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564850\Desktop\SAAS Model\"/>
    </mc:Choice>
  </mc:AlternateContent>
  <bookViews>
    <workbookView xWindow="0" yWindow="0" windowWidth="21585" windowHeight="8220"/>
  </bookViews>
  <sheets>
    <sheet name="Notes &amp; Explanations" sheetId="1" r:id="rId1"/>
    <sheet name="SaaS - Dashboard" sheetId="2" r:id="rId2"/>
    <sheet name="SaaS - Budget vs. Actuals" sheetId="3" r:id="rId3"/>
    <sheet name="SaaS - Actuals" sheetId="4" r:id="rId4"/>
    <sheet name="Combined Financials - Budget" sheetId="5" r:id="rId5"/>
    <sheet name="Marketplace - Budget" sheetId="6" r:id="rId6"/>
    <sheet name="SaaS - Budget" sheetId="7" r:id="rId7"/>
    <sheet name="SaaS - Churn" sheetId="8" r:id="rId8"/>
    <sheet name="SaaS - Upselling" sheetId="9" r:id="rId9"/>
    <sheet name="SaaS - Downselling" sheetId="10" r:id="rId10"/>
    <sheet name="SaaS - Cohorts (MRR)" sheetId="11" r:id="rId11"/>
    <sheet name="SaaS - Cohorts (Logos)" sheetId="12" r:id="rId12"/>
    <sheet name="Support" sheetId="13" r:id="rId13"/>
  </sheets>
  <definedNames>
    <definedName name="_xlnm._FilterDatabase" localSheetId="4" hidden="1">'Combined Financials - Budget'!$A$2:$A$153</definedName>
    <definedName name="_xlnm._FilterDatabase" localSheetId="2" hidden="1">'SaaS - Budget vs. Actuals'!$A$3:$A$85</definedName>
    <definedName name="BusinessModel" localSheetId="2">#REF!</definedName>
    <definedName name="BusinessModel">#REF!</definedName>
    <definedName name="Dropdown" localSheetId="2">#REF!</definedName>
    <definedName name="Dropdown">#REF!</definedName>
  </definedNames>
  <calcPr calcId="162913"/>
</workbook>
</file>

<file path=xl/calcChain.xml><?xml version="1.0" encoding="utf-8"?>
<calcChain xmlns="http://schemas.openxmlformats.org/spreadsheetml/2006/main">
  <c r="BK144" i="12" l="1"/>
  <c r="BK76" i="12"/>
  <c r="BL8" i="12"/>
  <c r="BK8" i="12"/>
  <c r="C143" i="11"/>
  <c r="BK348" i="10"/>
  <c r="BK280" i="10"/>
  <c r="BK212" i="10"/>
  <c r="BL204" i="10"/>
  <c r="BL203" i="10"/>
  <c r="BM202" i="10"/>
  <c r="BL202" i="10"/>
  <c r="BL201" i="10"/>
  <c r="BL200" i="10"/>
  <c r="BL199" i="10"/>
  <c r="BM198" i="10"/>
  <c r="BL198" i="10"/>
  <c r="BL197" i="10"/>
  <c r="BL196" i="10"/>
  <c r="BL195" i="10"/>
  <c r="BM194" i="10"/>
  <c r="BL194" i="10"/>
  <c r="BL193" i="10"/>
  <c r="BL192" i="10"/>
  <c r="BL191" i="10"/>
  <c r="BM190" i="10"/>
  <c r="BL190" i="10"/>
  <c r="BL189" i="10"/>
  <c r="BL188" i="10"/>
  <c r="BL187" i="10"/>
  <c r="BM186" i="10"/>
  <c r="BL186" i="10"/>
  <c r="BL185" i="10"/>
  <c r="BL184" i="10"/>
  <c r="BL183" i="10"/>
  <c r="BM182" i="10"/>
  <c r="BL182" i="10"/>
  <c r="BL181" i="10"/>
  <c r="BL180" i="10"/>
  <c r="BL179" i="10"/>
  <c r="BM178" i="10"/>
  <c r="BL178" i="10"/>
  <c r="BL177" i="10"/>
  <c r="BL176" i="10"/>
  <c r="BL175" i="10"/>
  <c r="BM174" i="10"/>
  <c r="BL174" i="10"/>
  <c r="BL173" i="10"/>
  <c r="BL172" i="10"/>
  <c r="BL171" i="10"/>
  <c r="BM170" i="10"/>
  <c r="BL170" i="10"/>
  <c r="BL169" i="10"/>
  <c r="BL168" i="10"/>
  <c r="BN167" i="10"/>
  <c r="BM167" i="10"/>
  <c r="BL167" i="10"/>
  <c r="BM166" i="10"/>
  <c r="BL166" i="10"/>
  <c r="BL165" i="10"/>
  <c r="BL164" i="10"/>
  <c r="BL163" i="10"/>
  <c r="BM162" i="10"/>
  <c r="BL162" i="10"/>
  <c r="BL161" i="10"/>
  <c r="BL160" i="10"/>
  <c r="BL159" i="10"/>
  <c r="BM158" i="10"/>
  <c r="BL158" i="10"/>
  <c r="BL157" i="10"/>
  <c r="BL156" i="10"/>
  <c r="BL155" i="10"/>
  <c r="BM154" i="10"/>
  <c r="BL154" i="10"/>
  <c r="BL153" i="10"/>
  <c r="BL152" i="10"/>
  <c r="BL151" i="10"/>
  <c r="BM150" i="10"/>
  <c r="BL150" i="10"/>
  <c r="BL149" i="10"/>
  <c r="BL148" i="10"/>
  <c r="BL147" i="10"/>
  <c r="BM146" i="10"/>
  <c r="BL146" i="10"/>
  <c r="BL145" i="10"/>
  <c r="BL144" i="10"/>
  <c r="BL136" i="10"/>
  <c r="BN135" i="10"/>
  <c r="BM135" i="10"/>
  <c r="BL135" i="10"/>
  <c r="BM134" i="10"/>
  <c r="BL134" i="10"/>
  <c r="BL133" i="10"/>
  <c r="BL132" i="10"/>
  <c r="BL131" i="10"/>
  <c r="BM130" i="10"/>
  <c r="BL130" i="10"/>
  <c r="BL129" i="10"/>
  <c r="BL128" i="10"/>
  <c r="BL127" i="10"/>
  <c r="BM126" i="10"/>
  <c r="BL126" i="10"/>
  <c r="BL125" i="10"/>
  <c r="BL124" i="10"/>
  <c r="BL123" i="10"/>
  <c r="BM122" i="10"/>
  <c r="BL122" i="10"/>
  <c r="BL121" i="10"/>
  <c r="BL120" i="10"/>
  <c r="BL119" i="10"/>
  <c r="BM118" i="10"/>
  <c r="BL118" i="10"/>
  <c r="BL117" i="10"/>
  <c r="BL116" i="10"/>
  <c r="BN115" i="10"/>
  <c r="BM115" i="10"/>
  <c r="BL115" i="10"/>
  <c r="BM114" i="10"/>
  <c r="BL114" i="10"/>
  <c r="BL113" i="10"/>
  <c r="BL112" i="10"/>
  <c r="BL111" i="10"/>
  <c r="BM110" i="10"/>
  <c r="BL110" i="10"/>
  <c r="BL109" i="10"/>
  <c r="BL108" i="10"/>
  <c r="BL107" i="10"/>
  <c r="BM106" i="10"/>
  <c r="BL106" i="10"/>
  <c r="BL105" i="10"/>
  <c r="BL104" i="10"/>
  <c r="BN103" i="10"/>
  <c r="BM103" i="10"/>
  <c r="BL103" i="10"/>
  <c r="BM102" i="10"/>
  <c r="BL102" i="10"/>
  <c r="BL101" i="10"/>
  <c r="BL100" i="10"/>
  <c r="BL99" i="10"/>
  <c r="BM98" i="10"/>
  <c r="BL98" i="10"/>
  <c r="BL97" i="10"/>
  <c r="BL96" i="10"/>
  <c r="BN95" i="10"/>
  <c r="BM95" i="10"/>
  <c r="BL95" i="10"/>
  <c r="BM94" i="10"/>
  <c r="BL94" i="10"/>
  <c r="BL93" i="10"/>
  <c r="BL92" i="10"/>
  <c r="BN91" i="10"/>
  <c r="BM91" i="10"/>
  <c r="BL91" i="10"/>
  <c r="BM90" i="10"/>
  <c r="BL90" i="10"/>
  <c r="BL89" i="10"/>
  <c r="BL88" i="10"/>
  <c r="BN87" i="10"/>
  <c r="BM87" i="10"/>
  <c r="BL87" i="10"/>
  <c r="BM86" i="10"/>
  <c r="BL86" i="10"/>
  <c r="BL85" i="10"/>
  <c r="BL84" i="10"/>
  <c r="BN83" i="10"/>
  <c r="BM83" i="10"/>
  <c r="BL83" i="10"/>
  <c r="BM82" i="10"/>
  <c r="BL82" i="10"/>
  <c r="BL81" i="10"/>
  <c r="BL80" i="10"/>
  <c r="BN79" i="10"/>
  <c r="BM79" i="10"/>
  <c r="BL79" i="10"/>
  <c r="BM78" i="10"/>
  <c r="BL78" i="10"/>
  <c r="BL77" i="10"/>
  <c r="BL76" i="10"/>
  <c r="BL68" i="10"/>
  <c r="BN67" i="10"/>
  <c r="BM67" i="10"/>
  <c r="BL67" i="10"/>
  <c r="BM66" i="10"/>
  <c r="BL66" i="10"/>
  <c r="BL65" i="10"/>
  <c r="BL64" i="10"/>
  <c r="BN63" i="10"/>
  <c r="BM63" i="10"/>
  <c r="BL63" i="10"/>
  <c r="BM62" i="10"/>
  <c r="BL62" i="10"/>
  <c r="BL61" i="10"/>
  <c r="BL60" i="10"/>
  <c r="BN59" i="10"/>
  <c r="BM59" i="10"/>
  <c r="BL59" i="10"/>
  <c r="BM58" i="10"/>
  <c r="BL58" i="10"/>
  <c r="BL57" i="10"/>
  <c r="BL56" i="10"/>
  <c r="BN55" i="10"/>
  <c r="BM55" i="10"/>
  <c r="BL55" i="10"/>
  <c r="BM54" i="10"/>
  <c r="BL54" i="10"/>
  <c r="BL53" i="10"/>
  <c r="BL52" i="10"/>
  <c r="BN51" i="10"/>
  <c r="BM51" i="10"/>
  <c r="BL51" i="10"/>
  <c r="BM50" i="10"/>
  <c r="BL50" i="10"/>
  <c r="BL49" i="10"/>
  <c r="BL48" i="10"/>
  <c r="BN47" i="10"/>
  <c r="BM47" i="10"/>
  <c r="BL47" i="10"/>
  <c r="BM46" i="10"/>
  <c r="BL46" i="10"/>
  <c r="BL45" i="10"/>
  <c r="BL44" i="10"/>
  <c r="BN43" i="10"/>
  <c r="BM43" i="10"/>
  <c r="BL43" i="10"/>
  <c r="BM42" i="10"/>
  <c r="BL42" i="10"/>
  <c r="BM41" i="10"/>
  <c r="BL41" i="10"/>
  <c r="BL40" i="10"/>
  <c r="BN39" i="10"/>
  <c r="BM39" i="10"/>
  <c r="BL39" i="10"/>
  <c r="BM38" i="10"/>
  <c r="BL38" i="10"/>
  <c r="BM37" i="10"/>
  <c r="BL37" i="10"/>
  <c r="BL36" i="10"/>
  <c r="BN35" i="10"/>
  <c r="BO35" i="10" s="1"/>
  <c r="BM35" i="10"/>
  <c r="BL35" i="10"/>
  <c r="BM34" i="10"/>
  <c r="BN34" i="10" s="1"/>
  <c r="BL34" i="10"/>
  <c r="BL33" i="10"/>
  <c r="BL32" i="10"/>
  <c r="BN31" i="10"/>
  <c r="BM31" i="10"/>
  <c r="BL31" i="10"/>
  <c r="BM30" i="10"/>
  <c r="BL30" i="10"/>
  <c r="BM29" i="10"/>
  <c r="BL29" i="10"/>
  <c r="BL28" i="10"/>
  <c r="BN27" i="10"/>
  <c r="BM27" i="10"/>
  <c r="BL27" i="10"/>
  <c r="BM26" i="10"/>
  <c r="BL26" i="10"/>
  <c r="BM25" i="10"/>
  <c r="BL25" i="10"/>
  <c r="BL24" i="10"/>
  <c r="BO23" i="10"/>
  <c r="BN23" i="10"/>
  <c r="BM23" i="10"/>
  <c r="BL23" i="10"/>
  <c r="BN22" i="10"/>
  <c r="BM22" i="10"/>
  <c r="BL22" i="10"/>
  <c r="BL21" i="10"/>
  <c r="BL20" i="10"/>
  <c r="BN19" i="10"/>
  <c r="BO19" i="10" s="1"/>
  <c r="BM19" i="10"/>
  <c r="BL19" i="10"/>
  <c r="BM18" i="10"/>
  <c r="BN18" i="10" s="1"/>
  <c r="BL18" i="10"/>
  <c r="BM17" i="10"/>
  <c r="BL17" i="10"/>
  <c r="BL16" i="10"/>
  <c r="BO15" i="10"/>
  <c r="BN15" i="10"/>
  <c r="BM15" i="10"/>
  <c r="BL15" i="10"/>
  <c r="BM14" i="10"/>
  <c r="BL14" i="10"/>
  <c r="BL13" i="10"/>
  <c r="BM13" i="10" s="1"/>
  <c r="BL12" i="10"/>
  <c r="BN11" i="10"/>
  <c r="BM11" i="10"/>
  <c r="BL11" i="10"/>
  <c r="BM10" i="10"/>
  <c r="BL10" i="10"/>
  <c r="BM9" i="10"/>
  <c r="BL9" i="10"/>
  <c r="BM8" i="10"/>
  <c r="BL8" i="10"/>
  <c r="BK348" i="9"/>
  <c r="BK280" i="9"/>
  <c r="BK212" i="9"/>
  <c r="BL204" i="9"/>
  <c r="BN203" i="9"/>
  <c r="BM203" i="9"/>
  <c r="BL203" i="9"/>
  <c r="BM202" i="9"/>
  <c r="BL202" i="9"/>
  <c r="BL201" i="9"/>
  <c r="BL200" i="9"/>
  <c r="BN199" i="9"/>
  <c r="BM199" i="9"/>
  <c r="BL199" i="9"/>
  <c r="BM198" i="9"/>
  <c r="BL198" i="9"/>
  <c r="BL197" i="9"/>
  <c r="BL196" i="9"/>
  <c r="BN195" i="9"/>
  <c r="BM195" i="9"/>
  <c r="BL195" i="9"/>
  <c r="BM194" i="9"/>
  <c r="BL194" i="9"/>
  <c r="BL193" i="9"/>
  <c r="BL192" i="9"/>
  <c r="BN191" i="9"/>
  <c r="BM191" i="9"/>
  <c r="BL191" i="9"/>
  <c r="BM190" i="9"/>
  <c r="BL190" i="9"/>
  <c r="BL189" i="9"/>
  <c r="BL188" i="9"/>
  <c r="BN187" i="9"/>
  <c r="BM187" i="9"/>
  <c r="BL187" i="9"/>
  <c r="BM186" i="9"/>
  <c r="BL186" i="9"/>
  <c r="BL185" i="9"/>
  <c r="BL184" i="9"/>
  <c r="BN183" i="9"/>
  <c r="BM183" i="9"/>
  <c r="BL183" i="9"/>
  <c r="BM182" i="9"/>
  <c r="BL182" i="9"/>
  <c r="BL181" i="9"/>
  <c r="BL180" i="9"/>
  <c r="BN179" i="9"/>
  <c r="BM179" i="9"/>
  <c r="BL179" i="9"/>
  <c r="BM178" i="9"/>
  <c r="BL178" i="9"/>
  <c r="BL177" i="9"/>
  <c r="BL176" i="9"/>
  <c r="BN175" i="9"/>
  <c r="BM175" i="9"/>
  <c r="BL175" i="9"/>
  <c r="BM174" i="9"/>
  <c r="BL174" i="9"/>
  <c r="BL173" i="9"/>
  <c r="BL172" i="9"/>
  <c r="BN171" i="9"/>
  <c r="BM171" i="9"/>
  <c r="BL171" i="9"/>
  <c r="BM170" i="9"/>
  <c r="BL170" i="9"/>
  <c r="BL169" i="9"/>
  <c r="BL168" i="9"/>
  <c r="BO167" i="9"/>
  <c r="BN167" i="9"/>
  <c r="BM167" i="9"/>
  <c r="BL167" i="9"/>
  <c r="BN166" i="9"/>
  <c r="BM166" i="9"/>
  <c r="BL166" i="9"/>
  <c r="BM165" i="9"/>
  <c r="BL165" i="9"/>
  <c r="BL164" i="9"/>
  <c r="BO163" i="9"/>
  <c r="BN163" i="9"/>
  <c r="BM163" i="9"/>
  <c r="BL163" i="9"/>
  <c r="BN162" i="9"/>
  <c r="BM162" i="9"/>
  <c r="BL162" i="9"/>
  <c r="BM161" i="9"/>
  <c r="BL161" i="9"/>
  <c r="BL160" i="9"/>
  <c r="BO159" i="9"/>
  <c r="BN159" i="9"/>
  <c r="BM159" i="9"/>
  <c r="BL159" i="9"/>
  <c r="BN158" i="9"/>
  <c r="BM158" i="9"/>
  <c r="BL158" i="9"/>
  <c r="BM157" i="9"/>
  <c r="BL157" i="9"/>
  <c r="BL156" i="9"/>
  <c r="BO155" i="9"/>
  <c r="BN155" i="9"/>
  <c r="BM155" i="9"/>
  <c r="BL155" i="9"/>
  <c r="BN154" i="9"/>
  <c r="BM154" i="9"/>
  <c r="BL154" i="9"/>
  <c r="BM153" i="9"/>
  <c r="BL153" i="9"/>
  <c r="BL152" i="9"/>
  <c r="BO151" i="9"/>
  <c r="BN151" i="9"/>
  <c r="BM151" i="9"/>
  <c r="BL151" i="9"/>
  <c r="BN150" i="9"/>
  <c r="BM150" i="9"/>
  <c r="BL150" i="9"/>
  <c r="BM149" i="9"/>
  <c r="BL149" i="9"/>
  <c r="BL148" i="9"/>
  <c r="BO147" i="9"/>
  <c r="BN147" i="9"/>
  <c r="BM147" i="9"/>
  <c r="BL147" i="9"/>
  <c r="BN146" i="9"/>
  <c r="BM146" i="9"/>
  <c r="BL146" i="9"/>
  <c r="BM145" i="9"/>
  <c r="BL145" i="9"/>
  <c r="BM144" i="9"/>
  <c r="BL144" i="9"/>
  <c r="BL136" i="9"/>
  <c r="BO135" i="9"/>
  <c r="BN135" i="9"/>
  <c r="BM135" i="9"/>
  <c r="BL135" i="9"/>
  <c r="BN134" i="9"/>
  <c r="BM134" i="9"/>
  <c r="BL134" i="9"/>
  <c r="BM133" i="9"/>
  <c r="BL133" i="9"/>
  <c r="BL132" i="9"/>
  <c r="BO131" i="9"/>
  <c r="BN131" i="9"/>
  <c r="BM131" i="9"/>
  <c r="BL131" i="9"/>
  <c r="BN130" i="9"/>
  <c r="BM130" i="9"/>
  <c r="BL130" i="9"/>
  <c r="BM129" i="9"/>
  <c r="BL129" i="9"/>
  <c r="BL128" i="9"/>
  <c r="BO127" i="9"/>
  <c r="BN127" i="9"/>
  <c r="BM127" i="9"/>
  <c r="BL127" i="9"/>
  <c r="BN126" i="9"/>
  <c r="BM126" i="9"/>
  <c r="BL126" i="9"/>
  <c r="BM125" i="9"/>
  <c r="BL125" i="9"/>
  <c r="BL124" i="9"/>
  <c r="BO123" i="9"/>
  <c r="BN123" i="9"/>
  <c r="BM123" i="9"/>
  <c r="BL123" i="9"/>
  <c r="BN122" i="9"/>
  <c r="BM122" i="9"/>
  <c r="BL122" i="9"/>
  <c r="BM121" i="9"/>
  <c r="BL121" i="9"/>
  <c r="BL120" i="9"/>
  <c r="BO119" i="9"/>
  <c r="BN119" i="9"/>
  <c r="BM119" i="9"/>
  <c r="BL119" i="9"/>
  <c r="BN118" i="9"/>
  <c r="BM118" i="9"/>
  <c r="BL118" i="9"/>
  <c r="BM117" i="9"/>
  <c r="BL117" i="9"/>
  <c r="BL116" i="9"/>
  <c r="BM115" i="9"/>
  <c r="BN115" i="9" s="1"/>
  <c r="BL115" i="9"/>
  <c r="BL114" i="9"/>
  <c r="BM114" i="9" s="1"/>
  <c r="BM113" i="9"/>
  <c r="BL113" i="9"/>
  <c r="BL112" i="9"/>
  <c r="BM111" i="9"/>
  <c r="BN111" i="9" s="1"/>
  <c r="BL111" i="9"/>
  <c r="BL110" i="9"/>
  <c r="BM110" i="9" s="1"/>
  <c r="BM109" i="9"/>
  <c r="BL109" i="9"/>
  <c r="BL108" i="9"/>
  <c r="BM107" i="9"/>
  <c r="BN107" i="9" s="1"/>
  <c r="BL107" i="9"/>
  <c r="BL106" i="9"/>
  <c r="BM106" i="9" s="1"/>
  <c r="BM105" i="9"/>
  <c r="BL105" i="9"/>
  <c r="BL104" i="9"/>
  <c r="BM103" i="9"/>
  <c r="BN103" i="9" s="1"/>
  <c r="BL103" i="9"/>
  <c r="BL102" i="9"/>
  <c r="BM102" i="9" s="1"/>
  <c r="BM101" i="9"/>
  <c r="BL101" i="9"/>
  <c r="BL100" i="9"/>
  <c r="BM99" i="9"/>
  <c r="BN99" i="9" s="1"/>
  <c r="BL99" i="9"/>
  <c r="BL98" i="9"/>
  <c r="BM98" i="9" s="1"/>
  <c r="BM97" i="9"/>
  <c r="BL97" i="9"/>
  <c r="BL96" i="9"/>
  <c r="BM95" i="9"/>
  <c r="BN95" i="9" s="1"/>
  <c r="BL95" i="9"/>
  <c r="BL94" i="9"/>
  <c r="BM94" i="9" s="1"/>
  <c r="BM93" i="9"/>
  <c r="BL93" i="9"/>
  <c r="BL92" i="9"/>
  <c r="BM91" i="9"/>
  <c r="BN91" i="9" s="1"/>
  <c r="BL91" i="9"/>
  <c r="BL90" i="9"/>
  <c r="BM90" i="9" s="1"/>
  <c r="BM89" i="9"/>
  <c r="BL89" i="9"/>
  <c r="BL88" i="9"/>
  <c r="BM87" i="9"/>
  <c r="BN87" i="9" s="1"/>
  <c r="BL87" i="9"/>
  <c r="BL86" i="9"/>
  <c r="BM86" i="9" s="1"/>
  <c r="BM85" i="9"/>
  <c r="BL85" i="9"/>
  <c r="BL84" i="9"/>
  <c r="BM83" i="9"/>
  <c r="BN83" i="9" s="1"/>
  <c r="BL83" i="9"/>
  <c r="BL82" i="9"/>
  <c r="BM82" i="9" s="1"/>
  <c r="BM81" i="9"/>
  <c r="BL81" i="9"/>
  <c r="BL80" i="9"/>
  <c r="BM79" i="9"/>
  <c r="BN79" i="9" s="1"/>
  <c r="BL79" i="9"/>
  <c r="BL78" i="9"/>
  <c r="BM78" i="9" s="1"/>
  <c r="BM77" i="9"/>
  <c r="BL77" i="9"/>
  <c r="BM76" i="9"/>
  <c r="BL76" i="9"/>
  <c r="BL280" i="9" s="1"/>
  <c r="BL68" i="9"/>
  <c r="BO67" i="9"/>
  <c r="BN67" i="9"/>
  <c r="BM67" i="9"/>
  <c r="BL67" i="9"/>
  <c r="BN66" i="9"/>
  <c r="BM66" i="9"/>
  <c r="BL66" i="9"/>
  <c r="BM65" i="9"/>
  <c r="BL65" i="9"/>
  <c r="BL64" i="9"/>
  <c r="BO63" i="9"/>
  <c r="BN63" i="9"/>
  <c r="BM63" i="9"/>
  <c r="BL63" i="9"/>
  <c r="BN62" i="9"/>
  <c r="BM62" i="9"/>
  <c r="BL62" i="9"/>
  <c r="BM61" i="9"/>
  <c r="BL61" i="9"/>
  <c r="BL60" i="9"/>
  <c r="BO59" i="9"/>
  <c r="BN59" i="9"/>
  <c r="BM59" i="9"/>
  <c r="BL59" i="9"/>
  <c r="BN58" i="9"/>
  <c r="BM58" i="9"/>
  <c r="BL58" i="9"/>
  <c r="BM57" i="9"/>
  <c r="BL57" i="9"/>
  <c r="BL56" i="9"/>
  <c r="BO55" i="9"/>
  <c r="BN55" i="9"/>
  <c r="BM55" i="9"/>
  <c r="BL55" i="9"/>
  <c r="BN54" i="9"/>
  <c r="BM54" i="9"/>
  <c r="BL54" i="9"/>
  <c r="BM53" i="9"/>
  <c r="BL53" i="9"/>
  <c r="BL52" i="9"/>
  <c r="BM51" i="9"/>
  <c r="BN51" i="9" s="1"/>
  <c r="BL51" i="9"/>
  <c r="BL50" i="9"/>
  <c r="BM50" i="9" s="1"/>
  <c r="BM49" i="9"/>
  <c r="BL49" i="9"/>
  <c r="BL48" i="9"/>
  <c r="BM47" i="9"/>
  <c r="BN47" i="9" s="1"/>
  <c r="BL47" i="9"/>
  <c r="BL46" i="9"/>
  <c r="BM46" i="9" s="1"/>
  <c r="BM45" i="9"/>
  <c r="BL45" i="9"/>
  <c r="BL44" i="9"/>
  <c r="BM43" i="9"/>
  <c r="BN43" i="9" s="1"/>
  <c r="BL43" i="9"/>
  <c r="BL42" i="9"/>
  <c r="BM42" i="9" s="1"/>
  <c r="BM41" i="9"/>
  <c r="BL41" i="9"/>
  <c r="BL40" i="9"/>
  <c r="BM39" i="9"/>
  <c r="BN39" i="9" s="1"/>
  <c r="BL39" i="9"/>
  <c r="BL38" i="9"/>
  <c r="BM38" i="9" s="1"/>
  <c r="BM37" i="9"/>
  <c r="BL37" i="9"/>
  <c r="BL36" i="9"/>
  <c r="BO35" i="9"/>
  <c r="BM35" i="9"/>
  <c r="BN35" i="9" s="1"/>
  <c r="BL35" i="9"/>
  <c r="BL34" i="9"/>
  <c r="BM34" i="9" s="1"/>
  <c r="BM33" i="9"/>
  <c r="BL33" i="9"/>
  <c r="BL32" i="9"/>
  <c r="BM31" i="9"/>
  <c r="BN31" i="9" s="1"/>
  <c r="BL31" i="9"/>
  <c r="BN30" i="9"/>
  <c r="BL30" i="9"/>
  <c r="BM30" i="9" s="1"/>
  <c r="BM29" i="9"/>
  <c r="BL29" i="9"/>
  <c r="BL28" i="9"/>
  <c r="BO27" i="9"/>
  <c r="BM27" i="9"/>
  <c r="BN27" i="9" s="1"/>
  <c r="BL27" i="9"/>
  <c r="BL26" i="9"/>
  <c r="BM25" i="9"/>
  <c r="BL25" i="9"/>
  <c r="BL24" i="9"/>
  <c r="BM23" i="9"/>
  <c r="BL23" i="9"/>
  <c r="BL22" i="9"/>
  <c r="BM21" i="9"/>
  <c r="BL21" i="9"/>
  <c r="BL20" i="9"/>
  <c r="BM19" i="9"/>
  <c r="BL19" i="9"/>
  <c r="BL18" i="9"/>
  <c r="BM17" i="9"/>
  <c r="BL17" i="9"/>
  <c r="BL16" i="9"/>
  <c r="BN15" i="9"/>
  <c r="BO15" i="9" s="1"/>
  <c r="BM15" i="9"/>
  <c r="BL15" i="9"/>
  <c r="BM14" i="9"/>
  <c r="BL14" i="9"/>
  <c r="BM13" i="9"/>
  <c r="BL13" i="9"/>
  <c r="BL12" i="9"/>
  <c r="BN11" i="9"/>
  <c r="BM11" i="9"/>
  <c r="BL11" i="9"/>
  <c r="BM10" i="9"/>
  <c r="BN10" i="9" s="1"/>
  <c r="BL10" i="9"/>
  <c r="BM9" i="9"/>
  <c r="BL9" i="9"/>
  <c r="BM8" i="9"/>
  <c r="BL8" i="9"/>
  <c r="BL212" i="9" s="1"/>
  <c r="BK348" i="8"/>
  <c r="BK280" i="8"/>
  <c r="BK212" i="8"/>
  <c r="BM204" i="8"/>
  <c r="BN204" i="8" s="1"/>
  <c r="BL204" i="8"/>
  <c r="BL203" i="8"/>
  <c r="BO202" i="8"/>
  <c r="BN202" i="8"/>
  <c r="BM202" i="8"/>
  <c r="BL202" i="8"/>
  <c r="BN201" i="8"/>
  <c r="BM201" i="8"/>
  <c r="BL201" i="8"/>
  <c r="BM200" i="8"/>
  <c r="BN200" i="8" s="1"/>
  <c r="BL200" i="8"/>
  <c r="BL199" i="8"/>
  <c r="BO198" i="8"/>
  <c r="BN198" i="8"/>
  <c r="BM198" i="8"/>
  <c r="BL198" i="8"/>
  <c r="BN197" i="8"/>
  <c r="BM197" i="8"/>
  <c r="BL197" i="8"/>
  <c r="BM196" i="8"/>
  <c r="BN196" i="8" s="1"/>
  <c r="BL196" i="8"/>
  <c r="BL195" i="8"/>
  <c r="BO194" i="8"/>
  <c r="BN194" i="8"/>
  <c r="BM194" i="8"/>
  <c r="BL194" i="8"/>
  <c r="BN193" i="8"/>
  <c r="BM193" i="8"/>
  <c r="BL193" i="8"/>
  <c r="BM192" i="8"/>
  <c r="BL192" i="8"/>
  <c r="BL191" i="8"/>
  <c r="BO190" i="8"/>
  <c r="BN190" i="8"/>
  <c r="BM190" i="8"/>
  <c r="BL190" i="8"/>
  <c r="BN189" i="8"/>
  <c r="BM189" i="8"/>
  <c r="BL189" i="8"/>
  <c r="BM188" i="8"/>
  <c r="BL188" i="8"/>
  <c r="BL187" i="8"/>
  <c r="BO186" i="8"/>
  <c r="BN186" i="8"/>
  <c r="BM186" i="8"/>
  <c r="BL186" i="8"/>
  <c r="BL185" i="8"/>
  <c r="BM185" i="8" s="1"/>
  <c r="BM184" i="8"/>
  <c r="BL184" i="8"/>
  <c r="BL183" i="8"/>
  <c r="BM182" i="8"/>
  <c r="BL182" i="8"/>
  <c r="BL181" i="8"/>
  <c r="BM181" i="8" s="1"/>
  <c r="BM180" i="8"/>
  <c r="BL180" i="8"/>
  <c r="BL179" i="8"/>
  <c r="BM178" i="8"/>
  <c r="BL178" i="8"/>
  <c r="BL177" i="8"/>
  <c r="BM177" i="8" s="1"/>
  <c r="BM176" i="8"/>
  <c r="BL176" i="8"/>
  <c r="BL175" i="8"/>
  <c r="BM174" i="8"/>
  <c r="BL174" i="8"/>
  <c r="BL173" i="8"/>
  <c r="BM173" i="8" s="1"/>
  <c r="BM172" i="8"/>
  <c r="BL172" i="8"/>
  <c r="BL171" i="8"/>
  <c r="BM170" i="8"/>
  <c r="BL170" i="8"/>
  <c r="BL169" i="8"/>
  <c r="BM169" i="8" s="1"/>
  <c r="BM168" i="8"/>
  <c r="BL168" i="8"/>
  <c r="BM167" i="8"/>
  <c r="BL167" i="8"/>
  <c r="BL166" i="8"/>
  <c r="BL165" i="8"/>
  <c r="BM165" i="8" s="1"/>
  <c r="BN164" i="8"/>
  <c r="BM164" i="8"/>
  <c r="BL164" i="8"/>
  <c r="BM163" i="8"/>
  <c r="BL163" i="8"/>
  <c r="BL162" i="8"/>
  <c r="BL161" i="8"/>
  <c r="BM161" i="8" s="1"/>
  <c r="BN160" i="8"/>
  <c r="BM160" i="8"/>
  <c r="BL160" i="8"/>
  <c r="BM159" i="8"/>
  <c r="BL159" i="8"/>
  <c r="BL158" i="8"/>
  <c r="BL157" i="8"/>
  <c r="BM157" i="8" s="1"/>
  <c r="BN156" i="8"/>
  <c r="BM156" i="8"/>
  <c r="BL156" i="8"/>
  <c r="BM155" i="8"/>
  <c r="BL155" i="8"/>
  <c r="BL154" i="8"/>
  <c r="BL153" i="8"/>
  <c r="BM153" i="8" s="1"/>
  <c r="BN152" i="8"/>
  <c r="BM152" i="8"/>
  <c r="BL152" i="8"/>
  <c r="BM151" i="8"/>
  <c r="BL151" i="8"/>
  <c r="BL150" i="8"/>
  <c r="BL149" i="8"/>
  <c r="BM149" i="8" s="1"/>
  <c r="BN148" i="8"/>
  <c r="BM148" i="8"/>
  <c r="BL148" i="8"/>
  <c r="BM147" i="8"/>
  <c r="BL147" i="8"/>
  <c r="BL146" i="8"/>
  <c r="BL145" i="8"/>
  <c r="BM145" i="8" s="1"/>
  <c r="BL144" i="8"/>
  <c r="BM144" i="8" s="1"/>
  <c r="BN136" i="8"/>
  <c r="BM136" i="8"/>
  <c r="BL136" i="8"/>
  <c r="BM135" i="8"/>
  <c r="BL135" i="8"/>
  <c r="BL134" i="8"/>
  <c r="BM134" i="8" s="1"/>
  <c r="BL133" i="8"/>
  <c r="BM133" i="8" s="1"/>
  <c r="BN132" i="8"/>
  <c r="BM132" i="8"/>
  <c r="BL132" i="8"/>
  <c r="BM131" i="8"/>
  <c r="BL131" i="8"/>
  <c r="BL130" i="8"/>
  <c r="BM130" i="8" s="1"/>
  <c r="BL129" i="8"/>
  <c r="BM129" i="8" s="1"/>
  <c r="BN128" i="8"/>
  <c r="BM128" i="8"/>
  <c r="BL128" i="8"/>
  <c r="BM127" i="8"/>
  <c r="BL127" i="8"/>
  <c r="BL126" i="8"/>
  <c r="BM126" i="8" s="1"/>
  <c r="BL125" i="8"/>
  <c r="BM125" i="8" s="1"/>
  <c r="BN124" i="8"/>
  <c r="BM124" i="8"/>
  <c r="BL124" i="8"/>
  <c r="BM123" i="8"/>
  <c r="BL123" i="8"/>
  <c r="BL122" i="8"/>
  <c r="BM122" i="8" s="1"/>
  <c r="BL121" i="8"/>
  <c r="BM121" i="8" s="1"/>
  <c r="BN120" i="8"/>
  <c r="BM120" i="8"/>
  <c r="BL120" i="8"/>
  <c r="BM119" i="8"/>
  <c r="BL119" i="8"/>
  <c r="BL118" i="8"/>
  <c r="BM118" i="8" s="1"/>
  <c r="BL117" i="8"/>
  <c r="BM117" i="8" s="1"/>
  <c r="BN116" i="8"/>
  <c r="BM116" i="8"/>
  <c r="BL116" i="8"/>
  <c r="BM115" i="8"/>
  <c r="BL115" i="8"/>
  <c r="BL114" i="8"/>
  <c r="BM114" i="8" s="1"/>
  <c r="BL113" i="8"/>
  <c r="BM113" i="8" s="1"/>
  <c r="BN112" i="8"/>
  <c r="BM112" i="8"/>
  <c r="BL112" i="8"/>
  <c r="BM111" i="8"/>
  <c r="BL111" i="8"/>
  <c r="BL110" i="8"/>
  <c r="BM110" i="8" s="1"/>
  <c r="BL109" i="8"/>
  <c r="BM109" i="8" s="1"/>
  <c r="BN108" i="8"/>
  <c r="BM108" i="8"/>
  <c r="BL108" i="8"/>
  <c r="BM107" i="8"/>
  <c r="BL107" i="8"/>
  <c r="BL106" i="8"/>
  <c r="BM106" i="8" s="1"/>
  <c r="BL105" i="8"/>
  <c r="BM105" i="8" s="1"/>
  <c r="BN104" i="8"/>
  <c r="BM104" i="8"/>
  <c r="BL104" i="8"/>
  <c r="BM103" i="8"/>
  <c r="BL103" i="8"/>
  <c r="BL102" i="8"/>
  <c r="BM102" i="8" s="1"/>
  <c r="BL101" i="8"/>
  <c r="BM101" i="8" s="1"/>
  <c r="BN100" i="8"/>
  <c r="BM100" i="8"/>
  <c r="BL100" i="8"/>
  <c r="BM99" i="8"/>
  <c r="BL99" i="8"/>
  <c r="BL98" i="8"/>
  <c r="BL97" i="8"/>
  <c r="BM97" i="8" s="1"/>
  <c r="BN96" i="8"/>
  <c r="BM96" i="8"/>
  <c r="BL96" i="8"/>
  <c r="BM95" i="8"/>
  <c r="BL95" i="8"/>
  <c r="BL94" i="8"/>
  <c r="BL93" i="8"/>
  <c r="BM93" i="8" s="1"/>
  <c r="BN92" i="8"/>
  <c r="BM92" i="8"/>
  <c r="BL92" i="8"/>
  <c r="BM91" i="8"/>
  <c r="BL91" i="8"/>
  <c r="BL90" i="8"/>
  <c r="BL89" i="8"/>
  <c r="BM89" i="8" s="1"/>
  <c r="BN88" i="8"/>
  <c r="BM88" i="8"/>
  <c r="BL88" i="8"/>
  <c r="BM87" i="8"/>
  <c r="BL87" i="8"/>
  <c r="BL86" i="8"/>
  <c r="BL85" i="8"/>
  <c r="BM85" i="8" s="1"/>
  <c r="BN84" i="8"/>
  <c r="BM84" i="8"/>
  <c r="BL84" i="8"/>
  <c r="BM83" i="8"/>
  <c r="BL83" i="8"/>
  <c r="BL82" i="8"/>
  <c r="BL81" i="8"/>
  <c r="BM81" i="8" s="1"/>
  <c r="BN80" i="8"/>
  <c r="BM80" i="8"/>
  <c r="BL80" i="8"/>
  <c r="BM79" i="8"/>
  <c r="BL79" i="8"/>
  <c r="BL78" i="8"/>
  <c r="BL77" i="8"/>
  <c r="BM77" i="8" s="1"/>
  <c r="BL76" i="8"/>
  <c r="BN68" i="8"/>
  <c r="BM68" i="8"/>
  <c r="BL68" i="8"/>
  <c r="BM67" i="8"/>
  <c r="BL67" i="8"/>
  <c r="BL66" i="8"/>
  <c r="BL65" i="8"/>
  <c r="BN64" i="8"/>
  <c r="BM64" i="8"/>
  <c r="BL64" i="8"/>
  <c r="BM63" i="8"/>
  <c r="BL63" i="8"/>
  <c r="BL62" i="8"/>
  <c r="BL61" i="8"/>
  <c r="BN60" i="8"/>
  <c r="BM60" i="8"/>
  <c r="BL60" i="8"/>
  <c r="BM59" i="8"/>
  <c r="BL59" i="8"/>
  <c r="BL58" i="8"/>
  <c r="BL57" i="8"/>
  <c r="BN56" i="8"/>
  <c r="BM56" i="8"/>
  <c r="BL56" i="8"/>
  <c r="BM55" i="8"/>
  <c r="BL55" i="8"/>
  <c r="BL54" i="8"/>
  <c r="BL53" i="8"/>
  <c r="BN52" i="8"/>
  <c r="BM52" i="8"/>
  <c r="BL52" i="8"/>
  <c r="BM51" i="8"/>
  <c r="BL51" i="8"/>
  <c r="BL50" i="8"/>
  <c r="BL49" i="8"/>
  <c r="BN48" i="8"/>
  <c r="BM48" i="8"/>
  <c r="BL48" i="8"/>
  <c r="BM47" i="8"/>
  <c r="BL47" i="8"/>
  <c r="BL46" i="8"/>
  <c r="BL45" i="8"/>
  <c r="BN44" i="8"/>
  <c r="BM44" i="8"/>
  <c r="BL44" i="8"/>
  <c r="BM43" i="8"/>
  <c r="BL43" i="8"/>
  <c r="BL42" i="8"/>
  <c r="BL41" i="8"/>
  <c r="BN40" i="8"/>
  <c r="BM40" i="8"/>
  <c r="BL40" i="8"/>
  <c r="BM39" i="8"/>
  <c r="BL39" i="8"/>
  <c r="BL38" i="8"/>
  <c r="BL37" i="8"/>
  <c r="BN36" i="8"/>
  <c r="BM36" i="8"/>
  <c r="BL36" i="8"/>
  <c r="BM35" i="8"/>
  <c r="BL35" i="8"/>
  <c r="BM34" i="8"/>
  <c r="BL34" i="8"/>
  <c r="BL33" i="8"/>
  <c r="BO32" i="8"/>
  <c r="BN32" i="8"/>
  <c r="BM32" i="8"/>
  <c r="BL32" i="8"/>
  <c r="BN31" i="8"/>
  <c r="BM31" i="8"/>
  <c r="BL31" i="8"/>
  <c r="BL30" i="8"/>
  <c r="BL29" i="8"/>
  <c r="BN28" i="8"/>
  <c r="BM28" i="8"/>
  <c r="BL28" i="8"/>
  <c r="BM27" i="8"/>
  <c r="BL27" i="8"/>
  <c r="BM26" i="8"/>
  <c r="BL26" i="8"/>
  <c r="BL25" i="8"/>
  <c r="BO24" i="8"/>
  <c r="BN24" i="8"/>
  <c r="BM24" i="8"/>
  <c r="BL24" i="8"/>
  <c r="BN23" i="8"/>
  <c r="BM23" i="8"/>
  <c r="BL23" i="8"/>
  <c r="BL22" i="8"/>
  <c r="BL21" i="8"/>
  <c r="BN20" i="8"/>
  <c r="BM20" i="8"/>
  <c r="BL20" i="8"/>
  <c r="BM19" i="8"/>
  <c r="BL19" i="8"/>
  <c r="BM18" i="8"/>
  <c r="BL18" i="8"/>
  <c r="BL17" i="8"/>
  <c r="BN16" i="8"/>
  <c r="BM16" i="8"/>
  <c r="BL16" i="8"/>
  <c r="BM15" i="8"/>
  <c r="BL15" i="8"/>
  <c r="BM14" i="8"/>
  <c r="BL14" i="8"/>
  <c r="BL13" i="8"/>
  <c r="BN12" i="8"/>
  <c r="BM12" i="8"/>
  <c r="BL12" i="8"/>
  <c r="BM11" i="8"/>
  <c r="BL11" i="8"/>
  <c r="BM10" i="8"/>
  <c r="BL10" i="8"/>
  <c r="BL9" i="8"/>
  <c r="BL8" i="8"/>
  <c r="S220" i="7"/>
  <c r="U219" i="7"/>
  <c r="V219" i="7" s="1"/>
  <c r="W219" i="7" s="1"/>
  <c r="X219" i="7" s="1"/>
  <c r="Y219" i="7" s="1"/>
  <c r="Z219" i="7" s="1"/>
  <c r="AA219" i="7" s="1"/>
  <c r="AB219" i="7" s="1"/>
  <c r="AC219" i="7" s="1"/>
  <c r="AD219" i="7" s="1"/>
  <c r="AE219" i="7" s="1"/>
  <c r="AF219" i="7" s="1"/>
  <c r="AG219" i="7" s="1"/>
  <c r="AH219" i="7" s="1"/>
  <c r="AI219" i="7" s="1"/>
  <c r="AJ219" i="7" s="1"/>
  <c r="AK219" i="7" s="1"/>
  <c r="AL219" i="7" s="1"/>
  <c r="AM219" i="7" s="1"/>
  <c r="AN219" i="7" s="1"/>
  <c r="AO219" i="7" s="1"/>
  <c r="AP219" i="7" s="1"/>
  <c r="AQ219" i="7" s="1"/>
  <c r="AR219" i="7" s="1"/>
  <c r="AS219" i="7" s="1"/>
  <c r="AT219" i="7" s="1"/>
  <c r="AU219" i="7" s="1"/>
  <c r="AV219" i="7" s="1"/>
  <c r="AW219" i="7" s="1"/>
  <c r="AX219" i="7" s="1"/>
  <c r="AY219" i="7" s="1"/>
  <c r="AZ219" i="7" s="1"/>
  <c r="BA219" i="7" s="1"/>
  <c r="BB219" i="7" s="1"/>
  <c r="BC219" i="7" s="1"/>
  <c r="BD219" i="7" s="1"/>
  <c r="BE219" i="7" s="1"/>
  <c r="BF219" i="7" s="1"/>
  <c r="BG219" i="7" s="1"/>
  <c r="BH219" i="7" s="1"/>
  <c r="BI219" i="7" s="1"/>
  <c r="BJ219" i="7" s="1"/>
  <c r="BK219" i="7" s="1"/>
  <c r="BL219" i="7" s="1"/>
  <c r="BM219" i="7" s="1"/>
  <c r="BN219" i="7" s="1"/>
  <c r="BO219" i="7" s="1"/>
  <c r="BP219" i="7" s="1"/>
  <c r="BQ219" i="7" s="1"/>
  <c r="BR219" i="7" s="1"/>
  <c r="BS219" i="7" s="1"/>
  <c r="BT219" i="7" s="1"/>
  <c r="BU219" i="7" s="1"/>
  <c r="BV219" i="7" s="1"/>
  <c r="BW219" i="7" s="1"/>
  <c r="BX219" i="7" s="1"/>
  <c r="BY219" i="7" s="1"/>
  <c r="BZ219" i="7" s="1"/>
  <c r="T219" i="7"/>
  <c r="S214" i="7" a="1"/>
  <c r="S214" i="7" s="1"/>
  <c r="S213" i="7"/>
  <c r="V206" i="7"/>
  <c r="W206" i="7" s="1"/>
  <c r="U206" i="7"/>
  <c r="U213" i="7" s="1"/>
  <c r="T206" i="7"/>
  <c r="T213" i="7" s="1"/>
  <c r="U205" i="7"/>
  <c r="V205" i="7" s="1"/>
  <c r="W205" i="7" s="1"/>
  <c r="X205" i="7" s="1"/>
  <c r="Y205" i="7" s="1"/>
  <c r="Z205" i="7" s="1"/>
  <c r="AA205" i="7" s="1"/>
  <c r="AB205" i="7" s="1"/>
  <c r="AC205" i="7" s="1"/>
  <c r="AD205" i="7" s="1"/>
  <c r="AE205" i="7" s="1"/>
  <c r="AF205" i="7" s="1"/>
  <c r="AG205" i="7" s="1"/>
  <c r="AH205" i="7" s="1"/>
  <c r="AI205" i="7" s="1"/>
  <c r="AJ205" i="7" s="1"/>
  <c r="AK205" i="7" s="1"/>
  <c r="AL205" i="7" s="1"/>
  <c r="AM205" i="7" s="1"/>
  <c r="AN205" i="7" s="1"/>
  <c r="AO205" i="7" s="1"/>
  <c r="AP205" i="7" s="1"/>
  <c r="AQ205" i="7" s="1"/>
  <c r="AR205" i="7" s="1"/>
  <c r="AS205" i="7" s="1"/>
  <c r="AT205" i="7" s="1"/>
  <c r="AU205" i="7" s="1"/>
  <c r="AV205" i="7" s="1"/>
  <c r="AW205" i="7" s="1"/>
  <c r="AX205" i="7" s="1"/>
  <c r="AY205" i="7" s="1"/>
  <c r="AZ205" i="7" s="1"/>
  <c r="BA205" i="7" s="1"/>
  <c r="BB205" i="7" s="1"/>
  <c r="BC205" i="7" s="1"/>
  <c r="BD205" i="7" s="1"/>
  <c r="BE205" i="7" s="1"/>
  <c r="BF205" i="7" s="1"/>
  <c r="BG205" i="7" s="1"/>
  <c r="BH205" i="7" s="1"/>
  <c r="BI205" i="7" s="1"/>
  <c r="BJ205" i="7" s="1"/>
  <c r="BK205" i="7" s="1"/>
  <c r="BL205" i="7" s="1"/>
  <c r="BM205" i="7" s="1"/>
  <c r="BN205" i="7" s="1"/>
  <c r="BO205" i="7" s="1"/>
  <c r="BP205" i="7" s="1"/>
  <c r="BQ205" i="7" s="1"/>
  <c r="BR205" i="7" s="1"/>
  <c r="BS205" i="7" s="1"/>
  <c r="BT205" i="7" s="1"/>
  <c r="BU205" i="7" s="1"/>
  <c r="BV205" i="7" s="1"/>
  <c r="BW205" i="7" s="1"/>
  <c r="BX205" i="7" s="1"/>
  <c r="BY205" i="7" s="1"/>
  <c r="BZ205" i="7" s="1"/>
  <c r="T205" i="7"/>
  <c r="S200" i="7" a="1"/>
  <c r="S200" i="7" s="1"/>
  <c r="S199" i="7"/>
  <c r="T192" i="7"/>
  <c r="T220" i="7" s="1"/>
  <c r="U191" i="7"/>
  <c r="V191" i="7" s="1"/>
  <c r="W191" i="7" s="1"/>
  <c r="X191" i="7" s="1"/>
  <c r="Y191" i="7" s="1"/>
  <c r="Z191" i="7" s="1"/>
  <c r="AA191" i="7" s="1"/>
  <c r="AB191" i="7" s="1"/>
  <c r="AC191" i="7" s="1"/>
  <c r="AD191" i="7" s="1"/>
  <c r="AE191" i="7" s="1"/>
  <c r="AF191" i="7" s="1"/>
  <c r="AG191" i="7" s="1"/>
  <c r="AH191" i="7" s="1"/>
  <c r="AI191" i="7" s="1"/>
  <c r="AJ191" i="7" s="1"/>
  <c r="AK191" i="7" s="1"/>
  <c r="AL191" i="7" s="1"/>
  <c r="AM191" i="7" s="1"/>
  <c r="AN191" i="7" s="1"/>
  <c r="AO191" i="7" s="1"/>
  <c r="AP191" i="7" s="1"/>
  <c r="AQ191" i="7" s="1"/>
  <c r="AR191" i="7" s="1"/>
  <c r="AS191" i="7" s="1"/>
  <c r="AT191" i="7" s="1"/>
  <c r="AU191" i="7" s="1"/>
  <c r="AV191" i="7" s="1"/>
  <c r="AW191" i="7" s="1"/>
  <c r="AX191" i="7" s="1"/>
  <c r="AY191" i="7" s="1"/>
  <c r="AZ191" i="7" s="1"/>
  <c r="BA191" i="7" s="1"/>
  <c r="BB191" i="7" s="1"/>
  <c r="BC191" i="7" s="1"/>
  <c r="BD191" i="7" s="1"/>
  <c r="BE191" i="7" s="1"/>
  <c r="BF191" i="7" s="1"/>
  <c r="BG191" i="7" s="1"/>
  <c r="BH191" i="7" s="1"/>
  <c r="BI191" i="7" s="1"/>
  <c r="BJ191" i="7" s="1"/>
  <c r="BK191" i="7" s="1"/>
  <c r="BL191" i="7" s="1"/>
  <c r="BM191" i="7" s="1"/>
  <c r="BN191" i="7" s="1"/>
  <c r="BO191" i="7" s="1"/>
  <c r="BP191" i="7" s="1"/>
  <c r="BQ191" i="7" s="1"/>
  <c r="BR191" i="7" s="1"/>
  <c r="BS191" i="7" s="1"/>
  <c r="BT191" i="7" s="1"/>
  <c r="BU191" i="7" s="1"/>
  <c r="BV191" i="7" s="1"/>
  <c r="BW191" i="7" s="1"/>
  <c r="BX191" i="7" s="1"/>
  <c r="BY191" i="7" s="1"/>
  <c r="BZ191" i="7" s="1"/>
  <c r="T191" i="7"/>
  <c r="S179" i="7"/>
  <c r="AB173" i="7"/>
  <c r="AC173" i="7" s="1"/>
  <c r="AD173" i="7" s="1"/>
  <c r="AE173" i="7" s="1"/>
  <c r="AF173" i="7" s="1"/>
  <c r="AG173" i="7" s="1"/>
  <c r="AH173" i="7" s="1"/>
  <c r="AI173" i="7" s="1"/>
  <c r="AJ173" i="7" s="1"/>
  <c r="AK173" i="7" s="1"/>
  <c r="AL173" i="7" s="1"/>
  <c r="AM173" i="7" s="1"/>
  <c r="AN173" i="7" s="1"/>
  <c r="AO173" i="7" s="1"/>
  <c r="AP173" i="7" s="1"/>
  <c r="AQ173" i="7" s="1"/>
  <c r="AR173" i="7" s="1"/>
  <c r="AS173" i="7" s="1"/>
  <c r="AT173" i="7" s="1"/>
  <c r="AU173" i="7" s="1"/>
  <c r="AV173" i="7" s="1"/>
  <c r="AW173" i="7" s="1"/>
  <c r="AX173" i="7" s="1"/>
  <c r="AY173" i="7" s="1"/>
  <c r="AZ173" i="7" s="1"/>
  <c r="BA173" i="7" s="1"/>
  <c r="BB173" i="7" s="1"/>
  <c r="BC173" i="7" s="1"/>
  <c r="BD173" i="7" s="1"/>
  <c r="BE173" i="7" s="1"/>
  <c r="BF173" i="7" s="1"/>
  <c r="BG173" i="7" s="1"/>
  <c r="BH173" i="7" s="1"/>
  <c r="BI173" i="7" s="1"/>
  <c r="BJ173" i="7" s="1"/>
  <c r="BK173" i="7" s="1"/>
  <c r="BL173" i="7" s="1"/>
  <c r="BM173" i="7" s="1"/>
  <c r="BN173" i="7" s="1"/>
  <c r="BO173" i="7" s="1"/>
  <c r="BP173" i="7" s="1"/>
  <c r="BQ173" i="7" s="1"/>
  <c r="BR173" i="7" s="1"/>
  <c r="BS173" i="7" s="1"/>
  <c r="BT173" i="7" s="1"/>
  <c r="BU173" i="7" s="1"/>
  <c r="BV173" i="7" s="1"/>
  <c r="BW173" i="7" s="1"/>
  <c r="BX173" i="7" s="1"/>
  <c r="BY173" i="7" s="1"/>
  <c r="BZ173" i="7" s="1"/>
  <c r="U173" i="7"/>
  <c r="V173" i="7" s="1"/>
  <c r="W173" i="7" s="1"/>
  <c r="X173" i="7" s="1"/>
  <c r="Y173" i="7" s="1"/>
  <c r="Z173" i="7" s="1"/>
  <c r="T173" i="7"/>
  <c r="T170" i="7"/>
  <c r="T179" i="7" s="1"/>
  <c r="U167" i="7"/>
  <c r="V167" i="7" s="1"/>
  <c r="W167" i="7" s="1"/>
  <c r="X167" i="7" s="1"/>
  <c r="Y167" i="7" s="1"/>
  <c r="Z167" i="7" s="1"/>
  <c r="AA167" i="7" s="1"/>
  <c r="AB167" i="7" s="1"/>
  <c r="AC167" i="7" s="1"/>
  <c r="AD167" i="7" s="1"/>
  <c r="AE167" i="7" s="1"/>
  <c r="AF167" i="7" s="1"/>
  <c r="AG167" i="7" s="1"/>
  <c r="AH167" i="7" s="1"/>
  <c r="AI167" i="7" s="1"/>
  <c r="AJ167" i="7" s="1"/>
  <c r="AK167" i="7" s="1"/>
  <c r="AL167" i="7" s="1"/>
  <c r="AM167" i="7" s="1"/>
  <c r="AN167" i="7" s="1"/>
  <c r="AO167" i="7" s="1"/>
  <c r="AP167" i="7" s="1"/>
  <c r="AQ167" i="7" s="1"/>
  <c r="AR167" i="7" s="1"/>
  <c r="AS167" i="7" s="1"/>
  <c r="AT167" i="7" s="1"/>
  <c r="AU167" i="7" s="1"/>
  <c r="AV167" i="7" s="1"/>
  <c r="AW167" i="7" s="1"/>
  <c r="AX167" i="7" s="1"/>
  <c r="AY167" i="7" s="1"/>
  <c r="AZ167" i="7" s="1"/>
  <c r="BA167" i="7" s="1"/>
  <c r="BB167" i="7" s="1"/>
  <c r="BC167" i="7" s="1"/>
  <c r="BD167" i="7" s="1"/>
  <c r="BE167" i="7" s="1"/>
  <c r="BF167" i="7" s="1"/>
  <c r="BG167" i="7" s="1"/>
  <c r="BH167" i="7" s="1"/>
  <c r="BI167" i="7" s="1"/>
  <c r="BJ167" i="7" s="1"/>
  <c r="BK167" i="7" s="1"/>
  <c r="BL167" i="7" s="1"/>
  <c r="BM167" i="7" s="1"/>
  <c r="BN167" i="7" s="1"/>
  <c r="BO167" i="7" s="1"/>
  <c r="BP167" i="7" s="1"/>
  <c r="BQ167" i="7" s="1"/>
  <c r="BR167" i="7" s="1"/>
  <c r="BS167" i="7" s="1"/>
  <c r="BT167" i="7" s="1"/>
  <c r="BU167" i="7" s="1"/>
  <c r="BV167" i="7" s="1"/>
  <c r="BW167" i="7" s="1"/>
  <c r="BX167" i="7" s="1"/>
  <c r="BY167" i="7" s="1"/>
  <c r="BZ167" i="7" s="1"/>
  <c r="T167" i="7"/>
  <c r="T161" i="7"/>
  <c r="U161" i="7" s="1"/>
  <c r="V161" i="7" s="1"/>
  <c r="W161" i="7" s="1"/>
  <c r="X161" i="7" s="1"/>
  <c r="Y161" i="7" s="1"/>
  <c r="Z161" i="7" s="1"/>
  <c r="AA161" i="7" s="1"/>
  <c r="AB161" i="7" s="1"/>
  <c r="AC161" i="7" s="1"/>
  <c r="AD161" i="7" s="1"/>
  <c r="AE161" i="7" s="1"/>
  <c r="AF161" i="7" s="1"/>
  <c r="AG161" i="7" s="1"/>
  <c r="AH161" i="7" s="1"/>
  <c r="AI161" i="7" s="1"/>
  <c r="AJ161" i="7" s="1"/>
  <c r="AK161" i="7" s="1"/>
  <c r="AL161" i="7" s="1"/>
  <c r="AM161" i="7" s="1"/>
  <c r="AN161" i="7" s="1"/>
  <c r="AO161" i="7" s="1"/>
  <c r="AP161" i="7" s="1"/>
  <c r="AQ161" i="7" s="1"/>
  <c r="AR161" i="7" s="1"/>
  <c r="AS161" i="7" s="1"/>
  <c r="AT161" i="7" s="1"/>
  <c r="AU161" i="7" s="1"/>
  <c r="AV161" i="7" s="1"/>
  <c r="AW161" i="7" s="1"/>
  <c r="AX161" i="7" s="1"/>
  <c r="AY161" i="7" s="1"/>
  <c r="AZ161" i="7" s="1"/>
  <c r="BA161" i="7" s="1"/>
  <c r="BB161" i="7" s="1"/>
  <c r="BC161" i="7" s="1"/>
  <c r="BD161" i="7" s="1"/>
  <c r="BE161" i="7" s="1"/>
  <c r="BF161" i="7" s="1"/>
  <c r="BG161" i="7" s="1"/>
  <c r="BH161" i="7" s="1"/>
  <c r="BI161" i="7" s="1"/>
  <c r="BJ161" i="7" s="1"/>
  <c r="BK161" i="7" s="1"/>
  <c r="BL161" i="7" s="1"/>
  <c r="BM161" i="7" s="1"/>
  <c r="BN161" i="7" s="1"/>
  <c r="BO161" i="7" s="1"/>
  <c r="BP161" i="7" s="1"/>
  <c r="BQ161" i="7" s="1"/>
  <c r="BR161" i="7" s="1"/>
  <c r="BS161" i="7" s="1"/>
  <c r="BT161" i="7" s="1"/>
  <c r="BU161" i="7" s="1"/>
  <c r="BV161" i="7" s="1"/>
  <c r="BW161" i="7" s="1"/>
  <c r="BX161" i="7" s="1"/>
  <c r="BY161" i="7" s="1"/>
  <c r="BZ161" i="7" s="1"/>
  <c r="S160" i="7"/>
  <c r="T160" i="7" s="1"/>
  <c r="S158" i="7"/>
  <c r="U156" i="7"/>
  <c r="V156" i="7" s="1"/>
  <c r="W156" i="7" s="1"/>
  <c r="X156" i="7" s="1"/>
  <c r="Y156" i="7" s="1"/>
  <c r="Z156" i="7" s="1"/>
  <c r="AA156" i="7" s="1"/>
  <c r="AB156" i="7" s="1"/>
  <c r="AC156" i="7" s="1"/>
  <c r="AD156" i="7" s="1"/>
  <c r="AE156" i="7" s="1"/>
  <c r="AF156" i="7" s="1"/>
  <c r="AG156" i="7" s="1"/>
  <c r="AH156" i="7" s="1"/>
  <c r="AI156" i="7" s="1"/>
  <c r="AJ156" i="7" s="1"/>
  <c r="AK156" i="7" s="1"/>
  <c r="AL156" i="7" s="1"/>
  <c r="AM156" i="7" s="1"/>
  <c r="AN156" i="7" s="1"/>
  <c r="AO156" i="7" s="1"/>
  <c r="AP156" i="7" s="1"/>
  <c r="AQ156" i="7" s="1"/>
  <c r="AR156" i="7" s="1"/>
  <c r="AS156" i="7" s="1"/>
  <c r="AT156" i="7" s="1"/>
  <c r="AU156" i="7" s="1"/>
  <c r="AV156" i="7" s="1"/>
  <c r="AW156" i="7" s="1"/>
  <c r="AX156" i="7" s="1"/>
  <c r="AY156" i="7" s="1"/>
  <c r="AZ156" i="7" s="1"/>
  <c r="BA156" i="7" s="1"/>
  <c r="BB156" i="7" s="1"/>
  <c r="BC156" i="7" s="1"/>
  <c r="BD156" i="7" s="1"/>
  <c r="BE156" i="7" s="1"/>
  <c r="BF156" i="7" s="1"/>
  <c r="BG156" i="7" s="1"/>
  <c r="BH156" i="7" s="1"/>
  <c r="BI156" i="7" s="1"/>
  <c r="BJ156" i="7" s="1"/>
  <c r="BK156" i="7" s="1"/>
  <c r="BL156" i="7" s="1"/>
  <c r="BM156" i="7" s="1"/>
  <c r="BN156" i="7" s="1"/>
  <c r="BO156" i="7" s="1"/>
  <c r="BP156" i="7" s="1"/>
  <c r="BQ156" i="7" s="1"/>
  <c r="BR156" i="7" s="1"/>
  <c r="BS156" i="7" s="1"/>
  <c r="BT156" i="7" s="1"/>
  <c r="BU156" i="7" s="1"/>
  <c r="BV156" i="7" s="1"/>
  <c r="BW156" i="7" s="1"/>
  <c r="BX156" i="7" s="1"/>
  <c r="BY156" i="7" s="1"/>
  <c r="BZ156" i="7" s="1"/>
  <c r="T156" i="7"/>
  <c r="T155" i="7"/>
  <c r="U155" i="7" s="1"/>
  <c r="V155" i="7" s="1"/>
  <c r="W155" i="7" s="1"/>
  <c r="X155" i="7" s="1"/>
  <c r="Y155" i="7" s="1"/>
  <c r="Z155" i="7" s="1"/>
  <c r="AA155" i="7" s="1"/>
  <c r="AB155" i="7" s="1"/>
  <c r="AC155" i="7" s="1"/>
  <c r="AD155" i="7" s="1"/>
  <c r="AE155" i="7" s="1"/>
  <c r="AF155" i="7" s="1"/>
  <c r="AG155" i="7" s="1"/>
  <c r="AH155" i="7" s="1"/>
  <c r="AI155" i="7" s="1"/>
  <c r="AJ155" i="7" s="1"/>
  <c r="AK155" i="7" s="1"/>
  <c r="AL155" i="7" s="1"/>
  <c r="AM155" i="7" s="1"/>
  <c r="AN155" i="7" s="1"/>
  <c r="AO155" i="7" s="1"/>
  <c r="AP155" i="7" s="1"/>
  <c r="AQ155" i="7" s="1"/>
  <c r="AR155" i="7" s="1"/>
  <c r="AS155" i="7" s="1"/>
  <c r="AT155" i="7" s="1"/>
  <c r="AU155" i="7" s="1"/>
  <c r="AV155" i="7" s="1"/>
  <c r="AW155" i="7" s="1"/>
  <c r="AX155" i="7" s="1"/>
  <c r="AY155" i="7" s="1"/>
  <c r="AZ155" i="7" s="1"/>
  <c r="BA155" i="7" s="1"/>
  <c r="BB155" i="7" s="1"/>
  <c r="BC155" i="7" s="1"/>
  <c r="BD155" i="7" s="1"/>
  <c r="BE155" i="7" s="1"/>
  <c r="BF155" i="7" s="1"/>
  <c r="BG155" i="7" s="1"/>
  <c r="BH155" i="7" s="1"/>
  <c r="BI155" i="7" s="1"/>
  <c r="BJ155" i="7" s="1"/>
  <c r="BK155" i="7" s="1"/>
  <c r="BL155" i="7" s="1"/>
  <c r="BM155" i="7" s="1"/>
  <c r="BN155" i="7" s="1"/>
  <c r="BO155" i="7" s="1"/>
  <c r="BP155" i="7" s="1"/>
  <c r="BQ155" i="7" s="1"/>
  <c r="BR155" i="7" s="1"/>
  <c r="BS155" i="7" s="1"/>
  <c r="BT155" i="7" s="1"/>
  <c r="BU155" i="7" s="1"/>
  <c r="BV155" i="7" s="1"/>
  <c r="BW155" i="7" s="1"/>
  <c r="BX155" i="7" s="1"/>
  <c r="BY155" i="7" s="1"/>
  <c r="BZ155" i="7" s="1"/>
  <c r="S155" i="7"/>
  <c r="T152" i="7"/>
  <c r="U152" i="7" s="1"/>
  <c r="V152" i="7" s="1"/>
  <c r="W152" i="7" s="1"/>
  <c r="X152" i="7" s="1"/>
  <c r="Y152" i="7" s="1"/>
  <c r="Z152" i="7" s="1"/>
  <c r="AA152" i="7" s="1"/>
  <c r="AB152" i="7" s="1"/>
  <c r="AC152" i="7" s="1"/>
  <c r="AD152" i="7" s="1"/>
  <c r="AE152" i="7" s="1"/>
  <c r="AF152" i="7" s="1"/>
  <c r="AG152" i="7" s="1"/>
  <c r="AH152" i="7" s="1"/>
  <c r="AI152" i="7" s="1"/>
  <c r="AJ152" i="7" s="1"/>
  <c r="AK152" i="7" s="1"/>
  <c r="AL152" i="7" s="1"/>
  <c r="AM152" i="7" s="1"/>
  <c r="AN152" i="7" s="1"/>
  <c r="AO152" i="7" s="1"/>
  <c r="AP152" i="7" s="1"/>
  <c r="AQ152" i="7" s="1"/>
  <c r="AR152" i="7" s="1"/>
  <c r="AS152" i="7" s="1"/>
  <c r="AT152" i="7" s="1"/>
  <c r="AU152" i="7" s="1"/>
  <c r="AV152" i="7" s="1"/>
  <c r="AW152" i="7" s="1"/>
  <c r="AX152" i="7" s="1"/>
  <c r="AY152" i="7" s="1"/>
  <c r="AZ152" i="7" s="1"/>
  <c r="BA152" i="7" s="1"/>
  <c r="BB152" i="7" s="1"/>
  <c r="BC152" i="7" s="1"/>
  <c r="BD152" i="7" s="1"/>
  <c r="BE152" i="7" s="1"/>
  <c r="BF152" i="7" s="1"/>
  <c r="BG152" i="7" s="1"/>
  <c r="BH152" i="7" s="1"/>
  <c r="BI152" i="7" s="1"/>
  <c r="BJ152" i="7" s="1"/>
  <c r="BK152" i="7" s="1"/>
  <c r="BL152" i="7" s="1"/>
  <c r="BM152" i="7" s="1"/>
  <c r="BN152" i="7" s="1"/>
  <c r="BO152" i="7" s="1"/>
  <c r="BP152" i="7" s="1"/>
  <c r="BQ152" i="7" s="1"/>
  <c r="BR152" i="7" s="1"/>
  <c r="BS152" i="7" s="1"/>
  <c r="BT152" i="7" s="1"/>
  <c r="BU152" i="7" s="1"/>
  <c r="BV152" i="7" s="1"/>
  <c r="BW152" i="7" s="1"/>
  <c r="BX152" i="7" s="1"/>
  <c r="BY152" i="7" s="1"/>
  <c r="BZ152" i="7" s="1"/>
  <c r="S151" i="7"/>
  <c r="T151" i="7" s="1"/>
  <c r="U151" i="7" s="1"/>
  <c r="V151" i="7" s="1"/>
  <c r="W151" i="7" s="1"/>
  <c r="X151" i="7" s="1"/>
  <c r="Y151" i="7" s="1"/>
  <c r="Z151" i="7" s="1"/>
  <c r="AA151" i="7" s="1"/>
  <c r="AB151" i="7" s="1"/>
  <c r="AC151" i="7" s="1"/>
  <c r="AD151" i="7" s="1"/>
  <c r="AE151" i="7" s="1"/>
  <c r="AF151" i="7" s="1"/>
  <c r="AG151" i="7" s="1"/>
  <c r="AH151" i="7" s="1"/>
  <c r="AI151" i="7" s="1"/>
  <c r="AJ151" i="7" s="1"/>
  <c r="AK151" i="7" s="1"/>
  <c r="AL151" i="7" s="1"/>
  <c r="AM151" i="7" s="1"/>
  <c r="AN151" i="7" s="1"/>
  <c r="AO151" i="7" s="1"/>
  <c r="AP151" i="7" s="1"/>
  <c r="AQ151" i="7" s="1"/>
  <c r="AR151" i="7" s="1"/>
  <c r="AS151" i="7" s="1"/>
  <c r="AT151" i="7" s="1"/>
  <c r="AU151" i="7" s="1"/>
  <c r="AV151" i="7" s="1"/>
  <c r="AW151" i="7" s="1"/>
  <c r="AX151" i="7" s="1"/>
  <c r="AY151" i="7" s="1"/>
  <c r="AZ151" i="7" s="1"/>
  <c r="BA151" i="7" s="1"/>
  <c r="BB151" i="7" s="1"/>
  <c r="BC151" i="7" s="1"/>
  <c r="BD151" i="7" s="1"/>
  <c r="BE151" i="7" s="1"/>
  <c r="BF151" i="7" s="1"/>
  <c r="BG151" i="7" s="1"/>
  <c r="BH151" i="7" s="1"/>
  <c r="BI151" i="7" s="1"/>
  <c r="BJ151" i="7" s="1"/>
  <c r="BK151" i="7" s="1"/>
  <c r="BL151" i="7" s="1"/>
  <c r="BM151" i="7" s="1"/>
  <c r="BN151" i="7" s="1"/>
  <c r="BO151" i="7" s="1"/>
  <c r="BP151" i="7" s="1"/>
  <c r="BQ151" i="7" s="1"/>
  <c r="BR151" i="7" s="1"/>
  <c r="BS151" i="7" s="1"/>
  <c r="BT151" i="7" s="1"/>
  <c r="BU151" i="7" s="1"/>
  <c r="BV151" i="7" s="1"/>
  <c r="BW151" i="7" s="1"/>
  <c r="BX151" i="7" s="1"/>
  <c r="BY151" i="7" s="1"/>
  <c r="BZ151" i="7" s="1"/>
  <c r="S148" i="7"/>
  <c r="T148" i="7" s="1"/>
  <c r="U148" i="7" s="1"/>
  <c r="V148" i="7" s="1"/>
  <c r="W148" i="7" s="1"/>
  <c r="X148" i="7" s="1"/>
  <c r="Y148" i="7" s="1"/>
  <c r="Z148" i="7" s="1"/>
  <c r="AA148" i="7" s="1"/>
  <c r="AB148" i="7" s="1"/>
  <c r="AC148" i="7" s="1"/>
  <c r="AD148" i="7" s="1"/>
  <c r="AE148" i="7" s="1"/>
  <c r="AF148" i="7" s="1"/>
  <c r="AG148" i="7" s="1"/>
  <c r="AH148" i="7" s="1"/>
  <c r="AI148" i="7" s="1"/>
  <c r="AJ148" i="7" s="1"/>
  <c r="AK148" i="7" s="1"/>
  <c r="AL148" i="7" s="1"/>
  <c r="AM148" i="7" s="1"/>
  <c r="AN148" i="7" s="1"/>
  <c r="AO148" i="7" s="1"/>
  <c r="AP148" i="7" s="1"/>
  <c r="AQ148" i="7" s="1"/>
  <c r="AR148" i="7" s="1"/>
  <c r="AS148" i="7" s="1"/>
  <c r="AT148" i="7" s="1"/>
  <c r="AU148" i="7" s="1"/>
  <c r="AV148" i="7" s="1"/>
  <c r="AW148" i="7" s="1"/>
  <c r="AX148" i="7" s="1"/>
  <c r="AY148" i="7" s="1"/>
  <c r="AZ148" i="7" s="1"/>
  <c r="BA148" i="7" s="1"/>
  <c r="BB148" i="7" s="1"/>
  <c r="BC148" i="7" s="1"/>
  <c r="BD148" i="7" s="1"/>
  <c r="BE148" i="7" s="1"/>
  <c r="BF148" i="7" s="1"/>
  <c r="BG148" i="7" s="1"/>
  <c r="BH148" i="7" s="1"/>
  <c r="BI148" i="7" s="1"/>
  <c r="BJ148" i="7" s="1"/>
  <c r="BK148" i="7" s="1"/>
  <c r="BL148" i="7" s="1"/>
  <c r="BM148" i="7" s="1"/>
  <c r="BN148" i="7" s="1"/>
  <c r="BO148" i="7" s="1"/>
  <c r="BP148" i="7" s="1"/>
  <c r="BQ148" i="7" s="1"/>
  <c r="BR148" i="7" s="1"/>
  <c r="BS148" i="7" s="1"/>
  <c r="BT148" i="7" s="1"/>
  <c r="BU148" i="7" s="1"/>
  <c r="BV148" i="7" s="1"/>
  <c r="BW148" i="7" s="1"/>
  <c r="BX148" i="7" s="1"/>
  <c r="BY148" i="7" s="1"/>
  <c r="BZ148" i="7" s="1"/>
  <c r="S147" i="7"/>
  <c r="T147" i="7" s="1"/>
  <c r="S145" i="7"/>
  <c r="U143" i="7"/>
  <c r="V143" i="7" s="1"/>
  <c r="W143" i="7" s="1"/>
  <c r="X143" i="7" s="1"/>
  <c r="Y143" i="7" s="1"/>
  <c r="Z143" i="7" s="1"/>
  <c r="AA143" i="7" s="1"/>
  <c r="AB143" i="7" s="1"/>
  <c r="AC143" i="7" s="1"/>
  <c r="AD143" i="7" s="1"/>
  <c r="AE143" i="7" s="1"/>
  <c r="AF143" i="7" s="1"/>
  <c r="AG143" i="7" s="1"/>
  <c r="AH143" i="7" s="1"/>
  <c r="AI143" i="7" s="1"/>
  <c r="AJ143" i="7" s="1"/>
  <c r="AK143" i="7" s="1"/>
  <c r="AL143" i="7" s="1"/>
  <c r="AM143" i="7" s="1"/>
  <c r="AN143" i="7" s="1"/>
  <c r="AO143" i="7" s="1"/>
  <c r="AP143" i="7" s="1"/>
  <c r="AQ143" i="7" s="1"/>
  <c r="AR143" i="7" s="1"/>
  <c r="AS143" i="7" s="1"/>
  <c r="AT143" i="7" s="1"/>
  <c r="AU143" i="7" s="1"/>
  <c r="AV143" i="7" s="1"/>
  <c r="AW143" i="7" s="1"/>
  <c r="AX143" i="7" s="1"/>
  <c r="AY143" i="7" s="1"/>
  <c r="AZ143" i="7" s="1"/>
  <c r="BA143" i="7" s="1"/>
  <c r="BB143" i="7" s="1"/>
  <c r="BC143" i="7" s="1"/>
  <c r="BD143" i="7" s="1"/>
  <c r="BE143" i="7" s="1"/>
  <c r="BF143" i="7" s="1"/>
  <c r="BG143" i="7" s="1"/>
  <c r="BH143" i="7" s="1"/>
  <c r="BI143" i="7" s="1"/>
  <c r="BJ143" i="7" s="1"/>
  <c r="BK143" i="7" s="1"/>
  <c r="BL143" i="7" s="1"/>
  <c r="BM143" i="7" s="1"/>
  <c r="BN143" i="7" s="1"/>
  <c r="BO143" i="7" s="1"/>
  <c r="BP143" i="7" s="1"/>
  <c r="BQ143" i="7" s="1"/>
  <c r="BR143" i="7" s="1"/>
  <c r="BS143" i="7" s="1"/>
  <c r="BT143" i="7" s="1"/>
  <c r="BU143" i="7" s="1"/>
  <c r="BV143" i="7" s="1"/>
  <c r="BW143" i="7" s="1"/>
  <c r="BX143" i="7" s="1"/>
  <c r="BY143" i="7" s="1"/>
  <c r="BZ143" i="7" s="1"/>
  <c r="T143" i="7"/>
  <c r="T142" i="7"/>
  <c r="U142" i="7" s="1"/>
  <c r="V142" i="7" s="1"/>
  <c r="W142" i="7" s="1"/>
  <c r="X142" i="7" s="1"/>
  <c r="Y142" i="7" s="1"/>
  <c r="Z142" i="7" s="1"/>
  <c r="AA142" i="7" s="1"/>
  <c r="AB142" i="7" s="1"/>
  <c r="AC142" i="7" s="1"/>
  <c r="AD142" i="7" s="1"/>
  <c r="AE142" i="7" s="1"/>
  <c r="AF142" i="7" s="1"/>
  <c r="AG142" i="7" s="1"/>
  <c r="AH142" i="7" s="1"/>
  <c r="AI142" i="7" s="1"/>
  <c r="AJ142" i="7" s="1"/>
  <c r="AK142" i="7" s="1"/>
  <c r="AL142" i="7" s="1"/>
  <c r="AM142" i="7" s="1"/>
  <c r="AN142" i="7" s="1"/>
  <c r="AO142" i="7" s="1"/>
  <c r="AP142" i="7" s="1"/>
  <c r="AQ142" i="7" s="1"/>
  <c r="AR142" i="7" s="1"/>
  <c r="AS142" i="7" s="1"/>
  <c r="AT142" i="7" s="1"/>
  <c r="AU142" i="7" s="1"/>
  <c r="AV142" i="7" s="1"/>
  <c r="AW142" i="7" s="1"/>
  <c r="AX142" i="7" s="1"/>
  <c r="AY142" i="7" s="1"/>
  <c r="AZ142" i="7" s="1"/>
  <c r="BA142" i="7" s="1"/>
  <c r="BB142" i="7" s="1"/>
  <c r="BC142" i="7" s="1"/>
  <c r="BD142" i="7" s="1"/>
  <c r="BE142" i="7" s="1"/>
  <c r="BF142" i="7" s="1"/>
  <c r="BG142" i="7" s="1"/>
  <c r="BH142" i="7" s="1"/>
  <c r="BI142" i="7" s="1"/>
  <c r="BJ142" i="7" s="1"/>
  <c r="BK142" i="7" s="1"/>
  <c r="BL142" i="7" s="1"/>
  <c r="BM142" i="7" s="1"/>
  <c r="BN142" i="7" s="1"/>
  <c r="BO142" i="7" s="1"/>
  <c r="BP142" i="7" s="1"/>
  <c r="BQ142" i="7" s="1"/>
  <c r="BR142" i="7" s="1"/>
  <c r="BS142" i="7" s="1"/>
  <c r="BT142" i="7" s="1"/>
  <c r="BU142" i="7" s="1"/>
  <c r="BV142" i="7" s="1"/>
  <c r="BW142" i="7" s="1"/>
  <c r="BX142" i="7" s="1"/>
  <c r="BY142" i="7" s="1"/>
  <c r="BZ142" i="7" s="1"/>
  <c r="S142" i="7"/>
  <c r="T139" i="7"/>
  <c r="U139" i="7" s="1"/>
  <c r="V139" i="7" s="1"/>
  <c r="W139" i="7" s="1"/>
  <c r="X139" i="7" s="1"/>
  <c r="Y139" i="7" s="1"/>
  <c r="Z139" i="7" s="1"/>
  <c r="AA139" i="7" s="1"/>
  <c r="AB139" i="7" s="1"/>
  <c r="AC139" i="7" s="1"/>
  <c r="AD139" i="7" s="1"/>
  <c r="AE139" i="7" s="1"/>
  <c r="AF139" i="7" s="1"/>
  <c r="AG139" i="7" s="1"/>
  <c r="AH139" i="7" s="1"/>
  <c r="AI139" i="7" s="1"/>
  <c r="AJ139" i="7" s="1"/>
  <c r="AK139" i="7" s="1"/>
  <c r="AL139" i="7" s="1"/>
  <c r="AM139" i="7" s="1"/>
  <c r="AN139" i="7" s="1"/>
  <c r="AO139" i="7" s="1"/>
  <c r="AP139" i="7" s="1"/>
  <c r="AQ139" i="7" s="1"/>
  <c r="AR139" i="7" s="1"/>
  <c r="AS139" i="7" s="1"/>
  <c r="AT139" i="7" s="1"/>
  <c r="AU139" i="7" s="1"/>
  <c r="AV139" i="7" s="1"/>
  <c r="AW139" i="7" s="1"/>
  <c r="AX139" i="7" s="1"/>
  <c r="AY139" i="7" s="1"/>
  <c r="AZ139" i="7" s="1"/>
  <c r="BA139" i="7" s="1"/>
  <c r="BB139" i="7" s="1"/>
  <c r="BC139" i="7" s="1"/>
  <c r="BD139" i="7" s="1"/>
  <c r="BE139" i="7" s="1"/>
  <c r="BF139" i="7" s="1"/>
  <c r="BG139" i="7" s="1"/>
  <c r="BH139" i="7" s="1"/>
  <c r="BI139" i="7" s="1"/>
  <c r="BJ139" i="7" s="1"/>
  <c r="BK139" i="7" s="1"/>
  <c r="BL139" i="7" s="1"/>
  <c r="BM139" i="7" s="1"/>
  <c r="BN139" i="7" s="1"/>
  <c r="BO139" i="7" s="1"/>
  <c r="BP139" i="7" s="1"/>
  <c r="BQ139" i="7" s="1"/>
  <c r="BR139" i="7" s="1"/>
  <c r="BS139" i="7" s="1"/>
  <c r="BT139" i="7" s="1"/>
  <c r="BU139" i="7" s="1"/>
  <c r="BV139" i="7" s="1"/>
  <c r="BW139" i="7" s="1"/>
  <c r="BX139" i="7" s="1"/>
  <c r="BY139" i="7" s="1"/>
  <c r="BZ139" i="7" s="1"/>
  <c r="S138" i="7"/>
  <c r="T138" i="7" s="1"/>
  <c r="S136" i="7"/>
  <c r="U134" i="7"/>
  <c r="V134" i="7" s="1"/>
  <c r="W134" i="7" s="1"/>
  <c r="X134" i="7" s="1"/>
  <c r="Y134" i="7" s="1"/>
  <c r="Z134" i="7" s="1"/>
  <c r="AA134" i="7" s="1"/>
  <c r="AB134" i="7" s="1"/>
  <c r="AC134" i="7" s="1"/>
  <c r="AD134" i="7" s="1"/>
  <c r="AE134" i="7" s="1"/>
  <c r="AF134" i="7" s="1"/>
  <c r="AG134" i="7" s="1"/>
  <c r="AH134" i="7" s="1"/>
  <c r="AI134" i="7" s="1"/>
  <c r="AJ134" i="7" s="1"/>
  <c r="AK134" i="7" s="1"/>
  <c r="AL134" i="7" s="1"/>
  <c r="AM134" i="7" s="1"/>
  <c r="AN134" i="7" s="1"/>
  <c r="AO134" i="7" s="1"/>
  <c r="AP134" i="7" s="1"/>
  <c r="AQ134" i="7" s="1"/>
  <c r="AR134" i="7" s="1"/>
  <c r="AS134" i="7" s="1"/>
  <c r="AT134" i="7" s="1"/>
  <c r="AU134" i="7" s="1"/>
  <c r="AV134" i="7" s="1"/>
  <c r="AW134" i="7" s="1"/>
  <c r="AX134" i="7" s="1"/>
  <c r="AY134" i="7" s="1"/>
  <c r="AZ134" i="7" s="1"/>
  <c r="BA134" i="7" s="1"/>
  <c r="BB134" i="7" s="1"/>
  <c r="BC134" i="7" s="1"/>
  <c r="BD134" i="7" s="1"/>
  <c r="BE134" i="7" s="1"/>
  <c r="BF134" i="7" s="1"/>
  <c r="BG134" i="7" s="1"/>
  <c r="BH134" i="7" s="1"/>
  <c r="BI134" i="7" s="1"/>
  <c r="BJ134" i="7" s="1"/>
  <c r="BK134" i="7" s="1"/>
  <c r="BL134" i="7" s="1"/>
  <c r="BM134" i="7" s="1"/>
  <c r="BN134" i="7" s="1"/>
  <c r="BO134" i="7" s="1"/>
  <c r="BP134" i="7" s="1"/>
  <c r="BQ134" i="7" s="1"/>
  <c r="BR134" i="7" s="1"/>
  <c r="BS134" i="7" s="1"/>
  <c r="BT134" i="7" s="1"/>
  <c r="BU134" i="7" s="1"/>
  <c r="BV134" i="7" s="1"/>
  <c r="BW134" i="7" s="1"/>
  <c r="BX134" i="7" s="1"/>
  <c r="BY134" i="7" s="1"/>
  <c r="BZ134" i="7" s="1"/>
  <c r="T134" i="7"/>
  <c r="T132" i="7"/>
  <c r="Z133" i="7" s="1"/>
  <c r="S132" i="7"/>
  <c r="Y133" i="7" s="1"/>
  <c r="T129" i="7"/>
  <c r="U129" i="7" s="1"/>
  <c r="V129" i="7" s="1"/>
  <c r="W129" i="7" s="1"/>
  <c r="X129" i="7" s="1"/>
  <c r="Y129" i="7" s="1"/>
  <c r="Z129" i="7" s="1"/>
  <c r="AA129" i="7" s="1"/>
  <c r="AB129" i="7" s="1"/>
  <c r="AC129" i="7" s="1"/>
  <c r="AD129" i="7" s="1"/>
  <c r="AE129" i="7" s="1"/>
  <c r="AF129" i="7" s="1"/>
  <c r="AG129" i="7" s="1"/>
  <c r="AH129" i="7" s="1"/>
  <c r="AI129" i="7" s="1"/>
  <c r="AJ129" i="7" s="1"/>
  <c r="AK129" i="7" s="1"/>
  <c r="AL129" i="7" s="1"/>
  <c r="AM129" i="7" s="1"/>
  <c r="AN129" i="7" s="1"/>
  <c r="AO129" i="7" s="1"/>
  <c r="AP129" i="7" s="1"/>
  <c r="AQ129" i="7" s="1"/>
  <c r="AR129" i="7" s="1"/>
  <c r="AS129" i="7" s="1"/>
  <c r="AT129" i="7" s="1"/>
  <c r="AU129" i="7" s="1"/>
  <c r="AV129" i="7" s="1"/>
  <c r="AW129" i="7" s="1"/>
  <c r="AX129" i="7" s="1"/>
  <c r="AY129" i="7" s="1"/>
  <c r="AZ129" i="7" s="1"/>
  <c r="BA129" i="7" s="1"/>
  <c r="BB129" i="7" s="1"/>
  <c r="BC129" i="7" s="1"/>
  <c r="BD129" i="7" s="1"/>
  <c r="BE129" i="7" s="1"/>
  <c r="BF129" i="7" s="1"/>
  <c r="BG129" i="7" s="1"/>
  <c r="BH129" i="7" s="1"/>
  <c r="BI129" i="7" s="1"/>
  <c r="BJ129" i="7" s="1"/>
  <c r="BK129" i="7" s="1"/>
  <c r="BL129" i="7" s="1"/>
  <c r="BM129" i="7" s="1"/>
  <c r="BN129" i="7" s="1"/>
  <c r="BO129" i="7" s="1"/>
  <c r="BP129" i="7" s="1"/>
  <c r="BQ129" i="7" s="1"/>
  <c r="BR129" i="7" s="1"/>
  <c r="BS129" i="7" s="1"/>
  <c r="BT129" i="7" s="1"/>
  <c r="BU129" i="7" s="1"/>
  <c r="BV129" i="7" s="1"/>
  <c r="BW129" i="7" s="1"/>
  <c r="BX129" i="7" s="1"/>
  <c r="BY129" i="7" s="1"/>
  <c r="BZ129" i="7" s="1"/>
  <c r="S127" i="7"/>
  <c r="S117" i="7" s="1"/>
  <c r="U124" i="7"/>
  <c r="V124" i="7" s="1"/>
  <c r="W124" i="7" s="1"/>
  <c r="X124" i="7" s="1"/>
  <c r="Y124" i="7" s="1"/>
  <c r="Z124" i="7" s="1"/>
  <c r="AA124" i="7" s="1"/>
  <c r="AB124" i="7" s="1"/>
  <c r="AC124" i="7" s="1"/>
  <c r="AD124" i="7" s="1"/>
  <c r="AE124" i="7" s="1"/>
  <c r="AF124" i="7" s="1"/>
  <c r="AG124" i="7" s="1"/>
  <c r="AH124" i="7" s="1"/>
  <c r="AI124" i="7" s="1"/>
  <c r="AJ124" i="7" s="1"/>
  <c r="AK124" i="7" s="1"/>
  <c r="AL124" i="7" s="1"/>
  <c r="AM124" i="7" s="1"/>
  <c r="AN124" i="7" s="1"/>
  <c r="AO124" i="7" s="1"/>
  <c r="AP124" i="7" s="1"/>
  <c r="AQ124" i="7" s="1"/>
  <c r="AR124" i="7" s="1"/>
  <c r="AS124" i="7" s="1"/>
  <c r="AT124" i="7" s="1"/>
  <c r="AU124" i="7" s="1"/>
  <c r="AV124" i="7" s="1"/>
  <c r="AW124" i="7" s="1"/>
  <c r="AX124" i="7" s="1"/>
  <c r="AY124" i="7" s="1"/>
  <c r="AZ124" i="7" s="1"/>
  <c r="BA124" i="7" s="1"/>
  <c r="BB124" i="7" s="1"/>
  <c r="BC124" i="7" s="1"/>
  <c r="BD124" i="7" s="1"/>
  <c r="BE124" i="7" s="1"/>
  <c r="BF124" i="7" s="1"/>
  <c r="BG124" i="7" s="1"/>
  <c r="BH124" i="7" s="1"/>
  <c r="BI124" i="7" s="1"/>
  <c r="BJ124" i="7" s="1"/>
  <c r="BK124" i="7" s="1"/>
  <c r="BL124" i="7" s="1"/>
  <c r="BM124" i="7" s="1"/>
  <c r="BN124" i="7" s="1"/>
  <c r="BO124" i="7" s="1"/>
  <c r="BP124" i="7" s="1"/>
  <c r="BQ124" i="7" s="1"/>
  <c r="BR124" i="7" s="1"/>
  <c r="BS124" i="7" s="1"/>
  <c r="BT124" i="7" s="1"/>
  <c r="BU124" i="7" s="1"/>
  <c r="BV124" i="7" s="1"/>
  <c r="BW124" i="7" s="1"/>
  <c r="BX124" i="7" s="1"/>
  <c r="BY124" i="7" s="1"/>
  <c r="BZ124" i="7" s="1"/>
  <c r="T124" i="7"/>
  <c r="T122" i="7"/>
  <c r="U122" i="7" s="1"/>
  <c r="S122" i="7"/>
  <c r="Y123" i="7" s="1"/>
  <c r="W118" i="7"/>
  <c r="W133" i="7" s="1"/>
  <c r="V118" i="7"/>
  <c r="T115" i="7"/>
  <c r="U115" i="7" s="1"/>
  <c r="V115" i="7" s="1"/>
  <c r="W115" i="7" s="1"/>
  <c r="X115" i="7" s="1"/>
  <c r="Y115" i="7" s="1"/>
  <c r="Z115" i="7" s="1"/>
  <c r="AA115" i="7" s="1"/>
  <c r="AB115" i="7" s="1"/>
  <c r="AC115" i="7" s="1"/>
  <c r="AD115" i="7" s="1"/>
  <c r="AE115" i="7" s="1"/>
  <c r="AF115" i="7" s="1"/>
  <c r="AG115" i="7" s="1"/>
  <c r="AH115" i="7" s="1"/>
  <c r="AI115" i="7" s="1"/>
  <c r="AJ115" i="7" s="1"/>
  <c r="AK115" i="7" s="1"/>
  <c r="AL115" i="7" s="1"/>
  <c r="AM115" i="7" s="1"/>
  <c r="AN115" i="7" s="1"/>
  <c r="AO115" i="7" s="1"/>
  <c r="AP115" i="7" s="1"/>
  <c r="AQ115" i="7" s="1"/>
  <c r="AR115" i="7" s="1"/>
  <c r="AS115" i="7" s="1"/>
  <c r="AT115" i="7" s="1"/>
  <c r="AU115" i="7" s="1"/>
  <c r="AV115" i="7" s="1"/>
  <c r="AW115" i="7" s="1"/>
  <c r="AX115" i="7" s="1"/>
  <c r="AY115" i="7" s="1"/>
  <c r="AZ115" i="7" s="1"/>
  <c r="BA115" i="7" s="1"/>
  <c r="BB115" i="7" s="1"/>
  <c r="BC115" i="7" s="1"/>
  <c r="BD115" i="7" s="1"/>
  <c r="BE115" i="7" s="1"/>
  <c r="BF115" i="7" s="1"/>
  <c r="BG115" i="7" s="1"/>
  <c r="BH115" i="7" s="1"/>
  <c r="BI115" i="7" s="1"/>
  <c r="BJ115" i="7" s="1"/>
  <c r="BK115" i="7" s="1"/>
  <c r="BL115" i="7" s="1"/>
  <c r="BM115" i="7" s="1"/>
  <c r="BN115" i="7" s="1"/>
  <c r="BO115" i="7" s="1"/>
  <c r="BP115" i="7" s="1"/>
  <c r="BQ115" i="7" s="1"/>
  <c r="BR115" i="7" s="1"/>
  <c r="BS115" i="7" s="1"/>
  <c r="BT115" i="7" s="1"/>
  <c r="BU115" i="7" s="1"/>
  <c r="BV115" i="7" s="1"/>
  <c r="BW115" i="7" s="1"/>
  <c r="BX115" i="7" s="1"/>
  <c r="BY115" i="7" s="1"/>
  <c r="BZ115" i="7" s="1"/>
  <c r="U114" i="7"/>
  <c r="V114" i="7" s="1"/>
  <c r="W114" i="7" s="1"/>
  <c r="X114" i="7" s="1"/>
  <c r="Y114" i="7" s="1"/>
  <c r="Z114" i="7" s="1"/>
  <c r="AA114" i="7" s="1"/>
  <c r="AB114" i="7" s="1"/>
  <c r="AC114" i="7" s="1"/>
  <c r="AD114" i="7" s="1"/>
  <c r="AE114" i="7" s="1"/>
  <c r="AF114" i="7" s="1"/>
  <c r="AG114" i="7" s="1"/>
  <c r="AH114" i="7" s="1"/>
  <c r="AI114" i="7" s="1"/>
  <c r="AJ114" i="7" s="1"/>
  <c r="AK114" i="7" s="1"/>
  <c r="AL114" i="7" s="1"/>
  <c r="AM114" i="7" s="1"/>
  <c r="AN114" i="7" s="1"/>
  <c r="AO114" i="7" s="1"/>
  <c r="AP114" i="7" s="1"/>
  <c r="AQ114" i="7" s="1"/>
  <c r="AR114" i="7" s="1"/>
  <c r="AS114" i="7" s="1"/>
  <c r="AT114" i="7" s="1"/>
  <c r="AU114" i="7" s="1"/>
  <c r="AV114" i="7" s="1"/>
  <c r="AW114" i="7" s="1"/>
  <c r="AX114" i="7" s="1"/>
  <c r="AY114" i="7" s="1"/>
  <c r="AZ114" i="7" s="1"/>
  <c r="BA114" i="7" s="1"/>
  <c r="BB114" i="7" s="1"/>
  <c r="BC114" i="7" s="1"/>
  <c r="BD114" i="7" s="1"/>
  <c r="BE114" i="7" s="1"/>
  <c r="BF114" i="7" s="1"/>
  <c r="BG114" i="7" s="1"/>
  <c r="BH114" i="7" s="1"/>
  <c r="BI114" i="7" s="1"/>
  <c r="BJ114" i="7" s="1"/>
  <c r="BK114" i="7" s="1"/>
  <c r="BL114" i="7" s="1"/>
  <c r="BM114" i="7" s="1"/>
  <c r="BN114" i="7" s="1"/>
  <c r="BO114" i="7" s="1"/>
  <c r="BP114" i="7" s="1"/>
  <c r="BQ114" i="7" s="1"/>
  <c r="BR114" i="7" s="1"/>
  <c r="BS114" i="7" s="1"/>
  <c r="BT114" i="7" s="1"/>
  <c r="BU114" i="7" s="1"/>
  <c r="BV114" i="7" s="1"/>
  <c r="BW114" i="7" s="1"/>
  <c r="BX114" i="7" s="1"/>
  <c r="BY114" i="7" s="1"/>
  <c r="BZ114" i="7" s="1"/>
  <c r="T114" i="7"/>
  <c r="T112" i="7"/>
  <c r="U112" i="7" s="1"/>
  <c r="V112" i="7" s="1"/>
  <c r="W112" i="7" s="1"/>
  <c r="X112" i="7" s="1"/>
  <c r="Y112" i="7" s="1"/>
  <c r="Z112" i="7" s="1"/>
  <c r="AA112" i="7" s="1"/>
  <c r="AB112" i="7" s="1"/>
  <c r="AC112" i="7" s="1"/>
  <c r="AD112" i="7" s="1"/>
  <c r="AE112" i="7" s="1"/>
  <c r="AF112" i="7" s="1"/>
  <c r="AG112" i="7" s="1"/>
  <c r="AH112" i="7" s="1"/>
  <c r="AI112" i="7" s="1"/>
  <c r="AJ112" i="7" s="1"/>
  <c r="AK112" i="7" s="1"/>
  <c r="AL112" i="7" s="1"/>
  <c r="AM112" i="7" s="1"/>
  <c r="AN112" i="7" s="1"/>
  <c r="AO112" i="7" s="1"/>
  <c r="AP112" i="7" s="1"/>
  <c r="AQ112" i="7" s="1"/>
  <c r="AR112" i="7" s="1"/>
  <c r="AS112" i="7" s="1"/>
  <c r="AT112" i="7" s="1"/>
  <c r="AU112" i="7" s="1"/>
  <c r="AV112" i="7" s="1"/>
  <c r="AW112" i="7" s="1"/>
  <c r="AX112" i="7" s="1"/>
  <c r="AY112" i="7" s="1"/>
  <c r="AZ112" i="7" s="1"/>
  <c r="BA112" i="7" s="1"/>
  <c r="BB112" i="7" s="1"/>
  <c r="BC112" i="7" s="1"/>
  <c r="BD112" i="7" s="1"/>
  <c r="BE112" i="7" s="1"/>
  <c r="BF112" i="7" s="1"/>
  <c r="BG112" i="7" s="1"/>
  <c r="BH112" i="7" s="1"/>
  <c r="BI112" i="7" s="1"/>
  <c r="BJ112" i="7" s="1"/>
  <c r="BK112" i="7" s="1"/>
  <c r="BL112" i="7" s="1"/>
  <c r="BM112" i="7" s="1"/>
  <c r="BN112" i="7" s="1"/>
  <c r="BO112" i="7" s="1"/>
  <c r="BP112" i="7" s="1"/>
  <c r="BQ112" i="7" s="1"/>
  <c r="BR112" i="7" s="1"/>
  <c r="BS112" i="7" s="1"/>
  <c r="BT112" i="7" s="1"/>
  <c r="BU112" i="7" s="1"/>
  <c r="BV112" i="7" s="1"/>
  <c r="BW112" i="7" s="1"/>
  <c r="BX112" i="7" s="1"/>
  <c r="BY112" i="7" s="1"/>
  <c r="BZ112" i="7" s="1"/>
  <c r="U111" i="7"/>
  <c r="V111" i="7" s="1"/>
  <c r="W111" i="7" s="1"/>
  <c r="X111" i="7" s="1"/>
  <c r="Y111" i="7" s="1"/>
  <c r="Z111" i="7" s="1"/>
  <c r="AA111" i="7" s="1"/>
  <c r="AB111" i="7" s="1"/>
  <c r="AC111" i="7" s="1"/>
  <c r="AD111" i="7" s="1"/>
  <c r="AE111" i="7" s="1"/>
  <c r="AF111" i="7" s="1"/>
  <c r="AG111" i="7" s="1"/>
  <c r="AH111" i="7" s="1"/>
  <c r="AI111" i="7" s="1"/>
  <c r="AJ111" i="7" s="1"/>
  <c r="AK111" i="7" s="1"/>
  <c r="AL111" i="7" s="1"/>
  <c r="AM111" i="7" s="1"/>
  <c r="AN111" i="7" s="1"/>
  <c r="AO111" i="7" s="1"/>
  <c r="AP111" i="7" s="1"/>
  <c r="AQ111" i="7" s="1"/>
  <c r="AR111" i="7" s="1"/>
  <c r="AS111" i="7" s="1"/>
  <c r="AT111" i="7" s="1"/>
  <c r="AU111" i="7" s="1"/>
  <c r="AV111" i="7" s="1"/>
  <c r="AW111" i="7" s="1"/>
  <c r="AX111" i="7" s="1"/>
  <c r="AY111" i="7" s="1"/>
  <c r="AZ111" i="7" s="1"/>
  <c r="BA111" i="7" s="1"/>
  <c r="BB111" i="7" s="1"/>
  <c r="BC111" i="7" s="1"/>
  <c r="BD111" i="7" s="1"/>
  <c r="BE111" i="7" s="1"/>
  <c r="BF111" i="7" s="1"/>
  <c r="BG111" i="7" s="1"/>
  <c r="BH111" i="7" s="1"/>
  <c r="BI111" i="7" s="1"/>
  <c r="BJ111" i="7" s="1"/>
  <c r="BK111" i="7" s="1"/>
  <c r="BL111" i="7" s="1"/>
  <c r="BM111" i="7" s="1"/>
  <c r="BN111" i="7" s="1"/>
  <c r="BO111" i="7" s="1"/>
  <c r="BP111" i="7" s="1"/>
  <c r="BQ111" i="7" s="1"/>
  <c r="BR111" i="7" s="1"/>
  <c r="BS111" i="7" s="1"/>
  <c r="BT111" i="7" s="1"/>
  <c r="BU111" i="7" s="1"/>
  <c r="BV111" i="7" s="1"/>
  <c r="BW111" i="7" s="1"/>
  <c r="BX111" i="7" s="1"/>
  <c r="BY111" i="7" s="1"/>
  <c r="BZ111" i="7" s="1"/>
  <c r="T111" i="7"/>
  <c r="T109" i="7"/>
  <c r="U109" i="7" s="1"/>
  <c r="U108" i="7"/>
  <c r="T108" i="7"/>
  <c r="T107" i="7"/>
  <c r="S107" i="7"/>
  <c r="T101" i="7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AH101" i="7" s="1"/>
  <c r="AI101" i="7" s="1"/>
  <c r="AJ101" i="7" s="1"/>
  <c r="AK101" i="7" s="1"/>
  <c r="AL101" i="7" s="1"/>
  <c r="AM101" i="7" s="1"/>
  <c r="AN101" i="7" s="1"/>
  <c r="AO101" i="7" s="1"/>
  <c r="AP101" i="7" s="1"/>
  <c r="AQ101" i="7" s="1"/>
  <c r="AR101" i="7" s="1"/>
  <c r="AS101" i="7" s="1"/>
  <c r="AT101" i="7" s="1"/>
  <c r="AU101" i="7" s="1"/>
  <c r="AV101" i="7" s="1"/>
  <c r="AW101" i="7" s="1"/>
  <c r="AX101" i="7" s="1"/>
  <c r="AY101" i="7" s="1"/>
  <c r="AZ101" i="7" s="1"/>
  <c r="BA101" i="7" s="1"/>
  <c r="BB101" i="7" s="1"/>
  <c r="BC101" i="7" s="1"/>
  <c r="BD101" i="7" s="1"/>
  <c r="BE101" i="7" s="1"/>
  <c r="BF101" i="7" s="1"/>
  <c r="BG101" i="7" s="1"/>
  <c r="BH101" i="7" s="1"/>
  <c r="BI101" i="7" s="1"/>
  <c r="BJ101" i="7" s="1"/>
  <c r="BK101" i="7" s="1"/>
  <c r="BL101" i="7" s="1"/>
  <c r="BM101" i="7" s="1"/>
  <c r="BN101" i="7" s="1"/>
  <c r="BO101" i="7" s="1"/>
  <c r="BP101" i="7" s="1"/>
  <c r="BQ101" i="7" s="1"/>
  <c r="BR101" i="7" s="1"/>
  <c r="BS101" i="7" s="1"/>
  <c r="BT101" i="7" s="1"/>
  <c r="BU101" i="7" s="1"/>
  <c r="BV101" i="7" s="1"/>
  <c r="BW101" i="7" s="1"/>
  <c r="BX101" i="7" s="1"/>
  <c r="BY101" i="7" s="1"/>
  <c r="BZ101" i="7" s="1"/>
  <c r="S101" i="7"/>
  <c r="S88" i="7"/>
  <c r="S87" i="7"/>
  <c r="T79" i="7"/>
  <c r="U79" i="7" s="1"/>
  <c r="S79" i="7"/>
  <c r="T78" i="7"/>
  <c r="U78" i="7" s="1"/>
  <c r="S78" i="7"/>
  <c r="T77" i="7"/>
  <c r="U77" i="7" s="1"/>
  <c r="S77" i="7"/>
  <c r="T74" i="7"/>
  <c r="U74" i="7" s="1"/>
  <c r="S74" i="7"/>
  <c r="T73" i="7"/>
  <c r="U73" i="7" s="1"/>
  <c r="S73" i="7"/>
  <c r="T72" i="7"/>
  <c r="U72" i="7" s="1"/>
  <c r="S72" i="7"/>
  <c r="T32" i="7"/>
  <c r="U32" i="7" s="1"/>
  <c r="S31" i="7"/>
  <c r="U30" i="7"/>
  <c r="V30" i="7" s="1"/>
  <c r="T30" i="7"/>
  <c r="S29" i="7"/>
  <c r="F44" i="3" s="1"/>
  <c r="T28" i="7"/>
  <c r="U28" i="7" s="1"/>
  <c r="S27" i="7"/>
  <c r="U19" i="7"/>
  <c r="V19" i="7" s="1"/>
  <c r="W19" i="7" s="1"/>
  <c r="X19" i="7" s="1"/>
  <c r="Y19" i="7" s="1"/>
  <c r="Z19" i="7" s="1"/>
  <c r="AA19" i="7" s="1"/>
  <c r="AB19" i="7" s="1"/>
  <c r="AC19" i="7" s="1"/>
  <c r="AD19" i="7" s="1"/>
  <c r="AE19" i="7" s="1"/>
  <c r="AF19" i="7" s="1"/>
  <c r="AG19" i="7" s="1"/>
  <c r="AH19" i="7" s="1"/>
  <c r="AI19" i="7" s="1"/>
  <c r="AJ19" i="7" s="1"/>
  <c r="AK19" i="7" s="1"/>
  <c r="AL19" i="7" s="1"/>
  <c r="AM19" i="7" s="1"/>
  <c r="AN19" i="7" s="1"/>
  <c r="AO19" i="7" s="1"/>
  <c r="AP19" i="7" s="1"/>
  <c r="AQ19" i="7" s="1"/>
  <c r="AR19" i="7" s="1"/>
  <c r="AS19" i="7" s="1"/>
  <c r="AT19" i="7" s="1"/>
  <c r="AU19" i="7" s="1"/>
  <c r="AV19" i="7" s="1"/>
  <c r="AW19" i="7" s="1"/>
  <c r="AX19" i="7" s="1"/>
  <c r="AY19" i="7" s="1"/>
  <c r="AZ19" i="7" s="1"/>
  <c r="BA19" i="7" s="1"/>
  <c r="BB19" i="7" s="1"/>
  <c r="BC19" i="7" s="1"/>
  <c r="BD19" i="7" s="1"/>
  <c r="BE19" i="7" s="1"/>
  <c r="BF19" i="7" s="1"/>
  <c r="BG19" i="7" s="1"/>
  <c r="BH19" i="7" s="1"/>
  <c r="BI19" i="7" s="1"/>
  <c r="BJ19" i="7" s="1"/>
  <c r="BK19" i="7" s="1"/>
  <c r="BL19" i="7" s="1"/>
  <c r="BM19" i="7" s="1"/>
  <c r="BN19" i="7" s="1"/>
  <c r="BO19" i="7" s="1"/>
  <c r="BP19" i="7" s="1"/>
  <c r="BQ19" i="7" s="1"/>
  <c r="BR19" i="7" s="1"/>
  <c r="BS19" i="7" s="1"/>
  <c r="BT19" i="7" s="1"/>
  <c r="BU19" i="7" s="1"/>
  <c r="BV19" i="7" s="1"/>
  <c r="BW19" i="7" s="1"/>
  <c r="BX19" i="7" s="1"/>
  <c r="BY19" i="7" s="1"/>
  <c r="BZ19" i="7" s="1"/>
  <c r="T19" i="7"/>
  <c r="U18" i="7"/>
  <c r="V18" i="7" s="1"/>
  <c r="W18" i="7" s="1"/>
  <c r="X18" i="7" s="1"/>
  <c r="Y18" i="7" s="1"/>
  <c r="Z18" i="7" s="1"/>
  <c r="AA18" i="7" s="1"/>
  <c r="AB18" i="7" s="1"/>
  <c r="AC18" i="7" s="1"/>
  <c r="AD18" i="7" s="1"/>
  <c r="AE18" i="7" s="1"/>
  <c r="AF18" i="7" s="1"/>
  <c r="AG18" i="7" s="1"/>
  <c r="AH18" i="7" s="1"/>
  <c r="AI18" i="7" s="1"/>
  <c r="AJ18" i="7" s="1"/>
  <c r="AK18" i="7" s="1"/>
  <c r="AL18" i="7" s="1"/>
  <c r="AM18" i="7" s="1"/>
  <c r="AN18" i="7" s="1"/>
  <c r="AO18" i="7" s="1"/>
  <c r="AP18" i="7" s="1"/>
  <c r="AQ18" i="7" s="1"/>
  <c r="AR18" i="7" s="1"/>
  <c r="AS18" i="7" s="1"/>
  <c r="AT18" i="7" s="1"/>
  <c r="AU18" i="7" s="1"/>
  <c r="AV18" i="7" s="1"/>
  <c r="AW18" i="7" s="1"/>
  <c r="AX18" i="7" s="1"/>
  <c r="AY18" i="7" s="1"/>
  <c r="AZ18" i="7" s="1"/>
  <c r="BA18" i="7" s="1"/>
  <c r="BB18" i="7" s="1"/>
  <c r="BC18" i="7" s="1"/>
  <c r="BD18" i="7" s="1"/>
  <c r="BE18" i="7" s="1"/>
  <c r="BF18" i="7" s="1"/>
  <c r="BG18" i="7" s="1"/>
  <c r="BH18" i="7" s="1"/>
  <c r="BI18" i="7" s="1"/>
  <c r="BJ18" i="7" s="1"/>
  <c r="BK18" i="7" s="1"/>
  <c r="BL18" i="7" s="1"/>
  <c r="BM18" i="7" s="1"/>
  <c r="BN18" i="7" s="1"/>
  <c r="BO18" i="7" s="1"/>
  <c r="BP18" i="7" s="1"/>
  <c r="BQ18" i="7" s="1"/>
  <c r="BR18" i="7" s="1"/>
  <c r="BS18" i="7" s="1"/>
  <c r="BT18" i="7" s="1"/>
  <c r="BU18" i="7" s="1"/>
  <c r="BV18" i="7" s="1"/>
  <c r="BW18" i="7" s="1"/>
  <c r="BX18" i="7" s="1"/>
  <c r="BY18" i="7" s="1"/>
  <c r="BZ18" i="7" s="1"/>
  <c r="T18" i="7"/>
  <c r="S17" i="7"/>
  <c r="G29" i="5" s="1"/>
  <c r="T15" i="7"/>
  <c r="U15" i="7" s="1"/>
  <c r="V15" i="7" s="1"/>
  <c r="W15" i="7" s="1"/>
  <c r="X15" i="7" s="1"/>
  <c r="Y15" i="7" s="1"/>
  <c r="Z15" i="7" s="1"/>
  <c r="AA15" i="7" s="1"/>
  <c r="AB15" i="7" s="1"/>
  <c r="AC15" i="7" s="1"/>
  <c r="AD15" i="7" s="1"/>
  <c r="AE15" i="7" s="1"/>
  <c r="AF15" i="7" s="1"/>
  <c r="AG15" i="7" s="1"/>
  <c r="AH15" i="7" s="1"/>
  <c r="AI15" i="7" s="1"/>
  <c r="AJ15" i="7" s="1"/>
  <c r="AK15" i="7" s="1"/>
  <c r="AL15" i="7" s="1"/>
  <c r="AM15" i="7" s="1"/>
  <c r="AN15" i="7" s="1"/>
  <c r="AO15" i="7" s="1"/>
  <c r="AP15" i="7" s="1"/>
  <c r="AQ15" i="7" s="1"/>
  <c r="AR15" i="7" s="1"/>
  <c r="AS15" i="7" s="1"/>
  <c r="AT15" i="7" s="1"/>
  <c r="AU15" i="7" s="1"/>
  <c r="AV15" i="7" s="1"/>
  <c r="AW15" i="7" s="1"/>
  <c r="AX15" i="7" s="1"/>
  <c r="AY15" i="7" s="1"/>
  <c r="AZ15" i="7" s="1"/>
  <c r="BA15" i="7" s="1"/>
  <c r="BB15" i="7" s="1"/>
  <c r="BC15" i="7" s="1"/>
  <c r="BD15" i="7" s="1"/>
  <c r="BE15" i="7" s="1"/>
  <c r="BF15" i="7" s="1"/>
  <c r="BG15" i="7" s="1"/>
  <c r="BH15" i="7" s="1"/>
  <c r="BI15" i="7" s="1"/>
  <c r="BJ15" i="7" s="1"/>
  <c r="BK15" i="7" s="1"/>
  <c r="BL15" i="7" s="1"/>
  <c r="BM15" i="7" s="1"/>
  <c r="BN15" i="7" s="1"/>
  <c r="BO15" i="7" s="1"/>
  <c r="BP15" i="7" s="1"/>
  <c r="BQ15" i="7" s="1"/>
  <c r="BR15" i="7" s="1"/>
  <c r="BS15" i="7" s="1"/>
  <c r="BT15" i="7" s="1"/>
  <c r="BU15" i="7" s="1"/>
  <c r="BV15" i="7" s="1"/>
  <c r="BW15" i="7" s="1"/>
  <c r="BX15" i="7" s="1"/>
  <c r="BY15" i="7" s="1"/>
  <c r="BZ15" i="7" s="1"/>
  <c r="T14" i="7"/>
  <c r="U14" i="7" s="1"/>
  <c r="V14" i="7" s="1"/>
  <c r="W14" i="7" s="1"/>
  <c r="X14" i="7" s="1"/>
  <c r="Y14" i="7" s="1"/>
  <c r="Z14" i="7" s="1"/>
  <c r="AA14" i="7" s="1"/>
  <c r="AB14" i="7" s="1"/>
  <c r="AC14" i="7" s="1"/>
  <c r="AD14" i="7" s="1"/>
  <c r="AE14" i="7" s="1"/>
  <c r="AF14" i="7" s="1"/>
  <c r="AG14" i="7" s="1"/>
  <c r="AH14" i="7" s="1"/>
  <c r="AI14" i="7" s="1"/>
  <c r="AJ14" i="7" s="1"/>
  <c r="AK14" i="7" s="1"/>
  <c r="AL14" i="7" s="1"/>
  <c r="AM14" i="7" s="1"/>
  <c r="AN14" i="7" s="1"/>
  <c r="AO14" i="7" s="1"/>
  <c r="AP14" i="7" s="1"/>
  <c r="AQ14" i="7" s="1"/>
  <c r="AR14" i="7" s="1"/>
  <c r="AS14" i="7" s="1"/>
  <c r="AT14" i="7" s="1"/>
  <c r="AU14" i="7" s="1"/>
  <c r="AV14" i="7" s="1"/>
  <c r="AW14" i="7" s="1"/>
  <c r="AX14" i="7" s="1"/>
  <c r="AY14" i="7" s="1"/>
  <c r="AZ14" i="7" s="1"/>
  <c r="BA14" i="7" s="1"/>
  <c r="BB14" i="7" s="1"/>
  <c r="BC14" i="7" s="1"/>
  <c r="BD14" i="7" s="1"/>
  <c r="BE14" i="7" s="1"/>
  <c r="BF14" i="7" s="1"/>
  <c r="BG14" i="7" s="1"/>
  <c r="BH14" i="7" s="1"/>
  <c r="BI14" i="7" s="1"/>
  <c r="BJ14" i="7" s="1"/>
  <c r="BK14" i="7" s="1"/>
  <c r="BL14" i="7" s="1"/>
  <c r="BM14" i="7" s="1"/>
  <c r="BN14" i="7" s="1"/>
  <c r="BO14" i="7" s="1"/>
  <c r="BP14" i="7" s="1"/>
  <c r="BQ14" i="7" s="1"/>
  <c r="BR14" i="7" s="1"/>
  <c r="BS14" i="7" s="1"/>
  <c r="BT14" i="7" s="1"/>
  <c r="BU14" i="7" s="1"/>
  <c r="BV14" i="7" s="1"/>
  <c r="BW14" i="7" s="1"/>
  <c r="BX14" i="7" s="1"/>
  <c r="BY14" i="7" s="1"/>
  <c r="BZ14" i="7" s="1"/>
  <c r="S13" i="7"/>
  <c r="U11" i="7"/>
  <c r="V11" i="7" s="1"/>
  <c r="W11" i="7" s="1"/>
  <c r="X11" i="7" s="1"/>
  <c r="Y11" i="7" s="1"/>
  <c r="Z11" i="7" s="1"/>
  <c r="AA11" i="7" s="1"/>
  <c r="AB11" i="7" s="1"/>
  <c r="AC11" i="7" s="1"/>
  <c r="AD11" i="7" s="1"/>
  <c r="AE11" i="7" s="1"/>
  <c r="AF11" i="7" s="1"/>
  <c r="AG11" i="7" s="1"/>
  <c r="AH11" i="7" s="1"/>
  <c r="AI11" i="7" s="1"/>
  <c r="AJ11" i="7" s="1"/>
  <c r="AK11" i="7" s="1"/>
  <c r="AL11" i="7" s="1"/>
  <c r="AM11" i="7" s="1"/>
  <c r="AN11" i="7" s="1"/>
  <c r="AO11" i="7" s="1"/>
  <c r="AP11" i="7" s="1"/>
  <c r="AQ11" i="7" s="1"/>
  <c r="AR11" i="7" s="1"/>
  <c r="AS11" i="7" s="1"/>
  <c r="AT11" i="7" s="1"/>
  <c r="AU11" i="7" s="1"/>
  <c r="AV11" i="7" s="1"/>
  <c r="AW11" i="7" s="1"/>
  <c r="AX11" i="7" s="1"/>
  <c r="AY11" i="7" s="1"/>
  <c r="AZ11" i="7" s="1"/>
  <c r="BA11" i="7" s="1"/>
  <c r="BB11" i="7" s="1"/>
  <c r="BC11" i="7" s="1"/>
  <c r="BD11" i="7" s="1"/>
  <c r="BE11" i="7" s="1"/>
  <c r="BF11" i="7" s="1"/>
  <c r="BG11" i="7" s="1"/>
  <c r="BH11" i="7" s="1"/>
  <c r="BI11" i="7" s="1"/>
  <c r="BJ11" i="7" s="1"/>
  <c r="BK11" i="7" s="1"/>
  <c r="BL11" i="7" s="1"/>
  <c r="BM11" i="7" s="1"/>
  <c r="BN11" i="7" s="1"/>
  <c r="BO11" i="7" s="1"/>
  <c r="BP11" i="7" s="1"/>
  <c r="BQ11" i="7" s="1"/>
  <c r="BR11" i="7" s="1"/>
  <c r="BS11" i="7" s="1"/>
  <c r="BT11" i="7" s="1"/>
  <c r="BU11" i="7" s="1"/>
  <c r="BV11" i="7" s="1"/>
  <c r="BW11" i="7" s="1"/>
  <c r="BX11" i="7" s="1"/>
  <c r="BY11" i="7" s="1"/>
  <c r="BZ11" i="7" s="1"/>
  <c r="T11" i="7"/>
  <c r="T10" i="7"/>
  <c r="T31" i="7" s="1"/>
  <c r="H38" i="5" s="1"/>
  <c r="T7" i="7"/>
  <c r="T3" i="7"/>
  <c r="J108" i="6"/>
  <c r="AS102" i="6"/>
  <c r="AT102" i="6" s="1"/>
  <c r="AU102" i="6" s="1"/>
  <c r="AV102" i="6" s="1"/>
  <c r="AW102" i="6" s="1"/>
  <c r="AX102" i="6" s="1"/>
  <c r="AY102" i="6" s="1"/>
  <c r="AZ102" i="6" s="1"/>
  <c r="BA102" i="6" s="1"/>
  <c r="BB102" i="6" s="1"/>
  <c r="BC102" i="6" s="1"/>
  <c r="BD102" i="6" s="1"/>
  <c r="BE102" i="6" s="1"/>
  <c r="BF102" i="6" s="1"/>
  <c r="BG102" i="6" s="1"/>
  <c r="BH102" i="6" s="1"/>
  <c r="BI102" i="6" s="1"/>
  <c r="BJ102" i="6" s="1"/>
  <c r="BK102" i="6" s="1"/>
  <c r="BL102" i="6" s="1"/>
  <c r="BM102" i="6" s="1"/>
  <c r="BN102" i="6" s="1"/>
  <c r="BO102" i="6" s="1"/>
  <c r="BP102" i="6" s="1"/>
  <c r="BQ102" i="6" s="1"/>
  <c r="AR102" i="6"/>
  <c r="AQ102" i="6"/>
  <c r="AF102" i="6"/>
  <c r="AG102" i="6" s="1"/>
  <c r="AH102" i="6" s="1"/>
  <c r="AI102" i="6" s="1"/>
  <c r="AJ102" i="6" s="1"/>
  <c r="AK102" i="6" s="1"/>
  <c r="AL102" i="6" s="1"/>
  <c r="AM102" i="6" s="1"/>
  <c r="AN102" i="6" s="1"/>
  <c r="AO102" i="6" s="1"/>
  <c r="AE102" i="6"/>
  <c r="S102" i="6"/>
  <c r="T102" i="6" s="1"/>
  <c r="U102" i="6" s="1"/>
  <c r="V102" i="6" s="1"/>
  <c r="W102" i="6" s="1"/>
  <c r="X102" i="6" s="1"/>
  <c r="Y102" i="6" s="1"/>
  <c r="Z102" i="6" s="1"/>
  <c r="AA102" i="6" s="1"/>
  <c r="AB102" i="6" s="1"/>
  <c r="AC102" i="6" s="1"/>
  <c r="K102" i="6"/>
  <c r="L102" i="6" s="1"/>
  <c r="M102" i="6" s="1"/>
  <c r="N102" i="6" s="1"/>
  <c r="O102" i="6" s="1"/>
  <c r="P102" i="6" s="1"/>
  <c r="Q102" i="6" s="1"/>
  <c r="M99" i="6"/>
  <c r="M108" i="6" s="1"/>
  <c r="L99" i="6"/>
  <c r="L108" i="6" s="1"/>
  <c r="K99" i="6"/>
  <c r="K108" i="6" s="1"/>
  <c r="L96" i="6"/>
  <c r="M96" i="6" s="1"/>
  <c r="N96" i="6" s="1"/>
  <c r="O96" i="6" s="1"/>
  <c r="P96" i="6" s="1"/>
  <c r="Q96" i="6" s="1"/>
  <c r="R96" i="6" s="1"/>
  <c r="S96" i="6" s="1"/>
  <c r="T96" i="6" s="1"/>
  <c r="U96" i="6" s="1"/>
  <c r="V96" i="6" s="1"/>
  <c r="W96" i="6" s="1"/>
  <c r="X96" i="6" s="1"/>
  <c r="Y96" i="6" s="1"/>
  <c r="Z96" i="6" s="1"/>
  <c r="AA96" i="6" s="1"/>
  <c r="AB96" i="6" s="1"/>
  <c r="AC96" i="6" s="1"/>
  <c r="AD96" i="6" s="1"/>
  <c r="AE96" i="6" s="1"/>
  <c r="AF96" i="6" s="1"/>
  <c r="AG96" i="6" s="1"/>
  <c r="AH96" i="6" s="1"/>
  <c r="AI96" i="6" s="1"/>
  <c r="AJ96" i="6" s="1"/>
  <c r="AK96" i="6" s="1"/>
  <c r="AL96" i="6" s="1"/>
  <c r="AM96" i="6" s="1"/>
  <c r="AN96" i="6" s="1"/>
  <c r="AO96" i="6" s="1"/>
  <c r="AP96" i="6" s="1"/>
  <c r="AQ96" i="6" s="1"/>
  <c r="AR96" i="6" s="1"/>
  <c r="AS96" i="6" s="1"/>
  <c r="AT96" i="6" s="1"/>
  <c r="AU96" i="6" s="1"/>
  <c r="AV96" i="6" s="1"/>
  <c r="AW96" i="6" s="1"/>
  <c r="AX96" i="6" s="1"/>
  <c r="AY96" i="6" s="1"/>
  <c r="AZ96" i="6" s="1"/>
  <c r="BA96" i="6" s="1"/>
  <c r="BB96" i="6" s="1"/>
  <c r="BC96" i="6" s="1"/>
  <c r="BD96" i="6" s="1"/>
  <c r="BE96" i="6" s="1"/>
  <c r="BF96" i="6" s="1"/>
  <c r="BG96" i="6" s="1"/>
  <c r="BH96" i="6" s="1"/>
  <c r="BI96" i="6" s="1"/>
  <c r="BJ96" i="6" s="1"/>
  <c r="BK96" i="6" s="1"/>
  <c r="BL96" i="6" s="1"/>
  <c r="BM96" i="6" s="1"/>
  <c r="BN96" i="6" s="1"/>
  <c r="BO96" i="6" s="1"/>
  <c r="BP96" i="6" s="1"/>
  <c r="BQ96" i="6" s="1"/>
  <c r="K96" i="6"/>
  <c r="K90" i="6"/>
  <c r="L90" i="6" s="1"/>
  <c r="M90" i="6" s="1"/>
  <c r="N90" i="6" s="1"/>
  <c r="O90" i="6" s="1"/>
  <c r="P90" i="6" s="1"/>
  <c r="Q90" i="6" s="1"/>
  <c r="R90" i="6" s="1"/>
  <c r="S90" i="6" s="1"/>
  <c r="T90" i="6" s="1"/>
  <c r="U90" i="6" s="1"/>
  <c r="V90" i="6" s="1"/>
  <c r="W90" i="6" s="1"/>
  <c r="X90" i="6" s="1"/>
  <c r="Y90" i="6" s="1"/>
  <c r="Z90" i="6" s="1"/>
  <c r="AA90" i="6" s="1"/>
  <c r="AB90" i="6" s="1"/>
  <c r="AC90" i="6" s="1"/>
  <c r="AD90" i="6" s="1"/>
  <c r="AE90" i="6" s="1"/>
  <c r="AF90" i="6" s="1"/>
  <c r="AG90" i="6" s="1"/>
  <c r="AH90" i="6" s="1"/>
  <c r="AI90" i="6" s="1"/>
  <c r="AJ90" i="6" s="1"/>
  <c r="AK90" i="6" s="1"/>
  <c r="AL90" i="6" s="1"/>
  <c r="AM90" i="6" s="1"/>
  <c r="AN90" i="6" s="1"/>
  <c r="AO90" i="6" s="1"/>
  <c r="AP90" i="6" s="1"/>
  <c r="AQ90" i="6" s="1"/>
  <c r="AR90" i="6" s="1"/>
  <c r="AS90" i="6" s="1"/>
  <c r="AT90" i="6" s="1"/>
  <c r="AU90" i="6" s="1"/>
  <c r="AV90" i="6" s="1"/>
  <c r="AW90" i="6" s="1"/>
  <c r="AX90" i="6" s="1"/>
  <c r="AY90" i="6" s="1"/>
  <c r="AZ90" i="6" s="1"/>
  <c r="BA90" i="6" s="1"/>
  <c r="BB90" i="6" s="1"/>
  <c r="BC90" i="6" s="1"/>
  <c r="BD90" i="6" s="1"/>
  <c r="BE90" i="6" s="1"/>
  <c r="BF90" i="6" s="1"/>
  <c r="BG90" i="6" s="1"/>
  <c r="BH90" i="6" s="1"/>
  <c r="BI90" i="6" s="1"/>
  <c r="BJ90" i="6" s="1"/>
  <c r="BK90" i="6" s="1"/>
  <c r="BL90" i="6" s="1"/>
  <c r="BM90" i="6" s="1"/>
  <c r="BN90" i="6" s="1"/>
  <c r="BO90" i="6" s="1"/>
  <c r="BP90" i="6" s="1"/>
  <c r="BQ90" i="6" s="1"/>
  <c r="J89" i="6"/>
  <c r="K89" i="6" s="1"/>
  <c r="L89" i="6" s="1"/>
  <c r="M89" i="6" s="1"/>
  <c r="N89" i="6" s="1"/>
  <c r="O89" i="6" s="1"/>
  <c r="P89" i="6" s="1"/>
  <c r="Q89" i="6" s="1"/>
  <c r="R89" i="6" s="1"/>
  <c r="S89" i="6" s="1"/>
  <c r="T89" i="6" s="1"/>
  <c r="U89" i="6" s="1"/>
  <c r="V89" i="6" s="1"/>
  <c r="W89" i="6" s="1"/>
  <c r="X89" i="6" s="1"/>
  <c r="Y89" i="6" s="1"/>
  <c r="Z89" i="6" s="1"/>
  <c r="AA89" i="6" s="1"/>
  <c r="AB89" i="6" s="1"/>
  <c r="AC89" i="6" s="1"/>
  <c r="AD89" i="6" s="1"/>
  <c r="AE89" i="6" s="1"/>
  <c r="AF89" i="6" s="1"/>
  <c r="AG89" i="6" s="1"/>
  <c r="AH89" i="6" s="1"/>
  <c r="AI89" i="6" s="1"/>
  <c r="AJ89" i="6" s="1"/>
  <c r="AK89" i="6" s="1"/>
  <c r="AL89" i="6" s="1"/>
  <c r="AM89" i="6" s="1"/>
  <c r="AN89" i="6" s="1"/>
  <c r="AO89" i="6" s="1"/>
  <c r="AP89" i="6" s="1"/>
  <c r="AQ89" i="6" s="1"/>
  <c r="AR89" i="6" s="1"/>
  <c r="AS89" i="6" s="1"/>
  <c r="AT89" i="6" s="1"/>
  <c r="AU89" i="6" s="1"/>
  <c r="AV89" i="6" s="1"/>
  <c r="AW89" i="6" s="1"/>
  <c r="AX89" i="6" s="1"/>
  <c r="AY89" i="6" s="1"/>
  <c r="AZ89" i="6" s="1"/>
  <c r="BA89" i="6" s="1"/>
  <c r="BB89" i="6" s="1"/>
  <c r="BC89" i="6" s="1"/>
  <c r="BD89" i="6" s="1"/>
  <c r="BE89" i="6" s="1"/>
  <c r="BF89" i="6" s="1"/>
  <c r="BG89" i="6" s="1"/>
  <c r="BH89" i="6" s="1"/>
  <c r="BI89" i="6" s="1"/>
  <c r="BJ89" i="6" s="1"/>
  <c r="BK89" i="6" s="1"/>
  <c r="BL89" i="6" s="1"/>
  <c r="BM89" i="6" s="1"/>
  <c r="BN89" i="6" s="1"/>
  <c r="BO89" i="6" s="1"/>
  <c r="BP89" i="6" s="1"/>
  <c r="BQ89" i="6" s="1"/>
  <c r="K86" i="6"/>
  <c r="L86" i="6" s="1"/>
  <c r="M86" i="6" s="1"/>
  <c r="N86" i="6" s="1"/>
  <c r="O86" i="6" s="1"/>
  <c r="P86" i="6" s="1"/>
  <c r="Q86" i="6" s="1"/>
  <c r="R86" i="6" s="1"/>
  <c r="S86" i="6" s="1"/>
  <c r="T86" i="6" s="1"/>
  <c r="U86" i="6" s="1"/>
  <c r="V86" i="6" s="1"/>
  <c r="W86" i="6" s="1"/>
  <c r="X86" i="6" s="1"/>
  <c r="Y86" i="6" s="1"/>
  <c r="Z86" i="6" s="1"/>
  <c r="AA86" i="6" s="1"/>
  <c r="AB86" i="6" s="1"/>
  <c r="AC86" i="6" s="1"/>
  <c r="AD86" i="6" s="1"/>
  <c r="AE86" i="6" s="1"/>
  <c r="AF86" i="6" s="1"/>
  <c r="AG86" i="6" s="1"/>
  <c r="AH86" i="6" s="1"/>
  <c r="AI86" i="6" s="1"/>
  <c r="AJ86" i="6" s="1"/>
  <c r="AK86" i="6" s="1"/>
  <c r="AL86" i="6" s="1"/>
  <c r="AM86" i="6" s="1"/>
  <c r="AN86" i="6" s="1"/>
  <c r="AO86" i="6" s="1"/>
  <c r="AP86" i="6" s="1"/>
  <c r="AQ86" i="6" s="1"/>
  <c r="AR86" i="6" s="1"/>
  <c r="AS86" i="6" s="1"/>
  <c r="AT86" i="6" s="1"/>
  <c r="AU86" i="6" s="1"/>
  <c r="AV86" i="6" s="1"/>
  <c r="AW86" i="6" s="1"/>
  <c r="AX86" i="6" s="1"/>
  <c r="AY86" i="6" s="1"/>
  <c r="AZ86" i="6" s="1"/>
  <c r="BA86" i="6" s="1"/>
  <c r="BB86" i="6" s="1"/>
  <c r="BC86" i="6" s="1"/>
  <c r="BD86" i="6" s="1"/>
  <c r="BE86" i="6" s="1"/>
  <c r="BF86" i="6" s="1"/>
  <c r="BG86" i="6" s="1"/>
  <c r="BH86" i="6" s="1"/>
  <c r="BI86" i="6" s="1"/>
  <c r="BJ86" i="6" s="1"/>
  <c r="BK86" i="6" s="1"/>
  <c r="BL86" i="6" s="1"/>
  <c r="BM86" i="6" s="1"/>
  <c r="BN86" i="6" s="1"/>
  <c r="BO86" i="6" s="1"/>
  <c r="BP86" i="6" s="1"/>
  <c r="BQ86" i="6" s="1"/>
  <c r="J85" i="6"/>
  <c r="K85" i="6" s="1"/>
  <c r="L85" i="6" s="1"/>
  <c r="M85" i="6" s="1"/>
  <c r="N85" i="6" s="1"/>
  <c r="O85" i="6" s="1"/>
  <c r="P85" i="6" s="1"/>
  <c r="Q85" i="6" s="1"/>
  <c r="R85" i="6" s="1"/>
  <c r="S85" i="6" s="1"/>
  <c r="T85" i="6" s="1"/>
  <c r="U85" i="6" s="1"/>
  <c r="V85" i="6" s="1"/>
  <c r="W85" i="6" s="1"/>
  <c r="X85" i="6" s="1"/>
  <c r="Y85" i="6" s="1"/>
  <c r="Z85" i="6" s="1"/>
  <c r="AA85" i="6" s="1"/>
  <c r="AB85" i="6" s="1"/>
  <c r="AC85" i="6" s="1"/>
  <c r="AD85" i="6" s="1"/>
  <c r="AE85" i="6" s="1"/>
  <c r="AF85" i="6" s="1"/>
  <c r="AG85" i="6" s="1"/>
  <c r="AH85" i="6" s="1"/>
  <c r="AI85" i="6" s="1"/>
  <c r="AJ85" i="6" s="1"/>
  <c r="AK85" i="6" s="1"/>
  <c r="AL85" i="6" s="1"/>
  <c r="AM85" i="6" s="1"/>
  <c r="AN85" i="6" s="1"/>
  <c r="AO85" i="6" s="1"/>
  <c r="AP85" i="6" s="1"/>
  <c r="AQ85" i="6" s="1"/>
  <c r="AR85" i="6" s="1"/>
  <c r="AS85" i="6" s="1"/>
  <c r="AT85" i="6" s="1"/>
  <c r="AU85" i="6" s="1"/>
  <c r="AV85" i="6" s="1"/>
  <c r="AW85" i="6" s="1"/>
  <c r="AX85" i="6" s="1"/>
  <c r="AY85" i="6" s="1"/>
  <c r="AZ85" i="6" s="1"/>
  <c r="BA85" i="6" s="1"/>
  <c r="BB85" i="6" s="1"/>
  <c r="BC85" i="6" s="1"/>
  <c r="BD85" i="6" s="1"/>
  <c r="BE85" i="6" s="1"/>
  <c r="BF85" i="6" s="1"/>
  <c r="BG85" i="6" s="1"/>
  <c r="BH85" i="6" s="1"/>
  <c r="BI85" i="6" s="1"/>
  <c r="BJ85" i="6" s="1"/>
  <c r="BK85" i="6" s="1"/>
  <c r="BL85" i="6" s="1"/>
  <c r="BM85" i="6" s="1"/>
  <c r="BN85" i="6" s="1"/>
  <c r="BO85" i="6" s="1"/>
  <c r="BP85" i="6" s="1"/>
  <c r="BQ85" i="6" s="1"/>
  <c r="J82" i="6"/>
  <c r="K82" i="6" s="1"/>
  <c r="L82" i="6" s="1"/>
  <c r="M82" i="6" s="1"/>
  <c r="N82" i="6" s="1"/>
  <c r="O82" i="6" s="1"/>
  <c r="P82" i="6" s="1"/>
  <c r="Q82" i="6" s="1"/>
  <c r="R82" i="6" s="1"/>
  <c r="S82" i="6" s="1"/>
  <c r="T82" i="6" s="1"/>
  <c r="U82" i="6" s="1"/>
  <c r="V82" i="6" s="1"/>
  <c r="W82" i="6" s="1"/>
  <c r="X82" i="6" s="1"/>
  <c r="Y82" i="6" s="1"/>
  <c r="Z82" i="6" s="1"/>
  <c r="AA82" i="6" s="1"/>
  <c r="AB82" i="6" s="1"/>
  <c r="AC82" i="6" s="1"/>
  <c r="AD82" i="6" s="1"/>
  <c r="AE82" i="6" s="1"/>
  <c r="AF82" i="6" s="1"/>
  <c r="AG82" i="6" s="1"/>
  <c r="AH82" i="6" s="1"/>
  <c r="AI82" i="6" s="1"/>
  <c r="AJ82" i="6" s="1"/>
  <c r="AK82" i="6" s="1"/>
  <c r="AL82" i="6" s="1"/>
  <c r="AM82" i="6" s="1"/>
  <c r="AN82" i="6" s="1"/>
  <c r="AO82" i="6" s="1"/>
  <c r="AP82" i="6" s="1"/>
  <c r="AQ82" i="6" s="1"/>
  <c r="AR82" i="6" s="1"/>
  <c r="AS82" i="6" s="1"/>
  <c r="AT82" i="6" s="1"/>
  <c r="AU82" i="6" s="1"/>
  <c r="AV82" i="6" s="1"/>
  <c r="AW82" i="6" s="1"/>
  <c r="AX82" i="6" s="1"/>
  <c r="AY82" i="6" s="1"/>
  <c r="AZ82" i="6" s="1"/>
  <c r="BA82" i="6" s="1"/>
  <c r="BB82" i="6" s="1"/>
  <c r="BC82" i="6" s="1"/>
  <c r="BD82" i="6" s="1"/>
  <c r="BE82" i="6" s="1"/>
  <c r="BF82" i="6" s="1"/>
  <c r="BG82" i="6" s="1"/>
  <c r="BH82" i="6" s="1"/>
  <c r="BI82" i="6" s="1"/>
  <c r="BJ82" i="6" s="1"/>
  <c r="BK82" i="6" s="1"/>
  <c r="BL82" i="6" s="1"/>
  <c r="BM82" i="6" s="1"/>
  <c r="BN82" i="6" s="1"/>
  <c r="BO82" i="6" s="1"/>
  <c r="BP82" i="6" s="1"/>
  <c r="BQ82" i="6" s="1"/>
  <c r="J81" i="6"/>
  <c r="K81" i="6" s="1"/>
  <c r="M77" i="6"/>
  <c r="N77" i="6" s="1"/>
  <c r="O77" i="6" s="1"/>
  <c r="P77" i="6" s="1"/>
  <c r="Q77" i="6" s="1"/>
  <c r="R77" i="6" s="1"/>
  <c r="S77" i="6" s="1"/>
  <c r="T77" i="6" s="1"/>
  <c r="U77" i="6" s="1"/>
  <c r="V77" i="6" s="1"/>
  <c r="W77" i="6" s="1"/>
  <c r="X77" i="6" s="1"/>
  <c r="Y77" i="6" s="1"/>
  <c r="Z77" i="6" s="1"/>
  <c r="AA77" i="6" s="1"/>
  <c r="AB77" i="6" s="1"/>
  <c r="AC77" i="6" s="1"/>
  <c r="AD77" i="6" s="1"/>
  <c r="AE77" i="6" s="1"/>
  <c r="AF77" i="6" s="1"/>
  <c r="AG77" i="6" s="1"/>
  <c r="AH77" i="6" s="1"/>
  <c r="AI77" i="6" s="1"/>
  <c r="AJ77" i="6" s="1"/>
  <c r="AK77" i="6" s="1"/>
  <c r="AL77" i="6" s="1"/>
  <c r="AM77" i="6" s="1"/>
  <c r="AN77" i="6" s="1"/>
  <c r="AO77" i="6" s="1"/>
  <c r="AP77" i="6" s="1"/>
  <c r="AQ77" i="6" s="1"/>
  <c r="AR77" i="6" s="1"/>
  <c r="AS77" i="6" s="1"/>
  <c r="AT77" i="6" s="1"/>
  <c r="AU77" i="6" s="1"/>
  <c r="AV77" i="6" s="1"/>
  <c r="AW77" i="6" s="1"/>
  <c r="AX77" i="6" s="1"/>
  <c r="AY77" i="6" s="1"/>
  <c r="AZ77" i="6" s="1"/>
  <c r="BA77" i="6" s="1"/>
  <c r="BB77" i="6" s="1"/>
  <c r="BC77" i="6" s="1"/>
  <c r="BD77" i="6" s="1"/>
  <c r="BE77" i="6" s="1"/>
  <c r="BF77" i="6" s="1"/>
  <c r="BG77" i="6" s="1"/>
  <c r="BH77" i="6" s="1"/>
  <c r="BI77" i="6" s="1"/>
  <c r="BJ77" i="6" s="1"/>
  <c r="BK77" i="6" s="1"/>
  <c r="BL77" i="6" s="1"/>
  <c r="BM77" i="6" s="1"/>
  <c r="BN77" i="6" s="1"/>
  <c r="BO77" i="6" s="1"/>
  <c r="BP77" i="6" s="1"/>
  <c r="BQ77" i="6" s="1"/>
  <c r="L77" i="6"/>
  <c r="K77" i="6"/>
  <c r="L76" i="6"/>
  <c r="M76" i="6" s="1"/>
  <c r="N76" i="6" s="1"/>
  <c r="O76" i="6" s="1"/>
  <c r="P76" i="6" s="1"/>
  <c r="Q76" i="6" s="1"/>
  <c r="R76" i="6" s="1"/>
  <c r="S76" i="6" s="1"/>
  <c r="T76" i="6" s="1"/>
  <c r="U76" i="6" s="1"/>
  <c r="V76" i="6" s="1"/>
  <c r="W76" i="6" s="1"/>
  <c r="X76" i="6" s="1"/>
  <c r="Y76" i="6" s="1"/>
  <c r="Z76" i="6" s="1"/>
  <c r="AA76" i="6" s="1"/>
  <c r="AB76" i="6" s="1"/>
  <c r="AC76" i="6" s="1"/>
  <c r="AD76" i="6" s="1"/>
  <c r="AE76" i="6" s="1"/>
  <c r="AF76" i="6" s="1"/>
  <c r="AG76" i="6" s="1"/>
  <c r="AH76" i="6" s="1"/>
  <c r="AI76" i="6" s="1"/>
  <c r="AJ76" i="6" s="1"/>
  <c r="AK76" i="6" s="1"/>
  <c r="AL76" i="6" s="1"/>
  <c r="AM76" i="6" s="1"/>
  <c r="AN76" i="6" s="1"/>
  <c r="AO76" i="6" s="1"/>
  <c r="AP76" i="6" s="1"/>
  <c r="AQ76" i="6" s="1"/>
  <c r="AR76" i="6" s="1"/>
  <c r="AS76" i="6" s="1"/>
  <c r="AT76" i="6" s="1"/>
  <c r="AU76" i="6" s="1"/>
  <c r="AV76" i="6" s="1"/>
  <c r="AW76" i="6" s="1"/>
  <c r="AX76" i="6" s="1"/>
  <c r="AY76" i="6" s="1"/>
  <c r="AZ76" i="6" s="1"/>
  <c r="BA76" i="6" s="1"/>
  <c r="BB76" i="6" s="1"/>
  <c r="BC76" i="6" s="1"/>
  <c r="BD76" i="6" s="1"/>
  <c r="BE76" i="6" s="1"/>
  <c r="BF76" i="6" s="1"/>
  <c r="BG76" i="6" s="1"/>
  <c r="BH76" i="6" s="1"/>
  <c r="BI76" i="6" s="1"/>
  <c r="BJ76" i="6" s="1"/>
  <c r="BK76" i="6" s="1"/>
  <c r="BL76" i="6" s="1"/>
  <c r="BM76" i="6" s="1"/>
  <c r="BN76" i="6" s="1"/>
  <c r="BO76" i="6" s="1"/>
  <c r="BP76" i="6" s="1"/>
  <c r="BQ76" i="6" s="1"/>
  <c r="K76" i="6"/>
  <c r="J76" i="6"/>
  <c r="J75" i="6"/>
  <c r="L73" i="6"/>
  <c r="M73" i="6" s="1"/>
  <c r="N73" i="6" s="1"/>
  <c r="O73" i="6" s="1"/>
  <c r="P73" i="6" s="1"/>
  <c r="Q73" i="6" s="1"/>
  <c r="R73" i="6" s="1"/>
  <c r="S73" i="6" s="1"/>
  <c r="T73" i="6" s="1"/>
  <c r="U73" i="6" s="1"/>
  <c r="V73" i="6" s="1"/>
  <c r="W73" i="6" s="1"/>
  <c r="X73" i="6" s="1"/>
  <c r="Y73" i="6" s="1"/>
  <c r="Z73" i="6" s="1"/>
  <c r="AA73" i="6" s="1"/>
  <c r="AB73" i="6" s="1"/>
  <c r="AC73" i="6" s="1"/>
  <c r="AD73" i="6" s="1"/>
  <c r="AE73" i="6" s="1"/>
  <c r="AF73" i="6" s="1"/>
  <c r="AG73" i="6" s="1"/>
  <c r="AH73" i="6" s="1"/>
  <c r="AI73" i="6" s="1"/>
  <c r="AJ73" i="6" s="1"/>
  <c r="AK73" i="6" s="1"/>
  <c r="AL73" i="6" s="1"/>
  <c r="AM73" i="6" s="1"/>
  <c r="AN73" i="6" s="1"/>
  <c r="AO73" i="6" s="1"/>
  <c r="AP73" i="6" s="1"/>
  <c r="AQ73" i="6" s="1"/>
  <c r="AR73" i="6" s="1"/>
  <c r="AS73" i="6" s="1"/>
  <c r="AT73" i="6" s="1"/>
  <c r="AU73" i="6" s="1"/>
  <c r="AV73" i="6" s="1"/>
  <c r="AW73" i="6" s="1"/>
  <c r="AX73" i="6" s="1"/>
  <c r="AY73" i="6" s="1"/>
  <c r="AZ73" i="6" s="1"/>
  <c r="BA73" i="6" s="1"/>
  <c r="BB73" i="6" s="1"/>
  <c r="BC73" i="6" s="1"/>
  <c r="BD73" i="6" s="1"/>
  <c r="BE73" i="6" s="1"/>
  <c r="BF73" i="6" s="1"/>
  <c r="BG73" i="6" s="1"/>
  <c r="BH73" i="6" s="1"/>
  <c r="BI73" i="6" s="1"/>
  <c r="BJ73" i="6" s="1"/>
  <c r="BK73" i="6" s="1"/>
  <c r="BL73" i="6" s="1"/>
  <c r="BM73" i="6" s="1"/>
  <c r="BN73" i="6" s="1"/>
  <c r="BO73" i="6" s="1"/>
  <c r="BP73" i="6" s="1"/>
  <c r="BQ73" i="6" s="1"/>
  <c r="K73" i="6"/>
  <c r="K72" i="6"/>
  <c r="L72" i="6" s="1"/>
  <c r="J72" i="6"/>
  <c r="K70" i="6"/>
  <c r="J70" i="6"/>
  <c r="K68" i="6"/>
  <c r="L68" i="6" s="1"/>
  <c r="M68" i="6" s="1"/>
  <c r="N68" i="6" s="1"/>
  <c r="O68" i="6" s="1"/>
  <c r="P68" i="6" s="1"/>
  <c r="Q68" i="6" s="1"/>
  <c r="R68" i="6" s="1"/>
  <c r="S68" i="6" s="1"/>
  <c r="T68" i="6" s="1"/>
  <c r="U68" i="6" s="1"/>
  <c r="V68" i="6" s="1"/>
  <c r="W68" i="6" s="1"/>
  <c r="X68" i="6" s="1"/>
  <c r="Y68" i="6" s="1"/>
  <c r="Z68" i="6" s="1"/>
  <c r="AA68" i="6" s="1"/>
  <c r="AB68" i="6" s="1"/>
  <c r="AC68" i="6" s="1"/>
  <c r="AD68" i="6" s="1"/>
  <c r="AE68" i="6" s="1"/>
  <c r="AF68" i="6" s="1"/>
  <c r="AG68" i="6" s="1"/>
  <c r="AH68" i="6" s="1"/>
  <c r="AI68" i="6" s="1"/>
  <c r="AJ68" i="6" s="1"/>
  <c r="AK68" i="6" s="1"/>
  <c r="AL68" i="6" s="1"/>
  <c r="AM68" i="6" s="1"/>
  <c r="AN68" i="6" s="1"/>
  <c r="AO68" i="6" s="1"/>
  <c r="AP68" i="6" s="1"/>
  <c r="AQ68" i="6" s="1"/>
  <c r="AR68" i="6" s="1"/>
  <c r="AS68" i="6" s="1"/>
  <c r="AT68" i="6" s="1"/>
  <c r="AU68" i="6" s="1"/>
  <c r="AV68" i="6" s="1"/>
  <c r="AW68" i="6" s="1"/>
  <c r="AX68" i="6" s="1"/>
  <c r="AY68" i="6" s="1"/>
  <c r="AZ68" i="6" s="1"/>
  <c r="BA68" i="6" s="1"/>
  <c r="BB68" i="6" s="1"/>
  <c r="BC68" i="6" s="1"/>
  <c r="BD68" i="6" s="1"/>
  <c r="BE68" i="6" s="1"/>
  <c r="BF68" i="6" s="1"/>
  <c r="BG68" i="6" s="1"/>
  <c r="BH68" i="6" s="1"/>
  <c r="BI68" i="6" s="1"/>
  <c r="BJ68" i="6" s="1"/>
  <c r="BK68" i="6" s="1"/>
  <c r="BL68" i="6" s="1"/>
  <c r="BM68" i="6" s="1"/>
  <c r="BN68" i="6" s="1"/>
  <c r="BO68" i="6" s="1"/>
  <c r="BP68" i="6" s="1"/>
  <c r="BQ68" i="6" s="1"/>
  <c r="J66" i="6"/>
  <c r="N67" i="6" s="1"/>
  <c r="N63" i="6"/>
  <c r="O63" i="6" s="1"/>
  <c r="P63" i="6" s="1"/>
  <c r="Q63" i="6" s="1"/>
  <c r="R63" i="6" s="1"/>
  <c r="S63" i="6" s="1"/>
  <c r="T63" i="6" s="1"/>
  <c r="U63" i="6" s="1"/>
  <c r="V63" i="6" s="1"/>
  <c r="W63" i="6" s="1"/>
  <c r="X63" i="6" s="1"/>
  <c r="Y63" i="6" s="1"/>
  <c r="Z63" i="6" s="1"/>
  <c r="AA63" i="6" s="1"/>
  <c r="AB63" i="6" s="1"/>
  <c r="AC63" i="6" s="1"/>
  <c r="AD63" i="6" s="1"/>
  <c r="AE63" i="6" s="1"/>
  <c r="AF63" i="6" s="1"/>
  <c r="AG63" i="6" s="1"/>
  <c r="AH63" i="6" s="1"/>
  <c r="AI63" i="6" s="1"/>
  <c r="AJ63" i="6" s="1"/>
  <c r="AK63" i="6" s="1"/>
  <c r="AL63" i="6" s="1"/>
  <c r="AM63" i="6" s="1"/>
  <c r="AN63" i="6" s="1"/>
  <c r="AO63" i="6" s="1"/>
  <c r="AP63" i="6" s="1"/>
  <c r="AQ63" i="6" s="1"/>
  <c r="AR63" i="6" s="1"/>
  <c r="AS63" i="6" s="1"/>
  <c r="AT63" i="6" s="1"/>
  <c r="AU63" i="6" s="1"/>
  <c r="AV63" i="6" s="1"/>
  <c r="AW63" i="6" s="1"/>
  <c r="AX63" i="6" s="1"/>
  <c r="AY63" i="6" s="1"/>
  <c r="AZ63" i="6" s="1"/>
  <c r="BA63" i="6" s="1"/>
  <c r="BB63" i="6" s="1"/>
  <c r="BC63" i="6" s="1"/>
  <c r="BD63" i="6" s="1"/>
  <c r="BE63" i="6" s="1"/>
  <c r="BF63" i="6" s="1"/>
  <c r="BG63" i="6" s="1"/>
  <c r="BH63" i="6" s="1"/>
  <c r="BI63" i="6" s="1"/>
  <c r="BJ63" i="6" s="1"/>
  <c r="BK63" i="6" s="1"/>
  <c r="BL63" i="6" s="1"/>
  <c r="BM63" i="6" s="1"/>
  <c r="BN63" i="6" s="1"/>
  <c r="BO63" i="6" s="1"/>
  <c r="BP63" i="6" s="1"/>
  <c r="BQ63" i="6" s="1"/>
  <c r="M63" i="6"/>
  <c r="L63" i="6"/>
  <c r="K63" i="6"/>
  <c r="M61" i="6"/>
  <c r="Q62" i="6" s="1"/>
  <c r="L61" i="6"/>
  <c r="P62" i="6" s="1"/>
  <c r="K61" i="6"/>
  <c r="O62" i="6" s="1"/>
  <c r="J61" i="6"/>
  <c r="N62" i="6" s="1"/>
  <c r="M58" i="6"/>
  <c r="N58" i="6" s="1"/>
  <c r="O58" i="6" s="1"/>
  <c r="P58" i="6" s="1"/>
  <c r="Q58" i="6" s="1"/>
  <c r="R58" i="6" s="1"/>
  <c r="S58" i="6" s="1"/>
  <c r="T58" i="6" s="1"/>
  <c r="U58" i="6" s="1"/>
  <c r="V58" i="6" s="1"/>
  <c r="W58" i="6" s="1"/>
  <c r="X58" i="6" s="1"/>
  <c r="Y58" i="6" s="1"/>
  <c r="Z58" i="6" s="1"/>
  <c r="AA58" i="6" s="1"/>
  <c r="AB58" i="6" s="1"/>
  <c r="AC58" i="6" s="1"/>
  <c r="AD58" i="6" s="1"/>
  <c r="AE58" i="6" s="1"/>
  <c r="AF58" i="6" s="1"/>
  <c r="AG58" i="6" s="1"/>
  <c r="AH58" i="6" s="1"/>
  <c r="AI58" i="6" s="1"/>
  <c r="AJ58" i="6" s="1"/>
  <c r="AK58" i="6" s="1"/>
  <c r="AL58" i="6" s="1"/>
  <c r="AM58" i="6" s="1"/>
  <c r="AN58" i="6" s="1"/>
  <c r="AO58" i="6" s="1"/>
  <c r="AP58" i="6" s="1"/>
  <c r="AQ58" i="6" s="1"/>
  <c r="AR58" i="6" s="1"/>
  <c r="AS58" i="6" s="1"/>
  <c r="AT58" i="6" s="1"/>
  <c r="AU58" i="6" s="1"/>
  <c r="AV58" i="6" s="1"/>
  <c r="AW58" i="6" s="1"/>
  <c r="AX58" i="6" s="1"/>
  <c r="AY58" i="6" s="1"/>
  <c r="AZ58" i="6" s="1"/>
  <c r="BA58" i="6" s="1"/>
  <c r="BB58" i="6" s="1"/>
  <c r="BC58" i="6" s="1"/>
  <c r="BD58" i="6" s="1"/>
  <c r="BE58" i="6" s="1"/>
  <c r="BF58" i="6" s="1"/>
  <c r="BG58" i="6" s="1"/>
  <c r="BH58" i="6" s="1"/>
  <c r="BI58" i="6" s="1"/>
  <c r="BJ58" i="6" s="1"/>
  <c r="BK58" i="6" s="1"/>
  <c r="BL58" i="6" s="1"/>
  <c r="BM58" i="6" s="1"/>
  <c r="BN58" i="6" s="1"/>
  <c r="BO58" i="6" s="1"/>
  <c r="BP58" i="6" s="1"/>
  <c r="BQ58" i="6" s="1"/>
  <c r="L58" i="6"/>
  <c r="K58" i="6"/>
  <c r="L56" i="6"/>
  <c r="P57" i="6" s="1"/>
  <c r="K56" i="6"/>
  <c r="J56" i="6"/>
  <c r="J92" i="6" s="1"/>
  <c r="N52" i="6"/>
  <c r="M67" i="6" s="1"/>
  <c r="M52" i="6"/>
  <c r="J67" i="6" s="1"/>
  <c r="J51" i="6"/>
  <c r="N40" i="6"/>
  <c r="O40" i="6" s="1"/>
  <c r="M40" i="6"/>
  <c r="L40" i="6"/>
  <c r="K40" i="6"/>
  <c r="M37" i="6"/>
  <c r="N37" i="6" s="1"/>
  <c r="O37" i="6" s="1"/>
  <c r="P37" i="6" s="1"/>
  <c r="Q37" i="6" s="1"/>
  <c r="R37" i="6" s="1"/>
  <c r="S37" i="6" s="1"/>
  <c r="T37" i="6" s="1"/>
  <c r="U37" i="6" s="1"/>
  <c r="V37" i="6" s="1"/>
  <c r="W37" i="6" s="1"/>
  <c r="X37" i="6" s="1"/>
  <c r="Y37" i="6" s="1"/>
  <c r="Z37" i="6" s="1"/>
  <c r="AA37" i="6" s="1"/>
  <c r="AB37" i="6" s="1"/>
  <c r="AC37" i="6" s="1"/>
  <c r="AD37" i="6" s="1"/>
  <c r="AE37" i="6" s="1"/>
  <c r="AF37" i="6" s="1"/>
  <c r="AG37" i="6" s="1"/>
  <c r="AH37" i="6" s="1"/>
  <c r="AI37" i="6" s="1"/>
  <c r="AJ37" i="6" s="1"/>
  <c r="AK37" i="6" s="1"/>
  <c r="AL37" i="6" s="1"/>
  <c r="AM37" i="6" s="1"/>
  <c r="AN37" i="6" s="1"/>
  <c r="AO37" i="6" s="1"/>
  <c r="AP37" i="6" s="1"/>
  <c r="AQ37" i="6" s="1"/>
  <c r="AR37" i="6" s="1"/>
  <c r="AS37" i="6" s="1"/>
  <c r="AT37" i="6" s="1"/>
  <c r="AU37" i="6" s="1"/>
  <c r="AV37" i="6" s="1"/>
  <c r="AW37" i="6" s="1"/>
  <c r="AX37" i="6" s="1"/>
  <c r="AY37" i="6" s="1"/>
  <c r="AZ37" i="6" s="1"/>
  <c r="BA37" i="6" s="1"/>
  <c r="BB37" i="6" s="1"/>
  <c r="BC37" i="6" s="1"/>
  <c r="BD37" i="6" s="1"/>
  <c r="BE37" i="6" s="1"/>
  <c r="BF37" i="6" s="1"/>
  <c r="BG37" i="6" s="1"/>
  <c r="BH37" i="6" s="1"/>
  <c r="BI37" i="6" s="1"/>
  <c r="BJ37" i="6" s="1"/>
  <c r="BK37" i="6" s="1"/>
  <c r="BL37" i="6" s="1"/>
  <c r="BM37" i="6" s="1"/>
  <c r="BN37" i="6" s="1"/>
  <c r="BO37" i="6" s="1"/>
  <c r="BP37" i="6" s="1"/>
  <c r="BQ37" i="6" s="1"/>
  <c r="L37" i="6"/>
  <c r="K37" i="6"/>
  <c r="L36" i="6"/>
  <c r="K36" i="6"/>
  <c r="K34" i="6"/>
  <c r="L34" i="6" s="1"/>
  <c r="M34" i="6" s="1"/>
  <c r="N34" i="6" s="1"/>
  <c r="O34" i="6" s="1"/>
  <c r="P34" i="6" s="1"/>
  <c r="Q34" i="6" s="1"/>
  <c r="R34" i="6" s="1"/>
  <c r="S34" i="6" s="1"/>
  <c r="T34" i="6" s="1"/>
  <c r="U34" i="6" s="1"/>
  <c r="V34" i="6" s="1"/>
  <c r="W34" i="6" s="1"/>
  <c r="X34" i="6" s="1"/>
  <c r="Y34" i="6" s="1"/>
  <c r="Z34" i="6" s="1"/>
  <c r="AA34" i="6" s="1"/>
  <c r="AB34" i="6" s="1"/>
  <c r="AC34" i="6" s="1"/>
  <c r="AD34" i="6" s="1"/>
  <c r="AE34" i="6" s="1"/>
  <c r="AF34" i="6" s="1"/>
  <c r="AG34" i="6" s="1"/>
  <c r="AH34" i="6" s="1"/>
  <c r="AI34" i="6" s="1"/>
  <c r="AJ34" i="6" s="1"/>
  <c r="AK34" i="6" s="1"/>
  <c r="AL34" i="6" s="1"/>
  <c r="AM34" i="6" s="1"/>
  <c r="AN34" i="6" s="1"/>
  <c r="AO34" i="6" s="1"/>
  <c r="AP34" i="6" s="1"/>
  <c r="AQ34" i="6" s="1"/>
  <c r="AR34" i="6" s="1"/>
  <c r="AS34" i="6" s="1"/>
  <c r="AT34" i="6" s="1"/>
  <c r="AU34" i="6" s="1"/>
  <c r="AV34" i="6" s="1"/>
  <c r="AW34" i="6" s="1"/>
  <c r="AX34" i="6" s="1"/>
  <c r="AY34" i="6" s="1"/>
  <c r="AZ34" i="6" s="1"/>
  <c r="BA34" i="6" s="1"/>
  <c r="BB34" i="6" s="1"/>
  <c r="BC34" i="6" s="1"/>
  <c r="BD34" i="6" s="1"/>
  <c r="BE34" i="6" s="1"/>
  <c r="BF34" i="6" s="1"/>
  <c r="BG34" i="6" s="1"/>
  <c r="BH34" i="6" s="1"/>
  <c r="BI34" i="6" s="1"/>
  <c r="BJ34" i="6" s="1"/>
  <c r="BK34" i="6" s="1"/>
  <c r="BL34" i="6" s="1"/>
  <c r="BM34" i="6" s="1"/>
  <c r="BN34" i="6" s="1"/>
  <c r="BO34" i="6" s="1"/>
  <c r="BP34" i="6" s="1"/>
  <c r="BQ34" i="6" s="1"/>
  <c r="L27" i="6"/>
  <c r="M27" i="6" s="1"/>
  <c r="N27" i="6" s="1"/>
  <c r="O27" i="6" s="1"/>
  <c r="P27" i="6" s="1"/>
  <c r="Q27" i="6" s="1"/>
  <c r="R27" i="6" s="1"/>
  <c r="S27" i="6" s="1"/>
  <c r="T27" i="6" s="1"/>
  <c r="U27" i="6" s="1"/>
  <c r="V27" i="6" s="1"/>
  <c r="W27" i="6" s="1"/>
  <c r="X27" i="6" s="1"/>
  <c r="Y27" i="6" s="1"/>
  <c r="Z27" i="6" s="1"/>
  <c r="AA27" i="6" s="1"/>
  <c r="AB27" i="6" s="1"/>
  <c r="AC27" i="6" s="1"/>
  <c r="AD27" i="6" s="1"/>
  <c r="AE27" i="6" s="1"/>
  <c r="AF27" i="6" s="1"/>
  <c r="AG27" i="6" s="1"/>
  <c r="AH27" i="6" s="1"/>
  <c r="AI27" i="6" s="1"/>
  <c r="AJ27" i="6" s="1"/>
  <c r="AK27" i="6" s="1"/>
  <c r="AL27" i="6" s="1"/>
  <c r="AM27" i="6" s="1"/>
  <c r="AN27" i="6" s="1"/>
  <c r="AO27" i="6" s="1"/>
  <c r="AP27" i="6" s="1"/>
  <c r="AQ27" i="6" s="1"/>
  <c r="AR27" i="6" s="1"/>
  <c r="AS27" i="6" s="1"/>
  <c r="AT27" i="6" s="1"/>
  <c r="AU27" i="6" s="1"/>
  <c r="AV27" i="6" s="1"/>
  <c r="AW27" i="6" s="1"/>
  <c r="AX27" i="6" s="1"/>
  <c r="AY27" i="6" s="1"/>
  <c r="AZ27" i="6" s="1"/>
  <c r="BA27" i="6" s="1"/>
  <c r="BB27" i="6" s="1"/>
  <c r="BC27" i="6" s="1"/>
  <c r="BD27" i="6" s="1"/>
  <c r="BE27" i="6" s="1"/>
  <c r="BF27" i="6" s="1"/>
  <c r="BG27" i="6" s="1"/>
  <c r="BH27" i="6" s="1"/>
  <c r="BI27" i="6" s="1"/>
  <c r="BJ27" i="6" s="1"/>
  <c r="BK27" i="6" s="1"/>
  <c r="BL27" i="6" s="1"/>
  <c r="BM27" i="6" s="1"/>
  <c r="BN27" i="6" s="1"/>
  <c r="BO27" i="6" s="1"/>
  <c r="BP27" i="6" s="1"/>
  <c r="BQ27" i="6" s="1"/>
  <c r="K27" i="6"/>
  <c r="K26" i="6"/>
  <c r="L26" i="6" s="1"/>
  <c r="L22" i="6"/>
  <c r="M22" i="6" s="1"/>
  <c r="N22" i="6" s="1"/>
  <c r="O22" i="6" s="1"/>
  <c r="P22" i="6" s="1"/>
  <c r="Q22" i="6" s="1"/>
  <c r="R22" i="6" s="1"/>
  <c r="S22" i="6" s="1"/>
  <c r="T22" i="6" s="1"/>
  <c r="U22" i="6" s="1"/>
  <c r="V22" i="6" s="1"/>
  <c r="W22" i="6" s="1"/>
  <c r="X22" i="6" s="1"/>
  <c r="Y22" i="6" s="1"/>
  <c r="Z22" i="6" s="1"/>
  <c r="AA22" i="6" s="1"/>
  <c r="AB22" i="6" s="1"/>
  <c r="AC22" i="6" s="1"/>
  <c r="AD22" i="6" s="1"/>
  <c r="AE22" i="6" s="1"/>
  <c r="AF22" i="6" s="1"/>
  <c r="AG22" i="6" s="1"/>
  <c r="AH22" i="6" s="1"/>
  <c r="AI22" i="6" s="1"/>
  <c r="AJ22" i="6" s="1"/>
  <c r="AK22" i="6" s="1"/>
  <c r="AL22" i="6" s="1"/>
  <c r="AM22" i="6" s="1"/>
  <c r="AN22" i="6" s="1"/>
  <c r="AO22" i="6" s="1"/>
  <c r="AP22" i="6" s="1"/>
  <c r="AQ22" i="6" s="1"/>
  <c r="AR22" i="6" s="1"/>
  <c r="AS22" i="6" s="1"/>
  <c r="AT22" i="6" s="1"/>
  <c r="AU22" i="6" s="1"/>
  <c r="AV22" i="6" s="1"/>
  <c r="AW22" i="6" s="1"/>
  <c r="AX22" i="6" s="1"/>
  <c r="AY22" i="6" s="1"/>
  <c r="AZ22" i="6" s="1"/>
  <c r="BA22" i="6" s="1"/>
  <c r="BB22" i="6" s="1"/>
  <c r="BC22" i="6" s="1"/>
  <c r="BD22" i="6" s="1"/>
  <c r="BE22" i="6" s="1"/>
  <c r="BF22" i="6" s="1"/>
  <c r="BG22" i="6" s="1"/>
  <c r="BH22" i="6" s="1"/>
  <c r="BI22" i="6" s="1"/>
  <c r="BJ22" i="6" s="1"/>
  <c r="BK22" i="6" s="1"/>
  <c r="BL22" i="6" s="1"/>
  <c r="BM22" i="6" s="1"/>
  <c r="BN22" i="6" s="1"/>
  <c r="BO22" i="6" s="1"/>
  <c r="BP22" i="6" s="1"/>
  <c r="BQ22" i="6" s="1"/>
  <c r="K22" i="6"/>
  <c r="K21" i="6"/>
  <c r="L21" i="6" s="1"/>
  <c r="L17" i="6"/>
  <c r="M17" i="6" s="1"/>
  <c r="N17" i="6" s="1"/>
  <c r="O17" i="6" s="1"/>
  <c r="P17" i="6" s="1"/>
  <c r="Q17" i="6" s="1"/>
  <c r="R17" i="6" s="1"/>
  <c r="S17" i="6" s="1"/>
  <c r="T17" i="6" s="1"/>
  <c r="U17" i="6" s="1"/>
  <c r="V17" i="6" s="1"/>
  <c r="W17" i="6" s="1"/>
  <c r="X17" i="6" s="1"/>
  <c r="Y17" i="6" s="1"/>
  <c r="Z17" i="6" s="1"/>
  <c r="AA17" i="6" s="1"/>
  <c r="AB17" i="6" s="1"/>
  <c r="AC17" i="6" s="1"/>
  <c r="AD17" i="6" s="1"/>
  <c r="AE17" i="6" s="1"/>
  <c r="AF17" i="6" s="1"/>
  <c r="AG17" i="6" s="1"/>
  <c r="AH17" i="6" s="1"/>
  <c r="AI17" i="6" s="1"/>
  <c r="AJ17" i="6" s="1"/>
  <c r="AK17" i="6" s="1"/>
  <c r="AL17" i="6" s="1"/>
  <c r="AM17" i="6" s="1"/>
  <c r="AN17" i="6" s="1"/>
  <c r="AO17" i="6" s="1"/>
  <c r="AP17" i="6" s="1"/>
  <c r="AQ17" i="6" s="1"/>
  <c r="AR17" i="6" s="1"/>
  <c r="AS17" i="6" s="1"/>
  <c r="AT17" i="6" s="1"/>
  <c r="AU17" i="6" s="1"/>
  <c r="AV17" i="6" s="1"/>
  <c r="AW17" i="6" s="1"/>
  <c r="AX17" i="6" s="1"/>
  <c r="AY17" i="6" s="1"/>
  <c r="AZ17" i="6" s="1"/>
  <c r="BA17" i="6" s="1"/>
  <c r="BB17" i="6" s="1"/>
  <c r="BC17" i="6" s="1"/>
  <c r="BD17" i="6" s="1"/>
  <c r="BE17" i="6" s="1"/>
  <c r="BF17" i="6" s="1"/>
  <c r="BG17" i="6" s="1"/>
  <c r="BH17" i="6" s="1"/>
  <c r="BI17" i="6" s="1"/>
  <c r="BJ17" i="6" s="1"/>
  <c r="BK17" i="6" s="1"/>
  <c r="BL17" i="6" s="1"/>
  <c r="BM17" i="6" s="1"/>
  <c r="BN17" i="6" s="1"/>
  <c r="BO17" i="6" s="1"/>
  <c r="BP17" i="6" s="1"/>
  <c r="BQ17" i="6" s="1"/>
  <c r="K17" i="6"/>
  <c r="K16" i="6"/>
  <c r="L16" i="6" s="1"/>
  <c r="L10" i="6"/>
  <c r="M10" i="6" s="1"/>
  <c r="K10" i="6"/>
  <c r="K3" i="6"/>
  <c r="K24" i="6" s="1"/>
  <c r="H51" i="5" s="1"/>
  <c r="J3" i="6"/>
  <c r="J19" i="6" s="1"/>
  <c r="G49" i="5" s="1"/>
  <c r="G121" i="5"/>
  <c r="G120" i="5"/>
  <c r="G119" i="5"/>
  <c r="G118" i="5"/>
  <c r="G116" i="5"/>
  <c r="G115" i="5"/>
  <c r="G113" i="5"/>
  <c r="H112" i="5"/>
  <c r="G112" i="5"/>
  <c r="G109" i="5"/>
  <c r="G108" i="5"/>
  <c r="G106" i="5"/>
  <c r="H105" i="5"/>
  <c r="G105" i="5"/>
  <c r="G101" i="5"/>
  <c r="G100" i="5"/>
  <c r="G97" i="5"/>
  <c r="G96" i="5"/>
  <c r="H93" i="5"/>
  <c r="G93" i="5"/>
  <c r="G90" i="5"/>
  <c r="H86" i="5"/>
  <c r="G86" i="5"/>
  <c r="I77" i="5"/>
  <c r="H77" i="5"/>
  <c r="G77" i="5"/>
  <c r="G54" i="5"/>
  <c r="H52" i="5"/>
  <c r="G52" i="5"/>
  <c r="H50" i="5"/>
  <c r="G50" i="5"/>
  <c r="H48" i="5"/>
  <c r="G48" i="5"/>
  <c r="H39" i="5"/>
  <c r="G39" i="5"/>
  <c r="G38" i="5"/>
  <c r="I37" i="5"/>
  <c r="H37" i="5"/>
  <c r="G37" i="5"/>
  <c r="H35" i="5"/>
  <c r="G35" i="5"/>
  <c r="G34" i="5"/>
  <c r="G28" i="5"/>
  <c r="H2" i="5"/>
  <c r="G2" i="5"/>
  <c r="N142" i="4"/>
  <c r="O142" i="4" s="1"/>
  <c r="P142" i="4" s="1"/>
  <c r="Q142" i="4" s="1"/>
  <c r="R142" i="4" s="1"/>
  <c r="S142" i="4" s="1"/>
  <c r="T142" i="4" s="1"/>
  <c r="U142" i="4" s="1"/>
  <c r="V142" i="4" s="1"/>
  <c r="W142" i="4" s="1"/>
  <c r="X142" i="4" s="1"/>
  <c r="Y142" i="4" s="1"/>
  <c r="Z142" i="4" s="1"/>
  <c r="AA142" i="4" s="1"/>
  <c r="AB142" i="4" s="1"/>
  <c r="AC142" i="4" s="1"/>
  <c r="AD142" i="4" s="1"/>
  <c r="AE142" i="4" s="1"/>
  <c r="AF142" i="4" s="1"/>
  <c r="AG142" i="4" s="1"/>
  <c r="AH142" i="4" s="1"/>
  <c r="AI142" i="4" s="1"/>
  <c r="AJ142" i="4" s="1"/>
  <c r="AK142" i="4" s="1"/>
  <c r="AL142" i="4" s="1"/>
  <c r="AM142" i="4" s="1"/>
  <c r="AN142" i="4" s="1"/>
  <c r="AO142" i="4" s="1"/>
  <c r="AP142" i="4" s="1"/>
  <c r="AQ142" i="4" s="1"/>
  <c r="AR142" i="4" s="1"/>
  <c r="AS142" i="4" s="1"/>
  <c r="AT142" i="4" s="1"/>
  <c r="AU142" i="4" s="1"/>
  <c r="AV142" i="4" s="1"/>
  <c r="AW142" i="4" s="1"/>
  <c r="AX142" i="4" s="1"/>
  <c r="AY142" i="4" s="1"/>
  <c r="AZ142" i="4" s="1"/>
  <c r="BA142" i="4" s="1"/>
  <c r="BB142" i="4" s="1"/>
  <c r="BC142" i="4" s="1"/>
  <c r="BD142" i="4" s="1"/>
  <c r="BE142" i="4" s="1"/>
  <c r="BF142" i="4" s="1"/>
  <c r="BG142" i="4" s="1"/>
  <c r="BH142" i="4" s="1"/>
  <c r="BI142" i="4" s="1"/>
  <c r="BJ142" i="4" s="1"/>
  <c r="BK142" i="4" s="1"/>
  <c r="BL142" i="4" s="1"/>
  <c r="BM142" i="4" s="1"/>
  <c r="BN142" i="4" s="1"/>
  <c r="BO142" i="4" s="1"/>
  <c r="BP142" i="4" s="1"/>
  <c r="BQ142" i="4" s="1"/>
  <c r="K142" i="4"/>
  <c r="L142" i="4" s="1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AT136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AT135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AT134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AT133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BQ130" i="4"/>
  <c r="BP130" i="4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AT130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AT127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J112" i="4"/>
  <c r="K112" i="4" s="1"/>
  <c r="J104" i="4"/>
  <c r="K104" i="4" s="1"/>
  <c r="O100" i="4"/>
  <c r="K105" i="4" s="1"/>
  <c r="N100" i="4"/>
  <c r="L105" i="4" s="1"/>
  <c r="M100" i="4"/>
  <c r="L100" i="4"/>
  <c r="K100" i="4"/>
  <c r="J100" i="4"/>
  <c r="J99" i="4"/>
  <c r="J94" i="4"/>
  <c r="J90" i="4"/>
  <c r="K90" i="4" s="1"/>
  <c r="L90" i="4" s="1"/>
  <c r="M90" i="4" s="1"/>
  <c r="N90" i="4" s="1"/>
  <c r="J89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L27" i="4"/>
  <c r="J27" i="4"/>
  <c r="K27" i="4" s="1"/>
  <c r="I27" i="4"/>
  <c r="K26" i="4"/>
  <c r="L26" i="4" s="1"/>
  <c r="J26" i="4"/>
  <c r="J57" i="4" s="1"/>
  <c r="I26" i="4"/>
  <c r="I25" i="4"/>
  <c r="J25" i="4" s="1"/>
  <c r="BQ16" i="4"/>
  <c r="BQ87" i="4" s="1"/>
  <c r="BP16" i="4"/>
  <c r="BP22" i="4" s="1"/>
  <c r="BO16" i="4"/>
  <c r="BO87" i="4" s="1"/>
  <c r="BN16" i="4"/>
  <c r="BN87" i="4" s="1"/>
  <c r="BM16" i="4"/>
  <c r="BM87" i="4" s="1"/>
  <c r="BL16" i="4"/>
  <c r="BL22" i="4" s="1"/>
  <c r="BK16" i="4"/>
  <c r="BK87" i="4" s="1"/>
  <c r="BJ16" i="4"/>
  <c r="BJ87" i="4" s="1"/>
  <c r="BI16" i="4"/>
  <c r="BI87" i="4" s="1"/>
  <c r="BH16" i="4"/>
  <c r="BH22" i="4" s="1"/>
  <c r="BG16" i="4"/>
  <c r="BG87" i="4" s="1"/>
  <c r="BF16" i="4"/>
  <c r="BF87" i="4" s="1"/>
  <c r="BE16" i="4"/>
  <c r="BE87" i="4" s="1"/>
  <c r="BD16" i="4"/>
  <c r="BD22" i="4" s="1"/>
  <c r="BC16" i="4"/>
  <c r="BC87" i="4" s="1"/>
  <c r="BB16" i="4"/>
  <c r="BB87" i="4" s="1"/>
  <c r="BA16" i="4"/>
  <c r="BA87" i="4" s="1"/>
  <c r="AZ16" i="4"/>
  <c r="AZ22" i="4" s="1"/>
  <c r="AY16" i="4"/>
  <c r="AY87" i="4" s="1"/>
  <c r="AX16" i="4"/>
  <c r="AX87" i="4" s="1"/>
  <c r="AW16" i="4"/>
  <c r="AW87" i="4" s="1"/>
  <c r="AV16" i="4"/>
  <c r="AV22" i="4" s="1"/>
  <c r="AU16" i="4"/>
  <c r="AU87" i="4" s="1"/>
  <c r="AT16" i="4"/>
  <c r="AT87" i="4" s="1"/>
  <c r="AS16" i="4"/>
  <c r="AS87" i="4" s="1"/>
  <c r="AR16" i="4"/>
  <c r="AR22" i="4" s="1"/>
  <c r="AQ16" i="4"/>
  <c r="AQ87" i="4" s="1"/>
  <c r="AP16" i="4"/>
  <c r="AP87" i="4" s="1"/>
  <c r="AO16" i="4"/>
  <c r="AO87" i="4" s="1"/>
  <c r="AN16" i="4"/>
  <c r="AN22" i="4" s="1"/>
  <c r="AM16" i="4"/>
  <c r="AM87" i="4" s="1"/>
  <c r="AL16" i="4"/>
  <c r="AL87" i="4" s="1"/>
  <c r="AK16" i="4"/>
  <c r="AK87" i="4" s="1"/>
  <c r="AJ16" i="4"/>
  <c r="AJ22" i="4" s="1"/>
  <c r="AI16" i="4"/>
  <c r="AI87" i="4" s="1"/>
  <c r="AH16" i="4"/>
  <c r="AH87" i="4" s="1"/>
  <c r="AG16" i="4"/>
  <c r="AG87" i="4" s="1"/>
  <c r="AF16" i="4"/>
  <c r="AF22" i="4" s="1"/>
  <c r="AE16" i="4"/>
  <c r="AE87" i="4" s="1"/>
  <c r="AD16" i="4"/>
  <c r="AD87" i="4" s="1"/>
  <c r="AC16" i="4"/>
  <c r="AC87" i="4" s="1"/>
  <c r="AB16" i="4"/>
  <c r="AB22" i="4" s="1"/>
  <c r="AA16" i="4"/>
  <c r="AA87" i="4" s="1"/>
  <c r="Z16" i="4"/>
  <c r="Z87" i="4" s="1"/>
  <c r="Y16" i="4"/>
  <c r="Y87" i="4" s="1"/>
  <c r="X16" i="4"/>
  <c r="X22" i="4" s="1"/>
  <c r="W16" i="4"/>
  <c r="W87" i="4" s="1"/>
  <c r="V16" i="4"/>
  <c r="V87" i="4" s="1"/>
  <c r="U16" i="4"/>
  <c r="U87" i="4" s="1"/>
  <c r="T16" i="4"/>
  <c r="T22" i="4" s="1"/>
  <c r="S16" i="4"/>
  <c r="S87" i="4" s="1"/>
  <c r="R16" i="4"/>
  <c r="R87" i="4" s="1"/>
  <c r="Q16" i="4"/>
  <c r="Q87" i="4" s="1"/>
  <c r="P16" i="4"/>
  <c r="P22" i="4" s="1"/>
  <c r="O16" i="4"/>
  <c r="O87" i="4" s="1"/>
  <c r="N16" i="4"/>
  <c r="N87" i="4" s="1"/>
  <c r="M16" i="4"/>
  <c r="M87" i="4" s="1"/>
  <c r="L16" i="4"/>
  <c r="L22" i="4" s="1"/>
  <c r="K16" i="4"/>
  <c r="K87" i="4" s="1"/>
  <c r="J16" i="4"/>
  <c r="J87" i="4" s="1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L7" i="4"/>
  <c r="K7" i="4"/>
  <c r="J3" i="4"/>
  <c r="K3" i="4" s="1"/>
  <c r="L3" i="4" s="1"/>
  <c r="M3" i="4" s="1"/>
  <c r="N3" i="4" s="1"/>
  <c r="O3" i="4" s="1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C3" i="4" s="1"/>
  <c r="AD3" i="4" s="1"/>
  <c r="AE3" i="4" s="1"/>
  <c r="AF3" i="4" s="1"/>
  <c r="AG3" i="4" s="1"/>
  <c r="AH3" i="4" s="1"/>
  <c r="AI3" i="4" s="1"/>
  <c r="AJ3" i="4" s="1"/>
  <c r="AK3" i="4" s="1"/>
  <c r="AL3" i="4" s="1"/>
  <c r="AM3" i="4" s="1"/>
  <c r="AN3" i="4" s="1"/>
  <c r="AO3" i="4" s="1"/>
  <c r="AP3" i="4" s="1"/>
  <c r="AQ3" i="4" s="1"/>
  <c r="AR3" i="4" s="1"/>
  <c r="AS3" i="4" s="1"/>
  <c r="AT3" i="4" s="1"/>
  <c r="AU3" i="4" s="1"/>
  <c r="AV3" i="4" s="1"/>
  <c r="AW3" i="4" s="1"/>
  <c r="AX3" i="4" s="1"/>
  <c r="AY3" i="4" s="1"/>
  <c r="AZ3" i="4" s="1"/>
  <c r="BA3" i="4" s="1"/>
  <c r="BB3" i="4" s="1"/>
  <c r="BC3" i="4" s="1"/>
  <c r="BD3" i="4" s="1"/>
  <c r="BE3" i="4" s="1"/>
  <c r="BF3" i="4" s="1"/>
  <c r="BG3" i="4" s="1"/>
  <c r="BH3" i="4" s="1"/>
  <c r="BI3" i="4" s="1"/>
  <c r="BJ3" i="4" s="1"/>
  <c r="BK3" i="4" s="1"/>
  <c r="BL3" i="4" s="1"/>
  <c r="BM3" i="4" s="1"/>
  <c r="BN3" i="4" s="1"/>
  <c r="BO3" i="4" s="1"/>
  <c r="BP3" i="4" s="1"/>
  <c r="BQ3" i="4" s="1"/>
  <c r="BM129" i="3"/>
  <c r="BL129" i="3"/>
  <c r="BK129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B129" i="3"/>
  <c r="B128" i="3"/>
  <c r="B127" i="3"/>
  <c r="BM126" i="3"/>
  <c r="BL126" i="3"/>
  <c r="BK126" i="3"/>
  <c r="BJ126" i="3"/>
  <c r="BI126" i="3"/>
  <c r="BH126" i="3"/>
  <c r="BG126" i="3"/>
  <c r="BF126" i="3"/>
  <c r="BE126" i="3"/>
  <c r="BD126" i="3"/>
  <c r="BC126" i="3"/>
  <c r="BB126" i="3"/>
  <c r="BA126" i="3"/>
  <c r="AZ126" i="3"/>
  <c r="AY126" i="3"/>
  <c r="AX126" i="3"/>
  <c r="AW126" i="3"/>
  <c r="AV126" i="3"/>
  <c r="AU126" i="3"/>
  <c r="AT126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B126" i="3"/>
  <c r="B125" i="3"/>
  <c r="B124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B123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B122" i="3"/>
  <c r="B121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B120" i="3"/>
  <c r="B119" i="3"/>
  <c r="B118" i="3"/>
  <c r="B117" i="3"/>
  <c r="B116" i="3"/>
  <c r="B115" i="3"/>
  <c r="B114" i="3"/>
  <c r="B113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B112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B111" i="3"/>
  <c r="G110" i="3"/>
  <c r="F110" i="3"/>
  <c r="B110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B109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B108" i="3"/>
  <c r="B107" i="3"/>
  <c r="F106" i="3"/>
  <c r="B106" i="3"/>
  <c r="G105" i="3"/>
  <c r="F105" i="3"/>
  <c r="B105" i="3"/>
  <c r="B104" i="3"/>
  <c r="F103" i="3"/>
  <c r="B103" i="3"/>
  <c r="H102" i="3"/>
  <c r="G102" i="3"/>
  <c r="F102" i="3"/>
  <c r="B102" i="3"/>
  <c r="B101" i="3"/>
  <c r="B100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B99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B98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B97" i="3"/>
  <c r="F96" i="3"/>
  <c r="B96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B95" i="3"/>
  <c r="F94" i="3"/>
  <c r="B94" i="3"/>
  <c r="F93" i="3"/>
  <c r="B93" i="3"/>
  <c r="F92" i="3"/>
  <c r="B92" i="3"/>
  <c r="B91" i="3"/>
  <c r="F90" i="3"/>
  <c r="B90" i="3"/>
  <c r="G89" i="3"/>
  <c r="F89" i="3"/>
  <c r="B89" i="3"/>
  <c r="B88" i="3"/>
  <c r="B86" i="3"/>
  <c r="B85" i="3"/>
  <c r="B84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B83" i="3"/>
  <c r="BM82" i="3"/>
  <c r="BM85" i="3" s="1"/>
  <c r="BL82" i="3"/>
  <c r="BL85" i="3" s="1"/>
  <c r="BK82" i="3"/>
  <c r="BK85" i="3" s="1"/>
  <c r="BJ82" i="3"/>
  <c r="BJ84" i="3" s="1"/>
  <c r="BI82" i="3"/>
  <c r="BI85" i="3" s="1"/>
  <c r="BH82" i="3"/>
  <c r="BH85" i="3" s="1"/>
  <c r="BG82" i="3"/>
  <c r="BG85" i="3" s="1"/>
  <c r="BF82" i="3"/>
  <c r="BF84" i="3" s="1"/>
  <c r="BE82" i="3"/>
  <c r="BE85" i="3" s="1"/>
  <c r="BD82" i="3"/>
  <c r="BD85" i="3" s="1"/>
  <c r="BC82" i="3"/>
  <c r="BC85" i="3" s="1"/>
  <c r="BB82" i="3"/>
  <c r="BB84" i="3" s="1"/>
  <c r="BA82" i="3"/>
  <c r="BA85" i="3" s="1"/>
  <c r="AZ82" i="3"/>
  <c r="AZ85" i="3" s="1"/>
  <c r="AY82" i="3"/>
  <c r="AY85" i="3" s="1"/>
  <c r="AX82" i="3"/>
  <c r="AX84" i="3" s="1"/>
  <c r="AW82" i="3"/>
  <c r="AW85" i="3" s="1"/>
  <c r="AV82" i="3"/>
  <c r="AV85" i="3" s="1"/>
  <c r="AU82" i="3"/>
  <c r="AU85" i="3" s="1"/>
  <c r="AT82" i="3"/>
  <c r="AT84" i="3" s="1"/>
  <c r="AS82" i="3"/>
  <c r="AS85" i="3" s="1"/>
  <c r="AR82" i="3"/>
  <c r="AR85" i="3" s="1"/>
  <c r="AQ82" i="3"/>
  <c r="AQ85" i="3" s="1"/>
  <c r="AP82" i="3"/>
  <c r="AP84" i="3" s="1"/>
  <c r="AO82" i="3"/>
  <c r="AO85" i="3" s="1"/>
  <c r="AN82" i="3"/>
  <c r="AN85" i="3" s="1"/>
  <c r="AM82" i="3"/>
  <c r="AM85" i="3" s="1"/>
  <c r="AL82" i="3"/>
  <c r="AL84" i="3" s="1"/>
  <c r="AK82" i="3"/>
  <c r="AK85" i="3" s="1"/>
  <c r="AJ82" i="3"/>
  <c r="AJ85" i="3" s="1"/>
  <c r="AI82" i="3"/>
  <c r="AI85" i="3" s="1"/>
  <c r="AH82" i="3"/>
  <c r="AH84" i="3" s="1"/>
  <c r="AG82" i="3"/>
  <c r="AG85" i="3" s="1"/>
  <c r="AF82" i="3"/>
  <c r="AF85" i="3" s="1"/>
  <c r="AE82" i="3"/>
  <c r="AE85" i="3" s="1"/>
  <c r="AD82" i="3"/>
  <c r="AD84" i="3" s="1"/>
  <c r="AC82" i="3"/>
  <c r="AC85" i="3" s="1"/>
  <c r="AB82" i="3"/>
  <c r="AB85" i="3" s="1"/>
  <c r="AA82" i="3"/>
  <c r="AA85" i="3" s="1"/>
  <c r="Z82" i="3"/>
  <c r="Z84" i="3" s="1"/>
  <c r="Y82" i="3"/>
  <c r="Y85" i="3" s="1"/>
  <c r="X82" i="3"/>
  <c r="X85" i="3" s="1"/>
  <c r="W82" i="3"/>
  <c r="W85" i="3" s="1"/>
  <c r="V82" i="3"/>
  <c r="V84" i="3" s="1"/>
  <c r="U82" i="3"/>
  <c r="U85" i="3" s="1"/>
  <c r="T82" i="3"/>
  <c r="T85" i="3" s="1"/>
  <c r="S82" i="3"/>
  <c r="S85" i="3" s="1"/>
  <c r="R82" i="3"/>
  <c r="R84" i="3" s="1"/>
  <c r="Q82" i="3"/>
  <c r="Q85" i="3" s="1"/>
  <c r="P82" i="3"/>
  <c r="P85" i="3" s="1"/>
  <c r="O82" i="3"/>
  <c r="O85" i="3" s="1"/>
  <c r="N82" i="3"/>
  <c r="N84" i="3" s="1"/>
  <c r="M82" i="3"/>
  <c r="M85" i="3" s="1"/>
  <c r="L82" i="3"/>
  <c r="L85" i="3" s="1"/>
  <c r="K82" i="3"/>
  <c r="K85" i="3" s="1"/>
  <c r="J82" i="3"/>
  <c r="J84" i="3" s="1"/>
  <c r="I82" i="3"/>
  <c r="I85" i="3" s="1"/>
  <c r="H82" i="3"/>
  <c r="H85" i="3" s="1"/>
  <c r="G82" i="3"/>
  <c r="G85" i="3" s="1"/>
  <c r="F82" i="3"/>
  <c r="F84" i="3" s="1"/>
  <c r="B82" i="3"/>
  <c r="B81" i="3"/>
  <c r="B80" i="3"/>
  <c r="F79" i="3"/>
  <c r="B79" i="3"/>
  <c r="F78" i="3"/>
  <c r="F80" i="3" s="1"/>
  <c r="B78" i="3"/>
  <c r="B77" i="3"/>
  <c r="B76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B75" i="3"/>
  <c r="B74" i="3"/>
  <c r="B73" i="3"/>
  <c r="B71" i="3"/>
  <c r="I70" i="3"/>
  <c r="H70" i="3"/>
  <c r="G70" i="3"/>
  <c r="F70" i="3"/>
  <c r="B70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B69" i="3"/>
  <c r="B68" i="3"/>
  <c r="F67" i="3"/>
  <c r="B67" i="3"/>
  <c r="B66" i="3"/>
  <c r="B65" i="3"/>
  <c r="B64" i="3"/>
  <c r="B63" i="3"/>
  <c r="B62" i="3"/>
  <c r="BM61" i="3"/>
  <c r="BK61" i="3"/>
  <c r="BI61" i="3"/>
  <c r="BG61" i="3"/>
  <c r="BE61" i="3"/>
  <c r="BC61" i="3"/>
  <c r="BA61" i="3"/>
  <c r="AY61" i="3"/>
  <c r="AW61" i="3"/>
  <c r="AU61" i="3"/>
  <c r="AS61" i="3"/>
  <c r="AQ61" i="3"/>
  <c r="AO61" i="3"/>
  <c r="AM61" i="3"/>
  <c r="AK61" i="3"/>
  <c r="AI61" i="3"/>
  <c r="AG61" i="3"/>
  <c r="AE61" i="3"/>
  <c r="AC61" i="3"/>
  <c r="AA61" i="3"/>
  <c r="Y61" i="3"/>
  <c r="W61" i="3"/>
  <c r="U61" i="3"/>
  <c r="S61" i="3"/>
  <c r="Q61" i="3"/>
  <c r="O61" i="3"/>
  <c r="M61" i="3"/>
  <c r="K61" i="3"/>
  <c r="I61" i="3"/>
  <c r="G61" i="3"/>
  <c r="B61" i="3"/>
  <c r="B60" i="3"/>
  <c r="B59" i="3"/>
  <c r="B58" i="3"/>
  <c r="B57" i="3"/>
  <c r="B56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B55" i="3"/>
  <c r="B54" i="3"/>
  <c r="B53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B52" i="3"/>
  <c r="B51" i="3"/>
  <c r="B50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B49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B48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B47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B46" i="3"/>
  <c r="G45" i="3"/>
  <c r="F45" i="3"/>
  <c r="B45" i="3"/>
  <c r="B44" i="3"/>
  <c r="F43" i="3"/>
  <c r="B43" i="3"/>
  <c r="B42" i="3"/>
  <c r="B41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B40" i="3"/>
  <c r="B39" i="3"/>
  <c r="B38" i="3"/>
  <c r="H37" i="3"/>
  <c r="G37" i="3"/>
  <c r="B37" i="3"/>
  <c r="G36" i="3"/>
  <c r="F36" i="3"/>
  <c r="B36" i="3"/>
  <c r="B34" i="3"/>
  <c r="H33" i="3"/>
  <c r="G33" i="3"/>
  <c r="F33" i="3"/>
  <c r="B33" i="3"/>
  <c r="G32" i="3"/>
  <c r="F32" i="3"/>
  <c r="B32" i="3"/>
  <c r="B31" i="3"/>
  <c r="B30" i="3"/>
  <c r="B29" i="3"/>
  <c r="B28" i="3"/>
  <c r="B27" i="3"/>
  <c r="B26" i="3"/>
  <c r="B25" i="3"/>
  <c r="B24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B23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B22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B21" i="3"/>
  <c r="BM20" i="3"/>
  <c r="BM24" i="3" s="1"/>
  <c r="BL20" i="3"/>
  <c r="BL24" i="3" s="1"/>
  <c r="BK20" i="3"/>
  <c r="BK24" i="3" s="1"/>
  <c r="BJ20" i="3"/>
  <c r="BJ24" i="3" s="1"/>
  <c r="BI20" i="3"/>
  <c r="BI24" i="3" s="1"/>
  <c r="BH20" i="3"/>
  <c r="BH24" i="3" s="1"/>
  <c r="BG20" i="3"/>
  <c r="BG24" i="3" s="1"/>
  <c r="BF20" i="3"/>
  <c r="BF24" i="3" s="1"/>
  <c r="BE20" i="3"/>
  <c r="BE24" i="3" s="1"/>
  <c r="BD20" i="3"/>
  <c r="BD24" i="3" s="1"/>
  <c r="BC20" i="3"/>
  <c r="BC24" i="3" s="1"/>
  <c r="BB20" i="3"/>
  <c r="BB24" i="3" s="1"/>
  <c r="BA20" i="3"/>
  <c r="BA24" i="3" s="1"/>
  <c r="AZ20" i="3"/>
  <c r="AZ24" i="3" s="1"/>
  <c r="AY20" i="3"/>
  <c r="AY24" i="3" s="1"/>
  <c r="AX20" i="3"/>
  <c r="AX24" i="3" s="1"/>
  <c r="AW20" i="3"/>
  <c r="AW24" i="3" s="1"/>
  <c r="AV20" i="3"/>
  <c r="AV24" i="3" s="1"/>
  <c r="AU20" i="3"/>
  <c r="AU24" i="3" s="1"/>
  <c r="AT20" i="3"/>
  <c r="AT24" i="3" s="1"/>
  <c r="AS20" i="3"/>
  <c r="AS24" i="3" s="1"/>
  <c r="AR20" i="3"/>
  <c r="AR24" i="3" s="1"/>
  <c r="AQ20" i="3"/>
  <c r="AQ24" i="3" s="1"/>
  <c r="AP20" i="3"/>
  <c r="AP24" i="3" s="1"/>
  <c r="AO20" i="3"/>
  <c r="AO24" i="3" s="1"/>
  <c r="AN20" i="3"/>
  <c r="AN24" i="3" s="1"/>
  <c r="AM20" i="3"/>
  <c r="AM24" i="3" s="1"/>
  <c r="AL20" i="3"/>
  <c r="AL24" i="3" s="1"/>
  <c r="AK20" i="3"/>
  <c r="AK24" i="3" s="1"/>
  <c r="AJ20" i="3"/>
  <c r="AJ24" i="3" s="1"/>
  <c r="AI20" i="3"/>
  <c r="AI24" i="3" s="1"/>
  <c r="AH20" i="3"/>
  <c r="AH24" i="3" s="1"/>
  <c r="AG20" i="3"/>
  <c r="AG24" i="3" s="1"/>
  <c r="AF20" i="3"/>
  <c r="AF24" i="3" s="1"/>
  <c r="AE20" i="3"/>
  <c r="AE24" i="3" s="1"/>
  <c r="AD20" i="3"/>
  <c r="AD24" i="3" s="1"/>
  <c r="AC20" i="3"/>
  <c r="AC24" i="3" s="1"/>
  <c r="AB20" i="3"/>
  <c r="AB24" i="3" s="1"/>
  <c r="AA20" i="3"/>
  <c r="AA24" i="3" s="1"/>
  <c r="Z20" i="3"/>
  <c r="Z24" i="3" s="1"/>
  <c r="Y20" i="3"/>
  <c r="Y24" i="3" s="1"/>
  <c r="X20" i="3"/>
  <c r="X24" i="3" s="1"/>
  <c r="W20" i="3"/>
  <c r="W24" i="3" s="1"/>
  <c r="V20" i="3"/>
  <c r="V24" i="3" s="1"/>
  <c r="U20" i="3"/>
  <c r="U24" i="3" s="1"/>
  <c r="T20" i="3"/>
  <c r="T24" i="3" s="1"/>
  <c r="S20" i="3"/>
  <c r="S24" i="3" s="1"/>
  <c r="R20" i="3"/>
  <c r="R24" i="3" s="1"/>
  <c r="Q20" i="3"/>
  <c r="Q24" i="3" s="1"/>
  <c r="P20" i="3"/>
  <c r="P24" i="3" s="1"/>
  <c r="O20" i="3"/>
  <c r="O24" i="3" s="1"/>
  <c r="N20" i="3"/>
  <c r="N24" i="3" s="1"/>
  <c r="M20" i="3"/>
  <c r="M24" i="3" s="1"/>
  <c r="L20" i="3"/>
  <c r="L24" i="3" s="1"/>
  <c r="K20" i="3"/>
  <c r="K24" i="3" s="1"/>
  <c r="J20" i="3"/>
  <c r="J24" i="3" s="1"/>
  <c r="I20" i="3"/>
  <c r="I24" i="3" s="1"/>
  <c r="H20" i="3"/>
  <c r="H24" i="3" s="1"/>
  <c r="G20" i="3"/>
  <c r="G24" i="3" s="1"/>
  <c r="F20" i="3"/>
  <c r="F24" i="3" s="1"/>
  <c r="B20" i="3"/>
  <c r="B19" i="3"/>
  <c r="B18" i="3"/>
  <c r="B17" i="3"/>
  <c r="B16" i="3"/>
  <c r="B15" i="3"/>
  <c r="B14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B13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B12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B11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B10" i="3"/>
  <c r="B9" i="3"/>
  <c r="B8" i="3"/>
  <c r="B7" i="3"/>
  <c r="B6" i="3"/>
  <c r="F3" i="3"/>
  <c r="G3" i="3" s="1"/>
  <c r="H3" i="3" s="1"/>
  <c r="I3" i="3" s="1"/>
  <c r="J3" i="3" s="1"/>
  <c r="K3" i="3" s="1"/>
  <c r="L3" i="3" s="1"/>
  <c r="M3" i="3" s="1"/>
  <c r="N3" i="3" s="1"/>
  <c r="O3" i="3" s="1"/>
  <c r="P3" i="3" s="1"/>
  <c r="Q3" i="3" s="1"/>
  <c r="R3" i="3" s="1"/>
  <c r="S3" i="3" s="1"/>
  <c r="T3" i="3" s="1"/>
  <c r="U3" i="3" s="1"/>
  <c r="V3" i="3" s="1"/>
  <c r="W3" i="3" s="1"/>
  <c r="X3" i="3" s="1"/>
  <c r="Y3" i="3" s="1"/>
  <c r="Z3" i="3" s="1"/>
  <c r="AA3" i="3" s="1"/>
  <c r="AB3" i="3" s="1"/>
  <c r="AC3" i="3" s="1"/>
  <c r="AD3" i="3" s="1"/>
  <c r="AE3" i="3" s="1"/>
  <c r="AF3" i="3" s="1"/>
  <c r="AG3" i="3" s="1"/>
  <c r="AH3" i="3" s="1"/>
  <c r="AI3" i="3" s="1"/>
  <c r="AJ3" i="3" s="1"/>
  <c r="AK3" i="3" s="1"/>
  <c r="AL3" i="3" s="1"/>
  <c r="AM3" i="3" s="1"/>
  <c r="AN3" i="3" s="1"/>
  <c r="AO3" i="3" s="1"/>
  <c r="AP3" i="3" s="1"/>
  <c r="AQ3" i="3" s="1"/>
  <c r="AR3" i="3" s="1"/>
  <c r="AS3" i="3" s="1"/>
  <c r="AT3" i="3" s="1"/>
  <c r="AU3" i="3" s="1"/>
  <c r="AV3" i="3" s="1"/>
  <c r="AW3" i="3" s="1"/>
  <c r="AX3" i="3" s="1"/>
  <c r="AY3" i="3" s="1"/>
  <c r="AZ3" i="3" s="1"/>
  <c r="BA3" i="3" s="1"/>
  <c r="BB3" i="3" s="1"/>
  <c r="BC3" i="3" s="1"/>
  <c r="BD3" i="3" s="1"/>
  <c r="BE3" i="3" s="1"/>
  <c r="BF3" i="3" s="1"/>
  <c r="BG3" i="3" s="1"/>
  <c r="BH3" i="3" s="1"/>
  <c r="BI3" i="3" s="1"/>
  <c r="BJ3" i="3" s="1"/>
  <c r="BK3" i="3" s="1"/>
  <c r="BL3" i="3" s="1"/>
  <c r="BM3" i="3" s="1"/>
  <c r="F2" i="2"/>
  <c r="G36" i="5" l="1"/>
  <c r="S26" i="7"/>
  <c r="S92" i="7"/>
  <c r="G15" i="5" s="1"/>
  <c r="S91" i="7"/>
  <c r="G14" i="5" s="1"/>
  <c r="S93" i="7"/>
  <c r="G16" i="5" s="1"/>
  <c r="L63" i="4"/>
  <c r="L57" i="4"/>
  <c r="L47" i="4"/>
  <c r="H32" i="3"/>
  <c r="L36" i="4"/>
  <c r="M26" i="4"/>
  <c r="F61" i="3"/>
  <c r="J61" i="3"/>
  <c r="N61" i="3"/>
  <c r="R61" i="3"/>
  <c r="V61" i="3"/>
  <c r="Z61" i="3"/>
  <c r="AD61" i="3"/>
  <c r="AH61" i="3"/>
  <c r="AL61" i="3"/>
  <c r="AP61" i="3"/>
  <c r="AT61" i="3"/>
  <c r="AX61" i="3"/>
  <c r="BB61" i="3"/>
  <c r="BF61" i="3"/>
  <c r="BJ61" i="3"/>
  <c r="J62" i="4"/>
  <c r="J35" i="4"/>
  <c r="K25" i="4"/>
  <c r="J51" i="4"/>
  <c r="J54" i="4"/>
  <c r="J24" i="4"/>
  <c r="F31" i="3"/>
  <c r="O90" i="4"/>
  <c r="J70" i="3"/>
  <c r="D7" i="2"/>
  <c r="P7" i="2"/>
  <c r="F81" i="3"/>
  <c r="G84" i="3"/>
  <c r="K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BK84" i="3"/>
  <c r="F85" i="3"/>
  <c r="J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BJ85" i="3"/>
  <c r="J18" i="4"/>
  <c r="N18" i="4"/>
  <c r="R18" i="4"/>
  <c r="V18" i="4"/>
  <c r="Z18" i="4"/>
  <c r="AD18" i="4"/>
  <c r="AH18" i="4"/>
  <c r="AL18" i="4"/>
  <c r="AP18" i="4"/>
  <c r="AT18" i="4"/>
  <c r="AX18" i="4"/>
  <c r="BB18" i="4"/>
  <c r="BF18" i="4"/>
  <c r="BJ18" i="4"/>
  <c r="BN18" i="4"/>
  <c r="J20" i="4"/>
  <c r="N20" i="4"/>
  <c r="R20" i="4"/>
  <c r="V20" i="4"/>
  <c r="Z20" i="4"/>
  <c r="AD20" i="4"/>
  <c r="AH20" i="4"/>
  <c r="AL20" i="4"/>
  <c r="AP20" i="4"/>
  <c r="AT20" i="4"/>
  <c r="AX20" i="4"/>
  <c r="BB20" i="4"/>
  <c r="BF20" i="4"/>
  <c r="BJ20" i="4"/>
  <c r="BN20" i="4"/>
  <c r="J22" i="4"/>
  <c r="N22" i="4"/>
  <c r="R22" i="4"/>
  <c r="V22" i="4"/>
  <c r="Z22" i="4"/>
  <c r="AD22" i="4"/>
  <c r="AH22" i="4"/>
  <c r="AL22" i="4"/>
  <c r="AP22" i="4"/>
  <c r="AT22" i="4"/>
  <c r="AX22" i="4"/>
  <c r="BB22" i="4"/>
  <c r="BF22" i="4"/>
  <c r="BJ22" i="4"/>
  <c r="BN22" i="4"/>
  <c r="J36" i="4"/>
  <c r="J41" i="4"/>
  <c r="J64" i="4"/>
  <c r="L112" i="4"/>
  <c r="K121" i="4"/>
  <c r="M16" i="6"/>
  <c r="I48" i="5"/>
  <c r="I39" i="5"/>
  <c r="V32" i="7"/>
  <c r="V73" i="7"/>
  <c r="V77" i="7"/>
  <c r="V79" i="7"/>
  <c r="U147" i="7"/>
  <c r="T145" i="7"/>
  <c r="H115" i="5"/>
  <c r="D5" i="2"/>
  <c r="P5" i="2"/>
  <c r="F7" i="2"/>
  <c r="U7" i="2"/>
  <c r="H84" i="3"/>
  <c r="L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BL84" i="3"/>
  <c r="K18" i="4"/>
  <c r="O18" i="4"/>
  <c r="S18" i="4"/>
  <c r="W18" i="4"/>
  <c r="AA18" i="4"/>
  <c r="AE18" i="4"/>
  <c r="AI18" i="4"/>
  <c r="AM18" i="4"/>
  <c r="AQ18" i="4"/>
  <c r="AU18" i="4"/>
  <c r="AY18" i="4"/>
  <c r="BC18" i="4"/>
  <c r="BG18" i="4"/>
  <c r="BK18" i="4"/>
  <c r="BO18" i="4"/>
  <c r="K20" i="4"/>
  <c r="O20" i="4"/>
  <c r="S20" i="4"/>
  <c r="W20" i="4"/>
  <c r="AA20" i="4"/>
  <c r="AE20" i="4"/>
  <c r="AI20" i="4"/>
  <c r="AM20" i="4"/>
  <c r="AQ20" i="4"/>
  <c r="AU20" i="4"/>
  <c r="AY20" i="4"/>
  <c r="BC20" i="4"/>
  <c r="BG20" i="4"/>
  <c r="BK20" i="4"/>
  <c r="BO20" i="4"/>
  <c r="K22" i="4"/>
  <c r="O22" i="4"/>
  <c r="S22" i="4"/>
  <c r="W22" i="4"/>
  <c r="AA22" i="4"/>
  <c r="AE22" i="4"/>
  <c r="AI22" i="4"/>
  <c r="AM22" i="4"/>
  <c r="AQ22" i="4"/>
  <c r="AU22" i="4"/>
  <c r="AY22" i="4"/>
  <c r="BC22" i="4"/>
  <c r="BG22" i="4"/>
  <c r="BK22" i="4"/>
  <c r="BO22" i="4"/>
  <c r="J63" i="4"/>
  <c r="M72" i="6"/>
  <c r="L70" i="6"/>
  <c r="V109" i="7"/>
  <c r="W109" i="7" s="1"/>
  <c r="X109" i="7" s="1"/>
  <c r="Y109" i="7" s="1"/>
  <c r="Z109" i="7" s="1"/>
  <c r="AA109" i="7" s="1"/>
  <c r="AB109" i="7" s="1"/>
  <c r="AC109" i="7" s="1"/>
  <c r="AD109" i="7" s="1"/>
  <c r="AE109" i="7" s="1"/>
  <c r="AF109" i="7" s="1"/>
  <c r="AG109" i="7" s="1"/>
  <c r="AH109" i="7" s="1"/>
  <c r="AI109" i="7" s="1"/>
  <c r="AJ109" i="7" s="1"/>
  <c r="AK109" i="7" s="1"/>
  <c r="AL109" i="7" s="1"/>
  <c r="AM109" i="7" s="1"/>
  <c r="AN109" i="7" s="1"/>
  <c r="AO109" i="7" s="1"/>
  <c r="AP109" i="7" s="1"/>
  <c r="AQ109" i="7" s="1"/>
  <c r="AR109" i="7" s="1"/>
  <c r="AS109" i="7" s="1"/>
  <c r="AT109" i="7" s="1"/>
  <c r="AU109" i="7" s="1"/>
  <c r="AV109" i="7" s="1"/>
  <c r="AW109" i="7" s="1"/>
  <c r="AX109" i="7" s="1"/>
  <c r="AY109" i="7" s="1"/>
  <c r="AZ109" i="7" s="1"/>
  <c r="BA109" i="7" s="1"/>
  <c r="BB109" i="7" s="1"/>
  <c r="BC109" i="7" s="1"/>
  <c r="BD109" i="7" s="1"/>
  <c r="BE109" i="7" s="1"/>
  <c r="BF109" i="7" s="1"/>
  <c r="BG109" i="7" s="1"/>
  <c r="BH109" i="7" s="1"/>
  <c r="BI109" i="7" s="1"/>
  <c r="BJ109" i="7" s="1"/>
  <c r="BK109" i="7" s="1"/>
  <c r="BL109" i="7" s="1"/>
  <c r="BM109" i="7" s="1"/>
  <c r="BN109" i="7" s="1"/>
  <c r="BO109" i="7" s="1"/>
  <c r="BP109" i="7" s="1"/>
  <c r="BQ109" i="7" s="1"/>
  <c r="BR109" i="7" s="1"/>
  <c r="BS109" i="7" s="1"/>
  <c r="BT109" i="7" s="1"/>
  <c r="BU109" i="7" s="1"/>
  <c r="BV109" i="7" s="1"/>
  <c r="BW109" i="7" s="1"/>
  <c r="BX109" i="7" s="1"/>
  <c r="BY109" i="7" s="1"/>
  <c r="BZ109" i="7" s="1"/>
  <c r="I112" i="5"/>
  <c r="T136" i="7"/>
  <c r="U138" i="7"/>
  <c r="T158" i="7"/>
  <c r="U160" i="7"/>
  <c r="H116" i="5"/>
  <c r="H109" i="5" s="1"/>
  <c r="F5" i="2"/>
  <c r="U5" i="2"/>
  <c r="H7" i="2"/>
  <c r="W7" i="2"/>
  <c r="I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BM84" i="3"/>
  <c r="L18" i="4"/>
  <c r="P18" i="4"/>
  <c r="T18" i="4"/>
  <c r="X18" i="4"/>
  <c r="AB18" i="4"/>
  <c r="AF18" i="4"/>
  <c r="AJ18" i="4"/>
  <c r="AN18" i="4"/>
  <c r="AR18" i="4"/>
  <c r="AV18" i="4"/>
  <c r="AZ18" i="4"/>
  <c r="BD18" i="4"/>
  <c r="BH18" i="4"/>
  <c r="BL18" i="4"/>
  <c r="BP18" i="4"/>
  <c r="L20" i="4"/>
  <c r="P20" i="4"/>
  <c r="T20" i="4"/>
  <c r="X20" i="4"/>
  <c r="AB20" i="4"/>
  <c r="AF20" i="4"/>
  <c r="AJ20" i="4"/>
  <c r="AN20" i="4"/>
  <c r="AR20" i="4"/>
  <c r="AV20" i="4"/>
  <c r="AZ20" i="4"/>
  <c r="BD20" i="4"/>
  <c r="BH20" i="4"/>
  <c r="BL20" i="4"/>
  <c r="BP20" i="4"/>
  <c r="K64" i="4"/>
  <c r="K44" i="4"/>
  <c r="K41" i="4"/>
  <c r="K37" i="4"/>
  <c r="J37" i="4"/>
  <c r="J47" i="4"/>
  <c r="M26" i="6"/>
  <c r="I52" i="5"/>
  <c r="P40" i="6"/>
  <c r="W30" i="7"/>
  <c r="J37" i="5"/>
  <c r="V72" i="7"/>
  <c r="V74" i="7"/>
  <c r="V78" i="7"/>
  <c r="G94" i="5"/>
  <c r="G87" i="5" s="1"/>
  <c r="H5" i="2"/>
  <c r="W5" i="2"/>
  <c r="M18" i="4"/>
  <c r="Q18" i="4"/>
  <c r="U18" i="4"/>
  <c r="Y18" i="4"/>
  <c r="AC18" i="4"/>
  <c r="AG18" i="4"/>
  <c r="AK18" i="4"/>
  <c r="AO18" i="4"/>
  <c r="AS18" i="4"/>
  <c r="AW18" i="4"/>
  <c r="BA18" i="4"/>
  <c r="BE18" i="4"/>
  <c r="BI18" i="4"/>
  <c r="BM18" i="4"/>
  <c r="BQ18" i="4"/>
  <c r="M20" i="4"/>
  <c r="Q20" i="4"/>
  <c r="U20" i="4"/>
  <c r="Y20" i="4"/>
  <c r="AC20" i="4"/>
  <c r="AG20" i="4"/>
  <c r="AK20" i="4"/>
  <c r="AO20" i="4"/>
  <c r="AS20" i="4"/>
  <c r="AW20" i="4"/>
  <c r="BA20" i="4"/>
  <c r="BE20" i="4"/>
  <c r="BI20" i="4"/>
  <c r="BM20" i="4"/>
  <c r="BQ20" i="4"/>
  <c r="M22" i="4"/>
  <c r="Q22" i="4"/>
  <c r="U22" i="4"/>
  <c r="Y22" i="4"/>
  <c r="AC22" i="4"/>
  <c r="AG22" i="4"/>
  <c r="AK22" i="4"/>
  <c r="AO22" i="4"/>
  <c r="AS22" i="4"/>
  <c r="AW22" i="4"/>
  <c r="BA22" i="4"/>
  <c r="BE22" i="4"/>
  <c r="BI22" i="4"/>
  <c r="BM22" i="4"/>
  <c r="BQ22" i="4"/>
  <c r="K63" i="4"/>
  <c r="K57" i="4"/>
  <c r="K47" i="4"/>
  <c r="K36" i="4"/>
  <c r="M27" i="4"/>
  <c r="L64" i="4"/>
  <c r="L44" i="4"/>
  <c r="L41" i="4"/>
  <c r="L37" i="4"/>
  <c r="J44" i="4"/>
  <c r="L104" i="4"/>
  <c r="O105" i="4"/>
  <c r="O7" i="4" s="1"/>
  <c r="K37" i="3" s="1"/>
  <c r="K99" i="4"/>
  <c r="L87" i="4"/>
  <c r="P87" i="4"/>
  <c r="T87" i="4"/>
  <c r="X87" i="4"/>
  <c r="AB87" i="4"/>
  <c r="AF87" i="4"/>
  <c r="AJ87" i="4"/>
  <c r="AN87" i="4"/>
  <c r="AR87" i="4"/>
  <c r="AV87" i="4"/>
  <c r="AZ87" i="4"/>
  <c r="BD87" i="4"/>
  <c r="BH87" i="4"/>
  <c r="BL87" i="4"/>
  <c r="BP87" i="4"/>
  <c r="J77" i="5"/>
  <c r="N10" i="6"/>
  <c r="M21" i="6"/>
  <c r="I50" i="5"/>
  <c r="L81" i="6"/>
  <c r="K79" i="6"/>
  <c r="H102" i="5" s="1"/>
  <c r="H121" i="5"/>
  <c r="V28" i="7"/>
  <c r="I35" i="5"/>
  <c r="AA123" i="7"/>
  <c r="V122" i="7"/>
  <c r="W213" i="7"/>
  <c r="X206" i="7"/>
  <c r="W214" i="7" a="1"/>
  <c r="W214" i="7" s="1"/>
  <c r="M105" i="4"/>
  <c r="M7" i="4" s="1"/>
  <c r="I37" i="3" s="1"/>
  <c r="K19" i="6"/>
  <c r="H49" i="5" s="1"/>
  <c r="M36" i="6"/>
  <c r="K51" i="6"/>
  <c r="M56" i="6"/>
  <c r="M57" i="6"/>
  <c r="N61" i="6"/>
  <c r="J62" i="6"/>
  <c r="K66" i="6"/>
  <c r="K67" i="6"/>
  <c r="J79" i="6"/>
  <c r="N99" i="6"/>
  <c r="J107" i="6"/>
  <c r="D143" i="11"/>
  <c r="U7" i="7"/>
  <c r="T29" i="7"/>
  <c r="T92" i="7" s="1"/>
  <c r="H15" i="5" s="1"/>
  <c r="V123" i="7"/>
  <c r="Z123" i="7"/>
  <c r="S128" i="7"/>
  <c r="W128" i="7"/>
  <c r="T133" i="7"/>
  <c r="X133" i="7"/>
  <c r="T227" i="7"/>
  <c r="T222" i="7"/>
  <c r="T199" i="7"/>
  <c r="V213" i="7"/>
  <c r="V214" i="7" a="1"/>
  <c r="V214" i="7" s="1"/>
  <c r="BN14" i="8"/>
  <c r="BO23" i="8"/>
  <c r="BP24" i="8"/>
  <c r="BM25" i="8"/>
  <c r="BN34" i="8"/>
  <c r="BM38" i="8"/>
  <c r="BN39" i="8"/>
  <c r="BO44" i="8"/>
  <c r="BM54" i="8"/>
  <c r="BN55" i="8"/>
  <c r="BO60" i="8"/>
  <c r="BN77" i="8"/>
  <c r="BO80" i="8"/>
  <c r="BM90" i="8"/>
  <c r="BN91" i="8"/>
  <c r="BN93" i="8"/>
  <c r="BO96" i="8"/>
  <c r="BN102" i="8"/>
  <c r="BN113" i="8"/>
  <c r="BN118" i="8"/>
  <c r="BN129" i="8"/>
  <c r="BN134" i="8"/>
  <c r="BN157" i="8"/>
  <c r="BN169" i="8"/>
  <c r="BN177" i="8"/>
  <c r="BN185" i="8"/>
  <c r="BO10" i="9"/>
  <c r="J105" i="4"/>
  <c r="J7" i="4" s="1"/>
  <c r="F37" i="3" s="1"/>
  <c r="N105" i="4"/>
  <c r="N7" i="4" s="1"/>
  <c r="J37" i="3" s="1"/>
  <c r="J121" i="4"/>
  <c r="J14" i="6"/>
  <c r="J24" i="6"/>
  <c r="G51" i="5" s="1"/>
  <c r="J57" i="6"/>
  <c r="N57" i="6"/>
  <c r="K62" i="6"/>
  <c r="L67" i="6"/>
  <c r="K107" i="6"/>
  <c r="U3" i="7"/>
  <c r="T27" i="7"/>
  <c r="T194" i="7" s="1"/>
  <c r="C8" i="11"/>
  <c r="C144" i="11" s="1"/>
  <c r="S86" i="7"/>
  <c r="S99" i="7" s="1"/>
  <c r="F66" i="3" s="1"/>
  <c r="S123" i="7"/>
  <c r="W123" i="7"/>
  <c r="T127" i="7"/>
  <c r="T128" i="7"/>
  <c r="X128" i="7"/>
  <c r="U132" i="7"/>
  <c r="U133" i="7"/>
  <c r="U170" i="7"/>
  <c r="S178" i="7"/>
  <c r="U192" i="7"/>
  <c r="S208" i="7"/>
  <c r="T214" i="7" a="1"/>
  <c r="T214" i="7" s="1"/>
  <c r="T228" i="7" a="1"/>
  <c r="T228" i="7" s="1"/>
  <c r="BM9" i="8"/>
  <c r="BO12" i="8"/>
  <c r="BN15" i="8"/>
  <c r="BM17" i="8"/>
  <c r="BO20" i="8"/>
  <c r="BM22" i="8"/>
  <c r="BN27" i="8"/>
  <c r="BO28" i="8"/>
  <c r="BM29" i="8"/>
  <c r="BO40" i="8"/>
  <c r="BM50" i="8"/>
  <c r="BN51" i="8"/>
  <c r="BO56" i="8"/>
  <c r="BM66" i="8"/>
  <c r="BN67" i="8"/>
  <c r="BM86" i="8"/>
  <c r="BN87" i="8"/>
  <c r="BN89" i="8"/>
  <c r="BO92" i="8"/>
  <c r="BN109" i="8"/>
  <c r="BN114" i="8"/>
  <c r="BN125" i="8"/>
  <c r="BN130" i="8"/>
  <c r="BN153" i="8"/>
  <c r="BO200" i="8"/>
  <c r="K14" i="6"/>
  <c r="K57" i="6"/>
  <c r="O57" i="6"/>
  <c r="L62" i="6"/>
  <c r="T93" i="7"/>
  <c r="H16" i="5" s="1"/>
  <c r="T123" i="7"/>
  <c r="T9" i="7" s="1"/>
  <c r="X123" i="7"/>
  <c r="U128" i="7"/>
  <c r="Y128" i="7"/>
  <c r="V133" i="7"/>
  <c r="T178" i="7"/>
  <c r="T200" i="7" a="1"/>
  <c r="T200" i="7" s="1"/>
  <c r="U214" i="7" a="1"/>
  <c r="U214" i="7" s="1"/>
  <c r="S228" i="7" a="1"/>
  <c r="S228" i="7" s="1"/>
  <c r="S223" i="7" a="1"/>
  <c r="S223" i="7" s="1"/>
  <c r="T223" i="7" a="1"/>
  <c r="T223" i="7" s="1"/>
  <c r="S227" i="7"/>
  <c r="BN10" i="8"/>
  <c r="BN18" i="8"/>
  <c r="BN26" i="8"/>
  <c r="BO31" i="8"/>
  <c r="BP32" i="8"/>
  <c r="BM33" i="8"/>
  <c r="BM46" i="8"/>
  <c r="BN47" i="8"/>
  <c r="BO52" i="8"/>
  <c r="BM62" i="8"/>
  <c r="BN63" i="8"/>
  <c r="BO68" i="8"/>
  <c r="BM82" i="8"/>
  <c r="BN83" i="8"/>
  <c r="BN85" i="8"/>
  <c r="BO88" i="8"/>
  <c r="BM98" i="8"/>
  <c r="BN99" i="8"/>
  <c r="BN101" i="8"/>
  <c r="BN105" i="8"/>
  <c r="BN110" i="8"/>
  <c r="BN121" i="8"/>
  <c r="BN126" i="8"/>
  <c r="BN144" i="8"/>
  <c r="BN149" i="8"/>
  <c r="BN165" i="8"/>
  <c r="BN173" i="8"/>
  <c r="BN181" i="8"/>
  <c r="L57" i="6"/>
  <c r="M62" i="6"/>
  <c r="U10" i="7"/>
  <c r="U107" i="7"/>
  <c r="V108" i="7"/>
  <c r="U123" i="7"/>
  <c r="V128" i="7"/>
  <c r="S133" i="7"/>
  <c r="S194" i="7"/>
  <c r="S222" i="7"/>
  <c r="BL212" i="8"/>
  <c r="BM8" i="8"/>
  <c r="BN11" i="8"/>
  <c r="BM13" i="8"/>
  <c r="BO16" i="8"/>
  <c r="BN19" i="8"/>
  <c r="BM21" i="8"/>
  <c r="BM30" i="8"/>
  <c r="BN35" i="8"/>
  <c r="BO36" i="8"/>
  <c r="BM37" i="8"/>
  <c r="BM42" i="8"/>
  <c r="BN43" i="8"/>
  <c r="BO48" i="8"/>
  <c r="BM58" i="8"/>
  <c r="BN59" i="8"/>
  <c r="BO64" i="8"/>
  <c r="BM78" i="8"/>
  <c r="BN79" i="8"/>
  <c r="BN81" i="8"/>
  <c r="BO84" i="8"/>
  <c r="BM94" i="8"/>
  <c r="BN95" i="8"/>
  <c r="BN97" i="8"/>
  <c r="BO100" i="8"/>
  <c r="BN106" i="8"/>
  <c r="BN117" i="8"/>
  <c r="BN122" i="8"/>
  <c r="BN133" i="8"/>
  <c r="BN145" i="8"/>
  <c r="BN161" i="8"/>
  <c r="BO196" i="8"/>
  <c r="BO204" i="8"/>
  <c r="BP15" i="9"/>
  <c r="BN168" i="8"/>
  <c r="BM171" i="8"/>
  <c r="BN172" i="8"/>
  <c r="BM175" i="8"/>
  <c r="BN176" i="8"/>
  <c r="BM179" i="8"/>
  <c r="BN180" i="8"/>
  <c r="BM183" i="8"/>
  <c r="BN184" i="8"/>
  <c r="BP186" i="8"/>
  <c r="BM187" i="8"/>
  <c r="BN188" i="8"/>
  <c r="BO189" i="8"/>
  <c r="BP190" i="8"/>
  <c r="BM191" i="8"/>
  <c r="BN192" i="8"/>
  <c r="BO193" i="8"/>
  <c r="BP194" i="8"/>
  <c r="BM195" i="8"/>
  <c r="BO197" i="8"/>
  <c r="BP198" i="8"/>
  <c r="BM199" i="8"/>
  <c r="BO201" i="8"/>
  <c r="BP202" i="8"/>
  <c r="BM203" i="8"/>
  <c r="BM12" i="9"/>
  <c r="BP27" i="9"/>
  <c r="BM36" i="9"/>
  <c r="BN37" i="9"/>
  <c r="BN38" i="9"/>
  <c r="BO43" i="9"/>
  <c r="BN46" i="9"/>
  <c r="BO51" i="9"/>
  <c r="BO79" i="9"/>
  <c r="BN82" i="9"/>
  <c r="BO87" i="9"/>
  <c r="BN90" i="9"/>
  <c r="BO95" i="9"/>
  <c r="BN98" i="9"/>
  <c r="BO103" i="9"/>
  <c r="BN106" i="9"/>
  <c r="BO111" i="9"/>
  <c r="BN114" i="9"/>
  <c r="BN103" i="8"/>
  <c r="BO104" i="8"/>
  <c r="BN107" i="8"/>
  <c r="BO108" i="8"/>
  <c r="BN111" i="8"/>
  <c r="BO112" i="8"/>
  <c r="BN115" i="8"/>
  <c r="BO116" i="8"/>
  <c r="BN119" i="8"/>
  <c r="BO120" i="8"/>
  <c r="BN123" i="8"/>
  <c r="BO124" i="8"/>
  <c r="BN127" i="8"/>
  <c r="BO128" i="8"/>
  <c r="BN131" i="8"/>
  <c r="BO132" i="8"/>
  <c r="BN135" i="8"/>
  <c r="BO136" i="8"/>
  <c r="BM146" i="8"/>
  <c r="BN147" i="8"/>
  <c r="BO148" i="8"/>
  <c r="BM150" i="8"/>
  <c r="BN151" i="8"/>
  <c r="BO152" i="8"/>
  <c r="BM154" i="8"/>
  <c r="BN155" i="8"/>
  <c r="BO156" i="8"/>
  <c r="BM158" i="8"/>
  <c r="BN159" i="8"/>
  <c r="BO160" i="8"/>
  <c r="BM162" i="8"/>
  <c r="BN163" i="8"/>
  <c r="BO164" i="8"/>
  <c r="BM166" i="8"/>
  <c r="BN167" i="8"/>
  <c r="BN8" i="9"/>
  <c r="BN13" i="9"/>
  <c r="BM32" i="9"/>
  <c r="BN33" i="9"/>
  <c r="BN34" i="9"/>
  <c r="BM41" i="8"/>
  <c r="BM45" i="8"/>
  <c r="BM49" i="8"/>
  <c r="BM53" i="8"/>
  <c r="BM57" i="8"/>
  <c r="BM61" i="8"/>
  <c r="BM65" i="8"/>
  <c r="BM76" i="8"/>
  <c r="BN170" i="8"/>
  <c r="BN174" i="8"/>
  <c r="BN178" i="8"/>
  <c r="BN182" i="8"/>
  <c r="BO11" i="9"/>
  <c r="BN14" i="9"/>
  <c r="BM16" i="9"/>
  <c r="BN17" i="9"/>
  <c r="BN19" i="9"/>
  <c r="BN21" i="9"/>
  <c r="BN23" i="9"/>
  <c r="BN25" i="9"/>
  <c r="BM28" i="9"/>
  <c r="BN29" i="9"/>
  <c r="BO30" i="9"/>
  <c r="BP35" i="9"/>
  <c r="BO39" i="9"/>
  <c r="BN42" i="9"/>
  <c r="BO47" i="9"/>
  <c r="BN50" i="9"/>
  <c r="BN78" i="9"/>
  <c r="BO83" i="9"/>
  <c r="BN86" i="9"/>
  <c r="BO91" i="9"/>
  <c r="BN94" i="9"/>
  <c r="BO99" i="9"/>
  <c r="BN102" i="9"/>
  <c r="BO107" i="9"/>
  <c r="BN110" i="9"/>
  <c r="BO115" i="9"/>
  <c r="BN9" i="9"/>
  <c r="BM18" i="9"/>
  <c r="BM20" i="9"/>
  <c r="BM22" i="9"/>
  <c r="BM24" i="9"/>
  <c r="BM26" i="9"/>
  <c r="BO31" i="9"/>
  <c r="BM169" i="9"/>
  <c r="BN170" i="9"/>
  <c r="BO171" i="9"/>
  <c r="BM173" i="9"/>
  <c r="BN174" i="9"/>
  <c r="BO175" i="9"/>
  <c r="BM177" i="9"/>
  <c r="BN178" i="9"/>
  <c r="BO179" i="9"/>
  <c r="BM181" i="9"/>
  <c r="BN182" i="9"/>
  <c r="BO183" i="9"/>
  <c r="BM185" i="9"/>
  <c r="BN186" i="9"/>
  <c r="BO187" i="9"/>
  <c r="BM189" i="9"/>
  <c r="BN190" i="9"/>
  <c r="BO191" i="9"/>
  <c r="BM193" i="9"/>
  <c r="BN194" i="9"/>
  <c r="BO195" i="9"/>
  <c r="BM197" i="9"/>
  <c r="BN198" i="9"/>
  <c r="BO199" i="9"/>
  <c r="BM201" i="9"/>
  <c r="BN202" i="9"/>
  <c r="BO203" i="9"/>
  <c r="BM40" i="9"/>
  <c r="BN41" i="9"/>
  <c r="BM44" i="9"/>
  <c r="BN45" i="9"/>
  <c r="BM48" i="9"/>
  <c r="BN49" i="9"/>
  <c r="BM52" i="9"/>
  <c r="BN53" i="9"/>
  <c r="BO54" i="9"/>
  <c r="BP55" i="9"/>
  <c r="BM56" i="9"/>
  <c r="BN57" i="9"/>
  <c r="BO58" i="9"/>
  <c r="BP59" i="9"/>
  <c r="BM60" i="9"/>
  <c r="BN61" i="9"/>
  <c r="BO62" i="9"/>
  <c r="BP63" i="9"/>
  <c r="BM64" i="9"/>
  <c r="BN65" i="9"/>
  <c r="BO66" i="9"/>
  <c r="BP67" i="9"/>
  <c r="BM68" i="9"/>
  <c r="BN76" i="9"/>
  <c r="BN77" i="9"/>
  <c r="BM80" i="9"/>
  <c r="BN81" i="9"/>
  <c r="BM84" i="9"/>
  <c r="BN85" i="9"/>
  <c r="BM88" i="9"/>
  <c r="BN89" i="9"/>
  <c r="BM92" i="9"/>
  <c r="BN93" i="9"/>
  <c r="BM96" i="9"/>
  <c r="BN97" i="9"/>
  <c r="BM100" i="9"/>
  <c r="BN101" i="9"/>
  <c r="BM104" i="9"/>
  <c r="BN105" i="9"/>
  <c r="BM108" i="9"/>
  <c r="BN109" i="9"/>
  <c r="BM112" i="9"/>
  <c r="BN113" i="9"/>
  <c r="BM116" i="9"/>
  <c r="BN117" i="9"/>
  <c r="BO118" i="9"/>
  <c r="BP119" i="9"/>
  <c r="BM120" i="9"/>
  <c r="BN121" i="9"/>
  <c r="BO122" i="9"/>
  <c r="BP123" i="9"/>
  <c r="BM124" i="9"/>
  <c r="BN125" i="9"/>
  <c r="BO126" i="9"/>
  <c r="BP127" i="9"/>
  <c r="BM128" i="9"/>
  <c r="BN129" i="9"/>
  <c r="BO130" i="9"/>
  <c r="BP131" i="9"/>
  <c r="BM132" i="9"/>
  <c r="BN133" i="9"/>
  <c r="BO134" i="9"/>
  <c r="BP135" i="9"/>
  <c r="BM136" i="9"/>
  <c r="BN144" i="9"/>
  <c r="BN145" i="9"/>
  <c r="BO146" i="9"/>
  <c r="BP147" i="9"/>
  <c r="BM148" i="9"/>
  <c r="BN149" i="9"/>
  <c r="BO150" i="9"/>
  <c r="BP151" i="9"/>
  <c r="BM152" i="9"/>
  <c r="BN153" i="9"/>
  <c r="BO154" i="9"/>
  <c r="BP155" i="9"/>
  <c r="BM156" i="9"/>
  <c r="BN157" i="9"/>
  <c r="BO158" i="9"/>
  <c r="BP159" i="9"/>
  <c r="BM160" i="9"/>
  <c r="BN161" i="9"/>
  <c r="BO162" i="9"/>
  <c r="BP163" i="9"/>
  <c r="BM164" i="9"/>
  <c r="BN165" i="9"/>
  <c r="BO166" i="9"/>
  <c r="BP167" i="9"/>
  <c r="BM168" i="9"/>
  <c r="BM172" i="9"/>
  <c r="BM176" i="9"/>
  <c r="BM180" i="9"/>
  <c r="BM184" i="9"/>
  <c r="BM188" i="9"/>
  <c r="BM192" i="9"/>
  <c r="BM196" i="9"/>
  <c r="BM200" i="9"/>
  <c r="BM204" i="9"/>
  <c r="BN13" i="10"/>
  <c r="BP19" i="10"/>
  <c r="BP35" i="10"/>
  <c r="BO18" i="10"/>
  <c r="BO34" i="10"/>
  <c r="BM20" i="10"/>
  <c r="BN29" i="10"/>
  <c r="BM36" i="10"/>
  <c r="BO47" i="10"/>
  <c r="BN17" i="10"/>
  <c r="BO22" i="10"/>
  <c r="BP23" i="10"/>
  <c r="BM24" i="10"/>
  <c r="BM33" i="10"/>
  <c r="BN38" i="10"/>
  <c r="BO39" i="10"/>
  <c r="BM40" i="10"/>
  <c r="BM53" i="10"/>
  <c r="BL212" i="10"/>
  <c r="BN10" i="10"/>
  <c r="BO11" i="10"/>
  <c r="BM12" i="10"/>
  <c r="BM21" i="10"/>
  <c r="BN26" i="10"/>
  <c r="BO27" i="10"/>
  <c r="BM28" i="10"/>
  <c r="BN37" i="10"/>
  <c r="BN42" i="10"/>
  <c r="BO43" i="10"/>
  <c r="BM44" i="10"/>
  <c r="BM49" i="10"/>
  <c r="BN50" i="10"/>
  <c r="BN8" i="10"/>
  <c r="BN9" i="10"/>
  <c r="BN14" i="10"/>
  <c r="BP15" i="10"/>
  <c r="BM16" i="10"/>
  <c r="BN25" i="10"/>
  <c r="BN30" i="10"/>
  <c r="BO31" i="10"/>
  <c r="BM32" i="10"/>
  <c r="BN41" i="10"/>
  <c r="BM45" i="10"/>
  <c r="BN46" i="10"/>
  <c r="BO51" i="10"/>
  <c r="BO55" i="10"/>
  <c r="BM65" i="10"/>
  <c r="BN66" i="10"/>
  <c r="BM81" i="10"/>
  <c r="BN82" i="10"/>
  <c r="BO87" i="10"/>
  <c r="BM97" i="10"/>
  <c r="BN98" i="10"/>
  <c r="BM117" i="10"/>
  <c r="BN118" i="10"/>
  <c r="BM125" i="10"/>
  <c r="BN126" i="10"/>
  <c r="BM133" i="10"/>
  <c r="BN134" i="10"/>
  <c r="BM189" i="10"/>
  <c r="BM61" i="10"/>
  <c r="BN62" i="10"/>
  <c r="BO67" i="10"/>
  <c r="BM77" i="10"/>
  <c r="BN78" i="10"/>
  <c r="BO83" i="10"/>
  <c r="BM93" i="10"/>
  <c r="BN94" i="10"/>
  <c r="BM105" i="10"/>
  <c r="BN106" i="10"/>
  <c r="BM113" i="10"/>
  <c r="BN114" i="10"/>
  <c r="BO135" i="10"/>
  <c r="BM145" i="10"/>
  <c r="BN146" i="10"/>
  <c r="BO167" i="10"/>
  <c r="BM181" i="10"/>
  <c r="BN190" i="10"/>
  <c r="BM57" i="10"/>
  <c r="BN58" i="10"/>
  <c r="BO63" i="10"/>
  <c r="BO79" i="10"/>
  <c r="BM89" i="10"/>
  <c r="BN90" i="10"/>
  <c r="BO95" i="10"/>
  <c r="BM101" i="10"/>
  <c r="BN102" i="10"/>
  <c r="BO115" i="10"/>
  <c r="BM121" i="10"/>
  <c r="BN122" i="10"/>
  <c r="BM129" i="10"/>
  <c r="BN130" i="10"/>
  <c r="BM173" i="10"/>
  <c r="BN182" i="10"/>
  <c r="BN54" i="10"/>
  <c r="BO59" i="10"/>
  <c r="BM76" i="10"/>
  <c r="BM85" i="10"/>
  <c r="BN86" i="10"/>
  <c r="BO91" i="10"/>
  <c r="BO103" i="10"/>
  <c r="BM109" i="10"/>
  <c r="BN110" i="10"/>
  <c r="BM144" i="10"/>
  <c r="BM149" i="10"/>
  <c r="BN150" i="10"/>
  <c r="BN174" i="10"/>
  <c r="BM197" i="10"/>
  <c r="BN198" i="10"/>
  <c r="BM153" i="10"/>
  <c r="BN154" i="10"/>
  <c r="BM161" i="10"/>
  <c r="BN162" i="10"/>
  <c r="BM169" i="10"/>
  <c r="BN170" i="10"/>
  <c r="BM177" i="10"/>
  <c r="BN178" i="10"/>
  <c r="BM185" i="10"/>
  <c r="BN186" i="10"/>
  <c r="BM193" i="10"/>
  <c r="BN194" i="10"/>
  <c r="BM201" i="10"/>
  <c r="BN202" i="10"/>
  <c r="BM157" i="10"/>
  <c r="BN158" i="10"/>
  <c r="BM165" i="10"/>
  <c r="BN166" i="10"/>
  <c r="BM48" i="10"/>
  <c r="BM52" i="10"/>
  <c r="BM56" i="10"/>
  <c r="BM60" i="10"/>
  <c r="BM64" i="10"/>
  <c r="BM68" i="10"/>
  <c r="BM80" i="10"/>
  <c r="BM84" i="10"/>
  <c r="BM88" i="10"/>
  <c r="BM92" i="10"/>
  <c r="BM96" i="10"/>
  <c r="BM100" i="10"/>
  <c r="BM104" i="10"/>
  <c r="BM108" i="10"/>
  <c r="BM112" i="10"/>
  <c r="BM116" i="10"/>
  <c r="BM120" i="10"/>
  <c r="BM124" i="10"/>
  <c r="BM128" i="10"/>
  <c r="BM132" i="10"/>
  <c r="BM136" i="10"/>
  <c r="BM148" i="10"/>
  <c r="BM152" i="10"/>
  <c r="BM156" i="10"/>
  <c r="BM160" i="10"/>
  <c r="BM164" i="10"/>
  <c r="BM168" i="10"/>
  <c r="BM172" i="10"/>
  <c r="BM176" i="10"/>
  <c r="BM180" i="10"/>
  <c r="BM184" i="10"/>
  <c r="BM188" i="10"/>
  <c r="BM192" i="10"/>
  <c r="BM196" i="10"/>
  <c r="BM200" i="10"/>
  <c r="BM204" i="10"/>
  <c r="BM99" i="10"/>
  <c r="BM107" i="10"/>
  <c r="BM111" i="10"/>
  <c r="BM119" i="10"/>
  <c r="BM123" i="10"/>
  <c r="BM127" i="10"/>
  <c r="BM131" i="10"/>
  <c r="BM147" i="10"/>
  <c r="BM151" i="10"/>
  <c r="BM155" i="10"/>
  <c r="BM159" i="10"/>
  <c r="BM163" i="10"/>
  <c r="BM171" i="10"/>
  <c r="BM175" i="10"/>
  <c r="BM179" i="10"/>
  <c r="BM183" i="10"/>
  <c r="BM187" i="10"/>
  <c r="BM191" i="10"/>
  <c r="BM195" i="10"/>
  <c r="BM199" i="10"/>
  <c r="BM203" i="10"/>
  <c r="BK212" i="12"/>
  <c r="BL144" i="12"/>
  <c r="BL76" i="12"/>
  <c r="BL280" i="8" s="1"/>
  <c r="G13" i="5" l="1"/>
  <c r="T86" i="7"/>
  <c r="T208" i="7"/>
  <c r="S90" i="7"/>
  <c r="S187" i="7" s="1"/>
  <c r="T91" i="7"/>
  <c r="H14" i="5" s="1"/>
  <c r="H13" i="5" s="1"/>
  <c r="S21" i="7"/>
  <c r="F42" i="3"/>
  <c r="S22" i="7"/>
  <c r="F54" i="3" s="1"/>
  <c r="G33" i="5"/>
  <c r="H27" i="5"/>
  <c r="G39" i="3"/>
  <c r="BM144" i="12"/>
  <c r="BN192" i="10"/>
  <c r="BN176" i="10"/>
  <c r="BN160" i="10"/>
  <c r="BN136" i="10"/>
  <c r="BN120" i="10"/>
  <c r="BN104" i="10"/>
  <c r="BN88" i="10"/>
  <c r="BN60" i="10"/>
  <c r="BN165" i="10"/>
  <c r="BN201" i="10"/>
  <c r="BN185" i="10"/>
  <c r="BN169" i="10"/>
  <c r="BO58" i="10"/>
  <c r="BN45" i="10"/>
  <c r="BO9" i="10"/>
  <c r="BP43" i="10"/>
  <c r="BN28" i="10"/>
  <c r="BQ159" i="9"/>
  <c r="BP130" i="9"/>
  <c r="BQ123" i="9"/>
  <c r="BN112" i="9"/>
  <c r="BN68" i="9"/>
  <c r="BO41" i="9"/>
  <c r="I93" i="5"/>
  <c r="I86" i="5" s="1"/>
  <c r="H89" i="3"/>
  <c r="BO173" i="8"/>
  <c r="BP88" i="8"/>
  <c r="BO153" i="8"/>
  <c r="BO109" i="8"/>
  <c r="BO67" i="8"/>
  <c r="D8" i="11"/>
  <c r="F121" i="3"/>
  <c r="F119" i="3"/>
  <c r="F107" i="3"/>
  <c r="BO55" i="8"/>
  <c r="AJ61" i="3"/>
  <c r="K94" i="4"/>
  <c r="G94" i="3" s="1"/>
  <c r="K89" i="4"/>
  <c r="G67" i="3" s="1"/>
  <c r="G96" i="3"/>
  <c r="BN203" i="10"/>
  <c r="BN195" i="10"/>
  <c r="BN187" i="10"/>
  <c r="BN179" i="10"/>
  <c r="BN171" i="10"/>
  <c r="BN163" i="10"/>
  <c r="BN155" i="10"/>
  <c r="BN147" i="10"/>
  <c r="BN131" i="10"/>
  <c r="BN123" i="10"/>
  <c r="BN107" i="10"/>
  <c r="BN99" i="10"/>
  <c r="BN56" i="10"/>
  <c r="BN197" i="10"/>
  <c r="BO150" i="10"/>
  <c r="BM348" i="10"/>
  <c r="BN144" i="10"/>
  <c r="BN109" i="10"/>
  <c r="BP91" i="10"/>
  <c r="BN85" i="10"/>
  <c r="BO54" i="10"/>
  <c r="BN173" i="10"/>
  <c r="BN129" i="10"/>
  <c r="BN121" i="10"/>
  <c r="BO102" i="10"/>
  <c r="BP95" i="10"/>
  <c r="BN89" i="10"/>
  <c r="BP63" i="10"/>
  <c r="BO190" i="10"/>
  <c r="BP167" i="10"/>
  <c r="BN145" i="10"/>
  <c r="BO114" i="10"/>
  <c r="BO106" i="10"/>
  <c r="BO94" i="10"/>
  <c r="BP83" i="10"/>
  <c r="BN77" i="10"/>
  <c r="BO134" i="10"/>
  <c r="BO126" i="10"/>
  <c r="BO118" i="10"/>
  <c r="BO98" i="10"/>
  <c r="BP87" i="10"/>
  <c r="BN81" i="10"/>
  <c r="BP55" i="10"/>
  <c r="BP31" i="10"/>
  <c r="BO25" i="10"/>
  <c r="BN16" i="10"/>
  <c r="BO14" i="10"/>
  <c r="BO50" i="10"/>
  <c r="BO42" i="10"/>
  <c r="BP11" i="10"/>
  <c r="BN53" i="10"/>
  <c r="BO38" i="10"/>
  <c r="BQ23" i="10"/>
  <c r="BP47" i="10"/>
  <c r="BN36" i="10"/>
  <c r="BO29" i="10"/>
  <c r="BN20" i="10"/>
  <c r="BN200" i="9"/>
  <c r="BN192" i="9"/>
  <c r="BN184" i="9"/>
  <c r="BN176" i="9"/>
  <c r="BN168" i="9"/>
  <c r="BO165" i="9"/>
  <c r="BP162" i="9"/>
  <c r="BQ155" i="9"/>
  <c r="BN152" i="9"/>
  <c r="BO149" i="9"/>
  <c r="BP146" i="9"/>
  <c r="BQ135" i="9"/>
  <c r="BN132" i="9"/>
  <c r="BO129" i="9"/>
  <c r="BP126" i="9"/>
  <c r="BQ119" i="9"/>
  <c r="BN116" i="9"/>
  <c r="BO105" i="9"/>
  <c r="BN100" i="9"/>
  <c r="BO89" i="9"/>
  <c r="BN84" i="9"/>
  <c r="BQ67" i="9"/>
  <c r="BN64" i="9"/>
  <c r="BO61" i="9"/>
  <c r="BP58" i="9"/>
  <c r="BO45" i="9"/>
  <c r="BN40" i="9"/>
  <c r="BP203" i="9"/>
  <c r="BP199" i="9"/>
  <c r="BP195" i="9"/>
  <c r="BP191" i="9"/>
  <c r="BP187" i="9"/>
  <c r="BP183" i="9"/>
  <c r="BP179" i="9"/>
  <c r="BP175" i="9"/>
  <c r="BP171" i="9"/>
  <c r="BO9" i="9"/>
  <c r="BP30" i="9"/>
  <c r="BN28" i="9"/>
  <c r="BO23" i="9"/>
  <c r="BO19" i="9"/>
  <c r="BN16" i="9"/>
  <c r="BP11" i="9"/>
  <c r="BO170" i="8"/>
  <c r="BN57" i="8"/>
  <c r="BN41" i="8"/>
  <c r="BO163" i="8"/>
  <c r="BN158" i="8"/>
  <c r="BP152" i="8"/>
  <c r="BO147" i="8"/>
  <c r="BP132" i="8"/>
  <c r="BP124" i="8"/>
  <c r="BP116" i="8"/>
  <c r="BP108" i="8"/>
  <c r="BO114" i="9"/>
  <c r="BO106" i="9"/>
  <c r="BO98" i="9"/>
  <c r="BO90" i="9"/>
  <c r="BO82" i="9"/>
  <c r="BP51" i="9"/>
  <c r="BP43" i="9"/>
  <c r="BO37" i="9"/>
  <c r="BP201" i="8"/>
  <c r="BN195" i="8"/>
  <c r="BN191" i="8"/>
  <c r="BN187" i="8"/>
  <c r="BO180" i="8"/>
  <c r="BO172" i="8"/>
  <c r="BQ15" i="9"/>
  <c r="BO161" i="8"/>
  <c r="BO145" i="8"/>
  <c r="BO117" i="8"/>
  <c r="BP100" i="8"/>
  <c r="BN94" i="8"/>
  <c r="BO79" i="8"/>
  <c r="BP64" i="8"/>
  <c r="BN42" i="8"/>
  <c r="BN37" i="8"/>
  <c r="BO126" i="8"/>
  <c r="BO105" i="8"/>
  <c r="BN98" i="8"/>
  <c r="BO83" i="8"/>
  <c r="BN62" i="8"/>
  <c r="BP52" i="8"/>
  <c r="BN33" i="8"/>
  <c r="BO10" i="8"/>
  <c r="K12" i="6"/>
  <c r="K39" i="6" s="1"/>
  <c r="H47" i="5"/>
  <c r="H46" i="5" s="1"/>
  <c r="BO114" i="8"/>
  <c r="BO89" i="8"/>
  <c r="BN66" i="8"/>
  <c r="BP56" i="8"/>
  <c r="BN29" i="8"/>
  <c r="S172" i="7"/>
  <c r="Z128" i="7"/>
  <c r="U127" i="7"/>
  <c r="T117" i="7"/>
  <c r="H113" i="5"/>
  <c r="G103" i="3"/>
  <c r="T26" i="7"/>
  <c r="H34" i="5"/>
  <c r="G43" i="3"/>
  <c r="BO185" i="8"/>
  <c r="BO177" i="8"/>
  <c r="BO169" i="8"/>
  <c r="BO102" i="8"/>
  <c r="BO93" i="8"/>
  <c r="BP80" i="8"/>
  <c r="BN54" i="8"/>
  <c r="BP44" i="8"/>
  <c r="BP23" i="8"/>
  <c r="V7" i="7"/>
  <c r="U9" i="7"/>
  <c r="H36" i="3"/>
  <c r="L66" i="6"/>
  <c r="O67" i="6"/>
  <c r="H119" i="5"/>
  <c r="N56" i="6"/>
  <c r="Q57" i="6"/>
  <c r="X214" i="7" a="1"/>
  <c r="X214" i="7" s="1"/>
  <c r="Y206" i="7"/>
  <c r="X213" i="7"/>
  <c r="BL61" i="3"/>
  <c r="AV61" i="3"/>
  <c r="AF61" i="3"/>
  <c r="P61" i="3"/>
  <c r="J138" i="4"/>
  <c r="Q40" i="6"/>
  <c r="V160" i="7"/>
  <c r="I116" i="5"/>
  <c r="I109" i="5" s="1"/>
  <c r="U158" i="7"/>
  <c r="I105" i="5"/>
  <c r="N72" i="6"/>
  <c r="M70" i="6"/>
  <c r="H96" i="5"/>
  <c r="H89" i="5" s="1"/>
  <c r="G92" i="3"/>
  <c r="J48" i="5"/>
  <c r="N16" i="6"/>
  <c r="K62" i="4"/>
  <c r="K86" i="4" s="1"/>
  <c r="K54" i="4"/>
  <c r="K51" i="4"/>
  <c r="K35" i="4"/>
  <c r="L25" i="4"/>
  <c r="K24" i="4"/>
  <c r="G31" i="3"/>
  <c r="BN33" i="10"/>
  <c r="BO13" i="10"/>
  <c r="BP166" i="9"/>
  <c r="BO153" i="9"/>
  <c r="BN136" i="9"/>
  <c r="BO117" i="9"/>
  <c r="BN96" i="9"/>
  <c r="BN80" i="9"/>
  <c r="BP62" i="9"/>
  <c r="BN52" i="9"/>
  <c r="BN26" i="9"/>
  <c r="BN22" i="9"/>
  <c r="BO102" i="9"/>
  <c r="BO86" i="9"/>
  <c r="BP47" i="9"/>
  <c r="BO14" i="9"/>
  <c r="BO174" i="8"/>
  <c r="BN45" i="8"/>
  <c r="BO13" i="9"/>
  <c r="BN154" i="8"/>
  <c r="BO135" i="8"/>
  <c r="BO119" i="8"/>
  <c r="BP197" i="8"/>
  <c r="BO188" i="8"/>
  <c r="BN175" i="8"/>
  <c r="BO97" i="8"/>
  <c r="BP84" i="8"/>
  <c r="BN78" i="8"/>
  <c r="BO43" i="8"/>
  <c r="BP16" i="8"/>
  <c r="BO181" i="8"/>
  <c r="BO149" i="8"/>
  <c r="BN82" i="8"/>
  <c r="N36" i="6"/>
  <c r="AB123" i="7"/>
  <c r="W122" i="7"/>
  <c r="AZ61" i="3"/>
  <c r="T61" i="3"/>
  <c r="W74" i="7"/>
  <c r="J52" i="5"/>
  <c r="N26" i="6"/>
  <c r="BM76" i="12"/>
  <c r="BM8" i="12"/>
  <c r="BN204" i="10"/>
  <c r="BN196" i="10"/>
  <c r="BN188" i="10"/>
  <c r="BN180" i="10"/>
  <c r="BN172" i="10"/>
  <c r="BN164" i="10"/>
  <c r="BN156" i="10"/>
  <c r="BN148" i="10"/>
  <c r="BN132" i="10"/>
  <c r="BN124" i="10"/>
  <c r="BN116" i="10"/>
  <c r="BN108" i="10"/>
  <c r="BN100" i="10"/>
  <c r="BN92" i="10"/>
  <c r="BN84" i="10"/>
  <c r="BN68" i="10"/>
  <c r="BN52" i="10"/>
  <c r="BO166" i="10"/>
  <c r="BO158" i="10"/>
  <c r="BO202" i="10"/>
  <c r="BO194" i="10"/>
  <c r="BO186" i="10"/>
  <c r="BO178" i="10"/>
  <c r="BO170" i="10"/>
  <c r="BO162" i="10"/>
  <c r="BO154" i="10"/>
  <c r="BL348" i="10"/>
  <c r="BO62" i="10"/>
  <c r="BN65" i="10"/>
  <c r="BO46" i="10"/>
  <c r="BO30" i="10"/>
  <c r="BO8" i="10"/>
  <c r="BN44" i="10"/>
  <c r="BP27" i="10"/>
  <c r="BN21" i="10"/>
  <c r="BO10" i="10"/>
  <c r="BN40" i="10"/>
  <c r="BP18" i="10"/>
  <c r="BQ19" i="10"/>
  <c r="BQ167" i="9"/>
  <c r="BN164" i="9"/>
  <c r="BO161" i="9"/>
  <c r="BP158" i="9"/>
  <c r="BQ151" i="9"/>
  <c r="BN148" i="9"/>
  <c r="BO145" i="9"/>
  <c r="BQ131" i="9"/>
  <c r="BN128" i="9"/>
  <c r="BO125" i="9"/>
  <c r="BP122" i="9"/>
  <c r="BO109" i="9"/>
  <c r="BN104" i="9"/>
  <c r="BO93" i="9"/>
  <c r="BN88" i="9"/>
  <c r="BO77" i="9"/>
  <c r="BQ63" i="9"/>
  <c r="BN60" i="9"/>
  <c r="BO57" i="9"/>
  <c r="BP54" i="9"/>
  <c r="BO49" i="9"/>
  <c r="BN44" i="9"/>
  <c r="BO202" i="9"/>
  <c r="BO198" i="9"/>
  <c r="BO194" i="9"/>
  <c r="BO190" i="9"/>
  <c r="BO186" i="9"/>
  <c r="BO182" i="9"/>
  <c r="BO178" i="9"/>
  <c r="BO174" i="9"/>
  <c r="BO170" i="9"/>
  <c r="BP31" i="9"/>
  <c r="BN24" i="9"/>
  <c r="BN20" i="9"/>
  <c r="BP115" i="9"/>
  <c r="BP107" i="9"/>
  <c r="BP99" i="9"/>
  <c r="BP91" i="9"/>
  <c r="BP83" i="9"/>
  <c r="BO50" i="9"/>
  <c r="BO42" i="9"/>
  <c r="BQ35" i="9"/>
  <c r="BO182" i="8"/>
  <c r="BN76" i="8"/>
  <c r="BM280" i="8"/>
  <c r="BN53" i="8"/>
  <c r="BN32" i="9"/>
  <c r="BO167" i="8"/>
  <c r="BN162" i="8"/>
  <c r="BP156" i="8"/>
  <c r="BO151" i="8"/>
  <c r="BN146" i="8"/>
  <c r="BO131" i="8"/>
  <c r="BO123" i="8"/>
  <c r="BO115" i="8"/>
  <c r="BO107" i="8"/>
  <c r="BQ27" i="9"/>
  <c r="BN12" i="9"/>
  <c r="BL348" i="8"/>
  <c r="BN199" i="8"/>
  <c r="BQ194" i="8"/>
  <c r="BQ190" i="8"/>
  <c r="BQ186" i="8"/>
  <c r="BN179" i="8"/>
  <c r="BN171" i="8"/>
  <c r="BO122" i="8"/>
  <c r="BO95" i="8"/>
  <c r="BO59" i="8"/>
  <c r="BO11" i="8"/>
  <c r="BO110" i="8"/>
  <c r="BO99" i="8"/>
  <c r="BO47" i="8"/>
  <c r="BP31" i="8"/>
  <c r="BO26" i="8"/>
  <c r="T172" i="7"/>
  <c r="BP200" i="8"/>
  <c r="BP92" i="8"/>
  <c r="BN86" i="8"/>
  <c r="BO51" i="8"/>
  <c r="BO15" i="8"/>
  <c r="BN9" i="8"/>
  <c r="U179" i="7"/>
  <c r="V170" i="7"/>
  <c r="AA133" i="7"/>
  <c r="V132" i="7"/>
  <c r="BO129" i="8"/>
  <c r="BP96" i="8"/>
  <c r="BN90" i="8"/>
  <c r="BO39" i="8"/>
  <c r="BQ24" i="8"/>
  <c r="H100" i="5"/>
  <c r="W28" i="7"/>
  <c r="J35" i="5"/>
  <c r="M81" i="6"/>
  <c r="L79" i="6"/>
  <c r="I102" i="5" s="1"/>
  <c r="I121" i="5"/>
  <c r="N21" i="6"/>
  <c r="J50" i="5"/>
  <c r="BH61" i="3"/>
  <c r="AR61" i="3"/>
  <c r="AB61" i="3"/>
  <c r="L61" i="3"/>
  <c r="P105" i="4"/>
  <c r="P7" i="4" s="1"/>
  <c r="L37" i="3" s="1"/>
  <c r="L99" i="4"/>
  <c r="M104" i="4"/>
  <c r="W78" i="7"/>
  <c r="W72" i="7"/>
  <c r="X30" i="7"/>
  <c r="K37" i="5"/>
  <c r="H97" i="5"/>
  <c r="H90" i="5" s="1"/>
  <c r="G106" i="3"/>
  <c r="G93" i="3"/>
  <c r="V147" i="7"/>
  <c r="U145" i="7"/>
  <c r="I115" i="5"/>
  <c r="H105" i="3"/>
  <c r="W77" i="7"/>
  <c r="J39" i="5"/>
  <c r="W32" i="7"/>
  <c r="G119" i="3"/>
  <c r="G107" i="3"/>
  <c r="G121" i="3"/>
  <c r="K138" i="4"/>
  <c r="J113" i="4"/>
  <c r="F30" i="3"/>
  <c r="J34" i="4"/>
  <c r="F76" i="3" s="1"/>
  <c r="M63" i="4"/>
  <c r="M57" i="4"/>
  <c r="M47" i="4"/>
  <c r="M36" i="4"/>
  <c r="N26" i="4"/>
  <c r="I32" i="3"/>
  <c r="BL212" i="12"/>
  <c r="BN200" i="10"/>
  <c r="BN184" i="10"/>
  <c r="BN168" i="10"/>
  <c r="BN152" i="10"/>
  <c r="BN128" i="10"/>
  <c r="BN112" i="10"/>
  <c r="BN96" i="10"/>
  <c r="BN80" i="10"/>
  <c r="BN157" i="10"/>
  <c r="BN193" i="10"/>
  <c r="BN177" i="10"/>
  <c r="BN161" i="10"/>
  <c r="BN153" i="10"/>
  <c r="BL280" i="10"/>
  <c r="BN61" i="10"/>
  <c r="BO66" i="10"/>
  <c r="BQ15" i="10"/>
  <c r="BO37" i="10"/>
  <c r="BP39" i="10"/>
  <c r="BN156" i="9"/>
  <c r="BP150" i="9"/>
  <c r="BO133" i="9"/>
  <c r="BN120" i="9"/>
  <c r="BO101" i="9"/>
  <c r="BO85" i="9"/>
  <c r="BO65" i="9"/>
  <c r="BQ55" i="9"/>
  <c r="BN18" i="9"/>
  <c r="BO110" i="9"/>
  <c r="BO94" i="9"/>
  <c r="BO78" i="9"/>
  <c r="BP39" i="9"/>
  <c r="BN61" i="8"/>
  <c r="BO33" i="9"/>
  <c r="BP164" i="8"/>
  <c r="BO159" i="8"/>
  <c r="BP148" i="8"/>
  <c r="BO127" i="8"/>
  <c r="BO111" i="8"/>
  <c r="BO103" i="8"/>
  <c r="BQ202" i="8"/>
  <c r="BO192" i="8"/>
  <c r="BN183" i="8"/>
  <c r="BP196" i="8"/>
  <c r="BO133" i="8"/>
  <c r="BO35" i="8"/>
  <c r="BN21" i="8"/>
  <c r="BO165" i="8"/>
  <c r="BO121" i="8"/>
  <c r="BO101" i="8"/>
  <c r="BO63" i="8"/>
  <c r="BO18" i="8"/>
  <c r="T99" i="7"/>
  <c r="G66" i="3" s="1"/>
  <c r="BO130" i="8"/>
  <c r="BO27" i="8"/>
  <c r="BP20" i="8"/>
  <c r="U220" i="7"/>
  <c r="V192" i="7"/>
  <c r="U199" i="7"/>
  <c r="U200" i="7" a="1"/>
  <c r="U200" i="7" s="1"/>
  <c r="K101" i="6"/>
  <c r="BP10" i="9"/>
  <c r="BO118" i="8"/>
  <c r="BO77" i="8"/>
  <c r="BN25" i="8"/>
  <c r="O99" i="6"/>
  <c r="N108" i="6"/>
  <c r="BP59" i="10"/>
  <c r="BN57" i="10"/>
  <c r="BN199" i="10"/>
  <c r="BN191" i="10"/>
  <c r="BN183" i="10"/>
  <c r="BN175" i="10"/>
  <c r="BN159" i="10"/>
  <c r="BN151" i="10"/>
  <c r="BN127" i="10"/>
  <c r="BN119" i="10"/>
  <c r="BN111" i="10"/>
  <c r="BN64" i="10"/>
  <c r="BN48" i="10"/>
  <c r="BO198" i="10"/>
  <c r="BO174" i="10"/>
  <c r="BN149" i="10"/>
  <c r="BO110" i="10"/>
  <c r="BP103" i="10"/>
  <c r="BO86" i="10"/>
  <c r="BM280" i="10"/>
  <c r="BN76" i="10"/>
  <c r="BO182" i="10"/>
  <c r="BO130" i="10"/>
  <c r="BO122" i="10"/>
  <c r="BP115" i="10"/>
  <c r="BN101" i="10"/>
  <c r="BO90" i="10"/>
  <c r="BP79" i="10"/>
  <c r="BN181" i="10"/>
  <c r="BO146" i="10"/>
  <c r="BP135" i="10"/>
  <c r="BN113" i="10"/>
  <c r="BN105" i="10"/>
  <c r="BN93" i="10"/>
  <c r="BO78" i="10"/>
  <c r="BP67" i="10"/>
  <c r="BN189" i="10"/>
  <c r="BN133" i="10"/>
  <c r="BN125" i="10"/>
  <c r="BN117" i="10"/>
  <c r="BN97" i="10"/>
  <c r="BO82" i="10"/>
  <c r="BP51" i="10"/>
  <c r="BO41" i="10"/>
  <c r="BN32" i="10"/>
  <c r="BN49" i="10"/>
  <c r="BO26" i="10"/>
  <c r="BN12" i="10"/>
  <c r="BN24" i="10"/>
  <c r="BP22" i="10"/>
  <c r="BO17" i="10"/>
  <c r="BP34" i="10"/>
  <c r="BQ35" i="10"/>
  <c r="BN204" i="9"/>
  <c r="BN196" i="9"/>
  <c r="BN188" i="9"/>
  <c r="BN180" i="9"/>
  <c r="BN172" i="9"/>
  <c r="BQ163" i="9"/>
  <c r="BN160" i="9"/>
  <c r="BO157" i="9"/>
  <c r="BP154" i="9"/>
  <c r="BQ147" i="9"/>
  <c r="BO144" i="9"/>
  <c r="BP134" i="9"/>
  <c r="BQ127" i="9"/>
  <c r="BN124" i="9"/>
  <c r="BO121" i="9"/>
  <c r="BP118" i="9"/>
  <c r="BO113" i="9"/>
  <c r="BN108" i="9"/>
  <c r="BO97" i="9"/>
  <c r="BN92" i="9"/>
  <c r="BO81" i="9"/>
  <c r="BO76" i="9"/>
  <c r="BP66" i="9"/>
  <c r="BQ59" i="9"/>
  <c r="BN56" i="9"/>
  <c r="BO53" i="9"/>
  <c r="BN48" i="9"/>
  <c r="BN201" i="9"/>
  <c r="BN197" i="9"/>
  <c r="BN193" i="9"/>
  <c r="BN189" i="9"/>
  <c r="BN185" i="9"/>
  <c r="BN181" i="9"/>
  <c r="BN177" i="9"/>
  <c r="BN173" i="9"/>
  <c r="BN169" i="9"/>
  <c r="BL348" i="9"/>
  <c r="BO29" i="9"/>
  <c r="BO25" i="9"/>
  <c r="BO21" i="9"/>
  <c r="BO17" i="9"/>
  <c r="BO178" i="8"/>
  <c r="BN65" i="8"/>
  <c r="BN49" i="8"/>
  <c r="BO34" i="9"/>
  <c r="BO8" i="9"/>
  <c r="BN166" i="8"/>
  <c r="BP160" i="8"/>
  <c r="BO155" i="8"/>
  <c r="BN150" i="8"/>
  <c r="BP136" i="8"/>
  <c r="BP128" i="8"/>
  <c r="BP120" i="8"/>
  <c r="BP112" i="8"/>
  <c r="BP104" i="8"/>
  <c r="BP111" i="9"/>
  <c r="BP103" i="9"/>
  <c r="BP95" i="9"/>
  <c r="BP87" i="9"/>
  <c r="BP79" i="9"/>
  <c r="BO46" i="9"/>
  <c r="BO38" i="9"/>
  <c r="BN36" i="9"/>
  <c r="BN203" i="8"/>
  <c r="BQ198" i="8"/>
  <c r="BP193" i="8"/>
  <c r="BP189" i="8"/>
  <c r="BO184" i="8"/>
  <c r="BO176" i="8"/>
  <c r="BO168" i="8"/>
  <c r="BP204" i="8"/>
  <c r="BO106" i="8"/>
  <c r="BO81" i="8"/>
  <c r="BN58" i="8"/>
  <c r="BP48" i="8"/>
  <c r="BP36" i="8"/>
  <c r="BN30" i="8"/>
  <c r="BO19" i="8"/>
  <c r="BN13" i="8"/>
  <c r="BM212" i="8"/>
  <c r="BN8" i="8"/>
  <c r="J112" i="5"/>
  <c r="W108" i="7"/>
  <c r="V107" i="7"/>
  <c r="I102" i="3"/>
  <c r="U13" i="7"/>
  <c r="I28" i="5" s="1"/>
  <c r="U29" i="7"/>
  <c r="U17" i="7"/>
  <c r="I29" i="5" s="1"/>
  <c r="V10" i="7"/>
  <c r="BO144" i="8"/>
  <c r="BO85" i="8"/>
  <c r="BP68" i="8"/>
  <c r="BN46" i="8"/>
  <c r="BQ32" i="8"/>
  <c r="BO125" i="8"/>
  <c r="BO87" i="8"/>
  <c r="BN50" i="8"/>
  <c r="BP40" i="8"/>
  <c r="BP28" i="8"/>
  <c r="BN22" i="8"/>
  <c r="BN17" i="8"/>
  <c r="BP12" i="8"/>
  <c r="S9" i="7"/>
  <c r="E143" i="11"/>
  <c r="V3" i="7"/>
  <c r="L3" i="6"/>
  <c r="I2" i="5"/>
  <c r="G47" i="5"/>
  <c r="G46" i="5" s="1"/>
  <c r="J12" i="6"/>
  <c r="BO157" i="8"/>
  <c r="BO134" i="8"/>
  <c r="BO113" i="8"/>
  <c r="BO91" i="8"/>
  <c r="BP60" i="8"/>
  <c r="BN38" i="8"/>
  <c r="BO34" i="8"/>
  <c r="BO14" i="8"/>
  <c r="H36" i="5"/>
  <c r="G44" i="3"/>
  <c r="J101" i="6"/>
  <c r="J49" i="6"/>
  <c r="G102" i="5"/>
  <c r="G89" i="5" s="1"/>
  <c r="O61" i="6"/>
  <c r="R62" i="6"/>
  <c r="K77" i="5"/>
  <c r="O10" i="6"/>
  <c r="BD61" i="3"/>
  <c r="AN61" i="3"/>
  <c r="X61" i="3"/>
  <c r="H61" i="3"/>
  <c r="M64" i="4"/>
  <c r="M44" i="4"/>
  <c r="M41" i="4"/>
  <c r="M37" i="4"/>
  <c r="I33" i="3"/>
  <c r="N27" i="4"/>
  <c r="V138" i="7"/>
  <c r="U136" i="7"/>
  <c r="L121" i="4"/>
  <c r="M112" i="4"/>
  <c r="H110" i="3"/>
  <c r="J86" i="4"/>
  <c r="H108" i="5"/>
  <c r="W79" i="7"/>
  <c r="W73" i="7"/>
  <c r="P90" i="4"/>
  <c r="K70" i="3"/>
  <c r="T90" i="7" l="1"/>
  <c r="T187" i="7" s="1"/>
  <c r="S100" i="7"/>
  <c r="G31" i="5"/>
  <c r="F51" i="3"/>
  <c r="BP91" i="8"/>
  <c r="G27" i="5"/>
  <c r="F39" i="3"/>
  <c r="T13" i="7"/>
  <c r="H28" i="5" s="1"/>
  <c r="T17" i="7"/>
  <c r="H29" i="5" s="1"/>
  <c r="BO50" i="8"/>
  <c r="BP184" i="8"/>
  <c r="BQ79" i="9"/>
  <c r="BP29" i="9"/>
  <c r="BP17" i="10"/>
  <c r="BP77" i="8"/>
  <c r="BQ10" i="9"/>
  <c r="U228" i="7" a="1"/>
  <c r="U228" i="7" s="1"/>
  <c r="U223" i="7" a="1"/>
  <c r="U223" i="7" s="1"/>
  <c r="U227" i="7"/>
  <c r="U222" i="7"/>
  <c r="BP27" i="8"/>
  <c r="BP18" i="8"/>
  <c r="BP101" i="8"/>
  <c r="BP165" i="8"/>
  <c r="BP192" i="8"/>
  <c r="BP103" i="8"/>
  <c r="BP127" i="8"/>
  <c r="BP159" i="8"/>
  <c r="BP33" i="9"/>
  <c r="BQ39" i="9"/>
  <c r="BP94" i="9"/>
  <c r="BO18" i="9"/>
  <c r="BP65" i="9"/>
  <c r="BP101" i="9"/>
  <c r="BP133" i="9"/>
  <c r="BO156" i="9"/>
  <c r="BP37" i="10"/>
  <c r="BP66" i="10"/>
  <c r="X77" i="7"/>
  <c r="V145" i="7"/>
  <c r="J115" i="5"/>
  <c r="W147" i="7"/>
  <c r="I105" i="3"/>
  <c r="X72" i="7"/>
  <c r="L94" i="4"/>
  <c r="H94" i="3" s="1"/>
  <c r="L89" i="4"/>
  <c r="H67" i="3" s="1"/>
  <c r="H96" i="3"/>
  <c r="K35" i="5"/>
  <c r="X28" i="7"/>
  <c r="BQ96" i="8"/>
  <c r="W132" i="7"/>
  <c r="AB133" i="7"/>
  <c r="W170" i="7"/>
  <c r="V179" i="7"/>
  <c r="BO179" i="8"/>
  <c r="BR190" i="8"/>
  <c r="BO199" i="8"/>
  <c r="BQ156" i="8"/>
  <c r="BO53" i="8"/>
  <c r="BQ18" i="10"/>
  <c r="BP10" i="10"/>
  <c r="BP162" i="10"/>
  <c r="BP178" i="10"/>
  <c r="BP194" i="10"/>
  <c r="BP158" i="10"/>
  <c r="BO52" i="10"/>
  <c r="BO84" i="10"/>
  <c r="BO100" i="10"/>
  <c r="BO116" i="10"/>
  <c r="BO132" i="10"/>
  <c r="BO156" i="10"/>
  <c r="BO172" i="10"/>
  <c r="BO188" i="10"/>
  <c r="BO204" i="10"/>
  <c r="X74" i="7"/>
  <c r="O36" i="6"/>
  <c r="BP149" i="8"/>
  <c r="BQ16" i="8"/>
  <c r="BP97" i="8"/>
  <c r="BP188" i="8"/>
  <c r="BP119" i="8"/>
  <c r="BO154" i="8"/>
  <c r="BP14" i="9"/>
  <c r="BP86" i="9"/>
  <c r="BO22" i="9"/>
  <c r="BO52" i="9"/>
  <c r="BO80" i="9"/>
  <c r="BP117" i="9"/>
  <c r="BP153" i="9"/>
  <c r="K48" i="5"/>
  <c r="O16" i="6"/>
  <c r="I97" i="5"/>
  <c r="I90" i="5" s="1"/>
  <c r="H106" i="3"/>
  <c r="H93" i="3"/>
  <c r="R40" i="6"/>
  <c r="O56" i="6"/>
  <c r="R57" i="6"/>
  <c r="BQ44" i="8"/>
  <c r="BQ80" i="8"/>
  <c r="BP177" i="8"/>
  <c r="BO29" i="8"/>
  <c r="BO66" i="8"/>
  <c r="BP114" i="8"/>
  <c r="BO37" i="8"/>
  <c r="BO94" i="8"/>
  <c r="BO41" i="8"/>
  <c r="BR23" i="10"/>
  <c r="BP14" i="10"/>
  <c r="BP109" i="8"/>
  <c r="BQ88" i="8"/>
  <c r="BP41" i="9"/>
  <c r="BO112" i="9"/>
  <c r="BQ130" i="9"/>
  <c r="BO28" i="10"/>
  <c r="BP58" i="10"/>
  <c r="BO185" i="10"/>
  <c r="BO165" i="10"/>
  <c r="BO88" i="10"/>
  <c r="BO120" i="10"/>
  <c r="BO160" i="10"/>
  <c r="BO192" i="10"/>
  <c r="W138" i="7"/>
  <c r="V136" i="7"/>
  <c r="BP14" i="8"/>
  <c r="K9" i="6"/>
  <c r="J7" i="6"/>
  <c r="J39" i="6"/>
  <c r="J93" i="5"/>
  <c r="J86" i="5" s="1"/>
  <c r="I89" i="3"/>
  <c r="BQ36" i="8"/>
  <c r="BP168" i="8"/>
  <c r="BO203" i="8"/>
  <c r="BQ112" i="8"/>
  <c r="BP8" i="9"/>
  <c r="BP21" i="9"/>
  <c r="BR35" i="10"/>
  <c r="X79" i="7"/>
  <c r="N112" i="4"/>
  <c r="M121" i="4"/>
  <c r="I110" i="3"/>
  <c r="G99" i="5"/>
  <c r="J104" i="6"/>
  <c r="J103" i="6"/>
  <c r="F143" i="11"/>
  <c r="W3" i="7"/>
  <c r="M3" i="6"/>
  <c r="J2" i="5"/>
  <c r="BQ12" i="8"/>
  <c r="BQ40" i="8"/>
  <c r="BP87" i="8"/>
  <c r="BP85" i="8"/>
  <c r="V27" i="7"/>
  <c r="V194" i="7" s="1"/>
  <c r="V13" i="7"/>
  <c r="J28" i="5" s="1"/>
  <c r="V29" i="7"/>
  <c r="V31" i="7"/>
  <c r="V17" i="7"/>
  <c r="J29" i="5" s="1"/>
  <c r="W10" i="7"/>
  <c r="K112" i="5"/>
  <c r="X108" i="7"/>
  <c r="W107" i="7"/>
  <c r="J102" i="3"/>
  <c r="BP19" i="8"/>
  <c r="BO58" i="8"/>
  <c r="BP106" i="8"/>
  <c r="BQ193" i="8"/>
  <c r="BQ160" i="8"/>
  <c r="BO49" i="8"/>
  <c r="BO173" i="9"/>
  <c r="BO181" i="9"/>
  <c r="BO189" i="9"/>
  <c r="BO197" i="9"/>
  <c r="BO48" i="9"/>
  <c r="BO56" i="9"/>
  <c r="BQ66" i="9"/>
  <c r="BP81" i="9"/>
  <c r="BP97" i="9"/>
  <c r="BP113" i="9"/>
  <c r="BP121" i="9"/>
  <c r="BR127" i="9"/>
  <c r="BP144" i="9"/>
  <c r="BQ154" i="9"/>
  <c r="BO160" i="9"/>
  <c r="BO172" i="9"/>
  <c r="BO188" i="9"/>
  <c r="BO204" i="9"/>
  <c r="BQ34" i="10"/>
  <c r="BQ22" i="10"/>
  <c r="BO12" i="10"/>
  <c r="BO49" i="10"/>
  <c r="BP41" i="10"/>
  <c r="BP82" i="10"/>
  <c r="BO117" i="10"/>
  <c r="BO133" i="10"/>
  <c r="BQ67" i="10"/>
  <c r="BO93" i="10"/>
  <c r="BO113" i="10"/>
  <c r="BQ79" i="10"/>
  <c r="BO101" i="10"/>
  <c r="BP122" i="10"/>
  <c r="BP182" i="10"/>
  <c r="BP86" i="10"/>
  <c r="BP110" i="10"/>
  <c r="BP174" i="10"/>
  <c r="BO48" i="10"/>
  <c r="BO111" i="10"/>
  <c r="BO127" i="10"/>
  <c r="BO159" i="10"/>
  <c r="BO183" i="10"/>
  <c r="BO199" i="10"/>
  <c r="BQ59" i="10"/>
  <c r="P99" i="6"/>
  <c r="O108" i="6"/>
  <c r="BQ20" i="8"/>
  <c r="BP35" i="8"/>
  <c r="BQ196" i="8"/>
  <c r="BO153" i="10"/>
  <c r="BO177" i="10"/>
  <c r="BO157" i="10"/>
  <c r="BO96" i="10"/>
  <c r="BO128" i="10"/>
  <c r="BO168" i="10"/>
  <c r="BO200" i="10"/>
  <c r="N47" i="4"/>
  <c r="O26" i="4"/>
  <c r="N63" i="4"/>
  <c r="N36" i="4"/>
  <c r="J32" i="3"/>
  <c r="N57" i="4"/>
  <c r="K39" i="5"/>
  <c r="X32" i="7"/>
  <c r="Y30" i="7"/>
  <c r="L37" i="5"/>
  <c r="BP39" i="8"/>
  <c r="BP15" i="8"/>
  <c r="BO86" i="8"/>
  <c r="BQ200" i="8"/>
  <c r="BP26" i="8"/>
  <c r="BP47" i="8"/>
  <c r="BP110" i="8"/>
  <c r="BP59" i="8"/>
  <c r="BP122" i="8"/>
  <c r="BR27" i="9"/>
  <c r="BP115" i="8"/>
  <c r="BP131" i="8"/>
  <c r="BP151" i="8"/>
  <c r="BO162" i="8"/>
  <c r="BO32" i="9"/>
  <c r="BR35" i="9"/>
  <c r="BP50" i="9"/>
  <c r="BQ91" i="9"/>
  <c r="BQ107" i="9"/>
  <c r="BO20" i="9"/>
  <c r="BQ31" i="9"/>
  <c r="BP174" i="9"/>
  <c r="BP182" i="9"/>
  <c r="BP190" i="9"/>
  <c r="BP198" i="9"/>
  <c r="BO44" i="9"/>
  <c r="BQ54" i="9"/>
  <c r="BO60" i="9"/>
  <c r="BP77" i="9"/>
  <c r="BP93" i="9"/>
  <c r="BP109" i="9"/>
  <c r="BP125" i="9"/>
  <c r="BR131" i="9"/>
  <c r="BO148" i="9"/>
  <c r="BQ158" i="9"/>
  <c r="BO164" i="9"/>
  <c r="BO40" i="10"/>
  <c r="BO21" i="10"/>
  <c r="BO44" i="10"/>
  <c r="BP30" i="10"/>
  <c r="BO65" i="10"/>
  <c r="K52" i="5"/>
  <c r="O26" i="6"/>
  <c r="BO78" i="8"/>
  <c r="BO45" i="8"/>
  <c r="BP13" i="10"/>
  <c r="O72" i="6"/>
  <c r="N70" i="6"/>
  <c r="Y213" i="7"/>
  <c r="Y214" i="7" a="1"/>
  <c r="Y214" i="7" s="1"/>
  <c r="Z206" i="7"/>
  <c r="BP102" i="8"/>
  <c r="H106" i="5"/>
  <c r="BQ56" i="8"/>
  <c r="BP89" i="8"/>
  <c r="BP79" i="8"/>
  <c r="BQ100" i="8"/>
  <c r="BP145" i="8"/>
  <c r="BR15" i="9"/>
  <c r="BP180" i="8"/>
  <c r="BO191" i="8"/>
  <c r="BQ201" i="8"/>
  <c r="BQ43" i="9"/>
  <c r="BP82" i="9"/>
  <c r="BP98" i="9"/>
  <c r="BP114" i="9"/>
  <c r="BQ116" i="8"/>
  <c r="BQ132" i="8"/>
  <c r="BP163" i="8"/>
  <c r="BP19" i="9"/>
  <c r="BO28" i="9"/>
  <c r="BP9" i="9"/>
  <c r="BQ175" i="9"/>
  <c r="BQ183" i="9"/>
  <c r="BQ191" i="9"/>
  <c r="BQ199" i="9"/>
  <c r="BO40" i="9"/>
  <c r="BQ58" i="9"/>
  <c r="BO64" i="9"/>
  <c r="BO84" i="9"/>
  <c r="BO100" i="9"/>
  <c r="BO116" i="9"/>
  <c r="BQ126" i="9"/>
  <c r="BO132" i="9"/>
  <c r="BQ146" i="9"/>
  <c r="BO152" i="9"/>
  <c r="BQ162" i="9"/>
  <c r="BO168" i="9"/>
  <c r="BO184" i="9"/>
  <c r="BO200" i="9"/>
  <c r="BP29" i="10"/>
  <c r="BQ47" i="10"/>
  <c r="BP38" i="10"/>
  <c r="BP50" i="10"/>
  <c r="BO16" i="10"/>
  <c r="BQ31" i="10"/>
  <c r="BO81" i="10"/>
  <c r="BP98" i="10"/>
  <c r="BP126" i="10"/>
  <c r="BO77" i="10"/>
  <c r="BP94" i="10"/>
  <c r="BP114" i="10"/>
  <c r="BQ167" i="10"/>
  <c r="BQ63" i="10"/>
  <c r="BQ95" i="10"/>
  <c r="BO121" i="10"/>
  <c r="BO173" i="10"/>
  <c r="BO85" i="10"/>
  <c r="BO109" i="10"/>
  <c r="BP150" i="10"/>
  <c r="BO56" i="10"/>
  <c r="BO107" i="10"/>
  <c r="BO131" i="10"/>
  <c r="BO155" i="10"/>
  <c r="BO171" i="10"/>
  <c r="BO187" i="10"/>
  <c r="BO203" i="10"/>
  <c r="BP55" i="8"/>
  <c r="D144" i="11"/>
  <c r="D76" i="11"/>
  <c r="BP9" i="10"/>
  <c r="L24" i="6"/>
  <c r="I51" i="5" s="1"/>
  <c r="L19" i="6"/>
  <c r="I49" i="5" s="1"/>
  <c r="BO8" i="8"/>
  <c r="BQ95" i="9"/>
  <c r="BQ128" i="8"/>
  <c r="O27" i="4"/>
  <c r="J33" i="3"/>
  <c r="N64" i="4"/>
  <c r="N41" i="4"/>
  <c r="N44" i="4"/>
  <c r="N37" i="4"/>
  <c r="BO38" i="8"/>
  <c r="BP134" i="8"/>
  <c r="BP113" i="8"/>
  <c r="BO22" i="8"/>
  <c r="BO46" i="8"/>
  <c r="BP146" i="10"/>
  <c r="K109" i="6"/>
  <c r="K106" i="6" s="1"/>
  <c r="BP130" i="8"/>
  <c r="BP121" i="8"/>
  <c r="BO21" i="8"/>
  <c r="BP133" i="8"/>
  <c r="BO183" i="8"/>
  <c r="BP111" i="8"/>
  <c r="BP78" i="9"/>
  <c r="BP110" i="9"/>
  <c r="BR55" i="9"/>
  <c r="BP85" i="9"/>
  <c r="BO120" i="9"/>
  <c r="BQ150" i="9"/>
  <c r="BQ39" i="10"/>
  <c r="BO61" i="10"/>
  <c r="I108" i="5"/>
  <c r="X78" i="7"/>
  <c r="M79" i="6"/>
  <c r="J102" i="5" s="1"/>
  <c r="J121" i="5"/>
  <c r="N81" i="6"/>
  <c r="BR24" i="8"/>
  <c r="BP129" i="8"/>
  <c r="BO9" i="8"/>
  <c r="BQ92" i="8"/>
  <c r="T180" i="7"/>
  <c r="T177" i="7" s="1"/>
  <c r="G117" i="3"/>
  <c r="BP99" i="8"/>
  <c r="BP95" i="8"/>
  <c r="BO171" i="8"/>
  <c r="BR186" i="8"/>
  <c r="BR194" i="8"/>
  <c r="BO76" i="8"/>
  <c r="BR19" i="10"/>
  <c r="BP154" i="10"/>
  <c r="BP170" i="10"/>
  <c r="BP186" i="10"/>
  <c r="BP202" i="10"/>
  <c r="BP166" i="10"/>
  <c r="BO68" i="10"/>
  <c r="BO92" i="10"/>
  <c r="BO108" i="10"/>
  <c r="BO124" i="10"/>
  <c r="BO148" i="10"/>
  <c r="BO164" i="10"/>
  <c r="BO180" i="10"/>
  <c r="BO196" i="10"/>
  <c r="BM212" i="12"/>
  <c r="BN8" i="12"/>
  <c r="BN212" i="8" s="1"/>
  <c r="E8" i="11"/>
  <c r="BM212" i="9"/>
  <c r="BM280" i="9"/>
  <c r="BP181" i="8"/>
  <c r="BQ84" i="8"/>
  <c r="BO175" i="8"/>
  <c r="BQ197" i="8"/>
  <c r="BP135" i="8"/>
  <c r="BP13" i="9"/>
  <c r="BP174" i="8"/>
  <c r="BQ47" i="9"/>
  <c r="BP102" i="9"/>
  <c r="BO26" i="9"/>
  <c r="BQ62" i="9"/>
  <c r="BO96" i="9"/>
  <c r="BO136" i="9"/>
  <c r="BQ166" i="9"/>
  <c r="BO33" i="10"/>
  <c r="K113" i="4"/>
  <c r="K34" i="4"/>
  <c r="G76" i="3" s="1"/>
  <c r="G30" i="3"/>
  <c r="W160" i="7"/>
  <c r="J116" i="5"/>
  <c r="J109" i="5" s="1"/>
  <c r="V158" i="7"/>
  <c r="I27" i="5"/>
  <c r="H39" i="3"/>
  <c r="BP93" i="8"/>
  <c r="BP169" i="8"/>
  <c r="BP185" i="8"/>
  <c r="T22" i="7"/>
  <c r="G54" i="3" s="1"/>
  <c r="T21" i="7"/>
  <c r="H33" i="5"/>
  <c r="G42" i="3"/>
  <c r="H94" i="5"/>
  <c r="H87" i="5" s="1"/>
  <c r="G90" i="3"/>
  <c r="S180" i="7"/>
  <c r="S177" i="7" s="1"/>
  <c r="F117" i="3"/>
  <c r="BO33" i="8"/>
  <c r="BO62" i="8"/>
  <c r="BO98" i="8"/>
  <c r="BP126" i="8"/>
  <c r="BO42" i="8"/>
  <c r="BQ152" i="8"/>
  <c r="BO57" i="8"/>
  <c r="BQ11" i="9"/>
  <c r="BQ11" i="10"/>
  <c r="BP153" i="8"/>
  <c r="BP173" i="8"/>
  <c r="BO68" i="9"/>
  <c r="BR123" i="9"/>
  <c r="BR159" i="9"/>
  <c r="BQ43" i="10"/>
  <c r="BO45" i="10"/>
  <c r="BO169" i="10"/>
  <c r="BO201" i="10"/>
  <c r="BO60" i="10"/>
  <c r="BO104" i="10"/>
  <c r="BO136" i="10"/>
  <c r="BO176" i="10"/>
  <c r="BN144" i="12"/>
  <c r="BM348" i="8"/>
  <c r="I36" i="5"/>
  <c r="H44" i="3"/>
  <c r="U92" i="7"/>
  <c r="I15" i="5" s="1"/>
  <c r="BP38" i="9"/>
  <c r="BQ111" i="9"/>
  <c r="BO150" i="8"/>
  <c r="BP178" i="8"/>
  <c r="Q90" i="4"/>
  <c r="L70" i="3"/>
  <c r="L138" i="4"/>
  <c r="H119" i="3"/>
  <c r="H107" i="3"/>
  <c r="H121" i="3"/>
  <c r="J98" i="6"/>
  <c r="J109" i="6"/>
  <c r="J106" i="6" s="1"/>
  <c r="BQ60" i="8"/>
  <c r="BP157" i="8"/>
  <c r="U27" i="7"/>
  <c r="BO13" i="8"/>
  <c r="BQ48" i="8"/>
  <c r="BP81" i="8"/>
  <c r="BP176" i="8"/>
  <c r="BO36" i="9"/>
  <c r="BP46" i="9"/>
  <c r="BQ87" i="9"/>
  <c r="BQ103" i="9"/>
  <c r="BQ104" i="8"/>
  <c r="BQ120" i="8"/>
  <c r="BQ136" i="8"/>
  <c r="BP155" i="8"/>
  <c r="BO166" i="8"/>
  <c r="BP34" i="9"/>
  <c r="BP17" i="9"/>
  <c r="BP25" i="9"/>
  <c r="X73" i="7"/>
  <c r="F58" i="3"/>
  <c r="J88" i="4"/>
  <c r="F64" i="3" s="1"/>
  <c r="P10" i="6"/>
  <c r="L77" i="5"/>
  <c r="P61" i="6"/>
  <c r="S62" i="6"/>
  <c r="BP34" i="8"/>
  <c r="BO17" i="8"/>
  <c r="BQ28" i="8"/>
  <c r="BP125" i="8"/>
  <c r="BR32" i="8"/>
  <c r="BQ68" i="8"/>
  <c r="BP144" i="8"/>
  <c r="U31" i="7"/>
  <c r="J105" i="5"/>
  <c r="BO30" i="8"/>
  <c r="BQ204" i="8"/>
  <c r="BQ189" i="8"/>
  <c r="BR198" i="8"/>
  <c r="BO65" i="8"/>
  <c r="BO169" i="9"/>
  <c r="BO177" i="9"/>
  <c r="BO185" i="9"/>
  <c r="BO193" i="9"/>
  <c r="BO201" i="9"/>
  <c r="BP53" i="9"/>
  <c r="BR59" i="9"/>
  <c r="BP76" i="9"/>
  <c r="BO92" i="9"/>
  <c r="BO108" i="9"/>
  <c r="BQ118" i="9"/>
  <c r="BO124" i="9"/>
  <c r="BQ134" i="9"/>
  <c r="BR147" i="9"/>
  <c r="BP157" i="9"/>
  <c r="BR163" i="9"/>
  <c r="BO180" i="9"/>
  <c r="BO196" i="9"/>
  <c r="BO24" i="10"/>
  <c r="BP26" i="10"/>
  <c r="BO32" i="10"/>
  <c r="BQ51" i="10"/>
  <c r="BO97" i="10"/>
  <c r="BO125" i="10"/>
  <c r="BO189" i="10"/>
  <c r="BP78" i="10"/>
  <c r="BO105" i="10"/>
  <c r="BQ135" i="10"/>
  <c r="BO181" i="10"/>
  <c r="BP90" i="10"/>
  <c r="BQ115" i="10"/>
  <c r="BP130" i="10"/>
  <c r="BN280" i="10"/>
  <c r="BO76" i="10"/>
  <c r="BQ103" i="10"/>
  <c r="BO149" i="10"/>
  <c r="BP198" i="10"/>
  <c r="BO64" i="10"/>
  <c r="BO119" i="10"/>
  <c r="BO151" i="10"/>
  <c r="BO175" i="10"/>
  <c r="BO191" i="10"/>
  <c r="BO57" i="10"/>
  <c r="BO25" i="8"/>
  <c r="BP118" i="8"/>
  <c r="W192" i="7"/>
  <c r="V200" i="7" a="1"/>
  <c r="V200" i="7" s="1"/>
  <c r="V199" i="7"/>
  <c r="V220" i="7"/>
  <c r="BP63" i="8"/>
  <c r="BR202" i="8"/>
  <c r="BQ148" i="8"/>
  <c r="BQ164" i="8"/>
  <c r="BO61" i="8"/>
  <c r="BR15" i="10"/>
  <c r="BO161" i="10"/>
  <c r="BO193" i="10"/>
  <c r="BO80" i="10"/>
  <c r="BO112" i="10"/>
  <c r="BO152" i="10"/>
  <c r="BO184" i="10"/>
  <c r="I96" i="5"/>
  <c r="I89" i="5" s="1"/>
  <c r="H92" i="3"/>
  <c r="M99" i="4"/>
  <c r="N104" i="4"/>
  <c r="Q105" i="4"/>
  <c r="Q7" i="4" s="1"/>
  <c r="M37" i="3" s="1"/>
  <c r="O21" i="6"/>
  <c r="K50" i="5"/>
  <c r="BO90" i="8"/>
  <c r="BP51" i="8"/>
  <c r="BQ31" i="8"/>
  <c r="BP11" i="8"/>
  <c r="BO12" i="9"/>
  <c r="BP107" i="8"/>
  <c r="BP123" i="8"/>
  <c r="BO146" i="8"/>
  <c r="BP167" i="8"/>
  <c r="BP182" i="8"/>
  <c r="BP42" i="9"/>
  <c r="BQ83" i="9"/>
  <c r="BQ99" i="9"/>
  <c r="BQ115" i="9"/>
  <c r="BO24" i="9"/>
  <c r="BP170" i="9"/>
  <c r="BP178" i="9"/>
  <c r="BP186" i="9"/>
  <c r="BP194" i="9"/>
  <c r="BP202" i="9"/>
  <c r="BP49" i="9"/>
  <c r="BP57" i="9"/>
  <c r="BR63" i="9"/>
  <c r="BO88" i="9"/>
  <c r="BO104" i="9"/>
  <c r="BQ122" i="9"/>
  <c r="BO128" i="9"/>
  <c r="BP145" i="9"/>
  <c r="BR151" i="9"/>
  <c r="BP161" i="9"/>
  <c r="BR167" i="9"/>
  <c r="BQ27" i="10"/>
  <c r="BP8" i="10"/>
  <c r="BP46" i="10"/>
  <c r="BP62" i="10"/>
  <c r="BN76" i="12"/>
  <c r="BM212" i="10"/>
  <c r="BM348" i="9"/>
  <c r="AC123" i="7"/>
  <c r="X122" i="7"/>
  <c r="BO82" i="8"/>
  <c r="BP43" i="8"/>
  <c r="L62" i="4"/>
  <c r="L54" i="4"/>
  <c r="L51" i="4"/>
  <c r="L35" i="4"/>
  <c r="L24" i="4"/>
  <c r="H31" i="3"/>
  <c r="M25" i="4"/>
  <c r="G58" i="3"/>
  <c r="K88" i="4"/>
  <c r="G64" i="3" s="1"/>
  <c r="M66" i="6"/>
  <c r="P67" i="6"/>
  <c r="I119" i="5"/>
  <c r="L51" i="6"/>
  <c r="L107" i="6"/>
  <c r="W7" i="7"/>
  <c r="V9" i="7"/>
  <c r="I36" i="3"/>
  <c r="BQ23" i="8"/>
  <c r="BO54" i="8"/>
  <c r="V127" i="7"/>
  <c r="AA128" i="7"/>
  <c r="H103" i="3"/>
  <c r="U117" i="7"/>
  <c r="U178" i="7"/>
  <c r="I113" i="5"/>
  <c r="BP10" i="8"/>
  <c r="BQ52" i="8"/>
  <c r="BP83" i="8"/>
  <c r="BP105" i="8"/>
  <c r="BQ64" i="8"/>
  <c r="BP117" i="8"/>
  <c r="BP161" i="8"/>
  <c r="BP172" i="8"/>
  <c r="BO187" i="8"/>
  <c r="BO195" i="8"/>
  <c r="BP37" i="9"/>
  <c r="BQ51" i="9"/>
  <c r="BP90" i="9"/>
  <c r="BP106" i="9"/>
  <c r="BQ108" i="8"/>
  <c r="BQ124" i="8"/>
  <c r="BP147" i="8"/>
  <c r="BO158" i="8"/>
  <c r="BP170" i="8"/>
  <c r="BO16" i="9"/>
  <c r="BP23" i="9"/>
  <c r="BQ30" i="9"/>
  <c r="BQ171" i="9"/>
  <c r="BQ179" i="9"/>
  <c r="BQ187" i="9"/>
  <c r="BQ195" i="9"/>
  <c r="BQ203" i="9"/>
  <c r="BP45" i="9"/>
  <c r="BP61" i="9"/>
  <c r="BR67" i="9"/>
  <c r="BP89" i="9"/>
  <c r="BP105" i="9"/>
  <c r="BR119" i="9"/>
  <c r="BP129" i="9"/>
  <c r="BR135" i="9"/>
  <c r="BP149" i="9"/>
  <c r="BR155" i="9"/>
  <c r="BP165" i="9"/>
  <c r="BO176" i="9"/>
  <c r="BO192" i="9"/>
  <c r="BO20" i="10"/>
  <c r="BO36" i="10"/>
  <c r="BO53" i="10"/>
  <c r="BP42" i="10"/>
  <c r="BP25" i="10"/>
  <c r="BQ55" i="10"/>
  <c r="BQ87" i="10"/>
  <c r="BP118" i="10"/>
  <c r="BP134" i="10"/>
  <c r="BQ83" i="10"/>
  <c r="BP106" i="10"/>
  <c r="BO145" i="10"/>
  <c r="BP190" i="10"/>
  <c r="BO89" i="10"/>
  <c r="BP102" i="10"/>
  <c r="BO129" i="10"/>
  <c r="BP54" i="10"/>
  <c r="BQ91" i="10"/>
  <c r="BN348" i="10"/>
  <c r="BO144" i="10"/>
  <c r="BO197" i="10"/>
  <c r="BO99" i="10"/>
  <c r="BO123" i="10"/>
  <c r="BO147" i="10"/>
  <c r="BO163" i="10"/>
  <c r="BO179" i="10"/>
  <c r="BO195" i="10"/>
  <c r="BP67" i="8"/>
  <c r="BP145" i="10" l="1"/>
  <c r="BR55" i="10"/>
  <c r="BR124" i="8"/>
  <c r="BQ172" i="8"/>
  <c r="U172" i="7"/>
  <c r="J27" i="5"/>
  <c r="I39" i="3"/>
  <c r="N66" i="6"/>
  <c r="Q67" i="6"/>
  <c r="M51" i="6"/>
  <c r="J119" i="5"/>
  <c r="M107" i="6"/>
  <c r="BQ62" i="10"/>
  <c r="BP104" i="9"/>
  <c r="BR148" i="8"/>
  <c r="BQ63" i="8"/>
  <c r="BP25" i="8"/>
  <c r="BP64" i="10"/>
  <c r="BP76" i="10"/>
  <c r="BP181" i="10"/>
  <c r="BP189" i="10"/>
  <c r="BP32" i="10"/>
  <c r="BP180" i="9"/>
  <c r="BP92" i="9"/>
  <c r="BP201" i="9"/>
  <c r="BP169" i="9"/>
  <c r="BQ17" i="9"/>
  <c r="BP36" i="9"/>
  <c r="BP13" i="8"/>
  <c r="BQ153" i="8"/>
  <c r="BR152" i="8"/>
  <c r="BP62" i="8"/>
  <c r="H31" i="5"/>
  <c r="G51" i="3"/>
  <c r="T100" i="7"/>
  <c r="BR166" i="9"/>
  <c r="BP96" i="9"/>
  <c r="BP26" i="9"/>
  <c r="BR47" i="9"/>
  <c r="BQ13" i="9"/>
  <c r="BR197" i="8"/>
  <c r="BP180" i="10"/>
  <c r="BP148" i="10"/>
  <c r="BP108" i="10"/>
  <c r="BP68" i="10"/>
  <c r="BQ202" i="10"/>
  <c r="BQ170" i="10"/>
  <c r="BS19" i="10"/>
  <c r="BP9" i="8"/>
  <c r="BS24" i="8"/>
  <c r="BP61" i="10"/>
  <c r="BR150" i="9"/>
  <c r="BQ85" i="9"/>
  <c r="BQ110" i="9"/>
  <c r="BQ111" i="8"/>
  <c r="BQ133" i="8"/>
  <c r="BQ121" i="8"/>
  <c r="K44" i="6"/>
  <c r="H138" i="5"/>
  <c r="H139" i="5" s="1"/>
  <c r="BP22" i="8"/>
  <c r="BQ134" i="8"/>
  <c r="BR128" i="8"/>
  <c r="BQ9" i="10"/>
  <c r="BP187" i="10"/>
  <c r="BP155" i="10"/>
  <c r="BP107" i="10"/>
  <c r="BQ150" i="10"/>
  <c r="BP85" i="10"/>
  <c r="BP121" i="10"/>
  <c r="BQ114" i="10"/>
  <c r="BP77" i="10"/>
  <c r="BQ98" i="10"/>
  <c r="BQ50" i="10"/>
  <c r="BP200" i="9"/>
  <c r="BP168" i="9"/>
  <c r="BP152" i="9"/>
  <c r="BP132" i="9"/>
  <c r="BP116" i="9"/>
  <c r="BP84" i="9"/>
  <c r="BR58" i="9"/>
  <c r="BR199" i="9"/>
  <c r="BR183" i="9"/>
  <c r="BQ9" i="9"/>
  <c r="BQ19" i="9"/>
  <c r="BQ114" i="9"/>
  <c r="BQ82" i="9"/>
  <c r="BR201" i="8"/>
  <c r="BQ79" i="8"/>
  <c r="BR56" i="8"/>
  <c r="BQ102" i="8"/>
  <c r="BP78" i="8"/>
  <c r="BP65" i="10"/>
  <c r="BP44" i="10"/>
  <c r="BP40" i="10"/>
  <c r="BR158" i="9"/>
  <c r="BS131" i="9"/>
  <c r="BQ109" i="9"/>
  <c r="BQ77" i="9"/>
  <c r="BR54" i="9"/>
  <c r="BQ198" i="9"/>
  <c r="BQ182" i="9"/>
  <c r="BR31" i="9"/>
  <c r="BR107" i="9"/>
  <c r="BQ50" i="9"/>
  <c r="BQ59" i="8"/>
  <c r="BQ47" i="8"/>
  <c r="BR200" i="8"/>
  <c r="O63" i="4"/>
  <c r="O57" i="4"/>
  <c r="O47" i="4"/>
  <c r="O36" i="4"/>
  <c r="K32" i="3"/>
  <c r="P26" i="4"/>
  <c r="BP168" i="10"/>
  <c r="BP96" i="10"/>
  <c r="BP177" i="10"/>
  <c r="BR20" i="8"/>
  <c r="Q99" i="6"/>
  <c r="P108" i="6"/>
  <c r="BR193" i="8"/>
  <c r="BP58" i="8"/>
  <c r="K105" i="5"/>
  <c r="J36" i="5"/>
  <c r="I44" i="3"/>
  <c r="V92" i="7"/>
  <c r="J15" i="5" s="1"/>
  <c r="O112" i="4"/>
  <c r="N121" i="4"/>
  <c r="J110" i="3"/>
  <c r="BS23" i="10"/>
  <c r="BQ114" i="8"/>
  <c r="BP29" i="8"/>
  <c r="P56" i="6"/>
  <c r="S57" i="6"/>
  <c r="BQ149" i="8"/>
  <c r="BP188" i="10"/>
  <c r="BP156" i="10"/>
  <c r="BP116" i="10"/>
  <c r="BP84" i="10"/>
  <c r="BQ158" i="10"/>
  <c r="BQ178" i="10"/>
  <c r="BP53" i="8"/>
  <c r="BP199" i="8"/>
  <c r="BP179" i="8"/>
  <c r="K115" i="5"/>
  <c r="X147" i="7"/>
  <c r="W145" i="7"/>
  <c r="J105" i="3"/>
  <c r="Y77" i="7"/>
  <c r="BQ37" i="10"/>
  <c r="BQ133" i="9"/>
  <c r="BQ65" i="9"/>
  <c r="BQ94" i="9"/>
  <c r="BQ33" i="9"/>
  <c r="BQ127" i="8"/>
  <c r="BQ101" i="8"/>
  <c r="BQ77" i="8"/>
  <c r="BP50" i="8"/>
  <c r="BQ167" i="8"/>
  <c r="BP90" i="8"/>
  <c r="N99" i="4"/>
  <c r="O104" i="4"/>
  <c r="R105" i="4"/>
  <c r="R7" i="4" s="1"/>
  <c r="N37" i="3" s="1"/>
  <c r="BP184" i="10"/>
  <c r="BP112" i="10"/>
  <c r="BP193" i="10"/>
  <c r="BS15" i="10"/>
  <c r="BS202" i="8"/>
  <c r="V223" i="7" a="1"/>
  <c r="V223" i="7" s="1"/>
  <c r="V222" i="7"/>
  <c r="V228" i="7" a="1"/>
  <c r="V228" i="7" s="1"/>
  <c r="V227" i="7"/>
  <c r="W199" i="7"/>
  <c r="W220" i="7"/>
  <c r="W200" i="7" a="1"/>
  <c r="W200" i="7" s="1"/>
  <c r="X192" i="7"/>
  <c r="BR204" i="8"/>
  <c r="BR68" i="8"/>
  <c r="BQ125" i="8"/>
  <c r="BP17" i="8"/>
  <c r="M77" i="5"/>
  <c r="Q10" i="6"/>
  <c r="Y73" i="7"/>
  <c r="BR136" i="8"/>
  <c r="BR104" i="8"/>
  <c r="BQ157" i="8"/>
  <c r="BO144" i="12"/>
  <c r="BN348" i="8"/>
  <c r="BP136" i="10"/>
  <c r="BP60" i="10"/>
  <c r="BP169" i="10"/>
  <c r="BS123" i="9"/>
  <c r="BP57" i="8"/>
  <c r="BP33" i="8"/>
  <c r="BQ169" i="8"/>
  <c r="X160" i="7"/>
  <c r="K116" i="5"/>
  <c r="K109" i="5" s="1"/>
  <c r="W158" i="7"/>
  <c r="BR84" i="8"/>
  <c r="BS194" i="8"/>
  <c r="BP171" i="8"/>
  <c r="BQ99" i="8"/>
  <c r="T97" i="7"/>
  <c r="H135" i="5"/>
  <c r="BQ113" i="8"/>
  <c r="BR95" i="9"/>
  <c r="BQ55" i="8"/>
  <c r="BR63" i="10"/>
  <c r="BR31" i="10"/>
  <c r="BR47" i="10"/>
  <c r="BR132" i="8"/>
  <c r="BQ180" i="8"/>
  <c r="BQ145" i="8"/>
  <c r="Z213" i="7"/>
  <c r="Z214" i="7" a="1"/>
  <c r="Z214" i="7" s="1"/>
  <c r="AA206" i="7"/>
  <c r="BP45" i="8"/>
  <c r="P26" i="6"/>
  <c r="L52" i="5"/>
  <c r="BP32" i="9"/>
  <c r="BQ115" i="8"/>
  <c r="BQ122" i="8"/>
  <c r="BQ110" i="8"/>
  <c r="BQ26" i="8"/>
  <c r="Z30" i="7"/>
  <c r="M37" i="5"/>
  <c r="BR196" i="8"/>
  <c r="BP183" i="10"/>
  <c r="BP127" i="10"/>
  <c r="BP48" i="10"/>
  <c r="BQ110" i="10"/>
  <c r="BQ182" i="10"/>
  <c r="BP101" i="10"/>
  <c r="BP113" i="10"/>
  <c r="BP117" i="10"/>
  <c r="BQ41" i="10"/>
  <c r="BP12" i="10"/>
  <c r="BR34" i="10"/>
  <c r="BP188" i="9"/>
  <c r="BP160" i="9"/>
  <c r="BQ144" i="9"/>
  <c r="BQ121" i="9"/>
  <c r="BQ97" i="9"/>
  <c r="BR66" i="9"/>
  <c r="BP48" i="9"/>
  <c r="BP189" i="9"/>
  <c r="BP173" i="9"/>
  <c r="BQ106" i="8"/>
  <c r="BQ19" i="8"/>
  <c r="K93" i="5"/>
  <c r="K86" i="5" s="1"/>
  <c r="J89" i="3"/>
  <c r="W29" i="7"/>
  <c r="W31" i="7"/>
  <c r="W17" i="7"/>
  <c r="K29" i="5" s="1"/>
  <c r="X10" i="7"/>
  <c r="W27" i="7"/>
  <c r="W13" i="7"/>
  <c r="K28" i="5" s="1"/>
  <c r="BQ87" i="8"/>
  <c r="BR12" i="8"/>
  <c r="G143" i="11"/>
  <c r="N3" i="6"/>
  <c r="K2" i="5"/>
  <c r="X3" i="7"/>
  <c r="BQ21" i="9"/>
  <c r="J95" i="6"/>
  <c r="J94" i="6" s="1"/>
  <c r="J35" i="6"/>
  <c r="J33" i="6" s="1"/>
  <c r="J31" i="6" s="1"/>
  <c r="BP160" i="10"/>
  <c r="BP88" i="10"/>
  <c r="BP185" i="10"/>
  <c r="BP28" i="10"/>
  <c r="BP112" i="9"/>
  <c r="BP94" i="8"/>
  <c r="BR80" i="8"/>
  <c r="S40" i="6"/>
  <c r="P16" i="6"/>
  <c r="L48" i="5"/>
  <c r="BQ117" i="9"/>
  <c r="BP52" i="9"/>
  <c r="BQ86" i="9"/>
  <c r="BP154" i="8"/>
  <c r="BR16" i="8"/>
  <c r="Y74" i="7"/>
  <c r="BQ10" i="10"/>
  <c r="W179" i="7"/>
  <c r="X170" i="7"/>
  <c r="BR96" i="8"/>
  <c r="J108" i="5"/>
  <c r="BQ192" i="8"/>
  <c r="BQ27" i="8"/>
  <c r="BQ29" i="9"/>
  <c r="BQ91" i="8"/>
  <c r="BR23" i="8"/>
  <c r="I100" i="5"/>
  <c r="Y122" i="7"/>
  <c r="AD123" i="7"/>
  <c r="BQ8" i="10"/>
  <c r="BS167" i="9"/>
  <c r="BP128" i="9"/>
  <c r="BQ49" i="9"/>
  <c r="BQ178" i="9"/>
  <c r="BR99" i="9"/>
  <c r="BQ123" i="8"/>
  <c r="BR31" i="8"/>
  <c r="BP191" i="10"/>
  <c r="BP149" i="10"/>
  <c r="BR115" i="10"/>
  <c r="BP105" i="10"/>
  <c r="BP97" i="10"/>
  <c r="BP24" i="10"/>
  <c r="BQ157" i="9"/>
  <c r="BR134" i="9"/>
  <c r="BR118" i="9"/>
  <c r="BS59" i="9"/>
  <c r="BP185" i="9"/>
  <c r="BS198" i="8"/>
  <c r="BP166" i="8"/>
  <c r="BR87" i="9"/>
  <c r="BQ81" i="8"/>
  <c r="J44" i="6"/>
  <c r="G138" i="5"/>
  <c r="G139" i="5" s="1"/>
  <c r="BQ178" i="8"/>
  <c r="BR111" i="9"/>
  <c r="BP99" i="10"/>
  <c r="BQ54" i="10"/>
  <c r="BQ106" i="10"/>
  <c r="BR87" i="10"/>
  <c r="BP53" i="10"/>
  <c r="BP176" i="9"/>
  <c r="BS135" i="9"/>
  <c r="BQ89" i="9"/>
  <c r="BR187" i="9"/>
  <c r="BQ90" i="9"/>
  <c r="BQ147" i="8"/>
  <c r="BR108" i="8"/>
  <c r="BQ161" i="8"/>
  <c r="BO76" i="12"/>
  <c r="BN348" i="9"/>
  <c r="BN212" i="10"/>
  <c r="BQ46" i="10"/>
  <c r="BQ161" i="9"/>
  <c r="BQ145" i="9"/>
  <c r="BR122" i="9"/>
  <c r="BP88" i="9"/>
  <c r="BQ57" i="9"/>
  <c r="BQ202" i="9"/>
  <c r="BQ186" i="9"/>
  <c r="BQ170" i="9"/>
  <c r="BR115" i="9"/>
  <c r="BR83" i="9"/>
  <c r="BQ182" i="8"/>
  <c r="BP146" i="8"/>
  <c r="BQ107" i="8"/>
  <c r="BQ11" i="8"/>
  <c r="M94" i="4"/>
  <c r="I94" i="3" s="1"/>
  <c r="M89" i="4"/>
  <c r="I67" i="3" s="1"/>
  <c r="I96" i="3"/>
  <c r="BR164" i="8"/>
  <c r="BQ118" i="8"/>
  <c r="BP57" i="10"/>
  <c r="BP175" i="10"/>
  <c r="BP119" i="10"/>
  <c r="BQ198" i="10"/>
  <c r="BR103" i="10"/>
  <c r="BQ130" i="10"/>
  <c r="BQ90" i="10"/>
  <c r="BR135" i="10"/>
  <c r="BQ78" i="10"/>
  <c r="BP125" i="10"/>
  <c r="BQ26" i="10"/>
  <c r="BP196" i="9"/>
  <c r="BS163" i="9"/>
  <c r="BS147" i="9"/>
  <c r="BP124" i="9"/>
  <c r="BP108" i="9"/>
  <c r="BQ76" i="9"/>
  <c r="BQ53" i="9"/>
  <c r="BP193" i="9"/>
  <c r="BP177" i="9"/>
  <c r="BP65" i="8"/>
  <c r="I38" i="5"/>
  <c r="H45" i="3"/>
  <c r="U93" i="7"/>
  <c r="I16" i="5" s="1"/>
  <c r="BQ25" i="9"/>
  <c r="BQ34" i="9"/>
  <c r="BR103" i="9"/>
  <c r="BQ46" i="9"/>
  <c r="BR48" i="8"/>
  <c r="U26" i="7"/>
  <c r="I34" i="5"/>
  <c r="H43" i="3"/>
  <c r="U91" i="7"/>
  <c r="U208" i="7"/>
  <c r="U86" i="7"/>
  <c r="U99" i="7" s="1"/>
  <c r="H66" i="3" s="1"/>
  <c r="U194" i="7"/>
  <c r="BR60" i="8"/>
  <c r="BP150" i="8"/>
  <c r="BQ38" i="9"/>
  <c r="BR43" i="10"/>
  <c r="BQ173" i="8"/>
  <c r="BR11" i="10"/>
  <c r="BP42" i="8"/>
  <c r="BP98" i="8"/>
  <c r="G135" i="5"/>
  <c r="S97" i="7"/>
  <c r="BQ93" i="8"/>
  <c r="BP33" i="10"/>
  <c r="BP136" i="9"/>
  <c r="BR62" i="9"/>
  <c r="BQ102" i="9"/>
  <c r="BQ174" i="8"/>
  <c r="BQ135" i="8"/>
  <c r="BP175" i="8"/>
  <c r="E144" i="11"/>
  <c r="E76" i="11"/>
  <c r="BP196" i="10"/>
  <c r="BP164" i="10"/>
  <c r="BP124" i="10"/>
  <c r="BP92" i="10"/>
  <c r="BQ166" i="10"/>
  <c r="BQ186" i="10"/>
  <c r="BQ154" i="10"/>
  <c r="BP76" i="8"/>
  <c r="BQ129" i="8"/>
  <c r="K121" i="5"/>
  <c r="O81" i="6"/>
  <c r="N79" i="6"/>
  <c r="K102" i="5" s="1"/>
  <c r="Y78" i="7"/>
  <c r="BP120" i="9"/>
  <c r="BS55" i="9"/>
  <c r="BQ78" i="9"/>
  <c r="BP183" i="8"/>
  <c r="BP21" i="8"/>
  <c r="BQ130" i="8"/>
  <c r="BQ146" i="10"/>
  <c r="BP46" i="8"/>
  <c r="O64" i="4"/>
  <c r="O44" i="4"/>
  <c r="O41" i="4"/>
  <c r="O37" i="4"/>
  <c r="K33" i="3"/>
  <c r="P27" i="4"/>
  <c r="BP203" i="10"/>
  <c r="BP171" i="10"/>
  <c r="BP131" i="10"/>
  <c r="BP56" i="10"/>
  <c r="BP109" i="10"/>
  <c r="BP173" i="10"/>
  <c r="BR95" i="10"/>
  <c r="BR167" i="10"/>
  <c r="BQ94" i="10"/>
  <c r="BQ126" i="10"/>
  <c r="BP81" i="10"/>
  <c r="BP16" i="10"/>
  <c r="BQ38" i="10"/>
  <c r="BQ29" i="10"/>
  <c r="BP184" i="9"/>
  <c r="BR162" i="9"/>
  <c r="BR146" i="9"/>
  <c r="BR126" i="9"/>
  <c r="BP100" i="9"/>
  <c r="BP64" i="9"/>
  <c r="BP40" i="9"/>
  <c r="BR191" i="9"/>
  <c r="BR175" i="9"/>
  <c r="BP28" i="9"/>
  <c r="BQ98" i="9"/>
  <c r="BR43" i="9"/>
  <c r="BP191" i="8"/>
  <c r="BS15" i="9"/>
  <c r="BQ89" i="8"/>
  <c r="O70" i="6"/>
  <c r="P72" i="6"/>
  <c r="BQ30" i="10"/>
  <c r="BP21" i="10"/>
  <c r="BP164" i="9"/>
  <c r="BP148" i="9"/>
  <c r="BQ125" i="9"/>
  <c r="BQ93" i="9"/>
  <c r="BP60" i="9"/>
  <c r="BP44" i="9"/>
  <c r="BQ190" i="9"/>
  <c r="BQ174" i="9"/>
  <c r="BP20" i="9"/>
  <c r="BR91" i="9"/>
  <c r="BS35" i="9"/>
  <c r="BQ151" i="8"/>
  <c r="BP86" i="8"/>
  <c r="BQ39" i="8"/>
  <c r="Y32" i="7"/>
  <c r="L39" i="5"/>
  <c r="BP200" i="10"/>
  <c r="BP128" i="10"/>
  <c r="BP157" i="10"/>
  <c r="BP153" i="10"/>
  <c r="BR59" i="10"/>
  <c r="BR67" i="10"/>
  <c r="BR160" i="8"/>
  <c r="Y108" i="7"/>
  <c r="X107" i="7"/>
  <c r="L112" i="5"/>
  <c r="K102" i="3"/>
  <c r="V26" i="7"/>
  <c r="J34" i="5"/>
  <c r="I43" i="3"/>
  <c r="V208" i="7"/>
  <c r="V86" i="7"/>
  <c r="V91" i="7"/>
  <c r="Y79" i="7"/>
  <c r="BR112" i="8"/>
  <c r="BQ168" i="8"/>
  <c r="K75" i="6"/>
  <c r="L9" i="6"/>
  <c r="K7" i="6"/>
  <c r="H54" i="5"/>
  <c r="X138" i="7"/>
  <c r="W136" i="7"/>
  <c r="BR88" i="8"/>
  <c r="BP41" i="8"/>
  <c r="BP37" i="8"/>
  <c r="BR44" i="8"/>
  <c r="BQ188" i="8"/>
  <c r="P36" i="6"/>
  <c r="BP204" i="10"/>
  <c r="BP172" i="10"/>
  <c r="BP132" i="10"/>
  <c r="BP100" i="10"/>
  <c r="BP52" i="10"/>
  <c r="BQ194" i="10"/>
  <c r="BQ162" i="10"/>
  <c r="BR18" i="10"/>
  <c r="BS190" i="8"/>
  <c r="Y72" i="7"/>
  <c r="J96" i="5"/>
  <c r="J89" i="5" s="1"/>
  <c r="I92" i="3"/>
  <c r="BQ66" i="10"/>
  <c r="BP156" i="9"/>
  <c r="BQ101" i="9"/>
  <c r="BP18" i="9"/>
  <c r="BR39" i="9"/>
  <c r="BQ103" i="8"/>
  <c r="BQ18" i="8"/>
  <c r="BR10" i="9"/>
  <c r="BQ184" i="8"/>
  <c r="BS151" i="9"/>
  <c r="BS63" i="9"/>
  <c r="BQ194" i="9"/>
  <c r="BP24" i="9"/>
  <c r="BQ42" i="9"/>
  <c r="BP12" i="9"/>
  <c r="BP151" i="10"/>
  <c r="BP179" i="10"/>
  <c r="BP147" i="10"/>
  <c r="BO348" i="10"/>
  <c r="BP144" i="10"/>
  <c r="BQ102" i="10"/>
  <c r="BQ190" i="10"/>
  <c r="BQ134" i="10"/>
  <c r="BQ25" i="10"/>
  <c r="BP20" i="10"/>
  <c r="BS155" i="9"/>
  <c r="BS119" i="9"/>
  <c r="BQ61" i="9"/>
  <c r="BR203" i="9"/>
  <c r="BR171" i="9"/>
  <c r="BQ23" i="9"/>
  <c r="BQ170" i="8"/>
  <c r="BQ37" i="9"/>
  <c r="BP187" i="8"/>
  <c r="BR64" i="8"/>
  <c r="BQ83" i="8"/>
  <c r="BQ10" i="8"/>
  <c r="I94" i="5"/>
  <c r="H90" i="3"/>
  <c r="AB128" i="7"/>
  <c r="W127" i="7"/>
  <c r="V178" i="7"/>
  <c r="V117" i="7"/>
  <c r="I103" i="3"/>
  <c r="J113" i="5"/>
  <c r="X7" i="7"/>
  <c r="W9" i="7"/>
  <c r="J36" i="3"/>
  <c r="L113" i="4"/>
  <c r="L34" i="4"/>
  <c r="H76" i="3" s="1"/>
  <c r="H30" i="3"/>
  <c r="L86" i="4"/>
  <c r="BP82" i="8"/>
  <c r="BQ67" i="8"/>
  <c r="BP195" i="10"/>
  <c r="BP163" i="10"/>
  <c r="BP123" i="10"/>
  <c r="BP197" i="10"/>
  <c r="BR91" i="10"/>
  <c r="BP129" i="10"/>
  <c r="BP89" i="10"/>
  <c r="BR83" i="10"/>
  <c r="BQ118" i="10"/>
  <c r="BQ42" i="10"/>
  <c r="BP36" i="10"/>
  <c r="BP192" i="9"/>
  <c r="BQ165" i="9"/>
  <c r="BQ149" i="9"/>
  <c r="BQ129" i="9"/>
  <c r="BQ105" i="9"/>
  <c r="BS67" i="9"/>
  <c r="BQ45" i="9"/>
  <c r="BR195" i="9"/>
  <c r="BR179" i="9"/>
  <c r="BR30" i="9"/>
  <c r="BP16" i="9"/>
  <c r="BP158" i="8"/>
  <c r="BQ106" i="9"/>
  <c r="BR51" i="9"/>
  <c r="BP195" i="8"/>
  <c r="BQ117" i="8"/>
  <c r="BQ105" i="8"/>
  <c r="BR52" i="8"/>
  <c r="I106" i="5"/>
  <c r="BP54" i="8"/>
  <c r="L101" i="6"/>
  <c r="M62" i="4"/>
  <c r="M54" i="4"/>
  <c r="M51" i="4"/>
  <c r="M35" i="4"/>
  <c r="M24" i="4"/>
  <c r="I31" i="3"/>
  <c r="N25" i="4"/>
  <c r="BQ43" i="8"/>
  <c r="BR27" i="10"/>
  <c r="BQ51" i="8"/>
  <c r="P21" i="6"/>
  <c r="L50" i="5"/>
  <c r="BP152" i="10"/>
  <c r="BP80" i="10"/>
  <c r="BP161" i="10"/>
  <c r="BP61" i="8"/>
  <c r="BR51" i="10"/>
  <c r="BR189" i="8"/>
  <c r="BP30" i="8"/>
  <c r="BQ144" i="8"/>
  <c r="BS32" i="8"/>
  <c r="BR28" i="8"/>
  <c r="BQ34" i="8"/>
  <c r="Q61" i="6"/>
  <c r="T62" i="6"/>
  <c r="BQ155" i="8"/>
  <c r="BR120" i="8"/>
  <c r="BQ176" i="8"/>
  <c r="R90" i="4"/>
  <c r="M70" i="3"/>
  <c r="BP176" i="10"/>
  <c r="BP104" i="10"/>
  <c r="BP201" i="10"/>
  <c r="BP45" i="10"/>
  <c r="BS159" i="9"/>
  <c r="BP68" i="9"/>
  <c r="BR11" i="9"/>
  <c r="BQ126" i="8"/>
  <c r="BQ185" i="8"/>
  <c r="J97" i="5"/>
  <c r="J90" i="5" s="1"/>
  <c r="I106" i="3"/>
  <c r="I93" i="3"/>
  <c r="BQ181" i="8"/>
  <c r="BN212" i="12"/>
  <c r="BO8" i="12"/>
  <c r="F8" i="11"/>
  <c r="BN280" i="9"/>
  <c r="BN212" i="9"/>
  <c r="BN280" i="8"/>
  <c r="BS186" i="8"/>
  <c r="BQ95" i="8"/>
  <c r="BR92" i="8"/>
  <c r="BR39" i="10"/>
  <c r="BP38" i="8"/>
  <c r="BO212" i="8"/>
  <c r="BP8" i="8"/>
  <c r="BQ163" i="8"/>
  <c r="BR116" i="8"/>
  <c r="BR100" i="8"/>
  <c r="BQ13" i="10"/>
  <c r="BP162" i="8"/>
  <c r="BQ131" i="8"/>
  <c r="BS27" i="9"/>
  <c r="BQ15" i="8"/>
  <c r="BQ35" i="8"/>
  <c r="BP199" i="10"/>
  <c r="BP159" i="10"/>
  <c r="BP111" i="10"/>
  <c r="BQ174" i="10"/>
  <c r="BQ86" i="10"/>
  <c r="BQ122" i="10"/>
  <c r="BR79" i="10"/>
  <c r="BP93" i="10"/>
  <c r="BP133" i="10"/>
  <c r="BQ82" i="10"/>
  <c r="BP49" i="10"/>
  <c r="BR22" i="10"/>
  <c r="BP204" i="9"/>
  <c r="BP172" i="9"/>
  <c r="BR154" i="9"/>
  <c r="BS127" i="9"/>
  <c r="BQ113" i="9"/>
  <c r="BQ81" i="9"/>
  <c r="BP56" i="9"/>
  <c r="BP197" i="9"/>
  <c r="BP181" i="9"/>
  <c r="BP49" i="8"/>
  <c r="J38" i="5"/>
  <c r="I45" i="3"/>
  <c r="V93" i="7"/>
  <c r="J16" i="5" s="1"/>
  <c r="BQ85" i="8"/>
  <c r="BR40" i="8"/>
  <c r="M24" i="6"/>
  <c r="J51" i="5" s="1"/>
  <c r="I121" i="3"/>
  <c r="I119" i="3"/>
  <c r="I107" i="3"/>
  <c r="M138" i="4"/>
  <c r="BS35" i="10"/>
  <c r="BQ8" i="9"/>
  <c r="BP203" i="8"/>
  <c r="BR36" i="8"/>
  <c r="BQ14" i="8"/>
  <c r="BP192" i="10"/>
  <c r="BP120" i="10"/>
  <c r="BP165" i="10"/>
  <c r="BQ58" i="10"/>
  <c r="BR130" i="9"/>
  <c r="BQ41" i="9"/>
  <c r="BQ109" i="8"/>
  <c r="BQ14" i="10"/>
  <c r="BP66" i="8"/>
  <c r="BQ177" i="8"/>
  <c r="BQ153" i="9"/>
  <c r="BP80" i="9"/>
  <c r="BP22" i="9"/>
  <c r="BQ14" i="9"/>
  <c r="BQ119" i="8"/>
  <c r="BQ97" i="8"/>
  <c r="BR156" i="8"/>
  <c r="AC133" i="7"/>
  <c r="X132" i="7"/>
  <c r="Y28" i="7"/>
  <c r="L35" i="5"/>
  <c r="BQ159" i="8"/>
  <c r="BQ165" i="8"/>
  <c r="BQ17" i="10"/>
  <c r="BR79" i="9"/>
  <c r="G18" i="5" l="1"/>
  <c r="J116" i="6"/>
  <c r="J111" i="6"/>
  <c r="G149" i="5" s="1"/>
  <c r="BS44" i="8"/>
  <c r="BS112" i="8"/>
  <c r="Z108" i="7"/>
  <c r="Y107" i="7"/>
  <c r="M112" i="5"/>
  <c r="L102" i="3"/>
  <c r="BT35" i="9"/>
  <c r="BQ60" i="9"/>
  <c r="BQ164" i="9"/>
  <c r="BQ171" i="10"/>
  <c r="BQ76" i="8"/>
  <c r="BQ92" i="10"/>
  <c r="BR135" i="8"/>
  <c r="BR11" i="8"/>
  <c r="BS83" i="9"/>
  <c r="BR202" i="9"/>
  <c r="BR46" i="10"/>
  <c r="BR161" i="8"/>
  <c r="BT135" i="9"/>
  <c r="BR178" i="8"/>
  <c r="BQ185" i="9"/>
  <c r="BQ97" i="10"/>
  <c r="BR123" i="8"/>
  <c r="BR91" i="8"/>
  <c r="T40" i="6"/>
  <c r="BQ94" i="8"/>
  <c r="BQ28" i="10"/>
  <c r="BQ88" i="10"/>
  <c r="BR121" i="9"/>
  <c r="BS34" i="10"/>
  <c r="BQ113" i="10"/>
  <c r="BS31" i="10"/>
  <c r="BR99" i="8"/>
  <c r="BQ57" i="8"/>
  <c r="P104" i="4"/>
  <c r="S105" i="4"/>
  <c r="S7" i="4" s="1"/>
  <c r="O37" i="3" s="1"/>
  <c r="O99" i="4"/>
  <c r="BR167" i="8"/>
  <c r="BR101" i="8"/>
  <c r="K96" i="5"/>
  <c r="K89" i="5" s="1"/>
  <c r="J92" i="3"/>
  <c r="BQ179" i="8"/>
  <c r="BR114" i="8"/>
  <c r="BQ168" i="10"/>
  <c r="BS200" i="8"/>
  <c r="BR59" i="8"/>
  <c r="BS107" i="9"/>
  <c r="BR182" i="9"/>
  <c r="BS54" i="9"/>
  <c r="BR109" i="9"/>
  <c r="BS158" i="9"/>
  <c r="BQ44" i="10"/>
  <c r="BQ78" i="8"/>
  <c r="BS56" i="8"/>
  <c r="BS201" i="8"/>
  <c r="BR114" i="9"/>
  <c r="BR9" i="9"/>
  <c r="BS199" i="9"/>
  <c r="BQ84" i="9"/>
  <c r="BQ132" i="9"/>
  <c r="BQ168" i="9"/>
  <c r="BR50" i="10"/>
  <c r="BQ77" i="10"/>
  <c r="BQ121" i="10"/>
  <c r="BR150" i="10"/>
  <c r="BR9" i="10"/>
  <c r="BR110" i="9"/>
  <c r="BS150" i="9"/>
  <c r="BT24" i="8"/>
  <c r="BT19" i="10"/>
  <c r="BR202" i="10"/>
  <c r="BQ108" i="10"/>
  <c r="BQ180" i="10"/>
  <c r="BS152" i="8"/>
  <c r="BQ169" i="9"/>
  <c r="BQ92" i="9"/>
  <c r="BQ32" i="10"/>
  <c r="BQ181" i="10"/>
  <c r="BQ64" i="10"/>
  <c r="BR63" i="8"/>
  <c r="BQ104" i="9"/>
  <c r="M101" i="6"/>
  <c r="U180" i="7"/>
  <c r="U177" i="7" s="1"/>
  <c r="H117" i="3"/>
  <c r="BS124" i="8"/>
  <c r="BQ145" i="10"/>
  <c r="BS156" i="8"/>
  <c r="BQ22" i="9"/>
  <c r="BQ66" i="8"/>
  <c r="BS36" i="8"/>
  <c r="BQ16" i="9"/>
  <c r="BR45" i="9"/>
  <c r="BR149" i="9"/>
  <c r="BS83" i="10"/>
  <c r="BR61" i="9"/>
  <c r="BQ41" i="8"/>
  <c r="BQ153" i="10"/>
  <c r="BQ20" i="9"/>
  <c r="BR30" i="10"/>
  <c r="P81" i="6"/>
  <c r="O79" i="6"/>
  <c r="L102" i="5" s="1"/>
  <c r="L121" i="5"/>
  <c r="BR186" i="10"/>
  <c r="BQ164" i="10"/>
  <c r="BR102" i="9"/>
  <c r="BQ136" i="9"/>
  <c r="BQ98" i="8"/>
  <c r="BS11" i="10"/>
  <c r="BQ150" i="8"/>
  <c r="U90" i="7"/>
  <c r="U187" i="7" s="1"/>
  <c r="I14" i="5"/>
  <c r="I13" i="5" s="1"/>
  <c r="BP76" i="12"/>
  <c r="BP280" i="8" s="1"/>
  <c r="BO348" i="9"/>
  <c r="BO212" i="10"/>
  <c r="BS187" i="9"/>
  <c r="BQ53" i="10"/>
  <c r="BQ99" i="10"/>
  <c r="BQ166" i="8"/>
  <c r="BS118" i="9"/>
  <c r="BS115" i="10"/>
  <c r="BR178" i="9"/>
  <c r="BQ128" i="9"/>
  <c r="BR8" i="10"/>
  <c r="BR27" i="8"/>
  <c r="BS66" i="9"/>
  <c r="BR41" i="10"/>
  <c r="BQ48" i="10"/>
  <c r="BQ183" i="10"/>
  <c r="BR115" i="8"/>
  <c r="AA213" i="7"/>
  <c r="AA214" i="7" a="1"/>
  <c r="AA214" i="7" s="1"/>
  <c r="AB206" i="7"/>
  <c r="BS132" i="8"/>
  <c r="BR55" i="8"/>
  <c r="BT194" i="8"/>
  <c r="BQ136" i="10"/>
  <c r="Z28" i="7"/>
  <c r="M35" i="5"/>
  <c r="BR85" i="8"/>
  <c r="BQ49" i="8"/>
  <c r="BT127" i="9"/>
  <c r="BS22" i="10"/>
  <c r="BQ93" i="10"/>
  <c r="BR122" i="10"/>
  <c r="BR174" i="10"/>
  <c r="BQ159" i="10"/>
  <c r="BT27" i="9"/>
  <c r="BQ162" i="8"/>
  <c r="BS100" i="8"/>
  <c r="BR163" i="8"/>
  <c r="BQ38" i="8"/>
  <c r="BS92" i="8"/>
  <c r="BT186" i="8"/>
  <c r="BQ68" i="9"/>
  <c r="BQ45" i="10"/>
  <c r="BQ104" i="10"/>
  <c r="BS120" i="8"/>
  <c r="BS28" i="8"/>
  <c r="BQ61" i="8"/>
  <c r="BQ80" i="10"/>
  <c r="BS27" i="10"/>
  <c r="N62" i="4"/>
  <c r="N51" i="4"/>
  <c r="O25" i="4"/>
  <c r="N54" i="4"/>
  <c r="N35" i="4"/>
  <c r="N24" i="4"/>
  <c r="J31" i="3"/>
  <c r="BR105" i="8"/>
  <c r="BQ195" i="8"/>
  <c r="BQ163" i="10"/>
  <c r="AC128" i="7"/>
  <c r="X127" i="7"/>
  <c r="W178" i="7"/>
  <c r="K113" i="5"/>
  <c r="W117" i="7"/>
  <c r="J103" i="3"/>
  <c r="I87" i="5"/>
  <c r="BQ187" i="8"/>
  <c r="BQ179" i="10"/>
  <c r="BR18" i="8"/>
  <c r="BS39" i="9"/>
  <c r="BR101" i="9"/>
  <c r="BR66" i="10"/>
  <c r="BT190" i="8"/>
  <c r="BR162" i="10"/>
  <c r="BQ52" i="10"/>
  <c r="BQ132" i="10"/>
  <c r="BQ204" i="10"/>
  <c r="Q36" i="6"/>
  <c r="X136" i="7"/>
  <c r="Y138" i="7"/>
  <c r="H120" i="5"/>
  <c r="H118" i="5" s="1"/>
  <c r="H101" i="5"/>
  <c r="K49" i="6"/>
  <c r="K92" i="6"/>
  <c r="M39" i="5"/>
  <c r="Z32" i="7"/>
  <c r="BR98" i="9"/>
  <c r="BS175" i="9"/>
  <c r="BQ40" i="9"/>
  <c r="BQ100" i="9"/>
  <c r="BS146" i="9"/>
  <c r="BQ184" i="9"/>
  <c r="BR38" i="10"/>
  <c r="BQ81" i="10"/>
  <c r="BR94" i="10"/>
  <c r="BS95" i="10"/>
  <c r="BQ109" i="10"/>
  <c r="BQ131" i="10"/>
  <c r="BQ46" i="8"/>
  <c r="BT55" i="9"/>
  <c r="BO280" i="8"/>
  <c r="BR93" i="8"/>
  <c r="BS48" i="8"/>
  <c r="BS103" i="9"/>
  <c r="BR25" i="9"/>
  <c r="BQ177" i="9"/>
  <c r="BR53" i="9"/>
  <c r="BQ108" i="9"/>
  <c r="BT147" i="9"/>
  <c r="BQ196" i="9"/>
  <c r="BQ125" i="10"/>
  <c r="BS135" i="10"/>
  <c r="BR130" i="10"/>
  <c r="BR198" i="10"/>
  <c r="BQ175" i="10"/>
  <c r="BS108" i="8"/>
  <c r="BR81" i="8"/>
  <c r="BS96" i="8"/>
  <c r="X179" i="7"/>
  <c r="Y170" i="7"/>
  <c r="BQ154" i="8"/>
  <c r="BQ52" i="9"/>
  <c r="J43" i="6"/>
  <c r="J117" i="6"/>
  <c r="BS12" i="8"/>
  <c r="K38" i="5"/>
  <c r="J45" i="3"/>
  <c r="W93" i="7"/>
  <c r="K16" i="5" s="1"/>
  <c r="BR106" i="8"/>
  <c r="AA30" i="7"/>
  <c r="N37" i="5"/>
  <c r="BR110" i="8"/>
  <c r="Q26" i="6"/>
  <c r="M52" i="5"/>
  <c r="BR145" i="8"/>
  <c r="BR113" i="8"/>
  <c r="K97" i="5"/>
  <c r="K90" i="5" s="1"/>
  <c r="J93" i="3"/>
  <c r="J106" i="3"/>
  <c r="BR169" i="8"/>
  <c r="BS136" i="8"/>
  <c r="N77" i="5"/>
  <c r="R10" i="6"/>
  <c r="BS204" i="8"/>
  <c r="BQ193" i="10"/>
  <c r="BQ184" i="10"/>
  <c r="N94" i="4"/>
  <c r="J94" i="3" s="1"/>
  <c r="J96" i="3"/>
  <c r="N89" i="4"/>
  <c r="J67" i="3" s="1"/>
  <c r="BR127" i="8"/>
  <c r="BR94" i="9"/>
  <c r="BR133" i="9"/>
  <c r="Y147" i="7"/>
  <c r="X145" i="7"/>
  <c r="L115" i="5"/>
  <c r="L108" i="5" s="1"/>
  <c r="K105" i="3"/>
  <c r="BR178" i="10"/>
  <c r="BQ84" i="10"/>
  <c r="BQ156" i="10"/>
  <c r="BQ29" i="8"/>
  <c r="BT23" i="10"/>
  <c r="J121" i="3"/>
  <c r="J119" i="3"/>
  <c r="J107" i="3"/>
  <c r="N138" i="4"/>
  <c r="Q108" i="6"/>
  <c r="R99" i="6"/>
  <c r="BQ155" i="10"/>
  <c r="BR134" i="8"/>
  <c r="BR133" i="8"/>
  <c r="BR13" i="9"/>
  <c r="BQ26" i="9"/>
  <c r="BS166" i="9"/>
  <c r="BQ13" i="8"/>
  <c r="BR17" i="9"/>
  <c r="R67" i="6"/>
  <c r="O66" i="6"/>
  <c r="N51" i="6"/>
  <c r="K119" i="5"/>
  <c r="N107" i="6"/>
  <c r="BR119" i="8"/>
  <c r="BQ165" i="10"/>
  <c r="BQ192" i="10"/>
  <c r="BR185" i="8"/>
  <c r="BR176" i="8"/>
  <c r="BR106" i="9"/>
  <c r="BS179" i="9"/>
  <c r="BR105" i="9"/>
  <c r="BQ192" i="9"/>
  <c r="BR42" i="10"/>
  <c r="BQ129" i="10"/>
  <c r="BQ197" i="10"/>
  <c r="BR67" i="8"/>
  <c r="J106" i="5"/>
  <c r="BR83" i="8"/>
  <c r="Z73" i="7"/>
  <c r="X220" i="7"/>
  <c r="X200" i="7" a="1"/>
  <c r="X200" i="7" s="1"/>
  <c r="Y192" i="7"/>
  <c r="X199" i="7"/>
  <c r="BR165" i="8"/>
  <c r="BR109" i="8"/>
  <c r="BQ197" i="9"/>
  <c r="BR81" i="9"/>
  <c r="BQ172" i="9"/>
  <c r="BR82" i="10"/>
  <c r="BR35" i="8"/>
  <c r="BR17" i="10"/>
  <c r="BR159" i="8"/>
  <c r="AD133" i="7"/>
  <c r="Y132" i="7"/>
  <c r="BR14" i="9"/>
  <c r="BQ80" i="9"/>
  <c r="BR14" i="10"/>
  <c r="BR41" i="9"/>
  <c r="BR58" i="10"/>
  <c r="BQ120" i="10"/>
  <c r="BR14" i="8"/>
  <c r="BT35" i="10"/>
  <c r="BS40" i="8"/>
  <c r="F144" i="11"/>
  <c r="F76" i="11"/>
  <c r="BR126" i="8"/>
  <c r="S90" i="4"/>
  <c r="N70" i="3"/>
  <c r="U62" i="6"/>
  <c r="R61" i="6"/>
  <c r="BR144" i="8"/>
  <c r="BS189" i="8"/>
  <c r="Q21" i="6"/>
  <c r="M50" i="5"/>
  <c r="BQ54" i="8"/>
  <c r="BS52" i="8"/>
  <c r="BS51" i="9"/>
  <c r="BQ158" i="8"/>
  <c r="BS30" i="9"/>
  <c r="BS195" i="9"/>
  <c r="BT67" i="9"/>
  <c r="BR129" i="9"/>
  <c r="BR165" i="9"/>
  <c r="BQ36" i="10"/>
  <c r="BR118" i="10"/>
  <c r="BQ89" i="10"/>
  <c r="BS91" i="10"/>
  <c r="BQ123" i="10"/>
  <c r="BQ82" i="8"/>
  <c r="K27" i="5"/>
  <c r="J39" i="3"/>
  <c r="J94" i="5"/>
  <c r="I90" i="3"/>
  <c r="BR10" i="8"/>
  <c r="BS64" i="8"/>
  <c r="BR37" i="9"/>
  <c r="BR23" i="9"/>
  <c r="BS203" i="9"/>
  <c r="BT119" i="9"/>
  <c r="BQ20" i="10"/>
  <c r="BR134" i="10"/>
  <c r="BR102" i="10"/>
  <c r="BQ147" i="10"/>
  <c r="BQ151" i="10"/>
  <c r="BR42" i="9"/>
  <c r="BR194" i="9"/>
  <c r="BT151" i="9"/>
  <c r="BR184" i="8"/>
  <c r="BQ37" i="8"/>
  <c r="BS88" i="8"/>
  <c r="J14" i="5"/>
  <c r="J13" i="5" s="1"/>
  <c r="V90" i="7"/>
  <c r="V187" i="7" s="1"/>
  <c r="L105" i="5"/>
  <c r="BS160" i="8"/>
  <c r="BS59" i="10"/>
  <c r="BQ157" i="10"/>
  <c r="BQ200" i="10"/>
  <c r="BR39" i="8"/>
  <c r="BR151" i="8"/>
  <c r="BS91" i="9"/>
  <c r="BR174" i="9"/>
  <c r="BQ44" i="9"/>
  <c r="BR93" i="9"/>
  <c r="BQ148" i="9"/>
  <c r="BQ21" i="10"/>
  <c r="Q72" i="6"/>
  <c r="P70" i="6"/>
  <c r="BR89" i="8"/>
  <c r="BQ191" i="8"/>
  <c r="BQ203" i="10"/>
  <c r="BR130" i="8"/>
  <c r="BQ183" i="8"/>
  <c r="Z78" i="7"/>
  <c r="BR154" i="10"/>
  <c r="BR166" i="10"/>
  <c r="BQ124" i="10"/>
  <c r="BQ196" i="10"/>
  <c r="BR174" i="8"/>
  <c r="BS62" i="9"/>
  <c r="BQ33" i="10"/>
  <c r="F60" i="3"/>
  <c r="BQ42" i="8"/>
  <c r="BR38" i="9"/>
  <c r="BS60" i="8"/>
  <c r="BR118" i="8"/>
  <c r="BR107" i="8"/>
  <c r="BR182" i="8"/>
  <c r="BS115" i="9"/>
  <c r="BR186" i="9"/>
  <c r="BR57" i="9"/>
  <c r="BS122" i="9"/>
  <c r="BR161" i="9"/>
  <c r="BR90" i="9"/>
  <c r="BR89" i="9"/>
  <c r="BQ176" i="9"/>
  <c r="BS87" i="10"/>
  <c r="BR54" i="10"/>
  <c r="BS111" i="9"/>
  <c r="BS87" i="9"/>
  <c r="BT59" i="9"/>
  <c r="BS134" i="9"/>
  <c r="BQ24" i="10"/>
  <c r="BQ105" i="10"/>
  <c r="BQ149" i="10"/>
  <c r="BS31" i="8"/>
  <c r="BS99" i="9"/>
  <c r="BR49" i="9"/>
  <c r="BT167" i="9"/>
  <c r="BS23" i="8"/>
  <c r="BR29" i="9"/>
  <c r="Z74" i="7"/>
  <c r="Q16" i="6"/>
  <c r="M48" i="5"/>
  <c r="BS80" i="8"/>
  <c r="BQ112" i="9"/>
  <c r="BQ185" i="10"/>
  <c r="BQ160" i="10"/>
  <c r="BR21" i="9"/>
  <c r="K34" i="5"/>
  <c r="W26" i="7"/>
  <c r="J43" i="3"/>
  <c r="W208" i="7"/>
  <c r="W91" i="7"/>
  <c r="W86" i="7"/>
  <c r="W99" i="7" s="1"/>
  <c r="J66" i="3" s="1"/>
  <c r="K36" i="5"/>
  <c r="J44" i="3"/>
  <c r="W92" i="7"/>
  <c r="K15" i="5" s="1"/>
  <c r="BR19" i="8"/>
  <c r="BQ173" i="9"/>
  <c r="BQ48" i="9"/>
  <c r="BR97" i="9"/>
  <c r="BR144" i="9"/>
  <c r="BQ188" i="9"/>
  <c r="BQ12" i="10"/>
  <c r="BQ117" i="10"/>
  <c r="BQ101" i="10"/>
  <c r="BR110" i="10"/>
  <c r="BQ127" i="10"/>
  <c r="BS196" i="8"/>
  <c r="BR26" i="8"/>
  <c r="BQ32" i="9"/>
  <c r="BQ45" i="8"/>
  <c r="BS47" i="10"/>
  <c r="BS63" i="10"/>
  <c r="BS95" i="9"/>
  <c r="H136" i="5"/>
  <c r="H133" i="5"/>
  <c r="BQ33" i="8"/>
  <c r="BT123" i="9"/>
  <c r="BQ60" i="10"/>
  <c r="BR157" i="8"/>
  <c r="BR125" i="8"/>
  <c r="W228" i="7" a="1"/>
  <c r="W228" i="7" s="1"/>
  <c r="W223" i="7" a="1"/>
  <c r="W223" i="7" s="1"/>
  <c r="W222" i="7"/>
  <c r="W227" i="7"/>
  <c r="BT202" i="8"/>
  <c r="BQ90" i="8"/>
  <c r="BR77" i="8"/>
  <c r="Z77" i="7"/>
  <c r="K108" i="5"/>
  <c r="BQ199" i="8"/>
  <c r="BR149" i="8"/>
  <c r="P112" i="4"/>
  <c r="O121" i="4"/>
  <c r="K110" i="3"/>
  <c r="BS193" i="8"/>
  <c r="BS20" i="8"/>
  <c r="BQ96" i="10"/>
  <c r="P63" i="4"/>
  <c r="P57" i="4"/>
  <c r="P47" i="4"/>
  <c r="P36" i="4"/>
  <c r="L32" i="3"/>
  <c r="Q26" i="4"/>
  <c r="BR47" i="8"/>
  <c r="BR50" i="9"/>
  <c r="BS31" i="9"/>
  <c r="BR198" i="9"/>
  <c r="BR77" i="9"/>
  <c r="BT131" i="9"/>
  <c r="BQ40" i="10"/>
  <c r="BQ65" i="10"/>
  <c r="BR79" i="8"/>
  <c r="BR82" i="9"/>
  <c r="BR19" i="9"/>
  <c r="BS183" i="9"/>
  <c r="BS58" i="9"/>
  <c r="BQ116" i="9"/>
  <c r="BQ152" i="9"/>
  <c r="BQ200" i="9"/>
  <c r="BR98" i="10"/>
  <c r="BR114" i="10"/>
  <c r="BQ85" i="10"/>
  <c r="BQ107" i="10"/>
  <c r="BS128" i="8"/>
  <c r="BQ22" i="8"/>
  <c r="BR111" i="8"/>
  <c r="BR85" i="9"/>
  <c r="BQ61" i="10"/>
  <c r="BQ9" i="8"/>
  <c r="BR170" i="10"/>
  <c r="BQ68" i="10"/>
  <c r="BQ148" i="10"/>
  <c r="BQ62" i="8"/>
  <c r="BQ201" i="9"/>
  <c r="BQ180" i="9"/>
  <c r="BQ189" i="10"/>
  <c r="BQ76" i="10"/>
  <c r="BQ25" i="8"/>
  <c r="BS148" i="8"/>
  <c r="BR62" i="10"/>
  <c r="BS55" i="10"/>
  <c r="BS79" i="9"/>
  <c r="BR153" i="9"/>
  <c r="BS130" i="9"/>
  <c r="BR8" i="9"/>
  <c r="L109" i="6"/>
  <c r="L106" i="6" s="1"/>
  <c r="H58" i="3"/>
  <c r="L88" i="4"/>
  <c r="H64" i="3" s="1"/>
  <c r="BR170" i="8"/>
  <c r="BS171" i="9"/>
  <c r="BT155" i="9"/>
  <c r="BR25" i="10"/>
  <c r="BR190" i="10"/>
  <c r="BP348" i="10"/>
  <c r="BQ144" i="10"/>
  <c r="BQ12" i="9"/>
  <c r="BQ24" i="9"/>
  <c r="BT63" i="9"/>
  <c r="L75" i="6"/>
  <c r="I54" i="5"/>
  <c r="V22" i="7"/>
  <c r="I54" i="3" s="1"/>
  <c r="V21" i="7"/>
  <c r="J33" i="5"/>
  <c r="I42" i="3"/>
  <c r="BS67" i="10"/>
  <c r="BQ128" i="10"/>
  <c r="BQ86" i="8"/>
  <c r="BR190" i="9"/>
  <c r="BR125" i="9"/>
  <c r="BS43" i="10"/>
  <c r="BQ146" i="8"/>
  <c r="BR170" i="9"/>
  <c r="BQ88" i="9"/>
  <c r="BR145" i="9"/>
  <c r="BR106" i="10"/>
  <c r="BR157" i="9"/>
  <c r="BQ191" i="10"/>
  <c r="BQ189" i="9"/>
  <c r="BQ160" i="9"/>
  <c r="BR182" i="10"/>
  <c r="BQ169" i="10"/>
  <c r="BQ177" i="10"/>
  <c r="BR97" i="8"/>
  <c r="BR177" i="8"/>
  <c r="BQ203" i="8"/>
  <c r="BQ181" i="9"/>
  <c r="BQ56" i="9"/>
  <c r="BR113" i="9"/>
  <c r="BS154" i="9"/>
  <c r="BQ204" i="9"/>
  <c r="BQ49" i="10"/>
  <c r="BQ133" i="10"/>
  <c r="BS79" i="10"/>
  <c r="BR86" i="10"/>
  <c r="BQ111" i="10"/>
  <c r="BQ199" i="10"/>
  <c r="BR15" i="8"/>
  <c r="BR131" i="8"/>
  <c r="BR13" i="10"/>
  <c r="BS116" i="8"/>
  <c r="BP212" i="8"/>
  <c r="BQ8" i="8"/>
  <c r="BS39" i="10"/>
  <c r="BR95" i="8"/>
  <c r="BO212" i="12"/>
  <c r="BP8" i="12"/>
  <c r="G8" i="11"/>
  <c r="BO280" i="9"/>
  <c r="BO212" i="9"/>
  <c r="BR181" i="8"/>
  <c r="BS11" i="9"/>
  <c r="BT159" i="9"/>
  <c r="BQ201" i="10"/>
  <c r="BQ176" i="10"/>
  <c r="BR155" i="8"/>
  <c r="BR34" i="8"/>
  <c r="BT32" i="8"/>
  <c r="BQ30" i="8"/>
  <c r="BS51" i="10"/>
  <c r="BQ161" i="10"/>
  <c r="BQ152" i="10"/>
  <c r="BR51" i="8"/>
  <c r="BR43" i="8"/>
  <c r="M34" i="4"/>
  <c r="I76" i="3" s="1"/>
  <c r="M113" i="4"/>
  <c r="I30" i="3"/>
  <c r="M86" i="4"/>
  <c r="BR117" i="8"/>
  <c r="BQ195" i="10"/>
  <c r="X9" i="7"/>
  <c r="Y7" i="7"/>
  <c r="K36" i="3"/>
  <c r="V172" i="7"/>
  <c r="BS10" i="9"/>
  <c r="BR103" i="8"/>
  <c r="BQ18" i="9"/>
  <c r="BQ156" i="9"/>
  <c r="Z72" i="7"/>
  <c r="BS18" i="10"/>
  <c r="BR194" i="10"/>
  <c r="BQ100" i="10"/>
  <c r="BQ172" i="10"/>
  <c r="BR188" i="8"/>
  <c r="K95" i="6"/>
  <c r="K94" i="6" s="1"/>
  <c r="K43" i="6" s="1"/>
  <c r="K45" i="6" s="1"/>
  <c r="K35" i="6"/>
  <c r="K33" i="6" s="1"/>
  <c r="K31" i="6" s="1"/>
  <c r="BR168" i="8"/>
  <c r="Z79" i="7"/>
  <c r="V99" i="7"/>
  <c r="I66" i="3" s="1"/>
  <c r="L93" i="5"/>
  <c r="L86" i="5" s="1"/>
  <c r="K89" i="3"/>
  <c r="BT15" i="9"/>
  <c r="BS43" i="9"/>
  <c r="BQ28" i="9"/>
  <c r="BS191" i="9"/>
  <c r="BQ64" i="9"/>
  <c r="BS126" i="9"/>
  <c r="BS162" i="9"/>
  <c r="BR29" i="10"/>
  <c r="BQ16" i="10"/>
  <c r="BR126" i="10"/>
  <c r="BS167" i="10"/>
  <c r="BQ173" i="10"/>
  <c r="BQ56" i="10"/>
  <c r="Q27" i="4"/>
  <c r="P64" i="4"/>
  <c r="P44" i="4"/>
  <c r="P41" i="4"/>
  <c r="P37" i="4"/>
  <c r="L33" i="3"/>
  <c r="BR146" i="10"/>
  <c r="BQ21" i="8"/>
  <c r="BR78" i="9"/>
  <c r="BQ120" i="9"/>
  <c r="BR129" i="8"/>
  <c r="BQ175" i="8"/>
  <c r="G136" i="5"/>
  <c r="G133" i="5"/>
  <c r="BR173" i="8"/>
  <c r="U22" i="7"/>
  <c r="H54" i="3" s="1"/>
  <c r="U21" i="7"/>
  <c r="I33" i="5"/>
  <c r="H42" i="3"/>
  <c r="BR46" i="9"/>
  <c r="BR34" i="9"/>
  <c r="BQ65" i="8"/>
  <c r="BQ193" i="9"/>
  <c r="BR76" i="9"/>
  <c r="BQ124" i="9"/>
  <c r="BT163" i="9"/>
  <c r="BR26" i="10"/>
  <c r="BR78" i="10"/>
  <c r="BR90" i="10"/>
  <c r="BS103" i="10"/>
  <c r="BQ119" i="10"/>
  <c r="BQ57" i="10"/>
  <c r="BS164" i="8"/>
  <c r="BR147" i="8"/>
  <c r="J45" i="6"/>
  <c r="BT198" i="8"/>
  <c r="AE123" i="7"/>
  <c r="Z122" i="7"/>
  <c r="BR192" i="8"/>
  <c r="BR10" i="10"/>
  <c r="BS16" i="8"/>
  <c r="BR86" i="9"/>
  <c r="BR117" i="9"/>
  <c r="H143" i="11"/>
  <c r="Y3" i="7"/>
  <c r="O3" i="6"/>
  <c r="L2" i="5"/>
  <c r="N24" i="6"/>
  <c r="K51" i="5" s="1"/>
  <c r="BR87" i="8"/>
  <c r="X31" i="7"/>
  <c r="X17" i="7"/>
  <c r="L29" i="5" s="1"/>
  <c r="Y10" i="7"/>
  <c r="X27" i="7"/>
  <c r="X13" i="7"/>
  <c r="L28" i="5" s="1"/>
  <c r="X29" i="7"/>
  <c r="BR122" i="8"/>
  <c r="BR180" i="8"/>
  <c r="G60" i="3"/>
  <c r="BQ171" i="8"/>
  <c r="BS84" i="8"/>
  <c r="X158" i="7"/>
  <c r="Y160" i="7"/>
  <c r="L116" i="5"/>
  <c r="L109" i="5" s="1"/>
  <c r="BP144" i="12"/>
  <c r="BP280" i="10" s="1"/>
  <c r="BO348" i="8"/>
  <c r="BS104" i="8"/>
  <c r="BQ17" i="8"/>
  <c r="BS68" i="8"/>
  <c r="W194" i="7"/>
  <c r="BT15" i="10"/>
  <c r="BQ112" i="10"/>
  <c r="BQ50" i="8"/>
  <c r="BR33" i="9"/>
  <c r="BR65" i="9"/>
  <c r="BR37" i="10"/>
  <c r="BQ53" i="8"/>
  <c r="BR158" i="10"/>
  <c r="BQ116" i="10"/>
  <c r="BQ188" i="10"/>
  <c r="T57" i="6"/>
  <c r="Q56" i="6"/>
  <c r="BQ58" i="8"/>
  <c r="BR102" i="8"/>
  <c r="BQ187" i="10"/>
  <c r="BR121" i="8"/>
  <c r="BS197" i="8"/>
  <c r="BS47" i="9"/>
  <c r="BQ96" i="9"/>
  <c r="BR153" i="8"/>
  <c r="BQ36" i="9"/>
  <c r="BO280" i="10"/>
  <c r="J100" i="5"/>
  <c r="BR172" i="8"/>
  <c r="X194" i="7" l="1"/>
  <c r="BT84" i="8"/>
  <c r="O24" i="6"/>
  <c r="L51" i="5" s="1"/>
  <c r="BS147" i="8"/>
  <c r="BR185" i="10"/>
  <c r="BR105" i="10"/>
  <c r="BS54" i="10"/>
  <c r="BR123" i="10"/>
  <c r="BS129" i="9"/>
  <c r="AE133" i="7"/>
  <c r="Z132" i="7"/>
  <c r="BS67" i="8"/>
  <c r="BR192" i="10"/>
  <c r="BS119" i="8"/>
  <c r="BR52" i="9"/>
  <c r="BT96" i="8"/>
  <c r="BS198" i="10"/>
  <c r="BR196" i="9"/>
  <c r="BR177" i="9"/>
  <c r="R36" i="6"/>
  <c r="BS162" i="10"/>
  <c r="BT39" i="9"/>
  <c r="BU186" i="8"/>
  <c r="BT100" i="8"/>
  <c r="BU27" i="9"/>
  <c r="BR93" i="10"/>
  <c r="BU127" i="9"/>
  <c r="BR136" i="10"/>
  <c r="AC206" i="7"/>
  <c r="AB214" i="7" a="1"/>
  <c r="AB214" i="7" s="1"/>
  <c r="AB213" i="7"/>
  <c r="BR48" i="10"/>
  <c r="BT66" i="9"/>
  <c r="BS8" i="10"/>
  <c r="BS178" i="9"/>
  <c r="BT118" i="9"/>
  <c r="BR99" i="10"/>
  <c r="BT187" i="9"/>
  <c r="BR150" i="8"/>
  <c r="BS102" i="9"/>
  <c r="BS186" i="10"/>
  <c r="BT36" i="8"/>
  <c r="BR22" i="9"/>
  <c r="BR145" i="10"/>
  <c r="BU19" i="10"/>
  <c r="BS59" i="8"/>
  <c r="BS101" i="8"/>
  <c r="BS153" i="8"/>
  <c r="BS121" i="8"/>
  <c r="BS102" i="8"/>
  <c r="R56" i="6"/>
  <c r="U57" i="6"/>
  <c r="BR116" i="10"/>
  <c r="BR53" i="8"/>
  <c r="BS65" i="9"/>
  <c r="BR50" i="8"/>
  <c r="BS122" i="8"/>
  <c r="Y27" i="7"/>
  <c r="Y13" i="7"/>
  <c r="M28" i="5" s="1"/>
  <c r="Y29" i="7"/>
  <c r="Y31" i="7"/>
  <c r="Y17" i="7"/>
  <c r="M29" i="5" s="1"/>
  <c r="Z10" i="7"/>
  <c r="I143" i="11"/>
  <c r="Z3" i="7"/>
  <c r="P3" i="6"/>
  <c r="M2" i="5"/>
  <c r="BS117" i="9"/>
  <c r="BT16" i="8"/>
  <c r="BS192" i="8"/>
  <c r="BU198" i="8"/>
  <c r="BR57" i="10"/>
  <c r="BT103" i="10"/>
  <c r="BS78" i="10"/>
  <c r="BU163" i="9"/>
  <c r="BS76" i="9"/>
  <c r="BR65" i="8"/>
  <c r="BS46" i="9"/>
  <c r="I31" i="5"/>
  <c r="H51" i="3"/>
  <c r="U100" i="7"/>
  <c r="BS78" i="9"/>
  <c r="BS146" i="10"/>
  <c r="BR56" i="10"/>
  <c r="BT167" i="10"/>
  <c r="BR16" i="10"/>
  <c r="BT162" i="9"/>
  <c r="BR64" i="9"/>
  <c r="BR28" i="9"/>
  <c r="BU15" i="9"/>
  <c r="BS168" i="8"/>
  <c r="BS188" i="8"/>
  <c r="BR100" i="10"/>
  <c r="BT10" i="9"/>
  <c r="Z7" i="7"/>
  <c r="Y9" i="7"/>
  <c r="L36" i="3"/>
  <c r="BS43" i="8"/>
  <c r="BT39" i="10"/>
  <c r="BT116" i="8"/>
  <c r="BS131" i="8"/>
  <c r="BR199" i="10"/>
  <c r="BS86" i="10"/>
  <c r="BR133" i="10"/>
  <c r="BR204" i="9"/>
  <c r="BS113" i="9"/>
  <c r="BR181" i="9"/>
  <c r="BR177" i="10"/>
  <c r="BS182" i="10"/>
  <c r="BR189" i="9"/>
  <c r="BS157" i="9"/>
  <c r="BS145" i="9"/>
  <c r="BS170" i="9"/>
  <c r="BT43" i="10"/>
  <c r="BS190" i="9"/>
  <c r="BR128" i="10"/>
  <c r="BU63" i="9"/>
  <c r="BR12" i="9"/>
  <c r="BS190" i="10"/>
  <c r="BU155" i="9"/>
  <c r="BS170" i="8"/>
  <c r="I138" i="5"/>
  <c r="BT130" i="9"/>
  <c r="BT79" i="9"/>
  <c r="K119" i="3"/>
  <c r="K107" i="3"/>
  <c r="K121" i="3"/>
  <c r="O138" i="4"/>
  <c r="BR199" i="8"/>
  <c r="BR90" i="8"/>
  <c r="BS125" i="8"/>
  <c r="BR60" i="10"/>
  <c r="BR33" i="8"/>
  <c r="BT95" i="9"/>
  <c r="BT47" i="10"/>
  <c r="BR32" i="9"/>
  <c r="BT196" i="8"/>
  <c r="BS110" i="10"/>
  <c r="BR117" i="10"/>
  <c r="BR188" i="9"/>
  <c r="BS97" i="9"/>
  <c r="BR173" i="9"/>
  <c r="K33" i="5"/>
  <c r="W22" i="7"/>
  <c r="J54" i="3" s="1"/>
  <c r="W21" i="7"/>
  <c r="J42" i="3"/>
  <c r="BT23" i="8"/>
  <c r="BT31" i="8"/>
  <c r="BT122" i="9"/>
  <c r="BS186" i="9"/>
  <c r="BS182" i="8"/>
  <c r="BS38" i="9"/>
  <c r="BT62" i="9"/>
  <c r="BR196" i="10"/>
  <c r="BS166" i="10"/>
  <c r="AA78" i="7"/>
  <c r="BR191" i="8"/>
  <c r="BR148" i="9"/>
  <c r="BR44" i="9"/>
  <c r="BT91" i="9"/>
  <c r="BR157" i="10"/>
  <c r="BT160" i="8"/>
  <c r="BR37" i="8"/>
  <c r="BU151" i="9"/>
  <c r="BS42" i="9"/>
  <c r="BR147" i="10"/>
  <c r="BS134" i="10"/>
  <c r="BU119" i="9"/>
  <c r="BS23" i="9"/>
  <c r="BT64" i="8"/>
  <c r="R21" i="6"/>
  <c r="N50" i="5"/>
  <c r="BS144" i="8"/>
  <c r="T90" i="4"/>
  <c r="O70" i="3"/>
  <c r="BS109" i="8"/>
  <c r="AA73" i="7"/>
  <c r="BR197" i="10"/>
  <c r="BS42" i="10"/>
  <c r="BS105" i="9"/>
  <c r="BS106" i="9"/>
  <c r="K100" i="5"/>
  <c r="BU23" i="10"/>
  <c r="BR156" i="10"/>
  <c r="BS178" i="10"/>
  <c r="L96" i="5"/>
  <c r="L89" i="5" s="1"/>
  <c r="K92" i="3"/>
  <c r="BS94" i="9"/>
  <c r="BS93" i="8"/>
  <c r="BR46" i="8"/>
  <c r="BR109" i="10"/>
  <c r="BS94" i="10"/>
  <c r="BS38" i="10"/>
  <c r="BT146" i="9"/>
  <c r="BR40" i="9"/>
  <c r="BS98" i="9"/>
  <c r="Z138" i="7"/>
  <c r="Y136" i="7"/>
  <c r="W172" i="7"/>
  <c r="BR163" i="10"/>
  <c r="N113" i="4"/>
  <c r="J30" i="3"/>
  <c r="N34" i="4"/>
  <c r="J76" i="3" s="1"/>
  <c r="BR80" i="10"/>
  <c r="BT28" i="8"/>
  <c r="BR104" i="10"/>
  <c r="BR68" i="9"/>
  <c r="BS85" i="8"/>
  <c r="BS55" i="8"/>
  <c r="BR98" i="8"/>
  <c r="BS30" i="10"/>
  <c r="BR153" i="10"/>
  <c r="BS61" i="9"/>
  <c r="BS149" i="9"/>
  <c r="BR104" i="9"/>
  <c r="BR64" i="10"/>
  <c r="BR32" i="10"/>
  <c r="BR169" i="9"/>
  <c r="BR180" i="10"/>
  <c r="BS202" i="10"/>
  <c r="BU24" i="8"/>
  <c r="BS110" i="9"/>
  <c r="BS150" i="10"/>
  <c r="BR77" i="10"/>
  <c r="BR168" i="9"/>
  <c r="BR84" i="9"/>
  <c r="BS9" i="9"/>
  <c r="BT201" i="8"/>
  <c r="BT158" i="9"/>
  <c r="BT54" i="9"/>
  <c r="BT107" i="9"/>
  <c r="BT200" i="8"/>
  <c r="BS167" i="8"/>
  <c r="T105" i="4"/>
  <c r="T7" i="4" s="1"/>
  <c r="P37" i="3" s="1"/>
  <c r="P99" i="4"/>
  <c r="Q104" i="4"/>
  <c r="U40" i="6"/>
  <c r="N112" i="5"/>
  <c r="AA108" i="7"/>
  <c r="Z107" i="7"/>
  <c r="M102" i="3"/>
  <c r="BT44" i="8"/>
  <c r="BT47" i="9"/>
  <c r="BT68" i="8"/>
  <c r="BT104" i="8"/>
  <c r="BS173" i="8"/>
  <c r="Q64" i="4"/>
  <c r="Q44" i="4"/>
  <c r="Q41" i="4"/>
  <c r="Q37" i="4"/>
  <c r="R27" i="4"/>
  <c r="M33" i="3"/>
  <c r="BR18" i="9"/>
  <c r="BR195" i="10"/>
  <c r="I58" i="3"/>
  <c r="M88" i="4"/>
  <c r="I64" i="3" s="1"/>
  <c r="BR152" i="10"/>
  <c r="BT51" i="10"/>
  <c r="BU32" i="8"/>
  <c r="BS155" i="8"/>
  <c r="BR201" i="10"/>
  <c r="BT11" i="9"/>
  <c r="BS97" i="8"/>
  <c r="BR86" i="8"/>
  <c r="I120" i="5"/>
  <c r="I118" i="5" s="1"/>
  <c r="I101" i="5"/>
  <c r="L92" i="6"/>
  <c r="L49" i="6"/>
  <c r="BR76" i="10"/>
  <c r="BR62" i="8"/>
  <c r="BR68" i="10"/>
  <c r="BS85" i="9"/>
  <c r="BR107" i="10"/>
  <c r="BR200" i="9"/>
  <c r="BR116" i="9"/>
  <c r="BT183" i="9"/>
  <c r="BR65" i="10"/>
  <c r="BU131" i="9"/>
  <c r="BS198" i="9"/>
  <c r="BS50" i="9"/>
  <c r="BT80" i="8"/>
  <c r="BT87" i="9"/>
  <c r="BR176" i="9"/>
  <c r="BS89" i="8"/>
  <c r="BS10" i="8"/>
  <c r="BR89" i="10"/>
  <c r="BT195" i="9"/>
  <c r="BT52" i="8"/>
  <c r="BR120" i="10"/>
  <c r="BR80" i="9"/>
  <c r="BS82" i="10"/>
  <c r="BT166" i="9"/>
  <c r="BS13" i="9"/>
  <c r="BT204" i="8"/>
  <c r="BT136" i="8"/>
  <c r="N52" i="5"/>
  <c r="R26" i="6"/>
  <c r="AB30" i="7"/>
  <c r="O37" i="5"/>
  <c r="BT108" i="8"/>
  <c r="BT135" i="10"/>
  <c r="BR108" i="9"/>
  <c r="BT103" i="9"/>
  <c r="BR132" i="10"/>
  <c r="BS66" i="10"/>
  <c r="BR179" i="10"/>
  <c r="K106" i="5"/>
  <c r="O62" i="4"/>
  <c r="O86" i="4" s="1"/>
  <c r="O54" i="4"/>
  <c r="O51" i="4"/>
  <c r="O35" i="4"/>
  <c r="P25" i="4"/>
  <c r="O24" i="4"/>
  <c r="K31" i="3"/>
  <c r="BR38" i="8"/>
  <c r="BS174" i="10"/>
  <c r="BS115" i="8"/>
  <c r="BQ76" i="12"/>
  <c r="BP348" i="9"/>
  <c r="BP212" i="10"/>
  <c r="Q81" i="6"/>
  <c r="P79" i="6"/>
  <c r="M102" i="5" s="1"/>
  <c r="M121" i="5"/>
  <c r="BS63" i="8"/>
  <c r="BS99" i="8"/>
  <c r="BR113" i="10"/>
  <c r="BS121" i="9"/>
  <c r="BR28" i="10"/>
  <c r="BS123" i="8"/>
  <c r="BR185" i="9"/>
  <c r="BU135" i="9"/>
  <c r="BT83" i="9"/>
  <c r="BS135" i="8"/>
  <c r="BR76" i="8"/>
  <c r="BQ280" i="8"/>
  <c r="BR164" i="9"/>
  <c r="BU35" i="9"/>
  <c r="M93" i="5"/>
  <c r="M86" i="5" s="1"/>
  <c r="L89" i="3"/>
  <c r="J118" i="6"/>
  <c r="J115" i="6"/>
  <c r="BS172" i="8"/>
  <c r="BR36" i="9"/>
  <c r="BR96" i="9"/>
  <c r="BT197" i="8"/>
  <c r="BR187" i="10"/>
  <c r="BR58" i="8"/>
  <c r="BU15" i="10"/>
  <c r="BR17" i="8"/>
  <c r="L36" i="5"/>
  <c r="K44" i="3"/>
  <c r="X92" i="7"/>
  <c r="L15" i="5" s="1"/>
  <c r="BS129" i="8"/>
  <c r="BT18" i="10"/>
  <c r="BR156" i="9"/>
  <c r="BS103" i="8"/>
  <c r="BR161" i="10"/>
  <c r="BR30" i="8"/>
  <c r="BR176" i="10"/>
  <c r="BU159" i="9"/>
  <c r="G144" i="11"/>
  <c r="G76" i="11"/>
  <c r="BS177" i="8"/>
  <c r="BS62" i="10"/>
  <c r="BR25" i="8"/>
  <c r="BR189" i="10"/>
  <c r="BR201" i="9"/>
  <c r="BR148" i="10"/>
  <c r="BS170" i="10"/>
  <c r="BR61" i="10"/>
  <c r="BS111" i="8"/>
  <c r="BT128" i="8"/>
  <c r="BR85" i="10"/>
  <c r="BS98" i="10"/>
  <c r="BR152" i="9"/>
  <c r="BT58" i="9"/>
  <c r="BS19" i="9"/>
  <c r="BS79" i="8"/>
  <c r="BR40" i="10"/>
  <c r="BS77" i="9"/>
  <c r="BT31" i="9"/>
  <c r="BR96" i="10"/>
  <c r="BT193" i="8"/>
  <c r="P121" i="4"/>
  <c r="Q112" i="4"/>
  <c r="L110" i="3"/>
  <c r="BU202" i="8"/>
  <c r="K14" i="5"/>
  <c r="K13" i="5" s="1"/>
  <c r="W90" i="7"/>
  <c r="W187" i="7" s="1"/>
  <c r="BR160" i="10"/>
  <c r="BR112" i="9"/>
  <c r="BS29" i="9"/>
  <c r="BU167" i="9"/>
  <c r="BT99" i="9"/>
  <c r="BR149" i="10"/>
  <c r="BR24" i="10"/>
  <c r="BU59" i="9"/>
  <c r="BT111" i="9"/>
  <c r="BT87" i="10"/>
  <c r="BS89" i="9"/>
  <c r="BS118" i="8"/>
  <c r="BS130" i="8"/>
  <c r="R72" i="6"/>
  <c r="Q70" i="6"/>
  <c r="BS39" i="8"/>
  <c r="BT91" i="10"/>
  <c r="BS118" i="10"/>
  <c r="BS165" i="9"/>
  <c r="BU67" i="9"/>
  <c r="BT30" i="9"/>
  <c r="BT51" i="9"/>
  <c r="BR54" i="8"/>
  <c r="BT189" i="8"/>
  <c r="S61" i="6"/>
  <c r="V62" i="6"/>
  <c r="BT40" i="8"/>
  <c r="BS58" i="10"/>
  <c r="BS14" i="10"/>
  <c r="BS14" i="9"/>
  <c r="BS159" i="8"/>
  <c r="BS35" i="8"/>
  <c r="BR172" i="9"/>
  <c r="BR197" i="9"/>
  <c r="Y220" i="7"/>
  <c r="Z192" i="7"/>
  <c r="Y199" i="7"/>
  <c r="Y200" i="7" a="1"/>
  <c r="Y200" i="7" s="1"/>
  <c r="BS185" i="8"/>
  <c r="BR165" i="10"/>
  <c r="P66" i="6"/>
  <c r="S67" i="6"/>
  <c r="L119" i="5"/>
  <c r="O107" i="6"/>
  <c r="O51" i="6"/>
  <c r="BR13" i="8"/>
  <c r="BR26" i="9"/>
  <c r="BS134" i="8"/>
  <c r="S99" i="6"/>
  <c r="R108" i="6"/>
  <c r="Z147" i="7"/>
  <c r="Y145" i="7"/>
  <c r="M115" i="5"/>
  <c r="L105" i="3"/>
  <c r="BR193" i="10"/>
  <c r="O77" i="5"/>
  <c r="S10" i="6"/>
  <c r="BS145" i="8"/>
  <c r="BS110" i="8"/>
  <c r="BS106" i="8"/>
  <c r="BT12" i="8"/>
  <c r="BR154" i="8"/>
  <c r="Y179" i="7"/>
  <c r="Z170" i="7"/>
  <c r="BR175" i="10"/>
  <c r="BS130" i="10"/>
  <c r="BR125" i="10"/>
  <c r="BU147" i="9"/>
  <c r="BS53" i="9"/>
  <c r="BS25" i="9"/>
  <c r="BT48" i="8"/>
  <c r="K104" i="6"/>
  <c r="K103" i="6"/>
  <c r="H99" i="5"/>
  <c r="BR204" i="10"/>
  <c r="BR52" i="10"/>
  <c r="BU190" i="8"/>
  <c r="BS101" i="9"/>
  <c r="BS105" i="8"/>
  <c r="N86" i="4"/>
  <c r="BT92" i="8"/>
  <c r="BS163" i="8"/>
  <c r="BR162" i="8"/>
  <c r="BR159" i="10"/>
  <c r="BS122" i="10"/>
  <c r="BT22" i="10"/>
  <c r="BR49" i="8"/>
  <c r="BU194" i="8"/>
  <c r="BT132" i="8"/>
  <c r="BR183" i="10"/>
  <c r="BS41" i="10"/>
  <c r="BS27" i="8"/>
  <c r="BR128" i="9"/>
  <c r="BT115" i="10"/>
  <c r="BR166" i="8"/>
  <c r="BR53" i="10"/>
  <c r="BT11" i="10"/>
  <c r="BR136" i="9"/>
  <c r="BR164" i="10"/>
  <c r="BR16" i="9"/>
  <c r="BR66" i="8"/>
  <c r="BT156" i="8"/>
  <c r="BT124" i="8"/>
  <c r="U97" i="7"/>
  <c r="I135" i="5"/>
  <c r="BR78" i="8"/>
  <c r="BS114" i="8"/>
  <c r="BR57" i="8"/>
  <c r="BT31" i="10"/>
  <c r="BT34" i="10"/>
  <c r="BR88" i="10"/>
  <c r="BS91" i="8"/>
  <c r="BR97" i="10"/>
  <c r="BS178" i="8"/>
  <c r="BS202" i="9"/>
  <c r="BS11" i="8"/>
  <c r="BR92" i="10"/>
  <c r="BR171" i="10"/>
  <c r="BR60" i="9"/>
  <c r="X26" i="7"/>
  <c r="L34" i="5"/>
  <c r="K43" i="3"/>
  <c r="X208" i="7"/>
  <c r="X86" i="7"/>
  <c r="X91" i="7"/>
  <c r="BS87" i="8"/>
  <c r="AF123" i="7"/>
  <c r="AA122" i="7"/>
  <c r="BT148" i="8"/>
  <c r="BR180" i="9"/>
  <c r="BR9" i="8"/>
  <c r="BR22" i="8"/>
  <c r="BS114" i="10"/>
  <c r="BS82" i="9"/>
  <c r="Q63" i="4"/>
  <c r="Q57" i="4"/>
  <c r="Q47" i="4"/>
  <c r="Q36" i="4"/>
  <c r="R26" i="4"/>
  <c r="M32" i="3"/>
  <c r="BT20" i="8"/>
  <c r="BS149" i="8"/>
  <c r="AA77" i="7"/>
  <c r="BS26" i="8"/>
  <c r="BS21" i="9"/>
  <c r="AA74" i="7"/>
  <c r="BS49" i="9"/>
  <c r="BT134" i="9"/>
  <c r="BS90" i="9"/>
  <c r="BR36" i="10"/>
  <c r="BR158" i="8"/>
  <c r="BU35" i="10"/>
  <c r="BS41" i="9"/>
  <c r="BS17" i="10"/>
  <c r="BS81" i="9"/>
  <c r="X227" i="7"/>
  <c r="X222" i="7"/>
  <c r="X228" i="7" a="1"/>
  <c r="X228" i="7" s="1"/>
  <c r="X223" i="7" a="1"/>
  <c r="X223" i="7" s="1"/>
  <c r="BS17" i="9"/>
  <c r="BR184" i="10"/>
  <c r="BS113" i="8"/>
  <c r="BS46" i="10"/>
  <c r="Z160" i="7"/>
  <c r="M116" i="5"/>
  <c r="M109" i="5" s="1"/>
  <c r="Y158" i="7"/>
  <c r="BR171" i="8"/>
  <c r="BS180" i="8"/>
  <c r="BR188" i="10"/>
  <c r="BS158" i="10"/>
  <c r="BS37" i="10"/>
  <c r="BS33" i="9"/>
  <c r="BR112" i="10"/>
  <c r="BQ144" i="12"/>
  <c r="BP348" i="8"/>
  <c r="L97" i="5"/>
  <c r="L90" i="5" s="1"/>
  <c r="K106" i="3"/>
  <c r="K93" i="3"/>
  <c r="L38" i="5"/>
  <c r="K45" i="3"/>
  <c r="X93" i="7"/>
  <c r="L16" i="5" s="1"/>
  <c r="BS86" i="9"/>
  <c r="BS10" i="10"/>
  <c r="BT164" i="8"/>
  <c r="BR119" i="10"/>
  <c r="BS90" i="10"/>
  <c r="BS26" i="10"/>
  <c r="BR124" i="9"/>
  <c r="BR193" i="9"/>
  <c r="BS34" i="9"/>
  <c r="BR175" i="8"/>
  <c r="BR120" i="9"/>
  <c r="BR21" i="8"/>
  <c r="BR173" i="10"/>
  <c r="BS126" i="10"/>
  <c r="BS29" i="10"/>
  <c r="BT126" i="9"/>
  <c r="BT191" i="9"/>
  <c r="BT43" i="9"/>
  <c r="AA79" i="7"/>
  <c r="K116" i="6"/>
  <c r="H18" i="5"/>
  <c r="BR172" i="10"/>
  <c r="BS194" i="10"/>
  <c r="AA72" i="7"/>
  <c r="V180" i="7"/>
  <c r="V177" i="7" s="1"/>
  <c r="I117" i="3"/>
  <c r="L27" i="5"/>
  <c r="K39" i="3"/>
  <c r="BS117" i="8"/>
  <c r="BS51" i="8"/>
  <c r="BS34" i="8"/>
  <c r="BS181" i="8"/>
  <c r="BP212" i="12"/>
  <c r="BQ8" i="12"/>
  <c r="H8" i="11"/>
  <c r="BP212" i="9"/>
  <c r="BP280" i="9"/>
  <c r="BS95" i="8"/>
  <c r="BQ212" i="8"/>
  <c r="BR8" i="8"/>
  <c r="BS13" i="10"/>
  <c r="BS15" i="8"/>
  <c r="BR111" i="10"/>
  <c r="BT79" i="10"/>
  <c r="BR49" i="10"/>
  <c r="BT154" i="9"/>
  <c r="BR56" i="9"/>
  <c r="BR203" i="8"/>
  <c r="BR169" i="10"/>
  <c r="BR160" i="9"/>
  <c r="BR191" i="10"/>
  <c r="BS106" i="10"/>
  <c r="BR88" i="9"/>
  <c r="BR146" i="8"/>
  <c r="BS125" i="9"/>
  <c r="BT67" i="10"/>
  <c r="J31" i="5"/>
  <c r="I51" i="3"/>
  <c r="V100" i="7"/>
  <c r="BR24" i="9"/>
  <c r="BQ348" i="10"/>
  <c r="BR144" i="10"/>
  <c r="BS25" i="10"/>
  <c r="BT171" i="9"/>
  <c r="BS8" i="9"/>
  <c r="BS153" i="9"/>
  <c r="BT55" i="10"/>
  <c r="BS47" i="8"/>
  <c r="BS77" i="8"/>
  <c r="BS157" i="8"/>
  <c r="BU123" i="9"/>
  <c r="BT63" i="10"/>
  <c r="BR45" i="8"/>
  <c r="BR127" i="10"/>
  <c r="BR101" i="10"/>
  <c r="BR12" i="10"/>
  <c r="BS144" i="9"/>
  <c r="BR48" i="9"/>
  <c r="BS19" i="8"/>
  <c r="N48" i="5"/>
  <c r="R16" i="6"/>
  <c r="BS161" i="9"/>
  <c r="BS57" i="9"/>
  <c r="BT115" i="9"/>
  <c r="BS107" i="8"/>
  <c r="BT60" i="8"/>
  <c r="BR42" i="8"/>
  <c r="BR33" i="10"/>
  <c r="BS174" i="8"/>
  <c r="BR124" i="10"/>
  <c r="BS154" i="10"/>
  <c r="BR183" i="8"/>
  <c r="BR203" i="10"/>
  <c r="BR21" i="10"/>
  <c r="BS93" i="9"/>
  <c r="BS174" i="9"/>
  <c r="BS151" i="8"/>
  <c r="BR200" i="10"/>
  <c r="BT59" i="10"/>
  <c r="BT88" i="8"/>
  <c r="BS184" i="8"/>
  <c r="BS194" i="9"/>
  <c r="BR151" i="10"/>
  <c r="BS102" i="10"/>
  <c r="BR20" i="10"/>
  <c r="BT203" i="9"/>
  <c r="BS37" i="9"/>
  <c r="J87" i="5"/>
  <c r="BR82" i="8"/>
  <c r="BS126" i="8"/>
  <c r="BS14" i="8"/>
  <c r="BS165" i="8"/>
  <c r="BS83" i="8"/>
  <c r="BR129" i="10"/>
  <c r="BR192" i="9"/>
  <c r="BT179" i="9"/>
  <c r="BS176" i="8"/>
  <c r="N101" i="6"/>
  <c r="BS133" i="8"/>
  <c r="BR155" i="10"/>
  <c r="BR29" i="8"/>
  <c r="BR84" i="10"/>
  <c r="BS133" i="9"/>
  <c r="BS127" i="8"/>
  <c r="BS169" i="8"/>
  <c r="BS81" i="8"/>
  <c r="BU55" i="9"/>
  <c r="BR131" i="10"/>
  <c r="BT95" i="10"/>
  <c r="BR81" i="10"/>
  <c r="BR184" i="9"/>
  <c r="BR100" i="9"/>
  <c r="BT175" i="9"/>
  <c r="N39" i="5"/>
  <c r="AA32" i="7"/>
  <c r="BS18" i="8"/>
  <c r="BR187" i="8"/>
  <c r="K94" i="5"/>
  <c r="K87" i="5" s="1"/>
  <c r="J90" i="3"/>
  <c r="AD128" i="7"/>
  <c r="Y127" i="7"/>
  <c r="L113" i="5"/>
  <c r="X178" i="7"/>
  <c r="K103" i="3"/>
  <c r="X117" i="7"/>
  <c r="BR195" i="8"/>
  <c r="BT27" i="10"/>
  <c r="BR61" i="8"/>
  <c r="BT120" i="8"/>
  <c r="BR45" i="10"/>
  <c r="AA28" i="7"/>
  <c r="N35" i="5"/>
  <c r="BR20" i="9"/>
  <c r="BR41" i="8"/>
  <c r="BT83" i="10"/>
  <c r="BS45" i="9"/>
  <c r="M109" i="6"/>
  <c r="M106" i="6" s="1"/>
  <c r="BR181" i="10"/>
  <c r="BR92" i="9"/>
  <c r="BT152" i="8"/>
  <c r="BR108" i="10"/>
  <c r="BT150" i="9"/>
  <c r="BS9" i="10"/>
  <c r="BR121" i="10"/>
  <c r="BS50" i="10"/>
  <c r="BR132" i="9"/>
  <c r="BT199" i="9"/>
  <c r="BS114" i="9"/>
  <c r="BT56" i="8"/>
  <c r="BR44" i="10"/>
  <c r="BS109" i="9"/>
  <c r="BS182" i="9"/>
  <c r="BR168" i="10"/>
  <c r="BR179" i="8"/>
  <c r="O94" i="4"/>
  <c r="K94" i="3" s="1"/>
  <c r="O89" i="4"/>
  <c r="K67" i="3" s="1"/>
  <c r="K96" i="3"/>
  <c r="BR94" i="8"/>
  <c r="BS161" i="8"/>
  <c r="M105" i="5"/>
  <c r="BT112" i="8"/>
  <c r="BT9" i="10" l="1"/>
  <c r="AB77" i="7"/>
  <c r="BS22" i="8"/>
  <c r="BT11" i="8"/>
  <c r="BU11" i="10"/>
  <c r="BU132" i="8"/>
  <c r="BU92" i="8"/>
  <c r="O101" i="6"/>
  <c r="Z220" i="7"/>
  <c r="AA192" i="7"/>
  <c r="Z200" i="7" a="1"/>
  <c r="Z200" i="7" s="1"/>
  <c r="Z199" i="7"/>
  <c r="BS172" i="9"/>
  <c r="BT159" i="8"/>
  <c r="BU40" i="8"/>
  <c r="BU51" i="9"/>
  <c r="BV67" i="9"/>
  <c r="BT118" i="10"/>
  <c r="BU111" i="9"/>
  <c r="BS24" i="10"/>
  <c r="BU99" i="9"/>
  <c r="BT29" i="9"/>
  <c r="BS160" i="10"/>
  <c r="BU193" i="8"/>
  <c r="BS25" i="8"/>
  <c r="BS30" i="8"/>
  <c r="BU18" i="10"/>
  <c r="BS187" i="10"/>
  <c r="BS96" i="9"/>
  <c r="BT172" i="8"/>
  <c r="BS76" i="8"/>
  <c r="BT63" i="8"/>
  <c r="BT115" i="8"/>
  <c r="P62" i="4"/>
  <c r="P54" i="4"/>
  <c r="P51" i="4"/>
  <c r="P24" i="4"/>
  <c r="L31" i="3"/>
  <c r="P35" i="4"/>
  <c r="Q25" i="4"/>
  <c r="K58" i="3"/>
  <c r="O88" i="4"/>
  <c r="K64" i="3" s="1"/>
  <c r="BU204" i="8"/>
  <c r="BS80" i="9"/>
  <c r="BU52" i="8"/>
  <c r="BS89" i="10"/>
  <c r="BT89" i="8"/>
  <c r="BU87" i="9"/>
  <c r="BT50" i="9"/>
  <c r="BV131" i="9"/>
  <c r="BU183" i="9"/>
  <c r="BS200" i="9"/>
  <c r="BT85" i="9"/>
  <c r="L104" i="6"/>
  <c r="L103" i="6"/>
  <c r="I99" i="5"/>
  <c r="S27" i="4"/>
  <c r="R64" i="4"/>
  <c r="R41" i="4"/>
  <c r="R37" i="4"/>
  <c r="N33" i="3"/>
  <c r="R44" i="4"/>
  <c r="N93" i="5"/>
  <c r="N86" i="5" s="1"/>
  <c r="M89" i="3"/>
  <c r="BU200" i="8"/>
  <c r="BS98" i="8"/>
  <c r="BS163" i="10"/>
  <c r="BS46" i="8"/>
  <c r="BV23" i="10"/>
  <c r="AB73" i="7"/>
  <c r="U90" i="4"/>
  <c r="P70" i="3"/>
  <c r="S21" i="6"/>
  <c r="O50" i="5"/>
  <c r="BS37" i="8"/>
  <c r="BS157" i="10"/>
  <c r="BS44" i="9"/>
  <c r="BS191" i="8"/>
  <c r="BT166" i="10"/>
  <c r="BU62" i="9"/>
  <c r="BT182" i="8"/>
  <c r="BU122" i="9"/>
  <c r="BT97" i="9"/>
  <c r="BS117" i="10"/>
  <c r="BU47" i="10"/>
  <c r="BT125" i="8"/>
  <c r="BS199" i="8"/>
  <c r="BU130" i="9"/>
  <c r="BT170" i="8"/>
  <c r="BT190" i="10"/>
  <c r="BV63" i="9"/>
  <c r="BT190" i="9"/>
  <c r="BT170" i="9"/>
  <c r="BT157" i="9"/>
  <c r="BT182" i="10"/>
  <c r="BS181" i="9"/>
  <c r="BS204" i="9"/>
  <c r="BT86" i="10"/>
  <c r="BT131" i="8"/>
  <c r="BU39" i="10"/>
  <c r="BT43" i="8"/>
  <c r="BT146" i="10"/>
  <c r="BV163" i="9"/>
  <c r="BU103" i="10"/>
  <c r="BV198" i="8"/>
  <c r="BU16" i="8"/>
  <c r="Y26" i="7"/>
  <c r="M34" i="5"/>
  <c r="L43" i="3"/>
  <c r="Y208" i="7"/>
  <c r="Y91" i="7"/>
  <c r="Y86" i="7"/>
  <c r="BS50" i="8"/>
  <c r="BS53" i="8"/>
  <c r="S56" i="6"/>
  <c r="V57" i="6"/>
  <c r="BT101" i="8"/>
  <c r="BS22" i="9"/>
  <c r="BT186" i="10"/>
  <c r="BS150" i="8"/>
  <c r="BS99" i="10"/>
  <c r="BT178" i="9"/>
  <c r="BU66" i="9"/>
  <c r="BS136" i="10"/>
  <c r="BS93" i="10"/>
  <c r="BU100" i="8"/>
  <c r="BU39" i="9"/>
  <c r="BU84" i="8"/>
  <c r="O35" i="5"/>
  <c r="AB28" i="7"/>
  <c r="Z127" i="7"/>
  <c r="AE128" i="7"/>
  <c r="L103" i="3"/>
  <c r="Y117" i="7"/>
  <c r="M113" i="5"/>
  <c r="Y178" i="7"/>
  <c r="BS29" i="8"/>
  <c r="BS82" i="8"/>
  <c r="BU203" i="9"/>
  <c r="BU88" i="8"/>
  <c r="BS57" i="8"/>
  <c r="BS166" i="8"/>
  <c r="BT41" i="10"/>
  <c r="BT122" i="10"/>
  <c r="Z145" i="7"/>
  <c r="N115" i="5"/>
  <c r="AA147" i="7"/>
  <c r="M105" i="3"/>
  <c r="BS13" i="8"/>
  <c r="BS165" i="10"/>
  <c r="BS195" i="8"/>
  <c r="R112" i="4"/>
  <c r="Q121" i="4"/>
  <c r="M110" i="3"/>
  <c r="BS96" i="10"/>
  <c r="BT77" i="9"/>
  <c r="BT79" i="8"/>
  <c r="BU58" i="9"/>
  <c r="BT98" i="10"/>
  <c r="BU128" i="8"/>
  <c r="BS61" i="10"/>
  <c r="BS148" i="10"/>
  <c r="BS189" i="10"/>
  <c r="BT62" i="10"/>
  <c r="BS176" i="10"/>
  <c r="BS161" i="10"/>
  <c r="BS156" i="9"/>
  <c r="BT129" i="8"/>
  <c r="BV15" i="10"/>
  <c r="BS164" i="9"/>
  <c r="BT135" i="8"/>
  <c r="BV135" i="9"/>
  <c r="BT123" i="8"/>
  <c r="BT121" i="9"/>
  <c r="BT99" i="8"/>
  <c r="BT66" i="10"/>
  <c r="BU103" i="9"/>
  <c r="BT13" i="9"/>
  <c r="BS62" i="8"/>
  <c r="BS86" i="8"/>
  <c r="BT155" i="8"/>
  <c r="BU51" i="10"/>
  <c r="BU68" i="8"/>
  <c r="V40" i="6"/>
  <c r="BU107" i="9"/>
  <c r="BT9" i="9"/>
  <c r="BT150" i="10"/>
  <c r="BS180" i="10"/>
  <c r="BS104" i="9"/>
  <c r="BT61" i="9"/>
  <c r="BT30" i="10"/>
  <c r="BS68" i="9"/>
  <c r="BU28" i="8"/>
  <c r="BS40" i="9"/>
  <c r="BS109" i="10"/>
  <c r="BS197" i="10"/>
  <c r="BT144" i="8"/>
  <c r="BU64" i="8"/>
  <c r="BS147" i="10"/>
  <c r="BV151" i="9"/>
  <c r="BU10" i="9"/>
  <c r="BV15" i="9"/>
  <c r="BS64" i="9"/>
  <c r="BS56" i="10"/>
  <c r="J143" i="11"/>
  <c r="AA3" i="7"/>
  <c r="Q3" i="6"/>
  <c r="N2" i="5"/>
  <c r="M38" i="5"/>
  <c r="L45" i="3"/>
  <c r="Y93" i="7"/>
  <c r="M16" i="5" s="1"/>
  <c r="BT65" i="9"/>
  <c r="BS116" i="10"/>
  <c r="BT153" i="8"/>
  <c r="BV19" i="10"/>
  <c r="S36" i="6"/>
  <c r="BS196" i="9"/>
  <c r="BU96" i="8"/>
  <c r="BT119" i="8"/>
  <c r="BT129" i="9"/>
  <c r="BT54" i="10"/>
  <c r="BS185" i="10"/>
  <c r="BS88" i="9"/>
  <c r="BS56" i="9"/>
  <c r="H144" i="11"/>
  <c r="H76" i="11"/>
  <c r="BT181" i="8"/>
  <c r="J135" i="5"/>
  <c r="V97" i="7"/>
  <c r="BT194" i="10"/>
  <c r="AB79" i="7"/>
  <c r="BU164" i="8"/>
  <c r="BS78" i="8"/>
  <c r="BS66" i="8"/>
  <c r="BS128" i="9"/>
  <c r="BS162" i="8"/>
  <c r="BS179" i="8"/>
  <c r="BS44" i="10"/>
  <c r="BT114" i="9"/>
  <c r="BS121" i="10"/>
  <c r="BU150" i="9"/>
  <c r="BS181" i="10"/>
  <c r="BT45" i="9"/>
  <c r="BS187" i="8"/>
  <c r="O39" i="5"/>
  <c r="AB32" i="7"/>
  <c r="BS100" i="9"/>
  <c r="BS81" i="10"/>
  <c r="BS131" i="10"/>
  <c r="BT81" i="8"/>
  <c r="BT127" i="8"/>
  <c r="BS84" i="10"/>
  <c r="BS155" i="10"/>
  <c r="N109" i="6"/>
  <c r="N106" i="6" s="1"/>
  <c r="BU179" i="9"/>
  <c r="BS129" i="10"/>
  <c r="BT165" i="8"/>
  <c r="BS200" i="10"/>
  <c r="BT174" i="9"/>
  <c r="BS21" i="10"/>
  <c r="BS183" i="8"/>
  <c r="BS124" i="10"/>
  <c r="BS33" i="10"/>
  <c r="BU60" i="8"/>
  <c r="BU115" i="9"/>
  <c r="BT161" i="9"/>
  <c r="BT144" i="9"/>
  <c r="BS101" i="10"/>
  <c r="BV123" i="9"/>
  <c r="BT77" i="8"/>
  <c r="BU55" i="10"/>
  <c r="BT8" i="9"/>
  <c r="BT25" i="10"/>
  <c r="BS24" i="9"/>
  <c r="BT13" i="10"/>
  <c r="BT51" i="8"/>
  <c r="BU43" i="9"/>
  <c r="BU126" i="9"/>
  <c r="BT126" i="10"/>
  <c r="BS21" i="8"/>
  <c r="BS175" i="8"/>
  <c r="BS193" i="9"/>
  <c r="BT26" i="10"/>
  <c r="BS119" i="10"/>
  <c r="BT37" i="10"/>
  <c r="AA160" i="7"/>
  <c r="N116" i="5"/>
  <c r="N109" i="5" s="1"/>
  <c r="Z158" i="7"/>
  <c r="BS36" i="10"/>
  <c r="BU134" i="9"/>
  <c r="BT149" i="8"/>
  <c r="BT114" i="10"/>
  <c r="BS9" i="8"/>
  <c r="BT202" i="9"/>
  <c r="BU31" i="10"/>
  <c r="BS49" i="8"/>
  <c r="BT101" i="9"/>
  <c r="BS52" i="10"/>
  <c r="BU48" i="8"/>
  <c r="BT53" i="9"/>
  <c r="BS125" i="10"/>
  <c r="BS175" i="10"/>
  <c r="AA170" i="7"/>
  <c r="Z179" i="7"/>
  <c r="BU12" i="8"/>
  <c r="T10" i="6"/>
  <c r="P77" i="5"/>
  <c r="BT134" i="8"/>
  <c r="Y228" i="7" a="1"/>
  <c r="Y228" i="7" s="1"/>
  <c r="Y223" i="7" a="1"/>
  <c r="Y223" i="7" s="1"/>
  <c r="Y222" i="7"/>
  <c r="Y227" i="7"/>
  <c r="BT14" i="10"/>
  <c r="BU189" i="8"/>
  <c r="BT39" i="8"/>
  <c r="BT130" i="8"/>
  <c r="BS38" i="8"/>
  <c r="BU135" i="10"/>
  <c r="BU136" i="8"/>
  <c r="BS18" i="9"/>
  <c r="BT173" i="8"/>
  <c r="BU44" i="8"/>
  <c r="O112" i="5"/>
  <c r="AB108" i="7"/>
  <c r="AA107" i="7"/>
  <c r="N102" i="3"/>
  <c r="BT167" i="8"/>
  <c r="BU158" i="9"/>
  <c r="BS168" i="9"/>
  <c r="BV24" i="8"/>
  <c r="BS32" i="10"/>
  <c r="AA138" i="7"/>
  <c r="Z136" i="7"/>
  <c r="BT38" i="10"/>
  <c r="BT93" i="8"/>
  <c r="BS156" i="10"/>
  <c r="BT105" i="9"/>
  <c r="BT109" i="8"/>
  <c r="BV119" i="9"/>
  <c r="BU23" i="8"/>
  <c r="BU196" i="8"/>
  <c r="BS33" i="8"/>
  <c r="BT188" i="8"/>
  <c r="BS16" i="10"/>
  <c r="BT78" i="9"/>
  <c r="BS65" i="8"/>
  <c r="BU112" i="8"/>
  <c r="BT161" i="8"/>
  <c r="BU152" i="8"/>
  <c r="BS41" i="8"/>
  <c r="BS61" i="8"/>
  <c r="X172" i="7"/>
  <c r="BT126" i="8"/>
  <c r="BT37" i="9"/>
  <c r="BS20" i="10"/>
  <c r="BS151" i="10"/>
  <c r="BT184" i="8"/>
  <c r="BT19" i="8"/>
  <c r="BS45" i="8"/>
  <c r="BU67" i="10"/>
  <c r="BS146" i="8"/>
  <c r="BT106" i="10"/>
  <c r="BS160" i="9"/>
  <c r="BS203" i="8"/>
  <c r="BU154" i="9"/>
  <c r="BU79" i="10"/>
  <c r="BS8" i="8"/>
  <c r="BQ212" i="12"/>
  <c r="BR8" i="12"/>
  <c r="I8" i="11"/>
  <c r="BQ280" i="9"/>
  <c r="BQ212" i="9"/>
  <c r="BT117" i="8"/>
  <c r="BS172" i="10"/>
  <c r="BT10" i="10"/>
  <c r="BT17" i="10"/>
  <c r="BV35" i="10"/>
  <c r="AB74" i="7"/>
  <c r="BT26" i="8"/>
  <c r="R63" i="4"/>
  <c r="S26" i="4"/>
  <c r="R57" i="4"/>
  <c r="N32" i="3"/>
  <c r="R47" i="4"/>
  <c r="R36" i="4"/>
  <c r="BU148" i="8"/>
  <c r="X90" i="7"/>
  <c r="X187" i="7" s="1"/>
  <c r="L14" i="5"/>
  <c r="L13" i="5" s="1"/>
  <c r="BT114" i="8"/>
  <c r="H60" i="3"/>
  <c r="BU156" i="8"/>
  <c r="BS53" i="10"/>
  <c r="BU115" i="10"/>
  <c r="BS183" i="10"/>
  <c r="BV194" i="8"/>
  <c r="BU22" i="10"/>
  <c r="BS159" i="10"/>
  <c r="BT163" i="8"/>
  <c r="J58" i="3"/>
  <c r="N88" i="4"/>
  <c r="J64" i="3" s="1"/>
  <c r="K98" i="6"/>
  <c r="BT110" i="8"/>
  <c r="M108" i="5"/>
  <c r="BS26" i="9"/>
  <c r="L100" i="5"/>
  <c r="BT185" i="8"/>
  <c r="Y194" i="7"/>
  <c r="BS197" i="9"/>
  <c r="BT14" i="9"/>
  <c r="BT58" i="10"/>
  <c r="BU30" i="9"/>
  <c r="BT165" i="9"/>
  <c r="BU91" i="10"/>
  <c r="BU87" i="10"/>
  <c r="BV59" i="9"/>
  <c r="BS149" i="10"/>
  <c r="BV167" i="9"/>
  <c r="BS112" i="9"/>
  <c r="BV202" i="8"/>
  <c r="P138" i="4"/>
  <c r="L119" i="3"/>
  <c r="L107" i="3"/>
  <c r="L121" i="3"/>
  <c r="BS17" i="8"/>
  <c r="BU197" i="8"/>
  <c r="BS36" i="9"/>
  <c r="BR76" i="12"/>
  <c r="BQ212" i="10"/>
  <c r="BQ348" i="9"/>
  <c r="BT174" i="10"/>
  <c r="AC30" i="7"/>
  <c r="P37" i="5"/>
  <c r="BT82" i="10"/>
  <c r="BS120" i="10"/>
  <c r="BU195" i="9"/>
  <c r="BT10" i="8"/>
  <c r="BS176" i="9"/>
  <c r="BU80" i="8"/>
  <c r="BT198" i="9"/>
  <c r="BS65" i="10"/>
  <c r="BS116" i="9"/>
  <c r="BS107" i="10"/>
  <c r="BS68" i="10"/>
  <c r="BR280" i="10"/>
  <c r="BS76" i="10"/>
  <c r="BT97" i="8"/>
  <c r="BU11" i="9"/>
  <c r="Q99" i="4"/>
  <c r="R104" i="4"/>
  <c r="U105" i="4"/>
  <c r="U7" i="4" s="1"/>
  <c r="Q37" i="3" s="1"/>
  <c r="BT55" i="8"/>
  <c r="BU91" i="9"/>
  <c r="BS148" i="9"/>
  <c r="BS196" i="10"/>
  <c r="BT38" i="9"/>
  <c r="BT186" i="9"/>
  <c r="BS173" i="9"/>
  <c r="BS188" i="9"/>
  <c r="BT110" i="10"/>
  <c r="BS32" i="9"/>
  <c r="BU95" i="9"/>
  <c r="BS60" i="10"/>
  <c r="BU79" i="9"/>
  <c r="BV155" i="9"/>
  <c r="BS12" i="9"/>
  <c r="BS128" i="10"/>
  <c r="BU43" i="10"/>
  <c r="BT145" i="9"/>
  <c r="BS189" i="9"/>
  <c r="BS177" i="10"/>
  <c r="BT113" i="9"/>
  <c r="BS133" i="10"/>
  <c r="BS199" i="10"/>
  <c r="BU116" i="8"/>
  <c r="M27" i="5"/>
  <c r="L39" i="3"/>
  <c r="BT46" i="9"/>
  <c r="BT76" i="9"/>
  <c r="BT78" i="10"/>
  <c r="BS57" i="10"/>
  <c r="BT192" i="8"/>
  <c r="BT117" i="9"/>
  <c r="M36" i="5"/>
  <c r="L44" i="3"/>
  <c r="Y92" i="7"/>
  <c r="M15" i="5" s="1"/>
  <c r="BT122" i="8"/>
  <c r="BT102" i="8"/>
  <c r="BS145" i="10"/>
  <c r="BU36" i="8"/>
  <c r="BT102" i="9"/>
  <c r="BU187" i="9"/>
  <c r="BU118" i="9"/>
  <c r="BT8" i="10"/>
  <c r="BS48" i="10"/>
  <c r="BV127" i="9"/>
  <c r="BV27" i="9"/>
  <c r="BV186" i="8"/>
  <c r="BT162" i="10"/>
  <c r="BT67" i="8"/>
  <c r="J138" i="5"/>
  <c r="BT102" i="10"/>
  <c r="BT194" i="9"/>
  <c r="BS42" i="8"/>
  <c r="BT47" i="8"/>
  <c r="BT125" i="9"/>
  <c r="BS191" i="10"/>
  <c r="BS169" i="10"/>
  <c r="BS49" i="10"/>
  <c r="BS111" i="10"/>
  <c r="BT95" i="8"/>
  <c r="BT106" i="8"/>
  <c r="BT89" i="9"/>
  <c r="BS94" i="8"/>
  <c r="BT182" i="9"/>
  <c r="BS132" i="9"/>
  <c r="BS45" i="10"/>
  <c r="BS112" i="10"/>
  <c r="BS188" i="10"/>
  <c r="BS171" i="8"/>
  <c r="BT113" i="8"/>
  <c r="BT17" i="9"/>
  <c r="BS60" i="9"/>
  <c r="BS92" i="10"/>
  <c r="BS97" i="10"/>
  <c r="BS88" i="10"/>
  <c r="I136" i="5"/>
  <c r="I133" i="5"/>
  <c r="BS16" i="9"/>
  <c r="BS136" i="9"/>
  <c r="BS168" i="10"/>
  <c r="BT109" i="9"/>
  <c r="BU56" i="8"/>
  <c r="BU199" i="9"/>
  <c r="BT50" i="10"/>
  <c r="BS108" i="10"/>
  <c r="BS92" i="9"/>
  <c r="BU83" i="10"/>
  <c r="BS20" i="9"/>
  <c r="BU120" i="8"/>
  <c r="BU27" i="10"/>
  <c r="L94" i="5"/>
  <c r="K90" i="3"/>
  <c r="L106" i="5"/>
  <c r="BT18" i="8"/>
  <c r="BU175" i="9"/>
  <c r="BS184" i="9"/>
  <c r="BU95" i="10"/>
  <c r="BV55" i="9"/>
  <c r="BT169" i="8"/>
  <c r="BT133" i="9"/>
  <c r="BT133" i="8"/>
  <c r="BT176" i="8"/>
  <c r="BS192" i="9"/>
  <c r="BT83" i="8"/>
  <c r="BT14" i="8"/>
  <c r="BU59" i="10"/>
  <c r="BT151" i="8"/>
  <c r="BT93" i="9"/>
  <c r="BS203" i="10"/>
  <c r="BT154" i="10"/>
  <c r="BT174" i="8"/>
  <c r="BT107" i="8"/>
  <c r="BT57" i="9"/>
  <c r="O48" i="5"/>
  <c r="S16" i="6"/>
  <c r="BS48" i="9"/>
  <c r="BS12" i="10"/>
  <c r="BS127" i="10"/>
  <c r="BU63" i="10"/>
  <c r="BT157" i="8"/>
  <c r="BT153" i="9"/>
  <c r="BU171" i="9"/>
  <c r="BS144" i="10"/>
  <c r="BT15" i="8"/>
  <c r="BT34" i="8"/>
  <c r="AB72" i="7"/>
  <c r="BU191" i="9"/>
  <c r="BT29" i="10"/>
  <c r="BS173" i="10"/>
  <c r="BS120" i="9"/>
  <c r="BT34" i="9"/>
  <c r="BS124" i="9"/>
  <c r="BT90" i="10"/>
  <c r="BT86" i="9"/>
  <c r="BR144" i="12"/>
  <c r="BQ348" i="8"/>
  <c r="BT33" i="9"/>
  <c r="BT158" i="10"/>
  <c r="BT180" i="8"/>
  <c r="M97" i="5"/>
  <c r="M90" i="5" s="1"/>
  <c r="L106" i="3"/>
  <c r="L93" i="3"/>
  <c r="BT46" i="10"/>
  <c r="BS184" i="10"/>
  <c r="BT81" i="9"/>
  <c r="BT41" i="9"/>
  <c r="BS158" i="8"/>
  <c r="BT90" i="9"/>
  <c r="BT49" i="9"/>
  <c r="BT21" i="9"/>
  <c r="BU20" i="8"/>
  <c r="BT82" i="9"/>
  <c r="BS180" i="9"/>
  <c r="AG123" i="7"/>
  <c r="AB122" i="7"/>
  <c r="BT87" i="8"/>
  <c r="X99" i="7"/>
  <c r="K66" i="3" s="1"/>
  <c r="X22" i="7"/>
  <c r="K54" i="3" s="1"/>
  <c r="X21" i="7"/>
  <c r="L33" i="5"/>
  <c r="K42" i="3"/>
  <c r="BS171" i="10"/>
  <c r="BT178" i="8"/>
  <c r="BT91" i="8"/>
  <c r="BU34" i="10"/>
  <c r="BU124" i="8"/>
  <c r="BS164" i="10"/>
  <c r="BT27" i="8"/>
  <c r="BT105" i="8"/>
  <c r="BV190" i="8"/>
  <c r="BS204" i="10"/>
  <c r="BT25" i="9"/>
  <c r="BV147" i="9"/>
  <c r="BT130" i="10"/>
  <c r="BS154" i="8"/>
  <c r="BT145" i="8"/>
  <c r="BS193" i="10"/>
  <c r="M96" i="5"/>
  <c r="M89" i="5" s="1"/>
  <c r="L92" i="3"/>
  <c r="T99" i="6"/>
  <c r="S108" i="6"/>
  <c r="Q66" i="6"/>
  <c r="T67" i="6"/>
  <c r="M119" i="5"/>
  <c r="P51" i="6"/>
  <c r="P107" i="6"/>
  <c r="BT35" i="8"/>
  <c r="T61" i="6"/>
  <c r="W62" i="6"/>
  <c r="BS54" i="8"/>
  <c r="S72" i="6"/>
  <c r="R70" i="6"/>
  <c r="BT118" i="8"/>
  <c r="BU31" i="9"/>
  <c r="BS40" i="10"/>
  <c r="BT19" i="9"/>
  <c r="BS152" i="9"/>
  <c r="BS85" i="10"/>
  <c r="BT111" i="8"/>
  <c r="BT170" i="10"/>
  <c r="BS201" i="9"/>
  <c r="BT177" i="8"/>
  <c r="BV159" i="9"/>
  <c r="BT103" i="8"/>
  <c r="BS58" i="8"/>
  <c r="BV35" i="9"/>
  <c r="BU83" i="9"/>
  <c r="BS185" i="9"/>
  <c r="BS28" i="10"/>
  <c r="BS113" i="10"/>
  <c r="Q79" i="6"/>
  <c r="N102" i="5" s="1"/>
  <c r="N121" i="5"/>
  <c r="R81" i="6"/>
  <c r="O113" i="4"/>
  <c r="O34" i="4"/>
  <c r="K76" i="3" s="1"/>
  <c r="K30" i="3"/>
  <c r="BS179" i="10"/>
  <c r="BS132" i="10"/>
  <c r="BS108" i="9"/>
  <c r="BU108" i="8"/>
  <c r="O52" i="5"/>
  <c r="S26" i="6"/>
  <c r="BU166" i="9"/>
  <c r="BQ280" i="10"/>
  <c r="BS201" i="10"/>
  <c r="BV32" i="8"/>
  <c r="BS152" i="10"/>
  <c r="BS195" i="10"/>
  <c r="BU104" i="8"/>
  <c r="BU47" i="9"/>
  <c r="N105" i="5"/>
  <c r="P94" i="4"/>
  <c r="L94" i="3" s="1"/>
  <c r="P89" i="4"/>
  <c r="L67" i="3" s="1"/>
  <c r="L96" i="3"/>
  <c r="BU54" i="9"/>
  <c r="BU201" i="8"/>
  <c r="BS84" i="9"/>
  <c r="BS77" i="10"/>
  <c r="BT110" i="9"/>
  <c r="BT202" i="10"/>
  <c r="BS169" i="9"/>
  <c r="BS64" i="10"/>
  <c r="BT149" i="9"/>
  <c r="BS153" i="10"/>
  <c r="BT85" i="8"/>
  <c r="BS104" i="10"/>
  <c r="BS80" i="10"/>
  <c r="W180" i="7"/>
  <c r="W177" i="7" s="1"/>
  <c r="J117" i="3"/>
  <c r="BT98" i="9"/>
  <c r="BU146" i="9"/>
  <c r="BT94" i="10"/>
  <c r="BT94" i="9"/>
  <c r="BT178" i="10"/>
  <c r="BT106" i="9"/>
  <c r="BT42" i="10"/>
  <c r="BT23" i="9"/>
  <c r="BT134" i="10"/>
  <c r="BT42" i="9"/>
  <c r="BU160" i="8"/>
  <c r="AB78" i="7"/>
  <c r="BU31" i="8"/>
  <c r="K31" i="5"/>
  <c r="J51" i="3"/>
  <c r="W100" i="7"/>
  <c r="BS90" i="8"/>
  <c r="AA7" i="7"/>
  <c r="Z9" i="7"/>
  <c r="M36" i="3"/>
  <c r="BS100" i="10"/>
  <c r="BT168" i="8"/>
  <c r="BS28" i="9"/>
  <c r="BU162" i="9"/>
  <c r="BU167" i="10"/>
  <c r="Z27" i="7"/>
  <c r="Z13" i="7"/>
  <c r="N28" i="5" s="1"/>
  <c r="Z29" i="7"/>
  <c r="Z31" i="7"/>
  <c r="Z17" i="7"/>
  <c r="N29" i="5" s="1"/>
  <c r="AA10" i="7"/>
  <c r="BT121" i="8"/>
  <c r="BT59" i="8"/>
  <c r="AC214" i="7" a="1"/>
  <c r="AC214" i="7" s="1"/>
  <c r="AC213" i="7"/>
  <c r="AD206" i="7"/>
  <c r="BS177" i="9"/>
  <c r="BT198" i="10"/>
  <c r="BS52" i="9"/>
  <c r="BS192" i="10"/>
  <c r="AA132" i="7"/>
  <c r="AF133" i="7"/>
  <c r="BS123" i="10"/>
  <c r="BS105" i="10"/>
  <c r="BT147" i="8"/>
  <c r="Z26" i="7" l="1"/>
  <c r="N34" i="5"/>
  <c r="M43" i="3"/>
  <c r="Z208" i="7"/>
  <c r="Z91" i="7"/>
  <c r="Z86" i="7"/>
  <c r="AC78" i="7"/>
  <c r="BT153" i="10"/>
  <c r="BT108" i="9"/>
  <c r="BT185" i="9"/>
  <c r="BU180" i="8"/>
  <c r="BT17" i="8"/>
  <c r="BT149" i="10"/>
  <c r="BU58" i="10"/>
  <c r="K117" i="6"/>
  <c r="K111" i="6"/>
  <c r="H149" i="5" s="1"/>
  <c r="BT203" i="8"/>
  <c r="X180" i="7"/>
  <c r="X177" i="7" s="1"/>
  <c r="K117" i="3"/>
  <c r="BT65" i="8"/>
  <c r="BU109" i="8"/>
  <c r="BT168" i="9"/>
  <c r="BU130" i="8"/>
  <c r="Q77" i="5"/>
  <c r="U10" i="6"/>
  <c r="BT119" i="10"/>
  <c r="BV60" i="8"/>
  <c r="BT81" i="10"/>
  <c r="BU155" i="8"/>
  <c r="BV103" i="9"/>
  <c r="BU99" i="8"/>
  <c r="BU123" i="8"/>
  <c r="BU135" i="8"/>
  <c r="BW15" i="10"/>
  <c r="BT156" i="9"/>
  <c r="BT176" i="10"/>
  <c r="BT189" i="10"/>
  <c r="BT61" i="10"/>
  <c r="BU79" i="8"/>
  <c r="BT96" i="10"/>
  <c r="S112" i="4"/>
  <c r="R121" i="4"/>
  <c r="N110" i="3"/>
  <c r="O115" i="5"/>
  <c r="AB147" i="7"/>
  <c r="AA145" i="7"/>
  <c r="N105" i="3"/>
  <c r="BU122" i="10"/>
  <c r="BV88" i="8"/>
  <c r="BT82" i="8"/>
  <c r="M106" i="5"/>
  <c r="BU186" i="10"/>
  <c r="Y90" i="7"/>
  <c r="Y187" i="7" s="1"/>
  <c r="M14" i="5"/>
  <c r="M13" i="5" s="1"/>
  <c r="BU43" i="8"/>
  <c r="BU182" i="10"/>
  <c r="BV47" i="10"/>
  <c r="BU166" i="10"/>
  <c r="V90" i="4"/>
  <c r="Q70" i="3"/>
  <c r="BV200" i="8"/>
  <c r="P113" i="4"/>
  <c r="P34" i="4"/>
  <c r="L76" i="3" s="1"/>
  <c r="L30" i="3"/>
  <c r="BU115" i="8"/>
  <c r="BU63" i="8"/>
  <c r="BU172" i="8"/>
  <c r="BT30" i="8"/>
  <c r="BV193" i="8"/>
  <c r="BU118" i="10"/>
  <c r="BU159" i="8"/>
  <c r="O109" i="6"/>
  <c r="O106" i="6" s="1"/>
  <c r="BU11" i="8"/>
  <c r="BU147" i="8"/>
  <c r="BU198" i="10"/>
  <c r="BU59" i="8"/>
  <c r="BV162" i="9"/>
  <c r="BT64" i="10"/>
  <c r="BV201" i="8"/>
  <c r="BV104" i="8"/>
  <c r="T26" i="6"/>
  <c r="P52" i="5"/>
  <c r="BU130" i="10"/>
  <c r="BU27" i="8"/>
  <c r="BU90" i="9"/>
  <c r="BV80" i="8"/>
  <c r="BV87" i="10"/>
  <c r="BU165" i="9"/>
  <c r="BT197" i="9"/>
  <c r="BU163" i="8"/>
  <c r="BT151" i="10"/>
  <c r="BV23" i="8"/>
  <c r="BT32" i="10"/>
  <c r="BU77" i="8"/>
  <c r="O121" i="5"/>
  <c r="S81" i="6"/>
  <c r="R79" i="6"/>
  <c r="O102" i="5" s="1"/>
  <c r="BW35" i="9"/>
  <c r="BV31" i="9"/>
  <c r="BT204" i="10"/>
  <c r="BV34" i="10"/>
  <c r="BU153" i="9"/>
  <c r="BT12" i="10"/>
  <c r="BU93" i="9"/>
  <c r="BU83" i="8"/>
  <c r="BU133" i="9"/>
  <c r="BT184" i="9"/>
  <c r="BU18" i="8"/>
  <c r="BV27" i="10"/>
  <c r="BT94" i="8"/>
  <c r="BT42" i="8"/>
  <c r="BU102" i="10"/>
  <c r="BU67" i="8"/>
  <c r="BU117" i="9"/>
  <c r="BT57" i="10"/>
  <c r="BU76" i="9"/>
  <c r="BT199" i="10"/>
  <c r="BT189" i="9"/>
  <c r="BT159" i="10"/>
  <c r="BW194" i="8"/>
  <c r="BV115" i="10"/>
  <c r="BU114" i="8"/>
  <c r="BU26" i="8"/>
  <c r="BW35" i="10"/>
  <c r="BU117" i="8"/>
  <c r="I144" i="11"/>
  <c r="I76" i="11"/>
  <c r="BU106" i="10"/>
  <c r="BV67" i="10"/>
  <c r="BU161" i="8"/>
  <c r="BU167" i="8"/>
  <c r="BV189" i="8"/>
  <c r="BU134" i="8"/>
  <c r="BV12" i="8"/>
  <c r="BT125" i="10"/>
  <c r="BV48" i="8"/>
  <c r="BU101" i="9"/>
  <c r="BT9" i="8"/>
  <c r="BT36" i="10"/>
  <c r="AB160" i="7"/>
  <c r="O116" i="5"/>
  <c r="O109" i="5" s="1"/>
  <c r="AA158" i="7"/>
  <c r="BU51" i="8"/>
  <c r="K138" i="5"/>
  <c r="BT78" i="8"/>
  <c r="AC79" i="7"/>
  <c r="J136" i="5"/>
  <c r="J133" i="5"/>
  <c r="BU54" i="10"/>
  <c r="BU119" i="8"/>
  <c r="BT196" i="9"/>
  <c r="BU153" i="8"/>
  <c r="BT56" i="10"/>
  <c r="BW15" i="9"/>
  <c r="BW151" i="9"/>
  <c r="BV64" i="8"/>
  <c r="BT197" i="10"/>
  <c r="BT40" i="9"/>
  <c r="BT68" i="9"/>
  <c r="BU61" i="9"/>
  <c r="BT180" i="10"/>
  <c r="BU9" i="9"/>
  <c r="BT62" i="8"/>
  <c r="BU98" i="10"/>
  <c r="BT195" i="8"/>
  <c r="BT13" i="8"/>
  <c r="N108" i="5"/>
  <c r="BU41" i="10"/>
  <c r="BT57" i="8"/>
  <c r="BV203" i="9"/>
  <c r="BT29" i="8"/>
  <c r="M94" i="5"/>
  <c r="M87" i="5" s="1"/>
  <c r="L90" i="3"/>
  <c r="AF128" i="7"/>
  <c r="AA127" i="7"/>
  <c r="Z178" i="7"/>
  <c r="Z117" i="7"/>
  <c r="M103" i="3"/>
  <c r="N113" i="5"/>
  <c r="BT136" i="10"/>
  <c r="BU178" i="9"/>
  <c r="BT150" i="8"/>
  <c r="BT22" i="9"/>
  <c r="BV16" i="8"/>
  <c r="BV103" i="10"/>
  <c r="BU146" i="10"/>
  <c r="BT181" i="9"/>
  <c r="BU157" i="9"/>
  <c r="BU190" i="9"/>
  <c r="BV130" i="9"/>
  <c r="BU125" i="8"/>
  <c r="BT117" i="10"/>
  <c r="BV122" i="9"/>
  <c r="BV62" i="9"/>
  <c r="BT191" i="8"/>
  <c r="BT157" i="10"/>
  <c r="S64" i="4"/>
  <c r="S44" i="4"/>
  <c r="S41" i="4"/>
  <c r="S37" i="4"/>
  <c r="T27" i="4"/>
  <c r="O33" i="3"/>
  <c r="BU85" i="9"/>
  <c r="BV183" i="9"/>
  <c r="BU50" i="9"/>
  <c r="BU89" i="8"/>
  <c r="BV52" i="8"/>
  <c r="Q62" i="4"/>
  <c r="Q86" i="4" s="1"/>
  <c r="Q54" i="4"/>
  <c r="Q51" i="4"/>
  <c r="Q35" i="4"/>
  <c r="Q24" i="4"/>
  <c r="M31" i="3"/>
  <c r="R25" i="4"/>
  <c r="BT76" i="8"/>
  <c r="BT96" i="9"/>
  <c r="BV18" i="10"/>
  <c r="BT25" i="8"/>
  <c r="BT160" i="10"/>
  <c r="BV99" i="9"/>
  <c r="BV111" i="9"/>
  <c r="BW67" i="9"/>
  <c r="BV40" i="8"/>
  <c r="BT172" i="9"/>
  <c r="BV132" i="8"/>
  <c r="AC77" i="7"/>
  <c r="BV124" i="8"/>
  <c r="BU21" i="9"/>
  <c r="BU41" i="9"/>
  <c r="BT124" i="9"/>
  <c r="BT120" i="9"/>
  <c r="BU169" i="8"/>
  <c r="BT20" i="9"/>
  <c r="BU50" i="10"/>
  <c r="BT168" i="10"/>
  <c r="BT88" i="10"/>
  <c r="BU17" i="9"/>
  <c r="BT112" i="10"/>
  <c r="BT132" i="9"/>
  <c r="BU106" i="8"/>
  <c r="BT169" i="10"/>
  <c r="BW186" i="8"/>
  <c r="BW127" i="9"/>
  <c r="BU8" i="10"/>
  <c r="BV187" i="9"/>
  <c r="BV36" i="8"/>
  <c r="BU192" i="8"/>
  <c r="BU78" i="10"/>
  <c r="BV116" i="8"/>
  <c r="BT60" i="10"/>
  <c r="BT32" i="9"/>
  <c r="BT188" i="9"/>
  <c r="BU186" i="9"/>
  <c r="BT196" i="10"/>
  <c r="BV91" i="9"/>
  <c r="AD30" i="7"/>
  <c r="Q37" i="5"/>
  <c r="BT36" i="9"/>
  <c r="BT112" i="9"/>
  <c r="BU185" i="8"/>
  <c r="AC74" i="7"/>
  <c r="BU10" i="10"/>
  <c r="BV79" i="10"/>
  <c r="BU19" i="8"/>
  <c r="BT41" i="8"/>
  <c r="BT33" i="8"/>
  <c r="BU38" i="10"/>
  <c r="AC108" i="7"/>
  <c r="AB107" i="7"/>
  <c r="P112" i="5"/>
  <c r="O102" i="3"/>
  <c r="BU114" i="10"/>
  <c r="BT21" i="8"/>
  <c r="BU8" i="9"/>
  <c r="BT101" i="10"/>
  <c r="BT124" i="10"/>
  <c r="BT200" i="10"/>
  <c r="BT129" i="10"/>
  <c r="BT84" i="10"/>
  <c r="AC32" i="7"/>
  <c r="P39" i="5"/>
  <c r="BV150" i="9"/>
  <c r="BT179" i="8"/>
  <c r="BT128" i="9"/>
  <c r="I60" i="3"/>
  <c r="BT88" i="9"/>
  <c r="BV96" i="8"/>
  <c r="T36" i="6"/>
  <c r="BU65" i="9"/>
  <c r="BT147" i="10"/>
  <c r="BU150" i="10"/>
  <c r="BU168" i="8"/>
  <c r="BT90" i="8"/>
  <c r="BU42" i="10"/>
  <c r="BU98" i="9"/>
  <c r="BT195" i="10"/>
  <c r="BT154" i="8"/>
  <c r="BU105" i="8"/>
  <c r="BU178" i="8"/>
  <c r="BT144" i="10"/>
  <c r="T16" i="6"/>
  <c r="P48" i="5"/>
  <c r="BU107" i="8"/>
  <c r="BW55" i="9"/>
  <c r="BU113" i="9"/>
  <c r="BT12" i="9"/>
  <c r="R99" i="4"/>
  <c r="S104" i="4"/>
  <c r="V105" i="4"/>
  <c r="V7" i="4" s="1"/>
  <c r="R37" i="3" s="1"/>
  <c r="BU97" i="8"/>
  <c r="BT68" i="10"/>
  <c r="BT116" i="9"/>
  <c r="BU198" i="9"/>
  <c r="BT176" i="9"/>
  <c r="BV195" i="9"/>
  <c r="AG133" i="7"/>
  <c r="AB132" i="7"/>
  <c r="N36" i="5"/>
  <c r="M44" i="3"/>
  <c r="Z92" i="7"/>
  <c r="N15" i="5" s="1"/>
  <c r="BV167" i="10"/>
  <c r="BT28" i="9"/>
  <c r="BT100" i="10"/>
  <c r="N27" i="5"/>
  <c r="M39" i="3"/>
  <c r="BV160" i="8"/>
  <c r="BU134" i="10"/>
  <c r="BU178" i="10"/>
  <c r="BU94" i="10"/>
  <c r="BT80" i="10"/>
  <c r="BU85" i="8"/>
  <c r="BU149" i="9"/>
  <c r="BT169" i="9"/>
  <c r="BU110" i="9"/>
  <c r="BT84" i="9"/>
  <c r="BV54" i="9"/>
  <c r="BV166" i="9"/>
  <c r="BT132" i="10"/>
  <c r="BT28" i="10"/>
  <c r="BV83" i="9"/>
  <c r="BU177" i="8"/>
  <c r="BU170" i="10"/>
  <c r="P101" i="6"/>
  <c r="U99" i="6"/>
  <c r="T108" i="6"/>
  <c r="BU87" i="8"/>
  <c r="AC122" i="7"/>
  <c r="AH123" i="7"/>
  <c r="BT180" i="9"/>
  <c r="BV20" i="8"/>
  <c r="BU49" i="9"/>
  <c r="BT158" i="8"/>
  <c r="BU81" i="9"/>
  <c r="BU46" i="10"/>
  <c r="BU158" i="10"/>
  <c r="BS144" i="12"/>
  <c r="BS348" i="10" s="1"/>
  <c r="BR348" i="8"/>
  <c r="BU34" i="9"/>
  <c r="BT173" i="10"/>
  <c r="BV191" i="9"/>
  <c r="AC72" i="7"/>
  <c r="BR348" i="10"/>
  <c r="BV63" i="10"/>
  <c r="BU154" i="10"/>
  <c r="BV59" i="10"/>
  <c r="BU176" i="8"/>
  <c r="BV83" i="10"/>
  <c r="BT108" i="10"/>
  <c r="BV199" i="9"/>
  <c r="BU109" i="9"/>
  <c r="BT136" i="9"/>
  <c r="BT97" i="10"/>
  <c r="BT60" i="9"/>
  <c r="BU113" i="8"/>
  <c r="BT188" i="10"/>
  <c r="BT45" i="10"/>
  <c r="BU182" i="9"/>
  <c r="BU89" i="9"/>
  <c r="BU95" i="8"/>
  <c r="BT49" i="10"/>
  <c r="BT191" i="10"/>
  <c r="BU194" i="9"/>
  <c r="BW27" i="9"/>
  <c r="BT48" i="10"/>
  <c r="BV118" i="9"/>
  <c r="BU102" i="9"/>
  <c r="BU122" i="8"/>
  <c r="BV43" i="10"/>
  <c r="BV79" i="9"/>
  <c r="BV95" i="9"/>
  <c r="BT173" i="9"/>
  <c r="BU38" i="9"/>
  <c r="BT148" i="9"/>
  <c r="Q94" i="4"/>
  <c r="M94" i="3" s="1"/>
  <c r="Q89" i="4"/>
  <c r="M67" i="3" s="1"/>
  <c r="M96" i="3"/>
  <c r="BU82" i="10"/>
  <c r="BS76" i="12"/>
  <c r="BS280" i="8" s="1"/>
  <c r="BR212" i="10"/>
  <c r="BR348" i="9"/>
  <c r="BV197" i="8"/>
  <c r="BW202" i="8"/>
  <c r="BW167" i="9"/>
  <c r="BW59" i="9"/>
  <c r="BV91" i="10"/>
  <c r="BV30" i="9"/>
  <c r="BU14" i="9"/>
  <c r="BU110" i="8"/>
  <c r="BV156" i="8"/>
  <c r="BV148" i="8"/>
  <c r="BR212" i="12"/>
  <c r="BS8" i="12"/>
  <c r="J8" i="11"/>
  <c r="BR280" i="9"/>
  <c r="BR212" i="9"/>
  <c r="BS212" i="8"/>
  <c r="BT8" i="8"/>
  <c r="BV154" i="9"/>
  <c r="BT160" i="9"/>
  <c r="BT146" i="8"/>
  <c r="BT45" i="8"/>
  <c r="BT20" i="10"/>
  <c r="BU126" i="8"/>
  <c r="BT61" i="8"/>
  <c r="BU78" i="9"/>
  <c r="BW119" i="9"/>
  <c r="BU105" i="9"/>
  <c r="BU93" i="8"/>
  <c r="BW24" i="8"/>
  <c r="BV158" i="9"/>
  <c r="O105" i="5"/>
  <c r="BU173" i="8"/>
  <c r="BV136" i="8"/>
  <c r="BT38" i="8"/>
  <c r="AA179" i="7"/>
  <c r="AB170" i="7"/>
  <c r="BV31" i="10"/>
  <c r="BU149" i="8"/>
  <c r="BU37" i="10"/>
  <c r="BU26" i="10"/>
  <c r="BT175" i="8"/>
  <c r="BV43" i="9"/>
  <c r="BU13" i="10"/>
  <c r="BU25" i="10"/>
  <c r="BW123" i="9"/>
  <c r="BU144" i="9"/>
  <c r="BV115" i="9"/>
  <c r="BT33" i="10"/>
  <c r="BT183" i="8"/>
  <c r="BU174" i="9"/>
  <c r="BV179" i="9"/>
  <c r="BT155" i="10"/>
  <c r="BU127" i="8"/>
  <c r="BT131" i="10"/>
  <c r="BT100" i="9"/>
  <c r="BT187" i="8"/>
  <c r="BT181" i="10"/>
  <c r="BT121" i="10"/>
  <c r="BT44" i="10"/>
  <c r="BT162" i="8"/>
  <c r="BT56" i="9"/>
  <c r="BW19" i="10"/>
  <c r="BT116" i="10"/>
  <c r="W40" i="6"/>
  <c r="BV51" i="10"/>
  <c r="BT86" i="8"/>
  <c r="BU13" i="9"/>
  <c r="BU66" i="10"/>
  <c r="BU121" i="9"/>
  <c r="BW135" i="9"/>
  <c r="BT164" i="9"/>
  <c r="BU129" i="8"/>
  <c r="BT161" i="10"/>
  <c r="BU62" i="10"/>
  <c r="BT148" i="10"/>
  <c r="BV58" i="9"/>
  <c r="BU77" i="9"/>
  <c r="N96" i="5"/>
  <c r="N89" i="5" s="1"/>
  <c r="M92" i="3"/>
  <c r="AC28" i="7"/>
  <c r="P35" i="5"/>
  <c r="BV84" i="8"/>
  <c r="BV100" i="8"/>
  <c r="BT50" i="8"/>
  <c r="BV39" i="10"/>
  <c r="BU86" i="10"/>
  <c r="BU190" i="10"/>
  <c r="T21" i="6"/>
  <c r="P50" i="5"/>
  <c r="AC73" i="7"/>
  <c r="BT46" i="8"/>
  <c r="BT98" i="8"/>
  <c r="BV204" i="8"/>
  <c r="BR280" i="8"/>
  <c r="AA199" i="7"/>
  <c r="AA220" i="7"/>
  <c r="AA200" i="7" a="1"/>
  <c r="AA200" i="7" s="1"/>
  <c r="AB192" i="7"/>
  <c r="BU9" i="10"/>
  <c r="BT104" i="10"/>
  <c r="BT77" i="10"/>
  <c r="BT179" i="10"/>
  <c r="BT113" i="10"/>
  <c r="BT58" i="8"/>
  <c r="BU118" i="8"/>
  <c r="BU145" i="8"/>
  <c r="BU82" i="9"/>
  <c r="BT184" i="10"/>
  <c r="BU86" i="9"/>
  <c r="BU29" i="10"/>
  <c r="BU157" i="8"/>
  <c r="BU151" i="8"/>
  <c r="BT92" i="9"/>
  <c r="BV56" i="8"/>
  <c r="BT16" i="9"/>
  <c r="BT92" i="10"/>
  <c r="BT171" i="8"/>
  <c r="BT111" i="10"/>
  <c r="BU125" i="9"/>
  <c r="BU102" i="8"/>
  <c r="BU37" i="9"/>
  <c r="BT16" i="10"/>
  <c r="BT156" i="10"/>
  <c r="BT193" i="9"/>
  <c r="BV126" i="9"/>
  <c r="BT24" i="9"/>
  <c r="BU161" i="9"/>
  <c r="BT21" i="10"/>
  <c r="BU81" i="8"/>
  <c r="BU45" i="9"/>
  <c r="BU114" i="9"/>
  <c r="Y22" i="7"/>
  <c r="L54" i="3" s="1"/>
  <c r="Y21" i="7"/>
  <c r="M33" i="5"/>
  <c r="L42" i="3"/>
  <c r="BT105" i="10"/>
  <c r="BT52" i="9"/>
  <c r="BT177" i="9"/>
  <c r="BU121" i="8"/>
  <c r="N38" i="5"/>
  <c r="M45" i="3"/>
  <c r="Z93" i="7"/>
  <c r="N16" i="5" s="1"/>
  <c r="BV31" i="8"/>
  <c r="K135" i="5"/>
  <c r="W97" i="7"/>
  <c r="BU202" i="10"/>
  <c r="BV47" i="9"/>
  <c r="BW32" i="8"/>
  <c r="BU103" i="8"/>
  <c r="BT85" i="10"/>
  <c r="BU19" i="9"/>
  <c r="BT54" i="8"/>
  <c r="BU35" i="8"/>
  <c r="BT193" i="10"/>
  <c r="BW147" i="9"/>
  <c r="BT164" i="10"/>
  <c r="BT123" i="10"/>
  <c r="BT192" i="10"/>
  <c r="AD213" i="7"/>
  <c r="AE206" i="7"/>
  <c r="AD214" i="7" a="1"/>
  <c r="AD214" i="7" s="1"/>
  <c r="AA29" i="7"/>
  <c r="AA31" i="7"/>
  <c r="AA17" i="7"/>
  <c r="O29" i="5" s="1"/>
  <c r="AB10" i="7"/>
  <c r="AA27" i="7"/>
  <c r="AA13" i="7"/>
  <c r="O28" i="5" s="1"/>
  <c r="AB7" i="7"/>
  <c r="AA9" i="7"/>
  <c r="N36" i="3"/>
  <c r="BU42" i="9"/>
  <c r="BU23" i="9"/>
  <c r="BU106" i="9"/>
  <c r="BU94" i="9"/>
  <c r="BV146" i="9"/>
  <c r="BT152" i="10"/>
  <c r="BT201" i="10"/>
  <c r="BV108" i="8"/>
  <c r="BW159" i="9"/>
  <c r="BT201" i="9"/>
  <c r="BU111" i="8"/>
  <c r="BT152" i="9"/>
  <c r="BT40" i="10"/>
  <c r="S70" i="6"/>
  <c r="T72" i="6"/>
  <c r="U61" i="6"/>
  <c r="X62" i="6"/>
  <c r="M100" i="5"/>
  <c r="R66" i="6"/>
  <c r="U67" i="6"/>
  <c r="Q51" i="6"/>
  <c r="N119" i="5"/>
  <c r="Q107" i="6"/>
  <c r="BU25" i="9"/>
  <c r="BW190" i="8"/>
  <c r="BU91" i="8"/>
  <c r="BT171" i="10"/>
  <c r="L31" i="5"/>
  <c r="K51" i="3"/>
  <c r="X100" i="7"/>
  <c r="BU33" i="9"/>
  <c r="BU90" i="10"/>
  <c r="BU34" i="8"/>
  <c r="BU15" i="8"/>
  <c r="BV171" i="9"/>
  <c r="BT127" i="10"/>
  <c r="BT48" i="9"/>
  <c r="BU57" i="9"/>
  <c r="BU174" i="8"/>
  <c r="BT203" i="10"/>
  <c r="BU14" i="8"/>
  <c r="BT192" i="9"/>
  <c r="BU133" i="8"/>
  <c r="BV95" i="10"/>
  <c r="BV175" i="9"/>
  <c r="L87" i="5"/>
  <c r="BV120" i="8"/>
  <c r="BU47" i="8"/>
  <c r="BU162" i="10"/>
  <c r="BT145" i="10"/>
  <c r="BU46" i="9"/>
  <c r="BT133" i="10"/>
  <c r="BT177" i="10"/>
  <c r="BU145" i="9"/>
  <c r="BT128" i="10"/>
  <c r="BW155" i="9"/>
  <c r="BU110" i="10"/>
  <c r="BU55" i="8"/>
  <c r="BV11" i="9"/>
  <c r="BS280" i="10"/>
  <c r="BT76" i="10"/>
  <c r="BT107" i="10"/>
  <c r="BT65" i="10"/>
  <c r="BU10" i="8"/>
  <c r="BT120" i="10"/>
  <c r="BU174" i="10"/>
  <c r="BT26" i="9"/>
  <c r="BV22" i="10"/>
  <c r="BT183" i="10"/>
  <c r="BT53" i="10"/>
  <c r="S63" i="4"/>
  <c r="S57" i="4"/>
  <c r="S47" i="4"/>
  <c r="S36" i="4"/>
  <c r="O32" i="3"/>
  <c r="T26" i="4"/>
  <c r="BU17" i="10"/>
  <c r="BT172" i="10"/>
  <c r="BR212" i="8"/>
  <c r="BU184" i="8"/>
  <c r="BV152" i="8"/>
  <c r="BV112" i="8"/>
  <c r="BU188" i="8"/>
  <c r="BV196" i="8"/>
  <c r="AB138" i="7"/>
  <c r="AA136" i="7"/>
  <c r="O93" i="5"/>
  <c r="O86" i="5" s="1"/>
  <c r="N89" i="3"/>
  <c r="BV44" i="8"/>
  <c r="BT18" i="9"/>
  <c r="BV135" i="10"/>
  <c r="BU39" i="8"/>
  <c r="BU14" i="10"/>
  <c r="BT175" i="10"/>
  <c r="BU53" i="9"/>
  <c r="BT52" i="10"/>
  <c r="BT49" i="8"/>
  <c r="BU202" i="9"/>
  <c r="BV134" i="9"/>
  <c r="N97" i="5"/>
  <c r="N90" i="5" s="1"/>
  <c r="M106" i="3"/>
  <c r="M93" i="3"/>
  <c r="BU126" i="10"/>
  <c r="BV55" i="10"/>
  <c r="BU165" i="8"/>
  <c r="BT66" i="8"/>
  <c r="BV164" i="8"/>
  <c r="BU194" i="10"/>
  <c r="BU181" i="8"/>
  <c r="BT185" i="10"/>
  <c r="BU129" i="9"/>
  <c r="K143" i="11"/>
  <c r="R3" i="6"/>
  <c r="O2" i="5"/>
  <c r="AB3" i="7"/>
  <c r="BT64" i="9"/>
  <c r="BV10" i="9"/>
  <c r="BU144" i="8"/>
  <c r="BT109" i="10"/>
  <c r="BV28" i="8"/>
  <c r="BU30" i="10"/>
  <c r="BT104" i="9"/>
  <c r="BV107" i="9"/>
  <c r="BV68" i="8"/>
  <c r="BV128" i="8"/>
  <c r="M121" i="3"/>
  <c r="M119" i="3"/>
  <c r="M107" i="3"/>
  <c r="Q138" i="4"/>
  <c r="BT165" i="10"/>
  <c r="BT166" i="8"/>
  <c r="Y172" i="7"/>
  <c r="BV39" i="9"/>
  <c r="BT93" i="10"/>
  <c r="BV66" i="9"/>
  <c r="BT99" i="10"/>
  <c r="BU101" i="8"/>
  <c r="T56" i="6"/>
  <c r="W57" i="6"/>
  <c r="BT53" i="8"/>
  <c r="Y99" i="7"/>
  <c r="L66" i="3" s="1"/>
  <c r="BW198" i="8"/>
  <c r="BW163" i="9"/>
  <c r="BU131" i="8"/>
  <c r="BT204" i="9"/>
  <c r="BU170" i="9"/>
  <c r="BW63" i="9"/>
  <c r="BU170" i="8"/>
  <c r="BT199" i="8"/>
  <c r="BU97" i="9"/>
  <c r="BU182" i="8"/>
  <c r="BT44" i="9"/>
  <c r="BT37" i="8"/>
  <c r="BW23" i="10"/>
  <c r="BT163" i="10"/>
  <c r="L98" i="6"/>
  <c r="BT200" i="9"/>
  <c r="BW131" i="9"/>
  <c r="BV87" i="9"/>
  <c r="BT89" i="10"/>
  <c r="BT80" i="9"/>
  <c r="P86" i="4"/>
  <c r="BT187" i="10"/>
  <c r="BU29" i="9"/>
  <c r="BT24" i="10"/>
  <c r="BV51" i="9"/>
  <c r="Z194" i="7"/>
  <c r="Z227" i="7"/>
  <c r="Z223" i="7" a="1"/>
  <c r="Z223" i="7" s="1"/>
  <c r="Z228" i="7" a="1"/>
  <c r="Z228" i="7" s="1"/>
  <c r="Z222" i="7"/>
  <c r="BV92" i="8"/>
  <c r="BV11" i="10"/>
  <c r="BT22" i="8"/>
  <c r="X57" i="6" l="1"/>
  <c r="U56" i="6"/>
  <c r="BU99" i="10"/>
  <c r="BU93" i="10"/>
  <c r="Y180" i="7"/>
  <c r="Y177" i="7" s="1"/>
  <c r="L117" i="3"/>
  <c r="BU165" i="10"/>
  <c r="BW68" i="8"/>
  <c r="BU104" i="9"/>
  <c r="BW28" i="8"/>
  <c r="BU64" i="9"/>
  <c r="BV202" i="9"/>
  <c r="BU18" i="9"/>
  <c r="BW95" i="10"/>
  <c r="BV90" i="10"/>
  <c r="Y62" i="6"/>
  <c r="V61" i="6"/>
  <c r="BV42" i="9"/>
  <c r="BU111" i="10"/>
  <c r="BU184" i="10"/>
  <c r="BU44" i="10"/>
  <c r="BW191" i="9"/>
  <c r="BV34" i="9"/>
  <c r="BW83" i="9"/>
  <c r="BW54" i="9"/>
  <c r="BV149" i="9"/>
  <c r="BV178" i="10"/>
  <c r="BU100" i="10"/>
  <c r="BW167" i="10"/>
  <c r="T104" i="4"/>
  <c r="W105" i="4"/>
  <c r="W7" i="4" s="1"/>
  <c r="S37" i="3" s="1"/>
  <c r="S99" i="4"/>
  <c r="BV107" i="8"/>
  <c r="BU90" i="8"/>
  <c r="BV65" i="9"/>
  <c r="BV38" i="10"/>
  <c r="BV185" i="8"/>
  <c r="BV192" i="8"/>
  <c r="BU120" i="9"/>
  <c r="BW124" i="8"/>
  <c r="BW132" i="8"/>
  <c r="BW111" i="9"/>
  <c r="BU160" i="10"/>
  <c r="BW18" i="10"/>
  <c r="BU76" i="8"/>
  <c r="Q34" i="4"/>
  <c r="M76" i="3" s="1"/>
  <c r="Q113" i="4"/>
  <c r="M30" i="3"/>
  <c r="U27" i="4"/>
  <c r="T64" i="4"/>
  <c r="T44" i="4"/>
  <c r="T41" i="4"/>
  <c r="T37" i="4"/>
  <c r="P33" i="3"/>
  <c r="BU62" i="8"/>
  <c r="BU197" i="10"/>
  <c r="BU56" i="10"/>
  <c r="BU196" i="9"/>
  <c r="BV54" i="10"/>
  <c r="O97" i="5"/>
  <c r="O90" i="5" s="1"/>
  <c r="N93" i="3"/>
  <c r="N106" i="3"/>
  <c r="BV134" i="8"/>
  <c r="BV114" i="8"/>
  <c r="BU189" i="9"/>
  <c r="BV76" i="9"/>
  <c r="BV117" i="9"/>
  <c r="BV102" i="10"/>
  <c r="BU94" i="8"/>
  <c r="BV18" i="8"/>
  <c r="BV133" i="9"/>
  <c r="BV93" i="9"/>
  <c r="BV153" i="9"/>
  <c r="BU204" i="10"/>
  <c r="BX35" i="9"/>
  <c r="BU32" i="10"/>
  <c r="BU151" i="10"/>
  <c r="BU197" i="9"/>
  <c r="U26" i="6"/>
  <c r="Q52" i="5"/>
  <c r="BW193" i="8"/>
  <c r="BV172" i="8"/>
  <c r="BW200" i="8"/>
  <c r="BV166" i="10"/>
  <c r="BV182" i="10"/>
  <c r="BW88" i="8"/>
  <c r="BV130" i="8"/>
  <c r="BV109" i="8"/>
  <c r="BU149" i="10"/>
  <c r="O27" i="5"/>
  <c r="N39" i="3"/>
  <c r="AB31" i="7"/>
  <c r="AB17" i="7"/>
  <c r="P29" i="5" s="1"/>
  <c r="AC10" i="7"/>
  <c r="AB27" i="7"/>
  <c r="AB13" i="7"/>
  <c r="P28" i="5" s="1"/>
  <c r="AB29" i="7"/>
  <c r="BU164" i="10"/>
  <c r="M31" i="5"/>
  <c r="L51" i="3"/>
  <c r="Y100" i="7"/>
  <c r="BW56" i="8"/>
  <c r="BV29" i="10"/>
  <c r="BU58" i="8"/>
  <c r="BU104" i="10"/>
  <c r="BW39" i="10"/>
  <c r="BU148" i="10"/>
  <c r="BV121" i="9"/>
  <c r="BU116" i="10"/>
  <c r="BU181" i="10"/>
  <c r="AB179" i="7"/>
  <c r="AC170" i="7"/>
  <c r="AI123" i="7"/>
  <c r="AD122" i="7"/>
  <c r="BV170" i="10"/>
  <c r="BU132" i="10"/>
  <c r="BV110" i="9"/>
  <c r="BU80" i="10"/>
  <c r="BW160" i="8"/>
  <c r="BV113" i="9"/>
  <c r="BU144" i="10"/>
  <c r="BV98" i="9"/>
  <c r="BV150" i="10"/>
  <c r="U36" i="6"/>
  <c r="P105" i="5"/>
  <c r="BU41" i="8"/>
  <c r="BW79" i="10"/>
  <c r="BV41" i="9"/>
  <c r="BW40" i="8"/>
  <c r="M58" i="3"/>
  <c r="Q88" i="4"/>
  <c r="M64" i="3" s="1"/>
  <c r="BV89" i="8"/>
  <c r="BU191" i="8"/>
  <c r="BV125" i="8"/>
  <c r="AG128" i="7"/>
  <c r="AB127" i="7"/>
  <c r="O113" i="5"/>
  <c r="AA178" i="7"/>
  <c r="N103" i="3"/>
  <c r="AA117" i="7"/>
  <c r="BU180" i="10"/>
  <c r="BU68" i="9"/>
  <c r="BX151" i="9"/>
  <c r="BW87" i="10"/>
  <c r="BW51" i="9"/>
  <c r="BV29" i="9"/>
  <c r="L58" i="3"/>
  <c r="P88" i="4"/>
  <c r="L64" i="3" s="1"/>
  <c r="BU163" i="10"/>
  <c r="BU37" i="8"/>
  <c r="BV182" i="8"/>
  <c r="BU199" i="8"/>
  <c r="BX63" i="9"/>
  <c r="BU204" i="9"/>
  <c r="BX163" i="9"/>
  <c r="BV144" i="8"/>
  <c r="BV129" i="9"/>
  <c r="BW164" i="8"/>
  <c r="BV126" i="10"/>
  <c r="BW196" i="8"/>
  <c r="BW112" i="8"/>
  <c r="BU172" i="10"/>
  <c r="T63" i="4"/>
  <c r="T57" i="4"/>
  <c r="T47" i="4"/>
  <c r="P32" i="3"/>
  <c r="T36" i="4"/>
  <c r="U26" i="4"/>
  <c r="BU183" i="10"/>
  <c r="BU26" i="9"/>
  <c r="BU120" i="10"/>
  <c r="BU65" i="10"/>
  <c r="BU76" i="10"/>
  <c r="BV55" i="8"/>
  <c r="BX155" i="9"/>
  <c r="BV145" i="9"/>
  <c r="BU133" i="10"/>
  <c r="BU145" i="10"/>
  <c r="BV47" i="8"/>
  <c r="BV91" i="8"/>
  <c r="BV25" i="9"/>
  <c r="U72" i="6"/>
  <c r="T70" i="6"/>
  <c r="BU152" i="9"/>
  <c r="BU201" i="9"/>
  <c r="BW108" i="8"/>
  <c r="BU152" i="10"/>
  <c r="AB9" i="7"/>
  <c r="AC7" i="7"/>
  <c r="O36" i="3"/>
  <c r="AE213" i="7"/>
  <c r="AF206" i="7"/>
  <c r="AE214" i="7" a="1"/>
  <c r="AE214" i="7" s="1"/>
  <c r="BV114" i="9"/>
  <c r="BV161" i="9"/>
  <c r="BW126" i="9"/>
  <c r="BU156" i="10"/>
  <c r="BV37" i="9"/>
  <c r="BV102" i="8"/>
  <c r="BV145" i="8"/>
  <c r="AD73" i="7"/>
  <c r="AD28" i="7"/>
  <c r="Q35" i="5"/>
  <c r="BU183" i="8"/>
  <c r="BU175" i="8"/>
  <c r="BV126" i="8"/>
  <c r="BS212" i="12"/>
  <c r="BT8" i="12"/>
  <c r="K8" i="11"/>
  <c r="BS280" i="9"/>
  <c r="BS212" i="9"/>
  <c r="BV110" i="8"/>
  <c r="BX202" i="8"/>
  <c r="BU148" i="9"/>
  <c r="BU173" i="9"/>
  <c r="BW79" i="9"/>
  <c r="BW118" i="9"/>
  <c r="BX27" i="9"/>
  <c r="BV113" i="8"/>
  <c r="BV176" i="8"/>
  <c r="BV158" i="10"/>
  <c r="BV81" i="9"/>
  <c r="BV49" i="9"/>
  <c r="BU180" i="9"/>
  <c r="BV87" i="8"/>
  <c r="U108" i="6"/>
  <c r="V99" i="6"/>
  <c r="AH133" i="7"/>
  <c r="AC132" i="7"/>
  <c r="BU176" i="9"/>
  <c r="BU116" i="9"/>
  <c r="R94" i="4"/>
  <c r="N94" i="3" s="1"/>
  <c r="R89" i="4"/>
  <c r="N67" i="3" s="1"/>
  <c r="N96" i="3"/>
  <c r="BW96" i="8"/>
  <c r="BU129" i="10"/>
  <c r="BU124" i="10"/>
  <c r="BV8" i="9"/>
  <c r="BV114" i="10"/>
  <c r="P93" i="5"/>
  <c r="P86" i="5" s="1"/>
  <c r="O89" i="3"/>
  <c r="AD74" i="7"/>
  <c r="BU112" i="9"/>
  <c r="BU196" i="10"/>
  <c r="BU188" i="9"/>
  <c r="BU60" i="10"/>
  <c r="BV78" i="10"/>
  <c r="BW36" i="8"/>
  <c r="BV8" i="10"/>
  <c r="BX186" i="8"/>
  <c r="BU112" i="10"/>
  <c r="BU88" i="10"/>
  <c r="BV50" i="10"/>
  <c r="BW52" i="8"/>
  <c r="BV50" i="9"/>
  <c r="BV85" i="9"/>
  <c r="BU157" i="10"/>
  <c r="BW62" i="9"/>
  <c r="BU117" i="10"/>
  <c r="BW130" i="9"/>
  <c r="BV157" i="9"/>
  <c r="BV146" i="10"/>
  <c r="BW16" i="8"/>
  <c r="BU150" i="8"/>
  <c r="BU136" i="10"/>
  <c r="N94" i="5"/>
  <c r="M90" i="3"/>
  <c r="BU29" i="8"/>
  <c r="BU57" i="8"/>
  <c r="BU195" i="8"/>
  <c r="AD79" i="7"/>
  <c r="BU9" i="8"/>
  <c r="BW48" i="8"/>
  <c r="BW12" i="8"/>
  <c r="BV106" i="10"/>
  <c r="BV26" i="8"/>
  <c r="BW115" i="10"/>
  <c r="BU159" i="10"/>
  <c r="BV90" i="9"/>
  <c r="BV130" i="10"/>
  <c r="BW104" i="8"/>
  <c r="BU64" i="10"/>
  <c r="BV59" i="8"/>
  <c r="BV147" i="8"/>
  <c r="BV118" i="10"/>
  <c r="BU30" i="8"/>
  <c r="BV63" i="8"/>
  <c r="O96" i="5"/>
  <c r="O89" i="5" s="1"/>
  <c r="N92" i="3"/>
  <c r="N121" i="3"/>
  <c r="N119" i="3"/>
  <c r="N107" i="3"/>
  <c r="R138" i="4"/>
  <c r="BV79" i="8"/>
  <c r="BU189" i="10"/>
  <c r="BU156" i="9"/>
  <c r="BV135" i="8"/>
  <c r="BV99" i="8"/>
  <c r="BV155" i="8"/>
  <c r="BW60" i="8"/>
  <c r="R77" i="5"/>
  <c r="V10" i="6"/>
  <c r="BU168" i="9"/>
  <c r="BU65" i="8"/>
  <c r="X97" i="7"/>
  <c r="L135" i="5"/>
  <c r="K118" i="6"/>
  <c r="K115" i="6"/>
  <c r="BU108" i="9"/>
  <c r="N14" i="5"/>
  <c r="N13" i="5" s="1"/>
  <c r="Z90" i="7"/>
  <c r="Z187" i="7" s="1"/>
  <c r="BW11" i="10"/>
  <c r="BU89" i="10"/>
  <c r="BU52" i="10"/>
  <c r="BV39" i="8"/>
  <c r="BV188" i="8"/>
  <c r="BU192" i="9"/>
  <c r="BU203" i="10"/>
  <c r="BV57" i="9"/>
  <c r="BU127" i="10"/>
  <c r="BV15" i="8"/>
  <c r="V67" i="6"/>
  <c r="S66" i="6"/>
  <c r="R51" i="6"/>
  <c r="O119" i="5"/>
  <c r="R107" i="6"/>
  <c r="BW146" i="9"/>
  <c r="BV106" i="9"/>
  <c r="BU192" i="10"/>
  <c r="BU193" i="10"/>
  <c r="BU54" i="8"/>
  <c r="BU85" i="10"/>
  <c r="BX32" i="8"/>
  <c r="BV202" i="10"/>
  <c r="BW31" i="8"/>
  <c r="BU177" i="9"/>
  <c r="BU105" i="10"/>
  <c r="BU92" i="10"/>
  <c r="BV151" i="8"/>
  <c r="BU179" i="10"/>
  <c r="AB220" i="7"/>
  <c r="AB200" i="7" a="1"/>
  <c r="AB200" i="7" s="1"/>
  <c r="AC192" i="7"/>
  <c r="AB199" i="7"/>
  <c r="BU98" i="8"/>
  <c r="BV190" i="10"/>
  <c r="BW100" i="8"/>
  <c r="BV77" i="9"/>
  <c r="BU161" i="10"/>
  <c r="BU164" i="9"/>
  <c r="BV13" i="9"/>
  <c r="BW51" i="10"/>
  <c r="BU56" i="9"/>
  <c r="BU100" i="9"/>
  <c r="BV127" i="8"/>
  <c r="BW179" i="9"/>
  <c r="BW115" i="9"/>
  <c r="BX123" i="9"/>
  <c r="BV13" i="10"/>
  <c r="BV37" i="10"/>
  <c r="BW31" i="10"/>
  <c r="BW136" i="8"/>
  <c r="BX24" i="8"/>
  <c r="BV105" i="9"/>
  <c r="BV78" i="9"/>
  <c r="BU45" i="8"/>
  <c r="BU160" i="9"/>
  <c r="BT212" i="8"/>
  <c r="BU8" i="8"/>
  <c r="J144" i="11"/>
  <c r="J76" i="11"/>
  <c r="BW148" i="8"/>
  <c r="BW30" i="9"/>
  <c r="BX59" i="9"/>
  <c r="BV194" i="9"/>
  <c r="BU49" i="10"/>
  <c r="BU45" i="10"/>
  <c r="BU97" i="10"/>
  <c r="BU108" i="10"/>
  <c r="BV154" i="10"/>
  <c r="BU22" i="8"/>
  <c r="BW92" i="8"/>
  <c r="BW87" i="9"/>
  <c r="BU53" i="8"/>
  <c r="BU166" i="8"/>
  <c r="BW175" i="9"/>
  <c r="BV14" i="8"/>
  <c r="BV174" i="8"/>
  <c r="BU48" i="9"/>
  <c r="BV34" i="8"/>
  <c r="BV33" i="9"/>
  <c r="N100" i="5"/>
  <c r="BV94" i="9"/>
  <c r="BV23" i="9"/>
  <c r="O38" i="5"/>
  <c r="N45" i="3"/>
  <c r="AA93" i="7"/>
  <c r="O16" i="5" s="1"/>
  <c r="BU123" i="10"/>
  <c r="BX147" i="9"/>
  <c r="BV35" i="8"/>
  <c r="BV19" i="9"/>
  <c r="BV103" i="8"/>
  <c r="BW47" i="9"/>
  <c r="J60" i="3"/>
  <c r="BU52" i="9"/>
  <c r="BV81" i="8"/>
  <c r="BV125" i="9"/>
  <c r="BU16" i="9"/>
  <c r="BU92" i="9"/>
  <c r="BV86" i="9"/>
  <c r="BV82" i="9"/>
  <c r="BU113" i="10"/>
  <c r="BU77" i="10"/>
  <c r="BV9" i="10"/>
  <c r="AA228" i="7" a="1"/>
  <c r="AA228" i="7" s="1"/>
  <c r="AA223" i="7" a="1"/>
  <c r="AA223" i="7" s="1"/>
  <c r="AA222" i="7"/>
  <c r="AA227" i="7"/>
  <c r="BW204" i="8"/>
  <c r="BU46" i="8"/>
  <c r="BV86" i="10"/>
  <c r="BU50" i="8"/>
  <c r="BW84" i="8"/>
  <c r="BW58" i="9"/>
  <c r="BV62" i="10"/>
  <c r="BX135" i="9"/>
  <c r="BV66" i="10"/>
  <c r="BU86" i="8"/>
  <c r="BX19" i="10"/>
  <c r="BU162" i="8"/>
  <c r="BU121" i="10"/>
  <c r="BU131" i="10"/>
  <c r="BU155" i="10"/>
  <c r="BV174" i="9"/>
  <c r="BU33" i="10"/>
  <c r="BV144" i="9"/>
  <c r="BV25" i="10"/>
  <c r="BW43" i="9"/>
  <c r="BV26" i="10"/>
  <c r="BU38" i="8"/>
  <c r="BW158" i="9"/>
  <c r="BX119" i="9"/>
  <c r="BU61" i="8"/>
  <c r="BU20" i="10"/>
  <c r="BU146" i="8"/>
  <c r="BW154" i="9"/>
  <c r="BW156" i="8"/>
  <c r="BV14" i="9"/>
  <c r="BW91" i="10"/>
  <c r="BX167" i="9"/>
  <c r="BW197" i="8"/>
  <c r="BT76" i="12"/>
  <c r="BS348" i="9"/>
  <c r="BS212" i="10"/>
  <c r="BV122" i="8"/>
  <c r="BU191" i="10"/>
  <c r="BV95" i="8"/>
  <c r="BV182" i="9"/>
  <c r="BU188" i="10"/>
  <c r="BU60" i="9"/>
  <c r="BU136" i="9"/>
  <c r="BW199" i="9"/>
  <c r="BW83" i="10"/>
  <c r="BW59" i="10"/>
  <c r="BW63" i="10"/>
  <c r="BU173" i="10"/>
  <c r="P109" i="6"/>
  <c r="P106" i="6" s="1"/>
  <c r="BU28" i="10"/>
  <c r="BW166" i="9"/>
  <c r="BU84" i="9"/>
  <c r="BU169" i="9"/>
  <c r="BV94" i="10"/>
  <c r="BV134" i="10"/>
  <c r="BU28" i="9"/>
  <c r="BV97" i="8"/>
  <c r="BU12" i="9"/>
  <c r="BX55" i="9"/>
  <c r="BV105" i="8"/>
  <c r="BU195" i="10"/>
  <c r="BV42" i="10"/>
  <c r="BU147" i="10"/>
  <c r="BU179" i="8"/>
  <c r="Q39" i="5"/>
  <c r="AD32" i="7"/>
  <c r="AD108" i="7"/>
  <c r="AC107" i="7"/>
  <c r="Q112" i="5"/>
  <c r="P102" i="3"/>
  <c r="BU33" i="8"/>
  <c r="BV19" i="8"/>
  <c r="BV10" i="10"/>
  <c r="AE30" i="7"/>
  <c r="R37" i="5"/>
  <c r="BV106" i="8"/>
  <c r="BU124" i="9"/>
  <c r="BV21" i="9"/>
  <c r="BU172" i="9"/>
  <c r="BX67" i="9"/>
  <c r="BW99" i="9"/>
  <c r="BU25" i="8"/>
  <c r="BU96" i="9"/>
  <c r="R51" i="4"/>
  <c r="R54" i="4"/>
  <c r="R35" i="4"/>
  <c r="S25" i="4"/>
  <c r="R62" i="4"/>
  <c r="R24" i="4"/>
  <c r="N31" i="3"/>
  <c r="Z172" i="7"/>
  <c r="BU13" i="8"/>
  <c r="BV98" i="10"/>
  <c r="BV9" i="9"/>
  <c r="BV61" i="9"/>
  <c r="BU40" i="9"/>
  <c r="BW64" i="8"/>
  <c r="BX15" i="9"/>
  <c r="BV119" i="8"/>
  <c r="BU78" i="8"/>
  <c r="BV51" i="8"/>
  <c r="AB158" i="7"/>
  <c r="AC160" i="7"/>
  <c r="P116" i="5"/>
  <c r="P109" i="5" s="1"/>
  <c r="BW189" i="8"/>
  <c r="BV161" i="8"/>
  <c r="BV117" i="8"/>
  <c r="BU199" i="10"/>
  <c r="BU57" i="10"/>
  <c r="BV67" i="8"/>
  <c r="BU42" i="8"/>
  <c r="BW27" i="10"/>
  <c r="BU184" i="9"/>
  <c r="BV83" i="8"/>
  <c r="BU12" i="10"/>
  <c r="BW34" i="10"/>
  <c r="BW31" i="9"/>
  <c r="BW23" i="8"/>
  <c r="BV163" i="8"/>
  <c r="BV165" i="9"/>
  <c r="BW80" i="8"/>
  <c r="L138" i="5"/>
  <c r="BW47" i="10"/>
  <c r="BV43" i="8"/>
  <c r="BV186" i="10"/>
  <c r="BU82" i="8"/>
  <c r="BV122" i="10"/>
  <c r="AC147" i="7"/>
  <c r="AB145" i="7"/>
  <c r="P115" i="5"/>
  <c r="O105" i="3"/>
  <c r="T112" i="4"/>
  <c r="S121" i="4"/>
  <c r="O110" i="3"/>
  <c r="BU203" i="8"/>
  <c r="BV58" i="10"/>
  <c r="BU17" i="8"/>
  <c r="BV180" i="8"/>
  <c r="AD78" i="7"/>
  <c r="Z22" i="7"/>
  <c r="M54" i="3" s="1"/>
  <c r="Z21" i="7"/>
  <c r="N33" i="5"/>
  <c r="M42" i="3"/>
  <c r="BX131" i="9"/>
  <c r="BX198" i="8"/>
  <c r="BU175" i="10"/>
  <c r="AB136" i="7"/>
  <c r="AC138" i="7"/>
  <c r="BV82" i="10"/>
  <c r="BV89" i="9"/>
  <c r="BV109" i="9"/>
  <c r="BU80" i="9"/>
  <c r="BU200" i="9"/>
  <c r="BW66" i="9"/>
  <c r="BW39" i="9"/>
  <c r="BW128" i="8"/>
  <c r="BW107" i="9"/>
  <c r="BV30" i="10"/>
  <c r="BU109" i="10"/>
  <c r="BW10" i="9"/>
  <c r="BV181" i="8"/>
  <c r="BV165" i="8"/>
  <c r="BW134" i="9"/>
  <c r="BU49" i="8"/>
  <c r="BV53" i="9"/>
  <c r="BV14" i="10"/>
  <c r="BW135" i="10"/>
  <c r="BW44" i="8"/>
  <c r="BV184" i="8"/>
  <c r="BW171" i="9"/>
  <c r="BU24" i="10"/>
  <c r="BU187" i="10"/>
  <c r="BX23" i="10"/>
  <c r="BU44" i="9"/>
  <c r="BV97" i="9"/>
  <c r="BV170" i="8"/>
  <c r="BV170" i="9"/>
  <c r="BV131" i="8"/>
  <c r="BV101" i="8"/>
  <c r="L143" i="11"/>
  <c r="AC3" i="7"/>
  <c r="S3" i="6"/>
  <c r="P2" i="5"/>
  <c r="BU185" i="10"/>
  <c r="BV194" i="10"/>
  <c r="BU66" i="8"/>
  <c r="BW55" i="10"/>
  <c r="BW152" i="8"/>
  <c r="BV17" i="10"/>
  <c r="BU53" i="10"/>
  <c r="BW22" i="10"/>
  <c r="BV174" i="10"/>
  <c r="BV10" i="8"/>
  <c r="BU107" i="10"/>
  <c r="BW11" i="9"/>
  <c r="BV110" i="10"/>
  <c r="BU128" i="10"/>
  <c r="BU177" i="10"/>
  <c r="BV46" i="9"/>
  <c r="BV162" i="10"/>
  <c r="BW120" i="8"/>
  <c r="BV133" i="8"/>
  <c r="BU171" i="10"/>
  <c r="BX190" i="8"/>
  <c r="Q101" i="6"/>
  <c r="BU40" i="10"/>
  <c r="BV111" i="8"/>
  <c r="BX159" i="9"/>
  <c r="BU201" i="10"/>
  <c r="O34" i="5"/>
  <c r="AA26" i="7"/>
  <c r="N43" i="3"/>
  <c r="AA208" i="7"/>
  <c r="AA86" i="7"/>
  <c r="AA99" i="7" s="1"/>
  <c r="N66" i="3" s="1"/>
  <c r="AA91" i="7"/>
  <c r="O36" i="5"/>
  <c r="N44" i="3"/>
  <c r="AA92" i="7"/>
  <c r="O15" i="5" s="1"/>
  <c r="K136" i="5"/>
  <c r="K133" i="5"/>
  <c r="BV121" i="8"/>
  <c r="BV45" i="9"/>
  <c r="BU21" i="10"/>
  <c r="BU24" i="9"/>
  <c r="BU193" i="9"/>
  <c r="BU16" i="10"/>
  <c r="BU171" i="8"/>
  <c r="BV157" i="8"/>
  <c r="BV118" i="8"/>
  <c r="AA194" i="7"/>
  <c r="U21" i="6"/>
  <c r="Q50" i="5"/>
  <c r="BV129" i="8"/>
  <c r="X40" i="6"/>
  <c r="BU187" i="8"/>
  <c r="BV149" i="8"/>
  <c r="BV173" i="8"/>
  <c r="BV93" i="8"/>
  <c r="BV38" i="9"/>
  <c r="BW95" i="9"/>
  <c r="BW43" i="10"/>
  <c r="BV102" i="9"/>
  <c r="BU48" i="10"/>
  <c r="AD72" i="7"/>
  <c r="BT144" i="12"/>
  <c r="BT280" i="10" s="1"/>
  <c r="BS348" i="8"/>
  <c r="BV46" i="10"/>
  <c r="BU158" i="8"/>
  <c r="BW20" i="8"/>
  <c r="BV177" i="8"/>
  <c r="BV85" i="8"/>
  <c r="BW195" i="9"/>
  <c r="BV198" i="9"/>
  <c r="BU68" i="10"/>
  <c r="U16" i="6"/>
  <c r="Q48" i="5"/>
  <c r="BV178" i="8"/>
  <c r="BU154" i="8"/>
  <c r="BV168" i="8"/>
  <c r="BU88" i="9"/>
  <c r="BU128" i="9"/>
  <c r="BW150" i="9"/>
  <c r="BU84" i="10"/>
  <c r="BU200" i="10"/>
  <c r="BU101" i="10"/>
  <c r="BU21" i="8"/>
  <c r="BU36" i="9"/>
  <c r="BW91" i="9"/>
  <c r="BV186" i="9"/>
  <c r="BU32" i="9"/>
  <c r="BW116" i="8"/>
  <c r="BW187" i="9"/>
  <c r="BX127" i="9"/>
  <c r="BU169" i="10"/>
  <c r="BU132" i="9"/>
  <c r="BV17" i="9"/>
  <c r="BU168" i="10"/>
  <c r="BU20" i="9"/>
  <c r="BV169" i="8"/>
  <c r="AD77" i="7"/>
  <c r="BW183" i="9"/>
  <c r="BW122" i="9"/>
  <c r="BV190" i="9"/>
  <c r="BU181" i="9"/>
  <c r="BW103" i="10"/>
  <c r="BU22" i="9"/>
  <c r="BV178" i="9"/>
  <c r="N106" i="5"/>
  <c r="BW203" i="9"/>
  <c r="BV41" i="10"/>
  <c r="BV153" i="8"/>
  <c r="BU36" i="10"/>
  <c r="BV101" i="9"/>
  <c r="BU125" i="10"/>
  <c r="BV167" i="8"/>
  <c r="BW67" i="10"/>
  <c r="BX35" i="10"/>
  <c r="BX194" i="8"/>
  <c r="T81" i="6"/>
  <c r="S79" i="6"/>
  <c r="P102" i="5" s="1"/>
  <c r="P121" i="5"/>
  <c r="BV77" i="8"/>
  <c r="BV27" i="8"/>
  <c r="BW201" i="8"/>
  <c r="BW162" i="9"/>
  <c r="BV198" i="10"/>
  <c r="BV11" i="8"/>
  <c r="BV159" i="8"/>
  <c r="BV115" i="8"/>
  <c r="W90" i="4"/>
  <c r="R70" i="3"/>
  <c r="O108" i="5"/>
  <c r="BU96" i="10"/>
  <c r="BU61" i="10"/>
  <c r="BU176" i="10"/>
  <c r="BX15" i="10"/>
  <c r="BV123" i="8"/>
  <c r="BW103" i="9"/>
  <c r="BU81" i="10"/>
  <c r="BU119" i="10"/>
  <c r="BU185" i="9"/>
  <c r="BU153" i="10"/>
  <c r="Z99" i="7"/>
  <c r="M66" i="3" s="1"/>
  <c r="AB194" i="7" l="1"/>
  <c r="BV153" i="10"/>
  <c r="BV119" i="10"/>
  <c r="BV61" i="10"/>
  <c r="BY35" i="10"/>
  <c r="BW101" i="9"/>
  <c r="BX203" i="9"/>
  <c r="BX103" i="10"/>
  <c r="BV132" i="9"/>
  <c r="BX116" i="8"/>
  <c r="BV36" i="9"/>
  <c r="BV84" i="10"/>
  <c r="BW168" i="8"/>
  <c r="BW178" i="8"/>
  <c r="BW159" i="8"/>
  <c r="BX201" i="8"/>
  <c r="U81" i="6"/>
  <c r="T79" i="6"/>
  <c r="Q102" i="5" s="1"/>
  <c r="Q121" i="5"/>
  <c r="BW153" i="8"/>
  <c r="BW169" i="8"/>
  <c r="BV68" i="10"/>
  <c r="BW177" i="8"/>
  <c r="BW121" i="8"/>
  <c r="BV40" i="10"/>
  <c r="BW133" i="8"/>
  <c r="BV66" i="8"/>
  <c r="BV185" i="10"/>
  <c r="BW165" i="8"/>
  <c r="BV109" i="10"/>
  <c r="BX39" i="9"/>
  <c r="BW109" i="9"/>
  <c r="BW122" i="10"/>
  <c r="BW186" i="10"/>
  <c r="BX47" i="10"/>
  <c r="BX80" i="8"/>
  <c r="BW163" i="8"/>
  <c r="BX31" i="9"/>
  <c r="BV12" i="10"/>
  <c r="BV184" i="9"/>
  <c r="BV42" i="8"/>
  <c r="BV57" i="10"/>
  <c r="BX189" i="8"/>
  <c r="P97" i="5"/>
  <c r="P90" i="5" s="1"/>
  <c r="O106" i="3"/>
  <c r="O93" i="3"/>
  <c r="BV78" i="8"/>
  <c r="BY15" i="9"/>
  <c r="R113" i="4"/>
  <c r="N30" i="3"/>
  <c r="R34" i="4"/>
  <c r="N76" i="3" s="1"/>
  <c r="BV25" i="8"/>
  <c r="BY67" i="9"/>
  <c r="BW21" i="9"/>
  <c r="BW10" i="10"/>
  <c r="BV33" i="8"/>
  <c r="Q93" i="5"/>
  <c r="Q86" i="5" s="1"/>
  <c r="P89" i="3"/>
  <c r="BW97" i="8"/>
  <c r="M138" i="5"/>
  <c r="BX63" i="10"/>
  <c r="BX83" i="10"/>
  <c r="BV136" i="9"/>
  <c r="BV188" i="10"/>
  <c r="BW95" i="8"/>
  <c r="BU76" i="12"/>
  <c r="BT348" i="9"/>
  <c r="BT212" i="10"/>
  <c r="BY167" i="9"/>
  <c r="BW14" i="9"/>
  <c r="BY19" i="10"/>
  <c r="BW33" i="9"/>
  <c r="BX136" i="8"/>
  <c r="BY123" i="9"/>
  <c r="BX51" i="10"/>
  <c r="BX31" i="8"/>
  <c r="BW63" i="8"/>
  <c r="BW146" i="10"/>
  <c r="BX62" i="9"/>
  <c r="BX52" i="8"/>
  <c r="BY186" i="8"/>
  <c r="AE74" i="7"/>
  <c r="BW113" i="8"/>
  <c r="BY202" i="8"/>
  <c r="BW126" i="8"/>
  <c r="BV156" i="10"/>
  <c r="BW161" i="9"/>
  <c r="BW47" i="8"/>
  <c r="BW144" i="8"/>
  <c r="BX40" i="8"/>
  <c r="BV93" i="10"/>
  <c r="V56" i="6"/>
  <c r="Y57" i="6"/>
  <c r="BV185" i="9"/>
  <c r="BV81" i="10"/>
  <c r="BW123" i="8"/>
  <c r="BV176" i="10"/>
  <c r="BV96" i="10"/>
  <c r="X90" i="4"/>
  <c r="S70" i="3"/>
  <c r="BW77" i="8"/>
  <c r="BY194" i="8"/>
  <c r="BX67" i="10"/>
  <c r="BV125" i="10"/>
  <c r="BW41" i="10"/>
  <c r="BV22" i="9"/>
  <c r="BV181" i="9"/>
  <c r="BX122" i="9"/>
  <c r="AE77" i="7"/>
  <c r="BV20" i="9"/>
  <c r="BW17" i="9"/>
  <c r="BV169" i="10"/>
  <c r="BX187" i="9"/>
  <c r="BV32" i="9"/>
  <c r="BX91" i="9"/>
  <c r="BV21" i="8"/>
  <c r="BV200" i="10"/>
  <c r="BX150" i="9"/>
  <c r="BV88" i="9"/>
  <c r="BV154" i="8"/>
  <c r="BW198" i="9"/>
  <c r="BX20" i="8"/>
  <c r="BW46" i="10"/>
  <c r="BX43" i="10"/>
  <c r="BW38" i="9"/>
  <c r="BW93" i="8"/>
  <c r="BW149" i="8"/>
  <c r="Y40" i="6"/>
  <c r="V21" i="6"/>
  <c r="R50" i="5"/>
  <c r="BV16" i="10"/>
  <c r="BV24" i="9"/>
  <c r="BW45" i="9"/>
  <c r="BV201" i="10"/>
  <c r="BW111" i="8"/>
  <c r="Q109" i="6"/>
  <c r="Q106" i="6" s="1"/>
  <c r="BV171" i="10"/>
  <c r="BX120" i="8"/>
  <c r="BW46" i="9"/>
  <c r="BV128" i="10"/>
  <c r="BX11" i="9"/>
  <c r="BX22" i="10"/>
  <c r="BW17" i="10"/>
  <c r="M143" i="11"/>
  <c r="AD3" i="7"/>
  <c r="T3" i="6"/>
  <c r="Q2" i="5"/>
  <c r="BW170" i="9"/>
  <c r="BW97" i="9"/>
  <c r="BY23" i="10"/>
  <c r="BW184" i="8"/>
  <c r="BX135" i="10"/>
  <c r="BW53" i="9"/>
  <c r="BX134" i="9"/>
  <c r="BV175" i="10"/>
  <c r="BY131" i="9"/>
  <c r="N31" i="5"/>
  <c r="M51" i="3"/>
  <c r="Z100" i="7"/>
  <c r="BW180" i="8"/>
  <c r="BW58" i="10"/>
  <c r="P108" i="5"/>
  <c r="BW117" i="8"/>
  <c r="BW119" i="8"/>
  <c r="BX64" i="8"/>
  <c r="BW61" i="9"/>
  <c r="BW98" i="10"/>
  <c r="R86" i="4"/>
  <c r="BW106" i="8"/>
  <c r="R112" i="5"/>
  <c r="AE108" i="7"/>
  <c r="AD107" i="7"/>
  <c r="Q102" i="3"/>
  <c r="BV179" i="8"/>
  <c r="BW42" i="10"/>
  <c r="BV12" i="9"/>
  <c r="BV28" i="9"/>
  <c r="BW94" i="10"/>
  <c r="BV84" i="9"/>
  <c r="BW122" i="8"/>
  <c r="BX154" i="9"/>
  <c r="BY119" i="9"/>
  <c r="BV38" i="8"/>
  <c r="BX43" i="9"/>
  <c r="BW144" i="9"/>
  <c r="BW174" i="9"/>
  <c r="BV131" i="10"/>
  <c r="BV162" i="8"/>
  <c r="BY135" i="9"/>
  <c r="BX58" i="9"/>
  <c r="BV50" i="8"/>
  <c r="BV46" i="8"/>
  <c r="BW9" i="10"/>
  <c r="BV113" i="10"/>
  <c r="BW86" i="9"/>
  <c r="BV16" i="9"/>
  <c r="BW103" i="8"/>
  <c r="BW35" i="8"/>
  <c r="BV123" i="10"/>
  <c r="BW14" i="8"/>
  <c r="BV166" i="8"/>
  <c r="BX87" i="9"/>
  <c r="BV22" i="8"/>
  <c r="BV108" i="10"/>
  <c r="BV45" i="10"/>
  <c r="BW194" i="9"/>
  <c r="BX30" i="9"/>
  <c r="BV160" i="9"/>
  <c r="BW78" i="9"/>
  <c r="BY24" i="8"/>
  <c r="BV179" i="10"/>
  <c r="BV92" i="10"/>
  <c r="BV177" i="9"/>
  <c r="BW202" i="10"/>
  <c r="BV85" i="10"/>
  <c r="BV193" i="10"/>
  <c r="BW106" i="9"/>
  <c r="T66" i="6"/>
  <c r="W67" i="6"/>
  <c r="S107" i="6"/>
  <c r="S51" i="6"/>
  <c r="P119" i="5"/>
  <c r="BV127" i="10"/>
  <c r="BV203" i="10"/>
  <c r="BW188" i="8"/>
  <c r="BX11" i="10"/>
  <c r="BV108" i="9"/>
  <c r="L136" i="5"/>
  <c r="L133" i="5"/>
  <c r="BV168" i="9"/>
  <c r="BX60" i="8"/>
  <c r="BW99" i="8"/>
  <c r="BV156" i="9"/>
  <c r="BW79" i="8"/>
  <c r="BV30" i="8"/>
  <c r="BW147" i="8"/>
  <c r="BW130" i="10"/>
  <c r="BV159" i="10"/>
  <c r="BX12" i="8"/>
  <c r="BV9" i="8"/>
  <c r="BV195" i="8"/>
  <c r="BV29" i="8"/>
  <c r="N87" i="5"/>
  <c r="BV60" i="10"/>
  <c r="BW114" i="10"/>
  <c r="BV124" i="10"/>
  <c r="BX96" i="8"/>
  <c r="W99" i="6"/>
  <c r="V108" i="6"/>
  <c r="BV180" i="9"/>
  <c r="BW81" i="9"/>
  <c r="BW176" i="8"/>
  <c r="BY27" i="9"/>
  <c r="BX79" i="9"/>
  <c r="BV148" i="9"/>
  <c r="BV175" i="8"/>
  <c r="BW102" i="8"/>
  <c r="AF214" i="7" a="1"/>
  <c r="AF214" i="7" s="1"/>
  <c r="AF213" i="7"/>
  <c r="AG206" i="7"/>
  <c r="AD7" i="7"/>
  <c r="AC9" i="7"/>
  <c r="P36" i="3"/>
  <c r="V72" i="6"/>
  <c r="U70" i="6"/>
  <c r="BW91" i="8"/>
  <c r="BV145" i="10"/>
  <c r="BW145" i="9"/>
  <c r="BV65" i="10"/>
  <c r="BV26" i="9"/>
  <c r="U63" i="4"/>
  <c r="U57" i="4"/>
  <c r="U47" i="4"/>
  <c r="U36" i="4"/>
  <c r="V26" i="4"/>
  <c r="Q32" i="3"/>
  <c r="BX112" i="8"/>
  <c r="BW126" i="10"/>
  <c r="BW129" i="9"/>
  <c r="BY163" i="9"/>
  <c r="BY63" i="9"/>
  <c r="BW182" i="8"/>
  <c r="BV163" i="10"/>
  <c r="BW29" i="9"/>
  <c r="BX87" i="10"/>
  <c r="BV68" i="9"/>
  <c r="O94" i="5"/>
  <c r="N90" i="3"/>
  <c r="O106" i="5"/>
  <c r="BW125" i="8"/>
  <c r="BW89" i="8"/>
  <c r="BW150" i="10"/>
  <c r="BV144" i="10"/>
  <c r="BX160" i="8"/>
  <c r="BW110" i="9"/>
  <c r="BW170" i="10"/>
  <c r="BV181" i="10"/>
  <c r="BW121" i="9"/>
  <c r="BX39" i="10"/>
  <c r="BV58" i="8"/>
  <c r="BX56" i="8"/>
  <c r="P38" i="5"/>
  <c r="O45" i="3"/>
  <c r="AB93" i="7"/>
  <c r="P16" i="5" s="1"/>
  <c r="BW130" i="8"/>
  <c r="BV32" i="10"/>
  <c r="BW18" i="8"/>
  <c r="BW114" i="8"/>
  <c r="BV56" i="10"/>
  <c r="BX111" i="9"/>
  <c r="BX124" i="8"/>
  <c r="BW192" i="8"/>
  <c r="BW38" i="10"/>
  <c r="S94" i="4"/>
  <c r="O94" i="3" s="1"/>
  <c r="S89" i="4"/>
  <c r="O67" i="3" s="1"/>
  <c r="O96" i="3"/>
  <c r="BV111" i="10"/>
  <c r="W61" i="6"/>
  <c r="Z62" i="6"/>
  <c r="BX95" i="10"/>
  <c r="BW202" i="9"/>
  <c r="BX28" i="8"/>
  <c r="BX68" i="8"/>
  <c r="BX103" i="9"/>
  <c r="BW167" i="8"/>
  <c r="BW178" i="9"/>
  <c r="BW190" i="9"/>
  <c r="BX183" i="9"/>
  <c r="BV168" i="10"/>
  <c r="BY127" i="9"/>
  <c r="BW186" i="9"/>
  <c r="BV101" i="10"/>
  <c r="BV128" i="9"/>
  <c r="BX195" i="9"/>
  <c r="BV158" i="8"/>
  <c r="BY15" i="10"/>
  <c r="BW198" i="10"/>
  <c r="BU144" i="12"/>
  <c r="BT348" i="8"/>
  <c r="BW118" i="8"/>
  <c r="BX152" i="8"/>
  <c r="BX107" i="9"/>
  <c r="BV200" i="9"/>
  <c r="BW82" i="10"/>
  <c r="BW94" i="9"/>
  <c r="BV48" i="9"/>
  <c r="BW37" i="10"/>
  <c r="BX179" i="9"/>
  <c r="BV100" i="9"/>
  <c r="BV164" i="9"/>
  <c r="BW77" i="9"/>
  <c r="BW190" i="10"/>
  <c r="AB227" i="7"/>
  <c r="AB222" i="7"/>
  <c r="AB223" i="7" a="1"/>
  <c r="AB223" i="7" s="1"/>
  <c r="AB228" i="7" a="1"/>
  <c r="AB228" i="7" s="1"/>
  <c r="O100" i="5"/>
  <c r="BW39" i="8"/>
  <c r="BW59" i="8"/>
  <c r="BV150" i="8"/>
  <c r="BX130" i="9"/>
  <c r="BW85" i="9"/>
  <c r="BV88" i="10"/>
  <c r="BX36" i="8"/>
  <c r="BV196" i="10"/>
  <c r="BV176" i="9"/>
  <c r="BV152" i="10"/>
  <c r="BV201" i="9"/>
  <c r="AA172" i="7"/>
  <c r="BX79" i="10"/>
  <c r="AJ123" i="7"/>
  <c r="AE122" i="7"/>
  <c r="P36" i="5"/>
  <c r="O44" i="3"/>
  <c r="AB92" i="7"/>
  <c r="P15" i="5" s="1"/>
  <c r="BV149" i="10"/>
  <c r="BW182" i="10"/>
  <c r="BX200" i="8"/>
  <c r="BX193" i="8"/>
  <c r="BV197" i="9"/>
  <c r="BV204" i="10"/>
  <c r="BW93" i="9"/>
  <c r="BW102" i="10"/>
  <c r="BW76" i="9"/>
  <c r="BW54" i="10"/>
  <c r="BV62" i="8"/>
  <c r="BT280" i="8"/>
  <c r="BW185" i="8"/>
  <c r="BX167" i="10"/>
  <c r="BW178" i="10"/>
  <c r="BX54" i="9"/>
  <c r="BW34" i="9"/>
  <c r="BW115" i="8"/>
  <c r="BW11" i="8"/>
  <c r="BX162" i="9"/>
  <c r="BW27" i="8"/>
  <c r="BV36" i="10"/>
  <c r="R48" i="5"/>
  <c r="V16" i="6"/>
  <c r="BW85" i="8"/>
  <c r="AE72" i="7"/>
  <c r="BV48" i="10"/>
  <c r="BV187" i="8"/>
  <c r="BW157" i="8"/>
  <c r="O14" i="5"/>
  <c r="O13" i="5" s="1"/>
  <c r="AA90" i="7"/>
  <c r="AA187" i="7" s="1"/>
  <c r="O33" i="5"/>
  <c r="AA22" i="7"/>
  <c r="N54" i="3" s="1"/>
  <c r="AA21" i="7"/>
  <c r="N42" i="3"/>
  <c r="BW10" i="8"/>
  <c r="BX55" i="10"/>
  <c r="BW194" i="10"/>
  <c r="BW101" i="8"/>
  <c r="BV24" i="10"/>
  <c r="BW181" i="8"/>
  <c r="BW30" i="10"/>
  <c r="BX128" i="8"/>
  <c r="BX66" i="9"/>
  <c r="BV80" i="9"/>
  <c r="BW89" i="9"/>
  <c r="O119" i="3"/>
  <c r="O107" i="3"/>
  <c r="O121" i="3"/>
  <c r="S138" i="4"/>
  <c r="P96" i="5"/>
  <c r="P89" i="5" s="1"/>
  <c r="O92" i="3"/>
  <c r="BW165" i="9"/>
  <c r="BX34" i="10"/>
  <c r="BW83" i="8"/>
  <c r="BX27" i="10"/>
  <c r="BV199" i="10"/>
  <c r="BW51" i="8"/>
  <c r="Z180" i="7"/>
  <c r="Z177" i="7" s="1"/>
  <c r="M117" i="3"/>
  <c r="S62" i="4"/>
  <c r="S86" i="4" s="1"/>
  <c r="S54" i="4"/>
  <c r="S51" i="4"/>
  <c r="S35" i="4"/>
  <c r="T25" i="4"/>
  <c r="S24" i="4"/>
  <c r="O31" i="3"/>
  <c r="BV96" i="9"/>
  <c r="BX99" i="9"/>
  <c r="BV172" i="9"/>
  <c r="BV124" i="9"/>
  <c r="BW19" i="8"/>
  <c r="BW105" i="8"/>
  <c r="BV28" i="10"/>
  <c r="BV173" i="10"/>
  <c r="BX59" i="10"/>
  <c r="BX199" i="9"/>
  <c r="BV60" i="9"/>
  <c r="BW182" i="9"/>
  <c r="BV191" i="10"/>
  <c r="BX197" i="8"/>
  <c r="BX91" i="10"/>
  <c r="BX156" i="8"/>
  <c r="BV20" i="10"/>
  <c r="BV86" i="8"/>
  <c r="BW81" i="8"/>
  <c r="BW23" i="9"/>
  <c r="BW174" i="8"/>
  <c r="BX175" i="9"/>
  <c r="BX31" i="10"/>
  <c r="BW13" i="10"/>
  <c r="BX115" i="9"/>
  <c r="BW127" i="8"/>
  <c r="BV56" i="9"/>
  <c r="BW13" i="9"/>
  <c r="BV161" i="10"/>
  <c r="BX100" i="8"/>
  <c r="AD192" i="7"/>
  <c r="AC220" i="7"/>
  <c r="AC199" i="7"/>
  <c r="AC200" i="7" a="1"/>
  <c r="AC200" i="7" s="1"/>
  <c r="R101" i="6"/>
  <c r="BV52" i="10"/>
  <c r="K60" i="3"/>
  <c r="BV64" i="10"/>
  <c r="BW26" i="8"/>
  <c r="BV136" i="10"/>
  <c r="BX16" i="8"/>
  <c r="BW157" i="9"/>
  <c r="BV117" i="10"/>
  <c r="BV157" i="10"/>
  <c r="BW50" i="9"/>
  <c r="BW50" i="10"/>
  <c r="BV112" i="10"/>
  <c r="BW8" i="10"/>
  <c r="BW78" i="10"/>
  <c r="BV188" i="9"/>
  <c r="BV112" i="9"/>
  <c r="BV116" i="9"/>
  <c r="AI133" i="7"/>
  <c r="AD132" i="7"/>
  <c r="K144" i="11"/>
  <c r="K76" i="11"/>
  <c r="AE28" i="7"/>
  <c r="R35" i="5"/>
  <c r="BW37" i="9"/>
  <c r="BX126" i="9"/>
  <c r="BW114" i="9"/>
  <c r="BX108" i="8"/>
  <c r="BV152" i="9"/>
  <c r="BW55" i="8"/>
  <c r="AH128" i="7"/>
  <c r="AC127" i="7"/>
  <c r="AB178" i="7"/>
  <c r="O103" i="3"/>
  <c r="AB117" i="7"/>
  <c r="P113" i="5"/>
  <c r="BV191" i="8"/>
  <c r="BW41" i="9"/>
  <c r="BV41" i="8"/>
  <c r="BT348" i="10"/>
  <c r="BV164" i="10"/>
  <c r="AB26" i="7"/>
  <c r="P34" i="5"/>
  <c r="O43" i="3"/>
  <c r="AB208" i="7"/>
  <c r="AB91" i="7"/>
  <c r="AB86" i="7"/>
  <c r="AB99" i="7" s="1"/>
  <c r="O66" i="3" s="1"/>
  <c r="BX88" i="8"/>
  <c r="BW166" i="10"/>
  <c r="BW172" i="8"/>
  <c r="BV151" i="10"/>
  <c r="BY35" i="9"/>
  <c r="BW153" i="9"/>
  <c r="BW133" i="9"/>
  <c r="BW117" i="9"/>
  <c r="BV189" i="9"/>
  <c r="BV196" i="9"/>
  <c r="BV197" i="10"/>
  <c r="BX18" i="10"/>
  <c r="BV90" i="8"/>
  <c r="BV100" i="10"/>
  <c r="BW149" i="9"/>
  <c r="BX83" i="9"/>
  <c r="BX191" i="9"/>
  <c r="BV44" i="10"/>
  <c r="BV99" i="10"/>
  <c r="BW102" i="9"/>
  <c r="BX95" i="9"/>
  <c r="BW173" i="8"/>
  <c r="BW129" i="8"/>
  <c r="BV171" i="8"/>
  <c r="BV193" i="9"/>
  <c r="BV21" i="10"/>
  <c r="BY159" i="9"/>
  <c r="BY190" i="8"/>
  <c r="BW162" i="10"/>
  <c r="BV177" i="10"/>
  <c r="BW110" i="10"/>
  <c r="BV107" i="10"/>
  <c r="BW174" i="10"/>
  <c r="BV53" i="10"/>
  <c r="BW131" i="8"/>
  <c r="BW170" i="8"/>
  <c r="BV44" i="9"/>
  <c r="BV187" i="10"/>
  <c r="BX171" i="9"/>
  <c r="BX44" i="8"/>
  <c r="BW14" i="10"/>
  <c r="BV49" i="8"/>
  <c r="BX10" i="9"/>
  <c r="AD138" i="7"/>
  <c r="AC136" i="7"/>
  <c r="BY198" i="8"/>
  <c r="AE78" i="7"/>
  <c r="BV17" i="8"/>
  <c r="BV203" i="8"/>
  <c r="T121" i="4"/>
  <c r="U112" i="4"/>
  <c r="P110" i="3"/>
  <c r="AD147" i="7"/>
  <c r="AC145" i="7"/>
  <c r="Q115" i="5"/>
  <c r="Q108" i="5" s="1"/>
  <c r="P105" i="3"/>
  <c r="BV82" i="8"/>
  <c r="BW43" i="8"/>
  <c r="BX23" i="8"/>
  <c r="BW67" i="8"/>
  <c r="BW161" i="8"/>
  <c r="AD160" i="7"/>
  <c r="Q116" i="5"/>
  <c r="Q109" i="5" s="1"/>
  <c r="AC158" i="7"/>
  <c r="BV40" i="9"/>
  <c r="BW9" i="9"/>
  <c r="BV13" i="8"/>
  <c r="AF30" i="7"/>
  <c r="S37" i="5"/>
  <c r="Q105" i="5"/>
  <c r="R39" i="5"/>
  <c r="AE32" i="7"/>
  <c r="BV147" i="10"/>
  <c r="BV195" i="10"/>
  <c r="BY55" i="9"/>
  <c r="BW134" i="10"/>
  <c r="BV169" i="9"/>
  <c r="BX166" i="9"/>
  <c r="BV146" i="8"/>
  <c r="BV61" i="8"/>
  <c r="BX158" i="9"/>
  <c r="BW26" i="10"/>
  <c r="BW25" i="10"/>
  <c r="BV33" i="10"/>
  <c r="BV155" i="10"/>
  <c r="BV121" i="10"/>
  <c r="BW66" i="10"/>
  <c r="BW62" i="10"/>
  <c r="BX84" i="8"/>
  <c r="BW86" i="10"/>
  <c r="BX204" i="8"/>
  <c r="BV77" i="10"/>
  <c r="BW82" i="9"/>
  <c r="BV92" i="9"/>
  <c r="BW125" i="9"/>
  <c r="BV52" i="9"/>
  <c r="BX47" i="9"/>
  <c r="BW19" i="9"/>
  <c r="BY147" i="9"/>
  <c r="BW34" i="8"/>
  <c r="BV53" i="8"/>
  <c r="BX92" i="8"/>
  <c r="BW154" i="10"/>
  <c r="BV97" i="10"/>
  <c r="BV49" i="10"/>
  <c r="BY59" i="9"/>
  <c r="BX148" i="8"/>
  <c r="BU212" i="8"/>
  <c r="BV8" i="8"/>
  <c r="BV45" i="8"/>
  <c r="BW105" i="9"/>
  <c r="BV98" i="8"/>
  <c r="BW151" i="8"/>
  <c r="BV105" i="10"/>
  <c r="BY32" i="8"/>
  <c r="BV54" i="8"/>
  <c r="BV192" i="10"/>
  <c r="BX146" i="9"/>
  <c r="BW15" i="8"/>
  <c r="BW57" i="9"/>
  <c r="BV192" i="9"/>
  <c r="BV89" i="10"/>
  <c r="BV65" i="8"/>
  <c r="S77" i="5"/>
  <c r="W10" i="6"/>
  <c r="BW155" i="8"/>
  <c r="BW135" i="8"/>
  <c r="BV189" i="10"/>
  <c r="BW118" i="10"/>
  <c r="BX104" i="8"/>
  <c r="BW90" i="9"/>
  <c r="BX115" i="10"/>
  <c r="BW106" i="10"/>
  <c r="BX48" i="8"/>
  <c r="AE79" i="7"/>
  <c r="BV57" i="8"/>
  <c r="BW8" i="9"/>
  <c r="BV129" i="10"/>
  <c r="BW87" i="8"/>
  <c r="BW49" i="9"/>
  <c r="BW158" i="10"/>
  <c r="BX118" i="9"/>
  <c r="BV173" i="9"/>
  <c r="BW110" i="8"/>
  <c r="BT212" i="12"/>
  <c r="BU8" i="12"/>
  <c r="L8" i="11"/>
  <c r="BT212" i="9"/>
  <c r="BT280" i="9"/>
  <c r="BV183" i="8"/>
  <c r="AE73" i="7"/>
  <c r="BW145" i="8"/>
  <c r="P27" i="5"/>
  <c r="O39" i="3"/>
  <c r="BW25" i="9"/>
  <c r="BV133" i="10"/>
  <c r="BY155" i="9"/>
  <c r="BU280" i="10"/>
  <c r="BV76" i="10"/>
  <c r="BV120" i="10"/>
  <c r="BV183" i="10"/>
  <c r="BV172" i="10"/>
  <c r="BX196" i="8"/>
  <c r="BX164" i="8"/>
  <c r="BV204" i="9"/>
  <c r="BV199" i="8"/>
  <c r="BV37" i="8"/>
  <c r="BX51" i="9"/>
  <c r="BY151" i="9"/>
  <c r="BV180" i="10"/>
  <c r="V36" i="6"/>
  <c r="BW98" i="9"/>
  <c r="BW113" i="9"/>
  <c r="BV80" i="10"/>
  <c r="BV132" i="10"/>
  <c r="AC179" i="7"/>
  <c r="AD170" i="7"/>
  <c r="BV116" i="10"/>
  <c r="BV148" i="10"/>
  <c r="BV104" i="10"/>
  <c r="BW29" i="10"/>
  <c r="AC27" i="7"/>
  <c r="AC13" i="7"/>
  <c r="Q28" i="5" s="1"/>
  <c r="AC29" i="7"/>
  <c r="AC31" i="7"/>
  <c r="AC17" i="7"/>
  <c r="Q29" i="5" s="1"/>
  <c r="AD10" i="7"/>
  <c r="BW109" i="8"/>
  <c r="R52" i="5"/>
  <c r="V26" i="6"/>
  <c r="BV94" i="8"/>
  <c r="BW134" i="8"/>
  <c r="U64" i="4"/>
  <c r="U44" i="4"/>
  <c r="U41" i="4"/>
  <c r="U37" i="4"/>
  <c r="Q33" i="3"/>
  <c r="V27" i="4"/>
  <c r="BV76" i="8"/>
  <c r="BU280" i="8"/>
  <c r="BV160" i="10"/>
  <c r="BX132" i="8"/>
  <c r="BV120" i="9"/>
  <c r="BW65" i="9"/>
  <c r="BW107" i="8"/>
  <c r="X105" i="4"/>
  <c r="X7" i="4" s="1"/>
  <c r="T37" i="3" s="1"/>
  <c r="T99" i="4"/>
  <c r="U104" i="4"/>
  <c r="BV184" i="10"/>
  <c r="BW42" i="9"/>
  <c r="BW90" i="10"/>
  <c r="BV18" i="9"/>
  <c r="BV64" i="9"/>
  <c r="BV104" i="9"/>
  <c r="BV165" i="10"/>
  <c r="Y97" i="7"/>
  <c r="M135" i="5"/>
  <c r="AC194" i="7" l="1"/>
  <c r="BW104" i="9"/>
  <c r="BW173" i="9"/>
  <c r="BX158" i="10"/>
  <c r="BX87" i="8"/>
  <c r="BX8" i="9"/>
  <c r="BX106" i="10"/>
  <c r="BX90" i="9"/>
  <c r="BX118" i="10"/>
  <c r="BX135" i="8"/>
  <c r="X10" i="6"/>
  <c r="T77" i="5"/>
  <c r="BX15" i="8"/>
  <c r="BW192" i="10"/>
  <c r="BZ32" i="8"/>
  <c r="BX151" i="8"/>
  <c r="BX105" i="9"/>
  <c r="BW8" i="8"/>
  <c r="BZ59" i="9"/>
  <c r="BW97" i="10"/>
  <c r="BY92" i="8"/>
  <c r="BX19" i="9"/>
  <c r="BW52" i="9"/>
  <c r="BW92" i="9"/>
  <c r="BW77" i="10"/>
  <c r="BX86" i="10"/>
  <c r="BX62" i="10"/>
  <c r="BW121" i="10"/>
  <c r="BW33" i="10"/>
  <c r="BX26" i="10"/>
  <c r="BX161" i="8"/>
  <c r="Q96" i="5"/>
  <c r="Q89" i="5" s="1"/>
  <c r="P92" i="3"/>
  <c r="T138" i="4"/>
  <c r="P119" i="3"/>
  <c r="P107" i="3"/>
  <c r="P121" i="3"/>
  <c r="BX14" i="10"/>
  <c r="BW99" i="10"/>
  <c r="BY191" i="9"/>
  <c r="BX149" i="9"/>
  <c r="BW197" i="10"/>
  <c r="BW189" i="9"/>
  <c r="BX133" i="9"/>
  <c r="BZ35" i="9"/>
  <c r="BX172" i="8"/>
  <c r="BY88" i="8"/>
  <c r="BW191" i="8"/>
  <c r="BY100" i="8"/>
  <c r="BX13" i="9"/>
  <c r="BX127" i="8"/>
  <c r="BY175" i="9"/>
  <c r="BX23" i="9"/>
  <c r="BX19" i="8"/>
  <c r="BX51" i="8"/>
  <c r="BW80" i="9"/>
  <c r="BY128" i="8"/>
  <c r="BX181" i="8"/>
  <c r="BX101" i="8"/>
  <c r="BY55" i="10"/>
  <c r="BW187" i="8"/>
  <c r="BW36" i="10"/>
  <c r="BY162" i="9"/>
  <c r="BX115" i="8"/>
  <c r="BY54" i="9"/>
  <c r="BY193" i="8"/>
  <c r="AK123" i="7"/>
  <c r="AF122" i="7"/>
  <c r="AA180" i="7"/>
  <c r="AA177" i="7" s="1"/>
  <c r="N117" i="3"/>
  <c r="BX59" i="8"/>
  <c r="BY152" i="8"/>
  <c r="BV144" i="12"/>
  <c r="BU348" i="8"/>
  <c r="BY195" i="9"/>
  <c r="BW101" i="10"/>
  <c r="BZ127" i="9"/>
  <c r="BY183" i="9"/>
  <c r="BX178" i="9"/>
  <c r="BY103" i="9"/>
  <c r="BY28" i="8"/>
  <c r="BW111" i="10"/>
  <c r="BX114" i="8"/>
  <c r="BX121" i="9"/>
  <c r="BX170" i="10"/>
  <c r="BX150" i="10"/>
  <c r="BX125" i="8"/>
  <c r="W26" i="4"/>
  <c r="V57" i="4"/>
  <c r="V36" i="4"/>
  <c r="V47" i="4"/>
  <c r="R32" i="3"/>
  <c r="V63" i="4"/>
  <c r="W72" i="6"/>
  <c r="V70" i="6"/>
  <c r="BY79" i="9"/>
  <c r="BX176" i="8"/>
  <c r="BW180" i="9"/>
  <c r="X99" i="6"/>
  <c r="W108" i="6"/>
  <c r="BW195" i="8"/>
  <c r="BY12" i="8"/>
  <c r="BX130" i="10"/>
  <c r="BW156" i="9"/>
  <c r="BY60" i="8"/>
  <c r="BW203" i="10"/>
  <c r="BW193" i="10"/>
  <c r="BX202" i="10"/>
  <c r="BW92" i="10"/>
  <c r="BZ24" i="8"/>
  <c r="BW160" i="9"/>
  <c r="BX194" i="9"/>
  <c r="BW108" i="10"/>
  <c r="BY87" i="9"/>
  <c r="BX14" i="8"/>
  <c r="BW16" i="9"/>
  <c r="BW113" i="10"/>
  <c r="BY58" i="9"/>
  <c r="BW162" i="8"/>
  <c r="BX174" i="9"/>
  <c r="BY43" i="9"/>
  <c r="BZ119" i="9"/>
  <c r="BX94" i="10"/>
  <c r="BW12" i="9"/>
  <c r="BW179" i="8"/>
  <c r="S112" i="5"/>
  <c r="AF108" i="7"/>
  <c r="AE107" i="7"/>
  <c r="R102" i="3"/>
  <c r="BX106" i="8"/>
  <c r="BX61" i="9"/>
  <c r="BX119" i="8"/>
  <c r="BZ131" i="9"/>
  <c r="BY134" i="9"/>
  <c r="BX170" i="9"/>
  <c r="BX46" i="9"/>
  <c r="BW171" i="10"/>
  <c r="BX111" i="8"/>
  <c r="BX45" i="9"/>
  <c r="BW16" i="10"/>
  <c r="BX93" i="8"/>
  <c r="BY43" i="10"/>
  <c r="BY20" i="8"/>
  <c r="BW154" i="8"/>
  <c r="BY150" i="9"/>
  <c r="BW21" i="8"/>
  <c r="BW32" i="9"/>
  <c r="BW169" i="10"/>
  <c r="BW20" i="9"/>
  <c r="BY122" i="9"/>
  <c r="BW22" i="9"/>
  <c r="BW125" i="10"/>
  <c r="BZ194" i="8"/>
  <c r="BW176" i="10"/>
  <c r="BW81" i="10"/>
  <c r="BY40" i="8"/>
  <c r="BW156" i="10"/>
  <c r="BX63" i="8"/>
  <c r="BZ167" i="9"/>
  <c r="BV76" i="12"/>
  <c r="BU212" i="10"/>
  <c r="BU348" i="9"/>
  <c r="BW188" i="10"/>
  <c r="BW33" i="8"/>
  <c r="BW25" i="8"/>
  <c r="BZ15" i="9"/>
  <c r="BY189" i="8"/>
  <c r="BW42" i="8"/>
  <c r="BW185" i="10"/>
  <c r="BX133" i="8"/>
  <c r="BX121" i="8"/>
  <c r="BW68" i="10"/>
  <c r="BX153" i="8"/>
  <c r="U79" i="6"/>
  <c r="R102" i="5" s="1"/>
  <c r="R121" i="5"/>
  <c r="V81" i="6"/>
  <c r="BZ35" i="10"/>
  <c r="AD27" i="7"/>
  <c r="AD13" i="7"/>
  <c r="R28" i="5" s="1"/>
  <c r="AD29" i="7"/>
  <c r="AD31" i="7"/>
  <c r="AD17" i="7"/>
  <c r="R29" i="5" s="1"/>
  <c r="AE10" i="7"/>
  <c r="BW104" i="10"/>
  <c r="BW116" i="10"/>
  <c r="BW80" i="10"/>
  <c r="BX98" i="9"/>
  <c r="BW37" i="8"/>
  <c r="BW61" i="8"/>
  <c r="BW195" i="10"/>
  <c r="BX9" i="9"/>
  <c r="BW82" i="8"/>
  <c r="BW187" i="10"/>
  <c r="BW53" i="10"/>
  <c r="BW107" i="10"/>
  <c r="BW21" i="10"/>
  <c r="BW117" i="10"/>
  <c r="BZ15" i="10"/>
  <c r="BY95" i="10"/>
  <c r="BX38" i="10"/>
  <c r="BY124" i="8"/>
  <c r="BW56" i="10"/>
  <c r="BX18" i="8"/>
  <c r="BW58" i="8"/>
  <c r="BY160" i="8"/>
  <c r="BW163" i="10"/>
  <c r="BZ63" i="9"/>
  <c r="BX129" i="9"/>
  <c r="BY112" i="8"/>
  <c r="BW26" i="9"/>
  <c r="BX91" i="8"/>
  <c r="AG214" i="7" a="1"/>
  <c r="AG214" i="7" s="1"/>
  <c r="AG213" i="7"/>
  <c r="AH206" i="7"/>
  <c r="BY96" i="8"/>
  <c r="BX114" i="10"/>
  <c r="BW30" i="8"/>
  <c r="BY11" i="10"/>
  <c r="P100" i="5"/>
  <c r="U66" i="6"/>
  <c r="X67" i="6"/>
  <c r="T51" i="6"/>
  <c r="Q119" i="5"/>
  <c r="T107" i="6"/>
  <c r="BX35" i="8"/>
  <c r="BW46" i="8"/>
  <c r="BX122" i="8"/>
  <c r="N58" i="3"/>
  <c r="R88" i="4"/>
  <c r="N64" i="3" s="1"/>
  <c r="BX58" i="10"/>
  <c r="BY135" i="10"/>
  <c r="BZ23" i="10"/>
  <c r="N143" i="11"/>
  <c r="AE3" i="7"/>
  <c r="U3" i="6"/>
  <c r="R2" i="5"/>
  <c r="BX17" i="10"/>
  <c r="BY11" i="9"/>
  <c r="Z40" i="6"/>
  <c r="Y90" i="4"/>
  <c r="T70" i="3"/>
  <c r="W56" i="6"/>
  <c r="Z57" i="6"/>
  <c r="BX47" i="8"/>
  <c r="BZ202" i="8"/>
  <c r="BY52" i="8"/>
  <c r="BX146" i="10"/>
  <c r="BZ123" i="9"/>
  <c r="BZ19" i="10"/>
  <c r="BY83" i="10"/>
  <c r="BZ67" i="9"/>
  <c r="BW57" i="10"/>
  <c r="BW184" i="9"/>
  <c r="BY31" i="9"/>
  <c r="BY80" i="8"/>
  <c r="BX186" i="10"/>
  <c r="BX109" i="9"/>
  <c r="BW109" i="10"/>
  <c r="BX178" i="8"/>
  <c r="BW84" i="10"/>
  <c r="BY116" i="8"/>
  <c r="BX101" i="9"/>
  <c r="BW61" i="10"/>
  <c r="BW153" i="10"/>
  <c r="T94" i="4"/>
  <c r="P94" i="3" s="1"/>
  <c r="T89" i="4"/>
  <c r="P67" i="3" s="1"/>
  <c r="P96" i="3"/>
  <c r="BX65" i="9"/>
  <c r="BY132" i="8"/>
  <c r="S52" i="5"/>
  <c r="W26" i="6"/>
  <c r="AE170" i="7"/>
  <c r="AD179" i="7"/>
  <c r="AF79" i="7"/>
  <c r="BW89" i="10"/>
  <c r="BX57" i="9"/>
  <c r="BX34" i="8"/>
  <c r="BX134" i="10"/>
  <c r="BY23" i="8"/>
  <c r="BW203" i="8"/>
  <c r="BX170" i="8"/>
  <c r="BZ190" i="8"/>
  <c r="BX173" i="8"/>
  <c r="BW164" i="10"/>
  <c r="BW41" i="8"/>
  <c r="AB172" i="7"/>
  <c r="BY108" i="8"/>
  <c r="BY126" i="9"/>
  <c r="AE132" i="7"/>
  <c r="AJ133" i="7"/>
  <c r="BW112" i="9"/>
  <c r="BX78" i="10"/>
  <c r="BW112" i="10"/>
  <c r="BX50" i="9"/>
  <c r="BY16" i="8"/>
  <c r="BX13" i="10"/>
  <c r="BY156" i="8"/>
  <c r="BY199" i="9"/>
  <c r="BW173" i="10"/>
  <c r="BW124" i="9"/>
  <c r="BY99" i="9"/>
  <c r="BW199" i="10"/>
  <c r="BX165" i="9"/>
  <c r="O31" i="5"/>
  <c r="N51" i="3"/>
  <c r="AA100" i="7"/>
  <c r="BY167" i="10"/>
  <c r="BX76" i="9"/>
  <c r="BX93" i="9"/>
  <c r="BW197" i="9"/>
  <c r="BY200" i="8"/>
  <c r="BW149" i="10"/>
  <c r="BW201" i="9"/>
  <c r="BW176" i="9"/>
  <c r="BY36" i="8"/>
  <c r="BX85" i="9"/>
  <c r="BW150" i="8"/>
  <c r="BX190" i="10"/>
  <c r="BW164" i="9"/>
  <c r="BY179" i="9"/>
  <c r="BW48" i="9"/>
  <c r="BX82" i="10"/>
  <c r="BY107" i="9"/>
  <c r="BX145" i="9"/>
  <c r="BW165" i="10"/>
  <c r="BW64" i="9"/>
  <c r="BX90" i="10"/>
  <c r="BW184" i="10"/>
  <c r="BV280" i="8"/>
  <c r="BW76" i="8"/>
  <c r="BX134" i="8"/>
  <c r="AC26" i="7"/>
  <c r="Q34" i="5"/>
  <c r="P43" i="3"/>
  <c r="AC208" i="7"/>
  <c r="AC91" i="7"/>
  <c r="AC86" i="7"/>
  <c r="BW180" i="10"/>
  <c r="BY51" i="9"/>
  <c r="BW199" i="8"/>
  <c r="BW172" i="10"/>
  <c r="BW120" i="10"/>
  <c r="BZ155" i="9"/>
  <c r="BX25" i="9"/>
  <c r="BX145" i="8"/>
  <c r="BW183" i="8"/>
  <c r="L144" i="11"/>
  <c r="L76" i="11"/>
  <c r="BY118" i="9"/>
  <c r="BX49" i="9"/>
  <c r="BW129" i="10"/>
  <c r="BY48" i="8"/>
  <c r="BY104" i="8"/>
  <c r="BW189" i="10"/>
  <c r="BX155" i="8"/>
  <c r="BY146" i="9"/>
  <c r="BW105" i="10"/>
  <c r="BW49" i="10"/>
  <c r="BX154" i="10"/>
  <c r="BZ147" i="9"/>
  <c r="BY47" i="9"/>
  <c r="BX125" i="9"/>
  <c r="BX82" i="9"/>
  <c r="BY204" i="8"/>
  <c r="BY84" i="8"/>
  <c r="BX66" i="10"/>
  <c r="BW155" i="10"/>
  <c r="BX25" i="10"/>
  <c r="BY158" i="9"/>
  <c r="BW146" i="8"/>
  <c r="AG30" i="7"/>
  <c r="T37" i="5"/>
  <c r="AF78" i="7"/>
  <c r="AE138" i="7"/>
  <c r="AD136" i="7"/>
  <c r="BW49" i="8"/>
  <c r="BW44" i="10"/>
  <c r="BY83" i="9"/>
  <c r="BW100" i="10"/>
  <c r="BW196" i="9"/>
  <c r="BX117" i="9"/>
  <c r="BX153" i="9"/>
  <c r="BW151" i="10"/>
  <c r="BX166" i="10"/>
  <c r="BX41" i="9"/>
  <c r="P106" i="5"/>
  <c r="BX55" i="8"/>
  <c r="S35" i="5"/>
  <c r="AF28" i="7"/>
  <c r="BX26" i="8"/>
  <c r="AC228" i="7" a="1"/>
  <c r="AC228" i="7" s="1"/>
  <c r="AC223" i="7" a="1"/>
  <c r="AC223" i="7" s="1"/>
  <c r="AC222" i="7"/>
  <c r="AC227" i="7"/>
  <c r="BW161" i="10"/>
  <c r="BW56" i="9"/>
  <c r="BY115" i="9"/>
  <c r="BY31" i="10"/>
  <c r="BX174" i="8"/>
  <c r="BX81" i="8"/>
  <c r="BW20" i="10"/>
  <c r="S113" i="4"/>
  <c r="S34" i="4"/>
  <c r="O76" i="3" s="1"/>
  <c r="O30" i="3"/>
  <c r="N135" i="5"/>
  <c r="Z97" i="7"/>
  <c r="BX89" i="9"/>
  <c r="BY66" i="9"/>
  <c r="BX30" i="10"/>
  <c r="BW24" i="10"/>
  <c r="BX194" i="10"/>
  <c r="BX10" i="8"/>
  <c r="BX157" i="8"/>
  <c r="BW48" i="10"/>
  <c r="AF72" i="7"/>
  <c r="BX34" i="9"/>
  <c r="BX178" i="10"/>
  <c r="BX185" i="8"/>
  <c r="BW62" i="8"/>
  <c r="BY79" i="10"/>
  <c r="BX39" i="8"/>
  <c r="BX118" i="8"/>
  <c r="BX198" i="10"/>
  <c r="BW158" i="8"/>
  <c r="BW128" i="9"/>
  <c r="BX186" i="9"/>
  <c r="BW168" i="10"/>
  <c r="BX190" i="9"/>
  <c r="BX167" i="8"/>
  <c r="BY68" i="8"/>
  <c r="BX202" i="9"/>
  <c r="BX130" i="8"/>
  <c r="BY56" i="8"/>
  <c r="BY39" i="10"/>
  <c r="BW181" i="10"/>
  <c r="BX110" i="9"/>
  <c r="BV348" i="10"/>
  <c r="BW144" i="10"/>
  <c r="BX89" i="8"/>
  <c r="O87" i="5"/>
  <c r="BY87" i="10"/>
  <c r="Q27" i="5"/>
  <c r="P39" i="3"/>
  <c r="BX102" i="8"/>
  <c r="BW148" i="9"/>
  <c r="BZ27" i="9"/>
  <c r="BX81" i="9"/>
  <c r="BW9" i="8"/>
  <c r="BW159" i="10"/>
  <c r="BX147" i="8"/>
  <c r="BX79" i="8"/>
  <c r="BX99" i="8"/>
  <c r="BW168" i="9"/>
  <c r="BW108" i="9"/>
  <c r="BX188" i="8"/>
  <c r="BW127" i="10"/>
  <c r="BX106" i="9"/>
  <c r="BW85" i="10"/>
  <c r="BW177" i="9"/>
  <c r="BW179" i="10"/>
  <c r="BX78" i="9"/>
  <c r="BY30" i="9"/>
  <c r="BW45" i="10"/>
  <c r="BW166" i="8"/>
  <c r="BW123" i="10"/>
  <c r="BX103" i="8"/>
  <c r="BX86" i="9"/>
  <c r="BZ135" i="9"/>
  <c r="BW131" i="10"/>
  <c r="BX144" i="9"/>
  <c r="BY154" i="9"/>
  <c r="BW84" i="9"/>
  <c r="BW28" i="9"/>
  <c r="BX42" i="10"/>
  <c r="R105" i="5"/>
  <c r="BX98" i="10"/>
  <c r="BY64" i="8"/>
  <c r="BX117" i="8"/>
  <c r="BW175" i="10"/>
  <c r="BX53" i="9"/>
  <c r="BX184" i="8"/>
  <c r="BX97" i="9"/>
  <c r="BY22" i="10"/>
  <c r="BW128" i="10"/>
  <c r="BY120" i="8"/>
  <c r="BW201" i="10"/>
  <c r="BW24" i="9"/>
  <c r="BX149" i="8"/>
  <c r="BX38" i="9"/>
  <c r="BX46" i="10"/>
  <c r="BX198" i="9"/>
  <c r="BW88" i="9"/>
  <c r="BW200" i="10"/>
  <c r="BY91" i="9"/>
  <c r="BY187" i="9"/>
  <c r="BX17" i="9"/>
  <c r="BW181" i="9"/>
  <c r="BX41" i="10"/>
  <c r="BY67" i="10"/>
  <c r="BX77" i="8"/>
  <c r="BW96" i="10"/>
  <c r="BX123" i="8"/>
  <c r="BW185" i="9"/>
  <c r="BW93" i="10"/>
  <c r="BX144" i="8"/>
  <c r="BX161" i="9"/>
  <c r="AF74" i="7"/>
  <c r="BY31" i="8"/>
  <c r="BX33" i="9"/>
  <c r="BX14" i="9"/>
  <c r="BX95" i="8"/>
  <c r="BW136" i="9"/>
  <c r="BY63" i="10"/>
  <c r="BX97" i="8"/>
  <c r="BX10" i="10"/>
  <c r="BW40" i="10"/>
  <c r="BX177" i="8"/>
  <c r="BX169" i="8"/>
  <c r="BY201" i="8"/>
  <c r="BY103" i="10"/>
  <c r="M136" i="5"/>
  <c r="M133" i="5"/>
  <c r="BW18" i="9"/>
  <c r="BX42" i="9"/>
  <c r="U99" i="4"/>
  <c r="V104" i="4"/>
  <c r="Y105" i="4"/>
  <c r="Y7" i="4" s="1"/>
  <c r="U37" i="3" s="1"/>
  <c r="BW94" i="8"/>
  <c r="Q36" i="5"/>
  <c r="P44" i="3"/>
  <c r="AC92" i="7"/>
  <c r="Q15" i="5" s="1"/>
  <c r="W36" i="6"/>
  <c r="BZ151" i="9"/>
  <c r="BW204" i="9"/>
  <c r="BY196" i="8"/>
  <c r="BW183" i="10"/>
  <c r="BV280" i="10"/>
  <c r="BW76" i="10"/>
  <c r="BW133" i="10"/>
  <c r="L60" i="3"/>
  <c r="AF73" i="7"/>
  <c r="BY166" i="9"/>
  <c r="S39" i="5"/>
  <c r="AF32" i="7"/>
  <c r="Q97" i="5"/>
  <c r="Q90" i="5" s="1"/>
  <c r="P106" i="3"/>
  <c r="P93" i="3"/>
  <c r="AD145" i="7"/>
  <c r="R115" i="5"/>
  <c r="R108" i="5" s="1"/>
  <c r="AE147" i="7"/>
  <c r="Q105" i="3"/>
  <c r="BY44" i="8"/>
  <c r="BW177" i="10"/>
  <c r="BW171" i="8"/>
  <c r="BX102" i="9"/>
  <c r="BW90" i="8"/>
  <c r="R109" i="6"/>
  <c r="R106" i="6" s="1"/>
  <c r="BW86" i="8"/>
  <c r="BY197" i="8"/>
  <c r="BX182" i="9"/>
  <c r="BX105" i="8"/>
  <c r="BX83" i="8"/>
  <c r="S48" i="5"/>
  <c r="W16" i="6"/>
  <c r="BX107" i="8"/>
  <c r="BW120" i="9"/>
  <c r="BW160" i="10"/>
  <c r="W27" i="4"/>
  <c r="V64" i="4"/>
  <c r="V41" i="4"/>
  <c r="V44" i="4"/>
  <c r="R33" i="3"/>
  <c r="V37" i="4"/>
  <c r="BX109" i="8"/>
  <c r="Q38" i="5"/>
  <c r="P45" i="3"/>
  <c r="AC93" i="7"/>
  <c r="Q16" i="5" s="1"/>
  <c r="BX29" i="10"/>
  <c r="BW148" i="10"/>
  <c r="BW132" i="10"/>
  <c r="BX113" i="9"/>
  <c r="BY164" i="8"/>
  <c r="BU212" i="12"/>
  <c r="BV8" i="12"/>
  <c r="BV212" i="8" s="1"/>
  <c r="M8" i="11"/>
  <c r="BU212" i="9"/>
  <c r="BU280" i="9"/>
  <c r="BX110" i="8"/>
  <c r="BW57" i="8"/>
  <c r="BY115" i="10"/>
  <c r="BW65" i="8"/>
  <c r="BW192" i="9"/>
  <c r="BW54" i="8"/>
  <c r="BW98" i="8"/>
  <c r="BW45" i="8"/>
  <c r="BY148" i="8"/>
  <c r="BW53" i="8"/>
  <c r="BW169" i="9"/>
  <c r="BZ55" i="9"/>
  <c r="BW147" i="10"/>
  <c r="BW13" i="8"/>
  <c r="BW40" i="9"/>
  <c r="AE160" i="7"/>
  <c r="R116" i="5"/>
  <c r="R109" i="5" s="1"/>
  <c r="AD158" i="7"/>
  <c r="BX67" i="8"/>
  <c r="BX43" i="8"/>
  <c r="V112" i="4"/>
  <c r="U121" i="4"/>
  <c r="Q110" i="3"/>
  <c r="BW17" i="8"/>
  <c r="BZ198" i="8"/>
  <c r="BY10" i="9"/>
  <c r="BY171" i="9"/>
  <c r="BW44" i="9"/>
  <c r="BX131" i="8"/>
  <c r="BX174" i="10"/>
  <c r="BX110" i="10"/>
  <c r="BX162" i="10"/>
  <c r="BZ159" i="9"/>
  <c r="BW193" i="9"/>
  <c r="BX129" i="8"/>
  <c r="BY95" i="9"/>
  <c r="BY18" i="10"/>
  <c r="AB90" i="7"/>
  <c r="AB187" i="7" s="1"/>
  <c r="P14" i="5"/>
  <c r="P13" i="5" s="1"/>
  <c r="AB22" i="7"/>
  <c r="O54" i="3" s="1"/>
  <c r="AB21" i="7"/>
  <c r="P33" i="5"/>
  <c r="O42" i="3"/>
  <c r="P94" i="5"/>
  <c r="P87" i="5" s="1"/>
  <c r="O90" i="3"/>
  <c r="AD127" i="7"/>
  <c r="AI128" i="7"/>
  <c r="P103" i="3"/>
  <c r="AC117" i="7"/>
  <c r="AC178" i="7"/>
  <c r="Q113" i="5"/>
  <c r="BW152" i="9"/>
  <c r="BX114" i="9"/>
  <c r="BX37" i="9"/>
  <c r="BW116" i="9"/>
  <c r="BW188" i="9"/>
  <c r="BX8" i="10"/>
  <c r="BX50" i="10"/>
  <c r="BW157" i="10"/>
  <c r="BX157" i="9"/>
  <c r="BW136" i="10"/>
  <c r="BW64" i="10"/>
  <c r="BW52" i="10"/>
  <c r="AE192" i="7"/>
  <c r="AD220" i="7"/>
  <c r="AD200" i="7" a="1"/>
  <c r="AD200" i="7" s="1"/>
  <c r="AD199" i="7"/>
  <c r="BY91" i="10"/>
  <c r="BW191" i="10"/>
  <c r="BW60" i="9"/>
  <c r="BY59" i="10"/>
  <c r="BW28" i="10"/>
  <c r="BW172" i="9"/>
  <c r="BW96" i="9"/>
  <c r="T62" i="4"/>
  <c r="T86" i="4" s="1"/>
  <c r="T54" i="4"/>
  <c r="T51" i="4"/>
  <c r="T35" i="4"/>
  <c r="T24" i="4"/>
  <c r="P31" i="3"/>
  <c r="U25" i="4"/>
  <c r="O58" i="3"/>
  <c r="S88" i="4"/>
  <c r="O64" i="3" s="1"/>
  <c r="BY27" i="10"/>
  <c r="BY34" i="10"/>
  <c r="BX85" i="8"/>
  <c r="BX27" i="8"/>
  <c r="BX11" i="8"/>
  <c r="BX54" i="10"/>
  <c r="BX102" i="10"/>
  <c r="BW204" i="10"/>
  <c r="BX182" i="10"/>
  <c r="BW152" i="10"/>
  <c r="BW196" i="10"/>
  <c r="BW88" i="10"/>
  <c r="BY130" i="9"/>
  <c r="BX77" i="9"/>
  <c r="BW100" i="9"/>
  <c r="BX37" i="10"/>
  <c r="BX94" i="9"/>
  <c r="BW200" i="9"/>
  <c r="X61" i="6"/>
  <c r="AA62" i="6"/>
  <c r="BX192" i="8"/>
  <c r="BY111" i="9"/>
  <c r="BW32" i="10"/>
  <c r="BU348" i="10"/>
  <c r="BW68" i="9"/>
  <c r="BX29" i="9"/>
  <c r="BX182" i="8"/>
  <c r="BZ163" i="9"/>
  <c r="BX126" i="10"/>
  <c r="BW65" i="10"/>
  <c r="BW145" i="10"/>
  <c r="AE7" i="7"/>
  <c r="AD9" i="7"/>
  <c r="Q36" i="3"/>
  <c r="BW175" i="8"/>
  <c r="BW124" i="10"/>
  <c r="BW60" i="10"/>
  <c r="BW29" i="8"/>
  <c r="S101" i="6"/>
  <c r="BW22" i="8"/>
  <c r="BX9" i="10"/>
  <c r="BW50" i="8"/>
  <c r="BW38" i="8"/>
  <c r="R93" i="5"/>
  <c r="R86" i="5" s="1"/>
  <c r="Q89" i="3"/>
  <c r="BX180" i="8"/>
  <c r="N138" i="5"/>
  <c r="W21" i="6"/>
  <c r="S50" i="5"/>
  <c r="AF77" i="7"/>
  <c r="BX126" i="8"/>
  <c r="BX113" i="8"/>
  <c r="BZ186" i="8"/>
  <c r="BY62" i="9"/>
  <c r="BY51" i="10"/>
  <c r="BY136" i="8"/>
  <c r="BX21" i="9"/>
  <c r="BW78" i="8"/>
  <c r="BW12" i="10"/>
  <c r="BX163" i="8"/>
  <c r="BY47" i="10"/>
  <c r="BX122" i="10"/>
  <c r="BY39" i="9"/>
  <c r="BX165" i="8"/>
  <c r="BW66" i="8"/>
  <c r="BX159" i="8"/>
  <c r="BX168" i="8"/>
  <c r="BW36" i="9"/>
  <c r="BW132" i="9"/>
  <c r="BY203" i="9"/>
  <c r="BW119" i="10"/>
  <c r="AD194" i="7" l="1"/>
  <c r="BY165" i="8"/>
  <c r="BX78" i="8"/>
  <c r="AF7" i="7"/>
  <c r="AE9" i="7"/>
  <c r="R36" i="3"/>
  <c r="BY94" i="9"/>
  <c r="BZ130" i="9"/>
  <c r="U62" i="4"/>
  <c r="U54" i="4"/>
  <c r="U51" i="4"/>
  <c r="U35" i="4"/>
  <c r="U24" i="4"/>
  <c r="Q31" i="3"/>
  <c r="V25" i="4"/>
  <c r="BX64" i="10"/>
  <c r="BY50" i="10"/>
  <c r="AJ128" i="7"/>
  <c r="AE127" i="7"/>
  <c r="AD178" i="7"/>
  <c r="AD117" i="7"/>
  <c r="Q103" i="3"/>
  <c r="R113" i="5"/>
  <c r="BX119" i="10"/>
  <c r="BX132" i="9"/>
  <c r="BZ39" i="9"/>
  <c r="BX12" i="10"/>
  <c r="BY21" i="9"/>
  <c r="BZ136" i="8"/>
  <c r="AG77" i="7"/>
  <c r="BX29" i="8"/>
  <c r="BX124" i="10"/>
  <c r="BX145" i="10"/>
  <c r="BY182" i="8"/>
  <c r="BX68" i="9"/>
  <c r="BX32" i="10"/>
  <c r="BY102" i="10"/>
  <c r="BZ27" i="10"/>
  <c r="BX172" i="9"/>
  <c r="BX191" i="10"/>
  <c r="AE220" i="7"/>
  <c r="AE199" i="7"/>
  <c r="AE200" i="7" a="1"/>
  <c r="AE200" i="7" s="1"/>
  <c r="AF192" i="7"/>
  <c r="Q94" i="5"/>
  <c r="P90" i="3"/>
  <c r="BZ95" i="9"/>
  <c r="BX193" i="9"/>
  <c r="BY162" i="10"/>
  <c r="BY174" i="10"/>
  <c r="BX44" i="9"/>
  <c r="BZ10" i="9"/>
  <c r="BX17" i="8"/>
  <c r="W112" i="4"/>
  <c r="V121" i="4"/>
  <c r="R110" i="3"/>
  <c r="BY67" i="8"/>
  <c r="BX40" i="9"/>
  <c r="BX54" i="8"/>
  <c r="BX120" i="9"/>
  <c r="X16" i="6"/>
  <c r="T48" i="5"/>
  <c r="BY105" i="8"/>
  <c r="BY102" i="9"/>
  <c r="BX177" i="10"/>
  <c r="AG73" i="7"/>
  <c r="BX133" i="10"/>
  <c r="BX183" i="10"/>
  <c r="BX204" i="9"/>
  <c r="BZ201" i="8"/>
  <c r="BY177" i="8"/>
  <c r="BY10" i="10"/>
  <c r="BZ63" i="10"/>
  <c r="BY33" i="9"/>
  <c r="BY144" i="8"/>
  <c r="BX185" i="9"/>
  <c r="BX96" i="10"/>
  <c r="BX181" i="9"/>
  <c r="BZ187" i="9"/>
  <c r="BX200" i="10"/>
  <c r="BY198" i="9"/>
  <c r="BY38" i="9"/>
  <c r="BX24" i="9"/>
  <c r="BZ22" i="10"/>
  <c r="BX175" i="10"/>
  <c r="BZ64" i="8"/>
  <c r="BX28" i="9"/>
  <c r="BZ154" i="9"/>
  <c r="BX131" i="10"/>
  <c r="BY86" i="9"/>
  <c r="BX123" i="10"/>
  <c r="BX45" i="10"/>
  <c r="BY78" i="9"/>
  <c r="BX177" i="9"/>
  <c r="BY106" i="9"/>
  <c r="BX168" i="9"/>
  <c r="BY79" i="8"/>
  <c r="BX159" i="10"/>
  <c r="BY81" i="9"/>
  <c r="BX148" i="9"/>
  <c r="BY167" i="8"/>
  <c r="BY39" i="8"/>
  <c r="BX62" i="8"/>
  <c r="BY194" i="10"/>
  <c r="BY30" i="10"/>
  <c r="BY89" i="9"/>
  <c r="N5" i="2"/>
  <c r="N7" i="2"/>
  <c r="AG78" i="7"/>
  <c r="BZ204" i="8"/>
  <c r="BY145" i="8"/>
  <c r="AC90" i="7"/>
  <c r="AC187" i="7" s="1"/>
  <c r="Q14" i="5"/>
  <c r="Q13" i="5" s="1"/>
  <c r="AC22" i="7"/>
  <c r="P54" i="3" s="1"/>
  <c r="AC21" i="7"/>
  <c r="Q33" i="5"/>
  <c r="P42" i="3"/>
  <c r="BX76" i="8"/>
  <c r="BX165" i="10"/>
  <c r="BZ107" i="9"/>
  <c r="BX48" i="9"/>
  <c r="BX164" i="9"/>
  <c r="BX150" i="8"/>
  <c r="BZ36" i="8"/>
  <c r="BX201" i="9"/>
  <c r="BY93" i="9"/>
  <c r="BZ167" i="10"/>
  <c r="BY78" i="10"/>
  <c r="AK133" i="7"/>
  <c r="AF132" i="7"/>
  <c r="BZ108" i="8"/>
  <c r="BY173" i="8"/>
  <c r="X26" i="6"/>
  <c r="T52" i="5"/>
  <c r="BY65" i="9"/>
  <c r="BX61" i="10"/>
  <c r="BY178" i="8"/>
  <c r="BY109" i="9"/>
  <c r="BX184" i="9"/>
  <c r="CA67" i="9"/>
  <c r="CA19" i="10"/>
  <c r="BY146" i="10"/>
  <c r="CA202" i="8"/>
  <c r="BY17" i="10"/>
  <c r="CA23" i="10"/>
  <c r="BY58" i="10"/>
  <c r="BY122" i="8"/>
  <c r="BX26" i="9"/>
  <c r="BY129" i="9"/>
  <c r="BX163" i="10"/>
  <c r="BX56" i="10"/>
  <c r="BY38" i="10"/>
  <c r="CA15" i="10"/>
  <c r="BX21" i="10"/>
  <c r="BX53" i="10"/>
  <c r="BX195" i="10"/>
  <c r="AD26" i="7"/>
  <c r="R34" i="5"/>
  <c r="Q43" i="3"/>
  <c r="AD208" i="7"/>
  <c r="AD91" i="7"/>
  <c r="AD86" i="7"/>
  <c r="AD99" i="7" s="1"/>
  <c r="Q66" i="3" s="1"/>
  <c r="S121" i="5"/>
  <c r="W81" i="6"/>
  <c r="V79" i="6"/>
  <c r="S102" i="5" s="1"/>
  <c r="BY153" i="8"/>
  <c r="BZ189" i="8"/>
  <c r="BX188" i="10"/>
  <c r="BW76" i="12"/>
  <c r="BV348" i="9"/>
  <c r="BV212" i="10"/>
  <c r="BZ40" i="8"/>
  <c r="BX176" i="10"/>
  <c r="BX125" i="10"/>
  <c r="BZ122" i="9"/>
  <c r="BX169" i="10"/>
  <c r="BX21" i="8"/>
  <c r="BX154" i="8"/>
  <c r="BX16" i="10"/>
  <c r="BY111" i="8"/>
  <c r="BY46" i="9"/>
  <c r="BX12" i="9"/>
  <c r="CA119" i="9"/>
  <c r="BY174" i="9"/>
  <c r="BZ58" i="9"/>
  <c r="BX16" i="9"/>
  <c r="BZ87" i="9"/>
  <c r="BY194" i="9"/>
  <c r="CA24" i="8"/>
  <c r="BY202" i="10"/>
  <c r="BY130" i="10"/>
  <c r="BX180" i="9"/>
  <c r="BZ79" i="9"/>
  <c r="BY150" i="10"/>
  <c r="BY121" i="9"/>
  <c r="BX111" i="10"/>
  <c r="BZ103" i="9"/>
  <c r="BZ183" i="9"/>
  <c r="BX101" i="10"/>
  <c r="BZ152" i="8"/>
  <c r="AG122" i="7"/>
  <c r="AL123" i="7"/>
  <c r="BY101" i="8"/>
  <c r="BY23" i="9"/>
  <c r="BY127" i="8"/>
  <c r="CA35" i="9"/>
  <c r="BX189" i="9"/>
  <c r="BY149" i="9"/>
  <c r="BX99" i="10"/>
  <c r="BY26" i="10"/>
  <c r="BX121" i="10"/>
  <c r="BX92" i="9"/>
  <c r="BY19" i="9"/>
  <c r="BX97" i="10"/>
  <c r="BX8" i="8"/>
  <c r="BX192" i="10"/>
  <c r="BY87" i="8"/>
  <c r="BX173" i="9"/>
  <c r="BY113" i="8"/>
  <c r="BY168" i="8"/>
  <c r="BY126" i="8"/>
  <c r="BX50" i="8"/>
  <c r="BY126" i="10"/>
  <c r="BY192" i="8"/>
  <c r="BY37" i="10"/>
  <c r="BX88" i="10"/>
  <c r="BX152" i="10"/>
  <c r="BY54" i="10"/>
  <c r="BZ34" i="10"/>
  <c r="T113" i="4"/>
  <c r="T34" i="4"/>
  <c r="P76" i="3" s="1"/>
  <c r="P30" i="3"/>
  <c r="BX136" i="10"/>
  <c r="BY8" i="10"/>
  <c r="BX116" i="9"/>
  <c r="BY114" i="9"/>
  <c r="BX169" i="9"/>
  <c r="BX192" i="9"/>
  <c r="BZ115" i="10"/>
  <c r="BY110" i="8"/>
  <c r="M144" i="11"/>
  <c r="M76" i="11"/>
  <c r="BX132" i="10"/>
  <c r="BY29" i="10"/>
  <c r="BZ197" i="8"/>
  <c r="O138" i="5"/>
  <c r="S115" i="5"/>
  <c r="S108" i="5" s="1"/>
  <c r="AF147" i="7"/>
  <c r="AE145" i="7"/>
  <c r="R105" i="3"/>
  <c r="BZ166" i="9"/>
  <c r="X36" i="6"/>
  <c r="V99" i="4"/>
  <c r="W104" i="4"/>
  <c r="Z105" i="4"/>
  <c r="Z7" i="4" s="1"/>
  <c r="V37" i="3" s="1"/>
  <c r="BX18" i="9"/>
  <c r="BZ103" i="10"/>
  <c r="BX40" i="10"/>
  <c r="BY97" i="8"/>
  <c r="BX136" i="9"/>
  <c r="AG74" i="7"/>
  <c r="BZ67" i="10"/>
  <c r="BZ120" i="8"/>
  <c r="BY184" i="8"/>
  <c r="BY188" i="8"/>
  <c r="BY89" i="8"/>
  <c r="BY110" i="9"/>
  <c r="BY130" i="8"/>
  <c r="BZ68" i="8"/>
  <c r="BY190" i="9"/>
  <c r="BY186" i="9"/>
  <c r="BX158" i="8"/>
  <c r="BY118" i="8"/>
  <c r="BZ79" i="10"/>
  <c r="BY34" i="9"/>
  <c r="AG72" i="7"/>
  <c r="BY157" i="8"/>
  <c r="BY81" i="8"/>
  <c r="BX56" i="9"/>
  <c r="BY26" i="8"/>
  <c r="BY41" i="9"/>
  <c r="BX151" i="10"/>
  <c r="BY117" i="9"/>
  <c r="BX100" i="10"/>
  <c r="BX44" i="10"/>
  <c r="BZ158" i="9"/>
  <c r="BX155" i="10"/>
  <c r="BY82" i="9"/>
  <c r="BZ47" i="9"/>
  <c r="BY154" i="10"/>
  <c r="BX105" i="10"/>
  <c r="BX129" i="10"/>
  <c r="BZ118" i="9"/>
  <c r="BX183" i="8"/>
  <c r="BY25" i="9"/>
  <c r="BX120" i="10"/>
  <c r="BX180" i="10"/>
  <c r="BY90" i="10"/>
  <c r="BZ200" i="8"/>
  <c r="BY165" i="9"/>
  <c r="BZ99" i="9"/>
  <c r="BX173" i="10"/>
  <c r="BZ16" i="8"/>
  <c r="BX112" i="10"/>
  <c r="BX112" i="9"/>
  <c r="BZ126" i="9"/>
  <c r="AB180" i="7"/>
  <c r="AB177" i="7" s="1"/>
  <c r="O117" i="3"/>
  <c r="BX164" i="10"/>
  <c r="CA190" i="8"/>
  <c r="BY57" i="9"/>
  <c r="BZ116" i="8"/>
  <c r="BZ80" i="8"/>
  <c r="AA40" i="6"/>
  <c r="BY35" i="8"/>
  <c r="Q100" i="5"/>
  <c r="BX30" i="8"/>
  <c r="BZ96" i="8"/>
  <c r="BX58" i="8"/>
  <c r="BX82" i="8"/>
  <c r="BX37" i="8"/>
  <c r="BX80" i="10"/>
  <c r="BX104" i="10"/>
  <c r="R38" i="5"/>
  <c r="Q45" i="3"/>
  <c r="AD93" i="7"/>
  <c r="R16" i="5" s="1"/>
  <c r="BX68" i="10"/>
  <c r="BY133" i="8"/>
  <c r="CA15" i="9"/>
  <c r="BX33" i="8"/>
  <c r="BY63" i="8"/>
  <c r="BZ43" i="10"/>
  <c r="BY170" i="9"/>
  <c r="CA131" i="9"/>
  <c r="BY61" i="9"/>
  <c r="S105" i="5"/>
  <c r="BX203" i="10"/>
  <c r="BX156" i="9"/>
  <c r="BZ12" i="8"/>
  <c r="W63" i="4"/>
  <c r="W57" i="4"/>
  <c r="W47" i="4"/>
  <c r="W36" i="4"/>
  <c r="S32" i="3"/>
  <c r="X26" i="4"/>
  <c r="BW144" i="12"/>
  <c r="BV348" i="8"/>
  <c r="O135" i="5"/>
  <c r="AA97" i="7"/>
  <c r="BZ193" i="8"/>
  <c r="BY115" i="8"/>
  <c r="BX36" i="10"/>
  <c r="BZ128" i="8"/>
  <c r="BY51" i="8"/>
  <c r="BZ100" i="8"/>
  <c r="BZ88" i="8"/>
  <c r="BY86" i="10"/>
  <c r="BY151" i="8"/>
  <c r="U77" i="5"/>
  <c r="Y10" i="6"/>
  <c r="BY118" i="10"/>
  <c r="BY106" i="10"/>
  <c r="BY159" i="8"/>
  <c r="BY122" i="10"/>
  <c r="BY163" i="8"/>
  <c r="BZ62" i="9"/>
  <c r="BX38" i="8"/>
  <c r="BX66" i="8"/>
  <c r="BZ47" i="10"/>
  <c r="CA186" i="8"/>
  <c r="BX22" i="8"/>
  <c r="BX200" i="9"/>
  <c r="BY77" i="9"/>
  <c r="BX204" i="10"/>
  <c r="P58" i="3"/>
  <c r="T88" i="4"/>
  <c r="P64" i="3" s="1"/>
  <c r="BZ59" i="10"/>
  <c r="BX52" i="10"/>
  <c r="BX157" i="10"/>
  <c r="Q106" i="5"/>
  <c r="R97" i="5"/>
  <c r="R90" i="5" s="1"/>
  <c r="Q106" i="3"/>
  <c r="Q93" i="3"/>
  <c r="BX147" i="10"/>
  <c r="W64" i="4"/>
  <c r="W44" i="4"/>
  <c r="W41" i="4"/>
  <c r="W37" i="4"/>
  <c r="S33" i="3"/>
  <c r="X27" i="4"/>
  <c r="BZ203" i="9"/>
  <c r="BX36" i="9"/>
  <c r="BZ51" i="10"/>
  <c r="X21" i="6"/>
  <c r="T50" i="5"/>
  <c r="BY180" i="8"/>
  <c r="BY9" i="10"/>
  <c r="S109" i="6"/>
  <c r="S106" i="6" s="1"/>
  <c r="BX60" i="10"/>
  <c r="BX175" i="8"/>
  <c r="R27" i="5"/>
  <c r="Q39" i="3"/>
  <c r="BX65" i="10"/>
  <c r="CA163" i="9"/>
  <c r="BY29" i="9"/>
  <c r="BZ111" i="9"/>
  <c r="BY27" i="8"/>
  <c r="BX96" i="9"/>
  <c r="BX28" i="10"/>
  <c r="BX60" i="9"/>
  <c r="BZ91" i="10"/>
  <c r="AC172" i="7"/>
  <c r="P31" i="5"/>
  <c r="O51" i="3"/>
  <c r="AB100" i="7"/>
  <c r="BZ18" i="10"/>
  <c r="BY129" i="8"/>
  <c r="CA159" i="9"/>
  <c r="BY131" i="8"/>
  <c r="BZ171" i="9"/>
  <c r="CA198" i="8"/>
  <c r="BY43" i="8"/>
  <c r="BX13" i="8"/>
  <c r="BZ148" i="8"/>
  <c r="BX98" i="8"/>
  <c r="BV212" i="12"/>
  <c r="BW8" i="12"/>
  <c r="BW212" i="8" s="1"/>
  <c r="N8" i="11"/>
  <c r="BV212" i="9"/>
  <c r="BV280" i="9"/>
  <c r="BZ164" i="8"/>
  <c r="BY109" i="8"/>
  <c r="BX160" i="10"/>
  <c r="BY107" i="8"/>
  <c r="BY83" i="8"/>
  <c r="BY182" i="9"/>
  <c r="BX171" i="8"/>
  <c r="BZ44" i="8"/>
  <c r="BW280" i="10"/>
  <c r="BX76" i="10"/>
  <c r="CA151" i="9"/>
  <c r="U94" i="4"/>
  <c r="Q94" i="3" s="1"/>
  <c r="U89" i="4"/>
  <c r="Q67" i="3" s="1"/>
  <c r="Q96" i="3"/>
  <c r="BY169" i="8"/>
  <c r="BY14" i="9"/>
  <c r="BZ31" i="8"/>
  <c r="BY161" i="9"/>
  <c r="BX93" i="10"/>
  <c r="BY123" i="8"/>
  <c r="BY77" i="8"/>
  <c r="BY41" i="10"/>
  <c r="BY17" i="9"/>
  <c r="BZ91" i="9"/>
  <c r="BX88" i="9"/>
  <c r="BY46" i="10"/>
  <c r="BX201" i="10"/>
  <c r="BX128" i="10"/>
  <c r="BY97" i="9"/>
  <c r="BY53" i="9"/>
  <c r="BY117" i="8"/>
  <c r="BY42" i="10"/>
  <c r="BX84" i="9"/>
  <c r="BY144" i="9"/>
  <c r="CA135" i="9"/>
  <c r="BY103" i="8"/>
  <c r="BX166" i="8"/>
  <c r="BZ30" i="9"/>
  <c r="BX179" i="10"/>
  <c r="BX85" i="10"/>
  <c r="BX127" i="10"/>
  <c r="BX108" i="9"/>
  <c r="BY99" i="8"/>
  <c r="BX9" i="8"/>
  <c r="CA27" i="9"/>
  <c r="BY102" i="8"/>
  <c r="BZ87" i="10"/>
  <c r="BZ39" i="10"/>
  <c r="BY185" i="8"/>
  <c r="BX48" i="10"/>
  <c r="BY10" i="8"/>
  <c r="BX24" i="10"/>
  <c r="BZ66" i="9"/>
  <c r="M60" i="3"/>
  <c r="BZ31" i="10"/>
  <c r="BY55" i="8"/>
  <c r="AF138" i="7"/>
  <c r="AE136" i="7"/>
  <c r="AH30" i="7"/>
  <c r="U37" i="5"/>
  <c r="BZ84" i="8"/>
  <c r="BY155" i="8"/>
  <c r="BZ104" i="8"/>
  <c r="BX199" i="8"/>
  <c r="BY134" i="8"/>
  <c r="BX184" i="10"/>
  <c r="BX64" i="9"/>
  <c r="BY145" i="9"/>
  <c r="BZ179" i="9"/>
  <c r="BY190" i="10"/>
  <c r="BY85" i="9"/>
  <c r="BX176" i="9"/>
  <c r="BX149" i="10"/>
  <c r="BX197" i="9"/>
  <c r="BY76" i="9"/>
  <c r="BZ156" i="8"/>
  <c r="BX203" i="8"/>
  <c r="BY134" i="10"/>
  <c r="AG79" i="7"/>
  <c r="BX153" i="10"/>
  <c r="BY101" i="9"/>
  <c r="BX84" i="10"/>
  <c r="BX109" i="10"/>
  <c r="BY186" i="10"/>
  <c r="BZ31" i="9"/>
  <c r="BX57" i="10"/>
  <c r="BZ83" i="10"/>
  <c r="CA123" i="9"/>
  <c r="BZ52" i="8"/>
  <c r="X56" i="6"/>
  <c r="AA57" i="6"/>
  <c r="BZ11" i="9"/>
  <c r="O143" i="11"/>
  <c r="V3" i="6"/>
  <c r="S2" i="5"/>
  <c r="AF3" i="7"/>
  <c r="BZ135" i="10"/>
  <c r="AH214" i="7" a="1"/>
  <c r="AH214" i="7" s="1"/>
  <c r="AH213" i="7"/>
  <c r="AI206" i="7"/>
  <c r="BY91" i="8"/>
  <c r="CA63" i="9"/>
  <c r="BY18" i="8"/>
  <c r="BZ95" i="10"/>
  <c r="BX117" i="10"/>
  <c r="BX107" i="10"/>
  <c r="BX187" i="10"/>
  <c r="BY9" i="9"/>
  <c r="BX61" i="8"/>
  <c r="R36" i="5"/>
  <c r="Q44" i="3"/>
  <c r="AD92" i="7"/>
  <c r="R15" i="5" s="1"/>
  <c r="CA35" i="10"/>
  <c r="BX42" i="8"/>
  <c r="CA167" i="9"/>
  <c r="BX156" i="10"/>
  <c r="BX81" i="10"/>
  <c r="CA194" i="8"/>
  <c r="BX22" i="9"/>
  <c r="BX20" i="9"/>
  <c r="BX32" i="9"/>
  <c r="BZ150" i="9"/>
  <c r="BZ20" i="8"/>
  <c r="BY93" i="8"/>
  <c r="BY45" i="9"/>
  <c r="BX171" i="10"/>
  <c r="S93" i="5"/>
  <c r="S86" i="5" s="1"/>
  <c r="R89" i="3"/>
  <c r="BX179" i="8"/>
  <c r="BZ43" i="9"/>
  <c r="BX162" i="8"/>
  <c r="BX113" i="10"/>
  <c r="BY14" i="8"/>
  <c r="BX108" i="10"/>
  <c r="BX160" i="9"/>
  <c r="BX92" i="10"/>
  <c r="BX193" i="10"/>
  <c r="BY125" i="8"/>
  <c r="BY170" i="10"/>
  <c r="BY114" i="8"/>
  <c r="BZ28" i="8"/>
  <c r="BY178" i="9"/>
  <c r="CA127" i="9"/>
  <c r="BZ195" i="9"/>
  <c r="BY59" i="8"/>
  <c r="BX80" i="9"/>
  <c r="BY19" i="8"/>
  <c r="BZ175" i="9"/>
  <c r="BY13" i="9"/>
  <c r="BX191" i="8"/>
  <c r="BY133" i="9"/>
  <c r="BX197" i="10"/>
  <c r="BZ191" i="9"/>
  <c r="BX33" i="10"/>
  <c r="BY62" i="10"/>
  <c r="BX77" i="10"/>
  <c r="BX52" i="9"/>
  <c r="CA59" i="9"/>
  <c r="BY105" i="9"/>
  <c r="CA32" i="8"/>
  <c r="BY15" i="8"/>
  <c r="BY135" i="8"/>
  <c r="BY90" i="9"/>
  <c r="BY8" i="9"/>
  <c r="BY158" i="10"/>
  <c r="BX104" i="9"/>
  <c r="Y61" i="6"/>
  <c r="AB62" i="6"/>
  <c r="BX100" i="9"/>
  <c r="BX196" i="10"/>
  <c r="BY182" i="10"/>
  <c r="BY11" i="8"/>
  <c r="BY85" i="8"/>
  <c r="AD222" i="7"/>
  <c r="AD227" i="7"/>
  <c r="AD223" i="7" a="1"/>
  <c r="AD223" i="7" s="1"/>
  <c r="AD228" i="7" a="1"/>
  <c r="AD228" i="7" s="1"/>
  <c r="BY157" i="9"/>
  <c r="BX188" i="9"/>
  <c r="BY37" i="9"/>
  <c r="BX152" i="9"/>
  <c r="BY110" i="10"/>
  <c r="Q121" i="3"/>
  <c r="Q119" i="3"/>
  <c r="Q107" i="3"/>
  <c r="U138" i="4"/>
  <c r="AF160" i="7"/>
  <c r="S116" i="5"/>
  <c r="S109" i="5" s="1"/>
  <c r="AE158" i="7"/>
  <c r="CA55" i="9"/>
  <c r="BX53" i="8"/>
  <c r="BX45" i="8"/>
  <c r="BX65" i="8"/>
  <c r="BX57" i="8"/>
  <c r="BY113" i="9"/>
  <c r="BX148" i="10"/>
  <c r="BX86" i="8"/>
  <c r="BX90" i="8"/>
  <c r="R96" i="5"/>
  <c r="R89" i="5" s="1"/>
  <c r="Q92" i="3"/>
  <c r="AG32" i="7"/>
  <c r="T39" i="5"/>
  <c r="BZ196" i="8"/>
  <c r="BX94" i="8"/>
  <c r="BY42" i="9"/>
  <c r="BY95" i="8"/>
  <c r="BY149" i="8"/>
  <c r="BY98" i="10"/>
  <c r="BY147" i="8"/>
  <c r="BW348" i="10"/>
  <c r="BX144" i="10"/>
  <c r="BX181" i="10"/>
  <c r="BZ56" i="8"/>
  <c r="BY202" i="9"/>
  <c r="BX168" i="10"/>
  <c r="BX128" i="9"/>
  <c r="BY198" i="10"/>
  <c r="BY178" i="10"/>
  <c r="N136" i="5"/>
  <c r="N133" i="5"/>
  <c r="BX20" i="10"/>
  <c r="BY174" i="8"/>
  <c r="BZ115" i="9"/>
  <c r="BX161" i="10"/>
  <c r="AG28" i="7"/>
  <c r="T35" i="5"/>
  <c r="BY166" i="10"/>
  <c r="BY153" i="9"/>
  <c r="BX196" i="9"/>
  <c r="BZ83" i="9"/>
  <c r="BX49" i="8"/>
  <c r="BX146" i="8"/>
  <c r="BY25" i="10"/>
  <c r="BY66" i="10"/>
  <c r="BY125" i="9"/>
  <c r="CA147" i="9"/>
  <c r="BX49" i="10"/>
  <c r="BZ146" i="9"/>
  <c r="BX189" i="10"/>
  <c r="BZ48" i="8"/>
  <c r="BY49" i="9"/>
  <c r="CA155" i="9"/>
  <c r="BX172" i="10"/>
  <c r="BZ51" i="9"/>
  <c r="AC99" i="7"/>
  <c r="P66" i="3" s="1"/>
  <c r="BY82" i="10"/>
  <c r="BX199" i="10"/>
  <c r="BX124" i="9"/>
  <c r="BZ199" i="9"/>
  <c r="BY13" i="10"/>
  <c r="BY50" i="9"/>
  <c r="BX41" i="8"/>
  <c r="BY170" i="8"/>
  <c r="BZ23" i="8"/>
  <c r="BY34" i="8"/>
  <c r="BX89" i="10"/>
  <c r="AE179" i="7"/>
  <c r="AF170" i="7"/>
  <c r="BZ132" i="8"/>
  <c r="BY47" i="8"/>
  <c r="Z90" i="4"/>
  <c r="U70" i="3"/>
  <c r="BX46" i="8"/>
  <c r="T101" i="6"/>
  <c r="V66" i="6"/>
  <c r="Y67" i="6"/>
  <c r="R119" i="5"/>
  <c r="U107" i="6"/>
  <c r="U51" i="6"/>
  <c r="BZ11" i="10"/>
  <c r="BY114" i="10"/>
  <c r="BZ112" i="8"/>
  <c r="BZ160" i="8"/>
  <c r="BZ124" i="8"/>
  <c r="BY98" i="9"/>
  <c r="BX116" i="10"/>
  <c r="AE29" i="7"/>
  <c r="AE31" i="7"/>
  <c r="AE17" i="7"/>
  <c r="S29" i="5" s="1"/>
  <c r="AF10" i="7"/>
  <c r="AE27" i="7"/>
  <c r="AE13" i="7"/>
  <c r="S28" i="5" s="1"/>
  <c r="BY121" i="8"/>
  <c r="BX185" i="10"/>
  <c r="BX25" i="8"/>
  <c r="BZ134" i="9"/>
  <c r="BY119" i="8"/>
  <c r="BY106" i="8"/>
  <c r="AG108" i="7"/>
  <c r="AF107" i="7"/>
  <c r="T112" i="5"/>
  <c r="S102" i="3"/>
  <c r="BY94" i="10"/>
  <c r="BZ60" i="8"/>
  <c r="BX195" i="8"/>
  <c r="Y99" i="6"/>
  <c r="X108" i="6"/>
  <c r="BY176" i="8"/>
  <c r="W70" i="6"/>
  <c r="X72" i="6"/>
  <c r="BZ54" i="9"/>
  <c r="BZ162" i="9"/>
  <c r="BX187" i="8"/>
  <c r="BZ55" i="10"/>
  <c r="BY181" i="8"/>
  <c r="BY172" i="8"/>
  <c r="BY14" i="10"/>
  <c r="BY161" i="8"/>
  <c r="BZ92" i="8"/>
  <c r="S34" i="5" l="1"/>
  <c r="AE26" i="7"/>
  <c r="R43" i="3"/>
  <c r="AE208" i="7"/>
  <c r="AE91" i="7"/>
  <c r="AE86" i="7"/>
  <c r="BZ172" i="8"/>
  <c r="CA60" i="8"/>
  <c r="BY25" i="8"/>
  <c r="BY90" i="8"/>
  <c r="BY148" i="10"/>
  <c r="BY179" i="8"/>
  <c r="BY171" i="10"/>
  <c r="CA150" i="9"/>
  <c r="BY20" i="9"/>
  <c r="CB194" i="8"/>
  <c r="BY156" i="10"/>
  <c r="CA92" i="8"/>
  <c r="BZ14" i="10"/>
  <c r="CA54" i="9"/>
  <c r="Y108" i="6"/>
  <c r="Z99" i="6"/>
  <c r="T105" i="5"/>
  <c r="CA134" i="9"/>
  <c r="BZ121" i="8"/>
  <c r="AA90" i="4"/>
  <c r="V70" i="3"/>
  <c r="BY199" i="10"/>
  <c r="CA51" i="9"/>
  <c r="CB155" i="9"/>
  <c r="CA48" i="8"/>
  <c r="CA146" i="9"/>
  <c r="CB147" i="9"/>
  <c r="BZ66" i="10"/>
  <c r="BY146" i="8"/>
  <c r="CA83" i="9"/>
  <c r="BZ153" i="9"/>
  <c r="CA115" i="9"/>
  <c r="BY20" i="10"/>
  <c r="BZ178" i="10"/>
  <c r="BY128" i="9"/>
  <c r="BZ202" i="9"/>
  <c r="BY181" i="10"/>
  <c r="BZ147" i="8"/>
  <c r="BZ42" i="9"/>
  <c r="CA196" i="8"/>
  <c r="U39" i="5"/>
  <c r="AH32" i="7"/>
  <c r="BY57" i="8"/>
  <c r="BY45" i="8"/>
  <c r="CB55" i="9"/>
  <c r="AF158" i="7"/>
  <c r="AG160" i="7"/>
  <c r="T116" i="5"/>
  <c r="T109" i="5" s="1"/>
  <c r="BZ85" i="8"/>
  <c r="BY104" i="9"/>
  <c r="BZ8" i="9"/>
  <c r="BZ135" i="8"/>
  <c r="CB32" i="8"/>
  <c r="CB59" i="9"/>
  <c r="BY77" i="10"/>
  <c r="BY33" i="10"/>
  <c r="BY197" i="10"/>
  <c r="CA175" i="9"/>
  <c r="BY80" i="9"/>
  <c r="CA195" i="9"/>
  <c r="BZ178" i="9"/>
  <c r="BY92" i="10"/>
  <c r="BY108" i="10"/>
  <c r="BY113" i="10"/>
  <c r="CA43" i="9"/>
  <c r="BZ93" i="8"/>
  <c r="BY42" i="8"/>
  <c r="BY199" i="8"/>
  <c r="AI30" i="7"/>
  <c r="V37" i="5"/>
  <c r="BZ102" i="8"/>
  <c r="BY76" i="10"/>
  <c r="BZ83" i="8"/>
  <c r="BY160" i="10"/>
  <c r="CA164" i="8"/>
  <c r="N144" i="11"/>
  <c r="N76" i="11"/>
  <c r="BY98" i="8"/>
  <c r="BY13" i="8"/>
  <c r="CB198" i="8"/>
  <c r="BZ131" i="8"/>
  <c r="Y21" i="6"/>
  <c r="U50" i="5"/>
  <c r="CA193" i="8"/>
  <c r="BX144" i="12"/>
  <c r="BX280" i="10" s="1"/>
  <c r="BW348" i="8"/>
  <c r="CA12" i="8"/>
  <c r="BY203" i="10"/>
  <c r="BZ61" i="9"/>
  <c r="BZ170" i="9"/>
  <c r="BZ63" i="8"/>
  <c r="CB15" i="9"/>
  <c r="BY68" i="10"/>
  <c r="AB40" i="6"/>
  <c r="BY112" i="9"/>
  <c r="CA16" i="8"/>
  <c r="CA99" i="9"/>
  <c r="CA200" i="8"/>
  <c r="BY183" i="8"/>
  <c r="BY151" i="10"/>
  <c r="BZ81" i="8"/>
  <c r="CA79" i="10"/>
  <c r="BY158" i="8"/>
  <c r="BZ190" i="9"/>
  <c r="CA67" i="10"/>
  <c r="BY136" i="9"/>
  <c r="BY40" i="10"/>
  <c r="BY18" i="9"/>
  <c r="V94" i="4"/>
  <c r="R94" i="3" s="1"/>
  <c r="V89" i="4"/>
  <c r="R67" i="3" s="1"/>
  <c r="R96" i="3"/>
  <c r="CA166" i="9"/>
  <c r="AG147" i="7"/>
  <c r="AF145" i="7"/>
  <c r="T115" i="5"/>
  <c r="S105" i="3"/>
  <c r="CA197" i="8"/>
  <c r="BY132" i="10"/>
  <c r="BY192" i="9"/>
  <c r="BZ114" i="9"/>
  <c r="BZ8" i="10"/>
  <c r="BZ126" i="8"/>
  <c r="BZ113" i="8"/>
  <c r="BY99" i="10"/>
  <c r="BZ101" i="8"/>
  <c r="CA183" i="9"/>
  <c r="BZ150" i="10"/>
  <c r="BY180" i="9"/>
  <c r="BZ202" i="10"/>
  <c r="BZ194" i="9"/>
  <c r="BY16" i="9"/>
  <c r="BZ174" i="9"/>
  <c r="BY12" i="9"/>
  <c r="BZ111" i="8"/>
  <c r="BY154" i="8"/>
  <c r="BY169" i="10"/>
  <c r="BY125" i="10"/>
  <c r="CA40" i="8"/>
  <c r="BX76" i="12"/>
  <c r="BW348" i="9"/>
  <c r="BW212" i="10"/>
  <c r="R14" i="5"/>
  <c r="R13" i="5" s="1"/>
  <c r="AD90" i="7"/>
  <c r="AD187" i="7" s="1"/>
  <c r="BY53" i="10"/>
  <c r="CB15" i="10"/>
  <c r="BY56" i="10"/>
  <c r="BZ129" i="9"/>
  <c r="CB202" i="8"/>
  <c r="CB19" i="10"/>
  <c r="BY184" i="9"/>
  <c r="BZ178" i="8"/>
  <c r="BZ65" i="9"/>
  <c r="AL133" i="7"/>
  <c r="AG132" i="7"/>
  <c r="CA167" i="10"/>
  <c r="BY201" i="9"/>
  <c r="BY150" i="8"/>
  <c r="BY48" i="9"/>
  <c r="BY165" i="10"/>
  <c r="CA204" i="8"/>
  <c r="BZ89" i="9"/>
  <c r="BZ194" i="10"/>
  <c r="BZ39" i="8"/>
  <c r="BY123" i="10"/>
  <c r="BY131" i="10"/>
  <c r="BY24" i="9"/>
  <c r="BZ198" i="9"/>
  <c r="CA187" i="9"/>
  <c r="BY96" i="10"/>
  <c r="CA63" i="10"/>
  <c r="BY204" i="9"/>
  <c r="BY133" i="10"/>
  <c r="BY177" i="10"/>
  <c r="BY120" i="9"/>
  <c r="BY17" i="8"/>
  <c r="BY44" i="9"/>
  <c r="BZ162" i="10"/>
  <c r="CA95" i="9"/>
  <c r="Q87" i="5"/>
  <c r="BY172" i="9"/>
  <c r="BZ102" i="10"/>
  <c r="BY68" i="9"/>
  <c r="BY145" i="10"/>
  <c r="BY29" i="8"/>
  <c r="CA136" i="8"/>
  <c r="BY12" i="10"/>
  <c r="BY132" i="9"/>
  <c r="AD172" i="7"/>
  <c r="BZ94" i="9"/>
  <c r="S27" i="5"/>
  <c r="R39" i="3"/>
  <c r="BZ181" i="8"/>
  <c r="BY187" i="8"/>
  <c r="BZ176" i="8"/>
  <c r="BZ94" i="10"/>
  <c r="T93" i="5"/>
  <c r="T86" i="5" s="1"/>
  <c r="S89" i="3"/>
  <c r="BZ106" i="8"/>
  <c r="BY185" i="10"/>
  <c r="S38" i="5"/>
  <c r="R45" i="3"/>
  <c r="AE93" i="7"/>
  <c r="S16" i="5" s="1"/>
  <c r="BZ98" i="9"/>
  <c r="CA160" i="8"/>
  <c r="BZ114" i="10"/>
  <c r="R100" i="5"/>
  <c r="BY46" i="8"/>
  <c r="BZ47" i="8"/>
  <c r="BY89" i="10"/>
  <c r="CA23" i="8"/>
  <c r="BY41" i="8"/>
  <c r="BZ13" i="10"/>
  <c r="BY124" i="9"/>
  <c r="BZ82" i="10"/>
  <c r="AH28" i="7"/>
  <c r="U35" i="5"/>
  <c r="BZ149" i="8"/>
  <c r="BY86" i="8"/>
  <c r="BZ113" i="9"/>
  <c r="BZ110" i="10"/>
  <c r="BZ37" i="9"/>
  <c r="BZ157" i="9"/>
  <c r="BZ11" i="8"/>
  <c r="BY196" i="10"/>
  <c r="BY191" i="8"/>
  <c r="BZ114" i="8"/>
  <c r="BZ125" i="8"/>
  <c r="BZ45" i="9"/>
  <c r="CA20" i="8"/>
  <c r="BY32" i="9"/>
  <c r="BY22" i="9"/>
  <c r="BY81" i="10"/>
  <c r="CB167" i="9"/>
  <c r="BZ9" i="9"/>
  <c r="CA95" i="10"/>
  <c r="CB63" i="9"/>
  <c r="AI213" i="7"/>
  <c r="AI214" i="7" a="1"/>
  <c r="AI214" i="7" s="1"/>
  <c r="AJ206" i="7"/>
  <c r="CA135" i="10"/>
  <c r="CA11" i="9"/>
  <c r="CA52" i="8"/>
  <c r="CA83" i="10"/>
  <c r="CA31" i="9"/>
  <c r="BY109" i="10"/>
  <c r="BZ101" i="9"/>
  <c r="BZ76" i="9"/>
  <c r="BY149" i="10"/>
  <c r="BZ85" i="9"/>
  <c r="CA179" i="9"/>
  <c r="BY64" i="9"/>
  <c r="CA104" i="8"/>
  <c r="CA84" i="8"/>
  <c r="CA31" i="10"/>
  <c r="CA66" i="9"/>
  <c r="BZ10" i="8"/>
  <c r="CA87" i="10"/>
  <c r="CB27" i="9"/>
  <c r="BZ99" i="8"/>
  <c r="BY179" i="10"/>
  <c r="BY166" i="8"/>
  <c r="CB135" i="9"/>
  <c r="BY84" i="9"/>
  <c r="BZ97" i="9"/>
  <c r="BY201" i="10"/>
  <c r="BY88" i="9"/>
  <c r="BZ17" i="9"/>
  <c r="BY93" i="10"/>
  <c r="CA31" i="8"/>
  <c r="BY171" i="8"/>
  <c r="BW212" i="12"/>
  <c r="BX8" i="12"/>
  <c r="O8" i="11"/>
  <c r="BW212" i="9"/>
  <c r="BW280" i="9"/>
  <c r="BZ129" i="8"/>
  <c r="CA91" i="10"/>
  <c r="BY28" i="10"/>
  <c r="BZ27" i="8"/>
  <c r="BZ29" i="9"/>
  <c r="BY65" i="10"/>
  <c r="CA51" i="10"/>
  <c r="CA203" i="9"/>
  <c r="BY157" i="10"/>
  <c r="CA59" i="10"/>
  <c r="BY204" i="10"/>
  <c r="BY200" i="9"/>
  <c r="CB186" i="8"/>
  <c r="BY66" i="8"/>
  <c r="CA62" i="9"/>
  <c r="BZ122" i="10"/>
  <c r="BZ106" i="10"/>
  <c r="V77" i="5"/>
  <c r="Z10" i="6"/>
  <c r="BZ86" i="10"/>
  <c r="CA100" i="8"/>
  <c r="CA128" i="8"/>
  <c r="BZ115" i="8"/>
  <c r="N60" i="3"/>
  <c r="BY104" i="10"/>
  <c r="BY37" i="8"/>
  <c r="BY58" i="8"/>
  <c r="BY30" i="8"/>
  <c r="BZ35" i="8"/>
  <c r="CA80" i="8"/>
  <c r="BZ57" i="9"/>
  <c r="BY164" i="10"/>
  <c r="AB97" i="7"/>
  <c r="P135" i="5"/>
  <c r="BY180" i="10"/>
  <c r="BZ25" i="9"/>
  <c r="CA118" i="9"/>
  <c r="BY105" i="10"/>
  <c r="CA47" i="9"/>
  <c r="BY155" i="10"/>
  <c r="BY44" i="10"/>
  <c r="BZ117" i="9"/>
  <c r="BZ41" i="9"/>
  <c r="BY56" i="9"/>
  <c r="AH72" i="7"/>
  <c r="BZ130" i="8"/>
  <c r="BZ89" i="8"/>
  <c r="BZ184" i="8"/>
  <c r="BZ110" i="8"/>
  <c r="BZ54" i="10"/>
  <c r="BY88" i="10"/>
  <c r="BY50" i="8"/>
  <c r="BY173" i="9"/>
  <c r="BY192" i="10"/>
  <c r="BY97" i="10"/>
  <c r="BY92" i="9"/>
  <c r="BZ26" i="10"/>
  <c r="BZ149" i="9"/>
  <c r="CB35" i="9"/>
  <c r="BZ23" i="9"/>
  <c r="BY111" i="10"/>
  <c r="CA189" i="8"/>
  <c r="X81" i="6"/>
  <c r="W79" i="6"/>
  <c r="T102" i="5" s="1"/>
  <c r="T121" i="5"/>
  <c r="AD22" i="7"/>
  <c r="Q54" i="3" s="1"/>
  <c r="AD21" i="7"/>
  <c r="R33" i="5"/>
  <c r="Q42" i="3"/>
  <c r="CB23" i="10"/>
  <c r="BZ173" i="8"/>
  <c r="BY148" i="9"/>
  <c r="BY168" i="9"/>
  <c r="BY177" i="9"/>
  <c r="BY45" i="10"/>
  <c r="BZ86" i="9"/>
  <c r="CA154" i="9"/>
  <c r="BY175" i="10"/>
  <c r="BZ144" i="8"/>
  <c r="BZ177" i="8"/>
  <c r="BZ105" i="8"/>
  <c r="BY40" i="9"/>
  <c r="AF220" i="7"/>
  <c r="AF200" i="7" a="1"/>
  <c r="AF200" i="7" s="1"/>
  <c r="AG192" i="7"/>
  <c r="AF199" i="7"/>
  <c r="AE228" i="7" a="1"/>
  <c r="AE228" i="7" s="1"/>
  <c r="AE223" i="7" a="1"/>
  <c r="AE223" i="7" s="1"/>
  <c r="AE227" i="7"/>
  <c r="AE222" i="7"/>
  <c r="R106" i="5"/>
  <c r="AK128" i="7"/>
  <c r="AF127" i="7"/>
  <c r="AE178" i="7"/>
  <c r="AE117" i="7"/>
  <c r="R103" i="3"/>
  <c r="S113" i="5"/>
  <c r="BY64" i="10"/>
  <c r="U34" i="4"/>
  <c r="Q76" i="3" s="1"/>
  <c r="U113" i="4"/>
  <c r="Q30" i="3"/>
  <c r="U86" i="4"/>
  <c r="AF9" i="7"/>
  <c r="AG7" i="7"/>
  <c r="S36" i="3"/>
  <c r="CA55" i="10"/>
  <c r="CA162" i="9"/>
  <c r="Y72" i="6"/>
  <c r="X70" i="6"/>
  <c r="BY195" i="8"/>
  <c r="AH108" i="7"/>
  <c r="AG107" i="7"/>
  <c r="U112" i="5"/>
  <c r="T102" i="3"/>
  <c r="BZ119" i="8"/>
  <c r="S36" i="5"/>
  <c r="R44" i="3"/>
  <c r="AE92" i="7"/>
  <c r="S15" i="5" s="1"/>
  <c r="U101" i="6"/>
  <c r="Z67" i="6"/>
  <c r="W66" i="6"/>
  <c r="V51" i="6"/>
  <c r="S119" i="5"/>
  <c r="V107" i="6"/>
  <c r="BY172" i="10"/>
  <c r="BZ49" i="9"/>
  <c r="BY189" i="10"/>
  <c r="BY49" i="10"/>
  <c r="BZ125" i="9"/>
  <c r="BZ25" i="10"/>
  <c r="BY49" i="8"/>
  <c r="BY196" i="9"/>
  <c r="BZ166" i="10"/>
  <c r="BY161" i="10"/>
  <c r="BZ174" i="8"/>
  <c r="BZ198" i="10"/>
  <c r="BY168" i="10"/>
  <c r="CA56" i="8"/>
  <c r="BX348" i="10"/>
  <c r="BY144" i="10"/>
  <c r="BZ98" i="10"/>
  <c r="BZ95" i="8"/>
  <c r="BY94" i="8"/>
  <c r="BY65" i="8"/>
  <c r="BY53" i="8"/>
  <c r="S97" i="5"/>
  <c r="S90" i="5" s="1"/>
  <c r="R93" i="3"/>
  <c r="R106" i="3"/>
  <c r="AC62" i="6"/>
  <c r="Z61" i="6"/>
  <c r="BZ158" i="10"/>
  <c r="BZ90" i="9"/>
  <c r="BZ15" i="8"/>
  <c r="BZ105" i="9"/>
  <c r="BY52" i="9"/>
  <c r="BZ62" i="10"/>
  <c r="CA191" i="9"/>
  <c r="BZ133" i="9"/>
  <c r="BZ13" i="9"/>
  <c r="BZ19" i="8"/>
  <c r="BZ59" i="8"/>
  <c r="CB127" i="9"/>
  <c r="CA28" i="8"/>
  <c r="BZ170" i="10"/>
  <c r="BY193" i="10"/>
  <c r="BY160" i="9"/>
  <c r="BZ14" i="8"/>
  <c r="BY162" i="8"/>
  <c r="CB35" i="10"/>
  <c r="BY107" i="10"/>
  <c r="AH79" i="7"/>
  <c r="BY203" i="8"/>
  <c r="BZ134" i="8"/>
  <c r="AF136" i="7"/>
  <c r="AG138" i="7"/>
  <c r="BZ185" i="8"/>
  <c r="BY127" i="10"/>
  <c r="BZ117" i="8"/>
  <c r="BZ77" i="8"/>
  <c r="BZ169" i="8"/>
  <c r="CB151" i="9"/>
  <c r="CA44" i="8"/>
  <c r="BZ182" i="9"/>
  <c r="BZ107" i="8"/>
  <c r="CA148" i="8"/>
  <c r="BZ43" i="8"/>
  <c r="CA171" i="9"/>
  <c r="CB159" i="9"/>
  <c r="CA18" i="10"/>
  <c r="BY175" i="8"/>
  <c r="P138" i="5"/>
  <c r="BZ180" i="8"/>
  <c r="BY147" i="10"/>
  <c r="O136" i="5"/>
  <c r="O133" i="5"/>
  <c r="X63" i="4"/>
  <c r="X57" i="4"/>
  <c r="X47" i="4"/>
  <c r="X36" i="4"/>
  <c r="T32" i="3"/>
  <c r="Y26" i="4"/>
  <c r="BY156" i="9"/>
  <c r="CB131" i="9"/>
  <c r="CA43" i="10"/>
  <c r="BY33" i="8"/>
  <c r="CA126" i="9"/>
  <c r="BY112" i="10"/>
  <c r="BY173" i="10"/>
  <c r="BZ165" i="9"/>
  <c r="BZ90" i="10"/>
  <c r="BZ157" i="8"/>
  <c r="BZ34" i="9"/>
  <c r="BZ186" i="9"/>
  <c r="CA68" i="8"/>
  <c r="BZ110" i="9"/>
  <c r="CA120" i="8"/>
  <c r="CA103" i="10"/>
  <c r="BZ29" i="10"/>
  <c r="CA115" i="10"/>
  <c r="BY169" i="9"/>
  <c r="BY116" i="9"/>
  <c r="BY136" i="10"/>
  <c r="BZ192" i="8"/>
  <c r="BZ168" i="8"/>
  <c r="AM123" i="7"/>
  <c r="AH122" i="7"/>
  <c r="BY101" i="10"/>
  <c r="CA103" i="9"/>
  <c r="BZ121" i="9"/>
  <c r="CA79" i="9"/>
  <c r="BZ130" i="10"/>
  <c r="CB24" i="8"/>
  <c r="CA87" i="9"/>
  <c r="CA58" i="9"/>
  <c r="CB119" i="9"/>
  <c r="BZ46" i="9"/>
  <c r="BY16" i="10"/>
  <c r="BY21" i="8"/>
  <c r="CA122" i="9"/>
  <c r="BY176" i="10"/>
  <c r="BY188" i="10"/>
  <c r="BY195" i="10"/>
  <c r="BY21" i="10"/>
  <c r="BZ38" i="10"/>
  <c r="BY163" i="10"/>
  <c r="BY26" i="9"/>
  <c r="BZ122" i="8"/>
  <c r="BZ17" i="10"/>
  <c r="BZ146" i="10"/>
  <c r="CB67" i="9"/>
  <c r="BZ109" i="9"/>
  <c r="BY61" i="10"/>
  <c r="CA108" i="8"/>
  <c r="BZ78" i="10"/>
  <c r="BZ93" i="9"/>
  <c r="CA36" i="8"/>
  <c r="BY164" i="9"/>
  <c r="CA107" i="9"/>
  <c r="BX280" i="8"/>
  <c r="BY76" i="8"/>
  <c r="Q31" i="5"/>
  <c r="P51" i="3"/>
  <c r="AC100" i="7"/>
  <c r="BZ30" i="10"/>
  <c r="BY62" i="8"/>
  <c r="BZ167" i="8"/>
  <c r="BY159" i="10"/>
  <c r="CA64" i="8"/>
  <c r="CA22" i="10"/>
  <c r="BZ38" i="9"/>
  <c r="BY200" i="10"/>
  <c r="BY181" i="9"/>
  <c r="BY185" i="9"/>
  <c r="BZ33" i="9"/>
  <c r="BZ10" i="10"/>
  <c r="CA201" i="8"/>
  <c r="BZ102" i="9"/>
  <c r="R121" i="3"/>
  <c r="R119" i="3"/>
  <c r="R107" i="3"/>
  <c r="V138" i="4"/>
  <c r="CA10" i="9"/>
  <c r="BZ174" i="10"/>
  <c r="BY193" i="9"/>
  <c r="CA27" i="10"/>
  <c r="BY32" i="10"/>
  <c r="BZ182" i="8"/>
  <c r="BY124" i="10"/>
  <c r="BZ21" i="9"/>
  <c r="CA39" i="9"/>
  <c r="CA130" i="9"/>
  <c r="BZ165" i="8"/>
  <c r="BZ161" i="8"/>
  <c r="AF31" i="7"/>
  <c r="AF17" i="7"/>
  <c r="T29" i="5" s="1"/>
  <c r="AG10" i="7"/>
  <c r="AF27" i="7"/>
  <c r="AF13" i="7"/>
  <c r="T28" i="5" s="1"/>
  <c r="AF29" i="7"/>
  <c r="BY116" i="10"/>
  <c r="CA124" i="8"/>
  <c r="CA112" i="8"/>
  <c r="CA11" i="10"/>
  <c r="T109" i="6"/>
  <c r="T106" i="6" s="1"/>
  <c r="CA132" i="8"/>
  <c r="AF179" i="7"/>
  <c r="AG170" i="7"/>
  <c r="BZ34" i="8"/>
  <c r="BZ170" i="8"/>
  <c r="BZ50" i="9"/>
  <c r="CA199" i="9"/>
  <c r="BY152" i="9"/>
  <c r="BY188" i="9"/>
  <c r="BZ182" i="10"/>
  <c r="BY100" i="9"/>
  <c r="BY61" i="8"/>
  <c r="BY187" i="10"/>
  <c r="BY117" i="10"/>
  <c r="BZ18" i="8"/>
  <c r="BZ91" i="8"/>
  <c r="P143" i="11"/>
  <c r="AG3" i="7"/>
  <c r="W3" i="6"/>
  <c r="T2" i="5"/>
  <c r="AB57" i="6"/>
  <c r="Y56" i="6"/>
  <c r="CB123" i="9"/>
  <c r="BY57" i="10"/>
  <c r="BZ186" i="10"/>
  <c r="BY84" i="10"/>
  <c r="BY153" i="10"/>
  <c r="BZ134" i="10"/>
  <c r="CA156" i="8"/>
  <c r="BY197" i="9"/>
  <c r="BY176" i="9"/>
  <c r="BZ190" i="10"/>
  <c r="BZ145" i="9"/>
  <c r="BY184" i="10"/>
  <c r="BZ155" i="8"/>
  <c r="BZ55" i="8"/>
  <c r="BY24" i="10"/>
  <c r="BY48" i="10"/>
  <c r="CA39" i="10"/>
  <c r="BY9" i="8"/>
  <c r="BY108" i="9"/>
  <c r="BY85" i="10"/>
  <c r="CA30" i="9"/>
  <c r="BZ103" i="8"/>
  <c r="BZ144" i="9"/>
  <c r="BZ42" i="10"/>
  <c r="BZ53" i="9"/>
  <c r="BY128" i="10"/>
  <c r="BZ46" i="10"/>
  <c r="CA91" i="9"/>
  <c r="BZ41" i="10"/>
  <c r="BZ123" i="8"/>
  <c r="BZ161" i="9"/>
  <c r="BZ14" i="9"/>
  <c r="BZ109" i="8"/>
  <c r="AC180" i="7"/>
  <c r="AC177" i="7" s="1"/>
  <c r="P117" i="3"/>
  <c r="BY60" i="9"/>
  <c r="BY96" i="9"/>
  <c r="CA111" i="9"/>
  <c r="CB163" i="9"/>
  <c r="BY60" i="10"/>
  <c r="BZ9" i="10"/>
  <c r="BY36" i="9"/>
  <c r="Y27" i="4"/>
  <c r="X64" i="4"/>
  <c r="X44" i="4"/>
  <c r="X41" i="4"/>
  <c r="X37" i="4"/>
  <c r="T33" i="3"/>
  <c r="BY52" i="10"/>
  <c r="BZ77" i="9"/>
  <c r="BY22" i="8"/>
  <c r="CA47" i="10"/>
  <c r="BY38" i="8"/>
  <c r="BZ163" i="8"/>
  <c r="BZ159" i="8"/>
  <c r="BZ118" i="10"/>
  <c r="BZ151" i="8"/>
  <c r="CA88" i="8"/>
  <c r="BZ51" i="8"/>
  <c r="BY36" i="10"/>
  <c r="BZ133" i="8"/>
  <c r="BY80" i="10"/>
  <c r="BY82" i="8"/>
  <c r="CA96" i="8"/>
  <c r="CA116" i="8"/>
  <c r="CB190" i="8"/>
  <c r="BY120" i="10"/>
  <c r="BY129" i="10"/>
  <c r="BZ154" i="10"/>
  <c r="BZ82" i="9"/>
  <c r="CA158" i="9"/>
  <c r="BY100" i="10"/>
  <c r="BZ26" i="8"/>
  <c r="BZ118" i="8"/>
  <c r="BZ188" i="8"/>
  <c r="AH74" i="7"/>
  <c r="BZ97" i="8"/>
  <c r="X104" i="4"/>
  <c r="AA105" i="4"/>
  <c r="AA7" i="4" s="1"/>
  <c r="W37" i="3" s="1"/>
  <c r="W99" i="4"/>
  <c r="Y36" i="6"/>
  <c r="S96" i="5"/>
  <c r="S89" i="5" s="1"/>
  <c r="R92" i="3"/>
  <c r="CA34" i="10"/>
  <c r="BY152" i="10"/>
  <c r="BZ37" i="10"/>
  <c r="BZ126" i="10"/>
  <c r="BZ87" i="8"/>
  <c r="BX212" i="8"/>
  <c r="BY8" i="8"/>
  <c r="BZ19" i="9"/>
  <c r="BY121" i="10"/>
  <c r="BY189" i="9"/>
  <c r="BZ127" i="8"/>
  <c r="CA152" i="8"/>
  <c r="BZ153" i="8"/>
  <c r="BZ58" i="10"/>
  <c r="Y26" i="6"/>
  <c r="U52" i="5"/>
  <c r="BW280" i="8"/>
  <c r="BZ145" i="8"/>
  <c r="AH78" i="7"/>
  <c r="BZ81" i="9"/>
  <c r="BZ79" i="8"/>
  <c r="BZ106" i="9"/>
  <c r="BZ78" i="9"/>
  <c r="BY28" i="9"/>
  <c r="BY183" i="10"/>
  <c r="AH73" i="7"/>
  <c r="Y16" i="6"/>
  <c r="U48" i="5"/>
  <c r="BY54" i="8"/>
  <c r="BZ67" i="8"/>
  <c r="X112" i="4"/>
  <c r="W121" i="4"/>
  <c r="S110" i="3"/>
  <c r="AE194" i="7"/>
  <c r="BY191" i="10"/>
  <c r="AH77" i="7"/>
  <c r="BY119" i="10"/>
  <c r="R94" i="5"/>
  <c r="R87" i="5" s="1"/>
  <c r="Q90" i="3"/>
  <c r="BZ50" i="10"/>
  <c r="V54" i="4"/>
  <c r="W25" i="4"/>
  <c r="V62" i="4"/>
  <c r="V51" i="4"/>
  <c r="V35" i="4"/>
  <c r="V24" i="4"/>
  <c r="R31" i="3"/>
  <c r="BY78" i="8"/>
  <c r="AF194" i="7" l="1"/>
  <c r="V113" i="4"/>
  <c r="R30" i="3"/>
  <c r="V34" i="4"/>
  <c r="R76" i="3" s="1"/>
  <c r="X121" i="4"/>
  <c r="Y112" i="4"/>
  <c r="T110" i="3"/>
  <c r="CA145" i="8"/>
  <c r="CA51" i="8"/>
  <c r="BZ52" i="10"/>
  <c r="BZ60" i="10"/>
  <c r="BZ48" i="10"/>
  <c r="CA55" i="8"/>
  <c r="BZ57" i="10"/>
  <c r="BZ187" i="10"/>
  <c r="BZ100" i="9"/>
  <c r="BZ188" i="9"/>
  <c r="CB199" i="9"/>
  <c r="CA170" i="8"/>
  <c r="CB132" i="8"/>
  <c r="CB11" i="10"/>
  <c r="CB124" i="8"/>
  <c r="T36" i="5"/>
  <c r="S44" i="3"/>
  <c r="AF92" i="7"/>
  <c r="T15" i="5" s="1"/>
  <c r="CB39" i="9"/>
  <c r="BZ124" i="10"/>
  <c r="BZ193" i="9"/>
  <c r="CB201" i="8"/>
  <c r="CA33" i="9"/>
  <c r="BZ181" i="9"/>
  <c r="CA38" i="9"/>
  <c r="CB64" i="8"/>
  <c r="CA167" i="8"/>
  <c r="CA30" i="10"/>
  <c r="BZ61" i="10"/>
  <c r="BZ176" i="10"/>
  <c r="BZ21" i="8"/>
  <c r="CA46" i="9"/>
  <c r="CB58" i="9"/>
  <c r="CC24" i="8"/>
  <c r="CB79" i="9"/>
  <c r="CB103" i="9"/>
  <c r="CA192" i="8"/>
  <c r="BZ116" i="9"/>
  <c r="CB115" i="10"/>
  <c r="BZ156" i="9"/>
  <c r="CA180" i="8"/>
  <c r="BZ175" i="8"/>
  <c r="CC159" i="9"/>
  <c r="CA77" i="8"/>
  <c r="BZ53" i="8"/>
  <c r="CA98" i="10"/>
  <c r="CB56" i="8"/>
  <c r="CA198" i="10"/>
  <c r="BZ161" i="10"/>
  <c r="BZ196" i="9"/>
  <c r="CA25" i="10"/>
  <c r="CA49" i="9"/>
  <c r="V101" i="6"/>
  <c r="X66" i="6"/>
  <c r="AA67" i="6"/>
  <c r="T119" i="5"/>
  <c r="W107" i="6"/>
  <c r="W51" i="6"/>
  <c r="V112" i="5"/>
  <c r="AI108" i="7"/>
  <c r="AH107" i="7"/>
  <c r="U102" i="3"/>
  <c r="CB55" i="10"/>
  <c r="AE172" i="7"/>
  <c r="CB154" i="9"/>
  <c r="BZ168" i="9"/>
  <c r="CB189" i="8"/>
  <c r="CA23" i="9"/>
  <c r="CA149" i="9"/>
  <c r="BZ92" i="9"/>
  <c r="BZ192" i="10"/>
  <c r="BZ50" i="8"/>
  <c r="CA54" i="10"/>
  <c r="CA184" i="8"/>
  <c r="BZ44" i="10"/>
  <c r="BZ28" i="10"/>
  <c r="CA129" i="8"/>
  <c r="BX212" i="12"/>
  <c r="BY8" i="12"/>
  <c r="P8" i="11"/>
  <c r="BX280" i="9"/>
  <c r="BX212" i="9"/>
  <c r="BZ93" i="10"/>
  <c r="BZ88" i="9"/>
  <c r="CA97" i="9"/>
  <c r="CC135" i="9"/>
  <c r="BZ179" i="10"/>
  <c r="CC27" i="9"/>
  <c r="CB31" i="10"/>
  <c r="CB104" i="8"/>
  <c r="CB179" i="9"/>
  <c r="BZ149" i="10"/>
  <c r="CA101" i="9"/>
  <c r="CB31" i="9"/>
  <c r="CB52" i="8"/>
  <c r="CB135" i="10"/>
  <c r="CB95" i="10"/>
  <c r="CC167" i="9"/>
  <c r="BZ22" i="9"/>
  <c r="CB20" i="8"/>
  <c r="BZ191" i="8"/>
  <c r="CA11" i="8"/>
  <c r="CA37" i="9"/>
  <c r="CA113" i="9"/>
  <c r="CA82" i="10"/>
  <c r="CA13" i="10"/>
  <c r="CB160" i="8"/>
  <c r="CA176" i="8"/>
  <c r="CA94" i="9"/>
  <c r="BZ132" i="9"/>
  <c r="CB136" i="8"/>
  <c r="BZ145" i="10"/>
  <c r="CA102" i="10"/>
  <c r="CA39" i="8"/>
  <c r="BZ56" i="10"/>
  <c r="BZ53" i="10"/>
  <c r="CA126" i="8"/>
  <c r="T108" i="5"/>
  <c r="BZ18" i="9"/>
  <c r="BZ136" i="9"/>
  <c r="CA190" i="9"/>
  <c r="CB79" i="10"/>
  <c r="BZ151" i="10"/>
  <c r="CB200" i="8"/>
  <c r="CB16" i="8"/>
  <c r="CC15" i="9"/>
  <c r="CA170" i="9"/>
  <c r="BZ203" i="10"/>
  <c r="CA131" i="8"/>
  <c r="BZ13" i="8"/>
  <c r="BZ160" i="10"/>
  <c r="BZ42" i="8"/>
  <c r="CB43" i="9"/>
  <c r="BZ108" i="10"/>
  <c r="CA178" i="9"/>
  <c r="BZ80" i="9"/>
  <c r="BZ197" i="10"/>
  <c r="BZ77" i="10"/>
  <c r="CC32" i="8"/>
  <c r="CA8" i="9"/>
  <c r="T97" i="5"/>
  <c r="T90" i="5" s="1"/>
  <c r="S106" i="3"/>
  <c r="S93" i="3"/>
  <c r="BZ20" i="10"/>
  <c r="AB90" i="4"/>
  <c r="W70" i="3"/>
  <c r="CB134" i="9"/>
  <c r="BZ90" i="8"/>
  <c r="CB60" i="8"/>
  <c r="AE99" i="7"/>
  <c r="R66" i="3" s="1"/>
  <c r="S33" i="5"/>
  <c r="AE22" i="7"/>
  <c r="R54" i="3" s="1"/>
  <c r="AE21" i="7"/>
  <c r="R42" i="3"/>
  <c r="W62" i="4"/>
  <c r="W54" i="4"/>
  <c r="W51" i="4"/>
  <c r="W35" i="4"/>
  <c r="X25" i="4"/>
  <c r="W24" i="4"/>
  <c r="S31" i="3"/>
  <c r="CA58" i="10"/>
  <c r="AI77" i="7"/>
  <c r="BZ183" i="10"/>
  <c r="CA78" i="9"/>
  <c r="CA79" i="8"/>
  <c r="AI78" i="7"/>
  <c r="AI74" i="7"/>
  <c r="CA82" i="9"/>
  <c r="BZ129" i="10"/>
  <c r="CC190" i="8"/>
  <c r="CB96" i="8"/>
  <c r="BZ80" i="10"/>
  <c r="BZ78" i="8"/>
  <c r="CA50" i="10"/>
  <c r="CA67" i="8"/>
  <c r="V48" i="5"/>
  <c r="Z16" i="6"/>
  <c r="Z36" i="6"/>
  <c r="AB105" i="4"/>
  <c r="AB7" i="4" s="1"/>
  <c r="X37" i="3" s="1"/>
  <c r="X99" i="4"/>
  <c r="Y104" i="4"/>
  <c r="CA118" i="8"/>
  <c r="CB88" i="8"/>
  <c r="CA118" i="10"/>
  <c r="CA163" i="8"/>
  <c r="CB47" i="10"/>
  <c r="CA77" i="9"/>
  <c r="CA9" i="10"/>
  <c r="CC163" i="9"/>
  <c r="BZ96" i="9"/>
  <c r="CA161" i="9"/>
  <c r="CA41" i="10"/>
  <c r="CA46" i="10"/>
  <c r="CA53" i="9"/>
  <c r="CA144" i="9"/>
  <c r="CB30" i="9"/>
  <c r="BZ108" i="9"/>
  <c r="CB39" i="10"/>
  <c r="CA155" i="8"/>
  <c r="CA145" i="9"/>
  <c r="BZ176" i="9"/>
  <c r="CB156" i="8"/>
  <c r="BZ153" i="10"/>
  <c r="CA186" i="10"/>
  <c r="CC123" i="9"/>
  <c r="CA18" i="8"/>
  <c r="T38" i="5"/>
  <c r="S45" i="3"/>
  <c r="AF93" i="7"/>
  <c r="T16" i="5" s="1"/>
  <c r="CA165" i="8"/>
  <c r="BZ32" i="10"/>
  <c r="CB10" i="9"/>
  <c r="BZ76" i="8"/>
  <c r="BZ164" i="9"/>
  <c r="CA93" i="9"/>
  <c r="CB108" i="8"/>
  <c r="CA109" i="9"/>
  <c r="CA146" i="10"/>
  <c r="BZ163" i="10"/>
  <c r="BZ21" i="10"/>
  <c r="BZ188" i="10"/>
  <c r="AN123" i="7"/>
  <c r="AI122" i="7"/>
  <c r="CB103" i="10"/>
  <c r="CA110" i="9"/>
  <c r="CA186" i="9"/>
  <c r="CA165" i="9"/>
  <c r="BZ112" i="10"/>
  <c r="BZ33" i="8"/>
  <c r="CC131" i="9"/>
  <c r="CA43" i="8"/>
  <c r="CA107" i="8"/>
  <c r="CB44" i="8"/>
  <c r="AI79" i="7"/>
  <c r="CC35" i="10"/>
  <c r="BZ193" i="10"/>
  <c r="CB28" i="8"/>
  <c r="CA13" i="9"/>
  <c r="CB191" i="9"/>
  <c r="BZ52" i="9"/>
  <c r="CA15" i="8"/>
  <c r="CA158" i="10"/>
  <c r="BZ94" i="8"/>
  <c r="BZ49" i="10"/>
  <c r="Z72" i="6"/>
  <c r="Y70" i="6"/>
  <c r="T27" i="5"/>
  <c r="S39" i="3"/>
  <c r="S106" i="5"/>
  <c r="AL128" i="7"/>
  <c r="AG127" i="7"/>
  <c r="AF117" i="7"/>
  <c r="T113" i="5"/>
  <c r="AF178" i="7"/>
  <c r="S103" i="3"/>
  <c r="AF227" i="7"/>
  <c r="AF222" i="7"/>
  <c r="AF228" i="7" a="1"/>
  <c r="AF228" i="7" s="1"/>
  <c r="AF223" i="7" a="1"/>
  <c r="AF223" i="7" s="1"/>
  <c r="CA105" i="8"/>
  <c r="CA144" i="8"/>
  <c r="BZ45" i="10"/>
  <c r="CA130" i="8"/>
  <c r="BZ56" i="9"/>
  <c r="CA117" i="9"/>
  <c r="BZ155" i="10"/>
  <c r="BZ105" i="10"/>
  <c r="CA25" i="9"/>
  <c r="P136" i="5"/>
  <c r="P133" i="5"/>
  <c r="CA57" i="9"/>
  <c r="CA35" i="8"/>
  <c r="BZ58" i="8"/>
  <c r="BZ104" i="10"/>
  <c r="CA115" i="8"/>
  <c r="CB100" i="8"/>
  <c r="W77" i="5"/>
  <c r="AA10" i="6"/>
  <c r="CA122" i="10"/>
  <c r="BZ66" i="8"/>
  <c r="BZ200" i="9"/>
  <c r="CB59" i="10"/>
  <c r="CB203" i="9"/>
  <c r="CA27" i="8"/>
  <c r="CB91" i="10"/>
  <c r="CA10" i="8"/>
  <c r="CA125" i="8"/>
  <c r="CA149" i="8"/>
  <c r="CB23" i="8"/>
  <c r="CA47" i="8"/>
  <c r="CA181" i="8"/>
  <c r="CB95" i="9"/>
  <c r="BZ44" i="9"/>
  <c r="BZ120" i="9"/>
  <c r="BZ133" i="10"/>
  <c r="CB63" i="10"/>
  <c r="CB187" i="9"/>
  <c r="BZ24" i="9"/>
  <c r="BZ123" i="10"/>
  <c r="CA194" i="10"/>
  <c r="CB204" i="8"/>
  <c r="BZ48" i="9"/>
  <c r="BZ201" i="9"/>
  <c r="AM133" i="7"/>
  <c r="AH132" i="7"/>
  <c r="CA178" i="8"/>
  <c r="CA129" i="9"/>
  <c r="BY76" i="12"/>
  <c r="BX212" i="10"/>
  <c r="BX348" i="9"/>
  <c r="BZ125" i="10"/>
  <c r="BZ154" i="8"/>
  <c r="BZ12" i="9"/>
  <c r="CA202" i="10"/>
  <c r="CA150" i="10"/>
  <c r="CA8" i="10"/>
  <c r="BZ192" i="9"/>
  <c r="CB197" i="8"/>
  <c r="T96" i="5"/>
  <c r="T89" i="5" s="1"/>
  <c r="S92" i="3"/>
  <c r="AC40" i="6"/>
  <c r="BY144" i="12"/>
  <c r="BY280" i="10" s="1"/>
  <c r="BX348" i="8"/>
  <c r="BZ76" i="10"/>
  <c r="AJ30" i="7"/>
  <c r="W37" i="5"/>
  <c r="CA85" i="8"/>
  <c r="CC55" i="9"/>
  <c r="BZ57" i="8"/>
  <c r="CB196" i="8"/>
  <c r="CA147" i="8"/>
  <c r="CA202" i="9"/>
  <c r="CA178" i="10"/>
  <c r="CB115" i="9"/>
  <c r="CB83" i="9"/>
  <c r="CA66" i="10"/>
  <c r="CB146" i="9"/>
  <c r="CC155" i="9"/>
  <c r="BZ199" i="10"/>
  <c r="AA99" i="6"/>
  <c r="Z108" i="6"/>
  <c r="CA14" i="10"/>
  <c r="BZ156" i="10"/>
  <c r="BZ20" i="9"/>
  <c r="BZ171" i="10"/>
  <c r="BZ148" i="10"/>
  <c r="S14" i="5"/>
  <c r="S13" i="5" s="1"/>
  <c r="AE90" i="7"/>
  <c r="AE187" i="7" s="1"/>
  <c r="CB152" i="8"/>
  <c r="BZ189" i="9"/>
  <c r="CA19" i="9"/>
  <c r="CA87" i="8"/>
  <c r="CA37" i="10"/>
  <c r="CB34" i="10"/>
  <c r="BZ100" i="10"/>
  <c r="V86" i="4"/>
  <c r="BZ119" i="10"/>
  <c r="BZ191" i="10"/>
  <c r="S119" i="3"/>
  <c r="S107" i="3"/>
  <c r="S121" i="3"/>
  <c r="W138" i="4"/>
  <c r="BZ54" i="8"/>
  <c r="AI73" i="7"/>
  <c r="BZ28" i="9"/>
  <c r="CA106" i="9"/>
  <c r="CA81" i="9"/>
  <c r="V52" i="5"/>
  <c r="Z26" i="6"/>
  <c r="CA153" i="8"/>
  <c r="CA127" i="8"/>
  <c r="BZ121" i="10"/>
  <c r="BY212" i="8"/>
  <c r="BZ8" i="8"/>
  <c r="CA126" i="10"/>
  <c r="BZ152" i="10"/>
  <c r="CA188" i="8"/>
  <c r="CB158" i="9"/>
  <c r="CA154" i="10"/>
  <c r="BZ120" i="10"/>
  <c r="CB116" i="8"/>
  <c r="BZ36" i="10"/>
  <c r="Y64" i="4"/>
  <c r="Y44" i="4"/>
  <c r="Y41" i="4"/>
  <c r="Y37" i="4"/>
  <c r="Z27" i="4"/>
  <c r="U33" i="3"/>
  <c r="CA109" i="8"/>
  <c r="BZ24" i="10"/>
  <c r="Q143" i="11"/>
  <c r="AH3" i="7"/>
  <c r="X3" i="6"/>
  <c r="U2" i="5"/>
  <c r="CA91" i="8"/>
  <c r="BZ117" i="10"/>
  <c r="BZ61" i="8"/>
  <c r="CA182" i="10"/>
  <c r="BZ152" i="9"/>
  <c r="CA50" i="9"/>
  <c r="AG179" i="7"/>
  <c r="AH170" i="7"/>
  <c r="CB112" i="8"/>
  <c r="BZ116" i="10"/>
  <c r="AF26" i="7"/>
  <c r="T34" i="5"/>
  <c r="S43" i="3"/>
  <c r="AF208" i="7"/>
  <c r="AF91" i="7"/>
  <c r="AF86" i="7"/>
  <c r="AF99" i="7" s="1"/>
  <c r="S66" i="3" s="1"/>
  <c r="CB130" i="9"/>
  <c r="CA21" i="9"/>
  <c r="CA182" i="8"/>
  <c r="CB27" i="10"/>
  <c r="CA174" i="10"/>
  <c r="CA102" i="9"/>
  <c r="CA10" i="10"/>
  <c r="BZ185" i="9"/>
  <c r="BZ200" i="10"/>
  <c r="CB22" i="10"/>
  <c r="BZ159" i="10"/>
  <c r="BZ62" i="8"/>
  <c r="CA122" i="8"/>
  <c r="CB122" i="9"/>
  <c r="BZ16" i="10"/>
  <c r="CC119" i="9"/>
  <c r="CB87" i="9"/>
  <c r="CA130" i="10"/>
  <c r="CA121" i="9"/>
  <c r="BZ101" i="10"/>
  <c r="CA168" i="8"/>
  <c r="BZ136" i="10"/>
  <c r="BZ169" i="9"/>
  <c r="CA29" i="10"/>
  <c r="CA157" i="8"/>
  <c r="Y63" i="4"/>
  <c r="Y57" i="4"/>
  <c r="Y47" i="4"/>
  <c r="Y36" i="4"/>
  <c r="Z26" i="4"/>
  <c r="U32" i="3"/>
  <c r="BZ147" i="10"/>
  <c r="CB171" i="9"/>
  <c r="CB148" i="8"/>
  <c r="CA169" i="8"/>
  <c r="CA117" i="8"/>
  <c r="CA185" i="8"/>
  <c r="CA134" i="8"/>
  <c r="CA14" i="8"/>
  <c r="CA59" i="8"/>
  <c r="BZ65" i="8"/>
  <c r="CA95" i="8"/>
  <c r="BY348" i="10"/>
  <c r="BZ144" i="10"/>
  <c r="BZ168" i="10"/>
  <c r="CA174" i="8"/>
  <c r="CA166" i="10"/>
  <c r="BZ49" i="8"/>
  <c r="CA125" i="9"/>
  <c r="BZ189" i="10"/>
  <c r="BZ172" i="10"/>
  <c r="S100" i="5"/>
  <c r="U109" i="6"/>
  <c r="U106" i="6" s="1"/>
  <c r="U105" i="5"/>
  <c r="BZ195" i="8"/>
  <c r="CB162" i="9"/>
  <c r="Q58" i="3"/>
  <c r="U88" i="4"/>
  <c r="Q64" i="3" s="1"/>
  <c r="BZ40" i="9"/>
  <c r="BZ175" i="10"/>
  <c r="CA86" i="9"/>
  <c r="BZ177" i="9"/>
  <c r="BZ148" i="9"/>
  <c r="CA173" i="8"/>
  <c r="BZ111" i="10"/>
  <c r="CC35" i="9"/>
  <c r="CA26" i="10"/>
  <c r="BZ97" i="10"/>
  <c r="BZ173" i="9"/>
  <c r="BZ88" i="10"/>
  <c r="AI72" i="7"/>
  <c r="O60" i="3"/>
  <c r="BZ65" i="10"/>
  <c r="CA17" i="9"/>
  <c r="BZ201" i="10"/>
  <c r="BZ84" i="9"/>
  <c r="BZ166" i="8"/>
  <c r="CA99" i="8"/>
  <c r="CB87" i="10"/>
  <c r="CB66" i="9"/>
  <c r="CB84" i="8"/>
  <c r="BZ64" i="9"/>
  <c r="CA85" i="9"/>
  <c r="CA76" i="9"/>
  <c r="BZ109" i="10"/>
  <c r="CB83" i="10"/>
  <c r="CB11" i="9"/>
  <c r="AK206" i="7"/>
  <c r="AJ213" i="7"/>
  <c r="AJ214" i="7" a="1"/>
  <c r="AJ214" i="7" s="1"/>
  <c r="CC63" i="9"/>
  <c r="CA9" i="9"/>
  <c r="BZ81" i="10"/>
  <c r="BZ32" i="9"/>
  <c r="CA45" i="9"/>
  <c r="BZ196" i="10"/>
  <c r="CA157" i="9"/>
  <c r="CA110" i="10"/>
  <c r="BZ124" i="9"/>
  <c r="BZ41" i="8"/>
  <c r="BZ89" i="10"/>
  <c r="BZ46" i="8"/>
  <c r="CA114" i="10"/>
  <c r="CA98" i="9"/>
  <c r="CA106" i="8"/>
  <c r="CA94" i="10"/>
  <c r="BZ187" i="8"/>
  <c r="BZ12" i="10"/>
  <c r="BZ29" i="8"/>
  <c r="BZ68" i="9"/>
  <c r="BZ172" i="9"/>
  <c r="CC19" i="10"/>
  <c r="CC15" i="10"/>
  <c r="BZ16" i="9"/>
  <c r="CA101" i="8"/>
  <c r="CA113" i="8"/>
  <c r="AH147" i="7"/>
  <c r="AG145" i="7"/>
  <c r="U115" i="5"/>
  <c r="T105" i="3"/>
  <c r="CB67" i="10"/>
  <c r="BZ158" i="8"/>
  <c r="BZ183" i="8"/>
  <c r="CB99" i="9"/>
  <c r="BZ112" i="9"/>
  <c r="CA61" i="9"/>
  <c r="CB12" i="8"/>
  <c r="CC198" i="8"/>
  <c r="CB164" i="8"/>
  <c r="CA83" i="8"/>
  <c r="BZ199" i="8"/>
  <c r="BZ113" i="10"/>
  <c r="BZ92" i="10"/>
  <c r="CB195" i="9"/>
  <c r="CB175" i="9"/>
  <c r="BZ33" i="10"/>
  <c r="CC59" i="9"/>
  <c r="CA135" i="8"/>
  <c r="BZ104" i="9"/>
  <c r="BZ25" i="8"/>
  <c r="CA172" i="8"/>
  <c r="W94" i="4"/>
  <c r="S94" i="3" s="1"/>
  <c r="W89" i="4"/>
  <c r="S67" i="3" s="1"/>
  <c r="S96" i="3"/>
  <c r="CA97" i="8"/>
  <c r="CA26" i="8"/>
  <c r="BZ82" i="8"/>
  <c r="CA133" i="8"/>
  <c r="CA151" i="8"/>
  <c r="CA159" i="8"/>
  <c r="BZ38" i="8"/>
  <c r="BZ22" i="8"/>
  <c r="BZ36" i="9"/>
  <c r="CB111" i="9"/>
  <c r="BZ60" i="9"/>
  <c r="AC97" i="7"/>
  <c r="Q135" i="5"/>
  <c r="CA14" i="9"/>
  <c r="CA123" i="8"/>
  <c r="CB91" i="9"/>
  <c r="BZ128" i="10"/>
  <c r="CA42" i="10"/>
  <c r="CA103" i="8"/>
  <c r="BZ85" i="10"/>
  <c r="BZ9" i="8"/>
  <c r="BZ184" i="10"/>
  <c r="CA190" i="10"/>
  <c r="BZ197" i="9"/>
  <c r="CA134" i="10"/>
  <c r="BZ84" i="10"/>
  <c r="Z56" i="6"/>
  <c r="AC57" i="6"/>
  <c r="CA34" i="8"/>
  <c r="Q138" i="5"/>
  <c r="AG27" i="7"/>
  <c r="AG13" i="7"/>
  <c r="U28" i="5" s="1"/>
  <c r="AG29" i="7"/>
  <c r="AG31" i="7"/>
  <c r="AG17" i="7"/>
  <c r="U29" i="5" s="1"/>
  <c r="AH10" i="7"/>
  <c r="CA161" i="8"/>
  <c r="CB107" i="9"/>
  <c r="CB36" i="8"/>
  <c r="CA78" i="10"/>
  <c r="CC67" i="9"/>
  <c r="CA17" i="10"/>
  <c r="BZ26" i="9"/>
  <c r="CA38" i="10"/>
  <c r="BZ195" i="10"/>
  <c r="CB120" i="8"/>
  <c r="CB68" i="8"/>
  <c r="CA34" i="9"/>
  <c r="CA90" i="10"/>
  <c r="BZ173" i="10"/>
  <c r="CB126" i="9"/>
  <c r="CB43" i="10"/>
  <c r="CB18" i="10"/>
  <c r="CA182" i="9"/>
  <c r="CC151" i="9"/>
  <c r="BZ127" i="10"/>
  <c r="AH138" i="7"/>
  <c r="AG136" i="7"/>
  <c r="BZ203" i="8"/>
  <c r="BZ107" i="10"/>
  <c r="BZ162" i="8"/>
  <c r="BZ160" i="9"/>
  <c r="CA170" i="10"/>
  <c r="CC127" i="9"/>
  <c r="CA19" i="8"/>
  <c r="CA133" i="9"/>
  <c r="CA62" i="10"/>
  <c r="CA105" i="9"/>
  <c r="CA90" i="9"/>
  <c r="AA61" i="6"/>
  <c r="AD62" i="6"/>
  <c r="CA119" i="8"/>
  <c r="U93" i="5"/>
  <c r="U86" i="5" s="1"/>
  <c r="T89" i="3"/>
  <c r="AH7" i="7"/>
  <c r="AG9" i="7"/>
  <c r="T36" i="3"/>
  <c r="BZ64" i="10"/>
  <c r="S94" i="5"/>
  <c r="S87" i="5" s="1"/>
  <c r="R90" i="3"/>
  <c r="AH192" i="7"/>
  <c r="AG199" i="7"/>
  <c r="AG220" i="7"/>
  <c r="AG200" i="7" a="1"/>
  <c r="AG200" i="7" s="1"/>
  <c r="CA177" i="8"/>
  <c r="CC23" i="10"/>
  <c r="R31" i="5"/>
  <c r="Q51" i="3"/>
  <c r="AD100" i="7"/>
  <c r="Y81" i="6"/>
  <c r="X79" i="6"/>
  <c r="U102" i="5" s="1"/>
  <c r="U121" i="5"/>
  <c r="CA110" i="8"/>
  <c r="CA89" i="8"/>
  <c r="CA41" i="9"/>
  <c r="CB47" i="9"/>
  <c r="CB118" i="9"/>
  <c r="BZ180" i="10"/>
  <c r="BZ164" i="10"/>
  <c r="CB80" i="8"/>
  <c r="BZ30" i="8"/>
  <c r="BZ37" i="8"/>
  <c r="CB128" i="8"/>
  <c r="CA86" i="10"/>
  <c r="CA106" i="10"/>
  <c r="CB62" i="9"/>
  <c r="CC186" i="8"/>
  <c r="BZ204" i="10"/>
  <c r="BZ157" i="10"/>
  <c r="CB51" i="10"/>
  <c r="CA29" i="9"/>
  <c r="O144" i="11"/>
  <c r="O76" i="11"/>
  <c r="BZ171" i="8"/>
  <c r="CB31" i="8"/>
  <c r="CA114" i="8"/>
  <c r="BZ86" i="8"/>
  <c r="AI28" i="7"/>
  <c r="V35" i="5"/>
  <c r="BZ185" i="10"/>
  <c r="AD180" i="7"/>
  <c r="AD177" i="7" s="1"/>
  <c r="Q117" i="3"/>
  <c r="CA162" i="10"/>
  <c r="BZ17" i="8"/>
  <c r="BZ177" i="10"/>
  <c r="BZ204" i="9"/>
  <c r="BZ96" i="10"/>
  <c r="CA198" i="9"/>
  <c r="BZ131" i="10"/>
  <c r="CA89" i="9"/>
  <c r="BZ165" i="10"/>
  <c r="BZ150" i="8"/>
  <c r="CB167" i="10"/>
  <c r="CA65" i="9"/>
  <c r="BZ184" i="9"/>
  <c r="CC202" i="8"/>
  <c r="CB40" i="8"/>
  <c r="BZ169" i="10"/>
  <c r="CA111" i="8"/>
  <c r="CA174" i="9"/>
  <c r="CA194" i="9"/>
  <c r="BZ180" i="9"/>
  <c r="CB183" i="9"/>
  <c r="BZ99" i="10"/>
  <c r="CA114" i="9"/>
  <c r="BZ132" i="10"/>
  <c r="CB166" i="9"/>
  <c r="BZ40" i="10"/>
  <c r="CA81" i="8"/>
  <c r="BZ68" i="10"/>
  <c r="CA63" i="8"/>
  <c r="CB193" i="8"/>
  <c r="Z21" i="6"/>
  <c r="V50" i="5"/>
  <c r="BZ98" i="8"/>
  <c r="CA102" i="8"/>
  <c r="CA93" i="8"/>
  <c r="AH160" i="7"/>
  <c r="U116" i="5"/>
  <c r="U109" i="5" s="1"/>
  <c r="AG158" i="7"/>
  <c r="BZ45" i="8"/>
  <c r="V39" i="5"/>
  <c r="AI32" i="7"/>
  <c r="CA42" i="9"/>
  <c r="BZ181" i="10"/>
  <c r="BZ128" i="9"/>
  <c r="CA153" i="9"/>
  <c r="BZ146" i="8"/>
  <c r="CC147" i="9"/>
  <c r="CB48" i="8"/>
  <c r="CB51" i="9"/>
  <c r="CA121" i="8"/>
  <c r="CB54" i="9"/>
  <c r="CB92" i="8"/>
  <c r="CC194" i="8"/>
  <c r="CB150" i="9"/>
  <c r="BZ179" i="8"/>
  <c r="AG194" i="7" l="1"/>
  <c r="CA132" i="10"/>
  <c r="CB174" i="9"/>
  <c r="CC51" i="10"/>
  <c r="CA204" i="10"/>
  <c r="CB86" i="10"/>
  <c r="CC80" i="8"/>
  <c r="CC47" i="9"/>
  <c r="CB90" i="9"/>
  <c r="CA162" i="8"/>
  <c r="CC43" i="10"/>
  <c r="CC91" i="9"/>
  <c r="CC164" i="8"/>
  <c r="CD15" i="10"/>
  <c r="CA29" i="8"/>
  <c r="CB106" i="8"/>
  <c r="AK213" i="7"/>
  <c r="AK214" i="7" a="1"/>
  <c r="AK214" i="7" s="1"/>
  <c r="AL206" i="7"/>
  <c r="CC83" i="10"/>
  <c r="CA49" i="8"/>
  <c r="CD194" i="8"/>
  <c r="CC51" i="9"/>
  <c r="CB153" i="9"/>
  <c r="W39" i="5"/>
  <c r="AJ32" i="7"/>
  <c r="CC193" i="8"/>
  <c r="CD202" i="8"/>
  <c r="CA150" i="8"/>
  <c r="CB198" i="9"/>
  <c r="CA204" i="9"/>
  <c r="CA17" i="8"/>
  <c r="CC31" i="8"/>
  <c r="CB19" i="8"/>
  <c r="CB17" i="10"/>
  <c r="AG26" i="7"/>
  <c r="U34" i="5"/>
  <c r="T43" i="3"/>
  <c r="AG208" i="7"/>
  <c r="AG91" i="7"/>
  <c r="AG86" i="7"/>
  <c r="CB34" i="8"/>
  <c r="CA38" i="8"/>
  <c r="CA82" i="8"/>
  <c r="CA25" i="8"/>
  <c r="CB135" i="8"/>
  <c r="CA33" i="10"/>
  <c r="CC195" i="9"/>
  <c r="CA113" i="10"/>
  <c r="CB83" i="8"/>
  <c r="CD198" i="8"/>
  <c r="CB61" i="9"/>
  <c r="CC99" i="9"/>
  <c r="CA158" i="8"/>
  <c r="CB113" i="8"/>
  <c r="CA16" i="9"/>
  <c r="CA68" i="9"/>
  <c r="CA12" i="10"/>
  <c r="CB94" i="10"/>
  <c r="CB98" i="9"/>
  <c r="CB110" i="10"/>
  <c r="CA196" i="10"/>
  <c r="CA32" i="9"/>
  <c r="CB9" i="9"/>
  <c r="CA109" i="10"/>
  <c r="CB85" i="9"/>
  <c r="CC84" i="8"/>
  <c r="CA166" i="8"/>
  <c r="CA201" i="10"/>
  <c r="CA88" i="10"/>
  <c r="CA97" i="10"/>
  <c r="CD35" i="9"/>
  <c r="CB173" i="8"/>
  <c r="CA177" i="9"/>
  <c r="CA175" i="10"/>
  <c r="CA195" i="8"/>
  <c r="CA172" i="10"/>
  <c r="CB125" i="9"/>
  <c r="CB166" i="10"/>
  <c r="CA168" i="10"/>
  <c r="CB95" i="8"/>
  <c r="CB117" i="8"/>
  <c r="Z57" i="4"/>
  <c r="AA26" i="4"/>
  <c r="Z47" i="4"/>
  <c r="Z63" i="4"/>
  <c r="V32" i="3"/>
  <c r="Z36" i="4"/>
  <c r="CC22" i="10"/>
  <c r="CA185" i="9"/>
  <c r="CB102" i="9"/>
  <c r="CC27" i="10"/>
  <c r="CB21" i="9"/>
  <c r="AJ73" i="7"/>
  <c r="CA100" i="10"/>
  <c r="CB37" i="10"/>
  <c r="CB19" i="9"/>
  <c r="CA171" i="10"/>
  <c r="CA156" i="10"/>
  <c r="CA57" i="8"/>
  <c r="CC197" i="8"/>
  <c r="CB8" i="10"/>
  <c r="CB202" i="10"/>
  <c r="CA154" i="8"/>
  <c r="CC23" i="8"/>
  <c r="CC203" i="9"/>
  <c r="CA200" i="9"/>
  <c r="CB122" i="10"/>
  <c r="CC100" i="8"/>
  <c r="CA104" i="10"/>
  <c r="CA105" i="10"/>
  <c r="CB117" i="9"/>
  <c r="CB144" i="8"/>
  <c r="T94" i="5"/>
  <c r="S90" i="3"/>
  <c r="AA72" i="6"/>
  <c r="Z70" i="6"/>
  <c r="CC191" i="9"/>
  <c r="CC28" i="8"/>
  <c r="CD35" i="10"/>
  <c r="CC44" i="8"/>
  <c r="CB165" i="9"/>
  <c r="CB110" i="9"/>
  <c r="CA21" i="10"/>
  <c r="CB146" i="10"/>
  <c r="CC108" i="8"/>
  <c r="CA164" i="9"/>
  <c r="CC10" i="9"/>
  <c r="CB165" i="8"/>
  <c r="CB186" i="10"/>
  <c r="CB145" i="9"/>
  <c r="CC39" i="10"/>
  <c r="CC30" i="9"/>
  <c r="CB53" i="9"/>
  <c r="CB41" i="10"/>
  <c r="CA96" i="9"/>
  <c r="CC47" i="10"/>
  <c r="CB118" i="10"/>
  <c r="W48" i="5"/>
  <c r="AA16" i="6"/>
  <c r="CB50" i="10"/>
  <c r="CA80" i="10"/>
  <c r="CD190" i="8"/>
  <c r="CB82" i="9"/>
  <c r="CB78" i="9"/>
  <c r="S31" i="5"/>
  <c r="R51" i="3"/>
  <c r="AE100" i="7"/>
  <c r="CC60" i="8"/>
  <c r="CC134" i="9"/>
  <c r="CA20" i="10"/>
  <c r="CB170" i="9"/>
  <c r="CC16" i="8"/>
  <c r="CA151" i="10"/>
  <c r="CB190" i="9"/>
  <c r="CA18" i="9"/>
  <c r="CB126" i="8"/>
  <c r="CA56" i="10"/>
  <c r="CB102" i="10"/>
  <c r="CC136" i="8"/>
  <c r="CB94" i="9"/>
  <c r="CB82" i="10"/>
  <c r="CB37" i="9"/>
  <c r="CA191" i="8"/>
  <c r="CA22" i="9"/>
  <c r="CC52" i="8"/>
  <c r="CB101" i="9"/>
  <c r="CC179" i="9"/>
  <c r="CC31" i="10"/>
  <c r="CA179" i="10"/>
  <c r="CB97" i="9"/>
  <c r="CA93" i="10"/>
  <c r="P144" i="11"/>
  <c r="P76" i="11"/>
  <c r="CB129" i="8"/>
  <c r="CA44" i="10"/>
  <c r="CB54" i="10"/>
  <c r="CA192" i="10"/>
  <c r="CB149" i="9"/>
  <c r="CC154" i="9"/>
  <c r="AE180" i="7"/>
  <c r="AE177" i="7" s="1"/>
  <c r="R117" i="3"/>
  <c r="V93" i="5"/>
  <c r="V86" i="5" s="1"/>
  <c r="U89" i="3"/>
  <c r="T100" i="5"/>
  <c r="CB49" i="9"/>
  <c r="CA196" i="9"/>
  <c r="CB198" i="10"/>
  <c r="CB98" i="10"/>
  <c r="CB77" i="8"/>
  <c r="CA175" i="8"/>
  <c r="CA156" i="9"/>
  <c r="CA116" i="9"/>
  <c r="CC103" i="9"/>
  <c r="CD24" i="8"/>
  <c r="CB46" i="9"/>
  <c r="CA176" i="10"/>
  <c r="CB30" i="10"/>
  <c r="CC64" i="8"/>
  <c r="CA181" i="9"/>
  <c r="CC201" i="8"/>
  <c r="CA124" i="10"/>
  <c r="CA45" i="8"/>
  <c r="CA68" i="10"/>
  <c r="CA99" i="10"/>
  <c r="CA169" i="10"/>
  <c r="CA84" i="10"/>
  <c r="CA184" i="10"/>
  <c r="CB42" i="10"/>
  <c r="CA60" i="9"/>
  <c r="CB151" i="8"/>
  <c r="CB97" i="8"/>
  <c r="CA179" i="8"/>
  <c r="CC54" i="9"/>
  <c r="CD147" i="9"/>
  <c r="CA181" i="10"/>
  <c r="U97" i="5"/>
  <c r="U90" i="5" s="1"/>
  <c r="T106" i="3"/>
  <c r="T93" i="3"/>
  <c r="CA98" i="8"/>
  <c r="CB65" i="9"/>
  <c r="CB89" i="9"/>
  <c r="CA86" i="8"/>
  <c r="CA37" i="8"/>
  <c r="U27" i="5"/>
  <c r="T39" i="3"/>
  <c r="CC183" i="9"/>
  <c r="CC40" i="8"/>
  <c r="CB29" i="9"/>
  <c r="CB106" i="10"/>
  <c r="CC118" i="9"/>
  <c r="AI192" i="7"/>
  <c r="AH200" i="7" a="1"/>
  <c r="AH200" i="7" s="1"/>
  <c r="AH199" i="7"/>
  <c r="AH220" i="7"/>
  <c r="CA64" i="10"/>
  <c r="AI7" i="7"/>
  <c r="AH9" i="7"/>
  <c r="U36" i="3"/>
  <c r="CB105" i="9"/>
  <c r="CB133" i="9"/>
  <c r="CD127" i="9"/>
  <c r="CA107" i="10"/>
  <c r="CD151" i="9"/>
  <c r="CC126" i="9"/>
  <c r="CB90" i="10"/>
  <c r="CC68" i="8"/>
  <c r="CA195" i="10"/>
  <c r="CA26" i="9"/>
  <c r="CD67" i="9"/>
  <c r="CC36" i="8"/>
  <c r="CB161" i="8"/>
  <c r="CA9" i="8"/>
  <c r="CA128" i="10"/>
  <c r="CC111" i="9"/>
  <c r="CB159" i="8"/>
  <c r="CB172" i="8"/>
  <c r="U108" i="5"/>
  <c r="CD19" i="10"/>
  <c r="CA46" i="8"/>
  <c r="CA41" i="8"/>
  <c r="CC11" i="9"/>
  <c r="CC87" i="10"/>
  <c r="CA65" i="10"/>
  <c r="R138" i="5"/>
  <c r="CB59" i="8"/>
  <c r="CB134" i="8"/>
  <c r="CC148" i="8"/>
  <c r="CA147" i="10"/>
  <c r="CB157" i="8"/>
  <c r="CA169" i="9"/>
  <c r="CB168" i="8"/>
  <c r="CB121" i="9"/>
  <c r="CC87" i="9"/>
  <c r="CA16" i="10"/>
  <c r="CA62" i="8"/>
  <c r="AF90" i="7"/>
  <c r="AF187" i="7" s="1"/>
  <c r="T14" i="5"/>
  <c r="T13" i="5" s="1"/>
  <c r="AF22" i="7"/>
  <c r="S54" i="3" s="1"/>
  <c r="AF21" i="7"/>
  <c r="T33" i="5"/>
  <c r="S42" i="3"/>
  <c r="CC112" i="8"/>
  <c r="AI170" i="7"/>
  <c r="AH179" i="7"/>
  <c r="CA152" i="9"/>
  <c r="CB91" i="8"/>
  <c r="CA24" i="10"/>
  <c r="CC116" i="8"/>
  <c r="CB154" i="10"/>
  <c r="CB188" i="8"/>
  <c r="CB126" i="10"/>
  <c r="CA121" i="10"/>
  <c r="CB153" i="8"/>
  <c r="CB81" i="9"/>
  <c r="CA28" i="9"/>
  <c r="CA119" i="10"/>
  <c r="CC152" i="8"/>
  <c r="CD155" i="9"/>
  <c r="CB66" i="10"/>
  <c r="CC115" i="9"/>
  <c r="CB202" i="9"/>
  <c r="CC196" i="8"/>
  <c r="CD55" i="9"/>
  <c r="AD40" i="6"/>
  <c r="CB129" i="9"/>
  <c r="AI132" i="7"/>
  <c r="AN133" i="7"/>
  <c r="CA48" i="9"/>
  <c r="CB194" i="10"/>
  <c r="CA24" i="9"/>
  <c r="CC63" i="10"/>
  <c r="CA120" i="9"/>
  <c r="CC95" i="9"/>
  <c r="CB149" i="8"/>
  <c r="CB10" i="8"/>
  <c r="CC91" i="10"/>
  <c r="CB35" i="8"/>
  <c r="CB130" i="8"/>
  <c r="AF172" i="7"/>
  <c r="AH127" i="7"/>
  <c r="AM128" i="7"/>
  <c r="AG117" i="7"/>
  <c r="U113" i="5"/>
  <c r="AG178" i="7"/>
  <c r="T103" i="3"/>
  <c r="CA94" i="8"/>
  <c r="CB15" i="8"/>
  <c r="CB43" i="8"/>
  <c r="CA33" i="8"/>
  <c r="CB18" i="8"/>
  <c r="CC156" i="8"/>
  <c r="CB9" i="10"/>
  <c r="CB118" i="8"/>
  <c r="AJ78" i="7"/>
  <c r="AJ77" i="7"/>
  <c r="W113" i="4"/>
  <c r="W34" i="4"/>
  <c r="S76" i="3" s="1"/>
  <c r="S30" i="3"/>
  <c r="CB8" i="9"/>
  <c r="CA77" i="10"/>
  <c r="CA80" i="9"/>
  <c r="CA108" i="10"/>
  <c r="CA13" i="8"/>
  <c r="CC160" i="8"/>
  <c r="CC95" i="10"/>
  <c r="BY212" i="12"/>
  <c r="BZ8" i="12"/>
  <c r="Q8" i="11"/>
  <c r="BY280" i="9"/>
  <c r="BY212" i="9"/>
  <c r="CC189" i="8"/>
  <c r="CC55" i="10"/>
  <c r="W112" i="5"/>
  <c r="AJ108" i="7"/>
  <c r="AI107" i="7"/>
  <c r="V102" i="3"/>
  <c r="Y66" i="6"/>
  <c r="AB67" i="6"/>
  <c r="X107" i="6"/>
  <c r="X51" i="6"/>
  <c r="U119" i="5"/>
  <c r="CB170" i="8"/>
  <c r="CA188" i="9"/>
  <c r="CA187" i="10"/>
  <c r="CA60" i="10"/>
  <c r="CB93" i="8"/>
  <c r="CA40" i="10"/>
  <c r="CA180" i="9"/>
  <c r="CA185" i="10"/>
  <c r="CB62" i="10"/>
  <c r="CB170" i="10"/>
  <c r="CA127" i="10"/>
  <c r="CA173" i="10"/>
  <c r="CB38" i="10"/>
  <c r="AH27" i="7"/>
  <c r="AH13" i="7"/>
  <c r="V28" i="5" s="1"/>
  <c r="AH29" i="7"/>
  <c r="AH31" i="7"/>
  <c r="AH17" i="7"/>
  <c r="V29" i="5" s="1"/>
  <c r="AI10" i="7"/>
  <c r="CB81" i="8"/>
  <c r="CC166" i="9"/>
  <c r="CB114" i="9"/>
  <c r="CB194" i="9"/>
  <c r="CB111" i="8"/>
  <c r="CA171" i="8"/>
  <c r="CA157" i="10"/>
  <c r="CD186" i="8"/>
  <c r="CC128" i="8"/>
  <c r="CA164" i="10"/>
  <c r="CB41" i="9"/>
  <c r="Y79" i="6"/>
  <c r="V102" i="5" s="1"/>
  <c r="V121" i="5"/>
  <c r="Z81" i="6"/>
  <c r="CD23" i="10"/>
  <c r="CA160" i="9"/>
  <c r="U38" i="5"/>
  <c r="T45" i="3"/>
  <c r="AG93" i="7"/>
  <c r="U16" i="5" s="1"/>
  <c r="CB134" i="10"/>
  <c r="CB190" i="10"/>
  <c r="CB103" i="8"/>
  <c r="CB123" i="8"/>
  <c r="Q136" i="5"/>
  <c r="Q133" i="5"/>
  <c r="CB133" i="8"/>
  <c r="CC150" i="9"/>
  <c r="CC92" i="8"/>
  <c r="CB121" i="8"/>
  <c r="CC48" i="8"/>
  <c r="CA146" i="8"/>
  <c r="CA128" i="9"/>
  <c r="CB42" i="9"/>
  <c r="AI160" i="7"/>
  <c r="V116" i="5"/>
  <c r="V109" i="5" s="1"/>
  <c r="AH158" i="7"/>
  <c r="CB102" i="8"/>
  <c r="AA21" i="6"/>
  <c r="W50" i="5"/>
  <c r="CB63" i="8"/>
  <c r="CA184" i="9"/>
  <c r="CC167" i="10"/>
  <c r="CA165" i="10"/>
  <c r="CA131" i="10"/>
  <c r="CA96" i="10"/>
  <c r="CA177" i="10"/>
  <c r="CB162" i="10"/>
  <c r="R135" i="5"/>
  <c r="AD97" i="7"/>
  <c r="W35" i="5"/>
  <c r="AJ28" i="7"/>
  <c r="CB114" i="8"/>
  <c r="CA30" i="8"/>
  <c r="CB110" i="8"/>
  <c r="AG228" i="7" a="1"/>
  <c r="AG228" i="7" s="1"/>
  <c r="AG223" i="7" a="1"/>
  <c r="AG223" i="7" s="1"/>
  <c r="AG222" i="7"/>
  <c r="AG227" i="7"/>
  <c r="CB119" i="8"/>
  <c r="AB61" i="6"/>
  <c r="AE62" i="6"/>
  <c r="AI138" i="7"/>
  <c r="AH136" i="7"/>
  <c r="CC18" i="10"/>
  <c r="U36" i="5"/>
  <c r="T44" i="3"/>
  <c r="AG92" i="7"/>
  <c r="U15" i="5" s="1"/>
  <c r="AA56" i="6"/>
  <c r="AD57" i="6"/>
  <c r="P60" i="3"/>
  <c r="CA22" i="8"/>
  <c r="CB26" i="8"/>
  <c r="CA104" i="9"/>
  <c r="CD59" i="9"/>
  <c r="CC175" i="9"/>
  <c r="CA92" i="10"/>
  <c r="CA199" i="8"/>
  <c r="CC12" i="8"/>
  <c r="CA112" i="9"/>
  <c r="CA183" i="8"/>
  <c r="CC67" i="10"/>
  <c r="U96" i="5"/>
  <c r="U89" i="5" s="1"/>
  <c r="T92" i="3"/>
  <c r="CB101" i="8"/>
  <c r="CA172" i="9"/>
  <c r="CA187" i="8"/>
  <c r="CB114" i="10"/>
  <c r="CA89" i="10"/>
  <c r="CA124" i="9"/>
  <c r="CB157" i="9"/>
  <c r="CB45" i="9"/>
  <c r="CA81" i="10"/>
  <c r="CD63" i="9"/>
  <c r="CB76" i="9"/>
  <c r="CA64" i="9"/>
  <c r="CC66" i="9"/>
  <c r="CB99" i="8"/>
  <c r="CA84" i="9"/>
  <c r="CB17" i="9"/>
  <c r="CA173" i="9"/>
  <c r="CB26" i="10"/>
  <c r="CA111" i="10"/>
  <c r="CA148" i="9"/>
  <c r="CB86" i="9"/>
  <c r="CA40" i="9"/>
  <c r="CC162" i="9"/>
  <c r="CA189" i="10"/>
  <c r="CB174" i="8"/>
  <c r="CA144" i="10"/>
  <c r="CB14" i="8"/>
  <c r="CB185" i="8"/>
  <c r="CB169" i="8"/>
  <c r="CC171" i="9"/>
  <c r="CB122" i="8"/>
  <c r="CA159" i="10"/>
  <c r="CA200" i="10"/>
  <c r="CB174" i="10"/>
  <c r="CB182" i="8"/>
  <c r="CC130" i="9"/>
  <c r="CA61" i="8"/>
  <c r="AA27" i="4"/>
  <c r="Z44" i="4"/>
  <c r="Z37" i="4"/>
  <c r="V33" i="3"/>
  <c r="Z64" i="4"/>
  <c r="Z41" i="4"/>
  <c r="CA54" i="8"/>
  <c r="CC34" i="10"/>
  <c r="CB87" i="8"/>
  <c r="CA189" i="9"/>
  <c r="CA148" i="10"/>
  <c r="CA20" i="9"/>
  <c r="AB99" i="6"/>
  <c r="AA108" i="6"/>
  <c r="AK30" i="7"/>
  <c r="X37" i="5"/>
  <c r="BZ144" i="12"/>
  <c r="BY348" i="8"/>
  <c r="CA192" i="9"/>
  <c r="CB150" i="10"/>
  <c r="CA12" i="9"/>
  <c r="CA125" i="10"/>
  <c r="BZ76" i="12"/>
  <c r="BY212" i="10"/>
  <c r="BY348" i="9"/>
  <c r="CB47" i="8"/>
  <c r="CC59" i="10"/>
  <c r="AB10" i="6"/>
  <c r="X77" i="5"/>
  <c r="CB115" i="8"/>
  <c r="CB57" i="9"/>
  <c r="CB25" i="9"/>
  <c r="CA155" i="10"/>
  <c r="CA56" i="9"/>
  <c r="CA45" i="10"/>
  <c r="CB105" i="8"/>
  <c r="T106" i="5"/>
  <c r="CA49" i="10"/>
  <c r="CB158" i="10"/>
  <c r="CA52" i="9"/>
  <c r="CB13" i="9"/>
  <c r="CA193" i="10"/>
  <c r="CB107" i="8"/>
  <c r="CD131" i="9"/>
  <c r="CA112" i="10"/>
  <c r="CB186" i="9"/>
  <c r="AO123" i="7"/>
  <c r="AJ122" i="7"/>
  <c r="CA188" i="10"/>
  <c r="CA163" i="10"/>
  <c r="CB109" i="9"/>
  <c r="CB93" i="9"/>
  <c r="BY280" i="8"/>
  <c r="CA32" i="10"/>
  <c r="CD123" i="9"/>
  <c r="CA153" i="10"/>
  <c r="CA176" i="9"/>
  <c r="CB155" i="8"/>
  <c r="CA108" i="9"/>
  <c r="CB144" i="9"/>
  <c r="CB46" i="10"/>
  <c r="CB161" i="9"/>
  <c r="CD163" i="9"/>
  <c r="CB77" i="9"/>
  <c r="CB163" i="8"/>
  <c r="CC88" i="8"/>
  <c r="Y99" i="4"/>
  <c r="Z104" i="4"/>
  <c r="AC105" i="4"/>
  <c r="AC7" i="4" s="1"/>
  <c r="Y37" i="3" s="1"/>
  <c r="AA36" i="6"/>
  <c r="CC96" i="8"/>
  <c r="CA129" i="10"/>
  <c r="CB79" i="8"/>
  <c r="CA183" i="10"/>
  <c r="CB58" i="10"/>
  <c r="X62" i="4"/>
  <c r="X54" i="4"/>
  <c r="X51" i="4"/>
  <c r="X24" i="4"/>
  <c r="T31" i="3"/>
  <c r="X35" i="4"/>
  <c r="Y25" i="4"/>
  <c r="W86" i="4"/>
  <c r="CA42" i="8"/>
  <c r="CA203" i="10"/>
  <c r="CD15" i="9"/>
  <c r="CC200" i="8"/>
  <c r="CA136" i="9"/>
  <c r="CA53" i="10"/>
  <c r="CA145" i="10"/>
  <c r="CA132" i="9"/>
  <c r="CB176" i="8"/>
  <c r="CB113" i="9"/>
  <c r="CC20" i="8"/>
  <c r="CD167" i="9"/>
  <c r="CC31" i="9"/>
  <c r="CA149" i="10"/>
  <c r="CC104" i="8"/>
  <c r="CD27" i="9"/>
  <c r="CD135" i="9"/>
  <c r="CA88" i="9"/>
  <c r="CA28" i="10"/>
  <c r="CB184" i="8"/>
  <c r="CA92" i="9"/>
  <c r="CB23" i="9"/>
  <c r="CA168" i="9"/>
  <c r="W101" i="6"/>
  <c r="V109" i="6"/>
  <c r="V106" i="6" s="1"/>
  <c r="CB25" i="10"/>
  <c r="CA161" i="10"/>
  <c r="CC56" i="8"/>
  <c r="CD159" i="9"/>
  <c r="CB180" i="8"/>
  <c r="CB192" i="8"/>
  <c r="CC79" i="9"/>
  <c r="CC58" i="9"/>
  <c r="CA21" i="8"/>
  <c r="CA61" i="10"/>
  <c r="CB167" i="8"/>
  <c r="CB38" i="9"/>
  <c r="CB33" i="9"/>
  <c r="CA193" i="9"/>
  <c r="CC39" i="9"/>
  <c r="CC11" i="10"/>
  <c r="CB55" i="8"/>
  <c r="CB51" i="8"/>
  <c r="Z112" i="4"/>
  <c r="Y121" i="4"/>
  <c r="U110" i="3"/>
  <c r="CC62" i="9"/>
  <c r="CA180" i="10"/>
  <c r="CB89" i="8"/>
  <c r="CB177" i="8"/>
  <c r="CA203" i="8"/>
  <c r="CB182" i="9"/>
  <c r="CB34" i="9"/>
  <c r="CC120" i="8"/>
  <c r="CB78" i="10"/>
  <c r="CC107" i="9"/>
  <c r="CA197" i="9"/>
  <c r="CA85" i="10"/>
  <c r="CB14" i="9"/>
  <c r="CA36" i="9"/>
  <c r="AH145" i="7"/>
  <c r="V115" i="5"/>
  <c r="V108" i="5" s="1"/>
  <c r="AI147" i="7"/>
  <c r="U105" i="3"/>
  <c r="AJ72" i="7"/>
  <c r="CA65" i="8"/>
  <c r="CB29" i="10"/>
  <c r="CA136" i="10"/>
  <c r="CA101" i="10"/>
  <c r="CB130" i="10"/>
  <c r="CD119" i="9"/>
  <c r="CC122" i="9"/>
  <c r="CB10" i="10"/>
  <c r="CA116" i="10"/>
  <c r="CB50" i="9"/>
  <c r="CB182" i="10"/>
  <c r="CA117" i="10"/>
  <c r="R143" i="11"/>
  <c r="AI3" i="7"/>
  <c r="Y3" i="6"/>
  <c r="V2" i="5"/>
  <c r="CB109" i="8"/>
  <c r="CA36" i="10"/>
  <c r="CA120" i="10"/>
  <c r="CC158" i="9"/>
  <c r="CA152" i="10"/>
  <c r="BZ212" i="8"/>
  <c r="CA8" i="8"/>
  <c r="CB127" i="8"/>
  <c r="W52" i="5"/>
  <c r="AA26" i="6"/>
  <c r="CB106" i="9"/>
  <c r="CA191" i="10"/>
  <c r="R58" i="3"/>
  <c r="V88" i="4"/>
  <c r="R64" i="3" s="1"/>
  <c r="CB14" i="10"/>
  <c r="CA199" i="10"/>
  <c r="CC146" i="9"/>
  <c r="CC83" i="9"/>
  <c r="CB178" i="10"/>
  <c r="CB147" i="8"/>
  <c r="CB85" i="8"/>
  <c r="BZ280" i="10"/>
  <c r="CA76" i="10"/>
  <c r="CB178" i="8"/>
  <c r="CA201" i="9"/>
  <c r="CC204" i="8"/>
  <c r="CA123" i="10"/>
  <c r="CC187" i="9"/>
  <c r="CA133" i="10"/>
  <c r="CA44" i="9"/>
  <c r="CB181" i="8"/>
  <c r="CB125" i="8"/>
  <c r="CB27" i="8"/>
  <c r="CA66" i="8"/>
  <c r="CA58" i="8"/>
  <c r="AJ79" i="7"/>
  <c r="CC103" i="10"/>
  <c r="BZ280" i="8"/>
  <c r="CA76" i="8"/>
  <c r="X94" i="4"/>
  <c r="T94" i="3" s="1"/>
  <c r="X89" i="4"/>
  <c r="T67" i="3" s="1"/>
  <c r="T96" i="3"/>
  <c r="CB67" i="8"/>
  <c r="CA78" i="8"/>
  <c r="AJ74" i="7"/>
  <c r="CA90" i="8"/>
  <c r="AC90" i="4"/>
  <c r="X70" i="3"/>
  <c r="CD32" i="8"/>
  <c r="CA197" i="10"/>
  <c r="CB178" i="9"/>
  <c r="CC43" i="9"/>
  <c r="CA160" i="10"/>
  <c r="CB131" i="8"/>
  <c r="CC79" i="10"/>
  <c r="CB39" i="8"/>
  <c r="CB13" i="10"/>
  <c r="CB11" i="8"/>
  <c r="CC135" i="10"/>
  <c r="CA50" i="8"/>
  <c r="V105" i="5"/>
  <c r="CA53" i="8"/>
  <c r="CC115" i="10"/>
  <c r="CC124" i="8"/>
  <c r="CC132" i="8"/>
  <c r="CC199" i="9"/>
  <c r="CA100" i="9"/>
  <c r="CA57" i="10"/>
  <c r="CA48" i="10"/>
  <c r="CA52" i="10"/>
  <c r="CB145" i="8"/>
  <c r="X138" i="4"/>
  <c r="T119" i="3"/>
  <c r="T107" i="3"/>
  <c r="T121" i="3"/>
  <c r="CD199" i="9" l="1"/>
  <c r="CB53" i="8"/>
  <c r="CC13" i="10"/>
  <c r="CE32" i="8"/>
  <c r="CC182" i="10"/>
  <c r="CC130" i="10"/>
  <c r="AK72" i="7"/>
  <c r="V96" i="5"/>
  <c r="V89" i="5" s="1"/>
  <c r="U92" i="3"/>
  <c r="CC78" i="10"/>
  <c r="CB203" i="8"/>
  <c r="CB193" i="9"/>
  <c r="CC38" i="9"/>
  <c r="CB61" i="10"/>
  <c r="CD58" i="9"/>
  <c r="CE159" i="9"/>
  <c r="CB161" i="10"/>
  <c r="CB168" i="9"/>
  <c r="CB92" i="9"/>
  <c r="CB28" i="10"/>
  <c r="Y62" i="4"/>
  <c r="Y54" i="4"/>
  <c r="Y51" i="4"/>
  <c r="Y35" i="4"/>
  <c r="Y24" i="4"/>
  <c r="U31" i="3"/>
  <c r="Z25" i="4"/>
  <c r="CD96" i="8"/>
  <c r="CD88" i="8"/>
  <c r="CC155" i="8"/>
  <c r="CC109" i="9"/>
  <c r="CB188" i="10"/>
  <c r="AK122" i="7"/>
  <c r="AP123" i="7"/>
  <c r="CC186" i="9"/>
  <c r="CE131" i="9"/>
  <c r="CB193" i="10"/>
  <c r="CB52" i="9"/>
  <c r="CB49" i="10"/>
  <c r="CC105" i="8"/>
  <c r="CB56" i="9"/>
  <c r="CC25" i="9"/>
  <c r="CC115" i="8"/>
  <c r="CD59" i="10"/>
  <c r="CB125" i="10"/>
  <c r="AL30" i="7"/>
  <c r="Y37" i="5"/>
  <c r="CB20" i="9"/>
  <c r="CB189" i="9"/>
  <c r="CD34" i="10"/>
  <c r="CD130" i="9"/>
  <c r="CB159" i="10"/>
  <c r="CD171" i="9"/>
  <c r="CB144" i="10"/>
  <c r="CB189" i="10"/>
  <c r="CB199" i="8"/>
  <c r="CB22" i="8"/>
  <c r="CD18" i="10"/>
  <c r="CC110" i="8"/>
  <c r="CC114" i="8"/>
  <c r="Q60" i="3"/>
  <c r="CB177" i="10"/>
  <c r="CB131" i="10"/>
  <c r="CD167" i="10"/>
  <c r="CC102" i="8"/>
  <c r="AJ160" i="7"/>
  <c r="W116" i="5"/>
  <c r="W109" i="5" s="1"/>
  <c r="AI158" i="7"/>
  <c r="CD92" i="8"/>
  <c r="CC190" i="10"/>
  <c r="CE23" i="10"/>
  <c r="AH26" i="7"/>
  <c r="V34" i="5"/>
  <c r="U43" i="3"/>
  <c r="AH208" i="7"/>
  <c r="AH86" i="7"/>
  <c r="AH91" i="7"/>
  <c r="Z66" i="6"/>
  <c r="AC67" i="6"/>
  <c r="Y107" i="6"/>
  <c r="Y51" i="6"/>
  <c r="V119" i="5"/>
  <c r="Q144" i="11"/>
  <c r="Q76" i="11"/>
  <c r="CD95" i="10"/>
  <c r="CB13" i="8"/>
  <c r="CB80" i="9"/>
  <c r="CC8" i="9"/>
  <c r="AK78" i="7"/>
  <c r="CC43" i="8"/>
  <c r="CB94" i="8"/>
  <c r="U106" i="5"/>
  <c r="AF180" i="7"/>
  <c r="AF177" i="7" s="1"/>
  <c r="S117" i="3"/>
  <c r="CC10" i="8"/>
  <c r="CD95" i="9"/>
  <c r="CD63" i="10"/>
  <c r="CC194" i="10"/>
  <c r="CE55" i="9"/>
  <c r="CC202" i="9"/>
  <c r="CC66" i="10"/>
  <c r="CB28" i="9"/>
  <c r="CC154" i="10"/>
  <c r="CB24" i="10"/>
  <c r="CB152" i="9"/>
  <c r="CB16" i="10"/>
  <c r="CC121" i="9"/>
  <c r="CB169" i="9"/>
  <c r="CB147" i="10"/>
  <c r="CC134" i="8"/>
  <c r="CD87" i="10"/>
  <c r="CB41" i="8"/>
  <c r="CE19" i="10"/>
  <c r="CC172" i="8"/>
  <c r="CD36" i="8"/>
  <c r="CB26" i="9"/>
  <c r="CD68" i="8"/>
  <c r="CD126" i="9"/>
  <c r="CB107" i="10"/>
  <c r="CC133" i="9"/>
  <c r="CB64" i="10"/>
  <c r="CB98" i="8"/>
  <c r="CB181" i="10"/>
  <c r="CD54" i="9"/>
  <c r="CC97" i="8"/>
  <c r="CB60" i="9"/>
  <c r="CB184" i="10"/>
  <c r="CB169" i="10"/>
  <c r="CB68" i="10"/>
  <c r="CB124" i="10"/>
  <c r="CB181" i="9"/>
  <c r="CC30" i="10"/>
  <c r="CC46" i="9"/>
  <c r="CD103" i="9"/>
  <c r="CB156" i="9"/>
  <c r="CC77" i="8"/>
  <c r="CC49" i="9"/>
  <c r="CC149" i="9"/>
  <c r="CC54" i="10"/>
  <c r="CC129" i="8"/>
  <c r="CB93" i="10"/>
  <c r="CB179" i="10"/>
  <c r="CD179" i="9"/>
  <c r="CD52" i="8"/>
  <c r="CB191" i="8"/>
  <c r="CB56" i="10"/>
  <c r="CB18" i="9"/>
  <c r="CB151" i="10"/>
  <c r="CC170" i="9"/>
  <c r="CD134" i="9"/>
  <c r="CC118" i="10"/>
  <c r="CD108" i="8"/>
  <c r="CD100" i="8"/>
  <c r="CC202" i="10"/>
  <c r="CB156" i="10"/>
  <c r="AK73" i="7"/>
  <c r="CD27" i="10"/>
  <c r="CB185" i="9"/>
  <c r="AA63" i="4"/>
  <c r="AA57" i="4"/>
  <c r="AA47" i="4"/>
  <c r="AA36" i="4"/>
  <c r="W32" i="3"/>
  <c r="AB26" i="4"/>
  <c r="CC95" i="8"/>
  <c r="CB172" i="10"/>
  <c r="CB175" i="10"/>
  <c r="CB97" i="10"/>
  <c r="CB201" i="10"/>
  <c r="CB109" i="10"/>
  <c r="CB32" i="9"/>
  <c r="CB68" i="9"/>
  <c r="CC113" i="8"/>
  <c r="CD99" i="9"/>
  <c r="CE198" i="8"/>
  <c r="CB113" i="10"/>
  <c r="CB33" i="10"/>
  <c r="CB25" i="8"/>
  <c r="AG99" i="7"/>
  <c r="T66" i="3" s="1"/>
  <c r="CD193" i="8"/>
  <c r="CD164" i="8"/>
  <c r="CD80" i="8"/>
  <c r="CB52" i="10"/>
  <c r="CB57" i="10"/>
  <c r="CD135" i="10"/>
  <c r="CD79" i="10"/>
  <c r="CB160" i="10"/>
  <c r="CC178" i="9"/>
  <c r="AK79" i="7"/>
  <c r="CB66" i="8"/>
  <c r="CD124" i="8"/>
  <c r="CB90" i="8"/>
  <c r="CB78" i="8"/>
  <c r="CD103" i="10"/>
  <c r="CB133" i="10"/>
  <c r="CB123" i="10"/>
  <c r="CB201" i="9"/>
  <c r="CB76" i="10"/>
  <c r="CD83" i="9"/>
  <c r="CB199" i="10"/>
  <c r="CC106" i="9"/>
  <c r="CC127" i="8"/>
  <c r="CB152" i="10"/>
  <c r="CB120" i="10"/>
  <c r="CC109" i="8"/>
  <c r="CB117" i="10"/>
  <c r="CC50" i="9"/>
  <c r="CE119" i="9"/>
  <c r="CB101" i="10"/>
  <c r="CC29" i="10"/>
  <c r="CB36" i="9"/>
  <c r="CB85" i="10"/>
  <c r="CD107" i="9"/>
  <c r="CC182" i="9"/>
  <c r="CB180" i="10"/>
  <c r="CC51" i="8"/>
  <c r="CD11" i="10"/>
  <c r="CC192" i="8"/>
  <c r="S138" i="5"/>
  <c r="CE135" i="9"/>
  <c r="CD31" i="9"/>
  <c r="CD20" i="8"/>
  <c r="CB136" i="9"/>
  <c r="CE15" i="9"/>
  <c r="CB183" i="10"/>
  <c r="CB129" i="10"/>
  <c r="Z99" i="4"/>
  <c r="AA104" i="4"/>
  <c r="AD105" i="4"/>
  <c r="AD7" i="4" s="1"/>
  <c r="Z37" i="3" s="1"/>
  <c r="CE163" i="9"/>
  <c r="CC46" i="10"/>
  <c r="CB108" i="9"/>
  <c r="CB176" i="9"/>
  <c r="CE123" i="9"/>
  <c r="CC150" i="10"/>
  <c r="CA144" i="12"/>
  <c r="BZ348" i="8"/>
  <c r="AA64" i="4"/>
  <c r="AA44" i="4"/>
  <c r="AA41" i="4"/>
  <c r="AA37" i="4"/>
  <c r="AB27" i="4"/>
  <c r="W33" i="3"/>
  <c r="CB61" i="8"/>
  <c r="CC174" i="10"/>
  <c r="CC185" i="8"/>
  <c r="BZ348" i="10"/>
  <c r="CB40" i="9"/>
  <c r="CB148" i="9"/>
  <c r="CC26" i="10"/>
  <c r="CC17" i="9"/>
  <c r="CC99" i="8"/>
  <c r="CB64" i="9"/>
  <c r="CE63" i="9"/>
  <c r="CC45" i="9"/>
  <c r="CB124" i="9"/>
  <c r="CB172" i="9"/>
  <c r="CB183" i="8"/>
  <c r="CD12" i="8"/>
  <c r="CB92" i="10"/>
  <c r="CE59" i="9"/>
  <c r="CC26" i="8"/>
  <c r="AB56" i="6"/>
  <c r="AE57" i="6"/>
  <c r="AC61" i="6"/>
  <c r="AF62" i="6"/>
  <c r="R136" i="5"/>
  <c r="R133" i="5"/>
  <c r="CC63" i="8"/>
  <c r="CC42" i="9"/>
  <c r="CB146" i="8"/>
  <c r="CC121" i="8"/>
  <c r="CD150" i="9"/>
  <c r="CC103" i="8"/>
  <c r="CC41" i="9"/>
  <c r="CB157" i="10"/>
  <c r="CC111" i="8"/>
  <c r="CC114" i="9"/>
  <c r="CC81" i="8"/>
  <c r="V38" i="5"/>
  <c r="U45" i="3"/>
  <c r="AH93" i="7"/>
  <c r="V16" i="5" s="1"/>
  <c r="CC38" i="10"/>
  <c r="CB127" i="10"/>
  <c r="CC62" i="10"/>
  <c r="CB180" i="9"/>
  <c r="CC93" i="8"/>
  <c r="CB187" i="10"/>
  <c r="CC170" i="8"/>
  <c r="U100" i="5"/>
  <c r="W105" i="5"/>
  <c r="CD189" i="8"/>
  <c r="BZ212" i="12"/>
  <c r="CA8" i="12"/>
  <c r="R8" i="11"/>
  <c r="BZ280" i="9"/>
  <c r="BZ212" i="9"/>
  <c r="CC118" i="8"/>
  <c r="CB33" i="8"/>
  <c r="CC15" i="8"/>
  <c r="U94" i="5"/>
  <c r="U87" i="5" s="1"/>
  <c r="T90" i="3"/>
  <c r="CC35" i="8"/>
  <c r="AO133" i="7"/>
  <c r="AJ132" i="7"/>
  <c r="CD152" i="8"/>
  <c r="CC153" i="8"/>
  <c r="CC126" i="10"/>
  <c r="AI179" i="7"/>
  <c r="AJ170" i="7"/>
  <c r="CB128" i="10"/>
  <c r="CD40" i="8"/>
  <c r="CC65" i="9"/>
  <c r="CC198" i="10"/>
  <c r="S135" i="5"/>
  <c r="AE97" i="7"/>
  <c r="CC82" i="10"/>
  <c r="CD136" i="8"/>
  <c r="CC82" i="9"/>
  <c r="CB80" i="10"/>
  <c r="AB16" i="6"/>
  <c r="X48" i="5"/>
  <c r="CD47" i="10"/>
  <c r="CC41" i="10"/>
  <c r="CD30" i="9"/>
  <c r="CC145" i="9"/>
  <c r="CB164" i="9"/>
  <c r="CC146" i="10"/>
  <c r="CC110" i="9"/>
  <c r="CD44" i="8"/>
  <c r="CD28" i="8"/>
  <c r="CC117" i="9"/>
  <c r="CB104" i="10"/>
  <c r="CD203" i="9"/>
  <c r="CD197" i="8"/>
  <c r="CC19" i="9"/>
  <c r="CB100" i="10"/>
  <c r="CC166" i="10"/>
  <c r="CC173" i="8"/>
  <c r="CD84" i="8"/>
  <c r="CC110" i="10"/>
  <c r="CC94" i="10"/>
  <c r="CB38" i="8"/>
  <c r="AG90" i="7"/>
  <c r="AG187" i="7" s="1"/>
  <c r="U14" i="5"/>
  <c r="U13" i="5" s="1"/>
  <c r="AG22" i="7"/>
  <c r="T54" i="3" s="1"/>
  <c r="AG21" i="7"/>
  <c r="U33" i="5"/>
  <c r="T42" i="3"/>
  <c r="CC19" i="8"/>
  <c r="CB17" i="8"/>
  <c r="CC198" i="9"/>
  <c r="CE202" i="8"/>
  <c r="AK32" i="7"/>
  <c r="X39" i="5"/>
  <c r="CD51" i="9"/>
  <c r="CB49" i="8"/>
  <c r="AM206" i="7"/>
  <c r="AL214" i="7" a="1"/>
  <c r="AL214" i="7" s="1"/>
  <c r="AL213" i="7"/>
  <c r="CC106" i="8"/>
  <c r="CE15" i="10"/>
  <c r="CD91" i="9"/>
  <c r="CB162" i="8"/>
  <c r="CD47" i="9"/>
  <c r="CD51" i="10"/>
  <c r="CB132" i="10"/>
  <c r="CC147" i="8"/>
  <c r="CC10" i="10"/>
  <c r="W115" i="5"/>
  <c r="AJ147" i="7"/>
  <c r="AI145" i="7"/>
  <c r="V105" i="3"/>
  <c r="CD120" i="8"/>
  <c r="CC177" i="8"/>
  <c r="U121" i="3"/>
  <c r="U119" i="3"/>
  <c r="U107" i="3"/>
  <c r="Y138" i="4"/>
  <c r="CD39" i="9"/>
  <c r="CC33" i="9"/>
  <c r="CB21" i="8"/>
  <c r="CD79" i="9"/>
  <c r="CD56" i="8"/>
  <c r="CC25" i="10"/>
  <c r="W109" i="6"/>
  <c r="W106" i="6" s="1"/>
  <c r="CC23" i="9"/>
  <c r="CD104" i="8"/>
  <c r="CC176" i="8"/>
  <c r="CB145" i="10"/>
  <c r="CB42" i="8"/>
  <c r="X86" i="4"/>
  <c r="AB36" i="6"/>
  <c r="Y94" i="4"/>
  <c r="U94" i="3" s="1"/>
  <c r="Y89" i="4"/>
  <c r="U67" i="3" s="1"/>
  <c r="U96" i="3"/>
  <c r="CC163" i="8"/>
  <c r="CC93" i="9"/>
  <c r="CB163" i="10"/>
  <c r="CB112" i="10"/>
  <c r="CC107" i="8"/>
  <c r="CC13" i="9"/>
  <c r="CB45" i="10"/>
  <c r="CB155" i="10"/>
  <c r="CC57" i="9"/>
  <c r="CA76" i="12"/>
  <c r="BZ348" i="9"/>
  <c r="BZ212" i="10"/>
  <c r="CB12" i="9"/>
  <c r="CB192" i="9"/>
  <c r="CB148" i="10"/>
  <c r="CC87" i="8"/>
  <c r="CC182" i="8"/>
  <c r="CB200" i="10"/>
  <c r="CC122" i="8"/>
  <c r="CC14" i="8"/>
  <c r="CC174" i="8"/>
  <c r="CC114" i="10"/>
  <c r="CC119" i="8"/>
  <c r="AK28" i="7"/>
  <c r="X35" i="5"/>
  <c r="CC162" i="10"/>
  <c r="CB96" i="10"/>
  <c r="CB165" i="10"/>
  <c r="CB184" i="9"/>
  <c r="V97" i="5"/>
  <c r="V90" i="5" s="1"/>
  <c r="U106" i="3"/>
  <c r="U93" i="3"/>
  <c r="CC134" i="10"/>
  <c r="CB160" i="9"/>
  <c r="W121" i="5"/>
  <c r="AA81" i="6"/>
  <c r="Z79" i="6"/>
  <c r="W102" i="5" s="1"/>
  <c r="CD128" i="8"/>
  <c r="V36" i="5"/>
  <c r="U44" i="3"/>
  <c r="AH92" i="7"/>
  <c r="V15" i="5" s="1"/>
  <c r="X101" i="6"/>
  <c r="W93" i="5"/>
  <c r="W86" i="5" s="1"/>
  <c r="V89" i="3"/>
  <c r="CD55" i="10"/>
  <c r="CB108" i="10"/>
  <c r="CB77" i="10"/>
  <c r="AK77" i="7"/>
  <c r="CD156" i="8"/>
  <c r="AG172" i="7"/>
  <c r="CC130" i="8"/>
  <c r="CD91" i="10"/>
  <c r="CB120" i="9"/>
  <c r="CB24" i="9"/>
  <c r="CB48" i="9"/>
  <c r="CC129" i="9"/>
  <c r="AE40" i="6"/>
  <c r="CD196" i="8"/>
  <c r="CD115" i="9"/>
  <c r="CE155" i="9"/>
  <c r="CB119" i="10"/>
  <c r="CC81" i="9"/>
  <c r="CB121" i="10"/>
  <c r="CC91" i="8"/>
  <c r="T31" i="5"/>
  <c r="S51" i="3"/>
  <c r="AF100" i="7"/>
  <c r="CD87" i="9"/>
  <c r="CB65" i="10"/>
  <c r="CD11" i="9"/>
  <c r="CC159" i="8"/>
  <c r="CE67" i="9"/>
  <c r="CB195" i="10"/>
  <c r="CE151" i="9"/>
  <c r="CE127" i="9"/>
  <c r="CC105" i="9"/>
  <c r="V27" i="5"/>
  <c r="U39" i="3"/>
  <c r="AH223" i="7" a="1"/>
  <c r="AH223" i="7" s="1"/>
  <c r="AH228" i="7" a="1"/>
  <c r="AH228" i="7" s="1"/>
  <c r="AH222" i="7"/>
  <c r="AH227" i="7"/>
  <c r="AI199" i="7"/>
  <c r="AI220" i="7"/>
  <c r="AI200" i="7" a="1"/>
  <c r="AI200" i="7" s="1"/>
  <c r="AJ192" i="7"/>
  <c r="CC106" i="10"/>
  <c r="CB86" i="8"/>
  <c r="CE147" i="9"/>
  <c r="CB179" i="8"/>
  <c r="CC42" i="10"/>
  <c r="CB84" i="10"/>
  <c r="CB99" i="10"/>
  <c r="CB45" i="8"/>
  <c r="CD64" i="8"/>
  <c r="CB176" i="10"/>
  <c r="CE24" i="8"/>
  <c r="CB116" i="9"/>
  <c r="CB175" i="8"/>
  <c r="CB196" i="9"/>
  <c r="CD154" i="9"/>
  <c r="CB192" i="10"/>
  <c r="CB44" i="10"/>
  <c r="CC97" i="9"/>
  <c r="CD31" i="10"/>
  <c r="CC101" i="9"/>
  <c r="CB22" i="9"/>
  <c r="CC37" i="9"/>
  <c r="CC94" i="9"/>
  <c r="CC126" i="8"/>
  <c r="CC190" i="9"/>
  <c r="CD16" i="8"/>
  <c r="CB20" i="10"/>
  <c r="CD60" i="8"/>
  <c r="CC165" i="8"/>
  <c r="AA70" i="6"/>
  <c r="AB72" i="6"/>
  <c r="T87" i="5"/>
  <c r="CC122" i="10"/>
  <c r="CB154" i="8"/>
  <c r="CC8" i="10"/>
  <c r="CB57" i="8"/>
  <c r="CB171" i="10"/>
  <c r="CC21" i="9"/>
  <c r="CC102" i="9"/>
  <c r="CD22" i="10"/>
  <c r="CC117" i="8"/>
  <c r="CB168" i="10"/>
  <c r="CC125" i="9"/>
  <c r="CB195" i="8"/>
  <c r="CB177" i="9"/>
  <c r="CE35" i="9"/>
  <c r="CB88" i="10"/>
  <c r="CB166" i="8"/>
  <c r="CC85" i="9"/>
  <c r="CC9" i="9"/>
  <c r="CB196" i="10"/>
  <c r="CC98" i="9"/>
  <c r="CB12" i="10"/>
  <c r="CB16" i="9"/>
  <c r="CB158" i="8"/>
  <c r="CC61" i="9"/>
  <c r="CC83" i="8"/>
  <c r="CD195" i="9"/>
  <c r="CC135" i="8"/>
  <c r="CC34" i="8"/>
  <c r="CC86" i="10"/>
  <c r="CC14" i="10"/>
  <c r="CB48" i="10"/>
  <c r="CB100" i="9"/>
  <c r="CD115" i="10"/>
  <c r="CB50" i="8"/>
  <c r="CC11" i="8"/>
  <c r="CC131" i="8"/>
  <c r="CD43" i="9"/>
  <c r="CB197" i="10"/>
  <c r="CB58" i="8"/>
  <c r="CC27" i="8"/>
  <c r="CC181" i="8"/>
  <c r="CC145" i="8"/>
  <c r="CD132" i="8"/>
  <c r="CC39" i="8"/>
  <c r="Y70" i="3"/>
  <c r="AD90" i="4"/>
  <c r="AK74" i="7"/>
  <c r="CC67" i="8"/>
  <c r="CA280" i="8"/>
  <c r="CB76" i="8"/>
  <c r="CC125" i="8"/>
  <c r="CB44" i="9"/>
  <c r="CD187" i="9"/>
  <c r="CD204" i="8"/>
  <c r="CC178" i="8"/>
  <c r="CC85" i="8"/>
  <c r="CC178" i="10"/>
  <c r="CD146" i="9"/>
  <c r="CB191" i="10"/>
  <c r="AB26" i="6"/>
  <c r="X52" i="5"/>
  <c r="CA212" i="8"/>
  <c r="CB8" i="8"/>
  <c r="CD158" i="9"/>
  <c r="CB36" i="10"/>
  <c r="S143" i="11"/>
  <c r="Z3" i="6"/>
  <c r="W2" i="5"/>
  <c r="AJ3" i="7"/>
  <c r="CB116" i="10"/>
  <c r="CD122" i="9"/>
  <c r="CB136" i="10"/>
  <c r="CB65" i="8"/>
  <c r="CC14" i="9"/>
  <c r="CB197" i="9"/>
  <c r="CC34" i="9"/>
  <c r="CC89" i="8"/>
  <c r="CD62" i="9"/>
  <c r="AA112" i="4"/>
  <c r="Z121" i="4"/>
  <c r="V110" i="3"/>
  <c r="CC55" i="8"/>
  <c r="CC167" i="8"/>
  <c r="CC180" i="8"/>
  <c r="CC184" i="8"/>
  <c r="CB88" i="9"/>
  <c r="CE27" i="9"/>
  <c r="CB149" i="10"/>
  <c r="CE167" i="9"/>
  <c r="CC113" i="9"/>
  <c r="CB132" i="9"/>
  <c r="CB53" i="10"/>
  <c r="CD200" i="8"/>
  <c r="CB203" i="10"/>
  <c r="S58" i="3"/>
  <c r="W88" i="4"/>
  <c r="S64" i="3" s="1"/>
  <c r="X113" i="4"/>
  <c r="X34" i="4"/>
  <c r="T76" i="3" s="1"/>
  <c r="T30" i="3"/>
  <c r="CC58" i="10"/>
  <c r="CC79" i="8"/>
  <c r="CC77" i="9"/>
  <c r="CC161" i="9"/>
  <c r="CC144" i="9"/>
  <c r="CB153" i="10"/>
  <c r="CB32" i="10"/>
  <c r="CC158" i="10"/>
  <c r="Y77" i="5"/>
  <c r="AC10" i="6"/>
  <c r="CC47" i="8"/>
  <c r="AC99" i="6"/>
  <c r="AB108" i="6"/>
  <c r="CB54" i="8"/>
  <c r="CC169" i="8"/>
  <c r="CD162" i="9"/>
  <c r="CC86" i="9"/>
  <c r="CB111" i="10"/>
  <c r="CB173" i="9"/>
  <c r="CB84" i="9"/>
  <c r="CD66" i="9"/>
  <c r="CC76" i="9"/>
  <c r="CB81" i="10"/>
  <c r="CC157" i="9"/>
  <c r="CB89" i="10"/>
  <c r="CB187" i="8"/>
  <c r="CC101" i="8"/>
  <c r="CD67" i="10"/>
  <c r="CB112" i="9"/>
  <c r="CD175" i="9"/>
  <c r="CB104" i="9"/>
  <c r="AJ138" i="7"/>
  <c r="AI136" i="7"/>
  <c r="CB30" i="8"/>
  <c r="AB21" i="6"/>
  <c r="X50" i="5"/>
  <c r="CB128" i="9"/>
  <c r="CD48" i="8"/>
  <c r="CC133" i="8"/>
  <c r="CC123" i="8"/>
  <c r="CB164" i="10"/>
  <c r="CE186" i="8"/>
  <c r="CB171" i="8"/>
  <c r="CC194" i="9"/>
  <c r="CD166" i="9"/>
  <c r="AI29" i="7"/>
  <c r="AI31" i="7"/>
  <c r="AI17" i="7"/>
  <c r="W29" i="5" s="1"/>
  <c r="AJ10" i="7"/>
  <c r="AI27" i="7"/>
  <c r="AI13" i="7"/>
  <c r="W28" i="5" s="1"/>
  <c r="CB173" i="10"/>
  <c r="CC170" i="10"/>
  <c r="CB185" i="10"/>
  <c r="CB40" i="10"/>
  <c r="CB60" i="10"/>
  <c r="CB188" i="9"/>
  <c r="AK108" i="7"/>
  <c r="AJ107" i="7"/>
  <c r="X112" i="5"/>
  <c r="W102" i="3"/>
  <c r="CD160" i="8"/>
  <c r="CC9" i="10"/>
  <c r="CC18" i="8"/>
  <c r="AN128" i="7"/>
  <c r="AI127" i="7"/>
  <c r="V113" i="5"/>
  <c r="AH178" i="7"/>
  <c r="AH117" i="7"/>
  <c r="U103" i="3"/>
  <c r="CC149" i="8"/>
  <c r="CC188" i="8"/>
  <c r="CD116" i="8"/>
  <c r="CD112" i="8"/>
  <c r="CB62" i="8"/>
  <c r="CC168" i="8"/>
  <c r="CC157" i="8"/>
  <c r="CD148" i="8"/>
  <c r="CC59" i="8"/>
  <c r="CB46" i="8"/>
  <c r="CD111" i="9"/>
  <c r="CB9" i="8"/>
  <c r="CC161" i="8"/>
  <c r="CC90" i="10"/>
  <c r="AJ7" i="7"/>
  <c r="AI9" i="7"/>
  <c r="V36" i="3"/>
  <c r="AH194" i="7"/>
  <c r="CD118" i="9"/>
  <c r="CC29" i="9"/>
  <c r="CD183" i="9"/>
  <c r="CB37" i="8"/>
  <c r="CC89" i="9"/>
  <c r="CC151" i="8"/>
  <c r="CD201" i="8"/>
  <c r="CC98" i="10"/>
  <c r="CC102" i="10"/>
  <c r="CC78" i="9"/>
  <c r="CE190" i="8"/>
  <c r="CC50" i="10"/>
  <c r="CB96" i="9"/>
  <c r="CC53" i="9"/>
  <c r="CD39" i="10"/>
  <c r="CC186" i="10"/>
  <c r="CD10" i="9"/>
  <c r="CB21" i="10"/>
  <c r="CC165" i="9"/>
  <c r="CE35" i="10"/>
  <c r="CD191" i="9"/>
  <c r="CC144" i="8"/>
  <c r="CB105" i="10"/>
  <c r="CB200" i="9"/>
  <c r="CD23" i="8"/>
  <c r="CC37" i="10"/>
  <c r="CB82" i="8"/>
  <c r="CC17" i="10"/>
  <c r="CD31" i="8"/>
  <c r="CB204" i="9"/>
  <c r="CB150" i="8"/>
  <c r="CC153" i="9"/>
  <c r="CE194" i="8"/>
  <c r="CD83" i="10"/>
  <c r="CB29" i="8"/>
  <c r="CD43" i="10"/>
  <c r="CC90" i="9"/>
  <c r="CB204" i="10"/>
  <c r="CC174" i="9"/>
  <c r="AI194" i="7" l="1"/>
  <c r="CD144" i="8"/>
  <c r="CD90" i="10"/>
  <c r="CC46" i="8"/>
  <c r="CE112" i="8"/>
  <c r="X93" i="5"/>
  <c r="X86" i="5" s="1"/>
  <c r="W89" i="3"/>
  <c r="W36" i="5"/>
  <c r="V44" i="3"/>
  <c r="AI92" i="7"/>
  <c r="W15" i="5" s="1"/>
  <c r="AJ136" i="7"/>
  <c r="AK138" i="7"/>
  <c r="CD174" i="9"/>
  <c r="CD90" i="9"/>
  <c r="CC29" i="8"/>
  <c r="CF194" i="8"/>
  <c r="CC150" i="8"/>
  <c r="CE31" i="8"/>
  <c r="CC82" i="8"/>
  <c r="CE23" i="8"/>
  <c r="CC105" i="10"/>
  <c r="CE191" i="9"/>
  <c r="CD165" i="9"/>
  <c r="CE10" i="9"/>
  <c r="CE39" i="10"/>
  <c r="CC96" i="9"/>
  <c r="CF190" i="8"/>
  <c r="CD102" i="10"/>
  <c r="CE201" i="8"/>
  <c r="CD89" i="9"/>
  <c r="CE183" i="9"/>
  <c r="CE118" i="9"/>
  <c r="CD168" i="8"/>
  <c r="CD188" i="8"/>
  <c r="V94" i="5"/>
  <c r="U90" i="3"/>
  <c r="AO128" i="7"/>
  <c r="AJ127" i="7"/>
  <c r="AI178" i="7"/>
  <c r="AI117" i="7"/>
  <c r="V103" i="3"/>
  <c r="W113" i="5"/>
  <c r="CD9" i="10"/>
  <c r="AL108" i="7"/>
  <c r="AK107" i="7"/>
  <c r="Y112" i="5"/>
  <c r="X102" i="3"/>
  <c r="CC60" i="10"/>
  <c r="CC185" i="10"/>
  <c r="CC173" i="10"/>
  <c r="AJ31" i="7"/>
  <c r="AJ17" i="7"/>
  <c r="X29" i="5" s="1"/>
  <c r="AK10" i="7"/>
  <c r="AJ27" i="7"/>
  <c r="AJ13" i="7"/>
  <c r="X28" i="5" s="1"/>
  <c r="AJ29" i="7"/>
  <c r="AJ194" i="7" s="1"/>
  <c r="CE166" i="9"/>
  <c r="CC164" i="10"/>
  <c r="CC128" i="9"/>
  <c r="CC30" i="8"/>
  <c r="CC104" i="9"/>
  <c r="CC112" i="9"/>
  <c r="CC89" i="10"/>
  <c r="CC81" i="10"/>
  <c r="CE66" i="9"/>
  <c r="CC173" i="9"/>
  <c r="CD86" i="9"/>
  <c r="CD158" i="10"/>
  <c r="CC153" i="10"/>
  <c r="CD161" i="9"/>
  <c r="CD79" i="8"/>
  <c r="CD184" i="8"/>
  <c r="V121" i="3"/>
  <c r="V119" i="3"/>
  <c r="V107" i="3"/>
  <c r="Z138" i="4"/>
  <c r="CC197" i="9"/>
  <c r="CC65" i="8"/>
  <c r="CE122" i="9"/>
  <c r="T143" i="11"/>
  <c r="AK3" i="7"/>
  <c r="AA3" i="6"/>
  <c r="X2" i="5"/>
  <c r="CE158" i="9"/>
  <c r="CE146" i="9"/>
  <c r="CE204" i="8"/>
  <c r="CC44" i="9"/>
  <c r="CC76" i="8"/>
  <c r="CD39" i="8"/>
  <c r="CD181" i="8"/>
  <c r="CD86" i="10"/>
  <c r="CD135" i="8"/>
  <c r="CD83" i="8"/>
  <c r="CC158" i="8"/>
  <c r="CC12" i="10"/>
  <c r="CC196" i="10"/>
  <c r="CD85" i="9"/>
  <c r="CC177" i="9"/>
  <c r="CD125" i="9"/>
  <c r="CD102" i="9"/>
  <c r="CC171" i="10"/>
  <c r="CD8" i="10"/>
  <c r="CD122" i="10"/>
  <c r="CD126" i="8"/>
  <c r="CC192" i="10"/>
  <c r="CC176" i="10"/>
  <c r="CC84" i="10"/>
  <c r="CC179" i="8"/>
  <c r="CF127" i="9"/>
  <c r="CC195" i="10"/>
  <c r="CD159" i="8"/>
  <c r="CC65" i="10"/>
  <c r="AL77" i="7"/>
  <c r="CC108" i="10"/>
  <c r="CE128" i="8"/>
  <c r="CC184" i="9"/>
  <c r="CD114" i="10"/>
  <c r="CD14" i="8"/>
  <c r="CD87" i="8"/>
  <c r="CC192" i="9"/>
  <c r="CD57" i="9"/>
  <c r="CC45" i="10"/>
  <c r="CD107" i="8"/>
  <c r="CC163" i="10"/>
  <c r="CD163" i="8"/>
  <c r="T58" i="3"/>
  <c r="X88" i="4"/>
  <c r="T64" i="3" s="1"/>
  <c r="T138" i="5"/>
  <c r="W108" i="5"/>
  <c r="CE51" i="10"/>
  <c r="CC162" i="8"/>
  <c r="CF15" i="10"/>
  <c r="CC49" i="8"/>
  <c r="CD198" i="9"/>
  <c r="CD19" i="8"/>
  <c r="U31" i="5"/>
  <c r="T51" i="3"/>
  <c r="AG100" i="7"/>
  <c r="CC38" i="8"/>
  <c r="CD110" i="10"/>
  <c r="CE197" i="8"/>
  <c r="CE28" i="8"/>
  <c r="CD110" i="9"/>
  <c r="CC164" i="9"/>
  <c r="CE30" i="9"/>
  <c r="CE47" i="10"/>
  <c r="CE136" i="8"/>
  <c r="R60" i="3"/>
  <c r="CD65" i="9"/>
  <c r="CD15" i="8"/>
  <c r="R144" i="11"/>
  <c r="R76" i="11"/>
  <c r="CC187" i="10"/>
  <c r="CC180" i="9"/>
  <c r="CD81" i="8"/>
  <c r="AG62" i="6"/>
  <c r="AD61" i="6"/>
  <c r="CC92" i="10"/>
  <c r="CC183" i="8"/>
  <c r="CD174" i="10"/>
  <c r="AB104" i="4"/>
  <c r="AE105" i="4"/>
  <c r="AE7" i="4" s="1"/>
  <c r="AA37" i="3" s="1"/>
  <c r="AA99" i="4"/>
  <c r="CC183" i="10"/>
  <c r="CC136" i="9"/>
  <c r="CE31" i="9"/>
  <c r="CE11" i="10"/>
  <c r="CC180" i="10"/>
  <c r="CE107" i="9"/>
  <c r="CC36" i="9"/>
  <c r="CC101" i="10"/>
  <c r="CD50" i="9"/>
  <c r="CD106" i="9"/>
  <c r="CE83" i="9"/>
  <c r="CC201" i="9"/>
  <c r="CC133" i="10"/>
  <c r="CC78" i="8"/>
  <c r="CE124" i="8"/>
  <c r="CE135" i="10"/>
  <c r="CC52" i="10"/>
  <c r="CE164" i="8"/>
  <c r="CF198" i="8"/>
  <c r="CD113" i="8"/>
  <c r="AL73" i="7"/>
  <c r="CD129" i="8"/>
  <c r="CD77" i="8"/>
  <c r="CC124" i="10"/>
  <c r="CD172" i="8"/>
  <c r="CC169" i="9"/>
  <c r="CC16" i="10"/>
  <c r="CC24" i="10"/>
  <c r="CC28" i="9"/>
  <c r="CD202" i="9"/>
  <c r="CD194" i="10"/>
  <c r="CE95" i="9"/>
  <c r="Y101" i="6"/>
  <c r="V14" i="5"/>
  <c r="V13" i="5" s="1"/>
  <c r="AH90" i="7"/>
  <c r="AH187" i="7" s="1"/>
  <c r="CC22" i="8"/>
  <c r="CC189" i="10"/>
  <c r="CE171" i="9"/>
  <c r="CE130" i="9"/>
  <c r="CC189" i="9"/>
  <c r="CD115" i="8"/>
  <c r="CC56" i="9"/>
  <c r="CC49" i="10"/>
  <c r="CC193" i="10"/>
  <c r="CD186" i="9"/>
  <c r="CC188" i="10"/>
  <c r="CD155" i="8"/>
  <c r="CE96" i="8"/>
  <c r="Y34" i="4"/>
  <c r="U76" i="3" s="1"/>
  <c r="Y113" i="4"/>
  <c r="U30" i="3"/>
  <c r="Y86" i="4"/>
  <c r="CC203" i="8"/>
  <c r="CD130" i="10"/>
  <c r="CF32" i="8"/>
  <c r="CC53" i="8"/>
  <c r="CD59" i="8"/>
  <c r="CC62" i="8"/>
  <c r="AH172" i="7"/>
  <c r="CD169" i="8"/>
  <c r="Z77" i="5"/>
  <c r="AD10" i="6"/>
  <c r="CC53" i="10"/>
  <c r="CC149" i="10"/>
  <c r="CC88" i="9"/>
  <c r="CD55" i="8"/>
  <c r="AB112" i="4"/>
  <c r="AA121" i="4"/>
  <c r="W110" i="3"/>
  <c r="AL74" i="7"/>
  <c r="CD27" i="8"/>
  <c r="CC197" i="10"/>
  <c r="CD131" i="8"/>
  <c r="CC50" i="8"/>
  <c r="CC100" i="9"/>
  <c r="CD14" i="10"/>
  <c r="CC88" i="10"/>
  <c r="CD117" i="8"/>
  <c r="CC20" i="10"/>
  <c r="CD190" i="9"/>
  <c r="CD94" i="9"/>
  <c r="CC22" i="9"/>
  <c r="CE31" i="10"/>
  <c r="CC44" i="10"/>
  <c r="CE154" i="9"/>
  <c r="CF24" i="8"/>
  <c r="CE64" i="8"/>
  <c r="CD42" i="10"/>
  <c r="CF147" i="9"/>
  <c r="CD106" i="10"/>
  <c r="AI228" i="7" a="1"/>
  <c r="AI228" i="7" s="1"/>
  <c r="AI223" i="7" a="1"/>
  <c r="AI223" i="7" s="1"/>
  <c r="AI222" i="7"/>
  <c r="AI227" i="7"/>
  <c r="CC121" i="10"/>
  <c r="CE115" i="9"/>
  <c r="CC48" i="9"/>
  <c r="CC120" i="9"/>
  <c r="CE156" i="8"/>
  <c r="CC77" i="10"/>
  <c r="CC160" i="9"/>
  <c r="CC96" i="10"/>
  <c r="AL28" i="7"/>
  <c r="Y35" i="5"/>
  <c r="CC200" i="10"/>
  <c r="CC42" i="8"/>
  <c r="CD23" i="9"/>
  <c r="CD25" i="10"/>
  <c r="CE79" i="9"/>
  <c r="CD33" i="9"/>
  <c r="CD10" i="10"/>
  <c r="Y39" i="5"/>
  <c r="AL32" i="7"/>
  <c r="CD173" i="8"/>
  <c r="CC100" i="10"/>
  <c r="CC104" i="10"/>
  <c r="CC80" i="10"/>
  <c r="S136" i="5"/>
  <c r="S133" i="5"/>
  <c r="CC128" i="10"/>
  <c r="AJ179" i="7"/>
  <c r="AK170" i="7"/>
  <c r="AP133" i="7"/>
  <c r="AK132" i="7"/>
  <c r="CD118" i="8"/>
  <c r="CA212" i="12"/>
  <c r="CB8" i="12"/>
  <c r="S8" i="11"/>
  <c r="CA212" i="9"/>
  <c r="CA280" i="9"/>
  <c r="CE189" i="8"/>
  <c r="CC127" i="10"/>
  <c r="CD114" i="9"/>
  <c r="CC157" i="10"/>
  <c r="CD103" i="8"/>
  <c r="CD42" i="9"/>
  <c r="AF57" i="6"/>
  <c r="AC56" i="6"/>
  <c r="CF59" i="9"/>
  <c r="CE12" i="8"/>
  <c r="CC172" i="9"/>
  <c r="CD45" i="9"/>
  <c r="CC64" i="9"/>
  <c r="CD17" i="9"/>
  <c r="CC148" i="9"/>
  <c r="AC27" i="4"/>
  <c r="AB64" i="4"/>
  <c r="AB44" i="4"/>
  <c r="AB41" i="4"/>
  <c r="AB37" i="4"/>
  <c r="X33" i="3"/>
  <c r="CD150" i="10"/>
  <c r="CF123" i="9"/>
  <c r="CC108" i="9"/>
  <c r="CF163" i="9"/>
  <c r="Z94" i="4"/>
  <c r="V94" i="3" s="1"/>
  <c r="V96" i="3"/>
  <c r="Z89" i="4"/>
  <c r="V67" i="3" s="1"/>
  <c r="CD109" i="8"/>
  <c r="CC152" i="10"/>
  <c r="AL79" i="7"/>
  <c r="CC160" i="10"/>
  <c r="CC25" i="8"/>
  <c r="CC113" i="10"/>
  <c r="CE99" i="9"/>
  <c r="CC68" i="9"/>
  <c r="CC109" i="10"/>
  <c r="CC97" i="10"/>
  <c r="CC172" i="10"/>
  <c r="AB63" i="4"/>
  <c r="AB57" i="4"/>
  <c r="AB47" i="4"/>
  <c r="X32" i="3"/>
  <c r="AB36" i="4"/>
  <c r="AC26" i="4"/>
  <c r="CE27" i="10"/>
  <c r="CC156" i="10"/>
  <c r="CE100" i="8"/>
  <c r="CD118" i="10"/>
  <c r="CD170" i="9"/>
  <c r="CC18" i="9"/>
  <c r="CE179" i="9"/>
  <c r="CC93" i="10"/>
  <c r="CD54" i="10"/>
  <c r="CD49" i="9"/>
  <c r="CC156" i="9"/>
  <c r="CD46" i="9"/>
  <c r="CC181" i="9"/>
  <c r="CC68" i="10"/>
  <c r="CC181" i="10"/>
  <c r="CC64" i="10"/>
  <c r="CE68" i="8"/>
  <c r="CE36" i="8"/>
  <c r="CF19" i="10"/>
  <c r="CE87" i="10"/>
  <c r="CD134" i="8"/>
  <c r="CC94" i="8"/>
  <c r="CC80" i="9"/>
  <c r="CE95" i="10"/>
  <c r="AH99" i="7"/>
  <c r="U66" i="3" s="1"/>
  <c r="CD190" i="10"/>
  <c r="W97" i="5"/>
  <c r="W90" i="5" s="1"/>
  <c r="V93" i="3"/>
  <c r="V106" i="3"/>
  <c r="CD102" i="8"/>
  <c r="CC131" i="10"/>
  <c r="CD110" i="8"/>
  <c r="AM30" i="7"/>
  <c r="Z37" i="5"/>
  <c r="CC28" i="10"/>
  <c r="CC168" i="9"/>
  <c r="CF159" i="9"/>
  <c r="CC61" i="10"/>
  <c r="CC193" i="9"/>
  <c r="CD78" i="10"/>
  <c r="W27" i="5"/>
  <c r="V39" i="3"/>
  <c r="CE111" i="9"/>
  <c r="CE116" i="8"/>
  <c r="CC171" i="8"/>
  <c r="CD133" i="8"/>
  <c r="CD101" i="8"/>
  <c r="CC203" i="10"/>
  <c r="CD113" i="9"/>
  <c r="CD89" i="8"/>
  <c r="AC26" i="6"/>
  <c r="Y52" i="5"/>
  <c r="CD85" i="8"/>
  <c r="CC204" i="10"/>
  <c r="CE43" i="10"/>
  <c r="CE83" i="10"/>
  <c r="CD153" i="9"/>
  <c r="CC204" i="9"/>
  <c r="CD17" i="10"/>
  <c r="CD37" i="10"/>
  <c r="CC200" i="9"/>
  <c r="CF35" i="10"/>
  <c r="CC21" i="10"/>
  <c r="CD186" i="10"/>
  <c r="CD53" i="9"/>
  <c r="CD50" i="10"/>
  <c r="CD78" i="9"/>
  <c r="CD98" i="10"/>
  <c r="CD151" i="8"/>
  <c r="CC37" i="8"/>
  <c r="CD29" i="9"/>
  <c r="AJ9" i="7"/>
  <c r="AK7" i="7"/>
  <c r="W36" i="3"/>
  <c r="CD161" i="8"/>
  <c r="CD157" i="8"/>
  <c r="CD149" i="8"/>
  <c r="CD18" i="8"/>
  <c r="CE160" i="8"/>
  <c r="X105" i="5"/>
  <c r="CC188" i="9"/>
  <c r="CC40" i="10"/>
  <c r="CD170" i="10"/>
  <c r="W38" i="5"/>
  <c r="V45" i="3"/>
  <c r="AI93" i="7"/>
  <c r="W16" i="5" s="1"/>
  <c r="CD194" i="9"/>
  <c r="CF186" i="8"/>
  <c r="CD123" i="8"/>
  <c r="CE48" i="8"/>
  <c r="CE175" i="9"/>
  <c r="CE67" i="10"/>
  <c r="CD157" i="9"/>
  <c r="CD76" i="9"/>
  <c r="CC84" i="9"/>
  <c r="CE162" i="9"/>
  <c r="CC54" i="8"/>
  <c r="AC108" i="6"/>
  <c r="AD99" i="6"/>
  <c r="CC32" i="10"/>
  <c r="CD144" i="9"/>
  <c r="CD77" i="9"/>
  <c r="CD58" i="10"/>
  <c r="CD180" i="8"/>
  <c r="CE62" i="9"/>
  <c r="CD34" i="9"/>
  <c r="CD14" i="9"/>
  <c r="CC36" i="10"/>
  <c r="CB212" i="8"/>
  <c r="CC8" i="8"/>
  <c r="CC191" i="10"/>
  <c r="CD178" i="10"/>
  <c r="CD178" i="8"/>
  <c r="CE187" i="9"/>
  <c r="CD67" i="8"/>
  <c r="AE90" i="4"/>
  <c r="Z70" i="3"/>
  <c r="CD145" i="8"/>
  <c r="CD34" i="8"/>
  <c r="CE195" i="9"/>
  <c r="CD61" i="9"/>
  <c r="CC16" i="9"/>
  <c r="CD98" i="9"/>
  <c r="CD9" i="9"/>
  <c r="CC166" i="8"/>
  <c r="CF35" i="9"/>
  <c r="CE22" i="10"/>
  <c r="CD21" i="9"/>
  <c r="CC57" i="8"/>
  <c r="CC154" i="8"/>
  <c r="CD165" i="8"/>
  <c r="CC175" i="8"/>
  <c r="CC99" i="10"/>
  <c r="CD105" i="9"/>
  <c r="CF151" i="9"/>
  <c r="CF67" i="9"/>
  <c r="CE11" i="9"/>
  <c r="CE87" i="9"/>
  <c r="CC119" i="10"/>
  <c r="AF40" i="6"/>
  <c r="CD130" i="8"/>
  <c r="CE55" i="10"/>
  <c r="CC165" i="10"/>
  <c r="CD162" i="10"/>
  <c r="CD119" i="8"/>
  <c r="CD174" i="8"/>
  <c r="CD182" i="8"/>
  <c r="CC148" i="10"/>
  <c r="CC12" i="9"/>
  <c r="CB76" i="12"/>
  <c r="CB280" i="8" s="1"/>
  <c r="CA212" i="10"/>
  <c r="CA348" i="9"/>
  <c r="CC155" i="10"/>
  <c r="CD13" i="9"/>
  <c r="CD93" i="9"/>
  <c r="CD176" i="8"/>
  <c r="CD177" i="8"/>
  <c r="W96" i="5"/>
  <c r="W89" i="5" s="1"/>
  <c r="V92" i="3"/>
  <c r="CE47" i="9"/>
  <c r="CE91" i="9"/>
  <c r="CE51" i="9"/>
  <c r="CC17" i="8"/>
  <c r="CD94" i="10"/>
  <c r="CE84" i="8"/>
  <c r="CD166" i="10"/>
  <c r="CD19" i="9"/>
  <c r="CE203" i="9"/>
  <c r="CD117" i="9"/>
  <c r="CE44" i="8"/>
  <c r="CD146" i="10"/>
  <c r="CD145" i="9"/>
  <c r="CD41" i="10"/>
  <c r="CD82" i="9"/>
  <c r="CD82" i="10"/>
  <c r="CD198" i="10"/>
  <c r="CE40" i="8"/>
  <c r="CD153" i="8"/>
  <c r="CC33" i="8"/>
  <c r="CD170" i="8"/>
  <c r="CD62" i="10"/>
  <c r="CD38" i="10"/>
  <c r="CD121" i="8"/>
  <c r="CC61" i="8"/>
  <c r="CC129" i="10"/>
  <c r="CF15" i="9"/>
  <c r="CE20" i="8"/>
  <c r="CF135" i="9"/>
  <c r="CD51" i="8"/>
  <c r="CD182" i="9"/>
  <c r="CC85" i="10"/>
  <c r="CD29" i="10"/>
  <c r="CF119" i="9"/>
  <c r="CC117" i="10"/>
  <c r="CD127" i="8"/>
  <c r="CC199" i="10"/>
  <c r="CC76" i="10"/>
  <c r="CE103" i="10"/>
  <c r="CC90" i="8"/>
  <c r="CC66" i="8"/>
  <c r="CD178" i="9"/>
  <c r="CE79" i="10"/>
  <c r="CC57" i="10"/>
  <c r="CE80" i="8"/>
  <c r="CC191" i="8"/>
  <c r="CC184" i="10"/>
  <c r="CD97" i="8"/>
  <c r="CC107" i="10"/>
  <c r="CC147" i="10"/>
  <c r="CD121" i="9"/>
  <c r="CC152" i="9"/>
  <c r="CD154" i="10"/>
  <c r="CD66" i="10"/>
  <c r="CF55" i="9"/>
  <c r="CE63" i="10"/>
  <c r="CD10" i="8"/>
  <c r="AF97" i="7"/>
  <c r="T135" i="5"/>
  <c r="AL78" i="7"/>
  <c r="AD67" i="6"/>
  <c r="AA66" i="6"/>
  <c r="W119" i="5"/>
  <c r="Z107" i="6"/>
  <c r="Z51" i="6"/>
  <c r="AH22" i="7"/>
  <c r="U54" i="3" s="1"/>
  <c r="AH21" i="7"/>
  <c r="V33" i="5"/>
  <c r="U42" i="3"/>
  <c r="CE167" i="10"/>
  <c r="CC177" i="10"/>
  <c r="CE18" i="10"/>
  <c r="CC144" i="10"/>
  <c r="CC159" i="10"/>
  <c r="CE34" i="10"/>
  <c r="CC20" i="9"/>
  <c r="CE59" i="10"/>
  <c r="CD25" i="9"/>
  <c r="CC52" i="9"/>
  <c r="CF131" i="9"/>
  <c r="CD109" i="9"/>
  <c r="CE88" i="8"/>
  <c r="Z62" i="4"/>
  <c r="Z35" i="4"/>
  <c r="AA25" i="4"/>
  <c r="Z51" i="4"/>
  <c r="Z54" i="4"/>
  <c r="Z24" i="4"/>
  <c r="V31" i="3"/>
  <c r="CD182" i="10"/>
  <c r="CD13" i="10"/>
  <c r="CE199" i="9"/>
  <c r="CC9" i="8"/>
  <c r="CE148" i="8"/>
  <c r="V106" i="5"/>
  <c r="W34" i="5"/>
  <c r="AI26" i="7"/>
  <c r="V43" i="3"/>
  <c r="AI208" i="7"/>
  <c r="AI86" i="7"/>
  <c r="AI99" i="7" s="1"/>
  <c r="V66" i="3" s="1"/>
  <c r="AI91" i="7"/>
  <c r="AC21" i="6"/>
  <c r="Y50" i="5"/>
  <c r="CC187" i="8"/>
  <c r="CC111" i="10"/>
  <c r="CD47" i="8"/>
  <c r="CE200" i="8"/>
  <c r="CC132" i="9"/>
  <c r="CF167" i="9"/>
  <c r="CF27" i="9"/>
  <c r="CD167" i="8"/>
  <c r="CC136" i="10"/>
  <c r="CC116" i="10"/>
  <c r="CD125" i="8"/>
  <c r="CE132" i="8"/>
  <c r="CC58" i="8"/>
  <c r="CE43" i="9"/>
  <c r="CD11" i="8"/>
  <c r="CE115" i="10"/>
  <c r="CC48" i="10"/>
  <c r="CC195" i="8"/>
  <c r="CC168" i="10"/>
  <c r="AC72" i="6"/>
  <c r="AB70" i="6"/>
  <c r="CE60" i="8"/>
  <c r="CE16" i="8"/>
  <c r="CD37" i="9"/>
  <c r="CD101" i="9"/>
  <c r="CD97" i="9"/>
  <c r="CC196" i="9"/>
  <c r="CC116" i="9"/>
  <c r="CC45" i="8"/>
  <c r="CC86" i="8"/>
  <c r="AJ220" i="7"/>
  <c r="AJ200" i="7" a="1"/>
  <c r="AJ200" i="7" s="1"/>
  <c r="AK192" i="7"/>
  <c r="AJ199" i="7"/>
  <c r="CD91" i="8"/>
  <c r="CD81" i="9"/>
  <c r="CF155" i="9"/>
  <c r="CE196" i="8"/>
  <c r="CD129" i="9"/>
  <c r="CC24" i="9"/>
  <c r="CE91" i="10"/>
  <c r="AG180" i="7"/>
  <c r="AG177" i="7" s="1"/>
  <c r="T117" i="3"/>
  <c r="X109" i="6"/>
  <c r="X106" i="6" s="1"/>
  <c r="AB81" i="6"/>
  <c r="AA79" i="6"/>
  <c r="X102" i="5" s="1"/>
  <c r="X121" i="5"/>
  <c r="CD134" i="10"/>
  <c r="CD122" i="8"/>
  <c r="CC112" i="10"/>
  <c r="AC36" i="6"/>
  <c r="CC145" i="10"/>
  <c r="CE104" i="8"/>
  <c r="CE56" i="8"/>
  <c r="CC21" i="8"/>
  <c r="CE39" i="9"/>
  <c r="CE120" i="8"/>
  <c r="AK147" i="7"/>
  <c r="AJ145" i="7"/>
  <c r="X115" i="5"/>
  <c r="X108" i="5" s="1"/>
  <c r="W105" i="3"/>
  <c r="CD147" i="8"/>
  <c r="CC132" i="10"/>
  <c r="CD106" i="8"/>
  <c r="AM213" i="7"/>
  <c r="AN206" i="7"/>
  <c r="AM214" i="7" a="1"/>
  <c r="AM214" i="7" s="1"/>
  <c r="CF202" i="8"/>
  <c r="AC16" i="6"/>
  <c r="Y48" i="5"/>
  <c r="CD126" i="10"/>
  <c r="CE152" i="8"/>
  <c r="CD35" i="8"/>
  <c r="CD93" i="8"/>
  <c r="CD111" i="8"/>
  <c r="CD41" i="9"/>
  <c r="CE150" i="9"/>
  <c r="CC146" i="8"/>
  <c r="CD63" i="8"/>
  <c r="CD26" i="8"/>
  <c r="CC124" i="9"/>
  <c r="CF63" i="9"/>
  <c r="CD99" i="8"/>
  <c r="CD26" i="10"/>
  <c r="CC40" i="9"/>
  <c r="CD185" i="8"/>
  <c r="CB144" i="12"/>
  <c r="CA348" i="8"/>
  <c r="CC176" i="9"/>
  <c r="CD46" i="10"/>
  <c r="CD192" i="8"/>
  <c r="CC120" i="10"/>
  <c r="CA280" i="10"/>
  <c r="CC123" i="10"/>
  <c r="CE193" i="8"/>
  <c r="CC33" i="10"/>
  <c r="CC32" i="9"/>
  <c r="CC201" i="10"/>
  <c r="CC175" i="10"/>
  <c r="CD95" i="8"/>
  <c r="CC185" i="9"/>
  <c r="CD202" i="10"/>
  <c r="CE108" i="8"/>
  <c r="CE134" i="9"/>
  <c r="CC151" i="10"/>
  <c r="CC56" i="10"/>
  <c r="CE52" i="8"/>
  <c r="CC179" i="10"/>
  <c r="CD149" i="9"/>
  <c r="CE103" i="9"/>
  <c r="CD30" i="10"/>
  <c r="CC169" i="10"/>
  <c r="CC60" i="9"/>
  <c r="CE54" i="9"/>
  <c r="CC98" i="8"/>
  <c r="CD133" i="9"/>
  <c r="CE126" i="9"/>
  <c r="CC26" i="9"/>
  <c r="CC41" i="8"/>
  <c r="CD43" i="8"/>
  <c r="CD8" i="9"/>
  <c r="CC13" i="8"/>
  <c r="V100" i="5"/>
  <c r="CF23" i="10"/>
  <c r="CE92" i="8"/>
  <c r="AJ158" i="7"/>
  <c r="AK160" i="7"/>
  <c r="X116" i="5"/>
  <c r="X109" i="5" s="1"/>
  <c r="CD114" i="8"/>
  <c r="CC199" i="8"/>
  <c r="CA348" i="10"/>
  <c r="CC125" i="10"/>
  <c r="CD105" i="8"/>
  <c r="AQ123" i="7"/>
  <c r="AL122" i="7"/>
  <c r="CC92" i="9"/>
  <c r="CC161" i="10"/>
  <c r="CE58" i="9"/>
  <c r="CD38" i="9"/>
  <c r="AL72" i="7"/>
  <c r="AR123" i="7" l="1"/>
  <c r="AM122" i="7"/>
  <c r="X97" i="5"/>
  <c r="X90" i="5" s="1"/>
  <c r="W106" i="3"/>
  <c r="W93" i="3"/>
  <c r="CE43" i="8"/>
  <c r="CE192" i="8"/>
  <c r="CD176" i="9"/>
  <c r="CC144" i="12"/>
  <c r="CB348" i="8"/>
  <c r="CE63" i="8"/>
  <c r="CE35" i="8"/>
  <c r="CE126" i="10"/>
  <c r="AN214" i="7" a="1"/>
  <c r="AN214" i="7" s="1"/>
  <c r="AO206" i="7"/>
  <c r="AN213" i="7"/>
  <c r="CE106" i="8"/>
  <c r="AL147" i="7"/>
  <c r="AK145" i="7"/>
  <c r="Y115" i="5"/>
  <c r="X105" i="3"/>
  <c r="CD112" i="10"/>
  <c r="CE134" i="10"/>
  <c r="AC81" i="6"/>
  <c r="AB79" i="6"/>
  <c r="Y102" i="5" s="1"/>
  <c r="Y121" i="5"/>
  <c r="CD24" i="9"/>
  <c r="CE81" i="9"/>
  <c r="AJ227" i="7"/>
  <c r="AJ222" i="7"/>
  <c r="AJ223" i="7" a="1"/>
  <c r="AJ223" i="7" s="1"/>
  <c r="AJ228" i="7" a="1"/>
  <c r="AJ228" i="7" s="1"/>
  <c r="AD72" i="6"/>
  <c r="AC70" i="6"/>
  <c r="CF200" i="8"/>
  <c r="AD21" i="6"/>
  <c r="Z50" i="5"/>
  <c r="CD9" i="8"/>
  <c r="CE13" i="10"/>
  <c r="AA62" i="4"/>
  <c r="AA86" i="4" s="1"/>
  <c r="AA54" i="4"/>
  <c r="AA51" i="4"/>
  <c r="AA35" i="4"/>
  <c r="AB25" i="4"/>
  <c r="AA24" i="4"/>
  <c r="W31" i="3"/>
  <c r="CF18" i="10"/>
  <c r="AM78" i="7"/>
  <c r="CG55" i="9"/>
  <c r="CE154" i="10"/>
  <c r="CE121" i="9"/>
  <c r="CD107" i="10"/>
  <c r="CD184" i="10"/>
  <c r="CF80" i="8"/>
  <c r="CF79" i="10"/>
  <c r="CD66" i="8"/>
  <c r="CF103" i="10"/>
  <c r="CD199" i="10"/>
  <c r="CD117" i="10"/>
  <c r="CE29" i="10"/>
  <c r="CE182" i="9"/>
  <c r="CG135" i="9"/>
  <c r="CE121" i="8"/>
  <c r="CE153" i="8"/>
  <c r="CE177" i="8"/>
  <c r="AG40" i="6"/>
  <c r="CE145" i="8"/>
  <c r="CE67" i="8"/>
  <c r="CD54" i="8"/>
  <c r="CD84" i="9"/>
  <c r="CE157" i="9"/>
  <c r="CF175" i="9"/>
  <c r="CE123" i="8"/>
  <c r="CE194" i="9"/>
  <c r="CE18" i="8"/>
  <c r="CE157" i="8"/>
  <c r="AL7" i="7"/>
  <c r="AK9" i="7"/>
  <c r="X36" i="3"/>
  <c r="CE85" i="8"/>
  <c r="CE89" i="8"/>
  <c r="CE133" i="8"/>
  <c r="CE110" i="8"/>
  <c r="CE102" i="8"/>
  <c r="CE190" i="10"/>
  <c r="CD94" i="8"/>
  <c r="CD108" i="9"/>
  <c r="CE150" i="10"/>
  <c r="CB212" i="12"/>
  <c r="CC8" i="12"/>
  <c r="T8" i="11"/>
  <c r="CB280" i="9"/>
  <c r="CB212" i="9"/>
  <c r="CE118" i="8"/>
  <c r="CD160" i="9"/>
  <c r="CF156" i="8"/>
  <c r="CD48" i="9"/>
  <c r="CD121" i="10"/>
  <c r="CG147" i="9"/>
  <c r="CF64" i="8"/>
  <c r="CF154" i="9"/>
  <c r="CF31" i="10"/>
  <c r="CE94" i="9"/>
  <c r="CD20" i="10"/>
  <c r="CD88" i="10"/>
  <c r="CD100" i="9"/>
  <c r="CE131" i="8"/>
  <c r="CE27" i="8"/>
  <c r="CD149" i="10"/>
  <c r="AA77" i="5"/>
  <c r="AE10" i="6"/>
  <c r="CG32" i="8"/>
  <c r="CD203" i="8"/>
  <c r="CE155" i="8"/>
  <c r="CE186" i="9"/>
  <c r="CD49" i="10"/>
  <c r="CE115" i="8"/>
  <c r="CF130" i="9"/>
  <c r="CD189" i="10"/>
  <c r="CE77" i="8"/>
  <c r="CF31" i="9"/>
  <c r="CD183" i="10"/>
  <c r="AF105" i="4"/>
  <c r="AF7" i="4" s="1"/>
  <c r="AB37" i="3" s="1"/>
  <c r="AB99" i="4"/>
  <c r="AC104" i="4"/>
  <c r="CE19" i="8"/>
  <c r="CD49" i="8"/>
  <c r="CD162" i="8"/>
  <c r="CD192" i="9"/>
  <c r="CD184" i="9"/>
  <c r="CD108" i="10"/>
  <c r="CD65" i="10"/>
  <c r="CD195" i="10"/>
  <c r="CD179" i="8"/>
  <c r="CD176" i="10"/>
  <c r="CE8" i="10"/>
  <c r="CE102" i="9"/>
  <c r="CD177" i="9"/>
  <c r="CD196" i="10"/>
  <c r="CD158" i="8"/>
  <c r="CE135" i="8"/>
  <c r="CD76" i="8"/>
  <c r="CF158" i="9"/>
  <c r="U143" i="11"/>
  <c r="AL3" i="7"/>
  <c r="AB3" i="6"/>
  <c r="Y2" i="5"/>
  <c r="CF122" i="9"/>
  <c r="CD197" i="9"/>
  <c r="CE79" i="8"/>
  <c r="CD153" i="10"/>
  <c r="CE86" i="9"/>
  <c r="CF66" i="9"/>
  <c r="CD89" i="10"/>
  <c r="CD104" i="9"/>
  <c r="CD128" i="9"/>
  <c r="CF166" i="9"/>
  <c r="AJ26" i="7"/>
  <c r="X34" i="5"/>
  <c r="W43" i="3"/>
  <c r="AJ208" i="7"/>
  <c r="AJ91" i="7"/>
  <c r="AJ86" i="7"/>
  <c r="CD173" i="10"/>
  <c r="CD60" i="10"/>
  <c r="Y93" i="5"/>
  <c r="Y86" i="5" s="1"/>
  <c r="X89" i="3"/>
  <c r="W94" i="5"/>
  <c r="V90" i="3"/>
  <c r="CF10" i="9"/>
  <c r="CF23" i="8"/>
  <c r="CF31" i="8"/>
  <c r="AM72" i="7"/>
  <c r="CF58" i="9"/>
  <c r="CD92" i="9"/>
  <c r="CE26" i="10"/>
  <c r="CG63" i="9"/>
  <c r="CD146" i="8"/>
  <c r="CE41" i="9"/>
  <c r="CG202" i="8"/>
  <c r="CD132" i="10"/>
  <c r="CF120" i="8"/>
  <c r="CD21" i="8"/>
  <c r="CF104" i="8"/>
  <c r="AG97" i="7"/>
  <c r="U135" i="5"/>
  <c r="CF196" i="8"/>
  <c r="CD116" i="9"/>
  <c r="CE97" i="9"/>
  <c r="CE37" i="9"/>
  <c r="CF60" i="8"/>
  <c r="CD168" i="10"/>
  <c r="CD48" i="10"/>
  <c r="CE11" i="8"/>
  <c r="CD58" i="8"/>
  <c r="CD136" i="10"/>
  <c r="CG27" i="9"/>
  <c r="CD132" i="9"/>
  <c r="CD187" i="8"/>
  <c r="W14" i="5"/>
  <c r="W13" i="5" s="1"/>
  <c r="AI90" i="7"/>
  <c r="AI187" i="7" s="1"/>
  <c r="W33" i="5"/>
  <c r="AI22" i="7"/>
  <c r="V54" i="3" s="1"/>
  <c r="AI21" i="7"/>
  <c r="V42" i="3"/>
  <c r="Z113" i="4"/>
  <c r="V30" i="3"/>
  <c r="Z34" i="4"/>
  <c r="V76" i="3" s="1"/>
  <c r="CE109" i="9"/>
  <c r="CD52" i="9"/>
  <c r="CF59" i="10"/>
  <c r="CF34" i="10"/>
  <c r="CC348" i="10"/>
  <c r="CD144" i="10"/>
  <c r="CD177" i="10"/>
  <c r="W100" i="5"/>
  <c r="AB66" i="6"/>
  <c r="AE67" i="6"/>
  <c r="AA107" i="6"/>
  <c r="AA51" i="6"/>
  <c r="X119" i="5"/>
  <c r="CE10" i="8"/>
  <c r="CG15" i="9"/>
  <c r="CD61" i="8"/>
  <c r="CE38" i="10"/>
  <c r="CE170" i="8"/>
  <c r="CD33" i="8"/>
  <c r="CF40" i="8"/>
  <c r="CE82" i="10"/>
  <c r="CE41" i="10"/>
  <c r="CE146" i="10"/>
  <c r="CE117" i="9"/>
  <c r="CE19" i="9"/>
  <c r="CF84" i="8"/>
  <c r="CD17" i="8"/>
  <c r="CF91" i="9"/>
  <c r="CE176" i="8"/>
  <c r="CE13" i="9"/>
  <c r="CD12" i="9"/>
  <c r="CE182" i="8"/>
  <c r="CE119" i="8"/>
  <c r="CD165" i="10"/>
  <c r="CD119" i="10"/>
  <c r="CF11" i="9"/>
  <c r="CG151" i="9"/>
  <c r="CD99" i="10"/>
  <c r="CD57" i="8"/>
  <c r="CF22" i="10"/>
  <c r="CD166" i="8"/>
  <c r="CE98" i="9"/>
  <c r="CE61" i="9"/>
  <c r="CF187" i="9"/>
  <c r="CE178" i="10"/>
  <c r="CC212" i="8"/>
  <c r="CD8" i="8"/>
  <c r="CE14" i="9"/>
  <c r="CF62" i="9"/>
  <c r="CE58" i="10"/>
  <c r="CE144" i="9"/>
  <c r="CE170" i="10"/>
  <c r="CD188" i="9"/>
  <c r="CF160" i="8"/>
  <c r="CD37" i="8"/>
  <c r="CE98" i="10"/>
  <c r="CE50" i="10"/>
  <c r="CE186" i="10"/>
  <c r="CG35" i="10"/>
  <c r="CE37" i="10"/>
  <c r="CD204" i="9"/>
  <c r="CF83" i="10"/>
  <c r="CD204" i="10"/>
  <c r="CE113" i="9"/>
  <c r="CD171" i="8"/>
  <c r="CF111" i="9"/>
  <c r="CE78" i="10"/>
  <c r="CD61" i="10"/>
  <c r="CD168" i="9"/>
  <c r="CD131" i="10"/>
  <c r="CD80" i="9"/>
  <c r="CF68" i="8"/>
  <c r="CD181" i="10"/>
  <c r="CD181" i="9"/>
  <c r="CD156" i="9"/>
  <c r="CE54" i="10"/>
  <c r="CF179" i="9"/>
  <c r="CE170" i="9"/>
  <c r="CF100" i="8"/>
  <c r="CF27" i="10"/>
  <c r="CD172" i="10"/>
  <c r="CD109" i="10"/>
  <c r="CF99" i="9"/>
  <c r="CD25" i="8"/>
  <c r="AM79" i="7"/>
  <c r="CD148" i="9"/>
  <c r="CD64" i="9"/>
  <c r="CD172" i="9"/>
  <c r="CG59" i="9"/>
  <c r="CE42" i="9"/>
  <c r="CD157" i="10"/>
  <c r="CD127" i="10"/>
  <c r="AQ133" i="7"/>
  <c r="AL132" i="7"/>
  <c r="AK179" i="7"/>
  <c r="AL170" i="7"/>
  <c r="CD104" i="10"/>
  <c r="CE10" i="10"/>
  <c r="CF79" i="9"/>
  <c r="CE23" i="9"/>
  <c r="AM28" i="7"/>
  <c r="Z35" i="5"/>
  <c r="CE55" i="8"/>
  <c r="AH180" i="7"/>
  <c r="AH177" i="7" s="1"/>
  <c r="U117" i="3"/>
  <c r="CE59" i="8"/>
  <c r="CF95" i="9"/>
  <c r="CE202" i="9"/>
  <c r="CD24" i="10"/>
  <c r="CD169" i="9"/>
  <c r="CD124" i="10"/>
  <c r="CF164" i="8"/>
  <c r="CF135" i="10"/>
  <c r="CD201" i="9"/>
  <c r="CE106" i="9"/>
  <c r="CD101" i="10"/>
  <c r="CF107" i="9"/>
  <c r="CF11" i="10"/>
  <c r="CE174" i="10"/>
  <c r="CD92" i="10"/>
  <c r="CD187" i="10"/>
  <c r="CE15" i="8"/>
  <c r="CF47" i="10"/>
  <c r="CD164" i="9"/>
  <c r="CF28" i="8"/>
  <c r="CE110" i="10"/>
  <c r="CE163" i="8"/>
  <c r="CE107" i="8"/>
  <c r="CE57" i="9"/>
  <c r="CE14" i="8"/>
  <c r="CE126" i="8"/>
  <c r="CE181" i="8"/>
  <c r="CF204" i="8"/>
  <c r="AK27" i="7"/>
  <c r="AK13" i="7"/>
  <c r="Y28" i="5" s="1"/>
  <c r="AK29" i="7"/>
  <c r="AK31" i="7"/>
  <c r="AK17" i="7"/>
  <c r="Y29" i="5" s="1"/>
  <c r="AL10" i="7"/>
  <c r="Z112" i="5"/>
  <c r="AM108" i="7"/>
  <c r="AL107" i="7"/>
  <c r="Y102" i="3"/>
  <c r="AI172" i="7"/>
  <c r="CE168" i="8"/>
  <c r="CF183" i="9"/>
  <c r="CF201" i="8"/>
  <c r="CG190" i="8"/>
  <c r="CF39" i="10"/>
  <c r="CE165" i="9"/>
  <c r="CD105" i="10"/>
  <c r="CD150" i="8"/>
  <c r="CD29" i="8"/>
  <c r="CE174" i="9"/>
  <c r="CD46" i="8"/>
  <c r="CE185" i="8"/>
  <c r="CE26" i="8"/>
  <c r="CE93" i="8"/>
  <c r="CF152" i="8"/>
  <c r="AD36" i="6"/>
  <c r="U138" i="5"/>
  <c r="CF91" i="10"/>
  <c r="CE129" i="9"/>
  <c r="CG155" i="9"/>
  <c r="CE91" i="8"/>
  <c r="AK220" i="7"/>
  <c r="AL192" i="7"/>
  <c r="AK199" i="7"/>
  <c r="AK200" i="7" a="1"/>
  <c r="AK200" i="7" s="1"/>
  <c r="CD86" i="8"/>
  <c r="CE125" i="8"/>
  <c r="CE47" i="8"/>
  <c r="CF148" i="8"/>
  <c r="CF199" i="9"/>
  <c r="CE182" i="10"/>
  <c r="Z86" i="4"/>
  <c r="CB348" i="10"/>
  <c r="T136" i="5"/>
  <c r="T133" i="5"/>
  <c r="CF63" i="10"/>
  <c r="CE66" i="10"/>
  <c r="CD152" i="9"/>
  <c r="CD191" i="8"/>
  <c r="CD57" i="10"/>
  <c r="CE178" i="9"/>
  <c r="CC280" i="10"/>
  <c r="CD76" i="10"/>
  <c r="CE127" i="8"/>
  <c r="CG119" i="9"/>
  <c r="CD85" i="10"/>
  <c r="CF20" i="8"/>
  <c r="CD129" i="10"/>
  <c r="CE130" i="8"/>
  <c r="CE165" i="8"/>
  <c r="CE34" i="8"/>
  <c r="AF90" i="4"/>
  <c r="AA70" i="3"/>
  <c r="AE99" i="6"/>
  <c r="AD108" i="6"/>
  <c r="CF162" i="9"/>
  <c r="CE76" i="9"/>
  <c r="CF67" i="10"/>
  <c r="CF48" i="8"/>
  <c r="CG186" i="8"/>
  <c r="CE149" i="8"/>
  <c r="CE161" i="8"/>
  <c r="X27" i="5"/>
  <c r="W39" i="3"/>
  <c r="Z52" i="5"/>
  <c r="AD26" i="6"/>
  <c r="CE101" i="8"/>
  <c r="AN30" i="7"/>
  <c r="AA37" i="5"/>
  <c r="CE134" i="8"/>
  <c r="CG19" i="10"/>
  <c r="CE109" i="8"/>
  <c r="CG163" i="9"/>
  <c r="CG123" i="9"/>
  <c r="CE173" i="8"/>
  <c r="CD200" i="10"/>
  <c r="CD96" i="10"/>
  <c r="CD77" i="10"/>
  <c r="CD120" i="9"/>
  <c r="CF115" i="9"/>
  <c r="CE106" i="10"/>
  <c r="CE42" i="10"/>
  <c r="CG24" i="8"/>
  <c r="CD44" i="10"/>
  <c r="CD22" i="9"/>
  <c r="CE190" i="9"/>
  <c r="CE14" i="10"/>
  <c r="CD50" i="8"/>
  <c r="CD197" i="10"/>
  <c r="AM74" i="7"/>
  <c r="W119" i="3"/>
  <c r="W107" i="3"/>
  <c r="W121" i="3"/>
  <c r="AA138" i="4"/>
  <c r="CD88" i="9"/>
  <c r="CD53" i="10"/>
  <c r="CD62" i="8"/>
  <c r="CD53" i="8"/>
  <c r="CE130" i="10"/>
  <c r="U58" i="3"/>
  <c r="Y88" i="4"/>
  <c r="U64" i="3" s="1"/>
  <c r="CF96" i="8"/>
  <c r="CD188" i="10"/>
  <c r="CD193" i="10"/>
  <c r="CD56" i="9"/>
  <c r="CD189" i="9"/>
  <c r="CF171" i="9"/>
  <c r="CD22" i="8"/>
  <c r="Y109" i="6"/>
  <c r="Y106" i="6" s="1"/>
  <c r="CE129" i="8"/>
  <c r="CE113" i="8"/>
  <c r="CD78" i="8"/>
  <c r="CD136" i="9"/>
  <c r="AA94" i="4"/>
  <c r="W94" i="3" s="1"/>
  <c r="AA89" i="4"/>
  <c r="W67" i="3" s="1"/>
  <c r="W96" i="3"/>
  <c r="CE81" i="8"/>
  <c r="CE198" i="9"/>
  <c r="CF51" i="10"/>
  <c r="CE87" i="8"/>
  <c r="CE114" i="10"/>
  <c r="CF128" i="8"/>
  <c r="AM77" i="7"/>
  <c r="CE159" i="8"/>
  <c r="CG127" i="9"/>
  <c r="CD84" i="10"/>
  <c r="CD192" i="10"/>
  <c r="CE122" i="10"/>
  <c r="CD171" i="10"/>
  <c r="CE125" i="9"/>
  <c r="CE85" i="9"/>
  <c r="CD12" i="10"/>
  <c r="CE83" i="8"/>
  <c r="CE86" i="10"/>
  <c r="CD44" i="9"/>
  <c r="CF146" i="9"/>
  <c r="CD65" i="8"/>
  <c r="CE184" i="8"/>
  <c r="CE161" i="9"/>
  <c r="CE158" i="10"/>
  <c r="CD173" i="9"/>
  <c r="CD81" i="10"/>
  <c r="CD112" i="9"/>
  <c r="CD30" i="8"/>
  <c r="CD164" i="10"/>
  <c r="X36" i="5"/>
  <c r="W44" i="3"/>
  <c r="AJ92" i="7"/>
  <c r="X15" i="5" s="1"/>
  <c r="CD185" i="10"/>
  <c r="W106" i="5"/>
  <c r="AP128" i="7"/>
  <c r="AK127" i="7"/>
  <c r="X113" i="5"/>
  <c r="AJ178" i="7"/>
  <c r="W103" i="3"/>
  <c r="AJ117" i="7"/>
  <c r="V87" i="5"/>
  <c r="CD82" i="8"/>
  <c r="CE144" i="8"/>
  <c r="CE114" i="8"/>
  <c r="CF92" i="8"/>
  <c r="CE8" i="9"/>
  <c r="CD41" i="8"/>
  <c r="CF126" i="9"/>
  <c r="CD60" i="9"/>
  <c r="CE30" i="10"/>
  <c r="CE149" i="9"/>
  <c r="CF52" i="8"/>
  <c r="CD151" i="10"/>
  <c r="CF108" i="8"/>
  <c r="CD185" i="9"/>
  <c r="CD175" i="10"/>
  <c r="CD32" i="9"/>
  <c r="CF193" i="8"/>
  <c r="CE105" i="8"/>
  <c r="CD199" i="8"/>
  <c r="CD98" i="8"/>
  <c r="CD120" i="10"/>
  <c r="CE46" i="10"/>
  <c r="CE38" i="9"/>
  <c r="CD161" i="10"/>
  <c r="CD125" i="10"/>
  <c r="AL160" i="7"/>
  <c r="Y116" i="5"/>
  <c r="Y109" i="5" s="1"/>
  <c r="AK158" i="7"/>
  <c r="CG23" i="10"/>
  <c r="CD13" i="8"/>
  <c r="CD26" i="9"/>
  <c r="CE133" i="9"/>
  <c r="CF54" i="9"/>
  <c r="CD169" i="10"/>
  <c r="CF103" i="9"/>
  <c r="CD179" i="10"/>
  <c r="CD56" i="10"/>
  <c r="CF134" i="9"/>
  <c r="CE202" i="10"/>
  <c r="CE95" i="8"/>
  <c r="CD201" i="10"/>
  <c r="CD33" i="10"/>
  <c r="CD123" i="10"/>
  <c r="CD40" i="9"/>
  <c r="CE99" i="8"/>
  <c r="CD124" i="9"/>
  <c r="CF150" i="9"/>
  <c r="CE111" i="8"/>
  <c r="Z48" i="5"/>
  <c r="AD16" i="6"/>
  <c r="CE147" i="8"/>
  <c r="X96" i="5"/>
  <c r="X89" i="5" s="1"/>
  <c r="W92" i="3"/>
  <c r="CF39" i="9"/>
  <c r="CF56" i="8"/>
  <c r="CD145" i="10"/>
  <c r="CE122" i="8"/>
  <c r="CD45" i="8"/>
  <c r="CD196" i="9"/>
  <c r="CE101" i="9"/>
  <c r="CF16" i="8"/>
  <c r="CD195" i="8"/>
  <c r="CF115" i="10"/>
  <c r="CF43" i="9"/>
  <c r="CF132" i="8"/>
  <c r="CD116" i="10"/>
  <c r="CE167" i="8"/>
  <c r="CG167" i="9"/>
  <c r="CD111" i="10"/>
  <c r="CF88" i="8"/>
  <c r="CG131" i="9"/>
  <c r="CE25" i="9"/>
  <c r="CD20" i="9"/>
  <c r="CD159" i="10"/>
  <c r="CF167" i="10"/>
  <c r="V31" i="5"/>
  <c r="U51" i="3"/>
  <c r="AH100" i="7"/>
  <c r="Z101" i="6"/>
  <c r="S60" i="3"/>
  <c r="CD147" i="10"/>
  <c r="CE97" i="8"/>
  <c r="CD90" i="8"/>
  <c r="CB280" i="10"/>
  <c r="CE51" i="8"/>
  <c r="CE62" i="10"/>
  <c r="CE198" i="10"/>
  <c r="CE82" i="9"/>
  <c r="CE145" i="9"/>
  <c r="CF44" i="8"/>
  <c r="CF203" i="9"/>
  <c r="CE166" i="10"/>
  <c r="CE94" i="10"/>
  <c r="CF51" i="9"/>
  <c r="CF47" i="9"/>
  <c r="CE93" i="9"/>
  <c r="CD155" i="10"/>
  <c r="CC76" i="12"/>
  <c r="CB348" i="9"/>
  <c r="CB212" i="10"/>
  <c r="CD148" i="10"/>
  <c r="CE174" i="8"/>
  <c r="CE162" i="10"/>
  <c r="CF55" i="10"/>
  <c r="CF87" i="9"/>
  <c r="CG67" i="9"/>
  <c r="CE105" i="9"/>
  <c r="CD175" i="8"/>
  <c r="CD154" i="8"/>
  <c r="CE21" i="9"/>
  <c r="CG35" i="9"/>
  <c r="CE9" i="9"/>
  <c r="CD16" i="9"/>
  <c r="CF195" i="9"/>
  <c r="CE178" i="8"/>
  <c r="CD191" i="10"/>
  <c r="CD36" i="10"/>
  <c r="CE34" i="9"/>
  <c r="CE180" i="8"/>
  <c r="CE77" i="9"/>
  <c r="CD32" i="10"/>
  <c r="CD40" i="10"/>
  <c r="CE29" i="9"/>
  <c r="CE151" i="8"/>
  <c r="CE78" i="9"/>
  <c r="CE53" i="9"/>
  <c r="CD21" i="10"/>
  <c r="CD200" i="9"/>
  <c r="CE17" i="10"/>
  <c r="CE153" i="9"/>
  <c r="CF43" i="10"/>
  <c r="CD203" i="10"/>
  <c r="CF116" i="8"/>
  <c r="CD193" i="9"/>
  <c r="CG159" i="9"/>
  <c r="CD28" i="10"/>
  <c r="CF95" i="10"/>
  <c r="CF87" i="10"/>
  <c r="CF36" i="8"/>
  <c r="CD64" i="10"/>
  <c r="CD68" i="10"/>
  <c r="CE46" i="9"/>
  <c r="CE49" i="9"/>
  <c r="CD93" i="10"/>
  <c r="CD18" i="9"/>
  <c r="CE118" i="10"/>
  <c r="CD156" i="10"/>
  <c r="AC63" i="4"/>
  <c r="AC57" i="4"/>
  <c r="AC47" i="4"/>
  <c r="AC36" i="4"/>
  <c r="AD26" i="4"/>
  <c r="Y32" i="3"/>
  <c r="CD97" i="10"/>
  <c r="CD68" i="9"/>
  <c r="CD113" i="10"/>
  <c r="CD160" i="10"/>
  <c r="CD152" i="10"/>
  <c r="AC64" i="4"/>
  <c r="AC44" i="4"/>
  <c r="AC41" i="4"/>
  <c r="AC37" i="4"/>
  <c r="Y33" i="3"/>
  <c r="AD27" i="4"/>
  <c r="CE17" i="9"/>
  <c r="CE45" i="9"/>
  <c r="CF12" i="8"/>
  <c r="AD56" i="6"/>
  <c r="AG57" i="6"/>
  <c r="CE103" i="8"/>
  <c r="CE114" i="9"/>
  <c r="CF189" i="8"/>
  <c r="S76" i="11"/>
  <c r="S144" i="11"/>
  <c r="CD128" i="10"/>
  <c r="CD80" i="10"/>
  <c r="CD100" i="10"/>
  <c r="Z39" i="5"/>
  <c r="AM32" i="7"/>
  <c r="CE33" i="9"/>
  <c r="CE25" i="10"/>
  <c r="CD42" i="8"/>
  <c r="CE117" i="8"/>
  <c r="AB121" i="4"/>
  <c r="AC112" i="4"/>
  <c r="X110" i="3"/>
  <c r="CE169" i="8"/>
  <c r="CE194" i="10"/>
  <c r="CD28" i="9"/>
  <c r="CD16" i="10"/>
  <c r="CE172" i="8"/>
  <c r="AM73" i="7"/>
  <c r="CG198" i="8"/>
  <c r="CD52" i="10"/>
  <c r="CF124" i="8"/>
  <c r="CD133" i="10"/>
  <c r="CF83" i="9"/>
  <c r="CE50" i="9"/>
  <c r="CD36" i="9"/>
  <c r="CD180" i="10"/>
  <c r="CD183" i="8"/>
  <c r="AE61" i="6"/>
  <c r="AH62" i="6"/>
  <c r="CD180" i="9"/>
  <c r="CE65" i="9"/>
  <c r="CF136" i="8"/>
  <c r="CF30" i="9"/>
  <c r="CE110" i="9"/>
  <c r="CF197" i="8"/>
  <c r="CD38" i="8"/>
  <c r="CG15" i="10"/>
  <c r="CD163" i="10"/>
  <c r="CD45" i="10"/>
  <c r="CE39" i="8"/>
  <c r="X38" i="5"/>
  <c r="W45" i="3"/>
  <c r="AJ93" i="7"/>
  <c r="X16" i="5" s="1"/>
  <c r="Y105" i="5"/>
  <c r="CE9" i="10"/>
  <c r="CE188" i="8"/>
  <c r="CF118" i="9"/>
  <c r="CE89" i="9"/>
  <c r="CE102" i="10"/>
  <c r="CD96" i="9"/>
  <c r="CF191" i="9"/>
  <c r="CG194" i="8"/>
  <c r="CE90" i="9"/>
  <c r="AL138" i="7"/>
  <c r="AK136" i="7"/>
  <c r="CF112" i="8"/>
  <c r="CE90" i="10"/>
  <c r="CE38" i="8" l="1"/>
  <c r="CF45" i="9"/>
  <c r="CE160" i="10"/>
  <c r="CE68" i="9"/>
  <c r="CF118" i="10"/>
  <c r="CF46" i="9"/>
  <c r="CE28" i="10"/>
  <c r="CF153" i="9"/>
  <c r="CG112" i="8"/>
  <c r="CG191" i="9"/>
  <c r="CG118" i="9"/>
  <c r="CF9" i="10"/>
  <c r="CH15" i="10"/>
  <c r="AF61" i="6"/>
  <c r="AI62" i="6"/>
  <c r="AN73" i="7"/>
  <c r="AD112" i="4"/>
  <c r="AC121" i="4"/>
  <c r="Y110" i="3"/>
  <c r="CF33" i="9"/>
  <c r="CE100" i="10"/>
  <c r="CE128" i="10"/>
  <c r="CF103" i="8"/>
  <c r="CG12" i="8"/>
  <c r="CF17" i="9"/>
  <c r="CE152" i="10"/>
  <c r="CE113" i="10"/>
  <c r="CE97" i="10"/>
  <c r="CE156" i="10"/>
  <c r="CE18" i="9"/>
  <c r="CF49" i="9"/>
  <c r="CE68" i="10"/>
  <c r="CG36" i="8"/>
  <c r="CG95" i="10"/>
  <c r="CH159" i="9"/>
  <c r="CG116" i="8"/>
  <c r="CG43" i="10"/>
  <c r="CE21" i="10"/>
  <c r="CF78" i="9"/>
  <c r="CF29" i="9"/>
  <c r="CF122" i="8"/>
  <c r="CF90" i="10"/>
  <c r="CH194" i="8"/>
  <c r="CE96" i="9"/>
  <c r="CF89" i="9"/>
  <c r="CF188" i="8"/>
  <c r="CE163" i="10"/>
  <c r="CF110" i="9"/>
  <c r="CG136" i="8"/>
  <c r="CE180" i="9"/>
  <c r="CE183" i="8"/>
  <c r="CE36" i="9"/>
  <c r="CG83" i="9"/>
  <c r="CG124" i="8"/>
  <c r="CF172" i="8"/>
  <c r="CE28" i="9"/>
  <c r="CF169" i="8"/>
  <c r="AB138" i="4"/>
  <c r="X119" i="3"/>
  <c r="X107" i="3"/>
  <c r="X121" i="3"/>
  <c r="CE42" i="8"/>
  <c r="CG189" i="8"/>
  <c r="CF17" i="10"/>
  <c r="CE32" i="10"/>
  <c r="CF180" i="8"/>
  <c r="CE36" i="10"/>
  <c r="CF178" i="8"/>
  <c r="CE16" i="9"/>
  <c r="CH35" i="9"/>
  <c r="CE154" i="8"/>
  <c r="CF105" i="9"/>
  <c r="CG87" i="9"/>
  <c r="CF162" i="10"/>
  <c r="CE148" i="10"/>
  <c r="CD76" i="12"/>
  <c r="CC348" i="9"/>
  <c r="CC212" i="10"/>
  <c r="CF93" i="9"/>
  <c r="CG51" i="9"/>
  <c r="CF166" i="10"/>
  <c r="CG44" i="8"/>
  <c r="CF82" i="9"/>
  <c r="CF62" i="10"/>
  <c r="CE159" i="10"/>
  <c r="CF25" i="9"/>
  <c r="CG88" i="8"/>
  <c r="CH167" i="9"/>
  <c r="CE116" i="10"/>
  <c r="CG43" i="9"/>
  <c r="CE195" i="8"/>
  <c r="CF101" i="9"/>
  <c r="CE145" i="10"/>
  <c r="CG39" i="9"/>
  <c r="CF147" i="8"/>
  <c r="CF111" i="8"/>
  <c r="CE124" i="9"/>
  <c r="CE40" i="9"/>
  <c r="CE33" i="10"/>
  <c r="CF95" i="8"/>
  <c r="CG134" i="9"/>
  <c r="CE179" i="10"/>
  <c r="CE169" i="10"/>
  <c r="CF133" i="9"/>
  <c r="CE13" i="8"/>
  <c r="Y97" i="5"/>
  <c r="Y90" i="5" s="1"/>
  <c r="X106" i="3"/>
  <c r="X93" i="3"/>
  <c r="CG193" i="8"/>
  <c r="CF114" i="8"/>
  <c r="AL127" i="7"/>
  <c r="AQ128" i="7"/>
  <c r="X103" i="3"/>
  <c r="AK117" i="7"/>
  <c r="Y113" i="5"/>
  <c r="AK178" i="7"/>
  <c r="CE185" i="10"/>
  <c r="CE30" i="8"/>
  <c r="CF129" i="8"/>
  <c r="CE189" i="9"/>
  <c r="CE193" i="10"/>
  <c r="CG96" i="8"/>
  <c r="CF130" i="10"/>
  <c r="CE88" i="9"/>
  <c r="CE197" i="10"/>
  <c r="CE22" i="9"/>
  <c r="CH24" i="8"/>
  <c r="CF106" i="10"/>
  <c r="CE120" i="9"/>
  <c r="CE96" i="10"/>
  <c r="CF173" i="8"/>
  <c r="CF134" i="8"/>
  <c r="AG90" i="4"/>
  <c r="AB70" i="3"/>
  <c r="CE129" i="10"/>
  <c r="CE85" i="10"/>
  <c r="CF127" i="8"/>
  <c r="CF178" i="9"/>
  <c r="CE191" i="8"/>
  <c r="CF66" i="10"/>
  <c r="CF182" i="10"/>
  <c r="CF47" i="8"/>
  <c r="CE86" i="8"/>
  <c r="AM192" i="7"/>
  <c r="AL200" i="7" a="1"/>
  <c r="AL200" i="7" s="1"/>
  <c r="AL199" i="7"/>
  <c r="AL220" i="7"/>
  <c r="CH155" i="9"/>
  <c r="CG91" i="10"/>
  <c r="CG152" i="8"/>
  <c r="CF26" i="8"/>
  <c r="CE105" i="10"/>
  <c r="CG39" i="10"/>
  <c r="CG201" i="8"/>
  <c r="CF168" i="8"/>
  <c r="Z105" i="5"/>
  <c r="Y36" i="5"/>
  <c r="X44" i="3"/>
  <c r="AK92" i="7"/>
  <c r="Y15" i="5" s="1"/>
  <c r="CG204" i="8"/>
  <c r="CF126" i="8"/>
  <c r="CG28" i="8"/>
  <c r="CG47" i="10"/>
  <c r="CE187" i="10"/>
  <c r="CF174" i="10"/>
  <c r="CG107" i="9"/>
  <c r="CF106" i="9"/>
  <c r="CG135" i="10"/>
  <c r="CE124" i="10"/>
  <c r="CE24" i="10"/>
  <c r="CG95" i="9"/>
  <c r="CF55" i="8"/>
  <c r="CF10" i="10"/>
  <c r="CE157" i="10"/>
  <c r="CH59" i="9"/>
  <c r="CE64" i="9"/>
  <c r="CG99" i="9"/>
  <c r="CE172" i="10"/>
  <c r="CG100" i="8"/>
  <c r="CG179" i="9"/>
  <c r="CE156" i="9"/>
  <c r="CE181" i="10"/>
  <c r="CE80" i="9"/>
  <c r="CE168" i="9"/>
  <c r="CF78" i="10"/>
  <c r="CE171" i="8"/>
  <c r="CE204" i="10"/>
  <c r="CE204" i="9"/>
  <c r="CF50" i="10"/>
  <c r="CE188" i="9"/>
  <c r="CF144" i="9"/>
  <c r="CG62" i="9"/>
  <c r="CE8" i="8"/>
  <c r="CG187" i="9"/>
  <c r="CF98" i="9"/>
  <c r="CG22" i="10"/>
  <c r="CE99" i="10"/>
  <c r="CE165" i="10"/>
  <c r="CF182" i="8"/>
  <c r="CF146" i="10"/>
  <c r="CE33" i="8"/>
  <c r="X100" i="5"/>
  <c r="AC66" i="6"/>
  <c r="AF67" i="6"/>
  <c r="AB107" i="6"/>
  <c r="AB51" i="6"/>
  <c r="Y119" i="5"/>
  <c r="W31" i="5"/>
  <c r="V51" i="3"/>
  <c r="AI100" i="7"/>
  <c r="CF11" i="8"/>
  <c r="T60" i="3"/>
  <c r="CE21" i="8"/>
  <c r="CE92" i="9"/>
  <c r="CG31" i="8"/>
  <c r="AJ90" i="7"/>
  <c r="AJ187" i="7" s="1"/>
  <c r="X14" i="5"/>
  <c r="X13" i="5" s="1"/>
  <c r="AJ22" i="7"/>
  <c r="W54" i="3" s="1"/>
  <c r="AJ21" i="7"/>
  <c r="X33" i="5"/>
  <c r="W42" i="3"/>
  <c r="CE128" i="9"/>
  <c r="CE89" i="10"/>
  <c r="CF86" i="9"/>
  <c r="CF79" i="8"/>
  <c r="CG122" i="9"/>
  <c r="CG158" i="9"/>
  <c r="CF135" i="8"/>
  <c r="CE196" i="10"/>
  <c r="CF102" i="9"/>
  <c r="CE176" i="10"/>
  <c r="CE195" i="10"/>
  <c r="CE108" i="10"/>
  <c r="CE192" i="9"/>
  <c r="AC99" i="4"/>
  <c r="AD104" i="4"/>
  <c r="AG105" i="4"/>
  <c r="AG7" i="4" s="1"/>
  <c r="AC37" i="3" s="1"/>
  <c r="CG130" i="9"/>
  <c r="CE49" i="10"/>
  <c r="CF155" i="8"/>
  <c r="CH32" i="8"/>
  <c r="CE149" i="10"/>
  <c r="CF131" i="8"/>
  <c r="CE88" i="10"/>
  <c r="CF94" i="9"/>
  <c r="CG154" i="9"/>
  <c r="CH147" i="9"/>
  <c r="CE48" i="9"/>
  <c r="CE160" i="9"/>
  <c r="CE108" i="9"/>
  <c r="CF190" i="10"/>
  <c r="CF89" i="8"/>
  <c r="CF157" i="8"/>
  <c r="CF194" i="9"/>
  <c r="CG175" i="9"/>
  <c r="CE84" i="9"/>
  <c r="CF153" i="8"/>
  <c r="CH135" i="9"/>
  <c r="CF29" i="10"/>
  <c r="CE199" i="10"/>
  <c r="CG80" i="8"/>
  <c r="CE107" i="10"/>
  <c r="CF154" i="10"/>
  <c r="CG18" i="10"/>
  <c r="CE24" i="9"/>
  <c r="AC79" i="6"/>
  <c r="Z102" i="5" s="1"/>
  <c r="Z121" i="5"/>
  <c r="AD81" i="6"/>
  <c r="AL145" i="7"/>
  <c r="Z115" i="5"/>
  <c r="AM147" i="7"/>
  <c r="Y105" i="3"/>
  <c r="CF63" i="8"/>
  <c r="CE176" i="9"/>
  <c r="AM138" i="7"/>
  <c r="AL136" i="7"/>
  <c r="CF39" i="8"/>
  <c r="AA39" i="5"/>
  <c r="AN32" i="7"/>
  <c r="CF114" i="9"/>
  <c r="CE64" i="10"/>
  <c r="CE193" i="9"/>
  <c r="CE200" i="9"/>
  <c r="CF151" i="8"/>
  <c r="CE147" i="10"/>
  <c r="Z109" i="6"/>
  <c r="Z106" i="6" s="1"/>
  <c r="CE45" i="8"/>
  <c r="CE161" i="10"/>
  <c r="CF46" i="10"/>
  <c r="CF105" i="8"/>
  <c r="CE32" i="9"/>
  <c r="CE185" i="9"/>
  <c r="CE151" i="10"/>
  <c r="CF149" i="9"/>
  <c r="CE60" i="9"/>
  <c r="CG92" i="8"/>
  <c r="CE82" i="8"/>
  <c r="CE164" i="10"/>
  <c r="CE112" i="9"/>
  <c r="CE173" i="9"/>
  <c r="CF161" i="9"/>
  <c r="CE44" i="9"/>
  <c r="CF83" i="8"/>
  <c r="CF85" i="9"/>
  <c r="CE171" i="10"/>
  <c r="CE192" i="10"/>
  <c r="CH127" i="9"/>
  <c r="CF114" i="10"/>
  <c r="CG51" i="10"/>
  <c r="CF81" i="8"/>
  <c r="CE78" i="8"/>
  <c r="CE22" i="8"/>
  <c r="CE62" i="8"/>
  <c r="CF14" i="10"/>
  <c r="CH163" i="9"/>
  <c r="AA52" i="5"/>
  <c r="AE26" i="6"/>
  <c r="CF161" i="8"/>
  <c r="CH186" i="8"/>
  <c r="CG67" i="10"/>
  <c r="CG162" i="9"/>
  <c r="AF99" i="6"/>
  <c r="AE108" i="6"/>
  <c r="CG148" i="8"/>
  <c r="CF125" i="8"/>
  <c r="AK228" i="7" a="1"/>
  <c r="AK228" i="7" s="1"/>
  <c r="AK223" i="7" a="1"/>
  <c r="AK223" i="7" s="1"/>
  <c r="AK227" i="7"/>
  <c r="AK222" i="7"/>
  <c r="AE36" i="6"/>
  <c r="CF93" i="8"/>
  <c r="CF185" i="8"/>
  <c r="CE46" i="8"/>
  <c r="CE29" i="8"/>
  <c r="Z93" i="5"/>
  <c r="Z86" i="5" s="1"/>
  <c r="Y89" i="3"/>
  <c r="AL27" i="7"/>
  <c r="AL13" i="7"/>
  <c r="Z28" i="5" s="1"/>
  <c r="AL29" i="7"/>
  <c r="AL31" i="7"/>
  <c r="AL17" i="7"/>
  <c r="Z29" i="5" s="1"/>
  <c r="AM10" i="7"/>
  <c r="CF181" i="8"/>
  <c r="CF14" i="8"/>
  <c r="CF107" i="8"/>
  <c r="CG79" i="9"/>
  <c r="CE104" i="10"/>
  <c r="AM170" i="7"/>
  <c r="AL179" i="7"/>
  <c r="AN79" i="7"/>
  <c r="CH35" i="10"/>
  <c r="CE37" i="8"/>
  <c r="CG11" i="9"/>
  <c r="CF13" i="9"/>
  <c r="CG91" i="9"/>
  <c r="CG84" i="8"/>
  <c r="CF117" i="9"/>
  <c r="CF41" i="10"/>
  <c r="CG40" i="8"/>
  <c r="CF170" i="8"/>
  <c r="CF10" i="8"/>
  <c r="CE144" i="10"/>
  <c r="CG59" i="10"/>
  <c r="CF109" i="9"/>
  <c r="CE187" i="8"/>
  <c r="CH27" i="9"/>
  <c r="CE48" i="10"/>
  <c r="CG60" i="8"/>
  <c r="CF97" i="9"/>
  <c r="CG104" i="8"/>
  <c r="CG120" i="8"/>
  <c r="CE146" i="8"/>
  <c r="CF26" i="10"/>
  <c r="CE173" i="10"/>
  <c r="V143" i="11"/>
  <c r="AM3" i="7"/>
  <c r="AC3" i="6"/>
  <c r="Z2" i="5"/>
  <c r="CE49" i="8"/>
  <c r="AB94" i="4"/>
  <c r="X94" i="3" s="1"/>
  <c r="AB89" i="4"/>
  <c r="X67" i="3" s="1"/>
  <c r="X96" i="3"/>
  <c r="CG31" i="9"/>
  <c r="CF110" i="8"/>
  <c r="Y27" i="5"/>
  <c r="X39" i="3"/>
  <c r="CF67" i="8"/>
  <c r="AH40" i="6"/>
  <c r="CE66" i="8"/>
  <c r="AN78" i="7"/>
  <c r="CF13" i="10"/>
  <c r="AE21" i="6"/>
  <c r="AA50" i="5"/>
  <c r="AE72" i="6"/>
  <c r="AD70" i="6"/>
  <c r="CF134" i="10"/>
  <c r="AO213" i="7"/>
  <c r="AO214" i="7" a="1"/>
  <c r="AO214" i="7" s="1"/>
  <c r="AP206" i="7"/>
  <c r="CF43" i="8"/>
  <c r="CF25" i="10"/>
  <c r="AE27" i="4"/>
  <c r="Z33" i="3"/>
  <c r="AD64" i="4"/>
  <c r="AD41" i="4"/>
  <c r="AD44" i="4"/>
  <c r="AD37" i="4"/>
  <c r="CE93" i="10"/>
  <c r="CG87" i="10"/>
  <c r="CE203" i="10"/>
  <c r="CF53" i="9"/>
  <c r="CF90" i="9"/>
  <c r="CF102" i="10"/>
  <c r="CE45" i="10"/>
  <c r="CG197" i="8"/>
  <c r="CG30" i="9"/>
  <c r="CF65" i="9"/>
  <c r="CE180" i="10"/>
  <c r="CF50" i="9"/>
  <c r="CE133" i="10"/>
  <c r="CE52" i="10"/>
  <c r="CE16" i="10"/>
  <c r="CF194" i="10"/>
  <c r="AE56" i="6"/>
  <c r="AH57" i="6"/>
  <c r="AD47" i="4"/>
  <c r="AE26" i="4"/>
  <c r="AD63" i="4"/>
  <c r="AD36" i="4"/>
  <c r="Z32" i="3"/>
  <c r="AD57" i="4"/>
  <c r="CE40" i="10"/>
  <c r="CF77" i="9"/>
  <c r="CF34" i="9"/>
  <c r="CE191" i="10"/>
  <c r="CG195" i="9"/>
  <c r="CF9" i="9"/>
  <c r="CF21" i="9"/>
  <c r="CE175" i="8"/>
  <c r="CH67" i="9"/>
  <c r="CG55" i="10"/>
  <c r="CF174" i="8"/>
  <c r="CE155" i="10"/>
  <c r="CG47" i="9"/>
  <c r="CF94" i="10"/>
  <c r="CG203" i="9"/>
  <c r="CF145" i="9"/>
  <c r="CF198" i="10"/>
  <c r="CE90" i="8"/>
  <c r="CE20" i="9"/>
  <c r="CH131" i="9"/>
  <c r="CE111" i="10"/>
  <c r="CF167" i="8"/>
  <c r="CG132" i="8"/>
  <c r="CG115" i="10"/>
  <c r="CG16" i="8"/>
  <c r="CE196" i="9"/>
  <c r="CG56" i="8"/>
  <c r="AA48" i="5"/>
  <c r="AE16" i="6"/>
  <c r="CG150" i="9"/>
  <c r="CF99" i="8"/>
  <c r="CE123" i="10"/>
  <c r="CE201" i="10"/>
  <c r="CF202" i="10"/>
  <c r="CE56" i="10"/>
  <c r="CG103" i="9"/>
  <c r="CG54" i="9"/>
  <c r="CE26" i="9"/>
  <c r="AM160" i="7"/>
  <c r="Z116" i="5"/>
  <c r="Z109" i="5" s="1"/>
  <c r="AL158" i="7"/>
  <c r="CE98" i="8"/>
  <c r="CE41" i="8"/>
  <c r="CF144" i="8"/>
  <c r="AJ172" i="7"/>
  <c r="CE65" i="8"/>
  <c r="AN77" i="7"/>
  <c r="CE136" i="9"/>
  <c r="CF113" i="8"/>
  <c r="CG171" i="9"/>
  <c r="CE56" i="9"/>
  <c r="CE188" i="10"/>
  <c r="CE53" i="10"/>
  <c r="CF190" i="9"/>
  <c r="CE44" i="10"/>
  <c r="CF42" i="10"/>
  <c r="CG115" i="9"/>
  <c r="CE77" i="10"/>
  <c r="CE200" i="10"/>
  <c r="CH19" i="10"/>
  <c r="AO30" i="7"/>
  <c r="AB37" i="5"/>
  <c r="CF34" i="8"/>
  <c r="CF130" i="8"/>
  <c r="CG20" i="8"/>
  <c r="CH119" i="9"/>
  <c r="CE76" i="10"/>
  <c r="CE57" i="10"/>
  <c r="CE152" i="9"/>
  <c r="CG63" i="10"/>
  <c r="CG199" i="9"/>
  <c r="AK194" i="7"/>
  <c r="CF91" i="8"/>
  <c r="CF129" i="9"/>
  <c r="CF174" i="9"/>
  <c r="CE150" i="8"/>
  <c r="CF165" i="9"/>
  <c r="CH190" i="8"/>
  <c r="CG183" i="9"/>
  <c r="AA112" i="5"/>
  <c r="AN108" i="7"/>
  <c r="AM107" i="7"/>
  <c r="Z102" i="3"/>
  <c r="AK26" i="7"/>
  <c r="Y34" i="5"/>
  <c r="X43" i="3"/>
  <c r="AK208" i="7"/>
  <c r="AK91" i="7"/>
  <c r="AK86" i="7"/>
  <c r="AK99" i="7" s="1"/>
  <c r="X66" i="3" s="1"/>
  <c r="CF110" i="10"/>
  <c r="CE164" i="9"/>
  <c r="CE92" i="10"/>
  <c r="CE101" i="10"/>
  <c r="CE201" i="9"/>
  <c r="CE169" i="9"/>
  <c r="CF202" i="9"/>
  <c r="V135" i="5"/>
  <c r="AH97" i="7"/>
  <c r="AA35" i="5"/>
  <c r="AN28" i="7"/>
  <c r="CE127" i="10"/>
  <c r="CF42" i="9"/>
  <c r="CE172" i="9"/>
  <c r="CE148" i="9"/>
  <c r="CE109" i="10"/>
  <c r="CG27" i="10"/>
  <c r="CF170" i="9"/>
  <c r="CF54" i="10"/>
  <c r="CE181" i="9"/>
  <c r="CG68" i="8"/>
  <c r="CE131" i="10"/>
  <c r="CE61" i="10"/>
  <c r="CG111" i="9"/>
  <c r="CF113" i="9"/>
  <c r="CG83" i="10"/>
  <c r="CF37" i="10"/>
  <c r="CF186" i="10"/>
  <c r="CF98" i="10"/>
  <c r="CF170" i="10"/>
  <c r="CF58" i="10"/>
  <c r="CF14" i="9"/>
  <c r="CF178" i="10"/>
  <c r="CF61" i="9"/>
  <c r="CE166" i="8"/>
  <c r="CH151" i="9"/>
  <c r="CE119" i="10"/>
  <c r="CF119" i="8"/>
  <c r="CE12" i="9"/>
  <c r="CE61" i="8"/>
  <c r="AA101" i="6"/>
  <c r="CE58" i="8"/>
  <c r="CG196" i="8"/>
  <c r="CH202" i="8"/>
  <c r="CG58" i="9"/>
  <c r="AN72" i="7"/>
  <c r="CG23" i="8"/>
  <c r="CG166" i="9"/>
  <c r="CE104" i="9"/>
  <c r="CG66" i="9"/>
  <c r="CE153" i="10"/>
  <c r="CE197" i="9"/>
  <c r="CC280" i="8"/>
  <c r="CE158" i="8"/>
  <c r="CE177" i="9"/>
  <c r="CF8" i="10"/>
  <c r="CE179" i="8"/>
  <c r="CE65" i="10"/>
  <c r="CE184" i="9"/>
  <c r="CE162" i="8"/>
  <c r="CE189" i="10"/>
  <c r="CF115" i="8"/>
  <c r="CF186" i="9"/>
  <c r="CE203" i="8"/>
  <c r="AF10" i="6"/>
  <c r="AB77" i="5"/>
  <c r="CE100" i="9"/>
  <c r="CE20" i="10"/>
  <c r="CG31" i="10"/>
  <c r="CG64" i="8"/>
  <c r="CE121" i="10"/>
  <c r="T144" i="11"/>
  <c r="T76" i="11"/>
  <c r="CF150" i="10"/>
  <c r="CF133" i="8"/>
  <c r="CF85" i="8"/>
  <c r="AM7" i="7"/>
  <c r="AL9" i="7"/>
  <c r="Y36" i="3"/>
  <c r="CF18" i="8"/>
  <c r="CF123" i="8"/>
  <c r="CF157" i="9"/>
  <c r="CF145" i="8"/>
  <c r="CF177" i="8"/>
  <c r="CF121" i="8"/>
  <c r="CF182" i="9"/>
  <c r="CE117" i="10"/>
  <c r="CG103" i="10"/>
  <c r="CG79" i="10"/>
  <c r="CE184" i="10"/>
  <c r="CF121" i="9"/>
  <c r="CH55" i="9"/>
  <c r="AA113" i="4"/>
  <c r="AA34" i="4"/>
  <c r="W76" i="3" s="1"/>
  <c r="W30" i="3"/>
  <c r="CE9" i="8"/>
  <c r="CF81" i="9"/>
  <c r="Y108" i="5"/>
  <c r="CF106" i="8"/>
  <c r="CF35" i="8"/>
  <c r="CD144" i="12"/>
  <c r="CD280" i="10" s="1"/>
  <c r="CC348" i="8"/>
  <c r="CF192" i="8"/>
  <c r="CH198" i="8"/>
  <c r="CF117" i="8"/>
  <c r="CE80" i="10"/>
  <c r="CF51" i="8"/>
  <c r="CF97" i="8"/>
  <c r="CG167" i="10"/>
  <c r="CH23" i="10"/>
  <c r="CE125" i="10"/>
  <c r="CF38" i="9"/>
  <c r="CE120" i="10"/>
  <c r="CE199" i="8"/>
  <c r="CE175" i="10"/>
  <c r="CG108" i="8"/>
  <c r="CG52" i="8"/>
  <c r="CF30" i="10"/>
  <c r="CG126" i="9"/>
  <c r="CF8" i="9"/>
  <c r="X94" i="5"/>
  <c r="X87" i="5" s="1"/>
  <c r="W90" i="3"/>
  <c r="X106" i="5"/>
  <c r="CE81" i="10"/>
  <c r="CF158" i="10"/>
  <c r="CF184" i="8"/>
  <c r="CG146" i="9"/>
  <c r="CF86" i="10"/>
  <c r="CE12" i="10"/>
  <c r="CF125" i="9"/>
  <c r="CF122" i="10"/>
  <c r="CE84" i="10"/>
  <c r="CF159" i="8"/>
  <c r="CG128" i="8"/>
  <c r="CF87" i="8"/>
  <c r="CF198" i="9"/>
  <c r="V138" i="5"/>
  <c r="CE53" i="8"/>
  <c r="AN74" i="7"/>
  <c r="CE50" i="8"/>
  <c r="CH123" i="9"/>
  <c r="CF109" i="8"/>
  <c r="CF101" i="8"/>
  <c r="CF149" i="8"/>
  <c r="CG48" i="8"/>
  <c r="CF76" i="9"/>
  <c r="CF165" i="8"/>
  <c r="V58" i="3"/>
  <c r="Z88" i="4"/>
  <c r="V64" i="3" s="1"/>
  <c r="AI180" i="7"/>
  <c r="AI177" i="7" s="1"/>
  <c r="V117" i="3"/>
  <c r="Y38" i="5"/>
  <c r="X45" i="3"/>
  <c r="AK93" i="7"/>
  <c r="Y16" i="5" s="1"/>
  <c r="CF57" i="9"/>
  <c r="CF163" i="8"/>
  <c r="CF15" i="8"/>
  <c r="CG11" i="10"/>
  <c r="CG164" i="8"/>
  <c r="CF59" i="8"/>
  <c r="CF23" i="9"/>
  <c r="AM132" i="7"/>
  <c r="AR133" i="7"/>
  <c r="CE25" i="8"/>
  <c r="CG160" i="8"/>
  <c r="CE57" i="8"/>
  <c r="CF176" i="8"/>
  <c r="CE17" i="8"/>
  <c r="CF19" i="9"/>
  <c r="CF82" i="10"/>
  <c r="CF38" i="10"/>
  <c r="CH15" i="9"/>
  <c r="CE177" i="10"/>
  <c r="CG34" i="10"/>
  <c r="CE52" i="9"/>
  <c r="CE132" i="9"/>
  <c r="CE136" i="10"/>
  <c r="CE168" i="10"/>
  <c r="CF37" i="9"/>
  <c r="CE116" i="9"/>
  <c r="U136" i="5"/>
  <c r="U133" i="5"/>
  <c r="CE132" i="10"/>
  <c r="CF41" i="9"/>
  <c r="CH63" i="9"/>
  <c r="CG10" i="9"/>
  <c r="W87" i="5"/>
  <c r="CE60" i="10"/>
  <c r="AJ99" i="7"/>
  <c r="W66" i="3" s="1"/>
  <c r="CD280" i="8"/>
  <c r="CE76" i="8"/>
  <c r="CF19" i="8"/>
  <c r="CE183" i="10"/>
  <c r="CF77" i="8"/>
  <c r="CF27" i="8"/>
  <c r="CG156" i="8"/>
  <c r="CF118" i="8"/>
  <c r="CC212" i="12"/>
  <c r="CD8" i="12"/>
  <c r="CD212" i="8" s="1"/>
  <c r="U8" i="11"/>
  <c r="CC280" i="9"/>
  <c r="CC212" i="9"/>
  <c r="CE94" i="8"/>
  <c r="CF102" i="8"/>
  <c r="CE54" i="8"/>
  <c r="AB62" i="4"/>
  <c r="AB86" i="4" s="1"/>
  <c r="AB54" i="4"/>
  <c r="AB51" i="4"/>
  <c r="AB35" i="4"/>
  <c r="AB24" i="4"/>
  <c r="X31" i="3"/>
  <c r="AC25" i="4"/>
  <c r="W58" i="3"/>
  <c r="AA88" i="4"/>
  <c r="W64" i="3" s="1"/>
  <c r="CG200" i="8"/>
  <c r="CE112" i="10"/>
  <c r="Y96" i="5"/>
  <c r="Y89" i="5" s="1"/>
  <c r="X92" i="3"/>
  <c r="CF126" i="10"/>
  <c r="AS123" i="7"/>
  <c r="AN122" i="7"/>
  <c r="AL194" i="7" l="1"/>
  <c r="CH200" i="8"/>
  <c r="AO122" i="7"/>
  <c r="AT123" i="7"/>
  <c r="CG126" i="10"/>
  <c r="CF112" i="10"/>
  <c r="AB113" i="4"/>
  <c r="AB34" i="4"/>
  <c r="X76" i="3" s="1"/>
  <c r="X30" i="3"/>
  <c r="U144" i="11"/>
  <c r="U76" i="11"/>
  <c r="CF183" i="10"/>
  <c r="CF76" i="8"/>
  <c r="CI63" i="9"/>
  <c r="CF132" i="10"/>
  <c r="CF116" i="9"/>
  <c r="CF168" i="10"/>
  <c r="CF132" i="9"/>
  <c r="CG38" i="10"/>
  <c r="CG19" i="9"/>
  <c r="CG149" i="8"/>
  <c r="CF50" i="8"/>
  <c r="CH128" i="8"/>
  <c r="CG184" i="8"/>
  <c r="CH108" i="8"/>
  <c r="CF80" i="10"/>
  <c r="CI198" i="8"/>
  <c r="CG35" i="8"/>
  <c r="CG81" i="9"/>
  <c r="CG177" i="8"/>
  <c r="AN7" i="7"/>
  <c r="AM9" i="7"/>
  <c r="Z36" i="3"/>
  <c r="AC77" i="5"/>
  <c r="AG10" i="6"/>
  <c r="CF197" i="9"/>
  <c r="CH66" i="9"/>
  <c r="CH166" i="9"/>
  <c r="CH196" i="8"/>
  <c r="AA109" i="6"/>
  <c r="AA106" i="6" s="1"/>
  <c r="CF12" i="9"/>
  <c r="CF119" i="10"/>
  <c r="CF166" i="8"/>
  <c r="CG178" i="10"/>
  <c r="CG58" i="10"/>
  <c r="CG98" i="10"/>
  <c r="CG37" i="10"/>
  <c r="CG113" i="9"/>
  <c r="CF61" i="10"/>
  <c r="CH68" i="8"/>
  <c r="CG54" i="10"/>
  <c r="CF148" i="9"/>
  <c r="CG42" i="9"/>
  <c r="AO28" i="7"/>
  <c r="AB35" i="5"/>
  <c r="CG202" i="9"/>
  <c r="CF201" i="9"/>
  <c r="CF92" i="10"/>
  <c r="CG110" i="10"/>
  <c r="CI190" i="8"/>
  <c r="CF150" i="8"/>
  <c r="CF98" i="8"/>
  <c r="CF26" i="9"/>
  <c r="CH103" i="9"/>
  <c r="CG202" i="10"/>
  <c r="CF123" i="10"/>
  <c r="CH150" i="9"/>
  <c r="CH56" i="8"/>
  <c r="CH16" i="8"/>
  <c r="CF111" i="10"/>
  <c r="CF20" i="9"/>
  <c r="CG198" i="10"/>
  <c r="CH203" i="9"/>
  <c r="CH47" i="9"/>
  <c r="CH55" i="10"/>
  <c r="AE64" i="4"/>
  <c r="AE44" i="4"/>
  <c r="AE41" i="4"/>
  <c r="AE37" i="4"/>
  <c r="AA33" i="3"/>
  <c r="AF27" i="4"/>
  <c r="CG43" i="8"/>
  <c r="CG13" i="10"/>
  <c r="CG110" i="8"/>
  <c r="CF49" i="8"/>
  <c r="CF173" i="10"/>
  <c r="CF146" i="8"/>
  <c r="CH60" i="8"/>
  <c r="CI27" i="9"/>
  <c r="CG109" i="9"/>
  <c r="CF144" i="10"/>
  <c r="CG170" i="8"/>
  <c r="CG41" i="10"/>
  <c r="CG13" i="9"/>
  <c r="CG181" i="8"/>
  <c r="Z36" i="5"/>
  <c r="Y44" i="3"/>
  <c r="AL92" i="7"/>
  <c r="Z15" i="5" s="1"/>
  <c r="CG93" i="8"/>
  <c r="CH148" i="8"/>
  <c r="CH162" i="9"/>
  <c r="CI186" i="8"/>
  <c r="AF26" i="6"/>
  <c r="AB52" i="5"/>
  <c r="CG81" i="8"/>
  <c r="CG114" i="10"/>
  <c r="CF192" i="10"/>
  <c r="CG85" i="9"/>
  <c r="CF44" i="9"/>
  <c r="CF173" i="9"/>
  <c r="CF164" i="10"/>
  <c r="CG149" i="9"/>
  <c r="CF185" i="9"/>
  <c r="CG105" i="8"/>
  <c r="CF161" i="10"/>
  <c r="CF193" i="9"/>
  <c r="CG114" i="9"/>
  <c r="CF176" i="9"/>
  <c r="AA121" i="5"/>
  <c r="AE81" i="6"/>
  <c r="AD79" i="6"/>
  <c r="AA102" i="5" s="1"/>
  <c r="CH80" i="8"/>
  <c r="CG153" i="8"/>
  <c r="CG157" i="8"/>
  <c r="CF160" i="9"/>
  <c r="CI147" i="9"/>
  <c r="CG94" i="9"/>
  <c r="CG131" i="8"/>
  <c r="CI32" i="8"/>
  <c r="CF49" i="10"/>
  <c r="CG79" i="8"/>
  <c r="CF89" i="10"/>
  <c r="CF92" i="9"/>
  <c r="AD66" i="6"/>
  <c r="AG67" i="6"/>
  <c r="AC107" i="6"/>
  <c r="AC51" i="6"/>
  <c r="Z119" i="5"/>
  <c r="CH100" i="8"/>
  <c r="CG10" i="10"/>
  <c r="CH47" i="10"/>
  <c r="CG26" i="8"/>
  <c r="CH91" i="10"/>
  <c r="AL223" i="7" a="1"/>
  <c r="AL223" i="7" s="1"/>
  <c r="AL222" i="7"/>
  <c r="AL228" i="7" a="1"/>
  <c r="AL228" i="7" s="1"/>
  <c r="AL227" i="7"/>
  <c r="AM199" i="7"/>
  <c r="AM220" i="7"/>
  <c r="AM200" i="7" a="1"/>
  <c r="AM200" i="7" s="1"/>
  <c r="AN192" i="7"/>
  <c r="CG47" i="8"/>
  <c r="AH90" i="4"/>
  <c r="AC70" i="3"/>
  <c r="CG173" i="8"/>
  <c r="Y94" i="5"/>
  <c r="X90" i="3"/>
  <c r="CG114" i="8"/>
  <c r="CG147" i="8"/>
  <c r="CF145" i="10"/>
  <c r="CH88" i="8"/>
  <c r="CG82" i="9"/>
  <c r="CG166" i="10"/>
  <c r="CG93" i="9"/>
  <c r="CE76" i="12"/>
  <c r="CE280" i="8" s="1"/>
  <c r="CD212" i="10"/>
  <c r="CD348" i="9"/>
  <c r="CG162" i="10"/>
  <c r="CG105" i="9"/>
  <c r="CI35" i="9"/>
  <c r="CG178" i="8"/>
  <c r="CG17" i="10"/>
  <c r="CF28" i="9"/>
  <c r="CF36" i="9"/>
  <c r="CF180" i="9"/>
  <c r="CG110" i="9"/>
  <c r="CH43" i="10"/>
  <c r="Y121" i="3"/>
  <c r="Y119" i="3"/>
  <c r="Y107" i="3"/>
  <c r="AC138" i="4"/>
  <c r="CG9" i="10"/>
  <c r="CH191" i="9"/>
  <c r="CG153" i="9"/>
  <c r="CG46" i="9"/>
  <c r="CF68" i="9"/>
  <c r="CG45" i="9"/>
  <c r="CG102" i="8"/>
  <c r="X58" i="3"/>
  <c r="AB88" i="4"/>
  <c r="X64" i="3" s="1"/>
  <c r="CG118" i="8"/>
  <c r="AC62" i="4"/>
  <c r="AC54" i="4"/>
  <c r="AC51" i="4"/>
  <c r="AC35" i="4"/>
  <c r="AC24" i="4"/>
  <c r="Y31" i="3"/>
  <c r="AD25" i="4"/>
  <c r="CF54" i="8"/>
  <c r="CF94" i="8"/>
  <c r="CD212" i="12"/>
  <c r="CE8" i="12"/>
  <c r="V8" i="11"/>
  <c r="CD280" i="9"/>
  <c r="CD212" i="9"/>
  <c r="CG27" i="8"/>
  <c r="CH34" i="10"/>
  <c r="CG176" i="8"/>
  <c r="CH160" i="8"/>
  <c r="AS133" i="7"/>
  <c r="AN132" i="7"/>
  <c r="CG59" i="8"/>
  <c r="CH11" i="10"/>
  <c r="CG163" i="8"/>
  <c r="W135" i="5"/>
  <c r="AI97" i="7"/>
  <c r="CH48" i="8"/>
  <c r="CG101" i="8"/>
  <c r="CI123" i="9"/>
  <c r="CG87" i="8"/>
  <c r="CG122" i="10"/>
  <c r="CF12" i="10"/>
  <c r="CH146" i="9"/>
  <c r="CG158" i="10"/>
  <c r="CH126" i="9"/>
  <c r="CH52" i="8"/>
  <c r="CF175" i="10"/>
  <c r="CF120" i="10"/>
  <c r="CF125" i="10"/>
  <c r="CH167" i="10"/>
  <c r="CE144" i="12"/>
  <c r="CE348" i="10" s="1"/>
  <c r="CD348" i="8"/>
  <c r="CG106" i="8"/>
  <c r="CG121" i="9"/>
  <c r="CH79" i="10"/>
  <c r="CF117" i="10"/>
  <c r="CG121" i="8"/>
  <c r="CG123" i="8"/>
  <c r="CG85" i="8"/>
  <c r="CG150" i="10"/>
  <c r="CF121" i="10"/>
  <c r="CF100" i="9"/>
  <c r="CF203" i="8"/>
  <c r="CG115" i="8"/>
  <c r="CF162" i="8"/>
  <c r="CF65" i="10"/>
  <c r="CG8" i="10"/>
  <c r="CF158" i="8"/>
  <c r="CI202" i="8"/>
  <c r="CH27" i="10"/>
  <c r="AA105" i="5"/>
  <c r="CG129" i="9"/>
  <c r="CF57" i="10"/>
  <c r="CI119" i="9"/>
  <c r="CG130" i="8"/>
  <c r="CF200" i="10"/>
  <c r="CH115" i="9"/>
  <c r="CF44" i="10"/>
  <c r="CF53" i="10"/>
  <c r="CF56" i="9"/>
  <c r="CG113" i="8"/>
  <c r="AJ180" i="7"/>
  <c r="AJ177" i="7" s="1"/>
  <c r="W117" i="3"/>
  <c r="CF41" i="8"/>
  <c r="Z97" i="5"/>
  <c r="Z90" i="5" s="1"/>
  <c r="Y106" i="3"/>
  <c r="Y93" i="3"/>
  <c r="CH132" i="8"/>
  <c r="CG174" i="8"/>
  <c r="CI67" i="9"/>
  <c r="CG21" i="9"/>
  <c r="CH195" i="9"/>
  <c r="CG34" i="9"/>
  <c r="CF40" i="10"/>
  <c r="CF16" i="10"/>
  <c r="CF133" i="10"/>
  <c r="CF180" i="10"/>
  <c r="CH30" i="9"/>
  <c r="CF45" i="10"/>
  <c r="CG90" i="9"/>
  <c r="CF203" i="10"/>
  <c r="CF93" i="10"/>
  <c r="CG25" i="10"/>
  <c r="AE70" i="6"/>
  <c r="AF72" i="6"/>
  <c r="CF66" i="8"/>
  <c r="CG67" i="8"/>
  <c r="CH104" i="8"/>
  <c r="CD348" i="10"/>
  <c r="CH84" i="8"/>
  <c r="CF37" i="8"/>
  <c r="CH79" i="9"/>
  <c r="CG14" i="8"/>
  <c r="AM29" i="7"/>
  <c r="AM31" i="7"/>
  <c r="AM17" i="7"/>
  <c r="AA29" i="5" s="1"/>
  <c r="AN10" i="7"/>
  <c r="AM27" i="7"/>
  <c r="AM13" i="7"/>
  <c r="AA28" i="5" s="1"/>
  <c r="CF46" i="8"/>
  <c r="CG125" i="8"/>
  <c r="CG14" i="10"/>
  <c r="CF22" i="8"/>
  <c r="CH92" i="8"/>
  <c r="W138" i="5"/>
  <c r="CG151" i="8"/>
  <c r="CG39" i="8"/>
  <c r="AA115" i="5"/>
  <c r="AA108" i="5" s="1"/>
  <c r="AN147" i="7"/>
  <c r="AM145" i="7"/>
  <c r="Z105" i="3"/>
  <c r="CH18" i="10"/>
  <c r="CF107" i="10"/>
  <c r="CF199" i="10"/>
  <c r="CI135" i="9"/>
  <c r="CF84" i="9"/>
  <c r="CG194" i="9"/>
  <c r="CG89" i="8"/>
  <c r="CF108" i="9"/>
  <c r="AD99" i="4"/>
  <c r="AE104" i="4"/>
  <c r="AH105" i="4"/>
  <c r="AH7" i="4" s="1"/>
  <c r="AD37" i="3" s="1"/>
  <c r="CF108" i="10"/>
  <c r="CF176" i="10"/>
  <c r="CF196" i="10"/>
  <c r="CH158" i="9"/>
  <c r="Y100" i="5"/>
  <c r="CG146" i="10"/>
  <c r="CF165" i="10"/>
  <c r="CH22" i="10"/>
  <c r="CH187" i="9"/>
  <c r="CH62" i="9"/>
  <c r="CF188" i="9"/>
  <c r="CF204" i="9"/>
  <c r="CF171" i="8"/>
  <c r="CF168" i="9"/>
  <c r="CF181" i="10"/>
  <c r="CH179" i="9"/>
  <c r="CF172" i="10"/>
  <c r="CF64" i="9"/>
  <c r="CF157" i="10"/>
  <c r="CF24" i="10"/>
  <c r="CH135" i="10"/>
  <c r="CH107" i="9"/>
  <c r="CF187" i="10"/>
  <c r="CH28" i="8"/>
  <c r="CG168" i="8"/>
  <c r="CH39" i="10"/>
  <c r="CG182" i="10"/>
  <c r="CF191" i="8"/>
  <c r="CG127" i="8"/>
  <c r="CF129" i="10"/>
  <c r="CG134" i="8"/>
  <c r="CF96" i="10"/>
  <c r="CG106" i="10"/>
  <c r="CF22" i="9"/>
  <c r="CF88" i="9"/>
  <c r="CF189" i="9"/>
  <c r="AK172" i="7"/>
  <c r="CG133" i="9"/>
  <c r="CF179" i="10"/>
  <c r="CG95" i="8"/>
  <c r="CF40" i="9"/>
  <c r="CG111" i="8"/>
  <c r="CH39" i="9"/>
  <c r="CG101" i="9"/>
  <c r="CH43" i="9"/>
  <c r="CI167" i="9"/>
  <c r="CG25" i="9"/>
  <c r="CG180" i="8"/>
  <c r="CF42" i="8"/>
  <c r="CH124" i="8"/>
  <c r="CF96" i="9"/>
  <c r="CG90" i="10"/>
  <c r="CG29" i="9"/>
  <c r="CF21" i="10"/>
  <c r="CH95" i="10"/>
  <c r="CF68" i="10"/>
  <c r="CF18" i="9"/>
  <c r="CF97" i="10"/>
  <c r="CF152" i="10"/>
  <c r="CH12" i="8"/>
  <c r="CF128" i="10"/>
  <c r="CG33" i="9"/>
  <c r="AE112" i="4"/>
  <c r="AD121" i="4"/>
  <c r="Z110" i="3"/>
  <c r="AG61" i="6"/>
  <c r="AJ62" i="6"/>
  <c r="CG77" i="8"/>
  <c r="CG19" i="8"/>
  <c r="CH10" i="9"/>
  <c r="CG41" i="9"/>
  <c r="CG37" i="9"/>
  <c r="CF136" i="10"/>
  <c r="CI15" i="9"/>
  <c r="CG82" i="10"/>
  <c r="CF17" i="8"/>
  <c r="CF57" i="8"/>
  <c r="CF25" i="8"/>
  <c r="CG23" i="9"/>
  <c r="CG15" i="8"/>
  <c r="CG57" i="9"/>
  <c r="CG165" i="8"/>
  <c r="AO74" i="7"/>
  <c r="CG159" i="8"/>
  <c r="CG51" i="8"/>
  <c r="CG117" i="8"/>
  <c r="CF9" i="8"/>
  <c r="CG145" i="8"/>
  <c r="CH31" i="10"/>
  <c r="CF153" i="10"/>
  <c r="CF104" i="9"/>
  <c r="CH23" i="8"/>
  <c r="AO72" i="7"/>
  <c r="CF58" i="8"/>
  <c r="CF61" i="8"/>
  <c r="CG119" i="8"/>
  <c r="CI151" i="9"/>
  <c r="CG61" i="9"/>
  <c r="CG14" i="9"/>
  <c r="CG170" i="10"/>
  <c r="CG186" i="10"/>
  <c r="CH83" i="10"/>
  <c r="CH111" i="9"/>
  <c r="CF131" i="10"/>
  <c r="CF181" i="9"/>
  <c r="CG170" i="9"/>
  <c r="CF109" i="10"/>
  <c r="CF172" i="9"/>
  <c r="CF127" i="10"/>
  <c r="U60" i="3"/>
  <c r="CF169" i="9"/>
  <c r="CF101" i="10"/>
  <c r="CF164" i="9"/>
  <c r="AA93" i="5"/>
  <c r="AA86" i="5" s="1"/>
  <c r="Z89" i="3"/>
  <c r="CH183" i="9"/>
  <c r="CG165" i="9"/>
  <c r="CG174" i="9"/>
  <c r="CH199" i="9"/>
  <c r="CH63" i="10"/>
  <c r="AP30" i="7"/>
  <c r="AC37" i="5"/>
  <c r="AO77" i="7"/>
  <c r="CH54" i="9"/>
  <c r="CF56" i="10"/>
  <c r="CF201" i="10"/>
  <c r="CG99" i="8"/>
  <c r="AF16" i="6"/>
  <c r="AB48" i="5"/>
  <c r="CF196" i="9"/>
  <c r="CH115" i="10"/>
  <c r="CI131" i="9"/>
  <c r="CG145" i="9"/>
  <c r="CG94" i="10"/>
  <c r="CF155" i="10"/>
  <c r="AP213" i="7"/>
  <c r="AP214" i="7" a="1"/>
  <c r="AP214" i="7" s="1"/>
  <c r="AQ206" i="7"/>
  <c r="CG134" i="10"/>
  <c r="W143" i="11"/>
  <c r="AD3" i="6"/>
  <c r="AA2" i="5"/>
  <c r="AN3" i="7"/>
  <c r="CG26" i="10"/>
  <c r="CG97" i="9"/>
  <c r="CF48" i="10"/>
  <c r="CF187" i="8"/>
  <c r="CG10" i="8"/>
  <c r="CH40" i="8"/>
  <c r="CG117" i="9"/>
  <c r="CH91" i="9"/>
  <c r="CH11" i="9"/>
  <c r="AO79" i="7"/>
  <c r="AM179" i="7"/>
  <c r="AN170" i="7"/>
  <c r="AL26" i="7"/>
  <c r="Z34" i="5"/>
  <c r="Y43" i="3"/>
  <c r="AL208" i="7"/>
  <c r="AL86" i="7"/>
  <c r="AL91" i="7"/>
  <c r="CF29" i="8"/>
  <c r="CI163" i="9"/>
  <c r="CI127" i="9"/>
  <c r="CF171" i="10"/>
  <c r="CG83" i="8"/>
  <c r="CG161" i="9"/>
  <c r="CF112" i="9"/>
  <c r="CF60" i="9"/>
  <c r="CF151" i="10"/>
  <c r="CF32" i="9"/>
  <c r="CG46" i="10"/>
  <c r="CF45" i="8"/>
  <c r="CF147" i="10"/>
  <c r="CF200" i="9"/>
  <c r="CF64" i="10"/>
  <c r="AO32" i="7"/>
  <c r="AB39" i="5"/>
  <c r="Z108" i="5"/>
  <c r="CF48" i="9"/>
  <c r="CH154" i="9"/>
  <c r="CF88" i="10"/>
  <c r="CF149" i="10"/>
  <c r="CH130" i="9"/>
  <c r="AC94" i="4"/>
  <c r="Y94" i="3" s="1"/>
  <c r="AC89" i="4"/>
  <c r="Y67" i="3" s="1"/>
  <c r="Y96" i="3"/>
  <c r="CH122" i="9"/>
  <c r="CG86" i="9"/>
  <c r="CF128" i="9"/>
  <c r="X31" i="5"/>
  <c r="W51" i="3"/>
  <c r="AJ100" i="7"/>
  <c r="CH31" i="8"/>
  <c r="CF21" i="8"/>
  <c r="CG11" i="8"/>
  <c r="AB101" i="6"/>
  <c r="CG55" i="8"/>
  <c r="CH204" i="8"/>
  <c r="CH201" i="8"/>
  <c r="CF105" i="10"/>
  <c r="CI155" i="9"/>
  <c r="CF86" i="8"/>
  <c r="CH96" i="8"/>
  <c r="CF30" i="8"/>
  <c r="Y106" i="5"/>
  <c r="CG62" i="10"/>
  <c r="CH44" i="8"/>
  <c r="CH51" i="9"/>
  <c r="CF148" i="10"/>
  <c r="CH87" i="9"/>
  <c r="CF154" i="8"/>
  <c r="CF16" i="9"/>
  <c r="CF36" i="10"/>
  <c r="CF32" i="10"/>
  <c r="CH83" i="9"/>
  <c r="CF183" i="8"/>
  <c r="CF163" i="10"/>
  <c r="CG188" i="8"/>
  <c r="CH116" i="8"/>
  <c r="CI15" i="10"/>
  <c r="CH118" i="9"/>
  <c r="CF28" i="10"/>
  <c r="CG118" i="10"/>
  <c r="CF160" i="10"/>
  <c r="CH156" i="8"/>
  <c r="CF60" i="10"/>
  <c r="CF52" i="9"/>
  <c r="CF177" i="10"/>
  <c r="CH164" i="8"/>
  <c r="CG76" i="9"/>
  <c r="CG109" i="8"/>
  <c r="CF53" i="8"/>
  <c r="CG198" i="9"/>
  <c r="CF84" i="10"/>
  <c r="CG125" i="9"/>
  <c r="CG86" i="10"/>
  <c r="CF81" i="10"/>
  <c r="CG8" i="9"/>
  <c r="CG30" i="10"/>
  <c r="CF199" i="8"/>
  <c r="CG38" i="9"/>
  <c r="CI23" i="10"/>
  <c r="CG97" i="8"/>
  <c r="CG192" i="8"/>
  <c r="CI55" i="9"/>
  <c r="CF184" i="10"/>
  <c r="CH103" i="10"/>
  <c r="CG182" i="9"/>
  <c r="CG157" i="9"/>
  <c r="CG18" i="8"/>
  <c r="Z27" i="5"/>
  <c r="Y39" i="3"/>
  <c r="CG133" i="8"/>
  <c r="CH64" i="8"/>
  <c r="CF20" i="10"/>
  <c r="CG186" i="9"/>
  <c r="CF189" i="10"/>
  <c r="CF184" i="9"/>
  <c r="CF179" i="8"/>
  <c r="CF177" i="9"/>
  <c r="CH58" i="9"/>
  <c r="V136" i="5"/>
  <c r="V133" i="5"/>
  <c r="AK90" i="7"/>
  <c r="AK187" i="7" s="1"/>
  <c r="Y14" i="5"/>
  <c r="Y13" i="5" s="1"/>
  <c r="AK22" i="7"/>
  <c r="X54" i="3" s="1"/>
  <c r="AK21" i="7"/>
  <c r="Y33" i="5"/>
  <c r="X42" i="3"/>
  <c r="AO108" i="7"/>
  <c r="AN107" i="7"/>
  <c r="AB112" i="5"/>
  <c r="AA102" i="3"/>
  <c r="CG91" i="8"/>
  <c r="CF152" i="9"/>
  <c r="CE280" i="10"/>
  <c r="CF76" i="10"/>
  <c r="CH20" i="8"/>
  <c r="CG34" i="8"/>
  <c r="CI19" i="10"/>
  <c r="CF77" i="10"/>
  <c r="CG42" i="10"/>
  <c r="CG190" i="9"/>
  <c r="CF188" i="10"/>
  <c r="CH171" i="9"/>
  <c r="CF136" i="9"/>
  <c r="CF65" i="8"/>
  <c r="CG144" i="8"/>
  <c r="AN160" i="7"/>
  <c r="AA116" i="5"/>
  <c r="AA109" i="5" s="1"/>
  <c r="AM158" i="7"/>
  <c r="CG167" i="8"/>
  <c r="CF90" i="8"/>
  <c r="CF175" i="8"/>
  <c r="CG9" i="9"/>
  <c r="CF191" i="10"/>
  <c r="CG77" i="9"/>
  <c r="AE63" i="4"/>
  <c r="AE57" i="4"/>
  <c r="AE47" i="4"/>
  <c r="AE36" i="4"/>
  <c r="AF26" i="4"/>
  <c r="AA32" i="3"/>
  <c r="AF56" i="6"/>
  <c r="AI57" i="6"/>
  <c r="CG194" i="10"/>
  <c r="CF52" i="10"/>
  <c r="CG50" i="9"/>
  <c r="CG65" i="9"/>
  <c r="CH197" i="8"/>
  <c r="CG102" i="10"/>
  <c r="CG53" i="9"/>
  <c r="CH87" i="10"/>
  <c r="AF21" i="6"/>
  <c r="AB50" i="5"/>
  <c r="AO78" i="7"/>
  <c r="AI40" i="6"/>
  <c r="CH31" i="9"/>
  <c r="CH120" i="8"/>
  <c r="CH59" i="10"/>
  <c r="CI35" i="10"/>
  <c r="CF104" i="10"/>
  <c r="CG107" i="8"/>
  <c r="Z38" i="5"/>
  <c r="Y45" i="3"/>
  <c r="AL93" i="7"/>
  <c r="Z16" i="5" s="1"/>
  <c r="CG185" i="8"/>
  <c r="AF36" i="6"/>
  <c r="AG99" i="6"/>
  <c r="AF108" i="6"/>
  <c r="CH67" i="10"/>
  <c r="CG161" i="8"/>
  <c r="CF62" i="8"/>
  <c r="CF78" i="8"/>
  <c r="CH51" i="10"/>
  <c r="CF82" i="8"/>
  <c r="AN138" i="7"/>
  <c r="AM136" i="7"/>
  <c r="CG63" i="8"/>
  <c r="Z96" i="5"/>
  <c r="Z89" i="5" s="1"/>
  <c r="Y92" i="3"/>
  <c r="CF24" i="9"/>
  <c r="CG154" i="10"/>
  <c r="CG29" i="10"/>
  <c r="CH175" i="9"/>
  <c r="CG190" i="10"/>
  <c r="CG155" i="8"/>
  <c r="CF192" i="9"/>
  <c r="CF195" i="10"/>
  <c r="CG102" i="9"/>
  <c r="CG135" i="8"/>
  <c r="CF33" i="8"/>
  <c r="CG182" i="8"/>
  <c r="CF99" i="10"/>
  <c r="CG98" i="9"/>
  <c r="CE212" i="8"/>
  <c r="CF8" i="8"/>
  <c r="CG144" i="9"/>
  <c r="CG50" i="10"/>
  <c r="CF204" i="10"/>
  <c r="CG78" i="10"/>
  <c r="CF80" i="9"/>
  <c r="CF156" i="9"/>
  <c r="CH99" i="9"/>
  <c r="CI59" i="9"/>
  <c r="CH95" i="9"/>
  <c r="CF124" i="10"/>
  <c r="CG106" i="9"/>
  <c r="CG174" i="10"/>
  <c r="CG126" i="8"/>
  <c r="CH152" i="8"/>
  <c r="CG66" i="10"/>
  <c r="CG178" i="9"/>
  <c r="CF85" i="10"/>
  <c r="CF120" i="9"/>
  <c r="CI24" i="8"/>
  <c r="CF197" i="10"/>
  <c r="CG130" i="10"/>
  <c r="CF193" i="10"/>
  <c r="CG129" i="8"/>
  <c r="CF185" i="10"/>
  <c r="AR128" i="7"/>
  <c r="AM127" i="7"/>
  <c r="AL178" i="7"/>
  <c r="AL117" i="7"/>
  <c r="Y103" i="3"/>
  <c r="Z113" i="5"/>
  <c r="CH193" i="8"/>
  <c r="CF13" i="8"/>
  <c r="CF169" i="10"/>
  <c r="CH134" i="9"/>
  <c r="CF33" i="10"/>
  <c r="CF124" i="9"/>
  <c r="CF195" i="8"/>
  <c r="CF116" i="10"/>
  <c r="CF159" i="10"/>
  <c r="CH189" i="8"/>
  <c r="CG169" i="8"/>
  <c r="CG172" i="8"/>
  <c r="CH136" i="8"/>
  <c r="CG89" i="9"/>
  <c r="CI194" i="8"/>
  <c r="CG122" i="8"/>
  <c r="CG78" i="9"/>
  <c r="CI159" i="9"/>
  <c r="CH36" i="8"/>
  <c r="CG49" i="9"/>
  <c r="CF156" i="10"/>
  <c r="CF113" i="10"/>
  <c r="CG17" i="9"/>
  <c r="CG103" i="8"/>
  <c r="CF100" i="10"/>
  <c r="AO73" i="7"/>
  <c r="CH112" i="8"/>
  <c r="CF38" i="8"/>
  <c r="CI112" i="8" l="1"/>
  <c r="CH17" i="9"/>
  <c r="CI36" i="8"/>
  <c r="CJ194" i="8"/>
  <c r="CI136" i="8"/>
  <c r="CH169" i="8"/>
  <c r="CG169" i="10"/>
  <c r="Z94" i="5"/>
  <c r="Y90" i="3"/>
  <c r="CH129" i="8"/>
  <c r="CH126" i="8"/>
  <c r="CH185" i="8"/>
  <c r="CJ35" i="10"/>
  <c r="CI120" i="8"/>
  <c r="CI197" i="8"/>
  <c r="CH194" i="10"/>
  <c r="CH167" i="8"/>
  <c r="AN158" i="7"/>
  <c r="AO160" i="7"/>
  <c r="AB116" i="5"/>
  <c r="AB109" i="5" s="1"/>
  <c r="AP73" i="7"/>
  <c r="CH122" i="8"/>
  <c r="CH172" i="8"/>
  <c r="CI189" i="8"/>
  <c r="CG116" i="10"/>
  <c r="CG124" i="9"/>
  <c r="CI134" i="9"/>
  <c r="CG13" i="8"/>
  <c r="Z106" i="5"/>
  <c r="CH161" i="8"/>
  <c r="AG36" i="6"/>
  <c r="CG104" i="10"/>
  <c r="CI59" i="10"/>
  <c r="CI31" i="9"/>
  <c r="CI87" i="10"/>
  <c r="CH102" i="10"/>
  <c r="CH65" i="9"/>
  <c r="CG52" i="10"/>
  <c r="AJ57" i="6"/>
  <c r="AG56" i="6"/>
  <c r="CH77" i="9"/>
  <c r="CH9" i="9"/>
  <c r="CG90" i="8"/>
  <c r="AA97" i="5"/>
  <c r="AA90" i="5" s="1"/>
  <c r="Z93" i="3"/>
  <c r="Z106" i="3"/>
  <c r="CH144" i="8"/>
  <c r="AB105" i="5"/>
  <c r="CI58" i="9"/>
  <c r="CH97" i="8"/>
  <c r="CG81" i="10"/>
  <c r="CH125" i="9"/>
  <c r="CH198" i="9"/>
  <c r="CI164" i="8"/>
  <c r="CG52" i="9"/>
  <c r="CI156" i="8"/>
  <c r="CH188" i="8"/>
  <c r="CG183" i="8"/>
  <c r="CI51" i="9"/>
  <c r="CH62" i="10"/>
  <c r="CG30" i="8"/>
  <c r="CG86" i="8"/>
  <c r="CG105" i="10"/>
  <c r="CG128" i="9"/>
  <c r="CI122" i="9"/>
  <c r="CG200" i="9"/>
  <c r="CG45" i="8"/>
  <c r="CG32" i="9"/>
  <c r="CG60" i="9"/>
  <c r="CH161" i="9"/>
  <c r="CG171" i="10"/>
  <c r="CJ163" i="9"/>
  <c r="Z14" i="5"/>
  <c r="Z13" i="5" s="1"/>
  <c r="AL90" i="7"/>
  <c r="AL187" i="7" s="1"/>
  <c r="AP79" i="7"/>
  <c r="CG187" i="8"/>
  <c r="AG16" i="6"/>
  <c r="AC48" i="5"/>
  <c r="AQ30" i="7"/>
  <c r="AD37" i="5"/>
  <c r="CG101" i="10"/>
  <c r="CG172" i="9"/>
  <c r="CH170" i="9"/>
  <c r="CG131" i="10"/>
  <c r="CI83" i="10"/>
  <c r="CH170" i="10"/>
  <c r="CH61" i="9"/>
  <c r="CH119" i="8"/>
  <c r="CG58" i="8"/>
  <c r="AP72" i="7"/>
  <c r="AP74" i="7"/>
  <c r="AF112" i="4"/>
  <c r="AE121" i="4"/>
  <c r="AA110" i="3"/>
  <c r="CH134" i="8"/>
  <c r="CH168" i="8"/>
  <c r="CG171" i="8"/>
  <c r="CG196" i="10"/>
  <c r="CG108" i="10"/>
  <c r="AD94" i="4"/>
  <c r="Z94" i="3" s="1"/>
  <c r="Z96" i="3"/>
  <c r="AD89" i="4"/>
  <c r="Z67" i="3" s="1"/>
  <c r="CH89" i="8"/>
  <c r="CG199" i="10"/>
  <c r="CI104" i="8"/>
  <c r="CG66" i="8"/>
  <c r="CH25" i="10"/>
  <c r="CG203" i="10"/>
  <c r="CG45" i="10"/>
  <c r="CG180" i="10"/>
  <c r="CG16" i="10"/>
  <c r="CH34" i="9"/>
  <c r="CH21" i="9"/>
  <c r="CH174" i="8"/>
  <c r="CG53" i="10"/>
  <c r="CI115" i="9"/>
  <c r="CG57" i="10"/>
  <c r="CH8" i="10"/>
  <c r="CG162" i="8"/>
  <c r="CG121" i="10"/>
  <c r="CI79" i="10"/>
  <c r="CG175" i="10"/>
  <c r="CJ123" i="9"/>
  <c r="CI48" i="8"/>
  <c r="CH163" i="8"/>
  <c r="CH59" i="8"/>
  <c r="CI160" i="8"/>
  <c r="CI34" i="10"/>
  <c r="CE212" i="12"/>
  <c r="CF8" i="12"/>
  <c r="W8" i="11"/>
  <c r="CE212" i="9"/>
  <c r="CE280" i="9"/>
  <c r="CH45" i="9"/>
  <c r="CH46" i="9"/>
  <c r="CI191" i="9"/>
  <c r="CI43" i="10"/>
  <c r="CG180" i="9"/>
  <c r="CG28" i="9"/>
  <c r="CH178" i="8"/>
  <c r="CH105" i="9"/>
  <c r="CH93" i="9"/>
  <c r="CH82" i="9"/>
  <c r="CG145" i="10"/>
  <c r="Y87" i="5"/>
  <c r="AI90" i="4"/>
  <c r="AD70" i="3"/>
  <c r="CI91" i="10"/>
  <c r="CI47" i="10"/>
  <c r="CI100" i="8"/>
  <c r="Z100" i="5"/>
  <c r="CH157" i="8"/>
  <c r="CG176" i="9"/>
  <c r="CG193" i="9"/>
  <c r="CH149" i="9"/>
  <c r="CG173" i="9"/>
  <c r="CH85" i="9"/>
  <c r="CH114" i="10"/>
  <c r="CI162" i="9"/>
  <c r="CG49" i="8"/>
  <c r="CH13" i="10"/>
  <c r="AG27" i="4"/>
  <c r="AF64" i="4"/>
  <c r="AF44" i="4"/>
  <c r="AF41" i="4"/>
  <c r="AF37" i="4"/>
  <c r="AB33" i="3"/>
  <c r="CI47" i="9"/>
  <c r="CH198" i="10"/>
  <c r="CG111" i="10"/>
  <c r="CI56" i="8"/>
  <c r="CG123" i="10"/>
  <c r="CI103" i="9"/>
  <c r="CG98" i="8"/>
  <c r="CJ190" i="8"/>
  <c r="CG92" i="10"/>
  <c r="CH202" i="9"/>
  <c r="CH42" i="9"/>
  <c r="CH54" i="10"/>
  <c r="CG61" i="10"/>
  <c r="CH37" i="10"/>
  <c r="CH58" i="10"/>
  <c r="CG166" i="8"/>
  <c r="CG12" i="9"/>
  <c r="CI196" i="8"/>
  <c r="CI66" i="9"/>
  <c r="AD77" i="5"/>
  <c r="AH10" i="6"/>
  <c r="AA27" i="5"/>
  <c r="Z39" i="3"/>
  <c r="CH81" i="9"/>
  <c r="CH184" i="8"/>
  <c r="CG183" i="10"/>
  <c r="CH126" i="10"/>
  <c r="CI200" i="8"/>
  <c r="AS128" i="7"/>
  <c r="AN127" i="7"/>
  <c r="AM117" i="7"/>
  <c r="Z103" i="3"/>
  <c r="AM178" i="7"/>
  <c r="AA113" i="5"/>
  <c r="CH130" i="10"/>
  <c r="CJ24" i="8"/>
  <c r="CG85" i="10"/>
  <c r="CH66" i="10"/>
  <c r="CH106" i="9"/>
  <c r="CI95" i="9"/>
  <c r="CI99" i="9"/>
  <c r="CG80" i="9"/>
  <c r="CG204" i="10"/>
  <c r="CH144" i="9"/>
  <c r="CH98" i="9"/>
  <c r="CH182" i="8"/>
  <c r="CH135" i="8"/>
  <c r="CG195" i="10"/>
  <c r="CH155" i="8"/>
  <c r="CI175" i="9"/>
  <c r="CH154" i="10"/>
  <c r="CI51" i="10"/>
  <c r="CG62" i="8"/>
  <c r="CI67" i="10"/>
  <c r="AG108" i="6"/>
  <c r="AH99" i="6"/>
  <c r="AP78" i="7"/>
  <c r="CG65" i="8"/>
  <c r="CI171" i="9"/>
  <c r="CH190" i="9"/>
  <c r="CG77" i="10"/>
  <c r="CH34" i="8"/>
  <c r="CG76" i="10"/>
  <c r="CH91" i="8"/>
  <c r="AB93" i="5"/>
  <c r="AB86" i="5" s="1"/>
  <c r="AA89" i="3"/>
  <c r="CG189" i="10"/>
  <c r="CG20" i="10"/>
  <c r="CH18" i="8"/>
  <c r="CH182" i="9"/>
  <c r="CG184" i="10"/>
  <c r="CJ23" i="10"/>
  <c r="CH8" i="9"/>
  <c r="CH109" i="8"/>
  <c r="CH118" i="10"/>
  <c r="CI118" i="9"/>
  <c r="CI116" i="8"/>
  <c r="CG163" i="10"/>
  <c r="CI83" i="9"/>
  <c r="CG36" i="10"/>
  <c r="CG154" i="8"/>
  <c r="CG148" i="10"/>
  <c r="CI204" i="8"/>
  <c r="AB109" i="6"/>
  <c r="AB106" i="6" s="1"/>
  <c r="CG21" i="8"/>
  <c r="CI130" i="9"/>
  <c r="CG88" i="10"/>
  <c r="CG48" i="9"/>
  <c r="AC39" i="5"/>
  <c r="AP32" i="7"/>
  <c r="AL99" i="7"/>
  <c r="Y66" i="3" s="1"/>
  <c r="AN179" i="7"/>
  <c r="AO170" i="7"/>
  <c r="CI11" i="9"/>
  <c r="CH117" i="9"/>
  <c r="CH10" i="8"/>
  <c r="CG48" i="10"/>
  <c r="CH26" i="10"/>
  <c r="CH134" i="10"/>
  <c r="CH94" i="10"/>
  <c r="CJ131" i="9"/>
  <c r="CG196" i="9"/>
  <c r="CH99" i="8"/>
  <c r="CG56" i="10"/>
  <c r="CI63" i="10"/>
  <c r="CH174" i="9"/>
  <c r="CI183" i="9"/>
  <c r="CI23" i="8"/>
  <c r="CG153" i="10"/>
  <c r="CH159" i="8"/>
  <c r="CH15" i="8"/>
  <c r="CG25" i="8"/>
  <c r="CG17" i="8"/>
  <c r="CJ15" i="9"/>
  <c r="CH37" i="9"/>
  <c r="CI10" i="9"/>
  <c r="AK62" i="6"/>
  <c r="AH61" i="6"/>
  <c r="CH33" i="9"/>
  <c r="CI12" i="8"/>
  <c r="CG97" i="10"/>
  <c r="CG68" i="10"/>
  <c r="CG21" i="10"/>
  <c r="CH90" i="10"/>
  <c r="CI124" i="8"/>
  <c r="CJ167" i="9"/>
  <c r="CH101" i="9"/>
  <c r="CH111" i="8"/>
  <c r="CH95" i="8"/>
  <c r="CH133" i="9"/>
  <c r="CG189" i="9"/>
  <c r="CG22" i="9"/>
  <c r="CG96" i="10"/>
  <c r="CG129" i="10"/>
  <c r="CI39" i="10"/>
  <c r="CI28" i="8"/>
  <c r="CI107" i="9"/>
  <c r="CG24" i="10"/>
  <c r="CG64" i="9"/>
  <c r="CI179" i="9"/>
  <c r="CG168" i="9"/>
  <c r="CG204" i="9"/>
  <c r="CI62" i="9"/>
  <c r="CI22" i="10"/>
  <c r="CH146" i="10"/>
  <c r="CG108" i="9"/>
  <c r="CH194" i="9"/>
  <c r="CJ135" i="9"/>
  <c r="CG107" i="10"/>
  <c r="CH39" i="8"/>
  <c r="CG22" i="8"/>
  <c r="AA38" i="5"/>
  <c r="Z45" i="3"/>
  <c r="AM93" i="7"/>
  <c r="AA16" i="5" s="1"/>
  <c r="CI79" i="9"/>
  <c r="CI84" i="8"/>
  <c r="CH113" i="8"/>
  <c r="CH130" i="8"/>
  <c r="CJ202" i="8"/>
  <c r="CG203" i="8"/>
  <c r="CH85" i="8"/>
  <c r="CH121" i="8"/>
  <c r="CH106" i="8"/>
  <c r="CI167" i="10"/>
  <c r="CG120" i="10"/>
  <c r="CI52" i="8"/>
  <c r="CH158" i="10"/>
  <c r="CG12" i="10"/>
  <c r="CH87" i="8"/>
  <c r="CG54" i="8"/>
  <c r="AC34" i="4"/>
  <c r="Y76" i="3" s="1"/>
  <c r="AC113" i="4"/>
  <c r="Y30" i="3"/>
  <c r="AC86" i="4"/>
  <c r="CH114" i="8"/>
  <c r="CH47" i="8"/>
  <c r="AM228" i="7" a="1"/>
  <c r="AM228" i="7" s="1"/>
  <c r="AM223" i="7" a="1"/>
  <c r="AM223" i="7" s="1"/>
  <c r="AM222" i="7"/>
  <c r="AM227" i="7"/>
  <c r="AC101" i="6"/>
  <c r="CG92" i="9"/>
  <c r="CH79" i="8"/>
  <c r="CJ32" i="8"/>
  <c r="CH94" i="9"/>
  <c r="CG160" i="9"/>
  <c r="CH105" i="8"/>
  <c r="AG26" i="6"/>
  <c r="AC52" i="5"/>
  <c r="CH93" i="8"/>
  <c r="CH41" i="10"/>
  <c r="CG144" i="10"/>
  <c r="CJ27" i="9"/>
  <c r="CG146" i="8"/>
  <c r="AN9" i="7"/>
  <c r="AO7" i="7"/>
  <c r="AA36" i="3"/>
  <c r="CI108" i="8"/>
  <c r="CI128" i="8"/>
  <c r="CH38" i="10"/>
  <c r="CG168" i="10"/>
  <c r="CG132" i="10"/>
  <c r="CG76" i="8"/>
  <c r="CG100" i="10"/>
  <c r="CG156" i="10"/>
  <c r="CH78" i="9"/>
  <c r="CG33" i="10"/>
  <c r="AN136" i="7"/>
  <c r="AO138" i="7"/>
  <c r="CH107" i="8"/>
  <c r="CH53" i="9"/>
  <c r="CH50" i="9"/>
  <c r="CG179" i="8"/>
  <c r="CH133" i="8"/>
  <c r="CH192" i="8"/>
  <c r="CG199" i="8"/>
  <c r="CH86" i="10"/>
  <c r="CG84" i="10"/>
  <c r="CG53" i="8"/>
  <c r="CH76" i="9"/>
  <c r="CG177" i="10"/>
  <c r="CG60" i="10"/>
  <c r="CI44" i="8"/>
  <c r="CI96" i="8"/>
  <c r="CJ155" i="9"/>
  <c r="CI201" i="8"/>
  <c r="CH86" i="9"/>
  <c r="CG64" i="10"/>
  <c r="CG147" i="10"/>
  <c r="CH46" i="10"/>
  <c r="CG112" i="9"/>
  <c r="CH83" i="8"/>
  <c r="CJ127" i="9"/>
  <c r="CG29" i="8"/>
  <c r="AL22" i="7"/>
  <c r="Y54" i="3" s="1"/>
  <c r="AL21" i="7"/>
  <c r="Z33" i="5"/>
  <c r="Y42" i="3"/>
  <c r="AP77" i="7"/>
  <c r="CG164" i="9"/>
  <c r="CG169" i="9"/>
  <c r="CG127" i="10"/>
  <c r="CG109" i="10"/>
  <c r="CG181" i="9"/>
  <c r="CI111" i="9"/>
  <c r="CH186" i="10"/>
  <c r="CH14" i="9"/>
  <c r="CJ151" i="9"/>
  <c r="CG61" i="8"/>
  <c r="CH145" i="8"/>
  <c r="CH117" i="8"/>
  <c r="CH165" i="8"/>
  <c r="CH77" i="8"/>
  <c r="CH180" i="8"/>
  <c r="CG191" i="8"/>
  <c r="CI158" i="9"/>
  <c r="CG176" i="10"/>
  <c r="AA96" i="5"/>
  <c r="AA89" i="5" s="1"/>
  <c r="Z92" i="3"/>
  <c r="CH125" i="8"/>
  <c r="AA34" i="5"/>
  <c r="AM26" i="7"/>
  <c r="Z43" i="3"/>
  <c r="AM208" i="7"/>
  <c r="AM91" i="7"/>
  <c r="AM86" i="7"/>
  <c r="AM99" i="7" s="1"/>
  <c r="Z66" i="3" s="1"/>
  <c r="AA36" i="5"/>
  <c r="Z44" i="3"/>
  <c r="AM92" i="7"/>
  <c r="AA15" i="5" s="1"/>
  <c r="CH67" i="8"/>
  <c r="AG72" i="6"/>
  <c r="AF70" i="6"/>
  <c r="CG93" i="10"/>
  <c r="CH90" i="9"/>
  <c r="CI30" i="9"/>
  <c r="CG133" i="10"/>
  <c r="CG40" i="10"/>
  <c r="CI195" i="9"/>
  <c r="CJ67" i="9"/>
  <c r="CI132" i="8"/>
  <c r="CG56" i="9"/>
  <c r="CG44" i="10"/>
  <c r="CG200" i="10"/>
  <c r="CJ119" i="9"/>
  <c r="CH129" i="9"/>
  <c r="CI27" i="10"/>
  <c r="CG158" i="8"/>
  <c r="CG65" i="10"/>
  <c r="CH115" i="8"/>
  <c r="CG100" i="9"/>
  <c r="CH150" i="10"/>
  <c r="CH123" i="8"/>
  <c r="CG117" i="10"/>
  <c r="CH121" i="9"/>
  <c r="V60" i="3"/>
  <c r="CI11" i="10"/>
  <c r="AT133" i="7"/>
  <c r="AO132" i="7"/>
  <c r="CG68" i="9"/>
  <c r="CH153" i="9"/>
  <c r="CH9" i="10"/>
  <c r="CH110" i="9"/>
  <c r="CG36" i="9"/>
  <c r="CH17" i="10"/>
  <c r="CJ35" i="9"/>
  <c r="CH162" i="10"/>
  <c r="CH166" i="10"/>
  <c r="CI88" i="8"/>
  <c r="CH147" i="8"/>
  <c r="CH173" i="8"/>
  <c r="AM194" i="7"/>
  <c r="CH26" i="8"/>
  <c r="CH10" i="10"/>
  <c r="CH153" i="8"/>
  <c r="AF81" i="6"/>
  <c r="AE79" i="6"/>
  <c r="AB102" i="5" s="1"/>
  <c r="AB121" i="5"/>
  <c r="CH114" i="9"/>
  <c r="CG161" i="10"/>
  <c r="CG185" i="9"/>
  <c r="CG164" i="10"/>
  <c r="CG44" i="9"/>
  <c r="CG192" i="10"/>
  <c r="CJ186" i="8"/>
  <c r="CI148" i="8"/>
  <c r="CH181" i="8"/>
  <c r="CH43" i="8"/>
  <c r="CI55" i="10"/>
  <c r="CI203" i="9"/>
  <c r="CG20" i="9"/>
  <c r="CI16" i="8"/>
  <c r="CI150" i="9"/>
  <c r="CH202" i="10"/>
  <c r="CG26" i="9"/>
  <c r="CG150" i="8"/>
  <c r="CH110" i="10"/>
  <c r="CG201" i="9"/>
  <c r="CG148" i="9"/>
  <c r="CI68" i="8"/>
  <c r="CH113" i="9"/>
  <c r="CH98" i="10"/>
  <c r="CH178" i="10"/>
  <c r="CG119" i="10"/>
  <c r="CI166" i="9"/>
  <c r="CG197" i="9"/>
  <c r="CH35" i="8"/>
  <c r="CJ198" i="8"/>
  <c r="CH149" i="8"/>
  <c r="CG112" i="10"/>
  <c r="AP108" i="7"/>
  <c r="AO107" i="7"/>
  <c r="AC112" i="5"/>
  <c r="AB102" i="3"/>
  <c r="Y31" i="5"/>
  <c r="X51" i="3"/>
  <c r="AK100" i="7"/>
  <c r="CG38" i="8"/>
  <c r="CH103" i="8"/>
  <c r="CG113" i="10"/>
  <c r="CH49" i="9"/>
  <c r="CJ159" i="9"/>
  <c r="CH89" i="9"/>
  <c r="CG159" i="10"/>
  <c r="CG195" i="8"/>
  <c r="CI193" i="8"/>
  <c r="AL172" i="7"/>
  <c r="CG185" i="10"/>
  <c r="CG193" i="10"/>
  <c r="CG197" i="10"/>
  <c r="CG120" i="9"/>
  <c r="CH178" i="9"/>
  <c r="CI152" i="8"/>
  <c r="CH174" i="10"/>
  <c r="CG124" i="10"/>
  <c r="CJ59" i="9"/>
  <c r="CG156" i="9"/>
  <c r="CH78" i="10"/>
  <c r="CH50" i="10"/>
  <c r="CF212" i="8"/>
  <c r="CG8" i="8"/>
  <c r="CG99" i="10"/>
  <c r="CG33" i="8"/>
  <c r="CH102" i="9"/>
  <c r="CG192" i="9"/>
  <c r="CH190" i="10"/>
  <c r="CH29" i="10"/>
  <c r="CG24" i="9"/>
  <c r="CH63" i="8"/>
  <c r="CG82" i="8"/>
  <c r="CG78" i="8"/>
  <c r="AJ40" i="6"/>
  <c r="AG21" i="6"/>
  <c r="AC50" i="5"/>
  <c r="AF63" i="4"/>
  <c r="AF57" i="4"/>
  <c r="AF47" i="4"/>
  <c r="AF36" i="4"/>
  <c r="AB32" i="3"/>
  <c r="AG26" i="4"/>
  <c r="CG191" i="10"/>
  <c r="CG175" i="8"/>
  <c r="CG136" i="9"/>
  <c r="CG188" i="10"/>
  <c r="CH42" i="10"/>
  <c r="CJ19" i="10"/>
  <c r="CI20" i="8"/>
  <c r="CG152" i="9"/>
  <c r="CG177" i="9"/>
  <c r="CG184" i="9"/>
  <c r="CH186" i="9"/>
  <c r="CI64" i="8"/>
  <c r="CH157" i="9"/>
  <c r="CI103" i="10"/>
  <c r="CJ55" i="9"/>
  <c r="CH38" i="9"/>
  <c r="CH30" i="10"/>
  <c r="CG160" i="10"/>
  <c r="CG28" i="10"/>
  <c r="CJ15" i="10"/>
  <c r="CG32" i="10"/>
  <c r="CG16" i="9"/>
  <c r="CI87" i="9"/>
  <c r="CH55" i="8"/>
  <c r="CH11" i="8"/>
  <c r="CI31" i="8"/>
  <c r="CG149" i="10"/>
  <c r="CI154" i="9"/>
  <c r="CG151" i="10"/>
  <c r="CI91" i="9"/>
  <c r="CI40" i="8"/>
  <c r="CH97" i="9"/>
  <c r="X143" i="11"/>
  <c r="AO3" i="7"/>
  <c r="AE3" i="6"/>
  <c r="AB2" i="5"/>
  <c r="AQ213" i="7"/>
  <c r="AQ214" i="7" a="1"/>
  <c r="AQ214" i="7" s="1"/>
  <c r="AR206" i="7"/>
  <c r="CG155" i="10"/>
  <c r="CH145" i="9"/>
  <c r="CI115" i="10"/>
  <c r="CG201" i="10"/>
  <c r="CI54" i="9"/>
  <c r="CI199" i="9"/>
  <c r="CH165" i="9"/>
  <c r="CG104" i="9"/>
  <c r="CI31" i="10"/>
  <c r="CG9" i="8"/>
  <c r="CH51" i="8"/>
  <c r="CH57" i="9"/>
  <c r="CH23" i="9"/>
  <c r="CG57" i="8"/>
  <c r="CH82" i="10"/>
  <c r="CG136" i="10"/>
  <c r="CH41" i="9"/>
  <c r="CH19" i="8"/>
  <c r="Z121" i="3"/>
  <c r="Z119" i="3"/>
  <c r="Z107" i="3"/>
  <c r="AD138" i="4"/>
  <c r="CG128" i="10"/>
  <c r="CG152" i="10"/>
  <c r="CG18" i="9"/>
  <c r="CI95" i="10"/>
  <c r="CH29" i="9"/>
  <c r="CG96" i="9"/>
  <c r="CG42" i="8"/>
  <c r="CH25" i="9"/>
  <c r="CI43" i="9"/>
  <c r="CI39" i="9"/>
  <c r="CG40" i="9"/>
  <c r="CG179" i="10"/>
  <c r="AK180" i="7"/>
  <c r="AK177" i="7" s="1"/>
  <c r="X117" i="3"/>
  <c r="CG88" i="9"/>
  <c r="CH106" i="10"/>
  <c r="CH127" i="8"/>
  <c r="CH182" i="10"/>
  <c r="CG187" i="10"/>
  <c r="CI135" i="10"/>
  <c r="CG157" i="10"/>
  <c r="CG172" i="10"/>
  <c r="CG181" i="10"/>
  <c r="CG188" i="9"/>
  <c r="CI187" i="9"/>
  <c r="CG165" i="10"/>
  <c r="AF104" i="4"/>
  <c r="AI105" i="4"/>
  <c r="AI7" i="4" s="1"/>
  <c r="AE37" i="3" s="1"/>
  <c r="AE99" i="4"/>
  <c r="CG84" i="9"/>
  <c r="CI18" i="10"/>
  <c r="AO147" i="7"/>
  <c r="AN145" i="7"/>
  <c r="AB115" i="5"/>
  <c r="AB108" i="5" s="1"/>
  <c r="AA105" i="3"/>
  <c r="CH151" i="8"/>
  <c r="CI92" i="8"/>
  <c r="CH14" i="10"/>
  <c r="CG46" i="8"/>
  <c r="AN31" i="7"/>
  <c r="AN17" i="7"/>
  <c r="AB29" i="5" s="1"/>
  <c r="AO10" i="7"/>
  <c r="AN27" i="7"/>
  <c r="AN13" i="7"/>
  <c r="AB28" i="5" s="1"/>
  <c r="AN29" i="7"/>
  <c r="AN194" i="7" s="1"/>
  <c r="CH14" i="8"/>
  <c r="CG37" i="8"/>
  <c r="CG41" i="8"/>
  <c r="AJ97" i="7"/>
  <c r="X135" i="5"/>
  <c r="CF144" i="12"/>
  <c r="CE348" i="8"/>
  <c r="CG125" i="10"/>
  <c r="CI126" i="9"/>
  <c r="CI146" i="9"/>
  <c r="CH122" i="10"/>
  <c r="CH101" i="8"/>
  <c r="W136" i="5"/>
  <c r="W133" i="5"/>
  <c r="CH176" i="8"/>
  <c r="CH27" i="8"/>
  <c r="V144" i="11"/>
  <c r="V76" i="11"/>
  <c r="CG94" i="8"/>
  <c r="AD62" i="4"/>
  <c r="AD51" i="4"/>
  <c r="AE25" i="4"/>
  <c r="AD54" i="4"/>
  <c r="AD35" i="4"/>
  <c r="AD24" i="4"/>
  <c r="Z31" i="3"/>
  <c r="CH118" i="8"/>
  <c r="CH102" i="8"/>
  <c r="CF76" i="12"/>
  <c r="CF280" i="8" s="1"/>
  <c r="CE212" i="10"/>
  <c r="CE348" i="9"/>
  <c r="AN220" i="7"/>
  <c r="AN200" i="7" a="1"/>
  <c r="AN200" i="7" s="1"/>
  <c r="AO192" i="7"/>
  <c r="AN199" i="7"/>
  <c r="AH67" i="6"/>
  <c r="AE66" i="6"/>
  <c r="AD51" i="6"/>
  <c r="AA119" i="5"/>
  <c r="AD107" i="6"/>
  <c r="CG89" i="10"/>
  <c r="CG49" i="10"/>
  <c r="CH131" i="8"/>
  <c r="CJ147" i="9"/>
  <c r="CI80" i="8"/>
  <c r="CH81" i="8"/>
  <c r="CH13" i="9"/>
  <c r="CH170" i="8"/>
  <c r="CH109" i="9"/>
  <c r="CI60" i="8"/>
  <c r="CG173" i="10"/>
  <c r="CH110" i="8"/>
  <c r="AP28" i="7"/>
  <c r="AC35" i="5"/>
  <c r="X138" i="5"/>
  <c r="CH177" i="8"/>
  <c r="CG80" i="10"/>
  <c r="CG50" i="8"/>
  <c r="CH19" i="9"/>
  <c r="CG132" i="9"/>
  <c r="CG116" i="9"/>
  <c r="CJ63" i="9"/>
  <c r="AU123" i="7"/>
  <c r="AP122" i="7"/>
  <c r="CI118" i="8" l="1"/>
  <c r="CI27" i="8"/>
  <c r="CI122" i="10"/>
  <c r="CJ126" i="9"/>
  <c r="W60" i="3"/>
  <c r="CH37" i="8"/>
  <c r="AB36" i="5"/>
  <c r="AA44" i="3"/>
  <c r="AN92" i="7"/>
  <c r="AB15" i="5" s="1"/>
  <c r="CI14" i="10"/>
  <c r="CI151" i="8"/>
  <c r="AB96" i="5"/>
  <c r="AB89" i="5" s="1"/>
  <c r="AA92" i="3"/>
  <c r="CH84" i="9"/>
  <c r="AJ105" i="4"/>
  <c r="AJ7" i="4" s="1"/>
  <c r="AF37" i="3" s="1"/>
  <c r="AF99" i="4"/>
  <c r="AG104" i="4"/>
  <c r="CH179" i="10"/>
  <c r="CJ39" i="9"/>
  <c r="CI25" i="9"/>
  <c r="CH96" i="9"/>
  <c r="CJ95" i="10"/>
  <c r="CH152" i="10"/>
  <c r="CI19" i="8"/>
  <c r="CH136" i="10"/>
  <c r="CH57" i="8"/>
  <c r="CI57" i="9"/>
  <c r="CH9" i="8"/>
  <c r="CH104" i="9"/>
  <c r="CJ199" i="9"/>
  <c r="CH201" i="10"/>
  <c r="CI145" i="9"/>
  <c r="AS206" i="7"/>
  <c r="AR214" i="7" a="1"/>
  <c r="AR214" i="7" s="1"/>
  <c r="AR213" i="7"/>
  <c r="CJ87" i="9"/>
  <c r="CH32" i="10"/>
  <c r="CH28" i="10"/>
  <c r="CI30" i="10"/>
  <c r="CK55" i="9"/>
  <c r="CI157" i="9"/>
  <c r="CI186" i="9"/>
  <c r="CH177" i="9"/>
  <c r="CJ20" i="8"/>
  <c r="CI42" i="10"/>
  <c r="CH136" i="9"/>
  <c r="CH191" i="10"/>
  <c r="CI29" i="10"/>
  <c r="CH192" i="9"/>
  <c r="CH33" i="8"/>
  <c r="CH8" i="8"/>
  <c r="CI78" i="10"/>
  <c r="CK59" i="9"/>
  <c r="CI174" i="10"/>
  <c r="CI178" i="9"/>
  <c r="CH197" i="10"/>
  <c r="CH185" i="10"/>
  <c r="CJ193" i="8"/>
  <c r="CH159" i="10"/>
  <c r="CK159" i="9"/>
  <c r="CH113" i="10"/>
  <c r="CH38" i="8"/>
  <c r="AD112" i="5"/>
  <c r="AQ108" i="7"/>
  <c r="AP107" i="7"/>
  <c r="AC102" i="3"/>
  <c r="CI43" i="8"/>
  <c r="CI10" i="10"/>
  <c r="CJ11" i="10"/>
  <c r="CI67" i="8"/>
  <c r="AA33" i="5"/>
  <c r="AM22" i="7"/>
  <c r="Z54" i="3" s="1"/>
  <c r="AM21" i="7"/>
  <c r="Z42" i="3"/>
  <c r="CI125" i="8"/>
  <c r="CI77" i="8"/>
  <c r="CI117" i="8"/>
  <c r="AB27" i="5"/>
  <c r="AA39" i="3"/>
  <c r="AD52" i="5"/>
  <c r="AH26" i="6"/>
  <c r="CI47" i="8"/>
  <c r="Y58" i="3"/>
  <c r="AC88" i="4"/>
  <c r="Y64" i="3" s="1"/>
  <c r="CH54" i="8"/>
  <c r="CI106" i="8"/>
  <c r="CI85" i="8"/>
  <c r="CI113" i="8"/>
  <c r="CH22" i="8"/>
  <c r="CI39" i="8"/>
  <c r="AD39" i="5"/>
  <c r="AQ32" i="7"/>
  <c r="CH88" i="10"/>
  <c r="CH21" i="8"/>
  <c r="CJ204" i="8"/>
  <c r="CH154" i="8"/>
  <c r="CJ83" i="9"/>
  <c r="CJ116" i="8"/>
  <c r="CI118" i="10"/>
  <c r="CI8" i="9"/>
  <c r="CH184" i="10"/>
  <c r="CH189" i="10"/>
  <c r="CH76" i="10"/>
  <c r="CH77" i="10"/>
  <c r="CJ171" i="9"/>
  <c r="AQ78" i="7"/>
  <c r="CJ200" i="8"/>
  <c r="CH183" i="10"/>
  <c r="CI81" i="9"/>
  <c r="AE77" i="5"/>
  <c r="AI10" i="6"/>
  <c r="CJ196" i="8"/>
  <c r="CH166" i="8"/>
  <c r="CI37" i="10"/>
  <c r="CI54" i="10"/>
  <c r="CI202" i="9"/>
  <c r="CK190" i="8"/>
  <c r="CJ103" i="9"/>
  <c r="CJ56" i="8"/>
  <c r="CI198" i="10"/>
  <c r="CH49" i="8"/>
  <c r="CI114" i="10"/>
  <c r="CH173" i="9"/>
  <c r="CH193" i="9"/>
  <c r="CJ100" i="8"/>
  <c r="CJ91" i="10"/>
  <c r="CI105" i="9"/>
  <c r="CH28" i="9"/>
  <c r="CJ43" i="10"/>
  <c r="CI46" i="9"/>
  <c r="CJ160" i="8"/>
  <c r="CI163" i="8"/>
  <c r="CK123" i="9"/>
  <c r="CJ79" i="10"/>
  <c r="CH162" i="8"/>
  <c r="CH196" i="10"/>
  <c r="CI168" i="8"/>
  <c r="CH58" i="8"/>
  <c r="CI61" i="9"/>
  <c r="CJ83" i="10"/>
  <c r="CI170" i="9"/>
  <c r="CH101" i="10"/>
  <c r="AQ79" i="7"/>
  <c r="CK163" i="9"/>
  <c r="CI161" i="9"/>
  <c r="CH32" i="9"/>
  <c r="CH200" i="9"/>
  <c r="CH128" i="9"/>
  <c r="CI62" i="10"/>
  <c r="CH183" i="8"/>
  <c r="CJ156" i="8"/>
  <c r="CJ164" i="8"/>
  <c r="CI125" i="9"/>
  <c r="CH90" i="8"/>
  <c r="CI167" i="8"/>
  <c r="CJ197" i="8"/>
  <c r="CK35" i="10"/>
  <c r="AE62" i="4"/>
  <c r="AE54" i="4"/>
  <c r="AE51" i="4"/>
  <c r="AE35" i="4"/>
  <c r="AF25" i="4"/>
  <c r="AE24" i="4"/>
  <c r="AA31" i="3"/>
  <c r="CH94" i="8"/>
  <c r="CG144" i="12"/>
  <c r="CF348" i="8"/>
  <c r="CH41" i="8"/>
  <c r="AB38" i="5"/>
  <c r="AA45" i="3"/>
  <c r="AN93" i="7"/>
  <c r="AB16" i="5" s="1"/>
  <c r="AP147" i="7"/>
  <c r="AO145" i="7"/>
  <c r="AC115" i="5"/>
  <c r="AC108" i="5" s="1"/>
  <c r="AB105" i="3"/>
  <c r="CH165" i="10"/>
  <c r="CH188" i="9"/>
  <c r="CH172" i="10"/>
  <c r="CJ135" i="10"/>
  <c r="CI182" i="10"/>
  <c r="CI106" i="10"/>
  <c r="Y143" i="11"/>
  <c r="AP3" i="7"/>
  <c r="AF3" i="6"/>
  <c r="AC2" i="5"/>
  <c r="CI97" i="9"/>
  <c r="CJ91" i="9"/>
  <c r="CJ154" i="9"/>
  <c r="AH21" i="6"/>
  <c r="AD50" i="5"/>
  <c r="CH78" i="8"/>
  <c r="CI63" i="8"/>
  <c r="CI35" i="8"/>
  <c r="CJ166" i="9"/>
  <c r="CI178" i="10"/>
  <c r="CI113" i="9"/>
  <c r="CH148" i="9"/>
  <c r="CI110" i="10"/>
  <c r="CH26" i="9"/>
  <c r="CJ150" i="9"/>
  <c r="CH20" i="9"/>
  <c r="CJ55" i="10"/>
  <c r="CK186" i="8"/>
  <c r="CH44" i="9"/>
  <c r="CH185" i="9"/>
  <c r="CI114" i="9"/>
  <c r="AG81" i="6"/>
  <c r="AF79" i="6"/>
  <c r="AC102" i="5" s="1"/>
  <c r="AC121" i="5"/>
  <c r="CJ88" i="8"/>
  <c r="CI162" i="10"/>
  <c r="CI17" i="10"/>
  <c r="CI110" i="9"/>
  <c r="CI153" i="9"/>
  <c r="CI121" i="9"/>
  <c r="CI123" i="8"/>
  <c r="CH100" i="9"/>
  <c r="CH65" i="10"/>
  <c r="CJ27" i="10"/>
  <c r="CK119" i="9"/>
  <c r="CH44" i="10"/>
  <c r="CJ132" i="8"/>
  <c r="CJ195" i="9"/>
  <c r="CH133" i="10"/>
  <c r="CI90" i="9"/>
  <c r="AA14" i="5"/>
  <c r="AA13" i="5" s="1"/>
  <c r="AM90" i="7"/>
  <c r="AM187" i="7" s="1"/>
  <c r="CJ158" i="9"/>
  <c r="CI180" i="8"/>
  <c r="CK151" i="9"/>
  <c r="CI186" i="10"/>
  <c r="CH181" i="9"/>
  <c r="CH127" i="10"/>
  <c r="CH164" i="9"/>
  <c r="CH29" i="8"/>
  <c r="CI83" i="8"/>
  <c r="CI46" i="10"/>
  <c r="CH64" i="10"/>
  <c r="CJ201" i="8"/>
  <c r="CJ96" i="8"/>
  <c r="CH60" i="10"/>
  <c r="CI76" i="9"/>
  <c r="CH84" i="10"/>
  <c r="CH199" i="8"/>
  <c r="CI50" i="9"/>
  <c r="CI107" i="8"/>
  <c r="CH33" i="10"/>
  <c r="CH156" i="10"/>
  <c r="CH76" i="8"/>
  <c r="CH168" i="10"/>
  <c r="CJ128" i="8"/>
  <c r="CH146" i="8"/>
  <c r="CG348" i="10"/>
  <c r="CH144" i="10"/>
  <c r="CI94" i="9"/>
  <c r="CI79" i="8"/>
  <c r="AC109" i="6"/>
  <c r="AC106" i="6" s="1"/>
  <c r="CH12" i="10"/>
  <c r="CJ52" i="8"/>
  <c r="CJ167" i="10"/>
  <c r="CH203" i="8"/>
  <c r="CJ84" i="8"/>
  <c r="CH107" i="10"/>
  <c r="CI194" i="9"/>
  <c r="CI146" i="10"/>
  <c r="CJ62" i="9"/>
  <c r="CH168" i="9"/>
  <c r="CH64" i="9"/>
  <c r="CJ107" i="9"/>
  <c r="CJ39" i="10"/>
  <c r="CH96" i="10"/>
  <c r="CH189" i="9"/>
  <c r="CI95" i="8"/>
  <c r="CI101" i="9"/>
  <c r="CJ124" i="8"/>
  <c r="CH21" i="10"/>
  <c r="CH97" i="10"/>
  <c r="CI33" i="9"/>
  <c r="CK15" i="9"/>
  <c r="CH25" i="8"/>
  <c r="CI159" i="8"/>
  <c r="CI174" i="9"/>
  <c r="CH56" i="10"/>
  <c r="CH196" i="9"/>
  <c r="CI94" i="10"/>
  <c r="CI26" i="10"/>
  <c r="CJ11" i="9"/>
  <c r="AO179" i="7"/>
  <c r="AP170" i="7"/>
  <c r="CI18" i="8"/>
  <c r="CF280" i="10"/>
  <c r="CJ67" i="10"/>
  <c r="CJ51" i="10"/>
  <c r="CJ175" i="9"/>
  <c r="CH195" i="10"/>
  <c r="CI182" i="8"/>
  <c r="CI144" i="9"/>
  <c r="CH80" i="9"/>
  <c r="CJ95" i="9"/>
  <c r="CI66" i="10"/>
  <c r="CK24" i="8"/>
  <c r="AA106" i="5"/>
  <c r="AA94" i="5"/>
  <c r="Z90" i="3"/>
  <c r="AG64" i="4"/>
  <c r="AG44" i="4"/>
  <c r="AG41" i="4"/>
  <c r="AG37" i="4"/>
  <c r="AH27" i="4"/>
  <c r="AC33" i="3"/>
  <c r="CI157" i="8"/>
  <c r="CH145" i="10"/>
  <c r="CI93" i="9"/>
  <c r="CH57" i="10"/>
  <c r="CH53" i="10"/>
  <c r="CI21" i="9"/>
  <c r="CH16" i="10"/>
  <c r="CH45" i="10"/>
  <c r="CI25" i="10"/>
  <c r="CJ104" i="8"/>
  <c r="AA119" i="3"/>
  <c r="AA107" i="3"/>
  <c r="AA121" i="3"/>
  <c r="AE138" i="4"/>
  <c r="AQ72" i="7"/>
  <c r="AD48" i="5"/>
  <c r="AH16" i="6"/>
  <c r="CH86" i="8"/>
  <c r="CI97" i="8"/>
  <c r="CI9" i="9"/>
  <c r="AH56" i="6"/>
  <c r="AK57" i="6"/>
  <c r="CI65" i="9"/>
  <c r="CJ87" i="10"/>
  <c r="CJ59" i="10"/>
  <c r="CI161" i="8"/>
  <c r="CH13" i="8"/>
  <c r="CH124" i="9"/>
  <c r="CJ189" i="8"/>
  <c r="CI126" i="8"/>
  <c r="CK194" i="8"/>
  <c r="CI17" i="9"/>
  <c r="CI177" i="8"/>
  <c r="AQ28" i="7"/>
  <c r="AD35" i="5"/>
  <c r="AA100" i="5"/>
  <c r="AN227" i="7"/>
  <c r="AN222" i="7"/>
  <c r="AN228" i="7" a="1"/>
  <c r="AN228" i="7" s="1"/>
  <c r="AN223" i="7" a="1"/>
  <c r="AN223" i="7" s="1"/>
  <c r="CH116" i="9"/>
  <c r="CJ60" i="8"/>
  <c r="CI170" i="8"/>
  <c r="CK147" i="9"/>
  <c r="CH49" i="10"/>
  <c r="AF66" i="6"/>
  <c r="AI67" i="6"/>
  <c r="AE51" i="6"/>
  <c r="AB119" i="5"/>
  <c r="AE107" i="6"/>
  <c r="AV123" i="7"/>
  <c r="AQ122" i="7"/>
  <c r="CI110" i="8"/>
  <c r="CI81" i="8"/>
  <c r="AD101" i="6"/>
  <c r="AO220" i="7"/>
  <c r="AP192" i="7"/>
  <c r="AO199" i="7"/>
  <c r="AO200" i="7" a="1"/>
  <c r="AO200" i="7" s="1"/>
  <c r="AN26" i="7"/>
  <c r="AB34" i="5"/>
  <c r="AA43" i="3"/>
  <c r="AN208" i="7"/>
  <c r="AN86" i="7"/>
  <c r="AN91" i="7"/>
  <c r="CH46" i="8"/>
  <c r="CJ92" i="8"/>
  <c r="AE94" i="4"/>
  <c r="AA94" i="3" s="1"/>
  <c r="AE89" i="4"/>
  <c r="AA67" i="3" s="1"/>
  <c r="AA96" i="3"/>
  <c r="CH40" i="9"/>
  <c r="CJ43" i="9"/>
  <c r="CH42" i="8"/>
  <c r="CI29" i="9"/>
  <c r="CH18" i="9"/>
  <c r="CH128" i="10"/>
  <c r="CI41" i="9"/>
  <c r="CI82" i="10"/>
  <c r="CI23" i="9"/>
  <c r="CJ31" i="10"/>
  <c r="CI165" i="9"/>
  <c r="CJ54" i="9"/>
  <c r="CJ115" i="10"/>
  <c r="CH155" i="10"/>
  <c r="CJ31" i="8"/>
  <c r="CI55" i="8"/>
  <c r="CH160" i="10"/>
  <c r="CI38" i="9"/>
  <c r="CJ103" i="10"/>
  <c r="CJ64" i="8"/>
  <c r="CH184" i="9"/>
  <c r="CH152" i="9"/>
  <c r="CH188" i="10"/>
  <c r="CH175" i="8"/>
  <c r="AG63" i="4"/>
  <c r="AG57" i="4"/>
  <c r="AG47" i="4"/>
  <c r="AG36" i="4"/>
  <c r="AH26" i="4"/>
  <c r="AC32" i="3"/>
  <c r="CH24" i="9"/>
  <c r="CI190" i="10"/>
  <c r="CI102" i="9"/>
  <c r="CH99" i="10"/>
  <c r="CI50" i="10"/>
  <c r="CH156" i="9"/>
  <c r="CH124" i="10"/>
  <c r="CJ152" i="8"/>
  <c r="CH120" i="9"/>
  <c r="CH193" i="10"/>
  <c r="CH195" i="8"/>
  <c r="CI89" i="9"/>
  <c r="CI49" i="9"/>
  <c r="CI103" i="8"/>
  <c r="AC105" i="5"/>
  <c r="CI149" i="8"/>
  <c r="CI181" i="8"/>
  <c r="CI173" i="8"/>
  <c r="AU133" i="7"/>
  <c r="AP132" i="7"/>
  <c r="AH72" i="6"/>
  <c r="AG70" i="6"/>
  <c r="CI165" i="8"/>
  <c r="CI145" i="8"/>
  <c r="CI133" i="8"/>
  <c r="AP7" i="7"/>
  <c r="AO9" i="7"/>
  <c r="AB36" i="3"/>
  <c r="CF348" i="10"/>
  <c r="CI93" i="8"/>
  <c r="CI105" i="8"/>
  <c r="CI114" i="8"/>
  <c r="CI121" i="8"/>
  <c r="CI130" i="8"/>
  <c r="CJ10" i="9"/>
  <c r="CJ23" i="8"/>
  <c r="CI10" i="8"/>
  <c r="CH48" i="9"/>
  <c r="CJ130" i="9"/>
  <c r="CH148" i="10"/>
  <c r="CH36" i="10"/>
  <c r="CH163" i="10"/>
  <c r="CJ118" i="9"/>
  <c r="CK23" i="10"/>
  <c r="CI182" i="9"/>
  <c r="CH20" i="10"/>
  <c r="CI91" i="8"/>
  <c r="CI190" i="9"/>
  <c r="CH65" i="8"/>
  <c r="AT128" i="7"/>
  <c r="AO127" i="7"/>
  <c r="AB113" i="5"/>
  <c r="AN178" i="7"/>
  <c r="AA103" i="3"/>
  <c r="AN117" i="7"/>
  <c r="CI126" i="10"/>
  <c r="CI184" i="8"/>
  <c r="CJ66" i="9"/>
  <c r="CH12" i="9"/>
  <c r="CI58" i="10"/>
  <c r="CH61" i="10"/>
  <c r="CI42" i="9"/>
  <c r="CH92" i="10"/>
  <c r="CH123" i="10"/>
  <c r="CH111" i="10"/>
  <c r="CJ47" i="9"/>
  <c r="CI13" i="10"/>
  <c r="CJ162" i="9"/>
  <c r="CI85" i="9"/>
  <c r="CI149" i="9"/>
  <c r="CH176" i="9"/>
  <c r="CJ47" i="10"/>
  <c r="CI178" i="8"/>
  <c r="CH180" i="9"/>
  <c r="CJ191" i="9"/>
  <c r="CI45" i="9"/>
  <c r="W144" i="11"/>
  <c r="W76" i="11"/>
  <c r="CJ34" i="10"/>
  <c r="CJ48" i="8"/>
  <c r="CH175" i="10"/>
  <c r="CH121" i="10"/>
  <c r="CI8" i="10"/>
  <c r="CI89" i="8"/>
  <c r="CH108" i="10"/>
  <c r="CH171" i="8"/>
  <c r="AF121" i="4"/>
  <c r="AG112" i="4"/>
  <c r="AB110" i="3"/>
  <c r="CI119" i="8"/>
  <c r="CI170" i="10"/>
  <c r="CH131" i="10"/>
  <c r="CH172" i="9"/>
  <c r="CH187" i="8"/>
  <c r="CH171" i="10"/>
  <c r="CH60" i="9"/>
  <c r="CH45" i="8"/>
  <c r="CJ122" i="9"/>
  <c r="CH105" i="10"/>
  <c r="CH30" i="8"/>
  <c r="CJ51" i="9"/>
  <c r="CI188" i="8"/>
  <c r="CH52" i="9"/>
  <c r="CI198" i="9"/>
  <c r="CH81" i="10"/>
  <c r="CJ58" i="9"/>
  <c r="AH36" i="6"/>
  <c r="CI122" i="8"/>
  <c r="AP160" i="7"/>
  <c r="AC116" i="5"/>
  <c r="AC109" i="5" s="1"/>
  <c r="AO158" i="7"/>
  <c r="CI194" i="10"/>
  <c r="CJ120" i="8"/>
  <c r="Z87" i="5"/>
  <c r="CI169" i="8"/>
  <c r="CI19" i="9"/>
  <c r="CH80" i="10"/>
  <c r="CI102" i="8"/>
  <c r="AD113" i="4"/>
  <c r="Z30" i="3"/>
  <c r="AD34" i="4"/>
  <c r="Z76" i="3" s="1"/>
  <c r="CI176" i="8"/>
  <c r="CJ146" i="9"/>
  <c r="CH125" i="10"/>
  <c r="CK63" i="9"/>
  <c r="CH132" i="9"/>
  <c r="CH50" i="8"/>
  <c r="CH173" i="10"/>
  <c r="CI109" i="9"/>
  <c r="CI13" i="9"/>
  <c r="CJ80" i="8"/>
  <c r="CI131" i="8"/>
  <c r="CH89" i="10"/>
  <c r="CG76" i="12"/>
  <c r="CF212" i="10"/>
  <c r="CF348" i="9"/>
  <c r="AD86" i="4"/>
  <c r="CI101" i="8"/>
  <c r="X136" i="5"/>
  <c r="X133" i="5"/>
  <c r="CI14" i="8"/>
  <c r="AO27" i="7"/>
  <c r="AO13" i="7"/>
  <c r="AC28" i="5" s="1"/>
  <c r="AO29" i="7"/>
  <c r="AO31" i="7"/>
  <c r="AO17" i="7"/>
  <c r="AC29" i="5" s="1"/>
  <c r="AP10" i="7"/>
  <c r="CJ18" i="10"/>
  <c r="CJ187" i="9"/>
  <c r="CH181" i="10"/>
  <c r="CH157" i="10"/>
  <c r="CH187" i="10"/>
  <c r="CI127" i="8"/>
  <c r="CH88" i="9"/>
  <c r="AK97" i="7"/>
  <c r="Y135" i="5"/>
  <c r="CI51" i="8"/>
  <c r="CJ40" i="8"/>
  <c r="CH151" i="10"/>
  <c r="CH149" i="10"/>
  <c r="CI11" i="8"/>
  <c r="CH16" i="9"/>
  <c r="CK15" i="10"/>
  <c r="CK19" i="10"/>
  <c r="AK40" i="6"/>
  <c r="CH82" i="8"/>
  <c r="AL180" i="7"/>
  <c r="AL177" i="7" s="1"/>
  <c r="Y117" i="3"/>
  <c r="AC93" i="5"/>
  <c r="AC86" i="5" s="1"/>
  <c r="AB89" i="3"/>
  <c r="CH112" i="10"/>
  <c r="CK198" i="8"/>
  <c r="CH197" i="9"/>
  <c r="CH119" i="10"/>
  <c r="CI98" i="10"/>
  <c r="CJ68" i="8"/>
  <c r="CH201" i="9"/>
  <c r="CH150" i="8"/>
  <c r="CI202" i="10"/>
  <c r="CJ16" i="8"/>
  <c r="CJ203" i="9"/>
  <c r="CJ148" i="8"/>
  <c r="CH192" i="10"/>
  <c r="CH164" i="10"/>
  <c r="CH161" i="10"/>
  <c r="CI153" i="8"/>
  <c r="CI26" i="8"/>
  <c r="CI147" i="8"/>
  <c r="CI166" i="10"/>
  <c r="CK35" i="9"/>
  <c r="CH36" i="9"/>
  <c r="CI9" i="10"/>
  <c r="CH68" i="9"/>
  <c r="CH117" i="10"/>
  <c r="CI150" i="10"/>
  <c r="CI115" i="8"/>
  <c r="CH158" i="8"/>
  <c r="CI129" i="9"/>
  <c r="CH200" i="10"/>
  <c r="CH56" i="9"/>
  <c r="CK67" i="9"/>
  <c r="CH40" i="10"/>
  <c r="CJ30" i="9"/>
  <c r="CH93" i="10"/>
  <c r="CH176" i="10"/>
  <c r="CH191" i="8"/>
  <c r="CH61" i="8"/>
  <c r="CI14" i="9"/>
  <c r="CJ111" i="9"/>
  <c r="CH109" i="10"/>
  <c r="CH169" i="9"/>
  <c r="AQ77" i="7"/>
  <c r="Z31" i="5"/>
  <c r="Y51" i="3"/>
  <c r="AL100" i="7"/>
  <c r="CK127" i="9"/>
  <c r="CH112" i="9"/>
  <c r="CH147" i="10"/>
  <c r="CI86" i="9"/>
  <c r="CK155" i="9"/>
  <c r="CJ44" i="8"/>
  <c r="CH177" i="10"/>
  <c r="CH53" i="8"/>
  <c r="CI86" i="10"/>
  <c r="CI192" i="8"/>
  <c r="CH179" i="8"/>
  <c r="CI53" i="9"/>
  <c r="AP138" i="7"/>
  <c r="AO136" i="7"/>
  <c r="CI78" i="9"/>
  <c r="CH100" i="10"/>
  <c r="CH132" i="10"/>
  <c r="CI38" i="10"/>
  <c r="CJ108" i="8"/>
  <c r="CK27" i="9"/>
  <c r="CI41" i="10"/>
  <c r="CH160" i="9"/>
  <c r="CK32" i="8"/>
  <c r="CH92" i="9"/>
  <c r="CI87" i="8"/>
  <c r="CI158" i="10"/>
  <c r="CH120" i="10"/>
  <c r="CK202" i="8"/>
  <c r="CJ79" i="9"/>
  <c r="CK135" i="9"/>
  <c r="CH108" i="9"/>
  <c r="CJ22" i="10"/>
  <c r="CH204" i="9"/>
  <c r="CJ179" i="9"/>
  <c r="CH24" i="10"/>
  <c r="CJ28" i="8"/>
  <c r="CH129" i="10"/>
  <c r="CH22" i="9"/>
  <c r="CI133" i="9"/>
  <c r="CI111" i="8"/>
  <c r="CK167" i="9"/>
  <c r="CI90" i="10"/>
  <c r="CH68" i="10"/>
  <c r="CJ12" i="8"/>
  <c r="AI61" i="6"/>
  <c r="AL62" i="6"/>
  <c r="CI37" i="9"/>
  <c r="CH17" i="8"/>
  <c r="CI15" i="8"/>
  <c r="CH153" i="10"/>
  <c r="CJ183" i="9"/>
  <c r="CJ63" i="10"/>
  <c r="CI99" i="8"/>
  <c r="CK131" i="9"/>
  <c r="CI134" i="10"/>
  <c r="CH48" i="10"/>
  <c r="CI117" i="9"/>
  <c r="Y138" i="5"/>
  <c r="CI109" i="8"/>
  <c r="CI34" i="8"/>
  <c r="AI99" i="6"/>
  <c r="AH108" i="6"/>
  <c r="CH62" i="8"/>
  <c r="CI154" i="10"/>
  <c r="CI155" i="8"/>
  <c r="CI135" i="8"/>
  <c r="CI98" i="9"/>
  <c r="CH204" i="10"/>
  <c r="CJ99" i="9"/>
  <c r="CI106" i="9"/>
  <c r="CH85" i="10"/>
  <c r="CI130" i="10"/>
  <c r="AM172" i="7"/>
  <c r="CH98" i="8"/>
  <c r="AJ90" i="4"/>
  <c r="AE70" i="3"/>
  <c r="CI82" i="9"/>
  <c r="CF212" i="12"/>
  <c r="CG8" i="12"/>
  <c r="CG212" i="8" s="1"/>
  <c r="X8" i="11"/>
  <c r="CF280" i="9"/>
  <c r="CF212" i="9"/>
  <c r="CI59" i="8"/>
  <c r="CJ115" i="9"/>
  <c r="CI174" i="8"/>
  <c r="CI34" i="9"/>
  <c r="CH180" i="10"/>
  <c r="CH203" i="10"/>
  <c r="CH66" i="8"/>
  <c r="CH199" i="10"/>
  <c r="CI134" i="8"/>
  <c r="AQ74" i="7"/>
  <c r="AR30" i="7"/>
  <c r="AE37" i="5"/>
  <c r="CI144" i="8"/>
  <c r="CI77" i="9"/>
  <c r="CH52" i="10"/>
  <c r="CI102" i="10"/>
  <c r="CJ31" i="9"/>
  <c r="CH104" i="10"/>
  <c r="CJ134" i="9"/>
  <c r="CH116" i="10"/>
  <c r="CI172" i="8"/>
  <c r="AQ73" i="7"/>
  <c r="AB97" i="5"/>
  <c r="AB90" i="5" s="1"/>
  <c r="AA106" i="3"/>
  <c r="AA93" i="3"/>
  <c r="CI185" i="8"/>
  <c r="CI129" i="8"/>
  <c r="CH169" i="10"/>
  <c r="CJ136" i="8"/>
  <c r="CJ36" i="8"/>
  <c r="CJ112" i="8"/>
  <c r="AO194" i="7" l="1"/>
  <c r="AK90" i="4"/>
  <c r="AF70" i="3"/>
  <c r="AM180" i="7"/>
  <c r="AM177" i="7" s="1"/>
  <c r="Z117" i="3"/>
  <c r="CI62" i="8"/>
  <c r="CI48" i="10"/>
  <c r="CL131" i="9"/>
  <c r="CK63" i="10"/>
  <c r="CI153" i="10"/>
  <c r="CI17" i="8"/>
  <c r="CI68" i="10"/>
  <c r="CL167" i="9"/>
  <c r="CJ133" i="9"/>
  <c r="CI129" i="10"/>
  <c r="CI24" i="10"/>
  <c r="CI204" i="9"/>
  <c r="CI108" i="9"/>
  <c r="CK79" i="9"/>
  <c r="CI120" i="10"/>
  <c r="CJ87" i="8"/>
  <c r="CL32" i="8"/>
  <c r="CJ41" i="10"/>
  <c r="CK108" i="8"/>
  <c r="CI132" i="10"/>
  <c r="CJ78" i="9"/>
  <c r="CJ53" i="9"/>
  <c r="CJ192" i="8"/>
  <c r="CK44" i="8"/>
  <c r="CJ86" i="9"/>
  <c r="CI112" i="9"/>
  <c r="AR77" i="7"/>
  <c r="CJ9" i="10"/>
  <c r="CK148" i="8"/>
  <c r="Z135" i="5"/>
  <c r="AL97" i="7"/>
  <c r="AL40" i="6"/>
  <c r="CL15" i="10"/>
  <c r="CJ11" i="8"/>
  <c r="CJ51" i="8"/>
  <c r="CK18" i="10"/>
  <c r="AC36" i="5"/>
  <c r="AB44" i="3"/>
  <c r="AO92" i="7"/>
  <c r="AC15" i="5" s="1"/>
  <c r="CH76" i="12"/>
  <c r="CG212" i="10"/>
  <c r="CG348" i="9"/>
  <c r="CI50" i="8"/>
  <c r="CK120" i="8"/>
  <c r="AC97" i="5"/>
  <c r="AC90" i="5" s="1"/>
  <c r="AB106" i="3"/>
  <c r="AB93" i="3"/>
  <c r="CJ122" i="8"/>
  <c r="CK58" i="9"/>
  <c r="CJ198" i="9"/>
  <c r="CJ188" i="8"/>
  <c r="CK122" i="9"/>
  <c r="CI60" i="9"/>
  <c r="AH112" i="4"/>
  <c r="AG121" i="4"/>
  <c r="AC110" i="3"/>
  <c r="CI108" i="10"/>
  <c r="CJ8" i="10"/>
  <c r="CI175" i="10"/>
  <c r="CK34" i="10"/>
  <c r="CJ45" i="9"/>
  <c r="CI180" i="9"/>
  <c r="CK47" i="10"/>
  <c r="CJ149" i="9"/>
  <c r="CK162" i="9"/>
  <c r="CK47" i="9"/>
  <c r="CI123" i="10"/>
  <c r="CJ42" i="9"/>
  <c r="CJ58" i="10"/>
  <c r="CK66" i="9"/>
  <c r="CJ126" i="10"/>
  <c r="AN172" i="7"/>
  <c r="CL23" i="10"/>
  <c r="CK23" i="8"/>
  <c r="CJ130" i="8"/>
  <c r="CJ114" i="8"/>
  <c r="AQ7" i="7"/>
  <c r="AP9" i="7"/>
  <c r="AC36" i="3"/>
  <c r="CJ145" i="8"/>
  <c r="CJ173" i="8"/>
  <c r="CJ149" i="8"/>
  <c r="CJ103" i="8"/>
  <c r="CJ89" i="9"/>
  <c r="CI193" i="10"/>
  <c r="CI156" i="9"/>
  <c r="CI99" i="10"/>
  <c r="CJ190" i="10"/>
  <c r="CI188" i="10"/>
  <c r="CI184" i="9"/>
  <c r="CK103" i="10"/>
  <c r="CI160" i="10"/>
  <c r="CK115" i="10"/>
  <c r="CJ165" i="9"/>
  <c r="CJ23" i="9"/>
  <c r="CJ41" i="9"/>
  <c r="CI18" i="9"/>
  <c r="CI40" i="9"/>
  <c r="CI46" i="8"/>
  <c r="AO228" i="7" a="1"/>
  <c r="AO228" i="7" s="1"/>
  <c r="AO223" i="7" a="1"/>
  <c r="AO223" i="7" s="1"/>
  <c r="AO222" i="7"/>
  <c r="AO227" i="7"/>
  <c r="CI116" i="9"/>
  <c r="CJ17" i="9"/>
  <c r="CI124" i="9"/>
  <c r="CJ161" i="8"/>
  <c r="CK87" i="10"/>
  <c r="CJ97" i="8"/>
  <c r="AE48" i="5"/>
  <c r="AI16" i="6"/>
  <c r="AR72" i="7"/>
  <c r="CJ93" i="9"/>
  <c r="CJ157" i="8"/>
  <c r="CJ94" i="10"/>
  <c r="CI56" i="10"/>
  <c r="CJ159" i="8"/>
  <c r="CL15" i="9"/>
  <c r="CI97" i="10"/>
  <c r="CK124" i="8"/>
  <c r="CJ95" i="8"/>
  <c r="CI96" i="10"/>
  <c r="CK107" i="9"/>
  <c r="CI168" i="9"/>
  <c r="CI107" i="10"/>
  <c r="CI203" i="8"/>
  <c r="CK52" i="8"/>
  <c r="CJ94" i="9"/>
  <c r="CI146" i="8"/>
  <c r="CI168" i="10"/>
  <c r="CI156" i="10"/>
  <c r="CJ107" i="8"/>
  <c r="CI199" i="8"/>
  <c r="CJ76" i="9"/>
  <c r="CK96" i="8"/>
  <c r="CI64" i="10"/>
  <c r="CJ83" i="8"/>
  <c r="CI164" i="9"/>
  <c r="CI181" i="9"/>
  <c r="CL151" i="9"/>
  <c r="CK158" i="9"/>
  <c r="CJ17" i="10"/>
  <c r="CJ114" i="9"/>
  <c r="CI44" i="9"/>
  <c r="CK55" i="10"/>
  <c r="CK150" i="9"/>
  <c r="CJ110" i="10"/>
  <c r="CJ113" i="9"/>
  <c r="CK166" i="9"/>
  <c r="CI78" i="8"/>
  <c r="CI94" i="8"/>
  <c r="CK156" i="8"/>
  <c r="AR79" i="7"/>
  <c r="CK160" i="8"/>
  <c r="CK43" i="10"/>
  <c r="CJ105" i="9"/>
  <c r="CK100" i="8"/>
  <c r="CI173" i="9"/>
  <c r="CK56" i="8"/>
  <c r="CL190" i="8"/>
  <c r="CJ54" i="10"/>
  <c r="CI166" i="8"/>
  <c r="AJ10" i="6"/>
  <c r="AF77" i="5"/>
  <c r="CI183" i="10"/>
  <c r="CI77" i="10"/>
  <c r="CI189" i="10"/>
  <c r="CJ8" i="9"/>
  <c r="CK116" i="8"/>
  <c r="CI154" i="8"/>
  <c r="AE39" i="5"/>
  <c r="AR32" i="7"/>
  <c r="CJ85" i="8"/>
  <c r="CJ77" i="8"/>
  <c r="AD105" i="5"/>
  <c r="CI201" i="10"/>
  <c r="CI104" i="9"/>
  <c r="CJ57" i="9"/>
  <c r="CI136" i="10"/>
  <c r="CI152" i="10"/>
  <c r="CI96" i="9"/>
  <c r="CK39" i="9"/>
  <c r="AG99" i="4"/>
  <c r="AH104" i="4"/>
  <c r="AK105" i="4"/>
  <c r="AK7" i="4" s="1"/>
  <c r="AG37" i="3" s="1"/>
  <c r="CJ27" i="8"/>
  <c r="CJ172" i="8"/>
  <c r="CK134" i="9"/>
  <c r="CK31" i="9"/>
  <c r="CI52" i="10"/>
  <c r="CJ144" i="8"/>
  <c r="CI199" i="10"/>
  <c r="CI203" i="10"/>
  <c r="CJ34" i="9"/>
  <c r="CK115" i="9"/>
  <c r="CK36" i="8"/>
  <c r="CI116" i="10"/>
  <c r="CJ102" i="10"/>
  <c r="CI180" i="10"/>
  <c r="CJ174" i="8"/>
  <c r="CJ106" i="9"/>
  <c r="CJ135" i="8"/>
  <c r="CJ34" i="8"/>
  <c r="AJ61" i="6"/>
  <c r="AM62" i="6"/>
  <c r="CI53" i="8"/>
  <c r="CK111" i="9"/>
  <c r="CK30" i="9"/>
  <c r="CI158" i="8"/>
  <c r="CJ150" i="10"/>
  <c r="CI36" i="9"/>
  <c r="CJ166" i="10"/>
  <c r="CI161" i="10"/>
  <c r="CI192" i="10"/>
  <c r="CK203" i="9"/>
  <c r="CJ202" i="10"/>
  <c r="CI201" i="9"/>
  <c r="CJ98" i="10"/>
  <c r="CI197" i="9"/>
  <c r="CI16" i="9"/>
  <c r="CI149" i="10"/>
  <c r="CK40" i="8"/>
  <c r="Y136" i="5"/>
  <c r="Y133" i="5"/>
  <c r="CJ127" i="8"/>
  <c r="CI157" i="10"/>
  <c r="CK187" i="9"/>
  <c r="AP27" i="7"/>
  <c r="AP13" i="7"/>
  <c r="AD28" i="5" s="1"/>
  <c r="AP29" i="7"/>
  <c r="AP31" i="7"/>
  <c r="AP194" i="7" s="1"/>
  <c r="AP17" i="7"/>
  <c r="AD29" i="5" s="1"/>
  <c r="AQ10" i="7"/>
  <c r="Z58" i="3"/>
  <c r="AD88" i="4"/>
  <c r="Z64" i="3" s="1"/>
  <c r="CJ131" i="8"/>
  <c r="CJ13" i="9"/>
  <c r="CI173" i="10"/>
  <c r="CI132" i="9"/>
  <c r="CI125" i="10"/>
  <c r="CJ176" i="8"/>
  <c r="CI80" i="10"/>
  <c r="CJ169" i="8"/>
  <c r="CI30" i="8"/>
  <c r="CI187" i="8"/>
  <c r="CI131" i="10"/>
  <c r="CJ119" i="8"/>
  <c r="AF138" i="4"/>
  <c r="AB119" i="3"/>
  <c r="AB107" i="3"/>
  <c r="AB121" i="3"/>
  <c r="CJ91" i="8"/>
  <c r="CJ182" i="9"/>
  <c r="CK118" i="9"/>
  <c r="CI36" i="10"/>
  <c r="CK130" i="9"/>
  <c r="CJ10" i="8"/>
  <c r="CK10" i="9"/>
  <c r="CJ121" i="8"/>
  <c r="CJ105" i="8"/>
  <c r="AI72" i="6"/>
  <c r="AH70" i="6"/>
  <c r="CK152" i="8"/>
  <c r="AH63" i="4"/>
  <c r="AI26" i="4"/>
  <c r="AH57" i="4"/>
  <c r="AD32" i="3"/>
  <c r="AH47" i="4"/>
  <c r="AH36" i="4"/>
  <c r="CK31" i="8"/>
  <c r="CI42" i="8"/>
  <c r="CK92" i="8"/>
  <c r="AN90" i="7"/>
  <c r="AN187" i="7" s="1"/>
  <c r="AB14" i="5"/>
  <c r="AB13" i="5" s="1"/>
  <c r="AD109" i="6"/>
  <c r="AD106" i="6" s="1"/>
  <c r="AW123" i="7"/>
  <c r="AR122" i="7"/>
  <c r="AE101" i="6"/>
  <c r="CL147" i="9"/>
  <c r="CK60" i="8"/>
  <c r="AE35" i="5"/>
  <c r="AR28" i="7"/>
  <c r="CJ126" i="8"/>
  <c r="AI56" i="6"/>
  <c r="AL57" i="6"/>
  <c r="CK104" i="8"/>
  <c r="CI45" i="10"/>
  <c r="CJ21" i="9"/>
  <c r="CI57" i="10"/>
  <c r="CL24" i="8"/>
  <c r="CK95" i="9"/>
  <c r="CJ144" i="9"/>
  <c r="CI195" i="10"/>
  <c r="CK51" i="10"/>
  <c r="CK11" i="9"/>
  <c r="CJ146" i="10"/>
  <c r="Z138" i="5"/>
  <c r="CJ90" i="9"/>
  <c r="CK195" i="9"/>
  <c r="CI44" i="10"/>
  <c r="CK27" i="10"/>
  <c r="CI100" i="9"/>
  <c r="CJ121" i="9"/>
  <c r="CJ110" i="9"/>
  <c r="CJ162" i="10"/>
  <c r="CK91" i="9"/>
  <c r="Z143" i="11"/>
  <c r="AQ3" i="7"/>
  <c r="AG3" i="6"/>
  <c r="AD2" i="5"/>
  <c r="CJ182" i="10"/>
  <c r="CI172" i="10"/>
  <c r="CI165" i="10"/>
  <c r="AC96" i="5"/>
  <c r="AC89" i="5" s="1"/>
  <c r="AB92" i="3"/>
  <c r="CH144" i="12"/>
  <c r="CG348" i="8"/>
  <c r="CJ167" i="8"/>
  <c r="CI90" i="8"/>
  <c r="CI183" i="8"/>
  <c r="CI128" i="9"/>
  <c r="CI32" i="9"/>
  <c r="CL163" i="9"/>
  <c r="CI101" i="10"/>
  <c r="CK83" i="10"/>
  <c r="CI196" i="10"/>
  <c r="CK79" i="10"/>
  <c r="CJ163" i="8"/>
  <c r="CI49" i="8"/>
  <c r="AR78" i="7"/>
  <c r="CI21" i="8"/>
  <c r="CI22" i="8"/>
  <c r="CI54" i="8"/>
  <c r="CJ47" i="8"/>
  <c r="AA31" i="5"/>
  <c r="Z51" i="3"/>
  <c r="AM100" i="7"/>
  <c r="CJ67" i="8"/>
  <c r="CJ10" i="10"/>
  <c r="AD93" i="5"/>
  <c r="AD86" i="5" s="1"/>
  <c r="AC89" i="3"/>
  <c r="CL159" i="9"/>
  <c r="CI197" i="10"/>
  <c r="CJ174" i="10"/>
  <c r="CJ78" i="10"/>
  <c r="CJ29" i="10"/>
  <c r="CI136" i="9"/>
  <c r="CK20" i="8"/>
  <c r="CJ186" i="9"/>
  <c r="CL55" i="9"/>
  <c r="CI28" i="10"/>
  <c r="CK87" i="9"/>
  <c r="AS214" i="7" a="1"/>
  <c r="AS214" i="7" s="1"/>
  <c r="AS213" i="7"/>
  <c r="AT206" i="7"/>
  <c r="AF94" i="4"/>
  <c r="AB94" i="3" s="1"/>
  <c r="AF89" i="4"/>
  <c r="AB67" i="3" s="1"/>
  <c r="AB96" i="3"/>
  <c r="CJ122" i="10"/>
  <c r="CI169" i="10"/>
  <c r="CJ185" i="8"/>
  <c r="AR74" i="7"/>
  <c r="CI104" i="10"/>
  <c r="CJ77" i="9"/>
  <c r="X144" i="11"/>
  <c r="X76" i="11"/>
  <c r="CJ82" i="9"/>
  <c r="CJ130" i="10"/>
  <c r="CI204" i="10"/>
  <c r="CJ154" i="10"/>
  <c r="CI169" i="9"/>
  <c r="CI176" i="10"/>
  <c r="CL67" i="9"/>
  <c r="CI200" i="10"/>
  <c r="CI68" i="9"/>
  <c r="CI112" i="10"/>
  <c r="CK112" i="8"/>
  <c r="CK136" i="8"/>
  <c r="CJ129" i="8"/>
  <c r="AR73" i="7"/>
  <c r="AS30" i="7"/>
  <c r="AF37" i="5"/>
  <c r="CJ134" i="8"/>
  <c r="CI66" i="8"/>
  <c r="CJ59" i="8"/>
  <c r="CG212" i="12"/>
  <c r="CH8" i="12"/>
  <c r="Y8" i="11"/>
  <c r="CG280" i="9"/>
  <c r="CG212" i="9"/>
  <c r="CI98" i="8"/>
  <c r="CJ109" i="8"/>
  <c r="CJ117" i="9"/>
  <c r="CJ134" i="10"/>
  <c r="CJ99" i="8"/>
  <c r="CK183" i="9"/>
  <c r="CJ37" i="9"/>
  <c r="CK12" i="8"/>
  <c r="CJ90" i="10"/>
  <c r="CJ111" i="8"/>
  <c r="CI22" i="9"/>
  <c r="CK28" i="8"/>
  <c r="CK179" i="9"/>
  <c r="CK22" i="10"/>
  <c r="CL135" i="9"/>
  <c r="CL202" i="8"/>
  <c r="CJ158" i="10"/>
  <c r="CI92" i="9"/>
  <c r="CI160" i="9"/>
  <c r="CL27" i="9"/>
  <c r="CJ38" i="10"/>
  <c r="CI100" i="10"/>
  <c r="CI179" i="8"/>
  <c r="CJ86" i="10"/>
  <c r="CI177" i="10"/>
  <c r="CL155" i="9"/>
  <c r="CI147" i="10"/>
  <c r="CL127" i="9"/>
  <c r="CI61" i="8"/>
  <c r="CJ26" i="8"/>
  <c r="CI82" i="8"/>
  <c r="CL19" i="10"/>
  <c r="X60" i="3"/>
  <c r="AO26" i="7"/>
  <c r="AC34" i="5"/>
  <c r="AB43" i="3"/>
  <c r="AO208" i="7"/>
  <c r="AO86" i="7"/>
  <c r="AO91" i="7"/>
  <c r="CJ194" i="10"/>
  <c r="AQ160" i="7"/>
  <c r="AD116" i="5"/>
  <c r="AD109" i="5" s="1"/>
  <c r="AP158" i="7"/>
  <c r="AI36" i="6"/>
  <c r="CI81" i="10"/>
  <c r="CI52" i="9"/>
  <c r="CK51" i="9"/>
  <c r="CI105" i="10"/>
  <c r="CI171" i="10"/>
  <c r="CI171" i="8"/>
  <c r="CJ89" i="8"/>
  <c r="CI121" i="10"/>
  <c r="CK48" i="8"/>
  <c r="CK191" i="9"/>
  <c r="CJ178" i="8"/>
  <c r="CI176" i="9"/>
  <c r="CJ85" i="9"/>
  <c r="CI111" i="10"/>
  <c r="CI92" i="10"/>
  <c r="CI61" i="10"/>
  <c r="CI12" i="9"/>
  <c r="CJ184" i="8"/>
  <c r="AB94" i="5"/>
  <c r="AA90" i="3"/>
  <c r="AB106" i="5"/>
  <c r="CI65" i="8"/>
  <c r="CJ133" i="8"/>
  <c r="CJ165" i="8"/>
  <c r="AQ132" i="7"/>
  <c r="AV133" i="7"/>
  <c r="CJ181" i="8"/>
  <c r="CJ49" i="9"/>
  <c r="CI195" i="8"/>
  <c r="CI120" i="9"/>
  <c r="CI124" i="10"/>
  <c r="CJ50" i="10"/>
  <c r="CJ102" i="9"/>
  <c r="CI24" i="9"/>
  <c r="CI175" i="8"/>
  <c r="CI152" i="9"/>
  <c r="CK64" i="8"/>
  <c r="CJ38" i="9"/>
  <c r="CI155" i="10"/>
  <c r="CK54" i="9"/>
  <c r="CK31" i="10"/>
  <c r="CJ82" i="10"/>
  <c r="CI128" i="10"/>
  <c r="CJ29" i="9"/>
  <c r="CK43" i="9"/>
  <c r="AN99" i="7"/>
  <c r="AA66" i="3" s="1"/>
  <c r="AN22" i="7"/>
  <c r="AA54" i="3" s="1"/>
  <c r="AN21" i="7"/>
  <c r="AB33" i="5"/>
  <c r="AA42" i="3"/>
  <c r="CJ110" i="8"/>
  <c r="AG66" i="6"/>
  <c r="AJ67" i="6"/>
  <c r="AC119" i="5"/>
  <c r="AF107" i="6"/>
  <c r="AF51" i="6"/>
  <c r="CJ177" i="8"/>
  <c r="CL194" i="8"/>
  <c r="CI13" i="8"/>
  <c r="CK59" i="10"/>
  <c r="CJ65" i="9"/>
  <c r="CJ9" i="9"/>
  <c r="CI145" i="10"/>
  <c r="AA87" i="5"/>
  <c r="CJ18" i="8"/>
  <c r="AQ170" i="7"/>
  <c r="AP179" i="7"/>
  <c r="CJ26" i="10"/>
  <c r="CI196" i="9"/>
  <c r="CJ174" i="9"/>
  <c r="CJ33" i="9"/>
  <c r="CI21" i="10"/>
  <c r="CJ101" i="9"/>
  <c r="CI189" i="9"/>
  <c r="CK39" i="10"/>
  <c r="CI64" i="9"/>
  <c r="CK62" i="9"/>
  <c r="CJ194" i="9"/>
  <c r="CK84" i="8"/>
  <c r="CK167" i="10"/>
  <c r="CI12" i="10"/>
  <c r="CJ79" i="8"/>
  <c r="CH348" i="10"/>
  <c r="CI144" i="10"/>
  <c r="CK128" i="8"/>
  <c r="CG280" i="8"/>
  <c r="CI33" i="10"/>
  <c r="CJ50" i="9"/>
  <c r="CI84" i="10"/>
  <c r="CI60" i="10"/>
  <c r="CK201" i="8"/>
  <c r="CJ46" i="10"/>
  <c r="CI127" i="10"/>
  <c r="CJ186" i="10"/>
  <c r="CJ180" i="8"/>
  <c r="CI185" i="9"/>
  <c r="CL186" i="8"/>
  <c r="CI20" i="9"/>
  <c r="CI26" i="9"/>
  <c r="CI148" i="9"/>
  <c r="CJ178" i="10"/>
  <c r="CJ63" i="8"/>
  <c r="AI21" i="6"/>
  <c r="AE50" i="5"/>
  <c r="AP145" i="7"/>
  <c r="AD115" i="5"/>
  <c r="AQ147" i="7"/>
  <c r="AC105" i="3"/>
  <c r="AE113" i="4"/>
  <c r="AE34" i="4"/>
  <c r="AA76" i="3" s="1"/>
  <c r="AA30" i="3"/>
  <c r="CL35" i="10"/>
  <c r="CK164" i="8"/>
  <c r="CI58" i="8"/>
  <c r="CJ46" i="9"/>
  <c r="CI28" i="9"/>
  <c r="CK91" i="10"/>
  <c r="CI193" i="9"/>
  <c r="CJ114" i="10"/>
  <c r="CJ198" i="10"/>
  <c r="CK103" i="9"/>
  <c r="CJ202" i="9"/>
  <c r="CJ37" i="10"/>
  <c r="CJ81" i="9"/>
  <c r="CK171" i="9"/>
  <c r="CH280" i="10"/>
  <c r="CI76" i="10"/>
  <c r="CI184" i="10"/>
  <c r="CJ118" i="10"/>
  <c r="CK83" i="9"/>
  <c r="CI88" i="10"/>
  <c r="CJ113" i="8"/>
  <c r="AE52" i="5"/>
  <c r="AI26" i="6"/>
  <c r="CJ117" i="8"/>
  <c r="CJ125" i="8"/>
  <c r="AE112" i="5"/>
  <c r="AR108" i="7"/>
  <c r="AQ107" i="7"/>
  <c r="AD102" i="3"/>
  <c r="CI38" i="8"/>
  <c r="CK193" i="8"/>
  <c r="CI33" i="8"/>
  <c r="CJ145" i="9"/>
  <c r="CK199" i="9"/>
  <c r="CI9" i="8"/>
  <c r="CK95" i="10"/>
  <c r="CJ25" i="9"/>
  <c r="CI179" i="10"/>
  <c r="CJ14" i="10"/>
  <c r="CJ118" i="8"/>
  <c r="CI85" i="10"/>
  <c r="CK99" i="9"/>
  <c r="CJ98" i="9"/>
  <c r="CJ155" i="8"/>
  <c r="AJ99" i="6"/>
  <c r="AI108" i="6"/>
  <c r="CJ15" i="8"/>
  <c r="AQ138" i="7"/>
  <c r="AP136" i="7"/>
  <c r="CI109" i="10"/>
  <c r="CJ14" i="9"/>
  <c r="CI191" i="8"/>
  <c r="CI93" i="10"/>
  <c r="CI40" i="10"/>
  <c r="CI56" i="9"/>
  <c r="CJ129" i="9"/>
  <c r="CJ115" i="8"/>
  <c r="CI117" i="10"/>
  <c r="CL35" i="9"/>
  <c r="CJ147" i="8"/>
  <c r="CJ153" i="8"/>
  <c r="CI164" i="10"/>
  <c r="CK16" i="8"/>
  <c r="CI150" i="8"/>
  <c r="CK68" i="8"/>
  <c r="CI119" i="10"/>
  <c r="CL198" i="8"/>
  <c r="CI151" i="10"/>
  <c r="CI88" i="9"/>
  <c r="CI187" i="10"/>
  <c r="CI181" i="10"/>
  <c r="AC38" i="5"/>
  <c r="AB45" i="3"/>
  <c r="AO93" i="7"/>
  <c r="AC16" i="5" s="1"/>
  <c r="CJ14" i="8"/>
  <c r="CJ101" i="8"/>
  <c r="CI89" i="10"/>
  <c r="CK80" i="8"/>
  <c r="CJ109" i="9"/>
  <c r="CL63" i="9"/>
  <c r="CK146" i="9"/>
  <c r="CJ102" i="8"/>
  <c r="CJ19" i="9"/>
  <c r="CI45" i="8"/>
  <c r="CI172" i="9"/>
  <c r="CJ170" i="10"/>
  <c r="CJ13" i="10"/>
  <c r="AP127" i="7"/>
  <c r="AU128" i="7"/>
  <c r="AC113" i="5"/>
  <c r="AO178" i="7"/>
  <c r="AB103" i="3"/>
  <c r="AO117" i="7"/>
  <c r="CJ190" i="9"/>
  <c r="CI20" i="10"/>
  <c r="CI163" i="10"/>
  <c r="CI148" i="10"/>
  <c r="CI48" i="9"/>
  <c r="CJ93" i="8"/>
  <c r="AC27" i="5"/>
  <c r="AB39" i="3"/>
  <c r="CJ55" i="8"/>
  <c r="AP220" i="7"/>
  <c r="AQ192" i="7"/>
  <c r="AP200" i="7" a="1"/>
  <c r="AP200" i="7" s="1"/>
  <c r="AP199" i="7"/>
  <c r="CJ81" i="8"/>
  <c r="AB100" i="5"/>
  <c r="CI49" i="10"/>
  <c r="CJ170" i="8"/>
  <c r="CK189" i="8"/>
  <c r="CI86" i="8"/>
  <c r="CJ25" i="10"/>
  <c r="CI16" i="10"/>
  <c r="CI53" i="10"/>
  <c r="AI27" i="4"/>
  <c r="AH64" i="4"/>
  <c r="AH41" i="4"/>
  <c r="AH37" i="4"/>
  <c r="AD33" i="3"/>
  <c r="AH44" i="4"/>
  <c r="CJ66" i="10"/>
  <c r="CI80" i="9"/>
  <c r="CJ182" i="8"/>
  <c r="CK175" i="9"/>
  <c r="CK67" i="10"/>
  <c r="CI25" i="8"/>
  <c r="CH280" i="8"/>
  <c r="CI76" i="8"/>
  <c r="CI29" i="8"/>
  <c r="CI133" i="10"/>
  <c r="CK132" i="8"/>
  <c r="CL119" i="9"/>
  <c r="CI65" i="10"/>
  <c r="CJ123" i="8"/>
  <c r="CJ153" i="9"/>
  <c r="CK88" i="8"/>
  <c r="AG79" i="6"/>
  <c r="AD102" i="5" s="1"/>
  <c r="AD121" i="5"/>
  <c r="AH81" i="6"/>
  <c r="CJ35" i="8"/>
  <c r="CK154" i="9"/>
  <c r="CJ97" i="9"/>
  <c r="CJ106" i="10"/>
  <c r="CK135" i="10"/>
  <c r="CI188" i="9"/>
  <c r="CI41" i="8"/>
  <c r="AF62" i="4"/>
  <c r="AF86" i="4" s="1"/>
  <c r="AF54" i="4"/>
  <c r="AF51" i="4"/>
  <c r="AF24" i="4"/>
  <c r="AB31" i="3"/>
  <c r="AF35" i="4"/>
  <c r="AG25" i="4"/>
  <c r="AE86" i="4"/>
  <c r="CK197" i="8"/>
  <c r="CJ125" i="9"/>
  <c r="CJ62" i="10"/>
  <c r="CI200" i="9"/>
  <c r="CJ161" i="9"/>
  <c r="CJ170" i="9"/>
  <c r="CJ61" i="9"/>
  <c r="CJ168" i="8"/>
  <c r="CI162" i="8"/>
  <c r="CL123" i="9"/>
  <c r="CK196" i="8"/>
  <c r="CK200" i="8"/>
  <c r="CG280" i="10"/>
  <c r="CK204" i="8"/>
  <c r="CJ39" i="8"/>
  <c r="CJ106" i="8"/>
  <c r="CK11" i="10"/>
  <c r="CJ43" i="8"/>
  <c r="CI113" i="10"/>
  <c r="CI159" i="10"/>
  <c r="CI185" i="10"/>
  <c r="CJ178" i="9"/>
  <c r="CL59" i="9"/>
  <c r="CH212" i="8"/>
  <c r="CI8" i="8"/>
  <c r="CI192" i="9"/>
  <c r="CI191" i="10"/>
  <c r="CJ42" i="10"/>
  <c r="CI177" i="9"/>
  <c r="CJ157" i="9"/>
  <c r="CJ30" i="10"/>
  <c r="CI32" i="10"/>
  <c r="CI57" i="8"/>
  <c r="CJ19" i="8"/>
  <c r="CI84" i="9"/>
  <c r="CJ151" i="8"/>
  <c r="CI37" i="8"/>
  <c r="CK126" i="9"/>
  <c r="CL196" i="8" l="1"/>
  <c r="AB58" i="3"/>
  <c r="AF88" i="4"/>
  <c r="AB64" i="3" s="1"/>
  <c r="CK106" i="10"/>
  <c r="CK153" i="9"/>
  <c r="CJ65" i="10"/>
  <c r="CK182" i="8"/>
  <c r="CK66" i="10"/>
  <c r="CJ53" i="10"/>
  <c r="CK25" i="10"/>
  <c r="CJ49" i="10"/>
  <c r="CK81" i="8"/>
  <c r="CK55" i="8"/>
  <c r="CJ45" i="8"/>
  <c r="CK102" i="8"/>
  <c r="CM63" i="9"/>
  <c r="CJ181" i="10"/>
  <c r="CJ88" i="9"/>
  <c r="CM198" i="8"/>
  <c r="CL68" i="8"/>
  <c r="CL16" i="8"/>
  <c r="CM35" i="9"/>
  <c r="CK115" i="8"/>
  <c r="CJ56" i="9"/>
  <c r="CJ93" i="10"/>
  <c r="CK14" i="9"/>
  <c r="CK155" i="8"/>
  <c r="CJ38" i="8"/>
  <c r="CK117" i="8"/>
  <c r="CK113" i="8"/>
  <c r="CL83" i="9"/>
  <c r="CJ184" i="10"/>
  <c r="CL171" i="9"/>
  <c r="CK37" i="10"/>
  <c r="CL103" i="9"/>
  <c r="CL91" i="10"/>
  <c r="CK46" i="9"/>
  <c r="AE115" i="5"/>
  <c r="AE108" i="5" s="1"/>
  <c r="AR147" i="7"/>
  <c r="AQ145" i="7"/>
  <c r="AD105" i="3"/>
  <c r="AJ21" i="6"/>
  <c r="AF50" i="5"/>
  <c r="CK178" i="10"/>
  <c r="CK180" i="8"/>
  <c r="CJ144" i="10"/>
  <c r="CJ12" i="10"/>
  <c r="CL62" i="9"/>
  <c r="CK101" i="9"/>
  <c r="CK33" i="9"/>
  <c r="CJ196" i="9"/>
  <c r="CK18" i="8"/>
  <c r="CJ145" i="10"/>
  <c r="CK177" i="8"/>
  <c r="CK110" i="8"/>
  <c r="AB31" i="5"/>
  <c r="AA51" i="3"/>
  <c r="AN100" i="7"/>
  <c r="CL31" i="10"/>
  <c r="CJ65" i="8"/>
  <c r="CK184" i="8"/>
  <c r="AJ36" i="6"/>
  <c r="AR160" i="7"/>
  <c r="AE116" i="5"/>
  <c r="AE109" i="5" s="1"/>
  <c r="AQ158" i="7"/>
  <c r="AO90" i="7"/>
  <c r="AO187" i="7" s="1"/>
  <c r="AC14" i="5"/>
  <c r="AC13" i="5" s="1"/>
  <c r="CJ82" i="8"/>
  <c r="CK158" i="10"/>
  <c r="CK90" i="10"/>
  <c r="CJ98" i="8"/>
  <c r="CH212" i="12"/>
  <c r="CI8" i="12"/>
  <c r="Z8" i="11"/>
  <c r="CH212" i="9"/>
  <c r="CH280" i="9"/>
  <c r="CK59" i="8"/>
  <c r="AS73" i="7"/>
  <c r="CL136" i="8"/>
  <c r="CK154" i="10"/>
  <c r="CK130" i="10"/>
  <c r="CK185" i="8"/>
  <c r="CK78" i="10"/>
  <c r="CJ54" i="8"/>
  <c r="CJ90" i="8"/>
  <c r="CI144" i="12"/>
  <c r="CH348" i="8"/>
  <c r="CJ165" i="10"/>
  <c r="CL91" i="9"/>
  <c r="CK110" i="9"/>
  <c r="CJ100" i="9"/>
  <c r="CJ44" i="10"/>
  <c r="CK90" i="9"/>
  <c r="CK146" i="10"/>
  <c r="CJ42" i="8"/>
  <c r="AI70" i="6"/>
  <c r="AJ72" i="6"/>
  <c r="CK121" i="8"/>
  <c r="CK10" i="8"/>
  <c r="CJ36" i="10"/>
  <c r="CK182" i="9"/>
  <c r="CK119" i="8"/>
  <c r="CJ187" i="8"/>
  <c r="CJ132" i="9"/>
  <c r="CK13" i="9"/>
  <c r="AD38" i="5"/>
  <c r="AC45" i="3"/>
  <c r="AP93" i="7"/>
  <c r="AD16" i="5" s="1"/>
  <c r="CL187" i="9"/>
  <c r="CK127" i="8"/>
  <c r="CL40" i="8"/>
  <c r="CJ16" i="9"/>
  <c r="CJ192" i="10"/>
  <c r="CL30" i="9"/>
  <c r="CJ53" i="8"/>
  <c r="CK34" i="8"/>
  <c r="CK106" i="9"/>
  <c r="CJ180" i="10"/>
  <c r="CJ116" i="10"/>
  <c r="CL115" i="9"/>
  <c r="CJ203" i="10"/>
  <c r="CK144" i="8"/>
  <c r="CL31" i="9"/>
  <c r="CL116" i="8"/>
  <c r="CL160" i="8"/>
  <c r="CL156" i="8"/>
  <c r="CJ78" i="8"/>
  <c r="CL124" i="8"/>
  <c r="CK190" i="10"/>
  <c r="CK149" i="8"/>
  <c r="CK145" i="8"/>
  <c r="AR7" i="7"/>
  <c r="AQ9" i="7"/>
  <c r="AD36" i="3"/>
  <c r="CK126" i="10"/>
  <c r="CL47" i="10"/>
  <c r="CJ60" i="9"/>
  <c r="CL58" i="9"/>
  <c r="CL120" i="8"/>
  <c r="CM15" i="10"/>
  <c r="Y60" i="3"/>
  <c r="CK9" i="10"/>
  <c r="CJ112" i="9"/>
  <c r="CL44" i="8"/>
  <c r="CK53" i="9"/>
  <c r="CJ132" i="10"/>
  <c r="CK41" i="10"/>
  <c r="CK87" i="8"/>
  <c r="CL79" i="9"/>
  <c r="CJ204" i="9"/>
  <c r="CJ129" i="10"/>
  <c r="CM167" i="9"/>
  <c r="CJ17" i="8"/>
  <c r="CJ48" i="10"/>
  <c r="CJ62" i="8"/>
  <c r="CK61" i="9"/>
  <c r="CL189" i="8"/>
  <c r="AQ199" i="7"/>
  <c r="AQ220" i="7"/>
  <c r="AQ200" i="7" a="1"/>
  <c r="AQ200" i="7" s="1"/>
  <c r="AR192" i="7"/>
  <c r="CJ48" i="9"/>
  <c r="CJ163" i="10"/>
  <c r="CK190" i="9"/>
  <c r="AV128" i="7"/>
  <c r="AQ127" i="7"/>
  <c r="AP117" i="7"/>
  <c r="AC103" i="3"/>
  <c r="AD113" i="5"/>
  <c r="AP178" i="7"/>
  <c r="CK170" i="10"/>
  <c r="CK153" i="8"/>
  <c r="AR138" i="7"/>
  <c r="AQ136" i="7"/>
  <c r="CK98" i="9"/>
  <c r="CJ85" i="10"/>
  <c r="CK25" i="9"/>
  <c r="CJ9" i="8"/>
  <c r="CK145" i="9"/>
  <c r="AE105" i="5"/>
  <c r="CK114" i="10"/>
  <c r="CL164" i="8"/>
  <c r="AD108" i="5"/>
  <c r="CJ148" i="9"/>
  <c r="CJ20" i="9"/>
  <c r="CJ185" i="9"/>
  <c r="CK46" i="10"/>
  <c r="CJ60" i="10"/>
  <c r="CK50" i="9"/>
  <c r="CL84" i="8"/>
  <c r="CL39" i="10"/>
  <c r="CK9" i="9"/>
  <c r="CM194" i="8"/>
  <c r="AC100" i="5"/>
  <c r="CK29" i="9"/>
  <c r="CL54" i="9"/>
  <c r="CK38" i="9"/>
  <c r="CJ152" i="9"/>
  <c r="CJ24" i="9"/>
  <c r="CK50" i="10"/>
  <c r="CJ120" i="9"/>
  <c r="CK49" i="9"/>
  <c r="CK181" i="8"/>
  <c r="CK165" i="8"/>
  <c r="CJ12" i="9"/>
  <c r="CJ92" i="10"/>
  <c r="CK85" i="9"/>
  <c r="CK178" i="8"/>
  <c r="CL48" i="8"/>
  <c r="CK89" i="8"/>
  <c r="CJ171" i="10"/>
  <c r="CL51" i="9"/>
  <c r="CJ81" i="10"/>
  <c r="AO99" i="7"/>
  <c r="AB66" i="3" s="1"/>
  <c r="AO22" i="7"/>
  <c r="AB54" i="3" s="1"/>
  <c r="AO21" i="7"/>
  <c r="AC33" i="5"/>
  <c r="AB42" i="3"/>
  <c r="CM19" i="10"/>
  <c r="CK26" i="8"/>
  <c r="CM127" i="9"/>
  <c r="CM155" i="9"/>
  <c r="CJ100" i="10"/>
  <c r="CM27" i="9"/>
  <c r="CJ92" i="9"/>
  <c r="CM202" i="8"/>
  <c r="CL22" i="10"/>
  <c r="CL28" i="8"/>
  <c r="CK111" i="8"/>
  <c r="CL12" i="8"/>
  <c r="CL183" i="9"/>
  <c r="CK109" i="8"/>
  <c r="CK129" i="8"/>
  <c r="CJ68" i="9"/>
  <c r="CM67" i="9"/>
  <c r="CJ169" i="9"/>
  <c r="CJ204" i="10"/>
  <c r="CK82" i="9"/>
  <c r="CK77" i="9"/>
  <c r="CJ169" i="10"/>
  <c r="CK122" i="10"/>
  <c r="AT213" i="7"/>
  <c r="AU206" i="7"/>
  <c r="AT214" i="7" a="1"/>
  <c r="AT214" i="7" s="1"/>
  <c r="CL87" i="9"/>
  <c r="CM55" i="9"/>
  <c r="CL20" i="8"/>
  <c r="CK29" i="10"/>
  <c r="CM159" i="9"/>
  <c r="CK67" i="8"/>
  <c r="CJ196" i="10"/>
  <c r="CJ101" i="10"/>
  <c r="CJ32" i="9"/>
  <c r="CJ183" i="8"/>
  <c r="CK182" i="10"/>
  <c r="CK144" i="9"/>
  <c r="CM24" i="8"/>
  <c r="CK21" i="9"/>
  <c r="AJ56" i="6"/>
  <c r="AM57" i="6"/>
  <c r="CK126" i="8"/>
  <c r="CL60" i="8"/>
  <c r="AE109" i="6"/>
  <c r="AE106" i="6" s="1"/>
  <c r="AS122" i="7"/>
  <c r="AX123" i="7"/>
  <c r="CL31" i="8"/>
  <c r="CK169" i="8"/>
  <c r="CK176" i="8"/>
  <c r="AD36" i="5"/>
  <c r="AC44" i="3"/>
  <c r="AP92" i="7"/>
  <c r="AD15" i="5" s="1"/>
  <c r="CK98" i="10"/>
  <c r="CK202" i="10"/>
  <c r="CK166" i="10"/>
  <c r="CK150" i="10"/>
  <c r="CK172" i="8"/>
  <c r="AH99" i="4"/>
  <c r="AI104" i="4"/>
  <c r="AL105" i="4"/>
  <c r="AL7" i="4" s="1"/>
  <c r="AH37" i="3" s="1"/>
  <c r="CJ96" i="9"/>
  <c r="CJ136" i="10"/>
  <c r="CJ104" i="9"/>
  <c r="CK85" i="8"/>
  <c r="CJ154" i="8"/>
  <c r="CK8" i="9"/>
  <c r="CJ77" i="10"/>
  <c r="CK54" i="10"/>
  <c r="CL56" i="8"/>
  <c r="CL166" i="9"/>
  <c r="CK114" i="9"/>
  <c r="CL158" i="9"/>
  <c r="CJ181" i="9"/>
  <c r="CK83" i="8"/>
  <c r="CJ199" i="8"/>
  <c r="CJ156" i="10"/>
  <c r="CJ146" i="8"/>
  <c r="CL52" i="8"/>
  <c r="CJ107" i="10"/>
  <c r="CL107" i="9"/>
  <c r="CK95" i="8"/>
  <c r="CJ97" i="10"/>
  <c r="CK157" i="8"/>
  <c r="CK97" i="8"/>
  <c r="CK17" i="9"/>
  <c r="CJ18" i="9"/>
  <c r="CK23" i="9"/>
  <c r="CL115" i="10"/>
  <c r="CL103" i="10"/>
  <c r="CJ188" i="10"/>
  <c r="CJ99" i="10"/>
  <c r="CJ193" i="10"/>
  <c r="CK103" i="8"/>
  <c r="CK114" i="8"/>
  <c r="CL23" i="8"/>
  <c r="AN180" i="7"/>
  <c r="AN177" i="7" s="1"/>
  <c r="AA117" i="3"/>
  <c r="CL66" i="9"/>
  <c r="CK42" i="9"/>
  <c r="CL47" i="9"/>
  <c r="CK149" i="9"/>
  <c r="CJ180" i="9"/>
  <c r="CL34" i="10"/>
  <c r="CK8" i="10"/>
  <c r="CK188" i="8"/>
  <c r="CI76" i="12"/>
  <c r="CH348" i="9"/>
  <c r="CH212" i="10"/>
  <c r="CK51" i="8"/>
  <c r="Z136" i="5"/>
  <c r="Z133" i="5"/>
  <c r="CL63" i="10"/>
  <c r="AL90" i="4"/>
  <c r="AG70" i="3"/>
  <c r="CK43" i="8"/>
  <c r="CL204" i="8"/>
  <c r="CJ162" i="8"/>
  <c r="CK161" i="9"/>
  <c r="CL197" i="8"/>
  <c r="CJ188" i="9"/>
  <c r="CL126" i="9"/>
  <c r="CK19" i="8"/>
  <c r="CJ32" i="10"/>
  <c r="CK157" i="9"/>
  <c r="CK42" i="10"/>
  <c r="CJ192" i="9"/>
  <c r="CM59" i="9"/>
  <c r="CJ185" i="10"/>
  <c r="CJ113" i="10"/>
  <c r="CK151" i="8"/>
  <c r="CL11" i="10"/>
  <c r="CK39" i="8"/>
  <c r="CM123" i="9"/>
  <c r="CK170" i="9"/>
  <c r="CJ200" i="9"/>
  <c r="CK125" i="9"/>
  <c r="AA58" i="3"/>
  <c r="AE88" i="4"/>
  <c r="AA64" i="3" s="1"/>
  <c r="AF113" i="4"/>
  <c r="AF34" i="4"/>
  <c r="AB76" i="3" s="1"/>
  <c r="AB30" i="3"/>
  <c r="CJ41" i="8"/>
  <c r="CL135" i="10"/>
  <c r="CK97" i="9"/>
  <c r="CL132" i="8"/>
  <c r="CJ29" i="8"/>
  <c r="CL67" i="10"/>
  <c r="CL80" i="8"/>
  <c r="CK101" i="8"/>
  <c r="CJ37" i="8"/>
  <c r="CJ84" i="9"/>
  <c r="CJ57" i="8"/>
  <c r="CK30" i="10"/>
  <c r="CJ177" i="9"/>
  <c r="CJ191" i="10"/>
  <c r="CI212" i="8"/>
  <c r="CJ8" i="8"/>
  <c r="CK178" i="9"/>
  <c r="CJ159" i="10"/>
  <c r="CK106" i="8"/>
  <c r="CL200" i="8"/>
  <c r="CK168" i="8"/>
  <c r="AG62" i="4"/>
  <c r="AG54" i="4"/>
  <c r="AG51" i="4"/>
  <c r="AG35" i="4"/>
  <c r="AG24" i="4"/>
  <c r="AC31" i="3"/>
  <c r="AH25" i="4"/>
  <c r="CK35" i="8"/>
  <c r="CK123" i="8"/>
  <c r="CM119" i="9"/>
  <c r="CJ133" i="10"/>
  <c r="CJ25" i="8"/>
  <c r="CL175" i="9"/>
  <c r="CJ80" i="9"/>
  <c r="CJ16" i="10"/>
  <c r="CK170" i="8"/>
  <c r="AP227" i="7"/>
  <c r="AP223" i="7" a="1"/>
  <c r="AP223" i="7" s="1"/>
  <c r="AP228" i="7" a="1"/>
  <c r="AP228" i="7" s="1"/>
  <c r="AP222" i="7"/>
  <c r="AO172" i="7"/>
  <c r="CK13" i="10"/>
  <c r="CJ172" i="9"/>
  <c r="CK19" i="9"/>
  <c r="CL146" i="9"/>
  <c r="CK109" i="9"/>
  <c r="CJ89" i="10"/>
  <c r="CJ187" i="10"/>
  <c r="CJ151" i="10"/>
  <c r="CJ119" i="10"/>
  <c r="CJ150" i="8"/>
  <c r="CJ164" i="10"/>
  <c r="CJ117" i="10"/>
  <c r="CK129" i="9"/>
  <c r="CJ40" i="10"/>
  <c r="CJ191" i="8"/>
  <c r="CJ109" i="10"/>
  <c r="CK15" i="8"/>
  <c r="AK99" i="6"/>
  <c r="AJ108" i="6"/>
  <c r="CK14" i="10"/>
  <c r="CL193" i="8"/>
  <c r="AE93" i="5"/>
  <c r="AE86" i="5" s="1"/>
  <c r="AD89" i="3"/>
  <c r="CK125" i="8"/>
  <c r="AJ26" i="6"/>
  <c r="AF52" i="5"/>
  <c r="CJ88" i="10"/>
  <c r="CJ76" i="10"/>
  <c r="CK81" i="9"/>
  <c r="CK202" i="9"/>
  <c r="CJ193" i="9"/>
  <c r="CJ28" i="9"/>
  <c r="CM35" i="10"/>
  <c r="AD96" i="5"/>
  <c r="AD89" i="5" s="1"/>
  <c r="AC92" i="3"/>
  <c r="CK63" i="8"/>
  <c r="CK186" i="10"/>
  <c r="CK79" i="8"/>
  <c r="CL167" i="10"/>
  <c r="CK194" i="9"/>
  <c r="CJ64" i="9"/>
  <c r="CJ189" i="9"/>
  <c r="CJ21" i="10"/>
  <c r="CK174" i="9"/>
  <c r="CK26" i="10"/>
  <c r="CL59" i="10"/>
  <c r="AF101" i="6"/>
  <c r="AH66" i="6"/>
  <c r="AK67" i="6"/>
  <c r="AD119" i="5"/>
  <c r="AG107" i="6"/>
  <c r="AG51" i="6"/>
  <c r="CK82" i="10"/>
  <c r="CK133" i="8"/>
  <c r="AB87" i="5"/>
  <c r="AD97" i="5"/>
  <c r="AD90" i="5" s="1"/>
  <c r="AC106" i="3"/>
  <c r="AC93" i="3"/>
  <c r="CK194" i="10"/>
  <c r="CK86" i="10"/>
  <c r="CK134" i="10"/>
  <c r="CJ66" i="8"/>
  <c r="AT30" i="7"/>
  <c r="AG37" i="5"/>
  <c r="CL112" i="8"/>
  <c r="AS74" i="7"/>
  <c r="CK174" i="10"/>
  <c r="CK47" i="8"/>
  <c r="CJ22" i="8"/>
  <c r="AS78" i="7"/>
  <c r="CK163" i="8"/>
  <c r="CK167" i="8"/>
  <c r="CJ172" i="10"/>
  <c r="AA143" i="11"/>
  <c r="AH3" i="6"/>
  <c r="AE2" i="5"/>
  <c r="AR3" i="7"/>
  <c r="CK121" i="9"/>
  <c r="CL195" i="9"/>
  <c r="CL11" i="9"/>
  <c r="CL51" i="10"/>
  <c r="CL104" i="8"/>
  <c r="AA138" i="5"/>
  <c r="CL92" i="8"/>
  <c r="CL152" i="8"/>
  <c r="CK105" i="8"/>
  <c r="CL10" i="9"/>
  <c r="CL130" i="9"/>
  <c r="CL118" i="9"/>
  <c r="CK91" i="8"/>
  <c r="CJ131" i="10"/>
  <c r="CJ80" i="10"/>
  <c r="CJ125" i="10"/>
  <c r="CJ173" i="10"/>
  <c r="CK131" i="8"/>
  <c r="AQ29" i="7"/>
  <c r="AQ31" i="7"/>
  <c r="AQ17" i="7"/>
  <c r="AE29" i="5" s="1"/>
  <c r="AR10" i="7"/>
  <c r="AQ27" i="7"/>
  <c r="AQ13" i="7"/>
  <c r="AE28" i="5" s="1"/>
  <c r="CJ157" i="10"/>
  <c r="CJ149" i="10"/>
  <c r="CJ197" i="9"/>
  <c r="CJ201" i="9"/>
  <c r="CL203" i="9"/>
  <c r="CJ161" i="10"/>
  <c r="CJ36" i="9"/>
  <c r="CJ158" i="8"/>
  <c r="CL111" i="9"/>
  <c r="CK135" i="8"/>
  <c r="CK174" i="8"/>
  <c r="CL36" i="8"/>
  <c r="CK34" i="9"/>
  <c r="CJ199" i="10"/>
  <c r="CJ52" i="10"/>
  <c r="CL134" i="9"/>
  <c r="AG94" i="4"/>
  <c r="AC94" i="3" s="1"/>
  <c r="AG89" i="4"/>
  <c r="AC67" i="3" s="1"/>
  <c r="AC96" i="3"/>
  <c r="AG77" i="5"/>
  <c r="AK10" i="6"/>
  <c r="CL100" i="8"/>
  <c r="CL43" i="10"/>
  <c r="AS79" i="7"/>
  <c r="CJ94" i="8"/>
  <c r="CK110" i="10"/>
  <c r="CL55" i="10"/>
  <c r="CL96" i="8"/>
  <c r="CK159" i="8"/>
  <c r="CK94" i="10"/>
  <c r="CK93" i="9"/>
  <c r="AS72" i="7"/>
  <c r="CK161" i="8"/>
  <c r="CJ46" i="8"/>
  <c r="CK173" i="8"/>
  <c r="AC121" i="3"/>
  <c r="AC119" i="3"/>
  <c r="AC107" i="3"/>
  <c r="AG138" i="4"/>
  <c r="CL122" i="9"/>
  <c r="CK198" i="9"/>
  <c r="CK122" i="8"/>
  <c r="CJ50" i="8"/>
  <c r="CL18" i="10"/>
  <c r="CK11" i="8"/>
  <c r="CK86" i="9"/>
  <c r="CK78" i="9"/>
  <c r="CM32" i="8"/>
  <c r="CJ120" i="10"/>
  <c r="CJ108" i="9"/>
  <c r="CJ24" i="10"/>
  <c r="CK133" i="9"/>
  <c r="CJ68" i="10"/>
  <c r="CJ153" i="10"/>
  <c r="CM131" i="9"/>
  <c r="CK62" i="10"/>
  <c r="CL154" i="9"/>
  <c r="AE121" i="5"/>
  <c r="AI81" i="6"/>
  <c r="AH79" i="6"/>
  <c r="AE102" i="5" s="1"/>
  <c r="CL88" i="8"/>
  <c r="CI280" i="8"/>
  <c r="CJ76" i="8"/>
  <c r="AI64" i="4"/>
  <c r="AI44" i="4"/>
  <c r="AI41" i="4"/>
  <c r="AI37" i="4"/>
  <c r="AJ27" i="4"/>
  <c r="AE33" i="3"/>
  <c r="CJ86" i="8"/>
  <c r="CK93" i="8"/>
  <c r="CJ148" i="10"/>
  <c r="CJ20" i="10"/>
  <c r="AC94" i="5"/>
  <c r="AC87" i="5" s="1"/>
  <c r="AB90" i="3"/>
  <c r="AC106" i="5"/>
  <c r="CK14" i="8"/>
  <c r="CK147" i="8"/>
  <c r="CL99" i="9"/>
  <c r="CK118" i="8"/>
  <c r="CJ179" i="10"/>
  <c r="CL95" i="10"/>
  <c r="CL199" i="9"/>
  <c r="CJ33" i="8"/>
  <c r="AS108" i="7"/>
  <c r="AR107" i="7"/>
  <c r="AF112" i="5"/>
  <c r="AE102" i="3"/>
  <c r="CK118" i="10"/>
  <c r="CK198" i="10"/>
  <c r="CJ58" i="8"/>
  <c r="CJ26" i="9"/>
  <c r="CM186" i="8"/>
  <c r="CJ127" i="10"/>
  <c r="CL201" i="8"/>
  <c r="CJ84" i="10"/>
  <c r="CJ33" i="10"/>
  <c r="CL128" i="8"/>
  <c r="AQ179" i="7"/>
  <c r="AR170" i="7"/>
  <c r="CK65" i="9"/>
  <c r="CJ13" i="8"/>
  <c r="CL43" i="9"/>
  <c r="CJ128" i="10"/>
  <c r="CJ155" i="10"/>
  <c r="CL64" i="8"/>
  <c r="CJ175" i="8"/>
  <c r="CK102" i="9"/>
  <c r="CJ124" i="10"/>
  <c r="CJ195" i="8"/>
  <c r="AW133" i="7"/>
  <c r="AR132" i="7"/>
  <c r="CJ61" i="10"/>
  <c r="CJ111" i="10"/>
  <c r="CJ176" i="9"/>
  <c r="CL191" i="9"/>
  <c r="CJ121" i="10"/>
  <c r="CJ171" i="8"/>
  <c r="CJ105" i="10"/>
  <c r="CJ52" i="9"/>
  <c r="CJ61" i="8"/>
  <c r="CJ147" i="10"/>
  <c r="CJ177" i="10"/>
  <c r="CJ179" i="8"/>
  <c r="CK38" i="10"/>
  <c r="CJ160" i="9"/>
  <c r="CM135" i="9"/>
  <c r="CL179" i="9"/>
  <c r="CJ22" i="9"/>
  <c r="CK37" i="9"/>
  <c r="CK99" i="8"/>
  <c r="CK117" i="9"/>
  <c r="Y144" i="11"/>
  <c r="Y76" i="11"/>
  <c r="CK134" i="8"/>
  <c r="CJ112" i="10"/>
  <c r="CJ200" i="10"/>
  <c r="CJ176" i="10"/>
  <c r="CJ104" i="10"/>
  <c r="CJ28" i="10"/>
  <c r="CK186" i="9"/>
  <c r="CJ136" i="9"/>
  <c r="CJ197" i="10"/>
  <c r="CK10" i="10"/>
  <c r="CJ21" i="8"/>
  <c r="CJ49" i="8"/>
  <c r="CL79" i="10"/>
  <c r="CL83" i="10"/>
  <c r="CM163" i="9"/>
  <c r="CJ128" i="9"/>
  <c r="CK162" i="10"/>
  <c r="CL27" i="10"/>
  <c r="CJ195" i="10"/>
  <c r="CL95" i="9"/>
  <c r="CJ57" i="10"/>
  <c r="CJ45" i="10"/>
  <c r="AS28" i="7"/>
  <c r="AF35" i="5"/>
  <c r="CM147" i="9"/>
  <c r="AI63" i="4"/>
  <c r="AI57" i="4"/>
  <c r="AI47" i="4"/>
  <c r="AI36" i="4"/>
  <c r="AJ26" i="4"/>
  <c r="AE32" i="3"/>
  <c r="CJ30" i="8"/>
  <c r="AP26" i="7"/>
  <c r="AD34" i="5"/>
  <c r="AC43" i="3"/>
  <c r="AP208" i="7"/>
  <c r="AP86" i="7"/>
  <c r="AP99" i="7" s="1"/>
  <c r="AC66" i="3" s="1"/>
  <c r="AP91" i="7"/>
  <c r="AK61" i="6"/>
  <c r="AN62" i="6"/>
  <c r="CK102" i="10"/>
  <c r="CK27" i="8"/>
  <c r="CL39" i="9"/>
  <c r="CJ152" i="10"/>
  <c r="CK57" i="9"/>
  <c r="CJ201" i="10"/>
  <c r="CK77" i="8"/>
  <c r="AS32" i="7"/>
  <c r="AF39" i="5"/>
  <c r="CJ189" i="10"/>
  <c r="CJ183" i="10"/>
  <c r="CJ166" i="8"/>
  <c r="CM190" i="8"/>
  <c r="CJ173" i="9"/>
  <c r="CK105" i="9"/>
  <c r="CK113" i="9"/>
  <c r="CL150" i="9"/>
  <c r="CJ44" i="9"/>
  <c r="CK17" i="10"/>
  <c r="CM151" i="9"/>
  <c r="CJ164" i="9"/>
  <c r="CJ64" i="10"/>
  <c r="CK76" i="9"/>
  <c r="CK107" i="8"/>
  <c r="CJ168" i="10"/>
  <c r="CK94" i="9"/>
  <c r="CJ203" i="8"/>
  <c r="CJ168" i="9"/>
  <c r="CJ96" i="10"/>
  <c r="CM15" i="9"/>
  <c r="CJ56" i="10"/>
  <c r="AJ16" i="6"/>
  <c r="AF48" i="5"/>
  <c r="CL87" i="10"/>
  <c r="CJ124" i="9"/>
  <c r="CJ116" i="9"/>
  <c r="CJ40" i="9"/>
  <c r="CK41" i="9"/>
  <c r="CK165" i="9"/>
  <c r="CJ160" i="10"/>
  <c r="CJ184" i="9"/>
  <c r="CJ156" i="9"/>
  <c r="CK89" i="9"/>
  <c r="AD27" i="5"/>
  <c r="AC39" i="3"/>
  <c r="CK130" i="8"/>
  <c r="CM23" i="10"/>
  <c r="CK58" i="10"/>
  <c r="CJ123" i="10"/>
  <c r="CL162" i="9"/>
  <c r="CK45" i="9"/>
  <c r="CJ175" i="10"/>
  <c r="CJ108" i="10"/>
  <c r="AI112" i="4"/>
  <c r="AH121" i="4"/>
  <c r="AD110" i="3"/>
  <c r="AM40" i="6"/>
  <c r="CL148" i="8"/>
  <c r="AS77" i="7"/>
  <c r="CK192" i="8"/>
  <c r="CL108" i="8"/>
  <c r="AA135" i="5"/>
  <c r="AM97" i="7"/>
  <c r="AN40" i="6" l="1"/>
  <c r="CK57" i="10"/>
  <c r="CK195" i="10"/>
  <c r="CL162" i="10"/>
  <c r="CN163" i="9"/>
  <c r="CK21" i="8"/>
  <c r="CK104" i="10"/>
  <c r="CM179" i="9"/>
  <c r="CK52" i="9"/>
  <c r="CK86" i="8"/>
  <c r="CK76" i="8"/>
  <c r="CL173" i="8"/>
  <c r="CL93" i="9"/>
  <c r="CM55" i="10"/>
  <c r="CK94" i="8"/>
  <c r="AH77" i="5"/>
  <c r="AL10" i="6"/>
  <c r="CM195" i="9"/>
  <c r="AB143" i="11"/>
  <c r="AS3" i="7"/>
  <c r="AI3" i="6"/>
  <c r="AF2" i="5"/>
  <c r="CL167" i="8"/>
  <c r="CL47" i="8"/>
  <c r="AD100" i="5"/>
  <c r="CK189" i="9"/>
  <c r="CM80" i="8"/>
  <c r="CK29" i="8"/>
  <c r="CL97" i="9"/>
  <c r="CK41" i="8"/>
  <c r="AM90" i="4"/>
  <c r="AH70" i="3"/>
  <c r="CM115" i="10"/>
  <c r="CM12" i="8"/>
  <c r="CL145" i="8"/>
  <c r="CL13" i="9"/>
  <c r="CL182" i="9"/>
  <c r="CL10" i="8"/>
  <c r="AK72" i="6"/>
  <c r="AJ70" i="6"/>
  <c r="CJ144" i="12"/>
  <c r="CI348" i="8"/>
  <c r="CK54" i="8"/>
  <c r="CL154" i="10"/>
  <c r="AE97" i="5"/>
  <c r="AE90" i="5" s="1"/>
  <c r="AD93" i="3"/>
  <c r="AD106" i="3"/>
  <c r="Z60" i="3"/>
  <c r="CM148" i="8"/>
  <c r="CK108" i="10"/>
  <c r="CK123" i="10"/>
  <c r="CK160" i="10"/>
  <c r="CK116" i="9"/>
  <c r="CK56" i="10"/>
  <c r="CK203" i="8"/>
  <c r="CL76" i="9"/>
  <c r="CL17" i="10"/>
  <c r="CL105" i="9"/>
  <c r="CK183" i="10"/>
  <c r="CK152" i="10"/>
  <c r="AJ63" i="4"/>
  <c r="AJ57" i="4"/>
  <c r="AJ47" i="4"/>
  <c r="AK26" i="4"/>
  <c r="AF32" i="3"/>
  <c r="AJ36" i="4"/>
  <c r="AT28" i="7"/>
  <c r="AG35" i="5"/>
  <c r="CK33" i="8"/>
  <c r="AJ81" i="6"/>
  <c r="AI79" i="6"/>
  <c r="AF102" i="5" s="1"/>
  <c r="AF121" i="5"/>
  <c r="CL133" i="9"/>
  <c r="CL86" i="9"/>
  <c r="CM18" i="10"/>
  <c r="CM122" i="9"/>
  <c r="CK46" i="8"/>
  <c r="CK199" i="10"/>
  <c r="CL135" i="8"/>
  <c r="CK149" i="10"/>
  <c r="CL133" i="8"/>
  <c r="AL67" i="6"/>
  <c r="AI66" i="6"/>
  <c r="AE119" i="5"/>
  <c r="AH107" i="6"/>
  <c r="AH51" i="6"/>
  <c r="CL125" i="8"/>
  <c r="CK191" i="10"/>
  <c r="CK84" i="9"/>
  <c r="CJ76" i="12"/>
  <c r="CI212" i="10"/>
  <c r="CI348" i="9"/>
  <c r="CL145" i="9"/>
  <c r="AP172" i="7"/>
  <c r="CM116" i="8"/>
  <c r="AJ112" i="4"/>
  <c r="AI121" i="4"/>
  <c r="AE110" i="3"/>
  <c r="CL77" i="8"/>
  <c r="CL89" i="8"/>
  <c r="CK185" i="9"/>
  <c r="CK148" i="9"/>
  <c r="AD94" i="5"/>
  <c r="AD87" i="5" s="1"/>
  <c r="AC90" i="3"/>
  <c r="CL190" i="9"/>
  <c r="CK48" i="9"/>
  <c r="CM189" i="8"/>
  <c r="CK129" i="10"/>
  <c r="CK112" i="9"/>
  <c r="CK145" i="10"/>
  <c r="CL101" i="9"/>
  <c r="CM91" i="10"/>
  <c r="CL66" i="10"/>
  <c r="CL45" i="9"/>
  <c r="CN23" i="10"/>
  <c r="CK156" i="9"/>
  <c r="CL41" i="9"/>
  <c r="CM87" i="10"/>
  <c r="CK96" i="10"/>
  <c r="CK168" i="10"/>
  <c r="CK164" i="9"/>
  <c r="CM150" i="9"/>
  <c r="CN190" i="8"/>
  <c r="CK201" i="10"/>
  <c r="CL27" i="8"/>
  <c r="AP22" i="7"/>
  <c r="AC54" i="3" s="1"/>
  <c r="AP21" i="7"/>
  <c r="AD33" i="5"/>
  <c r="AC42" i="3"/>
  <c r="CL62" i="10"/>
  <c r="CK108" i="9"/>
  <c r="CM134" i="9"/>
  <c r="CM36" i="8"/>
  <c r="CK158" i="8"/>
  <c r="CK161" i="10"/>
  <c r="CK201" i="9"/>
  <c r="AE38" i="5"/>
  <c r="AD45" i="3"/>
  <c r="AQ93" i="7"/>
  <c r="AE16" i="5" s="1"/>
  <c r="CK173" i="10"/>
  <c r="CK80" i="10"/>
  <c r="CL91" i="8"/>
  <c r="CM130" i="9"/>
  <c r="CM92" i="8"/>
  <c r="CM104" i="8"/>
  <c r="CM11" i="9"/>
  <c r="AT78" i="7"/>
  <c r="AT74" i="7"/>
  <c r="AU30" i="7"/>
  <c r="AH37" i="5"/>
  <c r="CL134" i="10"/>
  <c r="AG101" i="6"/>
  <c r="CK191" i="8"/>
  <c r="CL178" i="9"/>
  <c r="CL30" i="10"/>
  <c r="CN123" i="9"/>
  <c r="CK113" i="10"/>
  <c r="CK32" i="10"/>
  <c r="CM197" i="8"/>
  <c r="CM63" i="10"/>
  <c r="CL8" i="10"/>
  <c r="CM47" i="9"/>
  <c r="CM66" i="9"/>
  <c r="CL114" i="8"/>
  <c r="CL85" i="8"/>
  <c r="CK136" i="10"/>
  <c r="CM31" i="8"/>
  <c r="CL21" i="9"/>
  <c r="CK101" i="10"/>
  <c r="AK36" i="6"/>
  <c r="CL180" i="8"/>
  <c r="AK21" i="6"/>
  <c r="AG50" i="5"/>
  <c r="CL113" i="8"/>
  <c r="CL81" i="8"/>
  <c r="CK65" i="10"/>
  <c r="CL106" i="10"/>
  <c r="CM196" i="8"/>
  <c r="AA136" i="5"/>
  <c r="AA133" i="5"/>
  <c r="CL192" i="8"/>
  <c r="AG39" i="5"/>
  <c r="AT32" i="7"/>
  <c r="AO62" i="6"/>
  <c r="AL61" i="6"/>
  <c r="CK30" i="8"/>
  <c r="CN147" i="9"/>
  <c r="CK45" i="10"/>
  <c r="CM95" i="9"/>
  <c r="CM27" i="10"/>
  <c r="CK128" i="9"/>
  <c r="CM83" i="10"/>
  <c r="CK49" i="8"/>
  <c r="CL10" i="10"/>
  <c r="CK136" i="9"/>
  <c r="CK28" i="10"/>
  <c r="CK176" i="10"/>
  <c r="CK112" i="10"/>
  <c r="CL99" i="8"/>
  <c r="CK22" i="9"/>
  <c r="CN135" i="9"/>
  <c r="CL38" i="10"/>
  <c r="CK177" i="10"/>
  <c r="CK61" i="8"/>
  <c r="CK105" i="10"/>
  <c r="CK121" i="10"/>
  <c r="CK176" i="9"/>
  <c r="CK61" i="10"/>
  <c r="CK175" i="8"/>
  <c r="CL118" i="10"/>
  <c r="AF93" i="5"/>
  <c r="AF86" i="5" s="1"/>
  <c r="AE89" i="3"/>
  <c r="CL118" i="8"/>
  <c r="CK20" i="10"/>
  <c r="CM88" i="8"/>
  <c r="CL122" i="8"/>
  <c r="CL94" i="10"/>
  <c r="CM96" i="8"/>
  <c r="CL110" i="10"/>
  <c r="CM100" i="8"/>
  <c r="AE34" i="5"/>
  <c r="AQ26" i="7"/>
  <c r="AD43" i="3"/>
  <c r="AQ208" i="7"/>
  <c r="AQ91" i="7"/>
  <c r="AQ86" i="7"/>
  <c r="AE36" i="5"/>
  <c r="AD44" i="3"/>
  <c r="AQ92" i="7"/>
  <c r="AE15" i="5" s="1"/>
  <c r="CL105" i="8"/>
  <c r="CL121" i="9"/>
  <c r="CK172" i="10"/>
  <c r="CL163" i="8"/>
  <c r="CK22" i="8"/>
  <c r="CL174" i="10"/>
  <c r="CM112" i="8"/>
  <c r="CK66" i="8"/>
  <c r="CL194" i="10"/>
  <c r="CL82" i="10"/>
  <c r="AF109" i="6"/>
  <c r="AF106" i="6" s="1"/>
  <c r="CL26" i="10"/>
  <c r="CK21" i="10"/>
  <c r="CK64" i="9"/>
  <c r="CM167" i="10"/>
  <c r="CL186" i="10"/>
  <c r="CK28" i="9"/>
  <c r="CL202" i="9"/>
  <c r="CJ280" i="10"/>
  <c r="CK76" i="10"/>
  <c r="CM193" i="8"/>
  <c r="CK109" i="10"/>
  <c r="CK40" i="10"/>
  <c r="CK117" i="10"/>
  <c r="CK150" i="8"/>
  <c r="CK151" i="10"/>
  <c r="CK89" i="10"/>
  <c r="CM146" i="9"/>
  <c r="CK172" i="9"/>
  <c r="AO180" i="7"/>
  <c r="AO177" i="7" s="1"/>
  <c r="AB117" i="3"/>
  <c r="CK16" i="10"/>
  <c r="CM175" i="9"/>
  <c r="CK133" i="10"/>
  <c r="CL123" i="8"/>
  <c r="AH51" i="4"/>
  <c r="AH54" i="4"/>
  <c r="AH35" i="4"/>
  <c r="AI25" i="4"/>
  <c r="AH62" i="4"/>
  <c r="AH24" i="4"/>
  <c r="AD31" i="3"/>
  <c r="CL168" i="8"/>
  <c r="CL106" i="8"/>
  <c r="CM67" i="10"/>
  <c r="CM132" i="8"/>
  <c r="CM135" i="10"/>
  <c r="CM23" i="8"/>
  <c r="CL103" i="8"/>
  <c r="CK99" i="10"/>
  <c r="CM103" i="10"/>
  <c r="CL23" i="9"/>
  <c r="CL17" i="9"/>
  <c r="CL95" i="8"/>
  <c r="CK107" i="10"/>
  <c r="CK146" i="8"/>
  <c r="CK199" i="8"/>
  <c r="CK181" i="9"/>
  <c r="CL114" i="9"/>
  <c r="CM56" i="8"/>
  <c r="CK77" i="10"/>
  <c r="CK154" i="8"/>
  <c r="AJ104" i="4"/>
  <c r="AM105" i="4"/>
  <c r="AM7" i="4" s="1"/>
  <c r="AI37" i="3" s="1"/>
  <c r="AI99" i="4"/>
  <c r="CL150" i="10"/>
  <c r="CL202" i="10"/>
  <c r="CL176" i="8"/>
  <c r="AB138" i="5"/>
  <c r="CL126" i="8"/>
  <c r="CK183" i="8"/>
  <c r="AU213" i="7"/>
  <c r="AV206" i="7"/>
  <c r="AU214" i="7" a="1"/>
  <c r="AU214" i="7" s="1"/>
  <c r="CL129" i="8"/>
  <c r="CM183" i="9"/>
  <c r="CL111" i="8"/>
  <c r="CM22" i="10"/>
  <c r="CK92" i="9"/>
  <c r="CK100" i="10"/>
  <c r="CN127" i="9"/>
  <c r="CN19" i="10"/>
  <c r="AC31" i="5"/>
  <c r="AB51" i="3"/>
  <c r="AO100" i="7"/>
  <c r="CL181" i="8"/>
  <c r="CL50" i="9"/>
  <c r="CL46" i="10"/>
  <c r="CK20" i="9"/>
  <c r="CL153" i="8"/>
  <c r="AD106" i="5"/>
  <c r="AW128" i="7"/>
  <c r="AR127" i="7"/>
  <c r="AQ117" i="7"/>
  <c r="AD103" i="3"/>
  <c r="AE113" i="5"/>
  <c r="AQ178" i="7"/>
  <c r="CK163" i="10"/>
  <c r="AR220" i="7"/>
  <c r="AR200" i="7" a="1"/>
  <c r="AR200" i="7" s="1"/>
  <c r="AS192" i="7"/>
  <c r="AR199" i="7"/>
  <c r="CK48" i="10"/>
  <c r="CN167" i="9"/>
  <c r="CK204" i="9"/>
  <c r="CL87" i="8"/>
  <c r="CK132" i="10"/>
  <c r="CM44" i="8"/>
  <c r="CL9" i="10"/>
  <c r="CN15" i="10"/>
  <c r="AR9" i="7"/>
  <c r="AS7" i="7"/>
  <c r="AE36" i="3"/>
  <c r="CL149" i="8"/>
  <c r="CL144" i="8"/>
  <c r="CK132" i="9"/>
  <c r="CL119" i="8"/>
  <c r="CK36" i="10"/>
  <c r="CK42" i="8"/>
  <c r="CK90" i="8"/>
  <c r="CL78" i="10"/>
  <c r="CL130" i="10"/>
  <c r="CM136" i="8"/>
  <c r="CL59" i="8"/>
  <c r="Z144" i="11"/>
  <c r="Z76" i="11"/>
  <c r="CK98" i="8"/>
  <c r="CL158" i="10"/>
  <c r="AR158" i="7"/>
  <c r="AS160" i="7"/>
  <c r="AF116" i="5"/>
  <c r="AF109" i="5" s="1"/>
  <c r="CM31" i="10"/>
  <c r="CL18" i="8"/>
  <c r="CL33" i="9"/>
  <c r="CM62" i="9"/>
  <c r="CJ348" i="10"/>
  <c r="CK144" i="10"/>
  <c r="CL178" i="10"/>
  <c r="CL46" i="9"/>
  <c r="CM103" i="9"/>
  <c r="CM171" i="9"/>
  <c r="CM83" i="9"/>
  <c r="CL155" i="8"/>
  <c r="CK93" i="10"/>
  <c r="CL115" i="8"/>
  <c r="CM16" i="8"/>
  <c r="CK181" i="10"/>
  <c r="CL55" i="8"/>
  <c r="CK49" i="10"/>
  <c r="CK53" i="10"/>
  <c r="CL182" i="8"/>
  <c r="AT77" i="7"/>
  <c r="CL130" i="8"/>
  <c r="AK16" i="6"/>
  <c r="AG48" i="5"/>
  <c r="CM79" i="10"/>
  <c r="CK197" i="10"/>
  <c r="CL186" i="9"/>
  <c r="CK200" i="10"/>
  <c r="CL117" i="9"/>
  <c r="CL37" i="9"/>
  <c r="CK160" i="9"/>
  <c r="CK147" i="10"/>
  <c r="CM191" i="9"/>
  <c r="CK111" i="10"/>
  <c r="CK195" i="8"/>
  <c r="CK148" i="10"/>
  <c r="CL161" i="8"/>
  <c r="CL159" i="8"/>
  <c r="CM43" i="10"/>
  <c r="CM59" i="10"/>
  <c r="CL174" i="9"/>
  <c r="CL194" i="9"/>
  <c r="CL79" i="8"/>
  <c r="CL63" i="8"/>
  <c r="CN35" i="10"/>
  <c r="CK193" i="9"/>
  <c r="CL81" i="9"/>
  <c r="CK88" i="10"/>
  <c r="CL15" i="8"/>
  <c r="CL129" i="9"/>
  <c r="CK164" i="10"/>
  <c r="CK119" i="10"/>
  <c r="CK187" i="10"/>
  <c r="CL109" i="9"/>
  <c r="CL19" i="9"/>
  <c r="CL13" i="10"/>
  <c r="CL170" i="8"/>
  <c r="CK80" i="9"/>
  <c r="CK25" i="8"/>
  <c r="CN119" i="9"/>
  <c r="CL35" i="8"/>
  <c r="AG34" i="4"/>
  <c r="AC76" i="3" s="1"/>
  <c r="AG113" i="4"/>
  <c r="AC30" i="3"/>
  <c r="AG86" i="4"/>
  <c r="CL188" i="8"/>
  <c r="CK193" i="10"/>
  <c r="CK188" i="10"/>
  <c r="CK18" i="9"/>
  <c r="CK97" i="10"/>
  <c r="CM107" i="9"/>
  <c r="CM52" i="8"/>
  <c r="CK156" i="10"/>
  <c r="CL83" i="8"/>
  <c r="CM158" i="9"/>
  <c r="CM166" i="9"/>
  <c r="CL54" i="10"/>
  <c r="CL8" i="9"/>
  <c r="CL166" i="10"/>
  <c r="CL98" i="10"/>
  <c r="CL169" i="8"/>
  <c r="AY123" i="7"/>
  <c r="AT122" i="7"/>
  <c r="CM28" i="8"/>
  <c r="CN27" i="9"/>
  <c r="CN155" i="9"/>
  <c r="CL26" i="8"/>
  <c r="CL165" i="8"/>
  <c r="CK60" i="10"/>
  <c r="AR136" i="7"/>
  <c r="AS138" i="7"/>
  <c r="AQ228" i="7" a="1"/>
  <c r="AQ228" i="7" s="1"/>
  <c r="AQ223" i="7" a="1"/>
  <c r="AQ223" i="7" s="1"/>
  <c r="AQ222" i="7"/>
  <c r="AQ227" i="7"/>
  <c r="CK62" i="8"/>
  <c r="CK17" i="8"/>
  <c r="CM79" i="9"/>
  <c r="CL41" i="10"/>
  <c r="CL53" i="9"/>
  <c r="CL90" i="10"/>
  <c r="CK82" i="8"/>
  <c r="CK65" i="8"/>
  <c r="CL110" i="8"/>
  <c r="CK196" i="9"/>
  <c r="CK12" i="10"/>
  <c r="AS147" i="7"/>
  <c r="AR145" i="7"/>
  <c r="AF115" i="5"/>
  <c r="AF108" i="5" s="1"/>
  <c r="AE105" i="3"/>
  <c r="CL37" i="10"/>
  <c r="CK184" i="10"/>
  <c r="CK38" i="8"/>
  <c r="CL14" i="9"/>
  <c r="CK56" i="9"/>
  <c r="CN35" i="9"/>
  <c r="CM68" i="8"/>
  <c r="CK88" i="9"/>
  <c r="CN63" i="9"/>
  <c r="CK45" i="8"/>
  <c r="CL25" i="10"/>
  <c r="CL134" i="8"/>
  <c r="CK179" i="8"/>
  <c r="CK171" i="8"/>
  <c r="AX133" i="7"/>
  <c r="AS132" i="7"/>
  <c r="CK124" i="10"/>
  <c r="CK155" i="10"/>
  <c r="CM43" i="9"/>
  <c r="CL65" i="9"/>
  <c r="AR179" i="7"/>
  <c r="AS170" i="7"/>
  <c r="CK33" i="10"/>
  <c r="CM201" i="8"/>
  <c r="CN186" i="8"/>
  <c r="CK58" i="8"/>
  <c r="AF105" i="5"/>
  <c r="CM95" i="10"/>
  <c r="CL147" i="8"/>
  <c r="CK153" i="10"/>
  <c r="CN32" i="8"/>
  <c r="CK200" i="9"/>
  <c r="CM11" i="10"/>
  <c r="CN59" i="9"/>
  <c r="CL42" i="10"/>
  <c r="CM126" i="9"/>
  <c r="CK162" i="8"/>
  <c r="CL43" i="8"/>
  <c r="CL51" i="8"/>
  <c r="CK180" i="9"/>
  <c r="AN97" i="7"/>
  <c r="AB135" i="5"/>
  <c r="CL97" i="8"/>
  <c r="CL172" i="8"/>
  <c r="CL144" i="9"/>
  <c r="CL67" i="8"/>
  <c r="CL29" i="10"/>
  <c r="CN55" i="9"/>
  <c r="CL122" i="10"/>
  <c r="CL77" i="9"/>
  <c r="CK204" i="10"/>
  <c r="CN67" i="9"/>
  <c r="CL109" i="8"/>
  <c r="CN202" i="8"/>
  <c r="CK81" i="10"/>
  <c r="CK171" i="10"/>
  <c r="CM48" i="8"/>
  <c r="CL85" i="9"/>
  <c r="CK12" i="9"/>
  <c r="CK120" i="9"/>
  <c r="CK24" i="9"/>
  <c r="CL38" i="9"/>
  <c r="CL29" i="9"/>
  <c r="CN194" i="8"/>
  <c r="CM39" i="10"/>
  <c r="CL114" i="10"/>
  <c r="CL25" i="9"/>
  <c r="CL98" i="9"/>
  <c r="AQ194" i="7"/>
  <c r="CL61" i="9"/>
  <c r="CM120" i="8"/>
  <c r="CK60" i="9"/>
  <c r="CL126" i="10"/>
  <c r="AE27" i="5"/>
  <c r="AD39" i="3"/>
  <c r="CM124" i="8"/>
  <c r="CM156" i="8"/>
  <c r="CM115" i="9"/>
  <c r="CK180" i="10"/>
  <c r="CL34" i="8"/>
  <c r="CM30" i="9"/>
  <c r="CK16" i="9"/>
  <c r="CL127" i="8"/>
  <c r="CK187" i="8"/>
  <c r="CL146" i="10"/>
  <c r="CK44" i="10"/>
  <c r="CL110" i="9"/>
  <c r="CK165" i="10"/>
  <c r="CL185" i="8"/>
  <c r="AT73" i="7"/>
  <c r="CM108" i="8"/>
  <c r="AD121" i="3"/>
  <c r="AD119" i="3"/>
  <c r="AD107" i="3"/>
  <c r="AH138" i="4"/>
  <c r="CK175" i="10"/>
  <c r="CM162" i="9"/>
  <c r="CL58" i="10"/>
  <c r="CL89" i="9"/>
  <c r="CK184" i="9"/>
  <c r="CL165" i="9"/>
  <c r="CK40" i="9"/>
  <c r="CK124" i="9"/>
  <c r="CN15" i="9"/>
  <c r="CK168" i="9"/>
  <c r="CL94" i="9"/>
  <c r="CL107" i="8"/>
  <c r="CK64" i="10"/>
  <c r="CN151" i="9"/>
  <c r="CK44" i="9"/>
  <c r="CL113" i="9"/>
  <c r="CK173" i="9"/>
  <c r="CK166" i="8"/>
  <c r="CK189" i="10"/>
  <c r="CL57" i="9"/>
  <c r="CM39" i="9"/>
  <c r="CL102" i="10"/>
  <c r="AD14" i="5"/>
  <c r="AD13" i="5" s="1"/>
  <c r="AP90" i="7"/>
  <c r="AP187" i="7" s="1"/>
  <c r="CL102" i="9"/>
  <c r="CM64" i="8"/>
  <c r="CK128" i="10"/>
  <c r="CK13" i="8"/>
  <c r="CM128" i="8"/>
  <c r="CK84" i="10"/>
  <c r="CK127" i="10"/>
  <c r="CK26" i="9"/>
  <c r="CL198" i="10"/>
  <c r="AT108" i="7"/>
  <c r="AS107" i="7"/>
  <c r="AG112" i="5"/>
  <c r="AF102" i="3"/>
  <c r="CM199" i="9"/>
  <c r="CK179" i="10"/>
  <c r="CM99" i="9"/>
  <c r="CL14" i="8"/>
  <c r="CL93" i="8"/>
  <c r="AK27" i="4"/>
  <c r="AJ64" i="4"/>
  <c r="AJ44" i="4"/>
  <c r="AJ41" i="4"/>
  <c r="AJ37" i="4"/>
  <c r="AF33" i="3"/>
  <c r="CM154" i="9"/>
  <c r="CN131" i="9"/>
  <c r="CK68" i="10"/>
  <c r="CK24" i="10"/>
  <c r="CK120" i="10"/>
  <c r="CL78" i="9"/>
  <c r="CL11" i="8"/>
  <c r="CK50" i="8"/>
  <c r="CL198" i="9"/>
  <c r="AT72" i="7"/>
  <c r="AT79" i="7"/>
  <c r="CK52" i="10"/>
  <c r="CL34" i="9"/>
  <c r="CL174" i="8"/>
  <c r="CM111" i="9"/>
  <c r="CK36" i="9"/>
  <c r="CM203" i="9"/>
  <c r="CK197" i="9"/>
  <c r="CK157" i="10"/>
  <c r="AR31" i="7"/>
  <c r="AR17" i="7"/>
  <c r="AF29" i="5" s="1"/>
  <c r="AS10" i="7"/>
  <c r="AR27" i="7"/>
  <c r="AR13" i="7"/>
  <c r="AF28" i="5" s="1"/>
  <c r="AR29" i="7"/>
  <c r="CL131" i="8"/>
  <c r="CK125" i="10"/>
  <c r="CK131" i="10"/>
  <c r="CM118" i="9"/>
  <c r="CM10" i="9"/>
  <c r="CM152" i="8"/>
  <c r="CM51" i="10"/>
  <c r="CL86" i="10"/>
  <c r="CI280" i="10"/>
  <c r="AK26" i="6"/>
  <c r="AG52" i="5"/>
  <c r="CL14" i="10"/>
  <c r="AK108" i="6"/>
  <c r="AL99" i="6"/>
  <c r="CM200" i="8"/>
  <c r="CK159" i="10"/>
  <c r="CJ212" i="8"/>
  <c r="CK8" i="8"/>
  <c r="CK177" i="9"/>
  <c r="CK57" i="8"/>
  <c r="CK37" i="8"/>
  <c r="CL101" i="8"/>
  <c r="CL125" i="9"/>
  <c r="CL170" i="9"/>
  <c r="CL39" i="8"/>
  <c r="CL151" i="8"/>
  <c r="CK185" i="10"/>
  <c r="CK192" i="9"/>
  <c r="CL157" i="9"/>
  <c r="CL19" i="8"/>
  <c r="CK188" i="9"/>
  <c r="CL161" i="9"/>
  <c r="CM204" i="8"/>
  <c r="CM34" i="10"/>
  <c r="CL149" i="9"/>
  <c r="CL42" i="9"/>
  <c r="CL157" i="8"/>
  <c r="CK104" i="9"/>
  <c r="CK96" i="9"/>
  <c r="AH94" i="4"/>
  <c r="AD94" i="3" s="1"/>
  <c r="AH89" i="4"/>
  <c r="AD67" i="3" s="1"/>
  <c r="AD96" i="3"/>
  <c r="CM60" i="8"/>
  <c r="AN57" i="6"/>
  <c r="AK56" i="6"/>
  <c r="CN24" i="8"/>
  <c r="CL182" i="10"/>
  <c r="CK32" i="9"/>
  <c r="CK196" i="10"/>
  <c r="CN159" i="9"/>
  <c r="CM20" i="8"/>
  <c r="CM87" i="9"/>
  <c r="CK169" i="10"/>
  <c r="CL82" i="9"/>
  <c r="CK169" i="9"/>
  <c r="CK68" i="9"/>
  <c r="CM51" i="9"/>
  <c r="CL178" i="8"/>
  <c r="CK92" i="10"/>
  <c r="CL49" i="9"/>
  <c r="CL50" i="10"/>
  <c r="CK152" i="9"/>
  <c r="CM54" i="9"/>
  <c r="CL9" i="9"/>
  <c r="CM84" i="8"/>
  <c r="CM164" i="8"/>
  <c r="CK9" i="8"/>
  <c r="CK85" i="10"/>
  <c r="CL170" i="10"/>
  <c r="CM58" i="9"/>
  <c r="CM47" i="10"/>
  <c r="CL190" i="10"/>
  <c r="CK78" i="8"/>
  <c r="CM160" i="8"/>
  <c r="CM31" i="9"/>
  <c r="CK203" i="10"/>
  <c r="CK116" i="10"/>
  <c r="CL106" i="9"/>
  <c r="CK53" i="8"/>
  <c r="CK192" i="10"/>
  <c r="CM40" i="8"/>
  <c r="CM187" i="9"/>
  <c r="CL121" i="8"/>
  <c r="CL90" i="9"/>
  <c r="CK100" i="9"/>
  <c r="CM91" i="9"/>
  <c r="CI212" i="12"/>
  <c r="CJ8" i="12"/>
  <c r="AA8" i="11"/>
  <c r="CI212" i="9"/>
  <c r="CI280" i="9"/>
  <c r="CL184" i="8"/>
  <c r="CL177" i="8"/>
  <c r="CI348" i="10"/>
  <c r="AE96" i="5"/>
  <c r="AE89" i="5" s="1"/>
  <c r="AD92" i="3"/>
  <c r="CL117" i="8"/>
  <c r="CN198" i="8"/>
  <c r="CL102" i="8"/>
  <c r="CL153" i="9"/>
  <c r="CL96" i="9" l="1"/>
  <c r="CM149" i="9"/>
  <c r="CM14" i="10"/>
  <c r="CL131" i="10"/>
  <c r="CM131" i="8"/>
  <c r="AR26" i="7"/>
  <c r="AF34" i="5"/>
  <c r="AE43" i="3"/>
  <c r="AR208" i="7"/>
  <c r="AR91" i="7"/>
  <c r="AR86" i="7"/>
  <c r="CL157" i="10"/>
  <c r="CN203" i="9"/>
  <c r="CN111" i="9"/>
  <c r="CM34" i="9"/>
  <c r="AU79" i="7"/>
  <c r="CL24" i="10"/>
  <c r="AK64" i="4"/>
  <c r="AK44" i="4"/>
  <c r="AK41" i="4"/>
  <c r="AK37" i="4"/>
  <c r="AG33" i="3"/>
  <c r="AL27" i="4"/>
  <c r="CM14" i="8"/>
  <c r="AG105" i="5"/>
  <c r="CM198" i="10"/>
  <c r="CL127" i="10"/>
  <c r="CN128" i="8"/>
  <c r="CL128" i="10"/>
  <c r="CM102" i="9"/>
  <c r="CL64" i="10"/>
  <c r="CO15" i="9"/>
  <c r="CL44" i="10"/>
  <c r="CM34" i="8"/>
  <c r="CM98" i="9"/>
  <c r="CM114" i="10"/>
  <c r="CO194" i="8"/>
  <c r="CM38" i="9"/>
  <c r="CL120" i="9"/>
  <c r="CM85" i="9"/>
  <c r="CL171" i="10"/>
  <c r="CO202" i="8"/>
  <c r="CO67" i="9"/>
  <c r="CM77" i="9"/>
  <c r="CO55" i="9"/>
  <c r="CM172" i="8"/>
  <c r="AB136" i="5"/>
  <c r="AB133" i="5"/>
  <c r="CL162" i="8"/>
  <c r="CM42" i="10"/>
  <c r="CN11" i="10"/>
  <c r="CO32" i="8"/>
  <c r="CM147" i="8"/>
  <c r="CO186" i="8"/>
  <c r="CL33" i="10"/>
  <c r="AS179" i="7"/>
  <c r="AT170" i="7"/>
  <c r="CN43" i="9"/>
  <c r="CL124" i="10"/>
  <c r="CL171" i="8"/>
  <c r="CL45" i="8"/>
  <c r="CL88" i="9"/>
  <c r="CO35" i="9"/>
  <c r="CM14" i="9"/>
  <c r="CL184" i="10"/>
  <c r="CL12" i="10"/>
  <c r="CM53" i="9"/>
  <c r="CN79" i="9"/>
  <c r="CL62" i="8"/>
  <c r="CO27" i="9"/>
  <c r="CM98" i="10"/>
  <c r="CM8" i="9"/>
  <c r="CN166" i="9"/>
  <c r="CM83" i="8"/>
  <c r="CN52" i="8"/>
  <c r="CL97" i="10"/>
  <c r="CL188" i="10"/>
  <c r="CM188" i="8"/>
  <c r="CM161" i="8"/>
  <c r="CM130" i="8"/>
  <c r="CM158" i="10"/>
  <c r="CN136" i="8"/>
  <c r="CM78" i="10"/>
  <c r="CL42" i="8"/>
  <c r="CM119" i="8"/>
  <c r="CN44" i="8"/>
  <c r="CM87" i="8"/>
  <c r="CO167" i="9"/>
  <c r="AR194" i="7"/>
  <c r="AR227" i="7"/>
  <c r="AR222" i="7"/>
  <c r="AR223" i="7" a="1"/>
  <c r="AR223" i="7" s="1"/>
  <c r="AR228" i="7" a="1"/>
  <c r="AR228" i="7" s="1"/>
  <c r="AQ172" i="7"/>
  <c r="AX128" i="7"/>
  <c r="AS127" i="7"/>
  <c r="AR178" i="7"/>
  <c r="AE103" i="3"/>
  <c r="AF113" i="5"/>
  <c r="AR117" i="7"/>
  <c r="CM46" i="10"/>
  <c r="CM129" i="8"/>
  <c r="CM126" i="8"/>
  <c r="CL154" i="8"/>
  <c r="CN56" i="8"/>
  <c r="CL181" i="9"/>
  <c r="CL146" i="8"/>
  <c r="CM95" i="8"/>
  <c r="CM23" i="9"/>
  <c r="CL99" i="10"/>
  <c r="CN132" i="8"/>
  <c r="CN146" i="9"/>
  <c r="CL151" i="10"/>
  <c r="CL117" i="10"/>
  <c r="CL109" i="10"/>
  <c r="CL76" i="10"/>
  <c r="CL28" i="9"/>
  <c r="CN167" i="10"/>
  <c r="CL21" i="10"/>
  <c r="CM194" i="10"/>
  <c r="CN112" i="8"/>
  <c r="CL22" i="8"/>
  <c r="CL172" i="10"/>
  <c r="CN100" i="8"/>
  <c r="CN96" i="8"/>
  <c r="CM118" i="8"/>
  <c r="CM118" i="10"/>
  <c r="CL61" i="10"/>
  <c r="CL121" i="10"/>
  <c r="CL61" i="8"/>
  <c r="CM38" i="10"/>
  <c r="CL22" i="9"/>
  <c r="CL112" i="10"/>
  <c r="CM10" i="10"/>
  <c r="CN83" i="10"/>
  <c r="CN27" i="10"/>
  <c r="CL45" i="10"/>
  <c r="CL30" i="8"/>
  <c r="AH39" i="5"/>
  <c r="AU32" i="7"/>
  <c r="CM106" i="10"/>
  <c r="CL101" i="10"/>
  <c r="CN66" i="9"/>
  <c r="CM8" i="10"/>
  <c r="CN197" i="8"/>
  <c r="CL113" i="10"/>
  <c r="CM30" i="10"/>
  <c r="CL191" i="8"/>
  <c r="CM134" i="10"/>
  <c r="AU74" i="7"/>
  <c r="CN11" i="9"/>
  <c r="CN92" i="8"/>
  <c r="CM91" i="8"/>
  <c r="CL173" i="10"/>
  <c r="CM27" i="8"/>
  <c r="CO190" i="8"/>
  <c r="CL164" i="9"/>
  <c r="CL96" i="10"/>
  <c r="CM41" i="9"/>
  <c r="CO23" i="10"/>
  <c r="CM66" i="10"/>
  <c r="CM101" i="9"/>
  <c r="CL185" i="9"/>
  <c r="AJ121" i="4"/>
  <c r="AK112" i="4"/>
  <c r="AF110" i="3"/>
  <c r="AP180" i="7"/>
  <c r="AP177" i="7" s="1"/>
  <c r="AC117" i="3"/>
  <c r="CM125" i="8"/>
  <c r="CM133" i="8"/>
  <c r="CN18" i="10"/>
  <c r="CL33" i="8"/>
  <c r="CL183" i="10"/>
  <c r="CM17" i="10"/>
  <c r="CL203" i="8"/>
  <c r="CL116" i="9"/>
  <c r="CL123" i="10"/>
  <c r="CN148" i="8"/>
  <c r="CK144" i="12"/>
  <c r="CK280" i="10" s="1"/>
  <c r="CJ348" i="8"/>
  <c r="CM13" i="9"/>
  <c r="CN12" i="8"/>
  <c r="CM97" i="9"/>
  <c r="CN80" i="8"/>
  <c r="CM47" i="8"/>
  <c r="CM173" i="8"/>
  <c r="CL86" i="8"/>
  <c r="CM153" i="9"/>
  <c r="CO198" i="8"/>
  <c r="CM177" i="8"/>
  <c r="CN164" i="8"/>
  <c r="CM49" i="9"/>
  <c r="CL68" i="9"/>
  <c r="CN87" i="9"/>
  <c r="CL32" i="9"/>
  <c r="CN60" i="8"/>
  <c r="CM161" i="9"/>
  <c r="CL192" i="9"/>
  <c r="CL8" i="8"/>
  <c r="AH52" i="5"/>
  <c r="AL26" i="6"/>
  <c r="AF38" i="5"/>
  <c r="AE45" i="3"/>
  <c r="AR93" i="7"/>
  <c r="AF16" i="5" s="1"/>
  <c r="CL52" i="10"/>
  <c r="CM78" i="9"/>
  <c r="CN39" i="9"/>
  <c r="CL173" i="9"/>
  <c r="CM94" i="9"/>
  <c r="CL40" i="9"/>
  <c r="CL184" i="9"/>
  <c r="CM58" i="10"/>
  <c r="CL175" i="10"/>
  <c r="AU73" i="7"/>
  <c r="CL187" i="8"/>
  <c r="CN115" i="9"/>
  <c r="CN124" i="8"/>
  <c r="CM126" i="10"/>
  <c r="CN120" i="8"/>
  <c r="CM109" i="8"/>
  <c r="AC58" i="3"/>
  <c r="AG88" i="4"/>
  <c r="AC64" i="3" s="1"/>
  <c r="CM35" i="8"/>
  <c r="CM170" i="8"/>
  <c r="CM19" i="9"/>
  <c r="CL164" i="10"/>
  <c r="CM15" i="8"/>
  <c r="CO35" i="10"/>
  <c r="CM174" i="9"/>
  <c r="CN191" i="9"/>
  <c r="CM117" i="9"/>
  <c r="CM186" i="9"/>
  <c r="CL49" i="10"/>
  <c r="CM115" i="8"/>
  <c r="CM155" i="8"/>
  <c r="CM46" i="9"/>
  <c r="CM33" i="9"/>
  <c r="CN31" i="10"/>
  <c r="CL98" i="8"/>
  <c r="CM59" i="8"/>
  <c r="CL36" i="10"/>
  <c r="AF27" i="5"/>
  <c r="AE39" i="3"/>
  <c r="CL48" i="10"/>
  <c r="CO127" i="9"/>
  <c r="CM111" i="8"/>
  <c r="CM176" i="8"/>
  <c r="CM150" i="10"/>
  <c r="AI62" i="4"/>
  <c r="AI54" i="4"/>
  <c r="AI51" i="4"/>
  <c r="AI35" i="4"/>
  <c r="AJ25" i="4"/>
  <c r="AI24" i="4"/>
  <c r="AE31" i="3"/>
  <c r="CM113" i="8"/>
  <c r="CL129" i="10"/>
  <c r="CL48" i="9"/>
  <c r="CM89" i="8"/>
  <c r="AE119" i="3"/>
  <c r="AE107" i="3"/>
  <c r="AE121" i="3"/>
  <c r="AI138" i="4"/>
  <c r="AH101" i="6"/>
  <c r="CM135" i="8"/>
  <c r="CM133" i="9"/>
  <c r="AL72" i="6"/>
  <c r="AK70" i="6"/>
  <c r="CM145" i="8"/>
  <c r="CL189" i="9"/>
  <c r="AI77" i="5"/>
  <c r="AM10" i="6"/>
  <c r="CN55" i="10"/>
  <c r="CN179" i="9"/>
  <c r="CL21" i="8"/>
  <c r="CM162" i="10"/>
  <c r="CL57" i="10"/>
  <c r="CM184" i="8"/>
  <c r="CM101" i="8"/>
  <c r="CM121" i="8"/>
  <c r="CL78" i="8"/>
  <c r="CN84" i="8"/>
  <c r="CN54" i="9"/>
  <c r="CM50" i="10"/>
  <c r="CL92" i="10"/>
  <c r="CN51" i="9"/>
  <c r="CL169" i="9"/>
  <c r="CL169" i="10"/>
  <c r="CN20" i="8"/>
  <c r="CL196" i="10"/>
  <c r="CM182" i="10"/>
  <c r="AL56" i="6"/>
  <c r="AO57" i="6"/>
  <c r="CM157" i="8"/>
  <c r="CN204" i="8"/>
  <c r="CL188" i="9"/>
  <c r="CM157" i="9"/>
  <c r="CL185" i="10"/>
  <c r="CM125" i="9"/>
  <c r="CL37" i="8"/>
  <c r="CL177" i="9"/>
  <c r="CL159" i="10"/>
  <c r="CN10" i="9"/>
  <c r="AS27" i="7"/>
  <c r="AS194" i="7" s="1"/>
  <c r="AS13" i="7"/>
  <c r="AG28" i="5" s="1"/>
  <c r="AS29" i="7"/>
  <c r="AS31" i="7"/>
  <c r="AS17" i="7"/>
  <c r="AG29" i="5" s="1"/>
  <c r="AT10" i="7"/>
  <c r="CM198" i="9"/>
  <c r="CM11" i="8"/>
  <c r="CL120" i="10"/>
  <c r="CN154" i="9"/>
  <c r="CN99" i="9"/>
  <c r="CN199" i="9"/>
  <c r="AG93" i="5"/>
  <c r="AG86" i="5" s="1"/>
  <c r="AF89" i="3"/>
  <c r="CM102" i="10"/>
  <c r="CM57" i="9"/>
  <c r="CL166" i="8"/>
  <c r="CM113" i="9"/>
  <c r="CO151" i="9"/>
  <c r="CM107" i="8"/>
  <c r="CL168" i="9"/>
  <c r="CL124" i="9"/>
  <c r="CM165" i="9"/>
  <c r="CM89" i="9"/>
  <c r="CN162" i="9"/>
  <c r="CN108" i="8"/>
  <c r="CM110" i="9"/>
  <c r="CM146" i="10"/>
  <c r="CM127" i="8"/>
  <c r="CN30" i="9"/>
  <c r="CL180" i="10"/>
  <c r="CN156" i="8"/>
  <c r="CL60" i="9"/>
  <c r="CM61" i="9"/>
  <c r="CM67" i="8"/>
  <c r="AA60" i="3"/>
  <c r="CM51" i="8"/>
  <c r="CM134" i="8"/>
  <c r="CM110" i="8"/>
  <c r="CL82" i="8"/>
  <c r="CL60" i="10"/>
  <c r="CM26" i="8"/>
  <c r="AZ123" i="7"/>
  <c r="AU122" i="7"/>
  <c r="CO119" i="9"/>
  <c r="CL80" i="9"/>
  <c r="CM13" i="10"/>
  <c r="CM109" i="9"/>
  <c r="CL119" i="10"/>
  <c r="CM129" i="9"/>
  <c r="CL88" i="10"/>
  <c r="CL193" i="9"/>
  <c r="CM194" i="9"/>
  <c r="CN59" i="10"/>
  <c r="CM159" i="8"/>
  <c r="CL148" i="10"/>
  <c r="CL111" i="10"/>
  <c r="CL147" i="10"/>
  <c r="CM37" i="9"/>
  <c r="CL200" i="10"/>
  <c r="CL197" i="10"/>
  <c r="AU77" i="7"/>
  <c r="CL53" i="10"/>
  <c r="CN16" i="8"/>
  <c r="CL93" i="10"/>
  <c r="CN83" i="9"/>
  <c r="CN103" i="9"/>
  <c r="CM178" i="10"/>
  <c r="CN62" i="9"/>
  <c r="CM144" i="8"/>
  <c r="AT7" i="7"/>
  <c r="AS9" i="7"/>
  <c r="AF36" i="3"/>
  <c r="CO15" i="10"/>
  <c r="CL163" i="10"/>
  <c r="AE106" i="5"/>
  <c r="CM153" i="8"/>
  <c r="CM181" i="8"/>
  <c r="CL100" i="10"/>
  <c r="CN22" i="10"/>
  <c r="CN183" i="9"/>
  <c r="CL183" i="8"/>
  <c r="CM202" i="10"/>
  <c r="AI94" i="4"/>
  <c r="AE94" i="3" s="1"/>
  <c r="AI89" i="4"/>
  <c r="AE67" i="3" s="1"/>
  <c r="AE96" i="3"/>
  <c r="CN23" i="8"/>
  <c r="CM106" i="8"/>
  <c r="AH113" i="4"/>
  <c r="AD30" i="3"/>
  <c r="AH34" i="4"/>
  <c r="AD76" i="3" s="1"/>
  <c r="CL133" i="10"/>
  <c r="CL16" i="10"/>
  <c r="AO97" i="7"/>
  <c r="AC135" i="5"/>
  <c r="AC138" i="5"/>
  <c r="CM105" i="8"/>
  <c r="AQ99" i="7"/>
  <c r="AD66" i="3" s="1"/>
  <c r="AE33" i="5"/>
  <c r="AQ22" i="7"/>
  <c r="AD54" i="3" s="1"/>
  <c r="AQ21" i="7"/>
  <c r="AD42" i="3"/>
  <c r="CM122" i="8"/>
  <c r="CL20" i="10"/>
  <c r="CL28" i="10"/>
  <c r="CM81" i="8"/>
  <c r="AL21" i="6"/>
  <c r="AH50" i="5"/>
  <c r="AL36" i="6"/>
  <c r="CN31" i="8"/>
  <c r="CM85" i="8"/>
  <c r="CL201" i="9"/>
  <c r="CL158" i="8"/>
  <c r="CN134" i="9"/>
  <c r="CM62" i="10"/>
  <c r="CL112" i="9"/>
  <c r="CN189" i="8"/>
  <c r="CM190" i="9"/>
  <c r="CM77" i="8"/>
  <c r="CN116" i="8"/>
  <c r="CM145" i="9"/>
  <c r="CK76" i="12"/>
  <c r="CJ348" i="9"/>
  <c r="CJ212" i="10"/>
  <c r="CL191" i="10"/>
  <c r="AE100" i="5"/>
  <c r="AJ66" i="6"/>
  <c r="AM67" i="6"/>
  <c r="AF119" i="5"/>
  <c r="AI107" i="6"/>
  <c r="AI51" i="6"/>
  <c r="CL149" i="10"/>
  <c r="CL199" i="10"/>
  <c r="CN122" i="9"/>
  <c r="CM86" i="9"/>
  <c r="CL54" i="8"/>
  <c r="CM10" i="8"/>
  <c r="AN90" i="4"/>
  <c r="AI70" i="3"/>
  <c r="CM167" i="8"/>
  <c r="AC143" i="11"/>
  <c r="AT3" i="7"/>
  <c r="AJ3" i="6"/>
  <c r="AG2" i="5"/>
  <c r="CN195" i="9"/>
  <c r="CM93" i="9"/>
  <c r="CL76" i="8"/>
  <c r="CK280" i="8"/>
  <c r="CL52" i="9"/>
  <c r="CL104" i="10"/>
  <c r="CO163" i="9"/>
  <c r="CL195" i="10"/>
  <c r="CM9" i="9"/>
  <c r="CL152" i="9"/>
  <c r="CM178" i="8"/>
  <c r="CM82" i="9"/>
  <c r="CO159" i="9"/>
  <c r="CO24" i="8"/>
  <c r="CM19" i="8"/>
  <c r="CM151" i="8"/>
  <c r="CM170" i="9"/>
  <c r="CL57" i="8"/>
  <c r="CN200" i="8"/>
  <c r="CN51" i="10"/>
  <c r="CL50" i="8"/>
  <c r="CO131" i="9"/>
  <c r="CL179" i="10"/>
  <c r="CL189" i="10"/>
  <c r="CL44" i="9"/>
  <c r="CL165" i="10"/>
  <c r="CL16" i="9"/>
  <c r="CM97" i="8"/>
  <c r="CM43" i="8"/>
  <c r="AT147" i="7"/>
  <c r="AS145" i="7"/>
  <c r="AG115" i="5"/>
  <c r="AF105" i="3"/>
  <c r="CM165" i="8"/>
  <c r="CM169" i="8"/>
  <c r="CL25" i="8"/>
  <c r="CL187" i="10"/>
  <c r="CM81" i="9"/>
  <c r="CM79" i="8"/>
  <c r="CN43" i="10"/>
  <c r="CL195" i="8"/>
  <c r="CL160" i="9"/>
  <c r="CN79" i="10"/>
  <c r="CM182" i="8"/>
  <c r="CL181" i="10"/>
  <c r="CN171" i="9"/>
  <c r="CK348" i="10"/>
  <c r="CL144" i="10"/>
  <c r="AF97" i="5"/>
  <c r="AF90" i="5" s="1"/>
  <c r="AE106" i="3"/>
  <c r="AE93" i="3"/>
  <c r="CL90" i="8"/>
  <c r="CM149" i="8"/>
  <c r="AE94" i="5"/>
  <c r="AE87" i="5" s="1"/>
  <c r="AD90" i="3"/>
  <c r="CL92" i="9"/>
  <c r="AN105" i="4"/>
  <c r="AN7" i="4" s="1"/>
  <c r="AJ37" i="3" s="1"/>
  <c r="AJ99" i="4"/>
  <c r="AK104" i="4"/>
  <c r="CM123" i="8"/>
  <c r="CN175" i="9"/>
  <c r="CL40" i="10"/>
  <c r="CM114" i="8"/>
  <c r="CL32" i="10"/>
  <c r="AV30" i="7"/>
  <c r="AI37" i="5"/>
  <c r="CL161" i="10"/>
  <c r="CN36" i="8"/>
  <c r="CL108" i="9"/>
  <c r="CL84" i="9"/>
  <c r="CL46" i="8"/>
  <c r="AK81" i="6"/>
  <c r="AJ79" i="6"/>
  <c r="AG102" i="5" s="1"/>
  <c r="AG121" i="5"/>
  <c r="AU28" i="7"/>
  <c r="AH35" i="5"/>
  <c r="CL56" i="10"/>
  <c r="CM154" i="10"/>
  <c r="CL100" i="9"/>
  <c r="CN40" i="8"/>
  <c r="CL53" i="8"/>
  <c r="CL116" i="10"/>
  <c r="CN31" i="9"/>
  <c r="CN47" i="10"/>
  <c r="CM170" i="10"/>
  <c r="CL9" i="8"/>
  <c r="AA144" i="11"/>
  <c r="AA76" i="11"/>
  <c r="CM102" i="8"/>
  <c r="CM117" i="8"/>
  <c r="CJ212" i="12"/>
  <c r="CK8" i="12"/>
  <c r="AB8" i="11"/>
  <c r="CJ280" i="9"/>
  <c r="CJ212" i="9"/>
  <c r="CN91" i="9"/>
  <c r="CM90" i="9"/>
  <c r="CN187" i="9"/>
  <c r="CL192" i="10"/>
  <c r="CM106" i="9"/>
  <c r="CL203" i="10"/>
  <c r="CN160" i="8"/>
  <c r="CM190" i="10"/>
  <c r="CN58" i="9"/>
  <c r="CL85" i="10"/>
  <c r="CL104" i="9"/>
  <c r="CM42" i="9"/>
  <c r="CN34" i="10"/>
  <c r="CM39" i="8"/>
  <c r="AM99" i="6"/>
  <c r="AL108" i="6"/>
  <c r="CM86" i="10"/>
  <c r="CN152" i="8"/>
  <c r="CN118" i="9"/>
  <c r="CL125" i="10"/>
  <c r="AF36" i="5"/>
  <c r="AE44" i="3"/>
  <c r="AR92" i="7"/>
  <c r="AF15" i="5" s="1"/>
  <c r="CL197" i="9"/>
  <c r="CL36" i="9"/>
  <c r="CM174" i="8"/>
  <c r="AU72" i="7"/>
  <c r="CL68" i="10"/>
  <c r="CM93" i="8"/>
  <c r="AH112" i="5"/>
  <c r="AU108" i="7"/>
  <c r="AT107" i="7"/>
  <c r="AG102" i="3"/>
  <c r="CL26" i="9"/>
  <c r="CL84" i="10"/>
  <c r="CL13" i="8"/>
  <c r="CN64" i="8"/>
  <c r="CM185" i="8"/>
  <c r="CM25" i="9"/>
  <c r="CN39" i="10"/>
  <c r="CM29" i="9"/>
  <c r="CL24" i="9"/>
  <c r="CL12" i="9"/>
  <c r="CN48" i="8"/>
  <c r="CL81" i="10"/>
  <c r="CL204" i="10"/>
  <c r="CM122" i="10"/>
  <c r="CM29" i="10"/>
  <c r="CM144" i="9"/>
  <c r="CL180" i="9"/>
  <c r="CN126" i="9"/>
  <c r="CO59" i="9"/>
  <c r="CL200" i="9"/>
  <c r="CL153" i="10"/>
  <c r="CN95" i="10"/>
  <c r="CL58" i="8"/>
  <c r="CN201" i="8"/>
  <c r="CM65" i="9"/>
  <c r="CL155" i="10"/>
  <c r="AY133" i="7"/>
  <c r="AT132" i="7"/>
  <c r="CL179" i="8"/>
  <c r="CM25" i="10"/>
  <c r="CO63" i="9"/>
  <c r="CN68" i="8"/>
  <c r="CL56" i="9"/>
  <c r="CL38" i="8"/>
  <c r="CM37" i="10"/>
  <c r="AF96" i="5"/>
  <c r="AF89" i="5" s="1"/>
  <c r="AE92" i="3"/>
  <c r="CL196" i="9"/>
  <c r="CL65" i="8"/>
  <c r="CM90" i="10"/>
  <c r="CM41" i="10"/>
  <c r="CL17" i="8"/>
  <c r="AT138" i="7"/>
  <c r="AS136" i="7"/>
  <c r="CO155" i="9"/>
  <c r="CN28" i="8"/>
  <c r="CM166" i="10"/>
  <c r="CM54" i="10"/>
  <c r="CN158" i="9"/>
  <c r="CL156" i="10"/>
  <c r="CN107" i="9"/>
  <c r="CL18" i="9"/>
  <c r="CL193" i="10"/>
  <c r="CM63" i="8"/>
  <c r="AH48" i="5"/>
  <c r="AL16" i="6"/>
  <c r="CM55" i="8"/>
  <c r="CM18" i="8"/>
  <c r="AT160" i="7"/>
  <c r="AG116" i="5"/>
  <c r="AG109" i="5" s="1"/>
  <c r="AS158" i="7"/>
  <c r="CM130" i="10"/>
  <c r="CL132" i="9"/>
  <c r="CM9" i="10"/>
  <c r="CL132" i="10"/>
  <c r="CL204" i="9"/>
  <c r="AT192" i="7"/>
  <c r="AS220" i="7"/>
  <c r="AS199" i="7"/>
  <c r="AS200" i="7" a="1"/>
  <c r="AS200" i="7" s="1"/>
  <c r="CL20" i="9"/>
  <c r="CM50" i="9"/>
  <c r="CO19" i="10"/>
  <c r="AV214" i="7" a="1"/>
  <c r="AV214" i="7" s="1"/>
  <c r="AV213" i="7"/>
  <c r="AW206" i="7"/>
  <c r="CL77" i="10"/>
  <c r="CM114" i="9"/>
  <c r="CL199" i="8"/>
  <c r="CL107" i="10"/>
  <c r="CM17" i="9"/>
  <c r="CN103" i="10"/>
  <c r="CM103" i="8"/>
  <c r="CN135" i="10"/>
  <c r="CN67" i="10"/>
  <c r="CM168" i="8"/>
  <c r="AH86" i="4"/>
  <c r="CL172" i="9"/>
  <c r="CL89" i="10"/>
  <c r="CL150" i="8"/>
  <c r="CN193" i="8"/>
  <c r="CM202" i="9"/>
  <c r="CM186" i="10"/>
  <c r="CL64" i="9"/>
  <c r="CM26" i="10"/>
  <c r="CM82" i="10"/>
  <c r="CL66" i="8"/>
  <c r="CM174" i="10"/>
  <c r="CM163" i="8"/>
  <c r="CM121" i="9"/>
  <c r="AE14" i="5"/>
  <c r="AE13" i="5" s="1"/>
  <c r="AQ90" i="7"/>
  <c r="AQ187" i="7" s="1"/>
  <c r="CM110" i="10"/>
  <c r="CM94" i="10"/>
  <c r="CN88" i="8"/>
  <c r="CL175" i="8"/>
  <c r="CL176" i="9"/>
  <c r="CL105" i="10"/>
  <c r="CL177" i="10"/>
  <c r="CO135" i="9"/>
  <c r="CM99" i="8"/>
  <c r="CL176" i="10"/>
  <c r="CL136" i="9"/>
  <c r="CL49" i="8"/>
  <c r="CL128" i="9"/>
  <c r="CN95" i="9"/>
  <c r="CO147" i="9"/>
  <c r="AM61" i="6"/>
  <c r="AP62" i="6"/>
  <c r="CM192" i="8"/>
  <c r="CN196" i="8"/>
  <c r="CL65" i="10"/>
  <c r="CM180" i="8"/>
  <c r="CM21" i="9"/>
  <c r="CL136" i="10"/>
  <c r="CN47" i="9"/>
  <c r="CN63" i="10"/>
  <c r="CO123" i="9"/>
  <c r="CM178" i="9"/>
  <c r="AG109" i="6"/>
  <c r="AG106" i="6" s="1"/>
  <c r="AU78" i="7"/>
  <c r="CN104" i="8"/>
  <c r="CN130" i="9"/>
  <c r="CL80" i="10"/>
  <c r="AD31" i="5"/>
  <c r="AC51" i="3"/>
  <c r="AP100" i="7"/>
  <c r="CL201" i="10"/>
  <c r="CN150" i="9"/>
  <c r="CL168" i="10"/>
  <c r="CN87" i="10"/>
  <c r="CL156" i="9"/>
  <c r="CM45" i="9"/>
  <c r="CN91" i="10"/>
  <c r="CL145" i="10"/>
  <c r="CL148" i="9"/>
  <c r="AK63" i="4"/>
  <c r="AK57" i="4"/>
  <c r="AK47" i="4"/>
  <c r="AK36" i="4"/>
  <c r="AL26" i="4"/>
  <c r="AG32" i="3"/>
  <c r="CL152" i="10"/>
  <c r="CM105" i="9"/>
  <c r="CM76" i="9"/>
  <c r="CL160" i="10"/>
  <c r="CL108" i="10"/>
  <c r="CM182" i="9"/>
  <c r="CN115" i="10"/>
  <c r="CL41" i="8"/>
  <c r="CL29" i="8"/>
  <c r="CL94" i="8"/>
  <c r="CJ280" i="8"/>
  <c r="AO40" i="6"/>
  <c r="CM94" i="8" l="1"/>
  <c r="CN178" i="9"/>
  <c r="CN180" i="8"/>
  <c r="CO95" i="9"/>
  <c r="CM175" i="8"/>
  <c r="CN130" i="10"/>
  <c r="CN170" i="10"/>
  <c r="CO31" i="9"/>
  <c r="CM100" i="9"/>
  <c r="AI35" i="5"/>
  <c r="AV28" i="7"/>
  <c r="AW30" i="7"/>
  <c r="AJ37" i="5"/>
  <c r="CN114" i="8"/>
  <c r="AJ94" i="4"/>
  <c r="AF94" i="3" s="1"/>
  <c r="AJ89" i="4"/>
  <c r="AF67" i="3" s="1"/>
  <c r="AF96" i="3"/>
  <c r="CO171" i="9"/>
  <c r="CN182" i="8"/>
  <c r="CM160" i="9"/>
  <c r="CO43" i="10"/>
  <c r="CN81" i="9"/>
  <c r="CN165" i="8"/>
  <c r="AG96" i="5"/>
  <c r="AG89" i="5" s="1"/>
  <c r="AF92" i="3"/>
  <c r="CN97" i="8"/>
  <c r="CM165" i="10"/>
  <c r="CM189" i="10"/>
  <c r="CP131" i="9"/>
  <c r="CO51" i="10"/>
  <c r="CN151" i="8"/>
  <c r="CP24" i="8"/>
  <c r="CN82" i="9"/>
  <c r="CM152" i="9"/>
  <c r="CM195" i="10"/>
  <c r="CM104" i="10"/>
  <c r="CO195" i="9"/>
  <c r="CN167" i="8"/>
  <c r="CN10" i="8"/>
  <c r="CN86" i="9"/>
  <c r="CM199" i="10"/>
  <c r="AF100" i="5"/>
  <c r="CM191" i="10"/>
  <c r="CL76" i="12"/>
  <c r="CK212" i="10"/>
  <c r="CK348" i="9"/>
  <c r="CO116" i="8"/>
  <c r="CN190" i="9"/>
  <c r="CM112" i="9"/>
  <c r="CO134" i="9"/>
  <c r="CM201" i="9"/>
  <c r="AE31" i="5"/>
  <c r="AD51" i="3"/>
  <c r="AQ100" i="7"/>
  <c r="CN105" i="8"/>
  <c r="CM183" i="8"/>
  <c r="CO22" i="10"/>
  <c r="CN181" i="8"/>
  <c r="AU7" i="7"/>
  <c r="AT9" i="7"/>
  <c r="AG36" i="3"/>
  <c r="CO62" i="9"/>
  <c r="CO103" i="9"/>
  <c r="CM93" i="10"/>
  <c r="CM53" i="10"/>
  <c r="CM197" i="10"/>
  <c r="CN37" i="9"/>
  <c r="CM111" i="10"/>
  <c r="CN159" i="8"/>
  <c r="CN194" i="9"/>
  <c r="CM88" i="10"/>
  <c r="CM119" i="10"/>
  <c r="CP119" i="9"/>
  <c r="BA123" i="7"/>
  <c r="AV122" i="7"/>
  <c r="CN61" i="9"/>
  <c r="CO30" i="9"/>
  <c r="CN146" i="10"/>
  <c r="CO108" i="8"/>
  <c r="CN89" i="9"/>
  <c r="CM124" i="9"/>
  <c r="CN107" i="8"/>
  <c r="CN113" i="9"/>
  <c r="CN57" i="9"/>
  <c r="CN11" i="8"/>
  <c r="AS26" i="7"/>
  <c r="AG34" i="5"/>
  <c r="AF43" i="3"/>
  <c r="AS208" i="7"/>
  <c r="AS91" i="7"/>
  <c r="AS86" i="7"/>
  <c r="CM37" i="8"/>
  <c r="CM78" i="8"/>
  <c r="CM21" i="8"/>
  <c r="AM72" i="6"/>
  <c r="AL70" i="6"/>
  <c r="CN135" i="8"/>
  <c r="CN89" i="8"/>
  <c r="CM129" i="10"/>
  <c r="CM48" i="10"/>
  <c r="CM36" i="10"/>
  <c r="CN33" i="9"/>
  <c r="CN155" i="8"/>
  <c r="CM49" i="10"/>
  <c r="CN117" i="9"/>
  <c r="CN174" i="9"/>
  <c r="CN19" i="9"/>
  <c r="CN109" i="8"/>
  <c r="CN126" i="10"/>
  <c r="CO115" i="9"/>
  <c r="CN58" i="10"/>
  <c r="CM40" i="9"/>
  <c r="CM173" i="9"/>
  <c r="AI52" i="5"/>
  <c r="AM26" i="6"/>
  <c r="CM192" i="9"/>
  <c r="CO60" i="8"/>
  <c r="CO87" i="9"/>
  <c r="CN49" i="9"/>
  <c r="CM86" i="8"/>
  <c r="CO80" i="8"/>
  <c r="CO12" i="8"/>
  <c r="CO148" i="8"/>
  <c r="CN17" i="10"/>
  <c r="CM33" i="8"/>
  <c r="CN27" i="8"/>
  <c r="CO11" i="9"/>
  <c r="CO197" i="8"/>
  <c r="CM30" i="8"/>
  <c r="CN10" i="10"/>
  <c r="CM61" i="8"/>
  <c r="CN118" i="8"/>
  <c r="CM22" i="8"/>
  <c r="AF94" i="5"/>
  <c r="AF87" i="5" s="1"/>
  <c r="AE90" i="3"/>
  <c r="AT127" i="7"/>
  <c r="AY128" i="7"/>
  <c r="AG113" i="5"/>
  <c r="AS178" i="7"/>
  <c r="AS117" i="7"/>
  <c r="AF103" i="3"/>
  <c r="CN161" i="8"/>
  <c r="CM188" i="10"/>
  <c r="CO52" i="8"/>
  <c r="CO166" i="9"/>
  <c r="CN98" i="10"/>
  <c r="CN53" i="9"/>
  <c r="CM184" i="10"/>
  <c r="CP35" i="9"/>
  <c r="CM124" i="10"/>
  <c r="CM33" i="10"/>
  <c r="AV79" i="7"/>
  <c r="CN131" i="8"/>
  <c r="CN149" i="9"/>
  <c r="AL57" i="4"/>
  <c r="AL36" i="4"/>
  <c r="AL47" i="4"/>
  <c r="AM26" i="4"/>
  <c r="AH32" i="3"/>
  <c r="AL63" i="4"/>
  <c r="CO130" i="9"/>
  <c r="CN186" i="10"/>
  <c r="CN55" i="8"/>
  <c r="AN99" i="6"/>
  <c r="AM108" i="6"/>
  <c r="CO160" i="8"/>
  <c r="CN76" i="9"/>
  <c r="CM168" i="10"/>
  <c r="AW214" i="7" a="1"/>
  <c r="AW214" i="7" s="1"/>
  <c r="AW213" i="7"/>
  <c r="AX206" i="7"/>
  <c r="CM56" i="9"/>
  <c r="CK212" i="12"/>
  <c r="CL8" i="12"/>
  <c r="AC8" i="11"/>
  <c r="CK212" i="9"/>
  <c r="CK280" i="9"/>
  <c r="CM108" i="9"/>
  <c r="CM161" i="10"/>
  <c r="CM32" i="10"/>
  <c r="CM40" i="10"/>
  <c r="CM25" i="8"/>
  <c r="AT145" i="7"/>
  <c r="AH115" i="5"/>
  <c r="AU147" i="7"/>
  <c r="AG105" i="3"/>
  <c r="CM57" i="8"/>
  <c r="CL280" i="8"/>
  <c r="CM76" i="8"/>
  <c r="AD143" i="11"/>
  <c r="AU3" i="7"/>
  <c r="AK3" i="6"/>
  <c r="AH2" i="5"/>
  <c r="AK66" i="6"/>
  <c r="AN67" i="6"/>
  <c r="AJ107" i="6"/>
  <c r="AG119" i="5"/>
  <c r="AJ51" i="6"/>
  <c r="CO31" i="8"/>
  <c r="CM28" i="10"/>
  <c r="AC136" i="5"/>
  <c r="AC133" i="5"/>
  <c r="CM133" i="10"/>
  <c r="CO23" i="8"/>
  <c r="CN202" i="10"/>
  <c r="CP15" i="10"/>
  <c r="CN13" i="10"/>
  <c r="CN26" i="8"/>
  <c r="CM82" i="8"/>
  <c r="CN134" i="8"/>
  <c r="CO156" i="8"/>
  <c r="CO99" i="9"/>
  <c r="CM120" i="10"/>
  <c r="CN198" i="9"/>
  <c r="AG38" i="5"/>
  <c r="AF45" i="3"/>
  <c r="AS93" i="7"/>
  <c r="AG16" i="5" s="1"/>
  <c r="CO10" i="9"/>
  <c r="CM177" i="9"/>
  <c r="CN125" i="9"/>
  <c r="CN157" i="9"/>
  <c r="CO204" i="8"/>
  <c r="CM196" i="10"/>
  <c r="CM169" i="10"/>
  <c r="CO51" i="9"/>
  <c r="CN50" i="10"/>
  <c r="CO84" i="8"/>
  <c r="CN121" i="8"/>
  <c r="CN184" i="8"/>
  <c r="CN162" i="10"/>
  <c r="CO179" i="9"/>
  <c r="AN10" i="6"/>
  <c r="AJ77" i="5"/>
  <c r="CN145" i="8"/>
  <c r="AI113" i="4"/>
  <c r="AI34" i="4"/>
  <c r="AE76" i="3" s="1"/>
  <c r="AE30" i="3"/>
  <c r="CN176" i="8"/>
  <c r="CP127" i="9"/>
  <c r="CM98" i="8"/>
  <c r="CN15" i="8"/>
  <c r="CN35" i="8"/>
  <c r="AV73" i="7"/>
  <c r="CN78" i="9"/>
  <c r="CN177" i="8"/>
  <c r="CN153" i="9"/>
  <c r="CN173" i="8"/>
  <c r="CL144" i="12"/>
  <c r="CK348" i="8"/>
  <c r="CM123" i="10"/>
  <c r="CM203" i="8"/>
  <c r="CM183" i="10"/>
  <c r="AL112" i="4"/>
  <c r="AK121" i="4"/>
  <c r="AG110" i="3"/>
  <c r="CN101" i="9"/>
  <c r="CM96" i="10"/>
  <c r="CP190" i="8"/>
  <c r="CM173" i="10"/>
  <c r="CO92" i="8"/>
  <c r="CM191" i="8"/>
  <c r="CM113" i="10"/>
  <c r="CN8" i="10"/>
  <c r="CM101" i="10"/>
  <c r="AI39" i="5"/>
  <c r="AV32" i="7"/>
  <c r="CM45" i="10"/>
  <c r="CM112" i="10"/>
  <c r="CN38" i="10"/>
  <c r="CM121" i="10"/>
  <c r="CN118" i="10"/>
  <c r="CO96" i="8"/>
  <c r="CM172" i="10"/>
  <c r="CO112" i="8"/>
  <c r="CM21" i="10"/>
  <c r="CM28" i="9"/>
  <c r="CM109" i="10"/>
  <c r="CM151" i="10"/>
  <c r="CO132" i="8"/>
  <c r="CN23" i="9"/>
  <c r="CM146" i="8"/>
  <c r="CO56" i="8"/>
  <c r="CN46" i="10"/>
  <c r="AF106" i="5"/>
  <c r="CP167" i="9"/>
  <c r="CO44" i="8"/>
  <c r="CO136" i="8"/>
  <c r="CM62" i="8"/>
  <c r="CM45" i="8"/>
  <c r="CN147" i="8"/>
  <c r="CM162" i="8"/>
  <c r="CN172" i="8"/>
  <c r="CN77" i="9"/>
  <c r="CP202" i="8"/>
  <c r="CN85" i="9"/>
  <c r="CN38" i="9"/>
  <c r="CN114" i="10"/>
  <c r="CP15" i="9"/>
  <c r="CN102" i="9"/>
  <c r="CO128" i="8"/>
  <c r="CN198" i="10"/>
  <c r="CN14" i="8"/>
  <c r="CM24" i="10"/>
  <c r="CN34" i="9"/>
  <c r="CO203" i="9"/>
  <c r="AR99" i="7"/>
  <c r="AE66" i="3" s="1"/>
  <c r="CP135" i="9"/>
  <c r="CM105" i="10"/>
  <c r="CN94" i="10"/>
  <c r="CN163" i="8"/>
  <c r="CN26" i="10"/>
  <c r="CM89" i="10"/>
  <c r="CM204" i="9"/>
  <c r="AU160" i="7"/>
  <c r="AH116" i="5"/>
  <c r="AH109" i="5" s="1"/>
  <c r="AT158" i="7"/>
  <c r="AU138" i="7"/>
  <c r="AT136" i="7"/>
  <c r="CM65" i="8"/>
  <c r="CM38" i="8"/>
  <c r="CN86" i="10"/>
  <c r="AP40" i="6"/>
  <c r="CM108" i="10"/>
  <c r="CM152" i="10"/>
  <c r="CM148" i="9"/>
  <c r="CM156" i="9"/>
  <c r="AV78" i="7"/>
  <c r="CM66" i="8"/>
  <c r="CM107" i="10"/>
  <c r="CN114" i="9"/>
  <c r="CM20" i="9"/>
  <c r="AI48" i="5"/>
  <c r="AM16" i="6"/>
  <c r="CO107" i="9"/>
  <c r="CN166" i="10"/>
  <c r="CP155" i="9"/>
  <c r="CN90" i="10"/>
  <c r="CN37" i="10"/>
  <c r="CP63" i="9"/>
  <c r="CM155" i="10"/>
  <c r="CO126" i="9"/>
  <c r="CN144" i="9"/>
  <c r="CM81" i="10"/>
  <c r="CN29" i="9"/>
  <c r="CO64" i="8"/>
  <c r="AH105" i="5"/>
  <c r="CN174" i="8"/>
  <c r="CM197" i="9"/>
  <c r="CN90" i="9"/>
  <c r="CO115" i="10"/>
  <c r="CO91" i="10"/>
  <c r="CM80" i="10"/>
  <c r="CO104" i="8"/>
  <c r="CP123" i="9"/>
  <c r="CN21" i="9"/>
  <c r="CN192" i="8"/>
  <c r="CM128" i="9"/>
  <c r="CN99" i="8"/>
  <c r="CM176" i="9"/>
  <c r="CN110" i="10"/>
  <c r="CN174" i="10"/>
  <c r="CN202" i="9"/>
  <c r="CM172" i="9"/>
  <c r="CO135" i="10"/>
  <c r="CO103" i="10"/>
  <c r="CP19" i="10"/>
  <c r="AS228" i="7" a="1"/>
  <c r="AS228" i="7" s="1"/>
  <c r="AS223" i="7" a="1"/>
  <c r="AS223" i="7" s="1"/>
  <c r="AS222" i="7"/>
  <c r="AS227" i="7"/>
  <c r="CM132" i="10"/>
  <c r="CM132" i="9"/>
  <c r="AG97" i="5"/>
  <c r="AG90" i="5" s="1"/>
  <c r="AF106" i="3"/>
  <c r="AF93" i="3"/>
  <c r="CO201" i="8"/>
  <c r="CO95" i="10"/>
  <c r="AH93" i="5"/>
  <c r="AH86" i="5" s="1"/>
  <c r="AG89" i="3"/>
  <c r="CN93" i="8"/>
  <c r="CM125" i="10"/>
  <c r="CN39" i="8"/>
  <c r="CN102" i="8"/>
  <c r="CM9" i="8"/>
  <c r="CO47" i="10"/>
  <c r="CM116" i="10"/>
  <c r="CO40" i="8"/>
  <c r="CM84" i="9"/>
  <c r="CM92" i="9"/>
  <c r="CM90" i="8"/>
  <c r="CL348" i="10"/>
  <c r="CM144" i="10"/>
  <c r="CM181" i="10"/>
  <c r="CM195" i="8"/>
  <c r="CN79" i="8"/>
  <c r="CM187" i="10"/>
  <c r="CN169" i="8"/>
  <c r="CM16" i="9"/>
  <c r="CM44" i="9"/>
  <c r="CM179" i="10"/>
  <c r="CO200" i="8"/>
  <c r="CN170" i="9"/>
  <c r="CP159" i="9"/>
  <c r="CN178" i="8"/>
  <c r="CN9" i="9"/>
  <c r="CP163" i="9"/>
  <c r="CM52" i="9"/>
  <c r="CN93" i="9"/>
  <c r="CO122" i="9"/>
  <c r="CM149" i="10"/>
  <c r="AI101" i="6"/>
  <c r="CN145" i="9"/>
  <c r="CN77" i="8"/>
  <c r="CN62" i="10"/>
  <c r="CM158" i="8"/>
  <c r="CN85" i="8"/>
  <c r="AM21" i="6"/>
  <c r="AI50" i="5"/>
  <c r="CN122" i="8"/>
  <c r="AB60" i="3"/>
  <c r="CO183" i="9"/>
  <c r="CM100" i="10"/>
  <c r="CN153" i="8"/>
  <c r="CM163" i="10"/>
  <c r="CN144" i="8"/>
  <c r="CN178" i="10"/>
  <c r="CO83" i="9"/>
  <c r="CO16" i="8"/>
  <c r="CM200" i="10"/>
  <c r="CM147" i="10"/>
  <c r="CM148" i="10"/>
  <c r="CO59" i="10"/>
  <c r="CM193" i="9"/>
  <c r="CN129" i="9"/>
  <c r="CN109" i="9"/>
  <c r="CM80" i="9"/>
  <c r="CM60" i="10"/>
  <c r="CM60" i="9"/>
  <c r="CM180" i="10"/>
  <c r="CN127" i="8"/>
  <c r="CN110" i="9"/>
  <c r="CO162" i="9"/>
  <c r="CN165" i="9"/>
  <c r="CM168" i="9"/>
  <c r="CP151" i="9"/>
  <c r="CM166" i="8"/>
  <c r="CN102" i="10"/>
  <c r="AG36" i="5"/>
  <c r="AF44" i="3"/>
  <c r="AS92" i="7"/>
  <c r="AG15" i="5" s="1"/>
  <c r="AM56" i="6"/>
  <c r="AP57" i="6"/>
  <c r="CN133" i="9"/>
  <c r="AH109" i="6"/>
  <c r="AH106" i="6" s="1"/>
  <c r="CM48" i="9"/>
  <c r="CN113" i="8"/>
  <c r="AJ62" i="4"/>
  <c r="AJ54" i="4"/>
  <c r="AJ51" i="4"/>
  <c r="AJ35" i="4"/>
  <c r="AJ24" i="4"/>
  <c r="AF31" i="3"/>
  <c r="AK25" i="4"/>
  <c r="AI86" i="4"/>
  <c r="CO31" i="10"/>
  <c r="CN46" i="9"/>
  <c r="CN115" i="8"/>
  <c r="CN186" i="9"/>
  <c r="CO191" i="9"/>
  <c r="CM164" i="10"/>
  <c r="CN170" i="8"/>
  <c r="CO120" i="8"/>
  <c r="CO124" i="8"/>
  <c r="CM187" i="8"/>
  <c r="CM175" i="10"/>
  <c r="CM184" i="9"/>
  <c r="CN94" i="9"/>
  <c r="CO39" i="9"/>
  <c r="CL212" i="8"/>
  <c r="CM8" i="8"/>
  <c r="CN161" i="9"/>
  <c r="CM32" i="9"/>
  <c r="CM68" i="9"/>
  <c r="CN97" i="9"/>
  <c r="CN13" i="9"/>
  <c r="CO18" i="10"/>
  <c r="CN125" i="8"/>
  <c r="AJ138" i="4"/>
  <c r="AF119" i="3"/>
  <c r="AF107" i="3"/>
  <c r="AF121" i="3"/>
  <c r="CP23" i="10"/>
  <c r="AV74" i="7"/>
  <c r="CO83" i="10"/>
  <c r="CN126" i="8"/>
  <c r="CM42" i="8"/>
  <c r="CN188" i="8"/>
  <c r="CM97" i="10"/>
  <c r="CN83" i="8"/>
  <c r="CN8" i="9"/>
  <c r="CP27" i="9"/>
  <c r="CO79" i="9"/>
  <c r="CM12" i="10"/>
  <c r="CN14" i="9"/>
  <c r="CM88" i="9"/>
  <c r="CM171" i="8"/>
  <c r="CO43" i="9"/>
  <c r="AU170" i="7"/>
  <c r="AT179" i="7"/>
  <c r="CP186" i="8"/>
  <c r="CO11" i="10"/>
  <c r="CN34" i="8"/>
  <c r="AR90" i="7"/>
  <c r="AR187" i="7" s="1"/>
  <c r="AF14" i="5"/>
  <c r="AF13" i="5" s="1"/>
  <c r="AR22" i="7"/>
  <c r="AE54" i="3" s="1"/>
  <c r="AR21" i="7"/>
  <c r="AF33" i="5"/>
  <c r="AE42" i="3"/>
  <c r="CM131" i="10"/>
  <c r="CN14" i="10"/>
  <c r="CM96" i="9"/>
  <c r="CM41" i="8"/>
  <c r="CO87" i="10"/>
  <c r="CO63" i="10"/>
  <c r="CM136" i="10"/>
  <c r="CO196" i="8"/>
  <c r="CM176" i="10"/>
  <c r="AD58" i="3"/>
  <c r="AH88" i="4"/>
  <c r="AD64" i="3" s="1"/>
  <c r="CN63" i="8"/>
  <c r="CM58" i="8"/>
  <c r="CM68" i="10"/>
  <c r="AV72" i="7"/>
  <c r="CO118" i="9"/>
  <c r="CM201" i="10"/>
  <c r="AN61" i="6"/>
  <c r="AQ62" i="6"/>
  <c r="CM49" i="8"/>
  <c r="CO193" i="8"/>
  <c r="CN168" i="8"/>
  <c r="CN9" i="10"/>
  <c r="CN18" i="8"/>
  <c r="CM193" i="10"/>
  <c r="CO158" i="9"/>
  <c r="CM17" i="8"/>
  <c r="CM196" i="9"/>
  <c r="CM179" i="8"/>
  <c r="CM200" i="9"/>
  <c r="CN122" i="10"/>
  <c r="CM12" i="9"/>
  <c r="CN25" i="9"/>
  <c r="CM84" i="10"/>
  <c r="CN42" i="9"/>
  <c r="CM85" i="10"/>
  <c r="CN190" i="10"/>
  <c r="CM203" i="10"/>
  <c r="CM192" i="10"/>
  <c r="CM53" i="8"/>
  <c r="CM56" i="10"/>
  <c r="CM46" i="8"/>
  <c r="CN123" i="8"/>
  <c r="CM29" i="8"/>
  <c r="CO47" i="9"/>
  <c r="CM65" i="10"/>
  <c r="CP147" i="9"/>
  <c r="CM136" i="9"/>
  <c r="CM177" i="10"/>
  <c r="CO88" i="8"/>
  <c r="CN121" i="9"/>
  <c r="CN82" i="10"/>
  <c r="CM64" i="9"/>
  <c r="CM150" i="8"/>
  <c r="CN182" i="9"/>
  <c r="CM160" i="10"/>
  <c r="CN105" i="9"/>
  <c r="CM145" i="10"/>
  <c r="CN45" i="9"/>
  <c r="CO150" i="9"/>
  <c r="AD138" i="5"/>
  <c r="CO67" i="10"/>
  <c r="CN103" i="8"/>
  <c r="CN17" i="9"/>
  <c r="CM199" i="8"/>
  <c r="CM77" i="10"/>
  <c r="CN50" i="9"/>
  <c r="AU192" i="7"/>
  <c r="AT220" i="7"/>
  <c r="AT200" i="7" a="1"/>
  <c r="AT200" i="7" s="1"/>
  <c r="AT199" i="7"/>
  <c r="CM18" i="9"/>
  <c r="CM156" i="10"/>
  <c r="CN54" i="10"/>
  <c r="CO28" i="8"/>
  <c r="CN41" i="10"/>
  <c r="CO68" i="8"/>
  <c r="CN25" i="10"/>
  <c r="AU132" i="7"/>
  <c r="AZ133" i="7"/>
  <c r="CN65" i="9"/>
  <c r="CM153" i="10"/>
  <c r="CP59" i="9"/>
  <c r="CM180" i="9"/>
  <c r="CN29" i="10"/>
  <c r="CM204" i="10"/>
  <c r="CO48" i="8"/>
  <c r="CM24" i="9"/>
  <c r="CO39" i="10"/>
  <c r="CN185" i="8"/>
  <c r="CM13" i="8"/>
  <c r="CM26" i="9"/>
  <c r="AI112" i="5"/>
  <c r="AV108" i="7"/>
  <c r="AU107" i="7"/>
  <c r="AH102" i="3"/>
  <c r="CM36" i="9"/>
  <c r="CO152" i="8"/>
  <c r="CO34" i="10"/>
  <c r="CM104" i="9"/>
  <c r="CO58" i="9"/>
  <c r="CN106" i="9"/>
  <c r="CO187" i="9"/>
  <c r="CO91" i="9"/>
  <c r="AB144" i="11"/>
  <c r="AB76" i="11"/>
  <c r="CN117" i="8"/>
  <c r="CN154" i="10"/>
  <c r="AK79" i="6"/>
  <c r="AH102" i="5" s="1"/>
  <c r="AH121" i="5"/>
  <c r="AL81" i="6"/>
  <c r="CO36" i="8"/>
  <c r="CO175" i="9"/>
  <c r="AK99" i="4"/>
  <c r="AL104" i="4"/>
  <c r="AO105" i="4"/>
  <c r="AO7" i="4" s="1"/>
  <c r="AK37" i="3" s="1"/>
  <c r="CN149" i="8"/>
  <c r="CO79" i="10"/>
  <c r="AG108" i="5"/>
  <c r="CN43" i="8"/>
  <c r="CM50" i="8"/>
  <c r="CN19" i="8"/>
  <c r="AO90" i="4"/>
  <c r="AJ70" i="3"/>
  <c r="CM54" i="8"/>
  <c r="CO189" i="8"/>
  <c r="AM36" i="6"/>
  <c r="CN81" i="8"/>
  <c r="CM20" i="10"/>
  <c r="CM16" i="10"/>
  <c r="CN106" i="8"/>
  <c r="AG27" i="5"/>
  <c r="AF39" i="3"/>
  <c r="AV77" i="7"/>
  <c r="CN110" i="8"/>
  <c r="CN51" i="8"/>
  <c r="CN67" i="8"/>
  <c r="CO199" i="9"/>
  <c r="CO154" i="9"/>
  <c r="AT27" i="7"/>
  <c r="AT13" i="7"/>
  <c r="AH28" i="5" s="1"/>
  <c r="AT29" i="7"/>
  <c r="AT31" i="7"/>
  <c r="AT17" i="7"/>
  <c r="AH29" i="5" s="1"/>
  <c r="AU10" i="7"/>
  <c r="CM159" i="10"/>
  <c r="CM185" i="10"/>
  <c r="CM188" i="9"/>
  <c r="CN157" i="8"/>
  <c r="CN182" i="10"/>
  <c r="CO20" i="8"/>
  <c r="CM169" i="9"/>
  <c r="CM92" i="10"/>
  <c r="CO54" i="9"/>
  <c r="CN101" i="8"/>
  <c r="CM57" i="10"/>
  <c r="CO55" i="10"/>
  <c r="CM189" i="9"/>
  <c r="CN150" i="10"/>
  <c r="CN111" i="8"/>
  <c r="CN59" i="8"/>
  <c r="CP35" i="10"/>
  <c r="CM52" i="10"/>
  <c r="CK212" i="8"/>
  <c r="CO164" i="8"/>
  <c r="CP198" i="8"/>
  <c r="CN47" i="8"/>
  <c r="CM116" i="9"/>
  <c r="CN133" i="8"/>
  <c r="AD135" i="5"/>
  <c r="AP97" i="7"/>
  <c r="CM185" i="9"/>
  <c r="CN66" i="10"/>
  <c r="CN41" i="9"/>
  <c r="CM164" i="9"/>
  <c r="CN91" i="8"/>
  <c r="CN134" i="10"/>
  <c r="CN30" i="10"/>
  <c r="CO66" i="9"/>
  <c r="CN106" i="10"/>
  <c r="CO27" i="10"/>
  <c r="CM22" i="9"/>
  <c r="CM61" i="10"/>
  <c r="CO100" i="8"/>
  <c r="CN194" i="10"/>
  <c r="CO167" i="10"/>
  <c r="CL280" i="10"/>
  <c r="CM76" i="10"/>
  <c r="CM117" i="10"/>
  <c r="CO146" i="9"/>
  <c r="CM99" i="10"/>
  <c r="CN95" i="8"/>
  <c r="CM181" i="9"/>
  <c r="CM154" i="8"/>
  <c r="CN129" i="8"/>
  <c r="AR172" i="7"/>
  <c r="AQ180" i="7"/>
  <c r="AQ177" i="7" s="1"/>
  <c r="AD117" i="3"/>
  <c r="CN87" i="8"/>
  <c r="CN119" i="8"/>
  <c r="CN78" i="10"/>
  <c r="CN158" i="10"/>
  <c r="CN130" i="8"/>
  <c r="CP32" i="8"/>
  <c r="CN42" i="10"/>
  <c r="CP55" i="9"/>
  <c r="CP67" i="9"/>
  <c r="CM171" i="10"/>
  <c r="CM120" i="9"/>
  <c r="CP194" i="8"/>
  <c r="CN98" i="9"/>
  <c r="CM44" i="10"/>
  <c r="CM64" i="10"/>
  <c r="CM128" i="10"/>
  <c r="CM127" i="10"/>
  <c r="AM27" i="4"/>
  <c r="AL64" i="4"/>
  <c r="AL41" i="4"/>
  <c r="AL44" i="4"/>
  <c r="AH33" i="3"/>
  <c r="AL37" i="4"/>
  <c r="CO111" i="9"/>
  <c r="CM157" i="10"/>
  <c r="AT194" i="7" l="1"/>
  <c r="AM64" i="4"/>
  <c r="AM44" i="4"/>
  <c r="AM41" i="4"/>
  <c r="AM37" i="4"/>
  <c r="AI33" i="3"/>
  <c r="AN27" i="4"/>
  <c r="CN128" i="10"/>
  <c r="CN44" i="10"/>
  <c r="CQ194" i="8"/>
  <c r="CQ55" i="9"/>
  <c r="CQ32" i="8"/>
  <c r="CO158" i="10"/>
  <c r="CO119" i="8"/>
  <c r="CP27" i="10"/>
  <c r="CO134" i="10"/>
  <c r="AD136" i="5"/>
  <c r="AD133" i="5"/>
  <c r="CN52" i="10"/>
  <c r="CO150" i="10"/>
  <c r="CO101" i="8"/>
  <c r="CN92" i="10"/>
  <c r="CP20" i="8"/>
  <c r="CN185" i="10"/>
  <c r="AU29" i="7"/>
  <c r="AU31" i="7"/>
  <c r="AU17" i="7"/>
  <c r="AI29" i="5" s="1"/>
  <c r="AV10" i="7"/>
  <c r="AU27" i="7"/>
  <c r="AU13" i="7"/>
  <c r="AI28" i="5" s="1"/>
  <c r="CP199" i="9"/>
  <c r="CN20" i="10"/>
  <c r="CP189" i="8"/>
  <c r="CN54" i="8"/>
  <c r="CO43" i="8"/>
  <c r="CO129" i="8"/>
  <c r="CN181" i="9"/>
  <c r="CN117" i="10"/>
  <c r="CO30" i="10"/>
  <c r="CO41" i="9"/>
  <c r="CN185" i="9"/>
  <c r="AN36" i="6"/>
  <c r="CN127" i="10"/>
  <c r="CN64" i="10"/>
  <c r="CO98" i="9"/>
  <c r="CN120" i="9"/>
  <c r="CQ67" i="9"/>
  <c r="CO42" i="10"/>
  <c r="CO130" i="8"/>
  <c r="CO87" i="8"/>
  <c r="AE135" i="5"/>
  <c r="AQ97" i="7"/>
  <c r="CP100" i="8"/>
  <c r="CO106" i="10"/>
  <c r="CO47" i="8"/>
  <c r="CP164" i="8"/>
  <c r="CQ35" i="10"/>
  <c r="CO111" i="8"/>
  <c r="CN189" i="9"/>
  <c r="CN57" i="10"/>
  <c r="CP54" i="9"/>
  <c r="CN169" i="9"/>
  <c r="CO182" i="10"/>
  <c r="CN188" i="9"/>
  <c r="CN159" i="10"/>
  <c r="AH38" i="5"/>
  <c r="AG45" i="3"/>
  <c r="AT93" i="7"/>
  <c r="AH16" i="5" s="1"/>
  <c r="CP154" i="9"/>
  <c r="CO110" i="8"/>
  <c r="CN16" i="10"/>
  <c r="CO81" i="8"/>
  <c r="AP90" i="4"/>
  <c r="AK70" i="3"/>
  <c r="CN50" i="8"/>
  <c r="CP79" i="10"/>
  <c r="CO149" i="8"/>
  <c r="CP175" i="9"/>
  <c r="AI121" i="5"/>
  <c r="AM81" i="6"/>
  <c r="AL79" i="6"/>
  <c r="AI102" i="5" s="1"/>
  <c r="CN13" i="8"/>
  <c r="CP48" i="8"/>
  <c r="CO29" i="10"/>
  <c r="CQ59" i="9"/>
  <c r="CO65" i="9"/>
  <c r="CO25" i="10"/>
  <c r="CO41" i="10"/>
  <c r="CO54" i="10"/>
  <c r="CN18" i="9"/>
  <c r="CN199" i="8"/>
  <c r="CO122" i="10"/>
  <c r="CP193" i="8"/>
  <c r="AO61" i="6"/>
  <c r="AR62" i="6"/>
  <c r="CN68" i="10"/>
  <c r="CN176" i="10"/>
  <c r="CN136" i="10"/>
  <c r="CP87" i="10"/>
  <c r="CN96" i="9"/>
  <c r="CN131" i="10"/>
  <c r="AF31" i="5"/>
  <c r="AE51" i="3"/>
  <c r="AR100" i="7"/>
  <c r="CO34" i="8"/>
  <c r="CQ186" i="8"/>
  <c r="CN171" i="8"/>
  <c r="CO14" i="9"/>
  <c r="CP79" i="9"/>
  <c r="CO8" i="9"/>
  <c r="CN97" i="10"/>
  <c r="CP83" i="10"/>
  <c r="CQ23" i="10"/>
  <c r="CP18" i="10"/>
  <c r="CO97" i="9"/>
  <c r="CN32" i="9"/>
  <c r="CN8" i="8"/>
  <c r="CO94" i="9"/>
  <c r="CN175" i="10"/>
  <c r="CO170" i="8"/>
  <c r="CP191" i="9"/>
  <c r="CO115" i="8"/>
  <c r="CN48" i="9"/>
  <c r="CO133" i="9"/>
  <c r="AN56" i="6"/>
  <c r="AQ57" i="6"/>
  <c r="CO102" i="10"/>
  <c r="CO153" i="8"/>
  <c r="CO122" i="8"/>
  <c r="CO85" i="8"/>
  <c r="CO62" i="10"/>
  <c r="CO145" i="9"/>
  <c r="CP200" i="8"/>
  <c r="CO169" i="8"/>
  <c r="CN90" i="8"/>
  <c r="CO93" i="8"/>
  <c r="CP201" i="8"/>
  <c r="CN132" i="9"/>
  <c r="CQ19" i="10"/>
  <c r="CP135" i="10"/>
  <c r="CO202" i="9"/>
  <c r="CO99" i="8"/>
  <c r="CQ123" i="9"/>
  <c r="CN80" i="10"/>
  <c r="CP115" i="10"/>
  <c r="CO90" i="10"/>
  <c r="CN66" i="8"/>
  <c r="AQ40" i="6"/>
  <c r="CN38" i="8"/>
  <c r="AV138" i="7"/>
  <c r="AU136" i="7"/>
  <c r="CN204" i="9"/>
  <c r="CO26" i="10"/>
  <c r="CQ135" i="9"/>
  <c r="CO114" i="10"/>
  <c r="CP136" i="8"/>
  <c r="CP132" i="8"/>
  <c r="CO118" i="10"/>
  <c r="CP92" i="8"/>
  <c r="CN183" i="10"/>
  <c r="CN123" i="10"/>
  <c r="CO35" i="8"/>
  <c r="CN98" i="8"/>
  <c r="CO176" i="8"/>
  <c r="CP179" i="9"/>
  <c r="CP51" i="9"/>
  <c r="CN196" i="10"/>
  <c r="CO157" i="9"/>
  <c r="CN177" i="9"/>
  <c r="CP23" i="8"/>
  <c r="CP31" i="8"/>
  <c r="AJ101" i="6"/>
  <c r="AE143" i="11"/>
  <c r="AL3" i="6"/>
  <c r="AI2" i="5"/>
  <c r="AV3" i="7"/>
  <c r="CN57" i="8"/>
  <c r="AH108" i="5"/>
  <c r="CN40" i="10"/>
  <c r="CN161" i="10"/>
  <c r="CO186" i="10"/>
  <c r="AW79" i="7"/>
  <c r="CO98" i="10"/>
  <c r="CO161" i="8"/>
  <c r="CN22" i="8"/>
  <c r="CN30" i="8"/>
  <c r="CP148" i="8"/>
  <c r="CO49" i="9"/>
  <c r="CP60" i="8"/>
  <c r="AN26" i="6"/>
  <c r="AJ52" i="5"/>
  <c r="CN40" i="9"/>
  <c r="CP115" i="9"/>
  <c r="CO109" i="8"/>
  <c r="CO174" i="9"/>
  <c r="CN49" i="10"/>
  <c r="CO33" i="9"/>
  <c r="CN48" i="10"/>
  <c r="CO89" i="8"/>
  <c r="AS99" i="7"/>
  <c r="AF66" i="3" s="1"/>
  <c r="CP108" i="8"/>
  <c r="AV7" i="7"/>
  <c r="AU9" i="7"/>
  <c r="AH36" i="3"/>
  <c r="CN201" i="9"/>
  <c r="CN112" i="9"/>
  <c r="CM76" i="12"/>
  <c r="CL212" i="10"/>
  <c r="CL348" i="9"/>
  <c r="CO86" i="9"/>
  <c r="CN104" i="10"/>
  <c r="CN152" i="9"/>
  <c r="CQ24" i="8"/>
  <c r="CN189" i="10"/>
  <c r="CO97" i="8"/>
  <c r="CO182" i="8"/>
  <c r="CO130" i="10"/>
  <c r="CN157" i="10"/>
  <c r="CO78" i="10"/>
  <c r="AR180" i="7"/>
  <c r="AR177" i="7" s="1"/>
  <c r="AE117" i="3"/>
  <c r="CN154" i="8"/>
  <c r="CO95" i="8"/>
  <c r="CP146" i="9"/>
  <c r="CN76" i="10"/>
  <c r="CO194" i="10"/>
  <c r="CN61" i="10"/>
  <c r="CP66" i="9"/>
  <c r="CN164" i="9"/>
  <c r="CO66" i="10"/>
  <c r="AC60" i="3"/>
  <c r="CN116" i="9"/>
  <c r="CQ198" i="8"/>
  <c r="AH36" i="5"/>
  <c r="AG44" i="3"/>
  <c r="AT92" i="7"/>
  <c r="AH15" i="5" s="1"/>
  <c r="CO67" i="8"/>
  <c r="CO19" i="8"/>
  <c r="CO117" i="8"/>
  <c r="CP91" i="9"/>
  <c r="CO106" i="9"/>
  <c r="CN104" i="9"/>
  <c r="AI105" i="5"/>
  <c r="CP39" i="10"/>
  <c r="AT222" i="7"/>
  <c r="AT227" i="7"/>
  <c r="AT223" i="7" a="1"/>
  <c r="AT223" i="7" s="1"/>
  <c r="AT228" i="7" a="1"/>
  <c r="AT228" i="7" s="1"/>
  <c r="CN77" i="10"/>
  <c r="CO17" i="9"/>
  <c r="CP150" i="9"/>
  <c r="CN145" i="10"/>
  <c r="CN160" i="10"/>
  <c r="CN150" i="8"/>
  <c r="CN136" i="9"/>
  <c r="CN65" i="10"/>
  <c r="CN29" i="8"/>
  <c r="CN53" i="8"/>
  <c r="CN203" i="10"/>
  <c r="CN85" i="10"/>
  <c r="CN84" i="10"/>
  <c r="CN12" i="9"/>
  <c r="CN200" i="9"/>
  <c r="CN196" i="9"/>
  <c r="CP158" i="9"/>
  <c r="CO18" i="8"/>
  <c r="CN49" i="8"/>
  <c r="CN201" i="10"/>
  <c r="CO63" i="8"/>
  <c r="AU179" i="7"/>
  <c r="AV170" i="7"/>
  <c r="CN42" i="8"/>
  <c r="CP124" i="8"/>
  <c r="CP31" i="10"/>
  <c r="AJ113" i="4"/>
  <c r="AJ34" i="4"/>
  <c r="AF76" i="3" s="1"/>
  <c r="AF30" i="3"/>
  <c r="AJ86" i="4"/>
  <c r="CN166" i="8"/>
  <c r="CN168" i="9"/>
  <c r="CP162" i="9"/>
  <c r="CO127" i="8"/>
  <c r="CN60" i="9"/>
  <c r="CN80" i="9"/>
  <c r="CO129" i="9"/>
  <c r="CN147" i="10"/>
  <c r="CP16" i="8"/>
  <c r="CO178" i="10"/>
  <c r="CN163" i="10"/>
  <c r="CN100" i="10"/>
  <c r="CN149" i="10"/>
  <c r="CO93" i="9"/>
  <c r="CQ163" i="9"/>
  <c r="CO178" i="8"/>
  <c r="CO170" i="9"/>
  <c r="CN179" i="10"/>
  <c r="CN16" i="9"/>
  <c r="CN187" i="10"/>
  <c r="CN195" i="8"/>
  <c r="CN144" i="10"/>
  <c r="CN92" i="9"/>
  <c r="CP40" i="8"/>
  <c r="CO102" i="8"/>
  <c r="CO39" i="8"/>
  <c r="CP95" i="10"/>
  <c r="CO110" i="10"/>
  <c r="CO192" i="8"/>
  <c r="CN197" i="9"/>
  <c r="CO29" i="9"/>
  <c r="CO144" i="9"/>
  <c r="CN155" i="10"/>
  <c r="CO37" i="10"/>
  <c r="CQ155" i="9"/>
  <c r="CP107" i="9"/>
  <c r="CN20" i="9"/>
  <c r="CN107" i="10"/>
  <c r="CN148" i="9"/>
  <c r="CN108" i="10"/>
  <c r="CN65" i="8"/>
  <c r="AH97" i="5"/>
  <c r="AH90" i="5" s="1"/>
  <c r="AG106" i="3"/>
  <c r="AG93" i="3"/>
  <c r="CO94" i="10"/>
  <c r="CO34" i="9"/>
  <c r="CO14" i="8"/>
  <c r="CQ15" i="9"/>
  <c r="CO38" i="9"/>
  <c r="CQ202" i="8"/>
  <c r="CP44" i="8"/>
  <c r="CP56" i="8"/>
  <c r="CO23" i="9"/>
  <c r="CN151" i="10"/>
  <c r="CN28" i="9"/>
  <c r="CN121" i="10"/>
  <c r="CN112" i="10"/>
  <c r="AW32" i="7"/>
  <c r="AJ39" i="5"/>
  <c r="CO8" i="10"/>
  <c r="CN191" i="8"/>
  <c r="CN173" i="10"/>
  <c r="CN96" i="10"/>
  <c r="CO15" i="8"/>
  <c r="CQ127" i="9"/>
  <c r="CO145" i="8"/>
  <c r="CO184" i="8"/>
  <c r="CP84" i="8"/>
  <c r="CN120" i="10"/>
  <c r="CO13" i="10"/>
  <c r="AH96" i="5"/>
  <c r="AH89" i="5" s="1"/>
  <c r="AG92" i="3"/>
  <c r="AX214" i="7" a="1"/>
  <c r="AX214" i="7" s="1"/>
  <c r="AX213" i="7"/>
  <c r="AY206" i="7"/>
  <c r="CN168" i="10"/>
  <c r="AO99" i="6"/>
  <c r="AN108" i="6"/>
  <c r="CO131" i="8"/>
  <c r="CN33" i="10"/>
  <c r="CQ35" i="9"/>
  <c r="CO53" i="9"/>
  <c r="CP166" i="9"/>
  <c r="CN188" i="10"/>
  <c r="AG106" i="5"/>
  <c r="CO118" i="8"/>
  <c r="CO17" i="10"/>
  <c r="CP80" i="8"/>
  <c r="AM70" i="6"/>
  <c r="AN72" i="6"/>
  <c r="CN78" i="8"/>
  <c r="AS90" i="7"/>
  <c r="AS187" i="7" s="1"/>
  <c r="AG14" i="5"/>
  <c r="AG13" i="5" s="1"/>
  <c r="AS22" i="7"/>
  <c r="AF54" i="3" s="1"/>
  <c r="AS21" i="7"/>
  <c r="AG33" i="5"/>
  <c r="AF42" i="3"/>
  <c r="CO57" i="9"/>
  <c r="CO107" i="8"/>
  <c r="CO89" i="9"/>
  <c r="CO146" i="10"/>
  <c r="CO61" i="9"/>
  <c r="AW122" i="7"/>
  <c r="BB123" i="7"/>
  <c r="CQ119" i="9"/>
  <c r="CN88" i="10"/>
  <c r="CO37" i="9"/>
  <c r="CN53" i="10"/>
  <c r="CP103" i="9"/>
  <c r="CN183" i="8"/>
  <c r="CP116" i="8"/>
  <c r="CO167" i="8"/>
  <c r="CP195" i="9"/>
  <c r="CP51" i="10"/>
  <c r="CO165" i="8"/>
  <c r="CP43" i="10"/>
  <c r="CN100" i="9"/>
  <c r="CO170" i="10"/>
  <c r="CN175" i="8"/>
  <c r="CN171" i="10"/>
  <c r="AL99" i="4"/>
  <c r="AM104" i="4"/>
  <c r="AP105" i="4"/>
  <c r="AP7" i="4" s="1"/>
  <c r="AL37" i="3" s="1"/>
  <c r="CP36" i="8"/>
  <c r="CP152" i="8"/>
  <c r="AI93" i="5"/>
  <c r="AI86" i="5" s="1"/>
  <c r="AH89" i="3"/>
  <c r="CN26" i="9"/>
  <c r="CN24" i="9"/>
  <c r="CN204" i="10"/>
  <c r="CN180" i="9"/>
  <c r="CN153" i="10"/>
  <c r="CP68" i="8"/>
  <c r="CP28" i="8"/>
  <c r="CN156" i="10"/>
  <c r="AU220" i="7"/>
  <c r="AU199" i="7"/>
  <c r="AU194" i="7"/>
  <c r="AU200" i="7" a="1"/>
  <c r="AU200" i="7" s="1"/>
  <c r="AV192" i="7"/>
  <c r="CP67" i="10"/>
  <c r="CO82" i="10"/>
  <c r="CP88" i="8"/>
  <c r="CN46" i="8"/>
  <c r="CO168" i="8"/>
  <c r="CN41" i="8"/>
  <c r="CP43" i="9"/>
  <c r="CN88" i="9"/>
  <c r="CN12" i="10"/>
  <c r="CQ27" i="9"/>
  <c r="CO83" i="8"/>
  <c r="CO126" i="8"/>
  <c r="CO125" i="8"/>
  <c r="CO13" i="9"/>
  <c r="CN68" i="9"/>
  <c r="CO161" i="9"/>
  <c r="CP39" i="9"/>
  <c r="CN184" i="9"/>
  <c r="CN187" i="8"/>
  <c r="CN164" i="10"/>
  <c r="CO186" i="9"/>
  <c r="CO46" i="9"/>
  <c r="AE58" i="3"/>
  <c r="AI88" i="4"/>
  <c r="AE64" i="3" s="1"/>
  <c r="CO113" i="8"/>
  <c r="CP59" i="10"/>
  <c r="CN158" i="8"/>
  <c r="CO77" i="8"/>
  <c r="CP47" i="10"/>
  <c r="CN125" i="10"/>
  <c r="CN132" i="10"/>
  <c r="CP103" i="10"/>
  <c r="CN172" i="9"/>
  <c r="CO174" i="10"/>
  <c r="CN176" i="9"/>
  <c r="CN128" i="9"/>
  <c r="CO21" i="9"/>
  <c r="CP91" i="10"/>
  <c r="AW78" i="7"/>
  <c r="CO86" i="10"/>
  <c r="CN89" i="10"/>
  <c r="CN105" i="10"/>
  <c r="CP128" i="8"/>
  <c r="CO172" i="8"/>
  <c r="CO147" i="8"/>
  <c r="CN62" i="8"/>
  <c r="CP112" i="8"/>
  <c r="CP96" i="8"/>
  <c r="AG121" i="3"/>
  <c r="AG119" i="3"/>
  <c r="AG107" i="3"/>
  <c r="AK138" i="4"/>
  <c r="CO173" i="8"/>
  <c r="CO177" i="8"/>
  <c r="AW73" i="7"/>
  <c r="CO162" i="10"/>
  <c r="CO121" i="8"/>
  <c r="CO50" i="10"/>
  <c r="CN169" i="10"/>
  <c r="CO125" i="9"/>
  <c r="CP10" i="9"/>
  <c r="CP156" i="8"/>
  <c r="CN82" i="8"/>
  <c r="CO202" i="10"/>
  <c r="CN133" i="10"/>
  <c r="CN28" i="10"/>
  <c r="AG100" i="5"/>
  <c r="CM280" i="8"/>
  <c r="CN76" i="8"/>
  <c r="CN25" i="8"/>
  <c r="CN32" i="10"/>
  <c r="CN108" i="9"/>
  <c r="AC144" i="11"/>
  <c r="AC76" i="11"/>
  <c r="CP160" i="8"/>
  <c r="AG94" i="5"/>
  <c r="AG87" i="5" s="1"/>
  <c r="AF90" i="3"/>
  <c r="CO10" i="10"/>
  <c r="CP197" i="8"/>
  <c r="CO27" i="8"/>
  <c r="CP12" i="8"/>
  <c r="CP87" i="9"/>
  <c r="CN192" i="9"/>
  <c r="CN173" i="9"/>
  <c r="CO58" i="10"/>
  <c r="CO19" i="9"/>
  <c r="CO117" i="9"/>
  <c r="CN36" i="10"/>
  <c r="CN129" i="10"/>
  <c r="CO135" i="8"/>
  <c r="CN21" i="8"/>
  <c r="CN37" i="8"/>
  <c r="CO159" i="8"/>
  <c r="CO181" i="8"/>
  <c r="CP134" i="9"/>
  <c r="CO190" i="9"/>
  <c r="CN191" i="10"/>
  <c r="CN199" i="10"/>
  <c r="CO10" i="8"/>
  <c r="CN195" i="10"/>
  <c r="CO82" i="9"/>
  <c r="CQ131" i="9"/>
  <c r="CN165" i="10"/>
  <c r="CO81" i="9"/>
  <c r="CN160" i="9"/>
  <c r="CP171" i="9"/>
  <c r="AX30" i="7"/>
  <c r="AK37" i="5"/>
  <c r="CO180" i="8"/>
  <c r="CN94" i="8"/>
  <c r="CO106" i="8"/>
  <c r="CP111" i="9"/>
  <c r="CN99" i="10"/>
  <c r="CP167" i="10"/>
  <c r="CN22" i="9"/>
  <c r="CO91" i="8"/>
  <c r="CO133" i="8"/>
  <c r="CO59" i="8"/>
  <c r="CP55" i="10"/>
  <c r="CO157" i="8"/>
  <c r="AT26" i="7"/>
  <c r="AH34" i="5"/>
  <c r="AG43" i="3"/>
  <c r="AT208" i="7"/>
  <c r="AT86" i="7"/>
  <c r="AT91" i="7"/>
  <c r="CO51" i="8"/>
  <c r="AW77" i="7"/>
  <c r="AK94" i="4"/>
  <c r="AG94" i="3" s="1"/>
  <c r="AK89" i="4"/>
  <c r="AG67" i="3" s="1"/>
  <c r="AG96" i="3"/>
  <c r="CO154" i="10"/>
  <c r="CP187" i="9"/>
  <c r="CP58" i="9"/>
  <c r="CP34" i="10"/>
  <c r="CN36" i="9"/>
  <c r="AW108" i="7"/>
  <c r="AV107" i="7"/>
  <c r="AJ112" i="5"/>
  <c r="AI102" i="3"/>
  <c r="CO185" i="8"/>
  <c r="BA133" i="7"/>
  <c r="AV132" i="7"/>
  <c r="CO50" i="9"/>
  <c r="CO103" i="8"/>
  <c r="CO45" i="9"/>
  <c r="CO105" i="9"/>
  <c r="CO182" i="9"/>
  <c r="CN64" i="9"/>
  <c r="CO121" i="9"/>
  <c r="CN177" i="10"/>
  <c r="CQ147" i="9"/>
  <c r="CP47" i="9"/>
  <c r="CO123" i="8"/>
  <c r="CN56" i="10"/>
  <c r="CN192" i="10"/>
  <c r="CO190" i="10"/>
  <c r="CO42" i="9"/>
  <c r="CO25" i="9"/>
  <c r="CN179" i="8"/>
  <c r="CN17" i="8"/>
  <c r="CN193" i="10"/>
  <c r="CO9" i="10"/>
  <c r="CP118" i="9"/>
  <c r="AW72" i="7"/>
  <c r="CN58" i="8"/>
  <c r="CP196" i="8"/>
  <c r="CP63" i="10"/>
  <c r="CO14" i="10"/>
  <c r="CP11" i="10"/>
  <c r="CO188" i="8"/>
  <c r="AW74" i="7"/>
  <c r="CP120" i="8"/>
  <c r="AK62" i="4"/>
  <c r="AK54" i="4"/>
  <c r="AK51" i="4"/>
  <c r="AK35" i="4"/>
  <c r="AK24" i="4"/>
  <c r="AG31" i="3"/>
  <c r="AL25" i="4"/>
  <c r="AE138" i="5"/>
  <c r="CQ151" i="9"/>
  <c r="CO165" i="9"/>
  <c r="CO110" i="9"/>
  <c r="CN180" i="10"/>
  <c r="CN60" i="10"/>
  <c r="CO109" i="9"/>
  <c r="CN193" i="9"/>
  <c r="CN148" i="10"/>
  <c r="CN200" i="10"/>
  <c r="CP83" i="9"/>
  <c r="CO144" i="8"/>
  <c r="CP183" i="9"/>
  <c r="AN21" i="6"/>
  <c r="AJ50" i="5"/>
  <c r="AI109" i="6"/>
  <c r="AI106" i="6" s="1"/>
  <c r="CP122" i="9"/>
  <c r="CN52" i="9"/>
  <c r="CO9" i="9"/>
  <c r="CQ159" i="9"/>
  <c r="CN44" i="9"/>
  <c r="CO79" i="8"/>
  <c r="CN181" i="10"/>
  <c r="CN84" i="9"/>
  <c r="CN116" i="10"/>
  <c r="CN9" i="8"/>
  <c r="CP104" i="8"/>
  <c r="CO90" i="9"/>
  <c r="CO174" i="8"/>
  <c r="CP64" i="8"/>
  <c r="CN81" i="10"/>
  <c r="CP126" i="9"/>
  <c r="CQ63" i="9"/>
  <c r="CO166" i="10"/>
  <c r="AN16" i="6"/>
  <c r="AJ48" i="5"/>
  <c r="CO114" i="9"/>
  <c r="CN156" i="9"/>
  <c r="CN152" i="10"/>
  <c r="AV160" i="7"/>
  <c r="AI116" i="5"/>
  <c r="AI109" i="5" s="1"/>
  <c r="AU158" i="7"/>
  <c r="CO163" i="8"/>
  <c r="CP203" i="9"/>
  <c r="CN24" i="10"/>
  <c r="CO198" i="10"/>
  <c r="CO102" i="9"/>
  <c r="CO85" i="9"/>
  <c r="CO77" i="9"/>
  <c r="CN162" i="8"/>
  <c r="CN45" i="8"/>
  <c r="CQ167" i="9"/>
  <c r="CO46" i="10"/>
  <c r="CN146" i="8"/>
  <c r="CN109" i="10"/>
  <c r="CN21" i="10"/>
  <c r="CN172" i="10"/>
  <c r="CO38" i="10"/>
  <c r="CN45" i="10"/>
  <c r="CN101" i="10"/>
  <c r="CN113" i="10"/>
  <c r="CQ190" i="8"/>
  <c r="CO101" i="9"/>
  <c r="AM112" i="4"/>
  <c r="AL121" i="4"/>
  <c r="AH110" i="3"/>
  <c r="CN203" i="8"/>
  <c r="CM144" i="12"/>
  <c r="CL348" i="8"/>
  <c r="CO153" i="9"/>
  <c r="CO78" i="9"/>
  <c r="AK77" i="5"/>
  <c r="AO10" i="6"/>
  <c r="CP204" i="8"/>
  <c r="CO198" i="9"/>
  <c r="CP99" i="9"/>
  <c r="CO134" i="8"/>
  <c r="CO26" i="8"/>
  <c r="CQ15" i="10"/>
  <c r="AL66" i="6"/>
  <c r="AO67" i="6"/>
  <c r="AK107" i="6"/>
  <c r="AK51" i="6"/>
  <c r="AH119" i="5"/>
  <c r="AI115" i="5"/>
  <c r="AI108" i="5" s="1"/>
  <c r="AV147" i="7"/>
  <c r="AU145" i="7"/>
  <c r="AH105" i="3"/>
  <c r="CL212" i="12"/>
  <c r="CM8" i="12"/>
  <c r="CM212" i="8" s="1"/>
  <c r="AD8" i="11"/>
  <c r="CL212" i="9"/>
  <c r="CL280" i="9"/>
  <c r="CN56" i="9"/>
  <c r="CO76" i="9"/>
  <c r="CO55" i="8"/>
  <c r="CP130" i="9"/>
  <c r="AM63" i="4"/>
  <c r="AM57" i="4"/>
  <c r="AM47" i="4"/>
  <c r="AM36" i="4"/>
  <c r="AN26" i="4"/>
  <c r="AI32" i="3"/>
  <c r="CO149" i="9"/>
  <c r="CN124" i="10"/>
  <c r="CN184" i="10"/>
  <c r="CP52" i="8"/>
  <c r="AS172" i="7"/>
  <c r="AZ128" i="7"/>
  <c r="AU127" i="7"/>
  <c r="AT178" i="7"/>
  <c r="AT117" i="7"/>
  <c r="AG103" i="3"/>
  <c r="AH113" i="5"/>
  <c r="CN61" i="8"/>
  <c r="CP11" i="9"/>
  <c r="CN33" i="8"/>
  <c r="CN86" i="8"/>
  <c r="CO126" i="10"/>
  <c r="CO155" i="8"/>
  <c r="CO11" i="8"/>
  <c r="CO113" i="9"/>
  <c r="CN124" i="9"/>
  <c r="CP30" i="9"/>
  <c r="CN119" i="10"/>
  <c r="CO194" i="9"/>
  <c r="CN111" i="10"/>
  <c r="CN197" i="10"/>
  <c r="CN93" i="10"/>
  <c r="CP62" i="9"/>
  <c r="AH27" i="5"/>
  <c r="AG39" i="3"/>
  <c r="CP22" i="10"/>
  <c r="CO105" i="8"/>
  <c r="CO151" i="8"/>
  <c r="CO114" i="8"/>
  <c r="AW28" i="7"/>
  <c r="AJ35" i="5"/>
  <c r="CP31" i="9"/>
  <c r="CP95" i="9"/>
  <c r="CO178" i="9"/>
  <c r="CP178" i="9" l="1"/>
  <c r="CQ31" i="9"/>
  <c r="AX28" i="7"/>
  <c r="AK35" i="5"/>
  <c r="CQ22" i="10"/>
  <c r="CQ62" i="9"/>
  <c r="CO197" i="10"/>
  <c r="CP194" i="9"/>
  <c r="CQ30" i="9"/>
  <c r="CP113" i="9"/>
  <c r="CP155" i="8"/>
  <c r="CO86" i="8"/>
  <c r="CQ11" i="9"/>
  <c r="AH106" i="5"/>
  <c r="AT172" i="7"/>
  <c r="AK101" i="6"/>
  <c r="CN144" i="12"/>
  <c r="CM348" i="8"/>
  <c r="CO152" i="10"/>
  <c r="CP114" i="9"/>
  <c r="CP166" i="10"/>
  <c r="CQ126" i="9"/>
  <c r="CQ64" i="8"/>
  <c r="CP90" i="9"/>
  <c r="CO9" i="8"/>
  <c r="CO84" i="9"/>
  <c r="CP79" i="8"/>
  <c r="CR159" i="9"/>
  <c r="CO52" i="9"/>
  <c r="CQ183" i="9"/>
  <c r="CQ83" i="9"/>
  <c r="CO148" i="10"/>
  <c r="CP109" i="9"/>
  <c r="CO180" i="10"/>
  <c r="CP165" i="9"/>
  <c r="AK34" i="4"/>
  <c r="AG76" i="3" s="1"/>
  <c r="AK113" i="4"/>
  <c r="AG30" i="3"/>
  <c r="AK86" i="4"/>
  <c r="AX74" i="7"/>
  <c r="CQ63" i="10"/>
  <c r="CO58" i="8"/>
  <c r="AX72" i="7"/>
  <c r="CP103" i="8"/>
  <c r="BB133" i="7"/>
  <c r="AW132" i="7"/>
  <c r="CP51" i="8"/>
  <c r="AT22" i="7"/>
  <c r="AG54" i="3" s="1"/>
  <c r="AT21" i="7"/>
  <c r="AH33" i="5"/>
  <c r="AG42" i="3"/>
  <c r="CP133" i="8"/>
  <c r="CO99" i="10"/>
  <c r="CP106" i="8"/>
  <c r="CQ171" i="9"/>
  <c r="CP81" i="9"/>
  <c r="CR131" i="9"/>
  <c r="CO199" i="10"/>
  <c r="CO32" i="10"/>
  <c r="CO76" i="8"/>
  <c r="CP177" i="8"/>
  <c r="CQ96" i="8"/>
  <c r="AX78" i="7"/>
  <c r="CO158" i="8"/>
  <c r="CP46" i="9"/>
  <c r="CO164" i="10"/>
  <c r="CO184" i="9"/>
  <c r="CP161" i="9"/>
  <c r="CP13" i="9"/>
  <c r="CR27" i="9"/>
  <c r="CO88" i="9"/>
  <c r="CO41" i="8"/>
  <c r="CO46" i="8"/>
  <c r="CP82" i="10"/>
  <c r="AV220" i="7"/>
  <c r="AV200" i="7" a="1"/>
  <c r="AV200" i="7" s="1"/>
  <c r="AW192" i="7"/>
  <c r="AV199" i="7"/>
  <c r="AU228" i="7" a="1"/>
  <c r="AU228" i="7" s="1"/>
  <c r="AU223" i="7" a="1"/>
  <c r="AU223" i="7" s="1"/>
  <c r="AU227" i="7"/>
  <c r="AU222" i="7"/>
  <c r="CQ152" i="8"/>
  <c r="CO171" i="10"/>
  <c r="CO183" i="8"/>
  <c r="BC123" i="7"/>
  <c r="AX122" i="7"/>
  <c r="CO168" i="10"/>
  <c r="CP184" i="8"/>
  <c r="CO191" i="8"/>
  <c r="AK39" i="5"/>
  <c r="AX32" i="7"/>
  <c r="CO108" i="10"/>
  <c r="CQ107" i="9"/>
  <c r="CP37" i="10"/>
  <c r="CP144" i="9"/>
  <c r="CP192" i="8"/>
  <c r="CP102" i="8"/>
  <c r="CO195" i="8"/>
  <c r="CO163" i="10"/>
  <c r="CP63" i="8"/>
  <c r="CO49" i="8"/>
  <c r="CQ158" i="9"/>
  <c r="CO200" i="9"/>
  <c r="CO84" i="10"/>
  <c r="CO29" i="8"/>
  <c r="CO136" i="9"/>
  <c r="CO160" i="10"/>
  <c r="CQ150" i="9"/>
  <c r="CO77" i="10"/>
  <c r="CP106" i="9"/>
  <c r="CP67" i="8"/>
  <c r="CO116" i="9"/>
  <c r="CP66" i="10"/>
  <c r="CQ66" i="9"/>
  <c r="CP194" i="10"/>
  <c r="CQ146" i="9"/>
  <c r="CO154" i="8"/>
  <c r="AR97" i="7"/>
  <c r="AF135" i="5"/>
  <c r="AV9" i="7"/>
  <c r="AW7" i="7"/>
  <c r="AI36" i="3"/>
  <c r="CP33" i="9"/>
  <c r="CP174" i="9"/>
  <c r="CQ115" i="9"/>
  <c r="CP49" i="9"/>
  <c r="CO30" i="8"/>
  <c r="AF143" i="11"/>
  <c r="AW3" i="7"/>
  <c r="AM3" i="6"/>
  <c r="AJ2" i="5"/>
  <c r="CQ31" i="8"/>
  <c r="CO177" i="9"/>
  <c r="CO196" i="10"/>
  <c r="CQ179" i="9"/>
  <c r="CO98" i="8"/>
  <c r="CQ92" i="8"/>
  <c r="CQ132" i="8"/>
  <c r="CP114" i="10"/>
  <c r="CP26" i="10"/>
  <c r="CP90" i="10"/>
  <c r="CO80" i="10"/>
  <c r="CP99" i="8"/>
  <c r="CQ135" i="10"/>
  <c r="CO132" i="9"/>
  <c r="CP145" i="9"/>
  <c r="AR57" i="6"/>
  <c r="AO56" i="6"/>
  <c r="CO48" i="9"/>
  <c r="CQ191" i="9"/>
  <c r="CO175" i="10"/>
  <c r="CO8" i="8"/>
  <c r="CP97" i="9"/>
  <c r="CR23" i="10"/>
  <c r="CO97" i="10"/>
  <c r="CQ79" i="9"/>
  <c r="CP34" i="8"/>
  <c r="CQ193" i="8"/>
  <c r="CO199" i="8"/>
  <c r="AN81" i="6"/>
  <c r="AM79" i="6"/>
  <c r="AJ102" i="5" s="1"/>
  <c r="AJ121" i="5"/>
  <c r="CO50" i="8"/>
  <c r="CP41" i="9"/>
  <c r="CO117" i="10"/>
  <c r="CO54" i="8"/>
  <c r="CO20" i="10"/>
  <c r="AI38" i="5"/>
  <c r="AH45" i="3"/>
  <c r="AU93" i="7"/>
  <c r="AI16" i="5" s="1"/>
  <c r="CQ20" i="8"/>
  <c r="CO52" i="10"/>
  <c r="CP134" i="10"/>
  <c r="CP119" i="8"/>
  <c r="CR32" i="8"/>
  <c r="CR194" i="8"/>
  <c r="CO128" i="10"/>
  <c r="CO101" i="10"/>
  <c r="CO146" i="8"/>
  <c r="CP85" i="9"/>
  <c r="AI97" i="5"/>
  <c r="AI90" i="5" s="1"/>
  <c r="AH93" i="3"/>
  <c r="AH106" i="3"/>
  <c r="CP123" i="8"/>
  <c r="CP180" i="8"/>
  <c r="CO195" i="10"/>
  <c r="CP190" i="9"/>
  <c r="CO37" i="8"/>
  <c r="CP135" i="8"/>
  <c r="CO36" i="10"/>
  <c r="CP19" i="9"/>
  <c r="CO173" i="9"/>
  <c r="CQ87" i="9"/>
  <c r="CP27" i="8"/>
  <c r="CP10" i="10"/>
  <c r="CO133" i="10"/>
  <c r="CO82" i="8"/>
  <c r="CQ10" i="9"/>
  <c r="CO169" i="10"/>
  <c r="CO62" i="8"/>
  <c r="CO105" i="10"/>
  <c r="CP86" i="10"/>
  <c r="CQ91" i="10"/>
  <c r="CO128" i="9"/>
  <c r="CP174" i="10"/>
  <c r="CQ103" i="10"/>
  <c r="CO125" i="10"/>
  <c r="CP113" i="8"/>
  <c r="CP126" i="8"/>
  <c r="CO156" i="10"/>
  <c r="CQ68" i="8"/>
  <c r="CO180" i="9"/>
  <c r="CO24" i="9"/>
  <c r="AN104" i="4"/>
  <c r="AQ105" i="4"/>
  <c r="AQ7" i="4" s="1"/>
  <c r="AM37" i="3" s="1"/>
  <c r="AM99" i="4"/>
  <c r="CO100" i="9"/>
  <c r="CQ195" i="9"/>
  <c r="CQ116" i="8"/>
  <c r="CQ103" i="9"/>
  <c r="CP37" i="9"/>
  <c r="CR119" i="9"/>
  <c r="CP61" i="9"/>
  <c r="CP89" i="9"/>
  <c r="CP57" i="9"/>
  <c r="AG31" i="5"/>
  <c r="AF51" i="3"/>
  <c r="AS100" i="7"/>
  <c r="CO78" i="8"/>
  <c r="CQ80" i="8"/>
  <c r="CO188" i="10"/>
  <c r="CP53" i="9"/>
  <c r="CO33" i="10"/>
  <c r="CP13" i="10"/>
  <c r="CQ84" i="8"/>
  <c r="CP15" i="8"/>
  <c r="CO173" i="10"/>
  <c r="CP8" i="10"/>
  <c r="CO112" i="10"/>
  <c r="CO28" i="9"/>
  <c r="CP23" i="9"/>
  <c r="CQ44" i="8"/>
  <c r="CP38" i="9"/>
  <c r="CP14" i="8"/>
  <c r="CP94" i="10"/>
  <c r="CO107" i="10"/>
  <c r="CO197" i="9"/>
  <c r="CP110" i="10"/>
  <c r="CP39" i="8"/>
  <c r="CQ40" i="8"/>
  <c r="CN348" i="10"/>
  <c r="CO144" i="10"/>
  <c r="CP178" i="8"/>
  <c r="CP93" i="9"/>
  <c r="CO100" i="10"/>
  <c r="CP178" i="10"/>
  <c r="CO80" i="9"/>
  <c r="CP127" i="8"/>
  <c r="CO168" i="9"/>
  <c r="AF58" i="3"/>
  <c r="AJ88" i="4"/>
  <c r="AF64" i="3" s="1"/>
  <c r="CQ31" i="10"/>
  <c r="CO203" i="10"/>
  <c r="CP117" i="8"/>
  <c r="CP78" i="10"/>
  <c r="CP130" i="10"/>
  <c r="CR24" i="8"/>
  <c r="CO104" i="10"/>
  <c r="CO112" i="9"/>
  <c r="CQ108" i="8"/>
  <c r="CP89" i="8"/>
  <c r="AO26" i="6"/>
  <c r="AK52" i="5"/>
  <c r="CP161" i="8"/>
  <c r="AX79" i="7"/>
  <c r="CO161" i="10"/>
  <c r="CO123" i="10"/>
  <c r="AV136" i="7"/>
  <c r="AW138" i="7"/>
  <c r="AR40" i="6"/>
  <c r="CP93" i="8"/>
  <c r="CP169" i="8"/>
  <c r="CP85" i="8"/>
  <c r="CP153" i="8"/>
  <c r="CO171" i="8"/>
  <c r="CQ87" i="10"/>
  <c r="CO176" i="10"/>
  <c r="CP122" i="10"/>
  <c r="CO18" i="9"/>
  <c r="CP41" i="10"/>
  <c r="CP65" i="9"/>
  <c r="CP29" i="10"/>
  <c r="CO13" i="8"/>
  <c r="CP149" i="8"/>
  <c r="CP81" i="8"/>
  <c r="CP110" i="8"/>
  <c r="CO188" i="9"/>
  <c r="CO169" i="9"/>
  <c r="CO57" i="10"/>
  <c r="CP111" i="8"/>
  <c r="CQ164" i="8"/>
  <c r="CP106" i="10"/>
  <c r="AD60" i="3"/>
  <c r="CR67" i="9"/>
  <c r="CP98" i="9"/>
  <c r="AO36" i="6"/>
  <c r="CP129" i="8"/>
  <c r="AI34" i="5"/>
  <c r="AU26" i="7"/>
  <c r="AH43" i="3"/>
  <c r="AU208" i="7"/>
  <c r="AU86" i="7"/>
  <c r="AU91" i="7"/>
  <c r="AI36" i="5"/>
  <c r="AH44" i="3"/>
  <c r="AU92" i="7"/>
  <c r="AI15" i="5" s="1"/>
  <c r="CP101" i="8"/>
  <c r="CR15" i="10"/>
  <c r="CP198" i="9"/>
  <c r="AL77" i="5"/>
  <c r="AP10" i="6"/>
  <c r="CP153" i="9"/>
  <c r="AH121" i="3"/>
  <c r="AH119" i="3"/>
  <c r="AH107" i="3"/>
  <c r="AL138" i="4"/>
  <c r="CR190" i="8"/>
  <c r="CP38" i="10"/>
  <c r="CO21" i="10"/>
  <c r="CR167" i="9"/>
  <c r="CO162" i="8"/>
  <c r="CP198" i="10"/>
  <c r="CQ203" i="9"/>
  <c r="AF138" i="5"/>
  <c r="CQ120" i="8"/>
  <c r="CQ118" i="9"/>
  <c r="CO193" i="10"/>
  <c r="CP42" i="9"/>
  <c r="CO192" i="10"/>
  <c r="CR147" i="9"/>
  <c r="CP121" i="9"/>
  <c r="CP182" i="9"/>
  <c r="CP45" i="9"/>
  <c r="AJ105" i="5"/>
  <c r="CO36" i="9"/>
  <c r="CQ58" i="9"/>
  <c r="CP154" i="10"/>
  <c r="CP59" i="8"/>
  <c r="CP91" i="8"/>
  <c r="CQ167" i="10"/>
  <c r="CQ111" i="9"/>
  <c r="CP114" i="8"/>
  <c r="CO93" i="10"/>
  <c r="CO124" i="9"/>
  <c r="CP11" i="8"/>
  <c r="CP126" i="10"/>
  <c r="CO33" i="8"/>
  <c r="CO61" i="8"/>
  <c r="AN63" i="4"/>
  <c r="AN57" i="4"/>
  <c r="AN47" i="4"/>
  <c r="AN36" i="4"/>
  <c r="AJ32" i="3"/>
  <c r="AO26" i="4"/>
  <c r="CM212" i="12"/>
  <c r="CN8" i="12"/>
  <c r="AE8" i="11"/>
  <c r="CM212" i="9"/>
  <c r="CM280" i="9"/>
  <c r="AI96" i="5"/>
  <c r="AI89" i="5" s="1"/>
  <c r="AH92" i="3"/>
  <c r="CP134" i="8"/>
  <c r="AN112" i="4"/>
  <c r="AM121" i="4"/>
  <c r="AI110" i="3"/>
  <c r="CO156" i="9"/>
  <c r="CR63" i="9"/>
  <c r="CO81" i="10"/>
  <c r="CP174" i="8"/>
  <c r="CQ104" i="8"/>
  <c r="CO116" i="10"/>
  <c r="CO181" i="10"/>
  <c r="CO44" i="9"/>
  <c r="CP9" i="9"/>
  <c r="CQ122" i="9"/>
  <c r="CO200" i="10"/>
  <c r="CO193" i="9"/>
  <c r="CO60" i="10"/>
  <c r="CP110" i="9"/>
  <c r="CR151" i="9"/>
  <c r="AL54" i="4"/>
  <c r="AM25" i="4"/>
  <c r="AL62" i="4"/>
  <c r="AL51" i="4"/>
  <c r="AL35" i="4"/>
  <c r="AL24" i="4"/>
  <c r="AH31" i="3"/>
  <c r="CP188" i="8"/>
  <c r="CP14" i="10"/>
  <c r="CQ196" i="8"/>
  <c r="CO179" i="8"/>
  <c r="CP50" i="9"/>
  <c r="AJ93" i="5"/>
  <c r="AJ86" i="5" s="1"/>
  <c r="AI89" i="3"/>
  <c r="AH14" i="5"/>
  <c r="AH13" i="5" s="1"/>
  <c r="AT90" i="7"/>
  <c r="AT187" i="7" s="1"/>
  <c r="CP157" i="8"/>
  <c r="CO94" i="8"/>
  <c r="CO160" i="9"/>
  <c r="CO165" i="10"/>
  <c r="CP82" i="9"/>
  <c r="CP10" i="8"/>
  <c r="CO191" i="10"/>
  <c r="CP181" i="8"/>
  <c r="CQ160" i="8"/>
  <c r="CO108" i="9"/>
  <c r="CO25" i="8"/>
  <c r="CP121" i="8"/>
  <c r="AX73" i="7"/>
  <c r="CP173" i="8"/>
  <c r="CQ112" i="8"/>
  <c r="CP172" i="8"/>
  <c r="CQ59" i="10"/>
  <c r="CP186" i="9"/>
  <c r="CQ39" i="9"/>
  <c r="CO68" i="9"/>
  <c r="CP83" i="8"/>
  <c r="CO12" i="10"/>
  <c r="CQ43" i="9"/>
  <c r="CQ88" i="8"/>
  <c r="CQ67" i="10"/>
  <c r="CQ36" i="8"/>
  <c r="AL94" i="4"/>
  <c r="AH94" i="3" s="1"/>
  <c r="AL89" i="4"/>
  <c r="AH67" i="3" s="1"/>
  <c r="AH96" i="3"/>
  <c r="CO175" i="8"/>
  <c r="CP165" i="8"/>
  <c r="CP118" i="8"/>
  <c r="AY213" i="7"/>
  <c r="AY214" i="7" a="1"/>
  <c r="AY214" i="7" s="1"/>
  <c r="AZ206" i="7"/>
  <c r="CP145" i="8"/>
  <c r="CO65" i="8"/>
  <c r="CO148" i="9"/>
  <c r="CO20" i="9"/>
  <c r="CR155" i="9"/>
  <c r="CP29" i="9"/>
  <c r="CM348" i="10"/>
  <c r="CO187" i="10"/>
  <c r="CO179" i="10"/>
  <c r="CO147" i="10"/>
  <c r="CO42" i="8"/>
  <c r="AV179" i="7"/>
  <c r="AW170" i="7"/>
  <c r="CO201" i="10"/>
  <c r="CP18" i="8"/>
  <c r="CO196" i="9"/>
  <c r="CO12" i="9"/>
  <c r="CO85" i="10"/>
  <c r="CO53" i="8"/>
  <c r="CO65" i="10"/>
  <c r="CO150" i="8"/>
  <c r="CO145" i="10"/>
  <c r="CP17" i="9"/>
  <c r="CQ39" i="10"/>
  <c r="CO104" i="9"/>
  <c r="CQ91" i="9"/>
  <c r="CP19" i="8"/>
  <c r="CR198" i="8"/>
  <c r="CO164" i="9"/>
  <c r="CO61" i="10"/>
  <c r="CO76" i="10"/>
  <c r="CN280" i="10"/>
  <c r="CP95" i="8"/>
  <c r="CP97" i="8"/>
  <c r="CO48" i="10"/>
  <c r="CO49" i="10"/>
  <c r="CO40" i="9"/>
  <c r="CQ60" i="8"/>
  <c r="CQ148" i="8"/>
  <c r="CO22" i="8"/>
  <c r="CP98" i="10"/>
  <c r="CP186" i="10"/>
  <c r="CO57" i="8"/>
  <c r="AJ109" i="6"/>
  <c r="AJ106" i="6" s="1"/>
  <c r="CQ23" i="8"/>
  <c r="CP157" i="9"/>
  <c r="CQ51" i="9"/>
  <c r="CP35" i="8"/>
  <c r="CO183" i="10"/>
  <c r="CP118" i="10"/>
  <c r="CQ136" i="8"/>
  <c r="CR135" i="9"/>
  <c r="CO204" i="9"/>
  <c r="CO38" i="8"/>
  <c r="CO66" i="8"/>
  <c r="CQ115" i="10"/>
  <c r="CR123" i="9"/>
  <c r="CP202" i="9"/>
  <c r="CR19" i="10"/>
  <c r="CQ201" i="8"/>
  <c r="CO90" i="8"/>
  <c r="CQ200" i="8"/>
  <c r="CP62" i="10"/>
  <c r="CP102" i="10"/>
  <c r="CP133" i="9"/>
  <c r="CP115" i="8"/>
  <c r="CP170" i="8"/>
  <c r="CP94" i="9"/>
  <c r="CO32" i="9"/>
  <c r="CQ18" i="10"/>
  <c r="CQ83" i="10"/>
  <c r="CP8" i="9"/>
  <c r="CP14" i="9"/>
  <c r="CR186" i="8"/>
  <c r="CO131" i="10"/>
  <c r="AS62" i="6"/>
  <c r="AP61" i="6"/>
  <c r="CQ175" i="9"/>
  <c r="CQ79" i="10"/>
  <c r="CO16" i="10"/>
  <c r="CQ154" i="9"/>
  <c r="AE136" i="5"/>
  <c r="AE133" i="5"/>
  <c r="CP130" i="8"/>
  <c r="CO127" i="10"/>
  <c r="CO185" i="9"/>
  <c r="CP30" i="10"/>
  <c r="CO181" i="9"/>
  <c r="CP43" i="8"/>
  <c r="CQ199" i="9"/>
  <c r="AV31" i="7"/>
  <c r="AV17" i="7"/>
  <c r="AJ29" i="5" s="1"/>
  <c r="AW10" i="7"/>
  <c r="AV27" i="7"/>
  <c r="AV13" i="7"/>
  <c r="AJ28" i="5" s="1"/>
  <c r="AV29" i="7"/>
  <c r="CO185" i="10"/>
  <c r="CO92" i="10"/>
  <c r="CP150" i="10"/>
  <c r="CQ27" i="10"/>
  <c r="CP158" i="10"/>
  <c r="CR55" i="9"/>
  <c r="CO44" i="10"/>
  <c r="AO27" i="4"/>
  <c r="AN64" i="4"/>
  <c r="AN44" i="4"/>
  <c r="AN41" i="4"/>
  <c r="AN37" i="4"/>
  <c r="AJ33" i="3"/>
  <c r="BA128" i="7"/>
  <c r="AV127" i="7"/>
  <c r="AU117" i="7"/>
  <c r="AH103" i="3"/>
  <c r="AI113" i="5"/>
  <c r="AU178" i="7"/>
  <c r="CQ52" i="8"/>
  <c r="CO124" i="10"/>
  <c r="CP55" i="8"/>
  <c r="CO56" i="9"/>
  <c r="AD144" i="11"/>
  <c r="AD76" i="11"/>
  <c r="CQ95" i="9"/>
  <c r="CP151" i="8"/>
  <c r="CP105" i="8"/>
  <c r="CO111" i="10"/>
  <c r="CO119" i="10"/>
  <c r="AH94" i="5"/>
  <c r="AG90" i="3"/>
  <c r="AS180" i="7"/>
  <c r="AS177" i="7" s="1"/>
  <c r="AF117" i="3"/>
  <c r="CO184" i="10"/>
  <c r="CP149" i="9"/>
  <c r="CQ130" i="9"/>
  <c r="CP76" i="9"/>
  <c r="AW147" i="7"/>
  <c r="AV145" i="7"/>
  <c r="AJ115" i="5"/>
  <c r="AJ108" i="5" s="1"/>
  <c r="AI105" i="3"/>
  <c r="AH100" i="5"/>
  <c r="AP67" i="6"/>
  <c r="AM66" i="6"/>
  <c r="AL51" i="6"/>
  <c r="AI119" i="5"/>
  <c r="AL107" i="6"/>
  <c r="CP26" i="8"/>
  <c r="CQ99" i="9"/>
  <c r="CQ204" i="8"/>
  <c r="CP78" i="9"/>
  <c r="CO203" i="8"/>
  <c r="CP101" i="9"/>
  <c r="CO113" i="10"/>
  <c r="CO45" i="10"/>
  <c r="CO172" i="10"/>
  <c r="CO109" i="10"/>
  <c r="CP46" i="10"/>
  <c r="CO45" i="8"/>
  <c r="CP77" i="9"/>
  <c r="CP102" i="9"/>
  <c r="CO24" i="10"/>
  <c r="CP163" i="8"/>
  <c r="AV158" i="7"/>
  <c r="AW160" i="7"/>
  <c r="AJ116" i="5"/>
  <c r="AJ109" i="5" s="1"/>
  <c r="AO16" i="6"/>
  <c r="AK48" i="5"/>
  <c r="AO21" i="6"/>
  <c r="AK50" i="5"/>
  <c r="CP144" i="8"/>
  <c r="CQ11" i="10"/>
  <c r="CP9" i="10"/>
  <c r="CO17" i="8"/>
  <c r="CP25" i="9"/>
  <c r="CP190" i="10"/>
  <c r="CO56" i="10"/>
  <c r="CQ47" i="9"/>
  <c r="CO177" i="10"/>
  <c r="CO64" i="9"/>
  <c r="CP105" i="9"/>
  <c r="CP185" i="8"/>
  <c r="AX108" i="7"/>
  <c r="AW107" i="7"/>
  <c r="AK112" i="5"/>
  <c r="AJ102" i="3"/>
  <c r="CQ34" i="10"/>
  <c r="CQ187" i="9"/>
  <c r="AX77" i="7"/>
  <c r="AT99" i="7"/>
  <c r="AG66" i="3" s="1"/>
  <c r="CQ55" i="10"/>
  <c r="CO22" i="9"/>
  <c r="AY30" i="7"/>
  <c r="AL37" i="5"/>
  <c r="CQ134" i="9"/>
  <c r="CP159" i="8"/>
  <c r="CO21" i="8"/>
  <c r="CO129" i="10"/>
  <c r="CP117" i="9"/>
  <c r="CP58" i="10"/>
  <c r="CO192" i="9"/>
  <c r="CQ12" i="8"/>
  <c r="CQ197" i="8"/>
  <c r="CO28" i="10"/>
  <c r="CP202" i="10"/>
  <c r="CQ156" i="8"/>
  <c r="CP125" i="9"/>
  <c r="CP50" i="10"/>
  <c r="CP162" i="10"/>
  <c r="CP147" i="8"/>
  <c r="CQ128" i="8"/>
  <c r="CO89" i="10"/>
  <c r="CP21" i="9"/>
  <c r="CO176" i="9"/>
  <c r="CO172" i="9"/>
  <c r="CO132" i="10"/>
  <c r="CQ47" i="10"/>
  <c r="CP77" i="8"/>
  <c r="CO187" i="8"/>
  <c r="CP125" i="8"/>
  <c r="CP168" i="8"/>
  <c r="CQ28" i="8"/>
  <c r="CO153" i="10"/>
  <c r="CO204" i="10"/>
  <c r="CO26" i="9"/>
  <c r="CP170" i="10"/>
  <c r="CQ43" i="10"/>
  <c r="CQ51" i="10"/>
  <c r="CP167" i="8"/>
  <c r="CO53" i="10"/>
  <c r="CO88" i="10"/>
  <c r="CP146" i="10"/>
  <c r="CP107" i="8"/>
  <c r="AO72" i="6"/>
  <c r="AN70" i="6"/>
  <c r="CP17" i="10"/>
  <c r="CQ166" i="9"/>
  <c r="CR35" i="9"/>
  <c r="CP131" i="8"/>
  <c r="AO108" i="6"/>
  <c r="AP99" i="6"/>
  <c r="CO120" i="10"/>
  <c r="CR127" i="9"/>
  <c r="CO96" i="10"/>
  <c r="CO121" i="10"/>
  <c r="CO151" i="10"/>
  <c r="CQ56" i="8"/>
  <c r="CR202" i="8"/>
  <c r="CR15" i="9"/>
  <c r="CP34" i="9"/>
  <c r="CO155" i="10"/>
  <c r="CQ95" i="10"/>
  <c r="CO92" i="9"/>
  <c r="CO16" i="9"/>
  <c r="CP170" i="9"/>
  <c r="CR163" i="9"/>
  <c r="CO149" i="10"/>
  <c r="CQ16" i="8"/>
  <c r="CP129" i="9"/>
  <c r="CO60" i="9"/>
  <c r="CQ162" i="9"/>
  <c r="CO166" i="8"/>
  <c r="CQ124" i="8"/>
  <c r="CM280" i="10"/>
  <c r="CO157" i="10"/>
  <c r="CP182" i="8"/>
  <c r="CO189" i="10"/>
  <c r="CO152" i="9"/>
  <c r="CP86" i="9"/>
  <c r="CN76" i="12"/>
  <c r="CM212" i="10"/>
  <c r="CM348" i="9"/>
  <c r="CO201" i="9"/>
  <c r="AI27" i="5"/>
  <c r="AH39" i="3"/>
  <c r="CP109" i="8"/>
  <c r="CO40" i="10"/>
  <c r="CP176" i="8"/>
  <c r="CP122" i="8"/>
  <c r="CO96" i="9"/>
  <c r="CO136" i="10"/>
  <c r="CO68" i="10"/>
  <c r="CP54" i="10"/>
  <c r="CP25" i="10"/>
  <c r="CR59" i="9"/>
  <c r="CQ48" i="8"/>
  <c r="AQ90" i="4"/>
  <c r="AL70" i="3"/>
  <c r="CO159" i="10"/>
  <c r="CP182" i="10"/>
  <c r="CQ54" i="9"/>
  <c r="CO189" i="9"/>
  <c r="CR35" i="10"/>
  <c r="CP47" i="8"/>
  <c r="CQ100" i="8"/>
  <c r="CP87" i="8"/>
  <c r="CP42" i="10"/>
  <c r="CO120" i="9"/>
  <c r="CO64" i="10"/>
  <c r="CQ189" i="8"/>
  <c r="AV194" i="7" l="1"/>
  <c r="CP64" i="10"/>
  <c r="CP120" i="9"/>
  <c r="CS59" i="9"/>
  <c r="CQ54" i="10"/>
  <c r="CQ86" i="9"/>
  <c r="AQ99" i="6"/>
  <c r="AP108" i="6"/>
  <c r="CQ17" i="10"/>
  <c r="CQ107" i="8"/>
  <c r="CQ167" i="8"/>
  <c r="CP26" i="9"/>
  <c r="CQ168" i="8"/>
  <c r="CR47" i="10"/>
  <c r="CQ21" i="9"/>
  <c r="CQ162" i="10"/>
  <c r="CQ202" i="10"/>
  <c r="CR197" i="8"/>
  <c r="CQ117" i="9"/>
  <c r="CP21" i="8"/>
  <c r="CR134" i="9"/>
  <c r="CP22" i="9"/>
  <c r="CP17" i="8"/>
  <c r="CP166" i="8"/>
  <c r="CP60" i="9"/>
  <c r="CR16" i="8"/>
  <c r="CS163" i="9"/>
  <c r="CR95" i="10"/>
  <c r="CQ34" i="9"/>
  <c r="CP151" i="10"/>
  <c r="CP96" i="10"/>
  <c r="CQ42" i="10"/>
  <c r="CR100" i="8"/>
  <c r="CS35" i="10"/>
  <c r="CR54" i="9"/>
  <c r="CP159" i="10"/>
  <c r="CR48" i="8"/>
  <c r="CQ25" i="10"/>
  <c r="CP96" i="9"/>
  <c r="CQ176" i="8"/>
  <c r="CP201" i="9"/>
  <c r="CO76" i="12"/>
  <c r="CN212" i="10"/>
  <c r="CN348" i="9"/>
  <c r="CP152" i="9"/>
  <c r="CQ182" i="8"/>
  <c r="CP16" i="9"/>
  <c r="CQ131" i="8"/>
  <c r="CR166" i="9"/>
  <c r="CQ146" i="10"/>
  <c r="CR51" i="10"/>
  <c r="CQ170" i="10"/>
  <c r="CP204" i="10"/>
  <c r="CR28" i="8"/>
  <c r="CP132" i="10"/>
  <c r="CP176" i="9"/>
  <c r="CP89" i="10"/>
  <c r="CQ147" i="8"/>
  <c r="CQ50" i="10"/>
  <c r="CR156" i="8"/>
  <c r="CR12" i="8"/>
  <c r="CQ58" i="10"/>
  <c r="CP129" i="10"/>
  <c r="CQ159" i="8"/>
  <c r="CR55" i="10"/>
  <c r="AL112" i="5"/>
  <c r="AY108" i="7"/>
  <c r="AX107" i="7"/>
  <c r="AK102" i="3"/>
  <c r="CQ105" i="9"/>
  <c r="CP177" i="10"/>
  <c r="CQ25" i="9"/>
  <c r="CQ9" i="10"/>
  <c r="AJ97" i="5"/>
  <c r="AJ90" i="5" s="1"/>
  <c r="AI106" i="3"/>
  <c r="AI93" i="3"/>
  <c r="CP24" i="10"/>
  <c r="CR204" i="8"/>
  <c r="AJ96" i="5"/>
  <c r="AJ89" i="5" s="1"/>
  <c r="AI92" i="3"/>
  <c r="AH87" i="5"/>
  <c r="CQ55" i="8"/>
  <c r="CS55" i="9"/>
  <c r="CR27" i="10"/>
  <c r="CP92" i="10"/>
  <c r="AJ36" i="5"/>
  <c r="AI44" i="3"/>
  <c r="AV92" i="7"/>
  <c r="AJ15" i="5" s="1"/>
  <c r="CQ30" i="10"/>
  <c r="CP127" i="10"/>
  <c r="CP16" i="10"/>
  <c r="CR175" i="9"/>
  <c r="CP131" i="10"/>
  <c r="CQ14" i="9"/>
  <c r="CR83" i="10"/>
  <c r="CP32" i="9"/>
  <c r="CQ170" i="8"/>
  <c r="CQ133" i="9"/>
  <c r="CQ62" i="10"/>
  <c r="CS19" i="10"/>
  <c r="CS123" i="9"/>
  <c r="CP66" i="8"/>
  <c r="CP204" i="9"/>
  <c r="CR136" i="8"/>
  <c r="CP183" i="10"/>
  <c r="CR51" i="9"/>
  <c r="CP57" i="8"/>
  <c r="CQ98" i="10"/>
  <c r="CR148" i="8"/>
  <c r="CP40" i="9"/>
  <c r="CQ97" i="8"/>
  <c r="CP76" i="10"/>
  <c r="CQ18" i="8"/>
  <c r="CQ29" i="9"/>
  <c r="CP20" i="9"/>
  <c r="CP65" i="8"/>
  <c r="BA206" i="7"/>
  <c r="AZ213" i="7"/>
  <c r="AZ214" i="7" a="1"/>
  <c r="AZ214" i="7" s="1"/>
  <c r="CP175" i="8"/>
  <c r="CQ157" i="8"/>
  <c r="CS151" i="9"/>
  <c r="CP200" i="10"/>
  <c r="CQ9" i="9"/>
  <c r="CP181" i="10"/>
  <c r="CR104" i="8"/>
  <c r="CP81" i="10"/>
  <c r="CP156" i="9"/>
  <c r="AN121" i="4"/>
  <c r="AO112" i="4"/>
  <c r="AJ110" i="3"/>
  <c r="AE144" i="11"/>
  <c r="AE76" i="11"/>
  <c r="AO63" i="4"/>
  <c r="AO57" i="4"/>
  <c r="AO47" i="4"/>
  <c r="AO36" i="4"/>
  <c r="AP26" i="4"/>
  <c r="AK32" i="3"/>
  <c r="CP33" i="8"/>
  <c r="CQ11" i="8"/>
  <c r="CP93" i="10"/>
  <c r="CR111" i="9"/>
  <c r="CQ91" i="8"/>
  <c r="CQ154" i="10"/>
  <c r="CP36" i="9"/>
  <c r="CQ45" i="9"/>
  <c r="CQ121" i="9"/>
  <c r="CP192" i="10"/>
  <c r="CP193" i="10"/>
  <c r="CR120" i="8"/>
  <c r="CR203" i="9"/>
  <c r="CP162" i="8"/>
  <c r="CP21" i="10"/>
  <c r="CS190" i="8"/>
  <c r="AM77" i="5"/>
  <c r="AQ10" i="6"/>
  <c r="AU99" i="7"/>
  <c r="AH66" i="3" s="1"/>
  <c r="CP57" i="10"/>
  <c r="CQ81" i="8"/>
  <c r="CQ85" i="8"/>
  <c r="CQ93" i="8"/>
  <c r="CQ161" i="8"/>
  <c r="CQ89" i="8"/>
  <c r="CS24" i="8"/>
  <c r="CQ78" i="10"/>
  <c r="CP203" i="10"/>
  <c r="CQ127" i="8"/>
  <c r="CQ178" i="10"/>
  <c r="CQ93" i="9"/>
  <c r="CP144" i="10"/>
  <c r="CP197" i="9"/>
  <c r="CQ94" i="10"/>
  <c r="CQ38" i="9"/>
  <c r="CQ23" i="9"/>
  <c r="CP112" i="10"/>
  <c r="CP173" i="10"/>
  <c r="CR84" i="8"/>
  <c r="CP33" i="10"/>
  <c r="CP188" i="10"/>
  <c r="CP180" i="9"/>
  <c r="CP156" i="10"/>
  <c r="CR103" i="10"/>
  <c r="CP128" i="9"/>
  <c r="CQ86" i="10"/>
  <c r="CP62" i="8"/>
  <c r="CP133" i="10"/>
  <c r="CP146" i="8"/>
  <c r="CP128" i="10"/>
  <c r="CS32" i="8"/>
  <c r="CQ134" i="10"/>
  <c r="CR20" i="8"/>
  <c r="CR193" i="8"/>
  <c r="CR79" i="9"/>
  <c r="CS23" i="10"/>
  <c r="CP8" i="8"/>
  <c r="CR191" i="9"/>
  <c r="AP56" i="6"/>
  <c r="AS57" i="6"/>
  <c r="CP132" i="9"/>
  <c r="CQ99" i="8"/>
  <c r="CQ90" i="10"/>
  <c r="CQ114" i="10"/>
  <c r="CR92" i="8"/>
  <c r="CR179" i="9"/>
  <c r="CP177" i="9"/>
  <c r="AX7" i="7"/>
  <c r="AW9" i="7"/>
  <c r="AJ36" i="3"/>
  <c r="AE60" i="3"/>
  <c r="CR150" i="9"/>
  <c r="CP136" i="9"/>
  <c r="CP84" i="10"/>
  <c r="CR158" i="9"/>
  <c r="CP195" i="8"/>
  <c r="CQ192" i="8"/>
  <c r="CQ37" i="10"/>
  <c r="CP108" i="10"/>
  <c r="CP191" i="8"/>
  <c r="CP168" i="10"/>
  <c r="CP171" i="10"/>
  <c r="AV227" i="7"/>
  <c r="AV222" i="7"/>
  <c r="AV228" i="7" a="1"/>
  <c r="AV228" i="7" s="1"/>
  <c r="AV223" i="7" a="1"/>
  <c r="AV223" i="7" s="1"/>
  <c r="CQ177" i="8"/>
  <c r="CP32" i="10"/>
  <c r="CQ51" i="8"/>
  <c r="CP58" i="8"/>
  <c r="AY74" i="7"/>
  <c r="AK109" i="6"/>
  <c r="AK106" i="6" s="1"/>
  <c r="AT180" i="7"/>
  <c r="AT177" i="7" s="1"/>
  <c r="AG117" i="3"/>
  <c r="CR124" i="8"/>
  <c r="CR162" i="9"/>
  <c r="CQ129" i="9"/>
  <c r="CP149" i="10"/>
  <c r="CQ170" i="9"/>
  <c r="CP92" i="9"/>
  <c r="CP155" i="10"/>
  <c r="CS15" i="9"/>
  <c r="CR56" i="8"/>
  <c r="CP121" i="10"/>
  <c r="CS127" i="9"/>
  <c r="AP72" i="6"/>
  <c r="AO70" i="6"/>
  <c r="CP53" i="10"/>
  <c r="CQ125" i="8"/>
  <c r="CQ77" i="8"/>
  <c r="CP28" i="10"/>
  <c r="AZ30" i="7"/>
  <c r="AM37" i="5"/>
  <c r="CR187" i="9"/>
  <c r="CP56" i="10"/>
  <c r="CQ144" i="8"/>
  <c r="AL48" i="5"/>
  <c r="AP16" i="6"/>
  <c r="CQ163" i="8"/>
  <c r="CQ102" i="9"/>
  <c r="CP45" i="8"/>
  <c r="CP109" i="10"/>
  <c r="CQ101" i="9"/>
  <c r="CQ26" i="8"/>
  <c r="AI100" i="5"/>
  <c r="AX147" i="7"/>
  <c r="AW145" i="7"/>
  <c r="AK115" i="5"/>
  <c r="AJ105" i="3"/>
  <c r="CR130" i="9"/>
  <c r="CP184" i="10"/>
  <c r="AS97" i="7"/>
  <c r="AG135" i="5"/>
  <c r="CP119" i="10"/>
  <c r="CR95" i="9"/>
  <c r="CP56" i="9"/>
  <c r="CP124" i="10"/>
  <c r="AI94" i="5"/>
  <c r="AI87" i="5" s="1"/>
  <c r="AH90" i="3"/>
  <c r="AO64" i="4"/>
  <c r="AO44" i="4"/>
  <c r="AO41" i="4"/>
  <c r="AO37" i="4"/>
  <c r="AP27" i="4"/>
  <c r="AK33" i="3"/>
  <c r="AJ38" i="5"/>
  <c r="AI45" i="3"/>
  <c r="AV93" i="7"/>
  <c r="AJ16" i="5" s="1"/>
  <c r="CQ43" i="8"/>
  <c r="CP90" i="8"/>
  <c r="CR23" i="8"/>
  <c r="CP48" i="10"/>
  <c r="CQ95" i="8"/>
  <c r="CS198" i="8"/>
  <c r="CR91" i="9"/>
  <c r="CR39" i="10"/>
  <c r="CP145" i="10"/>
  <c r="CP85" i="10"/>
  <c r="CP196" i="9"/>
  <c r="CP201" i="10"/>
  <c r="AW179" i="7"/>
  <c r="AX170" i="7"/>
  <c r="CP147" i="10"/>
  <c r="CP187" i="10"/>
  <c r="CQ118" i="8"/>
  <c r="CR36" i="8"/>
  <c r="CR88" i="8"/>
  <c r="CP12" i="10"/>
  <c r="CP68" i="9"/>
  <c r="CQ186" i="9"/>
  <c r="CQ172" i="8"/>
  <c r="CP108" i="9"/>
  <c r="CP165" i="10"/>
  <c r="CP179" i="8"/>
  <c r="CQ14" i="10"/>
  <c r="AL86" i="4"/>
  <c r="CP60" i="10"/>
  <c r="CN212" i="12"/>
  <c r="CO8" i="12"/>
  <c r="AF8" i="11"/>
  <c r="CN212" i="9"/>
  <c r="CN280" i="9"/>
  <c r="CS15" i="10"/>
  <c r="AP36" i="6"/>
  <c r="CS67" i="9"/>
  <c r="CQ106" i="10"/>
  <c r="CQ111" i="8"/>
  <c r="CP169" i="9"/>
  <c r="CQ29" i="10"/>
  <c r="CQ41" i="10"/>
  <c r="CQ122" i="10"/>
  <c r="CR87" i="10"/>
  <c r="CP123" i="10"/>
  <c r="AY79" i="7"/>
  <c r="CR108" i="8"/>
  <c r="CQ39" i="8"/>
  <c r="CP78" i="8"/>
  <c r="CQ57" i="9"/>
  <c r="CQ61" i="9"/>
  <c r="CQ37" i="9"/>
  <c r="CR116" i="8"/>
  <c r="CP100" i="9"/>
  <c r="AR105" i="4"/>
  <c r="AR7" i="4" s="1"/>
  <c r="AN37" i="3" s="1"/>
  <c r="AN99" i="4"/>
  <c r="AO104" i="4"/>
  <c r="CQ113" i="8"/>
  <c r="CR10" i="9"/>
  <c r="CQ27" i="8"/>
  <c r="CP173" i="9"/>
  <c r="CP37" i="8"/>
  <c r="CP195" i="10"/>
  <c r="CQ123" i="8"/>
  <c r="CP117" i="10"/>
  <c r="CP50" i="8"/>
  <c r="AO81" i="6"/>
  <c r="AN79" i="6"/>
  <c r="AK102" i="5" s="1"/>
  <c r="AK121" i="5"/>
  <c r="CN212" i="8"/>
  <c r="AG143" i="11"/>
  <c r="AX3" i="7"/>
  <c r="AN3" i="6"/>
  <c r="AK2" i="5"/>
  <c r="CP30" i="8"/>
  <c r="CR115" i="9"/>
  <c r="CQ33" i="9"/>
  <c r="CP154" i="8"/>
  <c r="CQ194" i="10"/>
  <c r="CQ66" i="10"/>
  <c r="CQ63" i="8"/>
  <c r="BD123" i="7"/>
  <c r="AY122" i="7"/>
  <c r="CQ82" i="10"/>
  <c r="CP41" i="8"/>
  <c r="CS27" i="9"/>
  <c r="CQ161" i="9"/>
  <c r="CP164" i="10"/>
  <c r="CP158" i="8"/>
  <c r="CR96" i="8"/>
  <c r="CP76" i="8"/>
  <c r="CO280" i="8"/>
  <c r="CP199" i="10"/>
  <c r="CQ81" i="9"/>
  <c r="AH31" i="5"/>
  <c r="AG51" i="3"/>
  <c r="AT100" i="7"/>
  <c r="BC133" i="7"/>
  <c r="AX132" i="7"/>
  <c r="AY72" i="7"/>
  <c r="CP180" i="10"/>
  <c r="CP148" i="10"/>
  <c r="CR183" i="9"/>
  <c r="CS159" i="9"/>
  <c r="CP84" i="9"/>
  <c r="CQ90" i="9"/>
  <c r="CR126" i="9"/>
  <c r="CQ114" i="9"/>
  <c r="CQ113" i="9"/>
  <c r="CQ194" i="9"/>
  <c r="CR62" i="9"/>
  <c r="CQ178" i="9"/>
  <c r="CP68" i="10"/>
  <c r="CQ109" i="8"/>
  <c r="CR189" i="8"/>
  <c r="CQ87" i="8"/>
  <c r="CP189" i="9"/>
  <c r="CQ182" i="10"/>
  <c r="CP136" i="10"/>
  <c r="AU172" i="7"/>
  <c r="BB128" i="7"/>
  <c r="AW127" i="7"/>
  <c r="AV178" i="7"/>
  <c r="AI103" i="3"/>
  <c r="AV117" i="7"/>
  <c r="AJ113" i="5"/>
  <c r="CQ158" i="10"/>
  <c r="CP185" i="10"/>
  <c r="AV26" i="7"/>
  <c r="AJ34" i="5"/>
  <c r="AI43" i="3"/>
  <c r="AV208" i="7"/>
  <c r="AV86" i="7"/>
  <c r="AV99" i="7" s="1"/>
  <c r="AI66" i="3" s="1"/>
  <c r="AV91" i="7"/>
  <c r="CR199" i="9"/>
  <c r="CP181" i="9"/>
  <c r="CP185" i="9"/>
  <c r="CR154" i="9"/>
  <c r="CR79" i="10"/>
  <c r="AQ61" i="6"/>
  <c r="AT62" i="6"/>
  <c r="CS186" i="8"/>
  <c r="CQ8" i="9"/>
  <c r="CQ94" i="9"/>
  <c r="CQ115" i="8"/>
  <c r="CQ102" i="10"/>
  <c r="CR200" i="8"/>
  <c r="CR201" i="8"/>
  <c r="CQ202" i="9"/>
  <c r="CR115" i="10"/>
  <c r="CP38" i="8"/>
  <c r="CS135" i="9"/>
  <c r="CQ118" i="10"/>
  <c r="CQ35" i="8"/>
  <c r="CQ157" i="9"/>
  <c r="CQ186" i="10"/>
  <c r="CP22" i="8"/>
  <c r="CR60" i="8"/>
  <c r="CP61" i="10"/>
  <c r="CP65" i="10"/>
  <c r="CS155" i="9"/>
  <c r="CP148" i="9"/>
  <c r="CQ173" i="8"/>
  <c r="CQ121" i="8"/>
  <c r="CQ181" i="8"/>
  <c r="CQ10" i="8"/>
  <c r="CP94" i="8"/>
  <c r="AL113" i="4"/>
  <c r="AH30" i="3"/>
  <c r="AL34" i="4"/>
  <c r="AH76" i="3" s="1"/>
  <c r="AM62" i="4"/>
  <c r="AM86" i="4" s="1"/>
  <c r="AM54" i="4"/>
  <c r="AM51" i="4"/>
  <c r="AM35" i="4"/>
  <c r="AN25" i="4"/>
  <c r="AM24" i="4"/>
  <c r="AI31" i="3"/>
  <c r="CQ110" i="9"/>
  <c r="CP193" i="9"/>
  <c r="CR122" i="9"/>
  <c r="CP44" i="9"/>
  <c r="CP116" i="10"/>
  <c r="CQ174" i="8"/>
  <c r="CS63" i="9"/>
  <c r="CQ134" i="8"/>
  <c r="CP61" i="8"/>
  <c r="CQ126" i="10"/>
  <c r="CP124" i="9"/>
  <c r="CR167" i="10"/>
  <c r="CR58" i="9"/>
  <c r="CQ182" i="9"/>
  <c r="CS147" i="9"/>
  <c r="CQ42" i="9"/>
  <c r="CR118" i="9"/>
  <c r="CQ198" i="10"/>
  <c r="CS167" i="9"/>
  <c r="CQ38" i="10"/>
  <c r="CQ153" i="9"/>
  <c r="CQ198" i="9"/>
  <c r="CQ110" i="8"/>
  <c r="CQ149" i="8"/>
  <c r="CQ153" i="8"/>
  <c r="CQ169" i="8"/>
  <c r="AS40" i="6"/>
  <c r="AL52" i="5"/>
  <c r="AP26" i="6"/>
  <c r="CP104" i="10"/>
  <c r="CQ130" i="10"/>
  <c r="CR31" i="10"/>
  <c r="CP168" i="9"/>
  <c r="CP80" i="9"/>
  <c r="CP100" i="10"/>
  <c r="CQ178" i="8"/>
  <c r="CR40" i="8"/>
  <c r="CQ110" i="10"/>
  <c r="CP107" i="10"/>
  <c r="CR44" i="8"/>
  <c r="CP28" i="9"/>
  <c r="CQ8" i="10"/>
  <c r="CQ15" i="8"/>
  <c r="CQ13" i="10"/>
  <c r="CQ53" i="9"/>
  <c r="CR80" i="8"/>
  <c r="CP24" i="9"/>
  <c r="CR68" i="8"/>
  <c r="CP125" i="10"/>
  <c r="CQ174" i="10"/>
  <c r="CR91" i="10"/>
  <c r="CP105" i="10"/>
  <c r="CP169" i="10"/>
  <c r="CP36" i="10"/>
  <c r="CQ85" i="9"/>
  <c r="CP101" i="10"/>
  <c r="CS194" i="8"/>
  <c r="CQ119" i="8"/>
  <c r="CP20" i="10"/>
  <c r="CP199" i="8"/>
  <c r="CP97" i="10"/>
  <c r="CQ97" i="9"/>
  <c r="CP175" i="10"/>
  <c r="CP48" i="9"/>
  <c r="CQ145" i="9"/>
  <c r="CR135" i="10"/>
  <c r="CP80" i="10"/>
  <c r="CQ26" i="10"/>
  <c r="CR132" i="8"/>
  <c r="CP196" i="10"/>
  <c r="AJ27" i="5"/>
  <c r="AI39" i="3"/>
  <c r="CQ67" i="8"/>
  <c r="CP77" i="10"/>
  <c r="CP160" i="10"/>
  <c r="CP29" i="8"/>
  <c r="CP200" i="9"/>
  <c r="CP49" i="8"/>
  <c r="CP163" i="10"/>
  <c r="CQ144" i="9"/>
  <c r="CR107" i="9"/>
  <c r="AL39" i="5"/>
  <c r="AY32" i="7"/>
  <c r="CQ184" i="8"/>
  <c r="CP183" i="8"/>
  <c r="CR152" i="8"/>
  <c r="AX192" i="7"/>
  <c r="AW199" i="7"/>
  <c r="AW220" i="7"/>
  <c r="AW200" i="7" a="1"/>
  <c r="AW200" i="7" s="1"/>
  <c r="CN280" i="8"/>
  <c r="CQ106" i="8"/>
  <c r="CQ133" i="8"/>
  <c r="CR63" i="10"/>
  <c r="AG58" i="3"/>
  <c r="AK88" i="4"/>
  <c r="AG64" i="3" s="1"/>
  <c r="CO144" i="12"/>
  <c r="CN348" i="8"/>
  <c r="CP86" i="8"/>
  <c r="AY28" i="7"/>
  <c r="AL35" i="5"/>
  <c r="CP189" i="10"/>
  <c r="CP157" i="10"/>
  <c r="CS35" i="9"/>
  <c r="CP88" i="10"/>
  <c r="CR43" i="10"/>
  <c r="CP153" i="10"/>
  <c r="CP187" i="8"/>
  <c r="CP172" i="9"/>
  <c r="CR128" i="8"/>
  <c r="CQ125" i="9"/>
  <c r="CP192" i="9"/>
  <c r="AK105" i="5"/>
  <c r="CP64" i="9"/>
  <c r="CR47" i="9"/>
  <c r="CQ190" i="10"/>
  <c r="CR11" i="10"/>
  <c r="CP45" i="10"/>
  <c r="CQ78" i="9"/>
  <c r="CR99" i="9"/>
  <c r="AN66" i="6"/>
  <c r="AQ67" i="6"/>
  <c r="AM107" i="6"/>
  <c r="AM51" i="6"/>
  <c r="AJ119" i="5"/>
  <c r="CQ105" i="8"/>
  <c r="CQ150" i="10"/>
  <c r="CQ47" i="8"/>
  <c r="AR90" i="4"/>
  <c r="AM70" i="3"/>
  <c r="CQ122" i="8"/>
  <c r="CP40" i="10"/>
  <c r="CS202" i="8"/>
  <c r="CP120" i="10"/>
  <c r="AY77" i="7"/>
  <c r="CR34" i="10"/>
  <c r="AK93" i="5"/>
  <c r="AK86" i="5" s="1"/>
  <c r="AJ89" i="3"/>
  <c r="CQ185" i="8"/>
  <c r="AP21" i="6"/>
  <c r="AL50" i="5"/>
  <c r="AX160" i="7"/>
  <c r="AK116" i="5"/>
  <c r="AK109" i="5" s="1"/>
  <c r="AW158" i="7"/>
  <c r="CQ77" i="9"/>
  <c r="CQ46" i="10"/>
  <c r="CP172" i="10"/>
  <c r="CP113" i="10"/>
  <c r="CP203" i="8"/>
  <c r="AL101" i="6"/>
  <c r="CQ76" i="9"/>
  <c r="CQ149" i="9"/>
  <c r="CP111" i="10"/>
  <c r="CQ151" i="8"/>
  <c r="CR52" i="8"/>
  <c r="AI106" i="5"/>
  <c r="CP44" i="10"/>
  <c r="AW27" i="7"/>
  <c r="AW13" i="7"/>
  <c r="AK28" i="5" s="1"/>
  <c r="AW29" i="7"/>
  <c r="AW31" i="7"/>
  <c r="AW17" i="7"/>
  <c r="AK29" i="5" s="1"/>
  <c r="AX10" i="7"/>
  <c r="CQ130" i="8"/>
  <c r="CR18" i="10"/>
  <c r="AG138" i="5"/>
  <c r="CP49" i="10"/>
  <c r="CP164" i="9"/>
  <c r="CQ19" i="8"/>
  <c r="CP104" i="9"/>
  <c r="CQ17" i="9"/>
  <c r="CP150" i="8"/>
  <c r="CP53" i="8"/>
  <c r="CP12" i="9"/>
  <c r="CP42" i="8"/>
  <c r="CP179" i="10"/>
  <c r="CQ145" i="8"/>
  <c r="CQ165" i="8"/>
  <c r="CR67" i="10"/>
  <c r="CR43" i="9"/>
  <c r="CQ83" i="8"/>
  <c r="CR39" i="9"/>
  <c r="CR59" i="10"/>
  <c r="CR112" i="8"/>
  <c r="AY73" i="7"/>
  <c r="CP25" i="8"/>
  <c r="CR160" i="8"/>
  <c r="CP191" i="10"/>
  <c r="CQ82" i="9"/>
  <c r="CP160" i="9"/>
  <c r="CQ50" i="9"/>
  <c r="CR196" i="8"/>
  <c r="CQ188" i="8"/>
  <c r="AI119" i="3"/>
  <c r="AI107" i="3"/>
  <c r="AI121" i="3"/>
  <c r="AM138" i="4"/>
  <c r="CQ114" i="8"/>
  <c r="CQ59" i="8"/>
  <c r="CQ101" i="8"/>
  <c r="AI14" i="5"/>
  <c r="AI13" i="5" s="1"/>
  <c r="AU90" i="7"/>
  <c r="AU187" i="7" s="1"/>
  <c r="AI33" i="5"/>
  <c r="AU22" i="7"/>
  <c r="AH54" i="3" s="1"/>
  <c r="AU21" i="7"/>
  <c r="AH42" i="3"/>
  <c r="CQ129" i="8"/>
  <c r="CQ98" i="9"/>
  <c r="CR164" i="8"/>
  <c r="CP188" i="9"/>
  <c r="CP13" i="8"/>
  <c r="CQ65" i="9"/>
  <c r="CP18" i="9"/>
  <c r="CP176" i="10"/>
  <c r="CP171" i="8"/>
  <c r="AX138" i="7"/>
  <c r="AW136" i="7"/>
  <c r="CP161" i="10"/>
  <c r="CP112" i="9"/>
  <c r="CQ117" i="8"/>
  <c r="CQ14" i="8"/>
  <c r="CQ89" i="9"/>
  <c r="CS119" i="9"/>
  <c r="CR103" i="9"/>
  <c r="CR195" i="9"/>
  <c r="AM94" i="4"/>
  <c r="AI94" i="3" s="1"/>
  <c r="AM89" i="4"/>
  <c r="AI67" i="3" s="1"/>
  <c r="AI96" i="3"/>
  <c r="CQ126" i="8"/>
  <c r="CP82" i="8"/>
  <c r="CQ10" i="10"/>
  <c r="CR87" i="9"/>
  <c r="CQ19" i="9"/>
  <c r="CQ135" i="8"/>
  <c r="CQ190" i="9"/>
  <c r="CQ180" i="8"/>
  <c r="CP52" i="10"/>
  <c r="CP54" i="8"/>
  <c r="CQ41" i="9"/>
  <c r="CQ34" i="8"/>
  <c r="CP98" i="8"/>
  <c r="CR31" i="8"/>
  <c r="CQ49" i="9"/>
  <c r="CQ174" i="9"/>
  <c r="AF136" i="5"/>
  <c r="AF133" i="5"/>
  <c r="CR146" i="9"/>
  <c r="CR66" i="9"/>
  <c r="CP116" i="9"/>
  <c r="CQ106" i="9"/>
  <c r="CQ102" i="8"/>
  <c r="CP46" i="8"/>
  <c r="CP88" i="9"/>
  <c r="CQ13" i="9"/>
  <c r="CP184" i="9"/>
  <c r="CQ46" i="9"/>
  <c r="AY78" i="7"/>
  <c r="CS131" i="9"/>
  <c r="CR171" i="9"/>
  <c r="CP99" i="10"/>
  <c r="CQ103" i="8"/>
  <c r="CQ165" i="9"/>
  <c r="CQ109" i="9"/>
  <c r="CR83" i="9"/>
  <c r="CP52" i="9"/>
  <c r="CQ79" i="8"/>
  <c r="CP9" i="8"/>
  <c r="CR64" i="8"/>
  <c r="CQ166" i="10"/>
  <c r="CP152" i="10"/>
  <c r="CR11" i="9"/>
  <c r="CQ155" i="8"/>
  <c r="CR30" i="9"/>
  <c r="CP197" i="10"/>
  <c r="CR22" i="10"/>
  <c r="CR31" i="9"/>
  <c r="CR155" i="8" l="1"/>
  <c r="CR79" i="8"/>
  <c r="CR165" i="9"/>
  <c r="CQ99" i="10"/>
  <c r="CT131" i="9"/>
  <c r="CR46" i="9"/>
  <c r="CR13" i="9"/>
  <c r="CR106" i="9"/>
  <c r="CS66" i="9"/>
  <c r="CR49" i="9"/>
  <c r="CR41" i="9"/>
  <c r="CQ52" i="10"/>
  <c r="CR190" i="9"/>
  <c r="CR19" i="9"/>
  <c r="CS164" i="8"/>
  <c r="CR114" i="8"/>
  <c r="CS196" i="8"/>
  <c r="CQ160" i="9"/>
  <c r="CQ191" i="10"/>
  <c r="CS112" i="8"/>
  <c r="CS39" i="9"/>
  <c r="CS43" i="9"/>
  <c r="CR165" i="8"/>
  <c r="CQ42" i="8"/>
  <c r="CQ53" i="8"/>
  <c r="CR19" i="8"/>
  <c r="CQ49" i="10"/>
  <c r="AX27" i="7"/>
  <c r="AX194" i="7" s="1"/>
  <c r="AX13" i="7"/>
  <c r="AL28" i="5" s="1"/>
  <c r="AX29" i="7"/>
  <c r="AX31" i="7"/>
  <c r="AX17" i="7"/>
  <c r="AL29" i="5" s="1"/>
  <c r="AY10" i="7"/>
  <c r="CR151" i="8"/>
  <c r="CR149" i="9"/>
  <c r="AL109" i="6"/>
  <c r="AL106" i="6" s="1"/>
  <c r="CQ113" i="10"/>
  <c r="CR46" i="10"/>
  <c r="AK97" i="5"/>
  <c r="AK90" i="5" s="1"/>
  <c r="AJ106" i="3"/>
  <c r="AJ93" i="3"/>
  <c r="AQ21" i="6"/>
  <c r="AM50" i="5"/>
  <c r="CT202" i="8"/>
  <c r="CR105" i="8"/>
  <c r="CS99" i="9"/>
  <c r="CQ45" i="10"/>
  <c r="CR190" i="10"/>
  <c r="CQ64" i="9"/>
  <c r="CQ192" i="9"/>
  <c r="CS128" i="8"/>
  <c r="CQ187" i="8"/>
  <c r="CS43" i="10"/>
  <c r="CT35" i="9"/>
  <c r="CQ189" i="10"/>
  <c r="AM35" i="5"/>
  <c r="AZ28" i="7"/>
  <c r="AY192" i="7"/>
  <c r="AX200" i="7" a="1"/>
  <c r="AX200" i="7" s="1"/>
  <c r="AX199" i="7"/>
  <c r="AX220" i="7"/>
  <c r="CQ49" i="8"/>
  <c r="CQ29" i="8"/>
  <c r="CS91" i="10"/>
  <c r="CR15" i="8"/>
  <c r="CR42" i="9"/>
  <c r="CR182" i="9"/>
  <c r="CQ61" i="8"/>
  <c r="CT63" i="9"/>
  <c r="CQ116" i="10"/>
  <c r="CS122" i="9"/>
  <c r="CR110" i="9"/>
  <c r="AN62" i="4"/>
  <c r="AN86" i="4" s="1"/>
  <c r="AN54" i="4"/>
  <c r="AN51" i="4"/>
  <c r="AN24" i="4"/>
  <c r="AJ31" i="3"/>
  <c r="AN35" i="4"/>
  <c r="AO25" i="4"/>
  <c r="AI58" i="3"/>
  <c r="AM88" i="4"/>
  <c r="AI64" i="3" s="1"/>
  <c r="CR35" i="8"/>
  <c r="CS115" i="10"/>
  <c r="CS79" i="10"/>
  <c r="CQ185" i="10"/>
  <c r="AV172" i="7"/>
  <c r="AU180" i="7"/>
  <c r="AU177" i="7" s="1"/>
  <c r="AH117" i="3"/>
  <c r="CR114" i="9"/>
  <c r="CR90" i="9"/>
  <c r="CT159" i="9"/>
  <c r="CQ148" i="10"/>
  <c r="CR81" i="9"/>
  <c r="CQ158" i="8"/>
  <c r="CR161" i="9"/>
  <c r="CR66" i="10"/>
  <c r="CQ154" i="8"/>
  <c r="CS115" i="9"/>
  <c r="AH143" i="11"/>
  <c r="AY3" i="7"/>
  <c r="AO3" i="6"/>
  <c r="AL2" i="5"/>
  <c r="CQ117" i="10"/>
  <c r="CQ195" i="10"/>
  <c r="CQ173" i="9"/>
  <c r="CS10" i="9"/>
  <c r="AO99" i="4"/>
  <c r="AP104" i="4"/>
  <c r="AS105" i="4"/>
  <c r="AS7" i="4" s="1"/>
  <c r="AO37" i="3" s="1"/>
  <c r="CR39" i="8"/>
  <c r="CR41" i="10"/>
  <c r="CQ169" i="9"/>
  <c r="CR106" i="10"/>
  <c r="CT15" i="10"/>
  <c r="CO212" i="12"/>
  <c r="CP8" i="12"/>
  <c r="AG8" i="11"/>
  <c r="CO212" i="9"/>
  <c r="CO280" i="9"/>
  <c r="CQ179" i="8"/>
  <c r="CQ108" i="9"/>
  <c r="CR186" i="9"/>
  <c r="CQ12" i="10"/>
  <c r="CS36" i="8"/>
  <c r="CQ187" i="10"/>
  <c r="CQ201" i="10"/>
  <c r="CQ85" i="10"/>
  <c r="CS39" i="10"/>
  <c r="CT198" i="8"/>
  <c r="CQ48" i="10"/>
  <c r="AQ27" i="4"/>
  <c r="AP44" i="4"/>
  <c r="AP37" i="4"/>
  <c r="AL33" i="3"/>
  <c r="AP64" i="4"/>
  <c r="AP41" i="4"/>
  <c r="CQ124" i="10"/>
  <c r="CS95" i="9"/>
  <c r="AG136" i="5"/>
  <c r="AG133" i="5"/>
  <c r="CS130" i="9"/>
  <c r="AK96" i="5"/>
  <c r="AK89" i="5" s="1"/>
  <c r="AJ92" i="3"/>
  <c r="CQ109" i="10"/>
  <c r="CR102" i="9"/>
  <c r="AM48" i="5"/>
  <c r="AQ16" i="6"/>
  <c r="CQ56" i="10"/>
  <c r="CR77" i="8"/>
  <c r="CQ53" i="10"/>
  <c r="CT127" i="9"/>
  <c r="CS56" i="8"/>
  <c r="CQ155" i="10"/>
  <c r="CR170" i="9"/>
  <c r="CR129" i="9"/>
  <c r="CS124" i="8"/>
  <c r="AH135" i="5"/>
  <c r="AT97" i="7"/>
  <c r="AZ74" i="7"/>
  <c r="CR51" i="8"/>
  <c r="CQ177" i="9"/>
  <c r="CS92" i="8"/>
  <c r="CR90" i="10"/>
  <c r="CQ132" i="9"/>
  <c r="CS191" i="9"/>
  <c r="CT23" i="10"/>
  <c r="CR134" i="10"/>
  <c r="CQ128" i="10"/>
  <c r="CQ133" i="10"/>
  <c r="CR86" i="10"/>
  <c r="CQ180" i="9"/>
  <c r="CQ33" i="10"/>
  <c r="CQ173" i="10"/>
  <c r="CR23" i="9"/>
  <c r="CR94" i="10"/>
  <c r="CQ144" i="10"/>
  <c r="CR178" i="10"/>
  <c r="CQ203" i="10"/>
  <c r="CT24" i="8"/>
  <c r="CR161" i="8"/>
  <c r="CR85" i="8"/>
  <c r="CQ57" i="10"/>
  <c r="CQ33" i="8"/>
  <c r="CQ156" i="9"/>
  <c r="CS104" i="8"/>
  <c r="CR9" i="9"/>
  <c r="CT151" i="9"/>
  <c r="CQ175" i="8"/>
  <c r="CQ20" i="9"/>
  <c r="CR18" i="8"/>
  <c r="CR97" i="8"/>
  <c r="CQ183" i="10"/>
  <c r="CQ204" i="9"/>
  <c r="CT123" i="9"/>
  <c r="CR62" i="10"/>
  <c r="CR170" i="8"/>
  <c r="CQ131" i="10"/>
  <c r="CQ16" i="10"/>
  <c r="CR30" i="10"/>
  <c r="CR55" i="8"/>
  <c r="CQ177" i="10"/>
  <c r="AL105" i="5"/>
  <c r="CS156" i="8"/>
  <c r="CR182" i="8"/>
  <c r="CQ201" i="9"/>
  <c r="CQ96" i="9"/>
  <c r="CS48" i="8"/>
  <c r="CS54" i="9"/>
  <c r="CS100" i="8"/>
  <c r="CQ96" i="10"/>
  <c r="CR34" i="9"/>
  <c r="CT163" i="9"/>
  <c r="CQ60" i="9"/>
  <c r="CQ21" i="8"/>
  <c r="CR54" i="10"/>
  <c r="CQ120" i="9"/>
  <c r="CQ25" i="8"/>
  <c r="CQ179" i="10"/>
  <c r="CQ12" i="9"/>
  <c r="CQ150" i="8"/>
  <c r="CQ104" i="9"/>
  <c r="CQ164" i="9"/>
  <c r="CS18" i="10"/>
  <c r="AW26" i="7"/>
  <c r="AK34" i="5"/>
  <c r="AJ43" i="3"/>
  <c r="AW208" i="7"/>
  <c r="AW86" i="7"/>
  <c r="AW99" i="7" s="1"/>
  <c r="AJ66" i="3" s="1"/>
  <c r="AW91" i="7"/>
  <c r="CR185" i="8"/>
  <c r="AZ77" i="7"/>
  <c r="CR122" i="8"/>
  <c r="CR47" i="8"/>
  <c r="AM101" i="6"/>
  <c r="CP144" i="12"/>
  <c r="CO348" i="8"/>
  <c r="CS63" i="10"/>
  <c r="AW228" i="7" a="1"/>
  <c r="AW228" i="7" s="1"/>
  <c r="AW223" i="7" a="1"/>
  <c r="AW223" i="7" s="1"/>
  <c r="AW222" i="7"/>
  <c r="AW227" i="7"/>
  <c r="CR184" i="8"/>
  <c r="CS107" i="9"/>
  <c r="CQ163" i="10"/>
  <c r="CQ200" i="9"/>
  <c r="CQ160" i="10"/>
  <c r="CQ196" i="10"/>
  <c r="CR26" i="10"/>
  <c r="CQ48" i="9"/>
  <c r="CR97" i="9"/>
  <c r="CQ199" i="8"/>
  <c r="CR119" i="8"/>
  <c r="CQ101" i="10"/>
  <c r="CQ36" i="10"/>
  <c r="CQ105" i="10"/>
  <c r="CR174" i="10"/>
  <c r="CS68" i="8"/>
  <c r="CS80" i="8"/>
  <c r="CR8" i="10"/>
  <c r="CS44" i="8"/>
  <c r="CR110" i="10"/>
  <c r="CR178" i="8"/>
  <c r="CQ80" i="9"/>
  <c r="CS31" i="10"/>
  <c r="CQ104" i="10"/>
  <c r="CR153" i="8"/>
  <c r="CR153" i="9"/>
  <c r="CT167" i="9"/>
  <c r="CS167" i="10"/>
  <c r="CR126" i="10"/>
  <c r="CR181" i="8"/>
  <c r="CR173" i="8"/>
  <c r="CT155" i="9"/>
  <c r="CQ61" i="10"/>
  <c r="CR157" i="9"/>
  <c r="CR118" i="10"/>
  <c r="CR202" i="9"/>
  <c r="CS200" i="8"/>
  <c r="CR115" i="8"/>
  <c r="CR8" i="9"/>
  <c r="CS154" i="9"/>
  <c r="CQ181" i="9"/>
  <c r="AV90" i="7"/>
  <c r="AV187" i="7" s="1"/>
  <c r="AJ14" i="5"/>
  <c r="AJ13" i="5" s="1"/>
  <c r="AJ106" i="5"/>
  <c r="AX127" i="7"/>
  <c r="BC128" i="7"/>
  <c r="AW117" i="7"/>
  <c r="AK113" i="5"/>
  <c r="AW178" i="7"/>
  <c r="AJ103" i="3"/>
  <c r="CQ136" i="10"/>
  <c r="CQ189" i="9"/>
  <c r="CQ68" i="10"/>
  <c r="CS62" i="9"/>
  <c r="CR113" i="9"/>
  <c r="CQ76" i="8"/>
  <c r="CQ41" i="8"/>
  <c r="AO79" i="6"/>
  <c r="AL102" i="5" s="1"/>
  <c r="AL121" i="5"/>
  <c r="AP81" i="6"/>
  <c r="AN94" i="4"/>
  <c r="AJ94" i="3" s="1"/>
  <c r="AN89" i="4"/>
  <c r="AJ67" i="3" s="1"/>
  <c r="AJ96" i="3"/>
  <c r="CS116" i="8"/>
  <c r="CR61" i="9"/>
  <c r="AZ79" i="7"/>
  <c r="CS87" i="10"/>
  <c r="AQ36" i="6"/>
  <c r="AH58" i="3"/>
  <c r="AL88" i="4"/>
  <c r="AH64" i="3" s="1"/>
  <c r="CQ90" i="8"/>
  <c r="AF60" i="3"/>
  <c r="AX145" i="7"/>
  <c r="AL115" i="5"/>
  <c r="AL108" i="5" s="1"/>
  <c r="AY147" i="7"/>
  <c r="AK105" i="3"/>
  <c r="CR26" i="8"/>
  <c r="BA30" i="7"/>
  <c r="AN37" i="5"/>
  <c r="CQ32" i="10"/>
  <c r="CQ171" i="10"/>
  <c r="CQ191" i="8"/>
  <c r="CR37" i="10"/>
  <c r="CQ195" i="8"/>
  <c r="CQ84" i="10"/>
  <c r="CS150" i="9"/>
  <c r="CS193" i="8"/>
  <c r="CS103" i="10"/>
  <c r="CO348" i="10"/>
  <c r="CT190" i="8"/>
  <c r="CQ162" i="8"/>
  <c r="CS120" i="8"/>
  <c r="CQ192" i="10"/>
  <c r="CR45" i="9"/>
  <c r="CR154" i="10"/>
  <c r="CS111" i="9"/>
  <c r="BA213" i="7"/>
  <c r="BA214" i="7" a="1"/>
  <c r="BA214" i="7" s="1"/>
  <c r="BB206" i="7"/>
  <c r="CS148" i="8"/>
  <c r="CQ57" i="8"/>
  <c r="CS83" i="10"/>
  <c r="CQ92" i="10"/>
  <c r="CT55" i="9"/>
  <c r="CS204" i="8"/>
  <c r="CR9" i="10"/>
  <c r="AL93" i="5"/>
  <c r="AL86" i="5" s="1"/>
  <c r="AK89" i="3"/>
  <c r="CS55" i="10"/>
  <c r="CQ129" i="10"/>
  <c r="CS12" i="8"/>
  <c r="CR50" i="10"/>
  <c r="CQ89" i="10"/>
  <c r="CQ132" i="10"/>
  <c r="CQ204" i="10"/>
  <c r="CS51" i="10"/>
  <c r="CS166" i="9"/>
  <c r="CQ16" i="9"/>
  <c r="CQ17" i="8"/>
  <c r="CS134" i="9"/>
  <c r="CR117" i="9"/>
  <c r="CR202" i="10"/>
  <c r="CR21" i="9"/>
  <c r="CR168" i="8"/>
  <c r="CR167" i="8"/>
  <c r="AR99" i="6"/>
  <c r="AQ108" i="6"/>
  <c r="CQ197" i="10"/>
  <c r="CS64" i="8"/>
  <c r="CQ46" i="8"/>
  <c r="CQ98" i="8"/>
  <c r="CR126" i="8"/>
  <c r="CS195" i="9"/>
  <c r="CT119" i="9"/>
  <c r="CR14" i="8"/>
  <c r="CQ112" i="9"/>
  <c r="CQ176" i="10"/>
  <c r="CR65" i="9"/>
  <c r="CQ188" i="9"/>
  <c r="CR98" i="9"/>
  <c r="CS22" i="10"/>
  <c r="CS30" i="9"/>
  <c r="CR166" i="10"/>
  <c r="CQ9" i="8"/>
  <c r="CQ52" i="9"/>
  <c r="CR109" i="9"/>
  <c r="CR103" i="8"/>
  <c r="CS171" i="9"/>
  <c r="CQ184" i="9"/>
  <c r="CQ88" i="9"/>
  <c r="CQ116" i="9"/>
  <c r="CS146" i="9"/>
  <c r="CR174" i="9"/>
  <c r="CR180" i="8"/>
  <c r="CR135" i="8"/>
  <c r="CS87" i="9"/>
  <c r="AY138" i="7"/>
  <c r="AX136" i="7"/>
  <c r="AI31" i="5"/>
  <c r="AH51" i="3"/>
  <c r="AU100" i="7"/>
  <c r="CR59" i="8"/>
  <c r="CR188" i="8"/>
  <c r="CR50" i="9"/>
  <c r="CR82" i="9"/>
  <c r="CS59" i="10"/>
  <c r="CR83" i="8"/>
  <c r="CS67" i="10"/>
  <c r="CR145" i="8"/>
  <c r="AK38" i="5"/>
  <c r="AJ45" i="3"/>
  <c r="AW93" i="7"/>
  <c r="AK16" i="5" s="1"/>
  <c r="CQ44" i="10"/>
  <c r="CS52" i="8"/>
  <c r="CQ111" i="10"/>
  <c r="CR76" i="9"/>
  <c r="CQ203" i="8"/>
  <c r="CQ172" i="10"/>
  <c r="CR77" i="9"/>
  <c r="AY160" i="7"/>
  <c r="AL116" i="5"/>
  <c r="AL109" i="5" s="1"/>
  <c r="AX158" i="7"/>
  <c r="CS34" i="10"/>
  <c r="CQ120" i="10"/>
  <c r="CQ40" i="10"/>
  <c r="CR150" i="10"/>
  <c r="CR78" i="9"/>
  <c r="CS47" i="9"/>
  <c r="CR125" i="9"/>
  <c r="CQ172" i="9"/>
  <c r="CQ153" i="10"/>
  <c r="CQ88" i="10"/>
  <c r="CQ157" i="10"/>
  <c r="CQ86" i="8"/>
  <c r="CR106" i="8"/>
  <c r="AW194" i="7"/>
  <c r="CS152" i="8"/>
  <c r="CR67" i="8"/>
  <c r="CS135" i="10"/>
  <c r="CR13" i="10"/>
  <c r="AT40" i="6"/>
  <c r="CR110" i="8"/>
  <c r="CS118" i="9"/>
  <c r="CT147" i="9"/>
  <c r="CR174" i="8"/>
  <c r="CQ44" i="9"/>
  <c r="CQ193" i="9"/>
  <c r="CQ94" i="8"/>
  <c r="CQ22" i="8"/>
  <c r="CQ38" i="8"/>
  <c r="AR61" i="6"/>
  <c r="AU62" i="6"/>
  <c r="AV22" i="7"/>
  <c r="AI54" i="3" s="1"/>
  <c r="AV21" i="7"/>
  <c r="AJ33" i="5"/>
  <c r="AI42" i="3"/>
  <c r="CR158" i="10"/>
  <c r="AJ94" i="5"/>
  <c r="AI90" i="3"/>
  <c r="CS189" i="8"/>
  <c r="CS126" i="9"/>
  <c r="CQ84" i="9"/>
  <c r="CS183" i="9"/>
  <c r="CQ180" i="10"/>
  <c r="AZ72" i="7"/>
  <c r="CQ199" i="10"/>
  <c r="CS96" i="8"/>
  <c r="CQ164" i="10"/>
  <c r="CT27" i="9"/>
  <c r="CR82" i="10"/>
  <c r="BE123" i="7"/>
  <c r="AZ122" i="7"/>
  <c r="CR194" i="10"/>
  <c r="CR33" i="9"/>
  <c r="CR123" i="8"/>
  <c r="CR113" i="8"/>
  <c r="CQ78" i="8"/>
  <c r="CS108" i="8"/>
  <c r="CQ123" i="10"/>
  <c r="CR122" i="10"/>
  <c r="CR29" i="10"/>
  <c r="CR111" i="8"/>
  <c r="CT67" i="9"/>
  <c r="CQ165" i="10"/>
  <c r="CR172" i="8"/>
  <c r="CQ68" i="9"/>
  <c r="CS88" i="8"/>
  <c r="CQ147" i="10"/>
  <c r="AY170" i="7"/>
  <c r="AX179" i="7"/>
  <c r="CQ196" i="9"/>
  <c r="CQ145" i="10"/>
  <c r="CS91" i="9"/>
  <c r="CR95" i="8"/>
  <c r="CQ56" i="9"/>
  <c r="CQ119" i="10"/>
  <c r="CQ184" i="10"/>
  <c r="CR101" i="9"/>
  <c r="CR163" i="8"/>
  <c r="CR144" i="8"/>
  <c r="CS187" i="9"/>
  <c r="CQ28" i="10"/>
  <c r="CR125" i="8"/>
  <c r="CQ121" i="10"/>
  <c r="CT15" i="9"/>
  <c r="CQ92" i="9"/>
  <c r="CQ149" i="10"/>
  <c r="CS162" i="9"/>
  <c r="AH138" i="5"/>
  <c r="CQ58" i="8"/>
  <c r="AK27" i="5"/>
  <c r="AJ39" i="3"/>
  <c r="CS179" i="9"/>
  <c r="CR114" i="10"/>
  <c r="CR99" i="8"/>
  <c r="CP212" i="8"/>
  <c r="CQ8" i="8"/>
  <c r="CS79" i="9"/>
  <c r="CS20" i="8"/>
  <c r="CT32" i="8"/>
  <c r="CQ146" i="8"/>
  <c r="CQ128" i="9"/>
  <c r="CQ156" i="10"/>
  <c r="CQ188" i="10"/>
  <c r="CS84" i="8"/>
  <c r="CQ112" i="10"/>
  <c r="CR38" i="9"/>
  <c r="CQ197" i="9"/>
  <c r="CR93" i="9"/>
  <c r="CR127" i="8"/>
  <c r="CR78" i="10"/>
  <c r="CR89" i="8"/>
  <c r="CR93" i="8"/>
  <c r="CR81" i="8"/>
  <c r="CR11" i="8"/>
  <c r="AP57" i="4"/>
  <c r="AP47" i="4"/>
  <c r="AP63" i="4"/>
  <c r="AL32" i="3"/>
  <c r="AP36" i="4"/>
  <c r="AQ26" i="4"/>
  <c r="AP112" i="4"/>
  <c r="AO121" i="4"/>
  <c r="AK110" i="3"/>
  <c r="CQ81" i="10"/>
  <c r="CQ181" i="10"/>
  <c r="CQ200" i="10"/>
  <c r="CR157" i="8"/>
  <c r="CR29" i="9"/>
  <c r="CP280" i="10"/>
  <c r="CQ76" i="10"/>
  <c r="CQ40" i="9"/>
  <c r="CR98" i="10"/>
  <c r="CS51" i="9"/>
  <c r="CS136" i="8"/>
  <c r="CT19" i="10"/>
  <c r="CR133" i="9"/>
  <c r="CQ32" i="9"/>
  <c r="CR14" i="9"/>
  <c r="CS175" i="9"/>
  <c r="CQ127" i="10"/>
  <c r="CR25" i="9"/>
  <c r="CR105" i="9"/>
  <c r="AM112" i="5"/>
  <c r="AZ108" i="7"/>
  <c r="AY107" i="7"/>
  <c r="AL102" i="3"/>
  <c r="CQ152" i="9"/>
  <c r="CP76" i="12"/>
  <c r="CP280" i="8" s="1"/>
  <c r="CO348" i="9"/>
  <c r="CO212" i="10"/>
  <c r="CR176" i="8"/>
  <c r="CR25" i="10"/>
  <c r="CQ159" i="10"/>
  <c r="CT35" i="10"/>
  <c r="CR42" i="10"/>
  <c r="CQ151" i="10"/>
  <c r="CS16" i="8"/>
  <c r="CQ166" i="8"/>
  <c r="CR17" i="10"/>
  <c r="CR86" i="9"/>
  <c r="CT59" i="9"/>
  <c r="CQ64" i="10"/>
  <c r="CS31" i="9"/>
  <c r="CQ152" i="10"/>
  <c r="CS83" i="9"/>
  <c r="CR10" i="10"/>
  <c r="CS11" i="9"/>
  <c r="AZ78" i="7"/>
  <c r="CR102" i="8"/>
  <c r="CS31" i="8"/>
  <c r="CR34" i="8"/>
  <c r="CQ54" i="8"/>
  <c r="CQ82" i="8"/>
  <c r="CS103" i="9"/>
  <c r="CR89" i="9"/>
  <c r="CR117" i="8"/>
  <c r="CQ161" i="10"/>
  <c r="CQ171" i="8"/>
  <c r="CQ18" i="9"/>
  <c r="CQ13" i="8"/>
  <c r="CR129" i="8"/>
  <c r="CR101" i="8"/>
  <c r="CS160" i="8"/>
  <c r="AZ73" i="7"/>
  <c r="CR17" i="9"/>
  <c r="CR130" i="8"/>
  <c r="AK36" i="5"/>
  <c r="AJ44" i="3"/>
  <c r="AW92" i="7"/>
  <c r="AK15" i="5" s="1"/>
  <c r="AS90" i="4"/>
  <c r="AN70" i="3"/>
  <c r="AJ100" i="5"/>
  <c r="AO66" i="6"/>
  <c r="AR67" i="6"/>
  <c r="AN51" i="6"/>
  <c r="AK119" i="5"/>
  <c r="AN107" i="6"/>
  <c r="CS11" i="10"/>
  <c r="CR133" i="8"/>
  <c r="CQ183" i="8"/>
  <c r="AM39" i="5"/>
  <c r="AZ32" i="7"/>
  <c r="CR144" i="9"/>
  <c r="CQ77" i="10"/>
  <c r="CS132" i="8"/>
  <c r="CQ80" i="10"/>
  <c r="CR145" i="9"/>
  <c r="CQ175" i="10"/>
  <c r="CQ97" i="10"/>
  <c r="CQ20" i="10"/>
  <c r="CT194" i="8"/>
  <c r="CR85" i="9"/>
  <c r="CQ169" i="10"/>
  <c r="CQ125" i="10"/>
  <c r="CQ24" i="9"/>
  <c r="CR53" i="9"/>
  <c r="CQ28" i="9"/>
  <c r="CQ107" i="10"/>
  <c r="CS40" i="8"/>
  <c r="CQ100" i="10"/>
  <c r="CQ168" i="9"/>
  <c r="CR130" i="10"/>
  <c r="AM52" i="5"/>
  <c r="AQ26" i="6"/>
  <c r="CR169" i="8"/>
  <c r="CR149" i="8"/>
  <c r="CR198" i="9"/>
  <c r="CR38" i="10"/>
  <c r="CR198" i="10"/>
  <c r="CS58" i="9"/>
  <c r="CQ124" i="9"/>
  <c r="CR134" i="8"/>
  <c r="AM113" i="4"/>
  <c r="AM34" i="4"/>
  <c r="AI76" i="3" s="1"/>
  <c r="AI30" i="3"/>
  <c r="CR10" i="8"/>
  <c r="CR121" i="8"/>
  <c r="CQ148" i="9"/>
  <c r="CQ65" i="10"/>
  <c r="CS60" i="8"/>
  <c r="CR186" i="10"/>
  <c r="CT135" i="9"/>
  <c r="CS201" i="8"/>
  <c r="CR102" i="10"/>
  <c r="CR94" i="9"/>
  <c r="CT186" i="8"/>
  <c r="CQ185" i="9"/>
  <c r="CS199" i="9"/>
  <c r="CR182" i="10"/>
  <c r="CR87" i="8"/>
  <c r="CR109" i="8"/>
  <c r="CR178" i="9"/>
  <c r="CR194" i="9"/>
  <c r="AY132" i="7"/>
  <c r="BD133" i="7"/>
  <c r="CR63" i="8"/>
  <c r="CQ30" i="8"/>
  <c r="CQ50" i="8"/>
  <c r="CQ37" i="8"/>
  <c r="CR27" i="8"/>
  <c r="CQ100" i="9"/>
  <c r="CR37" i="9"/>
  <c r="CR57" i="9"/>
  <c r="AF144" i="11"/>
  <c r="AF76" i="11"/>
  <c r="CQ60" i="10"/>
  <c r="CR14" i="10"/>
  <c r="CR118" i="8"/>
  <c r="CS23" i="8"/>
  <c r="CR43" i="8"/>
  <c r="AK108" i="5"/>
  <c r="CQ45" i="8"/>
  <c r="AQ72" i="6"/>
  <c r="AP70" i="6"/>
  <c r="CR177" i="8"/>
  <c r="CQ168" i="10"/>
  <c r="CQ108" i="10"/>
  <c r="CR192" i="8"/>
  <c r="CS158" i="9"/>
  <c r="CQ136" i="9"/>
  <c r="AY7" i="7"/>
  <c r="AX9" i="7"/>
  <c r="AK36" i="3"/>
  <c r="AQ56" i="6"/>
  <c r="AT57" i="6"/>
  <c r="CO212" i="8"/>
  <c r="CQ62" i="8"/>
  <c r="AR10" i="6"/>
  <c r="AN77" i="5"/>
  <c r="CQ21" i="10"/>
  <c r="CS203" i="9"/>
  <c r="CQ193" i="10"/>
  <c r="CR121" i="9"/>
  <c r="CQ36" i="9"/>
  <c r="CR91" i="8"/>
  <c r="CQ93" i="10"/>
  <c r="AN138" i="4"/>
  <c r="AJ119" i="3"/>
  <c r="AJ107" i="3"/>
  <c r="AJ121" i="3"/>
  <c r="CQ65" i="8"/>
  <c r="CO280" i="10"/>
  <c r="CQ66" i="8"/>
  <c r="CS27" i="10"/>
  <c r="CQ24" i="10"/>
  <c r="CR159" i="8"/>
  <c r="CR58" i="10"/>
  <c r="CR147" i="8"/>
  <c r="CQ176" i="9"/>
  <c r="CS28" i="8"/>
  <c r="CR170" i="10"/>
  <c r="CR146" i="10"/>
  <c r="CR131" i="8"/>
  <c r="CS95" i="10"/>
  <c r="CQ22" i="9"/>
  <c r="CS197" i="8"/>
  <c r="CR162" i="10"/>
  <c r="CS47" i="10"/>
  <c r="CQ26" i="9"/>
  <c r="CR107" i="8"/>
  <c r="CS107" i="8" l="1"/>
  <c r="CS146" i="10"/>
  <c r="CT27" i="10"/>
  <c r="CS14" i="10"/>
  <c r="CS27" i="8"/>
  <c r="CS87" i="8"/>
  <c r="CU186" i="8"/>
  <c r="CT60" i="8"/>
  <c r="CS169" i="8"/>
  <c r="AN101" i="6"/>
  <c r="CT197" i="8"/>
  <c r="CR65" i="8"/>
  <c r="CS91" i="8"/>
  <c r="CT203" i="9"/>
  <c r="CR30" i="8"/>
  <c r="BE133" i="7"/>
  <c r="AZ132" i="7"/>
  <c r="CS102" i="10"/>
  <c r="CS134" i="8"/>
  <c r="CT58" i="9"/>
  <c r="CS38" i="10"/>
  <c r="AR26" i="6"/>
  <c r="AN52" i="5"/>
  <c r="CR168" i="9"/>
  <c r="CT40" i="8"/>
  <c r="CR28" i="9"/>
  <c r="CR24" i="9"/>
  <c r="CR169" i="10"/>
  <c r="CU194" i="8"/>
  <c r="CR97" i="10"/>
  <c r="CS145" i="9"/>
  <c r="CS144" i="9"/>
  <c r="CR183" i="8"/>
  <c r="AP66" i="6"/>
  <c r="AS67" i="6"/>
  <c r="AO107" i="6"/>
  <c r="AO51" i="6"/>
  <c r="AL119" i="5"/>
  <c r="AT90" i="4"/>
  <c r="AO70" i="3"/>
  <c r="CS130" i="8"/>
  <c r="CS101" i="8"/>
  <c r="CR13" i="8"/>
  <c r="CR171" i="8"/>
  <c r="CS117" i="8"/>
  <c r="CT103" i="9"/>
  <c r="CT31" i="8"/>
  <c r="CR152" i="10"/>
  <c r="CR64" i="10"/>
  <c r="CS86" i="9"/>
  <c r="CR166" i="8"/>
  <c r="CR151" i="10"/>
  <c r="CU35" i="10"/>
  <c r="CS25" i="10"/>
  <c r="CR152" i="9"/>
  <c r="BA108" i="7"/>
  <c r="AZ107" i="7"/>
  <c r="AN112" i="5"/>
  <c r="AM102" i="3"/>
  <c r="CT136" i="8"/>
  <c r="CS98" i="10"/>
  <c r="CS157" i="8"/>
  <c r="AK121" i="3"/>
  <c r="AK119" i="3"/>
  <c r="AK107" i="3"/>
  <c r="AO138" i="4"/>
  <c r="CS11" i="8"/>
  <c r="CS93" i="8"/>
  <c r="CS93" i="9"/>
  <c r="CS38" i="9"/>
  <c r="CR156" i="10"/>
  <c r="CR146" i="8"/>
  <c r="CT20" i="8"/>
  <c r="CR8" i="8"/>
  <c r="CR149" i="10"/>
  <c r="CU15" i="9"/>
  <c r="CS125" i="8"/>
  <c r="CT187" i="9"/>
  <c r="CR184" i="10"/>
  <c r="CR56" i="9"/>
  <c r="CT91" i="9"/>
  <c r="CR196" i="9"/>
  <c r="CS122" i="10"/>
  <c r="CT108" i="8"/>
  <c r="CS33" i="9"/>
  <c r="CU27" i="9"/>
  <c r="CT189" i="8"/>
  <c r="CS158" i="10"/>
  <c r="AJ31" i="5"/>
  <c r="AI51" i="3"/>
  <c r="AV100" i="7"/>
  <c r="CR44" i="9"/>
  <c r="CU147" i="9"/>
  <c r="CS110" i="8"/>
  <c r="CS13" i="10"/>
  <c r="CR86" i="8"/>
  <c r="CT47" i="9"/>
  <c r="CS77" i="9"/>
  <c r="CR111" i="10"/>
  <c r="CR44" i="10"/>
  <c r="CT67" i="10"/>
  <c r="CT59" i="10"/>
  <c r="CS50" i="9"/>
  <c r="CS180" i="8"/>
  <c r="CS98" i="9"/>
  <c r="CS65" i="9"/>
  <c r="CR112" i="9"/>
  <c r="CU119" i="9"/>
  <c r="CS126" i="8"/>
  <c r="CR197" i="10"/>
  <c r="AS99" i="6"/>
  <c r="AR108" i="6"/>
  <c r="CS168" i="8"/>
  <c r="CS202" i="10"/>
  <c r="CR16" i="9"/>
  <c r="CT51" i="10"/>
  <c r="CR132" i="10"/>
  <c r="CS50" i="10"/>
  <c r="CR129" i="10"/>
  <c r="CT148" i="8"/>
  <c r="CS154" i="10"/>
  <c r="CT103" i="10"/>
  <c r="CT150" i="9"/>
  <c r="CR195" i="8"/>
  <c r="CR191" i="8"/>
  <c r="CR32" i="10"/>
  <c r="CS26" i="8"/>
  <c r="CT87" i="10"/>
  <c r="CS61" i="9"/>
  <c r="CR76" i="8"/>
  <c r="CT62" i="9"/>
  <c r="CR189" i="9"/>
  <c r="AK94" i="5"/>
  <c r="AJ90" i="3"/>
  <c r="CS118" i="10"/>
  <c r="CS173" i="8"/>
  <c r="CS126" i="10"/>
  <c r="CS153" i="8"/>
  <c r="CT80" i="8"/>
  <c r="CS184" i="8"/>
  <c r="CQ144" i="12"/>
  <c r="CP348" i="8"/>
  <c r="CT18" i="10"/>
  <c r="CR104" i="9"/>
  <c r="CR12" i="9"/>
  <c r="CR25" i="8"/>
  <c r="CS54" i="10"/>
  <c r="CR60" i="9"/>
  <c r="CS34" i="9"/>
  <c r="CT48" i="8"/>
  <c r="CR201" i="9"/>
  <c r="CS55" i="8"/>
  <c r="CS161" i="8"/>
  <c r="CP348" i="10"/>
  <c r="CS86" i="10"/>
  <c r="CT92" i="8"/>
  <c r="CS51" i="8"/>
  <c r="AH136" i="5"/>
  <c r="AH133" i="5"/>
  <c r="AQ64" i="4"/>
  <c r="AQ44" i="4"/>
  <c r="AQ41" i="4"/>
  <c r="AQ37" i="4"/>
  <c r="AR27" i="4"/>
  <c r="AM33" i="3"/>
  <c r="CS106" i="10"/>
  <c r="AP99" i="4"/>
  <c r="AQ104" i="4"/>
  <c r="AT105" i="4"/>
  <c r="AT7" i="4" s="1"/>
  <c r="AP37" i="3" s="1"/>
  <c r="CR173" i="9"/>
  <c r="CR117" i="10"/>
  <c r="CT115" i="9"/>
  <c r="CS66" i="10"/>
  <c r="CR158" i="8"/>
  <c r="AV180" i="7"/>
  <c r="AV177" i="7" s="1"/>
  <c r="AI117" i="3"/>
  <c r="CT79" i="10"/>
  <c r="AO62" i="4"/>
  <c r="AO54" i="4"/>
  <c r="AO51" i="4"/>
  <c r="AO35" i="4"/>
  <c r="AO24" i="4"/>
  <c r="AK31" i="3"/>
  <c r="AP25" i="4"/>
  <c r="CR113" i="10"/>
  <c r="CS149" i="9"/>
  <c r="AY29" i="7"/>
  <c r="AY31" i="7"/>
  <c r="AY17" i="7"/>
  <c r="AM29" i="5" s="1"/>
  <c r="AZ10" i="7"/>
  <c r="AY27" i="7"/>
  <c r="AY194" i="7" s="1"/>
  <c r="AY13" i="7"/>
  <c r="AM28" i="5" s="1"/>
  <c r="CS19" i="8"/>
  <c r="CT43" i="9"/>
  <c r="CR160" i="9"/>
  <c r="CS114" i="8"/>
  <c r="CS19" i="9"/>
  <c r="CR52" i="10"/>
  <c r="CS49" i="9"/>
  <c r="CS106" i="9"/>
  <c r="CS46" i="9"/>
  <c r="CR99" i="10"/>
  <c r="CS79" i="8"/>
  <c r="CR100" i="9"/>
  <c r="CR26" i="9"/>
  <c r="CS131" i="8"/>
  <c r="CS58" i="10"/>
  <c r="AO77" i="5"/>
  <c r="AS10" i="6"/>
  <c r="AL27" i="5"/>
  <c r="AK39" i="3"/>
  <c r="CT158" i="9"/>
  <c r="CR108" i="10"/>
  <c r="CR45" i="8"/>
  <c r="CS43" i="8"/>
  <c r="CS194" i="9"/>
  <c r="CS109" i="8"/>
  <c r="CS182" i="10"/>
  <c r="CR185" i="9"/>
  <c r="CS94" i="9"/>
  <c r="CR65" i="10"/>
  <c r="CS121" i="8"/>
  <c r="CS149" i="8"/>
  <c r="CT132" i="8"/>
  <c r="BA73" i="7"/>
  <c r="CR54" i="8"/>
  <c r="BA78" i="7"/>
  <c r="CS10" i="10"/>
  <c r="CS25" i="9"/>
  <c r="CT175" i="9"/>
  <c r="CR32" i="9"/>
  <c r="CU19" i="10"/>
  <c r="CT51" i="9"/>
  <c r="CR40" i="9"/>
  <c r="CS29" i="9"/>
  <c r="CR200" i="10"/>
  <c r="CR81" i="10"/>
  <c r="AQ112" i="4"/>
  <c r="AP121" i="4"/>
  <c r="AL110" i="3"/>
  <c r="CS78" i="10"/>
  <c r="CT84" i="8"/>
  <c r="CS114" i="10"/>
  <c r="CS163" i="8"/>
  <c r="AY179" i="7"/>
  <c r="AZ170" i="7"/>
  <c r="CT88" i="8"/>
  <c r="CS172" i="8"/>
  <c r="CU67" i="9"/>
  <c r="CS29" i="10"/>
  <c r="CR123" i="10"/>
  <c r="CS123" i="8"/>
  <c r="CT96" i="8"/>
  <c r="CT183" i="9"/>
  <c r="CT126" i="9"/>
  <c r="CR38" i="8"/>
  <c r="CR94" i="8"/>
  <c r="CS67" i="8"/>
  <c r="CS106" i="8"/>
  <c r="CR157" i="10"/>
  <c r="CR153" i="10"/>
  <c r="CS125" i="9"/>
  <c r="CS150" i="10"/>
  <c r="CR120" i="10"/>
  <c r="AL97" i="5"/>
  <c r="AL90" i="5" s="1"/>
  <c r="AK106" i="3"/>
  <c r="AK93" i="3"/>
  <c r="CR203" i="8"/>
  <c r="CS59" i="8"/>
  <c r="CS135" i="8"/>
  <c r="CS174" i="9"/>
  <c r="CR116" i="9"/>
  <c r="CR184" i="9"/>
  <c r="CS103" i="8"/>
  <c r="CR52" i="9"/>
  <c r="CS166" i="10"/>
  <c r="CT22" i="10"/>
  <c r="CR46" i="8"/>
  <c r="CS21" i="9"/>
  <c r="CS117" i="9"/>
  <c r="CR17" i="8"/>
  <c r="CT204" i="8"/>
  <c r="CR92" i="10"/>
  <c r="CR57" i="8"/>
  <c r="BC206" i="7"/>
  <c r="BB214" i="7" a="1"/>
  <c r="BB214" i="7" s="1"/>
  <c r="BB213" i="7"/>
  <c r="CT111" i="9"/>
  <c r="CS45" i="9"/>
  <c r="CU190" i="8"/>
  <c r="AL96" i="5"/>
  <c r="AL89" i="5" s="1"/>
  <c r="AK92" i="3"/>
  <c r="CR90" i="8"/>
  <c r="CT154" i="9"/>
  <c r="CS115" i="8"/>
  <c r="CS202" i="9"/>
  <c r="CS157" i="9"/>
  <c r="CU155" i="9"/>
  <c r="CT167" i="10"/>
  <c r="CS153" i="9"/>
  <c r="CR104" i="10"/>
  <c r="CR80" i="9"/>
  <c r="CS8" i="10"/>
  <c r="CT68" i="8"/>
  <c r="CR105" i="10"/>
  <c r="CR101" i="10"/>
  <c r="CR48" i="9"/>
  <c r="CR196" i="10"/>
  <c r="CR200" i="9"/>
  <c r="CT107" i="9"/>
  <c r="CT63" i="10"/>
  <c r="CS47" i="8"/>
  <c r="BA77" i="7"/>
  <c r="AW90" i="7"/>
  <c r="AW187" i="7" s="1"/>
  <c r="AK14" i="5"/>
  <c r="AK13" i="5" s="1"/>
  <c r="CT100" i="8"/>
  <c r="CR177" i="10"/>
  <c r="CS30" i="10"/>
  <c r="CR131" i="10"/>
  <c r="CS62" i="10"/>
  <c r="CR204" i="9"/>
  <c r="CS97" i="8"/>
  <c r="CR20" i="9"/>
  <c r="CU151" i="9"/>
  <c r="CR33" i="8"/>
  <c r="CS85" i="8"/>
  <c r="CU24" i="8"/>
  <c r="CR173" i="10"/>
  <c r="CR180" i="9"/>
  <c r="CR133" i="10"/>
  <c r="CT191" i="9"/>
  <c r="CR177" i="9"/>
  <c r="CS170" i="9"/>
  <c r="CT56" i="8"/>
  <c r="CR53" i="10"/>
  <c r="CR56" i="10"/>
  <c r="CS102" i="9"/>
  <c r="CR124" i="10"/>
  <c r="CR48" i="10"/>
  <c r="CT39" i="10"/>
  <c r="CR201" i="10"/>
  <c r="CT36" i="8"/>
  <c r="CS186" i="9"/>
  <c r="CR179" i="8"/>
  <c r="AG144" i="11"/>
  <c r="AG76" i="11"/>
  <c r="CU15" i="10"/>
  <c r="CR169" i="9"/>
  <c r="AO94" i="4"/>
  <c r="AK94" i="3" s="1"/>
  <c r="AO89" i="4"/>
  <c r="AK67" i="3" s="1"/>
  <c r="AK96" i="3"/>
  <c r="CR148" i="10"/>
  <c r="CS90" i="9"/>
  <c r="CS35" i="8"/>
  <c r="CT122" i="9"/>
  <c r="CU63" i="9"/>
  <c r="CS182" i="9"/>
  <c r="CS15" i="8"/>
  <c r="CR29" i="8"/>
  <c r="AX223" i="7" a="1"/>
  <c r="AX223" i="7" s="1"/>
  <c r="AX228" i="7" a="1"/>
  <c r="AX228" i="7" s="1"/>
  <c r="AX222" i="7"/>
  <c r="AX227" i="7"/>
  <c r="AY199" i="7"/>
  <c r="AY220" i="7"/>
  <c r="AY200" i="7" a="1"/>
  <c r="AY200" i="7" s="1"/>
  <c r="AZ192" i="7"/>
  <c r="CR189" i="10"/>
  <c r="CT43" i="10"/>
  <c r="CR64" i="9"/>
  <c r="CR45" i="10"/>
  <c r="CS105" i="8"/>
  <c r="AX26" i="7"/>
  <c r="AL34" i="5"/>
  <c r="AK43" i="3"/>
  <c r="AX208" i="7"/>
  <c r="AX86" i="7"/>
  <c r="AX91" i="7"/>
  <c r="CR42" i="8"/>
  <c r="CT112" i="8"/>
  <c r="CT47" i="10"/>
  <c r="CT95" i="10"/>
  <c r="CT28" i="8"/>
  <c r="AR56" i="6"/>
  <c r="AU57" i="6"/>
  <c r="CR168" i="10"/>
  <c r="CT199" i="9"/>
  <c r="CU135" i="9"/>
  <c r="CR148" i="9"/>
  <c r="CS147" i="8"/>
  <c r="CS159" i="8"/>
  <c r="CS121" i="9"/>
  <c r="CS192" i="8"/>
  <c r="AQ70" i="6"/>
  <c r="AR72" i="6"/>
  <c r="CS118" i="8"/>
  <c r="CR60" i="10"/>
  <c r="CS57" i="9"/>
  <c r="CR37" i="8"/>
  <c r="CR22" i="9"/>
  <c r="CR176" i="9"/>
  <c r="CR24" i="10"/>
  <c r="CS162" i="10"/>
  <c r="CS170" i="10"/>
  <c r="CR66" i="8"/>
  <c r="CR93" i="10"/>
  <c r="CR36" i="9"/>
  <c r="CR193" i="10"/>
  <c r="CR21" i="10"/>
  <c r="AZ7" i="7"/>
  <c r="AY9" i="7"/>
  <c r="AL36" i="3"/>
  <c r="CS177" i="8"/>
  <c r="CT23" i="8"/>
  <c r="CS37" i="9"/>
  <c r="CS63" i="8"/>
  <c r="CT201" i="8"/>
  <c r="CS186" i="10"/>
  <c r="CR124" i="9"/>
  <c r="CS198" i="10"/>
  <c r="CS198" i="9"/>
  <c r="CR100" i="10"/>
  <c r="CR107" i="10"/>
  <c r="CS53" i="9"/>
  <c r="CR125" i="10"/>
  <c r="CS85" i="9"/>
  <c r="CR20" i="10"/>
  <c r="CR175" i="10"/>
  <c r="CR80" i="10"/>
  <c r="CR77" i="10"/>
  <c r="BA32" i="7"/>
  <c r="AN39" i="5"/>
  <c r="CT11" i="10"/>
  <c r="AK100" i="5"/>
  <c r="CS17" i="9"/>
  <c r="CS129" i="8"/>
  <c r="CR18" i="9"/>
  <c r="CR161" i="10"/>
  <c r="CS89" i="9"/>
  <c r="CS34" i="8"/>
  <c r="CS102" i="8"/>
  <c r="CT11" i="9"/>
  <c r="CT83" i="9"/>
  <c r="CT31" i="9"/>
  <c r="CU59" i="9"/>
  <c r="CS17" i="10"/>
  <c r="CT16" i="8"/>
  <c r="CS42" i="10"/>
  <c r="CR159" i="10"/>
  <c r="CQ76" i="12"/>
  <c r="CP212" i="10"/>
  <c r="CP348" i="9"/>
  <c r="AM105" i="5"/>
  <c r="AQ63" i="4"/>
  <c r="AQ57" i="4"/>
  <c r="AQ47" i="4"/>
  <c r="AQ36" i="4"/>
  <c r="AR26" i="4"/>
  <c r="AM32" i="3"/>
  <c r="CS81" i="8"/>
  <c r="CS89" i="8"/>
  <c r="CS127" i="8"/>
  <c r="CR197" i="9"/>
  <c r="CR112" i="10"/>
  <c r="CR188" i="10"/>
  <c r="CR128" i="9"/>
  <c r="CU32" i="8"/>
  <c r="CT79" i="9"/>
  <c r="CS99" i="8"/>
  <c r="CT179" i="9"/>
  <c r="CT162" i="9"/>
  <c r="CR92" i="9"/>
  <c r="CR121" i="10"/>
  <c r="CR28" i="10"/>
  <c r="CS144" i="8"/>
  <c r="CS101" i="9"/>
  <c r="CR119" i="10"/>
  <c r="CS95" i="8"/>
  <c r="CR147" i="10"/>
  <c r="CR68" i="9"/>
  <c r="CR165" i="10"/>
  <c r="CR78" i="8"/>
  <c r="BA122" i="7"/>
  <c r="BF123" i="7"/>
  <c r="CR164" i="10"/>
  <c r="CR199" i="10"/>
  <c r="BA72" i="7"/>
  <c r="CR193" i="9"/>
  <c r="CS174" i="8"/>
  <c r="CT118" i="9"/>
  <c r="CT135" i="10"/>
  <c r="CS78" i="9"/>
  <c r="CR172" i="10"/>
  <c r="CS76" i="9"/>
  <c r="CT52" i="8"/>
  <c r="CS83" i="8"/>
  <c r="CS82" i="9"/>
  <c r="AZ138" i="7"/>
  <c r="AY136" i="7"/>
  <c r="CR188" i="9"/>
  <c r="CR176" i="10"/>
  <c r="CS14" i="8"/>
  <c r="CT195" i="9"/>
  <c r="CT64" i="8"/>
  <c r="CS167" i="8"/>
  <c r="CT166" i="9"/>
  <c r="CR204" i="10"/>
  <c r="CR89" i="10"/>
  <c r="CT12" i="8"/>
  <c r="CT55" i="10"/>
  <c r="CT120" i="8"/>
  <c r="CR84" i="10"/>
  <c r="CS37" i="10"/>
  <c r="CR171" i="10"/>
  <c r="AR36" i="6"/>
  <c r="CR41" i="8"/>
  <c r="CS113" i="9"/>
  <c r="CR68" i="10"/>
  <c r="CR136" i="10"/>
  <c r="AW172" i="7"/>
  <c r="BD128" i="7"/>
  <c r="AY127" i="7"/>
  <c r="AL113" i="5"/>
  <c r="AX178" i="7"/>
  <c r="AX117" i="7"/>
  <c r="AK103" i="3"/>
  <c r="CS181" i="8"/>
  <c r="CS110" i="10"/>
  <c r="CR199" i="8"/>
  <c r="AM109" i="6"/>
  <c r="AM106" i="6" s="1"/>
  <c r="CS122" i="8"/>
  <c r="AW22" i="7"/>
  <c r="AJ54" i="3" s="1"/>
  <c r="AW21" i="7"/>
  <c r="AK33" i="5"/>
  <c r="AJ42" i="3"/>
  <c r="CR164" i="9"/>
  <c r="CR150" i="8"/>
  <c r="CR179" i="10"/>
  <c r="CR120" i="9"/>
  <c r="CR21" i="8"/>
  <c r="CU163" i="9"/>
  <c r="CR96" i="10"/>
  <c r="CT54" i="9"/>
  <c r="CR96" i="9"/>
  <c r="CT156" i="8"/>
  <c r="CT104" i="8"/>
  <c r="CS178" i="10"/>
  <c r="CS94" i="10"/>
  <c r="CS134" i="10"/>
  <c r="CS90" i="10"/>
  <c r="BA74" i="7"/>
  <c r="CT124" i="8"/>
  <c r="CP212" i="12"/>
  <c r="AH8" i="11"/>
  <c r="CQ8" i="12"/>
  <c r="CP280" i="9"/>
  <c r="CP212" i="9"/>
  <c r="CS39" i="8"/>
  <c r="CT10" i="9"/>
  <c r="CR195" i="10"/>
  <c r="AI143" i="11"/>
  <c r="AP3" i="6"/>
  <c r="AM2" i="5"/>
  <c r="AZ3" i="7"/>
  <c r="CR154" i="8"/>
  <c r="CS161" i="9"/>
  <c r="CR185" i="10"/>
  <c r="CT115" i="10"/>
  <c r="AJ58" i="3"/>
  <c r="AN88" i="4"/>
  <c r="AJ64" i="3" s="1"/>
  <c r="CT128" i="8"/>
  <c r="AR21" i="6"/>
  <c r="AN50" i="5"/>
  <c r="CS46" i="10"/>
  <c r="AL38" i="5"/>
  <c r="AK45" i="3"/>
  <c r="AX93" i="7"/>
  <c r="AL16" i="5" s="1"/>
  <c r="CR49" i="10"/>
  <c r="CR53" i="8"/>
  <c r="CT39" i="9"/>
  <c r="CR191" i="10"/>
  <c r="CT196" i="8"/>
  <c r="CS190" i="9"/>
  <c r="CS41" i="9"/>
  <c r="CT66" i="9"/>
  <c r="CS13" i="9"/>
  <c r="CU131" i="9"/>
  <c r="CS165" i="9"/>
  <c r="CR62" i="8"/>
  <c r="CR136" i="9"/>
  <c r="CR50" i="8"/>
  <c r="CS178" i="9"/>
  <c r="CS10" i="8"/>
  <c r="CS130" i="10"/>
  <c r="CS133" i="8"/>
  <c r="CT160" i="8"/>
  <c r="CR82" i="8"/>
  <c r="CS176" i="8"/>
  <c r="AM93" i="5"/>
  <c r="AM86" i="5" s="1"/>
  <c r="AL89" i="3"/>
  <c r="CS105" i="9"/>
  <c r="CR127" i="10"/>
  <c r="CS14" i="9"/>
  <c r="CS133" i="9"/>
  <c r="CQ280" i="10"/>
  <c r="CR76" i="10"/>
  <c r="CR181" i="10"/>
  <c r="CR58" i="8"/>
  <c r="CR145" i="10"/>
  <c r="CS111" i="8"/>
  <c r="CS113" i="8"/>
  <c r="CS194" i="10"/>
  <c r="CS82" i="10"/>
  <c r="CR180" i="10"/>
  <c r="CR84" i="9"/>
  <c r="AJ87" i="5"/>
  <c r="AS61" i="6"/>
  <c r="AV62" i="6"/>
  <c r="CR22" i="8"/>
  <c r="AU40" i="6"/>
  <c r="CT152" i="8"/>
  <c r="CR88" i="10"/>
  <c r="CR172" i="9"/>
  <c r="CR40" i="10"/>
  <c r="CT34" i="10"/>
  <c r="AZ160" i="7"/>
  <c r="AM116" i="5"/>
  <c r="AM109" i="5" s="1"/>
  <c r="AY158" i="7"/>
  <c r="CS145" i="8"/>
  <c r="CS188" i="8"/>
  <c r="CT87" i="9"/>
  <c r="CT146" i="9"/>
  <c r="CR88" i="9"/>
  <c r="CT171" i="9"/>
  <c r="CS109" i="9"/>
  <c r="CR9" i="8"/>
  <c r="CT30" i="9"/>
  <c r="CR98" i="8"/>
  <c r="CT134" i="9"/>
  <c r="CS9" i="10"/>
  <c r="CU55" i="9"/>
  <c r="CT83" i="10"/>
  <c r="CR192" i="10"/>
  <c r="CR162" i="8"/>
  <c r="CT193" i="8"/>
  <c r="BB30" i="7"/>
  <c r="AO37" i="5"/>
  <c r="AM115" i="5"/>
  <c r="AZ147" i="7"/>
  <c r="AY145" i="7"/>
  <c r="AL105" i="3"/>
  <c r="BA79" i="7"/>
  <c r="CT116" i="8"/>
  <c r="AM121" i="5"/>
  <c r="AQ81" i="6"/>
  <c r="AP79" i="6"/>
  <c r="AM102" i="5" s="1"/>
  <c r="AK106" i="5"/>
  <c r="CR181" i="9"/>
  <c r="CS8" i="9"/>
  <c r="CT200" i="8"/>
  <c r="CR61" i="10"/>
  <c r="CU167" i="9"/>
  <c r="CT31" i="10"/>
  <c r="CS178" i="8"/>
  <c r="CT44" i="8"/>
  <c r="CS174" i="10"/>
  <c r="CR36" i="10"/>
  <c r="CS119" i="8"/>
  <c r="CS97" i="9"/>
  <c r="CS26" i="10"/>
  <c r="CR160" i="10"/>
  <c r="CR163" i="10"/>
  <c r="CS185" i="8"/>
  <c r="CS182" i="8"/>
  <c r="CR16" i="10"/>
  <c r="CS170" i="8"/>
  <c r="CU123" i="9"/>
  <c r="CR183" i="10"/>
  <c r="CS18" i="8"/>
  <c r="CR175" i="8"/>
  <c r="CS9" i="9"/>
  <c r="CR156" i="9"/>
  <c r="CR57" i="10"/>
  <c r="CR203" i="10"/>
  <c r="CQ348" i="10"/>
  <c r="CR144" i="10"/>
  <c r="CS23" i="9"/>
  <c r="CR33" i="10"/>
  <c r="CR128" i="10"/>
  <c r="CU23" i="10"/>
  <c r="CR132" i="9"/>
  <c r="AG60" i="3"/>
  <c r="CS129" i="9"/>
  <c r="CR155" i="10"/>
  <c r="CU127" i="9"/>
  <c r="CS77" i="8"/>
  <c r="AR16" i="6"/>
  <c r="AN48" i="5"/>
  <c r="CR109" i="10"/>
  <c r="CT130" i="9"/>
  <c r="CT95" i="9"/>
  <c r="CU198" i="8"/>
  <c r="CR85" i="10"/>
  <c r="CR187" i="10"/>
  <c r="CR12" i="10"/>
  <c r="CR108" i="9"/>
  <c r="CS41" i="10"/>
  <c r="CS81" i="9"/>
  <c r="CU159" i="9"/>
  <c r="CS114" i="9"/>
  <c r="AI135" i="5"/>
  <c r="AU97" i="7"/>
  <c r="AN113" i="4"/>
  <c r="AN34" i="4"/>
  <c r="AJ76" i="3" s="1"/>
  <c r="AJ30" i="3"/>
  <c r="CS110" i="9"/>
  <c r="CR116" i="10"/>
  <c r="CR61" i="8"/>
  <c r="CS42" i="9"/>
  <c r="CT91" i="10"/>
  <c r="CR49" i="8"/>
  <c r="BA28" i="7"/>
  <c r="AN35" i="5"/>
  <c r="CU35" i="9"/>
  <c r="CR187" i="8"/>
  <c r="CR192" i="9"/>
  <c r="CS190" i="10"/>
  <c r="CT99" i="9"/>
  <c r="CU202" i="8"/>
  <c r="AI138" i="5"/>
  <c r="CS151" i="8"/>
  <c r="AL36" i="5"/>
  <c r="AK44" i="3"/>
  <c r="AX92" i="7"/>
  <c r="AL15" i="5" s="1"/>
  <c r="CS165" i="8"/>
  <c r="CT164" i="8"/>
  <c r="CS155" i="8"/>
  <c r="CS187" i="8" l="1"/>
  <c r="CT155" i="8"/>
  <c r="CS108" i="9"/>
  <c r="CS187" i="10"/>
  <c r="CU130" i="9"/>
  <c r="CT129" i="9"/>
  <c r="CT23" i="9"/>
  <c r="CS156" i="9"/>
  <c r="CS183" i="10"/>
  <c r="AR81" i="6"/>
  <c r="AQ79" i="6"/>
  <c r="AN102" i="5" s="1"/>
  <c r="AN121" i="5"/>
  <c r="BA147" i="7"/>
  <c r="AZ145" i="7"/>
  <c r="AN115" i="5"/>
  <c r="AN108" i="5" s="1"/>
  <c r="AM105" i="3"/>
  <c r="CT188" i="8"/>
  <c r="CS40" i="10"/>
  <c r="CT113" i="8"/>
  <c r="CT10" i="8"/>
  <c r="CU10" i="9"/>
  <c r="CT134" i="10"/>
  <c r="CT178" i="10"/>
  <c r="CU156" i="8"/>
  <c r="CU54" i="9"/>
  <c r="CV163" i="9"/>
  <c r="CS120" i="9"/>
  <c r="CS150" i="8"/>
  <c r="AL94" i="5"/>
  <c r="AK90" i="3"/>
  <c r="BE128" i="7"/>
  <c r="AZ127" i="7"/>
  <c r="AM113" i="5"/>
  <c r="AY178" i="7"/>
  <c r="AY117" i="7"/>
  <c r="AL103" i="3"/>
  <c r="CT113" i="9"/>
  <c r="CS84" i="10"/>
  <c r="CS172" i="10"/>
  <c r="CS78" i="8"/>
  <c r="CS68" i="9"/>
  <c r="CT95" i="8"/>
  <c r="CT101" i="9"/>
  <c r="CS28" i="10"/>
  <c r="CS92" i="9"/>
  <c r="CU179" i="9"/>
  <c r="CU79" i="9"/>
  <c r="CS128" i="9"/>
  <c r="CT127" i="8"/>
  <c r="CR76" i="12"/>
  <c r="CQ212" i="10"/>
  <c r="CQ348" i="9"/>
  <c r="CT42" i="10"/>
  <c r="CT17" i="10"/>
  <c r="CU31" i="9"/>
  <c r="CU11" i="9"/>
  <c r="CT34" i="8"/>
  <c r="CS161" i="10"/>
  <c r="CS20" i="10"/>
  <c r="CS125" i="10"/>
  <c r="CT198" i="9"/>
  <c r="CS124" i="9"/>
  <c r="CU201" i="8"/>
  <c r="CT37" i="9"/>
  <c r="AM27" i="5"/>
  <c r="AL39" i="3"/>
  <c r="CS193" i="10"/>
  <c r="CS93" i="10"/>
  <c r="CT170" i="10"/>
  <c r="CS24" i="10"/>
  <c r="CS22" i="9"/>
  <c r="CT57" i="9"/>
  <c r="CT159" i="8"/>
  <c r="CS148" i="9"/>
  <c r="CU199" i="9"/>
  <c r="AV57" i="6"/>
  <c r="AS56" i="6"/>
  <c r="CU95" i="10"/>
  <c r="CU112" i="8"/>
  <c r="AL14" i="5"/>
  <c r="AL13" i="5" s="1"/>
  <c r="AX90" i="7"/>
  <c r="AX187" i="7" s="1"/>
  <c r="CT105" i="8"/>
  <c r="CT15" i="8"/>
  <c r="CV63" i="9"/>
  <c r="CT35" i="8"/>
  <c r="CS179" i="8"/>
  <c r="CS124" i="10"/>
  <c r="CT85" i="8"/>
  <c r="CT97" i="8"/>
  <c r="BB77" i="7"/>
  <c r="CS104" i="10"/>
  <c r="BC213" i="7"/>
  <c r="BD206" i="7"/>
  <c r="BC214" i="7" a="1"/>
  <c r="BC214" i="7" s="1"/>
  <c r="CS92" i="10"/>
  <c r="CT150" i="10"/>
  <c r="CS153" i="10"/>
  <c r="CS94" i="8"/>
  <c r="CU126" i="9"/>
  <c r="CU96" i="8"/>
  <c r="CV67" i="9"/>
  <c r="CU88" i="8"/>
  <c r="AZ179" i="7"/>
  <c r="BA170" i="7"/>
  <c r="CT114" i="10"/>
  <c r="AL121" i="3"/>
  <c r="AL119" i="3"/>
  <c r="AL107" i="3"/>
  <c r="AP138" i="4"/>
  <c r="CS200" i="10"/>
  <c r="CS40" i="9"/>
  <c r="CV19" i="10"/>
  <c r="CU175" i="9"/>
  <c r="BB78" i="7"/>
  <c r="BB73" i="7"/>
  <c r="CS65" i="10"/>
  <c r="CS185" i="9"/>
  <c r="CT43" i="8"/>
  <c r="CT58" i="10"/>
  <c r="CS26" i="9"/>
  <c r="CS99" i="10"/>
  <c r="CT114" i="8"/>
  <c r="AM34" i="5"/>
  <c r="AY26" i="7"/>
  <c r="AL43" i="3"/>
  <c r="AY208" i="7"/>
  <c r="AY86" i="7"/>
  <c r="AY99" i="7" s="1"/>
  <c r="AL66" i="3" s="1"/>
  <c r="AY91" i="7"/>
  <c r="AM36" i="5"/>
  <c r="AL44" i="3"/>
  <c r="AY92" i="7"/>
  <c r="AM15" i="5" s="1"/>
  <c r="CU79" i="10"/>
  <c r="AV97" i="7"/>
  <c r="AJ135" i="5"/>
  <c r="AR104" i="4"/>
  <c r="AU105" i="4"/>
  <c r="AU7" i="4" s="1"/>
  <c r="AQ37" i="3" s="1"/>
  <c r="AQ99" i="4"/>
  <c r="CS201" i="9"/>
  <c r="CT34" i="9"/>
  <c r="CT54" i="10"/>
  <c r="CS12" i="9"/>
  <c r="CU18" i="10"/>
  <c r="AK87" i="5"/>
  <c r="CS191" i="8"/>
  <c r="CS132" i="10"/>
  <c r="CT168" i="8"/>
  <c r="CS197" i="10"/>
  <c r="CV119" i="9"/>
  <c r="CT65" i="9"/>
  <c r="CU59" i="10"/>
  <c r="CS44" i="10"/>
  <c r="CT77" i="9"/>
  <c r="CS86" i="8"/>
  <c r="CS44" i="9"/>
  <c r="CU189" i="8"/>
  <c r="CT125" i="8"/>
  <c r="CU20" i="8"/>
  <c r="CT93" i="9"/>
  <c r="CT11" i="8"/>
  <c r="BB108" i="7"/>
  <c r="BA107" i="7"/>
  <c r="AO112" i="5"/>
  <c r="AN102" i="3"/>
  <c r="CT117" i="8"/>
  <c r="CT130" i="8"/>
  <c r="AT67" i="6"/>
  <c r="AQ66" i="6"/>
  <c r="AP51" i="6"/>
  <c r="AM119" i="5"/>
  <c r="AP107" i="6"/>
  <c r="CT134" i="8"/>
  <c r="CU164" i="8"/>
  <c r="CV202" i="8"/>
  <c r="BB28" i="7"/>
  <c r="AO35" i="5"/>
  <c r="AH60" i="3"/>
  <c r="CV159" i="9"/>
  <c r="CS116" i="10"/>
  <c r="CT114" i="9"/>
  <c r="CT81" i="9"/>
  <c r="CV127" i="9"/>
  <c r="CS132" i="9"/>
  <c r="CS203" i="10"/>
  <c r="CT170" i="8"/>
  <c r="CS127" i="10"/>
  <c r="CS82" i="8"/>
  <c r="CS50" i="8"/>
  <c r="CS62" i="8"/>
  <c r="CT46" i="10"/>
  <c r="CU128" i="8"/>
  <c r="CU115" i="10"/>
  <c r="CT161" i="9"/>
  <c r="AJ143" i="11"/>
  <c r="BA3" i="7"/>
  <c r="AQ3" i="6"/>
  <c r="AN2" i="5"/>
  <c r="CT165" i="8"/>
  <c r="CT151" i="8"/>
  <c r="CT190" i="10"/>
  <c r="CU91" i="10"/>
  <c r="CS61" i="8"/>
  <c r="CT110" i="9"/>
  <c r="CT41" i="10"/>
  <c r="CV198" i="8"/>
  <c r="AS16" i="6"/>
  <c r="AO48" i="5"/>
  <c r="CS128" i="10"/>
  <c r="CS175" i="8"/>
  <c r="CT182" i="8"/>
  <c r="CT185" i="8"/>
  <c r="CS160" i="10"/>
  <c r="CT97" i="9"/>
  <c r="CS36" i="10"/>
  <c r="CU44" i="8"/>
  <c r="CU31" i="10"/>
  <c r="CS61" i="10"/>
  <c r="CT8" i="9"/>
  <c r="BB79" i="7"/>
  <c r="AM108" i="5"/>
  <c r="CU193" i="8"/>
  <c r="CS192" i="10"/>
  <c r="CV55" i="9"/>
  <c r="CU134" i="9"/>
  <c r="CU30" i="9"/>
  <c r="CT109" i="9"/>
  <c r="CS88" i="9"/>
  <c r="CU87" i="9"/>
  <c r="AZ158" i="7"/>
  <c r="BA160" i="7"/>
  <c r="AN116" i="5"/>
  <c r="AN109" i="5" s="1"/>
  <c r="CS88" i="10"/>
  <c r="AV40" i="6"/>
  <c r="AW62" i="6"/>
  <c r="AT61" i="6"/>
  <c r="CT194" i="10"/>
  <c r="CT111" i="8"/>
  <c r="CS58" i="8"/>
  <c r="CS76" i="10"/>
  <c r="CT14" i="9"/>
  <c r="CT105" i="9"/>
  <c r="CT133" i="8"/>
  <c r="CV131" i="9"/>
  <c r="CU66" i="9"/>
  <c r="CT190" i="9"/>
  <c r="CS191" i="10"/>
  <c r="CS53" i="8"/>
  <c r="BB74" i="7"/>
  <c r="CT122" i="8"/>
  <c r="CS199" i="8"/>
  <c r="CT181" i="8"/>
  <c r="AX172" i="7"/>
  <c r="CS136" i="10"/>
  <c r="CT37" i="10"/>
  <c r="CU120" i="8"/>
  <c r="CU12" i="8"/>
  <c r="CT167" i="8"/>
  <c r="CU195" i="9"/>
  <c r="CS176" i="10"/>
  <c r="CT83" i="8"/>
  <c r="CT76" i="9"/>
  <c r="CT78" i="9"/>
  <c r="CU118" i="9"/>
  <c r="CS193" i="9"/>
  <c r="BB72" i="7"/>
  <c r="CS164" i="10"/>
  <c r="CS112" i="10"/>
  <c r="CT81" i="8"/>
  <c r="CT129" i="8"/>
  <c r="AO39" i="5"/>
  <c r="BB32" i="7"/>
  <c r="CS80" i="10"/>
  <c r="CS107" i="10"/>
  <c r="CT177" i="8"/>
  <c r="AZ9" i="7"/>
  <c r="BA7" i="7"/>
  <c r="AM36" i="3"/>
  <c r="CT118" i="8"/>
  <c r="CT192" i="8"/>
  <c r="AX99" i="7"/>
  <c r="AK66" i="3" s="1"/>
  <c r="CS45" i="10"/>
  <c r="CU43" i="10"/>
  <c r="AZ220" i="7"/>
  <c r="AZ200" i="7" a="1"/>
  <c r="AZ200" i="7" s="1"/>
  <c r="BA192" i="7"/>
  <c r="AZ199" i="7"/>
  <c r="CS148" i="10"/>
  <c r="CS169" i="9"/>
  <c r="CT186" i="9"/>
  <c r="CS201" i="10"/>
  <c r="CS48" i="10"/>
  <c r="CT102" i="9"/>
  <c r="CS53" i="10"/>
  <c r="CT170" i="9"/>
  <c r="CU191" i="9"/>
  <c r="CS180" i="9"/>
  <c r="CV24" i="8"/>
  <c r="CS33" i="8"/>
  <c r="CS20" i="9"/>
  <c r="CS204" i="9"/>
  <c r="CS177" i="10"/>
  <c r="CT47" i="8"/>
  <c r="CU107" i="9"/>
  <c r="CS101" i="10"/>
  <c r="CU68" i="8"/>
  <c r="CS80" i="9"/>
  <c r="CT153" i="9"/>
  <c r="CV155" i="9"/>
  <c r="CT202" i="9"/>
  <c r="CU154" i="9"/>
  <c r="CT45" i="9"/>
  <c r="CS57" i="8"/>
  <c r="CU204" i="8"/>
  <c r="CT117" i="9"/>
  <c r="CS46" i="8"/>
  <c r="CT166" i="10"/>
  <c r="CT103" i="8"/>
  <c r="CS116" i="9"/>
  <c r="CT135" i="8"/>
  <c r="CT106" i="8"/>
  <c r="CS123" i="10"/>
  <c r="CT78" i="10"/>
  <c r="AR112" i="4"/>
  <c r="AQ121" i="4"/>
  <c r="AM110" i="3"/>
  <c r="CT10" i="10"/>
  <c r="CS54" i="8"/>
  <c r="CT149" i="8"/>
  <c r="CT109" i="8"/>
  <c r="CS108" i="10"/>
  <c r="CT79" i="8"/>
  <c r="CT46" i="9"/>
  <c r="CT49" i="9"/>
  <c r="CT19" i="9"/>
  <c r="CS160" i="9"/>
  <c r="CT19" i="8"/>
  <c r="AZ31" i="7"/>
  <c r="AZ17" i="7"/>
  <c r="AN29" i="5" s="1"/>
  <c r="BA10" i="7"/>
  <c r="AZ27" i="7"/>
  <c r="AZ13" i="7"/>
  <c r="AN28" i="5" s="1"/>
  <c r="AZ29" i="7"/>
  <c r="CT149" i="9"/>
  <c r="AP62" i="4"/>
  <c r="AP35" i="4"/>
  <c r="AQ25" i="4"/>
  <c r="AP51" i="4"/>
  <c r="AP54" i="4"/>
  <c r="AP24" i="4"/>
  <c r="AL31" i="3"/>
  <c r="CS158" i="8"/>
  <c r="CU115" i="9"/>
  <c r="CS173" i="9"/>
  <c r="AP94" i="4"/>
  <c r="AL94" i="3" s="1"/>
  <c r="AL96" i="3"/>
  <c r="AP89" i="4"/>
  <c r="AL67" i="3" s="1"/>
  <c r="CT51" i="8"/>
  <c r="CT86" i="10"/>
  <c r="CT161" i="8"/>
  <c r="CS189" i="9"/>
  <c r="CR280" i="8"/>
  <c r="CS76" i="8"/>
  <c r="CU87" i="10"/>
  <c r="CS32" i="10"/>
  <c r="CU103" i="10"/>
  <c r="CU148" i="8"/>
  <c r="CT50" i="10"/>
  <c r="CU51" i="10"/>
  <c r="CT202" i="10"/>
  <c r="CT180" i="8"/>
  <c r="CT110" i="8"/>
  <c r="CT158" i="10"/>
  <c r="CV27" i="9"/>
  <c r="CU108" i="8"/>
  <c r="CS196" i="9"/>
  <c r="CS56" i="9"/>
  <c r="CU187" i="9"/>
  <c r="CV15" i="9"/>
  <c r="CS156" i="10"/>
  <c r="CT98" i="10"/>
  <c r="CT25" i="10"/>
  <c r="CS151" i="10"/>
  <c r="CT86" i="9"/>
  <c r="CS152" i="10"/>
  <c r="CU103" i="9"/>
  <c r="AL100" i="5"/>
  <c r="CT145" i="9"/>
  <c r="CV194" i="8"/>
  <c r="CS24" i="9"/>
  <c r="CU40" i="8"/>
  <c r="CU58" i="9"/>
  <c r="CT102" i="10"/>
  <c r="CS30" i="8"/>
  <c r="CT91" i="8"/>
  <c r="CU197" i="8"/>
  <c r="CV186" i="8"/>
  <c r="CT27" i="8"/>
  <c r="CU27" i="10"/>
  <c r="CT107" i="8"/>
  <c r="CU116" i="8"/>
  <c r="CT145" i="8"/>
  <c r="CU34" i="10"/>
  <c r="CS172" i="9"/>
  <c r="CU152" i="8"/>
  <c r="CS22" i="8"/>
  <c r="CS180" i="10"/>
  <c r="CU160" i="8"/>
  <c r="CT130" i="10"/>
  <c r="CT178" i="9"/>
  <c r="CS136" i="9"/>
  <c r="CS185" i="10"/>
  <c r="CS154" i="8"/>
  <c r="CS195" i="10"/>
  <c r="CT39" i="8"/>
  <c r="CQ212" i="12"/>
  <c r="CR8" i="12"/>
  <c r="AI8" i="11"/>
  <c r="CQ280" i="9"/>
  <c r="CQ212" i="9"/>
  <c r="CU124" i="8"/>
  <c r="CT90" i="10"/>
  <c r="CT94" i="10"/>
  <c r="CU104" i="8"/>
  <c r="CS96" i="9"/>
  <c r="CS21" i="8"/>
  <c r="CS179" i="10"/>
  <c r="CS164" i="9"/>
  <c r="AK31" i="5"/>
  <c r="AJ51" i="3"/>
  <c r="AW100" i="7"/>
  <c r="CT110" i="10"/>
  <c r="AL106" i="5"/>
  <c r="AW180" i="7"/>
  <c r="AW177" i="7" s="1"/>
  <c r="AJ117" i="3"/>
  <c r="CS68" i="10"/>
  <c r="CS41" i="8"/>
  <c r="AS36" i="6"/>
  <c r="CS204" i="10"/>
  <c r="AZ136" i="7"/>
  <c r="BA138" i="7"/>
  <c r="CS199" i="10"/>
  <c r="CS165" i="10"/>
  <c r="CS147" i="10"/>
  <c r="CS121" i="10"/>
  <c r="CU162" i="9"/>
  <c r="CT99" i="8"/>
  <c r="CV32" i="8"/>
  <c r="CS197" i="9"/>
  <c r="CS159" i="10"/>
  <c r="CU16" i="8"/>
  <c r="CV59" i="9"/>
  <c r="CU83" i="9"/>
  <c r="CT89" i="9"/>
  <c r="CS18" i="9"/>
  <c r="CT17" i="9"/>
  <c r="CU11" i="10"/>
  <c r="CS77" i="10"/>
  <c r="CS175" i="10"/>
  <c r="CT85" i="9"/>
  <c r="CT53" i="9"/>
  <c r="CT198" i="10"/>
  <c r="CT186" i="10"/>
  <c r="CT63" i="8"/>
  <c r="CU23" i="8"/>
  <c r="CS21" i="10"/>
  <c r="CS36" i="9"/>
  <c r="CS66" i="8"/>
  <c r="CT162" i="10"/>
  <c r="CS176" i="9"/>
  <c r="CS37" i="8"/>
  <c r="CS60" i="10"/>
  <c r="AS72" i="6"/>
  <c r="AR70" i="6"/>
  <c r="CT121" i="9"/>
  <c r="CT147" i="8"/>
  <c r="CV135" i="9"/>
  <c r="CS168" i="10"/>
  <c r="CU28" i="8"/>
  <c r="CU47" i="10"/>
  <c r="CS42" i="8"/>
  <c r="AX22" i="7"/>
  <c r="AK54" i="3" s="1"/>
  <c r="AX21" i="7"/>
  <c r="AL33" i="5"/>
  <c r="AK42" i="3"/>
  <c r="CS29" i="8"/>
  <c r="CT182" i="9"/>
  <c r="CU122" i="9"/>
  <c r="CT90" i="9"/>
  <c r="CS131" i="10"/>
  <c r="CS196" i="10"/>
  <c r="CS203" i="8"/>
  <c r="CT125" i="9"/>
  <c r="CS157" i="10"/>
  <c r="CT67" i="8"/>
  <c r="CS38" i="8"/>
  <c r="CU183" i="9"/>
  <c r="CT123" i="8"/>
  <c r="CT29" i="10"/>
  <c r="CT163" i="8"/>
  <c r="CS81" i="10"/>
  <c r="CT29" i="9"/>
  <c r="CU51" i="9"/>
  <c r="CS32" i="9"/>
  <c r="CT25" i="9"/>
  <c r="CU132" i="8"/>
  <c r="CT94" i="9"/>
  <c r="CT182" i="10"/>
  <c r="CT194" i="9"/>
  <c r="CS45" i="8"/>
  <c r="CU158" i="9"/>
  <c r="AP77" i="5"/>
  <c r="AT10" i="6"/>
  <c r="CT131" i="8"/>
  <c r="CS100" i="9"/>
  <c r="CT106" i="10"/>
  <c r="AS27" i="4"/>
  <c r="AR64" i="4"/>
  <c r="AR44" i="4"/>
  <c r="AR41" i="4"/>
  <c r="AR37" i="4"/>
  <c r="AN33" i="3"/>
  <c r="CT55" i="8"/>
  <c r="CU48" i="8"/>
  <c r="CS60" i="9"/>
  <c r="CS25" i="8"/>
  <c r="CS104" i="9"/>
  <c r="CT184" i="8"/>
  <c r="CT153" i="8"/>
  <c r="CT173" i="8"/>
  <c r="CQ280" i="8"/>
  <c r="CS195" i="8"/>
  <c r="CS112" i="9"/>
  <c r="CT98" i="9"/>
  <c r="CT50" i="9"/>
  <c r="CU67" i="10"/>
  <c r="CU47" i="9"/>
  <c r="CT13" i="10"/>
  <c r="CV147" i="9"/>
  <c r="CR212" i="8"/>
  <c r="CS8" i="8"/>
  <c r="CS146" i="8"/>
  <c r="CT38" i="9"/>
  <c r="AN105" i="5"/>
  <c r="CS152" i="9"/>
  <c r="CS171" i="8"/>
  <c r="CT101" i="8"/>
  <c r="AU90" i="4"/>
  <c r="AP70" i="3"/>
  <c r="AO101" i="6"/>
  <c r="CS183" i="8"/>
  <c r="AS26" i="6"/>
  <c r="AO52" i="5"/>
  <c r="CT169" i="8"/>
  <c r="CS12" i="10"/>
  <c r="CS85" i="10"/>
  <c r="CU95" i="9"/>
  <c r="CS109" i="10"/>
  <c r="CS155" i="10"/>
  <c r="CV23" i="10"/>
  <c r="CS33" i="10"/>
  <c r="CS144" i="10"/>
  <c r="CS57" i="10"/>
  <c r="CT9" i="9"/>
  <c r="CT18" i="8"/>
  <c r="CV123" i="9"/>
  <c r="CS16" i="10"/>
  <c r="CU99" i="9"/>
  <c r="CS192" i="9"/>
  <c r="CV35" i="9"/>
  <c r="CS49" i="8"/>
  <c r="CT42" i="9"/>
  <c r="AI136" i="5"/>
  <c r="AI133" i="5"/>
  <c r="CT77" i="8"/>
  <c r="CS163" i="10"/>
  <c r="CT26" i="10"/>
  <c r="CT119" i="8"/>
  <c r="CT174" i="10"/>
  <c r="CT178" i="8"/>
  <c r="CV167" i="9"/>
  <c r="CU200" i="8"/>
  <c r="CS181" i="9"/>
  <c r="AM96" i="5"/>
  <c r="AM89" i="5" s="1"/>
  <c r="AL92" i="3"/>
  <c r="BC30" i="7"/>
  <c r="AP37" i="5"/>
  <c r="CS162" i="8"/>
  <c r="CU83" i="10"/>
  <c r="CT9" i="10"/>
  <c r="CS98" i="8"/>
  <c r="CS9" i="8"/>
  <c r="CU171" i="9"/>
  <c r="CU146" i="9"/>
  <c r="AM97" i="5"/>
  <c r="AM90" i="5" s="1"/>
  <c r="AL93" i="3"/>
  <c r="AL106" i="3"/>
  <c r="CS84" i="9"/>
  <c r="CT82" i="10"/>
  <c r="CS145" i="10"/>
  <c r="CS181" i="10"/>
  <c r="CT133" i="9"/>
  <c r="CT176" i="8"/>
  <c r="CT165" i="9"/>
  <c r="CT13" i="9"/>
  <c r="CT41" i="9"/>
  <c r="CU196" i="8"/>
  <c r="CU39" i="9"/>
  <c r="CS49" i="10"/>
  <c r="AS21" i="6"/>
  <c r="AO50" i="5"/>
  <c r="AH144" i="11"/>
  <c r="AH76" i="11"/>
  <c r="CS96" i="10"/>
  <c r="AJ138" i="5"/>
  <c r="CS171" i="10"/>
  <c r="CU55" i="10"/>
  <c r="CS89" i="10"/>
  <c r="CU166" i="9"/>
  <c r="CU64" i="8"/>
  <c r="CT14" i="8"/>
  <c r="CS188" i="9"/>
  <c r="CT82" i="9"/>
  <c r="CU52" i="8"/>
  <c r="CU135" i="10"/>
  <c r="CT174" i="8"/>
  <c r="BG123" i="7"/>
  <c r="BB122" i="7"/>
  <c r="CS119" i="10"/>
  <c r="CT144" i="8"/>
  <c r="CS188" i="10"/>
  <c r="CT89" i="8"/>
  <c r="AR63" i="4"/>
  <c r="AR57" i="4"/>
  <c r="AR47" i="4"/>
  <c r="AN32" i="3"/>
  <c r="AR36" i="4"/>
  <c r="AS26" i="4"/>
  <c r="CT102" i="8"/>
  <c r="CS100" i="10"/>
  <c r="CS64" i="9"/>
  <c r="CS189" i="10"/>
  <c r="AY228" i="7" a="1"/>
  <c r="AY228" i="7" s="1"/>
  <c r="AY223" i="7" a="1"/>
  <c r="AY223" i="7" s="1"/>
  <c r="AY222" i="7"/>
  <c r="AY227" i="7"/>
  <c r="CV15" i="10"/>
  <c r="CU36" i="8"/>
  <c r="CU39" i="10"/>
  <c r="CS56" i="10"/>
  <c r="CU56" i="8"/>
  <c r="CS177" i="9"/>
  <c r="CS133" i="10"/>
  <c r="CS173" i="10"/>
  <c r="CV151" i="9"/>
  <c r="CT62" i="10"/>
  <c r="CT30" i="10"/>
  <c r="CU100" i="8"/>
  <c r="CU63" i="10"/>
  <c r="CS200" i="9"/>
  <c r="CS48" i="9"/>
  <c r="CS105" i="10"/>
  <c r="CT8" i="10"/>
  <c r="CU167" i="10"/>
  <c r="CT157" i="9"/>
  <c r="CT115" i="8"/>
  <c r="CS90" i="8"/>
  <c r="CV190" i="8"/>
  <c r="CU111" i="9"/>
  <c r="CS17" i="8"/>
  <c r="CT21" i="9"/>
  <c r="CU22" i="10"/>
  <c r="CS52" i="9"/>
  <c r="CS184" i="9"/>
  <c r="CT174" i="9"/>
  <c r="CT59" i="8"/>
  <c r="CS120" i="10"/>
  <c r="CT172" i="8"/>
  <c r="CU84" i="8"/>
  <c r="CT121" i="8"/>
  <c r="CT106" i="9"/>
  <c r="CS52" i="10"/>
  <c r="CU43" i="9"/>
  <c r="AM38" i="5"/>
  <c r="AL45" i="3"/>
  <c r="AY93" i="7"/>
  <c r="AM16" i="5" s="1"/>
  <c r="CS113" i="10"/>
  <c r="AO34" i="4"/>
  <c r="AK76" i="3" s="1"/>
  <c r="AO113" i="4"/>
  <c r="AK30" i="3"/>
  <c r="AO86" i="4"/>
  <c r="CT66" i="10"/>
  <c r="CS117" i="10"/>
  <c r="CU92" i="8"/>
  <c r="CR144" i="12"/>
  <c r="CQ348" i="8"/>
  <c r="CU80" i="8"/>
  <c r="CT126" i="10"/>
  <c r="CT118" i="10"/>
  <c r="CU62" i="9"/>
  <c r="CT61" i="9"/>
  <c r="CT26" i="8"/>
  <c r="CU150" i="9"/>
  <c r="CT154" i="10"/>
  <c r="CS129" i="10"/>
  <c r="CS16" i="9"/>
  <c r="AS108" i="6"/>
  <c r="AT99" i="6"/>
  <c r="CT126" i="8"/>
  <c r="CS111" i="10"/>
  <c r="CT33" i="9"/>
  <c r="CT122" i="10"/>
  <c r="CU91" i="9"/>
  <c r="CS184" i="10"/>
  <c r="CS149" i="10"/>
  <c r="CQ212" i="8"/>
  <c r="CT93" i="8"/>
  <c r="CT157" i="8"/>
  <c r="CU136" i="8"/>
  <c r="AN93" i="5"/>
  <c r="AN86" i="5" s="1"/>
  <c r="AM89" i="3"/>
  <c r="CV35" i="10"/>
  <c r="CS166" i="8"/>
  <c r="CS64" i="10"/>
  <c r="CU31" i="8"/>
  <c r="CS13" i="8"/>
  <c r="CT144" i="9"/>
  <c r="CS97" i="10"/>
  <c r="CS169" i="10"/>
  <c r="CS28" i="9"/>
  <c r="CS168" i="9"/>
  <c r="CT38" i="10"/>
  <c r="BF133" i="7"/>
  <c r="BA132" i="7"/>
  <c r="CU203" i="9"/>
  <c r="CS65" i="8"/>
  <c r="AN109" i="6"/>
  <c r="AN106" i="6" s="1"/>
  <c r="CU60" i="8"/>
  <c r="CT87" i="8"/>
  <c r="CT14" i="10"/>
  <c r="CT146" i="10"/>
  <c r="AZ194" i="7" l="1"/>
  <c r="AK138" i="5"/>
  <c r="CT65" i="8"/>
  <c r="CT169" i="10"/>
  <c r="CT111" i="10"/>
  <c r="CT52" i="10"/>
  <c r="CU172" i="8"/>
  <c r="CT184" i="9"/>
  <c r="CV22" i="10"/>
  <c r="CT17" i="8"/>
  <c r="CW190" i="8"/>
  <c r="CU115" i="8"/>
  <c r="CV167" i="10"/>
  <c r="CT105" i="10"/>
  <c r="CT200" i="9"/>
  <c r="CV100" i="8"/>
  <c r="CU62" i="10"/>
  <c r="CT173" i="10"/>
  <c r="CT177" i="9"/>
  <c r="CT56" i="10"/>
  <c r="CV36" i="8"/>
  <c r="CT189" i="10"/>
  <c r="CT100" i="10"/>
  <c r="CU89" i="8"/>
  <c r="CU144" i="8"/>
  <c r="BH123" i="7"/>
  <c r="BC122" i="7"/>
  <c r="CU14" i="8"/>
  <c r="CV39" i="9"/>
  <c r="CU41" i="9"/>
  <c r="CU165" i="9"/>
  <c r="CU133" i="9"/>
  <c r="CT145" i="10"/>
  <c r="CT84" i="9"/>
  <c r="CT98" i="8"/>
  <c r="BD30" i="7"/>
  <c r="AQ37" i="5"/>
  <c r="CU42" i="9"/>
  <c r="CW35" i="9"/>
  <c r="CV99" i="9"/>
  <c r="CU18" i="8"/>
  <c r="AP52" i="5"/>
  <c r="AT26" i="6"/>
  <c r="CU101" i="8"/>
  <c r="AS64" i="4"/>
  <c r="AS44" i="4"/>
  <c r="AS41" i="4"/>
  <c r="AS37" i="4"/>
  <c r="AO33" i="3"/>
  <c r="AT27" i="4"/>
  <c r="CT131" i="10"/>
  <c r="CV122" i="9"/>
  <c r="CT29" i="8"/>
  <c r="AL31" i="5"/>
  <c r="AK51" i="3"/>
  <c r="AX100" i="7"/>
  <c r="CV47" i="10"/>
  <c r="CT168" i="10"/>
  <c r="CU147" i="8"/>
  <c r="CT37" i="8"/>
  <c r="CU162" i="10"/>
  <c r="CT36" i="9"/>
  <c r="CU186" i="10"/>
  <c r="CU53" i="9"/>
  <c r="CT175" i="10"/>
  <c r="CV11" i="10"/>
  <c r="CT18" i="9"/>
  <c r="CV83" i="9"/>
  <c r="CV16" i="8"/>
  <c r="CT41" i="8"/>
  <c r="CT179" i="10"/>
  <c r="CT96" i="9"/>
  <c r="CU94" i="10"/>
  <c r="CV124" i="8"/>
  <c r="AI76" i="11"/>
  <c r="AI144" i="11"/>
  <c r="CT154" i="8"/>
  <c r="CT136" i="9"/>
  <c r="CU130" i="10"/>
  <c r="CU145" i="8"/>
  <c r="CU107" i="8"/>
  <c r="CU27" i="8"/>
  <c r="CV197" i="8"/>
  <c r="CT30" i="8"/>
  <c r="CV58" i="9"/>
  <c r="CT24" i="9"/>
  <c r="CU145" i="9"/>
  <c r="CV103" i="9"/>
  <c r="CU86" i="9"/>
  <c r="CU25" i="10"/>
  <c r="CT156" i="10"/>
  <c r="CV187" i="9"/>
  <c r="CT196" i="9"/>
  <c r="CW27" i="9"/>
  <c r="CU202" i="10"/>
  <c r="CU50" i="10"/>
  <c r="CV103" i="10"/>
  <c r="CV87" i="10"/>
  <c r="CT189" i="9"/>
  <c r="CU86" i="10"/>
  <c r="CU149" i="9"/>
  <c r="AZ26" i="7"/>
  <c r="AN34" i="5"/>
  <c r="AM43" i="3"/>
  <c r="AZ208" i="7"/>
  <c r="AZ91" i="7"/>
  <c r="AZ86" i="7"/>
  <c r="CU19" i="8"/>
  <c r="CU19" i="9"/>
  <c r="CU46" i="9"/>
  <c r="CT108" i="10"/>
  <c r="CU10" i="10"/>
  <c r="AR121" i="4"/>
  <c r="AS112" i="4"/>
  <c r="AN110" i="3"/>
  <c r="CV204" i="8"/>
  <c r="CT45" i="10"/>
  <c r="BB7" i="7"/>
  <c r="BA9" i="7"/>
  <c r="AN36" i="3"/>
  <c r="CU177" i="8"/>
  <c r="CU129" i="8"/>
  <c r="CV118" i="9"/>
  <c r="CU76" i="9"/>
  <c r="CT176" i="10"/>
  <c r="CU167" i="8"/>
  <c r="CV120" i="8"/>
  <c r="CT136" i="10"/>
  <c r="CU133" i="8"/>
  <c r="AW40" i="6"/>
  <c r="BB160" i="7"/>
  <c r="AO116" i="5"/>
  <c r="AO109" i="5" s="1"/>
  <c r="BA158" i="7"/>
  <c r="CT88" i="9"/>
  <c r="CV30" i="9"/>
  <c r="CW55" i="9"/>
  <c r="CV193" i="8"/>
  <c r="CU185" i="8"/>
  <c r="AP48" i="5"/>
  <c r="AT16" i="6"/>
  <c r="CU165" i="8"/>
  <c r="AK143" i="11"/>
  <c r="BB3" i="7"/>
  <c r="AR3" i="6"/>
  <c r="AO2" i="5"/>
  <c r="CU161" i="9"/>
  <c r="CV128" i="8"/>
  <c r="CT62" i="8"/>
  <c r="CU170" i="8"/>
  <c r="CT132" i="9"/>
  <c r="CU81" i="9"/>
  <c r="CT116" i="10"/>
  <c r="CW202" i="8"/>
  <c r="CU117" i="8"/>
  <c r="AP112" i="5"/>
  <c r="BC108" i="7"/>
  <c r="BB107" i="7"/>
  <c r="AO102" i="3"/>
  <c r="CU93" i="9"/>
  <c r="CT44" i="9"/>
  <c r="CU77" i="9"/>
  <c r="CV59" i="10"/>
  <c r="CW119" i="9"/>
  <c r="CU168" i="8"/>
  <c r="CT191" i="8"/>
  <c r="CV18" i="10"/>
  <c r="AJ136" i="5"/>
  <c r="AJ133" i="5"/>
  <c r="CT99" i="10"/>
  <c r="CU58" i="10"/>
  <c r="CT185" i="9"/>
  <c r="BC73" i="7"/>
  <c r="CV175" i="9"/>
  <c r="CT40" i="9"/>
  <c r="CU114" i="10"/>
  <c r="BA179" i="7"/>
  <c r="BB170" i="7"/>
  <c r="CW67" i="9"/>
  <c r="CV126" i="9"/>
  <c r="CT153" i="10"/>
  <c r="CT92" i="10"/>
  <c r="BC77" i="7"/>
  <c r="CT179" i="8"/>
  <c r="CW63" i="9"/>
  <c r="CV112" i="8"/>
  <c r="AT56" i="6"/>
  <c r="AW57" i="6"/>
  <c r="CT148" i="9"/>
  <c r="CU57" i="9"/>
  <c r="CT24" i="10"/>
  <c r="CT93" i="10"/>
  <c r="CV201" i="8"/>
  <c r="CU198" i="9"/>
  <c r="CT20" i="10"/>
  <c r="CV31" i="9"/>
  <c r="CU42" i="10"/>
  <c r="CS76" i="12"/>
  <c r="CR348" i="9"/>
  <c r="CR212" i="10"/>
  <c r="AY172" i="7"/>
  <c r="CU10" i="8"/>
  <c r="CT156" i="9"/>
  <c r="CU129" i="9"/>
  <c r="CT187" i="10"/>
  <c r="CU155" i="8"/>
  <c r="CU14" i="10"/>
  <c r="BG133" i="7"/>
  <c r="BB132" i="7"/>
  <c r="CU144" i="9"/>
  <c r="CT166" i="8"/>
  <c r="CU93" i="8"/>
  <c r="CU26" i="8"/>
  <c r="CV31" i="8"/>
  <c r="AU99" i="6"/>
  <c r="AT108" i="6"/>
  <c r="CT129" i="10"/>
  <c r="CV150" i="9"/>
  <c r="CU61" i="9"/>
  <c r="CU118" i="10"/>
  <c r="CV80" i="8"/>
  <c r="CS144" i="12"/>
  <c r="CR348" i="8"/>
  <c r="CT117" i="10"/>
  <c r="AK58" i="3"/>
  <c r="AO88" i="4"/>
  <c r="AK64" i="3" s="1"/>
  <c r="CT113" i="10"/>
  <c r="CU121" i="8"/>
  <c r="CU59" i="8"/>
  <c r="AS63" i="4"/>
  <c r="AS57" i="4"/>
  <c r="AS47" i="4"/>
  <c r="AS36" i="4"/>
  <c r="AT26" i="4"/>
  <c r="AO32" i="3"/>
  <c r="CT188" i="10"/>
  <c r="CT119" i="10"/>
  <c r="CU174" i="8"/>
  <c r="CV52" i="8"/>
  <c r="CT188" i="9"/>
  <c r="CV64" i="8"/>
  <c r="CT89" i="10"/>
  <c r="CT171" i="10"/>
  <c r="CT96" i="10"/>
  <c r="AT21" i="6"/>
  <c r="AP50" i="5"/>
  <c r="CV146" i="9"/>
  <c r="CT9" i="8"/>
  <c r="CU9" i="10"/>
  <c r="CT162" i="8"/>
  <c r="CU178" i="8"/>
  <c r="CU119" i="8"/>
  <c r="CT163" i="10"/>
  <c r="CU77" i="8"/>
  <c r="CW123" i="9"/>
  <c r="CU9" i="9"/>
  <c r="CS348" i="10"/>
  <c r="CT144" i="10"/>
  <c r="CW23" i="10"/>
  <c r="CT109" i="10"/>
  <c r="CT85" i="10"/>
  <c r="CT183" i="8"/>
  <c r="CT171" i="8"/>
  <c r="CT146" i="8"/>
  <c r="CW147" i="9"/>
  <c r="CV47" i="9"/>
  <c r="CU50" i="9"/>
  <c r="CT112" i="9"/>
  <c r="CU153" i="8"/>
  <c r="CT104" i="9"/>
  <c r="CT60" i="9"/>
  <c r="CU106" i="10"/>
  <c r="CU131" i="8"/>
  <c r="CV158" i="9"/>
  <c r="CU194" i="9"/>
  <c r="CU94" i="9"/>
  <c r="CU25" i="9"/>
  <c r="CV51" i="9"/>
  <c r="CT81" i="10"/>
  <c r="CU29" i="10"/>
  <c r="CV183" i="9"/>
  <c r="CU125" i="9"/>
  <c r="CT196" i="10"/>
  <c r="AT72" i="6"/>
  <c r="AS70" i="6"/>
  <c r="CV23" i="8"/>
  <c r="CT197" i="9"/>
  <c r="CU99" i="8"/>
  <c r="CT121" i="10"/>
  <c r="CT165" i="10"/>
  <c r="BB138" i="7"/>
  <c r="BA136" i="7"/>
  <c r="CU110" i="10"/>
  <c r="CR212" i="12"/>
  <c r="CS8" i="12"/>
  <c r="AJ8" i="11"/>
  <c r="CR280" i="9"/>
  <c r="CR212" i="9"/>
  <c r="CU39" i="8"/>
  <c r="CT180" i="10"/>
  <c r="CV152" i="8"/>
  <c r="CV34" i="10"/>
  <c r="CV116" i="8"/>
  <c r="CU110" i="8"/>
  <c r="CV115" i="9"/>
  <c r="AQ62" i="4"/>
  <c r="AQ54" i="4"/>
  <c r="AQ51" i="4"/>
  <c r="AQ35" i="4"/>
  <c r="AR25" i="4"/>
  <c r="AQ24" i="4"/>
  <c r="AM31" i="3"/>
  <c r="BA27" i="7"/>
  <c r="BA13" i="7"/>
  <c r="AO28" i="5" s="1"/>
  <c r="BA29" i="7"/>
  <c r="BA31" i="7"/>
  <c r="BA17" i="7"/>
  <c r="AO29" i="5" s="1"/>
  <c r="BB10" i="7"/>
  <c r="CU149" i="8"/>
  <c r="CU78" i="10"/>
  <c r="CT116" i="9"/>
  <c r="CU166" i="10"/>
  <c r="CU117" i="9"/>
  <c r="CT57" i="8"/>
  <c r="CV154" i="9"/>
  <c r="CW155" i="9"/>
  <c r="CT80" i="9"/>
  <c r="CT101" i="10"/>
  <c r="CT204" i="9"/>
  <c r="CT33" i="8"/>
  <c r="CT180" i="9"/>
  <c r="CU170" i="9"/>
  <c r="CU102" i="9"/>
  <c r="CT201" i="10"/>
  <c r="CT169" i="9"/>
  <c r="AZ227" i="7"/>
  <c r="AZ222" i="7"/>
  <c r="AZ223" i="7" a="1"/>
  <c r="AZ223" i="7" s="1"/>
  <c r="AZ228" i="7" a="1"/>
  <c r="AZ228" i="7" s="1"/>
  <c r="CT107" i="10"/>
  <c r="AP39" i="5"/>
  <c r="BC32" i="7"/>
  <c r="CT164" i="10"/>
  <c r="CU181" i="8"/>
  <c r="CU122" i="8"/>
  <c r="CT53" i="8"/>
  <c r="CU190" i="9"/>
  <c r="CW131" i="9"/>
  <c r="CU105" i="9"/>
  <c r="CS280" i="10"/>
  <c r="CT76" i="10"/>
  <c r="CU111" i="8"/>
  <c r="AU61" i="6"/>
  <c r="AX62" i="6"/>
  <c r="CT88" i="10"/>
  <c r="AN97" i="5"/>
  <c r="AN90" i="5" s="1"/>
  <c r="AM106" i="3"/>
  <c r="AM93" i="3"/>
  <c r="CU8" i="9"/>
  <c r="CV31" i="10"/>
  <c r="CT36" i="10"/>
  <c r="CT160" i="10"/>
  <c r="CU182" i="8"/>
  <c r="CT128" i="10"/>
  <c r="CW198" i="8"/>
  <c r="CU110" i="9"/>
  <c r="CV91" i="10"/>
  <c r="CU151" i="8"/>
  <c r="CT82" i="8"/>
  <c r="CU134" i="8"/>
  <c r="AM100" i="5"/>
  <c r="CU125" i="8"/>
  <c r="CT12" i="9"/>
  <c r="CU34" i="9"/>
  <c r="AQ94" i="4"/>
  <c r="AM94" i="3" s="1"/>
  <c r="AQ89" i="4"/>
  <c r="AM67" i="3" s="1"/>
  <c r="AM96" i="3"/>
  <c r="AI60" i="3"/>
  <c r="CU85" i="8"/>
  <c r="CU105" i="8"/>
  <c r="CU34" i="8"/>
  <c r="CT128" i="9"/>
  <c r="CV179" i="9"/>
  <c r="CT28" i="10"/>
  <c r="CU95" i="8"/>
  <c r="CT84" i="10"/>
  <c r="AM106" i="5"/>
  <c r="CT120" i="9"/>
  <c r="CV54" i="9"/>
  <c r="CU178" i="10"/>
  <c r="CU188" i="8"/>
  <c r="AN96" i="5"/>
  <c r="AN89" i="5" s="1"/>
  <c r="AM92" i="3"/>
  <c r="AS81" i="6"/>
  <c r="AR79" i="6"/>
  <c r="AO102" i="5" s="1"/>
  <c r="AO121" i="5"/>
  <c r="CV136" i="8"/>
  <c r="CV60" i="8"/>
  <c r="CT168" i="9"/>
  <c r="CT184" i="10"/>
  <c r="CU122" i="10"/>
  <c r="CU146" i="10"/>
  <c r="CU87" i="8"/>
  <c r="CV203" i="9"/>
  <c r="CU38" i="10"/>
  <c r="CT28" i="9"/>
  <c r="CT97" i="10"/>
  <c r="CT13" i="8"/>
  <c r="CT64" i="10"/>
  <c r="CW35" i="10"/>
  <c r="CU157" i="8"/>
  <c r="CT149" i="10"/>
  <c r="CV91" i="9"/>
  <c r="CU33" i="9"/>
  <c r="CV43" i="9"/>
  <c r="CU106" i="9"/>
  <c r="CV84" i="8"/>
  <c r="CT120" i="10"/>
  <c r="CU174" i="9"/>
  <c r="CT52" i="9"/>
  <c r="CU21" i="9"/>
  <c r="CV111" i="9"/>
  <c r="CU157" i="9"/>
  <c r="CU8" i="10"/>
  <c r="CT48" i="9"/>
  <c r="CV63" i="10"/>
  <c r="CU30" i="10"/>
  <c r="CW151" i="9"/>
  <c r="CT133" i="10"/>
  <c r="CV56" i="8"/>
  <c r="CV39" i="10"/>
  <c r="CT64" i="9"/>
  <c r="CT49" i="10"/>
  <c r="CU13" i="9"/>
  <c r="CU176" i="8"/>
  <c r="CT181" i="10"/>
  <c r="CU82" i="10"/>
  <c r="CV200" i="8"/>
  <c r="CT49" i="8"/>
  <c r="CT192" i="9"/>
  <c r="CR348" i="10"/>
  <c r="CU169" i="8"/>
  <c r="AV90" i="4"/>
  <c r="AQ70" i="3"/>
  <c r="CU184" i="8"/>
  <c r="CU55" i="8"/>
  <c r="CU67" i="8"/>
  <c r="CU90" i="9"/>
  <c r="CU182" i="9"/>
  <c r="CT42" i="8"/>
  <c r="CV28" i="8"/>
  <c r="CW135" i="9"/>
  <c r="CU121" i="9"/>
  <c r="CT60" i="10"/>
  <c r="CT176" i="9"/>
  <c r="CT66" i="8"/>
  <c r="CT21" i="10"/>
  <c r="CU198" i="10"/>
  <c r="CU85" i="9"/>
  <c r="CT77" i="10"/>
  <c r="CU17" i="9"/>
  <c r="CU89" i="9"/>
  <c r="CW59" i="9"/>
  <c r="CT159" i="10"/>
  <c r="AT36" i="6"/>
  <c r="CT68" i="10"/>
  <c r="AW97" i="7"/>
  <c r="AK135" i="5"/>
  <c r="CT164" i="9"/>
  <c r="CT21" i="8"/>
  <c r="CV104" i="8"/>
  <c r="CU90" i="10"/>
  <c r="CT195" i="10"/>
  <c r="CT185" i="10"/>
  <c r="CU178" i="9"/>
  <c r="CV160" i="8"/>
  <c r="CV27" i="10"/>
  <c r="CW186" i="8"/>
  <c r="CU91" i="8"/>
  <c r="CU102" i="10"/>
  <c r="CV40" i="8"/>
  <c r="CW194" i="8"/>
  <c r="CT152" i="10"/>
  <c r="CT151" i="10"/>
  <c r="CU98" i="10"/>
  <c r="CT56" i="9"/>
  <c r="CV108" i="8"/>
  <c r="CU158" i="10"/>
  <c r="CU180" i="8"/>
  <c r="CV51" i="10"/>
  <c r="CV148" i="8"/>
  <c r="CT32" i="10"/>
  <c r="CT76" i="8"/>
  <c r="CS280" i="8"/>
  <c r="AP113" i="4"/>
  <c r="AL30" i="3"/>
  <c r="AP34" i="4"/>
  <c r="AL76" i="3" s="1"/>
  <c r="AN36" i="5"/>
  <c r="AM44" i="3"/>
  <c r="AZ92" i="7"/>
  <c r="AN15" i="5" s="1"/>
  <c r="CT160" i="9"/>
  <c r="CU49" i="9"/>
  <c r="CU79" i="8"/>
  <c r="CT54" i="8"/>
  <c r="CU106" i="8"/>
  <c r="CU47" i="8"/>
  <c r="CV43" i="10"/>
  <c r="CU118" i="8"/>
  <c r="AN27" i="5"/>
  <c r="AM39" i="3"/>
  <c r="CU81" i="8"/>
  <c r="CT193" i="9"/>
  <c r="CU78" i="9"/>
  <c r="CU83" i="8"/>
  <c r="CV195" i="9"/>
  <c r="CV12" i="8"/>
  <c r="CU37" i="10"/>
  <c r="CT199" i="8"/>
  <c r="BC74" i="7"/>
  <c r="CR280" i="10"/>
  <c r="CV87" i="9"/>
  <c r="CU109" i="9"/>
  <c r="CV134" i="9"/>
  <c r="CT192" i="10"/>
  <c r="CV115" i="10"/>
  <c r="CU46" i="10"/>
  <c r="CT50" i="8"/>
  <c r="CT127" i="10"/>
  <c r="CT203" i="10"/>
  <c r="CW127" i="9"/>
  <c r="CU114" i="9"/>
  <c r="CW159" i="9"/>
  <c r="CV164" i="8"/>
  <c r="AP101" i="6"/>
  <c r="AR66" i="6"/>
  <c r="AU67" i="6"/>
  <c r="AQ107" i="6"/>
  <c r="AQ51" i="6"/>
  <c r="AN119" i="5"/>
  <c r="CU130" i="8"/>
  <c r="AO105" i="5"/>
  <c r="CU11" i="8"/>
  <c r="CV20" i="8"/>
  <c r="CV189" i="8"/>
  <c r="CT44" i="10"/>
  <c r="CU65" i="9"/>
  <c r="CT197" i="10"/>
  <c r="CT132" i="10"/>
  <c r="CV79" i="10"/>
  <c r="CT26" i="9"/>
  <c r="CT65" i="10"/>
  <c r="BC78" i="7"/>
  <c r="CW19" i="10"/>
  <c r="CT200" i="10"/>
  <c r="CV88" i="8"/>
  <c r="CV96" i="8"/>
  <c r="CU150" i="10"/>
  <c r="CT104" i="10"/>
  <c r="CT124" i="10"/>
  <c r="CU35" i="8"/>
  <c r="CU15" i="8"/>
  <c r="CV95" i="10"/>
  <c r="CV199" i="9"/>
  <c r="CU159" i="8"/>
  <c r="CT22" i="9"/>
  <c r="CU170" i="10"/>
  <c r="CT193" i="10"/>
  <c r="CU37" i="9"/>
  <c r="CT124" i="9"/>
  <c r="CT125" i="10"/>
  <c r="CT161" i="10"/>
  <c r="CV11" i="9"/>
  <c r="CU17" i="10"/>
  <c r="CT78" i="8"/>
  <c r="AM94" i="5"/>
  <c r="AL90" i="3"/>
  <c r="BF128" i="7"/>
  <c r="BA127" i="7"/>
  <c r="AN113" i="5"/>
  <c r="AZ178" i="7"/>
  <c r="AM103" i="3"/>
  <c r="AZ117" i="7"/>
  <c r="AL87" i="5"/>
  <c r="CV10" i="9"/>
  <c r="CU113" i="8"/>
  <c r="BB147" i="7"/>
  <c r="BA145" i="7"/>
  <c r="AO115" i="5"/>
  <c r="AO108" i="5" s="1"/>
  <c r="AN105" i="3"/>
  <c r="CT183" i="10"/>
  <c r="CU23" i="9"/>
  <c r="CV130" i="9"/>
  <c r="CT108" i="9"/>
  <c r="CT187" i="8"/>
  <c r="CU126" i="8"/>
  <c r="CT16" i="9"/>
  <c r="CU154" i="10"/>
  <c r="CV62" i="9"/>
  <c r="CU126" i="10"/>
  <c r="CV92" i="8"/>
  <c r="CU66" i="10"/>
  <c r="CT90" i="8"/>
  <c r="CW15" i="10"/>
  <c r="CU102" i="8"/>
  <c r="CV135" i="10"/>
  <c r="CU82" i="9"/>
  <c r="CV166" i="9"/>
  <c r="CV55" i="10"/>
  <c r="CV196" i="8"/>
  <c r="CV171" i="9"/>
  <c r="CV83" i="10"/>
  <c r="CT181" i="9"/>
  <c r="CW167" i="9"/>
  <c r="CU174" i="10"/>
  <c r="CU26" i="10"/>
  <c r="CT16" i="10"/>
  <c r="CT57" i="10"/>
  <c r="CT33" i="10"/>
  <c r="CT155" i="10"/>
  <c r="CV95" i="9"/>
  <c r="CT12" i="10"/>
  <c r="AO109" i="6"/>
  <c r="AO106" i="6" s="1"/>
  <c r="CT152" i="9"/>
  <c r="CU38" i="9"/>
  <c r="CS212" i="8"/>
  <c r="CT8" i="8"/>
  <c r="CU13" i="10"/>
  <c r="CV67" i="10"/>
  <c r="CU98" i="9"/>
  <c r="CT195" i="8"/>
  <c r="CU173" i="8"/>
  <c r="CT25" i="8"/>
  <c r="CV48" i="8"/>
  <c r="CT100" i="9"/>
  <c r="AQ77" i="5"/>
  <c r="AU10" i="6"/>
  <c r="CT45" i="8"/>
  <c r="CU182" i="10"/>
  <c r="CV132" i="8"/>
  <c r="CT32" i="9"/>
  <c r="CU29" i="9"/>
  <c r="CU163" i="8"/>
  <c r="CU123" i="8"/>
  <c r="CT38" i="8"/>
  <c r="CT157" i="10"/>
  <c r="CT203" i="8"/>
  <c r="CU63" i="8"/>
  <c r="CW32" i="8"/>
  <c r="CV162" i="9"/>
  <c r="CT147" i="10"/>
  <c r="CT199" i="10"/>
  <c r="CT204" i="10"/>
  <c r="CT22" i="8"/>
  <c r="CT172" i="9"/>
  <c r="CW15" i="9"/>
  <c r="CU161" i="8"/>
  <c r="CU51" i="8"/>
  <c r="CT173" i="9"/>
  <c r="CT158" i="8"/>
  <c r="AP86" i="4"/>
  <c r="AN38" i="5"/>
  <c r="AM45" i="3"/>
  <c r="AZ93" i="7"/>
  <c r="AN16" i="5" s="1"/>
  <c r="CU109" i="8"/>
  <c r="AM119" i="3"/>
  <c r="AM107" i="3"/>
  <c r="AM121" i="3"/>
  <c r="AQ138" i="4"/>
  <c r="CT123" i="10"/>
  <c r="CU135" i="8"/>
  <c r="CU103" i="8"/>
  <c r="CT46" i="8"/>
  <c r="CU45" i="9"/>
  <c r="CU202" i="9"/>
  <c r="CU153" i="9"/>
  <c r="CV68" i="8"/>
  <c r="CV107" i="9"/>
  <c r="CT177" i="10"/>
  <c r="CT20" i="9"/>
  <c r="CW24" i="8"/>
  <c r="CV191" i="9"/>
  <c r="CT53" i="10"/>
  <c r="CT48" i="10"/>
  <c r="CU186" i="9"/>
  <c r="CT148" i="10"/>
  <c r="BA220" i="7"/>
  <c r="BB192" i="7"/>
  <c r="BA199" i="7"/>
  <c r="BA194" i="7"/>
  <c r="BA200" i="7" a="1"/>
  <c r="BA200" i="7" s="1"/>
  <c r="CU192" i="8"/>
  <c r="CT80" i="10"/>
  <c r="CT112" i="10"/>
  <c r="BC72" i="7"/>
  <c r="AX180" i="7"/>
  <c r="AX177" i="7" s="1"/>
  <c r="AK117" i="3"/>
  <c r="CT191" i="10"/>
  <c r="CV66" i="9"/>
  <c r="CU14" i="9"/>
  <c r="CT58" i="8"/>
  <c r="CU194" i="10"/>
  <c r="BC79" i="7"/>
  <c r="CT61" i="10"/>
  <c r="CV44" i="8"/>
  <c r="CU97" i="9"/>
  <c r="CT175" i="8"/>
  <c r="CU41" i="10"/>
  <c r="CT61" i="8"/>
  <c r="CU190" i="10"/>
  <c r="BC28" i="7"/>
  <c r="AP35" i="5"/>
  <c r="AO93" i="5"/>
  <c r="AO86" i="5" s="1"/>
  <c r="AN89" i="3"/>
  <c r="CT86" i="8"/>
  <c r="CU54" i="10"/>
  <c r="CT201" i="9"/>
  <c r="AV105" i="4"/>
  <c r="AV7" i="4" s="1"/>
  <c r="AR37" i="3" s="1"/>
  <c r="AR99" i="4"/>
  <c r="AS104" i="4"/>
  <c r="AM14" i="5"/>
  <c r="AM13" i="5" s="1"/>
  <c r="AY90" i="7"/>
  <c r="AY187" i="7" s="1"/>
  <c r="AM33" i="5"/>
  <c r="AY22" i="7"/>
  <c r="AL54" i="3" s="1"/>
  <c r="AY21" i="7"/>
  <c r="AL42" i="3"/>
  <c r="CU114" i="8"/>
  <c r="CU43" i="8"/>
  <c r="CT94" i="8"/>
  <c r="BD214" i="7" a="1"/>
  <c r="BD214" i="7" s="1"/>
  <c r="BE206" i="7"/>
  <c r="BD213" i="7"/>
  <c r="CU97" i="8"/>
  <c r="CU127" i="8"/>
  <c r="CV79" i="9"/>
  <c r="CT92" i="9"/>
  <c r="CU101" i="9"/>
  <c r="CT68" i="9"/>
  <c r="CT172" i="10"/>
  <c r="CU113" i="9"/>
  <c r="CT150" i="8"/>
  <c r="CW163" i="9"/>
  <c r="CV156" i="8"/>
  <c r="CU134" i="10"/>
  <c r="CT40" i="10"/>
  <c r="CW156" i="8" l="1"/>
  <c r="AQ35" i="5"/>
  <c r="BD28" i="7"/>
  <c r="CU61" i="10"/>
  <c r="AS99" i="4"/>
  <c r="AT104" i="4"/>
  <c r="AW105" i="4"/>
  <c r="AW7" i="4" s="1"/>
  <c r="AS37" i="3" s="1"/>
  <c r="CU86" i="8"/>
  <c r="CU175" i="8"/>
  <c r="CU40" i="10"/>
  <c r="CU150" i="8"/>
  <c r="CU172" i="10"/>
  <c r="CV101" i="9"/>
  <c r="CW79" i="9"/>
  <c r="CU94" i="8"/>
  <c r="CV114" i="8"/>
  <c r="AR94" i="4"/>
  <c r="AN94" i="3" s="1"/>
  <c r="AR89" i="4"/>
  <c r="AN67" i="3" s="1"/>
  <c r="AN96" i="3"/>
  <c r="CV54" i="10"/>
  <c r="CU61" i="8"/>
  <c r="BD79" i="7"/>
  <c r="CU58" i="8"/>
  <c r="BD72" i="7"/>
  <c r="CU148" i="10"/>
  <c r="CU48" i="10"/>
  <c r="CW191" i="9"/>
  <c r="CU20" i="9"/>
  <c r="CW107" i="9"/>
  <c r="CV153" i="9"/>
  <c r="CV45" i="9"/>
  <c r="CV103" i="8"/>
  <c r="CU123" i="10"/>
  <c r="CU158" i="8"/>
  <c r="CU204" i="10"/>
  <c r="CU147" i="10"/>
  <c r="CX32" i="8"/>
  <c r="CU203" i="8"/>
  <c r="CV163" i="8"/>
  <c r="CU32" i="9"/>
  <c r="CV182" i="10"/>
  <c r="AV10" i="6"/>
  <c r="AR77" i="5"/>
  <c r="CW48" i="8"/>
  <c r="CV173" i="8"/>
  <c r="CV98" i="9"/>
  <c r="CV38" i="9"/>
  <c r="CW95" i="9"/>
  <c r="CU33" i="10"/>
  <c r="CU16" i="10"/>
  <c r="CV174" i="10"/>
  <c r="CU181" i="9"/>
  <c r="CW171" i="9"/>
  <c r="CX15" i="10"/>
  <c r="CV126" i="10"/>
  <c r="CV154" i="10"/>
  <c r="CU108" i="9"/>
  <c r="CV23" i="9"/>
  <c r="CV113" i="8"/>
  <c r="AZ172" i="7"/>
  <c r="CU78" i="8"/>
  <c r="CU125" i="10"/>
  <c r="CV37" i="9"/>
  <c r="CV170" i="10"/>
  <c r="CV159" i="8"/>
  <c r="CW95" i="10"/>
  <c r="CV15" i="8"/>
  <c r="CX19" i="10"/>
  <c r="AN100" i="5"/>
  <c r="AS66" i="6"/>
  <c r="AV67" i="6"/>
  <c r="AR51" i="6"/>
  <c r="AO119" i="5"/>
  <c r="AR107" i="6"/>
  <c r="CW164" i="8"/>
  <c r="CU50" i="8"/>
  <c r="CU199" i="8"/>
  <c r="CW12" i="8"/>
  <c r="CV83" i="8"/>
  <c r="CU193" i="9"/>
  <c r="CW43" i="10"/>
  <c r="CV79" i="8"/>
  <c r="CU160" i="9"/>
  <c r="CV180" i="8"/>
  <c r="CW108" i="8"/>
  <c r="CV98" i="10"/>
  <c r="CU152" i="10"/>
  <c r="CW40" i="8"/>
  <c r="CV91" i="8"/>
  <c r="CW27" i="10"/>
  <c r="CV178" i="9"/>
  <c r="CU195" i="10"/>
  <c r="CU21" i="8"/>
  <c r="AJ60" i="3"/>
  <c r="AU36" i="6"/>
  <c r="CX59" i="9"/>
  <c r="CV17" i="9"/>
  <c r="CV85" i="9"/>
  <c r="CU21" i="10"/>
  <c r="CU176" i="9"/>
  <c r="CV121" i="9"/>
  <c r="CW28" i="8"/>
  <c r="CV182" i="9"/>
  <c r="CV184" i="8"/>
  <c r="CV169" i="8"/>
  <c r="CW200" i="8"/>
  <c r="CX35" i="10"/>
  <c r="CV146" i="10"/>
  <c r="CV188" i="8"/>
  <c r="CW54" i="9"/>
  <c r="CV95" i="8"/>
  <c r="CW179" i="9"/>
  <c r="CV85" i="8"/>
  <c r="CV134" i="8"/>
  <c r="CT280" i="10"/>
  <c r="CU76" i="10"/>
  <c r="CX131" i="9"/>
  <c r="CV181" i="8"/>
  <c r="AQ39" i="5"/>
  <c r="BD32" i="7"/>
  <c r="CU169" i="9"/>
  <c r="CV102" i="9"/>
  <c r="CU180" i="9"/>
  <c r="CU204" i="9"/>
  <c r="CU80" i="9"/>
  <c r="CW154" i="9"/>
  <c r="CV117" i="9"/>
  <c r="CU116" i="9"/>
  <c r="CV149" i="8"/>
  <c r="AO38" i="5"/>
  <c r="AN45" i="3"/>
  <c r="BA93" i="7"/>
  <c r="AO16" i="5" s="1"/>
  <c r="CW152" i="8"/>
  <c r="CV39" i="8"/>
  <c r="CS212" i="12"/>
  <c r="CT8" i="12"/>
  <c r="AK8" i="11"/>
  <c r="CS212" i="9"/>
  <c r="CS280" i="9"/>
  <c r="CW23" i="8"/>
  <c r="CV50" i="9"/>
  <c r="CX147" i="9"/>
  <c r="CV9" i="10"/>
  <c r="CV59" i="8"/>
  <c r="CW80" i="8"/>
  <c r="CV61" i="9"/>
  <c r="CU129" i="10"/>
  <c r="AV99" i="6"/>
  <c r="AU108" i="6"/>
  <c r="CU166" i="8"/>
  <c r="BC132" i="7"/>
  <c r="BH133" i="7"/>
  <c r="CV155" i="8"/>
  <c r="CV129" i="9"/>
  <c r="CV10" i="8"/>
  <c r="CV42" i="10"/>
  <c r="CU20" i="10"/>
  <c r="CW201" i="8"/>
  <c r="CU24" i="10"/>
  <c r="CU148" i="9"/>
  <c r="CW112" i="8"/>
  <c r="CU179" i="8"/>
  <c r="CU92" i="10"/>
  <c r="CW126" i="9"/>
  <c r="CV114" i="10"/>
  <c r="CW175" i="9"/>
  <c r="CU185" i="9"/>
  <c r="CU99" i="10"/>
  <c r="CV168" i="8"/>
  <c r="CW59" i="10"/>
  <c r="CU44" i="9"/>
  <c r="AP105" i="5"/>
  <c r="CX202" i="8"/>
  <c r="CW193" i="8"/>
  <c r="CV133" i="8"/>
  <c r="CW120" i="8"/>
  <c r="CU176" i="10"/>
  <c r="CW118" i="9"/>
  <c r="CV177" i="8"/>
  <c r="BC7" i="7"/>
  <c r="BB9" i="7"/>
  <c r="AO36" i="3"/>
  <c r="AR138" i="4"/>
  <c r="AN119" i="3"/>
  <c r="AN107" i="3"/>
  <c r="AN121" i="3"/>
  <c r="AZ90" i="7"/>
  <c r="AZ187" i="7" s="1"/>
  <c r="AN14" i="5"/>
  <c r="AN13" i="5" s="1"/>
  <c r="AZ22" i="7"/>
  <c r="AM54" i="3" s="1"/>
  <c r="AZ21" i="7"/>
  <c r="AN33" i="5"/>
  <c r="AM42" i="3"/>
  <c r="CV86" i="10"/>
  <c r="CW87" i="10"/>
  <c r="CV50" i="10"/>
  <c r="CX27" i="9"/>
  <c r="CW187" i="9"/>
  <c r="CV25" i="10"/>
  <c r="CW103" i="9"/>
  <c r="CU24" i="9"/>
  <c r="CV145" i="8"/>
  <c r="CU136" i="9"/>
  <c r="CV94" i="10"/>
  <c r="CU179" i="10"/>
  <c r="CU41" i="8"/>
  <c r="CW11" i="10"/>
  <c r="CU37" i="8"/>
  <c r="CW122" i="9"/>
  <c r="AU27" i="4"/>
  <c r="AP33" i="3"/>
  <c r="AT64" i="4"/>
  <c r="AT41" i="4"/>
  <c r="AT44" i="4"/>
  <c r="AT37" i="4"/>
  <c r="BE30" i="7"/>
  <c r="AR37" i="5"/>
  <c r="CU65" i="8"/>
  <c r="CV97" i="8"/>
  <c r="CV97" i="9"/>
  <c r="CV14" i="9"/>
  <c r="CV192" i="8"/>
  <c r="CX15" i="9"/>
  <c r="CU38" i="8"/>
  <c r="CV82" i="9"/>
  <c r="CV126" i="8"/>
  <c r="AN94" i="5"/>
  <c r="AN87" i="5" s="1"/>
  <c r="AM90" i="3"/>
  <c r="AN106" i="5"/>
  <c r="CV106" i="8"/>
  <c r="CU76" i="8"/>
  <c r="CW148" i="8"/>
  <c r="CW104" i="8"/>
  <c r="CU164" i="9"/>
  <c r="CU68" i="10"/>
  <c r="CV67" i="8"/>
  <c r="CV82" i="10"/>
  <c r="CV176" i="8"/>
  <c r="CU49" i="10"/>
  <c r="CW39" i="10"/>
  <c r="CU133" i="10"/>
  <c r="CV30" i="10"/>
  <c r="CU48" i="9"/>
  <c r="CV157" i="9"/>
  <c r="CV21" i="9"/>
  <c r="CV174" i="9"/>
  <c r="CW84" i="8"/>
  <c r="CW43" i="9"/>
  <c r="CW91" i="9"/>
  <c r="CV157" i="8"/>
  <c r="CU64" i="10"/>
  <c r="CU97" i="10"/>
  <c r="CV38" i="10"/>
  <c r="CV87" i="8"/>
  <c r="CV122" i="10"/>
  <c r="CU168" i="9"/>
  <c r="CW136" i="8"/>
  <c r="AS79" i="6"/>
  <c r="AP102" i="5" s="1"/>
  <c r="AP121" i="5"/>
  <c r="AT81" i="6"/>
  <c r="CV34" i="8"/>
  <c r="CU12" i="9"/>
  <c r="CW91" i="10"/>
  <c r="CV182" i="8"/>
  <c r="CU36" i="10"/>
  <c r="CV8" i="9"/>
  <c r="AV61" i="6"/>
  <c r="AY62" i="6"/>
  <c r="CU53" i="8"/>
  <c r="AO36" i="5"/>
  <c r="AN44" i="3"/>
  <c r="BA92" i="7"/>
  <c r="AO15" i="5" s="1"/>
  <c r="AQ113" i="4"/>
  <c r="AQ34" i="4"/>
  <c r="AM76" i="3" s="1"/>
  <c r="AM30" i="3"/>
  <c r="CW34" i="10"/>
  <c r="CU180" i="10"/>
  <c r="CU121" i="10"/>
  <c r="CU197" i="9"/>
  <c r="CV125" i="9"/>
  <c r="CV29" i="10"/>
  <c r="CW51" i="9"/>
  <c r="CV94" i="9"/>
  <c r="CW158" i="9"/>
  <c r="CV106" i="10"/>
  <c r="CU104" i="9"/>
  <c r="CU171" i="8"/>
  <c r="CU85" i="10"/>
  <c r="CV9" i="9"/>
  <c r="CV77" i="8"/>
  <c r="CV119" i="8"/>
  <c r="CU162" i="8"/>
  <c r="CU9" i="8"/>
  <c r="CU171" i="10"/>
  <c r="CW64" i="8"/>
  <c r="CW52" i="8"/>
  <c r="CU119" i="10"/>
  <c r="CV121" i="8"/>
  <c r="CV26" i="8"/>
  <c r="CW18" i="10"/>
  <c r="AP93" i="5"/>
  <c r="AP86" i="5" s="1"/>
  <c r="AO89" i="3"/>
  <c r="CV117" i="8"/>
  <c r="CU116" i="10"/>
  <c r="CU132" i="9"/>
  <c r="CV161" i="9"/>
  <c r="CV165" i="8"/>
  <c r="CV185" i="8"/>
  <c r="CX55" i="9"/>
  <c r="CU88" i="9"/>
  <c r="BC160" i="7"/>
  <c r="AP116" i="5"/>
  <c r="AP109" i="5" s="1"/>
  <c r="BB158" i="7"/>
  <c r="CW204" i="8"/>
  <c r="CV46" i="9"/>
  <c r="CU30" i="8"/>
  <c r="CV27" i="8"/>
  <c r="CW16" i="8"/>
  <c r="CU18" i="9"/>
  <c r="CU175" i="10"/>
  <c r="CV186" i="10"/>
  <c r="CV162" i="10"/>
  <c r="CV147" i="8"/>
  <c r="CW47" i="10"/>
  <c r="AQ52" i="5"/>
  <c r="AU26" i="6"/>
  <c r="CW99" i="9"/>
  <c r="CV42" i="9"/>
  <c r="CU145" i="10"/>
  <c r="CV165" i="9"/>
  <c r="CW39" i="9"/>
  <c r="CV89" i="8"/>
  <c r="CU189" i="10"/>
  <c r="CU56" i="10"/>
  <c r="CU173" i="10"/>
  <c r="CW100" i="8"/>
  <c r="CU105" i="10"/>
  <c r="CV115" i="8"/>
  <c r="CU17" i="8"/>
  <c r="CU184" i="9"/>
  <c r="CU52" i="10"/>
  <c r="CU169" i="10"/>
  <c r="CV41" i="10"/>
  <c r="AL135" i="5"/>
  <c r="AX97" i="7"/>
  <c r="CV51" i="8"/>
  <c r="CV13" i="10"/>
  <c r="AL138" i="5"/>
  <c r="CW55" i="10"/>
  <c r="CW92" i="8"/>
  <c r="CW11" i="9"/>
  <c r="CU104" i="10"/>
  <c r="CW96" i="8"/>
  <c r="CU200" i="10"/>
  <c r="CU26" i="9"/>
  <c r="CU132" i="10"/>
  <c r="CV65" i="9"/>
  <c r="AP109" i="6"/>
  <c r="AP106" i="6" s="1"/>
  <c r="CX159" i="9"/>
  <c r="CX127" i="9"/>
  <c r="CU127" i="10"/>
  <c r="CV46" i="10"/>
  <c r="CU192" i="10"/>
  <c r="CV109" i="9"/>
  <c r="CV134" i="10"/>
  <c r="CX163" i="9"/>
  <c r="CV113" i="9"/>
  <c r="CU68" i="9"/>
  <c r="CU92" i="9"/>
  <c r="CV127" i="8"/>
  <c r="CV43" i="8"/>
  <c r="AM31" i="5"/>
  <c r="AL51" i="3"/>
  <c r="AY100" i="7"/>
  <c r="CU201" i="9"/>
  <c r="BC192" i="7"/>
  <c r="BB200" i="7" a="1"/>
  <c r="BB200" i="7" s="1"/>
  <c r="BB199" i="7"/>
  <c r="BB220" i="7"/>
  <c r="CV186" i="9"/>
  <c r="CU53" i="10"/>
  <c r="CX24" i="8"/>
  <c r="CU177" i="10"/>
  <c r="CW68" i="8"/>
  <c r="CV202" i="9"/>
  <c r="CV135" i="8"/>
  <c r="CV109" i="8"/>
  <c r="CU173" i="9"/>
  <c r="CV161" i="8"/>
  <c r="CU22" i="8"/>
  <c r="CU199" i="10"/>
  <c r="CW162" i="9"/>
  <c r="CU157" i="10"/>
  <c r="CV123" i="8"/>
  <c r="CV29" i="9"/>
  <c r="CW132" i="8"/>
  <c r="CU100" i="9"/>
  <c r="CU195" i="8"/>
  <c r="CW67" i="10"/>
  <c r="CT212" i="8"/>
  <c r="CU8" i="8"/>
  <c r="CU152" i="9"/>
  <c r="CU12" i="10"/>
  <c r="CU155" i="10"/>
  <c r="CU57" i="10"/>
  <c r="CV26" i="10"/>
  <c r="CX167" i="9"/>
  <c r="CW83" i="10"/>
  <c r="CV102" i="8"/>
  <c r="CU90" i="8"/>
  <c r="CW62" i="9"/>
  <c r="CU16" i="9"/>
  <c r="CU187" i="8"/>
  <c r="CW130" i="9"/>
  <c r="CU183" i="10"/>
  <c r="AO96" i="5"/>
  <c r="AO89" i="5" s="1"/>
  <c r="AN92" i="3"/>
  <c r="CW10" i="9"/>
  <c r="BB127" i="7"/>
  <c r="BG128" i="7"/>
  <c r="AN103" i="3"/>
  <c r="BA117" i="7"/>
  <c r="AO113" i="5"/>
  <c r="BA178" i="7"/>
  <c r="AM87" i="5"/>
  <c r="CU161" i="10"/>
  <c r="CU124" i="9"/>
  <c r="CU193" i="10"/>
  <c r="CU22" i="9"/>
  <c r="CW199" i="9"/>
  <c r="CV35" i="8"/>
  <c r="BD78" i="7"/>
  <c r="CW189" i="8"/>
  <c r="CV11" i="8"/>
  <c r="CV130" i="8"/>
  <c r="AQ101" i="6"/>
  <c r="CV37" i="10"/>
  <c r="CW195" i="9"/>
  <c r="CV78" i="9"/>
  <c r="CV81" i="8"/>
  <c r="CV49" i="9"/>
  <c r="CU32" i="10"/>
  <c r="CW51" i="10"/>
  <c r="CV158" i="10"/>
  <c r="CU56" i="9"/>
  <c r="CU151" i="10"/>
  <c r="CX194" i="8"/>
  <c r="CV102" i="10"/>
  <c r="CX186" i="8"/>
  <c r="CU185" i="10"/>
  <c r="CU159" i="10"/>
  <c r="CV89" i="9"/>
  <c r="CU77" i="10"/>
  <c r="CV198" i="10"/>
  <c r="CU60" i="10"/>
  <c r="CX135" i="9"/>
  <c r="CV90" i="9"/>
  <c r="CU49" i="8"/>
  <c r="CV178" i="10"/>
  <c r="CU120" i="9"/>
  <c r="CU84" i="10"/>
  <c r="CU28" i="10"/>
  <c r="CU128" i="9"/>
  <c r="CV105" i="8"/>
  <c r="CU82" i="8"/>
  <c r="CX198" i="8"/>
  <c r="CU88" i="10"/>
  <c r="CV111" i="8"/>
  <c r="CV105" i="9"/>
  <c r="CV190" i="9"/>
  <c r="CU164" i="10"/>
  <c r="CU107" i="10"/>
  <c r="CU201" i="10"/>
  <c r="CV170" i="9"/>
  <c r="CU101" i="10"/>
  <c r="CX155" i="9"/>
  <c r="CV166" i="10"/>
  <c r="CV78" i="10"/>
  <c r="BB27" i="7"/>
  <c r="BB13" i="7"/>
  <c r="AP28" i="5" s="1"/>
  <c r="BB29" i="7"/>
  <c r="BB31" i="7"/>
  <c r="BB17" i="7"/>
  <c r="AP29" i="5" s="1"/>
  <c r="BC10" i="7"/>
  <c r="AR62" i="4"/>
  <c r="AR54" i="4"/>
  <c r="AR51" i="4"/>
  <c r="AR35" i="4"/>
  <c r="AR24" i="4"/>
  <c r="AN31" i="3"/>
  <c r="AS25" i="4"/>
  <c r="AQ86" i="4"/>
  <c r="CV110" i="8"/>
  <c r="BC138" i="7"/>
  <c r="BB136" i="7"/>
  <c r="AU72" i="6"/>
  <c r="AT70" i="6"/>
  <c r="CU112" i="9"/>
  <c r="CW47" i="9"/>
  <c r="CU146" i="8"/>
  <c r="CX23" i="10"/>
  <c r="AU21" i="6"/>
  <c r="AQ50" i="5"/>
  <c r="AT47" i="4"/>
  <c r="AU26" i="4"/>
  <c r="AT63" i="4"/>
  <c r="AT36" i="4"/>
  <c r="AP32" i="3"/>
  <c r="AT57" i="4"/>
  <c r="CT144" i="12"/>
  <c r="CS348" i="8"/>
  <c r="CV118" i="10"/>
  <c r="CW150" i="9"/>
  <c r="CV93" i="8"/>
  <c r="CV144" i="9"/>
  <c r="CU187" i="10"/>
  <c r="CU156" i="9"/>
  <c r="CT76" i="12"/>
  <c r="CS212" i="10"/>
  <c r="CS348" i="9"/>
  <c r="CW31" i="9"/>
  <c r="CV198" i="9"/>
  <c r="CU93" i="10"/>
  <c r="CV57" i="9"/>
  <c r="CX63" i="9"/>
  <c r="CU153" i="10"/>
  <c r="CX67" i="9"/>
  <c r="BC170" i="7"/>
  <c r="BB179" i="7"/>
  <c r="CU40" i="9"/>
  <c r="CV58" i="10"/>
  <c r="CU191" i="8"/>
  <c r="CX119" i="9"/>
  <c r="CV77" i="9"/>
  <c r="CV93" i="9"/>
  <c r="AQ112" i="5"/>
  <c r="BD108" i="7"/>
  <c r="BC107" i="7"/>
  <c r="AP102" i="3"/>
  <c r="CU62" i="8"/>
  <c r="AL143" i="11"/>
  <c r="BC3" i="7"/>
  <c r="AS3" i="6"/>
  <c r="AP2" i="5"/>
  <c r="CU136" i="10"/>
  <c r="CV167" i="8"/>
  <c r="CV76" i="9"/>
  <c r="CV129" i="8"/>
  <c r="CU45" i="10"/>
  <c r="CV10" i="10"/>
  <c r="CV19" i="8"/>
  <c r="CV149" i="9"/>
  <c r="CU189" i="9"/>
  <c r="CW103" i="10"/>
  <c r="CV202" i="10"/>
  <c r="CU196" i="9"/>
  <c r="CU156" i="10"/>
  <c r="CV86" i="9"/>
  <c r="CV145" i="9"/>
  <c r="CW58" i="9"/>
  <c r="CW197" i="8"/>
  <c r="CV107" i="8"/>
  <c r="CV130" i="10"/>
  <c r="CU154" i="8"/>
  <c r="CW124" i="8"/>
  <c r="CU96" i="9"/>
  <c r="CU131" i="10"/>
  <c r="CU98" i="8"/>
  <c r="BE213" i="7"/>
  <c r="BE214" i="7" a="1"/>
  <c r="BE214" i="7" s="1"/>
  <c r="BF206" i="7"/>
  <c r="CV190" i="10"/>
  <c r="CV194" i="10"/>
  <c r="CU191" i="10"/>
  <c r="CU112" i="10"/>
  <c r="CW44" i="8"/>
  <c r="CW66" i="9"/>
  <c r="CU80" i="10"/>
  <c r="BA228" i="7" a="1"/>
  <c r="BA228" i="7" s="1"/>
  <c r="BA223" i="7" a="1"/>
  <c r="BA223" i="7" s="1"/>
  <c r="BA227" i="7"/>
  <c r="BA222" i="7"/>
  <c r="CU46" i="8"/>
  <c r="AL58" i="3"/>
  <c r="AP88" i="4"/>
  <c r="AL64" i="3" s="1"/>
  <c r="CU172" i="9"/>
  <c r="CV63" i="8"/>
  <c r="CU45" i="8"/>
  <c r="CU25" i="8"/>
  <c r="CW196" i="8"/>
  <c r="CW166" i="9"/>
  <c r="CW135" i="10"/>
  <c r="CV66" i="10"/>
  <c r="BB145" i="7"/>
  <c r="AP115" i="5"/>
  <c r="BC147" i="7"/>
  <c r="AO105" i="3"/>
  <c r="CV17" i="10"/>
  <c r="CU124" i="10"/>
  <c r="CV150" i="10"/>
  <c r="CW88" i="8"/>
  <c r="CU65" i="10"/>
  <c r="CW79" i="10"/>
  <c r="CU197" i="10"/>
  <c r="CU44" i="10"/>
  <c r="CW20" i="8"/>
  <c r="CV114" i="9"/>
  <c r="CU203" i="10"/>
  <c r="CW115" i="10"/>
  <c r="CW134" i="9"/>
  <c r="CW87" i="9"/>
  <c r="BD74" i="7"/>
  <c r="CV118" i="8"/>
  <c r="CV47" i="8"/>
  <c r="CU54" i="8"/>
  <c r="CW160" i="8"/>
  <c r="CV90" i="10"/>
  <c r="AK136" i="5"/>
  <c r="AK133" i="5"/>
  <c r="CU66" i="8"/>
  <c r="CU42" i="8"/>
  <c r="CV55" i="8"/>
  <c r="AW90" i="4"/>
  <c r="AR70" i="3"/>
  <c r="CU192" i="9"/>
  <c r="CU181" i="10"/>
  <c r="CV13" i="9"/>
  <c r="CU64" i="9"/>
  <c r="CW56" i="8"/>
  <c r="CX151" i="9"/>
  <c r="CW63" i="10"/>
  <c r="CV8" i="10"/>
  <c r="CW111" i="9"/>
  <c r="CU52" i="9"/>
  <c r="CU120" i="10"/>
  <c r="CV106" i="9"/>
  <c r="CV33" i="9"/>
  <c r="CU149" i="10"/>
  <c r="CU13" i="8"/>
  <c r="CU28" i="9"/>
  <c r="CW203" i="9"/>
  <c r="CU184" i="10"/>
  <c r="CW60" i="8"/>
  <c r="CV34" i="9"/>
  <c r="CV125" i="8"/>
  <c r="CV151" i="8"/>
  <c r="CV110" i="9"/>
  <c r="CU128" i="10"/>
  <c r="CU160" i="10"/>
  <c r="CW31" i="10"/>
  <c r="CV122" i="8"/>
  <c r="CU33" i="8"/>
  <c r="CU57" i="8"/>
  <c r="BA26" i="7"/>
  <c r="AO34" i="5"/>
  <c r="AN43" i="3"/>
  <c r="BA208" i="7"/>
  <c r="BA91" i="7"/>
  <c r="BA86" i="7"/>
  <c r="CW115" i="9"/>
  <c r="CW116" i="8"/>
  <c r="AJ144" i="11"/>
  <c r="AJ76" i="11"/>
  <c r="CV110" i="10"/>
  <c r="CU165" i="10"/>
  <c r="CV99" i="8"/>
  <c r="CU196" i="10"/>
  <c r="CW183" i="9"/>
  <c r="CU81" i="10"/>
  <c r="CV25" i="9"/>
  <c r="CV194" i="9"/>
  <c r="CV131" i="8"/>
  <c r="CU60" i="9"/>
  <c r="CV153" i="8"/>
  <c r="CU183" i="8"/>
  <c r="CU109" i="10"/>
  <c r="CT348" i="10"/>
  <c r="CU144" i="10"/>
  <c r="CX123" i="9"/>
  <c r="CU163" i="10"/>
  <c r="CV178" i="8"/>
  <c r="CW146" i="9"/>
  <c r="CU96" i="10"/>
  <c r="CU89" i="10"/>
  <c r="CU188" i="9"/>
  <c r="CV174" i="8"/>
  <c r="CU188" i="10"/>
  <c r="CU113" i="10"/>
  <c r="CU117" i="10"/>
  <c r="CW31" i="8"/>
  <c r="CV14" i="10"/>
  <c r="AY180" i="7"/>
  <c r="AY177" i="7" s="1"/>
  <c r="AL117" i="3"/>
  <c r="AU56" i="6"/>
  <c r="AX57" i="6"/>
  <c r="BD77" i="7"/>
  <c r="BD73" i="7"/>
  <c r="CV81" i="9"/>
  <c r="CV170" i="8"/>
  <c r="CW128" i="8"/>
  <c r="AQ48" i="5"/>
  <c r="AU16" i="6"/>
  <c r="CW30" i="9"/>
  <c r="AO97" i="5"/>
  <c r="AO90" i="5" s="1"/>
  <c r="AN106" i="3"/>
  <c r="AN93" i="3"/>
  <c r="AX40" i="6"/>
  <c r="AO27" i="5"/>
  <c r="AN39" i="3"/>
  <c r="AT112" i="4"/>
  <c r="AS121" i="4"/>
  <c r="AO110" i="3"/>
  <c r="CU108" i="10"/>
  <c r="CV19" i="9"/>
  <c r="AZ99" i="7"/>
  <c r="AM66" i="3" s="1"/>
  <c r="CW83" i="9"/>
  <c r="CV53" i="9"/>
  <c r="CU36" i="9"/>
  <c r="CU168" i="10"/>
  <c r="CU29" i="8"/>
  <c r="CV101" i="8"/>
  <c r="CV18" i="8"/>
  <c r="CX35" i="9"/>
  <c r="CU84" i="9"/>
  <c r="CV133" i="9"/>
  <c r="CV41" i="9"/>
  <c r="CV14" i="8"/>
  <c r="BI123" i="7"/>
  <c r="BD122" i="7"/>
  <c r="CV144" i="8"/>
  <c r="CU100" i="10"/>
  <c r="CW36" i="8"/>
  <c r="CU177" i="9"/>
  <c r="CV62" i="10"/>
  <c r="CU200" i="9"/>
  <c r="CW167" i="10"/>
  <c r="CX190" i="8"/>
  <c r="CW22" i="10"/>
  <c r="CV172" i="8"/>
  <c r="CU111" i="10"/>
  <c r="CX88" i="8" l="1"/>
  <c r="AQ115" i="5"/>
  <c r="BD147" i="7"/>
  <c r="BC145" i="7"/>
  <c r="AP105" i="3"/>
  <c r="CV80" i="10"/>
  <c r="CX44" i="8"/>
  <c r="CV191" i="10"/>
  <c r="CW190" i="10"/>
  <c r="CV131" i="10"/>
  <c r="CW130" i="10"/>
  <c r="CW19" i="8"/>
  <c r="AS62" i="4"/>
  <c r="AS54" i="4"/>
  <c r="AS51" i="4"/>
  <c r="AS35" i="4"/>
  <c r="AS24" i="4"/>
  <c r="AO31" i="3"/>
  <c r="AT25" i="4"/>
  <c r="CW90" i="9"/>
  <c r="CY194" i="8"/>
  <c r="CW78" i="9"/>
  <c r="AO94" i="5"/>
  <c r="AN90" i="3"/>
  <c r="CV171" i="10"/>
  <c r="CW77" i="8"/>
  <c r="CX158" i="9"/>
  <c r="CW125" i="9"/>
  <c r="CX91" i="10"/>
  <c r="CV168" i="9"/>
  <c r="CV97" i="10"/>
  <c r="CW157" i="9"/>
  <c r="CW97" i="9"/>
  <c r="CV41" i="8"/>
  <c r="CW94" i="10"/>
  <c r="CW86" i="10"/>
  <c r="CX152" i="8"/>
  <c r="CV80" i="9"/>
  <c r="CV169" i="9"/>
  <c r="CW85" i="8"/>
  <c r="CY35" i="10"/>
  <c r="CW121" i="9"/>
  <c r="CW17" i="9"/>
  <c r="CW79" i="8"/>
  <c r="CV193" i="9"/>
  <c r="CX12" i="8"/>
  <c r="CY19" i="10"/>
  <c r="CV125" i="10"/>
  <c r="CV181" i="9"/>
  <c r="CV57" i="8"/>
  <c r="CV160" i="10"/>
  <c r="CW125" i="8"/>
  <c r="CX203" i="9"/>
  <c r="CW33" i="9"/>
  <c r="CX111" i="9"/>
  <c r="CX56" i="8"/>
  <c r="CV192" i="9"/>
  <c r="CW118" i="8"/>
  <c r="AP108" i="5"/>
  <c r="CX124" i="8"/>
  <c r="CV40" i="9"/>
  <c r="CV156" i="9"/>
  <c r="CW144" i="9"/>
  <c r="CX150" i="9"/>
  <c r="AP38" i="5"/>
  <c r="AO45" i="3"/>
  <c r="BB93" i="7"/>
  <c r="AP16" i="5" s="1"/>
  <c r="CW78" i="10"/>
  <c r="CY155" i="9"/>
  <c r="CW170" i="9"/>
  <c r="CW190" i="9"/>
  <c r="CW111" i="8"/>
  <c r="CY198" i="8"/>
  <c r="CW105" i="8"/>
  <c r="CV28" i="10"/>
  <c r="CV120" i="9"/>
  <c r="CV49" i="8"/>
  <c r="CX51" i="10"/>
  <c r="CX189" i="8"/>
  <c r="CW35" i="8"/>
  <c r="BA172" i="7"/>
  <c r="CV22" i="8"/>
  <c r="AL136" i="5"/>
  <c r="AL133" i="5"/>
  <c r="CW115" i="8"/>
  <c r="CV56" i="10"/>
  <c r="CW165" i="9"/>
  <c r="CW42" i="9"/>
  <c r="CW186" i="10"/>
  <c r="CV18" i="9"/>
  <c r="CW46" i="9"/>
  <c r="AP97" i="5"/>
  <c r="AP90" i="5" s="1"/>
  <c r="AO106" i="3"/>
  <c r="AO93" i="3"/>
  <c r="CW185" i="8"/>
  <c r="CV132" i="9"/>
  <c r="CW26" i="8"/>
  <c r="CX34" i="10"/>
  <c r="CV53" i="8"/>
  <c r="AW61" i="6"/>
  <c r="AZ62" i="6"/>
  <c r="CW157" i="8"/>
  <c r="CX39" i="10"/>
  <c r="CW176" i="8"/>
  <c r="CW67" i="8"/>
  <c r="CX148" i="8"/>
  <c r="CV38" i="8"/>
  <c r="CW192" i="8"/>
  <c r="AU64" i="4"/>
  <c r="AU44" i="4"/>
  <c r="AU41" i="4"/>
  <c r="AU37" i="4"/>
  <c r="AQ33" i="3"/>
  <c r="AV27" i="4"/>
  <c r="CW145" i="8"/>
  <c r="CW177" i="8"/>
  <c r="CW168" i="8"/>
  <c r="CX112" i="8"/>
  <c r="CW10" i="8"/>
  <c r="CV166" i="8"/>
  <c r="AW99" i="6"/>
  <c r="AV108" i="6"/>
  <c r="CW59" i="8"/>
  <c r="CY147" i="9"/>
  <c r="CX23" i="8"/>
  <c r="AK144" i="11"/>
  <c r="AK76" i="11"/>
  <c r="CW149" i="8"/>
  <c r="CW181" i="8"/>
  <c r="CW188" i="8"/>
  <c r="CW169" i="8"/>
  <c r="AV36" i="6"/>
  <c r="CV21" i="8"/>
  <c r="CW178" i="9"/>
  <c r="CW91" i="8"/>
  <c r="CV152" i="10"/>
  <c r="CV50" i="8"/>
  <c r="AT66" i="6"/>
  <c r="AW67" i="6"/>
  <c r="AS107" i="6"/>
  <c r="AS51" i="6"/>
  <c r="AP119" i="5"/>
  <c r="CW163" i="8"/>
  <c r="CV61" i="8"/>
  <c r="CV86" i="8"/>
  <c r="CV61" i="10"/>
  <c r="CW144" i="8"/>
  <c r="CX31" i="8"/>
  <c r="CW174" i="8"/>
  <c r="CV183" i="8"/>
  <c r="CW151" i="8"/>
  <c r="CV42" i="8"/>
  <c r="AU63" i="4"/>
  <c r="AU57" i="4"/>
  <c r="AU47" i="4"/>
  <c r="AU36" i="4"/>
  <c r="AV26" i="4"/>
  <c r="AQ32" i="3"/>
  <c r="CY23" i="10"/>
  <c r="CX47" i="9"/>
  <c r="BB26" i="7"/>
  <c r="AP34" i="5"/>
  <c r="AO43" i="3"/>
  <c r="BB208" i="7"/>
  <c r="BB86" i="7"/>
  <c r="BB91" i="7"/>
  <c r="CV82" i="8"/>
  <c r="CV77" i="10"/>
  <c r="CY186" i="8"/>
  <c r="CW37" i="10"/>
  <c r="CV22" i="9"/>
  <c r="CV124" i="9"/>
  <c r="CX10" i="9"/>
  <c r="CV187" i="8"/>
  <c r="CY167" i="9"/>
  <c r="CV8" i="8"/>
  <c r="CX162" i="9"/>
  <c r="CW135" i="8"/>
  <c r="CX68" i="8"/>
  <c r="CY24" i="8"/>
  <c r="CW186" i="9"/>
  <c r="CV92" i="9"/>
  <c r="CW134" i="10"/>
  <c r="CV192" i="10"/>
  <c r="CY159" i="9"/>
  <c r="CV26" i="9"/>
  <c r="CX11" i="9"/>
  <c r="AK60" i="3"/>
  <c r="CW121" i="8"/>
  <c r="CV162" i="8"/>
  <c r="CV104" i="9"/>
  <c r="CV121" i="10"/>
  <c r="CW174" i="9"/>
  <c r="CW30" i="10"/>
  <c r="CW126" i="8"/>
  <c r="CV37" i="8"/>
  <c r="CX103" i="9"/>
  <c r="CX187" i="9"/>
  <c r="CW50" i="10"/>
  <c r="CV176" i="10"/>
  <c r="CY202" i="8"/>
  <c r="CV44" i="9"/>
  <c r="CW114" i="10"/>
  <c r="CV92" i="10"/>
  <c r="CV24" i="10"/>
  <c r="CV20" i="10"/>
  <c r="CV180" i="9"/>
  <c r="CV76" i="10"/>
  <c r="CW182" i="9"/>
  <c r="AZ180" i="7"/>
  <c r="AZ177" i="7" s="1"/>
  <c r="AM117" i="3"/>
  <c r="CY15" i="10"/>
  <c r="CV16" i="10"/>
  <c r="CX95" i="9"/>
  <c r="CX48" i="8"/>
  <c r="CW182" i="10"/>
  <c r="CY32" i="8"/>
  <c r="CV204" i="10"/>
  <c r="CV123" i="10"/>
  <c r="CW45" i="9"/>
  <c r="CX107" i="9"/>
  <c r="CX191" i="9"/>
  <c r="CV148" i="10"/>
  <c r="BE72" i="7"/>
  <c r="BE79" i="7"/>
  <c r="CW114" i="8"/>
  <c r="CX79" i="9"/>
  <c r="CV172" i="10"/>
  <c r="CV40" i="10"/>
  <c r="AS94" i="4"/>
  <c r="AO94" i="3" s="1"/>
  <c r="AS89" i="4"/>
  <c r="AO67" i="3" s="1"/>
  <c r="AO96" i="3"/>
  <c r="AV16" i="6"/>
  <c r="AR48" i="5"/>
  <c r="CW170" i="8"/>
  <c r="CW122" i="8"/>
  <c r="CW110" i="9"/>
  <c r="CX60" i="8"/>
  <c r="CV13" i="8"/>
  <c r="CV120" i="10"/>
  <c r="CW13" i="9"/>
  <c r="CW90" i="10"/>
  <c r="CX87" i="9"/>
  <c r="CX115" i="10"/>
  <c r="CW114" i="9"/>
  <c r="CX20" i="8"/>
  <c r="CV197" i="10"/>
  <c r="CV65" i="10"/>
  <c r="CW150" i="10"/>
  <c r="CW17" i="10"/>
  <c r="CX135" i="10"/>
  <c r="CW63" i="8"/>
  <c r="CV62" i="8"/>
  <c r="CW77" i="9"/>
  <c r="CV191" i="8"/>
  <c r="CV153" i="10"/>
  <c r="CW57" i="9"/>
  <c r="CW198" i="9"/>
  <c r="AU70" i="6"/>
  <c r="AV72" i="6"/>
  <c r="CW110" i="8"/>
  <c r="CV107" i="10"/>
  <c r="CX132" i="8"/>
  <c r="CW43" i="8"/>
  <c r="CX96" i="8"/>
  <c r="CX55" i="10"/>
  <c r="CV169" i="10"/>
  <c r="CV184" i="9"/>
  <c r="CW89" i="8"/>
  <c r="AV26" i="6"/>
  <c r="AR52" i="5"/>
  <c r="CW117" i="8"/>
  <c r="CY190" i="8"/>
  <c r="CV200" i="9"/>
  <c r="CV177" i="9"/>
  <c r="CV100" i="10"/>
  <c r="CW41" i="9"/>
  <c r="CV84" i="9"/>
  <c r="CW18" i="8"/>
  <c r="CV29" i="8"/>
  <c r="CV36" i="9"/>
  <c r="CX83" i="9"/>
  <c r="AO121" i="3"/>
  <c r="AO119" i="3"/>
  <c r="AO107" i="3"/>
  <c r="AS138" i="4"/>
  <c r="BE73" i="7"/>
  <c r="CV117" i="10"/>
  <c r="CV188" i="10"/>
  <c r="CV188" i="9"/>
  <c r="CV96" i="10"/>
  <c r="CW178" i="8"/>
  <c r="CY123" i="9"/>
  <c r="CV109" i="10"/>
  <c r="CW131" i="8"/>
  <c r="CW25" i="9"/>
  <c r="CX183" i="9"/>
  <c r="CW99" i="8"/>
  <c r="CW110" i="10"/>
  <c r="BA99" i="7"/>
  <c r="AN66" i="3" s="1"/>
  <c r="CX63" i="10"/>
  <c r="CW55" i="8"/>
  <c r="CV66" i="8"/>
  <c r="CV54" i="8"/>
  <c r="AP96" i="5"/>
  <c r="AP89" i="5" s="1"/>
  <c r="AO92" i="3"/>
  <c r="CX196" i="8"/>
  <c r="CV45" i="8"/>
  <c r="CV172" i="9"/>
  <c r="CX66" i="9"/>
  <c r="CV112" i="10"/>
  <c r="CW194" i="10"/>
  <c r="BF213" i="7"/>
  <c r="BF214" i="7" a="1"/>
  <c r="BF214" i="7" s="1"/>
  <c r="BG206" i="7"/>
  <c r="CV96" i="9"/>
  <c r="CV154" i="8"/>
  <c r="CW107" i="8"/>
  <c r="CX58" i="9"/>
  <c r="CW86" i="9"/>
  <c r="CV196" i="9"/>
  <c r="CX103" i="10"/>
  <c r="CW149" i="9"/>
  <c r="CW129" i="8"/>
  <c r="AM143" i="11"/>
  <c r="AT3" i="6"/>
  <c r="AQ2" i="5"/>
  <c r="BD3" i="7"/>
  <c r="AQ105" i="5"/>
  <c r="BC179" i="7"/>
  <c r="BD170" i="7"/>
  <c r="CU144" i="12"/>
  <c r="CT348" i="8"/>
  <c r="CV146" i="8"/>
  <c r="CV112" i="9"/>
  <c r="AR113" i="4"/>
  <c r="AR34" i="4"/>
  <c r="AN76" i="3" s="1"/>
  <c r="AN30" i="3"/>
  <c r="AR86" i="4"/>
  <c r="AP36" i="5"/>
  <c r="AO44" i="3"/>
  <c r="BB92" i="7"/>
  <c r="AP15" i="5" s="1"/>
  <c r="CY135" i="9"/>
  <c r="CW198" i="10"/>
  <c r="CW89" i="9"/>
  <c r="CV185" i="10"/>
  <c r="CW102" i="10"/>
  <c r="CV151" i="10"/>
  <c r="CW158" i="10"/>
  <c r="CV32" i="10"/>
  <c r="CW81" i="8"/>
  <c r="CX195" i="9"/>
  <c r="AQ109" i="6"/>
  <c r="AQ106" i="6" s="1"/>
  <c r="CW11" i="8"/>
  <c r="CX199" i="9"/>
  <c r="CV193" i="10"/>
  <c r="CV161" i="10"/>
  <c r="AO106" i="5"/>
  <c r="CX130" i="9"/>
  <c r="CV16" i="9"/>
  <c r="CX83" i="10"/>
  <c r="CW26" i="10"/>
  <c r="CV155" i="10"/>
  <c r="CV152" i="9"/>
  <c r="CV100" i="9"/>
  <c r="CW29" i="9"/>
  <c r="CV157" i="10"/>
  <c r="CV199" i="10"/>
  <c r="CW109" i="8"/>
  <c r="CW202" i="9"/>
  <c r="CV177" i="10"/>
  <c r="CV53" i="10"/>
  <c r="BB223" i="7" a="1"/>
  <c r="BB223" i="7" s="1"/>
  <c r="BB222" i="7"/>
  <c r="BB228" i="7" a="1"/>
  <c r="BB228" i="7" s="1"/>
  <c r="BB227" i="7"/>
  <c r="BC199" i="7"/>
  <c r="BC220" i="7"/>
  <c r="BC200" i="7" a="1"/>
  <c r="BC200" i="7" s="1"/>
  <c r="BD192" i="7"/>
  <c r="CW127" i="8"/>
  <c r="CV68" i="9"/>
  <c r="CY163" i="9"/>
  <c r="CW109" i="9"/>
  <c r="CW46" i="10"/>
  <c r="CY127" i="9"/>
  <c r="CV132" i="10"/>
  <c r="CV200" i="10"/>
  <c r="CV104" i="10"/>
  <c r="CW41" i="10"/>
  <c r="CX100" i="8"/>
  <c r="CW147" i="8"/>
  <c r="CW27" i="8"/>
  <c r="CY55" i="9"/>
  <c r="CX18" i="10"/>
  <c r="CV119" i="10"/>
  <c r="CX64" i="8"/>
  <c r="CV9" i="8"/>
  <c r="CW119" i="8"/>
  <c r="CW9" i="9"/>
  <c r="CV171" i="8"/>
  <c r="CW106" i="10"/>
  <c r="CW94" i="9"/>
  <c r="CW29" i="10"/>
  <c r="CV197" i="9"/>
  <c r="CW8" i="9"/>
  <c r="CW182" i="8"/>
  <c r="CV12" i="9"/>
  <c r="CW122" i="10"/>
  <c r="CW38" i="10"/>
  <c r="CV64" i="10"/>
  <c r="CX91" i="9"/>
  <c r="CW21" i="9"/>
  <c r="CV48" i="9"/>
  <c r="CV133" i="10"/>
  <c r="CV49" i="10"/>
  <c r="CW82" i="10"/>
  <c r="CV68" i="10"/>
  <c r="CV76" i="8"/>
  <c r="CW82" i="9"/>
  <c r="CY15" i="9"/>
  <c r="CW14" i="9"/>
  <c r="CW97" i="8"/>
  <c r="CX122" i="9"/>
  <c r="CV179" i="10"/>
  <c r="CV136" i="9"/>
  <c r="CV24" i="9"/>
  <c r="CW25" i="10"/>
  <c r="CY27" i="9"/>
  <c r="CX87" i="10"/>
  <c r="AP27" i="5"/>
  <c r="AO39" i="3"/>
  <c r="CX118" i="9"/>
  <c r="CV99" i="10"/>
  <c r="CX175" i="9"/>
  <c r="CX126" i="9"/>
  <c r="CV179" i="8"/>
  <c r="CV148" i="9"/>
  <c r="CX201" i="8"/>
  <c r="CW42" i="10"/>
  <c r="CW155" i="8"/>
  <c r="CV129" i="10"/>
  <c r="CW9" i="10"/>
  <c r="CT212" i="12"/>
  <c r="CU8" i="12"/>
  <c r="AL8" i="11"/>
  <c r="CT280" i="9"/>
  <c r="CT212" i="9"/>
  <c r="CW39" i="8"/>
  <c r="CV116" i="9"/>
  <c r="CX154" i="9"/>
  <c r="CV204" i="9"/>
  <c r="CW102" i="9"/>
  <c r="BE32" i="7"/>
  <c r="AR39" i="5"/>
  <c r="CY131" i="9"/>
  <c r="CW134" i="8"/>
  <c r="CX179" i="9"/>
  <c r="CX54" i="9"/>
  <c r="CW146" i="10"/>
  <c r="CX28" i="8"/>
  <c r="CV176" i="9"/>
  <c r="CW85" i="9"/>
  <c r="CY59" i="9"/>
  <c r="CX108" i="8"/>
  <c r="CV160" i="9"/>
  <c r="CW83" i="8"/>
  <c r="CV199" i="8"/>
  <c r="CW15" i="8"/>
  <c r="CW37" i="9"/>
  <c r="CW113" i="8"/>
  <c r="CV108" i="9"/>
  <c r="CW126" i="10"/>
  <c r="CX171" i="9"/>
  <c r="CW174" i="10"/>
  <c r="CV33" i="10"/>
  <c r="CW38" i="9"/>
  <c r="CV32" i="9"/>
  <c r="CV203" i="8"/>
  <c r="CV147" i="10"/>
  <c r="CV158" i="8"/>
  <c r="CW103" i="8"/>
  <c r="CW153" i="9"/>
  <c r="CV20" i="9"/>
  <c r="CV48" i="10"/>
  <c r="CV58" i="8"/>
  <c r="CW101" i="9"/>
  <c r="CV150" i="8"/>
  <c r="CV175" i="8"/>
  <c r="CV111" i="10"/>
  <c r="CX22" i="10"/>
  <c r="CX167" i="10"/>
  <c r="CW62" i="10"/>
  <c r="CX36" i="8"/>
  <c r="BE122" i="7"/>
  <c r="BJ123" i="7"/>
  <c r="CW14" i="8"/>
  <c r="CW133" i="9"/>
  <c r="CY35" i="9"/>
  <c r="CW101" i="8"/>
  <c r="CV168" i="10"/>
  <c r="CW53" i="9"/>
  <c r="CX128" i="8"/>
  <c r="BE77" i="7"/>
  <c r="CV113" i="10"/>
  <c r="CV89" i="10"/>
  <c r="CX146" i="9"/>
  <c r="CV163" i="10"/>
  <c r="CU348" i="10"/>
  <c r="CV144" i="10"/>
  <c r="CV60" i="9"/>
  <c r="CW194" i="9"/>
  <c r="CV81" i="10"/>
  <c r="CV196" i="10"/>
  <c r="CV165" i="10"/>
  <c r="CX115" i="9"/>
  <c r="CX31" i="10"/>
  <c r="AX90" i="4"/>
  <c r="AS70" i="3"/>
  <c r="CX160" i="8"/>
  <c r="CW47" i="8"/>
  <c r="BE74" i="7"/>
  <c r="CV25" i="8"/>
  <c r="CX197" i="8"/>
  <c r="CW145" i="9"/>
  <c r="CV156" i="10"/>
  <c r="CW202" i="10"/>
  <c r="CV189" i="9"/>
  <c r="CV45" i="10"/>
  <c r="CW76" i="9"/>
  <c r="CV136" i="10"/>
  <c r="BE108" i="7"/>
  <c r="BD107" i="7"/>
  <c r="AR112" i="5"/>
  <c r="AQ102" i="3"/>
  <c r="CV60" i="10"/>
  <c r="CV159" i="10"/>
  <c r="CV56" i="9"/>
  <c r="CW49" i="9"/>
  <c r="CW130" i="8"/>
  <c r="CV183" i="10"/>
  <c r="CX62" i="9"/>
  <c r="CW102" i="8"/>
  <c r="CV57" i="10"/>
  <c r="CV12" i="10"/>
  <c r="CV195" i="8"/>
  <c r="CW123" i="8"/>
  <c r="CV173" i="9"/>
  <c r="CW113" i="9"/>
  <c r="CV127" i="10"/>
  <c r="CW65" i="9"/>
  <c r="CW13" i="10"/>
  <c r="CV145" i="10"/>
  <c r="CX47" i="10"/>
  <c r="CV30" i="8"/>
  <c r="CX204" i="8"/>
  <c r="CV88" i="9"/>
  <c r="CX52" i="8"/>
  <c r="CV85" i="10"/>
  <c r="CX51" i="9"/>
  <c r="CV36" i="10"/>
  <c r="CW34" i="8"/>
  <c r="CW87" i="8"/>
  <c r="CX43" i="9"/>
  <c r="CV164" i="9"/>
  <c r="CW106" i="8"/>
  <c r="CV65" i="8"/>
  <c r="AN31" i="5"/>
  <c r="AM51" i="3"/>
  <c r="AZ100" i="7"/>
  <c r="CW133" i="8"/>
  <c r="CV185" i="9"/>
  <c r="BI133" i="7"/>
  <c r="BD132" i="7"/>
  <c r="CW61" i="9"/>
  <c r="CW117" i="9"/>
  <c r="CW95" i="8"/>
  <c r="CV21" i="10"/>
  <c r="CX27" i="10"/>
  <c r="CW180" i="8"/>
  <c r="AR101" i="6"/>
  <c r="CX95" i="10"/>
  <c r="CW170" i="10"/>
  <c r="CW23" i="9"/>
  <c r="CW154" i="10"/>
  <c r="CW98" i="9"/>
  <c r="CW19" i="9"/>
  <c r="AM135" i="5"/>
  <c r="AY97" i="7"/>
  <c r="CW172" i="8"/>
  <c r="CV108" i="10"/>
  <c r="AU112" i="4"/>
  <c r="AT121" i="4"/>
  <c r="AP110" i="3"/>
  <c r="AY40" i="6"/>
  <c r="CX30" i="9"/>
  <c r="CW81" i="9"/>
  <c r="AV56" i="6"/>
  <c r="AY57" i="6"/>
  <c r="CW14" i="10"/>
  <c r="CW153" i="8"/>
  <c r="CX116" i="8"/>
  <c r="BA90" i="7"/>
  <c r="BA187" i="7" s="1"/>
  <c r="AO14" i="5"/>
  <c r="AO13" i="5" s="1"/>
  <c r="BA22" i="7"/>
  <c r="AN54" i="3" s="1"/>
  <c r="BA21" i="7"/>
  <c r="AO33" i="5"/>
  <c r="AN42" i="3"/>
  <c r="CV33" i="8"/>
  <c r="CV128" i="10"/>
  <c r="CW34" i="9"/>
  <c r="CV184" i="10"/>
  <c r="CV28" i="9"/>
  <c r="CV149" i="10"/>
  <c r="CW106" i="9"/>
  <c r="CV52" i="9"/>
  <c r="CW8" i="10"/>
  <c r="CY151" i="9"/>
  <c r="CV64" i="9"/>
  <c r="CV181" i="10"/>
  <c r="CX134" i="9"/>
  <c r="CV203" i="10"/>
  <c r="CV44" i="10"/>
  <c r="CX79" i="10"/>
  <c r="CV124" i="10"/>
  <c r="CW66" i="10"/>
  <c r="CX166" i="9"/>
  <c r="CV46" i="8"/>
  <c r="CV98" i="8"/>
  <c r="CW10" i="10"/>
  <c r="CW167" i="8"/>
  <c r="AQ93" i="5"/>
  <c r="AQ86" i="5" s="1"/>
  <c r="AP89" i="3"/>
  <c r="CW93" i="9"/>
  <c r="CY119" i="9"/>
  <c r="CW58" i="10"/>
  <c r="CY67" i="9"/>
  <c r="CY63" i="9"/>
  <c r="CV93" i="10"/>
  <c r="CX31" i="9"/>
  <c r="CU76" i="12"/>
  <c r="CT348" i="9"/>
  <c r="CT212" i="10"/>
  <c r="CV187" i="10"/>
  <c r="CW93" i="8"/>
  <c r="CW118" i="10"/>
  <c r="AV21" i="6"/>
  <c r="AR50" i="5"/>
  <c r="BD138" i="7"/>
  <c r="BC136" i="7"/>
  <c r="AM58" i="3"/>
  <c r="AQ88" i="4"/>
  <c r="AM64" i="3" s="1"/>
  <c r="BC29" i="7"/>
  <c r="BC31" i="7"/>
  <c r="BC17" i="7"/>
  <c r="AQ29" i="5" s="1"/>
  <c r="BD10" i="7"/>
  <c r="BC27" i="7"/>
  <c r="BC194" i="7" s="1"/>
  <c r="BC13" i="7"/>
  <c r="AQ28" i="5" s="1"/>
  <c r="CW166" i="10"/>
  <c r="CV101" i="10"/>
  <c r="CV201" i="10"/>
  <c r="CV164" i="10"/>
  <c r="CW105" i="9"/>
  <c r="CV88" i="10"/>
  <c r="CV128" i="9"/>
  <c r="CV84" i="10"/>
  <c r="CW178" i="10"/>
  <c r="BE78" i="7"/>
  <c r="BH128" i="7"/>
  <c r="BC127" i="7"/>
  <c r="BB178" i="7"/>
  <c r="BB117" i="7"/>
  <c r="AO103" i="3"/>
  <c r="AP113" i="5"/>
  <c r="CV90" i="8"/>
  <c r="CX67" i="10"/>
  <c r="CW161" i="8"/>
  <c r="BB194" i="7"/>
  <c r="CV201" i="9"/>
  <c r="AM138" i="5"/>
  <c r="CX92" i="8"/>
  <c r="CW51" i="8"/>
  <c r="CV52" i="10"/>
  <c r="CV17" i="8"/>
  <c r="CV105" i="10"/>
  <c r="CV173" i="10"/>
  <c r="CV189" i="10"/>
  <c r="CX39" i="9"/>
  <c r="CX99" i="9"/>
  <c r="CW162" i="10"/>
  <c r="CV175" i="10"/>
  <c r="CX16" i="8"/>
  <c r="BD160" i="7"/>
  <c r="AQ116" i="5"/>
  <c r="AQ109" i="5" s="1"/>
  <c r="BC158" i="7"/>
  <c r="CW165" i="8"/>
  <c r="CW161" i="9"/>
  <c r="CV116" i="10"/>
  <c r="CV180" i="10"/>
  <c r="AQ121" i="5"/>
  <c r="AU81" i="6"/>
  <c r="AT79" i="6"/>
  <c r="AQ102" i="5" s="1"/>
  <c r="CX136" i="8"/>
  <c r="CX84" i="8"/>
  <c r="CX104" i="8"/>
  <c r="CT280" i="8"/>
  <c r="BF30" i="7"/>
  <c r="AS37" i="5"/>
  <c r="CX11" i="10"/>
  <c r="BD7" i="7"/>
  <c r="BC9" i="7"/>
  <c r="AP36" i="3"/>
  <c r="CX120" i="8"/>
  <c r="CX193" i="8"/>
  <c r="CX59" i="10"/>
  <c r="CW129" i="9"/>
  <c r="CX80" i="8"/>
  <c r="CW50" i="9"/>
  <c r="CX200" i="8"/>
  <c r="CW184" i="8"/>
  <c r="CV195" i="10"/>
  <c r="CX40" i="8"/>
  <c r="CW98" i="10"/>
  <c r="CX43" i="10"/>
  <c r="CX164" i="8"/>
  <c r="AO100" i="5"/>
  <c r="CW159" i="8"/>
  <c r="CV78" i="8"/>
  <c r="CW173" i="8"/>
  <c r="AS77" i="5"/>
  <c r="AW10" i="6"/>
  <c r="CW54" i="10"/>
  <c r="CV94" i="8"/>
  <c r="AT99" i="4"/>
  <c r="AU104" i="4"/>
  <c r="AX105" i="4"/>
  <c r="AX7" i="4" s="1"/>
  <c r="AT37" i="3" s="1"/>
  <c r="BE28" i="7"/>
  <c r="AR35" i="5"/>
  <c r="CX156" i="8"/>
  <c r="CX167" i="8" l="1"/>
  <c r="AO31" i="5"/>
  <c r="AN51" i="3"/>
  <c r="BA100" i="7"/>
  <c r="CX34" i="8"/>
  <c r="CY52" i="8"/>
  <c r="CY47" i="10"/>
  <c r="CW127" i="10"/>
  <c r="CY62" i="9"/>
  <c r="AR93" i="5"/>
  <c r="AR86" i="5" s="1"/>
  <c r="AQ89" i="3"/>
  <c r="CW189" i="9"/>
  <c r="CY197" i="8"/>
  <c r="CY31" i="10"/>
  <c r="CW60" i="9"/>
  <c r="CW89" i="10"/>
  <c r="CX133" i="9"/>
  <c r="CX62" i="10"/>
  <c r="CX101" i="9"/>
  <c r="CW158" i="8"/>
  <c r="CX174" i="10"/>
  <c r="CX15" i="8"/>
  <c r="CU212" i="12"/>
  <c r="CV8" i="12"/>
  <c r="AM8" i="11"/>
  <c r="CU212" i="9"/>
  <c r="CU280" i="9"/>
  <c r="CY87" i="10"/>
  <c r="CY122" i="9"/>
  <c r="CW48" i="9"/>
  <c r="CX9" i="9"/>
  <c r="CX99" i="8"/>
  <c r="CX25" i="9"/>
  <c r="CX178" i="8"/>
  <c r="CW117" i="10"/>
  <c r="CW29" i="8"/>
  <c r="CW84" i="9"/>
  <c r="CW200" i="9"/>
  <c r="CW169" i="10"/>
  <c r="CX57" i="9"/>
  <c r="CY135" i="10"/>
  <c r="CW197" i="10"/>
  <c r="CX13" i="9"/>
  <c r="CX110" i="9"/>
  <c r="CW148" i="10"/>
  <c r="CZ32" i="8"/>
  <c r="CY48" i="8"/>
  <c r="CX121" i="8"/>
  <c r="AP100" i="5"/>
  <c r="CW21" i="8"/>
  <c r="CX188" i="8"/>
  <c r="CX145" i="8"/>
  <c r="CX186" i="10"/>
  <c r="CW22" i="8"/>
  <c r="CY51" i="10"/>
  <c r="CX111" i="8"/>
  <c r="CZ19" i="10"/>
  <c r="CX17" i="9"/>
  <c r="CW169" i="9"/>
  <c r="CX157" i="9"/>
  <c r="CX125" i="9"/>
  <c r="CX19" i="8"/>
  <c r="BE147" i="7"/>
  <c r="BD145" i="7"/>
  <c r="AR115" i="5"/>
  <c r="AQ105" i="3"/>
  <c r="CY156" i="8"/>
  <c r="CX50" i="9"/>
  <c r="CW175" i="10"/>
  <c r="CW189" i="10"/>
  <c r="CW52" i="10"/>
  <c r="CY92" i="8"/>
  <c r="CW201" i="9"/>
  <c r="CX161" i="8"/>
  <c r="CW88" i="10"/>
  <c r="CW164" i="10"/>
  <c r="CW101" i="10"/>
  <c r="CW93" i="10"/>
  <c r="CZ67" i="9"/>
  <c r="CZ119" i="9"/>
  <c r="AZ40" i="6"/>
  <c r="CW108" i="10"/>
  <c r="AL60" i="3"/>
  <c r="CX98" i="9"/>
  <c r="CX23" i="9"/>
  <c r="CY95" i="10"/>
  <c r="CW21" i="10"/>
  <c r="CX117" i="9"/>
  <c r="BJ133" i="7"/>
  <c r="BE132" i="7"/>
  <c r="CX106" i="8"/>
  <c r="CW195" i="8"/>
  <c r="CX130" i="8"/>
  <c r="BF108" i="7"/>
  <c r="BE107" i="7"/>
  <c r="AS112" i="5"/>
  <c r="AR102" i="3"/>
  <c r="BF74" i="7"/>
  <c r="CW163" i="10"/>
  <c r="BF77" i="7"/>
  <c r="CX101" i="8"/>
  <c r="BK123" i="7"/>
  <c r="BF122" i="7"/>
  <c r="CW175" i="8"/>
  <c r="CW203" i="8"/>
  <c r="CX113" i="8"/>
  <c r="CX83" i="8"/>
  <c r="CY108" i="8"/>
  <c r="CX85" i="9"/>
  <c r="CY28" i="8"/>
  <c r="CY54" i="9"/>
  <c r="CW204" i="9"/>
  <c r="CW116" i="9"/>
  <c r="CW129" i="10"/>
  <c r="CX42" i="10"/>
  <c r="CW148" i="9"/>
  <c r="CY126" i="9"/>
  <c r="CW99" i="10"/>
  <c r="CW200" i="10"/>
  <c r="CZ127" i="9"/>
  <c r="CX109" i="9"/>
  <c r="CW68" i="9"/>
  <c r="BD220" i="7"/>
  <c r="BD200" i="7" a="1"/>
  <c r="BD200" i="7" s="1"/>
  <c r="BE192" i="7"/>
  <c r="BD199" i="7"/>
  <c r="CX109" i="8"/>
  <c r="CW155" i="10"/>
  <c r="AN138" i="5"/>
  <c r="CX81" i="8"/>
  <c r="AN58" i="3"/>
  <c r="AR88" i="4"/>
  <c r="AN64" i="3" s="1"/>
  <c r="CW112" i="9"/>
  <c r="CY103" i="10"/>
  <c r="CX86" i="9"/>
  <c r="CX107" i="8"/>
  <c r="CW96" i="9"/>
  <c r="CW112" i="10"/>
  <c r="CW172" i="9"/>
  <c r="CY196" i="8"/>
  <c r="CW54" i="8"/>
  <c r="CX55" i="8"/>
  <c r="CX117" i="8"/>
  <c r="CX89" i="8"/>
  <c r="CW191" i="8"/>
  <c r="CW172" i="10"/>
  <c r="CW76" i="10"/>
  <c r="CW20" i="10"/>
  <c r="CW92" i="10"/>
  <c r="CW44" i="9"/>
  <c r="CW176" i="10"/>
  <c r="CY187" i="9"/>
  <c r="CW37" i="8"/>
  <c r="CX30" i="10"/>
  <c r="CW121" i="10"/>
  <c r="CW162" i="8"/>
  <c r="CW26" i="9"/>
  <c r="CW192" i="10"/>
  <c r="CW92" i="9"/>
  <c r="CZ24" i="8"/>
  <c r="CX135" i="8"/>
  <c r="CV212" i="8"/>
  <c r="CW8" i="8"/>
  <c r="CW124" i="9"/>
  <c r="CX37" i="10"/>
  <c r="CW77" i="10"/>
  <c r="AP14" i="5"/>
  <c r="AP13" i="5" s="1"/>
  <c r="BB90" i="7"/>
  <c r="BB187" i="7" s="1"/>
  <c r="AV63" i="4"/>
  <c r="AV57" i="4"/>
  <c r="AV47" i="4"/>
  <c r="AV36" i="4"/>
  <c r="AR32" i="3"/>
  <c r="AW26" i="4"/>
  <c r="CX144" i="8"/>
  <c r="AS101" i="6"/>
  <c r="CX149" i="8"/>
  <c r="CW166" i="8"/>
  <c r="CY112" i="8"/>
  <c r="AW27" i="4"/>
  <c r="AV64" i="4"/>
  <c r="AV44" i="4"/>
  <c r="AV41" i="4"/>
  <c r="AV37" i="4"/>
  <c r="AR33" i="3"/>
  <c r="CW38" i="8"/>
  <c r="CX67" i="8"/>
  <c r="CY39" i="10"/>
  <c r="CY34" i="10"/>
  <c r="CW132" i="9"/>
  <c r="CX105" i="8"/>
  <c r="CY150" i="9"/>
  <c r="CW156" i="9"/>
  <c r="CY56" i="8"/>
  <c r="CX33" i="9"/>
  <c r="CW57" i="8"/>
  <c r="CX94" i="10"/>
  <c r="CX97" i="9"/>
  <c r="CX77" i="8"/>
  <c r="CZ194" i="8"/>
  <c r="AT62" i="4"/>
  <c r="AT86" i="4" s="1"/>
  <c r="AT51" i="4"/>
  <c r="AU25" i="4"/>
  <c r="AT54" i="4"/>
  <c r="AT35" i="4"/>
  <c r="AT24" i="4"/>
  <c r="AP31" i="3"/>
  <c r="AQ108" i="5"/>
  <c r="CW180" i="10"/>
  <c r="AQ97" i="5"/>
  <c r="AQ90" i="5" s="1"/>
  <c r="AP93" i="3"/>
  <c r="AP106" i="3"/>
  <c r="AP94" i="5"/>
  <c r="AO90" i="3"/>
  <c r="CX93" i="8"/>
  <c r="CY166" i="9"/>
  <c r="CW44" i="10"/>
  <c r="CW64" i="9"/>
  <c r="CW28" i="9"/>
  <c r="CY116" i="8"/>
  <c r="CW156" i="10"/>
  <c r="CY160" i="8"/>
  <c r="CW81" i="10"/>
  <c r="CY22" i="10"/>
  <c r="CW48" i="10"/>
  <c r="CX126" i="10"/>
  <c r="CW199" i="8"/>
  <c r="CX25" i="10"/>
  <c r="CX14" i="9"/>
  <c r="CW68" i="10"/>
  <c r="CY91" i="9"/>
  <c r="CW12" i="9"/>
  <c r="CX106" i="10"/>
  <c r="CW119" i="10"/>
  <c r="CX41" i="10"/>
  <c r="CW109" i="10"/>
  <c r="CW188" i="9"/>
  <c r="CY83" i="9"/>
  <c r="CW100" i="10"/>
  <c r="CY96" i="8"/>
  <c r="CW62" i="8"/>
  <c r="CX114" i="9"/>
  <c r="BF79" i="7"/>
  <c r="CW123" i="10"/>
  <c r="CW16" i="10"/>
  <c r="CZ202" i="8"/>
  <c r="CY47" i="9"/>
  <c r="CX151" i="8"/>
  <c r="CX174" i="8"/>
  <c r="CW86" i="8"/>
  <c r="CX163" i="8"/>
  <c r="CX91" i="8"/>
  <c r="AW36" i="6"/>
  <c r="CY23" i="8"/>
  <c r="CX59" i="8"/>
  <c r="CX168" i="8"/>
  <c r="CX192" i="8"/>
  <c r="CX46" i="9"/>
  <c r="CX115" i="8"/>
  <c r="CW120" i="9"/>
  <c r="CW40" i="9"/>
  <c r="CW191" i="10"/>
  <c r="CX184" i="8"/>
  <c r="CX129" i="9"/>
  <c r="BG30" i="7"/>
  <c r="AT37" i="5"/>
  <c r="CY84" i="8"/>
  <c r="CY99" i="9"/>
  <c r="CW105" i="10"/>
  <c r="BB172" i="7"/>
  <c r="CW84" i="10"/>
  <c r="AQ38" i="5"/>
  <c r="AP45" i="3"/>
  <c r="BC93" i="7"/>
  <c r="AQ16" i="5" s="1"/>
  <c r="CX118" i="10"/>
  <c r="AV104" i="4"/>
  <c r="AY105" i="4"/>
  <c r="AY7" i="4" s="1"/>
  <c r="AU37" i="3" s="1"/>
  <c r="AU99" i="4"/>
  <c r="CX54" i="10"/>
  <c r="CX159" i="8"/>
  <c r="CY164" i="8"/>
  <c r="CX98" i="10"/>
  <c r="CY200" i="8"/>
  <c r="CY193" i="8"/>
  <c r="CY11" i="10"/>
  <c r="AV81" i="6"/>
  <c r="AU79" i="6"/>
  <c r="AR102" i="5" s="1"/>
  <c r="AR121" i="5"/>
  <c r="CW116" i="10"/>
  <c r="BD158" i="7"/>
  <c r="BE160" i="7"/>
  <c r="AR116" i="5"/>
  <c r="AR109" i="5" s="1"/>
  <c r="CY67" i="10"/>
  <c r="AP106" i="5"/>
  <c r="BF78" i="7"/>
  <c r="AQ34" i="5"/>
  <c r="BC26" i="7"/>
  <c r="AP43" i="3"/>
  <c r="BC208" i="7"/>
  <c r="BC86" i="7"/>
  <c r="BC91" i="7"/>
  <c r="AQ36" i="5"/>
  <c r="AP44" i="3"/>
  <c r="BC92" i="7"/>
  <c r="AQ15" i="5" s="1"/>
  <c r="BD136" i="7"/>
  <c r="BE138" i="7"/>
  <c r="CW187" i="10"/>
  <c r="CV76" i="12"/>
  <c r="CU212" i="10"/>
  <c r="CU348" i="9"/>
  <c r="CX10" i="10"/>
  <c r="CW46" i="8"/>
  <c r="CX66" i="10"/>
  <c r="CY79" i="10"/>
  <c r="CW181" i="10"/>
  <c r="CZ151" i="9"/>
  <c r="CW52" i="9"/>
  <c r="CW149" i="10"/>
  <c r="CW184" i="10"/>
  <c r="CW128" i="10"/>
  <c r="AZ57" i="6"/>
  <c r="AW56" i="6"/>
  <c r="CY30" i="9"/>
  <c r="AM136" i="5"/>
  <c r="AM133" i="5"/>
  <c r="CX180" i="8"/>
  <c r="CX133" i="8"/>
  <c r="CW65" i="8"/>
  <c r="CW164" i="9"/>
  <c r="CX87" i="8"/>
  <c r="CW36" i="10"/>
  <c r="CW85" i="10"/>
  <c r="CW88" i="9"/>
  <c r="CW30" i="8"/>
  <c r="CW145" i="10"/>
  <c r="CX65" i="9"/>
  <c r="CX113" i="9"/>
  <c r="CX123" i="8"/>
  <c r="CW12" i="10"/>
  <c r="CW183" i="10"/>
  <c r="CX49" i="9"/>
  <c r="CW159" i="10"/>
  <c r="CW136" i="10"/>
  <c r="CW45" i="10"/>
  <c r="CX202" i="10"/>
  <c r="CX145" i="9"/>
  <c r="CW25" i="8"/>
  <c r="CX47" i="8"/>
  <c r="CY115" i="9"/>
  <c r="CW196" i="10"/>
  <c r="CX194" i="9"/>
  <c r="CV348" i="10"/>
  <c r="CW144" i="10"/>
  <c r="CY146" i="9"/>
  <c r="CW113" i="10"/>
  <c r="CY128" i="8"/>
  <c r="CW168" i="10"/>
  <c r="CZ35" i="9"/>
  <c r="CX14" i="8"/>
  <c r="CY36" i="8"/>
  <c r="CY167" i="10"/>
  <c r="CW111" i="10"/>
  <c r="CW150" i="8"/>
  <c r="CW58" i="8"/>
  <c r="CW20" i="9"/>
  <c r="CX103" i="8"/>
  <c r="CW32" i="9"/>
  <c r="CW33" i="10"/>
  <c r="CY171" i="9"/>
  <c r="CW108" i="9"/>
  <c r="CX37" i="9"/>
  <c r="CX134" i="8"/>
  <c r="AS39" i="5"/>
  <c r="BF32" i="7"/>
  <c r="CZ27" i="9"/>
  <c r="CW24" i="9"/>
  <c r="CZ15" i="9"/>
  <c r="CV280" i="8"/>
  <c r="CW76" i="8"/>
  <c r="CX82" i="10"/>
  <c r="CW133" i="10"/>
  <c r="CX21" i="9"/>
  <c r="CW64" i="10"/>
  <c r="CX122" i="10"/>
  <c r="CX182" i="8"/>
  <c r="CW197" i="9"/>
  <c r="CX94" i="9"/>
  <c r="CX119" i="8"/>
  <c r="CY64" i="8"/>
  <c r="CY18" i="10"/>
  <c r="CX27" i="8"/>
  <c r="CY100" i="8"/>
  <c r="CW53" i="10"/>
  <c r="CX202" i="9"/>
  <c r="CW199" i="10"/>
  <c r="CX29" i="9"/>
  <c r="CW152" i="9"/>
  <c r="CX26" i="10"/>
  <c r="CW16" i="9"/>
  <c r="CW193" i="10"/>
  <c r="CX11" i="8"/>
  <c r="CY195" i="9"/>
  <c r="CW32" i="10"/>
  <c r="CW151" i="10"/>
  <c r="CW185" i="10"/>
  <c r="CX198" i="10"/>
  <c r="CV144" i="12"/>
  <c r="CU348" i="8"/>
  <c r="CX129" i="8"/>
  <c r="CX110" i="10"/>
  <c r="CY183" i="9"/>
  <c r="CX131" i="8"/>
  <c r="CZ123" i="9"/>
  <c r="CW96" i="10"/>
  <c r="CW188" i="10"/>
  <c r="CW36" i="9"/>
  <c r="CX18" i="8"/>
  <c r="CX41" i="9"/>
  <c r="CW177" i="9"/>
  <c r="CZ190" i="8"/>
  <c r="CW184" i="9"/>
  <c r="CY55" i="10"/>
  <c r="CX43" i="8"/>
  <c r="CX110" i="8"/>
  <c r="CX198" i="9"/>
  <c r="CW153" i="10"/>
  <c r="CX77" i="9"/>
  <c r="CX63" i="8"/>
  <c r="CX17" i="10"/>
  <c r="CW65" i="10"/>
  <c r="CY20" i="8"/>
  <c r="CY115" i="10"/>
  <c r="CX90" i="10"/>
  <c r="CW120" i="10"/>
  <c r="CY60" i="8"/>
  <c r="CX114" i="8"/>
  <c r="CY191" i="9"/>
  <c r="CX45" i="9"/>
  <c r="CW204" i="10"/>
  <c r="CX182" i="10"/>
  <c r="CY95" i="9"/>
  <c r="CZ15" i="10"/>
  <c r="AZ97" i="7"/>
  <c r="AN135" i="5"/>
  <c r="CU280" i="10"/>
  <c r="CU212" i="8"/>
  <c r="CW187" i="8"/>
  <c r="BB99" i="7"/>
  <c r="AO66" i="3" s="1"/>
  <c r="CZ23" i="10"/>
  <c r="CW42" i="8"/>
  <c r="CY31" i="8"/>
  <c r="CW61" i="10"/>
  <c r="CW61" i="8"/>
  <c r="CW152" i="10"/>
  <c r="CX178" i="9"/>
  <c r="CX169" i="8"/>
  <c r="CZ147" i="9"/>
  <c r="CX177" i="8"/>
  <c r="BA62" i="6"/>
  <c r="AX61" i="6"/>
  <c r="CW18" i="9"/>
  <c r="CX42" i="9"/>
  <c r="CW56" i="10"/>
  <c r="BA180" i="7"/>
  <c r="BA177" i="7" s="1"/>
  <c r="AN117" i="3"/>
  <c r="CW49" i="8"/>
  <c r="CW28" i="10"/>
  <c r="CX190" i="9"/>
  <c r="CZ155" i="9"/>
  <c r="CY124" i="8"/>
  <c r="CX118" i="8"/>
  <c r="CX125" i="8"/>
  <c r="CW125" i="10"/>
  <c r="CY12" i="8"/>
  <c r="CX79" i="8"/>
  <c r="CX121" i="9"/>
  <c r="CW80" i="9"/>
  <c r="CW97" i="10"/>
  <c r="CY91" i="10"/>
  <c r="CY158" i="9"/>
  <c r="AO87" i="5"/>
  <c r="CX130" i="10"/>
  <c r="CX190" i="10"/>
  <c r="CY44" i="8"/>
  <c r="CY88" i="8"/>
  <c r="BF28" i="7"/>
  <c r="AS35" i="5"/>
  <c r="CW94" i="8"/>
  <c r="AT77" i="5"/>
  <c r="AX10" i="6"/>
  <c r="CW78" i="8"/>
  <c r="CY43" i="10"/>
  <c r="CY40" i="8"/>
  <c r="BD9" i="7"/>
  <c r="BE7" i="7"/>
  <c r="AQ36" i="3"/>
  <c r="CX161" i="9"/>
  <c r="CW90" i="8"/>
  <c r="AW21" i="6"/>
  <c r="AS50" i="5"/>
  <c r="CW98" i="8"/>
  <c r="CW124" i="10"/>
  <c r="CY134" i="9"/>
  <c r="CX8" i="10"/>
  <c r="CX106" i="9"/>
  <c r="CX34" i="9"/>
  <c r="CW33" i="8"/>
  <c r="CX14" i="10"/>
  <c r="CX81" i="9"/>
  <c r="AV112" i="4"/>
  <c r="AU121" i="4"/>
  <c r="AQ110" i="3"/>
  <c r="CX172" i="8"/>
  <c r="CY43" i="9"/>
  <c r="CY51" i="9"/>
  <c r="CY204" i="8"/>
  <c r="CX13" i="10"/>
  <c r="CW173" i="9"/>
  <c r="CW57" i="10"/>
  <c r="CW56" i="9"/>
  <c r="CW60" i="10"/>
  <c r="CX76" i="9"/>
  <c r="CW165" i="10"/>
  <c r="CX53" i="9"/>
  <c r="CX153" i="9"/>
  <c r="CX38" i="9"/>
  <c r="CW179" i="8"/>
  <c r="CY118" i="9"/>
  <c r="CW136" i="9"/>
  <c r="CX82" i="9"/>
  <c r="CW49" i="10"/>
  <c r="CX38" i="10"/>
  <c r="CX8" i="9"/>
  <c r="CX29" i="10"/>
  <c r="CW9" i="8"/>
  <c r="CZ55" i="9"/>
  <c r="CX147" i="8"/>
  <c r="CW177" i="10"/>
  <c r="CW157" i="10"/>
  <c r="CW100" i="9"/>
  <c r="CY83" i="10"/>
  <c r="CY130" i="9"/>
  <c r="CW161" i="10"/>
  <c r="CY199" i="9"/>
  <c r="CX158" i="10"/>
  <c r="CX102" i="10"/>
  <c r="CX89" i="9"/>
  <c r="CZ135" i="9"/>
  <c r="CY132" i="8"/>
  <c r="CX150" i="10"/>
  <c r="CY87" i="9"/>
  <c r="CW13" i="8"/>
  <c r="CX170" i="8"/>
  <c r="CY107" i="9"/>
  <c r="CX126" i="8"/>
  <c r="CW50" i="8"/>
  <c r="AW108" i="6"/>
  <c r="AX99" i="6"/>
  <c r="CX176" i="8"/>
  <c r="CX157" i="8"/>
  <c r="CX185" i="8"/>
  <c r="CX165" i="9"/>
  <c r="CX35" i="8"/>
  <c r="CX170" i="9"/>
  <c r="CX78" i="10"/>
  <c r="CW181" i="9"/>
  <c r="CW193" i="9"/>
  <c r="CZ35" i="10"/>
  <c r="CY152" i="8"/>
  <c r="CW168" i="9"/>
  <c r="CW131" i="10"/>
  <c r="CW80" i="10"/>
  <c r="AT94" i="4"/>
  <c r="AP94" i="3" s="1"/>
  <c r="AP96" i="3"/>
  <c r="AT89" i="4"/>
  <c r="AP67" i="3" s="1"/>
  <c r="CX173" i="8"/>
  <c r="CW195" i="10"/>
  <c r="CY80" i="8"/>
  <c r="CY59" i="10"/>
  <c r="CY120" i="8"/>
  <c r="AQ27" i="5"/>
  <c r="AP39" i="3"/>
  <c r="CY104" i="8"/>
  <c r="CY136" i="8"/>
  <c r="CX165" i="8"/>
  <c r="CY16" i="8"/>
  <c r="CX162" i="10"/>
  <c r="CY39" i="9"/>
  <c r="CW173" i="10"/>
  <c r="CW17" i="8"/>
  <c r="CX51" i="8"/>
  <c r="BI128" i="7"/>
  <c r="BD127" i="7"/>
  <c r="BC178" i="7"/>
  <c r="AQ113" i="5"/>
  <c r="BC117" i="7"/>
  <c r="AP103" i="3"/>
  <c r="CX178" i="10"/>
  <c r="CW128" i="9"/>
  <c r="CX105" i="9"/>
  <c r="CW201" i="10"/>
  <c r="CX166" i="10"/>
  <c r="BD31" i="7"/>
  <c r="BD17" i="7"/>
  <c r="AR29" i="5" s="1"/>
  <c r="BE10" i="7"/>
  <c r="BD27" i="7"/>
  <c r="BD13" i="7"/>
  <c r="AR28" i="5" s="1"/>
  <c r="BD29" i="7"/>
  <c r="CY31" i="9"/>
  <c r="CZ63" i="9"/>
  <c r="CX58" i="10"/>
  <c r="CX93" i="9"/>
  <c r="CW203" i="10"/>
  <c r="CX153" i="8"/>
  <c r="AP121" i="3"/>
  <c r="AP119" i="3"/>
  <c r="AP107" i="3"/>
  <c r="AT138" i="4"/>
  <c r="CX19" i="9"/>
  <c r="CX154" i="10"/>
  <c r="CX170" i="10"/>
  <c r="AR109" i="6"/>
  <c r="AR106" i="6" s="1"/>
  <c r="CY27" i="10"/>
  <c r="CX95" i="8"/>
  <c r="CX61" i="9"/>
  <c r="CW185" i="9"/>
  <c r="CX102" i="8"/>
  <c r="AR105" i="5"/>
  <c r="AY90" i="4"/>
  <c r="AT70" i="3"/>
  <c r="CW147" i="10"/>
  <c r="CW160" i="9"/>
  <c r="CZ59" i="9"/>
  <c r="CW176" i="9"/>
  <c r="CX146" i="10"/>
  <c r="CY179" i="9"/>
  <c r="CZ131" i="9"/>
  <c r="CX102" i="9"/>
  <c r="CY154" i="9"/>
  <c r="CX39" i="8"/>
  <c r="AL144" i="11"/>
  <c r="AL76" i="11"/>
  <c r="CX9" i="10"/>
  <c r="CX155" i="8"/>
  <c r="CY201" i="8"/>
  <c r="CY175" i="9"/>
  <c r="CW179" i="10"/>
  <c r="CX97" i="8"/>
  <c r="CU280" i="8"/>
  <c r="CW171" i="8"/>
  <c r="CW104" i="10"/>
  <c r="CW132" i="10"/>
  <c r="CX46" i="10"/>
  <c r="CZ163" i="9"/>
  <c r="CX127" i="8"/>
  <c r="BC228" i="7" a="1"/>
  <c r="BC228" i="7" s="1"/>
  <c r="BC223" i="7" a="1"/>
  <c r="BC223" i="7" s="1"/>
  <c r="BC222" i="7"/>
  <c r="BC227" i="7"/>
  <c r="CW146" i="8"/>
  <c r="BD179" i="7"/>
  <c r="BE170" i="7"/>
  <c r="AN143" i="11"/>
  <c r="BE3" i="7"/>
  <c r="AU3" i="6"/>
  <c r="AR2" i="5"/>
  <c r="CX149" i="9"/>
  <c r="CW196" i="9"/>
  <c r="CY58" i="9"/>
  <c r="CW154" i="8"/>
  <c r="BG213" i="7"/>
  <c r="BG214" i="7" a="1"/>
  <c r="BG214" i="7" s="1"/>
  <c r="BH206" i="7"/>
  <c r="CX194" i="10"/>
  <c r="CY66" i="9"/>
  <c r="CW45" i="8"/>
  <c r="CW66" i="8"/>
  <c r="CY63" i="10"/>
  <c r="BF73" i="7"/>
  <c r="AW26" i="6"/>
  <c r="AS52" i="5"/>
  <c r="CW107" i="10"/>
  <c r="AW72" i="6"/>
  <c r="AV70" i="6"/>
  <c r="CX122" i="8"/>
  <c r="AW16" i="6"/>
  <c r="AS48" i="5"/>
  <c r="CW40" i="10"/>
  <c r="CY79" i="9"/>
  <c r="BF72" i="7"/>
  <c r="CX182" i="9"/>
  <c r="CW180" i="9"/>
  <c r="CW24" i="10"/>
  <c r="CX114" i="10"/>
  <c r="CX50" i="10"/>
  <c r="CY103" i="9"/>
  <c r="CX174" i="9"/>
  <c r="CW104" i="9"/>
  <c r="CY11" i="9"/>
  <c r="CZ159" i="9"/>
  <c r="CX134" i="10"/>
  <c r="CX186" i="9"/>
  <c r="CY68" i="8"/>
  <c r="CY162" i="9"/>
  <c r="CZ167" i="9"/>
  <c r="CY10" i="9"/>
  <c r="CW22" i="9"/>
  <c r="CZ186" i="8"/>
  <c r="CW82" i="8"/>
  <c r="BB22" i="7"/>
  <c r="AO54" i="3" s="1"/>
  <c r="BB21" i="7"/>
  <c r="AP33" i="5"/>
  <c r="AO42" i="3"/>
  <c r="CW183" i="8"/>
  <c r="AX67" i="6"/>
  <c r="AU66" i="6"/>
  <c r="AT107" i="6"/>
  <c r="AT51" i="6"/>
  <c r="AQ119" i="5"/>
  <c r="CX181" i="8"/>
  <c r="CX10" i="8"/>
  <c r="CY148" i="8"/>
  <c r="CW53" i="8"/>
  <c r="CX26" i="8"/>
  <c r="CY189" i="8"/>
  <c r="CZ198" i="8"/>
  <c r="CX144" i="9"/>
  <c r="CW192" i="9"/>
  <c r="CY111" i="9"/>
  <c r="CY203" i="9"/>
  <c r="CW160" i="10"/>
  <c r="CX85" i="8"/>
  <c r="CX86" i="10"/>
  <c r="CW41" i="8"/>
  <c r="CW171" i="10"/>
  <c r="CX78" i="9"/>
  <c r="CX90" i="9"/>
  <c r="AS34" i="4"/>
  <c r="AO76" i="3" s="1"/>
  <c r="AS113" i="4"/>
  <c r="AO30" i="3"/>
  <c r="AS86" i="4"/>
  <c r="AQ96" i="5"/>
  <c r="AQ89" i="5" s="1"/>
  <c r="AP92" i="3"/>
  <c r="CY81" i="9" l="1"/>
  <c r="CY106" i="9"/>
  <c r="CY118" i="8"/>
  <c r="CY42" i="9"/>
  <c r="CY178" i="9"/>
  <c r="DA23" i="10"/>
  <c r="CY47" i="8"/>
  <c r="CY89" i="8"/>
  <c r="CY81" i="8"/>
  <c r="CX68" i="9"/>
  <c r="CX148" i="9"/>
  <c r="AT112" i="5"/>
  <c r="BG108" i="7"/>
  <c r="BF107" i="7"/>
  <c r="AS102" i="3"/>
  <c r="CX195" i="8"/>
  <c r="CX21" i="10"/>
  <c r="CY23" i="9"/>
  <c r="DA67" i="9"/>
  <c r="CX101" i="10"/>
  <c r="CX88" i="10"/>
  <c r="CX201" i="9"/>
  <c r="CX52" i="10"/>
  <c r="CX175" i="10"/>
  <c r="AR96" i="5"/>
  <c r="AR89" i="5" s="1"/>
  <c r="AQ92" i="3"/>
  <c r="CY125" i="9"/>
  <c r="CX169" i="9"/>
  <c r="DA19" i="10"/>
  <c r="CZ51" i="10"/>
  <c r="CY186" i="10"/>
  <c r="CY188" i="8"/>
  <c r="CZ48" i="8"/>
  <c r="CX148" i="10"/>
  <c r="CY13" i="9"/>
  <c r="CZ135" i="10"/>
  <c r="CX169" i="10"/>
  <c r="CX84" i="9"/>
  <c r="CX117" i="10"/>
  <c r="CY25" i="9"/>
  <c r="CY9" i="9"/>
  <c r="CZ122" i="9"/>
  <c r="CY101" i="9"/>
  <c r="CY133" i="9"/>
  <c r="CY167" i="8"/>
  <c r="CY90" i="9"/>
  <c r="CZ10" i="9"/>
  <c r="CX40" i="10"/>
  <c r="CX107" i="10"/>
  <c r="BG73" i="7"/>
  <c r="CX66" i="8"/>
  <c r="CZ66" i="9"/>
  <c r="BI206" i="7"/>
  <c r="BH214" i="7" a="1"/>
  <c r="BH214" i="7" s="1"/>
  <c r="BH213" i="7"/>
  <c r="CX154" i="8"/>
  <c r="CX196" i="9"/>
  <c r="CY39" i="8"/>
  <c r="CY61" i="9"/>
  <c r="CZ27" i="10"/>
  <c r="CY170" i="10"/>
  <c r="CY19" i="9"/>
  <c r="AR36" i="5"/>
  <c r="AQ44" i="3"/>
  <c r="BD92" i="7"/>
  <c r="AR15" i="5" s="1"/>
  <c r="CX201" i="10"/>
  <c r="CX128" i="9"/>
  <c r="BC172" i="7"/>
  <c r="CX173" i="10"/>
  <c r="CY162" i="10"/>
  <c r="CZ104" i="8"/>
  <c r="CZ120" i="8"/>
  <c r="CZ80" i="8"/>
  <c r="CY185" i="8"/>
  <c r="CX50" i="8"/>
  <c r="CZ107" i="9"/>
  <c r="CX13" i="8"/>
  <c r="CY150" i="10"/>
  <c r="DA135" i="9"/>
  <c r="CY102" i="10"/>
  <c r="CZ199" i="9"/>
  <c r="CZ130" i="9"/>
  <c r="CX100" i="9"/>
  <c r="CX177" i="10"/>
  <c r="DA55" i="9"/>
  <c r="CY29" i="10"/>
  <c r="CY38" i="10"/>
  <c r="CY82" i="9"/>
  <c r="CZ118" i="9"/>
  <c r="CY38" i="9"/>
  <c r="CY53" i="9"/>
  <c r="CY76" i="9"/>
  <c r="CX56" i="9"/>
  <c r="CX173" i="9"/>
  <c r="CZ204" i="8"/>
  <c r="CZ43" i="9"/>
  <c r="CX98" i="8"/>
  <c r="CX90" i="8"/>
  <c r="BF7" i="7"/>
  <c r="BE9" i="7"/>
  <c r="AR36" i="3"/>
  <c r="CX78" i="8"/>
  <c r="CX94" i="8"/>
  <c r="CZ158" i="9"/>
  <c r="CX97" i="10"/>
  <c r="CY121" i="9"/>
  <c r="CZ12" i="8"/>
  <c r="CZ124" i="8"/>
  <c r="CY190" i="9"/>
  <c r="CX49" i="8"/>
  <c r="BA97" i="7"/>
  <c r="AO135" i="5"/>
  <c r="CZ31" i="8"/>
  <c r="CY182" i="10"/>
  <c r="CY45" i="9"/>
  <c r="CX120" i="10"/>
  <c r="CZ115" i="10"/>
  <c r="CX65" i="10"/>
  <c r="CX153" i="10"/>
  <c r="CZ55" i="10"/>
  <c r="DA190" i="8"/>
  <c r="CY41" i="9"/>
  <c r="CX36" i="9"/>
  <c r="CX96" i="10"/>
  <c r="CY131" i="8"/>
  <c r="CY110" i="10"/>
  <c r="CZ18" i="10"/>
  <c r="CX108" i="9"/>
  <c r="CX33" i="10"/>
  <c r="CY103" i="8"/>
  <c r="CX58" i="8"/>
  <c r="CX111" i="10"/>
  <c r="CZ36" i="8"/>
  <c r="DA35" i="9"/>
  <c r="CZ128" i="8"/>
  <c r="CZ146" i="9"/>
  <c r="CY194" i="9"/>
  <c r="CZ115" i="9"/>
  <c r="CX25" i="8"/>
  <c r="CY202" i="10"/>
  <c r="CX136" i="10"/>
  <c r="CY49" i="9"/>
  <c r="CX12" i="10"/>
  <c r="CY113" i="9"/>
  <c r="CX145" i="10"/>
  <c r="CX88" i="9"/>
  <c r="CX36" i="10"/>
  <c r="CX164" i="9"/>
  <c r="AX56" i="6"/>
  <c r="BA57" i="6"/>
  <c r="CX184" i="10"/>
  <c r="CX52" i="9"/>
  <c r="CX181" i="10"/>
  <c r="CY66" i="10"/>
  <c r="CY10" i="10"/>
  <c r="CW76" i="12"/>
  <c r="CV348" i="9"/>
  <c r="CV212" i="10"/>
  <c r="BF138" i="7"/>
  <c r="BE136" i="7"/>
  <c r="BG78" i="7"/>
  <c r="CZ67" i="10"/>
  <c r="AR97" i="5"/>
  <c r="AR90" i="5" s="1"/>
  <c r="AQ106" i="3"/>
  <c r="AQ93" i="3"/>
  <c r="CY118" i="10"/>
  <c r="BB180" i="7"/>
  <c r="BB177" i="7" s="1"/>
  <c r="AO117" i="3"/>
  <c r="BH30" i="7"/>
  <c r="AU37" i="5"/>
  <c r="CY59" i="8"/>
  <c r="AX36" i="6"/>
  <c r="CY163" i="8"/>
  <c r="CY174" i="8"/>
  <c r="CZ47" i="9"/>
  <c r="CX16" i="10"/>
  <c r="BG79" i="7"/>
  <c r="CX62" i="8"/>
  <c r="CX100" i="10"/>
  <c r="CX188" i="9"/>
  <c r="CY41" i="10"/>
  <c r="CY106" i="10"/>
  <c r="CZ91" i="9"/>
  <c r="CY14" i="9"/>
  <c r="CX199" i="8"/>
  <c r="CX48" i="10"/>
  <c r="CX81" i="10"/>
  <c r="CX156" i="10"/>
  <c r="CX28" i="9"/>
  <c r="CX44" i="10"/>
  <c r="AP87" i="5"/>
  <c r="CX180" i="10"/>
  <c r="AT113" i="4"/>
  <c r="AP30" i="3"/>
  <c r="AT34" i="4"/>
  <c r="AP76" i="3" s="1"/>
  <c r="CY94" i="10"/>
  <c r="CY33" i="9"/>
  <c r="CX156" i="9"/>
  <c r="CZ34" i="10"/>
  <c r="CX166" i="8"/>
  <c r="AS109" i="6"/>
  <c r="AS106" i="6" s="1"/>
  <c r="AW63" i="4"/>
  <c r="AW57" i="4"/>
  <c r="AW47" i="4"/>
  <c r="AW36" i="4"/>
  <c r="AX26" i="4"/>
  <c r="AS32" i="3"/>
  <c r="CX77" i="10"/>
  <c r="CX124" i="9"/>
  <c r="CY135" i="8"/>
  <c r="CX92" i="9"/>
  <c r="CX26" i="9"/>
  <c r="CX121" i="10"/>
  <c r="CX37" i="8"/>
  <c r="CX176" i="10"/>
  <c r="CX92" i="10"/>
  <c r="CX76" i="10"/>
  <c r="CX191" i="8"/>
  <c r="CX54" i="8"/>
  <c r="CX172" i="9"/>
  <c r="CX96" i="9"/>
  <c r="CY86" i="9"/>
  <c r="BE220" i="7"/>
  <c r="BF192" i="7"/>
  <c r="BE199" i="7"/>
  <c r="BE200" i="7" a="1"/>
  <c r="BE200" i="7" s="1"/>
  <c r="CX204" i="9"/>
  <c r="CZ28" i="8"/>
  <c r="CZ108" i="8"/>
  <c r="CX175" i="8"/>
  <c r="CX163" i="10"/>
  <c r="BA40" i="6"/>
  <c r="BF147" i="7"/>
  <c r="BE145" i="7"/>
  <c r="AS115" i="5"/>
  <c r="AR105" i="3"/>
  <c r="CX127" i="10"/>
  <c r="CZ52" i="8"/>
  <c r="CY26" i="8"/>
  <c r="CY181" i="8"/>
  <c r="AT101" i="6"/>
  <c r="CX183" i="8"/>
  <c r="CY186" i="9"/>
  <c r="CX104" i="9"/>
  <c r="CY114" i="10"/>
  <c r="BG72" i="7"/>
  <c r="AX72" i="6"/>
  <c r="AW70" i="6"/>
  <c r="CX179" i="10"/>
  <c r="CZ201" i="8"/>
  <c r="CY9" i="10"/>
  <c r="CY102" i="9"/>
  <c r="CZ179" i="9"/>
  <c r="CX176" i="9"/>
  <c r="CX160" i="9"/>
  <c r="AQ106" i="5"/>
  <c r="CX131" i="10"/>
  <c r="CY78" i="10"/>
  <c r="CY176" i="8"/>
  <c r="CY126" i="8"/>
  <c r="CX33" i="8"/>
  <c r="CZ134" i="9"/>
  <c r="CY190" i="10"/>
  <c r="AY61" i="6"/>
  <c r="BB62" i="6"/>
  <c r="CX61" i="8"/>
  <c r="CY43" i="8"/>
  <c r="CY18" i="8"/>
  <c r="CY198" i="10"/>
  <c r="CZ195" i="9"/>
  <c r="CZ100" i="8"/>
  <c r="CZ200" i="8"/>
  <c r="CY54" i="10"/>
  <c r="CZ99" i="9"/>
  <c r="CX40" i="9"/>
  <c r="CY192" i="8"/>
  <c r="CX86" i="8"/>
  <c r="CY149" i="8"/>
  <c r="CY144" i="8"/>
  <c r="CY55" i="8"/>
  <c r="DA127" i="9"/>
  <c r="CX99" i="10"/>
  <c r="CX129" i="10"/>
  <c r="BL123" i="7"/>
  <c r="BG122" i="7"/>
  <c r="BK133" i="7"/>
  <c r="BF132" i="7"/>
  <c r="CY174" i="10"/>
  <c r="CX60" i="9"/>
  <c r="CZ197" i="8"/>
  <c r="CY34" i="8"/>
  <c r="AO58" i="3"/>
  <c r="AS88" i="4"/>
  <c r="AO64" i="3" s="1"/>
  <c r="CX171" i="10"/>
  <c r="CY86" i="10"/>
  <c r="CX160" i="10"/>
  <c r="CZ111" i="9"/>
  <c r="CY144" i="9"/>
  <c r="CZ189" i="8"/>
  <c r="CX53" i="8"/>
  <c r="AV66" i="6"/>
  <c r="AY67" i="6"/>
  <c r="AU51" i="6"/>
  <c r="AR119" i="5"/>
  <c r="AU107" i="6"/>
  <c r="CY127" i="8"/>
  <c r="CY46" i="10"/>
  <c r="CX104" i="10"/>
  <c r="CY10" i="8"/>
  <c r="CX22" i="9"/>
  <c r="DA167" i="9"/>
  <c r="CZ68" i="8"/>
  <c r="CY134" i="10"/>
  <c r="CZ11" i="9"/>
  <c r="CY174" i="9"/>
  <c r="CY50" i="10"/>
  <c r="CX24" i="10"/>
  <c r="CY182" i="9"/>
  <c r="CY122" i="8"/>
  <c r="AO143" i="11"/>
  <c r="BF3" i="7"/>
  <c r="AV3" i="6"/>
  <c r="AS2" i="5"/>
  <c r="CX146" i="8"/>
  <c r="CZ175" i="9"/>
  <c r="CY155" i="8"/>
  <c r="CZ154" i="9"/>
  <c r="DA131" i="9"/>
  <c r="CY146" i="10"/>
  <c r="DA59" i="9"/>
  <c r="CX147" i="10"/>
  <c r="AZ90" i="4"/>
  <c r="AU70" i="3"/>
  <c r="CY102" i="8"/>
  <c r="CX203" i="10"/>
  <c r="CY58" i="10"/>
  <c r="CZ31" i="9"/>
  <c r="AR38" i="5"/>
  <c r="AQ45" i="3"/>
  <c r="BD93" i="7"/>
  <c r="AR16" i="5" s="1"/>
  <c r="BJ128" i="7"/>
  <c r="BE127" i="7"/>
  <c r="BD178" i="7"/>
  <c r="BD117" i="7"/>
  <c r="AQ103" i="3"/>
  <c r="AR113" i="5"/>
  <c r="CY51" i="8"/>
  <c r="CY165" i="8"/>
  <c r="CY173" i="8"/>
  <c r="CX80" i="10"/>
  <c r="CX168" i="9"/>
  <c r="DA35" i="10"/>
  <c r="CX181" i="9"/>
  <c r="CY170" i="9"/>
  <c r="CY165" i="9"/>
  <c r="AQ119" i="3"/>
  <c r="AQ107" i="3"/>
  <c r="AQ121" i="3"/>
  <c r="AU138" i="4"/>
  <c r="CY14" i="10"/>
  <c r="CY34" i="9"/>
  <c r="CY8" i="10"/>
  <c r="CX124" i="10"/>
  <c r="CY161" i="9"/>
  <c r="CZ43" i="10"/>
  <c r="AU77" i="5"/>
  <c r="AY10" i="6"/>
  <c r="CZ44" i="8"/>
  <c r="CY130" i="10"/>
  <c r="CY125" i="8"/>
  <c r="CX56" i="10"/>
  <c r="CX18" i="9"/>
  <c r="CX152" i="10"/>
  <c r="CX61" i="10"/>
  <c r="CX42" i="8"/>
  <c r="DA15" i="10"/>
  <c r="CY114" i="8"/>
  <c r="CY63" i="8"/>
  <c r="CY110" i="8"/>
  <c r="CW144" i="12"/>
  <c r="CW280" i="10" s="1"/>
  <c r="CV348" i="8"/>
  <c r="CX185" i="10"/>
  <c r="CX32" i="10"/>
  <c r="CY11" i="8"/>
  <c r="CX152" i="9"/>
  <c r="CX199" i="10"/>
  <c r="CX53" i="10"/>
  <c r="CY27" i="8"/>
  <c r="CZ64" i="8"/>
  <c r="CY94" i="9"/>
  <c r="CY182" i="8"/>
  <c r="CX64" i="10"/>
  <c r="CX133" i="10"/>
  <c r="CX76" i="8"/>
  <c r="CW280" i="8"/>
  <c r="CX24" i="9"/>
  <c r="CY134" i="8"/>
  <c r="CY133" i="8"/>
  <c r="AQ14" i="5"/>
  <c r="AQ13" i="5" s="1"/>
  <c r="BC90" i="7"/>
  <c r="BC187" i="7" s="1"/>
  <c r="AQ33" i="5"/>
  <c r="BC22" i="7"/>
  <c r="AP54" i="3" s="1"/>
  <c r="BC21" i="7"/>
  <c r="AP42" i="3"/>
  <c r="CX116" i="10"/>
  <c r="AW81" i="6"/>
  <c r="AV79" i="6"/>
  <c r="AS102" i="5" s="1"/>
  <c r="AS121" i="5"/>
  <c r="CZ193" i="8"/>
  <c r="CY98" i="10"/>
  <c r="CY159" i="8"/>
  <c r="AU94" i="4"/>
  <c r="AQ94" i="3" s="1"/>
  <c r="AU89" i="4"/>
  <c r="AQ67" i="3" s="1"/>
  <c r="AQ96" i="3"/>
  <c r="CX84" i="10"/>
  <c r="CX105" i="10"/>
  <c r="CZ84" i="8"/>
  <c r="CY129" i="9"/>
  <c r="CX191" i="10"/>
  <c r="CX120" i="9"/>
  <c r="CY46" i="9"/>
  <c r="CY168" i="8"/>
  <c r="CY93" i="8"/>
  <c r="AP58" i="3"/>
  <c r="AT88" i="4"/>
  <c r="AP64" i="3" s="1"/>
  <c r="CY77" i="8"/>
  <c r="CY105" i="8"/>
  <c r="CY67" i="8"/>
  <c r="AW64" i="4"/>
  <c r="AW44" i="4"/>
  <c r="AW41" i="4"/>
  <c r="AW37" i="4"/>
  <c r="AX27" i="4"/>
  <c r="AS33" i="3"/>
  <c r="CV280" i="10"/>
  <c r="CY117" i="8"/>
  <c r="CY109" i="8"/>
  <c r="CY109" i="9"/>
  <c r="CX200" i="10"/>
  <c r="CZ126" i="9"/>
  <c r="CY42" i="10"/>
  <c r="CY113" i="8"/>
  <c r="CY101" i="8"/>
  <c r="AS105" i="5"/>
  <c r="CY117" i="9"/>
  <c r="CZ95" i="10"/>
  <c r="CY98" i="9"/>
  <c r="CX108" i="10"/>
  <c r="DA119" i="9"/>
  <c r="CX93" i="10"/>
  <c r="CX164" i="10"/>
  <c r="CZ92" i="8"/>
  <c r="CX189" i="10"/>
  <c r="CY50" i="9"/>
  <c r="CY19" i="8"/>
  <c r="CY157" i="9"/>
  <c r="CY17" i="9"/>
  <c r="CY111" i="8"/>
  <c r="CX22" i="8"/>
  <c r="CX21" i="8"/>
  <c r="DA32" i="8"/>
  <c r="CY110" i="9"/>
  <c r="CX197" i="10"/>
  <c r="CY57" i="9"/>
  <c r="CX200" i="9"/>
  <c r="CX29" i="8"/>
  <c r="CY178" i="8"/>
  <c r="CY99" i="8"/>
  <c r="CX48" i="9"/>
  <c r="CZ87" i="10"/>
  <c r="AM144" i="11"/>
  <c r="AM76" i="11"/>
  <c r="CY15" i="8"/>
  <c r="CX158" i="8"/>
  <c r="CY62" i="10"/>
  <c r="CX89" i="10"/>
  <c r="CZ31" i="10"/>
  <c r="CX189" i="9"/>
  <c r="CY85" i="8"/>
  <c r="AP31" i="5"/>
  <c r="AO51" i="3"/>
  <c r="BB100" i="7"/>
  <c r="DA186" i="8"/>
  <c r="CZ162" i="9"/>
  <c r="DA159" i="9"/>
  <c r="CZ103" i="9"/>
  <c r="CX180" i="9"/>
  <c r="AT48" i="5"/>
  <c r="AX16" i="6"/>
  <c r="AT52" i="5"/>
  <c r="AX26" i="6"/>
  <c r="BE179" i="7"/>
  <c r="BF170" i="7"/>
  <c r="AO138" i="5"/>
  <c r="CY153" i="8"/>
  <c r="CY93" i="9"/>
  <c r="DA63" i="9"/>
  <c r="BE27" i="7"/>
  <c r="BE13" i="7"/>
  <c r="AS28" i="5" s="1"/>
  <c r="BE29" i="7"/>
  <c r="BE31" i="7"/>
  <c r="BE17" i="7"/>
  <c r="AS29" i="5" s="1"/>
  <c r="BF10" i="7"/>
  <c r="CZ152" i="8"/>
  <c r="CX193" i="9"/>
  <c r="CY35" i="8"/>
  <c r="CZ40" i="8"/>
  <c r="CZ88" i="8"/>
  <c r="DA147" i="9"/>
  <c r="AM60" i="3"/>
  <c r="CY129" i="8"/>
  <c r="CX151" i="10"/>
  <c r="CX193" i="10"/>
  <c r="CY26" i="10"/>
  <c r="CY29" i="9"/>
  <c r="CY202" i="9"/>
  <c r="CY119" i="8"/>
  <c r="CX197" i="9"/>
  <c r="CY122" i="10"/>
  <c r="CY21" i="9"/>
  <c r="CY82" i="10"/>
  <c r="DA15" i="9"/>
  <c r="DA27" i="9"/>
  <c r="CY14" i="8"/>
  <c r="BF160" i="7"/>
  <c r="AS116" i="5"/>
  <c r="AS109" i="5" s="1"/>
  <c r="BE158" i="7"/>
  <c r="CZ11" i="10"/>
  <c r="CZ164" i="8"/>
  <c r="AZ105" i="4"/>
  <c r="AZ7" i="4" s="1"/>
  <c r="AV37" i="3" s="1"/>
  <c r="AV99" i="4"/>
  <c r="AW104" i="4"/>
  <c r="CY184" i="8"/>
  <c r="CY115" i="8"/>
  <c r="AU62" i="4"/>
  <c r="AU54" i="4"/>
  <c r="AU51" i="4"/>
  <c r="AU35" i="4"/>
  <c r="AV25" i="4"/>
  <c r="AU24" i="4"/>
  <c r="AQ31" i="3"/>
  <c r="CZ156" i="8"/>
  <c r="CY78" i="9"/>
  <c r="CX41" i="8"/>
  <c r="CZ203" i="9"/>
  <c r="CX192" i="9"/>
  <c r="DA198" i="8"/>
  <c r="CZ148" i="8"/>
  <c r="AQ100" i="5"/>
  <c r="CX82" i="8"/>
  <c r="CZ79" i="9"/>
  <c r="CZ63" i="10"/>
  <c r="CX45" i="8"/>
  <c r="CY194" i="10"/>
  <c r="CZ58" i="9"/>
  <c r="CY149" i="9"/>
  <c r="DA163" i="9"/>
  <c r="CX132" i="10"/>
  <c r="CX171" i="8"/>
  <c r="CY97" i="8"/>
  <c r="CX185" i="9"/>
  <c r="CY95" i="8"/>
  <c r="CY154" i="10"/>
  <c r="BD26" i="7"/>
  <c r="AR34" i="5"/>
  <c r="AQ43" i="3"/>
  <c r="BD208" i="7"/>
  <c r="BD86" i="7"/>
  <c r="BD99" i="7" s="1"/>
  <c r="AQ66" i="3" s="1"/>
  <c r="BD91" i="7"/>
  <c r="CY166" i="10"/>
  <c r="CY105" i="9"/>
  <c r="CY178" i="10"/>
  <c r="AQ94" i="5"/>
  <c r="AP90" i="3"/>
  <c r="CX17" i="8"/>
  <c r="CZ39" i="9"/>
  <c r="CZ16" i="8"/>
  <c r="CZ136" i="8"/>
  <c r="CZ59" i="10"/>
  <c r="CX195" i="10"/>
  <c r="CY157" i="8"/>
  <c r="AY99" i="6"/>
  <c r="AX108" i="6"/>
  <c r="CY170" i="8"/>
  <c r="CZ87" i="9"/>
  <c r="CZ132" i="8"/>
  <c r="CY89" i="9"/>
  <c r="CY158" i="10"/>
  <c r="CX161" i="10"/>
  <c r="CZ83" i="10"/>
  <c r="CX157" i="10"/>
  <c r="CY147" i="8"/>
  <c r="CX9" i="8"/>
  <c r="CY8" i="9"/>
  <c r="CX49" i="10"/>
  <c r="CX136" i="9"/>
  <c r="CX179" i="8"/>
  <c r="CY153" i="9"/>
  <c r="CX165" i="10"/>
  <c r="CX60" i="10"/>
  <c r="CX57" i="10"/>
  <c r="CY13" i="10"/>
  <c r="CZ51" i="9"/>
  <c r="CY172" i="8"/>
  <c r="AV121" i="4"/>
  <c r="AW112" i="4"/>
  <c r="AR110" i="3"/>
  <c r="AX21" i="6"/>
  <c r="AT50" i="5"/>
  <c r="AR27" i="5"/>
  <c r="AQ39" i="3"/>
  <c r="BG28" i="7"/>
  <c r="AT35" i="5"/>
  <c r="CZ91" i="10"/>
  <c r="CX80" i="9"/>
  <c r="CY79" i="8"/>
  <c r="CX125" i="10"/>
  <c r="DA155" i="9"/>
  <c r="CX28" i="10"/>
  <c r="CY177" i="8"/>
  <c r="CY169" i="8"/>
  <c r="CX187" i="8"/>
  <c r="AN136" i="5"/>
  <c r="AN133" i="5"/>
  <c r="CZ95" i="9"/>
  <c r="CX204" i="10"/>
  <c r="CZ191" i="9"/>
  <c r="CZ60" i="8"/>
  <c r="CY90" i="10"/>
  <c r="CZ20" i="8"/>
  <c r="CY17" i="10"/>
  <c r="CY77" i="9"/>
  <c r="CY198" i="9"/>
  <c r="CX184" i="9"/>
  <c r="CX177" i="9"/>
  <c r="CX188" i="10"/>
  <c r="DA123" i="9"/>
  <c r="CZ183" i="9"/>
  <c r="CX16" i="9"/>
  <c r="AT39" i="5"/>
  <c r="BG32" i="7"/>
  <c r="CY37" i="9"/>
  <c r="CZ171" i="9"/>
  <c r="CX32" i="9"/>
  <c r="CX20" i="9"/>
  <c r="CX150" i="8"/>
  <c r="CZ167" i="10"/>
  <c r="CX168" i="10"/>
  <c r="CX113" i="10"/>
  <c r="CW348" i="10"/>
  <c r="CX144" i="10"/>
  <c r="CX196" i="10"/>
  <c r="CY145" i="9"/>
  <c r="CX45" i="10"/>
  <c r="CX159" i="10"/>
  <c r="CX183" i="10"/>
  <c r="CY123" i="8"/>
  <c r="CY65" i="9"/>
  <c r="CX30" i="8"/>
  <c r="CX85" i="10"/>
  <c r="CY87" i="8"/>
  <c r="CX65" i="8"/>
  <c r="CY180" i="8"/>
  <c r="CZ30" i="9"/>
  <c r="CX128" i="10"/>
  <c r="CX149" i="10"/>
  <c r="DA151" i="9"/>
  <c r="CZ79" i="10"/>
  <c r="CX46" i="8"/>
  <c r="CX187" i="10"/>
  <c r="BC99" i="7"/>
  <c r="AP66" i="3" s="1"/>
  <c r="CZ23" i="8"/>
  <c r="CY91" i="8"/>
  <c r="CY151" i="8"/>
  <c r="DA202" i="8"/>
  <c r="CX123" i="10"/>
  <c r="CY114" i="9"/>
  <c r="CZ96" i="8"/>
  <c r="CZ83" i="9"/>
  <c r="CX109" i="10"/>
  <c r="CX119" i="10"/>
  <c r="CX12" i="9"/>
  <c r="CX68" i="10"/>
  <c r="CY25" i="10"/>
  <c r="CY126" i="10"/>
  <c r="CZ22" i="10"/>
  <c r="CZ160" i="8"/>
  <c r="CZ116" i="8"/>
  <c r="CX64" i="9"/>
  <c r="CZ166" i="9"/>
  <c r="DA194" i="8"/>
  <c r="CY97" i="9"/>
  <c r="CX57" i="8"/>
  <c r="CZ56" i="8"/>
  <c r="CZ150" i="9"/>
  <c r="CX132" i="9"/>
  <c r="CZ39" i="10"/>
  <c r="CX38" i="8"/>
  <c r="CZ112" i="8"/>
  <c r="CY37" i="10"/>
  <c r="CW212" i="8"/>
  <c r="CX8" i="8"/>
  <c r="DA24" i="8"/>
  <c r="CX192" i="10"/>
  <c r="CX162" i="8"/>
  <c r="CY30" i="10"/>
  <c r="CZ187" i="9"/>
  <c r="CX44" i="9"/>
  <c r="CX20" i="10"/>
  <c r="CX172" i="10"/>
  <c r="CZ196" i="8"/>
  <c r="CX112" i="10"/>
  <c r="CY107" i="8"/>
  <c r="CZ103" i="10"/>
  <c r="CX112" i="9"/>
  <c r="CX155" i="10"/>
  <c r="BD194" i="7"/>
  <c r="BD227" i="7"/>
  <c r="BD222" i="7"/>
  <c r="BD228" i="7" a="1"/>
  <c r="BD228" i="7" s="1"/>
  <c r="BD223" i="7" a="1"/>
  <c r="BD223" i="7" s="1"/>
  <c r="CX116" i="9"/>
  <c r="CZ54" i="9"/>
  <c r="CY85" i="9"/>
  <c r="CY83" i="8"/>
  <c r="CX203" i="8"/>
  <c r="BG77" i="7"/>
  <c r="BG74" i="7"/>
  <c r="AS93" i="5"/>
  <c r="AS86" i="5" s="1"/>
  <c r="AR89" i="3"/>
  <c r="CY130" i="8"/>
  <c r="CY106" i="8"/>
  <c r="CY161" i="8"/>
  <c r="AR108" i="5"/>
  <c r="CY145" i="8"/>
  <c r="CY121" i="8"/>
  <c r="CV212" i="12"/>
  <c r="CW8" i="12"/>
  <c r="AN8" i="11"/>
  <c r="CV212" i="9"/>
  <c r="CV280" i="9"/>
  <c r="CZ62" i="9"/>
  <c r="CZ47" i="10"/>
  <c r="CZ8" i="9" l="1"/>
  <c r="CZ158" i="10"/>
  <c r="AZ99" i="6"/>
  <c r="AY108" i="6"/>
  <c r="CY171" i="8"/>
  <c r="DB198" i="8"/>
  <c r="CZ93" i="9"/>
  <c r="BG170" i="7"/>
  <c r="BF179" i="7"/>
  <c r="DA103" i="9"/>
  <c r="CY21" i="8"/>
  <c r="CZ94" i="9"/>
  <c r="CY199" i="10"/>
  <c r="CY185" i="10"/>
  <c r="CZ63" i="8"/>
  <c r="CY61" i="10"/>
  <c r="CZ125" i="8"/>
  <c r="CY124" i="10"/>
  <c r="DA31" i="9"/>
  <c r="DB59" i="9"/>
  <c r="CZ155" i="8"/>
  <c r="CZ174" i="9"/>
  <c r="CY53" i="8"/>
  <c r="CY61" i="8"/>
  <c r="CY33" i="8"/>
  <c r="CZ9" i="10"/>
  <c r="CY104" i="9"/>
  <c r="CY183" i="8"/>
  <c r="CZ181" i="8"/>
  <c r="DA52" i="8"/>
  <c r="BF145" i="7"/>
  <c r="AT115" i="5"/>
  <c r="BG147" i="7"/>
  <c r="AS105" i="3"/>
  <c r="CX76" i="12"/>
  <c r="CW212" i="10"/>
  <c r="CW348" i="9"/>
  <c r="CZ66" i="10"/>
  <c r="CY52" i="9"/>
  <c r="CY145" i="10"/>
  <c r="CY136" i="10"/>
  <c r="CZ194" i="9"/>
  <c r="DA36" i="8"/>
  <c r="CY33" i="10"/>
  <c r="AO136" i="5"/>
  <c r="AO133" i="5"/>
  <c r="DA12" i="8"/>
  <c r="CY97" i="10"/>
  <c r="DA43" i="9"/>
  <c r="CZ76" i="9"/>
  <c r="CZ29" i="10"/>
  <c r="CY148" i="9"/>
  <c r="CZ81" i="8"/>
  <c r="CZ42" i="9"/>
  <c r="BH74" i="7"/>
  <c r="DA187" i="9"/>
  <c r="DA160" i="8"/>
  <c r="CY187" i="10"/>
  <c r="CY46" i="8"/>
  <c r="CY30" i="8"/>
  <c r="CY16" i="9"/>
  <c r="DB123" i="9"/>
  <c r="CY177" i="9"/>
  <c r="CZ198" i="9"/>
  <c r="CZ90" i="10"/>
  <c r="DA191" i="9"/>
  <c r="DA95" i="9"/>
  <c r="CY187" i="8"/>
  <c r="CZ177" i="8"/>
  <c r="DB155" i="9"/>
  <c r="CZ79" i="8"/>
  <c r="DA91" i="10"/>
  <c r="CZ13" i="10"/>
  <c r="CZ157" i="8"/>
  <c r="DA59" i="10"/>
  <c r="DA16" i="8"/>
  <c r="CY17" i="8"/>
  <c r="AQ87" i="5"/>
  <c r="BD22" i="7"/>
  <c r="AQ54" i="3" s="1"/>
  <c r="BD21" i="7"/>
  <c r="AR33" i="5"/>
  <c r="AQ42" i="3"/>
  <c r="CZ95" i="8"/>
  <c r="CY45" i="8"/>
  <c r="AU113" i="4"/>
  <c r="AU34" i="4"/>
  <c r="AQ76" i="3" s="1"/>
  <c r="AQ30" i="3"/>
  <c r="CZ184" i="8"/>
  <c r="DA11" i="10"/>
  <c r="BE26" i="7"/>
  <c r="AS34" i="5"/>
  <c r="AR43" i="3"/>
  <c r="BE208" i="7"/>
  <c r="BE86" i="7"/>
  <c r="BE91" i="7"/>
  <c r="CY189" i="9"/>
  <c r="CY89" i="10"/>
  <c r="CY158" i="8"/>
  <c r="CY48" i="9"/>
  <c r="CZ178" i="8"/>
  <c r="CY200" i="9"/>
  <c r="CY197" i="10"/>
  <c r="DB32" i="8"/>
  <c r="CZ17" i="9"/>
  <c r="CY189" i="10"/>
  <c r="CY164" i="10"/>
  <c r="DB119" i="9"/>
  <c r="CZ98" i="9"/>
  <c r="CZ117" i="9"/>
  <c r="CZ101" i="8"/>
  <c r="CZ42" i="10"/>
  <c r="CY200" i="10"/>
  <c r="CZ109" i="8"/>
  <c r="CZ67" i="8"/>
  <c r="CZ159" i="8"/>
  <c r="AW79" i="6"/>
  <c r="AT102" i="5" s="1"/>
  <c r="AT121" i="5"/>
  <c r="AX81" i="6"/>
  <c r="AQ31" i="5"/>
  <c r="AP51" i="3"/>
  <c r="BC100" i="7"/>
  <c r="CZ134" i="8"/>
  <c r="CX280" i="8"/>
  <c r="CY76" i="8"/>
  <c r="CZ27" i="8"/>
  <c r="CZ11" i="8"/>
  <c r="CZ51" i="8"/>
  <c r="AR94" i="5"/>
  <c r="AQ90" i="3"/>
  <c r="BA90" i="4"/>
  <c r="AV70" i="3"/>
  <c r="CZ122" i="8"/>
  <c r="CZ10" i="8"/>
  <c r="CZ46" i="10"/>
  <c r="AU101" i="6"/>
  <c r="DA111" i="9"/>
  <c r="CZ86" i="10"/>
  <c r="DA197" i="8"/>
  <c r="CZ174" i="10"/>
  <c r="CY86" i="8"/>
  <c r="DA100" i="8"/>
  <c r="CZ198" i="10"/>
  <c r="DA134" i="9"/>
  <c r="CZ78" i="10"/>
  <c r="CY176" i="9"/>
  <c r="CZ102" i="9"/>
  <c r="DA201" i="8"/>
  <c r="BH72" i="7"/>
  <c r="CY175" i="8"/>
  <c r="DA28" i="8"/>
  <c r="BE228" i="7" a="1"/>
  <c r="BE228" i="7" s="1"/>
  <c r="BE223" i="7" a="1"/>
  <c r="BE223" i="7" s="1"/>
  <c r="BE222" i="7"/>
  <c r="BE227" i="7"/>
  <c r="CY96" i="9"/>
  <c r="CY76" i="10"/>
  <c r="CY176" i="10"/>
  <c r="CY121" i="10"/>
  <c r="CY92" i="9"/>
  <c r="CY124" i="9"/>
  <c r="CY166" i="8"/>
  <c r="CY156" i="9"/>
  <c r="CZ94" i="10"/>
  <c r="CY44" i="10"/>
  <c r="CY156" i="10"/>
  <c r="CY48" i="10"/>
  <c r="CZ14" i="9"/>
  <c r="CZ106" i="10"/>
  <c r="CY188" i="9"/>
  <c r="CY16" i="10"/>
  <c r="CZ174" i="8"/>
  <c r="CZ59" i="8"/>
  <c r="BG138" i="7"/>
  <c r="BF136" i="7"/>
  <c r="AY56" i="6"/>
  <c r="BB57" i="6"/>
  <c r="CY25" i="8"/>
  <c r="CY58" i="8"/>
  <c r="DA18" i="10"/>
  <c r="CZ131" i="8"/>
  <c r="CY36" i="9"/>
  <c r="DB190" i="8"/>
  <c r="CY153" i="10"/>
  <c r="DA115" i="10"/>
  <c r="CZ45" i="9"/>
  <c r="AN60" i="3"/>
  <c r="CY94" i="8"/>
  <c r="AS27" i="5"/>
  <c r="AR39" i="3"/>
  <c r="CY90" i="8"/>
  <c r="BC180" i="7"/>
  <c r="BC177" i="7" s="1"/>
  <c r="AP117" i="3"/>
  <c r="CZ19" i="9"/>
  <c r="DA27" i="10"/>
  <c r="CY154" i="8"/>
  <c r="CY107" i="10"/>
  <c r="DA10" i="9"/>
  <c r="CZ167" i="8"/>
  <c r="CZ101" i="9"/>
  <c r="CZ9" i="9"/>
  <c r="CY117" i="10"/>
  <c r="CY169" i="10"/>
  <c r="CZ13" i="9"/>
  <c r="DA48" i="8"/>
  <c r="CZ186" i="10"/>
  <c r="CZ125" i="9"/>
  <c r="CY175" i="10"/>
  <c r="CY201" i="9"/>
  <c r="CY101" i="10"/>
  <c r="CZ23" i="9"/>
  <c r="CY195" i="8"/>
  <c r="AU112" i="5"/>
  <c r="BH108" i="7"/>
  <c r="BG107" i="7"/>
  <c r="AT102" i="3"/>
  <c r="DB23" i="10"/>
  <c r="CZ145" i="8"/>
  <c r="CZ130" i="8"/>
  <c r="CY203" i="8"/>
  <c r="CZ85" i="9"/>
  <c r="CY116" i="9"/>
  <c r="DA112" i="8"/>
  <c r="DA150" i="9"/>
  <c r="DB194" i="8"/>
  <c r="CY64" i="9"/>
  <c r="CZ126" i="10"/>
  <c r="CY119" i="10"/>
  <c r="CZ114" i="9"/>
  <c r="DB151" i="9"/>
  <c r="CZ180" i="8"/>
  <c r="CZ145" i="9"/>
  <c r="CY150" i="8"/>
  <c r="AY21" i="6"/>
  <c r="AU50" i="5"/>
  <c r="CZ172" i="8"/>
  <c r="CZ153" i="9"/>
  <c r="DA83" i="10"/>
  <c r="CZ170" i="8"/>
  <c r="BD90" i="7"/>
  <c r="BD187" i="7" s="1"/>
  <c r="AR14" i="5"/>
  <c r="AR13" i="5" s="1"/>
  <c r="DB163" i="9"/>
  <c r="DA79" i="9"/>
  <c r="DA203" i="9"/>
  <c r="AV94" i="4"/>
  <c r="AR94" i="3" s="1"/>
  <c r="AV89" i="4"/>
  <c r="AR67" i="3" s="1"/>
  <c r="AR96" i="3"/>
  <c r="DB27" i="9"/>
  <c r="CZ122" i="10"/>
  <c r="CZ29" i="9"/>
  <c r="CY193" i="10"/>
  <c r="CZ129" i="8"/>
  <c r="DB147" i="9"/>
  <c r="CY193" i="9"/>
  <c r="BF27" i="7"/>
  <c r="BF13" i="7"/>
  <c r="AT28" i="5" s="1"/>
  <c r="BF29" i="7"/>
  <c r="BF194" i="7" s="1"/>
  <c r="BF31" i="7"/>
  <c r="BF17" i="7"/>
  <c r="AT29" i="5" s="1"/>
  <c r="BG10" i="7"/>
  <c r="AU48" i="5"/>
  <c r="AY16" i="6"/>
  <c r="DA162" i="9"/>
  <c r="CZ77" i="8"/>
  <c r="CZ93" i="8"/>
  <c r="CZ46" i="9"/>
  <c r="CY191" i="10"/>
  <c r="DA84" i="8"/>
  <c r="CY84" i="10"/>
  <c r="CY64" i="10"/>
  <c r="DB15" i="10"/>
  <c r="CY18" i="9"/>
  <c r="DA44" i="8"/>
  <c r="DA43" i="10"/>
  <c r="CZ34" i="9"/>
  <c r="CY181" i="9"/>
  <c r="DB131" i="9"/>
  <c r="CY146" i="8"/>
  <c r="CY24" i="10"/>
  <c r="CZ134" i="10"/>
  <c r="DB167" i="9"/>
  <c r="BG132" i="7"/>
  <c r="BL133" i="7"/>
  <c r="BM123" i="7"/>
  <c r="BH122" i="7"/>
  <c r="CY129" i="10"/>
  <c r="DB127" i="9"/>
  <c r="CZ144" i="8"/>
  <c r="CY40" i="9"/>
  <c r="CZ54" i="10"/>
  <c r="BF220" i="7"/>
  <c r="BG192" i="7"/>
  <c r="BF200" i="7" a="1"/>
  <c r="BF200" i="7" s="1"/>
  <c r="BF199" i="7"/>
  <c r="CY37" i="8"/>
  <c r="AP138" i="5"/>
  <c r="BH79" i="7"/>
  <c r="DA67" i="10"/>
  <c r="CY36" i="10"/>
  <c r="CY12" i="10"/>
  <c r="DA128" i="8"/>
  <c r="CZ190" i="9"/>
  <c r="CY173" i="9"/>
  <c r="CZ38" i="9"/>
  <c r="CZ82" i="9"/>
  <c r="CY177" i="10"/>
  <c r="DA130" i="9"/>
  <c r="CZ102" i="10"/>
  <c r="CZ150" i="10"/>
  <c r="DA107" i="9"/>
  <c r="CZ185" i="8"/>
  <c r="DA120" i="8"/>
  <c r="CZ162" i="10"/>
  <c r="CY201" i="10"/>
  <c r="BH73" i="7"/>
  <c r="AT93" i="5"/>
  <c r="AT86" i="5" s="1"/>
  <c r="AS89" i="3"/>
  <c r="CZ106" i="9"/>
  <c r="CY112" i="9"/>
  <c r="CZ107" i="8"/>
  <c r="CY20" i="10"/>
  <c r="CY162" i="8"/>
  <c r="DB24" i="8"/>
  <c r="CZ37" i="10"/>
  <c r="CY57" i="8"/>
  <c r="DA62" i="9"/>
  <c r="AN144" i="11"/>
  <c r="AN76" i="11"/>
  <c r="CZ121" i="8"/>
  <c r="CZ106" i="8"/>
  <c r="CZ83" i="8"/>
  <c r="DA54" i="9"/>
  <c r="DA196" i="8"/>
  <c r="CY132" i="9"/>
  <c r="DA56" i="8"/>
  <c r="CZ97" i="9"/>
  <c r="DA166" i="9"/>
  <c r="DA116" i="8"/>
  <c r="DA22" i="10"/>
  <c r="CZ25" i="10"/>
  <c r="CY12" i="9"/>
  <c r="CY109" i="10"/>
  <c r="DA96" i="8"/>
  <c r="CY123" i="10"/>
  <c r="CZ151" i="8"/>
  <c r="DA79" i="10"/>
  <c r="CY149" i="10"/>
  <c r="DA30" i="9"/>
  <c r="CY85" i="10"/>
  <c r="CZ65" i="9"/>
  <c r="CY183" i="10"/>
  <c r="CY45" i="10"/>
  <c r="CY196" i="10"/>
  <c r="CY113" i="10"/>
  <c r="DA167" i="10"/>
  <c r="CY20" i="9"/>
  <c r="DA171" i="9"/>
  <c r="AU39" i="5"/>
  <c r="BH32" i="7"/>
  <c r="CZ17" i="10"/>
  <c r="AX112" i="4"/>
  <c r="AW121" i="4"/>
  <c r="AS110" i="3"/>
  <c r="DA51" i="9"/>
  <c r="CY57" i="10"/>
  <c r="CY165" i="10"/>
  <c r="CY179" i="8"/>
  <c r="CY49" i="10"/>
  <c r="CY9" i="8"/>
  <c r="CY157" i="10"/>
  <c r="CY161" i="10"/>
  <c r="CZ89" i="9"/>
  <c r="DA87" i="9"/>
  <c r="CZ178" i="10"/>
  <c r="CZ166" i="10"/>
  <c r="CZ97" i="8"/>
  <c r="CY132" i="10"/>
  <c r="CZ149" i="9"/>
  <c r="CZ194" i="10"/>
  <c r="DA63" i="10"/>
  <c r="CY192" i="9"/>
  <c r="AV62" i="4"/>
  <c r="AV54" i="4"/>
  <c r="AV51" i="4"/>
  <c r="AV24" i="4"/>
  <c r="AR31" i="3"/>
  <c r="AV35" i="4"/>
  <c r="AW25" i="4"/>
  <c r="AU86" i="4"/>
  <c r="AS97" i="5"/>
  <c r="AS90" i="5" s="1"/>
  <c r="AR106" i="3"/>
  <c r="AR93" i="3"/>
  <c r="CZ14" i="8"/>
  <c r="DB15" i="9"/>
  <c r="CZ21" i="9"/>
  <c r="CY197" i="9"/>
  <c r="CZ202" i="9"/>
  <c r="CZ26" i="10"/>
  <c r="CY151" i="10"/>
  <c r="DA88" i="8"/>
  <c r="AS38" i="5"/>
  <c r="AR45" i="3"/>
  <c r="BE93" i="7"/>
  <c r="AS16" i="5" s="1"/>
  <c r="DB63" i="9"/>
  <c r="CZ153" i="8"/>
  <c r="AU52" i="5"/>
  <c r="AY26" i="6"/>
  <c r="CY180" i="9"/>
  <c r="DB159" i="9"/>
  <c r="DB186" i="8"/>
  <c r="CY22" i="8"/>
  <c r="CZ19" i="8"/>
  <c r="CZ105" i="8"/>
  <c r="CZ168" i="8"/>
  <c r="CY120" i="9"/>
  <c r="CZ129" i="9"/>
  <c r="CY105" i="10"/>
  <c r="DA193" i="8"/>
  <c r="CY116" i="10"/>
  <c r="CZ133" i="8"/>
  <c r="CY24" i="9"/>
  <c r="CY133" i="10"/>
  <c r="CZ182" i="8"/>
  <c r="DA64" i="8"/>
  <c r="CY53" i="10"/>
  <c r="CY152" i="9"/>
  <c r="CY32" i="10"/>
  <c r="CZ110" i="8"/>
  <c r="CZ114" i="8"/>
  <c r="CY152" i="10"/>
  <c r="CY56" i="10"/>
  <c r="CZ130" i="10"/>
  <c r="AZ10" i="6"/>
  <c r="AV77" i="5"/>
  <c r="CZ161" i="9"/>
  <c r="CZ8" i="10"/>
  <c r="CZ170" i="9"/>
  <c r="CY80" i="10"/>
  <c r="CZ165" i="8"/>
  <c r="AR106" i="5"/>
  <c r="BD172" i="7"/>
  <c r="CZ58" i="10"/>
  <c r="CY147" i="10"/>
  <c r="DA154" i="9"/>
  <c r="DA175" i="9"/>
  <c r="AP143" i="11"/>
  <c r="BG3" i="7"/>
  <c r="AW3" i="6"/>
  <c r="AT2" i="5"/>
  <c r="CZ182" i="9"/>
  <c r="CZ50" i="10"/>
  <c r="DA68" i="8"/>
  <c r="CY22" i="9"/>
  <c r="AW66" i="6"/>
  <c r="AZ67" i="6"/>
  <c r="AS119" i="5"/>
  <c r="AV107" i="6"/>
  <c r="AV51" i="6"/>
  <c r="DA189" i="8"/>
  <c r="CY99" i="10"/>
  <c r="CZ149" i="8"/>
  <c r="CZ192" i="8"/>
  <c r="DA99" i="9"/>
  <c r="CZ43" i="8"/>
  <c r="AZ61" i="6"/>
  <c r="BC62" i="6"/>
  <c r="CZ126" i="8"/>
  <c r="AY72" i="6"/>
  <c r="AX70" i="6"/>
  <c r="CZ114" i="10"/>
  <c r="CZ186" i="9"/>
  <c r="AT109" i="6"/>
  <c r="AT106" i="6" s="1"/>
  <c r="CY127" i="10"/>
  <c r="AS108" i="5"/>
  <c r="BB40" i="6"/>
  <c r="BE194" i="7"/>
  <c r="CY54" i="8"/>
  <c r="AX63" i="4"/>
  <c r="AY26" i="4"/>
  <c r="AX57" i="4"/>
  <c r="AT32" i="3"/>
  <c r="AX47" i="4"/>
  <c r="AX36" i="4"/>
  <c r="CY180" i="10"/>
  <c r="CY62" i="8"/>
  <c r="AY36" i="6"/>
  <c r="AP135" i="5"/>
  <c r="BB97" i="7"/>
  <c r="CY181" i="10"/>
  <c r="CY184" i="10"/>
  <c r="CY164" i="9"/>
  <c r="CY88" i="9"/>
  <c r="CZ113" i="9"/>
  <c r="CZ49" i="9"/>
  <c r="CZ202" i="10"/>
  <c r="DA115" i="9"/>
  <c r="DA146" i="9"/>
  <c r="DB35" i="9"/>
  <c r="CY111" i="10"/>
  <c r="CZ103" i="8"/>
  <c r="CY108" i="9"/>
  <c r="DA124" i="8"/>
  <c r="CZ121" i="9"/>
  <c r="DA158" i="9"/>
  <c r="BG7" i="7"/>
  <c r="BF9" i="7"/>
  <c r="AS36" i="3"/>
  <c r="CY56" i="9"/>
  <c r="CZ53" i="9"/>
  <c r="DA118" i="9"/>
  <c r="CZ38" i="10"/>
  <c r="DB55" i="9"/>
  <c r="CY100" i="9"/>
  <c r="DA199" i="9"/>
  <c r="DB135" i="9"/>
  <c r="CY13" i="8"/>
  <c r="DA80" i="8"/>
  <c r="DA104" i="8"/>
  <c r="CY173" i="10"/>
  <c r="CY128" i="9"/>
  <c r="CZ39" i="8"/>
  <c r="BI214" i="7" a="1"/>
  <c r="BI214" i="7" s="1"/>
  <c r="BI213" i="7"/>
  <c r="BJ206" i="7"/>
  <c r="CY66" i="8"/>
  <c r="DB19" i="10"/>
  <c r="CY68" i="9"/>
  <c r="CZ89" i="8"/>
  <c r="CZ47" i="8"/>
  <c r="CZ178" i="9"/>
  <c r="CZ81" i="9"/>
  <c r="DA47" i="10"/>
  <c r="DA39" i="10"/>
  <c r="CY68" i="10"/>
  <c r="DA83" i="9"/>
  <c r="DB202" i="8"/>
  <c r="CZ91" i="8"/>
  <c r="CY128" i="10"/>
  <c r="CZ87" i="8"/>
  <c r="CZ123" i="8"/>
  <c r="CY159" i="10"/>
  <c r="CY144" i="10"/>
  <c r="CY168" i="10"/>
  <c r="CY32" i="9"/>
  <c r="CZ37" i="9"/>
  <c r="AU35" i="5"/>
  <c r="BH28" i="7"/>
  <c r="CY60" i="10"/>
  <c r="CY136" i="9"/>
  <c r="CZ147" i="8"/>
  <c r="DA132" i="8"/>
  <c r="CZ105" i="9"/>
  <c r="DA58" i="9"/>
  <c r="CZ78" i="9"/>
  <c r="BG160" i="7"/>
  <c r="AT116" i="5"/>
  <c r="AT109" i="5" s="1"/>
  <c r="BF158" i="7"/>
  <c r="CZ82" i="10"/>
  <c r="CZ119" i="8"/>
  <c r="DA40" i="8"/>
  <c r="CZ15" i="8"/>
  <c r="CY29" i="8"/>
  <c r="CZ165" i="9"/>
  <c r="CY168" i="9"/>
  <c r="CZ173" i="8"/>
  <c r="CY203" i="10"/>
  <c r="CZ34" i="8"/>
  <c r="CW212" i="12"/>
  <c r="CX8" i="12"/>
  <c r="AO8" i="11"/>
  <c r="CW212" i="9"/>
  <c r="CW280" i="9"/>
  <c r="CZ161" i="8"/>
  <c r="BH77" i="7"/>
  <c r="CY155" i="10"/>
  <c r="DA103" i="10"/>
  <c r="CY112" i="10"/>
  <c r="CY172" i="10"/>
  <c r="CY44" i="9"/>
  <c r="CZ30" i="10"/>
  <c r="CY192" i="10"/>
  <c r="CX212" i="8"/>
  <c r="CY8" i="8"/>
  <c r="CY38" i="8"/>
  <c r="DA23" i="8"/>
  <c r="CY65" i="8"/>
  <c r="DA183" i="9"/>
  <c r="CY188" i="10"/>
  <c r="CY184" i="9"/>
  <c r="CZ77" i="9"/>
  <c r="DA20" i="8"/>
  <c r="DA60" i="8"/>
  <c r="CY204" i="10"/>
  <c r="CZ169" i="8"/>
  <c r="CY28" i="10"/>
  <c r="CY125" i="10"/>
  <c r="CY80" i="9"/>
  <c r="AV138" i="4"/>
  <c r="AR119" i="3"/>
  <c r="AR107" i="3"/>
  <c r="AR121" i="3"/>
  <c r="CY195" i="10"/>
  <c r="DA136" i="8"/>
  <c r="DA39" i="9"/>
  <c r="CZ154" i="10"/>
  <c r="CY185" i="9"/>
  <c r="CY82" i="8"/>
  <c r="DA148" i="8"/>
  <c r="CY41" i="8"/>
  <c r="DA156" i="8"/>
  <c r="CZ115" i="8"/>
  <c r="AW99" i="4"/>
  <c r="AX104" i="4"/>
  <c r="BA105" i="4"/>
  <c r="BA7" i="4" s="1"/>
  <c r="AW37" i="3" s="1"/>
  <c r="DA164" i="8"/>
  <c r="CZ35" i="8"/>
  <c r="DA152" i="8"/>
  <c r="AS36" i="5"/>
  <c r="AR44" i="3"/>
  <c r="BE92" i="7"/>
  <c r="AS15" i="5" s="1"/>
  <c r="CZ85" i="8"/>
  <c r="DA31" i="10"/>
  <c r="CZ62" i="10"/>
  <c r="DA87" i="10"/>
  <c r="CZ99" i="8"/>
  <c r="CZ57" i="9"/>
  <c r="CZ110" i="9"/>
  <c r="CZ111" i="8"/>
  <c r="CZ157" i="9"/>
  <c r="CZ50" i="9"/>
  <c r="DA92" i="8"/>
  <c r="CY93" i="10"/>
  <c r="CY108" i="10"/>
  <c r="DA95" i="10"/>
  <c r="CZ113" i="8"/>
  <c r="DA126" i="9"/>
  <c r="CZ109" i="9"/>
  <c r="CZ117" i="8"/>
  <c r="AY27" i="4"/>
  <c r="AX64" i="4"/>
  <c r="AX41" i="4"/>
  <c r="AX37" i="4"/>
  <c r="AT33" i="3"/>
  <c r="AX44" i="4"/>
  <c r="CZ98" i="10"/>
  <c r="CX144" i="12"/>
  <c r="CX280" i="10" s="1"/>
  <c r="CW348" i="8"/>
  <c r="CY42" i="8"/>
  <c r="CZ14" i="10"/>
  <c r="DB35" i="10"/>
  <c r="BF127" i="7"/>
  <c r="BK128" i="7"/>
  <c r="AR103" i="3"/>
  <c r="BE117" i="7"/>
  <c r="AS113" i="5"/>
  <c r="BE178" i="7"/>
  <c r="CZ102" i="8"/>
  <c r="CZ146" i="10"/>
  <c r="DA11" i="9"/>
  <c r="CY104" i="10"/>
  <c r="CZ127" i="8"/>
  <c r="AR100" i="5"/>
  <c r="CZ144" i="9"/>
  <c r="CY160" i="10"/>
  <c r="CY171" i="10"/>
  <c r="CY60" i="9"/>
  <c r="CZ55" i="8"/>
  <c r="DA200" i="8"/>
  <c r="DA195" i="9"/>
  <c r="CZ18" i="8"/>
  <c r="CZ190" i="10"/>
  <c r="CZ176" i="8"/>
  <c r="CY131" i="10"/>
  <c r="CY160" i="9"/>
  <c r="DA179" i="9"/>
  <c r="CY179" i="10"/>
  <c r="CZ26" i="8"/>
  <c r="AS96" i="5"/>
  <c r="AS89" i="5" s="1"/>
  <c r="AR92" i="3"/>
  <c r="CY163" i="10"/>
  <c r="DA108" i="8"/>
  <c r="CY204" i="9"/>
  <c r="CZ86" i="9"/>
  <c r="CY172" i="9"/>
  <c r="CY191" i="8"/>
  <c r="CY92" i="10"/>
  <c r="CY26" i="9"/>
  <c r="CZ135" i="8"/>
  <c r="CY77" i="10"/>
  <c r="DA34" i="10"/>
  <c r="CZ33" i="9"/>
  <c r="CY28" i="9"/>
  <c r="CY81" i="10"/>
  <c r="CY199" i="8"/>
  <c r="DA91" i="9"/>
  <c r="CZ41" i="10"/>
  <c r="CY100" i="10"/>
  <c r="DA47" i="9"/>
  <c r="CZ163" i="8"/>
  <c r="BI30" i="7"/>
  <c r="AV37" i="5"/>
  <c r="CZ118" i="10"/>
  <c r="BH78" i="7"/>
  <c r="CZ10" i="10"/>
  <c r="CZ110" i="10"/>
  <c r="CY96" i="10"/>
  <c r="CZ41" i="9"/>
  <c r="DA55" i="10"/>
  <c r="CY65" i="10"/>
  <c r="CY120" i="10"/>
  <c r="CZ182" i="10"/>
  <c r="DA31" i="8"/>
  <c r="CY49" i="8"/>
  <c r="CY78" i="8"/>
  <c r="CY98" i="8"/>
  <c r="DA204" i="8"/>
  <c r="CY50" i="8"/>
  <c r="CZ170" i="10"/>
  <c r="CZ61" i="9"/>
  <c r="CY196" i="9"/>
  <c r="DA66" i="9"/>
  <c r="CY40" i="10"/>
  <c r="CZ90" i="9"/>
  <c r="CZ133" i="9"/>
  <c r="DA122" i="9"/>
  <c r="CZ25" i="9"/>
  <c r="CY84" i="9"/>
  <c r="DA135" i="10"/>
  <c r="CY148" i="10"/>
  <c r="CZ188" i="8"/>
  <c r="DA51" i="10"/>
  <c r="CY169" i="9"/>
  <c r="CY52" i="10"/>
  <c r="CY88" i="10"/>
  <c r="DB67" i="9"/>
  <c r="CY21" i="10"/>
  <c r="AT105" i="5"/>
  <c r="CZ118" i="8"/>
  <c r="BI77" i="7" l="1"/>
  <c r="DA82" i="10"/>
  <c r="DA78" i="9"/>
  <c r="DA105" i="9"/>
  <c r="CZ60" i="10"/>
  <c r="DA37" i="9"/>
  <c r="CZ168" i="10"/>
  <c r="CZ159" i="10"/>
  <c r="DA87" i="8"/>
  <c r="DA91" i="8"/>
  <c r="DB83" i="9"/>
  <c r="DB47" i="10"/>
  <c r="DA39" i="8"/>
  <c r="DB80" i="8"/>
  <c r="DB124" i="8"/>
  <c r="AO60" i="3"/>
  <c r="CZ54" i="8"/>
  <c r="AQ138" i="5"/>
  <c r="DA114" i="10"/>
  <c r="DA126" i="8"/>
  <c r="CZ99" i="10"/>
  <c r="AS100" i="5"/>
  <c r="AW77" i="5"/>
  <c r="BA10" i="6"/>
  <c r="CZ32" i="10"/>
  <c r="CZ53" i="10"/>
  <c r="DA182" i="8"/>
  <c r="CZ24" i="9"/>
  <c r="CZ116" i="10"/>
  <c r="CZ105" i="10"/>
  <c r="CZ120" i="9"/>
  <c r="DA105" i="8"/>
  <c r="DC159" i="9"/>
  <c r="AZ26" i="6"/>
  <c r="AV52" i="5"/>
  <c r="DC63" i="9"/>
  <c r="AQ58" i="3"/>
  <c r="AU88" i="4"/>
  <c r="AQ64" i="3" s="1"/>
  <c r="AV113" i="4"/>
  <c r="AV34" i="4"/>
  <c r="AR76" i="3" s="1"/>
  <c r="AR30" i="3"/>
  <c r="CZ192" i="9"/>
  <c r="CZ132" i="10"/>
  <c r="DA178" i="10"/>
  <c r="DA17" i="10"/>
  <c r="DB171" i="9"/>
  <c r="DB167" i="10"/>
  <c r="CZ196" i="10"/>
  <c r="CZ183" i="10"/>
  <c r="CZ85" i="10"/>
  <c r="CZ149" i="10"/>
  <c r="CZ12" i="9"/>
  <c r="DB22" i="10"/>
  <c r="DB166" i="9"/>
  <c r="DB56" i="8"/>
  <c r="DA83" i="8"/>
  <c r="DA121" i="8"/>
  <c r="DB62" i="9"/>
  <c r="DA37" i="10"/>
  <c r="CZ162" i="8"/>
  <c r="DA107" i="8"/>
  <c r="DA106" i="9"/>
  <c r="DB120" i="8"/>
  <c r="DA102" i="10"/>
  <c r="DB67" i="10"/>
  <c r="DA54" i="10"/>
  <c r="DA144" i="8"/>
  <c r="CZ129" i="10"/>
  <c r="BI122" i="7"/>
  <c r="BN123" i="7"/>
  <c r="CZ146" i="8"/>
  <c r="CZ181" i="9"/>
  <c r="CZ18" i="9"/>
  <c r="CZ64" i="10"/>
  <c r="BG29" i="7"/>
  <c r="BG31" i="7"/>
  <c r="BG17" i="7"/>
  <c r="AU29" i="5" s="1"/>
  <c r="BH10" i="7"/>
  <c r="BG27" i="7"/>
  <c r="BG13" i="7"/>
  <c r="AU28" i="5" s="1"/>
  <c r="DC147" i="9"/>
  <c r="CZ193" i="10"/>
  <c r="AZ21" i="6"/>
  <c r="AV50" i="5"/>
  <c r="DA145" i="8"/>
  <c r="AU93" i="5"/>
  <c r="AU86" i="5" s="1"/>
  <c r="AT89" i="3"/>
  <c r="CZ195" i="8"/>
  <c r="CZ101" i="10"/>
  <c r="CZ175" i="10"/>
  <c r="DA13" i="9"/>
  <c r="CZ117" i="10"/>
  <c r="DA101" i="9"/>
  <c r="DB10" i="9"/>
  <c r="CZ154" i="8"/>
  <c r="DA19" i="9"/>
  <c r="AQ135" i="5"/>
  <c r="BC97" i="7"/>
  <c r="CZ58" i="8"/>
  <c r="DA59" i="8"/>
  <c r="DA106" i="10"/>
  <c r="DA102" i="9"/>
  <c r="DB197" i="8"/>
  <c r="DB111" i="9"/>
  <c r="DA46" i="10"/>
  <c r="DA122" i="8"/>
  <c r="DA11" i="8"/>
  <c r="CZ76" i="8"/>
  <c r="BE99" i="7"/>
  <c r="AR66" i="3" s="1"/>
  <c r="BE22" i="7"/>
  <c r="AR54" i="3" s="1"/>
  <c r="BE21" i="7"/>
  <c r="AS33" i="5"/>
  <c r="AR42" i="3"/>
  <c r="DB16" i="8"/>
  <c r="DB91" i="10"/>
  <c r="DC155" i="9"/>
  <c r="CZ187" i="8"/>
  <c r="DB191" i="9"/>
  <c r="DA198" i="9"/>
  <c r="DC123" i="9"/>
  <c r="CZ46" i="8"/>
  <c r="DB160" i="8"/>
  <c r="BI74" i="7"/>
  <c r="DA81" i="8"/>
  <c r="DA29" i="10"/>
  <c r="DB43" i="9"/>
  <c r="DB12" i="8"/>
  <c r="CZ33" i="10"/>
  <c r="DA194" i="9"/>
  <c r="DA66" i="10"/>
  <c r="CY76" i="12"/>
  <c r="CY280" i="8" s="1"/>
  <c r="CX212" i="10"/>
  <c r="CX348" i="9"/>
  <c r="AT108" i="5"/>
  <c r="CZ104" i="9"/>
  <c r="CZ33" i="8"/>
  <c r="CZ53" i="8"/>
  <c r="DB31" i="9"/>
  <c r="DA125" i="8"/>
  <c r="CZ199" i="10"/>
  <c r="BG179" i="7"/>
  <c r="BH170" i="7"/>
  <c r="DA8" i="9"/>
  <c r="DC67" i="9"/>
  <c r="DB122" i="9"/>
  <c r="DB66" i="9"/>
  <c r="CZ98" i="8"/>
  <c r="DB47" i="9"/>
  <c r="CZ28" i="9"/>
  <c r="CZ92" i="10"/>
  <c r="CZ204" i="9"/>
  <c r="DA26" i="8"/>
  <c r="DB179" i="9"/>
  <c r="CZ131" i="10"/>
  <c r="DB195" i="9"/>
  <c r="DA127" i="8"/>
  <c r="CY144" i="12"/>
  <c r="CX348" i="8"/>
  <c r="DB31" i="10"/>
  <c r="CZ88" i="10"/>
  <c r="DA133" i="9"/>
  <c r="BJ30" i="7"/>
  <c r="AW37" i="5"/>
  <c r="DA190" i="10"/>
  <c r="DA55" i="8"/>
  <c r="AS94" i="5"/>
  <c r="AS87" i="5" s="1"/>
  <c r="AR90" i="3"/>
  <c r="DC35" i="10"/>
  <c r="AY64" i="4"/>
  <c r="AY44" i="4"/>
  <c r="AY41" i="4"/>
  <c r="AY37" i="4"/>
  <c r="AZ27" i="4"/>
  <c r="AU33" i="3"/>
  <c r="CZ108" i="10"/>
  <c r="DA157" i="9"/>
  <c r="DA110" i="9"/>
  <c r="DA99" i="8"/>
  <c r="DA62" i="10"/>
  <c r="DA85" i="8"/>
  <c r="DA35" i="8"/>
  <c r="AX99" i="4"/>
  <c r="AY104" i="4"/>
  <c r="BB105" i="4"/>
  <c r="BB7" i="4" s="1"/>
  <c r="AX37" i="3" s="1"/>
  <c r="CZ185" i="9"/>
  <c r="DB39" i="9"/>
  <c r="CZ195" i="10"/>
  <c r="CZ125" i="10"/>
  <c r="DB60" i="8"/>
  <c r="DA77" i="9"/>
  <c r="CZ188" i="10"/>
  <c r="CZ65" i="8"/>
  <c r="CZ192" i="10"/>
  <c r="CZ44" i="9"/>
  <c r="CZ112" i="10"/>
  <c r="CZ155" i="10"/>
  <c r="AO144" i="11"/>
  <c r="AO76" i="11"/>
  <c r="DA34" i="8"/>
  <c r="DA165" i="9"/>
  <c r="DA15" i="8"/>
  <c r="DA119" i="8"/>
  <c r="AT97" i="5"/>
  <c r="AT90" i="5" s="1"/>
  <c r="AS106" i="3"/>
  <c r="AS93" i="3"/>
  <c r="DA147" i="8"/>
  <c r="DB39" i="10"/>
  <c r="DA81" i="9"/>
  <c r="CZ68" i="9"/>
  <c r="CZ128" i="9"/>
  <c r="CZ13" i="8"/>
  <c r="DB199" i="9"/>
  <c r="DC55" i="9"/>
  <c r="DB118" i="9"/>
  <c r="CZ56" i="9"/>
  <c r="AT27" i="5"/>
  <c r="AS39" i="3"/>
  <c r="DA121" i="9"/>
  <c r="CZ108" i="9"/>
  <c r="CZ111" i="10"/>
  <c r="DB146" i="9"/>
  <c r="DA113" i="9"/>
  <c r="CZ164" i="9"/>
  <c r="CZ181" i="10"/>
  <c r="AP136" i="5"/>
  <c r="AP133" i="5"/>
  <c r="AY63" i="4"/>
  <c r="AY57" i="4"/>
  <c r="AY47" i="4"/>
  <c r="AY36" i="4"/>
  <c r="AZ26" i="4"/>
  <c r="AU32" i="3"/>
  <c r="CZ127" i="10"/>
  <c r="DA186" i="9"/>
  <c r="DA43" i="8"/>
  <c r="DA192" i="8"/>
  <c r="AV101" i="6"/>
  <c r="AX66" i="6"/>
  <c r="BA67" i="6"/>
  <c r="AT119" i="5"/>
  <c r="AW107" i="6"/>
  <c r="AW51" i="6"/>
  <c r="DB68" i="8"/>
  <c r="DA182" i="9"/>
  <c r="DB175" i="9"/>
  <c r="CZ147" i="10"/>
  <c r="BD180" i="7"/>
  <c r="BD177" i="7" s="1"/>
  <c r="AQ117" i="3"/>
  <c r="DA170" i="9"/>
  <c r="DA161" i="9"/>
  <c r="CZ152" i="10"/>
  <c r="DA110" i="8"/>
  <c r="CZ22" i="8"/>
  <c r="DA26" i="10"/>
  <c r="CZ197" i="9"/>
  <c r="DC15" i="9"/>
  <c r="AW62" i="4"/>
  <c r="AW54" i="4"/>
  <c r="AW51" i="4"/>
  <c r="AW35" i="4"/>
  <c r="AW24" i="4"/>
  <c r="AS31" i="3"/>
  <c r="AX25" i="4"/>
  <c r="DA194" i="10"/>
  <c r="DB87" i="9"/>
  <c r="CZ161" i="10"/>
  <c r="CZ9" i="8"/>
  <c r="CZ179" i="8"/>
  <c r="CZ57" i="10"/>
  <c r="DA151" i="8"/>
  <c r="DB96" i="8"/>
  <c r="DB196" i="8"/>
  <c r="DB130" i="9"/>
  <c r="DA82" i="9"/>
  <c r="CZ173" i="9"/>
  <c r="CZ36" i="10"/>
  <c r="CZ37" i="8"/>
  <c r="BM133" i="7"/>
  <c r="BH132" i="7"/>
  <c r="DA134" i="10"/>
  <c r="DB43" i="10"/>
  <c r="DA46" i="9"/>
  <c r="DA77" i="8"/>
  <c r="AZ16" i="6"/>
  <c r="AV48" i="5"/>
  <c r="BF26" i="7"/>
  <c r="AT34" i="5"/>
  <c r="AS43" i="3"/>
  <c r="BF208" i="7"/>
  <c r="BF91" i="7"/>
  <c r="BF86" i="7"/>
  <c r="DA122" i="10"/>
  <c r="DB79" i="9"/>
  <c r="DB83" i="10"/>
  <c r="CZ150" i="8"/>
  <c r="DA114" i="9"/>
  <c r="DC194" i="8"/>
  <c r="DA85" i="9"/>
  <c r="DA130" i="8"/>
  <c r="DC23" i="10"/>
  <c r="BI108" i="7"/>
  <c r="BH107" i="7"/>
  <c r="AV112" i="5"/>
  <c r="AU102" i="3"/>
  <c r="DA186" i="10"/>
  <c r="DA45" i="9"/>
  <c r="CZ153" i="10"/>
  <c r="CZ36" i="9"/>
  <c r="DB18" i="10"/>
  <c r="CZ25" i="8"/>
  <c r="AZ56" i="6"/>
  <c r="BC57" i="6"/>
  <c r="DA174" i="8"/>
  <c r="CZ188" i="9"/>
  <c r="DA14" i="9"/>
  <c r="CZ156" i="10"/>
  <c r="CZ166" i="8"/>
  <c r="CZ92" i="9"/>
  <c r="CZ176" i="10"/>
  <c r="CZ96" i="9"/>
  <c r="CZ175" i="8"/>
  <c r="BI72" i="7"/>
  <c r="DA78" i="10"/>
  <c r="DA198" i="10"/>
  <c r="CZ86" i="8"/>
  <c r="AR87" i="5"/>
  <c r="DA67" i="8"/>
  <c r="CZ200" i="10"/>
  <c r="DA101" i="8"/>
  <c r="DA98" i="9"/>
  <c r="CZ164" i="10"/>
  <c r="DA17" i="9"/>
  <c r="CZ197" i="10"/>
  <c r="DA178" i="8"/>
  <c r="CZ158" i="8"/>
  <c r="CZ189" i="9"/>
  <c r="DA184" i="8"/>
  <c r="CZ45" i="8"/>
  <c r="DA157" i="8"/>
  <c r="CZ187" i="10"/>
  <c r="DB187" i="9"/>
  <c r="CZ145" i="10"/>
  <c r="AT96" i="5"/>
  <c r="AT89" i="5" s="1"/>
  <c r="AS92" i="3"/>
  <c r="DA181" i="8"/>
  <c r="DA155" i="8"/>
  <c r="DA63" i="8"/>
  <c r="CZ21" i="8"/>
  <c r="DA93" i="9"/>
  <c r="CZ171" i="8"/>
  <c r="BA99" i="6"/>
  <c r="AZ108" i="6"/>
  <c r="CZ52" i="10"/>
  <c r="CZ148" i="10"/>
  <c r="CZ84" i="9"/>
  <c r="DA90" i="9"/>
  <c r="DA61" i="9"/>
  <c r="CZ49" i="8"/>
  <c r="CZ65" i="10"/>
  <c r="DA41" i="9"/>
  <c r="DB51" i="10"/>
  <c r="CZ50" i="8"/>
  <c r="DA182" i="10"/>
  <c r="DA110" i="10"/>
  <c r="DA41" i="10"/>
  <c r="CZ199" i="8"/>
  <c r="DB34" i="10"/>
  <c r="DA135" i="8"/>
  <c r="CZ172" i="9"/>
  <c r="CZ163" i="10"/>
  <c r="CZ171" i="10"/>
  <c r="DA144" i="9"/>
  <c r="DB11" i="9"/>
  <c r="DA102" i="8"/>
  <c r="BL128" i="7"/>
  <c r="BG127" i="7"/>
  <c r="BF178" i="7"/>
  <c r="BF117" i="7"/>
  <c r="AS103" i="3"/>
  <c r="AT113" i="5"/>
  <c r="DA14" i="10"/>
  <c r="DA109" i="9"/>
  <c r="DA113" i="8"/>
  <c r="CZ82" i="8"/>
  <c r="DA154" i="10"/>
  <c r="DB136" i="8"/>
  <c r="DA118" i="8"/>
  <c r="CZ21" i="10"/>
  <c r="CZ169" i="9"/>
  <c r="DB135" i="10"/>
  <c r="DA25" i="9"/>
  <c r="CZ40" i="10"/>
  <c r="CZ196" i="9"/>
  <c r="DB31" i="8"/>
  <c r="CZ120" i="10"/>
  <c r="CZ96" i="10"/>
  <c r="BI78" i="7"/>
  <c r="DA188" i="8"/>
  <c r="DA170" i="10"/>
  <c r="DB204" i="8"/>
  <c r="CZ78" i="8"/>
  <c r="DB55" i="10"/>
  <c r="DA10" i="10"/>
  <c r="CZ100" i="10"/>
  <c r="DB91" i="9"/>
  <c r="CZ81" i="10"/>
  <c r="DA33" i="9"/>
  <c r="CZ77" i="10"/>
  <c r="CZ26" i="9"/>
  <c r="CZ191" i="8"/>
  <c r="DA86" i="9"/>
  <c r="CZ179" i="10"/>
  <c r="CZ160" i="9"/>
  <c r="DA18" i="8"/>
  <c r="CZ60" i="9"/>
  <c r="CZ160" i="10"/>
  <c r="CZ104" i="10"/>
  <c r="DA146" i="10"/>
  <c r="BE172" i="7"/>
  <c r="CZ42" i="8"/>
  <c r="DA117" i="8"/>
  <c r="DB126" i="9"/>
  <c r="DB92" i="8"/>
  <c r="AW94" i="4"/>
  <c r="AS94" i="3" s="1"/>
  <c r="AW89" i="4"/>
  <c r="AS67" i="3" s="1"/>
  <c r="AS96" i="3"/>
  <c r="DB156" i="8"/>
  <c r="DB148" i="8"/>
  <c r="DA169" i="8"/>
  <c r="CZ38" i="8"/>
  <c r="DA161" i="8"/>
  <c r="CX212" i="12"/>
  <c r="CY8" i="12"/>
  <c r="AP8" i="11"/>
  <c r="CX280" i="9"/>
  <c r="CX212" i="9"/>
  <c r="DA173" i="8"/>
  <c r="DB58" i="9"/>
  <c r="CZ136" i="9"/>
  <c r="BI28" i="7"/>
  <c r="AV35" i="5"/>
  <c r="CZ32" i="9"/>
  <c r="CZ144" i="10"/>
  <c r="DA123" i="8"/>
  <c r="CZ128" i="10"/>
  <c r="DC202" i="8"/>
  <c r="CZ68" i="10"/>
  <c r="DA47" i="8"/>
  <c r="CZ66" i="8"/>
  <c r="DB104" i="8"/>
  <c r="BH7" i="7"/>
  <c r="BG9" i="7"/>
  <c r="AT36" i="3"/>
  <c r="DA202" i="10"/>
  <c r="CZ62" i="8"/>
  <c r="AY70" i="6"/>
  <c r="AZ72" i="6"/>
  <c r="DB99" i="9"/>
  <c r="DA165" i="8"/>
  <c r="DA130" i="10"/>
  <c r="CZ152" i="9"/>
  <c r="DB64" i="8"/>
  <c r="CZ133" i="10"/>
  <c r="DA133" i="8"/>
  <c r="DA129" i="9"/>
  <c r="DA19" i="8"/>
  <c r="DC186" i="8"/>
  <c r="CZ180" i="9"/>
  <c r="DB88" i="8"/>
  <c r="DA149" i="9"/>
  <c r="DA97" i="8"/>
  <c r="DA166" i="10"/>
  <c r="AS121" i="3"/>
  <c r="AS119" i="3"/>
  <c r="AS107" i="3"/>
  <c r="AW138" i="4"/>
  <c r="BI32" i="7"/>
  <c r="AV39" i="5"/>
  <c r="CZ20" i="9"/>
  <c r="CZ113" i="10"/>
  <c r="CZ45" i="10"/>
  <c r="DA65" i="9"/>
  <c r="DB30" i="9"/>
  <c r="DB79" i="10"/>
  <c r="CZ123" i="10"/>
  <c r="CZ109" i="10"/>
  <c r="DA25" i="10"/>
  <c r="DA97" i="9"/>
  <c r="CZ132" i="9"/>
  <c r="DB54" i="9"/>
  <c r="DA106" i="8"/>
  <c r="CZ57" i="8"/>
  <c r="DC24" i="8"/>
  <c r="CZ20" i="10"/>
  <c r="CZ112" i="9"/>
  <c r="BI73" i="7"/>
  <c r="DA162" i="10"/>
  <c r="DA185" i="8"/>
  <c r="DA150" i="10"/>
  <c r="DB128" i="8"/>
  <c r="BI79" i="7"/>
  <c r="BG199" i="7"/>
  <c r="BG220" i="7"/>
  <c r="BG200" i="7" a="1"/>
  <c r="BG200" i="7" s="1"/>
  <c r="BH192" i="7"/>
  <c r="CZ40" i="9"/>
  <c r="DC127" i="9"/>
  <c r="DC167" i="9"/>
  <c r="CZ24" i="10"/>
  <c r="DC131" i="9"/>
  <c r="DA34" i="9"/>
  <c r="DB44" i="8"/>
  <c r="DC15" i="10"/>
  <c r="DB84" i="8"/>
  <c r="AT38" i="5"/>
  <c r="AS45" i="3"/>
  <c r="BF93" i="7"/>
  <c r="AT16" i="5" s="1"/>
  <c r="CZ193" i="9"/>
  <c r="DA129" i="8"/>
  <c r="DA29" i="9"/>
  <c r="DC27" i="9"/>
  <c r="DA172" i="8"/>
  <c r="DA180" i="8"/>
  <c r="DA126" i="10"/>
  <c r="DB112" i="8"/>
  <c r="DA23" i="9"/>
  <c r="CZ201" i="9"/>
  <c r="DA125" i="9"/>
  <c r="DB48" i="8"/>
  <c r="CZ169" i="10"/>
  <c r="DA9" i="9"/>
  <c r="CZ107" i="10"/>
  <c r="CZ90" i="8"/>
  <c r="CZ94" i="8"/>
  <c r="BH138" i="7"/>
  <c r="BG136" i="7"/>
  <c r="DA94" i="10"/>
  <c r="DB201" i="8"/>
  <c r="CZ176" i="9"/>
  <c r="DB134" i="9"/>
  <c r="AU109" i="6"/>
  <c r="AU106" i="6" s="1"/>
  <c r="DA10" i="8"/>
  <c r="BB90" i="4"/>
  <c r="AW70" i="3"/>
  <c r="DA134" i="8"/>
  <c r="CZ17" i="8"/>
  <c r="DA13" i="10"/>
  <c r="DA79" i="8"/>
  <c r="DB95" i="9"/>
  <c r="CZ177" i="9"/>
  <c r="CZ16" i="9"/>
  <c r="CZ30" i="8"/>
  <c r="DA42" i="9"/>
  <c r="CZ148" i="9"/>
  <c r="DA76" i="9"/>
  <c r="CZ97" i="10"/>
  <c r="DB36" i="8"/>
  <c r="CZ136" i="10"/>
  <c r="CZ52" i="9"/>
  <c r="DB52" i="8"/>
  <c r="CZ183" i="8"/>
  <c r="DA9" i="10"/>
  <c r="CZ61" i="8"/>
  <c r="DA174" i="9"/>
  <c r="DC59" i="9"/>
  <c r="CZ124" i="10"/>
  <c r="CZ61" i="10"/>
  <c r="CZ185" i="10"/>
  <c r="DA94" i="9"/>
  <c r="DA118" i="10"/>
  <c r="DA163" i="8"/>
  <c r="DB108" i="8"/>
  <c r="DA176" i="8"/>
  <c r="DB200" i="8"/>
  <c r="AS106" i="5"/>
  <c r="DA98" i="10"/>
  <c r="DB95" i="10"/>
  <c r="CZ93" i="10"/>
  <c r="DA50" i="9"/>
  <c r="DA111" i="8"/>
  <c r="DA57" i="9"/>
  <c r="DB87" i="10"/>
  <c r="DB152" i="8"/>
  <c r="DB164" i="8"/>
  <c r="DA115" i="8"/>
  <c r="CZ41" i="8"/>
  <c r="CZ80" i="9"/>
  <c r="CZ28" i="10"/>
  <c r="CZ204" i="10"/>
  <c r="DB20" i="8"/>
  <c r="CZ184" i="9"/>
  <c r="DB183" i="9"/>
  <c r="DB23" i="8"/>
  <c r="CY212" i="8"/>
  <c r="CZ8" i="8"/>
  <c r="DA30" i="10"/>
  <c r="CZ172" i="10"/>
  <c r="DB103" i="10"/>
  <c r="CZ203" i="10"/>
  <c r="CZ168" i="9"/>
  <c r="CZ29" i="8"/>
  <c r="DB40" i="8"/>
  <c r="BH160" i="7"/>
  <c r="AU116" i="5"/>
  <c r="AU109" i="5" s="1"/>
  <c r="BG158" i="7"/>
  <c r="DB132" i="8"/>
  <c r="CX348" i="10"/>
  <c r="DA178" i="9"/>
  <c r="DA89" i="8"/>
  <c r="DC19" i="10"/>
  <c r="BJ213" i="7"/>
  <c r="BK206" i="7"/>
  <c r="BJ214" i="7" a="1"/>
  <c r="BJ214" i="7" s="1"/>
  <c r="CZ173" i="10"/>
  <c r="DC135" i="9"/>
  <c r="CZ100" i="9"/>
  <c r="DA38" i="10"/>
  <c r="DA53" i="9"/>
  <c r="DB158" i="9"/>
  <c r="DA103" i="8"/>
  <c r="DC35" i="9"/>
  <c r="DB115" i="9"/>
  <c r="DA49" i="9"/>
  <c r="CZ88" i="9"/>
  <c r="CZ184" i="10"/>
  <c r="AZ36" i="6"/>
  <c r="CZ180" i="10"/>
  <c r="BC40" i="6"/>
  <c r="BA61" i="6"/>
  <c r="BD62" i="6"/>
  <c r="DA149" i="8"/>
  <c r="DB189" i="8"/>
  <c r="CZ22" i="9"/>
  <c r="DA50" i="10"/>
  <c r="AQ143" i="11"/>
  <c r="AX3" i="6"/>
  <c r="AU2" i="5"/>
  <c r="BH3" i="7"/>
  <c r="DB154" i="9"/>
  <c r="DA58" i="10"/>
  <c r="CZ80" i="10"/>
  <c r="DA8" i="10"/>
  <c r="CZ56" i="10"/>
  <c r="DA114" i="8"/>
  <c r="DB193" i="8"/>
  <c r="DA168" i="8"/>
  <c r="DA153" i="8"/>
  <c r="CZ151" i="10"/>
  <c r="DA202" i="9"/>
  <c r="DA21" i="9"/>
  <c r="DA14" i="8"/>
  <c r="AV86" i="4"/>
  <c r="DB63" i="10"/>
  <c r="DA89" i="9"/>
  <c r="CZ157" i="10"/>
  <c r="CZ49" i="10"/>
  <c r="CZ165" i="10"/>
  <c r="DB51" i="9"/>
  <c r="AY112" i="4"/>
  <c r="AX121" i="4"/>
  <c r="AT110" i="3"/>
  <c r="DB116" i="8"/>
  <c r="CZ201" i="10"/>
  <c r="DB107" i="9"/>
  <c r="CZ177" i="10"/>
  <c r="DA38" i="9"/>
  <c r="DA190" i="9"/>
  <c r="CZ12" i="10"/>
  <c r="BF227" i="7"/>
  <c r="BF223" i="7" a="1"/>
  <c r="BF223" i="7" s="1"/>
  <c r="BF228" i="7" a="1"/>
  <c r="BF228" i="7" s="1"/>
  <c r="BF222" i="7"/>
  <c r="CZ84" i="10"/>
  <c r="CZ191" i="10"/>
  <c r="DA93" i="8"/>
  <c r="DB162" i="9"/>
  <c r="AT36" i="5"/>
  <c r="AS44" i="3"/>
  <c r="BF92" i="7"/>
  <c r="AT15" i="5" s="1"/>
  <c r="DB203" i="9"/>
  <c r="DC163" i="9"/>
  <c r="DA170" i="8"/>
  <c r="DA153" i="9"/>
  <c r="DA145" i="9"/>
  <c r="DC151" i="9"/>
  <c r="CZ119" i="10"/>
  <c r="CZ64" i="9"/>
  <c r="DB150" i="9"/>
  <c r="CZ116" i="9"/>
  <c r="CZ203" i="8"/>
  <c r="AU105" i="5"/>
  <c r="DA167" i="8"/>
  <c r="DB27" i="10"/>
  <c r="DB115" i="10"/>
  <c r="DC190" i="8"/>
  <c r="DA131" i="8"/>
  <c r="CZ16" i="10"/>
  <c r="CZ48" i="10"/>
  <c r="CZ44" i="10"/>
  <c r="CZ156" i="9"/>
  <c r="CZ124" i="9"/>
  <c r="CZ121" i="10"/>
  <c r="CY280" i="10"/>
  <c r="CZ76" i="10"/>
  <c r="DB28" i="8"/>
  <c r="DB100" i="8"/>
  <c r="DA174" i="10"/>
  <c r="DA86" i="10"/>
  <c r="DA51" i="8"/>
  <c r="DA27" i="8"/>
  <c r="AU121" i="5"/>
  <c r="AY81" i="6"/>
  <c r="AX79" i="6"/>
  <c r="AU102" i="5" s="1"/>
  <c r="DA159" i="8"/>
  <c r="DA109" i="8"/>
  <c r="DA42" i="10"/>
  <c r="DA117" i="9"/>
  <c r="DC119" i="9"/>
  <c r="CZ189" i="10"/>
  <c r="DC32" i="8"/>
  <c r="CZ200" i="9"/>
  <c r="CZ48" i="9"/>
  <c r="CZ89" i="10"/>
  <c r="BE90" i="7"/>
  <c r="BE187" i="7" s="1"/>
  <c r="AS14" i="5"/>
  <c r="AS13" i="5" s="1"/>
  <c r="DB11" i="10"/>
  <c r="DA95" i="8"/>
  <c r="AR31" i="5"/>
  <c r="AQ51" i="3"/>
  <c r="BD100" i="7"/>
  <c r="DB59" i="10"/>
  <c r="DA177" i="8"/>
  <c r="DA90" i="10"/>
  <c r="AU115" i="5"/>
  <c r="AU108" i="5" s="1"/>
  <c r="BH147" i="7"/>
  <c r="BG145" i="7"/>
  <c r="AT105" i="3"/>
  <c r="DB103" i="9"/>
  <c r="DC198" i="8"/>
  <c r="DA158" i="10"/>
  <c r="BG194" i="7" l="1"/>
  <c r="DB27" i="8"/>
  <c r="DA76" i="10"/>
  <c r="DA16" i="10"/>
  <c r="DA116" i="9"/>
  <c r="BE62" i="6"/>
  <c r="BB61" i="6"/>
  <c r="DB178" i="9"/>
  <c r="DC40" i="8"/>
  <c r="DA168" i="9"/>
  <c r="DC200" i="8"/>
  <c r="DA185" i="10"/>
  <c r="DB9" i="10"/>
  <c r="BH136" i="7"/>
  <c r="BI138" i="7"/>
  <c r="DA20" i="10"/>
  <c r="AU96" i="5"/>
  <c r="AU89" i="5" s="1"/>
  <c r="AT92" i="3"/>
  <c r="DB90" i="10"/>
  <c r="DB109" i="8"/>
  <c r="DB51" i="8"/>
  <c r="DA203" i="8"/>
  <c r="BC90" i="4"/>
  <c r="AX70" i="3"/>
  <c r="DB172" i="8"/>
  <c r="DB29" i="9"/>
  <c r="DB158" i="10"/>
  <c r="DC103" i="9"/>
  <c r="BI147" i="7"/>
  <c r="BH145" i="7"/>
  <c r="AV115" i="5"/>
  <c r="AU105" i="3"/>
  <c r="DB95" i="8"/>
  <c r="DA48" i="9"/>
  <c r="DD32" i="8"/>
  <c r="DD119" i="9"/>
  <c r="DB42" i="10"/>
  <c r="DB159" i="8"/>
  <c r="DC162" i="9"/>
  <c r="DA191" i="10"/>
  <c r="AT121" i="3"/>
  <c r="AT119" i="3"/>
  <c r="AT107" i="3"/>
  <c r="AX138" i="4"/>
  <c r="DA165" i="10"/>
  <c r="DA157" i="10"/>
  <c r="DC63" i="10"/>
  <c r="DB153" i="8"/>
  <c r="DC193" i="8"/>
  <c r="DA180" i="10"/>
  <c r="BA36" i="6"/>
  <c r="DB89" i="8"/>
  <c r="DC132" i="8"/>
  <c r="BH158" i="7"/>
  <c r="BI160" i="7"/>
  <c r="AV116" i="5"/>
  <c r="AV109" i="5" s="1"/>
  <c r="DA172" i="10"/>
  <c r="DA8" i="8"/>
  <c r="DC183" i="9"/>
  <c r="DC20" i="8"/>
  <c r="DA28" i="10"/>
  <c r="DA41" i="8"/>
  <c r="DC164" i="8"/>
  <c r="DC87" i="10"/>
  <c r="DB111" i="8"/>
  <c r="DA93" i="10"/>
  <c r="DB98" i="10"/>
  <c r="DB176" i="8"/>
  <c r="DA183" i="8"/>
  <c r="DA52" i="9"/>
  <c r="DC36" i="8"/>
  <c r="DB76" i="9"/>
  <c r="DB42" i="9"/>
  <c r="DA16" i="9"/>
  <c r="DC95" i="9"/>
  <c r="DB13" i="10"/>
  <c r="DB10" i="8"/>
  <c r="DC134" i="9"/>
  <c r="DC201" i="8"/>
  <c r="DA90" i="8"/>
  <c r="DB9" i="9"/>
  <c r="DC48" i="8"/>
  <c r="DA201" i="9"/>
  <c r="DC112" i="8"/>
  <c r="DC84" i="8"/>
  <c r="DC44" i="8"/>
  <c r="DD131" i="9"/>
  <c r="DD167" i="9"/>
  <c r="DA40" i="9"/>
  <c r="BG228" i="7" a="1"/>
  <c r="BG228" i="7" s="1"/>
  <c r="BG223" i="7" a="1"/>
  <c r="BG223" i="7" s="1"/>
  <c r="BG222" i="7"/>
  <c r="BG227" i="7"/>
  <c r="BJ79" i="7"/>
  <c r="DB106" i="8"/>
  <c r="DB133" i="8"/>
  <c r="DD202" i="8"/>
  <c r="DB173" i="8"/>
  <c r="CY212" i="12"/>
  <c r="CZ8" i="12"/>
  <c r="CZ212" i="8" s="1"/>
  <c r="AQ8" i="11"/>
  <c r="CY280" i="9"/>
  <c r="CY212" i="9"/>
  <c r="DB161" i="8"/>
  <c r="DB169" i="8"/>
  <c r="DC92" i="8"/>
  <c r="BE180" i="7"/>
  <c r="BE177" i="7" s="1"/>
  <c r="AR117" i="3"/>
  <c r="DA104" i="10"/>
  <c r="DA60" i="9"/>
  <c r="DA160" i="9"/>
  <c r="DB86" i="9"/>
  <c r="DA26" i="9"/>
  <c r="DB33" i="9"/>
  <c r="DC91" i="9"/>
  <c r="DB10" i="10"/>
  <c r="DA78" i="8"/>
  <c r="DB170" i="10"/>
  <c r="DA120" i="10"/>
  <c r="DA196" i="9"/>
  <c r="DB25" i="9"/>
  <c r="DA169" i="9"/>
  <c r="DB154" i="10"/>
  <c r="DB14" i="10"/>
  <c r="AT94" i="5"/>
  <c r="AS90" i="3"/>
  <c r="BA108" i="6"/>
  <c r="BB99" i="6"/>
  <c r="DB181" i="8"/>
  <c r="DA189" i="9"/>
  <c r="DB178" i="8"/>
  <c r="DB17" i="9"/>
  <c r="DB98" i="9"/>
  <c r="DA200" i="10"/>
  <c r="DB198" i="10"/>
  <c r="DA175" i="8"/>
  <c r="AV105" i="5"/>
  <c r="DD23" i="10"/>
  <c r="DB85" i="9"/>
  <c r="DB114" i="9"/>
  <c r="DC83" i="10"/>
  <c r="DB122" i="10"/>
  <c r="BF22" i="7"/>
  <c r="AS54" i="3" s="1"/>
  <c r="BF21" i="7"/>
  <c r="AT33" i="5"/>
  <c r="AS42" i="3"/>
  <c r="DB77" i="8"/>
  <c r="DA179" i="8"/>
  <c r="DD15" i="9"/>
  <c r="DB26" i="10"/>
  <c r="DB161" i="9"/>
  <c r="AW101" i="6"/>
  <c r="BB67" i="6"/>
  <c r="AY66" i="6"/>
  <c r="AU119" i="5"/>
  <c r="AX107" i="6"/>
  <c r="AX51" i="6"/>
  <c r="DB192" i="8"/>
  <c r="AZ63" i="4"/>
  <c r="AZ57" i="4"/>
  <c r="AZ47" i="4"/>
  <c r="BA26" i="4"/>
  <c r="AV32" i="3"/>
  <c r="AZ36" i="4"/>
  <c r="DB15" i="8"/>
  <c r="DB34" i="8"/>
  <c r="DA155" i="10"/>
  <c r="DA44" i="9"/>
  <c r="DA65" i="8"/>
  <c r="DB77" i="9"/>
  <c r="DA125" i="10"/>
  <c r="DC39" i="9"/>
  <c r="DB55" i="8"/>
  <c r="DA88" i="10"/>
  <c r="DB66" i="10"/>
  <c r="DA33" i="10"/>
  <c r="DC43" i="9"/>
  <c r="DC160" i="8"/>
  <c r="DD123" i="9"/>
  <c r="DC191" i="9"/>
  <c r="DD155" i="9"/>
  <c r="DC16" i="8"/>
  <c r="AS31" i="5"/>
  <c r="AR51" i="3"/>
  <c r="BE100" i="7"/>
  <c r="DB122" i="8"/>
  <c r="AQ136" i="5"/>
  <c r="AQ133" i="5"/>
  <c r="DD147" i="9"/>
  <c r="BH31" i="7"/>
  <c r="BH17" i="7"/>
  <c r="AV29" i="5" s="1"/>
  <c r="BI10" i="7"/>
  <c r="BH27" i="7"/>
  <c r="BH13" i="7"/>
  <c r="AV28" i="5" s="1"/>
  <c r="BH29" i="7"/>
  <c r="DA64" i="10"/>
  <c r="DA181" i="9"/>
  <c r="DC67" i="10"/>
  <c r="DC120" i="8"/>
  <c r="DB107" i="8"/>
  <c r="DB37" i="10"/>
  <c r="DC56" i="8"/>
  <c r="DC22" i="10"/>
  <c r="DA149" i="10"/>
  <c r="DA183" i="10"/>
  <c r="DC167" i="10"/>
  <c r="DB17" i="10"/>
  <c r="DA132" i="10"/>
  <c r="BA26" i="6"/>
  <c r="AW52" i="5"/>
  <c r="DB105" i="8"/>
  <c r="DC27" i="10"/>
  <c r="DB118" i="10"/>
  <c r="DC52" i="8"/>
  <c r="DD27" i="9"/>
  <c r="DC128" i="8"/>
  <c r="DA57" i="8"/>
  <c r="DB97" i="9"/>
  <c r="DA109" i="10"/>
  <c r="DC79" i="10"/>
  <c r="DB65" i="9"/>
  <c r="DA113" i="10"/>
  <c r="DC88" i="8"/>
  <c r="DD186" i="8"/>
  <c r="DB129" i="9"/>
  <c r="DA133" i="10"/>
  <c r="DA152" i="9"/>
  <c r="BA72" i="6"/>
  <c r="AZ70" i="6"/>
  <c r="DB202" i="10"/>
  <c r="AU27" i="5"/>
  <c r="AT39" i="3"/>
  <c r="DA66" i="8"/>
  <c r="DA68" i="10"/>
  <c r="DA128" i="10"/>
  <c r="DA144" i="10"/>
  <c r="DC58" i="9"/>
  <c r="DA38" i="8"/>
  <c r="DC148" i="8"/>
  <c r="DB117" i="8"/>
  <c r="BJ78" i="7"/>
  <c r="DB118" i="8"/>
  <c r="DB113" i="8"/>
  <c r="DB144" i="9"/>
  <c r="DA163" i="10"/>
  <c r="DB135" i="8"/>
  <c r="DA199" i="8"/>
  <c r="DB110" i="10"/>
  <c r="DA50" i="8"/>
  <c r="DB41" i="9"/>
  <c r="DA49" i="8"/>
  <c r="DB90" i="9"/>
  <c r="DA148" i="10"/>
  <c r="DA21" i="8"/>
  <c r="DB155" i="8"/>
  <c r="DC187" i="9"/>
  <c r="DA96" i="9"/>
  <c r="DA92" i="9"/>
  <c r="DA156" i="10"/>
  <c r="DA188" i="9"/>
  <c r="BD57" i="6"/>
  <c r="BA56" i="6"/>
  <c r="DC18" i="10"/>
  <c r="DA153" i="10"/>
  <c r="DB186" i="10"/>
  <c r="AV93" i="5"/>
  <c r="AV86" i="5" s="1"/>
  <c r="AU89" i="3"/>
  <c r="DB46" i="9"/>
  <c r="DB134" i="10"/>
  <c r="DA37" i="8"/>
  <c r="DA173" i="9"/>
  <c r="DC130" i="9"/>
  <c r="DC96" i="8"/>
  <c r="DA57" i="10"/>
  <c r="DA9" i="8"/>
  <c r="DC87" i="9"/>
  <c r="AX51" i="4"/>
  <c r="AX54" i="4"/>
  <c r="AX35" i="4"/>
  <c r="AY25" i="4"/>
  <c r="AX62" i="4"/>
  <c r="AX86" i="4" s="1"/>
  <c r="AX24" i="4"/>
  <c r="AT31" i="3"/>
  <c r="DB110" i="8"/>
  <c r="DC175" i="9"/>
  <c r="DC68" i="8"/>
  <c r="AV109" i="6"/>
  <c r="AV106" i="6" s="1"/>
  <c r="DB43" i="8"/>
  <c r="DA127" i="10"/>
  <c r="DA164" i="9"/>
  <c r="DC146" i="9"/>
  <c r="DA108" i="9"/>
  <c r="DC118" i="9"/>
  <c r="DC199" i="9"/>
  <c r="DA128" i="9"/>
  <c r="DB81" i="9"/>
  <c r="DB147" i="8"/>
  <c r="AZ104" i="4"/>
  <c r="BC105" i="4"/>
  <c r="BC7" i="4" s="1"/>
  <c r="AY37" i="3" s="1"/>
  <c r="AY99" i="4"/>
  <c r="DB99" i="8"/>
  <c r="DB157" i="9"/>
  <c r="BK30" i="7"/>
  <c r="AX37" i="5"/>
  <c r="CZ144" i="12"/>
  <c r="CZ280" i="10" s="1"/>
  <c r="CY348" i="8"/>
  <c r="DC195" i="9"/>
  <c r="DC179" i="9"/>
  <c r="DA204" i="9"/>
  <c r="DA28" i="9"/>
  <c r="DA98" i="8"/>
  <c r="DC122" i="9"/>
  <c r="DB8" i="9"/>
  <c r="BH179" i="7"/>
  <c r="BI170" i="7"/>
  <c r="DA53" i="8"/>
  <c r="DA104" i="9"/>
  <c r="DB81" i="8"/>
  <c r="DB11" i="8"/>
  <c r="DB46" i="10"/>
  <c r="DC197" i="8"/>
  <c r="DB106" i="10"/>
  <c r="DA58" i="8"/>
  <c r="DB19" i="9"/>
  <c r="DC10" i="9"/>
  <c r="DA117" i="10"/>
  <c r="DA175" i="10"/>
  <c r="DA195" i="8"/>
  <c r="BA21" i="6"/>
  <c r="AW50" i="5"/>
  <c r="BO123" i="7"/>
  <c r="BJ122" i="7"/>
  <c r="DB144" i="8"/>
  <c r="DB121" i="8"/>
  <c r="DD63" i="9"/>
  <c r="DD159" i="9"/>
  <c r="DA120" i="9"/>
  <c r="DA116" i="10"/>
  <c r="DB182" i="8"/>
  <c r="DA32" i="10"/>
  <c r="DC80" i="8"/>
  <c r="DC47" i="10"/>
  <c r="DB91" i="8"/>
  <c r="DA159" i="10"/>
  <c r="DB37" i="9"/>
  <c r="DB105" i="9"/>
  <c r="DB82" i="10"/>
  <c r="BJ77" i="7"/>
  <c r="DB86" i="10"/>
  <c r="DA124" i="9"/>
  <c r="DA44" i="10"/>
  <c r="DD190" i="8"/>
  <c r="DA64" i="9"/>
  <c r="DB153" i="9"/>
  <c r="DB38" i="9"/>
  <c r="DC107" i="9"/>
  <c r="DC116" i="8"/>
  <c r="AZ112" i="4"/>
  <c r="AY121" i="4"/>
  <c r="AU110" i="3"/>
  <c r="DB21" i="9"/>
  <c r="DA151" i="10"/>
  <c r="DB8" i="10"/>
  <c r="DB58" i="10"/>
  <c r="AR143" i="11"/>
  <c r="BI3" i="7"/>
  <c r="AY3" i="6"/>
  <c r="AV2" i="5"/>
  <c r="DA22" i="9"/>
  <c r="DC189" i="8"/>
  <c r="DA184" i="10"/>
  <c r="DB49" i="9"/>
  <c r="DD35" i="9"/>
  <c r="DC158" i="9"/>
  <c r="DB38" i="10"/>
  <c r="DD135" i="9"/>
  <c r="DD19" i="10"/>
  <c r="DC108" i="8"/>
  <c r="DB174" i="9"/>
  <c r="DB134" i="8"/>
  <c r="DB177" i="8"/>
  <c r="DC11" i="10"/>
  <c r="DA89" i="10"/>
  <c r="DA200" i="9"/>
  <c r="DA189" i="10"/>
  <c r="DB117" i="9"/>
  <c r="DA84" i="10"/>
  <c r="DC51" i="9"/>
  <c r="DA49" i="10"/>
  <c r="DB89" i="9"/>
  <c r="AR58" i="3"/>
  <c r="AV88" i="4"/>
  <c r="AR64" i="3" s="1"/>
  <c r="DB168" i="8"/>
  <c r="DB114" i="8"/>
  <c r="BK213" i="7"/>
  <c r="BL206" i="7"/>
  <c r="BK214" i="7" a="1"/>
  <c r="BK214" i="7" s="1"/>
  <c r="AU97" i="5"/>
  <c r="AU90" i="5" s="1"/>
  <c r="AT93" i="3"/>
  <c r="AT106" i="3"/>
  <c r="DC103" i="10"/>
  <c r="DB30" i="10"/>
  <c r="DC23" i="8"/>
  <c r="DA184" i="9"/>
  <c r="DA204" i="10"/>
  <c r="DA80" i="9"/>
  <c r="DB115" i="8"/>
  <c r="DC152" i="8"/>
  <c r="DB57" i="9"/>
  <c r="DB50" i="9"/>
  <c r="DC95" i="10"/>
  <c r="DA136" i="10"/>
  <c r="DA97" i="10"/>
  <c r="DA148" i="9"/>
  <c r="DA30" i="8"/>
  <c r="DA177" i="9"/>
  <c r="DB79" i="8"/>
  <c r="DA17" i="8"/>
  <c r="DA176" i="9"/>
  <c r="DB94" i="10"/>
  <c r="DA94" i="8"/>
  <c r="DA107" i="10"/>
  <c r="DA169" i="10"/>
  <c r="DB125" i="9"/>
  <c r="DB23" i="9"/>
  <c r="DB126" i="10"/>
  <c r="DB129" i="8"/>
  <c r="DD15" i="10"/>
  <c r="DB34" i="9"/>
  <c r="DA24" i="10"/>
  <c r="DD127" i="9"/>
  <c r="BH220" i="7"/>
  <c r="BH200" i="7" a="1"/>
  <c r="BH200" i="7" s="1"/>
  <c r="BI192" i="7"/>
  <c r="BH199" i="7"/>
  <c r="DB185" i="8"/>
  <c r="BJ73" i="7"/>
  <c r="AW39" i="5"/>
  <c r="BJ32" i="7"/>
  <c r="DB97" i="8"/>
  <c r="DB165" i="8"/>
  <c r="BH9" i="7"/>
  <c r="BI7" i="7"/>
  <c r="AU36" i="3"/>
  <c r="CY348" i="10"/>
  <c r="BJ28" i="7"/>
  <c r="AW35" i="5"/>
  <c r="DC126" i="9"/>
  <c r="DA42" i="8"/>
  <c r="DB146" i="10"/>
  <c r="DA160" i="10"/>
  <c r="DB18" i="8"/>
  <c r="DA179" i="10"/>
  <c r="DA77" i="10"/>
  <c r="DA81" i="10"/>
  <c r="DA100" i="10"/>
  <c r="DC55" i="10"/>
  <c r="DC204" i="8"/>
  <c r="DA96" i="10"/>
  <c r="DC31" i="8"/>
  <c r="DA40" i="10"/>
  <c r="DC135" i="10"/>
  <c r="DA21" i="10"/>
  <c r="DC136" i="8"/>
  <c r="DA82" i="8"/>
  <c r="DB109" i="9"/>
  <c r="AT106" i="5"/>
  <c r="BF172" i="7"/>
  <c r="DB102" i="8"/>
  <c r="DA171" i="8"/>
  <c r="DB157" i="8"/>
  <c r="DB184" i="8"/>
  <c r="DA158" i="8"/>
  <c r="DA197" i="10"/>
  <c r="DA164" i="10"/>
  <c r="DB67" i="8"/>
  <c r="DA86" i="8"/>
  <c r="DB78" i="10"/>
  <c r="BJ72" i="7"/>
  <c r="BJ108" i="7"/>
  <c r="BI107" i="7"/>
  <c r="AW112" i="5"/>
  <c r="AV102" i="3"/>
  <c r="DD194" i="8"/>
  <c r="DA150" i="8"/>
  <c r="DC79" i="9"/>
  <c r="BF99" i="7"/>
  <c r="AS66" i="3" s="1"/>
  <c r="BA16" i="6"/>
  <c r="AW48" i="5"/>
  <c r="DA197" i="9"/>
  <c r="DA22" i="8"/>
  <c r="DA152" i="10"/>
  <c r="DB170" i="9"/>
  <c r="BD97" i="7"/>
  <c r="AR135" i="5"/>
  <c r="DB119" i="8"/>
  <c r="DB165" i="9"/>
  <c r="DA112" i="10"/>
  <c r="DA192" i="10"/>
  <c r="DA188" i="10"/>
  <c r="DC60" i="8"/>
  <c r="DA195" i="10"/>
  <c r="DA185" i="9"/>
  <c r="AX94" i="4"/>
  <c r="AT94" i="3" s="1"/>
  <c r="AX89" i="4"/>
  <c r="AT67" i="3" s="1"/>
  <c r="AT96" i="3"/>
  <c r="DB85" i="8"/>
  <c r="BA27" i="4"/>
  <c r="AZ64" i="4"/>
  <c r="AZ44" i="4"/>
  <c r="AZ41" i="4"/>
  <c r="AZ37" i="4"/>
  <c r="AV33" i="3"/>
  <c r="DB190" i="10"/>
  <c r="DB133" i="9"/>
  <c r="DC31" i="10"/>
  <c r="DB125" i="8"/>
  <c r="CZ76" i="12"/>
  <c r="CY348" i="9"/>
  <c r="CY212" i="10"/>
  <c r="DB194" i="9"/>
  <c r="DC12" i="8"/>
  <c r="DB29" i="10"/>
  <c r="DA46" i="8"/>
  <c r="DB198" i="9"/>
  <c r="DC91" i="10"/>
  <c r="DA193" i="10"/>
  <c r="AU38" i="5"/>
  <c r="AT45" i="3"/>
  <c r="BG93" i="7"/>
  <c r="AU16" i="5" s="1"/>
  <c r="DA18" i="9"/>
  <c r="DA146" i="8"/>
  <c r="DA129" i="10"/>
  <c r="DB54" i="10"/>
  <c r="DB102" i="10"/>
  <c r="DB106" i="9"/>
  <c r="DA162" i="8"/>
  <c r="DC62" i="9"/>
  <c r="DB83" i="8"/>
  <c r="DC166" i="9"/>
  <c r="DA12" i="9"/>
  <c r="DA85" i="10"/>
  <c r="DA196" i="10"/>
  <c r="DC171" i="9"/>
  <c r="DB178" i="10"/>
  <c r="DA192" i="9"/>
  <c r="DB126" i="8"/>
  <c r="DC100" i="8"/>
  <c r="DD151" i="9"/>
  <c r="DD163" i="9"/>
  <c r="DA12" i="10"/>
  <c r="DA124" i="10"/>
  <c r="DB180" i="8"/>
  <c r="DC54" i="9"/>
  <c r="DD198" i="8"/>
  <c r="DC59" i="10"/>
  <c r="AZ81" i="6"/>
  <c r="AY79" i="6"/>
  <c r="AV102" i="5" s="1"/>
  <c r="AV121" i="5"/>
  <c r="DB174" i="10"/>
  <c r="DC28" i="8"/>
  <c r="DA121" i="10"/>
  <c r="DA156" i="9"/>
  <c r="DA48" i="10"/>
  <c r="DB131" i="8"/>
  <c r="DC115" i="10"/>
  <c r="DB167" i="8"/>
  <c r="DC150" i="9"/>
  <c r="DA119" i="10"/>
  <c r="DB145" i="9"/>
  <c r="DB170" i="8"/>
  <c r="DC203" i="9"/>
  <c r="DB93" i="8"/>
  <c r="DB190" i="9"/>
  <c r="DA177" i="10"/>
  <c r="DA201" i="10"/>
  <c r="DB14" i="8"/>
  <c r="DB202" i="9"/>
  <c r="DA56" i="10"/>
  <c r="DA80" i="10"/>
  <c r="DC154" i="9"/>
  <c r="DB50" i="10"/>
  <c r="DB149" i="8"/>
  <c r="BD40" i="6"/>
  <c r="DA88" i="9"/>
  <c r="DC115" i="9"/>
  <c r="DB103" i="8"/>
  <c r="DB53" i="9"/>
  <c r="DA100" i="9"/>
  <c r="DA173" i="10"/>
  <c r="DA29" i="8"/>
  <c r="DA203" i="10"/>
  <c r="DB163" i="8"/>
  <c r="DB94" i="9"/>
  <c r="DA61" i="10"/>
  <c r="DD59" i="9"/>
  <c r="DA61" i="8"/>
  <c r="AR138" i="5"/>
  <c r="DA193" i="9"/>
  <c r="DB150" i="10"/>
  <c r="DB162" i="10"/>
  <c r="DA112" i="9"/>
  <c r="DD24" i="8"/>
  <c r="DA132" i="9"/>
  <c r="DB25" i="10"/>
  <c r="DA123" i="10"/>
  <c r="DC30" i="9"/>
  <c r="DA45" i="10"/>
  <c r="DA20" i="9"/>
  <c r="DB166" i="10"/>
  <c r="DB149" i="9"/>
  <c r="DA180" i="9"/>
  <c r="DB19" i="8"/>
  <c r="DC64" i="8"/>
  <c r="DB130" i="10"/>
  <c r="DC99" i="9"/>
  <c r="DA62" i="8"/>
  <c r="DC104" i="8"/>
  <c r="DB47" i="8"/>
  <c r="DB123" i="8"/>
  <c r="DA32" i="9"/>
  <c r="DA136" i="9"/>
  <c r="AP144" i="11"/>
  <c r="AP76" i="11"/>
  <c r="DC156" i="8"/>
  <c r="DA191" i="8"/>
  <c r="DB188" i="8"/>
  <c r="BM128" i="7"/>
  <c r="BH127" i="7"/>
  <c r="BG178" i="7"/>
  <c r="BG117" i="7"/>
  <c r="AT103" i="3"/>
  <c r="AU113" i="5"/>
  <c r="DC11" i="9"/>
  <c r="DA171" i="10"/>
  <c r="DA172" i="9"/>
  <c r="DC34" i="10"/>
  <c r="DB41" i="10"/>
  <c r="DB182" i="10"/>
  <c r="DC51" i="10"/>
  <c r="DA65" i="10"/>
  <c r="DB61" i="9"/>
  <c r="DA84" i="9"/>
  <c r="DA52" i="10"/>
  <c r="DB93" i="9"/>
  <c r="DB63" i="8"/>
  <c r="DA145" i="10"/>
  <c r="DA187" i="10"/>
  <c r="DA45" i="8"/>
  <c r="DB101" i="8"/>
  <c r="DA176" i="10"/>
  <c r="DA166" i="8"/>
  <c r="DB14" i="9"/>
  <c r="DB174" i="8"/>
  <c r="DA25" i="8"/>
  <c r="DA36" i="9"/>
  <c r="DB45" i="9"/>
  <c r="DB130" i="8"/>
  <c r="AT14" i="5"/>
  <c r="AT13" i="5" s="1"/>
  <c r="BF90" i="7"/>
  <c r="BF187" i="7" s="1"/>
  <c r="DC43" i="10"/>
  <c r="BN133" i="7"/>
  <c r="BI132" i="7"/>
  <c r="DA36" i="10"/>
  <c r="DB82" i="9"/>
  <c r="DC196" i="8"/>
  <c r="DB151" i="8"/>
  <c r="DA161" i="10"/>
  <c r="DB194" i="10"/>
  <c r="AW34" i="4"/>
  <c r="AS76" i="3" s="1"/>
  <c r="AW113" i="4"/>
  <c r="AS30" i="3"/>
  <c r="AW86" i="4"/>
  <c r="DA147" i="10"/>
  <c r="DB182" i="9"/>
  <c r="AT100" i="5"/>
  <c r="DB186" i="9"/>
  <c r="DA181" i="10"/>
  <c r="DB113" i="9"/>
  <c r="DA111" i="10"/>
  <c r="DB121" i="9"/>
  <c r="DA56" i="9"/>
  <c r="DD55" i="9"/>
  <c r="DA13" i="8"/>
  <c r="DA68" i="9"/>
  <c r="DC39" i="10"/>
  <c r="DB35" i="8"/>
  <c r="DB62" i="10"/>
  <c r="DB110" i="9"/>
  <c r="DA108" i="10"/>
  <c r="DD35" i="10"/>
  <c r="DB127" i="8"/>
  <c r="DA131" i="10"/>
  <c r="DB26" i="8"/>
  <c r="DA92" i="10"/>
  <c r="DC47" i="9"/>
  <c r="DC66" i="9"/>
  <c r="DD67" i="9"/>
  <c r="DA199" i="10"/>
  <c r="DC31" i="9"/>
  <c r="DA33" i="8"/>
  <c r="BJ74" i="7"/>
  <c r="DA187" i="8"/>
  <c r="CZ280" i="8"/>
  <c r="DA76" i="8"/>
  <c r="DC111" i="9"/>
  <c r="DB102" i="9"/>
  <c r="DB59" i="8"/>
  <c r="AP60" i="3"/>
  <c r="DA154" i="8"/>
  <c r="DB101" i="9"/>
  <c r="DB13" i="9"/>
  <c r="DA101" i="10"/>
  <c r="DB145" i="8"/>
  <c r="AU34" i="5"/>
  <c r="BG26" i="7"/>
  <c r="AT43" i="3"/>
  <c r="BG208" i="7"/>
  <c r="BG91" i="7"/>
  <c r="BG86" i="7"/>
  <c r="BG99" i="7" s="1"/>
  <c r="AT66" i="3" s="1"/>
  <c r="AU36" i="5"/>
  <c r="AT44" i="3"/>
  <c r="BG92" i="7"/>
  <c r="AU15" i="5" s="1"/>
  <c r="DA105" i="10"/>
  <c r="DA24" i="9"/>
  <c r="DA53" i="10"/>
  <c r="AX77" i="5"/>
  <c r="BB10" i="6"/>
  <c r="DA99" i="10"/>
  <c r="DB114" i="10"/>
  <c r="DA54" i="8"/>
  <c r="DC124" i="8"/>
  <c r="DB39" i="8"/>
  <c r="DC83" i="9"/>
  <c r="DB87" i="8"/>
  <c r="DA168" i="10"/>
  <c r="DA60" i="10"/>
  <c r="DB78" i="9"/>
  <c r="BH194" i="7" l="1"/>
  <c r="DB168" i="10"/>
  <c r="DC114" i="10"/>
  <c r="DB101" i="10"/>
  <c r="DC102" i="9"/>
  <c r="BK74" i="7"/>
  <c r="DD47" i="9"/>
  <c r="DC127" i="8"/>
  <c r="DD39" i="10"/>
  <c r="DB13" i="8"/>
  <c r="DB111" i="10"/>
  <c r="DD196" i="8"/>
  <c r="DD43" i="10"/>
  <c r="DC174" i="8"/>
  <c r="DB166" i="8"/>
  <c r="DB187" i="10"/>
  <c r="DC61" i="9"/>
  <c r="DD51" i="10"/>
  <c r="DB172" i="9"/>
  <c r="DD11" i="9"/>
  <c r="DC87" i="8"/>
  <c r="DB54" i="8"/>
  <c r="DB99" i="10"/>
  <c r="DB53" i="10"/>
  <c r="DB105" i="10"/>
  <c r="DC13" i="9"/>
  <c r="DB154" i="8"/>
  <c r="DD111" i="9"/>
  <c r="DB187" i="8"/>
  <c r="DB33" i="8"/>
  <c r="DB199" i="10"/>
  <c r="DD66" i="9"/>
  <c r="DB92" i="10"/>
  <c r="DB131" i="10"/>
  <c r="DE35" i="10"/>
  <c r="DC110" i="9"/>
  <c r="DC35" i="8"/>
  <c r="DB68" i="9"/>
  <c r="DE55" i="9"/>
  <c r="DC121" i="9"/>
  <c r="DC113" i="9"/>
  <c r="DC186" i="9"/>
  <c r="DC182" i="9"/>
  <c r="AS58" i="3"/>
  <c r="AW88" i="4"/>
  <c r="AS64" i="3" s="1"/>
  <c r="DC194" i="10"/>
  <c r="DC151" i="8"/>
  <c r="DC82" i="9"/>
  <c r="BO133" i="7"/>
  <c r="BJ132" i="7"/>
  <c r="DC45" i="9"/>
  <c r="DB25" i="8"/>
  <c r="DC14" i="9"/>
  <c r="DB176" i="10"/>
  <c r="DB45" i="8"/>
  <c r="DB145" i="10"/>
  <c r="DC93" i="9"/>
  <c r="DB84" i="9"/>
  <c r="DB65" i="10"/>
  <c r="DC182" i="10"/>
  <c r="DD34" i="10"/>
  <c r="DB171" i="10"/>
  <c r="AU106" i="5"/>
  <c r="BG172" i="7"/>
  <c r="BE40" i="6"/>
  <c r="DB48" i="10"/>
  <c r="DD59" i="10"/>
  <c r="DD54" i="9"/>
  <c r="DB124" i="10"/>
  <c r="DE163" i="9"/>
  <c r="DC126" i="8"/>
  <c r="DB193" i="10"/>
  <c r="DC198" i="9"/>
  <c r="DC29" i="10"/>
  <c r="DC194" i="9"/>
  <c r="DA76" i="12"/>
  <c r="CZ348" i="9"/>
  <c r="CZ212" i="10"/>
  <c r="DD31" i="10"/>
  <c r="DC190" i="10"/>
  <c r="DC170" i="9"/>
  <c r="DB22" i="8"/>
  <c r="AX112" i="5"/>
  <c r="BK108" i="7"/>
  <c r="BJ107" i="7"/>
  <c r="AW102" i="3"/>
  <c r="DB86" i="8"/>
  <c r="DC157" i="8"/>
  <c r="DC102" i="8"/>
  <c r="DB82" i="8"/>
  <c r="DB40" i="10"/>
  <c r="BJ7" i="7"/>
  <c r="BI9" i="7"/>
  <c r="AV36" i="3"/>
  <c r="DC165" i="8"/>
  <c r="DC185" i="8"/>
  <c r="DC126" i="10"/>
  <c r="DC125" i="9"/>
  <c r="DB107" i="10"/>
  <c r="DC94" i="10"/>
  <c r="DB17" i="8"/>
  <c r="DB177" i="9"/>
  <c r="DB148" i="9"/>
  <c r="DB136" i="10"/>
  <c r="DC50" i="9"/>
  <c r="DD152" i="8"/>
  <c r="DB80" i="9"/>
  <c r="DB184" i="9"/>
  <c r="DC30" i="10"/>
  <c r="BL214" i="7" a="1"/>
  <c r="BL214" i="7" s="1"/>
  <c r="BL213" i="7"/>
  <c r="BM206" i="7"/>
  <c r="DC114" i="8"/>
  <c r="DB189" i="10"/>
  <c r="DB89" i="10"/>
  <c r="DC174" i="9"/>
  <c r="DE19" i="10"/>
  <c r="DC38" i="10"/>
  <c r="DE35" i="9"/>
  <c r="DB184" i="10"/>
  <c r="DB22" i="9"/>
  <c r="AS143" i="11"/>
  <c r="BJ3" i="7"/>
  <c r="AZ3" i="6"/>
  <c r="AW2" i="5"/>
  <c r="DC58" i="10"/>
  <c r="DB151" i="10"/>
  <c r="DB44" i="10"/>
  <c r="DC82" i="10"/>
  <c r="DC37" i="9"/>
  <c r="DC91" i="8"/>
  <c r="DD80" i="8"/>
  <c r="DB32" i="10"/>
  <c r="DC121" i="8"/>
  <c r="BP123" i="7"/>
  <c r="BK122" i="7"/>
  <c r="DC81" i="8"/>
  <c r="DB53" i="8"/>
  <c r="BI179" i="7"/>
  <c r="BJ170" i="7"/>
  <c r="DD122" i="9"/>
  <c r="DB28" i="9"/>
  <c r="DD179" i="9"/>
  <c r="BL30" i="7"/>
  <c r="AY37" i="5"/>
  <c r="DC147" i="8"/>
  <c r="DB128" i="9"/>
  <c r="DD118" i="9"/>
  <c r="DD146" i="9"/>
  <c r="DB127" i="10"/>
  <c r="DD175" i="9"/>
  <c r="DC186" i="10"/>
  <c r="DB188" i="9"/>
  <c r="DB92" i="9"/>
  <c r="DD187" i="9"/>
  <c r="DB21" i="8"/>
  <c r="DC90" i="9"/>
  <c r="DC41" i="9"/>
  <c r="DC110" i="10"/>
  <c r="DC135" i="8"/>
  <c r="DC144" i="9"/>
  <c r="DB38" i="8"/>
  <c r="DB132" i="10"/>
  <c r="DD167" i="10"/>
  <c r="DB149" i="10"/>
  <c r="DD56" i="8"/>
  <c r="DC107" i="8"/>
  <c r="DD67" i="10"/>
  <c r="BH26" i="7"/>
  <c r="AV34" i="5"/>
  <c r="AU43" i="3"/>
  <c r="BH208" i="7"/>
  <c r="BH86" i="7"/>
  <c r="BH91" i="7"/>
  <c r="DE147" i="9"/>
  <c r="DC34" i="8"/>
  <c r="DE15" i="9"/>
  <c r="DC77" i="8"/>
  <c r="DC181" i="8"/>
  <c r="DE202" i="8"/>
  <c r="DB40" i="9"/>
  <c r="DE131" i="9"/>
  <c r="DD84" i="8"/>
  <c r="DB201" i="9"/>
  <c r="DC9" i="9"/>
  <c r="DD201" i="8"/>
  <c r="DD95" i="9"/>
  <c r="DC42" i="9"/>
  <c r="DD36" i="8"/>
  <c r="DB183" i="8"/>
  <c r="BJ160" i="7"/>
  <c r="AW116" i="5"/>
  <c r="AW109" i="5" s="1"/>
  <c r="BI158" i="7"/>
  <c r="DB157" i="10"/>
  <c r="DB191" i="10"/>
  <c r="DC159" i="8"/>
  <c r="DE119" i="9"/>
  <c r="DB48" i="9"/>
  <c r="DD103" i="9"/>
  <c r="DC29" i="9"/>
  <c r="DC109" i="8"/>
  <c r="DB60" i="10"/>
  <c r="DC39" i="8"/>
  <c r="AU33" i="5"/>
  <c r="BG22" i="7"/>
  <c r="AT54" i="3" s="1"/>
  <c r="BG21" i="7"/>
  <c r="AT42" i="3"/>
  <c r="DC59" i="8"/>
  <c r="BN128" i="7"/>
  <c r="BI127" i="7"/>
  <c r="BH117" i="7"/>
  <c r="AV113" i="5"/>
  <c r="BH178" i="7"/>
  <c r="AU103" i="3"/>
  <c r="DB191" i="8"/>
  <c r="DB32" i="9"/>
  <c r="DB62" i="8"/>
  <c r="DC130" i="10"/>
  <c r="DC19" i="8"/>
  <c r="DC149" i="9"/>
  <c r="DB20" i="9"/>
  <c r="DD30" i="9"/>
  <c r="DC25" i="10"/>
  <c r="DE24" i="8"/>
  <c r="DC162" i="10"/>
  <c r="DB193" i="9"/>
  <c r="DB61" i="8"/>
  <c r="DB61" i="10"/>
  <c r="DC163" i="8"/>
  <c r="DB29" i="8"/>
  <c r="DB100" i="9"/>
  <c r="DC103" i="8"/>
  <c r="DB88" i="9"/>
  <c r="DD154" i="9"/>
  <c r="DB177" i="10"/>
  <c r="DC170" i="8"/>
  <c r="DB119" i="10"/>
  <c r="DC167" i="8"/>
  <c r="DC131" i="8"/>
  <c r="DB156" i="9"/>
  <c r="DD28" i="8"/>
  <c r="DD100" i="8"/>
  <c r="DB192" i="9"/>
  <c r="DD171" i="9"/>
  <c r="DB85" i="10"/>
  <c r="DD166" i="9"/>
  <c r="DD62" i="9"/>
  <c r="DC106" i="9"/>
  <c r="DC54" i="10"/>
  <c r="DB146" i="8"/>
  <c r="DC85" i="8"/>
  <c r="DB185" i="9"/>
  <c r="DD60" i="8"/>
  <c r="DB192" i="10"/>
  <c r="DC165" i="9"/>
  <c r="AX48" i="5"/>
  <c r="BB16" i="6"/>
  <c r="DB150" i="8"/>
  <c r="DC78" i="10"/>
  <c r="DB197" i="10"/>
  <c r="DC184" i="8"/>
  <c r="DB171" i="8"/>
  <c r="DC109" i="9"/>
  <c r="DD136" i="8"/>
  <c r="DD135" i="10"/>
  <c r="DD204" i="8"/>
  <c r="DB100" i="10"/>
  <c r="DB77" i="10"/>
  <c r="DC146" i="10"/>
  <c r="DD126" i="9"/>
  <c r="BK28" i="7"/>
  <c r="AX35" i="5"/>
  <c r="BK73" i="7"/>
  <c r="BH227" i="7"/>
  <c r="BH222" i="7"/>
  <c r="BH223" i="7" a="1"/>
  <c r="BH223" i="7" s="1"/>
  <c r="BH228" i="7" a="1"/>
  <c r="BH228" i="7" s="1"/>
  <c r="DB24" i="10"/>
  <c r="DE15" i="10"/>
  <c r="DC168" i="8"/>
  <c r="DC89" i="9"/>
  <c r="DD51" i="9"/>
  <c r="DC177" i="8"/>
  <c r="AU119" i="3"/>
  <c r="AU107" i="3"/>
  <c r="AU121" i="3"/>
  <c r="AY138" i="4"/>
  <c r="DD107" i="9"/>
  <c r="DC153" i="9"/>
  <c r="DE190" i="8"/>
  <c r="DB124" i="9"/>
  <c r="DC182" i="8"/>
  <c r="DB120" i="9"/>
  <c r="DE63" i="9"/>
  <c r="DB175" i="10"/>
  <c r="DB58" i="8"/>
  <c r="DD197" i="8"/>
  <c r="DC11" i="8"/>
  <c r="DA144" i="12"/>
  <c r="DA348" i="10" s="1"/>
  <c r="CZ348" i="8"/>
  <c r="DC157" i="9"/>
  <c r="AY94" i="4"/>
  <c r="AU94" i="3" s="1"/>
  <c r="AY89" i="4"/>
  <c r="AU67" i="3" s="1"/>
  <c r="AU96" i="3"/>
  <c r="AS138" i="5"/>
  <c r="AX113" i="4"/>
  <c r="AT30" i="3"/>
  <c r="AX34" i="4"/>
  <c r="AT76" i="3" s="1"/>
  <c r="DB9" i="8"/>
  <c r="DD96" i="8"/>
  <c r="DB173" i="9"/>
  <c r="DC134" i="10"/>
  <c r="DD18" i="10"/>
  <c r="DC118" i="8"/>
  <c r="DC117" i="8"/>
  <c r="DB144" i="10"/>
  <c r="DB133" i="10"/>
  <c r="DE186" i="8"/>
  <c r="DB113" i="10"/>
  <c r="DD79" i="10"/>
  <c r="DC97" i="9"/>
  <c r="DD128" i="8"/>
  <c r="DD52" i="8"/>
  <c r="DC105" i="8"/>
  <c r="DB64" i="10"/>
  <c r="BI27" i="7"/>
  <c r="BI13" i="7"/>
  <c r="AW28" i="5" s="1"/>
  <c r="BI29" i="7"/>
  <c r="BI31" i="7"/>
  <c r="BI17" i="7"/>
  <c r="AW29" i="5" s="1"/>
  <c r="BJ10" i="7"/>
  <c r="DC122" i="8"/>
  <c r="DD16" i="8"/>
  <c r="DD191" i="9"/>
  <c r="DD160" i="8"/>
  <c r="DB33" i="10"/>
  <c r="DB125" i="10"/>
  <c r="DB65" i="8"/>
  <c r="DB155" i="10"/>
  <c r="DC15" i="8"/>
  <c r="BA63" i="4"/>
  <c r="BA57" i="4"/>
  <c r="BA47" i="4"/>
  <c r="BA36" i="4"/>
  <c r="BB26" i="4"/>
  <c r="AW32" i="3"/>
  <c r="DC192" i="8"/>
  <c r="AX101" i="6"/>
  <c r="AW109" i="6"/>
  <c r="AW106" i="6" s="1"/>
  <c r="DC26" i="10"/>
  <c r="DB179" i="8"/>
  <c r="DC122" i="10"/>
  <c r="DC114" i="9"/>
  <c r="DE23" i="10"/>
  <c r="DB175" i="8"/>
  <c r="DB200" i="10"/>
  <c r="DC17" i="9"/>
  <c r="DB189" i="9"/>
  <c r="DC154" i="10"/>
  <c r="DC25" i="9"/>
  <c r="DB120" i="10"/>
  <c r="DD91" i="9"/>
  <c r="DB26" i="9"/>
  <c r="DB160" i="9"/>
  <c r="DB104" i="10"/>
  <c r="BE97" i="7"/>
  <c r="AS135" i="5"/>
  <c r="DC169" i="8"/>
  <c r="DC106" i="8"/>
  <c r="DC10" i="8"/>
  <c r="DC98" i="10"/>
  <c r="DC111" i="8"/>
  <c r="DD164" i="8"/>
  <c r="DD183" i="9"/>
  <c r="DB172" i="10"/>
  <c r="AV97" i="5"/>
  <c r="AV90" i="5" s="1"/>
  <c r="AU106" i="3"/>
  <c r="AU93" i="3"/>
  <c r="DC89" i="8"/>
  <c r="DB180" i="10"/>
  <c r="DC153" i="8"/>
  <c r="AV108" i="5"/>
  <c r="BD90" i="4"/>
  <c r="AY70" i="3"/>
  <c r="DC90" i="10"/>
  <c r="DC9" i="10"/>
  <c r="DD200" i="8"/>
  <c r="DD40" i="8"/>
  <c r="BC61" i="6"/>
  <c r="BF62" i="6"/>
  <c r="DB16" i="10"/>
  <c r="DC27" i="8"/>
  <c r="DD83" i="9"/>
  <c r="AY77" i="5"/>
  <c r="BC10" i="6"/>
  <c r="AU14" i="5"/>
  <c r="AU13" i="5" s="1"/>
  <c r="BG90" i="7"/>
  <c r="BG187" i="7" s="1"/>
  <c r="DE67" i="9"/>
  <c r="DB108" i="10"/>
  <c r="DB36" i="9"/>
  <c r="DC47" i="8"/>
  <c r="DC149" i="8"/>
  <c r="DB56" i="10"/>
  <c r="DC14" i="8"/>
  <c r="DC93" i="8"/>
  <c r="DE198" i="8"/>
  <c r="DC180" i="8"/>
  <c r="DB12" i="10"/>
  <c r="DE151" i="9"/>
  <c r="DD91" i="10"/>
  <c r="DB46" i="8"/>
  <c r="DD12" i="8"/>
  <c r="DC133" i="9"/>
  <c r="AR136" i="5"/>
  <c r="AR133" i="5"/>
  <c r="DB152" i="10"/>
  <c r="DB197" i="9"/>
  <c r="AW105" i="5"/>
  <c r="BK72" i="7"/>
  <c r="DC67" i="8"/>
  <c r="BF180" i="7"/>
  <c r="BF177" i="7" s="1"/>
  <c r="AS117" i="3"/>
  <c r="DD31" i="8"/>
  <c r="DC18" i="8"/>
  <c r="AV27" i="5"/>
  <c r="AU39" i="3"/>
  <c r="DC97" i="8"/>
  <c r="DE127" i="9"/>
  <c r="DC34" i="9"/>
  <c r="DC23" i="9"/>
  <c r="DB169" i="10"/>
  <c r="DB176" i="9"/>
  <c r="DC79" i="8"/>
  <c r="DB30" i="8"/>
  <c r="DB97" i="10"/>
  <c r="DD95" i="10"/>
  <c r="DC57" i="9"/>
  <c r="DC115" i="8"/>
  <c r="DB204" i="10"/>
  <c r="DD103" i="10"/>
  <c r="DC117" i="9"/>
  <c r="DB200" i="9"/>
  <c r="DD11" i="10"/>
  <c r="DD108" i="8"/>
  <c r="DE135" i="9"/>
  <c r="DD158" i="9"/>
  <c r="DC49" i="9"/>
  <c r="DD189" i="8"/>
  <c r="DC8" i="10"/>
  <c r="DC21" i="9"/>
  <c r="AZ121" i="4"/>
  <c r="BA112" i="4"/>
  <c r="AV110" i="3"/>
  <c r="BK77" i="7"/>
  <c r="DC105" i="9"/>
  <c r="DB159" i="10"/>
  <c r="DD47" i="10"/>
  <c r="DC144" i="8"/>
  <c r="BB21" i="6"/>
  <c r="AX50" i="5"/>
  <c r="DD10" i="9"/>
  <c r="DB104" i="9"/>
  <c r="DC8" i="9"/>
  <c r="DB204" i="9"/>
  <c r="DD195" i="9"/>
  <c r="DC81" i="9"/>
  <c r="DD199" i="9"/>
  <c r="DB108" i="9"/>
  <c r="DB164" i="9"/>
  <c r="DD68" i="8"/>
  <c r="AT58" i="3"/>
  <c r="AX88" i="4"/>
  <c r="AT64" i="3" s="1"/>
  <c r="DB153" i="10"/>
  <c r="BB56" i="6"/>
  <c r="BE57" i="6"/>
  <c r="DB156" i="10"/>
  <c r="DB96" i="9"/>
  <c r="DC155" i="8"/>
  <c r="DB148" i="10"/>
  <c r="DB49" i="8"/>
  <c r="DB50" i="8"/>
  <c r="DB199" i="8"/>
  <c r="DB163" i="10"/>
  <c r="BK78" i="7"/>
  <c r="DD148" i="8"/>
  <c r="CZ348" i="10"/>
  <c r="DB68" i="10"/>
  <c r="BB72" i="6"/>
  <c r="BA70" i="6"/>
  <c r="DD27" i="10"/>
  <c r="DC17" i="10"/>
  <c r="DB183" i="10"/>
  <c r="DD22" i="10"/>
  <c r="DC37" i="10"/>
  <c r="DD120" i="8"/>
  <c r="DB181" i="9"/>
  <c r="AV36" i="5"/>
  <c r="AU44" i="3"/>
  <c r="BH92" i="7"/>
  <c r="AV15" i="5" s="1"/>
  <c r="DC55" i="8"/>
  <c r="BC99" i="6"/>
  <c r="BB108" i="6"/>
  <c r="AT87" i="5"/>
  <c r="DB78" i="8"/>
  <c r="DD92" i="8"/>
  <c r="AQ144" i="11"/>
  <c r="AQ76" i="11"/>
  <c r="BK79" i="7"/>
  <c r="DE167" i="9"/>
  <c r="DD44" i="8"/>
  <c r="DD112" i="8"/>
  <c r="DD48" i="8"/>
  <c r="DD134" i="9"/>
  <c r="DC13" i="10"/>
  <c r="DB16" i="9"/>
  <c r="DC76" i="9"/>
  <c r="DB52" i="9"/>
  <c r="DC176" i="8"/>
  <c r="DB28" i="10"/>
  <c r="DD132" i="8"/>
  <c r="DD193" i="8"/>
  <c r="DD63" i="10"/>
  <c r="DB165" i="10"/>
  <c r="DD162" i="9"/>
  <c r="DC42" i="10"/>
  <c r="DE32" i="8"/>
  <c r="DC95" i="8"/>
  <c r="AV96" i="5"/>
  <c r="AV89" i="5" s="1"/>
  <c r="AU92" i="3"/>
  <c r="DC158" i="10"/>
  <c r="DC172" i="8"/>
  <c r="DC51" i="8"/>
  <c r="DB20" i="10"/>
  <c r="DC145" i="8"/>
  <c r="DC78" i="9"/>
  <c r="DD124" i="8"/>
  <c r="DB24" i="9"/>
  <c r="DC101" i="9"/>
  <c r="DB76" i="8"/>
  <c r="DA280" i="8"/>
  <c r="DD31" i="9"/>
  <c r="DC62" i="10"/>
  <c r="DB56" i="9"/>
  <c r="DB181" i="10"/>
  <c r="DB147" i="10"/>
  <c r="DB161" i="10"/>
  <c r="DC41" i="10"/>
  <c r="AU94" i="5"/>
  <c r="AT90" i="3"/>
  <c r="DC26" i="8"/>
  <c r="DB36" i="10"/>
  <c r="DC130" i="8"/>
  <c r="DC101" i="8"/>
  <c r="DC63" i="8"/>
  <c r="DB52" i="10"/>
  <c r="DC188" i="8"/>
  <c r="DD156" i="8"/>
  <c r="DB136" i="9"/>
  <c r="DC123" i="8"/>
  <c r="DD104" i="8"/>
  <c r="DD99" i="9"/>
  <c r="DD64" i="8"/>
  <c r="DB180" i="9"/>
  <c r="DC166" i="10"/>
  <c r="DB45" i="10"/>
  <c r="DB123" i="10"/>
  <c r="DB132" i="9"/>
  <c r="DB112" i="9"/>
  <c r="DC150" i="10"/>
  <c r="DE59" i="9"/>
  <c r="DC94" i="9"/>
  <c r="DB203" i="10"/>
  <c r="DB173" i="10"/>
  <c r="DC53" i="9"/>
  <c r="DD115" i="9"/>
  <c r="DC50" i="10"/>
  <c r="DB80" i="10"/>
  <c r="DC202" i="9"/>
  <c r="DB201" i="10"/>
  <c r="DC190" i="9"/>
  <c r="DD203" i="9"/>
  <c r="DC145" i="9"/>
  <c r="DD150" i="9"/>
  <c r="DD115" i="10"/>
  <c r="DB121" i="10"/>
  <c r="DC174" i="10"/>
  <c r="BA81" i="6"/>
  <c r="AZ79" i="6"/>
  <c r="AW102" i="5" s="1"/>
  <c r="AW121" i="5"/>
  <c r="DC178" i="10"/>
  <c r="DB196" i="10"/>
  <c r="DB12" i="9"/>
  <c r="DC83" i="8"/>
  <c r="DB162" i="8"/>
  <c r="DC102" i="10"/>
  <c r="DB129" i="10"/>
  <c r="DB18" i="9"/>
  <c r="DC125" i="8"/>
  <c r="BA64" i="4"/>
  <c r="BA44" i="4"/>
  <c r="BA41" i="4"/>
  <c r="BA37" i="4"/>
  <c r="AW33" i="3"/>
  <c r="BB27" i="4"/>
  <c r="DB195" i="10"/>
  <c r="DB188" i="10"/>
  <c r="DB112" i="10"/>
  <c r="DC119" i="8"/>
  <c r="AQ60" i="3"/>
  <c r="DD79" i="9"/>
  <c r="DE194" i="8"/>
  <c r="AW93" i="5"/>
  <c r="AW86" i="5" s="1"/>
  <c r="AV89" i="3"/>
  <c r="DB164" i="10"/>
  <c r="DB158" i="8"/>
  <c r="DB21" i="10"/>
  <c r="DB96" i="10"/>
  <c r="DD55" i="10"/>
  <c r="DB81" i="10"/>
  <c r="DB179" i="10"/>
  <c r="DB160" i="10"/>
  <c r="DB42" i="8"/>
  <c r="AX39" i="5"/>
  <c r="BK32" i="7"/>
  <c r="BJ192" i="7"/>
  <c r="BI220" i="7"/>
  <c r="BI199" i="7"/>
  <c r="BI200" i="7" a="1"/>
  <c r="BI200" i="7" s="1"/>
  <c r="DC129" i="8"/>
  <c r="DB94" i="8"/>
  <c r="DD23" i="8"/>
  <c r="DB49" i="10"/>
  <c r="DB84" i="10"/>
  <c r="DC134" i="8"/>
  <c r="DD116" i="8"/>
  <c r="DC38" i="9"/>
  <c r="DB64" i="9"/>
  <c r="DC86" i="10"/>
  <c r="DB116" i="10"/>
  <c r="DE159" i="9"/>
  <c r="DB195" i="8"/>
  <c r="DB117" i="10"/>
  <c r="DC19" i="9"/>
  <c r="DC106" i="10"/>
  <c r="DC46" i="10"/>
  <c r="DB98" i="8"/>
  <c r="DC99" i="8"/>
  <c r="BD105" i="4"/>
  <c r="BD7" i="4" s="1"/>
  <c r="AZ37" i="3" s="1"/>
  <c r="AZ99" i="4"/>
  <c r="BA104" i="4"/>
  <c r="DC43" i="8"/>
  <c r="DC110" i="8"/>
  <c r="AY62" i="4"/>
  <c r="AY54" i="4"/>
  <c r="AY51" i="4"/>
  <c r="AY35" i="4"/>
  <c r="AZ25" i="4"/>
  <c r="AY24" i="4"/>
  <c r="AU31" i="3"/>
  <c r="DD87" i="9"/>
  <c r="DB57" i="10"/>
  <c r="DD130" i="9"/>
  <c r="DB37" i="8"/>
  <c r="DC46" i="9"/>
  <c r="DC113" i="8"/>
  <c r="DD58" i="9"/>
  <c r="DB128" i="10"/>
  <c r="DB66" i="8"/>
  <c r="DC202" i="10"/>
  <c r="DB152" i="9"/>
  <c r="DC129" i="9"/>
  <c r="DD88" i="8"/>
  <c r="DC65" i="9"/>
  <c r="DB109" i="10"/>
  <c r="DB57" i="8"/>
  <c r="DE27" i="9"/>
  <c r="DC118" i="10"/>
  <c r="AX52" i="5"/>
  <c r="BB26" i="6"/>
  <c r="AV38" i="5"/>
  <c r="AU45" i="3"/>
  <c r="BH93" i="7"/>
  <c r="AV16" i="5" s="1"/>
  <c r="DE155" i="9"/>
  <c r="DE123" i="9"/>
  <c r="DD43" i="9"/>
  <c r="DC66" i="10"/>
  <c r="DB88" i="10"/>
  <c r="DD39" i="9"/>
  <c r="DC77" i="9"/>
  <c r="DB44" i="9"/>
  <c r="AU100" i="5"/>
  <c r="AZ66" i="6"/>
  <c r="BC67" i="6"/>
  <c r="AY107" i="6"/>
  <c r="AY51" i="6"/>
  <c r="AV119" i="5"/>
  <c r="DC161" i="9"/>
  <c r="AT31" i="5"/>
  <c r="AS51" i="3"/>
  <c r="BF100" i="7"/>
  <c r="DD83" i="10"/>
  <c r="DC85" i="9"/>
  <c r="DC198" i="10"/>
  <c r="DC98" i="9"/>
  <c r="DC178" i="8"/>
  <c r="DC14" i="10"/>
  <c r="DB169" i="9"/>
  <c r="DB196" i="9"/>
  <c r="DC170" i="10"/>
  <c r="DC10" i="10"/>
  <c r="DC33" i="9"/>
  <c r="DC86" i="9"/>
  <c r="DB60" i="9"/>
  <c r="DC161" i="8"/>
  <c r="CZ212" i="12"/>
  <c r="DA8" i="12"/>
  <c r="DA212" i="8" s="1"/>
  <c r="AR8" i="11"/>
  <c r="CZ212" i="9"/>
  <c r="CZ280" i="9"/>
  <c r="DC173" i="8"/>
  <c r="DC133" i="8"/>
  <c r="DB90" i="8"/>
  <c r="DB93" i="10"/>
  <c r="DD87" i="10"/>
  <c r="DB41" i="8"/>
  <c r="DD20" i="8"/>
  <c r="DB8" i="8"/>
  <c r="BB36" i="6"/>
  <c r="BJ147" i="7"/>
  <c r="BI145" i="7"/>
  <c r="AW115" i="5"/>
  <c r="AW108" i="5" s="1"/>
  <c r="AV105" i="3"/>
  <c r="DB203" i="8"/>
  <c r="BJ138" i="7"/>
  <c r="BI136" i="7"/>
  <c r="DB185" i="10"/>
  <c r="DB168" i="9"/>
  <c r="DC178" i="9"/>
  <c r="DB116" i="9"/>
  <c r="DA280" i="10"/>
  <c r="DB76" i="10"/>
  <c r="BI194" i="7" l="1"/>
  <c r="DC60" i="9"/>
  <c r="DD33" i="9"/>
  <c r="DD170" i="10"/>
  <c r="DC169" i="9"/>
  <c r="DD178" i="8"/>
  <c r="DD198" i="10"/>
  <c r="DC44" i="9"/>
  <c r="DE39" i="9"/>
  <c r="DD66" i="10"/>
  <c r="DF123" i="9"/>
  <c r="DC66" i="8"/>
  <c r="BA99" i="4"/>
  <c r="BB104" i="4"/>
  <c r="BE105" i="4"/>
  <c r="BE7" i="4" s="1"/>
  <c r="BA37" i="3" s="1"/>
  <c r="DC49" i="10"/>
  <c r="BK192" i="7"/>
  <c r="BJ220" i="7"/>
  <c r="BJ200" i="7" a="1"/>
  <c r="BJ200" i="7" s="1"/>
  <c r="BJ199" i="7"/>
  <c r="DC42" i="8"/>
  <c r="DF194" i="8"/>
  <c r="DC112" i="10"/>
  <c r="DC195" i="10"/>
  <c r="DD125" i="8"/>
  <c r="DC121" i="10"/>
  <c r="DE150" i="9"/>
  <c r="DE203" i="9"/>
  <c r="DC201" i="10"/>
  <c r="DC80" i="10"/>
  <c r="DE115" i="9"/>
  <c r="DC173" i="10"/>
  <c r="DD94" i="9"/>
  <c r="DD63" i="8"/>
  <c r="DD130" i="8"/>
  <c r="DD26" i="8"/>
  <c r="AU87" i="5"/>
  <c r="DC76" i="8"/>
  <c r="DC24" i="9"/>
  <c r="DD78" i="9"/>
  <c r="DC20" i="10"/>
  <c r="DD172" i="8"/>
  <c r="DF32" i="8"/>
  <c r="DE162" i="9"/>
  <c r="DE63" i="10"/>
  <c r="DE132" i="8"/>
  <c r="DD176" i="8"/>
  <c r="DD76" i="9"/>
  <c r="DE48" i="8"/>
  <c r="DE44" i="8"/>
  <c r="DE92" i="8"/>
  <c r="DE120" i="8"/>
  <c r="DE22" i="10"/>
  <c r="BL78" i="7"/>
  <c r="DC49" i="8"/>
  <c r="BC21" i="6"/>
  <c r="AY50" i="5"/>
  <c r="BB112" i="4"/>
  <c r="BA121" i="4"/>
  <c r="AW110" i="3"/>
  <c r="DD8" i="10"/>
  <c r="DD49" i="9"/>
  <c r="DF135" i="9"/>
  <c r="DD117" i="9"/>
  <c r="DC204" i="10"/>
  <c r="DD57" i="9"/>
  <c r="DC97" i="10"/>
  <c r="DD79" i="8"/>
  <c r="DC169" i="10"/>
  <c r="DD34" i="9"/>
  <c r="DD97" i="8"/>
  <c r="DE31" i="8"/>
  <c r="BL72" i="7"/>
  <c r="DE12" i="8"/>
  <c r="DC12" i="10"/>
  <c r="DF198" i="8"/>
  <c r="DD14" i="8"/>
  <c r="DD149" i="8"/>
  <c r="DC36" i="9"/>
  <c r="DF67" i="9"/>
  <c r="BD10" i="6"/>
  <c r="AZ77" i="5"/>
  <c r="DE200" i="8"/>
  <c r="DD90" i="10"/>
  <c r="DE183" i="9"/>
  <c r="DD111" i="8"/>
  <c r="DD10" i="8"/>
  <c r="AR60" i="3"/>
  <c r="DF23" i="10"/>
  <c r="BB57" i="4"/>
  <c r="BB36" i="4"/>
  <c r="BB47" i="4"/>
  <c r="BC26" i="4"/>
  <c r="AX32" i="3"/>
  <c r="BB63" i="4"/>
  <c r="DE160" i="8"/>
  <c r="BI26" i="7"/>
  <c r="AW34" i="5"/>
  <c r="AV43" i="3"/>
  <c r="BI208" i="7"/>
  <c r="BI91" i="7"/>
  <c r="BI86" i="7"/>
  <c r="DE79" i="10"/>
  <c r="DD118" i="8"/>
  <c r="DF63" i="9"/>
  <c r="DD182" i="8"/>
  <c r="DF190" i="8"/>
  <c r="DE107" i="9"/>
  <c r="DE51" i="9"/>
  <c r="DD168" i="8"/>
  <c r="DC24" i="10"/>
  <c r="DD146" i="10"/>
  <c r="DC100" i="10"/>
  <c r="DD109" i="9"/>
  <c r="DD184" i="8"/>
  <c r="DD78" i="10"/>
  <c r="AY48" i="5"/>
  <c r="BC16" i="6"/>
  <c r="DC192" i="10"/>
  <c r="DC185" i="9"/>
  <c r="DC146" i="8"/>
  <c r="DD106" i="9"/>
  <c r="DE166" i="9"/>
  <c r="DE171" i="9"/>
  <c r="DE100" i="8"/>
  <c r="DC156" i="9"/>
  <c r="DD167" i="8"/>
  <c r="DD170" i="8"/>
  <c r="DE154" i="9"/>
  <c r="DD103" i="8"/>
  <c r="DC61" i="10"/>
  <c r="DC193" i="9"/>
  <c r="DF24" i="8"/>
  <c r="DE30" i="9"/>
  <c r="DD149" i="9"/>
  <c r="DD130" i="10"/>
  <c r="DC32" i="9"/>
  <c r="DD59" i="8"/>
  <c r="DC183" i="8"/>
  <c r="DD42" i="9"/>
  <c r="DC201" i="9"/>
  <c r="DF131" i="9"/>
  <c r="DF202" i="8"/>
  <c r="DE67" i="10"/>
  <c r="DE56" i="8"/>
  <c r="DD135" i="8"/>
  <c r="DD41" i="9"/>
  <c r="DC92" i="9"/>
  <c r="DD186" i="10"/>
  <c r="DC127" i="10"/>
  <c r="DE118" i="9"/>
  <c r="DD147" i="8"/>
  <c r="DC53" i="8"/>
  <c r="DC82" i="8"/>
  <c r="DD157" i="8"/>
  <c r="AX105" i="5"/>
  <c r="BG180" i="7"/>
  <c r="BG177" i="7" s="1"/>
  <c r="AT117" i="3"/>
  <c r="DC25" i="8"/>
  <c r="BK132" i="7"/>
  <c r="BP133" i="7"/>
  <c r="DD151" i="8"/>
  <c r="DD186" i="9"/>
  <c r="DD121" i="9"/>
  <c r="DC68" i="9"/>
  <c r="DD110" i="9"/>
  <c r="DC131" i="10"/>
  <c r="DE66" i="9"/>
  <c r="DE111" i="9"/>
  <c r="DD13" i="9"/>
  <c r="DC53" i="10"/>
  <c r="DE51" i="10"/>
  <c r="DC187" i="10"/>
  <c r="DD174" i="8"/>
  <c r="DE196" i="8"/>
  <c r="DC13" i="8"/>
  <c r="DD127" i="8"/>
  <c r="DC101" i="10"/>
  <c r="DC168" i="10"/>
  <c r="DC8" i="8"/>
  <c r="DC93" i="10"/>
  <c r="DD133" i="8"/>
  <c r="DC41" i="8"/>
  <c r="AV100" i="5"/>
  <c r="BA66" i="6"/>
  <c r="BD67" i="6"/>
  <c r="AZ107" i="6"/>
  <c r="AZ51" i="6"/>
  <c r="AW119" i="5"/>
  <c r="DD118" i="10"/>
  <c r="DD65" i="9"/>
  <c r="DD129" i="9"/>
  <c r="DD202" i="10"/>
  <c r="DC128" i="10"/>
  <c r="DD113" i="8"/>
  <c r="DC57" i="10"/>
  <c r="DD110" i="8"/>
  <c r="AZ94" i="4"/>
  <c r="AV94" i="3" s="1"/>
  <c r="AZ89" i="4"/>
  <c r="AV67" i="3" s="1"/>
  <c r="AV96" i="3"/>
  <c r="DD106" i="10"/>
  <c r="DC117" i="10"/>
  <c r="DF159" i="9"/>
  <c r="DD86" i="10"/>
  <c r="DD38" i="9"/>
  <c r="DD134" i="8"/>
  <c r="DC94" i="8"/>
  <c r="AY39" i="5"/>
  <c r="BL32" i="7"/>
  <c r="DC160" i="10"/>
  <c r="DC81" i="10"/>
  <c r="DC96" i="10"/>
  <c r="DC158" i="8"/>
  <c r="DC129" i="10"/>
  <c r="DC162" i="8"/>
  <c r="DC12" i="9"/>
  <c r="DD178" i="10"/>
  <c r="BA79" i="6"/>
  <c r="AX102" i="5" s="1"/>
  <c r="AX121" i="5"/>
  <c r="BB81" i="6"/>
  <c r="DD150" i="10"/>
  <c r="DC132" i="9"/>
  <c r="DC45" i="10"/>
  <c r="DC180" i="9"/>
  <c r="DE99" i="9"/>
  <c r="DD123" i="8"/>
  <c r="DC52" i="10"/>
  <c r="DD101" i="8"/>
  <c r="DC36" i="10"/>
  <c r="DD41" i="10"/>
  <c r="DC147" i="10"/>
  <c r="DC56" i="9"/>
  <c r="DE31" i="9"/>
  <c r="DD101" i="9"/>
  <c r="DD13" i="10"/>
  <c r="BL79" i="7"/>
  <c r="DD17" i="10"/>
  <c r="BC72" i="6"/>
  <c r="BB70" i="6"/>
  <c r="DC163" i="10"/>
  <c r="DC148" i="10"/>
  <c r="DC96" i="9"/>
  <c r="DC164" i="9"/>
  <c r="DE199" i="9"/>
  <c r="DE195" i="9"/>
  <c r="DD8" i="9"/>
  <c r="DE10" i="9"/>
  <c r="DD144" i="8"/>
  <c r="DC159" i="10"/>
  <c r="AZ138" i="4"/>
  <c r="AV119" i="3"/>
  <c r="AV107" i="3"/>
  <c r="AV121" i="3"/>
  <c r="DE11" i="10"/>
  <c r="DD18" i="8"/>
  <c r="DD67" i="8"/>
  <c r="DC152" i="10"/>
  <c r="DD133" i="9"/>
  <c r="DE91" i="10"/>
  <c r="DD27" i="8"/>
  <c r="BD61" i="6"/>
  <c r="BG62" i="6"/>
  <c r="DD153" i="8"/>
  <c r="DD89" i="8"/>
  <c r="DD169" i="8"/>
  <c r="DC104" i="10"/>
  <c r="DC26" i="9"/>
  <c r="DC120" i="10"/>
  <c r="DD154" i="10"/>
  <c r="DD17" i="9"/>
  <c r="DC175" i="8"/>
  <c r="DD114" i="9"/>
  <c r="DC179" i="8"/>
  <c r="DD192" i="8"/>
  <c r="DC33" i="10"/>
  <c r="DE191" i="9"/>
  <c r="AW38" i="5"/>
  <c r="AV45" i="3"/>
  <c r="BI93" i="7"/>
  <c r="AW16" i="5" s="1"/>
  <c r="DC64" i="10"/>
  <c r="DE52" i="8"/>
  <c r="DD97" i="9"/>
  <c r="DC113" i="10"/>
  <c r="DC133" i="10"/>
  <c r="DD117" i="8"/>
  <c r="DC173" i="9"/>
  <c r="DC9" i="8"/>
  <c r="DD11" i="8"/>
  <c r="DC58" i="8"/>
  <c r="AY35" i="5"/>
  <c r="BL28" i="7"/>
  <c r="DE135" i="10"/>
  <c r="DC29" i="8"/>
  <c r="BH172" i="7"/>
  <c r="BJ127" i="7"/>
  <c r="BO128" i="7"/>
  <c r="AV103" i="3"/>
  <c r="BI117" i="7"/>
  <c r="AW113" i="5"/>
  <c r="BI178" i="7"/>
  <c r="DD109" i="8"/>
  <c r="DE103" i="9"/>
  <c r="DF119" i="9"/>
  <c r="DC191" i="10"/>
  <c r="AW97" i="5"/>
  <c r="AW90" i="5" s="1"/>
  <c r="AV106" i="3"/>
  <c r="AV93" i="3"/>
  <c r="DE201" i="8"/>
  <c r="DD77" i="8"/>
  <c r="BH90" i="7"/>
  <c r="BH187" i="7" s="1"/>
  <c r="AV14" i="5"/>
  <c r="AV13" i="5" s="1"/>
  <c r="DE167" i="10"/>
  <c r="DC38" i="8"/>
  <c r="DC21" i="8"/>
  <c r="DE179" i="9"/>
  <c r="DE122" i="9"/>
  <c r="BK170" i="7"/>
  <c r="BJ179" i="7"/>
  <c r="DD81" i="8"/>
  <c r="BQ123" i="7"/>
  <c r="BL122" i="7"/>
  <c r="DD121" i="8"/>
  <c r="DE80" i="8"/>
  <c r="DD37" i="9"/>
  <c r="DC44" i="10"/>
  <c r="DD58" i="10"/>
  <c r="DC22" i="9"/>
  <c r="DF35" i="9"/>
  <c r="DC89" i="10"/>
  <c r="DC184" i="9"/>
  <c r="DC136" i="10"/>
  <c r="DC177" i="9"/>
  <c r="DD94" i="10"/>
  <c r="DD125" i="9"/>
  <c r="DD185" i="8"/>
  <c r="DC40" i="10"/>
  <c r="AX93" i="5"/>
  <c r="AX86" i="5" s="1"/>
  <c r="AW89" i="3"/>
  <c r="DD190" i="10"/>
  <c r="DD194" i="9"/>
  <c r="DD198" i="9"/>
  <c r="DC124" i="10"/>
  <c r="DE59" i="10"/>
  <c r="DE34" i="10"/>
  <c r="DC65" i="10"/>
  <c r="DD93" i="9"/>
  <c r="DD14" i="9"/>
  <c r="DD45" i="9"/>
  <c r="DC33" i="8"/>
  <c r="DC54" i="8"/>
  <c r="DE11" i="9"/>
  <c r="BL74" i="7"/>
  <c r="DC76" i="10"/>
  <c r="DC185" i="10"/>
  <c r="BJ145" i="7"/>
  <c r="AX115" i="5"/>
  <c r="AX108" i="5" s="1"/>
  <c r="BK147" i="7"/>
  <c r="AW105" i="3"/>
  <c r="DA212" i="12"/>
  <c r="DB8" i="12"/>
  <c r="AS8" i="11"/>
  <c r="DA280" i="9"/>
  <c r="DA212" i="9"/>
  <c r="DC116" i="9"/>
  <c r="DC168" i="9"/>
  <c r="BK138" i="7"/>
  <c r="BJ136" i="7"/>
  <c r="BC36" i="6"/>
  <c r="DE20" i="8"/>
  <c r="DD173" i="8"/>
  <c r="AR144" i="11"/>
  <c r="AR76" i="11"/>
  <c r="DD161" i="8"/>
  <c r="DD86" i="9"/>
  <c r="DC196" i="9"/>
  <c r="DD98" i="9"/>
  <c r="DE83" i="10"/>
  <c r="DD161" i="9"/>
  <c r="DD77" i="9"/>
  <c r="DC88" i="10"/>
  <c r="DE43" i="9"/>
  <c r="DF155" i="9"/>
  <c r="DC57" i="8"/>
  <c r="DC37" i="8"/>
  <c r="AY113" i="4"/>
  <c r="AY34" i="4"/>
  <c r="AU76" i="3" s="1"/>
  <c r="AU30" i="3"/>
  <c r="DC98" i="8"/>
  <c r="DC84" i="10"/>
  <c r="DD129" i="8"/>
  <c r="DE79" i="9"/>
  <c r="DD119" i="8"/>
  <c r="DC188" i="10"/>
  <c r="BC27" i="4"/>
  <c r="BB64" i="4"/>
  <c r="BB41" i="4"/>
  <c r="BB44" i="4"/>
  <c r="AX33" i="3"/>
  <c r="BB37" i="4"/>
  <c r="DD174" i="10"/>
  <c r="DD145" i="9"/>
  <c r="DD190" i="9"/>
  <c r="DD202" i="9"/>
  <c r="DD50" i="10"/>
  <c r="DD53" i="9"/>
  <c r="DC203" i="10"/>
  <c r="DF59" i="9"/>
  <c r="DE156" i="8"/>
  <c r="DE124" i="8"/>
  <c r="DD145" i="8"/>
  <c r="DD158" i="10"/>
  <c r="DD95" i="8"/>
  <c r="DD42" i="10"/>
  <c r="DC165" i="10"/>
  <c r="DC28" i="10"/>
  <c r="DC52" i="9"/>
  <c r="DC16" i="9"/>
  <c r="DE134" i="9"/>
  <c r="DE112" i="8"/>
  <c r="DF167" i="9"/>
  <c r="DD55" i="8"/>
  <c r="DC181" i="9"/>
  <c r="DD37" i="10"/>
  <c r="DC183" i="10"/>
  <c r="DE27" i="10"/>
  <c r="DC68" i="10"/>
  <c r="DE148" i="8"/>
  <c r="DC50" i="8"/>
  <c r="BC56" i="6"/>
  <c r="BF57" i="6"/>
  <c r="BL77" i="7"/>
  <c r="DD21" i="9"/>
  <c r="DE158" i="9"/>
  <c r="DE108" i="8"/>
  <c r="DC200" i="9"/>
  <c r="DD115" i="8"/>
  <c r="DC176" i="9"/>
  <c r="DD23" i="9"/>
  <c r="DF127" i="9"/>
  <c r="DF151" i="9"/>
  <c r="DD180" i="8"/>
  <c r="DD93" i="8"/>
  <c r="DC56" i="10"/>
  <c r="DC108" i="10"/>
  <c r="DE83" i="9"/>
  <c r="DC16" i="10"/>
  <c r="DE40" i="8"/>
  <c r="DC172" i="10"/>
  <c r="DD98" i="10"/>
  <c r="AT138" i="5"/>
  <c r="DD15" i="8"/>
  <c r="DC65" i="8"/>
  <c r="DD122" i="8"/>
  <c r="AW36" i="5"/>
  <c r="AV44" i="3"/>
  <c r="BI92" i="7"/>
  <c r="AW15" i="5" s="1"/>
  <c r="DE18" i="10"/>
  <c r="DB144" i="12"/>
  <c r="DA348" i="8"/>
  <c r="DC175" i="10"/>
  <c r="DC120" i="9"/>
  <c r="DC124" i="9"/>
  <c r="DD153" i="9"/>
  <c r="DD177" i="8"/>
  <c r="DD89" i="9"/>
  <c r="DE126" i="9"/>
  <c r="DC77" i="10"/>
  <c r="DE204" i="8"/>
  <c r="DE136" i="8"/>
  <c r="DC171" i="8"/>
  <c r="DC197" i="10"/>
  <c r="DC150" i="8"/>
  <c r="DD165" i="9"/>
  <c r="DE60" i="8"/>
  <c r="DD85" i="8"/>
  <c r="DD54" i="10"/>
  <c r="DE62" i="9"/>
  <c r="DC85" i="10"/>
  <c r="DC192" i="9"/>
  <c r="DE28" i="8"/>
  <c r="DD131" i="8"/>
  <c r="DC119" i="10"/>
  <c r="DC177" i="10"/>
  <c r="DC88" i="9"/>
  <c r="DC100" i="9"/>
  <c r="DD163" i="8"/>
  <c r="DD162" i="10"/>
  <c r="DD25" i="10"/>
  <c r="DC20" i="9"/>
  <c r="DC191" i="8"/>
  <c r="AV106" i="5"/>
  <c r="AU31" i="5"/>
  <c r="AT51" i="3"/>
  <c r="BG100" i="7"/>
  <c r="DD39" i="8"/>
  <c r="DE36" i="8"/>
  <c r="DE95" i="9"/>
  <c r="DD9" i="9"/>
  <c r="DE84" i="8"/>
  <c r="DC40" i="9"/>
  <c r="DD34" i="8"/>
  <c r="BH99" i="7"/>
  <c r="AU66" i="3" s="1"/>
  <c r="BH22" i="7"/>
  <c r="AU54" i="3" s="1"/>
  <c r="BH21" i="7"/>
  <c r="AV33" i="5"/>
  <c r="AU42" i="3"/>
  <c r="DD107" i="8"/>
  <c r="DC149" i="10"/>
  <c r="DC132" i="10"/>
  <c r="DD144" i="9"/>
  <c r="DD110" i="10"/>
  <c r="DD90" i="9"/>
  <c r="DE187" i="9"/>
  <c r="DC188" i="9"/>
  <c r="DE175" i="9"/>
  <c r="DE146" i="9"/>
  <c r="DC128" i="9"/>
  <c r="AT143" i="11"/>
  <c r="BK3" i="7"/>
  <c r="BA3" i="6"/>
  <c r="AX2" i="5"/>
  <c r="DF19" i="10"/>
  <c r="DD114" i="8"/>
  <c r="DE152" i="8"/>
  <c r="AW27" i="5"/>
  <c r="AV39" i="3"/>
  <c r="AY112" i="5"/>
  <c r="BL108" i="7"/>
  <c r="BK107" i="7"/>
  <c r="AX102" i="3"/>
  <c r="DC22" i="8"/>
  <c r="DD126" i="8"/>
  <c r="BF40" i="6"/>
  <c r="DC45" i="8"/>
  <c r="DD82" i="9"/>
  <c r="DD194" i="10"/>
  <c r="DD182" i="9"/>
  <c r="DD113" i="9"/>
  <c r="DF55" i="9"/>
  <c r="DC92" i="10"/>
  <c r="DC199" i="10"/>
  <c r="DC187" i="8"/>
  <c r="DC154" i="8"/>
  <c r="DC105" i="10"/>
  <c r="DC99" i="10"/>
  <c r="DD87" i="8"/>
  <c r="DC172" i="9"/>
  <c r="DD61" i="9"/>
  <c r="DC166" i="8"/>
  <c r="DE43" i="10"/>
  <c r="DC111" i="10"/>
  <c r="DE39" i="10"/>
  <c r="DE47" i="9"/>
  <c r="DD102" i="9"/>
  <c r="DD114" i="10"/>
  <c r="DD178" i="9"/>
  <c r="DC203" i="8"/>
  <c r="AW96" i="5"/>
  <c r="AW89" i="5" s="1"/>
  <c r="AV92" i="3"/>
  <c r="DE87" i="10"/>
  <c r="DC90" i="8"/>
  <c r="DD10" i="10"/>
  <c r="DD14" i="10"/>
  <c r="DD85" i="9"/>
  <c r="AY101" i="6"/>
  <c r="AY52" i="5"/>
  <c r="BC26" i="6"/>
  <c r="DF27" i="9"/>
  <c r="DC109" i="10"/>
  <c r="DE88" i="8"/>
  <c r="DC152" i="9"/>
  <c r="DE58" i="9"/>
  <c r="DD46" i="9"/>
  <c r="DE130" i="9"/>
  <c r="DE87" i="9"/>
  <c r="AZ62" i="4"/>
  <c r="AZ54" i="4"/>
  <c r="AZ51" i="4"/>
  <c r="AZ35" i="4"/>
  <c r="AZ24" i="4"/>
  <c r="AV31" i="3"/>
  <c r="BA25" i="4"/>
  <c r="AY86" i="4"/>
  <c r="DD43" i="8"/>
  <c r="DD99" i="8"/>
  <c r="DD46" i="10"/>
  <c r="DD19" i="9"/>
  <c r="DC195" i="8"/>
  <c r="DC116" i="10"/>
  <c r="DC64" i="9"/>
  <c r="DE116" i="8"/>
  <c r="DE23" i="8"/>
  <c r="BI228" i="7" a="1"/>
  <c r="BI228" i="7" s="1"/>
  <c r="BI223" i="7" a="1"/>
  <c r="BI223" i="7" s="1"/>
  <c r="BI222" i="7"/>
  <c r="BI227" i="7"/>
  <c r="DC179" i="10"/>
  <c r="DE55" i="10"/>
  <c r="DC21" i="10"/>
  <c r="DC164" i="10"/>
  <c r="DC18" i="9"/>
  <c r="DD102" i="10"/>
  <c r="DD83" i="8"/>
  <c r="DC196" i="10"/>
  <c r="DE115" i="10"/>
  <c r="DC112" i="9"/>
  <c r="DC123" i="10"/>
  <c r="DD166" i="10"/>
  <c r="DE64" i="8"/>
  <c r="DE104" i="8"/>
  <c r="DC136" i="9"/>
  <c r="DD188" i="8"/>
  <c r="DC161" i="10"/>
  <c r="DC181" i="10"/>
  <c r="DD62" i="10"/>
  <c r="DD51" i="8"/>
  <c r="DE193" i="8"/>
  <c r="DC78" i="8"/>
  <c r="BD99" i="6"/>
  <c r="BC108" i="6"/>
  <c r="DC199" i="8"/>
  <c r="DD155" i="8"/>
  <c r="DC156" i="10"/>
  <c r="DC153" i="10"/>
  <c r="DE68" i="8"/>
  <c r="DC108" i="9"/>
  <c r="DD81" i="9"/>
  <c r="DC204" i="9"/>
  <c r="DC104" i="9"/>
  <c r="DE47" i="10"/>
  <c r="DD105" i="9"/>
  <c r="DE189" i="8"/>
  <c r="DE103" i="10"/>
  <c r="DE95" i="10"/>
  <c r="DC30" i="8"/>
  <c r="AT135" i="5"/>
  <c r="BF97" i="7"/>
  <c r="DC197" i="9"/>
  <c r="DC46" i="8"/>
  <c r="DD47" i="8"/>
  <c r="DD9" i="10"/>
  <c r="BE90" i="4"/>
  <c r="AZ70" i="3"/>
  <c r="DC180" i="10"/>
  <c r="DE164" i="8"/>
  <c r="DD106" i="8"/>
  <c r="AS136" i="5"/>
  <c r="AS133" i="5"/>
  <c r="DC160" i="9"/>
  <c r="DE91" i="9"/>
  <c r="DD25" i="9"/>
  <c r="DC189" i="9"/>
  <c r="DC200" i="10"/>
  <c r="DD122" i="10"/>
  <c r="DD26" i="10"/>
  <c r="AX109" i="6"/>
  <c r="AX106" i="6" s="1"/>
  <c r="DC155" i="10"/>
  <c r="DC125" i="10"/>
  <c r="DE16" i="8"/>
  <c r="BJ27" i="7"/>
  <c r="BJ13" i="7"/>
  <c r="AX28" i="5" s="1"/>
  <c r="BJ29" i="7"/>
  <c r="BJ31" i="7"/>
  <c r="BJ17" i="7"/>
  <c r="AX29" i="5" s="1"/>
  <c r="BK10" i="7"/>
  <c r="DD105" i="8"/>
  <c r="DE128" i="8"/>
  <c r="DF186" i="8"/>
  <c r="DB348" i="10"/>
  <c r="DC144" i="10"/>
  <c r="DD134" i="10"/>
  <c r="DE96" i="8"/>
  <c r="DD157" i="9"/>
  <c r="DE197" i="8"/>
  <c r="DF15" i="10"/>
  <c r="BL73" i="7"/>
  <c r="DC61" i="8"/>
  <c r="DD19" i="8"/>
  <c r="DC62" i="8"/>
  <c r="AV94" i="5"/>
  <c r="AV87" i="5" s="1"/>
  <c r="AU90" i="3"/>
  <c r="DC60" i="10"/>
  <c r="DD29" i="9"/>
  <c r="DC48" i="9"/>
  <c r="DD159" i="8"/>
  <c r="DC157" i="10"/>
  <c r="BK160" i="7"/>
  <c r="AX116" i="5"/>
  <c r="AX109" i="5" s="1"/>
  <c r="BJ158" i="7"/>
  <c r="DD181" i="8"/>
  <c r="DF15" i="9"/>
  <c r="DF147" i="9"/>
  <c r="BM30" i="7"/>
  <c r="AZ37" i="5"/>
  <c r="DC28" i="9"/>
  <c r="DC32" i="10"/>
  <c r="DD91" i="8"/>
  <c r="DD82" i="10"/>
  <c r="DC151" i="10"/>
  <c r="DC184" i="10"/>
  <c r="DD38" i="10"/>
  <c r="DD174" i="9"/>
  <c r="DC189" i="10"/>
  <c r="BM214" i="7" a="1"/>
  <c r="BM214" i="7" s="1"/>
  <c r="BM213" i="7"/>
  <c r="BN206" i="7"/>
  <c r="DD30" i="10"/>
  <c r="DC80" i="9"/>
  <c r="DD50" i="9"/>
  <c r="DC148" i="9"/>
  <c r="DC17" i="8"/>
  <c r="DC107" i="10"/>
  <c r="DD126" i="10"/>
  <c r="DD165" i="8"/>
  <c r="BK7" i="7"/>
  <c r="BJ9" i="7"/>
  <c r="AW36" i="3"/>
  <c r="DD102" i="8"/>
  <c r="DC86" i="8"/>
  <c r="DD170" i="9"/>
  <c r="DE31" i="10"/>
  <c r="DB76" i="12"/>
  <c r="DA212" i="10"/>
  <c r="DA348" i="9"/>
  <c r="DD29" i="10"/>
  <c r="DC193" i="10"/>
  <c r="DF163" i="9"/>
  <c r="DE54" i="9"/>
  <c r="DC48" i="10"/>
  <c r="DC171" i="10"/>
  <c r="DD182" i="10"/>
  <c r="DC84" i="9"/>
  <c r="DC145" i="10"/>
  <c r="DC176" i="10"/>
  <c r="DD35" i="8"/>
  <c r="DF35" i="10"/>
  <c r="DD84" i="9" l="1"/>
  <c r="DF54" i="9"/>
  <c r="DD80" i="9"/>
  <c r="DE38" i="10"/>
  <c r="DD62" i="8"/>
  <c r="AT136" i="5"/>
  <c r="AT133" i="5"/>
  <c r="DF47" i="10"/>
  <c r="DD145" i="10"/>
  <c r="DD48" i="10"/>
  <c r="DG163" i="9"/>
  <c r="DE29" i="10"/>
  <c r="AX27" i="5"/>
  <c r="AW39" i="3"/>
  <c r="DE30" i="10"/>
  <c r="DF128" i="8"/>
  <c r="BJ26" i="7"/>
  <c r="AX34" i="5"/>
  <c r="AW43" i="3"/>
  <c r="BJ208" i="7"/>
  <c r="BJ86" i="7"/>
  <c r="BJ91" i="7"/>
  <c r="AU138" i="5"/>
  <c r="DE122" i="10"/>
  <c r="DF164" i="8"/>
  <c r="BF90" i="4"/>
  <c r="BA70" i="3"/>
  <c r="DE47" i="8"/>
  <c r="DD30" i="8"/>
  <c r="DD199" i="8"/>
  <c r="DF116" i="8"/>
  <c r="BA62" i="4"/>
  <c r="BA54" i="4"/>
  <c r="BA51" i="4"/>
  <c r="BA35" i="4"/>
  <c r="BA24" i="4"/>
  <c r="AW31" i="3"/>
  <c r="BB25" i="4"/>
  <c r="DE10" i="10"/>
  <c r="DD203" i="8"/>
  <c r="DE114" i="10"/>
  <c r="AY93" i="5"/>
  <c r="AY86" i="5" s="1"/>
  <c r="AX89" i="3"/>
  <c r="DE114" i="8"/>
  <c r="AU143" i="11"/>
  <c r="BB3" i="6"/>
  <c r="AY2" i="5"/>
  <c r="BL3" i="7"/>
  <c r="DF146" i="9"/>
  <c r="DD188" i="9"/>
  <c r="DE90" i="9"/>
  <c r="DE144" i="9"/>
  <c r="DD149" i="10"/>
  <c r="DD191" i="8"/>
  <c r="DE25" i="10"/>
  <c r="DD88" i="9"/>
  <c r="DD119" i="10"/>
  <c r="DF28" i="8"/>
  <c r="DD85" i="10"/>
  <c r="DE54" i="10"/>
  <c r="DF60" i="8"/>
  <c r="DD150" i="8"/>
  <c r="DD171" i="8"/>
  <c r="DF126" i="9"/>
  <c r="DD124" i="9"/>
  <c r="DD175" i="10"/>
  <c r="DE98" i="10"/>
  <c r="DD56" i="10"/>
  <c r="DG127" i="9"/>
  <c r="DD176" i="9"/>
  <c r="DD200" i="9"/>
  <c r="DF158" i="9"/>
  <c r="BD56" i="6"/>
  <c r="BG57" i="6"/>
  <c r="DD68" i="10"/>
  <c r="DD183" i="10"/>
  <c r="DD181" i="9"/>
  <c r="DG167" i="9"/>
  <c r="DF134" i="9"/>
  <c r="DD52" i="9"/>
  <c r="DD165" i="10"/>
  <c r="DE95" i="8"/>
  <c r="DD203" i="10"/>
  <c r="DE50" i="10"/>
  <c r="DE190" i="9"/>
  <c r="DE174" i="10"/>
  <c r="DD188" i="10"/>
  <c r="DF79" i="9"/>
  <c r="DD84" i="10"/>
  <c r="DD116" i="9"/>
  <c r="AS144" i="11"/>
  <c r="AS76" i="11"/>
  <c r="DD185" i="10"/>
  <c r="DE45" i="9"/>
  <c r="DE93" i="9"/>
  <c r="DF34" i="10"/>
  <c r="DD124" i="10"/>
  <c r="DE194" i="9"/>
  <c r="DD40" i="10"/>
  <c r="DE125" i="9"/>
  <c r="DD177" i="9"/>
  <c r="DD184" i="9"/>
  <c r="DG35" i="9"/>
  <c r="BK179" i="7"/>
  <c r="BL170" i="7"/>
  <c r="DD38" i="8"/>
  <c r="DF201" i="8"/>
  <c r="DD191" i="10"/>
  <c r="DF103" i="9"/>
  <c r="BI172" i="7"/>
  <c r="DD58" i="8"/>
  <c r="DD9" i="8"/>
  <c r="DE117" i="8"/>
  <c r="DD113" i="10"/>
  <c r="DF52" i="8"/>
  <c r="DE192" i="8"/>
  <c r="BE61" i="6"/>
  <c r="BH62" i="6"/>
  <c r="DE18" i="8"/>
  <c r="DD159" i="10"/>
  <c r="DF10" i="9"/>
  <c r="DF195" i="9"/>
  <c r="DD164" i="9"/>
  <c r="DD148" i="10"/>
  <c r="DE101" i="9"/>
  <c r="DD56" i="9"/>
  <c r="DE41" i="10"/>
  <c r="DE101" i="8"/>
  <c r="DE123" i="8"/>
  <c r="DD180" i="9"/>
  <c r="DD132" i="9"/>
  <c r="AY121" i="5"/>
  <c r="BC81" i="6"/>
  <c r="BB79" i="6"/>
  <c r="AY102" i="5" s="1"/>
  <c r="DE86" i="10"/>
  <c r="DD57" i="10"/>
  <c r="DD128" i="10"/>
  <c r="DE129" i="9"/>
  <c r="AZ101" i="6"/>
  <c r="DD168" i="10"/>
  <c r="DE127" i="8"/>
  <c r="DD187" i="10"/>
  <c r="DD53" i="10"/>
  <c r="DF111" i="9"/>
  <c r="DD131" i="10"/>
  <c r="DD68" i="9"/>
  <c r="DE186" i="9"/>
  <c r="DD82" i="8"/>
  <c r="DE147" i="8"/>
  <c r="DF67" i="10"/>
  <c r="DE59" i="8"/>
  <c r="DE130" i="10"/>
  <c r="DE184" i="8"/>
  <c r="BC63" i="4"/>
  <c r="BC57" i="4"/>
  <c r="BC47" i="4"/>
  <c r="BC36" i="4"/>
  <c r="BD26" i="4"/>
  <c r="AY32" i="3"/>
  <c r="DG23" i="10"/>
  <c r="DE10" i="8"/>
  <c r="DF183" i="9"/>
  <c r="DG67" i="9"/>
  <c r="DG198" i="8"/>
  <c r="DF12" i="8"/>
  <c r="BM72" i="7"/>
  <c r="DF92" i="8"/>
  <c r="DE176" i="8"/>
  <c r="DF63" i="10"/>
  <c r="DE26" i="8"/>
  <c r="DD173" i="10"/>
  <c r="DD80" i="10"/>
  <c r="DF203" i="9"/>
  <c r="DD121" i="10"/>
  <c r="DD195" i="10"/>
  <c r="DG194" i="8"/>
  <c r="BJ194" i="7"/>
  <c r="BK220" i="7"/>
  <c r="BK199" i="7"/>
  <c r="BK200" i="7" a="1"/>
  <c r="BK200" i="7" s="1"/>
  <c r="BL192" i="7"/>
  <c r="BB99" i="4"/>
  <c r="BC104" i="4"/>
  <c r="BF105" i="4"/>
  <c r="BF7" i="4" s="1"/>
  <c r="BB37" i="3" s="1"/>
  <c r="DG123" i="9"/>
  <c r="DF39" i="9"/>
  <c r="DG35" i="10"/>
  <c r="AX36" i="5"/>
  <c r="AW44" i="3"/>
  <c r="BJ92" i="7"/>
  <c r="AX15" i="5" s="1"/>
  <c r="DE182" i="10"/>
  <c r="DC76" i="12"/>
  <c r="DB348" i="9"/>
  <c r="DB212" i="10"/>
  <c r="DE170" i="9"/>
  <c r="DE102" i="8"/>
  <c r="DD17" i="8"/>
  <c r="DE50" i="9"/>
  <c r="DE174" i="9"/>
  <c r="DD184" i="10"/>
  <c r="DD32" i="10"/>
  <c r="DE181" i="8"/>
  <c r="DD157" i="10"/>
  <c r="DD48" i="9"/>
  <c r="DD60" i="10"/>
  <c r="BM73" i="7"/>
  <c r="DF197" i="8"/>
  <c r="DF96" i="8"/>
  <c r="DE35" i="8"/>
  <c r="BL7" i="7"/>
  <c r="BK9" i="7"/>
  <c r="AX36" i="3"/>
  <c r="DE126" i="10"/>
  <c r="DE82" i="10"/>
  <c r="BN30" i="7"/>
  <c r="BA37" i="5"/>
  <c r="DG15" i="9"/>
  <c r="AX97" i="5"/>
  <c r="AX90" i="5" s="1"/>
  <c r="AW106" i="3"/>
  <c r="AW93" i="3"/>
  <c r="DD61" i="8"/>
  <c r="DG15" i="10"/>
  <c r="DE157" i="9"/>
  <c r="DG186" i="8"/>
  <c r="DE105" i="8"/>
  <c r="AX38" i="5"/>
  <c r="AW45" i="3"/>
  <c r="BJ93" i="7"/>
  <c r="AX16" i="5" s="1"/>
  <c r="DF16" i="8"/>
  <c r="DD155" i="10"/>
  <c r="DE26" i="10"/>
  <c r="DD200" i="10"/>
  <c r="DE25" i="9"/>
  <c r="DD160" i="9"/>
  <c r="DE106" i="8"/>
  <c r="DD180" i="10"/>
  <c r="DE9" i="10"/>
  <c r="AS60" i="3"/>
  <c r="DF95" i="10"/>
  <c r="DD204" i="9"/>
  <c r="DD108" i="9"/>
  <c r="DD153" i="10"/>
  <c r="DD78" i="8"/>
  <c r="DE51" i="8"/>
  <c r="DD181" i="10"/>
  <c r="DE166" i="10"/>
  <c r="DD112" i="9"/>
  <c r="DD196" i="10"/>
  <c r="DD164" i="10"/>
  <c r="DF23" i="8"/>
  <c r="DD64" i="9"/>
  <c r="DE46" i="10"/>
  <c r="DF130" i="9"/>
  <c r="DF58" i="9"/>
  <c r="DG27" i="9"/>
  <c r="AY109" i="6"/>
  <c r="AY106" i="6" s="1"/>
  <c r="DE178" i="9"/>
  <c r="DE102" i="9"/>
  <c r="DE61" i="9"/>
  <c r="DE87" i="8"/>
  <c r="DD105" i="10"/>
  <c r="DD187" i="8"/>
  <c r="DD92" i="10"/>
  <c r="DE113" i="9"/>
  <c r="DE194" i="10"/>
  <c r="DD45" i="8"/>
  <c r="BG40" i="6"/>
  <c r="BM108" i="7"/>
  <c r="BL107" i="7"/>
  <c r="AZ112" i="5"/>
  <c r="AY102" i="3"/>
  <c r="DE34" i="8"/>
  <c r="DF95" i="9"/>
  <c r="DE163" i="8"/>
  <c r="DF204" i="8"/>
  <c r="DE177" i="8"/>
  <c r="DD65" i="8"/>
  <c r="DD172" i="10"/>
  <c r="DD16" i="10"/>
  <c r="DE180" i="8"/>
  <c r="BM77" i="7"/>
  <c r="DD50" i="8"/>
  <c r="DE145" i="8"/>
  <c r="DF156" i="8"/>
  <c r="DD57" i="8"/>
  <c r="DF43" i="9"/>
  <c r="DE77" i="9"/>
  <c r="DF83" i="10"/>
  <c r="DD196" i="9"/>
  <c r="BL138" i="7"/>
  <c r="BK136" i="7"/>
  <c r="DB212" i="12"/>
  <c r="DC8" i="12"/>
  <c r="AT8" i="11"/>
  <c r="DB212" i="9"/>
  <c r="DB280" i="9"/>
  <c r="AY115" i="5"/>
  <c r="AY108" i="5" s="1"/>
  <c r="BL147" i="7"/>
  <c r="BK145" i="7"/>
  <c r="AX105" i="3"/>
  <c r="BM74" i="7"/>
  <c r="DD54" i="8"/>
  <c r="DD44" i="10"/>
  <c r="DF122" i="9"/>
  <c r="DD21" i="8"/>
  <c r="DF167" i="10"/>
  <c r="DE77" i="8"/>
  <c r="DD29" i="8"/>
  <c r="BM28" i="7"/>
  <c r="AZ35" i="5"/>
  <c r="DE11" i="8"/>
  <c r="DD33" i="10"/>
  <c r="DD179" i="8"/>
  <c r="DD175" i="8"/>
  <c r="DE154" i="10"/>
  <c r="DD26" i="9"/>
  <c r="DE133" i="9"/>
  <c r="BC70" i="6"/>
  <c r="BD72" i="6"/>
  <c r="BM79" i="7"/>
  <c r="DD12" i="9"/>
  <c r="DD129" i="10"/>
  <c r="DD96" i="10"/>
  <c r="DD160" i="10"/>
  <c r="DE38" i="9"/>
  <c r="DG159" i="9"/>
  <c r="DE118" i="10"/>
  <c r="DE133" i="8"/>
  <c r="DC212" i="8"/>
  <c r="DD8" i="8"/>
  <c r="DF196" i="8"/>
  <c r="BQ133" i="7"/>
  <c r="BL132" i="7"/>
  <c r="DD53" i="8"/>
  <c r="DF118" i="9"/>
  <c r="DE186" i="10"/>
  <c r="DE41" i="9"/>
  <c r="DF56" i="8"/>
  <c r="DG202" i="8"/>
  <c r="DD201" i="9"/>
  <c r="DD183" i="8"/>
  <c r="DD32" i="9"/>
  <c r="DE149" i="9"/>
  <c r="DG24" i="8"/>
  <c r="DD61" i="10"/>
  <c r="DF154" i="9"/>
  <c r="DF166" i="9"/>
  <c r="DD146" i="8"/>
  <c r="DD192" i="10"/>
  <c r="DE109" i="9"/>
  <c r="DE146" i="10"/>
  <c r="DF107" i="9"/>
  <c r="DE182" i="8"/>
  <c r="DE118" i="8"/>
  <c r="BI99" i="7"/>
  <c r="AV66" i="3" s="1"/>
  <c r="DF160" i="8"/>
  <c r="DF200" i="8"/>
  <c r="DE149" i="8"/>
  <c r="DF31" i="8"/>
  <c r="DE34" i="9"/>
  <c r="DE79" i="8"/>
  <c r="DE57" i="9"/>
  <c r="DE117" i="9"/>
  <c r="DE49" i="9"/>
  <c r="BD21" i="6"/>
  <c r="AZ50" i="5"/>
  <c r="BM78" i="7"/>
  <c r="DF44" i="8"/>
  <c r="DE76" i="9"/>
  <c r="DF162" i="9"/>
  <c r="DE78" i="9"/>
  <c r="DC280" i="8"/>
  <c r="DD76" i="8"/>
  <c r="DE63" i="8"/>
  <c r="DD49" i="10"/>
  <c r="BA94" i="4"/>
  <c r="AW94" i="3" s="1"/>
  <c r="BA89" i="4"/>
  <c r="AW67" i="3" s="1"/>
  <c r="AW96" i="3"/>
  <c r="DE198" i="10"/>
  <c r="DD169" i="9"/>
  <c r="DE33" i="9"/>
  <c r="DD176" i="10"/>
  <c r="DD171" i="10"/>
  <c r="DD193" i="10"/>
  <c r="DD148" i="9"/>
  <c r="DD189" i="10"/>
  <c r="DE91" i="8"/>
  <c r="DD28" i="9"/>
  <c r="DE134" i="10"/>
  <c r="DD46" i="8"/>
  <c r="DE155" i="8"/>
  <c r="DE188" i="8"/>
  <c r="DF104" i="8"/>
  <c r="DE102" i="10"/>
  <c r="DF55" i="10"/>
  <c r="DD195" i="8"/>
  <c r="DE43" i="8"/>
  <c r="AZ113" i="4"/>
  <c r="AZ34" i="4"/>
  <c r="AV76" i="3" s="1"/>
  <c r="AV30" i="3"/>
  <c r="AZ86" i="4"/>
  <c r="DF88" i="8"/>
  <c r="DE14" i="10"/>
  <c r="DD90" i="8"/>
  <c r="DF39" i="10"/>
  <c r="DF43" i="10"/>
  <c r="DE126" i="8"/>
  <c r="DD22" i="8"/>
  <c r="DG19" i="10"/>
  <c r="DD128" i="9"/>
  <c r="DF175" i="9"/>
  <c r="DF187" i="9"/>
  <c r="DD132" i="10"/>
  <c r="DE107" i="8"/>
  <c r="AV31" i="5"/>
  <c r="AU51" i="3"/>
  <c r="BH100" i="7"/>
  <c r="DF84" i="8"/>
  <c r="DE39" i="8"/>
  <c r="DD20" i="9"/>
  <c r="DE162" i="10"/>
  <c r="DD100" i="9"/>
  <c r="DD177" i="10"/>
  <c r="DE131" i="8"/>
  <c r="DD192" i="9"/>
  <c r="DF62" i="9"/>
  <c r="DE85" i="8"/>
  <c r="DE165" i="9"/>
  <c r="DD197" i="10"/>
  <c r="DD77" i="10"/>
  <c r="DE89" i="9"/>
  <c r="DE153" i="9"/>
  <c r="DD120" i="9"/>
  <c r="DF18" i="10"/>
  <c r="DD108" i="10"/>
  <c r="DE93" i="8"/>
  <c r="DG151" i="9"/>
  <c r="DE23" i="9"/>
  <c r="DE115" i="8"/>
  <c r="DE21" i="9"/>
  <c r="DE37" i="10"/>
  <c r="DD16" i="9"/>
  <c r="DD28" i="10"/>
  <c r="DE42" i="10"/>
  <c r="DE158" i="10"/>
  <c r="DG59" i="9"/>
  <c r="DE53" i="9"/>
  <c r="DE202" i="9"/>
  <c r="DE145" i="9"/>
  <c r="DE119" i="8"/>
  <c r="DE129" i="8"/>
  <c r="DE161" i="8"/>
  <c r="DE173" i="8"/>
  <c r="BD36" i="6"/>
  <c r="DD168" i="9"/>
  <c r="DD76" i="10"/>
  <c r="DF11" i="9"/>
  <c r="DD33" i="8"/>
  <c r="DE14" i="9"/>
  <c r="DD65" i="10"/>
  <c r="DE198" i="9"/>
  <c r="DD136" i="10"/>
  <c r="DD89" i="10"/>
  <c r="DD22" i="9"/>
  <c r="DF80" i="8"/>
  <c r="DG119" i="9"/>
  <c r="DE109" i="8"/>
  <c r="AW106" i="5"/>
  <c r="BP128" i="7"/>
  <c r="BK127" i="7"/>
  <c r="BJ117" i="7"/>
  <c r="AW103" i="3"/>
  <c r="AX113" i="5"/>
  <c r="BJ178" i="7"/>
  <c r="DD173" i="9"/>
  <c r="DD133" i="10"/>
  <c r="DE97" i="9"/>
  <c r="DD64" i="10"/>
  <c r="DE169" i="8"/>
  <c r="DE153" i="8"/>
  <c r="DE27" i="8"/>
  <c r="DE144" i="8"/>
  <c r="DE8" i="9"/>
  <c r="DF199" i="9"/>
  <c r="DD96" i="9"/>
  <c r="DD163" i="10"/>
  <c r="DE17" i="10"/>
  <c r="DE13" i="10"/>
  <c r="DF31" i="9"/>
  <c r="DD147" i="10"/>
  <c r="DD36" i="10"/>
  <c r="DD52" i="10"/>
  <c r="DF99" i="9"/>
  <c r="DD45" i="10"/>
  <c r="DE150" i="10"/>
  <c r="DD94" i="8"/>
  <c r="DE106" i="10"/>
  <c r="DE110" i="8"/>
  <c r="DE113" i="8"/>
  <c r="DE202" i="10"/>
  <c r="DE65" i="9"/>
  <c r="DB212" i="8"/>
  <c r="DD101" i="10"/>
  <c r="DD13" i="8"/>
  <c r="DE174" i="8"/>
  <c r="DE13" i="9"/>
  <c r="DF66" i="9"/>
  <c r="DE110" i="9"/>
  <c r="DE121" i="9"/>
  <c r="DD25" i="8"/>
  <c r="AU135" i="5"/>
  <c r="BG97" i="7"/>
  <c r="DE157" i="8"/>
  <c r="DE167" i="8"/>
  <c r="DF100" i="8"/>
  <c r="DE78" i="10"/>
  <c r="DE168" i="8"/>
  <c r="BI90" i="7"/>
  <c r="BI187" i="7" s="1"/>
  <c r="AW14" i="5"/>
  <c r="AW13" i="5" s="1"/>
  <c r="BI22" i="7"/>
  <c r="AV54" i="3" s="1"/>
  <c r="BI21" i="7"/>
  <c r="AW33" i="5"/>
  <c r="AV42" i="3"/>
  <c r="DE111" i="8"/>
  <c r="DD36" i="9"/>
  <c r="DE14" i="8"/>
  <c r="DD12" i="10"/>
  <c r="AW121" i="3"/>
  <c r="AW119" i="3"/>
  <c r="AW107" i="3"/>
  <c r="BA138" i="4"/>
  <c r="DD49" i="8"/>
  <c r="DF120" i="8"/>
  <c r="DF132" i="8"/>
  <c r="DE172" i="8"/>
  <c r="DB280" i="8"/>
  <c r="DE130" i="8"/>
  <c r="DE94" i="9"/>
  <c r="DF115" i="9"/>
  <c r="DD201" i="10"/>
  <c r="DF150" i="9"/>
  <c r="DE125" i="8"/>
  <c r="DD112" i="10"/>
  <c r="DE66" i="10"/>
  <c r="DD44" i="9"/>
  <c r="DD107" i="10"/>
  <c r="BN214" i="7" a="1"/>
  <c r="BN214" i="7" s="1"/>
  <c r="BN213" i="7"/>
  <c r="BO206" i="7"/>
  <c r="DD151" i="10"/>
  <c r="DE29" i="9"/>
  <c r="DF189" i="8"/>
  <c r="DF31" i="10"/>
  <c r="DD86" i="8"/>
  <c r="DE165" i="8"/>
  <c r="DG147" i="9"/>
  <c r="BL160" i="7"/>
  <c r="AY116" i="5"/>
  <c r="AY109" i="5" s="1"/>
  <c r="BK158" i="7"/>
  <c r="DE159" i="8"/>
  <c r="DE19" i="8"/>
  <c r="DC348" i="10"/>
  <c r="DD144" i="10"/>
  <c r="BK29" i="7"/>
  <c r="BK31" i="7"/>
  <c r="BK17" i="7"/>
  <c r="AY29" i="5" s="1"/>
  <c r="BL10" i="7"/>
  <c r="BK27" i="7"/>
  <c r="BK13" i="7"/>
  <c r="AY28" i="5" s="1"/>
  <c r="DD125" i="10"/>
  <c r="DD189" i="9"/>
  <c r="DF91" i="9"/>
  <c r="DD197" i="9"/>
  <c r="DF103" i="10"/>
  <c r="DE105" i="9"/>
  <c r="DD104" i="9"/>
  <c r="DE81" i="9"/>
  <c r="DF68" i="8"/>
  <c r="DD156" i="10"/>
  <c r="BE99" i="6"/>
  <c r="BD108" i="6"/>
  <c r="DF193" i="8"/>
  <c r="DE62" i="10"/>
  <c r="DD161" i="10"/>
  <c r="DD136" i="9"/>
  <c r="DF64" i="8"/>
  <c r="DD123" i="10"/>
  <c r="DF115" i="10"/>
  <c r="DE83" i="8"/>
  <c r="DD18" i="9"/>
  <c r="DD21" i="10"/>
  <c r="DD179" i="10"/>
  <c r="DD116" i="10"/>
  <c r="DE19" i="9"/>
  <c r="DE99" i="8"/>
  <c r="AU58" i="3"/>
  <c r="AY88" i="4"/>
  <c r="AU64" i="3" s="1"/>
  <c r="DF87" i="9"/>
  <c r="DE46" i="9"/>
  <c r="DD152" i="9"/>
  <c r="DD109" i="10"/>
  <c r="BD26" i="6"/>
  <c r="AZ52" i="5"/>
  <c r="DE85" i="9"/>
  <c r="DF87" i="10"/>
  <c r="DF47" i="9"/>
  <c r="DD111" i="10"/>
  <c r="DD166" i="8"/>
  <c r="DD172" i="9"/>
  <c r="DD99" i="10"/>
  <c r="DD154" i="8"/>
  <c r="DD199" i="10"/>
  <c r="DG55" i="9"/>
  <c r="DE182" i="9"/>
  <c r="DE82" i="9"/>
  <c r="AY105" i="5"/>
  <c r="DF152" i="8"/>
  <c r="DE110" i="10"/>
  <c r="DD40" i="9"/>
  <c r="DE9" i="9"/>
  <c r="DF36" i="8"/>
  <c r="DF136" i="8"/>
  <c r="DC144" i="12"/>
  <c r="DC280" i="10" s="1"/>
  <c r="DB348" i="8"/>
  <c r="DE122" i="8"/>
  <c r="DE15" i="8"/>
  <c r="DF40" i="8"/>
  <c r="DF83" i="9"/>
  <c r="DF108" i="8"/>
  <c r="DF148" i="8"/>
  <c r="DF27" i="10"/>
  <c r="DE55" i="8"/>
  <c r="DF112" i="8"/>
  <c r="DF124" i="8"/>
  <c r="BC64" i="4"/>
  <c r="BC44" i="4"/>
  <c r="BC41" i="4"/>
  <c r="BC37" i="4"/>
  <c r="AY33" i="3"/>
  <c r="BD27" i="4"/>
  <c r="DD98" i="8"/>
  <c r="DD37" i="8"/>
  <c r="DG155" i="9"/>
  <c r="DD88" i="10"/>
  <c r="DE161" i="9"/>
  <c r="DE98" i="9"/>
  <c r="DE86" i="9"/>
  <c r="DF20" i="8"/>
  <c r="AX96" i="5"/>
  <c r="AX89" i="5" s="1"/>
  <c r="AW92" i="3"/>
  <c r="DB280" i="10"/>
  <c r="DF59" i="10"/>
  <c r="DE190" i="10"/>
  <c r="DE185" i="8"/>
  <c r="DE94" i="10"/>
  <c r="DE58" i="10"/>
  <c r="DE37" i="9"/>
  <c r="DE121" i="8"/>
  <c r="BM122" i="7"/>
  <c r="BR123" i="7"/>
  <c r="DE81" i="8"/>
  <c r="DF179" i="9"/>
  <c r="AW94" i="5"/>
  <c r="AV90" i="3"/>
  <c r="BH180" i="7"/>
  <c r="BH177" i="7" s="1"/>
  <c r="AU117" i="3"/>
  <c r="DF135" i="10"/>
  <c r="DF191" i="9"/>
  <c r="DE114" i="9"/>
  <c r="DE17" i="9"/>
  <c r="DD120" i="10"/>
  <c r="DD104" i="10"/>
  <c r="DE89" i="8"/>
  <c r="DF91" i="10"/>
  <c r="DD152" i="10"/>
  <c r="DE67" i="8"/>
  <c r="DF11" i="10"/>
  <c r="DE178" i="10"/>
  <c r="DD162" i="8"/>
  <c r="DD158" i="8"/>
  <c r="DD81" i="10"/>
  <c r="BM32" i="7"/>
  <c r="AZ39" i="5"/>
  <c r="DE134" i="8"/>
  <c r="DD117" i="10"/>
  <c r="AW100" i="5"/>
  <c r="BB66" i="6"/>
  <c r="BE67" i="6"/>
  <c r="BA107" i="6"/>
  <c r="BA51" i="6"/>
  <c r="AX119" i="5"/>
  <c r="DD41" i="8"/>
  <c r="DD93" i="10"/>
  <c r="DF51" i="10"/>
  <c r="DE151" i="8"/>
  <c r="DD127" i="10"/>
  <c r="DD92" i="9"/>
  <c r="DE135" i="8"/>
  <c r="DG131" i="9"/>
  <c r="DE42" i="9"/>
  <c r="DF30" i="9"/>
  <c r="DD193" i="9"/>
  <c r="DE103" i="8"/>
  <c r="DE170" i="8"/>
  <c r="DD156" i="9"/>
  <c r="DF171" i="9"/>
  <c r="DE106" i="9"/>
  <c r="DD185" i="9"/>
  <c r="BD16" i="6"/>
  <c r="AZ48" i="5"/>
  <c r="DD100" i="10"/>
  <c r="DD24" i="10"/>
  <c r="DF51" i="9"/>
  <c r="DG190" i="8"/>
  <c r="DG63" i="9"/>
  <c r="DF79" i="10"/>
  <c r="DE90" i="10"/>
  <c r="BA77" i="5"/>
  <c r="BE10" i="6"/>
  <c r="DE97" i="8"/>
  <c r="DD169" i="10"/>
  <c r="DD97" i="10"/>
  <c r="DD204" i="10"/>
  <c r="DG135" i="9"/>
  <c r="DE8" i="10"/>
  <c r="BC112" i="4"/>
  <c r="BB121" i="4"/>
  <c r="AX110" i="3"/>
  <c r="DF22" i="10"/>
  <c r="DF48" i="8"/>
  <c r="DG32" i="8"/>
  <c r="DD20" i="10"/>
  <c r="DD24" i="9"/>
  <c r="DD42" i="8"/>
  <c r="BJ222" i="7"/>
  <c r="BJ227" i="7"/>
  <c r="BJ223" i="7" a="1"/>
  <c r="BJ223" i="7" s="1"/>
  <c r="BJ228" i="7" a="1"/>
  <c r="BJ228" i="7" s="1"/>
  <c r="DD66" i="8"/>
  <c r="DE178" i="8"/>
  <c r="DE170" i="10"/>
  <c r="DD60" i="9"/>
  <c r="DE97" i="10" l="1"/>
  <c r="DE117" i="10"/>
  <c r="DF178" i="10"/>
  <c r="DG91" i="10"/>
  <c r="DF17" i="9"/>
  <c r="DG191" i="9"/>
  <c r="DF58" i="10"/>
  <c r="DG59" i="10"/>
  <c r="DF161" i="9"/>
  <c r="DH155" i="9"/>
  <c r="DG124" i="8"/>
  <c r="DG83" i="9"/>
  <c r="DF110" i="10"/>
  <c r="DF8" i="10"/>
  <c r="DE169" i="10"/>
  <c r="BB77" i="5"/>
  <c r="BF10" i="6"/>
  <c r="DG20" i="8"/>
  <c r="DF98" i="9"/>
  <c r="DE88" i="10"/>
  <c r="DE37" i="8"/>
  <c r="BE27" i="4"/>
  <c r="BD64" i="4"/>
  <c r="BD44" i="4"/>
  <c r="BD41" i="4"/>
  <c r="BD37" i="4"/>
  <c r="AZ33" i="3"/>
  <c r="DG112" i="8"/>
  <c r="DG27" i="10"/>
  <c r="DG108" i="8"/>
  <c r="DG40" i="8"/>
  <c r="DG36" i="8"/>
  <c r="DE40" i="9"/>
  <c r="DG152" i="8"/>
  <c r="DF82" i="9"/>
  <c r="DH55" i="9"/>
  <c r="DE154" i="8"/>
  <c r="DE172" i="9"/>
  <c r="DG87" i="10"/>
  <c r="DE152" i="9"/>
  <c r="DG87" i="9"/>
  <c r="DF99" i="8"/>
  <c r="DE116" i="10"/>
  <c r="DE21" i="10"/>
  <c r="DF83" i="8"/>
  <c r="DE136" i="9"/>
  <c r="DF62" i="10"/>
  <c r="AY34" i="5"/>
  <c r="BK26" i="7"/>
  <c r="AX43" i="3"/>
  <c r="BK208" i="7"/>
  <c r="BK86" i="7"/>
  <c r="BK91" i="7"/>
  <c r="AY36" i="5"/>
  <c r="AX44" i="3"/>
  <c r="BK92" i="7"/>
  <c r="AY15" i="5" s="1"/>
  <c r="DG31" i="10"/>
  <c r="DG189" i="8"/>
  <c r="DE151" i="10"/>
  <c r="DE44" i="9"/>
  <c r="DE112" i="10"/>
  <c r="DG150" i="9"/>
  <c r="DG115" i="9"/>
  <c r="DF172" i="8"/>
  <c r="AU136" i="5"/>
  <c r="AU133" i="5"/>
  <c r="DF113" i="8"/>
  <c r="DF169" i="8"/>
  <c r="AX94" i="5"/>
  <c r="AW90" i="3"/>
  <c r="DH119" i="9"/>
  <c r="DE22" i="9"/>
  <c r="DE136" i="10"/>
  <c r="DE65" i="10"/>
  <c r="DE33" i="8"/>
  <c r="DE76" i="10"/>
  <c r="DF145" i="9"/>
  <c r="DF53" i="9"/>
  <c r="DF158" i="10"/>
  <c r="DE28" i="10"/>
  <c r="DF37" i="10"/>
  <c r="DF115" i="8"/>
  <c r="DH151" i="9"/>
  <c r="DE108" i="10"/>
  <c r="DF107" i="8"/>
  <c r="DG187" i="9"/>
  <c r="DE128" i="9"/>
  <c r="DE195" i="8"/>
  <c r="DF188" i="8"/>
  <c r="DF63" i="8"/>
  <c r="DF78" i="9"/>
  <c r="DF76" i="9"/>
  <c r="DF49" i="9"/>
  <c r="DF57" i="9"/>
  <c r="DF34" i="9"/>
  <c r="DG160" i="8"/>
  <c r="DF118" i="8"/>
  <c r="DF133" i="8"/>
  <c r="BN79" i="7"/>
  <c r="DE179" i="8"/>
  <c r="AY96" i="5"/>
  <c r="AY89" i="5" s="1"/>
  <c r="AX92" i="3"/>
  <c r="DF145" i="8"/>
  <c r="BN77" i="7"/>
  <c r="DE65" i="8"/>
  <c r="DG204" i="8"/>
  <c r="DG95" i="9"/>
  <c r="DE187" i="8"/>
  <c r="AV138" i="5"/>
  <c r="DH186" i="8"/>
  <c r="DH15" i="10"/>
  <c r="DG39" i="9"/>
  <c r="DG12" i="8"/>
  <c r="DH67" i="9"/>
  <c r="DF10" i="8"/>
  <c r="DF130" i="10"/>
  <c r="DG67" i="10"/>
  <c r="DE82" i="8"/>
  <c r="DE68" i="9"/>
  <c r="DG111" i="9"/>
  <c r="DE187" i="10"/>
  <c r="DE168" i="10"/>
  <c r="DF129" i="9"/>
  <c r="DE57" i="10"/>
  <c r="DF192" i="8"/>
  <c r="DE191" i="10"/>
  <c r="DE38" i="8"/>
  <c r="BL179" i="7"/>
  <c r="BM170" i="7"/>
  <c r="DE184" i="9"/>
  <c r="DF125" i="9"/>
  <c r="DF194" i="9"/>
  <c r="DG34" i="10"/>
  <c r="DF45" i="9"/>
  <c r="DE84" i="10"/>
  <c r="DE188" i="10"/>
  <c r="DF190" i="9"/>
  <c r="DE203" i="10"/>
  <c r="DE165" i="10"/>
  <c r="DG134" i="9"/>
  <c r="DE181" i="9"/>
  <c r="DE68" i="10"/>
  <c r="DG158" i="9"/>
  <c r="DE176" i="9"/>
  <c r="DE56" i="10"/>
  <c r="DG126" i="9"/>
  <c r="DE150" i="8"/>
  <c r="DF54" i="10"/>
  <c r="DG28" i="8"/>
  <c r="DE88" i="9"/>
  <c r="DF144" i="9"/>
  <c r="DE188" i="9"/>
  <c r="AV143" i="11"/>
  <c r="BM3" i="7"/>
  <c r="BC3" i="6"/>
  <c r="AZ2" i="5"/>
  <c r="DG116" i="8"/>
  <c r="DE30" i="8"/>
  <c r="DF122" i="10"/>
  <c r="AX14" i="5"/>
  <c r="AX13" i="5" s="1"/>
  <c r="BJ90" i="7"/>
  <c r="BJ187" i="7" s="1"/>
  <c r="DH163" i="9"/>
  <c r="DE145" i="10"/>
  <c r="DF38" i="10"/>
  <c r="DG54" i="9"/>
  <c r="AX121" i="3"/>
  <c r="AX119" i="3"/>
  <c r="AX107" i="3"/>
  <c r="BB138" i="4"/>
  <c r="BE16" i="6"/>
  <c r="BA48" i="5"/>
  <c r="DF151" i="8"/>
  <c r="DE93" i="10"/>
  <c r="DE158" i="8"/>
  <c r="DF55" i="8"/>
  <c r="DF15" i="8"/>
  <c r="DF182" i="9"/>
  <c r="DE204" i="10"/>
  <c r="DE127" i="10"/>
  <c r="DG51" i="10"/>
  <c r="DE41" i="8"/>
  <c r="BA101" i="6"/>
  <c r="DE81" i="10"/>
  <c r="DE162" i="8"/>
  <c r="DG11" i="10"/>
  <c r="DE152" i="10"/>
  <c r="DE120" i="10"/>
  <c r="DF114" i="9"/>
  <c r="DG135" i="10"/>
  <c r="BH97" i="7"/>
  <c r="AV135" i="5"/>
  <c r="DG179" i="9"/>
  <c r="DF37" i="9"/>
  <c r="DF94" i="10"/>
  <c r="DF190" i="10"/>
  <c r="DE60" i="9"/>
  <c r="DF178" i="8"/>
  <c r="DE42" i="8"/>
  <c r="DE20" i="10"/>
  <c r="DG48" i="8"/>
  <c r="DG79" i="10"/>
  <c r="DH190" i="8"/>
  <c r="DE24" i="10"/>
  <c r="DF106" i="9"/>
  <c r="DE156" i="9"/>
  <c r="DF103" i="8"/>
  <c r="DG30" i="9"/>
  <c r="DH131" i="9"/>
  <c r="DE92" i="9"/>
  <c r="DF134" i="8"/>
  <c r="DF89" i="8"/>
  <c r="BS123" i="7"/>
  <c r="BN122" i="7"/>
  <c r="DF122" i="8"/>
  <c r="DG136" i="8"/>
  <c r="DE111" i="10"/>
  <c r="BE26" i="6"/>
  <c r="BA52" i="5"/>
  <c r="DE123" i="10"/>
  <c r="DG68" i="8"/>
  <c r="DE104" i="9"/>
  <c r="DG103" i="10"/>
  <c r="DG91" i="9"/>
  <c r="DE125" i="10"/>
  <c r="BL31" i="7"/>
  <c r="BL17" i="7"/>
  <c r="AZ29" i="5" s="1"/>
  <c r="BM10" i="7"/>
  <c r="BL27" i="7"/>
  <c r="BL13" i="7"/>
  <c r="AZ28" i="5" s="1"/>
  <c r="BL29" i="7"/>
  <c r="DE144" i="10"/>
  <c r="DF159" i="8"/>
  <c r="BL158" i="7"/>
  <c r="BM160" i="7"/>
  <c r="AZ116" i="5"/>
  <c r="AZ109" i="5" s="1"/>
  <c r="DF165" i="8"/>
  <c r="DF29" i="9"/>
  <c r="BO213" i="7"/>
  <c r="BO214" i="7" a="1"/>
  <c r="BO214" i="7" s="1"/>
  <c r="BP206" i="7"/>
  <c r="DF130" i="8"/>
  <c r="DG132" i="8"/>
  <c r="DE49" i="8"/>
  <c r="DF14" i="8"/>
  <c r="DF111" i="8"/>
  <c r="AW31" i="5"/>
  <c r="AV51" i="3"/>
  <c r="BI100" i="7"/>
  <c r="DG100" i="8"/>
  <c r="DE25" i="8"/>
  <c r="DF110" i="9"/>
  <c r="DF13" i="9"/>
  <c r="DE13" i="8"/>
  <c r="DF202" i="10"/>
  <c r="DE94" i="8"/>
  <c r="DE45" i="10"/>
  <c r="DE52" i="10"/>
  <c r="DE147" i="10"/>
  <c r="DF13" i="10"/>
  <c r="DE163" i="10"/>
  <c r="DG199" i="9"/>
  <c r="DE64" i="10"/>
  <c r="DE133" i="10"/>
  <c r="BJ172" i="7"/>
  <c r="DF173" i="8"/>
  <c r="DF129" i="8"/>
  <c r="DE120" i="9"/>
  <c r="DF89" i="9"/>
  <c r="DE197" i="10"/>
  <c r="DE192" i="9"/>
  <c r="DE177" i="10"/>
  <c r="DF162" i="10"/>
  <c r="DF39" i="8"/>
  <c r="DH19" i="10"/>
  <c r="DG39" i="10"/>
  <c r="DF14" i="10"/>
  <c r="AV58" i="3"/>
  <c r="AZ88" i="4"/>
  <c r="AV64" i="3" s="1"/>
  <c r="DF43" i="8"/>
  <c r="DG55" i="10"/>
  <c r="DG104" i="8"/>
  <c r="DF155" i="8"/>
  <c r="DF134" i="10"/>
  <c r="DF91" i="8"/>
  <c r="DE148" i="9"/>
  <c r="DE171" i="10"/>
  <c r="DF33" i="9"/>
  <c r="DF198" i="10"/>
  <c r="BN78" i="7"/>
  <c r="DF149" i="8"/>
  <c r="DF182" i="8"/>
  <c r="DF146" i="10"/>
  <c r="DE192" i="10"/>
  <c r="DG166" i="9"/>
  <c r="DE61" i="10"/>
  <c r="DF149" i="9"/>
  <c r="DH202" i="8"/>
  <c r="DF41" i="9"/>
  <c r="DG118" i="9"/>
  <c r="BR133" i="7"/>
  <c r="BM132" i="7"/>
  <c r="DE8" i="8"/>
  <c r="DF118" i="10"/>
  <c r="DF38" i="9"/>
  <c r="DE96" i="10"/>
  <c r="DE12" i="9"/>
  <c r="BE72" i="6"/>
  <c r="BD70" i="6"/>
  <c r="DE26" i="9"/>
  <c r="DE33" i="10"/>
  <c r="DE21" i="8"/>
  <c r="DE44" i="10"/>
  <c r="BM147" i="7"/>
  <c r="BL145" i="7"/>
  <c r="AZ115" i="5"/>
  <c r="AZ108" i="5" s="1"/>
  <c r="AY105" i="3"/>
  <c r="AT144" i="11"/>
  <c r="AT76" i="11"/>
  <c r="DG83" i="10"/>
  <c r="DG43" i="9"/>
  <c r="DG156" i="8"/>
  <c r="DE50" i="8"/>
  <c r="DE172" i="10"/>
  <c r="AZ105" i="5"/>
  <c r="DF194" i="10"/>
  <c r="DE92" i="10"/>
  <c r="DE105" i="10"/>
  <c r="DF61" i="9"/>
  <c r="DF178" i="9"/>
  <c r="DH27" i="9"/>
  <c r="DG130" i="9"/>
  <c r="DE64" i="9"/>
  <c r="DE164" i="10"/>
  <c r="DE112" i="9"/>
  <c r="DE181" i="10"/>
  <c r="DE78" i="8"/>
  <c r="DE108" i="9"/>
  <c r="DG95" i="10"/>
  <c r="DF9" i="10"/>
  <c r="DF25" i="9"/>
  <c r="DF26" i="10"/>
  <c r="DG16" i="8"/>
  <c r="DF126" i="10"/>
  <c r="AY27" i="5"/>
  <c r="AX39" i="3"/>
  <c r="DG96" i="8"/>
  <c r="DE48" i="9"/>
  <c r="DE184" i="10"/>
  <c r="DF50" i="9"/>
  <c r="DF182" i="10"/>
  <c r="BD104" i="4"/>
  <c r="BG105" i="4"/>
  <c r="BG7" i="4" s="1"/>
  <c r="BC37" i="3" s="1"/>
  <c r="BC99" i="4"/>
  <c r="BK194" i="7"/>
  <c r="DH194" i="8"/>
  <c r="DE121" i="10"/>
  <c r="DE80" i="10"/>
  <c r="DF26" i="8"/>
  <c r="BD63" i="4"/>
  <c r="BD57" i="4"/>
  <c r="BD47" i="4"/>
  <c r="BD36" i="4"/>
  <c r="AZ32" i="3"/>
  <c r="BE26" i="4"/>
  <c r="BD81" i="6"/>
  <c r="BC79" i="6"/>
  <c r="AZ102" i="5" s="1"/>
  <c r="AZ121" i="5"/>
  <c r="DE180" i="9"/>
  <c r="DE56" i="9"/>
  <c r="DE148" i="10"/>
  <c r="DG195" i="9"/>
  <c r="DG52" i="8"/>
  <c r="DE58" i="8"/>
  <c r="DG103" i="9"/>
  <c r="DG201" i="8"/>
  <c r="DE175" i="10"/>
  <c r="DE191" i="8"/>
  <c r="BB54" i="4"/>
  <c r="BC25" i="4"/>
  <c r="BB62" i="4"/>
  <c r="BB51" i="4"/>
  <c r="BB35" i="4"/>
  <c r="BB24" i="4"/>
  <c r="AX31" i="3"/>
  <c r="BG90" i="4"/>
  <c r="BB70" i="3"/>
  <c r="BJ99" i="7"/>
  <c r="AW66" i="3" s="1"/>
  <c r="DF9" i="9"/>
  <c r="DE166" i="8"/>
  <c r="DG47" i="9"/>
  <c r="DF85" i="9"/>
  <c r="DE109" i="10"/>
  <c r="DF46" i="9"/>
  <c r="DF19" i="9"/>
  <c r="DE179" i="10"/>
  <c r="DE18" i="9"/>
  <c r="DG115" i="10"/>
  <c r="DG64" i="8"/>
  <c r="DE161" i="10"/>
  <c r="BE108" i="6"/>
  <c r="BF99" i="6"/>
  <c r="DH147" i="9"/>
  <c r="DE86" i="8"/>
  <c r="DE107" i="10"/>
  <c r="DF66" i="10"/>
  <c r="DE201" i="10"/>
  <c r="DF94" i="9"/>
  <c r="DF168" i="8"/>
  <c r="DF157" i="8"/>
  <c r="DF110" i="8"/>
  <c r="DF144" i="8"/>
  <c r="DF153" i="8"/>
  <c r="AX106" i="5"/>
  <c r="BQ128" i="7"/>
  <c r="BL127" i="7"/>
  <c r="BK178" i="7"/>
  <c r="BK117" i="7"/>
  <c r="AX103" i="3"/>
  <c r="AY113" i="5"/>
  <c r="DG80" i="8"/>
  <c r="DE89" i="10"/>
  <c r="DF198" i="9"/>
  <c r="DF14" i="9"/>
  <c r="DG11" i="9"/>
  <c r="DF119" i="8"/>
  <c r="DF202" i="9"/>
  <c r="DH59" i="9"/>
  <c r="DF42" i="10"/>
  <c r="DE16" i="9"/>
  <c r="DF21" i="9"/>
  <c r="DF23" i="9"/>
  <c r="DG18" i="10"/>
  <c r="DF85" i="8"/>
  <c r="DE132" i="10"/>
  <c r="DG175" i="9"/>
  <c r="DF126" i="8"/>
  <c r="DE49" i="10"/>
  <c r="DE76" i="8"/>
  <c r="DG162" i="9"/>
  <c r="DG44" i="8"/>
  <c r="DF117" i="9"/>
  <c r="DF79" i="8"/>
  <c r="DG31" i="8"/>
  <c r="DG200" i="8"/>
  <c r="DE183" i="8"/>
  <c r="DE175" i="8"/>
  <c r="BN28" i="7"/>
  <c r="BA35" i="5"/>
  <c r="DF77" i="8"/>
  <c r="BN74" i="7"/>
  <c r="DC212" i="12"/>
  <c r="DD8" i="12"/>
  <c r="AU8" i="11"/>
  <c r="DC212" i="9"/>
  <c r="DC280" i="9"/>
  <c r="BL136" i="7"/>
  <c r="BM138" i="7"/>
  <c r="DF180" i="8"/>
  <c r="DF163" i="8"/>
  <c r="DF34" i="8"/>
  <c r="AZ93" i="5"/>
  <c r="AZ86" i="5" s="1"/>
  <c r="AY89" i="3"/>
  <c r="BH40" i="6"/>
  <c r="DF106" i="8"/>
  <c r="DF157" i="9"/>
  <c r="DE61" i="8"/>
  <c r="BO30" i="7"/>
  <c r="BB37" i="5"/>
  <c r="BL9" i="7"/>
  <c r="BM7" i="7"/>
  <c r="AY36" i="3"/>
  <c r="BN73" i="7"/>
  <c r="DF181" i="8"/>
  <c r="DF102" i="8"/>
  <c r="DH35" i="10"/>
  <c r="DH123" i="9"/>
  <c r="BB94" i="4"/>
  <c r="AX94" i="3" s="1"/>
  <c r="BB89" i="4"/>
  <c r="AX67" i="3" s="1"/>
  <c r="AX96" i="3"/>
  <c r="DF176" i="8"/>
  <c r="DH198" i="8"/>
  <c r="DG183" i="9"/>
  <c r="DH23" i="10"/>
  <c r="DF59" i="8"/>
  <c r="DF147" i="8"/>
  <c r="DF186" i="9"/>
  <c r="DE53" i="10"/>
  <c r="DF127" i="8"/>
  <c r="AZ109" i="6"/>
  <c r="AZ106" i="6" s="1"/>
  <c r="DE128" i="10"/>
  <c r="DF86" i="10"/>
  <c r="DF101" i="8"/>
  <c r="DE159" i="10"/>
  <c r="BI62" i="6"/>
  <c r="BF61" i="6"/>
  <c r="DF117" i="8"/>
  <c r="DH35" i="9"/>
  <c r="DE177" i="9"/>
  <c r="DE40" i="10"/>
  <c r="DE124" i="10"/>
  <c r="DF93" i="9"/>
  <c r="DE185" i="10"/>
  <c r="DE116" i="9"/>
  <c r="DG79" i="9"/>
  <c r="DF174" i="10"/>
  <c r="DF50" i="10"/>
  <c r="DF95" i="8"/>
  <c r="DE52" i="9"/>
  <c r="DH167" i="9"/>
  <c r="BH57" i="6"/>
  <c r="BE56" i="6"/>
  <c r="DE200" i="9"/>
  <c r="DH127" i="9"/>
  <c r="DF98" i="10"/>
  <c r="DE124" i="9"/>
  <c r="DG60" i="8"/>
  <c r="DE85" i="10"/>
  <c r="DF25" i="10"/>
  <c r="DE149" i="10"/>
  <c r="DF90" i="9"/>
  <c r="DG146" i="9"/>
  <c r="DE203" i="8"/>
  <c r="DF47" i="8"/>
  <c r="DG164" i="8"/>
  <c r="BJ22" i="7"/>
  <c r="AW54" i="3" s="1"/>
  <c r="BJ21" i="7"/>
  <c r="AX33" i="5"/>
  <c r="AW42" i="3"/>
  <c r="DF30" i="10"/>
  <c r="DF29" i="10"/>
  <c r="DE48" i="10"/>
  <c r="DG47" i="10"/>
  <c r="DE62" i="8"/>
  <c r="DE80" i="9"/>
  <c r="DE84" i="9"/>
  <c r="DH135" i="9"/>
  <c r="DF90" i="10"/>
  <c r="DF67" i="8"/>
  <c r="DE104" i="10"/>
  <c r="DF86" i="9"/>
  <c r="DE98" i="8"/>
  <c r="DG148" i="8"/>
  <c r="DF170" i="10"/>
  <c r="DE66" i="8"/>
  <c r="DE24" i="9"/>
  <c r="DH32" i="8"/>
  <c r="DG22" i="10"/>
  <c r="BD112" i="4"/>
  <c r="BC121" i="4"/>
  <c r="AY110" i="3"/>
  <c r="DF97" i="8"/>
  <c r="DH63" i="9"/>
  <c r="DG51" i="9"/>
  <c r="DE100" i="10"/>
  <c r="DE185" i="9"/>
  <c r="DG171" i="9"/>
  <c r="DF170" i="8"/>
  <c r="DE193" i="9"/>
  <c r="DF42" i="9"/>
  <c r="DF135" i="8"/>
  <c r="AX100" i="5"/>
  <c r="BF67" i="6"/>
  <c r="BC66" i="6"/>
  <c r="BB51" i="6"/>
  <c r="AY119" i="5"/>
  <c r="BB107" i="6"/>
  <c r="BA39" i="5"/>
  <c r="BN32" i="7"/>
  <c r="AW87" i="5"/>
  <c r="DF81" i="8"/>
  <c r="DF121" i="8"/>
  <c r="DF185" i="8"/>
  <c r="DD144" i="12"/>
  <c r="DC348" i="8"/>
  <c r="DE199" i="10"/>
  <c r="DE99" i="10"/>
  <c r="DG193" i="8"/>
  <c r="DE156" i="10"/>
  <c r="DF81" i="9"/>
  <c r="DF105" i="9"/>
  <c r="DE197" i="9"/>
  <c r="DE189" i="9"/>
  <c r="AY38" i="5"/>
  <c r="AX45" i="3"/>
  <c r="BK93" i="7"/>
  <c r="AY16" i="5" s="1"/>
  <c r="DF19" i="8"/>
  <c r="AY97" i="5"/>
  <c r="AY90" i="5" s="1"/>
  <c r="AX93" i="3"/>
  <c r="AX106" i="3"/>
  <c r="DF125" i="8"/>
  <c r="DG120" i="8"/>
  <c r="DE12" i="10"/>
  <c r="DE36" i="9"/>
  <c r="DF78" i="10"/>
  <c r="DF167" i="8"/>
  <c r="AT60" i="3"/>
  <c r="DF121" i="9"/>
  <c r="DG66" i="9"/>
  <c r="DF174" i="8"/>
  <c r="DE101" i="10"/>
  <c r="DF65" i="9"/>
  <c r="DF106" i="10"/>
  <c r="DF150" i="10"/>
  <c r="DG99" i="9"/>
  <c r="DE36" i="10"/>
  <c r="DG31" i="9"/>
  <c r="DF17" i="10"/>
  <c r="DE96" i="9"/>
  <c r="DF8" i="9"/>
  <c r="DF27" i="8"/>
  <c r="DF97" i="9"/>
  <c r="DE173" i="9"/>
  <c r="DF109" i="8"/>
  <c r="DE168" i="9"/>
  <c r="BE36" i="6"/>
  <c r="DF161" i="8"/>
  <c r="DF93" i="8"/>
  <c r="DF153" i="9"/>
  <c r="DE77" i="10"/>
  <c r="DF165" i="9"/>
  <c r="DG62" i="9"/>
  <c r="DF131" i="8"/>
  <c r="DE100" i="9"/>
  <c r="DE20" i="9"/>
  <c r="DG84" i="8"/>
  <c r="DE22" i="8"/>
  <c r="DG43" i="10"/>
  <c r="DE90" i="8"/>
  <c r="DG88" i="8"/>
  <c r="DF102" i="10"/>
  <c r="DE46" i="8"/>
  <c r="DE28" i="9"/>
  <c r="DE189" i="10"/>
  <c r="DE193" i="10"/>
  <c r="DE176" i="10"/>
  <c r="DE169" i="9"/>
  <c r="BE21" i="6"/>
  <c r="BA50" i="5"/>
  <c r="DG107" i="9"/>
  <c r="DF109" i="9"/>
  <c r="DE146" i="8"/>
  <c r="DG154" i="9"/>
  <c r="DH24" i="8"/>
  <c r="DE32" i="9"/>
  <c r="DE201" i="9"/>
  <c r="DG56" i="8"/>
  <c r="DF186" i="10"/>
  <c r="DE53" i="8"/>
  <c r="DG196" i="8"/>
  <c r="DH159" i="9"/>
  <c r="DE160" i="10"/>
  <c r="DE129" i="10"/>
  <c r="DF133" i="9"/>
  <c r="DF154" i="10"/>
  <c r="DF11" i="8"/>
  <c r="DE29" i="8"/>
  <c r="DG167" i="10"/>
  <c r="DG122" i="9"/>
  <c r="DE54" i="8"/>
  <c r="DE196" i="9"/>
  <c r="DF77" i="9"/>
  <c r="DE57" i="8"/>
  <c r="DE16" i="10"/>
  <c r="DF177" i="8"/>
  <c r="BN108" i="7"/>
  <c r="BM107" i="7"/>
  <c r="BA112" i="5"/>
  <c r="AZ102" i="3"/>
  <c r="DE45" i="8"/>
  <c r="DF113" i="9"/>
  <c r="DF87" i="8"/>
  <c r="DF102" i="9"/>
  <c r="DG58" i="9"/>
  <c r="DF46" i="10"/>
  <c r="DG23" i="8"/>
  <c r="DE196" i="10"/>
  <c r="DF166" i="10"/>
  <c r="DF51" i="8"/>
  <c r="DE153" i="10"/>
  <c r="DE204" i="9"/>
  <c r="DE180" i="10"/>
  <c r="DE160" i="9"/>
  <c r="DE200" i="10"/>
  <c r="DE155" i="10"/>
  <c r="DF105" i="8"/>
  <c r="DH15" i="9"/>
  <c r="DF82" i="10"/>
  <c r="DF35" i="8"/>
  <c r="DG197" i="8"/>
  <c r="DE60" i="10"/>
  <c r="DE157" i="10"/>
  <c r="DE32" i="10"/>
  <c r="DF174" i="9"/>
  <c r="DE17" i="8"/>
  <c r="DF170" i="9"/>
  <c r="DD76" i="12"/>
  <c r="DD280" i="8" s="1"/>
  <c r="DC348" i="9"/>
  <c r="DC212" i="10"/>
  <c r="BL220" i="7"/>
  <c r="BL200" i="7" a="1"/>
  <c r="BL200" i="7" s="1"/>
  <c r="BM192" i="7"/>
  <c r="BL199" i="7"/>
  <c r="BK228" i="7" a="1"/>
  <c r="BK228" i="7" s="1"/>
  <c r="BK223" i="7" a="1"/>
  <c r="BK223" i="7" s="1"/>
  <c r="BK227" i="7"/>
  <c r="BK222" i="7"/>
  <c r="DE195" i="10"/>
  <c r="DG203" i="9"/>
  <c r="DE173" i="10"/>
  <c r="DG63" i="10"/>
  <c r="DG92" i="8"/>
  <c r="BN72" i="7"/>
  <c r="DF184" i="8"/>
  <c r="DE131" i="10"/>
  <c r="DE132" i="9"/>
  <c r="DF123" i="8"/>
  <c r="DF41" i="10"/>
  <c r="DF101" i="9"/>
  <c r="DE164" i="9"/>
  <c r="DG10" i="9"/>
  <c r="DF18" i="8"/>
  <c r="DE113" i="10"/>
  <c r="DE9" i="8"/>
  <c r="BI180" i="7"/>
  <c r="BI177" i="7" s="1"/>
  <c r="AV117" i="3"/>
  <c r="DE183" i="10"/>
  <c r="DE171" i="8"/>
  <c r="DE119" i="10"/>
  <c r="DF114" i="8"/>
  <c r="DF114" i="10"/>
  <c r="DF10" i="10"/>
  <c r="BA34" i="4"/>
  <c r="AW76" i="3" s="1"/>
  <c r="BA113" i="4"/>
  <c r="AW30" i="3"/>
  <c r="BA86" i="4"/>
  <c r="DE199" i="8"/>
  <c r="DG128" i="8"/>
  <c r="BL194" i="7" l="1"/>
  <c r="DF199" i="8"/>
  <c r="DG114" i="10"/>
  <c r="DF119" i="10"/>
  <c r="DF183" i="10"/>
  <c r="BI97" i="7"/>
  <c r="AW135" i="5"/>
  <c r="DH10" i="9"/>
  <c r="DH63" i="10"/>
  <c r="DH203" i="9"/>
  <c r="BL227" i="7"/>
  <c r="BL222" i="7"/>
  <c r="BL228" i="7" a="1"/>
  <c r="BL228" i="7" s="1"/>
  <c r="BL223" i="7" a="1"/>
  <c r="BL223" i="7" s="1"/>
  <c r="DF32" i="10"/>
  <c r="DF60" i="10"/>
  <c r="DG51" i="8"/>
  <c r="BA105" i="5"/>
  <c r="DF57" i="8"/>
  <c r="DF196" i="9"/>
  <c r="DF169" i="9"/>
  <c r="DF193" i="10"/>
  <c r="DF28" i="9"/>
  <c r="DG102" i="10"/>
  <c r="DF22" i="8"/>
  <c r="DF20" i="9"/>
  <c r="DG131" i="8"/>
  <c r="DG165" i="9"/>
  <c r="DG153" i="9"/>
  <c r="DG109" i="8"/>
  <c r="DF36" i="10"/>
  <c r="DE144" i="12"/>
  <c r="DD348" i="8"/>
  <c r="BB101" i="6"/>
  <c r="AY119" i="3"/>
  <c r="AY107" i="3"/>
  <c r="AY121" i="3"/>
  <c r="BC138" i="4"/>
  <c r="DI32" i="8"/>
  <c r="DF66" i="8"/>
  <c r="DF98" i="8"/>
  <c r="DG90" i="10"/>
  <c r="DF84" i="9"/>
  <c r="DF62" i="8"/>
  <c r="DG30" i="10"/>
  <c r="AX31" i="5"/>
  <c r="AW51" i="3"/>
  <c r="BJ100" i="7"/>
  <c r="DF40" i="10"/>
  <c r="DG101" i="8"/>
  <c r="DG59" i="8"/>
  <c r="DI123" i="9"/>
  <c r="DG181" i="8"/>
  <c r="BN7" i="7"/>
  <c r="BM9" i="7"/>
  <c r="AZ36" i="3"/>
  <c r="BP30" i="7"/>
  <c r="BC37" i="5"/>
  <c r="BI40" i="6"/>
  <c r="DG180" i="8"/>
  <c r="DF175" i="8"/>
  <c r="DH31" i="8"/>
  <c r="DF49" i="10"/>
  <c r="DG85" i="8"/>
  <c r="DF16" i="9"/>
  <c r="BR128" i="7"/>
  <c r="BM127" i="7"/>
  <c r="BL117" i="7"/>
  <c r="AZ113" i="5"/>
  <c r="BL178" i="7"/>
  <c r="AY103" i="3"/>
  <c r="DG168" i="8"/>
  <c r="DF86" i="8"/>
  <c r="BB113" i="4"/>
  <c r="AX30" i="3"/>
  <c r="BB34" i="4"/>
  <c r="AX76" i="3" s="1"/>
  <c r="BC62" i="4"/>
  <c r="BC54" i="4"/>
  <c r="BC51" i="4"/>
  <c r="BC35" i="4"/>
  <c r="BD25" i="4"/>
  <c r="BC24" i="4"/>
  <c r="AY31" i="3"/>
  <c r="DF175" i="10"/>
  <c r="DH103" i="9"/>
  <c r="DH52" i="8"/>
  <c r="DF148" i="10"/>
  <c r="DF180" i="9"/>
  <c r="BE81" i="6"/>
  <c r="BD79" i="6"/>
  <c r="BA102" i="5" s="1"/>
  <c r="BA121" i="5"/>
  <c r="DG26" i="8"/>
  <c r="BC94" i="4"/>
  <c r="AY94" i="3" s="1"/>
  <c r="BC89" i="4"/>
  <c r="AY67" i="3" s="1"/>
  <c r="AY96" i="3"/>
  <c r="DF184" i="10"/>
  <c r="DH96" i="8"/>
  <c r="DG126" i="10"/>
  <c r="DG26" i="10"/>
  <c r="DG9" i="10"/>
  <c r="DF108" i="9"/>
  <c r="DF181" i="10"/>
  <c r="DF164" i="10"/>
  <c r="DH130" i="9"/>
  <c r="DG178" i="9"/>
  <c r="DF105" i="10"/>
  <c r="DG194" i="10"/>
  <c r="DF172" i="10"/>
  <c r="DH156" i="8"/>
  <c r="DH83" i="10"/>
  <c r="DF33" i="10"/>
  <c r="DF96" i="10"/>
  <c r="DG118" i="10"/>
  <c r="BS133" i="7"/>
  <c r="BN132" i="7"/>
  <c r="DG41" i="9"/>
  <c r="DG149" i="9"/>
  <c r="DH166" i="9"/>
  <c r="DG146" i="10"/>
  <c r="DG198" i="10"/>
  <c r="DF171" i="10"/>
  <c r="DG91" i="8"/>
  <c r="DG155" i="8"/>
  <c r="DH55" i="10"/>
  <c r="DH39" i="10"/>
  <c r="DF177" i="10"/>
  <c r="DF197" i="10"/>
  <c r="DF120" i="9"/>
  <c r="BJ180" i="7"/>
  <c r="BJ177" i="7" s="1"/>
  <c r="AW117" i="3"/>
  <c r="DF64" i="10"/>
  <c r="DF45" i="10"/>
  <c r="DG13" i="9"/>
  <c r="DF25" i="8"/>
  <c r="DG130" i="8"/>
  <c r="DG165" i="8"/>
  <c r="DG159" i="8"/>
  <c r="AZ36" i="5"/>
  <c r="AY44" i="3"/>
  <c r="BL92" i="7"/>
  <c r="AZ15" i="5" s="1"/>
  <c r="DH91" i="9"/>
  <c r="DF104" i="9"/>
  <c r="DF123" i="10"/>
  <c r="DF111" i="10"/>
  <c r="DF92" i="9"/>
  <c r="DH30" i="9"/>
  <c r="DF156" i="9"/>
  <c r="DH79" i="10"/>
  <c r="DG178" i="8"/>
  <c r="DG190" i="10"/>
  <c r="DG37" i="9"/>
  <c r="AV136" i="5"/>
  <c r="AV133" i="5"/>
  <c r="DG114" i="9"/>
  <c r="DF152" i="10"/>
  <c r="DF162" i="8"/>
  <c r="BA109" i="6"/>
  <c r="BA106" i="6" s="1"/>
  <c r="DH51" i="10"/>
  <c r="DF204" i="10"/>
  <c r="DG15" i="8"/>
  <c r="DF158" i="8"/>
  <c r="DG151" i="8"/>
  <c r="DH54" i="9"/>
  <c r="DF145" i="10"/>
  <c r="DF30" i="8"/>
  <c r="DF56" i="10"/>
  <c r="DG10" i="8"/>
  <c r="DI15" i="10"/>
  <c r="DG145" i="8"/>
  <c r="DF179" i="8"/>
  <c r="DH160" i="8"/>
  <c r="DG57" i="9"/>
  <c r="DG76" i="9"/>
  <c r="DF195" i="8"/>
  <c r="DH187" i="9"/>
  <c r="DF108" i="10"/>
  <c r="DG115" i="8"/>
  <c r="DG53" i="9"/>
  <c r="DD280" i="10"/>
  <c r="DF22" i="9"/>
  <c r="DG169" i="8"/>
  <c r="DH115" i="9"/>
  <c r="DF112" i="10"/>
  <c r="DF151" i="10"/>
  <c r="DH31" i="10"/>
  <c r="DG62" i="10"/>
  <c r="DG83" i="8"/>
  <c r="DF116" i="10"/>
  <c r="DH87" i="9"/>
  <c r="DH87" i="10"/>
  <c r="DF154" i="8"/>
  <c r="DG82" i="9"/>
  <c r="DF40" i="9"/>
  <c r="DH40" i="8"/>
  <c r="DH27" i="10"/>
  <c r="DF88" i="10"/>
  <c r="DH20" i="8"/>
  <c r="DF9" i="8"/>
  <c r="DF164" i="9"/>
  <c r="DF132" i="9"/>
  <c r="DG170" i="9"/>
  <c r="DF157" i="10"/>
  <c r="DH197" i="8"/>
  <c r="DG82" i="10"/>
  <c r="DF200" i="10"/>
  <c r="DF180" i="10"/>
  <c r="DF153" i="10"/>
  <c r="DG166" i="10"/>
  <c r="DH58" i="9"/>
  <c r="DG87" i="8"/>
  <c r="DF45" i="8"/>
  <c r="BA93" i="5"/>
  <c r="BA86" i="5" s="1"/>
  <c r="AZ89" i="3"/>
  <c r="DG177" i="8"/>
  <c r="DH122" i="9"/>
  <c r="DF29" i="8"/>
  <c r="DG154" i="10"/>
  <c r="DF129" i="10"/>
  <c r="DI159" i="9"/>
  <c r="DF53" i="8"/>
  <c r="DH56" i="8"/>
  <c r="DF32" i="9"/>
  <c r="DH154" i="9"/>
  <c r="DG109" i="9"/>
  <c r="DF90" i="8"/>
  <c r="DG161" i="8"/>
  <c r="DF168" i="9"/>
  <c r="DF173" i="9"/>
  <c r="DG27" i="8"/>
  <c r="DF96" i="9"/>
  <c r="DH31" i="9"/>
  <c r="DH99" i="9"/>
  <c r="DG106" i="10"/>
  <c r="DF101" i="10"/>
  <c r="DH66" i="9"/>
  <c r="DG78" i="10"/>
  <c r="DF12" i="10"/>
  <c r="DF197" i="9"/>
  <c r="DG81" i="9"/>
  <c r="DH193" i="8"/>
  <c r="DF199" i="10"/>
  <c r="DG121" i="8"/>
  <c r="BB39" i="5"/>
  <c r="BO32" i="7"/>
  <c r="DG42" i="9"/>
  <c r="DG170" i="8"/>
  <c r="DF185" i="9"/>
  <c r="DH51" i="9"/>
  <c r="BD121" i="4"/>
  <c r="BE112" i="4"/>
  <c r="AZ110" i="3"/>
  <c r="DH148" i="8"/>
  <c r="DG86" i="9"/>
  <c r="DF48" i="10"/>
  <c r="DH146" i="9"/>
  <c r="DF149" i="10"/>
  <c r="DF85" i="10"/>
  <c r="DF124" i="9"/>
  <c r="DI127" i="9"/>
  <c r="BF56" i="6"/>
  <c r="BI57" i="6"/>
  <c r="DF52" i="9"/>
  <c r="DG50" i="10"/>
  <c r="DH79" i="9"/>
  <c r="DF185" i="10"/>
  <c r="DF124" i="10"/>
  <c r="DF177" i="9"/>
  <c r="DF159" i="10"/>
  <c r="DG86" i="10"/>
  <c r="DG147" i="8"/>
  <c r="DI23" i="10"/>
  <c r="DI198" i="8"/>
  <c r="BO73" i="7"/>
  <c r="DF61" i="8"/>
  <c r="DG34" i="8"/>
  <c r="DG77" i="8"/>
  <c r="DH200" i="8"/>
  <c r="DG79" i="8"/>
  <c r="DH44" i="8"/>
  <c r="DF76" i="8"/>
  <c r="DF132" i="10"/>
  <c r="DG21" i="9"/>
  <c r="DG42" i="10"/>
  <c r="DG202" i="9"/>
  <c r="DH11" i="9"/>
  <c r="DG198" i="9"/>
  <c r="DH80" i="8"/>
  <c r="AY94" i="5"/>
  <c r="AX90" i="3"/>
  <c r="DG153" i="8"/>
  <c r="DG110" i="8"/>
  <c r="DF201" i="10"/>
  <c r="DF107" i="10"/>
  <c r="DI147" i="9"/>
  <c r="BG99" i="6"/>
  <c r="BF108" i="6"/>
  <c r="DH64" i="8"/>
  <c r="DF18" i="9"/>
  <c r="DG19" i="9"/>
  <c r="DF109" i="10"/>
  <c r="DH47" i="9"/>
  <c r="DG9" i="9"/>
  <c r="BE63" i="4"/>
  <c r="BE57" i="4"/>
  <c r="BE47" i="4"/>
  <c r="BE36" i="4"/>
  <c r="BF26" i="4"/>
  <c r="BA32" i="3"/>
  <c r="DF80" i="10"/>
  <c r="DI194" i="8"/>
  <c r="DF44" i="10"/>
  <c r="BF72" i="6"/>
  <c r="BE70" i="6"/>
  <c r="DG149" i="8"/>
  <c r="DG39" i="8"/>
  <c r="DG173" i="8"/>
  <c r="DF133" i="10"/>
  <c r="DH199" i="9"/>
  <c r="DG13" i="10"/>
  <c r="DH132" i="8"/>
  <c r="BQ206" i="7"/>
  <c r="BP213" i="7"/>
  <c r="BP214" i="7" a="1"/>
  <c r="BP214" i="7" s="1"/>
  <c r="DG29" i="9"/>
  <c r="AZ38" i="5"/>
  <c r="AY45" i="3"/>
  <c r="BL93" i="7"/>
  <c r="AZ16" i="5" s="1"/>
  <c r="DG122" i="8"/>
  <c r="DG89" i="8"/>
  <c r="DF24" i="10"/>
  <c r="DF20" i="10"/>
  <c r="AU60" i="3"/>
  <c r="AW143" i="11"/>
  <c r="BN3" i="7"/>
  <c r="BD3" i="6"/>
  <c r="BA2" i="5"/>
  <c r="DF188" i="9"/>
  <c r="DF88" i="9"/>
  <c r="DG54" i="10"/>
  <c r="DH126" i="9"/>
  <c r="DF176" i="9"/>
  <c r="DH134" i="9"/>
  <c r="DF203" i="10"/>
  <c r="DF188" i="10"/>
  <c r="DG45" i="9"/>
  <c r="DG194" i="9"/>
  <c r="DF184" i="9"/>
  <c r="BM179" i="7"/>
  <c r="BN170" i="7"/>
  <c r="DF191" i="10"/>
  <c r="DF168" i="10"/>
  <c r="DH111" i="9"/>
  <c r="DG130" i="10"/>
  <c r="DI67" i="9"/>
  <c r="DH39" i="9"/>
  <c r="DI186" i="8"/>
  <c r="DF187" i="8"/>
  <c r="DH204" i="8"/>
  <c r="BO77" i="7"/>
  <c r="DG133" i="8"/>
  <c r="DG63" i="8"/>
  <c r="DF28" i="10"/>
  <c r="DE280" i="10"/>
  <c r="DF76" i="10"/>
  <c r="DF65" i="10"/>
  <c r="AY14" i="5"/>
  <c r="AY13" i="5" s="1"/>
  <c r="BK90" i="7"/>
  <c r="BK187" i="7" s="1"/>
  <c r="AY33" i="5"/>
  <c r="BK22" i="7"/>
  <c r="AX54" i="3" s="1"/>
  <c r="BK21" i="7"/>
  <c r="AX42" i="3"/>
  <c r="BE64" i="4"/>
  <c r="BE44" i="4"/>
  <c r="BE41" i="4"/>
  <c r="BE37" i="4"/>
  <c r="BF27" i="4"/>
  <c r="BA33" i="3"/>
  <c r="DF169" i="10"/>
  <c r="DG110" i="10"/>
  <c r="DH124" i="8"/>
  <c r="DG161" i="9"/>
  <c r="DG58" i="10"/>
  <c r="DG17" i="9"/>
  <c r="DG178" i="10"/>
  <c r="DF97" i="10"/>
  <c r="DG41" i="10"/>
  <c r="DG184" i="8"/>
  <c r="AW58" i="3"/>
  <c r="BA88" i="4"/>
  <c r="AW64" i="3" s="1"/>
  <c r="DG105" i="8"/>
  <c r="DH23" i="8"/>
  <c r="BB112" i="5"/>
  <c r="BO108" i="7"/>
  <c r="BN107" i="7"/>
  <c r="BA102" i="3"/>
  <c r="DF16" i="10"/>
  <c r="DG77" i="9"/>
  <c r="BF21" i="6"/>
  <c r="BB50" i="5"/>
  <c r="DF176" i="10"/>
  <c r="DF189" i="10"/>
  <c r="DF46" i="8"/>
  <c r="DH88" i="8"/>
  <c r="DH43" i="10"/>
  <c r="DH84" i="8"/>
  <c r="DF100" i="9"/>
  <c r="DH62" i="9"/>
  <c r="DF77" i="10"/>
  <c r="DG125" i="8"/>
  <c r="DG19" i="8"/>
  <c r="AY100" i="5"/>
  <c r="DG97" i="8"/>
  <c r="DH22" i="10"/>
  <c r="DF24" i="9"/>
  <c r="DG170" i="10"/>
  <c r="DG67" i="8"/>
  <c r="DI135" i="9"/>
  <c r="DF80" i="9"/>
  <c r="DH47" i="10"/>
  <c r="DG29" i="10"/>
  <c r="DG47" i="8"/>
  <c r="DG117" i="8"/>
  <c r="AW138" i="5"/>
  <c r="DF53" i="10"/>
  <c r="DI35" i="10"/>
  <c r="DG102" i="8"/>
  <c r="AZ27" i="5"/>
  <c r="AY39" i="3"/>
  <c r="DG106" i="8"/>
  <c r="DG163" i="8"/>
  <c r="BN138" i="7"/>
  <c r="BM136" i="7"/>
  <c r="AU144" i="11"/>
  <c r="AU76" i="11"/>
  <c r="BO74" i="7"/>
  <c r="DG126" i="8"/>
  <c r="DH18" i="10"/>
  <c r="BH90" i="4"/>
  <c r="BC70" i="3"/>
  <c r="DF191" i="8"/>
  <c r="DH201" i="8"/>
  <c r="DF58" i="8"/>
  <c r="DH195" i="9"/>
  <c r="DF56" i="9"/>
  <c r="BH105" i="4"/>
  <c r="BH7" i="4" s="1"/>
  <c r="BD37" i="3" s="1"/>
  <c r="BD99" i="4"/>
  <c r="BE104" i="4"/>
  <c r="DG50" i="9"/>
  <c r="DF48" i="9"/>
  <c r="DH16" i="8"/>
  <c r="DG25" i="9"/>
  <c r="DH95" i="10"/>
  <c r="DF112" i="9"/>
  <c r="DF64" i="9"/>
  <c r="DI27" i="9"/>
  <c r="DG61" i="9"/>
  <c r="DF92" i="10"/>
  <c r="DF50" i="8"/>
  <c r="DH43" i="9"/>
  <c r="AZ96" i="5"/>
  <c r="AZ89" i="5" s="1"/>
  <c r="AY92" i="3"/>
  <c r="DF21" i="8"/>
  <c r="DF26" i="9"/>
  <c r="DF12" i="9"/>
  <c r="DG38" i="9"/>
  <c r="DF8" i="8"/>
  <c r="DH118" i="9"/>
  <c r="DI202" i="8"/>
  <c r="DF192" i="10"/>
  <c r="DG182" i="8"/>
  <c r="BO78" i="7"/>
  <c r="DG33" i="9"/>
  <c r="DF148" i="9"/>
  <c r="DG134" i="10"/>
  <c r="DH104" i="8"/>
  <c r="DG14" i="10"/>
  <c r="DI19" i="10"/>
  <c r="DG162" i="10"/>
  <c r="DF192" i="9"/>
  <c r="DG89" i="9"/>
  <c r="DF52" i="10"/>
  <c r="DF94" i="8"/>
  <c r="DF13" i="8"/>
  <c r="DG110" i="9"/>
  <c r="DH100" i="8"/>
  <c r="DG14" i="8"/>
  <c r="BN160" i="7"/>
  <c r="BA116" i="5"/>
  <c r="BA109" i="5" s="1"/>
  <c r="BM158" i="7"/>
  <c r="DE348" i="10"/>
  <c r="DF144" i="10"/>
  <c r="BL26" i="7"/>
  <c r="AZ34" i="5"/>
  <c r="AY43" i="3"/>
  <c r="BL208" i="7"/>
  <c r="BL91" i="7"/>
  <c r="BL86" i="7"/>
  <c r="BL99" i="7" s="1"/>
  <c r="AY66" i="3" s="1"/>
  <c r="DF125" i="10"/>
  <c r="DH103" i="10"/>
  <c r="DH68" i="8"/>
  <c r="DH136" i="8"/>
  <c r="DI131" i="9"/>
  <c r="DG103" i="8"/>
  <c r="DG106" i="9"/>
  <c r="DI190" i="8"/>
  <c r="DH48" i="8"/>
  <c r="DF42" i="8"/>
  <c r="DF60" i="9"/>
  <c r="DG94" i="10"/>
  <c r="DH179" i="9"/>
  <c r="DH135" i="10"/>
  <c r="DF120" i="10"/>
  <c r="DH11" i="10"/>
  <c r="DF81" i="10"/>
  <c r="DF41" i="8"/>
  <c r="DF127" i="10"/>
  <c r="DG182" i="9"/>
  <c r="DF93" i="10"/>
  <c r="DG38" i="10"/>
  <c r="DI163" i="9"/>
  <c r="DG122" i="10"/>
  <c r="DH116" i="8"/>
  <c r="DF68" i="10"/>
  <c r="DF57" i="10"/>
  <c r="DF82" i="8"/>
  <c r="BO79" i="7"/>
  <c r="DG34" i="9"/>
  <c r="DG49" i="9"/>
  <c r="DG78" i="9"/>
  <c r="DG188" i="8"/>
  <c r="DF128" i="9"/>
  <c r="DG107" i="8"/>
  <c r="DI151" i="9"/>
  <c r="DG37" i="10"/>
  <c r="DG158" i="10"/>
  <c r="DG145" i="9"/>
  <c r="DF33" i="8"/>
  <c r="DF136" i="10"/>
  <c r="DI119" i="9"/>
  <c r="AX87" i="5"/>
  <c r="DG113" i="8"/>
  <c r="DG172" i="8"/>
  <c r="DH150" i="9"/>
  <c r="DF44" i="9"/>
  <c r="DH189" i="8"/>
  <c r="BK99" i="7"/>
  <c r="AX66" i="3" s="1"/>
  <c r="DF136" i="9"/>
  <c r="DF21" i="10"/>
  <c r="DG99" i="8"/>
  <c r="DF152" i="9"/>
  <c r="DF172" i="9"/>
  <c r="DI55" i="9"/>
  <c r="DH152" i="8"/>
  <c r="DH36" i="8"/>
  <c r="DH108" i="8"/>
  <c r="DH112" i="8"/>
  <c r="DF37" i="8"/>
  <c r="DG98" i="9"/>
  <c r="DG174" i="9"/>
  <c r="DH128" i="8"/>
  <c r="DG10" i="10"/>
  <c r="DF171" i="8"/>
  <c r="DG18" i="8"/>
  <c r="DH92" i="8"/>
  <c r="DF173" i="10"/>
  <c r="DF195" i="10"/>
  <c r="BN192" i="7"/>
  <c r="BM199" i="7"/>
  <c r="BM220" i="7"/>
  <c r="BM200" i="7" a="1"/>
  <c r="BM200" i="7" s="1"/>
  <c r="DG114" i="8"/>
  <c r="DF113" i="10"/>
  <c r="DG101" i="9"/>
  <c r="DG123" i="8"/>
  <c r="DF131" i="10"/>
  <c r="BO72" i="7"/>
  <c r="DE76" i="12"/>
  <c r="DD348" i="9"/>
  <c r="DD212" i="10"/>
  <c r="DF17" i="8"/>
  <c r="DG35" i="8"/>
  <c r="DI15" i="9"/>
  <c r="DF155" i="10"/>
  <c r="DF160" i="9"/>
  <c r="DF204" i="9"/>
  <c r="DF196" i="10"/>
  <c r="DG46" i="10"/>
  <c r="DG102" i="9"/>
  <c r="DG113" i="9"/>
  <c r="DF54" i="8"/>
  <c r="DH167" i="10"/>
  <c r="DG11" i="8"/>
  <c r="DG133" i="9"/>
  <c r="DF160" i="10"/>
  <c r="DH196" i="8"/>
  <c r="DG186" i="10"/>
  <c r="DF201" i="9"/>
  <c r="DI24" i="8"/>
  <c r="DF146" i="8"/>
  <c r="DH107" i="9"/>
  <c r="DG93" i="8"/>
  <c r="BF36" i="6"/>
  <c r="DG97" i="9"/>
  <c r="DG8" i="9"/>
  <c r="DG17" i="10"/>
  <c r="DG150" i="10"/>
  <c r="DG65" i="9"/>
  <c r="DG174" i="8"/>
  <c r="DG121" i="9"/>
  <c r="DG167" i="8"/>
  <c r="DF36" i="9"/>
  <c r="DH120" i="8"/>
  <c r="DF189" i="9"/>
  <c r="DG105" i="9"/>
  <c r="DF156" i="10"/>
  <c r="DF99" i="10"/>
  <c r="DG185" i="8"/>
  <c r="DG81" i="8"/>
  <c r="BD66" i="6"/>
  <c r="BG67" i="6"/>
  <c r="BC51" i="6"/>
  <c r="AZ119" i="5"/>
  <c r="BC107" i="6"/>
  <c r="DG135" i="8"/>
  <c r="DF193" i="9"/>
  <c r="DH171" i="9"/>
  <c r="DF100" i="10"/>
  <c r="DI63" i="9"/>
  <c r="DF104" i="10"/>
  <c r="DH164" i="8"/>
  <c r="DF203" i="8"/>
  <c r="DG90" i="9"/>
  <c r="DG25" i="10"/>
  <c r="DH60" i="8"/>
  <c r="DG98" i="10"/>
  <c r="DF200" i="9"/>
  <c r="DI167" i="9"/>
  <c r="DG95" i="8"/>
  <c r="DG174" i="10"/>
  <c r="DF116" i="9"/>
  <c r="DG93" i="9"/>
  <c r="DI35" i="9"/>
  <c r="BG61" i="6"/>
  <c r="BJ62" i="6"/>
  <c r="DF128" i="10"/>
  <c r="DG127" i="8"/>
  <c r="DG186" i="9"/>
  <c r="DH183" i="9"/>
  <c r="DG176" i="8"/>
  <c r="DG157" i="9"/>
  <c r="DD212" i="12"/>
  <c r="DE8" i="12"/>
  <c r="DE212" i="8" s="1"/>
  <c r="AV8" i="11"/>
  <c r="DD280" i="9"/>
  <c r="DD212" i="9"/>
  <c r="BO28" i="7"/>
  <c r="BB35" i="5"/>
  <c r="DF183" i="8"/>
  <c r="DG117" i="9"/>
  <c r="DH162" i="9"/>
  <c r="DH175" i="9"/>
  <c r="DG23" i="9"/>
  <c r="DI59" i="9"/>
  <c r="DG119" i="8"/>
  <c r="DG14" i="9"/>
  <c r="DF89" i="10"/>
  <c r="AY106" i="5"/>
  <c r="BK172" i="7"/>
  <c r="DG144" i="8"/>
  <c r="DG157" i="8"/>
  <c r="DG94" i="9"/>
  <c r="DG66" i="10"/>
  <c r="DF161" i="10"/>
  <c r="DH115" i="10"/>
  <c r="DF179" i="10"/>
  <c r="DG46" i="9"/>
  <c r="DG85" i="9"/>
  <c r="DF166" i="8"/>
  <c r="BB86" i="4"/>
  <c r="DF121" i="10"/>
  <c r="DG182" i="10"/>
  <c r="DF78" i="8"/>
  <c r="BN147" i="7"/>
  <c r="BM145" i="7"/>
  <c r="BA115" i="5"/>
  <c r="BA108" i="5" s="1"/>
  <c r="AZ105" i="3"/>
  <c r="DD212" i="8"/>
  <c r="DF61" i="10"/>
  <c r="DG43" i="8"/>
  <c r="DG129" i="8"/>
  <c r="DF163" i="10"/>
  <c r="DF147" i="10"/>
  <c r="DG202" i="10"/>
  <c r="DG111" i="8"/>
  <c r="DF49" i="8"/>
  <c r="AZ97" i="5"/>
  <c r="AZ90" i="5" s="1"/>
  <c r="AY106" i="3"/>
  <c r="AY93" i="3"/>
  <c r="DD348" i="10"/>
  <c r="BM27" i="7"/>
  <c r="BM13" i="7"/>
  <c r="BA28" i="5" s="1"/>
  <c r="BM29" i="7"/>
  <c r="BM31" i="7"/>
  <c r="BM17" i="7"/>
  <c r="BA29" i="5" s="1"/>
  <c r="BN10" i="7"/>
  <c r="BB52" i="5"/>
  <c r="BF26" i="6"/>
  <c r="BT123" i="7"/>
  <c r="BO122" i="7"/>
  <c r="DG134" i="8"/>
  <c r="DG55" i="8"/>
  <c r="BB48" i="5"/>
  <c r="BF16" i="6"/>
  <c r="DG144" i="9"/>
  <c r="DH28" i="8"/>
  <c r="DF150" i="8"/>
  <c r="DH158" i="9"/>
  <c r="DF181" i="9"/>
  <c r="DF165" i="10"/>
  <c r="DG190" i="9"/>
  <c r="DF84" i="10"/>
  <c r="DH34" i="10"/>
  <c r="DG125" i="9"/>
  <c r="DF38" i="8"/>
  <c r="DG192" i="8"/>
  <c r="DG129" i="9"/>
  <c r="DF187" i="10"/>
  <c r="DF68" i="9"/>
  <c r="DH67" i="10"/>
  <c r="DH12" i="8"/>
  <c r="DH95" i="9"/>
  <c r="DF65" i="8"/>
  <c r="DG118" i="8"/>
  <c r="BC77" i="5"/>
  <c r="BG10" i="6"/>
  <c r="DG8" i="10"/>
  <c r="DH83" i="9"/>
  <c r="DI155" i="9"/>
  <c r="DH59" i="10"/>
  <c r="DH191" i="9"/>
  <c r="DH91" i="10"/>
  <c r="DF117" i="10"/>
  <c r="DH23" i="9" l="1"/>
  <c r="DH176" i="8"/>
  <c r="DG128" i="10"/>
  <c r="DG116" i="9"/>
  <c r="DG200" i="9"/>
  <c r="DH90" i="9"/>
  <c r="DJ63" i="9"/>
  <c r="DI171" i="9"/>
  <c r="DH135" i="8"/>
  <c r="DH17" i="10"/>
  <c r="DH93" i="8"/>
  <c r="DG146" i="8"/>
  <c r="DG201" i="9"/>
  <c r="DI196" i="8"/>
  <c r="DH133" i="9"/>
  <c r="DI167" i="10"/>
  <c r="DH113" i="9"/>
  <c r="DH46" i="10"/>
  <c r="DG204" i="9"/>
  <c r="DG155" i="10"/>
  <c r="DH114" i="8"/>
  <c r="DG173" i="10"/>
  <c r="DH18" i="8"/>
  <c r="DH174" i="9"/>
  <c r="DI150" i="9"/>
  <c r="DH113" i="8"/>
  <c r="DG33" i="8"/>
  <c r="DG82" i="8"/>
  <c r="DG41" i="8"/>
  <c r="DI11" i="10"/>
  <c r="DI135" i="10"/>
  <c r="DG42" i="8"/>
  <c r="DI103" i="10"/>
  <c r="BL90" i="7"/>
  <c r="BL187" i="7" s="1"/>
  <c r="AZ14" i="5"/>
  <c r="AZ13" i="5" s="1"/>
  <c r="BL22" i="7"/>
  <c r="AY54" i="3" s="1"/>
  <c r="BL21" i="7"/>
  <c r="AZ33" i="5"/>
  <c r="AY42" i="3"/>
  <c r="BA97" i="5"/>
  <c r="BA90" i="5" s="1"/>
  <c r="AZ106" i="3"/>
  <c r="AZ93" i="3"/>
  <c r="DG94" i="8"/>
  <c r="DH14" i="10"/>
  <c r="DG21" i="8"/>
  <c r="DG92" i="10"/>
  <c r="DJ27" i="9"/>
  <c r="DG112" i="9"/>
  <c r="DH25" i="9"/>
  <c r="DG48" i="9"/>
  <c r="BE99" i="4"/>
  <c r="BF104" i="4"/>
  <c r="BI105" i="4"/>
  <c r="BI7" i="4" s="1"/>
  <c r="BE37" i="3" s="1"/>
  <c r="DG58" i="8"/>
  <c r="DI18" i="10"/>
  <c r="BP74" i="7"/>
  <c r="BO138" i="7"/>
  <c r="BN136" i="7"/>
  <c r="DH106" i="8"/>
  <c r="DH102" i="8"/>
  <c r="DH67" i="8"/>
  <c r="DH19" i="8"/>
  <c r="DG46" i="8"/>
  <c r="BB93" i="5"/>
  <c r="BB86" i="5" s="1"/>
  <c r="BA89" i="3"/>
  <c r="BG27" i="4"/>
  <c r="BF44" i="4"/>
  <c r="BF37" i="4"/>
  <c r="BB33" i="3"/>
  <c r="BF64" i="4"/>
  <c r="BF41" i="4"/>
  <c r="DI132" i="8"/>
  <c r="DI199" i="9"/>
  <c r="DH173" i="8"/>
  <c r="DH149" i="8"/>
  <c r="DG44" i="10"/>
  <c r="DG80" i="10"/>
  <c r="DH9" i="9"/>
  <c r="DG109" i="10"/>
  <c r="DG18" i="9"/>
  <c r="DI80" i="8"/>
  <c r="DH42" i="10"/>
  <c r="DG132" i="10"/>
  <c r="DI44" i="8"/>
  <c r="DI200" i="8"/>
  <c r="DG61" i="8"/>
  <c r="BF112" i="4"/>
  <c r="BE121" i="4"/>
  <c r="BA110" i="3"/>
  <c r="DG185" i="9"/>
  <c r="DH42" i="9"/>
  <c r="DH27" i="8"/>
  <c r="DG90" i="8"/>
  <c r="DH87" i="8"/>
  <c r="DH166" i="10"/>
  <c r="DG180" i="10"/>
  <c r="DH82" i="10"/>
  <c r="DG157" i="10"/>
  <c r="DG132" i="9"/>
  <c r="DG9" i="8"/>
  <c r="DG88" i="10"/>
  <c r="DI40" i="8"/>
  <c r="DH82" i="9"/>
  <c r="DG116" i="10"/>
  <c r="DH62" i="10"/>
  <c r="DG151" i="10"/>
  <c r="DI115" i="9"/>
  <c r="DG22" i="9"/>
  <c r="DJ15" i="10"/>
  <c r="DH15" i="8"/>
  <c r="DH159" i="8"/>
  <c r="DH13" i="9"/>
  <c r="DG64" i="10"/>
  <c r="AX135" i="5"/>
  <c r="BJ97" i="7"/>
  <c r="DI83" i="10"/>
  <c r="DH9" i="10"/>
  <c r="BE79" i="6"/>
  <c r="BB102" i="5" s="1"/>
  <c r="BB121" i="5"/>
  <c r="BF81" i="6"/>
  <c r="BC113" i="4"/>
  <c r="BC34" i="4"/>
  <c r="AY76" i="3" s="1"/>
  <c r="AY30" i="3"/>
  <c r="AZ106" i="5"/>
  <c r="DG16" i="9"/>
  <c r="DG49" i="10"/>
  <c r="DG175" i="8"/>
  <c r="BQ30" i="7"/>
  <c r="BD37" i="5"/>
  <c r="DH90" i="10"/>
  <c r="BB109" i="6"/>
  <c r="BB106" i="6" s="1"/>
  <c r="DI191" i="9"/>
  <c r="DH8" i="10"/>
  <c r="DI59" i="10"/>
  <c r="DI83" i="9"/>
  <c r="BH10" i="6"/>
  <c r="BD77" i="5"/>
  <c r="DH134" i="8"/>
  <c r="BA36" i="5"/>
  <c r="AZ44" i="3"/>
  <c r="BM92" i="7"/>
  <c r="BA15" i="5" s="1"/>
  <c r="DG49" i="8"/>
  <c r="DH43" i="8"/>
  <c r="DG121" i="10"/>
  <c r="DI115" i="10"/>
  <c r="DG89" i="10"/>
  <c r="DH119" i="8"/>
  <c r="DI162" i="9"/>
  <c r="DG183" i="8"/>
  <c r="DH186" i="9"/>
  <c r="DJ35" i="9"/>
  <c r="DH95" i="8"/>
  <c r="DI60" i="8"/>
  <c r="AZ100" i="5"/>
  <c r="DH81" i="8"/>
  <c r="DI91" i="10"/>
  <c r="DG65" i="8"/>
  <c r="DI12" i="8"/>
  <c r="DG68" i="9"/>
  <c r="DH129" i="9"/>
  <c r="DI34" i="10"/>
  <c r="DH190" i="9"/>
  <c r="DG181" i="9"/>
  <c r="DG150" i="8"/>
  <c r="DH144" i="9"/>
  <c r="BN27" i="7"/>
  <c r="BN13" i="7"/>
  <c r="BB28" i="5" s="1"/>
  <c r="BN29" i="7"/>
  <c r="BN31" i="7"/>
  <c r="BN17" i="7"/>
  <c r="BB29" i="5" s="1"/>
  <c r="BO10" i="7"/>
  <c r="DH111" i="8"/>
  <c r="DG147" i="10"/>
  <c r="DH129" i="8"/>
  <c r="DG61" i="10"/>
  <c r="DG78" i="8"/>
  <c r="DH85" i="9"/>
  <c r="DG179" i="10"/>
  <c r="DG161" i="10"/>
  <c r="DH94" i="9"/>
  <c r="DH144" i="8"/>
  <c r="BK180" i="7"/>
  <c r="BK177" i="7" s="1"/>
  <c r="AX117" i="3"/>
  <c r="DI164" i="8"/>
  <c r="DG99" i="10"/>
  <c r="DH105" i="9"/>
  <c r="DI120" i="8"/>
  <c r="DH167" i="8"/>
  <c r="DH174" i="8"/>
  <c r="DH150" i="10"/>
  <c r="DH8" i="9"/>
  <c r="DH35" i="8"/>
  <c r="DH123" i="8"/>
  <c r="DG113" i="10"/>
  <c r="BO192" i="7"/>
  <c r="BN200" i="7" a="1"/>
  <c r="BN200" i="7" s="1"/>
  <c r="BN199" i="7"/>
  <c r="BN220" i="7"/>
  <c r="DH10" i="10"/>
  <c r="DI108" i="8"/>
  <c r="DG172" i="9"/>
  <c r="DH99" i="8"/>
  <c r="DG136" i="9"/>
  <c r="DI189" i="8"/>
  <c r="DG136" i="10"/>
  <c r="DH145" i="9"/>
  <c r="DH37" i="10"/>
  <c r="DH107" i="8"/>
  <c r="DH188" i="8"/>
  <c r="DH49" i="9"/>
  <c r="DG57" i="10"/>
  <c r="DI116" i="8"/>
  <c r="DJ163" i="9"/>
  <c r="DG93" i="10"/>
  <c r="DG127" i="10"/>
  <c r="DG81" i="10"/>
  <c r="DG120" i="10"/>
  <c r="DI179" i="9"/>
  <c r="DG60" i="9"/>
  <c r="DI48" i="8"/>
  <c r="DH106" i="9"/>
  <c r="DJ131" i="9"/>
  <c r="DI68" i="8"/>
  <c r="DG125" i="10"/>
  <c r="DI100" i="8"/>
  <c r="DG13" i="8"/>
  <c r="DG52" i="10"/>
  <c r="DG192" i="9"/>
  <c r="DJ19" i="10"/>
  <c r="DI104" i="8"/>
  <c r="DG148" i="9"/>
  <c r="DG192" i="10"/>
  <c r="DI118" i="9"/>
  <c r="DH38" i="9"/>
  <c r="DG26" i="9"/>
  <c r="BD94" i="4"/>
  <c r="AZ94" i="3" s="1"/>
  <c r="BD89" i="4"/>
  <c r="AZ67" i="3" s="1"/>
  <c r="AZ96" i="3"/>
  <c r="DI195" i="9"/>
  <c r="DI201" i="8"/>
  <c r="DH163" i="8"/>
  <c r="DJ35" i="10"/>
  <c r="DI47" i="10"/>
  <c r="DJ135" i="9"/>
  <c r="DH170" i="10"/>
  <c r="DI22" i="10"/>
  <c r="DH125" i="8"/>
  <c r="DI62" i="9"/>
  <c r="DI84" i="8"/>
  <c r="DI88" i="8"/>
  <c r="DG189" i="10"/>
  <c r="DG16" i="10"/>
  <c r="BC112" i="5"/>
  <c r="BP108" i="7"/>
  <c r="BO107" i="7"/>
  <c r="BB102" i="3"/>
  <c r="DI23" i="8"/>
  <c r="DH41" i="10"/>
  <c r="DH178" i="10"/>
  <c r="DH58" i="10"/>
  <c r="DI124" i="8"/>
  <c r="DG169" i="10"/>
  <c r="DG76" i="10"/>
  <c r="DG187" i="8"/>
  <c r="DI39" i="9"/>
  <c r="DH130" i="10"/>
  <c r="DG168" i="10"/>
  <c r="DG184" i="9"/>
  <c r="DH45" i="9"/>
  <c r="DG203" i="10"/>
  <c r="DG176" i="9"/>
  <c r="DH54" i="10"/>
  <c r="DG188" i="9"/>
  <c r="DG24" i="10"/>
  <c r="DG107" i="10"/>
  <c r="DI11" i="9"/>
  <c r="DJ23" i="10"/>
  <c r="DH86" i="10"/>
  <c r="DG177" i="9"/>
  <c r="DG185" i="10"/>
  <c r="DH50" i="10"/>
  <c r="DG124" i="9"/>
  <c r="DG149" i="10"/>
  <c r="DG48" i="10"/>
  <c r="BD138" i="4"/>
  <c r="AZ119" i="3"/>
  <c r="AZ107" i="3"/>
  <c r="AZ121" i="3"/>
  <c r="DH121" i="8"/>
  <c r="DG197" i="9"/>
  <c r="DH78" i="10"/>
  <c r="DG101" i="10"/>
  <c r="DI99" i="9"/>
  <c r="DG96" i="9"/>
  <c r="DG173" i="9"/>
  <c r="DH161" i="8"/>
  <c r="DH109" i="9"/>
  <c r="DG32" i="9"/>
  <c r="DG129" i="10"/>
  <c r="DH177" i="8"/>
  <c r="DI87" i="10"/>
  <c r="DH115" i="8"/>
  <c r="DI187" i="9"/>
  <c r="DH76" i="9"/>
  <c r="DH145" i="8"/>
  <c r="DH10" i="8"/>
  <c r="DG30" i="8"/>
  <c r="DI54" i="9"/>
  <c r="DG158" i="8"/>
  <c r="DG204" i="10"/>
  <c r="DG152" i="10"/>
  <c r="DH190" i="10"/>
  <c r="DI30" i="9"/>
  <c r="DG111" i="10"/>
  <c r="DG104" i="9"/>
  <c r="DH130" i="8"/>
  <c r="DG120" i="9"/>
  <c r="DG177" i="10"/>
  <c r="DI55" i="10"/>
  <c r="DH91" i="8"/>
  <c r="DH198" i="10"/>
  <c r="DI166" i="9"/>
  <c r="DH41" i="9"/>
  <c r="DH118" i="10"/>
  <c r="DG33" i="10"/>
  <c r="DH194" i="10"/>
  <c r="DH178" i="9"/>
  <c r="DG164" i="10"/>
  <c r="DG108" i="9"/>
  <c r="DH26" i="10"/>
  <c r="DI96" i="8"/>
  <c r="DH26" i="8"/>
  <c r="DG180" i="9"/>
  <c r="DI52" i="8"/>
  <c r="DG175" i="10"/>
  <c r="BD62" i="4"/>
  <c r="BD86" i="4" s="1"/>
  <c r="BD54" i="4"/>
  <c r="BD51" i="4"/>
  <c r="BD24" i="4"/>
  <c r="AZ31" i="3"/>
  <c r="BD35" i="4"/>
  <c r="BE25" i="4"/>
  <c r="BC86" i="4"/>
  <c r="AZ94" i="5"/>
  <c r="AZ87" i="5" s="1"/>
  <c r="AY90" i="3"/>
  <c r="DH181" i="8"/>
  <c r="DG40" i="10"/>
  <c r="DG62" i="8"/>
  <c r="DG66" i="8"/>
  <c r="DG36" i="10"/>
  <c r="DH153" i="9"/>
  <c r="DH131" i="8"/>
  <c r="DG28" i="9"/>
  <c r="DG169" i="9"/>
  <c r="DG32" i="10"/>
  <c r="DI63" i="10"/>
  <c r="AW136" i="5"/>
  <c r="AW133" i="5"/>
  <c r="DG119" i="10"/>
  <c r="DG199" i="8"/>
  <c r="DJ155" i="9"/>
  <c r="DG38" i="8"/>
  <c r="BM26" i="7"/>
  <c r="BA34" i="5"/>
  <c r="AZ43" i="3"/>
  <c r="BM208" i="7"/>
  <c r="BM91" i="7"/>
  <c r="BM86" i="7"/>
  <c r="BA96" i="5"/>
  <c r="BA89" i="5" s="1"/>
  <c r="AZ92" i="3"/>
  <c r="DH182" i="10"/>
  <c r="AX58" i="3"/>
  <c r="BB88" i="4"/>
  <c r="AX64" i="3" s="1"/>
  <c r="DH14" i="9"/>
  <c r="DJ59" i="9"/>
  <c r="DI175" i="9"/>
  <c r="DH117" i="9"/>
  <c r="AV144" i="11"/>
  <c r="AV76" i="11"/>
  <c r="DH157" i="9"/>
  <c r="DI183" i="9"/>
  <c r="DH127" i="8"/>
  <c r="DH93" i="9"/>
  <c r="DH174" i="10"/>
  <c r="DJ167" i="9"/>
  <c r="DH98" i="10"/>
  <c r="DH25" i="10"/>
  <c r="DG203" i="8"/>
  <c r="DG104" i="10"/>
  <c r="DG100" i="10"/>
  <c r="DG193" i="9"/>
  <c r="BC101" i="6"/>
  <c r="DH185" i="8"/>
  <c r="BG36" i="6"/>
  <c r="DI107" i="9"/>
  <c r="DJ24" i="8"/>
  <c r="DH186" i="10"/>
  <c r="DG160" i="10"/>
  <c r="DH102" i="9"/>
  <c r="DG196" i="10"/>
  <c r="DG160" i="9"/>
  <c r="DJ15" i="9"/>
  <c r="DG17" i="8"/>
  <c r="DF76" i="12"/>
  <c r="DE212" i="10"/>
  <c r="DE348" i="9"/>
  <c r="BP72" i="7"/>
  <c r="BM228" i="7" a="1"/>
  <c r="BM228" i="7" s="1"/>
  <c r="BM223" i="7" a="1"/>
  <c r="BM223" i="7" s="1"/>
  <c r="BM222" i="7"/>
  <c r="BM227" i="7"/>
  <c r="DG195" i="10"/>
  <c r="DI92" i="8"/>
  <c r="DG171" i="8"/>
  <c r="DI128" i="8"/>
  <c r="DG37" i="8"/>
  <c r="DI152" i="8"/>
  <c r="DG44" i="9"/>
  <c r="DH172" i="8"/>
  <c r="BP79" i="7"/>
  <c r="DF348" i="10"/>
  <c r="DG144" i="10"/>
  <c r="BO160" i="7"/>
  <c r="BB116" i="5"/>
  <c r="BB109" i="5" s="1"/>
  <c r="BN158" i="7"/>
  <c r="BP78" i="7"/>
  <c r="DG50" i="8"/>
  <c r="DH61" i="9"/>
  <c r="DG64" i="9"/>
  <c r="DI16" i="8"/>
  <c r="DH50" i="9"/>
  <c r="BI90" i="4"/>
  <c r="BD70" i="3"/>
  <c r="DH126" i="8"/>
  <c r="DH47" i="8"/>
  <c r="BG21" i="6"/>
  <c r="BC50" i="5"/>
  <c r="DH105" i="8"/>
  <c r="AY31" i="5"/>
  <c r="AX51" i="3"/>
  <c r="BK100" i="7"/>
  <c r="DH63" i="8"/>
  <c r="BP77" i="7"/>
  <c r="DH122" i="8"/>
  <c r="DH29" i="9"/>
  <c r="DG133" i="10"/>
  <c r="DJ194" i="8"/>
  <c r="DI47" i="9"/>
  <c r="DH19" i="9"/>
  <c r="DI64" i="8"/>
  <c r="BH99" i="6"/>
  <c r="BG108" i="6"/>
  <c r="DH110" i="8"/>
  <c r="DH198" i="9"/>
  <c r="DH202" i="9"/>
  <c r="DH21" i="9"/>
  <c r="DE280" i="8"/>
  <c r="DH79" i="8"/>
  <c r="DH77" i="8"/>
  <c r="DH34" i="8"/>
  <c r="BP73" i="7"/>
  <c r="BG56" i="6"/>
  <c r="BJ57" i="6"/>
  <c r="DI148" i="8"/>
  <c r="DI51" i="9"/>
  <c r="DH170" i="8"/>
  <c r="DI193" i="8"/>
  <c r="DG53" i="8"/>
  <c r="DG29" i="8"/>
  <c r="DI58" i="9"/>
  <c r="DG153" i="10"/>
  <c r="DG200" i="10"/>
  <c r="DI197" i="8"/>
  <c r="DH170" i="9"/>
  <c r="DG164" i="9"/>
  <c r="DI20" i="8"/>
  <c r="DI27" i="10"/>
  <c r="DG40" i="9"/>
  <c r="DG154" i="8"/>
  <c r="DI87" i="9"/>
  <c r="DH83" i="8"/>
  <c r="DI31" i="10"/>
  <c r="DG112" i="10"/>
  <c r="DH169" i="8"/>
  <c r="DI160" i="8"/>
  <c r="AX138" i="5"/>
  <c r="DI79" i="10"/>
  <c r="DH165" i="8"/>
  <c r="DG45" i="10"/>
  <c r="DI156" i="8"/>
  <c r="DG86" i="8"/>
  <c r="BN127" i="7"/>
  <c r="BS128" i="7"/>
  <c r="BM178" i="7"/>
  <c r="AZ103" i="3"/>
  <c r="BM117" i="7"/>
  <c r="BA113" i="5"/>
  <c r="DH85" i="8"/>
  <c r="BJ40" i="6"/>
  <c r="BA27" i="5"/>
  <c r="AZ39" i="3"/>
  <c r="DH59" i="8"/>
  <c r="DH30" i="10"/>
  <c r="DG84" i="9"/>
  <c r="DJ32" i="8"/>
  <c r="DG22" i="8"/>
  <c r="DG57" i="8"/>
  <c r="DH51" i="8"/>
  <c r="AV60" i="3"/>
  <c r="DG117" i="10"/>
  <c r="DI95" i="9"/>
  <c r="DH55" i="8"/>
  <c r="DH118" i="8"/>
  <c r="DI67" i="10"/>
  <c r="DG187" i="10"/>
  <c r="DH192" i="8"/>
  <c r="DH125" i="9"/>
  <c r="DG84" i="10"/>
  <c r="DG165" i="10"/>
  <c r="DI158" i="9"/>
  <c r="DI28" i="8"/>
  <c r="BC48" i="5"/>
  <c r="BG16" i="6"/>
  <c r="BU123" i="7"/>
  <c r="BP122" i="7"/>
  <c r="BC52" i="5"/>
  <c r="BG26" i="6"/>
  <c r="BA38" i="5"/>
  <c r="AZ45" i="3"/>
  <c r="BM93" i="7"/>
  <c r="BA16" i="5" s="1"/>
  <c r="DH202" i="10"/>
  <c r="DG163" i="10"/>
  <c r="BN145" i="7"/>
  <c r="BB115" i="5"/>
  <c r="BB108" i="5" s="1"/>
  <c r="BO147" i="7"/>
  <c r="BA105" i="3"/>
  <c r="DG166" i="8"/>
  <c r="DH46" i="9"/>
  <c r="DH66" i="10"/>
  <c r="DH157" i="8"/>
  <c r="BC35" i="5"/>
  <c r="BP28" i="7"/>
  <c r="DE212" i="12"/>
  <c r="DF8" i="12"/>
  <c r="AW8" i="11"/>
  <c r="DE280" i="9"/>
  <c r="DE212" i="9"/>
  <c r="BH61" i="6"/>
  <c r="BK62" i="6"/>
  <c r="BE66" i="6"/>
  <c r="BH67" i="6"/>
  <c r="BA119" i="5"/>
  <c r="BD107" i="6"/>
  <c r="BD51" i="6"/>
  <c r="DG156" i="10"/>
  <c r="DG189" i="9"/>
  <c r="DG36" i="9"/>
  <c r="DH121" i="9"/>
  <c r="DH65" i="9"/>
  <c r="DH97" i="9"/>
  <c r="DH11" i="8"/>
  <c r="DG54" i="8"/>
  <c r="DG131" i="10"/>
  <c r="DH101" i="9"/>
  <c r="BM194" i="7"/>
  <c r="DH98" i="9"/>
  <c r="DI112" i="8"/>
  <c r="DI36" i="8"/>
  <c r="DJ55" i="9"/>
  <c r="DG152" i="9"/>
  <c r="DG21" i="10"/>
  <c r="DJ119" i="9"/>
  <c r="DH158" i="10"/>
  <c r="DJ151" i="9"/>
  <c r="DG128" i="9"/>
  <c r="DH78" i="9"/>
  <c r="DH34" i="9"/>
  <c r="DG68" i="10"/>
  <c r="DH122" i="10"/>
  <c r="DH38" i="10"/>
  <c r="DH182" i="9"/>
  <c r="DH94" i="10"/>
  <c r="DJ190" i="8"/>
  <c r="DH103" i="8"/>
  <c r="DI136" i="8"/>
  <c r="DH14" i="8"/>
  <c r="DH110" i="9"/>
  <c r="DH89" i="9"/>
  <c r="DH162" i="10"/>
  <c r="DH134" i="10"/>
  <c r="DH33" i="9"/>
  <c r="DH182" i="8"/>
  <c r="DJ202" i="8"/>
  <c r="DF212" i="8"/>
  <c r="DG8" i="8"/>
  <c r="DG12" i="9"/>
  <c r="DI43" i="9"/>
  <c r="DI95" i="10"/>
  <c r="DG56" i="9"/>
  <c r="DG191" i="8"/>
  <c r="DG53" i="10"/>
  <c r="DH117" i="8"/>
  <c r="DH29" i="10"/>
  <c r="DG80" i="9"/>
  <c r="DG24" i="9"/>
  <c r="DH97" i="8"/>
  <c r="DG77" i="10"/>
  <c r="DG100" i="9"/>
  <c r="DI43" i="10"/>
  <c r="DG176" i="10"/>
  <c r="DH77" i="9"/>
  <c r="BB105" i="5"/>
  <c r="DH184" i="8"/>
  <c r="DG97" i="10"/>
  <c r="DH17" i="9"/>
  <c r="DH161" i="9"/>
  <c r="DH110" i="10"/>
  <c r="DG65" i="10"/>
  <c r="DG28" i="10"/>
  <c r="DH133" i="8"/>
  <c r="DI204" i="8"/>
  <c r="DJ186" i="8"/>
  <c r="DJ67" i="9"/>
  <c r="DI111" i="9"/>
  <c r="DG191" i="10"/>
  <c r="BO170" i="7"/>
  <c r="BN179" i="7"/>
  <c r="DH194" i="9"/>
  <c r="DG188" i="10"/>
  <c r="DI134" i="9"/>
  <c r="DI126" i="9"/>
  <c r="DG88" i="9"/>
  <c r="AX143" i="11"/>
  <c r="BO3" i="7"/>
  <c r="BE3" i="6"/>
  <c r="BB2" i="5"/>
  <c r="DG20" i="10"/>
  <c r="DH89" i="8"/>
  <c r="BQ213" i="7"/>
  <c r="BQ214" i="7" a="1"/>
  <c r="BQ214" i="7" s="1"/>
  <c r="BR206" i="7"/>
  <c r="DH13" i="10"/>
  <c r="DH39" i="8"/>
  <c r="BG72" i="6"/>
  <c r="BF70" i="6"/>
  <c r="BF57" i="4"/>
  <c r="BG26" i="4"/>
  <c r="BF47" i="4"/>
  <c r="BF63" i="4"/>
  <c r="BB32" i="3"/>
  <c r="BF36" i="4"/>
  <c r="DJ147" i="9"/>
  <c r="DG201" i="10"/>
  <c r="DH153" i="8"/>
  <c r="AY87" i="5"/>
  <c r="DG76" i="8"/>
  <c r="DJ198" i="8"/>
  <c r="DH147" i="8"/>
  <c r="DG159" i="10"/>
  <c r="DG124" i="10"/>
  <c r="DI79" i="9"/>
  <c r="DG52" i="9"/>
  <c r="DJ127" i="9"/>
  <c r="DG85" i="10"/>
  <c r="DI146" i="9"/>
  <c r="DH86" i="9"/>
  <c r="BC39" i="5"/>
  <c r="BP32" i="7"/>
  <c r="DG199" i="10"/>
  <c r="DH81" i="9"/>
  <c r="DG12" i="10"/>
  <c r="DI66" i="9"/>
  <c r="DH106" i="10"/>
  <c r="DI31" i="9"/>
  <c r="DG168" i="9"/>
  <c r="DI154" i="9"/>
  <c r="DI56" i="8"/>
  <c r="DJ159" i="9"/>
  <c r="DH154" i="10"/>
  <c r="DI122" i="9"/>
  <c r="DG45" i="8"/>
  <c r="DH53" i="9"/>
  <c r="DG108" i="10"/>
  <c r="DG195" i="8"/>
  <c r="DH57" i="9"/>
  <c r="DG179" i="8"/>
  <c r="DG56" i="10"/>
  <c r="DG145" i="10"/>
  <c r="DH151" i="8"/>
  <c r="DI51" i="10"/>
  <c r="DG162" i="8"/>
  <c r="DH114" i="9"/>
  <c r="DH37" i="9"/>
  <c r="DH178" i="8"/>
  <c r="DG156" i="9"/>
  <c r="DG92" i="9"/>
  <c r="DG123" i="10"/>
  <c r="DI91" i="9"/>
  <c r="DG25" i="8"/>
  <c r="DG197" i="10"/>
  <c r="DI39" i="10"/>
  <c r="DH155" i="8"/>
  <c r="DG171" i="10"/>
  <c r="DH146" i="10"/>
  <c r="DH149" i="9"/>
  <c r="BO132" i="7"/>
  <c r="BT133" i="7"/>
  <c r="DG96" i="10"/>
  <c r="DG172" i="10"/>
  <c r="DG105" i="10"/>
  <c r="DI130" i="9"/>
  <c r="DG181" i="10"/>
  <c r="DH126" i="10"/>
  <c r="DG184" i="10"/>
  <c r="DG148" i="10"/>
  <c r="DI103" i="9"/>
  <c r="DH168" i="8"/>
  <c r="BL172" i="7"/>
  <c r="DI31" i="8"/>
  <c r="DH180" i="8"/>
  <c r="BO7" i="7"/>
  <c r="BN9" i="7"/>
  <c r="BA36" i="3"/>
  <c r="DJ123" i="9"/>
  <c r="DH101" i="8"/>
  <c r="DG98" i="8"/>
  <c r="DF144" i="12"/>
  <c r="DF280" i="10" s="1"/>
  <c r="DE348" i="8"/>
  <c r="DH109" i="8"/>
  <c r="DH165" i="9"/>
  <c r="DG20" i="9"/>
  <c r="DH102" i="10"/>
  <c r="DG193" i="10"/>
  <c r="DG196" i="9"/>
  <c r="DG60" i="10"/>
  <c r="DI203" i="9"/>
  <c r="DI10" i="9"/>
  <c r="DG183" i="10"/>
  <c r="DH114" i="10"/>
  <c r="BN194" i="7" l="1"/>
  <c r="BA94" i="5"/>
  <c r="AZ90" i="3"/>
  <c r="DI50" i="9"/>
  <c r="BB97" i="5"/>
  <c r="BB90" i="5" s="1"/>
  <c r="BA106" i="3"/>
  <c r="BA93" i="3"/>
  <c r="DK15" i="9"/>
  <c r="DH160" i="10"/>
  <c r="DI185" i="8"/>
  <c r="DI182" i="10"/>
  <c r="BM22" i="7"/>
  <c r="AZ54" i="3" s="1"/>
  <c r="BM21" i="7"/>
  <c r="BA33" i="5"/>
  <c r="AZ42" i="3"/>
  <c r="DK155" i="9"/>
  <c r="DJ63" i="10"/>
  <c r="DH169" i="9"/>
  <c r="DI131" i="8"/>
  <c r="DH36" i="10"/>
  <c r="DI118" i="10"/>
  <c r="DI190" i="10"/>
  <c r="DI177" i="8"/>
  <c r="DI161" i="8"/>
  <c r="DI86" i="10"/>
  <c r="DI130" i="10"/>
  <c r="DH169" i="10"/>
  <c r="DI58" i="10"/>
  <c r="DI41" i="10"/>
  <c r="BC105" i="5"/>
  <c r="DJ84" i="8"/>
  <c r="DJ195" i="9"/>
  <c r="DJ104" i="8"/>
  <c r="DH125" i="10"/>
  <c r="DK131" i="9"/>
  <c r="DJ48" i="8"/>
  <c r="DJ179" i="9"/>
  <c r="DH81" i="10"/>
  <c r="DH93" i="10"/>
  <c r="DI49" i="9"/>
  <c r="DI107" i="8"/>
  <c r="DI145" i="9"/>
  <c r="DI99" i="8"/>
  <c r="BN223" i="7" a="1"/>
  <c r="BN223" i="7" s="1"/>
  <c r="BN228" i="7" a="1"/>
  <c r="BN228" i="7" s="1"/>
  <c r="BN222" i="7"/>
  <c r="BN227" i="7"/>
  <c r="BO199" i="7"/>
  <c r="BO220" i="7"/>
  <c r="BO200" i="7" a="1"/>
  <c r="BO200" i="7" s="1"/>
  <c r="BP192" i="7"/>
  <c r="DI8" i="9"/>
  <c r="DI174" i="8"/>
  <c r="DH99" i="10"/>
  <c r="DI144" i="8"/>
  <c r="DH161" i="10"/>
  <c r="DI85" i="9"/>
  <c r="DH61" i="10"/>
  <c r="DH147" i="10"/>
  <c r="BO29" i="7"/>
  <c r="BO31" i="7"/>
  <c r="BO17" i="7"/>
  <c r="BC29" i="5" s="1"/>
  <c r="BP10" i="7"/>
  <c r="BO27" i="7"/>
  <c r="BO13" i="7"/>
  <c r="BC28" i="5" s="1"/>
  <c r="DH150" i="8"/>
  <c r="DI190" i="9"/>
  <c r="DI129" i="9"/>
  <c r="DJ12" i="8"/>
  <c r="DJ91" i="10"/>
  <c r="DI95" i="8"/>
  <c r="DI186" i="9"/>
  <c r="DJ162" i="9"/>
  <c r="DH89" i="10"/>
  <c r="DH121" i="10"/>
  <c r="DH49" i="8"/>
  <c r="BE77" i="5"/>
  <c r="BI10" i="6"/>
  <c r="DI90" i="10"/>
  <c r="DI159" i="8"/>
  <c r="DI82" i="10"/>
  <c r="DI166" i="10"/>
  <c r="DH90" i="8"/>
  <c r="BA121" i="3"/>
  <c r="BA119" i="3"/>
  <c r="BA107" i="3"/>
  <c r="BE138" i="4"/>
  <c r="DJ200" i="8"/>
  <c r="DH132" i="10"/>
  <c r="DH109" i="10"/>
  <c r="DH80" i="10"/>
  <c r="DJ199" i="9"/>
  <c r="BP138" i="7"/>
  <c r="BO136" i="7"/>
  <c r="BF99" i="4"/>
  <c r="BG104" i="4"/>
  <c r="BJ105" i="4"/>
  <c r="BJ7" i="4" s="1"/>
  <c r="BF37" i="3" s="1"/>
  <c r="DI25" i="9"/>
  <c r="DK27" i="9"/>
  <c r="DH21" i="8"/>
  <c r="DH204" i="9"/>
  <c r="DI113" i="9"/>
  <c r="DI133" i="9"/>
  <c r="DH201" i="9"/>
  <c r="DI93" i="8"/>
  <c r="DI135" i="8"/>
  <c r="DK63" i="9"/>
  <c r="DH200" i="9"/>
  <c r="DH128" i="10"/>
  <c r="DJ203" i="9"/>
  <c r="BB27" i="5"/>
  <c r="BA39" i="3"/>
  <c r="DJ31" i="8"/>
  <c r="DH148" i="10"/>
  <c r="DJ130" i="9"/>
  <c r="DJ91" i="9"/>
  <c r="DH92" i="9"/>
  <c r="DI114" i="9"/>
  <c r="DH179" i="8"/>
  <c r="DI53" i="9"/>
  <c r="DK159" i="9"/>
  <c r="DJ31" i="9"/>
  <c r="BQ32" i="7"/>
  <c r="BD39" i="5"/>
  <c r="DK127" i="9"/>
  <c r="DH159" i="10"/>
  <c r="DK198" i="8"/>
  <c r="DI110" i="10"/>
  <c r="DI184" i="8"/>
  <c r="BB96" i="5"/>
  <c r="BB89" i="5" s="1"/>
  <c r="BA92" i="3"/>
  <c r="DJ28" i="8"/>
  <c r="DH165" i="10"/>
  <c r="DI125" i="9"/>
  <c r="DH187" i="10"/>
  <c r="DJ95" i="9"/>
  <c r="DH57" i="8"/>
  <c r="DI59" i="8"/>
  <c r="BK40" i="6"/>
  <c r="DJ193" i="8"/>
  <c r="DI202" i="9"/>
  <c r="BI99" i="6"/>
  <c r="BH108" i="6"/>
  <c r="DI126" i="8"/>
  <c r="DH64" i="9"/>
  <c r="DG76" i="12"/>
  <c r="DF212" i="10"/>
  <c r="DF348" i="9"/>
  <c r="DH196" i="10"/>
  <c r="BM90" i="7"/>
  <c r="BM187" i="7" s="1"/>
  <c r="BA14" i="5"/>
  <c r="BA13" i="5" s="1"/>
  <c r="DH119" i="10"/>
  <c r="DH196" i="9"/>
  <c r="DI165" i="9"/>
  <c r="DH98" i="8"/>
  <c r="BP7" i="7"/>
  <c r="BO9" i="7"/>
  <c r="BB36" i="3"/>
  <c r="DI168" i="8"/>
  <c r="DI126" i="10"/>
  <c r="BU133" i="7"/>
  <c r="BP132" i="7"/>
  <c r="DI155" i="8"/>
  <c r="DH145" i="10"/>
  <c r="DH195" i="8"/>
  <c r="DK147" i="9"/>
  <c r="DI13" i="10"/>
  <c r="DH20" i="10"/>
  <c r="DH88" i="9"/>
  <c r="DJ134" i="9"/>
  <c r="DI194" i="9"/>
  <c r="DJ111" i="9"/>
  <c r="DK186" i="8"/>
  <c r="DI133" i="8"/>
  <c r="DH65" i="10"/>
  <c r="DI161" i="9"/>
  <c r="DH97" i="10"/>
  <c r="DH176" i="10"/>
  <c r="DH100" i="9"/>
  <c r="DI97" i="8"/>
  <c r="DH80" i="9"/>
  <c r="DI117" i="8"/>
  <c r="DH191" i="8"/>
  <c r="DJ95" i="10"/>
  <c r="DH12" i="9"/>
  <c r="DK202" i="8"/>
  <c r="DI33" i="9"/>
  <c r="DI162" i="10"/>
  <c r="DI110" i="9"/>
  <c r="DI94" i="10"/>
  <c r="DH131" i="10"/>
  <c r="DI11" i="8"/>
  <c r="DI65" i="9"/>
  <c r="DH36" i="9"/>
  <c r="DH156" i="10"/>
  <c r="DI46" i="9"/>
  <c r="DK32" i="8"/>
  <c r="DI30" i="10"/>
  <c r="DI85" i="8"/>
  <c r="BT128" i="7"/>
  <c r="BO127" i="7"/>
  <c r="BN178" i="7"/>
  <c r="BN117" i="7"/>
  <c r="BA103" i="3"/>
  <c r="BB113" i="5"/>
  <c r="DJ156" i="8"/>
  <c r="DI165" i="8"/>
  <c r="DJ31" i="10"/>
  <c r="DJ87" i="9"/>
  <c r="DH40" i="9"/>
  <c r="DJ20" i="8"/>
  <c r="DI170" i="9"/>
  <c r="DH200" i="10"/>
  <c r="DJ58" i="9"/>
  <c r="DH53" i="8"/>
  <c r="DI170" i="8"/>
  <c r="BH56" i="6"/>
  <c r="BK57" i="6"/>
  <c r="DI77" i="8"/>
  <c r="DJ64" i="8"/>
  <c r="DJ47" i="9"/>
  <c r="DH133" i="10"/>
  <c r="DI122" i="8"/>
  <c r="DI63" i="8"/>
  <c r="BH21" i="6"/>
  <c r="BD50" i="5"/>
  <c r="DH50" i="8"/>
  <c r="DH44" i="9"/>
  <c r="DH37" i="8"/>
  <c r="DH171" i="8"/>
  <c r="DH195" i="10"/>
  <c r="BQ72" i="7"/>
  <c r="BH36" i="6"/>
  <c r="BC109" i="6"/>
  <c r="BC106" i="6" s="1"/>
  <c r="DH100" i="10"/>
  <c r="DI127" i="8"/>
  <c r="DI157" i="9"/>
  <c r="DI117" i="9"/>
  <c r="DK59" i="9"/>
  <c r="DH62" i="8"/>
  <c r="DI181" i="8"/>
  <c r="AY58" i="3"/>
  <c r="BC88" i="4"/>
  <c r="AY64" i="3" s="1"/>
  <c r="BD113" i="4"/>
  <c r="BD34" i="4"/>
  <c r="AZ76" i="3" s="1"/>
  <c r="AZ30" i="3"/>
  <c r="DH175" i="10"/>
  <c r="DH180" i="9"/>
  <c r="DH108" i="9"/>
  <c r="DI178" i="9"/>
  <c r="DH33" i="10"/>
  <c r="DI41" i="9"/>
  <c r="DJ55" i="10"/>
  <c r="DH120" i="9"/>
  <c r="DH104" i="9"/>
  <c r="DJ30" i="9"/>
  <c r="DH152" i="10"/>
  <c r="DH158" i="8"/>
  <c r="DJ187" i="9"/>
  <c r="DJ87" i="10"/>
  <c r="DH129" i="10"/>
  <c r="DI109" i="9"/>
  <c r="DH173" i="9"/>
  <c r="DJ99" i="9"/>
  <c r="DI121" i="8"/>
  <c r="DH149" i="10"/>
  <c r="DI50" i="10"/>
  <c r="DH177" i="9"/>
  <c r="DK23" i="10"/>
  <c r="DH107" i="10"/>
  <c r="DH188" i="9"/>
  <c r="DH176" i="9"/>
  <c r="DI45" i="9"/>
  <c r="DH168" i="10"/>
  <c r="DJ39" i="9"/>
  <c r="DH76" i="10"/>
  <c r="BC93" i="5"/>
  <c r="BC86" i="5" s="1"/>
  <c r="BB89" i="3"/>
  <c r="DH16" i="10"/>
  <c r="DJ62" i="9"/>
  <c r="DJ22" i="10"/>
  <c r="DK135" i="9"/>
  <c r="DI163" i="8"/>
  <c r="DH26" i="9"/>
  <c r="DJ118" i="9"/>
  <c r="DH148" i="9"/>
  <c r="DK19" i="10"/>
  <c r="DH52" i="10"/>
  <c r="DJ116" i="8"/>
  <c r="DJ189" i="8"/>
  <c r="DJ108" i="8"/>
  <c r="DH113" i="10"/>
  <c r="DJ120" i="8"/>
  <c r="BN26" i="7"/>
  <c r="BB34" i="5"/>
  <c r="BA43" i="3"/>
  <c r="BN208" i="7"/>
  <c r="BN91" i="7"/>
  <c r="BN86" i="7"/>
  <c r="BN99" i="7" s="1"/>
  <c r="BA66" i="3" s="1"/>
  <c r="DI134" i="8"/>
  <c r="DJ83" i="9"/>
  <c r="DI8" i="10"/>
  <c r="DH49" i="10"/>
  <c r="DI9" i="10"/>
  <c r="AW60" i="3"/>
  <c r="DI13" i="9"/>
  <c r="DI15" i="8"/>
  <c r="DH22" i="9"/>
  <c r="DH151" i="10"/>
  <c r="DH116" i="10"/>
  <c r="DJ40" i="8"/>
  <c r="DH9" i="8"/>
  <c r="DH157" i="10"/>
  <c r="DH180" i="10"/>
  <c r="DI87" i="8"/>
  <c r="DH185" i="9"/>
  <c r="BG112" i="4"/>
  <c r="BF121" i="4"/>
  <c r="BB110" i="3"/>
  <c r="DJ80" i="8"/>
  <c r="DI149" i="8"/>
  <c r="BG64" i="4"/>
  <c r="BG44" i="4"/>
  <c r="BG41" i="4"/>
  <c r="BG37" i="4"/>
  <c r="BH27" i="4"/>
  <c r="BC33" i="3"/>
  <c r="DI106" i="8"/>
  <c r="BE94" i="4"/>
  <c r="BA94" i="3" s="1"/>
  <c r="BE89" i="4"/>
  <c r="BA67" i="3" s="1"/>
  <c r="BA96" i="3"/>
  <c r="DH94" i="8"/>
  <c r="DI113" i="8"/>
  <c r="DI174" i="9"/>
  <c r="DH173" i="10"/>
  <c r="DI23" i="9"/>
  <c r="DJ51" i="10"/>
  <c r="DJ66" i="9"/>
  <c r="DI202" i="10"/>
  <c r="DI118" i="8"/>
  <c r="DI172" i="8"/>
  <c r="DJ152" i="8"/>
  <c r="DJ92" i="8"/>
  <c r="DK24" i="8"/>
  <c r="DJ10" i="9"/>
  <c r="DH60" i="10"/>
  <c r="DI102" i="10"/>
  <c r="BL180" i="7"/>
  <c r="BL177" i="7" s="1"/>
  <c r="AY117" i="3"/>
  <c r="DH96" i="10"/>
  <c r="DI57" i="9"/>
  <c r="DI34" i="9"/>
  <c r="BH26" i="6"/>
  <c r="BD52" i="5"/>
  <c r="BQ122" i="7"/>
  <c r="BV123" i="7"/>
  <c r="BH16" i="6"/>
  <c r="BD48" i="5"/>
  <c r="DJ158" i="9"/>
  <c r="DH84" i="10"/>
  <c r="DJ67" i="10"/>
  <c r="DH117" i="10"/>
  <c r="DH45" i="10"/>
  <c r="DJ79" i="10"/>
  <c r="DI169" i="8"/>
  <c r="DJ148" i="8"/>
  <c r="BQ73" i="7"/>
  <c r="DI21" i="9"/>
  <c r="DI198" i="9"/>
  <c r="DI105" i="8"/>
  <c r="DJ16" i="8"/>
  <c r="DI61" i="9"/>
  <c r="BP160" i="7"/>
  <c r="BC116" i="5"/>
  <c r="BC109" i="5" s="1"/>
  <c r="BO158" i="7"/>
  <c r="BQ79" i="7"/>
  <c r="DH17" i="8"/>
  <c r="DH160" i="9"/>
  <c r="DI102" i="9"/>
  <c r="DI186" i="10"/>
  <c r="DJ107" i="9"/>
  <c r="DH203" i="8"/>
  <c r="DI98" i="10"/>
  <c r="DI174" i="10"/>
  <c r="DH32" i="10"/>
  <c r="DH28" i="9"/>
  <c r="DI153" i="9"/>
  <c r="DH40" i="10"/>
  <c r="BE62" i="4"/>
  <c r="BE54" i="4"/>
  <c r="BE51" i="4"/>
  <c r="BE35" i="4"/>
  <c r="BE24" i="4"/>
  <c r="BA31" i="3"/>
  <c r="BF25" i="4"/>
  <c r="DJ96" i="8"/>
  <c r="DI198" i="10"/>
  <c r="DH30" i="8"/>
  <c r="DI145" i="8"/>
  <c r="DI78" i="10"/>
  <c r="DI178" i="10"/>
  <c r="DJ23" i="8"/>
  <c r="BQ108" i="7"/>
  <c r="BP107" i="7"/>
  <c r="BD112" i="5"/>
  <c r="BC102" i="3"/>
  <c r="DJ88" i="8"/>
  <c r="DK35" i="10"/>
  <c r="DJ100" i="8"/>
  <c r="DJ68" i="8"/>
  <c r="DI106" i="9"/>
  <c r="DH60" i="9"/>
  <c r="DH120" i="10"/>
  <c r="DH127" i="10"/>
  <c r="DK163" i="9"/>
  <c r="DH57" i="10"/>
  <c r="DI37" i="10"/>
  <c r="DH136" i="10"/>
  <c r="DH136" i="9"/>
  <c r="DH172" i="9"/>
  <c r="DI105" i="9"/>
  <c r="DI94" i="9"/>
  <c r="DH179" i="10"/>
  <c r="DI129" i="8"/>
  <c r="DI111" i="8"/>
  <c r="BB38" i="5"/>
  <c r="BA45" i="3"/>
  <c r="BN93" i="7"/>
  <c r="BB16" i="5" s="1"/>
  <c r="DI144" i="9"/>
  <c r="DH181" i="9"/>
  <c r="DJ34" i="10"/>
  <c r="DH68" i="9"/>
  <c r="DH65" i="8"/>
  <c r="DI81" i="8"/>
  <c r="DJ60" i="8"/>
  <c r="DK35" i="9"/>
  <c r="DH183" i="8"/>
  <c r="DI119" i="8"/>
  <c r="DJ115" i="10"/>
  <c r="AY138" i="5"/>
  <c r="BR30" i="7"/>
  <c r="BE37" i="5"/>
  <c r="BC121" i="5"/>
  <c r="BG81" i="6"/>
  <c r="BF79" i="6"/>
  <c r="BC102" i="5" s="1"/>
  <c r="AX136" i="5"/>
  <c r="AX133" i="5"/>
  <c r="DI27" i="8"/>
  <c r="DH61" i="8"/>
  <c r="DJ44" i="8"/>
  <c r="DI42" i="10"/>
  <c r="DH18" i="9"/>
  <c r="DI9" i="9"/>
  <c r="DH44" i="10"/>
  <c r="DH46" i="8"/>
  <c r="DI67" i="8"/>
  <c r="BQ74" i="7"/>
  <c r="DH58" i="8"/>
  <c r="DH48" i="9"/>
  <c r="DH112" i="9"/>
  <c r="DH92" i="10"/>
  <c r="DH42" i="8"/>
  <c r="DJ11" i="10"/>
  <c r="DH82" i="8"/>
  <c r="DH155" i="10"/>
  <c r="DI46" i="10"/>
  <c r="DJ167" i="10"/>
  <c r="DJ196" i="8"/>
  <c r="DH146" i="8"/>
  <c r="DI17" i="10"/>
  <c r="DJ171" i="9"/>
  <c r="DI90" i="9"/>
  <c r="DH116" i="9"/>
  <c r="DH183" i="10"/>
  <c r="DK123" i="9"/>
  <c r="DH172" i="10"/>
  <c r="DI146" i="10"/>
  <c r="DH197" i="10"/>
  <c r="DI178" i="8"/>
  <c r="DJ122" i="9"/>
  <c r="DJ154" i="9"/>
  <c r="DI81" i="9"/>
  <c r="DJ146" i="9"/>
  <c r="DJ79" i="9"/>
  <c r="DI39" i="8"/>
  <c r="DI134" i="10"/>
  <c r="DI103" i="8"/>
  <c r="DI38" i="10"/>
  <c r="DH68" i="10"/>
  <c r="DI78" i="9"/>
  <c r="DK151" i="9"/>
  <c r="DK119" i="9"/>
  <c r="DH152" i="9"/>
  <c r="DJ36" i="8"/>
  <c r="DI98" i="9"/>
  <c r="DH54" i="8"/>
  <c r="BD101" i="6"/>
  <c r="BF66" i="6"/>
  <c r="BI67" i="6"/>
  <c r="BE107" i="6"/>
  <c r="BE51" i="6"/>
  <c r="BB119" i="5"/>
  <c r="DJ197" i="8"/>
  <c r="DI110" i="8"/>
  <c r="DJ128" i="8"/>
  <c r="AZ58" i="3"/>
  <c r="BD88" i="4"/>
  <c r="AZ64" i="3" s="1"/>
  <c r="DG144" i="12"/>
  <c r="DG280" i="10" s="1"/>
  <c r="DF348" i="8"/>
  <c r="DI101" i="8"/>
  <c r="DJ103" i="9"/>
  <c r="DH184" i="10"/>
  <c r="DH181" i="10"/>
  <c r="DH105" i="10"/>
  <c r="DI149" i="9"/>
  <c r="DH171" i="10"/>
  <c r="DJ39" i="10"/>
  <c r="DH25" i="8"/>
  <c r="DH123" i="10"/>
  <c r="DH156" i="9"/>
  <c r="DI37" i="9"/>
  <c r="DH162" i="8"/>
  <c r="DH56" i="10"/>
  <c r="DH108" i="10"/>
  <c r="DH45" i="8"/>
  <c r="DI154" i="10"/>
  <c r="DJ56" i="8"/>
  <c r="DH168" i="9"/>
  <c r="DH12" i="10"/>
  <c r="DH199" i="10"/>
  <c r="DI86" i="9"/>
  <c r="DH85" i="10"/>
  <c r="DH52" i="9"/>
  <c r="DH124" i="10"/>
  <c r="DG280" i="8"/>
  <c r="DH76" i="8"/>
  <c r="DI153" i="8"/>
  <c r="BG70" i="6"/>
  <c r="BH72" i="6"/>
  <c r="BO179" i="7"/>
  <c r="BP170" i="7"/>
  <c r="DK190" i="8"/>
  <c r="DI182" i="9"/>
  <c r="DH128" i="9"/>
  <c r="DH21" i="10"/>
  <c r="DK55" i="9"/>
  <c r="AW144" i="11"/>
  <c r="AW76" i="11"/>
  <c r="BQ28" i="7"/>
  <c r="BD35" i="5"/>
  <c r="DI157" i="8"/>
  <c r="BC115" i="5"/>
  <c r="BC108" i="5" s="1"/>
  <c r="BP147" i="7"/>
  <c r="BO145" i="7"/>
  <c r="BB105" i="3"/>
  <c r="DH163" i="10"/>
  <c r="DI114" i="10"/>
  <c r="DH193" i="10"/>
  <c r="DH20" i="9"/>
  <c r="DI109" i="8"/>
  <c r="DI180" i="8"/>
  <c r="DI151" i="8"/>
  <c r="DI106" i="10"/>
  <c r="DI147" i="8"/>
  <c r="DF280" i="8"/>
  <c r="DH201" i="10"/>
  <c r="BG63" i="4"/>
  <c r="BG57" i="4"/>
  <c r="BG47" i="4"/>
  <c r="BG36" i="4"/>
  <c r="BH26" i="4"/>
  <c r="BC32" i="3"/>
  <c r="BS206" i="7"/>
  <c r="BR214" i="7" a="1"/>
  <c r="BR214" i="7" s="1"/>
  <c r="BR213" i="7"/>
  <c r="DI89" i="8"/>
  <c r="AY143" i="11"/>
  <c r="BF3" i="6"/>
  <c r="BC2" i="5"/>
  <c r="BP3" i="7"/>
  <c r="DJ126" i="9"/>
  <c r="DH188" i="10"/>
  <c r="DH191" i="10"/>
  <c r="DK67" i="9"/>
  <c r="DJ204" i="8"/>
  <c r="DH28" i="10"/>
  <c r="DI17" i="9"/>
  <c r="DI77" i="9"/>
  <c r="DJ43" i="10"/>
  <c r="DH77" i="10"/>
  <c r="DH24" i="9"/>
  <c r="DI29" i="10"/>
  <c r="DH53" i="10"/>
  <c r="DH56" i="9"/>
  <c r="DJ43" i="9"/>
  <c r="DG212" i="8"/>
  <c r="DH8" i="8"/>
  <c r="DI182" i="8"/>
  <c r="DI89" i="9"/>
  <c r="DI14" i="8"/>
  <c r="DJ136" i="8"/>
  <c r="DI122" i="10"/>
  <c r="DI158" i="10"/>
  <c r="DJ112" i="8"/>
  <c r="DI101" i="9"/>
  <c r="DI97" i="9"/>
  <c r="DI121" i="9"/>
  <c r="DH189" i="9"/>
  <c r="BA100" i="5"/>
  <c r="BI61" i="6"/>
  <c r="BL62" i="6"/>
  <c r="DF212" i="12"/>
  <c r="DG8" i="12"/>
  <c r="AX8" i="11"/>
  <c r="DF280" i="9"/>
  <c r="DF212" i="9"/>
  <c r="DI66" i="10"/>
  <c r="DH166" i="8"/>
  <c r="DI192" i="8"/>
  <c r="DI55" i="8"/>
  <c r="DI51" i="8"/>
  <c r="DH22" i="8"/>
  <c r="DH84" i="9"/>
  <c r="BA106" i="5"/>
  <c r="BM172" i="7"/>
  <c r="DH86" i="8"/>
  <c r="DJ160" i="8"/>
  <c r="DH112" i="10"/>
  <c r="DI83" i="8"/>
  <c r="DH154" i="8"/>
  <c r="DJ27" i="10"/>
  <c r="DH164" i="9"/>
  <c r="DH153" i="10"/>
  <c r="DH29" i="8"/>
  <c r="DJ51" i="9"/>
  <c r="DI34" i="8"/>
  <c r="DI79" i="8"/>
  <c r="DI19" i="9"/>
  <c r="DK194" i="8"/>
  <c r="DI29" i="9"/>
  <c r="BQ77" i="7"/>
  <c r="DI47" i="8"/>
  <c r="BJ90" i="4"/>
  <c r="BE70" i="3"/>
  <c r="BQ78" i="7"/>
  <c r="DG348" i="10"/>
  <c r="DH144" i="10"/>
  <c r="DH193" i="9"/>
  <c r="DH104" i="10"/>
  <c r="DI25" i="10"/>
  <c r="DK167" i="9"/>
  <c r="DI93" i="9"/>
  <c r="DJ183" i="9"/>
  <c r="DJ175" i="9"/>
  <c r="DI14" i="9"/>
  <c r="BM99" i="7"/>
  <c r="AZ66" i="3" s="1"/>
  <c r="DH38" i="8"/>
  <c r="DH199" i="8"/>
  <c r="DH66" i="8"/>
  <c r="DJ52" i="8"/>
  <c r="DI26" i="8"/>
  <c r="DI26" i="10"/>
  <c r="DH164" i="10"/>
  <c r="DI194" i="10"/>
  <c r="DJ166" i="9"/>
  <c r="DI91" i="8"/>
  <c r="DH177" i="10"/>
  <c r="DI130" i="8"/>
  <c r="DH111" i="10"/>
  <c r="DH204" i="10"/>
  <c r="DJ54" i="9"/>
  <c r="DI10" i="8"/>
  <c r="DI76" i="9"/>
  <c r="DI115" i="8"/>
  <c r="DH32" i="9"/>
  <c r="DH96" i="9"/>
  <c r="DH101" i="10"/>
  <c r="DH197" i="9"/>
  <c r="DH48" i="10"/>
  <c r="DH124" i="9"/>
  <c r="DH185" i="10"/>
  <c r="DJ11" i="9"/>
  <c r="DH24" i="10"/>
  <c r="DI54" i="10"/>
  <c r="DH203" i="10"/>
  <c r="DH184" i="9"/>
  <c r="DH187" i="8"/>
  <c r="DJ124" i="8"/>
  <c r="DH189" i="10"/>
  <c r="DI125" i="8"/>
  <c r="DI170" i="10"/>
  <c r="DJ47" i="10"/>
  <c r="DJ201" i="8"/>
  <c r="DI38" i="9"/>
  <c r="DH192" i="10"/>
  <c r="DH192" i="9"/>
  <c r="DH13" i="8"/>
  <c r="DI188" i="8"/>
  <c r="DI10" i="10"/>
  <c r="DI123" i="8"/>
  <c r="DI35" i="8"/>
  <c r="DI150" i="10"/>
  <c r="DI167" i="8"/>
  <c r="DJ164" i="8"/>
  <c r="AY135" i="5"/>
  <c r="BK97" i="7"/>
  <c r="DH78" i="8"/>
  <c r="BB36" i="5"/>
  <c r="BA44" i="3"/>
  <c r="BN92" i="7"/>
  <c r="BB15" i="5" s="1"/>
  <c r="DI43" i="8"/>
  <c r="DJ59" i="10"/>
  <c r="DJ191" i="9"/>
  <c r="DH175" i="8"/>
  <c r="DH16" i="9"/>
  <c r="DJ83" i="10"/>
  <c r="DH64" i="10"/>
  <c r="DK15" i="10"/>
  <c r="DJ115" i="9"/>
  <c r="DI62" i="10"/>
  <c r="DI82" i="9"/>
  <c r="DH88" i="10"/>
  <c r="DH132" i="9"/>
  <c r="DI42" i="9"/>
  <c r="DI173" i="8"/>
  <c r="DJ132" i="8"/>
  <c r="DI19" i="8"/>
  <c r="DI102" i="8"/>
  <c r="DJ18" i="10"/>
  <c r="DI14" i="10"/>
  <c r="AZ31" i="5"/>
  <c r="AY51" i="3"/>
  <c r="BL100" i="7"/>
  <c r="DJ103" i="10"/>
  <c r="DJ135" i="10"/>
  <c r="DH41" i="8"/>
  <c r="DH33" i="8"/>
  <c r="DJ150" i="9"/>
  <c r="DI18" i="8"/>
  <c r="DI114" i="8"/>
  <c r="DI176" i="8"/>
  <c r="DJ114" i="8" l="1"/>
  <c r="DJ42" i="9"/>
  <c r="DL15" i="10"/>
  <c r="DK59" i="10"/>
  <c r="DJ188" i="8"/>
  <c r="DJ125" i="8"/>
  <c r="DI199" i="8"/>
  <c r="DK183" i="9"/>
  <c r="DJ18" i="8"/>
  <c r="DI33" i="8"/>
  <c r="DK135" i="10"/>
  <c r="DJ102" i="8"/>
  <c r="DI88" i="10"/>
  <c r="DI175" i="8"/>
  <c r="AX60" i="3"/>
  <c r="DJ167" i="8"/>
  <c r="DJ35" i="8"/>
  <c r="DJ10" i="10"/>
  <c r="DI13" i="8"/>
  <c r="DK201" i="8"/>
  <c r="DJ170" i="10"/>
  <c r="DI189" i="10"/>
  <c r="DI203" i="10"/>
  <c r="DI24" i="10"/>
  <c r="DI185" i="10"/>
  <c r="DI48" i="10"/>
  <c r="DI101" i="10"/>
  <c r="DI32" i="9"/>
  <c r="DJ76" i="9"/>
  <c r="DK54" i="9"/>
  <c r="DI177" i="10"/>
  <c r="DK166" i="9"/>
  <c r="DI164" i="10"/>
  <c r="DJ26" i="8"/>
  <c r="DI66" i="8"/>
  <c r="DI38" i="8"/>
  <c r="DI104" i="10"/>
  <c r="DI144" i="10"/>
  <c r="DL194" i="8"/>
  <c r="DJ79" i="8"/>
  <c r="DK51" i="9"/>
  <c r="DI153" i="10"/>
  <c r="DK27" i="10"/>
  <c r="DJ83" i="8"/>
  <c r="DK160" i="8"/>
  <c r="BM180" i="7"/>
  <c r="BM177" i="7" s="1"/>
  <c r="AZ117" i="3"/>
  <c r="DI84" i="9"/>
  <c r="DJ51" i="8"/>
  <c r="DJ66" i="10"/>
  <c r="AX144" i="11"/>
  <c r="AX76" i="11"/>
  <c r="DI189" i="9"/>
  <c r="DJ97" i="9"/>
  <c r="DK112" i="8"/>
  <c r="DJ122" i="10"/>
  <c r="DJ14" i="8"/>
  <c r="DJ182" i="8"/>
  <c r="DK43" i="9"/>
  <c r="DI53" i="10"/>
  <c r="DI24" i="9"/>
  <c r="DK43" i="10"/>
  <c r="DJ17" i="9"/>
  <c r="DK204" i="8"/>
  <c r="DI191" i="10"/>
  <c r="DK126" i="9"/>
  <c r="DI201" i="10"/>
  <c r="DJ109" i="8"/>
  <c r="BR28" i="7"/>
  <c r="BE35" i="5"/>
  <c r="DL55" i="9"/>
  <c r="DI128" i="9"/>
  <c r="DL190" i="8"/>
  <c r="BP179" i="7"/>
  <c r="BQ170" i="7"/>
  <c r="DI85" i="10"/>
  <c r="DI199" i="10"/>
  <c r="DI168" i="9"/>
  <c r="DJ154" i="10"/>
  <c r="DI162" i="8"/>
  <c r="DI156" i="9"/>
  <c r="DI25" i="8"/>
  <c r="DI171" i="10"/>
  <c r="DI105" i="10"/>
  <c r="DJ39" i="8"/>
  <c r="DK146" i="9"/>
  <c r="DK154" i="9"/>
  <c r="DJ178" i="8"/>
  <c r="DJ146" i="10"/>
  <c r="DL123" i="9"/>
  <c r="DI116" i="9"/>
  <c r="DK171" i="9"/>
  <c r="DI146" i="8"/>
  <c r="DK167" i="10"/>
  <c r="DI155" i="10"/>
  <c r="DK11" i="10"/>
  <c r="BH81" i="6"/>
  <c r="BG79" i="6"/>
  <c r="BD102" i="5" s="1"/>
  <c r="BD121" i="5"/>
  <c r="BS30" i="7"/>
  <c r="BF37" i="5"/>
  <c r="DI183" i="8"/>
  <c r="DJ111" i="8"/>
  <c r="DI179" i="10"/>
  <c r="DJ105" i="9"/>
  <c r="DI136" i="9"/>
  <c r="DJ37" i="10"/>
  <c r="DL163" i="9"/>
  <c r="DJ106" i="9"/>
  <c r="DK100" i="8"/>
  <c r="DK88" i="8"/>
  <c r="BD93" i="5"/>
  <c r="BD86" i="5" s="1"/>
  <c r="BC89" i="3"/>
  <c r="DI40" i="10"/>
  <c r="DI28" i="9"/>
  <c r="DJ174" i="10"/>
  <c r="DJ186" i="10"/>
  <c r="DI160" i="9"/>
  <c r="DK16" i="8"/>
  <c r="DJ198" i="9"/>
  <c r="DI45" i="10"/>
  <c r="DK67" i="10"/>
  <c r="DK158" i="9"/>
  <c r="DJ34" i="9"/>
  <c r="BL97" i="7"/>
  <c r="AZ135" i="5"/>
  <c r="DJ113" i="8"/>
  <c r="DK80" i="8"/>
  <c r="BH112" i="4"/>
  <c r="BG121" i="4"/>
  <c r="BC110" i="3"/>
  <c r="BB14" i="5"/>
  <c r="BB13" i="5" s="1"/>
  <c r="BN90" i="7"/>
  <c r="BN187" i="7" s="1"/>
  <c r="DI113" i="10"/>
  <c r="DI52" i="10"/>
  <c r="DI148" i="9"/>
  <c r="DI26" i="9"/>
  <c r="DL135" i="9"/>
  <c r="DK62" i="9"/>
  <c r="DI168" i="10"/>
  <c r="DI107" i="10"/>
  <c r="AZ138" i="5"/>
  <c r="BL57" i="6"/>
  <c r="BI56" i="6"/>
  <c r="DI53" i="8"/>
  <c r="DK20" i="8"/>
  <c r="DK87" i="9"/>
  <c r="BB106" i="5"/>
  <c r="DJ85" i="8"/>
  <c r="DI156" i="10"/>
  <c r="DJ65" i="9"/>
  <c r="DJ110" i="9"/>
  <c r="DJ33" i="9"/>
  <c r="DI12" i="9"/>
  <c r="DI80" i="9"/>
  <c r="DI100" i="9"/>
  <c r="DJ133" i="8"/>
  <c r="DJ168" i="8"/>
  <c r="BP9" i="7"/>
  <c r="BQ7" i="7"/>
  <c r="BC36" i="3"/>
  <c r="DJ165" i="9"/>
  <c r="DI196" i="10"/>
  <c r="DH76" i="12"/>
  <c r="DG348" i="9"/>
  <c r="DG212" i="10"/>
  <c r="BI108" i="6"/>
  <c r="BJ99" i="6"/>
  <c r="DK193" i="8"/>
  <c r="DJ59" i="8"/>
  <c r="DK95" i="9"/>
  <c r="DJ125" i="9"/>
  <c r="DK28" i="8"/>
  <c r="DL198" i="8"/>
  <c r="DI128" i="10"/>
  <c r="DJ93" i="8"/>
  <c r="BH104" i="4"/>
  <c r="BK105" i="4"/>
  <c r="BK7" i="4" s="1"/>
  <c r="BG37" i="3" s="1"/>
  <c r="BG99" i="4"/>
  <c r="DK199" i="9"/>
  <c r="DI109" i="10"/>
  <c r="DK200" i="8"/>
  <c r="DJ166" i="10"/>
  <c r="DJ159" i="8"/>
  <c r="BF77" i="5"/>
  <c r="BJ10" i="6"/>
  <c r="DI121" i="10"/>
  <c r="DK162" i="9"/>
  <c r="DJ95" i="8"/>
  <c r="DK12" i="8"/>
  <c r="DJ190" i="9"/>
  <c r="BC38" i="5"/>
  <c r="BB45" i="3"/>
  <c r="BO93" i="7"/>
  <c r="BC16" i="5" s="1"/>
  <c r="DI61" i="10"/>
  <c r="DI161" i="10"/>
  <c r="DJ8" i="9"/>
  <c r="BO228" i="7" a="1"/>
  <c r="BO228" i="7" s="1"/>
  <c r="BO223" i="7" a="1"/>
  <c r="BO223" i="7" s="1"/>
  <c r="BO222" i="7"/>
  <c r="BO227" i="7"/>
  <c r="DJ177" i="8"/>
  <c r="DI160" i="10"/>
  <c r="DJ176" i="8"/>
  <c r="DK18" i="10"/>
  <c r="DJ19" i="8"/>
  <c r="DI132" i="9"/>
  <c r="DJ82" i="9"/>
  <c r="DK115" i="9"/>
  <c r="DI64" i="10"/>
  <c r="DI16" i="9"/>
  <c r="DK191" i="9"/>
  <c r="DJ43" i="8"/>
  <c r="AY136" i="5"/>
  <c r="AY133" i="5"/>
  <c r="DI192" i="10"/>
  <c r="DI187" i="8"/>
  <c r="DI111" i="10"/>
  <c r="DK175" i="9"/>
  <c r="DJ93" i="9"/>
  <c r="DJ25" i="10"/>
  <c r="DI193" i="9"/>
  <c r="BK90" i="4"/>
  <c r="BF70" i="3"/>
  <c r="BR77" i="7"/>
  <c r="DJ192" i="8"/>
  <c r="DG212" i="12"/>
  <c r="DH8" i="12"/>
  <c r="AY8" i="11"/>
  <c r="DG212" i="9"/>
  <c r="DG280" i="9"/>
  <c r="BM62" i="6"/>
  <c r="BJ61" i="6"/>
  <c r="DJ89" i="8"/>
  <c r="BS213" i="7"/>
  <c r="BT206" i="7"/>
  <c r="BS214" i="7" a="1"/>
  <c r="BS214" i="7" s="1"/>
  <c r="DJ106" i="10"/>
  <c r="DI20" i="9"/>
  <c r="DJ114" i="10"/>
  <c r="DJ153" i="8"/>
  <c r="DI124" i="10"/>
  <c r="DI108" i="10"/>
  <c r="DI184" i="10"/>
  <c r="DJ101" i="8"/>
  <c r="DI54" i="8"/>
  <c r="DK36" i="8"/>
  <c r="DL119" i="9"/>
  <c r="DJ78" i="9"/>
  <c r="DJ38" i="10"/>
  <c r="DJ134" i="10"/>
  <c r="DI48" i="9"/>
  <c r="DI46" i="8"/>
  <c r="DJ9" i="9"/>
  <c r="DJ42" i="10"/>
  <c r="DI61" i="8"/>
  <c r="DJ119" i="8"/>
  <c r="DL35" i="9"/>
  <c r="DI68" i="9"/>
  <c r="DI181" i="9"/>
  <c r="DI120" i="10"/>
  <c r="BR108" i="7"/>
  <c r="BQ107" i="7"/>
  <c r="BE112" i="5"/>
  <c r="BD102" i="3"/>
  <c r="DJ178" i="10"/>
  <c r="DJ198" i="10"/>
  <c r="BF62" i="4"/>
  <c r="BF35" i="4"/>
  <c r="BG25" i="4"/>
  <c r="BF51" i="4"/>
  <c r="BF54" i="4"/>
  <c r="BF24" i="4"/>
  <c r="BB31" i="3"/>
  <c r="DI203" i="8"/>
  <c r="BP158" i="7"/>
  <c r="BQ160" i="7"/>
  <c r="BD116" i="5"/>
  <c r="BD109" i="5" s="1"/>
  <c r="BR73" i="7"/>
  <c r="DJ169" i="8"/>
  <c r="BW123" i="7"/>
  <c r="BR122" i="7"/>
  <c r="DI96" i="10"/>
  <c r="DJ102" i="10"/>
  <c r="DK10" i="9"/>
  <c r="DK92" i="8"/>
  <c r="DJ118" i="8"/>
  <c r="DK66" i="9"/>
  <c r="DJ23" i="9"/>
  <c r="DJ174" i="9"/>
  <c r="DI94" i="8"/>
  <c r="BI27" i="4"/>
  <c r="BH64" i="4"/>
  <c r="BH44" i="4"/>
  <c r="BH41" i="4"/>
  <c r="BH37" i="4"/>
  <c r="BD33" i="3"/>
  <c r="DI185" i="9"/>
  <c r="DI180" i="10"/>
  <c r="DI9" i="8"/>
  <c r="DI22" i="9"/>
  <c r="DJ13" i="9"/>
  <c r="DJ9" i="10"/>
  <c r="DJ8" i="10"/>
  <c r="BN22" i="7"/>
  <c r="BA54" i="3" s="1"/>
  <c r="BN21" i="7"/>
  <c r="BB33" i="5"/>
  <c r="BA42" i="3"/>
  <c r="DK189" i="8"/>
  <c r="DK39" i="9"/>
  <c r="DJ45" i="9"/>
  <c r="DI188" i="9"/>
  <c r="DL23" i="10"/>
  <c r="DJ50" i="10"/>
  <c r="DI173" i="9"/>
  <c r="DI129" i="10"/>
  <c r="DK187" i="9"/>
  <c r="DI104" i="9"/>
  <c r="DK55" i="10"/>
  <c r="DI33" i="10"/>
  <c r="DI108" i="9"/>
  <c r="DI175" i="10"/>
  <c r="DJ181" i="8"/>
  <c r="DL59" i="9"/>
  <c r="DJ157" i="9"/>
  <c r="DI44" i="9"/>
  <c r="DK47" i="9"/>
  <c r="DI200" i="10"/>
  <c r="DJ165" i="8"/>
  <c r="BU128" i="7"/>
  <c r="BP127" i="7"/>
  <c r="BC113" i="5"/>
  <c r="BO178" i="7"/>
  <c r="BO117" i="7"/>
  <c r="BB103" i="3"/>
  <c r="DJ30" i="10"/>
  <c r="DJ46" i="9"/>
  <c r="DI131" i="10"/>
  <c r="DI191" i="8"/>
  <c r="DI97" i="10"/>
  <c r="DI65" i="10"/>
  <c r="DL186" i="8"/>
  <c r="DJ194" i="9"/>
  <c r="DI88" i="9"/>
  <c r="DJ13" i="10"/>
  <c r="DJ155" i="8"/>
  <c r="DJ126" i="10"/>
  <c r="DI98" i="8"/>
  <c r="DI119" i="10"/>
  <c r="DJ126" i="8"/>
  <c r="DJ202" i="9"/>
  <c r="DJ184" i="8"/>
  <c r="DI159" i="10"/>
  <c r="DL159" i="9"/>
  <c r="DI92" i="9"/>
  <c r="DK130" i="9"/>
  <c r="DK31" i="8"/>
  <c r="DK203" i="9"/>
  <c r="DI200" i="9"/>
  <c r="DJ135" i="8"/>
  <c r="DI201" i="9"/>
  <c r="DJ113" i="9"/>
  <c r="DI21" i="8"/>
  <c r="DJ25" i="9"/>
  <c r="BF94" i="4"/>
  <c r="BB94" i="3" s="1"/>
  <c r="BB96" i="3"/>
  <c r="BF89" i="4"/>
  <c r="BB67" i="3" s="1"/>
  <c r="BC34" i="5"/>
  <c r="BO26" i="7"/>
  <c r="BB43" i="3"/>
  <c r="BO208" i="7"/>
  <c r="BO91" i="7"/>
  <c r="BO86" i="7"/>
  <c r="BO99" i="7" s="1"/>
  <c r="BB66" i="3" s="1"/>
  <c r="BC36" i="5"/>
  <c r="BB44" i="3"/>
  <c r="BO92" i="7"/>
  <c r="BC15" i="5" s="1"/>
  <c r="DI99" i="10"/>
  <c r="BO194" i="7"/>
  <c r="DJ145" i="9"/>
  <c r="DJ49" i="9"/>
  <c r="DI81" i="10"/>
  <c r="DK48" i="8"/>
  <c r="DI125" i="10"/>
  <c r="DK195" i="9"/>
  <c r="DJ58" i="10"/>
  <c r="DJ130" i="10"/>
  <c r="DJ190" i="10"/>
  <c r="DI36" i="10"/>
  <c r="DI169" i="9"/>
  <c r="DL155" i="9"/>
  <c r="BA31" i="5"/>
  <c r="AZ51" i="3"/>
  <c r="BM100" i="7"/>
  <c r="DL15" i="9"/>
  <c r="DJ14" i="10"/>
  <c r="DK132" i="8"/>
  <c r="DJ62" i="10"/>
  <c r="DK150" i="9"/>
  <c r="DI41" i="8"/>
  <c r="DK103" i="10"/>
  <c r="DJ173" i="8"/>
  <c r="DI78" i="8"/>
  <c r="DK164" i="8"/>
  <c r="DJ150" i="10"/>
  <c r="DJ123" i="8"/>
  <c r="DI192" i="9"/>
  <c r="DJ38" i="9"/>
  <c r="DK47" i="10"/>
  <c r="DK124" i="8"/>
  <c r="DI184" i="9"/>
  <c r="DJ54" i="10"/>
  <c r="DK11" i="9"/>
  <c r="DI124" i="9"/>
  <c r="DI197" i="9"/>
  <c r="DI96" i="9"/>
  <c r="DJ115" i="8"/>
  <c r="DJ10" i="8"/>
  <c r="DI204" i="10"/>
  <c r="DJ91" i="8"/>
  <c r="DJ194" i="10"/>
  <c r="DJ26" i="10"/>
  <c r="DK52" i="8"/>
  <c r="DJ47" i="8"/>
  <c r="DJ29" i="9"/>
  <c r="DJ19" i="9"/>
  <c r="DJ34" i="8"/>
  <c r="DI29" i="8"/>
  <c r="DI164" i="9"/>
  <c r="DI154" i="8"/>
  <c r="DI86" i="8"/>
  <c r="DI22" i="8"/>
  <c r="DJ55" i="8"/>
  <c r="DI166" i="8"/>
  <c r="DJ121" i="9"/>
  <c r="DJ101" i="9"/>
  <c r="DJ158" i="10"/>
  <c r="DK136" i="8"/>
  <c r="DJ89" i="9"/>
  <c r="DH212" i="8"/>
  <c r="DI8" i="8"/>
  <c r="DI56" i="9"/>
  <c r="DJ29" i="10"/>
  <c r="DI77" i="10"/>
  <c r="DJ77" i="9"/>
  <c r="DI28" i="10"/>
  <c r="DL67" i="9"/>
  <c r="DI188" i="10"/>
  <c r="AZ143" i="11"/>
  <c r="BQ3" i="7"/>
  <c r="BG3" i="6"/>
  <c r="BD2" i="5"/>
  <c r="DJ180" i="8"/>
  <c r="BC96" i="5"/>
  <c r="BC89" i="5" s="1"/>
  <c r="BB92" i="3"/>
  <c r="DJ157" i="8"/>
  <c r="DI21" i="10"/>
  <c r="DJ182" i="9"/>
  <c r="BI72" i="6"/>
  <c r="BH70" i="6"/>
  <c r="DH280" i="8"/>
  <c r="DI76" i="8"/>
  <c r="DI52" i="9"/>
  <c r="DJ86" i="9"/>
  <c r="DI12" i="10"/>
  <c r="DK56" i="8"/>
  <c r="DI45" i="8"/>
  <c r="DI56" i="10"/>
  <c r="DJ37" i="9"/>
  <c r="DK39" i="10"/>
  <c r="DJ149" i="9"/>
  <c r="DI181" i="10"/>
  <c r="DK103" i="9"/>
  <c r="DJ110" i="8"/>
  <c r="BB100" i="5"/>
  <c r="BJ67" i="6"/>
  <c r="BG66" i="6"/>
  <c r="BC119" i="5"/>
  <c r="BF107" i="6"/>
  <c r="BF51" i="6"/>
  <c r="DK79" i="9"/>
  <c r="DJ81" i="9"/>
  <c r="DK122" i="9"/>
  <c r="DI197" i="10"/>
  <c r="DI172" i="10"/>
  <c r="DI183" i="10"/>
  <c r="DJ90" i="9"/>
  <c r="DJ17" i="10"/>
  <c r="DK196" i="8"/>
  <c r="DJ46" i="10"/>
  <c r="DI82" i="8"/>
  <c r="DI42" i="8"/>
  <c r="DI92" i="10"/>
  <c r="BR74" i="7"/>
  <c r="DJ81" i="8"/>
  <c r="DJ94" i="9"/>
  <c r="DI172" i="9"/>
  <c r="DI57" i="10"/>
  <c r="DI60" i="9"/>
  <c r="DK68" i="8"/>
  <c r="DL35" i="10"/>
  <c r="DJ145" i="8"/>
  <c r="DJ153" i="9"/>
  <c r="DI32" i="10"/>
  <c r="DJ98" i="10"/>
  <c r="DK107" i="9"/>
  <c r="DJ102" i="9"/>
  <c r="DI17" i="8"/>
  <c r="BR79" i="7"/>
  <c r="DJ61" i="9"/>
  <c r="DJ21" i="9"/>
  <c r="DK148" i="8"/>
  <c r="DK79" i="10"/>
  <c r="DI117" i="10"/>
  <c r="DJ57" i="9"/>
  <c r="DJ172" i="8"/>
  <c r="DJ202" i="10"/>
  <c r="DI116" i="10"/>
  <c r="DJ134" i="8"/>
  <c r="DK120" i="8"/>
  <c r="DK108" i="8"/>
  <c r="DK116" i="8"/>
  <c r="DL19" i="10"/>
  <c r="DK118" i="9"/>
  <c r="DJ163" i="8"/>
  <c r="DK22" i="10"/>
  <c r="DI16" i="10"/>
  <c r="DJ121" i="8"/>
  <c r="DI152" i="10"/>
  <c r="DI62" i="8"/>
  <c r="DI100" i="10"/>
  <c r="BR72" i="7"/>
  <c r="DI171" i="8"/>
  <c r="BI21" i="6"/>
  <c r="BE50" i="5"/>
  <c r="DJ122" i="8"/>
  <c r="DJ170" i="8"/>
  <c r="DK58" i="9"/>
  <c r="DJ170" i="9"/>
  <c r="DI40" i="9"/>
  <c r="DK31" i="10"/>
  <c r="DK156" i="8"/>
  <c r="BB94" i="5"/>
  <c r="BA90" i="3"/>
  <c r="DI36" i="9"/>
  <c r="DJ11" i="8"/>
  <c r="DJ94" i="10"/>
  <c r="DJ162" i="10"/>
  <c r="DK95" i="10"/>
  <c r="DI195" i="8"/>
  <c r="DI196" i="9"/>
  <c r="DI64" i="9"/>
  <c r="DI57" i="8"/>
  <c r="DI187" i="10"/>
  <c r="DI165" i="10"/>
  <c r="DJ110" i="10"/>
  <c r="BE39" i="5"/>
  <c r="BR32" i="7"/>
  <c r="DI179" i="8"/>
  <c r="DI90" i="8"/>
  <c r="DJ82" i="10"/>
  <c r="DJ90" i="10"/>
  <c r="DI49" i="8"/>
  <c r="DI89" i="10"/>
  <c r="DJ186" i="9"/>
  <c r="DK91" i="10"/>
  <c r="DJ129" i="9"/>
  <c r="DI150" i="8"/>
  <c r="BP31" i="7"/>
  <c r="BP17" i="7"/>
  <c r="BD29" i="5" s="1"/>
  <c r="BQ10" i="7"/>
  <c r="BP27" i="7"/>
  <c r="BP13" i="7"/>
  <c r="BD28" i="5" s="1"/>
  <c r="BP29" i="7"/>
  <c r="DI147" i="10"/>
  <c r="DJ85" i="9"/>
  <c r="DJ174" i="8"/>
  <c r="BP220" i="7"/>
  <c r="BP200" i="7" a="1"/>
  <c r="BP200" i="7" s="1"/>
  <c r="BQ192" i="7"/>
  <c r="BP199" i="7"/>
  <c r="DJ161" i="8"/>
  <c r="DJ185" i="8"/>
  <c r="DJ50" i="9"/>
  <c r="BA87" i="5"/>
  <c r="DK83" i="10"/>
  <c r="DJ130" i="8"/>
  <c r="DJ14" i="9"/>
  <c r="DL167" i="9"/>
  <c r="BR78" i="7"/>
  <c r="DI112" i="10"/>
  <c r="BH63" i="4"/>
  <c r="BH57" i="4"/>
  <c r="BH47" i="4"/>
  <c r="BD32" i="3"/>
  <c r="BH36" i="4"/>
  <c r="BI26" i="4"/>
  <c r="DJ147" i="8"/>
  <c r="DJ151" i="8"/>
  <c r="DI193" i="10"/>
  <c r="DI163" i="10"/>
  <c r="BQ147" i="7"/>
  <c r="BP145" i="7"/>
  <c r="BD115" i="5"/>
  <c r="BD108" i="5" s="1"/>
  <c r="BC105" i="3"/>
  <c r="DI123" i="10"/>
  <c r="DH144" i="12"/>
  <c r="DG348" i="8"/>
  <c r="DK128" i="8"/>
  <c r="DK197" i="8"/>
  <c r="BE101" i="6"/>
  <c r="BD109" i="6"/>
  <c r="BD106" i="6" s="1"/>
  <c r="DJ98" i="9"/>
  <c r="DI152" i="9"/>
  <c r="DL151" i="9"/>
  <c r="DI68" i="10"/>
  <c r="DJ103" i="8"/>
  <c r="DI112" i="9"/>
  <c r="DI58" i="8"/>
  <c r="DJ67" i="8"/>
  <c r="DI44" i="10"/>
  <c r="DI18" i="9"/>
  <c r="DK44" i="8"/>
  <c r="DJ27" i="8"/>
  <c r="DK115" i="10"/>
  <c r="DK60" i="8"/>
  <c r="DI65" i="8"/>
  <c r="DK34" i="10"/>
  <c r="DJ144" i="9"/>
  <c r="DJ129" i="8"/>
  <c r="DI136" i="10"/>
  <c r="DI127" i="10"/>
  <c r="BD105" i="5"/>
  <c r="DK23" i="8"/>
  <c r="DJ78" i="10"/>
  <c r="DI30" i="8"/>
  <c r="DK96" i="8"/>
  <c r="BE34" i="4"/>
  <c r="BA76" i="3" s="1"/>
  <c r="BE113" i="4"/>
  <c r="BA30" i="3"/>
  <c r="BE86" i="4"/>
  <c r="BC97" i="5"/>
  <c r="BC90" i="5" s="1"/>
  <c r="BB93" i="3"/>
  <c r="BB106" i="3"/>
  <c r="DJ105" i="8"/>
  <c r="DI84" i="10"/>
  <c r="BI16" i="6"/>
  <c r="BE48" i="5"/>
  <c r="BI26" i="6"/>
  <c r="BE52" i="5"/>
  <c r="DI60" i="10"/>
  <c r="DL24" i="8"/>
  <c r="DK152" i="8"/>
  <c r="DK51" i="10"/>
  <c r="DI173" i="10"/>
  <c r="DJ106" i="8"/>
  <c r="DJ149" i="8"/>
  <c r="BB121" i="3"/>
  <c r="BB119" i="3"/>
  <c r="BB107" i="3"/>
  <c r="BF138" i="4"/>
  <c r="DJ87" i="8"/>
  <c r="DI157" i="10"/>
  <c r="DK40" i="8"/>
  <c r="DI151" i="10"/>
  <c r="DJ15" i="8"/>
  <c r="DI49" i="10"/>
  <c r="DK83" i="9"/>
  <c r="DI76" i="10"/>
  <c r="DI176" i="9"/>
  <c r="DI177" i="9"/>
  <c r="DI149" i="10"/>
  <c r="DK99" i="9"/>
  <c r="DJ109" i="9"/>
  <c r="DK87" i="10"/>
  <c r="DI158" i="8"/>
  <c r="DK30" i="9"/>
  <c r="DI120" i="9"/>
  <c r="DJ41" i="9"/>
  <c r="DJ178" i="9"/>
  <c r="DI180" i="9"/>
  <c r="DJ117" i="9"/>
  <c r="DJ127" i="8"/>
  <c r="BI36" i="6"/>
  <c r="DI195" i="10"/>
  <c r="DI37" i="8"/>
  <c r="DI50" i="8"/>
  <c r="DJ63" i="8"/>
  <c r="DI133" i="10"/>
  <c r="DK64" i="8"/>
  <c r="DJ77" i="8"/>
  <c r="BN172" i="7"/>
  <c r="DL32" i="8"/>
  <c r="DL202" i="8"/>
  <c r="DJ117" i="8"/>
  <c r="DJ97" i="8"/>
  <c r="DI176" i="10"/>
  <c r="DJ161" i="9"/>
  <c r="DK111" i="9"/>
  <c r="DK134" i="9"/>
  <c r="DI20" i="10"/>
  <c r="DL147" i="9"/>
  <c r="DI145" i="10"/>
  <c r="BV133" i="7"/>
  <c r="BQ132" i="7"/>
  <c r="BC27" i="5"/>
  <c r="BB39" i="3"/>
  <c r="BL40" i="6"/>
  <c r="DL127" i="9"/>
  <c r="DK31" i="9"/>
  <c r="DJ53" i="9"/>
  <c r="DJ114" i="9"/>
  <c r="DK91" i="9"/>
  <c r="DI148" i="10"/>
  <c r="DL63" i="9"/>
  <c r="DJ133" i="9"/>
  <c r="DI204" i="9"/>
  <c r="DL27" i="9"/>
  <c r="BP136" i="7"/>
  <c r="BQ138" i="7"/>
  <c r="DI80" i="10"/>
  <c r="DI132" i="10"/>
  <c r="DJ144" i="8"/>
  <c r="DJ99" i="8"/>
  <c r="DJ107" i="8"/>
  <c r="DI93" i="10"/>
  <c r="DK179" i="9"/>
  <c r="DL131" i="9"/>
  <c r="DK104" i="8"/>
  <c r="DK84" i="8"/>
  <c r="DJ41" i="10"/>
  <c r="DI169" i="10"/>
  <c r="DJ86" i="10"/>
  <c r="DJ118" i="10"/>
  <c r="DJ131" i="8"/>
  <c r="DK63" i="10"/>
  <c r="DJ182" i="10"/>
  <c r="BP194" i="7" l="1"/>
  <c r="DK144" i="8"/>
  <c r="DJ180" i="9"/>
  <c r="DL87" i="10"/>
  <c r="DJ76" i="10"/>
  <c r="DL152" i="8"/>
  <c r="DJ60" i="10"/>
  <c r="DL23" i="8"/>
  <c r="DK129" i="8"/>
  <c r="DK67" i="8"/>
  <c r="BA138" i="5"/>
  <c r="DI144" i="12"/>
  <c r="DI280" i="10" s="1"/>
  <c r="DH348" i="8"/>
  <c r="BR147" i="7"/>
  <c r="BQ145" i="7"/>
  <c r="BE115" i="5"/>
  <c r="BD105" i="3"/>
  <c r="BP227" i="7"/>
  <c r="BP222" i="7"/>
  <c r="BP223" i="7" a="1"/>
  <c r="BP223" i="7" s="1"/>
  <c r="BP228" i="7" a="1"/>
  <c r="BP228" i="7" s="1"/>
  <c r="BD38" i="5"/>
  <c r="BC45" i="3"/>
  <c r="BP93" i="7"/>
  <c r="BD16" i="5" s="1"/>
  <c r="DJ195" i="8"/>
  <c r="DK162" i="10"/>
  <c r="DK11" i="8"/>
  <c r="DK122" i="8"/>
  <c r="DJ100" i="10"/>
  <c r="DJ152" i="10"/>
  <c r="DJ16" i="10"/>
  <c r="DK163" i="8"/>
  <c r="DM19" i="10"/>
  <c r="DL108" i="8"/>
  <c r="DK202" i="10"/>
  <c r="DK57" i="9"/>
  <c r="DL79" i="10"/>
  <c r="DK21" i="9"/>
  <c r="BS79" i="7"/>
  <c r="DK102" i="9"/>
  <c r="DK98" i="10"/>
  <c r="DK153" i="9"/>
  <c r="DM35" i="10"/>
  <c r="DJ60" i="9"/>
  <c r="DJ172" i="9"/>
  <c r="DJ92" i="10"/>
  <c r="DK90" i="9"/>
  <c r="DJ172" i="10"/>
  <c r="DL122" i="9"/>
  <c r="DL79" i="9"/>
  <c r="BF101" i="6"/>
  <c r="DK157" i="8"/>
  <c r="BA143" i="11"/>
  <c r="BR3" i="7"/>
  <c r="BH3" i="6"/>
  <c r="BE2" i="5"/>
  <c r="DJ188" i="10"/>
  <c r="DJ28" i="10"/>
  <c r="DJ77" i="10"/>
  <c r="DJ56" i="9"/>
  <c r="DK89" i="9"/>
  <c r="DK158" i="10"/>
  <c r="DK121" i="9"/>
  <c r="DK47" i="8"/>
  <c r="DK10" i="8"/>
  <c r="DK173" i="8"/>
  <c r="DJ169" i="9"/>
  <c r="DK190" i="10"/>
  <c r="DK58" i="10"/>
  <c r="DJ99" i="10"/>
  <c r="DK126" i="8"/>
  <c r="DJ98" i="8"/>
  <c r="BC106" i="5"/>
  <c r="DL47" i="9"/>
  <c r="DK157" i="9"/>
  <c r="DJ108" i="9"/>
  <c r="DL55" i="10"/>
  <c r="DL187" i="9"/>
  <c r="DJ173" i="9"/>
  <c r="DM23" i="10"/>
  <c r="DK45" i="9"/>
  <c r="DL189" i="8"/>
  <c r="BB31" i="5"/>
  <c r="BA51" i="3"/>
  <c r="BN100" i="7"/>
  <c r="DK9" i="10"/>
  <c r="DJ22" i="9"/>
  <c r="DJ180" i="10"/>
  <c r="DK174" i="9"/>
  <c r="DL66" i="9"/>
  <c r="DL92" i="8"/>
  <c r="DK102" i="10"/>
  <c r="BS73" i="7"/>
  <c r="BD97" i="5"/>
  <c r="BD90" i="5" s="1"/>
  <c r="BC106" i="3"/>
  <c r="BC93" i="3"/>
  <c r="BF113" i="4"/>
  <c r="BB30" i="3"/>
  <c r="BF34" i="4"/>
  <c r="BB76" i="3" s="1"/>
  <c r="DK178" i="10"/>
  <c r="BE93" i="5"/>
  <c r="BE86" i="5" s="1"/>
  <c r="BD89" i="3"/>
  <c r="DK42" i="10"/>
  <c r="DJ46" i="8"/>
  <c r="DK134" i="10"/>
  <c r="DK78" i="9"/>
  <c r="DL36" i="8"/>
  <c r="BS77" i="7"/>
  <c r="DK177" i="8"/>
  <c r="DL12" i="8"/>
  <c r="DL162" i="9"/>
  <c r="BG77" i="5"/>
  <c r="BK10" i="6"/>
  <c r="DK166" i="10"/>
  <c r="DJ109" i="10"/>
  <c r="BG94" i="4"/>
  <c r="BC94" i="3" s="1"/>
  <c r="BG89" i="4"/>
  <c r="BC67" i="3" s="1"/>
  <c r="BC96" i="3"/>
  <c r="DK93" i="8"/>
  <c r="DK59" i="8"/>
  <c r="BK99" i="6"/>
  <c r="BJ108" i="6"/>
  <c r="DI76" i="12"/>
  <c r="DH212" i="10"/>
  <c r="DH348" i="9"/>
  <c r="DK165" i="9"/>
  <c r="DJ80" i="9"/>
  <c r="DK33" i="9"/>
  <c r="DK65" i="9"/>
  <c r="DL87" i="9"/>
  <c r="DJ53" i="8"/>
  <c r="DJ168" i="10"/>
  <c r="DM135" i="9"/>
  <c r="DJ148" i="9"/>
  <c r="DJ113" i="10"/>
  <c r="AY60" i="3"/>
  <c r="DL100" i="8"/>
  <c r="DM163" i="9"/>
  <c r="DJ136" i="9"/>
  <c r="DJ179" i="10"/>
  <c r="DJ183" i="8"/>
  <c r="BS28" i="7"/>
  <c r="BF35" i="5"/>
  <c r="DK14" i="8"/>
  <c r="DL160" i="8"/>
  <c r="DL27" i="10"/>
  <c r="DL51" i="9"/>
  <c r="DM194" i="8"/>
  <c r="DJ104" i="10"/>
  <c r="DJ66" i="8"/>
  <c r="DJ164" i="10"/>
  <c r="DJ177" i="10"/>
  <c r="DK76" i="9"/>
  <c r="DJ101" i="10"/>
  <c r="DJ185" i="10"/>
  <c r="DJ203" i="10"/>
  <c r="DK170" i="10"/>
  <c r="DJ13" i="8"/>
  <c r="DK35" i="8"/>
  <c r="DJ88" i="10"/>
  <c r="DL135" i="10"/>
  <c r="DK125" i="8"/>
  <c r="DK127" i="8"/>
  <c r="DK41" i="9"/>
  <c r="DL30" i="9"/>
  <c r="DL99" i="9"/>
  <c r="DJ177" i="9"/>
  <c r="DJ49" i="10"/>
  <c r="DJ157" i="10"/>
  <c r="DJ173" i="10"/>
  <c r="DL63" i="10"/>
  <c r="DK118" i="10"/>
  <c r="DJ169" i="10"/>
  <c r="DL84" i="8"/>
  <c r="DM131" i="9"/>
  <c r="DJ93" i="10"/>
  <c r="DK99" i="8"/>
  <c r="DJ132" i="10"/>
  <c r="BR138" i="7"/>
  <c r="BQ136" i="7"/>
  <c r="DJ204" i="9"/>
  <c r="DM63" i="9"/>
  <c r="DL91" i="9"/>
  <c r="DK53" i="9"/>
  <c r="DM127" i="9"/>
  <c r="DM147" i="9"/>
  <c r="DJ37" i="8"/>
  <c r="DH280" i="10"/>
  <c r="DK149" i="8"/>
  <c r="BF48" i="5"/>
  <c r="BJ16" i="6"/>
  <c r="DK105" i="8"/>
  <c r="BA58" i="3"/>
  <c r="BE88" i="4"/>
  <c r="BA64" i="3" s="1"/>
  <c r="DL96" i="8"/>
  <c r="DK78" i="10"/>
  <c r="DJ136" i="10"/>
  <c r="DK144" i="9"/>
  <c r="DJ65" i="8"/>
  <c r="DL115" i="10"/>
  <c r="DL44" i="8"/>
  <c r="DJ44" i="10"/>
  <c r="DJ58" i="8"/>
  <c r="DK103" i="8"/>
  <c r="DM151" i="9"/>
  <c r="DK98" i="9"/>
  <c r="BE109" i="6"/>
  <c r="BE106" i="6" s="1"/>
  <c r="DL128" i="8"/>
  <c r="DJ163" i="10"/>
  <c r="DK151" i="8"/>
  <c r="BI63" i="4"/>
  <c r="BI57" i="4"/>
  <c r="BI47" i="4"/>
  <c r="BI36" i="4"/>
  <c r="BJ26" i="4"/>
  <c r="BE32" i="3"/>
  <c r="DJ112" i="10"/>
  <c r="DM167" i="9"/>
  <c r="DK185" i="8"/>
  <c r="DK174" i="8"/>
  <c r="DJ147" i="10"/>
  <c r="BP26" i="7"/>
  <c r="BD34" i="5"/>
  <c r="BC43" i="3"/>
  <c r="BP208" i="7"/>
  <c r="BP86" i="7"/>
  <c r="BP91" i="7"/>
  <c r="DJ150" i="8"/>
  <c r="DL91" i="10"/>
  <c r="DJ89" i="10"/>
  <c r="DK90" i="10"/>
  <c r="BF39" i="5"/>
  <c r="BS32" i="7"/>
  <c r="DJ165" i="10"/>
  <c r="DJ57" i="8"/>
  <c r="DL31" i="10"/>
  <c r="DK170" i="9"/>
  <c r="DK170" i="8"/>
  <c r="BS72" i="7"/>
  <c r="DK134" i="8"/>
  <c r="DK81" i="8"/>
  <c r="DJ82" i="8"/>
  <c r="DL196" i="8"/>
  <c r="DL103" i="9"/>
  <c r="DK149" i="9"/>
  <c r="DK37" i="9"/>
  <c r="DJ45" i="8"/>
  <c r="DJ12" i="10"/>
  <c r="DJ52" i="9"/>
  <c r="DJ21" i="10"/>
  <c r="DJ164" i="9"/>
  <c r="DK29" i="9"/>
  <c r="DL52" i="8"/>
  <c r="DK194" i="10"/>
  <c r="DJ204" i="10"/>
  <c r="DK115" i="8"/>
  <c r="DJ197" i="9"/>
  <c r="DL11" i="9"/>
  <c r="DJ184" i="9"/>
  <c r="DL47" i="10"/>
  <c r="DJ192" i="9"/>
  <c r="DK150" i="10"/>
  <c r="DL103" i="10"/>
  <c r="DL150" i="9"/>
  <c r="DL132" i="8"/>
  <c r="DJ125" i="10"/>
  <c r="DJ81" i="10"/>
  <c r="DK145" i="9"/>
  <c r="BC33" i="5"/>
  <c r="BO22" i="7"/>
  <c r="BB54" i="3" s="1"/>
  <c r="BO21" i="7"/>
  <c r="BB42" i="3"/>
  <c r="DJ21" i="8"/>
  <c r="DJ201" i="9"/>
  <c r="DJ200" i="9"/>
  <c r="DJ92" i="9"/>
  <c r="DJ159" i="10"/>
  <c r="DK202" i="9"/>
  <c r="DJ119" i="10"/>
  <c r="DK126" i="10"/>
  <c r="DK13" i="10"/>
  <c r="DK194" i="9"/>
  <c r="DJ65" i="10"/>
  <c r="DJ191" i="8"/>
  <c r="DK46" i="9"/>
  <c r="DK165" i="8"/>
  <c r="DK181" i="8"/>
  <c r="BI64" i="4"/>
  <c r="BI44" i="4"/>
  <c r="BI41" i="4"/>
  <c r="BI37" i="4"/>
  <c r="BE33" i="3"/>
  <c r="BJ27" i="4"/>
  <c r="BX123" i="7"/>
  <c r="BS122" i="7"/>
  <c r="DJ203" i="8"/>
  <c r="BF86" i="4"/>
  <c r="BF112" i="5"/>
  <c r="BS108" i="7"/>
  <c r="BR107" i="7"/>
  <c r="BE102" i="3"/>
  <c r="DJ181" i="9"/>
  <c r="DM35" i="9"/>
  <c r="DJ108" i="10"/>
  <c r="DJ20" i="9"/>
  <c r="DJ193" i="9"/>
  <c r="DK93" i="9"/>
  <c r="DJ111" i="10"/>
  <c r="DJ192" i="10"/>
  <c r="DJ16" i="9"/>
  <c r="DL115" i="9"/>
  <c r="DJ132" i="9"/>
  <c r="DJ160" i="10"/>
  <c r="DK8" i="9"/>
  <c r="DJ61" i="10"/>
  <c r="DJ128" i="10"/>
  <c r="DL28" i="8"/>
  <c r="DL95" i="9"/>
  <c r="DL193" i="8"/>
  <c r="BD27" i="5"/>
  <c r="BC39" i="3"/>
  <c r="DK133" i="8"/>
  <c r="DK85" i="8"/>
  <c r="BC119" i="3"/>
  <c r="BC107" i="3"/>
  <c r="BC121" i="3"/>
  <c r="BG138" i="4"/>
  <c r="DK34" i="9"/>
  <c r="DL67" i="10"/>
  <c r="DK198" i="9"/>
  <c r="DJ160" i="9"/>
  <c r="DK174" i="10"/>
  <c r="DJ40" i="10"/>
  <c r="DJ155" i="10"/>
  <c r="DJ146" i="8"/>
  <c r="DJ116" i="9"/>
  <c r="DK146" i="10"/>
  <c r="DL154" i="9"/>
  <c r="DJ171" i="10"/>
  <c r="DJ156" i="9"/>
  <c r="DK154" i="10"/>
  <c r="DJ199" i="10"/>
  <c r="DM190" i="8"/>
  <c r="DM55" i="9"/>
  <c r="DL126" i="9"/>
  <c r="DL43" i="10"/>
  <c r="DJ53" i="10"/>
  <c r="DK182" i="8"/>
  <c r="DK122" i="10"/>
  <c r="DK97" i="9"/>
  <c r="DK18" i="8"/>
  <c r="DJ199" i="8"/>
  <c r="DK188" i="8"/>
  <c r="BM40" i="6"/>
  <c r="DK117" i="8"/>
  <c r="DK77" i="8"/>
  <c r="DJ151" i="10"/>
  <c r="BW133" i="7"/>
  <c r="BR132" i="7"/>
  <c r="DL134" i="9"/>
  <c r="DK161" i="9"/>
  <c r="DM202" i="8"/>
  <c r="DL64" i="8"/>
  <c r="DK97" i="8"/>
  <c r="BN180" i="7"/>
  <c r="BN177" i="7" s="1"/>
  <c r="BA117" i="3"/>
  <c r="DK63" i="8"/>
  <c r="BJ36" i="6"/>
  <c r="DK117" i="9"/>
  <c r="DK178" i="9"/>
  <c r="DJ120" i="9"/>
  <c r="DJ158" i="8"/>
  <c r="DK109" i="9"/>
  <c r="DJ149" i="10"/>
  <c r="DJ176" i="9"/>
  <c r="DL83" i="9"/>
  <c r="DK15" i="8"/>
  <c r="DL40" i="8"/>
  <c r="DK87" i="8"/>
  <c r="DL51" i="10"/>
  <c r="DM24" i="8"/>
  <c r="DJ84" i="10"/>
  <c r="DJ123" i="10"/>
  <c r="DK130" i="8"/>
  <c r="DK50" i="9"/>
  <c r="BQ220" i="7"/>
  <c r="BR192" i="7"/>
  <c r="BQ199" i="7"/>
  <c r="BQ200" i="7" a="1"/>
  <c r="BQ200" i="7" s="1"/>
  <c r="BQ27" i="7"/>
  <c r="BQ13" i="7"/>
  <c r="BE28" i="5" s="1"/>
  <c r="BQ29" i="7"/>
  <c r="BQ31" i="7"/>
  <c r="BQ17" i="7"/>
  <c r="BE29" i="5" s="1"/>
  <c r="BR10" i="7"/>
  <c r="DJ90" i="8"/>
  <c r="DJ196" i="9"/>
  <c r="DL95" i="10"/>
  <c r="DK94" i="10"/>
  <c r="DJ36" i="9"/>
  <c r="BB87" i="5"/>
  <c r="BJ21" i="6"/>
  <c r="BF50" i="5"/>
  <c r="DJ62" i="8"/>
  <c r="DL22" i="10"/>
  <c r="DL118" i="9"/>
  <c r="DL116" i="8"/>
  <c r="DL120" i="8"/>
  <c r="DJ116" i="10"/>
  <c r="DK172" i="8"/>
  <c r="DJ117" i="10"/>
  <c r="DL148" i="8"/>
  <c r="DK61" i="9"/>
  <c r="DJ17" i="8"/>
  <c r="DL107" i="9"/>
  <c r="DJ32" i="10"/>
  <c r="DL68" i="8"/>
  <c r="DJ57" i="10"/>
  <c r="DK94" i="9"/>
  <c r="BS74" i="7"/>
  <c r="DJ42" i="8"/>
  <c r="DK46" i="10"/>
  <c r="DK17" i="10"/>
  <c r="DJ183" i="10"/>
  <c r="DJ197" i="10"/>
  <c r="DK81" i="9"/>
  <c r="BH66" i="6"/>
  <c r="BK67" i="6"/>
  <c r="BG107" i="6"/>
  <c r="BG51" i="6"/>
  <c r="BD119" i="5"/>
  <c r="BJ72" i="6"/>
  <c r="BI70" i="6"/>
  <c r="DM67" i="9"/>
  <c r="DK77" i="9"/>
  <c r="DK29" i="10"/>
  <c r="DJ8" i="8"/>
  <c r="DL136" i="8"/>
  <c r="DK101" i="9"/>
  <c r="DK55" i="8"/>
  <c r="DJ86" i="8"/>
  <c r="DK34" i="8"/>
  <c r="DJ78" i="8"/>
  <c r="DM15" i="9"/>
  <c r="DM155" i="9"/>
  <c r="DJ36" i="10"/>
  <c r="DK130" i="10"/>
  <c r="BC14" i="5"/>
  <c r="BC13" i="5" s="1"/>
  <c r="BO90" i="7"/>
  <c r="BO187" i="7" s="1"/>
  <c r="DL31" i="8"/>
  <c r="BC94" i="5"/>
  <c r="BB90" i="3"/>
  <c r="BV128" i="7"/>
  <c r="BQ127" i="7"/>
  <c r="BP117" i="7"/>
  <c r="BD113" i="5"/>
  <c r="BP178" i="7"/>
  <c r="BC103" i="3"/>
  <c r="DJ200" i="10"/>
  <c r="DJ44" i="9"/>
  <c r="DM59" i="9"/>
  <c r="DJ175" i="10"/>
  <c r="DJ33" i="10"/>
  <c r="DJ104" i="9"/>
  <c r="DJ129" i="10"/>
  <c r="DK50" i="10"/>
  <c r="DJ188" i="9"/>
  <c r="DL39" i="9"/>
  <c r="DK8" i="10"/>
  <c r="DK13" i="9"/>
  <c r="DJ9" i="8"/>
  <c r="DJ185" i="9"/>
  <c r="DK23" i="9"/>
  <c r="DJ96" i="10"/>
  <c r="DK198" i="10"/>
  <c r="DJ61" i="8"/>
  <c r="DK9" i="9"/>
  <c r="DJ48" i="9"/>
  <c r="DK38" i="10"/>
  <c r="DM119" i="9"/>
  <c r="DJ54" i="8"/>
  <c r="DK101" i="8"/>
  <c r="DK153" i="8"/>
  <c r="BT214" i="7" a="1"/>
  <c r="BT214" i="7" s="1"/>
  <c r="BU206" i="7"/>
  <c r="BT213" i="7"/>
  <c r="DK89" i="8"/>
  <c r="BK61" i="6"/>
  <c r="BN62" i="6"/>
  <c r="AY144" i="11"/>
  <c r="AY76" i="11"/>
  <c r="DK192" i="8"/>
  <c r="DK43" i="8"/>
  <c r="DL18" i="10"/>
  <c r="DK190" i="9"/>
  <c r="DK95" i="8"/>
  <c r="DJ121" i="10"/>
  <c r="DK159" i="8"/>
  <c r="DL199" i="9"/>
  <c r="BL105" i="4"/>
  <c r="BL7" i="4" s="1"/>
  <c r="BH37" i="3" s="1"/>
  <c r="BH99" i="4"/>
  <c r="BI104" i="4"/>
  <c r="DJ196" i="10"/>
  <c r="DK168" i="8"/>
  <c r="DJ100" i="9"/>
  <c r="DJ12" i="9"/>
  <c r="DK110" i="9"/>
  <c r="DJ156" i="10"/>
  <c r="DL20" i="8"/>
  <c r="BJ56" i="6"/>
  <c r="BM57" i="6"/>
  <c r="DJ107" i="10"/>
  <c r="DL62" i="9"/>
  <c r="DJ26" i="9"/>
  <c r="DJ52" i="10"/>
  <c r="BH121" i="4"/>
  <c r="BI112" i="4"/>
  <c r="BD110" i="3"/>
  <c r="DK113" i="8"/>
  <c r="DL88" i="8"/>
  <c r="DK106" i="9"/>
  <c r="DK37" i="10"/>
  <c r="DK105" i="9"/>
  <c r="DK111" i="8"/>
  <c r="BI81" i="6"/>
  <c r="BH79" i="6"/>
  <c r="BE102" i="5" s="1"/>
  <c r="BE121" i="5"/>
  <c r="DK39" i="8"/>
  <c r="DK109" i="8"/>
  <c r="DL204" i="8"/>
  <c r="DK51" i="8"/>
  <c r="DK83" i="8"/>
  <c r="DJ153" i="10"/>
  <c r="DK79" i="8"/>
  <c r="DI348" i="10"/>
  <c r="DJ144" i="10"/>
  <c r="DJ38" i="8"/>
  <c r="DL166" i="9"/>
  <c r="DL54" i="9"/>
  <c r="DJ32" i="9"/>
  <c r="DJ48" i="10"/>
  <c r="DJ24" i="10"/>
  <c r="DJ189" i="10"/>
  <c r="DL201" i="8"/>
  <c r="DK10" i="10"/>
  <c r="DK167" i="8"/>
  <c r="DJ175" i="8"/>
  <c r="DJ33" i="8"/>
  <c r="DM15" i="10"/>
  <c r="DK114" i="8"/>
  <c r="DK182" i="10"/>
  <c r="DK131" i="8"/>
  <c r="DK86" i="10"/>
  <c r="DK41" i="10"/>
  <c r="DL104" i="8"/>
  <c r="DL179" i="9"/>
  <c r="DK107" i="8"/>
  <c r="DJ80" i="10"/>
  <c r="DM27" i="9"/>
  <c r="DK133" i="9"/>
  <c r="DJ148" i="10"/>
  <c r="DK114" i="9"/>
  <c r="DL31" i="9"/>
  <c r="DJ145" i="10"/>
  <c r="DJ20" i="10"/>
  <c r="DL111" i="9"/>
  <c r="DJ176" i="10"/>
  <c r="DM32" i="8"/>
  <c r="DJ133" i="10"/>
  <c r="DJ50" i="8"/>
  <c r="DJ195" i="10"/>
  <c r="DK106" i="8"/>
  <c r="BF52" i="5"/>
  <c r="BJ26" i="6"/>
  <c r="DJ30" i="8"/>
  <c r="DJ127" i="10"/>
  <c r="DL34" i="10"/>
  <c r="DL60" i="8"/>
  <c r="DK27" i="8"/>
  <c r="DJ18" i="9"/>
  <c r="DJ112" i="9"/>
  <c r="DJ68" i="10"/>
  <c r="DJ152" i="9"/>
  <c r="DL197" i="8"/>
  <c r="BD96" i="5"/>
  <c r="BD89" i="5" s="1"/>
  <c r="BC92" i="3"/>
  <c r="DJ193" i="10"/>
  <c r="DK147" i="8"/>
  <c r="BS78" i="7"/>
  <c r="DK14" i="9"/>
  <c r="DL83" i="10"/>
  <c r="DK161" i="8"/>
  <c r="DK85" i="9"/>
  <c r="BD36" i="5"/>
  <c r="BC44" i="3"/>
  <c r="BP92" i="7"/>
  <c r="BD15" i="5" s="1"/>
  <c r="DK129" i="9"/>
  <c r="DK186" i="9"/>
  <c r="DJ49" i="8"/>
  <c r="DK82" i="10"/>
  <c r="DJ179" i="8"/>
  <c r="DK110" i="10"/>
  <c r="DJ187" i="10"/>
  <c r="DJ64" i="9"/>
  <c r="DL156" i="8"/>
  <c r="DJ40" i="9"/>
  <c r="DL58" i="9"/>
  <c r="DJ171" i="8"/>
  <c r="DK121" i="8"/>
  <c r="DK145" i="8"/>
  <c r="BC100" i="5"/>
  <c r="DK110" i="8"/>
  <c r="DJ181" i="10"/>
  <c r="DL39" i="10"/>
  <c r="DJ56" i="10"/>
  <c r="DL56" i="8"/>
  <c r="DK86" i="9"/>
  <c r="DJ76" i="8"/>
  <c r="DI280" i="8"/>
  <c r="DK182" i="9"/>
  <c r="DK180" i="8"/>
  <c r="DJ166" i="8"/>
  <c r="DJ22" i="8"/>
  <c r="DJ154" i="8"/>
  <c r="DJ29" i="8"/>
  <c r="DK19" i="9"/>
  <c r="DK26" i="10"/>
  <c r="DK91" i="8"/>
  <c r="DJ96" i="9"/>
  <c r="DJ124" i="9"/>
  <c r="DK54" i="10"/>
  <c r="DL124" i="8"/>
  <c r="DK38" i="9"/>
  <c r="DK123" i="8"/>
  <c r="DL164" i="8"/>
  <c r="DJ41" i="8"/>
  <c r="DK62" i="10"/>
  <c r="DK14" i="10"/>
  <c r="DL195" i="9"/>
  <c r="DL48" i="8"/>
  <c r="DK49" i="9"/>
  <c r="DK25" i="9"/>
  <c r="DK113" i="9"/>
  <c r="DK135" i="8"/>
  <c r="DL203" i="9"/>
  <c r="DL130" i="9"/>
  <c r="DM159" i="9"/>
  <c r="DK184" i="8"/>
  <c r="DK155" i="8"/>
  <c r="DJ88" i="9"/>
  <c r="DM186" i="8"/>
  <c r="DJ97" i="10"/>
  <c r="DJ131" i="10"/>
  <c r="DK30" i="10"/>
  <c r="BO172" i="7"/>
  <c r="DJ94" i="8"/>
  <c r="DK118" i="8"/>
  <c r="DL10" i="9"/>
  <c r="DK169" i="8"/>
  <c r="BR160" i="7"/>
  <c r="BE116" i="5"/>
  <c r="BE109" i="5" s="1"/>
  <c r="BQ158" i="7"/>
  <c r="BG62" i="4"/>
  <c r="BG86" i="4" s="1"/>
  <c r="BG54" i="4"/>
  <c r="BG51" i="4"/>
  <c r="BG35" i="4"/>
  <c r="BH25" i="4"/>
  <c r="BG24" i="4"/>
  <c r="BC31" i="3"/>
  <c r="BE105" i="5"/>
  <c r="DJ120" i="10"/>
  <c r="DJ68" i="9"/>
  <c r="DK119" i="8"/>
  <c r="DJ184" i="10"/>
  <c r="DJ124" i="10"/>
  <c r="DK114" i="10"/>
  <c r="DK106" i="10"/>
  <c r="DH212" i="12"/>
  <c r="DI8" i="12"/>
  <c r="AZ8" i="11"/>
  <c r="DH212" i="9"/>
  <c r="DH280" i="9"/>
  <c r="BL90" i="4"/>
  <c r="BG70" i="3"/>
  <c r="DK25" i="10"/>
  <c r="DL175" i="9"/>
  <c r="DJ187" i="8"/>
  <c r="DL191" i="9"/>
  <c r="DJ64" i="10"/>
  <c r="DK82" i="9"/>
  <c r="DK19" i="8"/>
  <c r="DK176" i="8"/>
  <c r="DJ161" i="10"/>
  <c r="DL200" i="8"/>
  <c r="DM198" i="8"/>
  <c r="DK125" i="9"/>
  <c r="BR7" i="7"/>
  <c r="BQ9" i="7"/>
  <c r="BD36" i="3"/>
  <c r="DL80" i="8"/>
  <c r="AZ136" i="5"/>
  <c r="AZ133" i="5"/>
  <c r="DL158" i="9"/>
  <c r="DJ45" i="10"/>
  <c r="DL16" i="8"/>
  <c r="DK186" i="10"/>
  <c r="DJ28" i="9"/>
  <c r="BT30" i="7"/>
  <c r="BG37" i="5"/>
  <c r="DL11" i="10"/>
  <c r="DL167" i="10"/>
  <c r="DL171" i="9"/>
  <c r="DM123" i="9"/>
  <c r="DK178" i="8"/>
  <c r="DL146" i="9"/>
  <c r="DJ105" i="10"/>
  <c r="DJ25" i="8"/>
  <c r="DJ162" i="8"/>
  <c r="DJ168" i="9"/>
  <c r="DJ85" i="10"/>
  <c r="BQ179" i="7"/>
  <c r="BR170" i="7"/>
  <c r="DJ128" i="9"/>
  <c r="DJ201" i="10"/>
  <c r="DJ191" i="10"/>
  <c r="DK17" i="9"/>
  <c r="DJ24" i="9"/>
  <c r="DL43" i="9"/>
  <c r="DL112" i="8"/>
  <c r="DJ189" i="9"/>
  <c r="DK66" i="10"/>
  <c r="DJ84" i="9"/>
  <c r="BM97" i="7"/>
  <c r="BA135" i="5"/>
  <c r="DH348" i="10"/>
  <c r="DK26" i="8"/>
  <c r="DK102" i="8"/>
  <c r="DL183" i="9"/>
  <c r="DL59" i="10"/>
  <c r="DK42" i="9"/>
  <c r="DL102" i="8" l="1"/>
  <c r="DM59" i="10"/>
  <c r="DM11" i="10"/>
  <c r="BS7" i="7"/>
  <c r="BR9" i="7"/>
  <c r="BE36" i="3"/>
  <c r="DM200" i="8"/>
  <c r="BM90" i="4"/>
  <c r="BH70" i="3"/>
  <c r="DI212" i="12"/>
  <c r="DJ8" i="12"/>
  <c r="BA8" i="11"/>
  <c r="DI212" i="9"/>
  <c r="DI280" i="9"/>
  <c r="BG113" i="4"/>
  <c r="BG34" i="4"/>
  <c r="BC76" i="3" s="1"/>
  <c r="BC30" i="3"/>
  <c r="BS160" i="7"/>
  <c r="BF116" i="5"/>
  <c r="BF109" i="5" s="1"/>
  <c r="BR158" i="7"/>
  <c r="DK94" i="8"/>
  <c r="DL14" i="10"/>
  <c r="DK41" i="8"/>
  <c r="DM156" i="8"/>
  <c r="DK49" i="8"/>
  <c r="DL85" i="9"/>
  <c r="DM83" i="10"/>
  <c r="DK193" i="10"/>
  <c r="DL27" i="8"/>
  <c r="DK30" i="8"/>
  <c r="DL106" i="8"/>
  <c r="DK50" i="8"/>
  <c r="DL114" i="8"/>
  <c r="DK33" i="8"/>
  <c r="DL51" i="8"/>
  <c r="DL105" i="9"/>
  <c r="DL106" i="9"/>
  <c r="DL113" i="8"/>
  <c r="BH138" i="4"/>
  <c r="BD119" i="3"/>
  <c r="BD107" i="3"/>
  <c r="BD121" i="3"/>
  <c r="DK26" i="9"/>
  <c r="DK107" i="10"/>
  <c r="DM20" i="8"/>
  <c r="DL110" i="9"/>
  <c r="DK100" i="9"/>
  <c r="DK196" i="10"/>
  <c r="BH94" i="4"/>
  <c r="BD94" i="3" s="1"/>
  <c r="BH89" i="4"/>
  <c r="BD67" i="3" s="1"/>
  <c r="BD96" i="3"/>
  <c r="DL159" i="8"/>
  <c r="DL95" i="8"/>
  <c r="DL192" i="8"/>
  <c r="DL153" i="8"/>
  <c r="DL38" i="10"/>
  <c r="DL9" i="9"/>
  <c r="DL198" i="10"/>
  <c r="DL23" i="9"/>
  <c r="DK9" i="8"/>
  <c r="DL8" i="10"/>
  <c r="DK188" i="9"/>
  <c r="DK129" i="10"/>
  <c r="DK33" i="10"/>
  <c r="DN59" i="9"/>
  <c r="DK200" i="10"/>
  <c r="BD106" i="5"/>
  <c r="DL34" i="8"/>
  <c r="DL55" i="8"/>
  <c r="BD100" i="5"/>
  <c r="BI66" i="6"/>
  <c r="BL67" i="6"/>
  <c r="BH107" i="6"/>
  <c r="BH51" i="6"/>
  <c r="BE119" i="5"/>
  <c r="DL17" i="10"/>
  <c r="DK42" i="8"/>
  <c r="BK21" i="6"/>
  <c r="BG50" i="5"/>
  <c r="DL94" i="10"/>
  <c r="DK196" i="9"/>
  <c r="BR27" i="7"/>
  <c r="BR13" i="7"/>
  <c r="BF28" i="5" s="1"/>
  <c r="BR29" i="7"/>
  <c r="BR31" i="7"/>
  <c r="BR17" i="7"/>
  <c r="BF29" i="5" s="1"/>
  <c r="BS10" i="7"/>
  <c r="DL15" i="8"/>
  <c r="BB135" i="5"/>
  <c r="BN97" i="7"/>
  <c r="BN40" i="6"/>
  <c r="DM193" i="8"/>
  <c r="DK20" i="9"/>
  <c r="DN35" i="9"/>
  <c r="BF105" i="5"/>
  <c r="DL181" i="8"/>
  <c r="DL46" i="9"/>
  <c r="DK65" i="10"/>
  <c r="DK119" i="10"/>
  <c r="DK159" i="10"/>
  <c r="DK200" i="9"/>
  <c r="DK81" i="10"/>
  <c r="DM132" i="8"/>
  <c r="DM103" i="10"/>
  <c r="DK192" i="9"/>
  <c r="DK184" i="9"/>
  <c r="DK197" i="9"/>
  <c r="DK204" i="10"/>
  <c r="DM52" i="8"/>
  <c r="DK164" i="9"/>
  <c r="DK52" i="9"/>
  <c r="DL149" i="9"/>
  <c r="DK82" i="8"/>
  <c r="DL134" i="8"/>
  <c r="DL170" i="8"/>
  <c r="DM31" i="10"/>
  <c r="DK165" i="10"/>
  <c r="DL90" i="10"/>
  <c r="DM91" i="10"/>
  <c r="BP90" i="7"/>
  <c r="BP187" i="7" s="1"/>
  <c r="BD14" i="5"/>
  <c r="BD13" i="5" s="1"/>
  <c r="DL78" i="10"/>
  <c r="BG48" i="5"/>
  <c r="BK16" i="6"/>
  <c r="BS138" i="7"/>
  <c r="BR136" i="7"/>
  <c r="DL35" i="8"/>
  <c r="DM160" i="8"/>
  <c r="BG35" i="5"/>
  <c r="BT28" i="7"/>
  <c r="DM87" i="9"/>
  <c r="DL33" i="9"/>
  <c r="DL165" i="9"/>
  <c r="DJ76" i="12"/>
  <c r="DI212" i="10"/>
  <c r="DI348" i="9"/>
  <c r="BL99" i="6"/>
  <c r="BK108" i="6"/>
  <c r="DK109" i="10"/>
  <c r="BL10" i="6"/>
  <c r="BH77" i="5"/>
  <c r="DM12" i="8"/>
  <c r="DL178" i="10"/>
  <c r="DM92" i="8"/>
  <c r="DL174" i="9"/>
  <c r="DK22" i="9"/>
  <c r="DM189" i="8"/>
  <c r="DN23" i="10"/>
  <c r="DK98" i="8"/>
  <c r="DL47" i="8"/>
  <c r="BF109" i="6"/>
  <c r="BF106" i="6" s="1"/>
  <c r="DM122" i="9"/>
  <c r="DL90" i="9"/>
  <c r="DK172" i="9"/>
  <c r="DL98" i="10"/>
  <c r="DM79" i="10"/>
  <c r="DL202" i="10"/>
  <c r="DK16" i="10"/>
  <c r="DK100" i="10"/>
  <c r="DK195" i="8"/>
  <c r="BR145" i="7"/>
  <c r="BF115" i="5"/>
  <c r="BS147" i="7"/>
  <c r="BE105" i="3"/>
  <c r="DL129" i="8"/>
  <c r="DK60" i="10"/>
  <c r="DK76" i="10"/>
  <c r="DK180" i="9"/>
  <c r="DK191" i="10"/>
  <c r="DL114" i="10"/>
  <c r="DK184" i="10"/>
  <c r="DK68" i="9"/>
  <c r="BH62" i="4"/>
  <c r="BH54" i="4"/>
  <c r="BH51" i="4"/>
  <c r="BH35" i="4"/>
  <c r="BH24" i="4"/>
  <c r="BD31" i="3"/>
  <c r="BI25" i="4"/>
  <c r="BC58" i="3"/>
  <c r="BG88" i="4"/>
  <c r="BC64" i="3" s="1"/>
  <c r="DL169" i="8"/>
  <c r="DK131" i="10"/>
  <c r="DN186" i="8"/>
  <c r="DL155" i="8"/>
  <c r="DN159" i="9"/>
  <c r="DM203" i="9"/>
  <c r="DL113" i="9"/>
  <c r="DL49" i="9"/>
  <c r="DM195" i="9"/>
  <c r="DL62" i="10"/>
  <c r="DL38" i="9"/>
  <c r="DL54" i="10"/>
  <c r="DK96" i="9"/>
  <c r="DL26" i="10"/>
  <c r="DL180" i="8"/>
  <c r="DM56" i="8"/>
  <c r="DM39" i="10"/>
  <c r="DL145" i="8"/>
  <c r="DK171" i="8"/>
  <c r="DK40" i="9"/>
  <c r="DK64" i="9"/>
  <c r="DL110" i="10"/>
  <c r="DL82" i="10"/>
  <c r="DL186" i="9"/>
  <c r="BT78" i="7"/>
  <c r="DM197" i="8"/>
  <c r="DK68" i="10"/>
  <c r="DK18" i="9"/>
  <c r="DM60" i="8"/>
  <c r="DK127" i="10"/>
  <c r="BG52" i="5"/>
  <c r="BK26" i="6"/>
  <c r="DK195" i="10"/>
  <c r="DK133" i="10"/>
  <c r="DK176" i="10"/>
  <c r="DK20" i="10"/>
  <c r="DM31" i="9"/>
  <c r="DK148" i="10"/>
  <c r="DN27" i="9"/>
  <c r="DL107" i="8"/>
  <c r="DM104" i="8"/>
  <c r="DL86" i="10"/>
  <c r="DL182" i="10"/>
  <c r="DK175" i="8"/>
  <c r="DK189" i="10"/>
  <c r="DK48" i="10"/>
  <c r="DM54" i="9"/>
  <c r="DL79" i="8"/>
  <c r="DL83" i="8"/>
  <c r="BI79" i="6"/>
  <c r="BF102" i="5" s="1"/>
  <c r="BF121" i="5"/>
  <c r="BJ81" i="6"/>
  <c r="DM18" i="10"/>
  <c r="BL61" i="6"/>
  <c r="BO62" i="6"/>
  <c r="DK54" i="8"/>
  <c r="DM31" i="8"/>
  <c r="DL130" i="10"/>
  <c r="DN155" i="9"/>
  <c r="DL101" i="9"/>
  <c r="DJ212" i="8"/>
  <c r="DK8" i="8"/>
  <c r="DL77" i="9"/>
  <c r="DL81" i="9"/>
  <c r="DK183" i="10"/>
  <c r="DL46" i="10"/>
  <c r="DK57" i="10"/>
  <c r="DK32" i="10"/>
  <c r="DK17" i="8"/>
  <c r="DL172" i="8"/>
  <c r="DM120" i="8"/>
  <c r="DM118" i="9"/>
  <c r="BQ26" i="7"/>
  <c r="BE34" i="5"/>
  <c r="BD43" i="3"/>
  <c r="BQ208" i="7"/>
  <c r="BQ86" i="7"/>
  <c r="BQ91" i="7"/>
  <c r="BS192" i="7"/>
  <c r="BR200" i="7" a="1"/>
  <c r="BR200" i="7" s="1"/>
  <c r="BR199" i="7"/>
  <c r="BR220" i="7"/>
  <c r="DK84" i="10"/>
  <c r="DM51" i="10"/>
  <c r="DM40" i="8"/>
  <c r="DM83" i="9"/>
  <c r="DK149" i="10"/>
  <c r="DK158" i="8"/>
  <c r="DL178" i="9"/>
  <c r="DL63" i="8"/>
  <c r="DL97" i="8"/>
  <c r="DM134" i="9"/>
  <c r="DK151" i="10"/>
  <c r="DL117" i="8"/>
  <c r="DL188" i="8"/>
  <c r="DL18" i="8"/>
  <c r="DL122" i="10"/>
  <c r="DK53" i="10"/>
  <c r="DM126" i="9"/>
  <c r="DN190" i="8"/>
  <c r="DL154" i="10"/>
  <c r="DK171" i="10"/>
  <c r="DK146" i="8"/>
  <c r="DK40" i="10"/>
  <c r="DK160" i="9"/>
  <c r="DM67" i="10"/>
  <c r="DL85" i="8"/>
  <c r="DM95" i="9"/>
  <c r="DK128" i="10"/>
  <c r="DL8" i="9"/>
  <c r="DK132" i="9"/>
  <c r="DK16" i="9"/>
  <c r="DK111" i="10"/>
  <c r="DK193" i="9"/>
  <c r="BF93" i="5"/>
  <c r="BF86" i="5" s="1"/>
  <c r="BE89" i="3"/>
  <c r="BB58" i="3"/>
  <c r="BF88" i="4"/>
  <c r="BB64" i="3" s="1"/>
  <c r="DL13" i="10"/>
  <c r="DK21" i="8"/>
  <c r="DK45" i="8"/>
  <c r="DL81" i="8"/>
  <c r="BP99" i="7"/>
  <c r="BC66" i="3" s="1"/>
  <c r="BP22" i="7"/>
  <c r="BC54" i="3" s="1"/>
  <c r="BP21" i="7"/>
  <c r="BD33" i="5"/>
  <c r="BC42" i="3"/>
  <c r="DL174" i="8"/>
  <c r="DN167" i="9"/>
  <c r="DK163" i="10"/>
  <c r="DN151" i="9"/>
  <c r="DM44" i="8"/>
  <c r="DK136" i="10"/>
  <c r="DN127" i="9"/>
  <c r="DM91" i="9"/>
  <c r="DK204" i="9"/>
  <c r="DK132" i="10"/>
  <c r="DK93" i="10"/>
  <c r="DM84" i="8"/>
  <c r="DL118" i="10"/>
  <c r="DK173" i="10"/>
  <c r="DK49" i="10"/>
  <c r="DM99" i="9"/>
  <c r="DL41" i="9"/>
  <c r="DL125" i="8"/>
  <c r="DK88" i="10"/>
  <c r="DK13" i="8"/>
  <c r="DK203" i="10"/>
  <c r="DK101" i="10"/>
  <c r="DK177" i="10"/>
  <c r="DN194" i="8"/>
  <c r="DM27" i="10"/>
  <c r="DL14" i="8"/>
  <c r="DK183" i="8"/>
  <c r="DK136" i="9"/>
  <c r="DM100" i="8"/>
  <c r="DK113" i="10"/>
  <c r="DN135" i="9"/>
  <c r="BT77" i="7"/>
  <c r="DL78" i="9"/>
  <c r="BT73" i="7"/>
  <c r="DL45" i="9"/>
  <c r="DK173" i="9"/>
  <c r="DM55" i="10"/>
  <c r="DL157" i="9"/>
  <c r="DL58" i="10"/>
  <c r="DK169" i="9"/>
  <c r="DL10" i="8"/>
  <c r="DL121" i="9"/>
  <c r="DL89" i="9"/>
  <c r="DK77" i="10"/>
  <c r="DK188" i="10"/>
  <c r="DL157" i="8"/>
  <c r="DN35" i="10"/>
  <c r="BT79" i="7"/>
  <c r="DN19" i="10"/>
  <c r="DL11" i="8"/>
  <c r="BA136" i="5"/>
  <c r="BA133" i="5"/>
  <c r="DM112" i="8"/>
  <c r="DK128" i="9"/>
  <c r="DN123" i="9"/>
  <c r="DK45" i="10"/>
  <c r="DK187" i="8"/>
  <c r="BU30" i="7"/>
  <c r="BH37" i="5"/>
  <c r="DN198" i="8"/>
  <c r="DL19" i="8"/>
  <c r="BE97" i="5"/>
  <c r="BE90" i="5" s="1"/>
  <c r="BD106" i="3"/>
  <c r="BD93" i="3"/>
  <c r="DL118" i="8"/>
  <c r="BO180" i="7"/>
  <c r="BO177" i="7" s="1"/>
  <c r="BB117" i="3"/>
  <c r="DM164" i="8"/>
  <c r="DK29" i="8"/>
  <c r="DK22" i="8"/>
  <c r="DJ280" i="8"/>
  <c r="DK76" i="8"/>
  <c r="DL110" i="8"/>
  <c r="DL161" i="8"/>
  <c r="DL14" i="9"/>
  <c r="DL147" i="8"/>
  <c r="DN15" i="10"/>
  <c r="DL10" i="10"/>
  <c r="DK38" i="8"/>
  <c r="DM204" i="8"/>
  <c r="DL39" i="8"/>
  <c r="DL111" i="8"/>
  <c r="DL37" i="10"/>
  <c r="DM88" i="8"/>
  <c r="DK52" i="10"/>
  <c r="DM62" i="9"/>
  <c r="DK156" i="10"/>
  <c r="DK12" i="9"/>
  <c r="DL168" i="8"/>
  <c r="DM199" i="9"/>
  <c r="DK121" i="10"/>
  <c r="DL190" i="9"/>
  <c r="DL89" i="8"/>
  <c r="BU213" i="7"/>
  <c r="BU214" i="7" a="1"/>
  <c r="BU214" i="7" s="1"/>
  <c r="BV206" i="7"/>
  <c r="DL101" i="8"/>
  <c r="DN119" i="9"/>
  <c r="DK48" i="9"/>
  <c r="DK96" i="10"/>
  <c r="DK185" i="9"/>
  <c r="DL13" i="9"/>
  <c r="DM39" i="9"/>
  <c r="DL50" i="10"/>
  <c r="DK104" i="9"/>
  <c r="DK175" i="10"/>
  <c r="DK44" i="9"/>
  <c r="BD94" i="5"/>
  <c r="BD87" i="5" s="1"/>
  <c r="BC90" i="3"/>
  <c r="DK78" i="8"/>
  <c r="DK86" i="8"/>
  <c r="DI212" i="8"/>
  <c r="BK72" i="6"/>
  <c r="BJ70" i="6"/>
  <c r="BG101" i="6"/>
  <c r="BT74" i="7"/>
  <c r="DM148" i="8"/>
  <c r="DK62" i="8"/>
  <c r="DK36" i="9"/>
  <c r="DM95" i="10"/>
  <c r="BE38" i="5"/>
  <c r="BD45" i="3"/>
  <c r="BQ93" i="7"/>
  <c r="BE16" i="5" s="1"/>
  <c r="BQ228" i="7" a="1"/>
  <c r="BQ228" i="7" s="1"/>
  <c r="BQ223" i="7" a="1"/>
  <c r="BQ223" i="7" s="1"/>
  <c r="BQ227" i="7"/>
  <c r="BQ222" i="7"/>
  <c r="DL130" i="8"/>
  <c r="BK36" i="6"/>
  <c r="DN202" i="8"/>
  <c r="DL146" i="10"/>
  <c r="DK108" i="10"/>
  <c r="DK181" i="9"/>
  <c r="BG112" i="5"/>
  <c r="BT108" i="7"/>
  <c r="BS107" i="7"/>
  <c r="BF102" i="3"/>
  <c r="DK203" i="8"/>
  <c r="BY123" i="7"/>
  <c r="BT122" i="7"/>
  <c r="BK27" i="4"/>
  <c r="BF33" i="3"/>
  <c r="BJ64" i="4"/>
  <c r="BJ41" i="4"/>
  <c r="BJ44" i="4"/>
  <c r="BJ37" i="4"/>
  <c r="DL165" i="8"/>
  <c r="DK191" i="8"/>
  <c r="DL194" i="9"/>
  <c r="DL126" i="10"/>
  <c r="DL202" i="9"/>
  <c r="DK92" i="9"/>
  <c r="DK201" i="9"/>
  <c r="DL145" i="9"/>
  <c r="DK125" i="10"/>
  <c r="DM150" i="9"/>
  <c r="DL150" i="10"/>
  <c r="DM47" i="10"/>
  <c r="DL115" i="8"/>
  <c r="DL194" i="10"/>
  <c r="DL29" i="9"/>
  <c r="DK21" i="10"/>
  <c r="DK12" i="10"/>
  <c r="DL37" i="9"/>
  <c r="DM103" i="9"/>
  <c r="DM196" i="8"/>
  <c r="DL170" i="9"/>
  <c r="BG39" i="5"/>
  <c r="BT32" i="7"/>
  <c r="DK89" i="10"/>
  <c r="DK150" i="8"/>
  <c r="BJ47" i="4"/>
  <c r="BJ63" i="4"/>
  <c r="BJ36" i="4"/>
  <c r="BK26" i="4"/>
  <c r="BF32" i="3"/>
  <c r="BJ57" i="4"/>
  <c r="BB138" i="5"/>
  <c r="DK58" i="8"/>
  <c r="DK65" i="8"/>
  <c r="DM96" i="8"/>
  <c r="DL105" i="8"/>
  <c r="DL149" i="8"/>
  <c r="DK37" i="8"/>
  <c r="DK66" i="8"/>
  <c r="DL65" i="9"/>
  <c r="DK80" i="9"/>
  <c r="DL59" i="8"/>
  <c r="DL166" i="10"/>
  <c r="DM162" i="9"/>
  <c r="DL177" i="8"/>
  <c r="DK46" i="8"/>
  <c r="DL102" i="10"/>
  <c r="DM66" i="9"/>
  <c r="DK180" i="10"/>
  <c r="DL126" i="8"/>
  <c r="BB143" i="11"/>
  <c r="BS3" i="7"/>
  <c r="BI3" i="6"/>
  <c r="BF2" i="5"/>
  <c r="DM79" i="9"/>
  <c r="DK172" i="10"/>
  <c r="DK92" i="10"/>
  <c r="DK60" i="9"/>
  <c r="DL153" i="9"/>
  <c r="DL102" i="9"/>
  <c r="DL21" i="9"/>
  <c r="DL57" i="9"/>
  <c r="DM108" i="8"/>
  <c r="DL163" i="8"/>
  <c r="DK152" i="10"/>
  <c r="DL162" i="10"/>
  <c r="BE108" i="5"/>
  <c r="DJ144" i="12"/>
  <c r="DJ280" i="10" s="1"/>
  <c r="DI348" i="8"/>
  <c r="DM87" i="10"/>
  <c r="DL144" i="8"/>
  <c r="DL66" i="10"/>
  <c r="DK24" i="9"/>
  <c r="BS170" i="7"/>
  <c r="BR179" i="7"/>
  <c r="DK168" i="9"/>
  <c r="DM146" i="9"/>
  <c r="DL186" i="10"/>
  <c r="DK161" i="10"/>
  <c r="DK64" i="10"/>
  <c r="DL25" i="10"/>
  <c r="DL42" i="9"/>
  <c r="DM183" i="9"/>
  <c r="AZ60" i="3"/>
  <c r="DK25" i="8"/>
  <c r="DM167" i="10"/>
  <c r="DL26" i="8"/>
  <c r="DK84" i="9"/>
  <c r="DK189" i="9"/>
  <c r="DM43" i="9"/>
  <c r="DL17" i="9"/>
  <c r="DK201" i="10"/>
  <c r="DK85" i="10"/>
  <c r="DK162" i="8"/>
  <c r="DK105" i="10"/>
  <c r="DL178" i="8"/>
  <c r="DM171" i="9"/>
  <c r="DK28" i="9"/>
  <c r="DM16" i="8"/>
  <c r="DM158" i="9"/>
  <c r="DM80" i="8"/>
  <c r="BE27" i="5"/>
  <c r="BD39" i="3"/>
  <c r="DL125" i="9"/>
  <c r="DL176" i="8"/>
  <c r="DL82" i="9"/>
  <c r="DM191" i="9"/>
  <c r="DM175" i="9"/>
  <c r="AZ144" i="11"/>
  <c r="AZ76" i="11"/>
  <c r="DL106" i="10"/>
  <c r="DK124" i="10"/>
  <c r="DL119" i="8"/>
  <c r="DK120" i="10"/>
  <c r="DM10" i="9"/>
  <c r="DL30" i="10"/>
  <c r="DK97" i="10"/>
  <c r="DK88" i="9"/>
  <c r="DL184" i="8"/>
  <c r="DM130" i="9"/>
  <c r="DL135" i="8"/>
  <c r="DL25" i="9"/>
  <c r="DM48" i="8"/>
  <c r="DL123" i="8"/>
  <c r="DM124" i="8"/>
  <c r="DK124" i="9"/>
  <c r="DL91" i="8"/>
  <c r="DL19" i="9"/>
  <c r="DK154" i="8"/>
  <c r="DK166" i="8"/>
  <c r="DL182" i="9"/>
  <c r="DL86" i="9"/>
  <c r="DK56" i="10"/>
  <c r="DK181" i="10"/>
  <c r="DL121" i="8"/>
  <c r="DM58" i="9"/>
  <c r="DK187" i="10"/>
  <c r="DK179" i="8"/>
  <c r="DL129" i="9"/>
  <c r="DK152" i="9"/>
  <c r="DK112" i="9"/>
  <c r="DM34" i="10"/>
  <c r="DN32" i="8"/>
  <c r="DM111" i="9"/>
  <c r="DK145" i="10"/>
  <c r="DL114" i="9"/>
  <c r="DL133" i="9"/>
  <c r="DK80" i="10"/>
  <c r="DM179" i="9"/>
  <c r="DL41" i="10"/>
  <c r="DL131" i="8"/>
  <c r="DL167" i="8"/>
  <c r="DM201" i="8"/>
  <c r="DK24" i="10"/>
  <c r="DK32" i="9"/>
  <c r="DM166" i="9"/>
  <c r="DJ348" i="10"/>
  <c r="DK144" i="10"/>
  <c r="DK153" i="10"/>
  <c r="DL109" i="8"/>
  <c r="BJ112" i="4"/>
  <c r="BI121" i="4"/>
  <c r="BE110" i="3"/>
  <c r="BK56" i="6"/>
  <c r="BN57" i="6"/>
  <c r="BI99" i="4"/>
  <c r="BJ104" i="4"/>
  <c r="BM105" i="4"/>
  <c r="BM7" i="4" s="1"/>
  <c r="BI37" i="3" s="1"/>
  <c r="DL43" i="8"/>
  <c r="DK61" i="8"/>
  <c r="BP172" i="7"/>
  <c r="BR127" i="7"/>
  <c r="BW128" i="7"/>
  <c r="BQ117" i="7"/>
  <c r="BE113" i="5"/>
  <c r="BQ178" i="7"/>
  <c r="BD103" i="3"/>
  <c r="BC87" i="5"/>
  <c r="DK36" i="10"/>
  <c r="DN15" i="9"/>
  <c r="DM136" i="8"/>
  <c r="DL29" i="10"/>
  <c r="DN67" i="9"/>
  <c r="DK197" i="10"/>
  <c r="DL94" i="9"/>
  <c r="DM68" i="8"/>
  <c r="DM107" i="9"/>
  <c r="DL61" i="9"/>
  <c r="DK117" i="10"/>
  <c r="DK116" i="10"/>
  <c r="DM116" i="8"/>
  <c r="DM22" i="10"/>
  <c r="DK90" i="8"/>
  <c r="BE36" i="5"/>
  <c r="BD44" i="3"/>
  <c r="BQ92" i="7"/>
  <c r="BE15" i="5" s="1"/>
  <c r="BQ194" i="7"/>
  <c r="DL50" i="9"/>
  <c r="DK123" i="10"/>
  <c r="DN24" i="8"/>
  <c r="DL87" i="8"/>
  <c r="DK176" i="9"/>
  <c r="DL109" i="9"/>
  <c r="DK120" i="9"/>
  <c r="DL117" i="9"/>
  <c r="DM64" i="8"/>
  <c r="DL161" i="9"/>
  <c r="BS132" i="7"/>
  <c r="BX133" i="7"/>
  <c r="DL77" i="8"/>
  <c r="DK199" i="8"/>
  <c r="DL97" i="9"/>
  <c r="DL182" i="8"/>
  <c r="DM43" i="10"/>
  <c r="DN55" i="9"/>
  <c r="DK199" i="10"/>
  <c r="DK156" i="9"/>
  <c r="DM154" i="9"/>
  <c r="DK116" i="9"/>
  <c r="DK155" i="10"/>
  <c r="DL174" i="10"/>
  <c r="DL198" i="9"/>
  <c r="DL34" i="9"/>
  <c r="DL133" i="8"/>
  <c r="DM28" i="8"/>
  <c r="DK61" i="10"/>
  <c r="DK160" i="10"/>
  <c r="DM115" i="9"/>
  <c r="DK192" i="10"/>
  <c r="DL93" i="9"/>
  <c r="BC31" i="5"/>
  <c r="BB51" i="3"/>
  <c r="BO100" i="7"/>
  <c r="DM11" i="9"/>
  <c r="BT72" i="7"/>
  <c r="DK57" i="8"/>
  <c r="DK147" i="10"/>
  <c r="DL185" i="8"/>
  <c r="DK112" i="10"/>
  <c r="DL151" i="8"/>
  <c r="DM128" i="8"/>
  <c r="DL98" i="9"/>
  <c r="DL103" i="8"/>
  <c r="DK44" i="10"/>
  <c r="DM115" i="10"/>
  <c r="DL144" i="9"/>
  <c r="DN147" i="9"/>
  <c r="DL53" i="9"/>
  <c r="DN63" i="9"/>
  <c r="DL99" i="8"/>
  <c r="DN131" i="9"/>
  <c r="DK169" i="10"/>
  <c r="DM63" i="10"/>
  <c r="DK157" i="10"/>
  <c r="DK177" i="9"/>
  <c r="DM30" i="9"/>
  <c r="DL127" i="8"/>
  <c r="DM135" i="10"/>
  <c r="DL170" i="10"/>
  <c r="DK185" i="10"/>
  <c r="DL76" i="9"/>
  <c r="DK164" i="10"/>
  <c r="DK104" i="10"/>
  <c r="DM51" i="9"/>
  <c r="DK179" i="10"/>
  <c r="DN163" i="9"/>
  <c r="DK148" i="9"/>
  <c r="DK168" i="10"/>
  <c r="DK53" i="8"/>
  <c r="DL93" i="8"/>
  <c r="DM36" i="8"/>
  <c r="DL134" i="10"/>
  <c r="DL42" i="10"/>
  <c r="DL9" i="10"/>
  <c r="DM187" i="9"/>
  <c r="DK108" i="9"/>
  <c r="DM47" i="9"/>
  <c r="DK99" i="10"/>
  <c r="DL190" i="10"/>
  <c r="DL173" i="8"/>
  <c r="DL158" i="10"/>
  <c r="DK56" i="9"/>
  <c r="DK28" i="10"/>
  <c r="DL122" i="8"/>
  <c r="BE96" i="5"/>
  <c r="BE89" i="5" s="1"/>
  <c r="BD92" i="3"/>
  <c r="DL67" i="8"/>
  <c r="DM23" i="8"/>
  <c r="DM152" i="8"/>
  <c r="BR194" i="7" l="1"/>
  <c r="BE106" i="5"/>
  <c r="BX128" i="7"/>
  <c r="BS127" i="7"/>
  <c r="BF113" i="5"/>
  <c r="BR178" i="7"/>
  <c r="BR117" i="7"/>
  <c r="BE103" i="3"/>
  <c r="BJ99" i="4"/>
  <c r="BK104" i="4"/>
  <c r="BN105" i="4"/>
  <c r="BN7" i="4" s="1"/>
  <c r="BJ37" i="3" s="1"/>
  <c r="DL53" i="8"/>
  <c r="DL148" i="9"/>
  <c r="DL179" i="10"/>
  <c r="DL104" i="10"/>
  <c r="DM76" i="9"/>
  <c r="DM170" i="10"/>
  <c r="DM127" i="8"/>
  <c r="DL177" i="9"/>
  <c r="DO131" i="9"/>
  <c r="DO63" i="9"/>
  <c r="DO147" i="9"/>
  <c r="DN115" i="10"/>
  <c r="DM103" i="8"/>
  <c r="DL112" i="10"/>
  <c r="DL147" i="10"/>
  <c r="DM93" i="9"/>
  <c r="DN115" i="9"/>
  <c r="DL61" i="10"/>
  <c r="DM133" i="8"/>
  <c r="DM198" i="9"/>
  <c r="DL155" i="10"/>
  <c r="DN154" i="9"/>
  <c r="DL199" i="10"/>
  <c r="DM97" i="9"/>
  <c r="DM77" i="8"/>
  <c r="DM161" i="9"/>
  <c r="DM117" i="9"/>
  <c r="DM109" i="9"/>
  <c r="DM87" i="8"/>
  <c r="DL123" i="10"/>
  <c r="DL117" i="10"/>
  <c r="DN107" i="9"/>
  <c r="DM94" i="9"/>
  <c r="BP180" i="7"/>
  <c r="BP177" i="7" s="1"/>
  <c r="BC117" i="3"/>
  <c r="BI94" i="4"/>
  <c r="BE94" i="3" s="1"/>
  <c r="BI89" i="4"/>
  <c r="BE67" i="3" s="1"/>
  <c r="BE96" i="3"/>
  <c r="BE121" i="3"/>
  <c r="BE119" i="3"/>
  <c r="BE107" i="3"/>
  <c r="BI138" i="4"/>
  <c r="DL153" i="10"/>
  <c r="DN166" i="9"/>
  <c r="DL24" i="10"/>
  <c r="DM41" i="10"/>
  <c r="DL80" i="10"/>
  <c r="DM114" i="9"/>
  <c r="DN111" i="9"/>
  <c r="DN34" i="10"/>
  <c r="DL152" i="9"/>
  <c r="DL179" i="8"/>
  <c r="DN58" i="9"/>
  <c r="DL181" i="10"/>
  <c r="DM86" i="9"/>
  <c r="DL166" i="8"/>
  <c r="DM19" i="9"/>
  <c r="DL124" i="9"/>
  <c r="DM123" i="8"/>
  <c r="DM25" i="9"/>
  <c r="DN130" i="9"/>
  <c r="DL88" i="9"/>
  <c r="DM30" i="10"/>
  <c r="DL120" i="10"/>
  <c r="DL124" i="10"/>
  <c r="DN191" i="9"/>
  <c r="DN158" i="9"/>
  <c r="DL28" i="9"/>
  <c r="DM178" i="8"/>
  <c r="DL162" i="8"/>
  <c r="DL201" i="10"/>
  <c r="DN43" i="9"/>
  <c r="DL84" i="9"/>
  <c r="DN167" i="10"/>
  <c r="DM42" i="9"/>
  <c r="DL64" i="10"/>
  <c r="DM186" i="10"/>
  <c r="DL168" i="9"/>
  <c r="DM66" i="10"/>
  <c r="DN87" i="10"/>
  <c r="DL152" i="10"/>
  <c r="DM21" i="9"/>
  <c r="DM153" i="9"/>
  <c r="DL92" i="10"/>
  <c r="DN79" i="9"/>
  <c r="DM126" i="8"/>
  <c r="DM177" i="8"/>
  <c r="DL80" i="9"/>
  <c r="DL89" i="10"/>
  <c r="DM170" i="9"/>
  <c r="DN103" i="9"/>
  <c r="DL12" i="10"/>
  <c r="DM29" i="9"/>
  <c r="DM115" i="8"/>
  <c r="DM150" i="10"/>
  <c r="DL125" i="10"/>
  <c r="DL201" i="9"/>
  <c r="DM202" i="9"/>
  <c r="DM194" i="9"/>
  <c r="BG105" i="5"/>
  <c r="DM130" i="8"/>
  <c r="DN148" i="8"/>
  <c r="DN88" i="8"/>
  <c r="DN204" i="8"/>
  <c r="DM10" i="10"/>
  <c r="DM147" i="8"/>
  <c r="DM161" i="8"/>
  <c r="DM19" i="8"/>
  <c r="DL45" i="10"/>
  <c r="DL128" i="9"/>
  <c r="BU79" i="7"/>
  <c r="DM157" i="8"/>
  <c r="DL188" i="10"/>
  <c r="DM89" i="9"/>
  <c r="DM10" i="8"/>
  <c r="DM58" i="10"/>
  <c r="DM45" i="9"/>
  <c r="DM78" i="9"/>
  <c r="DO135" i="9"/>
  <c r="DL183" i="8"/>
  <c r="DL177" i="10"/>
  <c r="DL203" i="10"/>
  <c r="DL88" i="10"/>
  <c r="DM41" i="9"/>
  <c r="DL49" i="10"/>
  <c r="DM118" i="10"/>
  <c r="DL93" i="10"/>
  <c r="DL204" i="9"/>
  <c r="DO127" i="9"/>
  <c r="DN44" i="8"/>
  <c r="DL163" i="10"/>
  <c r="DM174" i="8"/>
  <c r="BD31" i="5"/>
  <c r="BC51" i="3"/>
  <c r="BP100" i="7"/>
  <c r="DL193" i="9"/>
  <c r="DL16" i="9"/>
  <c r="DM8" i="9"/>
  <c r="DN95" i="9"/>
  <c r="DL40" i="10"/>
  <c r="DL171" i="10"/>
  <c r="DO190" i="8"/>
  <c r="DL53" i="10"/>
  <c r="DM18" i="8"/>
  <c r="DM117" i="8"/>
  <c r="DN134" i="9"/>
  <c r="DL158" i="8"/>
  <c r="DN83" i="9"/>
  <c r="BR223" i="7" a="1"/>
  <c r="BR223" i="7" s="1"/>
  <c r="BR222" i="7"/>
  <c r="BR228" i="7" a="1"/>
  <c r="BR228" i="7" s="1"/>
  <c r="BR227" i="7"/>
  <c r="BS199" i="7"/>
  <c r="BS220" i="7"/>
  <c r="BS200" i="7" a="1"/>
  <c r="BS200" i="7" s="1"/>
  <c r="BT192" i="7"/>
  <c r="DN118" i="9"/>
  <c r="DL32" i="10"/>
  <c r="DM46" i="10"/>
  <c r="DM81" i="9"/>
  <c r="DL8" i="8"/>
  <c r="DO155" i="9"/>
  <c r="DN31" i="8"/>
  <c r="BG121" i="5"/>
  <c r="BK81" i="6"/>
  <c r="BJ79" i="6"/>
  <c r="BG102" i="5" s="1"/>
  <c r="DN104" i="8"/>
  <c r="DM145" i="8"/>
  <c r="DM26" i="10"/>
  <c r="DM54" i="10"/>
  <c r="DM62" i="10"/>
  <c r="DM49" i="9"/>
  <c r="DN203" i="9"/>
  <c r="DL131" i="10"/>
  <c r="BH113" i="4"/>
  <c r="BH34" i="4"/>
  <c r="BD76" i="3" s="1"/>
  <c r="BD30" i="3"/>
  <c r="BH86" i="4"/>
  <c r="DL184" i="10"/>
  <c r="DL195" i="8"/>
  <c r="DL16" i="10"/>
  <c r="DN79" i="10"/>
  <c r="DL172" i="9"/>
  <c r="DN122" i="9"/>
  <c r="DO23" i="10"/>
  <c r="DL22" i="9"/>
  <c r="DN12" i="8"/>
  <c r="DL109" i="10"/>
  <c r="BM99" i="6"/>
  <c r="BL108" i="6"/>
  <c r="DM35" i="8"/>
  <c r="BL16" i="6"/>
  <c r="BH48" i="5"/>
  <c r="DM90" i="10"/>
  <c r="DM134" i="8"/>
  <c r="DM149" i="9"/>
  <c r="DL164" i="9"/>
  <c r="DL204" i="10"/>
  <c r="DL184" i="9"/>
  <c r="DN103" i="10"/>
  <c r="DL81" i="10"/>
  <c r="DL159" i="10"/>
  <c r="DL65" i="10"/>
  <c r="DO35" i="9"/>
  <c r="BA60" i="3"/>
  <c r="BS29" i="7"/>
  <c r="BS31" i="7"/>
  <c r="BS17" i="7"/>
  <c r="BG29" i="5" s="1"/>
  <c r="BT10" i="7"/>
  <c r="BS27" i="7"/>
  <c r="BS13" i="7"/>
  <c r="BG28" i="5" s="1"/>
  <c r="DM94" i="10"/>
  <c r="DO59" i="9"/>
  <c r="DL129" i="10"/>
  <c r="DM8" i="10"/>
  <c r="DM23" i="9"/>
  <c r="DM9" i="9"/>
  <c r="DM95" i="8"/>
  <c r="DL33" i="8"/>
  <c r="DL193" i="10"/>
  <c r="DM85" i="9"/>
  <c r="BF97" i="5"/>
  <c r="BF90" i="5" s="1"/>
  <c r="BE106" i="3"/>
  <c r="BE93" i="3"/>
  <c r="BA144" i="11"/>
  <c r="BA76" i="11"/>
  <c r="DN59" i="10"/>
  <c r="DM67" i="8"/>
  <c r="DM158" i="10"/>
  <c r="DN47" i="9"/>
  <c r="DM42" i="10"/>
  <c r="DM122" i="8"/>
  <c r="DL56" i="9"/>
  <c r="DL99" i="10"/>
  <c r="DL108" i="9"/>
  <c r="DM9" i="10"/>
  <c r="DM134" i="10"/>
  <c r="DM93" i="8"/>
  <c r="DN63" i="10"/>
  <c r="DN128" i="8"/>
  <c r="DN43" i="10"/>
  <c r="DL90" i="8"/>
  <c r="DN116" i="8"/>
  <c r="DO67" i="9"/>
  <c r="DL36" i="10"/>
  <c r="BE94" i="5"/>
  <c r="BD90" i="3"/>
  <c r="DM43" i="8"/>
  <c r="BK112" i="4"/>
  <c r="BJ121" i="4"/>
  <c r="BF110" i="3"/>
  <c r="DM167" i="8"/>
  <c r="DM176" i="8"/>
  <c r="BS179" i="7"/>
  <c r="BT170" i="7"/>
  <c r="DN108" i="8"/>
  <c r="DN66" i="9"/>
  <c r="DN162" i="9"/>
  <c r="DL66" i="8"/>
  <c r="DM149" i="8"/>
  <c r="DN96" i="8"/>
  <c r="DL58" i="8"/>
  <c r="DM165" i="8"/>
  <c r="BG93" i="5"/>
  <c r="BG86" i="5" s="1"/>
  <c r="BF89" i="3"/>
  <c r="DL181" i="9"/>
  <c r="DM146" i="10"/>
  <c r="DN95" i="10"/>
  <c r="DL86" i="8"/>
  <c r="DL175" i="10"/>
  <c r="DM50" i="10"/>
  <c r="DM13" i="9"/>
  <c r="DL96" i="10"/>
  <c r="DO119" i="9"/>
  <c r="BV213" i="7"/>
  <c r="BV214" i="7" a="1"/>
  <c r="BV214" i="7" s="1"/>
  <c r="BW206" i="7"/>
  <c r="DM89" i="8"/>
  <c r="DL121" i="10"/>
  <c r="DL156" i="10"/>
  <c r="DL52" i="10"/>
  <c r="DM37" i="10"/>
  <c r="DO15" i="10"/>
  <c r="DM14" i="9"/>
  <c r="DM110" i="8"/>
  <c r="BC135" i="5"/>
  <c r="BO97" i="7"/>
  <c r="BV30" i="7"/>
  <c r="BI37" i="5"/>
  <c r="DO19" i="10"/>
  <c r="DO35" i="10"/>
  <c r="DN55" i="10"/>
  <c r="DN100" i="8"/>
  <c r="DN27" i="10"/>
  <c r="DL45" i="8"/>
  <c r="DM13" i="10"/>
  <c r="DN67" i="10"/>
  <c r="DM63" i="8"/>
  <c r="DN51" i="10"/>
  <c r="BQ90" i="7"/>
  <c r="BQ187" i="7" s="1"/>
  <c r="BE14" i="5"/>
  <c r="BE13" i="5" s="1"/>
  <c r="DM172" i="8"/>
  <c r="BM61" i="6"/>
  <c r="BP62" i="6"/>
  <c r="DM79" i="8"/>
  <c r="DL48" i="10"/>
  <c r="DL175" i="8"/>
  <c r="DM86" i="10"/>
  <c r="DM107" i="8"/>
  <c r="DL148" i="10"/>
  <c r="DL20" i="10"/>
  <c r="DL133" i="10"/>
  <c r="BL26" i="6"/>
  <c r="BH52" i="5"/>
  <c r="DN60" i="8"/>
  <c r="DL68" i="10"/>
  <c r="DM82" i="10"/>
  <c r="DL64" i="9"/>
  <c r="DL171" i="8"/>
  <c r="DM155" i="8"/>
  <c r="DL191" i="10"/>
  <c r="DL76" i="10"/>
  <c r="DM129" i="8"/>
  <c r="BG115" i="5"/>
  <c r="BG108" i="5" s="1"/>
  <c r="BT147" i="7"/>
  <c r="BS145" i="7"/>
  <c r="BF105" i="3"/>
  <c r="DM47" i="8"/>
  <c r="DN92" i="8"/>
  <c r="DM165" i="9"/>
  <c r="DN87" i="9"/>
  <c r="DN31" i="10"/>
  <c r="DM181" i="8"/>
  <c r="DN193" i="8"/>
  <c r="BB136" i="5"/>
  <c r="BB133" i="5"/>
  <c r="BR26" i="7"/>
  <c r="BF34" i="5"/>
  <c r="BE43" i="3"/>
  <c r="BR208" i="7"/>
  <c r="BR86" i="7"/>
  <c r="BR99" i="7" s="1"/>
  <c r="BE66" i="3" s="1"/>
  <c r="BR91" i="7"/>
  <c r="DL42" i="8"/>
  <c r="BE100" i="5"/>
  <c r="BJ66" i="6"/>
  <c r="BM67" i="6"/>
  <c r="BI107" i="6"/>
  <c r="BI51" i="6"/>
  <c r="BF119" i="5"/>
  <c r="DM55" i="8"/>
  <c r="DM153" i="8"/>
  <c r="DL100" i="9"/>
  <c r="DN20" i="8"/>
  <c r="DL26" i="9"/>
  <c r="DM106" i="9"/>
  <c r="DL50" i="8"/>
  <c r="DL30" i="8"/>
  <c r="DN156" i="8"/>
  <c r="DM14" i="10"/>
  <c r="DJ212" i="12"/>
  <c r="DK8" i="12"/>
  <c r="BB8" i="11"/>
  <c r="DJ212" i="9"/>
  <c r="DJ280" i="9"/>
  <c r="BN90" i="4"/>
  <c r="BI70" i="3"/>
  <c r="DN11" i="10"/>
  <c r="DM102" i="8"/>
  <c r="DN152" i="8"/>
  <c r="DM173" i="8"/>
  <c r="DL168" i="10"/>
  <c r="DO163" i="9"/>
  <c r="DN51" i="9"/>
  <c r="DL164" i="10"/>
  <c r="DL185" i="10"/>
  <c r="DN135" i="10"/>
  <c r="DN30" i="9"/>
  <c r="DL157" i="10"/>
  <c r="DL169" i="10"/>
  <c r="DM99" i="8"/>
  <c r="DM53" i="9"/>
  <c r="DM144" i="9"/>
  <c r="DL44" i="10"/>
  <c r="DM98" i="9"/>
  <c r="DL57" i="8"/>
  <c r="BU72" i="7"/>
  <c r="DL192" i="10"/>
  <c r="DL160" i="10"/>
  <c r="DN28" i="8"/>
  <c r="DM34" i="9"/>
  <c r="DM174" i="10"/>
  <c r="DL116" i="9"/>
  <c r="DL156" i="9"/>
  <c r="DO55" i="9"/>
  <c r="DM182" i="8"/>
  <c r="DL199" i="8"/>
  <c r="DN64" i="8"/>
  <c r="DL120" i="9"/>
  <c r="DL176" i="9"/>
  <c r="DO24" i="8"/>
  <c r="DM50" i="9"/>
  <c r="DN22" i="10"/>
  <c r="DL116" i="10"/>
  <c r="DM61" i="9"/>
  <c r="DN68" i="8"/>
  <c r="DL197" i="10"/>
  <c r="DN136" i="8"/>
  <c r="BQ172" i="7"/>
  <c r="DL61" i="8"/>
  <c r="DM109" i="8"/>
  <c r="DL144" i="10"/>
  <c r="DL32" i="9"/>
  <c r="DN201" i="8"/>
  <c r="DM131" i="8"/>
  <c r="DN179" i="9"/>
  <c r="DM133" i="9"/>
  <c r="DO32" i="8"/>
  <c r="DL112" i="9"/>
  <c r="DM129" i="9"/>
  <c r="DL187" i="10"/>
  <c r="DM121" i="8"/>
  <c r="DL56" i="10"/>
  <c r="DM182" i="9"/>
  <c r="DL154" i="8"/>
  <c r="DM91" i="8"/>
  <c r="DN48" i="8"/>
  <c r="DM135" i="8"/>
  <c r="DL97" i="10"/>
  <c r="DN10" i="9"/>
  <c r="DM119" i="8"/>
  <c r="DM106" i="10"/>
  <c r="DN175" i="9"/>
  <c r="DM82" i="9"/>
  <c r="DM125" i="9"/>
  <c r="DN16" i="8"/>
  <c r="DN171" i="9"/>
  <c r="DL105" i="10"/>
  <c r="DL85" i="10"/>
  <c r="DM17" i="9"/>
  <c r="DL189" i="9"/>
  <c r="DM26" i="8"/>
  <c r="DL25" i="8"/>
  <c r="DN183" i="9"/>
  <c r="DM25" i="10"/>
  <c r="DL161" i="10"/>
  <c r="DN146" i="9"/>
  <c r="DL24" i="9"/>
  <c r="DM144" i="8"/>
  <c r="DM162" i="10"/>
  <c r="DM57" i="9"/>
  <c r="DM102" i="9"/>
  <c r="DL60" i="9"/>
  <c r="DL172" i="10"/>
  <c r="BC143" i="11"/>
  <c r="BJ3" i="6"/>
  <c r="BG2" i="5"/>
  <c r="BT3" i="7"/>
  <c r="DL46" i="8"/>
  <c r="DM59" i="8"/>
  <c r="DM65" i="9"/>
  <c r="DL37" i="8"/>
  <c r="DM105" i="8"/>
  <c r="DL65" i="8"/>
  <c r="BK63" i="4"/>
  <c r="BK57" i="4"/>
  <c r="BK47" i="4"/>
  <c r="BK36" i="4"/>
  <c r="BL26" i="4"/>
  <c r="BG32" i="3"/>
  <c r="DL150" i="8"/>
  <c r="BU32" i="7"/>
  <c r="BH39" i="5"/>
  <c r="DM37" i="9"/>
  <c r="DL21" i="10"/>
  <c r="DM194" i="10"/>
  <c r="DN150" i="9"/>
  <c r="DM145" i="9"/>
  <c r="DL92" i="9"/>
  <c r="DM126" i="10"/>
  <c r="DL191" i="8"/>
  <c r="BU122" i="7"/>
  <c r="BZ123" i="7"/>
  <c r="DL203" i="8"/>
  <c r="BU108" i="7"/>
  <c r="BT107" i="7"/>
  <c r="BH112" i="5"/>
  <c r="BG102" i="3"/>
  <c r="BL36" i="6"/>
  <c r="DL62" i="8"/>
  <c r="BU74" i="7"/>
  <c r="BK70" i="6"/>
  <c r="BL72" i="6"/>
  <c r="DM168" i="8"/>
  <c r="DM39" i="8"/>
  <c r="DL38" i="8"/>
  <c r="DL22" i="8"/>
  <c r="DN164" i="8"/>
  <c r="DM118" i="8"/>
  <c r="DO198" i="8"/>
  <c r="DL187" i="8"/>
  <c r="DO123" i="9"/>
  <c r="DL77" i="10"/>
  <c r="DM121" i="9"/>
  <c r="DL169" i="9"/>
  <c r="DM157" i="9"/>
  <c r="DL173" i="9"/>
  <c r="DL113" i="10"/>
  <c r="DL136" i="9"/>
  <c r="DM14" i="8"/>
  <c r="DO194" i="8"/>
  <c r="DL101" i="10"/>
  <c r="DL13" i="8"/>
  <c r="DM125" i="8"/>
  <c r="DN99" i="9"/>
  <c r="DL173" i="10"/>
  <c r="DL132" i="10"/>
  <c r="DN91" i="9"/>
  <c r="DL136" i="10"/>
  <c r="DO151" i="9"/>
  <c r="DO167" i="9"/>
  <c r="DL111" i="10"/>
  <c r="DL132" i="9"/>
  <c r="DL128" i="10"/>
  <c r="DM85" i="8"/>
  <c r="DL160" i="9"/>
  <c r="DL146" i="8"/>
  <c r="DM154" i="10"/>
  <c r="DN126" i="9"/>
  <c r="DM122" i="10"/>
  <c r="DL151" i="10"/>
  <c r="DM97" i="8"/>
  <c r="DM178" i="9"/>
  <c r="DL149" i="10"/>
  <c r="DN40" i="8"/>
  <c r="DL84" i="10"/>
  <c r="BQ99" i="7"/>
  <c r="BD66" i="3" s="1"/>
  <c r="BQ22" i="7"/>
  <c r="BD54" i="3" s="1"/>
  <c r="BQ21" i="7"/>
  <c r="BE33" i="5"/>
  <c r="BD42" i="3"/>
  <c r="DL17" i="8"/>
  <c r="DL57" i="10"/>
  <c r="DL183" i="10"/>
  <c r="DM77" i="9"/>
  <c r="DM101" i="9"/>
  <c r="DM130" i="10"/>
  <c r="DN18" i="10"/>
  <c r="BU78" i="7"/>
  <c r="DN39" i="10"/>
  <c r="DL96" i="9"/>
  <c r="DM38" i="9"/>
  <c r="DN195" i="9"/>
  <c r="DM113" i="9"/>
  <c r="DO159" i="9"/>
  <c r="DO186" i="8"/>
  <c r="BI62" i="4"/>
  <c r="BI54" i="4"/>
  <c r="BI51" i="4"/>
  <c r="BI35" i="4"/>
  <c r="BI24" i="4"/>
  <c r="BE31" i="3"/>
  <c r="BJ25" i="4"/>
  <c r="DL68" i="9"/>
  <c r="DM114" i="10"/>
  <c r="BF108" i="5"/>
  <c r="DL100" i="10"/>
  <c r="DM202" i="10"/>
  <c r="DM98" i="10"/>
  <c r="DM90" i="9"/>
  <c r="DM174" i="9"/>
  <c r="DM178" i="10"/>
  <c r="DN160" i="8"/>
  <c r="BT138" i="7"/>
  <c r="BS136" i="7"/>
  <c r="DM78" i="10"/>
  <c r="DN91" i="10"/>
  <c r="DL165" i="10"/>
  <c r="DM170" i="8"/>
  <c r="DL52" i="9"/>
  <c r="DN52" i="8"/>
  <c r="DL197" i="9"/>
  <c r="DL192" i="9"/>
  <c r="DL200" i="9"/>
  <c r="DL119" i="10"/>
  <c r="DM46" i="9"/>
  <c r="DL20" i="9"/>
  <c r="DM15" i="8"/>
  <c r="BF38" i="5"/>
  <c r="BE45" i="3"/>
  <c r="BR93" i="7"/>
  <c r="BF16" i="5" s="1"/>
  <c r="DL196" i="9"/>
  <c r="DM17" i="10"/>
  <c r="BH101" i="6"/>
  <c r="DM34" i="8"/>
  <c r="DL200" i="10"/>
  <c r="DL33" i="10"/>
  <c r="DL188" i="9"/>
  <c r="DL9" i="8"/>
  <c r="DM198" i="10"/>
  <c r="DM38" i="10"/>
  <c r="DM51" i="8"/>
  <c r="DM114" i="8"/>
  <c r="DM106" i="8"/>
  <c r="DN83" i="10"/>
  <c r="DL49" i="8"/>
  <c r="DL41" i="8"/>
  <c r="BT160" i="7"/>
  <c r="BG116" i="5"/>
  <c r="BG109" i="5" s="1"/>
  <c r="BS158" i="7"/>
  <c r="BF27" i="5"/>
  <c r="BE39" i="3"/>
  <c r="DN23" i="8"/>
  <c r="DL28" i="10"/>
  <c r="DM190" i="10"/>
  <c r="DN187" i="9"/>
  <c r="DN36" i="8"/>
  <c r="DM151" i="8"/>
  <c r="DM185" i="8"/>
  <c r="DN11" i="9"/>
  <c r="BY133" i="7"/>
  <c r="BT132" i="7"/>
  <c r="DM29" i="10"/>
  <c r="DO15" i="9"/>
  <c r="BL56" i="6"/>
  <c r="BO57" i="6"/>
  <c r="DL145" i="10"/>
  <c r="DN124" i="8"/>
  <c r="DM184" i="8"/>
  <c r="DN80" i="8"/>
  <c r="DK144" i="12"/>
  <c r="DK280" i="10" s="1"/>
  <c r="DJ348" i="8"/>
  <c r="DM163" i="8"/>
  <c r="DL180" i="10"/>
  <c r="DM102" i="10"/>
  <c r="DM166" i="10"/>
  <c r="DN196" i="8"/>
  <c r="DN47" i="10"/>
  <c r="BK64" i="4"/>
  <c r="BK44" i="4"/>
  <c r="BK41" i="4"/>
  <c r="BK37" i="4"/>
  <c r="BG33" i="3"/>
  <c r="BL27" i="4"/>
  <c r="DL108" i="10"/>
  <c r="DO202" i="8"/>
  <c r="DL36" i="9"/>
  <c r="BG109" i="6"/>
  <c r="BG106" i="6" s="1"/>
  <c r="DL78" i="8"/>
  <c r="DL44" i="9"/>
  <c r="DL104" i="9"/>
  <c r="DN39" i="9"/>
  <c r="DL185" i="9"/>
  <c r="DL48" i="9"/>
  <c r="DM101" i="8"/>
  <c r="DM190" i="9"/>
  <c r="DN199" i="9"/>
  <c r="DL12" i="9"/>
  <c r="DN62" i="9"/>
  <c r="DM111" i="8"/>
  <c r="DL76" i="8"/>
  <c r="DL29" i="8"/>
  <c r="DN112" i="8"/>
  <c r="DM11" i="8"/>
  <c r="BU73" i="7"/>
  <c r="BU77" i="7"/>
  <c r="DN84" i="8"/>
  <c r="DM81" i="8"/>
  <c r="DL21" i="8"/>
  <c r="DM188" i="8"/>
  <c r="DN120" i="8"/>
  <c r="DL54" i="8"/>
  <c r="DM83" i="8"/>
  <c r="DN54" i="9"/>
  <c r="DL189" i="10"/>
  <c r="DM182" i="10"/>
  <c r="DO27" i="9"/>
  <c r="DN31" i="9"/>
  <c r="DL176" i="10"/>
  <c r="DL195" i="10"/>
  <c r="DL127" i="10"/>
  <c r="DL18" i="9"/>
  <c r="DN197" i="8"/>
  <c r="DM186" i="9"/>
  <c r="DM110" i="10"/>
  <c r="DL40" i="9"/>
  <c r="DN56" i="8"/>
  <c r="DM180" i="8"/>
  <c r="DM169" i="8"/>
  <c r="DL180" i="9"/>
  <c r="DL60" i="10"/>
  <c r="BF96" i="5"/>
  <c r="BF89" i="5" s="1"/>
  <c r="BE92" i="3"/>
  <c r="BC138" i="5"/>
  <c r="DL98" i="8"/>
  <c r="DN189" i="8"/>
  <c r="BI77" i="5"/>
  <c r="BM10" i="6"/>
  <c r="DK76" i="12"/>
  <c r="DJ212" i="10"/>
  <c r="DJ348" i="9"/>
  <c r="DM33" i="9"/>
  <c r="BU28" i="7"/>
  <c r="BH35" i="5"/>
  <c r="DL82" i="8"/>
  <c r="DN132" i="8"/>
  <c r="BO40" i="6"/>
  <c r="BF36" i="5"/>
  <c r="BE44" i="3"/>
  <c r="BR92" i="7"/>
  <c r="BF15" i="5" s="1"/>
  <c r="BL21" i="6"/>
  <c r="BH50" i="5"/>
  <c r="DM192" i="8"/>
  <c r="DM159" i="8"/>
  <c r="DL196" i="10"/>
  <c r="DM110" i="9"/>
  <c r="DL107" i="10"/>
  <c r="DM113" i="8"/>
  <c r="DM105" i="9"/>
  <c r="DM27" i="8"/>
  <c r="DL94" i="8"/>
  <c r="DN200" i="8"/>
  <c r="BT7" i="7"/>
  <c r="BS9" i="7"/>
  <c r="BF36" i="3"/>
  <c r="BG27" i="5" l="1"/>
  <c r="BF39" i="3"/>
  <c r="DM60" i="10"/>
  <c r="DO56" i="8"/>
  <c r="DN110" i="10"/>
  <c r="DO197" i="8"/>
  <c r="DM127" i="10"/>
  <c r="DM176" i="10"/>
  <c r="DP27" i="9"/>
  <c r="DM189" i="10"/>
  <c r="DN83" i="8"/>
  <c r="DO120" i="8"/>
  <c r="DN188" i="8"/>
  <c r="DN81" i="8"/>
  <c r="BV77" i="7"/>
  <c r="BM27" i="4"/>
  <c r="BL64" i="4"/>
  <c r="BL44" i="4"/>
  <c r="BL41" i="4"/>
  <c r="BL37" i="4"/>
  <c r="BH33" i="3"/>
  <c r="DO196" i="8"/>
  <c r="DN102" i="10"/>
  <c r="DN163" i="8"/>
  <c r="DN184" i="8"/>
  <c r="DP15" i="9"/>
  <c r="BZ133" i="7"/>
  <c r="BU132" i="7"/>
  <c r="BV132" i="7" s="1"/>
  <c r="BW132" i="7" s="1"/>
  <c r="BX132" i="7" s="1"/>
  <c r="BY132" i="7" s="1"/>
  <c r="BZ132" i="7" s="1"/>
  <c r="DO36" i="8"/>
  <c r="DN190" i="10"/>
  <c r="DO23" i="8"/>
  <c r="DM41" i="8"/>
  <c r="DO83" i="10"/>
  <c r="DN38" i="10"/>
  <c r="DM9" i="8"/>
  <c r="DM33" i="10"/>
  <c r="DN34" i="8"/>
  <c r="DN17" i="10"/>
  <c r="DN46" i="9"/>
  <c r="DM200" i="9"/>
  <c r="DM197" i="9"/>
  <c r="DM52" i="9"/>
  <c r="DM165" i="10"/>
  <c r="DN78" i="10"/>
  <c r="DO160" i="8"/>
  <c r="DN114" i="10"/>
  <c r="BJ62" i="4"/>
  <c r="BJ86" i="4" s="1"/>
  <c r="BJ51" i="4"/>
  <c r="BK25" i="4"/>
  <c r="BJ54" i="4"/>
  <c r="BJ35" i="4"/>
  <c r="BJ24" i="4"/>
  <c r="BF31" i="3"/>
  <c r="DM183" i="10"/>
  <c r="DO40" i="8"/>
  <c r="DN178" i="9"/>
  <c r="DO126" i="9"/>
  <c r="DM146" i="8"/>
  <c r="DM132" i="9"/>
  <c r="DP167" i="9"/>
  <c r="DM136" i="10"/>
  <c r="DM132" i="10"/>
  <c r="DO99" i="9"/>
  <c r="DM13" i="8"/>
  <c r="DP194" i="8"/>
  <c r="DM136" i="9"/>
  <c r="DM173" i="9"/>
  <c r="DM169" i="9"/>
  <c r="DM77" i="10"/>
  <c r="DM22" i="8"/>
  <c r="DN39" i="8"/>
  <c r="BM72" i="6"/>
  <c r="BL70" i="6"/>
  <c r="DM62" i="8"/>
  <c r="BM36" i="6"/>
  <c r="BV108" i="7"/>
  <c r="BU107" i="7"/>
  <c r="BI112" i="5"/>
  <c r="BH102" i="3"/>
  <c r="DN126" i="10"/>
  <c r="DN145" i="9"/>
  <c r="DN194" i="10"/>
  <c r="DN37" i="9"/>
  <c r="DM150" i="8"/>
  <c r="DN105" i="8"/>
  <c r="DM24" i="9"/>
  <c r="DM161" i="10"/>
  <c r="DO183" i="9"/>
  <c r="DN26" i="8"/>
  <c r="DN17" i="9"/>
  <c r="DM105" i="10"/>
  <c r="DO16" i="8"/>
  <c r="DN82" i="9"/>
  <c r="DN106" i="10"/>
  <c r="DO10" i="9"/>
  <c r="DN135" i="8"/>
  <c r="DN91" i="8"/>
  <c r="DN182" i="9"/>
  <c r="DN129" i="9"/>
  <c r="DP32" i="8"/>
  <c r="DO179" i="9"/>
  <c r="DO201" i="8"/>
  <c r="DM144" i="10"/>
  <c r="DM61" i="8"/>
  <c r="DO136" i="8"/>
  <c r="DO68" i="8"/>
  <c r="DM116" i="10"/>
  <c r="DN50" i="9"/>
  <c r="DM176" i="9"/>
  <c r="DO64" i="8"/>
  <c r="DN182" i="8"/>
  <c r="DM156" i="9"/>
  <c r="DN174" i="10"/>
  <c r="DO28" i="8"/>
  <c r="DM192" i="10"/>
  <c r="BV72" i="7"/>
  <c r="DN173" i="8"/>
  <c r="DN102" i="8"/>
  <c r="BO90" i="4"/>
  <c r="BJ70" i="3"/>
  <c r="DK212" i="12"/>
  <c r="DL8" i="12"/>
  <c r="BC8" i="11"/>
  <c r="DK212" i="9"/>
  <c r="DK280" i="9"/>
  <c r="DN153" i="8"/>
  <c r="DM42" i="8"/>
  <c r="BR22" i="7"/>
  <c r="BE54" i="3" s="1"/>
  <c r="BR21" i="7"/>
  <c r="BF33" i="5"/>
  <c r="BE42" i="3"/>
  <c r="DO193" i="8"/>
  <c r="DN165" i="9"/>
  <c r="BG96" i="5"/>
  <c r="BG89" i="5" s="1"/>
  <c r="BF92" i="3"/>
  <c r="DN129" i="8"/>
  <c r="DM191" i="10"/>
  <c r="DM171" i="8"/>
  <c r="BQ62" i="6"/>
  <c r="BN61" i="6"/>
  <c r="BO61" i="6" s="1"/>
  <c r="BP61" i="6" s="1"/>
  <c r="BQ61" i="6" s="1"/>
  <c r="DN63" i="8"/>
  <c r="DN13" i="10"/>
  <c r="DO27" i="10"/>
  <c r="DO55" i="10"/>
  <c r="DP19" i="10"/>
  <c r="BB60" i="3"/>
  <c r="DN14" i="9"/>
  <c r="DN37" i="10"/>
  <c r="DM156" i="10"/>
  <c r="DM96" i="10"/>
  <c r="DN50" i="10"/>
  <c r="DM86" i="8"/>
  <c r="DN146" i="10"/>
  <c r="DN165" i="8"/>
  <c r="DN176" i="8"/>
  <c r="BF121" i="3"/>
  <c r="BF119" i="3"/>
  <c r="BF107" i="3"/>
  <c r="BJ138" i="4"/>
  <c r="DM193" i="10"/>
  <c r="DN95" i="8"/>
  <c r="DN23" i="9"/>
  <c r="DM129" i="10"/>
  <c r="BG34" i="5"/>
  <c r="BS26" i="7"/>
  <c r="BF43" i="3"/>
  <c r="BS208" i="7"/>
  <c r="BS91" i="7"/>
  <c r="BS86" i="7"/>
  <c r="BG36" i="5"/>
  <c r="BF44" i="3"/>
  <c r="BS92" i="7"/>
  <c r="BG15" i="5" s="1"/>
  <c r="DM159" i="10"/>
  <c r="DM109" i="10"/>
  <c r="DM22" i="9"/>
  <c r="DO122" i="9"/>
  <c r="DO79" i="10"/>
  <c r="BD58" i="3"/>
  <c r="BH88" i="4"/>
  <c r="BD64" i="3" s="1"/>
  <c r="DM131" i="10"/>
  <c r="DN49" i="9"/>
  <c r="DN54" i="10"/>
  <c r="DK212" i="8"/>
  <c r="BS194" i="7"/>
  <c r="DM158" i="8"/>
  <c r="DM53" i="10"/>
  <c r="DM171" i="10"/>
  <c r="DO95" i="9"/>
  <c r="DM16" i="9"/>
  <c r="DM183" i="8"/>
  <c r="DN157" i="8"/>
  <c r="DN147" i="8"/>
  <c r="DO204" i="8"/>
  <c r="DO148" i="8"/>
  <c r="DN202" i="9"/>
  <c r="DM125" i="10"/>
  <c r="DN115" i="8"/>
  <c r="DM12" i="10"/>
  <c r="DN170" i="9"/>
  <c r="DM80" i="9"/>
  <c r="DM179" i="8"/>
  <c r="BP97" i="7"/>
  <c r="BD135" i="5"/>
  <c r="BL104" i="4"/>
  <c r="BO105" i="4"/>
  <c r="BO7" i="4" s="1"/>
  <c r="BK37" i="3" s="1"/>
  <c r="BK99" i="4"/>
  <c r="BR172" i="7"/>
  <c r="DN113" i="8"/>
  <c r="BM21" i="6"/>
  <c r="BI50" i="5"/>
  <c r="DM82" i="8"/>
  <c r="DN33" i="9"/>
  <c r="BT9" i="7"/>
  <c r="BU7" i="7"/>
  <c r="BG36" i="3"/>
  <c r="DM94" i="8"/>
  <c r="DN105" i="9"/>
  <c r="DM107" i="10"/>
  <c r="DM196" i="10"/>
  <c r="BP40" i="6"/>
  <c r="DL76" i="12"/>
  <c r="DK212" i="10"/>
  <c r="DK348" i="9"/>
  <c r="DO189" i="8"/>
  <c r="DN169" i="8"/>
  <c r="DM21" i="8"/>
  <c r="DO84" i="8"/>
  <c r="DO112" i="8"/>
  <c r="DL280" i="8"/>
  <c r="DM76" i="8"/>
  <c r="DO62" i="9"/>
  <c r="DO199" i="9"/>
  <c r="DM185" i="9"/>
  <c r="DM104" i="9"/>
  <c r="DM78" i="8"/>
  <c r="BD138" i="5"/>
  <c r="DP202" i="8"/>
  <c r="DO80" i="8"/>
  <c r="DO124" i="8"/>
  <c r="DN185" i="8"/>
  <c r="BG97" i="5"/>
  <c r="BG90" i="5" s="1"/>
  <c r="BF93" i="3"/>
  <c r="BF106" i="3"/>
  <c r="DN114" i="8"/>
  <c r="DM20" i="9"/>
  <c r="DN174" i="9"/>
  <c r="DN98" i="10"/>
  <c r="DM100" i="10"/>
  <c r="DP159" i="9"/>
  <c r="DO195" i="9"/>
  <c r="DM96" i="9"/>
  <c r="DN130" i="10"/>
  <c r="DN77" i="9"/>
  <c r="DM57" i="10"/>
  <c r="DM151" i="10"/>
  <c r="DN85" i="8"/>
  <c r="DM187" i="8"/>
  <c r="DN118" i="8"/>
  <c r="BV122" i="7"/>
  <c r="DM65" i="8"/>
  <c r="DM37" i="8"/>
  <c r="DN59" i="8"/>
  <c r="BD143" i="11"/>
  <c r="BU3" i="7"/>
  <c r="BK3" i="6"/>
  <c r="BH2" i="5"/>
  <c r="DM60" i="9"/>
  <c r="DN57" i="9"/>
  <c r="DN121" i="8"/>
  <c r="DK348" i="10"/>
  <c r="DM57" i="8"/>
  <c r="DM44" i="10"/>
  <c r="DN53" i="9"/>
  <c r="DM169" i="10"/>
  <c r="DO30" i="9"/>
  <c r="DM185" i="10"/>
  <c r="DO51" i="9"/>
  <c r="DM168" i="10"/>
  <c r="DO152" i="8"/>
  <c r="DO11" i="10"/>
  <c r="DO156" i="8"/>
  <c r="DM50" i="8"/>
  <c r="DM26" i="9"/>
  <c r="DM100" i="9"/>
  <c r="BN67" i="6"/>
  <c r="BK66" i="6"/>
  <c r="BJ51" i="6"/>
  <c r="BG119" i="5"/>
  <c r="BJ107" i="6"/>
  <c r="DN47" i="8"/>
  <c r="BU147" i="7"/>
  <c r="BT145" i="7"/>
  <c r="BH115" i="5"/>
  <c r="BG105" i="3"/>
  <c r="DM76" i="10"/>
  <c r="DN155" i="8"/>
  <c r="DM64" i="9"/>
  <c r="DM68" i="10"/>
  <c r="DM20" i="10"/>
  <c r="DN107" i="8"/>
  <c r="DN79" i="8"/>
  <c r="BC136" i="5"/>
  <c r="BC133" i="5"/>
  <c r="DN89" i="8"/>
  <c r="DM58" i="8"/>
  <c r="DO162" i="9"/>
  <c r="DO108" i="8"/>
  <c r="BT179" i="7"/>
  <c r="BU170" i="7"/>
  <c r="DN167" i="8"/>
  <c r="BL112" i="4"/>
  <c r="BK121" i="4"/>
  <c r="BG110" i="3"/>
  <c r="DP67" i="9"/>
  <c r="DM90" i="8"/>
  <c r="DO128" i="8"/>
  <c r="DN9" i="10"/>
  <c r="DM99" i="10"/>
  <c r="DO47" i="9"/>
  <c r="DN67" i="8"/>
  <c r="DN94" i="10"/>
  <c r="BT31" i="7"/>
  <c r="BT17" i="7"/>
  <c r="BH29" i="5" s="1"/>
  <c r="BU10" i="7"/>
  <c r="BT27" i="7"/>
  <c r="BT13" i="7"/>
  <c r="BH28" i="5" s="1"/>
  <c r="BT29" i="7"/>
  <c r="DM65" i="10"/>
  <c r="DM81" i="10"/>
  <c r="DM184" i="9"/>
  <c r="DM164" i="9"/>
  <c r="DM195" i="8"/>
  <c r="DN145" i="8"/>
  <c r="BL81" i="6"/>
  <c r="BK79" i="6"/>
  <c r="BH102" i="5" s="1"/>
  <c r="BH121" i="5"/>
  <c r="DP155" i="9"/>
  <c r="DN81" i="9"/>
  <c r="DM32" i="10"/>
  <c r="BT220" i="7"/>
  <c r="BT200" i="7" a="1"/>
  <c r="BT200" i="7" s="1"/>
  <c r="BU192" i="7"/>
  <c r="BT199" i="7"/>
  <c r="DN117" i="8"/>
  <c r="DM163" i="10"/>
  <c r="DP127" i="9"/>
  <c r="DM93" i="10"/>
  <c r="DM49" i="10"/>
  <c r="DM88" i="10"/>
  <c r="DM177" i="10"/>
  <c r="DP135" i="9"/>
  <c r="DN45" i="9"/>
  <c r="DN10" i="8"/>
  <c r="DM188" i="10"/>
  <c r="DM45" i="10"/>
  <c r="DN126" i="8"/>
  <c r="DO79" i="9"/>
  <c r="DN153" i="9"/>
  <c r="DM152" i="10"/>
  <c r="DN66" i="10"/>
  <c r="DN186" i="10"/>
  <c r="DN42" i="9"/>
  <c r="DM84" i="9"/>
  <c r="DM201" i="10"/>
  <c r="DN178" i="8"/>
  <c r="DO158" i="9"/>
  <c r="DM124" i="10"/>
  <c r="DN30" i="10"/>
  <c r="DO130" i="9"/>
  <c r="DN123" i="8"/>
  <c r="DN19" i="9"/>
  <c r="DN86" i="9"/>
  <c r="DO58" i="9"/>
  <c r="DM152" i="9"/>
  <c r="DO111" i="9"/>
  <c r="DM80" i="10"/>
  <c r="DM24" i="10"/>
  <c r="DM153" i="10"/>
  <c r="DN94" i="9"/>
  <c r="DM117" i="10"/>
  <c r="DN87" i="8"/>
  <c r="DN117" i="9"/>
  <c r="DM155" i="10"/>
  <c r="DO115" i="9"/>
  <c r="DM147" i="10"/>
  <c r="DN103" i="8"/>
  <c r="DP147" i="9"/>
  <c r="DP131" i="9"/>
  <c r="DN127" i="8"/>
  <c r="DN76" i="9"/>
  <c r="DM179" i="10"/>
  <c r="DM53" i="8"/>
  <c r="BJ94" i="4"/>
  <c r="BF94" i="3" s="1"/>
  <c r="BF96" i="3"/>
  <c r="BJ89" i="4"/>
  <c r="BF67" i="3" s="1"/>
  <c r="DM98" i="8"/>
  <c r="DM180" i="9"/>
  <c r="DM40" i="9"/>
  <c r="DN186" i="9"/>
  <c r="DM18" i="9"/>
  <c r="DM195" i="10"/>
  <c r="DO31" i="9"/>
  <c r="DN182" i="10"/>
  <c r="DO54" i="9"/>
  <c r="DM54" i="8"/>
  <c r="BV73" i="7"/>
  <c r="DK280" i="8"/>
  <c r="DN101" i="8"/>
  <c r="DM36" i="9"/>
  <c r="DM108" i="10"/>
  <c r="DO47" i="10"/>
  <c r="DN166" i="10"/>
  <c r="DM180" i="10"/>
  <c r="BP57" i="6"/>
  <c r="BM56" i="6"/>
  <c r="DN29" i="10"/>
  <c r="DO11" i="9"/>
  <c r="DN151" i="8"/>
  <c r="DO187" i="9"/>
  <c r="DM28" i="10"/>
  <c r="DM49" i="8"/>
  <c r="DN51" i="8"/>
  <c r="DN198" i="10"/>
  <c r="DM188" i="9"/>
  <c r="DM200" i="10"/>
  <c r="BH109" i="6"/>
  <c r="BH106" i="6" s="1"/>
  <c r="DM196" i="9"/>
  <c r="DM119" i="10"/>
  <c r="DM192" i="9"/>
  <c r="DO52" i="8"/>
  <c r="DN170" i="8"/>
  <c r="DO91" i="10"/>
  <c r="DM68" i="9"/>
  <c r="BI34" i="4"/>
  <c r="BE76" i="3" s="1"/>
  <c r="BI113" i="4"/>
  <c r="BE30" i="3"/>
  <c r="BI86" i="4"/>
  <c r="BV78" i="7"/>
  <c r="DM84" i="10"/>
  <c r="DM149" i="10"/>
  <c r="DN122" i="10"/>
  <c r="DN154" i="10"/>
  <c r="DM160" i="9"/>
  <c r="DM128" i="10"/>
  <c r="DM111" i="10"/>
  <c r="DP151" i="9"/>
  <c r="DO91" i="9"/>
  <c r="DM173" i="10"/>
  <c r="DM101" i="10"/>
  <c r="DN14" i="8"/>
  <c r="DM113" i="10"/>
  <c r="DN157" i="9"/>
  <c r="DN121" i="9"/>
  <c r="DP123" i="9"/>
  <c r="DO164" i="8"/>
  <c r="DM38" i="8"/>
  <c r="BH105" i="5"/>
  <c r="DM92" i="9"/>
  <c r="DO150" i="9"/>
  <c r="DM21" i="10"/>
  <c r="DO146" i="9"/>
  <c r="DN25" i="10"/>
  <c r="DM25" i="8"/>
  <c r="DM189" i="9"/>
  <c r="DM85" i="10"/>
  <c r="DO171" i="9"/>
  <c r="DN125" i="9"/>
  <c r="DO175" i="9"/>
  <c r="DN119" i="8"/>
  <c r="DM97" i="10"/>
  <c r="DO48" i="8"/>
  <c r="DM154" i="8"/>
  <c r="DM56" i="10"/>
  <c r="DM187" i="10"/>
  <c r="DM112" i="9"/>
  <c r="DN133" i="9"/>
  <c r="DN131" i="8"/>
  <c r="DM32" i="9"/>
  <c r="BQ180" i="7"/>
  <c r="BQ177" i="7" s="1"/>
  <c r="BD117" i="3"/>
  <c r="DM197" i="10"/>
  <c r="DN61" i="9"/>
  <c r="DO22" i="10"/>
  <c r="DP24" i="8"/>
  <c r="DM120" i="9"/>
  <c r="DP55" i="9"/>
  <c r="DM116" i="9"/>
  <c r="DN34" i="9"/>
  <c r="DM160" i="10"/>
  <c r="DN55" i="8"/>
  <c r="BF100" i="5"/>
  <c r="BF14" i="5"/>
  <c r="BF13" i="5" s="1"/>
  <c r="BR90" i="7"/>
  <c r="BR187" i="7" s="1"/>
  <c r="DN181" i="8"/>
  <c r="DO87" i="9"/>
  <c r="BM26" i="6"/>
  <c r="BI52" i="5"/>
  <c r="DM175" i="8"/>
  <c r="DO51" i="10"/>
  <c r="DO67" i="10"/>
  <c r="DM45" i="8"/>
  <c r="DO100" i="8"/>
  <c r="DP35" i="10"/>
  <c r="DP15" i="10"/>
  <c r="DM52" i="10"/>
  <c r="DM121" i="10"/>
  <c r="BW213" i="7"/>
  <c r="BW214" i="7" a="1"/>
  <c r="BW214" i="7" s="1"/>
  <c r="BX206" i="7"/>
  <c r="DP119" i="9"/>
  <c r="DN13" i="9"/>
  <c r="DO95" i="10"/>
  <c r="DM181" i="9"/>
  <c r="DN149" i="8"/>
  <c r="DN43" i="8"/>
  <c r="BE87" i="5"/>
  <c r="DN93" i="8"/>
  <c r="DN122" i="8"/>
  <c r="DN85" i="9"/>
  <c r="DM33" i="8"/>
  <c r="DN9" i="9"/>
  <c r="DN8" i="10"/>
  <c r="DP59" i="9"/>
  <c r="DN134" i="8"/>
  <c r="BM16" i="6"/>
  <c r="BI48" i="5"/>
  <c r="DO12" i="8"/>
  <c r="DP23" i="10"/>
  <c r="DM172" i="9"/>
  <c r="DM16" i="10"/>
  <c r="DM184" i="10"/>
  <c r="DO203" i="9"/>
  <c r="DN62" i="10"/>
  <c r="DN26" i="10"/>
  <c r="DO104" i="8"/>
  <c r="DO83" i="9"/>
  <c r="DO134" i="9"/>
  <c r="DN18" i="8"/>
  <c r="DP190" i="8"/>
  <c r="DM40" i="10"/>
  <c r="DN8" i="9"/>
  <c r="DM193" i="9"/>
  <c r="BV79" i="7"/>
  <c r="DN10" i="10"/>
  <c r="DO88" i="8"/>
  <c r="DN194" i="9"/>
  <c r="DM201" i="9"/>
  <c r="DN150" i="10"/>
  <c r="DN29" i="9"/>
  <c r="DO103" i="9"/>
  <c r="DM89" i="10"/>
  <c r="DN77" i="8"/>
  <c r="DM199" i="10"/>
  <c r="DN133" i="8"/>
  <c r="BF106" i="5"/>
  <c r="DO200" i="8"/>
  <c r="DN192" i="8"/>
  <c r="DO132" i="8"/>
  <c r="BJ77" i="5"/>
  <c r="BN10" i="6"/>
  <c r="DN27" i="8"/>
  <c r="DN110" i="9"/>
  <c r="DN159" i="8"/>
  <c r="BV28" i="7"/>
  <c r="BI35" i="5"/>
  <c r="DN180" i="8"/>
  <c r="DN11" i="8"/>
  <c r="DM29" i="8"/>
  <c r="DN111" i="8"/>
  <c r="DM12" i="9"/>
  <c r="DN190" i="9"/>
  <c r="DM48" i="9"/>
  <c r="DO39" i="9"/>
  <c r="DM44" i="9"/>
  <c r="DL144" i="12"/>
  <c r="DL348" i="10" s="1"/>
  <c r="DK348" i="8"/>
  <c r="DM145" i="10"/>
  <c r="BT158" i="7"/>
  <c r="BU160" i="7"/>
  <c r="BH116" i="5"/>
  <c r="BH109" i="5" s="1"/>
  <c r="DN106" i="8"/>
  <c r="DN15" i="8"/>
  <c r="BT136" i="7"/>
  <c r="BU138" i="7"/>
  <c r="DN178" i="10"/>
  <c r="DN90" i="9"/>
  <c r="DN202" i="10"/>
  <c r="DP186" i="8"/>
  <c r="DN113" i="9"/>
  <c r="DN38" i="9"/>
  <c r="DO39" i="10"/>
  <c r="DO18" i="10"/>
  <c r="DN101" i="9"/>
  <c r="DM17" i="8"/>
  <c r="BE31" i="5"/>
  <c r="BD51" i="3"/>
  <c r="BQ100" i="7"/>
  <c r="DN97" i="8"/>
  <c r="DN125" i="8"/>
  <c r="DP198" i="8"/>
  <c r="DN168" i="8"/>
  <c r="BV74" i="7"/>
  <c r="BH93" i="5"/>
  <c r="BH86" i="5" s="1"/>
  <c r="BG89" i="3"/>
  <c r="DM203" i="8"/>
  <c r="DM191" i="8"/>
  <c r="BI39" i="5"/>
  <c r="BV32" i="7"/>
  <c r="BL63" i="4"/>
  <c r="BL57" i="4"/>
  <c r="BL47" i="4"/>
  <c r="BL36" i="4"/>
  <c r="BH32" i="3"/>
  <c r="BM26" i="4"/>
  <c r="DN65" i="9"/>
  <c r="DM46" i="8"/>
  <c r="DM172" i="10"/>
  <c r="DN102" i="9"/>
  <c r="DN162" i="10"/>
  <c r="DN144" i="8"/>
  <c r="DN109" i="8"/>
  <c r="DM199" i="8"/>
  <c r="DN98" i="9"/>
  <c r="DN144" i="9"/>
  <c r="DN99" i="8"/>
  <c r="DM157" i="10"/>
  <c r="DO135" i="10"/>
  <c r="DM164" i="10"/>
  <c r="DP163" i="9"/>
  <c r="BB144" i="11"/>
  <c r="BB76" i="11"/>
  <c r="DN14" i="10"/>
  <c r="DM30" i="8"/>
  <c r="DN106" i="9"/>
  <c r="DO20" i="8"/>
  <c r="BI101" i="6"/>
  <c r="DO31" i="10"/>
  <c r="DO92" i="8"/>
  <c r="DN82" i="10"/>
  <c r="DO60" i="8"/>
  <c r="DM133" i="10"/>
  <c r="DM148" i="10"/>
  <c r="DN86" i="10"/>
  <c r="DM48" i="10"/>
  <c r="DN172" i="8"/>
  <c r="BW30" i="7"/>
  <c r="BJ37" i="5"/>
  <c r="DN110" i="8"/>
  <c r="DM175" i="10"/>
  <c r="DO96" i="8"/>
  <c r="DM66" i="8"/>
  <c r="DO66" i="9"/>
  <c r="DM36" i="10"/>
  <c r="DO116" i="8"/>
  <c r="DO43" i="10"/>
  <c r="DO63" i="10"/>
  <c r="DN134" i="10"/>
  <c r="DM108" i="9"/>
  <c r="DM56" i="9"/>
  <c r="DN42" i="10"/>
  <c r="DN158" i="10"/>
  <c r="DO59" i="10"/>
  <c r="BG38" i="5"/>
  <c r="BF45" i="3"/>
  <c r="BS93" i="7"/>
  <c r="BG16" i="5" s="1"/>
  <c r="DP35" i="9"/>
  <c r="DO103" i="10"/>
  <c r="DM204" i="10"/>
  <c r="DN149" i="9"/>
  <c r="DN90" i="10"/>
  <c r="DN35" i="8"/>
  <c r="BM108" i="6"/>
  <c r="BN99" i="6"/>
  <c r="DO31" i="8"/>
  <c r="DL212" i="8"/>
  <c r="DM8" i="8"/>
  <c r="DN46" i="10"/>
  <c r="DO118" i="9"/>
  <c r="BS228" i="7" a="1"/>
  <c r="BS228" i="7" s="1"/>
  <c r="BS223" i="7" a="1"/>
  <c r="BS223" i="7" s="1"/>
  <c r="BS222" i="7"/>
  <c r="BS227" i="7"/>
  <c r="DN174" i="8"/>
  <c r="DO44" i="8"/>
  <c r="DM204" i="9"/>
  <c r="DN118" i="10"/>
  <c r="DN41" i="9"/>
  <c r="DM203" i="10"/>
  <c r="DN78" i="9"/>
  <c r="DN58" i="10"/>
  <c r="DN89" i="9"/>
  <c r="DM128" i="9"/>
  <c r="DN19" i="8"/>
  <c r="DN161" i="8"/>
  <c r="DN130" i="8"/>
  <c r="DN177" i="8"/>
  <c r="DM92" i="10"/>
  <c r="DN21" i="9"/>
  <c r="DO87" i="10"/>
  <c r="DM168" i="9"/>
  <c r="DM64" i="10"/>
  <c r="DO167" i="10"/>
  <c r="DO43" i="9"/>
  <c r="DM162" i="8"/>
  <c r="DM28" i="9"/>
  <c r="DO191" i="9"/>
  <c r="DM120" i="10"/>
  <c r="DM88" i="9"/>
  <c r="DN25" i="9"/>
  <c r="DM124" i="9"/>
  <c r="DM166" i="8"/>
  <c r="DM181" i="10"/>
  <c r="DO34" i="10"/>
  <c r="DN114" i="9"/>
  <c r="DN41" i="10"/>
  <c r="DO166" i="9"/>
  <c r="DO107" i="9"/>
  <c r="DM123" i="10"/>
  <c r="DN109" i="9"/>
  <c r="DN161" i="9"/>
  <c r="DN97" i="9"/>
  <c r="DO154" i="9"/>
  <c r="DN198" i="9"/>
  <c r="DM61" i="10"/>
  <c r="DN93" i="9"/>
  <c r="DM112" i="10"/>
  <c r="DO115" i="10"/>
  <c r="DP63" i="9"/>
  <c r="DM177" i="9"/>
  <c r="DN170" i="10"/>
  <c r="DM104" i="10"/>
  <c r="DM148" i="9"/>
  <c r="BF94" i="5"/>
  <c r="BF87" i="5" s="1"/>
  <c r="BE90" i="3"/>
  <c r="BY128" i="7"/>
  <c r="BT127" i="7"/>
  <c r="BG113" i="5"/>
  <c r="BS178" i="7"/>
  <c r="BS117" i="7"/>
  <c r="BF103" i="3"/>
  <c r="BT194" i="7" l="1"/>
  <c r="DN104" i="10"/>
  <c r="DP115" i="10"/>
  <c r="DO93" i="9"/>
  <c r="DO97" i="9"/>
  <c r="DO109" i="9"/>
  <c r="DO41" i="10"/>
  <c r="DP34" i="10"/>
  <c r="DO25" i="9"/>
  <c r="DN120" i="10"/>
  <c r="DP43" i="9"/>
  <c r="DN64" i="10"/>
  <c r="DN92" i="10"/>
  <c r="DO41" i="9"/>
  <c r="BG94" i="5"/>
  <c r="BF90" i="3"/>
  <c r="BZ128" i="7"/>
  <c r="BU127" i="7"/>
  <c r="BT117" i="7"/>
  <c r="BH113" i="5"/>
  <c r="BT178" i="7"/>
  <c r="BG103" i="3"/>
  <c r="DO130" i="8"/>
  <c r="DP31" i="8"/>
  <c r="DO35" i="8"/>
  <c r="DO149" i="9"/>
  <c r="DP103" i="10"/>
  <c r="DO110" i="8"/>
  <c r="DO144" i="8"/>
  <c r="DO168" i="8"/>
  <c r="DP18" i="10"/>
  <c r="DO106" i="8"/>
  <c r="DN145" i="10"/>
  <c r="DO110" i="9"/>
  <c r="BK77" i="5"/>
  <c r="BO10" i="6"/>
  <c r="DO192" i="8"/>
  <c r="DO133" i="8"/>
  <c r="DO77" i="8"/>
  <c r="DO18" i="8"/>
  <c r="BJ48" i="5"/>
  <c r="BN16" i="6"/>
  <c r="DO93" i="8"/>
  <c r="DP95" i="10"/>
  <c r="DQ119" i="9"/>
  <c r="DN52" i="10"/>
  <c r="DQ35" i="10"/>
  <c r="DN45" i="8"/>
  <c r="DP51" i="10"/>
  <c r="DO131" i="8"/>
  <c r="DN112" i="9"/>
  <c r="DN56" i="10"/>
  <c r="DP48" i="8"/>
  <c r="DO119" i="8"/>
  <c r="DO125" i="9"/>
  <c r="DN85" i="10"/>
  <c r="DN25" i="8"/>
  <c r="DP146" i="9"/>
  <c r="DP150" i="9"/>
  <c r="DP164" i="8"/>
  <c r="DO121" i="9"/>
  <c r="DN113" i="10"/>
  <c r="DN101" i="10"/>
  <c r="DP91" i="9"/>
  <c r="DN111" i="10"/>
  <c r="DN160" i="9"/>
  <c r="DO122" i="10"/>
  <c r="DN84" i="10"/>
  <c r="BE58" i="3"/>
  <c r="BI88" i="4"/>
  <c r="BE64" i="3" s="1"/>
  <c r="DN68" i="9"/>
  <c r="DO170" i="8"/>
  <c r="DN192" i="9"/>
  <c r="DN196" i="9"/>
  <c r="DN200" i="10"/>
  <c r="DO198" i="10"/>
  <c r="DN49" i="8"/>
  <c r="DP187" i="9"/>
  <c r="DP11" i="9"/>
  <c r="BN56" i="6"/>
  <c r="BQ57" i="6"/>
  <c r="BW73" i="7"/>
  <c r="DP54" i="9"/>
  <c r="DP31" i="9"/>
  <c r="DN18" i="9"/>
  <c r="DN40" i="9"/>
  <c r="DN179" i="10"/>
  <c r="DO127" i="8"/>
  <c r="DQ147" i="9"/>
  <c r="DN147" i="10"/>
  <c r="DN155" i="10"/>
  <c r="DO87" i="8"/>
  <c r="DO94" i="9"/>
  <c r="DN24" i="10"/>
  <c r="DP111" i="9"/>
  <c r="DP58" i="9"/>
  <c r="DO19" i="9"/>
  <c r="DP130" i="9"/>
  <c r="DN124" i="10"/>
  <c r="DO178" i="8"/>
  <c r="DN84" i="9"/>
  <c r="DO186" i="10"/>
  <c r="DN152" i="10"/>
  <c r="DP79" i="9"/>
  <c r="DN45" i="10"/>
  <c r="DQ135" i="9"/>
  <c r="DN88" i="10"/>
  <c r="DN93" i="10"/>
  <c r="DN163" i="10"/>
  <c r="BT227" i="7"/>
  <c r="BT222" i="7"/>
  <c r="BT228" i="7" a="1"/>
  <c r="BT228" i="7" s="1"/>
  <c r="BT223" i="7" a="1"/>
  <c r="BT223" i="7" s="1"/>
  <c r="DN195" i="8"/>
  <c r="DN184" i="9"/>
  <c r="DN65" i="10"/>
  <c r="BT26" i="7"/>
  <c r="BH34" i="5"/>
  <c r="BG43" i="3"/>
  <c r="BT208" i="7"/>
  <c r="BT86" i="7"/>
  <c r="BT99" i="7" s="1"/>
  <c r="BG66" i="3" s="1"/>
  <c r="BT91" i="7"/>
  <c r="DO94" i="10"/>
  <c r="DP47" i="9"/>
  <c r="DO9" i="10"/>
  <c r="DO89" i="8"/>
  <c r="DO79" i="8"/>
  <c r="DN20" i="10"/>
  <c r="DN64" i="9"/>
  <c r="DN76" i="10"/>
  <c r="BH96" i="5"/>
  <c r="BH89" i="5" s="1"/>
  <c r="BG92" i="3"/>
  <c r="BL66" i="6"/>
  <c r="BO67" i="6"/>
  <c r="BK51" i="6"/>
  <c r="BH119" i="5"/>
  <c r="BK107" i="6"/>
  <c r="DP11" i="10"/>
  <c r="DN168" i="10"/>
  <c r="DN185" i="10"/>
  <c r="DN169" i="10"/>
  <c r="DN44" i="10"/>
  <c r="BE143" i="11"/>
  <c r="BV3" i="7"/>
  <c r="BL3" i="6"/>
  <c r="BI2" i="5"/>
  <c r="DN65" i="8"/>
  <c r="DO118" i="8"/>
  <c r="DO85" i="8"/>
  <c r="DO114" i="8"/>
  <c r="DP80" i="8"/>
  <c r="DN104" i="9"/>
  <c r="DP199" i="9"/>
  <c r="DN76" i="8"/>
  <c r="DP84" i="8"/>
  <c r="DN107" i="10"/>
  <c r="BK94" i="4"/>
  <c r="BG94" i="3" s="1"/>
  <c r="BK89" i="4"/>
  <c r="BG67" i="3" s="1"/>
  <c r="BG96" i="3"/>
  <c r="BC60" i="3"/>
  <c r="DP148" i="8"/>
  <c r="DO147" i="8"/>
  <c r="DN183" i="8"/>
  <c r="DP95" i="9"/>
  <c r="DN53" i="10"/>
  <c r="DO49" i="9"/>
  <c r="DP122" i="9"/>
  <c r="DN109" i="10"/>
  <c r="BG14" i="5"/>
  <c r="BG13" i="5" s="1"/>
  <c r="BS90" i="7"/>
  <c r="BS187" i="7" s="1"/>
  <c r="DO23" i="9"/>
  <c r="DN193" i="10"/>
  <c r="DN96" i="10"/>
  <c r="DO37" i="10"/>
  <c r="DP55" i="10"/>
  <c r="DO13" i="10"/>
  <c r="DN191" i="10"/>
  <c r="DP193" i="8"/>
  <c r="BF31" i="5"/>
  <c r="BE51" i="3"/>
  <c r="BR100" i="7"/>
  <c r="BC144" i="11"/>
  <c r="BC76" i="11"/>
  <c r="BJ112" i="5"/>
  <c r="BW108" i="7"/>
  <c r="BV107" i="7"/>
  <c r="BI102" i="3"/>
  <c r="BN72" i="6"/>
  <c r="BM70" i="6"/>
  <c r="DO114" i="10"/>
  <c r="DO78" i="10"/>
  <c r="DN52" i="9"/>
  <c r="DN200" i="9"/>
  <c r="DO17" i="10"/>
  <c r="DN33" i="10"/>
  <c r="DO38" i="10"/>
  <c r="DN41" i="8"/>
  <c r="DO190" i="10"/>
  <c r="DO184" i="8"/>
  <c r="DO102" i="10"/>
  <c r="DP120" i="8"/>
  <c r="DN189" i="10"/>
  <c r="DN176" i="10"/>
  <c r="DP197" i="8"/>
  <c r="DP56" i="8"/>
  <c r="BS172" i="7"/>
  <c r="DO170" i="10"/>
  <c r="DN112" i="10"/>
  <c r="DP154" i="9"/>
  <c r="DN123" i="10"/>
  <c r="DO114" i="9"/>
  <c r="DN124" i="9"/>
  <c r="DN88" i="9"/>
  <c r="DN162" i="8"/>
  <c r="DP167" i="10"/>
  <c r="DN168" i="9"/>
  <c r="DO21" i="9"/>
  <c r="DN128" i="9"/>
  <c r="DO58" i="10"/>
  <c r="DN203" i="10"/>
  <c r="DO118" i="10"/>
  <c r="DP44" i="8"/>
  <c r="DP118" i="9"/>
  <c r="DN8" i="8"/>
  <c r="DO158" i="10"/>
  <c r="DN56" i="9"/>
  <c r="DO134" i="10"/>
  <c r="DP43" i="10"/>
  <c r="DN36" i="10"/>
  <c r="DN66" i="8"/>
  <c r="DN175" i="10"/>
  <c r="DN48" i="10"/>
  <c r="DN148" i="10"/>
  <c r="DP60" i="8"/>
  <c r="DP92" i="8"/>
  <c r="BI109" i="6"/>
  <c r="BI106" i="6" s="1"/>
  <c r="DO106" i="9"/>
  <c r="DO14" i="10"/>
  <c r="DQ163" i="9"/>
  <c r="DP135" i="10"/>
  <c r="DO99" i="8"/>
  <c r="DO98" i="9"/>
  <c r="DO162" i="10"/>
  <c r="DN172" i="10"/>
  <c r="DO65" i="9"/>
  <c r="BJ39" i="5"/>
  <c r="BW32" i="7"/>
  <c r="DN203" i="8"/>
  <c r="DO125" i="8"/>
  <c r="DO101" i="9"/>
  <c r="DP39" i="10"/>
  <c r="DO113" i="9"/>
  <c r="DO202" i="10"/>
  <c r="DO178" i="10"/>
  <c r="DO15" i="8"/>
  <c r="DN44" i="9"/>
  <c r="DN48" i="9"/>
  <c r="DN12" i="9"/>
  <c r="DN29" i="8"/>
  <c r="DO180" i="8"/>
  <c r="BW28" i="7"/>
  <c r="BJ35" i="5"/>
  <c r="DN199" i="10"/>
  <c r="DN89" i="10"/>
  <c r="DO29" i="9"/>
  <c r="DN201" i="9"/>
  <c r="DP88" i="8"/>
  <c r="BW79" i="7"/>
  <c r="DO8" i="9"/>
  <c r="DQ190" i="8"/>
  <c r="DP134" i="9"/>
  <c r="DP104" i="8"/>
  <c r="DO62" i="10"/>
  <c r="DN184" i="10"/>
  <c r="DN172" i="9"/>
  <c r="DP12" i="8"/>
  <c r="DO8" i="10"/>
  <c r="DN33" i="8"/>
  <c r="DO149" i="8"/>
  <c r="BJ52" i="5"/>
  <c r="BN26" i="6"/>
  <c r="DO181" i="8"/>
  <c r="DN160" i="10"/>
  <c r="DN116" i="9"/>
  <c r="DN120" i="9"/>
  <c r="DP22" i="10"/>
  <c r="DN197" i="10"/>
  <c r="BQ97" i="7"/>
  <c r="BE135" i="5"/>
  <c r="DO166" i="10"/>
  <c r="DN108" i="10"/>
  <c r="DN98" i="8"/>
  <c r="DO10" i="8"/>
  <c r="DN32" i="10"/>
  <c r="DQ155" i="9"/>
  <c r="BM81" i="6"/>
  <c r="BL79" i="6"/>
  <c r="BI102" i="5" s="1"/>
  <c r="BI121" i="5"/>
  <c r="BU27" i="7"/>
  <c r="BU13" i="7"/>
  <c r="BI28" i="5" s="1"/>
  <c r="BU29" i="7"/>
  <c r="BU194" i="7" s="1"/>
  <c r="BU31" i="7"/>
  <c r="BU17" i="7"/>
  <c r="BI29" i="5" s="1"/>
  <c r="BV10" i="7"/>
  <c r="DN90" i="8"/>
  <c r="BG119" i="3"/>
  <c r="BG107" i="3"/>
  <c r="BG121" i="3"/>
  <c r="BK138" i="4"/>
  <c r="DP108" i="8"/>
  <c r="DN58" i="8"/>
  <c r="DL280" i="10"/>
  <c r="BV147" i="7"/>
  <c r="BU145" i="7"/>
  <c r="BI115" i="5"/>
  <c r="BI108" i="5" s="1"/>
  <c r="BH105" i="3"/>
  <c r="BJ101" i="6"/>
  <c r="DN26" i="9"/>
  <c r="DP156" i="8"/>
  <c r="DN60" i="9"/>
  <c r="DO59" i="8"/>
  <c r="DN187" i="8"/>
  <c r="DN151" i="10"/>
  <c r="DO77" i="9"/>
  <c r="DN96" i="9"/>
  <c r="DQ159" i="9"/>
  <c r="DO98" i="10"/>
  <c r="DN20" i="9"/>
  <c r="DO185" i="8"/>
  <c r="DO169" i="8"/>
  <c r="BQ40" i="6"/>
  <c r="DN94" i="8"/>
  <c r="BH27" i="5"/>
  <c r="BG39" i="3"/>
  <c r="DN82" i="8"/>
  <c r="DO113" i="8"/>
  <c r="DN179" i="8"/>
  <c r="DO170" i="9"/>
  <c r="DO115" i="8"/>
  <c r="DO202" i="9"/>
  <c r="DO165" i="8"/>
  <c r="DN86" i="8"/>
  <c r="DO153" i="8"/>
  <c r="DL212" i="12"/>
  <c r="BD8" i="11"/>
  <c r="DM8" i="12"/>
  <c r="DL212" i="9"/>
  <c r="DL280" i="9"/>
  <c r="BP90" i="4"/>
  <c r="BK70" i="3"/>
  <c r="DO173" i="8"/>
  <c r="DN192" i="10"/>
  <c r="DO174" i="10"/>
  <c r="DO182" i="8"/>
  <c r="DN176" i="9"/>
  <c r="DN116" i="10"/>
  <c r="DP136" i="8"/>
  <c r="DN144" i="10"/>
  <c r="DP179" i="9"/>
  <c r="DO129" i="9"/>
  <c r="DO91" i="8"/>
  <c r="DO82" i="9"/>
  <c r="DN105" i="10"/>
  <c r="DN161" i="10"/>
  <c r="DO37" i="9"/>
  <c r="DO145" i="9"/>
  <c r="DN62" i="8"/>
  <c r="DN77" i="10"/>
  <c r="DN173" i="9"/>
  <c r="DQ194" i="8"/>
  <c r="DP99" i="9"/>
  <c r="DN136" i="10"/>
  <c r="DN132" i="9"/>
  <c r="DP126" i="9"/>
  <c r="DP40" i="8"/>
  <c r="BK62" i="4"/>
  <c r="BK54" i="4"/>
  <c r="BK51" i="4"/>
  <c r="BK35" i="4"/>
  <c r="BL25" i="4"/>
  <c r="BK24" i="4"/>
  <c r="BG31" i="3"/>
  <c r="BM64" i="4"/>
  <c r="BM44" i="4"/>
  <c r="BM41" i="4"/>
  <c r="BM37" i="4"/>
  <c r="BN27" i="4"/>
  <c r="BI33" i="3"/>
  <c r="DO81" i="8"/>
  <c r="DN148" i="9"/>
  <c r="DQ63" i="9"/>
  <c r="DN61" i="10"/>
  <c r="DO161" i="9"/>
  <c r="DP166" i="9"/>
  <c r="DN181" i="10"/>
  <c r="DP191" i="9"/>
  <c r="BG106" i="5"/>
  <c r="DO177" i="8"/>
  <c r="DO161" i="8"/>
  <c r="BO99" i="6"/>
  <c r="BN108" i="6"/>
  <c r="DO90" i="10"/>
  <c r="DN204" i="10"/>
  <c r="DQ35" i="9"/>
  <c r="BX30" i="7"/>
  <c r="BK37" i="5"/>
  <c r="DO109" i="8"/>
  <c r="BW74" i="7"/>
  <c r="DQ198" i="8"/>
  <c r="BV160" i="7"/>
  <c r="BI116" i="5"/>
  <c r="BI109" i="5" s="1"/>
  <c r="BU158" i="7"/>
  <c r="DO159" i="8"/>
  <c r="DO27" i="8"/>
  <c r="DP132" i="8"/>
  <c r="DP200" i="8"/>
  <c r="DO134" i="8"/>
  <c r="DO122" i="8"/>
  <c r="DN181" i="9"/>
  <c r="DO13" i="9"/>
  <c r="BY206" i="7"/>
  <c r="BX214" i="7" a="1"/>
  <c r="BX214" i="7" s="1"/>
  <c r="BX213" i="7"/>
  <c r="DN121" i="10"/>
  <c r="DP100" i="8"/>
  <c r="DP67" i="10"/>
  <c r="DN175" i="8"/>
  <c r="DP87" i="9"/>
  <c r="DN32" i="9"/>
  <c r="DO133" i="9"/>
  <c r="DN187" i="10"/>
  <c r="DN154" i="8"/>
  <c r="DN97" i="10"/>
  <c r="DP175" i="9"/>
  <c r="DP171" i="9"/>
  <c r="DN189" i="9"/>
  <c r="DO25" i="10"/>
  <c r="DN21" i="10"/>
  <c r="DN92" i="9"/>
  <c r="DN38" i="8"/>
  <c r="DQ123" i="9"/>
  <c r="DO157" i="9"/>
  <c r="DN173" i="10"/>
  <c r="DQ151" i="9"/>
  <c r="DN128" i="10"/>
  <c r="DO154" i="10"/>
  <c r="DN149" i="10"/>
  <c r="BW78" i="7"/>
  <c r="DP91" i="10"/>
  <c r="DP52" i="8"/>
  <c r="DN119" i="10"/>
  <c r="DN188" i="9"/>
  <c r="DN28" i="10"/>
  <c r="DO151" i="8"/>
  <c r="DO29" i="10"/>
  <c r="DO101" i="8"/>
  <c r="DN54" i="8"/>
  <c r="DO182" i="10"/>
  <c r="DN195" i="10"/>
  <c r="DO186" i="9"/>
  <c r="DN180" i="9"/>
  <c r="DN53" i="8"/>
  <c r="DO76" i="9"/>
  <c r="DQ131" i="9"/>
  <c r="DO103" i="8"/>
  <c r="DP115" i="9"/>
  <c r="DO117" i="9"/>
  <c r="DN117" i="10"/>
  <c r="DN153" i="10"/>
  <c r="DN80" i="10"/>
  <c r="DN152" i="9"/>
  <c r="DO86" i="9"/>
  <c r="DO123" i="8"/>
  <c r="DO30" i="10"/>
  <c r="DP158" i="9"/>
  <c r="DN201" i="10"/>
  <c r="DO42" i="9"/>
  <c r="DO66" i="10"/>
  <c r="DO153" i="9"/>
  <c r="DN188" i="10"/>
  <c r="DO45" i="9"/>
  <c r="DN177" i="10"/>
  <c r="DN49" i="10"/>
  <c r="DQ127" i="9"/>
  <c r="BU220" i="7"/>
  <c r="BV192" i="7"/>
  <c r="BU199" i="7"/>
  <c r="BU200" i="7" a="1"/>
  <c r="BU200" i="7" s="1"/>
  <c r="DN164" i="9"/>
  <c r="DN81" i="10"/>
  <c r="BH36" i="5"/>
  <c r="BG44" i="3"/>
  <c r="BT92" i="7"/>
  <c r="BH15" i="5" s="1"/>
  <c r="DN99" i="10"/>
  <c r="DP128" i="8"/>
  <c r="DQ67" i="9"/>
  <c r="BL121" i="4"/>
  <c r="BM112" i="4"/>
  <c r="BH110" i="3"/>
  <c r="DO107" i="8"/>
  <c r="DN68" i="10"/>
  <c r="DO155" i="8"/>
  <c r="DP152" i="8"/>
  <c r="DP51" i="9"/>
  <c r="DP30" i="9"/>
  <c r="DO53" i="9"/>
  <c r="DN57" i="8"/>
  <c r="DO121" i="8"/>
  <c r="DN37" i="8"/>
  <c r="DP124" i="8"/>
  <c r="DQ202" i="8"/>
  <c r="DN185" i="9"/>
  <c r="DP62" i="9"/>
  <c r="DP112" i="8"/>
  <c r="DN21" i="8"/>
  <c r="DP189" i="8"/>
  <c r="DM76" i="12"/>
  <c r="DL212" i="10"/>
  <c r="DL348" i="9"/>
  <c r="DN196" i="10"/>
  <c r="DO105" i="9"/>
  <c r="DO33" i="9"/>
  <c r="BP105" i="4"/>
  <c r="BP7" i="4" s="1"/>
  <c r="BL37" i="3" s="1"/>
  <c r="BL99" i="4"/>
  <c r="BM104" i="4"/>
  <c r="DP204" i="8"/>
  <c r="DN171" i="10"/>
  <c r="DN158" i="8"/>
  <c r="DO54" i="10"/>
  <c r="DN131" i="10"/>
  <c r="DP79" i="10"/>
  <c r="DN22" i="9"/>
  <c r="DN159" i="10"/>
  <c r="DN129" i="10"/>
  <c r="DO95" i="8"/>
  <c r="DO176" i="8"/>
  <c r="DO146" i="10"/>
  <c r="DO50" i="10"/>
  <c r="DN156" i="10"/>
  <c r="DO14" i="9"/>
  <c r="DQ19" i="10"/>
  <c r="DP27" i="10"/>
  <c r="DN171" i="8"/>
  <c r="DO165" i="9"/>
  <c r="DN42" i="8"/>
  <c r="BW72" i="7"/>
  <c r="DP10" i="9"/>
  <c r="DO26" i="8"/>
  <c r="DO105" i="8"/>
  <c r="BI105" i="5"/>
  <c r="DO39" i="8"/>
  <c r="BJ113" i="4"/>
  <c r="BF30" i="3"/>
  <c r="BJ34" i="4"/>
  <c r="BF76" i="3" s="1"/>
  <c r="DP160" i="8"/>
  <c r="DN165" i="10"/>
  <c r="DN197" i="9"/>
  <c r="DO46" i="9"/>
  <c r="DN9" i="8"/>
  <c r="DP83" i="10"/>
  <c r="DP36" i="8"/>
  <c r="DQ15" i="9"/>
  <c r="DO163" i="8"/>
  <c r="DP196" i="8"/>
  <c r="BW77" i="7"/>
  <c r="DO188" i="8"/>
  <c r="DO83" i="8"/>
  <c r="DQ27" i="9"/>
  <c r="DN127" i="10"/>
  <c r="DO110" i="10"/>
  <c r="DN60" i="10"/>
  <c r="DN177" i="9"/>
  <c r="DO198" i="9"/>
  <c r="DP107" i="9"/>
  <c r="DN166" i="8"/>
  <c r="DN28" i="9"/>
  <c r="DP87" i="10"/>
  <c r="DO19" i="8"/>
  <c r="DO89" i="9"/>
  <c r="DO78" i="9"/>
  <c r="DN204" i="9"/>
  <c r="DO174" i="8"/>
  <c r="DO46" i="10"/>
  <c r="DP59" i="10"/>
  <c r="DO42" i="10"/>
  <c r="DN108" i="9"/>
  <c r="DP63" i="10"/>
  <c r="DP116" i="8"/>
  <c r="DP66" i="9"/>
  <c r="DP96" i="8"/>
  <c r="DO172" i="8"/>
  <c r="DO86" i="10"/>
  <c r="DN133" i="10"/>
  <c r="DO82" i="10"/>
  <c r="DP31" i="10"/>
  <c r="DP20" i="8"/>
  <c r="DN30" i="8"/>
  <c r="DN164" i="10"/>
  <c r="DN157" i="10"/>
  <c r="DO144" i="9"/>
  <c r="DN199" i="8"/>
  <c r="DO102" i="9"/>
  <c r="DN46" i="8"/>
  <c r="BM63" i="4"/>
  <c r="BM57" i="4"/>
  <c r="BM47" i="4"/>
  <c r="BM36" i="4"/>
  <c r="BN26" i="4"/>
  <c r="BI32" i="3"/>
  <c r="DN191" i="8"/>
  <c r="DO97" i="8"/>
  <c r="DN17" i="8"/>
  <c r="DO38" i="9"/>
  <c r="DQ186" i="8"/>
  <c r="DO90" i="9"/>
  <c r="BV138" i="7"/>
  <c r="BU136" i="7"/>
  <c r="BH97" i="5"/>
  <c r="BH90" i="5" s="1"/>
  <c r="BG106" i="3"/>
  <c r="BG93" i="3"/>
  <c r="DM144" i="12"/>
  <c r="DL348" i="8"/>
  <c r="DP39" i="9"/>
  <c r="DO190" i="9"/>
  <c r="DO111" i="8"/>
  <c r="DO11" i="8"/>
  <c r="DP103" i="9"/>
  <c r="DO150" i="10"/>
  <c r="DO194" i="9"/>
  <c r="DO10" i="10"/>
  <c r="DN193" i="9"/>
  <c r="DN40" i="10"/>
  <c r="DP83" i="9"/>
  <c r="DO26" i="10"/>
  <c r="DP203" i="9"/>
  <c r="DN16" i="10"/>
  <c r="DQ23" i="10"/>
  <c r="DQ59" i="9"/>
  <c r="DO9" i="9"/>
  <c r="DO85" i="9"/>
  <c r="DO43" i="8"/>
  <c r="DQ15" i="10"/>
  <c r="DO55" i="8"/>
  <c r="DO34" i="9"/>
  <c r="DQ55" i="9"/>
  <c r="DQ24" i="8"/>
  <c r="DO61" i="9"/>
  <c r="DO14" i="8"/>
  <c r="BE138" i="5"/>
  <c r="DO51" i="8"/>
  <c r="DN180" i="10"/>
  <c r="DP47" i="10"/>
  <c r="DN36" i="9"/>
  <c r="DO126" i="8"/>
  <c r="DO117" i="8"/>
  <c r="DO81" i="9"/>
  <c r="DO145" i="8"/>
  <c r="BH38" i="5"/>
  <c r="BG45" i="3"/>
  <c r="BT93" i="7"/>
  <c r="BH16" i="5" s="1"/>
  <c r="DO67" i="8"/>
  <c r="DO167" i="8"/>
  <c r="BU179" i="7"/>
  <c r="BV170" i="7"/>
  <c r="DP162" i="9"/>
  <c r="BH108" i="5"/>
  <c r="DO47" i="8"/>
  <c r="BG100" i="5"/>
  <c r="DN100" i="9"/>
  <c r="DN50" i="8"/>
  <c r="DO57" i="9"/>
  <c r="BW122" i="7"/>
  <c r="DN57" i="10"/>
  <c r="DO130" i="10"/>
  <c r="DP195" i="9"/>
  <c r="DN100" i="10"/>
  <c r="DO174" i="9"/>
  <c r="DN78" i="8"/>
  <c r="BV7" i="7"/>
  <c r="BU9" i="7"/>
  <c r="BH36" i="3"/>
  <c r="BN21" i="6"/>
  <c r="BJ50" i="5"/>
  <c r="BR180" i="7"/>
  <c r="BR177" i="7" s="1"/>
  <c r="BE117" i="3"/>
  <c r="BD136" i="5"/>
  <c r="BD133" i="5"/>
  <c r="DN80" i="9"/>
  <c r="DN12" i="10"/>
  <c r="DN125" i="10"/>
  <c r="DO157" i="8"/>
  <c r="DN16" i="9"/>
  <c r="BS99" i="7"/>
  <c r="BF66" i="3" s="1"/>
  <c r="BG33" i="5"/>
  <c r="BS22" i="7"/>
  <c r="BF54" i="3" s="1"/>
  <c r="BS21" i="7"/>
  <c r="BF42" i="3"/>
  <c r="DO63" i="8"/>
  <c r="DO129" i="8"/>
  <c r="DO102" i="8"/>
  <c r="DP28" i="8"/>
  <c r="DN156" i="9"/>
  <c r="DP64" i="8"/>
  <c r="DO50" i="9"/>
  <c r="DP68" i="8"/>
  <c r="DN61" i="8"/>
  <c r="DP201" i="8"/>
  <c r="DQ32" i="8"/>
  <c r="DO182" i="9"/>
  <c r="DO135" i="8"/>
  <c r="DO106" i="10"/>
  <c r="DP16" i="8"/>
  <c r="DO17" i="9"/>
  <c r="DP183" i="9"/>
  <c r="DN24" i="9"/>
  <c r="DN150" i="8"/>
  <c r="DO194" i="10"/>
  <c r="DO126" i="10"/>
  <c r="BI93" i="5"/>
  <c r="BI86" i="5" s="1"/>
  <c r="BH89" i="3"/>
  <c r="BN36" i="6"/>
  <c r="DN22" i="8"/>
  <c r="DN169" i="9"/>
  <c r="DN136" i="9"/>
  <c r="DN13" i="8"/>
  <c r="DN132" i="10"/>
  <c r="DQ167" i="9"/>
  <c r="DN146" i="8"/>
  <c r="DO178" i="9"/>
  <c r="DN183" i="10"/>
  <c r="BF58" i="3"/>
  <c r="BJ88" i="4"/>
  <c r="BF64" i="3" s="1"/>
  <c r="DO34" i="8"/>
  <c r="DP23" i="8"/>
  <c r="BO36" i="6" l="1"/>
  <c r="DO183" i="10"/>
  <c r="DO146" i="8"/>
  <c r="DO132" i="10"/>
  <c r="DO136" i="9"/>
  <c r="DP126" i="10"/>
  <c r="DO150" i="8"/>
  <c r="DQ183" i="9"/>
  <c r="DQ16" i="8"/>
  <c r="DP135" i="8"/>
  <c r="DR32" i="8"/>
  <c r="DP50" i="9"/>
  <c r="DO156" i="9"/>
  <c r="BG31" i="5"/>
  <c r="BF51" i="3"/>
  <c r="BS100" i="7"/>
  <c r="DO16" i="9"/>
  <c r="DO125" i="10"/>
  <c r="DO80" i="9"/>
  <c r="BO21" i="6"/>
  <c r="BK50" i="5"/>
  <c r="DO50" i="8"/>
  <c r="DQ162" i="9"/>
  <c r="BW170" i="7"/>
  <c r="BV179" i="7"/>
  <c r="DP126" i="8"/>
  <c r="DQ47" i="10"/>
  <c r="DP14" i="8"/>
  <c r="DR24" i="8"/>
  <c r="DP34" i="9"/>
  <c r="DP85" i="9"/>
  <c r="DR59" i="9"/>
  <c r="DO16" i="10"/>
  <c r="DP26" i="10"/>
  <c r="DO40" i="10"/>
  <c r="DP150" i="10"/>
  <c r="DP190" i="9"/>
  <c r="DP90" i="9"/>
  <c r="DP38" i="9"/>
  <c r="DP97" i="8"/>
  <c r="DP102" i="9"/>
  <c r="DP144" i="9"/>
  <c r="DO164" i="10"/>
  <c r="DQ20" i="8"/>
  <c r="DP82" i="10"/>
  <c r="DP86" i="10"/>
  <c r="DQ96" i="8"/>
  <c r="DQ116" i="8"/>
  <c r="DO108" i="9"/>
  <c r="DQ59" i="10"/>
  <c r="DP174" i="8"/>
  <c r="DP78" i="9"/>
  <c r="DO28" i="9"/>
  <c r="DQ107" i="9"/>
  <c r="DO177" i="9"/>
  <c r="DP110" i="10"/>
  <c r="DR27" i="9"/>
  <c r="DP188" i="8"/>
  <c r="DR15" i="9"/>
  <c r="DQ83" i="10"/>
  <c r="DP46" i="9"/>
  <c r="DO165" i="10"/>
  <c r="DP39" i="8"/>
  <c r="DQ204" i="8"/>
  <c r="DP33" i="9"/>
  <c r="DO196" i="10"/>
  <c r="DN76" i="12"/>
  <c r="DM212" i="10"/>
  <c r="DM348" i="9"/>
  <c r="DQ62" i="9"/>
  <c r="DR202" i="8"/>
  <c r="DQ30" i="9"/>
  <c r="DR67" i="9"/>
  <c r="DO99" i="10"/>
  <c r="BV220" i="7"/>
  <c r="BW192" i="7"/>
  <c r="BV200" i="7" a="1"/>
  <c r="BV200" i="7" s="1"/>
  <c r="BV199" i="7"/>
  <c r="DO49" i="10"/>
  <c r="DP45" i="9"/>
  <c r="DP153" i="9"/>
  <c r="DP42" i="9"/>
  <c r="DQ158" i="9"/>
  <c r="DP123" i="8"/>
  <c r="DO152" i="9"/>
  <c r="DO153" i="10"/>
  <c r="DP117" i="9"/>
  <c r="DP103" i="8"/>
  <c r="DP76" i="9"/>
  <c r="DO180" i="9"/>
  <c r="DO195" i="10"/>
  <c r="DP29" i="10"/>
  <c r="DO28" i="10"/>
  <c r="DO119" i="10"/>
  <c r="DQ91" i="10"/>
  <c r="DO149" i="10"/>
  <c r="DO128" i="10"/>
  <c r="DO173" i="10"/>
  <c r="DR123" i="9"/>
  <c r="DO92" i="9"/>
  <c r="DP25" i="10"/>
  <c r="DQ171" i="9"/>
  <c r="DO97" i="10"/>
  <c r="DO187" i="10"/>
  <c r="DO32" i="9"/>
  <c r="BY214" i="7" a="1"/>
  <c r="BY214" i="7" s="1"/>
  <c r="BY213" i="7"/>
  <c r="BZ206" i="7"/>
  <c r="DP134" i="8"/>
  <c r="DQ132" i="8"/>
  <c r="DP159" i="8"/>
  <c r="DO204" i="10"/>
  <c r="DP161" i="8"/>
  <c r="DO181" i="10"/>
  <c r="DP161" i="9"/>
  <c r="DR63" i="9"/>
  <c r="DP81" i="8"/>
  <c r="DO62" i="8"/>
  <c r="DO86" i="8"/>
  <c r="DP202" i="9"/>
  <c r="DP170" i="9"/>
  <c r="DP113" i="8"/>
  <c r="DO20" i="9"/>
  <c r="DR159" i="9"/>
  <c r="DP77" i="9"/>
  <c r="DO187" i="8"/>
  <c r="DO60" i="9"/>
  <c r="DO26" i="9"/>
  <c r="BU26" i="7"/>
  <c r="BI34" i="5"/>
  <c r="BH43" i="3"/>
  <c r="BU208" i="7"/>
  <c r="BU91" i="7"/>
  <c r="BU86" i="7"/>
  <c r="DR155" i="9"/>
  <c r="DP10" i="8"/>
  <c r="DO108" i="10"/>
  <c r="BE136" i="5"/>
  <c r="BE133" i="5"/>
  <c r="DQ22" i="10"/>
  <c r="DO116" i="9"/>
  <c r="DP181" i="8"/>
  <c r="DP149" i="8"/>
  <c r="DP8" i="10"/>
  <c r="DO172" i="9"/>
  <c r="DP62" i="10"/>
  <c r="DQ134" i="9"/>
  <c r="DP8" i="9"/>
  <c r="DQ88" i="8"/>
  <c r="DP29" i="9"/>
  <c r="DO199" i="10"/>
  <c r="DP180" i="8"/>
  <c r="DO12" i="9"/>
  <c r="DO44" i="9"/>
  <c r="DP178" i="10"/>
  <c r="DP113" i="9"/>
  <c r="DP101" i="9"/>
  <c r="DO203" i="8"/>
  <c r="DP65" i="9"/>
  <c r="DP162" i="10"/>
  <c r="DP99" i="8"/>
  <c r="DR163" i="9"/>
  <c r="DP106" i="9"/>
  <c r="DQ92" i="8"/>
  <c r="DO148" i="10"/>
  <c r="DO175" i="10"/>
  <c r="DO36" i="10"/>
  <c r="DP134" i="10"/>
  <c r="DP158" i="10"/>
  <c r="DQ118" i="9"/>
  <c r="DP118" i="10"/>
  <c r="DP58" i="10"/>
  <c r="DP21" i="9"/>
  <c r="DQ167" i="10"/>
  <c r="DO88" i="9"/>
  <c r="DP114" i="9"/>
  <c r="DQ154" i="9"/>
  <c r="DP170" i="10"/>
  <c r="DQ56" i="8"/>
  <c r="DO176" i="10"/>
  <c r="DQ120" i="8"/>
  <c r="DP184" i="8"/>
  <c r="DO33" i="10"/>
  <c r="DO200" i="9"/>
  <c r="DP78" i="10"/>
  <c r="BK112" i="5"/>
  <c r="BX108" i="7"/>
  <c r="BW107" i="7"/>
  <c r="BJ102" i="3"/>
  <c r="DP37" i="10"/>
  <c r="DO193" i="10"/>
  <c r="DQ122" i="9"/>
  <c r="DO53" i="10"/>
  <c r="DO183" i="8"/>
  <c r="DM280" i="8"/>
  <c r="DO104" i="9"/>
  <c r="DO65" i="8"/>
  <c r="DO44" i="10"/>
  <c r="DO185" i="10"/>
  <c r="BH100" i="5"/>
  <c r="DO64" i="9"/>
  <c r="DP79" i="8"/>
  <c r="DP94" i="10"/>
  <c r="BO56" i="6"/>
  <c r="DQ150" i="9"/>
  <c r="DP125" i="9"/>
  <c r="DQ48" i="8"/>
  <c r="DO112" i="9"/>
  <c r="DQ51" i="10"/>
  <c r="DR119" i="9"/>
  <c r="DP93" i="8"/>
  <c r="DP18" i="8"/>
  <c r="DP133" i="8"/>
  <c r="BP10" i="6"/>
  <c r="BL77" i="5"/>
  <c r="DO145" i="10"/>
  <c r="DP144" i="8"/>
  <c r="DQ103" i="10"/>
  <c r="DP41" i="9"/>
  <c r="DO64" i="10"/>
  <c r="DO120" i="10"/>
  <c r="DQ34" i="10"/>
  <c r="DP109" i="9"/>
  <c r="DP93" i="9"/>
  <c r="DO104" i="10"/>
  <c r="DP34" i="8"/>
  <c r="DO100" i="10"/>
  <c r="DP130" i="10"/>
  <c r="DP57" i="9"/>
  <c r="DO100" i="9"/>
  <c r="DP67" i="8"/>
  <c r="DP145" i="8"/>
  <c r="DP117" i="8"/>
  <c r="DP51" i="8"/>
  <c r="DR15" i="10"/>
  <c r="DP10" i="10"/>
  <c r="DP11" i="8"/>
  <c r="DN144" i="12"/>
  <c r="DM348" i="8"/>
  <c r="BN63" i="4"/>
  <c r="BO26" i="4"/>
  <c r="BN57" i="4"/>
  <c r="BJ32" i="3"/>
  <c r="BN47" i="4"/>
  <c r="BN36" i="4"/>
  <c r="DP19" i="8"/>
  <c r="DQ196" i="8"/>
  <c r="DO171" i="8"/>
  <c r="DO156" i="10"/>
  <c r="DP95" i="8"/>
  <c r="DO159" i="10"/>
  <c r="DQ79" i="10"/>
  <c r="DP54" i="10"/>
  <c r="DO171" i="10"/>
  <c r="BM99" i="4"/>
  <c r="BN104" i="4"/>
  <c r="BQ105" i="4"/>
  <c r="BQ7" i="4" s="1"/>
  <c r="BM37" i="3" s="1"/>
  <c r="DO21" i="8"/>
  <c r="DO37" i="8"/>
  <c r="DO57" i="8"/>
  <c r="DQ152" i="8"/>
  <c r="DO68" i="10"/>
  <c r="DO81" i="10"/>
  <c r="BU228" i="7" a="1"/>
  <c r="BU228" i="7" s="1"/>
  <c r="BU223" i="7" a="1"/>
  <c r="BU223" i="7" s="1"/>
  <c r="BU222" i="7"/>
  <c r="BU227" i="7"/>
  <c r="DO54" i="8"/>
  <c r="DO175" i="8"/>
  <c r="DQ100" i="8"/>
  <c r="DP13" i="9"/>
  <c r="BW160" i="7"/>
  <c r="BJ116" i="5"/>
  <c r="BJ109" i="5" s="1"/>
  <c r="BV158" i="7"/>
  <c r="BX74" i="7"/>
  <c r="BY30" i="7"/>
  <c r="BL37" i="5"/>
  <c r="BK113" i="4"/>
  <c r="BK34" i="4"/>
  <c r="BG76" i="3" s="1"/>
  <c r="BG30" i="3"/>
  <c r="DQ126" i="9"/>
  <c r="DO136" i="10"/>
  <c r="DR194" i="8"/>
  <c r="DO77" i="10"/>
  <c r="DP145" i="9"/>
  <c r="DO161" i="10"/>
  <c r="DP82" i="9"/>
  <c r="DP129" i="9"/>
  <c r="DN348" i="10"/>
  <c r="DO144" i="10"/>
  <c r="DO116" i="10"/>
  <c r="DP182" i="8"/>
  <c r="DO192" i="10"/>
  <c r="DP153" i="8"/>
  <c r="DP165" i="8"/>
  <c r="BI38" i="5"/>
  <c r="BH45" i="3"/>
  <c r="BU93" i="7"/>
  <c r="BI16" i="5" s="1"/>
  <c r="BD60" i="3"/>
  <c r="DO41" i="8"/>
  <c r="BO72" i="6"/>
  <c r="BN70" i="6"/>
  <c r="DQ193" i="8"/>
  <c r="DP13" i="10"/>
  <c r="DQ148" i="8"/>
  <c r="DN280" i="8"/>
  <c r="DO76" i="8"/>
  <c r="BF143" i="11"/>
  <c r="BW3" i="7"/>
  <c r="BM3" i="6"/>
  <c r="BJ2" i="5"/>
  <c r="DQ11" i="10"/>
  <c r="DP9" i="10"/>
  <c r="DO65" i="10"/>
  <c r="DO195" i="8"/>
  <c r="DO93" i="10"/>
  <c r="DR135" i="9"/>
  <c r="DQ79" i="9"/>
  <c r="DP186" i="10"/>
  <c r="DP178" i="8"/>
  <c r="DQ130" i="9"/>
  <c r="DQ58" i="9"/>
  <c r="DO24" i="10"/>
  <c r="DP87" i="8"/>
  <c r="DO147" i="10"/>
  <c r="DP127" i="8"/>
  <c r="DO40" i="9"/>
  <c r="DQ31" i="9"/>
  <c r="DO200" i="10"/>
  <c r="DO192" i="9"/>
  <c r="DO68" i="9"/>
  <c r="DO84" i="10"/>
  <c r="DO160" i="9"/>
  <c r="DQ91" i="9"/>
  <c r="DO113" i="10"/>
  <c r="DO25" i="8"/>
  <c r="DR35" i="10"/>
  <c r="DQ18" i="10"/>
  <c r="DP35" i="8"/>
  <c r="DP130" i="8"/>
  <c r="BH106" i="5"/>
  <c r="DO22" i="8"/>
  <c r="DO61" i="8"/>
  <c r="DP102" i="8"/>
  <c r="DP178" i="9"/>
  <c r="DR167" i="9"/>
  <c r="DO13" i="8"/>
  <c r="DO169" i="9"/>
  <c r="DP194" i="10"/>
  <c r="DO24" i="9"/>
  <c r="DP17" i="9"/>
  <c r="DP106" i="10"/>
  <c r="DP182" i="9"/>
  <c r="DQ201" i="8"/>
  <c r="DQ68" i="8"/>
  <c r="DQ64" i="8"/>
  <c r="DQ28" i="8"/>
  <c r="DP63" i="8"/>
  <c r="DP157" i="8"/>
  <c r="DO12" i="10"/>
  <c r="BF135" i="5"/>
  <c r="BR97" i="7"/>
  <c r="BI27" i="5"/>
  <c r="BH39" i="3"/>
  <c r="DO78" i="8"/>
  <c r="DP47" i="8"/>
  <c r="DP167" i="8"/>
  <c r="DO36" i="9"/>
  <c r="DO180" i="10"/>
  <c r="DP61" i="9"/>
  <c r="DR55" i="9"/>
  <c r="DP9" i="9"/>
  <c r="DQ203" i="9"/>
  <c r="DQ83" i="9"/>
  <c r="DO193" i="9"/>
  <c r="DP194" i="9"/>
  <c r="DQ103" i="9"/>
  <c r="DP111" i="8"/>
  <c r="DQ39" i="9"/>
  <c r="DR186" i="8"/>
  <c r="DO17" i="8"/>
  <c r="DO191" i="8"/>
  <c r="DO199" i="8"/>
  <c r="DO157" i="10"/>
  <c r="DQ31" i="10"/>
  <c r="DO133" i="10"/>
  <c r="DP172" i="8"/>
  <c r="DQ66" i="9"/>
  <c r="DQ63" i="10"/>
  <c r="DP42" i="10"/>
  <c r="DP46" i="10"/>
  <c r="DO204" i="9"/>
  <c r="DP89" i="9"/>
  <c r="DQ87" i="10"/>
  <c r="DO166" i="8"/>
  <c r="DP198" i="9"/>
  <c r="DO60" i="10"/>
  <c r="DO127" i="10"/>
  <c r="DP83" i="8"/>
  <c r="DP163" i="8"/>
  <c r="DQ36" i="8"/>
  <c r="DO9" i="8"/>
  <c r="DO197" i="9"/>
  <c r="DP26" i="8"/>
  <c r="DO42" i="8"/>
  <c r="DR19" i="10"/>
  <c r="DP146" i="10"/>
  <c r="BL94" i="4"/>
  <c r="BH94" i="3" s="1"/>
  <c r="BL89" i="4"/>
  <c r="BH67" i="3" s="1"/>
  <c r="BH96" i="3"/>
  <c r="DP105" i="9"/>
  <c r="DQ112" i="8"/>
  <c r="DO185" i="9"/>
  <c r="DQ124" i="8"/>
  <c r="DP121" i="8"/>
  <c r="DP53" i="9"/>
  <c r="DQ51" i="9"/>
  <c r="BN112" i="4"/>
  <c r="BM121" i="4"/>
  <c r="BI110" i="3"/>
  <c r="DQ128" i="8"/>
  <c r="DR127" i="9"/>
  <c r="DO177" i="10"/>
  <c r="DO188" i="10"/>
  <c r="DP66" i="10"/>
  <c r="DO201" i="10"/>
  <c r="DP30" i="10"/>
  <c r="DP86" i="9"/>
  <c r="DO80" i="10"/>
  <c r="DO117" i="10"/>
  <c r="DQ115" i="9"/>
  <c r="DR131" i="9"/>
  <c r="DP186" i="9"/>
  <c r="DP182" i="10"/>
  <c r="DP101" i="8"/>
  <c r="DP151" i="8"/>
  <c r="DO188" i="9"/>
  <c r="DQ52" i="8"/>
  <c r="DP154" i="10"/>
  <c r="DR151" i="9"/>
  <c r="DP157" i="9"/>
  <c r="DO21" i="10"/>
  <c r="DO189" i="9"/>
  <c r="DQ175" i="9"/>
  <c r="DO154" i="8"/>
  <c r="DP133" i="9"/>
  <c r="DP122" i="8"/>
  <c r="DR198" i="8"/>
  <c r="DP109" i="8"/>
  <c r="DR35" i="9"/>
  <c r="DP90" i="10"/>
  <c r="BP99" i="6"/>
  <c r="BO108" i="6"/>
  <c r="DP177" i="8"/>
  <c r="DQ191" i="9"/>
  <c r="DQ166" i="9"/>
  <c r="DO61" i="10"/>
  <c r="DO148" i="9"/>
  <c r="BL62" i="4"/>
  <c r="BL54" i="4"/>
  <c r="BL51" i="4"/>
  <c r="BL24" i="4"/>
  <c r="BH31" i="3"/>
  <c r="BL35" i="4"/>
  <c r="BM25" i="4"/>
  <c r="BK86" i="4"/>
  <c r="DM348" i="10"/>
  <c r="BQ90" i="4"/>
  <c r="BM70" i="3" s="1"/>
  <c r="BL70" i="3"/>
  <c r="DM212" i="12"/>
  <c r="DN8" i="12"/>
  <c r="BE8" i="11"/>
  <c r="DM280" i="9"/>
  <c r="DM212" i="9"/>
  <c r="DP115" i="8"/>
  <c r="DO179" i="8"/>
  <c r="DP185" i="8"/>
  <c r="DP98" i="10"/>
  <c r="DO96" i="9"/>
  <c r="DO151" i="10"/>
  <c r="BJ109" i="6"/>
  <c r="BJ106" i="6" s="1"/>
  <c r="BI96" i="5"/>
  <c r="BI89" i="5" s="1"/>
  <c r="BH92" i="3"/>
  <c r="DO58" i="8"/>
  <c r="DO90" i="8"/>
  <c r="BI36" i="5"/>
  <c r="BH44" i="3"/>
  <c r="BU92" i="7"/>
  <c r="BI15" i="5" s="1"/>
  <c r="DO32" i="10"/>
  <c r="DP166" i="10"/>
  <c r="DO197" i="10"/>
  <c r="DO120" i="9"/>
  <c r="DO160" i="10"/>
  <c r="BK52" i="5"/>
  <c r="BO26" i="6"/>
  <c r="DQ12" i="8"/>
  <c r="DO184" i="10"/>
  <c r="DQ104" i="8"/>
  <c r="DR190" i="8"/>
  <c r="DO201" i="9"/>
  <c r="DO89" i="10"/>
  <c r="DO48" i="9"/>
  <c r="DP202" i="10"/>
  <c r="DQ39" i="10"/>
  <c r="DP125" i="8"/>
  <c r="BK39" i="5"/>
  <c r="BX32" i="7"/>
  <c r="DO172" i="10"/>
  <c r="DP98" i="9"/>
  <c r="DQ135" i="10"/>
  <c r="DQ60" i="8"/>
  <c r="DO48" i="10"/>
  <c r="DQ43" i="10"/>
  <c r="DO56" i="9"/>
  <c r="DN212" i="8"/>
  <c r="DO8" i="8"/>
  <c r="DQ44" i="8"/>
  <c r="DO203" i="10"/>
  <c r="DO128" i="9"/>
  <c r="DO168" i="9"/>
  <c r="DO162" i="8"/>
  <c r="DO124" i="9"/>
  <c r="DO123" i="10"/>
  <c r="DO112" i="10"/>
  <c r="DQ197" i="8"/>
  <c r="DO189" i="10"/>
  <c r="DP102" i="10"/>
  <c r="DP190" i="10"/>
  <c r="DP38" i="10"/>
  <c r="DO52" i="9"/>
  <c r="DP114" i="10"/>
  <c r="BJ105" i="5"/>
  <c r="DO191" i="10"/>
  <c r="DQ55" i="10"/>
  <c r="DO96" i="10"/>
  <c r="DP23" i="9"/>
  <c r="DO109" i="10"/>
  <c r="DP49" i="9"/>
  <c r="DQ95" i="9"/>
  <c r="DP147" i="8"/>
  <c r="DQ84" i="8"/>
  <c r="DQ199" i="9"/>
  <c r="DP114" i="8"/>
  <c r="DP118" i="8"/>
  <c r="DO169" i="10"/>
  <c r="DO168" i="10"/>
  <c r="BK101" i="6"/>
  <c r="DN280" i="10"/>
  <c r="DO76" i="10"/>
  <c r="DO20" i="10"/>
  <c r="DP89" i="8"/>
  <c r="DQ47" i="9"/>
  <c r="BT90" i="7"/>
  <c r="BT187" i="7" s="1"/>
  <c r="BH14" i="5"/>
  <c r="BH13" i="5" s="1"/>
  <c r="BX73" i="7"/>
  <c r="DQ11" i="9"/>
  <c r="DO49" i="8"/>
  <c r="DQ164" i="8"/>
  <c r="DQ146" i="9"/>
  <c r="DO85" i="10"/>
  <c r="DP119" i="8"/>
  <c r="DO56" i="10"/>
  <c r="DP131" i="8"/>
  <c r="DO52" i="10"/>
  <c r="DQ95" i="10"/>
  <c r="BK48" i="5"/>
  <c r="BO16" i="6"/>
  <c r="DP77" i="8"/>
  <c r="DP192" i="8"/>
  <c r="DP110" i="9"/>
  <c r="DP168" i="8"/>
  <c r="DP149" i="9"/>
  <c r="BH94" i="5"/>
  <c r="BH87" i="5" s="1"/>
  <c r="BG90" i="3"/>
  <c r="DO92" i="10"/>
  <c r="DQ43" i="9"/>
  <c r="DP25" i="9"/>
  <c r="DP41" i="10"/>
  <c r="DP97" i="9"/>
  <c r="DQ115" i="10"/>
  <c r="DQ23" i="8"/>
  <c r="DP129" i="8"/>
  <c r="BW7" i="7"/>
  <c r="BV9" i="7"/>
  <c r="BI36" i="3"/>
  <c r="DP174" i="9"/>
  <c r="DQ195" i="9"/>
  <c r="DO57" i="10"/>
  <c r="BX122" i="7"/>
  <c r="DP81" i="9"/>
  <c r="DP55" i="8"/>
  <c r="DP43" i="8"/>
  <c r="DR23" i="10"/>
  <c r="BW138" i="7"/>
  <c r="BV136" i="7"/>
  <c r="DO46" i="8"/>
  <c r="DO30" i="8"/>
  <c r="BX77" i="7"/>
  <c r="DQ160" i="8"/>
  <c r="DP105" i="8"/>
  <c r="DQ10" i="9"/>
  <c r="BX72" i="7"/>
  <c r="DP165" i="9"/>
  <c r="DQ27" i="10"/>
  <c r="DP14" i="9"/>
  <c r="DP50" i="10"/>
  <c r="DP176" i="8"/>
  <c r="DO129" i="10"/>
  <c r="DO22" i="9"/>
  <c r="DO131" i="10"/>
  <c r="DO158" i="8"/>
  <c r="DQ189" i="8"/>
  <c r="DP155" i="8"/>
  <c r="DP107" i="8"/>
  <c r="BL138" i="4"/>
  <c r="BH119" i="3"/>
  <c r="BH107" i="3"/>
  <c r="BH121" i="3"/>
  <c r="DO164" i="9"/>
  <c r="DO53" i="8"/>
  <c r="BX78" i="7"/>
  <c r="DO38" i="8"/>
  <c r="DQ87" i="9"/>
  <c r="DQ67" i="10"/>
  <c r="DO121" i="10"/>
  <c r="DO181" i="9"/>
  <c r="DQ200" i="8"/>
  <c r="DP27" i="8"/>
  <c r="BI97" i="5"/>
  <c r="BI90" i="5" s="1"/>
  <c r="BH106" i="3"/>
  <c r="BH93" i="3"/>
  <c r="BO27" i="4"/>
  <c r="BN64" i="4"/>
  <c r="BN41" i="4"/>
  <c r="BN37" i="4"/>
  <c r="BJ33" i="3"/>
  <c r="BN44" i="4"/>
  <c r="DQ40" i="8"/>
  <c r="DO132" i="9"/>
  <c r="DQ99" i="9"/>
  <c r="DO173" i="9"/>
  <c r="DP37" i="9"/>
  <c r="DO105" i="10"/>
  <c r="DP91" i="8"/>
  <c r="DQ179" i="9"/>
  <c r="DQ136" i="8"/>
  <c r="DO176" i="9"/>
  <c r="DP174" i="10"/>
  <c r="DP173" i="8"/>
  <c r="BD144" i="11"/>
  <c r="BD76" i="11"/>
  <c r="DO82" i="8"/>
  <c r="DO94" i="8"/>
  <c r="DP169" i="8"/>
  <c r="DP59" i="8"/>
  <c r="DQ156" i="8"/>
  <c r="BV145" i="7"/>
  <c r="BJ115" i="5"/>
  <c r="BW147" i="7"/>
  <c r="BI105" i="3"/>
  <c r="DQ108" i="8"/>
  <c r="BV27" i="7"/>
  <c r="BV13" i="7"/>
  <c r="BJ28" i="5" s="1"/>
  <c r="BV29" i="7"/>
  <c r="BV31" i="7"/>
  <c r="BV17" i="7"/>
  <c r="BJ29" i="5" s="1"/>
  <c r="BW10" i="7"/>
  <c r="BM79" i="6"/>
  <c r="BJ102" i="5" s="1"/>
  <c r="BJ121" i="5"/>
  <c r="BN81" i="6"/>
  <c r="DO98" i="8"/>
  <c r="DO33" i="8"/>
  <c r="BX79" i="7"/>
  <c r="BK35" i="5"/>
  <c r="BX28" i="7"/>
  <c r="DO29" i="8"/>
  <c r="DP15" i="8"/>
  <c r="DP14" i="10"/>
  <c r="BF138" i="5"/>
  <c r="DO66" i="8"/>
  <c r="DM212" i="8"/>
  <c r="BS180" i="7"/>
  <c r="BS177" i="7" s="1"/>
  <c r="BF117" i="3"/>
  <c r="DP17" i="10"/>
  <c r="BJ93" i="5"/>
  <c r="BJ86" i="5" s="1"/>
  <c r="BI89" i="3"/>
  <c r="DO107" i="10"/>
  <c r="DQ80" i="8"/>
  <c r="DP85" i="8"/>
  <c r="BM66" i="6"/>
  <c r="BP67" i="6"/>
  <c r="BL51" i="6"/>
  <c r="BI119" i="5"/>
  <c r="BL107" i="6"/>
  <c r="DM280" i="10"/>
  <c r="BT22" i="7"/>
  <c r="BG54" i="3" s="1"/>
  <c r="BT21" i="7"/>
  <c r="BH33" i="5"/>
  <c r="BG42" i="3"/>
  <c r="DO184" i="9"/>
  <c r="DO163" i="10"/>
  <c r="DO88" i="10"/>
  <c r="DO45" i="10"/>
  <c r="DO152" i="10"/>
  <c r="DO84" i="9"/>
  <c r="DO124" i="10"/>
  <c r="DP19" i="9"/>
  <c r="DQ111" i="9"/>
  <c r="DP94" i="9"/>
  <c r="DO155" i="10"/>
  <c r="DR147" i="9"/>
  <c r="DO179" i="10"/>
  <c r="DO18" i="9"/>
  <c r="DQ54" i="9"/>
  <c r="DQ187" i="9"/>
  <c r="DP198" i="10"/>
  <c r="DO196" i="9"/>
  <c r="DP170" i="8"/>
  <c r="DP122" i="10"/>
  <c r="DO111" i="10"/>
  <c r="DO101" i="10"/>
  <c r="DP121" i="9"/>
  <c r="DO45" i="8"/>
  <c r="DP106" i="8"/>
  <c r="DP110" i="8"/>
  <c r="DQ31" i="8"/>
  <c r="BT172" i="7"/>
  <c r="BV127" i="7"/>
  <c r="BU178" i="7"/>
  <c r="BH103" i="3"/>
  <c r="BU117" i="7"/>
  <c r="BI113" i="5"/>
  <c r="BG87" i="5"/>
  <c r="BV194" i="7" l="1"/>
  <c r="DR156" i="8"/>
  <c r="DP82" i="8"/>
  <c r="DP176" i="9"/>
  <c r="DR179" i="9"/>
  <c r="DP132" i="9"/>
  <c r="DR200" i="8"/>
  <c r="BY78" i="7"/>
  <c r="DQ155" i="8"/>
  <c r="DP158" i="8"/>
  <c r="DP22" i="9"/>
  <c r="DQ14" i="9"/>
  <c r="DQ165" i="9"/>
  <c r="BY72" i="7"/>
  <c r="BY77" i="7"/>
  <c r="DP46" i="8"/>
  <c r="DQ55" i="8"/>
  <c r="DP57" i="10"/>
  <c r="DQ174" i="9"/>
  <c r="BJ27" i="5"/>
  <c r="BI39" i="3"/>
  <c r="DR23" i="8"/>
  <c r="DQ97" i="9"/>
  <c r="DQ25" i="9"/>
  <c r="DP92" i="10"/>
  <c r="DQ168" i="8"/>
  <c r="DQ192" i="8"/>
  <c r="DR164" i="8"/>
  <c r="DQ147" i="8"/>
  <c r="DR55" i="10"/>
  <c r="DQ190" i="10"/>
  <c r="DR43" i="10"/>
  <c r="DR39" i="10"/>
  <c r="DR104" i="8"/>
  <c r="DP151" i="10"/>
  <c r="DP179" i="8"/>
  <c r="BL86" i="4"/>
  <c r="DQ133" i="9"/>
  <c r="DR175" i="9"/>
  <c r="DP21" i="10"/>
  <c r="DR52" i="8"/>
  <c r="DP117" i="10"/>
  <c r="DQ86" i="9"/>
  <c r="DP201" i="10"/>
  <c r="DP188" i="10"/>
  <c r="DQ105" i="9"/>
  <c r="DQ163" i="8"/>
  <c r="DP36" i="9"/>
  <c r="DP12" i="10"/>
  <c r="DR64" i="8"/>
  <c r="DR201" i="8"/>
  <c r="DP24" i="9"/>
  <c r="DP169" i="9"/>
  <c r="DQ102" i="8"/>
  <c r="DQ130" i="8"/>
  <c r="DR18" i="10"/>
  <c r="DP25" i="8"/>
  <c r="DR91" i="9"/>
  <c r="DP84" i="10"/>
  <c r="DP192" i="9"/>
  <c r="DR31" i="9"/>
  <c r="DQ127" i="8"/>
  <c r="DQ87" i="8"/>
  <c r="DR58" i="9"/>
  <c r="DQ178" i="8"/>
  <c r="DR79" i="9"/>
  <c r="DP93" i="10"/>
  <c r="DP65" i="10"/>
  <c r="DP76" i="8"/>
  <c r="DQ13" i="10"/>
  <c r="DQ182" i="8"/>
  <c r="DP144" i="10"/>
  <c r="DQ82" i="9"/>
  <c r="DQ145" i="9"/>
  <c r="DR126" i="9"/>
  <c r="BX160" i="7"/>
  <c r="BK116" i="5"/>
  <c r="BK109" i="5" s="1"/>
  <c r="BW158" i="7"/>
  <c r="DR100" i="8"/>
  <c r="DP54" i="8"/>
  <c r="DP171" i="10"/>
  <c r="DR79" i="10"/>
  <c r="DQ95" i="8"/>
  <c r="DP171" i="8"/>
  <c r="DR196" i="8"/>
  <c r="DQ11" i="8"/>
  <c r="DQ117" i="8"/>
  <c r="DQ57" i="9"/>
  <c r="DP100" i="10"/>
  <c r="DP104" i="10"/>
  <c r="DQ109" i="9"/>
  <c r="DP120" i="10"/>
  <c r="DQ41" i="9"/>
  <c r="DQ144" i="8"/>
  <c r="DQ18" i="8"/>
  <c r="DP112" i="9"/>
  <c r="DQ125" i="9"/>
  <c r="DP65" i="8"/>
  <c r="DP193" i="10"/>
  <c r="BK105" i="5"/>
  <c r="DQ184" i="8"/>
  <c r="DQ170" i="10"/>
  <c r="DQ134" i="10"/>
  <c r="DR92" i="8"/>
  <c r="DQ162" i="10"/>
  <c r="DQ180" i="8"/>
  <c r="DQ181" i="8"/>
  <c r="DP86" i="8"/>
  <c r="DQ81" i="8"/>
  <c r="DQ161" i="9"/>
  <c r="DQ134" i="8"/>
  <c r="DP187" i="10"/>
  <c r="DR171" i="9"/>
  <c r="DP92" i="9"/>
  <c r="DP173" i="10"/>
  <c r="DP149" i="10"/>
  <c r="DP119" i="10"/>
  <c r="DQ29" i="10"/>
  <c r="DP180" i="9"/>
  <c r="DQ103" i="8"/>
  <c r="DP153" i="10"/>
  <c r="DQ123" i="8"/>
  <c r="DQ42" i="9"/>
  <c r="DQ45" i="9"/>
  <c r="BV227" i="7"/>
  <c r="BV223" i="7" a="1"/>
  <c r="BV223" i="7" s="1"/>
  <c r="BV228" i="7" a="1"/>
  <c r="BV228" i="7" s="1"/>
  <c r="BV222" i="7"/>
  <c r="DR204" i="8"/>
  <c r="DQ188" i="8"/>
  <c r="DQ110" i="10"/>
  <c r="DR59" i="10"/>
  <c r="DR116" i="8"/>
  <c r="DQ86" i="10"/>
  <c r="DQ26" i="10"/>
  <c r="DQ34" i="9"/>
  <c r="DQ14" i="8"/>
  <c r="DQ126" i="8"/>
  <c r="DP80" i="9"/>
  <c r="DP16" i="9"/>
  <c r="DQ126" i="10"/>
  <c r="DQ122" i="10"/>
  <c r="BG135" i="5"/>
  <c r="BS97" i="7"/>
  <c r="DQ15" i="8"/>
  <c r="BK121" i="5"/>
  <c r="BO81" i="6"/>
  <c r="BN79" i="6"/>
  <c r="BK102" i="5" s="1"/>
  <c r="BK115" i="5"/>
  <c r="BK108" i="5" s="1"/>
  <c r="BX147" i="7"/>
  <c r="BW145" i="7"/>
  <c r="BJ105" i="3"/>
  <c r="DP105" i="10"/>
  <c r="BU172" i="7"/>
  <c r="DR31" i="8"/>
  <c r="DQ106" i="8"/>
  <c r="DP111" i="10"/>
  <c r="DQ170" i="8"/>
  <c r="DR54" i="9"/>
  <c r="DP179" i="10"/>
  <c r="DP155" i="10"/>
  <c r="DR111" i="9"/>
  <c r="DP124" i="10"/>
  <c r="DP152" i="10"/>
  <c r="DP88" i="10"/>
  <c r="DP184" i="9"/>
  <c r="BH31" i="5"/>
  <c r="BG51" i="3"/>
  <c r="BT100" i="7"/>
  <c r="BN66" i="6"/>
  <c r="BQ67" i="6"/>
  <c r="BM51" i="6"/>
  <c r="BJ119" i="5"/>
  <c r="BM107" i="6"/>
  <c r="BJ38" i="5"/>
  <c r="BI45" i="3"/>
  <c r="BV93" i="7"/>
  <c r="BJ16" i="5" s="1"/>
  <c r="DQ173" i="8"/>
  <c r="BO64" i="4"/>
  <c r="BO44" i="4"/>
  <c r="BO41" i="4"/>
  <c r="BO37" i="4"/>
  <c r="BP27" i="4"/>
  <c r="BK33" i="3"/>
  <c r="DP181" i="9"/>
  <c r="DP53" i="8"/>
  <c r="DQ107" i="8"/>
  <c r="DQ176" i="8"/>
  <c r="DR10" i="9"/>
  <c r="DQ81" i="9"/>
  <c r="BY122" i="7"/>
  <c r="BX7" i="7"/>
  <c r="BW9" i="7"/>
  <c r="BJ36" i="3"/>
  <c r="DQ149" i="9"/>
  <c r="DQ110" i="9"/>
  <c r="DQ77" i="8"/>
  <c r="DR95" i="10"/>
  <c r="DQ131" i="8"/>
  <c r="DQ119" i="8"/>
  <c r="DR146" i="9"/>
  <c r="DP49" i="8"/>
  <c r="DR47" i="9"/>
  <c r="DP20" i="10"/>
  <c r="BK109" i="6"/>
  <c r="BK106" i="6" s="1"/>
  <c r="DP169" i="10"/>
  <c r="DQ114" i="8"/>
  <c r="DR95" i="9"/>
  <c r="DP109" i="10"/>
  <c r="DP96" i="10"/>
  <c r="DP191" i="10"/>
  <c r="DQ38" i="10"/>
  <c r="DR197" i="8"/>
  <c r="DP123" i="10"/>
  <c r="DP162" i="8"/>
  <c r="DP128" i="9"/>
  <c r="DR44" i="8"/>
  <c r="DP56" i="9"/>
  <c r="DP48" i="10"/>
  <c r="DR135" i="10"/>
  <c r="DP172" i="10"/>
  <c r="DQ125" i="8"/>
  <c r="DP89" i="10"/>
  <c r="DP184" i="10"/>
  <c r="BP26" i="6"/>
  <c r="BL52" i="5"/>
  <c r="DP120" i="9"/>
  <c r="DP90" i="8"/>
  <c r="DQ98" i="10"/>
  <c r="BG58" i="3"/>
  <c r="BK88" i="4"/>
  <c r="BG64" i="3" s="1"/>
  <c r="BL113" i="4"/>
  <c r="BL34" i="4"/>
  <c r="BH76" i="3" s="1"/>
  <c r="BH30" i="3"/>
  <c r="DP148" i="9"/>
  <c r="DR166" i="9"/>
  <c r="BQ99" i="6"/>
  <c r="BP108" i="6"/>
  <c r="DQ151" i="8"/>
  <c r="DQ182" i="10"/>
  <c r="BI121" i="3"/>
  <c r="BI119" i="3"/>
  <c r="BI107" i="3"/>
  <c r="BM138" i="4"/>
  <c r="DQ53" i="9"/>
  <c r="DQ146" i="10"/>
  <c r="DP197" i="9"/>
  <c r="DR36" i="8"/>
  <c r="DQ83" i="8"/>
  <c r="DP60" i="10"/>
  <c r="DP166" i="8"/>
  <c r="DQ89" i="9"/>
  <c r="DQ46" i="10"/>
  <c r="DP199" i="8"/>
  <c r="DP17" i="8"/>
  <c r="DR39" i="9"/>
  <c r="DR103" i="9"/>
  <c r="DP193" i="9"/>
  <c r="DR203" i="9"/>
  <c r="DQ47" i="8"/>
  <c r="DQ63" i="8"/>
  <c r="DQ106" i="10"/>
  <c r="DP22" i="8"/>
  <c r="DR11" i="10"/>
  <c r="BO70" i="6"/>
  <c r="BP72" i="6"/>
  <c r="DQ153" i="8"/>
  <c r="BY74" i="7"/>
  <c r="DQ13" i="9"/>
  <c r="DP175" i="8"/>
  <c r="DP81" i="10"/>
  <c r="DP37" i="8"/>
  <c r="DQ19" i="8"/>
  <c r="DQ67" i="8"/>
  <c r="BM77" i="5"/>
  <c r="BQ10" i="6"/>
  <c r="BN77" i="5" s="1"/>
  <c r="BP56" i="6"/>
  <c r="DP64" i="9"/>
  <c r="DP185" i="10"/>
  <c r="DP183" i="8"/>
  <c r="DR122" i="9"/>
  <c r="BK93" i="5"/>
  <c r="BK86" i="5" s="1"/>
  <c r="BJ89" i="3"/>
  <c r="DP33" i="10"/>
  <c r="DR56" i="8"/>
  <c r="DR154" i="9"/>
  <c r="DP88" i="9"/>
  <c r="DQ21" i="9"/>
  <c r="DP36" i="10"/>
  <c r="DP148" i="10"/>
  <c r="DQ106" i="9"/>
  <c r="DQ99" i="8"/>
  <c r="DQ65" i="9"/>
  <c r="DQ101" i="9"/>
  <c r="DP12" i="9"/>
  <c r="DP199" i="10"/>
  <c r="DR134" i="9"/>
  <c r="DP172" i="9"/>
  <c r="DP116" i="9"/>
  <c r="DQ10" i="8"/>
  <c r="BU99" i="7"/>
  <c r="BH66" i="3" s="1"/>
  <c r="DP26" i="9"/>
  <c r="DP187" i="8"/>
  <c r="DQ113" i="8"/>
  <c r="DQ202" i="9"/>
  <c r="DQ161" i="8"/>
  <c r="DQ159" i="8"/>
  <c r="DP99" i="10"/>
  <c r="DR30" i="9"/>
  <c r="DR62" i="9"/>
  <c r="DO76" i="12"/>
  <c r="DN212" i="10"/>
  <c r="DN348" i="9"/>
  <c r="DQ33" i="9"/>
  <c r="DQ46" i="9"/>
  <c r="DP177" i="9"/>
  <c r="DP28" i="9"/>
  <c r="DQ174" i="8"/>
  <c r="DP108" i="9"/>
  <c r="DP164" i="10"/>
  <c r="DQ102" i="9"/>
  <c r="DQ38" i="9"/>
  <c r="DQ150" i="10"/>
  <c r="BW179" i="7"/>
  <c r="BX170" i="7"/>
  <c r="DP50" i="8"/>
  <c r="DP156" i="9"/>
  <c r="DR16" i="8"/>
  <c r="DP150" i="8"/>
  <c r="DP136" i="9"/>
  <c r="DP146" i="8"/>
  <c r="BL101" i="6"/>
  <c r="DQ17" i="10"/>
  <c r="BY28" i="7"/>
  <c r="BL35" i="5"/>
  <c r="DP33" i="8"/>
  <c r="DQ169" i="8"/>
  <c r="BI106" i="5"/>
  <c r="DQ121" i="9"/>
  <c r="BJ108" i="5"/>
  <c r="BI94" i="5"/>
  <c r="BH90" i="3"/>
  <c r="BW127" i="7"/>
  <c r="BV178" i="7"/>
  <c r="BV117" i="7"/>
  <c r="BI103" i="3"/>
  <c r="BJ113" i="5"/>
  <c r="DQ198" i="10"/>
  <c r="DR80" i="8"/>
  <c r="DP29" i="8"/>
  <c r="BJ36" i="5"/>
  <c r="BI44" i="3"/>
  <c r="BV92" i="7"/>
  <c r="BJ15" i="5" s="1"/>
  <c r="DR108" i="8"/>
  <c r="BJ96" i="5"/>
  <c r="BJ89" i="5" s="1"/>
  <c r="BI92" i="3"/>
  <c r="DQ59" i="8"/>
  <c r="DP94" i="8"/>
  <c r="DQ91" i="8"/>
  <c r="DQ37" i="9"/>
  <c r="DR99" i="9"/>
  <c r="DR40" i="8"/>
  <c r="DQ27" i="8"/>
  <c r="DR67" i="10"/>
  <c r="DP38" i="8"/>
  <c r="DR189" i="8"/>
  <c r="DP131" i="10"/>
  <c r="DP129" i="10"/>
  <c r="DQ50" i="10"/>
  <c r="DR160" i="8"/>
  <c r="DP30" i="8"/>
  <c r="BX138" i="7"/>
  <c r="BW136" i="7"/>
  <c r="DQ43" i="8"/>
  <c r="DR195" i="9"/>
  <c r="DQ129" i="8"/>
  <c r="DR115" i="10"/>
  <c r="DQ41" i="10"/>
  <c r="DR43" i="9"/>
  <c r="BY73" i="7"/>
  <c r="DR84" i="8"/>
  <c r="DQ114" i="10"/>
  <c r="DQ102" i="10"/>
  <c r="DQ202" i="10"/>
  <c r="DQ166" i="10"/>
  <c r="DP96" i="9"/>
  <c r="DQ115" i="8"/>
  <c r="BE144" i="11"/>
  <c r="BE76" i="11"/>
  <c r="BM62" i="4"/>
  <c r="BM54" i="4"/>
  <c r="BM51" i="4"/>
  <c r="BM35" i="4"/>
  <c r="BM24" i="4"/>
  <c r="BI31" i="3"/>
  <c r="BN25" i="4"/>
  <c r="DQ177" i="8"/>
  <c r="DQ109" i="8"/>
  <c r="DQ122" i="8"/>
  <c r="DP154" i="8"/>
  <c r="DP189" i="9"/>
  <c r="DQ157" i="9"/>
  <c r="DP188" i="9"/>
  <c r="DQ101" i="8"/>
  <c r="DQ186" i="9"/>
  <c r="DR115" i="9"/>
  <c r="DP80" i="10"/>
  <c r="DQ30" i="10"/>
  <c r="DQ66" i="10"/>
  <c r="DP177" i="10"/>
  <c r="BO112" i="4"/>
  <c r="BN121" i="4"/>
  <c r="BJ110" i="3"/>
  <c r="DR124" i="8"/>
  <c r="DR112" i="8"/>
  <c r="DP42" i="8"/>
  <c r="DR63" i="10"/>
  <c r="DQ172" i="8"/>
  <c r="DR31" i="10"/>
  <c r="DP180" i="10"/>
  <c r="BE60" i="3"/>
  <c r="DR28" i="8"/>
  <c r="DR68" i="8"/>
  <c r="DQ182" i="9"/>
  <c r="DQ17" i="9"/>
  <c r="DP13" i="8"/>
  <c r="DQ178" i="9"/>
  <c r="DP61" i="8"/>
  <c r="DP113" i="10"/>
  <c r="DP160" i="9"/>
  <c r="DP68" i="9"/>
  <c r="DP200" i="10"/>
  <c r="DP40" i="9"/>
  <c r="DP147" i="10"/>
  <c r="DP24" i="10"/>
  <c r="DR130" i="9"/>
  <c r="DP195" i="8"/>
  <c r="DQ9" i="10"/>
  <c r="BG143" i="11"/>
  <c r="BN3" i="6"/>
  <c r="BK2" i="5"/>
  <c r="BX3" i="7"/>
  <c r="DP41" i="8"/>
  <c r="DP192" i="10"/>
  <c r="DP116" i="10"/>
  <c r="DQ129" i="9"/>
  <c r="DP161" i="10"/>
  <c r="DP77" i="10"/>
  <c r="DP136" i="10"/>
  <c r="BJ97" i="5"/>
  <c r="BJ90" i="5" s="1"/>
  <c r="BI106" i="3"/>
  <c r="BI93" i="3"/>
  <c r="DR152" i="8"/>
  <c r="BN99" i="4"/>
  <c r="BO104" i="4"/>
  <c r="DQ54" i="10"/>
  <c r="DP159" i="10"/>
  <c r="DP156" i="10"/>
  <c r="DO144" i="12"/>
  <c r="DN348" i="8"/>
  <c r="DP100" i="9"/>
  <c r="DQ34" i="8"/>
  <c r="DQ93" i="9"/>
  <c r="DR34" i="10"/>
  <c r="DP64" i="10"/>
  <c r="DR103" i="10"/>
  <c r="DQ133" i="8"/>
  <c r="DQ93" i="8"/>
  <c r="DR48" i="8"/>
  <c r="DR150" i="9"/>
  <c r="DQ94" i="10"/>
  <c r="DP104" i="9"/>
  <c r="DQ37" i="10"/>
  <c r="BY108" i="7"/>
  <c r="BX107" i="7"/>
  <c r="BL112" i="5"/>
  <c r="BK102" i="3"/>
  <c r="DQ78" i="10"/>
  <c r="DR120" i="8"/>
  <c r="DQ118" i="10"/>
  <c r="DQ158" i="10"/>
  <c r="DQ178" i="10"/>
  <c r="DR88" i="8"/>
  <c r="DQ149" i="8"/>
  <c r="BU90" i="7"/>
  <c r="BU187" i="7" s="1"/>
  <c r="BI14" i="5"/>
  <c r="BI13" i="5" s="1"/>
  <c r="BU22" i="7"/>
  <c r="BH54" i="3" s="1"/>
  <c r="BU21" i="7"/>
  <c r="BI33" i="5"/>
  <c r="BH42" i="3"/>
  <c r="DP181" i="10"/>
  <c r="DP204" i="10"/>
  <c r="BZ213" i="7"/>
  <c r="BZ214" i="7" a="1"/>
  <c r="BZ214" i="7" s="1"/>
  <c r="DP32" i="9"/>
  <c r="DP97" i="10"/>
  <c r="DQ25" i="10"/>
  <c r="DP128" i="10"/>
  <c r="DR91" i="10"/>
  <c r="DP28" i="10"/>
  <c r="DP195" i="10"/>
  <c r="DQ76" i="9"/>
  <c r="DQ117" i="9"/>
  <c r="DP152" i="9"/>
  <c r="DR158" i="9"/>
  <c r="DQ153" i="9"/>
  <c r="DP49" i="10"/>
  <c r="DQ39" i="8"/>
  <c r="DR96" i="8"/>
  <c r="DQ82" i="10"/>
  <c r="DQ190" i="9"/>
  <c r="DP40" i="10"/>
  <c r="DP16" i="10"/>
  <c r="DQ85" i="9"/>
  <c r="DR162" i="9"/>
  <c r="DP125" i="10"/>
  <c r="BP36" i="6"/>
  <c r="BV26" i="7"/>
  <c r="BJ34" i="5"/>
  <c r="BI43" i="3"/>
  <c r="BV208" i="7"/>
  <c r="BV86" i="7"/>
  <c r="BV99" i="7" s="1"/>
  <c r="BI66" i="3" s="1"/>
  <c r="BV91" i="7"/>
  <c r="DP173" i="9"/>
  <c r="BT180" i="7"/>
  <c r="BT177" i="7" s="1"/>
  <c r="BG117" i="3"/>
  <c r="DQ110" i="8"/>
  <c r="DP45" i="8"/>
  <c r="DP101" i="10"/>
  <c r="DP196" i="9"/>
  <c r="DR187" i="9"/>
  <c r="DP18" i="9"/>
  <c r="DQ94" i="9"/>
  <c r="DQ19" i="9"/>
  <c r="DP84" i="9"/>
  <c r="DP45" i="10"/>
  <c r="DP163" i="10"/>
  <c r="BI100" i="5"/>
  <c r="DQ85" i="8"/>
  <c r="DP107" i="10"/>
  <c r="DP66" i="8"/>
  <c r="DQ14" i="10"/>
  <c r="BY79" i="7"/>
  <c r="DP98" i="8"/>
  <c r="BW29" i="7"/>
  <c r="BW31" i="7"/>
  <c r="BW17" i="7"/>
  <c r="BK29" i="5" s="1"/>
  <c r="BX10" i="7"/>
  <c r="BW27" i="7"/>
  <c r="BW194" i="7" s="1"/>
  <c r="BW13" i="7"/>
  <c r="BK28" i="5" s="1"/>
  <c r="DQ174" i="10"/>
  <c r="DR136" i="8"/>
  <c r="DP121" i="10"/>
  <c r="DR87" i="9"/>
  <c r="DP164" i="9"/>
  <c r="DR27" i="10"/>
  <c r="DQ105" i="8"/>
  <c r="BP16" i="6"/>
  <c r="BL48" i="5"/>
  <c r="DP52" i="10"/>
  <c r="DP56" i="10"/>
  <c r="DP85" i="10"/>
  <c r="DR11" i="9"/>
  <c r="DQ89" i="8"/>
  <c r="DO280" i="10"/>
  <c r="DP76" i="10"/>
  <c r="DP168" i="10"/>
  <c r="DQ118" i="8"/>
  <c r="DR199" i="9"/>
  <c r="DQ49" i="9"/>
  <c r="DQ23" i="9"/>
  <c r="DP52" i="9"/>
  <c r="DP189" i="10"/>
  <c r="DP112" i="10"/>
  <c r="DP124" i="9"/>
  <c r="DP168" i="9"/>
  <c r="DP203" i="10"/>
  <c r="DP8" i="8"/>
  <c r="DR60" i="8"/>
  <c r="DQ98" i="9"/>
  <c r="BY32" i="7"/>
  <c r="BL39" i="5"/>
  <c r="DP48" i="9"/>
  <c r="DP201" i="9"/>
  <c r="DR12" i="8"/>
  <c r="DP160" i="10"/>
  <c r="DP197" i="10"/>
  <c r="DP32" i="10"/>
  <c r="DP58" i="8"/>
  <c r="BG138" i="5"/>
  <c r="DQ185" i="8"/>
  <c r="DN212" i="12"/>
  <c r="DO8" i="12"/>
  <c r="BF8" i="11"/>
  <c r="DN212" i="9"/>
  <c r="DN280" i="9"/>
  <c r="DP61" i="10"/>
  <c r="DR191" i="9"/>
  <c r="DQ90" i="10"/>
  <c r="DQ154" i="10"/>
  <c r="DR128" i="8"/>
  <c r="DR51" i="9"/>
  <c r="DQ121" i="8"/>
  <c r="DP185" i="9"/>
  <c r="DQ26" i="8"/>
  <c r="DP9" i="8"/>
  <c r="DP127" i="10"/>
  <c r="DQ198" i="9"/>
  <c r="DR87" i="10"/>
  <c r="DP204" i="9"/>
  <c r="DQ42" i="10"/>
  <c r="DR66" i="9"/>
  <c r="DP133" i="10"/>
  <c r="DP157" i="10"/>
  <c r="DP191" i="8"/>
  <c r="DQ111" i="8"/>
  <c r="DQ194" i="9"/>
  <c r="DR83" i="9"/>
  <c r="DQ9" i="9"/>
  <c r="DQ61" i="9"/>
  <c r="DQ167" i="8"/>
  <c r="DP78" i="8"/>
  <c r="BF136" i="5"/>
  <c r="BF133" i="5"/>
  <c r="DQ157" i="8"/>
  <c r="DQ194" i="10"/>
  <c r="DQ35" i="8"/>
  <c r="DQ186" i="10"/>
  <c r="DR148" i="8"/>
  <c r="DR193" i="8"/>
  <c r="DQ165" i="8"/>
  <c r="BZ30" i="7"/>
  <c r="BN37" i="5" s="1"/>
  <c r="BM37" i="5"/>
  <c r="DP68" i="10"/>
  <c r="DP57" i="8"/>
  <c r="DP21" i="8"/>
  <c r="BM94" i="4"/>
  <c r="BI94" i="3" s="1"/>
  <c r="BM89" i="4"/>
  <c r="BI67" i="3" s="1"/>
  <c r="BI96" i="3"/>
  <c r="BO63" i="4"/>
  <c r="BO57" i="4"/>
  <c r="BO47" i="4"/>
  <c r="BO36" i="4"/>
  <c r="BP26" i="4"/>
  <c r="BK32" i="3"/>
  <c r="DQ10" i="10"/>
  <c r="DQ51" i="8"/>
  <c r="DQ145" i="8"/>
  <c r="DQ130" i="10"/>
  <c r="DP145" i="10"/>
  <c r="DR51" i="10"/>
  <c r="DQ79" i="8"/>
  <c r="DP44" i="10"/>
  <c r="DP53" i="10"/>
  <c r="DP200" i="9"/>
  <c r="DP176" i="10"/>
  <c r="DQ114" i="9"/>
  <c r="DR167" i="10"/>
  <c r="DQ58" i="10"/>
  <c r="DR118" i="9"/>
  <c r="DP175" i="10"/>
  <c r="DP203" i="8"/>
  <c r="DQ113" i="9"/>
  <c r="DP44" i="9"/>
  <c r="DQ29" i="9"/>
  <c r="DQ8" i="9"/>
  <c r="DQ62" i="10"/>
  <c r="DQ8" i="10"/>
  <c r="DR22" i="10"/>
  <c r="DP108" i="10"/>
  <c r="DP60" i="9"/>
  <c r="DQ77" i="9"/>
  <c r="DP20" i="9"/>
  <c r="DQ170" i="9"/>
  <c r="DP62" i="8"/>
  <c r="DR132" i="8"/>
  <c r="BW199" i="7"/>
  <c r="BW220" i="7"/>
  <c r="BW200" i="7" a="1"/>
  <c r="BW200" i="7" s="1"/>
  <c r="BX192" i="7"/>
  <c r="DP196" i="10"/>
  <c r="DP165" i="10"/>
  <c r="DR83" i="10"/>
  <c r="DR107" i="9"/>
  <c r="DQ78" i="9"/>
  <c r="DR20" i="8"/>
  <c r="DQ144" i="9"/>
  <c r="DQ97" i="8"/>
  <c r="DQ90" i="9"/>
  <c r="DR47" i="10"/>
  <c r="BP21" i="6"/>
  <c r="BL50" i="5"/>
  <c r="DQ50" i="9"/>
  <c r="DQ135" i="8"/>
  <c r="DR183" i="9"/>
  <c r="DP132" i="10"/>
  <c r="DP183" i="10"/>
  <c r="DR170" i="9" l="1"/>
  <c r="DR77" i="9"/>
  <c r="DR62" i="10"/>
  <c r="DR113" i="9"/>
  <c r="DR145" i="8"/>
  <c r="DQ57" i="8"/>
  <c r="DR97" i="8"/>
  <c r="BW228" i="7" a="1"/>
  <c r="BW228" i="7" s="1"/>
  <c r="BW223" i="7" a="1"/>
  <c r="BW223" i="7" s="1"/>
  <c r="BW222" i="7"/>
  <c r="BW227" i="7"/>
  <c r="DQ175" i="10"/>
  <c r="DR114" i="9"/>
  <c r="DR130" i="10"/>
  <c r="DR51" i="8"/>
  <c r="DR35" i="8"/>
  <c r="DQ133" i="10"/>
  <c r="DR42" i="10"/>
  <c r="DQ127" i="10"/>
  <c r="DR26" i="8"/>
  <c r="BM39" i="5"/>
  <c r="BZ32" i="7"/>
  <c r="BN39" i="5" s="1"/>
  <c r="DR23" i="9"/>
  <c r="DQ168" i="10"/>
  <c r="DQ85" i="10"/>
  <c r="DQ52" i="10"/>
  <c r="BK34" i="5"/>
  <c r="BW26" i="7"/>
  <c r="BJ43" i="3"/>
  <c r="BW208" i="7"/>
  <c r="BW91" i="7"/>
  <c r="BW86" i="7"/>
  <c r="BK36" i="5"/>
  <c r="BJ44" i="3"/>
  <c r="BW92" i="7"/>
  <c r="BK15" i="5" s="1"/>
  <c r="BZ79" i="7"/>
  <c r="DR85" i="8"/>
  <c r="DQ163" i="10"/>
  <c r="DQ84" i="9"/>
  <c r="DR94" i="9"/>
  <c r="BJ14" i="5"/>
  <c r="BJ13" i="5" s="1"/>
  <c r="BV90" i="7"/>
  <c r="BV187" i="7" s="1"/>
  <c r="DQ97" i="10"/>
  <c r="DR158" i="10"/>
  <c r="DR93" i="8"/>
  <c r="DP144" i="12"/>
  <c r="DO348" i="8"/>
  <c r="DQ159" i="10"/>
  <c r="BP104" i="4"/>
  <c r="BO99" i="4"/>
  <c r="DQ147" i="10"/>
  <c r="DQ200" i="10"/>
  <c r="DQ160" i="9"/>
  <c r="BJ121" i="3"/>
  <c r="BJ119" i="3"/>
  <c r="BJ107" i="3"/>
  <c r="BN138" i="4"/>
  <c r="DR66" i="10"/>
  <c r="DQ80" i="10"/>
  <c r="DR186" i="9"/>
  <c r="DQ188" i="9"/>
  <c r="DQ189" i="9"/>
  <c r="BM34" i="4"/>
  <c r="BI76" i="3" s="1"/>
  <c r="BM113" i="4"/>
  <c r="BI30" i="3"/>
  <c r="BM86" i="4"/>
  <c r="BX136" i="7"/>
  <c r="BY138" i="7"/>
  <c r="DR121" i="9"/>
  <c r="DQ156" i="9"/>
  <c r="DR150" i="10"/>
  <c r="DR102" i="9"/>
  <c r="DQ108" i="9"/>
  <c r="DQ28" i="9"/>
  <c r="DR33" i="9"/>
  <c r="DP76" i="12"/>
  <c r="DO348" i="9"/>
  <c r="DO212" i="10"/>
  <c r="DR159" i="8"/>
  <c r="DR202" i="9"/>
  <c r="DQ116" i="9"/>
  <c r="DQ12" i="9"/>
  <c r="DR65" i="9"/>
  <c r="DR106" i="9"/>
  <c r="DQ36" i="10"/>
  <c r="DQ88" i="9"/>
  <c r="DQ175" i="8"/>
  <c r="BZ74" i="7"/>
  <c r="BQ72" i="6"/>
  <c r="BQ70" i="6" s="1"/>
  <c r="BP70" i="6"/>
  <c r="DQ193" i="9"/>
  <c r="DQ199" i="8"/>
  <c r="DR89" i="9"/>
  <c r="DQ60" i="10"/>
  <c r="DR146" i="10"/>
  <c r="DR182" i="10"/>
  <c r="BQ26" i="6"/>
  <c r="BN52" i="5" s="1"/>
  <c r="BM52" i="5"/>
  <c r="DQ89" i="10"/>
  <c r="DQ172" i="10"/>
  <c r="DQ48" i="10"/>
  <c r="DQ162" i="8"/>
  <c r="DQ191" i="10"/>
  <c r="DQ109" i="10"/>
  <c r="DR131" i="8"/>
  <c r="DR149" i="9"/>
  <c r="BK27" i="5"/>
  <c r="BJ39" i="3"/>
  <c r="DR176" i="8"/>
  <c r="BQ27" i="4"/>
  <c r="BP64" i="4"/>
  <c r="BP44" i="4"/>
  <c r="BP41" i="4"/>
  <c r="BP37" i="4"/>
  <c r="BL33" i="3"/>
  <c r="DR106" i="8"/>
  <c r="BK96" i="5"/>
  <c r="BK89" i="5" s="1"/>
  <c r="BJ92" i="3"/>
  <c r="BP81" i="6"/>
  <c r="BO79" i="6"/>
  <c r="BL102" i="5" s="1"/>
  <c r="BL121" i="5"/>
  <c r="BF60" i="3"/>
  <c r="DR126" i="10"/>
  <c r="DQ80" i="9"/>
  <c r="DR14" i="8"/>
  <c r="DR188" i="8"/>
  <c r="DR45" i="9"/>
  <c r="DR123" i="8"/>
  <c r="DR103" i="8"/>
  <c r="DR29" i="10"/>
  <c r="DQ149" i="10"/>
  <c r="DQ92" i="9"/>
  <c r="DQ187" i="10"/>
  <c r="DR161" i="9"/>
  <c r="DQ86" i="8"/>
  <c r="DR170" i="10"/>
  <c r="DR18" i="8"/>
  <c r="DR41" i="9"/>
  <c r="DR109" i="9"/>
  <c r="DQ100" i="10"/>
  <c r="DQ171" i="8"/>
  <c r="DO280" i="8"/>
  <c r="DR130" i="8"/>
  <c r="DQ169" i="9"/>
  <c r="DQ12" i="10"/>
  <c r="DR163" i="8"/>
  <c r="DR168" i="8"/>
  <c r="BZ77" i="7"/>
  <c r="DR165" i="9"/>
  <c r="DQ22" i="9"/>
  <c r="DR155" i="8"/>
  <c r="DQ82" i="8"/>
  <c r="DR29" i="9"/>
  <c r="DR167" i="8"/>
  <c r="DQ44" i="10"/>
  <c r="DQ60" i="9"/>
  <c r="DR8" i="10"/>
  <c r="DQ44" i="9"/>
  <c r="DQ203" i="8"/>
  <c r="BP63" i="4"/>
  <c r="BP57" i="4"/>
  <c r="BP47" i="4"/>
  <c r="BL32" i="3"/>
  <c r="BP36" i="4"/>
  <c r="BQ26" i="4"/>
  <c r="DQ21" i="8"/>
  <c r="DQ68" i="10"/>
  <c r="DQ78" i="8"/>
  <c r="DR61" i="9"/>
  <c r="DR111" i="8"/>
  <c r="DQ191" i="8"/>
  <c r="DR90" i="10"/>
  <c r="DQ61" i="10"/>
  <c r="BF144" i="11"/>
  <c r="BF76" i="11"/>
  <c r="DQ58" i="8"/>
  <c r="DQ197" i="10"/>
  <c r="DQ48" i="9"/>
  <c r="DR98" i="9"/>
  <c r="DQ8" i="8"/>
  <c r="DQ168" i="9"/>
  <c r="DQ112" i="10"/>
  <c r="DQ52" i="9"/>
  <c r="DR89" i="8"/>
  <c r="DQ164" i="9"/>
  <c r="DQ121" i="10"/>
  <c r="DR174" i="10"/>
  <c r="BX31" i="7"/>
  <c r="BX17" i="7"/>
  <c r="BL29" i="5" s="1"/>
  <c r="BY10" i="7"/>
  <c r="BX27" i="7"/>
  <c r="BX13" i="7"/>
  <c r="BL28" i="5" s="1"/>
  <c r="BX29" i="7"/>
  <c r="DQ98" i="8"/>
  <c r="DR14" i="10"/>
  <c r="DQ107" i="10"/>
  <c r="DQ101" i="10"/>
  <c r="BT97" i="7"/>
  <c r="BH135" i="5"/>
  <c r="BQ36" i="6"/>
  <c r="DQ16" i="10"/>
  <c r="DR190" i="9"/>
  <c r="DQ49" i="10"/>
  <c r="DR117" i="9"/>
  <c r="DQ195" i="10"/>
  <c r="DQ181" i="10"/>
  <c r="BL105" i="5"/>
  <c r="DR37" i="10"/>
  <c r="DR94" i="10"/>
  <c r="DQ64" i="10"/>
  <c r="DR93" i="9"/>
  <c r="DQ100" i="9"/>
  <c r="BN94" i="4"/>
  <c r="BJ94" i="3" s="1"/>
  <c r="BN89" i="4"/>
  <c r="BJ67" i="3" s="1"/>
  <c r="BJ96" i="3"/>
  <c r="DQ77" i="10"/>
  <c r="DR129" i="9"/>
  <c r="DQ192" i="10"/>
  <c r="BH143" i="11"/>
  <c r="BY3" i="7"/>
  <c r="BO3" i="6"/>
  <c r="BL2" i="5"/>
  <c r="DQ195" i="8"/>
  <c r="DQ61" i="8"/>
  <c r="DQ13" i="8"/>
  <c r="DR182" i="9"/>
  <c r="DQ180" i="10"/>
  <c r="DQ42" i="8"/>
  <c r="BP112" i="4"/>
  <c r="BO121" i="4"/>
  <c r="BK110" i="3"/>
  <c r="DR122" i="8"/>
  <c r="DR177" i="8"/>
  <c r="DQ96" i="9"/>
  <c r="DR202" i="10"/>
  <c r="DR114" i="10"/>
  <c r="DR41" i="10"/>
  <c r="DR43" i="8"/>
  <c r="DQ30" i="8"/>
  <c r="DR50" i="10"/>
  <c r="DQ131" i="10"/>
  <c r="DQ38" i="8"/>
  <c r="DR27" i="8"/>
  <c r="DR91" i="8"/>
  <c r="DR59" i="8"/>
  <c r="BJ106" i="5"/>
  <c r="BV172" i="7"/>
  <c r="BI87" i="5"/>
  <c r="DR169" i="8"/>
  <c r="BZ28" i="7"/>
  <c r="BN35" i="5" s="1"/>
  <c r="BM35" i="5"/>
  <c r="BL109" i="6"/>
  <c r="BL106" i="6" s="1"/>
  <c r="DQ136" i="9"/>
  <c r="DQ64" i="9"/>
  <c r="DR19" i="8"/>
  <c r="DQ81" i="10"/>
  <c r="DR13" i="9"/>
  <c r="DQ22" i="8"/>
  <c r="DR63" i="8"/>
  <c r="DQ148" i="9"/>
  <c r="DR98" i="10"/>
  <c r="DQ120" i="9"/>
  <c r="DQ184" i="10"/>
  <c r="DR114" i="8"/>
  <c r="BH138" i="5"/>
  <c r="DR77" i="8"/>
  <c r="BX9" i="7"/>
  <c r="BY7" i="7"/>
  <c r="BK36" i="3"/>
  <c r="DR107" i="8"/>
  <c r="DQ181" i="9"/>
  <c r="BJ100" i="5"/>
  <c r="DQ88" i="10"/>
  <c r="DQ124" i="10"/>
  <c r="DQ155" i="10"/>
  <c r="DQ111" i="10"/>
  <c r="DQ105" i="10"/>
  <c r="BY147" i="7"/>
  <c r="BX145" i="7"/>
  <c r="BL115" i="5"/>
  <c r="BL108" i="5" s="1"/>
  <c r="BK105" i="3"/>
  <c r="BG136" i="5"/>
  <c r="BG133" i="5"/>
  <c r="DR26" i="10"/>
  <c r="DR110" i="10"/>
  <c r="DR180" i="8"/>
  <c r="DQ65" i="8"/>
  <c r="DQ112" i="9"/>
  <c r="DR117" i="8"/>
  <c r="DR95" i="8"/>
  <c r="DQ171" i="10"/>
  <c r="BX158" i="7"/>
  <c r="BY160" i="7"/>
  <c r="BL116" i="5"/>
  <c r="BL109" i="5" s="1"/>
  <c r="DR145" i="9"/>
  <c r="DP348" i="10"/>
  <c r="DQ144" i="10"/>
  <c r="DR13" i="10"/>
  <c r="DQ65" i="10"/>
  <c r="DR127" i="8"/>
  <c r="DQ192" i="9"/>
  <c r="DQ188" i="10"/>
  <c r="DR86" i="9"/>
  <c r="DQ21" i="10"/>
  <c r="DR133" i="9"/>
  <c r="BH58" i="3"/>
  <c r="BL88" i="4"/>
  <c r="BH64" i="3" s="1"/>
  <c r="DQ179" i="8"/>
  <c r="DQ92" i="10"/>
  <c r="DR97" i="9"/>
  <c r="DQ57" i="10"/>
  <c r="DQ46" i="8"/>
  <c r="DQ183" i="10"/>
  <c r="DQ165" i="10"/>
  <c r="DR194" i="10"/>
  <c r="DR58" i="10"/>
  <c r="DQ200" i="9"/>
  <c r="DQ132" i="10"/>
  <c r="DR135" i="8"/>
  <c r="DR90" i="9"/>
  <c r="DR144" i="9"/>
  <c r="DR78" i="9"/>
  <c r="DQ196" i="10"/>
  <c r="DQ62" i="8"/>
  <c r="DQ20" i="9"/>
  <c r="DQ108" i="10"/>
  <c r="DR8" i="9"/>
  <c r="BQ21" i="6"/>
  <c r="BN50" i="5" s="1"/>
  <c r="BM50" i="5"/>
  <c r="BX220" i="7"/>
  <c r="BX200" i="7" a="1"/>
  <c r="BX200" i="7" s="1"/>
  <c r="BY192" i="7"/>
  <c r="BX199" i="7"/>
  <c r="DQ176" i="10"/>
  <c r="DQ53" i="10"/>
  <c r="DR79" i="8"/>
  <c r="DQ145" i="10"/>
  <c r="DR10" i="10"/>
  <c r="DR165" i="8"/>
  <c r="DR186" i="10"/>
  <c r="DR157" i="8"/>
  <c r="DQ157" i="10"/>
  <c r="DQ204" i="9"/>
  <c r="DR198" i="9"/>
  <c r="DQ9" i="8"/>
  <c r="DR121" i="8"/>
  <c r="DO212" i="12"/>
  <c r="DP8" i="12"/>
  <c r="DP212" i="8" s="1"/>
  <c r="BG8" i="11"/>
  <c r="DO280" i="9"/>
  <c r="DO212" i="9"/>
  <c r="DR185" i="8"/>
  <c r="DO212" i="8"/>
  <c r="DR49" i="9"/>
  <c r="DP280" i="10"/>
  <c r="DQ76" i="10"/>
  <c r="DQ56" i="10"/>
  <c r="DR105" i="8"/>
  <c r="DQ45" i="10"/>
  <c r="DR19" i="9"/>
  <c r="DR110" i="8"/>
  <c r="DQ173" i="9"/>
  <c r="BV22" i="7"/>
  <c r="BI54" i="3" s="1"/>
  <c r="BV21" i="7"/>
  <c r="BJ33" i="5"/>
  <c r="BI42" i="3"/>
  <c r="DQ125" i="10"/>
  <c r="DR25" i="10"/>
  <c r="DQ32" i="9"/>
  <c r="BI31" i="5"/>
  <c r="BH51" i="3"/>
  <c r="BU100" i="7"/>
  <c r="DR178" i="10"/>
  <c r="DR118" i="10"/>
  <c r="DR78" i="10"/>
  <c r="BL93" i="5"/>
  <c r="BL86" i="5" s="1"/>
  <c r="BK89" i="3"/>
  <c r="DR133" i="8"/>
  <c r="DQ156" i="10"/>
  <c r="DR54" i="10"/>
  <c r="DQ24" i="10"/>
  <c r="DQ40" i="9"/>
  <c r="DQ68" i="9"/>
  <c r="DQ113" i="10"/>
  <c r="DR172" i="8"/>
  <c r="DQ177" i="10"/>
  <c r="DR30" i="10"/>
  <c r="DR157" i="9"/>
  <c r="DQ154" i="8"/>
  <c r="BN51" i="4"/>
  <c r="BN54" i="4"/>
  <c r="BN35" i="4"/>
  <c r="BO25" i="4"/>
  <c r="BN62" i="4"/>
  <c r="BN86" i="4" s="1"/>
  <c r="BN24" i="4"/>
  <c r="BJ31" i="3"/>
  <c r="BZ73" i="7"/>
  <c r="DR129" i="8"/>
  <c r="DQ29" i="8"/>
  <c r="BX127" i="7"/>
  <c r="BW117" i="7"/>
  <c r="BJ103" i="3"/>
  <c r="BK113" i="5"/>
  <c r="BW178" i="7"/>
  <c r="DQ33" i="8"/>
  <c r="DQ50" i="8"/>
  <c r="BX179" i="7"/>
  <c r="BY170" i="7"/>
  <c r="DR38" i="9"/>
  <c r="DQ164" i="10"/>
  <c r="DR174" i="8"/>
  <c r="DQ177" i="9"/>
  <c r="DR46" i="9"/>
  <c r="DQ99" i="10"/>
  <c r="DQ187" i="8"/>
  <c r="DR10" i="8"/>
  <c r="DQ172" i="9"/>
  <c r="DQ199" i="10"/>
  <c r="DR101" i="9"/>
  <c r="DR99" i="8"/>
  <c r="DQ148" i="10"/>
  <c r="DR21" i="9"/>
  <c r="DQ33" i="10"/>
  <c r="DQ183" i="8"/>
  <c r="BQ56" i="6"/>
  <c r="DR67" i="8"/>
  <c r="DQ17" i="8"/>
  <c r="DR46" i="10"/>
  <c r="DQ166" i="8"/>
  <c r="DR83" i="8"/>
  <c r="DQ197" i="9"/>
  <c r="DR53" i="9"/>
  <c r="DR151" i="8"/>
  <c r="BQ108" i="6"/>
  <c r="DQ56" i="9"/>
  <c r="DQ128" i="9"/>
  <c r="DQ123" i="10"/>
  <c r="DR38" i="10"/>
  <c r="DQ96" i="10"/>
  <c r="DQ169" i="10"/>
  <c r="DQ20" i="10"/>
  <c r="DQ49" i="8"/>
  <c r="DR119" i="8"/>
  <c r="DR110" i="9"/>
  <c r="BZ122" i="7"/>
  <c r="DR173" i="8"/>
  <c r="BM101" i="6"/>
  <c r="DR15" i="8"/>
  <c r="DR122" i="10"/>
  <c r="DQ16" i="9"/>
  <c r="DR34" i="9"/>
  <c r="DR42" i="9"/>
  <c r="DQ153" i="10"/>
  <c r="DQ180" i="9"/>
  <c r="DQ119" i="10"/>
  <c r="DQ173" i="10"/>
  <c r="DR162" i="10"/>
  <c r="DR134" i="10"/>
  <c r="DQ193" i="10"/>
  <c r="DQ120" i="10"/>
  <c r="DQ104" i="10"/>
  <c r="DR57" i="9"/>
  <c r="DO348" i="10"/>
  <c r="DR102" i="8"/>
  <c r="DQ24" i="9"/>
  <c r="DQ36" i="9"/>
  <c r="DR105" i="9"/>
  <c r="DQ151" i="10"/>
  <c r="DR192" i="8"/>
  <c r="DR14" i="9"/>
  <c r="DQ158" i="8"/>
  <c r="DQ132" i="9"/>
  <c r="DQ176" i="9"/>
  <c r="DR50" i="9"/>
  <c r="DR9" i="9"/>
  <c r="DR194" i="9"/>
  <c r="DQ185" i="9"/>
  <c r="DR154" i="10"/>
  <c r="DQ32" i="10"/>
  <c r="DQ160" i="10"/>
  <c r="DQ201" i="9"/>
  <c r="DQ203" i="10"/>
  <c r="DQ124" i="9"/>
  <c r="DQ189" i="10"/>
  <c r="DR118" i="8"/>
  <c r="BQ16" i="6"/>
  <c r="BN48" i="5" s="1"/>
  <c r="BM48" i="5"/>
  <c r="BK38" i="5"/>
  <c r="BJ45" i="3"/>
  <c r="BW93" i="7"/>
  <c r="BK16" i="5" s="1"/>
  <c r="DQ66" i="8"/>
  <c r="DQ18" i="9"/>
  <c r="DQ196" i="9"/>
  <c r="DQ45" i="8"/>
  <c r="DR85" i="9"/>
  <c r="DQ40" i="10"/>
  <c r="DR82" i="10"/>
  <c r="DR39" i="8"/>
  <c r="DR153" i="9"/>
  <c r="DQ152" i="9"/>
  <c r="DR76" i="9"/>
  <c r="DQ28" i="10"/>
  <c r="DQ128" i="10"/>
  <c r="DQ204" i="10"/>
  <c r="DR149" i="8"/>
  <c r="BZ108" i="7"/>
  <c r="BY107" i="7"/>
  <c r="BM112" i="5"/>
  <c r="BL102" i="3"/>
  <c r="DQ104" i="9"/>
  <c r="DR34" i="8"/>
  <c r="DQ136" i="10"/>
  <c r="DQ161" i="10"/>
  <c r="DQ116" i="10"/>
  <c r="DQ41" i="8"/>
  <c r="DR9" i="10"/>
  <c r="DR178" i="9"/>
  <c r="DR17" i="9"/>
  <c r="DR101" i="8"/>
  <c r="DR109" i="8"/>
  <c r="DR115" i="8"/>
  <c r="DR166" i="10"/>
  <c r="DR102" i="10"/>
  <c r="DQ129" i="10"/>
  <c r="DR37" i="9"/>
  <c r="DQ94" i="8"/>
  <c r="DR198" i="10"/>
  <c r="BJ94" i="5"/>
  <c r="BJ87" i="5" s="1"/>
  <c r="BI90" i="3"/>
  <c r="DR17" i="10"/>
  <c r="DQ146" i="8"/>
  <c r="DQ150" i="8"/>
  <c r="DR161" i="8"/>
  <c r="DR113" i="8"/>
  <c r="DQ26" i="9"/>
  <c r="DQ185" i="10"/>
  <c r="DQ37" i="8"/>
  <c r="DR153" i="8"/>
  <c r="DR106" i="10"/>
  <c r="DR47" i="8"/>
  <c r="DQ90" i="8"/>
  <c r="DR125" i="8"/>
  <c r="DR81" i="9"/>
  <c r="DQ53" i="8"/>
  <c r="BO66" i="6"/>
  <c r="BK119" i="5"/>
  <c r="BN51" i="6"/>
  <c r="BN107" i="6"/>
  <c r="DQ184" i="9"/>
  <c r="DQ152" i="10"/>
  <c r="DQ179" i="10"/>
  <c r="DR170" i="8"/>
  <c r="BU180" i="7"/>
  <c r="BU177" i="7" s="1"/>
  <c r="BH117" i="3"/>
  <c r="DR126" i="8"/>
  <c r="DR86" i="10"/>
  <c r="DR134" i="8"/>
  <c r="DR81" i="8"/>
  <c r="DR181" i="8"/>
  <c r="DR184" i="8"/>
  <c r="DR125" i="9"/>
  <c r="DR144" i="8"/>
  <c r="DR11" i="8"/>
  <c r="DQ54" i="8"/>
  <c r="BK97" i="5"/>
  <c r="BK90" i="5" s="1"/>
  <c r="BJ93" i="3"/>
  <c r="BJ106" i="3"/>
  <c r="DR82" i="9"/>
  <c r="DR182" i="8"/>
  <c r="DP280" i="8"/>
  <c r="DQ76" i="8"/>
  <c r="DQ93" i="10"/>
  <c r="DR178" i="8"/>
  <c r="DR87" i="8"/>
  <c r="DQ84" i="10"/>
  <c r="DQ25" i="8"/>
  <c r="DQ201" i="10"/>
  <c r="DQ117" i="10"/>
  <c r="DR190" i="10"/>
  <c r="DR147" i="8"/>
  <c r="DR25" i="9"/>
  <c r="DR174" i="9"/>
  <c r="DR55" i="8"/>
  <c r="BZ72" i="7"/>
  <c r="BZ78" i="7"/>
  <c r="BX194" i="7" l="1"/>
  <c r="DR25" i="8"/>
  <c r="BM105" i="5"/>
  <c r="DR128" i="10"/>
  <c r="DR196" i="9"/>
  <c r="DR66" i="8"/>
  <c r="DR201" i="9"/>
  <c r="DR185" i="9"/>
  <c r="DR151" i="10"/>
  <c r="DR24" i="9"/>
  <c r="DR104" i="10"/>
  <c r="DR193" i="10"/>
  <c r="DR128" i="9"/>
  <c r="DR33" i="10"/>
  <c r="BK94" i="5"/>
  <c r="BJ90" i="3"/>
  <c r="BO62" i="4"/>
  <c r="BO54" i="4"/>
  <c r="BO51" i="4"/>
  <c r="BO35" i="4"/>
  <c r="BP25" i="4"/>
  <c r="BO24" i="4"/>
  <c r="BK31" i="3"/>
  <c r="DR154" i="8"/>
  <c r="DR173" i="9"/>
  <c r="DR9" i="8"/>
  <c r="DR204" i="9"/>
  <c r="DR108" i="10"/>
  <c r="DR62" i="8"/>
  <c r="DR21" i="10"/>
  <c r="DR188" i="10"/>
  <c r="DR192" i="9"/>
  <c r="BL97" i="5"/>
  <c r="BL90" i="5" s="1"/>
  <c r="BK106" i="3"/>
  <c r="BK93" i="3"/>
  <c r="DR184" i="10"/>
  <c r="BI138" i="5"/>
  <c r="DR131" i="10"/>
  <c r="DR30" i="8"/>
  <c r="DR42" i="8"/>
  <c r="DR100" i="9"/>
  <c r="BH136" i="5"/>
  <c r="BH133" i="5"/>
  <c r="BL38" i="5"/>
  <c r="BK45" i="3"/>
  <c r="BX93" i="7"/>
  <c r="BL16" i="5" s="1"/>
  <c r="DR58" i="8"/>
  <c r="DR61" i="10"/>
  <c r="DR68" i="10"/>
  <c r="DR82" i="8"/>
  <c r="DR169" i="9"/>
  <c r="DR86" i="8"/>
  <c r="BQ64" i="4"/>
  <c r="BQ44" i="4"/>
  <c r="BQ41" i="4"/>
  <c r="BQ37" i="4"/>
  <c r="BM33" i="3"/>
  <c r="DR162" i="8"/>
  <c r="DR48" i="10"/>
  <c r="DR199" i="8"/>
  <c r="DR88" i="9"/>
  <c r="DQ76" i="12"/>
  <c r="DP212" i="10"/>
  <c r="DP348" i="9"/>
  <c r="DR28" i="9"/>
  <c r="DR156" i="9"/>
  <c r="BI58" i="3"/>
  <c r="BM88" i="4"/>
  <c r="BI64" i="3" s="1"/>
  <c r="DR189" i="9"/>
  <c r="DR200" i="10"/>
  <c r="BO94" i="4"/>
  <c r="BK94" i="3" s="1"/>
  <c r="BO89" i="4"/>
  <c r="BK67" i="3" s="1"/>
  <c r="BK96" i="3"/>
  <c r="DR84" i="9"/>
  <c r="BK14" i="5"/>
  <c r="BK13" i="5" s="1"/>
  <c r="BW90" i="7"/>
  <c r="BW187" i="7" s="1"/>
  <c r="DR85" i="10"/>
  <c r="DR127" i="10"/>
  <c r="DR117" i="10"/>
  <c r="DR185" i="10"/>
  <c r="DR201" i="10"/>
  <c r="BN101" i="6"/>
  <c r="DR90" i="8"/>
  <c r="DR116" i="10"/>
  <c r="DR136" i="10"/>
  <c r="DR104" i="9"/>
  <c r="BM93" i="5"/>
  <c r="BM86" i="5" s="1"/>
  <c r="BL89" i="3"/>
  <c r="DR189" i="10"/>
  <c r="DR203" i="10"/>
  <c r="DR32" i="10"/>
  <c r="DR176" i="9"/>
  <c r="DR158" i="8"/>
  <c r="DR36" i="9"/>
  <c r="DR119" i="10"/>
  <c r="DR153" i="10"/>
  <c r="BM109" i="6"/>
  <c r="BM106" i="6" s="1"/>
  <c r="DR148" i="10"/>
  <c r="DR172" i="9"/>
  <c r="DR187" i="8"/>
  <c r="DR177" i="9"/>
  <c r="DR164" i="10"/>
  <c r="DR50" i="8"/>
  <c r="BW172" i="7"/>
  <c r="DR68" i="9"/>
  <c r="DR76" i="10"/>
  <c r="DR145" i="10"/>
  <c r="DR53" i="10"/>
  <c r="BZ192" i="7"/>
  <c r="BY220" i="7"/>
  <c r="BY199" i="7"/>
  <c r="BY200" i="7" a="1"/>
  <c r="BY200" i="7" s="1"/>
  <c r="DR132" i="10"/>
  <c r="DR46" i="8"/>
  <c r="DR112" i="9"/>
  <c r="BL96" i="5"/>
  <c r="BL89" i="5" s="1"/>
  <c r="BK92" i="3"/>
  <c r="DR155" i="10"/>
  <c r="DR88" i="10"/>
  <c r="DR181" i="9"/>
  <c r="BL27" i="5"/>
  <c r="BK39" i="3"/>
  <c r="DR136" i="9"/>
  <c r="BK119" i="3"/>
  <c r="BK107" i="3"/>
  <c r="BK121" i="3"/>
  <c r="BO138" i="4"/>
  <c r="DR61" i="8"/>
  <c r="DR64" i="10"/>
  <c r="DR195" i="10"/>
  <c r="BG60" i="3"/>
  <c r="DR107" i="10"/>
  <c r="BX26" i="7"/>
  <c r="BL34" i="5"/>
  <c r="BK43" i="3"/>
  <c r="BX208" i="7"/>
  <c r="BX91" i="7"/>
  <c r="BX86" i="7"/>
  <c r="DR164" i="9"/>
  <c r="DR52" i="9"/>
  <c r="DR168" i="9"/>
  <c r="DR191" i="8"/>
  <c r="DR78" i="8"/>
  <c r="DR21" i="8"/>
  <c r="DR203" i="8"/>
  <c r="DR22" i="9"/>
  <c r="DR12" i="10"/>
  <c r="DR171" i="8"/>
  <c r="DR92" i="9"/>
  <c r="DR80" i="9"/>
  <c r="BQ81" i="6"/>
  <c r="BP79" i="6"/>
  <c r="BM102" i="5" s="1"/>
  <c r="BM121" i="5"/>
  <c r="DR191" i="10"/>
  <c r="DR172" i="10"/>
  <c r="DR60" i="10"/>
  <c r="DR175" i="8"/>
  <c r="DR12" i="9"/>
  <c r="BP99" i="4"/>
  <c r="BQ104" i="4"/>
  <c r="BQ99" i="4" s="1"/>
  <c r="DQ144" i="12"/>
  <c r="DP348" i="8"/>
  <c r="DR97" i="10"/>
  <c r="DR133" i="10"/>
  <c r="DR175" i="10"/>
  <c r="DR57" i="8"/>
  <c r="DR93" i="10"/>
  <c r="DR146" i="8"/>
  <c r="DR129" i="10"/>
  <c r="DR84" i="10"/>
  <c r="DR152" i="10"/>
  <c r="BP66" i="6"/>
  <c r="BL119" i="5"/>
  <c r="BO107" i="6"/>
  <c r="BO51" i="6"/>
  <c r="DR76" i="8"/>
  <c r="DQ280" i="8"/>
  <c r="DR179" i="10"/>
  <c r="BK100" i="5"/>
  <c r="DR53" i="8"/>
  <c r="DR37" i="8"/>
  <c r="DR150" i="8"/>
  <c r="BN112" i="5"/>
  <c r="BZ107" i="7"/>
  <c r="BM102" i="3"/>
  <c r="DR204" i="10"/>
  <c r="DR152" i="9"/>
  <c r="DR45" i="8"/>
  <c r="DR18" i="9"/>
  <c r="DR160" i="10"/>
  <c r="DR120" i="10"/>
  <c r="DR20" i="10"/>
  <c r="DR96" i="10"/>
  <c r="DR123" i="10"/>
  <c r="DR56" i="9"/>
  <c r="DR183" i="8"/>
  <c r="BK106" i="5"/>
  <c r="BY127" i="7"/>
  <c r="BL113" i="5"/>
  <c r="BK103" i="3"/>
  <c r="BX178" i="7"/>
  <c r="BX117" i="7"/>
  <c r="BN113" i="4"/>
  <c r="BJ30" i="3"/>
  <c r="BN34" i="4"/>
  <c r="BJ76" i="3" s="1"/>
  <c r="DR24" i="10"/>
  <c r="DR156" i="10"/>
  <c r="DR32" i="9"/>
  <c r="DR125" i="10"/>
  <c r="BJ31" i="5"/>
  <c r="BI51" i="3"/>
  <c r="BV100" i="7"/>
  <c r="DR45" i="10"/>
  <c r="BG144" i="11"/>
  <c r="BG76" i="11"/>
  <c r="DR20" i="9"/>
  <c r="DR196" i="10"/>
  <c r="DR179" i="8"/>
  <c r="DR65" i="10"/>
  <c r="DQ348" i="10"/>
  <c r="DR144" i="10"/>
  <c r="DR171" i="10"/>
  <c r="BZ147" i="7"/>
  <c r="BY145" i="7"/>
  <c r="BM115" i="5"/>
  <c r="BM108" i="5" s="1"/>
  <c r="BL105" i="3"/>
  <c r="DR111" i="10"/>
  <c r="DR120" i="9"/>
  <c r="DR148" i="9"/>
  <c r="DR22" i="8"/>
  <c r="DR81" i="10"/>
  <c r="DR64" i="9"/>
  <c r="DR38" i="8"/>
  <c r="DR96" i="9"/>
  <c r="BP121" i="4"/>
  <c r="BQ112" i="4"/>
  <c r="BL110" i="3"/>
  <c r="DR180" i="10"/>
  <c r="DR181" i="10"/>
  <c r="DR49" i="10"/>
  <c r="DR101" i="10"/>
  <c r="DR98" i="8"/>
  <c r="BY27" i="7"/>
  <c r="BY13" i="7"/>
  <c r="BM28" i="5" s="1"/>
  <c r="BY29" i="7"/>
  <c r="BY31" i="7"/>
  <c r="BY17" i="7"/>
  <c r="BM29" i="5" s="1"/>
  <c r="BZ10" i="7"/>
  <c r="DR197" i="10"/>
  <c r="DR44" i="10"/>
  <c r="DR108" i="9"/>
  <c r="BZ138" i="7"/>
  <c r="BZ136" i="7" s="1"/>
  <c r="BY136" i="7"/>
  <c r="DR188" i="9"/>
  <c r="DR80" i="10"/>
  <c r="DR160" i="9"/>
  <c r="DR147" i="10"/>
  <c r="DR159" i="10"/>
  <c r="DR163" i="10"/>
  <c r="DR168" i="10"/>
  <c r="DR54" i="8"/>
  <c r="BU97" i="7"/>
  <c r="BI135" i="5"/>
  <c r="DR184" i="9"/>
  <c r="DR26" i="9"/>
  <c r="DR94" i="8"/>
  <c r="DR41" i="8"/>
  <c r="DR161" i="10"/>
  <c r="DR28" i="10"/>
  <c r="DR40" i="10"/>
  <c r="DR124" i="9"/>
  <c r="DR132" i="9"/>
  <c r="DR173" i="10"/>
  <c r="DR180" i="9"/>
  <c r="DR16" i="9"/>
  <c r="DR49" i="8"/>
  <c r="DR169" i="10"/>
  <c r="DR197" i="9"/>
  <c r="DR166" i="8"/>
  <c r="DR17" i="8"/>
  <c r="DR199" i="10"/>
  <c r="DR99" i="10"/>
  <c r="BY179" i="7"/>
  <c r="BZ170" i="7"/>
  <c r="DR33" i="8"/>
  <c r="DR29" i="8"/>
  <c r="BJ58" i="3"/>
  <c r="BN88" i="4"/>
  <c r="BJ64" i="3" s="1"/>
  <c r="DR177" i="10"/>
  <c r="DR113" i="10"/>
  <c r="DR40" i="9"/>
  <c r="DR56" i="10"/>
  <c r="DP212" i="12"/>
  <c r="DQ8" i="12"/>
  <c r="BH8" i="11"/>
  <c r="DP212" i="9"/>
  <c r="DP280" i="9"/>
  <c r="DR157" i="10"/>
  <c r="DR176" i="10"/>
  <c r="BX227" i="7"/>
  <c r="BX222" i="7"/>
  <c r="BX223" i="7" a="1"/>
  <c r="BX223" i="7" s="1"/>
  <c r="BX228" i="7" a="1"/>
  <c r="BX228" i="7" s="1"/>
  <c r="DR200" i="9"/>
  <c r="DR165" i="10"/>
  <c r="DR183" i="10"/>
  <c r="DR57" i="10"/>
  <c r="DR92" i="10"/>
  <c r="BZ160" i="7"/>
  <c r="BM116" i="5"/>
  <c r="BM109" i="5" s="1"/>
  <c r="BY158" i="7"/>
  <c r="DR65" i="8"/>
  <c r="DR105" i="10"/>
  <c r="DR124" i="10"/>
  <c r="BZ7" i="7"/>
  <c r="BY9" i="7"/>
  <c r="BL36" i="3"/>
  <c r="BV180" i="7"/>
  <c r="BV177" i="7" s="1"/>
  <c r="BI117" i="3"/>
  <c r="DR13" i="8"/>
  <c r="DR195" i="8"/>
  <c r="BI143" i="11"/>
  <c r="BZ3" i="7"/>
  <c r="BP3" i="6"/>
  <c r="BM2" i="5"/>
  <c r="DR192" i="10"/>
  <c r="DR77" i="10"/>
  <c r="DR16" i="10"/>
  <c r="BL36" i="5"/>
  <c r="BK44" i="3"/>
  <c r="BX92" i="7"/>
  <c r="BL15" i="5" s="1"/>
  <c r="DR121" i="10"/>
  <c r="DR112" i="10"/>
  <c r="DQ212" i="8"/>
  <c r="DR8" i="8"/>
  <c r="DR48" i="9"/>
  <c r="BQ63" i="4"/>
  <c r="BQ57" i="4"/>
  <c r="BQ47" i="4"/>
  <c r="BQ36" i="4"/>
  <c r="BM32" i="3"/>
  <c r="DR44" i="9"/>
  <c r="DR60" i="9"/>
  <c r="DR100" i="10"/>
  <c r="DR187" i="10"/>
  <c r="DR149" i="10"/>
  <c r="DR109" i="10"/>
  <c r="DR89" i="10"/>
  <c r="DR193" i="9"/>
  <c r="DR36" i="10"/>
  <c r="DR116" i="9"/>
  <c r="BW99" i="7"/>
  <c r="BJ66" i="3" s="1"/>
  <c r="BK33" i="5"/>
  <c r="BW22" i="7"/>
  <c r="BJ54" i="3" s="1"/>
  <c r="BW21" i="7"/>
  <c r="BJ42" i="3"/>
  <c r="DR52" i="10"/>
  <c r="BJ143" i="11" l="1"/>
  <c r="BQ3" i="6"/>
  <c r="BN2" i="5"/>
  <c r="B213" i="12" a="1"/>
  <c r="B9" i="9" a="1"/>
  <c r="B9" i="12" a="1"/>
  <c r="B145" i="12" a="1"/>
  <c r="B145" i="11" a="1"/>
  <c r="B9" i="8" a="1"/>
  <c r="B349" i="9" a="1"/>
  <c r="B77" i="8" a="1"/>
  <c r="B9" i="10" a="1"/>
  <c r="B145" i="9" a="1"/>
  <c r="B349" i="10" a="1"/>
  <c r="B145" i="10" a="1"/>
  <c r="B77" i="12" a="1"/>
  <c r="B145" i="8" a="1"/>
  <c r="B9" i="11" a="1"/>
  <c r="B213" i="8" a="1"/>
  <c r="B281" i="9" a="1"/>
  <c r="B213" i="10" a="1"/>
  <c r="B77" i="11" a="1"/>
  <c r="B281" i="10" a="1"/>
  <c r="B77" i="10" a="1"/>
  <c r="B349" i="8" a="1"/>
  <c r="B77" i="9" a="1"/>
  <c r="B281" i="8" a="1"/>
  <c r="B213" i="9" a="1"/>
  <c r="BZ9" i="7"/>
  <c r="BM36" i="3"/>
  <c r="BN116" i="5"/>
  <c r="BN109" i="5" s="1"/>
  <c r="BZ158" i="7"/>
  <c r="BY26" i="7"/>
  <c r="BM34" i="5"/>
  <c r="BL43" i="3"/>
  <c r="BY208" i="7"/>
  <c r="BY91" i="7"/>
  <c r="BY86" i="7"/>
  <c r="BM96" i="5"/>
  <c r="BM89" i="5" s="1"/>
  <c r="BL92" i="3"/>
  <c r="BX172" i="7"/>
  <c r="BN105" i="5"/>
  <c r="BO101" i="6"/>
  <c r="BP94" i="4"/>
  <c r="BL94" i="3" s="1"/>
  <c r="BP89" i="4"/>
  <c r="BL67" i="3" s="1"/>
  <c r="BL96" i="3"/>
  <c r="BY228" i="7" a="1"/>
  <c r="BY228" i="7" s="1"/>
  <c r="BY223" i="7" a="1"/>
  <c r="BY223" i="7" s="1"/>
  <c r="BY222" i="7"/>
  <c r="BY227" i="7"/>
  <c r="DR280" i="10"/>
  <c r="BO113" i="4"/>
  <c r="BO34" i="4"/>
  <c r="BK76" i="3" s="1"/>
  <c r="BK30" i="3"/>
  <c r="BK87" i="5"/>
  <c r="BH144" i="11"/>
  <c r="BH76" i="11"/>
  <c r="BM38" i="5"/>
  <c r="BL45" i="3"/>
  <c r="BY93" i="7"/>
  <c r="BM16" i="5" s="1"/>
  <c r="BZ145" i="7"/>
  <c r="BN115" i="5"/>
  <c r="BM105" i="3"/>
  <c r="DR144" i="12"/>
  <c r="DQ348" i="8"/>
  <c r="BX99" i="7"/>
  <c r="BK66" i="3" s="1"/>
  <c r="BZ220" i="7"/>
  <c r="BZ200" i="7" a="1"/>
  <c r="BZ200" i="7" s="1"/>
  <c r="BZ199" i="7"/>
  <c r="DQ280" i="10"/>
  <c r="BP62" i="4"/>
  <c r="BP54" i="4"/>
  <c r="BP51" i="4"/>
  <c r="BP35" i="4"/>
  <c r="BP24" i="4"/>
  <c r="BL31" i="3"/>
  <c r="BQ25" i="4"/>
  <c r="BO86" i="4"/>
  <c r="BM97" i="5"/>
  <c r="BM90" i="5" s="1"/>
  <c r="BL106" i="3"/>
  <c r="BL93" i="3"/>
  <c r="BZ179" i="7"/>
  <c r="BI136" i="5"/>
  <c r="BI133" i="5"/>
  <c r="BM36" i="5"/>
  <c r="BL44" i="3"/>
  <c r="BY92" i="7"/>
  <c r="BM15" i="5" s="1"/>
  <c r="BQ121" i="4"/>
  <c r="BM110" i="3"/>
  <c r="BL106" i="5"/>
  <c r="BN93" i="5"/>
  <c r="BN86" i="5" s="1"/>
  <c r="BM89" i="3"/>
  <c r="BQ79" i="6"/>
  <c r="BN102" i="5" s="1"/>
  <c r="BN121" i="5"/>
  <c r="BX90" i="7"/>
  <c r="BX187" i="7" s="1"/>
  <c r="BL14" i="5"/>
  <c r="BL13" i="5" s="1"/>
  <c r="BX22" i="7"/>
  <c r="BK54" i="3" s="1"/>
  <c r="BX21" i="7"/>
  <c r="BL33" i="5"/>
  <c r="BK42" i="3"/>
  <c r="BY194" i="7"/>
  <c r="BJ138" i="5"/>
  <c r="BK31" i="5"/>
  <c r="BJ51" i="3"/>
  <c r="BW100" i="7"/>
  <c r="BJ135" i="5"/>
  <c r="BV97" i="7"/>
  <c r="BM27" i="5"/>
  <c r="BL39" i="3"/>
  <c r="DQ212" i="12"/>
  <c r="BI8" i="11"/>
  <c r="DR8" i="12"/>
  <c r="DR212" i="8" s="1"/>
  <c r="DQ212" i="9"/>
  <c r="DQ280" i="9"/>
  <c r="BH60" i="3"/>
  <c r="BZ27" i="7"/>
  <c r="BZ13" i="7"/>
  <c r="BN28" i="5" s="1"/>
  <c r="BZ29" i="7"/>
  <c r="BZ31" i="7"/>
  <c r="BZ17" i="7"/>
  <c r="BN29" i="5" s="1"/>
  <c r="BP138" i="4"/>
  <c r="BL119" i="3"/>
  <c r="BL107" i="3"/>
  <c r="BL121" i="3"/>
  <c r="BL94" i="5"/>
  <c r="BK90" i="3"/>
  <c r="BZ127" i="7"/>
  <c r="BM113" i="5"/>
  <c r="BY178" i="7"/>
  <c r="BL103" i="3"/>
  <c r="BY117" i="7"/>
  <c r="BL100" i="5"/>
  <c r="BQ66" i="6"/>
  <c r="BM119" i="5"/>
  <c r="BP107" i="6"/>
  <c r="BP51" i="6"/>
  <c r="BQ94" i="4"/>
  <c r="BM94" i="3" s="1"/>
  <c r="BQ89" i="4"/>
  <c r="BM67" i="3" s="1"/>
  <c r="BM96" i="3"/>
  <c r="BW180" i="7"/>
  <c r="BW177" i="7" s="1"/>
  <c r="BJ117" i="3"/>
  <c r="BN109" i="6"/>
  <c r="BN106" i="6" s="1"/>
  <c r="DR76" i="12"/>
  <c r="DR280" i="8" s="1"/>
  <c r="DQ212" i="10"/>
  <c r="DQ348" i="9"/>
  <c r="BZ194" i="7" l="1"/>
  <c r="BK135" i="5"/>
  <c r="BW97" i="7"/>
  <c r="BN36" i="5"/>
  <c r="BM44" i="3"/>
  <c r="BK77" i="12" a="1"/>
  <c r="BZ92" i="7"/>
  <c r="BN15" i="5" s="1"/>
  <c r="BI60" i="3"/>
  <c r="BP113" i="4"/>
  <c r="BP34" i="4"/>
  <c r="BL76" i="3" s="1"/>
  <c r="BL30" i="3"/>
  <c r="BP86" i="4"/>
  <c r="BZ222" i="7"/>
  <c r="BZ227" i="7"/>
  <c r="BZ223" i="7" a="1"/>
  <c r="BZ223" i="7" s="1"/>
  <c r="BZ228" i="7" a="1"/>
  <c r="BZ228" i="7" s="1"/>
  <c r="BN96" i="5"/>
  <c r="BN89" i="5" s="1"/>
  <c r="BM92" i="3"/>
  <c r="B136" i="9"/>
  <c r="B132" i="9"/>
  <c r="B128" i="9"/>
  <c r="B124" i="9"/>
  <c r="B120" i="9"/>
  <c r="B116" i="9"/>
  <c r="B112" i="9"/>
  <c r="B108" i="9"/>
  <c r="B104" i="9"/>
  <c r="B100" i="9"/>
  <c r="B96" i="9"/>
  <c r="B92" i="9"/>
  <c r="B88" i="9"/>
  <c r="B84" i="9"/>
  <c r="B80" i="9"/>
  <c r="B77" i="9"/>
  <c r="B135" i="9"/>
  <c r="B131" i="9"/>
  <c r="B127" i="9"/>
  <c r="B123" i="9"/>
  <c r="B119" i="9"/>
  <c r="B115" i="9"/>
  <c r="B111" i="9"/>
  <c r="B107" i="9"/>
  <c r="B103" i="9"/>
  <c r="B99" i="9"/>
  <c r="B95" i="9"/>
  <c r="B91" i="9"/>
  <c r="B87" i="9"/>
  <c r="B83" i="9"/>
  <c r="B79" i="9"/>
  <c r="B134" i="9"/>
  <c r="B130" i="9"/>
  <c r="B126" i="9"/>
  <c r="B122" i="9"/>
  <c r="B118" i="9"/>
  <c r="B114" i="9"/>
  <c r="B110" i="9"/>
  <c r="B106" i="9"/>
  <c r="B102" i="9"/>
  <c r="B98" i="9"/>
  <c r="B94" i="9"/>
  <c r="B90" i="9"/>
  <c r="B86" i="9"/>
  <c r="B82" i="9"/>
  <c r="B78" i="9"/>
  <c r="B133" i="9"/>
  <c r="B129" i="9"/>
  <c r="B125" i="9"/>
  <c r="B121" i="9"/>
  <c r="B117" i="9"/>
  <c r="B113" i="9"/>
  <c r="B109" i="9"/>
  <c r="B105" i="9"/>
  <c r="B101" i="9"/>
  <c r="B97" i="9"/>
  <c r="B93" i="9"/>
  <c r="B89" i="9"/>
  <c r="B85" i="9"/>
  <c r="B81" i="9"/>
  <c r="B135" i="11"/>
  <c r="B131" i="11"/>
  <c r="B127" i="11"/>
  <c r="B123" i="11"/>
  <c r="B119" i="11"/>
  <c r="B115" i="11"/>
  <c r="B111" i="11"/>
  <c r="B107" i="11"/>
  <c r="B103" i="11"/>
  <c r="B99" i="11"/>
  <c r="B95" i="11"/>
  <c r="B91" i="11"/>
  <c r="B87" i="11"/>
  <c r="B83" i="11"/>
  <c r="B79" i="11"/>
  <c r="B134" i="11"/>
  <c r="B130" i="11"/>
  <c r="B126" i="11"/>
  <c r="B122" i="11"/>
  <c r="B118" i="11"/>
  <c r="B114" i="11"/>
  <c r="B110" i="11"/>
  <c r="B106" i="11"/>
  <c r="B102" i="11"/>
  <c r="B98" i="11"/>
  <c r="B94" i="11"/>
  <c r="B90" i="11"/>
  <c r="B86" i="11"/>
  <c r="B82" i="11"/>
  <c r="B78" i="11"/>
  <c r="B133" i="11"/>
  <c r="B129" i="11"/>
  <c r="B125" i="11"/>
  <c r="B121" i="11"/>
  <c r="B117" i="11"/>
  <c r="B113" i="11"/>
  <c r="B109" i="11"/>
  <c r="B105" i="11"/>
  <c r="B101" i="11"/>
  <c r="B97" i="11"/>
  <c r="B93" i="11"/>
  <c r="B89" i="11"/>
  <c r="B85" i="11"/>
  <c r="B81" i="11"/>
  <c r="B132" i="11"/>
  <c r="B116" i="11"/>
  <c r="B100" i="11"/>
  <c r="B84" i="11"/>
  <c r="B128" i="11"/>
  <c r="B112" i="11"/>
  <c r="B96" i="11"/>
  <c r="B80" i="11"/>
  <c r="B124" i="11"/>
  <c r="B108" i="11"/>
  <c r="B92" i="11"/>
  <c r="B77" i="11"/>
  <c r="B88" i="11"/>
  <c r="B136" i="11"/>
  <c r="B120" i="11"/>
  <c r="B104" i="11"/>
  <c r="B66" i="11"/>
  <c r="B62" i="11"/>
  <c r="B58" i="11"/>
  <c r="B54" i="11"/>
  <c r="B50" i="11"/>
  <c r="B46" i="11"/>
  <c r="B42" i="11"/>
  <c r="B38" i="11"/>
  <c r="B34" i="11"/>
  <c r="B30" i="11"/>
  <c r="B26" i="11"/>
  <c r="B22" i="11"/>
  <c r="B18" i="11"/>
  <c r="B14" i="11"/>
  <c r="B10" i="11"/>
  <c r="B65" i="11"/>
  <c r="B61" i="11"/>
  <c r="B57" i="11"/>
  <c r="B53" i="11"/>
  <c r="B49" i="11"/>
  <c r="B45" i="11"/>
  <c r="B41" i="11"/>
  <c r="B37" i="11"/>
  <c r="B33" i="11"/>
  <c r="B29" i="11"/>
  <c r="B25" i="11"/>
  <c r="B21" i="11"/>
  <c r="B17" i="11"/>
  <c r="B13" i="11"/>
  <c r="B67" i="11"/>
  <c r="B59" i="11"/>
  <c r="B51" i="11"/>
  <c r="B43" i="11"/>
  <c r="B35" i="11"/>
  <c r="B27" i="11"/>
  <c r="B19" i="11"/>
  <c r="B11" i="11"/>
  <c r="B64" i="11"/>
  <c r="B56" i="11"/>
  <c r="B48" i="11"/>
  <c r="B40" i="11"/>
  <c r="B32" i="11"/>
  <c r="B24" i="11"/>
  <c r="B16" i="11"/>
  <c r="B9" i="11"/>
  <c r="B63" i="11"/>
  <c r="B55" i="11"/>
  <c r="B47" i="11"/>
  <c r="B39" i="11"/>
  <c r="B31" i="11"/>
  <c r="B23" i="11"/>
  <c r="B15" i="11"/>
  <c r="B44" i="11"/>
  <c r="B12" i="11"/>
  <c r="B68" i="11"/>
  <c r="B36" i="11"/>
  <c r="B60" i="11"/>
  <c r="B28" i="11"/>
  <c r="B52" i="11"/>
  <c r="B20" i="11"/>
  <c r="B407" i="10"/>
  <c r="B403" i="10"/>
  <c r="B399" i="10"/>
  <c r="B395" i="10"/>
  <c r="B391" i="10"/>
  <c r="B387" i="10"/>
  <c r="B383" i="10"/>
  <c r="B379" i="10"/>
  <c r="B375" i="10"/>
  <c r="B371" i="10"/>
  <c r="B367" i="10"/>
  <c r="B363" i="10"/>
  <c r="B359" i="10"/>
  <c r="B355" i="10"/>
  <c r="B351" i="10"/>
  <c r="B406" i="10"/>
  <c r="B402" i="10"/>
  <c r="B398" i="10"/>
  <c r="B394" i="10"/>
  <c r="B390" i="10"/>
  <c r="B386" i="10"/>
  <c r="B382" i="10"/>
  <c r="B378" i="10"/>
  <c r="B374" i="10"/>
  <c r="B370" i="10"/>
  <c r="B366" i="10"/>
  <c r="B362" i="10"/>
  <c r="B358" i="10"/>
  <c r="B354" i="10"/>
  <c r="B350" i="10"/>
  <c r="B405" i="10"/>
  <c r="B401" i="10"/>
  <c r="B397" i="10"/>
  <c r="B393" i="10"/>
  <c r="B389" i="10"/>
  <c r="B385" i="10"/>
  <c r="B381" i="10"/>
  <c r="B377" i="10"/>
  <c r="B373" i="10"/>
  <c r="B369" i="10"/>
  <c r="B365" i="10"/>
  <c r="B361" i="10"/>
  <c r="B357" i="10"/>
  <c r="B353" i="10"/>
  <c r="B404" i="10"/>
  <c r="B388" i="10"/>
  <c r="B372" i="10"/>
  <c r="B356" i="10"/>
  <c r="B400" i="10"/>
  <c r="B384" i="10"/>
  <c r="B368" i="10"/>
  <c r="B352" i="10"/>
  <c r="B396" i="10"/>
  <c r="B380" i="10"/>
  <c r="B364" i="10"/>
  <c r="B349" i="10"/>
  <c r="B376" i="10"/>
  <c r="B360" i="10"/>
  <c r="B408" i="10"/>
  <c r="B392" i="10"/>
  <c r="B408" i="9"/>
  <c r="B404" i="9"/>
  <c r="B400" i="9"/>
  <c r="B396" i="9"/>
  <c r="B392" i="9"/>
  <c r="B388" i="9"/>
  <c r="B384" i="9"/>
  <c r="B380" i="9"/>
  <c r="B376" i="9"/>
  <c r="B372" i="9"/>
  <c r="B368" i="9"/>
  <c r="B364" i="9"/>
  <c r="B360" i="9"/>
  <c r="B356" i="9"/>
  <c r="B352" i="9"/>
  <c r="B349" i="9"/>
  <c r="B407" i="9"/>
  <c r="B403" i="9"/>
  <c r="B399" i="9"/>
  <c r="B395" i="9"/>
  <c r="B391" i="9"/>
  <c r="B387" i="9"/>
  <c r="B383" i="9"/>
  <c r="B379" i="9"/>
  <c r="B375" i="9"/>
  <c r="B371" i="9"/>
  <c r="B367" i="9"/>
  <c r="B363" i="9"/>
  <c r="B359" i="9"/>
  <c r="B355" i="9"/>
  <c r="B351" i="9"/>
  <c r="B406" i="9"/>
  <c r="B398" i="9"/>
  <c r="B390" i="9"/>
  <c r="B382" i="9"/>
  <c r="B374" i="9"/>
  <c r="B366" i="9"/>
  <c r="B358" i="9"/>
  <c r="B350" i="9"/>
  <c r="B405" i="9"/>
  <c r="B397" i="9"/>
  <c r="B389" i="9"/>
  <c r="B381" i="9"/>
  <c r="B373" i="9"/>
  <c r="B365" i="9"/>
  <c r="B357" i="9"/>
  <c r="B402" i="9"/>
  <c r="B394" i="9"/>
  <c r="B386" i="9"/>
  <c r="B378" i="9"/>
  <c r="B370" i="9"/>
  <c r="B362" i="9"/>
  <c r="B354" i="9"/>
  <c r="B377" i="9"/>
  <c r="B401" i="9"/>
  <c r="B369" i="9"/>
  <c r="B393" i="9"/>
  <c r="B361" i="9"/>
  <c r="B385" i="9"/>
  <c r="B353" i="9"/>
  <c r="B65" i="12"/>
  <c r="B61" i="12"/>
  <c r="B57" i="12"/>
  <c r="B53" i="12"/>
  <c r="B49" i="12"/>
  <c r="B45" i="12"/>
  <c r="B41" i="12"/>
  <c r="B37" i="12"/>
  <c r="B33" i="12"/>
  <c r="B29" i="12"/>
  <c r="B25" i="12"/>
  <c r="B21" i="12"/>
  <c r="B17" i="12"/>
  <c r="B13" i="12"/>
  <c r="B64" i="12"/>
  <c r="B59" i="12"/>
  <c r="B54" i="12"/>
  <c r="B48" i="12"/>
  <c r="B43" i="12"/>
  <c r="B38" i="12"/>
  <c r="B32" i="12"/>
  <c r="B27" i="12"/>
  <c r="B22" i="12"/>
  <c r="B16" i="12"/>
  <c r="B11" i="12"/>
  <c r="B68" i="12"/>
  <c r="B63" i="12"/>
  <c r="B58" i="12"/>
  <c r="B52" i="12"/>
  <c r="B47" i="12"/>
  <c r="B42" i="12"/>
  <c r="B36" i="12"/>
  <c r="B31" i="12"/>
  <c r="B26" i="12"/>
  <c r="B20" i="12"/>
  <c r="B15" i="12"/>
  <c r="B10" i="12"/>
  <c r="B67" i="12"/>
  <c r="B62" i="12"/>
  <c r="B56" i="12"/>
  <c r="B51" i="12"/>
  <c r="B46" i="12"/>
  <c r="B40" i="12"/>
  <c r="B35" i="12"/>
  <c r="B30" i="12"/>
  <c r="B24" i="12"/>
  <c r="B19" i="12"/>
  <c r="B14" i="12"/>
  <c r="B9" i="12"/>
  <c r="B60" i="12"/>
  <c r="B39" i="12"/>
  <c r="B18" i="12"/>
  <c r="B55" i="12"/>
  <c r="B34" i="12"/>
  <c r="B12" i="12"/>
  <c r="B50" i="12"/>
  <c r="B28" i="12"/>
  <c r="B44" i="12"/>
  <c r="B23" i="12"/>
  <c r="B66" i="12"/>
  <c r="BK138" i="5"/>
  <c r="BM94" i="5"/>
  <c r="BL90" i="3"/>
  <c r="BM106" i="5"/>
  <c r="BL87" i="5"/>
  <c r="BJ136" i="5"/>
  <c r="BJ133" i="5"/>
  <c r="BK58" i="3"/>
  <c r="BO88" i="4"/>
  <c r="BK64" i="3" s="1"/>
  <c r="DR348" i="8"/>
  <c r="BY99" i="7"/>
  <c r="BL66" i="3" s="1"/>
  <c r="BN97" i="5"/>
  <c r="BN90" i="5" s="1"/>
  <c r="BM106" i="3"/>
  <c r="BM93" i="3"/>
  <c r="BN27" i="5"/>
  <c r="BM39" i="3"/>
  <c r="B408" i="8"/>
  <c r="B404" i="8"/>
  <c r="B400" i="8"/>
  <c r="B396" i="8"/>
  <c r="B392" i="8"/>
  <c r="B388" i="8"/>
  <c r="B384" i="8"/>
  <c r="B380" i="8"/>
  <c r="B376" i="8"/>
  <c r="B372" i="8"/>
  <c r="B368" i="8"/>
  <c r="B364" i="8"/>
  <c r="B360" i="8"/>
  <c r="B356" i="8"/>
  <c r="B352" i="8"/>
  <c r="B349" i="8"/>
  <c r="B407" i="8"/>
  <c r="B403" i="8"/>
  <c r="B399" i="8"/>
  <c r="B395" i="8"/>
  <c r="B391" i="8"/>
  <c r="B387" i="8"/>
  <c r="B383" i="8"/>
  <c r="B379" i="8"/>
  <c r="B375" i="8"/>
  <c r="B371" i="8"/>
  <c r="B367" i="8"/>
  <c r="B363" i="8"/>
  <c r="B359" i="8"/>
  <c r="B355" i="8"/>
  <c r="B351" i="8"/>
  <c r="B406" i="8"/>
  <c r="B402" i="8"/>
  <c r="B398" i="8"/>
  <c r="B394" i="8"/>
  <c r="B390" i="8"/>
  <c r="B386" i="8"/>
  <c r="B382" i="8"/>
  <c r="B378" i="8"/>
  <c r="B374" i="8"/>
  <c r="B370" i="8"/>
  <c r="B366" i="8"/>
  <c r="B362" i="8"/>
  <c r="B358" i="8"/>
  <c r="B354" i="8"/>
  <c r="B350" i="8"/>
  <c r="B405" i="8"/>
  <c r="B401" i="8"/>
  <c r="B397" i="8"/>
  <c r="B393" i="8"/>
  <c r="B389" i="8"/>
  <c r="B385" i="8"/>
  <c r="B381" i="8"/>
  <c r="B377" i="8"/>
  <c r="B373" i="8"/>
  <c r="B369" i="8"/>
  <c r="B365" i="8"/>
  <c r="B361" i="8"/>
  <c r="B357" i="8"/>
  <c r="B353" i="8"/>
  <c r="B271" i="10"/>
  <c r="B267" i="10"/>
  <c r="B263" i="10"/>
  <c r="B259" i="10"/>
  <c r="B255" i="10"/>
  <c r="B251" i="10"/>
  <c r="B247" i="10"/>
  <c r="B243" i="10"/>
  <c r="B239" i="10"/>
  <c r="B235" i="10"/>
  <c r="B231" i="10"/>
  <c r="B227" i="10"/>
  <c r="B223" i="10"/>
  <c r="B219" i="10"/>
  <c r="B215" i="10"/>
  <c r="B270" i="10"/>
  <c r="B266" i="10"/>
  <c r="B262" i="10"/>
  <c r="B258" i="10"/>
  <c r="B254" i="10"/>
  <c r="B250" i="10"/>
  <c r="B246" i="10"/>
  <c r="B242" i="10"/>
  <c r="B238" i="10"/>
  <c r="B234" i="10"/>
  <c r="B230" i="10"/>
  <c r="B226" i="10"/>
  <c r="B222" i="10"/>
  <c r="B218" i="10"/>
  <c r="B214" i="10"/>
  <c r="B269" i="10"/>
  <c r="B265" i="10"/>
  <c r="B261" i="10"/>
  <c r="B257" i="10"/>
  <c r="B253" i="10"/>
  <c r="B249" i="10"/>
  <c r="B245" i="10"/>
  <c r="B241" i="10"/>
  <c r="B237" i="10"/>
  <c r="B233" i="10"/>
  <c r="B229" i="10"/>
  <c r="B225" i="10"/>
  <c r="B221" i="10"/>
  <c r="B217" i="10"/>
  <c r="B260" i="10"/>
  <c r="B244" i="10"/>
  <c r="B228" i="10"/>
  <c r="B213" i="10"/>
  <c r="B272" i="10"/>
  <c r="B256" i="10"/>
  <c r="B240" i="10"/>
  <c r="B224" i="10"/>
  <c r="B268" i="10"/>
  <c r="B252" i="10"/>
  <c r="B236" i="10"/>
  <c r="B220" i="10"/>
  <c r="B264" i="10"/>
  <c r="B248" i="10"/>
  <c r="B232" i="10"/>
  <c r="B216" i="10"/>
  <c r="B203" i="8"/>
  <c r="B199" i="8"/>
  <c r="B195" i="8"/>
  <c r="B191" i="8"/>
  <c r="B187" i="8"/>
  <c r="B183" i="8"/>
  <c r="B179" i="8"/>
  <c r="B175" i="8"/>
  <c r="B171" i="8"/>
  <c r="B167" i="8"/>
  <c r="B163" i="8"/>
  <c r="B159" i="8"/>
  <c r="B155" i="8"/>
  <c r="B151" i="8"/>
  <c r="B147" i="8"/>
  <c r="B202" i="8"/>
  <c r="B198" i="8"/>
  <c r="B194" i="8"/>
  <c r="B190" i="8"/>
  <c r="B186" i="8"/>
  <c r="B182" i="8"/>
  <c r="B178" i="8"/>
  <c r="B174" i="8"/>
  <c r="B170" i="8"/>
  <c r="B166" i="8"/>
  <c r="B162" i="8"/>
  <c r="B158" i="8"/>
  <c r="B154" i="8"/>
  <c r="B150" i="8"/>
  <c r="B146" i="8"/>
  <c r="B201" i="8"/>
  <c r="B197" i="8"/>
  <c r="B193" i="8"/>
  <c r="B189" i="8"/>
  <c r="B185" i="8"/>
  <c r="B181" i="8"/>
  <c r="B177" i="8"/>
  <c r="B173" i="8"/>
  <c r="B169" i="8"/>
  <c r="B165" i="8"/>
  <c r="B161" i="8"/>
  <c r="B157" i="8"/>
  <c r="B153" i="8"/>
  <c r="B149" i="8"/>
  <c r="B204" i="8"/>
  <c r="B200" i="8"/>
  <c r="B196" i="8"/>
  <c r="B192" i="8"/>
  <c r="B188" i="8"/>
  <c r="B184" i="8"/>
  <c r="B180" i="8"/>
  <c r="B176" i="8"/>
  <c r="B172" i="8"/>
  <c r="B168" i="8"/>
  <c r="B164" i="8"/>
  <c r="B160" i="8"/>
  <c r="B156" i="8"/>
  <c r="B152" i="8"/>
  <c r="B148" i="8"/>
  <c r="B145" i="8"/>
  <c r="B204" i="9"/>
  <c r="B200" i="9"/>
  <c r="B196" i="9"/>
  <c r="B192" i="9"/>
  <c r="B188" i="9"/>
  <c r="B184" i="9"/>
  <c r="B180" i="9"/>
  <c r="B176" i="9"/>
  <c r="B172" i="9"/>
  <c r="B168" i="9"/>
  <c r="B164" i="9"/>
  <c r="B160" i="9"/>
  <c r="B156" i="9"/>
  <c r="B152" i="9"/>
  <c r="B148" i="9"/>
  <c r="B145" i="9"/>
  <c r="B203" i="9"/>
  <c r="B199" i="9"/>
  <c r="B195" i="9"/>
  <c r="B191" i="9"/>
  <c r="B187" i="9"/>
  <c r="B183" i="9"/>
  <c r="B179" i="9"/>
  <c r="B175" i="9"/>
  <c r="B171" i="9"/>
  <c r="B167" i="9"/>
  <c r="B163" i="9"/>
  <c r="B159" i="9"/>
  <c r="B155" i="9"/>
  <c r="B151" i="9"/>
  <c r="B147" i="9"/>
  <c r="B202" i="9"/>
  <c r="B198" i="9"/>
  <c r="B194" i="9"/>
  <c r="B190" i="9"/>
  <c r="B186" i="9"/>
  <c r="B182" i="9"/>
  <c r="B178" i="9"/>
  <c r="B174" i="9"/>
  <c r="B170" i="9"/>
  <c r="B166" i="9"/>
  <c r="B162" i="9"/>
  <c r="B158" i="9"/>
  <c r="B154" i="9"/>
  <c r="B150" i="9"/>
  <c r="B146" i="9"/>
  <c r="B201" i="9"/>
  <c r="B197" i="9"/>
  <c r="B193" i="9"/>
  <c r="B189" i="9"/>
  <c r="B185" i="9"/>
  <c r="B181" i="9"/>
  <c r="B177" i="9"/>
  <c r="B173" i="9"/>
  <c r="B169" i="9"/>
  <c r="B165" i="9"/>
  <c r="B161" i="9"/>
  <c r="B157" i="9"/>
  <c r="B153" i="9"/>
  <c r="B149" i="9"/>
  <c r="B66" i="8"/>
  <c r="B62" i="8"/>
  <c r="B58" i="8"/>
  <c r="B54" i="8"/>
  <c r="B50" i="8"/>
  <c r="B46" i="8"/>
  <c r="B42" i="8"/>
  <c r="B38" i="8"/>
  <c r="B34" i="8"/>
  <c r="B30" i="8"/>
  <c r="B26" i="8"/>
  <c r="B22" i="8"/>
  <c r="B18" i="8"/>
  <c r="B14" i="8"/>
  <c r="B10" i="8"/>
  <c r="B67" i="8"/>
  <c r="B61" i="8"/>
  <c r="B56" i="8"/>
  <c r="B51" i="8"/>
  <c r="B45" i="8"/>
  <c r="B40" i="8"/>
  <c r="B35" i="8"/>
  <c r="B29" i="8"/>
  <c r="B24" i="8"/>
  <c r="B19" i="8"/>
  <c r="B13" i="8"/>
  <c r="B9" i="8"/>
  <c r="B65" i="8"/>
  <c r="B60" i="8"/>
  <c r="B55" i="8"/>
  <c r="B49" i="8"/>
  <c r="B44" i="8"/>
  <c r="B39" i="8"/>
  <c r="B33" i="8"/>
  <c r="B28" i="8"/>
  <c r="B23" i="8"/>
  <c r="B17" i="8"/>
  <c r="B12" i="8"/>
  <c r="B64" i="8"/>
  <c r="B59" i="8"/>
  <c r="B53" i="8"/>
  <c r="B48" i="8"/>
  <c r="B43" i="8"/>
  <c r="B37" i="8"/>
  <c r="B32" i="8"/>
  <c r="B27" i="8"/>
  <c r="B21" i="8"/>
  <c r="B16" i="8"/>
  <c r="B11" i="8"/>
  <c r="B68" i="8"/>
  <c r="B63" i="8"/>
  <c r="B57" i="8"/>
  <c r="B52" i="8"/>
  <c r="B47" i="8"/>
  <c r="B41" i="8"/>
  <c r="B36" i="8"/>
  <c r="B31" i="8"/>
  <c r="B25" i="8"/>
  <c r="B20" i="8"/>
  <c r="B15" i="8"/>
  <c r="B67" i="9"/>
  <c r="B63" i="9"/>
  <c r="B59" i="9"/>
  <c r="B55" i="9"/>
  <c r="B51" i="9"/>
  <c r="B47" i="9"/>
  <c r="B43" i="9"/>
  <c r="B39" i="9"/>
  <c r="B35" i="9"/>
  <c r="B31" i="9"/>
  <c r="B27" i="9"/>
  <c r="B23" i="9"/>
  <c r="B19" i="9"/>
  <c r="B15" i="9"/>
  <c r="B11" i="9"/>
  <c r="B65" i="9"/>
  <c r="B60" i="9"/>
  <c r="B54" i="9"/>
  <c r="B49" i="9"/>
  <c r="B44" i="9"/>
  <c r="B38" i="9"/>
  <c r="B33" i="9"/>
  <c r="B28" i="9"/>
  <c r="B22" i="9"/>
  <c r="B17" i="9"/>
  <c r="B12" i="9"/>
  <c r="B64" i="9"/>
  <c r="B58" i="9"/>
  <c r="B53" i="9"/>
  <c r="B48" i="9"/>
  <c r="B42" i="9"/>
  <c r="B37" i="9"/>
  <c r="B32" i="9"/>
  <c r="B26" i="9"/>
  <c r="B21" i="9"/>
  <c r="B16" i="9"/>
  <c r="B10" i="9"/>
  <c r="B68" i="9"/>
  <c r="B62" i="9"/>
  <c r="B57" i="9"/>
  <c r="B52" i="9"/>
  <c r="B46" i="9"/>
  <c r="B41" i="9"/>
  <c r="B36" i="9"/>
  <c r="B30" i="9"/>
  <c r="B25" i="9"/>
  <c r="B20" i="9"/>
  <c r="B14" i="9"/>
  <c r="B66" i="9"/>
  <c r="B61" i="9"/>
  <c r="B56" i="9"/>
  <c r="B50" i="9"/>
  <c r="B45" i="9"/>
  <c r="B40" i="9"/>
  <c r="B34" i="9"/>
  <c r="B29" i="9"/>
  <c r="B24" i="9"/>
  <c r="B18" i="9"/>
  <c r="B13" i="9"/>
  <c r="B9" i="9"/>
  <c r="BM100" i="5"/>
  <c r="BQ51" i="6"/>
  <c r="BN119" i="5"/>
  <c r="BQ107" i="6"/>
  <c r="BZ26" i="7"/>
  <c r="BN34" i="5"/>
  <c r="BM43" i="3"/>
  <c r="BK9" i="12" a="1"/>
  <c r="BZ208" i="7"/>
  <c r="BZ86" i="7"/>
  <c r="BZ91" i="7"/>
  <c r="DR212" i="12"/>
  <c r="BJ8" i="11"/>
  <c r="DR212" i="9"/>
  <c r="DR280" i="9"/>
  <c r="BL31" i="5"/>
  <c r="BK51" i="3"/>
  <c r="BX100" i="7"/>
  <c r="BQ62" i="4"/>
  <c r="BQ54" i="4"/>
  <c r="BQ51" i="4"/>
  <c r="BQ35" i="4"/>
  <c r="BQ24" i="4"/>
  <c r="BM31" i="3"/>
  <c r="DR348" i="10"/>
  <c r="BY90" i="7"/>
  <c r="BY187" i="7" s="1"/>
  <c r="BM14" i="5"/>
  <c r="BM13" i="5" s="1"/>
  <c r="BY22" i="7"/>
  <c r="BL54" i="3" s="1"/>
  <c r="BY21" i="7"/>
  <c r="BM33" i="5"/>
  <c r="BL42" i="3"/>
  <c r="B271" i="9"/>
  <c r="B267" i="9"/>
  <c r="B263" i="9"/>
  <c r="B259" i="9"/>
  <c r="B255" i="9"/>
  <c r="B251" i="9"/>
  <c r="B247" i="9"/>
  <c r="B243" i="9"/>
  <c r="B239" i="9"/>
  <c r="B235" i="9"/>
  <c r="B231" i="9"/>
  <c r="B227" i="9"/>
  <c r="B223" i="9"/>
  <c r="B219" i="9"/>
  <c r="B215" i="9"/>
  <c r="B270" i="9"/>
  <c r="B266" i="9"/>
  <c r="B262" i="9"/>
  <c r="B258" i="9"/>
  <c r="B254" i="9"/>
  <c r="B250" i="9"/>
  <c r="B246" i="9"/>
  <c r="B242" i="9"/>
  <c r="B238" i="9"/>
  <c r="B234" i="9"/>
  <c r="B230" i="9"/>
  <c r="B226" i="9"/>
  <c r="B222" i="9"/>
  <c r="B218" i="9"/>
  <c r="B214" i="9"/>
  <c r="B269" i="9"/>
  <c r="B265" i="9"/>
  <c r="B261" i="9"/>
  <c r="B257" i="9"/>
  <c r="B253" i="9"/>
  <c r="B249" i="9"/>
  <c r="B245" i="9"/>
  <c r="B241" i="9"/>
  <c r="B237" i="9"/>
  <c r="B233" i="9"/>
  <c r="B229" i="9"/>
  <c r="B225" i="9"/>
  <c r="B221" i="9"/>
  <c r="B217" i="9"/>
  <c r="B272" i="9"/>
  <c r="B268" i="9"/>
  <c r="B264" i="9"/>
  <c r="B260" i="9"/>
  <c r="B256" i="9"/>
  <c r="B252" i="9"/>
  <c r="B248" i="9"/>
  <c r="B244" i="9"/>
  <c r="B240" i="9"/>
  <c r="B236" i="9"/>
  <c r="B232" i="9"/>
  <c r="B228" i="9"/>
  <c r="B224" i="9"/>
  <c r="B220" i="9"/>
  <c r="B216" i="9"/>
  <c r="B213" i="9"/>
  <c r="B136" i="10"/>
  <c r="B132" i="10"/>
  <c r="B128" i="10"/>
  <c r="B124" i="10"/>
  <c r="B120" i="10"/>
  <c r="B116" i="10"/>
  <c r="B112" i="10"/>
  <c r="B108" i="10"/>
  <c r="B104" i="10"/>
  <c r="B100" i="10"/>
  <c r="B96" i="10"/>
  <c r="B92" i="10"/>
  <c r="B88" i="10"/>
  <c r="B84" i="10"/>
  <c r="B80" i="10"/>
  <c r="B77" i="10"/>
  <c r="B135" i="10"/>
  <c r="B131" i="10"/>
  <c r="B127" i="10"/>
  <c r="B123" i="10"/>
  <c r="B119" i="10"/>
  <c r="B115" i="10"/>
  <c r="B111" i="10"/>
  <c r="B107" i="10"/>
  <c r="B103" i="10"/>
  <c r="B99" i="10"/>
  <c r="B95" i="10"/>
  <c r="B91" i="10"/>
  <c r="B87" i="10"/>
  <c r="B83" i="10"/>
  <c r="B79" i="10"/>
  <c r="B134" i="10"/>
  <c r="B130" i="10"/>
  <c r="B126" i="10"/>
  <c r="B122" i="10"/>
  <c r="B118" i="10"/>
  <c r="B114" i="10"/>
  <c r="B110" i="10"/>
  <c r="B106" i="10"/>
  <c r="B102" i="10"/>
  <c r="B98" i="10"/>
  <c r="B94" i="10"/>
  <c r="B90" i="10"/>
  <c r="B86" i="10"/>
  <c r="B82" i="10"/>
  <c r="B78" i="10"/>
  <c r="B129" i="10"/>
  <c r="B113" i="10"/>
  <c r="B97" i="10"/>
  <c r="B81" i="10"/>
  <c r="B125" i="10"/>
  <c r="B109" i="10"/>
  <c r="B93" i="10"/>
  <c r="B121" i="10"/>
  <c r="B105" i="10"/>
  <c r="B89" i="10"/>
  <c r="B133" i="10"/>
  <c r="B117" i="10"/>
  <c r="B101" i="10"/>
  <c r="B85" i="10"/>
  <c r="B337" i="9"/>
  <c r="B333" i="9"/>
  <c r="B329" i="9"/>
  <c r="B325" i="9"/>
  <c r="B321" i="9"/>
  <c r="B317" i="9"/>
  <c r="B313" i="9"/>
  <c r="B309" i="9"/>
  <c r="B305" i="9"/>
  <c r="B301" i="9"/>
  <c r="B297" i="9"/>
  <c r="B293" i="9"/>
  <c r="B289" i="9"/>
  <c r="B285" i="9"/>
  <c r="B340" i="9"/>
  <c r="B336" i="9"/>
  <c r="B332" i="9"/>
  <c r="B328" i="9"/>
  <c r="B324" i="9"/>
  <c r="B320" i="9"/>
  <c r="B316" i="9"/>
  <c r="B312" i="9"/>
  <c r="B308" i="9"/>
  <c r="B304" i="9"/>
  <c r="B300" i="9"/>
  <c r="B296" i="9"/>
  <c r="B292" i="9"/>
  <c r="B288" i="9"/>
  <c r="B284" i="9"/>
  <c r="B281" i="9"/>
  <c r="B339" i="9"/>
  <c r="B335" i="9"/>
  <c r="B331" i="9"/>
  <c r="B327" i="9"/>
  <c r="B323" i="9"/>
  <c r="B319" i="9"/>
  <c r="B315" i="9"/>
  <c r="B311" i="9"/>
  <c r="B307" i="9"/>
  <c r="B303" i="9"/>
  <c r="B299" i="9"/>
  <c r="B295" i="9"/>
  <c r="B291" i="9"/>
  <c r="B287" i="9"/>
  <c r="B283" i="9"/>
  <c r="B338" i="9"/>
  <c r="B334" i="9"/>
  <c r="B330" i="9"/>
  <c r="B326" i="9"/>
  <c r="B322" i="9"/>
  <c r="B318" i="9"/>
  <c r="B314" i="9"/>
  <c r="B310" i="9"/>
  <c r="B306" i="9"/>
  <c r="B302" i="9"/>
  <c r="B298" i="9"/>
  <c r="B294" i="9"/>
  <c r="B290" i="9"/>
  <c r="B286" i="9"/>
  <c r="B282" i="9"/>
  <c r="B136" i="12"/>
  <c r="B132" i="12"/>
  <c r="B128" i="12"/>
  <c r="B124" i="12"/>
  <c r="B120" i="12"/>
  <c r="B116" i="12"/>
  <c r="B112" i="12"/>
  <c r="B108" i="12"/>
  <c r="B104" i="12"/>
  <c r="B100" i="12"/>
  <c r="B96" i="12"/>
  <c r="B92" i="12"/>
  <c r="B88" i="12"/>
  <c r="B84" i="12"/>
  <c r="B80" i="12"/>
  <c r="B77" i="12"/>
  <c r="B135" i="12"/>
  <c r="B131" i="12"/>
  <c r="B127" i="12"/>
  <c r="B123" i="12"/>
  <c r="B119" i="12"/>
  <c r="B115" i="12"/>
  <c r="B111" i="12"/>
  <c r="B107" i="12"/>
  <c r="B103" i="12"/>
  <c r="B99" i="12"/>
  <c r="B95" i="12"/>
  <c r="B91" i="12"/>
  <c r="B87" i="12"/>
  <c r="B83" i="12"/>
  <c r="B79" i="12"/>
  <c r="B134" i="12"/>
  <c r="B130" i="12"/>
  <c r="B126" i="12"/>
  <c r="B122" i="12"/>
  <c r="B118" i="12"/>
  <c r="B114" i="12"/>
  <c r="B110" i="12"/>
  <c r="B106" i="12"/>
  <c r="B102" i="12"/>
  <c r="B98" i="12"/>
  <c r="B94" i="12"/>
  <c r="B90" i="12"/>
  <c r="B86" i="12"/>
  <c r="B82" i="12"/>
  <c r="B78" i="12"/>
  <c r="B129" i="12"/>
  <c r="B113" i="12"/>
  <c r="B97" i="12"/>
  <c r="B81" i="12"/>
  <c r="B125" i="12"/>
  <c r="B109" i="12"/>
  <c r="B93" i="12"/>
  <c r="B121" i="12"/>
  <c r="B105" i="12"/>
  <c r="B89" i="12"/>
  <c r="B101" i="12"/>
  <c r="B85" i="12"/>
  <c r="B133" i="12"/>
  <c r="B117" i="12"/>
  <c r="B68" i="10"/>
  <c r="B64" i="10"/>
  <c r="B60" i="10"/>
  <c r="B56" i="10"/>
  <c r="B52" i="10"/>
  <c r="B48" i="10"/>
  <c r="B44" i="10"/>
  <c r="B40" i="10"/>
  <c r="B36" i="10"/>
  <c r="B32" i="10"/>
  <c r="B28" i="10"/>
  <c r="B24" i="10"/>
  <c r="B20" i="10"/>
  <c r="B16" i="10"/>
  <c r="B12" i="10"/>
  <c r="B9" i="10"/>
  <c r="B67" i="10"/>
  <c r="B63" i="10"/>
  <c r="B59" i="10"/>
  <c r="B55" i="10"/>
  <c r="B51" i="10"/>
  <c r="B47" i="10"/>
  <c r="B43" i="10"/>
  <c r="B39" i="10"/>
  <c r="B35" i="10"/>
  <c r="B31" i="10"/>
  <c r="B27" i="10"/>
  <c r="B23" i="10"/>
  <c r="B19" i="10"/>
  <c r="B15" i="10"/>
  <c r="B11" i="10"/>
  <c r="B62" i="10"/>
  <c r="B54" i="10"/>
  <c r="B46" i="10"/>
  <c r="B38" i="10"/>
  <c r="B30" i="10"/>
  <c r="B22" i="10"/>
  <c r="B14" i="10"/>
  <c r="B61" i="10"/>
  <c r="B53" i="10"/>
  <c r="B45" i="10"/>
  <c r="B37" i="10"/>
  <c r="B29" i="10"/>
  <c r="B21" i="10"/>
  <c r="B13" i="10"/>
  <c r="B66" i="10"/>
  <c r="B58" i="10"/>
  <c r="B50" i="10"/>
  <c r="B42" i="10"/>
  <c r="B34" i="10"/>
  <c r="B26" i="10"/>
  <c r="B18" i="10"/>
  <c r="B10" i="10"/>
  <c r="B65" i="10"/>
  <c r="B57" i="10"/>
  <c r="B49" i="10"/>
  <c r="B41" i="10"/>
  <c r="B33" i="10"/>
  <c r="B25" i="10"/>
  <c r="B17" i="10"/>
  <c r="B203" i="11"/>
  <c r="B199" i="11"/>
  <c r="B195" i="11"/>
  <c r="B191" i="11"/>
  <c r="B187" i="11"/>
  <c r="B183" i="11"/>
  <c r="B179" i="11"/>
  <c r="B175" i="11"/>
  <c r="B171" i="11"/>
  <c r="B167" i="11"/>
  <c r="B163" i="11"/>
  <c r="B159" i="11"/>
  <c r="B155" i="11"/>
  <c r="B151" i="11"/>
  <c r="B147" i="11"/>
  <c r="B202" i="11"/>
  <c r="B198" i="11"/>
  <c r="B194" i="11"/>
  <c r="B190" i="11"/>
  <c r="B186" i="11"/>
  <c r="B182" i="11"/>
  <c r="B178" i="11"/>
  <c r="B174" i="11"/>
  <c r="B170" i="11"/>
  <c r="B166" i="11"/>
  <c r="B162" i="11"/>
  <c r="B158" i="11"/>
  <c r="B154" i="11"/>
  <c r="B150" i="11"/>
  <c r="B146" i="11"/>
  <c r="B201" i="11"/>
  <c r="B197" i="11"/>
  <c r="B193" i="11"/>
  <c r="B189" i="11"/>
  <c r="B185" i="11"/>
  <c r="B181" i="11"/>
  <c r="B177" i="11"/>
  <c r="B173" i="11"/>
  <c r="B169" i="11"/>
  <c r="B165" i="11"/>
  <c r="B161" i="11"/>
  <c r="B157" i="11"/>
  <c r="B153" i="11"/>
  <c r="B149" i="11"/>
  <c r="B192" i="11"/>
  <c r="B176" i="11"/>
  <c r="B160" i="11"/>
  <c r="B145" i="11"/>
  <c r="B204" i="11"/>
  <c r="B188" i="11"/>
  <c r="B172" i="11"/>
  <c r="B156" i="11"/>
  <c r="B200" i="11"/>
  <c r="B184" i="11"/>
  <c r="B168" i="11"/>
  <c r="B152" i="11"/>
  <c r="B148" i="11"/>
  <c r="B196" i="11"/>
  <c r="B180" i="11"/>
  <c r="B164" i="11"/>
  <c r="B271" i="12"/>
  <c r="B267" i="12"/>
  <c r="B263" i="12"/>
  <c r="B259" i="12"/>
  <c r="B255" i="12"/>
  <c r="B251" i="12"/>
  <c r="B247" i="12"/>
  <c r="B243" i="12"/>
  <c r="B239" i="12"/>
  <c r="B235" i="12"/>
  <c r="B231" i="12"/>
  <c r="B227" i="12"/>
  <c r="B223" i="12"/>
  <c r="B219" i="12"/>
  <c r="B215" i="12"/>
  <c r="B270" i="12"/>
  <c r="B266" i="12"/>
  <c r="B262" i="12"/>
  <c r="B258" i="12"/>
  <c r="B254" i="12"/>
  <c r="B250" i="12"/>
  <c r="B246" i="12"/>
  <c r="B242" i="12"/>
  <c r="B238" i="12"/>
  <c r="B234" i="12"/>
  <c r="B230" i="12"/>
  <c r="B226" i="12"/>
  <c r="B222" i="12"/>
  <c r="B218" i="12"/>
  <c r="B214" i="12"/>
  <c r="B269" i="12"/>
  <c r="B265" i="12"/>
  <c r="B261" i="12"/>
  <c r="B257" i="12"/>
  <c r="B253" i="12"/>
  <c r="B249" i="12"/>
  <c r="B245" i="12"/>
  <c r="B241" i="12"/>
  <c r="B237" i="12"/>
  <c r="B233" i="12"/>
  <c r="B229" i="12"/>
  <c r="B225" i="12"/>
  <c r="B221" i="12"/>
  <c r="B217" i="12"/>
  <c r="B264" i="12"/>
  <c r="B248" i="12"/>
  <c r="B232" i="12"/>
  <c r="B216" i="12"/>
  <c r="B260" i="12"/>
  <c r="B244" i="12"/>
  <c r="B228" i="12"/>
  <c r="B213" i="12"/>
  <c r="B272" i="12"/>
  <c r="B256" i="12"/>
  <c r="B240" i="12"/>
  <c r="B224" i="12"/>
  <c r="B220" i="12"/>
  <c r="B268" i="12"/>
  <c r="B252" i="12"/>
  <c r="B236" i="12"/>
  <c r="BN113" i="5"/>
  <c r="BZ178" i="7"/>
  <c r="BM103" i="3"/>
  <c r="BZ117" i="7"/>
  <c r="DR348" i="9"/>
  <c r="DR212" i="10"/>
  <c r="BP101" i="6"/>
  <c r="BY172" i="7"/>
  <c r="BN38" i="5"/>
  <c r="BM45" i="3"/>
  <c r="BK145" i="12" a="1"/>
  <c r="BZ93" i="7"/>
  <c r="BN16" i="5" s="1"/>
  <c r="BI144" i="11"/>
  <c r="BI76" i="11"/>
  <c r="BM121" i="3"/>
  <c r="BM119" i="3"/>
  <c r="BM107" i="3"/>
  <c r="BQ138" i="4"/>
  <c r="BN108" i="5"/>
  <c r="BO109" i="6"/>
  <c r="BO106" i="6" s="1"/>
  <c r="BX180" i="7"/>
  <c r="BX177" i="7" s="1"/>
  <c r="BK117" i="3"/>
  <c r="B337" i="8"/>
  <c r="B333" i="8"/>
  <c r="B329" i="8"/>
  <c r="B325" i="8"/>
  <c r="B321" i="8"/>
  <c r="B317" i="8"/>
  <c r="B313" i="8"/>
  <c r="B309" i="8"/>
  <c r="B305" i="8"/>
  <c r="B301" i="8"/>
  <c r="B297" i="8"/>
  <c r="B293" i="8"/>
  <c r="B289" i="8"/>
  <c r="B285" i="8"/>
  <c r="B340" i="8"/>
  <c r="B336" i="8"/>
  <c r="B332" i="8"/>
  <c r="B328" i="8"/>
  <c r="B324" i="8"/>
  <c r="B320" i="8"/>
  <c r="B316" i="8"/>
  <c r="B312" i="8"/>
  <c r="B308" i="8"/>
  <c r="B304" i="8"/>
  <c r="B300" i="8"/>
  <c r="B296" i="8"/>
  <c r="B292" i="8"/>
  <c r="B288" i="8"/>
  <c r="B284" i="8"/>
  <c r="B281" i="8"/>
  <c r="B339" i="8"/>
  <c r="B335" i="8"/>
  <c r="B331" i="8"/>
  <c r="B327" i="8"/>
  <c r="B323" i="8"/>
  <c r="B319" i="8"/>
  <c r="B315" i="8"/>
  <c r="B311" i="8"/>
  <c r="B307" i="8"/>
  <c r="B303" i="8"/>
  <c r="B299" i="8"/>
  <c r="B295" i="8"/>
  <c r="B291" i="8"/>
  <c r="B287" i="8"/>
  <c r="B283" i="8"/>
  <c r="B338" i="8"/>
  <c r="B334" i="8"/>
  <c r="B330" i="8"/>
  <c r="B326" i="8"/>
  <c r="B322" i="8"/>
  <c r="B318" i="8"/>
  <c r="B314" i="8"/>
  <c r="B310" i="8"/>
  <c r="B306" i="8"/>
  <c r="B302" i="8"/>
  <c r="B298" i="8"/>
  <c r="B294" i="8"/>
  <c r="B290" i="8"/>
  <c r="B286" i="8"/>
  <c r="B282" i="8"/>
  <c r="B340" i="10"/>
  <c r="B336" i="10"/>
  <c r="B332" i="10"/>
  <c r="B328" i="10"/>
  <c r="B324" i="10"/>
  <c r="B320" i="10"/>
  <c r="B316" i="10"/>
  <c r="B312" i="10"/>
  <c r="B308" i="10"/>
  <c r="B304" i="10"/>
  <c r="B300" i="10"/>
  <c r="B296" i="10"/>
  <c r="B292" i="10"/>
  <c r="B288" i="10"/>
  <c r="B284" i="10"/>
  <c r="B281" i="10"/>
  <c r="B339" i="10"/>
  <c r="B335" i="10"/>
  <c r="B331" i="10"/>
  <c r="B327" i="10"/>
  <c r="B323" i="10"/>
  <c r="B319" i="10"/>
  <c r="B315" i="10"/>
  <c r="B311" i="10"/>
  <c r="B307" i="10"/>
  <c r="B303" i="10"/>
  <c r="B299" i="10"/>
  <c r="B295" i="10"/>
  <c r="B291" i="10"/>
  <c r="B287" i="10"/>
  <c r="B283" i="10"/>
  <c r="B338" i="10"/>
  <c r="B334" i="10"/>
  <c r="B330" i="10"/>
  <c r="B326" i="10"/>
  <c r="B322" i="10"/>
  <c r="B318" i="10"/>
  <c r="B314" i="10"/>
  <c r="B310" i="10"/>
  <c r="B306" i="10"/>
  <c r="B302" i="10"/>
  <c r="B298" i="10"/>
  <c r="B294" i="10"/>
  <c r="B290" i="10"/>
  <c r="B286" i="10"/>
  <c r="B282" i="10"/>
  <c r="B325" i="10"/>
  <c r="B309" i="10"/>
  <c r="B293" i="10"/>
  <c r="B337" i="10"/>
  <c r="B321" i="10"/>
  <c r="B305" i="10"/>
  <c r="B289" i="10"/>
  <c r="B333" i="10"/>
  <c r="B317" i="10"/>
  <c r="B301" i="10"/>
  <c r="B285" i="10"/>
  <c r="B313" i="10"/>
  <c r="B297" i="10"/>
  <c r="B329" i="10"/>
  <c r="B270" i="8"/>
  <c r="B266" i="8"/>
  <c r="B262" i="8"/>
  <c r="B258" i="8"/>
  <c r="B254" i="8"/>
  <c r="B250" i="8"/>
  <c r="B246" i="8"/>
  <c r="B242" i="8"/>
  <c r="B238" i="8"/>
  <c r="B234" i="8"/>
  <c r="B230" i="8"/>
  <c r="B226" i="8"/>
  <c r="B222" i="8"/>
  <c r="B218" i="8"/>
  <c r="B214" i="8"/>
  <c r="B269" i="8"/>
  <c r="B265" i="8"/>
  <c r="B261" i="8"/>
  <c r="B257" i="8"/>
  <c r="B253" i="8"/>
  <c r="B249" i="8"/>
  <c r="B245" i="8"/>
  <c r="B241" i="8"/>
  <c r="B237" i="8"/>
  <c r="B233" i="8"/>
  <c r="B229" i="8"/>
  <c r="B225" i="8"/>
  <c r="B221" i="8"/>
  <c r="B217" i="8"/>
  <c r="B272" i="8"/>
  <c r="B268" i="8"/>
  <c r="B264" i="8"/>
  <c r="B260" i="8"/>
  <c r="B256" i="8"/>
  <c r="B252" i="8"/>
  <c r="B248" i="8"/>
  <c r="B244" i="8"/>
  <c r="B240" i="8"/>
  <c r="B236" i="8"/>
  <c r="B232" i="8"/>
  <c r="B228" i="8"/>
  <c r="B224" i="8"/>
  <c r="B220" i="8"/>
  <c r="B216" i="8"/>
  <c r="B213" i="8"/>
  <c r="B271" i="8"/>
  <c r="B267" i="8"/>
  <c r="B263" i="8"/>
  <c r="B259" i="8"/>
  <c r="B255" i="8"/>
  <c r="B251" i="8"/>
  <c r="B247" i="8"/>
  <c r="B243" i="8"/>
  <c r="B239" i="8"/>
  <c r="B235" i="8"/>
  <c r="B231" i="8"/>
  <c r="B227" i="8"/>
  <c r="B223" i="8"/>
  <c r="B219" i="8"/>
  <c r="B215" i="8"/>
  <c r="B204" i="10"/>
  <c r="B200" i="10"/>
  <c r="B196" i="10"/>
  <c r="B192" i="10"/>
  <c r="B188" i="10"/>
  <c r="B184" i="10"/>
  <c r="B180" i="10"/>
  <c r="B176" i="10"/>
  <c r="B172" i="10"/>
  <c r="B168" i="10"/>
  <c r="B164" i="10"/>
  <c r="B160" i="10"/>
  <c r="B156" i="10"/>
  <c r="B152" i="10"/>
  <c r="B148" i="10"/>
  <c r="B145" i="10"/>
  <c r="B203" i="10"/>
  <c r="B199" i="10"/>
  <c r="B195" i="10"/>
  <c r="B191" i="10"/>
  <c r="B187" i="10"/>
  <c r="B183" i="10"/>
  <c r="B179" i="10"/>
  <c r="B175" i="10"/>
  <c r="B171" i="10"/>
  <c r="B167" i="10"/>
  <c r="B163" i="10"/>
  <c r="B159" i="10"/>
  <c r="B155" i="10"/>
  <c r="B151" i="10"/>
  <c r="B147" i="10"/>
  <c r="B202" i="10"/>
  <c r="B198" i="10"/>
  <c r="B194" i="10"/>
  <c r="B190" i="10"/>
  <c r="B186" i="10"/>
  <c r="B182" i="10"/>
  <c r="B178" i="10"/>
  <c r="B174" i="10"/>
  <c r="B170" i="10"/>
  <c r="B166" i="10"/>
  <c r="B162" i="10"/>
  <c r="B158" i="10"/>
  <c r="B154" i="10"/>
  <c r="B150" i="10"/>
  <c r="B146" i="10"/>
  <c r="B197" i="10"/>
  <c r="B181" i="10"/>
  <c r="B165" i="10"/>
  <c r="B149" i="10"/>
  <c r="B193" i="10"/>
  <c r="B177" i="10"/>
  <c r="B161" i="10"/>
  <c r="B189" i="10"/>
  <c r="B173" i="10"/>
  <c r="B157" i="10"/>
  <c r="B201" i="10"/>
  <c r="B185" i="10"/>
  <c r="B169" i="10"/>
  <c r="B153" i="10"/>
  <c r="B135" i="8"/>
  <c r="B131" i="8"/>
  <c r="B127" i="8"/>
  <c r="B123" i="8"/>
  <c r="B119" i="8"/>
  <c r="B115" i="8"/>
  <c r="B111" i="8"/>
  <c r="B107" i="8"/>
  <c r="B103" i="8"/>
  <c r="B99" i="8"/>
  <c r="B95" i="8"/>
  <c r="B91" i="8"/>
  <c r="B87" i="8"/>
  <c r="B83" i="8"/>
  <c r="B79" i="8"/>
  <c r="B134" i="8"/>
  <c r="B130" i="8"/>
  <c r="B126" i="8"/>
  <c r="B122" i="8"/>
  <c r="B118" i="8"/>
  <c r="B114" i="8"/>
  <c r="B110" i="8"/>
  <c r="B106" i="8"/>
  <c r="B102" i="8"/>
  <c r="B98" i="8"/>
  <c r="B94" i="8"/>
  <c r="B90" i="8"/>
  <c r="B86" i="8"/>
  <c r="B82" i="8"/>
  <c r="B78" i="8"/>
  <c r="B133" i="8"/>
  <c r="B129" i="8"/>
  <c r="B125" i="8"/>
  <c r="B121" i="8"/>
  <c r="B117" i="8"/>
  <c r="B113" i="8"/>
  <c r="B109" i="8"/>
  <c r="B105" i="8"/>
  <c r="B101" i="8"/>
  <c r="B97" i="8"/>
  <c r="B93" i="8"/>
  <c r="B89" i="8"/>
  <c r="B85" i="8"/>
  <c r="B81" i="8"/>
  <c r="B136" i="8"/>
  <c r="B120" i="8"/>
  <c r="B104" i="8"/>
  <c r="B88" i="8"/>
  <c r="B132" i="8"/>
  <c r="B116" i="8"/>
  <c r="B100" i="8"/>
  <c r="B84" i="8"/>
  <c r="B128" i="8"/>
  <c r="B112" i="8"/>
  <c r="B96" i="8"/>
  <c r="B80" i="8"/>
  <c r="B124" i="8"/>
  <c r="B108" i="8"/>
  <c r="B92" i="8"/>
  <c r="B77" i="8"/>
  <c r="B202" i="12"/>
  <c r="B198" i="12"/>
  <c r="B194" i="12"/>
  <c r="B190" i="12"/>
  <c r="B186" i="12"/>
  <c r="B182" i="12"/>
  <c r="B178" i="12"/>
  <c r="B174" i="12"/>
  <c r="B170" i="12"/>
  <c r="B166" i="12"/>
  <c r="B162" i="12"/>
  <c r="B158" i="12"/>
  <c r="B154" i="12"/>
  <c r="B150" i="12"/>
  <c r="B146" i="12"/>
  <c r="B201" i="12"/>
  <c r="B197" i="12"/>
  <c r="B193" i="12"/>
  <c r="B189" i="12"/>
  <c r="B185" i="12"/>
  <c r="B181" i="12"/>
  <c r="B177" i="12"/>
  <c r="B173" i="12"/>
  <c r="B169" i="12"/>
  <c r="B165" i="12"/>
  <c r="B161" i="12"/>
  <c r="B157" i="12"/>
  <c r="B153" i="12"/>
  <c r="B149" i="12"/>
  <c r="B204" i="12"/>
  <c r="B200" i="12"/>
  <c r="B196" i="12"/>
  <c r="B192" i="12"/>
  <c r="B188" i="12"/>
  <c r="B184" i="12"/>
  <c r="B180" i="12"/>
  <c r="B176" i="12"/>
  <c r="B172" i="12"/>
  <c r="B168" i="12"/>
  <c r="B164" i="12"/>
  <c r="B160" i="12"/>
  <c r="B156" i="12"/>
  <c r="B152" i="12"/>
  <c r="B148" i="12"/>
  <c r="B145" i="12"/>
  <c r="B195" i="12"/>
  <c r="B179" i="12"/>
  <c r="B163" i="12"/>
  <c r="B147" i="12"/>
  <c r="B191" i="12"/>
  <c r="B175" i="12"/>
  <c r="B159" i="12"/>
  <c r="B203" i="12"/>
  <c r="B187" i="12"/>
  <c r="B171" i="12"/>
  <c r="B155" i="12"/>
  <c r="B199" i="12"/>
  <c r="B183" i="12"/>
  <c r="B167" i="12"/>
  <c r="B151" i="12"/>
  <c r="BP109" i="6" l="1"/>
  <c r="BP106" i="6" s="1"/>
  <c r="BX97" i="7"/>
  <c r="BL135" i="5"/>
  <c r="BK201" i="12"/>
  <c r="BK197" i="12"/>
  <c r="BK193" i="12"/>
  <c r="BK189" i="12"/>
  <c r="BK185" i="12"/>
  <c r="BK181" i="12"/>
  <c r="BK177" i="12"/>
  <c r="BK173" i="12"/>
  <c r="BK169" i="12"/>
  <c r="BK165" i="12"/>
  <c r="BK161" i="12"/>
  <c r="BK157" i="12"/>
  <c r="BK153" i="12"/>
  <c r="BK149" i="12"/>
  <c r="BK204" i="12"/>
  <c r="BK200" i="12"/>
  <c r="BK196" i="12"/>
  <c r="BK192" i="12"/>
  <c r="BK188" i="12"/>
  <c r="BK184" i="12"/>
  <c r="BK180" i="12"/>
  <c r="BK176" i="12"/>
  <c r="BK172" i="12"/>
  <c r="BK168" i="12"/>
  <c r="BK164" i="12"/>
  <c r="BK160" i="12"/>
  <c r="BK156" i="12"/>
  <c r="BK152" i="12"/>
  <c r="BK148" i="12"/>
  <c r="BK145" i="12"/>
  <c r="BK203" i="12"/>
  <c r="BK199" i="12"/>
  <c r="BK195" i="12"/>
  <c r="BK191" i="12"/>
  <c r="BK187" i="12"/>
  <c r="BK183" i="12"/>
  <c r="BK179" i="12"/>
  <c r="BK175" i="12"/>
  <c r="BK171" i="12"/>
  <c r="BK167" i="12"/>
  <c r="BK163" i="12"/>
  <c r="BK159" i="12"/>
  <c r="BK155" i="12"/>
  <c r="BK151" i="12"/>
  <c r="BK147" i="12"/>
  <c r="BK198" i="12"/>
  <c r="BK182" i="12"/>
  <c r="BK166" i="12"/>
  <c r="BK150" i="12"/>
  <c r="BK194" i="12"/>
  <c r="BK178" i="12"/>
  <c r="BK162" i="12"/>
  <c r="BK146" i="12"/>
  <c r="BK190" i="12"/>
  <c r="BK174" i="12"/>
  <c r="BK158" i="12"/>
  <c r="BK202" i="12"/>
  <c r="BK186" i="12"/>
  <c r="BK170" i="12"/>
  <c r="BK154" i="12"/>
  <c r="BZ172" i="7"/>
  <c r="BM87" i="5"/>
  <c r="BJ60" i="3"/>
  <c r="BM31" i="5"/>
  <c r="BL51" i="3"/>
  <c r="BY100" i="7"/>
  <c r="BQ34" i="4"/>
  <c r="BM76" i="3" s="1"/>
  <c r="BQ113" i="4"/>
  <c r="BM30" i="3"/>
  <c r="BQ86" i="4"/>
  <c r="BK68" i="12"/>
  <c r="BK64" i="12"/>
  <c r="BK60" i="12"/>
  <c r="BK56" i="12"/>
  <c r="BK52" i="12"/>
  <c r="BK48" i="12"/>
  <c r="BK44" i="12"/>
  <c r="BK40" i="12"/>
  <c r="BK36" i="12"/>
  <c r="BK32" i="12"/>
  <c r="BK28" i="12"/>
  <c r="BK24" i="12"/>
  <c r="BK20" i="12"/>
  <c r="BK16" i="12"/>
  <c r="BK12" i="12"/>
  <c r="BK9" i="12"/>
  <c r="BK67" i="12"/>
  <c r="BK62" i="12"/>
  <c r="BK57" i="12"/>
  <c r="BK51" i="12"/>
  <c r="BK46" i="12"/>
  <c r="BK41" i="12"/>
  <c r="BK35" i="12"/>
  <c r="BK30" i="12"/>
  <c r="BK25" i="12"/>
  <c r="BK19" i="12"/>
  <c r="BK14" i="12"/>
  <c r="BK66" i="12"/>
  <c r="BK61" i="12"/>
  <c r="BK55" i="12"/>
  <c r="BK50" i="12"/>
  <c r="BK45" i="12"/>
  <c r="BK39" i="12"/>
  <c r="BK34" i="12"/>
  <c r="BK29" i="12"/>
  <c r="BK23" i="12"/>
  <c r="BK18" i="12"/>
  <c r="BK13" i="12"/>
  <c r="BK65" i="12"/>
  <c r="BK59" i="12"/>
  <c r="BK54" i="12"/>
  <c r="BK49" i="12"/>
  <c r="BK43" i="12"/>
  <c r="BK38" i="12"/>
  <c r="BK33" i="12"/>
  <c r="BK27" i="12"/>
  <c r="BK22" i="12"/>
  <c r="BK17" i="12"/>
  <c r="BK11" i="12"/>
  <c r="BK63" i="12"/>
  <c r="BK42" i="12"/>
  <c r="BK21" i="12"/>
  <c r="BK58" i="12"/>
  <c r="BK37" i="12"/>
  <c r="BK15" i="12"/>
  <c r="BK53" i="12"/>
  <c r="BK31" i="12"/>
  <c r="BK10" i="12"/>
  <c r="BK47" i="12"/>
  <c r="BK26" i="12"/>
  <c r="BZ22" i="7"/>
  <c r="BM54" i="3" s="1"/>
  <c r="BZ21" i="7"/>
  <c r="BN33" i="5"/>
  <c r="BM42" i="3"/>
  <c r="BN100" i="5"/>
  <c r="BL58" i="3"/>
  <c r="BP88" i="4"/>
  <c r="BL64" i="3" s="1"/>
  <c r="BK135" i="12"/>
  <c r="BK131" i="12"/>
  <c r="BK127" i="12"/>
  <c r="BK123" i="12"/>
  <c r="BK119" i="12"/>
  <c r="BK115" i="12"/>
  <c r="BK111" i="12"/>
  <c r="BK107" i="12"/>
  <c r="BK103" i="12"/>
  <c r="BK99" i="12"/>
  <c r="BK95" i="12"/>
  <c r="BK91" i="12"/>
  <c r="BK87" i="12"/>
  <c r="BK83" i="12"/>
  <c r="BK79" i="12"/>
  <c r="BK134" i="12"/>
  <c r="BK130" i="12"/>
  <c r="BK126" i="12"/>
  <c r="BK122" i="12"/>
  <c r="BK118" i="12"/>
  <c r="BK114" i="12"/>
  <c r="BK110" i="12"/>
  <c r="BK106" i="12"/>
  <c r="BK102" i="12"/>
  <c r="BK98" i="12"/>
  <c r="BK94" i="12"/>
  <c r="BK90" i="12"/>
  <c r="BK86" i="12"/>
  <c r="BK82" i="12"/>
  <c r="BK78" i="12"/>
  <c r="BK133" i="12"/>
  <c r="BK129" i="12"/>
  <c r="BK125" i="12"/>
  <c r="BK121" i="12"/>
  <c r="BK117" i="12"/>
  <c r="BK113" i="12"/>
  <c r="BK109" i="12"/>
  <c r="BK105" i="12"/>
  <c r="BK101" i="12"/>
  <c r="BK97" i="12"/>
  <c r="BK93" i="12"/>
  <c r="BK89" i="12"/>
  <c r="BK85" i="12"/>
  <c r="BK81" i="12"/>
  <c r="BK132" i="12"/>
  <c r="BK116" i="12"/>
  <c r="BK100" i="12"/>
  <c r="BK84" i="12"/>
  <c r="BK128" i="12"/>
  <c r="BK112" i="12"/>
  <c r="BK96" i="12"/>
  <c r="BK80" i="12"/>
  <c r="BK124" i="12"/>
  <c r="BK108" i="12"/>
  <c r="BK92" i="12"/>
  <c r="BK77" i="12"/>
  <c r="BK104" i="12"/>
  <c r="BK88" i="12"/>
  <c r="BK136" i="12"/>
  <c r="BK120" i="12"/>
  <c r="BK136" i="5"/>
  <c r="BK133" i="5"/>
  <c r="BN106" i="5"/>
  <c r="BL138" i="5"/>
  <c r="BN94" i="5"/>
  <c r="BN87" i="5" s="1"/>
  <c r="BM90" i="3"/>
  <c r="BN14" i="5"/>
  <c r="BN13" i="5" s="1"/>
  <c r="BZ90" i="7"/>
  <c r="BZ187" i="7" s="1"/>
  <c r="BQ101" i="6"/>
  <c r="BY180" i="7"/>
  <c r="BY177" i="7" s="1"/>
  <c r="BL117" i="3"/>
  <c r="BJ144" i="11"/>
  <c r="BJ76" i="11"/>
  <c r="BZ99" i="7"/>
  <c r="BM66" i="3" s="1"/>
  <c r="BL136" i="12" l="1"/>
  <c r="BK272" i="10"/>
  <c r="BK408" i="9"/>
  <c r="BK340" i="8"/>
  <c r="BL92" i="12"/>
  <c r="BK228" i="10"/>
  <c r="BK364" i="9"/>
  <c r="BK296" i="8"/>
  <c r="BL96" i="12"/>
  <c r="BK232" i="10"/>
  <c r="BK368" i="9"/>
  <c r="BK300" i="8"/>
  <c r="BL100" i="12"/>
  <c r="BK236" i="10"/>
  <c r="BK372" i="9"/>
  <c r="BK304" i="8"/>
  <c r="BL85" i="12"/>
  <c r="BK221" i="10"/>
  <c r="BK357" i="9"/>
  <c r="BK289" i="8"/>
  <c r="BL101" i="12"/>
  <c r="BK237" i="10"/>
  <c r="BK373" i="9"/>
  <c r="BK305" i="8"/>
  <c r="BL117" i="12"/>
  <c r="BK253" i="10"/>
  <c r="BK389" i="9"/>
  <c r="BK321" i="8"/>
  <c r="BL133" i="12"/>
  <c r="BK269" i="10"/>
  <c r="BK405" i="9"/>
  <c r="BK337" i="8"/>
  <c r="BL90" i="12"/>
  <c r="BK226" i="10"/>
  <c r="BK362" i="9"/>
  <c r="BK294" i="8"/>
  <c r="BL106" i="12"/>
  <c r="BK242" i="10"/>
  <c r="BK378" i="9"/>
  <c r="BK310" i="8"/>
  <c r="BL122" i="12"/>
  <c r="BK258" i="10"/>
  <c r="BK394" i="9"/>
  <c r="BK326" i="8"/>
  <c r="BL79" i="12"/>
  <c r="BK215" i="10"/>
  <c r="BK351" i="9"/>
  <c r="BK283" i="8"/>
  <c r="BL95" i="12"/>
  <c r="BK231" i="10"/>
  <c r="BK367" i="9"/>
  <c r="BK299" i="8"/>
  <c r="BL111" i="12"/>
  <c r="BK247" i="10"/>
  <c r="BK383" i="9"/>
  <c r="BK315" i="8"/>
  <c r="BL127" i="12"/>
  <c r="BK263" i="10"/>
  <c r="BK399" i="9"/>
  <c r="BK331" i="8"/>
  <c r="BK230" i="12"/>
  <c r="BL26" i="12"/>
  <c r="C26" i="11"/>
  <c r="T162" i="11" s="1"/>
  <c r="BK298" i="9"/>
  <c r="BK230" i="9"/>
  <c r="BK230" i="8"/>
  <c r="BK257" i="12"/>
  <c r="BL53" i="12"/>
  <c r="C53" i="11"/>
  <c r="AU189" i="11" s="1"/>
  <c r="BK325" i="9"/>
  <c r="BK257" i="9"/>
  <c r="BK257" i="8"/>
  <c r="BK225" i="12"/>
  <c r="BL21" i="12"/>
  <c r="C21" i="11"/>
  <c r="O157" i="11" s="1"/>
  <c r="BK293" i="9"/>
  <c r="BK225" i="9"/>
  <c r="BK225" i="8"/>
  <c r="BK221" i="12"/>
  <c r="BL17" i="12"/>
  <c r="C17" i="11"/>
  <c r="K153" i="11" s="1"/>
  <c r="BK289" i="9"/>
  <c r="BK221" i="9"/>
  <c r="BK221" i="8"/>
  <c r="BK242" i="12"/>
  <c r="BL38" i="12"/>
  <c r="C38" i="11"/>
  <c r="AF174" i="11" s="1"/>
  <c r="BK310" i="9"/>
  <c r="BK242" i="9"/>
  <c r="BK242" i="8"/>
  <c r="BK263" i="12"/>
  <c r="BL59" i="12"/>
  <c r="C59" i="11"/>
  <c r="BA195" i="11" s="1"/>
  <c r="BK331" i="9"/>
  <c r="BK263" i="9"/>
  <c r="BK263" i="8"/>
  <c r="BK227" i="12"/>
  <c r="BL23" i="12"/>
  <c r="C23" i="11"/>
  <c r="Q159" i="11" s="1"/>
  <c r="BK295" i="9"/>
  <c r="BK227" i="9"/>
  <c r="BK227" i="8"/>
  <c r="BK249" i="12"/>
  <c r="BL45" i="12"/>
  <c r="C45" i="11"/>
  <c r="AM181" i="11" s="1"/>
  <c r="BK317" i="9"/>
  <c r="BK249" i="9"/>
  <c r="BK249" i="8"/>
  <c r="BK270" i="12"/>
  <c r="BL66" i="12"/>
  <c r="C66" i="11"/>
  <c r="BH202" i="11" s="1"/>
  <c r="BK338" i="9"/>
  <c r="BK270" i="9"/>
  <c r="BK270" i="8"/>
  <c r="BK234" i="12"/>
  <c r="BL30" i="12"/>
  <c r="C30" i="11"/>
  <c r="X166" i="11" s="1"/>
  <c r="BK302" i="9"/>
  <c r="BK234" i="9"/>
  <c r="BK234" i="8"/>
  <c r="BK255" i="12"/>
  <c r="BL51" i="12"/>
  <c r="C51" i="11"/>
  <c r="AS187" i="11" s="1"/>
  <c r="BK323" i="9"/>
  <c r="BK255" i="9"/>
  <c r="BK255" i="8"/>
  <c r="BK213" i="12"/>
  <c r="BJ274" i="12" s="1" a="1"/>
  <c r="BJ274" i="12" s="1"/>
  <c r="C9" i="11"/>
  <c r="C145" i="11" s="1"/>
  <c r="BL9" i="12"/>
  <c r="BK281" i="9"/>
  <c r="BK342" i="9" s="1"/>
  <c r="S63" i="7" s="1"/>
  <c r="BK213" i="9"/>
  <c r="BK274" i="9" s="1"/>
  <c r="S60" i="7" s="1"/>
  <c r="BK213" i="8"/>
  <c r="BK274" i="8" s="1"/>
  <c r="S40" i="7" s="1"/>
  <c r="BK70" i="12"/>
  <c r="BK228" i="12"/>
  <c r="BL24" i="12"/>
  <c r="C24" i="11"/>
  <c r="R160" i="11" s="1"/>
  <c r="BK296" i="9"/>
  <c r="BK228" i="9"/>
  <c r="BK228" i="8"/>
  <c r="BK244" i="12"/>
  <c r="BL40" i="12"/>
  <c r="C40" i="11"/>
  <c r="AH176" i="11" s="1"/>
  <c r="BK312" i="9"/>
  <c r="BK244" i="9"/>
  <c r="BK244" i="8"/>
  <c r="BK260" i="12"/>
  <c r="BL56" i="12"/>
  <c r="C56" i="11"/>
  <c r="AX192" i="11" s="1"/>
  <c r="BK328" i="9"/>
  <c r="BK260" i="9"/>
  <c r="BK260" i="8"/>
  <c r="BQ109" i="6"/>
  <c r="BQ106" i="6" s="1"/>
  <c r="BL88" i="12"/>
  <c r="BK224" i="10"/>
  <c r="BK360" i="9"/>
  <c r="BK292" i="8"/>
  <c r="BL108" i="12"/>
  <c r="BK244" i="10"/>
  <c r="BK380" i="9"/>
  <c r="BK312" i="8"/>
  <c r="BL112" i="12"/>
  <c r="BK248" i="10"/>
  <c r="BK384" i="9"/>
  <c r="BK316" i="8"/>
  <c r="BL116" i="12"/>
  <c r="BK252" i="10"/>
  <c r="BK388" i="9"/>
  <c r="BK320" i="8"/>
  <c r="BL89" i="12"/>
  <c r="BK225" i="10"/>
  <c r="BK361" i="9"/>
  <c r="BK293" i="8"/>
  <c r="BL105" i="12"/>
  <c r="BK241" i="10"/>
  <c r="BK377" i="9"/>
  <c r="BK309" i="8"/>
  <c r="BL121" i="12"/>
  <c r="BK257" i="10"/>
  <c r="BK393" i="9"/>
  <c r="BK325" i="8"/>
  <c r="BL78" i="12"/>
  <c r="BK214" i="10"/>
  <c r="BK350" i="9"/>
  <c r="BK282" i="8"/>
  <c r="BL94" i="12"/>
  <c r="BK230" i="10"/>
  <c r="BK366" i="9"/>
  <c r="BK298" i="8"/>
  <c r="BL110" i="12"/>
  <c r="BK246" i="10"/>
  <c r="BK382" i="9"/>
  <c r="BK314" i="8"/>
  <c r="BL126" i="12"/>
  <c r="BK262" i="10"/>
  <c r="BK398" i="9"/>
  <c r="BK330" i="8"/>
  <c r="BL83" i="12"/>
  <c r="BK219" i="10"/>
  <c r="BK355" i="9"/>
  <c r="BK287" i="8"/>
  <c r="BL99" i="12"/>
  <c r="BK235" i="10"/>
  <c r="BK371" i="9"/>
  <c r="BK303" i="8"/>
  <c r="BL115" i="12"/>
  <c r="BK251" i="10"/>
  <c r="BK387" i="9"/>
  <c r="BK319" i="8"/>
  <c r="BL131" i="12"/>
  <c r="BK267" i="10"/>
  <c r="BK403" i="9"/>
  <c r="BK335" i="8"/>
  <c r="BK251" i="12"/>
  <c r="BL47" i="12"/>
  <c r="C47" i="11"/>
  <c r="AO183" i="11" s="1"/>
  <c r="BK319" i="9"/>
  <c r="BK251" i="9"/>
  <c r="BK251" i="8"/>
  <c r="BK219" i="12"/>
  <c r="BL15" i="12"/>
  <c r="C15" i="11"/>
  <c r="I151" i="11" s="1"/>
  <c r="BK287" i="9"/>
  <c r="BK219" i="9"/>
  <c r="BK219" i="8"/>
  <c r="BK246" i="12"/>
  <c r="BL42" i="12"/>
  <c r="C42" i="11"/>
  <c r="AJ178" i="11" s="1"/>
  <c r="BK314" i="9"/>
  <c r="BK246" i="9"/>
  <c r="BK246" i="8"/>
  <c r="BK226" i="12"/>
  <c r="BL22" i="12"/>
  <c r="C22" i="11"/>
  <c r="P158" i="11" s="1"/>
  <c r="BK294" i="9"/>
  <c r="BK226" i="9"/>
  <c r="BK226" i="8"/>
  <c r="BK247" i="12"/>
  <c r="BL43" i="12"/>
  <c r="C43" i="11"/>
  <c r="AK179" i="11" s="1"/>
  <c r="BK315" i="9"/>
  <c r="BK247" i="9"/>
  <c r="BK247" i="8"/>
  <c r="BK269" i="12"/>
  <c r="BL65" i="12"/>
  <c r="C65" i="11"/>
  <c r="BG201" i="11" s="1"/>
  <c r="BK337" i="9"/>
  <c r="BK269" i="9"/>
  <c r="BK269" i="8"/>
  <c r="BK233" i="12"/>
  <c r="BL29" i="12"/>
  <c r="C29" i="11"/>
  <c r="W165" i="11" s="1"/>
  <c r="BK301" i="9"/>
  <c r="BK233" i="9"/>
  <c r="BK233" i="8"/>
  <c r="BK254" i="12"/>
  <c r="BL50" i="12"/>
  <c r="C50" i="11"/>
  <c r="AR186" i="11" s="1"/>
  <c r="BK322" i="9"/>
  <c r="BK254" i="9"/>
  <c r="BK254" i="8"/>
  <c r="BK218" i="12"/>
  <c r="BL14" i="12"/>
  <c r="C14" i="11"/>
  <c r="H150" i="11" s="1"/>
  <c r="BK286" i="9"/>
  <c r="BK218" i="9"/>
  <c r="BK218" i="8"/>
  <c r="BK239" i="12"/>
  <c r="BL35" i="12"/>
  <c r="C35" i="11"/>
  <c r="AC171" i="11" s="1"/>
  <c r="BK307" i="9"/>
  <c r="BK239" i="9"/>
  <c r="BK239" i="8"/>
  <c r="BK261" i="12"/>
  <c r="BL57" i="12"/>
  <c r="C57" i="11"/>
  <c r="AY193" i="11" s="1"/>
  <c r="BK329" i="9"/>
  <c r="BK261" i="9"/>
  <c r="BK261" i="8"/>
  <c r="BK216" i="12"/>
  <c r="BL12" i="12"/>
  <c r="C12" i="11"/>
  <c r="F148" i="11" s="1"/>
  <c r="BK284" i="9"/>
  <c r="BK216" i="9"/>
  <c r="BK216" i="8"/>
  <c r="BK232" i="12"/>
  <c r="BL28" i="12"/>
  <c r="C28" i="11"/>
  <c r="V164" i="11" s="1"/>
  <c r="BK300" i="9"/>
  <c r="BK232" i="9"/>
  <c r="BK232" i="8"/>
  <c r="BK248" i="12"/>
  <c r="BL44" i="12"/>
  <c r="C44" i="11"/>
  <c r="AL180" i="11" s="1"/>
  <c r="BK316" i="9"/>
  <c r="BK248" i="9"/>
  <c r="BK248" i="8"/>
  <c r="BK264" i="12"/>
  <c r="BL60" i="12"/>
  <c r="C60" i="11"/>
  <c r="BB196" i="11" s="1"/>
  <c r="BK332" i="9"/>
  <c r="BK264" i="9"/>
  <c r="BK264" i="8"/>
  <c r="BM58" i="3"/>
  <c r="BQ88" i="4"/>
  <c r="BM64" i="3" s="1"/>
  <c r="BL154" i="12"/>
  <c r="BK290" i="10"/>
  <c r="BK358" i="10"/>
  <c r="BK358" i="8"/>
  <c r="BL158" i="12"/>
  <c r="BK362" i="10"/>
  <c r="BK294" i="10"/>
  <c r="BK362" i="8"/>
  <c r="BL162" i="12"/>
  <c r="BK298" i="10"/>
  <c r="BK366" i="10"/>
  <c r="BK366" i="8"/>
  <c r="BL166" i="12"/>
  <c r="BK370" i="10"/>
  <c r="BK302" i="10"/>
  <c r="BK370" i="8"/>
  <c r="BL151" i="12"/>
  <c r="BK355" i="10"/>
  <c r="BK287" i="10"/>
  <c r="BK355" i="8"/>
  <c r="BL167" i="12"/>
  <c r="BK371" i="10"/>
  <c r="BK303" i="10"/>
  <c r="BK371" i="8"/>
  <c r="BL183" i="12"/>
  <c r="BK387" i="10"/>
  <c r="BK319" i="10"/>
  <c r="BK387" i="8"/>
  <c r="BL199" i="12"/>
  <c r="BK403" i="10"/>
  <c r="BK335" i="10"/>
  <c r="BK403" i="8"/>
  <c r="BL152" i="12"/>
  <c r="BK356" i="10"/>
  <c r="BK288" i="10"/>
  <c r="BK356" i="8"/>
  <c r="BL168" i="12"/>
  <c r="BK372" i="10"/>
  <c r="BK304" i="10"/>
  <c r="BK372" i="8"/>
  <c r="BL184" i="12"/>
  <c r="BK388" i="10"/>
  <c r="BK320" i="10"/>
  <c r="BK388" i="8"/>
  <c r="BL200" i="12"/>
  <c r="BK404" i="10"/>
  <c r="BK336" i="10"/>
  <c r="BK404" i="8"/>
  <c r="BL157" i="12"/>
  <c r="BK361" i="10"/>
  <c r="BK293" i="10"/>
  <c r="BK361" i="8"/>
  <c r="BL173" i="12"/>
  <c r="BK377" i="10"/>
  <c r="BK309" i="10"/>
  <c r="BK377" i="8"/>
  <c r="BL189" i="12"/>
  <c r="BK393" i="10"/>
  <c r="BK325" i="10"/>
  <c r="BK393" i="8"/>
  <c r="BL136" i="5"/>
  <c r="BL133" i="5"/>
  <c r="BL120" i="12"/>
  <c r="BK256" i="10"/>
  <c r="BK392" i="9"/>
  <c r="BK324" i="8"/>
  <c r="BL77" i="12"/>
  <c r="BL138" i="12" s="1"/>
  <c r="T36" i="7" s="1"/>
  <c r="BK213" i="10"/>
  <c r="BK274" i="10" s="1"/>
  <c r="S56" i="7" s="1"/>
  <c r="BK349" i="9"/>
  <c r="BK410" i="9" s="1"/>
  <c r="S66" i="7" s="1"/>
  <c r="BK281" i="8"/>
  <c r="BK342" i="8" s="1"/>
  <c r="S41" i="7" s="1"/>
  <c r="BK138" i="12"/>
  <c r="S36" i="7" s="1"/>
  <c r="BL80" i="12"/>
  <c r="BK216" i="10"/>
  <c r="BK352" i="9"/>
  <c r="BK284" i="8"/>
  <c r="BL84" i="12"/>
  <c r="BK220" i="10"/>
  <c r="BK356" i="9"/>
  <c r="BK288" i="8"/>
  <c r="BL81" i="12"/>
  <c r="BK217" i="10"/>
  <c r="BK353" i="9"/>
  <c r="BK285" i="8"/>
  <c r="BL97" i="12"/>
  <c r="BK233" i="10"/>
  <c r="BK369" i="9"/>
  <c r="BK301" i="8"/>
  <c r="BL113" i="12"/>
  <c r="BK249" i="10"/>
  <c r="BK385" i="9"/>
  <c r="BK317" i="8"/>
  <c r="BL129" i="12"/>
  <c r="BK265" i="10"/>
  <c r="BK401" i="9"/>
  <c r="BK333" i="8"/>
  <c r="BL86" i="12"/>
  <c r="BK222" i="10"/>
  <c r="BK358" i="9"/>
  <c r="BK290" i="8"/>
  <c r="BL102" i="12"/>
  <c r="BK238" i="10"/>
  <c r="BK374" i="9"/>
  <c r="BK306" i="8"/>
  <c r="BL118" i="12"/>
  <c r="BK254" i="10"/>
  <c r="BK390" i="9"/>
  <c r="BK322" i="8"/>
  <c r="BL134" i="12"/>
  <c r="BK270" i="10"/>
  <c r="BK406" i="9"/>
  <c r="BK338" i="8"/>
  <c r="BL91" i="12"/>
  <c r="BK227" i="10"/>
  <c r="BK363" i="9"/>
  <c r="BK295" i="8"/>
  <c r="BL107" i="12"/>
  <c r="BK243" i="10"/>
  <c r="BK379" i="9"/>
  <c r="BK311" i="8"/>
  <c r="BL123" i="12"/>
  <c r="BK259" i="10"/>
  <c r="BK395" i="9"/>
  <c r="BK327" i="8"/>
  <c r="BK235" i="12"/>
  <c r="BL31" i="12"/>
  <c r="C31" i="11"/>
  <c r="Y167" i="11" s="1"/>
  <c r="BK303" i="9"/>
  <c r="BK235" i="9"/>
  <c r="BK235" i="8"/>
  <c r="BK262" i="12"/>
  <c r="BL58" i="12"/>
  <c r="C58" i="11"/>
  <c r="AZ194" i="11" s="1"/>
  <c r="BK330" i="9"/>
  <c r="BK262" i="9"/>
  <c r="BK262" i="8"/>
  <c r="BK215" i="12"/>
  <c r="BL11" i="12"/>
  <c r="C11" i="11"/>
  <c r="E147" i="11" s="1"/>
  <c r="BK283" i="9"/>
  <c r="BK215" i="9"/>
  <c r="BK215" i="8"/>
  <c r="BK237" i="12"/>
  <c r="BL33" i="12"/>
  <c r="C33" i="11"/>
  <c r="AA169" i="11" s="1"/>
  <c r="BK305" i="9"/>
  <c r="BK237" i="9"/>
  <c r="BK237" i="8"/>
  <c r="BK258" i="12"/>
  <c r="BL54" i="12"/>
  <c r="C54" i="11"/>
  <c r="AV190" i="11" s="1"/>
  <c r="BK326" i="9"/>
  <c r="BK258" i="9"/>
  <c r="BK258" i="8"/>
  <c r="BK222" i="12"/>
  <c r="BL18" i="12"/>
  <c r="C18" i="11"/>
  <c r="L154" i="11" s="1"/>
  <c r="BK290" i="9"/>
  <c r="BK222" i="9"/>
  <c r="BK222" i="8"/>
  <c r="BK243" i="12"/>
  <c r="BL39" i="12"/>
  <c r="C39" i="11"/>
  <c r="AG175" i="11" s="1"/>
  <c r="BK311" i="9"/>
  <c r="BK243" i="9"/>
  <c r="BK243" i="8"/>
  <c r="BK265" i="12"/>
  <c r="BL61" i="12"/>
  <c r="C61" i="11"/>
  <c r="BC197" i="11" s="1"/>
  <c r="BK333" i="9"/>
  <c r="BK265" i="9"/>
  <c r="BK265" i="8"/>
  <c r="BK229" i="12"/>
  <c r="BL25" i="12"/>
  <c r="C25" i="11"/>
  <c r="S161" i="11" s="1"/>
  <c r="BK297" i="9"/>
  <c r="BK229" i="9"/>
  <c r="BK229" i="8"/>
  <c r="BK250" i="12"/>
  <c r="BL46" i="12"/>
  <c r="C46" i="11"/>
  <c r="AN182" i="11" s="1"/>
  <c r="BK318" i="9"/>
  <c r="BK250" i="9"/>
  <c r="BK250" i="8"/>
  <c r="BK271" i="12"/>
  <c r="BL67" i="12"/>
  <c r="C67" i="11"/>
  <c r="BI203" i="11" s="1"/>
  <c r="BK339" i="9"/>
  <c r="BK271" i="9"/>
  <c r="BK271" i="8"/>
  <c r="BK224" i="12"/>
  <c r="C20" i="11"/>
  <c r="N156" i="11" s="1"/>
  <c r="BL20" i="12"/>
  <c r="BK292" i="9"/>
  <c r="BK224" i="9"/>
  <c r="BK224" i="8"/>
  <c r="BK240" i="12"/>
  <c r="BL36" i="12"/>
  <c r="C36" i="11"/>
  <c r="AD172" i="11" s="1"/>
  <c r="BK308" i="9"/>
  <c r="BK240" i="9"/>
  <c r="BK240" i="8"/>
  <c r="BK256" i="12"/>
  <c r="BL52" i="12"/>
  <c r="C52" i="11"/>
  <c r="AT188" i="11" s="1"/>
  <c r="BK324" i="9"/>
  <c r="BK256" i="9"/>
  <c r="BK256" i="8"/>
  <c r="BK272" i="12"/>
  <c r="BL68" i="12"/>
  <c r="C68" i="11"/>
  <c r="BJ204" i="11" s="1"/>
  <c r="BK340" i="9"/>
  <c r="BK272" i="9"/>
  <c r="BK272" i="8"/>
  <c r="BY97" i="7"/>
  <c r="BM135" i="5"/>
  <c r="BL104" i="12"/>
  <c r="BK240" i="10"/>
  <c r="BK376" i="9"/>
  <c r="BK308" i="8"/>
  <c r="BL124" i="12"/>
  <c r="BK260" i="10"/>
  <c r="BK396" i="9"/>
  <c r="BK328" i="8"/>
  <c r="BL128" i="12"/>
  <c r="BK264" i="10"/>
  <c r="BK400" i="9"/>
  <c r="BK332" i="8"/>
  <c r="BL132" i="12"/>
  <c r="BK268" i="10"/>
  <c r="BK404" i="9"/>
  <c r="BK336" i="8"/>
  <c r="BL93" i="12"/>
  <c r="BK229" i="10"/>
  <c r="BK365" i="9"/>
  <c r="BK297" i="8"/>
  <c r="BL109" i="12"/>
  <c r="BK245" i="10"/>
  <c r="BK381" i="9"/>
  <c r="BK313" i="8"/>
  <c r="BL125" i="12"/>
  <c r="BK261" i="10"/>
  <c r="BK397" i="9"/>
  <c r="BK329" i="8"/>
  <c r="BL82" i="12"/>
  <c r="BK218" i="10"/>
  <c r="BK354" i="9"/>
  <c r="BK286" i="8"/>
  <c r="BL98" i="12"/>
  <c r="BK234" i="10"/>
  <c r="BK370" i="9"/>
  <c r="BK302" i="8"/>
  <c r="BL114" i="12"/>
  <c r="BK250" i="10"/>
  <c r="BK386" i="9"/>
  <c r="BK318" i="8"/>
  <c r="BL130" i="12"/>
  <c r="BK266" i="10"/>
  <c r="BK402" i="9"/>
  <c r="BK334" i="8"/>
  <c r="BL87" i="12"/>
  <c r="BK223" i="10"/>
  <c r="BK359" i="9"/>
  <c r="BK291" i="8"/>
  <c r="BL103" i="12"/>
  <c r="BK239" i="10"/>
  <c r="BK375" i="9"/>
  <c r="BK307" i="8"/>
  <c r="BL119" i="12"/>
  <c r="BK255" i="10"/>
  <c r="BK391" i="9"/>
  <c r="BK323" i="8"/>
  <c r="BL135" i="12"/>
  <c r="BK271" i="10"/>
  <c r="BK407" i="9"/>
  <c r="BK339" i="8"/>
  <c r="BN31" i="5"/>
  <c r="BM51" i="3"/>
  <c r="BZ100" i="7"/>
  <c r="BK214" i="12"/>
  <c r="BL10" i="12"/>
  <c r="C10" i="11"/>
  <c r="D146" i="11" s="1"/>
  <c r="BK282" i="9"/>
  <c r="BK214" i="9"/>
  <c r="BK214" i="8"/>
  <c r="BL70" i="12"/>
  <c r="BK241" i="12"/>
  <c r="BL37" i="12"/>
  <c r="C37" i="11"/>
  <c r="AE173" i="11" s="1"/>
  <c r="BK309" i="9"/>
  <c r="BK241" i="9"/>
  <c r="BK241" i="8"/>
  <c r="BK267" i="12"/>
  <c r="BL63" i="12"/>
  <c r="C63" i="11"/>
  <c r="BE199" i="11" s="1"/>
  <c r="BK335" i="9"/>
  <c r="BK267" i="9"/>
  <c r="BK267" i="8"/>
  <c r="BK231" i="12"/>
  <c r="BL27" i="12"/>
  <c r="C27" i="11"/>
  <c r="U163" i="11" s="1"/>
  <c r="BK299" i="9"/>
  <c r="BK231" i="9"/>
  <c r="BK231" i="8"/>
  <c r="BK253" i="12"/>
  <c r="BL49" i="12"/>
  <c r="C49" i="11"/>
  <c r="AQ185" i="11" s="1"/>
  <c r="BK321" i="9"/>
  <c r="BK253" i="9"/>
  <c r="BK253" i="8"/>
  <c r="BK217" i="12"/>
  <c r="BL13" i="12"/>
  <c r="C13" i="11"/>
  <c r="G149" i="11" s="1"/>
  <c r="BK285" i="9"/>
  <c r="BK217" i="9"/>
  <c r="BK217" i="8"/>
  <c r="BK238" i="12"/>
  <c r="BL34" i="12"/>
  <c r="C34" i="11"/>
  <c r="AB170" i="11" s="1"/>
  <c r="BK306" i="9"/>
  <c r="BK238" i="9"/>
  <c r="BK238" i="8"/>
  <c r="BK259" i="12"/>
  <c r="BL55" i="12"/>
  <c r="C55" i="11"/>
  <c r="AW191" i="11" s="1"/>
  <c r="BK327" i="9"/>
  <c r="BK259" i="9"/>
  <c r="BK259" i="8"/>
  <c r="BK223" i="12"/>
  <c r="BL19" i="12"/>
  <c r="C19" i="11"/>
  <c r="M155" i="11" s="1"/>
  <c r="BK291" i="9"/>
  <c r="BK223" i="9"/>
  <c r="BK223" i="8"/>
  <c r="BK245" i="12"/>
  <c r="BL41" i="12"/>
  <c r="C41" i="11"/>
  <c r="AI177" i="11" s="1"/>
  <c r="BK313" i="9"/>
  <c r="BK245" i="9"/>
  <c r="BK245" i="8"/>
  <c r="BK266" i="12"/>
  <c r="BL62" i="12"/>
  <c r="C62" i="11"/>
  <c r="BD198" i="11" s="1"/>
  <c r="BK334" i="9"/>
  <c r="BK266" i="9"/>
  <c r="BK266" i="8"/>
  <c r="BK220" i="12"/>
  <c r="BL16" i="12"/>
  <c r="C16" i="11"/>
  <c r="J152" i="11" s="1"/>
  <c r="BK288" i="9"/>
  <c r="BK220" i="9"/>
  <c r="BK220" i="8"/>
  <c r="BK236" i="12"/>
  <c r="BL32" i="12"/>
  <c r="C32" i="11"/>
  <c r="Z168" i="11" s="1"/>
  <c r="BK304" i="9"/>
  <c r="BK236" i="9"/>
  <c r="BK236" i="8"/>
  <c r="BK252" i="12"/>
  <c r="BL48" i="12"/>
  <c r="C48" i="11"/>
  <c r="AP184" i="11" s="1"/>
  <c r="BK320" i="9"/>
  <c r="BK252" i="9"/>
  <c r="BK252" i="8"/>
  <c r="BK268" i="12"/>
  <c r="BL64" i="12"/>
  <c r="C64" i="11"/>
  <c r="BF200" i="11" s="1"/>
  <c r="BK336" i="9"/>
  <c r="BK268" i="9"/>
  <c r="BK268" i="8"/>
  <c r="BL170" i="12"/>
  <c r="BK306" i="10"/>
  <c r="BK374" i="10"/>
  <c r="BK374" i="8"/>
  <c r="BL174" i="12"/>
  <c r="BK378" i="10"/>
  <c r="BK310" i="10"/>
  <c r="BK378" i="8"/>
  <c r="BL178" i="12"/>
  <c r="BK314" i="10"/>
  <c r="BK382" i="10"/>
  <c r="BK382" i="8"/>
  <c r="BL182" i="12"/>
  <c r="BK386" i="10"/>
  <c r="BK318" i="10"/>
  <c r="BK386" i="8"/>
  <c r="BL155" i="12"/>
  <c r="BK359" i="10"/>
  <c r="BK291" i="10"/>
  <c r="BK359" i="8"/>
  <c r="BL171" i="12"/>
  <c r="BK375" i="10"/>
  <c r="BK307" i="10"/>
  <c r="BK375" i="8"/>
  <c r="BL187" i="12"/>
  <c r="BK391" i="10"/>
  <c r="BK323" i="10"/>
  <c r="BK391" i="8"/>
  <c r="BL203" i="12"/>
  <c r="BK407" i="10"/>
  <c r="BK339" i="10"/>
  <c r="BK407" i="8"/>
  <c r="BL156" i="12"/>
  <c r="BK360" i="10"/>
  <c r="BK292" i="10"/>
  <c r="BK360" i="8"/>
  <c r="BL172" i="12"/>
  <c r="BK308" i="10"/>
  <c r="BK376" i="10"/>
  <c r="BK376" i="8"/>
  <c r="BL188" i="12"/>
  <c r="BK392" i="10"/>
  <c r="BK324" i="10"/>
  <c r="BK392" i="8"/>
  <c r="BL204" i="12"/>
  <c r="BK340" i="10"/>
  <c r="BK408" i="10"/>
  <c r="BK408" i="8"/>
  <c r="BL161" i="12"/>
  <c r="BK365" i="10"/>
  <c r="BK297" i="10"/>
  <c r="BK365" i="8"/>
  <c r="BL177" i="12"/>
  <c r="BK381" i="10"/>
  <c r="BK313" i="10"/>
  <c r="BK381" i="8"/>
  <c r="BL193" i="12"/>
  <c r="BK397" i="10"/>
  <c r="BK329" i="10"/>
  <c r="BK397" i="8"/>
  <c r="BK60" i="3"/>
  <c r="BZ180" i="7"/>
  <c r="BZ177" i="7" s="1"/>
  <c r="BM117" i="3"/>
  <c r="BL186" i="12"/>
  <c r="BK322" i="10"/>
  <c r="BK390" i="10"/>
  <c r="BK390" i="8"/>
  <c r="BL190" i="12"/>
  <c r="BK394" i="10"/>
  <c r="BK326" i="10"/>
  <c r="BK394" i="8"/>
  <c r="BL194" i="12"/>
  <c r="BK330" i="10"/>
  <c r="BK398" i="10"/>
  <c r="BK398" i="8"/>
  <c r="BL198" i="12"/>
  <c r="BK402" i="10"/>
  <c r="BK334" i="10"/>
  <c r="BK402" i="8"/>
  <c r="BL159" i="12"/>
  <c r="BK363" i="10"/>
  <c r="BK295" i="10"/>
  <c r="BK363" i="8"/>
  <c r="BL175" i="12"/>
  <c r="BK379" i="10"/>
  <c r="BK311" i="10"/>
  <c r="BK379" i="8"/>
  <c r="BL191" i="12"/>
  <c r="BK395" i="10"/>
  <c r="BK327" i="10"/>
  <c r="BK395" i="8"/>
  <c r="BL145" i="12"/>
  <c r="BK349" i="10"/>
  <c r="BK410" i="10" s="1"/>
  <c r="S53" i="7" s="1"/>
  <c r="BK281" i="10"/>
  <c r="BK342" i="10" s="1"/>
  <c r="S50" i="7" s="1"/>
  <c r="BK349" i="8"/>
  <c r="BK410" i="8" s="1"/>
  <c r="S42" i="7" s="1"/>
  <c r="BK206" i="12"/>
  <c r="S37" i="7" s="1"/>
  <c r="BL160" i="12"/>
  <c r="BK364" i="10"/>
  <c r="BK296" i="10"/>
  <c r="BK364" i="8"/>
  <c r="BL176" i="12"/>
  <c r="BK380" i="10"/>
  <c r="BK312" i="10"/>
  <c r="BK380" i="8"/>
  <c r="BL192" i="12"/>
  <c r="BK396" i="10"/>
  <c r="BK328" i="10"/>
  <c r="BK396" i="8"/>
  <c r="BL149" i="12"/>
  <c r="BK353" i="10"/>
  <c r="BK285" i="10"/>
  <c r="BK353" i="8"/>
  <c r="BL165" i="12"/>
  <c r="BK369" i="10"/>
  <c r="BK301" i="10"/>
  <c r="BK369" i="8"/>
  <c r="BL181" i="12"/>
  <c r="BK385" i="10"/>
  <c r="BK317" i="10"/>
  <c r="BK385" i="8"/>
  <c r="BL197" i="12"/>
  <c r="BK401" i="10"/>
  <c r="BK333" i="10"/>
  <c r="BK401" i="8"/>
  <c r="BL202" i="12"/>
  <c r="BK338" i="10"/>
  <c r="BK406" i="10"/>
  <c r="BK406" i="8"/>
  <c r="BL146" i="12"/>
  <c r="BK350" i="10"/>
  <c r="BK282" i="10"/>
  <c r="BK350" i="8"/>
  <c r="BL206" i="12"/>
  <c r="T37" i="7" s="1"/>
  <c r="BL150" i="12"/>
  <c r="BK354" i="10"/>
  <c r="BK286" i="10"/>
  <c r="BK354" i="8"/>
  <c r="BL147" i="12"/>
  <c r="BK351" i="10"/>
  <c r="BK283" i="10"/>
  <c r="BK351" i="8"/>
  <c r="BL163" i="12"/>
  <c r="BK367" i="10"/>
  <c r="BK299" i="10"/>
  <c r="BK367" i="8"/>
  <c r="BL179" i="12"/>
  <c r="BK383" i="10"/>
  <c r="BK315" i="10"/>
  <c r="BK383" i="8"/>
  <c r="BL195" i="12"/>
  <c r="BK399" i="10"/>
  <c r="BK331" i="10"/>
  <c r="BK399" i="8"/>
  <c r="BL148" i="12"/>
  <c r="BK352" i="10"/>
  <c r="BK284" i="10"/>
  <c r="BK352" i="8"/>
  <c r="BL164" i="12"/>
  <c r="BK300" i="10"/>
  <c r="BK368" i="10"/>
  <c r="BK368" i="8"/>
  <c r="BL180" i="12"/>
  <c r="BK384" i="10"/>
  <c r="BK316" i="10"/>
  <c r="BK384" i="8"/>
  <c r="BL196" i="12"/>
  <c r="BK332" i="10"/>
  <c r="BK400" i="10"/>
  <c r="BK400" i="8"/>
  <c r="BL153" i="12"/>
  <c r="BK357" i="10"/>
  <c r="BK289" i="10"/>
  <c r="BK357" i="8"/>
  <c r="BL169" i="12"/>
  <c r="BK373" i="10"/>
  <c r="BK305" i="10"/>
  <c r="BK373" i="8"/>
  <c r="BL185" i="12"/>
  <c r="BK389" i="10"/>
  <c r="BK321" i="10"/>
  <c r="BK389" i="8"/>
  <c r="BL201" i="12"/>
  <c r="BK405" i="10"/>
  <c r="BK337" i="10"/>
  <c r="BK405" i="8"/>
  <c r="BM138" i="5"/>
  <c r="K20" i="6" l="1"/>
  <c r="N19" i="6" s="1"/>
  <c r="K49" i="5" s="1"/>
  <c r="H43" i="5"/>
  <c r="G28" i="3"/>
  <c r="T83" i="7"/>
  <c r="BM201" i="12"/>
  <c r="BL405" i="8"/>
  <c r="BL337" i="10"/>
  <c r="BL405" i="10"/>
  <c r="BM196" i="12"/>
  <c r="BL400" i="8"/>
  <c r="BL400" i="10"/>
  <c r="BL332" i="10"/>
  <c r="BM195" i="12"/>
  <c r="BL399" i="10"/>
  <c r="BL331" i="10"/>
  <c r="BL399" i="8"/>
  <c r="BM150" i="12"/>
  <c r="BL354" i="8"/>
  <c r="BL286" i="10"/>
  <c r="BL354" i="10"/>
  <c r="BM181" i="12"/>
  <c r="BL385" i="8"/>
  <c r="BL317" i="10"/>
  <c r="BL385" i="10"/>
  <c r="G68" i="5"/>
  <c r="S51" i="7"/>
  <c r="S49" i="7"/>
  <c r="G67" i="5" s="1"/>
  <c r="BM175" i="12"/>
  <c r="BL311" i="10"/>
  <c r="BL379" i="8"/>
  <c r="BL379" i="10"/>
  <c r="BM179" i="12"/>
  <c r="BL383" i="10"/>
  <c r="BL383" i="8"/>
  <c r="BL315" i="10"/>
  <c r="BM165" i="12"/>
  <c r="BL369" i="8"/>
  <c r="BL369" i="10"/>
  <c r="BL301" i="10"/>
  <c r="G69" i="5"/>
  <c r="S54" i="7"/>
  <c r="BM186" i="12"/>
  <c r="BL322" i="10"/>
  <c r="BL390" i="8"/>
  <c r="BL390" i="10"/>
  <c r="BM156" i="12"/>
  <c r="BL292" i="10"/>
  <c r="BL360" i="10"/>
  <c r="BL360" i="8"/>
  <c r="BM170" i="12"/>
  <c r="BL374" i="10"/>
  <c r="BL374" i="8"/>
  <c r="BL306" i="10"/>
  <c r="BL214" i="12"/>
  <c r="BM10" i="12"/>
  <c r="D10" i="11"/>
  <c r="BL214" i="9"/>
  <c r="BL214" i="8"/>
  <c r="BL282" i="9"/>
  <c r="BM87" i="12"/>
  <c r="BL359" i="9"/>
  <c r="BL223" i="10"/>
  <c r="BL291" i="8"/>
  <c r="BL265" i="12"/>
  <c r="BM61" i="12"/>
  <c r="D61" i="11"/>
  <c r="BL265" i="8"/>
  <c r="BL265" i="9"/>
  <c r="BL333" i="9"/>
  <c r="BL237" i="12"/>
  <c r="D33" i="11"/>
  <c r="BM33" i="12"/>
  <c r="BL237" i="8"/>
  <c r="BL237" i="9"/>
  <c r="BL305" i="9"/>
  <c r="J20" i="6"/>
  <c r="M19" i="6" s="1"/>
  <c r="J49" i="5" s="1"/>
  <c r="G43" i="5"/>
  <c r="F28" i="3"/>
  <c r="S83" i="7"/>
  <c r="BM200" i="12"/>
  <c r="BL404" i="8"/>
  <c r="BL404" i="10"/>
  <c r="BL336" i="10"/>
  <c r="BM166" i="12"/>
  <c r="BL370" i="8"/>
  <c r="BL302" i="10"/>
  <c r="BL370" i="10"/>
  <c r="BL216" i="12"/>
  <c r="BM12" i="12"/>
  <c r="D12" i="11"/>
  <c r="BL216" i="9"/>
  <c r="BL284" i="9"/>
  <c r="BL216" i="8"/>
  <c r="BL254" i="12"/>
  <c r="BM50" i="12"/>
  <c r="D50" i="11"/>
  <c r="BL254" i="9"/>
  <c r="BL322" i="9"/>
  <c r="BL254" i="8"/>
  <c r="BM108" i="12"/>
  <c r="BL312" i="8"/>
  <c r="BL244" i="10"/>
  <c r="BL380" i="9"/>
  <c r="BM153" i="12"/>
  <c r="BL289" i="10"/>
  <c r="BL357" i="8"/>
  <c r="BL357" i="10"/>
  <c r="BM148" i="12"/>
  <c r="BL352" i="8"/>
  <c r="BL352" i="10"/>
  <c r="BL284" i="10"/>
  <c r="BM147" i="12"/>
  <c r="BL351" i="8"/>
  <c r="BL351" i="10"/>
  <c r="BL283" i="10"/>
  <c r="BM197" i="12"/>
  <c r="BL333" i="10"/>
  <c r="BL401" i="10"/>
  <c r="BL401" i="8"/>
  <c r="BM192" i="12"/>
  <c r="BL396" i="10"/>
  <c r="BL328" i="10"/>
  <c r="BL396" i="8"/>
  <c r="G65" i="5"/>
  <c r="S47" i="7"/>
  <c r="BM191" i="12"/>
  <c r="BL395" i="8"/>
  <c r="BL327" i="10"/>
  <c r="BL395" i="10"/>
  <c r="BM194" i="12"/>
  <c r="BL398" i="10"/>
  <c r="BL398" i="8"/>
  <c r="BL330" i="10"/>
  <c r="BM193" i="12"/>
  <c r="BL397" i="8"/>
  <c r="BL397" i="10"/>
  <c r="BL329" i="10"/>
  <c r="BM188" i="12"/>
  <c r="BL324" i="10"/>
  <c r="BL392" i="8"/>
  <c r="BL392" i="10"/>
  <c r="BM187" i="12"/>
  <c r="BL391" i="10"/>
  <c r="BL391" i="8"/>
  <c r="BL323" i="10"/>
  <c r="BM178" i="12"/>
  <c r="BL314" i="10"/>
  <c r="BL382" i="10"/>
  <c r="BL382" i="8"/>
  <c r="BL268" i="12"/>
  <c r="BM64" i="12"/>
  <c r="D64" i="11"/>
  <c r="BL268" i="8"/>
  <c r="BL268" i="9"/>
  <c r="BL336" i="9"/>
  <c r="BL266" i="12"/>
  <c r="BM62" i="12"/>
  <c r="D62" i="11"/>
  <c r="BL334" i="9"/>
  <c r="BL266" i="8"/>
  <c r="BL266" i="9"/>
  <c r="BL238" i="12"/>
  <c r="BM34" i="12"/>
  <c r="D34" i="11"/>
  <c r="BL238" i="9"/>
  <c r="BL238" i="8"/>
  <c r="BL306" i="9"/>
  <c r="BL267" i="12"/>
  <c r="BM63" i="12"/>
  <c r="D63" i="11"/>
  <c r="BL267" i="9"/>
  <c r="BL335" i="9"/>
  <c r="BL267" i="8"/>
  <c r="BM119" i="12"/>
  <c r="BL255" i="10"/>
  <c r="BL323" i="8"/>
  <c r="BL391" i="9"/>
  <c r="BM114" i="12"/>
  <c r="BL250" i="10"/>
  <c r="BL318" i="8"/>
  <c r="BL386" i="9"/>
  <c r="BM109" i="12"/>
  <c r="BL381" i="9"/>
  <c r="BL245" i="10"/>
  <c r="BL313" i="8"/>
  <c r="BM124" i="12"/>
  <c r="BL396" i="9"/>
  <c r="BL328" i="8"/>
  <c r="BL260" i="10"/>
  <c r="BL256" i="12"/>
  <c r="BM52" i="12"/>
  <c r="D52" i="11"/>
  <c r="BL256" i="8"/>
  <c r="BL256" i="9"/>
  <c r="BL324" i="9"/>
  <c r="BL250" i="12"/>
  <c r="BM46" i="12"/>
  <c r="D46" i="11"/>
  <c r="BL318" i="9"/>
  <c r="BL250" i="8"/>
  <c r="BL250" i="9"/>
  <c r="BL222" i="12"/>
  <c r="BM18" i="12"/>
  <c r="D18" i="11"/>
  <c r="BL222" i="8"/>
  <c r="BL222" i="9"/>
  <c r="BL290" i="9"/>
  <c r="BL262" i="12"/>
  <c r="BM58" i="12"/>
  <c r="D58" i="11"/>
  <c r="BL262" i="9"/>
  <c r="BL262" i="8"/>
  <c r="BL330" i="9"/>
  <c r="BM134" i="12"/>
  <c r="BL270" i="10"/>
  <c r="BL338" i="8"/>
  <c r="BL406" i="9"/>
  <c r="BM129" i="12"/>
  <c r="BL401" i="9"/>
  <c r="BL333" i="8"/>
  <c r="BL265" i="10"/>
  <c r="BM84" i="12"/>
  <c r="BL288" i="8"/>
  <c r="BL220" i="10"/>
  <c r="BL356" i="9"/>
  <c r="G75" i="5"/>
  <c r="S67" i="7"/>
  <c r="S59" i="7"/>
  <c r="G72" i="5" s="1"/>
  <c r="BM173" i="12"/>
  <c r="BL377" i="10"/>
  <c r="BL309" i="10"/>
  <c r="BL377" i="8"/>
  <c r="BM168" i="12"/>
  <c r="BL304" i="10"/>
  <c r="BL372" i="8"/>
  <c r="BL372" i="10"/>
  <c r="BM167" i="12"/>
  <c r="BL303" i="10"/>
  <c r="BL371" i="8"/>
  <c r="BL371" i="10"/>
  <c r="BM158" i="12"/>
  <c r="BL362" i="10"/>
  <c r="BL294" i="10"/>
  <c r="BL362" i="8"/>
  <c r="BL248" i="12"/>
  <c r="BM44" i="12"/>
  <c r="D44" i="11"/>
  <c r="BL316" i="9"/>
  <c r="BL248" i="9"/>
  <c r="BL248" i="8"/>
  <c r="BL239" i="12"/>
  <c r="BM35" i="12"/>
  <c r="D35" i="11"/>
  <c r="BL239" i="9"/>
  <c r="BL307" i="9"/>
  <c r="BL239" i="8"/>
  <c r="BL269" i="12"/>
  <c r="BM65" i="12"/>
  <c r="D65" i="11"/>
  <c r="BL269" i="9"/>
  <c r="BL337" i="9"/>
  <c r="BL269" i="8"/>
  <c r="BL219" i="12"/>
  <c r="BM15" i="12"/>
  <c r="D15" i="11"/>
  <c r="BL219" i="9"/>
  <c r="BL287" i="9"/>
  <c r="BL219" i="8"/>
  <c r="BM83" i="12"/>
  <c r="BL355" i="9"/>
  <c r="BL287" i="8"/>
  <c r="BL219" i="10"/>
  <c r="BM78" i="12"/>
  <c r="BL282" i="8"/>
  <c r="BL350" i="9"/>
  <c r="BL214" i="10"/>
  <c r="BM116" i="12"/>
  <c r="BL388" i="9"/>
  <c r="BL320" i="8"/>
  <c r="BL252" i="10"/>
  <c r="BL260" i="12"/>
  <c r="BM56" i="12"/>
  <c r="D56" i="11"/>
  <c r="BL260" i="9"/>
  <c r="BL260" i="8"/>
  <c r="BL328" i="9"/>
  <c r="BK274" i="12"/>
  <c r="S35" i="7"/>
  <c r="S45" i="7" s="1"/>
  <c r="BL213" i="12"/>
  <c r="BM9" i="12"/>
  <c r="D9" i="11"/>
  <c r="BL213" i="8"/>
  <c r="BL274" i="8" s="1"/>
  <c r="T40" i="7" s="1"/>
  <c r="BL213" i="9"/>
  <c r="BL281" i="9"/>
  <c r="BL342" i="9" s="1"/>
  <c r="T63" i="7" s="1"/>
  <c r="BL255" i="12"/>
  <c r="BM51" i="12"/>
  <c r="D51" i="11"/>
  <c r="BL255" i="8"/>
  <c r="BL323" i="9"/>
  <c r="BL255" i="9"/>
  <c r="BL227" i="12"/>
  <c r="BM23" i="12"/>
  <c r="D23" i="11"/>
  <c r="BL227" i="9"/>
  <c r="BL227" i="8"/>
  <c r="BL295" i="9"/>
  <c r="BL225" i="12"/>
  <c r="BM21" i="12"/>
  <c r="D21" i="11"/>
  <c r="BL225" i="8"/>
  <c r="BL225" i="9"/>
  <c r="BL293" i="9"/>
  <c r="BM127" i="12"/>
  <c r="BL331" i="8"/>
  <c r="BL263" i="10"/>
  <c r="BL399" i="9"/>
  <c r="BM122" i="12"/>
  <c r="BL258" i="10"/>
  <c r="BL326" i="8"/>
  <c r="BL394" i="9"/>
  <c r="BM117" i="12"/>
  <c r="BL321" i="8"/>
  <c r="BL389" i="9"/>
  <c r="BL253" i="10"/>
  <c r="BM96" i="12"/>
  <c r="BL368" i="9"/>
  <c r="BL300" i="8"/>
  <c r="BL232" i="10"/>
  <c r="BM177" i="12"/>
  <c r="BL381" i="8"/>
  <c r="BL313" i="10"/>
  <c r="BL381" i="10"/>
  <c r="BM172" i="12"/>
  <c r="BL376" i="8"/>
  <c r="BL308" i="10"/>
  <c r="BL376" i="10"/>
  <c r="BM171" i="12"/>
  <c r="BL375" i="10"/>
  <c r="BL375" i="8"/>
  <c r="BL307" i="10"/>
  <c r="BM174" i="12"/>
  <c r="BL378" i="8"/>
  <c r="BL378" i="10"/>
  <c r="BL310" i="10"/>
  <c r="BL220" i="12"/>
  <c r="BM16" i="12"/>
  <c r="D16" i="11"/>
  <c r="BL220" i="8"/>
  <c r="BL220" i="9"/>
  <c r="BL288" i="9"/>
  <c r="BL259" i="12"/>
  <c r="BM55" i="12"/>
  <c r="D55" i="11"/>
  <c r="BL259" i="8"/>
  <c r="BL259" i="9"/>
  <c r="BL327" i="9"/>
  <c r="BL231" i="12"/>
  <c r="BM27" i="12"/>
  <c r="D27" i="11"/>
  <c r="BL231" i="8"/>
  <c r="BL231" i="9"/>
  <c r="BL299" i="9"/>
  <c r="BL274" i="12"/>
  <c r="T35" i="7"/>
  <c r="BM103" i="12"/>
  <c r="BL307" i="8"/>
  <c r="BL239" i="10"/>
  <c r="BL375" i="9"/>
  <c r="BM98" i="12"/>
  <c r="BL234" i="10"/>
  <c r="BL302" i="8"/>
  <c r="BL370" i="9"/>
  <c r="BM93" i="12"/>
  <c r="BL229" i="10"/>
  <c r="BL297" i="8"/>
  <c r="BL365" i="9"/>
  <c r="BM104" i="12"/>
  <c r="BL308" i="8"/>
  <c r="BL376" i="9"/>
  <c r="BL240" i="10"/>
  <c r="BL272" i="12"/>
  <c r="BM68" i="12"/>
  <c r="D68" i="11"/>
  <c r="D136" i="11" s="1"/>
  <c r="BL272" i="9"/>
  <c r="BL272" i="8"/>
  <c r="BL340" i="9"/>
  <c r="BL224" i="12"/>
  <c r="BM20" i="12"/>
  <c r="D20" i="11"/>
  <c r="BL224" i="9"/>
  <c r="BL292" i="9"/>
  <c r="BL224" i="8"/>
  <c r="BL271" i="12"/>
  <c r="BM67" i="12"/>
  <c r="D67" i="11"/>
  <c r="BL271" i="8"/>
  <c r="BL271" i="9"/>
  <c r="BL339" i="9"/>
  <c r="BL243" i="12"/>
  <c r="BM39" i="12"/>
  <c r="D39" i="11"/>
  <c r="BL243" i="8"/>
  <c r="BL311" i="9"/>
  <c r="BL243" i="9"/>
  <c r="BL215" i="12"/>
  <c r="BM11" i="12"/>
  <c r="D11" i="11"/>
  <c r="BL215" i="9"/>
  <c r="BL215" i="8"/>
  <c r="BL283" i="9"/>
  <c r="BM123" i="12"/>
  <c r="BL259" i="10"/>
  <c r="BL395" i="9"/>
  <c r="BL327" i="8"/>
  <c r="BM118" i="12"/>
  <c r="BL254" i="10"/>
  <c r="BL322" i="8"/>
  <c r="BL390" i="9"/>
  <c r="BM113" i="12"/>
  <c r="BL385" i="9"/>
  <c r="BL317" i="8"/>
  <c r="BL249" i="10"/>
  <c r="BM80" i="12"/>
  <c r="BL352" i="9"/>
  <c r="BL216" i="10"/>
  <c r="BL284" i="8"/>
  <c r="G70" i="5"/>
  <c r="S57" i="7"/>
  <c r="BM157" i="12"/>
  <c r="BL293" i="10"/>
  <c r="BL361" i="8"/>
  <c r="BL361" i="10"/>
  <c r="BM152" i="12"/>
  <c r="BL356" i="8"/>
  <c r="BL356" i="10"/>
  <c r="BL288" i="10"/>
  <c r="BM151" i="12"/>
  <c r="BL287" i="10"/>
  <c r="BL355" i="8"/>
  <c r="BL355" i="10"/>
  <c r="BM154" i="12"/>
  <c r="BL358" i="10"/>
  <c r="BL358" i="8"/>
  <c r="BL290" i="10"/>
  <c r="BL264" i="12"/>
  <c r="BM60" i="12"/>
  <c r="D60" i="11"/>
  <c r="BL264" i="8"/>
  <c r="BL264" i="9"/>
  <c r="BL332" i="9"/>
  <c r="BL261" i="12"/>
  <c r="BM57" i="12"/>
  <c r="D57" i="11"/>
  <c r="BL329" i="9"/>
  <c r="BL261" i="9"/>
  <c r="BL261" i="8"/>
  <c r="BL233" i="12"/>
  <c r="BM29" i="12"/>
  <c r="D29" i="11"/>
  <c r="BL233" i="9"/>
  <c r="BL301" i="9"/>
  <c r="BL233" i="8"/>
  <c r="BL246" i="12"/>
  <c r="BM42" i="12"/>
  <c r="D42" i="11"/>
  <c r="BL246" i="9"/>
  <c r="BL246" i="8"/>
  <c r="BL314" i="9"/>
  <c r="BM131" i="12"/>
  <c r="BL335" i="8"/>
  <c r="BL403" i="9"/>
  <c r="BL267" i="10"/>
  <c r="BM126" i="12"/>
  <c r="BL262" i="10"/>
  <c r="BL330" i="8"/>
  <c r="BL398" i="9"/>
  <c r="BM121" i="12"/>
  <c r="BL325" i="8"/>
  <c r="BL257" i="10"/>
  <c r="BL393" i="9"/>
  <c r="BM112" i="12"/>
  <c r="BL248" i="10"/>
  <c r="BL384" i="9"/>
  <c r="BL316" i="8"/>
  <c r="G63" i="5"/>
  <c r="T88" i="7"/>
  <c r="G78" i="3" s="1"/>
  <c r="S39" i="7"/>
  <c r="S209" i="7" a="1"/>
  <c r="S209" i="7" s="1"/>
  <c r="S195" i="7" a="1"/>
  <c r="S195" i="7" s="1"/>
  <c r="BL249" i="12"/>
  <c r="BM45" i="12"/>
  <c r="D45" i="11"/>
  <c r="BL249" i="9"/>
  <c r="BL317" i="9"/>
  <c r="BL249" i="8"/>
  <c r="BL221" i="12"/>
  <c r="D17" i="11"/>
  <c r="BM17" i="12"/>
  <c r="BL289" i="9"/>
  <c r="BL221" i="8"/>
  <c r="BL221" i="9"/>
  <c r="BM111" i="12"/>
  <c r="BL383" i="9"/>
  <c r="BL247" i="10"/>
  <c r="BL315" i="8"/>
  <c r="BM106" i="12"/>
  <c r="BL242" i="10"/>
  <c r="BL310" i="8"/>
  <c r="BL378" i="9"/>
  <c r="BM101" i="12"/>
  <c r="BL237" i="10"/>
  <c r="BL305" i="8"/>
  <c r="BL373" i="9"/>
  <c r="BM92" i="12"/>
  <c r="BL296" i="8"/>
  <c r="BL364" i="9"/>
  <c r="BL228" i="10"/>
  <c r="BM176" i="12"/>
  <c r="BL380" i="10"/>
  <c r="BL380" i="8"/>
  <c r="BL312" i="10"/>
  <c r="BM190" i="12"/>
  <c r="BL394" i="10"/>
  <c r="BL326" i="10"/>
  <c r="BL394" i="8"/>
  <c r="BN135" i="5"/>
  <c r="BZ97" i="7"/>
  <c r="BM185" i="12"/>
  <c r="BL321" i="10"/>
  <c r="BL389" i="8"/>
  <c r="BL389" i="10"/>
  <c r="BM180" i="12"/>
  <c r="BL384" i="8"/>
  <c r="BL384" i="10"/>
  <c r="BL316" i="10"/>
  <c r="K25" i="6"/>
  <c r="Q24" i="6" s="1"/>
  <c r="N51" i="5" s="1"/>
  <c r="H44" i="5"/>
  <c r="G29" i="3"/>
  <c r="T84" i="7"/>
  <c r="BM146" i="12"/>
  <c r="BL282" i="10"/>
  <c r="BL350" i="10"/>
  <c r="BL350" i="8"/>
  <c r="BM160" i="12"/>
  <c r="BL364" i="10"/>
  <c r="BL296" i="10"/>
  <c r="BL364" i="8"/>
  <c r="BM159" i="12"/>
  <c r="BL363" i="8"/>
  <c r="BL295" i="10"/>
  <c r="BL363" i="10"/>
  <c r="BM161" i="12"/>
  <c r="BL365" i="8"/>
  <c r="BL365" i="10"/>
  <c r="BL297" i="10"/>
  <c r="BM155" i="12"/>
  <c r="BL359" i="10"/>
  <c r="BL359" i="8"/>
  <c r="BL291" i="10"/>
  <c r="BL236" i="12"/>
  <c r="BM32" i="12"/>
  <c r="D32" i="11"/>
  <c r="BL236" i="9"/>
  <c r="BL236" i="8"/>
  <c r="BL304" i="9"/>
  <c r="BL223" i="12"/>
  <c r="BM19" i="12"/>
  <c r="D19" i="11"/>
  <c r="BL223" i="9"/>
  <c r="BL291" i="9"/>
  <c r="BL223" i="8"/>
  <c r="BL253" i="12"/>
  <c r="BM49" i="12"/>
  <c r="D49" i="11"/>
  <c r="BL253" i="8"/>
  <c r="BL253" i="9"/>
  <c r="BL321" i="9"/>
  <c r="BM82" i="12"/>
  <c r="BL286" i="8"/>
  <c r="BL218" i="10"/>
  <c r="BL354" i="9"/>
  <c r="BM132" i="12"/>
  <c r="BL336" i="8"/>
  <c r="BL268" i="10"/>
  <c r="BL404" i="9"/>
  <c r="BM136" i="5"/>
  <c r="BM133" i="5"/>
  <c r="BM107" i="12"/>
  <c r="BL243" i="10"/>
  <c r="BL311" i="8"/>
  <c r="BL379" i="9"/>
  <c r="BM102" i="12"/>
  <c r="BL238" i="10"/>
  <c r="BL306" i="8"/>
  <c r="BL374" i="9"/>
  <c r="BM97" i="12"/>
  <c r="BL369" i="9"/>
  <c r="BL233" i="10"/>
  <c r="BL301" i="8"/>
  <c r="BM77" i="12"/>
  <c r="BM138" i="12" s="1"/>
  <c r="U36" i="7" s="1"/>
  <c r="BL213" i="10"/>
  <c r="BL281" i="8"/>
  <c r="BL342" i="8" s="1"/>
  <c r="T41" i="7" s="1"/>
  <c r="BL349" i="9"/>
  <c r="BL410" i="9" s="1"/>
  <c r="T66" i="7" s="1"/>
  <c r="BM199" i="12"/>
  <c r="BL335" i="10"/>
  <c r="BL403" i="8"/>
  <c r="BL403" i="10"/>
  <c r="BL226" i="12"/>
  <c r="BM22" i="12"/>
  <c r="D22" i="11"/>
  <c r="BL294" i="9"/>
  <c r="BL226" i="8"/>
  <c r="BL226" i="9"/>
  <c r="BM115" i="12"/>
  <c r="BL319" i="8"/>
  <c r="BL387" i="9"/>
  <c r="BL251" i="10"/>
  <c r="BM110" i="12"/>
  <c r="BL246" i="10"/>
  <c r="BL314" i="8"/>
  <c r="BL382" i="9"/>
  <c r="BM105" i="12"/>
  <c r="BL309" i="8"/>
  <c r="BL241" i="10"/>
  <c r="BL377" i="9"/>
  <c r="BN138" i="5"/>
  <c r="BL228" i="12"/>
  <c r="BM24" i="12"/>
  <c r="D24" i="11"/>
  <c r="BL228" i="9"/>
  <c r="BL228" i="8"/>
  <c r="BL296" i="9"/>
  <c r="G73" i="5"/>
  <c r="T87" i="7"/>
  <c r="G79" i="3" s="1"/>
  <c r="S61" i="7"/>
  <c r="BL270" i="12"/>
  <c r="BM66" i="12"/>
  <c r="D66" i="11"/>
  <c r="BL270" i="9"/>
  <c r="BL270" i="8"/>
  <c r="BL338" i="9"/>
  <c r="BL242" i="12"/>
  <c r="BM38" i="12"/>
  <c r="D38" i="11"/>
  <c r="BL310" i="9"/>
  <c r="BL242" i="9"/>
  <c r="BL242" i="8"/>
  <c r="BL230" i="12"/>
  <c r="BM26" i="12"/>
  <c r="D26" i="11"/>
  <c r="BL230" i="8"/>
  <c r="BL230" i="9"/>
  <c r="BL298" i="9"/>
  <c r="BM95" i="12"/>
  <c r="BL299" i="8"/>
  <c r="BL367" i="9"/>
  <c r="BL231" i="10"/>
  <c r="BM90" i="12"/>
  <c r="BL226" i="10"/>
  <c r="BL294" i="8"/>
  <c r="BL362" i="9"/>
  <c r="BM85" i="12"/>
  <c r="BL221" i="10"/>
  <c r="BL357" i="9"/>
  <c r="BL289" i="8"/>
  <c r="BM136" i="12"/>
  <c r="BL272" i="10"/>
  <c r="BL408" i="9"/>
  <c r="BL340" i="8"/>
  <c r="BM169" i="12"/>
  <c r="BL305" i="10"/>
  <c r="BL373" i="8"/>
  <c r="BL373" i="10"/>
  <c r="BM164" i="12"/>
  <c r="BL368" i="8"/>
  <c r="BL368" i="10"/>
  <c r="BL300" i="10"/>
  <c r="BM163" i="12"/>
  <c r="BL367" i="8"/>
  <c r="BL367" i="10"/>
  <c r="BL299" i="10"/>
  <c r="BM202" i="12"/>
  <c r="BL406" i="10"/>
  <c r="BL406" i="8"/>
  <c r="BL338" i="10"/>
  <c r="BM149" i="12"/>
  <c r="BL353" i="8"/>
  <c r="BL285" i="10"/>
  <c r="BL353" i="10"/>
  <c r="G44" i="5"/>
  <c r="J25" i="6"/>
  <c r="P24" i="6" s="1"/>
  <c r="M51" i="5" s="1"/>
  <c r="F29" i="3"/>
  <c r="S84" i="7"/>
  <c r="BM145" i="12"/>
  <c r="BM206" i="12" s="1"/>
  <c r="U37" i="7" s="1"/>
  <c r="BL349" i="8"/>
  <c r="BL410" i="8" s="1"/>
  <c r="T42" i="7" s="1"/>
  <c r="BL281" i="10"/>
  <c r="BL342" i="10" s="1"/>
  <c r="T50" i="7" s="1"/>
  <c r="BL349" i="10"/>
  <c r="BL410" i="10" s="1"/>
  <c r="T53" i="7" s="1"/>
  <c r="BM198" i="12"/>
  <c r="BL402" i="8"/>
  <c r="BL334" i="10"/>
  <c r="BL402" i="10"/>
  <c r="BM204" i="12"/>
  <c r="BL408" i="8"/>
  <c r="BL340" i="10"/>
  <c r="BL408" i="10"/>
  <c r="BM203" i="12"/>
  <c r="BL407" i="8"/>
  <c r="BL407" i="10"/>
  <c r="BL339" i="10"/>
  <c r="BM182" i="12"/>
  <c r="BL386" i="8"/>
  <c r="BL318" i="10"/>
  <c r="BL386" i="10"/>
  <c r="BL252" i="12"/>
  <c r="BM48" i="12"/>
  <c r="D48" i="11"/>
  <c r="BL252" i="9"/>
  <c r="BL252" i="8"/>
  <c r="BL320" i="9"/>
  <c r="BL245" i="12"/>
  <c r="BM41" i="12"/>
  <c r="D41" i="11"/>
  <c r="BL245" i="8"/>
  <c r="BL313" i="9"/>
  <c r="BL245" i="9"/>
  <c r="BL217" i="12"/>
  <c r="BM13" i="12"/>
  <c r="D13" i="11"/>
  <c r="BL285" i="9"/>
  <c r="BL217" i="8"/>
  <c r="BL217" i="9"/>
  <c r="BL241" i="12"/>
  <c r="BM37" i="12"/>
  <c r="D37" i="11"/>
  <c r="BL241" i="8"/>
  <c r="BL241" i="9"/>
  <c r="BL309" i="9"/>
  <c r="BL274" i="9"/>
  <c r="T60" i="7" s="1"/>
  <c r="BM135" i="12"/>
  <c r="BL407" i="9"/>
  <c r="BL339" i="8"/>
  <c r="BL271" i="10"/>
  <c r="BM130" i="12"/>
  <c r="BL266" i="10"/>
  <c r="BL334" i="8"/>
  <c r="BL402" i="9"/>
  <c r="BM125" i="12"/>
  <c r="BL261" i="10"/>
  <c r="BL397" i="9"/>
  <c r="BL329" i="8"/>
  <c r="BM128" i="12"/>
  <c r="BL264" i="10"/>
  <c r="BL400" i="9"/>
  <c r="BL332" i="8"/>
  <c r="BL60" i="3"/>
  <c r="BL240" i="12"/>
  <c r="BM36" i="12"/>
  <c r="D36" i="11"/>
  <c r="BL308" i="9"/>
  <c r="BL240" i="9"/>
  <c r="BL240" i="8"/>
  <c r="BL229" i="12"/>
  <c r="BM25" i="12"/>
  <c r="D25" i="11"/>
  <c r="BL229" i="9"/>
  <c r="BL297" i="9"/>
  <c r="BL229" i="8"/>
  <c r="BL258" i="12"/>
  <c r="BM54" i="12"/>
  <c r="D54" i="11"/>
  <c r="BL326" i="9"/>
  <c r="BL258" i="8"/>
  <c r="BL258" i="9"/>
  <c r="BL235" i="12"/>
  <c r="BM31" i="12"/>
  <c r="D31" i="11"/>
  <c r="BL303" i="9"/>
  <c r="BL235" i="9"/>
  <c r="BL235" i="8"/>
  <c r="BM91" i="12"/>
  <c r="BL295" i="8"/>
  <c r="BL363" i="9"/>
  <c r="BL227" i="10"/>
  <c r="BM86" i="12"/>
  <c r="BL358" i="9"/>
  <c r="BL290" i="8"/>
  <c r="BL222" i="10"/>
  <c r="BM81" i="12"/>
  <c r="BL353" i="9"/>
  <c r="BL217" i="10"/>
  <c r="BL285" i="8"/>
  <c r="G64" i="5"/>
  <c r="S46" i="7"/>
  <c r="BM120" i="12"/>
  <c r="BL324" i="8"/>
  <c r="BL256" i="10"/>
  <c r="BL392" i="9"/>
  <c r="BM189" i="12"/>
  <c r="BL325" i="10"/>
  <c r="BL393" i="8"/>
  <c r="BL393" i="10"/>
  <c r="BM184" i="12"/>
  <c r="BL320" i="10"/>
  <c r="BL388" i="8"/>
  <c r="BL388" i="10"/>
  <c r="BM183" i="12"/>
  <c r="BL387" i="8"/>
  <c r="BL319" i="10"/>
  <c r="BL387" i="10"/>
  <c r="BM162" i="12"/>
  <c r="BL366" i="8"/>
  <c r="BL298" i="10"/>
  <c r="BL366" i="10"/>
  <c r="BL232" i="12"/>
  <c r="BM28" i="12"/>
  <c r="D28" i="11"/>
  <c r="BL300" i="9"/>
  <c r="BL232" i="9"/>
  <c r="BL232" i="8"/>
  <c r="BL218" i="12"/>
  <c r="BM14" i="12"/>
  <c r="D14" i="11"/>
  <c r="BL286" i="9"/>
  <c r="BL218" i="9"/>
  <c r="BL218" i="8"/>
  <c r="BL247" i="12"/>
  <c r="BM43" i="12"/>
  <c r="D43" i="11"/>
  <c r="BL247" i="9"/>
  <c r="BL247" i="8"/>
  <c r="BL315" i="9"/>
  <c r="BL251" i="12"/>
  <c r="BM47" i="12"/>
  <c r="D47" i="11"/>
  <c r="BL251" i="9"/>
  <c r="BL251" i="8"/>
  <c r="BL319" i="9"/>
  <c r="BM99" i="12"/>
  <c r="BL371" i="9"/>
  <c r="BL303" i="8"/>
  <c r="BL235" i="10"/>
  <c r="BM94" i="12"/>
  <c r="BL230" i="10"/>
  <c r="BL366" i="9"/>
  <c r="BL298" i="8"/>
  <c r="BL274" i="10"/>
  <c r="T56" i="7" s="1"/>
  <c r="BM89" i="12"/>
  <c r="BL293" i="8"/>
  <c r="BL361" i="9"/>
  <c r="BL225" i="10"/>
  <c r="BM88" i="12"/>
  <c r="BL292" i="8"/>
  <c r="BL360" i="9"/>
  <c r="BL224" i="10"/>
  <c r="BL244" i="12"/>
  <c r="BM40" i="12"/>
  <c r="D40" i="11"/>
  <c r="BL244" i="8"/>
  <c r="BL244" i="9"/>
  <c r="BL312" i="9"/>
  <c r="G74" i="5"/>
  <c r="S64" i="7"/>
  <c r="BL234" i="12"/>
  <c r="BM30" i="12"/>
  <c r="D30" i="11"/>
  <c r="BL234" i="8"/>
  <c r="BL302" i="9"/>
  <c r="BL234" i="9"/>
  <c r="BL263" i="12"/>
  <c r="BM59" i="12"/>
  <c r="D59" i="11"/>
  <c r="BL263" i="8"/>
  <c r="BL331" i="9"/>
  <c r="BL263" i="9"/>
  <c r="BL257" i="12"/>
  <c r="BM53" i="12"/>
  <c r="D53" i="11"/>
  <c r="BL257" i="8"/>
  <c r="BL325" i="9"/>
  <c r="BL257" i="9"/>
  <c r="BM79" i="12"/>
  <c r="BL215" i="10"/>
  <c r="BL283" i="8"/>
  <c r="BL351" i="9"/>
  <c r="BM133" i="12"/>
  <c r="BL269" i="10"/>
  <c r="BL337" i="8"/>
  <c r="BL405" i="9"/>
  <c r="BM100" i="12"/>
  <c r="BL304" i="8"/>
  <c r="BL372" i="9"/>
  <c r="BL236" i="10"/>
  <c r="T64" i="7" l="1"/>
  <c r="H74" i="5"/>
  <c r="T67" i="7"/>
  <c r="T59" i="7"/>
  <c r="H72" i="5" s="1"/>
  <c r="H75" i="5"/>
  <c r="T54" i="7"/>
  <c r="H69" i="5"/>
  <c r="T46" i="7"/>
  <c r="H64" i="5"/>
  <c r="AV189" i="11"/>
  <c r="D121" i="11"/>
  <c r="BM244" i="12"/>
  <c r="BN40" i="12"/>
  <c r="E40" i="11"/>
  <c r="BM244" i="8"/>
  <c r="BM312" i="9"/>
  <c r="BM244" i="9"/>
  <c r="BM247" i="12"/>
  <c r="BN43" i="12"/>
  <c r="E43" i="11"/>
  <c r="BM247" i="8"/>
  <c r="BM315" i="9"/>
  <c r="BM247" i="9"/>
  <c r="U87" i="7"/>
  <c r="H79" i="3" s="1"/>
  <c r="T61" i="7"/>
  <c r="H73" i="5"/>
  <c r="D105" i="11"/>
  <c r="AF173" i="11"/>
  <c r="AJ177" i="11"/>
  <c r="D109" i="11"/>
  <c r="BN169" i="12"/>
  <c r="BM373" i="8"/>
  <c r="BM373" i="10"/>
  <c r="BM305" i="10"/>
  <c r="BN95" i="12"/>
  <c r="BM299" i="8"/>
  <c r="BM231" i="10"/>
  <c r="BM367" i="9"/>
  <c r="BM226" i="12"/>
  <c r="BN22" i="12"/>
  <c r="E22" i="11"/>
  <c r="BM294" i="9"/>
  <c r="BM226" i="9"/>
  <c r="BM226" i="8"/>
  <c r="BN161" i="12"/>
  <c r="BM365" i="8"/>
  <c r="BM297" i="10"/>
  <c r="BM365" i="10"/>
  <c r="BN159" i="12"/>
  <c r="BM363" i="8"/>
  <c r="BM295" i="10"/>
  <c r="BM363" i="10"/>
  <c r="BN126" i="12"/>
  <c r="BM398" i="9"/>
  <c r="BM262" i="10"/>
  <c r="BM330" i="8"/>
  <c r="BM261" i="12"/>
  <c r="BN57" i="12"/>
  <c r="E57" i="11"/>
  <c r="BM329" i="9"/>
  <c r="BM261" i="9"/>
  <c r="BM261" i="8"/>
  <c r="BN154" i="12"/>
  <c r="BM358" i="10"/>
  <c r="BM290" i="10"/>
  <c r="BM358" i="8"/>
  <c r="J151" i="11"/>
  <c r="D83" i="11"/>
  <c r="BM248" i="12"/>
  <c r="BN44" i="12"/>
  <c r="E44" i="11"/>
  <c r="BM248" i="8"/>
  <c r="BM248" i="9"/>
  <c r="BM316" i="9"/>
  <c r="D114" i="11"/>
  <c r="AO182" i="11"/>
  <c r="BM238" i="12"/>
  <c r="BN34" i="12"/>
  <c r="E34" i="11"/>
  <c r="BM238" i="8"/>
  <c r="BM238" i="9"/>
  <c r="BM306" i="9"/>
  <c r="T51" i="7"/>
  <c r="T49" i="7"/>
  <c r="H67" i="5" s="1"/>
  <c r="H68" i="5"/>
  <c r="BN195" i="12"/>
  <c r="BM331" i="10"/>
  <c r="BM399" i="10"/>
  <c r="BM399" i="8"/>
  <c r="L25" i="6"/>
  <c r="R24" i="6" s="1"/>
  <c r="O51" i="5" s="1"/>
  <c r="I44" i="5"/>
  <c r="H29" i="3"/>
  <c r="U84" i="7"/>
  <c r="BN100" i="12"/>
  <c r="BM304" i="8"/>
  <c r="BM372" i="9"/>
  <c r="BM236" i="10"/>
  <c r="BN133" i="12"/>
  <c r="BM337" i="8"/>
  <c r="BM269" i="10"/>
  <c r="BM405" i="9"/>
  <c r="BN79" i="12"/>
  <c r="BM283" i="8"/>
  <c r="BM351" i="9"/>
  <c r="BM215" i="10"/>
  <c r="BM263" i="12"/>
  <c r="BN59" i="12"/>
  <c r="E59" i="11"/>
  <c r="BM263" i="9"/>
  <c r="BM263" i="8"/>
  <c r="BM331" i="9"/>
  <c r="AI176" i="11"/>
  <c r="D108" i="11"/>
  <c r="BN88" i="12"/>
  <c r="BM292" i="8"/>
  <c r="BM360" i="9"/>
  <c r="BM224" i="10"/>
  <c r="BN89" i="12"/>
  <c r="BM361" i="9"/>
  <c r="BM293" i="8"/>
  <c r="BM225" i="10"/>
  <c r="D111" i="11"/>
  <c r="AL179" i="11"/>
  <c r="W164" i="11"/>
  <c r="D96" i="11"/>
  <c r="BM229" i="12"/>
  <c r="BN25" i="12"/>
  <c r="E25" i="11"/>
  <c r="BM229" i="9"/>
  <c r="BM297" i="9"/>
  <c r="BM229" i="8"/>
  <c r="AE172" i="11"/>
  <c r="D104" i="11"/>
  <c r="BN128" i="12"/>
  <c r="BM332" i="8"/>
  <c r="BM264" i="10"/>
  <c r="BM400" i="9"/>
  <c r="BM217" i="12"/>
  <c r="BN13" i="12"/>
  <c r="E13" i="11"/>
  <c r="BM285" i="9"/>
  <c r="BM217" i="9"/>
  <c r="BM217" i="8"/>
  <c r="BM252" i="12"/>
  <c r="BN48" i="12"/>
  <c r="E48" i="11"/>
  <c r="BM252" i="8"/>
  <c r="BM320" i="9"/>
  <c r="BM252" i="9"/>
  <c r="BN198" i="12"/>
  <c r="BM402" i="8"/>
  <c r="BM334" i="10"/>
  <c r="BM402" i="10"/>
  <c r="BN145" i="12"/>
  <c r="BM349" i="8"/>
  <c r="BM281" i="10"/>
  <c r="BM342" i="10" s="1"/>
  <c r="U50" i="7" s="1"/>
  <c r="BM349" i="10"/>
  <c r="BN136" i="12"/>
  <c r="BM340" i="8"/>
  <c r="BM272" i="10"/>
  <c r="BM408" i="9"/>
  <c r="BM230" i="12"/>
  <c r="BN26" i="12"/>
  <c r="E26" i="11"/>
  <c r="BM230" i="8"/>
  <c r="BM298" i="9"/>
  <c r="BM230" i="9"/>
  <c r="D106" i="11"/>
  <c r="AG174" i="11"/>
  <c r="S160" i="11"/>
  <c r="D92" i="11"/>
  <c r="BN110" i="12"/>
  <c r="BM314" i="8"/>
  <c r="BM382" i="9"/>
  <c r="BM246" i="10"/>
  <c r="Q158" i="11"/>
  <c r="D90" i="11"/>
  <c r="BN77" i="12"/>
  <c r="BM281" i="8"/>
  <c r="BM342" i="8" s="1"/>
  <c r="U41" i="7" s="1"/>
  <c r="BM349" i="9"/>
  <c r="BM410" i="9" s="1"/>
  <c r="U66" i="7" s="1"/>
  <c r="BM213" i="10"/>
  <c r="BM274" i="10" s="1"/>
  <c r="U56" i="7" s="1"/>
  <c r="BN107" i="12"/>
  <c r="BM243" i="10"/>
  <c r="BM311" i="8"/>
  <c r="BM379" i="9"/>
  <c r="BN82" i="12"/>
  <c r="BM354" i="9"/>
  <c r="BM218" i="10"/>
  <c r="BM286" i="8"/>
  <c r="H11" i="5"/>
  <c r="G9" i="3"/>
  <c r="G18" i="3"/>
  <c r="BN185" i="12"/>
  <c r="BM389" i="8"/>
  <c r="BM321" i="10"/>
  <c r="BM389" i="10"/>
  <c r="BN106" i="12"/>
  <c r="BM378" i="9"/>
  <c r="BM310" i="8"/>
  <c r="BM242" i="10"/>
  <c r="BM249" i="12"/>
  <c r="BN45" i="12"/>
  <c r="E45" i="11"/>
  <c r="BM317" i="9"/>
  <c r="BM249" i="9"/>
  <c r="BM249" i="8"/>
  <c r="G62" i="5"/>
  <c r="F73" i="3"/>
  <c r="BN131" i="12"/>
  <c r="BM267" i="10"/>
  <c r="BM335" i="8"/>
  <c r="BM403" i="9"/>
  <c r="BM233" i="12"/>
  <c r="BN29" i="12"/>
  <c r="E29" i="11"/>
  <c r="BM301" i="9"/>
  <c r="BM233" i="9"/>
  <c r="BM233" i="8"/>
  <c r="AZ193" i="11"/>
  <c r="D125" i="11"/>
  <c r="BN157" i="12"/>
  <c r="BM361" i="8"/>
  <c r="BM361" i="10"/>
  <c r="BM293" i="10"/>
  <c r="BN118" i="12"/>
  <c r="BM322" i="8"/>
  <c r="BM390" i="9"/>
  <c r="BM254" i="10"/>
  <c r="BM271" i="12"/>
  <c r="BN67" i="12"/>
  <c r="E67" i="11"/>
  <c r="E135" i="11" s="1"/>
  <c r="BM271" i="8"/>
  <c r="BM339" i="9"/>
  <c r="BM271" i="9"/>
  <c r="BN98" i="12"/>
  <c r="BM234" i="10"/>
  <c r="BM370" i="9"/>
  <c r="BM302" i="8"/>
  <c r="BM220" i="12"/>
  <c r="BN16" i="12"/>
  <c r="E16" i="11"/>
  <c r="BM220" i="8"/>
  <c r="BM288" i="9"/>
  <c r="BM220" i="9"/>
  <c r="BN171" i="12"/>
  <c r="BM307" i="10"/>
  <c r="BM375" i="8"/>
  <c r="BM375" i="10"/>
  <c r="BN172" i="12"/>
  <c r="BM376" i="8"/>
  <c r="BM308" i="10"/>
  <c r="BM376" i="10"/>
  <c r="BN117" i="12"/>
  <c r="BM321" i="8"/>
  <c r="BM253" i="10"/>
  <c r="BM389" i="9"/>
  <c r="BN122" i="12"/>
  <c r="BM258" i="10"/>
  <c r="BM394" i="9"/>
  <c r="BM326" i="8"/>
  <c r="D119" i="11"/>
  <c r="AT187" i="11"/>
  <c r="BM213" i="12"/>
  <c r="BN9" i="12"/>
  <c r="E9" i="11"/>
  <c r="BM281" i="9"/>
  <c r="BM342" i="9" s="1"/>
  <c r="U63" i="7" s="1"/>
  <c r="BM213" i="9"/>
  <c r="BM213" i="8"/>
  <c r="BM274" i="8" s="1"/>
  <c r="U40" i="7" s="1"/>
  <c r="BM239" i="12"/>
  <c r="BN35" i="12"/>
  <c r="E35" i="11"/>
  <c r="BM239" i="9"/>
  <c r="BM239" i="8"/>
  <c r="BM307" i="9"/>
  <c r="AM180" i="11"/>
  <c r="D112" i="11"/>
  <c r="BN158" i="12"/>
  <c r="BM362" i="10"/>
  <c r="BM294" i="10"/>
  <c r="BM362" i="8"/>
  <c r="BN84" i="12"/>
  <c r="BM288" i="8"/>
  <c r="BM220" i="10"/>
  <c r="BM356" i="9"/>
  <c r="M154" i="11"/>
  <c r="D86" i="11"/>
  <c r="BN119" i="12"/>
  <c r="BM391" i="9"/>
  <c r="BM323" i="8"/>
  <c r="BM255" i="10"/>
  <c r="BM267" i="12"/>
  <c r="BN63" i="12"/>
  <c r="E63" i="11"/>
  <c r="BM267" i="8"/>
  <c r="BM267" i="9"/>
  <c r="BM335" i="9"/>
  <c r="AC170" i="11"/>
  <c r="D102" i="11"/>
  <c r="BN194" i="12"/>
  <c r="BM398" i="10"/>
  <c r="BM330" i="10"/>
  <c r="BM398" i="8"/>
  <c r="BN153" i="12"/>
  <c r="BM357" i="8"/>
  <c r="BM289" i="10"/>
  <c r="BM357" i="10"/>
  <c r="D118" i="11"/>
  <c r="AS186" i="11"/>
  <c r="G148" i="11"/>
  <c r="D80" i="11"/>
  <c r="BN166" i="12"/>
  <c r="BM370" i="10"/>
  <c r="BM302" i="10"/>
  <c r="BM370" i="8"/>
  <c r="BN181" i="12"/>
  <c r="BM385" i="8"/>
  <c r="BM317" i="10"/>
  <c r="BM385" i="10"/>
  <c r="BN150" i="12"/>
  <c r="BM354" i="10"/>
  <c r="BM286" i="10"/>
  <c r="BM354" i="8"/>
  <c r="Y166" i="11"/>
  <c r="D98" i="11"/>
  <c r="Z167" i="11"/>
  <c r="D99" i="11"/>
  <c r="BM240" i="12"/>
  <c r="BN36" i="12"/>
  <c r="E36" i="11"/>
  <c r="BM240" i="8"/>
  <c r="BM240" i="9"/>
  <c r="BM308" i="9"/>
  <c r="T47" i="7"/>
  <c r="H65" i="5"/>
  <c r="BM242" i="12"/>
  <c r="BN38" i="12"/>
  <c r="E38" i="11"/>
  <c r="BM310" i="9"/>
  <c r="BM242" i="9"/>
  <c r="BM242" i="8"/>
  <c r="BM60" i="3"/>
  <c r="BN113" i="12"/>
  <c r="BM317" i="8"/>
  <c r="BM249" i="10"/>
  <c r="BM385" i="9"/>
  <c r="F147" i="11"/>
  <c r="D79" i="11"/>
  <c r="BN104" i="12"/>
  <c r="BM308" i="8"/>
  <c r="BM376" i="9"/>
  <c r="BM240" i="10"/>
  <c r="BN93" i="12"/>
  <c r="BM365" i="9"/>
  <c r="BM297" i="8"/>
  <c r="BM229" i="10"/>
  <c r="BN174" i="12"/>
  <c r="BM378" i="10"/>
  <c r="BM378" i="8"/>
  <c r="BM310" i="10"/>
  <c r="P157" i="11"/>
  <c r="D89" i="11"/>
  <c r="AY192" i="11"/>
  <c r="D124" i="11"/>
  <c r="BM222" i="12"/>
  <c r="BN18" i="12"/>
  <c r="E18" i="11"/>
  <c r="BM222" i="8"/>
  <c r="BM290" i="9"/>
  <c r="BM222" i="9"/>
  <c r="BN109" i="12"/>
  <c r="BM313" i="8"/>
  <c r="BM245" i="10"/>
  <c r="BM381" i="9"/>
  <c r="BN114" i="12"/>
  <c r="BM250" i="10"/>
  <c r="BM386" i="9"/>
  <c r="BM318" i="8"/>
  <c r="BN193" i="12"/>
  <c r="BM397" i="8"/>
  <c r="BM397" i="10"/>
  <c r="BM329" i="10"/>
  <c r="BM254" i="12"/>
  <c r="BN50" i="12"/>
  <c r="E50" i="11"/>
  <c r="BM254" i="9"/>
  <c r="BM322" i="9"/>
  <c r="BM254" i="8"/>
  <c r="BM216" i="12"/>
  <c r="BN12" i="12"/>
  <c r="E12" i="11"/>
  <c r="BM216" i="8"/>
  <c r="BM284" i="9"/>
  <c r="BM216" i="9"/>
  <c r="BN156" i="12"/>
  <c r="BM360" i="8"/>
  <c r="BM292" i="10"/>
  <c r="BM360" i="10"/>
  <c r="BM257" i="12"/>
  <c r="BN53" i="12"/>
  <c r="E53" i="11"/>
  <c r="BM325" i="9"/>
  <c r="BM257" i="9"/>
  <c r="BM257" i="8"/>
  <c r="BM234" i="12"/>
  <c r="BN30" i="12"/>
  <c r="E30" i="11"/>
  <c r="BM234" i="9"/>
  <c r="BM302" i="9"/>
  <c r="BM234" i="8"/>
  <c r="AP183" i="11"/>
  <c r="D115" i="11"/>
  <c r="I150" i="11"/>
  <c r="D82" i="11"/>
  <c r="BN162" i="12"/>
  <c r="BM366" i="10"/>
  <c r="BM298" i="10"/>
  <c r="BM366" i="8"/>
  <c r="BN183" i="12"/>
  <c r="BM319" i="10"/>
  <c r="BM387" i="8"/>
  <c r="BM387" i="10"/>
  <c r="BN184" i="12"/>
  <c r="BM388" i="8"/>
  <c r="BM320" i="10"/>
  <c r="BM388" i="10"/>
  <c r="BN120" i="12"/>
  <c r="BM324" i="8"/>
  <c r="BM392" i="9"/>
  <c r="BM256" i="10"/>
  <c r="BN86" i="12"/>
  <c r="BM358" i="9"/>
  <c r="BM222" i="10"/>
  <c r="BM290" i="8"/>
  <c r="BN91" i="12"/>
  <c r="BM295" i="8"/>
  <c r="BM363" i="9"/>
  <c r="BM227" i="10"/>
  <c r="BM235" i="12"/>
  <c r="BN31" i="12"/>
  <c r="E31" i="11"/>
  <c r="BM303" i="9"/>
  <c r="BM235" i="8"/>
  <c r="BM235" i="9"/>
  <c r="D122" i="11"/>
  <c r="AW190" i="11"/>
  <c r="BM241" i="12"/>
  <c r="BN37" i="12"/>
  <c r="E37" i="11"/>
  <c r="BM241" i="9"/>
  <c r="BM309" i="9"/>
  <c r="BM241" i="8"/>
  <c r="BM245" i="12"/>
  <c r="BN41" i="12"/>
  <c r="E41" i="11"/>
  <c r="BM245" i="9"/>
  <c r="BM313" i="9"/>
  <c r="BM245" i="8"/>
  <c r="BN182" i="12"/>
  <c r="BM386" i="10"/>
  <c r="BM386" i="8"/>
  <c r="BM318" i="10"/>
  <c r="BN203" i="12"/>
  <c r="BM339" i="10"/>
  <c r="BM407" i="10"/>
  <c r="BM407" i="8"/>
  <c r="BN204" i="12"/>
  <c r="BM408" i="8"/>
  <c r="BM410" i="8" s="1"/>
  <c r="U42" i="7" s="1"/>
  <c r="BM340" i="10"/>
  <c r="BM408" i="10"/>
  <c r="BM410" i="10" s="1"/>
  <c r="U53" i="7" s="1"/>
  <c r="BN164" i="12"/>
  <c r="BM368" i="8"/>
  <c r="BM368" i="10"/>
  <c r="BM300" i="10"/>
  <c r="BN90" i="12"/>
  <c r="BM362" i="9"/>
  <c r="BM226" i="10"/>
  <c r="BM294" i="8"/>
  <c r="BM270" i="12"/>
  <c r="BN66" i="12"/>
  <c r="E66" i="11"/>
  <c r="BM270" i="9"/>
  <c r="BM338" i="9"/>
  <c r="BM270" i="8"/>
  <c r="BN105" i="12"/>
  <c r="BM241" i="10"/>
  <c r="BM309" i="8"/>
  <c r="BM377" i="9"/>
  <c r="BN115" i="12"/>
  <c r="BM319" i="8"/>
  <c r="BM251" i="10"/>
  <c r="BM387" i="9"/>
  <c r="BN97" i="12"/>
  <c r="BM301" i="8"/>
  <c r="BM369" i="9"/>
  <c r="BM233" i="10"/>
  <c r="U88" i="7"/>
  <c r="H78" i="3" s="1"/>
  <c r="T45" i="7"/>
  <c r="T39" i="7"/>
  <c r="H63" i="5"/>
  <c r="AR185" i="11"/>
  <c r="D117" i="11"/>
  <c r="BM223" i="12"/>
  <c r="BN19" i="12"/>
  <c r="E19" i="11"/>
  <c r="BM223" i="8"/>
  <c r="BM223" i="9"/>
  <c r="BM291" i="9"/>
  <c r="BM236" i="12"/>
  <c r="BN32" i="12"/>
  <c r="E32" i="11"/>
  <c r="BM236" i="8"/>
  <c r="BM304" i="9"/>
  <c r="BM236" i="9"/>
  <c r="BN180" i="12"/>
  <c r="BM384" i="8"/>
  <c r="BM384" i="10"/>
  <c r="BM316" i="10"/>
  <c r="BN136" i="5"/>
  <c r="BN133" i="5"/>
  <c r="BN92" i="12"/>
  <c r="BM296" i="8"/>
  <c r="BM228" i="10"/>
  <c r="BM364" i="9"/>
  <c r="BM221" i="12"/>
  <c r="BN17" i="12"/>
  <c r="E17" i="11"/>
  <c r="BM221" i="9"/>
  <c r="BM289" i="9"/>
  <c r="BM221" i="8"/>
  <c r="BN121" i="12"/>
  <c r="BM325" i="8"/>
  <c r="BM393" i="9"/>
  <c r="BM257" i="10"/>
  <c r="D110" i="11"/>
  <c r="AK178" i="11"/>
  <c r="BC196" i="11"/>
  <c r="D128" i="11"/>
  <c r="BN80" i="12"/>
  <c r="BM284" i="8"/>
  <c r="BM352" i="9"/>
  <c r="BM216" i="10"/>
  <c r="BM215" i="12"/>
  <c r="BN11" i="12"/>
  <c r="E11" i="11"/>
  <c r="BM215" i="8"/>
  <c r="BM215" i="9"/>
  <c r="BM283" i="9"/>
  <c r="AH175" i="11"/>
  <c r="D107" i="11"/>
  <c r="O156" i="11"/>
  <c r="D88" i="11"/>
  <c r="T34" i="7"/>
  <c r="K15" i="6"/>
  <c r="M14" i="6" s="1"/>
  <c r="H42" i="5"/>
  <c r="G27" i="3"/>
  <c r="T82" i="7"/>
  <c r="BM231" i="12"/>
  <c r="BN27" i="12"/>
  <c r="E27" i="11"/>
  <c r="BM231" i="8"/>
  <c r="BM299" i="9"/>
  <c r="BM231" i="9"/>
  <c r="AX191" i="11"/>
  <c r="D123" i="11"/>
  <c r="BM225" i="12"/>
  <c r="BN21" i="12"/>
  <c r="E21" i="11"/>
  <c r="BM293" i="9"/>
  <c r="BM225" i="9"/>
  <c r="BM225" i="8"/>
  <c r="R159" i="11"/>
  <c r="D91" i="11"/>
  <c r="G42" i="5"/>
  <c r="S34" i="7"/>
  <c r="J15" i="6"/>
  <c r="L14" i="6" s="1"/>
  <c r="F27" i="3"/>
  <c r="S82" i="7"/>
  <c r="BM260" i="12"/>
  <c r="BN56" i="12"/>
  <c r="E56" i="11"/>
  <c r="BM260" i="8"/>
  <c r="BM328" i="9"/>
  <c r="BM260" i="9"/>
  <c r="BN78" i="12"/>
  <c r="BM214" i="10"/>
  <c r="BM350" i="9"/>
  <c r="BM282" i="8"/>
  <c r="BN138" i="12"/>
  <c r="V36" i="7" s="1"/>
  <c r="BM219" i="12"/>
  <c r="BN15" i="12"/>
  <c r="E15" i="11"/>
  <c r="BM219" i="9"/>
  <c r="BM287" i="9"/>
  <c r="BM219" i="8"/>
  <c r="BH201" i="11"/>
  <c r="D133" i="11"/>
  <c r="BN173" i="12"/>
  <c r="BM377" i="8"/>
  <c r="BM309" i="10"/>
  <c r="BM377" i="10"/>
  <c r="BN134" i="12"/>
  <c r="BM406" i="9"/>
  <c r="BM338" i="8"/>
  <c r="BM270" i="10"/>
  <c r="D126" i="11"/>
  <c r="BA194" i="11"/>
  <c r="BM70" i="12"/>
  <c r="BM250" i="12"/>
  <c r="E46" i="11"/>
  <c r="BN46" i="12"/>
  <c r="BM250" i="9"/>
  <c r="BM318" i="9"/>
  <c r="BM250" i="8"/>
  <c r="AU188" i="11"/>
  <c r="D120" i="11"/>
  <c r="BN124" i="12"/>
  <c r="BM328" i="8"/>
  <c r="BM260" i="10"/>
  <c r="BM396" i="9"/>
  <c r="BM266" i="12"/>
  <c r="BN62" i="12"/>
  <c r="E62" i="11"/>
  <c r="BM266" i="9"/>
  <c r="BM334" i="9"/>
  <c r="BM266" i="8"/>
  <c r="BG200" i="11"/>
  <c r="D132" i="11"/>
  <c r="BN187" i="12"/>
  <c r="BM391" i="10"/>
  <c r="BM391" i="8"/>
  <c r="BM323" i="10"/>
  <c r="BN188" i="12"/>
  <c r="BM392" i="8"/>
  <c r="BM324" i="10"/>
  <c r="BM392" i="10"/>
  <c r="BN197" i="12"/>
  <c r="BM401" i="8"/>
  <c r="BM401" i="10"/>
  <c r="BM333" i="10"/>
  <c r="BN147" i="12"/>
  <c r="BM283" i="10"/>
  <c r="BM351" i="8"/>
  <c r="BM351" i="10"/>
  <c r="BM237" i="12"/>
  <c r="BN33" i="12"/>
  <c r="E33" i="11"/>
  <c r="BM305" i="9"/>
  <c r="BM237" i="9"/>
  <c r="BM237" i="8"/>
  <c r="BD197" i="11"/>
  <c r="D129" i="11"/>
  <c r="E146" i="11"/>
  <c r="D78" i="11"/>
  <c r="BN170" i="12"/>
  <c r="BM374" i="10"/>
  <c r="BM306" i="10"/>
  <c r="BM374" i="8"/>
  <c r="BN186" i="12"/>
  <c r="BM390" i="10"/>
  <c r="BM322" i="10"/>
  <c r="BM390" i="8"/>
  <c r="BN179" i="12"/>
  <c r="BM315" i="10"/>
  <c r="BM383" i="8"/>
  <c r="BM383" i="10"/>
  <c r="BN196" i="12"/>
  <c r="BM400" i="8"/>
  <c r="BM400" i="10"/>
  <c r="BM332" i="10"/>
  <c r="L20" i="6"/>
  <c r="O19" i="6" s="1"/>
  <c r="L49" i="5" s="1"/>
  <c r="I43" i="5"/>
  <c r="H28" i="3"/>
  <c r="U83" i="7"/>
  <c r="BM232" i="12"/>
  <c r="BN28" i="12"/>
  <c r="E28" i="11"/>
  <c r="BM232" i="8"/>
  <c r="BM300" i="9"/>
  <c r="BM232" i="9"/>
  <c r="BN189" i="12"/>
  <c r="BM393" i="8"/>
  <c r="BM325" i="10"/>
  <c r="BM393" i="10"/>
  <c r="G11" i="5"/>
  <c r="F18" i="3"/>
  <c r="F9" i="3"/>
  <c r="D134" i="11"/>
  <c r="BI202" i="11"/>
  <c r="BM228" i="12"/>
  <c r="BN24" i="12"/>
  <c r="E24" i="11"/>
  <c r="BM228" i="8"/>
  <c r="BM296" i="9"/>
  <c r="BM228" i="9"/>
  <c r="N155" i="11"/>
  <c r="D87" i="11"/>
  <c r="AA168" i="11"/>
  <c r="D100" i="11"/>
  <c r="BN155" i="12"/>
  <c r="BM291" i="10"/>
  <c r="BM359" i="8"/>
  <c r="BM359" i="10"/>
  <c r="BN101" i="12"/>
  <c r="BM305" i="8"/>
  <c r="BM237" i="10"/>
  <c r="BM373" i="9"/>
  <c r="BN151" i="12"/>
  <c r="BM355" i="8"/>
  <c r="BM287" i="10"/>
  <c r="BM355" i="10"/>
  <c r="BN152" i="12"/>
  <c r="BM356" i="8"/>
  <c r="BM288" i="10"/>
  <c r="BM356" i="10"/>
  <c r="V163" i="11"/>
  <c r="D95" i="11"/>
  <c r="BN96" i="12"/>
  <c r="BM300" i="8"/>
  <c r="BM368" i="9"/>
  <c r="BM232" i="10"/>
  <c r="BM255" i="12"/>
  <c r="BN51" i="12"/>
  <c r="E51" i="11"/>
  <c r="BM255" i="9"/>
  <c r="BM323" i="9"/>
  <c r="BM255" i="8"/>
  <c r="BN83" i="12"/>
  <c r="BM287" i="8"/>
  <c r="BM219" i="10"/>
  <c r="BM355" i="9"/>
  <c r="D130" i="11"/>
  <c r="BE198" i="11"/>
  <c r="BN148" i="12"/>
  <c r="BM352" i="8"/>
  <c r="BM352" i="10"/>
  <c r="BM284" i="10"/>
  <c r="G10" i="5"/>
  <c r="F17" i="3"/>
  <c r="F8" i="3"/>
  <c r="D127" i="11"/>
  <c r="BB195" i="11"/>
  <c r="T57" i="7"/>
  <c r="H70" i="5"/>
  <c r="BN94" i="12"/>
  <c r="BM230" i="10"/>
  <c r="BM366" i="9"/>
  <c r="BM298" i="8"/>
  <c r="BN99" i="12"/>
  <c r="BM303" i="8"/>
  <c r="BM371" i="9"/>
  <c r="BM235" i="10"/>
  <c r="BM251" i="12"/>
  <c r="BN47" i="12"/>
  <c r="E47" i="11"/>
  <c r="BM319" i="9"/>
  <c r="BM251" i="9"/>
  <c r="BM251" i="8"/>
  <c r="BM218" i="12"/>
  <c r="BN14" i="12"/>
  <c r="E14" i="11"/>
  <c r="BM218" i="9"/>
  <c r="BM218" i="8"/>
  <c r="BM286" i="9"/>
  <c r="BN81" i="12"/>
  <c r="BM353" i="9"/>
  <c r="BM285" i="8"/>
  <c r="BM217" i="10"/>
  <c r="BM258" i="12"/>
  <c r="BN54" i="12"/>
  <c r="E54" i="11"/>
  <c r="BM258" i="9"/>
  <c r="BM326" i="9"/>
  <c r="BM258" i="8"/>
  <c r="T161" i="11"/>
  <c r="D93" i="11"/>
  <c r="BN125" i="12"/>
  <c r="BM329" i="8"/>
  <c r="BM397" i="9"/>
  <c r="BM261" i="10"/>
  <c r="BN130" i="12"/>
  <c r="BM334" i="8"/>
  <c r="BM266" i="10"/>
  <c r="BM402" i="9"/>
  <c r="BN135" i="12"/>
  <c r="BM339" i="8"/>
  <c r="BM407" i="9"/>
  <c r="BM271" i="10"/>
  <c r="H149" i="11"/>
  <c r="D81" i="11"/>
  <c r="AQ184" i="11"/>
  <c r="D116" i="11"/>
  <c r="BN149" i="12"/>
  <c r="BM353" i="8"/>
  <c r="BM285" i="10"/>
  <c r="BM353" i="10"/>
  <c r="BN202" i="12"/>
  <c r="BM406" i="10"/>
  <c r="BM338" i="10"/>
  <c r="BM406" i="8"/>
  <c r="BN163" i="12"/>
  <c r="BM299" i="10"/>
  <c r="BM367" i="8"/>
  <c r="BM367" i="10"/>
  <c r="BN85" i="12"/>
  <c r="BM357" i="9"/>
  <c r="BM289" i="8"/>
  <c r="BM221" i="10"/>
  <c r="U162" i="11"/>
  <c r="D94" i="11"/>
  <c r="BN199" i="12"/>
  <c r="BM335" i="10"/>
  <c r="BM403" i="10"/>
  <c r="BM403" i="8"/>
  <c r="BN102" i="12"/>
  <c r="BM374" i="9"/>
  <c r="BM238" i="10"/>
  <c r="BM306" i="8"/>
  <c r="BN132" i="12"/>
  <c r="BM336" i="8"/>
  <c r="BM404" i="9"/>
  <c r="BM268" i="10"/>
  <c r="BM253" i="12"/>
  <c r="BN49" i="12"/>
  <c r="E49" i="11"/>
  <c r="BM253" i="9"/>
  <c r="BM321" i="9"/>
  <c r="BM253" i="8"/>
  <c r="BN160" i="12"/>
  <c r="BM364" i="8"/>
  <c r="BM296" i="10"/>
  <c r="BM364" i="10"/>
  <c r="BN146" i="12"/>
  <c r="BM282" i="10"/>
  <c r="BM350" i="10"/>
  <c r="BM350" i="8"/>
  <c r="BN206" i="12"/>
  <c r="V37" i="7" s="1"/>
  <c r="BN190" i="12"/>
  <c r="BM326" i="10"/>
  <c r="BM394" i="10"/>
  <c r="BM394" i="8"/>
  <c r="BN176" i="12"/>
  <c r="BM380" i="8"/>
  <c r="BM380" i="10"/>
  <c r="BM312" i="10"/>
  <c r="BN111" i="12"/>
  <c r="BM247" i="10"/>
  <c r="BM383" i="9"/>
  <c r="BM315" i="8"/>
  <c r="L153" i="11"/>
  <c r="D85" i="11"/>
  <c r="D113" i="11"/>
  <c r="AN181" i="11"/>
  <c r="BN112" i="12"/>
  <c r="BM316" i="8"/>
  <c r="BM248" i="10"/>
  <c r="BM384" i="9"/>
  <c r="BM246" i="12"/>
  <c r="BN42" i="12"/>
  <c r="E42" i="11"/>
  <c r="BM246" i="9"/>
  <c r="BM314" i="9"/>
  <c r="BM246" i="8"/>
  <c r="X165" i="11"/>
  <c r="D97" i="11"/>
  <c r="BM264" i="12"/>
  <c r="BN60" i="12"/>
  <c r="E60" i="11"/>
  <c r="BM264" i="8"/>
  <c r="BM264" i="9"/>
  <c r="BM332" i="9"/>
  <c r="BN123" i="12"/>
  <c r="BM395" i="9"/>
  <c r="BM327" i="8"/>
  <c r="BM259" i="10"/>
  <c r="BM243" i="12"/>
  <c r="BN39" i="12"/>
  <c r="E39" i="11"/>
  <c r="BM243" i="9"/>
  <c r="BM311" i="9"/>
  <c r="BM243" i="8"/>
  <c r="D135" i="11"/>
  <c r="BJ203" i="11"/>
  <c r="BM224" i="12"/>
  <c r="BN20" i="12"/>
  <c r="E20" i="11"/>
  <c r="BM224" i="8"/>
  <c r="BM224" i="9"/>
  <c r="BM292" i="9"/>
  <c r="BM272" i="12"/>
  <c r="BN68" i="12"/>
  <c r="E68" i="11"/>
  <c r="E136" i="11" s="1"/>
  <c r="BM272" i="8"/>
  <c r="BM272" i="9"/>
  <c r="BM340" i="9"/>
  <c r="BN103" i="12"/>
  <c r="BM307" i="8"/>
  <c r="BM375" i="9"/>
  <c r="BM239" i="10"/>
  <c r="BM259" i="12"/>
  <c r="BN55" i="12"/>
  <c r="E55" i="11"/>
  <c r="BM259" i="8"/>
  <c r="BM327" i="9"/>
  <c r="BM259" i="9"/>
  <c r="K152" i="11"/>
  <c r="D84" i="11"/>
  <c r="BN177" i="12"/>
  <c r="BM381" i="8"/>
  <c r="BM313" i="10"/>
  <c r="BM381" i="10"/>
  <c r="BN127" i="12"/>
  <c r="BM331" i="8"/>
  <c r="BM263" i="10"/>
  <c r="BM399" i="9"/>
  <c r="BM227" i="12"/>
  <c r="BN23" i="12"/>
  <c r="E23" i="11"/>
  <c r="BM227" i="8"/>
  <c r="BM227" i="9"/>
  <c r="BM295" i="9"/>
  <c r="D145" i="11"/>
  <c r="D77" i="11"/>
  <c r="BN116" i="12"/>
  <c r="BM320" i="8"/>
  <c r="BM388" i="9"/>
  <c r="BM252" i="10"/>
  <c r="BM269" i="12"/>
  <c r="BN65" i="12"/>
  <c r="E65" i="11"/>
  <c r="BM337" i="9"/>
  <c r="BM269" i="9"/>
  <c r="BM269" i="8"/>
  <c r="D103" i="11"/>
  <c r="AD171" i="11"/>
  <c r="BN167" i="12"/>
  <c r="BM371" i="10"/>
  <c r="BM371" i="8"/>
  <c r="BM303" i="10"/>
  <c r="BN168" i="12"/>
  <c r="BM372" i="8"/>
  <c r="BM372" i="10"/>
  <c r="BM304" i="10"/>
  <c r="BN129" i="12"/>
  <c r="BM333" i="8"/>
  <c r="BM265" i="10"/>
  <c r="BM401" i="9"/>
  <c r="BM262" i="12"/>
  <c r="BN58" i="12"/>
  <c r="E58" i="11"/>
  <c r="BM330" i="9"/>
  <c r="BM262" i="9"/>
  <c r="BM262" i="8"/>
  <c r="BM256" i="12"/>
  <c r="BN52" i="12"/>
  <c r="E52" i="11"/>
  <c r="BM256" i="8"/>
  <c r="BM324" i="9"/>
  <c r="BM256" i="9"/>
  <c r="BF199" i="11"/>
  <c r="D131" i="11"/>
  <c r="BM268" i="12"/>
  <c r="BN64" i="12"/>
  <c r="E64" i="11"/>
  <c r="BM268" i="8"/>
  <c r="BM336" i="9"/>
  <c r="BM268" i="9"/>
  <c r="BN178" i="12"/>
  <c r="BM382" i="10"/>
  <c r="BM382" i="8"/>
  <c r="BM314" i="10"/>
  <c r="BN191" i="12"/>
  <c r="BM395" i="8"/>
  <c r="BM327" i="10"/>
  <c r="BM395" i="10"/>
  <c r="BN192" i="12"/>
  <c r="BM396" i="8"/>
  <c r="BM328" i="10"/>
  <c r="BM396" i="10"/>
  <c r="BN108" i="12"/>
  <c r="BM312" i="8"/>
  <c r="BM244" i="10"/>
  <c r="BM380" i="9"/>
  <c r="BN200" i="12"/>
  <c r="BM404" i="8"/>
  <c r="BM404" i="10"/>
  <c r="BM336" i="10"/>
  <c r="AB169" i="11"/>
  <c r="D101" i="11"/>
  <c r="BM265" i="12"/>
  <c r="BN61" i="12"/>
  <c r="E61" i="11"/>
  <c r="BM333" i="9"/>
  <c r="BM265" i="9"/>
  <c r="BM265" i="8"/>
  <c r="BN87" i="12"/>
  <c r="BM223" i="10"/>
  <c r="BM291" i="8"/>
  <c r="BM359" i="9"/>
  <c r="BM214" i="12"/>
  <c r="BN10" i="12"/>
  <c r="E10" i="11"/>
  <c r="BM214" i="8"/>
  <c r="BM214" i="9"/>
  <c r="BM282" i="9"/>
  <c r="BN165" i="12"/>
  <c r="BM369" i="8"/>
  <c r="BM369" i="10"/>
  <c r="BM301" i="10"/>
  <c r="BN175" i="12"/>
  <c r="BM379" i="8"/>
  <c r="BM311" i="10"/>
  <c r="BM379" i="10"/>
  <c r="BN201" i="12"/>
  <c r="BM405" i="8"/>
  <c r="BM405" i="10"/>
  <c r="BM337" i="10"/>
  <c r="H10" i="5"/>
  <c r="G17" i="3"/>
  <c r="G8" i="3"/>
  <c r="BM274" i="9" l="1"/>
  <c r="U60" i="7" s="1"/>
  <c r="I73" i="5" s="1"/>
  <c r="U47" i="7"/>
  <c r="I65" i="5"/>
  <c r="U54" i="7"/>
  <c r="I69" i="5"/>
  <c r="BN214" i="12"/>
  <c r="BO10" i="12"/>
  <c r="F10" i="11"/>
  <c r="BN214" i="9"/>
  <c r="BN282" i="9"/>
  <c r="BN214" i="8"/>
  <c r="E120" i="11"/>
  <c r="AV188" i="11"/>
  <c r="BN264" i="12"/>
  <c r="BO60" i="12"/>
  <c r="F60" i="11"/>
  <c r="BN264" i="8"/>
  <c r="BN264" i="9"/>
  <c r="BN332" i="9"/>
  <c r="BN218" i="12"/>
  <c r="BO14" i="12"/>
  <c r="F14" i="11"/>
  <c r="BN218" i="8"/>
  <c r="BN286" i="9"/>
  <c r="BN218" i="9"/>
  <c r="BO94" i="12"/>
  <c r="BN366" i="9"/>
  <c r="BN230" i="10"/>
  <c r="BN298" i="8"/>
  <c r="BN255" i="12"/>
  <c r="BO51" i="12"/>
  <c r="F51" i="11"/>
  <c r="BN255" i="9"/>
  <c r="BN323" i="9"/>
  <c r="BN255" i="8"/>
  <c r="I10" i="5"/>
  <c r="H8" i="3"/>
  <c r="H17" i="3"/>
  <c r="BO124" i="12"/>
  <c r="BN328" i="8"/>
  <c r="BN260" i="10"/>
  <c r="BN396" i="9"/>
  <c r="AP182" i="11"/>
  <c r="E114" i="11"/>
  <c r="K151" i="11"/>
  <c r="E83" i="11"/>
  <c r="AZ192" i="11"/>
  <c r="E124" i="11"/>
  <c r="Z166" i="11"/>
  <c r="E98" i="11"/>
  <c r="AH174" i="11"/>
  <c r="E106" i="11"/>
  <c r="E104" i="11"/>
  <c r="AF172" i="11"/>
  <c r="BO194" i="12"/>
  <c r="BN398" i="8"/>
  <c r="BN330" i="10"/>
  <c r="BN398" i="10"/>
  <c r="BO119" i="12"/>
  <c r="BN255" i="10"/>
  <c r="BN391" i="9"/>
  <c r="BN323" i="8"/>
  <c r="E145" i="11"/>
  <c r="E77" i="11"/>
  <c r="BO118" i="12"/>
  <c r="BN254" i="10"/>
  <c r="BN322" i="8"/>
  <c r="BN390" i="9"/>
  <c r="I149" i="11"/>
  <c r="E81" i="11"/>
  <c r="BO195" i="12"/>
  <c r="BN331" i="10"/>
  <c r="BN399" i="8"/>
  <c r="BN399" i="10"/>
  <c r="AD170" i="11"/>
  <c r="E102" i="11"/>
  <c r="BO169" i="12"/>
  <c r="BN373" i="8"/>
  <c r="BN305" i="10"/>
  <c r="BN373" i="10"/>
  <c r="E107" i="11"/>
  <c r="AI175" i="11"/>
  <c r="BN246" i="12"/>
  <c r="BO42" i="12"/>
  <c r="F42" i="11"/>
  <c r="BN314" i="9"/>
  <c r="BN246" i="9"/>
  <c r="BN246" i="8"/>
  <c r="BO130" i="12"/>
  <c r="BN402" i="9"/>
  <c r="BN334" i="8"/>
  <c r="BN266" i="10"/>
  <c r="E115" i="11"/>
  <c r="AQ183" i="11"/>
  <c r="BO96" i="12"/>
  <c r="BN300" i="8"/>
  <c r="BN368" i="9"/>
  <c r="BN232" i="10"/>
  <c r="T160" i="11"/>
  <c r="E92" i="11"/>
  <c r="E96" i="11"/>
  <c r="X164" i="11"/>
  <c r="BO179" i="12"/>
  <c r="BN383" i="10"/>
  <c r="BN383" i="8"/>
  <c r="BN315" i="10"/>
  <c r="BO147" i="12"/>
  <c r="BN283" i="10"/>
  <c r="BN351" i="8"/>
  <c r="BN351" i="10"/>
  <c r="BF198" i="11"/>
  <c r="E130" i="11"/>
  <c r="BO134" i="12"/>
  <c r="BN338" i="8"/>
  <c r="BN270" i="10"/>
  <c r="BN406" i="9"/>
  <c r="BN219" i="12"/>
  <c r="BO15" i="12"/>
  <c r="F15" i="11"/>
  <c r="BN287" i="9"/>
  <c r="BN219" i="9"/>
  <c r="BN219" i="8"/>
  <c r="BN260" i="12"/>
  <c r="BO56" i="12"/>
  <c r="F56" i="11"/>
  <c r="BN260" i="8"/>
  <c r="BN328" i="9"/>
  <c r="BN260" i="9"/>
  <c r="L12" i="6"/>
  <c r="I47" i="5"/>
  <c r="I46" i="5" s="1"/>
  <c r="I139" i="5" s="1"/>
  <c r="J47" i="5"/>
  <c r="J46" i="5" s="1"/>
  <c r="J139" i="5" s="1"/>
  <c r="M12" i="6"/>
  <c r="BO92" i="12"/>
  <c r="BN296" i="8"/>
  <c r="BN364" i="9"/>
  <c r="BN228" i="10"/>
  <c r="O155" i="11"/>
  <c r="E87" i="11"/>
  <c r="BO97" i="12"/>
  <c r="BN233" i="10"/>
  <c r="BN301" i="8"/>
  <c r="BN369" i="9"/>
  <c r="BN270" i="12"/>
  <c r="BO66" i="12"/>
  <c r="F66" i="11"/>
  <c r="F134" i="11" s="1"/>
  <c r="BN338" i="9"/>
  <c r="BN270" i="9"/>
  <c r="BN270" i="8"/>
  <c r="BN245" i="12"/>
  <c r="BO41" i="12"/>
  <c r="F41" i="11"/>
  <c r="BN313" i="9"/>
  <c r="BN245" i="9"/>
  <c r="BN245" i="8"/>
  <c r="BO91" i="12"/>
  <c r="BN363" i="9"/>
  <c r="BN227" i="10"/>
  <c r="BN295" i="8"/>
  <c r="BO86" i="12"/>
  <c r="BN358" i="9"/>
  <c r="BN222" i="10"/>
  <c r="BN290" i="8"/>
  <c r="BO120" i="12"/>
  <c r="BN324" i="8"/>
  <c r="BN256" i="10"/>
  <c r="BN392" i="9"/>
  <c r="BO184" i="12"/>
  <c r="BN388" i="8"/>
  <c r="BN388" i="10"/>
  <c r="BN320" i="10"/>
  <c r="BN234" i="12"/>
  <c r="BO30" i="12"/>
  <c r="F30" i="11"/>
  <c r="BN234" i="9"/>
  <c r="BN302" i="9"/>
  <c r="BN234" i="8"/>
  <c r="BN216" i="12"/>
  <c r="BO12" i="12"/>
  <c r="F12" i="11"/>
  <c r="BN216" i="8"/>
  <c r="BN216" i="9"/>
  <c r="BN284" i="9"/>
  <c r="BO174" i="12"/>
  <c r="BN378" i="8"/>
  <c r="BN378" i="10"/>
  <c r="BN310" i="10"/>
  <c r="BO113" i="12"/>
  <c r="BN317" i="8"/>
  <c r="BN385" i="9"/>
  <c r="BN249" i="10"/>
  <c r="BN242" i="12"/>
  <c r="BO38" i="12"/>
  <c r="F38" i="11"/>
  <c r="BN242" i="9"/>
  <c r="BN310" i="9"/>
  <c r="BN242" i="8"/>
  <c r="BN240" i="12"/>
  <c r="BO36" i="12"/>
  <c r="F36" i="11"/>
  <c r="BN240" i="8"/>
  <c r="BN240" i="9"/>
  <c r="BN308" i="9"/>
  <c r="BO150" i="12"/>
  <c r="BN354" i="10"/>
  <c r="BN286" i="10"/>
  <c r="BN354" i="8"/>
  <c r="BO181" i="12"/>
  <c r="BN385" i="8"/>
  <c r="BN317" i="10"/>
  <c r="BN385" i="10"/>
  <c r="U39" i="7"/>
  <c r="I63" i="5"/>
  <c r="V88" i="7"/>
  <c r="I78" i="3" s="1"/>
  <c r="BN213" i="12"/>
  <c r="BO9" i="12"/>
  <c r="F9" i="11"/>
  <c r="BN213" i="9"/>
  <c r="BN274" i="9" s="1"/>
  <c r="V60" i="7" s="1"/>
  <c r="BN281" i="9"/>
  <c r="BN213" i="8"/>
  <c r="BN70" i="12"/>
  <c r="BO122" i="12"/>
  <c r="BN394" i="9"/>
  <c r="BN258" i="10"/>
  <c r="BN326" i="8"/>
  <c r="BN220" i="12"/>
  <c r="BO16" i="12"/>
  <c r="F16" i="11"/>
  <c r="BN220" i="8"/>
  <c r="BN220" i="9"/>
  <c r="BN288" i="9"/>
  <c r="BO157" i="12"/>
  <c r="BN361" i="8"/>
  <c r="BN361" i="10"/>
  <c r="BN293" i="10"/>
  <c r="BN233" i="12"/>
  <c r="BO29" i="12"/>
  <c r="F29" i="11"/>
  <c r="BN301" i="9"/>
  <c r="BN233" i="9"/>
  <c r="BN233" i="8"/>
  <c r="AO181" i="11"/>
  <c r="E113" i="11"/>
  <c r="U67" i="7"/>
  <c r="U59" i="7"/>
  <c r="I72" i="5" s="1"/>
  <c r="I75" i="5"/>
  <c r="BO136" i="12"/>
  <c r="BN340" i="8"/>
  <c r="BN272" i="10"/>
  <c r="BN408" i="9"/>
  <c r="BO145" i="12"/>
  <c r="BN349" i="8"/>
  <c r="BN349" i="10"/>
  <c r="BN281" i="10"/>
  <c r="BN342" i="10" s="1"/>
  <c r="V50" i="7" s="1"/>
  <c r="BN217" i="12"/>
  <c r="BO13" i="12"/>
  <c r="F13" i="11"/>
  <c r="BN217" i="9"/>
  <c r="BN285" i="9"/>
  <c r="BN217" i="8"/>
  <c r="BO88" i="12"/>
  <c r="BN292" i="8"/>
  <c r="BN360" i="9"/>
  <c r="BN224" i="10"/>
  <c r="BN263" i="12"/>
  <c r="BO59" i="12"/>
  <c r="F59" i="11"/>
  <c r="BN331" i="9"/>
  <c r="BN263" i="9"/>
  <c r="BN263" i="8"/>
  <c r="I11" i="5"/>
  <c r="H18" i="3"/>
  <c r="H9" i="3"/>
  <c r="BN238" i="12"/>
  <c r="BO34" i="12"/>
  <c r="F34" i="11"/>
  <c r="BN306" i="9"/>
  <c r="BN238" i="9"/>
  <c r="BN238" i="8"/>
  <c r="E112" i="11"/>
  <c r="AN180" i="11"/>
  <c r="BN261" i="12"/>
  <c r="BO57" i="12"/>
  <c r="F57" i="11"/>
  <c r="BN329" i="9"/>
  <c r="BN261" i="9"/>
  <c r="BN261" i="8"/>
  <c r="R158" i="11"/>
  <c r="E90" i="11"/>
  <c r="AJ176" i="11"/>
  <c r="E108" i="11"/>
  <c r="BN268" i="12"/>
  <c r="BO64" i="12"/>
  <c r="F64" i="11"/>
  <c r="BN268" i="8"/>
  <c r="BN268" i="9"/>
  <c r="BN336" i="9"/>
  <c r="BN262" i="12"/>
  <c r="BO58" i="12"/>
  <c r="F58" i="11"/>
  <c r="BN330" i="9"/>
  <c r="BN262" i="9"/>
  <c r="BN262" i="8"/>
  <c r="BO116" i="12"/>
  <c r="BN320" i="8"/>
  <c r="BN388" i="9"/>
  <c r="BN252" i="10"/>
  <c r="BN227" i="12"/>
  <c r="BO23" i="12"/>
  <c r="F23" i="11"/>
  <c r="BN295" i="9"/>
  <c r="BN227" i="8"/>
  <c r="BN227" i="9"/>
  <c r="BO202" i="12"/>
  <c r="BN406" i="8"/>
  <c r="BN406" i="10"/>
  <c r="BN338" i="10"/>
  <c r="BO101" i="12"/>
  <c r="BN305" i="8"/>
  <c r="BN237" i="10"/>
  <c r="BN373" i="9"/>
  <c r="BO196" i="12"/>
  <c r="BN400" i="8"/>
  <c r="BN332" i="10"/>
  <c r="BN400" i="10"/>
  <c r="BN215" i="12"/>
  <c r="BO11" i="12"/>
  <c r="F11" i="11"/>
  <c r="BN215" i="9"/>
  <c r="BN283" i="9"/>
  <c r="BN215" i="8"/>
  <c r="BJ202" i="11"/>
  <c r="E134" i="11"/>
  <c r="BN257" i="12"/>
  <c r="BO53" i="12"/>
  <c r="F53" i="11"/>
  <c r="BN257" i="9"/>
  <c r="BN325" i="9"/>
  <c r="BN257" i="8"/>
  <c r="L152" i="11"/>
  <c r="E84" i="11"/>
  <c r="BO89" i="12"/>
  <c r="BN293" i="8"/>
  <c r="BN361" i="9"/>
  <c r="BN225" i="10"/>
  <c r="BO161" i="12"/>
  <c r="BN365" i="8"/>
  <c r="BN297" i="10"/>
  <c r="BN365" i="10"/>
  <c r="BN247" i="12"/>
  <c r="BO43" i="12"/>
  <c r="F43" i="11"/>
  <c r="BN247" i="9"/>
  <c r="BN315" i="9"/>
  <c r="BN247" i="8"/>
  <c r="BN256" i="12"/>
  <c r="BO52" i="12"/>
  <c r="F52" i="11"/>
  <c r="BN256" i="8"/>
  <c r="BN324" i="9"/>
  <c r="BN256" i="9"/>
  <c r="BO129" i="12"/>
  <c r="BN333" i="8"/>
  <c r="BN265" i="10"/>
  <c r="BN401" i="9"/>
  <c r="BN224" i="12"/>
  <c r="BO20" i="12"/>
  <c r="F20" i="11"/>
  <c r="BN224" i="8"/>
  <c r="BN224" i="9"/>
  <c r="BN292" i="9"/>
  <c r="BO176" i="12"/>
  <c r="BN380" i="8"/>
  <c r="BN312" i="10"/>
  <c r="BN380" i="10"/>
  <c r="BO125" i="12"/>
  <c r="BN329" i="8"/>
  <c r="BN397" i="9"/>
  <c r="BN261" i="10"/>
  <c r="BO201" i="12"/>
  <c r="BN405" i="8"/>
  <c r="BN337" i="10"/>
  <c r="BN405" i="10"/>
  <c r="BN274" i="8"/>
  <c r="V40" i="7" s="1"/>
  <c r="BO168" i="12"/>
  <c r="BN372" i="8"/>
  <c r="BN304" i="10"/>
  <c r="BN372" i="10"/>
  <c r="BN269" i="12"/>
  <c r="BO65" i="12"/>
  <c r="F65" i="11"/>
  <c r="BN337" i="9"/>
  <c r="BN269" i="9"/>
  <c r="BN269" i="8"/>
  <c r="T209" i="7" a="1"/>
  <c r="T209" i="7" s="1"/>
  <c r="T195" i="7" a="1"/>
  <c r="T195" i="7" s="1"/>
  <c r="BO127" i="12"/>
  <c r="BN263" i="10"/>
  <c r="BN399" i="9"/>
  <c r="BN331" i="8"/>
  <c r="E123" i="11"/>
  <c r="AY191" i="11"/>
  <c r="BN272" i="12"/>
  <c r="BO68" i="12"/>
  <c r="F68" i="11"/>
  <c r="F136" i="11" s="1"/>
  <c r="BN272" i="8"/>
  <c r="BN340" i="9"/>
  <c r="BN342" i="9" s="1"/>
  <c r="V63" i="7" s="1"/>
  <c r="BN272" i="9"/>
  <c r="BN243" i="12"/>
  <c r="BO39" i="12"/>
  <c r="F39" i="11"/>
  <c r="BN311" i="9"/>
  <c r="BN243" i="9"/>
  <c r="BN243" i="8"/>
  <c r="BO190" i="12"/>
  <c r="BN394" i="8"/>
  <c r="BN326" i="10"/>
  <c r="BN394" i="10"/>
  <c r="BO132" i="12"/>
  <c r="BN336" i="8"/>
  <c r="BN404" i="9"/>
  <c r="BN268" i="10"/>
  <c r="BO102" i="12"/>
  <c r="BN238" i="10"/>
  <c r="BN306" i="8"/>
  <c r="BN374" i="9"/>
  <c r="BO85" i="12"/>
  <c r="BN221" i="10"/>
  <c r="BN289" i="8"/>
  <c r="BN357" i="9"/>
  <c r="BO81" i="12"/>
  <c r="BN285" i="8"/>
  <c r="BN353" i="9"/>
  <c r="BN217" i="10"/>
  <c r="BN251" i="12"/>
  <c r="BO47" i="12"/>
  <c r="F47" i="11"/>
  <c r="BN319" i="9"/>
  <c r="BN251" i="9"/>
  <c r="BN251" i="8"/>
  <c r="BO83" i="12"/>
  <c r="BN355" i="9"/>
  <c r="BN219" i="10"/>
  <c r="BN287" i="8"/>
  <c r="BN228" i="12"/>
  <c r="BO24" i="12"/>
  <c r="F24" i="11"/>
  <c r="BN228" i="8"/>
  <c r="BN296" i="9"/>
  <c r="BN228" i="9"/>
  <c r="BN232" i="12"/>
  <c r="BO28" i="12"/>
  <c r="F28" i="11"/>
  <c r="BN232" i="8"/>
  <c r="BN232" i="9"/>
  <c r="BN300" i="9"/>
  <c r="BO186" i="12"/>
  <c r="BN390" i="8"/>
  <c r="BN390" i="10"/>
  <c r="BN322" i="10"/>
  <c r="BO197" i="12"/>
  <c r="BN401" i="8"/>
  <c r="BN401" i="10"/>
  <c r="BN333" i="10"/>
  <c r="BN266" i="12"/>
  <c r="BO62" i="12"/>
  <c r="F62" i="11"/>
  <c r="BN334" i="9"/>
  <c r="BN266" i="9"/>
  <c r="BN266" i="8"/>
  <c r="BM274" i="12"/>
  <c r="U35" i="7"/>
  <c r="U64" i="7" s="1"/>
  <c r="BO173" i="12"/>
  <c r="BN377" i="8"/>
  <c r="BN377" i="10"/>
  <c r="BN309" i="10"/>
  <c r="G41" i="5"/>
  <c r="S166" i="7"/>
  <c r="S165" i="7" s="1"/>
  <c r="S141" i="7"/>
  <c r="S44" i="7"/>
  <c r="F74" i="3" s="1"/>
  <c r="F26" i="3"/>
  <c r="Q157" i="11"/>
  <c r="E89" i="11"/>
  <c r="T81" i="7"/>
  <c r="H9" i="5"/>
  <c r="H8" i="5" s="1"/>
  <c r="H6" i="5" s="1"/>
  <c r="G16" i="3"/>
  <c r="G7" i="3"/>
  <c r="T166" i="7"/>
  <c r="T165" i="7" s="1"/>
  <c r="T141" i="7"/>
  <c r="T44" i="7"/>
  <c r="G74" i="3" s="1"/>
  <c r="H41" i="5"/>
  <c r="G26" i="3"/>
  <c r="BO80" i="12"/>
  <c r="BN284" i="8"/>
  <c r="BN352" i="9"/>
  <c r="BN216" i="10"/>
  <c r="BN223" i="12"/>
  <c r="BO19" i="12"/>
  <c r="F19" i="11"/>
  <c r="BN291" i="9"/>
  <c r="BN223" i="9"/>
  <c r="BN223" i="8"/>
  <c r="BO115" i="12"/>
  <c r="BN251" i="10"/>
  <c r="BN387" i="9"/>
  <c r="BN319" i="8"/>
  <c r="BO90" i="12"/>
  <c r="BN226" i="10"/>
  <c r="BN362" i="9"/>
  <c r="BN294" i="8"/>
  <c r="BO164" i="12"/>
  <c r="BN368" i="8"/>
  <c r="BN368" i="10"/>
  <c r="BN300" i="10"/>
  <c r="BO204" i="12"/>
  <c r="BN408" i="8"/>
  <c r="BN410" i="8" s="1"/>
  <c r="V42" i="7" s="1"/>
  <c r="BN408" i="10"/>
  <c r="BN340" i="10"/>
  <c r="BO203" i="12"/>
  <c r="BN339" i="10"/>
  <c r="BN407" i="10"/>
  <c r="BN407" i="8"/>
  <c r="AG173" i="11"/>
  <c r="E105" i="11"/>
  <c r="AA167" i="11"/>
  <c r="E99" i="11"/>
  <c r="BO183" i="12"/>
  <c r="BN319" i="10"/>
  <c r="BN387" i="8"/>
  <c r="BN387" i="10"/>
  <c r="BO193" i="12"/>
  <c r="BN397" i="8"/>
  <c r="BN329" i="10"/>
  <c r="BN397" i="10"/>
  <c r="BO114" i="12"/>
  <c r="BN318" i="8"/>
  <c r="BN386" i="9"/>
  <c r="BN250" i="10"/>
  <c r="BO109" i="12"/>
  <c r="BN245" i="10"/>
  <c r="BN313" i="8"/>
  <c r="BN381" i="9"/>
  <c r="N154" i="11"/>
  <c r="E86" i="11"/>
  <c r="BO93" i="12"/>
  <c r="BN297" i="8"/>
  <c r="BN229" i="10"/>
  <c r="BN365" i="9"/>
  <c r="BO104" i="12"/>
  <c r="BN308" i="8"/>
  <c r="BN376" i="9"/>
  <c r="BN240" i="10"/>
  <c r="BO166" i="12"/>
  <c r="BN370" i="10"/>
  <c r="BN302" i="10"/>
  <c r="BN370" i="8"/>
  <c r="E131" i="11"/>
  <c r="BG199" i="11"/>
  <c r="BO84" i="12"/>
  <c r="BN288" i="8"/>
  <c r="BN220" i="10"/>
  <c r="BN356" i="9"/>
  <c r="AE171" i="11"/>
  <c r="E103" i="11"/>
  <c r="BO117" i="12"/>
  <c r="BN321" i="8"/>
  <c r="BN389" i="9"/>
  <c r="BN253" i="10"/>
  <c r="BO98" i="12"/>
  <c r="BN370" i="9"/>
  <c r="BN234" i="10"/>
  <c r="BN302" i="8"/>
  <c r="BO131" i="12"/>
  <c r="BN267" i="10"/>
  <c r="BN403" i="9"/>
  <c r="BN335" i="8"/>
  <c r="BN249" i="12"/>
  <c r="BO45" i="12"/>
  <c r="F45" i="11"/>
  <c r="BN317" i="9"/>
  <c r="BN249" i="9"/>
  <c r="BN249" i="8"/>
  <c r="U46" i="7"/>
  <c r="I64" i="5"/>
  <c r="BO110" i="12"/>
  <c r="BN246" i="10"/>
  <c r="BN382" i="9"/>
  <c r="BN314" i="8"/>
  <c r="BO198" i="12"/>
  <c r="BN402" i="8"/>
  <c r="BN402" i="10"/>
  <c r="BN334" i="10"/>
  <c r="AR184" i="11"/>
  <c r="E116" i="11"/>
  <c r="U161" i="11"/>
  <c r="E93" i="11"/>
  <c r="BN248" i="12"/>
  <c r="BO44" i="12"/>
  <c r="F44" i="11"/>
  <c r="BN248" i="8"/>
  <c r="BN248" i="9"/>
  <c r="BN316" i="9"/>
  <c r="BN226" i="12"/>
  <c r="BO22" i="12"/>
  <c r="F22" i="11"/>
  <c r="BN294" i="9"/>
  <c r="BN226" i="8"/>
  <c r="BN226" i="9"/>
  <c r="BN244" i="12"/>
  <c r="BO40" i="12"/>
  <c r="F40" i="11"/>
  <c r="BN244" i="8"/>
  <c r="BN244" i="9"/>
  <c r="BN312" i="9"/>
  <c r="E88" i="11"/>
  <c r="P156" i="11"/>
  <c r="AL178" i="11"/>
  <c r="E110" i="11"/>
  <c r="BO111" i="12"/>
  <c r="BN383" i="9"/>
  <c r="BN247" i="10"/>
  <c r="BN315" i="8"/>
  <c r="BN253" i="12"/>
  <c r="BO49" i="12"/>
  <c r="F49" i="11"/>
  <c r="BN321" i="9"/>
  <c r="BN253" i="9"/>
  <c r="BN253" i="8"/>
  <c r="BO149" i="12"/>
  <c r="BN353" i="8"/>
  <c r="BN285" i="10"/>
  <c r="BN353" i="10"/>
  <c r="BO135" i="12"/>
  <c r="BN407" i="9"/>
  <c r="BN271" i="10"/>
  <c r="BN339" i="8"/>
  <c r="BN258" i="12"/>
  <c r="BO54" i="12"/>
  <c r="F54" i="11"/>
  <c r="BN326" i="9"/>
  <c r="BN258" i="9"/>
  <c r="BN258" i="8"/>
  <c r="BO99" i="12"/>
  <c r="BN235" i="10"/>
  <c r="BN371" i="9"/>
  <c r="BN303" i="8"/>
  <c r="BO151" i="12"/>
  <c r="BN287" i="10"/>
  <c r="BN355" i="8"/>
  <c r="BN355" i="10"/>
  <c r="BO155" i="12"/>
  <c r="BN291" i="10"/>
  <c r="BN359" i="8"/>
  <c r="BN359" i="10"/>
  <c r="BO189" i="12"/>
  <c r="BN393" i="8"/>
  <c r="BN325" i="10"/>
  <c r="BN393" i="10"/>
  <c r="BN237" i="12"/>
  <c r="BO33" i="12"/>
  <c r="F33" i="11"/>
  <c r="BN305" i="9"/>
  <c r="BN237" i="9"/>
  <c r="BN237" i="8"/>
  <c r="BN231" i="12"/>
  <c r="BO27" i="12"/>
  <c r="F27" i="11"/>
  <c r="BN231" i="9"/>
  <c r="BN299" i="9"/>
  <c r="BN231" i="8"/>
  <c r="BN221" i="12"/>
  <c r="BO17" i="12"/>
  <c r="F17" i="11"/>
  <c r="BN289" i="9"/>
  <c r="BN221" i="9"/>
  <c r="BN221" i="8"/>
  <c r="BN236" i="12"/>
  <c r="BO32" i="12"/>
  <c r="F32" i="11"/>
  <c r="BN236" i="8"/>
  <c r="BN304" i="9"/>
  <c r="BN236" i="9"/>
  <c r="AK177" i="11"/>
  <c r="E109" i="11"/>
  <c r="H148" i="11"/>
  <c r="E80" i="11"/>
  <c r="BN254" i="12"/>
  <c r="BO50" i="12"/>
  <c r="F50" i="11"/>
  <c r="BN322" i="9"/>
  <c r="BN254" i="9"/>
  <c r="BN254" i="8"/>
  <c r="Y165" i="11"/>
  <c r="E97" i="11"/>
  <c r="U57" i="7"/>
  <c r="I70" i="5"/>
  <c r="BN230" i="12"/>
  <c r="BO26" i="12"/>
  <c r="F26" i="11"/>
  <c r="BN298" i="9"/>
  <c r="BN230" i="8"/>
  <c r="BN230" i="9"/>
  <c r="BO128" i="12"/>
  <c r="BN332" i="8"/>
  <c r="BN400" i="9"/>
  <c r="BN264" i="10"/>
  <c r="E127" i="11"/>
  <c r="BC195" i="11"/>
  <c r="BO100" i="12"/>
  <c r="BN304" i="8"/>
  <c r="BN372" i="9"/>
  <c r="BN236" i="10"/>
  <c r="BA193" i="11"/>
  <c r="E125" i="11"/>
  <c r="BO95" i="12"/>
  <c r="BN367" i="9"/>
  <c r="BN231" i="10"/>
  <c r="BN299" i="8"/>
  <c r="BO192" i="12"/>
  <c r="BN396" i="8"/>
  <c r="BN328" i="10"/>
  <c r="BN396" i="10"/>
  <c r="BO191" i="12"/>
  <c r="BN395" i="8"/>
  <c r="BN395" i="10"/>
  <c r="BN327" i="10"/>
  <c r="BI201" i="11"/>
  <c r="E133" i="11"/>
  <c r="BO103" i="12"/>
  <c r="BN375" i="9"/>
  <c r="BN239" i="10"/>
  <c r="BN307" i="8"/>
  <c r="BN410" i="10"/>
  <c r="V53" i="7" s="1"/>
  <c r="BO87" i="12"/>
  <c r="BN223" i="10"/>
  <c r="BN359" i="9"/>
  <c r="BN291" i="8"/>
  <c r="BE197" i="11"/>
  <c r="E129" i="11"/>
  <c r="BO200" i="12"/>
  <c r="BN404" i="8"/>
  <c r="BN336" i="10"/>
  <c r="BN404" i="10"/>
  <c r="BO175" i="12"/>
  <c r="BN379" i="8"/>
  <c r="BN379" i="10"/>
  <c r="BN311" i="10"/>
  <c r="BO165" i="12"/>
  <c r="BN369" i="8"/>
  <c r="BN301" i="10"/>
  <c r="BN369" i="10"/>
  <c r="F146" i="11"/>
  <c r="E78" i="11"/>
  <c r="BN265" i="12"/>
  <c r="BO61" i="12"/>
  <c r="F61" i="11"/>
  <c r="BN333" i="9"/>
  <c r="BN265" i="9"/>
  <c r="BN265" i="8"/>
  <c r="BO108" i="12"/>
  <c r="BN312" i="8"/>
  <c r="BN380" i="9"/>
  <c r="BN244" i="10"/>
  <c r="BO178" i="12"/>
  <c r="BN314" i="10"/>
  <c r="BN382" i="10"/>
  <c r="BN382" i="8"/>
  <c r="BH200" i="11"/>
  <c r="E132" i="11"/>
  <c r="BB194" i="11"/>
  <c r="E126" i="11"/>
  <c r="BO167" i="12"/>
  <c r="BN371" i="10"/>
  <c r="BN371" i="8"/>
  <c r="BN303" i="10"/>
  <c r="S159" i="11"/>
  <c r="E91" i="11"/>
  <c r="BO177" i="12"/>
  <c r="BN381" i="8"/>
  <c r="BN313" i="10"/>
  <c r="BN381" i="10"/>
  <c r="BN259" i="12"/>
  <c r="BO55" i="12"/>
  <c r="F55" i="11"/>
  <c r="BN259" i="9"/>
  <c r="BN327" i="9"/>
  <c r="BN259" i="8"/>
  <c r="BO123" i="12"/>
  <c r="BN395" i="9"/>
  <c r="BN259" i="10"/>
  <c r="BN327" i="8"/>
  <c r="E128" i="11"/>
  <c r="BD196" i="11"/>
  <c r="BO112" i="12"/>
  <c r="BN316" i="8"/>
  <c r="BN248" i="10"/>
  <c r="BN384" i="9"/>
  <c r="J44" i="5"/>
  <c r="M25" i="6"/>
  <c r="S24" i="6" s="1"/>
  <c r="P51" i="5" s="1"/>
  <c r="I29" i="3"/>
  <c r="V84" i="7"/>
  <c r="BO146" i="12"/>
  <c r="BN350" i="10"/>
  <c r="BN282" i="10"/>
  <c r="BN350" i="8"/>
  <c r="BO206" i="12"/>
  <c r="W37" i="7" s="1"/>
  <c r="BO160" i="12"/>
  <c r="BN364" i="8"/>
  <c r="BN296" i="10"/>
  <c r="BN364" i="10"/>
  <c r="AS185" i="11"/>
  <c r="E117" i="11"/>
  <c r="BO199" i="12"/>
  <c r="BN335" i="10"/>
  <c r="BN403" i="8"/>
  <c r="BN403" i="10"/>
  <c r="BO163" i="12"/>
  <c r="BN299" i="10"/>
  <c r="BN367" i="8"/>
  <c r="BN367" i="10"/>
  <c r="AX190" i="11"/>
  <c r="E122" i="11"/>
  <c r="J150" i="11"/>
  <c r="E82" i="11"/>
  <c r="BO148" i="12"/>
  <c r="BN352" i="8"/>
  <c r="BN352" i="10"/>
  <c r="BN284" i="10"/>
  <c r="E119" i="11"/>
  <c r="AU187" i="11"/>
  <c r="BO152" i="12"/>
  <c r="BN356" i="8"/>
  <c r="BN356" i="10"/>
  <c r="BN288" i="10"/>
  <c r="BO170" i="12"/>
  <c r="BN374" i="10"/>
  <c r="BN306" i="10"/>
  <c r="BN374" i="8"/>
  <c r="AC169" i="11"/>
  <c r="E101" i="11"/>
  <c r="BO188" i="12"/>
  <c r="BN392" i="8"/>
  <c r="BN392" i="10"/>
  <c r="BN324" i="10"/>
  <c r="BO187" i="12"/>
  <c r="BN323" i="10"/>
  <c r="BN391" i="8"/>
  <c r="BN391" i="10"/>
  <c r="BN250" i="12"/>
  <c r="BO46" i="12"/>
  <c r="F46" i="11"/>
  <c r="BN250" i="9"/>
  <c r="BN318" i="9"/>
  <c r="BN250" i="8"/>
  <c r="M20" i="6"/>
  <c r="P19" i="6" s="1"/>
  <c r="M49" i="5" s="1"/>
  <c r="J43" i="5"/>
  <c r="I28" i="3"/>
  <c r="V83" i="7"/>
  <c r="BO78" i="12"/>
  <c r="BN350" i="9"/>
  <c r="BN214" i="10"/>
  <c r="BN282" i="8"/>
  <c r="G9" i="5"/>
  <c r="G8" i="5" s="1"/>
  <c r="G6" i="5" s="1"/>
  <c r="S81" i="7"/>
  <c r="F16" i="3"/>
  <c r="F7" i="3"/>
  <c r="BN225" i="12"/>
  <c r="BO21" i="12"/>
  <c r="F21" i="11"/>
  <c r="BN225" i="9"/>
  <c r="BN293" i="9"/>
  <c r="BN225" i="8"/>
  <c r="W163" i="11"/>
  <c r="E95" i="11"/>
  <c r="BO70" i="12"/>
  <c r="G147" i="11"/>
  <c r="E79" i="11"/>
  <c r="BO121" i="12"/>
  <c r="BN325" i="8"/>
  <c r="BN393" i="9"/>
  <c r="BN257" i="10"/>
  <c r="M153" i="11"/>
  <c r="E85" i="11"/>
  <c r="BO180" i="12"/>
  <c r="BN384" i="8"/>
  <c r="BN316" i="10"/>
  <c r="BN384" i="10"/>
  <c r="AB168" i="11"/>
  <c r="E100" i="11"/>
  <c r="H62" i="5"/>
  <c r="G73" i="3"/>
  <c r="BO105" i="12"/>
  <c r="BN241" i="10"/>
  <c r="BN309" i="8"/>
  <c r="BN377" i="9"/>
  <c r="BO182" i="12"/>
  <c r="BN318" i="10"/>
  <c r="BN386" i="10"/>
  <c r="BN386" i="8"/>
  <c r="BN241" i="12"/>
  <c r="BO37" i="12"/>
  <c r="F37" i="11"/>
  <c r="BN309" i="9"/>
  <c r="BN241" i="9"/>
  <c r="BN241" i="8"/>
  <c r="BN235" i="12"/>
  <c r="BO31" i="12"/>
  <c r="F31" i="11"/>
  <c r="BN303" i="9"/>
  <c r="BN235" i="9"/>
  <c r="BN235" i="8"/>
  <c r="BO162" i="12"/>
  <c r="BN298" i="10"/>
  <c r="BN366" i="10"/>
  <c r="BN366" i="8"/>
  <c r="AW189" i="11"/>
  <c r="E121" i="11"/>
  <c r="BO156" i="12"/>
  <c r="BN360" i="8"/>
  <c r="BN292" i="10"/>
  <c r="BN360" i="10"/>
  <c r="AT186" i="11"/>
  <c r="E118" i="11"/>
  <c r="BN222" i="12"/>
  <c r="BO18" i="12"/>
  <c r="F18" i="11"/>
  <c r="BN290" i="9"/>
  <c r="BN222" i="8"/>
  <c r="BN222" i="9"/>
  <c r="BO153" i="12"/>
  <c r="BN357" i="8"/>
  <c r="BN357" i="10"/>
  <c r="BN289" i="10"/>
  <c r="BN267" i="12"/>
  <c r="BO63" i="12"/>
  <c r="F63" i="11"/>
  <c r="BN335" i="9"/>
  <c r="BN267" i="9"/>
  <c r="BN267" i="8"/>
  <c r="BO158" i="12"/>
  <c r="BN294" i="10"/>
  <c r="BN362" i="10"/>
  <c r="BN362" i="8"/>
  <c r="BN239" i="12"/>
  <c r="BO35" i="12"/>
  <c r="F35" i="11"/>
  <c r="BN307" i="9"/>
  <c r="BN239" i="9"/>
  <c r="BN239" i="8"/>
  <c r="I74" i="5"/>
  <c r="BO172" i="12"/>
  <c r="BN376" i="8"/>
  <c r="BN376" i="10"/>
  <c r="BN308" i="10"/>
  <c r="BO171" i="12"/>
  <c r="BN307" i="10"/>
  <c r="BN375" i="10"/>
  <c r="BN375" i="8"/>
  <c r="BN271" i="12"/>
  <c r="BO67" i="12"/>
  <c r="F67" i="11"/>
  <c r="F135" i="11" s="1"/>
  <c r="BN339" i="9"/>
  <c r="BN271" i="9"/>
  <c r="BN271" i="8"/>
  <c r="BO106" i="12"/>
  <c r="BN242" i="10"/>
  <c r="BN378" i="9"/>
  <c r="BN310" i="8"/>
  <c r="BO185" i="12"/>
  <c r="BN389" i="8"/>
  <c r="BN389" i="10"/>
  <c r="BN321" i="10"/>
  <c r="BO82" i="12"/>
  <c r="BN354" i="9"/>
  <c r="BN218" i="10"/>
  <c r="BN286" i="8"/>
  <c r="BO107" i="12"/>
  <c r="BN379" i="9"/>
  <c r="BN243" i="10"/>
  <c r="BN311" i="8"/>
  <c r="BO77" i="12"/>
  <c r="BN281" i="8"/>
  <c r="BN213" i="10"/>
  <c r="BN349" i="9"/>
  <c r="V162" i="11"/>
  <c r="E94" i="11"/>
  <c r="U51" i="7"/>
  <c r="U49" i="7"/>
  <c r="I67" i="5" s="1"/>
  <c r="I68" i="5"/>
  <c r="BN252" i="12"/>
  <c r="BO48" i="12"/>
  <c r="F48" i="11"/>
  <c r="BN252" i="8"/>
  <c r="BN252" i="9"/>
  <c r="BN320" i="9"/>
  <c r="BN229" i="12"/>
  <c r="BO25" i="12"/>
  <c r="F25" i="11"/>
  <c r="BN229" i="9"/>
  <c r="BN297" i="9"/>
  <c r="BN229" i="8"/>
  <c r="BO79" i="12"/>
  <c r="BN215" i="10"/>
  <c r="BN351" i="9"/>
  <c r="BN283" i="8"/>
  <c r="BO133" i="12"/>
  <c r="BN337" i="8"/>
  <c r="BN269" i="10"/>
  <c r="BN405" i="9"/>
  <c r="BO154" i="12"/>
  <c r="BN358" i="10"/>
  <c r="BN290" i="10"/>
  <c r="BN358" i="8"/>
  <c r="BO126" i="12"/>
  <c r="BN262" i="10"/>
  <c r="BN330" i="8"/>
  <c r="BN398" i="9"/>
  <c r="BO159" i="12"/>
  <c r="BN295" i="10"/>
  <c r="BN363" i="8"/>
  <c r="BN363" i="10"/>
  <c r="E111" i="11"/>
  <c r="AM179" i="11"/>
  <c r="V87" i="7" l="1"/>
  <c r="I79" i="3" s="1"/>
  <c r="BN342" i="8"/>
  <c r="V41" i="7" s="1"/>
  <c r="J64" i="5" s="1"/>
  <c r="AS184" i="11"/>
  <c r="F116" i="11"/>
  <c r="BP77" i="12"/>
  <c r="BO349" i="9"/>
  <c r="BO281" i="8"/>
  <c r="BO213" i="10"/>
  <c r="BP107" i="12"/>
  <c r="BO243" i="10"/>
  <c r="BO379" i="9"/>
  <c r="BO311" i="8"/>
  <c r="BP82" i="12"/>
  <c r="BO354" i="9"/>
  <c r="BO218" i="10"/>
  <c r="BO286" i="8"/>
  <c r="AF171" i="11"/>
  <c r="F103" i="11"/>
  <c r="BP153" i="12"/>
  <c r="BO357" i="8"/>
  <c r="BO289" i="10"/>
  <c r="BO357" i="10"/>
  <c r="BP180" i="12"/>
  <c r="BO384" i="8"/>
  <c r="BO384" i="10"/>
  <c r="BO316" i="10"/>
  <c r="F6" i="3"/>
  <c r="F15" i="3"/>
  <c r="S186" i="7"/>
  <c r="BP187" i="12"/>
  <c r="BO391" i="8"/>
  <c r="BO391" i="10"/>
  <c r="BO323" i="10"/>
  <c r="BP188" i="12"/>
  <c r="BO392" i="8"/>
  <c r="BO324" i="10"/>
  <c r="BO392" i="10"/>
  <c r="BP152" i="12"/>
  <c r="BO356" i="8"/>
  <c r="BO288" i="10"/>
  <c r="BO356" i="10"/>
  <c r="AZ191" i="11"/>
  <c r="F123" i="11"/>
  <c r="BO265" i="12"/>
  <c r="BP61" i="12"/>
  <c r="G61" i="11"/>
  <c r="BO265" i="9"/>
  <c r="BO333" i="9"/>
  <c r="BO265" i="8"/>
  <c r="BP87" i="12"/>
  <c r="BO359" i="9"/>
  <c r="BO223" i="10"/>
  <c r="BO291" i="8"/>
  <c r="BP103" i="12"/>
  <c r="BO239" i="10"/>
  <c r="BO375" i="9"/>
  <c r="BO307" i="8"/>
  <c r="AC168" i="11"/>
  <c r="F100" i="11"/>
  <c r="BO221" i="12"/>
  <c r="BP17" i="12"/>
  <c r="G17" i="11"/>
  <c r="BO289" i="9"/>
  <c r="BO221" i="9"/>
  <c r="BO221" i="8"/>
  <c r="F112" i="11"/>
  <c r="AO180" i="11"/>
  <c r="BP115" i="12"/>
  <c r="BO251" i="10"/>
  <c r="BO387" i="9"/>
  <c r="BO319" i="8"/>
  <c r="P155" i="11"/>
  <c r="F87" i="11"/>
  <c r="G114" i="5"/>
  <c r="G95" i="5"/>
  <c r="G88" i="5" s="1"/>
  <c r="F104" i="3"/>
  <c r="F91" i="3"/>
  <c r="S163" i="7"/>
  <c r="S105" i="7"/>
  <c r="BP173" i="12"/>
  <c r="BO377" i="8"/>
  <c r="BO309" i="10"/>
  <c r="BO377" i="10"/>
  <c r="BG198" i="11"/>
  <c r="F130" i="11"/>
  <c r="BP197" i="12"/>
  <c r="BO401" i="8"/>
  <c r="BO401" i="10"/>
  <c r="BO333" i="10"/>
  <c r="BP186" i="12"/>
  <c r="BO390" i="8"/>
  <c r="BO390" i="10"/>
  <c r="BO322" i="10"/>
  <c r="BO228" i="12"/>
  <c r="BP24" i="12"/>
  <c r="G24" i="11"/>
  <c r="BO228" i="8"/>
  <c r="BO296" i="9"/>
  <c r="BO228" i="9"/>
  <c r="BP83" i="12"/>
  <c r="BO219" i="10"/>
  <c r="BO355" i="9"/>
  <c r="BO287" i="8"/>
  <c r="BP102" i="12"/>
  <c r="BO238" i="10"/>
  <c r="BO374" i="9"/>
  <c r="BO306" i="8"/>
  <c r="BP132" i="12"/>
  <c r="BO336" i="8"/>
  <c r="BO404" i="9"/>
  <c r="BO268" i="10"/>
  <c r="BP190" i="12"/>
  <c r="BO394" i="8"/>
  <c r="BO394" i="10"/>
  <c r="BO326" i="10"/>
  <c r="BO269" i="12"/>
  <c r="BP65" i="12"/>
  <c r="G65" i="11"/>
  <c r="G133" i="11" s="1"/>
  <c r="BO269" i="9"/>
  <c r="BO337" i="9"/>
  <c r="BO269" i="8"/>
  <c r="AN179" i="11"/>
  <c r="F111" i="11"/>
  <c r="BP196" i="12"/>
  <c r="BO400" i="8"/>
  <c r="BO400" i="10"/>
  <c r="BO332" i="10"/>
  <c r="BP101" i="12"/>
  <c r="BO305" i="8"/>
  <c r="BO237" i="10"/>
  <c r="BO373" i="9"/>
  <c r="T159" i="11"/>
  <c r="F91" i="11"/>
  <c r="BO262" i="12"/>
  <c r="BP58" i="12"/>
  <c r="G58" i="11"/>
  <c r="BO330" i="9"/>
  <c r="BO262" i="9"/>
  <c r="BO262" i="8"/>
  <c r="AE170" i="11"/>
  <c r="F102" i="11"/>
  <c r="BD195" i="11"/>
  <c r="F127" i="11"/>
  <c r="BO217" i="12"/>
  <c r="BP13" i="12"/>
  <c r="G13" i="11"/>
  <c r="BO217" i="9"/>
  <c r="BO285" i="9"/>
  <c r="BO217" i="8"/>
  <c r="BO233" i="12"/>
  <c r="BP29" i="12"/>
  <c r="G29" i="11"/>
  <c r="BO233" i="9"/>
  <c r="BO301" i="9"/>
  <c r="BO233" i="8"/>
  <c r="BN274" i="12"/>
  <c r="V35" i="7"/>
  <c r="F145" i="11"/>
  <c r="F77" i="11"/>
  <c r="BO240" i="12"/>
  <c r="BP36" i="12"/>
  <c r="G36" i="11"/>
  <c r="BO240" i="8"/>
  <c r="BO308" i="9"/>
  <c r="BO240" i="9"/>
  <c r="BP113" i="12"/>
  <c r="BO317" i="8"/>
  <c r="BO249" i="10"/>
  <c r="BO385" i="9"/>
  <c r="BP174" i="12"/>
  <c r="BO378" i="8"/>
  <c r="BO310" i="10"/>
  <c r="BO378" i="10"/>
  <c r="AA166" i="11"/>
  <c r="F98" i="11"/>
  <c r="BO245" i="12"/>
  <c r="BP41" i="12"/>
  <c r="G41" i="11"/>
  <c r="BO313" i="9"/>
  <c r="BO245" i="9"/>
  <c r="BO245" i="8"/>
  <c r="BP130" i="12"/>
  <c r="BO334" i="8"/>
  <c r="BO402" i="9"/>
  <c r="BO266" i="10"/>
  <c r="J73" i="5"/>
  <c r="BP169" i="12"/>
  <c r="BO373" i="8"/>
  <c r="BO305" i="10"/>
  <c r="BO373" i="10"/>
  <c r="BP195" i="12"/>
  <c r="BO331" i="10"/>
  <c r="BO399" i="10"/>
  <c r="BO399" i="8"/>
  <c r="BP118" i="12"/>
  <c r="BO322" i="8"/>
  <c r="BO390" i="9"/>
  <c r="BO254" i="10"/>
  <c r="BP94" i="12"/>
  <c r="BO366" i="9"/>
  <c r="BO230" i="10"/>
  <c r="BO298" i="8"/>
  <c r="K150" i="11"/>
  <c r="F82" i="11"/>
  <c r="G146" i="11"/>
  <c r="F78" i="11"/>
  <c r="F93" i="11"/>
  <c r="V161" i="11"/>
  <c r="BO229" i="12"/>
  <c r="BP25" i="12"/>
  <c r="G25" i="11"/>
  <c r="BO297" i="9"/>
  <c r="BO229" i="9"/>
  <c r="BO229" i="8"/>
  <c r="BP106" i="12"/>
  <c r="BO378" i="9"/>
  <c r="BO242" i="10"/>
  <c r="BO310" i="8"/>
  <c r="BO239" i="12"/>
  <c r="BP35" i="12"/>
  <c r="G35" i="11"/>
  <c r="BO239" i="9"/>
  <c r="BO307" i="9"/>
  <c r="BO239" i="8"/>
  <c r="F86" i="11"/>
  <c r="O154" i="11"/>
  <c r="AH173" i="11"/>
  <c r="F105" i="11"/>
  <c r="BP78" i="12"/>
  <c r="BO350" i="9"/>
  <c r="BO214" i="10"/>
  <c r="BO282" i="8"/>
  <c r="BP138" i="12"/>
  <c r="X36" i="7" s="1"/>
  <c r="AQ182" i="11"/>
  <c r="F114" i="11"/>
  <c r="BP163" i="12"/>
  <c r="BO299" i="10"/>
  <c r="BO367" i="8"/>
  <c r="BO367" i="10"/>
  <c r="BP160" i="12"/>
  <c r="BO364" i="8"/>
  <c r="BO364" i="10"/>
  <c r="BO296" i="10"/>
  <c r="BO259" i="12"/>
  <c r="BP55" i="12"/>
  <c r="G55" i="11"/>
  <c r="BO259" i="9"/>
  <c r="BO327" i="9"/>
  <c r="BO259" i="8"/>
  <c r="BP178" i="12"/>
  <c r="BO314" i="10"/>
  <c r="BO382" i="10"/>
  <c r="BO382" i="8"/>
  <c r="BP165" i="12"/>
  <c r="BO369" i="8"/>
  <c r="BO369" i="10"/>
  <c r="BO301" i="10"/>
  <c r="BP175" i="12"/>
  <c r="BO311" i="10"/>
  <c r="BO379" i="10"/>
  <c r="BO379" i="8"/>
  <c r="BP95" i="12"/>
  <c r="BO367" i="9"/>
  <c r="BO231" i="10"/>
  <c r="BO299" i="8"/>
  <c r="BP100" i="12"/>
  <c r="BO304" i="8"/>
  <c r="BO236" i="10"/>
  <c r="BO372" i="9"/>
  <c r="F118" i="11"/>
  <c r="AU186" i="11"/>
  <c r="BO236" i="12"/>
  <c r="BP32" i="12"/>
  <c r="G32" i="11"/>
  <c r="BO236" i="8"/>
  <c r="BO236" i="9"/>
  <c r="BO304" i="9"/>
  <c r="F101" i="11"/>
  <c r="AD169" i="11"/>
  <c r="BP189" i="12"/>
  <c r="BO393" i="8"/>
  <c r="BO393" i="10"/>
  <c r="BO325" i="10"/>
  <c r="BP155" i="12"/>
  <c r="BO291" i="10"/>
  <c r="BO359" i="8"/>
  <c r="BO359" i="10"/>
  <c r="BP151" i="12"/>
  <c r="BO287" i="10"/>
  <c r="BO355" i="8"/>
  <c r="BO355" i="10"/>
  <c r="BP135" i="12"/>
  <c r="BO271" i="10"/>
  <c r="BO407" i="9"/>
  <c r="BO339" i="8"/>
  <c r="BP149" i="12"/>
  <c r="BO353" i="8"/>
  <c r="BO353" i="10"/>
  <c r="BO285" i="10"/>
  <c r="BP111" i="12"/>
  <c r="BO247" i="10"/>
  <c r="BO383" i="9"/>
  <c r="BO315" i="8"/>
  <c r="S158" i="11"/>
  <c r="F90" i="11"/>
  <c r="BO248" i="12"/>
  <c r="BP44" i="12"/>
  <c r="G44" i="11"/>
  <c r="BO248" i="8"/>
  <c r="BO316" i="9"/>
  <c r="BO248" i="9"/>
  <c r="BP110" i="12"/>
  <c r="BO314" i="8"/>
  <c r="BO246" i="10"/>
  <c r="BO382" i="9"/>
  <c r="BP131" i="12"/>
  <c r="BO267" i="10"/>
  <c r="BO403" i="9"/>
  <c r="BO335" i="8"/>
  <c r="BP98" i="12"/>
  <c r="BO370" i="9"/>
  <c r="BO234" i="10"/>
  <c r="BO302" i="8"/>
  <c r="BP183" i="12"/>
  <c r="BO319" i="10"/>
  <c r="BO387" i="10"/>
  <c r="BO387" i="8"/>
  <c r="J65" i="5"/>
  <c r="V47" i="7"/>
  <c r="BO223" i="12"/>
  <c r="BP19" i="12"/>
  <c r="G19" i="11"/>
  <c r="BO291" i="9"/>
  <c r="BO223" i="8"/>
  <c r="BO223" i="9"/>
  <c r="G123" i="5"/>
  <c r="F115" i="3"/>
  <c r="S96" i="7"/>
  <c r="U34" i="7"/>
  <c r="L15" i="6"/>
  <c r="N14" i="6" s="1"/>
  <c r="I42" i="5"/>
  <c r="H27" i="3"/>
  <c r="U82" i="7"/>
  <c r="BO266" i="12"/>
  <c r="BP62" i="12"/>
  <c r="G62" i="11"/>
  <c r="BO266" i="9"/>
  <c r="BO334" i="9"/>
  <c r="BO266" i="8"/>
  <c r="Y164" i="11"/>
  <c r="F96" i="11"/>
  <c r="BP81" i="12"/>
  <c r="BO353" i="9"/>
  <c r="BO285" i="8"/>
  <c r="BO217" i="10"/>
  <c r="T186" i="7"/>
  <c r="BP168" i="12"/>
  <c r="BO372" i="8"/>
  <c r="BO304" i="10"/>
  <c r="BO372" i="10"/>
  <c r="BP129" i="12"/>
  <c r="BO333" i="8"/>
  <c r="BO265" i="10"/>
  <c r="BO401" i="9"/>
  <c r="F120" i="11"/>
  <c r="AW188" i="11"/>
  <c r="BO247" i="12"/>
  <c r="BP43" i="12"/>
  <c r="G43" i="11"/>
  <c r="BO247" i="9"/>
  <c r="BO315" i="9"/>
  <c r="BO247" i="8"/>
  <c r="BP89" i="12"/>
  <c r="BO293" i="8"/>
  <c r="BO361" i="9"/>
  <c r="BO225" i="10"/>
  <c r="AX189" i="11"/>
  <c r="F121" i="11"/>
  <c r="BO227" i="12"/>
  <c r="BP23" i="12"/>
  <c r="G23" i="11"/>
  <c r="BO227" i="8"/>
  <c r="BO295" i="9"/>
  <c r="BO227" i="9"/>
  <c r="BO238" i="12"/>
  <c r="BP34" i="12"/>
  <c r="G34" i="11"/>
  <c r="BO306" i="9"/>
  <c r="BO238" i="9"/>
  <c r="BO238" i="8"/>
  <c r="BO263" i="12"/>
  <c r="BP59" i="12"/>
  <c r="G59" i="11"/>
  <c r="BO263" i="9"/>
  <c r="BO331" i="9"/>
  <c r="BO263" i="8"/>
  <c r="BP145" i="12"/>
  <c r="BO349" i="8"/>
  <c r="BO349" i="10"/>
  <c r="BO281" i="10"/>
  <c r="BP136" i="12"/>
  <c r="BO340" i="8"/>
  <c r="BO272" i="10"/>
  <c r="BO274" i="10" s="1"/>
  <c r="W56" i="7" s="1"/>
  <c r="BO408" i="9"/>
  <c r="BO410" i="9" s="1"/>
  <c r="W66" i="7" s="1"/>
  <c r="BP157" i="12"/>
  <c r="BO361" i="8"/>
  <c r="BO361" i="10"/>
  <c r="BO293" i="10"/>
  <c r="BO213" i="12"/>
  <c r="BP9" i="12"/>
  <c r="G9" i="11"/>
  <c r="BO281" i="9"/>
  <c r="BO213" i="9"/>
  <c r="BO213" i="8"/>
  <c r="I62" i="5"/>
  <c r="H73" i="3"/>
  <c r="BO234" i="12"/>
  <c r="BP30" i="12"/>
  <c r="G30" i="11"/>
  <c r="BO234" i="9"/>
  <c r="BO302" i="9"/>
  <c r="BO234" i="8"/>
  <c r="BO270" i="12"/>
  <c r="BP66" i="12"/>
  <c r="G66" i="11"/>
  <c r="G134" i="11" s="1"/>
  <c r="BO270" i="9"/>
  <c r="BO338" i="9"/>
  <c r="BO270" i="8"/>
  <c r="BP97" i="12"/>
  <c r="BO233" i="10"/>
  <c r="BO301" i="8"/>
  <c r="BO369" i="9"/>
  <c r="BP92" i="12"/>
  <c r="BO296" i="8"/>
  <c r="BO228" i="10"/>
  <c r="BO364" i="9"/>
  <c r="M39" i="6"/>
  <c r="M44" i="6"/>
  <c r="L151" i="11"/>
  <c r="F83" i="11"/>
  <c r="BP134" i="12"/>
  <c r="BO270" i="10"/>
  <c r="BO406" i="9"/>
  <c r="BO338" i="8"/>
  <c r="BP147" i="12"/>
  <c r="BO283" i="10"/>
  <c r="BO351" i="8"/>
  <c r="BO351" i="10"/>
  <c r="BP96" i="12"/>
  <c r="BO300" i="8"/>
  <c r="BO232" i="10"/>
  <c r="BO368" i="9"/>
  <c r="F110" i="11"/>
  <c r="AM178" i="11"/>
  <c r="BP124" i="12"/>
  <c r="BO328" i="8"/>
  <c r="BO396" i="9"/>
  <c r="BO260" i="10"/>
  <c r="BO218" i="12"/>
  <c r="BP14" i="12"/>
  <c r="G14" i="11"/>
  <c r="BO286" i="9"/>
  <c r="BO218" i="9"/>
  <c r="BO218" i="8"/>
  <c r="F128" i="11"/>
  <c r="BE196" i="11"/>
  <c r="BO214" i="12"/>
  <c r="BP10" i="12"/>
  <c r="G10" i="11"/>
  <c r="BO214" i="9"/>
  <c r="BO282" i="9"/>
  <c r="BO214" i="8"/>
  <c r="BP159" i="12"/>
  <c r="BO295" i="10"/>
  <c r="BO363" i="8"/>
  <c r="BO363" i="10"/>
  <c r="BP126" i="12"/>
  <c r="BO398" i="9"/>
  <c r="BO262" i="10"/>
  <c r="BO330" i="8"/>
  <c r="BO252" i="12"/>
  <c r="BP48" i="12"/>
  <c r="G48" i="11"/>
  <c r="BO252" i="8"/>
  <c r="BO320" i="9"/>
  <c r="BO252" i="9"/>
  <c r="BP185" i="12"/>
  <c r="BO389" i="8"/>
  <c r="BO321" i="10"/>
  <c r="BO389" i="10"/>
  <c r="BO271" i="12"/>
  <c r="BP67" i="12"/>
  <c r="G67" i="11"/>
  <c r="G135" i="11" s="1"/>
  <c r="BO271" i="9"/>
  <c r="BO339" i="9"/>
  <c r="BO271" i="8"/>
  <c r="BH199" i="11"/>
  <c r="F131" i="11"/>
  <c r="BP156" i="12"/>
  <c r="BO360" i="8"/>
  <c r="BO360" i="10"/>
  <c r="BO292" i="10"/>
  <c r="BP162" i="12"/>
  <c r="BO366" i="10"/>
  <c r="BO298" i="10"/>
  <c r="BO366" i="8"/>
  <c r="BP154" i="12"/>
  <c r="BO358" i="10"/>
  <c r="BO290" i="10"/>
  <c r="BO358" i="8"/>
  <c r="BP133" i="12"/>
  <c r="BO337" i="8"/>
  <c r="BO405" i="9"/>
  <c r="BO269" i="10"/>
  <c r="BP79" i="12"/>
  <c r="BO351" i="9"/>
  <c r="BO215" i="10"/>
  <c r="BO283" i="8"/>
  <c r="BP171" i="12"/>
  <c r="BO307" i="10"/>
  <c r="BO375" i="10"/>
  <c r="BO375" i="8"/>
  <c r="BP172" i="12"/>
  <c r="BO376" i="8"/>
  <c r="BO308" i="10"/>
  <c r="BO376" i="10"/>
  <c r="BP158" i="12"/>
  <c r="BO294" i="10"/>
  <c r="BO362" i="10"/>
  <c r="BO362" i="8"/>
  <c r="BO267" i="12"/>
  <c r="BP63" i="12"/>
  <c r="G63" i="11"/>
  <c r="BO267" i="9"/>
  <c r="BO335" i="9"/>
  <c r="BO267" i="8"/>
  <c r="BO222" i="12"/>
  <c r="BP18" i="12"/>
  <c r="G18" i="11"/>
  <c r="BO222" i="8"/>
  <c r="BO290" i="9"/>
  <c r="BO222" i="9"/>
  <c r="AB167" i="11"/>
  <c r="F99" i="11"/>
  <c r="BO241" i="12"/>
  <c r="BP37" i="12"/>
  <c r="G37" i="11"/>
  <c r="BO241" i="9"/>
  <c r="BO309" i="9"/>
  <c r="BO241" i="8"/>
  <c r="BP105" i="12"/>
  <c r="BO241" i="10"/>
  <c r="BO309" i="8"/>
  <c r="BO377" i="9"/>
  <c r="R157" i="11"/>
  <c r="F89" i="11"/>
  <c r="J10" i="5"/>
  <c r="I17" i="3"/>
  <c r="I8" i="3"/>
  <c r="BO250" i="12"/>
  <c r="BP46" i="12"/>
  <c r="G46" i="11"/>
  <c r="BO250" i="9"/>
  <c r="BO318" i="9"/>
  <c r="BO250" i="8"/>
  <c r="BP199" i="12"/>
  <c r="BO335" i="10"/>
  <c r="BO403" i="8"/>
  <c r="BO403" i="10"/>
  <c r="K44" i="5"/>
  <c r="N25" i="6"/>
  <c r="T24" i="6" s="1"/>
  <c r="Q51" i="5" s="1"/>
  <c r="J29" i="3"/>
  <c r="W84" i="7"/>
  <c r="BP146" i="12"/>
  <c r="BO350" i="10"/>
  <c r="BO282" i="10"/>
  <c r="BO350" i="8"/>
  <c r="BP123" i="12"/>
  <c r="BO395" i="9"/>
  <c r="BO259" i="10"/>
  <c r="BO327" i="8"/>
  <c r="BP108" i="12"/>
  <c r="BO312" i="8"/>
  <c r="BO244" i="10"/>
  <c r="BO380" i="9"/>
  <c r="BP200" i="12"/>
  <c r="BO404" i="8"/>
  <c r="BO404" i="10"/>
  <c r="BO336" i="10"/>
  <c r="BP128" i="12"/>
  <c r="BO332" i="8"/>
  <c r="BO264" i="10"/>
  <c r="BO400" i="9"/>
  <c r="F94" i="11"/>
  <c r="W162" i="11"/>
  <c r="BO254" i="12"/>
  <c r="BP50" i="12"/>
  <c r="G50" i="11"/>
  <c r="BO322" i="9"/>
  <c r="BO254" i="9"/>
  <c r="BO254" i="8"/>
  <c r="X163" i="11"/>
  <c r="F95" i="11"/>
  <c r="BO237" i="12"/>
  <c r="BP33" i="12"/>
  <c r="G33" i="11"/>
  <c r="BO305" i="9"/>
  <c r="BO237" i="9"/>
  <c r="BO237" i="8"/>
  <c r="BP99" i="12"/>
  <c r="BO371" i="9"/>
  <c r="BO235" i="10"/>
  <c r="BO303" i="8"/>
  <c r="AY190" i="11"/>
  <c r="F122" i="11"/>
  <c r="F117" i="11"/>
  <c r="AT185" i="11"/>
  <c r="AK176" i="11"/>
  <c r="F108" i="11"/>
  <c r="BO226" i="12"/>
  <c r="BP22" i="12"/>
  <c r="G22" i="11"/>
  <c r="BO294" i="9"/>
  <c r="BO226" i="8"/>
  <c r="BO226" i="9"/>
  <c r="AP181" i="11"/>
  <c r="F113" i="11"/>
  <c r="BP84" i="12"/>
  <c r="BO288" i="8"/>
  <c r="BO356" i="9"/>
  <c r="BO220" i="10"/>
  <c r="BP166" i="12"/>
  <c r="BO370" i="10"/>
  <c r="BO302" i="10"/>
  <c r="BO370" i="8"/>
  <c r="BP104" i="12"/>
  <c r="BO308" i="8"/>
  <c r="BO240" i="10"/>
  <c r="BO376" i="9"/>
  <c r="BP93" i="12"/>
  <c r="BO297" i="8"/>
  <c r="BO365" i="9"/>
  <c r="BO229" i="10"/>
  <c r="BP109" i="12"/>
  <c r="BO245" i="10"/>
  <c r="BO313" i="8"/>
  <c r="BO381" i="9"/>
  <c r="BP203" i="12"/>
  <c r="BO339" i="10"/>
  <c r="BO407" i="8"/>
  <c r="BO407" i="10"/>
  <c r="BP204" i="12"/>
  <c r="BO408" i="8"/>
  <c r="BO410" i="8" s="1"/>
  <c r="W42" i="7" s="1"/>
  <c r="BO408" i="10"/>
  <c r="BO340" i="10"/>
  <c r="BP80" i="12"/>
  <c r="BO284" i="8"/>
  <c r="BO216" i="10"/>
  <c r="BO352" i="9"/>
  <c r="H114" i="5"/>
  <c r="H95" i="5"/>
  <c r="H88" i="5" s="1"/>
  <c r="G104" i="3"/>
  <c r="G91" i="3"/>
  <c r="T163" i="7"/>
  <c r="T105" i="7"/>
  <c r="BO232" i="12"/>
  <c r="BP28" i="12"/>
  <c r="G28" i="11"/>
  <c r="BO232" i="8"/>
  <c r="BO232" i="9"/>
  <c r="BO300" i="9"/>
  <c r="AR183" i="11"/>
  <c r="F115" i="11"/>
  <c r="AJ175" i="11"/>
  <c r="F107" i="11"/>
  <c r="BO272" i="12"/>
  <c r="BP68" i="12"/>
  <c r="G68" i="11"/>
  <c r="G136" i="11" s="1"/>
  <c r="BO272" i="8"/>
  <c r="BO274" i="8" s="1"/>
  <c r="W40" i="7" s="1"/>
  <c r="BO272" i="9"/>
  <c r="BO274" i="9" s="1"/>
  <c r="W60" i="7" s="1"/>
  <c r="BO340" i="9"/>
  <c r="Q156" i="11"/>
  <c r="F88" i="11"/>
  <c r="BO256" i="12"/>
  <c r="BP52" i="12"/>
  <c r="G52" i="11"/>
  <c r="BO256" i="8"/>
  <c r="BO256" i="9"/>
  <c r="BO324" i="9"/>
  <c r="BO257" i="12"/>
  <c r="BP53" i="12"/>
  <c r="G53" i="11"/>
  <c r="BO257" i="9"/>
  <c r="BO325" i="9"/>
  <c r="BO257" i="8"/>
  <c r="H147" i="11"/>
  <c r="F79" i="11"/>
  <c r="BP202" i="12"/>
  <c r="BO406" i="8"/>
  <c r="BO338" i="10"/>
  <c r="BO406" i="10"/>
  <c r="BP116" i="12"/>
  <c r="BO320" i="8"/>
  <c r="BO388" i="9"/>
  <c r="BO252" i="10"/>
  <c r="BI200" i="11"/>
  <c r="F132" i="11"/>
  <c r="F125" i="11"/>
  <c r="BB193" i="11"/>
  <c r="BP88" i="12"/>
  <c r="BO292" i="8"/>
  <c r="BO224" i="10"/>
  <c r="BO360" i="9"/>
  <c r="BN410" i="9"/>
  <c r="V66" i="7" s="1"/>
  <c r="M152" i="11"/>
  <c r="F84" i="11"/>
  <c r="U45" i="7"/>
  <c r="BP181" i="12"/>
  <c r="BO385" i="8"/>
  <c r="BO385" i="10"/>
  <c r="BO317" i="10"/>
  <c r="BP150" i="12"/>
  <c r="BO354" i="10"/>
  <c r="BO286" i="10"/>
  <c r="BO354" i="8"/>
  <c r="AI174" i="11"/>
  <c r="F106" i="11"/>
  <c r="I148" i="11"/>
  <c r="F80" i="11"/>
  <c r="BP184" i="12"/>
  <c r="BO388" i="8"/>
  <c r="BO388" i="10"/>
  <c r="BO320" i="10"/>
  <c r="BP120" i="12"/>
  <c r="BO324" i="8"/>
  <c r="BO392" i="9"/>
  <c r="BO256" i="10"/>
  <c r="BP86" i="12"/>
  <c r="BO222" i="10"/>
  <c r="BO358" i="9"/>
  <c r="BO290" i="8"/>
  <c r="L39" i="6"/>
  <c r="M9" i="6"/>
  <c r="L7" i="6"/>
  <c r="L44" i="6"/>
  <c r="BA192" i="11"/>
  <c r="F124" i="11"/>
  <c r="BO219" i="12"/>
  <c r="BP15" i="12"/>
  <c r="G15" i="11"/>
  <c r="BO219" i="9"/>
  <c r="BO287" i="9"/>
  <c r="BO219" i="8"/>
  <c r="BO246" i="12"/>
  <c r="BP42" i="12"/>
  <c r="G42" i="11"/>
  <c r="BO314" i="9"/>
  <c r="BO246" i="9"/>
  <c r="BO246" i="8"/>
  <c r="U195" i="7" a="1"/>
  <c r="U195" i="7" s="1"/>
  <c r="U209" i="7" a="1"/>
  <c r="U209" i="7" s="1"/>
  <c r="BP119" i="12"/>
  <c r="BO391" i="9"/>
  <c r="BO255" i="10"/>
  <c r="BO323" i="8"/>
  <c r="BP194" i="12"/>
  <c r="BO398" i="8"/>
  <c r="BO398" i="10"/>
  <c r="BO330" i="10"/>
  <c r="AV187" i="11"/>
  <c r="F119" i="11"/>
  <c r="BO264" i="12"/>
  <c r="BP60" i="12"/>
  <c r="G60" i="11"/>
  <c r="BO264" i="8"/>
  <c r="BO332" i="9"/>
  <c r="BO264" i="9"/>
  <c r="BO138" i="12"/>
  <c r="W36" i="7" s="1"/>
  <c r="BO235" i="12"/>
  <c r="BP31" i="12"/>
  <c r="G31" i="11"/>
  <c r="BO235" i="9"/>
  <c r="BO235" i="8"/>
  <c r="BO303" i="9"/>
  <c r="BP182" i="12"/>
  <c r="BO386" i="8"/>
  <c r="BO386" i="10"/>
  <c r="BO318" i="10"/>
  <c r="BP121" i="12"/>
  <c r="BO325" i="8"/>
  <c r="BO393" i="9"/>
  <c r="BO257" i="10"/>
  <c r="BO274" i="12"/>
  <c r="W35" i="7"/>
  <c r="BO225" i="12"/>
  <c r="BP21" i="12"/>
  <c r="G21" i="11"/>
  <c r="BO225" i="9"/>
  <c r="BO293" i="9"/>
  <c r="BO225" i="8"/>
  <c r="BP170" i="12"/>
  <c r="BO374" i="8"/>
  <c r="BO306" i="10"/>
  <c r="BO374" i="10"/>
  <c r="BP148" i="12"/>
  <c r="BO352" i="8"/>
  <c r="BO352" i="10"/>
  <c r="BO284" i="10"/>
  <c r="J11" i="5"/>
  <c r="I18" i="3"/>
  <c r="I9" i="3"/>
  <c r="BP112" i="12"/>
  <c r="BO316" i="8"/>
  <c r="BO384" i="9"/>
  <c r="BO248" i="10"/>
  <c r="BP177" i="12"/>
  <c r="BO381" i="8"/>
  <c r="BO313" i="10"/>
  <c r="BO381" i="10"/>
  <c r="BP167" i="12"/>
  <c r="BO371" i="10"/>
  <c r="BO371" i="8"/>
  <c r="BO303" i="10"/>
  <c r="BF197" i="11"/>
  <c r="F129" i="11"/>
  <c r="J69" i="5"/>
  <c r="V54" i="7"/>
  <c r="BP191" i="12"/>
  <c r="BO327" i="10"/>
  <c r="BO395" i="10"/>
  <c r="BO395" i="8"/>
  <c r="BP192" i="12"/>
  <c r="BO396" i="8"/>
  <c r="BO328" i="10"/>
  <c r="BO396" i="10"/>
  <c r="BO230" i="12"/>
  <c r="BP26" i="12"/>
  <c r="G26" i="11"/>
  <c r="BO230" i="8"/>
  <c r="BO298" i="9"/>
  <c r="BO230" i="9"/>
  <c r="F85" i="11"/>
  <c r="N153" i="11"/>
  <c r="BO231" i="12"/>
  <c r="BP27" i="12"/>
  <c r="G27" i="11"/>
  <c r="BO231" i="9"/>
  <c r="BO299" i="9"/>
  <c r="BO231" i="8"/>
  <c r="BO258" i="12"/>
  <c r="BP54" i="12"/>
  <c r="G54" i="11"/>
  <c r="BO258" i="9"/>
  <c r="BO326" i="9"/>
  <c r="BO258" i="8"/>
  <c r="BO253" i="12"/>
  <c r="BP49" i="12"/>
  <c r="G49" i="11"/>
  <c r="BO321" i="9"/>
  <c r="BO253" i="9"/>
  <c r="BO253" i="8"/>
  <c r="BO244" i="12"/>
  <c r="BP40" i="12"/>
  <c r="G40" i="11"/>
  <c r="BO244" i="8"/>
  <c r="BO312" i="9"/>
  <c r="BO244" i="9"/>
  <c r="BP198" i="12"/>
  <c r="BO402" i="8"/>
  <c r="BO334" i="10"/>
  <c r="BO402" i="10"/>
  <c r="BO249" i="12"/>
  <c r="BP45" i="12"/>
  <c r="G45" i="11"/>
  <c r="BO249" i="9"/>
  <c r="BO317" i="9"/>
  <c r="BO249" i="8"/>
  <c r="BP117" i="12"/>
  <c r="BO321" i="8"/>
  <c r="BO389" i="9"/>
  <c r="BO253" i="10"/>
  <c r="BP114" i="12"/>
  <c r="BO250" i="10"/>
  <c r="BO318" i="8"/>
  <c r="BO386" i="9"/>
  <c r="BP193" i="12"/>
  <c r="BO397" i="8"/>
  <c r="BO397" i="10"/>
  <c r="BO329" i="10"/>
  <c r="BP164" i="12"/>
  <c r="BO368" i="8"/>
  <c r="BO300" i="10"/>
  <c r="BO368" i="10"/>
  <c r="BP90" i="12"/>
  <c r="BO362" i="9"/>
  <c r="BO226" i="10"/>
  <c r="BO294" i="8"/>
  <c r="H123" i="5"/>
  <c r="G115" i="3"/>
  <c r="T96" i="7"/>
  <c r="G15" i="3"/>
  <c r="G6" i="3"/>
  <c r="U160" i="11"/>
  <c r="F92" i="11"/>
  <c r="BO251" i="12"/>
  <c r="BP47" i="12"/>
  <c r="G47" i="11"/>
  <c r="BO251" i="9"/>
  <c r="BO319" i="9"/>
  <c r="BO251" i="8"/>
  <c r="BP85" i="12"/>
  <c r="BO221" i="10"/>
  <c r="BO357" i="9"/>
  <c r="BO289" i="8"/>
  <c r="J68" i="5"/>
  <c r="V51" i="7"/>
  <c r="BO243" i="12"/>
  <c r="BP39" i="12"/>
  <c r="G39" i="11"/>
  <c r="BO311" i="9"/>
  <c r="BO243" i="9"/>
  <c r="BO243" i="8"/>
  <c r="J74" i="5"/>
  <c r="V64" i="7"/>
  <c r="BP127" i="12"/>
  <c r="BO263" i="10"/>
  <c r="BO399" i="9"/>
  <c r="BO331" i="8"/>
  <c r="F133" i="11"/>
  <c r="BJ201" i="11"/>
  <c r="J63" i="5"/>
  <c r="W88" i="7"/>
  <c r="J78" i="3" s="1"/>
  <c r="V45" i="7"/>
  <c r="V39" i="7"/>
  <c r="BP201" i="12"/>
  <c r="BO405" i="8"/>
  <c r="BO405" i="10"/>
  <c r="BO337" i="10"/>
  <c r="BP125" i="12"/>
  <c r="BO329" i="8"/>
  <c r="BO261" i="10"/>
  <c r="BO397" i="9"/>
  <c r="BP176" i="12"/>
  <c r="BO380" i="8"/>
  <c r="BO380" i="10"/>
  <c r="BO312" i="10"/>
  <c r="BO224" i="12"/>
  <c r="BP20" i="12"/>
  <c r="G20" i="11"/>
  <c r="BO224" i="8"/>
  <c r="BO292" i="9"/>
  <c r="BO224" i="9"/>
  <c r="BP161" i="12"/>
  <c r="BO365" i="8"/>
  <c r="BO297" i="10"/>
  <c r="BO365" i="10"/>
  <c r="BO215" i="12"/>
  <c r="BP11" i="12"/>
  <c r="G11" i="11"/>
  <c r="BO215" i="9"/>
  <c r="BO283" i="9"/>
  <c r="BO215" i="8"/>
  <c r="F126" i="11"/>
  <c r="BC194" i="11"/>
  <c r="BO268" i="12"/>
  <c r="BP64" i="12"/>
  <c r="G64" i="11"/>
  <c r="BO268" i="8"/>
  <c r="BO336" i="9"/>
  <c r="BO268" i="9"/>
  <c r="BO261" i="12"/>
  <c r="BP57" i="12"/>
  <c r="G57" i="11"/>
  <c r="BO329" i="9"/>
  <c r="BO261" i="9"/>
  <c r="BO261" i="8"/>
  <c r="J149" i="11"/>
  <c r="F81" i="11"/>
  <c r="BN274" i="10"/>
  <c r="V56" i="7" s="1"/>
  <c r="Z165" i="11"/>
  <c r="F97" i="11"/>
  <c r="BO220" i="12"/>
  <c r="BP16" i="12"/>
  <c r="G16" i="11"/>
  <c r="BO220" i="8"/>
  <c r="BO288" i="9"/>
  <c r="BO220" i="9"/>
  <c r="BP122" i="12"/>
  <c r="BO394" i="9"/>
  <c r="BO326" i="8"/>
  <c r="BO258" i="10"/>
  <c r="AG172" i="11"/>
  <c r="F104" i="11"/>
  <c r="BO242" i="12"/>
  <c r="BP38" i="12"/>
  <c r="G38" i="11"/>
  <c r="BO242" i="9"/>
  <c r="BO310" i="9"/>
  <c r="BO242" i="8"/>
  <c r="BO216" i="12"/>
  <c r="BP12" i="12"/>
  <c r="G12" i="11"/>
  <c r="BO216" i="8"/>
  <c r="BO284" i="9"/>
  <c r="BO216" i="9"/>
  <c r="BP91" i="12"/>
  <c r="BO227" i="10"/>
  <c r="BO363" i="9"/>
  <c r="BO295" i="8"/>
  <c r="F109" i="11"/>
  <c r="AL177" i="11"/>
  <c r="BO260" i="12"/>
  <c r="BP56" i="12"/>
  <c r="G56" i="11"/>
  <c r="BO260" i="8"/>
  <c r="BO328" i="9"/>
  <c r="BO260" i="9"/>
  <c r="BP179" i="12"/>
  <c r="BO383" i="8"/>
  <c r="BO383" i="10"/>
  <c r="BO315" i="10"/>
  <c r="BO255" i="12"/>
  <c r="BP51" i="12"/>
  <c r="G51" i="11"/>
  <c r="BO323" i="9"/>
  <c r="BO255" i="9"/>
  <c r="BO255" i="8"/>
  <c r="U61" i="7"/>
  <c r="V46" i="7" l="1"/>
  <c r="BO410" i="10"/>
  <c r="W53" i="7" s="1"/>
  <c r="BO342" i="8"/>
  <c r="W41" i="7" s="1"/>
  <c r="X88" i="7" s="1"/>
  <c r="K78" i="3" s="1"/>
  <c r="BP242" i="12"/>
  <c r="BQ38" i="12"/>
  <c r="H38" i="11"/>
  <c r="BP242" i="9"/>
  <c r="BP310" i="9"/>
  <c r="BP242" i="8"/>
  <c r="G79" i="11"/>
  <c r="I147" i="11"/>
  <c r="BQ117" i="12"/>
  <c r="BP321" i="8"/>
  <c r="BP253" i="10"/>
  <c r="BP389" i="9"/>
  <c r="G110" i="11"/>
  <c r="AN178" i="11"/>
  <c r="BP219" i="12"/>
  <c r="BQ15" i="12"/>
  <c r="H15" i="11"/>
  <c r="BP219" i="9"/>
  <c r="BP287" i="9"/>
  <c r="BP219" i="8"/>
  <c r="BQ184" i="12"/>
  <c r="BP388" i="8"/>
  <c r="BP320" i="10"/>
  <c r="BP388" i="10"/>
  <c r="BQ150" i="12"/>
  <c r="BP286" i="10"/>
  <c r="BP354" i="10"/>
  <c r="BP354" i="8"/>
  <c r="BQ181" i="12"/>
  <c r="BP385" i="8"/>
  <c r="BP317" i="10"/>
  <c r="BP385" i="10"/>
  <c r="J75" i="5"/>
  <c r="V67" i="7"/>
  <c r="V59" i="7"/>
  <c r="J72" i="5" s="1"/>
  <c r="BQ88" i="12"/>
  <c r="BP292" i="8"/>
  <c r="BP360" i="9"/>
  <c r="BP224" i="10"/>
  <c r="BQ116" i="12"/>
  <c r="BP320" i="8"/>
  <c r="BP252" i="10"/>
  <c r="BP388" i="9"/>
  <c r="BQ202" i="12"/>
  <c r="BP406" i="8"/>
  <c r="BP338" i="10"/>
  <c r="BP406" i="10"/>
  <c r="AX188" i="11"/>
  <c r="G120" i="11"/>
  <c r="K63" i="5"/>
  <c r="W45" i="7"/>
  <c r="W39" i="7"/>
  <c r="Z164" i="11"/>
  <c r="G96" i="11"/>
  <c r="G116" i="3"/>
  <c r="G101" i="3"/>
  <c r="H107" i="5"/>
  <c r="H104" i="5" s="1"/>
  <c r="H111" i="5"/>
  <c r="BQ80" i="12"/>
  <c r="BP284" i="8"/>
  <c r="BP216" i="10"/>
  <c r="BP352" i="9"/>
  <c r="BQ204" i="12"/>
  <c r="BP408" i="8"/>
  <c r="BP408" i="10"/>
  <c r="BP340" i="10"/>
  <c r="BQ203" i="12"/>
  <c r="BP339" i="10"/>
  <c r="BP407" i="8"/>
  <c r="BP407" i="10"/>
  <c r="BP254" i="12"/>
  <c r="BQ50" i="12"/>
  <c r="H50" i="11"/>
  <c r="BP322" i="9"/>
  <c r="BP254" i="9"/>
  <c r="BP254" i="8"/>
  <c r="BQ200" i="12"/>
  <c r="BP404" i="8"/>
  <c r="BP336" i="10"/>
  <c r="BP404" i="10"/>
  <c r="BP241" i="12"/>
  <c r="BQ37" i="12"/>
  <c r="H37" i="11"/>
  <c r="BP241" i="9"/>
  <c r="BP309" i="9"/>
  <c r="BP241" i="8"/>
  <c r="BP267" i="12"/>
  <c r="BQ63" i="12"/>
  <c r="H63" i="11"/>
  <c r="BP335" i="9"/>
  <c r="BP267" i="9"/>
  <c r="BP267" i="8"/>
  <c r="L150" i="11"/>
  <c r="G82" i="11"/>
  <c r="BQ96" i="12"/>
  <c r="BP300" i="8"/>
  <c r="BP368" i="9"/>
  <c r="BP232" i="10"/>
  <c r="AB166" i="11"/>
  <c r="G98" i="11"/>
  <c r="G145" i="11"/>
  <c r="G77" i="11"/>
  <c r="K70" i="5"/>
  <c r="W57" i="7"/>
  <c r="AF170" i="11"/>
  <c r="G102" i="11"/>
  <c r="G111" i="11"/>
  <c r="AO179" i="11"/>
  <c r="BQ129" i="12"/>
  <c r="BP333" i="8"/>
  <c r="BP401" i="9"/>
  <c r="BP265" i="10"/>
  <c r="BQ168" i="12"/>
  <c r="BP372" i="8"/>
  <c r="BP304" i="10"/>
  <c r="BP372" i="10"/>
  <c r="BH198" i="11"/>
  <c r="G130" i="11"/>
  <c r="F57" i="3"/>
  <c r="S98" i="7"/>
  <c r="F63" i="3" s="1"/>
  <c r="AP180" i="11"/>
  <c r="G112" i="11"/>
  <c r="BQ111" i="12"/>
  <c r="BP383" i="9"/>
  <c r="BP247" i="10"/>
  <c r="BP315" i="8"/>
  <c r="BP236" i="12"/>
  <c r="BQ32" i="12"/>
  <c r="H32" i="11"/>
  <c r="BP236" i="8"/>
  <c r="BP236" i="9"/>
  <c r="BP304" i="9"/>
  <c r="BQ165" i="12"/>
  <c r="BP369" i="8"/>
  <c r="BP301" i="10"/>
  <c r="BP369" i="10"/>
  <c r="BQ178" i="12"/>
  <c r="BP314" i="10"/>
  <c r="BP382" i="10"/>
  <c r="BP382" i="8"/>
  <c r="AH172" i="11"/>
  <c r="G104" i="11"/>
  <c r="V209" i="7" a="1"/>
  <c r="V209" i="7" s="1"/>
  <c r="V195" i="7" a="1"/>
  <c r="V195" i="7" s="1"/>
  <c r="K149" i="11"/>
  <c r="G81" i="11"/>
  <c r="BP262" i="12"/>
  <c r="BQ58" i="12"/>
  <c r="H58" i="11"/>
  <c r="BP330" i="9"/>
  <c r="BP262" i="9"/>
  <c r="BP262" i="8"/>
  <c r="BQ101" i="12"/>
  <c r="BP305" i="8"/>
  <c r="BP237" i="10"/>
  <c r="BP373" i="9"/>
  <c r="BQ196" i="12"/>
  <c r="BP400" i="8"/>
  <c r="BP400" i="10"/>
  <c r="BP332" i="10"/>
  <c r="BQ186" i="12"/>
  <c r="BP390" i="8"/>
  <c r="BP322" i="10"/>
  <c r="BP390" i="10"/>
  <c r="BP221" i="12"/>
  <c r="BQ17" i="12"/>
  <c r="H17" i="11"/>
  <c r="BP289" i="9"/>
  <c r="BP221" i="9"/>
  <c r="BP221" i="8"/>
  <c r="BQ103" i="12"/>
  <c r="BP239" i="10"/>
  <c r="BP375" i="9"/>
  <c r="BP307" i="8"/>
  <c r="M151" i="11"/>
  <c r="G83" i="11"/>
  <c r="BQ120" i="12"/>
  <c r="BP324" i="8"/>
  <c r="BP256" i="10"/>
  <c r="BP392" i="9"/>
  <c r="BP257" i="12"/>
  <c r="BQ53" i="12"/>
  <c r="H53" i="11"/>
  <c r="BP257" i="9"/>
  <c r="BP325" i="9"/>
  <c r="BP257" i="8"/>
  <c r="J148" i="11"/>
  <c r="G80" i="11"/>
  <c r="BQ122" i="12"/>
  <c r="BP258" i="10"/>
  <c r="BP326" i="8"/>
  <c r="BP394" i="9"/>
  <c r="G125" i="11"/>
  <c r="BC193" i="11"/>
  <c r="BP268" i="12"/>
  <c r="BQ64" i="12"/>
  <c r="H64" i="11"/>
  <c r="H132" i="11" s="1"/>
  <c r="BP268" i="8"/>
  <c r="BP268" i="9"/>
  <c r="BP336" i="9"/>
  <c r="BP215" i="12"/>
  <c r="BQ11" i="12"/>
  <c r="H11" i="11"/>
  <c r="BP283" i="9"/>
  <c r="BP215" i="9"/>
  <c r="BP215" i="8"/>
  <c r="BQ127" i="12"/>
  <c r="BP263" i="10"/>
  <c r="BP399" i="9"/>
  <c r="BP331" i="8"/>
  <c r="BP243" i="12"/>
  <c r="BQ39" i="12"/>
  <c r="H39" i="11"/>
  <c r="BP243" i="9"/>
  <c r="BP311" i="9"/>
  <c r="BP243" i="8"/>
  <c r="G19" i="3"/>
  <c r="H81" i="3"/>
  <c r="H80" i="3"/>
  <c r="BQ90" i="12"/>
  <c r="BP362" i="9"/>
  <c r="BP226" i="10"/>
  <c r="BP294" i="8"/>
  <c r="BQ164" i="12"/>
  <c r="BP368" i="8"/>
  <c r="BP368" i="10"/>
  <c r="BP300" i="10"/>
  <c r="BP249" i="12"/>
  <c r="BQ45" i="12"/>
  <c r="H45" i="11"/>
  <c r="BP249" i="9"/>
  <c r="BP317" i="9"/>
  <c r="BP249" i="8"/>
  <c r="G117" i="11"/>
  <c r="AU185" i="11"/>
  <c r="BP258" i="12"/>
  <c r="BQ54" i="12"/>
  <c r="H54" i="11"/>
  <c r="BP326" i="9"/>
  <c r="BP258" i="9"/>
  <c r="BP258" i="8"/>
  <c r="BQ148" i="12"/>
  <c r="BP352" i="8"/>
  <c r="BP352" i="10"/>
  <c r="BP284" i="10"/>
  <c r="BP216" i="12"/>
  <c r="BQ12" i="12"/>
  <c r="H12" i="11"/>
  <c r="BP216" i="8"/>
  <c r="BP216" i="9"/>
  <c r="BP284" i="9"/>
  <c r="N152" i="11"/>
  <c r="G84" i="11"/>
  <c r="BP261" i="12"/>
  <c r="BQ57" i="12"/>
  <c r="H57" i="11"/>
  <c r="BP261" i="9"/>
  <c r="BP329" i="9"/>
  <c r="BP261" i="8"/>
  <c r="BQ176" i="12"/>
  <c r="BP380" i="8"/>
  <c r="BP380" i="10"/>
  <c r="BP312" i="10"/>
  <c r="BQ85" i="12"/>
  <c r="BP221" i="10"/>
  <c r="BP357" i="9"/>
  <c r="BP289" i="8"/>
  <c r="BQ198" i="12"/>
  <c r="BP402" i="8"/>
  <c r="BP402" i="10"/>
  <c r="BP334" i="10"/>
  <c r="BP253" i="12"/>
  <c r="BQ49" i="12"/>
  <c r="H49" i="11"/>
  <c r="BP253" i="9"/>
  <c r="BP321" i="9"/>
  <c r="BP253" i="8"/>
  <c r="BQ192" i="12"/>
  <c r="BP396" i="8"/>
  <c r="BP396" i="10"/>
  <c r="BP328" i="10"/>
  <c r="BQ191" i="12"/>
  <c r="BP395" i="8"/>
  <c r="BP395" i="10"/>
  <c r="BP327" i="10"/>
  <c r="BQ167" i="12"/>
  <c r="BP371" i="10"/>
  <c r="BP371" i="8"/>
  <c r="BP303" i="10"/>
  <c r="BQ177" i="12"/>
  <c r="BP381" i="8"/>
  <c r="BP313" i="10"/>
  <c r="BP381" i="10"/>
  <c r="BQ112" i="12"/>
  <c r="BP316" i="8"/>
  <c r="BP248" i="10"/>
  <c r="BP384" i="9"/>
  <c r="BQ170" i="12"/>
  <c r="BP374" i="10"/>
  <c r="BP306" i="10"/>
  <c r="BP374" i="8"/>
  <c r="K42" i="5"/>
  <c r="W34" i="7"/>
  <c r="N15" i="6"/>
  <c r="P14" i="6" s="1"/>
  <c r="J27" i="3"/>
  <c r="W82" i="7"/>
  <c r="BP246" i="12"/>
  <c r="BQ42" i="12"/>
  <c r="H42" i="11"/>
  <c r="BP246" i="9"/>
  <c r="BP314" i="9"/>
  <c r="BP246" i="8"/>
  <c r="L95" i="6"/>
  <c r="L94" i="6" s="1"/>
  <c r="L35" i="6"/>
  <c r="L33" i="6" s="1"/>
  <c r="L31" i="6" s="1"/>
  <c r="BP256" i="12"/>
  <c r="BQ52" i="12"/>
  <c r="H52" i="11"/>
  <c r="BP256" i="8"/>
  <c r="BP324" i="9"/>
  <c r="BP256" i="9"/>
  <c r="BP232" i="12"/>
  <c r="BQ28" i="12"/>
  <c r="H28" i="11"/>
  <c r="BP232" i="8"/>
  <c r="BP300" i="9"/>
  <c r="BP232" i="9"/>
  <c r="BO342" i="10"/>
  <c r="W50" i="7" s="1"/>
  <c r="BQ109" i="12"/>
  <c r="BP313" i="8"/>
  <c r="BP245" i="10"/>
  <c r="BP381" i="9"/>
  <c r="BQ93" i="12"/>
  <c r="BP365" i="9"/>
  <c r="BP297" i="8"/>
  <c r="BP229" i="10"/>
  <c r="BQ104" i="12"/>
  <c r="BP308" i="8"/>
  <c r="BP376" i="9"/>
  <c r="BP240" i="10"/>
  <c r="T158" i="11"/>
  <c r="G90" i="11"/>
  <c r="BQ99" i="12"/>
  <c r="BP371" i="9"/>
  <c r="BP235" i="10"/>
  <c r="BP303" i="8"/>
  <c r="BQ108" i="12"/>
  <c r="BP312" i="8"/>
  <c r="BP244" i="10"/>
  <c r="BP380" i="9"/>
  <c r="BQ123" i="12"/>
  <c r="BP395" i="9"/>
  <c r="BP259" i="10"/>
  <c r="BP327" i="8"/>
  <c r="BQ146" i="12"/>
  <c r="BP282" i="10"/>
  <c r="BP350" i="10"/>
  <c r="BP350" i="8"/>
  <c r="BQ199" i="12"/>
  <c r="BP335" i="10"/>
  <c r="BP403" i="8"/>
  <c r="BP403" i="10"/>
  <c r="AR182" i="11"/>
  <c r="G114" i="11"/>
  <c r="P154" i="11"/>
  <c r="G86" i="11"/>
  <c r="BQ158" i="12"/>
  <c r="BP362" i="10"/>
  <c r="BP294" i="10"/>
  <c r="BP362" i="8"/>
  <c r="BQ172" i="12"/>
  <c r="BP376" i="8"/>
  <c r="BP308" i="10"/>
  <c r="BP376" i="10"/>
  <c r="BP271" i="12"/>
  <c r="BQ67" i="12"/>
  <c r="H67" i="11"/>
  <c r="H135" i="11" s="1"/>
  <c r="BP339" i="9"/>
  <c r="BP271" i="9"/>
  <c r="BP271" i="8"/>
  <c r="BQ126" i="12"/>
  <c r="BP398" i="9"/>
  <c r="BP262" i="10"/>
  <c r="BP330" i="8"/>
  <c r="BP218" i="12"/>
  <c r="BQ14" i="12"/>
  <c r="H14" i="11"/>
  <c r="BP286" i="9"/>
  <c r="BP218" i="8"/>
  <c r="BP218" i="9"/>
  <c r="BQ147" i="12"/>
  <c r="BP283" i="10"/>
  <c r="BP351" i="8"/>
  <c r="BP351" i="10"/>
  <c r="BQ134" i="12"/>
  <c r="BP270" i="10"/>
  <c r="BP406" i="9"/>
  <c r="BP338" i="8"/>
  <c r="BQ92" i="12"/>
  <c r="BP296" i="8"/>
  <c r="BP228" i="10"/>
  <c r="BP364" i="9"/>
  <c r="BP234" i="12"/>
  <c r="BQ30" i="12"/>
  <c r="H30" i="11"/>
  <c r="BP234" i="9"/>
  <c r="BP302" i="9"/>
  <c r="BP234" i="8"/>
  <c r="BP213" i="12"/>
  <c r="H9" i="11"/>
  <c r="BQ9" i="12"/>
  <c r="BP281" i="9"/>
  <c r="BP213" i="9"/>
  <c r="BP213" i="8"/>
  <c r="BP70" i="12"/>
  <c r="K64" i="5"/>
  <c r="W46" i="7"/>
  <c r="BP238" i="12"/>
  <c r="BQ34" i="12"/>
  <c r="H34" i="11"/>
  <c r="BP238" i="9"/>
  <c r="BP238" i="8"/>
  <c r="BP306" i="9"/>
  <c r="BP247" i="12"/>
  <c r="BQ43" i="12"/>
  <c r="H43" i="11"/>
  <c r="BP247" i="9"/>
  <c r="BP315" i="9"/>
  <c r="BP247" i="8"/>
  <c r="BP266" i="12"/>
  <c r="BQ62" i="12"/>
  <c r="H62" i="11"/>
  <c r="BP266" i="9"/>
  <c r="BP334" i="9"/>
  <c r="BP266" i="8"/>
  <c r="BP248" i="12"/>
  <c r="BQ44" i="12"/>
  <c r="H44" i="11"/>
  <c r="BP248" i="8"/>
  <c r="BP316" i="9"/>
  <c r="BP248" i="9"/>
  <c r="BQ149" i="12"/>
  <c r="BP353" i="8"/>
  <c r="BP353" i="10"/>
  <c r="BP285" i="10"/>
  <c r="BQ135" i="12"/>
  <c r="BP407" i="9"/>
  <c r="BP271" i="10"/>
  <c r="BP339" i="8"/>
  <c r="BQ151" i="12"/>
  <c r="BP287" i="10"/>
  <c r="BP355" i="8"/>
  <c r="BP355" i="10"/>
  <c r="BQ155" i="12"/>
  <c r="BP291" i="10"/>
  <c r="BP359" i="8"/>
  <c r="BP359" i="10"/>
  <c r="BQ189" i="12"/>
  <c r="BP393" i="8"/>
  <c r="BP393" i="10"/>
  <c r="BP325" i="10"/>
  <c r="BA191" i="11"/>
  <c r="G123" i="11"/>
  <c r="BQ106" i="12"/>
  <c r="BP378" i="9"/>
  <c r="BP242" i="10"/>
  <c r="BP310" i="8"/>
  <c r="W161" i="11"/>
  <c r="G93" i="11"/>
  <c r="BQ94" i="12"/>
  <c r="BP366" i="9"/>
  <c r="BP230" i="10"/>
  <c r="BP298" i="8"/>
  <c r="BQ118" i="12"/>
  <c r="BP390" i="9"/>
  <c r="BP254" i="10"/>
  <c r="BP322" i="8"/>
  <c r="BQ195" i="12"/>
  <c r="BP399" i="10"/>
  <c r="BP399" i="8"/>
  <c r="BP331" i="10"/>
  <c r="BQ169" i="12"/>
  <c r="BP373" i="8"/>
  <c r="BP305" i="10"/>
  <c r="BP373" i="10"/>
  <c r="BQ130" i="12"/>
  <c r="BP266" i="10"/>
  <c r="BP402" i="9"/>
  <c r="BP334" i="8"/>
  <c r="BP240" i="12"/>
  <c r="BQ36" i="12"/>
  <c r="H36" i="11"/>
  <c r="BP240" i="8"/>
  <c r="BP240" i="9"/>
  <c r="BP308" i="9"/>
  <c r="J42" i="5"/>
  <c r="V34" i="7"/>
  <c r="M15" i="6"/>
  <c r="O14" i="6" s="1"/>
  <c r="I27" i="3"/>
  <c r="V82" i="7"/>
  <c r="BP217" i="12"/>
  <c r="BQ13" i="12"/>
  <c r="H13" i="11"/>
  <c r="BP217" i="9"/>
  <c r="BP285" i="9"/>
  <c r="BP217" i="8"/>
  <c r="BQ190" i="12"/>
  <c r="BP394" i="8"/>
  <c r="BP326" i="10"/>
  <c r="BP394" i="10"/>
  <c r="V160" i="11"/>
  <c r="G92" i="11"/>
  <c r="BQ197" i="12"/>
  <c r="BP401" i="8"/>
  <c r="BP333" i="10"/>
  <c r="BP401" i="10"/>
  <c r="BQ173" i="12"/>
  <c r="BP377" i="8"/>
  <c r="BP309" i="10"/>
  <c r="BP377" i="10"/>
  <c r="BQ115" i="12"/>
  <c r="BP387" i="9"/>
  <c r="BP251" i="10"/>
  <c r="BP319" i="8"/>
  <c r="BQ87" i="12"/>
  <c r="BP223" i="10"/>
  <c r="BP359" i="9"/>
  <c r="BP291" i="8"/>
  <c r="BG197" i="11"/>
  <c r="G129" i="11"/>
  <c r="BQ152" i="12"/>
  <c r="BP356" i="8"/>
  <c r="BP288" i="10"/>
  <c r="BP356" i="10"/>
  <c r="BQ188" i="12"/>
  <c r="BP392" i="8"/>
  <c r="BP392" i="10"/>
  <c r="BP324" i="10"/>
  <c r="BQ187" i="12"/>
  <c r="BP391" i="10"/>
  <c r="BP391" i="8"/>
  <c r="BP323" i="10"/>
  <c r="BQ180" i="12"/>
  <c r="BP384" i="8"/>
  <c r="BP384" i="10"/>
  <c r="BP316" i="10"/>
  <c r="BQ153" i="12"/>
  <c r="BP357" i="8"/>
  <c r="BP289" i="10"/>
  <c r="BP357" i="10"/>
  <c r="BP251" i="12"/>
  <c r="BQ47" i="12"/>
  <c r="H47" i="11"/>
  <c r="BP319" i="9"/>
  <c r="BP251" i="9"/>
  <c r="BP251" i="8"/>
  <c r="BP231" i="12"/>
  <c r="BQ27" i="12"/>
  <c r="H27" i="11"/>
  <c r="BP231" i="9"/>
  <c r="BP299" i="9"/>
  <c r="BP231" i="8"/>
  <c r="BP225" i="12"/>
  <c r="H21" i="11"/>
  <c r="BQ21" i="12"/>
  <c r="BP225" i="9"/>
  <c r="BP293" i="9"/>
  <c r="BP225" i="8"/>
  <c r="BP235" i="12"/>
  <c r="BQ31" i="12"/>
  <c r="H31" i="11"/>
  <c r="BP235" i="9"/>
  <c r="BP235" i="8"/>
  <c r="BP303" i="9"/>
  <c r="BP264" i="12"/>
  <c r="BQ60" i="12"/>
  <c r="H60" i="11"/>
  <c r="BP264" i="8"/>
  <c r="BP264" i="9"/>
  <c r="BP332" i="9"/>
  <c r="K73" i="5"/>
  <c r="W61" i="7"/>
  <c r="T175" i="7"/>
  <c r="T174" i="7"/>
  <c r="H92" i="5"/>
  <c r="H85" i="5" s="1"/>
  <c r="G88" i="3"/>
  <c r="BQ179" i="12"/>
  <c r="BP315" i="10"/>
  <c r="BP383" i="10"/>
  <c r="BP383" i="8"/>
  <c r="G119" i="11"/>
  <c r="AW187" i="11"/>
  <c r="BB192" i="11"/>
  <c r="G124" i="11"/>
  <c r="BQ91" i="12"/>
  <c r="BP363" i="9"/>
  <c r="BP227" i="10"/>
  <c r="BP295" i="8"/>
  <c r="AJ174" i="11"/>
  <c r="G106" i="11"/>
  <c r="BP220" i="12"/>
  <c r="BQ16" i="12"/>
  <c r="H16" i="11"/>
  <c r="BP220" i="8"/>
  <c r="BP288" i="9"/>
  <c r="BP220" i="9"/>
  <c r="J70" i="5"/>
  <c r="V57" i="7"/>
  <c r="BQ161" i="12"/>
  <c r="BP365" i="8"/>
  <c r="BP365" i="10"/>
  <c r="BP297" i="10"/>
  <c r="R156" i="11"/>
  <c r="G88" i="11"/>
  <c r="BQ125" i="12"/>
  <c r="BP329" i="8"/>
  <c r="BP261" i="10"/>
  <c r="BP397" i="9"/>
  <c r="BQ201" i="12"/>
  <c r="BP405" i="8"/>
  <c r="BP337" i="10"/>
  <c r="BP405" i="10"/>
  <c r="V49" i="7"/>
  <c r="J67" i="5" s="1"/>
  <c r="AS183" i="11"/>
  <c r="G115" i="11"/>
  <c r="G57" i="3"/>
  <c r="T98" i="7"/>
  <c r="G63" i="3" s="1"/>
  <c r="BQ193" i="12"/>
  <c r="BP397" i="8"/>
  <c r="BP329" i="10"/>
  <c r="BP397" i="10"/>
  <c r="G108" i="11"/>
  <c r="AL176" i="11"/>
  <c r="Y163" i="11"/>
  <c r="G95" i="11"/>
  <c r="X162" i="11"/>
  <c r="G94" i="11"/>
  <c r="S157" i="11"/>
  <c r="G89" i="11"/>
  <c r="BQ121" i="12"/>
  <c r="BP325" i="8"/>
  <c r="BP257" i="10"/>
  <c r="BP393" i="9"/>
  <c r="BQ182" i="12"/>
  <c r="BP318" i="10"/>
  <c r="BP386" i="8"/>
  <c r="BP386" i="10"/>
  <c r="AC167" i="11"/>
  <c r="G99" i="11"/>
  <c r="N20" i="6"/>
  <c r="Q19" i="6" s="1"/>
  <c r="N49" i="5" s="1"/>
  <c r="K43" i="5"/>
  <c r="J28" i="3"/>
  <c r="W83" i="7"/>
  <c r="BF196" i="11"/>
  <c r="G128" i="11"/>
  <c r="BQ194" i="12"/>
  <c r="BP398" i="8"/>
  <c r="BP330" i="10"/>
  <c r="BP398" i="10"/>
  <c r="BQ119" i="12"/>
  <c r="BP255" i="10"/>
  <c r="BP391" i="9"/>
  <c r="BP323" i="8"/>
  <c r="N9" i="6"/>
  <c r="M7" i="6"/>
  <c r="J54" i="5"/>
  <c r="M75" i="6"/>
  <c r="AY189" i="11"/>
  <c r="G121" i="11"/>
  <c r="BO342" i="9"/>
  <c r="W63" i="7" s="1"/>
  <c r="BP272" i="12"/>
  <c r="BQ68" i="12"/>
  <c r="H68" i="11"/>
  <c r="H136" i="11" s="1"/>
  <c r="BP272" i="8"/>
  <c r="BP274" i="8" s="1"/>
  <c r="X40" i="7" s="1"/>
  <c r="BP340" i="9"/>
  <c r="BP272" i="9"/>
  <c r="K69" i="5"/>
  <c r="W54" i="7"/>
  <c r="BQ166" i="12"/>
  <c r="BP302" i="10"/>
  <c r="BP370" i="10"/>
  <c r="BP370" i="8"/>
  <c r="BQ84" i="12"/>
  <c r="BP288" i="8"/>
  <c r="BP356" i="9"/>
  <c r="BP220" i="10"/>
  <c r="BP226" i="12"/>
  <c r="BQ22" i="12"/>
  <c r="H22" i="11"/>
  <c r="BP294" i="9"/>
  <c r="BP226" i="9"/>
  <c r="BP226" i="8"/>
  <c r="AE169" i="11"/>
  <c r="G101" i="11"/>
  <c r="K11" i="5"/>
  <c r="J18" i="3"/>
  <c r="J9" i="3"/>
  <c r="BP250" i="12"/>
  <c r="BQ46" i="12"/>
  <c r="H46" i="11"/>
  <c r="BP318" i="9"/>
  <c r="BP250" i="9"/>
  <c r="BP250" i="8"/>
  <c r="BQ105" i="12"/>
  <c r="BP309" i="8"/>
  <c r="BP241" i="10"/>
  <c r="BP377" i="9"/>
  <c r="BP222" i="12"/>
  <c r="BQ18" i="12"/>
  <c r="H18" i="11"/>
  <c r="BP222" i="8"/>
  <c r="BP290" i="9"/>
  <c r="BP222" i="9"/>
  <c r="BQ171" i="12"/>
  <c r="BP307" i="10"/>
  <c r="BP375" i="10"/>
  <c r="BP375" i="8"/>
  <c r="BQ79" i="12"/>
  <c r="BP351" i="9"/>
  <c r="BP215" i="10"/>
  <c r="BP283" i="8"/>
  <c r="BQ133" i="12"/>
  <c r="BP337" i="8"/>
  <c r="BP405" i="9"/>
  <c r="BP269" i="10"/>
  <c r="BQ154" i="12"/>
  <c r="BP358" i="10"/>
  <c r="BP290" i="10"/>
  <c r="BP358" i="8"/>
  <c r="BQ162" i="12"/>
  <c r="BP298" i="10"/>
  <c r="BP366" i="10"/>
  <c r="BP366" i="8"/>
  <c r="BQ156" i="12"/>
  <c r="BP360" i="8"/>
  <c r="BP292" i="10"/>
  <c r="BP360" i="10"/>
  <c r="BQ185" i="12"/>
  <c r="BP389" i="8"/>
  <c r="BP321" i="10"/>
  <c r="BP389" i="10"/>
  <c r="AT184" i="11"/>
  <c r="G116" i="11"/>
  <c r="BQ159" i="12"/>
  <c r="BP295" i="10"/>
  <c r="BP363" i="8"/>
  <c r="BP363" i="10"/>
  <c r="H146" i="11"/>
  <c r="G78" i="11"/>
  <c r="BQ124" i="12"/>
  <c r="BP328" i="8"/>
  <c r="BP260" i="10"/>
  <c r="BP396" i="9"/>
  <c r="BQ97" i="12"/>
  <c r="BP369" i="9"/>
  <c r="BP301" i="8"/>
  <c r="BP233" i="10"/>
  <c r="BQ157" i="12"/>
  <c r="BP361" i="8"/>
  <c r="BP361" i="10"/>
  <c r="BP293" i="10"/>
  <c r="BQ136" i="12"/>
  <c r="BP340" i="8"/>
  <c r="BP408" i="9"/>
  <c r="BP272" i="10"/>
  <c r="BQ145" i="12"/>
  <c r="BP349" i="8"/>
  <c r="BP281" i="10"/>
  <c r="BP349" i="10"/>
  <c r="BP206" i="12"/>
  <c r="X37" i="7" s="1"/>
  <c r="G127" i="11"/>
  <c r="BE195" i="11"/>
  <c r="U159" i="11"/>
  <c r="G91" i="11"/>
  <c r="BQ81" i="12"/>
  <c r="BP285" i="8"/>
  <c r="BP353" i="9"/>
  <c r="BP217" i="10"/>
  <c r="K47" i="5"/>
  <c r="K46" i="5" s="1"/>
  <c r="K139" i="5" s="1"/>
  <c r="N12" i="6"/>
  <c r="Q155" i="11"/>
  <c r="G87" i="11"/>
  <c r="BP259" i="12"/>
  <c r="BQ55" i="12"/>
  <c r="H55" i="11"/>
  <c r="BP327" i="9"/>
  <c r="BP259" i="9"/>
  <c r="BP259" i="8"/>
  <c r="O20" i="6"/>
  <c r="R19" i="6" s="1"/>
  <c r="O49" i="5" s="1"/>
  <c r="L43" i="5"/>
  <c r="K28" i="3"/>
  <c r="X83" i="7"/>
  <c r="BQ78" i="12"/>
  <c r="BP350" i="9"/>
  <c r="BP214" i="10"/>
  <c r="BP282" i="8"/>
  <c r="G103" i="11"/>
  <c r="AG171" i="11"/>
  <c r="BP229" i="12"/>
  <c r="BQ25" i="12"/>
  <c r="H25" i="11"/>
  <c r="BP297" i="9"/>
  <c r="BP229" i="9"/>
  <c r="BP229" i="8"/>
  <c r="V61" i="7"/>
  <c r="G109" i="11"/>
  <c r="AM177" i="11"/>
  <c r="AA165" i="11"/>
  <c r="G97" i="11"/>
  <c r="BQ132" i="12"/>
  <c r="BP336" i="8"/>
  <c r="BP268" i="10"/>
  <c r="BP404" i="9"/>
  <c r="BQ102" i="12"/>
  <c r="BP238" i="10"/>
  <c r="BP306" i="8"/>
  <c r="BP374" i="9"/>
  <c r="BP228" i="12"/>
  <c r="BQ24" i="12"/>
  <c r="H24" i="11"/>
  <c r="BP228" i="8"/>
  <c r="BP296" i="9"/>
  <c r="BP228" i="9"/>
  <c r="G92" i="5"/>
  <c r="G85" i="5" s="1"/>
  <c r="S175" i="7"/>
  <c r="S174" i="7"/>
  <c r="F88" i="3"/>
  <c r="BP265" i="12"/>
  <c r="BQ61" i="12"/>
  <c r="H61" i="11"/>
  <c r="BP333" i="9"/>
  <c r="BP265" i="9"/>
  <c r="BP265" i="8"/>
  <c r="BP255" i="12"/>
  <c r="BQ51" i="12"/>
  <c r="H51" i="11"/>
  <c r="BP323" i="9"/>
  <c r="BP255" i="9"/>
  <c r="BP255" i="8"/>
  <c r="BP260" i="12"/>
  <c r="BQ56" i="12"/>
  <c r="H56" i="11"/>
  <c r="BP260" i="8"/>
  <c r="BP260" i="9"/>
  <c r="BP328" i="9"/>
  <c r="BJ200" i="11"/>
  <c r="G132" i="11"/>
  <c r="BP224" i="12"/>
  <c r="BQ20" i="12"/>
  <c r="H20" i="11"/>
  <c r="BP224" i="8"/>
  <c r="BP292" i="9"/>
  <c r="BP224" i="9"/>
  <c r="J62" i="5"/>
  <c r="I73" i="3"/>
  <c r="AK175" i="11"/>
  <c r="G107" i="11"/>
  <c r="BQ114" i="12"/>
  <c r="BP318" i="8"/>
  <c r="BP386" i="9"/>
  <c r="BP250" i="10"/>
  <c r="AQ181" i="11"/>
  <c r="G113" i="11"/>
  <c r="BP244" i="12"/>
  <c r="BQ40" i="12"/>
  <c r="H40" i="11"/>
  <c r="BP244" i="8"/>
  <c r="BP244" i="9"/>
  <c r="BP312" i="9"/>
  <c r="AZ190" i="11"/>
  <c r="G122" i="11"/>
  <c r="BP230" i="12"/>
  <c r="BQ26" i="12"/>
  <c r="H26" i="11"/>
  <c r="BP230" i="8"/>
  <c r="BP298" i="9"/>
  <c r="BP230" i="9"/>
  <c r="BQ86" i="12"/>
  <c r="BP222" i="10"/>
  <c r="BP358" i="9"/>
  <c r="BP290" i="8"/>
  <c r="K65" i="5"/>
  <c r="W47" i="7"/>
  <c r="BP237" i="12"/>
  <c r="BQ33" i="12"/>
  <c r="H33" i="11"/>
  <c r="BP305" i="9"/>
  <c r="BP237" i="9"/>
  <c r="BP237" i="8"/>
  <c r="G118" i="11"/>
  <c r="AV186" i="11"/>
  <c r="BQ128" i="12"/>
  <c r="BP332" i="8"/>
  <c r="BP264" i="10"/>
  <c r="BP400" i="9"/>
  <c r="AI173" i="11"/>
  <c r="G105" i="11"/>
  <c r="BI199" i="11"/>
  <c r="G131" i="11"/>
  <c r="BP252" i="12"/>
  <c r="BQ48" i="12"/>
  <c r="H48" i="11"/>
  <c r="BP252" i="8"/>
  <c r="BP252" i="9"/>
  <c r="BP320" i="9"/>
  <c r="BP214" i="12"/>
  <c r="H10" i="11"/>
  <c r="BQ10" i="12"/>
  <c r="BP214" i="9"/>
  <c r="BP214" i="8"/>
  <c r="BP282" i="9"/>
  <c r="BP270" i="12"/>
  <c r="BQ66" i="12"/>
  <c r="H66" i="11"/>
  <c r="H134" i="11" s="1"/>
  <c r="BP270" i="9"/>
  <c r="BP338" i="9"/>
  <c r="BP270" i="8"/>
  <c r="K75" i="5"/>
  <c r="W67" i="7"/>
  <c r="W59" i="7"/>
  <c r="K72" i="5" s="1"/>
  <c r="BP263" i="12"/>
  <c r="BQ59" i="12"/>
  <c r="H59" i="11"/>
  <c r="BP331" i="9"/>
  <c r="BP263" i="9"/>
  <c r="BP263" i="8"/>
  <c r="BP227" i="12"/>
  <c r="BQ23" i="12"/>
  <c r="H23" i="11"/>
  <c r="BP295" i="9"/>
  <c r="BP227" i="8"/>
  <c r="BP227" i="9"/>
  <c r="BQ89" i="12"/>
  <c r="BP361" i="9"/>
  <c r="BP293" i="8"/>
  <c r="BP225" i="10"/>
  <c r="U81" i="7"/>
  <c r="I9" i="5"/>
  <c r="I8" i="5" s="1"/>
  <c r="H16" i="3"/>
  <c r="H7" i="3"/>
  <c r="U166" i="7"/>
  <c r="U165" i="7" s="1"/>
  <c r="U141" i="7"/>
  <c r="U44" i="7"/>
  <c r="H74" i="3" s="1"/>
  <c r="I41" i="5"/>
  <c r="H26" i="3"/>
  <c r="BP223" i="12"/>
  <c r="BQ19" i="12"/>
  <c r="H19" i="11"/>
  <c r="BP291" i="9"/>
  <c r="BP223" i="9"/>
  <c r="BP223" i="8"/>
  <c r="BQ183" i="12"/>
  <c r="BP319" i="10"/>
  <c r="BP387" i="10"/>
  <c r="BP387" i="8"/>
  <c r="BQ98" i="12"/>
  <c r="BP370" i="9"/>
  <c r="BP234" i="10"/>
  <c r="BP302" i="8"/>
  <c r="BQ131" i="12"/>
  <c r="BP403" i="9"/>
  <c r="BP267" i="10"/>
  <c r="BP335" i="8"/>
  <c r="BQ110" i="12"/>
  <c r="BP314" i="8"/>
  <c r="BP382" i="9"/>
  <c r="BP246" i="10"/>
  <c r="AD168" i="11"/>
  <c r="G100" i="11"/>
  <c r="BQ100" i="12"/>
  <c r="BP304" i="8"/>
  <c r="BP372" i="9"/>
  <c r="BP236" i="10"/>
  <c r="BQ95" i="12"/>
  <c r="BP367" i="9"/>
  <c r="BP231" i="10"/>
  <c r="BP299" i="8"/>
  <c r="BQ175" i="12"/>
  <c r="BP379" i="10"/>
  <c r="BP379" i="8"/>
  <c r="BP311" i="10"/>
  <c r="BQ160" i="12"/>
  <c r="BP364" i="8"/>
  <c r="BP296" i="10"/>
  <c r="BP364" i="10"/>
  <c r="BQ163" i="12"/>
  <c r="BP299" i="10"/>
  <c r="BP367" i="8"/>
  <c r="BP367" i="10"/>
  <c r="BP239" i="12"/>
  <c r="BQ35" i="12"/>
  <c r="H35" i="11"/>
  <c r="BP239" i="9"/>
  <c r="BP307" i="9"/>
  <c r="BP239" i="8"/>
  <c r="W87" i="7"/>
  <c r="J79" i="3" s="1"/>
  <c r="BP245" i="12"/>
  <c r="BQ41" i="12"/>
  <c r="H41" i="11"/>
  <c r="BP245" i="9"/>
  <c r="BP313" i="9"/>
  <c r="BP245" i="8"/>
  <c r="BQ174" i="12"/>
  <c r="BP378" i="8"/>
  <c r="BP378" i="10"/>
  <c r="BP310" i="10"/>
  <c r="BQ113" i="12"/>
  <c r="BP317" i="8"/>
  <c r="BP385" i="9"/>
  <c r="BP249" i="10"/>
  <c r="BP233" i="12"/>
  <c r="BQ29" i="12"/>
  <c r="H29" i="11"/>
  <c r="BP301" i="9"/>
  <c r="BP233" i="9"/>
  <c r="BP233" i="8"/>
  <c r="G126" i="11"/>
  <c r="BD194" i="11"/>
  <c r="BP269" i="12"/>
  <c r="BQ65" i="12"/>
  <c r="H65" i="11"/>
  <c r="H133" i="11" s="1"/>
  <c r="BP337" i="9"/>
  <c r="BP269" i="9"/>
  <c r="BP269" i="8"/>
  <c r="BQ83" i="12"/>
  <c r="BP219" i="10"/>
  <c r="BP355" i="9"/>
  <c r="BP287" i="8"/>
  <c r="F101" i="3"/>
  <c r="F116" i="3"/>
  <c r="G111" i="5"/>
  <c r="G107" i="5"/>
  <c r="G104" i="5" s="1"/>
  <c r="O153" i="11"/>
  <c r="G85" i="11"/>
  <c r="F19" i="3"/>
  <c r="G80" i="3"/>
  <c r="G81" i="3"/>
  <c r="BQ82" i="12"/>
  <c r="BP354" i="9"/>
  <c r="BP218" i="10"/>
  <c r="BP286" i="8"/>
  <c r="BQ107" i="12"/>
  <c r="BP379" i="9"/>
  <c r="BP243" i="10"/>
  <c r="BP311" i="8"/>
  <c r="BQ77" i="12"/>
  <c r="BP213" i="10"/>
  <c r="BP281" i="8"/>
  <c r="BP349" i="9"/>
  <c r="BP342" i="9" l="1"/>
  <c r="X63" i="7" s="1"/>
  <c r="BP274" i="10"/>
  <c r="X56" i="7" s="1"/>
  <c r="X87" i="7"/>
  <c r="K79" i="3" s="1"/>
  <c r="BP274" i="9"/>
  <c r="X60" i="7" s="1"/>
  <c r="BR100" i="12"/>
  <c r="BQ304" i="8"/>
  <c r="BQ236" i="10"/>
  <c r="BQ372" i="9"/>
  <c r="H127" i="11"/>
  <c r="BF195" i="11"/>
  <c r="BR128" i="12"/>
  <c r="BQ332" i="8"/>
  <c r="BQ264" i="10"/>
  <c r="BQ400" i="9"/>
  <c r="BQ224" i="12"/>
  <c r="BR20" i="12"/>
  <c r="I20" i="11"/>
  <c r="BQ224" i="8"/>
  <c r="BQ292" i="9"/>
  <c r="BQ224" i="9"/>
  <c r="BC192" i="11"/>
  <c r="H124" i="11"/>
  <c r="BQ265" i="12"/>
  <c r="BR61" i="12"/>
  <c r="I61" i="11"/>
  <c r="BQ265" i="9"/>
  <c r="BQ333" i="9"/>
  <c r="BQ265" i="8"/>
  <c r="X161" i="11"/>
  <c r="H93" i="11"/>
  <c r="BR78" i="12"/>
  <c r="BQ350" i="9"/>
  <c r="BQ214" i="10"/>
  <c r="BQ282" i="8"/>
  <c r="BB191" i="11"/>
  <c r="H123" i="11"/>
  <c r="O25" i="6"/>
  <c r="U24" i="6" s="1"/>
  <c r="R51" i="5" s="1"/>
  <c r="L44" i="5"/>
  <c r="K29" i="3"/>
  <c r="X84" i="7"/>
  <c r="BR145" i="12"/>
  <c r="BQ349" i="8"/>
  <c r="BQ349" i="10"/>
  <c r="BQ281" i="10"/>
  <c r="BR136" i="12"/>
  <c r="BQ340" i="8"/>
  <c r="BQ272" i="10"/>
  <c r="BQ408" i="9"/>
  <c r="BQ138" i="12"/>
  <c r="Y36" i="7" s="1"/>
  <c r="BR185" i="12"/>
  <c r="BQ389" i="8"/>
  <c r="BQ389" i="10"/>
  <c r="BQ321" i="10"/>
  <c r="BR156" i="12"/>
  <c r="BQ360" i="8"/>
  <c r="BQ360" i="10"/>
  <c r="BQ292" i="10"/>
  <c r="BR162" i="12"/>
  <c r="BQ298" i="10"/>
  <c r="BQ366" i="10"/>
  <c r="BQ366" i="8"/>
  <c r="BR154" i="12"/>
  <c r="BQ358" i="10"/>
  <c r="BQ290" i="10"/>
  <c r="BQ358" i="8"/>
  <c r="BR133" i="12"/>
  <c r="BQ337" i="8"/>
  <c r="BQ269" i="10"/>
  <c r="BQ405" i="9"/>
  <c r="BR105" i="12"/>
  <c r="BQ241" i="10"/>
  <c r="BQ309" i="8"/>
  <c r="BQ377" i="9"/>
  <c r="U158" i="11"/>
  <c r="H90" i="11"/>
  <c r="M95" i="6"/>
  <c r="M94" i="6" s="1"/>
  <c r="M43" i="6" s="1"/>
  <c r="M45" i="6" s="1"/>
  <c r="M35" i="6"/>
  <c r="M33" i="6" s="1"/>
  <c r="M31" i="6" s="1"/>
  <c r="BR193" i="12"/>
  <c r="BQ397" i="8"/>
  <c r="BQ329" i="10"/>
  <c r="BQ397" i="10"/>
  <c r="T157" i="11"/>
  <c r="H89" i="11"/>
  <c r="BQ251" i="12"/>
  <c r="BR47" i="12"/>
  <c r="I47" i="11"/>
  <c r="BQ319" i="9"/>
  <c r="BQ251" i="9"/>
  <c r="BQ251" i="8"/>
  <c r="BR87" i="12"/>
  <c r="BQ359" i="9"/>
  <c r="BQ223" i="10"/>
  <c r="BQ291" i="8"/>
  <c r="BQ217" i="12"/>
  <c r="BR13" i="12"/>
  <c r="I13" i="11"/>
  <c r="BQ217" i="9"/>
  <c r="BQ285" i="9"/>
  <c r="BQ217" i="8"/>
  <c r="O12" i="6"/>
  <c r="L47" i="5"/>
  <c r="L46" i="5" s="1"/>
  <c r="L139" i="5" s="1"/>
  <c r="BR130" i="12"/>
  <c r="BQ266" i="10"/>
  <c r="BQ334" i="8"/>
  <c r="BQ402" i="9"/>
  <c r="BR189" i="12"/>
  <c r="BQ393" i="8"/>
  <c r="BQ393" i="10"/>
  <c r="BQ325" i="10"/>
  <c r="BR155" i="12"/>
  <c r="BQ291" i="10"/>
  <c r="BQ359" i="8"/>
  <c r="BQ359" i="10"/>
  <c r="H130" i="11"/>
  <c r="BI198" i="11"/>
  <c r="BQ247" i="12"/>
  <c r="BR43" i="12"/>
  <c r="I43" i="11"/>
  <c r="BQ315" i="9"/>
  <c r="BQ247" i="9"/>
  <c r="BQ247" i="8"/>
  <c r="AC166" i="11"/>
  <c r="H98" i="11"/>
  <c r="BR134" i="12"/>
  <c r="BQ406" i="9"/>
  <c r="BQ270" i="10"/>
  <c r="BQ338" i="8"/>
  <c r="BR147" i="12"/>
  <c r="BQ283" i="10"/>
  <c r="BQ351" i="8"/>
  <c r="BQ351" i="10"/>
  <c r="H82" i="11"/>
  <c r="M150" i="11"/>
  <c r="BR172" i="12"/>
  <c r="BQ376" i="8"/>
  <c r="BQ376" i="10"/>
  <c r="BQ308" i="10"/>
  <c r="BR158" i="12"/>
  <c r="BQ294" i="10"/>
  <c r="BQ362" i="10"/>
  <c r="BQ362" i="8"/>
  <c r="BR199" i="12"/>
  <c r="BQ403" i="10"/>
  <c r="BQ335" i="10"/>
  <c r="BQ403" i="8"/>
  <c r="BR146" i="12"/>
  <c r="BQ350" i="10"/>
  <c r="BQ282" i="10"/>
  <c r="BQ350" i="8"/>
  <c r="BR109" i="12"/>
  <c r="BQ245" i="10"/>
  <c r="BQ313" i="8"/>
  <c r="BQ381" i="9"/>
  <c r="BQ256" i="12"/>
  <c r="BR52" i="12"/>
  <c r="I52" i="11"/>
  <c r="BQ256" i="8"/>
  <c r="BQ324" i="9"/>
  <c r="BQ256" i="9"/>
  <c r="BQ246" i="12"/>
  <c r="BR42" i="12"/>
  <c r="I42" i="11"/>
  <c r="BQ314" i="9"/>
  <c r="BQ246" i="9"/>
  <c r="BQ246" i="8"/>
  <c r="P12" i="6"/>
  <c r="M47" i="5"/>
  <c r="M46" i="5" s="1"/>
  <c r="M139" i="5" s="1"/>
  <c r="BR167" i="12"/>
  <c r="BQ371" i="10"/>
  <c r="BQ371" i="8"/>
  <c r="BQ303" i="10"/>
  <c r="BR191" i="12"/>
  <c r="BQ395" i="10"/>
  <c r="BQ395" i="8"/>
  <c r="BQ327" i="10"/>
  <c r="BR192" i="12"/>
  <c r="BQ396" i="8"/>
  <c r="BQ328" i="10"/>
  <c r="BQ396" i="10"/>
  <c r="AV185" i="11"/>
  <c r="H117" i="11"/>
  <c r="BR176" i="12"/>
  <c r="BQ380" i="8"/>
  <c r="BQ380" i="10"/>
  <c r="BQ312" i="10"/>
  <c r="BD193" i="11"/>
  <c r="H125" i="11"/>
  <c r="K148" i="11"/>
  <c r="H80" i="11"/>
  <c r="BR164" i="12"/>
  <c r="BQ368" i="8"/>
  <c r="BQ300" i="10"/>
  <c r="BQ368" i="10"/>
  <c r="AL175" i="11"/>
  <c r="H107" i="11"/>
  <c r="BR122" i="12"/>
  <c r="BQ394" i="9"/>
  <c r="BQ258" i="10"/>
  <c r="BQ326" i="8"/>
  <c r="BR120" i="12"/>
  <c r="BQ324" i="8"/>
  <c r="BQ392" i="9"/>
  <c r="BQ256" i="10"/>
  <c r="BR103" i="12"/>
  <c r="BQ239" i="10"/>
  <c r="BQ375" i="9"/>
  <c r="BQ307" i="8"/>
  <c r="P153" i="11"/>
  <c r="H85" i="11"/>
  <c r="BQ236" i="12"/>
  <c r="BR32" i="12"/>
  <c r="I32" i="11"/>
  <c r="BQ236" i="8"/>
  <c r="BQ236" i="9"/>
  <c r="BQ304" i="9"/>
  <c r="BJ199" i="11"/>
  <c r="H131" i="11"/>
  <c r="BR200" i="12"/>
  <c r="BQ404" i="8"/>
  <c r="BQ404" i="10"/>
  <c r="BQ336" i="10"/>
  <c r="BP342" i="10"/>
  <c r="X50" i="7" s="1"/>
  <c r="K62" i="5"/>
  <c r="J73" i="3"/>
  <c r="BR181" i="12"/>
  <c r="BQ385" i="8"/>
  <c r="BQ385" i="10"/>
  <c r="BQ317" i="10"/>
  <c r="BR77" i="12"/>
  <c r="BQ281" i="8"/>
  <c r="BQ349" i="9"/>
  <c r="BQ213" i="10"/>
  <c r="BR82" i="12"/>
  <c r="BQ354" i="9"/>
  <c r="BQ218" i="10"/>
  <c r="BQ286" i="8"/>
  <c r="BQ269" i="12"/>
  <c r="BR65" i="12"/>
  <c r="I65" i="11"/>
  <c r="I133" i="11" s="1"/>
  <c r="BQ269" i="9"/>
  <c r="BQ337" i="9"/>
  <c r="BQ269" i="8"/>
  <c r="BR89" i="12"/>
  <c r="BQ293" i="8"/>
  <c r="BQ361" i="9"/>
  <c r="BQ225" i="10"/>
  <c r="BQ263" i="12"/>
  <c r="BR59" i="12"/>
  <c r="I59" i="11"/>
  <c r="BQ263" i="9"/>
  <c r="BQ331" i="9"/>
  <c r="BQ263" i="8"/>
  <c r="BQ260" i="12"/>
  <c r="BR56" i="12"/>
  <c r="I56" i="11"/>
  <c r="BQ260" i="8"/>
  <c r="BQ260" i="9"/>
  <c r="BQ328" i="9"/>
  <c r="W160" i="11"/>
  <c r="H92" i="11"/>
  <c r="BQ229" i="12"/>
  <c r="BR25" i="12"/>
  <c r="I25" i="11"/>
  <c r="BQ229" i="9"/>
  <c r="BQ297" i="9"/>
  <c r="BQ229" i="8"/>
  <c r="L10" i="5"/>
  <c r="K17" i="3"/>
  <c r="K8" i="3"/>
  <c r="BQ259" i="12"/>
  <c r="BR55" i="12"/>
  <c r="I55" i="11"/>
  <c r="BQ259" i="9"/>
  <c r="BQ327" i="9"/>
  <c r="BQ259" i="8"/>
  <c r="N39" i="6"/>
  <c r="N44" i="6"/>
  <c r="BR157" i="12"/>
  <c r="BQ361" i="8"/>
  <c r="BQ361" i="10"/>
  <c r="BQ293" i="10"/>
  <c r="BR97" i="12"/>
  <c r="BQ369" i="9"/>
  <c r="BQ301" i="8"/>
  <c r="BQ233" i="10"/>
  <c r="BR159" i="12"/>
  <c r="BQ295" i="10"/>
  <c r="BQ363" i="8"/>
  <c r="BQ363" i="10"/>
  <c r="BR79" i="12"/>
  <c r="BQ351" i="9"/>
  <c r="BQ215" i="10"/>
  <c r="BQ283" i="8"/>
  <c r="BR171" i="12"/>
  <c r="BQ307" i="10"/>
  <c r="BQ375" i="8"/>
  <c r="BQ375" i="10"/>
  <c r="H114" i="11"/>
  <c r="AS182" i="11"/>
  <c r="BQ226" i="12"/>
  <c r="BR22" i="12"/>
  <c r="I22" i="11"/>
  <c r="BQ294" i="9"/>
  <c r="BQ226" i="8"/>
  <c r="BQ226" i="9"/>
  <c r="L73" i="5"/>
  <c r="BQ272" i="12"/>
  <c r="BR68" i="12"/>
  <c r="I68" i="11"/>
  <c r="I136" i="11" s="1"/>
  <c r="BQ272" i="8"/>
  <c r="BQ272" i="9"/>
  <c r="BQ340" i="9"/>
  <c r="BQ70" i="12"/>
  <c r="O9" i="6"/>
  <c r="N7" i="6"/>
  <c r="K54" i="5"/>
  <c r="N75" i="6"/>
  <c r="BR119" i="12"/>
  <c r="BQ255" i="10"/>
  <c r="BQ391" i="9"/>
  <c r="BQ323" i="8"/>
  <c r="K10" i="5"/>
  <c r="J17" i="3"/>
  <c r="J8" i="3"/>
  <c r="BR201" i="12"/>
  <c r="BQ405" i="8"/>
  <c r="BQ337" i="10"/>
  <c r="BQ405" i="10"/>
  <c r="BR125" i="12"/>
  <c r="BQ329" i="8"/>
  <c r="BQ261" i="10"/>
  <c r="BQ397" i="9"/>
  <c r="AD167" i="11"/>
  <c r="H99" i="11"/>
  <c r="Z163" i="11"/>
  <c r="H95" i="11"/>
  <c r="BR115" i="12"/>
  <c r="BQ387" i="9"/>
  <c r="BQ251" i="10"/>
  <c r="BQ319" i="8"/>
  <c r="BR173" i="12"/>
  <c r="BQ377" i="8"/>
  <c r="BQ377" i="10"/>
  <c r="BQ309" i="10"/>
  <c r="J41" i="5"/>
  <c r="V166" i="7"/>
  <c r="V165" i="7" s="1"/>
  <c r="V141" i="7"/>
  <c r="V44" i="7"/>
  <c r="I74" i="3" s="1"/>
  <c r="I26" i="3"/>
  <c r="BR169" i="12"/>
  <c r="BQ373" i="8"/>
  <c r="BQ305" i="10"/>
  <c r="BQ373" i="10"/>
  <c r="BR106" i="12"/>
  <c r="BQ242" i="10"/>
  <c r="BQ378" i="9"/>
  <c r="BQ310" i="8"/>
  <c r="BR151" i="12"/>
  <c r="BQ287" i="10"/>
  <c r="BQ355" i="8"/>
  <c r="BQ355" i="10"/>
  <c r="BR135" i="12"/>
  <c r="BQ407" i="9"/>
  <c r="BQ271" i="10"/>
  <c r="BQ339" i="8"/>
  <c r="BR149" i="12"/>
  <c r="BQ353" i="8"/>
  <c r="BQ353" i="10"/>
  <c r="BQ285" i="10"/>
  <c r="BQ266" i="12"/>
  <c r="BR62" i="12"/>
  <c r="I62" i="11"/>
  <c r="BQ266" i="9"/>
  <c r="BQ334" i="9"/>
  <c r="BQ266" i="8"/>
  <c r="AG170" i="11"/>
  <c r="H102" i="11"/>
  <c r="BQ234" i="12"/>
  <c r="BR30" i="12"/>
  <c r="I30" i="11"/>
  <c r="BQ234" i="9"/>
  <c r="BQ302" i="9"/>
  <c r="BQ234" i="8"/>
  <c r="BQ218" i="12"/>
  <c r="BR14" i="12"/>
  <c r="I14" i="11"/>
  <c r="BQ218" i="9"/>
  <c r="BQ218" i="8"/>
  <c r="BQ286" i="9"/>
  <c r="BR123" i="12"/>
  <c r="BQ259" i="10"/>
  <c r="BQ395" i="9"/>
  <c r="BQ327" i="8"/>
  <c r="BR108" i="12"/>
  <c r="BQ312" i="8"/>
  <c r="BQ380" i="9"/>
  <c r="BQ244" i="10"/>
  <c r="BR99" i="12"/>
  <c r="BQ371" i="9"/>
  <c r="BQ235" i="10"/>
  <c r="BQ303" i="8"/>
  <c r="K68" i="5"/>
  <c r="W51" i="7"/>
  <c r="W49" i="7"/>
  <c r="K67" i="5" s="1"/>
  <c r="AA164" i="11"/>
  <c r="H96" i="11"/>
  <c r="K41" i="5"/>
  <c r="W166" i="7"/>
  <c r="W165" i="7" s="1"/>
  <c r="W141" i="7"/>
  <c r="W44" i="7"/>
  <c r="J74" i="3" s="1"/>
  <c r="J26" i="3"/>
  <c r="BQ253" i="12"/>
  <c r="BR49" i="12"/>
  <c r="I49" i="11"/>
  <c r="BQ321" i="9"/>
  <c r="BQ253" i="9"/>
  <c r="BQ253" i="8"/>
  <c r="BQ261" i="12"/>
  <c r="BR57" i="12"/>
  <c r="I57" i="11"/>
  <c r="BQ261" i="9"/>
  <c r="BQ329" i="9"/>
  <c r="BQ261" i="8"/>
  <c r="BQ216" i="12"/>
  <c r="BR12" i="12"/>
  <c r="I12" i="11"/>
  <c r="BQ216" i="8"/>
  <c r="BQ216" i="9"/>
  <c r="BQ284" i="9"/>
  <c r="BR90" i="12"/>
  <c r="BQ226" i="10"/>
  <c r="BQ362" i="9"/>
  <c r="BQ294" i="8"/>
  <c r="BQ243" i="12"/>
  <c r="BR39" i="12"/>
  <c r="I39" i="11"/>
  <c r="BQ243" i="9"/>
  <c r="BQ311" i="9"/>
  <c r="BQ243" i="8"/>
  <c r="BQ268" i="12"/>
  <c r="BR64" i="12"/>
  <c r="I64" i="11"/>
  <c r="I132" i="11" s="1"/>
  <c r="BQ268" i="8"/>
  <c r="BQ268" i="9"/>
  <c r="BQ336" i="9"/>
  <c r="L116" i="6"/>
  <c r="L111" i="6"/>
  <c r="I149" i="5" s="1"/>
  <c r="I18" i="5"/>
  <c r="I6" i="5" s="1"/>
  <c r="BQ221" i="12"/>
  <c r="BR17" i="12"/>
  <c r="I17" i="11"/>
  <c r="BQ221" i="9"/>
  <c r="BQ289" i="9"/>
  <c r="BQ221" i="8"/>
  <c r="BR111" i="12"/>
  <c r="BQ247" i="10"/>
  <c r="BQ383" i="9"/>
  <c r="BQ315" i="8"/>
  <c r="BQ267" i="12"/>
  <c r="BR63" i="12"/>
  <c r="I63" i="11"/>
  <c r="I131" i="11" s="1"/>
  <c r="BQ335" i="9"/>
  <c r="BQ267" i="9"/>
  <c r="BQ267" i="8"/>
  <c r="H118" i="11"/>
  <c r="AW186" i="11"/>
  <c r="BP410" i="10"/>
  <c r="X53" i="7" s="1"/>
  <c r="BR202" i="12"/>
  <c r="BQ406" i="8"/>
  <c r="BQ406" i="10"/>
  <c r="BQ338" i="10"/>
  <c r="BR116" i="12"/>
  <c r="BQ320" i="8"/>
  <c r="BQ252" i="10"/>
  <c r="BQ388" i="9"/>
  <c r="BR88" i="12"/>
  <c r="BQ292" i="8"/>
  <c r="BQ224" i="10"/>
  <c r="BQ360" i="9"/>
  <c r="BR150" i="12"/>
  <c r="BQ354" i="10"/>
  <c r="BQ286" i="10"/>
  <c r="BQ354" i="8"/>
  <c r="BR184" i="12"/>
  <c r="BQ388" i="8"/>
  <c r="BQ320" i="10"/>
  <c r="BQ388" i="10"/>
  <c r="H106" i="11"/>
  <c r="AK174" i="11"/>
  <c r="BR107" i="12"/>
  <c r="BQ379" i="9"/>
  <c r="BQ243" i="10"/>
  <c r="BQ311" i="8"/>
  <c r="BQ233" i="12"/>
  <c r="BR29" i="12"/>
  <c r="I29" i="11"/>
  <c r="BQ233" i="9"/>
  <c r="BQ301" i="9"/>
  <c r="BQ233" i="8"/>
  <c r="BR95" i="12"/>
  <c r="BQ367" i="9"/>
  <c r="BQ231" i="10"/>
  <c r="BQ299" i="8"/>
  <c r="I114" i="5"/>
  <c r="I95" i="5"/>
  <c r="I88" i="5" s="1"/>
  <c r="H91" i="3"/>
  <c r="H104" i="3"/>
  <c r="U163" i="7"/>
  <c r="U105" i="7"/>
  <c r="I146" i="11"/>
  <c r="H78" i="11"/>
  <c r="BR113" i="12"/>
  <c r="BQ317" i="8"/>
  <c r="BQ249" i="10"/>
  <c r="BQ385" i="9"/>
  <c r="H103" i="11"/>
  <c r="AH171" i="11"/>
  <c r="I123" i="5"/>
  <c r="H115" i="3"/>
  <c r="U96" i="7"/>
  <c r="H15" i="3"/>
  <c r="H6" i="3"/>
  <c r="V159" i="11"/>
  <c r="H91" i="11"/>
  <c r="X57" i="7"/>
  <c r="L70" i="5"/>
  <c r="BR83" i="12"/>
  <c r="BQ219" i="10"/>
  <c r="BQ355" i="9"/>
  <c r="BQ287" i="8"/>
  <c r="BR174" i="12"/>
  <c r="BQ378" i="8"/>
  <c r="BQ310" i="10"/>
  <c r="BQ378" i="10"/>
  <c r="AN177" i="11"/>
  <c r="H109" i="11"/>
  <c r="BQ239" i="12"/>
  <c r="BR35" i="12"/>
  <c r="I35" i="11"/>
  <c r="BQ239" i="9"/>
  <c r="BQ307" i="9"/>
  <c r="BQ239" i="8"/>
  <c r="BR110" i="12"/>
  <c r="BQ246" i="10"/>
  <c r="BQ382" i="9"/>
  <c r="BQ314" i="8"/>
  <c r="BR131" i="12"/>
  <c r="BQ267" i="10"/>
  <c r="BQ403" i="9"/>
  <c r="BQ335" i="8"/>
  <c r="BR98" i="12"/>
  <c r="BQ370" i="9"/>
  <c r="BQ234" i="10"/>
  <c r="BQ302" i="8"/>
  <c r="BR183" i="12"/>
  <c r="BQ319" i="10"/>
  <c r="BQ387" i="10"/>
  <c r="BQ387" i="8"/>
  <c r="R155" i="11"/>
  <c r="H87" i="11"/>
  <c r="BQ227" i="12"/>
  <c r="BR23" i="12"/>
  <c r="I23" i="11"/>
  <c r="BQ227" i="8"/>
  <c r="BQ295" i="9"/>
  <c r="BQ227" i="9"/>
  <c r="BQ270" i="12"/>
  <c r="I66" i="11"/>
  <c r="I134" i="11" s="1"/>
  <c r="BR66" i="12"/>
  <c r="BQ338" i="9"/>
  <c r="BQ270" i="9"/>
  <c r="BQ270" i="8"/>
  <c r="AU184" i="11"/>
  <c r="H116" i="11"/>
  <c r="AF169" i="11"/>
  <c r="H101" i="11"/>
  <c r="BR86" i="12"/>
  <c r="BQ222" i="10"/>
  <c r="BQ358" i="9"/>
  <c r="BQ290" i="8"/>
  <c r="Y162" i="11"/>
  <c r="H94" i="11"/>
  <c r="AM176" i="11"/>
  <c r="H108" i="11"/>
  <c r="H119" i="11"/>
  <c r="AX187" i="11"/>
  <c r="BQ228" i="12"/>
  <c r="BR24" i="12"/>
  <c r="I24" i="11"/>
  <c r="BQ228" i="8"/>
  <c r="BQ228" i="9"/>
  <c r="BQ296" i="9"/>
  <c r="BR81" i="12"/>
  <c r="BQ353" i="9"/>
  <c r="BQ285" i="8"/>
  <c r="BQ217" i="10"/>
  <c r="BP410" i="9"/>
  <c r="X66" i="7" s="1"/>
  <c r="BR124" i="12"/>
  <c r="BQ328" i="8"/>
  <c r="BQ396" i="9"/>
  <c r="BQ260" i="10"/>
  <c r="Q154" i="11"/>
  <c r="H86" i="11"/>
  <c r="BQ250" i="12"/>
  <c r="BR46" i="12"/>
  <c r="I46" i="11"/>
  <c r="BQ250" i="9"/>
  <c r="BQ318" i="9"/>
  <c r="BQ250" i="8"/>
  <c r="BR84" i="12"/>
  <c r="BQ288" i="8"/>
  <c r="BQ220" i="10"/>
  <c r="BQ356" i="9"/>
  <c r="BR166" i="12"/>
  <c r="BQ302" i="10"/>
  <c r="BQ370" i="10"/>
  <c r="BQ370" i="8"/>
  <c r="L74" i="5"/>
  <c r="J120" i="5"/>
  <c r="J118" i="5" s="1"/>
  <c r="J101" i="5"/>
  <c r="M92" i="6"/>
  <c r="M49" i="6"/>
  <c r="BR194" i="12"/>
  <c r="BQ398" i="8"/>
  <c r="BQ398" i="10"/>
  <c r="BQ330" i="10"/>
  <c r="BR182" i="12"/>
  <c r="BQ386" i="8"/>
  <c r="BQ386" i="10"/>
  <c r="BQ318" i="10"/>
  <c r="BR121" i="12"/>
  <c r="BQ325" i="8"/>
  <c r="BQ393" i="9"/>
  <c r="BQ257" i="10"/>
  <c r="O152" i="11"/>
  <c r="H84" i="11"/>
  <c r="BR91" i="12"/>
  <c r="BQ227" i="10"/>
  <c r="BQ363" i="9"/>
  <c r="BQ295" i="8"/>
  <c r="T169" i="7"/>
  <c r="BG196" i="11"/>
  <c r="H128" i="11"/>
  <c r="BQ235" i="12"/>
  <c r="BR31" i="12"/>
  <c r="I31" i="11"/>
  <c r="BQ235" i="9"/>
  <c r="BQ303" i="9"/>
  <c r="BQ235" i="8"/>
  <c r="BQ231" i="12"/>
  <c r="BR27" i="12"/>
  <c r="I27" i="11"/>
  <c r="BQ231" i="9"/>
  <c r="BQ299" i="9"/>
  <c r="BQ231" i="8"/>
  <c r="BR153" i="12"/>
  <c r="BQ357" i="8"/>
  <c r="BQ357" i="10"/>
  <c r="BQ289" i="10"/>
  <c r="BR180" i="12"/>
  <c r="BQ384" i="8"/>
  <c r="BQ384" i="10"/>
  <c r="BQ316" i="10"/>
  <c r="BR187" i="12"/>
  <c r="BQ323" i="10"/>
  <c r="BQ391" i="8"/>
  <c r="BQ391" i="10"/>
  <c r="BR188" i="12"/>
  <c r="BQ392" i="8"/>
  <c r="BQ324" i="10"/>
  <c r="BQ392" i="10"/>
  <c r="BR152" i="12"/>
  <c r="BQ356" i="8"/>
  <c r="BQ288" i="10"/>
  <c r="BQ356" i="10"/>
  <c r="BR190" i="12"/>
  <c r="BQ394" i="8"/>
  <c r="BQ326" i="10"/>
  <c r="BQ394" i="10"/>
  <c r="J9" i="5"/>
  <c r="J8" i="5" s="1"/>
  <c r="V81" i="7"/>
  <c r="V186" i="7" s="1"/>
  <c r="I7" i="3"/>
  <c r="I16" i="3"/>
  <c r="AI172" i="11"/>
  <c r="H104" i="11"/>
  <c r="BR195" i="12"/>
  <c r="BQ399" i="8"/>
  <c r="BQ331" i="10"/>
  <c r="BQ399" i="10"/>
  <c r="AQ180" i="11"/>
  <c r="H112" i="11"/>
  <c r="BQ238" i="12"/>
  <c r="I34" i="11"/>
  <c r="BR34" i="12"/>
  <c r="BQ238" i="8"/>
  <c r="BQ238" i="9"/>
  <c r="BQ306" i="9"/>
  <c r="BP274" i="12"/>
  <c r="X35" i="7"/>
  <c r="X64" i="7" s="1"/>
  <c r="BQ213" i="12"/>
  <c r="BR9" i="12"/>
  <c r="BR70" i="12" s="1"/>
  <c r="I9" i="11"/>
  <c r="BQ281" i="9"/>
  <c r="BQ213" i="9"/>
  <c r="BQ213" i="8"/>
  <c r="BR126" i="12"/>
  <c r="BQ262" i="10"/>
  <c r="BQ398" i="9"/>
  <c r="BQ330" i="8"/>
  <c r="BQ232" i="12"/>
  <c r="BR28" i="12"/>
  <c r="I28" i="11"/>
  <c r="BQ232" i="8"/>
  <c r="BQ300" i="9"/>
  <c r="BQ232" i="9"/>
  <c r="K9" i="5"/>
  <c r="W81" i="7"/>
  <c r="J16" i="3"/>
  <c r="J7" i="3"/>
  <c r="BR170" i="12"/>
  <c r="BQ374" i="10"/>
  <c r="BQ374" i="8"/>
  <c r="BQ306" i="10"/>
  <c r="BR198" i="12"/>
  <c r="BQ402" i="8"/>
  <c r="BQ334" i="10"/>
  <c r="BQ402" i="10"/>
  <c r="BR85" i="12"/>
  <c r="BQ357" i="9"/>
  <c r="BQ289" i="8"/>
  <c r="BQ221" i="10"/>
  <c r="BR148" i="12"/>
  <c r="BQ352" i="8"/>
  <c r="BQ352" i="10"/>
  <c r="BQ284" i="10"/>
  <c r="H122" i="11"/>
  <c r="BA190" i="11"/>
  <c r="AR181" i="11"/>
  <c r="H113" i="11"/>
  <c r="BR127" i="12"/>
  <c r="BQ263" i="10"/>
  <c r="BQ399" i="9"/>
  <c r="BQ331" i="8"/>
  <c r="J147" i="11"/>
  <c r="H79" i="11"/>
  <c r="AZ189" i="11"/>
  <c r="H121" i="11"/>
  <c r="BR186" i="12"/>
  <c r="BQ390" i="8"/>
  <c r="BQ322" i="10"/>
  <c r="BQ390" i="10"/>
  <c r="BR196" i="12"/>
  <c r="BQ400" i="8"/>
  <c r="BQ332" i="10"/>
  <c r="BQ400" i="10"/>
  <c r="BR101" i="12"/>
  <c r="BQ305" i="8"/>
  <c r="BQ237" i="10"/>
  <c r="BQ373" i="9"/>
  <c r="H126" i="11"/>
  <c r="BE194" i="11"/>
  <c r="BR96" i="12"/>
  <c r="BQ300" i="8"/>
  <c r="BQ368" i="9"/>
  <c r="BQ232" i="10"/>
  <c r="H105" i="11"/>
  <c r="AJ173" i="11"/>
  <c r="BQ254" i="12"/>
  <c r="BR50" i="12"/>
  <c r="I50" i="11"/>
  <c r="BQ322" i="9"/>
  <c r="BQ254" i="9"/>
  <c r="BQ254" i="8"/>
  <c r="BP410" i="8"/>
  <c r="X42" i="7" s="1"/>
  <c r="N151" i="11"/>
  <c r="H83" i="11"/>
  <c r="BQ242" i="12"/>
  <c r="BR38" i="12"/>
  <c r="I38" i="11"/>
  <c r="BQ310" i="9"/>
  <c r="BQ242" i="9"/>
  <c r="BQ242" i="8"/>
  <c r="H97" i="11"/>
  <c r="AB165" i="11"/>
  <c r="BQ245" i="12"/>
  <c r="BR41" i="12"/>
  <c r="I41" i="11"/>
  <c r="BQ245" i="9"/>
  <c r="BQ313" i="9"/>
  <c r="BQ245" i="8"/>
  <c r="BR163" i="12"/>
  <c r="BQ299" i="10"/>
  <c r="BQ367" i="8"/>
  <c r="BQ367" i="10"/>
  <c r="BR160" i="12"/>
  <c r="BQ364" i="8"/>
  <c r="BQ296" i="10"/>
  <c r="BQ364" i="10"/>
  <c r="BR175" i="12"/>
  <c r="BQ311" i="10"/>
  <c r="BQ379" i="10"/>
  <c r="BQ379" i="8"/>
  <c r="BQ223" i="12"/>
  <c r="BR19" i="12"/>
  <c r="I19" i="11"/>
  <c r="BQ291" i="9"/>
  <c r="BQ223" i="9"/>
  <c r="BQ223" i="8"/>
  <c r="BQ214" i="12"/>
  <c r="BR10" i="12"/>
  <c r="I10" i="11"/>
  <c r="BQ214" i="9"/>
  <c r="BQ214" i="8"/>
  <c r="BQ282" i="9"/>
  <c r="BQ252" i="12"/>
  <c r="BR48" i="12"/>
  <c r="I48" i="11"/>
  <c r="BQ252" i="8"/>
  <c r="BQ320" i="9"/>
  <c r="BQ252" i="9"/>
  <c r="BQ237" i="12"/>
  <c r="BR33" i="12"/>
  <c r="I33" i="11"/>
  <c r="BQ305" i="9"/>
  <c r="BQ237" i="9"/>
  <c r="BQ237" i="8"/>
  <c r="BQ230" i="12"/>
  <c r="BR26" i="12"/>
  <c r="I26" i="11"/>
  <c r="BQ230" i="8"/>
  <c r="BQ298" i="9"/>
  <c r="BQ230" i="9"/>
  <c r="BQ244" i="12"/>
  <c r="BR40" i="12"/>
  <c r="I40" i="11"/>
  <c r="BQ244" i="8"/>
  <c r="BQ244" i="9"/>
  <c r="BQ312" i="9"/>
  <c r="BR114" i="12"/>
  <c r="BQ250" i="10"/>
  <c r="BQ318" i="8"/>
  <c r="BQ386" i="9"/>
  <c r="S156" i="11"/>
  <c r="H88" i="11"/>
  <c r="BQ255" i="12"/>
  <c r="BR51" i="12"/>
  <c r="I51" i="11"/>
  <c r="BQ323" i="9"/>
  <c r="BQ255" i="9"/>
  <c r="BQ255" i="8"/>
  <c r="BH197" i="11"/>
  <c r="H129" i="11"/>
  <c r="S169" i="7"/>
  <c r="BR102" i="12"/>
  <c r="BQ238" i="10"/>
  <c r="BQ374" i="9"/>
  <c r="BQ306" i="8"/>
  <c r="BR132" i="12"/>
  <c r="BQ336" i="8"/>
  <c r="BQ404" i="9"/>
  <c r="BQ268" i="10"/>
  <c r="BP342" i="8"/>
  <c r="X41" i="7" s="1"/>
  <c r="BQ222" i="12"/>
  <c r="BR18" i="12"/>
  <c r="I18" i="11"/>
  <c r="BQ222" i="8"/>
  <c r="BQ290" i="9"/>
  <c r="BQ222" i="9"/>
  <c r="L63" i="5"/>
  <c r="K74" i="5"/>
  <c r="W64" i="7"/>
  <c r="BR161" i="12"/>
  <c r="BQ365" i="8"/>
  <c r="BQ365" i="10"/>
  <c r="BQ297" i="10"/>
  <c r="BQ220" i="12"/>
  <c r="BR16" i="12"/>
  <c r="I16" i="11"/>
  <c r="BQ220" i="8"/>
  <c r="BQ220" i="9"/>
  <c r="BQ288" i="9"/>
  <c r="BR179" i="12"/>
  <c r="BQ383" i="8"/>
  <c r="BQ315" i="10"/>
  <c r="BQ383" i="10"/>
  <c r="BQ264" i="12"/>
  <c r="BR60" i="12"/>
  <c r="I60" i="11"/>
  <c r="BQ264" i="8"/>
  <c r="BQ264" i="9"/>
  <c r="BQ332" i="9"/>
  <c r="BQ225" i="12"/>
  <c r="BR21" i="12"/>
  <c r="I21" i="11"/>
  <c r="BQ293" i="9"/>
  <c r="BQ225" i="9"/>
  <c r="BQ225" i="8"/>
  <c r="AT183" i="11"/>
  <c r="H115" i="11"/>
  <c r="BR197" i="12"/>
  <c r="BQ401" i="8"/>
  <c r="BQ401" i="10"/>
  <c r="BQ333" i="10"/>
  <c r="L149" i="11"/>
  <c r="H81" i="11"/>
  <c r="BQ240" i="12"/>
  <c r="BR36" i="12"/>
  <c r="I36" i="11"/>
  <c r="BQ240" i="8"/>
  <c r="BQ240" i="9"/>
  <c r="BQ308" i="9"/>
  <c r="BR118" i="12"/>
  <c r="BQ390" i="9"/>
  <c r="BQ322" i="8"/>
  <c r="BQ254" i="10"/>
  <c r="BR94" i="12"/>
  <c r="BQ366" i="9"/>
  <c r="BQ230" i="10"/>
  <c r="BQ298" i="8"/>
  <c r="BQ248" i="12"/>
  <c r="BR44" i="12"/>
  <c r="I44" i="11"/>
  <c r="BQ248" i="8"/>
  <c r="BQ316" i="9"/>
  <c r="BQ248" i="9"/>
  <c r="H111" i="11"/>
  <c r="AP179" i="11"/>
  <c r="H145" i="11"/>
  <c r="H77" i="11"/>
  <c r="BR92" i="12"/>
  <c r="BQ296" i="8"/>
  <c r="BQ364" i="9"/>
  <c r="BQ228" i="10"/>
  <c r="BQ271" i="12"/>
  <c r="BR67" i="12"/>
  <c r="I67" i="11"/>
  <c r="I135" i="11" s="1"/>
  <c r="BQ339" i="9"/>
  <c r="BQ271" i="9"/>
  <c r="BQ271" i="8"/>
  <c r="BR104" i="12"/>
  <c r="BQ308" i="8"/>
  <c r="BQ240" i="10"/>
  <c r="BQ376" i="9"/>
  <c r="BR93" i="12"/>
  <c r="BQ229" i="10"/>
  <c r="BQ297" i="8"/>
  <c r="BQ365" i="9"/>
  <c r="AY188" i="11"/>
  <c r="H120" i="11"/>
  <c r="L43" i="6"/>
  <c r="L45" i="6" s="1"/>
  <c r="L117" i="6"/>
  <c r="H110" i="11"/>
  <c r="AO178" i="11"/>
  <c r="BR112" i="12"/>
  <c r="BQ316" i="8"/>
  <c r="BQ248" i="10"/>
  <c r="BQ384" i="9"/>
  <c r="BR177" i="12"/>
  <c r="BQ381" i="8"/>
  <c r="BQ381" i="10"/>
  <c r="BQ313" i="10"/>
  <c r="BQ258" i="12"/>
  <c r="BR54" i="12"/>
  <c r="I54" i="11"/>
  <c r="BQ326" i="9"/>
  <c r="BQ258" i="9"/>
  <c r="BQ258" i="8"/>
  <c r="BQ249" i="12"/>
  <c r="BR45" i="12"/>
  <c r="I45" i="11"/>
  <c r="BQ317" i="9"/>
  <c r="BQ249" i="9"/>
  <c r="BQ249" i="8"/>
  <c r="BQ215" i="12"/>
  <c r="BR11" i="12"/>
  <c r="I11" i="11"/>
  <c r="BQ215" i="9"/>
  <c r="BQ283" i="9"/>
  <c r="BQ215" i="8"/>
  <c r="BQ257" i="12"/>
  <c r="BR53" i="12"/>
  <c r="I53" i="11"/>
  <c r="BQ257" i="9"/>
  <c r="BQ325" i="9"/>
  <c r="BQ257" i="8"/>
  <c r="BQ262" i="12"/>
  <c r="BR58" i="12"/>
  <c r="I58" i="11"/>
  <c r="BQ262" i="9"/>
  <c r="BQ330" i="9"/>
  <c r="BQ262" i="8"/>
  <c r="BR178" i="12"/>
  <c r="BQ382" i="8"/>
  <c r="BQ382" i="10"/>
  <c r="BQ314" i="10"/>
  <c r="BR165" i="12"/>
  <c r="BQ369" i="8"/>
  <c r="BQ301" i="10"/>
  <c r="BQ369" i="10"/>
  <c r="AE168" i="11"/>
  <c r="H100" i="11"/>
  <c r="BR168" i="12"/>
  <c r="BQ372" i="8"/>
  <c r="BQ372" i="10"/>
  <c r="BQ304" i="10"/>
  <c r="BR129" i="12"/>
  <c r="BQ333" i="8"/>
  <c r="BQ401" i="9"/>
  <c r="BQ265" i="10"/>
  <c r="W195" i="7" a="1"/>
  <c r="W195" i="7" s="1"/>
  <c r="W209" i="7" a="1"/>
  <c r="W209" i="7" s="1"/>
  <c r="BQ241" i="12"/>
  <c r="BR37" i="12"/>
  <c r="I37" i="11"/>
  <c r="BQ309" i="9"/>
  <c r="BQ241" i="9"/>
  <c r="BQ241" i="8"/>
  <c r="BR203" i="12"/>
  <c r="BQ339" i="10"/>
  <c r="BQ407" i="8"/>
  <c r="BQ407" i="10"/>
  <c r="BR204" i="12"/>
  <c r="BQ408" i="8"/>
  <c r="BQ340" i="10"/>
  <c r="BQ342" i="10" s="1"/>
  <c r="Y50" i="7" s="1"/>
  <c r="BQ408" i="10"/>
  <c r="BQ206" i="12"/>
  <c r="Y37" i="7" s="1"/>
  <c r="BR80" i="12"/>
  <c r="BQ284" i="8"/>
  <c r="BQ352" i="9"/>
  <c r="BQ216" i="10"/>
  <c r="BQ219" i="12"/>
  <c r="BR15" i="12"/>
  <c r="I15" i="11"/>
  <c r="BQ219" i="9"/>
  <c r="BQ287" i="9"/>
  <c r="BQ219" i="8"/>
  <c r="U186" i="7"/>
  <c r="BR117" i="12"/>
  <c r="BQ321" i="8"/>
  <c r="BQ253" i="10"/>
  <c r="BQ389" i="9"/>
  <c r="X45" i="7" l="1"/>
  <c r="W186" i="7"/>
  <c r="Y87" i="7"/>
  <c r="L79" i="3" s="1"/>
  <c r="BQ342" i="8"/>
  <c r="Y41" i="7" s="1"/>
  <c r="Y46" i="7" s="1"/>
  <c r="BQ410" i="10"/>
  <c r="Y53" i="7" s="1"/>
  <c r="K8" i="5"/>
  <c r="BS112" i="12"/>
  <c r="BR316" i="8"/>
  <c r="BR248" i="10"/>
  <c r="BR384" i="9"/>
  <c r="U157" i="11"/>
  <c r="I89" i="11"/>
  <c r="X46" i="7"/>
  <c r="L64" i="5"/>
  <c r="BS81" i="12"/>
  <c r="BR285" i="8"/>
  <c r="BR217" i="10"/>
  <c r="BR353" i="9"/>
  <c r="BS86" i="12"/>
  <c r="BR358" i="9"/>
  <c r="BR222" i="10"/>
  <c r="BR290" i="8"/>
  <c r="BR270" i="12"/>
  <c r="BS66" i="12"/>
  <c r="J66" i="11"/>
  <c r="J134" i="11" s="1"/>
  <c r="BR270" i="9"/>
  <c r="BR338" i="9"/>
  <c r="BR270" i="8"/>
  <c r="BR239" i="12"/>
  <c r="BS35" i="12"/>
  <c r="J35" i="11"/>
  <c r="BR239" i="9"/>
  <c r="BR307" i="9"/>
  <c r="BR239" i="8"/>
  <c r="BS174" i="12"/>
  <c r="BR378" i="10"/>
  <c r="BR310" i="10"/>
  <c r="BR378" i="8"/>
  <c r="BR221" i="12"/>
  <c r="BS17" i="12"/>
  <c r="J17" i="11"/>
  <c r="BR221" i="9"/>
  <c r="BR289" i="9"/>
  <c r="BR221" i="8"/>
  <c r="L118" i="6"/>
  <c r="L115" i="6"/>
  <c r="AD166" i="11"/>
  <c r="I98" i="11"/>
  <c r="BS125" i="12"/>
  <c r="BR329" i="8"/>
  <c r="BR261" i="10"/>
  <c r="BR397" i="9"/>
  <c r="AP178" i="11"/>
  <c r="I110" i="11"/>
  <c r="BR256" i="12"/>
  <c r="BS52" i="12"/>
  <c r="J52" i="11"/>
  <c r="BR256" i="8"/>
  <c r="BR256" i="9"/>
  <c r="BR324" i="9"/>
  <c r="BS147" i="12"/>
  <c r="BR283" i="10"/>
  <c r="BR351" i="8"/>
  <c r="BR351" i="10"/>
  <c r="BS134" i="12"/>
  <c r="BR270" i="10"/>
  <c r="BR406" i="9"/>
  <c r="BR338" i="8"/>
  <c r="O39" i="6"/>
  <c r="O44" i="6"/>
  <c r="BS87" i="12"/>
  <c r="BR223" i="10"/>
  <c r="BR359" i="9"/>
  <c r="BR291" i="8"/>
  <c r="BS193" i="12"/>
  <c r="BR397" i="8"/>
  <c r="BR329" i="10"/>
  <c r="BR397" i="10"/>
  <c r="BS133" i="12"/>
  <c r="BR337" i="8"/>
  <c r="BR405" i="9"/>
  <c r="BR269" i="10"/>
  <c r="BS162" i="12"/>
  <c r="BR366" i="10"/>
  <c r="BR298" i="10"/>
  <c r="BR366" i="8"/>
  <c r="BS185" i="12"/>
  <c r="BR389" i="8"/>
  <c r="BR321" i="10"/>
  <c r="BR389" i="10"/>
  <c r="O151" i="11"/>
  <c r="I83" i="11"/>
  <c r="Y88" i="7"/>
  <c r="L78" i="3" s="1"/>
  <c r="Z162" i="11"/>
  <c r="I94" i="11"/>
  <c r="M104" i="6"/>
  <c r="M103" i="6"/>
  <c r="J99" i="5"/>
  <c r="BR228" i="12"/>
  <c r="BS24" i="12"/>
  <c r="J24" i="11"/>
  <c r="BR228" i="8"/>
  <c r="BR228" i="9"/>
  <c r="BR296" i="9"/>
  <c r="H57" i="3"/>
  <c r="U98" i="7"/>
  <c r="H63" i="3" s="1"/>
  <c r="BS113" i="12"/>
  <c r="BR317" i="8"/>
  <c r="BR249" i="10"/>
  <c r="BR385" i="9"/>
  <c r="AC165" i="11"/>
  <c r="I97" i="11"/>
  <c r="BR268" i="12"/>
  <c r="BS64" i="12"/>
  <c r="J64" i="11"/>
  <c r="J132" i="11" s="1"/>
  <c r="BR268" i="8"/>
  <c r="BR336" i="9"/>
  <c r="BR268" i="9"/>
  <c r="I80" i="11"/>
  <c r="L148" i="11"/>
  <c r="AW185" i="11"/>
  <c r="I117" i="11"/>
  <c r="BS99" i="12"/>
  <c r="BR371" i="9"/>
  <c r="BR235" i="10"/>
  <c r="BR303" i="8"/>
  <c r="BS108" i="12"/>
  <c r="BR312" i="8"/>
  <c r="BR380" i="9"/>
  <c r="BR244" i="10"/>
  <c r="BR234" i="12"/>
  <c r="BS30" i="12"/>
  <c r="J30" i="11"/>
  <c r="BR234" i="9"/>
  <c r="BR302" i="9"/>
  <c r="BR234" i="8"/>
  <c r="BJ198" i="11"/>
  <c r="I130" i="11"/>
  <c r="BQ342" i="9"/>
  <c r="Y63" i="7" s="1"/>
  <c r="BR272" i="12"/>
  <c r="BS68" i="12"/>
  <c r="J68" i="11"/>
  <c r="J136" i="11" s="1"/>
  <c r="BR272" i="8"/>
  <c r="BR340" i="9"/>
  <c r="BR272" i="9"/>
  <c r="V158" i="11"/>
  <c r="I90" i="11"/>
  <c r="BS171" i="12"/>
  <c r="BR307" i="10"/>
  <c r="BR375" i="8"/>
  <c r="BR375" i="10"/>
  <c r="BS79" i="12"/>
  <c r="BR351" i="9"/>
  <c r="BR215" i="10"/>
  <c r="BR283" i="8"/>
  <c r="BR259" i="12"/>
  <c r="BS55" i="12"/>
  <c r="J55" i="11"/>
  <c r="BR327" i="9"/>
  <c r="BR259" i="9"/>
  <c r="BR259" i="8"/>
  <c r="Y161" i="11"/>
  <c r="I93" i="11"/>
  <c r="BD192" i="11"/>
  <c r="I124" i="11"/>
  <c r="BS89" i="12"/>
  <c r="BR361" i="9"/>
  <c r="BR293" i="8"/>
  <c r="BR225" i="10"/>
  <c r="BR236" i="12"/>
  <c r="BS32" i="12"/>
  <c r="J32" i="11"/>
  <c r="BR236" i="8"/>
  <c r="BR304" i="9"/>
  <c r="BR236" i="9"/>
  <c r="BS192" i="12"/>
  <c r="BR396" i="8"/>
  <c r="BR328" i="10"/>
  <c r="BR396" i="10"/>
  <c r="BS191" i="12"/>
  <c r="BR395" i="10"/>
  <c r="BR395" i="8"/>
  <c r="BR327" i="10"/>
  <c r="BS167" i="12"/>
  <c r="BR371" i="10"/>
  <c r="BR371" i="8"/>
  <c r="BR303" i="10"/>
  <c r="BR246" i="12"/>
  <c r="BS42" i="12"/>
  <c r="J42" i="11"/>
  <c r="BR246" i="9"/>
  <c r="BR314" i="9"/>
  <c r="BR246" i="8"/>
  <c r="BS109" i="12"/>
  <c r="BR313" i="8"/>
  <c r="BR245" i="10"/>
  <c r="BR381" i="9"/>
  <c r="BS146" i="12"/>
  <c r="BR282" i="10"/>
  <c r="BR350" i="10"/>
  <c r="BR350" i="8"/>
  <c r="BS199" i="12"/>
  <c r="BR335" i="10"/>
  <c r="BR403" i="10"/>
  <c r="BR403" i="8"/>
  <c r="BS158" i="12"/>
  <c r="BR362" i="10"/>
  <c r="BR294" i="10"/>
  <c r="BR362" i="8"/>
  <c r="M149" i="11"/>
  <c r="I81" i="11"/>
  <c r="BR251" i="12"/>
  <c r="BS47" i="12"/>
  <c r="J47" i="11"/>
  <c r="BR251" i="9"/>
  <c r="BR319" i="9"/>
  <c r="BR251" i="8"/>
  <c r="M116" i="6"/>
  <c r="J18" i="5"/>
  <c r="P20" i="6"/>
  <c r="S19" i="6" s="1"/>
  <c r="P49" i="5" s="1"/>
  <c r="M43" i="5"/>
  <c r="L28" i="3"/>
  <c r="Y83" i="7"/>
  <c r="BS136" i="12"/>
  <c r="BR340" i="8"/>
  <c r="BR272" i="10"/>
  <c r="BR408" i="9"/>
  <c r="BR138" i="12"/>
  <c r="Z36" i="7" s="1"/>
  <c r="BS145" i="12"/>
  <c r="BR349" i="8"/>
  <c r="BR281" i="10"/>
  <c r="BR349" i="10"/>
  <c r="BI197" i="11"/>
  <c r="I129" i="11"/>
  <c r="T156" i="11"/>
  <c r="I88" i="11"/>
  <c r="P25" i="6"/>
  <c r="V24" i="6" s="1"/>
  <c r="S51" i="5" s="1"/>
  <c r="M44" i="5"/>
  <c r="L29" i="3"/>
  <c r="Y84" i="7"/>
  <c r="BS204" i="12"/>
  <c r="BR408" i="8"/>
  <c r="BR410" i="8" s="1"/>
  <c r="Z42" i="7" s="1"/>
  <c r="BR340" i="10"/>
  <c r="BR342" i="10" s="1"/>
  <c r="Z50" i="7" s="1"/>
  <c r="BR408" i="10"/>
  <c r="BR410" i="10" s="1"/>
  <c r="Z53" i="7" s="1"/>
  <c r="BR206" i="12"/>
  <c r="Z37" i="7" s="1"/>
  <c r="BS203" i="12"/>
  <c r="BR339" i="10"/>
  <c r="BR407" i="10"/>
  <c r="BR407" i="8"/>
  <c r="AK173" i="11"/>
  <c r="I105" i="11"/>
  <c r="BS129" i="12"/>
  <c r="BR333" i="8"/>
  <c r="BR265" i="10"/>
  <c r="BR401" i="9"/>
  <c r="BF194" i="11"/>
  <c r="I126" i="11"/>
  <c r="K147" i="11"/>
  <c r="I79" i="11"/>
  <c r="I112" i="11"/>
  <c r="AR180" i="11"/>
  <c r="BS179" i="12"/>
  <c r="BR383" i="10"/>
  <c r="BR383" i="8"/>
  <c r="BR315" i="10"/>
  <c r="BS132" i="12"/>
  <c r="BR336" i="8"/>
  <c r="BR268" i="10"/>
  <c r="BR404" i="9"/>
  <c r="BS102" i="12"/>
  <c r="BR238" i="10"/>
  <c r="BR306" i="8"/>
  <c r="BR374" i="9"/>
  <c r="BR255" i="12"/>
  <c r="BS51" i="12"/>
  <c r="J51" i="11"/>
  <c r="BR323" i="9"/>
  <c r="BR255" i="9"/>
  <c r="BR255" i="8"/>
  <c r="BR244" i="12"/>
  <c r="BS40" i="12"/>
  <c r="J40" i="11"/>
  <c r="BR244" i="8"/>
  <c r="BR244" i="9"/>
  <c r="BR312" i="9"/>
  <c r="BR237" i="12"/>
  <c r="BS33" i="12"/>
  <c r="J33" i="11"/>
  <c r="BR305" i="9"/>
  <c r="BR237" i="9"/>
  <c r="BR237" i="8"/>
  <c r="BR223" i="12"/>
  <c r="BS19" i="12"/>
  <c r="J19" i="11"/>
  <c r="BR291" i="9"/>
  <c r="BR223" i="8"/>
  <c r="BR223" i="9"/>
  <c r="AX186" i="11"/>
  <c r="I118" i="11"/>
  <c r="AE167" i="11"/>
  <c r="I99" i="11"/>
  <c r="BS182" i="12"/>
  <c r="BR318" i="10"/>
  <c r="BR386" i="10"/>
  <c r="BR386" i="8"/>
  <c r="X160" i="11"/>
  <c r="I92" i="11"/>
  <c r="BQ274" i="12"/>
  <c r="Y35" i="7"/>
  <c r="X61" i="7"/>
  <c r="I123" i="11"/>
  <c r="BC191" i="11"/>
  <c r="BR263" i="12"/>
  <c r="BS59" i="12"/>
  <c r="J59" i="11"/>
  <c r="BR263" i="9"/>
  <c r="BR331" i="9"/>
  <c r="BR263" i="8"/>
  <c r="AF168" i="11"/>
  <c r="I100" i="11"/>
  <c r="BS120" i="12"/>
  <c r="BR324" i="8"/>
  <c r="BR392" i="9"/>
  <c r="BR256" i="10"/>
  <c r="I115" i="11"/>
  <c r="AU183" i="11"/>
  <c r="BS105" i="12"/>
  <c r="BR241" i="10"/>
  <c r="BR309" i="8"/>
  <c r="BR377" i="9"/>
  <c r="BS154" i="12"/>
  <c r="BR358" i="10"/>
  <c r="BR290" i="10"/>
  <c r="BR358" i="8"/>
  <c r="BS156" i="12"/>
  <c r="BR360" i="8"/>
  <c r="BR360" i="10"/>
  <c r="BR292" i="10"/>
  <c r="Y54" i="7"/>
  <c r="M69" i="5"/>
  <c r="BR241" i="12"/>
  <c r="BS37" i="12"/>
  <c r="J37" i="11"/>
  <c r="BR241" i="9"/>
  <c r="BR309" i="9"/>
  <c r="BR241" i="8"/>
  <c r="Z35" i="7"/>
  <c r="J146" i="11"/>
  <c r="I78" i="11"/>
  <c r="BS175" i="12"/>
  <c r="BR379" i="8"/>
  <c r="BR379" i="10"/>
  <c r="BR311" i="10"/>
  <c r="BS160" i="12"/>
  <c r="BR364" i="8"/>
  <c r="BR364" i="10"/>
  <c r="BR296" i="10"/>
  <c r="BS163" i="12"/>
  <c r="BR299" i="10"/>
  <c r="BR367" i="8"/>
  <c r="BR367" i="10"/>
  <c r="AO177" i="11"/>
  <c r="I109" i="11"/>
  <c r="AL174" i="11"/>
  <c r="I106" i="11"/>
  <c r="BR254" i="12"/>
  <c r="BS50" i="12"/>
  <c r="J50" i="11"/>
  <c r="BR322" i="9"/>
  <c r="BR254" i="9"/>
  <c r="BR254" i="8"/>
  <c r="BS126" i="12"/>
  <c r="BR262" i="10"/>
  <c r="BR398" i="9"/>
  <c r="BR330" i="8"/>
  <c r="I145" i="11"/>
  <c r="I77" i="11"/>
  <c r="BS190" i="12"/>
  <c r="BR394" i="8"/>
  <c r="BR394" i="10"/>
  <c r="BR326" i="10"/>
  <c r="BS152" i="12"/>
  <c r="BR356" i="8"/>
  <c r="BR288" i="10"/>
  <c r="BR356" i="10"/>
  <c r="BS188" i="12"/>
  <c r="BR392" i="8"/>
  <c r="BR392" i="10"/>
  <c r="BR324" i="10"/>
  <c r="BS187" i="12"/>
  <c r="BR391" i="8"/>
  <c r="BR323" i="10"/>
  <c r="BR391" i="10"/>
  <c r="BS180" i="12"/>
  <c r="BR384" i="8"/>
  <c r="BR384" i="10"/>
  <c r="BR316" i="10"/>
  <c r="BS153" i="12"/>
  <c r="BR357" i="8"/>
  <c r="BR357" i="10"/>
  <c r="BR289" i="10"/>
  <c r="AA163" i="11"/>
  <c r="I95" i="11"/>
  <c r="BR235" i="12"/>
  <c r="BS31" i="12"/>
  <c r="J31" i="11"/>
  <c r="BR303" i="9"/>
  <c r="BR235" i="9"/>
  <c r="BR235" i="8"/>
  <c r="H125" i="5"/>
  <c r="G118" i="3"/>
  <c r="T182" i="7"/>
  <c r="H147" i="5" s="1"/>
  <c r="H151" i="5" s="1"/>
  <c r="G114" i="3"/>
  <c r="T231" i="7"/>
  <c r="T185" i="7" s="1"/>
  <c r="BS91" i="12"/>
  <c r="BR227" i="10"/>
  <c r="BR363" i="9"/>
  <c r="BR295" i="8"/>
  <c r="BS83" i="12"/>
  <c r="BR355" i="9"/>
  <c r="BR219" i="10"/>
  <c r="BR287" i="8"/>
  <c r="H101" i="3"/>
  <c r="H116" i="3"/>
  <c r="I107" i="5"/>
  <c r="I104" i="5" s="1"/>
  <c r="I111" i="5"/>
  <c r="BS95" i="12"/>
  <c r="BR367" i="9"/>
  <c r="BR231" i="10"/>
  <c r="BR299" i="8"/>
  <c r="BR219" i="12"/>
  <c r="BS15" i="12"/>
  <c r="J15" i="11"/>
  <c r="BR219" i="9"/>
  <c r="BR287" i="9"/>
  <c r="BR219" i="8"/>
  <c r="Y51" i="7"/>
  <c r="M68" i="5"/>
  <c r="BA189" i="11"/>
  <c r="I121" i="11"/>
  <c r="AS181" i="11"/>
  <c r="I113" i="11"/>
  <c r="BR258" i="12"/>
  <c r="BS54" i="12"/>
  <c r="J54" i="11"/>
  <c r="BR258" i="9"/>
  <c r="BR326" i="9"/>
  <c r="BR258" i="8"/>
  <c r="BS93" i="12"/>
  <c r="BR297" i="8"/>
  <c r="BR229" i="10"/>
  <c r="BR365" i="9"/>
  <c r="BS104" i="12"/>
  <c r="BR308" i="8"/>
  <c r="BR376" i="9"/>
  <c r="BR240" i="10"/>
  <c r="X209" i="7" a="1"/>
  <c r="X209" i="7" s="1"/>
  <c r="X195" i="7" a="1"/>
  <c r="X195" i="7" s="1"/>
  <c r="BS94" i="12"/>
  <c r="BR366" i="9"/>
  <c r="BR230" i="10"/>
  <c r="BR298" i="8"/>
  <c r="BS118" i="12"/>
  <c r="BR390" i="9"/>
  <c r="BR322" i="8"/>
  <c r="BR254" i="10"/>
  <c r="I104" i="11"/>
  <c r="AJ172" i="11"/>
  <c r="BS197" i="12"/>
  <c r="BR401" i="8"/>
  <c r="BR401" i="10"/>
  <c r="BR333" i="10"/>
  <c r="I128" i="11"/>
  <c r="BH196" i="11"/>
  <c r="BR220" i="12"/>
  <c r="BS16" i="12"/>
  <c r="J16" i="11"/>
  <c r="BR220" i="8"/>
  <c r="BR288" i="9"/>
  <c r="BR220" i="9"/>
  <c r="BR222" i="12"/>
  <c r="BS18" i="12"/>
  <c r="J18" i="11"/>
  <c r="BR290" i="9"/>
  <c r="BR222" i="8"/>
  <c r="BR222" i="9"/>
  <c r="BR230" i="12"/>
  <c r="BS26" i="12"/>
  <c r="J26" i="11"/>
  <c r="BR230" i="8"/>
  <c r="BR298" i="9"/>
  <c r="BR230" i="9"/>
  <c r="AV184" i="11"/>
  <c r="I116" i="11"/>
  <c r="BR214" i="12"/>
  <c r="BS10" i="12"/>
  <c r="J10" i="11"/>
  <c r="BR214" i="9"/>
  <c r="BR214" i="8"/>
  <c r="BR282" i="9"/>
  <c r="BR245" i="12"/>
  <c r="BS41" i="12"/>
  <c r="J41" i="11"/>
  <c r="BR313" i="9"/>
  <c r="BR245" i="9"/>
  <c r="BR245" i="8"/>
  <c r="BR242" i="12"/>
  <c r="BS38" i="12"/>
  <c r="J38" i="11"/>
  <c r="BR242" i="9"/>
  <c r="BR310" i="9"/>
  <c r="BR242" i="8"/>
  <c r="BS101" i="12"/>
  <c r="BR305" i="8"/>
  <c r="BR237" i="10"/>
  <c r="BR373" i="9"/>
  <c r="BS196" i="12"/>
  <c r="BR400" i="8"/>
  <c r="BR400" i="10"/>
  <c r="BR332" i="10"/>
  <c r="BS186" i="12"/>
  <c r="BR390" i="8"/>
  <c r="BR322" i="10"/>
  <c r="BR390" i="10"/>
  <c r="BS127" i="12"/>
  <c r="BR263" i="10"/>
  <c r="BR399" i="9"/>
  <c r="BR331" i="8"/>
  <c r="BS148" i="12"/>
  <c r="BR352" i="8"/>
  <c r="BR352" i="10"/>
  <c r="BR284" i="10"/>
  <c r="BS85" i="12"/>
  <c r="BR357" i="9"/>
  <c r="BR221" i="10"/>
  <c r="BR289" i="8"/>
  <c r="J6" i="3"/>
  <c r="J15" i="3"/>
  <c r="BR213" i="12"/>
  <c r="BS9" i="12"/>
  <c r="J9" i="11"/>
  <c r="BR213" i="9"/>
  <c r="BR281" i="9"/>
  <c r="BR213" i="8"/>
  <c r="BR238" i="12"/>
  <c r="BS34" i="12"/>
  <c r="J34" i="11"/>
  <c r="BR306" i="9"/>
  <c r="BR238" i="8"/>
  <c r="BR238" i="9"/>
  <c r="BS195" i="12"/>
  <c r="BR399" i="8"/>
  <c r="BR399" i="10"/>
  <c r="BR331" i="10"/>
  <c r="BR231" i="12"/>
  <c r="BS27" i="12"/>
  <c r="J27" i="11"/>
  <c r="BR231" i="9"/>
  <c r="BR299" i="9"/>
  <c r="BR231" i="8"/>
  <c r="BS166" i="12"/>
  <c r="BR302" i="10"/>
  <c r="BR370" i="10"/>
  <c r="BR370" i="8"/>
  <c r="BS84" i="12"/>
  <c r="BR288" i="8"/>
  <c r="BR220" i="10"/>
  <c r="BR356" i="9"/>
  <c r="AT182" i="11"/>
  <c r="I114" i="11"/>
  <c r="BS124" i="12"/>
  <c r="BR328" i="8"/>
  <c r="BR396" i="9"/>
  <c r="BR260" i="10"/>
  <c r="W159" i="11"/>
  <c r="I91" i="11"/>
  <c r="BS183" i="12"/>
  <c r="BR319" i="10"/>
  <c r="BR387" i="8"/>
  <c r="BR387" i="10"/>
  <c r="BS98" i="12"/>
  <c r="BR370" i="9"/>
  <c r="BR234" i="10"/>
  <c r="BR302" i="8"/>
  <c r="BS131" i="12"/>
  <c r="BR403" i="9"/>
  <c r="BR267" i="10"/>
  <c r="BR335" i="8"/>
  <c r="BS110" i="12"/>
  <c r="BR314" i="8"/>
  <c r="BR382" i="9"/>
  <c r="BR246" i="10"/>
  <c r="BR233" i="12"/>
  <c r="BS29" i="12"/>
  <c r="J29" i="11"/>
  <c r="BR301" i="9"/>
  <c r="BR233" i="9"/>
  <c r="BR233" i="8"/>
  <c r="BS184" i="12"/>
  <c r="BR388" i="8"/>
  <c r="BR320" i="10"/>
  <c r="BR388" i="10"/>
  <c r="BS150" i="12"/>
  <c r="BR286" i="10"/>
  <c r="BR354" i="10"/>
  <c r="BR354" i="8"/>
  <c r="BS88" i="12"/>
  <c r="BR292" i="8"/>
  <c r="BR224" i="10"/>
  <c r="BR360" i="9"/>
  <c r="BS116" i="12"/>
  <c r="BR320" i="8"/>
  <c r="BR252" i="10"/>
  <c r="BR388" i="9"/>
  <c r="BS202" i="12"/>
  <c r="BR406" i="8"/>
  <c r="BR338" i="10"/>
  <c r="BR406" i="10"/>
  <c r="BR267" i="12"/>
  <c r="BS63" i="12"/>
  <c r="J63" i="11"/>
  <c r="J131" i="11" s="1"/>
  <c r="BR335" i="9"/>
  <c r="BR267" i="9"/>
  <c r="BR267" i="8"/>
  <c r="AM175" i="11"/>
  <c r="I107" i="11"/>
  <c r="BR216" i="12"/>
  <c r="BS12" i="12"/>
  <c r="J12" i="11"/>
  <c r="BR216" i="8"/>
  <c r="BR216" i="9"/>
  <c r="BR284" i="9"/>
  <c r="BR253" i="12"/>
  <c r="BS49" i="12"/>
  <c r="J49" i="11"/>
  <c r="BR321" i="9"/>
  <c r="BR253" i="9"/>
  <c r="BR253" i="8"/>
  <c r="K114" i="5"/>
  <c r="K95" i="5"/>
  <c r="J104" i="3"/>
  <c r="J91" i="3"/>
  <c r="W163" i="7"/>
  <c r="W105" i="7"/>
  <c r="BS123" i="12"/>
  <c r="BR259" i="10"/>
  <c r="BR395" i="9"/>
  <c r="BR327" i="8"/>
  <c r="N150" i="11"/>
  <c r="I82" i="11"/>
  <c r="BR266" i="12"/>
  <c r="BS62" i="12"/>
  <c r="J62" i="11"/>
  <c r="J130" i="11" s="1"/>
  <c r="BR266" i="9"/>
  <c r="BR334" i="9"/>
  <c r="BR266" i="8"/>
  <c r="J114" i="5"/>
  <c r="J95" i="5"/>
  <c r="J88" i="5" s="1"/>
  <c r="I104" i="3"/>
  <c r="I91" i="3"/>
  <c r="V163" i="7"/>
  <c r="V105" i="7"/>
  <c r="N95" i="6"/>
  <c r="N94" i="6" s="1"/>
  <c r="N43" i="6" s="1"/>
  <c r="N45" i="6" s="1"/>
  <c r="N35" i="6"/>
  <c r="N33" i="6" s="1"/>
  <c r="N31" i="6" s="1"/>
  <c r="BQ274" i="9"/>
  <c r="Y60" i="7" s="1"/>
  <c r="BR226" i="12"/>
  <c r="BS22" i="12"/>
  <c r="J22" i="11"/>
  <c r="BR294" i="9"/>
  <c r="BR226" i="8"/>
  <c r="BR226" i="9"/>
  <c r="BS159" i="12"/>
  <c r="BR295" i="10"/>
  <c r="BR363" i="8"/>
  <c r="BR363" i="10"/>
  <c r="BS97" i="12"/>
  <c r="BR301" i="8"/>
  <c r="BR369" i="9"/>
  <c r="BR233" i="10"/>
  <c r="BS157" i="12"/>
  <c r="BR361" i="8"/>
  <c r="BR361" i="10"/>
  <c r="BR293" i="10"/>
  <c r="BR229" i="12"/>
  <c r="BS25" i="12"/>
  <c r="J25" i="11"/>
  <c r="BR297" i="9"/>
  <c r="BR229" i="9"/>
  <c r="BR229" i="8"/>
  <c r="BR260" i="12"/>
  <c r="BS56" i="12"/>
  <c r="J56" i="11"/>
  <c r="BR260" i="8"/>
  <c r="BR260" i="9"/>
  <c r="BR328" i="9"/>
  <c r="BR269" i="12"/>
  <c r="BS65" i="12"/>
  <c r="J65" i="11"/>
  <c r="J133" i="11" s="1"/>
  <c r="BR337" i="9"/>
  <c r="BR269" i="9"/>
  <c r="BR269" i="8"/>
  <c r="X51" i="7"/>
  <c r="X49" i="7"/>
  <c r="L67" i="5" s="1"/>
  <c r="L68" i="5"/>
  <c r="BS200" i="12"/>
  <c r="BR404" i="8"/>
  <c r="BR336" i="10"/>
  <c r="BR404" i="10"/>
  <c r="BS172" i="12"/>
  <c r="BR376" i="8"/>
  <c r="BR308" i="10"/>
  <c r="BR376" i="10"/>
  <c r="I111" i="11"/>
  <c r="AQ179" i="11"/>
  <c r="BS155" i="12"/>
  <c r="BR291" i="10"/>
  <c r="BR359" i="8"/>
  <c r="BR359" i="10"/>
  <c r="BS189" i="12"/>
  <c r="BR393" i="8"/>
  <c r="BR325" i="10"/>
  <c r="BR393" i="10"/>
  <c r="BS130" i="12"/>
  <c r="BR402" i="9"/>
  <c r="BR266" i="10"/>
  <c r="BR334" i="8"/>
  <c r="BR217" i="12"/>
  <c r="BS13" i="12"/>
  <c r="J13" i="11"/>
  <c r="BR217" i="9"/>
  <c r="BR285" i="9"/>
  <c r="BR217" i="8"/>
  <c r="BQ410" i="9"/>
  <c r="Y66" i="7" s="1"/>
  <c r="L11" i="5"/>
  <c r="K9" i="3"/>
  <c r="K18" i="3"/>
  <c r="BR265" i="12"/>
  <c r="BS61" i="12"/>
  <c r="J61" i="11"/>
  <c r="BR333" i="9"/>
  <c r="BR265" i="9"/>
  <c r="BR265" i="8"/>
  <c r="BR224" i="12"/>
  <c r="BS20" i="12"/>
  <c r="J20" i="11"/>
  <c r="BR224" i="8"/>
  <c r="BR224" i="9"/>
  <c r="BR292" i="9"/>
  <c r="BS100" i="12"/>
  <c r="BR304" i="8"/>
  <c r="BR372" i="9"/>
  <c r="BR236" i="10"/>
  <c r="BS117" i="12"/>
  <c r="BR321" i="8"/>
  <c r="BR253" i="10"/>
  <c r="BR389" i="9"/>
  <c r="BS92" i="12"/>
  <c r="BR296" i="8"/>
  <c r="BR364" i="9"/>
  <c r="BR228" i="10"/>
  <c r="X47" i="7"/>
  <c r="L65" i="5"/>
  <c r="BS96" i="12"/>
  <c r="BR300" i="8"/>
  <c r="BR368" i="9"/>
  <c r="BR232" i="10"/>
  <c r="BR232" i="12"/>
  <c r="BS28" i="12"/>
  <c r="J28" i="11"/>
  <c r="BR232" i="8"/>
  <c r="BR232" i="9"/>
  <c r="BR300" i="9"/>
  <c r="X34" i="7"/>
  <c r="O15" i="6"/>
  <c r="Q14" i="6" s="1"/>
  <c r="L42" i="5"/>
  <c r="K27" i="3"/>
  <c r="X82" i="7"/>
  <c r="J6" i="5"/>
  <c r="BS194" i="12"/>
  <c r="BR398" i="8"/>
  <c r="BR330" i="10"/>
  <c r="BR398" i="10"/>
  <c r="U175" i="7"/>
  <c r="U174" i="7"/>
  <c r="I92" i="5"/>
  <c r="I85" i="5" s="1"/>
  <c r="H88" i="3"/>
  <c r="BS107" i="12"/>
  <c r="BR243" i="10"/>
  <c r="BR379" i="9"/>
  <c r="BR311" i="8"/>
  <c r="BS90" i="12"/>
  <c r="BR226" i="10"/>
  <c r="BR362" i="9"/>
  <c r="BR294" i="8"/>
  <c r="BR261" i="12"/>
  <c r="BS57" i="12"/>
  <c r="J57" i="11"/>
  <c r="BR261" i="9"/>
  <c r="BR329" i="9"/>
  <c r="BR261" i="8"/>
  <c r="BS173" i="12"/>
  <c r="BR377" i="8"/>
  <c r="BR377" i="10"/>
  <c r="BR309" i="10"/>
  <c r="BS115" i="12"/>
  <c r="BR251" i="10"/>
  <c r="BR387" i="9"/>
  <c r="BR319" i="8"/>
  <c r="BS201" i="12"/>
  <c r="BR405" i="8"/>
  <c r="BR405" i="10"/>
  <c r="BR337" i="10"/>
  <c r="K120" i="5"/>
  <c r="K118" i="5" s="1"/>
  <c r="K101" i="5"/>
  <c r="N92" i="6"/>
  <c r="N49" i="6"/>
  <c r="BS103" i="12"/>
  <c r="BR239" i="10"/>
  <c r="BR375" i="9"/>
  <c r="BR307" i="8"/>
  <c r="BS122" i="12"/>
  <c r="BR258" i="10"/>
  <c r="BR394" i="9"/>
  <c r="BR326" i="8"/>
  <c r="BS168" i="12"/>
  <c r="BR372" i="8"/>
  <c r="BR304" i="10"/>
  <c r="BR372" i="10"/>
  <c r="BR262" i="12"/>
  <c r="BS58" i="12"/>
  <c r="J58" i="11"/>
  <c r="BR262" i="9"/>
  <c r="BR330" i="9"/>
  <c r="BR262" i="8"/>
  <c r="BR215" i="12"/>
  <c r="BS11" i="12"/>
  <c r="J11" i="11"/>
  <c r="BR283" i="9"/>
  <c r="BR215" i="9"/>
  <c r="BR215" i="8"/>
  <c r="BB190" i="11"/>
  <c r="I122" i="11"/>
  <c r="BR248" i="12"/>
  <c r="BS44" i="12"/>
  <c r="J44" i="11"/>
  <c r="BR248" i="8"/>
  <c r="BR316" i="9"/>
  <c r="BR248" i="9"/>
  <c r="BR225" i="12"/>
  <c r="BS21" i="12"/>
  <c r="J21" i="11"/>
  <c r="BR293" i="9"/>
  <c r="BR225" i="9"/>
  <c r="BR225" i="8"/>
  <c r="P152" i="11"/>
  <c r="I84" i="11"/>
  <c r="R154" i="11"/>
  <c r="I86" i="11"/>
  <c r="G125" i="5"/>
  <c r="F118" i="3"/>
  <c r="S231" i="7"/>
  <c r="F114" i="3"/>
  <c r="S182" i="7"/>
  <c r="G147" i="5" s="1"/>
  <c r="G151" i="5" s="1"/>
  <c r="BS80" i="12"/>
  <c r="BR284" i="8"/>
  <c r="BR352" i="9"/>
  <c r="BR216" i="10"/>
  <c r="BQ410" i="8"/>
  <c r="Y42" i="7" s="1"/>
  <c r="BS165" i="12"/>
  <c r="BR369" i="8"/>
  <c r="BR301" i="10"/>
  <c r="BR369" i="10"/>
  <c r="BS178" i="12"/>
  <c r="BR314" i="10"/>
  <c r="BR382" i="8"/>
  <c r="BR382" i="10"/>
  <c r="BR257" i="12"/>
  <c r="BS53" i="12"/>
  <c r="J53" i="11"/>
  <c r="BR325" i="9"/>
  <c r="BR257" i="9"/>
  <c r="BR257" i="8"/>
  <c r="BR249" i="12"/>
  <c r="BS45" i="12"/>
  <c r="J45" i="11"/>
  <c r="BR317" i="9"/>
  <c r="BR249" i="9"/>
  <c r="BR249" i="8"/>
  <c r="BS177" i="12"/>
  <c r="BR381" i="8"/>
  <c r="BR313" i="10"/>
  <c r="BR381" i="10"/>
  <c r="BR271" i="12"/>
  <c r="BS67" i="12"/>
  <c r="J67" i="11"/>
  <c r="J135" i="11" s="1"/>
  <c r="BR271" i="9"/>
  <c r="BR339" i="9"/>
  <c r="BR271" i="8"/>
  <c r="BR240" i="12"/>
  <c r="BS36" i="12"/>
  <c r="J36" i="11"/>
  <c r="BR240" i="8"/>
  <c r="BR240" i="9"/>
  <c r="BR308" i="9"/>
  <c r="BR264" i="12"/>
  <c r="BS60" i="12"/>
  <c r="J60" i="11"/>
  <c r="BR264" i="8"/>
  <c r="BR264" i="9"/>
  <c r="BR332" i="9"/>
  <c r="BS161" i="12"/>
  <c r="BR365" i="8"/>
  <c r="BR365" i="10"/>
  <c r="BR297" i="10"/>
  <c r="X39" i="7"/>
  <c r="I119" i="11"/>
  <c r="AY187" i="11"/>
  <c r="BS114" i="12"/>
  <c r="BR318" i="8"/>
  <c r="BR386" i="9"/>
  <c r="BR250" i="10"/>
  <c r="AN176" i="11"/>
  <c r="I108" i="11"/>
  <c r="AG169" i="11"/>
  <c r="I101" i="11"/>
  <c r="BR252" i="12"/>
  <c r="BS48" i="12"/>
  <c r="J48" i="11"/>
  <c r="BR252" i="8"/>
  <c r="BR252" i="9"/>
  <c r="BR320" i="9"/>
  <c r="S155" i="11"/>
  <c r="I87" i="11"/>
  <c r="BS198" i="12"/>
  <c r="BR402" i="8"/>
  <c r="BR402" i="10"/>
  <c r="BR334" i="10"/>
  <c r="BS170" i="12"/>
  <c r="BR306" i="10"/>
  <c r="BR374" i="8"/>
  <c r="BR374" i="10"/>
  <c r="I96" i="11"/>
  <c r="AB164" i="11"/>
  <c r="AH170" i="11"/>
  <c r="I102" i="11"/>
  <c r="I15" i="3"/>
  <c r="I6" i="3"/>
  <c r="BS121" i="12"/>
  <c r="BR325" i="8"/>
  <c r="BR393" i="9"/>
  <c r="BR257" i="10"/>
  <c r="BR250" i="12"/>
  <c r="BS46" i="12"/>
  <c r="J46" i="11"/>
  <c r="BR250" i="9"/>
  <c r="BR318" i="9"/>
  <c r="BR250" i="8"/>
  <c r="X67" i="7"/>
  <c r="X59" i="7"/>
  <c r="L72" i="5" s="1"/>
  <c r="L75" i="5"/>
  <c r="BR227" i="12"/>
  <c r="BS23" i="12"/>
  <c r="J23" i="11"/>
  <c r="BR295" i="9"/>
  <c r="BR227" i="8"/>
  <c r="BR227" i="9"/>
  <c r="AI171" i="11"/>
  <c r="I103" i="11"/>
  <c r="H19" i="3"/>
  <c r="I80" i="3"/>
  <c r="I81" i="3"/>
  <c r="X54" i="7"/>
  <c r="L69" i="5"/>
  <c r="BS111" i="12"/>
  <c r="BR247" i="10"/>
  <c r="BR383" i="9"/>
  <c r="BR315" i="8"/>
  <c r="Q153" i="11"/>
  <c r="I85" i="11"/>
  <c r="BR243" i="12"/>
  <c r="BS39" i="12"/>
  <c r="J39" i="11"/>
  <c r="BR311" i="9"/>
  <c r="BR243" i="9"/>
  <c r="BR243" i="8"/>
  <c r="BE193" i="11"/>
  <c r="I125" i="11"/>
  <c r="J115" i="3"/>
  <c r="W96" i="7"/>
  <c r="BR218" i="12"/>
  <c r="BS14" i="12"/>
  <c r="J14" i="11"/>
  <c r="BR218" i="9"/>
  <c r="BR218" i="8"/>
  <c r="BR286" i="9"/>
  <c r="BS149" i="12"/>
  <c r="BR353" i="8"/>
  <c r="BR285" i="10"/>
  <c r="BR353" i="10"/>
  <c r="BS135" i="12"/>
  <c r="BR407" i="9"/>
  <c r="BR271" i="10"/>
  <c r="BR339" i="8"/>
  <c r="BS151" i="12"/>
  <c r="BR287" i="10"/>
  <c r="BR355" i="8"/>
  <c r="BR355" i="10"/>
  <c r="BS106" i="12"/>
  <c r="BR310" i="8"/>
  <c r="BR242" i="10"/>
  <c r="BR378" i="9"/>
  <c r="BS169" i="12"/>
  <c r="BR373" i="8"/>
  <c r="BR305" i="10"/>
  <c r="BR373" i="10"/>
  <c r="J123" i="5"/>
  <c r="I115" i="3"/>
  <c r="V96" i="7"/>
  <c r="BS119" i="12"/>
  <c r="BR391" i="9"/>
  <c r="BR255" i="10"/>
  <c r="BR323" i="8"/>
  <c r="O75" i="6"/>
  <c r="P9" i="6"/>
  <c r="O7" i="6"/>
  <c r="L54" i="5"/>
  <c r="BQ274" i="8"/>
  <c r="Y40" i="7" s="1"/>
  <c r="I127" i="11"/>
  <c r="BG195" i="11"/>
  <c r="BS82" i="12"/>
  <c r="BR354" i="9"/>
  <c r="BR218" i="10"/>
  <c r="BR286" i="8"/>
  <c r="BS77" i="12"/>
  <c r="BR349" i="9"/>
  <c r="BR213" i="10"/>
  <c r="BR281" i="8"/>
  <c r="BS181" i="12"/>
  <c r="BR385" i="8"/>
  <c r="BR385" i="10"/>
  <c r="BR317" i="10"/>
  <c r="BS164" i="12"/>
  <c r="BR368" i="8"/>
  <c r="BR368" i="10"/>
  <c r="BR300" i="10"/>
  <c r="BS176" i="12"/>
  <c r="BR380" i="8"/>
  <c r="BR312" i="10"/>
  <c r="BR380" i="10"/>
  <c r="P39" i="6"/>
  <c r="P44" i="6"/>
  <c r="I120" i="11"/>
  <c r="AZ188" i="11"/>
  <c r="BR247" i="12"/>
  <c r="BS43" i="12"/>
  <c r="J43" i="11"/>
  <c r="BR315" i="9"/>
  <c r="BR247" i="9"/>
  <c r="BR247" i="8"/>
  <c r="BQ274" i="10"/>
  <c r="Y56" i="7" s="1"/>
  <c r="BS78" i="12"/>
  <c r="BR350" i="9"/>
  <c r="BR214" i="10"/>
  <c r="BR282" i="8"/>
  <c r="BS128" i="12"/>
  <c r="BR332" i="8"/>
  <c r="BR400" i="9"/>
  <c r="BR264" i="10"/>
  <c r="BR274" i="12" l="1"/>
  <c r="K123" i="5"/>
  <c r="M64" i="5"/>
  <c r="U169" i="7"/>
  <c r="I125" i="5" s="1"/>
  <c r="K88" i="5"/>
  <c r="K18" i="5"/>
  <c r="K6" i="5" s="1"/>
  <c r="N116" i="6"/>
  <c r="BT78" i="12"/>
  <c r="BS350" i="9"/>
  <c r="BS214" i="10"/>
  <c r="BS282" i="8"/>
  <c r="X159" i="11"/>
  <c r="J91" i="11"/>
  <c r="AK172" i="11"/>
  <c r="J104" i="11"/>
  <c r="AT181" i="11"/>
  <c r="J113" i="11"/>
  <c r="BT165" i="12"/>
  <c r="BS369" i="8"/>
  <c r="BS301" i="10"/>
  <c r="BS369" i="10"/>
  <c r="S232" i="7"/>
  <c r="S185" i="7"/>
  <c r="J112" i="11"/>
  <c r="AS180" i="11"/>
  <c r="L147" i="11"/>
  <c r="J79" i="11"/>
  <c r="BT168" i="12"/>
  <c r="BS372" i="8"/>
  <c r="BS304" i="10"/>
  <c r="BS372" i="10"/>
  <c r="K99" i="5"/>
  <c r="N104" i="6"/>
  <c r="N103" i="6"/>
  <c r="N98" i="6" s="1"/>
  <c r="N111" i="6" s="1"/>
  <c r="K149" i="5" s="1"/>
  <c r="BS261" i="12"/>
  <c r="BT57" i="12"/>
  <c r="K57" i="11"/>
  <c r="BS261" i="9"/>
  <c r="BS329" i="9"/>
  <c r="BS261" i="8"/>
  <c r="BS232" i="12"/>
  <c r="BT28" i="12"/>
  <c r="K28" i="11"/>
  <c r="BS232" i="8"/>
  <c r="BS300" i="9"/>
  <c r="BS232" i="9"/>
  <c r="BS224" i="12"/>
  <c r="BT20" i="12"/>
  <c r="K20" i="11"/>
  <c r="BS224" i="8"/>
  <c r="BS224" i="9"/>
  <c r="BS292" i="9"/>
  <c r="BS217" i="12"/>
  <c r="BT13" i="12"/>
  <c r="K13" i="11"/>
  <c r="BS217" i="9"/>
  <c r="BS285" i="9"/>
  <c r="BS217" i="8"/>
  <c r="BE192" i="11"/>
  <c r="J124" i="11"/>
  <c r="BT157" i="12"/>
  <c r="BS361" i="8"/>
  <c r="BS361" i="10"/>
  <c r="BS293" i="10"/>
  <c r="BT97" i="12"/>
  <c r="BS301" i="8"/>
  <c r="BS233" i="10"/>
  <c r="BS369" i="9"/>
  <c r="BT159" i="12"/>
  <c r="BS295" i="10"/>
  <c r="BS363" i="8"/>
  <c r="BS363" i="10"/>
  <c r="W158" i="11"/>
  <c r="J90" i="11"/>
  <c r="BS266" i="12"/>
  <c r="BT62" i="12"/>
  <c r="K62" i="11"/>
  <c r="K130" i="11" s="1"/>
  <c r="BS334" i="9"/>
  <c r="BS266" i="9"/>
  <c r="BS266" i="8"/>
  <c r="K92" i="5"/>
  <c r="K85" i="5" s="1"/>
  <c r="W175" i="7"/>
  <c r="W174" i="7"/>
  <c r="J88" i="3"/>
  <c r="BS216" i="12"/>
  <c r="BT12" i="12"/>
  <c r="K12" i="11"/>
  <c r="BS216" i="8"/>
  <c r="BS216" i="9"/>
  <c r="BS284" i="9"/>
  <c r="BS267" i="12"/>
  <c r="BT63" i="12"/>
  <c r="K63" i="11"/>
  <c r="K131" i="11" s="1"/>
  <c r="BS267" i="9"/>
  <c r="BS335" i="9"/>
  <c r="BS267" i="8"/>
  <c r="AB163" i="11"/>
  <c r="J95" i="11"/>
  <c r="J77" i="11"/>
  <c r="J145" i="11"/>
  <c r="BS245" i="12"/>
  <c r="BT41" i="12"/>
  <c r="K41" i="11"/>
  <c r="BS313" i="9"/>
  <c r="BS245" i="9"/>
  <c r="BS245" i="8"/>
  <c r="BS222" i="12"/>
  <c r="BT18" i="12"/>
  <c r="K18" i="11"/>
  <c r="BS222" i="8"/>
  <c r="BS290" i="9"/>
  <c r="BS222" i="9"/>
  <c r="BT95" i="12"/>
  <c r="BS367" i="9"/>
  <c r="BS231" i="10"/>
  <c r="BS299" i="8"/>
  <c r="BS235" i="12"/>
  <c r="BT31" i="12"/>
  <c r="K31" i="11"/>
  <c r="BS235" i="8"/>
  <c r="BS303" i="9"/>
  <c r="BS235" i="9"/>
  <c r="BS241" i="12"/>
  <c r="BT37" i="12"/>
  <c r="K37" i="11"/>
  <c r="BS309" i="9"/>
  <c r="BS241" i="9"/>
  <c r="BS241" i="8"/>
  <c r="BS263" i="12"/>
  <c r="BT59" i="12"/>
  <c r="K59" i="11"/>
  <c r="BS263" i="9"/>
  <c r="BS331" i="9"/>
  <c r="BS263" i="8"/>
  <c r="BT182" i="12"/>
  <c r="BS386" i="10"/>
  <c r="BS318" i="10"/>
  <c r="BS386" i="8"/>
  <c r="T155" i="11"/>
  <c r="J87" i="11"/>
  <c r="AO176" i="11"/>
  <c r="J108" i="11"/>
  <c r="BT102" i="12"/>
  <c r="BS238" i="10"/>
  <c r="BS306" i="8"/>
  <c r="BS374" i="9"/>
  <c r="BT132" i="12"/>
  <c r="BS336" i="8"/>
  <c r="BS404" i="9"/>
  <c r="BS268" i="10"/>
  <c r="BT179" i="12"/>
  <c r="BS383" i="8"/>
  <c r="BS383" i="10"/>
  <c r="BS315" i="10"/>
  <c r="BT203" i="12"/>
  <c r="BS339" i="10"/>
  <c r="BS407" i="8"/>
  <c r="BS407" i="10"/>
  <c r="N65" i="5"/>
  <c r="Z47" i="7"/>
  <c r="BR274" i="10"/>
  <c r="Z56" i="7" s="1"/>
  <c r="Z49" i="7" s="1"/>
  <c r="N67" i="5" s="1"/>
  <c r="BS236" i="12"/>
  <c r="BT32" i="12"/>
  <c r="K32" i="11"/>
  <c r="BS236" i="8"/>
  <c r="BS304" i="9"/>
  <c r="BS236" i="9"/>
  <c r="BR274" i="8"/>
  <c r="Z40" i="7" s="1"/>
  <c r="Y64" i="7"/>
  <c r="M74" i="5"/>
  <c r="BT108" i="12"/>
  <c r="BS312" i="8"/>
  <c r="BS244" i="10"/>
  <c r="BS380" i="9"/>
  <c r="BT99" i="12"/>
  <c r="BS371" i="9"/>
  <c r="BS235" i="10"/>
  <c r="BS303" i="8"/>
  <c r="BT113" i="12"/>
  <c r="BS317" i="8"/>
  <c r="BS249" i="10"/>
  <c r="BS385" i="9"/>
  <c r="BS256" i="12"/>
  <c r="BT52" i="12"/>
  <c r="K52" i="11"/>
  <c r="BS256" i="8"/>
  <c r="BS256" i="9"/>
  <c r="BS324" i="9"/>
  <c r="BS221" i="12"/>
  <c r="BT17" i="12"/>
  <c r="K17" i="11"/>
  <c r="BS289" i="9"/>
  <c r="BS221" i="9"/>
  <c r="BS221" i="8"/>
  <c r="BS270" i="12"/>
  <c r="BT66" i="12"/>
  <c r="K66" i="11"/>
  <c r="K134" i="11" s="1"/>
  <c r="BS338" i="9"/>
  <c r="BS270" i="9"/>
  <c r="BS270" i="8"/>
  <c r="Y57" i="7"/>
  <c r="M70" i="5"/>
  <c r="O95" i="6"/>
  <c r="O94" i="6" s="1"/>
  <c r="O43" i="6" s="1"/>
  <c r="O35" i="6"/>
  <c r="O33" i="6" s="1"/>
  <c r="O31" i="6" s="1"/>
  <c r="J57" i="3"/>
  <c r="W98" i="7"/>
  <c r="J63" i="3" s="1"/>
  <c r="AN175" i="11"/>
  <c r="J107" i="11"/>
  <c r="BS227" i="12"/>
  <c r="BT23" i="12"/>
  <c r="K23" i="11"/>
  <c r="BS295" i="9"/>
  <c r="BS227" i="8"/>
  <c r="BS227" i="9"/>
  <c r="AU182" i="11"/>
  <c r="J114" i="11"/>
  <c r="I19" i="3"/>
  <c r="J80" i="3"/>
  <c r="J81" i="3"/>
  <c r="AW184" i="11"/>
  <c r="J116" i="11"/>
  <c r="BS240" i="12"/>
  <c r="BT36" i="12"/>
  <c r="K36" i="11"/>
  <c r="BS240" i="8"/>
  <c r="BS308" i="9"/>
  <c r="BS240" i="9"/>
  <c r="BS249" i="12"/>
  <c r="BT45" i="12"/>
  <c r="K45" i="11"/>
  <c r="BS317" i="9"/>
  <c r="BS249" i="9"/>
  <c r="BS249" i="8"/>
  <c r="BT80" i="12"/>
  <c r="BS284" i="8"/>
  <c r="BS216" i="10"/>
  <c r="BS352" i="9"/>
  <c r="BS215" i="12"/>
  <c r="BT11" i="12"/>
  <c r="K11" i="11"/>
  <c r="BS283" i="9"/>
  <c r="BS215" i="9"/>
  <c r="BS215" i="8"/>
  <c r="BT90" i="12"/>
  <c r="BS226" i="10"/>
  <c r="BS362" i="9"/>
  <c r="BS294" i="8"/>
  <c r="BT194" i="12"/>
  <c r="BS398" i="8"/>
  <c r="BS398" i="10"/>
  <c r="BS330" i="10"/>
  <c r="BT130" i="12"/>
  <c r="BS266" i="10"/>
  <c r="BS402" i="9"/>
  <c r="BS334" i="8"/>
  <c r="BT155" i="12"/>
  <c r="BS291" i="10"/>
  <c r="BS359" i="8"/>
  <c r="BS359" i="10"/>
  <c r="BS226" i="12"/>
  <c r="BT22" i="12"/>
  <c r="K22" i="11"/>
  <c r="BS294" i="9"/>
  <c r="BS226" i="8"/>
  <c r="BS226" i="9"/>
  <c r="J101" i="3"/>
  <c r="J116" i="3"/>
  <c r="K107" i="5"/>
  <c r="K104" i="5" s="1"/>
  <c r="K111" i="5"/>
  <c r="BT202" i="12"/>
  <c r="BS406" i="8"/>
  <c r="BS338" i="10"/>
  <c r="BS406" i="10"/>
  <c r="BT88" i="12"/>
  <c r="BS292" i="8"/>
  <c r="BS224" i="10"/>
  <c r="BS360" i="9"/>
  <c r="BT184" i="12"/>
  <c r="BS388" i="8"/>
  <c r="BS320" i="10"/>
  <c r="BS388" i="10"/>
  <c r="BS231" i="12"/>
  <c r="BT27" i="12"/>
  <c r="K27" i="11"/>
  <c r="BS231" i="9"/>
  <c r="BS299" i="9"/>
  <c r="BS231" i="8"/>
  <c r="BT148" i="12"/>
  <c r="BS352" i="8"/>
  <c r="BS284" i="10"/>
  <c r="BS352" i="10"/>
  <c r="BT186" i="12"/>
  <c r="BS390" i="8"/>
  <c r="BS322" i="10"/>
  <c r="BS390" i="10"/>
  <c r="BT196" i="12"/>
  <c r="BS400" i="8"/>
  <c r="BS400" i="10"/>
  <c r="BS332" i="10"/>
  <c r="BT101" i="12"/>
  <c r="BS305" i="8"/>
  <c r="BS373" i="9"/>
  <c r="BS237" i="10"/>
  <c r="AM174" i="11"/>
  <c r="J106" i="11"/>
  <c r="J94" i="11"/>
  <c r="AA162" i="11"/>
  <c r="Q152" i="11"/>
  <c r="J84" i="11"/>
  <c r="BT197" i="12"/>
  <c r="BS401" i="8"/>
  <c r="BS333" i="10"/>
  <c r="BS401" i="10"/>
  <c r="BT104" i="12"/>
  <c r="BS308" i="8"/>
  <c r="BS376" i="9"/>
  <c r="BS240" i="10"/>
  <c r="BT93" i="12"/>
  <c r="BS229" i="10"/>
  <c r="BS297" i="8"/>
  <c r="BS365" i="9"/>
  <c r="BC190" i="11"/>
  <c r="J122" i="11"/>
  <c r="Y49" i="7"/>
  <c r="M67" i="5" s="1"/>
  <c r="Y209" i="7" a="1"/>
  <c r="Y209" i="7" s="1"/>
  <c r="Y195" i="7" a="1"/>
  <c r="Y195" i="7" s="1"/>
  <c r="BT126" i="12"/>
  <c r="BS330" i="8"/>
  <c r="BS398" i="9"/>
  <c r="BS262" i="10"/>
  <c r="J118" i="11"/>
  <c r="AY186" i="11"/>
  <c r="BT120" i="12"/>
  <c r="BS324" i="8"/>
  <c r="BS392" i="9"/>
  <c r="BS256" i="10"/>
  <c r="Y34" i="7"/>
  <c r="P15" i="6"/>
  <c r="R14" i="6" s="1"/>
  <c r="M42" i="5"/>
  <c r="L27" i="3"/>
  <c r="Y82" i="7"/>
  <c r="BS223" i="12"/>
  <c r="BT19" i="12"/>
  <c r="K19" i="11"/>
  <c r="BS291" i="9"/>
  <c r="BS223" i="9"/>
  <c r="BS223" i="8"/>
  <c r="BS244" i="12"/>
  <c r="BT40" i="12"/>
  <c r="K40" i="11"/>
  <c r="BS244" i="8"/>
  <c r="BS244" i="9"/>
  <c r="BS312" i="9"/>
  <c r="N44" i="5"/>
  <c r="Q25" i="6"/>
  <c r="W24" i="6" s="1"/>
  <c r="T51" i="5" s="1"/>
  <c r="M29" i="3"/>
  <c r="Z84" i="7"/>
  <c r="BT204" i="12"/>
  <c r="BS408" i="8"/>
  <c r="BS340" i="10"/>
  <c r="BS408" i="10"/>
  <c r="BS206" i="12"/>
  <c r="AA37" i="7" s="1"/>
  <c r="BT145" i="12"/>
  <c r="BS349" i="8"/>
  <c r="BS281" i="10"/>
  <c r="BS349" i="10"/>
  <c r="BR342" i="8"/>
  <c r="Z41" i="7" s="1"/>
  <c r="AV183" i="11"/>
  <c r="J115" i="11"/>
  <c r="BT158" i="12"/>
  <c r="BS294" i="10"/>
  <c r="BS362" i="10"/>
  <c r="BS362" i="8"/>
  <c r="BT199" i="12"/>
  <c r="BS403" i="10"/>
  <c r="BS335" i="10"/>
  <c r="BS403" i="8"/>
  <c r="BT146" i="12"/>
  <c r="BS282" i="10"/>
  <c r="BS350" i="10"/>
  <c r="BS350" i="8"/>
  <c r="BT109" i="12"/>
  <c r="BS245" i="10"/>
  <c r="BS313" i="8"/>
  <c r="BS381" i="9"/>
  <c r="J110" i="11"/>
  <c r="AQ178" i="11"/>
  <c r="BT89" i="12"/>
  <c r="BS293" i="8"/>
  <c r="BS361" i="9"/>
  <c r="BS225" i="10"/>
  <c r="BD191" i="11"/>
  <c r="J123" i="11"/>
  <c r="BS268" i="12"/>
  <c r="BT64" i="12"/>
  <c r="K64" i="11"/>
  <c r="K132" i="11" s="1"/>
  <c r="BS268" i="8"/>
  <c r="BS268" i="9"/>
  <c r="BS336" i="9"/>
  <c r="BT185" i="12"/>
  <c r="BS389" i="8"/>
  <c r="BS321" i="10"/>
  <c r="BS389" i="10"/>
  <c r="BT162" i="12"/>
  <c r="BS366" i="10"/>
  <c r="BS298" i="10"/>
  <c r="BS366" i="8"/>
  <c r="BT133" i="12"/>
  <c r="BS337" i="8"/>
  <c r="BS269" i="10"/>
  <c r="BS405" i="9"/>
  <c r="BT193" i="12"/>
  <c r="BS397" i="8"/>
  <c r="BS397" i="10"/>
  <c r="BS329" i="10"/>
  <c r="BT87" i="12"/>
  <c r="BS223" i="10"/>
  <c r="BS359" i="9"/>
  <c r="BS291" i="8"/>
  <c r="BT174" i="12"/>
  <c r="BS378" i="8"/>
  <c r="BS378" i="10"/>
  <c r="BS310" i="10"/>
  <c r="AJ171" i="11"/>
  <c r="J103" i="11"/>
  <c r="BT86" i="12"/>
  <c r="BS222" i="10"/>
  <c r="BS358" i="9"/>
  <c r="BS290" i="8"/>
  <c r="BT81" i="12"/>
  <c r="BS217" i="10"/>
  <c r="BS353" i="9"/>
  <c r="BS285" i="8"/>
  <c r="BT112" i="12"/>
  <c r="BS316" i="8"/>
  <c r="BS384" i="9"/>
  <c r="BS248" i="10"/>
  <c r="BT128" i="12"/>
  <c r="BS332" i="8"/>
  <c r="BS264" i="10"/>
  <c r="BS400" i="9"/>
  <c r="BT177" i="12"/>
  <c r="BS381" i="8"/>
  <c r="BS313" i="10"/>
  <c r="BS381" i="10"/>
  <c r="BT178" i="12"/>
  <c r="BS382" i="10"/>
  <c r="BS314" i="10"/>
  <c r="BS382" i="8"/>
  <c r="AR179" i="11"/>
  <c r="J111" i="11"/>
  <c r="BT111" i="12"/>
  <c r="BS247" i="10"/>
  <c r="BS383" i="9"/>
  <c r="BS315" i="8"/>
  <c r="Y47" i="7"/>
  <c r="M65" i="5"/>
  <c r="BS248" i="12"/>
  <c r="BT44" i="12"/>
  <c r="K44" i="11"/>
  <c r="BS248" i="8"/>
  <c r="BS248" i="9"/>
  <c r="BS316" i="9"/>
  <c r="N117" i="6"/>
  <c r="BT107" i="12"/>
  <c r="BS379" i="9"/>
  <c r="BS243" i="10"/>
  <c r="BS311" i="8"/>
  <c r="BT96" i="12"/>
  <c r="BS300" i="8"/>
  <c r="BS232" i="10"/>
  <c r="BS368" i="9"/>
  <c r="BJ197" i="11"/>
  <c r="J129" i="11"/>
  <c r="BT189" i="12"/>
  <c r="BS393" i="8"/>
  <c r="BS325" i="10"/>
  <c r="BS393" i="10"/>
  <c r="BS260" i="12"/>
  <c r="BT56" i="12"/>
  <c r="K56" i="11"/>
  <c r="BS260" i="8"/>
  <c r="BS328" i="9"/>
  <c r="BS260" i="9"/>
  <c r="J117" i="11"/>
  <c r="AX185" i="11"/>
  <c r="BT116" i="12"/>
  <c r="BS320" i="8"/>
  <c r="BS388" i="9"/>
  <c r="BS252" i="10"/>
  <c r="BT150" i="12"/>
  <c r="BS354" i="10"/>
  <c r="BS286" i="10"/>
  <c r="BS354" i="8"/>
  <c r="AD165" i="11"/>
  <c r="J97" i="11"/>
  <c r="BT124" i="12"/>
  <c r="BS328" i="8"/>
  <c r="BS260" i="10"/>
  <c r="BS396" i="9"/>
  <c r="BS213" i="12"/>
  <c r="BT9" i="12"/>
  <c r="K9" i="11"/>
  <c r="BS281" i="9"/>
  <c r="BS213" i="9"/>
  <c r="BS213" i="8"/>
  <c r="BT85" i="12"/>
  <c r="BS289" i="8"/>
  <c r="BS357" i="9"/>
  <c r="BS221" i="10"/>
  <c r="BT127" i="12"/>
  <c r="BS399" i="9"/>
  <c r="BS263" i="10"/>
  <c r="BS331" i="8"/>
  <c r="K146" i="11"/>
  <c r="J78" i="11"/>
  <c r="BS247" i="12"/>
  <c r="BT43" i="12"/>
  <c r="K43" i="11"/>
  <c r="BS247" i="9"/>
  <c r="BS315" i="9"/>
  <c r="BS247" i="8"/>
  <c r="P75" i="6"/>
  <c r="Q9" i="6"/>
  <c r="P7" i="6"/>
  <c r="M54" i="5"/>
  <c r="BT169" i="12"/>
  <c r="BS373" i="8"/>
  <c r="BS373" i="10"/>
  <c r="BS305" i="10"/>
  <c r="BT106" i="12"/>
  <c r="BS378" i="9"/>
  <c r="BS242" i="10"/>
  <c r="BS310" i="8"/>
  <c r="BT151" i="12"/>
  <c r="BS287" i="10"/>
  <c r="BS355" i="8"/>
  <c r="BS355" i="10"/>
  <c r="BT135" i="12"/>
  <c r="BS271" i="10"/>
  <c r="BS407" i="9"/>
  <c r="BS339" i="8"/>
  <c r="BT149" i="12"/>
  <c r="BS353" i="8"/>
  <c r="BS353" i="10"/>
  <c r="BS285" i="10"/>
  <c r="O150" i="11"/>
  <c r="J82" i="11"/>
  <c r="BS243" i="12"/>
  <c r="BT39" i="12"/>
  <c r="K39" i="11"/>
  <c r="BS311" i="9"/>
  <c r="BS243" i="9"/>
  <c r="BS243" i="8"/>
  <c r="BS250" i="12"/>
  <c r="BT46" i="12"/>
  <c r="K46" i="11"/>
  <c r="BS250" i="9"/>
  <c r="BS318" i="9"/>
  <c r="BS250" i="8"/>
  <c r="BS252" i="12"/>
  <c r="BT48" i="12"/>
  <c r="K48" i="11"/>
  <c r="BS252" i="8"/>
  <c r="BS252" i="9"/>
  <c r="BS320" i="9"/>
  <c r="L62" i="5"/>
  <c r="K73" i="3"/>
  <c r="BT161" i="12"/>
  <c r="BS365" i="8"/>
  <c r="BS365" i="10"/>
  <c r="BS297" i="10"/>
  <c r="J128" i="11"/>
  <c r="BI196" i="11"/>
  <c r="BB189" i="11"/>
  <c r="J121" i="11"/>
  <c r="V157" i="11"/>
  <c r="J89" i="11"/>
  <c r="J126" i="11"/>
  <c r="BG194" i="11"/>
  <c r="BT122" i="12"/>
  <c r="BS326" i="8"/>
  <c r="BS394" i="9"/>
  <c r="BS258" i="10"/>
  <c r="BT103" i="12"/>
  <c r="BS239" i="10"/>
  <c r="BS375" i="9"/>
  <c r="BS307" i="8"/>
  <c r="N47" i="5"/>
  <c r="N46" i="5" s="1"/>
  <c r="N139" i="5" s="1"/>
  <c r="Q12" i="6"/>
  <c r="BS265" i="12"/>
  <c r="BT61" i="12"/>
  <c r="K61" i="11"/>
  <c r="K129" i="11" s="1"/>
  <c r="BS265" i="9"/>
  <c r="BS333" i="9"/>
  <c r="BS265" i="8"/>
  <c r="J93" i="11"/>
  <c r="Z161" i="11"/>
  <c r="J92" i="5"/>
  <c r="J85" i="5" s="1"/>
  <c r="V175" i="7"/>
  <c r="V174" i="7"/>
  <c r="V169" i="7" s="1"/>
  <c r="V231" i="7" s="1"/>
  <c r="V185" i="7" s="1"/>
  <c r="I88" i="3"/>
  <c r="BS253" i="12"/>
  <c r="BT49" i="12"/>
  <c r="K49" i="11"/>
  <c r="BS253" i="9"/>
  <c r="BS321" i="9"/>
  <c r="BS253" i="8"/>
  <c r="BS233" i="12"/>
  <c r="BT29" i="12"/>
  <c r="K29" i="11"/>
  <c r="BS233" i="9"/>
  <c r="BS301" i="9"/>
  <c r="BS233" i="8"/>
  <c r="BT195" i="12"/>
  <c r="BS399" i="10"/>
  <c r="BS331" i="10"/>
  <c r="BS399" i="8"/>
  <c r="J102" i="11"/>
  <c r="AI170" i="11"/>
  <c r="BS242" i="12"/>
  <c r="BT38" i="12"/>
  <c r="K38" i="11"/>
  <c r="BS242" i="9"/>
  <c r="BS310" i="9"/>
  <c r="BS242" i="8"/>
  <c r="BS214" i="12"/>
  <c r="BT10" i="12"/>
  <c r="K10" i="11"/>
  <c r="BS214" i="9"/>
  <c r="BS282" i="9"/>
  <c r="BS214" i="8"/>
  <c r="BS230" i="12"/>
  <c r="BT26" i="12"/>
  <c r="K26" i="11"/>
  <c r="BS298" i="9"/>
  <c r="BS230" i="8"/>
  <c r="BS230" i="9"/>
  <c r="BS220" i="12"/>
  <c r="K16" i="11"/>
  <c r="BT16" i="12"/>
  <c r="BS220" i="8"/>
  <c r="BS288" i="9"/>
  <c r="BS220" i="9"/>
  <c r="BS258" i="12"/>
  <c r="BT54" i="12"/>
  <c r="K54" i="11"/>
  <c r="BS326" i="9"/>
  <c r="BS258" i="9"/>
  <c r="BS258" i="8"/>
  <c r="P151" i="11"/>
  <c r="J83" i="11"/>
  <c r="U231" i="7"/>
  <c r="U185" i="7" s="1"/>
  <c r="BT83" i="12"/>
  <c r="BS355" i="9"/>
  <c r="BS219" i="10"/>
  <c r="BS287" i="8"/>
  <c r="BT91" i="12"/>
  <c r="BS363" i="9"/>
  <c r="BS227" i="10"/>
  <c r="BS295" i="8"/>
  <c r="BS254" i="12"/>
  <c r="BT50" i="12"/>
  <c r="K50" i="11"/>
  <c r="BS322" i="9"/>
  <c r="BS254" i="9"/>
  <c r="BS254" i="8"/>
  <c r="N42" i="5"/>
  <c r="Z34" i="7"/>
  <c r="Q15" i="6"/>
  <c r="S14" i="6" s="1"/>
  <c r="M27" i="3"/>
  <c r="Z82" i="7"/>
  <c r="AH169" i="11"/>
  <c r="J101" i="11"/>
  <c r="AZ187" i="11"/>
  <c r="J119" i="11"/>
  <c r="BT129" i="12"/>
  <c r="BS333" i="8"/>
  <c r="BS401" i="9"/>
  <c r="BS265" i="10"/>
  <c r="N69" i="5"/>
  <c r="Z54" i="7"/>
  <c r="M11" i="5"/>
  <c r="L18" i="3"/>
  <c r="L9" i="3"/>
  <c r="Q20" i="6"/>
  <c r="T19" i="6" s="1"/>
  <c r="Q49" i="5" s="1"/>
  <c r="N43" i="5"/>
  <c r="M28" i="3"/>
  <c r="Z83" i="7"/>
  <c r="BT136" i="12"/>
  <c r="BS340" i="8"/>
  <c r="BS408" i="9"/>
  <c r="BS272" i="10"/>
  <c r="BS138" i="12"/>
  <c r="AA36" i="7" s="1"/>
  <c r="BS251" i="12"/>
  <c r="BT47" i="12"/>
  <c r="K47" i="11"/>
  <c r="BS319" i="9"/>
  <c r="BS251" i="9"/>
  <c r="BS251" i="8"/>
  <c r="BS246" i="12"/>
  <c r="BT42" i="12"/>
  <c r="K42" i="11"/>
  <c r="BS314" i="9"/>
  <c r="BS246" i="9"/>
  <c r="BS246" i="8"/>
  <c r="BS259" i="12"/>
  <c r="BT55" i="12"/>
  <c r="K55" i="11"/>
  <c r="BS259" i="9"/>
  <c r="BS327" i="9"/>
  <c r="BS259" i="8"/>
  <c r="BR274" i="9"/>
  <c r="Z60" i="7" s="1"/>
  <c r="BS272" i="12"/>
  <c r="BT68" i="12"/>
  <c r="K68" i="11"/>
  <c r="K136" i="11" s="1"/>
  <c r="BS272" i="8"/>
  <c r="BS274" i="8" s="1"/>
  <c r="AA40" i="7" s="1"/>
  <c r="BS340" i="9"/>
  <c r="BS272" i="9"/>
  <c r="BS70" i="12"/>
  <c r="AE166" i="11"/>
  <c r="J98" i="11"/>
  <c r="Y160" i="11"/>
  <c r="J92" i="11"/>
  <c r="M98" i="6"/>
  <c r="O45" i="6"/>
  <c r="BS239" i="12"/>
  <c r="BT35" i="12"/>
  <c r="K35" i="11"/>
  <c r="BS239" i="9"/>
  <c r="BS307" i="9"/>
  <c r="BS239" i="8"/>
  <c r="I57" i="3"/>
  <c r="V98" i="7"/>
  <c r="I63" i="3" s="1"/>
  <c r="BT176" i="12"/>
  <c r="BS380" i="8"/>
  <c r="BS312" i="10"/>
  <c r="BS380" i="10"/>
  <c r="BT164" i="12"/>
  <c r="BS368" i="8"/>
  <c r="BS368" i="10"/>
  <c r="BS300" i="10"/>
  <c r="BT181" i="12"/>
  <c r="BS385" i="8"/>
  <c r="BS317" i="10"/>
  <c r="BS385" i="10"/>
  <c r="BT77" i="12"/>
  <c r="BS213" i="10"/>
  <c r="BS349" i="9"/>
  <c r="BS281" i="8"/>
  <c r="BT82" i="12"/>
  <c r="BS354" i="9"/>
  <c r="BS218" i="10"/>
  <c r="BS286" i="8"/>
  <c r="Y45" i="7"/>
  <c r="Y39" i="7"/>
  <c r="M63" i="5"/>
  <c r="Z88" i="7"/>
  <c r="M78" i="3" s="1"/>
  <c r="L120" i="5"/>
  <c r="L118" i="5" s="1"/>
  <c r="L101" i="5"/>
  <c r="O92" i="6"/>
  <c r="O49" i="6"/>
  <c r="BT119" i="12"/>
  <c r="BS391" i="9"/>
  <c r="BS255" i="10"/>
  <c r="BS323" i="8"/>
  <c r="BS218" i="12"/>
  <c r="BT14" i="12"/>
  <c r="K14" i="11"/>
  <c r="BS218" i="9"/>
  <c r="BS218" i="8"/>
  <c r="BS286" i="9"/>
  <c r="BT121" i="12"/>
  <c r="BS325" i="8"/>
  <c r="BS393" i="9"/>
  <c r="BS257" i="10"/>
  <c r="BT170" i="12"/>
  <c r="BS306" i="10"/>
  <c r="BS374" i="10"/>
  <c r="BS374" i="8"/>
  <c r="BT198" i="12"/>
  <c r="BS402" i="8"/>
  <c r="BS334" i="10"/>
  <c r="BS402" i="10"/>
  <c r="BT114" i="12"/>
  <c r="BS386" i="9"/>
  <c r="BS250" i="10"/>
  <c r="BS318" i="8"/>
  <c r="BS264" i="12"/>
  <c r="K60" i="11"/>
  <c r="BT60" i="12"/>
  <c r="BS264" i="8"/>
  <c r="BS264" i="9"/>
  <c r="BS332" i="9"/>
  <c r="BS271" i="12"/>
  <c r="BT67" i="12"/>
  <c r="K67" i="11"/>
  <c r="K135" i="11" s="1"/>
  <c r="BS271" i="9"/>
  <c r="BS339" i="9"/>
  <c r="BS271" i="8"/>
  <c r="BS257" i="12"/>
  <c r="BT53" i="12"/>
  <c r="K53" i="11"/>
  <c r="BS325" i="9"/>
  <c r="BS257" i="9"/>
  <c r="BS257" i="8"/>
  <c r="BS225" i="12"/>
  <c r="BT21" i="12"/>
  <c r="K21" i="11"/>
  <c r="BS293" i="9"/>
  <c r="BS225" i="9"/>
  <c r="BS225" i="8"/>
  <c r="BS262" i="12"/>
  <c r="BT58" i="12"/>
  <c r="K58" i="11"/>
  <c r="BS262" i="9"/>
  <c r="BS330" i="9"/>
  <c r="BS262" i="8"/>
  <c r="BT201" i="12"/>
  <c r="BS405" i="8"/>
  <c r="BS337" i="10"/>
  <c r="BS405" i="10"/>
  <c r="BT115" i="12"/>
  <c r="BS251" i="10"/>
  <c r="BS387" i="9"/>
  <c r="BS319" i="8"/>
  <c r="BT173" i="12"/>
  <c r="BS377" i="8"/>
  <c r="BS377" i="10"/>
  <c r="BS309" i="10"/>
  <c r="J125" i="11"/>
  <c r="BF193" i="11"/>
  <c r="X81" i="7"/>
  <c r="X186" i="7" s="1"/>
  <c r="L9" i="5"/>
  <c r="L8" i="5" s="1"/>
  <c r="K16" i="3"/>
  <c r="K7" i="3"/>
  <c r="X166" i="7"/>
  <c r="X165" i="7" s="1"/>
  <c r="X141" i="7"/>
  <c r="X44" i="7"/>
  <c r="K74" i="3" s="1"/>
  <c r="L41" i="5"/>
  <c r="K26" i="3"/>
  <c r="AC164" i="11"/>
  <c r="J96" i="11"/>
  <c r="BT92" i="12"/>
  <c r="BS296" i="8"/>
  <c r="BS228" i="10"/>
  <c r="BS364" i="9"/>
  <c r="BT117" i="12"/>
  <c r="BS321" i="8"/>
  <c r="BS253" i="10"/>
  <c r="BS389" i="9"/>
  <c r="BT100" i="12"/>
  <c r="BS304" i="8"/>
  <c r="BS372" i="9"/>
  <c r="BS236" i="10"/>
  <c r="U156" i="11"/>
  <c r="J88" i="11"/>
  <c r="Y67" i="7"/>
  <c r="Y59" i="7"/>
  <c r="M72" i="5" s="1"/>
  <c r="M75" i="5"/>
  <c r="N149" i="11"/>
  <c r="J81" i="11"/>
  <c r="BT172" i="12"/>
  <c r="BS376" i="8"/>
  <c r="BS376" i="10"/>
  <c r="BS308" i="10"/>
  <c r="BT200" i="12"/>
  <c r="BS404" i="8"/>
  <c r="BS336" i="10"/>
  <c r="BS404" i="10"/>
  <c r="BS269" i="12"/>
  <c r="BT65" i="12"/>
  <c r="K65" i="11"/>
  <c r="K133" i="11" s="1"/>
  <c r="BS337" i="9"/>
  <c r="BS269" i="9"/>
  <c r="BS269" i="8"/>
  <c r="BS229" i="12"/>
  <c r="BT25" i="12"/>
  <c r="K25" i="11"/>
  <c r="BS297" i="9"/>
  <c r="BS229" i="9"/>
  <c r="BS229" i="8"/>
  <c r="Y61" i="7"/>
  <c r="M73" i="5"/>
  <c r="Z87" i="7"/>
  <c r="M79" i="3" s="1"/>
  <c r="I101" i="3"/>
  <c r="I116" i="3"/>
  <c r="J107" i="5"/>
  <c r="J104" i="5" s="1"/>
  <c r="J111" i="5"/>
  <c r="BT123" i="12"/>
  <c r="BS259" i="10"/>
  <c r="BS395" i="9"/>
  <c r="BS327" i="8"/>
  <c r="M148" i="11"/>
  <c r="J80" i="11"/>
  <c r="BT110" i="12"/>
  <c r="BS314" i="8"/>
  <c r="BS382" i="9"/>
  <c r="BS246" i="10"/>
  <c r="BT131" i="12"/>
  <c r="BS267" i="10"/>
  <c r="BS403" i="9"/>
  <c r="BS335" i="8"/>
  <c r="BT98" i="12"/>
  <c r="BS370" i="9"/>
  <c r="BS234" i="10"/>
  <c r="BS302" i="8"/>
  <c r="BT183" i="12"/>
  <c r="BS319" i="10"/>
  <c r="BS387" i="10"/>
  <c r="BS387" i="8"/>
  <c r="BT84" i="12"/>
  <c r="BS288" i="8"/>
  <c r="BS356" i="9"/>
  <c r="BS220" i="10"/>
  <c r="BT166" i="12"/>
  <c r="BS370" i="10"/>
  <c r="BS302" i="10"/>
  <c r="BS370" i="8"/>
  <c r="BS238" i="12"/>
  <c r="BT34" i="12"/>
  <c r="K34" i="11"/>
  <c r="BS306" i="9"/>
  <c r="BS238" i="9"/>
  <c r="BS238" i="8"/>
  <c r="J19" i="3"/>
  <c r="K81" i="3"/>
  <c r="K80" i="3"/>
  <c r="J109" i="11"/>
  <c r="AP177" i="11"/>
  <c r="S154" i="11"/>
  <c r="J86" i="11"/>
  <c r="BT118" i="12"/>
  <c r="BS322" i="8"/>
  <c r="BS390" i="9"/>
  <c r="BS254" i="10"/>
  <c r="BT94" i="12"/>
  <c r="BS366" i="9"/>
  <c r="BS230" i="10"/>
  <c r="BS298" i="8"/>
  <c r="BS219" i="12"/>
  <c r="K15" i="11"/>
  <c r="BT15" i="12"/>
  <c r="BS219" i="9"/>
  <c r="BS287" i="9"/>
  <c r="BS219" i="8"/>
  <c r="H153" i="5"/>
  <c r="G125" i="3"/>
  <c r="AF167" i="11"/>
  <c r="J99" i="11"/>
  <c r="BT153" i="12"/>
  <c r="BS357" i="8"/>
  <c r="BS289" i="10"/>
  <c r="BS357" i="10"/>
  <c r="BT180" i="12"/>
  <c r="BS384" i="8"/>
  <c r="BS316" i="10"/>
  <c r="BS384" i="10"/>
  <c r="BT187" i="12"/>
  <c r="BS391" i="10"/>
  <c r="BS391" i="8"/>
  <c r="BS323" i="10"/>
  <c r="BT188" i="12"/>
  <c r="BS392" i="8"/>
  <c r="BS392" i="10"/>
  <c r="BS324" i="10"/>
  <c r="BT152" i="12"/>
  <c r="BS356" i="8"/>
  <c r="BS356" i="10"/>
  <c r="BS288" i="10"/>
  <c r="BT190" i="12"/>
  <c r="BS394" i="8"/>
  <c r="BS326" i="10"/>
  <c r="BS394" i="10"/>
  <c r="BT163" i="12"/>
  <c r="BS299" i="10"/>
  <c r="BS367" i="8"/>
  <c r="BS367" i="10"/>
  <c r="BT160" i="12"/>
  <c r="BS364" i="8"/>
  <c r="BS364" i="10"/>
  <c r="BS296" i="10"/>
  <c r="BT175" i="12"/>
  <c r="BS379" i="8"/>
  <c r="BS311" i="10"/>
  <c r="BS379" i="10"/>
  <c r="AL173" i="11"/>
  <c r="J105" i="11"/>
  <c r="BT156" i="12"/>
  <c r="BS360" i="8"/>
  <c r="BS292" i="10"/>
  <c r="BS360" i="10"/>
  <c r="BT154" i="12"/>
  <c r="BS290" i="10"/>
  <c r="BS358" i="10"/>
  <c r="BS358" i="8"/>
  <c r="BT105" i="12"/>
  <c r="BS241" i="10"/>
  <c r="BS309" i="8"/>
  <c r="BS377" i="9"/>
  <c r="BH195" i="11"/>
  <c r="J127" i="11"/>
  <c r="BS237" i="12"/>
  <c r="BT33" i="12"/>
  <c r="K33" i="11"/>
  <c r="BS305" i="9"/>
  <c r="BS237" i="9"/>
  <c r="BS237" i="8"/>
  <c r="BS255" i="12"/>
  <c r="BT51" i="12"/>
  <c r="K51" i="11"/>
  <c r="BS323" i="9"/>
  <c r="BS255" i="9"/>
  <c r="BS255" i="8"/>
  <c r="N68" i="5"/>
  <c r="Z51" i="7"/>
  <c r="BR410" i="9"/>
  <c r="Z66" i="7" s="1"/>
  <c r="M10" i="5"/>
  <c r="L8" i="3"/>
  <c r="L17" i="3"/>
  <c r="BT167" i="12"/>
  <c r="BS371" i="10"/>
  <c r="BS371" i="8"/>
  <c r="BS303" i="10"/>
  <c r="BT191" i="12"/>
  <c r="BS395" i="8"/>
  <c r="BS395" i="10"/>
  <c r="BS327" i="10"/>
  <c r="BT192" i="12"/>
  <c r="BS396" i="8"/>
  <c r="BS328" i="10"/>
  <c r="BS396" i="10"/>
  <c r="AG168" i="11"/>
  <c r="J100" i="11"/>
  <c r="BT79" i="12"/>
  <c r="BS351" i="9"/>
  <c r="BS215" i="10"/>
  <c r="BS283" i="8"/>
  <c r="BT171" i="12"/>
  <c r="BS307" i="10"/>
  <c r="BS375" i="8"/>
  <c r="BS375" i="10"/>
  <c r="BR342" i="9"/>
  <c r="Z63" i="7" s="1"/>
  <c r="BS234" i="12"/>
  <c r="BT30" i="12"/>
  <c r="K30" i="11"/>
  <c r="BS234" i="9"/>
  <c r="BS302" i="9"/>
  <c r="BS234" i="8"/>
  <c r="BS228" i="12"/>
  <c r="BT24" i="12"/>
  <c r="K24" i="11"/>
  <c r="BS228" i="8"/>
  <c r="BS296" i="9"/>
  <c r="BS228" i="9"/>
  <c r="BT134" i="12"/>
  <c r="BS270" i="10"/>
  <c r="BS338" i="8"/>
  <c r="BS406" i="9"/>
  <c r="BT147" i="12"/>
  <c r="BS283" i="10"/>
  <c r="BS351" i="8"/>
  <c r="BS351" i="10"/>
  <c r="J120" i="11"/>
  <c r="BA188" i="11"/>
  <c r="BT125" i="12"/>
  <c r="BS329" i="8"/>
  <c r="BS261" i="10"/>
  <c r="BS397" i="9"/>
  <c r="J85" i="11"/>
  <c r="R153" i="11"/>
  <c r="BS342" i="8" l="1"/>
  <c r="AA41" i="7" s="1"/>
  <c r="W169" i="7"/>
  <c r="BS410" i="10"/>
  <c r="AA53" i="7" s="1"/>
  <c r="H114" i="3"/>
  <c r="I114" i="3"/>
  <c r="BS274" i="9"/>
  <c r="AA60" i="7" s="1"/>
  <c r="H118" i="3"/>
  <c r="U182" i="7"/>
  <c r="I147" i="5" s="1"/>
  <c r="I151" i="5" s="1"/>
  <c r="BS342" i="9"/>
  <c r="AA63" i="7" s="1"/>
  <c r="O74" i="5" s="1"/>
  <c r="W182" i="7"/>
  <c r="K147" i="5" s="1"/>
  <c r="N75" i="5"/>
  <c r="Z67" i="7"/>
  <c r="Z59" i="7"/>
  <c r="N72" i="5" s="1"/>
  <c r="O116" i="6"/>
  <c r="L18" i="5"/>
  <c r="L6" i="5" s="1"/>
  <c r="AI169" i="11"/>
  <c r="K101" i="11"/>
  <c r="BU154" i="12"/>
  <c r="BT290" i="10"/>
  <c r="BT358" i="10"/>
  <c r="BT358" i="8"/>
  <c r="BU118" i="12"/>
  <c r="BT254" i="10"/>
  <c r="BT322" i="8"/>
  <c r="BT390" i="9"/>
  <c r="BU200" i="12"/>
  <c r="BT404" i="8"/>
  <c r="BT404" i="10"/>
  <c r="BT336" i="10"/>
  <c r="BT246" i="12"/>
  <c r="BU42" i="12"/>
  <c r="L42" i="11"/>
  <c r="BT314" i="9"/>
  <c r="BT246" i="9"/>
  <c r="BT246" i="8"/>
  <c r="BU125" i="12"/>
  <c r="BT329" i="8"/>
  <c r="BT397" i="9"/>
  <c r="BT261" i="10"/>
  <c r="BT228" i="12"/>
  <c r="BU24" i="12"/>
  <c r="L24" i="11"/>
  <c r="BT228" i="8"/>
  <c r="BT228" i="9"/>
  <c r="BT296" i="9"/>
  <c r="BU171" i="12"/>
  <c r="BT307" i="10"/>
  <c r="BT375" i="10"/>
  <c r="BT375" i="8"/>
  <c r="BU166" i="12"/>
  <c r="BT302" i="10"/>
  <c r="BT370" i="10"/>
  <c r="BT370" i="8"/>
  <c r="BU84" i="12"/>
  <c r="BT288" i="8"/>
  <c r="BT356" i="9"/>
  <c r="BT220" i="10"/>
  <c r="BU183" i="12"/>
  <c r="BT319" i="10"/>
  <c r="BT387" i="10"/>
  <c r="BT387" i="8"/>
  <c r="BU98" i="12"/>
  <c r="BT370" i="9"/>
  <c r="BT234" i="10"/>
  <c r="BT302" i="8"/>
  <c r="BU131" i="12"/>
  <c r="BT403" i="9"/>
  <c r="BT267" i="10"/>
  <c r="BT335" i="8"/>
  <c r="BU110" i="12"/>
  <c r="BT246" i="10"/>
  <c r="BT314" i="8"/>
  <c r="BT382" i="9"/>
  <c r="I125" i="3"/>
  <c r="BT229" i="12"/>
  <c r="BU25" i="12"/>
  <c r="L25" i="11"/>
  <c r="BT229" i="9"/>
  <c r="BT297" i="9"/>
  <c r="BT229" i="8"/>
  <c r="L114" i="5"/>
  <c r="L95" i="5"/>
  <c r="L88" i="5" s="1"/>
  <c r="K104" i="3"/>
  <c r="K91" i="3"/>
  <c r="X163" i="7"/>
  <c r="X105" i="7"/>
  <c r="BT262" i="12"/>
  <c r="BU58" i="12"/>
  <c r="L58" i="11"/>
  <c r="BT262" i="9"/>
  <c r="BT330" i="9"/>
  <c r="BT262" i="8"/>
  <c r="BT257" i="12"/>
  <c r="BU53" i="12"/>
  <c r="L53" i="11"/>
  <c r="BT257" i="9"/>
  <c r="BT325" i="9"/>
  <c r="BT257" i="8"/>
  <c r="BJ196" i="11"/>
  <c r="K128" i="11"/>
  <c r="O104" i="6"/>
  <c r="O103" i="6"/>
  <c r="L99" i="5"/>
  <c r="M111" i="6"/>
  <c r="J149" i="5" s="1"/>
  <c r="M117" i="6"/>
  <c r="O63" i="5"/>
  <c r="N73" i="5"/>
  <c r="AA87" i="7"/>
  <c r="N79" i="3" s="1"/>
  <c r="Z61" i="7"/>
  <c r="BE191" i="11"/>
  <c r="K123" i="11"/>
  <c r="AW183" i="11"/>
  <c r="K115" i="11"/>
  <c r="BS274" i="10"/>
  <c r="AA56" i="7" s="1"/>
  <c r="N10" i="5"/>
  <c r="M17" i="3"/>
  <c r="M8" i="3"/>
  <c r="BU129" i="12"/>
  <c r="BT333" i="8"/>
  <c r="BT401" i="9"/>
  <c r="BT265" i="10"/>
  <c r="N41" i="5"/>
  <c r="Z166" i="7"/>
  <c r="Z165" i="7" s="1"/>
  <c r="Z141" i="7"/>
  <c r="Z44" i="7"/>
  <c r="M74" i="3" s="1"/>
  <c r="M26" i="3"/>
  <c r="I153" i="5"/>
  <c r="H125" i="3"/>
  <c r="BT220" i="12"/>
  <c r="BU16" i="12"/>
  <c r="L16" i="11"/>
  <c r="BT220" i="8"/>
  <c r="BT220" i="9"/>
  <c r="BT288" i="9"/>
  <c r="L146" i="11"/>
  <c r="K78" i="11"/>
  <c r="K117" i="11"/>
  <c r="AY185" i="11"/>
  <c r="J125" i="5"/>
  <c r="I118" i="3"/>
  <c r="V182" i="7"/>
  <c r="J147" i="5" s="1"/>
  <c r="BU103" i="12"/>
  <c r="BT239" i="10"/>
  <c r="BT375" i="9"/>
  <c r="BT307" i="8"/>
  <c r="BU122" i="12"/>
  <c r="BT258" i="10"/>
  <c r="BT326" i="8"/>
  <c r="BT394" i="9"/>
  <c r="BU161" i="12"/>
  <c r="BT365" i="8"/>
  <c r="BT365" i="10"/>
  <c r="BT297" i="10"/>
  <c r="AV182" i="11"/>
  <c r="K114" i="11"/>
  <c r="P95" i="6"/>
  <c r="P94" i="6" s="1"/>
  <c r="P43" i="6" s="1"/>
  <c r="P45" i="6" s="1"/>
  <c r="P35" i="6"/>
  <c r="P33" i="6" s="1"/>
  <c r="P31" i="6" s="1"/>
  <c r="BT247" i="12"/>
  <c r="BU43" i="12"/>
  <c r="L43" i="11"/>
  <c r="BT247" i="9"/>
  <c r="BT315" i="9"/>
  <c r="BT247" i="8"/>
  <c r="BT213" i="12"/>
  <c r="BU9" i="12"/>
  <c r="L9" i="11"/>
  <c r="BT213" i="9"/>
  <c r="BT281" i="9"/>
  <c r="BT213" i="8"/>
  <c r="BU178" i="12"/>
  <c r="BT382" i="10"/>
  <c r="BT314" i="10"/>
  <c r="BT382" i="8"/>
  <c r="BU177" i="12"/>
  <c r="BT381" i="8"/>
  <c r="BT313" i="10"/>
  <c r="BT381" i="10"/>
  <c r="BU128" i="12"/>
  <c r="BT332" i="8"/>
  <c r="BT400" i="9"/>
  <c r="BT264" i="10"/>
  <c r="BU112" i="12"/>
  <c r="BT316" i="8"/>
  <c r="BT384" i="9"/>
  <c r="BT248" i="10"/>
  <c r="BU81" i="12"/>
  <c r="BT353" i="9"/>
  <c r="BT217" i="10"/>
  <c r="BT285" i="8"/>
  <c r="BU86" i="12"/>
  <c r="BT358" i="9"/>
  <c r="BT222" i="10"/>
  <c r="BT290" i="8"/>
  <c r="BU109" i="12"/>
  <c r="BT313" i="8"/>
  <c r="BT245" i="10"/>
  <c r="BT381" i="9"/>
  <c r="BU146" i="12"/>
  <c r="BT350" i="10"/>
  <c r="BT282" i="10"/>
  <c r="BT350" i="8"/>
  <c r="BU199" i="12"/>
  <c r="BT403" i="10"/>
  <c r="BT335" i="10"/>
  <c r="BT403" i="8"/>
  <c r="BU158" i="12"/>
  <c r="BT362" i="10"/>
  <c r="BT294" i="10"/>
  <c r="BT362" i="8"/>
  <c r="BS342" i="10"/>
  <c r="AA50" i="7" s="1"/>
  <c r="U155" i="11"/>
  <c r="K87" i="11"/>
  <c r="BU184" i="12"/>
  <c r="BT388" i="8"/>
  <c r="BT388" i="10"/>
  <c r="BT320" i="10"/>
  <c r="BU88" i="12"/>
  <c r="BT292" i="8"/>
  <c r="BT360" i="9"/>
  <c r="BT224" i="10"/>
  <c r="BU202" i="12"/>
  <c r="BT406" i="8"/>
  <c r="BT338" i="10"/>
  <c r="BT406" i="10"/>
  <c r="BU155" i="12"/>
  <c r="BT291" i="10"/>
  <c r="BT359" i="8"/>
  <c r="BT359" i="10"/>
  <c r="BU130" i="12"/>
  <c r="BT334" i="8"/>
  <c r="BT266" i="10"/>
  <c r="BT402" i="9"/>
  <c r="BU194" i="12"/>
  <c r="BT398" i="8"/>
  <c r="BT330" i="10"/>
  <c r="BT398" i="10"/>
  <c r="BU90" i="12"/>
  <c r="BT362" i="9"/>
  <c r="BT226" i="10"/>
  <c r="BT294" i="8"/>
  <c r="M147" i="11"/>
  <c r="K79" i="11"/>
  <c r="AL172" i="11"/>
  <c r="K104" i="11"/>
  <c r="BT270" i="12"/>
  <c r="BU66" i="12"/>
  <c r="L66" i="11"/>
  <c r="L134" i="11" s="1"/>
  <c r="BT338" i="9"/>
  <c r="BT270" i="9"/>
  <c r="BT270" i="8"/>
  <c r="BT256" i="12"/>
  <c r="BU52" i="12"/>
  <c r="L52" i="11"/>
  <c r="BT256" i="8"/>
  <c r="BT324" i="9"/>
  <c r="BT256" i="9"/>
  <c r="N63" i="5"/>
  <c r="AA88" i="7"/>
  <c r="N78" i="3" s="1"/>
  <c r="Z45" i="7"/>
  <c r="Z39" i="7"/>
  <c r="AH168" i="11"/>
  <c r="K100" i="11"/>
  <c r="BT241" i="12"/>
  <c r="BU37" i="12"/>
  <c r="L37" i="11"/>
  <c r="BT241" i="9"/>
  <c r="BT309" i="9"/>
  <c r="BT241" i="8"/>
  <c r="T154" i="11"/>
  <c r="K86" i="11"/>
  <c r="BU159" i="12"/>
  <c r="BT295" i="10"/>
  <c r="BT363" i="8"/>
  <c r="BT363" i="10"/>
  <c r="BU97" i="12"/>
  <c r="BT369" i="9"/>
  <c r="BT301" i="8"/>
  <c r="BT233" i="10"/>
  <c r="BU157" i="12"/>
  <c r="BT361" i="8"/>
  <c r="BT361" i="10"/>
  <c r="BT293" i="10"/>
  <c r="V156" i="11"/>
  <c r="K88" i="11"/>
  <c r="BT261" i="12"/>
  <c r="L57" i="11"/>
  <c r="BU57" i="12"/>
  <c r="BT329" i="9"/>
  <c r="BT261" i="9"/>
  <c r="BT261" i="8"/>
  <c r="BU168" i="12"/>
  <c r="BT372" i="8"/>
  <c r="BT304" i="10"/>
  <c r="BT372" i="10"/>
  <c r="BU78" i="12"/>
  <c r="BT350" i="9"/>
  <c r="BT214" i="10"/>
  <c r="BT282" i="8"/>
  <c r="BU147" i="12"/>
  <c r="BT283" i="10"/>
  <c r="BT351" i="8"/>
  <c r="BT351" i="10"/>
  <c r="BU167" i="12"/>
  <c r="BT371" i="10"/>
  <c r="BT371" i="8"/>
  <c r="BT303" i="10"/>
  <c r="Z160" i="11"/>
  <c r="K92" i="11"/>
  <c r="BU156" i="12"/>
  <c r="BT360" i="8"/>
  <c r="BT360" i="10"/>
  <c r="BT292" i="10"/>
  <c r="BU94" i="12"/>
  <c r="BT366" i="9"/>
  <c r="BT230" i="10"/>
  <c r="BT298" i="8"/>
  <c r="BU173" i="12"/>
  <c r="BT377" i="8"/>
  <c r="BT377" i="10"/>
  <c r="BT309" i="10"/>
  <c r="BU201" i="12"/>
  <c r="BT405" i="8"/>
  <c r="BT405" i="10"/>
  <c r="BT337" i="10"/>
  <c r="BC189" i="11"/>
  <c r="K121" i="11"/>
  <c r="BU77" i="12"/>
  <c r="BT213" i="10"/>
  <c r="BT349" i="9"/>
  <c r="BT281" i="8"/>
  <c r="N74" i="5"/>
  <c r="Z64" i="7"/>
  <c r="BU79" i="12"/>
  <c r="BT351" i="9"/>
  <c r="BT215" i="10"/>
  <c r="BT283" i="8"/>
  <c r="BT237" i="12"/>
  <c r="BU33" i="12"/>
  <c r="L33" i="11"/>
  <c r="BT237" i="9"/>
  <c r="BT305" i="9"/>
  <c r="BT237" i="8"/>
  <c r="AF166" i="11"/>
  <c r="K98" i="11"/>
  <c r="K119" i="11"/>
  <c r="BA187" i="11"/>
  <c r="BU175" i="12"/>
  <c r="BT379" i="8"/>
  <c r="BT379" i="10"/>
  <c r="BT311" i="10"/>
  <c r="BU160" i="12"/>
  <c r="BT364" i="8"/>
  <c r="BT296" i="10"/>
  <c r="BT364" i="10"/>
  <c r="BU163" i="12"/>
  <c r="BT299" i="10"/>
  <c r="BT367" i="8"/>
  <c r="BT367" i="10"/>
  <c r="BU190" i="12"/>
  <c r="BT394" i="8"/>
  <c r="BT326" i="10"/>
  <c r="BT394" i="10"/>
  <c r="BU152" i="12"/>
  <c r="BT356" i="8"/>
  <c r="BT356" i="10"/>
  <c r="BT288" i="10"/>
  <c r="BU188" i="12"/>
  <c r="BT392" i="8"/>
  <c r="BT324" i="10"/>
  <c r="BT392" i="10"/>
  <c r="BU187" i="12"/>
  <c r="BT391" i="8"/>
  <c r="BT323" i="10"/>
  <c r="BT391" i="10"/>
  <c r="BU180" i="12"/>
  <c r="BT384" i="8"/>
  <c r="BT316" i="10"/>
  <c r="BT384" i="10"/>
  <c r="BU153" i="12"/>
  <c r="BT357" i="8"/>
  <c r="BT289" i="10"/>
  <c r="BT357" i="10"/>
  <c r="BT219" i="12"/>
  <c r="BU15" i="12"/>
  <c r="L15" i="11"/>
  <c r="BT219" i="9"/>
  <c r="BT287" i="9"/>
  <c r="BT219" i="8"/>
  <c r="L123" i="5"/>
  <c r="K115" i="3"/>
  <c r="X96" i="7"/>
  <c r="K15" i="3"/>
  <c r="K6" i="3"/>
  <c r="W157" i="11"/>
  <c r="K89" i="11"/>
  <c r="BU114" i="12"/>
  <c r="BT318" i="8"/>
  <c r="BT386" i="9"/>
  <c r="BT250" i="10"/>
  <c r="BU198" i="12"/>
  <c r="BT402" i="8"/>
  <c r="BT334" i="10"/>
  <c r="BT402" i="10"/>
  <c r="BU170" i="12"/>
  <c r="BT374" i="8"/>
  <c r="BT306" i="10"/>
  <c r="BT374" i="10"/>
  <c r="BU121" i="12"/>
  <c r="BT325" i="8"/>
  <c r="BT393" i="9"/>
  <c r="BT257" i="10"/>
  <c r="P150" i="11"/>
  <c r="K82" i="11"/>
  <c r="BS274" i="12"/>
  <c r="AA35" i="7"/>
  <c r="AA64" i="7" s="1"/>
  <c r="BT259" i="12"/>
  <c r="BU55" i="12"/>
  <c r="L55" i="11"/>
  <c r="BT259" i="9"/>
  <c r="BT327" i="9"/>
  <c r="BT259" i="8"/>
  <c r="BT251" i="12"/>
  <c r="BU47" i="12"/>
  <c r="L47" i="11"/>
  <c r="BT319" i="9"/>
  <c r="BT251" i="9"/>
  <c r="BT251" i="8"/>
  <c r="BS410" i="9"/>
  <c r="AA66" i="7" s="1"/>
  <c r="N9" i="5"/>
  <c r="Z81" i="7"/>
  <c r="M7" i="3"/>
  <c r="M16" i="3"/>
  <c r="K118" i="11"/>
  <c r="AZ186" i="11"/>
  <c r="K84" i="11"/>
  <c r="R152" i="11"/>
  <c r="BT214" i="12"/>
  <c r="BU10" i="12"/>
  <c r="L10" i="11"/>
  <c r="BT214" i="9"/>
  <c r="BT282" i="9"/>
  <c r="BT214" i="8"/>
  <c r="BT253" i="12"/>
  <c r="BU49" i="12"/>
  <c r="L49" i="11"/>
  <c r="BT253" i="9"/>
  <c r="BT321" i="9"/>
  <c r="BT253" i="8"/>
  <c r="BT265" i="12"/>
  <c r="BU61" i="12"/>
  <c r="L61" i="11"/>
  <c r="L129" i="11" s="1"/>
  <c r="BT265" i="9"/>
  <c r="BT333" i="9"/>
  <c r="BT265" i="8"/>
  <c r="BT250" i="12"/>
  <c r="BU46" i="12"/>
  <c r="L46" i="11"/>
  <c r="BT318" i="9"/>
  <c r="BT250" i="9"/>
  <c r="BT250" i="8"/>
  <c r="R9" i="6"/>
  <c r="Q7" i="6"/>
  <c r="N54" i="5"/>
  <c r="Q75" i="6"/>
  <c r="BU124" i="12"/>
  <c r="BT328" i="8"/>
  <c r="BT260" i="10"/>
  <c r="BT396" i="9"/>
  <c r="BF192" i="11"/>
  <c r="K124" i="11"/>
  <c r="BU96" i="12"/>
  <c r="BT300" i="8"/>
  <c r="BT368" i="9"/>
  <c r="BT232" i="10"/>
  <c r="BU107" i="12"/>
  <c r="BT379" i="9"/>
  <c r="BT243" i="10"/>
  <c r="BT311" i="8"/>
  <c r="N64" i="5"/>
  <c r="Z46" i="7"/>
  <c r="BU145" i="12"/>
  <c r="BT349" i="8"/>
  <c r="BT349" i="10"/>
  <c r="BT281" i="10"/>
  <c r="BS410" i="8"/>
  <c r="AA42" i="7" s="1"/>
  <c r="BT223" i="12"/>
  <c r="BU19" i="12"/>
  <c r="L19" i="11"/>
  <c r="BT291" i="9"/>
  <c r="BT223" i="8"/>
  <c r="BT223" i="9"/>
  <c r="BU126" i="12"/>
  <c r="BT262" i="10"/>
  <c r="BT330" i="8"/>
  <c r="BT398" i="9"/>
  <c r="BU101" i="12"/>
  <c r="BT305" i="8"/>
  <c r="BT237" i="10"/>
  <c r="BT373" i="9"/>
  <c r="BU196" i="12"/>
  <c r="BT400" i="8"/>
  <c r="BT332" i="10"/>
  <c r="BT400" i="10"/>
  <c r="BU186" i="12"/>
  <c r="BT390" i="8"/>
  <c r="BT390" i="10"/>
  <c r="BT322" i="10"/>
  <c r="BU148" i="12"/>
  <c r="BT352" i="8"/>
  <c r="BT284" i="10"/>
  <c r="BT352" i="10"/>
  <c r="BT215" i="12"/>
  <c r="BU11" i="12"/>
  <c r="L11" i="11"/>
  <c r="BT283" i="9"/>
  <c r="BT215" i="9"/>
  <c r="BT215" i="8"/>
  <c r="BT240" i="12"/>
  <c r="BU36" i="12"/>
  <c r="L36" i="11"/>
  <c r="BT240" i="8"/>
  <c r="BT308" i="9"/>
  <c r="BT240" i="9"/>
  <c r="Y159" i="11"/>
  <c r="K91" i="11"/>
  <c r="S153" i="11"/>
  <c r="K85" i="11"/>
  <c r="BU113" i="12"/>
  <c r="BT317" i="8"/>
  <c r="BT249" i="10"/>
  <c r="BT385" i="9"/>
  <c r="BU99" i="12"/>
  <c r="BT371" i="9"/>
  <c r="BT235" i="10"/>
  <c r="BT303" i="8"/>
  <c r="BU108" i="12"/>
  <c r="BT312" i="8"/>
  <c r="BT244" i="10"/>
  <c r="BT380" i="9"/>
  <c r="BT236" i="12"/>
  <c r="BU32" i="12"/>
  <c r="L32" i="11"/>
  <c r="BT236" i="8"/>
  <c r="BT236" i="9"/>
  <c r="BT304" i="9"/>
  <c r="BU203" i="12"/>
  <c r="BT339" i="10"/>
  <c r="BT407" i="10"/>
  <c r="BT407" i="8"/>
  <c r="BU179" i="12"/>
  <c r="BT315" i="10"/>
  <c r="BT383" i="10"/>
  <c r="BT383" i="8"/>
  <c r="BU132" i="12"/>
  <c r="BT336" i="8"/>
  <c r="BT268" i="10"/>
  <c r="BT404" i="9"/>
  <c r="BU102" i="12"/>
  <c r="BT238" i="10"/>
  <c r="BT306" i="8"/>
  <c r="BT374" i="9"/>
  <c r="BU182" i="12"/>
  <c r="BT318" i="10"/>
  <c r="BT386" i="8"/>
  <c r="BT386" i="10"/>
  <c r="K127" i="11"/>
  <c r="BI195" i="11"/>
  <c r="AG167" i="11"/>
  <c r="K99" i="11"/>
  <c r="BT222" i="12"/>
  <c r="BU18" i="12"/>
  <c r="L18" i="11"/>
  <c r="BT290" i="9"/>
  <c r="BT222" i="8"/>
  <c r="BT222" i="9"/>
  <c r="Z209" i="7" a="1"/>
  <c r="Z209" i="7" s="1"/>
  <c r="Z195" i="7" a="1"/>
  <c r="Z195" i="7" s="1"/>
  <c r="BT267" i="12"/>
  <c r="BU63" i="12"/>
  <c r="L63" i="11"/>
  <c r="L131" i="11" s="1"/>
  <c r="BT267" i="9"/>
  <c r="BT335" i="9"/>
  <c r="BT267" i="8"/>
  <c r="BT266" i="12"/>
  <c r="BU62" i="12"/>
  <c r="L62" i="11"/>
  <c r="L130" i="11" s="1"/>
  <c r="BT266" i="9"/>
  <c r="BT334" i="9"/>
  <c r="BT266" i="8"/>
  <c r="BT224" i="12"/>
  <c r="BU20" i="12"/>
  <c r="L20" i="11"/>
  <c r="BT224" i="8"/>
  <c r="BT292" i="9"/>
  <c r="BT224" i="9"/>
  <c r="G153" i="5"/>
  <c r="F125" i="3"/>
  <c r="BT234" i="12"/>
  <c r="BU30" i="12"/>
  <c r="L30" i="11"/>
  <c r="BT234" i="9"/>
  <c r="BT302" i="9"/>
  <c r="BT234" i="8"/>
  <c r="BU191" i="12"/>
  <c r="BT395" i="8"/>
  <c r="BT395" i="10"/>
  <c r="BT327" i="10"/>
  <c r="Q151" i="11"/>
  <c r="K83" i="11"/>
  <c r="AJ170" i="11"/>
  <c r="K102" i="11"/>
  <c r="BU123" i="12"/>
  <c r="BT395" i="9"/>
  <c r="BT259" i="10"/>
  <c r="BT327" i="8"/>
  <c r="BT269" i="12"/>
  <c r="BU65" i="12"/>
  <c r="L65" i="11"/>
  <c r="L133" i="11" s="1"/>
  <c r="BT337" i="9"/>
  <c r="BT269" i="9"/>
  <c r="BT269" i="8"/>
  <c r="BU100" i="12"/>
  <c r="BT304" i="8"/>
  <c r="BT372" i="9"/>
  <c r="BT236" i="10"/>
  <c r="BU117" i="12"/>
  <c r="BT321" i="8"/>
  <c r="BT389" i="9"/>
  <c r="BT253" i="10"/>
  <c r="BU92" i="12"/>
  <c r="BT296" i="8"/>
  <c r="BT364" i="9"/>
  <c r="BT228" i="10"/>
  <c r="BT225" i="12"/>
  <c r="BU21" i="12"/>
  <c r="L21" i="11"/>
  <c r="BT225" i="9"/>
  <c r="BT293" i="9"/>
  <c r="BT225" i="8"/>
  <c r="BT271" i="12"/>
  <c r="BU67" i="12"/>
  <c r="L67" i="11"/>
  <c r="L135" i="11" s="1"/>
  <c r="BT339" i="9"/>
  <c r="BT271" i="9"/>
  <c r="BT271" i="8"/>
  <c r="BT218" i="12"/>
  <c r="L14" i="11"/>
  <c r="BU14" i="12"/>
  <c r="BT218" i="9"/>
  <c r="BT286" i="9"/>
  <c r="BT218" i="8"/>
  <c r="M62" i="5"/>
  <c r="L73" i="3"/>
  <c r="AK171" i="11"/>
  <c r="K103" i="11"/>
  <c r="O73" i="5"/>
  <c r="BT272" i="12"/>
  <c r="BU68" i="12"/>
  <c r="L68" i="11"/>
  <c r="L136" i="11" s="1"/>
  <c r="BT272" i="8"/>
  <c r="BT272" i="9"/>
  <c r="BT274" i="9" s="1"/>
  <c r="AB60" i="7" s="1"/>
  <c r="BT340" i="9"/>
  <c r="BT342" i="9" s="1"/>
  <c r="AB63" i="7" s="1"/>
  <c r="BT70" i="12"/>
  <c r="K110" i="11"/>
  <c r="AR178" i="11"/>
  <c r="O64" i="5"/>
  <c r="AA46" i="7"/>
  <c r="BT254" i="12"/>
  <c r="BU50" i="12"/>
  <c r="L50" i="11"/>
  <c r="BT322" i="9"/>
  <c r="BT254" i="9"/>
  <c r="BT254" i="8"/>
  <c r="BD190" i="11"/>
  <c r="K122" i="11"/>
  <c r="AB162" i="11"/>
  <c r="K94" i="11"/>
  <c r="AN174" i="11"/>
  <c r="K106" i="11"/>
  <c r="BU195" i="12"/>
  <c r="BT399" i="8"/>
  <c r="BT331" i="10"/>
  <c r="BT399" i="10"/>
  <c r="AE165" i="11"/>
  <c r="K97" i="11"/>
  <c r="K116" i="11"/>
  <c r="AX184" i="11"/>
  <c r="AO175" i="11"/>
  <c r="K107" i="11"/>
  <c r="BU149" i="12"/>
  <c r="BT353" i="8"/>
  <c r="BT285" i="10"/>
  <c r="BT353" i="10"/>
  <c r="BU135" i="12"/>
  <c r="BT271" i="10"/>
  <c r="BT407" i="9"/>
  <c r="BT339" i="8"/>
  <c r="BU151" i="12"/>
  <c r="BT287" i="10"/>
  <c r="BT355" i="8"/>
  <c r="BT355" i="10"/>
  <c r="BU106" i="12"/>
  <c r="BT378" i="9"/>
  <c r="BT310" i="8"/>
  <c r="BT242" i="10"/>
  <c r="BU169" i="12"/>
  <c r="BT373" i="8"/>
  <c r="BT373" i="10"/>
  <c r="BT305" i="10"/>
  <c r="M120" i="5"/>
  <c r="M118" i="5" s="1"/>
  <c r="M101" i="5"/>
  <c r="P92" i="6"/>
  <c r="P49" i="6"/>
  <c r="BT260" i="12"/>
  <c r="BU56" i="12"/>
  <c r="L56" i="11"/>
  <c r="BT260" i="8"/>
  <c r="BT260" i="9"/>
  <c r="BT328" i="9"/>
  <c r="AT180" i="11"/>
  <c r="K112" i="11"/>
  <c r="BU111" i="12"/>
  <c r="BT383" i="9"/>
  <c r="BT247" i="10"/>
  <c r="BT315" i="8"/>
  <c r="BU174" i="12"/>
  <c r="BT378" i="8"/>
  <c r="BT310" i="10"/>
  <c r="BT378" i="10"/>
  <c r="BU87" i="12"/>
  <c r="BT359" i="9"/>
  <c r="BT223" i="10"/>
  <c r="BT291" i="8"/>
  <c r="BU193" i="12"/>
  <c r="BT397" i="8"/>
  <c r="BT397" i="10"/>
  <c r="BT329" i="10"/>
  <c r="BU133" i="12"/>
  <c r="BT337" i="8"/>
  <c r="BT269" i="10"/>
  <c r="BT405" i="9"/>
  <c r="BU162" i="12"/>
  <c r="BT298" i="10"/>
  <c r="BT366" i="10"/>
  <c r="BT366" i="8"/>
  <c r="BU185" i="12"/>
  <c r="BT389" i="8"/>
  <c r="BT321" i="10"/>
  <c r="BT389" i="10"/>
  <c r="BU89" i="12"/>
  <c r="BT293" i="8"/>
  <c r="BT361" i="9"/>
  <c r="BT225" i="10"/>
  <c r="O44" i="5"/>
  <c r="R25" i="6"/>
  <c r="X24" i="6" s="1"/>
  <c r="U51" i="5" s="1"/>
  <c r="N29" i="3"/>
  <c r="AA84" i="7"/>
  <c r="BU204" i="12"/>
  <c r="BT408" i="8"/>
  <c r="BT410" i="8" s="1"/>
  <c r="AB42" i="7" s="1"/>
  <c r="BT340" i="10"/>
  <c r="BT408" i="10"/>
  <c r="BT410" i="10" s="1"/>
  <c r="AB53" i="7" s="1"/>
  <c r="BT206" i="12"/>
  <c r="AB37" i="7" s="1"/>
  <c r="K108" i="11"/>
  <c r="AP176" i="11"/>
  <c r="O47" i="5"/>
  <c r="O46" i="5" s="1"/>
  <c r="O139" i="5" s="1"/>
  <c r="R12" i="6"/>
  <c r="K151" i="5"/>
  <c r="K95" i="11"/>
  <c r="AC163" i="11"/>
  <c r="X158" i="11"/>
  <c r="K90" i="11"/>
  <c r="BU80" i="12"/>
  <c r="BT284" i="8"/>
  <c r="BT352" i="9"/>
  <c r="BT216" i="10"/>
  <c r="AU181" i="11"/>
  <c r="K113" i="11"/>
  <c r="BT227" i="12"/>
  <c r="BU23" i="12"/>
  <c r="L23" i="11"/>
  <c r="BT295" i="9"/>
  <c r="BT227" i="8"/>
  <c r="BT227" i="9"/>
  <c r="BT221" i="12"/>
  <c r="BU17" i="12"/>
  <c r="L17" i="11"/>
  <c r="BT289" i="9"/>
  <c r="BT221" i="9"/>
  <c r="BT221" i="8"/>
  <c r="BT263" i="12"/>
  <c r="BU59" i="12"/>
  <c r="L59" i="11"/>
  <c r="BT331" i="9"/>
  <c r="BT263" i="9"/>
  <c r="BT263" i="8"/>
  <c r="BT235" i="12"/>
  <c r="BU31" i="12"/>
  <c r="L31" i="11"/>
  <c r="BT303" i="9"/>
  <c r="BT235" i="9"/>
  <c r="BT235" i="8"/>
  <c r="K109" i="11"/>
  <c r="AQ177" i="11"/>
  <c r="N148" i="11"/>
  <c r="K80" i="11"/>
  <c r="K125" i="5"/>
  <c r="J118" i="3"/>
  <c r="O149" i="11"/>
  <c r="K81" i="11"/>
  <c r="AD164" i="11"/>
  <c r="K96" i="11"/>
  <c r="T232" i="7"/>
  <c r="F128" i="3"/>
  <c r="BU165" i="12"/>
  <c r="BT369" i="8"/>
  <c r="BT369" i="10"/>
  <c r="BT301" i="10"/>
  <c r="N115" i="6"/>
  <c r="BU134" i="12"/>
  <c r="BT338" i="8"/>
  <c r="BT270" i="10"/>
  <c r="BT406" i="9"/>
  <c r="BU192" i="12"/>
  <c r="BT396" i="8"/>
  <c r="BT328" i="10"/>
  <c r="BT396" i="10"/>
  <c r="BT255" i="12"/>
  <c r="BU51" i="12"/>
  <c r="L51" i="11"/>
  <c r="BT323" i="9"/>
  <c r="BT255" i="9"/>
  <c r="BT255" i="8"/>
  <c r="BU105" i="12"/>
  <c r="BT309" i="8"/>
  <c r="BT241" i="10"/>
  <c r="BT377" i="9"/>
  <c r="BT238" i="12"/>
  <c r="BU34" i="12"/>
  <c r="L34" i="11"/>
  <c r="BT238" i="8"/>
  <c r="BT306" i="9"/>
  <c r="BT238" i="9"/>
  <c r="AA161" i="11"/>
  <c r="K93" i="11"/>
  <c r="BU172" i="12"/>
  <c r="BT376" i="8"/>
  <c r="BT308" i="10"/>
  <c r="BT376" i="10"/>
  <c r="BU115" i="12"/>
  <c r="BT251" i="10"/>
  <c r="BT387" i="9"/>
  <c r="BT319" i="8"/>
  <c r="K126" i="11"/>
  <c r="BH194" i="11"/>
  <c r="BT264" i="12"/>
  <c r="BU60" i="12"/>
  <c r="L60" i="11"/>
  <c r="L128" i="11" s="1"/>
  <c r="BT264" i="8"/>
  <c r="BT264" i="9"/>
  <c r="BT332" i="9"/>
  <c r="BU119" i="12"/>
  <c r="BT255" i="10"/>
  <c r="BT391" i="9"/>
  <c r="BT323" i="8"/>
  <c r="BU82" i="12"/>
  <c r="BT354" i="9"/>
  <c r="BT218" i="10"/>
  <c r="BT286" i="8"/>
  <c r="BU181" i="12"/>
  <c r="BT385" i="8"/>
  <c r="BT385" i="10"/>
  <c r="BT317" i="10"/>
  <c r="BU164" i="12"/>
  <c r="BT368" i="8"/>
  <c r="BT368" i="10"/>
  <c r="BT300" i="10"/>
  <c r="BU176" i="12"/>
  <c r="BT380" i="8"/>
  <c r="BT312" i="10"/>
  <c r="BT380" i="10"/>
  <c r="BT239" i="12"/>
  <c r="BU35" i="12"/>
  <c r="L35" i="11"/>
  <c r="BT239" i="9"/>
  <c r="BT307" i="9"/>
  <c r="BT239" i="8"/>
  <c r="R20" i="6"/>
  <c r="U19" i="6" s="1"/>
  <c r="R49" i="5" s="1"/>
  <c r="O43" i="5"/>
  <c r="N28" i="3"/>
  <c r="AA83" i="7"/>
  <c r="BU136" i="12"/>
  <c r="BT340" i="8"/>
  <c r="BT342" i="8" s="1"/>
  <c r="AB41" i="7" s="1"/>
  <c r="BT272" i="10"/>
  <c r="BT274" i="10" s="1"/>
  <c r="AB56" i="7" s="1"/>
  <c r="BT408" i="9"/>
  <c r="BT138" i="12"/>
  <c r="AB36" i="7" s="1"/>
  <c r="S12" i="6"/>
  <c r="P47" i="5"/>
  <c r="P46" i="5" s="1"/>
  <c r="P139" i="5" s="1"/>
  <c r="BU91" i="12"/>
  <c r="BT227" i="10"/>
  <c r="BT363" i="9"/>
  <c r="BT295" i="8"/>
  <c r="BU83" i="12"/>
  <c r="BT355" i="9"/>
  <c r="BT219" i="10"/>
  <c r="BT287" i="8"/>
  <c r="BT258" i="12"/>
  <c r="BU54" i="12"/>
  <c r="L54" i="11"/>
  <c r="BT258" i="9"/>
  <c r="BT326" i="9"/>
  <c r="BT258" i="8"/>
  <c r="BT230" i="12"/>
  <c r="BU26" i="12"/>
  <c r="L26" i="11"/>
  <c r="BT298" i="9"/>
  <c r="BT230" i="8"/>
  <c r="BT230" i="9"/>
  <c r="BT242" i="12"/>
  <c r="BU38" i="12"/>
  <c r="L38" i="11"/>
  <c r="BT242" i="9"/>
  <c r="BT310" i="9"/>
  <c r="BT242" i="8"/>
  <c r="BT233" i="12"/>
  <c r="BU29" i="12"/>
  <c r="L29" i="11"/>
  <c r="BT233" i="9"/>
  <c r="BT301" i="9"/>
  <c r="BT233" i="8"/>
  <c r="Q39" i="6"/>
  <c r="Q44" i="6"/>
  <c r="BT252" i="12"/>
  <c r="BU48" i="12"/>
  <c r="L48" i="11"/>
  <c r="BT252" i="8"/>
  <c r="BT320" i="9"/>
  <c r="BT252" i="9"/>
  <c r="BT243" i="12"/>
  <c r="BU39" i="12"/>
  <c r="L39" i="11"/>
  <c r="BT311" i="9"/>
  <c r="BT243" i="9"/>
  <c r="BT243" i="8"/>
  <c r="K111" i="11"/>
  <c r="AS179" i="11"/>
  <c r="BU127" i="12"/>
  <c r="BT399" i="9"/>
  <c r="BT263" i="10"/>
  <c r="BT331" i="8"/>
  <c r="BU85" i="12"/>
  <c r="BT221" i="10"/>
  <c r="BT289" i="8"/>
  <c r="BT357" i="9"/>
  <c r="K145" i="11"/>
  <c r="K77" i="11"/>
  <c r="BU150" i="12"/>
  <c r="BT354" i="10"/>
  <c r="BT286" i="10"/>
  <c r="BT354" i="8"/>
  <c r="BU116" i="12"/>
  <c r="BT320" i="8"/>
  <c r="BT388" i="9"/>
  <c r="BT252" i="10"/>
  <c r="BU189" i="12"/>
  <c r="BT393" i="8"/>
  <c r="BT325" i="10"/>
  <c r="BT393" i="10"/>
  <c r="BT248" i="12"/>
  <c r="BU44" i="12"/>
  <c r="L44" i="11"/>
  <c r="BT248" i="8"/>
  <c r="BT316" i="9"/>
  <c r="BT248" i="9"/>
  <c r="BT268" i="12"/>
  <c r="BU64" i="12"/>
  <c r="L64" i="11"/>
  <c r="L132" i="11" s="1"/>
  <c r="BT268" i="8"/>
  <c r="BT268" i="9"/>
  <c r="BT336" i="9"/>
  <c r="O69" i="5"/>
  <c r="AA54" i="7"/>
  <c r="N11" i="5"/>
  <c r="M18" i="3"/>
  <c r="M9" i="3"/>
  <c r="BT244" i="12"/>
  <c r="BU40" i="12"/>
  <c r="L40" i="11"/>
  <c r="BT244" i="8"/>
  <c r="BT312" i="9"/>
  <c r="BT244" i="9"/>
  <c r="Y81" i="7"/>
  <c r="Y186" i="7" s="1"/>
  <c r="M9" i="5"/>
  <c r="M8" i="5" s="1"/>
  <c r="L16" i="3"/>
  <c r="L7" i="3"/>
  <c r="Y166" i="7"/>
  <c r="Y165" i="7" s="1"/>
  <c r="Y141" i="7"/>
  <c r="Y44" i="7"/>
  <c r="L74" i="3" s="1"/>
  <c r="M41" i="5"/>
  <c r="L26" i="3"/>
  <c r="BU120" i="12"/>
  <c r="BT324" i="8"/>
  <c r="BT392" i="9"/>
  <c r="BT256" i="10"/>
  <c r="BU93" i="12"/>
  <c r="BT229" i="10"/>
  <c r="BT297" i="8"/>
  <c r="BT365" i="9"/>
  <c r="BU104" i="12"/>
  <c r="BT308" i="8"/>
  <c r="BT376" i="9"/>
  <c r="BT240" i="10"/>
  <c r="BU197" i="12"/>
  <c r="BT401" i="8"/>
  <c r="BT401" i="10"/>
  <c r="BT333" i="10"/>
  <c r="BT231" i="12"/>
  <c r="BU27" i="12"/>
  <c r="L27" i="11"/>
  <c r="BT231" i="9"/>
  <c r="BT299" i="9"/>
  <c r="BT231" i="8"/>
  <c r="BT226" i="12"/>
  <c r="BU22" i="12"/>
  <c r="L22" i="11"/>
  <c r="BT294" i="9"/>
  <c r="BT226" i="8"/>
  <c r="BT226" i="9"/>
  <c r="BT249" i="12"/>
  <c r="BU45" i="12"/>
  <c r="L45" i="11"/>
  <c r="BT249" i="9"/>
  <c r="BT317" i="9"/>
  <c r="BT249" i="8"/>
  <c r="BB188" i="11"/>
  <c r="K120" i="11"/>
  <c r="N70" i="5"/>
  <c r="Z57" i="7"/>
  <c r="AM173" i="11"/>
  <c r="K105" i="11"/>
  <c r="BU95" i="12"/>
  <c r="BT367" i="9"/>
  <c r="BT231" i="10"/>
  <c r="BT299" i="8"/>
  <c r="BT245" i="12"/>
  <c r="BU41" i="12"/>
  <c r="L41" i="11"/>
  <c r="BT245" i="9"/>
  <c r="BT313" i="9"/>
  <c r="BT245" i="8"/>
  <c r="BT216" i="12"/>
  <c r="BU12" i="12"/>
  <c r="L12" i="11"/>
  <c r="BT216" i="8"/>
  <c r="BT284" i="9"/>
  <c r="BT216" i="9"/>
  <c r="BT217" i="12"/>
  <c r="BU13" i="12"/>
  <c r="L13" i="11"/>
  <c r="BT285" i="9"/>
  <c r="BT217" i="9"/>
  <c r="BT217" i="8"/>
  <c r="BT232" i="12"/>
  <c r="BU28" i="12"/>
  <c r="L28" i="11"/>
  <c r="BT232" i="8"/>
  <c r="BT300" i="9"/>
  <c r="BT232" i="9"/>
  <c r="K125" i="11"/>
  <c r="BG193" i="11"/>
  <c r="AB87" i="7" l="1"/>
  <c r="O79" i="3" s="1"/>
  <c r="J151" i="5"/>
  <c r="AA61" i="7"/>
  <c r="W231" i="7"/>
  <c r="W185" i="7" s="1"/>
  <c r="J114" i="3"/>
  <c r="BT410" i="9"/>
  <c r="AB66" i="7" s="1"/>
  <c r="BT342" i="10"/>
  <c r="AB50" i="7" s="1"/>
  <c r="BT274" i="8"/>
  <c r="AB40" i="7" s="1"/>
  <c r="P63" i="5" s="1"/>
  <c r="O98" i="6"/>
  <c r="BU226" i="12"/>
  <c r="M22" i="11"/>
  <c r="BV22" i="12"/>
  <c r="BU294" i="9"/>
  <c r="BU226" i="8"/>
  <c r="BU226" i="9"/>
  <c r="BU268" i="12"/>
  <c r="BV64" i="12"/>
  <c r="M64" i="11"/>
  <c r="M132" i="11" s="1"/>
  <c r="BU268" i="8"/>
  <c r="BU268" i="9"/>
  <c r="BU336" i="9"/>
  <c r="AB47" i="7"/>
  <c r="P65" i="5"/>
  <c r="BU260" i="12"/>
  <c r="BV56" i="12"/>
  <c r="M56" i="11"/>
  <c r="BU260" i="8"/>
  <c r="BU260" i="9"/>
  <c r="BU328" i="9"/>
  <c r="BT274" i="12"/>
  <c r="AB35" i="7"/>
  <c r="BU271" i="12"/>
  <c r="BV67" i="12"/>
  <c r="M67" i="11"/>
  <c r="M135" i="11" s="1"/>
  <c r="BU339" i="9"/>
  <c r="BU271" i="9"/>
  <c r="BU271" i="8"/>
  <c r="BU269" i="12"/>
  <c r="BV65" i="12"/>
  <c r="M65" i="11"/>
  <c r="M133" i="11" s="1"/>
  <c r="BU337" i="9"/>
  <c r="BU269" i="9"/>
  <c r="BU269" i="8"/>
  <c r="BU266" i="12"/>
  <c r="BV62" i="12"/>
  <c r="M62" i="11"/>
  <c r="M130" i="11" s="1"/>
  <c r="BU334" i="9"/>
  <c r="BU266" i="9"/>
  <c r="BU266" i="8"/>
  <c r="Z186" i="7"/>
  <c r="BU236" i="12"/>
  <c r="BV32" i="12"/>
  <c r="M32" i="11"/>
  <c r="BU236" i="8"/>
  <c r="BU236" i="9"/>
  <c r="BU304" i="9"/>
  <c r="BU215" i="12"/>
  <c r="BV11" i="12"/>
  <c r="M11" i="11"/>
  <c r="BU215" i="9"/>
  <c r="BU283" i="9"/>
  <c r="BU215" i="8"/>
  <c r="O65" i="5"/>
  <c r="AA47" i="7"/>
  <c r="BV145" i="12"/>
  <c r="BU349" i="8"/>
  <c r="BU281" i="10"/>
  <c r="BU349" i="10"/>
  <c r="BV124" i="12"/>
  <c r="BU328" i="8"/>
  <c r="BU260" i="10"/>
  <c r="BU396" i="9"/>
  <c r="S9" i="6"/>
  <c r="R7" i="6"/>
  <c r="O54" i="5"/>
  <c r="R75" i="6"/>
  <c r="L114" i="11"/>
  <c r="AW182" i="11"/>
  <c r="AZ185" i="11"/>
  <c r="L117" i="11"/>
  <c r="N8" i="5"/>
  <c r="BU259" i="12"/>
  <c r="BV55" i="12"/>
  <c r="M55" i="11"/>
  <c r="BU327" i="9"/>
  <c r="BU259" i="9"/>
  <c r="BU259" i="8"/>
  <c r="K57" i="3"/>
  <c r="X98" i="7"/>
  <c r="K63" i="3" s="1"/>
  <c r="BV153" i="12"/>
  <c r="BU357" i="8"/>
  <c r="BU289" i="10"/>
  <c r="BU357" i="10"/>
  <c r="BV180" i="12"/>
  <c r="BU384" i="8"/>
  <c r="BU384" i="10"/>
  <c r="BU316" i="10"/>
  <c r="BV187" i="12"/>
  <c r="BU391" i="10"/>
  <c r="BU391" i="8"/>
  <c r="BU323" i="10"/>
  <c r="BV188" i="12"/>
  <c r="BU392" i="8"/>
  <c r="BU324" i="10"/>
  <c r="BU392" i="10"/>
  <c r="BV152" i="12"/>
  <c r="BU356" i="8"/>
  <c r="BU288" i="10"/>
  <c r="BU356" i="10"/>
  <c r="BV190" i="12"/>
  <c r="BU394" i="8"/>
  <c r="BU394" i="10"/>
  <c r="BU326" i="10"/>
  <c r="BV163" i="12"/>
  <c r="BU299" i="10"/>
  <c r="BU367" i="8"/>
  <c r="BU367" i="10"/>
  <c r="BV160" i="12"/>
  <c r="BU364" i="8"/>
  <c r="BU296" i="10"/>
  <c r="BU364" i="10"/>
  <c r="BV175" i="12"/>
  <c r="BU379" i="10"/>
  <c r="BU311" i="10"/>
  <c r="BU379" i="8"/>
  <c r="AJ169" i="11"/>
  <c r="L101" i="11"/>
  <c r="BV77" i="12"/>
  <c r="BU349" i="9"/>
  <c r="BU213" i="10"/>
  <c r="BU281" i="8"/>
  <c r="BV167" i="12"/>
  <c r="BU371" i="10"/>
  <c r="BU371" i="8"/>
  <c r="BU303" i="10"/>
  <c r="BV147" i="12"/>
  <c r="BU283" i="10"/>
  <c r="BU351" i="8"/>
  <c r="BU351" i="10"/>
  <c r="BV78" i="12"/>
  <c r="BU350" i="9"/>
  <c r="BU214" i="10"/>
  <c r="BU282" i="8"/>
  <c r="BV168" i="12"/>
  <c r="BU372" i="8"/>
  <c r="BU372" i="10"/>
  <c r="BU304" i="10"/>
  <c r="BU261" i="12"/>
  <c r="BV57" i="12"/>
  <c r="M57" i="11"/>
  <c r="BU261" i="9"/>
  <c r="BU329" i="9"/>
  <c r="BU261" i="8"/>
  <c r="BV157" i="12"/>
  <c r="BU361" i="8"/>
  <c r="BU293" i="10"/>
  <c r="BU361" i="10"/>
  <c r="BV97" i="12"/>
  <c r="BU301" i="8"/>
  <c r="BU369" i="9"/>
  <c r="BU233" i="10"/>
  <c r="BV159" i="12"/>
  <c r="BU295" i="10"/>
  <c r="BU363" i="8"/>
  <c r="BU363" i="10"/>
  <c r="BU247" i="12"/>
  <c r="BV43" i="12"/>
  <c r="M43" i="11"/>
  <c r="BU247" i="9"/>
  <c r="BU315" i="9"/>
  <c r="BU247" i="8"/>
  <c r="S152" i="11"/>
  <c r="L84" i="11"/>
  <c r="M115" i="3"/>
  <c r="Z96" i="7"/>
  <c r="BU262" i="12"/>
  <c r="BV58" i="12"/>
  <c r="M58" i="11"/>
  <c r="BU262" i="9"/>
  <c r="BU330" i="9"/>
  <c r="BU262" i="8"/>
  <c r="K116" i="3"/>
  <c r="K101" i="3"/>
  <c r="L107" i="5"/>
  <c r="L104" i="5" s="1"/>
  <c r="L111" i="5"/>
  <c r="AB161" i="11"/>
  <c r="L93" i="11"/>
  <c r="BV110" i="12"/>
  <c r="BU314" i="8"/>
  <c r="BU246" i="10"/>
  <c r="BU382" i="9"/>
  <c r="BV131" i="12"/>
  <c r="BU267" i="10"/>
  <c r="BU403" i="9"/>
  <c r="BU335" i="8"/>
  <c r="BV98" i="12"/>
  <c r="BU370" i="9"/>
  <c r="BU234" i="10"/>
  <c r="BU302" i="8"/>
  <c r="BV183" i="12"/>
  <c r="BU319" i="10"/>
  <c r="BU387" i="8"/>
  <c r="BU387" i="10"/>
  <c r="BV84" i="12"/>
  <c r="BU288" i="8"/>
  <c r="BU220" i="10"/>
  <c r="BU356" i="9"/>
  <c r="BV166" i="12"/>
  <c r="BU370" i="10"/>
  <c r="BU302" i="10"/>
  <c r="BU370" i="8"/>
  <c r="BV171" i="12"/>
  <c r="BU307" i="10"/>
  <c r="BU375" i="8"/>
  <c r="BU375" i="10"/>
  <c r="AA160" i="11"/>
  <c r="L92" i="11"/>
  <c r="BU232" i="12"/>
  <c r="BV28" i="12"/>
  <c r="M28" i="11"/>
  <c r="BU232" i="8"/>
  <c r="BU232" i="9"/>
  <c r="BU300" i="9"/>
  <c r="AQ176" i="11"/>
  <c r="L108" i="11"/>
  <c r="BV192" i="12"/>
  <c r="BU396" i="8"/>
  <c r="BU396" i="10"/>
  <c r="BU328" i="10"/>
  <c r="Z159" i="11"/>
  <c r="L91" i="11"/>
  <c r="AR177" i="11"/>
  <c r="L109" i="11"/>
  <c r="BV85" i="12"/>
  <c r="BU357" i="9"/>
  <c r="BU221" i="10"/>
  <c r="BU289" i="8"/>
  <c r="S25" i="6"/>
  <c r="Y24" i="6" s="1"/>
  <c r="V51" i="5" s="1"/>
  <c r="P44" i="5"/>
  <c r="O29" i="3"/>
  <c r="AB84" i="7"/>
  <c r="BV89" i="12"/>
  <c r="BU361" i="9"/>
  <c r="BU293" i="8"/>
  <c r="BU225" i="10"/>
  <c r="BV162" i="12"/>
  <c r="BU298" i="10"/>
  <c r="BU366" i="10"/>
  <c r="BU366" i="8"/>
  <c r="BV174" i="12"/>
  <c r="BU378" i="8"/>
  <c r="BU310" i="10"/>
  <c r="BU378" i="10"/>
  <c r="U154" i="11"/>
  <c r="L86" i="11"/>
  <c r="BV108" i="12"/>
  <c r="BU312" i="8"/>
  <c r="BU244" i="10"/>
  <c r="BU380" i="9"/>
  <c r="BV99" i="12"/>
  <c r="BU371" i="9"/>
  <c r="BU235" i="10"/>
  <c r="BU303" i="8"/>
  <c r="BV113" i="12"/>
  <c r="BU317" i="8"/>
  <c r="BU385" i="9"/>
  <c r="BU249" i="10"/>
  <c r="AM172" i="11"/>
  <c r="L104" i="11"/>
  <c r="BV148" i="12"/>
  <c r="BU352" i="8"/>
  <c r="BU352" i="10"/>
  <c r="BU284" i="10"/>
  <c r="BV186" i="12"/>
  <c r="BU390" i="8"/>
  <c r="BU322" i="10"/>
  <c r="BU390" i="10"/>
  <c r="BV196" i="12"/>
  <c r="BU400" i="8"/>
  <c r="BU332" i="10"/>
  <c r="BU400" i="10"/>
  <c r="BV101" i="12"/>
  <c r="BU305" i="8"/>
  <c r="BU237" i="10"/>
  <c r="BU373" i="9"/>
  <c r="BV126" i="12"/>
  <c r="BU330" i="8"/>
  <c r="BU398" i="9"/>
  <c r="BU262" i="10"/>
  <c r="V155" i="11"/>
  <c r="L87" i="11"/>
  <c r="N120" i="5"/>
  <c r="N118" i="5" s="1"/>
  <c r="N101" i="5"/>
  <c r="Q92" i="6"/>
  <c r="Q49" i="6"/>
  <c r="BU250" i="12"/>
  <c r="BV46" i="12"/>
  <c r="M46" i="11"/>
  <c r="BU318" i="9"/>
  <c r="BU250" i="9"/>
  <c r="BU250" i="8"/>
  <c r="BU253" i="12"/>
  <c r="BV49" i="12"/>
  <c r="M49" i="11"/>
  <c r="BU321" i="9"/>
  <c r="BU253" i="9"/>
  <c r="BU253" i="8"/>
  <c r="O75" i="5"/>
  <c r="AA67" i="7"/>
  <c r="AA59" i="7"/>
  <c r="O72" i="5" s="1"/>
  <c r="AX183" i="11"/>
  <c r="L115" i="11"/>
  <c r="BU237" i="12"/>
  <c r="BV33" i="12"/>
  <c r="M33" i="11"/>
  <c r="BU237" i="9"/>
  <c r="BU305" i="9"/>
  <c r="BU237" i="8"/>
  <c r="BH193" i="11"/>
  <c r="L125" i="11"/>
  <c r="BU270" i="12"/>
  <c r="BV66" i="12"/>
  <c r="M66" i="11"/>
  <c r="M134" i="11" s="1"/>
  <c r="BU338" i="9"/>
  <c r="BU270" i="9"/>
  <c r="BU270" i="8"/>
  <c r="O68" i="5"/>
  <c r="AA51" i="7"/>
  <c r="AA49" i="7"/>
  <c r="O67" i="5" s="1"/>
  <c r="BV158" i="12"/>
  <c r="BU294" i="10"/>
  <c r="BU362" i="10"/>
  <c r="BU362" i="8"/>
  <c r="BV199" i="12"/>
  <c r="BU335" i="10"/>
  <c r="BU403" i="8"/>
  <c r="BU403" i="10"/>
  <c r="BV146" i="12"/>
  <c r="BU282" i="10"/>
  <c r="BU350" i="10"/>
  <c r="BU350" i="8"/>
  <c r="BV109" i="12"/>
  <c r="BU313" i="8"/>
  <c r="BU245" i="10"/>
  <c r="BU381" i="9"/>
  <c r="BV86" i="12"/>
  <c r="BU358" i="9"/>
  <c r="BU222" i="10"/>
  <c r="BU290" i="8"/>
  <c r="BV81" i="12"/>
  <c r="BU353" i="9"/>
  <c r="BU217" i="10"/>
  <c r="BU285" i="8"/>
  <c r="BV112" i="12"/>
  <c r="BU316" i="8"/>
  <c r="BU248" i="10"/>
  <c r="BU384" i="9"/>
  <c r="BV128" i="12"/>
  <c r="BU332" i="8"/>
  <c r="BU400" i="9"/>
  <c r="BU264" i="10"/>
  <c r="BV177" i="12"/>
  <c r="BU381" i="8"/>
  <c r="BU313" i="10"/>
  <c r="BU381" i="10"/>
  <c r="BV178" i="12"/>
  <c r="BU314" i="10"/>
  <c r="BU382" i="10"/>
  <c r="BU382" i="8"/>
  <c r="L145" i="11"/>
  <c r="L77" i="11"/>
  <c r="BV161" i="12"/>
  <c r="BU365" i="8"/>
  <c r="BU297" i="10"/>
  <c r="BU365" i="10"/>
  <c r="BV122" i="12"/>
  <c r="BU258" i="10"/>
  <c r="BU326" i="8"/>
  <c r="BU394" i="9"/>
  <c r="BV103" i="12"/>
  <c r="BU239" i="10"/>
  <c r="BU375" i="9"/>
  <c r="BU307" i="8"/>
  <c r="BU220" i="12"/>
  <c r="BV16" i="12"/>
  <c r="M16" i="11"/>
  <c r="BU220" i="8"/>
  <c r="BU288" i="9"/>
  <c r="BU220" i="9"/>
  <c r="BV129" i="12"/>
  <c r="BU333" i="8"/>
  <c r="BU265" i="10"/>
  <c r="BU401" i="9"/>
  <c r="O70" i="5"/>
  <c r="AA57" i="7"/>
  <c r="AA39" i="7"/>
  <c r="M115" i="6"/>
  <c r="J153" i="5" s="1"/>
  <c r="M118" i="6"/>
  <c r="N118" i="6" s="1"/>
  <c r="L121" i="11"/>
  <c r="BD189" i="11"/>
  <c r="BU229" i="12"/>
  <c r="BV25" i="12"/>
  <c r="M25" i="11"/>
  <c r="BU229" i="9"/>
  <c r="BU297" i="9"/>
  <c r="BU229" i="8"/>
  <c r="BU228" i="12"/>
  <c r="BV24" i="12"/>
  <c r="M24" i="11"/>
  <c r="BU228" i="8"/>
  <c r="BU228" i="9"/>
  <c r="BU296" i="9"/>
  <c r="S20" i="6"/>
  <c r="V19" i="6" s="1"/>
  <c r="S49" i="5" s="1"/>
  <c r="P43" i="5"/>
  <c r="O28" i="3"/>
  <c r="AB83" i="7"/>
  <c r="L103" i="11"/>
  <c r="AL171" i="11"/>
  <c r="AK170" i="11"/>
  <c r="L102" i="11"/>
  <c r="U232" i="7"/>
  <c r="G128" i="3"/>
  <c r="L127" i="11"/>
  <c r="BJ195" i="11"/>
  <c r="AB67" i="7"/>
  <c r="AB59" i="7"/>
  <c r="P72" i="5" s="1"/>
  <c r="P75" i="5"/>
  <c r="O10" i="5"/>
  <c r="N17" i="3"/>
  <c r="N8" i="3"/>
  <c r="BU238" i="12"/>
  <c r="BV34" i="12"/>
  <c r="M34" i="11"/>
  <c r="BU238" i="8"/>
  <c r="BU306" i="9"/>
  <c r="BU238" i="9"/>
  <c r="BU263" i="12"/>
  <c r="BV59" i="12"/>
  <c r="M59" i="11"/>
  <c r="M127" i="11" s="1"/>
  <c r="BU263" i="9"/>
  <c r="BU331" i="9"/>
  <c r="BU263" i="8"/>
  <c r="AB64" i="7"/>
  <c r="P74" i="5"/>
  <c r="BU218" i="12"/>
  <c r="BV14" i="12"/>
  <c r="M14" i="11"/>
  <c r="BU286" i="9"/>
  <c r="BU218" i="9"/>
  <c r="BU218" i="8"/>
  <c r="BV191" i="12"/>
  <c r="BU327" i="10"/>
  <c r="BU395" i="8"/>
  <c r="BU395" i="10"/>
  <c r="W156" i="11"/>
  <c r="L88" i="11"/>
  <c r="BU217" i="12"/>
  <c r="BV13" i="12"/>
  <c r="M13" i="11"/>
  <c r="BU217" i="9"/>
  <c r="BU285" i="9"/>
  <c r="BU217" i="8"/>
  <c r="BU249" i="12"/>
  <c r="BV45" i="12"/>
  <c r="M45" i="11"/>
  <c r="BU249" i="9"/>
  <c r="BU317" i="9"/>
  <c r="BU249" i="8"/>
  <c r="BU248" i="12"/>
  <c r="BV44" i="12"/>
  <c r="M44" i="11"/>
  <c r="BU248" i="8"/>
  <c r="BU316" i="9"/>
  <c r="BU248" i="9"/>
  <c r="BU233" i="12"/>
  <c r="BV29" i="12"/>
  <c r="M29" i="11"/>
  <c r="BU233" i="9"/>
  <c r="BU301" i="9"/>
  <c r="BU233" i="8"/>
  <c r="BU230" i="12"/>
  <c r="BV26" i="12"/>
  <c r="M26" i="11"/>
  <c r="BU230" i="8"/>
  <c r="BU298" i="9"/>
  <c r="BU230" i="9"/>
  <c r="AB57" i="7"/>
  <c r="P70" i="5"/>
  <c r="BV176" i="12"/>
  <c r="BU380" i="8"/>
  <c r="BU380" i="10"/>
  <c r="BU312" i="10"/>
  <c r="BV164" i="12"/>
  <c r="BU368" i="8"/>
  <c r="BU300" i="10"/>
  <c r="BU368" i="10"/>
  <c r="BV181" i="12"/>
  <c r="BU385" i="8"/>
  <c r="BU385" i="10"/>
  <c r="BU317" i="10"/>
  <c r="BV82" i="12"/>
  <c r="BU354" i="9"/>
  <c r="BU218" i="10"/>
  <c r="BU286" i="8"/>
  <c r="BV119" i="12"/>
  <c r="BU255" i="10"/>
  <c r="BU391" i="9"/>
  <c r="BU323" i="8"/>
  <c r="BV115" i="12"/>
  <c r="BU251" i="10"/>
  <c r="BU387" i="9"/>
  <c r="BU319" i="8"/>
  <c r="BV172" i="12"/>
  <c r="BU376" i="8"/>
  <c r="BU376" i="10"/>
  <c r="BU308" i="10"/>
  <c r="BV105" i="12"/>
  <c r="BU241" i="10"/>
  <c r="BU309" i="8"/>
  <c r="BU377" i="9"/>
  <c r="L119" i="11"/>
  <c r="BB187" i="11"/>
  <c r="BV165" i="12"/>
  <c r="BU369" i="8"/>
  <c r="BU369" i="10"/>
  <c r="BU301" i="10"/>
  <c r="AH167" i="11"/>
  <c r="L99" i="11"/>
  <c r="T153" i="11"/>
  <c r="L85" i="11"/>
  <c r="AB54" i="7"/>
  <c r="P69" i="5"/>
  <c r="O11" i="5"/>
  <c r="N18" i="3"/>
  <c r="N9" i="3"/>
  <c r="P104" i="6"/>
  <c r="P103" i="6"/>
  <c r="M99" i="5"/>
  <c r="BU254" i="12"/>
  <c r="BV50" i="12"/>
  <c r="M50" i="11"/>
  <c r="BU322" i="9"/>
  <c r="BU254" i="9"/>
  <c r="BU254" i="8"/>
  <c r="AC87" i="7"/>
  <c r="P79" i="3" s="1"/>
  <c r="AB61" i="7"/>
  <c r="P73" i="5"/>
  <c r="Q150" i="11"/>
  <c r="L82" i="11"/>
  <c r="BU225" i="12"/>
  <c r="BV21" i="12"/>
  <c r="M21" i="11"/>
  <c r="BU293" i="9"/>
  <c r="BU225" i="9"/>
  <c r="BU225" i="8"/>
  <c r="BU234" i="12"/>
  <c r="BV30" i="12"/>
  <c r="M30" i="11"/>
  <c r="BU234" i="9"/>
  <c r="BU302" i="9"/>
  <c r="BU234" i="8"/>
  <c r="BU224" i="12"/>
  <c r="BV20" i="12"/>
  <c r="M20" i="11"/>
  <c r="BU224" i="8"/>
  <c r="BU292" i="9"/>
  <c r="BU224" i="9"/>
  <c r="BU267" i="12"/>
  <c r="BV63" i="12"/>
  <c r="M63" i="11"/>
  <c r="M131" i="11" s="1"/>
  <c r="BU335" i="9"/>
  <c r="BU267" i="9"/>
  <c r="BU267" i="8"/>
  <c r="BU222" i="12"/>
  <c r="BV18" i="12"/>
  <c r="M18" i="11"/>
  <c r="BU290" i="9"/>
  <c r="BU222" i="8"/>
  <c r="BU222" i="9"/>
  <c r="BU240" i="12"/>
  <c r="BV36" i="12"/>
  <c r="M36" i="11"/>
  <c r="BU240" i="8"/>
  <c r="BU308" i="9"/>
  <c r="BU240" i="9"/>
  <c r="BU223" i="12"/>
  <c r="BV19" i="12"/>
  <c r="M19" i="11"/>
  <c r="BU291" i="9"/>
  <c r="BU223" i="8"/>
  <c r="BU223" i="9"/>
  <c r="BV107" i="12"/>
  <c r="BU379" i="9"/>
  <c r="BU243" i="10"/>
  <c r="BU311" i="8"/>
  <c r="BV96" i="12"/>
  <c r="BU300" i="8"/>
  <c r="BU368" i="9"/>
  <c r="BU232" i="10"/>
  <c r="M146" i="11"/>
  <c r="L78" i="11"/>
  <c r="BU251" i="12"/>
  <c r="BV47" i="12"/>
  <c r="M47" i="11"/>
  <c r="BU251" i="9"/>
  <c r="BU319" i="9"/>
  <c r="BU251" i="8"/>
  <c r="O42" i="5"/>
  <c r="AA34" i="7"/>
  <c r="R15" i="6"/>
  <c r="T14" i="6" s="1"/>
  <c r="N27" i="3"/>
  <c r="AA82" i="7"/>
  <c r="BV121" i="12"/>
  <c r="BU325" i="8"/>
  <c r="BU257" i="10"/>
  <c r="BU393" i="9"/>
  <c r="BV170" i="12"/>
  <c r="BU374" i="10"/>
  <c r="BU306" i="10"/>
  <c r="BU374" i="8"/>
  <c r="BV198" i="12"/>
  <c r="BU402" i="8"/>
  <c r="BU334" i="10"/>
  <c r="BU402" i="10"/>
  <c r="BV114" i="12"/>
  <c r="BU386" i="9"/>
  <c r="BU250" i="10"/>
  <c r="BU318" i="8"/>
  <c r="K19" i="3"/>
  <c r="L81" i="3"/>
  <c r="L80" i="3"/>
  <c r="R151" i="11"/>
  <c r="L83" i="11"/>
  <c r="BV79" i="12"/>
  <c r="BU351" i="9"/>
  <c r="BU215" i="10"/>
  <c r="BU283" i="8"/>
  <c r="BV201" i="12"/>
  <c r="BU405" i="8"/>
  <c r="BU405" i="10"/>
  <c r="BU337" i="10"/>
  <c r="BV173" i="12"/>
  <c r="BU377" i="8"/>
  <c r="BU309" i="10"/>
  <c r="BU377" i="10"/>
  <c r="BV94" i="12"/>
  <c r="BU366" i="9"/>
  <c r="BU230" i="10"/>
  <c r="BU298" i="8"/>
  <c r="BV156" i="12"/>
  <c r="BU360" i="8"/>
  <c r="BU360" i="10"/>
  <c r="BU292" i="10"/>
  <c r="AN173" i="11"/>
  <c r="L105" i="11"/>
  <c r="BC188" i="11"/>
  <c r="L120" i="11"/>
  <c r="BV90" i="12"/>
  <c r="BU362" i="9"/>
  <c r="BU226" i="10"/>
  <c r="BU294" i="8"/>
  <c r="BV194" i="12"/>
  <c r="BU398" i="8"/>
  <c r="BU398" i="10"/>
  <c r="BU330" i="10"/>
  <c r="BV130" i="12"/>
  <c r="BU402" i="9"/>
  <c r="BU334" i="8"/>
  <c r="BU266" i="10"/>
  <c r="BV155" i="12"/>
  <c r="BU291" i="10"/>
  <c r="BU359" i="8"/>
  <c r="BU359" i="10"/>
  <c r="BV202" i="12"/>
  <c r="BU406" i="8"/>
  <c r="BU406" i="10"/>
  <c r="BU338" i="10"/>
  <c r="BV88" i="12"/>
  <c r="BU292" i="8"/>
  <c r="BU224" i="10"/>
  <c r="BU360" i="9"/>
  <c r="BV184" i="12"/>
  <c r="BU388" i="8"/>
  <c r="BU388" i="10"/>
  <c r="BU320" i="10"/>
  <c r="BU213" i="12"/>
  <c r="BV9" i="12"/>
  <c r="M9" i="11"/>
  <c r="BU281" i="9"/>
  <c r="BU213" i="9"/>
  <c r="BU213" i="8"/>
  <c r="P116" i="6"/>
  <c r="M18" i="5"/>
  <c r="AA45" i="7"/>
  <c r="BU257" i="12"/>
  <c r="BV53" i="12"/>
  <c r="M53" i="11"/>
  <c r="BU325" i="9"/>
  <c r="BU257" i="9"/>
  <c r="BU257" i="8"/>
  <c r="BV125" i="12"/>
  <c r="BU329" i="8"/>
  <c r="BU261" i="10"/>
  <c r="BU397" i="9"/>
  <c r="L110" i="11"/>
  <c r="AS178" i="11"/>
  <c r="BV200" i="12"/>
  <c r="BU404" i="8"/>
  <c r="BU404" i="10"/>
  <c r="BU336" i="10"/>
  <c r="BV118" i="12"/>
  <c r="BU254" i="10"/>
  <c r="BU322" i="8"/>
  <c r="BU390" i="9"/>
  <c r="BV154" i="12"/>
  <c r="BU358" i="10"/>
  <c r="BU290" i="10"/>
  <c r="BU358" i="8"/>
  <c r="BU216" i="12"/>
  <c r="BV12" i="12"/>
  <c r="M12" i="11"/>
  <c r="BU216" i="8"/>
  <c r="BU284" i="9"/>
  <c r="BU216" i="9"/>
  <c r="M123" i="5"/>
  <c r="L115" i="3"/>
  <c r="Y96" i="7"/>
  <c r="L15" i="3"/>
  <c r="L6" i="3"/>
  <c r="BU243" i="12"/>
  <c r="BV39" i="12"/>
  <c r="M39" i="11"/>
  <c r="BU311" i="9"/>
  <c r="BU243" i="9"/>
  <c r="BU243" i="8"/>
  <c r="BU242" i="12"/>
  <c r="BV38" i="12"/>
  <c r="M38" i="11"/>
  <c r="BU310" i="9"/>
  <c r="BU242" i="9"/>
  <c r="BU242" i="8"/>
  <c r="BU258" i="12"/>
  <c r="M54" i="11"/>
  <c r="BV54" i="12"/>
  <c r="BU258" i="9"/>
  <c r="BU326" i="9"/>
  <c r="BU258" i="8"/>
  <c r="BV136" i="12"/>
  <c r="BU340" i="8"/>
  <c r="BU342" i="8" s="1"/>
  <c r="AC41" i="7" s="1"/>
  <c r="BU272" i="10"/>
  <c r="BU274" i="10" s="1"/>
  <c r="AC56" i="7" s="1"/>
  <c r="BU408" i="9"/>
  <c r="BU138" i="12"/>
  <c r="AC36" i="7" s="1"/>
  <c r="BV134" i="12"/>
  <c r="BU406" i="9"/>
  <c r="BU338" i="8"/>
  <c r="BU270" i="10"/>
  <c r="BV80" i="12"/>
  <c r="BU284" i="8"/>
  <c r="BU352" i="9"/>
  <c r="BU216" i="10"/>
  <c r="P149" i="11"/>
  <c r="L81" i="11"/>
  <c r="AV181" i="11"/>
  <c r="L113" i="11"/>
  <c r="AD163" i="11"/>
  <c r="L95" i="11"/>
  <c r="BU244" i="12"/>
  <c r="BV40" i="12"/>
  <c r="M40" i="11"/>
  <c r="BU244" i="8"/>
  <c r="BU312" i="9"/>
  <c r="BU244" i="9"/>
  <c r="AU180" i="11"/>
  <c r="L112" i="11"/>
  <c r="AA209" i="7" a="1"/>
  <c r="AA209" i="7" s="1"/>
  <c r="AA195" i="7" a="1"/>
  <c r="AA195" i="7" s="1"/>
  <c r="BV127" i="12"/>
  <c r="BU263" i="10"/>
  <c r="BU399" i="9"/>
  <c r="BU331" i="8"/>
  <c r="AY184" i="11"/>
  <c r="L116" i="11"/>
  <c r="AF165" i="11"/>
  <c r="L97" i="11"/>
  <c r="AC162" i="11"/>
  <c r="L94" i="11"/>
  <c r="BV83" i="12"/>
  <c r="BU355" i="9"/>
  <c r="BU219" i="10"/>
  <c r="BU287" i="8"/>
  <c r="BV91" i="12"/>
  <c r="BU363" i="9"/>
  <c r="BU227" i="10"/>
  <c r="BU295" i="8"/>
  <c r="BU239" i="12"/>
  <c r="BV35" i="12"/>
  <c r="M35" i="11"/>
  <c r="BU239" i="9"/>
  <c r="BU307" i="9"/>
  <c r="BU239" i="8"/>
  <c r="BU227" i="12"/>
  <c r="BV23" i="12"/>
  <c r="M23" i="11"/>
  <c r="BU227" i="8"/>
  <c r="BU295" i="9"/>
  <c r="BU227" i="9"/>
  <c r="R39" i="6"/>
  <c r="R44" i="6"/>
  <c r="BV204" i="12"/>
  <c r="BU408" i="8"/>
  <c r="BU410" i="8" s="1"/>
  <c r="AC42" i="7" s="1"/>
  <c r="BU408" i="10"/>
  <c r="BU340" i="10"/>
  <c r="BU342" i="10" s="1"/>
  <c r="AC50" i="7" s="1"/>
  <c r="BU206" i="12"/>
  <c r="AC37" i="7" s="1"/>
  <c r="BV185" i="12"/>
  <c r="BU389" i="8"/>
  <c r="BU321" i="10"/>
  <c r="BU389" i="10"/>
  <c r="BV133" i="12"/>
  <c r="BU337" i="8"/>
  <c r="BU405" i="9"/>
  <c r="BU269" i="10"/>
  <c r="BV193" i="12"/>
  <c r="BU397" i="8"/>
  <c r="BU329" i="10"/>
  <c r="BU397" i="10"/>
  <c r="BV87" i="12"/>
  <c r="BU223" i="10"/>
  <c r="BU359" i="9"/>
  <c r="BU291" i="8"/>
  <c r="BV111" i="12"/>
  <c r="BU247" i="10"/>
  <c r="BU383" i="9"/>
  <c r="BU315" i="8"/>
  <c r="BV169" i="12"/>
  <c r="BU373" i="8"/>
  <c r="BU305" i="10"/>
  <c r="BU373" i="10"/>
  <c r="BV106" i="12"/>
  <c r="BU242" i="10"/>
  <c r="BU378" i="9"/>
  <c r="BU310" i="8"/>
  <c r="BV151" i="12"/>
  <c r="BU287" i="10"/>
  <c r="BU355" i="8"/>
  <c r="BU355" i="10"/>
  <c r="BV135" i="12"/>
  <c r="BU407" i="9"/>
  <c r="BU271" i="10"/>
  <c r="BU339" i="8"/>
  <c r="BV149" i="12"/>
  <c r="BU353" i="8"/>
  <c r="BU353" i="10"/>
  <c r="BU285" i="10"/>
  <c r="L118" i="11"/>
  <c r="BA186" i="11"/>
  <c r="BU272" i="12"/>
  <c r="BV68" i="12"/>
  <c r="M68" i="11"/>
  <c r="M136" i="11" s="1"/>
  <c r="BU272" i="8"/>
  <c r="BU274" i="8" s="1"/>
  <c r="AC40" i="7" s="1"/>
  <c r="BU340" i="9"/>
  <c r="BU342" i="9" s="1"/>
  <c r="AC63" i="7" s="1"/>
  <c r="BU272" i="9"/>
  <c r="BU274" i="9" s="1"/>
  <c r="AC60" i="7" s="1"/>
  <c r="BU70" i="12"/>
  <c r="L89" i="11"/>
  <c r="X157" i="11"/>
  <c r="BV123" i="12"/>
  <c r="BU259" i="10"/>
  <c r="BU395" i="9"/>
  <c r="BU327" i="8"/>
  <c r="AG166" i="11"/>
  <c r="L98" i="11"/>
  <c r="BU245" i="12"/>
  <c r="BV41" i="12"/>
  <c r="M41" i="11"/>
  <c r="BU245" i="9"/>
  <c r="BU313" i="9"/>
  <c r="BU245" i="8"/>
  <c r="BU231" i="12"/>
  <c r="BV27" i="12"/>
  <c r="M27" i="11"/>
  <c r="BU231" i="9"/>
  <c r="BU299" i="9"/>
  <c r="BU231" i="8"/>
  <c r="BU252" i="12"/>
  <c r="BV48" i="12"/>
  <c r="M48" i="11"/>
  <c r="BU252" i="8"/>
  <c r="BU252" i="9"/>
  <c r="BU320" i="9"/>
  <c r="AE164" i="11"/>
  <c r="L96" i="11"/>
  <c r="O148" i="11"/>
  <c r="L80" i="11"/>
  <c r="BV95" i="12"/>
  <c r="BU367" i="9"/>
  <c r="BU231" i="10"/>
  <c r="BU299" i="8"/>
  <c r="Y158" i="11"/>
  <c r="L90" i="11"/>
  <c r="BV197" i="12"/>
  <c r="BU401" i="8"/>
  <c r="BU333" i="10"/>
  <c r="BU401" i="10"/>
  <c r="BV104" i="12"/>
  <c r="BU308" i="8"/>
  <c r="BU240" i="10"/>
  <c r="BU376" i="9"/>
  <c r="BV93" i="12"/>
  <c r="BU297" i="8"/>
  <c r="BU365" i="9"/>
  <c r="BU229" i="10"/>
  <c r="BV120" i="12"/>
  <c r="BU324" i="8"/>
  <c r="BU256" i="10"/>
  <c r="BU392" i="9"/>
  <c r="M114" i="5"/>
  <c r="M95" i="5"/>
  <c r="M88" i="5" s="1"/>
  <c r="L91" i="3"/>
  <c r="L104" i="3"/>
  <c r="Y163" i="7"/>
  <c r="Y105" i="7"/>
  <c r="M6" i="5"/>
  <c r="BV189" i="12"/>
  <c r="BU393" i="8"/>
  <c r="BU393" i="10"/>
  <c r="BU325" i="10"/>
  <c r="BV116" i="12"/>
  <c r="BU320" i="8"/>
  <c r="BU252" i="10"/>
  <c r="BU388" i="9"/>
  <c r="BV150" i="12"/>
  <c r="BU354" i="10"/>
  <c r="BU286" i="10"/>
  <c r="BU354" i="8"/>
  <c r="AP175" i="11"/>
  <c r="L107" i="11"/>
  <c r="AO174" i="11"/>
  <c r="L106" i="11"/>
  <c r="L122" i="11"/>
  <c r="BE190" i="11"/>
  <c r="S39" i="6"/>
  <c r="S44" i="6"/>
  <c r="AB46" i="7"/>
  <c r="P64" i="5"/>
  <c r="BU264" i="12"/>
  <c r="BV60" i="12"/>
  <c r="M60" i="11"/>
  <c r="M128" i="11" s="1"/>
  <c r="BU264" i="8"/>
  <c r="BU332" i="9"/>
  <c r="BU264" i="9"/>
  <c r="BU255" i="12"/>
  <c r="BV51" i="12"/>
  <c r="M51" i="11"/>
  <c r="BU323" i="9"/>
  <c r="BU255" i="9"/>
  <c r="BU255" i="8"/>
  <c r="BU235" i="12"/>
  <c r="BV31" i="12"/>
  <c r="M31" i="11"/>
  <c r="BU235" i="9"/>
  <c r="BU303" i="9"/>
  <c r="BU235" i="8"/>
  <c r="BU221" i="12"/>
  <c r="BV17" i="12"/>
  <c r="M17" i="11"/>
  <c r="BU221" i="9"/>
  <c r="BU289" i="9"/>
  <c r="BU221" i="8"/>
  <c r="AB51" i="7"/>
  <c r="AB49" i="7"/>
  <c r="P67" i="5" s="1"/>
  <c r="P68" i="5"/>
  <c r="BG192" i="11"/>
  <c r="L124" i="11"/>
  <c r="BV195" i="12"/>
  <c r="BU331" i="10"/>
  <c r="BU399" i="10"/>
  <c r="BU399" i="8"/>
  <c r="BV92" i="12"/>
  <c r="BU296" i="8"/>
  <c r="BU228" i="10"/>
  <c r="BU364" i="9"/>
  <c r="BV117" i="12"/>
  <c r="BU321" i="8"/>
  <c r="BU389" i="9"/>
  <c r="BU253" i="10"/>
  <c r="BV100" i="12"/>
  <c r="BU304" i="8"/>
  <c r="BU372" i="9"/>
  <c r="BU236" i="10"/>
  <c r="BV182" i="12"/>
  <c r="BU386" i="8"/>
  <c r="BU318" i="10"/>
  <c r="BU386" i="10"/>
  <c r="BV102" i="12"/>
  <c r="BU238" i="10"/>
  <c r="BU374" i="9"/>
  <c r="BU306" i="8"/>
  <c r="BV132" i="12"/>
  <c r="BU336" i="8"/>
  <c r="BU404" i="9"/>
  <c r="BU268" i="10"/>
  <c r="BV179" i="12"/>
  <c r="BU383" i="10"/>
  <c r="BU383" i="8"/>
  <c r="BU315" i="10"/>
  <c r="BV203" i="12"/>
  <c r="BU339" i="10"/>
  <c r="BU407" i="8"/>
  <c r="BU407" i="10"/>
  <c r="AI168" i="11"/>
  <c r="L100" i="11"/>
  <c r="N147" i="11"/>
  <c r="L79" i="11"/>
  <c r="Q95" i="6"/>
  <c r="Q94" i="6" s="1"/>
  <c r="Q43" i="6" s="1"/>
  <c r="Q45" i="6" s="1"/>
  <c r="Q35" i="6"/>
  <c r="Q33" i="6" s="1"/>
  <c r="Q31" i="6" s="1"/>
  <c r="BU265" i="12"/>
  <c r="BV61" i="12"/>
  <c r="M61" i="11"/>
  <c r="M129" i="11" s="1"/>
  <c r="BU333" i="9"/>
  <c r="BU265" i="9"/>
  <c r="BU265" i="8"/>
  <c r="BU214" i="12"/>
  <c r="BV10" i="12"/>
  <c r="M10" i="11"/>
  <c r="BU214" i="9"/>
  <c r="BU282" i="9"/>
  <c r="BU214" i="8"/>
  <c r="M15" i="3"/>
  <c r="M6" i="3"/>
  <c r="BF191" i="11"/>
  <c r="L123" i="11"/>
  <c r="BU219" i="12"/>
  <c r="BV15" i="12"/>
  <c r="M15" i="11"/>
  <c r="BU219" i="9"/>
  <c r="BU287" i="9"/>
  <c r="BU219" i="8"/>
  <c r="BU241" i="12"/>
  <c r="BV37" i="12"/>
  <c r="M37" i="11"/>
  <c r="BU241" i="9"/>
  <c r="BU309" i="9"/>
  <c r="BU241" i="8"/>
  <c r="N62" i="5"/>
  <c r="M73" i="3"/>
  <c r="BU256" i="12"/>
  <c r="BV52" i="12"/>
  <c r="M52" i="11"/>
  <c r="BU256" i="8"/>
  <c r="BU256" i="9"/>
  <c r="BU324" i="9"/>
  <c r="L111" i="11"/>
  <c r="AT179" i="11"/>
  <c r="N114" i="5"/>
  <c r="N95" i="5"/>
  <c r="M104" i="3"/>
  <c r="M91" i="3"/>
  <c r="Z163" i="7"/>
  <c r="Z105" i="7"/>
  <c r="AB88" i="7"/>
  <c r="O78" i="3" s="1"/>
  <c r="L126" i="11"/>
  <c r="BI194" i="11"/>
  <c r="X175" i="7"/>
  <c r="X174" i="7"/>
  <c r="L92" i="5"/>
  <c r="L85" i="5" s="1"/>
  <c r="K88" i="3"/>
  <c r="BU246" i="12"/>
  <c r="BV42" i="12"/>
  <c r="M42" i="11"/>
  <c r="BU314" i="9"/>
  <c r="BU246" i="9"/>
  <c r="BU246" i="8"/>
  <c r="BU410" i="10" l="1"/>
  <c r="AC53" i="7" s="1"/>
  <c r="AC54" i="7" s="1"/>
  <c r="AB39" i="7"/>
  <c r="M19" i="3"/>
  <c r="AB45" i="7"/>
  <c r="P98" i="6"/>
  <c r="K153" i="5"/>
  <c r="J125" i="3"/>
  <c r="X169" i="7"/>
  <c r="X231" i="7" s="1"/>
  <c r="X185" i="7" s="1"/>
  <c r="K125" i="3" s="1"/>
  <c r="AC88" i="7"/>
  <c r="P78" i="3" s="1"/>
  <c r="O111" i="6"/>
  <c r="L149" i="5" s="1"/>
  <c r="O117" i="6"/>
  <c r="N88" i="5"/>
  <c r="BU410" i="9"/>
  <c r="AC66" i="7" s="1"/>
  <c r="AC67" i="7" s="1"/>
  <c r="Q116" i="6"/>
  <c r="N18" i="5"/>
  <c r="M101" i="3"/>
  <c r="M116" i="3"/>
  <c r="BV221" i="12"/>
  <c r="BW17" i="12"/>
  <c r="N17" i="11"/>
  <c r="BV221" i="9"/>
  <c r="BV289" i="9"/>
  <c r="BV221" i="8"/>
  <c r="AC39" i="7"/>
  <c r="Q63" i="5"/>
  <c r="AD88" i="7"/>
  <c r="Q78" i="3" s="1"/>
  <c r="AA159" i="11"/>
  <c r="M91" i="11"/>
  <c r="BW91" i="12"/>
  <c r="BV363" i="9"/>
  <c r="BV227" i="10"/>
  <c r="BV295" i="8"/>
  <c r="BW83" i="12"/>
  <c r="BV355" i="9"/>
  <c r="BV219" i="10"/>
  <c r="BV287" i="8"/>
  <c r="BV244" i="12"/>
  <c r="BW40" i="12"/>
  <c r="N40" i="11"/>
  <c r="BV244" i="8"/>
  <c r="BV312" i="9"/>
  <c r="BV244" i="9"/>
  <c r="T20" i="6"/>
  <c r="W19" i="6" s="1"/>
  <c r="T49" i="5" s="1"/>
  <c r="Q43" i="5"/>
  <c r="P28" i="3"/>
  <c r="AC83" i="7"/>
  <c r="BW136" i="12"/>
  <c r="BV340" i="8"/>
  <c r="BV272" i="10"/>
  <c r="BV408" i="9"/>
  <c r="BV138" i="12"/>
  <c r="AD36" i="7" s="1"/>
  <c r="BV258" i="12"/>
  <c r="BW54" i="12"/>
  <c r="N54" i="11"/>
  <c r="BV326" i="9"/>
  <c r="BV258" i="9"/>
  <c r="BV258" i="8"/>
  <c r="BV213" i="12"/>
  <c r="BW9" i="12"/>
  <c r="N9" i="11"/>
  <c r="BV213" i="9"/>
  <c r="BV281" i="9"/>
  <c r="BV213" i="8"/>
  <c r="BV251" i="12"/>
  <c r="BW47" i="12"/>
  <c r="N47" i="11"/>
  <c r="BV319" i="9"/>
  <c r="BV251" i="9"/>
  <c r="BV251" i="8"/>
  <c r="BV223" i="12"/>
  <c r="BW19" i="12"/>
  <c r="N19" i="11"/>
  <c r="BV291" i="9"/>
  <c r="BV223" i="8"/>
  <c r="BV223" i="9"/>
  <c r="BV222" i="12"/>
  <c r="BW18" i="12"/>
  <c r="N18" i="11"/>
  <c r="BV290" i="9"/>
  <c r="BV222" i="8"/>
  <c r="BV222" i="9"/>
  <c r="BV224" i="12"/>
  <c r="BW20" i="12"/>
  <c r="N20" i="11"/>
  <c r="BV224" i="8"/>
  <c r="BV224" i="9"/>
  <c r="BV292" i="9"/>
  <c r="BV225" i="12"/>
  <c r="BW21" i="12"/>
  <c r="N21" i="11"/>
  <c r="BV293" i="9"/>
  <c r="BV225" i="9"/>
  <c r="BV225" i="8"/>
  <c r="BW165" i="12"/>
  <c r="BV369" i="8"/>
  <c r="BV301" i="10"/>
  <c r="BV369" i="10"/>
  <c r="AD162" i="11"/>
  <c r="M94" i="11"/>
  <c r="M112" i="11"/>
  <c r="AV180" i="11"/>
  <c r="Q149" i="11"/>
  <c r="M81" i="11"/>
  <c r="BW191" i="12"/>
  <c r="BV395" i="8"/>
  <c r="BV327" i="10"/>
  <c r="BV395" i="10"/>
  <c r="R150" i="11"/>
  <c r="M82" i="11"/>
  <c r="AC161" i="11"/>
  <c r="M93" i="11"/>
  <c r="N80" i="3"/>
  <c r="BV250" i="12"/>
  <c r="BW46" i="12"/>
  <c r="N46" i="11"/>
  <c r="BV250" i="9"/>
  <c r="BV318" i="9"/>
  <c r="BV250" i="8"/>
  <c r="P11" i="5"/>
  <c r="O9" i="3"/>
  <c r="O18" i="3"/>
  <c r="M57" i="3"/>
  <c r="Z98" i="7"/>
  <c r="M63" i="3" s="1"/>
  <c r="M111" i="11"/>
  <c r="AU179" i="11"/>
  <c r="BW168" i="12"/>
  <c r="BV372" i="8"/>
  <c r="BV304" i="10"/>
  <c r="BV372" i="10"/>
  <c r="BW78" i="12"/>
  <c r="BV350" i="9"/>
  <c r="BV214" i="10"/>
  <c r="BV282" i="8"/>
  <c r="BW147" i="12"/>
  <c r="BV283" i="10"/>
  <c r="BV351" i="8"/>
  <c r="BV351" i="10"/>
  <c r="BW167" i="12"/>
  <c r="BV371" i="10"/>
  <c r="BV371" i="8"/>
  <c r="BV303" i="10"/>
  <c r="BW77" i="12"/>
  <c r="BV281" i="8"/>
  <c r="BV213" i="10"/>
  <c r="BV349" i="9"/>
  <c r="M123" i="11"/>
  <c r="BG191" i="11"/>
  <c r="O120" i="5"/>
  <c r="O118" i="5" s="1"/>
  <c r="O101" i="5"/>
  <c r="R92" i="6"/>
  <c r="R49" i="6"/>
  <c r="BV236" i="12"/>
  <c r="BW32" i="12"/>
  <c r="N32" i="11"/>
  <c r="BV236" i="8"/>
  <c r="BV236" i="9"/>
  <c r="BV304" i="9"/>
  <c r="BV226" i="12"/>
  <c r="BW22" i="12"/>
  <c r="N22" i="11"/>
  <c r="BV294" i="9"/>
  <c r="BV226" i="9"/>
  <c r="BV226" i="8"/>
  <c r="M107" i="5"/>
  <c r="M104" i="5" s="1"/>
  <c r="M111" i="5"/>
  <c r="BW104" i="12"/>
  <c r="BV308" i="8"/>
  <c r="BV240" i="10"/>
  <c r="BV376" i="9"/>
  <c r="AT178" i="11"/>
  <c r="M110" i="11"/>
  <c r="BV219" i="12"/>
  <c r="BW15" i="12"/>
  <c r="N15" i="11"/>
  <c r="BV219" i="9"/>
  <c r="BV287" i="9"/>
  <c r="BV219" i="8"/>
  <c r="BW179" i="12"/>
  <c r="BV383" i="8"/>
  <c r="BV383" i="10"/>
  <c r="BV315" i="10"/>
  <c r="BW182" i="12"/>
  <c r="BV318" i="10"/>
  <c r="BV386" i="8"/>
  <c r="BV386" i="10"/>
  <c r="BW117" i="12"/>
  <c r="BV321" i="8"/>
  <c r="BV389" i="9"/>
  <c r="BV253" i="10"/>
  <c r="AI167" i="11"/>
  <c r="M99" i="11"/>
  <c r="BW116" i="12"/>
  <c r="BV320" i="8"/>
  <c r="BV252" i="10"/>
  <c r="BV388" i="9"/>
  <c r="BF190" i="11"/>
  <c r="M122" i="11"/>
  <c r="M107" i="11"/>
  <c r="AQ175" i="11"/>
  <c r="L19" i="3"/>
  <c r="M80" i="3"/>
  <c r="M81" i="3"/>
  <c r="M80" i="11"/>
  <c r="P148" i="11"/>
  <c r="BW125" i="12"/>
  <c r="BV329" i="8"/>
  <c r="BV261" i="10"/>
  <c r="BV397" i="9"/>
  <c r="BE189" i="11"/>
  <c r="M121" i="11"/>
  <c r="BW184" i="12"/>
  <c r="BV388" i="8"/>
  <c r="BV388" i="10"/>
  <c r="BV320" i="10"/>
  <c r="BW88" i="12"/>
  <c r="BV292" i="8"/>
  <c r="BV360" i="9"/>
  <c r="BV224" i="10"/>
  <c r="BW202" i="12"/>
  <c r="BV406" i="8"/>
  <c r="BV338" i="10"/>
  <c r="BV406" i="10"/>
  <c r="BW155" i="12"/>
  <c r="BV291" i="10"/>
  <c r="BV359" i="8"/>
  <c r="BV359" i="10"/>
  <c r="BW130" i="12"/>
  <c r="BV402" i="9"/>
  <c r="BV266" i="10"/>
  <c r="BV334" i="8"/>
  <c r="BW194" i="12"/>
  <c r="BV398" i="8"/>
  <c r="BV398" i="10"/>
  <c r="BV330" i="10"/>
  <c r="BW90" i="12"/>
  <c r="BV226" i="10"/>
  <c r="BV362" i="9"/>
  <c r="BV294" i="8"/>
  <c r="BW156" i="12"/>
  <c r="BV360" i="8"/>
  <c r="BV360" i="10"/>
  <c r="BV292" i="10"/>
  <c r="BW94" i="12"/>
  <c r="BV366" i="9"/>
  <c r="BV230" i="10"/>
  <c r="BV298" i="8"/>
  <c r="BW173" i="12"/>
  <c r="BV377" i="8"/>
  <c r="BV377" i="10"/>
  <c r="BV309" i="10"/>
  <c r="BW201" i="12"/>
  <c r="BV405" i="8"/>
  <c r="BV405" i="10"/>
  <c r="BV337" i="10"/>
  <c r="BW79" i="12"/>
  <c r="BV351" i="9"/>
  <c r="BV215" i="10"/>
  <c r="BV283" i="8"/>
  <c r="T12" i="6"/>
  <c r="Q47" i="5"/>
  <c r="Q46" i="5" s="1"/>
  <c r="Q139" i="5" s="1"/>
  <c r="M104" i="11"/>
  <c r="AN172" i="11"/>
  <c r="AH166" i="11"/>
  <c r="M98" i="11"/>
  <c r="BV230" i="12"/>
  <c r="BW26" i="12"/>
  <c r="N26" i="11"/>
  <c r="BV230" i="8"/>
  <c r="BV298" i="9"/>
  <c r="BV230" i="9"/>
  <c r="BV248" i="12"/>
  <c r="BW44" i="12"/>
  <c r="N44" i="11"/>
  <c r="BV248" i="8"/>
  <c r="BV316" i="9"/>
  <c r="BV248" i="9"/>
  <c r="BV217" i="12"/>
  <c r="BW13" i="12"/>
  <c r="N13" i="11"/>
  <c r="BV285" i="9"/>
  <c r="BV217" i="9"/>
  <c r="BV217" i="8"/>
  <c r="BV218" i="12"/>
  <c r="BW14" i="12"/>
  <c r="N14" i="11"/>
  <c r="BV218" i="9"/>
  <c r="BV286" i="9"/>
  <c r="BV218" i="8"/>
  <c r="BV263" i="12"/>
  <c r="BW59" i="12"/>
  <c r="N59" i="11"/>
  <c r="N127" i="11" s="1"/>
  <c r="BV263" i="9"/>
  <c r="BV331" i="9"/>
  <c r="BV263" i="8"/>
  <c r="BV229" i="12"/>
  <c r="BW25" i="12"/>
  <c r="N25" i="11"/>
  <c r="BV229" i="9"/>
  <c r="BV297" i="9"/>
  <c r="BV229" i="8"/>
  <c r="BW129" i="12"/>
  <c r="BV333" i="8"/>
  <c r="BV401" i="9"/>
  <c r="BV265" i="10"/>
  <c r="T152" i="11"/>
  <c r="M84" i="11"/>
  <c r="AB195" i="7" a="1"/>
  <c r="AB195" i="7" s="1"/>
  <c r="AB209" i="7" a="1"/>
  <c r="AB209" i="7" s="1"/>
  <c r="BW178" i="12"/>
  <c r="BV382" i="10"/>
  <c r="BV382" i="8"/>
  <c r="BV314" i="10"/>
  <c r="BW177" i="12"/>
  <c r="BV381" i="8"/>
  <c r="BV313" i="10"/>
  <c r="BV381" i="10"/>
  <c r="BW128" i="12"/>
  <c r="BV332" i="8"/>
  <c r="BV264" i="10"/>
  <c r="BV400" i="9"/>
  <c r="BW112" i="12"/>
  <c r="BV316" i="8"/>
  <c r="BV248" i="10"/>
  <c r="BV384" i="9"/>
  <c r="BW81" i="12"/>
  <c r="BV285" i="8"/>
  <c r="BV353" i="9"/>
  <c r="BV217" i="10"/>
  <c r="BW86" i="12"/>
  <c r="BV358" i="9"/>
  <c r="BV222" i="10"/>
  <c r="BV290" i="8"/>
  <c r="BW109" i="12"/>
  <c r="BV245" i="10"/>
  <c r="BV313" i="8"/>
  <c r="BV381" i="9"/>
  <c r="BW146" i="12"/>
  <c r="BV350" i="10"/>
  <c r="BV282" i="10"/>
  <c r="BV350" i="8"/>
  <c r="BW199" i="12"/>
  <c r="BV403" i="8"/>
  <c r="BV335" i="10"/>
  <c r="BV403" i="10"/>
  <c r="BW158" i="12"/>
  <c r="BV294" i="10"/>
  <c r="BV362" i="10"/>
  <c r="BV362" i="8"/>
  <c r="BV270" i="12"/>
  <c r="BW66" i="12"/>
  <c r="N66" i="11"/>
  <c r="N134" i="11" s="1"/>
  <c r="BV270" i="9"/>
  <c r="BV338" i="9"/>
  <c r="BV270" i="8"/>
  <c r="BA185" i="11"/>
  <c r="M117" i="11"/>
  <c r="BW113" i="12"/>
  <c r="BV317" i="8"/>
  <c r="BV249" i="10"/>
  <c r="BV385" i="9"/>
  <c r="BW99" i="12"/>
  <c r="BV371" i="9"/>
  <c r="BV235" i="10"/>
  <c r="BV303" i="8"/>
  <c r="BW108" i="12"/>
  <c r="BV312" i="8"/>
  <c r="BV380" i="9"/>
  <c r="BV244" i="10"/>
  <c r="AF164" i="11"/>
  <c r="M96" i="11"/>
  <c r="BW171" i="12"/>
  <c r="BV307" i="10"/>
  <c r="BV375" i="10"/>
  <c r="BV375" i="8"/>
  <c r="BW166" i="12"/>
  <c r="BV302" i="10"/>
  <c r="BV370" i="10"/>
  <c r="BV370" i="8"/>
  <c r="BW84" i="12"/>
  <c r="BV288" i="8"/>
  <c r="BV220" i="10"/>
  <c r="BV356" i="9"/>
  <c r="BW183" i="12"/>
  <c r="BV319" i="10"/>
  <c r="BV387" i="8"/>
  <c r="BV387" i="10"/>
  <c r="BW98" i="12"/>
  <c r="BV370" i="9"/>
  <c r="BV234" i="10"/>
  <c r="BV302" i="8"/>
  <c r="BW131" i="12"/>
  <c r="BV403" i="9"/>
  <c r="BV267" i="10"/>
  <c r="BV335" i="8"/>
  <c r="BW110" i="12"/>
  <c r="BV246" i="10"/>
  <c r="BV314" i="8"/>
  <c r="BV382" i="9"/>
  <c r="BJ194" i="11"/>
  <c r="M126" i="11"/>
  <c r="BV247" i="12"/>
  <c r="BW43" i="12"/>
  <c r="N43" i="11"/>
  <c r="BV315" i="9"/>
  <c r="BV247" i="9"/>
  <c r="BV247" i="8"/>
  <c r="BV259" i="12"/>
  <c r="BW55" i="12"/>
  <c r="N55" i="11"/>
  <c r="BV259" i="9"/>
  <c r="BV327" i="9"/>
  <c r="BV259" i="8"/>
  <c r="O147" i="11"/>
  <c r="M79" i="11"/>
  <c r="BV269" i="12"/>
  <c r="BW65" i="12"/>
  <c r="N65" i="11"/>
  <c r="N133" i="11" s="1"/>
  <c r="BV269" i="9"/>
  <c r="BV337" i="9"/>
  <c r="BV269" i="8"/>
  <c r="AB34" i="7"/>
  <c r="S15" i="6"/>
  <c r="U14" i="6" s="1"/>
  <c r="P42" i="5"/>
  <c r="O27" i="3"/>
  <c r="AB82" i="7"/>
  <c r="Z158" i="11"/>
  <c r="M90" i="11"/>
  <c r="BV214" i="12"/>
  <c r="BW10" i="12"/>
  <c r="N10" i="11"/>
  <c r="BV214" i="9"/>
  <c r="BV282" i="9"/>
  <c r="BV214" i="8"/>
  <c r="BV255" i="12"/>
  <c r="BW51" i="12"/>
  <c r="N51" i="11"/>
  <c r="BV323" i="9"/>
  <c r="BV255" i="9"/>
  <c r="BV255" i="8"/>
  <c r="BW120" i="12"/>
  <c r="BV324" i="8"/>
  <c r="BV256" i="10"/>
  <c r="BV392" i="9"/>
  <c r="BW197" i="12"/>
  <c r="BV401" i="8"/>
  <c r="BV401" i="10"/>
  <c r="BV333" i="10"/>
  <c r="BW203" i="12"/>
  <c r="BV339" i="10"/>
  <c r="BV407" i="10"/>
  <c r="BV407" i="8"/>
  <c r="BW132" i="12"/>
  <c r="BV336" i="8"/>
  <c r="BV404" i="9"/>
  <c r="BV268" i="10"/>
  <c r="BW100" i="12"/>
  <c r="BV304" i="8"/>
  <c r="BV236" i="10"/>
  <c r="BV372" i="9"/>
  <c r="BW92" i="12"/>
  <c r="BV296" i="8"/>
  <c r="BV364" i="9"/>
  <c r="BV228" i="10"/>
  <c r="BW195" i="12"/>
  <c r="BV331" i="10"/>
  <c r="BV399" i="10"/>
  <c r="BV399" i="8"/>
  <c r="BW150" i="12"/>
  <c r="BV286" i="10"/>
  <c r="BV354" i="10"/>
  <c r="BV354" i="8"/>
  <c r="BW189" i="12"/>
  <c r="BV393" i="8"/>
  <c r="BV325" i="10"/>
  <c r="BV393" i="10"/>
  <c r="BV231" i="12"/>
  <c r="BW27" i="12"/>
  <c r="N27" i="11"/>
  <c r="BV231" i="9"/>
  <c r="BV299" i="9"/>
  <c r="BV231" i="8"/>
  <c r="AC47" i="7"/>
  <c r="Q65" i="5"/>
  <c r="L125" i="5"/>
  <c r="K118" i="3"/>
  <c r="X182" i="7"/>
  <c r="L147" i="5" s="1"/>
  <c r="L151" i="5" s="1"/>
  <c r="M120" i="11"/>
  <c r="BD188" i="11"/>
  <c r="BV235" i="12"/>
  <c r="BW31" i="12"/>
  <c r="N31" i="11"/>
  <c r="BV235" i="8"/>
  <c r="BV303" i="9"/>
  <c r="BV235" i="9"/>
  <c r="BV264" i="12"/>
  <c r="BW60" i="12"/>
  <c r="N60" i="11"/>
  <c r="N128" i="11" s="1"/>
  <c r="BV264" i="8"/>
  <c r="BV332" i="9"/>
  <c r="BV264" i="9"/>
  <c r="BW95" i="12"/>
  <c r="BV367" i="9"/>
  <c r="BV231" i="10"/>
  <c r="BV299" i="8"/>
  <c r="AZ184" i="11"/>
  <c r="M116" i="11"/>
  <c r="AS177" i="11"/>
  <c r="M109" i="11"/>
  <c r="BW123" i="12"/>
  <c r="BV395" i="9"/>
  <c r="BV259" i="10"/>
  <c r="BV327" i="8"/>
  <c r="Q73" i="5"/>
  <c r="AD87" i="7"/>
  <c r="Q79" i="3" s="1"/>
  <c r="BV272" i="12"/>
  <c r="BW68" i="12"/>
  <c r="N68" i="11"/>
  <c r="N136" i="11" s="1"/>
  <c r="BV272" i="8"/>
  <c r="BV274" i="8" s="1"/>
  <c r="AD40" i="7" s="1"/>
  <c r="BV340" i="9"/>
  <c r="BV342" i="9" s="1"/>
  <c r="AD63" i="7" s="1"/>
  <c r="BV272" i="9"/>
  <c r="BV274" i="9" s="1"/>
  <c r="AD60" i="7" s="1"/>
  <c r="BV70" i="12"/>
  <c r="T25" i="6"/>
  <c r="Z24" i="6" s="1"/>
  <c r="W51" i="5" s="1"/>
  <c r="Q44" i="5"/>
  <c r="P29" i="3"/>
  <c r="AC84" i="7"/>
  <c r="BW204" i="12"/>
  <c r="BV408" i="8"/>
  <c r="BV340" i="10"/>
  <c r="BV408" i="10"/>
  <c r="BV206" i="12"/>
  <c r="AD37" i="7" s="1"/>
  <c r="AM171" i="11"/>
  <c r="M103" i="11"/>
  <c r="AC57" i="7"/>
  <c r="Q70" i="5"/>
  <c r="AP174" i="11"/>
  <c r="M106" i="11"/>
  <c r="BV243" i="12"/>
  <c r="BW39" i="12"/>
  <c r="N39" i="11"/>
  <c r="BV243" i="9"/>
  <c r="BV311" i="9"/>
  <c r="BV243" i="8"/>
  <c r="BV216" i="12"/>
  <c r="BW12" i="12"/>
  <c r="N12" i="11"/>
  <c r="BV216" i="8"/>
  <c r="BV284" i="9"/>
  <c r="BV216" i="9"/>
  <c r="BV257" i="12"/>
  <c r="BW53" i="12"/>
  <c r="N53" i="11"/>
  <c r="BV257" i="9"/>
  <c r="BV325" i="9"/>
  <c r="BV257" i="8"/>
  <c r="BW114" i="12"/>
  <c r="BV250" i="10"/>
  <c r="BV318" i="8"/>
  <c r="BV386" i="9"/>
  <c r="BW198" i="12"/>
  <c r="BV402" i="8"/>
  <c r="BV402" i="10"/>
  <c r="BV334" i="10"/>
  <c r="BW170" i="12"/>
  <c r="BV374" i="8"/>
  <c r="BV374" i="10"/>
  <c r="BV306" i="10"/>
  <c r="BW121" i="12"/>
  <c r="BV325" i="8"/>
  <c r="BV393" i="9"/>
  <c r="BV257" i="10"/>
  <c r="O41" i="5"/>
  <c r="AA166" i="7"/>
  <c r="AA165" i="7" s="1"/>
  <c r="AA141" i="7"/>
  <c r="AA44" i="7"/>
  <c r="N74" i="3" s="1"/>
  <c r="N26" i="3"/>
  <c r="BV240" i="12"/>
  <c r="BW36" i="12"/>
  <c r="N36" i="11"/>
  <c r="BV240" i="8"/>
  <c r="BV308" i="9"/>
  <c r="BV240" i="9"/>
  <c r="BV267" i="12"/>
  <c r="BW63" i="12"/>
  <c r="N63" i="11"/>
  <c r="N131" i="11" s="1"/>
  <c r="BV267" i="9"/>
  <c r="BV335" i="9"/>
  <c r="BV267" i="8"/>
  <c r="BV234" i="12"/>
  <c r="BW30" i="12"/>
  <c r="N30" i="11"/>
  <c r="BV234" i="9"/>
  <c r="BV302" i="9"/>
  <c r="BV234" i="8"/>
  <c r="BB186" i="11"/>
  <c r="M118" i="11"/>
  <c r="BW105" i="12"/>
  <c r="BV309" i="8"/>
  <c r="BV241" i="10"/>
  <c r="BV377" i="9"/>
  <c r="BW172" i="12"/>
  <c r="BV376" i="8"/>
  <c r="BV308" i="10"/>
  <c r="BV376" i="10"/>
  <c r="BW115" i="12"/>
  <c r="BV387" i="9"/>
  <c r="BV251" i="10"/>
  <c r="BV319" i="8"/>
  <c r="BW119" i="12"/>
  <c r="BV391" i="9"/>
  <c r="BV255" i="10"/>
  <c r="BV323" i="8"/>
  <c r="BW82" i="12"/>
  <c r="BV354" i="9"/>
  <c r="BV218" i="10"/>
  <c r="BV286" i="8"/>
  <c r="BW181" i="12"/>
  <c r="BV385" i="8"/>
  <c r="BV317" i="10"/>
  <c r="BV385" i="10"/>
  <c r="BW164" i="12"/>
  <c r="BV368" i="8"/>
  <c r="BV368" i="10"/>
  <c r="BV300" i="10"/>
  <c r="BW176" i="12"/>
  <c r="BV380" i="8"/>
  <c r="BV312" i="10"/>
  <c r="BV380" i="10"/>
  <c r="AG165" i="11"/>
  <c r="M97" i="11"/>
  <c r="AW181" i="11"/>
  <c r="M113" i="11"/>
  <c r="AL170" i="11"/>
  <c r="M102" i="11"/>
  <c r="V232" i="7"/>
  <c r="H128" i="3"/>
  <c r="AB160" i="11"/>
  <c r="M92" i="11"/>
  <c r="BV220" i="12"/>
  <c r="BW16" i="12"/>
  <c r="N16" i="11"/>
  <c r="BV220" i="8"/>
  <c r="BV288" i="9"/>
  <c r="BV220" i="9"/>
  <c r="AK169" i="11"/>
  <c r="M101" i="11"/>
  <c r="BV253" i="12"/>
  <c r="BW49" i="12"/>
  <c r="N49" i="11"/>
  <c r="BV321" i="9"/>
  <c r="BV253" i="9"/>
  <c r="BV253" i="8"/>
  <c r="Q104" i="6"/>
  <c r="Q103" i="6"/>
  <c r="N99" i="5"/>
  <c r="BV232" i="12"/>
  <c r="BW28" i="12"/>
  <c r="N28" i="11"/>
  <c r="BV232" i="8"/>
  <c r="BV232" i="9"/>
  <c r="BV300" i="9"/>
  <c r="BV262" i="12"/>
  <c r="BW58" i="12"/>
  <c r="N58" i="11"/>
  <c r="N126" i="11" s="1"/>
  <c r="BV330" i="9"/>
  <c r="BV262" i="9"/>
  <c r="BV262" i="8"/>
  <c r="N123" i="5"/>
  <c r="BW159" i="12"/>
  <c r="BV295" i="10"/>
  <c r="BV363" i="8"/>
  <c r="BV363" i="10"/>
  <c r="BW97" i="12"/>
  <c r="BV301" i="8"/>
  <c r="BV233" i="10"/>
  <c r="BV369" i="9"/>
  <c r="BW157" i="12"/>
  <c r="BV361" i="8"/>
  <c r="BV361" i="10"/>
  <c r="BV293" i="10"/>
  <c r="BI193" i="11"/>
  <c r="M125" i="11"/>
  <c r="BW175" i="12"/>
  <c r="BV311" i="10"/>
  <c r="BV379" i="8"/>
  <c r="BV379" i="10"/>
  <c r="BW160" i="12"/>
  <c r="BV364" i="8"/>
  <c r="BV296" i="10"/>
  <c r="BV364" i="10"/>
  <c r="BW163" i="12"/>
  <c r="BV299" i="10"/>
  <c r="BV367" i="8"/>
  <c r="BV367" i="10"/>
  <c r="BW190" i="12"/>
  <c r="BV394" i="8"/>
  <c r="BV394" i="10"/>
  <c r="BV326" i="10"/>
  <c r="BW152" i="12"/>
  <c r="BV356" i="8"/>
  <c r="BV288" i="10"/>
  <c r="BV356" i="10"/>
  <c r="BW188" i="12"/>
  <c r="BV392" i="8"/>
  <c r="BV324" i="10"/>
  <c r="BV392" i="10"/>
  <c r="BW187" i="12"/>
  <c r="BV391" i="10"/>
  <c r="BV323" i="10"/>
  <c r="BV391" i="8"/>
  <c r="BW180" i="12"/>
  <c r="BV384" i="8"/>
  <c r="BV316" i="10"/>
  <c r="BV384" i="10"/>
  <c r="BW153" i="12"/>
  <c r="BV357" i="8"/>
  <c r="BV357" i="10"/>
  <c r="BV289" i="10"/>
  <c r="R95" i="6"/>
  <c r="R94" i="6" s="1"/>
  <c r="R43" i="6" s="1"/>
  <c r="R35" i="6"/>
  <c r="R33" i="6" s="1"/>
  <c r="R31" i="6" s="1"/>
  <c r="BV215" i="12"/>
  <c r="BW11" i="12"/>
  <c r="N11" i="11"/>
  <c r="BV283" i="9"/>
  <c r="BV215" i="9"/>
  <c r="BV215" i="8"/>
  <c r="BH192" i="11"/>
  <c r="M124" i="11"/>
  <c r="N107" i="5"/>
  <c r="N104" i="5" s="1"/>
  <c r="N111" i="5"/>
  <c r="S151" i="11"/>
  <c r="M83" i="11"/>
  <c r="L101" i="3"/>
  <c r="L116" i="3"/>
  <c r="BW93" i="12"/>
  <c r="BV365" i="9"/>
  <c r="BV229" i="10"/>
  <c r="BV297" i="8"/>
  <c r="AE163" i="11"/>
  <c r="M95" i="11"/>
  <c r="BW102" i="12"/>
  <c r="BV238" i="10"/>
  <c r="BV374" i="9"/>
  <c r="BV306" i="8"/>
  <c r="BU274" i="12"/>
  <c r="AC35" i="7"/>
  <c r="AC64" i="7" s="1"/>
  <c r="BW149" i="12"/>
  <c r="BV353" i="8"/>
  <c r="BV285" i="10"/>
  <c r="BV353" i="10"/>
  <c r="BW135" i="12"/>
  <c r="BV271" i="10"/>
  <c r="BV407" i="9"/>
  <c r="BV339" i="8"/>
  <c r="BW151" i="12"/>
  <c r="BV287" i="10"/>
  <c r="BV355" i="8"/>
  <c r="BV355" i="10"/>
  <c r="BW106" i="12"/>
  <c r="BV310" i="8"/>
  <c r="BV242" i="10"/>
  <c r="BV378" i="9"/>
  <c r="BW169" i="12"/>
  <c r="BV373" i="8"/>
  <c r="BV305" i="10"/>
  <c r="BV373" i="10"/>
  <c r="BW111" i="12"/>
  <c r="BV247" i="10"/>
  <c r="BV383" i="9"/>
  <c r="BV315" i="8"/>
  <c r="BW87" i="12"/>
  <c r="BV223" i="10"/>
  <c r="BV359" i="9"/>
  <c r="BV291" i="8"/>
  <c r="BW193" i="12"/>
  <c r="BV397" i="8"/>
  <c r="BV397" i="10"/>
  <c r="BV329" i="10"/>
  <c r="BW133" i="12"/>
  <c r="BV337" i="8"/>
  <c r="BV405" i="9"/>
  <c r="BV269" i="10"/>
  <c r="BW185" i="12"/>
  <c r="BV389" i="8"/>
  <c r="BV321" i="10"/>
  <c r="BV389" i="10"/>
  <c r="BV227" i="12"/>
  <c r="BW23" i="12"/>
  <c r="N23" i="11"/>
  <c r="BV227" i="8"/>
  <c r="BV295" i="9"/>
  <c r="BV227" i="9"/>
  <c r="BV246" i="12"/>
  <c r="BW42" i="12"/>
  <c r="N42" i="11"/>
  <c r="BV314" i="9"/>
  <c r="BV246" i="9"/>
  <c r="BV246" i="8"/>
  <c r="AO173" i="11"/>
  <c r="M105" i="11"/>
  <c r="BV265" i="12"/>
  <c r="BW61" i="12"/>
  <c r="N61" i="11"/>
  <c r="N129" i="11" s="1"/>
  <c r="BV333" i="9"/>
  <c r="BV265" i="9"/>
  <c r="BV265" i="8"/>
  <c r="N92" i="5"/>
  <c r="Z175" i="7"/>
  <c r="Z174" i="7"/>
  <c r="Z169" i="7" s="1"/>
  <c r="Z231" i="7" s="1"/>
  <c r="Z185" i="7" s="1"/>
  <c r="M88" i="3"/>
  <c r="BV256" i="12"/>
  <c r="BW52" i="12"/>
  <c r="N52" i="11"/>
  <c r="BV256" i="8"/>
  <c r="BV256" i="9"/>
  <c r="BV324" i="9"/>
  <c r="BV241" i="12"/>
  <c r="BW37" i="12"/>
  <c r="N37" i="11"/>
  <c r="BV309" i="9"/>
  <c r="BV241" i="9"/>
  <c r="BV241" i="8"/>
  <c r="N146" i="11"/>
  <c r="M78" i="11"/>
  <c r="P62" i="5"/>
  <c r="O73" i="3"/>
  <c r="P8" i="2" s="1"/>
  <c r="U153" i="11"/>
  <c r="M85" i="11"/>
  <c r="M119" i="11"/>
  <c r="BC187" i="11"/>
  <c r="Y175" i="7"/>
  <c r="Y174" i="7"/>
  <c r="Y169" i="7" s="1"/>
  <c r="M92" i="5"/>
  <c r="M85" i="5" s="1"/>
  <c r="L88" i="3"/>
  <c r="BV252" i="12"/>
  <c r="BW48" i="12"/>
  <c r="N48" i="11"/>
  <c r="BV252" i="8"/>
  <c r="BV320" i="9"/>
  <c r="BV252" i="9"/>
  <c r="BV245" i="12"/>
  <c r="BW41" i="12"/>
  <c r="N41" i="11"/>
  <c r="BV245" i="9"/>
  <c r="BV313" i="9"/>
  <c r="BV245" i="8"/>
  <c r="Q74" i="5"/>
  <c r="AC51" i="7"/>
  <c r="AC49" i="7"/>
  <c r="Q67" i="5" s="1"/>
  <c r="Q68" i="5"/>
  <c r="R45" i="6"/>
  <c r="BV239" i="12"/>
  <c r="N35" i="11"/>
  <c r="BW35" i="12"/>
  <c r="BV239" i="9"/>
  <c r="BV307" i="9"/>
  <c r="BV239" i="8"/>
  <c r="BW127" i="12"/>
  <c r="BV263" i="10"/>
  <c r="BV399" i="9"/>
  <c r="BV331" i="8"/>
  <c r="AR176" i="11"/>
  <c r="M108" i="11"/>
  <c r="BW80" i="12"/>
  <c r="BV284" i="8"/>
  <c r="BV352" i="9"/>
  <c r="BV216" i="10"/>
  <c r="BW134" i="12"/>
  <c r="BV406" i="9"/>
  <c r="BV270" i="10"/>
  <c r="BV338" i="8"/>
  <c r="AC46" i="7"/>
  <c r="Q64" i="5"/>
  <c r="BV242" i="12"/>
  <c r="BW38" i="12"/>
  <c r="N38" i="11"/>
  <c r="BV242" i="9"/>
  <c r="BV310" i="9"/>
  <c r="BV242" i="8"/>
  <c r="L57" i="3"/>
  <c r="Y98" i="7"/>
  <c r="L63" i="3" s="1"/>
  <c r="BW154" i="12"/>
  <c r="BV358" i="10"/>
  <c r="BV290" i="10"/>
  <c r="BV358" i="8"/>
  <c r="BW118" i="12"/>
  <c r="BV390" i="9"/>
  <c r="BV322" i="8"/>
  <c r="BV254" i="10"/>
  <c r="BW200" i="12"/>
  <c r="BV404" i="8"/>
  <c r="BV336" i="10"/>
  <c r="BV404" i="10"/>
  <c r="M145" i="11"/>
  <c r="M77" i="11"/>
  <c r="O9" i="5"/>
  <c r="O8" i="5" s="1"/>
  <c r="AA81" i="7"/>
  <c r="N16" i="3"/>
  <c r="N7" i="3"/>
  <c r="M115" i="11"/>
  <c r="AY183" i="11"/>
  <c r="BW96" i="12"/>
  <c r="BV300" i="8"/>
  <c r="BV232" i="10"/>
  <c r="BV368" i="9"/>
  <c r="BW107" i="12"/>
  <c r="BV379" i="9"/>
  <c r="BV243" i="10"/>
  <c r="BV311" i="8"/>
  <c r="W155" i="11"/>
  <c r="M87" i="11"/>
  <c r="V154" i="11"/>
  <c r="M86" i="11"/>
  <c r="M88" i="11"/>
  <c r="X156" i="11"/>
  <c r="Y157" i="11"/>
  <c r="M89" i="11"/>
  <c r="BV254" i="12"/>
  <c r="BW50" i="12"/>
  <c r="N50" i="11"/>
  <c r="BV322" i="9"/>
  <c r="BV254" i="9"/>
  <c r="BV254" i="8"/>
  <c r="BV233" i="12"/>
  <c r="BW29" i="12"/>
  <c r="N29" i="11"/>
  <c r="BV301" i="9"/>
  <c r="BV233" i="9"/>
  <c r="BV233" i="8"/>
  <c r="BV249" i="12"/>
  <c r="BW45" i="12"/>
  <c r="N45" i="11"/>
  <c r="BV317" i="9"/>
  <c r="BV249" i="9"/>
  <c r="BV249" i="8"/>
  <c r="BV238" i="12"/>
  <c r="BW34" i="12"/>
  <c r="N34" i="11"/>
  <c r="BV238" i="9"/>
  <c r="BV306" i="9"/>
  <c r="BV238" i="8"/>
  <c r="P10" i="5"/>
  <c r="O17" i="3"/>
  <c r="O8" i="3"/>
  <c r="BV228" i="12"/>
  <c r="BW24" i="12"/>
  <c r="N24" i="11"/>
  <c r="BV228" i="8"/>
  <c r="BV296" i="9"/>
  <c r="BV228" i="9"/>
  <c r="O62" i="5"/>
  <c r="N73" i="3"/>
  <c r="BW103" i="12"/>
  <c r="BV239" i="10"/>
  <c r="BV375" i="9"/>
  <c r="BV307" i="8"/>
  <c r="BW122" i="12"/>
  <c r="BV394" i="9"/>
  <c r="BV326" i="8"/>
  <c r="BV258" i="10"/>
  <c r="BW161" i="12"/>
  <c r="BV365" i="8"/>
  <c r="BV297" i="10"/>
  <c r="BV365" i="10"/>
  <c r="N81" i="3"/>
  <c r="BV237" i="12"/>
  <c r="BW33" i="12"/>
  <c r="N33" i="11"/>
  <c r="BV237" i="9"/>
  <c r="BV305" i="9"/>
  <c r="BV237" i="8"/>
  <c r="AX182" i="11"/>
  <c r="M114" i="11"/>
  <c r="BW126" i="12"/>
  <c r="BV330" i="8"/>
  <c r="BV262" i="10"/>
  <c r="BV398" i="9"/>
  <c r="BW101" i="12"/>
  <c r="BV305" i="8"/>
  <c r="BV237" i="10"/>
  <c r="BV373" i="9"/>
  <c r="BW196" i="12"/>
  <c r="BV400" i="8"/>
  <c r="BV332" i="10"/>
  <c r="BV400" i="10"/>
  <c r="BW186" i="12"/>
  <c r="BV390" i="8"/>
  <c r="BV322" i="10"/>
  <c r="BV390" i="10"/>
  <c r="BW148" i="12"/>
  <c r="BV352" i="8"/>
  <c r="BV284" i="10"/>
  <c r="BV352" i="10"/>
  <c r="BW174" i="12"/>
  <c r="BV378" i="8"/>
  <c r="BV310" i="10"/>
  <c r="BV378" i="10"/>
  <c r="BW162" i="12"/>
  <c r="BV298" i="10"/>
  <c r="BV366" i="10"/>
  <c r="BV366" i="8"/>
  <c r="BW89" i="12"/>
  <c r="BV293" i="8"/>
  <c r="BV361" i="9"/>
  <c r="BV225" i="10"/>
  <c r="BW85" i="12"/>
  <c r="BV357" i="9"/>
  <c r="BV221" i="10"/>
  <c r="BV289" i="8"/>
  <c r="BW192" i="12"/>
  <c r="BV396" i="8"/>
  <c r="BV328" i="10"/>
  <c r="BV396" i="10"/>
  <c r="K114" i="3"/>
  <c r="BV261" i="12"/>
  <c r="BW57" i="12"/>
  <c r="N57" i="11"/>
  <c r="BV329" i="9"/>
  <c r="BV261" i="9"/>
  <c r="BV261" i="8"/>
  <c r="N6" i="5"/>
  <c r="S75" i="6"/>
  <c r="T9" i="6"/>
  <c r="S7" i="6"/>
  <c r="P54" i="5"/>
  <c r="BW124" i="12"/>
  <c r="BV328" i="8"/>
  <c r="BV396" i="9"/>
  <c r="BV260" i="10"/>
  <c r="BW145" i="12"/>
  <c r="BV349" i="8"/>
  <c r="BV281" i="10"/>
  <c r="BV349" i="10"/>
  <c r="AJ168" i="11"/>
  <c r="M100" i="11"/>
  <c r="BV266" i="12"/>
  <c r="BW62" i="12"/>
  <c r="N62" i="11"/>
  <c r="N130" i="11" s="1"/>
  <c r="BV266" i="9"/>
  <c r="BV334" i="9"/>
  <c r="BV266" i="8"/>
  <c r="BV271" i="12"/>
  <c r="BW67" i="12"/>
  <c r="N67" i="11"/>
  <c r="N135" i="11" s="1"/>
  <c r="BV271" i="9"/>
  <c r="BV339" i="9"/>
  <c r="BV271" i="8"/>
  <c r="BV260" i="12"/>
  <c r="BW56" i="12"/>
  <c r="N56" i="11"/>
  <c r="BV260" i="8"/>
  <c r="BV260" i="9"/>
  <c r="BV328" i="9"/>
  <c r="BV268" i="12"/>
  <c r="BW64" i="12"/>
  <c r="N64" i="11"/>
  <c r="N132" i="11" s="1"/>
  <c r="BV268" i="8"/>
  <c r="BV268" i="9"/>
  <c r="BV336" i="9"/>
  <c r="Q75" i="5" l="1"/>
  <c r="Q69" i="5"/>
  <c r="AC59" i="7"/>
  <c r="Q72" i="5" s="1"/>
  <c r="Q98" i="6"/>
  <c r="Q111" i="6" s="1"/>
  <c r="N149" i="5" s="1"/>
  <c r="P117" i="6"/>
  <c r="P115" i="6" s="1"/>
  <c r="P111" i="6"/>
  <c r="M149" i="5" s="1"/>
  <c r="O118" i="6"/>
  <c r="O115" i="6"/>
  <c r="L153" i="5" s="1"/>
  <c r="M125" i="3"/>
  <c r="O18" i="5"/>
  <c r="O6" i="5" s="1"/>
  <c r="R116" i="6"/>
  <c r="BX103" i="12"/>
  <c r="BW239" i="10"/>
  <c r="BW375" i="9"/>
  <c r="BW307" i="8"/>
  <c r="BW252" i="12"/>
  <c r="O48" i="11"/>
  <c r="BX48" i="12"/>
  <c r="BW252" i="8"/>
  <c r="BW320" i="9"/>
  <c r="BW252" i="9"/>
  <c r="BW265" i="12"/>
  <c r="BX61" i="12"/>
  <c r="O61" i="11"/>
  <c r="O129" i="11" s="1"/>
  <c r="BW265" i="9"/>
  <c r="BW333" i="9"/>
  <c r="BW265" i="8"/>
  <c r="BW268" i="12"/>
  <c r="BX64" i="12"/>
  <c r="O64" i="11"/>
  <c r="O132" i="11" s="1"/>
  <c r="BW268" i="8"/>
  <c r="BW268" i="9"/>
  <c r="BW336" i="9"/>
  <c r="AX181" i="11"/>
  <c r="N113" i="11"/>
  <c r="N118" i="11"/>
  <c r="BC186" i="11"/>
  <c r="BX200" i="12"/>
  <c r="BW404" i="8"/>
  <c r="BW404" i="10"/>
  <c r="BW336" i="10"/>
  <c r="BW239" i="12"/>
  <c r="BX35" i="12"/>
  <c r="O35" i="11"/>
  <c r="BW239" i="9"/>
  <c r="BW307" i="9"/>
  <c r="BW239" i="8"/>
  <c r="BX133" i="12"/>
  <c r="BW337" i="8"/>
  <c r="BW269" i="10"/>
  <c r="BW405" i="9"/>
  <c r="BX151" i="12"/>
  <c r="BW287" i="10"/>
  <c r="BW355" i="8"/>
  <c r="BW355" i="10"/>
  <c r="BW260" i="12"/>
  <c r="BX56" i="12"/>
  <c r="O56" i="11"/>
  <c r="BW260" i="8"/>
  <c r="BW260" i="9"/>
  <c r="BW328" i="9"/>
  <c r="BW266" i="12"/>
  <c r="BX62" i="12"/>
  <c r="O62" i="11"/>
  <c r="O130" i="11" s="1"/>
  <c r="BW266" i="9"/>
  <c r="BW334" i="9"/>
  <c r="BW266" i="8"/>
  <c r="N125" i="11"/>
  <c r="BJ193" i="11"/>
  <c r="Q117" i="6"/>
  <c r="BW228" i="12"/>
  <c r="BX24" i="12"/>
  <c r="O24" i="11"/>
  <c r="BW228" i="8"/>
  <c r="BW296" i="9"/>
  <c r="BW228" i="9"/>
  <c r="N102" i="11"/>
  <c r="AM170" i="11"/>
  <c r="AH165" i="11"/>
  <c r="N97" i="11"/>
  <c r="BX107" i="12"/>
  <c r="BW243" i="10"/>
  <c r="BW379" i="9"/>
  <c r="BW311" i="8"/>
  <c r="BX96" i="12"/>
  <c r="BW300" i="8"/>
  <c r="BW368" i="9"/>
  <c r="BW232" i="10"/>
  <c r="AC209" i="7" a="1"/>
  <c r="AC209" i="7" s="1"/>
  <c r="AC195" i="7" a="1"/>
  <c r="AC195" i="7" s="1"/>
  <c r="AQ174" i="11"/>
  <c r="N106" i="11"/>
  <c r="BX134" i="12"/>
  <c r="BW338" i="8"/>
  <c r="BW270" i="10"/>
  <c r="BW406" i="9"/>
  <c r="BX80" i="12"/>
  <c r="BW284" i="8"/>
  <c r="BW352" i="9"/>
  <c r="BW216" i="10"/>
  <c r="BA184" i="11"/>
  <c r="N116" i="11"/>
  <c r="Z182" i="7"/>
  <c r="N147" i="5" s="1"/>
  <c r="N151" i="5" s="1"/>
  <c r="AP173" i="11"/>
  <c r="N105" i="11"/>
  <c r="N85" i="5"/>
  <c r="AB159" i="11"/>
  <c r="N91" i="11"/>
  <c r="BX102" i="12"/>
  <c r="BW238" i="10"/>
  <c r="BW306" i="8"/>
  <c r="BW374" i="9"/>
  <c r="BW253" i="12"/>
  <c r="BX49" i="12"/>
  <c r="O49" i="11"/>
  <c r="BW321" i="9"/>
  <c r="BW253" i="9"/>
  <c r="BW253" i="8"/>
  <c r="BW220" i="12"/>
  <c r="BX16" i="12"/>
  <c r="O16" i="11"/>
  <c r="BW220" i="8"/>
  <c r="BW288" i="9"/>
  <c r="BW220" i="9"/>
  <c r="BW267" i="12"/>
  <c r="BX63" i="12"/>
  <c r="O63" i="11"/>
  <c r="O131" i="11" s="1"/>
  <c r="BW267" i="9"/>
  <c r="BW335" i="9"/>
  <c r="BW267" i="8"/>
  <c r="BX121" i="12"/>
  <c r="BW325" i="8"/>
  <c r="BW257" i="10"/>
  <c r="BW393" i="9"/>
  <c r="BX170" i="12"/>
  <c r="BW374" i="10"/>
  <c r="BW374" i="8"/>
  <c r="BW306" i="10"/>
  <c r="BX198" i="12"/>
  <c r="BW402" i="8"/>
  <c r="BW334" i="10"/>
  <c r="BW402" i="10"/>
  <c r="BX114" i="12"/>
  <c r="BW318" i="8"/>
  <c r="BW250" i="10"/>
  <c r="BW386" i="9"/>
  <c r="BF189" i="11"/>
  <c r="N121" i="11"/>
  <c r="AR175" i="11"/>
  <c r="N107" i="11"/>
  <c r="BV410" i="8"/>
  <c r="AD42" i="7" s="1"/>
  <c r="R74" i="5"/>
  <c r="BW231" i="12"/>
  <c r="BX27" i="12"/>
  <c r="O27" i="11"/>
  <c r="BW231" i="9"/>
  <c r="BW299" i="9"/>
  <c r="BW231" i="8"/>
  <c r="BW214" i="12"/>
  <c r="BX10" i="12"/>
  <c r="O10" i="11"/>
  <c r="BW214" i="9"/>
  <c r="BW214" i="8"/>
  <c r="BW282" i="9"/>
  <c r="AB81" i="7"/>
  <c r="AB186" i="7" s="1"/>
  <c r="P9" i="5"/>
  <c r="P8" i="5" s="1"/>
  <c r="O16" i="3"/>
  <c r="O7" i="3"/>
  <c r="AB166" i="7"/>
  <c r="AB165" i="7" s="1"/>
  <c r="AB141" i="7"/>
  <c r="AB44" i="7"/>
  <c r="O74" i="3" s="1"/>
  <c r="P41" i="5"/>
  <c r="O26" i="3"/>
  <c r="N8" i="2" s="1"/>
  <c r="BH191" i="11"/>
  <c r="N123" i="11"/>
  <c r="BX108" i="12"/>
  <c r="BW312" i="8"/>
  <c r="BW244" i="10"/>
  <c r="BW380" i="9"/>
  <c r="BX99" i="12"/>
  <c r="BW371" i="9"/>
  <c r="BW235" i="10"/>
  <c r="BW303" i="8"/>
  <c r="BX113" i="12"/>
  <c r="BW317" i="8"/>
  <c r="BW385" i="9"/>
  <c r="BW249" i="10"/>
  <c r="BX158" i="12"/>
  <c r="BW362" i="10"/>
  <c r="BW294" i="10"/>
  <c r="BW362" i="8"/>
  <c r="BX199" i="12"/>
  <c r="BW335" i="10"/>
  <c r="BW403" i="8"/>
  <c r="BW403" i="10"/>
  <c r="BX146" i="12"/>
  <c r="BW282" i="10"/>
  <c r="BW350" i="10"/>
  <c r="BW350" i="8"/>
  <c r="BX109" i="12"/>
  <c r="BW245" i="10"/>
  <c r="BW313" i="8"/>
  <c r="BW381" i="9"/>
  <c r="BX86" i="12"/>
  <c r="BW358" i="9"/>
  <c r="BW222" i="10"/>
  <c r="BW290" i="8"/>
  <c r="BX81" i="12"/>
  <c r="BW285" i="8"/>
  <c r="BW353" i="9"/>
  <c r="BW217" i="10"/>
  <c r="BX112" i="12"/>
  <c r="BW316" i="8"/>
  <c r="BW248" i="10"/>
  <c r="BW384" i="9"/>
  <c r="BX128" i="12"/>
  <c r="BW332" i="8"/>
  <c r="BW400" i="9"/>
  <c r="BW264" i="10"/>
  <c r="BX177" i="12"/>
  <c r="BW381" i="8"/>
  <c r="BW313" i="10"/>
  <c r="BW381" i="10"/>
  <c r="BX178" i="12"/>
  <c r="BW314" i="10"/>
  <c r="BW382" i="8"/>
  <c r="BW382" i="10"/>
  <c r="BX129" i="12"/>
  <c r="BW333" i="8"/>
  <c r="BW265" i="10"/>
  <c r="BW401" i="9"/>
  <c r="AD161" i="11"/>
  <c r="N93" i="11"/>
  <c r="S150" i="11"/>
  <c r="N82" i="11"/>
  <c r="N112" i="11"/>
  <c r="AW180" i="11"/>
  <c r="BX125" i="12"/>
  <c r="BW329" i="8"/>
  <c r="BW397" i="9"/>
  <c r="BW261" i="10"/>
  <c r="BX116" i="12"/>
  <c r="BW320" i="8"/>
  <c r="BW388" i="9"/>
  <c r="BW252" i="10"/>
  <c r="BX117" i="12"/>
  <c r="BW321" i="8"/>
  <c r="BW389" i="9"/>
  <c r="BW253" i="10"/>
  <c r="BX182" i="12"/>
  <c r="BW318" i="10"/>
  <c r="BW386" i="8"/>
  <c r="BW386" i="10"/>
  <c r="BX179" i="12"/>
  <c r="BW383" i="10"/>
  <c r="BW383" i="8"/>
  <c r="BW315" i="10"/>
  <c r="T151" i="11"/>
  <c r="N83" i="11"/>
  <c r="BX104" i="12"/>
  <c r="BW308" i="8"/>
  <c r="BW376" i="9"/>
  <c r="BW240" i="10"/>
  <c r="AK168" i="11"/>
  <c r="N100" i="11"/>
  <c r="BX77" i="12"/>
  <c r="BW349" i="9"/>
  <c r="BW281" i="8"/>
  <c r="BW213" i="10"/>
  <c r="BX167" i="12"/>
  <c r="BW371" i="10"/>
  <c r="BW371" i="8"/>
  <c r="BW303" i="10"/>
  <c r="BX147" i="12"/>
  <c r="BW283" i="10"/>
  <c r="BW351" i="8"/>
  <c r="BW351" i="10"/>
  <c r="BX78" i="12"/>
  <c r="BW350" i="9"/>
  <c r="BW214" i="10"/>
  <c r="BW282" i="8"/>
  <c r="BX168" i="12"/>
  <c r="BW372" i="8"/>
  <c r="BW372" i="10"/>
  <c r="BW304" i="10"/>
  <c r="BW250" i="12"/>
  <c r="BX46" i="12"/>
  <c r="O46" i="11"/>
  <c r="BW318" i="9"/>
  <c r="BW250" i="9"/>
  <c r="BW250" i="8"/>
  <c r="BX165" i="12"/>
  <c r="BW369" i="8"/>
  <c r="BW301" i="10"/>
  <c r="BW369" i="10"/>
  <c r="Z157" i="11"/>
  <c r="N89" i="11"/>
  <c r="W154" i="11"/>
  <c r="N86" i="11"/>
  <c r="AZ183" i="11"/>
  <c r="N115" i="11"/>
  <c r="BG190" i="11"/>
  <c r="N122" i="11"/>
  <c r="BV410" i="9"/>
  <c r="AD66" i="7" s="1"/>
  <c r="Q10" i="5"/>
  <c r="P8" i="3"/>
  <c r="P17" i="3"/>
  <c r="BW244" i="12"/>
  <c r="BX40" i="12"/>
  <c r="O40" i="11"/>
  <c r="BW244" i="8"/>
  <c r="BW244" i="9"/>
  <c r="BW312" i="9"/>
  <c r="BW221" i="12"/>
  <c r="BX17" i="12"/>
  <c r="O17" i="11"/>
  <c r="BW289" i="9"/>
  <c r="BW221" i="9"/>
  <c r="BW221" i="8"/>
  <c r="M114" i="3"/>
  <c r="BW261" i="12"/>
  <c r="BX57" i="12"/>
  <c r="O57" i="11"/>
  <c r="O125" i="11" s="1"/>
  <c r="BW261" i="9"/>
  <c r="BW329" i="9"/>
  <c r="BW261" i="8"/>
  <c r="BX161" i="12"/>
  <c r="BW365" i="8"/>
  <c r="BW365" i="10"/>
  <c r="BW297" i="10"/>
  <c r="BW233" i="12"/>
  <c r="BX29" i="12"/>
  <c r="O29" i="11"/>
  <c r="BW301" i="9"/>
  <c r="BW233" i="9"/>
  <c r="BW233" i="8"/>
  <c r="N6" i="3"/>
  <c r="N15" i="3"/>
  <c r="M125" i="5"/>
  <c r="L118" i="3"/>
  <c r="BW227" i="12"/>
  <c r="BX23" i="12"/>
  <c r="O23" i="11"/>
  <c r="BW295" i="9"/>
  <c r="BW227" i="8"/>
  <c r="BW227" i="9"/>
  <c r="L114" i="3"/>
  <c r="P147" i="11"/>
  <c r="N79" i="11"/>
  <c r="BX153" i="12"/>
  <c r="BW357" i="8"/>
  <c r="BW289" i="10"/>
  <c r="BW357" i="10"/>
  <c r="BX180" i="12"/>
  <c r="BW384" i="8"/>
  <c r="BW316" i="10"/>
  <c r="BW384" i="10"/>
  <c r="BX187" i="12"/>
  <c r="BW323" i="10"/>
  <c r="BW391" i="10"/>
  <c r="BW391" i="8"/>
  <c r="BX188" i="12"/>
  <c r="BW392" i="8"/>
  <c r="BW392" i="10"/>
  <c r="BW324" i="10"/>
  <c r="BX152" i="12"/>
  <c r="BW356" i="8"/>
  <c r="BW356" i="10"/>
  <c r="BW288" i="10"/>
  <c r="BX190" i="12"/>
  <c r="BW394" i="8"/>
  <c r="BW394" i="10"/>
  <c r="BW326" i="10"/>
  <c r="BX163" i="12"/>
  <c r="BW299" i="10"/>
  <c r="BW367" i="8"/>
  <c r="BW367" i="10"/>
  <c r="BX160" i="12"/>
  <c r="BW364" i="8"/>
  <c r="BW364" i="10"/>
  <c r="BW296" i="10"/>
  <c r="BX175" i="12"/>
  <c r="BW379" i="8"/>
  <c r="BW311" i="10"/>
  <c r="BW379" i="10"/>
  <c r="BW262" i="12"/>
  <c r="BX58" i="12"/>
  <c r="O58" i="11"/>
  <c r="O126" i="11" s="1"/>
  <c r="BW330" i="9"/>
  <c r="BW262" i="9"/>
  <c r="BW262" i="8"/>
  <c r="W232" i="7"/>
  <c r="I128" i="3"/>
  <c r="AI166" i="11"/>
  <c r="N98" i="11"/>
  <c r="AO172" i="11"/>
  <c r="N104" i="11"/>
  <c r="BW257" i="12"/>
  <c r="BX53" i="12"/>
  <c r="O53" i="11"/>
  <c r="BW257" i="9"/>
  <c r="BW325" i="9"/>
  <c r="BW257" i="8"/>
  <c r="BW243" i="12"/>
  <c r="BX39" i="12"/>
  <c r="O39" i="11"/>
  <c r="BW311" i="9"/>
  <c r="BW243" i="9"/>
  <c r="BW243" i="8"/>
  <c r="R44" i="5"/>
  <c r="U25" i="6"/>
  <c r="AA24" i="6" s="1"/>
  <c r="X51" i="5" s="1"/>
  <c r="Q29" i="3"/>
  <c r="AD84" i="7"/>
  <c r="BX204" i="12"/>
  <c r="BW408" i="8"/>
  <c r="BW340" i="10"/>
  <c r="BW408" i="10"/>
  <c r="BW410" i="10" s="1"/>
  <c r="AE53" i="7" s="1"/>
  <c r="BW206" i="12"/>
  <c r="AE37" i="7" s="1"/>
  <c r="R63" i="5"/>
  <c r="BW264" i="12"/>
  <c r="BX60" i="12"/>
  <c r="O60" i="11"/>
  <c r="O128" i="11" s="1"/>
  <c r="BW264" i="8"/>
  <c r="BW332" i="9"/>
  <c r="BW264" i="9"/>
  <c r="BX189" i="12"/>
  <c r="BW393" i="8"/>
  <c r="BW393" i="10"/>
  <c r="BW325" i="10"/>
  <c r="BX150" i="12"/>
  <c r="BW286" i="10"/>
  <c r="BW354" i="10"/>
  <c r="BW354" i="8"/>
  <c r="BX195" i="12"/>
  <c r="BW399" i="10"/>
  <c r="BW331" i="10"/>
  <c r="BW399" i="8"/>
  <c r="BX92" i="12"/>
  <c r="BW296" i="8"/>
  <c r="BW228" i="10"/>
  <c r="BW364" i="9"/>
  <c r="BX100" i="12"/>
  <c r="BW304" i="8"/>
  <c r="BW236" i="10"/>
  <c r="BW372" i="9"/>
  <c r="BX132" i="12"/>
  <c r="BW336" i="8"/>
  <c r="BW268" i="10"/>
  <c r="BW404" i="9"/>
  <c r="BX203" i="12"/>
  <c r="BW339" i="10"/>
  <c r="BW407" i="10"/>
  <c r="BW407" i="8"/>
  <c r="BX197" i="12"/>
  <c r="BW401" i="8"/>
  <c r="BW401" i="10"/>
  <c r="BW333" i="10"/>
  <c r="BX120" i="12"/>
  <c r="BW324" i="8"/>
  <c r="BW256" i="10"/>
  <c r="BW392" i="9"/>
  <c r="BD187" i="11"/>
  <c r="N119" i="11"/>
  <c r="BW269" i="12"/>
  <c r="BX65" i="12"/>
  <c r="O65" i="11"/>
  <c r="O133" i="11" s="1"/>
  <c r="BW337" i="9"/>
  <c r="BW269" i="9"/>
  <c r="BW269" i="8"/>
  <c r="BW259" i="12"/>
  <c r="BX55" i="12"/>
  <c r="O55" i="11"/>
  <c r="BW327" i="9"/>
  <c r="BW259" i="9"/>
  <c r="BW259" i="8"/>
  <c r="BW229" i="12"/>
  <c r="BX25" i="12"/>
  <c r="O25" i="11"/>
  <c r="BW229" i="9"/>
  <c r="BW297" i="9"/>
  <c r="BW229" i="8"/>
  <c r="BW218" i="12"/>
  <c r="BX14" i="12"/>
  <c r="O14" i="11"/>
  <c r="BW218" i="8"/>
  <c r="BW218" i="9"/>
  <c r="BW286" i="9"/>
  <c r="BW248" i="12"/>
  <c r="BX44" i="12"/>
  <c r="O44" i="11"/>
  <c r="BW248" i="8"/>
  <c r="BW248" i="9"/>
  <c r="BW316" i="9"/>
  <c r="BW219" i="12"/>
  <c r="BX15" i="12"/>
  <c r="O15" i="11"/>
  <c r="BW219" i="9"/>
  <c r="BW287" i="9"/>
  <c r="BW219" i="8"/>
  <c r="BW236" i="12"/>
  <c r="BX32" i="12"/>
  <c r="O32" i="11"/>
  <c r="BW236" i="8"/>
  <c r="BW236" i="9"/>
  <c r="BW304" i="9"/>
  <c r="BW225" i="12"/>
  <c r="BX21" i="12"/>
  <c r="O21" i="11"/>
  <c r="BW225" i="9"/>
  <c r="BW293" i="9"/>
  <c r="BW225" i="8"/>
  <c r="BW222" i="12"/>
  <c r="BX18" i="12"/>
  <c r="O18" i="11"/>
  <c r="BW222" i="8"/>
  <c r="BW290" i="9"/>
  <c r="BW222" i="9"/>
  <c r="BW251" i="12"/>
  <c r="BX47" i="12"/>
  <c r="O47" i="11"/>
  <c r="BW319" i="9"/>
  <c r="BW251" i="9"/>
  <c r="BW251" i="8"/>
  <c r="BW258" i="12"/>
  <c r="BX54" i="12"/>
  <c r="O54" i="11"/>
  <c r="BW258" i="9"/>
  <c r="BW326" i="9"/>
  <c r="BW258" i="8"/>
  <c r="BV274" i="10"/>
  <c r="AD56" i="7" s="1"/>
  <c r="Q115" i="6"/>
  <c r="N153" i="5" s="1"/>
  <c r="S95" i="6"/>
  <c r="S94" i="6" s="1"/>
  <c r="S43" i="6" s="1"/>
  <c r="S45" i="6" s="1"/>
  <c r="S35" i="6"/>
  <c r="S33" i="6" s="1"/>
  <c r="S31" i="6" s="1"/>
  <c r="BW238" i="12"/>
  <c r="BX34" i="12"/>
  <c r="O34" i="11"/>
  <c r="BW238" i="9"/>
  <c r="BW306" i="9"/>
  <c r="BW238" i="8"/>
  <c r="BW242" i="12"/>
  <c r="BX38" i="12"/>
  <c r="O38" i="11"/>
  <c r="BW310" i="9"/>
  <c r="BW242" i="9"/>
  <c r="BW242" i="8"/>
  <c r="BW241" i="12"/>
  <c r="BX37" i="12"/>
  <c r="O37" i="11"/>
  <c r="BW309" i="9"/>
  <c r="BW241" i="9"/>
  <c r="BW241" i="8"/>
  <c r="BW271" i="12"/>
  <c r="BX67" i="12"/>
  <c r="O67" i="11"/>
  <c r="O135" i="11" s="1"/>
  <c r="BW339" i="9"/>
  <c r="BW271" i="9"/>
  <c r="BW271" i="8"/>
  <c r="BX118" i="12"/>
  <c r="BW322" i="8"/>
  <c r="BW390" i="9"/>
  <c r="BW254" i="10"/>
  <c r="BX127" i="12"/>
  <c r="BW399" i="9"/>
  <c r="BW263" i="10"/>
  <c r="BW331" i="8"/>
  <c r="N125" i="5"/>
  <c r="M118" i="3"/>
  <c r="BX193" i="12"/>
  <c r="BW397" i="8"/>
  <c r="BW329" i="10"/>
  <c r="BW397" i="10"/>
  <c r="BX111" i="12"/>
  <c r="BW383" i="9"/>
  <c r="BW247" i="10"/>
  <c r="BW315" i="8"/>
  <c r="BX106" i="12"/>
  <c r="BW378" i="9"/>
  <c r="BW242" i="10"/>
  <c r="BW310" i="8"/>
  <c r="BX149" i="12"/>
  <c r="BW353" i="8"/>
  <c r="BW353" i="10"/>
  <c r="BW285" i="10"/>
  <c r="Y231" i="7"/>
  <c r="Y185" i="7" s="1"/>
  <c r="BV410" i="10"/>
  <c r="AD53" i="7" s="1"/>
  <c r="Q11" i="5"/>
  <c r="P18" i="3"/>
  <c r="P9" i="3"/>
  <c r="BV274" i="12"/>
  <c r="AD35" i="7"/>
  <c r="AD61" i="7" s="1"/>
  <c r="AJ167" i="11"/>
  <c r="N99" i="11"/>
  <c r="BW255" i="12"/>
  <c r="BX51" i="12"/>
  <c r="O51" i="11"/>
  <c r="BW323" i="9"/>
  <c r="BW255" i="9"/>
  <c r="BW255" i="8"/>
  <c r="AV179" i="11"/>
  <c r="N111" i="11"/>
  <c r="BX110" i="12"/>
  <c r="BW382" i="9"/>
  <c r="BW246" i="10"/>
  <c r="BW314" i="8"/>
  <c r="BX131" i="12"/>
  <c r="BW267" i="10"/>
  <c r="BW403" i="9"/>
  <c r="BW335" i="8"/>
  <c r="BX98" i="12"/>
  <c r="BW370" i="9"/>
  <c r="BW234" i="10"/>
  <c r="BW302" i="8"/>
  <c r="BX183" i="12"/>
  <c r="BW319" i="10"/>
  <c r="BW387" i="8"/>
  <c r="BW387" i="10"/>
  <c r="BX84" i="12"/>
  <c r="BW288" i="8"/>
  <c r="BW220" i="10"/>
  <c r="BW356" i="9"/>
  <c r="BX166" i="12"/>
  <c r="BW302" i="10"/>
  <c r="BW370" i="10"/>
  <c r="BW370" i="8"/>
  <c r="BX171" i="12"/>
  <c r="BW307" i="10"/>
  <c r="BW375" i="8"/>
  <c r="BW375" i="10"/>
  <c r="R149" i="11"/>
  <c r="N81" i="11"/>
  <c r="AE162" i="11"/>
  <c r="N94" i="11"/>
  <c r="T39" i="6"/>
  <c r="T44" i="6"/>
  <c r="BX79" i="12"/>
  <c r="BW351" i="9"/>
  <c r="BW215" i="10"/>
  <c r="BW283" i="8"/>
  <c r="BX201" i="12"/>
  <c r="BW405" i="8"/>
  <c r="BW405" i="10"/>
  <c r="BW337" i="10"/>
  <c r="BX173" i="12"/>
  <c r="BW377" i="8"/>
  <c r="BW377" i="10"/>
  <c r="BW309" i="10"/>
  <c r="BX94" i="12"/>
  <c r="BW366" i="9"/>
  <c r="BW230" i="10"/>
  <c r="BW298" i="8"/>
  <c r="BX156" i="12"/>
  <c r="BW360" i="8"/>
  <c r="BW292" i="10"/>
  <c r="BW360" i="10"/>
  <c r="BX90" i="12"/>
  <c r="BW226" i="10"/>
  <c r="BW362" i="9"/>
  <c r="BW294" i="8"/>
  <c r="BX194" i="12"/>
  <c r="BW398" i="8"/>
  <c r="BW398" i="10"/>
  <c r="BW330" i="10"/>
  <c r="BX130" i="12"/>
  <c r="BW266" i="10"/>
  <c r="BW334" i="8"/>
  <c r="BW402" i="9"/>
  <c r="BX155" i="12"/>
  <c r="BW291" i="10"/>
  <c r="BW359" i="8"/>
  <c r="BW359" i="10"/>
  <c r="BX202" i="12"/>
  <c r="BW406" i="8"/>
  <c r="BW406" i="10"/>
  <c r="BW338" i="10"/>
  <c r="BX88" i="12"/>
  <c r="BW292" i="8"/>
  <c r="BW360" i="9"/>
  <c r="BW224" i="10"/>
  <c r="BX184" i="12"/>
  <c r="BW388" i="8"/>
  <c r="BW388" i="10"/>
  <c r="BW320" i="10"/>
  <c r="AA158" i="11"/>
  <c r="N90" i="11"/>
  <c r="BX191" i="12"/>
  <c r="BW327" i="10"/>
  <c r="BW395" i="10"/>
  <c r="BW395" i="8"/>
  <c r="Y156" i="11"/>
  <c r="N88" i="11"/>
  <c r="X155" i="11"/>
  <c r="N87" i="11"/>
  <c r="N77" i="11"/>
  <c r="N145" i="11"/>
  <c r="BV342" i="8"/>
  <c r="AD41" i="7" s="1"/>
  <c r="AA186" i="7"/>
  <c r="BX83" i="12"/>
  <c r="BW355" i="9"/>
  <c r="BW219" i="10"/>
  <c r="BW287" i="8"/>
  <c r="BX91" i="12"/>
  <c r="BW227" i="10"/>
  <c r="BW363" i="9"/>
  <c r="BW295" i="8"/>
  <c r="Q62" i="5"/>
  <c r="P73" i="3"/>
  <c r="Y182" i="7"/>
  <c r="M147" i="5" s="1"/>
  <c r="M151" i="5" s="1"/>
  <c r="BX122" i="12"/>
  <c r="BW394" i="9"/>
  <c r="BW258" i="10"/>
  <c r="BW326" i="8"/>
  <c r="T75" i="6"/>
  <c r="U9" i="6"/>
  <c r="T7" i="6"/>
  <c r="Q54" i="5"/>
  <c r="N101" i="11"/>
  <c r="AL169" i="11"/>
  <c r="BX154" i="12"/>
  <c r="BW358" i="10"/>
  <c r="BW290" i="10"/>
  <c r="BW358" i="8"/>
  <c r="N109" i="11"/>
  <c r="AT177" i="11"/>
  <c r="N120" i="11"/>
  <c r="BE188" i="11"/>
  <c r="N110" i="11"/>
  <c r="AU178" i="11"/>
  <c r="BX185" i="12"/>
  <c r="BW389" i="8"/>
  <c r="BW389" i="10"/>
  <c r="BW321" i="10"/>
  <c r="BX87" i="12"/>
  <c r="BW223" i="10"/>
  <c r="BW359" i="9"/>
  <c r="BW291" i="8"/>
  <c r="BX169" i="12"/>
  <c r="BW373" i="8"/>
  <c r="BW305" i="10"/>
  <c r="BW373" i="10"/>
  <c r="BX135" i="12"/>
  <c r="BW271" i="10"/>
  <c r="BW407" i="9"/>
  <c r="BW339" i="8"/>
  <c r="BX93" i="12"/>
  <c r="BW297" i="8"/>
  <c r="BW365" i="9"/>
  <c r="BW229" i="10"/>
  <c r="BW215" i="12"/>
  <c r="BX11" i="12"/>
  <c r="O11" i="11"/>
  <c r="BW283" i="9"/>
  <c r="BW215" i="9"/>
  <c r="BW215" i="8"/>
  <c r="AG164" i="11"/>
  <c r="N96" i="11"/>
  <c r="BW234" i="12"/>
  <c r="BX30" i="12"/>
  <c r="O30" i="11"/>
  <c r="BW234" i="9"/>
  <c r="BW302" i="9"/>
  <c r="BW234" i="8"/>
  <c r="BW240" i="12"/>
  <c r="BX36" i="12"/>
  <c r="O36" i="11"/>
  <c r="BW240" i="8"/>
  <c r="BW308" i="9"/>
  <c r="BW240" i="9"/>
  <c r="O114" i="5"/>
  <c r="O95" i="5"/>
  <c r="O88" i="5" s="1"/>
  <c r="N104" i="3"/>
  <c r="N91" i="3"/>
  <c r="AA163" i="7"/>
  <c r="AA105" i="7"/>
  <c r="Q148" i="11"/>
  <c r="N80" i="11"/>
  <c r="BI192" i="11"/>
  <c r="N124" i="11"/>
  <c r="BX145" i="12"/>
  <c r="BW349" i="8"/>
  <c r="BW349" i="10"/>
  <c r="BW281" i="10"/>
  <c r="BX124" i="12"/>
  <c r="BW328" i="8"/>
  <c r="BW260" i="10"/>
  <c r="BW396" i="9"/>
  <c r="P120" i="5"/>
  <c r="P118" i="5" s="1"/>
  <c r="P101" i="5"/>
  <c r="S92" i="6"/>
  <c r="S49" i="6"/>
  <c r="BX192" i="12"/>
  <c r="BW396" i="8"/>
  <c r="BW328" i="10"/>
  <c r="BW396" i="10"/>
  <c r="BX85" i="12"/>
  <c r="BW221" i="10"/>
  <c r="BW357" i="9"/>
  <c r="BW289" i="8"/>
  <c r="BX89" i="12"/>
  <c r="BW293" i="8"/>
  <c r="BW361" i="9"/>
  <c r="BW225" i="10"/>
  <c r="BX162" i="12"/>
  <c r="BW298" i="10"/>
  <c r="BW366" i="10"/>
  <c r="BW366" i="8"/>
  <c r="BX174" i="12"/>
  <c r="BW378" i="10"/>
  <c r="BW310" i="10"/>
  <c r="BW378" i="8"/>
  <c r="BX148" i="12"/>
  <c r="BW352" i="8"/>
  <c r="BW284" i="10"/>
  <c r="BW352" i="10"/>
  <c r="BX186" i="12"/>
  <c r="BW390" i="8"/>
  <c r="BW390" i="10"/>
  <c r="BW322" i="10"/>
  <c r="BX196" i="12"/>
  <c r="BW400" i="8"/>
  <c r="BW400" i="10"/>
  <c r="BW332" i="10"/>
  <c r="BX101" i="12"/>
  <c r="BW305" i="8"/>
  <c r="BW373" i="9"/>
  <c r="BW237" i="10"/>
  <c r="BX126" i="12"/>
  <c r="BW330" i="8"/>
  <c r="BW398" i="9"/>
  <c r="BW262" i="10"/>
  <c r="BW237" i="12"/>
  <c r="BX33" i="12"/>
  <c r="O33" i="11"/>
  <c r="BW305" i="9"/>
  <c r="BW237" i="9"/>
  <c r="BW237" i="8"/>
  <c r="AC160" i="11"/>
  <c r="N92" i="11"/>
  <c r="BW249" i="12"/>
  <c r="BX45" i="12"/>
  <c r="O45" i="11"/>
  <c r="BW249" i="9"/>
  <c r="BW317" i="9"/>
  <c r="BW249" i="8"/>
  <c r="BW254" i="12"/>
  <c r="BX50" i="12"/>
  <c r="O50" i="11"/>
  <c r="BW322" i="9"/>
  <c r="BW254" i="9"/>
  <c r="BW254" i="8"/>
  <c r="AN171" i="11"/>
  <c r="N103" i="11"/>
  <c r="BW245" i="12"/>
  <c r="BX41" i="12"/>
  <c r="O41" i="11"/>
  <c r="BW245" i="9"/>
  <c r="BW313" i="9"/>
  <c r="BW245" i="8"/>
  <c r="BW256" i="12"/>
  <c r="BX52" i="12"/>
  <c r="O52" i="11"/>
  <c r="BW256" i="8"/>
  <c r="BW324" i="9"/>
  <c r="BW256" i="9"/>
  <c r="BW246" i="12"/>
  <c r="BX42" i="12"/>
  <c r="O42" i="11"/>
  <c r="BW314" i="9"/>
  <c r="BW246" i="9"/>
  <c r="BW246" i="8"/>
  <c r="AC34" i="7"/>
  <c r="T15" i="6"/>
  <c r="V14" i="6" s="1"/>
  <c r="Q42" i="5"/>
  <c r="P27" i="3"/>
  <c r="AC82" i="7"/>
  <c r="BX157" i="12"/>
  <c r="BW361" i="8"/>
  <c r="BW361" i="10"/>
  <c r="BW293" i="10"/>
  <c r="BX97" i="12"/>
  <c r="BW369" i="9"/>
  <c r="BW301" i="8"/>
  <c r="BW233" i="10"/>
  <c r="BX159" i="12"/>
  <c r="BW295" i="10"/>
  <c r="BW363" i="8"/>
  <c r="BW363" i="10"/>
  <c r="BW232" i="12"/>
  <c r="BX28" i="12"/>
  <c r="O28" i="11"/>
  <c r="BW232" i="8"/>
  <c r="BW232" i="9"/>
  <c r="BW300" i="9"/>
  <c r="N117" i="11"/>
  <c r="BB185" i="11"/>
  <c r="U152" i="11"/>
  <c r="N84" i="11"/>
  <c r="BX176" i="12"/>
  <c r="BW380" i="8"/>
  <c r="BW380" i="10"/>
  <c r="BW312" i="10"/>
  <c r="BX164" i="12"/>
  <c r="BW368" i="8"/>
  <c r="BW368" i="10"/>
  <c r="BW300" i="10"/>
  <c r="BX181" i="12"/>
  <c r="BW385" i="8"/>
  <c r="BW317" i="10"/>
  <c r="BW385" i="10"/>
  <c r="BX82" i="12"/>
  <c r="BW354" i="9"/>
  <c r="BW218" i="10"/>
  <c r="BW286" i="8"/>
  <c r="BX119" i="12"/>
  <c r="BW391" i="9"/>
  <c r="BW255" i="10"/>
  <c r="BW323" i="8"/>
  <c r="BX115" i="12"/>
  <c r="BW387" i="9"/>
  <c r="BW251" i="10"/>
  <c r="BW319" i="8"/>
  <c r="BX172" i="12"/>
  <c r="BW376" i="8"/>
  <c r="BW376" i="10"/>
  <c r="BW308" i="10"/>
  <c r="BX105" i="12"/>
  <c r="BW241" i="10"/>
  <c r="BW309" i="8"/>
  <c r="BW377" i="9"/>
  <c r="O123" i="5"/>
  <c r="N115" i="3"/>
  <c r="AA96" i="7"/>
  <c r="BW216" i="12"/>
  <c r="BX12" i="12"/>
  <c r="O12" i="11"/>
  <c r="BW216" i="8"/>
  <c r="BW216" i="9"/>
  <c r="BW284" i="9"/>
  <c r="BV342" i="10"/>
  <c r="AD50" i="7" s="1"/>
  <c r="R73" i="5"/>
  <c r="BW272" i="12"/>
  <c r="BX68" i="12"/>
  <c r="O68" i="11"/>
  <c r="O136" i="11" s="1"/>
  <c r="BW272" i="8"/>
  <c r="BW272" i="9"/>
  <c r="BW340" i="9"/>
  <c r="BW70" i="12"/>
  <c r="AC61" i="7"/>
  <c r="BX123" i="12"/>
  <c r="BW259" i="10"/>
  <c r="BW395" i="9"/>
  <c r="BW327" i="8"/>
  <c r="BX95" i="12"/>
  <c r="BW367" i="9"/>
  <c r="BW231" i="10"/>
  <c r="BW299" i="8"/>
  <c r="BW235" i="12"/>
  <c r="BX31" i="12"/>
  <c r="O31" i="11"/>
  <c r="BW235" i="9"/>
  <c r="BW303" i="9"/>
  <c r="BW235" i="8"/>
  <c r="AF163" i="11"/>
  <c r="N95" i="11"/>
  <c r="N78" i="11"/>
  <c r="O146" i="11"/>
  <c r="R47" i="5"/>
  <c r="R46" i="5" s="1"/>
  <c r="R139" i="5" s="1"/>
  <c r="U12" i="6"/>
  <c r="BW247" i="12"/>
  <c r="BX43" i="12"/>
  <c r="O43" i="11"/>
  <c r="BW247" i="9"/>
  <c r="BW315" i="9"/>
  <c r="BW247" i="8"/>
  <c r="BW270" i="12"/>
  <c r="BX66" i="12"/>
  <c r="O66" i="11"/>
  <c r="O134" i="11" s="1"/>
  <c r="BW270" i="9"/>
  <c r="BW338" i="9"/>
  <c r="BW270" i="8"/>
  <c r="BW263" i="12"/>
  <c r="BX59" i="12"/>
  <c r="O59" i="11"/>
  <c r="O127" i="11" s="1"/>
  <c r="BW263" i="9"/>
  <c r="BW331" i="9"/>
  <c r="BW263" i="8"/>
  <c r="BW217" i="12"/>
  <c r="BX13" i="12"/>
  <c r="O13" i="11"/>
  <c r="BW217" i="9"/>
  <c r="BW285" i="9"/>
  <c r="BW217" i="8"/>
  <c r="BW230" i="12"/>
  <c r="BX26" i="12"/>
  <c r="O26" i="11"/>
  <c r="BW230" i="8"/>
  <c r="BW298" i="9"/>
  <c r="BW230" i="9"/>
  <c r="BW226" i="12"/>
  <c r="BX22" i="12"/>
  <c r="O22" i="11"/>
  <c r="BW294" i="9"/>
  <c r="BW226" i="9"/>
  <c r="BW226" i="8"/>
  <c r="O99" i="5"/>
  <c r="R104" i="6"/>
  <c r="R103" i="6"/>
  <c r="AY182" i="11"/>
  <c r="N114" i="11"/>
  <c r="BW224" i="12"/>
  <c r="BX20" i="12"/>
  <c r="O20" i="11"/>
  <c r="BW224" i="8"/>
  <c r="BW292" i="9"/>
  <c r="BW224" i="9"/>
  <c r="BW223" i="12"/>
  <c r="BX19" i="12"/>
  <c r="O19" i="11"/>
  <c r="BW291" i="9"/>
  <c r="BW223" i="8"/>
  <c r="BW223" i="9"/>
  <c r="BW213" i="12"/>
  <c r="BX9" i="12"/>
  <c r="O9" i="11"/>
  <c r="BW213" i="9"/>
  <c r="BW281" i="9"/>
  <c r="BW213" i="8"/>
  <c r="U20" i="6"/>
  <c r="X19" i="6" s="1"/>
  <c r="U49" i="5" s="1"/>
  <c r="R43" i="5"/>
  <c r="Q28" i="3"/>
  <c r="AD83" i="7"/>
  <c r="BX136" i="12"/>
  <c r="BW340" i="8"/>
  <c r="BW342" i="8" s="1"/>
  <c r="AE41" i="7" s="1"/>
  <c r="BW408" i="9"/>
  <c r="BW410" i="9" s="1"/>
  <c r="AE66" i="7" s="1"/>
  <c r="BW272" i="10"/>
  <c r="BW138" i="12"/>
  <c r="AE36" i="7" s="1"/>
  <c r="AS176" i="11"/>
  <c r="N108" i="11"/>
  <c r="AC45" i="7"/>
  <c r="N85" i="11"/>
  <c r="V153" i="11"/>
  <c r="P118" i="6" l="1"/>
  <c r="Q118" i="6" s="1"/>
  <c r="AD45" i="7"/>
  <c r="BW342" i="10"/>
  <c r="AE50" i="7" s="1"/>
  <c r="AD64" i="7"/>
  <c r="BW274" i="10"/>
  <c r="AE56" i="7" s="1"/>
  <c r="S70" i="5" s="1"/>
  <c r="BW342" i="9"/>
  <c r="AE63" i="7" s="1"/>
  <c r="R64" i="5"/>
  <c r="AD46" i="7"/>
  <c r="BY184" i="12"/>
  <c r="BX388" i="8"/>
  <c r="BX320" i="10"/>
  <c r="BX388" i="10"/>
  <c r="BY155" i="12"/>
  <c r="BX291" i="10"/>
  <c r="BX359" i="8"/>
  <c r="BX359" i="10"/>
  <c r="BY90" i="12"/>
  <c r="BX362" i="9"/>
  <c r="BX226" i="10"/>
  <c r="BX294" i="8"/>
  <c r="BY173" i="12"/>
  <c r="BX377" i="8"/>
  <c r="BX309" i="10"/>
  <c r="BX377" i="10"/>
  <c r="BY111" i="12"/>
  <c r="BX383" i="9"/>
  <c r="BX247" i="10"/>
  <c r="BX315" i="8"/>
  <c r="R70" i="5"/>
  <c r="AD57" i="7"/>
  <c r="BH190" i="11"/>
  <c r="O122" i="11"/>
  <c r="X154" i="11"/>
  <c r="O86" i="11"/>
  <c r="AL168" i="11"/>
  <c r="O100" i="11"/>
  <c r="AX180" i="11"/>
  <c r="O112" i="11"/>
  <c r="AE161" i="11"/>
  <c r="O93" i="11"/>
  <c r="BY120" i="12"/>
  <c r="BX324" i="8"/>
  <c r="BX256" i="10"/>
  <c r="BX392" i="9"/>
  <c r="BY197" i="12"/>
  <c r="BX401" i="8"/>
  <c r="BX401" i="10"/>
  <c r="BX333" i="10"/>
  <c r="BY203" i="12"/>
  <c r="BX339" i="10"/>
  <c r="BX407" i="10"/>
  <c r="BX407" i="8"/>
  <c r="BY132" i="12"/>
  <c r="BX336" i="8"/>
  <c r="BX404" i="9"/>
  <c r="BX268" i="10"/>
  <c r="BY100" i="12"/>
  <c r="BX304" i="8"/>
  <c r="BX372" i="9"/>
  <c r="BX236" i="10"/>
  <c r="BY92" i="12"/>
  <c r="BX296" i="8"/>
  <c r="BX228" i="10"/>
  <c r="BX364" i="9"/>
  <c r="BY195" i="12"/>
  <c r="BX399" i="8"/>
  <c r="BX331" i="10"/>
  <c r="BX399" i="10"/>
  <c r="BY150" i="12"/>
  <c r="BX286" i="10"/>
  <c r="BX354" i="10"/>
  <c r="BX354" i="8"/>
  <c r="BY189" i="12"/>
  <c r="BX393" i="8"/>
  <c r="BX393" i="10"/>
  <c r="BX325" i="10"/>
  <c r="S69" i="5"/>
  <c r="AE54" i="7"/>
  <c r="R11" i="5"/>
  <c r="Q18" i="3"/>
  <c r="Q9" i="3"/>
  <c r="BX243" i="12"/>
  <c r="BY39" i="12"/>
  <c r="P39" i="11"/>
  <c r="BX311" i="9"/>
  <c r="BX243" i="9"/>
  <c r="BX243" i="8"/>
  <c r="BX261" i="12"/>
  <c r="BY57" i="12"/>
  <c r="P57" i="11"/>
  <c r="P125" i="11" s="1"/>
  <c r="BX329" i="9"/>
  <c r="BX261" i="9"/>
  <c r="BX261" i="8"/>
  <c r="R75" i="5"/>
  <c r="AD67" i="7"/>
  <c r="AD59" i="7"/>
  <c r="R72" i="5" s="1"/>
  <c r="BY165" i="12"/>
  <c r="BX369" i="8"/>
  <c r="BX301" i="10"/>
  <c r="BX369" i="10"/>
  <c r="AZ182" i="11"/>
  <c r="O114" i="11"/>
  <c r="P123" i="5"/>
  <c r="O115" i="3"/>
  <c r="AB96" i="7"/>
  <c r="O15" i="3"/>
  <c r="O6" i="3"/>
  <c r="D8" i="2" s="1"/>
  <c r="P146" i="11"/>
  <c r="O78" i="11"/>
  <c r="BX267" i="12"/>
  <c r="BY63" i="12"/>
  <c r="P63" i="11"/>
  <c r="P131" i="11" s="1"/>
  <c r="BX267" i="9"/>
  <c r="BX335" i="9"/>
  <c r="BX267" i="8"/>
  <c r="BX253" i="12"/>
  <c r="BY49" i="12"/>
  <c r="P49" i="11"/>
  <c r="BX253" i="9"/>
  <c r="BX321" i="9"/>
  <c r="BX253" i="8"/>
  <c r="O124" i="11"/>
  <c r="BJ192" i="11"/>
  <c r="BY200" i="12"/>
  <c r="BX404" i="8"/>
  <c r="BX404" i="10"/>
  <c r="BX336" i="10"/>
  <c r="BX252" i="12"/>
  <c r="BY48" i="12"/>
  <c r="P48" i="11"/>
  <c r="BX252" i="8"/>
  <c r="BX252" i="9"/>
  <c r="BX320" i="9"/>
  <c r="S74" i="5"/>
  <c r="BY159" i="12"/>
  <c r="BX295" i="10"/>
  <c r="BX363" i="8"/>
  <c r="BX363" i="10"/>
  <c r="BY157" i="12"/>
  <c r="BX361" i="8"/>
  <c r="BX293" i="10"/>
  <c r="BX361" i="10"/>
  <c r="BX249" i="12"/>
  <c r="P45" i="11"/>
  <c r="BY45" i="12"/>
  <c r="BX249" i="9"/>
  <c r="BX317" i="9"/>
  <c r="BX249" i="8"/>
  <c r="BY202" i="12"/>
  <c r="BX406" i="8"/>
  <c r="BX406" i="10"/>
  <c r="BX338" i="10"/>
  <c r="BY194" i="12"/>
  <c r="BX398" i="8"/>
  <c r="BX398" i="10"/>
  <c r="BX330" i="10"/>
  <c r="BY94" i="12"/>
  <c r="BX366" i="9"/>
  <c r="BX230" i="10"/>
  <c r="BX298" i="8"/>
  <c r="BY79" i="12"/>
  <c r="BX351" i="9"/>
  <c r="BX215" i="10"/>
  <c r="BX283" i="8"/>
  <c r="M153" i="5"/>
  <c r="L125" i="3"/>
  <c r="BY193" i="12"/>
  <c r="BX397" i="8"/>
  <c r="BX329" i="10"/>
  <c r="BX397" i="10"/>
  <c r="BX271" i="12"/>
  <c r="BY67" i="12"/>
  <c r="P67" i="11"/>
  <c r="P135" i="11" s="1"/>
  <c r="BX339" i="9"/>
  <c r="BX271" i="9"/>
  <c r="BX271" i="8"/>
  <c r="S116" i="6"/>
  <c r="P18" i="5"/>
  <c r="BY95" i="12"/>
  <c r="BX367" i="9"/>
  <c r="BX231" i="10"/>
  <c r="BX299" i="8"/>
  <c r="BY123" i="12"/>
  <c r="BX395" i="9"/>
  <c r="BX259" i="10"/>
  <c r="BX327" i="8"/>
  <c r="R68" i="5"/>
  <c r="AD51" i="7"/>
  <c r="AD49" i="7"/>
  <c r="R67" i="5" s="1"/>
  <c r="AC81" i="7"/>
  <c r="Q9" i="5"/>
  <c r="Q8" i="5" s="1"/>
  <c r="P16" i="3"/>
  <c r="P7" i="3"/>
  <c r="O110" i="11"/>
  <c r="AV178" i="11"/>
  <c r="O109" i="11"/>
  <c r="AU177" i="11"/>
  <c r="O118" i="11"/>
  <c r="BD186" i="11"/>
  <c r="BY101" i="12"/>
  <c r="BX305" i="8"/>
  <c r="BX237" i="10"/>
  <c r="BX373" i="9"/>
  <c r="BY196" i="12"/>
  <c r="BX400" i="8"/>
  <c r="BX400" i="10"/>
  <c r="BX332" i="10"/>
  <c r="BY186" i="12"/>
  <c r="BX390" i="8"/>
  <c r="BX322" i="10"/>
  <c r="BX390" i="10"/>
  <c r="BY148" i="12"/>
  <c r="BX352" i="8"/>
  <c r="BX352" i="10"/>
  <c r="BX284" i="10"/>
  <c r="BY174" i="12"/>
  <c r="BX378" i="10"/>
  <c r="BX378" i="8"/>
  <c r="BX310" i="10"/>
  <c r="BY162" i="12"/>
  <c r="BX298" i="10"/>
  <c r="BX366" i="10"/>
  <c r="BX366" i="8"/>
  <c r="BY89" i="12"/>
  <c r="BX361" i="9"/>
  <c r="BX293" i="8"/>
  <c r="BX225" i="10"/>
  <c r="BY192" i="12"/>
  <c r="BX396" i="8"/>
  <c r="BX396" i="10"/>
  <c r="BX328" i="10"/>
  <c r="BY124" i="12"/>
  <c r="BX328" i="8"/>
  <c r="BX260" i="10"/>
  <c r="BX396" i="9"/>
  <c r="Q147" i="11"/>
  <c r="O79" i="11"/>
  <c r="T95" i="6"/>
  <c r="T94" i="6" s="1"/>
  <c r="T43" i="6" s="1"/>
  <c r="T45" i="6" s="1"/>
  <c r="T35" i="6"/>
  <c r="T33" i="6" s="1"/>
  <c r="T31" i="6" s="1"/>
  <c r="O119" i="11"/>
  <c r="BE187" i="11"/>
  <c r="AQ173" i="11"/>
  <c r="O105" i="11"/>
  <c r="AN170" i="11"/>
  <c r="O102" i="11"/>
  <c r="BX258" i="12"/>
  <c r="BY54" i="12"/>
  <c r="P54" i="11"/>
  <c r="BX326" i="9"/>
  <c r="BX258" i="9"/>
  <c r="BX258" i="8"/>
  <c r="BX222" i="12"/>
  <c r="BY18" i="12"/>
  <c r="P18" i="11"/>
  <c r="BX290" i="9"/>
  <c r="BX222" i="8"/>
  <c r="BX222" i="9"/>
  <c r="BX236" i="12"/>
  <c r="BY32" i="12"/>
  <c r="P32" i="11"/>
  <c r="BX236" i="8"/>
  <c r="BX236" i="9"/>
  <c r="BX304" i="9"/>
  <c r="BX248" i="12"/>
  <c r="BY44" i="12"/>
  <c r="P44" i="11"/>
  <c r="BX248" i="8"/>
  <c r="BX316" i="9"/>
  <c r="BX248" i="9"/>
  <c r="BX229" i="12"/>
  <c r="BY25" i="12"/>
  <c r="P25" i="11"/>
  <c r="BX297" i="9"/>
  <c r="BX229" i="9"/>
  <c r="BX229" i="8"/>
  <c r="BX269" i="12"/>
  <c r="BY65" i="12"/>
  <c r="P65" i="11"/>
  <c r="P133" i="11" s="1"/>
  <c r="BX269" i="9"/>
  <c r="BX337" i="9"/>
  <c r="BX269" i="8"/>
  <c r="BX264" i="12"/>
  <c r="BY60" i="12"/>
  <c r="P60" i="11"/>
  <c r="P128" i="11" s="1"/>
  <c r="BX264" i="8"/>
  <c r="BX332" i="9"/>
  <c r="BX264" i="9"/>
  <c r="AE88" i="7"/>
  <c r="R78" i="3" s="1"/>
  <c r="S68" i="5"/>
  <c r="AE51" i="7"/>
  <c r="BG189" i="11"/>
  <c r="O121" i="11"/>
  <c r="X232" i="7"/>
  <c r="J128" i="3"/>
  <c r="AI165" i="11"/>
  <c r="O97" i="11"/>
  <c r="BX250" i="12"/>
  <c r="BY46" i="12"/>
  <c r="P46" i="11"/>
  <c r="BX250" i="9"/>
  <c r="BX318" i="9"/>
  <c r="BX250" i="8"/>
  <c r="BY104" i="12"/>
  <c r="BX308" i="8"/>
  <c r="BX376" i="9"/>
  <c r="BX240" i="10"/>
  <c r="BY129" i="12"/>
  <c r="BX333" i="8"/>
  <c r="BX265" i="10"/>
  <c r="BX401" i="9"/>
  <c r="BY178" i="12"/>
  <c r="BX314" i="10"/>
  <c r="BX382" i="8"/>
  <c r="BX382" i="10"/>
  <c r="BY177" i="12"/>
  <c r="BX381" i="8"/>
  <c r="BX313" i="10"/>
  <c r="BX381" i="10"/>
  <c r="BY128" i="12"/>
  <c r="BX332" i="8"/>
  <c r="BX264" i="10"/>
  <c r="BX400" i="9"/>
  <c r="BY112" i="12"/>
  <c r="BX316" i="8"/>
  <c r="BX248" i="10"/>
  <c r="BX384" i="9"/>
  <c r="BY81" i="12"/>
  <c r="BX285" i="8"/>
  <c r="BX353" i="9"/>
  <c r="BX217" i="10"/>
  <c r="BY86" i="12"/>
  <c r="BX222" i="10"/>
  <c r="BX358" i="9"/>
  <c r="BX290" i="8"/>
  <c r="BY109" i="12"/>
  <c r="BX313" i="8"/>
  <c r="BX245" i="10"/>
  <c r="BX381" i="9"/>
  <c r="BY146" i="12"/>
  <c r="BX282" i="10"/>
  <c r="BX350" i="10"/>
  <c r="BX350" i="8"/>
  <c r="BY199" i="12"/>
  <c r="BX403" i="8"/>
  <c r="BX403" i="10"/>
  <c r="BX335" i="10"/>
  <c r="BY158" i="12"/>
  <c r="BX294" i="10"/>
  <c r="BX362" i="10"/>
  <c r="BX362" i="8"/>
  <c r="BY113" i="12"/>
  <c r="BX317" i="8"/>
  <c r="BX385" i="9"/>
  <c r="BX249" i="10"/>
  <c r="BY99" i="12"/>
  <c r="BX371" i="9"/>
  <c r="BX235" i="10"/>
  <c r="BX303" i="8"/>
  <c r="BY108" i="12"/>
  <c r="BX312" i="8"/>
  <c r="BX244" i="10"/>
  <c r="BX380" i="9"/>
  <c r="BX214" i="12"/>
  <c r="BY10" i="12"/>
  <c r="P10" i="11"/>
  <c r="BX214" i="9"/>
  <c r="BX214" i="8"/>
  <c r="BX282" i="9"/>
  <c r="V152" i="11"/>
  <c r="O84" i="11"/>
  <c r="BY102" i="12"/>
  <c r="BX238" i="10"/>
  <c r="BX306" i="8"/>
  <c r="BX374" i="9"/>
  <c r="BY80" i="12"/>
  <c r="BX284" i="8"/>
  <c r="BX216" i="10"/>
  <c r="BX352" i="9"/>
  <c r="BY134" i="12"/>
  <c r="BX338" i="8"/>
  <c r="BX406" i="9"/>
  <c r="BX270" i="10"/>
  <c r="BY96" i="12"/>
  <c r="BX300" i="8"/>
  <c r="BX232" i="10"/>
  <c r="BX368" i="9"/>
  <c r="BY107" i="12"/>
  <c r="BX379" i="9"/>
  <c r="BX243" i="10"/>
  <c r="BX311" i="8"/>
  <c r="O92" i="11"/>
  <c r="AD160" i="11"/>
  <c r="BX260" i="12"/>
  <c r="BY56" i="12"/>
  <c r="P56" i="11"/>
  <c r="P124" i="11" s="1"/>
  <c r="BX260" i="8"/>
  <c r="BX328" i="9"/>
  <c r="BX260" i="9"/>
  <c r="BX268" i="12"/>
  <c r="BY64" i="12"/>
  <c r="P64" i="11"/>
  <c r="P132" i="11" s="1"/>
  <c r="BX268" i="8"/>
  <c r="BX268" i="9"/>
  <c r="BX336" i="9"/>
  <c r="O116" i="11"/>
  <c r="BB184" i="11"/>
  <c r="O87" i="11"/>
  <c r="Y155" i="11"/>
  <c r="BX247" i="12"/>
  <c r="BY43" i="12"/>
  <c r="P43" i="11"/>
  <c r="BX247" i="9"/>
  <c r="BX315" i="9"/>
  <c r="BX247" i="8"/>
  <c r="BX235" i="12"/>
  <c r="BY31" i="12"/>
  <c r="P31" i="11"/>
  <c r="BX235" i="9"/>
  <c r="BX235" i="8"/>
  <c r="BX303" i="9"/>
  <c r="N57" i="3"/>
  <c r="AA98" i="7"/>
  <c r="N63" i="3" s="1"/>
  <c r="BY97" i="12"/>
  <c r="BX233" i="10"/>
  <c r="BX369" i="9"/>
  <c r="BX301" i="8"/>
  <c r="BX256" i="12"/>
  <c r="BY52" i="12"/>
  <c r="P52" i="11"/>
  <c r="BX256" i="8"/>
  <c r="BX324" i="9"/>
  <c r="BX256" i="9"/>
  <c r="BX240" i="12"/>
  <c r="BY36" i="12"/>
  <c r="P36" i="11"/>
  <c r="BX240" i="8"/>
  <c r="BX308" i="9"/>
  <c r="BX240" i="9"/>
  <c r="BY88" i="12"/>
  <c r="BX292" i="8"/>
  <c r="BX224" i="10"/>
  <c r="BX360" i="9"/>
  <c r="BY130" i="12"/>
  <c r="BX402" i="9"/>
  <c r="BX334" i="8"/>
  <c r="BX266" i="10"/>
  <c r="BY156" i="12"/>
  <c r="BX360" i="8"/>
  <c r="BX292" i="10"/>
  <c r="BX360" i="10"/>
  <c r="BY201" i="12"/>
  <c r="BX405" i="8"/>
  <c r="BX405" i="10"/>
  <c r="BX337" i="10"/>
  <c r="BY149" i="12"/>
  <c r="BX353" i="8"/>
  <c r="BX285" i="10"/>
  <c r="BX353" i="10"/>
  <c r="BY106" i="12"/>
  <c r="BX242" i="10"/>
  <c r="BX378" i="9"/>
  <c r="BX310" i="8"/>
  <c r="BX242" i="12"/>
  <c r="BY38" i="12"/>
  <c r="P38" i="11"/>
  <c r="BX242" i="9"/>
  <c r="BX310" i="9"/>
  <c r="BX242" i="8"/>
  <c r="BX223" i="12"/>
  <c r="BY19" i="12"/>
  <c r="P19" i="11"/>
  <c r="BX291" i="9"/>
  <c r="BX223" i="9"/>
  <c r="BX223" i="8"/>
  <c r="AB158" i="11"/>
  <c r="O90" i="11"/>
  <c r="BW274" i="9"/>
  <c r="AE60" i="7" s="1"/>
  <c r="R148" i="11"/>
  <c r="O80" i="11"/>
  <c r="AC166" i="7"/>
  <c r="AC165" i="7" s="1"/>
  <c r="AC141" i="7"/>
  <c r="AC44" i="7"/>
  <c r="P74" i="3" s="1"/>
  <c r="Q41" i="5"/>
  <c r="P26" i="3"/>
  <c r="BY126" i="12"/>
  <c r="BX330" i="8"/>
  <c r="BX398" i="9"/>
  <c r="BX262" i="10"/>
  <c r="BY85" i="12"/>
  <c r="BX221" i="10"/>
  <c r="BX289" i="8"/>
  <c r="BX357" i="9"/>
  <c r="BY145" i="12"/>
  <c r="BX349" i="8"/>
  <c r="BX281" i="10"/>
  <c r="BX349" i="10"/>
  <c r="AJ166" i="11"/>
  <c r="O98" i="11"/>
  <c r="BY154" i="12"/>
  <c r="BX290" i="10"/>
  <c r="BX358" i="10"/>
  <c r="BX358" i="8"/>
  <c r="AD209" i="7" a="1"/>
  <c r="AD209" i="7" s="1"/>
  <c r="AD195" i="7" a="1"/>
  <c r="AD195" i="7" s="1"/>
  <c r="V20" i="6"/>
  <c r="Y19" i="6" s="1"/>
  <c r="V49" i="5" s="1"/>
  <c r="S43" i="5"/>
  <c r="R28" i="3"/>
  <c r="AE83" i="7"/>
  <c r="BY136" i="12"/>
  <c r="BX340" i="8"/>
  <c r="BX272" i="10"/>
  <c r="BX408" i="9"/>
  <c r="BX410" i="9" s="1"/>
  <c r="AF66" i="7" s="1"/>
  <c r="BX138" i="12"/>
  <c r="AF36" i="7" s="1"/>
  <c r="O145" i="11"/>
  <c r="O77" i="11"/>
  <c r="Z156" i="11"/>
  <c r="O88" i="11"/>
  <c r="BX226" i="12"/>
  <c r="BY22" i="12"/>
  <c r="P22" i="11"/>
  <c r="BX294" i="9"/>
  <c r="BX226" i="9"/>
  <c r="BX226" i="8"/>
  <c r="BX217" i="12"/>
  <c r="BY13" i="12"/>
  <c r="P13" i="11"/>
  <c r="BX285" i="9"/>
  <c r="BX217" i="9"/>
  <c r="BX217" i="8"/>
  <c r="BX270" i="12"/>
  <c r="BY66" i="12"/>
  <c r="P66" i="11"/>
  <c r="P134" i="11" s="1"/>
  <c r="BX270" i="9"/>
  <c r="BX338" i="9"/>
  <c r="BX270" i="8"/>
  <c r="U39" i="6"/>
  <c r="U44" i="6"/>
  <c r="BW274" i="8"/>
  <c r="AE40" i="7" s="1"/>
  <c r="BX216" i="12"/>
  <c r="BY12" i="12"/>
  <c r="P12" i="11"/>
  <c r="BX216" i="8"/>
  <c r="BX216" i="9"/>
  <c r="BX284" i="9"/>
  <c r="BY105" i="12"/>
  <c r="BX309" i="8"/>
  <c r="BX241" i="10"/>
  <c r="BX377" i="9"/>
  <c r="BY172" i="12"/>
  <c r="BX376" i="8"/>
  <c r="BX376" i="10"/>
  <c r="BX308" i="10"/>
  <c r="BY115" i="12"/>
  <c r="BX387" i="9"/>
  <c r="BX251" i="10"/>
  <c r="BX319" i="8"/>
  <c r="BY119" i="12"/>
  <c r="BX391" i="9"/>
  <c r="BX255" i="10"/>
  <c r="BX323" i="8"/>
  <c r="BY82" i="12"/>
  <c r="BX354" i="9"/>
  <c r="BX218" i="10"/>
  <c r="BX286" i="8"/>
  <c r="BY181" i="12"/>
  <c r="BX385" i="8"/>
  <c r="BX317" i="10"/>
  <c r="BX385" i="10"/>
  <c r="BY164" i="12"/>
  <c r="BX368" i="8"/>
  <c r="BX300" i="10"/>
  <c r="BX368" i="10"/>
  <c r="BY176" i="12"/>
  <c r="BX380" i="8"/>
  <c r="BX312" i="10"/>
  <c r="BX380" i="10"/>
  <c r="AH164" i="11"/>
  <c r="O96" i="11"/>
  <c r="BX246" i="12"/>
  <c r="BY42" i="12"/>
  <c r="P42" i="11"/>
  <c r="BX314" i="9"/>
  <c r="BX246" i="9"/>
  <c r="BX246" i="8"/>
  <c r="BX245" i="12"/>
  <c r="BY41" i="12"/>
  <c r="P41" i="11"/>
  <c r="BX313" i="9"/>
  <c r="BX245" i="9"/>
  <c r="BX245" i="8"/>
  <c r="BX254" i="12"/>
  <c r="BY50" i="12"/>
  <c r="P50" i="11"/>
  <c r="BX322" i="9"/>
  <c r="BX254" i="9"/>
  <c r="BX254" i="8"/>
  <c r="S104" i="6"/>
  <c r="S103" i="6"/>
  <c r="P99" i="5"/>
  <c r="O92" i="5"/>
  <c r="O85" i="5" s="1"/>
  <c r="AA175" i="7"/>
  <c r="AA174" i="7"/>
  <c r="N88" i="3"/>
  <c r="BX234" i="12"/>
  <c r="BY30" i="12"/>
  <c r="P30" i="11"/>
  <c r="BX234" i="9"/>
  <c r="BX302" i="9"/>
  <c r="BX234" i="8"/>
  <c r="BX215" i="12"/>
  <c r="BY11" i="12"/>
  <c r="P11" i="11"/>
  <c r="BX215" i="9"/>
  <c r="BX283" i="9"/>
  <c r="BX215" i="8"/>
  <c r="V9" i="6"/>
  <c r="U7" i="6"/>
  <c r="R54" i="5"/>
  <c r="U75" i="6"/>
  <c r="BY91" i="12"/>
  <c r="BX227" i="10"/>
  <c r="BX363" i="9"/>
  <c r="BX295" i="8"/>
  <c r="BY83" i="12"/>
  <c r="BX355" i="9"/>
  <c r="BX219" i="10"/>
  <c r="BX287" i="8"/>
  <c r="BY191" i="12"/>
  <c r="BX327" i="10"/>
  <c r="BX395" i="8"/>
  <c r="BX395" i="10"/>
  <c r="BX255" i="12"/>
  <c r="BY51" i="12"/>
  <c r="P51" i="11"/>
  <c r="BX323" i="9"/>
  <c r="BX255" i="9"/>
  <c r="BX255" i="8"/>
  <c r="R42" i="5"/>
  <c r="AD34" i="7"/>
  <c r="U15" i="6"/>
  <c r="W14" i="6" s="1"/>
  <c r="Q27" i="3"/>
  <c r="AD82" i="7"/>
  <c r="BY127" i="12"/>
  <c r="BX399" i="9"/>
  <c r="BX263" i="10"/>
  <c r="BX331" i="8"/>
  <c r="BY118" i="12"/>
  <c r="BX390" i="9"/>
  <c r="BX322" i="8"/>
  <c r="BX254" i="10"/>
  <c r="BX241" i="12"/>
  <c r="BY37" i="12"/>
  <c r="P37" i="11"/>
  <c r="BX241" i="9"/>
  <c r="BX309" i="9"/>
  <c r="BX241" i="8"/>
  <c r="BX238" i="12"/>
  <c r="BY34" i="12"/>
  <c r="P34" i="11"/>
  <c r="BX306" i="9"/>
  <c r="BX238" i="9"/>
  <c r="BX238" i="8"/>
  <c r="BA183" i="11"/>
  <c r="O115" i="11"/>
  <c r="AA157" i="11"/>
  <c r="O89" i="11"/>
  <c r="U151" i="11"/>
  <c r="O83" i="11"/>
  <c r="T150" i="11"/>
  <c r="O82" i="11"/>
  <c r="BI191" i="11"/>
  <c r="O123" i="11"/>
  <c r="BW410" i="8"/>
  <c r="AE42" i="7" s="1"/>
  <c r="BX257" i="12"/>
  <c r="BY53" i="12"/>
  <c r="P53" i="11"/>
  <c r="BX325" i="9"/>
  <c r="BX257" i="9"/>
  <c r="BX257" i="8"/>
  <c r="BX262" i="12"/>
  <c r="BY58" i="12"/>
  <c r="P58" i="11"/>
  <c r="P126" i="11" s="1"/>
  <c r="BX330" i="9"/>
  <c r="BX262" i="9"/>
  <c r="BX262" i="8"/>
  <c r="AC159" i="11"/>
  <c r="O91" i="11"/>
  <c r="BX233" i="12"/>
  <c r="BY29" i="12"/>
  <c r="P29" i="11"/>
  <c r="BX233" i="9"/>
  <c r="BX301" i="9"/>
  <c r="BX233" i="8"/>
  <c r="W153" i="11"/>
  <c r="O85" i="11"/>
  <c r="AT176" i="11"/>
  <c r="O108" i="11"/>
  <c r="BY168" i="12"/>
  <c r="BX372" i="8"/>
  <c r="BX372" i="10"/>
  <c r="BX304" i="10"/>
  <c r="BY78" i="12"/>
  <c r="BX350" i="9"/>
  <c r="BX214" i="10"/>
  <c r="BX282" i="8"/>
  <c r="BY147" i="12"/>
  <c r="BX283" i="10"/>
  <c r="BX351" i="8"/>
  <c r="BX351" i="10"/>
  <c r="BY167" i="12"/>
  <c r="BX371" i="10"/>
  <c r="BX371" i="8"/>
  <c r="BX303" i="10"/>
  <c r="BY77" i="12"/>
  <c r="BX281" i="8"/>
  <c r="BX213" i="10"/>
  <c r="BX349" i="9"/>
  <c r="O95" i="11"/>
  <c r="AG163" i="11"/>
  <c r="BX220" i="12"/>
  <c r="BY16" i="12"/>
  <c r="P16" i="11"/>
  <c r="BX220" i="8"/>
  <c r="BX288" i="9"/>
  <c r="BX220" i="9"/>
  <c r="BX228" i="12"/>
  <c r="BY24" i="12"/>
  <c r="P24" i="11"/>
  <c r="BX228" i="8"/>
  <c r="BX228" i="9"/>
  <c r="BX296" i="9"/>
  <c r="BY151" i="12"/>
  <c r="BX287" i="10"/>
  <c r="BX355" i="8"/>
  <c r="BX355" i="10"/>
  <c r="BY133" i="12"/>
  <c r="BX337" i="8"/>
  <c r="BX405" i="9"/>
  <c r="BX269" i="10"/>
  <c r="AO171" i="11"/>
  <c r="O103" i="11"/>
  <c r="BY103" i="12"/>
  <c r="BX239" i="10"/>
  <c r="BX375" i="9"/>
  <c r="BX307" i="8"/>
  <c r="S75" i="5"/>
  <c r="AE67" i="7"/>
  <c r="AE59" i="7"/>
  <c r="S72" i="5" s="1"/>
  <c r="BX230" i="12"/>
  <c r="BY26" i="12"/>
  <c r="P26" i="11"/>
  <c r="BX298" i="9"/>
  <c r="BX230" i="8"/>
  <c r="BX230" i="9"/>
  <c r="BX263" i="12"/>
  <c r="BY59" i="12"/>
  <c r="P59" i="11"/>
  <c r="P127" i="11" s="1"/>
  <c r="BX263" i="9"/>
  <c r="BX331" i="9"/>
  <c r="BX263" i="8"/>
  <c r="BX272" i="12"/>
  <c r="BY68" i="12"/>
  <c r="P68" i="11"/>
  <c r="P136" i="11" s="1"/>
  <c r="BX272" i="8"/>
  <c r="BX272" i="9"/>
  <c r="BX340" i="9"/>
  <c r="BX70" i="12"/>
  <c r="S47" i="5"/>
  <c r="S46" i="5" s="1"/>
  <c r="S139" i="5" s="1"/>
  <c r="V12" i="6"/>
  <c r="BX237" i="12"/>
  <c r="BY33" i="12"/>
  <c r="P33" i="11"/>
  <c r="BX237" i="9"/>
  <c r="BX305" i="9"/>
  <c r="BX237" i="8"/>
  <c r="S64" i="5"/>
  <c r="AE46" i="7"/>
  <c r="S149" i="11"/>
  <c r="O81" i="11"/>
  <c r="R10" i="5"/>
  <c r="Q17" i="3"/>
  <c r="Q8" i="3"/>
  <c r="BX213" i="12"/>
  <c r="BY9" i="12"/>
  <c r="P9" i="11"/>
  <c r="BX213" i="9"/>
  <c r="BX281" i="9"/>
  <c r="BX213" i="8"/>
  <c r="BX224" i="12"/>
  <c r="BY20" i="12"/>
  <c r="P20" i="11"/>
  <c r="BX224" i="8"/>
  <c r="BX224" i="9"/>
  <c r="BX292" i="9"/>
  <c r="R98" i="6"/>
  <c r="AF162" i="11"/>
  <c r="O94" i="11"/>
  <c r="O111" i="11"/>
  <c r="AW179" i="11"/>
  <c r="AK167" i="11"/>
  <c r="O99" i="11"/>
  <c r="BW274" i="12"/>
  <c r="AE35" i="7"/>
  <c r="AE64" i="7" s="1"/>
  <c r="AE87" i="7"/>
  <c r="R79" i="3" s="1"/>
  <c r="BX232" i="12"/>
  <c r="BY28" i="12"/>
  <c r="P28" i="11"/>
  <c r="BX232" i="8"/>
  <c r="BX300" i="9"/>
  <c r="BX232" i="9"/>
  <c r="BF188" i="11"/>
  <c r="O120" i="11"/>
  <c r="AY181" i="11"/>
  <c r="O113" i="11"/>
  <c r="AM169" i="11"/>
  <c r="O101" i="11"/>
  <c r="N101" i="3"/>
  <c r="N116" i="3"/>
  <c r="O107" i="5"/>
  <c r="O104" i="5" s="1"/>
  <c r="O111" i="5"/>
  <c r="AP172" i="11"/>
  <c r="O104" i="11"/>
  <c r="BY93" i="12"/>
  <c r="BX229" i="10"/>
  <c r="BX365" i="9"/>
  <c r="BX297" i="8"/>
  <c r="BY135" i="12"/>
  <c r="BX407" i="9"/>
  <c r="BX271" i="10"/>
  <c r="BX339" i="8"/>
  <c r="BY169" i="12"/>
  <c r="BX373" i="8"/>
  <c r="BX305" i="10"/>
  <c r="BX373" i="10"/>
  <c r="BY87" i="12"/>
  <c r="BX359" i="9"/>
  <c r="BX223" i="10"/>
  <c r="BX291" i="8"/>
  <c r="BY185" i="12"/>
  <c r="BX389" i="8"/>
  <c r="BX321" i="10"/>
  <c r="BX389" i="10"/>
  <c r="Q120" i="5"/>
  <c r="Q118" i="5" s="1"/>
  <c r="Q101" i="5"/>
  <c r="T92" i="6"/>
  <c r="T49" i="6"/>
  <c r="BY122" i="12"/>
  <c r="BX258" i="10"/>
  <c r="BX326" i="8"/>
  <c r="BX394" i="9"/>
  <c r="BY171" i="12"/>
  <c r="BX307" i="10"/>
  <c r="BX375" i="10"/>
  <c r="BX375" i="8"/>
  <c r="BY166" i="12"/>
  <c r="BX370" i="10"/>
  <c r="BX302" i="10"/>
  <c r="BX370" i="8"/>
  <c r="BY84" i="12"/>
  <c r="BX288" i="8"/>
  <c r="BX220" i="10"/>
  <c r="BX356" i="9"/>
  <c r="BY183" i="12"/>
  <c r="BX319" i="10"/>
  <c r="BX387" i="8"/>
  <c r="BX387" i="10"/>
  <c r="BY98" i="12"/>
  <c r="BX370" i="9"/>
  <c r="BX234" i="10"/>
  <c r="BX302" i="8"/>
  <c r="BY131" i="12"/>
  <c r="BX267" i="10"/>
  <c r="BX403" i="9"/>
  <c r="BX335" i="8"/>
  <c r="BY110" i="12"/>
  <c r="BX382" i="9"/>
  <c r="BX314" i="8"/>
  <c r="BX246" i="10"/>
  <c r="R69" i="5"/>
  <c r="AD54" i="7"/>
  <c r="AR174" i="11"/>
  <c r="O106" i="11"/>
  <c r="BX251" i="12"/>
  <c r="BY47" i="12"/>
  <c r="P47" i="11"/>
  <c r="BX251" i="9"/>
  <c r="BX319" i="9"/>
  <c r="BX251" i="8"/>
  <c r="BX225" i="12"/>
  <c r="BY21" i="12"/>
  <c r="P21" i="11"/>
  <c r="BX225" i="9"/>
  <c r="BX293" i="9"/>
  <c r="BX225" i="8"/>
  <c r="BX219" i="12"/>
  <c r="BY15" i="12"/>
  <c r="P15" i="11"/>
  <c r="BX219" i="9"/>
  <c r="BX287" i="9"/>
  <c r="BX219" i="8"/>
  <c r="BX218" i="12"/>
  <c r="BY14" i="12"/>
  <c r="P14" i="11"/>
  <c r="BX286" i="9"/>
  <c r="BX218" i="9"/>
  <c r="BX218" i="8"/>
  <c r="BX259" i="12"/>
  <c r="BY55" i="12"/>
  <c r="P55" i="11"/>
  <c r="BX327" i="9"/>
  <c r="BX259" i="9"/>
  <c r="BX259" i="8"/>
  <c r="AD39" i="7"/>
  <c r="S44" i="5"/>
  <c r="V25" i="6"/>
  <c r="AB24" i="6" s="1"/>
  <c r="Y51" i="5" s="1"/>
  <c r="R29" i="3"/>
  <c r="AE84" i="7"/>
  <c r="BY204" i="12"/>
  <c r="BX408" i="8"/>
  <c r="BX410" i="8" s="1"/>
  <c r="AF42" i="7" s="1"/>
  <c r="BX340" i="10"/>
  <c r="BX408" i="10"/>
  <c r="BX410" i="10" s="1"/>
  <c r="AF53" i="7" s="1"/>
  <c r="BX206" i="12"/>
  <c r="AF37" i="7" s="1"/>
  <c r="AS175" i="11"/>
  <c r="O107" i="11"/>
  <c r="BY175" i="12"/>
  <c r="BX379" i="10"/>
  <c r="BX379" i="8"/>
  <c r="BX311" i="10"/>
  <c r="BY160" i="12"/>
  <c r="BX364" i="8"/>
  <c r="BX296" i="10"/>
  <c r="BX364" i="10"/>
  <c r="BY163" i="12"/>
  <c r="BX299" i="10"/>
  <c r="BX367" i="8"/>
  <c r="BX367" i="10"/>
  <c r="BY190" i="12"/>
  <c r="BX394" i="8"/>
  <c r="BX326" i="10"/>
  <c r="BX394" i="10"/>
  <c r="BY152" i="12"/>
  <c r="BX356" i="8"/>
  <c r="BX356" i="10"/>
  <c r="BX288" i="10"/>
  <c r="BY188" i="12"/>
  <c r="BX392" i="8"/>
  <c r="BX324" i="10"/>
  <c r="BX392" i="10"/>
  <c r="BY187" i="12"/>
  <c r="BX391" i="8"/>
  <c r="BX391" i="10"/>
  <c r="BX323" i="10"/>
  <c r="BY180" i="12"/>
  <c r="BX384" i="8"/>
  <c r="BX316" i="10"/>
  <c r="BX384" i="10"/>
  <c r="BY153" i="12"/>
  <c r="BX357" i="8"/>
  <c r="BX357" i="10"/>
  <c r="BX289" i="10"/>
  <c r="BX227" i="12"/>
  <c r="BY23" i="12"/>
  <c r="P23" i="11"/>
  <c r="BX295" i="9"/>
  <c r="BX227" i="8"/>
  <c r="BX227" i="9"/>
  <c r="N19" i="3"/>
  <c r="O80" i="3"/>
  <c r="O81" i="3"/>
  <c r="H8" i="2" s="1"/>
  <c r="BY161" i="12"/>
  <c r="BX365" i="8"/>
  <c r="BX297" i="10"/>
  <c r="BX365" i="10"/>
  <c r="BX221" i="12"/>
  <c r="BY17" i="12"/>
  <c r="P17" i="11"/>
  <c r="BX221" i="9"/>
  <c r="BX289" i="9"/>
  <c r="BX221" i="8"/>
  <c r="BX244" i="12"/>
  <c r="BY40" i="12"/>
  <c r="P40" i="11"/>
  <c r="BX244" i="8"/>
  <c r="BX244" i="9"/>
  <c r="BX312" i="9"/>
  <c r="BY179" i="12"/>
  <c r="BX315" i="10"/>
  <c r="BX383" i="10"/>
  <c r="BX383" i="8"/>
  <c r="BY182" i="12"/>
  <c r="BX386" i="8"/>
  <c r="BX318" i="10"/>
  <c r="BX386" i="10"/>
  <c r="BY117" i="12"/>
  <c r="BX321" i="8"/>
  <c r="BX389" i="9"/>
  <c r="BX253" i="10"/>
  <c r="BY116" i="12"/>
  <c r="BX320" i="8"/>
  <c r="BX252" i="10"/>
  <c r="BX388" i="9"/>
  <c r="BY125" i="12"/>
  <c r="BX329" i="8"/>
  <c r="BX261" i="10"/>
  <c r="BX397" i="9"/>
  <c r="P114" i="5"/>
  <c r="P95" i="5"/>
  <c r="P88" i="5" s="1"/>
  <c r="O104" i="3"/>
  <c r="O91" i="3"/>
  <c r="AB163" i="7"/>
  <c r="AB105" i="7"/>
  <c r="P6" i="5"/>
  <c r="BX231" i="12"/>
  <c r="BY27" i="12"/>
  <c r="P27" i="11"/>
  <c r="BX231" i="9"/>
  <c r="BX299" i="9"/>
  <c r="BX231" i="8"/>
  <c r="R65" i="5"/>
  <c r="AD47" i="7"/>
  <c r="BY114" i="12"/>
  <c r="BX386" i="9"/>
  <c r="BX250" i="10"/>
  <c r="BX318" i="8"/>
  <c r="BY198" i="12"/>
  <c r="BX402" i="8"/>
  <c r="BX334" i="10"/>
  <c r="BX402" i="10"/>
  <c r="BY170" i="12"/>
  <c r="BX306" i="10"/>
  <c r="BX374" i="8"/>
  <c r="BX374" i="10"/>
  <c r="BY121" i="12"/>
  <c r="BX325" i="8"/>
  <c r="BX257" i="10"/>
  <c r="BX393" i="9"/>
  <c r="O117" i="11"/>
  <c r="BC185" i="11"/>
  <c r="BX266" i="12"/>
  <c r="BY62" i="12"/>
  <c r="P62" i="11"/>
  <c r="P130" i="11" s="1"/>
  <c r="BX334" i="9"/>
  <c r="BX266" i="9"/>
  <c r="BX266" i="8"/>
  <c r="BX239" i="12"/>
  <c r="BY35" i="12"/>
  <c r="P35" i="11"/>
  <c r="BX239" i="9"/>
  <c r="BX307" i="9"/>
  <c r="BX239" i="8"/>
  <c r="BX265" i="12"/>
  <c r="P61" i="11"/>
  <c r="P129" i="11" s="1"/>
  <c r="BY61" i="12"/>
  <c r="BX333" i="9"/>
  <c r="BX265" i="9"/>
  <c r="BX265" i="8"/>
  <c r="BX274" i="8" l="1"/>
  <c r="AF40" i="7" s="1"/>
  <c r="BX342" i="9"/>
  <c r="AF63" i="7" s="1"/>
  <c r="BX342" i="10"/>
  <c r="AF50" i="7" s="1"/>
  <c r="AE49" i="7"/>
  <c r="S67" i="5" s="1"/>
  <c r="AE57" i="7"/>
  <c r="T116" i="6"/>
  <c r="Q18" i="5"/>
  <c r="Q6" i="5" s="1"/>
  <c r="BZ180" i="12"/>
  <c r="BY384" i="8"/>
  <c r="BY316" i="10"/>
  <c r="BY384" i="10"/>
  <c r="BZ188" i="12"/>
  <c r="BY392" i="8"/>
  <c r="BY392" i="10"/>
  <c r="BY324" i="10"/>
  <c r="BZ190" i="12"/>
  <c r="BY394" i="8"/>
  <c r="BY326" i="10"/>
  <c r="BY394" i="10"/>
  <c r="BZ175" i="12"/>
  <c r="BY311" i="10"/>
  <c r="BY379" i="8"/>
  <c r="BY379" i="10"/>
  <c r="BJ191" i="11"/>
  <c r="P123" i="11"/>
  <c r="BZ122" i="12"/>
  <c r="BY394" i="9"/>
  <c r="BY258" i="10"/>
  <c r="BY326" i="8"/>
  <c r="BZ185" i="12"/>
  <c r="BY389" i="8"/>
  <c r="BY321" i="10"/>
  <c r="BY389" i="10"/>
  <c r="BZ135" i="12"/>
  <c r="BY407" i="9"/>
  <c r="BY271" i="10"/>
  <c r="BY339" i="8"/>
  <c r="BY224" i="12"/>
  <c r="BZ20" i="12"/>
  <c r="Q20" i="11"/>
  <c r="BY224" i="8"/>
  <c r="BY292" i="9"/>
  <c r="BY224" i="9"/>
  <c r="BY263" i="12"/>
  <c r="BZ59" i="12"/>
  <c r="Q59" i="11"/>
  <c r="Q127" i="11" s="1"/>
  <c r="BY263" i="9"/>
  <c r="BY331" i="9"/>
  <c r="BY263" i="8"/>
  <c r="AE160" i="11"/>
  <c r="P92" i="11"/>
  <c r="BY234" i="12"/>
  <c r="BZ30" i="12"/>
  <c r="Q30" i="11"/>
  <c r="BY234" i="9"/>
  <c r="BY302" i="9"/>
  <c r="BY234" i="8"/>
  <c r="P118" i="11"/>
  <c r="BE186" i="11"/>
  <c r="P110" i="11"/>
  <c r="AW178" i="11"/>
  <c r="BZ176" i="12"/>
  <c r="BY380" i="8"/>
  <c r="BY312" i="10"/>
  <c r="BY380" i="10"/>
  <c r="BZ181" i="12"/>
  <c r="BY385" i="8"/>
  <c r="BY317" i="10"/>
  <c r="BY385" i="10"/>
  <c r="BZ119" i="12"/>
  <c r="BY255" i="10"/>
  <c r="BY391" i="9"/>
  <c r="BY323" i="8"/>
  <c r="BZ172" i="12"/>
  <c r="BY376" i="8"/>
  <c r="BY308" i="10"/>
  <c r="BY376" i="10"/>
  <c r="BZ126" i="12"/>
  <c r="BY330" i="8"/>
  <c r="BY262" i="10"/>
  <c r="BY398" i="9"/>
  <c r="AL167" i="11"/>
  <c r="P99" i="11"/>
  <c r="Q146" i="11"/>
  <c r="P78" i="11"/>
  <c r="Y232" i="7"/>
  <c r="K128" i="3"/>
  <c r="AY180" i="11"/>
  <c r="P112" i="11"/>
  <c r="Y154" i="11"/>
  <c r="P86" i="11"/>
  <c r="BZ123" i="12"/>
  <c r="BY395" i="9"/>
  <c r="BY259" i="10"/>
  <c r="BY327" i="8"/>
  <c r="BZ95" i="12"/>
  <c r="BY367" i="9"/>
  <c r="BY231" i="10"/>
  <c r="BY299" i="8"/>
  <c r="BY271" i="12"/>
  <c r="BZ67" i="12"/>
  <c r="Q67" i="11"/>
  <c r="Q135" i="11" s="1"/>
  <c r="BY339" i="9"/>
  <c r="BY271" i="9"/>
  <c r="BY271" i="8"/>
  <c r="P113" i="11"/>
  <c r="AZ181" i="11"/>
  <c r="O57" i="3"/>
  <c r="AB98" i="7"/>
  <c r="O63" i="3" s="1"/>
  <c r="BZ165" i="12"/>
  <c r="BY369" i="8"/>
  <c r="BY301" i="10"/>
  <c r="BY369" i="10"/>
  <c r="BY261" i="12"/>
  <c r="BZ57" i="12"/>
  <c r="Q57" i="11"/>
  <c r="Q125" i="11" s="1"/>
  <c r="BY329" i="9"/>
  <c r="BY261" i="9"/>
  <c r="BY261" i="8"/>
  <c r="BZ189" i="12"/>
  <c r="BY393" i="8"/>
  <c r="BY393" i="10"/>
  <c r="BY325" i="10"/>
  <c r="BZ150" i="12"/>
  <c r="BY354" i="10"/>
  <c r="BY286" i="10"/>
  <c r="BY354" i="8"/>
  <c r="BZ195" i="12"/>
  <c r="BY399" i="10"/>
  <c r="BY331" i="10"/>
  <c r="BY399" i="8"/>
  <c r="BZ92" i="12"/>
  <c r="BY296" i="8"/>
  <c r="BY228" i="10"/>
  <c r="BY364" i="9"/>
  <c r="BZ100" i="12"/>
  <c r="BY304" i="8"/>
  <c r="BY372" i="9"/>
  <c r="BY236" i="10"/>
  <c r="BZ132" i="12"/>
  <c r="BY336" i="8"/>
  <c r="BY268" i="10"/>
  <c r="BY404" i="9"/>
  <c r="BZ203" i="12"/>
  <c r="BY339" i="10"/>
  <c r="BY407" i="10"/>
  <c r="BY407" i="8"/>
  <c r="BZ197" i="12"/>
  <c r="BY401" i="8"/>
  <c r="BY333" i="10"/>
  <c r="BY401" i="10"/>
  <c r="BZ120" i="12"/>
  <c r="BY324" i="8"/>
  <c r="BY392" i="9"/>
  <c r="BY256" i="10"/>
  <c r="BZ111" i="12"/>
  <c r="BY247" i="10"/>
  <c r="BY383" i="9"/>
  <c r="BY315" i="8"/>
  <c r="BZ173" i="12"/>
  <c r="BY377" i="8"/>
  <c r="BY309" i="10"/>
  <c r="BY377" i="10"/>
  <c r="BZ90" i="12"/>
  <c r="BY226" i="10"/>
  <c r="BY362" i="9"/>
  <c r="BY294" i="8"/>
  <c r="BZ155" i="12"/>
  <c r="BY291" i="10"/>
  <c r="BY359" i="8"/>
  <c r="BY359" i="10"/>
  <c r="BZ184" i="12"/>
  <c r="BY388" i="8"/>
  <c r="BY320" i="10"/>
  <c r="BY388" i="10"/>
  <c r="BY265" i="12"/>
  <c r="BZ61" i="12"/>
  <c r="Q61" i="11"/>
  <c r="Q129" i="11" s="1"/>
  <c r="BY265" i="9"/>
  <c r="BY333" i="9"/>
  <c r="BY265" i="8"/>
  <c r="BZ170" i="12"/>
  <c r="BY306" i="10"/>
  <c r="BY374" i="8"/>
  <c r="BY374" i="10"/>
  <c r="BZ114" i="12"/>
  <c r="BY318" i="8"/>
  <c r="BY250" i="10"/>
  <c r="BY386" i="9"/>
  <c r="BY244" i="12"/>
  <c r="BZ40" i="12"/>
  <c r="Q40" i="11"/>
  <c r="BY244" i="8"/>
  <c r="BY312" i="9"/>
  <c r="BY244" i="9"/>
  <c r="BZ153" i="12"/>
  <c r="BY357" i="8"/>
  <c r="BY357" i="10"/>
  <c r="BY289" i="10"/>
  <c r="BZ187" i="12"/>
  <c r="BY391" i="8"/>
  <c r="BY391" i="10"/>
  <c r="BY323" i="10"/>
  <c r="BZ152" i="12"/>
  <c r="BY356" i="8"/>
  <c r="BY356" i="10"/>
  <c r="BY288" i="10"/>
  <c r="BZ163" i="12"/>
  <c r="BY299" i="10"/>
  <c r="BY367" i="8"/>
  <c r="BY367" i="10"/>
  <c r="BZ160" i="12"/>
  <c r="BY364" i="8"/>
  <c r="BY296" i="10"/>
  <c r="BY364" i="10"/>
  <c r="S11" i="5"/>
  <c r="R18" i="3"/>
  <c r="R9" i="3"/>
  <c r="V151" i="11"/>
  <c r="P83" i="11"/>
  <c r="BZ87" i="12"/>
  <c r="BY223" i="10"/>
  <c r="BY359" i="9"/>
  <c r="BY291" i="8"/>
  <c r="BZ93" i="12"/>
  <c r="BY297" i="8"/>
  <c r="BY365" i="9"/>
  <c r="BY229" i="10"/>
  <c r="BY232" i="12"/>
  <c r="BZ28" i="12"/>
  <c r="Q28" i="11"/>
  <c r="BY232" i="8"/>
  <c r="BY232" i="9"/>
  <c r="BY300" i="9"/>
  <c r="AN169" i="11"/>
  <c r="P101" i="11"/>
  <c r="BZ133" i="12"/>
  <c r="BY337" i="8"/>
  <c r="BY269" i="10"/>
  <c r="BY405" i="9"/>
  <c r="W12" i="6"/>
  <c r="T47" i="5"/>
  <c r="T46" i="5" s="1"/>
  <c r="T139" i="5" s="1"/>
  <c r="S73" i="5"/>
  <c r="AF87" i="7"/>
  <c r="S79" i="3" s="1"/>
  <c r="AE61" i="7"/>
  <c r="BY266" i="12"/>
  <c r="BZ62" i="12"/>
  <c r="Q62" i="11"/>
  <c r="Q130" i="11" s="1"/>
  <c r="BY334" i="9"/>
  <c r="BY266" i="9"/>
  <c r="BY266" i="8"/>
  <c r="X153" i="11"/>
  <c r="P85" i="11"/>
  <c r="AF51" i="7"/>
  <c r="T68" i="5"/>
  <c r="BY259" i="12"/>
  <c r="BZ55" i="12"/>
  <c r="Q55" i="11"/>
  <c r="Q123" i="11" s="1"/>
  <c r="BY327" i="9"/>
  <c r="BY259" i="9"/>
  <c r="BY259" i="8"/>
  <c r="BY219" i="12"/>
  <c r="BZ15" i="12"/>
  <c r="Q15" i="11"/>
  <c r="BY219" i="9"/>
  <c r="BY287" i="9"/>
  <c r="BY219" i="8"/>
  <c r="BY251" i="12"/>
  <c r="BZ47" i="12"/>
  <c r="Q47" i="11"/>
  <c r="BY251" i="9"/>
  <c r="BY319" i="9"/>
  <c r="BY251" i="8"/>
  <c r="T104" i="6"/>
  <c r="T103" i="6"/>
  <c r="Q99" i="5"/>
  <c r="P145" i="11"/>
  <c r="P77" i="11"/>
  <c r="BY237" i="12"/>
  <c r="BZ33" i="12"/>
  <c r="Q33" i="11"/>
  <c r="BY305" i="9"/>
  <c r="BY237" i="9"/>
  <c r="BY237" i="8"/>
  <c r="BX274" i="12"/>
  <c r="AF35" i="7"/>
  <c r="AG162" i="11"/>
  <c r="P94" i="11"/>
  <c r="BY228" i="12"/>
  <c r="BZ24" i="12"/>
  <c r="Q24" i="11"/>
  <c r="BY228" i="8"/>
  <c r="BY296" i="9"/>
  <c r="BY228" i="9"/>
  <c r="BY257" i="12"/>
  <c r="BZ53" i="12"/>
  <c r="Q53" i="11"/>
  <c r="BY325" i="9"/>
  <c r="BY257" i="9"/>
  <c r="BY257" i="8"/>
  <c r="AO170" i="11"/>
  <c r="P102" i="11"/>
  <c r="BZ118" i="12"/>
  <c r="BY390" i="9"/>
  <c r="BY254" i="10"/>
  <c r="BY322" i="8"/>
  <c r="BZ127" i="12"/>
  <c r="BY263" i="10"/>
  <c r="BY399" i="9"/>
  <c r="BY331" i="8"/>
  <c r="R41" i="5"/>
  <c r="AD166" i="7"/>
  <c r="AD165" i="7" s="1"/>
  <c r="AD141" i="7"/>
  <c r="AD44" i="7"/>
  <c r="Q74" i="3" s="1"/>
  <c r="Q26" i="3"/>
  <c r="BZ191" i="12"/>
  <c r="BY395" i="8"/>
  <c r="BY327" i="10"/>
  <c r="BY395" i="10"/>
  <c r="BZ83" i="12"/>
  <c r="BY355" i="9"/>
  <c r="BY219" i="10"/>
  <c r="BY287" i="8"/>
  <c r="BZ91" i="12"/>
  <c r="BY363" i="9"/>
  <c r="BY227" i="10"/>
  <c r="BY295" i="8"/>
  <c r="W9" i="6"/>
  <c r="V7" i="6"/>
  <c r="S54" i="5"/>
  <c r="V75" i="6"/>
  <c r="R147" i="11"/>
  <c r="P79" i="11"/>
  <c r="BY254" i="12"/>
  <c r="BZ50" i="12"/>
  <c r="Q50" i="11"/>
  <c r="BY322" i="9"/>
  <c r="BY254" i="9"/>
  <c r="BY254" i="8"/>
  <c r="BY246" i="12"/>
  <c r="Q42" i="11"/>
  <c r="BZ42" i="12"/>
  <c r="BY314" i="9"/>
  <c r="BY246" i="9"/>
  <c r="BY246" i="8"/>
  <c r="BY216" i="12"/>
  <c r="BZ12" i="12"/>
  <c r="Q12" i="11"/>
  <c r="BY216" i="8"/>
  <c r="BY216" i="9"/>
  <c r="BY284" i="9"/>
  <c r="AC158" i="11"/>
  <c r="P90" i="11"/>
  <c r="AF67" i="7"/>
  <c r="T75" i="5"/>
  <c r="S10" i="5"/>
  <c r="R17" i="3"/>
  <c r="R8" i="3"/>
  <c r="Q123" i="5"/>
  <c r="P115" i="3"/>
  <c r="AC96" i="7"/>
  <c r="BY242" i="12"/>
  <c r="BZ38" i="12"/>
  <c r="Q38" i="11"/>
  <c r="BY242" i="9"/>
  <c r="BY310" i="9"/>
  <c r="BY242" i="8"/>
  <c r="BY256" i="12"/>
  <c r="BZ52" i="12"/>
  <c r="Q52" i="11"/>
  <c r="BY256" i="8"/>
  <c r="BY256" i="9"/>
  <c r="BY324" i="9"/>
  <c r="BY235" i="12"/>
  <c r="BZ31" i="12"/>
  <c r="Q31" i="11"/>
  <c r="BY235" i="8"/>
  <c r="BY235" i="9"/>
  <c r="BY303" i="9"/>
  <c r="BY268" i="12"/>
  <c r="BZ64" i="12"/>
  <c r="Q64" i="11"/>
  <c r="Q132" i="11" s="1"/>
  <c r="BY268" i="8"/>
  <c r="BY336" i="9"/>
  <c r="BY268" i="9"/>
  <c r="BY214" i="12"/>
  <c r="BZ10" i="12"/>
  <c r="Q10" i="11"/>
  <c r="BY214" i="9"/>
  <c r="BY282" i="9"/>
  <c r="BY214" i="8"/>
  <c r="BY269" i="12"/>
  <c r="BZ65" i="12"/>
  <c r="Q65" i="11"/>
  <c r="Q133" i="11" s="1"/>
  <c r="BY269" i="9"/>
  <c r="BY337" i="9"/>
  <c r="BY269" i="8"/>
  <c r="BY248" i="12"/>
  <c r="BZ44" i="12"/>
  <c r="Q44" i="11"/>
  <c r="BY248" i="8"/>
  <c r="BY316" i="9"/>
  <c r="BY248" i="9"/>
  <c r="BY222" i="12"/>
  <c r="BZ18" i="12"/>
  <c r="Q18" i="11"/>
  <c r="BY290" i="9"/>
  <c r="BY222" i="8"/>
  <c r="BY222" i="9"/>
  <c r="P15" i="3"/>
  <c r="P6" i="3"/>
  <c r="BZ193" i="12"/>
  <c r="BY397" i="8"/>
  <c r="BY397" i="10"/>
  <c r="BY329" i="10"/>
  <c r="BZ157" i="12"/>
  <c r="BY361" i="8"/>
  <c r="BY293" i="10"/>
  <c r="BY361" i="10"/>
  <c r="BZ159" i="12"/>
  <c r="BY295" i="10"/>
  <c r="BY363" i="8"/>
  <c r="BY363" i="10"/>
  <c r="BC184" i="11"/>
  <c r="P116" i="11"/>
  <c r="BY267" i="12"/>
  <c r="BZ63" i="12"/>
  <c r="Q63" i="11"/>
  <c r="Q131" i="11" s="1"/>
  <c r="BY267" i="9"/>
  <c r="BY335" i="9"/>
  <c r="BY267" i="8"/>
  <c r="AT175" i="11"/>
  <c r="P107" i="11"/>
  <c r="AF54" i="7"/>
  <c r="T69" i="5"/>
  <c r="R62" i="5"/>
  <c r="Q73" i="3"/>
  <c r="BB183" i="11"/>
  <c r="P115" i="11"/>
  <c r="BZ169" i="12"/>
  <c r="BY373" i="8"/>
  <c r="BY373" i="10"/>
  <c r="BY305" i="10"/>
  <c r="W20" i="6"/>
  <c r="Z19" i="6" s="1"/>
  <c r="W49" i="5" s="1"/>
  <c r="T43" i="5"/>
  <c r="S28" i="3"/>
  <c r="AF83" i="7"/>
  <c r="BZ85" i="12"/>
  <c r="BY357" i="9"/>
  <c r="BY289" i="8"/>
  <c r="BY221" i="10"/>
  <c r="AS174" i="11"/>
  <c r="P106" i="11"/>
  <c r="BG188" i="11"/>
  <c r="P120" i="11"/>
  <c r="AF47" i="7"/>
  <c r="T65" i="5"/>
  <c r="U150" i="11"/>
  <c r="P82" i="11"/>
  <c r="AB157" i="11"/>
  <c r="P89" i="11"/>
  <c r="BZ110" i="12"/>
  <c r="BY314" i="8"/>
  <c r="BY382" i="9"/>
  <c r="BY246" i="10"/>
  <c r="BZ131" i="12"/>
  <c r="BY267" i="10"/>
  <c r="BY403" i="9"/>
  <c r="BY335" i="8"/>
  <c r="BZ98" i="12"/>
  <c r="BY370" i="9"/>
  <c r="BY234" i="10"/>
  <c r="BY302" i="8"/>
  <c r="BZ183" i="12"/>
  <c r="BY319" i="10"/>
  <c r="BY387" i="10"/>
  <c r="BY387" i="8"/>
  <c r="BZ84" i="12"/>
  <c r="BY288" i="8"/>
  <c r="BY356" i="9"/>
  <c r="BY220" i="10"/>
  <c r="BZ166" i="12"/>
  <c r="BY370" i="10"/>
  <c r="BY302" i="10"/>
  <c r="BY370" i="8"/>
  <c r="BZ171" i="12"/>
  <c r="BY307" i="10"/>
  <c r="BY375" i="8"/>
  <c r="BY375" i="10"/>
  <c r="BY213" i="12"/>
  <c r="BZ9" i="12"/>
  <c r="Q9" i="11"/>
  <c r="BY213" i="9"/>
  <c r="BY281" i="9"/>
  <c r="BY213" i="8"/>
  <c r="AF64" i="7"/>
  <c r="T74" i="5"/>
  <c r="BY272" i="12"/>
  <c r="BZ68" i="12"/>
  <c r="Q68" i="11"/>
  <c r="Q136" i="11" s="1"/>
  <c r="BY272" i="8"/>
  <c r="BY340" i="9"/>
  <c r="BY342" i="9" s="1"/>
  <c r="AG63" i="7" s="1"/>
  <c r="BY272" i="9"/>
  <c r="BY274" i="9" s="1"/>
  <c r="AG60" i="7" s="1"/>
  <c r="BY70" i="12"/>
  <c r="BY230" i="12"/>
  <c r="BZ26" i="12"/>
  <c r="Q26" i="11"/>
  <c r="BY230" i="8"/>
  <c r="BY298" i="9"/>
  <c r="BY230" i="9"/>
  <c r="BZ103" i="12"/>
  <c r="BY239" i="10"/>
  <c r="BY375" i="9"/>
  <c r="BY307" i="8"/>
  <c r="W152" i="11"/>
  <c r="P84" i="11"/>
  <c r="BZ77" i="12"/>
  <c r="BY281" i="8"/>
  <c r="BY349" i="9"/>
  <c r="BY213" i="10"/>
  <c r="BZ167" i="12"/>
  <c r="BY371" i="10"/>
  <c r="BY371" i="8"/>
  <c r="BY303" i="10"/>
  <c r="BZ147" i="12"/>
  <c r="BY283" i="10"/>
  <c r="BY351" i="8"/>
  <c r="BY351" i="10"/>
  <c r="BZ78" i="12"/>
  <c r="BY350" i="9"/>
  <c r="BY214" i="10"/>
  <c r="BY282" i="8"/>
  <c r="BZ168" i="12"/>
  <c r="BY372" i="8"/>
  <c r="BY304" i="10"/>
  <c r="BY372" i="10"/>
  <c r="AJ165" i="11"/>
  <c r="P97" i="11"/>
  <c r="BY238" i="12"/>
  <c r="BZ34" i="12"/>
  <c r="Q34" i="11"/>
  <c r="BY306" i="9"/>
  <c r="BY238" i="8"/>
  <c r="BY238" i="9"/>
  <c r="R9" i="5"/>
  <c r="R8" i="5" s="1"/>
  <c r="AD81" i="7"/>
  <c r="AD186" i="7" s="1"/>
  <c r="Q7" i="3"/>
  <c r="Q16" i="3"/>
  <c r="P119" i="11"/>
  <c r="BF187" i="11"/>
  <c r="R120" i="5"/>
  <c r="R118" i="5" s="1"/>
  <c r="R101" i="5"/>
  <c r="U92" i="6"/>
  <c r="U49" i="6"/>
  <c r="BY215" i="12"/>
  <c r="BZ11" i="12"/>
  <c r="Q11" i="11"/>
  <c r="BY283" i="9"/>
  <c r="BY215" i="9"/>
  <c r="BY215" i="8"/>
  <c r="AV177" i="11"/>
  <c r="P109" i="11"/>
  <c r="BY270" i="12"/>
  <c r="BZ66" i="12"/>
  <c r="Q66" i="11"/>
  <c r="Q134" i="11" s="1"/>
  <c r="BY270" i="9"/>
  <c r="BY338" i="9"/>
  <c r="BY270" i="8"/>
  <c r="BY226" i="12"/>
  <c r="BZ22" i="12"/>
  <c r="Q22" i="11"/>
  <c r="BY294" i="9"/>
  <c r="BY226" i="8"/>
  <c r="BY226" i="9"/>
  <c r="BX274" i="10"/>
  <c r="AF56" i="7" s="1"/>
  <c r="AF49" i="7" s="1"/>
  <c r="T67" i="5" s="1"/>
  <c r="BZ154" i="12"/>
  <c r="BY358" i="10"/>
  <c r="BY290" i="10"/>
  <c r="BY358" i="8"/>
  <c r="Z155" i="11"/>
  <c r="P87" i="11"/>
  <c r="BZ106" i="12"/>
  <c r="BY310" i="8"/>
  <c r="BY378" i="9"/>
  <c r="BY242" i="10"/>
  <c r="BZ149" i="12"/>
  <c r="BY353" i="8"/>
  <c r="BY353" i="10"/>
  <c r="BY285" i="10"/>
  <c r="BZ201" i="12"/>
  <c r="BY405" i="8"/>
  <c r="BY405" i="10"/>
  <c r="BY337" i="10"/>
  <c r="BZ156" i="12"/>
  <c r="BY360" i="8"/>
  <c r="BY360" i="10"/>
  <c r="BY292" i="10"/>
  <c r="BZ130" i="12"/>
  <c r="BY402" i="9"/>
  <c r="BY334" i="8"/>
  <c r="BY266" i="10"/>
  <c r="BZ88" i="12"/>
  <c r="BY292" i="8"/>
  <c r="BY360" i="9"/>
  <c r="BY224" i="10"/>
  <c r="AQ172" i="11"/>
  <c r="P104" i="11"/>
  <c r="BZ97" i="12"/>
  <c r="BY233" i="10"/>
  <c r="BY369" i="9"/>
  <c r="BY301" i="8"/>
  <c r="P111" i="11"/>
  <c r="AX179" i="11"/>
  <c r="BZ107" i="12"/>
  <c r="BY379" i="9"/>
  <c r="BY243" i="10"/>
  <c r="BY311" i="8"/>
  <c r="BZ96" i="12"/>
  <c r="BY300" i="8"/>
  <c r="BY232" i="10"/>
  <c r="BY368" i="9"/>
  <c r="BZ134" i="12"/>
  <c r="BY270" i="10"/>
  <c r="BY406" i="9"/>
  <c r="BY338" i="8"/>
  <c r="BZ80" i="12"/>
  <c r="BY284" i="8"/>
  <c r="BY352" i="9"/>
  <c r="BY216" i="10"/>
  <c r="BZ102" i="12"/>
  <c r="BY238" i="10"/>
  <c r="BY306" i="8"/>
  <c r="BY374" i="9"/>
  <c r="BZ108" i="12"/>
  <c r="BY312" i="8"/>
  <c r="BY380" i="9"/>
  <c r="BY244" i="10"/>
  <c r="BZ99" i="12"/>
  <c r="BY371" i="9"/>
  <c r="BY235" i="10"/>
  <c r="BY303" i="8"/>
  <c r="BZ113" i="12"/>
  <c r="BY317" i="8"/>
  <c r="BY249" i="10"/>
  <c r="BY385" i="9"/>
  <c r="BZ158" i="12"/>
  <c r="BY362" i="10"/>
  <c r="BY294" i="10"/>
  <c r="BY362" i="8"/>
  <c r="BZ199" i="12"/>
  <c r="BY335" i="10"/>
  <c r="BY403" i="8"/>
  <c r="BY403" i="10"/>
  <c r="BZ146" i="12"/>
  <c r="BY350" i="10"/>
  <c r="BY282" i="10"/>
  <c r="BY350" i="8"/>
  <c r="BZ109" i="12"/>
  <c r="BY245" i="10"/>
  <c r="BY313" i="8"/>
  <c r="BY381" i="9"/>
  <c r="BZ86" i="12"/>
  <c r="BY222" i="10"/>
  <c r="BY358" i="9"/>
  <c r="BY290" i="8"/>
  <c r="BZ81" i="12"/>
  <c r="BY285" i="8"/>
  <c r="BY217" i="10"/>
  <c r="BY353" i="9"/>
  <c r="BZ112" i="12"/>
  <c r="BY316" i="8"/>
  <c r="BY248" i="10"/>
  <c r="BY384" i="9"/>
  <c r="BZ128" i="12"/>
  <c r="BY332" i="8"/>
  <c r="BY264" i="10"/>
  <c r="BY400" i="9"/>
  <c r="BZ177" i="12"/>
  <c r="BY381" i="8"/>
  <c r="BY381" i="10"/>
  <c r="BY313" i="10"/>
  <c r="BZ178" i="12"/>
  <c r="BY314" i="10"/>
  <c r="BY382" i="10"/>
  <c r="BY382" i="8"/>
  <c r="BZ129" i="12"/>
  <c r="BY333" i="8"/>
  <c r="BY265" i="10"/>
  <c r="BY401" i="9"/>
  <c r="BZ104" i="12"/>
  <c r="BY308" i="8"/>
  <c r="BY376" i="9"/>
  <c r="BY240" i="10"/>
  <c r="P114" i="11"/>
  <c r="BA182" i="11"/>
  <c r="AF161" i="11"/>
  <c r="P93" i="11"/>
  <c r="AM168" i="11"/>
  <c r="P100" i="11"/>
  <c r="P122" i="11"/>
  <c r="BI190" i="11"/>
  <c r="BY252" i="12"/>
  <c r="BZ48" i="12"/>
  <c r="Q48" i="11"/>
  <c r="BY252" i="8"/>
  <c r="BY252" i="9"/>
  <c r="BY320" i="9"/>
  <c r="AC186" i="7"/>
  <c r="BD185" i="11"/>
  <c r="P117" i="11"/>
  <c r="O19" i="3"/>
  <c r="F8" i="2"/>
  <c r="P80" i="3"/>
  <c r="P81" i="3"/>
  <c r="BY243" i="12"/>
  <c r="BZ39" i="12"/>
  <c r="Q39" i="11"/>
  <c r="BY243" i="9"/>
  <c r="BY311" i="9"/>
  <c r="BY243" i="8"/>
  <c r="BZ121" i="12"/>
  <c r="BY325" i="8"/>
  <c r="BY257" i="10"/>
  <c r="BY393" i="9"/>
  <c r="BZ198" i="12"/>
  <c r="BY402" i="8"/>
  <c r="BY334" i="10"/>
  <c r="BY402" i="10"/>
  <c r="AF45" i="7"/>
  <c r="T63" i="5"/>
  <c r="BZ151" i="12"/>
  <c r="BY287" i="10"/>
  <c r="BY355" i="8"/>
  <c r="BY355" i="10"/>
  <c r="BH189" i="11"/>
  <c r="P121" i="11"/>
  <c r="BY241" i="12"/>
  <c r="BZ37" i="12"/>
  <c r="Q37" i="11"/>
  <c r="BY241" i="9"/>
  <c r="BY309" i="9"/>
  <c r="BY241" i="8"/>
  <c r="U95" i="6"/>
  <c r="U94" i="6" s="1"/>
  <c r="U43" i="6" s="1"/>
  <c r="U35" i="6"/>
  <c r="U33" i="6" s="1"/>
  <c r="U31" i="6" s="1"/>
  <c r="BZ164" i="12"/>
  <c r="BY368" i="8"/>
  <c r="BY368" i="10"/>
  <c r="BY300" i="10"/>
  <c r="BZ82" i="12"/>
  <c r="BY354" i="9"/>
  <c r="BY218" i="10"/>
  <c r="BY286" i="8"/>
  <c r="BZ115" i="12"/>
  <c r="BY387" i="9"/>
  <c r="BY251" i="10"/>
  <c r="BY319" i="8"/>
  <c r="BZ105" i="12"/>
  <c r="BY241" i="10"/>
  <c r="BY309" i="8"/>
  <c r="BY377" i="9"/>
  <c r="S148" i="11"/>
  <c r="P80" i="11"/>
  <c r="U45" i="6"/>
  <c r="BY217" i="12"/>
  <c r="BZ13" i="12"/>
  <c r="Q13" i="11"/>
  <c r="BY217" i="9"/>
  <c r="BY285" i="9"/>
  <c r="BY217" i="8"/>
  <c r="BZ136" i="12"/>
  <c r="BY340" i="8"/>
  <c r="BY342" i="8" s="1"/>
  <c r="AG41" i="7" s="1"/>
  <c r="BY408" i="9"/>
  <c r="BY410" i="9" s="1"/>
  <c r="AG66" i="7" s="1"/>
  <c r="BY272" i="10"/>
  <c r="BY138" i="12"/>
  <c r="AG36" i="7" s="1"/>
  <c r="BZ145" i="12"/>
  <c r="BY349" i="8"/>
  <c r="BY349" i="10"/>
  <c r="BY281" i="10"/>
  <c r="Q114" i="5"/>
  <c r="Q95" i="5"/>
  <c r="Q88" i="5" s="1"/>
  <c r="P91" i="3"/>
  <c r="P104" i="3"/>
  <c r="AC163" i="7"/>
  <c r="AC105" i="7"/>
  <c r="P103" i="11"/>
  <c r="AP171" i="11"/>
  <c r="AH163" i="11"/>
  <c r="P95" i="11"/>
  <c r="AB175" i="7"/>
  <c r="AB174" i="7"/>
  <c r="P92" i="5"/>
  <c r="P85" i="5" s="1"/>
  <c r="O88" i="3"/>
  <c r="BY221" i="12"/>
  <c r="BZ17" i="12"/>
  <c r="Q17" i="11"/>
  <c r="BY289" i="9"/>
  <c r="BY221" i="9"/>
  <c r="BY221" i="8"/>
  <c r="AD159" i="11"/>
  <c r="P91" i="11"/>
  <c r="BY239" i="12"/>
  <c r="BZ35" i="12"/>
  <c r="Q35" i="11"/>
  <c r="BY239" i="9"/>
  <c r="BY307" i="9"/>
  <c r="BY239" i="8"/>
  <c r="BY231" i="12"/>
  <c r="BZ27" i="12"/>
  <c r="Q27" i="11"/>
  <c r="BY231" i="9"/>
  <c r="BY299" i="9"/>
  <c r="BY231" i="8"/>
  <c r="O116" i="3"/>
  <c r="O101" i="3"/>
  <c r="P107" i="5"/>
  <c r="P104" i="5" s="1"/>
  <c r="P111" i="5"/>
  <c r="BZ125" i="12"/>
  <c r="BY329" i="8"/>
  <c r="BY397" i="9"/>
  <c r="BY261" i="10"/>
  <c r="BZ116" i="12"/>
  <c r="BY320" i="8"/>
  <c r="BY388" i="9"/>
  <c r="BY252" i="10"/>
  <c r="BZ117" i="12"/>
  <c r="BY321" i="8"/>
  <c r="BY253" i="10"/>
  <c r="BY389" i="9"/>
  <c r="BZ182" i="12"/>
  <c r="BY318" i="10"/>
  <c r="BY386" i="8"/>
  <c r="BY386" i="10"/>
  <c r="BZ179" i="12"/>
  <c r="BY315" i="10"/>
  <c r="BY383" i="10"/>
  <c r="BY383" i="8"/>
  <c r="AU176" i="11"/>
  <c r="P108" i="11"/>
  <c r="BZ161" i="12"/>
  <c r="BY365" i="8"/>
  <c r="BY365" i="10"/>
  <c r="BY297" i="10"/>
  <c r="BY227" i="12"/>
  <c r="BZ23" i="12"/>
  <c r="Q23" i="11"/>
  <c r="BY227" i="8"/>
  <c r="BY295" i="9"/>
  <c r="BY227" i="9"/>
  <c r="W25" i="6"/>
  <c r="AC24" i="6" s="1"/>
  <c r="Z51" i="5" s="1"/>
  <c r="T44" i="5"/>
  <c r="S29" i="3"/>
  <c r="AF84" i="7"/>
  <c r="BZ204" i="12"/>
  <c r="BY408" i="8"/>
  <c r="BY340" i="10"/>
  <c r="BY408" i="10"/>
  <c r="BY410" i="10" s="1"/>
  <c r="AG53" i="7" s="1"/>
  <c r="BY206" i="12"/>
  <c r="AG37" i="7" s="1"/>
  <c r="BY218" i="12"/>
  <c r="BZ14" i="12"/>
  <c r="Q14" i="11"/>
  <c r="BY218" i="8"/>
  <c r="BY286" i="9"/>
  <c r="BY218" i="9"/>
  <c r="BY225" i="12"/>
  <c r="BZ21" i="12"/>
  <c r="Q21" i="11"/>
  <c r="BY225" i="9"/>
  <c r="BY293" i="9"/>
  <c r="BY225" i="8"/>
  <c r="AI164" i="11"/>
  <c r="P96" i="11"/>
  <c r="S42" i="5"/>
  <c r="AE34" i="7"/>
  <c r="V15" i="6"/>
  <c r="X14" i="6" s="1"/>
  <c r="R27" i="3"/>
  <c r="AE82" i="7"/>
  <c r="R111" i="6"/>
  <c r="O149" i="5" s="1"/>
  <c r="R117" i="6"/>
  <c r="AA156" i="11"/>
  <c r="P88" i="11"/>
  <c r="V39" i="6"/>
  <c r="V44" i="6"/>
  <c r="BX274" i="9"/>
  <c r="AF60" i="7" s="1"/>
  <c r="BY220" i="12"/>
  <c r="BZ16" i="12"/>
  <c r="Q16" i="11"/>
  <c r="BY220" i="8"/>
  <c r="BY288" i="9"/>
  <c r="BY220" i="9"/>
  <c r="BY233" i="12"/>
  <c r="BZ29" i="12"/>
  <c r="Q29" i="11"/>
  <c r="BY301" i="9"/>
  <c r="BY233" i="9"/>
  <c r="BY233" i="8"/>
  <c r="BY262" i="12"/>
  <c r="Q58" i="11"/>
  <c r="Q126" i="11" s="1"/>
  <c r="BZ58" i="12"/>
  <c r="BY262" i="9"/>
  <c r="BY330" i="9"/>
  <c r="BY262" i="8"/>
  <c r="S65" i="5"/>
  <c r="AE47" i="7"/>
  <c r="AR173" i="11"/>
  <c r="P105" i="11"/>
  <c r="BY255" i="12"/>
  <c r="BZ51" i="12"/>
  <c r="Q51" i="11"/>
  <c r="BY323" i="9"/>
  <c r="BY255" i="9"/>
  <c r="BY255" i="8"/>
  <c r="AK166" i="11"/>
  <c r="P98" i="11"/>
  <c r="AA169" i="7"/>
  <c r="S98" i="6"/>
  <c r="BY245" i="12"/>
  <c r="BZ41" i="12"/>
  <c r="Q41" i="11"/>
  <c r="BY313" i="9"/>
  <c r="BY245" i="9"/>
  <c r="BY245" i="8"/>
  <c r="S63" i="5"/>
  <c r="AF88" i="7"/>
  <c r="S78" i="3" s="1"/>
  <c r="AE45" i="7"/>
  <c r="AE39" i="7"/>
  <c r="P81" i="11"/>
  <c r="T149" i="11"/>
  <c r="AE209" i="7" a="1"/>
  <c r="AE209" i="7" s="1"/>
  <c r="AE195" i="7" a="1"/>
  <c r="AE195" i="7" s="1"/>
  <c r="BX342" i="8"/>
  <c r="AF41" i="7" s="1"/>
  <c r="AF39" i="7" s="1"/>
  <c r="BY223" i="12"/>
  <c r="BZ19" i="12"/>
  <c r="Q19" i="11"/>
  <c r="BY291" i="9"/>
  <c r="BY223" i="9"/>
  <c r="BY223" i="8"/>
  <c r="BY240" i="12"/>
  <c r="BZ36" i="12"/>
  <c r="Q36" i="11"/>
  <c r="BY240" i="8"/>
  <c r="BY308" i="9"/>
  <c r="BY240" i="9"/>
  <c r="BY247" i="12"/>
  <c r="BZ43" i="12"/>
  <c r="Q43" i="11"/>
  <c r="BY247" i="9"/>
  <c r="BY315" i="9"/>
  <c r="BY247" i="8"/>
  <c r="BY260" i="12"/>
  <c r="BZ56" i="12"/>
  <c r="Q56" i="11"/>
  <c r="Q124" i="11" s="1"/>
  <c r="BY260" i="8"/>
  <c r="BY260" i="9"/>
  <c r="BY328" i="9"/>
  <c r="BY250" i="12"/>
  <c r="BZ46" i="12"/>
  <c r="Q46" i="11"/>
  <c r="BY250" i="9"/>
  <c r="BY318" i="9"/>
  <c r="BY250" i="8"/>
  <c r="BY264" i="12"/>
  <c r="BZ60" i="12"/>
  <c r="Q60" i="11"/>
  <c r="Q128" i="11" s="1"/>
  <c r="BY264" i="8"/>
  <c r="BY264" i="9"/>
  <c r="BY332" i="9"/>
  <c r="BY229" i="12"/>
  <c r="BZ25" i="12"/>
  <c r="Q25" i="11"/>
  <c r="BY229" i="9"/>
  <c r="BY297" i="9"/>
  <c r="BY229" i="8"/>
  <c r="BY236" i="12"/>
  <c r="BZ32" i="12"/>
  <c r="Q32" i="11"/>
  <c r="BY236" i="8"/>
  <c r="BY236" i="9"/>
  <c r="BY304" i="9"/>
  <c r="BY258" i="12"/>
  <c r="BZ54" i="12"/>
  <c r="Q54" i="11"/>
  <c r="BY326" i="9"/>
  <c r="BY258" i="9"/>
  <c r="BY258" i="8"/>
  <c r="BZ124" i="12"/>
  <c r="BY328" i="8"/>
  <c r="BY396" i="9"/>
  <c r="BY260" i="10"/>
  <c r="BZ192" i="12"/>
  <c r="BY396" i="8"/>
  <c r="BY328" i="10"/>
  <c r="BY396" i="10"/>
  <c r="BZ89" i="12"/>
  <c r="BY361" i="9"/>
  <c r="BY293" i="8"/>
  <c r="BY225" i="10"/>
  <c r="BZ162" i="12"/>
  <c r="BY298" i="10"/>
  <c r="BY366" i="10"/>
  <c r="BY366" i="8"/>
  <c r="BZ174" i="12"/>
  <c r="BY378" i="8"/>
  <c r="BY378" i="10"/>
  <c r="BY310" i="10"/>
  <c r="BZ148" i="12"/>
  <c r="BY352" i="8"/>
  <c r="BY352" i="10"/>
  <c r="BY284" i="10"/>
  <c r="BZ186" i="12"/>
  <c r="BY390" i="8"/>
  <c r="BY390" i="10"/>
  <c r="BY322" i="10"/>
  <c r="BZ196" i="12"/>
  <c r="BY400" i="8"/>
  <c r="BY332" i="10"/>
  <c r="BY400" i="10"/>
  <c r="BZ101" i="12"/>
  <c r="BY305" i="8"/>
  <c r="BY373" i="9"/>
  <c r="BY237" i="10"/>
  <c r="BZ79" i="12"/>
  <c r="BY351" i="9"/>
  <c r="BY215" i="10"/>
  <c r="BY283" i="8"/>
  <c r="BZ94" i="12"/>
  <c r="BY366" i="9"/>
  <c r="BY230" i="10"/>
  <c r="BY298" i="8"/>
  <c r="BZ194" i="12"/>
  <c r="BY398" i="8"/>
  <c r="BY330" i="10"/>
  <c r="BY398" i="10"/>
  <c r="BZ202" i="12"/>
  <c r="BY406" i="8"/>
  <c r="BY406" i="10"/>
  <c r="BY338" i="10"/>
  <c r="BY249" i="12"/>
  <c r="BZ45" i="12"/>
  <c r="Q45" i="11"/>
  <c r="BY249" i="9"/>
  <c r="BY317" i="9"/>
  <c r="BY249" i="8"/>
  <c r="BZ200" i="12"/>
  <c r="BY404" i="8"/>
  <c r="BY404" i="10"/>
  <c r="BY336" i="10"/>
  <c r="BY253" i="12"/>
  <c r="BZ49" i="12"/>
  <c r="Q49" i="11"/>
  <c r="BY321" i="9"/>
  <c r="BY253" i="9"/>
  <c r="BY253" i="8"/>
  <c r="BY410" i="8" l="1"/>
  <c r="AG42" i="7" s="1"/>
  <c r="AB169" i="7"/>
  <c r="T98" i="6"/>
  <c r="BY274" i="10"/>
  <c r="AG56" i="7" s="1"/>
  <c r="AG57" i="7" s="1"/>
  <c r="BY274" i="8"/>
  <c r="AG40" i="7" s="1"/>
  <c r="AG39" i="7" s="1"/>
  <c r="T62" i="5"/>
  <c r="S73" i="3"/>
  <c r="U116" i="6"/>
  <c r="R18" i="5"/>
  <c r="CA200" i="12"/>
  <c r="BZ404" i="8"/>
  <c r="BZ404" i="10"/>
  <c r="BZ336" i="10"/>
  <c r="CA101" i="12"/>
  <c r="BZ305" i="8"/>
  <c r="BZ237" i="10"/>
  <c r="BZ373" i="9"/>
  <c r="CA186" i="12"/>
  <c r="BZ390" i="8"/>
  <c r="BZ322" i="10"/>
  <c r="BZ390" i="10"/>
  <c r="CA174" i="12"/>
  <c r="BZ378" i="10"/>
  <c r="BZ310" i="10"/>
  <c r="BZ378" i="8"/>
  <c r="CA89" i="12"/>
  <c r="BZ293" i="8"/>
  <c r="BZ361" i="9"/>
  <c r="BZ225" i="10"/>
  <c r="CA124" i="12"/>
  <c r="BZ328" i="8"/>
  <c r="BZ396" i="9"/>
  <c r="BZ260" i="10"/>
  <c r="BZ249" i="12"/>
  <c r="CA45" i="12"/>
  <c r="R45" i="11"/>
  <c r="BZ317" i="9"/>
  <c r="BZ249" i="9"/>
  <c r="BZ249" i="8"/>
  <c r="BZ229" i="12"/>
  <c r="CA25" i="12"/>
  <c r="R25" i="11"/>
  <c r="BZ297" i="9"/>
  <c r="BZ229" i="9"/>
  <c r="BZ229" i="8"/>
  <c r="BZ247" i="12"/>
  <c r="CA43" i="12"/>
  <c r="R43" i="11"/>
  <c r="BZ247" i="9"/>
  <c r="BZ315" i="9"/>
  <c r="BZ247" i="8"/>
  <c r="BZ223" i="12"/>
  <c r="CA19" i="12"/>
  <c r="R19" i="11"/>
  <c r="BZ291" i="9"/>
  <c r="BZ223" i="8"/>
  <c r="BZ223" i="9"/>
  <c r="BE185" i="11"/>
  <c r="Q117" i="11"/>
  <c r="CA202" i="12"/>
  <c r="BZ406" i="8"/>
  <c r="BZ338" i="10"/>
  <c r="BZ406" i="10"/>
  <c r="CA194" i="12"/>
  <c r="BZ398" i="8"/>
  <c r="BZ398" i="10"/>
  <c r="BZ330" i="10"/>
  <c r="CA94" i="12"/>
  <c r="BZ366" i="9"/>
  <c r="BZ230" i="10"/>
  <c r="BZ298" i="8"/>
  <c r="CA79" i="12"/>
  <c r="BZ351" i="9"/>
  <c r="BZ215" i="10"/>
  <c r="BZ283" i="8"/>
  <c r="AN168" i="11"/>
  <c r="Q100" i="11"/>
  <c r="Q104" i="11"/>
  <c r="AR172" i="11"/>
  <c r="S111" i="6"/>
  <c r="P149" i="5" s="1"/>
  <c r="S117" i="6"/>
  <c r="BZ255" i="12"/>
  <c r="CA51" i="12"/>
  <c r="R51" i="11"/>
  <c r="BZ323" i="9"/>
  <c r="BZ255" i="9"/>
  <c r="BZ255" i="8"/>
  <c r="BZ233" i="12"/>
  <c r="CA29" i="12"/>
  <c r="R29" i="11"/>
  <c r="BZ233" i="9"/>
  <c r="BZ301" i="9"/>
  <c r="BZ233" i="8"/>
  <c r="AG87" i="7"/>
  <c r="T79" i="3" s="1"/>
  <c r="AF61" i="7"/>
  <c r="T73" i="5"/>
  <c r="BZ218" i="12"/>
  <c r="CA14" i="12"/>
  <c r="R14" i="11"/>
  <c r="BZ218" i="8"/>
  <c r="BZ286" i="9"/>
  <c r="BZ218" i="9"/>
  <c r="BY342" i="10"/>
  <c r="AG50" i="7" s="1"/>
  <c r="CA161" i="12"/>
  <c r="BZ365" i="8"/>
  <c r="BZ297" i="10"/>
  <c r="BZ365" i="10"/>
  <c r="AI163" i="11"/>
  <c r="Q95" i="11"/>
  <c r="BZ217" i="12"/>
  <c r="CA13" i="12"/>
  <c r="R13" i="11"/>
  <c r="BZ217" i="9"/>
  <c r="BZ285" i="9"/>
  <c r="BZ217" i="8"/>
  <c r="CA105" i="12"/>
  <c r="BZ309" i="8"/>
  <c r="BZ241" i="10"/>
  <c r="BZ377" i="9"/>
  <c r="CA115" i="12"/>
  <c r="BZ251" i="10"/>
  <c r="BZ387" i="9"/>
  <c r="BZ319" i="8"/>
  <c r="CA82" i="12"/>
  <c r="BZ354" i="9"/>
  <c r="BZ218" i="10"/>
  <c r="BZ286" i="8"/>
  <c r="CA164" i="12"/>
  <c r="BZ368" i="8"/>
  <c r="BZ300" i="10"/>
  <c r="BZ368" i="10"/>
  <c r="BZ252" i="12"/>
  <c r="CA48" i="12"/>
  <c r="R48" i="11"/>
  <c r="BZ252" i="8"/>
  <c r="BZ320" i="9"/>
  <c r="BZ252" i="9"/>
  <c r="S147" i="11"/>
  <c r="Q79" i="11"/>
  <c r="R6" i="5"/>
  <c r="AP170" i="11"/>
  <c r="Q102" i="11"/>
  <c r="CA168" i="12"/>
  <c r="BZ372" i="8"/>
  <c r="BZ372" i="10"/>
  <c r="BZ304" i="10"/>
  <c r="CA78" i="12"/>
  <c r="BZ350" i="9"/>
  <c r="BZ214" i="10"/>
  <c r="BZ282" i="8"/>
  <c r="CA147" i="12"/>
  <c r="BZ283" i="10"/>
  <c r="BZ351" i="8"/>
  <c r="BZ351" i="10"/>
  <c r="CA167" i="12"/>
  <c r="BZ371" i="10"/>
  <c r="BZ371" i="8"/>
  <c r="BZ303" i="10"/>
  <c r="CA77" i="12"/>
  <c r="BZ281" i="8"/>
  <c r="BZ349" i="9"/>
  <c r="BZ213" i="10"/>
  <c r="CA171" i="12"/>
  <c r="BZ307" i="10"/>
  <c r="BZ375" i="10"/>
  <c r="BZ375" i="8"/>
  <c r="CA166" i="12"/>
  <c r="BZ302" i="10"/>
  <c r="BZ370" i="10"/>
  <c r="BZ370" i="8"/>
  <c r="CA84" i="12"/>
  <c r="BZ288" i="8"/>
  <c r="BZ220" i="10"/>
  <c r="BZ356" i="9"/>
  <c r="CA183" i="12"/>
  <c r="BZ319" i="10"/>
  <c r="BZ387" i="8"/>
  <c r="BZ387" i="10"/>
  <c r="CA98" i="12"/>
  <c r="BZ370" i="9"/>
  <c r="BZ234" i="10"/>
  <c r="BZ302" i="8"/>
  <c r="CA131" i="12"/>
  <c r="BZ267" i="10"/>
  <c r="BZ403" i="9"/>
  <c r="BZ335" i="8"/>
  <c r="CA110" i="12"/>
  <c r="BZ314" i="8"/>
  <c r="BZ382" i="9"/>
  <c r="BZ246" i="10"/>
  <c r="P19" i="3"/>
  <c r="Q81" i="3"/>
  <c r="Q80" i="3"/>
  <c r="BZ248" i="12"/>
  <c r="CA44" i="12"/>
  <c r="R44" i="11"/>
  <c r="BZ248" i="8"/>
  <c r="BZ248" i="9"/>
  <c r="BZ316" i="9"/>
  <c r="BZ214" i="12"/>
  <c r="CA10" i="12"/>
  <c r="R10" i="11"/>
  <c r="BZ214" i="9"/>
  <c r="BZ214" i="8"/>
  <c r="BZ282" i="9"/>
  <c r="BZ235" i="12"/>
  <c r="CA31" i="12"/>
  <c r="R31" i="11"/>
  <c r="BZ303" i="9"/>
  <c r="BZ235" i="8"/>
  <c r="BZ235" i="9"/>
  <c r="BZ242" i="12"/>
  <c r="CA38" i="12"/>
  <c r="R38" i="11"/>
  <c r="BZ242" i="9"/>
  <c r="BZ310" i="9"/>
  <c r="BZ242" i="8"/>
  <c r="BZ246" i="12"/>
  <c r="CA42" i="12"/>
  <c r="R42" i="11"/>
  <c r="BZ246" i="9"/>
  <c r="BZ314" i="9"/>
  <c r="BZ246" i="8"/>
  <c r="BZ228" i="12"/>
  <c r="CA24" i="12"/>
  <c r="R24" i="11"/>
  <c r="BZ228" i="8"/>
  <c r="BZ228" i="9"/>
  <c r="BZ296" i="9"/>
  <c r="AF34" i="7"/>
  <c r="W15" i="6"/>
  <c r="Y14" i="6" s="1"/>
  <c r="T42" i="5"/>
  <c r="S27" i="3"/>
  <c r="AF82" i="7"/>
  <c r="Q115" i="11"/>
  <c r="BC183" i="11"/>
  <c r="BZ266" i="12"/>
  <c r="CA62" i="12"/>
  <c r="R62" i="11"/>
  <c r="R130" i="11" s="1"/>
  <c r="BZ334" i="9"/>
  <c r="BZ266" i="9"/>
  <c r="BZ266" i="8"/>
  <c r="Q96" i="11"/>
  <c r="AJ164" i="11"/>
  <c r="BZ244" i="12"/>
  <c r="CA40" i="12"/>
  <c r="R40" i="11"/>
  <c r="BZ244" i="8"/>
  <c r="BZ244" i="9"/>
  <c r="BZ312" i="9"/>
  <c r="BZ261" i="12"/>
  <c r="CA57" i="12"/>
  <c r="R57" i="11"/>
  <c r="R125" i="11" s="1"/>
  <c r="BZ261" i="9"/>
  <c r="BZ329" i="9"/>
  <c r="BZ261" i="8"/>
  <c r="Q88" i="11"/>
  <c r="AB156" i="11"/>
  <c r="CA175" i="12"/>
  <c r="BZ379" i="8"/>
  <c r="BZ379" i="10"/>
  <c r="BZ311" i="10"/>
  <c r="CA190" i="12"/>
  <c r="BZ394" i="8"/>
  <c r="BZ394" i="10"/>
  <c r="BZ326" i="10"/>
  <c r="CA188" i="12"/>
  <c r="BZ392" i="8"/>
  <c r="BZ324" i="10"/>
  <c r="BZ392" i="10"/>
  <c r="CA180" i="12"/>
  <c r="BZ384" i="8"/>
  <c r="BZ316" i="10"/>
  <c r="BZ384" i="10"/>
  <c r="BA181" i="11"/>
  <c r="Q113" i="11"/>
  <c r="CA196" i="12"/>
  <c r="BZ400" i="8"/>
  <c r="BZ400" i="10"/>
  <c r="BZ332" i="10"/>
  <c r="CA148" i="12"/>
  <c r="BZ352" i="8"/>
  <c r="BZ352" i="10"/>
  <c r="BZ284" i="10"/>
  <c r="CA162" i="12"/>
  <c r="BZ298" i="10"/>
  <c r="BZ366" i="10"/>
  <c r="BZ366" i="8"/>
  <c r="CA192" i="12"/>
  <c r="BZ396" i="8"/>
  <c r="BZ396" i="10"/>
  <c r="BZ328" i="10"/>
  <c r="BJ190" i="11"/>
  <c r="Q122" i="11"/>
  <c r="AG161" i="11"/>
  <c r="Q93" i="11"/>
  <c r="BB182" i="11"/>
  <c r="Q114" i="11"/>
  <c r="Q111" i="11"/>
  <c r="AY179" i="11"/>
  <c r="AA155" i="11"/>
  <c r="Q87" i="11"/>
  <c r="BZ258" i="12"/>
  <c r="CA54" i="12"/>
  <c r="R54" i="11"/>
  <c r="R122" i="11" s="1"/>
  <c r="BZ326" i="9"/>
  <c r="BZ258" i="9"/>
  <c r="BZ258" i="8"/>
  <c r="BZ250" i="12"/>
  <c r="CA46" i="12"/>
  <c r="R46" i="11"/>
  <c r="BZ318" i="9"/>
  <c r="BZ250" i="9"/>
  <c r="BZ250" i="8"/>
  <c r="BZ253" i="12"/>
  <c r="CA49" i="12"/>
  <c r="R49" i="11"/>
  <c r="BZ253" i="9"/>
  <c r="BZ321" i="9"/>
  <c r="BZ253" i="8"/>
  <c r="BZ236" i="12"/>
  <c r="CA32" i="12"/>
  <c r="R32" i="11"/>
  <c r="BZ236" i="8"/>
  <c r="BZ304" i="9"/>
  <c r="BZ236" i="9"/>
  <c r="BZ264" i="12"/>
  <c r="CA60" i="12"/>
  <c r="R60" i="11"/>
  <c r="R128" i="11" s="1"/>
  <c r="BZ264" i="8"/>
  <c r="BZ264" i="9"/>
  <c r="BZ332" i="9"/>
  <c r="BZ260" i="12"/>
  <c r="CA56" i="12"/>
  <c r="R56" i="11"/>
  <c r="R124" i="11" s="1"/>
  <c r="BZ260" i="8"/>
  <c r="BZ328" i="9"/>
  <c r="BZ260" i="9"/>
  <c r="BZ240" i="12"/>
  <c r="CA36" i="12"/>
  <c r="R36" i="11"/>
  <c r="BZ240" i="8"/>
  <c r="BZ240" i="9"/>
  <c r="BZ308" i="9"/>
  <c r="AF46" i="7"/>
  <c r="T64" i="5"/>
  <c r="AW177" i="11"/>
  <c r="Q109" i="11"/>
  <c r="O125" i="5"/>
  <c r="N118" i="3"/>
  <c r="AA182" i="7"/>
  <c r="O147" i="5" s="1"/>
  <c r="O151" i="5" s="1"/>
  <c r="AA231" i="7"/>
  <c r="AA185" i="7" s="1"/>
  <c r="N114" i="3"/>
  <c r="BZ262" i="12"/>
  <c r="CA58" i="12"/>
  <c r="R58" i="11"/>
  <c r="R126" i="11" s="1"/>
  <c r="BZ262" i="9"/>
  <c r="BZ330" i="9"/>
  <c r="BZ262" i="8"/>
  <c r="X152" i="11"/>
  <c r="Q84" i="11"/>
  <c r="R118" i="6"/>
  <c r="R115" i="6"/>
  <c r="X12" i="6"/>
  <c r="U47" i="5"/>
  <c r="U46" i="5" s="1"/>
  <c r="U139" i="5" s="1"/>
  <c r="AC157" i="11"/>
  <c r="Q89" i="11"/>
  <c r="AG47" i="7"/>
  <c r="U65" i="5"/>
  <c r="BZ231" i="12"/>
  <c r="CA27" i="12"/>
  <c r="R27" i="11"/>
  <c r="BZ231" i="9"/>
  <c r="BZ299" i="9"/>
  <c r="BZ231" i="8"/>
  <c r="AC175" i="7"/>
  <c r="AC174" i="7"/>
  <c r="Q92" i="5"/>
  <c r="Q85" i="5" s="1"/>
  <c r="P88" i="3"/>
  <c r="AG67" i="7"/>
  <c r="AG59" i="7"/>
  <c r="U72" i="5" s="1"/>
  <c r="U75" i="5"/>
  <c r="CA97" i="12"/>
  <c r="BZ369" i="9"/>
  <c r="BZ233" i="10"/>
  <c r="BZ301" i="8"/>
  <c r="CA154" i="12"/>
  <c r="BZ358" i="10"/>
  <c r="BZ290" i="10"/>
  <c r="BZ358" i="8"/>
  <c r="BZ270" i="12"/>
  <c r="CA66" i="12"/>
  <c r="R66" i="11"/>
  <c r="R134" i="11" s="1"/>
  <c r="BZ270" i="9"/>
  <c r="BZ338" i="9"/>
  <c r="BZ270" i="8"/>
  <c r="BZ215" i="12"/>
  <c r="CA11" i="12"/>
  <c r="R11" i="11"/>
  <c r="BZ215" i="9"/>
  <c r="BZ283" i="9"/>
  <c r="BZ215" i="8"/>
  <c r="BZ238" i="12"/>
  <c r="CA34" i="12"/>
  <c r="R34" i="11"/>
  <c r="BZ238" i="8"/>
  <c r="BZ306" i="9"/>
  <c r="BZ238" i="9"/>
  <c r="BY274" i="12"/>
  <c r="AG35" i="7"/>
  <c r="Q145" i="11"/>
  <c r="Q77" i="11"/>
  <c r="Z154" i="11"/>
  <c r="Q86" i="11"/>
  <c r="Q120" i="11"/>
  <c r="BH188" i="11"/>
  <c r="AX178" i="11"/>
  <c r="Q110" i="11"/>
  <c r="V95" i="6"/>
  <c r="V94" i="6" s="1"/>
  <c r="V43" i="6" s="1"/>
  <c r="V45" i="6" s="1"/>
  <c r="V35" i="6"/>
  <c r="V33" i="6" s="1"/>
  <c r="V31" i="6" s="1"/>
  <c r="R114" i="5"/>
  <c r="R95" i="5"/>
  <c r="R88" i="5" s="1"/>
  <c r="Q104" i="3"/>
  <c r="Q91" i="3"/>
  <c r="AD163" i="7"/>
  <c r="AD105" i="7"/>
  <c r="BI189" i="11"/>
  <c r="Q121" i="11"/>
  <c r="AO169" i="11"/>
  <c r="Q101" i="11"/>
  <c r="AF195" i="7" a="1"/>
  <c r="AF195" i="7" s="1"/>
  <c r="AF209" i="7" a="1"/>
  <c r="AF209" i="7" s="1"/>
  <c r="BZ251" i="12"/>
  <c r="CA47" i="12"/>
  <c r="R47" i="11"/>
  <c r="BZ319" i="9"/>
  <c r="BZ251" i="9"/>
  <c r="BZ251" i="8"/>
  <c r="BZ259" i="12"/>
  <c r="CA55" i="12"/>
  <c r="R55" i="11"/>
  <c r="R123" i="11" s="1"/>
  <c r="BZ259" i="9"/>
  <c r="BZ327" i="9"/>
  <c r="BZ259" i="8"/>
  <c r="BZ232" i="12"/>
  <c r="CA28" i="12"/>
  <c r="R28" i="11"/>
  <c r="BZ232" i="8"/>
  <c r="BZ232" i="9"/>
  <c r="BZ300" i="9"/>
  <c r="CA114" i="12"/>
  <c r="BZ250" i="10"/>
  <c r="BZ318" i="8"/>
  <c r="BZ386" i="9"/>
  <c r="CA170" i="12"/>
  <c r="BZ374" i="8"/>
  <c r="BZ306" i="10"/>
  <c r="BZ374" i="10"/>
  <c r="CA165" i="12"/>
  <c r="BZ369" i="8"/>
  <c r="BZ369" i="10"/>
  <c r="BZ301" i="10"/>
  <c r="BZ224" i="12"/>
  <c r="CA20" i="12"/>
  <c r="R20" i="11"/>
  <c r="BZ224" i="8"/>
  <c r="BZ224" i="9"/>
  <c r="BZ292" i="9"/>
  <c r="S62" i="5"/>
  <c r="R73" i="3"/>
  <c r="BZ245" i="12"/>
  <c r="CA41" i="12"/>
  <c r="R41" i="11"/>
  <c r="BZ313" i="9"/>
  <c r="BZ245" i="9"/>
  <c r="BZ245" i="8"/>
  <c r="BZ220" i="12"/>
  <c r="CA16" i="12"/>
  <c r="R16" i="11"/>
  <c r="BZ220" i="8"/>
  <c r="BZ220" i="9"/>
  <c r="BZ288" i="9"/>
  <c r="S41" i="5"/>
  <c r="AE166" i="7"/>
  <c r="AE165" i="7" s="1"/>
  <c r="AE141" i="7"/>
  <c r="AE44" i="7"/>
  <c r="R74" i="3" s="1"/>
  <c r="R26" i="3"/>
  <c r="BZ225" i="12"/>
  <c r="CA21" i="12"/>
  <c r="R21" i="11"/>
  <c r="BZ225" i="9"/>
  <c r="BZ293" i="9"/>
  <c r="BZ225" i="8"/>
  <c r="X25" i="6"/>
  <c r="AD24" i="6" s="1"/>
  <c r="AA51" i="5" s="1"/>
  <c r="U44" i="5"/>
  <c r="T29" i="3"/>
  <c r="AG84" i="7"/>
  <c r="CA204" i="12"/>
  <c r="BZ408" i="8"/>
  <c r="BZ408" i="10"/>
  <c r="BZ340" i="10"/>
  <c r="BZ206" i="12"/>
  <c r="AH37" i="7" s="1"/>
  <c r="AE159" i="11"/>
  <c r="Q91" i="11"/>
  <c r="CA179" i="12"/>
  <c r="BZ383" i="8"/>
  <c r="BZ383" i="10"/>
  <c r="BZ315" i="10"/>
  <c r="CA182" i="12"/>
  <c r="BZ386" i="8"/>
  <c r="BZ318" i="10"/>
  <c r="BZ386" i="10"/>
  <c r="CA117" i="12"/>
  <c r="BZ321" i="8"/>
  <c r="BZ389" i="9"/>
  <c r="BZ253" i="10"/>
  <c r="CA116" i="12"/>
  <c r="BZ320" i="8"/>
  <c r="BZ388" i="9"/>
  <c r="BZ252" i="10"/>
  <c r="CA125" i="12"/>
  <c r="BZ329" i="8"/>
  <c r="BZ397" i="9"/>
  <c r="BZ261" i="10"/>
  <c r="AQ171" i="11"/>
  <c r="Q103" i="11"/>
  <c r="Y153" i="11"/>
  <c r="Q85" i="11"/>
  <c r="P101" i="3"/>
  <c r="P116" i="3"/>
  <c r="Q107" i="5"/>
  <c r="Q104" i="5" s="1"/>
  <c r="Q111" i="5"/>
  <c r="CA145" i="12"/>
  <c r="BZ349" i="8"/>
  <c r="BZ281" i="10"/>
  <c r="BZ349" i="10"/>
  <c r="AG46" i="7"/>
  <c r="U64" i="5"/>
  <c r="AS173" i="11"/>
  <c r="Q105" i="11"/>
  <c r="CA151" i="12"/>
  <c r="BZ287" i="10"/>
  <c r="BZ355" i="8"/>
  <c r="BZ355" i="10"/>
  <c r="AG88" i="7"/>
  <c r="T78" i="3" s="1"/>
  <c r="CA198" i="12"/>
  <c r="BZ402" i="8"/>
  <c r="BZ402" i="10"/>
  <c r="BZ334" i="10"/>
  <c r="CA121" i="12"/>
  <c r="BZ325" i="8"/>
  <c r="BZ393" i="9"/>
  <c r="BZ257" i="10"/>
  <c r="AU175" i="11"/>
  <c r="Q107" i="11"/>
  <c r="AF57" i="7"/>
  <c r="T70" i="5"/>
  <c r="AD158" i="11"/>
  <c r="Q90" i="11"/>
  <c r="CA103" i="12"/>
  <c r="BZ239" i="10"/>
  <c r="BZ375" i="9"/>
  <c r="BZ307" i="8"/>
  <c r="AH162" i="11"/>
  <c r="Q94" i="11"/>
  <c r="AG61" i="7"/>
  <c r="U73" i="5"/>
  <c r="BZ272" i="12"/>
  <c r="CA68" i="12"/>
  <c r="R68" i="11"/>
  <c r="R136" i="11" s="1"/>
  <c r="BZ272" i="8"/>
  <c r="BZ340" i="9"/>
  <c r="BZ272" i="9"/>
  <c r="BZ70" i="12"/>
  <c r="BZ213" i="12"/>
  <c r="CA9" i="12"/>
  <c r="R9" i="11"/>
  <c r="BZ281" i="9"/>
  <c r="BZ213" i="9"/>
  <c r="BZ213" i="8"/>
  <c r="CA85" i="12"/>
  <c r="BZ357" i="9"/>
  <c r="BZ289" i="8"/>
  <c r="BZ221" i="10"/>
  <c r="CA169" i="12"/>
  <c r="BZ373" i="8"/>
  <c r="BZ305" i="10"/>
  <c r="BZ373" i="10"/>
  <c r="CA159" i="12"/>
  <c r="BZ295" i="10"/>
  <c r="BZ363" i="8"/>
  <c r="BZ363" i="10"/>
  <c r="CA157" i="12"/>
  <c r="BZ361" i="8"/>
  <c r="BZ361" i="10"/>
  <c r="BZ293" i="10"/>
  <c r="CA193" i="12"/>
  <c r="BZ397" i="8"/>
  <c r="BZ329" i="10"/>
  <c r="BZ397" i="10"/>
  <c r="BZ222" i="12"/>
  <c r="CA18" i="12"/>
  <c r="R18" i="11"/>
  <c r="BZ290" i="9"/>
  <c r="BZ222" i="8"/>
  <c r="BZ222" i="9"/>
  <c r="BZ269" i="12"/>
  <c r="CA65" i="12"/>
  <c r="R65" i="11"/>
  <c r="R133" i="11" s="1"/>
  <c r="BZ337" i="9"/>
  <c r="BZ269" i="9"/>
  <c r="BZ269" i="8"/>
  <c r="BZ268" i="12"/>
  <c r="CA64" i="12"/>
  <c r="R64" i="11"/>
  <c r="R132" i="11" s="1"/>
  <c r="BZ268" i="8"/>
  <c r="BZ268" i="9"/>
  <c r="BZ336" i="9"/>
  <c r="BZ256" i="12"/>
  <c r="CA52" i="12"/>
  <c r="R52" i="11"/>
  <c r="BZ256" i="8"/>
  <c r="BZ324" i="9"/>
  <c r="BZ256" i="9"/>
  <c r="P57" i="3"/>
  <c r="AC98" i="7"/>
  <c r="P63" i="3" s="1"/>
  <c r="AF59" i="7"/>
  <c r="T72" i="5" s="1"/>
  <c r="Q80" i="11"/>
  <c r="T148" i="11"/>
  <c r="BF186" i="11"/>
  <c r="Q118" i="11"/>
  <c r="W75" i="6"/>
  <c r="X9" i="6"/>
  <c r="W7" i="6"/>
  <c r="T54" i="5"/>
  <c r="CA91" i="12"/>
  <c r="BZ363" i="9"/>
  <c r="BZ227" i="10"/>
  <c r="BZ295" i="8"/>
  <c r="CA83" i="12"/>
  <c r="BZ355" i="9"/>
  <c r="BZ219" i="10"/>
  <c r="BZ287" i="8"/>
  <c r="CA191" i="12"/>
  <c r="BZ327" i="10"/>
  <c r="BZ395" i="8"/>
  <c r="BZ395" i="10"/>
  <c r="R123" i="5"/>
  <c r="Q115" i="3"/>
  <c r="AD96" i="7"/>
  <c r="BZ257" i="12"/>
  <c r="CA53" i="12"/>
  <c r="R53" i="11"/>
  <c r="BZ325" i="9"/>
  <c r="BZ257" i="9"/>
  <c r="BZ257" i="8"/>
  <c r="BZ237" i="12"/>
  <c r="CA33" i="12"/>
  <c r="R33" i="11"/>
  <c r="BZ237" i="9"/>
  <c r="BZ305" i="9"/>
  <c r="BZ237" i="8"/>
  <c r="W151" i="11"/>
  <c r="Q83" i="11"/>
  <c r="W39" i="6"/>
  <c r="W44" i="6"/>
  <c r="CA133" i="12"/>
  <c r="BZ337" i="8"/>
  <c r="BZ269" i="10"/>
  <c r="BZ405" i="9"/>
  <c r="CA93" i="12"/>
  <c r="BZ229" i="10"/>
  <c r="BZ365" i="9"/>
  <c r="BZ297" i="8"/>
  <c r="CA87" i="12"/>
  <c r="BZ223" i="10"/>
  <c r="BZ359" i="9"/>
  <c r="BZ291" i="8"/>
  <c r="BZ265" i="12"/>
  <c r="CA61" i="12"/>
  <c r="R61" i="11"/>
  <c r="R129" i="11" s="1"/>
  <c r="BZ333" i="9"/>
  <c r="BZ265" i="9"/>
  <c r="BZ265" i="8"/>
  <c r="BZ271" i="12"/>
  <c r="CA67" i="12"/>
  <c r="R67" i="11"/>
  <c r="R135" i="11" s="1"/>
  <c r="BZ271" i="9"/>
  <c r="BZ339" i="9"/>
  <c r="BZ271" i="8"/>
  <c r="Z232" i="7"/>
  <c r="L128" i="3"/>
  <c r="CA126" i="12"/>
  <c r="BZ330" i="8"/>
  <c r="BZ262" i="10"/>
  <c r="BZ398" i="9"/>
  <c r="CA172" i="12"/>
  <c r="BZ376" i="8"/>
  <c r="BZ308" i="10"/>
  <c r="BZ376" i="10"/>
  <c r="CA119" i="12"/>
  <c r="BZ391" i="9"/>
  <c r="BZ255" i="10"/>
  <c r="BZ323" i="8"/>
  <c r="CA181" i="12"/>
  <c r="BZ385" i="8"/>
  <c r="BZ317" i="10"/>
  <c r="BZ385" i="10"/>
  <c r="CA176" i="12"/>
  <c r="BZ380" i="8"/>
  <c r="BZ380" i="10"/>
  <c r="BZ312" i="10"/>
  <c r="AL166" i="11"/>
  <c r="Q98" i="11"/>
  <c r="CA135" i="12"/>
  <c r="BZ271" i="10"/>
  <c r="BZ407" i="9"/>
  <c r="BZ339" i="8"/>
  <c r="CA185" i="12"/>
  <c r="BZ389" i="8"/>
  <c r="BZ321" i="10"/>
  <c r="BZ389" i="10"/>
  <c r="CA122" i="12"/>
  <c r="BZ258" i="10"/>
  <c r="BZ394" i="9"/>
  <c r="BZ326" i="8"/>
  <c r="Q119" i="11"/>
  <c r="BG187" i="11"/>
  <c r="AK165" i="11"/>
  <c r="Q97" i="11"/>
  <c r="S9" i="5"/>
  <c r="S8" i="5" s="1"/>
  <c r="AE81" i="7"/>
  <c r="R16" i="3"/>
  <c r="R7" i="3"/>
  <c r="V150" i="11"/>
  <c r="Q82" i="11"/>
  <c r="AG54" i="7"/>
  <c r="U69" i="5"/>
  <c r="T11" i="5"/>
  <c r="S9" i="3"/>
  <c r="S18" i="3"/>
  <c r="BZ227" i="12"/>
  <c r="CA23" i="12"/>
  <c r="R23" i="11"/>
  <c r="BZ227" i="8"/>
  <c r="BZ295" i="9"/>
  <c r="BZ227" i="9"/>
  <c r="BZ239" i="12"/>
  <c r="CA35" i="12"/>
  <c r="R35" i="11"/>
  <c r="BZ239" i="9"/>
  <c r="BZ307" i="9"/>
  <c r="BZ239" i="8"/>
  <c r="BZ221" i="12"/>
  <c r="CA17" i="12"/>
  <c r="R17" i="11"/>
  <c r="BZ221" i="9"/>
  <c r="BZ289" i="9"/>
  <c r="BZ221" i="8"/>
  <c r="P125" i="5"/>
  <c r="O118" i="3"/>
  <c r="X20" i="6"/>
  <c r="AA19" i="6" s="1"/>
  <c r="X49" i="5" s="1"/>
  <c r="U43" i="5"/>
  <c r="T28" i="3"/>
  <c r="AG83" i="7"/>
  <c r="CA136" i="12"/>
  <c r="BZ340" i="8"/>
  <c r="BZ342" i="8" s="1"/>
  <c r="AH41" i="7" s="1"/>
  <c r="BZ272" i="10"/>
  <c r="BZ408" i="9"/>
  <c r="BZ410" i="9" s="1"/>
  <c r="AH66" i="7" s="1"/>
  <c r="BZ138" i="12"/>
  <c r="AH36" i="7" s="1"/>
  <c r="U149" i="11"/>
  <c r="Q81" i="11"/>
  <c r="BZ241" i="12"/>
  <c r="CA37" i="12"/>
  <c r="R37" i="11"/>
  <c r="BZ309" i="9"/>
  <c r="BZ241" i="9"/>
  <c r="BZ241" i="8"/>
  <c r="BZ243" i="12"/>
  <c r="CA39" i="12"/>
  <c r="R39" i="11"/>
  <c r="BZ243" i="9"/>
  <c r="BZ311" i="9"/>
  <c r="BZ243" i="8"/>
  <c r="BD184" i="11"/>
  <c r="Q116" i="11"/>
  <c r="CA104" i="12"/>
  <c r="BZ308" i="8"/>
  <c r="BZ376" i="9"/>
  <c r="BZ240" i="10"/>
  <c r="CA129" i="12"/>
  <c r="BZ333" i="8"/>
  <c r="BZ265" i="10"/>
  <c r="BZ401" i="9"/>
  <c r="CA178" i="12"/>
  <c r="BZ314" i="10"/>
  <c r="BZ382" i="8"/>
  <c r="BZ382" i="10"/>
  <c r="CA177" i="12"/>
  <c r="BZ381" i="8"/>
  <c r="BZ313" i="10"/>
  <c r="BZ381" i="10"/>
  <c r="CA128" i="12"/>
  <c r="BZ332" i="8"/>
  <c r="BZ400" i="9"/>
  <c r="BZ264" i="10"/>
  <c r="CA112" i="12"/>
  <c r="BZ316" i="8"/>
  <c r="BZ248" i="10"/>
  <c r="BZ384" i="9"/>
  <c r="CA81" i="12"/>
  <c r="BZ217" i="10"/>
  <c r="BZ285" i="8"/>
  <c r="BZ353" i="9"/>
  <c r="CA86" i="12"/>
  <c r="BZ222" i="10"/>
  <c r="BZ358" i="9"/>
  <c r="BZ290" i="8"/>
  <c r="CA109" i="12"/>
  <c r="BZ245" i="10"/>
  <c r="BZ313" i="8"/>
  <c r="BZ381" i="9"/>
  <c r="CA146" i="12"/>
  <c r="BZ350" i="10"/>
  <c r="BZ282" i="10"/>
  <c r="BZ350" i="8"/>
  <c r="CA199" i="12"/>
  <c r="BZ403" i="8"/>
  <c r="BZ403" i="10"/>
  <c r="BZ335" i="10"/>
  <c r="CA158" i="12"/>
  <c r="BZ362" i="10"/>
  <c r="BZ294" i="10"/>
  <c r="BZ362" i="8"/>
  <c r="CA113" i="12"/>
  <c r="BZ317" i="8"/>
  <c r="BZ249" i="10"/>
  <c r="BZ385" i="9"/>
  <c r="CA99" i="12"/>
  <c r="BZ371" i="9"/>
  <c r="BZ235" i="10"/>
  <c r="BZ303" i="8"/>
  <c r="CA108" i="12"/>
  <c r="BZ312" i="8"/>
  <c r="BZ380" i="9"/>
  <c r="BZ244" i="10"/>
  <c r="CA102" i="12"/>
  <c r="BZ238" i="10"/>
  <c r="BZ306" i="8"/>
  <c r="BZ374" i="9"/>
  <c r="CA80" i="12"/>
  <c r="BZ284" i="8"/>
  <c r="BZ216" i="10"/>
  <c r="BZ352" i="9"/>
  <c r="CA134" i="12"/>
  <c r="BZ406" i="9"/>
  <c r="BZ270" i="10"/>
  <c r="BZ338" i="8"/>
  <c r="CA96" i="12"/>
  <c r="BZ300" i="8"/>
  <c r="BZ368" i="9"/>
  <c r="BZ232" i="10"/>
  <c r="CA107" i="12"/>
  <c r="BZ379" i="9"/>
  <c r="BZ243" i="10"/>
  <c r="BZ311" i="8"/>
  <c r="CA88" i="12"/>
  <c r="BZ292" i="8"/>
  <c r="BZ224" i="10"/>
  <c r="BZ360" i="9"/>
  <c r="CA130" i="12"/>
  <c r="BZ402" i="9"/>
  <c r="BZ334" i="8"/>
  <c r="BZ266" i="10"/>
  <c r="CA156" i="12"/>
  <c r="BZ360" i="8"/>
  <c r="BZ292" i="10"/>
  <c r="BZ360" i="10"/>
  <c r="CA201" i="12"/>
  <c r="BZ405" i="8"/>
  <c r="BZ337" i="10"/>
  <c r="BZ405" i="10"/>
  <c r="CA149" i="12"/>
  <c r="BZ353" i="8"/>
  <c r="BZ285" i="10"/>
  <c r="BZ353" i="10"/>
  <c r="CA106" i="12"/>
  <c r="BZ310" i="8"/>
  <c r="BZ242" i="10"/>
  <c r="BZ378" i="9"/>
  <c r="BZ226" i="12"/>
  <c r="CA22" i="12"/>
  <c r="R22" i="11"/>
  <c r="BZ294" i="9"/>
  <c r="BZ226" i="9"/>
  <c r="BZ226" i="8"/>
  <c r="U104" i="6"/>
  <c r="U103" i="6"/>
  <c r="U98" i="6" s="1"/>
  <c r="U111" i="6" s="1"/>
  <c r="R149" i="5" s="1"/>
  <c r="R99" i="5"/>
  <c r="Q15" i="3"/>
  <c r="Q6" i="3"/>
  <c r="BZ230" i="12"/>
  <c r="CA26" i="12"/>
  <c r="R26" i="11"/>
  <c r="BZ298" i="9"/>
  <c r="BZ230" i="8"/>
  <c r="BZ230" i="9"/>
  <c r="AG64" i="7"/>
  <c r="U74" i="5"/>
  <c r="T10" i="5"/>
  <c r="S17" i="3"/>
  <c r="S8" i="3"/>
  <c r="BZ267" i="12"/>
  <c r="CA63" i="12"/>
  <c r="R63" i="11"/>
  <c r="R131" i="11" s="1"/>
  <c r="BZ335" i="9"/>
  <c r="BZ267" i="9"/>
  <c r="BZ267" i="8"/>
  <c r="Q112" i="11"/>
  <c r="AZ180" i="11"/>
  <c r="R146" i="11"/>
  <c r="Q78" i="11"/>
  <c r="AM167" i="11"/>
  <c r="Q99" i="11"/>
  <c r="AT174" i="11"/>
  <c r="Q106" i="11"/>
  <c r="BZ216" i="12"/>
  <c r="R12" i="11"/>
  <c r="CA12" i="12"/>
  <c r="BZ216" i="8"/>
  <c r="BZ216" i="9"/>
  <c r="BZ284" i="9"/>
  <c r="BZ254" i="12"/>
  <c r="CA50" i="12"/>
  <c r="R50" i="11"/>
  <c r="BZ322" i="9"/>
  <c r="BZ254" i="9"/>
  <c r="BZ254" i="8"/>
  <c r="S120" i="5"/>
  <c r="S118" i="5" s="1"/>
  <c r="S101" i="5"/>
  <c r="V92" i="6"/>
  <c r="V49" i="6"/>
  <c r="CA127" i="12"/>
  <c r="BZ399" i="9"/>
  <c r="BZ263" i="10"/>
  <c r="BZ331" i="8"/>
  <c r="CA118" i="12"/>
  <c r="BZ390" i="9"/>
  <c r="BZ254" i="10"/>
  <c r="BZ322" i="8"/>
  <c r="AF160" i="11"/>
  <c r="Q92" i="11"/>
  <c r="BZ219" i="12"/>
  <c r="CA15" i="12"/>
  <c r="R15" i="11"/>
  <c r="BZ219" i="9"/>
  <c r="BZ287" i="9"/>
  <c r="BZ219" i="8"/>
  <c r="CA160" i="12"/>
  <c r="BZ364" i="8"/>
  <c r="BZ296" i="10"/>
  <c r="BZ364" i="10"/>
  <c r="CA163" i="12"/>
  <c r="BZ299" i="10"/>
  <c r="BZ367" i="8"/>
  <c r="BZ367" i="10"/>
  <c r="CA152" i="12"/>
  <c r="BZ356" i="8"/>
  <c r="BZ288" i="10"/>
  <c r="BZ356" i="10"/>
  <c r="CA187" i="12"/>
  <c r="BZ323" i="10"/>
  <c r="BZ391" i="10"/>
  <c r="BZ391" i="8"/>
  <c r="CA153" i="12"/>
  <c r="BZ357" i="8"/>
  <c r="BZ289" i="10"/>
  <c r="BZ357" i="10"/>
  <c r="AV176" i="11"/>
  <c r="Q108" i="11"/>
  <c r="CA184" i="12"/>
  <c r="BZ388" i="8"/>
  <c r="BZ388" i="10"/>
  <c r="BZ320" i="10"/>
  <c r="CA155" i="12"/>
  <c r="BZ291" i="10"/>
  <c r="BZ359" i="8"/>
  <c r="BZ359" i="10"/>
  <c r="CA90" i="12"/>
  <c r="BZ226" i="10"/>
  <c r="BZ362" i="9"/>
  <c r="BZ294" i="8"/>
  <c r="CA173" i="12"/>
  <c r="BZ377" i="8"/>
  <c r="BZ309" i="10"/>
  <c r="BZ377" i="10"/>
  <c r="CA111" i="12"/>
  <c r="BZ383" i="9"/>
  <c r="BZ247" i="10"/>
  <c r="BZ315" i="8"/>
  <c r="CA120" i="12"/>
  <c r="BZ324" i="8"/>
  <c r="BZ256" i="10"/>
  <c r="BZ392" i="9"/>
  <c r="CA197" i="12"/>
  <c r="BZ401" i="8"/>
  <c r="BZ401" i="10"/>
  <c r="BZ333" i="10"/>
  <c r="CA203" i="12"/>
  <c r="BZ339" i="10"/>
  <c r="BZ407" i="8"/>
  <c r="BZ407" i="10"/>
  <c r="CA132" i="12"/>
  <c r="BZ336" i="8"/>
  <c r="BZ268" i="10"/>
  <c r="BZ404" i="9"/>
  <c r="CA100" i="12"/>
  <c r="BZ304" i="8"/>
  <c r="BZ372" i="9"/>
  <c r="BZ236" i="10"/>
  <c r="CA92" i="12"/>
  <c r="BZ296" i="8"/>
  <c r="BZ364" i="9"/>
  <c r="BZ228" i="10"/>
  <c r="CA195" i="12"/>
  <c r="BZ399" i="8"/>
  <c r="BZ399" i="10"/>
  <c r="BZ331" i="10"/>
  <c r="CA150" i="12"/>
  <c r="BZ354" i="10"/>
  <c r="BZ286" i="10"/>
  <c r="BZ354" i="8"/>
  <c r="CA189" i="12"/>
  <c r="BZ393" i="8"/>
  <c r="BZ325" i="10"/>
  <c r="BZ393" i="10"/>
  <c r="CA95" i="12"/>
  <c r="BZ367" i="9"/>
  <c r="BZ231" i="10"/>
  <c r="BZ299" i="8"/>
  <c r="CA123" i="12"/>
  <c r="BZ395" i="9"/>
  <c r="BZ259" i="10"/>
  <c r="BZ327" i="8"/>
  <c r="BZ234" i="12"/>
  <c r="CA30" i="12"/>
  <c r="R30" i="11"/>
  <c r="BZ234" i="9"/>
  <c r="BZ302" i="9"/>
  <c r="BZ234" i="8"/>
  <c r="BZ263" i="12"/>
  <c r="CA59" i="12"/>
  <c r="R59" i="11"/>
  <c r="R127" i="11" s="1"/>
  <c r="BZ263" i="9"/>
  <c r="BZ331" i="9"/>
  <c r="BZ263" i="8"/>
  <c r="AH87" i="7" l="1"/>
  <c r="U79" i="3" s="1"/>
  <c r="AC169" i="7"/>
  <c r="AC231" i="7" s="1"/>
  <c r="AC185" i="7" s="1"/>
  <c r="AH88" i="7"/>
  <c r="U78" i="3" s="1"/>
  <c r="U70" i="5"/>
  <c r="BZ274" i="10"/>
  <c r="AH56" i="7" s="1"/>
  <c r="V70" i="5" s="1"/>
  <c r="BZ274" i="8"/>
  <c r="AH40" i="7" s="1"/>
  <c r="P114" i="3"/>
  <c r="U63" i="5"/>
  <c r="T111" i="6"/>
  <c r="Q149" i="5" s="1"/>
  <c r="T117" i="6"/>
  <c r="T115" i="6" s="1"/>
  <c r="AG45" i="7"/>
  <c r="AB231" i="7"/>
  <c r="AB185" i="7" s="1"/>
  <c r="O125" i="3" s="1"/>
  <c r="U8" i="2" s="1"/>
  <c r="AB182" i="7"/>
  <c r="P147" i="5" s="1"/>
  <c r="P151" i="5" s="1"/>
  <c r="O114" i="3"/>
  <c r="CB123" i="12"/>
  <c r="CA259" i="10"/>
  <c r="CA395" i="9"/>
  <c r="CA327" i="8"/>
  <c r="CB195" i="12"/>
  <c r="CA399" i="8"/>
  <c r="CA399" i="10"/>
  <c r="CA331" i="10"/>
  <c r="CB203" i="12"/>
  <c r="CA339" i="10"/>
  <c r="CA407" i="8"/>
  <c r="CA407" i="10"/>
  <c r="CB111" i="12"/>
  <c r="CA383" i="9"/>
  <c r="CA247" i="10"/>
  <c r="CA315" i="8"/>
  <c r="CB184" i="12"/>
  <c r="CA388" i="8"/>
  <c r="CA320" i="10"/>
  <c r="CA388" i="10"/>
  <c r="Q19" i="3"/>
  <c r="R80" i="3"/>
  <c r="R81" i="3"/>
  <c r="CA234" i="12"/>
  <c r="CB30" i="12"/>
  <c r="S30" i="11"/>
  <c r="CA234" i="9"/>
  <c r="CA302" i="9"/>
  <c r="CA234" i="8"/>
  <c r="CA219" i="12"/>
  <c r="CB15" i="12"/>
  <c r="S15" i="11"/>
  <c r="CA219" i="9"/>
  <c r="CA287" i="9"/>
  <c r="CA219" i="8"/>
  <c r="S99" i="5"/>
  <c r="V104" i="6"/>
  <c r="V103" i="6"/>
  <c r="CA254" i="12"/>
  <c r="CB50" i="12"/>
  <c r="S50" i="11"/>
  <c r="CA322" i="9"/>
  <c r="CA254" i="9"/>
  <c r="CA254" i="8"/>
  <c r="CA267" i="12"/>
  <c r="CB63" i="12"/>
  <c r="S63" i="11"/>
  <c r="S131" i="11" s="1"/>
  <c r="CA267" i="9"/>
  <c r="CA335" i="9"/>
  <c r="CA267" i="8"/>
  <c r="CB106" i="12"/>
  <c r="CA310" i="8"/>
  <c r="CA242" i="10"/>
  <c r="CA378" i="9"/>
  <c r="CB149" i="12"/>
  <c r="CA353" i="8"/>
  <c r="CA353" i="10"/>
  <c r="CA285" i="10"/>
  <c r="CB201" i="12"/>
  <c r="CA405" i="8"/>
  <c r="CA337" i="10"/>
  <c r="CA405" i="10"/>
  <c r="CB156" i="12"/>
  <c r="CA360" i="8"/>
  <c r="CA360" i="10"/>
  <c r="CA292" i="10"/>
  <c r="CB130" i="12"/>
  <c r="CA334" i="8"/>
  <c r="CA402" i="9"/>
  <c r="CA266" i="10"/>
  <c r="CB88" i="12"/>
  <c r="CA292" i="8"/>
  <c r="CA360" i="9"/>
  <c r="CA224" i="10"/>
  <c r="CB107" i="12"/>
  <c r="CA243" i="10"/>
  <c r="CA379" i="9"/>
  <c r="CA311" i="8"/>
  <c r="CB96" i="12"/>
  <c r="CA300" i="8"/>
  <c r="CA232" i="10"/>
  <c r="CA368" i="9"/>
  <c r="CB134" i="12"/>
  <c r="CA338" i="8"/>
  <c r="CA270" i="10"/>
  <c r="CA406" i="9"/>
  <c r="CB80" i="12"/>
  <c r="CA284" i="8"/>
  <c r="CA352" i="9"/>
  <c r="CA216" i="10"/>
  <c r="CB102" i="12"/>
  <c r="CA238" i="10"/>
  <c r="CA374" i="9"/>
  <c r="CA306" i="8"/>
  <c r="CB108" i="12"/>
  <c r="CA312" i="8"/>
  <c r="CA380" i="9"/>
  <c r="CA244" i="10"/>
  <c r="CB99" i="12"/>
  <c r="CA371" i="9"/>
  <c r="CA235" i="10"/>
  <c r="CA303" i="8"/>
  <c r="CB113" i="12"/>
  <c r="CA317" i="8"/>
  <c r="CA385" i="9"/>
  <c r="CA249" i="10"/>
  <c r="CB158" i="12"/>
  <c r="CA294" i="10"/>
  <c r="CA362" i="10"/>
  <c r="CA362" i="8"/>
  <c r="CB199" i="12"/>
  <c r="CA403" i="10"/>
  <c r="CA403" i="8"/>
  <c r="CA335" i="10"/>
  <c r="CB146" i="12"/>
  <c r="CA282" i="10"/>
  <c r="CA350" i="10"/>
  <c r="CA350" i="8"/>
  <c r="CB109" i="12"/>
  <c r="CA245" i="10"/>
  <c r="CA313" i="8"/>
  <c r="CA381" i="9"/>
  <c r="CB86" i="12"/>
  <c r="CA358" i="9"/>
  <c r="CA222" i="10"/>
  <c r="CA290" i="8"/>
  <c r="CB81" i="12"/>
  <c r="CA285" i="8"/>
  <c r="CA353" i="9"/>
  <c r="CA217" i="10"/>
  <c r="CB112" i="12"/>
  <c r="CA316" i="8"/>
  <c r="CA248" i="10"/>
  <c r="CA384" i="9"/>
  <c r="CB128" i="12"/>
  <c r="CA332" i="8"/>
  <c r="CA264" i="10"/>
  <c r="CA400" i="9"/>
  <c r="CB177" i="12"/>
  <c r="CA381" i="8"/>
  <c r="CA381" i="10"/>
  <c r="CA313" i="10"/>
  <c r="CB178" i="12"/>
  <c r="CA382" i="10"/>
  <c r="CA382" i="8"/>
  <c r="CA314" i="10"/>
  <c r="CB129" i="12"/>
  <c r="CA333" i="8"/>
  <c r="CA265" i="10"/>
  <c r="CA401" i="9"/>
  <c r="CB104" i="12"/>
  <c r="CA308" i="8"/>
  <c r="CA240" i="10"/>
  <c r="CA376" i="9"/>
  <c r="CA243" i="12"/>
  <c r="CB39" i="12"/>
  <c r="S39" i="11"/>
  <c r="CA243" i="9"/>
  <c r="CA311" i="9"/>
  <c r="CA243" i="8"/>
  <c r="AH57" i="7"/>
  <c r="Z153" i="11"/>
  <c r="R85" i="11"/>
  <c r="AF159" i="11"/>
  <c r="R91" i="11"/>
  <c r="R6" i="3"/>
  <c r="R15" i="3"/>
  <c r="CA265" i="12"/>
  <c r="CB61" i="12"/>
  <c r="S61" i="11"/>
  <c r="S129" i="11" s="1"/>
  <c r="CA265" i="9"/>
  <c r="CA333" i="9"/>
  <c r="CA265" i="8"/>
  <c r="CA257" i="12"/>
  <c r="CB53" i="12"/>
  <c r="S53" i="11"/>
  <c r="S121" i="11" s="1"/>
  <c r="CA325" i="9"/>
  <c r="CA257" i="9"/>
  <c r="CA257" i="8"/>
  <c r="CB191" i="12"/>
  <c r="CA395" i="10"/>
  <c r="CA327" i="10"/>
  <c r="CA395" i="8"/>
  <c r="CB83" i="12"/>
  <c r="CA219" i="10"/>
  <c r="CA355" i="9"/>
  <c r="CA287" i="8"/>
  <c r="CB91" i="12"/>
  <c r="CA363" i="9"/>
  <c r="CA227" i="10"/>
  <c r="CA295" i="8"/>
  <c r="T120" i="5"/>
  <c r="T118" i="5" s="1"/>
  <c r="T101" i="5"/>
  <c r="W92" i="6"/>
  <c r="W49" i="6"/>
  <c r="CA256" i="12"/>
  <c r="CB52" i="12"/>
  <c r="S52" i="11"/>
  <c r="CA256" i="8"/>
  <c r="CA256" i="9"/>
  <c r="CA324" i="9"/>
  <c r="CA269" i="12"/>
  <c r="CB65" i="12"/>
  <c r="S65" i="11"/>
  <c r="S133" i="11" s="1"/>
  <c r="CA269" i="9"/>
  <c r="CA337" i="9"/>
  <c r="CA269" i="8"/>
  <c r="CA213" i="12"/>
  <c r="CB9" i="12"/>
  <c r="S9" i="11"/>
  <c r="CA213" i="9"/>
  <c r="CA281" i="9"/>
  <c r="CA213" i="8"/>
  <c r="BZ342" i="9"/>
  <c r="AH63" i="7" s="1"/>
  <c r="CB151" i="12"/>
  <c r="CA287" i="10"/>
  <c r="CA355" i="8"/>
  <c r="CA355" i="10"/>
  <c r="CB145" i="12"/>
  <c r="CA349" i="8"/>
  <c r="CA281" i="10"/>
  <c r="CA349" i="10"/>
  <c r="BZ410" i="8"/>
  <c r="AH42" i="7" s="1"/>
  <c r="AH39" i="7" s="1"/>
  <c r="CA245" i="12"/>
  <c r="CB41" i="12"/>
  <c r="S41" i="11"/>
  <c r="CA245" i="9"/>
  <c r="CA313" i="9"/>
  <c r="CA245" i="8"/>
  <c r="AE186" i="7"/>
  <c r="AC156" i="11"/>
  <c r="R88" i="11"/>
  <c r="Q101" i="3"/>
  <c r="Q116" i="3"/>
  <c r="R107" i="5"/>
  <c r="R104" i="5" s="1"/>
  <c r="R111" i="5"/>
  <c r="AQ170" i="11"/>
  <c r="R102" i="11"/>
  <c r="Q125" i="5"/>
  <c r="P118" i="3"/>
  <c r="CA260" i="12"/>
  <c r="CB56" i="12"/>
  <c r="S56" i="11"/>
  <c r="S124" i="11" s="1"/>
  <c r="CA260" i="8"/>
  <c r="CA260" i="9"/>
  <c r="CA328" i="9"/>
  <c r="CA236" i="12"/>
  <c r="CB32" i="12"/>
  <c r="S32" i="11"/>
  <c r="CA236" i="8"/>
  <c r="CA304" i="9"/>
  <c r="CA236" i="9"/>
  <c r="BC182" i="11"/>
  <c r="R114" i="11"/>
  <c r="CB180" i="12"/>
  <c r="CA384" i="8"/>
  <c r="CA316" i="10"/>
  <c r="CA384" i="10"/>
  <c r="CB188" i="12"/>
  <c r="CA392" i="8"/>
  <c r="CA324" i="10"/>
  <c r="CA392" i="10"/>
  <c r="CB190" i="12"/>
  <c r="CA394" i="8"/>
  <c r="CA394" i="10"/>
  <c r="CA326" i="10"/>
  <c r="CB175" i="12"/>
  <c r="CA311" i="10"/>
  <c r="CA379" i="8"/>
  <c r="CA379" i="10"/>
  <c r="AW176" i="11"/>
  <c r="R108" i="11"/>
  <c r="V47" i="5"/>
  <c r="V46" i="5" s="1"/>
  <c r="V139" i="5" s="1"/>
  <c r="Y12" i="6"/>
  <c r="CA246" i="12"/>
  <c r="CB42" i="12"/>
  <c r="S42" i="11"/>
  <c r="CA314" i="9"/>
  <c r="CA246" i="9"/>
  <c r="CA246" i="8"/>
  <c r="CA235" i="12"/>
  <c r="CB31" i="12"/>
  <c r="S31" i="11"/>
  <c r="CA235" i="9"/>
  <c r="CA303" i="9"/>
  <c r="CA235" i="8"/>
  <c r="CA248" i="12"/>
  <c r="CB44" i="12"/>
  <c r="S44" i="11"/>
  <c r="CA248" i="8"/>
  <c r="CA248" i="9"/>
  <c r="CA316" i="9"/>
  <c r="CB110" i="12"/>
  <c r="CA246" i="10"/>
  <c r="CA314" i="8"/>
  <c r="CA382" i="9"/>
  <c r="CB131" i="12"/>
  <c r="CA267" i="10"/>
  <c r="CA403" i="9"/>
  <c r="CA335" i="8"/>
  <c r="CB98" i="12"/>
  <c r="CA370" i="9"/>
  <c r="CA234" i="10"/>
  <c r="CA302" i="8"/>
  <c r="CB183" i="12"/>
  <c r="CA319" i="10"/>
  <c r="CA387" i="8"/>
  <c r="CA387" i="10"/>
  <c r="CB84" i="12"/>
  <c r="CA288" i="8"/>
  <c r="CA356" i="9"/>
  <c r="CA220" i="10"/>
  <c r="CB166" i="12"/>
  <c r="CA302" i="10"/>
  <c r="CA370" i="10"/>
  <c r="CA370" i="8"/>
  <c r="CB171" i="12"/>
  <c r="CA307" i="10"/>
  <c r="CA375" i="10"/>
  <c r="CA375" i="8"/>
  <c r="CB77" i="12"/>
  <c r="CA349" i="9"/>
  <c r="CA281" i="8"/>
  <c r="CA213" i="10"/>
  <c r="CB167" i="12"/>
  <c r="CA371" i="10"/>
  <c r="CA371" i="8"/>
  <c r="CA303" i="10"/>
  <c r="CB147" i="12"/>
  <c r="CA283" i="10"/>
  <c r="CA351" i="8"/>
  <c r="CA351" i="10"/>
  <c r="CB78" i="12"/>
  <c r="CA350" i="9"/>
  <c r="CA214" i="10"/>
  <c r="CA282" i="8"/>
  <c r="CB168" i="12"/>
  <c r="CA372" i="8"/>
  <c r="CA372" i="10"/>
  <c r="CA304" i="10"/>
  <c r="U117" i="6"/>
  <c r="U115" i="6" s="1"/>
  <c r="CB164" i="12"/>
  <c r="CA368" i="8"/>
  <c r="CA368" i="10"/>
  <c r="CA300" i="10"/>
  <c r="CB82" i="12"/>
  <c r="CA354" i="9"/>
  <c r="CA218" i="10"/>
  <c r="CA286" i="8"/>
  <c r="CB115" i="12"/>
  <c r="CA387" i="9"/>
  <c r="CA251" i="10"/>
  <c r="CA319" i="8"/>
  <c r="CB105" i="12"/>
  <c r="CA309" i="8"/>
  <c r="CA241" i="10"/>
  <c r="CA377" i="9"/>
  <c r="V149" i="11"/>
  <c r="R81" i="11"/>
  <c r="CA218" i="12"/>
  <c r="CB14" i="12"/>
  <c r="S14" i="11"/>
  <c r="CA218" i="8"/>
  <c r="CA286" i="9"/>
  <c r="CA218" i="9"/>
  <c r="AL165" i="11"/>
  <c r="R97" i="11"/>
  <c r="CB79" i="12"/>
  <c r="CA351" i="9"/>
  <c r="CA215" i="10"/>
  <c r="CA283" i="8"/>
  <c r="CB94" i="12"/>
  <c r="CA366" i="9"/>
  <c r="CA230" i="10"/>
  <c r="CA298" i="8"/>
  <c r="CB194" i="12"/>
  <c r="CA398" i="8"/>
  <c r="CA398" i="10"/>
  <c r="CA330" i="10"/>
  <c r="CB202" i="12"/>
  <c r="CA406" i="8"/>
  <c r="CA406" i="10"/>
  <c r="CA338" i="10"/>
  <c r="AZ179" i="11"/>
  <c r="R111" i="11"/>
  <c r="BB181" i="11"/>
  <c r="R113" i="11"/>
  <c r="CB189" i="12"/>
  <c r="CA393" i="8"/>
  <c r="CA325" i="10"/>
  <c r="CA393" i="10"/>
  <c r="CB100" i="12"/>
  <c r="CA304" i="8"/>
  <c r="CA236" i="10"/>
  <c r="CA372" i="9"/>
  <c r="CB173" i="12"/>
  <c r="CA377" i="8"/>
  <c r="CA377" i="10"/>
  <c r="CA309" i="10"/>
  <c r="CA216" i="12"/>
  <c r="CB12" i="12"/>
  <c r="S12" i="11"/>
  <c r="CA216" i="8"/>
  <c r="CA216" i="9"/>
  <c r="CA284" i="9"/>
  <c r="AT173" i="11"/>
  <c r="R105" i="11"/>
  <c r="V64" i="5"/>
  <c r="AH46" i="7"/>
  <c r="CA221" i="12"/>
  <c r="CB17" i="12"/>
  <c r="S17" i="11"/>
  <c r="CA289" i="9"/>
  <c r="CA221" i="9"/>
  <c r="CA221" i="8"/>
  <c r="CA227" i="12"/>
  <c r="CB23" i="12"/>
  <c r="S23" i="11"/>
  <c r="CA227" i="8"/>
  <c r="CA295" i="9"/>
  <c r="CA227" i="9"/>
  <c r="CB122" i="12"/>
  <c r="CA394" i="9"/>
  <c r="CA326" i="8"/>
  <c r="CA258" i="10"/>
  <c r="CB185" i="12"/>
  <c r="CA389" i="8"/>
  <c r="CA321" i="10"/>
  <c r="CA389" i="10"/>
  <c r="CB135" i="12"/>
  <c r="CA407" i="9"/>
  <c r="CA271" i="10"/>
  <c r="CA339" i="8"/>
  <c r="AA232" i="7"/>
  <c r="M128" i="3"/>
  <c r="CB87" i="12"/>
  <c r="CA359" i="9"/>
  <c r="CA223" i="10"/>
  <c r="CA291" i="8"/>
  <c r="CB93" i="12"/>
  <c r="CA229" i="10"/>
  <c r="CA297" i="8"/>
  <c r="CA365" i="9"/>
  <c r="CB133" i="12"/>
  <c r="CA337" i="8"/>
  <c r="CA405" i="9"/>
  <c r="CA269" i="10"/>
  <c r="R101" i="11"/>
  <c r="AP169" i="11"/>
  <c r="R86" i="11"/>
  <c r="AA154" i="11"/>
  <c r="V63" i="5"/>
  <c r="CB103" i="12"/>
  <c r="CA239" i="10"/>
  <c r="CA375" i="9"/>
  <c r="CA307" i="8"/>
  <c r="V44" i="5"/>
  <c r="Y25" i="6"/>
  <c r="AE24" i="6" s="1"/>
  <c r="AB51" i="5" s="1"/>
  <c r="U29" i="3"/>
  <c r="AH84" i="7"/>
  <c r="CB204" i="12"/>
  <c r="CA408" i="8"/>
  <c r="CA340" i="10"/>
  <c r="CA408" i="10"/>
  <c r="CA206" i="12"/>
  <c r="AI37" i="7" s="1"/>
  <c r="AD157" i="11"/>
  <c r="R89" i="11"/>
  <c r="S18" i="5"/>
  <c r="S6" i="5" s="1"/>
  <c r="V116" i="6"/>
  <c r="Y152" i="11"/>
  <c r="R84" i="11"/>
  <c r="CA224" i="12"/>
  <c r="CB20" i="12"/>
  <c r="S20" i="11"/>
  <c r="CA224" i="8"/>
  <c r="CA224" i="9"/>
  <c r="CA292" i="9"/>
  <c r="CA259" i="12"/>
  <c r="CB55" i="12"/>
  <c r="S55" i="11"/>
  <c r="S123" i="11" s="1"/>
  <c r="CA259" i="9"/>
  <c r="CA327" i="9"/>
  <c r="CA259" i="8"/>
  <c r="CA238" i="12"/>
  <c r="CB34" i="12"/>
  <c r="S34" i="11"/>
  <c r="CA238" i="8"/>
  <c r="CA306" i="9"/>
  <c r="CA238" i="9"/>
  <c r="CA270" i="12"/>
  <c r="CB66" i="12"/>
  <c r="S66" i="11"/>
  <c r="S134" i="11" s="1"/>
  <c r="CA338" i="9"/>
  <c r="CA270" i="9"/>
  <c r="CA270" i="8"/>
  <c r="AJ163" i="11"/>
  <c r="R95" i="11"/>
  <c r="X39" i="6"/>
  <c r="X44" i="6"/>
  <c r="AS172" i="11"/>
  <c r="R104" i="11"/>
  <c r="R117" i="11"/>
  <c r="BF185" i="11"/>
  <c r="CA250" i="12"/>
  <c r="CB46" i="12"/>
  <c r="S46" i="11"/>
  <c r="CA318" i="9"/>
  <c r="CA250" i="9"/>
  <c r="CA250" i="8"/>
  <c r="CA244" i="12"/>
  <c r="CB40" i="12"/>
  <c r="S40" i="11"/>
  <c r="CA244" i="8"/>
  <c r="CA312" i="9"/>
  <c r="CA244" i="9"/>
  <c r="CA266" i="12"/>
  <c r="CB62" i="12"/>
  <c r="S62" i="11"/>
  <c r="S130" i="11" s="1"/>
  <c r="CA334" i="9"/>
  <c r="CA266" i="9"/>
  <c r="CA266" i="8"/>
  <c r="AF81" i="7"/>
  <c r="T9" i="5"/>
  <c r="T8" i="5" s="1"/>
  <c r="S16" i="3"/>
  <c r="S7" i="3"/>
  <c r="AF166" i="7"/>
  <c r="AF165" i="7" s="1"/>
  <c r="AF141" i="7"/>
  <c r="AF44" i="7"/>
  <c r="S74" i="3" s="1"/>
  <c r="T41" i="5"/>
  <c r="S26" i="3"/>
  <c r="AG160" i="11"/>
  <c r="R92" i="11"/>
  <c r="AU174" i="11"/>
  <c r="R106" i="11"/>
  <c r="R78" i="11"/>
  <c r="S146" i="11"/>
  <c r="CA217" i="12"/>
  <c r="CB13" i="12"/>
  <c r="S13" i="11"/>
  <c r="CA285" i="9"/>
  <c r="CA217" i="9"/>
  <c r="CA217" i="8"/>
  <c r="CA233" i="12"/>
  <c r="CB29" i="12"/>
  <c r="S29" i="11"/>
  <c r="CA301" i="9"/>
  <c r="CA233" i="9"/>
  <c r="CA233" i="8"/>
  <c r="S115" i="6"/>
  <c r="S118" i="6"/>
  <c r="T118" i="6" s="1"/>
  <c r="CA247" i="12"/>
  <c r="CB43" i="12"/>
  <c r="S43" i="11"/>
  <c r="CA315" i="9"/>
  <c r="CA247" i="9"/>
  <c r="CA247" i="8"/>
  <c r="CA249" i="12"/>
  <c r="CB45" i="12"/>
  <c r="S45" i="11"/>
  <c r="CA249" i="9"/>
  <c r="CA317" i="9"/>
  <c r="CA249" i="8"/>
  <c r="AC182" i="7"/>
  <c r="Q147" i="5" s="1"/>
  <c r="Q151" i="5" s="1"/>
  <c r="CB95" i="12"/>
  <c r="CA367" i="9"/>
  <c r="CA231" i="10"/>
  <c r="CA299" i="8"/>
  <c r="CB92" i="12"/>
  <c r="CA296" i="8"/>
  <c r="CA364" i="9"/>
  <c r="CA228" i="10"/>
  <c r="CB197" i="12"/>
  <c r="CA401" i="8"/>
  <c r="CA333" i="10"/>
  <c r="CA401" i="10"/>
  <c r="CB90" i="12"/>
  <c r="CA226" i="10"/>
  <c r="CA362" i="9"/>
  <c r="CA294" i="8"/>
  <c r="Y20" i="6"/>
  <c r="AB19" i="6" s="1"/>
  <c r="Y49" i="5" s="1"/>
  <c r="V43" i="5"/>
  <c r="U28" i="3"/>
  <c r="AH83" i="7"/>
  <c r="CB136" i="12"/>
  <c r="CA340" i="8"/>
  <c r="CA342" i="8" s="1"/>
  <c r="AI41" i="7" s="1"/>
  <c r="CA408" i="9"/>
  <c r="CA272" i="10"/>
  <c r="CA274" i="10" s="1"/>
  <c r="AI56" i="7" s="1"/>
  <c r="CA138" i="12"/>
  <c r="AI36" i="7" s="1"/>
  <c r="AR171" i="11"/>
  <c r="R103" i="11"/>
  <c r="CA271" i="12"/>
  <c r="CB67" i="12"/>
  <c r="S67" i="11"/>
  <c r="S135" i="11" s="1"/>
  <c r="CA339" i="9"/>
  <c r="CA271" i="9"/>
  <c r="CA271" i="8"/>
  <c r="CA237" i="12"/>
  <c r="CB33" i="12"/>
  <c r="S33" i="11"/>
  <c r="CA305" i="9"/>
  <c r="CA237" i="9"/>
  <c r="CA237" i="8"/>
  <c r="Q57" i="3"/>
  <c r="AD98" i="7"/>
  <c r="Q63" i="3" s="1"/>
  <c r="W95" i="6"/>
  <c r="W94" i="6" s="1"/>
  <c r="W43" i="6" s="1"/>
  <c r="W45" i="6" s="1"/>
  <c r="W35" i="6"/>
  <c r="W33" i="6" s="1"/>
  <c r="CA268" i="12"/>
  <c r="CB64" i="12"/>
  <c r="S64" i="11"/>
  <c r="S132" i="11" s="1"/>
  <c r="CA268" i="8"/>
  <c r="CA268" i="9"/>
  <c r="CA336" i="9"/>
  <c r="CA222" i="12"/>
  <c r="CB18" i="12"/>
  <c r="S18" i="11"/>
  <c r="CA222" i="8"/>
  <c r="CA290" i="9"/>
  <c r="CA222" i="9"/>
  <c r="BZ274" i="12"/>
  <c r="AH35" i="7"/>
  <c r="AH45" i="7" s="1"/>
  <c r="CB125" i="12"/>
  <c r="CA329" i="8"/>
  <c r="CA261" i="10"/>
  <c r="CA397" i="9"/>
  <c r="CB116" i="12"/>
  <c r="CA320" i="8"/>
  <c r="CA388" i="9"/>
  <c r="CA252" i="10"/>
  <c r="CB117" i="12"/>
  <c r="CA321" i="8"/>
  <c r="CA253" i="10"/>
  <c r="CA389" i="9"/>
  <c r="CB182" i="12"/>
  <c r="CA386" i="8"/>
  <c r="CA386" i="10"/>
  <c r="CA318" i="10"/>
  <c r="CB179" i="12"/>
  <c r="CA383" i="8"/>
  <c r="CA315" i="10"/>
  <c r="CA383" i="10"/>
  <c r="BZ342" i="10"/>
  <c r="AH50" i="7" s="1"/>
  <c r="U11" i="5"/>
  <c r="T18" i="3"/>
  <c r="T9" i="3"/>
  <c r="CA225" i="12"/>
  <c r="CB21" i="12"/>
  <c r="S21" i="11"/>
  <c r="CA225" i="9"/>
  <c r="CA293" i="9"/>
  <c r="CA225" i="8"/>
  <c r="S114" i="5"/>
  <c r="S95" i="5"/>
  <c r="S88" i="5" s="1"/>
  <c r="R104" i="3"/>
  <c r="R91" i="3"/>
  <c r="AE163" i="7"/>
  <c r="AE105" i="7"/>
  <c r="CA220" i="12"/>
  <c r="CB16" i="12"/>
  <c r="S16" i="11"/>
  <c r="CA220" i="8"/>
  <c r="CA220" i="9"/>
  <c r="CA288" i="9"/>
  <c r="CB165" i="12"/>
  <c r="CA369" i="8"/>
  <c r="CA369" i="10"/>
  <c r="CA301" i="10"/>
  <c r="CB170" i="12"/>
  <c r="CA306" i="10"/>
  <c r="CA374" i="8"/>
  <c r="CA374" i="10"/>
  <c r="CB114" i="12"/>
  <c r="CA250" i="10"/>
  <c r="CA386" i="9"/>
  <c r="CA318" i="8"/>
  <c r="AK164" i="11"/>
  <c r="R96" i="11"/>
  <c r="BD183" i="11"/>
  <c r="R115" i="11"/>
  <c r="AF186" i="7"/>
  <c r="AG195" i="7" a="1"/>
  <c r="AG195" i="7" s="1"/>
  <c r="AG209" i="7" a="1"/>
  <c r="AG209" i="7" s="1"/>
  <c r="T147" i="11"/>
  <c r="R79" i="11"/>
  <c r="CB154" i="12"/>
  <c r="CA290" i="10"/>
  <c r="CA358" i="10"/>
  <c r="CA358" i="8"/>
  <c r="CB97" i="12"/>
  <c r="CA233" i="10"/>
  <c r="CA301" i="8"/>
  <c r="CA369" i="9"/>
  <c r="CA231" i="12"/>
  <c r="CB27" i="12"/>
  <c r="S27" i="11"/>
  <c r="CA231" i="9"/>
  <c r="CA299" i="9"/>
  <c r="CA231" i="8"/>
  <c r="O153" i="5"/>
  <c r="N125" i="3"/>
  <c r="CA240" i="12"/>
  <c r="S36" i="11"/>
  <c r="CB36" i="12"/>
  <c r="CA240" i="8"/>
  <c r="CA308" i="9"/>
  <c r="CA240" i="9"/>
  <c r="CA264" i="12"/>
  <c r="CB60" i="12"/>
  <c r="S60" i="11"/>
  <c r="S128" i="11" s="1"/>
  <c r="CA264" i="8"/>
  <c r="CA332" i="9"/>
  <c r="CA264" i="9"/>
  <c r="CA253" i="12"/>
  <c r="CB49" i="12"/>
  <c r="S49" i="11"/>
  <c r="CA321" i="9"/>
  <c r="CA253" i="9"/>
  <c r="CA253" i="8"/>
  <c r="CB192" i="12"/>
  <c r="CA396" i="8"/>
  <c r="CA328" i="10"/>
  <c r="CA396" i="10"/>
  <c r="CB162" i="12"/>
  <c r="CA366" i="10"/>
  <c r="CA298" i="10"/>
  <c r="CA366" i="8"/>
  <c r="CB148" i="12"/>
  <c r="CA352" i="8"/>
  <c r="CA352" i="10"/>
  <c r="CA284" i="10"/>
  <c r="CB196" i="12"/>
  <c r="CA400" i="8"/>
  <c r="CA400" i="10"/>
  <c r="CA332" i="10"/>
  <c r="CA228" i="12"/>
  <c r="CB24" i="12"/>
  <c r="S24" i="11"/>
  <c r="CA228" i="8"/>
  <c r="CA296" i="9"/>
  <c r="CA228" i="9"/>
  <c r="CA242" i="12"/>
  <c r="CB38" i="12"/>
  <c r="S38" i="11"/>
  <c r="CA310" i="9"/>
  <c r="CA242" i="9"/>
  <c r="CA242" i="8"/>
  <c r="CA214" i="12"/>
  <c r="CB10" i="12"/>
  <c r="S10" i="11"/>
  <c r="CA214" i="9"/>
  <c r="CA214" i="8"/>
  <c r="CA282" i="9"/>
  <c r="BE184" i="11"/>
  <c r="R116" i="11"/>
  <c r="CB161" i="12"/>
  <c r="CA365" i="8"/>
  <c r="CA297" i="10"/>
  <c r="CA365" i="10"/>
  <c r="BH187" i="11"/>
  <c r="R119" i="11"/>
  <c r="AB155" i="11"/>
  <c r="R87" i="11"/>
  <c r="R93" i="11"/>
  <c r="AH161" i="11"/>
  <c r="CB124" i="12"/>
  <c r="CA328" i="8"/>
  <c r="CA396" i="9"/>
  <c r="CA260" i="10"/>
  <c r="CB89" i="12"/>
  <c r="CA361" i="9"/>
  <c r="CA293" i="8"/>
  <c r="CA225" i="10"/>
  <c r="CB174" i="12"/>
  <c r="CA378" i="8"/>
  <c r="CA310" i="10"/>
  <c r="CA378" i="10"/>
  <c r="CB186" i="12"/>
  <c r="CA390" i="8"/>
  <c r="CA322" i="10"/>
  <c r="CA390" i="10"/>
  <c r="CB101" i="12"/>
  <c r="CA305" i="8"/>
  <c r="CA373" i="9"/>
  <c r="CA237" i="10"/>
  <c r="CB200" i="12"/>
  <c r="CA404" i="8"/>
  <c r="CA336" i="10"/>
  <c r="CA404" i="10"/>
  <c r="CB150" i="12"/>
  <c r="CA286" i="10"/>
  <c r="CA354" i="10"/>
  <c r="CA354" i="8"/>
  <c r="CB132" i="12"/>
  <c r="CA336" i="8"/>
  <c r="CA404" i="9"/>
  <c r="CA268" i="10"/>
  <c r="CB120" i="12"/>
  <c r="CA324" i="8"/>
  <c r="CA256" i="10"/>
  <c r="CA392" i="9"/>
  <c r="CB155" i="12"/>
  <c r="CA291" i="10"/>
  <c r="CA359" i="8"/>
  <c r="CA359" i="10"/>
  <c r="CA263" i="12"/>
  <c r="CB59" i="12"/>
  <c r="S59" i="11"/>
  <c r="S127" i="11" s="1"/>
  <c r="CA263" i="9"/>
  <c r="CA331" i="9"/>
  <c r="CA263" i="8"/>
  <c r="U148" i="11"/>
  <c r="R80" i="11"/>
  <c r="AI162" i="11"/>
  <c r="R94" i="11"/>
  <c r="AE158" i="11"/>
  <c r="R90" i="11"/>
  <c r="CA241" i="12"/>
  <c r="CB37" i="12"/>
  <c r="S37" i="11"/>
  <c r="CA241" i="9"/>
  <c r="CA309" i="9"/>
  <c r="CA241" i="8"/>
  <c r="AM166" i="11"/>
  <c r="R98" i="11"/>
  <c r="CB153" i="12"/>
  <c r="CA357" i="8"/>
  <c r="CA289" i="10"/>
  <c r="CA357" i="10"/>
  <c r="CB187" i="12"/>
  <c r="CA391" i="8"/>
  <c r="CA391" i="10"/>
  <c r="CA323" i="10"/>
  <c r="CB152" i="12"/>
  <c r="CA356" i="8"/>
  <c r="CA288" i="10"/>
  <c r="CA356" i="10"/>
  <c r="CB163" i="12"/>
  <c r="CA299" i="10"/>
  <c r="CA367" i="8"/>
  <c r="CA367" i="10"/>
  <c r="CB160" i="12"/>
  <c r="CA364" i="8"/>
  <c r="CA296" i="10"/>
  <c r="CA364" i="10"/>
  <c r="X151" i="11"/>
  <c r="R83" i="11"/>
  <c r="CB118" i="12"/>
  <c r="CA322" i="8"/>
  <c r="CA390" i="9"/>
  <c r="CA254" i="10"/>
  <c r="CB127" i="12"/>
  <c r="CA263" i="10"/>
  <c r="CA399" i="9"/>
  <c r="CA331" i="8"/>
  <c r="R118" i="11"/>
  <c r="BG186" i="11"/>
  <c r="CA230" i="12"/>
  <c r="CB26" i="12"/>
  <c r="S26" i="11"/>
  <c r="CA298" i="9"/>
  <c r="CA230" i="8"/>
  <c r="CA230" i="9"/>
  <c r="CA226" i="12"/>
  <c r="CB22" i="12"/>
  <c r="S22" i="11"/>
  <c r="CA294" i="9"/>
  <c r="CA226" i="9"/>
  <c r="CA226" i="8"/>
  <c r="Q153" i="5"/>
  <c r="P125" i="3"/>
  <c r="AV175" i="11"/>
  <c r="R107" i="11"/>
  <c r="V75" i="5"/>
  <c r="AH67" i="7"/>
  <c r="U10" i="5"/>
  <c r="T8" i="3"/>
  <c r="T17" i="3"/>
  <c r="CA239" i="12"/>
  <c r="CB35" i="12"/>
  <c r="S35" i="11"/>
  <c r="CA239" i="9"/>
  <c r="CA307" i="9"/>
  <c r="CA239" i="8"/>
  <c r="CB176" i="12"/>
  <c r="CA380" i="8"/>
  <c r="CA312" i="10"/>
  <c r="CA380" i="10"/>
  <c r="CB181" i="12"/>
  <c r="CA385" i="8"/>
  <c r="CA385" i="10"/>
  <c r="CA317" i="10"/>
  <c r="CB119" i="12"/>
  <c r="CA255" i="10"/>
  <c r="CA391" i="9"/>
  <c r="CA323" i="8"/>
  <c r="CB172" i="12"/>
  <c r="CA376" i="8"/>
  <c r="CA376" i="10"/>
  <c r="CA308" i="10"/>
  <c r="CB126" i="12"/>
  <c r="CA330" i="8"/>
  <c r="CA398" i="9"/>
  <c r="CA262" i="10"/>
  <c r="W31" i="6"/>
  <c r="BJ189" i="11"/>
  <c r="R121" i="11"/>
  <c r="X75" i="6"/>
  <c r="Y9" i="6"/>
  <c r="X7" i="6"/>
  <c r="U54" i="5"/>
  <c r="R120" i="11"/>
  <c r="BI188" i="11"/>
  <c r="CB193" i="12"/>
  <c r="CA397" i="8"/>
  <c r="CA397" i="10"/>
  <c r="CA329" i="10"/>
  <c r="CB157" i="12"/>
  <c r="CA361" i="8"/>
  <c r="CA361" i="10"/>
  <c r="CA293" i="10"/>
  <c r="CB159" i="12"/>
  <c r="CA295" i="10"/>
  <c r="CA363" i="8"/>
  <c r="CA363" i="10"/>
  <c r="CB169" i="12"/>
  <c r="CA373" i="8"/>
  <c r="CA305" i="10"/>
  <c r="CA373" i="10"/>
  <c r="CB85" i="12"/>
  <c r="CA289" i="8"/>
  <c r="CA357" i="9"/>
  <c r="CA221" i="10"/>
  <c r="R77" i="11"/>
  <c r="R145" i="11"/>
  <c r="BZ274" i="9"/>
  <c r="AH60" i="7" s="1"/>
  <c r="CA272" i="12"/>
  <c r="CB68" i="12"/>
  <c r="S68" i="11"/>
  <c r="S136" i="11" s="1"/>
  <c r="CA272" i="8"/>
  <c r="CA272" i="9"/>
  <c r="CA274" i="9" s="1"/>
  <c r="AI60" i="7" s="1"/>
  <c r="CA340" i="9"/>
  <c r="CA342" i="9" s="1"/>
  <c r="AI63" i="7" s="1"/>
  <c r="CA70" i="12"/>
  <c r="CB121" i="12"/>
  <c r="CA325" i="8"/>
  <c r="CA257" i="10"/>
  <c r="CA393" i="9"/>
  <c r="CB198" i="12"/>
  <c r="CA402" i="8"/>
  <c r="CA334" i="10"/>
  <c r="CA402" i="10"/>
  <c r="BZ410" i="10"/>
  <c r="AH53" i="7" s="1"/>
  <c r="S123" i="5"/>
  <c r="R115" i="3"/>
  <c r="AE96" i="7"/>
  <c r="R109" i="11"/>
  <c r="AX177" i="11"/>
  <c r="CA232" i="12"/>
  <c r="CB28" i="12"/>
  <c r="S28" i="11"/>
  <c r="CA232" i="8"/>
  <c r="CA300" i="9"/>
  <c r="CA232" i="9"/>
  <c r="CA251" i="12"/>
  <c r="CB47" i="12"/>
  <c r="S47" i="11"/>
  <c r="CA319" i="9"/>
  <c r="CA251" i="9"/>
  <c r="CA251" i="8"/>
  <c r="R92" i="5"/>
  <c r="R85" i="5" s="1"/>
  <c r="AD175" i="7"/>
  <c r="AD174" i="7"/>
  <c r="Q88" i="3"/>
  <c r="AG34" i="7"/>
  <c r="X15" i="6"/>
  <c r="Z14" i="6" s="1"/>
  <c r="U42" i="5"/>
  <c r="T27" i="3"/>
  <c r="AG82" i="7"/>
  <c r="CA215" i="12"/>
  <c r="CB11" i="12"/>
  <c r="S11" i="11"/>
  <c r="CA283" i="9"/>
  <c r="CA215" i="9"/>
  <c r="CA215" i="8"/>
  <c r="CA262" i="12"/>
  <c r="CB58" i="12"/>
  <c r="S58" i="11"/>
  <c r="S126" i="11" s="1"/>
  <c r="CA262" i="9"/>
  <c r="CA330" i="9"/>
  <c r="CA262" i="8"/>
  <c r="AO168" i="11"/>
  <c r="R100" i="11"/>
  <c r="CA258" i="12"/>
  <c r="CB54" i="12"/>
  <c r="S54" i="11"/>
  <c r="S122" i="11" s="1"/>
  <c r="CA258" i="9"/>
  <c r="CA326" i="9"/>
  <c r="CA258" i="8"/>
  <c r="CA261" i="12"/>
  <c r="CB57" i="12"/>
  <c r="S57" i="11"/>
  <c r="S125" i="11" s="1"/>
  <c r="CA329" i="9"/>
  <c r="CA261" i="9"/>
  <c r="CA261" i="8"/>
  <c r="R110" i="11"/>
  <c r="AY178" i="11"/>
  <c r="AN167" i="11"/>
  <c r="R99" i="11"/>
  <c r="R112" i="11"/>
  <c r="BA180" i="11"/>
  <c r="U62" i="5"/>
  <c r="T73" i="3"/>
  <c r="CA252" i="12"/>
  <c r="CB48" i="12"/>
  <c r="S48" i="11"/>
  <c r="CA252" i="8"/>
  <c r="CA252" i="9"/>
  <c r="CA320" i="9"/>
  <c r="AG51" i="7"/>
  <c r="AG49" i="7"/>
  <c r="U67" i="5" s="1"/>
  <c r="U68" i="5"/>
  <c r="W150" i="11"/>
  <c r="R82" i="11"/>
  <c r="CA255" i="12"/>
  <c r="CB51" i="12"/>
  <c r="S51" i="11"/>
  <c r="CA323" i="9"/>
  <c r="CA255" i="9"/>
  <c r="CA255" i="8"/>
  <c r="CA223" i="12"/>
  <c r="CB19" i="12"/>
  <c r="S19" i="11"/>
  <c r="CA291" i="9"/>
  <c r="CA223" i="8"/>
  <c r="CA223" i="9"/>
  <c r="CA229" i="12"/>
  <c r="CB25" i="12"/>
  <c r="S25" i="11"/>
  <c r="CA297" i="9"/>
  <c r="CA229" i="9"/>
  <c r="CA229" i="8"/>
  <c r="CA410" i="10" l="1"/>
  <c r="AI53" i="7" s="1"/>
  <c r="CA410" i="9"/>
  <c r="AI66" i="7" s="1"/>
  <c r="AD169" i="7"/>
  <c r="CA274" i="8"/>
  <c r="AI40" i="7" s="1"/>
  <c r="W63" i="5" s="1"/>
  <c r="CA342" i="10"/>
  <c r="AI50" i="7" s="1"/>
  <c r="U118" i="6"/>
  <c r="CA410" i="8"/>
  <c r="AI42" i="7" s="1"/>
  <c r="P153" i="5"/>
  <c r="AI161" i="11"/>
  <c r="S93" i="11"/>
  <c r="S119" i="11"/>
  <c r="BI187" i="11"/>
  <c r="BE183" i="11"/>
  <c r="S115" i="11"/>
  <c r="CB229" i="12"/>
  <c r="CC25" i="12"/>
  <c r="T25" i="11"/>
  <c r="CB229" i="9"/>
  <c r="CB297" i="9"/>
  <c r="CB229" i="8"/>
  <c r="S79" i="11"/>
  <c r="U147" i="11"/>
  <c r="CB251" i="12"/>
  <c r="CC47" i="12"/>
  <c r="T47" i="11"/>
  <c r="CB319" i="9"/>
  <c r="CB251" i="9"/>
  <c r="CB251" i="8"/>
  <c r="S87" i="11"/>
  <c r="AC155" i="11"/>
  <c r="CB261" i="12"/>
  <c r="CC57" i="12"/>
  <c r="T57" i="11"/>
  <c r="T125" i="11" s="1"/>
  <c r="CB261" i="9"/>
  <c r="CB329" i="9"/>
  <c r="CB261" i="8"/>
  <c r="CB215" i="12"/>
  <c r="CC11" i="12"/>
  <c r="T11" i="11"/>
  <c r="CB215" i="9"/>
  <c r="CB283" i="9"/>
  <c r="CB215" i="8"/>
  <c r="R125" i="5"/>
  <c r="Q118" i="3"/>
  <c r="AD182" i="7"/>
  <c r="R147" i="5" s="1"/>
  <c r="R151" i="5" s="1"/>
  <c r="AL164" i="11"/>
  <c r="S96" i="11"/>
  <c r="V69" i="5"/>
  <c r="AH54" i="7"/>
  <c r="CC198" i="12"/>
  <c r="CB402" i="8"/>
  <c r="CB402" i="10"/>
  <c r="CB334" i="10"/>
  <c r="CC121" i="12"/>
  <c r="CB325" i="8"/>
  <c r="CB393" i="9"/>
  <c r="CB257" i="10"/>
  <c r="V73" i="5"/>
  <c r="AI87" i="7"/>
  <c r="V79" i="3" s="1"/>
  <c r="AH61" i="7"/>
  <c r="U120" i="5"/>
  <c r="U118" i="5" s="1"/>
  <c r="U101" i="5"/>
  <c r="X92" i="6"/>
  <c r="X49" i="6"/>
  <c r="CB239" i="12"/>
  <c r="CC35" i="12"/>
  <c r="T35" i="11"/>
  <c r="CB239" i="9"/>
  <c r="CB307" i="9"/>
  <c r="CB239" i="8"/>
  <c r="CB226" i="12"/>
  <c r="CC22" i="12"/>
  <c r="T22" i="11"/>
  <c r="CB294" i="9"/>
  <c r="CB226" i="8"/>
  <c r="CB226" i="9"/>
  <c r="CB214" i="12"/>
  <c r="CC10" i="12"/>
  <c r="T10" i="11"/>
  <c r="CB214" i="9"/>
  <c r="CB214" i="8"/>
  <c r="CB282" i="9"/>
  <c r="CB228" i="12"/>
  <c r="CC24" i="12"/>
  <c r="T24" i="11"/>
  <c r="CB228" i="8"/>
  <c r="CB296" i="9"/>
  <c r="CB228" i="9"/>
  <c r="CB264" i="12"/>
  <c r="CC60" i="12"/>
  <c r="T60" i="11"/>
  <c r="T128" i="11" s="1"/>
  <c r="CB264" i="8"/>
  <c r="CB264" i="9"/>
  <c r="CB332" i="9"/>
  <c r="CC114" i="12"/>
  <c r="CB386" i="9"/>
  <c r="CB318" i="8"/>
  <c r="CB250" i="10"/>
  <c r="CC170" i="12"/>
  <c r="CB374" i="8"/>
  <c r="CB306" i="10"/>
  <c r="CB374" i="10"/>
  <c r="CC165" i="12"/>
  <c r="CB369" i="8"/>
  <c r="CB369" i="10"/>
  <c r="CB301" i="10"/>
  <c r="Z152" i="11"/>
  <c r="S84" i="11"/>
  <c r="R101" i="3"/>
  <c r="R116" i="3"/>
  <c r="S107" i="5"/>
  <c r="S104" i="5" s="1"/>
  <c r="S111" i="5"/>
  <c r="AE157" i="11"/>
  <c r="S89" i="11"/>
  <c r="AB154" i="11"/>
  <c r="S86" i="11"/>
  <c r="AQ169" i="11"/>
  <c r="S101" i="11"/>
  <c r="CB271" i="12"/>
  <c r="CC67" i="12"/>
  <c r="T67" i="11"/>
  <c r="T135" i="11" s="1"/>
  <c r="CB339" i="9"/>
  <c r="CB271" i="9"/>
  <c r="CB271" i="8"/>
  <c r="Z20" i="6"/>
  <c r="AC19" i="6" s="1"/>
  <c r="Z49" i="5" s="1"/>
  <c r="W43" i="5"/>
  <c r="V28" i="3"/>
  <c r="AI83" i="7"/>
  <c r="CC136" i="12"/>
  <c r="CB340" i="8"/>
  <c r="CB408" i="9"/>
  <c r="CB272" i="10"/>
  <c r="CB138" i="12"/>
  <c r="AJ36" i="7" s="1"/>
  <c r="CC90" i="12"/>
  <c r="CB226" i="10"/>
  <c r="CB362" i="9"/>
  <c r="CB294" i="8"/>
  <c r="CC197" i="12"/>
  <c r="CB401" i="8"/>
  <c r="CB401" i="10"/>
  <c r="CB333" i="10"/>
  <c r="CC92" i="12"/>
  <c r="CB296" i="8"/>
  <c r="CB228" i="10"/>
  <c r="CB364" i="9"/>
  <c r="CC95" i="12"/>
  <c r="CB367" i="9"/>
  <c r="CB231" i="10"/>
  <c r="CB299" i="8"/>
  <c r="CB249" i="12"/>
  <c r="CC45" i="12"/>
  <c r="T45" i="11"/>
  <c r="CB249" i="9"/>
  <c r="CB317" i="9"/>
  <c r="CB249" i="8"/>
  <c r="CB217" i="12"/>
  <c r="CC13" i="12"/>
  <c r="T13" i="11"/>
  <c r="CB217" i="9"/>
  <c r="CB285" i="9"/>
  <c r="CB217" i="8"/>
  <c r="AX176" i="11"/>
  <c r="S108" i="11"/>
  <c r="W44" i="5"/>
  <c r="Z25" i="6"/>
  <c r="AF24" i="6" s="1"/>
  <c r="AC51" i="5" s="1"/>
  <c r="V29" i="3"/>
  <c r="AI84" i="7"/>
  <c r="CC204" i="12"/>
  <c r="CB408" i="8"/>
  <c r="CB408" i="10"/>
  <c r="CB340" i="10"/>
  <c r="CB206" i="12"/>
  <c r="AJ37" i="7" s="1"/>
  <c r="CC103" i="12"/>
  <c r="CB239" i="10"/>
  <c r="CB375" i="9"/>
  <c r="CB307" i="8"/>
  <c r="CC133" i="12"/>
  <c r="CB337" i="8"/>
  <c r="CB405" i="9"/>
  <c r="CB269" i="10"/>
  <c r="CC93" i="12"/>
  <c r="CB297" i="8"/>
  <c r="CB229" i="10"/>
  <c r="CB365" i="9"/>
  <c r="CC87" i="12"/>
  <c r="CB359" i="9"/>
  <c r="CB223" i="10"/>
  <c r="CB291" i="8"/>
  <c r="CB227" i="12"/>
  <c r="CC23" i="12"/>
  <c r="T23" i="11"/>
  <c r="CB295" i="9"/>
  <c r="CB227" i="8"/>
  <c r="CB227" i="9"/>
  <c r="CB216" i="12"/>
  <c r="CC12" i="12"/>
  <c r="T12" i="11"/>
  <c r="CB216" i="8"/>
  <c r="CB284" i="9"/>
  <c r="CB216" i="9"/>
  <c r="X150" i="11"/>
  <c r="S82" i="11"/>
  <c r="CC105" i="12"/>
  <c r="CB309" i="8"/>
  <c r="CB241" i="10"/>
  <c r="CB377" i="9"/>
  <c r="CC115" i="12"/>
  <c r="CB251" i="10"/>
  <c r="CB387" i="9"/>
  <c r="CB319" i="8"/>
  <c r="CC82" i="12"/>
  <c r="CB354" i="9"/>
  <c r="CB218" i="10"/>
  <c r="CB286" i="8"/>
  <c r="CC164" i="12"/>
  <c r="CB368" i="8"/>
  <c r="CB368" i="10"/>
  <c r="CB300" i="10"/>
  <c r="CB235" i="12"/>
  <c r="CC31" i="12"/>
  <c r="T31" i="11"/>
  <c r="CB235" i="9"/>
  <c r="CB303" i="9"/>
  <c r="CB235" i="8"/>
  <c r="Y39" i="6"/>
  <c r="Y44" i="6"/>
  <c r="CB260" i="12"/>
  <c r="CC56" i="12"/>
  <c r="T56" i="11"/>
  <c r="T124" i="11" s="1"/>
  <c r="CB260" i="8"/>
  <c r="CB260" i="9"/>
  <c r="CB328" i="9"/>
  <c r="V74" i="5"/>
  <c r="AH64" i="7"/>
  <c r="S145" i="11"/>
  <c r="S77" i="11"/>
  <c r="BJ188" i="11"/>
  <c r="S120" i="11"/>
  <c r="CB243" i="12"/>
  <c r="CC39" i="12"/>
  <c r="T39" i="11"/>
  <c r="CB243" i="9"/>
  <c r="CB311" i="9"/>
  <c r="CB243" i="8"/>
  <c r="CB254" i="12"/>
  <c r="CC50" i="12"/>
  <c r="T50" i="11"/>
  <c r="CB322" i="9"/>
  <c r="CB254" i="9"/>
  <c r="CB254" i="8"/>
  <c r="Y151" i="11"/>
  <c r="S83" i="11"/>
  <c r="CB262" i="12"/>
  <c r="CC58" i="12"/>
  <c r="T58" i="11"/>
  <c r="T126" i="11" s="1"/>
  <c r="CB330" i="9"/>
  <c r="CB262" i="9"/>
  <c r="CB262" i="8"/>
  <c r="CB255" i="12"/>
  <c r="CC51" i="12"/>
  <c r="T51" i="11"/>
  <c r="CB323" i="9"/>
  <c r="CB255" i="9"/>
  <c r="CB255" i="8"/>
  <c r="CB223" i="12"/>
  <c r="CC19" i="12"/>
  <c r="T19" i="11"/>
  <c r="CB291" i="9"/>
  <c r="CB223" i="9"/>
  <c r="CB223" i="8"/>
  <c r="S116" i="11"/>
  <c r="BF184" i="11"/>
  <c r="W47" i="5"/>
  <c r="W46" i="5" s="1"/>
  <c r="W139" i="5" s="1"/>
  <c r="Z12" i="6"/>
  <c r="CB232" i="12"/>
  <c r="CC28" i="12"/>
  <c r="T28" i="11"/>
  <c r="CB232" i="8"/>
  <c r="CB300" i="9"/>
  <c r="CB232" i="9"/>
  <c r="R57" i="3"/>
  <c r="AE98" i="7"/>
  <c r="R63" i="3" s="1"/>
  <c r="CA274" i="12"/>
  <c r="AI35" i="7"/>
  <c r="AH209" i="7" a="1"/>
  <c r="AH209" i="7" s="1"/>
  <c r="AH195" i="7" a="1"/>
  <c r="AH195" i="7" s="1"/>
  <c r="AH59" i="7"/>
  <c r="V72" i="5" s="1"/>
  <c r="AJ162" i="11"/>
  <c r="S94" i="11"/>
  <c r="CC127" i="12"/>
  <c r="CB399" i="9"/>
  <c r="CB263" i="10"/>
  <c r="CB331" i="8"/>
  <c r="CC118" i="12"/>
  <c r="CB254" i="10"/>
  <c r="CB390" i="9"/>
  <c r="CB322" i="8"/>
  <c r="AU173" i="11"/>
  <c r="S105" i="11"/>
  <c r="CC161" i="12"/>
  <c r="CB365" i="8"/>
  <c r="CB365" i="10"/>
  <c r="CB297" i="10"/>
  <c r="AV174" i="11"/>
  <c r="S106" i="11"/>
  <c r="CC196" i="12"/>
  <c r="CB400" i="8"/>
  <c r="CB400" i="10"/>
  <c r="CB332" i="10"/>
  <c r="CC148" i="12"/>
  <c r="CB352" i="8"/>
  <c r="CB284" i="10"/>
  <c r="CB352" i="10"/>
  <c r="CC162" i="12"/>
  <c r="CB298" i="10"/>
  <c r="CB366" i="10"/>
  <c r="CB366" i="8"/>
  <c r="CC192" i="12"/>
  <c r="CB396" i="8"/>
  <c r="CB396" i="10"/>
  <c r="CB328" i="10"/>
  <c r="S117" i="11"/>
  <c r="BG185" i="11"/>
  <c r="CB240" i="12"/>
  <c r="CC36" i="12"/>
  <c r="T36" i="11"/>
  <c r="CB240" i="8"/>
  <c r="CB308" i="9"/>
  <c r="CB240" i="9"/>
  <c r="AK163" i="11"/>
  <c r="S95" i="11"/>
  <c r="CB220" i="12"/>
  <c r="CC16" i="12"/>
  <c r="T16" i="11"/>
  <c r="CB220" i="8"/>
  <c r="CB288" i="9"/>
  <c r="CB220" i="9"/>
  <c r="CB225" i="12"/>
  <c r="CC21" i="12"/>
  <c r="T21" i="11"/>
  <c r="CB225" i="9"/>
  <c r="CB293" i="9"/>
  <c r="CB225" i="8"/>
  <c r="CB222" i="12"/>
  <c r="CC18" i="12"/>
  <c r="T18" i="11"/>
  <c r="CB290" i="9"/>
  <c r="CB222" i="8"/>
  <c r="CB222" i="9"/>
  <c r="CB237" i="12"/>
  <c r="T33" i="11"/>
  <c r="CC33" i="12"/>
  <c r="CB237" i="9"/>
  <c r="CB305" i="9"/>
  <c r="CB237" i="8"/>
  <c r="W70" i="5"/>
  <c r="AI57" i="7"/>
  <c r="V10" i="5"/>
  <c r="U17" i="3"/>
  <c r="U8" i="3"/>
  <c r="S111" i="11"/>
  <c r="BA179" i="11"/>
  <c r="AM165" i="11"/>
  <c r="S97" i="11"/>
  <c r="T114" i="5"/>
  <c r="T95" i="5"/>
  <c r="T88" i="5" s="1"/>
  <c r="S104" i="3"/>
  <c r="S91" i="3"/>
  <c r="AF163" i="7"/>
  <c r="AF105" i="7"/>
  <c r="CB244" i="12"/>
  <c r="CC40" i="12"/>
  <c r="T40" i="11"/>
  <c r="CB244" i="8"/>
  <c r="CB312" i="9"/>
  <c r="CB244" i="9"/>
  <c r="CB270" i="12"/>
  <c r="CC66" i="12"/>
  <c r="T66" i="11"/>
  <c r="T134" i="11" s="1"/>
  <c r="CB338" i="9"/>
  <c r="CB270" i="9"/>
  <c r="CB270" i="8"/>
  <c r="CB259" i="12"/>
  <c r="CC55" i="12"/>
  <c r="T55" i="11"/>
  <c r="T123" i="11" s="1"/>
  <c r="CB327" i="9"/>
  <c r="CB259" i="9"/>
  <c r="CB259" i="8"/>
  <c r="W69" i="5"/>
  <c r="AI54" i="7"/>
  <c r="V11" i="5"/>
  <c r="U18" i="3"/>
  <c r="U9" i="3"/>
  <c r="V62" i="5"/>
  <c r="U73" i="3"/>
  <c r="AA153" i="11"/>
  <c r="S85" i="11"/>
  <c r="CB218" i="12"/>
  <c r="CC14" i="12"/>
  <c r="T14" i="11"/>
  <c r="CB286" i="9"/>
  <c r="CB218" i="9"/>
  <c r="CB218" i="8"/>
  <c r="CC168" i="12"/>
  <c r="CB372" i="8"/>
  <c r="CB372" i="10"/>
  <c r="CB304" i="10"/>
  <c r="CC78" i="12"/>
  <c r="CB350" i="9"/>
  <c r="CB214" i="10"/>
  <c r="CB282" i="8"/>
  <c r="CC147" i="12"/>
  <c r="CB283" i="10"/>
  <c r="CB351" i="8"/>
  <c r="CB351" i="10"/>
  <c r="CC167" i="12"/>
  <c r="CB371" i="10"/>
  <c r="CB371" i="8"/>
  <c r="CB303" i="10"/>
  <c r="CC77" i="12"/>
  <c r="CB281" i="8"/>
  <c r="CB349" i="9"/>
  <c r="CB213" i="10"/>
  <c r="CC171" i="12"/>
  <c r="CB307" i="10"/>
  <c r="CB375" i="10"/>
  <c r="CB375" i="8"/>
  <c r="CC166" i="12"/>
  <c r="CB370" i="10"/>
  <c r="CB302" i="10"/>
  <c r="CB370" i="8"/>
  <c r="CC84" i="12"/>
  <c r="CB288" i="8"/>
  <c r="CB356" i="9"/>
  <c r="CB220" i="10"/>
  <c r="CC183" i="12"/>
  <c r="CB319" i="10"/>
  <c r="CB387" i="10"/>
  <c r="CB387" i="8"/>
  <c r="CC98" i="12"/>
  <c r="CB370" i="9"/>
  <c r="CB234" i="10"/>
  <c r="CB302" i="8"/>
  <c r="CC131" i="12"/>
  <c r="CB267" i="10"/>
  <c r="CB403" i="9"/>
  <c r="CB335" i="8"/>
  <c r="CC110" i="12"/>
  <c r="CB382" i="9"/>
  <c r="CB246" i="10"/>
  <c r="CB314" i="8"/>
  <c r="BB180" i="11"/>
  <c r="S112" i="11"/>
  <c r="S110" i="11"/>
  <c r="AZ178" i="11"/>
  <c r="S100" i="11"/>
  <c r="AP168" i="11"/>
  <c r="V65" i="5"/>
  <c r="AH47" i="7"/>
  <c r="CC145" i="12"/>
  <c r="CB349" i="8"/>
  <c r="CB281" i="10"/>
  <c r="CB349" i="10"/>
  <c r="CC151" i="12"/>
  <c r="CB287" i="10"/>
  <c r="CB355" i="8"/>
  <c r="CB355" i="10"/>
  <c r="CB213" i="12"/>
  <c r="CC9" i="12"/>
  <c r="T9" i="11"/>
  <c r="CB213" i="9"/>
  <c r="CB281" i="9"/>
  <c r="CB213" i="8"/>
  <c r="CB256" i="12"/>
  <c r="CC52" i="12"/>
  <c r="T52" i="11"/>
  <c r="T120" i="11" s="1"/>
  <c r="CB256" i="8"/>
  <c r="CB324" i="9"/>
  <c r="CB256" i="9"/>
  <c r="CB265" i="12"/>
  <c r="CC61" i="12"/>
  <c r="T61" i="11"/>
  <c r="T129" i="11" s="1"/>
  <c r="CB265" i="9"/>
  <c r="CB333" i="9"/>
  <c r="CB265" i="8"/>
  <c r="CC104" i="12"/>
  <c r="CB308" i="8"/>
  <c r="CB376" i="9"/>
  <c r="CB240" i="10"/>
  <c r="CC129" i="12"/>
  <c r="CB333" i="8"/>
  <c r="CB265" i="10"/>
  <c r="CB401" i="9"/>
  <c r="CC178" i="12"/>
  <c r="CB382" i="8"/>
  <c r="CB382" i="10"/>
  <c r="CB314" i="10"/>
  <c r="CC177" i="12"/>
  <c r="CB381" i="8"/>
  <c r="CB313" i="10"/>
  <c r="CB381" i="10"/>
  <c r="CC128" i="12"/>
  <c r="CB332" i="8"/>
  <c r="CB264" i="10"/>
  <c r="CB400" i="9"/>
  <c r="CC112" i="12"/>
  <c r="CB316" i="8"/>
  <c r="CB248" i="10"/>
  <c r="CB384" i="9"/>
  <c r="CC81" i="12"/>
  <c r="CB217" i="10"/>
  <c r="CB285" i="8"/>
  <c r="CB353" i="9"/>
  <c r="CC86" i="12"/>
  <c r="CB358" i="9"/>
  <c r="CB222" i="10"/>
  <c r="CB290" i="8"/>
  <c r="CC109" i="12"/>
  <c r="CB245" i="10"/>
  <c r="CB313" i="8"/>
  <c r="CB381" i="9"/>
  <c r="CC146" i="12"/>
  <c r="CB350" i="10"/>
  <c r="CB282" i="10"/>
  <c r="CB350" i="8"/>
  <c r="CC199" i="12"/>
  <c r="CB403" i="8"/>
  <c r="CB335" i="10"/>
  <c r="CB403" i="10"/>
  <c r="CC158" i="12"/>
  <c r="CB362" i="10"/>
  <c r="CB294" i="10"/>
  <c r="CB362" i="8"/>
  <c r="CC113" i="12"/>
  <c r="CB317" i="8"/>
  <c r="CB385" i="9"/>
  <c r="CB249" i="10"/>
  <c r="CC99" i="12"/>
  <c r="CB371" i="9"/>
  <c r="CB235" i="10"/>
  <c r="CB303" i="8"/>
  <c r="CC108" i="12"/>
  <c r="CB312" i="8"/>
  <c r="CB380" i="9"/>
  <c r="CB244" i="10"/>
  <c r="CC102" i="12"/>
  <c r="CB238" i="10"/>
  <c r="CB374" i="9"/>
  <c r="CB306" i="8"/>
  <c r="CC80" i="12"/>
  <c r="CB284" i="8"/>
  <c r="CB216" i="10"/>
  <c r="CB352" i="9"/>
  <c r="CC134" i="12"/>
  <c r="CB270" i="10"/>
  <c r="CB406" i="9"/>
  <c r="CB338" i="8"/>
  <c r="CC96" i="12"/>
  <c r="CB300" i="8"/>
  <c r="CB368" i="9"/>
  <c r="CB232" i="10"/>
  <c r="CC107" i="12"/>
  <c r="CB243" i="10"/>
  <c r="CB379" i="9"/>
  <c r="CB311" i="8"/>
  <c r="CC88" i="12"/>
  <c r="CB292" i="8"/>
  <c r="CB360" i="9"/>
  <c r="CB224" i="10"/>
  <c r="CC130" i="12"/>
  <c r="CB266" i="10"/>
  <c r="CB402" i="9"/>
  <c r="CB334" i="8"/>
  <c r="CC156" i="12"/>
  <c r="CB360" i="8"/>
  <c r="CB292" i="10"/>
  <c r="CB360" i="10"/>
  <c r="CC201" i="12"/>
  <c r="CB405" i="8"/>
  <c r="CB337" i="10"/>
  <c r="CB405" i="10"/>
  <c r="CC149" i="12"/>
  <c r="CB353" i="8"/>
  <c r="CB285" i="10"/>
  <c r="CB353" i="10"/>
  <c r="CC106" i="12"/>
  <c r="CB242" i="10"/>
  <c r="CB310" i="8"/>
  <c r="CB378" i="9"/>
  <c r="CB219" i="12"/>
  <c r="CC15" i="12"/>
  <c r="T15" i="11"/>
  <c r="CB219" i="9"/>
  <c r="CB287" i="9"/>
  <c r="CB219" i="8"/>
  <c r="CB258" i="12"/>
  <c r="CC54" i="12"/>
  <c r="T54" i="11"/>
  <c r="T122" i="11" s="1"/>
  <c r="CB258" i="9"/>
  <c r="CB326" i="9"/>
  <c r="CB258" i="8"/>
  <c r="AG81" i="7"/>
  <c r="U9" i="5"/>
  <c r="U8" i="5" s="1"/>
  <c r="T16" i="3"/>
  <c r="T7" i="3"/>
  <c r="W74" i="5"/>
  <c r="AI64" i="7"/>
  <c r="CB272" i="12"/>
  <c r="CC68" i="12"/>
  <c r="T68" i="11"/>
  <c r="T136" i="11" s="1"/>
  <c r="CB272" i="8"/>
  <c r="CB340" i="9"/>
  <c r="CB272" i="9"/>
  <c r="CB70" i="12"/>
  <c r="CC85" i="12"/>
  <c r="CB289" i="8"/>
  <c r="CB221" i="10"/>
  <c r="CB357" i="9"/>
  <c r="CC169" i="12"/>
  <c r="CB373" i="8"/>
  <c r="CB305" i="10"/>
  <c r="CB373" i="10"/>
  <c r="CC159" i="12"/>
  <c r="CB295" i="10"/>
  <c r="CB363" i="8"/>
  <c r="CB363" i="10"/>
  <c r="CC157" i="12"/>
  <c r="CB361" i="8"/>
  <c r="CB361" i="10"/>
  <c r="CB293" i="10"/>
  <c r="CC193" i="12"/>
  <c r="CB397" i="8"/>
  <c r="CB397" i="10"/>
  <c r="CB329" i="10"/>
  <c r="X95" i="6"/>
  <c r="X94" i="6" s="1"/>
  <c r="X43" i="6" s="1"/>
  <c r="X45" i="6" s="1"/>
  <c r="X35" i="6"/>
  <c r="X33" i="6" s="1"/>
  <c r="CB230" i="12"/>
  <c r="CC26" i="12"/>
  <c r="T26" i="11"/>
  <c r="CB298" i="9"/>
  <c r="CB230" i="8"/>
  <c r="CB230" i="9"/>
  <c r="CB241" i="12"/>
  <c r="CC37" i="12"/>
  <c r="T37" i="11"/>
  <c r="CB309" i="9"/>
  <c r="CB241" i="9"/>
  <c r="CB241" i="8"/>
  <c r="CB263" i="12"/>
  <c r="CC59" i="12"/>
  <c r="T59" i="11"/>
  <c r="T127" i="11" s="1"/>
  <c r="CB331" i="9"/>
  <c r="CB263" i="9"/>
  <c r="CB263" i="8"/>
  <c r="CB242" i="12"/>
  <c r="CC38" i="12"/>
  <c r="T38" i="11"/>
  <c r="CB310" i="9"/>
  <c r="CB242" i="9"/>
  <c r="CB242" i="8"/>
  <c r="CB253" i="12"/>
  <c r="T49" i="11"/>
  <c r="CC49" i="12"/>
  <c r="CB321" i="9"/>
  <c r="CB253" i="9"/>
  <c r="CB253" i="8"/>
  <c r="AT172" i="11"/>
  <c r="S104" i="11"/>
  <c r="CB231" i="12"/>
  <c r="CC27" i="12"/>
  <c r="T27" i="11"/>
  <c r="CB231" i="9"/>
  <c r="CB299" i="9"/>
  <c r="CB231" i="8"/>
  <c r="V68" i="5"/>
  <c r="AH51" i="7"/>
  <c r="AH49" i="7"/>
  <c r="V67" i="5" s="1"/>
  <c r="CC179" i="12"/>
  <c r="CB383" i="8"/>
  <c r="CB315" i="10"/>
  <c r="CB383" i="10"/>
  <c r="CC182" i="12"/>
  <c r="CB386" i="10"/>
  <c r="CB386" i="8"/>
  <c r="CB318" i="10"/>
  <c r="CC117" i="12"/>
  <c r="CB321" i="8"/>
  <c r="CB389" i="9"/>
  <c r="CB253" i="10"/>
  <c r="CC116" i="12"/>
  <c r="CB320" i="8"/>
  <c r="CB252" i="10"/>
  <c r="CB388" i="9"/>
  <c r="CC125" i="12"/>
  <c r="CB329" i="8"/>
  <c r="CB261" i="10"/>
  <c r="CB397" i="9"/>
  <c r="W75" i="5"/>
  <c r="AI67" i="7"/>
  <c r="AI59" i="7"/>
  <c r="W72" i="5" s="1"/>
  <c r="CB247" i="12"/>
  <c r="CC43" i="12"/>
  <c r="T43" i="11"/>
  <c r="CB247" i="9"/>
  <c r="CB315" i="9"/>
  <c r="CB247" i="8"/>
  <c r="CB233" i="12"/>
  <c r="CC29" i="12"/>
  <c r="T29" i="11"/>
  <c r="CB233" i="9"/>
  <c r="CB301" i="9"/>
  <c r="CB233" i="8"/>
  <c r="T123" i="5"/>
  <c r="S115" i="3"/>
  <c r="AF96" i="7"/>
  <c r="S15" i="3"/>
  <c r="S6" i="3"/>
  <c r="BD182" i="11"/>
  <c r="S114" i="11"/>
  <c r="X31" i="6"/>
  <c r="AR170" i="11"/>
  <c r="S102" i="11"/>
  <c r="AD156" i="11"/>
  <c r="S88" i="11"/>
  <c r="W68" i="5"/>
  <c r="AI51" i="7"/>
  <c r="AI49" i="7"/>
  <c r="W67" i="5" s="1"/>
  <c r="AB232" i="7"/>
  <c r="N128" i="3"/>
  <c r="CC135" i="12"/>
  <c r="CB407" i="9"/>
  <c r="CB271" i="10"/>
  <c r="CB339" i="8"/>
  <c r="CC185" i="12"/>
  <c r="CB389" i="8"/>
  <c r="CB389" i="10"/>
  <c r="CB321" i="10"/>
  <c r="CC122" i="12"/>
  <c r="CB258" i="10"/>
  <c r="CB326" i="8"/>
  <c r="CB394" i="9"/>
  <c r="CB221" i="12"/>
  <c r="CC17" i="12"/>
  <c r="T17" i="11"/>
  <c r="CB221" i="9"/>
  <c r="CB289" i="9"/>
  <c r="CB221" i="8"/>
  <c r="CC173" i="12"/>
  <c r="CB377" i="8"/>
  <c r="CB309" i="10"/>
  <c r="CB377" i="10"/>
  <c r="CC100" i="12"/>
  <c r="CB304" i="8"/>
  <c r="CB372" i="9"/>
  <c r="CB236" i="10"/>
  <c r="CC189" i="12"/>
  <c r="CB393" i="8"/>
  <c r="CB393" i="10"/>
  <c r="CB325" i="10"/>
  <c r="CC202" i="12"/>
  <c r="CB406" i="8"/>
  <c r="CB406" i="10"/>
  <c r="CB338" i="10"/>
  <c r="CC194" i="12"/>
  <c r="CB398" i="8"/>
  <c r="CB398" i="10"/>
  <c r="CB330" i="10"/>
  <c r="CC94" i="12"/>
  <c r="CB366" i="9"/>
  <c r="CB230" i="10"/>
  <c r="CB298" i="8"/>
  <c r="CC79" i="12"/>
  <c r="CB351" i="9"/>
  <c r="CB215" i="10"/>
  <c r="CB283" i="8"/>
  <c r="CB248" i="12"/>
  <c r="CC44" i="12"/>
  <c r="T44" i="11"/>
  <c r="CB248" i="8"/>
  <c r="CB316" i="9"/>
  <c r="CB248" i="9"/>
  <c r="CB246" i="12"/>
  <c r="CC42" i="12"/>
  <c r="T42" i="11"/>
  <c r="CB246" i="9"/>
  <c r="CB314" i="9"/>
  <c r="CB246" i="8"/>
  <c r="CB236" i="12"/>
  <c r="CC32" i="12"/>
  <c r="T32" i="11"/>
  <c r="CB236" i="8"/>
  <c r="CB236" i="9"/>
  <c r="CB304" i="9"/>
  <c r="Q114" i="3"/>
  <c r="S109" i="11"/>
  <c r="AY177" i="11"/>
  <c r="CC91" i="12"/>
  <c r="CB363" i="9"/>
  <c r="CB227" i="10"/>
  <c r="CB295" i="8"/>
  <c r="CC83" i="12"/>
  <c r="CB219" i="10"/>
  <c r="CB355" i="9"/>
  <c r="CB287" i="8"/>
  <c r="CC191" i="12"/>
  <c r="CB395" i="8"/>
  <c r="CB395" i="10"/>
  <c r="CB327" i="10"/>
  <c r="CB267" i="12"/>
  <c r="CC63" i="12"/>
  <c r="T63" i="11"/>
  <c r="T131" i="11" s="1"/>
  <c r="CB335" i="9"/>
  <c r="CB267" i="9"/>
  <c r="CB267" i="8"/>
  <c r="V98" i="6"/>
  <c r="AN166" i="11"/>
  <c r="S98" i="11"/>
  <c r="CB252" i="12"/>
  <c r="CC48" i="12"/>
  <c r="T48" i="11"/>
  <c r="CB252" i="8"/>
  <c r="CB320" i="9"/>
  <c r="CB252" i="9"/>
  <c r="AG166" i="7"/>
  <c r="AG165" i="7" s="1"/>
  <c r="AG141" i="7"/>
  <c r="AG44" i="7"/>
  <c r="T74" i="3" s="1"/>
  <c r="U41" i="5"/>
  <c r="T26" i="3"/>
  <c r="W73" i="5"/>
  <c r="AJ87" i="7"/>
  <c r="W79" i="3" s="1"/>
  <c r="AI61" i="7"/>
  <c r="Z9" i="6"/>
  <c r="Y7" i="6"/>
  <c r="V54" i="5"/>
  <c r="Y75" i="6"/>
  <c r="W116" i="6"/>
  <c r="T18" i="5"/>
  <c r="T6" i="5" s="1"/>
  <c r="CC126" i="12"/>
  <c r="CB330" i="8"/>
  <c r="CB262" i="10"/>
  <c r="CB398" i="9"/>
  <c r="CC172" i="12"/>
  <c r="CB376" i="8"/>
  <c r="CB308" i="10"/>
  <c r="CB376" i="10"/>
  <c r="CC119" i="12"/>
  <c r="CB391" i="9"/>
  <c r="CB255" i="10"/>
  <c r="CB323" i="8"/>
  <c r="CC181" i="12"/>
  <c r="CB385" i="8"/>
  <c r="CB385" i="10"/>
  <c r="CB317" i="10"/>
  <c r="CC176" i="12"/>
  <c r="CB380" i="8"/>
  <c r="CB380" i="10"/>
  <c r="CB312" i="10"/>
  <c r="AS171" i="11"/>
  <c r="S103" i="11"/>
  <c r="AF158" i="11"/>
  <c r="S90" i="11"/>
  <c r="CC160" i="12"/>
  <c r="CB364" i="8"/>
  <c r="CB296" i="10"/>
  <c r="CB364" i="10"/>
  <c r="CC163" i="12"/>
  <c r="CB299" i="10"/>
  <c r="CB367" i="8"/>
  <c r="CB367" i="10"/>
  <c r="CC152" i="12"/>
  <c r="CB356" i="8"/>
  <c r="CB288" i="10"/>
  <c r="CB356" i="10"/>
  <c r="CC187" i="12"/>
  <c r="CB391" i="10"/>
  <c r="CB323" i="10"/>
  <c r="CB391" i="8"/>
  <c r="CC153" i="12"/>
  <c r="CB357" i="8"/>
  <c r="CB289" i="10"/>
  <c r="CB357" i="10"/>
  <c r="CC155" i="12"/>
  <c r="CB291" i="10"/>
  <c r="CB359" i="8"/>
  <c r="CB359" i="10"/>
  <c r="CC120" i="12"/>
  <c r="CB324" i="8"/>
  <c r="CB392" i="9"/>
  <c r="CB256" i="10"/>
  <c r="CC132" i="12"/>
  <c r="CB336" i="8"/>
  <c r="CB268" i="10"/>
  <c r="CB404" i="9"/>
  <c r="CC150" i="12"/>
  <c r="CB286" i="10"/>
  <c r="CB354" i="10"/>
  <c r="CB354" i="8"/>
  <c r="CC200" i="12"/>
  <c r="CB404" i="8"/>
  <c r="CB404" i="10"/>
  <c r="CB336" i="10"/>
  <c r="CC101" i="12"/>
  <c r="CB305" i="8"/>
  <c r="CB373" i="9"/>
  <c r="CB237" i="10"/>
  <c r="CC186" i="12"/>
  <c r="CB390" i="8"/>
  <c r="CB322" i="10"/>
  <c r="CB390" i="10"/>
  <c r="CC174" i="12"/>
  <c r="CB378" i="8"/>
  <c r="CB310" i="10"/>
  <c r="CB378" i="10"/>
  <c r="CC89" i="12"/>
  <c r="CB293" i="8"/>
  <c r="CB361" i="9"/>
  <c r="CB225" i="10"/>
  <c r="CC124" i="12"/>
  <c r="CB328" i="8"/>
  <c r="CB396" i="9"/>
  <c r="CB260" i="10"/>
  <c r="T146" i="11"/>
  <c r="S78" i="11"/>
  <c r="AH160" i="11"/>
  <c r="S92" i="11"/>
  <c r="CC97" i="12"/>
  <c r="CB233" i="10"/>
  <c r="CB301" i="8"/>
  <c r="CB369" i="9"/>
  <c r="CC154" i="12"/>
  <c r="CB358" i="10"/>
  <c r="CB290" i="10"/>
  <c r="CB358" i="8"/>
  <c r="S92" i="5"/>
  <c r="S85" i="5" s="1"/>
  <c r="AE175" i="7"/>
  <c r="AE174" i="7"/>
  <c r="R88" i="3"/>
  <c r="V42" i="5"/>
  <c r="AH34" i="7"/>
  <c r="Y15" i="6"/>
  <c r="AA14" i="6" s="1"/>
  <c r="U27" i="3"/>
  <c r="AH82" i="7"/>
  <c r="CB268" i="12"/>
  <c r="CC64" i="12"/>
  <c r="T64" i="11"/>
  <c r="T132" i="11" s="1"/>
  <c r="CB268" i="8"/>
  <c r="CB268" i="9"/>
  <c r="CB336" i="9"/>
  <c r="W64" i="5"/>
  <c r="AI46" i="7"/>
  <c r="BC181" i="11"/>
  <c r="S113" i="11"/>
  <c r="W149" i="11"/>
  <c r="S81" i="11"/>
  <c r="CB266" i="12"/>
  <c r="CC62" i="12"/>
  <c r="T62" i="11"/>
  <c r="T130" i="11" s="1"/>
  <c r="CB334" i="9"/>
  <c r="CB266" i="9"/>
  <c r="CB266" i="8"/>
  <c r="CB250" i="12"/>
  <c r="CC46" i="12"/>
  <c r="T46" i="11"/>
  <c r="CB250" i="9"/>
  <c r="CB318" i="9"/>
  <c r="CB250" i="8"/>
  <c r="CB238" i="12"/>
  <c r="CC34" i="12"/>
  <c r="T34" i="11"/>
  <c r="CB238" i="8"/>
  <c r="CB238" i="9"/>
  <c r="CB306" i="9"/>
  <c r="CB224" i="12"/>
  <c r="CC20" i="12"/>
  <c r="T20" i="11"/>
  <c r="CB224" i="8"/>
  <c r="CB292" i="9"/>
  <c r="CB224" i="9"/>
  <c r="W65" i="5"/>
  <c r="AI47" i="7"/>
  <c r="AI88" i="7"/>
  <c r="V78" i="3" s="1"/>
  <c r="AG159" i="11"/>
  <c r="S91" i="11"/>
  <c r="V148" i="11"/>
  <c r="S80" i="11"/>
  <c r="AO167" i="11"/>
  <c r="S99" i="11"/>
  <c r="CC175" i="12"/>
  <c r="CB379" i="10"/>
  <c r="CB311" i="10"/>
  <c r="CB379" i="8"/>
  <c r="CC190" i="12"/>
  <c r="CB394" i="8"/>
  <c r="CB394" i="10"/>
  <c r="CB326" i="10"/>
  <c r="CC188" i="12"/>
  <c r="CB392" i="8"/>
  <c r="CB392" i="10"/>
  <c r="CB324" i="10"/>
  <c r="CC180" i="12"/>
  <c r="CB384" i="8"/>
  <c r="CB316" i="10"/>
  <c r="CB384" i="10"/>
  <c r="AD231" i="7"/>
  <c r="AD185" i="7" s="1"/>
  <c r="CB245" i="12"/>
  <c r="CC41" i="12"/>
  <c r="T41" i="11"/>
  <c r="CB313" i="9"/>
  <c r="CB245" i="9"/>
  <c r="CB245" i="8"/>
  <c r="CB269" i="12"/>
  <c r="CC65" i="12"/>
  <c r="T65" i="11"/>
  <c r="T133" i="11" s="1"/>
  <c r="CB269" i="9"/>
  <c r="CB337" i="9"/>
  <c r="CB269" i="8"/>
  <c r="W104" i="6"/>
  <c r="W103" i="6"/>
  <c r="W98" i="6" s="1"/>
  <c r="W117" i="6" s="1"/>
  <c r="T99" i="5"/>
  <c r="CB257" i="12"/>
  <c r="CC53" i="12"/>
  <c r="T53" i="11"/>
  <c r="T121" i="11" s="1"/>
  <c r="CB325" i="9"/>
  <c r="CB257" i="9"/>
  <c r="CB257" i="8"/>
  <c r="R19" i="3"/>
  <c r="S80" i="3"/>
  <c r="S81" i="3"/>
  <c r="AW175" i="11"/>
  <c r="S107" i="11"/>
  <c r="S118" i="11"/>
  <c r="BH186" i="11"/>
  <c r="CB234" i="12"/>
  <c r="CC30" i="12"/>
  <c r="T30" i="11"/>
  <c r="CB234" i="9"/>
  <c r="CB302" i="9"/>
  <c r="CB234" i="8"/>
  <c r="CC184" i="12"/>
  <c r="CB388" i="8"/>
  <c r="CB388" i="10"/>
  <c r="CB320" i="10"/>
  <c r="CC111" i="12"/>
  <c r="CB383" i="9"/>
  <c r="CB247" i="10"/>
  <c r="CB315" i="8"/>
  <c r="CC203" i="12"/>
  <c r="CB339" i="10"/>
  <c r="CB407" i="8"/>
  <c r="CB407" i="10"/>
  <c r="CC195" i="12"/>
  <c r="CB331" i="10"/>
  <c r="CB399" i="10"/>
  <c r="CB399" i="8"/>
  <c r="CC123" i="12"/>
  <c r="CB259" i="10"/>
  <c r="CB395" i="9"/>
  <c r="CB327" i="8"/>
  <c r="AI39" i="7" l="1"/>
  <c r="AI45" i="7"/>
  <c r="AJ88" i="7"/>
  <c r="W78" i="3" s="1"/>
  <c r="CB274" i="8"/>
  <c r="AJ40" i="7" s="1"/>
  <c r="X63" i="5" s="1"/>
  <c r="W111" i="6"/>
  <c r="T149" i="5" s="1"/>
  <c r="CD111" i="12"/>
  <c r="CC383" i="9"/>
  <c r="CC247" i="10"/>
  <c r="CC315" i="8"/>
  <c r="Y95" i="6"/>
  <c r="Y94" i="6" s="1"/>
  <c r="Y43" i="6" s="1"/>
  <c r="Y35" i="6"/>
  <c r="Y33" i="6" s="1"/>
  <c r="AQ168" i="11"/>
  <c r="T100" i="11"/>
  <c r="CD122" i="12"/>
  <c r="CC394" i="9"/>
  <c r="CC258" i="10"/>
  <c r="CC326" i="8"/>
  <c r="AL163" i="11"/>
  <c r="T95" i="11"/>
  <c r="CC253" i="12"/>
  <c r="CD49" i="12"/>
  <c r="U49" i="11"/>
  <c r="CC321" i="9"/>
  <c r="CC253" i="9"/>
  <c r="CC253" i="8"/>
  <c r="AK162" i="11"/>
  <c r="T94" i="11"/>
  <c r="CD193" i="12"/>
  <c r="CC397" i="8"/>
  <c r="CC397" i="10"/>
  <c r="CC329" i="10"/>
  <c r="CD157" i="12"/>
  <c r="CC361" i="8"/>
  <c r="CC293" i="10"/>
  <c r="CC361" i="10"/>
  <c r="CD159" i="12"/>
  <c r="CC295" i="10"/>
  <c r="CC363" i="8"/>
  <c r="CC363" i="10"/>
  <c r="CD169" i="12"/>
  <c r="CC373" i="8"/>
  <c r="CC305" i="10"/>
  <c r="CC373" i="10"/>
  <c r="CD85" i="12"/>
  <c r="CC289" i="8"/>
  <c r="CC357" i="9"/>
  <c r="CC221" i="10"/>
  <c r="CC219" i="12"/>
  <c r="CD15" i="12"/>
  <c r="U15" i="11"/>
  <c r="CC219" i="9"/>
  <c r="CC287" i="9"/>
  <c r="CC219" i="8"/>
  <c r="CD151" i="12"/>
  <c r="CC287" i="10"/>
  <c r="CC355" i="8"/>
  <c r="CC355" i="10"/>
  <c r="CD145" i="12"/>
  <c r="CC349" i="8"/>
  <c r="CC281" i="10"/>
  <c r="CC349" i="10"/>
  <c r="CD110" i="12"/>
  <c r="CC246" i="10"/>
  <c r="CC314" i="8"/>
  <c r="CC382" i="9"/>
  <c r="CD131" i="12"/>
  <c r="CC403" i="9"/>
  <c r="CC267" i="10"/>
  <c r="CC335" i="8"/>
  <c r="CD98" i="12"/>
  <c r="CC370" i="9"/>
  <c r="CC234" i="10"/>
  <c r="CC302" i="8"/>
  <c r="CD183" i="12"/>
  <c r="CC319" i="10"/>
  <c r="CC387" i="10"/>
  <c r="CC387" i="8"/>
  <c r="CD84" i="12"/>
  <c r="CC288" i="8"/>
  <c r="CC356" i="9"/>
  <c r="CC220" i="10"/>
  <c r="CD166" i="12"/>
  <c r="CC302" i="10"/>
  <c r="CC370" i="10"/>
  <c r="CC370" i="8"/>
  <c r="CD171" i="12"/>
  <c r="CC307" i="10"/>
  <c r="CC375" i="10"/>
  <c r="CC375" i="8"/>
  <c r="CD77" i="12"/>
  <c r="CC281" i="8"/>
  <c r="CC213" i="10"/>
  <c r="CC349" i="9"/>
  <c r="CD167" i="12"/>
  <c r="CC371" i="10"/>
  <c r="CC371" i="8"/>
  <c r="CC303" i="10"/>
  <c r="CD147" i="12"/>
  <c r="CC283" i="10"/>
  <c r="CC351" i="8"/>
  <c r="CC351" i="10"/>
  <c r="CD78" i="12"/>
  <c r="CC350" i="9"/>
  <c r="CC214" i="10"/>
  <c r="CC282" i="8"/>
  <c r="CD168" i="12"/>
  <c r="CC372" i="8"/>
  <c r="CC372" i="10"/>
  <c r="CC304" i="10"/>
  <c r="Y150" i="11"/>
  <c r="T82" i="11"/>
  <c r="CC259" i="12"/>
  <c r="CD55" i="12"/>
  <c r="U55" i="11"/>
  <c r="U123" i="11" s="1"/>
  <c r="CC327" i="9"/>
  <c r="CC259" i="9"/>
  <c r="CC259" i="8"/>
  <c r="AY176" i="11"/>
  <c r="T108" i="11"/>
  <c r="AF175" i="7"/>
  <c r="AF174" i="7"/>
  <c r="AF169" i="7" s="1"/>
  <c r="T92" i="5"/>
  <c r="T85" i="5" s="1"/>
  <c r="S88" i="3"/>
  <c r="AC154" i="11"/>
  <c r="T86" i="11"/>
  <c r="AA152" i="11"/>
  <c r="T84" i="11"/>
  <c r="AU172" i="11"/>
  <c r="T104" i="11"/>
  <c r="CD192" i="12"/>
  <c r="CC396" i="8"/>
  <c r="CC396" i="10"/>
  <c r="CC328" i="10"/>
  <c r="CD162" i="12"/>
  <c r="CC366" i="10"/>
  <c r="CC298" i="10"/>
  <c r="CC366" i="8"/>
  <c r="CD148" i="12"/>
  <c r="CC352" i="8"/>
  <c r="CC284" i="10"/>
  <c r="CC352" i="10"/>
  <c r="CD196" i="12"/>
  <c r="CC400" i="8"/>
  <c r="CC400" i="10"/>
  <c r="CC332" i="10"/>
  <c r="CD118" i="12"/>
  <c r="CC322" i="8"/>
  <c r="CC254" i="10"/>
  <c r="CC390" i="9"/>
  <c r="CD127" i="12"/>
  <c r="CC263" i="10"/>
  <c r="CC399" i="9"/>
  <c r="CC331" i="8"/>
  <c r="Z39" i="6"/>
  <c r="Z44" i="6"/>
  <c r="CC223" i="12"/>
  <c r="CD19" i="12"/>
  <c r="U19" i="11"/>
  <c r="CC291" i="9"/>
  <c r="CC223" i="9"/>
  <c r="CC223" i="8"/>
  <c r="CC262" i="12"/>
  <c r="CD58" i="12"/>
  <c r="U58" i="11"/>
  <c r="U126" i="11" s="1"/>
  <c r="CC262" i="9"/>
  <c r="CC330" i="9"/>
  <c r="CC262" i="8"/>
  <c r="CC254" i="12"/>
  <c r="CD50" i="12"/>
  <c r="U50" i="11"/>
  <c r="CC322" i="9"/>
  <c r="CC254" i="9"/>
  <c r="CC254" i="8"/>
  <c r="AI195" i="7" a="1"/>
  <c r="AI195" i="7" s="1"/>
  <c r="AI209" i="7" a="1"/>
  <c r="AI209" i="7" s="1"/>
  <c r="CD164" i="12"/>
  <c r="CC368" i="8"/>
  <c r="CC368" i="10"/>
  <c r="CC300" i="10"/>
  <c r="CD82" i="12"/>
  <c r="CC354" i="9"/>
  <c r="CC218" i="10"/>
  <c r="CC286" i="8"/>
  <c r="CD115" i="12"/>
  <c r="CC251" i="10"/>
  <c r="CC387" i="9"/>
  <c r="CC319" i="8"/>
  <c r="CD105" i="12"/>
  <c r="CC241" i="10"/>
  <c r="CC309" i="8"/>
  <c r="CC377" i="9"/>
  <c r="AH159" i="11"/>
  <c r="T91" i="11"/>
  <c r="CB342" i="10"/>
  <c r="AJ50" i="7" s="1"/>
  <c r="W11" i="5"/>
  <c r="V18" i="3"/>
  <c r="V9" i="3"/>
  <c r="CC217" i="12"/>
  <c r="CD13" i="12"/>
  <c r="U13" i="11"/>
  <c r="CC217" i="9"/>
  <c r="CC285" i="9"/>
  <c r="CC217" i="8"/>
  <c r="AA20" i="6"/>
  <c r="AD19" i="6" s="1"/>
  <c r="AA49" i="5" s="1"/>
  <c r="X43" i="5"/>
  <c r="W28" i="3"/>
  <c r="AJ83" i="7"/>
  <c r="CD136" i="12"/>
  <c r="CC340" i="8"/>
  <c r="CC408" i="9"/>
  <c r="CC410" i="9" s="1"/>
  <c r="AK66" i="7" s="1"/>
  <c r="CC272" i="10"/>
  <c r="CC274" i="10" s="1"/>
  <c r="AK56" i="7" s="1"/>
  <c r="CC138" i="12"/>
  <c r="AK36" i="7" s="1"/>
  <c r="CD165" i="12"/>
  <c r="CC369" i="8"/>
  <c r="CC369" i="10"/>
  <c r="CC301" i="10"/>
  <c r="CD170" i="12"/>
  <c r="CC374" i="10"/>
  <c r="CC374" i="8"/>
  <c r="CC306" i="10"/>
  <c r="CD114" i="12"/>
  <c r="CC250" i="10"/>
  <c r="CC318" i="8"/>
  <c r="CC386" i="9"/>
  <c r="CC228" i="12"/>
  <c r="CD24" i="12"/>
  <c r="U24" i="11"/>
  <c r="CC228" i="8"/>
  <c r="CC228" i="9"/>
  <c r="CC296" i="9"/>
  <c r="CC226" i="12"/>
  <c r="CD22" i="12"/>
  <c r="U22" i="11"/>
  <c r="CC294" i="9"/>
  <c r="CC226" i="9"/>
  <c r="CC226" i="8"/>
  <c r="X104" i="6"/>
  <c r="X103" i="6"/>
  <c r="X98" i="6" s="1"/>
  <c r="X117" i="6" s="1"/>
  <c r="U99" i="5"/>
  <c r="CC261" i="12"/>
  <c r="CD57" i="12"/>
  <c r="U57" i="11"/>
  <c r="U125" i="11" s="1"/>
  <c r="CC329" i="9"/>
  <c r="CC261" i="9"/>
  <c r="CC261" i="8"/>
  <c r="CC251" i="12"/>
  <c r="CD47" i="12"/>
  <c r="U47" i="11"/>
  <c r="CC251" i="9"/>
  <c r="CC319" i="9"/>
  <c r="CC251" i="8"/>
  <c r="CC229" i="12"/>
  <c r="CD25" i="12"/>
  <c r="U25" i="11"/>
  <c r="CC297" i="9"/>
  <c r="CC229" i="9"/>
  <c r="CC229" i="8"/>
  <c r="CD195" i="12"/>
  <c r="CC331" i="10"/>
  <c r="CC399" i="10"/>
  <c r="CC399" i="8"/>
  <c r="AO166" i="11"/>
  <c r="T98" i="11"/>
  <c r="AE156" i="11"/>
  <c r="T88" i="11"/>
  <c r="V41" i="5"/>
  <c r="AH166" i="7"/>
  <c r="AH165" i="7" s="1"/>
  <c r="AH141" i="7"/>
  <c r="AH44" i="7"/>
  <c r="U74" i="3" s="1"/>
  <c r="U26" i="3"/>
  <c r="CD91" i="12"/>
  <c r="CC227" i="10"/>
  <c r="CC363" i="9"/>
  <c r="CC295" i="8"/>
  <c r="S57" i="3"/>
  <c r="AF98" i="7"/>
  <c r="S63" i="3" s="1"/>
  <c r="CC250" i="12"/>
  <c r="U46" i="11"/>
  <c r="CD46" i="12"/>
  <c r="CC318" i="9"/>
  <c r="CC250" i="9"/>
  <c r="CC250" i="8"/>
  <c r="CB274" i="12"/>
  <c r="AJ35" i="7"/>
  <c r="T15" i="3"/>
  <c r="T6" i="3"/>
  <c r="CD149" i="12"/>
  <c r="CC353" i="8"/>
  <c r="CC353" i="10"/>
  <c r="CC285" i="10"/>
  <c r="CD130" i="12"/>
  <c r="CC402" i="9"/>
  <c r="CC334" i="8"/>
  <c r="CC266" i="10"/>
  <c r="CD96" i="12"/>
  <c r="CC300" i="8"/>
  <c r="CC368" i="9"/>
  <c r="CC232" i="10"/>
  <c r="CD134" i="12"/>
  <c r="CC270" i="10"/>
  <c r="CC406" i="9"/>
  <c r="CC338" i="8"/>
  <c r="CD80" i="12"/>
  <c r="CC284" i="8"/>
  <c r="CC352" i="9"/>
  <c r="CC216" i="10"/>
  <c r="CD102" i="12"/>
  <c r="CC238" i="10"/>
  <c r="CC306" i="8"/>
  <c r="CC374" i="9"/>
  <c r="CD108" i="12"/>
  <c r="CC312" i="8"/>
  <c r="CC380" i="9"/>
  <c r="CC244" i="10"/>
  <c r="CD99" i="12"/>
  <c r="CC371" i="9"/>
  <c r="CC235" i="10"/>
  <c r="CC303" i="8"/>
  <c r="CD199" i="12"/>
  <c r="CC335" i="10"/>
  <c r="CC403" i="10"/>
  <c r="CC403" i="8"/>
  <c r="CD146" i="12"/>
  <c r="CC282" i="10"/>
  <c r="CC350" i="10"/>
  <c r="CC350" i="8"/>
  <c r="CD109" i="12"/>
  <c r="CC245" i="10"/>
  <c r="CC313" i="8"/>
  <c r="CC381" i="9"/>
  <c r="CD86" i="12"/>
  <c r="CC222" i="10"/>
  <c r="CC358" i="9"/>
  <c r="CC290" i="8"/>
  <c r="CD81" i="12"/>
  <c r="CC353" i="9"/>
  <c r="CC285" i="8"/>
  <c r="CC217" i="10"/>
  <c r="CD112" i="12"/>
  <c r="CC316" i="8"/>
  <c r="CC248" i="10"/>
  <c r="CC384" i="9"/>
  <c r="CD128" i="12"/>
  <c r="CC332" i="8"/>
  <c r="CC400" i="9"/>
  <c r="CC264" i="10"/>
  <c r="CD177" i="12"/>
  <c r="CC381" i="8"/>
  <c r="CC313" i="10"/>
  <c r="CC381" i="10"/>
  <c r="CD178" i="12"/>
  <c r="CC314" i="10"/>
  <c r="CC382" i="10"/>
  <c r="CC382" i="8"/>
  <c r="CD129" i="12"/>
  <c r="CC333" i="8"/>
  <c r="CC401" i="9"/>
  <c r="CC265" i="10"/>
  <c r="CD104" i="12"/>
  <c r="CC308" i="8"/>
  <c r="CC376" i="9"/>
  <c r="CC240" i="10"/>
  <c r="CC256" i="12"/>
  <c r="CD52" i="12"/>
  <c r="U52" i="11"/>
  <c r="U120" i="11" s="1"/>
  <c r="CC256" i="8"/>
  <c r="CC324" i="9"/>
  <c r="CC256" i="9"/>
  <c r="CC218" i="12"/>
  <c r="CD14" i="12"/>
  <c r="U14" i="11"/>
  <c r="CC218" i="9"/>
  <c r="CC218" i="8"/>
  <c r="CC286" i="9"/>
  <c r="CC244" i="12"/>
  <c r="CD40" i="12"/>
  <c r="U40" i="11"/>
  <c r="CC244" i="8"/>
  <c r="CC312" i="9"/>
  <c r="CC244" i="9"/>
  <c r="AF231" i="7"/>
  <c r="AF185" i="7" s="1"/>
  <c r="S116" i="3"/>
  <c r="S114" i="3"/>
  <c r="S101" i="3"/>
  <c r="T107" i="5"/>
  <c r="T104" i="5" s="1"/>
  <c r="T111" i="5"/>
  <c r="CC222" i="12"/>
  <c r="CD18" i="12"/>
  <c r="U18" i="11"/>
  <c r="CC222" i="8"/>
  <c r="CC290" i="9"/>
  <c r="CC222" i="9"/>
  <c r="CC220" i="12"/>
  <c r="CD16" i="12"/>
  <c r="U16" i="11"/>
  <c r="CC220" i="8"/>
  <c r="CC220" i="9"/>
  <c r="CC288" i="9"/>
  <c r="CC240" i="12"/>
  <c r="CD36" i="12"/>
  <c r="U36" i="11"/>
  <c r="CC240" i="8"/>
  <c r="CC308" i="9"/>
  <c r="CC240" i="9"/>
  <c r="AM164" i="11"/>
  <c r="T96" i="11"/>
  <c r="T119" i="11"/>
  <c r="BJ187" i="11"/>
  <c r="AX175" i="11"/>
  <c r="T107" i="11"/>
  <c r="Y45" i="6"/>
  <c r="CC227" i="12"/>
  <c r="CD23" i="12"/>
  <c r="U23" i="11"/>
  <c r="CC295" i="9"/>
  <c r="CC227" i="8"/>
  <c r="CC227" i="9"/>
  <c r="CB410" i="10"/>
  <c r="AJ53" i="7" s="1"/>
  <c r="T113" i="11"/>
  <c r="BD181" i="11"/>
  <c r="CB274" i="10"/>
  <c r="AJ56" i="7" s="1"/>
  <c r="W10" i="5"/>
  <c r="V17" i="3"/>
  <c r="V8" i="3"/>
  <c r="CC271" i="12"/>
  <c r="CD67" i="12"/>
  <c r="U67" i="11"/>
  <c r="U135" i="11" s="1"/>
  <c r="CC271" i="9"/>
  <c r="CC339" i="9"/>
  <c r="CC271" i="8"/>
  <c r="U146" i="11"/>
  <c r="T78" i="11"/>
  <c r="T103" i="11"/>
  <c r="AT171" i="11"/>
  <c r="V147" i="11"/>
  <c r="T79" i="11"/>
  <c r="CD123" i="12"/>
  <c r="CC259" i="10"/>
  <c r="CC395" i="9"/>
  <c r="CC327" i="8"/>
  <c r="CD203" i="12"/>
  <c r="CC339" i="10"/>
  <c r="CC407" i="8"/>
  <c r="CC407" i="10"/>
  <c r="AZ177" i="11"/>
  <c r="T109" i="11"/>
  <c r="T114" i="11"/>
  <c r="BE182" i="11"/>
  <c r="CD191" i="12"/>
  <c r="CC327" i="10"/>
  <c r="CC395" i="8"/>
  <c r="CC395" i="10"/>
  <c r="CD185" i="12"/>
  <c r="CC389" i="8"/>
  <c r="CC321" i="10"/>
  <c r="CC389" i="10"/>
  <c r="CC234" i="12"/>
  <c r="CD30" i="12"/>
  <c r="U30" i="11"/>
  <c r="CC234" i="9"/>
  <c r="CC302" i="9"/>
  <c r="CC234" i="8"/>
  <c r="CC224" i="12"/>
  <c r="CD20" i="12"/>
  <c r="U20" i="11"/>
  <c r="CC224" i="8"/>
  <c r="CC292" i="9"/>
  <c r="CC224" i="9"/>
  <c r="V9" i="5"/>
  <c r="V8" i="5" s="1"/>
  <c r="AH81" i="7"/>
  <c r="U7" i="3"/>
  <c r="U16" i="3"/>
  <c r="AA9" i="6"/>
  <c r="Z7" i="6"/>
  <c r="W54" i="5"/>
  <c r="Z75" i="6"/>
  <c r="BG184" i="11"/>
  <c r="T116" i="11"/>
  <c r="CC248" i="12"/>
  <c r="CD44" i="12"/>
  <c r="U44" i="11"/>
  <c r="CC248" i="8"/>
  <c r="CC248" i="9"/>
  <c r="CC316" i="9"/>
  <c r="CC247" i="12"/>
  <c r="CD43" i="12"/>
  <c r="U43" i="11"/>
  <c r="CC315" i="9"/>
  <c r="CC247" i="9"/>
  <c r="CC247" i="8"/>
  <c r="CD116" i="12"/>
  <c r="CC320" i="8"/>
  <c r="CC388" i="9"/>
  <c r="CC252" i="10"/>
  <c r="CD182" i="12"/>
  <c r="CC318" i="10"/>
  <c r="CC386" i="10"/>
  <c r="CC386" i="8"/>
  <c r="CC231" i="12"/>
  <c r="CD27" i="12"/>
  <c r="U27" i="11"/>
  <c r="CC231" i="9"/>
  <c r="CC299" i="9"/>
  <c r="CC231" i="8"/>
  <c r="CC263" i="12"/>
  <c r="CD59" i="12"/>
  <c r="U59" i="11"/>
  <c r="U127" i="11" s="1"/>
  <c r="CC331" i="9"/>
  <c r="CC263" i="9"/>
  <c r="CC263" i="8"/>
  <c r="CD106" i="12"/>
  <c r="CC310" i="8"/>
  <c r="CC378" i="9"/>
  <c r="CC242" i="10"/>
  <c r="CD156" i="12"/>
  <c r="CC360" i="8"/>
  <c r="CC292" i="10"/>
  <c r="CC360" i="10"/>
  <c r="CD88" i="12"/>
  <c r="CC292" i="8"/>
  <c r="CC224" i="10"/>
  <c r="CC360" i="9"/>
  <c r="CD113" i="12"/>
  <c r="CC317" i="8"/>
  <c r="CC385" i="9"/>
  <c r="CC249" i="10"/>
  <c r="CC257" i="12"/>
  <c r="CD53" i="12"/>
  <c r="U53" i="11"/>
  <c r="U121" i="11" s="1"/>
  <c r="CC325" i="9"/>
  <c r="CC257" i="9"/>
  <c r="CC257" i="8"/>
  <c r="AS170" i="11"/>
  <c r="T102" i="11"/>
  <c r="AG186" i="7"/>
  <c r="CD154" i="12"/>
  <c r="CC290" i="10"/>
  <c r="CC358" i="10"/>
  <c r="CC358" i="8"/>
  <c r="CD97" i="12"/>
  <c r="CC369" i="9"/>
  <c r="CC301" i="8"/>
  <c r="CC233" i="10"/>
  <c r="CD124" i="12"/>
  <c r="CC328" i="8"/>
  <c r="CC260" i="10"/>
  <c r="CC396" i="9"/>
  <c r="CD89" i="12"/>
  <c r="CC293" i="8"/>
  <c r="CC361" i="9"/>
  <c r="CC225" i="10"/>
  <c r="CD174" i="12"/>
  <c r="CC310" i="10"/>
  <c r="CC378" i="10"/>
  <c r="CC378" i="8"/>
  <c r="CD186" i="12"/>
  <c r="CC390" i="8"/>
  <c r="CC390" i="10"/>
  <c r="CC322" i="10"/>
  <c r="CD101" i="12"/>
  <c r="CC305" i="8"/>
  <c r="CC373" i="9"/>
  <c r="CC237" i="10"/>
  <c r="CD200" i="12"/>
  <c r="CC404" i="8"/>
  <c r="CC404" i="10"/>
  <c r="CC336" i="10"/>
  <c r="CD150" i="12"/>
  <c r="CC286" i="10"/>
  <c r="CC354" i="10"/>
  <c r="CC354" i="8"/>
  <c r="CD132" i="12"/>
  <c r="CC336" i="8"/>
  <c r="CC404" i="9"/>
  <c r="CC268" i="10"/>
  <c r="CD120" i="12"/>
  <c r="CC324" i="8"/>
  <c r="CC392" i="9"/>
  <c r="CC256" i="10"/>
  <c r="CD155" i="12"/>
  <c r="CC291" i="10"/>
  <c r="CC359" i="8"/>
  <c r="CC359" i="10"/>
  <c r="CD153" i="12"/>
  <c r="CC357" i="8"/>
  <c r="CC357" i="10"/>
  <c r="CC289" i="10"/>
  <c r="CD187" i="12"/>
  <c r="CC323" i="10"/>
  <c r="CC391" i="8"/>
  <c r="CC391" i="10"/>
  <c r="CD152" i="12"/>
  <c r="CC356" i="8"/>
  <c r="CC288" i="10"/>
  <c r="CC356" i="10"/>
  <c r="CD163" i="12"/>
  <c r="CC299" i="10"/>
  <c r="CC367" i="8"/>
  <c r="CC367" i="10"/>
  <c r="CD160" i="12"/>
  <c r="CC364" i="8"/>
  <c r="CC296" i="10"/>
  <c r="CC364" i="10"/>
  <c r="CD176" i="12"/>
  <c r="CC380" i="8"/>
  <c r="CC312" i="10"/>
  <c r="CC380" i="10"/>
  <c r="CD181" i="12"/>
  <c r="CC385" i="8"/>
  <c r="CC385" i="10"/>
  <c r="CC317" i="10"/>
  <c r="CD119" i="12"/>
  <c r="CC391" i="9"/>
  <c r="CC255" i="10"/>
  <c r="CC323" i="8"/>
  <c r="CD172" i="12"/>
  <c r="CC376" i="8"/>
  <c r="CC308" i="10"/>
  <c r="CC376" i="10"/>
  <c r="CD126" i="12"/>
  <c r="CC262" i="10"/>
  <c r="CC398" i="9"/>
  <c r="CC330" i="8"/>
  <c r="V120" i="5"/>
  <c r="V118" i="5" s="1"/>
  <c r="V101" i="5"/>
  <c r="Y92" i="6"/>
  <c r="Y49" i="6"/>
  <c r="CC252" i="12"/>
  <c r="CD48" i="12"/>
  <c r="U48" i="11"/>
  <c r="CC252" i="8"/>
  <c r="CC252" i="9"/>
  <c r="CC320" i="9"/>
  <c r="V111" i="6"/>
  <c r="S149" i="5" s="1"/>
  <c r="V117" i="6"/>
  <c r="T110" i="11"/>
  <c r="BA178" i="11"/>
  <c r="CD79" i="12"/>
  <c r="CC351" i="9"/>
  <c r="CC215" i="10"/>
  <c r="CC283" i="8"/>
  <c r="CD94" i="12"/>
  <c r="CC366" i="9"/>
  <c r="CC230" i="10"/>
  <c r="CC298" i="8"/>
  <c r="CD194" i="12"/>
  <c r="CC398" i="8"/>
  <c r="CC330" i="10"/>
  <c r="CC398" i="10"/>
  <c r="CD202" i="12"/>
  <c r="CC406" i="8"/>
  <c r="CC338" i="10"/>
  <c r="CC406" i="10"/>
  <c r="CD189" i="12"/>
  <c r="CC393" i="8"/>
  <c r="CC325" i="10"/>
  <c r="CC393" i="10"/>
  <c r="CD100" i="12"/>
  <c r="CC304" i="8"/>
  <c r="CC372" i="9"/>
  <c r="CC236" i="10"/>
  <c r="CD173" i="12"/>
  <c r="CC377" i="8"/>
  <c r="CC377" i="10"/>
  <c r="CC309" i="10"/>
  <c r="AB153" i="11"/>
  <c r="T85" i="11"/>
  <c r="AC232" i="7"/>
  <c r="O128" i="3"/>
  <c r="W8" i="2" s="1"/>
  <c r="X116" i="6"/>
  <c r="U18" i="5"/>
  <c r="U6" i="5" s="1"/>
  <c r="S19" i="3"/>
  <c r="T81" i="3"/>
  <c r="T80" i="3"/>
  <c r="AN165" i="11"/>
  <c r="T97" i="11"/>
  <c r="AW174" i="11"/>
  <c r="T106" i="11"/>
  <c r="T105" i="11"/>
  <c r="AV173" i="11"/>
  <c r="CB274" i="9"/>
  <c r="AJ60" i="7" s="1"/>
  <c r="CC272" i="12"/>
  <c r="CD68" i="12"/>
  <c r="U68" i="11"/>
  <c r="U136" i="11" s="1"/>
  <c r="CC272" i="8"/>
  <c r="CC340" i="9"/>
  <c r="CC272" i="9"/>
  <c r="CC274" i="9" s="1"/>
  <c r="AK60" i="7" s="1"/>
  <c r="CC70" i="12"/>
  <c r="CC258" i="12"/>
  <c r="CD54" i="12"/>
  <c r="U54" i="11"/>
  <c r="U122" i="11" s="1"/>
  <c r="CC326" i="9"/>
  <c r="CC258" i="9"/>
  <c r="CC258" i="8"/>
  <c r="T145" i="11"/>
  <c r="T77" i="11"/>
  <c r="CC270" i="12"/>
  <c r="CD66" i="12"/>
  <c r="U66" i="11"/>
  <c r="U134" i="11" s="1"/>
  <c r="CC270" i="9"/>
  <c r="CC338" i="9"/>
  <c r="CC270" i="8"/>
  <c r="CC237" i="12"/>
  <c r="CD33" i="12"/>
  <c r="U33" i="11"/>
  <c r="CC237" i="9"/>
  <c r="CC305" i="9"/>
  <c r="CC237" i="8"/>
  <c r="AF157" i="11"/>
  <c r="T89" i="11"/>
  <c r="CD161" i="12"/>
  <c r="CC365" i="8"/>
  <c r="CC365" i="10"/>
  <c r="CC297" i="10"/>
  <c r="W42" i="5"/>
  <c r="AI34" i="7"/>
  <c r="Z15" i="6"/>
  <c r="AB14" i="6" s="1"/>
  <c r="V27" i="3"/>
  <c r="AI82" i="7"/>
  <c r="CC232" i="12"/>
  <c r="CD28" i="12"/>
  <c r="U28" i="11"/>
  <c r="CC232" i="8"/>
  <c r="CC300" i="9"/>
  <c r="CC232" i="9"/>
  <c r="CC255" i="12"/>
  <c r="CD51" i="12"/>
  <c r="U51" i="11"/>
  <c r="U119" i="11" s="1"/>
  <c r="CC323" i="9"/>
  <c r="CC255" i="9"/>
  <c r="CC255" i="8"/>
  <c r="CC243" i="12"/>
  <c r="CD39" i="12"/>
  <c r="U39" i="11"/>
  <c r="CC311" i="9"/>
  <c r="CC243" i="9"/>
  <c r="CC243" i="8"/>
  <c r="Y31" i="6"/>
  <c r="AP167" i="11"/>
  <c r="T99" i="11"/>
  <c r="W148" i="11"/>
  <c r="T80" i="11"/>
  <c r="CD87" i="12"/>
  <c r="CC359" i="9"/>
  <c r="CC223" i="10"/>
  <c r="CC291" i="8"/>
  <c r="CD93" i="12"/>
  <c r="CC365" i="9"/>
  <c r="CC297" i="8"/>
  <c r="CC229" i="10"/>
  <c r="CD133" i="12"/>
  <c r="CC337" i="8"/>
  <c r="CC269" i="10"/>
  <c r="CC405" i="9"/>
  <c r="CD103" i="12"/>
  <c r="CC239" i="10"/>
  <c r="CC375" i="9"/>
  <c r="CC307" i="8"/>
  <c r="CB410" i="8"/>
  <c r="AJ42" i="7" s="1"/>
  <c r="CC249" i="12"/>
  <c r="CD45" i="12"/>
  <c r="U45" i="11"/>
  <c r="CC317" i="9"/>
  <c r="CC249" i="9"/>
  <c r="CC249" i="8"/>
  <c r="CB410" i="9"/>
  <c r="AJ66" i="7" s="1"/>
  <c r="CC264" i="12"/>
  <c r="CD60" i="12"/>
  <c r="U60" i="11"/>
  <c r="U128" i="11" s="1"/>
  <c r="CC264" i="8"/>
  <c r="CC264" i="9"/>
  <c r="CC332" i="9"/>
  <c r="CC214" i="12"/>
  <c r="CD10" i="12"/>
  <c r="U10" i="11"/>
  <c r="CC214" i="9"/>
  <c r="CC282" i="9"/>
  <c r="CC214" i="8"/>
  <c r="CC239" i="12"/>
  <c r="CD35" i="12"/>
  <c r="U35" i="11"/>
  <c r="CC239" i="9"/>
  <c r="CC307" i="9"/>
  <c r="CC239" i="8"/>
  <c r="CD121" i="12"/>
  <c r="CC325" i="8"/>
  <c r="CC257" i="10"/>
  <c r="CC393" i="9"/>
  <c r="CD198" i="12"/>
  <c r="CC402" i="8"/>
  <c r="CC334" i="10"/>
  <c r="CC402" i="10"/>
  <c r="CC215" i="12"/>
  <c r="CD11" i="12"/>
  <c r="U11" i="11"/>
  <c r="CC215" i="9"/>
  <c r="CC283" i="9"/>
  <c r="CC215" i="8"/>
  <c r="CD184" i="12"/>
  <c r="CC388" i="8"/>
  <c r="CC388" i="10"/>
  <c r="CC320" i="10"/>
  <c r="U114" i="5"/>
  <c r="U95" i="5"/>
  <c r="U88" i="5" s="1"/>
  <c r="T91" i="3"/>
  <c r="T104" i="3"/>
  <c r="AG163" i="7"/>
  <c r="AG105" i="7"/>
  <c r="CD83" i="12"/>
  <c r="CC355" i="9"/>
  <c r="CC219" i="10"/>
  <c r="CC287" i="8"/>
  <c r="BC180" i="11"/>
  <c r="T112" i="11"/>
  <c r="CD135" i="12"/>
  <c r="CC407" i="9"/>
  <c r="CC271" i="10"/>
  <c r="CC339" i="8"/>
  <c r="T111" i="11"/>
  <c r="BB179" i="11"/>
  <c r="CC245" i="12"/>
  <c r="CD41" i="12"/>
  <c r="U41" i="11"/>
  <c r="CC313" i="9"/>
  <c r="CC245" i="9"/>
  <c r="CC245" i="8"/>
  <c r="W115" i="6"/>
  <c r="U123" i="5"/>
  <c r="T115" i="3"/>
  <c r="AG96" i="7"/>
  <c r="CC236" i="12"/>
  <c r="CD32" i="12"/>
  <c r="U32" i="11"/>
  <c r="CC236" i="8"/>
  <c r="CC304" i="9"/>
  <c r="CC236" i="9"/>
  <c r="CD125" i="12"/>
  <c r="CC329" i="8"/>
  <c r="CC261" i="10"/>
  <c r="CC397" i="9"/>
  <c r="CD117" i="12"/>
  <c r="CC321" i="8"/>
  <c r="CC389" i="9"/>
  <c r="CC253" i="10"/>
  <c r="CD179" i="12"/>
  <c r="CC383" i="8"/>
  <c r="CC383" i="10"/>
  <c r="CC315" i="10"/>
  <c r="BH185" i="11"/>
  <c r="T117" i="11"/>
  <c r="CC230" i="12"/>
  <c r="CD26" i="12"/>
  <c r="U26" i="11"/>
  <c r="CC298" i="9"/>
  <c r="CC230" i="8"/>
  <c r="CC230" i="9"/>
  <c r="CD201" i="12"/>
  <c r="CC405" i="8"/>
  <c r="CC405" i="10"/>
  <c r="CC337" i="10"/>
  <c r="CD107" i="12"/>
  <c r="CC379" i="9"/>
  <c r="CC243" i="10"/>
  <c r="CC311" i="8"/>
  <c r="CD158" i="12"/>
  <c r="CC362" i="10"/>
  <c r="CC294" i="10"/>
  <c r="CC362" i="8"/>
  <c r="CC269" i="12"/>
  <c r="CD65" i="12"/>
  <c r="U65" i="11"/>
  <c r="U133" i="11" s="1"/>
  <c r="CC269" i="9"/>
  <c r="CC337" i="9"/>
  <c r="CC269" i="8"/>
  <c r="R153" i="5"/>
  <c r="Q125" i="3"/>
  <c r="CD180" i="12"/>
  <c r="CC384" i="8"/>
  <c r="CC316" i="10"/>
  <c r="CC384" i="10"/>
  <c r="CD188" i="12"/>
  <c r="CC392" i="8"/>
  <c r="CC392" i="10"/>
  <c r="CC324" i="10"/>
  <c r="CD190" i="12"/>
  <c r="CC394" i="8"/>
  <c r="CC326" i="10"/>
  <c r="CC394" i="10"/>
  <c r="CD175" i="12"/>
  <c r="CC311" i="10"/>
  <c r="CC379" i="10"/>
  <c r="CC379" i="8"/>
  <c r="CC238" i="12"/>
  <c r="CD34" i="12"/>
  <c r="U34" i="11"/>
  <c r="CC306" i="9"/>
  <c r="CC238" i="8"/>
  <c r="CC238" i="9"/>
  <c r="CC266" i="12"/>
  <c r="U62" i="11"/>
  <c r="U130" i="11" s="1"/>
  <c r="CD62" i="12"/>
  <c r="CC266" i="9"/>
  <c r="CC334" i="9"/>
  <c r="CC266" i="8"/>
  <c r="CC268" i="12"/>
  <c r="CD64" i="12"/>
  <c r="U64" i="11"/>
  <c r="U132" i="11" s="1"/>
  <c r="CC268" i="8"/>
  <c r="CC268" i="9"/>
  <c r="CC336" i="9"/>
  <c r="AA12" i="6"/>
  <c r="X47" i="5"/>
  <c r="X46" i="5" s="1"/>
  <c r="X139" i="5" s="1"/>
  <c r="AE169" i="7"/>
  <c r="CC267" i="12"/>
  <c r="CD63" i="12"/>
  <c r="U63" i="11"/>
  <c r="U131" i="11" s="1"/>
  <c r="CC267" i="9"/>
  <c r="CC335" i="9"/>
  <c r="CC267" i="8"/>
  <c r="CC246" i="12"/>
  <c r="CD42" i="12"/>
  <c r="U42" i="11"/>
  <c r="CC246" i="9"/>
  <c r="CC314" i="9"/>
  <c r="CC246" i="8"/>
  <c r="CC221" i="12"/>
  <c r="CD17" i="12"/>
  <c r="U17" i="11"/>
  <c r="CC289" i="9"/>
  <c r="CC221" i="9"/>
  <c r="CC221" i="8"/>
  <c r="AF182" i="7"/>
  <c r="T147" i="5" s="1"/>
  <c r="T151" i="5" s="1"/>
  <c r="CC233" i="12"/>
  <c r="CD29" i="12"/>
  <c r="U29" i="11"/>
  <c r="CC301" i="9"/>
  <c r="CC233" i="9"/>
  <c r="CC233" i="8"/>
  <c r="CC242" i="12"/>
  <c r="CD38" i="12"/>
  <c r="U38" i="11"/>
  <c r="CC310" i="9"/>
  <c r="CC242" i="9"/>
  <c r="CC242" i="8"/>
  <c r="CC241" i="12"/>
  <c r="CD37" i="12"/>
  <c r="U37" i="11"/>
  <c r="CC241" i="9"/>
  <c r="CC309" i="9"/>
  <c r="CC241" i="8"/>
  <c r="CB342" i="9"/>
  <c r="AJ63" i="7" s="1"/>
  <c r="Z151" i="11"/>
  <c r="T83" i="11"/>
  <c r="CC265" i="12"/>
  <c r="CD61" i="12"/>
  <c r="U61" i="11"/>
  <c r="U129" i="11" s="1"/>
  <c r="CC333" i="9"/>
  <c r="CC265" i="9"/>
  <c r="CC265" i="8"/>
  <c r="CC213" i="12"/>
  <c r="CD9" i="12"/>
  <c r="U9" i="11"/>
  <c r="CC281" i="9"/>
  <c r="CC213" i="9"/>
  <c r="CC213" i="8"/>
  <c r="AR169" i="11"/>
  <c r="T101" i="11"/>
  <c r="CC225" i="12"/>
  <c r="CD21" i="12"/>
  <c r="U21" i="11"/>
  <c r="CC293" i="9"/>
  <c r="CC225" i="9"/>
  <c r="CC225" i="8"/>
  <c r="AD155" i="11"/>
  <c r="T87" i="11"/>
  <c r="T118" i="11"/>
  <c r="BI186" i="11"/>
  <c r="CC260" i="12"/>
  <c r="CD56" i="12"/>
  <c r="U56" i="11"/>
  <c r="U124" i="11" s="1"/>
  <c r="CC260" i="8"/>
  <c r="CC260" i="9"/>
  <c r="CC328" i="9"/>
  <c r="CC235" i="12"/>
  <c r="CD31" i="12"/>
  <c r="U31" i="11"/>
  <c r="CC303" i="9"/>
  <c r="CC235" i="8"/>
  <c r="CC235" i="9"/>
  <c r="CC216" i="12"/>
  <c r="CD12" i="12"/>
  <c r="U12" i="11"/>
  <c r="CC216" i="8"/>
  <c r="CC216" i="9"/>
  <c r="CC284" i="9"/>
  <c r="AA25" i="6"/>
  <c r="AG24" i="6" s="1"/>
  <c r="AD51" i="5" s="1"/>
  <c r="X44" i="5"/>
  <c r="W29" i="3"/>
  <c r="AJ84" i="7"/>
  <c r="CD204" i="12"/>
  <c r="CC408" i="8"/>
  <c r="CC408" i="10"/>
  <c r="CC410" i="10" s="1"/>
  <c r="AK53" i="7" s="1"/>
  <c r="CC340" i="10"/>
  <c r="CC342" i="10" s="1"/>
  <c r="AK50" i="7" s="1"/>
  <c r="CC206" i="12"/>
  <c r="AK37" i="7" s="1"/>
  <c r="X149" i="11"/>
  <c r="T81" i="11"/>
  <c r="CD95" i="12"/>
  <c r="CC367" i="9"/>
  <c r="CC231" i="10"/>
  <c r="CC299" i="8"/>
  <c r="CD92" i="12"/>
  <c r="CC296" i="8"/>
  <c r="CC364" i="9"/>
  <c r="CC228" i="10"/>
  <c r="CD197" i="12"/>
  <c r="CC401" i="8"/>
  <c r="CC333" i="10"/>
  <c r="CC401" i="10"/>
  <c r="CD90" i="12"/>
  <c r="CC226" i="10"/>
  <c r="CC362" i="9"/>
  <c r="CC294" i="8"/>
  <c r="CB342" i="8"/>
  <c r="AJ41" i="7" s="1"/>
  <c r="AI160" i="11"/>
  <c r="T92" i="11"/>
  <c r="AG158" i="11"/>
  <c r="T90" i="11"/>
  <c r="W62" i="5"/>
  <c r="V73" i="3"/>
  <c r="BF183" i="11"/>
  <c r="T115" i="11"/>
  <c r="AJ161" i="11"/>
  <c r="T93" i="11"/>
  <c r="CC410" i="8" l="1"/>
  <c r="AK42" i="7" s="1"/>
  <c r="CC342" i="8"/>
  <c r="AK41" i="7" s="1"/>
  <c r="AJ45" i="7"/>
  <c r="AJ46" i="7"/>
  <c r="X64" i="5"/>
  <c r="CE90" i="12"/>
  <c r="CD226" i="10"/>
  <c r="CD362" i="9"/>
  <c r="CD294" i="8"/>
  <c r="CE197" i="12"/>
  <c r="CD401" i="8"/>
  <c r="CD333" i="10"/>
  <c r="CD401" i="10"/>
  <c r="CE92" i="12"/>
  <c r="CD296" i="8"/>
  <c r="CD228" i="10"/>
  <c r="CD364" i="9"/>
  <c r="CE95" i="12"/>
  <c r="CD367" i="9"/>
  <c r="CD231" i="10"/>
  <c r="CD299" i="8"/>
  <c r="X11" i="5"/>
  <c r="W9" i="3"/>
  <c r="W18" i="3"/>
  <c r="CD260" i="12"/>
  <c r="CE56" i="12"/>
  <c r="V56" i="11"/>
  <c r="V124" i="11" s="1"/>
  <c r="CD260" i="8"/>
  <c r="CD260" i="9"/>
  <c r="CD328" i="9"/>
  <c r="CD265" i="12"/>
  <c r="CE61" i="12"/>
  <c r="V61" i="11"/>
  <c r="V129" i="11" s="1"/>
  <c r="CD265" i="9"/>
  <c r="CD333" i="9"/>
  <c r="CD265" i="8"/>
  <c r="CD221" i="12"/>
  <c r="CE17" i="12"/>
  <c r="V17" i="11"/>
  <c r="CD289" i="9"/>
  <c r="CD221" i="9"/>
  <c r="CD221" i="8"/>
  <c r="AT170" i="11"/>
  <c r="U102" i="11"/>
  <c r="AG175" i="7"/>
  <c r="AG174" i="7"/>
  <c r="AG169" i="7" s="1"/>
  <c r="U92" i="5"/>
  <c r="U85" i="5" s="1"/>
  <c r="T88" i="3"/>
  <c r="CD239" i="12"/>
  <c r="CE35" i="12"/>
  <c r="V35" i="11"/>
  <c r="CD239" i="9"/>
  <c r="CD307" i="9"/>
  <c r="CD239" i="8"/>
  <c r="CD264" i="12"/>
  <c r="CE60" i="12"/>
  <c r="V60" i="11"/>
  <c r="V128" i="11" s="1"/>
  <c r="CD264" i="8"/>
  <c r="CD332" i="9"/>
  <c r="CD264" i="9"/>
  <c r="W41" i="5"/>
  <c r="AI166" i="7"/>
  <c r="AI165" i="7" s="1"/>
  <c r="AI141" i="7"/>
  <c r="AI44" i="7"/>
  <c r="V74" i="3" s="1"/>
  <c r="V26" i="3"/>
  <c r="CD237" i="12"/>
  <c r="CE33" i="12"/>
  <c r="V33" i="11"/>
  <c r="CD305" i="9"/>
  <c r="CD237" i="9"/>
  <c r="CD237" i="8"/>
  <c r="CC274" i="12"/>
  <c r="AK35" i="7"/>
  <c r="CD252" i="12"/>
  <c r="CE48" i="12"/>
  <c r="V48" i="11"/>
  <c r="CD252" i="8"/>
  <c r="CD252" i="9"/>
  <c r="CD320" i="9"/>
  <c r="CE113" i="12"/>
  <c r="CD317" i="8"/>
  <c r="CD385" i="9"/>
  <c r="CD249" i="10"/>
  <c r="CE88" i="12"/>
  <c r="CD292" i="8"/>
  <c r="CD360" i="9"/>
  <c r="CD224" i="10"/>
  <c r="CE156" i="12"/>
  <c r="CD360" i="8"/>
  <c r="CD292" i="10"/>
  <c r="CD360" i="10"/>
  <c r="CE106" i="12"/>
  <c r="CD378" i="9"/>
  <c r="CD310" i="8"/>
  <c r="CD242" i="10"/>
  <c r="CE182" i="12"/>
  <c r="CD318" i="10"/>
  <c r="CD386" i="8"/>
  <c r="CD386" i="10"/>
  <c r="CE116" i="12"/>
  <c r="CD320" i="8"/>
  <c r="CD252" i="10"/>
  <c r="CD388" i="9"/>
  <c r="U111" i="11"/>
  <c r="BC179" i="11"/>
  <c r="AP166" i="11"/>
  <c r="U98" i="11"/>
  <c r="CD271" i="12"/>
  <c r="CE67" i="12"/>
  <c r="V67" i="11"/>
  <c r="V135" i="11" s="1"/>
  <c r="CD339" i="9"/>
  <c r="CD271" i="9"/>
  <c r="CD271" i="8"/>
  <c r="AJ54" i="7"/>
  <c r="X69" i="5"/>
  <c r="AI159" i="11"/>
  <c r="U91" i="11"/>
  <c r="CD220" i="12"/>
  <c r="CE16" i="12"/>
  <c r="V16" i="11"/>
  <c r="CD220" i="8"/>
  <c r="CD220" i="9"/>
  <c r="CD288" i="9"/>
  <c r="CD218" i="12"/>
  <c r="CE14" i="12"/>
  <c r="V14" i="11"/>
  <c r="CD218" i="9"/>
  <c r="CD218" i="8"/>
  <c r="CD286" i="9"/>
  <c r="CD250" i="12"/>
  <c r="CE46" i="12"/>
  <c r="V46" i="11"/>
  <c r="CD250" i="9"/>
  <c r="CD318" i="9"/>
  <c r="CD250" i="8"/>
  <c r="CE91" i="12"/>
  <c r="CD363" i="9"/>
  <c r="CD227" i="10"/>
  <c r="CD295" i="8"/>
  <c r="V123" i="5"/>
  <c r="U115" i="3"/>
  <c r="AH96" i="7"/>
  <c r="CD251" i="12"/>
  <c r="CE47" i="12"/>
  <c r="V47" i="11"/>
  <c r="CD319" i="9"/>
  <c r="CD251" i="9"/>
  <c r="CD251" i="8"/>
  <c r="AJ160" i="11"/>
  <c r="U92" i="11"/>
  <c r="AK57" i="7"/>
  <c r="Y70" i="5"/>
  <c r="X10" i="5"/>
  <c r="W17" i="3"/>
  <c r="W8" i="3"/>
  <c r="CD217" i="12"/>
  <c r="CE13" i="12"/>
  <c r="V13" i="11"/>
  <c r="CD285" i="9"/>
  <c r="CD217" i="9"/>
  <c r="CD217" i="8"/>
  <c r="CD262" i="12"/>
  <c r="CE58" i="12"/>
  <c r="V58" i="11"/>
  <c r="V126" i="11" s="1"/>
  <c r="CD330" i="9"/>
  <c r="CD262" i="9"/>
  <c r="CD262" i="8"/>
  <c r="CD253" i="12"/>
  <c r="CE49" i="12"/>
  <c r="V49" i="11"/>
  <c r="CD321" i="9"/>
  <c r="CD253" i="9"/>
  <c r="CD253" i="8"/>
  <c r="AK51" i="7"/>
  <c r="AK49" i="7"/>
  <c r="Y67" i="5" s="1"/>
  <c r="Y68" i="5"/>
  <c r="CD216" i="12"/>
  <c r="CE12" i="12"/>
  <c r="V12" i="11"/>
  <c r="CD216" i="8"/>
  <c r="CD216" i="9"/>
  <c r="CD284" i="9"/>
  <c r="AW173" i="11"/>
  <c r="U105" i="11"/>
  <c r="AO165" i="11"/>
  <c r="U97" i="11"/>
  <c r="CD267" i="12"/>
  <c r="CE63" i="12"/>
  <c r="V63" i="11"/>
  <c r="V131" i="11" s="1"/>
  <c r="CD335" i="9"/>
  <c r="CD267" i="9"/>
  <c r="CD267" i="8"/>
  <c r="U145" i="11"/>
  <c r="U77" i="11"/>
  <c r="CD233" i="12"/>
  <c r="CE29" i="12"/>
  <c r="V29" i="11"/>
  <c r="CD301" i="9"/>
  <c r="CD233" i="9"/>
  <c r="CD233" i="8"/>
  <c r="BB178" i="11"/>
  <c r="U110" i="11"/>
  <c r="CD268" i="12"/>
  <c r="CE64" i="12"/>
  <c r="V64" i="11"/>
  <c r="V132" i="11" s="1"/>
  <c r="CD268" i="8"/>
  <c r="CD268" i="9"/>
  <c r="CD336" i="9"/>
  <c r="CD269" i="12"/>
  <c r="CE65" i="12"/>
  <c r="V65" i="11"/>
  <c r="V133" i="11" s="1"/>
  <c r="CD337" i="9"/>
  <c r="CD269" i="9"/>
  <c r="CD269" i="8"/>
  <c r="T57" i="3"/>
  <c r="AG98" i="7"/>
  <c r="T63" i="3" s="1"/>
  <c r="CE135" i="12"/>
  <c r="CD271" i="10"/>
  <c r="CD407" i="9"/>
  <c r="CD339" i="8"/>
  <c r="AK61" i="7"/>
  <c r="Y73" i="5"/>
  <c r="AD232" i="7"/>
  <c r="P128" i="3"/>
  <c r="CE126" i="12"/>
  <c r="CD262" i="10"/>
  <c r="CD330" i="8"/>
  <c r="CD398" i="9"/>
  <c r="CE172" i="12"/>
  <c r="CD376" i="8"/>
  <c r="CD376" i="10"/>
  <c r="CD308" i="10"/>
  <c r="CE119" i="12"/>
  <c r="CD255" i="10"/>
  <c r="CD391" i="9"/>
  <c r="CD323" i="8"/>
  <c r="CE181" i="12"/>
  <c r="CD385" i="8"/>
  <c r="CD385" i="10"/>
  <c r="CD317" i="10"/>
  <c r="CE176" i="12"/>
  <c r="CD380" i="8"/>
  <c r="CD380" i="10"/>
  <c r="CD312" i="10"/>
  <c r="CE163" i="12"/>
  <c r="CD299" i="10"/>
  <c r="CD367" i="8"/>
  <c r="CD367" i="10"/>
  <c r="CE152" i="12"/>
  <c r="CD356" i="8"/>
  <c r="CD356" i="10"/>
  <c r="CD288" i="10"/>
  <c r="CE187" i="12"/>
  <c r="CD391" i="8"/>
  <c r="CD391" i="10"/>
  <c r="CD323" i="10"/>
  <c r="CE153" i="12"/>
  <c r="CD357" i="8"/>
  <c r="CD357" i="10"/>
  <c r="CD289" i="10"/>
  <c r="CE155" i="12"/>
  <c r="CD291" i="10"/>
  <c r="CD359" i="8"/>
  <c r="CD359" i="10"/>
  <c r="CE120" i="12"/>
  <c r="CD324" i="8"/>
  <c r="CD392" i="9"/>
  <c r="CD256" i="10"/>
  <c r="CE132" i="12"/>
  <c r="CD336" i="8"/>
  <c r="CD268" i="10"/>
  <c r="CD404" i="9"/>
  <c r="CE150" i="12"/>
  <c r="CD354" i="10"/>
  <c r="CD286" i="10"/>
  <c r="CD354" i="8"/>
  <c r="CE200" i="12"/>
  <c r="CD404" i="8"/>
  <c r="CD404" i="10"/>
  <c r="CD336" i="10"/>
  <c r="CE101" i="12"/>
  <c r="CD305" i="8"/>
  <c r="CD373" i="9"/>
  <c r="CD237" i="10"/>
  <c r="CE186" i="12"/>
  <c r="CD390" i="8"/>
  <c r="CD390" i="10"/>
  <c r="CD322" i="10"/>
  <c r="CE174" i="12"/>
  <c r="CD378" i="10"/>
  <c r="CD310" i="10"/>
  <c r="CD378" i="8"/>
  <c r="CE89" i="12"/>
  <c r="CD361" i="9"/>
  <c r="CD293" i="8"/>
  <c r="CD225" i="10"/>
  <c r="CE124" i="12"/>
  <c r="CD328" i="8"/>
  <c r="CD260" i="10"/>
  <c r="CD396" i="9"/>
  <c r="CE97" i="12"/>
  <c r="CD369" i="9"/>
  <c r="CD233" i="10"/>
  <c r="CD301" i="8"/>
  <c r="CE154" i="12"/>
  <c r="CD358" i="10"/>
  <c r="CD290" i="10"/>
  <c r="CD358" i="8"/>
  <c r="CD263" i="12"/>
  <c r="CE59" i="12"/>
  <c r="V59" i="11"/>
  <c r="V127" i="11" s="1"/>
  <c r="CD263" i="9"/>
  <c r="CD331" i="9"/>
  <c r="CD263" i="8"/>
  <c r="CD247" i="12"/>
  <c r="CE43" i="12"/>
  <c r="V43" i="11"/>
  <c r="CD315" i="9"/>
  <c r="CD247" i="9"/>
  <c r="CD247" i="8"/>
  <c r="Z95" i="6"/>
  <c r="Z94" i="6" s="1"/>
  <c r="Z43" i="6" s="1"/>
  <c r="Z45" i="6" s="1"/>
  <c r="Z35" i="6"/>
  <c r="Z33" i="6" s="1"/>
  <c r="U15" i="3"/>
  <c r="U6" i="3"/>
  <c r="CD234" i="12"/>
  <c r="CE30" i="12"/>
  <c r="V30" i="11"/>
  <c r="CD234" i="9"/>
  <c r="CD302" i="9"/>
  <c r="CD234" i="8"/>
  <c r="AJ57" i="7"/>
  <c r="X70" i="5"/>
  <c r="CD227" i="12"/>
  <c r="CE23" i="12"/>
  <c r="V23" i="11"/>
  <c r="CD227" i="8"/>
  <c r="CD295" i="9"/>
  <c r="CD227" i="9"/>
  <c r="U104" i="11"/>
  <c r="AV172" i="11"/>
  <c r="AD154" i="11"/>
  <c r="U86" i="11"/>
  <c r="T153" i="5"/>
  <c r="S125" i="3"/>
  <c r="AZ176" i="11"/>
  <c r="U108" i="11"/>
  <c r="T19" i="3"/>
  <c r="U81" i="3"/>
  <c r="U80" i="3"/>
  <c r="BF182" i="11"/>
  <c r="U114" i="11"/>
  <c r="CE195" i="12"/>
  <c r="CD331" i="10"/>
  <c r="CD399" i="8"/>
  <c r="CD399" i="10"/>
  <c r="AK161" i="11"/>
  <c r="U93" i="11"/>
  <c r="CD228" i="12"/>
  <c r="CE24" i="12"/>
  <c r="V24" i="11"/>
  <c r="CD228" i="8"/>
  <c r="CD296" i="9"/>
  <c r="CD228" i="9"/>
  <c r="AK67" i="7"/>
  <c r="Y75" i="5"/>
  <c r="AJ51" i="7"/>
  <c r="AJ49" i="7"/>
  <c r="X67" i="5" s="1"/>
  <c r="X68" i="5"/>
  <c r="BJ186" i="11"/>
  <c r="U118" i="11"/>
  <c r="AE155" i="11"/>
  <c r="U87" i="11"/>
  <c r="Z31" i="6"/>
  <c r="AK88" i="7"/>
  <c r="X78" i="3" s="1"/>
  <c r="CE85" i="12"/>
  <c r="CD289" i="8"/>
  <c r="CD357" i="9"/>
  <c r="CD221" i="10"/>
  <c r="CE169" i="12"/>
  <c r="CD373" i="8"/>
  <c r="CD305" i="10"/>
  <c r="CD373" i="10"/>
  <c r="CE159" i="12"/>
  <c r="CD295" i="10"/>
  <c r="CD363" i="8"/>
  <c r="CD363" i="10"/>
  <c r="CE157" i="12"/>
  <c r="CD361" i="8"/>
  <c r="CD361" i="10"/>
  <c r="CD293" i="10"/>
  <c r="CE193" i="12"/>
  <c r="CD397" i="8"/>
  <c r="CD329" i="10"/>
  <c r="CD397" i="10"/>
  <c r="AJ64" i="7"/>
  <c r="X74" i="5"/>
  <c r="AA39" i="6"/>
  <c r="AA44" i="6"/>
  <c r="AQ167" i="11"/>
  <c r="U99" i="11"/>
  <c r="AJ47" i="7"/>
  <c r="X65" i="5"/>
  <c r="CE103" i="12"/>
  <c r="CD239" i="10"/>
  <c r="CD375" i="9"/>
  <c r="CD307" i="8"/>
  <c r="CE93" i="12"/>
  <c r="CD297" i="8"/>
  <c r="CD365" i="9"/>
  <c r="CD229" i="10"/>
  <c r="CE87" i="12"/>
  <c r="CD223" i="10"/>
  <c r="CD359" i="9"/>
  <c r="CD291" i="8"/>
  <c r="CD255" i="12"/>
  <c r="CE51" i="12"/>
  <c r="V51" i="11"/>
  <c r="V119" i="11" s="1"/>
  <c r="CD323" i="9"/>
  <c r="CD255" i="9"/>
  <c r="CD255" i="8"/>
  <c r="W9" i="5"/>
  <c r="W8" i="5" s="1"/>
  <c r="AI81" i="7"/>
  <c r="AI186" i="7" s="1"/>
  <c r="V16" i="3"/>
  <c r="V7" i="3"/>
  <c r="CE161" i="12"/>
  <c r="CD365" i="8"/>
  <c r="CD297" i="10"/>
  <c r="CD365" i="10"/>
  <c r="AJ195" i="7" a="1"/>
  <c r="AJ195" i="7" s="1"/>
  <c r="AJ209" i="7" a="1"/>
  <c r="AJ209" i="7" s="1"/>
  <c r="CD272" i="12"/>
  <c r="CE68" i="12"/>
  <c r="V68" i="11"/>
  <c r="V136" i="11" s="1"/>
  <c r="CD272" i="8"/>
  <c r="CD272" i="9"/>
  <c r="CD340" i="9"/>
  <c r="CD70" i="12"/>
  <c r="CE160" i="12"/>
  <c r="CD364" i="8"/>
  <c r="CD364" i="10"/>
  <c r="CD296" i="10"/>
  <c r="AK47" i="7"/>
  <c r="Y65" i="5"/>
  <c r="CD235" i="12"/>
  <c r="CE31" i="12"/>
  <c r="V31" i="11"/>
  <c r="CD235" i="8"/>
  <c r="CD303" i="9"/>
  <c r="CD235" i="9"/>
  <c r="CD225" i="12"/>
  <c r="CE21" i="12"/>
  <c r="V21" i="11"/>
  <c r="CD293" i="9"/>
  <c r="CD225" i="9"/>
  <c r="CD225" i="8"/>
  <c r="CD213" i="12"/>
  <c r="CE9" i="12"/>
  <c r="V9" i="11"/>
  <c r="CD213" i="9"/>
  <c r="CD281" i="9"/>
  <c r="CD213" i="8"/>
  <c r="AX174" i="11"/>
  <c r="U106" i="11"/>
  <c r="CD246" i="12"/>
  <c r="CE42" i="12"/>
  <c r="V42" i="11"/>
  <c r="CD246" i="9"/>
  <c r="CD314" i="9"/>
  <c r="CD246" i="8"/>
  <c r="S125" i="5"/>
  <c r="R118" i="3"/>
  <c r="R114" i="3"/>
  <c r="AE231" i="7"/>
  <c r="AE185" i="7" s="1"/>
  <c r="AE182" i="7"/>
  <c r="S147" i="5" s="1"/>
  <c r="S151" i="5" s="1"/>
  <c r="CD266" i="12"/>
  <c r="CE62" i="12"/>
  <c r="V62" i="11"/>
  <c r="V130" i="11" s="1"/>
  <c r="CD266" i="9"/>
  <c r="CD334" i="9"/>
  <c r="CD266" i="8"/>
  <c r="CE175" i="12"/>
  <c r="CD311" i="10"/>
  <c r="CD379" i="10"/>
  <c r="CD379" i="8"/>
  <c r="CE190" i="12"/>
  <c r="CD394" i="8"/>
  <c r="CD394" i="10"/>
  <c r="CD326" i="10"/>
  <c r="CE188" i="12"/>
  <c r="CD392" i="8"/>
  <c r="CD324" i="10"/>
  <c r="CD392" i="10"/>
  <c r="CE180" i="12"/>
  <c r="CD384" i="8"/>
  <c r="CD384" i="10"/>
  <c r="CD316" i="10"/>
  <c r="CE158" i="12"/>
  <c r="CD294" i="10"/>
  <c r="CD362" i="10"/>
  <c r="CD362" i="8"/>
  <c r="CE107" i="12"/>
  <c r="CD243" i="10"/>
  <c r="CD379" i="9"/>
  <c r="CD311" i="8"/>
  <c r="CE201" i="12"/>
  <c r="CD405" i="8"/>
  <c r="CD405" i="10"/>
  <c r="CD337" i="10"/>
  <c r="AL162" i="11"/>
  <c r="U94" i="11"/>
  <c r="CE179" i="12"/>
  <c r="CD383" i="10"/>
  <c r="CD315" i="10"/>
  <c r="CD383" i="8"/>
  <c r="CE117" i="12"/>
  <c r="CD321" i="8"/>
  <c r="CD253" i="10"/>
  <c r="CD389" i="9"/>
  <c r="CE125" i="12"/>
  <c r="CD329" i="8"/>
  <c r="CD261" i="10"/>
  <c r="CD397" i="9"/>
  <c r="AR168" i="11"/>
  <c r="U100" i="11"/>
  <c r="CD245" i="12"/>
  <c r="CE41" i="12"/>
  <c r="V41" i="11"/>
  <c r="CD313" i="9"/>
  <c r="CD245" i="9"/>
  <c r="CD245" i="8"/>
  <c r="CD215" i="12"/>
  <c r="CE11" i="12"/>
  <c r="V11" i="11"/>
  <c r="CD283" i="9"/>
  <c r="CD215" i="9"/>
  <c r="CD215" i="8"/>
  <c r="CD214" i="12"/>
  <c r="CE10" i="12"/>
  <c r="V10" i="11"/>
  <c r="CD214" i="9"/>
  <c r="CD214" i="8"/>
  <c r="CD282" i="9"/>
  <c r="AJ67" i="7"/>
  <c r="AJ59" i="7"/>
  <c r="X72" i="5" s="1"/>
  <c r="X75" i="5"/>
  <c r="BE181" i="11"/>
  <c r="U113" i="11"/>
  <c r="Y116" i="6"/>
  <c r="V18" i="5"/>
  <c r="V6" i="5" s="1"/>
  <c r="U107" i="11"/>
  <c r="AY175" i="11"/>
  <c r="U96" i="11"/>
  <c r="AN164" i="11"/>
  <c r="CD270" i="12"/>
  <c r="CE66" i="12"/>
  <c r="V66" i="11"/>
  <c r="V134" i="11" s="1"/>
  <c r="CD270" i="9"/>
  <c r="CD338" i="9"/>
  <c r="CD270" i="8"/>
  <c r="CD258" i="12"/>
  <c r="CE54" i="12"/>
  <c r="V54" i="11"/>
  <c r="V122" i="11" s="1"/>
  <c r="CD258" i="9"/>
  <c r="CD326" i="9"/>
  <c r="CD258" i="8"/>
  <c r="CC342" i="9"/>
  <c r="AK63" i="7" s="1"/>
  <c r="X111" i="6"/>
  <c r="U149" i="5" s="1"/>
  <c r="V118" i="6"/>
  <c r="W118" i="6" s="1"/>
  <c r="X118" i="6" s="1"/>
  <c r="V115" i="6"/>
  <c r="Y104" i="6"/>
  <c r="Y103" i="6"/>
  <c r="V99" i="5"/>
  <c r="AM163" i="11"/>
  <c r="U95" i="11"/>
  <c r="U112" i="11"/>
  <c r="BD180" i="11"/>
  <c r="AA75" i="6"/>
  <c r="AB9" i="6"/>
  <c r="AA7" i="6"/>
  <c r="X54" i="5"/>
  <c r="U88" i="11"/>
  <c r="AF156" i="11"/>
  <c r="CE185" i="12"/>
  <c r="CD389" i="8"/>
  <c r="CD321" i="10"/>
  <c r="CD389" i="10"/>
  <c r="CE191" i="12"/>
  <c r="CD395" i="8"/>
  <c r="CD327" i="10"/>
  <c r="CD395" i="10"/>
  <c r="CE203" i="12"/>
  <c r="CD339" i="10"/>
  <c r="CD407" i="10"/>
  <c r="CD407" i="8"/>
  <c r="CE123" i="12"/>
  <c r="CD395" i="9"/>
  <c r="CD259" i="10"/>
  <c r="CD327" i="8"/>
  <c r="CD240" i="12"/>
  <c r="CE36" i="12"/>
  <c r="V36" i="11"/>
  <c r="CD240" i="8"/>
  <c r="CD308" i="9"/>
  <c r="CD240" i="9"/>
  <c r="CD222" i="12"/>
  <c r="CE18" i="12"/>
  <c r="V18" i="11"/>
  <c r="CD222" i="8"/>
  <c r="CD290" i="9"/>
  <c r="CD222" i="9"/>
  <c r="CD244" i="12"/>
  <c r="CE40" i="12"/>
  <c r="V40" i="11"/>
  <c r="CD244" i="8"/>
  <c r="CD244" i="9"/>
  <c r="CD312" i="9"/>
  <c r="CD256" i="12"/>
  <c r="CE52" i="12"/>
  <c r="V52" i="11"/>
  <c r="V120" i="11" s="1"/>
  <c r="CD256" i="8"/>
  <c r="CD324" i="9"/>
  <c r="CD256" i="9"/>
  <c r="CD229" i="12"/>
  <c r="CE25" i="12"/>
  <c r="V25" i="11"/>
  <c r="CD229" i="9"/>
  <c r="CD297" i="9"/>
  <c r="CD229" i="8"/>
  <c r="CD261" i="12"/>
  <c r="CE57" i="12"/>
  <c r="V57" i="11"/>
  <c r="V125" i="11" s="1"/>
  <c r="CD261" i="9"/>
  <c r="CD329" i="9"/>
  <c r="CD261" i="8"/>
  <c r="AH158" i="11"/>
  <c r="U90" i="11"/>
  <c r="CE114" i="12"/>
  <c r="CD386" i="9"/>
  <c r="CD318" i="8"/>
  <c r="CD250" i="10"/>
  <c r="CE170" i="12"/>
  <c r="CD374" i="10"/>
  <c r="CD374" i="8"/>
  <c r="CD306" i="10"/>
  <c r="CE165" i="12"/>
  <c r="CD369" i="8"/>
  <c r="CD301" i="10"/>
  <c r="CD369" i="10"/>
  <c r="AK46" i="7"/>
  <c r="Y64" i="5"/>
  <c r="CD254" i="12"/>
  <c r="CE50" i="12"/>
  <c r="V50" i="11"/>
  <c r="V118" i="11" s="1"/>
  <c r="CD322" i="9"/>
  <c r="CD254" i="9"/>
  <c r="CD254" i="8"/>
  <c r="CD223" i="12"/>
  <c r="CE19" i="12"/>
  <c r="V19" i="11"/>
  <c r="CD291" i="9"/>
  <c r="CD223" i="8"/>
  <c r="CD223" i="9"/>
  <c r="AH186" i="7"/>
  <c r="CE127" i="12"/>
  <c r="CD263" i="10"/>
  <c r="CD399" i="9"/>
  <c r="CD331" i="8"/>
  <c r="CE118" i="12"/>
  <c r="CD390" i="9"/>
  <c r="CD322" i="8"/>
  <c r="CD254" i="10"/>
  <c r="CE196" i="12"/>
  <c r="CD400" i="8"/>
  <c r="CD332" i="10"/>
  <c r="CD400" i="10"/>
  <c r="CE148" i="12"/>
  <c r="CD352" i="8"/>
  <c r="CD352" i="10"/>
  <c r="CD284" i="10"/>
  <c r="CE162" i="12"/>
  <c r="CD298" i="10"/>
  <c r="CD366" i="10"/>
  <c r="CD366" i="8"/>
  <c r="CE192" i="12"/>
  <c r="CD396" i="8"/>
  <c r="CD396" i="10"/>
  <c r="CD328" i="10"/>
  <c r="CE168" i="12"/>
  <c r="CD372" i="8"/>
  <c r="CD372" i="10"/>
  <c r="CD304" i="10"/>
  <c r="CE78" i="12"/>
  <c r="CD350" i="9"/>
  <c r="CD214" i="10"/>
  <c r="CD282" i="8"/>
  <c r="CE147" i="12"/>
  <c r="CD283" i="10"/>
  <c r="CD351" i="8"/>
  <c r="CD351" i="10"/>
  <c r="CE167" i="12"/>
  <c r="CD371" i="10"/>
  <c r="CD371" i="8"/>
  <c r="CD303" i="10"/>
  <c r="CE77" i="12"/>
  <c r="CD349" i="9"/>
  <c r="CD213" i="10"/>
  <c r="CD281" i="8"/>
  <c r="CE171" i="12"/>
  <c r="CD307" i="10"/>
  <c r="CD375" i="10"/>
  <c r="CD375" i="8"/>
  <c r="CE166" i="12"/>
  <c r="CD302" i="10"/>
  <c r="CD370" i="10"/>
  <c r="CD370" i="8"/>
  <c r="CE84" i="12"/>
  <c r="CD288" i="8"/>
  <c r="CD220" i="10"/>
  <c r="CD356" i="9"/>
  <c r="CE183" i="12"/>
  <c r="CD319" i="10"/>
  <c r="CD387" i="8"/>
  <c r="CD387" i="10"/>
  <c r="CE98" i="12"/>
  <c r="CD370" i="9"/>
  <c r="CD234" i="10"/>
  <c r="CD302" i="8"/>
  <c r="CE131" i="12"/>
  <c r="CD267" i="10"/>
  <c r="CD403" i="9"/>
  <c r="CD335" i="8"/>
  <c r="CE110" i="12"/>
  <c r="CD246" i="10"/>
  <c r="CD382" i="9"/>
  <c r="CD314" i="8"/>
  <c r="CE145" i="12"/>
  <c r="CD349" i="8"/>
  <c r="CD349" i="10"/>
  <c r="CD281" i="10"/>
  <c r="CE151" i="12"/>
  <c r="CD287" i="10"/>
  <c r="CD355" i="8"/>
  <c r="CD355" i="10"/>
  <c r="AA151" i="11"/>
  <c r="U83" i="11"/>
  <c r="AK54" i="7"/>
  <c r="Y69" i="5"/>
  <c r="AG157" i="11"/>
  <c r="U89" i="11"/>
  <c r="CD241" i="12"/>
  <c r="CE37" i="12"/>
  <c r="V37" i="11"/>
  <c r="CD309" i="9"/>
  <c r="CD241" i="9"/>
  <c r="CD241" i="8"/>
  <c r="CD238" i="12"/>
  <c r="CE34" i="12"/>
  <c r="V34" i="11"/>
  <c r="CD306" i="9"/>
  <c r="CD238" i="8"/>
  <c r="CD238" i="9"/>
  <c r="BA177" i="11"/>
  <c r="U109" i="11"/>
  <c r="AG231" i="7"/>
  <c r="AG185" i="7" s="1"/>
  <c r="T114" i="3"/>
  <c r="T101" i="3"/>
  <c r="T116" i="3"/>
  <c r="U107" i="5"/>
  <c r="U104" i="5" s="1"/>
  <c r="U111" i="5"/>
  <c r="CE184" i="12"/>
  <c r="CD388" i="8"/>
  <c r="CD320" i="10"/>
  <c r="CD388" i="10"/>
  <c r="W147" i="11"/>
  <c r="U79" i="11"/>
  <c r="V146" i="11"/>
  <c r="U78" i="11"/>
  <c r="CE133" i="12"/>
  <c r="CD337" i="8"/>
  <c r="CD269" i="10"/>
  <c r="CD405" i="9"/>
  <c r="AB25" i="6"/>
  <c r="AH24" i="6" s="1"/>
  <c r="AE51" i="5" s="1"/>
  <c r="Y44" i="5"/>
  <c r="X29" i="3"/>
  <c r="AK84" i="7"/>
  <c r="CE204" i="12"/>
  <c r="CD408" i="8"/>
  <c r="CD340" i="10"/>
  <c r="CD408" i="10"/>
  <c r="CD206" i="12"/>
  <c r="AL37" i="7" s="1"/>
  <c r="X148" i="11"/>
  <c r="U80" i="11"/>
  <c r="CD242" i="12"/>
  <c r="CE38" i="12"/>
  <c r="V38" i="11"/>
  <c r="CD310" i="9"/>
  <c r="CD242" i="9"/>
  <c r="CD242" i="8"/>
  <c r="AC153" i="11"/>
  <c r="U85" i="11"/>
  <c r="CD230" i="12"/>
  <c r="CE26" i="12"/>
  <c r="V26" i="11"/>
  <c r="CD230" i="8"/>
  <c r="CD298" i="9"/>
  <c r="CD230" i="9"/>
  <c r="CD236" i="12"/>
  <c r="CE32" i="12"/>
  <c r="V32" i="11"/>
  <c r="CD236" i="8"/>
  <c r="CD236" i="9"/>
  <c r="CD304" i="9"/>
  <c r="CE83" i="12"/>
  <c r="CD355" i="9"/>
  <c r="CD219" i="10"/>
  <c r="CD287" i="8"/>
  <c r="CE198" i="12"/>
  <c r="CD402" i="8"/>
  <c r="CD334" i="10"/>
  <c r="CD402" i="10"/>
  <c r="CE121" i="12"/>
  <c r="CD325" i="8"/>
  <c r="CD393" i="9"/>
  <c r="CD257" i="10"/>
  <c r="AU171" i="11"/>
  <c r="U103" i="11"/>
  <c r="CD249" i="12"/>
  <c r="CE45" i="12"/>
  <c r="V45" i="11"/>
  <c r="CD317" i="9"/>
  <c r="CD249" i="9"/>
  <c r="CD249" i="8"/>
  <c r="CD243" i="12"/>
  <c r="CE39" i="12"/>
  <c r="V39" i="11"/>
  <c r="CD311" i="9"/>
  <c r="CD243" i="9"/>
  <c r="CD243" i="8"/>
  <c r="CD232" i="12"/>
  <c r="CE28" i="12"/>
  <c r="V28" i="11"/>
  <c r="CD232" i="8"/>
  <c r="CD300" i="9"/>
  <c r="CD232" i="9"/>
  <c r="AB12" i="6"/>
  <c r="Y47" i="5"/>
  <c r="Y46" i="5" s="1"/>
  <c r="Y139" i="5" s="1"/>
  <c r="AS169" i="11"/>
  <c r="U101" i="11"/>
  <c r="CC274" i="8"/>
  <c r="AK40" i="7" s="1"/>
  <c r="AK87" i="7"/>
  <c r="X79" i="3" s="1"/>
  <c r="AJ61" i="7"/>
  <c r="X73" i="5"/>
  <c r="X115" i="6"/>
  <c r="CE173" i="12"/>
  <c r="CD377" i="8"/>
  <c r="CD309" i="10"/>
  <c r="CD377" i="10"/>
  <c r="CE100" i="12"/>
  <c r="CD304" i="8"/>
  <c r="CD236" i="10"/>
  <c r="CD372" i="9"/>
  <c r="CE189" i="12"/>
  <c r="CD393" i="8"/>
  <c r="CD325" i="10"/>
  <c r="CD393" i="10"/>
  <c r="CE202" i="12"/>
  <c r="CD406" i="8"/>
  <c r="CD338" i="10"/>
  <c r="CD406" i="10"/>
  <c r="CE194" i="12"/>
  <c r="CD398" i="8"/>
  <c r="CD330" i="10"/>
  <c r="CD398" i="10"/>
  <c r="CE94" i="12"/>
  <c r="CD366" i="9"/>
  <c r="CD230" i="10"/>
  <c r="CD298" i="8"/>
  <c r="CE79" i="12"/>
  <c r="CD351" i="9"/>
  <c r="CD215" i="10"/>
  <c r="CD283" i="8"/>
  <c r="BH184" i="11"/>
  <c r="U116" i="11"/>
  <c r="CD257" i="12"/>
  <c r="CE53" i="12"/>
  <c r="V53" i="11"/>
  <c r="V121" i="11" s="1"/>
  <c r="CD325" i="9"/>
  <c r="CD257" i="9"/>
  <c r="CD257" i="8"/>
  <c r="CD231" i="12"/>
  <c r="CE27" i="12"/>
  <c r="V27" i="11"/>
  <c r="CD231" i="9"/>
  <c r="CD299" i="9"/>
  <c r="CD231" i="8"/>
  <c r="CD248" i="12"/>
  <c r="CE44" i="12"/>
  <c r="V44" i="11"/>
  <c r="CD248" i="8"/>
  <c r="CD316" i="9"/>
  <c r="CD248" i="9"/>
  <c r="W120" i="5"/>
  <c r="W118" i="5" s="1"/>
  <c r="W101" i="5"/>
  <c r="Z92" i="6"/>
  <c r="Z49" i="6"/>
  <c r="CD224" i="12"/>
  <c r="CE20" i="12"/>
  <c r="V20" i="11"/>
  <c r="CD224" i="8"/>
  <c r="CD292" i="9"/>
  <c r="CD224" i="9"/>
  <c r="AB152" i="11"/>
  <c r="U84" i="11"/>
  <c r="Z150" i="11"/>
  <c r="U82" i="11"/>
  <c r="CE104" i="12"/>
  <c r="CD308" i="8"/>
  <c r="CD240" i="10"/>
  <c r="CD376" i="9"/>
  <c r="CE129" i="12"/>
  <c r="CD333" i="8"/>
  <c r="CD265" i="10"/>
  <c r="CD401" i="9"/>
  <c r="CE178" i="12"/>
  <c r="CD382" i="10"/>
  <c r="CD314" i="10"/>
  <c r="CD382" i="8"/>
  <c r="CE177" i="12"/>
  <c r="CD381" i="8"/>
  <c r="CD313" i="10"/>
  <c r="CD381" i="10"/>
  <c r="CE128" i="12"/>
  <c r="CD332" i="8"/>
  <c r="CD400" i="9"/>
  <c r="CD264" i="10"/>
  <c r="CE112" i="12"/>
  <c r="CD316" i="8"/>
  <c r="CD248" i="10"/>
  <c r="CD384" i="9"/>
  <c r="CE81" i="12"/>
  <c r="CD285" i="8"/>
  <c r="CD353" i="9"/>
  <c r="CD217" i="10"/>
  <c r="CE86" i="12"/>
  <c r="CD222" i="10"/>
  <c r="CD358" i="9"/>
  <c r="CD290" i="8"/>
  <c r="CE109" i="12"/>
  <c r="CD245" i="10"/>
  <c r="CD313" i="8"/>
  <c r="CD381" i="9"/>
  <c r="CE146" i="12"/>
  <c r="CD350" i="10"/>
  <c r="CD282" i="10"/>
  <c r="CD350" i="8"/>
  <c r="CE199" i="12"/>
  <c r="CD335" i="10"/>
  <c r="CD403" i="10"/>
  <c r="CD403" i="8"/>
  <c r="CE99" i="12"/>
  <c r="CD371" i="9"/>
  <c r="CD235" i="10"/>
  <c r="CD303" i="8"/>
  <c r="CE108" i="12"/>
  <c r="CD312" i="8"/>
  <c r="CD244" i="10"/>
  <c r="CD380" i="9"/>
  <c r="CE102" i="12"/>
  <c r="CD238" i="10"/>
  <c r="CD374" i="9"/>
  <c r="CD306" i="8"/>
  <c r="CE80" i="12"/>
  <c r="CD284" i="8"/>
  <c r="CD216" i="10"/>
  <c r="CD352" i="9"/>
  <c r="CE134" i="12"/>
  <c r="CD406" i="9"/>
  <c r="CD338" i="8"/>
  <c r="CD270" i="10"/>
  <c r="CE96" i="12"/>
  <c r="CD300" i="8"/>
  <c r="CD232" i="10"/>
  <c r="CD368" i="9"/>
  <c r="CE130" i="12"/>
  <c r="CD334" i="8"/>
  <c r="CD266" i="10"/>
  <c r="CD402" i="9"/>
  <c r="CE149" i="12"/>
  <c r="CD353" i="8"/>
  <c r="CD353" i="10"/>
  <c r="CD285" i="10"/>
  <c r="AJ34" i="7"/>
  <c r="AA15" i="6"/>
  <c r="AC14" i="6" s="1"/>
  <c r="X42" i="5"/>
  <c r="W27" i="3"/>
  <c r="AJ82" i="7"/>
  <c r="V114" i="5"/>
  <c r="V95" i="5"/>
  <c r="V88" i="5" s="1"/>
  <c r="U104" i="3"/>
  <c r="U91" i="3"/>
  <c r="AH163" i="7"/>
  <c r="AH105" i="7"/>
  <c r="U115" i="11"/>
  <c r="BG183" i="11"/>
  <c r="CD226" i="12"/>
  <c r="CE22" i="12"/>
  <c r="V22" i="11"/>
  <c r="CD294" i="9"/>
  <c r="CD226" i="9"/>
  <c r="CD226" i="8"/>
  <c r="AB20" i="6"/>
  <c r="AE19" i="6" s="1"/>
  <c r="AB49" i="5" s="1"/>
  <c r="Y43" i="5"/>
  <c r="X28" i="3"/>
  <c r="AK83" i="7"/>
  <c r="CE136" i="12"/>
  <c r="CD340" i="8"/>
  <c r="CD272" i="10"/>
  <c r="CD274" i="10" s="1"/>
  <c r="AL56" i="7" s="1"/>
  <c r="CD408" i="9"/>
  <c r="CD410" i="9" s="1"/>
  <c r="AL66" i="7" s="1"/>
  <c r="CD138" i="12"/>
  <c r="AL36" i="7" s="1"/>
  <c r="Y149" i="11"/>
  <c r="U81" i="11"/>
  <c r="CE105" i="12"/>
  <c r="CD241" i="10"/>
  <c r="CD309" i="8"/>
  <c r="CD377" i="9"/>
  <c r="CE115" i="12"/>
  <c r="CD387" i="9"/>
  <c r="CD251" i="10"/>
  <c r="CD319" i="8"/>
  <c r="CE82" i="12"/>
  <c r="CD354" i="9"/>
  <c r="CD218" i="10"/>
  <c r="CD286" i="8"/>
  <c r="CE164" i="12"/>
  <c r="CD368" i="8"/>
  <c r="CD300" i="10"/>
  <c r="CD368" i="10"/>
  <c r="T125" i="5"/>
  <c r="S118" i="3"/>
  <c r="CD259" i="12"/>
  <c r="CE55" i="12"/>
  <c r="V55" i="11"/>
  <c r="V123" i="11" s="1"/>
  <c r="CD259" i="9"/>
  <c r="CD327" i="9"/>
  <c r="CD259" i="8"/>
  <c r="CD219" i="12"/>
  <c r="CE15" i="12"/>
  <c r="V15" i="11"/>
  <c r="CD219" i="9"/>
  <c r="CD287" i="9"/>
  <c r="CD219" i="8"/>
  <c r="AJ39" i="7"/>
  <c r="BI185" i="11"/>
  <c r="U117" i="11"/>
  <c r="CE122" i="12"/>
  <c r="CD258" i="10"/>
  <c r="CD394" i="9"/>
  <c r="CD326" i="8"/>
  <c r="CE111" i="12"/>
  <c r="CD383" i="9"/>
  <c r="CD247" i="10"/>
  <c r="CD315" i="8"/>
  <c r="CD342" i="8" l="1"/>
  <c r="AL41" i="7" s="1"/>
  <c r="CD410" i="8"/>
  <c r="AL42" i="7" s="1"/>
  <c r="CE259" i="12"/>
  <c r="CF55" i="12"/>
  <c r="W55" i="11"/>
  <c r="W123" i="11" s="1"/>
  <c r="CE327" i="9"/>
  <c r="CE259" i="9"/>
  <c r="CE259" i="8"/>
  <c r="Z47" i="5"/>
  <c r="Z46" i="5" s="1"/>
  <c r="Z139" i="5" s="1"/>
  <c r="AC12" i="6"/>
  <c r="CF194" i="12"/>
  <c r="CE398" i="8"/>
  <c r="CE330" i="10"/>
  <c r="CE398" i="10"/>
  <c r="X62" i="5"/>
  <c r="W73" i="3"/>
  <c r="CF130" i="12"/>
  <c r="CE266" i="10"/>
  <c r="CE334" i="8"/>
  <c r="CE402" i="9"/>
  <c r="CF146" i="12"/>
  <c r="CE350" i="10"/>
  <c r="CE282" i="10"/>
  <c r="CE350" i="8"/>
  <c r="Z44" i="5"/>
  <c r="AC25" i="6"/>
  <c r="AI24" i="6" s="1"/>
  <c r="AF51" i="5" s="1"/>
  <c r="Y29" i="3"/>
  <c r="AL84" i="7"/>
  <c r="AU170" i="11"/>
  <c r="V102" i="11"/>
  <c r="CE223" i="12"/>
  <c r="CF19" i="12"/>
  <c r="W19" i="11"/>
  <c r="CE291" i="9"/>
  <c r="CE223" i="8"/>
  <c r="CE223" i="9"/>
  <c r="CE261" i="12"/>
  <c r="CF57" i="12"/>
  <c r="W57" i="11"/>
  <c r="W125" i="11" s="1"/>
  <c r="CE261" i="9"/>
  <c r="CE329" i="9"/>
  <c r="CE261" i="8"/>
  <c r="CE256" i="12"/>
  <c r="CF52" i="12"/>
  <c r="W52" i="11"/>
  <c r="W120" i="11" s="1"/>
  <c r="CE256" i="8"/>
  <c r="CE256" i="9"/>
  <c r="CE324" i="9"/>
  <c r="CE222" i="12"/>
  <c r="CF18" i="12"/>
  <c r="W18" i="11"/>
  <c r="CE290" i="9"/>
  <c r="CE222" i="8"/>
  <c r="CE222" i="9"/>
  <c r="AA95" i="6"/>
  <c r="AA94" i="6" s="1"/>
  <c r="AA43" i="6" s="1"/>
  <c r="AA35" i="6"/>
  <c r="AA33" i="6" s="1"/>
  <c r="AA31" i="6" s="1"/>
  <c r="X147" i="11"/>
  <c r="V79" i="11"/>
  <c r="CF201" i="12"/>
  <c r="CE405" i="8"/>
  <c r="CE337" i="10"/>
  <c r="CE405" i="10"/>
  <c r="CF107" i="12"/>
  <c r="CE379" i="9"/>
  <c r="CE243" i="10"/>
  <c r="CE311" i="8"/>
  <c r="CF158" i="12"/>
  <c r="CE294" i="10"/>
  <c r="CE362" i="10"/>
  <c r="CE362" i="8"/>
  <c r="CF180" i="12"/>
  <c r="CE384" i="8"/>
  <c r="CE316" i="10"/>
  <c r="CE384" i="10"/>
  <c r="CF188" i="12"/>
  <c r="CE392" i="8"/>
  <c r="CE324" i="10"/>
  <c r="CE392" i="10"/>
  <c r="CF190" i="12"/>
  <c r="CE394" i="8"/>
  <c r="CE326" i="10"/>
  <c r="CE394" i="10"/>
  <c r="CF175" i="12"/>
  <c r="CE379" i="10"/>
  <c r="CE311" i="10"/>
  <c r="CE379" i="8"/>
  <c r="S153" i="5"/>
  <c r="R125" i="3"/>
  <c r="CE246" i="12"/>
  <c r="CF42" i="12"/>
  <c r="W42" i="11"/>
  <c r="CE314" i="9"/>
  <c r="CE246" i="9"/>
  <c r="CE246" i="8"/>
  <c r="CE213" i="12"/>
  <c r="CF9" i="12"/>
  <c r="W9" i="11"/>
  <c r="CE281" i="9"/>
  <c r="CE213" i="9"/>
  <c r="CE213" i="8"/>
  <c r="CE235" i="12"/>
  <c r="CF31" i="12"/>
  <c r="W31" i="11"/>
  <c r="CE235" i="8"/>
  <c r="CE235" i="9"/>
  <c r="CE303" i="9"/>
  <c r="CD274" i="12"/>
  <c r="AL35" i="7"/>
  <c r="CF161" i="12"/>
  <c r="CE365" i="8"/>
  <c r="CE365" i="10"/>
  <c r="CE297" i="10"/>
  <c r="W18" i="5"/>
  <c r="W6" i="5" s="1"/>
  <c r="Z116" i="6"/>
  <c r="CE228" i="12"/>
  <c r="W24" i="11"/>
  <c r="CF24" i="12"/>
  <c r="CE228" i="8"/>
  <c r="CE296" i="9"/>
  <c r="CE228" i="9"/>
  <c r="AJ159" i="11"/>
  <c r="V91" i="11"/>
  <c r="AQ166" i="11"/>
  <c r="V98" i="11"/>
  <c r="U19" i="3"/>
  <c r="V80" i="3"/>
  <c r="V81" i="3"/>
  <c r="CE247" i="12"/>
  <c r="CF43" i="12"/>
  <c r="W43" i="11"/>
  <c r="CE315" i="9"/>
  <c r="CE247" i="9"/>
  <c r="CE247" i="8"/>
  <c r="CF135" i="12"/>
  <c r="CE271" i="10"/>
  <c r="CE407" i="9"/>
  <c r="CE339" i="8"/>
  <c r="AP165" i="11"/>
  <c r="V97" i="11"/>
  <c r="AK209" i="7" a="1"/>
  <c r="AK209" i="7" s="1"/>
  <c r="AK195" i="7" a="1"/>
  <c r="AK195" i="7" s="1"/>
  <c r="CE253" i="12"/>
  <c r="CF49" i="12"/>
  <c r="W49" i="11"/>
  <c r="W117" i="11" s="1"/>
  <c r="CE321" i="9"/>
  <c r="CE253" i="9"/>
  <c r="CE253" i="8"/>
  <c r="Z149" i="11"/>
  <c r="V81" i="11"/>
  <c r="U57" i="3"/>
  <c r="AH98" i="7"/>
  <c r="U63" i="3" s="1"/>
  <c r="AA150" i="11"/>
  <c r="V82" i="11"/>
  <c r="W123" i="5"/>
  <c r="V115" i="3"/>
  <c r="AI96" i="7"/>
  <c r="CE239" i="12"/>
  <c r="CF35" i="12"/>
  <c r="W35" i="11"/>
  <c r="CE239" i="9"/>
  <c r="CE307" i="9"/>
  <c r="CE239" i="8"/>
  <c r="U125" i="5"/>
  <c r="T118" i="3"/>
  <c r="CE221" i="12"/>
  <c r="CF17" i="12"/>
  <c r="W17" i="11"/>
  <c r="CE289" i="9"/>
  <c r="CE221" i="9"/>
  <c r="CE221" i="8"/>
  <c r="CE260" i="12"/>
  <c r="CF56" i="12"/>
  <c r="W56" i="11"/>
  <c r="W124" i="11" s="1"/>
  <c r="CE260" i="8"/>
  <c r="CE260" i="9"/>
  <c r="CE328" i="9"/>
  <c r="CF95" i="12"/>
  <c r="CE367" i="9"/>
  <c r="CE231" i="10"/>
  <c r="CE299" i="8"/>
  <c r="CF92" i="12"/>
  <c r="CE296" i="8"/>
  <c r="CE364" i="9"/>
  <c r="CE228" i="10"/>
  <c r="CF197" i="12"/>
  <c r="CE401" i="8"/>
  <c r="CE333" i="10"/>
  <c r="CE401" i="10"/>
  <c r="CF90" i="12"/>
  <c r="CE362" i="9"/>
  <c r="CE226" i="10"/>
  <c r="CE294" i="8"/>
  <c r="Z70" i="5"/>
  <c r="AL57" i="7"/>
  <c r="V107" i="5"/>
  <c r="V104" i="5" s="1"/>
  <c r="V111" i="5"/>
  <c r="CE248" i="12"/>
  <c r="CF44" i="12"/>
  <c r="W44" i="11"/>
  <c r="CE248" i="8"/>
  <c r="CE248" i="9"/>
  <c r="CE316" i="9"/>
  <c r="CF79" i="12"/>
  <c r="CE351" i="9"/>
  <c r="CE215" i="10"/>
  <c r="CE283" i="8"/>
  <c r="CF189" i="12"/>
  <c r="CE393" i="8"/>
  <c r="CE393" i="10"/>
  <c r="CE325" i="10"/>
  <c r="AB151" i="11"/>
  <c r="V83" i="11"/>
  <c r="CF149" i="12"/>
  <c r="CE353" i="8"/>
  <c r="CE285" i="10"/>
  <c r="CE353" i="10"/>
  <c r="CF134" i="12"/>
  <c r="CE338" i="8"/>
  <c r="CE406" i="9"/>
  <c r="CE270" i="10"/>
  <c r="CF102" i="12"/>
  <c r="CE238" i="10"/>
  <c r="CE374" i="9"/>
  <c r="CE306" i="8"/>
  <c r="CF99" i="12"/>
  <c r="CE371" i="9"/>
  <c r="CE235" i="10"/>
  <c r="CE303" i="8"/>
  <c r="CF109" i="12"/>
  <c r="CE245" i="10"/>
  <c r="CE313" i="8"/>
  <c r="CE381" i="9"/>
  <c r="CF81" i="12"/>
  <c r="CE353" i="9"/>
  <c r="CE285" i="8"/>
  <c r="CE217" i="10"/>
  <c r="CF128" i="12"/>
  <c r="CE332" i="8"/>
  <c r="CE264" i="10"/>
  <c r="CE400" i="9"/>
  <c r="CF178" i="12"/>
  <c r="CE382" i="8"/>
  <c r="CE314" i="10"/>
  <c r="CE382" i="10"/>
  <c r="CF104" i="12"/>
  <c r="CE308" i="8"/>
  <c r="CE240" i="10"/>
  <c r="CE376" i="9"/>
  <c r="AG156" i="11"/>
  <c r="V88" i="11"/>
  <c r="CE243" i="12"/>
  <c r="CF39" i="12"/>
  <c r="W39" i="11"/>
  <c r="CE311" i="9"/>
  <c r="CE243" i="9"/>
  <c r="CE243" i="8"/>
  <c r="CE230" i="12"/>
  <c r="CF26" i="12"/>
  <c r="W26" i="11"/>
  <c r="CE230" i="8"/>
  <c r="CE298" i="9"/>
  <c r="CE230" i="9"/>
  <c r="CE242" i="12"/>
  <c r="CF38" i="12"/>
  <c r="W38" i="11"/>
  <c r="CE310" i="9"/>
  <c r="CE242" i="9"/>
  <c r="CE242" i="8"/>
  <c r="CF204" i="12"/>
  <c r="CE408" i="8"/>
  <c r="CE408" i="10"/>
  <c r="CE340" i="10"/>
  <c r="CE206" i="12"/>
  <c r="AM37" i="7" s="1"/>
  <c r="CF133" i="12"/>
  <c r="CE337" i="8"/>
  <c r="CE405" i="9"/>
  <c r="CE269" i="10"/>
  <c r="CF184" i="12"/>
  <c r="CE388" i="8"/>
  <c r="CE388" i="10"/>
  <c r="CE320" i="10"/>
  <c r="CF111" i="12"/>
  <c r="CE383" i="9"/>
  <c r="CE247" i="10"/>
  <c r="CE315" i="8"/>
  <c r="CF122" i="12"/>
  <c r="CE258" i="10"/>
  <c r="CE326" i="8"/>
  <c r="CE394" i="9"/>
  <c r="CE219" i="12"/>
  <c r="CF15" i="12"/>
  <c r="W15" i="11"/>
  <c r="CE219" i="9"/>
  <c r="CE287" i="9"/>
  <c r="CE219" i="8"/>
  <c r="AC20" i="6"/>
  <c r="AF19" i="6" s="1"/>
  <c r="AC49" i="5" s="1"/>
  <c r="Z43" i="5"/>
  <c r="Y28" i="3"/>
  <c r="AL83" i="7"/>
  <c r="CF136" i="12"/>
  <c r="CE340" i="8"/>
  <c r="CE408" i="9"/>
  <c r="CE272" i="10"/>
  <c r="CE138" i="12"/>
  <c r="AM36" i="7" s="1"/>
  <c r="AI158" i="11"/>
  <c r="V90" i="11"/>
  <c r="CE224" i="12"/>
  <c r="CF20" i="12"/>
  <c r="W20" i="11"/>
  <c r="CE224" i="8"/>
  <c r="CE224" i="9"/>
  <c r="CE292" i="9"/>
  <c r="CE231" i="12"/>
  <c r="CF27" i="12"/>
  <c r="W27" i="11"/>
  <c r="CE231" i="9"/>
  <c r="CE299" i="9"/>
  <c r="CE231" i="8"/>
  <c r="AK45" i="7"/>
  <c r="AK39" i="7"/>
  <c r="Y63" i="5"/>
  <c r="AL88" i="7"/>
  <c r="Y78" i="3" s="1"/>
  <c r="AB39" i="6"/>
  <c r="AB44" i="6"/>
  <c r="AO164" i="11"/>
  <c r="V96" i="11"/>
  <c r="BF181" i="11"/>
  <c r="V113" i="11"/>
  <c r="CF121" i="12"/>
  <c r="CE325" i="8"/>
  <c r="CE393" i="9"/>
  <c r="CE257" i="10"/>
  <c r="CF198" i="12"/>
  <c r="CE402" i="8"/>
  <c r="CE402" i="10"/>
  <c r="CE334" i="10"/>
  <c r="CF83" i="12"/>
  <c r="CE219" i="10"/>
  <c r="CE355" i="9"/>
  <c r="CE287" i="8"/>
  <c r="AS168" i="11"/>
  <c r="V100" i="11"/>
  <c r="CD410" i="10"/>
  <c r="AL53" i="7" s="1"/>
  <c r="Y11" i="5"/>
  <c r="X18" i="3"/>
  <c r="X9" i="3"/>
  <c r="CE238" i="12"/>
  <c r="CF34" i="12"/>
  <c r="W34" i="11"/>
  <c r="CE238" i="9"/>
  <c r="CE306" i="9"/>
  <c r="CE238" i="8"/>
  <c r="CF165" i="12"/>
  <c r="CE369" i="8"/>
  <c r="CE301" i="10"/>
  <c r="CE369" i="10"/>
  <c r="CF170" i="12"/>
  <c r="CE374" i="10"/>
  <c r="CE374" i="8"/>
  <c r="CE306" i="10"/>
  <c r="CF114" i="12"/>
  <c r="CE250" i="10"/>
  <c r="CE318" i="8"/>
  <c r="CE386" i="9"/>
  <c r="V93" i="11"/>
  <c r="AL161" i="11"/>
  <c r="BA176" i="11"/>
  <c r="V108" i="11"/>
  <c r="AW172" i="11"/>
  <c r="V104" i="11"/>
  <c r="AB75" i="6"/>
  <c r="AC9" i="6"/>
  <c r="AB7" i="6"/>
  <c r="Y54" i="5"/>
  <c r="Y98" i="6"/>
  <c r="CE270" i="12"/>
  <c r="CF66" i="12"/>
  <c r="W66" i="11"/>
  <c r="W134" i="11" s="1"/>
  <c r="CE270" i="9"/>
  <c r="CE338" i="9"/>
  <c r="CE270" i="8"/>
  <c r="CE215" i="12"/>
  <c r="CF11" i="12"/>
  <c r="W11" i="11"/>
  <c r="CE283" i="9"/>
  <c r="CE215" i="9"/>
  <c r="CE215" i="8"/>
  <c r="CE266" i="12"/>
  <c r="CF62" i="12"/>
  <c r="W62" i="11"/>
  <c r="W130" i="11" s="1"/>
  <c r="CE334" i="9"/>
  <c r="CE266" i="9"/>
  <c r="CE266" i="8"/>
  <c r="AH157" i="11"/>
  <c r="V89" i="11"/>
  <c r="CD342" i="9"/>
  <c r="AL63" i="7" s="1"/>
  <c r="AL59" i="7" s="1"/>
  <c r="Z72" i="5" s="1"/>
  <c r="CE272" i="12"/>
  <c r="CF68" i="12"/>
  <c r="W68" i="11"/>
  <c r="W136" i="11" s="1"/>
  <c r="CE272" i="8"/>
  <c r="CE272" i="9"/>
  <c r="CE274" i="9" s="1"/>
  <c r="AM60" i="7" s="1"/>
  <c r="CE340" i="9"/>
  <c r="CE342" i="9" s="1"/>
  <c r="AM63" i="7" s="1"/>
  <c r="CE70" i="12"/>
  <c r="CE255" i="12"/>
  <c r="CF51" i="12"/>
  <c r="W51" i="11"/>
  <c r="W119" i="11" s="1"/>
  <c r="CE323" i="9"/>
  <c r="CE255" i="9"/>
  <c r="CE255" i="8"/>
  <c r="CE227" i="12"/>
  <c r="CF23" i="12"/>
  <c r="W23" i="11"/>
  <c r="CE295" i="9"/>
  <c r="CE227" i="8"/>
  <c r="CE227" i="9"/>
  <c r="CE234" i="12"/>
  <c r="CF30" i="12"/>
  <c r="W30" i="11"/>
  <c r="CE234" i="9"/>
  <c r="CE302" i="9"/>
  <c r="CE234" i="8"/>
  <c r="AE232" i="7"/>
  <c r="Q128" i="3"/>
  <c r="CE268" i="12"/>
  <c r="CF64" i="12"/>
  <c r="W64" i="11"/>
  <c r="W132" i="11" s="1"/>
  <c r="CE268" i="8"/>
  <c r="CE268" i="9"/>
  <c r="CE336" i="9"/>
  <c r="CE233" i="12"/>
  <c r="CF29" i="12"/>
  <c r="W29" i="11"/>
  <c r="CE301" i="9"/>
  <c r="CE233" i="9"/>
  <c r="CE233" i="8"/>
  <c r="CE267" i="12"/>
  <c r="CF63" i="12"/>
  <c r="W63" i="11"/>
  <c r="W131" i="11" s="1"/>
  <c r="CE267" i="9"/>
  <c r="CE335" i="9"/>
  <c r="CE267" i="8"/>
  <c r="CE217" i="12"/>
  <c r="W13" i="11"/>
  <c r="CF13" i="12"/>
  <c r="CE217" i="9"/>
  <c r="CE285" i="9"/>
  <c r="CE217" i="8"/>
  <c r="BH183" i="11"/>
  <c r="V115" i="11"/>
  <c r="CE218" i="12"/>
  <c r="CF14" i="12"/>
  <c r="W14" i="11"/>
  <c r="CE218" i="9"/>
  <c r="CE218" i="8"/>
  <c r="CE286" i="9"/>
  <c r="CE271" i="12"/>
  <c r="CF67" i="12"/>
  <c r="W67" i="11"/>
  <c r="W135" i="11" s="1"/>
  <c r="CE339" i="9"/>
  <c r="CE271" i="9"/>
  <c r="CE271" i="8"/>
  <c r="AK34" i="7"/>
  <c r="AB15" i="6"/>
  <c r="AD14" i="6" s="1"/>
  <c r="Y42" i="5"/>
  <c r="X27" i="3"/>
  <c r="AK82" i="7"/>
  <c r="Z64" i="5"/>
  <c r="AL46" i="7"/>
  <c r="AJ81" i="7"/>
  <c r="X9" i="5"/>
  <c r="X8" i="5" s="1"/>
  <c r="W16" i="3"/>
  <c r="W7" i="3"/>
  <c r="AJ166" i="7"/>
  <c r="AJ165" i="7" s="1"/>
  <c r="AJ141" i="7"/>
  <c r="AJ44" i="7"/>
  <c r="W74" i="3" s="1"/>
  <c r="X41" i="5"/>
  <c r="W26" i="3"/>
  <c r="CF96" i="12"/>
  <c r="CE300" i="8"/>
  <c r="CE368" i="9"/>
  <c r="CE232" i="10"/>
  <c r="CF80" i="12"/>
  <c r="CE284" i="8"/>
  <c r="CE352" i="9"/>
  <c r="CE216" i="10"/>
  <c r="CF108" i="12"/>
  <c r="CE312" i="8"/>
  <c r="CE244" i="10"/>
  <c r="CE380" i="9"/>
  <c r="CF199" i="12"/>
  <c r="CE403" i="10"/>
  <c r="CE335" i="10"/>
  <c r="CE403" i="8"/>
  <c r="CF86" i="12"/>
  <c r="CE222" i="10"/>
  <c r="CE358" i="9"/>
  <c r="CE290" i="8"/>
  <c r="CF112" i="12"/>
  <c r="CE316" i="8"/>
  <c r="CE248" i="10"/>
  <c r="CE384" i="9"/>
  <c r="CF177" i="12"/>
  <c r="CE381" i="8"/>
  <c r="CE313" i="10"/>
  <c r="CE381" i="10"/>
  <c r="CF129" i="12"/>
  <c r="CE333" i="8"/>
  <c r="CE401" i="9"/>
  <c r="CE265" i="10"/>
  <c r="AN163" i="11"/>
  <c r="V95" i="11"/>
  <c r="CF164" i="12"/>
  <c r="CE368" i="8"/>
  <c r="CE368" i="10"/>
  <c r="CE300" i="10"/>
  <c r="CF82" i="12"/>
  <c r="CE354" i="9"/>
  <c r="CE218" i="10"/>
  <c r="CE286" i="8"/>
  <c r="CF115" i="12"/>
  <c r="CE387" i="9"/>
  <c r="CE251" i="10"/>
  <c r="CE319" i="8"/>
  <c r="CF105" i="12"/>
  <c r="CE309" i="8"/>
  <c r="CE241" i="10"/>
  <c r="CE377" i="9"/>
  <c r="Z75" i="5"/>
  <c r="AL67" i="7"/>
  <c r="Y10" i="5"/>
  <c r="X8" i="3"/>
  <c r="X17" i="3"/>
  <c r="CE226" i="12"/>
  <c r="CF22" i="12"/>
  <c r="W22" i="11"/>
  <c r="CE294" i="9"/>
  <c r="CE226" i="8"/>
  <c r="CE226" i="9"/>
  <c r="V92" i="5"/>
  <c r="V85" i="5" s="1"/>
  <c r="AH175" i="7"/>
  <c r="AH174" i="7"/>
  <c r="U88" i="3"/>
  <c r="V112" i="11"/>
  <c r="BE180" i="11"/>
  <c r="CE232" i="12"/>
  <c r="CF28" i="12"/>
  <c r="W28" i="11"/>
  <c r="CE232" i="8"/>
  <c r="CE232" i="9"/>
  <c r="CE300" i="9"/>
  <c r="CE249" i="12"/>
  <c r="CF45" i="12"/>
  <c r="W45" i="11"/>
  <c r="CE249" i="9"/>
  <c r="CE317" i="9"/>
  <c r="CE249" i="8"/>
  <c r="CE236" i="12"/>
  <c r="CF32" i="12"/>
  <c r="W32" i="11"/>
  <c r="CE236" i="8"/>
  <c r="CE304" i="9"/>
  <c r="CE236" i="9"/>
  <c r="CD342" i="10"/>
  <c r="AL50" i="7" s="1"/>
  <c r="AX173" i="11"/>
  <c r="V105" i="11"/>
  <c r="CF151" i="12"/>
  <c r="CE287" i="10"/>
  <c r="CE355" i="8"/>
  <c r="CE355" i="10"/>
  <c r="CF145" i="12"/>
  <c r="CE349" i="8"/>
  <c r="CE349" i="10"/>
  <c r="CE281" i="10"/>
  <c r="CF110" i="12"/>
  <c r="CE314" i="8"/>
  <c r="CE382" i="9"/>
  <c r="CE246" i="10"/>
  <c r="CF131" i="12"/>
  <c r="CE403" i="9"/>
  <c r="CE267" i="10"/>
  <c r="CE335" i="8"/>
  <c r="CF98" i="12"/>
  <c r="CE370" i="9"/>
  <c r="CE234" i="10"/>
  <c r="CE302" i="8"/>
  <c r="CF183" i="12"/>
  <c r="CE319" i="10"/>
  <c r="CE387" i="10"/>
  <c r="CE387" i="8"/>
  <c r="CF84" i="12"/>
  <c r="CE288" i="8"/>
  <c r="CE220" i="10"/>
  <c r="CE356" i="9"/>
  <c r="CF166" i="12"/>
  <c r="CE370" i="10"/>
  <c r="CE302" i="10"/>
  <c r="CE370" i="8"/>
  <c r="CF171" i="12"/>
  <c r="CE307" i="10"/>
  <c r="CE375" i="8"/>
  <c r="CE375" i="10"/>
  <c r="CF77" i="12"/>
  <c r="CE349" i="9"/>
  <c r="CE281" i="8"/>
  <c r="CE213" i="10"/>
  <c r="CF167" i="12"/>
  <c r="CE371" i="10"/>
  <c r="CE371" i="8"/>
  <c r="CE303" i="10"/>
  <c r="CF147" i="12"/>
  <c r="CE283" i="10"/>
  <c r="CE351" i="8"/>
  <c r="CE351" i="10"/>
  <c r="CF78" i="12"/>
  <c r="CE350" i="9"/>
  <c r="CE214" i="10"/>
  <c r="CE282" i="8"/>
  <c r="CF168" i="12"/>
  <c r="CE372" i="8"/>
  <c r="CE372" i="10"/>
  <c r="CE304" i="10"/>
  <c r="CF192" i="12"/>
  <c r="CE396" i="8"/>
  <c r="CE396" i="10"/>
  <c r="CE328" i="10"/>
  <c r="CF162" i="12"/>
  <c r="CE298" i="10"/>
  <c r="CE366" i="10"/>
  <c r="CE366" i="8"/>
  <c r="CF148" i="12"/>
  <c r="CE352" i="8"/>
  <c r="CE352" i="10"/>
  <c r="CE284" i="10"/>
  <c r="CF196" i="12"/>
  <c r="CE400" i="8"/>
  <c r="CE400" i="10"/>
  <c r="CE332" i="10"/>
  <c r="CF118" i="12"/>
  <c r="CE322" i="8"/>
  <c r="CE254" i="10"/>
  <c r="CE390" i="9"/>
  <c r="CF127" i="12"/>
  <c r="CE263" i="10"/>
  <c r="CE399" i="9"/>
  <c r="CE331" i="8"/>
  <c r="CE254" i="12"/>
  <c r="CF50" i="12"/>
  <c r="W50" i="11"/>
  <c r="W118" i="11" s="1"/>
  <c r="CE322" i="9"/>
  <c r="CE254" i="9"/>
  <c r="CE254" i="8"/>
  <c r="CE229" i="12"/>
  <c r="CF25" i="12"/>
  <c r="W25" i="11"/>
  <c r="CE229" i="9"/>
  <c r="CE297" i="9"/>
  <c r="CE229" i="8"/>
  <c r="CE244" i="12"/>
  <c r="CF40" i="12"/>
  <c r="W40" i="11"/>
  <c r="CE244" i="8"/>
  <c r="CE312" i="9"/>
  <c r="CE244" i="9"/>
  <c r="CE240" i="12"/>
  <c r="CF36" i="12"/>
  <c r="W36" i="11"/>
  <c r="CE240" i="8"/>
  <c r="CE240" i="9"/>
  <c r="CE308" i="9"/>
  <c r="X120" i="5"/>
  <c r="X118" i="5" s="1"/>
  <c r="X101" i="5"/>
  <c r="AA92" i="6"/>
  <c r="AA49" i="6"/>
  <c r="AK64" i="7"/>
  <c r="Y74" i="5"/>
  <c r="W146" i="11"/>
  <c r="V78" i="11"/>
  <c r="V109" i="11"/>
  <c r="BB177" i="11"/>
  <c r="CF125" i="12"/>
  <c r="CE329" i="8"/>
  <c r="CE397" i="9"/>
  <c r="CE261" i="10"/>
  <c r="CF117" i="12"/>
  <c r="CE321" i="8"/>
  <c r="CE389" i="9"/>
  <c r="CE253" i="10"/>
  <c r="CF179" i="12"/>
  <c r="CE315" i="10"/>
  <c r="CE383" i="8"/>
  <c r="CE383" i="10"/>
  <c r="CE225" i="12"/>
  <c r="CF21" i="12"/>
  <c r="W21" i="11"/>
  <c r="CE225" i="9"/>
  <c r="CE293" i="9"/>
  <c r="CE225" i="8"/>
  <c r="CD274" i="9"/>
  <c r="AL60" i="7" s="1"/>
  <c r="CF87" i="12"/>
  <c r="CE359" i="9"/>
  <c r="CE223" i="10"/>
  <c r="CE291" i="8"/>
  <c r="CF93" i="12"/>
  <c r="CE365" i="9"/>
  <c r="CE229" i="10"/>
  <c r="CE297" i="8"/>
  <c r="CF103" i="12"/>
  <c r="CE239" i="10"/>
  <c r="CE375" i="9"/>
  <c r="CE307" i="8"/>
  <c r="CF193" i="12"/>
  <c r="CE397" i="8"/>
  <c r="CE329" i="10"/>
  <c r="CE397" i="10"/>
  <c r="CF157" i="12"/>
  <c r="CE361" i="8"/>
  <c r="CE293" i="10"/>
  <c r="CE361" i="10"/>
  <c r="CF159" i="12"/>
  <c r="CE295" i="10"/>
  <c r="CE363" i="8"/>
  <c r="CE363" i="10"/>
  <c r="CF169" i="12"/>
  <c r="CE373" i="8"/>
  <c r="CE373" i="10"/>
  <c r="CE305" i="10"/>
  <c r="CF85" i="12"/>
  <c r="CE289" i="8"/>
  <c r="CE357" i="9"/>
  <c r="CE221" i="10"/>
  <c r="AK59" i="7"/>
  <c r="Y72" i="5" s="1"/>
  <c r="CE263" i="12"/>
  <c r="CF59" i="12"/>
  <c r="W59" i="11"/>
  <c r="W127" i="11" s="1"/>
  <c r="CE331" i="9"/>
  <c r="CE263" i="9"/>
  <c r="CE263" i="8"/>
  <c r="AL87" i="7"/>
  <c r="Y79" i="3" s="1"/>
  <c r="Y148" i="11"/>
  <c r="V80" i="11"/>
  <c r="CE251" i="12"/>
  <c r="CF47" i="12"/>
  <c r="W47" i="11"/>
  <c r="CE319" i="9"/>
  <c r="CE251" i="9"/>
  <c r="CE251" i="8"/>
  <c r="CF91" i="12"/>
  <c r="CE227" i="10"/>
  <c r="CE363" i="9"/>
  <c r="CE295" i="8"/>
  <c r="BG182" i="11"/>
  <c r="V114" i="11"/>
  <c r="AC152" i="11"/>
  <c r="V84" i="11"/>
  <c r="CF116" i="12"/>
  <c r="CE320" i="8"/>
  <c r="CE252" i="10"/>
  <c r="CE388" i="9"/>
  <c r="CF182" i="12"/>
  <c r="CE386" i="10"/>
  <c r="CE318" i="10"/>
  <c r="CE386" i="8"/>
  <c r="CF106" i="12"/>
  <c r="CE378" i="9"/>
  <c r="CE310" i="8"/>
  <c r="CE242" i="10"/>
  <c r="CF156" i="12"/>
  <c r="CE360" i="8"/>
  <c r="CE360" i="10"/>
  <c r="CE292" i="10"/>
  <c r="CF88" i="12"/>
  <c r="CE292" i="8"/>
  <c r="CE224" i="10"/>
  <c r="CE360" i="9"/>
  <c r="CF113" i="12"/>
  <c r="CE317" i="8"/>
  <c r="CE385" i="9"/>
  <c r="CE249" i="10"/>
  <c r="BI184" i="11"/>
  <c r="V116" i="11"/>
  <c r="V101" i="11"/>
  <c r="AT169" i="11"/>
  <c r="CE264" i="12"/>
  <c r="CF60" i="12"/>
  <c r="W60" i="11"/>
  <c r="W128" i="11" s="1"/>
  <c r="CE264" i="8"/>
  <c r="CE264" i="9"/>
  <c r="CE332" i="9"/>
  <c r="CE265" i="12"/>
  <c r="CF61" i="12"/>
  <c r="W61" i="11"/>
  <c r="W129" i="11" s="1"/>
  <c r="CE265" i="9"/>
  <c r="CE333" i="9"/>
  <c r="CE265" i="8"/>
  <c r="U101" i="3"/>
  <c r="U116" i="3"/>
  <c r="W99" i="5"/>
  <c r="Z104" i="6"/>
  <c r="Z103" i="6"/>
  <c r="CE257" i="12"/>
  <c r="CF53" i="12"/>
  <c r="W53" i="11"/>
  <c r="W121" i="11" s="1"/>
  <c r="CE325" i="9"/>
  <c r="CE257" i="9"/>
  <c r="CE257" i="8"/>
  <c r="CF94" i="12"/>
  <c r="CE366" i="9"/>
  <c r="CE230" i="10"/>
  <c r="CE298" i="8"/>
  <c r="CF202" i="12"/>
  <c r="CE406" i="8"/>
  <c r="CE338" i="10"/>
  <c r="CE406" i="10"/>
  <c r="CF100" i="12"/>
  <c r="CE304" i="8"/>
  <c r="CE372" i="9"/>
  <c r="CE236" i="10"/>
  <c r="CF173" i="12"/>
  <c r="CE377" i="8"/>
  <c r="CE309" i="10"/>
  <c r="CE377" i="10"/>
  <c r="AZ175" i="11"/>
  <c r="V107" i="11"/>
  <c r="V94" i="11"/>
  <c r="AM162" i="11"/>
  <c r="AY174" i="11"/>
  <c r="V106" i="11"/>
  <c r="Z65" i="5"/>
  <c r="AL47" i="7"/>
  <c r="CE241" i="12"/>
  <c r="CF37" i="12"/>
  <c r="W37" i="11"/>
  <c r="CE241" i="9"/>
  <c r="CE309" i="9"/>
  <c r="CE241" i="8"/>
  <c r="AF155" i="11"/>
  <c r="V87" i="11"/>
  <c r="V86" i="11"/>
  <c r="AE154" i="11"/>
  <c r="CF123" i="12"/>
  <c r="CE395" i="9"/>
  <c r="CE259" i="10"/>
  <c r="CE327" i="8"/>
  <c r="CF203" i="12"/>
  <c r="CE339" i="10"/>
  <c r="CE407" i="10"/>
  <c r="CE407" i="8"/>
  <c r="CF191" i="12"/>
  <c r="CE327" i="10"/>
  <c r="CE395" i="8"/>
  <c r="CE395" i="10"/>
  <c r="CF185" i="12"/>
  <c r="CE389" i="8"/>
  <c r="CE321" i="10"/>
  <c r="CE389" i="10"/>
  <c r="U153" i="5"/>
  <c r="T125" i="3"/>
  <c r="CE258" i="12"/>
  <c r="CF54" i="12"/>
  <c r="W54" i="11"/>
  <c r="W122" i="11" s="1"/>
  <c r="CE258" i="9"/>
  <c r="CE326" i="9"/>
  <c r="CE258" i="8"/>
  <c r="CE214" i="12"/>
  <c r="CF10" i="12"/>
  <c r="W10" i="11"/>
  <c r="CE214" i="9"/>
  <c r="CE214" i="8"/>
  <c r="CE282" i="9"/>
  <c r="CE245" i="12"/>
  <c r="CF41" i="12"/>
  <c r="W41" i="11"/>
  <c r="CE245" i="9"/>
  <c r="CE313" i="9"/>
  <c r="CE245" i="8"/>
  <c r="V110" i="11"/>
  <c r="BC178" i="11"/>
  <c r="V145" i="11"/>
  <c r="V77" i="11"/>
  <c r="AR167" i="11"/>
  <c r="V99" i="11"/>
  <c r="CF160" i="12"/>
  <c r="CE364" i="8"/>
  <c r="CE296" i="10"/>
  <c r="CE364" i="10"/>
  <c r="CD274" i="8"/>
  <c r="AL40" i="7" s="1"/>
  <c r="V6" i="3"/>
  <c r="V15" i="3"/>
  <c r="AA45" i="6"/>
  <c r="AK160" i="11"/>
  <c r="V92" i="11"/>
  <c r="CF195" i="12"/>
  <c r="CE331" i="10"/>
  <c r="CE399" i="10"/>
  <c r="CE399" i="8"/>
  <c r="BD179" i="11"/>
  <c r="V111" i="11"/>
  <c r="CF154" i="12"/>
  <c r="CE358" i="10"/>
  <c r="CE290" i="10"/>
  <c r="CE358" i="8"/>
  <c r="CF97" i="12"/>
  <c r="CE369" i="9"/>
  <c r="CE233" i="10"/>
  <c r="CE301" i="8"/>
  <c r="CF124" i="12"/>
  <c r="CE328" i="8"/>
  <c r="CE260" i="10"/>
  <c r="CE396" i="9"/>
  <c r="CF89" i="12"/>
  <c r="CE293" i="8"/>
  <c r="CE361" i="9"/>
  <c r="CE225" i="10"/>
  <c r="CF174" i="12"/>
  <c r="CE310" i="10"/>
  <c r="CE378" i="8"/>
  <c r="CE378" i="10"/>
  <c r="CF186" i="12"/>
  <c r="CE390" i="8"/>
  <c r="CE322" i="10"/>
  <c r="CE390" i="10"/>
  <c r="CF101" i="12"/>
  <c r="CE305" i="8"/>
  <c r="CE373" i="9"/>
  <c r="CE237" i="10"/>
  <c r="CF200" i="12"/>
  <c r="CE404" i="8"/>
  <c r="CE404" i="10"/>
  <c r="CE336" i="10"/>
  <c r="CF150" i="12"/>
  <c r="CE286" i="10"/>
  <c r="CE354" i="10"/>
  <c r="CE354" i="8"/>
  <c r="CF132" i="12"/>
  <c r="CE336" i="8"/>
  <c r="CE268" i="10"/>
  <c r="CE404" i="9"/>
  <c r="CF120" i="12"/>
  <c r="CE324" i="8"/>
  <c r="CE256" i="10"/>
  <c r="CE392" i="9"/>
  <c r="CF155" i="12"/>
  <c r="CE291" i="10"/>
  <c r="CE359" i="8"/>
  <c r="CE359" i="10"/>
  <c r="CF153" i="12"/>
  <c r="CE357" i="8"/>
  <c r="CE357" i="10"/>
  <c r="CE289" i="10"/>
  <c r="CF187" i="12"/>
  <c r="CE323" i="10"/>
  <c r="CE391" i="8"/>
  <c r="CE391" i="10"/>
  <c r="CF152" i="12"/>
  <c r="CE356" i="8"/>
  <c r="CE288" i="10"/>
  <c r="CE356" i="10"/>
  <c r="CF163" i="12"/>
  <c r="CE299" i="10"/>
  <c r="CE367" i="8"/>
  <c r="CE367" i="10"/>
  <c r="CF176" i="12"/>
  <c r="CE380" i="8"/>
  <c r="CE380" i="10"/>
  <c r="CE312" i="10"/>
  <c r="CF181" i="12"/>
  <c r="CE385" i="8"/>
  <c r="CE385" i="10"/>
  <c r="CE317" i="10"/>
  <c r="CF119" i="12"/>
  <c r="CE255" i="10"/>
  <c r="CE391" i="9"/>
  <c r="CE323" i="8"/>
  <c r="CF172" i="12"/>
  <c r="CE376" i="8"/>
  <c r="CE308" i="10"/>
  <c r="CE376" i="10"/>
  <c r="CF126" i="12"/>
  <c r="CE398" i="9"/>
  <c r="CE262" i="10"/>
  <c r="CE330" i="8"/>
  <c r="CE269" i="12"/>
  <c r="CF65" i="12"/>
  <c r="W65" i="11"/>
  <c r="W133" i="11" s="1"/>
  <c r="CE337" i="9"/>
  <c r="CE269" i="9"/>
  <c r="CE269" i="8"/>
  <c r="CE216" i="12"/>
  <c r="CF12" i="12"/>
  <c r="W12" i="11"/>
  <c r="CE216" i="8"/>
  <c r="CE216" i="9"/>
  <c r="CE284" i="9"/>
  <c r="V117" i="11"/>
  <c r="BJ185" i="11"/>
  <c r="CE262" i="12"/>
  <c r="CF58" i="12"/>
  <c r="W58" i="11"/>
  <c r="W126" i="11" s="1"/>
  <c r="CE262" i="9"/>
  <c r="CE330" i="9"/>
  <c r="CE262" i="8"/>
  <c r="CE250" i="12"/>
  <c r="CF46" i="12"/>
  <c r="W46" i="11"/>
  <c r="CE250" i="9"/>
  <c r="CE318" i="9"/>
  <c r="CE250" i="8"/>
  <c r="CE220" i="12"/>
  <c r="CF16" i="12"/>
  <c r="W16" i="11"/>
  <c r="CE220" i="8"/>
  <c r="CE288" i="9"/>
  <c r="CE220" i="9"/>
  <c r="CE252" i="12"/>
  <c r="CF48" i="12"/>
  <c r="W48" i="11"/>
  <c r="CE252" i="8"/>
  <c r="CE252" i="9"/>
  <c r="CE320" i="9"/>
  <c r="CE237" i="12"/>
  <c r="CF33" i="12"/>
  <c r="W33" i="11"/>
  <c r="CE237" i="9"/>
  <c r="CE305" i="9"/>
  <c r="CE237" i="8"/>
  <c r="W114" i="5"/>
  <c r="W95" i="5"/>
  <c r="W88" i="5" s="1"/>
  <c r="V104" i="3"/>
  <c r="V91" i="3"/>
  <c r="AI163" i="7"/>
  <c r="AI105" i="7"/>
  <c r="AV171" i="11"/>
  <c r="V103" i="11"/>
  <c r="V85" i="11"/>
  <c r="AD153" i="11"/>
  <c r="AG182" i="7"/>
  <c r="U147" i="5" s="1"/>
  <c r="U151" i="5" s="1"/>
  <c r="Z98" i="6" l="1"/>
  <c r="Z111" i="6" s="1"/>
  <c r="W149" i="5" s="1"/>
  <c r="CE274" i="8"/>
  <c r="AM40" i="7" s="1"/>
  <c r="CF252" i="12"/>
  <c r="CG48" i="12"/>
  <c r="X48" i="11"/>
  <c r="X116" i="11" s="1"/>
  <c r="CF252" i="8"/>
  <c r="CF252" i="9"/>
  <c r="CF320" i="9"/>
  <c r="CG150" i="12"/>
  <c r="CF354" i="10"/>
  <c r="CF286" i="10"/>
  <c r="CF354" i="8"/>
  <c r="CG186" i="12"/>
  <c r="CF390" i="8"/>
  <c r="CF390" i="10"/>
  <c r="CF322" i="10"/>
  <c r="CG124" i="12"/>
  <c r="CF328" i="8"/>
  <c r="CF260" i="10"/>
  <c r="CF396" i="9"/>
  <c r="CG100" i="12"/>
  <c r="CF304" i="8"/>
  <c r="CF372" i="9"/>
  <c r="CF236" i="10"/>
  <c r="CG117" i="12"/>
  <c r="CF321" i="8"/>
  <c r="CF389" i="9"/>
  <c r="CF253" i="10"/>
  <c r="CF249" i="12"/>
  <c r="CG45" i="12"/>
  <c r="X45" i="11"/>
  <c r="CF317" i="9"/>
  <c r="CF249" i="9"/>
  <c r="CF249" i="8"/>
  <c r="Z117" i="6"/>
  <c r="CG129" i="12"/>
  <c r="CF333" i="8"/>
  <c r="CF265" i="10"/>
  <c r="CF401" i="9"/>
  <c r="CG177" i="12"/>
  <c r="CF381" i="8"/>
  <c r="CF381" i="10"/>
  <c r="CF313" i="10"/>
  <c r="CG112" i="12"/>
  <c r="CF316" i="8"/>
  <c r="CF384" i="9"/>
  <c r="CF248" i="10"/>
  <c r="CG86" i="12"/>
  <c r="CF358" i="9"/>
  <c r="CF222" i="10"/>
  <c r="CF290" i="8"/>
  <c r="CG199" i="12"/>
  <c r="CF335" i="10"/>
  <c r="CF403" i="8"/>
  <c r="CF403" i="10"/>
  <c r="CG108" i="12"/>
  <c r="CF312" i="8"/>
  <c r="CF380" i="9"/>
  <c r="CF244" i="10"/>
  <c r="CG80" i="12"/>
  <c r="CF284" i="8"/>
  <c r="CF216" i="10"/>
  <c r="CF352" i="9"/>
  <c r="CG96" i="12"/>
  <c r="CF300" i="8"/>
  <c r="CF368" i="9"/>
  <c r="CF232" i="10"/>
  <c r="X114" i="5"/>
  <c r="X95" i="5"/>
  <c r="X88" i="5" s="1"/>
  <c r="W104" i="3"/>
  <c r="W91" i="3"/>
  <c r="AJ163" i="7"/>
  <c r="AJ105" i="7"/>
  <c r="AK81" i="7"/>
  <c r="Y9" i="5"/>
  <c r="Y8" i="5" s="1"/>
  <c r="X16" i="3"/>
  <c r="X7" i="3"/>
  <c r="AK166" i="7"/>
  <c r="AK165" i="7" s="1"/>
  <c r="AK141" i="7"/>
  <c r="AK44" i="7"/>
  <c r="X74" i="3" s="1"/>
  <c r="Y41" i="5"/>
  <c r="X26" i="3"/>
  <c r="AF232" i="7"/>
  <c r="R128" i="3"/>
  <c r="AR166" i="11"/>
  <c r="W98" i="11"/>
  <c r="AA74" i="5"/>
  <c r="CF272" i="12"/>
  <c r="CG68" i="12"/>
  <c r="X68" i="11"/>
  <c r="X136" i="11" s="1"/>
  <c r="CF272" i="8"/>
  <c r="CF340" i="9"/>
  <c r="CF272" i="9"/>
  <c r="CF70" i="12"/>
  <c r="AD9" i="6"/>
  <c r="AC7" i="6"/>
  <c r="Z54" i="5"/>
  <c r="AC75" i="6"/>
  <c r="CF238" i="12"/>
  <c r="CG34" i="12"/>
  <c r="X34" i="11"/>
  <c r="CF238" i="9"/>
  <c r="CF306" i="9"/>
  <c r="CF238" i="8"/>
  <c r="Y62" i="5"/>
  <c r="X73" i="3"/>
  <c r="CF224" i="12"/>
  <c r="CG20" i="12"/>
  <c r="X20" i="11"/>
  <c r="CF224" i="8"/>
  <c r="CF224" i="9"/>
  <c r="CF292" i="9"/>
  <c r="AD20" i="6"/>
  <c r="AG19" i="6" s="1"/>
  <c r="AD49" i="5" s="1"/>
  <c r="AA43" i="5"/>
  <c r="Z28" i="3"/>
  <c r="AM83" i="7"/>
  <c r="CG136" i="12"/>
  <c r="CF340" i="8"/>
  <c r="CF272" i="10"/>
  <c r="CF408" i="9"/>
  <c r="CF138" i="12"/>
  <c r="AN36" i="7" s="1"/>
  <c r="AC151" i="11"/>
  <c r="W83" i="11"/>
  <c r="CE342" i="10"/>
  <c r="AM50" i="7" s="1"/>
  <c r="CF242" i="12"/>
  <c r="CG38" i="12"/>
  <c r="X38" i="11"/>
  <c r="CF310" i="9"/>
  <c r="CF242" i="9"/>
  <c r="CF242" i="8"/>
  <c r="CF243" i="12"/>
  <c r="CG39" i="12"/>
  <c r="X39" i="11"/>
  <c r="CF243" i="9"/>
  <c r="CF311" i="9"/>
  <c r="CF243" i="8"/>
  <c r="CF260" i="12"/>
  <c r="CG56" i="12"/>
  <c r="X56" i="11"/>
  <c r="X124" i="11" s="1"/>
  <c r="CF260" i="8"/>
  <c r="CF328" i="9"/>
  <c r="CF260" i="9"/>
  <c r="V57" i="3"/>
  <c r="AI98" i="7"/>
  <c r="V63" i="3" s="1"/>
  <c r="AL160" i="11"/>
  <c r="W92" i="11"/>
  <c r="Z42" i="5"/>
  <c r="AL34" i="7"/>
  <c r="AC15" i="6"/>
  <c r="AE14" i="6" s="1"/>
  <c r="Y27" i="3"/>
  <c r="AL82" i="7"/>
  <c r="CF213" i="12"/>
  <c r="X9" i="11"/>
  <c r="CG9" i="12"/>
  <c r="CF213" i="9"/>
  <c r="CF281" i="9"/>
  <c r="CF213" i="8"/>
  <c r="CF256" i="12"/>
  <c r="CG52" i="12"/>
  <c r="X52" i="11"/>
  <c r="X120" i="11" s="1"/>
  <c r="CF256" i="8"/>
  <c r="CF256" i="9"/>
  <c r="CF324" i="9"/>
  <c r="CF223" i="12"/>
  <c r="CG19" i="12"/>
  <c r="X19" i="11"/>
  <c r="CF291" i="9"/>
  <c r="CF223" i="9"/>
  <c r="CF223" i="8"/>
  <c r="Z11" i="5"/>
  <c r="Y18" i="3"/>
  <c r="Y9" i="3"/>
  <c r="CF259" i="12"/>
  <c r="CG55" i="12"/>
  <c r="X55" i="11"/>
  <c r="X123" i="11" s="1"/>
  <c r="CF259" i="9"/>
  <c r="CF327" i="9"/>
  <c r="CF259" i="8"/>
  <c r="W92" i="5"/>
  <c r="W85" i="5" s="1"/>
  <c r="AI175" i="7"/>
  <c r="AI174" i="7"/>
  <c r="V88" i="3"/>
  <c r="CF250" i="12"/>
  <c r="CG46" i="12"/>
  <c r="X46" i="11"/>
  <c r="CF318" i="9"/>
  <c r="CF250" i="9"/>
  <c r="CF250" i="8"/>
  <c r="CG160" i="12"/>
  <c r="CF364" i="8"/>
  <c r="CF296" i="10"/>
  <c r="CF364" i="10"/>
  <c r="V101" i="3"/>
  <c r="V116" i="3"/>
  <c r="W107" i="5"/>
  <c r="W104" i="5" s="1"/>
  <c r="W111" i="5"/>
  <c r="CG172" i="12"/>
  <c r="CF376" i="8"/>
  <c r="CF376" i="10"/>
  <c r="CF308" i="10"/>
  <c r="CG119" i="12"/>
  <c r="CF391" i="9"/>
  <c r="CF255" i="10"/>
  <c r="CF323" i="8"/>
  <c r="CG176" i="12"/>
  <c r="CF380" i="8"/>
  <c r="CF312" i="10"/>
  <c r="CF380" i="10"/>
  <c r="CG187" i="12"/>
  <c r="CF391" i="8"/>
  <c r="CF323" i="10"/>
  <c r="CF391" i="10"/>
  <c r="CG153" i="12"/>
  <c r="CF357" i="8"/>
  <c r="CF289" i="10"/>
  <c r="CF357" i="10"/>
  <c r="CG120" i="12"/>
  <c r="CF324" i="8"/>
  <c r="CF392" i="9"/>
  <c r="CF256" i="10"/>
  <c r="CG200" i="12"/>
  <c r="CF404" i="8"/>
  <c r="CF336" i="10"/>
  <c r="CF404" i="10"/>
  <c r="CG89" i="12"/>
  <c r="CF293" i="8"/>
  <c r="CF361" i="9"/>
  <c r="CF225" i="10"/>
  <c r="CG154" i="12"/>
  <c r="CF290" i="10"/>
  <c r="CF358" i="10"/>
  <c r="CF358" i="8"/>
  <c r="CG202" i="12"/>
  <c r="CF406" i="8"/>
  <c r="CF406" i="10"/>
  <c r="CF338" i="10"/>
  <c r="CG179" i="12"/>
  <c r="CF315" i="10"/>
  <c r="CF383" i="10"/>
  <c r="CF383" i="8"/>
  <c r="CG125" i="12"/>
  <c r="CF329" i="8"/>
  <c r="CF261" i="10"/>
  <c r="CF397" i="9"/>
  <c r="W108" i="11"/>
  <c r="BB176" i="11"/>
  <c r="CF237" i="12"/>
  <c r="CG33" i="12"/>
  <c r="X33" i="11"/>
  <c r="CF305" i="9"/>
  <c r="CF237" i="9"/>
  <c r="CF237" i="8"/>
  <c r="CF220" i="12"/>
  <c r="CG16" i="12"/>
  <c r="X16" i="11"/>
  <c r="CF220" i="8"/>
  <c r="CF220" i="9"/>
  <c r="CF288" i="9"/>
  <c r="CF262" i="12"/>
  <c r="CG58" i="12"/>
  <c r="X58" i="11"/>
  <c r="X126" i="11" s="1"/>
  <c r="CF330" i="9"/>
  <c r="CF262" i="9"/>
  <c r="CF262" i="8"/>
  <c r="CF216" i="12"/>
  <c r="CG12" i="12"/>
  <c r="X12" i="11"/>
  <c r="CF216" i="8"/>
  <c r="CF216" i="9"/>
  <c r="CF284" i="9"/>
  <c r="W109" i="11"/>
  <c r="BC177" i="11"/>
  <c r="CG185" i="12"/>
  <c r="CF389" i="8"/>
  <c r="CF389" i="10"/>
  <c r="CF321" i="10"/>
  <c r="CG191" i="12"/>
  <c r="CF327" i="10"/>
  <c r="CF395" i="10"/>
  <c r="CF395" i="8"/>
  <c r="CG203" i="12"/>
  <c r="CF339" i="10"/>
  <c r="CF407" i="8"/>
  <c r="CF407" i="10"/>
  <c r="CG123" i="12"/>
  <c r="CF259" i="10"/>
  <c r="CF395" i="9"/>
  <c r="CF327" i="8"/>
  <c r="CF257" i="12"/>
  <c r="CG53" i="12"/>
  <c r="X53" i="11"/>
  <c r="X121" i="11" s="1"/>
  <c r="CF325" i="9"/>
  <c r="CF257" i="9"/>
  <c r="CF257" i="8"/>
  <c r="CG113" i="12"/>
  <c r="CF317" i="8"/>
  <c r="CF249" i="10"/>
  <c r="CF385" i="9"/>
  <c r="CG88" i="12"/>
  <c r="CF292" i="8"/>
  <c r="CF224" i="10"/>
  <c r="CF360" i="9"/>
  <c r="CG156" i="12"/>
  <c r="CF360" i="8"/>
  <c r="CF360" i="10"/>
  <c r="CF292" i="10"/>
  <c r="CG106" i="12"/>
  <c r="CF242" i="10"/>
  <c r="CF378" i="9"/>
  <c r="CF310" i="8"/>
  <c r="CG182" i="12"/>
  <c r="CF318" i="10"/>
  <c r="CF386" i="10"/>
  <c r="CF386" i="8"/>
  <c r="CG116" i="12"/>
  <c r="CF320" i="8"/>
  <c r="CF388" i="9"/>
  <c r="CF252" i="10"/>
  <c r="CG91" i="12"/>
  <c r="CF227" i="10"/>
  <c r="CF363" i="9"/>
  <c r="CF295" i="8"/>
  <c r="BI183" i="11"/>
  <c r="W115" i="11"/>
  <c r="CG85" i="12"/>
  <c r="CF221" i="10"/>
  <c r="CF357" i="9"/>
  <c r="CF289" i="8"/>
  <c r="CG169" i="12"/>
  <c r="CF373" i="8"/>
  <c r="CF305" i="10"/>
  <c r="CF373" i="10"/>
  <c r="CG159" i="12"/>
  <c r="CF295" i="10"/>
  <c r="CF363" i="8"/>
  <c r="CF363" i="10"/>
  <c r="CG157" i="12"/>
  <c r="CF361" i="8"/>
  <c r="CF293" i="10"/>
  <c r="CF361" i="10"/>
  <c r="CG193" i="12"/>
  <c r="CF397" i="8"/>
  <c r="CF397" i="10"/>
  <c r="CF329" i="10"/>
  <c r="CG103" i="12"/>
  <c r="CF239" i="10"/>
  <c r="CF375" i="9"/>
  <c r="CF307" i="8"/>
  <c r="CG93" i="12"/>
  <c r="CF229" i="10"/>
  <c r="CF365" i="9"/>
  <c r="CF297" i="8"/>
  <c r="CG87" i="12"/>
  <c r="CF359" i="9"/>
  <c r="CF223" i="10"/>
  <c r="CF291" i="8"/>
  <c r="CF244" i="12"/>
  <c r="CG40" i="12"/>
  <c r="X40" i="11"/>
  <c r="CF244" i="8"/>
  <c r="CF244" i="9"/>
  <c r="CF312" i="9"/>
  <c r="CF254" i="12"/>
  <c r="CG50" i="12"/>
  <c r="X50" i="11"/>
  <c r="X118" i="11" s="1"/>
  <c r="CF322" i="9"/>
  <c r="CF254" i="9"/>
  <c r="CF254" i="8"/>
  <c r="Z68" i="5"/>
  <c r="AL51" i="7"/>
  <c r="AL49" i="7"/>
  <c r="Z67" i="5" s="1"/>
  <c r="AT168" i="11"/>
  <c r="W100" i="11"/>
  <c r="AP164" i="11"/>
  <c r="W96" i="11"/>
  <c r="AJ158" i="11"/>
  <c r="W90" i="11"/>
  <c r="CG105" i="12"/>
  <c r="CF241" i="10"/>
  <c r="CF309" i="8"/>
  <c r="CF377" i="9"/>
  <c r="CG115" i="12"/>
  <c r="CF251" i="10"/>
  <c r="CF387" i="9"/>
  <c r="CF319" i="8"/>
  <c r="CG82" i="12"/>
  <c r="CF354" i="9"/>
  <c r="CF218" i="10"/>
  <c r="CF286" i="8"/>
  <c r="CG164" i="12"/>
  <c r="CF368" i="8"/>
  <c r="CF300" i="10"/>
  <c r="CF368" i="10"/>
  <c r="X123" i="5"/>
  <c r="W115" i="3"/>
  <c r="AJ96" i="7"/>
  <c r="W15" i="3"/>
  <c r="W6" i="3"/>
  <c r="CF271" i="12"/>
  <c r="CG67" i="12"/>
  <c r="X67" i="11"/>
  <c r="X135" i="11" s="1"/>
  <c r="CF339" i="9"/>
  <c r="CF271" i="9"/>
  <c r="CF271" i="8"/>
  <c r="CF267" i="12"/>
  <c r="CG63" i="12"/>
  <c r="X63" i="11"/>
  <c r="X131" i="11" s="1"/>
  <c r="CF335" i="9"/>
  <c r="CF267" i="9"/>
  <c r="CF267" i="8"/>
  <c r="CF268" i="12"/>
  <c r="CG64" i="12"/>
  <c r="X64" i="11"/>
  <c r="X132" i="11" s="1"/>
  <c r="CF268" i="8"/>
  <c r="CF336" i="9"/>
  <c r="CF268" i="9"/>
  <c r="CF234" i="12"/>
  <c r="CG30" i="12"/>
  <c r="X30" i="11"/>
  <c r="CF234" i="9"/>
  <c r="CF302" i="9"/>
  <c r="CF234" i="8"/>
  <c r="CF255" i="12"/>
  <c r="CG51" i="12"/>
  <c r="X51" i="11"/>
  <c r="X119" i="11" s="1"/>
  <c r="CF323" i="9"/>
  <c r="CF255" i="9"/>
  <c r="CF255" i="8"/>
  <c r="AA73" i="5"/>
  <c r="CF266" i="12"/>
  <c r="CG62" i="12"/>
  <c r="X62" i="11"/>
  <c r="X130" i="11" s="1"/>
  <c r="CF334" i="9"/>
  <c r="CF266" i="9"/>
  <c r="CF266" i="8"/>
  <c r="Y117" i="6"/>
  <c r="Y111" i="6"/>
  <c r="V149" i="5" s="1"/>
  <c r="Y120" i="5"/>
  <c r="Y118" i="5" s="1"/>
  <c r="Y101" i="5"/>
  <c r="AB92" i="6"/>
  <c r="AB49" i="6"/>
  <c r="Z69" i="5"/>
  <c r="AL54" i="7"/>
  <c r="AO163" i="11"/>
  <c r="W95" i="11"/>
  <c r="CE274" i="10"/>
  <c r="AM56" i="7" s="1"/>
  <c r="Z10" i="5"/>
  <c r="Y17" i="3"/>
  <c r="Y8" i="3"/>
  <c r="CF219" i="12"/>
  <c r="CG15" i="12"/>
  <c r="X15" i="11"/>
  <c r="CF219" i="9"/>
  <c r="CF287" i="9"/>
  <c r="CF219" i="8"/>
  <c r="CE410" i="10"/>
  <c r="AM53" i="7" s="1"/>
  <c r="AN162" i="11"/>
  <c r="W94" i="11"/>
  <c r="CG189" i="12"/>
  <c r="CF393" i="8"/>
  <c r="CF325" i="10"/>
  <c r="CF393" i="10"/>
  <c r="CG79" i="12"/>
  <c r="CF351" i="9"/>
  <c r="CF215" i="10"/>
  <c r="CF283" i="8"/>
  <c r="BF180" i="11"/>
  <c r="W112" i="11"/>
  <c r="AE153" i="11"/>
  <c r="W85" i="11"/>
  <c r="W103" i="11"/>
  <c r="AW171" i="11"/>
  <c r="CF253" i="12"/>
  <c r="CG49" i="12"/>
  <c r="X49" i="11"/>
  <c r="X117" i="11" s="1"/>
  <c r="CF321" i="9"/>
  <c r="CF253" i="9"/>
  <c r="CF253" i="8"/>
  <c r="AA116" i="6"/>
  <c r="X18" i="5"/>
  <c r="X6" i="5" s="1"/>
  <c r="AS167" i="11"/>
  <c r="W99" i="11"/>
  <c r="W110" i="11"/>
  <c r="BD178" i="11"/>
  <c r="CG175" i="12"/>
  <c r="CF379" i="10"/>
  <c r="CF379" i="8"/>
  <c r="CF311" i="10"/>
  <c r="CG190" i="12"/>
  <c r="CF394" i="8"/>
  <c r="CF326" i="10"/>
  <c r="CF394" i="10"/>
  <c r="CG188" i="12"/>
  <c r="CF392" i="8"/>
  <c r="CF392" i="10"/>
  <c r="CF324" i="10"/>
  <c r="CG180" i="12"/>
  <c r="CF384" i="8"/>
  <c r="CF384" i="10"/>
  <c r="CF316" i="10"/>
  <c r="CG158" i="12"/>
  <c r="CF362" i="10"/>
  <c r="CF294" i="10"/>
  <c r="CF362" i="8"/>
  <c r="CG107" i="12"/>
  <c r="CF243" i="10"/>
  <c r="CF379" i="9"/>
  <c r="CF311" i="8"/>
  <c r="CG201" i="12"/>
  <c r="CF405" i="8"/>
  <c r="CF337" i="10"/>
  <c r="CF405" i="10"/>
  <c r="AF154" i="11"/>
  <c r="W86" i="11"/>
  <c r="CG194" i="12"/>
  <c r="CF398" i="8"/>
  <c r="CF398" i="10"/>
  <c r="CF330" i="10"/>
  <c r="CF269" i="12"/>
  <c r="CG65" i="12"/>
  <c r="X65" i="11"/>
  <c r="X133" i="11" s="1"/>
  <c r="CF337" i="9"/>
  <c r="CF269" i="9"/>
  <c r="CF269" i="8"/>
  <c r="X146" i="11"/>
  <c r="W78" i="11"/>
  <c r="AU169" i="11"/>
  <c r="W101" i="11"/>
  <c r="AD152" i="11"/>
  <c r="W84" i="11"/>
  <c r="Z148" i="11"/>
  <c r="W80" i="11"/>
  <c r="CG126" i="12"/>
  <c r="CF398" i="9"/>
  <c r="CF262" i="10"/>
  <c r="CF330" i="8"/>
  <c r="CG181" i="12"/>
  <c r="CF385" i="8"/>
  <c r="CF317" i="10"/>
  <c r="CF385" i="10"/>
  <c r="CG163" i="12"/>
  <c r="CF299" i="10"/>
  <c r="CF367" i="8"/>
  <c r="CF367" i="10"/>
  <c r="CG152" i="12"/>
  <c r="CF356" i="8"/>
  <c r="CF288" i="10"/>
  <c r="CF356" i="10"/>
  <c r="CG155" i="12"/>
  <c r="CF291" i="10"/>
  <c r="CF359" i="8"/>
  <c r="CF359" i="10"/>
  <c r="CG132" i="12"/>
  <c r="CF336" i="8"/>
  <c r="CF268" i="10"/>
  <c r="CF404" i="9"/>
  <c r="CG101" i="12"/>
  <c r="CF305" i="8"/>
  <c r="CF237" i="10"/>
  <c r="CF373" i="9"/>
  <c r="CG174" i="12"/>
  <c r="CF378" i="8"/>
  <c r="CF310" i="10"/>
  <c r="CF378" i="10"/>
  <c r="CG97" i="12"/>
  <c r="CF301" i="8"/>
  <c r="CF369" i="9"/>
  <c r="CF233" i="10"/>
  <c r="V19" i="3"/>
  <c r="W81" i="3"/>
  <c r="W80" i="3"/>
  <c r="CF214" i="12"/>
  <c r="CG10" i="12"/>
  <c r="X10" i="11"/>
  <c r="CF214" i="9"/>
  <c r="CF214" i="8"/>
  <c r="CF282" i="9"/>
  <c r="CG173" i="12"/>
  <c r="CF377" i="8"/>
  <c r="CF309" i="10"/>
  <c r="CF377" i="10"/>
  <c r="CG94" i="12"/>
  <c r="CF366" i="9"/>
  <c r="CF230" i="10"/>
  <c r="CF298" i="8"/>
  <c r="CF264" i="12"/>
  <c r="CG60" i="12"/>
  <c r="X60" i="11"/>
  <c r="X128" i="11" s="1"/>
  <c r="CF264" i="8"/>
  <c r="CF264" i="9"/>
  <c r="CF332" i="9"/>
  <c r="BJ184" i="11"/>
  <c r="W116" i="11"/>
  <c r="BH182" i="11"/>
  <c r="W114" i="11"/>
  <c r="CG195" i="12"/>
  <c r="CF399" i="8"/>
  <c r="CF399" i="10"/>
  <c r="CF331" i="10"/>
  <c r="CF245" i="12"/>
  <c r="CG41" i="12"/>
  <c r="X41" i="11"/>
  <c r="CF313" i="9"/>
  <c r="CF245" i="9"/>
  <c r="CF245" i="8"/>
  <c r="CF258" i="12"/>
  <c r="CG54" i="12"/>
  <c r="X54" i="11"/>
  <c r="X122" i="11" s="1"/>
  <c r="CF326" i="9"/>
  <c r="CF258" i="9"/>
  <c r="CF258" i="8"/>
  <c r="AY173" i="11"/>
  <c r="W105" i="11"/>
  <c r="CF265" i="12"/>
  <c r="CG61" i="12"/>
  <c r="X61" i="11"/>
  <c r="X129" i="11" s="1"/>
  <c r="CF333" i="9"/>
  <c r="CF265" i="9"/>
  <c r="CF265" i="8"/>
  <c r="CF251" i="12"/>
  <c r="CG47" i="12"/>
  <c r="X47" i="11"/>
  <c r="CF319" i="9"/>
  <c r="CF251" i="9"/>
  <c r="CF251" i="8"/>
  <c r="Z73" i="5"/>
  <c r="AM87" i="7"/>
  <c r="Z79" i="3" s="1"/>
  <c r="AL61" i="7"/>
  <c r="AI157" i="11"/>
  <c r="W89" i="11"/>
  <c r="AX172" i="11"/>
  <c r="W104" i="11"/>
  <c r="AM161" i="11"/>
  <c r="W93" i="11"/>
  <c r="CG127" i="12"/>
  <c r="CF263" i="10"/>
  <c r="CF399" i="9"/>
  <c r="CF331" i="8"/>
  <c r="CG118" i="12"/>
  <c r="CF322" i="8"/>
  <c r="CF390" i="9"/>
  <c r="CF254" i="10"/>
  <c r="CG196" i="12"/>
  <c r="CF400" i="8"/>
  <c r="CF332" i="10"/>
  <c r="CF400" i="10"/>
  <c r="CG148" i="12"/>
  <c r="CF352" i="8"/>
  <c r="CF352" i="10"/>
  <c r="CF284" i="10"/>
  <c r="CG162" i="12"/>
  <c r="CF366" i="10"/>
  <c r="CF298" i="10"/>
  <c r="CF366" i="8"/>
  <c r="CG192" i="12"/>
  <c r="CF396" i="8"/>
  <c r="CF328" i="10"/>
  <c r="CF396" i="10"/>
  <c r="CG168" i="12"/>
  <c r="CF372" i="8"/>
  <c r="CF372" i="10"/>
  <c r="CF304" i="10"/>
  <c r="CG78" i="12"/>
  <c r="CF350" i="9"/>
  <c r="CF214" i="10"/>
  <c r="CF282" i="8"/>
  <c r="CG147" i="12"/>
  <c r="CF283" i="10"/>
  <c r="CF351" i="8"/>
  <c r="CF351" i="10"/>
  <c r="CG167" i="12"/>
  <c r="CF371" i="10"/>
  <c r="CF371" i="8"/>
  <c r="CF303" i="10"/>
  <c r="CG77" i="12"/>
  <c r="CF213" i="10"/>
  <c r="CF281" i="8"/>
  <c r="CF349" i="9"/>
  <c r="CG171" i="12"/>
  <c r="CF307" i="10"/>
  <c r="CF375" i="10"/>
  <c r="CF375" i="8"/>
  <c r="CG166" i="12"/>
  <c r="CF302" i="10"/>
  <c r="CF370" i="10"/>
  <c r="CF370" i="8"/>
  <c r="CG84" i="12"/>
  <c r="CF288" i="8"/>
  <c r="CF356" i="9"/>
  <c r="CF220" i="10"/>
  <c r="CG183" i="12"/>
  <c r="CF319" i="10"/>
  <c r="CF387" i="8"/>
  <c r="CF387" i="10"/>
  <c r="CG98" i="12"/>
  <c r="CF370" i="9"/>
  <c r="CF234" i="10"/>
  <c r="CF302" i="8"/>
  <c r="CG131" i="12"/>
  <c r="CF403" i="9"/>
  <c r="CF267" i="10"/>
  <c r="CF335" i="8"/>
  <c r="CG110" i="12"/>
  <c r="CF314" i="8"/>
  <c r="CF246" i="10"/>
  <c r="CF382" i="9"/>
  <c r="CG145" i="12"/>
  <c r="CF349" i="8"/>
  <c r="CF349" i="10"/>
  <c r="CF281" i="10"/>
  <c r="CG151" i="12"/>
  <c r="CF287" i="10"/>
  <c r="CF355" i="8"/>
  <c r="CF355" i="10"/>
  <c r="CF236" i="12"/>
  <c r="CG32" i="12"/>
  <c r="X32" i="11"/>
  <c r="CF236" i="8"/>
  <c r="CF304" i="9"/>
  <c r="CF236" i="9"/>
  <c r="CF232" i="12"/>
  <c r="CG28" i="12"/>
  <c r="X28" i="11"/>
  <c r="CF232" i="8"/>
  <c r="CF232" i="9"/>
  <c r="CF300" i="9"/>
  <c r="CF226" i="12"/>
  <c r="CG22" i="12"/>
  <c r="X22" i="11"/>
  <c r="CF294" i="9"/>
  <c r="CF226" i="8"/>
  <c r="CF226" i="9"/>
  <c r="AB150" i="11"/>
  <c r="W82" i="11"/>
  <c r="CF217" i="12"/>
  <c r="CG13" i="12"/>
  <c r="X13" i="11"/>
  <c r="CF285" i="9"/>
  <c r="CF217" i="9"/>
  <c r="CF217" i="8"/>
  <c r="AQ165" i="11"/>
  <c r="W97" i="11"/>
  <c r="AK159" i="11"/>
  <c r="W91" i="11"/>
  <c r="AA63" i="5"/>
  <c r="Z74" i="5"/>
  <c r="AL64" i="7"/>
  <c r="W79" i="11"/>
  <c r="Y147" i="11"/>
  <c r="CF231" i="12"/>
  <c r="CG27" i="12"/>
  <c r="X27" i="11"/>
  <c r="CF231" i="9"/>
  <c r="CF299" i="9"/>
  <c r="CF231" i="8"/>
  <c r="CE410" i="9"/>
  <c r="AM66" i="7" s="1"/>
  <c r="AN87" i="7" s="1"/>
  <c r="AA79" i="3" s="1"/>
  <c r="CG122" i="12"/>
  <c r="CF326" i="8"/>
  <c r="CF258" i="10"/>
  <c r="CF394" i="9"/>
  <c r="CG111" i="12"/>
  <c r="CF247" i="10"/>
  <c r="CF383" i="9"/>
  <c r="CF315" i="8"/>
  <c r="CG184" i="12"/>
  <c r="CF388" i="8"/>
  <c r="CF388" i="10"/>
  <c r="CF320" i="10"/>
  <c r="CG133" i="12"/>
  <c r="CF337" i="8"/>
  <c r="CF269" i="10"/>
  <c r="CF405" i="9"/>
  <c r="CE410" i="8"/>
  <c r="AM42" i="7" s="1"/>
  <c r="CF230" i="12"/>
  <c r="CG26" i="12"/>
  <c r="X26" i="11"/>
  <c r="CF230" i="8"/>
  <c r="CF298" i="9"/>
  <c r="CF230" i="9"/>
  <c r="CF248" i="12"/>
  <c r="CG44" i="12"/>
  <c r="X44" i="11"/>
  <c r="CF248" i="8"/>
  <c r="CF248" i="9"/>
  <c r="CF316" i="9"/>
  <c r="CF221" i="12"/>
  <c r="CG17" i="12"/>
  <c r="X17" i="11"/>
  <c r="CF289" i="9"/>
  <c r="CF221" i="9"/>
  <c r="CF221" i="8"/>
  <c r="CF239" i="12"/>
  <c r="CG35" i="12"/>
  <c r="X35" i="11"/>
  <c r="CF239" i="9"/>
  <c r="CF307" i="9"/>
  <c r="CF239" i="8"/>
  <c r="CG135" i="12"/>
  <c r="CF271" i="10"/>
  <c r="CF407" i="9"/>
  <c r="CF339" i="8"/>
  <c r="W111" i="11"/>
  <c r="BE179" i="11"/>
  <c r="CG161" i="12"/>
  <c r="CF365" i="8"/>
  <c r="CF297" i="10"/>
  <c r="CF365" i="10"/>
  <c r="CF235" i="12"/>
  <c r="CG31" i="12"/>
  <c r="X31" i="11"/>
  <c r="CF235" i="8"/>
  <c r="CF303" i="9"/>
  <c r="CF235" i="9"/>
  <c r="CF246" i="12"/>
  <c r="CG42" i="12"/>
  <c r="X42" i="11"/>
  <c r="CF314" i="9"/>
  <c r="CF246" i="9"/>
  <c r="CF246" i="8"/>
  <c r="CF222" i="12"/>
  <c r="CG18" i="12"/>
  <c r="X18" i="11"/>
  <c r="CF290" i="9"/>
  <c r="CF222" i="8"/>
  <c r="CF222" i="9"/>
  <c r="CF261" i="12"/>
  <c r="CG57" i="12"/>
  <c r="X57" i="11"/>
  <c r="X125" i="11" s="1"/>
  <c r="CF329" i="9"/>
  <c r="CF261" i="9"/>
  <c r="CF261" i="8"/>
  <c r="AC39" i="6"/>
  <c r="AC44" i="6"/>
  <c r="Z63" i="5"/>
  <c r="AM88" i="7"/>
  <c r="Z78" i="3" s="1"/>
  <c r="AL45" i="7"/>
  <c r="AL39" i="7"/>
  <c r="AL209" i="7" a="1"/>
  <c r="AL209" i="7" s="1"/>
  <c r="AL195" i="7" a="1"/>
  <c r="AL195" i="7" s="1"/>
  <c r="CF241" i="12"/>
  <c r="X37" i="11"/>
  <c r="CG37" i="12"/>
  <c r="CF241" i="9"/>
  <c r="CF309" i="9"/>
  <c r="CF241" i="8"/>
  <c r="CF263" i="12"/>
  <c r="CG59" i="12"/>
  <c r="X59" i="11"/>
  <c r="X127" i="11" s="1"/>
  <c r="CF331" i="9"/>
  <c r="CF263" i="9"/>
  <c r="CF263" i="8"/>
  <c r="CF225" i="12"/>
  <c r="X21" i="11"/>
  <c r="CG21" i="12"/>
  <c r="CF225" i="9"/>
  <c r="CF293" i="9"/>
  <c r="CF225" i="8"/>
  <c r="AA104" i="6"/>
  <c r="AA103" i="6"/>
  <c r="X99" i="5"/>
  <c r="CF240" i="12"/>
  <c r="CG36" i="12"/>
  <c r="X36" i="11"/>
  <c r="CF240" i="8"/>
  <c r="CF308" i="9"/>
  <c r="CF240" i="9"/>
  <c r="CF229" i="12"/>
  <c r="CG25" i="12"/>
  <c r="X25" i="11"/>
  <c r="CF297" i="9"/>
  <c r="CF229" i="9"/>
  <c r="CF229" i="8"/>
  <c r="BG181" i="11"/>
  <c r="W113" i="11"/>
  <c r="AH169" i="7"/>
  <c r="AA47" i="5"/>
  <c r="AA46" i="5" s="1"/>
  <c r="AA139" i="5" s="1"/>
  <c r="AD12" i="6"/>
  <c r="CF218" i="12"/>
  <c r="CG14" i="12"/>
  <c r="X14" i="11"/>
  <c r="CF218" i="9"/>
  <c r="CF286" i="9"/>
  <c r="CF218" i="8"/>
  <c r="AA149" i="11"/>
  <c r="W81" i="11"/>
  <c r="CF233" i="12"/>
  <c r="CG29" i="12"/>
  <c r="X29" i="11"/>
  <c r="CF233" i="9"/>
  <c r="CF301" i="9"/>
  <c r="CF233" i="8"/>
  <c r="CF227" i="12"/>
  <c r="CG23" i="12"/>
  <c r="X23" i="11"/>
  <c r="CF295" i="9"/>
  <c r="CF227" i="8"/>
  <c r="CF227" i="9"/>
  <c r="CE274" i="12"/>
  <c r="AM35" i="7"/>
  <c r="AM64" i="7" s="1"/>
  <c r="CF215" i="12"/>
  <c r="CG11" i="12"/>
  <c r="X11" i="11"/>
  <c r="CF215" i="9"/>
  <c r="CF283" i="9"/>
  <c r="CF215" i="8"/>
  <c r="CF270" i="12"/>
  <c r="CG66" i="12"/>
  <c r="X66" i="11"/>
  <c r="X134" i="11" s="1"/>
  <c r="CF270" i="9"/>
  <c r="CF338" i="9"/>
  <c r="CF270" i="8"/>
  <c r="AB95" i="6"/>
  <c r="AB94" i="6" s="1"/>
  <c r="AB43" i="6" s="1"/>
  <c r="AB45" i="6" s="1"/>
  <c r="AB35" i="6"/>
  <c r="AB33" i="6" s="1"/>
  <c r="AB31" i="6" s="1"/>
  <c r="CG114" i="12"/>
  <c r="CF250" i="10"/>
  <c r="CF386" i="9"/>
  <c r="CF318" i="8"/>
  <c r="CG170" i="12"/>
  <c r="CF374" i="10"/>
  <c r="CF306" i="10"/>
  <c r="CF374" i="8"/>
  <c r="CG165" i="12"/>
  <c r="CF369" i="8"/>
  <c r="CF301" i="10"/>
  <c r="CF369" i="10"/>
  <c r="AV170" i="11"/>
  <c r="W102" i="11"/>
  <c r="CG83" i="12"/>
  <c r="CF355" i="9"/>
  <c r="CF219" i="10"/>
  <c r="CF287" i="8"/>
  <c r="CG198" i="12"/>
  <c r="CF402" i="8"/>
  <c r="CF334" i="10"/>
  <c r="CF402" i="10"/>
  <c r="CG121" i="12"/>
  <c r="CF325" i="8"/>
  <c r="CF257" i="10"/>
  <c r="CF393" i="9"/>
  <c r="AH156" i="11"/>
  <c r="W88" i="11"/>
  <c r="CE342" i="8"/>
  <c r="AM41" i="7" s="1"/>
  <c r="AA44" i="5"/>
  <c r="AD25" i="6"/>
  <c r="AJ24" i="6" s="1"/>
  <c r="AG51" i="5" s="1"/>
  <c r="Z29" i="3"/>
  <c r="AM84" i="7"/>
  <c r="CG204" i="12"/>
  <c r="CF408" i="8"/>
  <c r="CF340" i="10"/>
  <c r="CF342" i="10" s="1"/>
  <c r="AN50" i="7" s="1"/>
  <c r="CF408" i="10"/>
  <c r="CF206" i="12"/>
  <c r="AN37" i="7" s="1"/>
  <c r="AZ174" i="11"/>
  <c r="W106" i="11"/>
  <c r="BA175" i="11"/>
  <c r="W107" i="11"/>
  <c r="CG104" i="12"/>
  <c r="CF308" i="8"/>
  <c r="CF376" i="9"/>
  <c r="CF240" i="10"/>
  <c r="CG178" i="12"/>
  <c r="CF382" i="10"/>
  <c r="CF314" i="10"/>
  <c r="CF382" i="8"/>
  <c r="CG128" i="12"/>
  <c r="CF332" i="8"/>
  <c r="CF400" i="9"/>
  <c r="CF264" i="10"/>
  <c r="CG81" i="12"/>
  <c r="CF285" i="8"/>
  <c r="CF217" i="10"/>
  <c r="CF353" i="9"/>
  <c r="CG109" i="12"/>
  <c r="CF245" i="10"/>
  <c r="CF313" i="8"/>
  <c r="CF381" i="9"/>
  <c r="CG99" i="12"/>
  <c r="CF371" i="9"/>
  <c r="CF235" i="10"/>
  <c r="CF303" i="8"/>
  <c r="CG102" i="12"/>
  <c r="CF238" i="10"/>
  <c r="CF306" i="8"/>
  <c r="CF374" i="9"/>
  <c r="CG134" i="12"/>
  <c r="CF338" i="8"/>
  <c r="CF406" i="9"/>
  <c r="CF270" i="10"/>
  <c r="CG149" i="12"/>
  <c r="CF353" i="8"/>
  <c r="CF285" i="10"/>
  <c r="CF353" i="10"/>
  <c r="CG90" i="12"/>
  <c r="CF226" i="10"/>
  <c r="CF362" i="9"/>
  <c r="CF294" i="8"/>
  <c r="CG197" i="12"/>
  <c r="CF401" i="8"/>
  <c r="CF401" i="10"/>
  <c r="CF333" i="10"/>
  <c r="CG92" i="12"/>
  <c r="CF296" i="8"/>
  <c r="CF228" i="10"/>
  <c r="CF364" i="9"/>
  <c r="CG95" i="12"/>
  <c r="CF367" i="9"/>
  <c r="CF231" i="10"/>
  <c r="CF299" i="8"/>
  <c r="AK186" i="7"/>
  <c r="CF247" i="12"/>
  <c r="CG43" i="12"/>
  <c r="X43" i="11"/>
  <c r="CF315" i="9"/>
  <c r="CF247" i="9"/>
  <c r="CF247" i="8"/>
  <c r="CF228" i="12"/>
  <c r="CG24" i="12"/>
  <c r="X24" i="11"/>
  <c r="CF228" i="8"/>
  <c r="CF228" i="9"/>
  <c r="CF296" i="9"/>
  <c r="Z115" i="6"/>
  <c r="AJ186" i="7"/>
  <c r="W145" i="11"/>
  <c r="W77" i="11"/>
  <c r="AG155" i="11"/>
  <c r="W87" i="11"/>
  <c r="CG146" i="12"/>
  <c r="CF350" i="10"/>
  <c r="CF282" i="10"/>
  <c r="CF350" i="8"/>
  <c r="CG130" i="12"/>
  <c r="CF266" i="10"/>
  <c r="CF402" i="9"/>
  <c r="CF334" i="8"/>
  <c r="AA98" i="6" l="1"/>
  <c r="AA111" i="6" s="1"/>
  <c r="X149" i="5" s="1"/>
  <c r="CF410" i="10"/>
  <c r="AN53" i="7" s="1"/>
  <c r="AM39" i="7"/>
  <c r="AI169" i="7"/>
  <c r="W125" i="5" s="1"/>
  <c r="CF342" i="9"/>
  <c r="AN63" i="7" s="1"/>
  <c r="CF274" i="10"/>
  <c r="AN56" i="7" s="1"/>
  <c r="AA62" i="5"/>
  <c r="Z73" i="3"/>
  <c r="AB116" i="6"/>
  <c r="Y18" i="5"/>
  <c r="AM160" i="11"/>
  <c r="X92" i="11"/>
  <c r="CG227" i="12"/>
  <c r="CH23" i="12"/>
  <c r="Y23" i="11"/>
  <c r="CG227" i="8"/>
  <c r="CG295" i="9"/>
  <c r="CG227" i="9"/>
  <c r="AD39" i="6"/>
  <c r="AD44" i="6"/>
  <c r="AN161" i="11"/>
  <c r="X93" i="11"/>
  <c r="AJ157" i="11"/>
  <c r="X89" i="11"/>
  <c r="X105" i="11"/>
  <c r="AZ173" i="11"/>
  <c r="Z62" i="5"/>
  <c r="Y73" i="3"/>
  <c r="CG222" i="12"/>
  <c r="CH18" i="12"/>
  <c r="Y18" i="11"/>
  <c r="CG222" i="8"/>
  <c r="CG290" i="9"/>
  <c r="CG222" i="9"/>
  <c r="CG235" i="12"/>
  <c r="CH31" i="12"/>
  <c r="Y31" i="11"/>
  <c r="CG303" i="9"/>
  <c r="CG235" i="9"/>
  <c r="CG235" i="8"/>
  <c r="CG239" i="12"/>
  <c r="CH35" i="12"/>
  <c r="Y35" i="11"/>
  <c r="CG239" i="9"/>
  <c r="CG307" i="9"/>
  <c r="CG239" i="8"/>
  <c r="CG248" i="12"/>
  <c r="CH44" i="12"/>
  <c r="Y44" i="11"/>
  <c r="CG248" i="8"/>
  <c r="CG316" i="9"/>
  <c r="CG248" i="9"/>
  <c r="AA65" i="5"/>
  <c r="AM47" i="7"/>
  <c r="CH133" i="12"/>
  <c r="CG337" i="8"/>
  <c r="CG405" i="9"/>
  <c r="CG269" i="10"/>
  <c r="CH184" i="12"/>
  <c r="CG388" i="8"/>
  <c r="CG388" i="10"/>
  <c r="CG320" i="10"/>
  <c r="CH111" i="12"/>
  <c r="CG383" i="9"/>
  <c r="CG247" i="10"/>
  <c r="CG315" i="8"/>
  <c r="CH122" i="12"/>
  <c r="CG394" i="9"/>
  <c r="CG326" i="8"/>
  <c r="CG258" i="10"/>
  <c r="AN88" i="7"/>
  <c r="AA78" i="3" s="1"/>
  <c r="CG232" i="12"/>
  <c r="CH28" i="12"/>
  <c r="Y28" i="11"/>
  <c r="CG232" i="8"/>
  <c r="CG232" i="9"/>
  <c r="CG300" i="9"/>
  <c r="BJ183" i="11"/>
  <c r="X115" i="11"/>
  <c r="BD177" i="11"/>
  <c r="X109" i="11"/>
  <c r="AA117" i="6"/>
  <c r="CG269" i="12"/>
  <c r="CH65" i="12"/>
  <c r="Y65" i="11"/>
  <c r="Y133" i="11" s="1"/>
  <c r="CG269" i="9"/>
  <c r="CG337" i="9"/>
  <c r="CG269" i="8"/>
  <c r="CG255" i="12"/>
  <c r="CH51" i="12"/>
  <c r="Y51" i="11"/>
  <c r="Y119" i="11" s="1"/>
  <c r="CG323" i="9"/>
  <c r="CG255" i="9"/>
  <c r="CG255" i="8"/>
  <c r="CG268" i="12"/>
  <c r="CH64" i="12"/>
  <c r="Y64" i="11"/>
  <c r="Y132" i="11" s="1"/>
  <c r="CG268" i="8"/>
  <c r="CG268" i="9"/>
  <c r="CG336" i="9"/>
  <c r="CG271" i="12"/>
  <c r="CH67" i="12"/>
  <c r="Y67" i="11"/>
  <c r="Y135" i="11" s="1"/>
  <c r="CG339" i="9"/>
  <c r="CG271" i="9"/>
  <c r="CG271" i="8"/>
  <c r="CH87" i="12"/>
  <c r="CG359" i="9"/>
  <c r="CG223" i="10"/>
  <c r="CG291" i="8"/>
  <c r="CH93" i="12"/>
  <c r="CG229" i="10"/>
  <c r="CG365" i="9"/>
  <c r="CG297" i="8"/>
  <c r="CH103" i="12"/>
  <c r="CG239" i="10"/>
  <c r="CG375" i="9"/>
  <c r="CG307" i="8"/>
  <c r="CH193" i="12"/>
  <c r="CG397" i="8"/>
  <c r="CG329" i="10"/>
  <c r="CG397" i="10"/>
  <c r="CH157" i="12"/>
  <c r="CG361" i="8"/>
  <c r="CG361" i="10"/>
  <c r="CG293" i="10"/>
  <c r="CH159" i="12"/>
  <c r="CG295" i="10"/>
  <c r="CG363" i="8"/>
  <c r="CG363" i="10"/>
  <c r="CH169" i="12"/>
  <c r="CG373" i="8"/>
  <c r="CG305" i="10"/>
  <c r="CG373" i="10"/>
  <c r="CH85" i="12"/>
  <c r="CG289" i="8"/>
  <c r="CG357" i="9"/>
  <c r="CG221" i="10"/>
  <c r="CH123" i="12"/>
  <c r="CG259" i="10"/>
  <c r="CG395" i="9"/>
  <c r="CG327" i="8"/>
  <c r="CH203" i="12"/>
  <c r="CG339" i="10"/>
  <c r="CG407" i="10"/>
  <c r="CG407" i="8"/>
  <c r="CH191" i="12"/>
  <c r="CG327" i="10"/>
  <c r="CG395" i="10"/>
  <c r="CG395" i="8"/>
  <c r="CH185" i="12"/>
  <c r="CG389" i="8"/>
  <c r="CG389" i="10"/>
  <c r="CG321" i="10"/>
  <c r="AV169" i="11"/>
  <c r="X101" i="11"/>
  <c r="CH125" i="12"/>
  <c r="CG329" i="8"/>
  <c r="CG397" i="9"/>
  <c r="CG261" i="10"/>
  <c r="CH179" i="12"/>
  <c r="CG383" i="10"/>
  <c r="CG315" i="10"/>
  <c r="CG383" i="8"/>
  <c r="CH202" i="12"/>
  <c r="CG406" i="8"/>
  <c r="CG338" i="10"/>
  <c r="CG406" i="10"/>
  <c r="CH154" i="12"/>
  <c r="CG358" i="10"/>
  <c r="CG290" i="10"/>
  <c r="CG358" i="8"/>
  <c r="CH89" i="12"/>
  <c r="CG293" i="8"/>
  <c r="CG361" i="9"/>
  <c r="CG225" i="10"/>
  <c r="CH200" i="12"/>
  <c r="CG404" i="8"/>
  <c r="CG404" i="10"/>
  <c r="CG336" i="10"/>
  <c r="CH120" i="12"/>
  <c r="CG324" i="8"/>
  <c r="CG256" i="10"/>
  <c r="CG392" i="9"/>
  <c r="CH153" i="12"/>
  <c r="CG357" i="8"/>
  <c r="CG357" i="10"/>
  <c r="CG289" i="10"/>
  <c r="CH187" i="12"/>
  <c r="CG391" i="8"/>
  <c r="CG391" i="10"/>
  <c r="CG323" i="10"/>
  <c r="CH176" i="12"/>
  <c r="CG380" i="8"/>
  <c r="CG380" i="10"/>
  <c r="CG312" i="10"/>
  <c r="CH119" i="12"/>
  <c r="CG391" i="9"/>
  <c r="CG255" i="10"/>
  <c r="CG323" i="8"/>
  <c r="CH172" i="12"/>
  <c r="CG376" i="8"/>
  <c r="CG376" i="10"/>
  <c r="CG308" i="10"/>
  <c r="CG256" i="12"/>
  <c r="CH52" i="12"/>
  <c r="Y52" i="11"/>
  <c r="Y120" i="11" s="1"/>
  <c r="CG256" i="8"/>
  <c r="CG324" i="9"/>
  <c r="CG256" i="9"/>
  <c r="Z9" i="5"/>
  <c r="Z8" i="5" s="1"/>
  <c r="AL81" i="7"/>
  <c r="Y7" i="3"/>
  <c r="Y16" i="3"/>
  <c r="X106" i="11"/>
  <c r="BA174" i="11"/>
  <c r="AN57" i="7"/>
  <c r="AB70" i="5"/>
  <c r="CG238" i="12"/>
  <c r="Y34" i="11"/>
  <c r="CH34" i="12"/>
  <c r="CG306" i="9"/>
  <c r="CG238" i="8"/>
  <c r="CG238" i="9"/>
  <c r="AC95" i="6"/>
  <c r="AC94" i="6" s="1"/>
  <c r="AC43" i="6" s="1"/>
  <c r="AC45" i="6" s="1"/>
  <c r="AC35" i="6"/>
  <c r="AC33" i="6" s="1"/>
  <c r="AC31" i="6" s="1"/>
  <c r="AB74" i="5"/>
  <c r="CG249" i="12"/>
  <c r="CH45" i="12"/>
  <c r="Y45" i="11"/>
  <c r="CG249" i="9"/>
  <c r="CG317" i="9"/>
  <c r="CG249" i="8"/>
  <c r="CH130" i="12"/>
  <c r="CG402" i="9"/>
  <c r="CG266" i="10"/>
  <c r="CG334" i="8"/>
  <c r="CH146" i="12"/>
  <c r="CG350" i="10"/>
  <c r="CG282" i="10"/>
  <c r="CG350" i="8"/>
  <c r="AM209" i="7" a="1"/>
  <c r="AM209" i="7" s="1"/>
  <c r="AM195" i="7" a="1"/>
  <c r="AM195" i="7" s="1"/>
  <c r="CG228" i="12"/>
  <c r="CH24" i="12"/>
  <c r="Y24" i="11"/>
  <c r="CG228" i="8"/>
  <c r="CG228" i="9"/>
  <c r="CG296" i="9"/>
  <c r="CH95" i="12"/>
  <c r="CG367" i="9"/>
  <c r="CG231" i="10"/>
  <c r="CG299" i="8"/>
  <c r="CH92" i="12"/>
  <c r="CG296" i="8"/>
  <c r="CG364" i="9"/>
  <c r="CG228" i="10"/>
  <c r="CH197" i="12"/>
  <c r="CG401" i="8"/>
  <c r="CG401" i="10"/>
  <c r="CG333" i="10"/>
  <c r="CH90" i="12"/>
  <c r="CG362" i="9"/>
  <c r="CG226" i="10"/>
  <c r="CG294" i="8"/>
  <c r="CH149" i="12"/>
  <c r="CG353" i="8"/>
  <c r="CG285" i="10"/>
  <c r="CG353" i="10"/>
  <c r="CH134" i="12"/>
  <c r="CG338" i="8"/>
  <c r="CG270" i="10"/>
  <c r="CG406" i="9"/>
  <c r="CH102" i="12"/>
  <c r="CG238" i="10"/>
  <c r="CG374" i="9"/>
  <c r="CG306" i="8"/>
  <c r="CH99" i="12"/>
  <c r="CG371" i="9"/>
  <c r="CG235" i="10"/>
  <c r="CG303" i="8"/>
  <c r="CH109" i="12"/>
  <c r="CG313" i="8"/>
  <c r="CG245" i="10"/>
  <c r="CG381" i="9"/>
  <c r="CH81" i="12"/>
  <c r="CG353" i="9"/>
  <c r="CG217" i="10"/>
  <c r="CG285" i="8"/>
  <c r="CH128" i="12"/>
  <c r="CG332" i="8"/>
  <c r="CG264" i="10"/>
  <c r="CG400" i="9"/>
  <c r="CH178" i="12"/>
  <c r="CG382" i="8"/>
  <c r="CG314" i="10"/>
  <c r="CG382" i="10"/>
  <c r="CH104" i="12"/>
  <c r="CG308" i="8"/>
  <c r="CG240" i="10"/>
  <c r="CG376" i="9"/>
  <c r="CF410" i="8"/>
  <c r="AN42" i="7" s="1"/>
  <c r="CH121" i="12"/>
  <c r="CG325" i="8"/>
  <c r="CG393" i="9"/>
  <c r="CG257" i="10"/>
  <c r="CH198" i="12"/>
  <c r="CG402" i="8"/>
  <c r="CG402" i="10"/>
  <c r="CG334" i="10"/>
  <c r="CH83" i="12"/>
  <c r="CG219" i="10"/>
  <c r="CG355" i="9"/>
  <c r="CG287" i="8"/>
  <c r="X97" i="11"/>
  <c r="AR165" i="11"/>
  <c r="X82" i="11"/>
  <c r="AC150" i="11"/>
  <c r="CG229" i="12"/>
  <c r="CH25" i="12"/>
  <c r="Y25" i="11"/>
  <c r="CG297" i="9"/>
  <c r="CG229" i="9"/>
  <c r="CG229" i="8"/>
  <c r="X110" i="11"/>
  <c r="BE178" i="11"/>
  <c r="CH161" i="12"/>
  <c r="CG365" i="8"/>
  <c r="CG365" i="10"/>
  <c r="CG297" i="10"/>
  <c r="AF153" i="11"/>
  <c r="X85" i="11"/>
  <c r="AO162" i="11"/>
  <c r="X94" i="11"/>
  <c r="AA75" i="5"/>
  <c r="AM67" i="7"/>
  <c r="AM59" i="7"/>
  <c r="AA72" i="5" s="1"/>
  <c r="AP163" i="11"/>
  <c r="X95" i="11"/>
  <c r="AB149" i="11"/>
  <c r="X81" i="11"/>
  <c r="AK158" i="11"/>
  <c r="X90" i="11"/>
  <c r="AU168" i="11"/>
  <c r="X100" i="11"/>
  <c r="CG251" i="12"/>
  <c r="CH47" i="12"/>
  <c r="Y47" i="11"/>
  <c r="Y115" i="11" s="1"/>
  <c r="CG251" i="9"/>
  <c r="CG319" i="9"/>
  <c r="CG251" i="8"/>
  <c r="CG245" i="12"/>
  <c r="CH41" i="12"/>
  <c r="Y41" i="11"/>
  <c r="CG245" i="9"/>
  <c r="CG313" i="9"/>
  <c r="CG245" i="8"/>
  <c r="CG264" i="12"/>
  <c r="CH60" i="12"/>
  <c r="Y60" i="11"/>
  <c r="Y128" i="11" s="1"/>
  <c r="CG264" i="8"/>
  <c r="CG332" i="9"/>
  <c r="CG264" i="9"/>
  <c r="CH194" i="12"/>
  <c r="CG398" i="8"/>
  <c r="CG398" i="10"/>
  <c r="CG330" i="10"/>
  <c r="AA69" i="5"/>
  <c r="AM54" i="7"/>
  <c r="AD151" i="11"/>
  <c r="X83" i="11"/>
  <c r="AB104" i="6"/>
  <c r="AB103" i="6"/>
  <c r="Y99" i="5"/>
  <c r="AM61" i="7"/>
  <c r="AS166" i="11"/>
  <c r="X98" i="11"/>
  <c r="W57" i="3"/>
  <c r="AJ98" i="7"/>
  <c r="W63" i="3" s="1"/>
  <c r="CG254" i="12"/>
  <c r="Y50" i="11"/>
  <c r="Y118" i="11" s="1"/>
  <c r="CH50" i="12"/>
  <c r="CG322" i="9"/>
  <c r="CG254" i="9"/>
  <c r="CG254" i="8"/>
  <c r="CG262" i="12"/>
  <c r="CH58" i="12"/>
  <c r="Y58" i="11"/>
  <c r="Y126" i="11" s="1"/>
  <c r="CG262" i="9"/>
  <c r="CG330" i="9"/>
  <c r="CG262" i="8"/>
  <c r="CG237" i="12"/>
  <c r="CH33" i="12"/>
  <c r="Y33" i="11"/>
  <c r="CG237" i="9"/>
  <c r="CG305" i="9"/>
  <c r="CG237" i="8"/>
  <c r="CG259" i="12"/>
  <c r="CH55" i="12"/>
  <c r="Y55" i="11"/>
  <c r="Y123" i="11" s="1"/>
  <c r="CG327" i="9"/>
  <c r="CG259" i="9"/>
  <c r="CG259" i="8"/>
  <c r="AH155" i="11"/>
  <c r="X87" i="11"/>
  <c r="CG213" i="12"/>
  <c r="CH9" i="12"/>
  <c r="Y9" i="11"/>
  <c r="CG213" i="9"/>
  <c r="CG281" i="9"/>
  <c r="CG213" i="8"/>
  <c r="CG260" i="12"/>
  <c r="CH56" i="12"/>
  <c r="Y56" i="11"/>
  <c r="Y124" i="11" s="1"/>
  <c r="CG260" i="8"/>
  <c r="CG328" i="9"/>
  <c r="CG260" i="9"/>
  <c r="CG242" i="12"/>
  <c r="CH38" i="12"/>
  <c r="Y38" i="11"/>
  <c r="CG242" i="9"/>
  <c r="CG310" i="9"/>
  <c r="CG242" i="8"/>
  <c r="CF342" i="8"/>
  <c r="AN41" i="7" s="1"/>
  <c r="AE9" i="6"/>
  <c r="AD7" i="6"/>
  <c r="AA54" i="5"/>
  <c r="AD75" i="6"/>
  <c r="CF274" i="8"/>
  <c r="AN40" i="7" s="1"/>
  <c r="AJ175" i="7"/>
  <c r="AJ174" i="7"/>
  <c r="X92" i="5"/>
  <c r="X85" i="5" s="1"/>
  <c r="W88" i="3"/>
  <c r="CH117" i="12"/>
  <c r="CG321" i="8"/>
  <c r="CG389" i="9"/>
  <c r="CG253" i="10"/>
  <c r="CH100" i="12"/>
  <c r="CG304" i="8"/>
  <c r="CG372" i="9"/>
  <c r="CG236" i="10"/>
  <c r="CH124" i="12"/>
  <c r="CG328" i="8"/>
  <c r="CG260" i="10"/>
  <c r="CG396" i="9"/>
  <c r="CH186" i="12"/>
  <c r="CG390" i="8"/>
  <c r="CG390" i="10"/>
  <c r="CG322" i="10"/>
  <c r="CH150" i="12"/>
  <c r="CG286" i="10"/>
  <c r="CG354" i="10"/>
  <c r="CG354" i="8"/>
  <c r="CG261" i="12"/>
  <c r="CH57" i="12"/>
  <c r="Y57" i="11"/>
  <c r="Y125" i="11" s="1"/>
  <c r="CG329" i="9"/>
  <c r="CG261" i="9"/>
  <c r="CG261" i="8"/>
  <c r="CG246" i="12"/>
  <c r="CH42" i="12"/>
  <c r="Y42" i="11"/>
  <c r="CG246" i="9"/>
  <c r="CG314" i="9"/>
  <c r="CG246" i="8"/>
  <c r="CG221" i="12"/>
  <c r="CH17" i="12"/>
  <c r="Y17" i="11"/>
  <c r="CG289" i="9"/>
  <c r="CG221" i="9"/>
  <c r="CG221" i="8"/>
  <c r="CG230" i="12"/>
  <c r="CH26" i="12"/>
  <c r="Y26" i="11"/>
  <c r="CG298" i="9"/>
  <c r="CG230" i="8"/>
  <c r="CG230" i="9"/>
  <c r="CG231" i="12"/>
  <c r="CH27" i="12"/>
  <c r="Y27" i="11"/>
  <c r="CG231" i="9"/>
  <c r="CG299" i="9"/>
  <c r="CG231" i="8"/>
  <c r="CG217" i="12"/>
  <c r="CH13" i="12"/>
  <c r="Y13" i="11"/>
  <c r="CG217" i="9"/>
  <c r="CG285" i="9"/>
  <c r="CG217" i="8"/>
  <c r="CG226" i="12"/>
  <c r="CH22" i="12"/>
  <c r="Y22" i="11"/>
  <c r="CG294" i="9"/>
  <c r="CG226" i="9"/>
  <c r="CG226" i="8"/>
  <c r="CG236" i="12"/>
  <c r="CH32" i="12"/>
  <c r="Y32" i="11"/>
  <c r="CG236" i="8"/>
  <c r="CG236" i="9"/>
  <c r="CG304" i="9"/>
  <c r="CH94" i="12"/>
  <c r="CG366" i="9"/>
  <c r="CG230" i="10"/>
  <c r="CG298" i="8"/>
  <c r="CH173" i="12"/>
  <c r="CG377" i="8"/>
  <c r="CG309" i="10"/>
  <c r="CG377" i="10"/>
  <c r="Y146" i="11"/>
  <c r="X78" i="11"/>
  <c r="AA115" i="6"/>
  <c r="CH79" i="12"/>
  <c r="CG351" i="9"/>
  <c r="CG215" i="10"/>
  <c r="CG283" i="8"/>
  <c r="CH189" i="12"/>
  <c r="CG393" i="8"/>
  <c r="CG325" i="10"/>
  <c r="CG393" i="10"/>
  <c r="CG219" i="12"/>
  <c r="CH15" i="12"/>
  <c r="Y15" i="11"/>
  <c r="CG219" i="9"/>
  <c r="CG287" i="9"/>
  <c r="CG219" i="8"/>
  <c r="Y118" i="6"/>
  <c r="Z118" i="6" s="1"/>
  <c r="AA118" i="6" s="1"/>
  <c r="Y115" i="6"/>
  <c r="CG234" i="12"/>
  <c r="CH30" i="12"/>
  <c r="Y30" i="11"/>
  <c r="CG234" i="9"/>
  <c r="CG302" i="9"/>
  <c r="CG234" i="8"/>
  <c r="CG267" i="12"/>
  <c r="CH63" i="12"/>
  <c r="Y63" i="11"/>
  <c r="Y131" i="11" s="1"/>
  <c r="CG335" i="9"/>
  <c r="CG267" i="9"/>
  <c r="CG267" i="8"/>
  <c r="BC176" i="11"/>
  <c r="X108" i="11"/>
  <c r="CH91" i="12"/>
  <c r="CG363" i="9"/>
  <c r="CG227" i="10"/>
  <c r="CG295" i="8"/>
  <c r="CH116" i="12"/>
  <c r="CG320" i="8"/>
  <c r="CG388" i="9"/>
  <c r="CG252" i="10"/>
  <c r="CH182" i="12"/>
  <c r="CG386" i="8"/>
  <c r="CG386" i="10"/>
  <c r="CG318" i="10"/>
  <c r="CH106" i="12"/>
  <c r="CG310" i="8"/>
  <c r="CG378" i="9"/>
  <c r="CG242" i="10"/>
  <c r="CH156" i="12"/>
  <c r="CG360" i="8"/>
  <c r="CG292" i="10"/>
  <c r="CG360" i="10"/>
  <c r="CH88" i="12"/>
  <c r="CG292" i="8"/>
  <c r="CG360" i="9"/>
  <c r="CG224" i="10"/>
  <c r="CH113" i="12"/>
  <c r="CG317" i="8"/>
  <c r="CG249" i="10"/>
  <c r="CG385" i="9"/>
  <c r="AA148" i="11"/>
  <c r="X80" i="11"/>
  <c r="AE152" i="11"/>
  <c r="X84" i="11"/>
  <c r="CH160" i="12"/>
  <c r="CG364" i="8"/>
  <c r="CG296" i="10"/>
  <c r="CG364" i="10"/>
  <c r="X114" i="11"/>
  <c r="BI182" i="11"/>
  <c r="V118" i="3"/>
  <c r="CG223" i="12"/>
  <c r="CH19" i="12"/>
  <c r="Y19" i="11"/>
  <c r="CG291" i="9"/>
  <c r="CG223" i="9"/>
  <c r="CG223" i="8"/>
  <c r="X145" i="11"/>
  <c r="X77" i="11"/>
  <c r="AE12" i="6"/>
  <c r="AB47" i="5"/>
  <c r="AB46" i="5" s="1"/>
  <c r="AB139" i="5" s="1"/>
  <c r="BB175" i="11"/>
  <c r="X107" i="11"/>
  <c r="AE20" i="6"/>
  <c r="AH19" i="6" s="1"/>
  <c r="AE49" i="5" s="1"/>
  <c r="AB43" i="5"/>
  <c r="AA28" i="3"/>
  <c r="AN83" i="7"/>
  <c r="CH136" i="12"/>
  <c r="CG340" i="8"/>
  <c r="CG272" i="10"/>
  <c r="CG408" i="9"/>
  <c r="CG138" i="12"/>
  <c r="AO36" i="7" s="1"/>
  <c r="AI156" i="11"/>
  <c r="X88" i="11"/>
  <c r="Z120" i="5"/>
  <c r="Z118" i="5" s="1"/>
  <c r="Z101" i="5"/>
  <c r="AC92" i="6"/>
  <c r="AC49" i="6"/>
  <c r="CF274" i="12"/>
  <c r="AN35" i="7"/>
  <c r="AN64" i="7" s="1"/>
  <c r="AG232" i="7"/>
  <c r="S128" i="3"/>
  <c r="Y114" i="5"/>
  <c r="Y95" i="5"/>
  <c r="Y88" i="5" s="1"/>
  <c r="X91" i="3"/>
  <c r="X104" i="3"/>
  <c r="AK163" i="7"/>
  <c r="AK105" i="7"/>
  <c r="Y6" i="5"/>
  <c r="W116" i="3"/>
  <c r="W101" i="3"/>
  <c r="X107" i="5"/>
  <c r="X104" i="5" s="1"/>
  <c r="X111" i="5"/>
  <c r="CH96" i="12"/>
  <c r="CG300" i="8"/>
  <c r="CG232" i="10"/>
  <c r="CG368" i="9"/>
  <c r="CH80" i="12"/>
  <c r="CG284" i="8"/>
  <c r="CG352" i="9"/>
  <c r="CG216" i="10"/>
  <c r="CH108" i="12"/>
  <c r="CG312" i="8"/>
  <c r="CG380" i="9"/>
  <c r="CG244" i="10"/>
  <c r="CH199" i="12"/>
  <c r="CG335" i="10"/>
  <c r="CG403" i="8"/>
  <c r="CG403" i="10"/>
  <c r="CH86" i="12"/>
  <c r="CG222" i="10"/>
  <c r="CG358" i="9"/>
  <c r="CG290" i="8"/>
  <c r="CH112" i="12"/>
  <c r="CG316" i="8"/>
  <c r="CG248" i="10"/>
  <c r="CG384" i="9"/>
  <c r="CH177" i="12"/>
  <c r="CG381" i="8"/>
  <c r="CG381" i="10"/>
  <c r="CG313" i="10"/>
  <c r="CH129" i="12"/>
  <c r="CG333" i="8"/>
  <c r="CG265" i="10"/>
  <c r="CG401" i="9"/>
  <c r="CG252" i="12"/>
  <c r="CH48" i="12"/>
  <c r="Y48" i="11"/>
  <c r="Y116" i="11" s="1"/>
  <c r="CG252" i="8"/>
  <c r="CG320" i="9"/>
  <c r="CG252" i="9"/>
  <c r="AN51" i="7"/>
  <c r="AN49" i="7"/>
  <c r="AB67" i="5" s="1"/>
  <c r="AB68" i="5"/>
  <c r="CG215" i="12"/>
  <c r="CH11" i="12"/>
  <c r="Y11" i="11"/>
  <c r="CG283" i="9"/>
  <c r="CG215" i="9"/>
  <c r="CG215" i="8"/>
  <c r="X111" i="11"/>
  <c r="BF179" i="11"/>
  <c r="AE25" i="6"/>
  <c r="AK24" i="6" s="1"/>
  <c r="AH51" i="5" s="1"/>
  <c r="AB44" i="5"/>
  <c r="AA29" i="3"/>
  <c r="AN84" i="7"/>
  <c r="CH204" i="12"/>
  <c r="CG408" i="8"/>
  <c r="CG408" i="10"/>
  <c r="CG340" i="10"/>
  <c r="CG206" i="12"/>
  <c r="AO37" i="7" s="1"/>
  <c r="CG270" i="12"/>
  <c r="CH66" i="12"/>
  <c r="Y66" i="11"/>
  <c r="Y134" i="11" s="1"/>
  <c r="CG270" i="9"/>
  <c r="CG338" i="9"/>
  <c r="CG270" i="8"/>
  <c r="AA42" i="5"/>
  <c r="AM34" i="7"/>
  <c r="AD15" i="6"/>
  <c r="AF14" i="6" s="1"/>
  <c r="Z27" i="3"/>
  <c r="AM82" i="7"/>
  <c r="CG233" i="12"/>
  <c r="CH29" i="12"/>
  <c r="Y29" i="11"/>
  <c r="CG233" i="9"/>
  <c r="CG301" i="9"/>
  <c r="CG233" i="8"/>
  <c r="CG218" i="12"/>
  <c r="CH14" i="12"/>
  <c r="Y14" i="11"/>
  <c r="CG218" i="8"/>
  <c r="CG286" i="9"/>
  <c r="CG218" i="9"/>
  <c r="V125" i="5"/>
  <c r="U118" i="3"/>
  <c r="AH182" i="7"/>
  <c r="V147" i="5" s="1"/>
  <c r="V151" i="5" s="1"/>
  <c r="AH231" i="7"/>
  <c r="AH185" i="7" s="1"/>
  <c r="U114" i="3"/>
  <c r="AY172" i="11"/>
  <c r="X104" i="11"/>
  <c r="CG263" i="12"/>
  <c r="CH59" i="12"/>
  <c r="Y59" i="11"/>
  <c r="Y127" i="11" s="1"/>
  <c r="CG331" i="9"/>
  <c r="CG263" i="9"/>
  <c r="CG263" i="8"/>
  <c r="CG247" i="12"/>
  <c r="CH43" i="12"/>
  <c r="Y43" i="11"/>
  <c r="CG315" i="9"/>
  <c r="CG247" i="9"/>
  <c r="CG247" i="8"/>
  <c r="AN54" i="7"/>
  <c r="AB69" i="5"/>
  <c r="AA11" i="5"/>
  <c r="Z18" i="3"/>
  <c r="Z9" i="3"/>
  <c r="AA64" i="5"/>
  <c r="AM46" i="7"/>
  <c r="CH165" i="12"/>
  <c r="CG369" i="8"/>
  <c r="CG369" i="10"/>
  <c r="CG301" i="10"/>
  <c r="CH170" i="12"/>
  <c r="CG374" i="10"/>
  <c r="CG374" i="8"/>
  <c r="CG306" i="10"/>
  <c r="CH114" i="12"/>
  <c r="CG386" i="9"/>
  <c r="CG250" i="10"/>
  <c r="CG318" i="8"/>
  <c r="Z147" i="11"/>
  <c r="X79" i="11"/>
  <c r="AL159" i="11"/>
  <c r="X91" i="11"/>
  <c r="CG240" i="12"/>
  <c r="CH36" i="12"/>
  <c r="Y36" i="11"/>
  <c r="CG240" i="8"/>
  <c r="CG240" i="9"/>
  <c r="CG308" i="9"/>
  <c r="CG225" i="12"/>
  <c r="CH21" i="12"/>
  <c r="Y21" i="11"/>
  <c r="CG293" i="9"/>
  <c r="CG225" i="9"/>
  <c r="CG225" i="8"/>
  <c r="CG241" i="12"/>
  <c r="CH37" i="12"/>
  <c r="Y37" i="11"/>
  <c r="CG309" i="9"/>
  <c r="CG241" i="9"/>
  <c r="CG241" i="8"/>
  <c r="AG154" i="11"/>
  <c r="X86" i="11"/>
  <c r="AT167" i="11"/>
  <c r="X99" i="11"/>
  <c r="CH135" i="12"/>
  <c r="CG407" i="9"/>
  <c r="CG271" i="10"/>
  <c r="CG339" i="8"/>
  <c r="X103" i="11"/>
  <c r="AX171" i="11"/>
  <c r="BG180" i="11"/>
  <c r="X112" i="11"/>
  <c r="AM45" i="7"/>
  <c r="AQ164" i="11"/>
  <c r="X96" i="11"/>
  <c r="CH151" i="12"/>
  <c r="CG287" i="10"/>
  <c r="CG355" i="8"/>
  <c r="CG355" i="10"/>
  <c r="CH145" i="12"/>
  <c r="CG349" i="8"/>
  <c r="CG349" i="10"/>
  <c r="CG281" i="10"/>
  <c r="CH110" i="12"/>
  <c r="CG314" i="8"/>
  <c r="CG382" i="9"/>
  <c r="CG246" i="10"/>
  <c r="CH131" i="12"/>
  <c r="CG267" i="10"/>
  <c r="CG403" i="9"/>
  <c r="CG335" i="8"/>
  <c r="CH98" i="12"/>
  <c r="CG370" i="9"/>
  <c r="CG234" i="10"/>
  <c r="CG302" i="8"/>
  <c r="CH183" i="12"/>
  <c r="CG319" i="10"/>
  <c r="CG387" i="8"/>
  <c r="CG387" i="10"/>
  <c r="CH84" i="12"/>
  <c r="CG288" i="8"/>
  <c r="CG356" i="9"/>
  <c r="CG220" i="10"/>
  <c r="CH166" i="12"/>
  <c r="CG370" i="10"/>
  <c r="CG302" i="10"/>
  <c r="CG370" i="8"/>
  <c r="CH171" i="12"/>
  <c r="CG307" i="10"/>
  <c r="CG375" i="8"/>
  <c r="CG375" i="10"/>
  <c r="CH77" i="12"/>
  <c r="CG281" i="8"/>
  <c r="CG349" i="9"/>
  <c r="CG213" i="10"/>
  <c r="CH167" i="12"/>
  <c r="CG371" i="10"/>
  <c r="CG371" i="8"/>
  <c r="CG303" i="10"/>
  <c r="CH147" i="12"/>
  <c r="CG283" i="10"/>
  <c r="CG351" i="8"/>
  <c r="CG351" i="10"/>
  <c r="CH78" i="12"/>
  <c r="CG350" i="9"/>
  <c r="CG214" i="10"/>
  <c r="CG282" i="8"/>
  <c r="CH168" i="12"/>
  <c r="CG372" i="8"/>
  <c r="CG304" i="10"/>
  <c r="CG372" i="10"/>
  <c r="CH192" i="12"/>
  <c r="CG396" i="8"/>
  <c r="CG328" i="10"/>
  <c r="CG396" i="10"/>
  <c r="CH162" i="12"/>
  <c r="CG298" i="10"/>
  <c r="CG366" i="10"/>
  <c r="CG366" i="8"/>
  <c r="CH148" i="12"/>
  <c r="CG352" i="8"/>
  <c r="CG284" i="10"/>
  <c r="CG352" i="10"/>
  <c r="CH196" i="12"/>
  <c r="CG400" i="8"/>
  <c r="CG332" i="10"/>
  <c r="CG400" i="10"/>
  <c r="CH118" i="12"/>
  <c r="CG254" i="10"/>
  <c r="CG322" i="8"/>
  <c r="CG390" i="9"/>
  <c r="CH127" i="12"/>
  <c r="CG399" i="9"/>
  <c r="CG263" i="10"/>
  <c r="CG331" i="8"/>
  <c r="CG265" i="12"/>
  <c r="CH61" i="12"/>
  <c r="Y61" i="11"/>
  <c r="Y129" i="11" s="1"/>
  <c r="CG265" i="9"/>
  <c r="CG333" i="9"/>
  <c r="CG265" i="8"/>
  <c r="CG258" i="12"/>
  <c r="CH54" i="12"/>
  <c r="Y54" i="11"/>
  <c r="Y122" i="11" s="1"/>
  <c r="CG326" i="9"/>
  <c r="CG258" i="9"/>
  <c r="CG258" i="8"/>
  <c r="CH195" i="12"/>
  <c r="CG331" i="10"/>
  <c r="CG399" i="8"/>
  <c r="CG399" i="10"/>
  <c r="CG214" i="12"/>
  <c r="CH10" i="12"/>
  <c r="Y10" i="11"/>
  <c r="CG214" i="9"/>
  <c r="CG214" i="8"/>
  <c r="CG282" i="9"/>
  <c r="CH97" i="12"/>
  <c r="CG369" i="9"/>
  <c r="CG233" i="10"/>
  <c r="CG301" i="8"/>
  <c r="CH174" i="12"/>
  <c r="CG310" i="10"/>
  <c r="CG378" i="10"/>
  <c r="CG378" i="8"/>
  <c r="CH101" i="12"/>
  <c r="CG305" i="8"/>
  <c r="CG237" i="10"/>
  <c r="CG373" i="9"/>
  <c r="CH132" i="12"/>
  <c r="CG336" i="8"/>
  <c r="CG268" i="10"/>
  <c r="CG404" i="9"/>
  <c r="CH155" i="12"/>
  <c r="CG291" i="10"/>
  <c r="CG359" i="8"/>
  <c r="CG359" i="10"/>
  <c r="CH152" i="12"/>
  <c r="CG356" i="8"/>
  <c r="CG288" i="10"/>
  <c r="CG356" i="10"/>
  <c r="CH163" i="12"/>
  <c r="CG299" i="10"/>
  <c r="CG367" i="8"/>
  <c r="CG367" i="10"/>
  <c r="CH181" i="12"/>
  <c r="CG385" i="8"/>
  <c r="CG317" i="10"/>
  <c r="CG385" i="10"/>
  <c r="CH126" i="12"/>
  <c r="CG262" i="10"/>
  <c r="CG398" i="9"/>
  <c r="CG330" i="8"/>
  <c r="CH201" i="12"/>
  <c r="CG405" i="8"/>
  <c r="CG405" i="10"/>
  <c r="CG337" i="10"/>
  <c r="CH107" i="12"/>
  <c r="CG243" i="10"/>
  <c r="CG379" i="9"/>
  <c r="CG311" i="8"/>
  <c r="CH158" i="12"/>
  <c r="CG294" i="10"/>
  <c r="CG362" i="10"/>
  <c r="CG362" i="8"/>
  <c r="CH180" i="12"/>
  <c r="CG384" i="8"/>
  <c r="CG316" i="10"/>
  <c r="CG384" i="10"/>
  <c r="CH188" i="12"/>
  <c r="CG392" i="8"/>
  <c r="CG324" i="10"/>
  <c r="CG392" i="10"/>
  <c r="CH190" i="12"/>
  <c r="CG394" i="8"/>
  <c r="CG394" i="10"/>
  <c r="CG326" i="10"/>
  <c r="CH175" i="12"/>
  <c r="CG379" i="8"/>
  <c r="CG311" i="10"/>
  <c r="CG379" i="10"/>
  <c r="CG253" i="12"/>
  <c r="CH49" i="12"/>
  <c r="Y49" i="11"/>
  <c r="Y117" i="11" s="1"/>
  <c r="CG253" i="9"/>
  <c r="CG321" i="9"/>
  <c r="CG253" i="8"/>
  <c r="AA70" i="5"/>
  <c r="AM57" i="7"/>
  <c r="CG266" i="12"/>
  <c r="CH62" i="12"/>
  <c r="Y62" i="11"/>
  <c r="Y130" i="11" s="1"/>
  <c r="CG266" i="9"/>
  <c r="CG334" i="9"/>
  <c r="CG266" i="8"/>
  <c r="W19" i="3"/>
  <c r="X81" i="3"/>
  <c r="X80" i="3"/>
  <c r="CH164" i="12"/>
  <c r="CG368" i="8"/>
  <c r="CG300" i="10"/>
  <c r="CG368" i="10"/>
  <c r="CH82" i="12"/>
  <c r="CG354" i="9"/>
  <c r="CG218" i="10"/>
  <c r="CG286" i="8"/>
  <c r="CH115" i="12"/>
  <c r="CG387" i="9"/>
  <c r="CG251" i="10"/>
  <c r="CG319" i="8"/>
  <c r="CH105" i="12"/>
  <c r="CG241" i="10"/>
  <c r="CG309" i="8"/>
  <c r="CG377" i="9"/>
  <c r="CG244" i="12"/>
  <c r="CH40" i="12"/>
  <c r="Y40" i="11"/>
  <c r="CG244" i="8"/>
  <c r="CG312" i="9"/>
  <c r="CG244" i="9"/>
  <c r="CG257" i="12"/>
  <c r="CH53" i="12"/>
  <c r="Y53" i="11"/>
  <c r="Y121" i="11" s="1"/>
  <c r="CG325" i="9"/>
  <c r="CG257" i="9"/>
  <c r="CG257" i="8"/>
  <c r="CG216" i="12"/>
  <c r="CH12" i="12"/>
  <c r="Y12" i="11"/>
  <c r="CG216" i="8"/>
  <c r="CG216" i="9"/>
  <c r="CG284" i="9"/>
  <c r="CG220" i="12"/>
  <c r="CH16" i="12"/>
  <c r="Y16" i="11"/>
  <c r="CG220" i="8"/>
  <c r="CG220" i="9"/>
  <c r="CG288" i="9"/>
  <c r="V114" i="3"/>
  <c r="CG250" i="12"/>
  <c r="CH46" i="12"/>
  <c r="Y46" i="11"/>
  <c r="CG318" i="9"/>
  <c r="CG250" i="9"/>
  <c r="CG250" i="8"/>
  <c r="Z41" i="5"/>
  <c r="AL166" i="7"/>
  <c r="AL165" i="7" s="1"/>
  <c r="AL141" i="7"/>
  <c r="AL44" i="7"/>
  <c r="Y74" i="3" s="1"/>
  <c r="Y26" i="3"/>
  <c r="CG243" i="12"/>
  <c r="CH39" i="12"/>
  <c r="Y39" i="11"/>
  <c r="CG311" i="9"/>
  <c r="CG243" i="9"/>
  <c r="CG243" i="8"/>
  <c r="AA68" i="5"/>
  <c r="AM51" i="7"/>
  <c r="AM49" i="7"/>
  <c r="AA67" i="5" s="1"/>
  <c r="CF410" i="9"/>
  <c r="AN66" i="7" s="1"/>
  <c r="AA10" i="5"/>
  <c r="Z17" i="3"/>
  <c r="Z8" i="3"/>
  <c r="CG224" i="12"/>
  <c r="CH20" i="12"/>
  <c r="Y20" i="11"/>
  <c r="CG224" i="8"/>
  <c r="CG224" i="9"/>
  <c r="CG292" i="9"/>
  <c r="AW170" i="11"/>
  <c r="X102" i="11"/>
  <c r="CF274" i="9"/>
  <c r="AN60" i="7" s="1"/>
  <c r="CG272" i="12"/>
  <c r="CH68" i="12"/>
  <c r="Y68" i="11"/>
  <c r="Y136" i="11" s="1"/>
  <c r="CG272" i="8"/>
  <c r="CG274" i="8" s="1"/>
  <c r="AO40" i="7" s="1"/>
  <c r="CG340" i="9"/>
  <c r="CG342" i="9" s="1"/>
  <c r="AO63" i="7" s="1"/>
  <c r="CG272" i="9"/>
  <c r="CG70" i="12"/>
  <c r="Y123" i="5"/>
  <c r="X115" i="3"/>
  <c r="AK96" i="7"/>
  <c r="X15" i="3"/>
  <c r="X6" i="3"/>
  <c r="BH181" i="11"/>
  <c r="X113" i="11"/>
  <c r="AB98" i="6" l="1"/>
  <c r="AB111" i="6" s="1"/>
  <c r="Y149" i="5" s="1"/>
  <c r="CG274" i="9"/>
  <c r="AO60" i="7" s="1"/>
  <c r="AC73" i="5" s="1"/>
  <c r="CG410" i="8"/>
  <c r="AO42" i="7" s="1"/>
  <c r="AO47" i="7" s="1"/>
  <c r="CG274" i="10"/>
  <c r="AO56" i="7" s="1"/>
  <c r="AC70" i="5" s="1"/>
  <c r="AJ169" i="7"/>
  <c r="CG342" i="10"/>
  <c r="AO50" i="7" s="1"/>
  <c r="AI231" i="7"/>
  <c r="AI185" i="7" s="1"/>
  <c r="AI182" i="7"/>
  <c r="W147" i="5" s="1"/>
  <c r="W151" i="5" s="1"/>
  <c r="AJ156" i="11"/>
  <c r="Y88" i="11"/>
  <c r="CH220" i="12"/>
  <c r="CI16" i="12"/>
  <c r="Z16" i="11"/>
  <c r="CH220" i="8"/>
  <c r="CH288" i="9"/>
  <c r="CH220" i="9"/>
  <c r="CI188" i="12"/>
  <c r="CH392" i="8"/>
  <c r="CH324" i="10"/>
  <c r="CH392" i="10"/>
  <c r="CI158" i="12"/>
  <c r="CH362" i="10"/>
  <c r="CH294" i="10"/>
  <c r="CH362" i="8"/>
  <c r="CI201" i="12"/>
  <c r="CH405" i="8"/>
  <c r="CH337" i="10"/>
  <c r="CH405" i="10"/>
  <c r="CI181" i="12"/>
  <c r="CH385" i="8"/>
  <c r="CH385" i="10"/>
  <c r="CH317" i="10"/>
  <c r="CI152" i="12"/>
  <c r="CH356" i="8"/>
  <c r="CH356" i="10"/>
  <c r="CH288" i="10"/>
  <c r="CI132" i="12"/>
  <c r="CH336" i="8"/>
  <c r="CH404" i="9"/>
  <c r="CH268" i="10"/>
  <c r="CI174" i="12"/>
  <c r="CH378" i="10"/>
  <c r="CH378" i="8"/>
  <c r="CH310" i="10"/>
  <c r="Z146" i="11"/>
  <c r="Y78" i="11"/>
  <c r="CH225" i="12"/>
  <c r="CI21" i="12"/>
  <c r="Z21" i="11"/>
  <c r="CH225" i="9"/>
  <c r="CH293" i="9"/>
  <c r="CH225" i="8"/>
  <c r="AA147" i="11"/>
  <c r="Y79" i="11"/>
  <c r="X101" i="3"/>
  <c r="X116" i="3"/>
  <c r="Y107" i="5"/>
  <c r="Y104" i="5" s="1"/>
  <c r="Y111" i="5"/>
  <c r="AB10" i="5"/>
  <c r="AA17" i="3"/>
  <c r="AA8" i="3"/>
  <c r="AO88" i="7"/>
  <c r="AB78" i="3" s="1"/>
  <c r="AN45" i="7"/>
  <c r="AN39" i="7"/>
  <c r="AB63" i="5"/>
  <c r="AE75" i="6"/>
  <c r="AF9" i="6"/>
  <c r="AE7" i="6"/>
  <c r="AB54" i="5"/>
  <c r="CH260" i="12"/>
  <c r="CI56" i="12"/>
  <c r="Z56" i="11"/>
  <c r="Z124" i="11" s="1"/>
  <c r="CH260" i="8"/>
  <c r="CH260" i="9"/>
  <c r="CH328" i="9"/>
  <c r="CH237" i="12"/>
  <c r="CI33" i="12"/>
  <c r="Z33" i="11"/>
  <c r="CH305" i="9"/>
  <c r="CH237" i="9"/>
  <c r="CH237" i="8"/>
  <c r="CH245" i="12"/>
  <c r="CI41" i="12"/>
  <c r="Z41" i="11"/>
  <c r="CH245" i="9"/>
  <c r="CH313" i="9"/>
  <c r="CH245" i="8"/>
  <c r="CI104" i="12"/>
  <c r="CH308" i="8"/>
  <c r="CH376" i="9"/>
  <c r="CH240" i="10"/>
  <c r="CI128" i="12"/>
  <c r="CH332" i="8"/>
  <c r="CH264" i="10"/>
  <c r="CH400" i="9"/>
  <c r="CI109" i="12"/>
  <c r="CH313" i="8"/>
  <c r="CH245" i="10"/>
  <c r="CH381" i="9"/>
  <c r="CI102" i="12"/>
  <c r="CH238" i="10"/>
  <c r="CH306" i="8"/>
  <c r="CH374" i="9"/>
  <c r="CI149" i="12"/>
  <c r="CH353" i="8"/>
  <c r="CH353" i="10"/>
  <c r="CH285" i="10"/>
  <c r="CI197" i="12"/>
  <c r="CH401" i="8"/>
  <c r="CH333" i="10"/>
  <c r="CH401" i="10"/>
  <c r="CI95" i="12"/>
  <c r="CH367" i="9"/>
  <c r="CH231" i="10"/>
  <c r="CH299" i="8"/>
  <c r="AX170" i="11"/>
  <c r="Y102" i="11"/>
  <c r="Y15" i="3"/>
  <c r="Y6" i="3"/>
  <c r="AC74" i="5"/>
  <c r="CH224" i="12"/>
  <c r="CI20" i="12"/>
  <c r="Z20" i="11"/>
  <c r="CH224" i="8"/>
  <c r="CH224" i="9"/>
  <c r="CH292" i="9"/>
  <c r="BC175" i="11"/>
  <c r="Y107" i="11"/>
  <c r="CH250" i="12"/>
  <c r="CI46" i="12"/>
  <c r="Z46" i="11"/>
  <c r="Z114" i="11" s="1"/>
  <c r="CH250" i="9"/>
  <c r="CH318" i="9"/>
  <c r="CH250" i="8"/>
  <c r="Y80" i="11"/>
  <c r="AB148" i="11"/>
  <c r="BD176" i="11"/>
  <c r="Y108" i="11"/>
  <c r="CH214" i="12"/>
  <c r="CI10" i="12"/>
  <c r="Z10" i="11"/>
  <c r="CH214" i="9"/>
  <c r="CH214" i="8"/>
  <c r="CH282" i="9"/>
  <c r="CH265" i="12"/>
  <c r="CI61" i="12"/>
  <c r="Z61" i="11"/>
  <c r="Z129" i="11" s="1"/>
  <c r="CH265" i="9"/>
  <c r="CH333" i="9"/>
  <c r="CH265" i="8"/>
  <c r="CI135" i="12"/>
  <c r="CH271" i="10"/>
  <c r="CH407" i="9"/>
  <c r="CH339" i="8"/>
  <c r="BA173" i="11"/>
  <c r="Y105" i="11"/>
  <c r="Y104" i="11"/>
  <c r="AZ172" i="11"/>
  <c r="CH263" i="12"/>
  <c r="CI59" i="12"/>
  <c r="Z59" i="11"/>
  <c r="Z127" i="11" s="1"/>
  <c r="CH331" i="9"/>
  <c r="CH263" i="9"/>
  <c r="CH263" i="8"/>
  <c r="AD150" i="11"/>
  <c r="Y82" i="11"/>
  <c r="AA41" i="5"/>
  <c r="AM166" i="7"/>
  <c r="AM165" i="7" s="1"/>
  <c r="AM141" i="7"/>
  <c r="AM44" i="7"/>
  <c r="Z74" i="3" s="1"/>
  <c r="Z26" i="3"/>
  <c r="AF25" i="6"/>
  <c r="AL24" i="6" s="1"/>
  <c r="AI51" i="5" s="1"/>
  <c r="AC44" i="5"/>
  <c r="AB29" i="3"/>
  <c r="AO84" i="7"/>
  <c r="CI204" i="12"/>
  <c r="CH408" i="8"/>
  <c r="CH340" i="10"/>
  <c r="CH408" i="10"/>
  <c r="CH206" i="12"/>
  <c r="AP37" i="7" s="1"/>
  <c r="CH215" i="12"/>
  <c r="CI11" i="12"/>
  <c r="Z11" i="11"/>
  <c r="CH215" i="9"/>
  <c r="CH283" i="9"/>
  <c r="CH215" i="8"/>
  <c r="AC104" i="6"/>
  <c r="AC103" i="6"/>
  <c r="AC98" i="6" s="1"/>
  <c r="Z99" i="5"/>
  <c r="AO57" i="7"/>
  <c r="AN209" i="7" a="1"/>
  <c r="AN209" i="7" s="1"/>
  <c r="AN195" i="7" a="1"/>
  <c r="AN195" i="7" s="1"/>
  <c r="AI155" i="11"/>
  <c r="Y87" i="11"/>
  <c r="CI113" i="12"/>
  <c r="CH317" i="8"/>
  <c r="CH385" i="9"/>
  <c r="CH249" i="10"/>
  <c r="CI88" i="12"/>
  <c r="CH292" i="8"/>
  <c r="CH360" i="9"/>
  <c r="CH224" i="10"/>
  <c r="CI156" i="12"/>
  <c r="CH360" i="8"/>
  <c r="CH292" i="10"/>
  <c r="CH360" i="10"/>
  <c r="CI106" i="12"/>
  <c r="CH378" i="9"/>
  <c r="CH242" i="10"/>
  <c r="CH310" i="8"/>
  <c r="CI182" i="12"/>
  <c r="CH318" i="10"/>
  <c r="CH386" i="10"/>
  <c r="CH386" i="8"/>
  <c r="CI116" i="12"/>
  <c r="CH320" i="8"/>
  <c r="CH252" i="10"/>
  <c r="CH388" i="9"/>
  <c r="CI91" i="12"/>
  <c r="CH227" i="10"/>
  <c r="CH363" i="9"/>
  <c r="CH295" i="8"/>
  <c r="AT166" i="11"/>
  <c r="Y98" i="11"/>
  <c r="CH236" i="12"/>
  <c r="CI32" i="12"/>
  <c r="Z32" i="11"/>
  <c r="CH236" i="8"/>
  <c r="CH236" i="9"/>
  <c r="CH304" i="9"/>
  <c r="CH217" i="12"/>
  <c r="CI13" i="12"/>
  <c r="Z13" i="11"/>
  <c r="CH285" i="9"/>
  <c r="CH217" i="9"/>
  <c r="CH217" i="8"/>
  <c r="CH230" i="12"/>
  <c r="CI26" i="12"/>
  <c r="Z26" i="11"/>
  <c r="CH298" i="9"/>
  <c r="CH230" i="8"/>
  <c r="CH230" i="9"/>
  <c r="CH246" i="12"/>
  <c r="CI42" i="12"/>
  <c r="Z42" i="11"/>
  <c r="CH314" i="9"/>
  <c r="CH246" i="9"/>
  <c r="CH246" i="8"/>
  <c r="AA120" i="5"/>
  <c r="AA118" i="5" s="1"/>
  <c r="AA101" i="5"/>
  <c r="AD92" i="6"/>
  <c r="AD49" i="6"/>
  <c r="AN46" i="7"/>
  <c r="AB64" i="5"/>
  <c r="BB174" i="11"/>
  <c r="Y106" i="11"/>
  <c r="Y145" i="11"/>
  <c r="Y77" i="11"/>
  <c r="CI194" i="12"/>
  <c r="CH398" i="8"/>
  <c r="CH398" i="10"/>
  <c r="CH330" i="10"/>
  <c r="AC116" i="6"/>
  <c r="AC111" i="6"/>
  <c r="Z149" i="5" s="1"/>
  <c r="Z18" i="5"/>
  <c r="AO161" i="11"/>
  <c r="Y93" i="11"/>
  <c r="AN160" i="11"/>
  <c r="Y92" i="11"/>
  <c r="CI146" i="12"/>
  <c r="CH282" i="10"/>
  <c r="CH350" i="10"/>
  <c r="CH350" i="8"/>
  <c r="CI130" i="12"/>
  <c r="CH334" i="8"/>
  <c r="CH402" i="9"/>
  <c r="CH266" i="10"/>
  <c r="BI181" i="11"/>
  <c r="Y113" i="11"/>
  <c r="Z6" i="5"/>
  <c r="CI185" i="12"/>
  <c r="CH389" i="8"/>
  <c r="CH321" i="10"/>
  <c r="CH389" i="10"/>
  <c r="CI191" i="12"/>
  <c r="CH395" i="8"/>
  <c r="CH395" i="10"/>
  <c r="CH327" i="10"/>
  <c r="CI203" i="12"/>
  <c r="CH339" i="10"/>
  <c r="CH407" i="10"/>
  <c r="CH407" i="8"/>
  <c r="CI123" i="12"/>
  <c r="CH395" i="9"/>
  <c r="CH259" i="10"/>
  <c r="CH327" i="8"/>
  <c r="CI85" i="12"/>
  <c r="CH221" i="10"/>
  <c r="CH289" i="8"/>
  <c r="CH357" i="9"/>
  <c r="CI169" i="12"/>
  <c r="CH373" i="8"/>
  <c r="CH305" i="10"/>
  <c r="CH373" i="10"/>
  <c r="CI159" i="12"/>
  <c r="CH295" i="10"/>
  <c r="CH363" i="8"/>
  <c r="CH363" i="10"/>
  <c r="CI157" i="12"/>
  <c r="CH361" i="8"/>
  <c r="CH361" i="10"/>
  <c r="CH293" i="10"/>
  <c r="CI193" i="12"/>
  <c r="CH397" i="8"/>
  <c r="CH329" i="10"/>
  <c r="CH397" i="10"/>
  <c r="CI103" i="12"/>
  <c r="CH239" i="10"/>
  <c r="CH375" i="9"/>
  <c r="CH307" i="8"/>
  <c r="CI93" i="12"/>
  <c r="CH365" i="9"/>
  <c r="CH229" i="10"/>
  <c r="CH297" i="8"/>
  <c r="CI87" i="12"/>
  <c r="CH359" i="9"/>
  <c r="CH223" i="10"/>
  <c r="CH291" i="8"/>
  <c r="CI122" i="12"/>
  <c r="CH326" i="8"/>
  <c r="CH258" i="10"/>
  <c r="CH394" i="9"/>
  <c r="CI111" i="12"/>
  <c r="CH247" i="10"/>
  <c r="CH383" i="9"/>
  <c r="CH315" i="8"/>
  <c r="CI184" i="12"/>
  <c r="CH388" i="8"/>
  <c r="CH320" i="10"/>
  <c r="CH388" i="10"/>
  <c r="CI133" i="12"/>
  <c r="CH337" i="8"/>
  <c r="CH405" i="9"/>
  <c r="CH269" i="10"/>
  <c r="AY171" i="11"/>
  <c r="Y103" i="11"/>
  <c r="AH154" i="11"/>
  <c r="Y86" i="11"/>
  <c r="AO87" i="7"/>
  <c r="AB79" i="3" s="1"/>
  <c r="AN61" i="7"/>
  <c r="AB73" i="5"/>
  <c r="CH243" i="12"/>
  <c r="CI39" i="12"/>
  <c r="Z39" i="11"/>
  <c r="CH311" i="9"/>
  <c r="CH243" i="9"/>
  <c r="CH243" i="8"/>
  <c r="CI127" i="12"/>
  <c r="CH263" i="10"/>
  <c r="CH399" i="9"/>
  <c r="CH331" i="8"/>
  <c r="CI148" i="12"/>
  <c r="CH352" i="8"/>
  <c r="CH284" i="10"/>
  <c r="CH352" i="10"/>
  <c r="CI168" i="12"/>
  <c r="CH372" i="8"/>
  <c r="CH304" i="10"/>
  <c r="CH372" i="10"/>
  <c r="CI167" i="12"/>
  <c r="CH371" i="10"/>
  <c r="CH371" i="8"/>
  <c r="CH303" i="10"/>
  <c r="CI166" i="12"/>
  <c r="CH302" i="10"/>
  <c r="CH370" i="10"/>
  <c r="CH370" i="8"/>
  <c r="CI98" i="12"/>
  <c r="CH370" i="9"/>
  <c r="CH234" i="10"/>
  <c r="CH302" i="8"/>
  <c r="CI110" i="12"/>
  <c r="CH314" i="8"/>
  <c r="CH246" i="10"/>
  <c r="CH382" i="9"/>
  <c r="CI151" i="12"/>
  <c r="CH287" i="10"/>
  <c r="CH355" i="8"/>
  <c r="CH355" i="10"/>
  <c r="CH241" i="12"/>
  <c r="CI37" i="12"/>
  <c r="Z37" i="11"/>
  <c r="CH241" i="9"/>
  <c r="CH309" i="9"/>
  <c r="CH241" i="8"/>
  <c r="CH240" i="12"/>
  <c r="CI36" i="12"/>
  <c r="Z36" i="11"/>
  <c r="CH240" i="8"/>
  <c r="CH240" i="9"/>
  <c r="CH308" i="9"/>
  <c r="Y111" i="11"/>
  <c r="BG179" i="11"/>
  <c r="V153" i="5"/>
  <c r="U125" i="3"/>
  <c r="CH218" i="12"/>
  <c r="CI14" i="12"/>
  <c r="Z14" i="11"/>
  <c r="CH286" i="9"/>
  <c r="CH218" i="8"/>
  <c r="CH218" i="9"/>
  <c r="AA9" i="5"/>
  <c r="AA8" i="5" s="1"/>
  <c r="AM81" i="7"/>
  <c r="Z16" i="3"/>
  <c r="Z7" i="3"/>
  <c r="AO51" i="7"/>
  <c r="AC68" i="5"/>
  <c r="AB11" i="5"/>
  <c r="AA9" i="3"/>
  <c r="AA18" i="3"/>
  <c r="CH252" i="12"/>
  <c r="CI48" i="12"/>
  <c r="Z48" i="11"/>
  <c r="Z116" i="11" s="1"/>
  <c r="CH252" i="8"/>
  <c r="CH252" i="9"/>
  <c r="CH320" i="9"/>
  <c r="AH232" i="7"/>
  <c r="T128" i="3"/>
  <c r="AC117" i="6"/>
  <c r="CG342" i="8"/>
  <c r="AO41" i="7" s="1"/>
  <c r="AP88" i="7" s="1"/>
  <c r="AC78" i="3" s="1"/>
  <c r="CH223" i="12"/>
  <c r="CI19" i="12"/>
  <c r="Z19" i="11"/>
  <c r="CH291" i="9"/>
  <c r="CH223" i="8"/>
  <c r="CH223" i="9"/>
  <c r="CH234" i="12"/>
  <c r="CI30" i="12"/>
  <c r="Z30" i="11"/>
  <c r="CH234" i="9"/>
  <c r="CH302" i="9"/>
  <c r="CH234" i="8"/>
  <c r="AB117" i="6"/>
  <c r="AB118" i="6" s="1"/>
  <c r="AE151" i="11"/>
  <c r="Y83" i="11"/>
  <c r="AL158" i="11"/>
  <c r="Y90" i="11"/>
  <c r="AQ163" i="11"/>
  <c r="Y95" i="11"/>
  <c r="AG153" i="11"/>
  <c r="Y85" i="11"/>
  <c r="X125" i="5"/>
  <c r="W118" i="3"/>
  <c r="AJ182" i="7"/>
  <c r="X147" i="5" s="1"/>
  <c r="X151" i="5" s="1"/>
  <c r="CH242" i="12"/>
  <c r="CI38" i="12"/>
  <c r="Z38" i="11"/>
  <c r="CH242" i="9"/>
  <c r="CH310" i="9"/>
  <c r="CH242" i="8"/>
  <c r="CH213" i="12"/>
  <c r="CI9" i="12"/>
  <c r="Z9" i="11"/>
  <c r="CH213" i="9"/>
  <c r="CH281" i="9"/>
  <c r="CH213" i="8"/>
  <c r="CH259" i="12"/>
  <c r="CI55" i="12"/>
  <c r="Z55" i="11"/>
  <c r="Z123" i="11" s="1"/>
  <c r="CH327" i="9"/>
  <c r="CH259" i="9"/>
  <c r="CH259" i="8"/>
  <c r="CH262" i="12"/>
  <c r="CI58" i="12"/>
  <c r="Z58" i="11"/>
  <c r="Z126" i="11" s="1"/>
  <c r="CH262" i="9"/>
  <c r="CH330" i="9"/>
  <c r="CH262" i="8"/>
  <c r="CH264" i="12"/>
  <c r="CI60" i="12"/>
  <c r="Z60" i="11"/>
  <c r="Z128" i="11" s="1"/>
  <c r="CH264" i="8"/>
  <c r="CH264" i="9"/>
  <c r="CH332" i="9"/>
  <c r="CH251" i="12"/>
  <c r="CI47" i="12"/>
  <c r="Z47" i="11"/>
  <c r="Z115" i="11" s="1"/>
  <c r="CH251" i="9"/>
  <c r="CH319" i="9"/>
  <c r="CH251" i="8"/>
  <c r="CI161" i="12"/>
  <c r="CH365" i="8"/>
  <c r="CH365" i="10"/>
  <c r="CH297" i="10"/>
  <c r="CH229" i="12"/>
  <c r="CI25" i="12"/>
  <c r="Z25" i="11"/>
  <c r="CH229" i="9"/>
  <c r="CH297" i="9"/>
  <c r="CH229" i="8"/>
  <c r="CH228" i="12"/>
  <c r="CI24" i="12"/>
  <c r="Z24" i="11"/>
  <c r="CH228" i="8"/>
  <c r="CH296" i="9"/>
  <c r="CH228" i="9"/>
  <c r="CH249" i="12"/>
  <c r="CI45" i="12"/>
  <c r="Z45" i="11"/>
  <c r="CH317" i="9"/>
  <c r="CH249" i="9"/>
  <c r="CH249" i="8"/>
  <c r="CH256" i="12"/>
  <c r="CI52" i="12"/>
  <c r="Z52" i="11"/>
  <c r="Z120" i="11" s="1"/>
  <c r="CH256" i="8"/>
  <c r="CH324" i="9"/>
  <c r="CH256" i="9"/>
  <c r="CH271" i="12"/>
  <c r="CI67" i="12"/>
  <c r="Z67" i="11"/>
  <c r="Z135" i="11" s="1"/>
  <c r="CH271" i="9"/>
  <c r="CH339" i="9"/>
  <c r="CH271" i="8"/>
  <c r="CH255" i="12"/>
  <c r="CI51" i="12"/>
  <c r="Z51" i="11"/>
  <c r="Z119" i="11" s="1"/>
  <c r="CH323" i="9"/>
  <c r="CH255" i="9"/>
  <c r="CH255" i="8"/>
  <c r="Y96" i="11"/>
  <c r="AR164" i="11"/>
  <c r="CH239" i="12"/>
  <c r="CI35" i="12"/>
  <c r="Z35" i="11"/>
  <c r="CH239" i="9"/>
  <c r="CH307" i="9"/>
  <c r="CH239" i="8"/>
  <c r="CH222" i="12"/>
  <c r="CI18" i="12"/>
  <c r="Z18" i="11"/>
  <c r="CH222" i="8"/>
  <c r="CH290" i="9"/>
  <c r="CH222" i="9"/>
  <c r="AM159" i="11"/>
  <c r="Y91" i="11"/>
  <c r="X57" i="3"/>
  <c r="AK98" i="7"/>
  <c r="X63" i="3" s="1"/>
  <c r="CH272" i="12"/>
  <c r="CI68" i="12"/>
  <c r="Z68" i="11"/>
  <c r="Z136" i="11" s="1"/>
  <c r="CH272" i="8"/>
  <c r="CH272" i="9"/>
  <c r="CH340" i="9"/>
  <c r="CH70" i="12"/>
  <c r="BJ182" i="11"/>
  <c r="Y114" i="11"/>
  <c r="CH257" i="12"/>
  <c r="CI53" i="12"/>
  <c r="Z53" i="11"/>
  <c r="Z121" i="11" s="1"/>
  <c r="CH325" i="9"/>
  <c r="CH257" i="9"/>
  <c r="CH257" i="8"/>
  <c r="CI175" i="12"/>
  <c r="CH311" i="10"/>
  <c r="CH379" i="10"/>
  <c r="CH379" i="8"/>
  <c r="CI190" i="12"/>
  <c r="CH394" i="8"/>
  <c r="CH326" i="10"/>
  <c r="CH394" i="10"/>
  <c r="CI180" i="12"/>
  <c r="CH384" i="8"/>
  <c r="CH384" i="10"/>
  <c r="CH316" i="10"/>
  <c r="CI107" i="12"/>
  <c r="CH379" i="9"/>
  <c r="CH243" i="10"/>
  <c r="CH311" i="8"/>
  <c r="CI126" i="12"/>
  <c r="CH398" i="9"/>
  <c r="CH262" i="10"/>
  <c r="CH330" i="8"/>
  <c r="CI163" i="12"/>
  <c r="CH299" i="10"/>
  <c r="CH367" i="8"/>
  <c r="CH367" i="10"/>
  <c r="CI155" i="12"/>
  <c r="CH291" i="10"/>
  <c r="CH359" i="8"/>
  <c r="CH359" i="10"/>
  <c r="CI101" i="12"/>
  <c r="CH305" i="8"/>
  <c r="CH373" i="9"/>
  <c r="CH237" i="10"/>
  <c r="CI97" i="12"/>
  <c r="CH233" i="10"/>
  <c r="CH301" i="8"/>
  <c r="CH369" i="9"/>
  <c r="CH233" i="12"/>
  <c r="CI29" i="12"/>
  <c r="Z29" i="11"/>
  <c r="CH233" i="9"/>
  <c r="CH301" i="9"/>
  <c r="CH233" i="8"/>
  <c r="AF12" i="6"/>
  <c r="AC47" i="5"/>
  <c r="AC46" i="5" s="1"/>
  <c r="AC139" i="5" s="1"/>
  <c r="CG410" i="9"/>
  <c r="AO66" i="7" s="1"/>
  <c r="CH267" i="12"/>
  <c r="CI63" i="12"/>
  <c r="Z63" i="11"/>
  <c r="Z131" i="11" s="1"/>
  <c r="CH335" i="9"/>
  <c r="CH267" i="9"/>
  <c r="CH267" i="8"/>
  <c r="CI189" i="12"/>
  <c r="CH393" i="8"/>
  <c r="CH393" i="10"/>
  <c r="CH325" i="10"/>
  <c r="CI79" i="12"/>
  <c r="CH351" i="9"/>
  <c r="CH215" i="10"/>
  <c r="CH283" i="8"/>
  <c r="CI173" i="12"/>
  <c r="CH377" i="8"/>
  <c r="CH377" i="10"/>
  <c r="CH309" i="10"/>
  <c r="CI94" i="12"/>
  <c r="CH366" i="9"/>
  <c r="CH230" i="10"/>
  <c r="CH298" i="8"/>
  <c r="AV168" i="11"/>
  <c r="Y100" i="11"/>
  <c r="AC149" i="11"/>
  <c r="Y81" i="11"/>
  <c r="AP162" i="11"/>
  <c r="Y94" i="11"/>
  <c r="BF178" i="11"/>
  <c r="Y110" i="11"/>
  <c r="AN47" i="7"/>
  <c r="AB65" i="5"/>
  <c r="CI178" i="12"/>
  <c r="CH382" i="10"/>
  <c r="CH382" i="8"/>
  <c r="CH314" i="10"/>
  <c r="CI81" i="12"/>
  <c r="CH217" i="10"/>
  <c r="CH353" i="9"/>
  <c r="CH285" i="8"/>
  <c r="CI99" i="12"/>
  <c r="CH371" i="9"/>
  <c r="CH235" i="10"/>
  <c r="CH303" i="8"/>
  <c r="CI134" i="12"/>
  <c r="CH406" i="9"/>
  <c r="CH338" i="8"/>
  <c r="CH270" i="10"/>
  <c r="CI90" i="12"/>
  <c r="CH362" i="9"/>
  <c r="CH226" i="10"/>
  <c r="CH294" i="8"/>
  <c r="CI92" i="12"/>
  <c r="CH296" i="8"/>
  <c r="CH228" i="10"/>
  <c r="CH364" i="9"/>
  <c r="CH268" i="12"/>
  <c r="CI64" i="12"/>
  <c r="Z64" i="11"/>
  <c r="Z132" i="11" s="1"/>
  <c r="CH268" i="8"/>
  <c r="CH268" i="9"/>
  <c r="CH336" i="9"/>
  <c r="CH269" i="12"/>
  <c r="CI65" i="12"/>
  <c r="Z65" i="11"/>
  <c r="Z133" i="11" s="1"/>
  <c r="CH269" i="9"/>
  <c r="CH337" i="9"/>
  <c r="CH269" i="8"/>
  <c r="CH248" i="12"/>
  <c r="CI44" i="12"/>
  <c r="Z44" i="11"/>
  <c r="CH248" i="8"/>
  <c r="CH316" i="9"/>
  <c r="CH248" i="9"/>
  <c r="CH235" i="12"/>
  <c r="CI31" i="12"/>
  <c r="Z31" i="11"/>
  <c r="CH235" i="8"/>
  <c r="CH235" i="9"/>
  <c r="CH303" i="9"/>
  <c r="X19" i="3"/>
  <c r="Y81" i="3"/>
  <c r="Y80" i="3"/>
  <c r="AO39" i="7"/>
  <c r="AC63" i="5"/>
  <c r="AN67" i="7"/>
  <c r="AN59" i="7"/>
  <c r="AB72" i="5" s="1"/>
  <c r="AB75" i="5"/>
  <c r="Z114" i="5"/>
  <c r="Z95" i="5"/>
  <c r="Z88" i="5" s="1"/>
  <c r="Y104" i="3"/>
  <c r="Y91" i="3"/>
  <c r="AL163" i="7"/>
  <c r="AL105" i="7"/>
  <c r="CH216" i="12"/>
  <c r="CI12" i="12"/>
  <c r="Z12" i="11"/>
  <c r="CH216" i="8"/>
  <c r="CH284" i="9"/>
  <c r="CH216" i="9"/>
  <c r="CH244" i="12"/>
  <c r="CI40" i="12"/>
  <c r="Z40" i="11"/>
  <c r="CH244" i="8"/>
  <c r="CH312" i="9"/>
  <c r="CH244" i="9"/>
  <c r="CI195" i="12"/>
  <c r="CH399" i="10"/>
  <c r="CH399" i="8"/>
  <c r="CH331" i="10"/>
  <c r="CI118" i="12"/>
  <c r="CH254" i="10"/>
  <c r="CH390" i="9"/>
  <c r="CH322" i="8"/>
  <c r="CI196" i="12"/>
  <c r="CH400" i="8"/>
  <c r="CH400" i="10"/>
  <c r="CH332" i="10"/>
  <c r="CI162" i="12"/>
  <c r="CH366" i="10"/>
  <c r="CH298" i="10"/>
  <c r="CH366" i="8"/>
  <c r="CI192" i="12"/>
  <c r="CH396" i="8"/>
  <c r="CH396" i="10"/>
  <c r="CH328" i="10"/>
  <c r="CI78" i="12"/>
  <c r="CH350" i="9"/>
  <c r="CH214" i="10"/>
  <c r="CH282" i="8"/>
  <c r="CI147" i="12"/>
  <c r="CH283" i="10"/>
  <c r="CH351" i="8"/>
  <c r="CH351" i="10"/>
  <c r="CI77" i="12"/>
  <c r="CH349" i="9"/>
  <c r="CH213" i="10"/>
  <c r="CH281" i="8"/>
  <c r="CI171" i="12"/>
  <c r="CH307" i="10"/>
  <c r="CH375" i="10"/>
  <c r="CH375" i="8"/>
  <c r="CI84" i="12"/>
  <c r="CH288" i="8"/>
  <c r="CH220" i="10"/>
  <c r="CH356" i="9"/>
  <c r="CI183" i="12"/>
  <c r="CH319" i="10"/>
  <c r="CH387" i="8"/>
  <c r="CH387" i="10"/>
  <c r="CI131" i="12"/>
  <c r="CH403" i="9"/>
  <c r="CH267" i="10"/>
  <c r="CH335" i="8"/>
  <c r="CI145" i="12"/>
  <c r="CH349" i="8"/>
  <c r="CH349" i="10"/>
  <c r="CH281" i="10"/>
  <c r="CG274" i="12"/>
  <c r="AO35" i="7"/>
  <c r="AO45" i="7" s="1"/>
  <c r="Z123" i="5"/>
  <c r="Y115" i="3"/>
  <c r="AL96" i="7"/>
  <c r="AF152" i="11"/>
  <c r="Y84" i="11"/>
  <c r="CI105" i="12"/>
  <c r="CH241" i="10"/>
  <c r="CH309" i="8"/>
  <c r="CH377" i="9"/>
  <c r="CI115" i="12"/>
  <c r="CH251" i="10"/>
  <c r="CH387" i="9"/>
  <c r="CH319" i="8"/>
  <c r="CI82" i="12"/>
  <c r="CH354" i="9"/>
  <c r="CH218" i="10"/>
  <c r="CH286" i="8"/>
  <c r="CI164" i="12"/>
  <c r="CH368" i="8"/>
  <c r="CH368" i="10"/>
  <c r="CH300" i="10"/>
  <c r="CH266" i="12"/>
  <c r="CI62" i="12"/>
  <c r="Z62" i="11"/>
  <c r="Z130" i="11" s="1"/>
  <c r="CH334" i="9"/>
  <c r="CH266" i="9"/>
  <c r="CH266" i="8"/>
  <c r="CH253" i="12"/>
  <c r="CI49" i="12"/>
  <c r="Z49" i="11"/>
  <c r="Z117" i="11" s="1"/>
  <c r="CH253" i="9"/>
  <c r="CH321" i="9"/>
  <c r="CH253" i="8"/>
  <c r="CH258" i="12"/>
  <c r="CI54" i="12"/>
  <c r="Z54" i="11"/>
  <c r="Z122" i="11" s="1"/>
  <c r="CH326" i="9"/>
  <c r="CH258" i="9"/>
  <c r="CH258" i="8"/>
  <c r="AK157" i="11"/>
  <c r="Y89" i="11"/>
  <c r="CI114" i="12"/>
  <c r="CH250" i="10"/>
  <c r="CH318" i="8"/>
  <c r="CH386" i="9"/>
  <c r="CI170" i="12"/>
  <c r="CH306" i="10"/>
  <c r="CH374" i="8"/>
  <c r="CH374" i="10"/>
  <c r="CI165" i="12"/>
  <c r="CH369" i="8"/>
  <c r="CH301" i="10"/>
  <c r="CH369" i="10"/>
  <c r="CH247" i="12"/>
  <c r="CI43" i="12"/>
  <c r="Z43" i="11"/>
  <c r="CH247" i="9"/>
  <c r="CH315" i="9"/>
  <c r="CH247" i="8"/>
  <c r="AS165" i="11"/>
  <c r="Y97" i="11"/>
  <c r="CH270" i="12"/>
  <c r="CI66" i="12"/>
  <c r="Z66" i="11"/>
  <c r="Z134" i="11" s="1"/>
  <c r="CH270" i="9"/>
  <c r="CH338" i="9"/>
  <c r="CH270" i="8"/>
  <c r="CG410" i="10"/>
  <c r="AO53" i="7" s="1"/>
  <c r="CI129" i="12"/>
  <c r="CH333" i="8"/>
  <c r="CH401" i="9"/>
  <c r="CH265" i="10"/>
  <c r="CI177" i="12"/>
  <c r="CH381" i="8"/>
  <c r="CH313" i="10"/>
  <c r="CH381" i="10"/>
  <c r="CI112" i="12"/>
  <c r="CH316" i="8"/>
  <c r="CH384" i="9"/>
  <c r="CH248" i="10"/>
  <c r="CI86" i="12"/>
  <c r="CH358" i="9"/>
  <c r="CH222" i="10"/>
  <c r="CH290" i="8"/>
  <c r="CI199" i="12"/>
  <c r="CH403" i="10"/>
  <c r="CH335" i="10"/>
  <c r="CH403" i="8"/>
  <c r="CI108" i="12"/>
  <c r="CH312" i="8"/>
  <c r="CH244" i="10"/>
  <c r="CH380" i="9"/>
  <c r="CI80" i="12"/>
  <c r="CH284" i="8"/>
  <c r="CH352" i="9"/>
  <c r="CH216" i="10"/>
  <c r="CI96" i="12"/>
  <c r="CH300" i="8"/>
  <c r="CH368" i="9"/>
  <c r="CH232" i="10"/>
  <c r="AK175" i="7"/>
  <c r="AK174" i="7"/>
  <c r="Y92" i="5"/>
  <c r="Y85" i="5" s="1"/>
  <c r="X88" i="3"/>
  <c r="AN34" i="7"/>
  <c r="AE15" i="6"/>
  <c r="AG14" i="6" s="1"/>
  <c r="AB42" i="5"/>
  <c r="AA27" i="3"/>
  <c r="AN82" i="7"/>
  <c r="AF20" i="6"/>
  <c r="AI19" i="6" s="1"/>
  <c r="AF49" i="5" s="1"/>
  <c r="AC43" i="5"/>
  <c r="AB28" i="3"/>
  <c r="AO83" i="7"/>
  <c r="CI136" i="12"/>
  <c r="CH340" i="8"/>
  <c r="CH272" i="10"/>
  <c r="CH274" i="10" s="1"/>
  <c r="AP56" i="7" s="1"/>
  <c r="CH408" i="9"/>
  <c r="CH138" i="12"/>
  <c r="AP36" i="7" s="1"/>
  <c r="AE39" i="6"/>
  <c r="AE44" i="6"/>
  <c r="CI160" i="12"/>
  <c r="CH364" i="8"/>
  <c r="CH296" i="10"/>
  <c r="CH364" i="10"/>
  <c r="CH219" i="12"/>
  <c r="CI15" i="12"/>
  <c r="Z15" i="11"/>
  <c r="CH219" i="9"/>
  <c r="CH287" i="9"/>
  <c r="CH219" i="8"/>
  <c r="CH226" i="12"/>
  <c r="CI22" i="12"/>
  <c r="Z22" i="11"/>
  <c r="CH294" i="9"/>
  <c r="CH226" i="8"/>
  <c r="CH226" i="9"/>
  <c r="CH231" i="12"/>
  <c r="CI27" i="12"/>
  <c r="Z27" i="11"/>
  <c r="CH231" i="9"/>
  <c r="CH299" i="9"/>
  <c r="CH231" i="8"/>
  <c r="CH221" i="12"/>
  <c r="CI17" i="12"/>
  <c r="Z17" i="11"/>
  <c r="CH289" i="9"/>
  <c r="CH221" i="9"/>
  <c r="CH221" i="8"/>
  <c r="CH261" i="12"/>
  <c r="CI57" i="12"/>
  <c r="Z57" i="11"/>
  <c r="Z125" i="11" s="1"/>
  <c r="CH261" i="9"/>
  <c r="CH329" i="9"/>
  <c r="CH261" i="8"/>
  <c r="AL186" i="7"/>
  <c r="CI150" i="12"/>
  <c r="CH286" i="10"/>
  <c r="CH354" i="10"/>
  <c r="CH354" i="8"/>
  <c r="CI186" i="12"/>
  <c r="CH390" i="8"/>
  <c r="CH322" i="10"/>
  <c r="CH390" i="10"/>
  <c r="CI124" i="12"/>
  <c r="CH328" i="8"/>
  <c r="CH396" i="9"/>
  <c r="CH260" i="10"/>
  <c r="CI100" i="12"/>
  <c r="CH304" i="8"/>
  <c r="CH236" i="10"/>
  <c r="CH372" i="9"/>
  <c r="CI117" i="12"/>
  <c r="CH321" i="8"/>
  <c r="CH389" i="9"/>
  <c r="CH253" i="10"/>
  <c r="AD95" i="6"/>
  <c r="AD94" i="6" s="1"/>
  <c r="AD43" i="6" s="1"/>
  <c r="AD45" i="6" s="1"/>
  <c r="AD35" i="6"/>
  <c r="AD33" i="6" s="1"/>
  <c r="AD31" i="6" s="1"/>
  <c r="AW169" i="11"/>
  <c r="Y101" i="11"/>
  <c r="CH254" i="12"/>
  <c r="CI50" i="12"/>
  <c r="Z50" i="11"/>
  <c r="Z118" i="11" s="1"/>
  <c r="CH322" i="9"/>
  <c r="CH254" i="9"/>
  <c r="CH254" i="8"/>
  <c r="BE177" i="11"/>
  <c r="Y109" i="11"/>
  <c r="CI83" i="12"/>
  <c r="CH355" i="9"/>
  <c r="CH219" i="10"/>
  <c r="CH287" i="8"/>
  <c r="CI198" i="12"/>
  <c r="CH402" i="8"/>
  <c r="CH402" i="10"/>
  <c r="CH334" i="10"/>
  <c r="CI121" i="12"/>
  <c r="CH325" i="8"/>
  <c r="CH393" i="9"/>
  <c r="CH257" i="10"/>
  <c r="CH238" i="12"/>
  <c r="CI34" i="12"/>
  <c r="Z34" i="11"/>
  <c r="CH306" i="9"/>
  <c r="CH238" i="9"/>
  <c r="CH238" i="8"/>
  <c r="CI172" i="12"/>
  <c r="CH376" i="8"/>
  <c r="CH376" i="10"/>
  <c r="CH308" i="10"/>
  <c r="CI119" i="12"/>
  <c r="CH255" i="10"/>
  <c r="CH391" i="9"/>
  <c r="CH323" i="8"/>
  <c r="CI176" i="12"/>
  <c r="CH380" i="8"/>
  <c r="CH312" i="10"/>
  <c r="CH380" i="10"/>
  <c r="CI187" i="12"/>
  <c r="CH323" i="10"/>
  <c r="CH391" i="10"/>
  <c r="CH391" i="8"/>
  <c r="CI153" i="12"/>
  <c r="CH357" i="8"/>
  <c r="CH357" i="10"/>
  <c r="CH289" i="10"/>
  <c r="CI120" i="12"/>
  <c r="CH324" i="8"/>
  <c r="CH256" i="10"/>
  <c r="CH392" i="9"/>
  <c r="CI200" i="12"/>
  <c r="CH404" i="8"/>
  <c r="CH336" i="10"/>
  <c r="CH404" i="10"/>
  <c r="CI89" i="12"/>
  <c r="CH293" i="8"/>
  <c r="CH361" i="9"/>
  <c r="CH225" i="10"/>
  <c r="CI154" i="12"/>
  <c r="CH290" i="10"/>
  <c r="CH358" i="10"/>
  <c r="CH358" i="8"/>
  <c r="CI202" i="12"/>
  <c r="CH406" i="8"/>
  <c r="CH338" i="10"/>
  <c r="CH406" i="10"/>
  <c r="CI179" i="12"/>
  <c r="CH383" i="8"/>
  <c r="CH315" i="10"/>
  <c r="CH383" i="10"/>
  <c r="CI125" i="12"/>
  <c r="CH329" i="8"/>
  <c r="CH397" i="9"/>
  <c r="CH261" i="10"/>
  <c r="CH232" i="12"/>
  <c r="CI28" i="12"/>
  <c r="Z28" i="11"/>
  <c r="CH232" i="8"/>
  <c r="CH232" i="9"/>
  <c r="CH300" i="9"/>
  <c r="Y112" i="11"/>
  <c r="BH180" i="11"/>
  <c r="Y99" i="11"/>
  <c r="AU167" i="11"/>
  <c r="CH227" i="12"/>
  <c r="CI23" i="12"/>
  <c r="Z23" i="11"/>
  <c r="CH295" i="9"/>
  <c r="CH227" i="8"/>
  <c r="CH227" i="9"/>
  <c r="AC65" i="5" l="1"/>
  <c r="AJ231" i="7"/>
  <c r="AJ185" i="7" s="1"/>
  <c r="W114" i="3"/>
  <c r="CH274" i="8"/>
  <c r="AP40" i="7" s="1"/>
  <c r="AD63" i="5" s="1"/>
  <c r="AB115" i="6"/>
  <c r="CH410" i="9"/>
  <c r="AP66" i="7" s="1"/>
  <c r="AD75" i="5" s="1"/>
  <c r="W153" i="5"/>
  <c r="V125" i="3"/>
  <c r="AA18" i="5"/>
  <c r="AD116" i="6"/>
  <c r="AN166" i="7"/>
  <c r="AN165" i="7" s="1"/>
  <c r="AN141" i="7"/>
  <c r="AN44" i="7"/>
  <c r="AA74" i="3" s="1"/>
  <c r="AB41" i="5"/>
  <c r="AA26" i="3"/>
  <c r="CJ108" i="12"/>
  <c r="CI312" i="8"/>
  <c r="CI244" i="10"/>
  <c r="CI380" i="9"/>
  <c r="CJ177" i="12"/>
  <c r="CI381" i="8"/>
  <c r="CI313" i="10"/>
  <c r="CI381" i="10"/>
  <c r="CI253" i="12"/>
  <c r="CJ49" i="12"/>
  <c r="AA49" i="11"/>
  <c r="AA117" i="11" s="1"/>
  <c r="CI253" i="9"/>
  <c r="CI321" i="9"/>
  <c r="CI253" i="8"/>
  <c r="CI244" i="12"/>
  <c r="CJ40" i="12"/>
  <c r="AA40" i="11"/>
  <c r="CI244" i="8"/>
  <c r="CI312" i="9"/>
  <c r="CI244" i="9"/>
  <c r="Z92" i="5"/>
  <c r="Z85" i="5" s="1"/>
  <c r="AL175" i="7"/>
  <c r="AL174" i="7"/>
  <c r="Y88" i="3"/>
  <c r="CI235" i="12"/>
  <c r="CJ31" i="12"/>
  <c r="AA31" i="11"/>
  <c r="CI235" i="9"/>
  <c r="CI235" i="8"/>
  <c r="CI303" i="9"/>
  <c r="CI269" i="12"/>
  <c r="CJ65" i="12"/>
  <c r="AA65" i="11"/>
  <c r="AA133" i="11" s="1"/>
  <c r="CI337" i="9"/>
  <c r="CI269" i="9"/>
  <c r="CI269" i="8"/>
  <c r="AO67" i="7"/>
  <c r="AO59" i="7"/>
  <c r="AC72" i="5" s="1"/>
  <c r="AC75" i="5"/>
  <c r="CJ97" i="12"/>
  <c r="CI301" i="8"/>
  <c r="CI233" i="10"/>
  <c r="CI369" i="9"/>
  <c r="CJ101" i="12"/>
  <c r="CI305" i="8"/>
  <c r="CI237" i="10"/>
  <c r="CI373" i="9"/>
  <c r="CJ155" i="12"/>
  <c r="CI291" i="10"/>
  <c r="CI359" i="8"/>
  <c r="CI359" i="10"/>
  <c r="CJ163" i="12"/>
  <c r="CI299" i="10"/>
  <c r="CI367" i="8"/>
  <c r="CI367" i="10"/>
  <c r="CJ126" i="12"/>
  <c r="CI398" i="9"/>
  <c r="CI330" i="8"/>
  <c r="CI262" i="10"/>
  <c r="CJ107" i="12"/>
  <c r="CI243" i="10"/>
  <c r="CI379" i="9"/>
  <c r="CI311" i="8"/>
  <c r="CJ180" i="12"/>
  <c r="CI384" i="8"/>
  <c r="CI316" i="10"/>
  <c r="CI384" i="10"/>
  <c r="CJ190" i="12"/>
  <c r="CI394" i="8"/>
  <c r="CI394" i="10"/>
  <c r="CI326" i="10"/>
  <c r="CJ175" i="12"/>
  <c r="CI311" i="10"/>
  <c r="CI379" i="8"/>
  <c r="CI379" i="10"/>
  <c r="AI154" i="11"/>
  <c r="Z86" i="11"/>
  <c r="BJ181" i="11"/>
  <c r="Z113" i="11"/>
  <c r="Z93" i="11"/>
  <c r="AP161" i="11"/>
  <c r="BC174" i="11"/>
  <c r="Z106" i="11"/>
  <c r="AJ155" i="11"/>
  <c r="Z87" i="11"/>
  <c r="BA172" i="11"/>
  <c r="Z104" i="11"/>
  <c r="CJ151" i="12"/>
  <c r="CI287" i="10"/>
  <c r="CI355" i="8"/>
  <c r="CI355" i="10"/>
  <c r="CJ110" i="12"/>
  <c r="CI246" i="10"/>
  <c r="CI382" i="9"/>
  <c r="CI314" i="8"/>
  <c r="CJ98" i="12"/>
  <c r="CI370" i="9"/>
  <c r="CI234" i="10"/>
  <c r="CI302" i="8"/>
  <c r="CJ166" i="12"/>
  <c r="CI370" i="10"/>
  <c r="CI302" i="10"/>
  <c r="CI370" i="8"/>
  <c r="CJ167" i="12"/>
  <c r="CI371" i="10"/>
  <c r="CI371" i="8"/>
  <c r="CI303" i="10"/>
  <c r="CJ168" i="12"/>
  <c r="CI372" i="8"/>
  <c r="CI304" i="10"/>
  <c r="CI372" i="10"/>
  <c r="CJ148" i="12"/>
  <c r="CI352" i="8"/>
  <c r="CI352" i="10"/>
  <c r="CI284" i="10"/>
  <c r="CJ127" i="12"/>
  <c r="CI263" i="10"/>
  <c r="CI399" i="9"/>
  <c r="CI331" i="8"/>
  <c r="BD175" i="11"/>
  <c r="Z107" i="11"/>
  <c r="AA99" i="5"/>
  <c r="AD104" i="6"/>
  <c r="AD103" i="6"/>
  <c r="CI246" i="12"/>
  <c r="CJ42" i="12"/>
  <c r="AA42" i="11"/>
  <c r="CI246" i="9"/>
  <c r="CI314" i="9"/>
  <c r="CI246" i="8"/>
  <c r="CI217" i="12"/>
  <c r="CJ13" i="12"/>
  <c r="AA13" i="11"/>
  <c r="CI285" i="9"/>
  <c r="CI217" i="9"/>
  <c r="CI217" i="8"/>
  <c r="CH410" i="8"/>
  <c r="AP42" i="7" s="1"/>
  <c r="AA114" i="5"/>
  <c r="AA95" i="5"/>
  <c r="AA88" i="5" s="1"/>
  <c r="Z104" i="3"/>
  <c r="Z91" i="3"/>
  <c r="AM163" i="7"/>
  <c r="AM105" i="7"/>
  <c r="AA146" i="11"/>
  <c r="Z78" i="11"/>
  <c r="Y19" i="3"/>
  <c r="Z80" i="3"/>
  <c r="Z81" i="3"/>
  <c r="CI245" i="12"/>
  <c r="CJ41" i="12"/>
  <c r="AA41" i="11"/>
  <c r="CI313" i="9"/>
  <c r="CI245" i="9"/>
  <c r="CI245" i="8"/>
  <c r="CI260" i="12"/>
  <c r="CJ56" i="12"/>
  <c r="AA56" i="11"/>
  <c r="AA124" i="11" s="1"/>
  <c r="CI260" i="8"/>
  <c r="CI260" i="9"/>
  <c r="CI328" i="9"/>
  <c r="AF75" i="6"/>
  <c r="AG9" i="6"/>
  <c r="AF7" i="6"/>
  <c r="AC54" i="5"/>
  <c r="AL157" i="11"/>
  <c r="Z89" i="11"/>
  <c r="CJ174" i="12"/>
  <c r="CI378" i="8"/>
  <c r="CI310" i="10"/>
  <c r="CI378" i="10"/>
  <c r="CJ132" i="12"/>
  <c r="CI336" i="8"/>
  <c r="CI404" i="9"/>
  <c r="CI268" i="10"/>
  <c r="CJ152" i="12"/>
  <c r="CI356" i="8"/>
  <c r="CI288" i="10"/>
  <c r="CI356" i="10"/>
  <c r="CJ181" i="12"/>
  <c r="CI385" i="8"/>
  <c r="CI385" i="10"/>
  <c r="CI317" i="10"/>
  <c r="CJ201" i="12"/>
  <c r="CI405" i="8"/>
  <c r="CI337" i="10"/>
  <c r="CI405" i="10"/>
  <c r="CJ158" i="12"/>
  <c r="CI294" i="10"/>
  <c r="CI362" i="10"/>
  <c r="CI362" i="8"/>
  <c r="CJ188" i="12"/>
  <c r="CI392" i="8"/>
  <c r="CI392" i="10"/>
  <c r="CI324" i="10"/>
  <c r="AG152" i="11"/>
  <c r="Z84" i="11"/>
  <c r="CI238" i="12"/>
  <c r="CJ34" i="12"/>
  <c r="AA34" i="11"/>
  <c r="CI238" i="9"/>
  <c r="CI238" i="8"/>
  <c r="CI306" i="9"/>
  <c r="Z85" i="11"/>
  <c r="AH153" i="11"/>
  <c r="CJ160" i="12"/>
  <c r="CI364" i="8"/>
  <c r="CI364" i="10"/>
  <c r="CI296" i="10"/>
  <c r="AN81" i="7"/>
  <c r="AB9" i="5"/>
  <c r="AB8" i="5" s="1"/>
  <c r="AA16" i="3"/>
  <c r="AA7" i="3"/>
  <c r="CJ199" i="12"/>
  <c r="CI403" i="8"/>
  <c r="CI335" i="10"/>
  <c r="CI403" i="10"/>
  <c r="CJ129" i="12"/>
  <c r="CI333" i="8"/>
  <c r="CI265" i="10"/>
  <c r="CI401" i="9"/>
  <c r="AS164" i="11"/>
  <c r="Z96" i="11"/>
  <c r="CJ121" i="12"/>
  <c r="CI325" i="8"/>
  <c r="CI257" i="10"/>
  <c r="CI393" i="9"/>
  <c r="CJ100" i="12"/>
  <c r="CI304" i="8"/>
  <c r="CI236" i="10"/>
  <c r="CI372" i="9"/>
  <c r="CJ124" i="12"/>
  <c r="CI328" i="8"/>
  <c r="CI260" i="10"/>
  <c r="CI396" i="9"/>
  <c r="CJ150" i="12"/>
  <c r="CI286" i="10"/>
  <c r="CI354" i="10"/>
  <c r="CI354" i="8"/>
  <c r="CI221" i="12"/>
  <c r="CJ17" i="12"/>
  <c r="AA17" i="11"/>
  <c r="CI221" i="9"/>
  <c r="CI289" i="9"/>
  <c r="CI221" i="8"/>
  <c r="CI226" i="12"/>
  <c r="CJ22" i="12"/>
  <c r="AA22" i="11"/>
  <c r="CI294" i="9"/>
  <c r="CI226" i="8"/>
  <c r="CI226" i="9"/>
  <c r="AO54" i="7"/>
  <c r="AC69" i="5"/>
  <c r="BH179" i="11"/>
  <c r="Z111" i="11"/>
  <c r="AC148" i="11"/>
  <c r="Z80" i="11"/>
  <c r="CH274" i="12"/>
  <c r="AP35" i="7"/>
  <c r="CI271" i="12"/>
  <c r="CJ67" i="12"/>
  <c r="AA67" i="11"/>
  <c r="AA135" i="11" s="1"/>
  <c r="CI339" i="9"/>
  <c r="CI271" i="9"/>
  <c r="CI271" i="8"/>
  <c r="CI249" i="12"/>
  <c r="CJ45" i="12"/>
  <c r="AA45" i="11"/>
  <c r="AA113" i="11" s="1"/>
  <c r="CI249" i="9"/>
  <c r="CI317" i="9"/>
  <c r="CI249" i="8"/>
  <c r="CI229" i="12"/>
  <c r="CJ25" i="12"/>
  <c r="AA25" i="11"/>
  <c r="CI297" i="9"/>
  <c r="CI229" i="9"/>
  <c r="CI229" i="8"/>
  <c r="CI264" i="12"/>
  <c r="CJ60" i="12"/>
  <c r="AA60" i="11"/>
  <c r="AA128" i="11" s="1"/>
  <c r="CI264" i="8"/>
  <c r="CI332" i="9"/>
  <c r="CI264" i="9"/>
  <c r="CI259" i="12"/>
  <c r="CJ55" i="12"/>
  <c r="AA55" i="11"/>
  <c r="AA123" i="11" s="1"/>
  <c r="CI327" i="9"/>
  <c r="CI259" i="9"/>
  <c r="CI259" i="8"/>
  <c r="CI242" i="12"/>
  <c r="CJ38" i="12"/>
  <c r="AA38" i="11"/>
  <c r="CI242" i="9"/>
  <c r="CI310" i="9"/>
  <c r="CI242" i="8"/>
  <c r="CI223" i="12"/>
  <c r="CJ19" i="12"/>
  <c r="AA19" i="11"/>
  <c r="CI291" i="9"/>
  <c r="CI223" i="9"/>
  <c r="CI223" i="8"/>
  <c r="AO49" i="7"/>
  <c r="AC67" i="5" s="1"/>
  <c r="Z6" i="3"/>
  <c r="Z15" i="3"/>
  <c r="CI240" i="12"/>
  <c r="CJ36" i="12"/>
  <c r="AA36" i="11"/>
  <c r="CI240" i="8"/>
  <c r="CI308" i="9"/>
  <c r="CI240" i="9"/>
  <c r="CI243" i="12"/>
  <c r="CJ39" i="12"/>
  <c r="AA39" i="11"/>
  <c r="CI243" i="9"/>
  <c r="CI311" i="9"/>
  <c r="CI243" i="8"/>
  <c r="CJ133" i="12"/>
  <c r="CI337" i="8"/>
  <c r="CI269" i="10"/>
  <c r="CI405" i="9"/>
  <c r="CJ184" i="12"/>
  <c r="CI388" i="8"/>
  <c r="CI388" i="10"/>
  <c r="CI320" i="10"/>
  <c r="CJ111" i="12"/>
  <c r="CI383" i="9"/>
  <c r="CI247" i="10"/>
  <c r="CI315" i="8"/>
  <c r="CJ122" i="12"/>
  <c r="CI326" i="8"/>
  <c r="CI258" i="10"/>
  <c r="CI394" i="9"/>
  <c r="AC118" i="6"/>
  <c r="AC115" i="6"/>
  <c r="CJ194" i="12"/>
  <c r="CI398" i="8"/>
  <c r="CI330" i="10"/>
  <c r="CI398" i="10"/>
  <c r="Z94" i="11"/>
  <c r="AQ162" i="11"/>
  <c r="AW168" i="11"/>
  <c r="Z100" i="11"/>
  <c r="CJ91" i="12"/>
  <c r="CI227" i="10"/>
  <c r="CI363" i="9"/>
  <c r="CI295" i="8"/>
  <c r="CJ116" i="12"/>
  <c r="CI320" i="8"/>
  <c r="CI252" i="10"/>
  <c r="CI388" i="9"/>
  <c r="CJ182" i="12"/>
  <c r="CI386" i="8"/>
  <c r="CI386" i="10"/>
  <c r="CI318" i="10"/>
  <c r="CJ106" i="12"/>
  <c r="CI378" i="9"/>
  <c r="CI310" i="8"/>
  <c r="CI242" i="10"/>
  <c r="CJ156" i="12"/>
  <c r="CI360" i="8"/>
  <c r="CI360" i="10"/>
  <c r="CI292" i="10"/>
  <c r="CJ88" i="12"/>
  <c r="CI292" i="8"/>
  <c r="CI224" i="10"/>
  <c r="CI360" i="9"/>
  <c r="CJ113" i="12"/>
  <c r="CI317" i="8"/>
  <c r="CI385" i="9"/>
  <c r="CI249" i="10"/>
  <c r="AD44" i="5"/>
  <c r="AG25" i="6"/>
  <c r="AM24" i="6" s="1"/>
  <c r="AJ51" i="5" s="1"/>
  <c r="AC29" i="3"/>
  <c r="AP84" i="7"/>
  <c r="CJ204" i="12"/>
  <c r="CI408" i="8"/>
  <c r="CI408" i="10"/>
  <c r="CI340" i="10"/>
  <c r="CI206" i="12"/>
  <c r="AQ37" i="7" s="1"/>
  <c r="AA123" i="5"/>
  <c r="Z115" i="3"/>
  <c r="AM96" i="7"/>
  <c r="CI263" i="12"/>
  <c r="CJ59" i="12"/>
  <c r="AA59" i="11"/>
  <c r="AA127" i="11" s="1"/>
  <c r="CI263" i="9"/>
  <c r="CI331" i="9"/>
  <c r="CI263" i="8"/>
  <c r="CI214" i="12"/>
  <c r="CJ10" i="12"/>
  <c r="AA10" i="11"/>
  <c r="CI214" i="9"/>
  <c r="CI282" i="9"/>
  <c r="CI214" i="8"/>
  <c r="AX169" i="11"/>
  <c r="Z101" i="11"/>
  <c r="AB120" i="5"/>
  <c r="AB118" i="5" s="1"/>
  <c r="AB101" i="5"/>
  <c r="AE92" i="6"/>
  <c r="AE49" i="6"/>
  <c r="CI225" i="12"/>
  <c r="CJ21" i="12"/>
  <c r="AA21" i="11"/>
  <c r="CI225" i="9"/>
  <c r="CI293" i="9"/>
  <c r="CI225" i="8"/>
  <c r="CI220" i="12"/>
  <c r="CJ16" i="12"/>
  <c r="AA16" i="11"/>
  <c r="CI220" i="8"/>
  <c r="CI220" i="9"/>
  <c r="CI288" i="9"/>
  <c r="AP87" i="7"/>
  <c r="AC79" i="3" s="1"/>
  <c r="CJ96" i="12"/>
  <c r="CI300" i="8"/>
  <c r="CI232" i="10"/>
  <c r="CI368" i="9"/>
  <c r="CJ112" i="12"/>
  <c r="CI316" i="8"/>
  <c r="CI248" i="10"/>
  <c r="CI384" i="9"/>
  <c r="CJ198" i="12"/>
  <c r="CI402" i="8"/>
  <c r="CI334" i="10"/>
  <c r="CI402" i="10"/>
  <c r="CJ117" i="12"/>
  <c r="CI321" i="8"/>
  <c r="CI253" i="10"/>
  <c r="CI389" i="9"/>
  <c r="CJ186" i="12"/>
  <c r="CI390" i="8"/>
  <c r="CI322" i="10"/>
  <c r="CI390" i="10"/>
  <c r="AD70" i="5"/>
  <c r="AP57" i="7"/>
  <c r="AO34" i="7"/>
  <c r="AF15" i="6"/>
  <c r="AH14" i="6" s="1"/>
  <c r="AC42" i="5"/>
  <c r="AB27" i="3"/>
  <c r="AO82" i="7"/>
  <c r="Y101" i="3"/>
  <c r="Y116" i="3"/>
  <c r="Z107" i="5"/>
  <c r="Z104" i="5" s="1"/>
  <c r="Z111" i="5"/>
  <c r="Z112" i="11"/>
  <c r="BI180" i="11"/>
  <c r="CJ94" i="12"/>
  <c r="CI366" i="9"/>
  <c r="CI230" i="10"/>
  <c r="CI298" i="8"/>
  <c r="CJ173" i="12"/>
  <c r="CI377" i="8"/>
  <c r="CI309" i="10"/>
  <c r="CI377" i="10"/>
  <c r="CJ79" i="12"/>
  <c r="CI351" i="9"/>
  <c r="CI215" i="10"/>
  <c r="CI283" i="8"/>
  <c r="CJ189" i="12"/>
  <c r="CI393" i="8"/>
  <c r="CI325" i="10"/>
  <c r="CI393" i="10"/>
  <c r="CI257" i="12"/>
  <c r="CJ53" i="12"/>
  <c r="AA53" i="11"/>
  <c r="AA121" i="11" s="1"/>
  <c r="CI325" i="9"/>
  <c r="CI257" i="9"/>
  <c r="CI257" i="8"/>
  <c r="CI222" i="12"/>
  <c r="CJ18" i="12"/>
  <c r="AA18" i="11"/>
  <c r="CI290" i="9"/>
  <c r="CI222" i="8"/>
  <c r="CI222" i="9"/>
  <c r="CI232" i="12"/>
  <c r="CJ28" i="12"/>
  <c r="AA28" i="11"/>
  <c r="CI232" i="8"/>
  <c r="CI232" i="9"/>
  <c r="CI300" i="9"/>
  <c r="AR163" i="11"/>
  <c r="Z95" i="11"/>
  <c r="AF151" i="11"/>
  <c r="Z83" i="11"/>
  <c r="CH342" i="8"/>
  <c r="AP41" i="7" s="1"/>
  <c r="CI270" i="12"/>
  <c r="CJ66" i="12"/>
  <c r="AA66" i="11"/>
  <c r="AA134" i="11" s="1"/>
  <c r="CI270" i="9"/>
  <c r="CI338" i="9"/>
  <c r="CI270" i="8"/>
  <c r="CI247" i="12"/>
  <c r="CJ43" i="12"/>
  <c r="AA43" i="11"/>
  <c r="CI247" i="9"/>
  <c r="CI315" i="9"/>
  <c r="CI247" i="8"/>
  <c r="CI258" i="12"/>
  <c r="CJ54" i="12"/>
  <c r="AA54" i="11"/>
  <c r="AA122" i="11" s="1"/>
  <c r="CI258" i="9"/>
  <c r="CI326" i="9"/>
  <c r="CI258" i="8"/>
  <c r="CI266" i="12"/>
  <c r="CJ62" i="12"/>
  <c r="AA62" i="11"/>
  <c r="AA130" i="11" s="1"/>
  <c r="CI266" i="9"/>
  <c r="CI334" i="9"/>
  <c r="CI266" i="8"/>
  <c r="Y57" i="3"/>
  <c r="AL98" i="7"/>
  <c r="Y63" i="3" s="1"/>
  <c r="CI216" i="12"/>
  <c r="CJ12" i="12"/>
  <c r="AA12" i="11"/>
  <c r="CI216" i="8"/>
  <c r="CI216" i="9"/>
  <c r="CI284" i="9"/>
  <c r="CI248" i="12"/>
  <c r="CJ44" i="12"/>
  <c r="AA44" i="11"/>
  <c r="CI248" i="8"/>
  <c r="CI316" i="9"/>
  <c r="CI248" i="9"/>
  <c r="CI268" i="12"/>
  <c r="CJ64" i="12"/>
  <c r="AA64" i="11"/>
  <c r="AA132" i="11" s="1"/>
  <c r="CI268" i="8"/>
  <c r="CI336" i="9"/>
  <c r="CI268" i="9"/>
  <c r="CI267" i="12"/>
  <c r="CJ63" i="12"/>
  <c r="AA63" i="11"/>
  <c r="AA131" i="11" s="1"/>
  <c r="CI267" i="9"/>
  <c r="CI335" i="9"/>
  <c r="CI267" i="8"/>
  <c r="AF39" i="6"/>
  <c r="AF44" i="6"/>
  <c r="AT165" i="11"/>
  <c r="Z97" i="11"/>
  <c r="CH342" i="9"/>
  <c r="AP63" i="7" s="1"/>
  <c r="CI272" i="12"/>
  <c r="CJ68" i="12"/>
  <c r="AA68" i="11"/>
  <c r="AA136" i="11" s="1"/>
  <c r="CI272" i="8"/>
  <c r="CI340" i="9"/>
  <c r="CI272" i="9"/>
  <c r="CI70" i="12"/>
  <c r="AZ171" i="11"/>
  <c r="Z103" i="11"/>
  <c r="AO160" i="11"/>
  <c r="Z92" i="11"/>
  <c r="CJ161" i="12"/>
  <c r="CI365" i="8"/>
  <c r="CI297" i="10"/>
  <c r="CI365" i="10"/>
  <c r="Z77" i="11"/>
  <c r="Z145" i="11"/>
  <c r="AU166" i="11"/>
  <c r="Z98" i="11"/>
  <c r="AI232" i="7"/>
  <c r="U128" i="3"/>
  <c r="AA6" i="5"/>
  <c r="AE150" i="11"/>
  <c r="Z82" i="11"/>
  <c r="BB173" i="11"/>
  <c r="Z105" i="11"/>
  <c r="AM186" i="7"/>
  <c r="CJ130" i="12"/>
  <c r="CI402" i="9"/>
  <c r="CI334" i="8"/>
  <c r="CI266" i="10"/>
  <c r="CJ146" i="12"/>
  <c r="CI282" i="10"/>
  <c r="CI350" i="10"/>
  <c r="CI350" i="8"/>
  <c r="CI230" i="12"/>
  <c r="CJ26" i="12"/>
  <c r="AA26" i="11"/>
  <c r="CI230" i="8"/>
  <c r="CI298" i="9"/>
  <c r="CI230" i="9"/>
  <c r="CI236" i="12"/>
  <c r="CJ32" i="12"/>
  <c r="AA32" i="11"/>
  <c r="CI236" i="8"/>
  <c r="CI304" i="9"/>
  <c r="CI236" i="9"/>
  <c r="AB147" i="11"/>
  <c r="Z79" i="11"/>
  <c r="CH410" i="10"/>
  <c r="AP53" i="7" s="1"/>
  <c r="AC11" i="5"/>
  <c r="AB18" i="3"/>
  <c r="AB9" i="3"/>
  <c r="CJ135" i="12"/>
  <c r="CI407" i="9"/>
  <c r="CI271" i="10"/>
  <c r="CI339" i="8"/>
  <c r="AK156" i="11"/>
  <c r="Z88" i="11"/>
  <c r="AO64" i="7"/>
  <c r="CI237" i="12"/>
  <c r="CJ33" i="12"/>
  <c r="AA33" i="11"/>
  <c r="CI237" i="9"/>
  <c r="CI305" i="9"/>
  <c r="CI237" i="8"/>
  <c r="CI227" i="12"/>
  <c r="CJ23" i="12"/>
  <c r="AA23" i="11"/>
  <c r="CI227" i="8"/>
  <c r="CI295" i="9"/>
  <c r="CI227" i="9"/>
  <c r="CI254" i="12"/>
  <c r="CJ50" i="12"/>
  <c r="AA50" i="11"/>
  <c r="AA118" i="11" s="1"/>
  <c r="CI322" i="9"/>
  <c r="CI254" i="9"/>
  <c r="CI254" i="8"/>
  <c r="AM158" i="11"/>
  <c r="Z90" i="11"/>
  <c r="AC10" i="5"/>
  <c r="AB8" i="3"/>
  <c r="AB17" i="3"/>
  <c r="CJ80" i="12"/>
  <c r="CI284" i="8"/>
  <c r="CI216" i="10"/>
  <c r="CI352" i="9"/>
  <c r="CJ86" i="12"/>
  <c r="CI222" i="10"/>
  <c r="CI358" i="9"/>
  <c r="CI290" i="8"/>
  <c r="CJ83" i="12"/>
  <c r="CI355" i="9"/>
  <c r="CI219" i="10"/>
  <c r="CI287" i="8"/>
  <c r="AN159" i="11"/>
  <c r="Z91" i="11"/>
  <c r="CJ125" i="12"/>
  <c r="CI329" i="8"/>
  <c r="CI397" i="9"/>
  <c r="CI261" i="10"/>
  <c r="CJ179" i="12"/>
  <c r="CI315" i="10"/>
  <c r="CI383" i="10"/>
  <c r="CI383" i="8"/>
  <c r="CJ202" i="12"/>
  <c r="CI406" i="8"/>
  <c r="CI338" i="10"/>
  <c r="CI406" i="10"/>
  <c r="CJ154" i="12"/>
  <c r="CI358" i="10"/>
  <c r="CI290" i="10"/>
  <c r="CI358" i="8"/>
  <c r="CJ89" i="12"/>
  <c r="CI293" i="8"/>
  <c r="CI361" i="9"/>
  <c r="CI225" i="10"/>
  <c r="CJ200" i="12"/>
  <c r="CI404" i="8"/>
  <c r="CI336" i="10"/>
  <c r="CI404" i="10"/>
  <c r="CJ120" i="12"/>
  <c r="CI324" i="8"/>
  <c r="CI392" i="9"/>
  <c r="CI256" i="10"/>
  <c r="CJ153" i="12"/>
  <c r="CI357" i="8"/>
  <c r="CI357" i="10"/>
  <c r="CI289" i="10"/>
  <c r="CJ187" i="12"/>
  <c r="CI391" i="10"/>
  <c r="CI323" i="10"/>
  <c r="CI391" i="8"/>
  <c r="CJ176" i="12"/>
  <c r="CI380" i="8"/>
  <c r="CI380" i="10"/>
  <c r="CI312" i="10"/>
  <c r="CJ119" i="12"/>
  <c r="CI255" i="10"/>
  <c r="CI391" i="9"/>
  <c r="CI323" i="8"/>
  <c r="CJ172" i="12"/>
  <c r="CI376" i="8"/>
  <c r="CI376" i="10"/>
  <c r="CI308" i="10"/>
  <c r="Z102" i="11"/>
  <c r="AY170" i="11"/>
  <c r="CI261" i="12"/>
  <c r="CJ57" i="12"/>
  <c r="AA57" i="11"/>
  <c r="AA125" i="11" s="1"/>
  <c r="CI329" i="9"/>
  <c r="CI261" i="9"/>
  <c r="CI261" i="8"/>
  <c r="CI231" i="12"/>
  <c r="CJ27" i="12"/>
  <c r="AA27" i="11"/>
  <c r="CI231" i="9"/>
  <c r="CI299" i="9"/>
  <c r="CI231" i="8"/>
  <c r="CI219" i="12"/>
  <c r="CJ15" i="12"/>
  <c r="AA15" i="11"/>
  <c r="CI219" i="9"/>
  <c r="CI287" i="9"/>
  <c r="CI219" i="8"/>
  <c r="AG20" i="6"/>
  <c r="AJ19" i="6" s="1"/>
  <c r="AG49" i="5" s="1"/>
  <c r="AD43" i="5"/>
  <c r="AC28" i="3"/>
  <c r="AP83" i="7"/>
  <c r="CJ136" i="12"/>
  <c r="CI340" i="8"/>
  <c r="CI408" i="9"/>
  <c r="CI272" i="10"/>
  <c r="CI274" i="10" s="1"/>
  <c r="AQ56" i="7" s="1"/>
  <c r="CI138" i="12"/>
  <c r="AQ36" i="7" s="1"/>
  <c r="AD47" i="5"/>
  <c r="AD46" i="5" s="1"/>
  <c r="AD139" i="5" s="1"/>
  <c r="AG12" i="6"/>
  <c r="AK169" i="7"/>
  <c r="CJ165" i="12"/>
  <c r="CI369" i="8"/>
  <c r="CI369" i="10"/>
  <c r="CI301" i="10"/>
  <c r="CJ170" i="12"/>
  <c r="CI374" i="8"/>
  <c r="CI306" i="10"/>
  <c r="CI374" i="10"/>
  <c r="CJ114" i="12"/>
  <c r="CI318" i="8"/>
  <c r="CI250" i="10"/>
  <c r="CI386" i="9"/>
  <c r="CJ164" i="12"/>
  <c r="CI368" i="8"/>
  <c r="CI300" i="10"/>
  <c r="CI368" i="10"/>
  <c r="CJ82" i="12"/>
  <c r="CI354" i="9"/>
  <c r="CI218" i="10"/>
  <c r="CI286" i="8"/>
  <c r="CJ115" i="12"/>
  <c r="CI387" i="9"/>
  <c r="CI251" i="10"/>
  <c r="CI319" i="8"/>
  <c r="CJ105" i="12"/>
  <c r="CI309" i="8"/>
  <c r="CI241" i="10"/>
  <c r="CI377" i="9"/>
  <c r="CJ145" i="12"/>
  <c r="CI349" i="8"/>
  <c r="CI281" i="10"/>
  <c r="CI349" i="10"/>
  <c r="CJ131" i="12"/>
  <c r="CI403" i="9"/>
  <c r="CI267" i="10"/>
  <c r="CI335" i="8"/>
  <c r="CJ183" i="12"/>
  <c r="CI319" i="10"/>
  <c r="CI387" i="8"/>
  <c r="CI387" i="10"/>
  <c r="CJ84" i="12"/>
  <c r="CI288" i="8"/>
  <c r="CI220" i="10"/>
  <c r="CI356" i="9"/>
  <c r="CJ171" i="12"/>
  <c r="CI307" i="10"/>
  <c r="CI375" i="8"/>
  <c r="CI375" i="10"/>
  <c r="CJ77" i="12"/>
  <c r="CI349" i="9"/>
  <c r="CI213" i="10"/>
  <c r="CI281" i="8"/>
  <c r="CJ147" i="12"/>
  <c r="CI283" i="10"/>
  <c r="CI351" i="8"/>
  <c r="CI351" i="10"/>
  <c r="CJ78" i="12"/>
  <c r="CI350" i="9"/>
  <c r="CI214" i="10"/>
  <c r="CI282" i="8"/>
  <c r="CJ192" i="12"/>
  <c r="CI396" i="8"/>
  <c r="CI328" i="10"/>
  <c r="CI396" i="10"/>
  <c r="CJ162" i="12"/>
  <c r="CI366" i="10"/>
  <c r="CI298" i="10"/>
  <c r="CI366" i="8"/>
  <c r="CJ196" i="12"/>
  <c r="CI400" i="8"/>
  <c r="CI400" i="10"/>
  <c r="CI332" i="10"/>
  <c r="CJ118" i="12"/>
  <c r="CI254" i="10"/>
  <c r="CI390" i="9"/>
  <c r="CI322" i="8"/>
  <c r="CJ195" i="12"/>
  <c r="CI399" i="8"/>
  <c r="CI331" i="10"/>
  <c r="CI399" i="10"/>
  <c r="BE176" i="11"/>
  <c r="Z108" i="11"/>
  <c r="AC62" i="5"/>
  <c r="AB73" i="3"/>
  <c r="AV167" i="11"/>
  <c r="Z99" i="11"/>
  <c r="CJ92" i="12"/>
  <c r="CI296" i="8"/>
  <c r="CI364" i="9"/>
  <c r="CI228" i="10"/>
  <c r="CJ90" i="12"/>
  <c r="CI226" i="10"/>
  <c r="CI362" i="9"/>
  <c r="CI294" i="8"/>
  <c r="CJ134" i="12"/>
  <c r="CI406" i="9"/>
  <c r="CI270" i="10"/>
  <c r="CI338" i="8"/>
  <c r="CJ99" i="12"/>
  <c r="CI371" i="9"/>
  <c r="CI235" i="10"/>
  <c r="CI303" i="8"/>
  <c r="CJ81" i="12"/>
  <c r="CI217" i="10"/>
  <c r="CI353" i="9"/>
  <c r="CI285" i="8"/>
  <c r="CJ178" i="12"/>
  <c r="CI382" i="10"/>
  <c r="CI382" i="8"/>
  <c r="CI314" i="10"/>
  <c r="CI233" i="12"/>
  <c r="CJ29" i="12"/>
  <c r="AA29" i="11"/>
  <c r="CI233" i="9"/>
  <c r="CI301" i="9"/>
  <c r="CI233" i="8"/>
  <c r="CH274" i="9"/>
  <c r="AP60" i="7" s="1"/>
  <c r="CI239" i="12"/>
  <c r="CJ35" i="12"/>
  <c r="AA35" i="11"/>
  <c r="CI239" i="9"/>
  <c r="CI307" i="9"/>
  <c r="CI239" i="8"/>
  <c r="CI255" i="12"/>
  <c r="CJ51" i="12"/>
  <c r="AA51" i="11"/>
  <c r="AA119" i="11" s="1"/>
  <c r="CI323" i="9"/>
  <c r="CI255" i="9"/>
  <c r="CI255" i="8"/>
  <c r="CI256" i="12"/>
  <c r="CJ52" i="12"/>
  <c r="AA52" i="11"/>
  <c r="AA120" i="11" s="1"/>
  <c r="CI256" i="8"/>
  <c r="CI256" i="9"/>
  <c r="CI324" i="9"/>
  <c r="CI228" i="12"/>
  <c r="CJ24" i="12"/>
  <c r="AA24" i="11"/>
  <c r="CI228" i="8"/>
  <c r="CI296" i="9"/>
  <c r="CI228" i="9"/>
  <c r="CI251" i="12"/>
  <c r="CJ47" i="12"/>
  <c r="AA47" i="11"/>
  <c r="AA115" i="11" s="1"/>
  <c r="CI319" i="9"/>
  <c r="CI251" i="9"/>
  <c r="CI251" i="8"/>
  <c r="CI262" i="12"/>
  <c r="CJ58" i="12"/>
  <c r="AA58" i="11"/>
  <c r="AA126" i="11" s="1"/>
  <c r="CI262" i="9"/>
  <c r="CI330" i="9"/>
  <c r="CI262" i="8"/>
  <c r="CI213" i="12"/>
  <c r="CJ9" i="12"/>
  <c r="AA9" i="11"/>
  <c r="CI281" i="9"/>
  <c r="CI213" i="9"/>
  <c r="CI213" i="8"/>
  <c r="CI234" i="12"/>
  <c r="CJ30" i="12"/>
  <c r="AA30" i="11"/>
  <c r="CI234" i="9"/>
  <c r="CI302" i="9"/>
  <c r="CI234" i="8"/>
  <c r="AO46" i="7"/>
  <c r="AC64" i="5"/>
  <c r="CI252" i="12"/>
  <c r="CJ48" i="12"/>
  <c r="AA48" i="11"/>
  <c r="AA116" i="11" s="1"/>
  <c r="CI252" i="8"/>
  <c r="CI320" i="9"/>
  <c r="CI252" i="9"/>
  <c r="CI218" i="12"/>
  <c r="CJ14" i="12"/>
  <c r="AA14" i="11"/>
  <c r="CI286" i="9"/>
  <c r="CI218" i="9"/>
  <c r="CI218" i="8"/>
  <c r="CI241" i="12"/>
  <c r="CJ37" i="12"/>
  <c r="AA37" i="11"/>
  <c r="CI309" i="9"/>
  <c r="CI241" i="9"/>
  <c r="CI241" i="8"/>
  <c r="CJ87" i="12"/>
  <c r="CI223" i="10"/>
  <c r="CI359" i="9"/>
  <c r="CI291" i="8"/>
  <c r="CJ93" i="12"/>
  <c r="CI229" i="10"/>
  <c r="CI297" i="8"/>
  <c r="CI365" i="9"/>
  <c r="CJ103" i="12"/>
  <c r="CI239" i="10"/>
  <c r="CI375" i="9"/>
  <c r="CI307" i="8"/>
  <c r="CJ193" i="12"/>
  <c r="CI397" i="8"/>
  <c r="CI397" i="10"/>
  <c r="CI329" i="10"/>
  <c r="CJ157" i="12"/>
  <c r="CI361" i="8"/>
  <c r="CI293" i="10"/>
  <c r="CI361" i="10"/>
  <c r="CJ159" i="12"/>
  <c r="CI295" i="10"/>
  <c r="CI363" i="8"/>
  <c r="CI363" i="10"/>
  <c r="CJ169" i="12"/>
  <c r="CI373" i="8"/>
  <c r="CI305" i="10"/>
  <c r="CI373" i="10"/>
  <c r="CJ85" i="12"/>
  <c r="CI289" i="8"/>
  <c r="CI357" i="9"/>
  <c r="CI221" i="10"/>
  <c r="CJ123" i="12"/>
  <c r="CI395" i="9"/>
  <c r="CI259" i="10"/>
  <c r="CI327" i="8"/>
  <c r="CJ203" i="12"/>
  <c r="CI339" i="10"/>
  <c r="CI407" i="8"/>
  <c r="CI407" i="10"/>
  <c r="CJ191" i="12"/>
  <c r="CI395" i="8"/>
  <c r="CI395" i="10"/>
  <c r="CI327" i="10"/>
  <c r="CJ185" i="12"/>
  <c r="CI389" i="8"/>
  <c r="CI321" i="10"/>
  <c r="CI389" i="10"/>
  <c r="AO209" i="7" a="1"/>
  <c r="AO209" i="7" s="1"/>
  <c r="AO195" i="7" a="1"/>
  <c r="AO195" i="7" s="1"/>
  <c r="Z110" i="11"/>
  <c r="BG178" i="11"/>
  <c r="AD149" i="11"/>
  <c r="Z81" i="11"/>
  <c r="CI215" i="12"/>
  <c r="CJ11" i="12"/>
  <c r="AA11" i="11"/>
  <c r="CI283" i="9"/>
  <c r="CI215" i="9"/>
  <c r="CI215" i="8"/>
  <c r="CH342" i="10"/>
  <c r="AP50" i="7" s="1"/>
  <c r="CI265" i="12"/>
  <c r="CJ61" i="12"/>
  <c r="AA61" i="11"/>
  <c r="AA129" i="11" s="1"/>
  <c r="CI333" i="9"/>
  <c r="CI265" i="9"/>
  <c r="CI265" i="8"/>
  <c r="CI250" i="12"/>
  <c r="CJ46" i="12"/>
  <c r="AA46" i="11"/>
  <c r="AA114" i="11" s="1"/>
  <c r="CI318" i="9"/>
  <c r="CI250" i="9"/>
  <c r="CI250" i="8"/>
  <c r="CI224" i="12"/>
  <c r="CJ20" i="12"/>
  <c r="AA20" i="11"/>
  <c r="CI224" i="8"/>
  <c r="CI224" i="9"/>
  <c r="CI292" i="9"/>
  <c r="CJ95" i="12"/>
  <c r="CI367" i="9"/>
  <c r="CI231" i="10"/>
  <c r="CI299" i="8"/>
  <c r="CJ197" i="12"/>
  <c r="CI401" i="8"/>
  <c r="CI401" i="10"/>
  <c r="CI333" i="10"/>
  <c r="CJ149" i="12"/>
  <c r="CI353" i="8"/>
  <c r="CI285" i="10"/>
  <c r="CI353" i="10"/>
  <c r="CJ102" i="12"/>
  <c r="CI238" i="10"/>
  <c r="CI374" i="9"/>
  <c r="CI306" i="8"/>
  <c r="CJ109" i="12"/>
  <c r="CI313" i="8"/>
  <c r="CI245" i="10"/>
  <c r="CI381" i="9"/>
  <c r="CJ128" i="12"/>
  <c r="CI332" i="8"/>
  <c r="CI264" i="10"/>
  <c r="CI400" i="9"/>
  <c r="CJ104" i="12"/>
  <c r="CI308" i="8"/>
  <c r="CI240" i="10"/>
  <c r="CI376" i="9"/>
  <c r="Z109" i="11"/>
  <c r="BF177" i="11"/>
  <c r="AE95" i="6"/>
  <c r="AE94" i="6" s="1"/>
  <c r="AE43" i="6" s="1"/>
  <c r="AE45" i="6" s="1"/>
  <c r="AE35" i="6"/>
  <c r="AE33" i="6" s="1"/>
  <c r="AE31" i="6" s="1"/>
  <c r="AB62" i="5"/>
  <c r="AA73" i="3"/>
  <c r="AO61" i="7"/>
  <c r="AD98" i="6" l="1"/>
  <c r="AL169" i="7"/>
  <c r="AP67" i="7"/>
  <c r="X153" i="5"/>
  <c r="W125" i="3"/>
  <c r="AE116" i="6"/>
  <c r="AB18" i="5"/>
  <c r="AD68" i="5"/>
  <c r="AP51" i="7"/>
  <c r="AP49" i="7"/>
  <c r="AD67" i="5" s="1"/>
  <c r="CK104" i="12"/>
  <c r="CJ308" i="8"/>
  <c r="CJ240" i="10"/>
  <c r="CJ376" i="9"/>
  <c r="CK109" i="12"/>
  <c r="CJ245" i="10"/>
  <c r="CJ313" i="8"/>
  <c r="CJ381" i="9"/>
  <c r="CK149" i="12"/>
  <c r="CJ353" i="8"/>
  <c r="CJ353" i="10"/>
  <c r="CJ285" i="10"/>
  <c r="CK95" i="12"/>
  <c r="CJ367" i="9"/>
  <c r="CJ231" i="10"/>
  <c r="CJ299" i="8"/>
  <c r="CJ224" i="12"/>
  <c r="CK20" i="12"/>
  <c r="AB20" i="11"/>
  <c r="CJ224" i="8"/>
  <c r="CJ224" i="9"/>
  <c r="CJ292" i="9"/>
  <c r="CJ265" i="12"/>
  <c r="CK61" i="12"/>
  <c r="AB61" i="11"/>
  <c r="AB129" i="11" s="1"/>
  <c r="CJ265" i="9"/>
  <c r="CJ333" i="9"/>
  <c r="CJ265" i="8"/>
  <c r="AF150" i="11"/>
  <c r="AA82" i="11"/>
  <c r="AA145" i="11"/>
  <c r="AA77" i="11"/>
  <c r="BA171" i="11"/>
  <c r="AA103" i="11"/>
  <c r="CJ233" i="12"/>
  <c r="CK29" i="12"/>
  <c r="AB29" i="11"/>
  <c r="CJ233" i="9"/>
  <c r="CJ301" i="9"/>
  <c r="CJ233" i="8"/>
  <c r="Y125" i="5"/>
  <c r="X118" i="3"/>
  <c r="AK182" i="7"/>
  <c r="Y147" i="5" s="1"/>
  <c r="Y151" i="5" s="1"/>
  <c r="AK231" i="7"/>
  <c r="AK185" i="7" s="1"/>
  <c r="X114" i="3"/>
  <c r="AE70" i="5"/>
  <c r="AQ57" i="7"/>
  <c r="AD10" i="5"/>
  <c r="AC17" i="3"/>
  <c r="AC8" i="3"/>
  <c r="CJ219" i="12"/>
  <c r="CK15" i="12"/>
  <c r="AB15" i="11"/>
  <c r="CJ219" i="9"/>
  <c r="CJ287" i="9"/>
  <c r="CJ219" i="8"/>
  <c r="CJ261" i="12"/>
  <c r="CK57" i="12"/>
  <c r="AB57" i="11"/>
  <c r="AB125" i="11" s="1"/>
  <c r="CJ329" i="9"/>
  <c r="CJ261" i="9"/>
  <c r="CJ261" i="8"/>
  <c r="AO159" i="11"/>
  <c r="AA91" i="11"/>
  <c r="CJ230" i="12"/>
  <c r="CK26" i="12"/>
  <c r="AB26" i="11"/>
  <c r="CJ230" i="8"/>
  <c r="CJ298" i="9"/>
  <c r="CJ230" i="9"/>
  <c r="AP209" i="7" a="1"/>
  <c r="AP209" i="7" s="1"/>
  <c r="AP195" i="7" a="1"/>
  <c r="AP195" i="7" s="1"/>
  <c r="CI342" i="9"/>
  <c r="AQ63" i="7" s="1"/>
  <c r="CJ268" i="12"/>
  <c r="CK64" i="12"/>
  <c r="AB64" i="11"/>
  <c r="AB132" i="11" s="1"/>
  <c r="CJ268" i="8"/>
  <c r="CJ336" i="9"/>
  <c r="CJ268" i="9"/>
  <c r="CJ216" i="12"/>
  <c r="CK12" i="12"/>
  <c r="AB12" i="11"/>
  <c r="CJ216" i="8"/>
  <c r="CJ284" i="9"/>
  <c r="CJ216" i="9"/>
  <c r="CJ266" i="12"/>
  <c r="CK62" i="12"/>
  <c r="AB62" i="11"/>
  <c r="AB130" i="11" s="1"/>
  <c r="CJ334" i="9"/>
  <c r="CJ266" i="9"/>
  <c r="CJ266" i="8"/>
  <c r="CJ247" i="12"/>
  <c r="CK43" i="12"/>
  <c r="AB43" i="11"/>
  <c r="CJ315" i="9"/>
  <c r="CJ247" i="9"/>
  <c r="CJ247" i="8"/>
  <c r="AD64" i="5"/>
  <c r="AP46" i="7"/>
  <c r="AJ154" i="11"/>
  <c r="AA86" i="11"/>
  <c r="CK189" i="12"/>
  <c r="CJ393" i="8"/>
  <c r="CJ325" i="10"/>
  <c r="CJ393" i="10"/>
  <c r="CK79" i="12"/>
  <c r="CJ351" i="9"/>
  <c r="CJ215" i="10"/>
  <c r="CJ283" i="8"/>
  <c r="CK173" i="12"/>
  <c r="CJ377" i="8"/>
  <c r="CJ377" i="10"/>
  <c r="CJ309" i="10"/>
  <c r="CK94" i="12"/>
  <c r="CJ366" i="9"/>
  <c r="CJ230" i="10"/>
  <c r="CJ298" i="8"/>
  <c r="AE47" i="5"/>
  <c r="AE46" i="5" s="1"/>
  <c r="AE139" i="5" s="1"/>
  <c r="AH12" i="6"/>
  <c r="AA84" i="11"/>
  <c r="AH152" i="11"/>
  <c r="AB146" i="11"/>
  <c r="AA78" i="11"/>
  <c r="AE44" i="5"/>
  <c r="AH25" i="6"/>
  <c r="AN24" i="6" s="1"/>
  <c r="AK51" i="5" s="1"/>
  <c r="AD29" i="3"/>
  <c r="AQ84" i="7"/>
  <c r="CK204" i="12"/>
  <c r="CJ408" i="8"/>
  <c r="CJ408" i="10"/>
  <c r="CJ340" i="10"/>
  <c r="CJ206" i="12"/>
  <c r="AR37" i="7" s="1"/>
  <c r="CK113" i="12"/>
  <c r="CJ317" i="8"/>
  <c r="CJ249" i="10"/>
  <c r="CJ385" i="9"/>
  <c r="CK88" i="12"/>
  <c r="CJ292" i="8"/>
  <c r="CJ360" i="9"/>
  <c r="CJ224" i="10"/>
  <c r="CK156" i="12"/>
  <c r="CJ360" i="8"/>
  <c r="CJ292" i="10"/>
  <c r="CJ360" i="10"/>
  <c r="CK106" i="12"/>
  <c r="CJ242" i="10"/>
  <c r="CJ310" i="8"/>
  <c r="CJ378" i="9"/>
  <c r="CK182" i="12"/>
  <c r="CJ386" i="8"/>
  <c r="CJ386" i="10"/>
  <c r="CJ318" i="10"/>
  <c r="CK116" i="12"/>
  <c r="CJ320" i="8"/>
  <c r="CJ252" i="10"/>
  <c r="CJ388" i="9"/>
  <c r="CK91" i="12"/>
  <c r="CJ227" i="10"/>
  <c r="CJ363" i="9"/>
  <c r="CJ295" i="8"/>
  <c r="CJ243" i="12"/>
  <c r="CK39" i="12"/>
  <c r="AB39" i="11"/>
  <c r="CJ311" i="9"/>
  <c r="CJ243" i="9"/>
  <c r="CJ243" i="8"/>
  <c r="Z19" i="3"/>
  <c r="AA81" i="3"/>
  <c r="AA80" i="3"/>
  <c r="CJ223" i="12"/>
  <c r="CK19" i="12"/>
  <c r="AB19" i="11"/>
  <c r="CJ291" i="9"/>
  <c r="CJ223" i="9"/>
  <c r="CJ223" i="8"/>
  <c r="CJ259" i="12"/>
  <c r="CK55" i="12"/>
  <c r="AB55" i="11"/>
  <c r="AB123" i="11" s="1"/>
  <c r="CJ259" i="9"/>
  <c r="CJ327" i="9"/>
  <c r="CJ259" i="8"/>
  <c r="CJ229" i="12"/>
  <c r="AB25" i="11"/>
  <c r="CK25" i="12"/>
  <c r="CJ297" i="9"/>
  <c r="CJ229" i="9"/>
  <c r="CJ229" i="8"/>
  <c r="CJ271" i="12"/>
  <c r="CK67" i="12"/>
  <c r="AB67" i="11"/>
  <c r="AB135" i="11" s="1"/>
  <c r="CJ339" i="9"/>
  <c r="CJ271" i="9"/>
  <c r="CJ271" i="8"/>
  <c r="AN158" i="11"/>
  <c r="AA90" i="11"/>
  <c r="CK150" i="12"/>
  <c r="CJ354" i="10"/>
  <c r="CJ286" i="10"/>
  <c r="CJ354" i="8"/>
  <c r="CK124" i="12"/>
  <c r="CJ328" i="8"/>
  <c r="CJ260" i="10"/>
  <c r="CJ396" i="9"/>
  <c r="CK100" i="12"/>
  <c r="CJ304" i="8"/>
  <c r="CJ236" i="10"/>
  <c r="CJ372" i="9"/>
  <c r="CK121" i="12"/>
  <c r="CJ325" i="8"/>
  <c r="CJ257" i="10"/>
  <c r="CJ393" i="9"/>
  <c r="AZ170" i="11"/>
  <c r="AA102" i="11"/>
  <c r="CK188" i="12"/>
  <c r="CJ392" i="8"/>
  <c r="CJ324" i="10"/>
  <c r="CJ392" i="10"/>
  <c r="CK158" i="12"/>
  <c r="CJ362" i="10"/>
  <c r="CJ294" i="10"/>
  <c r="CJ362" i="8"/>
  <c r="CK201" i="12"/>
  <c r="CJ405" i="8"/>
  <c r="CJ337" i="10"/>
  <c r="CJ405" i="10"/>
  <c r="CK181" i="12"/>
  <c r="CJ385" i="8"/>
  <c r="CJ317" i="10"/>
  <c r="CJ385" i="10"/>
  <c r="CK152" i="12"/>
  <c r="CJ356" i="8"/>
  <c r="CJ356" i="10"/>
  <c r="CJ288" i="10"/>
  <c r="CK132" i="12"/>
  <c r="CJ336" i="8"/>
  <c r="CJ404" i="9"/>
  <c r="CJ268" i="10"/>
  <c r="CK174" i="12"/>
  <c r="CJ378" i="10"/>
  <c r="CJ310" i="10"/>
  <c r="CJ378" i="8"/>
  <c r="AF95" i="6"/>
  <c r="AF94" i="6" s="1"/>
  <c r="AF43" i="6" s="1"/>
  <c r="AF45" i="6" s="1"/>
  <c r="AF35" i="6"/>
  <c r="AF33" i="6" s="1"/>
  <c r="AA109" i="11"/>
  <c r="BG177" i="11"/>
  <c r="AA92" i="5"/>
  <c r="AA85" i="5" s="1"/>
  <c r="AM175" i="7"/>
  <c r="AM174" i="7"/>
  <c r="Z88" i="3"/>
  <c r="CJ217" i="12"/>
  <c r="AB13" i="11"/>
  <c r="CK13" i="12"/>
  <c r="CJ217" i="9"/>
  <c r="CJ285" i="9"/>
  <c r="CJ217" i="8"/>
  <c r="CK127" i="12"/>
  <c r="CJ399" i="9"/>
  <c r="CJ263" i="10"/>
  <c r="CJ331" i="8"/>
  <c r="CK148" i="12"/>
  <c r="CJ352" i="8"/>
  <c r="CJ352" i="10"/>
  <c r="CJ284" i="10"/>
  <c r="CK168" i="12"/>
  <c r="CJ372" i="8"/>
  <c r="CJ304" i="10"/>
  <c r="CJ372" i="10"/>
  <c r="CK167" i="12"/>
  <c r="CJ371" i="10"/>
  <c r="CJ371" i="8"/>
  <c r="CJ303" i="10"/>
  <c r="CK166" i="12"/>
  <c r="CJ302" i="10"/>
  <c r="CJ370" i="10"/>
  <c r="CJ370" i="8"/>
  <c r="CK98" i="12"/>
  <c r="CJ370" i="9"/>
  <c r="CJ234" i="10"/>
  <c r="CJ302" i="8"/>
  <c r="CK110" i="12"/>
  <c r="CJ314" i="8"/>
  <c r="CJ246" i="10"/>
  <c r="CJ382" i="9"/>
  <c r="CK151" i="12"/>
  <c r="CJ287" i="10"/>
  <c r="CJ355" i="8"/>
  <c r="CJ355" i="10"/>
  <c r="CK175" i="12"/>
  <c r="CJ311" i="10"/>
  <c r="CJ379" i="8"/>
  <c r="CJ379" i="10"/>
  <c r="CK190" i="12"/>
  <c r="CJ394" i="8"/>
  <c r="CJ326" i="10"/>
  <c r="CJ394" i="10"/>
  <c r="CK180" i="12"/>
  <c r="CJ384" i="8"/>
  <c r="CJ384" i="10"/>
  <c r="CJ316" i="10"/>
  <c r="CK107" i="12"/>
  <c r="CJ379" i="9"/>
  <c r="CJ243" i="10"/>
  <c r="CJ311" i="8"/>
  <c r="CK126" i="12"/>
  <c r="CJ330" i="8"/>
  <c r="CJ398" i="9"/>
  <c r="CJ262" i="10"/>
  <c r="CK163" i="12"/>
  <c r="CJ299" i="10"/>
  <c r="CJ367" i="8"/>
  <c r="CJ367" i="10"/>
  <c r="CK155" i="12"/>
  <c r="CJ291" i="10"/>
  <c r="CJ359" i="8"/>
  <c r="CJ359" i="10"/>
  <c r="CK101" i="12"/>
  <c r="CJ305" i="8"/>
  <c r="CJ373" i="9"/>
  <c r="CJ237" i="10"/>
  <c r="CK97" i="12"/>
  <c r="CJ301" i="8"/>
  <c r="CJ369" i="9"/>
  <c r="CJ233" i="10"/>
  <c r="CJ269" i="12"/>
  <c r="CK65" i="12"/>
  <c r="AB65" i="11"/>
  <c r="AB133" i="11" s="1"/>
  <c r="CJ337" i="9"/>
  <c r="CJ269" i="9"/>
  <c r="CJ269" i="8"/>
  <c r="CJ244" i="12"/>
  <c r="CK40" i="12"/>
  <c r="AB40" i="11"/>
  <c r="CJ244" i="8"/>
  <c r="CJ312" i="9"/>
  <c r="CJ244" i="9"/>
  <c r="AB123" i="5"/>
  <c r="AA115" i="3"/>
  <c r="AN96" i="7"/>
  <c r="CJ218" i="12"/>
  <c r="AB14" i="11"/>
  <c r="CK14" i="12"/>
  <c r="CJ286" i="9"/>
  <c r="CJ218" i="8"/>
  <c r="CJ218" i="9"/>
  <c r="CJ213" i="12"/>
  <c r="CK9" i="12"/>
  <c r="AB9" i="11"/>
  <c r="CJ213" i="9"/>
  <c r="CJ281" i="9"/>
  <c r="CJ213" i="8"/>
  <c r="CJ251" i="12"/>
  <c r="CK47" i="12"/>
  <c r="AB47" i="11"/>
  <c r="AB115" i="11" s="1"/>
  <c r="CJ251" i="9"/>
  <c r="CJ319" i="9"/>
  <c r="CJ251" i="8"/>
  <c r="CJ256" i="12"/>
  <c r="CK52" i="12"/>
  <c r="AB52" i="11"/>
  <c r="AB120" i="11" s="1"/>
  <c r="CJ256" i="8"/>
  <c r="CJ256" i="9"/>
  <c r="CJ324" i="9"/>
  <c r="CJ239" i="12"/>
  <c r="CK35" i="12"/>
  <c r="AB35" i="11"/>
  <c r="CJ239" i="9"/>
  <c r="CJ307" i="9"/>
  <c r="CJ239" i="8"/>
  <c r="CK178" i="12"/>
  <c r="CJ382" i="10"/>
  <c r="CJ314" i="10"/>
  <c r="CJ382" i="8"/>
  <c r="CK81" i="12"/>
  <c r="CJ285" i="8"/>
  <c r="CJ353" i="9"/>
  <c r="CJ217" i="10"/>
  <c r="CK99" i="12"/>
  <c r="CJ371" i="9"/>
  <c r="CJ235" i="10"/>
  <c r="CJ303" i="8"/>
  <c r="CK134" i="12"/>
  <c r="CJ406" i="9"/>
  <c r="CJ270" i="10"/>
  <c r="CJ338" i="8"/>
  <c r="CK90" i="12"/>
  <c r="CJ362" i="9"/>
  <c r="CJ226" i="10"/>
  <c r="CJ294" i="8"/>
  <c r="CK92" i="12"/>
  <c r="CJ296" i="8"/>
  <c r="CJ228" i="10"/>
  <c r="CJ364" i="9"/>
  <c r="AG39" i="6"/>
  <c r="AG44" i="6"/>
  <c r="CI410" i="9"/>
  <c r="AQ66" i="7" s="1"/>
  <c r="AA95" i="11"/>
  <c r="AS163" i="11"/>
  <c r="CK83" i="12"/>
  <c r="CJ219" i="10"/>
  <c r="CJ355" i="9"/>
  <c r="CJ287" i="8"/>
  <c r="CK86" i="12"/>
  <c r="CJ222" i="10"/>
  <c r="CJ358" i="9"/>
  <c r="CJ290" i="8"/>
  <c r="CK80" i="12"/>
  <c r="CJ284" i="8"/>
  <c r="CJ216" i="10"/>
  <c r="CJ352" i="9"/>
  <c r="CJ227" i="12"/>
  <c r="CK23" i="12"/>
  <c r="AB23" i="11"/>
  <c r="CJ227" i="8"/>
  <c r="CJ295" i="9"/>
  <c r="CJ227" i="9"/>
  <c r="AX168" i="11"/>
  <c r="AA100" i="11"/>
  <c r="CK146" i="12"/>
  <c r="CJ282" i="10"/>
  <c r="CJ350" i="10"/>
  <c r="CJ350" i="8"/>
  <c r="CK130" i="12"/>
  <c r="CJ334" i="8"/>
  <c r="CJ266" i="10"/>
  <c r="CJ402" i="9"/>
  <c r="AJ232" i="7"/>
  <c r="V128" i="3"/>
  <c r="CK161" i="12"/>
  <c r="CJ365" i="8"/>
  <c r="CJ297" i="10"/>
  <c r="CJ365" i="10"/>
  <c r="CI274" i="8"/>
  <c r="AQ40" i="7" s="1"/>
  <c r="AD74" i="5"/>
  <c r="AP64" i="7"/>
  <c r="AF31" i="6"/>
  <c r="BJ180" i="11"/>
  <c r="AA112" i="11"/>
  <c r="CJ222" i="12"/>
  <c r="CK18" i="12"/>
  <c r="AB18" i="11"/>
  <c r="CJ222" i="8"/>
  <c r="CJ290" i="9"/>
  <c r="CJ222" i="9"/>
  <c r="AO81" i="7"/>
  <c r="AC9" i="5"/>
  <c r="AC8" i="5" s="1"/>
  <c r="AB16" i="3"/>
  <c r="AB7" i="3"/>
  <c r="AO166" i="7"/>
  <c r="AO165" i="7" s="1"/>
  <c r="AO141" i="7"/>
  <c r="AO44" i="7"/>
  <c r="AB74" i="3" s="1"/>
  <c r="AC41" i="5"/>
  <c r="AB26" i="3"/>
  <c r="CJ220" i="12"/>
  <c r="CK16" i="12"/>
  <c r="AB16" i="11"/>
  <c r="CJ220" i="8"/>
  <c r="CJ288" i="9"/>
  <c r="CJ220" i="9"/>
  <c r="CJ214" i="12"/>
  <c r="CK10" i="12"/>
  <c r="AB10" i="11"/>
  <c r="CJ214" i="9"/>
  <c r="CJ214" i="8"/>
  <c r="CJ282" i="9"/>
  <c r="Z57" i="3"/>
  <c r="AM98" i="7"/>
  <c r="Z63" i="3" s="1"/>
  <c r="CI342" i="10"/>
  <c r="AQ50" i="7" s="1"/>
  <c r="AD11" i="5"/>
  <c r="AC18" i="3"/>
  <c r="AC9" i="3"/>
  <c r="CK194" i="12"/>
  <c r="CJ398" i="8"/>
  <c r="CJ398" i="10"/>
  <c r="CJ330" i="10"/>
  <c r="BB172" i="11"/>
  <c r="AA104" i="11"/>
  <c r="BD174" i="11"/>
  <c r="AA106" i="11"/>
  <c r="CJ226" i="12"/>
  <c r="CK22" i="12"/>
  <c r="AB22" i="11"/>
  <c r="CJ294" i="9"/>
  <c r="CJ226" i="9"/>
  <c r="CJ226" i="8"/>
  <c r="AB6" i="5"/>
  <c r="CJ238" i="12"/>
  <c r="CK34" i="12"/>
  <c r="AB34" i="11"/>
  <c r="CJ238" i="8"/>
  <c r="CJ238" i="9"/>
  <c r="CJ306" i="9"/>
  <c r="AH9" i="6"/>
  <c r="AG7" i="6"/>
  <c r="AD54" i="5"/>
  <c r="AG75" i="6"/>
  <c r="CJ245" i="12"/>
  <c r="CK41" i="12"/>
  <c r="AB41" i="11"/>
  <c r="CJ245" i="9"/>
  <c r="CJ313" i="9"/>
  <c r="CJ245" i="8"/>
  <c r="Z101" i="3"/>
  <c r="Z116" i="3"/>
  <c r="AA107" i="5"/>
  <c r="AA104" i="5" s="1"/>
  <c r="AA111" i="5"/>
  <c r="AA110" i="11"/>
  <c r="BH178" i="11"/>
  <c r="AP39" i="7"/>
  <c r="AW167" i="11"/>
  <c r="AA99" i="11"/>
  <c r="Z125" i="5"/>
  <c r="Y118" i="3"/>
  <c r="AP59" i="7"/>
  <c r="AD72" i="5" s="1"/>
  <c r="CK185" i="12"/>
  <c r="CJ389" i="8"/>
  <c r="CJ389" i="10"/>
  <c r="CJ321" i="10"/>
  <c r="CK191" i="12"/>
  <c r="CJ395" i="10"/>
  <c r="CJ327" i="10"/>
  <c r="CJ395" i="8"/>
  <c r="CK203" i="12"/>
  <c r="CJ339" i="10"/>
  <c r="CJ407" i="8"/>
  <c r="CJ407" i="10"/>
  <c r="CK123" i="12"/>
  <c r="CJ259" i="10"/>
  <c r="CJ395" i="9"/>
  <c r="CJ327" i="8"/>
  <c r="CK85" i="12"/>
  <c r="CJ357" i="9"/>
  <c r="CJ289" i="8"/>
  <c r="CJ221" i="10"/>
  <c r="CK169" i="12"/>
  <c r="CJ373" i="8"/>
  <c r="CJ373" i="10"/>
  <c r="CJ305" i="10"/>
  <c r="CK159" i="12"/>
  <c r="CJ295" i="10"/>
  <c r="CJ363" i="8"/>
  <c r="CJ363" i="10"/>
  <c r="CK157" i="12"/>
  <c r="CJ361" i="8"/>
  <c r="CJ293" i="10"/>
  <c r="CJ361" i="10"/>
  <c r="CK193" i="12"/>
  <c r="CJ397" i="8"/>
  <c r="CJ397" i="10"/>
  <c r="CJ329" i="10"/>
  <c r="CK103" i="12"/>
  <c r="CJ239" i="10"/>
  <c r="CJ375" i="9"/>
  <c r="CJ307" i="8"/>
  <c r="CK93" i="12"/>
  <c r="CJ297" i="8"/>
  <c r="CJ229" i="10"/>
  <c r="CJ365" i="9"/>
  <c r="CK87" i="12"/>
  <c r="CJ359" i="9"/>
  <c r="CJ223" i="10"/>
  <c r="CJ291" i="8"/>
  <c r="BC173" i="11"/>
  <c r="AA105" i="11"/>
  <c r="AV166" i="11"/>
  <c r="AA98" i="11"/>
  <c r="AP160" i="11"/>
  <c r="AA92" i="11"/>
  <c r="CI342" i="8"/>
  <c r="AQ41" i="7" s="1"/>
  <c r="CJ231" i="12"/>
  <c r="CK27" i="12"/>
  <c r="AB27" i="11"/>
  <c r="CJ231" i="9"/>
  <c r="CJ299" i="9"/>
  <c r="CJ231" i="8"/>
  <c r="AY169" i="11"/>
  <c r="AA101" i="11"/>
  <c r="CJ236" i="12"/>
  <c r="CK32" i="12"/>
  <c r="AB32" i="11"/>
  <c r="CJ236" i="8"/>
  <c r="CJ304" i="9"/>
  <c r="CJ236" i="9"/>
  <c r="CI274" i="12"/>
  <c r="AQ35" i="7"/>
  <c r="CJ267" i="12"/>
  <c r="CK63" i="12"/>
  <c r="AB63" i="11"/>
  <c r="AB131" i="11" s="1"/>
  <c r="CJ335" i="9"/>
  <c r="CJ267" i="9"/>
  <c r="CJ267" i="8"/>
  <c r="CJ248" i="12"/>
  <c r="CK44" i="12"/>
  <c r="AB44" i="11"/>
  <c r="AB112" i="11" s="1"/>
  <c r="CJ248" i="8"/>
  <c r="CJ316" i="9"/>
  <c r="CJ248" i="9"/>
  <c r="CJ258" i="12"/>
  <c r="CK54" i="12"/>
  <c r="AB54" i="11"/>
  <c r="AB122" i="11" s="1"/>
  <c r="CJ326" i="9"/>
  <c r="CJ258" i="9"/>
  <c r="CJ258" i="8"/>
  <c r="CJ270" i="12"/>
  <c r="CK66" i="12"/>
  <c r="AB66" i="11"/>
  <c r="AB134" i="11" s="1"/>
  <c r="CJ338" i="9"/>
  <c r="CJ270" i="9"/>
  <c r="CJ270" i="8"/>
  <c r="AT164" i="11"/>
  <c r="AA96" i="11"/>
  <c r="AM157" i="11"/>
  <c r="AA89" i="11"/>
  <c r="CI410" i="10"/>
  <c r="AQ53" i="7" s="1"/>
  <c r="CJ240" i="12"/>
  <c r="CK36" i="12"/>
  <c r="AB36" i="11"/>
  <c r="CJ240" i="8"/>
  <c r="CJ308" i="9"/>
  <c r="CJ240" i="9"/>
  <c r="CJ242" i="12"/>
  <c r="CK38" i="12"/>
  <c r="AB38" i="11"/>
  <c r="CJ242" i="9"/>
  <c r="CJ310" i="9"/>
  <c r="CJ242" i="8"/>
  <c r="CJ264" i="12"/>
  <c r="CK60" i="12"/>
  <c r="AB60" i="11"/>
  <c r="AB128" i="11" s="1"/>
  <c r="CJ264" i="8"/>
  <c r="CJ264" i="9"/>
  <c r="CJ332" i="9"/>
  <c r="CJ249" i="12"/>
  <c r="CK45" i="12"/>
  <c r="AB45" i="11"/>
  <c r="AB113" i="11" s="1"/>
  <c r="CJ249" i="9"/>
  <c r="CJ317" i="9"/>
  <c r="CJ249" i="8"/>
  <c r="AD42" i="5"/>
  <c r="AP34" i="7"/>
  <c r="AG15" i="6"/>
  <c r="AI14" i="6" s="1"/>
  <c r="AC27" i="3"/>
  <c r="AP82" i="7"/>
  <c r="AI153" i="11"/>
  <c r="AA85" i="11"/>
  <c r="CK129" i="12"/>
  <c r="CJ333" i="8"/>
  <c r="CJ401" i="9"/>
  <c r="CJ265" i="10"/>
  <c r="CK199" i="12"/>
  <c r="CJ403" i="10"/>
  <c r="CJ335" i="10"/>
  <c r="CJ403" i="8"/>
  <c r="AA15" i="3"/>
  <c r="AA6" i="3"/>
  <c r="CK160" i="12"/>
  <c r="CJ364" i="8"/>
  <c r="CJ296" i="10"/>
  <c r="CJ364" i="10"/>
  <c r="AC120" i="5"/>
  <c r="AC118" i="5" s="1"/>
  <c r="AC101" i="5"/>
  <c r="AF92" i="6"/>
  <c r="AF49" i="6"/>
  <c r="AD65" i="5"/>
  <c r="AP47" i="7"/>
  <c r="CJ246" i="12"/>
  <c r="CK42" i="12"/>
  <c r="AB42" i="11"/>
  <c r="CJ246" i="9"/>
  <c r="CJ314" i="9"/>
  <c r="CJ246" i="8"/>
  <c r="AP45" i="7"/>
  <c r="CJ235" i="12"/>
  <c r="CK31" i="12"/>
  <c r="AB31" i="11"/>
  <c r="CJ235" i="8"/>
  <c r="CJ235" i="9"/>
  <c r="CJ303" i="9"/>
  <c r="CJ253" i="12"/>
  <c r="CK49" i="12"/>
  <c r="AB49" i="11"/>
  <c r="AB117" i="11" s="1"/>
  <c r="CJ321" i="9"/>
  <c r="CJ253" i="9"/>
  <c r="CJ253" i="8"/>
  <c r="CJ250" i="12"/>
  <c r="CK46" i="12"/>
  <c r="AB46" i="11"/>
  <c r="AB114" i="11" s="1"/>
  <c r="CJ250" i="9"/>
  <c r="CJ318" i="9"/>
  <c r="CJ250" i="8"/>
  <c r="AC147" i="11"/>
  <c r="AA79" i="11"/>
  <c r="CK128" i="12"/>
  <c r="CJ332" i="8"/>
  <c r="CJ400" i="9"/>
  <c r="CJ264" i="10"/>
  <c r="CK102" i="12"/>
  <c r="CJ238" i="10"/>
  <c r="CJ306" i="8"/>
  <c r="CJ374" i="9"/>
  <c r="CK197" i="12"/>
  <c r="CJ401" i="8"/>
  <c r="CJ401" i="10"/>
  <c r="CJ333" i="10"/>
  <c r="AL156" i="11"/>
  <c r="AA88" i="11"/>
  <c r="CJ215" i="12"/>
  <c r="CK11" i="12"/>
  <c r="AB11" i="11"/>
  <c r="CJ215" i="9"/>
  <c r="CJ283" i="9"/>
  <c r="CJ215" i="8"/>
  <c r="CJ241" i="12"/>
  <c r="CK37" i="12"/>
  <c r="AB37" i="11"/>
  <c r="CJ241" i="9"/>
  <c r="CJ309" i="9"/>
  <c r="CJ241" i="8"/>
  <c r="CJ252" i="12"/>
  <c r="CK48" i="12"/>
  <c r="AB48" i="11"/>
  <c r="AB116" i="11" s="1"/>
  <c r="CJ252" i="8"/>
  <c r="CJ320" i="9"/>
  <c r="CJ252" i="9"/>
  <c r="CJ234" i="12"/>
  <c r="CK30" i="12"/>
  <c r="AB30" i="11"/>
  <c r="CJ234" i="9"/>
  <c r="CJ302" i="9"/>
  <c r="CJ234" i="8"/>
  <c r="CJ262" i="12"/>
  <c r="CK58" i="12"/>
  <c r="AB58" i="11"/>
  <c r="AB126" i="11" s="1"/>
  <c r="CJ330" i="9"/>
  <c r="CJ262" i="9"/>
  <c r="CJ262" i="8"/>
  <c r="CJ228" i="12"/>
  <c r="CK24" i="12"/>
  <c r="AB24" i="11"/>
  <c r="CJ228" i="8"/>
  <c r="CJ228" i="9"/>
  <c r="CJ296" i="9"/>
  <c r="CJ255" i="12"/>
  <c r="CK51" i="12"/>
  <c r="AB51" i="11"/>
  <c r="AB119" i="11" s="1"/>
  <c r="CJ323" i="9"/>
  <c r="CJ255" i="9"/>
  <c r="CJ255" i="8"/>
  <c r="AD73" i="5"/>
  <c r="AQ87" i="7"/>
  <c r="AD79" i="3" s="1"/>
  <c r="AP61" i="7"/>
  <c r="AU165" i="11"/>
  <c r="AA97" i="11"/>
  <c r="CK195" i="12"/>
  <c r="CJ399" i="10"/>
  <c r="CJ331" i="10"/>
  <c r="CJ399" i="8"/>
  <c r="CK118" i="12"/>
  <c r="CJ390" i="9"/>
  <c r="CJ254" i="10"/>
  <c r="CJ322" i="8"/>
  <c r="CK196" i="12"/>
  <c r="CJ400" i="8"/>
  <c r="CJ400" i="10"/>
  <c r="CJ332" i="10"/>
  <c r="CK162" i="12"/>
  <c r="CJ298" i="10"/>
  <c r="CJ366" i="10"/>
  <c r="CJ366" i="8"/>
  <c r="CK192" i="12"/>
  <c r="CJ396" i="8"/>
  <c r="CJ328" i="10"/>
  <c r="CJ396" i="10"/>
  <c r="CK78" i="12"/>
  <c r="CJ350" i="9"/>
  <c r="CJ214" i="10"/>
  <c r="CJ282" i="8"/>
  <c r="CK147" i="12"/>
  <c r="CJ283" i="10"/>
  <c r="CJ351" i="8"/>
  <c r="CJ351" i="10"/>
  <c r="CK77" i="12"/>
  <c r="CJ213" i="10"/>
  <c r="CJ281" i="8"/>
  <c r="CJ349" i="9"/>
  <c r="CK171" i="12"/>
  <c r="CJ307" i="10"/>
  <c r="CJ375" i="8"/>
  <c r="CJ375" i="10"/>
  <c r="CK84" i="12"/>
  <c r="CJ288" i="8"/>
  <c r="CJ220" i="10"/>
  <c r="CJ356" i="9"/>
  <c r="CK183" i="12"/>
  <c r="CJ319" i="10"/>
  <c r="CJ387" i="8"/>
  <c r="CJ387" i="10"/>
  <c r="CK131" i="12"/>
  <c r="CJ267" i="10"/>
  <c r="CJ403" i="9"/>
  <c r="CJ335" i="8"/>
  <c r="CK145" i="12"/>
  <c r="CJ349" i="8"/>
  <c r="CJ349" i="10"/>
  <c r="CJ281" i="10"/>
  <c r="CK105" i="12"/>
  <c r="CJ309" i="8"/>
  <c r="CJ241" i="10"/>
  <c r="CJ377" i="9"/>
  <c r="CK115" i="12"/>
  <c r="CJ251" i="10"/>
  <c r="CJ387" i="9"/>
  <c r="CJ319" i="8"/>
  <c r="CK82" i="12"/>
  <c r="CJ354" i="9"/>
  <c r="CJ218" i="10"/>
  <c r="CJ286" i="8"/>
  <c r="CK164" i="12"/>
  <c r="CJ368" i="8"/>
  <c r="CJ300" i="10"/>
  <c r="CJ368" i="10"/>
  <c r="CK114" i="12"/>
  <c r="CJ250" i="10"/>
  <c r="CJ386" i="9"/>
  <c r="CJ318" i="8"/>
  <c r="CK170" i="12"/>
  <c r="CJ374" i="10"/>
  <c r="CJ374" i="8"/>
  <c r="CJ306" i="10"/>
  <c r="CK165" i="12"/>
  <c r="CJ369" i="8"/>
  <c r="CJ301" i="10"/>
  <c r="CJ369" i="10"/>
  <c r="AH20" i="6"/>
  <c r="AK19" i="6" s="1"/>
  <c r="AH49" i="5" s="1"/>
  <c r="AE43" i="5"/>
  <c r="AD28" i="3"/>
  <c r="AQ83" i="7"/>
  <c r="CK136" i="12"/>
  <c r="CJ340" i="8"/>
  <c r="CJ342" i="8" s="1"/>
  <c r="AR41" i="7" s="1"/>
  <c r="CJ272" i="10"/>
  <c r="CJ408" i="9"/>
  <c r="CJ410" i="9" s="1"/>
  <c r="AR66" i="7" s="1"/>
  <c r="CJ138" i="12"/>
  <c r="AR36" i="7" s="1"/>
  <c r="AG151" i="11"/>
  <c r="AA83" i="11"/>
  <c r="CK172" i="12"/>
  <c r="CJ376" i="8"/>
  <c r="CJ308" i="10"/>
  <c r="CJ376" i="10"/>
  <c r="CK119" i="12"/>
  <c r="CJ391" i="9"/>
  <c r="CJ255" i="10"/>
  <c r="CJ323" i="8"/>
  <c r="CK176" i="12"/>
  <c r="CJ380" i="8"/>
  <c r="CJ312" i="10"/>
  <c r="CJ380" i="10"/>
  <c r="CK187" i="12"/>
  <c r="CJ323" i="10"/>
  <c r="CJ391" i="10"/>
  <c r="CJ391" i="8"/>
  <c r="CK153" i="12"/>
  <c r="CJ357" i="8"/>
  <c r="CJ357" i="10"/>
  <c r="CJ289" i="10"/>
  <c r="CK120" i="12"/>
  <c r="CJ324" i="8"/>
  <c r="CJ256" i="10"/>
  <c r="CJ392" i="9"/>
  <c r="CK200" i="12"/>
  <c r="CJ404" i="8"/>
  <c r="CJ404" i="10"/>
  <c r="CJ336" i="10"/>
  <c r="CK89" i="12"/>
  <c r="CJ293" i="8"/>
  <c r="CJ361" i="9"/>
  <c r="CJ225" i="10"/>
  <c r="CK154" i="12"/>
  <c r="CJ358" i="10"/>
  <c r="CJ290" i="10"/>
  <c r="CJ358" i="8"/>
  <c r="CK202" i="12"/>
  <c r="CJ406" i="8"/>
  <c r="CJ406" i="10"/>
  <c r="CJ338" i="10"/>
  <c r="CK179" i="12"/>
  <c r="CJ315" i="10"/>
  <c r="CJ383" i="8"/>
  <c r="CJ383" i="10"/>
  <c r="CK125" i="12"/>
  <c r="CJ329" i="8"/>
  <c r="CJ397" i="9"/>
  <c r="CJ261" i="10"/>
  <c r="CJ254" i="12"/>
  <c r="CK50" i="12"/>
  <c r="AB50" i="11"/>
  <c r="AB118" i="11" s="1"/>
  <c r="CJ322" i="9"/>
  <c r="CJ254" i="9"/>
  <c r="CJ254" i="8"/>
  <c r="CJ237" i="12"/>
  <c r="CK33" i="12"/>
  <c r="AB33" i="11"/>
  <c r="CJ237" i="9"/>
  <c r="CJ305" i="9"/>
  <c r="CJ237" i="8"/>
  <c r="CK135" i="12"/>
  <c r="CJ407" i="9"/>
  <c r="CJ271" i="10"/>
  <c r="CJ339" i="8"/>
  <c r="AD69" i="5"/>
  <c r="AP54" i="7"/>
  <c r="AR162" i="11"/>
  <c r="AA94" i="11"/>
  <c r="CI274" i="9"/>
  <c r="AQ60" i="7" s="1"/>
  <c r="CJ272" i="12"/>
  <c r="CK68" i="12"/>
  <c r="AB68" i="11"/>
  <c r="AB136" i="11" s="1"/>
  <c r="CJ272" i="8"/>
  <c r="CJ274" i="8" s="1"/>
  <c r="AR40" i="7" s="1"/>
  <c r="CJ272" i="9"/>
  <c r="CJ274" i="9" s="1"/>
  <c r="AR60" i="7" s="1"/>
  <c r="CJ340" i="9"/>
  <c r="CJ342" i="9" s="1"/>
  <c r="AR63" i="7" s="1"/>
  <c r="CJ70" i="12"/>
  <c r="AD148" i="11"/>
  <c r="AA80" i="11"/>
  <c r="AA111" i="11"/>
  <c r="BI179" i="11"/>
  <c r="CJ232" i="12"/>
  <c r="CK28" i="12"/>
  <c r="AB28" i="11"/>
  <c r="CJ232" i="8"/>
  <c r="CJ232" i="9"/>
  <c r="CJ300" i="9"/>
  <c r="CJ257" i="12"/>
  <c r="CK53" i="12"/>
  <c r="AB53" i="11"/>
  <c r="AB121" i="11" s="1"/>
  <c r="CJ325" i="9"/>
  <c r="CJ257" i="9"/>
  <c r="CJ257" i="8"/>
  <c r="CK186" i="12"/>
  <c r="CJ390" i="8"/>
  <c r="CJ390" i="10"/>
  <c r="CJ322" i="10"/>
  <c r="CK117" i="12"/>
  <c r="CJ321" i="8"/>
  <c r="CJ389" i="9"/>
  <c r="CJ253" i="10"/>
  <c r="CK198" i="12"/>
  <c r="CJ402" i="8"/>
  <c r="CJ334" i="10"/>
  <c r="CJ402" i="10"/>
  <c r="CK112" i="12"/>
  <c r="CJ316" i="8"/>
  <c r="CJ384" i="9"/>
  <c r="CJ248" i="10"/>
  <c r="CK96" i="12"/>
  <c r="CJ300" i="8"/>
  <c r="CJ368" i="9"/>
  <c r="CJ232" i="10"/>
  <c r="CJ225" i="12"/>
  <c r="CK21" i="12"/>
  <c r="AB21" i="11"/>
  <c r="CJ225" i="9"/>
  <c r="CJ293" i="9"/>
  <c r="CJ225" i="8"/>
  <c r="AE104" i="6"/>
  <c r="AE103" i="6"/>
  <c r="AB99" i="5"/>
  <c r="CJ263" i="12"/>
  <c r="CK59" i="12"/>
  <c r="AB59" i="11"/>
  <c r="AB127" i="11" s="1"/>
  <c r="CJ331" i="9"/>
  <c r="CJ263" i="9"/>
  <c r="CJ263" i="8"/>
  <c r="CI410" i="8"/>
  <c r="AQ42" i="7" s="1"/>
  <c r="CK122" i="12"/>
  <c r="CJ326" i="8"/>
  <c r="CJ258" i="10"/>
  <c r="CJ394" i="9"/>
  <c r="CK111" i="12"/>
  <c r="CJ247" i="10"/>
  <c r="CJ383" i="9"/>
  <c r="CJ315" i="8"/>
  <c r="CK184" i="12"/>
  <c r="CJ388" i="8"/>
  <c r="CJ388" i="10"/>
  <c r="CJ320" i="10"/>
  <c r="CK133" i="12"/>
  <c r="CJ337" i="8"/>
  <c r="CJ405" i="9"/>
  <c r="CJ269" i="10"/>
  <c r="BE175" i="11"/>
  <c r="AA107" i="11"/>
  <c r="AK155" i="11"/>
  <c r="AA87" i="11"/>
  <c r="AQ161" i="11"/>
  <c r="AA93" i="11"/>
  <c r="CJ221" i="12"/>
  <c r="CK17" i="12"/>
  <c r="AB17" i="11"/>
  <c r="CJ221" i="9"/>
  <c r="CJ289" i="9"/>
  <c r="CJ221" i="8"/>
  <c r="CJ260" i="12"/>
  <c r="CK56" i="12"/>
  <c r="AB56" i="11"/>
  <c r="AB124" i="11" s="1"/>
  <c r="CJ260" i="8"/>
  <c r="CJ328" i="9"/>
  <c r="CJ260" i="9"/>
  <c r="AN186" i="7"/>
  <c r="AE149" i="11"/>
  <c r="AA81" i="11"/>
  <c r="AQ88" i="7"/>
  <c r="AD78" i="3" s="1"/>
  <c r="AA108" i="11"/>
  <c r="BF176" i="11"/>
  <c r="CK177" i="12"/>
  <c r="CJ381" i="8"/>
  <c r="CJ313" i="10"/>
  <c r="CJ381" i="10"/>
  <c r="CK108" i="12"/>
  <c r="CJ312" i="8"/>
  <c r="CJ244" i="10"/>
  <c r="CJ380" i="9"/>
  <c r="AB114" i="5"/>
  <c r="AB95" i="5"/>
  <c r="AB88" i="5" s="1"/>
  <c r="AA104" i="3"/>
  <c r="AA91" i="3"/>
  <c r="AN163" i="7"/>
  <c r="AN105" i="7"/>
  <c r="AD111" i="6" l="1"/>
  <c r="AA149" i="5" s="1"/>
  <c r="AD117" i="6"/>
  <c r="AL182" i="7"/>
  <c r="Z147" i="5" s="1"/>
  <c r="Z151" i="5" s="1"/>
  <c r="Y114" i="3"/>
  <c r="AL231" i="7"/>
  <c r="AL185" i="7" s="1"/>
  <c r="AE98" i="6"/>
  <c r="AE111" i="6" s="1"/>
  <c r="AB149" i="5" s="1"/>
  <c r="CK221" i="12"/>
  <c r="CL17" i="12"/>
  <c r="AC17" i="11"/>
  <c r="CK221" i="9"/>
  <c r="CK289" i="9"/>
  <c r="CK221" i="8"/>
  <c r="CK263" i="12"/>
  <c r="CL59" i="12"/>
  <c r="AC59" i="11"/>
  <c r="AC127" i="11" s="1"/>
  <c r="CK331" i="9"/>
  <c r="CK263" i="9"/>
  <c r="CK263" i="8"/>
  <c r="AB89" i="11"/>
  <c r="AN157" i="11"/>
  <c r="AU164" i="11"/>
  <c r="AB96" i="11"/>
  <c r="CK272" i="12"/>
  <c r="CL68" i="12"/>
  <c r="AC68" i="11"/>
  <c r="AC136" i="11" s="1"/>
  <c r="CK272" i="8"/>
  <c r="CK272" i="9"/>
  <c r="CK340" i="9"/>
  <c r="CK70" i="12"/>
  <c r="AQ160" i="11"/>
  <c r="AB92" i="11"/>
  <c r="AW166" i="11"/>
  <c r="AB98" i="11"/>
  <c r="BD173" i="11"/>
  <c r="AB105" i="11"/>
  <c r="CL199" i="12"/>
  <c r="CK335" i="10"/>
  <c r="CK403" i="10"/>
  <c r="CK403" i="8"/>
  <c r="CL129" i="12"/>
  <c r="CK333" i="8"/>
  <c r="CK401" i="9"/>
  <c r="CK265" i="10"/>
  <c r="CK249" i="12"/>
  <c r="CL45" i="12"/>
  <c r="AC45" i="11"/>
  <c r="AC113" i="11" s="1"/>
  <c r="CK317" i="9"/>
  <c r="CK249" i="9"/>
  <c r="CK249" i="8"/>
  <c r="CK242" i="12"/>
  <c r="AC38" i="11"/>
  <c r="CL38" i="12"/>
  <c r="CK310" i="9"/>
  <c r="CK242" i="9"/>
  <c r="CK242" i="8"/>
  <c r="AE69" i="5"/>
  <c r="AQ54" i="7"/>
  <c r="CK236" i="12"/>
  <c r="CL32" i="12"/>
  <c r="AC32" i="11"/>
  <c r="CK236" i="8"/>
  <c r="CK236" i="9"/>
  <c r="CK304" i="9"/>
  <c r="CK231" i="12"/>
  <c r="CL27" i="12"/>
  <c r="AC27" i="11"/>
  <c r="CK231" i="9"/>
  <c r="CK299" i="9"/>
  <c r="CK231" i="8"/>
  <c r="CL87" i="12"/>
  <c r="CK359" i="9"/>
  <c r="CK223" i="10"/>
  <c r="CK291" i="8"/>
  <c r="CL93" i="12"/>
  <c r="CK229" i="10"/>
  <c r="CK297" i="8"/>
  <c r="CK365" i="9"/>
  <c r="CL103" i="12"/>
  <c r="CK239" i="10"/>
  <c r="CK375" i="9"/>
  <c r="CK307" i="8"/>
  <c r="CL193" i="12"/>
  <c r="CK397" i="8"/>
  <c r="CK329" i="10"/>
  <c r="CK397" i="10"/>
  <c r="CL157" i="12"/>
  <c r="CK361" i="8"/>
  <c r="CK293" i="10"/>
  <c r="CK361" i="10"/>
  <c r="CL159" i="12"/>
  <c r="CK295" i="10"/>
  <c r="CK363" i="8"/>
  <c r="CK363" i="10"/>
  <c r="CL169" i="12"/>
  <c r="CK373" i="8"/>
  <c r="CK305" i="10"/>
  <c r="CK373" i="10"/>
  <c r="CL85" i="12"/>
  <c r="CK221" i="10"/>
  <c r="CK357" i="9"/>
  <c r="CK289" i="8"/>
  <c r="CL123" i="12"/>
  <c r="CK395" i="9"/>
  <c r="CK259" i="10"/>
  <c r="CK327" i="8"/>
  <c r="CL203" i="12"/>
  <c r="CK339" i="10"/>
  <c r="CK407" i="8"/>
  <c r="CK407" i="10"/>
  <c r="CL191" i="12"/>
  <c r="CK395" i="8"/>
  <c r="CK327" i="10"/>
  <c r="CK395" i="10"/>
  <c r="CL185" i="12"/>
  <c r="CK389" i="8"/>
  <c r="CK321" i="10"/>
  <c r="CK389" i="10"/>
  <c r="AI9" i="6"/>
  <c r="AH7" i="6"/>
  <c r="AE54" i="5"/>
  <c r="AH75" i="6"/>
  <c r="BA170" i="11"/>
  <c r="AB102" i="11"/>
  <c r="CK226" i="12"/>
  <c r="CL22" i="12"/>
  <c r="AC22" i="11"/>
  <c r="CK294" i="9"/>
  <c r="CK226" i="8"/>
  <c r="CK226" i="9"/>
  <c r="CK214" i="12"/>
  <c r="CL10" i="12"/>
  <c r="AC10" i="11"/>
  <c r="CK214" i="9"/>
  <c r="CK214" i="8"/>
  <c r="CK282" i="9"/>
  <c r="AC123" i="5"/>
  <c r="AB115" i="3"/>
  <c r="AO96" i="7"/>
  <c r="AB15" i="3"/>
  <c r="AB6" i="3"/>
  <c r="AK154" i="11"/>
  <c r="AB86" i="11"/>
  <c r="AE63" i="5"/>
  <c r="AR88" i="7"/>
  <c r="AE78" i="3" s="1"/>
  <c r="AQ45" i="7"/>
  <c r="AQ39" i="7"/>
  <c r="CL161" i="12"/>
  <c r="CK365" i="8"/>
  <c r="CK365" i="10"/>
  <c r="CK297" i="10"/>
  <c r="AP159" i="11"/>
  <c r="AB91" i="11"/>
  <c r="CK239" i="12"/>
  <c r="CL35" i="12"/>
  <c r="AC35" i="11"/>
  <c r="CK239" i="9"/>
  <c r="CK307" i="9"/>
  <c r="CK239" i="8"/>
  <c r="CK251" i="12"/>
  <c r="CL47" i="12"/>
  <c r="AC47" i="11"/>
  <c r="AC115" i="11" s="1"/>
  <c r="CK319" i="9"/>
  <c r="CK251" i="9"/>
  <c r="CK251" i="8"/>
  <c r="AG150" i="11"/>
  <c r="AB82" i="11"/>
  <c r="CK269" i="12"/>
  <c r="CL65" i="12"/>
  <c r="AC65" i="11"/>
  <c r="AC133" i="11" s="1"/>
  <c r="CK269" i="9"/>
  <c r="CK337" i="9"/>
  <c r="CK269" i="8"/>
  <c r="CK271" i="12"/>
  <c r="CL67" i="12"/>
  <c r="AC67" i="11"/>
  <c r="AC135" i="11" s="1"/>
  <c r="CK271" i="9"/>
  <c r="CK339" i="9"/>
  <c r="CK271" i="8"/>
  <c r="CK259" i="12"/>
  <c r="CL55" i="12"/>
  <c r="AC55" i="11"/>
  <c r="AC123" i="11" s="1"/>
  <c r="CK259" i="9"/>
  <c r="CK327" i="9"/>
  <c r="CK259" i="8"/>
  <c r="CL91" i="12"/>
  <c r="CK363" i="9"/>
  <c r="CK227" i="10"/>
  <c r="CK295" i="8"/>
  <c r="CL116" i="12"/>
  <c r="CK320" i="8"/>
  <c r="CK388" i="9"/>
  <c r="CK252" i="10"/>
  <c r="CL182" i="12"/>
  <c r="CK386" i="10"/>
  <c r="CK318" i="10"/>
  <c r="CK386" i="8"/>
  <c r="CL106" i="12"/>
  <c r="CK242" i="10"/>
  <c r="CK310" i="8"/>
  <c r="CK378" i="9"/>
  <c r="CL156" i="12"/>
  <c r="CK360" i="8"/>
  <c r="CK292" i="10"/>
  <c r="CK360" i="10"/>
  <c r="CL88" i="12"/>
  <c r="CK292" i="8"/>
  <c r="CK360" i="9"/>
  <c r="CK224" i="10"/>
  <c r="CL113" i="12"/>
  <c r="CK317" i="8"/>
  <c r="CK249" i="10"/>
  <c r="CK385" i="9"/>
  <c r="CJ410" i="8"/>
  <c r="AR42" i="7" s="1"/>
  <c r="AE117" i="6"/>
  <c r="CL94" i="12"/>
  <c r="CK366" i="9"/>
  <c r="CK230" i="10"/>
  <c r="CK298" i="8"/>
  <c r="CL173" i="12"/>
  <c r="CK377" i="8"/>
  <c r="CK377" i="10"/>
  <c r="CK309" i="10"/>
  <c r="CL79" i="12"/>
  <c r="CK351" i="9"/>
  <c r="CK215" i="10"/>
  <c r="CK283" i="8"/>
  <c r="CL189" i="12"/>
  <c r="CK393" i="8"/>
  <c r="CK325" i="10"/>
  <c r="CK393" i="10"/>
  <c r="AB111" i="11"/>
  <c r="BJ179" i="11"/>
  <c r="AE148" i="11"/>
  <c r="AB80" i="11"/>
  <c r="AS162" i="11"/>
  <c r="AB94" i="11"/>
  <c r="AQ195" i="7" a="1"/>
  <c r="AQ195" i="7" s="1"/>
  <c r="AQ209" i="7" a="1"/>
  <c r="AQ209" i="7" s="1"/>
  <c r="AM156" i="11"/>
  <c r="AB88" i="11"/>
  <c r="AE115" i="6"/>
  <c r="AF74" i="5"/>
  <c r="AN175" i="7"/>
  <c r="AN174" i="7"/>
  <c r="AB92" i="5"/>
  <c r="AB85" i="5" s="1"/>
  <c r="AA88" i="3"/>
  <c r="CK225" i="12"/>
  <c r="CL21" i="12"/>
  <c r="AC21" i="11"/>
  <c r="CK293" i="9"/>
  <c r="CK225" i="9"/>
  <c r="CK225" i="8"/>
  <c r="CK232" i="12"/>
  <c r="CL28" i="12"/>
  <c r="AC28" i="11"/>
  <c r="CK232" i="8"/>
  <c r="CK300" i="9"/>
  <c r="CK232" i="9"/>
  <c r="AF73" i="5"/>
  <c r="CK254" i="12"/>
  <c r="CL50" i="12"/>
  <c r="AC50" i="11"/>
  <c r="AC118" i="11" s="1"/>
  <c r="CK322" i="9"/>
  <c r="CK254" i="9"/>
  <c r="CK254" i="8"/>
  <c r="AI20" i="6"/>
  <c r="AL19" i="6" s="1"/>
  <c r="AI49" i="5" s="1"/>
  <c r="AF43" i="5"/>
  <c r="AE28" i="3"/>
  <c r="AR83" i="7"/>
  <c r="CL136" i="12"/>
  <c r="CK340" i="8"/>
  <c r="CK272" i="10"/>
  <c r="CK408" i="9"/>
  <c r="CK138" i="12"/>
  <c r="AS36" i="7" s="1"/>
  <c r="CL165" i="12"/>
  <c r="CK369" i="8"/>
  <c r="CK301" i="10"/>
  <c r="CK369" i="10"/>
  <c r="CL170" i="12"/>
  <c r="CK306" i="10"/>
  <c r="CK374" i="10"/>
  <c r="CK374" i="8"/>
  <c r="CL114" i="12"/>
  <c r="CK318" i="8"/>
  <c r="CK250" i="10"/>
  <c r="CK386" i="9"/>
  <c r="CL164" i="12"/>
  <c r="CK368" i="8"/>
  <c r="CK368" i="10"/>
  <c r="CK300" i="10"/>
  <c r="CL82" i="12"/>
  <c r="CK354" i="9"/>
  <c r="CK218" i="10"/>
  <c r="CK286" i="8"/>
  <c r="CL115" i="12"/>
  <c r="CK387" i="9"/>
  <c r="CK251" i="10"/>
  <c r="CK319" i="8"/>
  <c r="CL105" i="12"/>
  <c r="CK241" i="10"/>
  <c r="CK309" i="8"/>
  <c r="CK377" i="9"/>
  <c r="CL145" i="12"/>
  <c r="CK349" i="8"/>
  <c r="CK349" i="10"/>
  <c r="CK281" i="10"/>
  <c r="CL131" i="12"/>
  <c r="CK403" i="9"/>
  <c r="CK267" i="10"/>
  <c r="CK335" i="8"/>
  <c r="CL183" i="12"/>
  <c r="CK319" i="10"/>
  <c r="CK387" i="10"/>
  <c r="CK387" i="8"/>
  <c r="CL84" i="12"/>
  <c r="CK288" i="8"/>
  <c r="CK356" i="9"/>
  <c r="CK220" i="10"/>
  <c r="CL171" i="12"/>
  <c r="CK307" i="10"/>
  <c r="CK375" i="8"/>
  <c r="CK375" i="10"/>
  <c r="CL77" i="12"/>
  <c r="CK349" i="9"/>
  <c r="CK213" i="10"/>
  <c r="CK281" i="8"/>
  <c r="CL147" i="12"/>
  <c r="CK283" i="10"/>
  <c r="CK351" i="8"/>
  <c r="CK351" i="10"/>
  <c r="CL78" i="12"/>
  <c r="CK350" i="9"/>
  <c r="CK214" i="10"/>
  <c r="CK282" i="8"/>
  <c r="CL192" i="12"/>
  <c r="CK396" i="8"/>
  <c r="CK396" i="10"/>
  <c r="CK328" i="10"/>
  <c r="CL162" i="12"/>
  <c r="CK298" i="10"/>
  <c r="CK366" i="10"/>
  <c r="CK366" i="8"/>
  <c r="CL196" i="12"/>
  <c r="CK400" i="8"/>
  <c r="CK400" i="10"/>
  <c r="CK332" i="10"/>
  <c r="CL118" i="12"/>
  <c r="CK254" i="10"/>
  <c r="CK322" i="8"/>
  <c r="CK390" i="9"/>
  <c r="CL195" i="12"/>
  <c r="CK399" i="8"/>
  <c r="CK399" i="10"/>
  <c r="CK331" i="10"/>
  <c r="CK228" i="12"/>
  <c r="CL24" i="12"/>
  <c r="AC24" i="11"/>
  <c r="CK228" i="8"/>
  <c r="CK296" i="9"/>
  <c r="CK228" i="9"/>
  <c r="CK234" i="12"/>
  <c r="CL30" i="12"/>
  <c r="AC30" i="11"/>
  <c r="CK234" i="9"/>
  <c r="CK302" i="9"/>
  <c r="CK234" i="8"/>
  <c r="CK241" i="12"/>
  <c r="CL37" i="12"/>
  <c r="AC37" i="11"/>
  <c r="CK241" i="9"/>
  <c r="CK309" i="9"/>
  <c r="CK241" i="8"/>
  <c r="CK250" i="12"/>
  <c r="CL46" i="12"/>
  <c r="AC46" i="11"/>
  <c r="AC114" i="11" s="1"/>
  <c r="CK318" i="9"/>
  <c r="CK250" i="9"/>
  <c r="CK250" i="8"/>
  <c r="CK253" i="12"/>
  <c r="CL49" i="12"/>
  <c r="AC49" i="11"/>
  <c r="AC117" i="11" s="1"/>
  <c r="CK321" i="9"/>
  <c r="CK253" i="9"/>
  <c r="CK253" i="8"/>
  <c r="AB110" i="11"/>
  <c r="BI178" i="11"/>
  <c r="CL160" i="12"/>
  <c r="CK364" i="8"/>
  <c r="CK296" i="10"/>
  <c r="CK364" i="10"/>
  <c r="AI12" i="6"/>
  <c r="AF47" i="5"/>
  <c r="AF46" i="5" s="1"/>
  <c r="AF139" i="5" s="1"/>
  <c r="BC172" i="11"/>
  <c r="AB104" i="11"/>
  <c r="CK270" i="12"/>
  <c r="CL66" i="12"/>
  <c r="AC66" i="11"/>
  <c r="AC134" i="11" s="1"/>
  <c r="CK270" i="9"/>
  <c r="CK338" i="9"/>
  <c r="CK270" i="8"/>
  <c r="CK248" i="12"/>
  <c r="CL44" i="12"/>
  <c r="AC44" i="11"/>
  <c r="AC112" i="11" s="1"/>
  <c r="CK248" i="8"/>
  <c r="CK248" i="9"/>
  <c r="CK316" i="9"/>
  <c r="AE42" i="5"/>
  <c r="AQ34" i="7"/>
  <c r="AH15" i="6"/>
  <c r="AJ14" i="6" s="1"/>
  <c r="AD27" i="3"/>
  <c r="AQ82" i="7"/>
  <c r="AD120" i="5"/>
  <c r="AD118" i="5" s="1"/>
  <c r="AD101" i="5"/>
  <c r="AG92" i="6"/>
  <c r="AG49" i="6"/>
  <c r="CK238" i="12"/>
  <c r="CL34" i="12"/>
  <c r="AC34" i="11"/>
  <c r="CK306" i="9"/>
  <c r="CK238" i="9"/>
  <c r="CK238" i="8"/>
  <c r="CL194" i="12"/>
  <c r="CK398" i="8"/>
  <c r="CK398" i="10"/>
  <c r="CK330" i="10"/>
  <c r="AE68" i="5"/>
  <c r="AQ51" i="7"/>
  <c r="AQ49" i="7"/>
  <c r="AE67" i="5" s="1"/>
  <c r="AI152" i="11"/>
  <c r="AB84" i="11"/>
  <c r="CK222" i="12"/>
  <c r="CL18" i="12"/>
  <c r="AC18" i="11"/>
  <c r="CK290" i="9"/>
  <c r="CK222" i="8"/>
  <c r="CK222" i="9"/>
  <c r="AF116" i="6"/>
  <c r="AC18" i="5"/>
  <c r="CK227" i="12"/>
  <c r="CL23" i="12"/>
  <c r="AC23" i="11"/>
  <c r="CK227" i="8"/>
  <c r="CK295" i="9"/>
  <c r="CK227" i="9"/>
  <c r="AE75" i="5"/>
  <c r="AQ67" i="7"/>
  <c r="AQ59" i="7"/>
  <c r="AE72" i="5" s="1"/>
  <c r="AB145" i="11"/>
  <c r="AB77" i="11"/>
  <c r="BG176" i="11"/>
  <c r="AB108" i="11"/>
  <c r="CL97" i="12"/>
  <c r="CK301" i="8"/>
  <c r="CK369" i="9"/>
  <c r="CK233" i="10"/>
  <c r="CL101" i="12"/>
  <c r="CK305" i="8"/>
  <c r="CK237" i="10"/>
  <c r="CK373" i="9"/>
  <c r="CL155" i="12"/>
  <c r="CK291" i="10"/>
  <c r="CK359" i="8"/>
  <c r="CK359" i="10"/>
  <c r="CL163" i="12"/>
  <c r="CK299" i="10"/>
  <c r="CK367" i="8"/>
  <c r="CK367" i="10"/>
  <c r="CL126" i="12"/>
  <c r="CK398" i="9"/>
  <c r="CK330" i="8"/>
  <c r="CK262" i="10"/>
  <c r="CL107" i="12"/>
  <c r="CK379" i="9"/>
  <c r="CK243" i="10"/>
  <c r="CK311" i="8"/>
  <c r="CL180" i="12"/>
  <c r="CK384" i="8"/>
  <c r="CK384" i="10"/>
  <c r="CK316" i="10"/>
  <c r="CL190" i="12"/>
  <c r="CK394" i="8"/>
  <c r="CK394" i="10"/>
  <c r="CK326" i="10"/>
  <c r="CL175" i="12"/>
  <c r="CK379" i="10"/>
  <c r="CK311" i="10"/>
  <c r="CK379" i="8"/>
  <c r="CL151" i="12"/>
  <c r="CK287" i="10"/>
  <c r="CK355" i="8"/>
  <c r="CK355" i="10"/>
  <c r="CL110" i="12"/>
  <c r="CK382" i="9"/>
  <c r="CK246" i="10"/>
  <c r="CK314" i="8"/>
  <c r="CL98" i="12"/>
  <c r="CK370" i="9"/>
  <c r="CK234" i="10"/>
  <c r="CK302" i="8"/>
  <c r="CL166" i="12"/>
  <c r="CK302" i="10"/>
  <c r="CK370" i="10"/>
  <c r="CK370" i="8"/>
  <c r="CL167" i="12"/>
  <c r="CK371" i="10"/>
  <c r="CK371" i="8"/>
  <c r="CK303" i="10"/>
  <c r="CL168" i="12"/>
  <c r="CK372" i="8"/>
  <c r="CK304" i="10"/>
  <c r="CK372" i="10"/>
  <c r="CL148" i="12"/>
  <c r="CK352" i="8"/>
  <c r="CK352" i="10"/>
  <c r="CK284" i="10"/>
  <c r="CL127" i="12"/>
  <c r="CK263" i="10"/>
  <c r="CK399" i="9"/>
  <c r="CK331" i="8"/>
  <c r="CK217" i="12"/>
  <c r="CL13" i="12"/>
  <c r="AC13" i="11"/>
  <c r="CK217" i="9"/>
  <c r="CK285" i="9"/>
  <c r="CK217" i="8"/>
  <c r="AM169" i="7"/>
  <c r="CL121" i="12"/>
  <c r="CK325" i="8"/>
  <c r="CK257" i="10"/>
  <c r="CK393" i="9"/>
  <c r="CL100" i="12"/>
  <c r="CK304" i="8"/>
  <c r="CK372" i="9"/>
  <c r="CK236" i="10"/>
  <c r="CL124" i="12"/>
  <c r="CK328" i="8"/>
  <c r="CK260" i="10"/>
  <c r="CK396" i="9"/>
  <c r="CL150" i="12"/>
  <c r="CK286" i="10"/>
  <c r="CK354" i="10"/>
  <c r="CK354" i="8"/>
  <c r="CK229" i="12"/>
  <c r="CL25" i="12"/>
  <c r="AC25" i="11"/>
  <c r="CK297" i="9"/>
  <c r="CK229" i="9"/>
  <c r="CK229" i="8"/>
  <c r="AL155" i="11"/>
  <c r="AB87" i="11"/>
  <c r="AI25" i="6"/>
  <c r="AO24" i="6" s="1"/>
  <c r="AL51" i="5" s="1"/>
  <c r="AF44" i="5"/>
  <c r="AE29" i="3"/>
  <c r="AR84" i="7"/>
  <c r="CL204" i="12"/>
  <c r="CK408" i="8"/>
  <c r="CK410" i="8" s="1"/>
  <c r="AS42" i="7" s="1"/>
  <c r="CK340" i="10"/>
  <c r="CK342" i="10" s="1"/>
  <c r="AS50" i="7" s="1"/>
  <c r="CK408" i="10"/>
  <c r="CK206" i="12"/>
  <c r="AS37" i="7" s="1"/>
  <c r="CK247" i="12"/>
  <c r="CL43" i="12"/>
  <c r="AC43" i="11"/>
  <c r="AC111" i="11" s="1"/>
  <c r="CK247" i="9"/>
  <c r="CK315" i="9"/>
  <c r="CK247" i="8"/>
  <c r="CK216" i="12"/>
  <c r="CL12" i="12"/>
  <c r="AC12" i="11"/>
  <c r="CK216" i="8"/>
  <c r="CK284" i="9"/>
  <c r="CK216" i="9"/>
  <c r="CK230" i="12"/>
  <c r="CL26" i="12"/>
  <c r="AC26" i="11"/>
  <c r="CK230" i="8"/>
  <c r="CK298" i="9"/>
  <c r="CK230" i="9"/>
  <c r="CK261" i="12"/>
  <c r="CL57" i="12"/>
  <c r="AC57" i="11"/>
  <c r="AC125" i="11" s="1"/>
  <c r="CK261" i="9"/>
  <c r="CK329" i="9"/>
  <c r="CK261" i="8"/>
  <c r="CK224" i="12"/>
  <c r="CL20" i="12"/>
  <c r="AC20" i="11"/>
  <c r="CK224" i="8"/>
  <c r="CK292" i="9"/>
  <c r="CK224" i="9"/>
  <c r="AR46" i="7"/>
  <c r="AF64" i="5"/>
  <c r="CK260" i="12"/>
  <c r="CL56" i="12"/>
  <c r="AC56" i="11"/>
  <c r="AC124" i="11" s="1"/>
  <c r="CK260" i="8"/>
  <c r="CK260" i="9"/>
  <c r="CK328" i="9"/>
  <c r="AA116" i="3"/>
  <c r="AA101" i="3"/>
  <c r="AB107" i="5"/>
  <c r="AB104" i="5" s="1"/>
  <c r="AB111" i="5"/>
  <c r="CL108" i="12"/>
  <c r="CK312" i="8"/>
  <c r="CK380" i="9"/>
  <c r="CK244" i="10"/>
  <c r="CL177" i="12"/>
  <c r="CK381" i="8"/>
  <c r="CK381" i="10"/>
  <c r="CK313" i="10"/>
  <c r="AJ153" i="11"/>
  <c r="AB85" i="11"/>
  <c r="CL133" i="12"/>
  <c r="CK337" i="8"/>
  <c r="CK269" i="10"/>
  <c r="CK405" i="9"/>
  <c r="CL184" i="12"/>
  <c r="CK388" i="8"/>
  <c r="CK320" i="10"/>
  <c r="CK388" i="10"/>
  <c r="CL111" i="12"/>
  <c r="CK383" i="9"/>
  <c r="CK247" i="10"/>
  <c r="CK315" i="8"/>
  <c r="CL122" i="12"/>
  <c r="CK394" i="9"/>
  <c r="CK258" i="10"/>
  <c r="CK326" i="8"/>
  <c r="CL96" i="12"/>
  <c r="CK300" i="8"/>
  <c r="CK232" i="10"/>
  <c r="CK368" i="9"/>
  <c r="CL112" i="12"/>
  <c r="CK316" i="8"/>
  <c r="CK384" i="9"/>
  <c r="CK248" i="10"/>
  <c r="CL198" i="12"/>
  <c r="CK402" i="8"/>
  <c r="CK334" i="10"/>
  <c r="CK402" i="10"/>
  <c r="CL117" i="12"/>
  <c r="CK321" i="8"/>
  <c r="CK253" i="10"/>
  <c r="CK389" i="9"/>
  <c r="CL186" i="12"/>
  <c r="CK390" i="8"/>
  <c r="CK322" i="10"/>
  <c r="CK390" i="10"/>
  <c r="AS88" i="7"/>
  <c r="AF78" i="3" s="1"/>
  <c r="AR39" i="7"/>
  <c r="AF63" i="5"/>
  <c r="AE73" i="5"/>
  <c r="AR87" i="7"/>
  <c r="AE79" i="3" s="1"/>
  <c r="AQ61" i="7"/>
  <c r="CL135" i="12"/>
  <c r="CK271" i="10"/>
  <c r="CK407" i="9"/>
  <c r="CK339" i="8"/>
  <c r="AZ169" i="11"/>
  <c r="AB101" i="11"/>
  <c r="CL125" i="12"/>
  <c r="CK329" i="8"/>
  <c r="CK397" i="9"/>
  <c r="CK261" i="10"/>
  <c r="CL179" i="12"/>
  <c r="CK383" i="10"/>
  <c r="CK383" i="8"/>
  <c r="CK315" i="10"/>
  <c r="CL202" i="12"/>
  <c r="CK406" i="8"/>
  <c r="CK406" i="10"/>
  <c r="CK338" i="10"/>
  <c r="CL154" i="12"/>
  <c r="CK290" i="10"/>
  <c r="CK358" i="10"/>
  <c r="CK358" i="8"/>
  <c r="CL89" i="12"/>
  <c r="CK293" i="8"/>
  <c r="CK361" i="9"/>
  <c r="CK225" i="10"/>
  <c r="CL200" i="12"/>
  <c r="CK404" i="8"/>
  <c r="CK404" i="10"/>
  <c r="CK336" i="10"/>
  <c r="CL120" i="12"/>
  <c r="CK324" i="8"/>
  <c r="CK256" i="10"/>
  <c r="CK392" i="9"/>
  <c r="CL153" i="12"/>
  <c r="CK357" i="8"/>
  <c r="CK289" i="10"/>
  <c r="CK357" i="10"/>
  <c r="CL187" i="12"/>
  <c r="CK391" i="8"/>
  <c r="CK391" i="10"/>
  <c r="CK323" i="10"/>
  <c r="CL176" i="12"/>
  <c r="CK380" i="8"/>
  <c r="CK312" i="10"/>
  <c r="CK380" i="10"/>
  <c r="CL119" i="12"/>
  <c r="CK391" i="9"/>
  <c r="CK255" i="10"/>
  <c r="CK323" i="8"/>
  <c r="CL172" i="12"/>
  <c r="CK376" i="8"/>
  <c r="CK376" i="10"/>
  <c r="CK308" i="10"/>
  <c r="AR67" i="7"/>
  <c r="AR59" i="7"/>
  <c r="AF72" i="5" s="1"/>
  <c r="AF75" i="5"/>
  <c r="AE10" i="5"/>
  <c r="AD17" i="3"/>
  <c r="AD8" i="3"/>
  <c r="AD147" i="11"/>
  <c r="AB79" i="11"/>
  <c r="CL197" i="12"/>
  <c r="CK401" i="8"/>
  <c r="CK333" i="10"/>
  <c r="CK401" i="10"/>
  <c r="CL102" i="12"/>
  <c r="CK238" i="10"/>
  <c r="CK306" i="8"/>
  <c r="CK374" i="9"/>
  <c r="CL128" i="12"/>
  <c r="CK332" i="8"/>
  <c r="CK264" i="10"/>
  <c r="CK400" i="9"/>
  <c r="AX167" i="11"/>
  <c r="AB99" i="11"/>
  <c r="CK246" i="12"/>
  <c r="CL42" i="12"/>
  <c r="AC42" i="11"/>
  <c r="CK314" i="9"/>
  <c r="CK246" i="9"/>
  <c r="CK246" i="8"/>
  <c r="AF104" i="6"/>
  <c r="AF103" i="6"/>
  <c r="AC99" i="5"/>
  <c r="AD41" i="5"/>
  <c r="AP166" i="7"/>
  <c r="AP165" i="7" s="1"/>
  <c r="AP141" i="7"/>
  <c r="AP44" i="7"/>
  <c r="AC74" i="3" s="1"/>
  <c r="AC26" i="3"/>
  <c r="CK264" i="12"/>
  <c r="CL60" i="12"/>
  <c r="AC60" i="11"/>
  <c r="AC128" i="11" s="1"/>
  <c r="CK264" i="8"/>
  <c r="CK264" i="9"/>
  <c r="CK332" i="9"/>
  <c r="CK240" i="12"/>
  <c r="CL36" i="12"/>
  <c r="AC36" i="11"/>
  <c r="CK240" i="8"/>
  <c r="CK308" i="9"/>
  <c r="CK240" i="9"/>
  <c r="AE64" i="5"/>
  <c r="AQ46" i="7"/>
  <c r="AD62" i="5"/>
  <c r="AC73" i="3"/>
  <c r="BH177" i="11"/>
  <c r="AB109" i="11"/>
  <c r="CK220" i="12"/>
  <c r="CL16" i="12"/>
  <c r="AC16" i="11"/>
  <c r="CK220" i="8"/>
  <c r="CK220" i="9"/>
  <c r="CK288" i="9"/>
  <c r="AK232" i="7"/>
  <c r="W128" i="3"/>
  <c r="CL130" i="12"/>
  <c r="CK266" i="10"/>
  <c r="CK402" i="9"/>
  <c r="CK334" i="8"/>
  <c r="CL146" i="12"/>
  <c r="CK350" i="10"/>
  <c r="CK282" i="10"/>
  <c r="CK350" i="8"/>
  <c r="CL80" i="12"/>
  <c r="CK284" i="8"/>
  <c r="CK216" i="10"/>
  <c r="CK352" i="9"/>
  <c r="CL86" i="12"/>
  <c r="CK358" i="9"/>
  <c r="CK222" i="10"/>
  <c r="CK290" i="8"/>
  <c r="CL83" i="12"/>
  <c r="CK219" i="10"/>
  <c r="CK355" i="9"/>
  <c r="CK287" i="8"/>
  <c r="CK256" i="12"/>
  <c r="CL52" i="12"/>
  <c r="AC52" i="11"/>
  <c r="AC120" i="11" s="1"/>
  <c r="CK256" i="8"/>
  <c r="CK256" i="9"/>
  <c r="CK324" i="9"/>
  <c r="CK213" i="12"/>
  <c r="CL9" i="12"/>
  <c r="AC9" i="11"/>
  <c r="CK213" i="9"/>
  <c r="CK281" i="9"/>
  <c r="CK213" i="8"/>
  <c r="AO186" i="7"/>
  <c r="CK244" i="12"/>
  <c r="CL40" i="12"/>
  <c r="AC40" i="11"/>
  <c r="CK244" i="8"/>
  <c r="CK312" i="9"/>
  <c r="CK244" i="9"/>
  <c r="AF149" i="11"/>
  <c r="AB81" i="11"/>
  <c r="AR161" i="11"/>
  <c r="AB93" i="11"/>
  <c r="CK223" i="12"/>
  <c r="CL19" i="12"/>
  <c r="AC19" i="11"/>
  <c r="CK291" i="9"/>
  <c r="CK223" i="8"/>
  <c r="CK223" i="9"/>
  <c r="BF175" i="11"/>
  <c r="AB107" i="11"/>
  <c r="CJ342" i="10"/>
  <c r="AR50" i="7" s="1"/>
  <c r="AE11" i="5"/>
  <c r="AD18" i="3"/>
  <c r="AD9" i="3"/>
  <c r="AE74" i="5"/>
  <c r="AQ64" i="7"/>
  <c r="AH151" i="11"/>
  <c r="AB83" i="11"/>
  <c r="AV165" i="11"/>
  <c r="AB97" i="11"/>
  <c r="CL95" i="12"/>
  <c r="CK367" i="9"/>
  <c r="CK231" i="10"/>
  <c r="CK299" i="8"/>
  <c r="CL149" i="12"/>
  <c r="CK353" i="8"/>
  <c r="CK353" i="10"/>
  <c r="CK285" i="10"/>
  <c r="CL109" i="12"/>
  <c r="CK313" i="8"/>
  <c r="CK245" i="10"/>
  <c r="CK381" i="9"/>
  <c r="CL104" i="12"/>
  <c r="CK308" i="8"/>
  <c r="CK376" i="9"/>
  <c r="CK240" i="10"/>
  <c r="AE65" i="5"/>
  <c r="AQ47" i="7"/>
  <c r="CK257" i="12"/>
  <c r="CL53" i="12"/>
  <c r="AC53" i="11"/>
  <c r="AC121" i="11" s="1"/>
  <c r="CK257" i="9"/>
  <c r="CK325" i="9"/>
  <c r="CK257" i="8"/>
  <c r="CJ274" i="12"/>
  <c r="AR35" i="7"/>
  <c r="CK237" i="12"/>
  <c r="CL33" i="12"/>
  <c r="AC33" i="11"/>
  <c r="CK305" i="9"/>
  <c r="CK237" i="9"/>
  <c r="CK237" i="8"/>
  <c r="CJ274" i="10"/>
  <c r="AR56" i="7" s="1"/>
  <c r="CK255" i="12"/>
  <c r="CL51" i="12"/>
  <c r="AC51" i="11"/>
  <c r="AC119" i="11" s="1"/>
  <c r="CK323" i="9"/>
  <c r="CK255" i="9"/>
  <c r="CK255" i="8"/>
  <c r="CK262" i="12"/>
  <c r="CL58" i="12"/>
  <c r="AC58" i="11"/>
  <c r="AC126" i="11" s="1"/>
  <c r="CK330" i="9"/>
  <c r="CK262" i="9"/>
  <c r="CK262" i="8"/>
  <c r="CK252" i="12"/>
  <c r="CL48" i="12"/>
  <c r="AC48" i="11"/>
  <c r="AC116" i="11" s="1"/>
  <c r="CK252" i="8"/>
  <c r="CK252" i="9"/>
  <c r="CK320" i="9"/>
  <c r="CK215" i="12"/>
  <c r="CL11" i="12"/>
  <c r="AC11" i="11"/>
  <c r="CK283" i="9"/>
  <c r="CK215" i="9"/>
  <c r="CK215" i="8"/>
  <c r="CK235" i="12"/>
  <c r="CL31" i="12"/>
  <c r="AC31" i="11"/>
  <c r="CK303" i="9"/>
  <c r="CK235" i="8"/>
  <c r="CK235" i="9"/>
  <c r="AA19" i="3"/>
  <c r="AB81" i="3"/>
  <c r="AB80" i="3"/>
  <c r="AD9" i="5"/>
  <c r="AD8" i="5" s="1"/>
  <c r="AP81" i="7"/>
  <c r="AC7" i="3"/>
  <c r="AC16" i="3"/>
  <c r="BE174" i="11"/>
  <c r="AB106" i="11"/>
  <c r="CK258" i="12"/>
  <c r="CL54" i="12"/>
  <c r="AC54" i="11"/>
  <c r="AC122" i="11" s="1"/>
  <c r="CK258" i="9"/>
  <c r="CK326" i="9"/>
  <c r="CK258" i="8"/>
  <c r="CK267" i="12"/>
  <c r="CL63" i="12"/>
  <c r="AC63" i="11"/>
  <c r="AC131" i="11" s="1"/>
  <c r="CK335" i="9"/>
  <c r="CK267" i="9"/>
  <c r="CK267" i="8"/>
  <c r="AY168" i="11"/>
  <c r="AB100" i="11"/>
  <c r="AT163" i="11"/>
  <c r="AB95" i="11"/>
  <c r="CK245" i="12"/>
  <c r="CL41" i="12"/>
  <c r="AC41" i="11"/>
  <c r="CK313" i="9"/>
  <c r="CK245" i="9"/>
  <c r="CK245" i="8"/>
  <c r="AG95" i="6"/>
  <c r="AG94" i="6" s="1"/>
  <c r="AG43" i="6" s="1"/>
  <c r="AG45" i="6" s="1"/>
  <c r="AG35" i="6"/>
  <c r="AG33" i="6" s="1"/>
  <c r="AB90" i="11"/>
  <c r="AO158" i="11"/>
  <c r="AC146" i="11"/>
  <c r="AB78" i="11"/>
  <c r="AC114" i="5"/>
  <c r="AC95" i="5"/>
  <c r="AC88" i="5" s="1"/>
  <c r="AB91" i="3"/>
  <c r="AB104" i="3"/>
  <c r="AO163" i="7"/>
  <c r="AO105" i="7"/>
  <c r="AC6" i="5"/>
  <c r="AG31" i="6"/>
  <c r="CL92" i="12"/>
  <c r="CK296" i="8"/>
  <c r="CK228" i="10"/>
  <c r="CK364" i="9"/>
  <c r="CL90" i="12"/>
  <c r="CK226" i="10"/>
  <c r="CK362" i="9"/>
  <c r="CK294" i="8"/>
  <c r="CL134" i="12"/>
  <c r="CK406" i="9"/>
  <c r="CK270" i="10"/>
  <c r="CK338" i="8"/>
  <c r="CL99" i="12"/>
  <c r="CK371" i="9"/>
  <c r="CK235" i="10"/>
  <c r="CK303" i="8"/>
  <c r="CL81" i="12"/>
  <c r="CK217" i="10"/>
  <c r="CK353" i="9"/>
  <c r="CK285" i="8"/>
  <c r="CL178" i="12"/>
  <c r="CK382" i="10"/>
  <c r="CK314" i="10"/>
  <c r="CK382" i="8"/>
  <c r="AB103" i="11"/>
  <c r="BB171" i="11"/>
  <c r="CK218" i="12"/>
  <c r="CL14" i="12"/>
  <c r="AC14" i="11"/>
  <c r="CK218" i="8"/>
  <c r="CK218" i="9"/>
  <c r="CK286" i="9"/>
  <c r="AA57" i="3"/>
  <c r="AN98" i="7"/>
  <c r="AA63" i="3" s="1"/>
  <c r="CL174" i="12"/>
  <c r="CK378" i="8"/>
  <c r="CK310" i="10"/>
  <c r="CK378" i="10"/>
  <c r="CL132" i="12"/>
  <c r="CK336" i="8"/>
  <c r="CK404" i="9"/>
  <c r="CK268" i="10"/>
  <c r="CL152" i="12"/>
  <c r="CK356" i="8"/>
  <c r="CK356" i="10"/>
  <c r="CK288" i="10"/>
  <c r="CL181" i="12"/>
  <c r="CK385" i="8"/>
  <c r="CK385" i="10"/>
  <c r="CK317" i="10"/>
  <c r="CL201" i="12"/>
  <c r="CK405" i="8"/>
  <c r="CK405" i="10"/>
  <c r="CK337" i="10"/>
  <c r="CL158" i="12"/>
  <c r="CK362" i="10"/>
  <c r="CK294" i="10"/>
  <c r="CK362" i="8"/>
  <c r="CL188" i="12"/>
  <c r="CK392" i="8"/>
  <c r="CK324" i="10"/>
  <c r="CK392" i="10"/>
  <c r="CK243" i="12"/>
  <c r="CL39" i="12"/>
  <c r="AC39" i="11"/>
  <c r="CK311" i="9"/>
  <c r="CK243" i="9"/>
  <c r="CK243" i="8"/>
  <c r="CJ410" i="10"/>
  <c r="AR53" i="7" s="1"/>
  <c r="AH39" i="6"/>
  <c r="AH44" i="6"/>
  <c r="CK266" i="12"/>
  <c r="CL62" i="12"/>
  <c r="AC62" i="11"/>
  <c r="AC130" i="11" s="1"/>
  <c r="CK266" i="9"/>
  <c r="CK334" i="9"/>
  <c r="CK266" i="8"/>
  <c r="CK268" i="12"/>
  <c r="CL64" i="12"/>
  <c r="AC64" i="11"/>
  <c r="AC132" i="11" s="1"/>
  <c r="CK268" i="8"/>
  <c r="CK336" i="9"/>
  <c r="CK268" i="9"/>
  <c r="AP186" i="7"/>
  <c r="CK219" i="12"/>
  <c r="CL15" i="12"/>
  <c r="AC15" i="11"/>
  <c r="CK219" i="9"/>
  <c r="CK287" i="9"/>
  <c r="CK219" i="8"/>
  <c r="Y153" i="5"/>
  <c r="X125" i="3"/>
  <c r="CK233" i="12"/>
  <c r="CL29" i="12"/>
  <c r="AC29" i="11"/>
  <c r="CK301" i="9"/>
  <c r="CK233" i="9"/>
  <c r="CK233" i="8"/>
  <c r="CK265" i="12"/>
  <c r="CL61" i="12"/>
  <c r="AC61" i="11"/>
  <c r="AC129" i="11" s="1"/>
  <c r="CK333" i="9"/>
  <c r="CK265" i="9"/>
  <c r="CK265" i="8"/>
  <c r="AD115" i="6" l="1"/>
  <c r="AD118" i="6"/>
  <c r="AE118" i="6" s="1"/>
  <c r="Z153" i="5"/>
  <c r="Y125" i="3"/>
  <c r="AS87" i="7"/>
  <c r="AF79" i="3" s="1"/>
  <c r="CK342" i="8"/>
  <c r="AS41" i="7" s="1"/>
  <c r="AF98" i="6"/>
  <c r="AF111" i="6" s="1"/>
  <c r="AC149" i="5" s="1"/>
  <c r="CK410" i="9"/>
  <c r="AS66" i="7" s="1"/>
  <c r="CL266" i="12"/>
  <c r="CM62" i="12"/>
  <c r="AD62" i="11"/>
  <c r="AD130" i="11" s="1"/>
  <c r="CL266" i="9"/>
  <c r="CL334" i="9"/>
  <c r="CL266" i="8"/>
  <c r="CM81" i="12"/>
  <c r="CL353" i="9"/>
  <c r="CL217" i="10"/>
  <c r="CL285" i="8"/>
  <c r="CM134" i="12"/>
  <c r="CL406" i="9"/>
  <c r="CL270" i="10"/>
  <c r="CL338" i="8"/>
  <c r="CM90" i="12"/>
  <c r="CL226" i="10"/>
  <c r="CL362" i="9"/>
  <c r="CL294" i="8"/>
  <c r="AR34" i="7"/>
  <c r="AI15" i="6"/>
  <c r="AK14" i="6" s="1"/>
  <c r="AF42" i="5"/>
  <c r="AE27" i="3"/>
  <c r="AR82" i="7"/>
  <c r="CL264" i="12"/>
  <c r="CM60" i="12"/>
  <c r="AD60" i="11"/>
  <c r="AD128" i="11" s="1"/>
  <c r="CL264" i="8"/>
  <c r="CL332" i="9"/>
  <c r="CL264" i="9"/>
  <c r="CM108" i="12"/>
  <c r="CL312" i="8"/>
  <c r="CL380" i="9"/>
  <c r="CL244" i="10"/>
  <c r="AC80" i="11"/>
  <c r="AF148" i="11"/>
  <c r="CL229" i="12"/>
  <c r="CM25" i="12"/>
  <c r="AD25" i="11"/>
  <c r="CL297" i="9"/>
  <c r="CL229" i="9"/>
  <c r="CL229" i="8"/>
  <c r="CM127" i="12"/>
  <c r="CL399" i="9"/>
  <c r="CL263" i="10"/>
  <c r="CL331" i="8"/>
  <c r="CM168" i="12"/>
  <c r="CL372" i="8"/>
  <c r="CL372" i="10"/>
  <c r="CL304" i="10"/>
  <c r="CM166" i="12"/>
  <c r="CL370" i="10"/>
  <c r="CL302" i="10"/>
  <c r="CL370" i="8"/>
  <c r="CM110" i="12"/>
  <c r="CL382" i="9"/>
  <c r="CL314" i="8"/>
  <c r="CL246" i="10"/>
  <c r="CM190" i="12"/>
  <c r="CL394" i="8"/>
  <c r="CL394" i="10"/>
  <c r="CL326" i="10"/>
  <c r="CM126" i="12"/>
  <c r="CL330" i="8"/>
  <c r="CL262" i="10"/>
  <c r="CL398" i="9"/>
  <c r="CM155" i="12"/>
  <c r="CL291" i="10"/>
  <c r="CL359" i="8"/>
  <c r="CL359" i="10"/>
  <c r="CM97" i="12"/>
  <c r="CL369" i="9"/>
  <c r="CL233" i="10"/>
  <c r="CL301" i="8"/>
  <c r="AR209" i="7" a="1"/>
  <c r="AR209" i="7" s="1"/>
  <c r="AR195" i="7" a="1"/>
  <c r="AR195" i="7" s="1"/>
  <c r="CL227" i="12"/>
  <c r="CM23" i="12"/>
  <c r="AD23" i="11"/>
  <c r="CL295" i="9"/>
  <c r="CL227" i="8"/>
  <c r="CL227" i="9"/>
  <c r="AL154" i="11"/>
  <c r="AC86" i="11"/>
  <c r="CL238" i="12"/>
  <c r="CM34" i="12"/>
  <c r="AD34" i="11"/>
  <c r="CL238" i="9"/>
  <c r="CL306" i="9"/>
  <c r="CL238" i="8"/>
  <c r="BE173" i="11"/>
  <c r="AC105" i="11"/>
  <c r="AR160" i="11"/>
  <c r="AC92" i="11"/>
  <c r="CL254" i="12"/>
  <c r="CM50" i="12"/>
  <c r="AD50" i="11"/>
  <c r="AD118" i="11" s="1"/>
  <c r="CL322" i="9"/>
  <c r="CL254" i="9"/>
  <c r="CL254" i="8"/>
  <c r="AR64" i="7"/>
  <c r="CM189" i="12"/>
  <c r="CL393" i="8"/>
  <c r="CL325" i="10"/>
  <c r="CL393" i="10"/>
  <c r="CM173" i="12"/>
  <c r="CL377" i="8"/>
  <c r="CL309" i="10"/>
  <c r="CL377" i="10"/>
  <c r="BC171" i="11"/>
  <c r="AC103" i="11"/>
  <c r="AD146" i="11"/>
  <c r="AC78" i="11"/>
  <c r="AZ168" i="11"/>
  <c r="AC100" i="11"/>
  <c r="CM129" i="12"/>
  <c r="CL333" i="8"/>
  <c r="CL401" i="9"/>
  <c r="CL265" i="10"/>
  <c r="AR57" i="7"/>
  <c r="AF70" i="5"/>
  <c r="CM109" i="12"/>
  <c r="CL313" i="8"/>
  <c r="CL245" i="10"/>
  <c r="CL381" i="9"/>
  <c r="AM155" i="11"/>
  <c r="AC87" i="11"/>
  <c r="AJ152" i="11"/>
  <c r="AC84" i="11"/>
  <c r="AD123" i="5"/>
  <c r="AC115" i="3"/>
  <c r="AP96" i="7"/>
  <c r="CM197" i="12"/>
  <c r="CL401" i="8"/>
  <c r="CL333" i="10"/>
  <c r="CL401" i="10"/>
  <c r="CM172" i="12"/>
  <c r="CL376" i="8"/>
  <c r="CL308" i="10"/>
  <c r="CL376" i="10"/>
  <c r="CM119" i="12"/>
  <c r="CL391" i="9"/>
  <c r="CL255" i="10"/>
  <c r="CL323" i="8"/>
  <c r="CM153" i="12"/>
  <c r="CL357" i="8"/>
  <c r="CL357" i="10"/>
  <c r="CL289" i="10"/>
  <c r="CM120" i="12"/>
  <c r="CL324" i="8"/>
  <c r="CL392" i="9"/>
  <c r="CL256" i="10"/>
  <c r="CM200" i="12"/>
  <c r="CL404" i="8"/>
  <c r="CL336" i="10"/>
  <c r="CL404" i="10"/>
  <c r="CM89" i="12"/>
  <c r="CL361" i="9"/>
  <c r="CL293" i="8"/>
  <c r="CL225" i="10"/>
  <c r="CM154" i="12"/>
  <c r="CL290" i="10"/>
  <c r="CL358" i="10"/>
  <c r="CL358" i="8"/>
  <c r="CM202" i="12"/>
  <c r="CL406" i="8"/>
  <c r="CL406" i="10"/>
  <c r="CL338" i="10"/>
  <c r="CM179" i="12"/>
  <c r="CL383" i="10"/>
  <c r="CL315" i="10"/>
  <c r="CL383" i="8"/>
  <c r="CM125" i="12"/>
  <c r="CL329" i="8"/>
  <c r="CL261" i="10"/>
  <c r="CL397" i="9"/>
  <c r="AR45" i="7"/>
  <c r="CL261" i="12"/>
  <c r="CM57" i="12"/>
  <c r="AD57" i="11"/>
  <c r="AD125" i="11" s="1"/>
  <c r="CL329" i="9"/>
  <c r="CL261" i="9"/>
  <c r="CL261" i="8"/>
  <c r="CL216" i="12"/>
  <c r="CM12" i="12"/>
  <c r="AD12" i="11"/>
  <c r="CL216" i="8"/>
  <c r="CL284" i="9"/>
  <c r="CL216" i="9"/>
  <c r="AJ25" i="6"/>
  <c r="AP24" i="6" s="1"/>
  <c r="AM51" i="5" s="1"/>
  <c r="AG44" i="5"/>
  <c r="AF29" i="3"/>
  <c r="AS84" i="7"/>
  <c r="CM204" i="12"/>
  <c r="CL408" i="8"/>
  <c r="CL408" i="10"/>
  <c r="CL340" i="10"/>
  <c r="CL206" i="12"/>
  <c r="AT37" i="7" s="1"/>
  <c r="CM150" i="12"/>
  <c r="CL286" i="10"/>
  <c r="CL354" i="10"/>
  <c r="CL354" i="8"/>
  <c r="CM124" i="12"/>
  <c r="CL328" i="8"/>
  <c r="CL396" i="9"/>
  <c r="CL260" i="10"/>
  <c r="CM100" i="12"/>
  <c r="CL304" i="8"/>
  <c r="CL236" i="10"/>
  <c r="CL372" i="9"/>
  <c r="CM121" i="12"/>
  <c r="CL325" i="8"/>
  <c r="CL257" i="10"/>
  <c r="CL393" i="9"/>
  <c r="CL222" i="12"/>
  <c r="CM18" i="12"/>
  <c r="AD18" i="11"/>
  <c r="CL222" i="8"/>
  <c r="CL290" i="9"/>
  <c r="CL222" i="9"/>
  <c r="AE41" i="5"/>
  <c r="AQ166" i="7"/>
  <c r="AQ165" i="7" s="1"/>
  <c r="AQ141" i="7"/>
  <c r="AQ44" i="7"/>
  <c r="AD74" i="3" s="1"/>
  <c r="AD26" i="3"/>
  <c r="CL270" i="12"/>
  <c r="CM66" i="12"/>
  <c r="AD66" i="11"/>
  <c r="AD134" i="11" s="1"/>
  <c r="CL338" i="9"/>
  <c r="CL270" i="9"/>
  <c r="CL270" i="8"/>
  <c r="CL253" i="12"/>
  <c r="CM49" i="12"/>
  <c r="AD49" i="11"/>
  <c r="AD117" i="11" s="1"/>
  <c r="CL253" i="9"/>
  <c r="CL321" i="9"/>
  <c r="CL253" i="8"/>
  <c r="CL241" i="12"/>
  <c r="CM37" i="12"/>
  <c r="AD37" i="11"/>
  <c r="CL309" i="9"/>
  <c r="CL241" i="9"/>
  <c r="CL241" i="8"/>
  <c r="CL228" i="12"/>
  <c r="CM24" i="12"/>
  <c r="AD24" i="11"/>
  <c r="CL228" i="8"/>
  <c r="CL228" i="9"/>
  <c r="CL296" i="9"/>
  <c r="CK274" i="10"/>
  <c r="AS56" i="7" s="1"/>
  <c r="CL232" i="12"/>
  <c r="CM28" i="12"/>
  <c r="AD28" i="11"/>
  <c r="CL232" i="8"/>
  <c r="CL232" i="9"/>
  <c r="CL300" i="9"/>
  <c r="AN169" i="7"/>
  <c r="CL271" i="12"/>
  <c r="CM67" i="12"/>
  <c r="AD67" i="11"/>
  <c r="AD135" i="11" s="1"/>
  <c r="CL339" i="9"/>
  <c r="CL271" i="9"/>
  <c r="CL271" i="8"/>
  <c r="CL239" i="12"/>
  <c r="CM35" i="12"/>
  <c r="AD35" i="11"/>
  <c r="CL239" i="9"/>
  <c r="CL307" i="9"/>
  <c r="CL239" i="8"/>
  <c r="AE62" i="5"/>
  <c r="AD73" i="3"/>
  <c r="CL214" i="12"/>
  <c r="CM10" i="12"/>
  <c r="AD10" i="11"/>
  <c r="CL214" i="9"/>
  <c r="CL282" i="9"/>
  <c r="CL214" i="8"/>
  <c r="AH95" i="6"/>
  <c r="AH94" i="6" s="1"/>
  <c r="AH43" i="6" s="1"/>
  <c r="AH45" i="6" s="1"/>
  <c r="AH35" i="6"/>
  <c r="AH33" i="6" s="1"/>
  <c r="CL236" i="12"/>
  <c r="CM32" i="12"/>
  <c r="AD32" i="11"/>
  <c r="CL236" i="8"/>
  <c r="CL304" i="9"/>
  <c r="CL236" i="9"/>
  <c r="BF174" i="11"/>
  <c r="AC106" i="11"/>
  <c r="CK274" i="9"/>
  <c r="AS60" i="7" s="1"/>
  <c r="CL221" i="12"/>
  <c r="CM17" i="12"/>
  <c r="AD17" i="11"/>
  <c r="CL289" i="9"/>
  <c r="CL221" i="9"/>
  <c r="CL221" i="8"/>
  <c r="AR54" i="7"/>
  <c r="AF69" i="5"/>
  <c r="AH150" i="11"/>
  <c r="AC82" i="11"/>
  <c r="CM178" i="12"/>
  <c r="CL382" i="10"/>
  <c r="CL382" i="8"/>
  <c r="CL314" i="10"/>
  <c r="CM99" i="12"/>
  <c r="CL371" i="9"/>
  <c r="CL235" i="10"/>
  <c r="CL303" i="8"/>
  <c r="CM92" i="12"/>
  <c r="CL296" i="8"/>
  <c r="CL364" i="9"/>
  <c r="CL228" i="10"/>
  <c r="AE147" i="11"/>
  <c r="AC79" i="11"/>
  <c r="CL244" i="12"/>
  <c r="CM40" i="12"/>
  <c r="AD40" i="11"/>
  <c r="CL244" i="8"/>
  <c r="CL312" i="9"/>
  <c r="CL244" i="9"/>
  <c r="AD114" i="5"/>
  <c r="AD95" i="5"/>
  <c r="AD88" i="5" s="1"/>
  <c r="AC104" i="3"/>
  <c r="AC91" i="3"/>
  <c r="AP163" i="7"/>
  <c r="AP105" i="7"/>
  <c r="AF62" i="5"/>
  <c r="AE73" i="3"/>
  <c r="CM177" i="12"/>
  <c r="CL381" i="8"/>
  <c r="CL313" i="10"/>
  <c r="CL381" i="10"/>
  <c r="CM167" i="12"/>
  <c r="CL371" i="10"/>
  <c r="CL371" i="8"/>
  <c r="CL303" i="10"/>
  <c r="CM180" i="12"/>
  <c r="CL384" i="8"/>
  <c r="CL316" i="10"/>
  <c r="CL384" i="10"/>
  <c r="AS67" i="7"/>
  <c r="AG75" i="5"/>
  <c r="AF10" i="5"/>
  <c r="AE17" i="3"/>
  <c r="AE8" i="3"/>
  <c r="AV164" i="11"/>
  <c r="AC96" i="11"/>
  <c r="CM79" i="12"/>
  <c r="CL351" i="9"/>
  <c r="CL215" i="10"/>
  <c r="CL283" i="8"/>
  <c r="CM94" i="12"/>
  <c r="CL366" i="9"/>
  <c r="CL230" i="10"/>
  <c r="CL298" i="8"/>
  <c r="CM161" i="12"/>
  <c r="CL365" i="8"/>
  <c r="CL365" i="10"/>
  <c r="CL297" i="10"/>
  <c r="AB19" i="3"/>
  <c r="AC80" i="3"/>
  <c r="AC81" i="3"/>
  <c r="CL242" i="12"/>
  <c r="CM38" i="12"/>
  <c r="AD38" i="11"/>
  <c r="CL242" i="9"/>
  <c r="CL310" i="9"/>
  <c r="CL242" i="8"/>
  <c r="CM199" i="12"/>
  <c r="CL403" i="10"/>
  <c r="CL403" i="8"/>
  <c r="CL335" i="10"/>
  <c r="AK153" i="11"/>
  <c r="AC85" i="11"/>
  <c r="CL218" i="12"/>
  <c r="CM14" i="12"/>
  <c r="AD14" i="11"/>
  <c r="CL218" i="9"/>
  <c r="CL218" i="8"/>
  <c r="CL286" i="9"/>
  <c r="AG116" i="6"/>
  <c r="AD18" i="5"/>
  <c r="AD6" i="5" s="1"/>
  <c r="CL267" i="12"/>
  <c r="CM63" i="12"/>
  <c r="AD63" i="11"/>
  <c r="AD131" i="11" s="1"/>
  <c r="CL267" i="9"/>
  <c r="CL335" i="9"/>
  <c r="CL267" i="8"/>
  <c r="AC15" i="3"/>
  <c r="AC6" i="3"/>
  <c r="CL215" i="12"/>
  <c r="CM11" i="12"/>
  <c r="AD11" i="11"/>
  <c r="CL215" i="9"/>
  <c r="CL283" i="9"/>
  <c r="CL215" i="8"/>
  <c r="BA169" i="11"/>
  <c r="AC101" i="11"/>
  <c r="CM104" i="12"/>
  <c r="CL308" i="8"/>
  <c r="CL240" i="10"/>
  <c r="CL376" i="9"/>
  <c r="CM149" i="12"/>
  <c r="CL353" i="8"/>
  <c r="CL353" i="10"/>
  <c r="CL285" i="10"/>
  <c r="CL256" i="12"/>
  <c r="CM52" i="12"/>
  <c r="AD52" i="11"/>
  <c r="AD120" i="11" s="1"/>
  <c r="CL256" i="8"/>
  <c r="CL324" i="9"/>
  <c r="CL256" i="9"/>
  <c r="AL232" i="7"/>
  <c r="X128" i="3"/>
  <c r="CM128" i="12"/>
  <c r="CL332" i="8"/>
  <c r="CL400" i="9"/>
  <c r="CL264" i="10"/>
  <c r="CM176" i="12"/>
  <c r="CL380" i="8"/>
  <c r="CL312" i="10"/>
  <c r="CL380" i="10"/>
  <c r="CL268" i="12"/>
  <c r="CM64" i="12"/>
  <c r="AD64" i="11"/>
  <c r="AD132" i="11" s="1"/>
  <c r="CL268" i="8"/>
  <c r="CL336" i="9"/>
  <c r="CL268" i="9"/>
  <c r="CM158" i="12"/>
  <c r="CL294" i="10"/>
  <c r="CL362" i="10"/>
  <c r="CL362" i="8"/>
  <c r="CM181" i="12"/>
  <c r="CL385" i="8"/>
  <c r="CL317" i="10"/>
  <c r="CL385" i="10"/>
  <c r="CM132" i="12"/>
  <c r="CL336" i="8"/>
  <c r="CL404" i="9"/>
  <c r="CL268" i="10"/>
  <c r="AY167" i="11"/>
  <c r="AC99" i="11"/>
  <c r="CL257" i="12"/>
  <c r="CM53" i="12"/>
  <c r="AD53" i="11"/>
  <c r="AD121" i="11" s="1"/>
  <c r="CL325" i="9"/>
  <c r="CL257" i="9"/>
  <c r="CL257" i="8"/>
  <c r="CL240" i="12"/>
  <c r="CM36" i="12"/>
  <c r="AD36" i="11"/>
  <c r="CL240" i="8"/>
  <c r="CL308" i="9"/>
  <c r="CL240" i="9"/>
  <c r="CM117" i="12"/>
  <c r="CL321" i="8"/>
  <c r="CL253" i="10"/>
  <c r="CL389" i="9"/>
  <c r="CM198" i="12"/>
  <c r="CL402" i="8"/>
  <c r="CL402" i="10"/>
  <c r="CL334" i="10"/>
  <c r="CM112" i="12"/>
  <c r="CL316" i="8"/>
  <c r="CL384" i="9"/>
  <c r="CL248" i="10"/>
  <c r="CM96" i="12"/>
  <c r="CL300" i="8"/>
  <c r="CL232" i="10"/>
  <c r="CL368" i="9"/>
  <c r="CM122" i="12"/>
  <c r="CL258" i="10"/>
  <c r="CL326" i="8"/>
  <c r="CL394" i="9"/>
  <c r="CM111" i="12"/>
  <c r="CL383" i="9"/>
  <c r="CL247" i="10"/>
  <c r="CL315" i="8"/>
  <c r="CM184" i="12"/>
  <c r="CL388" i="8"/>
  <c r="CL388" i="10"/>
  <c r="CL320" i="10"/>
  <c r="CM133" i="12"/>
  <c r="CL337" i="8"/>
  <c r="CL269" i="10"/>
  <c r="CL405" i="9"/>
  <c r="AC88" i="11"/>
  <c r="AN156" i="11"/>
  <c r="AT162" i="11"/>
  <c r="AC94" i="11"/>
  <c r="AF11" i="5"/>
  <c r="AE9" i="3"/>
  <c r="AE18" i="3"/>
  <c r="AA125" i="5"/>
  <c r="Z118" i="3"/>
  <c r="AM182" i="7"/>
  <c r="AA147" i="5" s="1"/>
  <c r="AA151" i="5" s="1"/>
  <c r="Z114" i="3"/>
  <c r="AM231" i="7"/>
  <c r="AM185" i="7" s="1"/>
  <c r="AG104" i="6"/>
  <c r="AG103" i="6"/>
  <c r="AD99" i="5"/>
  <c r="AE9" i="5"/>
  <c r="AE8" i="5" s="1"/>
  <c r="AQ81" i="7"/>
  <c r="AQ186" i="7" s="1"/>
  <c r="AD16" i="3"/>
  <c r="AD7" i="3"/>
  <c r="CM160" i="12"/>
  <c r="CL364" i="8"/>
  <c r="CL296" i="10"/>
  <c r="CL364" i="10"/>
  <c r="CM195" i="12"/>
  <c r="CL399" i="10"/>
  <c r="CL399" i="8"/>
  <c r="CL331" i="10"/>
  <c r="CM162" i="12"/>
  <c r="CL366" i="10"/>
  <c r="CL298" i="10"/>
  <c r="CL366" i="8"/>
  <c r="CM78" i="12"/>
  <c r="CL350" i="9"/>
  <c r="CL214" i="10"/>
  <c r="CL282" i="8"/>
  <c r="CM77" i="12"/>
  <c r="CL281" i="8"/>
  <c r="CL349" i="9"/>
  <c r="CL213" i="10"/>
  <c r="CM84" i="12"/>
  <c r="CL288" i="8"/>
  <c r="CL356" i="9"/>
  <c r="CL220" i="10"/>
  <c r="CM131" i="12"/>
  <c r="CL403" i="9"/>
  <c r="CL267" i="10"/>
  <c r="CL335" i="8"/>
  <c r="CM105" i="12"/>
  <c r="CL241" i="10"/>
  <c r="CL309" i="8"/>
  <c r="CL377" i="9"/>
  <c r="AS46" i="7"/>
  <c r="AG64" i="5"/>
  <c r="AO157" i="11"/>
  <c r="AC89" i="11"/>
  <c r="AR47" i="7"/>
  <c r="AF65" i="5"/>
  <c r="CM113" i="12"/>
  <c r="CL317" i="8"/>
  <c r="CL249" i="10"/>
  <c r="CL385" i="9"/>
  <c r="CM88" i="12"/>
  <c r="CL292" i="8"/>
  <c r="CL224" i="10"/>
  <c r="CL360" i="9"/>
  <c r="CM156" i="12"/>
  <c r="CL360" i="8"/>
  <c r="CL360" i="10"/>
  <c r="CL292" i="10"/>
  <c r="CM106" i="12"/>
  <c r="CL242" i="10"/>
  <c r="CL310" i="8"/>
  <c r="CL378" i="9"/>
  <c r="CM182" i="12"/>
  <c r="CL318" i="10"/>
  <c r="CL386" i="8"/>
  <c r="CL386" i="10"/>
  <c r="CM116" i="12"/>
  <c r="CL320" i="8"/>
  <c r="CL388" i="9"/>
  <c r="CL252" i="10"/>
  <c r="CM91" i="12"/>
  <c r="CL227" i="10"/>
  <c r="CL363" i="9"/>
  <c r="CL295" i="8"/>
  <c r="AB57" i="3"/>
  <c r="AO98" i="7"/>
  <c r="AB63" i="3" s="1"/>
  <c r="AP158" i="11"/>
  <c r="AC90" i="11"/>
  <c r="AI75" i="6"/>
  <c r="AJ9" i="6"/>
  <c r="AI7" i="6"/>
  <c r="AF54" i="5"/>
  <c r="CM185" i="12"/>
  <c r="CL389" i="8"/>
  <c r="CL321" i="10"/>
  <c r="CL389" i="10"/>
  <c r="CM191" i="12"/>
  <c r="CL395" i="10"/>
  <c r="CL395" i="8"/>
  <c r="CL327" i="10"/>
  <c r="CM203" i="12"/>
  <c r="CL339" i="10"/>
  <c r="CL407" i="8"/>
  <c r="CL407" i="10"/>
  <c r="CM123" i="12"/>
  <c r="CL259" i="10"/>
  <c r="CL395" i="9"/>
  <c r="CL327" i="8"/>
  <c r="CM85" i="12"/>
  <c r="CL221" i="10"/>
  <c r="CL289" i="8"/>
  <c r="CL357" i="9"/>
  <c r="CM169" i="12"/>
  <c r="CL373" i="8"/>
  <c r="CL373" i="10"/>
  <c r="CL305" i="10"/>
  <c r="CM159" i="12"/>
  <c r="CL295" i="10"/>
  <c r="CL363" i="8"/>
  <c r="CL363" i="10"/>
  <c r="CM157" i="12"/>
  <c r="CL361" i="8"/>
  <c r="CL293" i="10"/>
  <c r="CL361" i="10"/>
  <c r="CM193" i="12"/>
  <c r="CL397" i="8"/>
  <c r="CL329" i="10"/>
  <c r="CL397" i="10"/>
  <c r="CM103" i="12"/>
  <c r="CL239" i="10"/>
  <c r="CL375" i="9"/>
  <c r="CL307" i="8"/>
  <c r="CM93" i="12"/>
  <c r="CL365" i="9"/>
  <c r="CL297" i="8"/>
  <c r="CL229" i="10"/>
  <c r="CM87" i="12"/>
  <c r="CL223" i="10"/>
  <c r="CL359" i="9"/>
  <c r="CL291" i="8"/>
  <c r="AU163" i="11"/>
  <c r="AC95" i="11"/>
  <c r="CK274" i="8"/>
  <c r="AS40" i="7" s="1"/>
  <c r="CL263" i="12"/>
  <c r="CM59" i="12"/>
  <c r="AD59" i="11"/>
  <c r="AD127" i="11" s="1"/>
  <c r="CL331" i="9"/>
  <c r="CL263" i="9"/>
  <c r="CL263" i="8"/>
  <c r="AC107" i="11"/>
  <c r="BG175" i="11"/>
  <c r="AB101" i="3"/>
  <c r="AB116" i="3"/>
  <c r="AC107" i="5"/>
  <c r="AC104" i="5" s="1"/>
  <c r="AC111" i="5"/>
  <c r="AS47" i="7"/>
  <c r="AG65" i="5"/>
  <c r="CM148" i="12"/>
  <c r="CL352" i="8"/>
  <c r="CL284" i="10"/>
  <c r="CL352" i="10"/>
  <c r="CM98" i="12"/>
  <c r="CL370" i="9"/>
  <c r="CL234" i="10"/>
  <c r="CL302" i="8"/>
  <c r="CM151" i="12"/>
  <c r="CL287" i="10"/>
  <c r="CL355" i="8"/>
  <c r="CL355" i="10"/>
  <c r="CM175" i="12"/>
  <c r="CL379" i="8"/>
  <c r="CL311" i="10"/>
  <c r="CL379" i="10"/>
  <c r="CM107" i="12"/>
  <c r="CL243" i="10"/>
  <c r="CL379" i="9"/>
  <c r="CL311" i="8"/>
  <c r="CM163" i="12"/>
  <c r="CL299" i="10"/>
  <c r="CL367" i="8"/>
  <c r="CL367" i="10"/>
  <c r="CM101" i="12"/>
  <c r="CL305" i="8"/>
  <c r="CL237" i="10"/>
  <c r="CL373" i="9"/>
  <c r="AJ12" i="6"/>
  <c r="AG47" i="5"/>
  <c r="AG46" i="5" s="1"/>
  <c r="AG139" i="5" s="1"/>
  <c r="CK342" i="9"/>
  <c r="AS63" i="7" s="1"/>
  <c r="CL272" i="12"/>
  <c r="CM68" i="12"/>
  <c r="AD68" i="11"/>
  <c r="AD136" i="11" s="1"/>
  <c r="CL272" i="8"/>
  <c r="CL272" i="9"/>
  <c r="CL340" i="9"/>
  <c r="CL70" i="12"/>
  <c r="CL265" i="12"/>
  <c r="CM61" i="12"/>
  <c r="AD61" i="11"/>
  <c r="AD129" i="11" s="1"/>
  <c r="CL333" i="9"/>
  <c r="CL265" i="9"/>
  <c r="CL265" i="8"/>
  <c r="CL243" i="12"/>
  <c r="CM39" i="12"/>
  <c r="AD39" i="11"/>
  <c r="CL311" i="9"/>
  <c r="CL243" i="9"/>
  <c r="CL243" i="8"/>
  <c r="CL262" i="12"/>
  <c r="CM58" i="12"/>
  <c r="AD58" i="11"/>
  <c r="AD126" i="11" s="1"/>
  <c r="CL330" i="9"/>
  <c r="CL262" i="9"/>
  <c r="CL262" i="8"/>
  <c r="CM95" i="12"/>
  <c r="CL367" i="9"/>
  <c r="CL231" i="10"/>
  <c r="CL299" i="8"/>
  <c r="AC104" i="11"/>
  <c r="BD172" i="11"/>
  <c r="BJ178" i="11"/>
  <c r="AC110" i="11"/>
  <c r="CM102" i="12"/>
  <c r="CL238" i="10"/>
  <c r="CL374" i="9"/>
  <c r="CL306" i="8"/>
  <c r="CM187" i="12"/>
  <c r="CL391" i="8"/>
  <c r="CL391" i="10"/>
  <c r="CL323" i="10"/>
  <c r="AW165" i="11"/>
  <c r="AC97" i="11"/>
  <c r="AI151" i="11"/>
  <c r="AC83" i="11"/>
  <c r="CM188" i="12"/>
  <c r="CL392" i="8"/>
  <c r="CL392" i="10"/>
  <c r="CL324" i="10"/>
  <c r="CM201" i="12"/>
  <c r="CL405" i="8"/>
  <c r="CL337" i="10"/>
  <c r="CL405" i="10"/>
  <c r="CM152" i="12"/>
  <c r="CL356" i="8"/>
  <c r="CL288" i="10"/>
  <c r="CL356" i="10"/>
  <c r="CM174" i="12"/>
  <c r="CL378" i="10"/>
  <c r="CL378" i="8"/>
  <c r="CL310" i="10"/>
  <c r="BI177" i="11"/>
  <c r="AC109" i="11"/>
  <c r="AF117" i="6"/>
  <c r="AF118" i="6" s="1"/>
  <c r="CL237" i="12"/>
  <c r="CM33" i="12"/>
  <c r="AD33" i="11"/>
  <c r="CL305" i="9"/>
  <c r="CL237" i="9"/>
  <c r="CL237" i="8"/>
  <c r="CL223" i="12"/>
  <c r="CM19" i="12"/>
  <c r="AD19" i="11"/>
  <c r="CL291" i="9"/>
  <c r="CL223" i="8"/>
  <c r="CL223" i="9"/>
  <c r="AC145" i="11"/>
  <c r="AC77" i="11"/>
  <c r="CL220" i="12"/>
  <c r="CM16" i="12"/>
  <c r="AD16" i="11"/>
  <c r="CL220" i="8"/>
  <c r="CL220" i="9"/>
  <c r="CL288" i="9"/>
  <c r="CL246" i="12"/>
  <c r="CM42" i="12"/>
  <c r="AD42" i="11"/>
  <c r="AD110" i="11" s="1"/>
  <c r="CL314" i="9"/>
  <c r="CL246" i="9"/>
  <c r="CL246" i="8"/>
  <c r="CM186" i="12"/>
  <c r="CL390" i="8"/>
  <c r="CL322" i="10"/>
  <c r="CL390" i="10"/>
  <c r="CK410" i="10"/>
  <c r="AS53" i="7" s="1"/>
  <c r="AG149" i="11"/>
  <c r="AC81" i="11"/>
  <c r="AI39" i="6"/>
  <c r="AI44" i="6"/>
  <c r="AX166" i="11"/>
  <c r="AC98" i="11"/>
  <c r="CM118" i="12"/>
  <c r="CL322" i="8"/>
  <c r="CL390" i="9"/>
  <c r="CL254" i="10"/>
  <c r="CM196" i="12"/>
  <c r="CL400" i="8"/>
  <c r="CL332" i="10"/>
  <c r="CL400" i="10"/>
  <c r="CM192" i="12"/>
  <c r="CL396" i="8"/>
  <c r="CL328" i="10"/>
  <c r="CL396" i="10"/>
  <c r="CM147" i="12"/>
  <c r="CL283" i="10"/>
  <c r="CL351" i="8"/>
  <c r="CL351" i="10"/>
  <c r="CM171" i="12"/>
  <c r="CL307" i="10"/>
  <c r="CL375" i="8"/>
  <c r="CL375" i="10"/>
  <c r="CM183" i="12"/>
  <c r="CL319" i="10"/>
  <c r="CL387" i="8"/>
  <c r="CL387" i="10"/>
  <c r="CM145" i="12"/>
  <c r="CL349" i="8"/>
  <c r="CL349" i="10"/>
  <c r="CL281" i="10"/>
  <c r="CM115" i="12"/>
  <c r="CL387" i="9"/>
  <c r="CL251" i="10"/>
  <c r="CL319" i="8"/>
  <c r="CM82" i="12"/>
  <c r="CL354" i="9"/>
  <c r="CL218" i="10"/>
  <c r="CL286" i="8"/>
  <c r="CM164" i="12"/>
  <c r="CL368" i="8"/>
  <c r="CL368" i="10"/>
  <c r="CL300" i="10"/>
  <c r="CM114" i="12"/>
  <c r="CL318" i="8"/>
  <c r="CL250" i="10"/>
  <c r="CL386" i="9"/>
  <c r="CM170" i="12"/>
  <c r="CL374" i="8"/>
  <c r="CL306" i="10"/>
  <c r="CL374" i="10"/>
  <c r="CM165" i="12"/>
  <c r="CL369" i="8"/>
  <c r="CL369" i="10"/>
  <c r="CL301" i="10"/>
  <c r="CL233" i="12"/>
  <c r="CM29" i="12"/>
  <c r="AD29" i="11"/>
  <c r="CL301" i="9"/>
  <c r="CL233" i="9"/>
  <c r="CL233" i="8"/>
  <c r="CL219" i="12"/>
  <c r="CM15" i="12"/>
  <c r="AD15" i="11"/>
  <c r="CL219" i="9"/>
  <c r="CL287" i="9"/>
  <c r="CL219" i="8"/>
  <c r="AH31" i="6"/>
  <c r="AO175" i="7"/>
  <c r="AO174" i="7"/>
  <c r="AC92" i="5"/>
  <c r="AC85" i="5" s="1"/>
  <c r="AB88" i="3"/>
  <c r="CL245" i="12"/>
  <c r="CM41" i="12"/>
  <c r="AD41" i="11"/>
  <c r="CL313" i="9"/>
  <c r="CL245" i="9"/>
  <c r="CL245" i="8"/>
  <c r="CL258" i="12"/>
  <c r="CM54" i="12"/>
  <c r="AD54" i="11"/>
  <c r="AD122" i="11" s="1"/>
  <c r="CL326" i="9"/>
  <c r="CL258" i="9"/>
  <c r="CL258" i="8"/>
  <c r="CL235" i="12"/>
  <c r="CM31" i="12"/>
  <c r="AD31" i="11"/>
  <c r="CL303" i="9"/>
  <c r="CL235" i="9"/>
  <c r="CL235" i="8"/>
  <c r="CL252" i="12"/>
  <c r="CM48" i="12"/>
  <c r="AD48" i="11"/>
  <c r="AD116" i="11" s="1"/>
  <c r="CL252" i="8"/>
  <c r="CL320" i="9"/>
  <c r="CL252" i="9"/>
  <c r="CL255" i="12"/>
  <c r="CM51" i="12"/>
  <c r="AD51" i="11"/>
  <c r="AD119" i="11" s="1"/>
  <c r="CL323" i="9"/>
  <c r="CL255" i="9"/>
  <c r="CL255" i="8"/>
  <c r="AR51" i="7"/>
  <c r="AR49" i="7"/>
  <c r="AF67" i="5" s="1"/>
  <c r="AF68" i="5"/>
  <c r="BH176" i="11"/>
  <c r="AC108" i="11"/>
  <c r="CL213" i="12"/>
  <c r="CM9" i="12"/>
  <c r="AD9" i="11"/>
  <c r="CL213" i="9"/>
  <c r="CL281" i="9"/>
  <c r="CL213" i="8"/>
  <c r="CM83" i="12"/>
  <c r="CL219" i="10"/>
  <c r="CL355" i="9"/>
  <c r="CL287" i="8"/>
  <c r="CM86" i="12"/>
  <c r="CL358" i="9"/>
  <c r="CL222" i="10"/>
  <c r="CL290" i="8"/>
  <c r="CM80" i="12"/>
  <c r="CL284" i="8"/>
  <c r="CL216" i="10"/>
  <c r="CL352" i="9"/>
  <c r="CM146" i="12"/>
  <c r="CL350" i="10"/>
  <c r="CL282" i="10"/>
  <c r="CL350" i="8"/>
  <c r="CM130" i="12"/>
  <c r="CL266" i="10"/>
  <c r="CL334" i="8"/>
  <c r="CL402" i="9"/>
  <c r="CM135" i="12"/>
  <c r="CL271" i="10"/>
  <c r="CL407" i="9"/>
  <c r="CL339" i="8"/>
  <c r="CL260" i="12"/>
  <c r="CM56" i="12"/>
  <c r="AD56" i="11"/>
  <c r="AD124" i="11" s="1"/>
  <c r="CL260" i="8"/>
  <c r="CL328" i="9"/>
  <c r="CL260" i="9"/>
  <c r="CL224" i="12"/>
  <c r="CM20" i="12"/>
  <c r="AD20" i="11"/>
  <c r="CL224" i="8"/>
  <c r="CL292" i="9"/>
  <c r="CL224" i="9"/>
  <c r="CL230" i="12"/>
  <c r="CM26" i="12"/>
  <c r="AD26" i="11"/>
  <c r="CL298" i="9"/>
  <c r="CL230" i="8"/>
  <c r="CL230" i="9"/>
  <c r="CL247" i="12"/>
  <c r="CM43" i="12"/>
  <c r="AD43" i="11"/>
  <c r="AD111" i="11" s="1"/>
  <c r="CL247" i="9"/>
  <c r="CL315" i="9"/>
  <c r="CL247" i="8"/>
  <c r="AS51" i="7"/>
  <c r="AS49" i="7"/>
  <c r="AG67" i="5" s="1"/>
  <c r="AG68" i="5"/>
  <c r="AS161" i="11"/>
  <c r="AC93" i="11"/>
  <c r="CL217" i="12"/>
  <c r="CM13" i="12"/>
  <c r="AD13" i="11"/>
  <c r="CL217" i="9"/>
  <c r="CL285" i="9"/>
  <c r="CL217" i="8"/>
  <c r="AQ159" i="11"/>
  <c r="AC91" i="11"/>
  <c r="CM194" i="12"/>
  <c r="CL398" i="8"/>
  <c r="CL330" i="10"/>
  <c r="CL398" i="10"/>
  <c r="BB170" i="11"/>
  <c r="AC102" i="11"/>
  <c r="CL248" i="12"/>
  <c r="CM44" i="12"/>
  <c r="AD44" i="11"/>
  <c r="AD112" i="11" s="1"/>
  <c r="CL248" i="8"/>
  <c r="CL316" i="9"/>
  <c r="CL248" i="9"/>
  <c r="CL250" i="12"/>
  <c r="CM46" i="12"/>
  <c r="AD46" i="11"/>
  <c r="AD114" i="11" s="1"/>
  <c r="CL250" i="9"/>
  <c r="CL318" i="9"/>
  <c r="CL250" i="8"/>
  <c r="CL234" i="12"/>
  <c r="CM30" i="12"/>
  <c r="AD30" i="11"/>
  <c r="CL234" i="9"/>
  <c r="CL302" i="9"/>
  <c r="CL234" i="8"/>
  <c r="AJ20" i="6"/>
  <c r="AM19" i="6" s="1"/>
  <c r="AJ49" i="5" s="1"/>
  <c r="AG43" i="5"/>
  <c r="AF28" i="3"/>
  <c r="AS83" i="7"/>
  <c r="CM136" i="12"/>
  <c r="CL340" i="8"/>
  <c r="CL342" i="8" s="1"/>
  <c r="AT41" i="7" s="1"/>
  <c r="CL408" i="9"/>
  <c r="CL272" i="10"/>
  <c r="CL138" i="12"/>
  <c r="AT36" i="7" s="1"/>
  <c r="AR61" i="7"/>
  <c r="CL225" i="12"/>
  <c r="CM21" i="12"/>
  <c r="AD21" i="11"/>
  <c r="CL225" i="9"/>
  <c r="CL293" i="9"/>
  <c r="CL225" i="8"/>
  <c r="CL259" i="12"/>
  <c r="CM55" i="12"/>
  <c r="AD55" i="11"/>
  <c r="AD123" i="11" s="1"/>
  <c r="CL259" i="9"/>
  <c r="CL327" i="9"/>
  <c r="CL259" i="8"/>
  <c r="CL269" i="12"/>
  <c r="CM65" i="12"/>
  <c r="AD65" i="11"/>
  <c r="AD133" i="11" s="1"/>
  <c r="CL337" i="9"/>
  <c r="CL269" i="9"/>
  <c r="CL269" i="8"/>
  <c r="CL251" i="12"/>
  <c r="CM47" i="12"/>
  <c r="AD47" i="11"/>
  <c r="AD115" i="11" s="1"/>
  <c r="CL251" i="9"/>
  <c r="CL319" i="9"/>
  <c r="CL251" i="8"/>
  <c r="CL226" i="12"/>
  <c r="CM22" i="12"/>
  <c r="AD22" i="11"/>
  <c r="CL294" i="9"/>
  <c r="CL226" i="8"/>
  <c r="CL226" i="9"/>
  <c r="AE120" i="5"/>
  <c r="AE118" i="5" s="1"/>
  <c r="AE101" i="5"/>
  <c r="AH92" i="6"/>
  <c r="AH49" i="6"/>
  <c r="CL231" i="12"/>
  <c r="CM27" i="12"/>
  <c r="AD27" i="11"/>
  <c r="CL231" i="9"/>
  <c r="CL299" i="9"/>
  <c r="CL231" i="8"/>
  <c r="CL249" i="12"/>
  <c r="CM45" i="12"/>
  <c r="AD45" i="11"/>
  <c r="AD113" i="11" s="1"/>
  <c r="CL317" i="9"/>
  <c r="CL249" i="9"/>
  <c r="CL249" i="8"/>
  <c r="CK274" i="12"/>
  <c r="AS35" i="7"/>
  <c r="AS59" i="7" l="1"/>
  <c r="AG72" i="5" s="1"/>
  <c r="CL342" i="9"/>
  <c r="AT63" i="7" s="1"/>
  <c r="CL274" i="10"/>
  <c r="AT56" i="7" s="1"/>
  <c r="AF115" i="6"/>
  <c r="AG98" i="6"/>
  <c r="CL410" i="9"/>
  <c r="AT66" i="7" s="1"/>
  <c r="AO169" i="7"/>
  <c r="CM231" i="12"/>
  <c r="CN27" i="12"/>
  <c r="AE27" i="11"/>
  <c r="CM231" i="9"/>
  <c r="CM299" i="9"/>
  <c r="CM231" i="8"/>
  <c r="CM269" i="12"/>
  <c r="CN65" i="12"/>
  <c r="AE65" i="11"/>
  <c r="AE133" i="11" s="1"/>
  <c r="CM337" i="9"/>
  <c r="CM269" i="9"/>
  <c r="CM269" i="8"/>
  <c r="CM234" i="12"/>
  <c r="CN30" i="12"/>
  <c r="AE30" i="11"/>
  <c r="CM234" i="9"/>
  <c r="CM302" i="9"/>
  <c r="CM234" i="8"/>
  <c r="CM230" i="12"/>
  <c r="CN26" i="12"/>
  <c r="AE26" i="11"/>
  <c r="CM298" i="9"/>
  <c r="CM230" i="8"/>
  <c r="CM230" i="9"/>
  <c r="AZ167" i="11"/>
  <c r="AD99" i="11"/>
  <c r="AD109" i="11"/>
  <c r="BJ177" i="11"/>
  <c r="CM219" i="12"/>
  <c r="CN15" i="12"/>
  <c r="AE15" i="11"/>
  <c r="CM219" i="9"/>
  <c r="CM287" i="9"/>
  <c r="CM219" i="8"/>
  <c r="AK152" i="11"/>
  <c r="AD84" i="11"/>
  <c r="AS209" i="7" a="1"/>
  <c r="AS209" i="7" s="1"/>
  <c r="AS195" i="7" a="1"/>
  <c r="AS195" i="7" s="1"/>
  <c r="AN155" i="11"/>
  <c r="AD87" i="11"/>
  <c r="CN174" i="12"/>
  <c r="CM378" i="10"/>
  <c r="CM378" i="8"/>
  <c r="CM310" i="10"/>
  <c r="CN152" i="12"/>
  <c r="CM356" i="8"/>
  <c r="CM356" i="10"/>
  <c r="CM288" i="10"/>
  <c r="CN201" i="12"/>
  <c r="CM405" i="8"/>
  <c r="CM405" i="10"/>
  <c r="CM337" i="10"/>
  <c r="CN188" i="12"/>
  <c r="CM392" i="8"/>
  <c r="CM392" i="10"/>
  <c r="CM324" i="10"/>
  <c r="CM243" i="12"/>
  <c r="CN39" i="12"/>
  <c r="AE39" i="11"/>
  <c r="CM243" i="9"/>
  <c r="CM311" i="9"/>
  <c r="CM243" i="8"/>
  <c r="CN87" i="12"/>
  <c r="CM223" i="10"/>
  <c r="CM359" i="9"/>
  <c r="CM291" i="8"/>
  <c r="CN103" i="12"/>
  <c r="CM239" i="10"/>
  <c r="CM375" i="9"/>
  <c r="CM307" i="8"/>
  <c r="CN157" i="12"/>
  <c r="CM361" i="8"/>
  <c r="CM361" i="10"/>
  <c r="CM293" i="10"/>
  <c r="CN169" i="12"/>
  <c r="CM373" i="8"/>
  <c r="CM373" i="10"/>
  <c r="CM305" i="10"/>
  <c r="CN123" i="12"/>
  <c r="CM395" i="9"/>
  <c r="CM259" i="10"/>
  <c r="CM327" i="8"/>
  <c r="CN185" i="12"/>
  <c r="CM389" i="8"/>
  <c r="CM389" i="10"/>
  <c r="CM321" i="10"/>
  <c r="CN116" i="12"/>
  <c r="CM320" i="8"/>
  <c r="CM252" i="10"/>
  <c r="CM388" i="9"/>
  <c r="CN106" i="12"/>
  <c r="CM310" i="8"/>
  <c r="CM378" i="9"/>
  <c r="CM242" i="10"/>
  <c r="CN113" i="12"/>
  <c r="CM317" i="8"/>
  <c r="CM385" i="9"/>
  <c r="CM249" i="10"/>
  <c r="CM268" i="12"/>
  <c r="AE64" i="11"/>
  <c r="AE132" i="11" s="1"/>
  <c r="CN64" i="12"/>
  <c r="CM268" i="8"/>
  <c r="CM336" i="9"/>
  <c r="CM268" i="9"/>
  <c r="CM244" i="12"/>
  <c r="CN40" i="12"/>
  <c r="AE40" i="11"/>
  <c r="CM244" i="8"/>
  <c r="CM244" i="9"/>
  <c r="CM312" i="9"/>
  <c r="CM221" i="12"/>
  <c r="CN17" i="12"/>
  <c r="AE17" i="11"/>
  <c r="CM221" i="9"/>
  <c r="CM289" i="9"/>
  <c r="CM221" i="8"/>
  <c r="BA168" i="11"/>
  <c r="AD100" i="11"/>
  <c r="AD78" i="11"/>
  <c r="AE146" i="11"/>
  <c r="BD171" i="11"/>
  <c r="AD103" i="11"/>
  <c r="AH44" i="5"/>
  <c r="AK25" i="6"/>
  <c r="AQ24" i="6" s="1"/>
  <c r="AN51" i="5" s="1"/>
  <c r="AG29" i="3"/>
  <c r="AT84" i="7"/>
  <c r="CN204" i="12"/>
  <c r="CM408" i="8"/>
  <c r="CM340" i="10"/>
  <c r="CM408" i="10"/>
  <c r="CM206" i="12"/>
  <c r="AU37" i="7" s="1"/>
  <c r="AG148" i="11"/>
  <c r="AD80" i="11"/>
  <c r="CN109" i="12"/>
  <c r="CM313" i="8"/>
  <c r="CM245" i="10"/>
  <c r="CM381" i="9"/>
  <c r="CN173" i="12"/>
  <c r="CM377" i="8"/>
  <c r="CM377" i="10"/>
  <c r="CM309" i="10"/>
  <c r="CN189" i="12"/>
  <c r="CM393" i="8"/>
  <c r="CM393" i="10"/>
  <c r="CM325" i="10"/>
  <c r="CM238" i="12"/>
  <c r="CN34" i="12"/>
  <c r="AE34" i="11"/>
  <c r="CM238" i="9"/>
  <c r="CM238" i="8"/>
  <c r="CM306" i="9"/>
  <c r="CN81" i="12"/>
  <c r="CM217" i="10"/>
  <c r="CM285" i="8"/>
  <c r="CM353" i="9"/>
  <c r="AQ158" i="11"/>
  <c r="AD90" i="11"/>
  <c r="CN135" i="12"/>
  <c r="CM407" i="9"/>
  <c r="CM271" i="10"/>
  <c r="CM339" i="8"/>
  <c r="CN80" i="12"/>
  <c r="CM284" i="8"/>
  <c r="CM352" i="9"/>
  <c r="CM216" i="10"/>
  <c r="AD77" i="11"/>
  <c r="AD145" i="11"/>
  <c r="CM235" i="12"/>
  <c r="CN31" i="12"/>
  <c r="AE31" i="11"/>
  <c r="CM235" i="9"/>
  <c r="CM303" i="9"/>
  <c r="CM235" i="8"/>
  <c r="CN95" i="12"/>
  <c r="CM367" i="9"/>
  <c r="CM231" i="10"/>
  <c r="CM299" i="8"/>
  <c r="AH74" i="5"/>
  <c r="CM272" i="12"/>
  <c r="CN68" i="12"/>
  <c r="AE68" i="11"/>
  <c r="AE136" i="11" s="1"/>
  <c r="CM272" i="8"/>
  <c r="CM272" i="9"/>
  <c r="CM340" i="9"/>
  <c r="CM70" i="12"/>
  <c r="AJ39" i="6"/>
  <c r="AJ44" i="6"/>
  <c r="CN101" i="12"/>
  <c r="CM305" i="8"/>
  <c r="CM373" i="9"/>
  <c r="CM237" i="10"/>
  <c r="CN163" i="12"/>
  <c r="CM299" i="10"/>
  <c r="CM367" i="8"/>
  <c r="CM367" i="10"/>
  <c r="CN107" i="12"/>
  <c r="CM243" i="10"/>
  <c r="CM379" i="9"/>
  <c r="CM311" i="8"/>
  <c r="CN175" i="12"/>
  <c r="CM379" i="10"/>
  <c r="CM379" i="8"/>
  <c r="CM311" i="10"/>
  <c r="CN151" i="12"/>
  <c r="CM287" i="10"/>
  <c r="CM355" i="8"/>
  <c r="CM355" i="10"/>
  <c r="CN98" i="12"/>
  <c r="CM370" i="9"/>
  <c r="CM234" i="10"/>
  <c r="CM302" i="8"/>
  <c r="CN148" i="12"/>
  <c r="CM352" i="8"/>
  <c r="CM284" i="10"/>
  <c r="CM352" i="10"/>
  <c r="CM240" i="12"/>
  <c r="CN36" i="12"/>
  <c r="AE36" i="11"/>
  <c r="CM240" i="8"/>
  <c r="CM308" i="9"/>
  <c r="CM240" i="9"/>
  <c r="CN176" i="12"/>
  <c r="CM380" i="8"/>
  <c r="CM380" i="10"/>
  <c r="CM312" i="10"/>
  <c r="CN128" i="12"/>
  <c r="CM332" i="8"/>
  <c r="CM400" i="9"/>
  <c r="CM264" i="10"/>
  <c r="CN149" i="12"/>
  <c r="CM353" i="8"/>
  <c r="CM285" i="10"/>
  <c r="CM353" i="10"/>
  <c r="CN104" i="12"/>
  <c r="CM308" i="8"/>
  <c r="CM240" i="10"/>
  <c r="CM376" i="9"/>
  <c r="CM267" i="12"/>
  <c r="CN63" i="12"/>
  <c r="AE63" i="11"/>
  <c r="AE131" i="11" s="1"/>
  <c r="CM267" i="9"/>
  <c r="CM335" i="9"/>
  <c r="CM267" i="8"/>
  <c r="AI150" i="11"/>
  <c r="AD82" i="11"/>
  <c r="CM236" i="12"/>
  <c r="CN32" i="12"/>
  <c r="AE32" i="11"/>
  <c r="CM236" i="8"/>
  <c r="CM236" i="9"/>
  <c r="CM304" i="9"/>
  <c r="CM214" i="12"/>
  <c r="CN10" i="12"/>
  <c r="AE10" i="11"/>
  <c r="CM214" i="9"/>
  <c r="CM214" i="8"/>
  <c r="CM282" i="9"/>
  <c r="CM239" i="12"/>
  <c r="CN35" i="12"/>
  <c r="AE35" i="11"/>
  <c r="CM239" i="9"/>
  <c r="CM307" i="9"/>
  <c r="CM239" i="8"/>
  <c r="AB125" i="5"/>
  <c r="AA118" i="3"/>
  <c r="AN182" i="7"/>
  <c r="AB147" i="5" s="1"/>
  <c r="AB151" i="5" s="1"/>
  <c r="AN231" i="7"/>
  <c r="AN185" i="7" s="1"/>
  <c r="AA114" i="3"/>
  <c r="AW164" i="11"/>
  <c r="AD96" i="11"/>
  <c r="CM228" i="12"/>
  <c r="CN24" i="12"/>
  <c r="AE24" i="11"/>
  <c r="CM228" i="8"/>
  <c r="CM228" i="9"/>
  <c r="CM296" i="9"/>
  <c r="CM253" i="12"/>
  <c r="CN49" i="12"/>
  <c r="AE49" i="11"/>
  <c r="AE117" i="11" s="1"/>
  <c r="CM321" i="9"/>
  <c r="CM253" i="9"/>
  <c r="CM253" i="8"/>
  <c r="AM154" i="11"/>
  <c r="AD86" i="11"/>
  <c r="CL342" i="10"/>
  <c r="AT50" i="7" s="1"/>
  <c r="AG11" i="5"/>
  <c r="AF18" i="3"/>
  <c r="AF9" i="3"/>
  <c r="CM216" i="12"/>
  <c r="CN12" i="12"/>
  <c r="AE12" i="11"/>
  <c r="CM216" i="8"/>
  <c r="CM216" i="9"/>
  <c r="CM284" i="9"/>
  <c r="CN125" i="12"/>
  <c r="CM329" i="8"/>
  <c r="CM397" i="9"/>
  <c r="CM261" i="10"/>
  <c r="CN179" i="12"/>
  <c r="CM315" i="10"/>
  <c r="CM383" i="8"/>
  <c r="CM383" i="10"/>
  <c r="CN202" i="12"/>
  <c r="CM406" i="8"/>
  <c r="CM406" i="10"/>
  <c r="CM338" i="10"/>
  <c r="CN154" i="12"/>
  <c r="CM290" i="10"/>
  <c r="CM358" i="10"/>
  <c r="CM358" i="8"/>
  <c r="CN89" i="12"/>
  <c r="CM293" i="8"/>
  <c r="CM361" i="9"/>
  <c r="CM225" i="10"/>
  <c r="CN200" i="12"/>
  <c r="CM404" i="8"/>
  <c r="CM404" i="10"/>
  <c r="CM336" i="10"/>
  <c r="CN120" i="12"/>
  <c r="CM324" i="8"/>
  <c r="CM392" i="9"/>
  <c r="CM256" i="10"/>
  <c r="CN153" i="12"/>
  <c r="CM357" i="8"/>
  <c r="CM289" i="10"/>
  <c r="CM357" i="10"/>
  <c r="CN119" i="12"/>
  <c r="CM391" i="9"/>
  <c r="CM255" i="10"/>
  <c r="CM323" i="8"/>
  <c r="CN172" i="12"/>
  <c r="CM376" i="8"/>
  <c r="CM308" i="10"/>
  <c r="CM376" i="10"/>
  <c r="CN197" i="12"/>
  <c r="CM401" i="8"/>
  <c r="CM401" i="10"/>
  <c r="CM333" i="10"/>
  <c r="AR159" i="11"/>
  <c r="AD91" i="11"/>
  <c r="CN97" i="12"/>
  <c r="CM301" i="8"/>
  <c r="CM233" i="10"/>
  <c r="CM369" i="9"/>
  <c r="CN155" i="12"/>
  <c r="CM291" i="10"/>
  <c r="CM359" i="8"/>
  <c r="CM359" i="10"/>
  <c r="CN126" i="12"/>
  <c r="CM262" i="10"/>
  <c r="CM330" i="8"/>
  <c r="CM398" i="9"/>
  <c r="CN190" i="12"/>
  <c r="CM394" i="8"/>
  <c r="CM326" i="10"/>
  <c r="CM394" i="10"/>
  <c r="CN110" i="12"/>
  <c r="CM314" i="8"/>
  <c r="CM246" i="10"/>
  <c r="CM382" i="9"/>
  <c r="CN166" i="12"/>
  <c r="CM302" i="10"/>
  <c r="CM370" i="10"/>
  <c r="CM370" i="8"/>
  <c r="CN168" i="12"/>
  <c r="CM372" i="8"/>
  <c r="CM304" i="10"/>
  <c r="CM372" i="10"/>
  <c r="CN127" i="12"/>
  <c r="CM263" i="10"/>
  <c r="CM399" i="9"/>
  <c r="CM331" i="8"/>
  <c r="AT161" i="11"/>
  <c r="AD93" i="11"/>
  <c r="CN108" i="12"/>
  <c r="CM312" i="8"/>
  <c r="CM244" i="10"/>
  <c r="CM380" i="9"/>
  <c r="CM266" i="12"/>
  <c r="CN62" i="12"/>
  <c r="AE62" i="11"/>
  <c r="AE130" i="11" s="1"/>
  <c r="CM334" i="9"/>
  <c r="CM266" i="9"/>
  <c r="CM266" i="8"/>
  <c r="AH70" i="5"/>
  <c r="AT57" i="7"/>
  <c r="CN194" i="12"/>
  <c r="CM398" i="8"/>
  <c r="CM330" i="10"/>
  <c r="CM398" i="10"/>
  <c r="CL274" i="12"/>
  <c r="AT35" i="7"/>
  <c r="CM263" i="12"/>
  <c r="CN59" i="12"/>
  <c r="AE59" i="11"/>
  <c r="AE127" i="11" s="1"/>
  <c r="CM263" i="9"/>
  <c r="CM331" i="9"/>
  <c r="CM263" i="8"/>
  <c r="CN93" i="12"/>
  <c r="CM365" i="9"/>
  <c r="CM297" i="8"/>
  <c r="CM229" i="10"/>
  <c r="CN193" i="12"/>
  <c r="CM397" i="8"/>
  <c r="CM329" i="10"/>
  <c r="CM397" i="10"/>
  <c r="CN159" i="12"/>
  <c r="CM295" i="10"/>
  <c r="CM363" i="8"/>
  <c r="CM363" i="10"/>
  <c r="CN85" i="12"/>
  <c r="CM221" i="10"/>
  <c r="CM289" i="8"/>
  <c r="CM357" i="9"/>
  <c r="CN203" i="12"/>
  <c r="CM339" i="10"/>
  <c r="CM407" i="8"/>
  <c r="CM407" i="10"/>
  <c r="CN191" i="12"/>
  <c r="CM395" i="8"/>
  <c r="CM395" i="10"/>
  <c r="CM327" i="10"/>
  <c r="AF120" i="5"/>
  <c r="AF118" i="5" s="1"/>
  <c r="AF101" i="5"/>
  <c r="AI92" i="6"/>
  <c r="AI49" i="6"/>
  <c r="CN91" i="12"/>
  <c r="CM227" i="10"/>
  <c r="CM363" i="9"/>
  <c r="CM295" i="8"/>
  <c r="CN182" i="12"/>
  <c r="CM318" i="10"/>
  <c r="CM386" i="8"/>
  <c r="CM386" i="10"/>
  <c r="CN156" i="12"/>
  <c r="CM360" i="8"/>
  <c r="CM360" i="10"/>
  <c r="CM292" i="10"/>
  <c r="CN88" i="12"/>
  <c r="CM292" i="8"/>
  <c r="CM360" i="9"/>
  <c r="CM224" i="10"/>
  <c r="BE172" i="11"/>
  <c r="AD104" i="11"/>
  <c r="CM257" i="12"/>
  <c r="CN53" i="12"/>
  <c r="AE53" i="11"/>
  <c r="AE121" i="11" s="1"/>
  <c r="CM257" i="9"/>
  <c r="CM325" i="9"/>
  <c r="CM257" i="8"/>
  <c r="CM256" i="12"/>
  <c r="CN52" i="12"/>
  <c r="AE52" i="11"/>
  <c r="AE120" i="11" s="1"/>
  <c r="CM256" i="8"/>
  <c r="CM256" i="9"/>
  <c r="CM324" i="9"/>
  <c r="CM215" i="12"/>
  <c r="CN11" i="12"/>
  <c r="AE11" i="11"/>
  <c r="CM283" i="9"/>
  <c r="CM215" i="9"/>
  <c r="CM215" i="8"/>
  <c r="AS57" i="7"/>
  <c r="AG70" i="5"/>
  <c r="AS160" i="11"/>
  <c r="AD92" i="11"/>
  <c r="AE123" i="5"/>
  <c r="AD115" i="3"/>
  <c r="AQ96" i="7"/>
  <c r="AH75" i="5"/>
  <c r="AT67" i="7"/>
  <c r="AO156" i="11"/>
  <c r="AD88" i="11"/>
  <c r="CN130" i="12"/>
  <c r="CM266" i="10"/>
  <c r="CM334" i="8"/>
  <c r="CM402" i="9"/>
  <c r="CN83" i="12"/>
  <c r="CM355" i="9"/>
  <c r="CM219" i="10"/>
  <c r="CM287" i="8"/>
  <c r="CM245" i="12"/>
  <c r="CN41" i="12"/>
  <c r="AE41" i="11"/>
  <c r="AE109" i="11" s="1"/>
  <c r="CM313" i="9"/>
  <c r="CM245" i="9"/>
  <c r="CM245" i="8"/>
  <c r="AX165" i="11"/>
  <c r="AD97" i="11"/>
  <c r="CM220" i="12"/>
  <c r="CN16" i="12"/>
  <c r="AE16" i="11"/>
  <c r="CM220" i="8"/>
  <c r="CM288" i="9"/>
  <c r="CM220" i="9"/>
  <c r="CN102" i="12"/>
  <c r="CM238" i="10"/>
  <c r="CM306" i="8"/>
  <c r="CM374" i="9"/>
  <c r="CM249" i="12"/>
  <c r="CN45" i="12"/>
  <c r="AE45" i="11"/>
  <c r="AE113" i="11" s="1"/>
  <c r="CM317" i="9"/>
  <c r="CM249" i="9"/>
  <c r="CM249" i="8"/>
  <c r="AE99" i="5"/>
  <c r="AH104" i="6"/>
  <c r="AH103" i="6"/>
  <c r="CM226" i="12"/>
  <c r="CN22" i="12"/>
  <c r="AE22" i="11"/>
  <c r="CM294" i="9"/>
  <c r="CM226" i="8"/>
  <c r="CM226" i="9"/>
  <c r="CM251" i="12"/>
  <c r="CN47" i="12"/>
  <c r="AE47" i="11"/>
  <c r="AE115" i="11" s="1"/>
  <c r="CM251" i="9"/>
  <c r="CM319" i="9"/>
  <c r="CM251" i="8"/>
  <c r="CM259" i="12"/>
  <c r="CN55" i="12"/>
  <c r="AE55" i="11"/>
  <c r="AE123" i="11" s="1"/>
  <c r="CM327" i="9"/>
  <c r="CM259" i="9"/>
  <c r="CM259" i="8"/>
  <c r="AH64" i="5"/>
  <c r="AT46" i="7"/>
  <c r="CM250" i="12"/>
  <c r="CN46" i="12"/>
  <c r="AE46" i="11"/>
  <c r="AE114" i="11" s="1"/>
  <c r="CM250" i="9"/>
  <c r="CM318" i="9"/>
  <c r="CM250" i="8"/>
  <c r="AH149" i="11"/>
  <c r="AD81" i="11"/>
  <c r="CM247" i="12"/>
  <c r="CN43" i="12"/>
  <c r="AE43" i="11"/>
  <c r="AE111" i="11" s="1"/>
  <c r="CM247" i="9"/>
  <c r="CM315" i="9"/>
  <c r="CM247" i="8"/>
  <c r="CM224" i="12"/>
  <c r="CN20" i="12"/>
  <c r="AE20" i="11"/>
  <c r="CM224" i="8"/>
  <c r="CM224" i="9"/>
  <c r="CM292" i="9"/>
  <c r="CM213" i="12"/>
  <c r="CN9" i="12"/>
  <c r="AE9" i="11"/>
  <c r="CM281" i="9"/>
  <c r="CM213" i="9"/>
  <c r="CM213" i="8"/>
  <c r="CM233" i="12"/>
  <c r="CN29" i="12"/>
  <c r="AE29" i="11"/>
  <c r="CM233" i="9"/>
  <c r="CM301" i="9"/>
  <c r="CM233" i="8"/>
  <c r="AS54" i="7"/>
  <c r="AG69" i="5"/>
  <c r="CN186" i="12"/>
  <c r="CM390" i="8"/>
  <c r="CM322" i="10"/>
  <c r="CM390" i="10"/>
  <c r="AD101" i="11"/>
  <c r="BB169" i="11"/>
  <c r="CM262" i="12"/>
  <c r="CN58" i="12"/>
  <c r="AE58" i="11"/>
  <c r="AE126" i="11" s="1"/>
  <c r="CM330" i="9"/>
  <c r="CM262" i="9"/>
  <c r="CM262" i="8"/>
  <c r="CM265" i="12"/>
  <c r="CN61" i="12"/>
  <c r="AE61" i="11"/>
  <c r="AE129" i="11" s="1"/>
  <c r="CM265" i="9"/>
  <c r="CM333" i="9"/>
  <c r="CM265" i="8"/>
  <c r="CL274" i="9"/>
  <c r="AT60" i="7" s="1"/>
  <c r="AS45" i="7"/>
  <c r="AS39" i="7"/>
  <c r="AG63" i="5"/>
  <c r="AT88" i="7"/>
  <c r="AG78" i="3" s="1"/>
  <c r="AI95" i="6"/>
  <c r="AI94" i="6" s="1"/>
  <c r="AI43" i="6" s="1"/>
  <c r="AI45" i="6" s="1"/>
  <c r="AI35" i="6"/>
  <c r="AI33" i="6" s="1"/>
  <c r="AI31" i="6" s="1"/>
  <c r="AD6" i="3"/>
  <c r="AD15" i="3"/>
  <c r="CN133" i="12"/>
  <c r="CM337" i="8"/>
  <c r="CM269" i="10"/>
  <c r="CM405" i="9"/>
  <c r="CN184" i="12"/>
  <c r="CM388" i="8"/>
  <c r="CM320" i="10"/>
  <c r="CM388" i="10"/>
  <c r="CN111" i="12"/>
  <c r="CM383" i="9"/>
  <c r="CM247" i="10"/>
  <c r="CM315" i="8"/>
  <c r="CN122" i="12"/>
  <c r="CM394" i="9"/>
  <c r="CM326" i="8"/>
  <c r="CM258" i="10"/>
  <c r="CN96" i="12"/>
  <c r="CM300" i="8"/>
  <c r="CM368" i="9"/>
  <c r="CM232" i="10"/>
  <c r="CN112" i="12"/>
  <c r="CM316" i="8"/>
  <c r="CM248" i="10"/>
  <c r="CM384" i="9"/>
  <c r="CN198" i="12"/>
  <c r="CM402" i="8"/>
  <c r="CM334" i="10"/>
  <c r="CM402" i="10"/>
  <c r="CN117" i="12"/>
  <c r="CM321" i="8"/>
  <c r="CM389" i="9"/>
  <c r="CM253" i="10"/>
  <c r="CM218" i="12"/>
  <c r="CN14" i="12"/>
  <c r="AE14" i="11"/>
  <c r="CM286" i="9"/>
  <c r="CM218" i="8"/>
  <c r="CM218" i="9"/>
  <c r="CN199" i="12"/>
  <c r="CM403" i="8"/>
  <c r="CM335" i="10"/>
  <c r="CM403" i="10"/>
  <c r="BG174" i="11"/>
  <c r="AD106" i="11"/>
  <c r="AD92" i="5"/>
  <c r="AD85" i="5" s="1"/>
  <c r="AP175" i="7"/>
  <c r="AP174" i="7"/>
  <c r="AC88" i="3"/>
  <c r="AS61" i="7"/>
  <c r="AG73" i="5"/>
  <c r="AT87" i="7"/>
  <c r="AG79" i="3" s="1"/>
  <c r="CM232" i="12"/>
  <c r="CN28" i="12"/>
  <c r="AE28" i="11"/>
  <c r="CM232" i="8"/>
  <c r="CM232" i="9"/>
  <c r="CM300" i="9"/>
  <c r="BF173" i="11"/>
  <c r="AD105" i="11"/>
  <c r="CM222" i="12"/>
  <c r="CN18" i="12"/>
  <c r="AE18" i="11"/>
  <c r="CM222" i="8"/>
  <c r="CM290" i="9"/>
  <c r="CM222" i="9"/>
  <c r="CL410" i="10"/>
  <c r="AT53" i="7" s="1"/>
  <c r="AC57" i="3"/>
  <c r="AP98" i="7"/>
  <c r="AC63" i="3" s="1"/>
  <c r="CN129" i="12"/>
  <c r="CM333" i="8"/>
  <c r="CM265" i="10"/>
  <c r="CM401" i="9"/>
  <c r="CM254" i="12"/>
  <c r="CN50" i="12"/>
  <c r="AE50" i="11"/>
  <c r="AE118" i="11" s="1"/>
  <c r="CM322" i="9"/>
  <c r="CM254" i="9"/>
  <c r="CM254" i="8"/>
  <c r="CM227" i="12"/>
  <c r="CN23" i="12"/>
  <c r="AE23" i="11"/>
  <c r="CM295" i="9"/>
  <c r="CM227" i="8"/>
  <c r="CM227" i="9"/>
  <c r="CM229" i="12"/>
  <c r="CN25" i="12"/>
  <c r="AE25" i="11"/>
  <c r="CM297" i="9"/>
  <c r="CM229" i="9"/>
  <c r="CM229" i="8"/>
  <c r="CM264" i="12"/>
  <c r="CN60" i="12"/>
  <c r="AE60" i="11"/>
  <c r="AE128" i="11" s="1"/>
  <c r="CM264" i="8"/>
  <c r="CM332" i="9"/>
  <c r="CM264" i="9"/>
  <c r="AS34" i="7"/>
  <c r="AJ15" i="6"/>
  <c r="AL14" i="6" s="1"/>
  <c r="AG42" i="5"/>
  <c r="AF27" i="3"/>
  <c r="AS82" i="7"/>
  <c r="CM225" i="12"/>
  <c r="CN21" i="12"/>
  <c r="AE21" i="11"/>
  <c r="CM225" i="9"/>
  <c r="CM293" i="9"/>
  <c r="CM225" i="8"/>
  <c r="AG10" i="5"/>
  <c r="AF8" i="3"/>
  <c r="AF17" i="3"/>
  <c r="CM248" i="12"/>
  <c r="CN44" i="12"/>
  <c r="AE44" i="11"/>
  <c r="AE112" i="11" s="1"/>
  <c r="CM248" i="8"/>
  <c r="CM248" i="9"/>
  <c r="CM316" i="9"/>
  <c r="CM260" i="12"/>
  <c r="CN56" i="12"/>
  <c r="AE56" i="11"/>
  <c r="AE124" i="11" s="1"/>
  <c r="CM260" i="8"/>
  <c r="CM328" i="9"/>
  <c r="CM260" i="9"/>
  <c r="AR81" i="7"/>
  <c r="AR186" i="7" s="1"/>
  <c r="AF9" i="5"/>
  <c r="AF8" i="5" s="1"/>
  <c r="AE16" i="3"/>
  <c r="AE7" i="3"/>
  <c r="AR166" i="7"/>
  <c r="AR165" i="7" s="1"/>
  <c r="AR141" i="7"/>
  <c r="AR44" i="7"/>
  <c r="AE74" i="3" s="1"/>
  <c r="AF41" i="5"/>
  <c r="AE26" i="3"/>
  <c r="CN90" i="12"/>
  <c r="CM362" i="9"/>
  <c r="CM226" i="10"/>
  <c r="CM294" i="8"/>
  <c r="CN134" i="12"/>
  <c r="CM406" i="9"/>
  <c r="CM338" i="8"/>
  <c r="CM270" i="10"/>
  <c r="CN146" i="12"/>
  <c r="CM350" i="10"/>
  <c r="CM282" i="10"/>
  <c r="CM350" i="8"/>
  <c r="CN86" i="12"/>
  <c r="CM222" i="10"/>
  <c r="CM358" i="9"/>
  <c r="CM290" i="8"/>
  <c r="CM255" i="12"/>
  <c r="CN51" i="12"/>
  <c r="AE51" i="11"/>
  <c r="AE119" i="11" s="1"/>
  <c r="CM323" i="9"/>
  <c r="CM255" i="9"/>
  <c r="CM255" i="8"/>
  <c r="AC125" i="5"/>
  <c r="AB118" i="3"/>
  <c r="CM223" i="12"/>
  <c r="CN19" i="12"/>
  <c r="AE19" i="11"/>
  <c r="CM291" i="9"/>
  <c r="CM223" i="9"/>
  <c r="CM223" i="8"/>
  <c r="CN187" i="12"/>
  <c r="CM391" i="8"/>
  <c r="CM323" i="10"/>
  <c r="CM391" i="10"/>
  <c r="AV163" i="11"/>
  <c r="AD95" i="11"/>
  <c r="AP157" i="11"/>
  <c r="AD89" i="11"/>
  <c r="AK20" i="6"/>
  <c r="AN19" i="6" s="1"/>
  <c r="AK49" i="5" s="1"/>
  <c r="AH43" i="5"/>
  <c r="AG28" i="3"/>
  <c r="AT83" i="7"/>
  <c r="CN136" i="12"/>
  <c r="CM340" i="8"/>
  <c r="CM408" i="9"/>
  <c r="CM410" i="9" s="1"/>
  <c r="AU66" i="7" s="1"/>
  <c r="CM272" i="10"/>
  <c r="CM138" i="12"/>
  <c r="AU36" i="7" s="1"/>
  <c r="AY166" i="11"/>
  <c r="AD98" i="11"/>
  <c r="CM217" i="12"/>
  <c r="CN13" i="12"/>
  <c r="AE13" i="11"/>
  <c r="CM285" i="9"/>
  <c r="CM217" i="9"/>
  <c r="CM217" i="8"/>
  <c r="AU162" i="11"/>
  <c r="AD94" i="11"/>
  <c r="CM252" i="12"/>
  <c r="CN48" i="12"/>
  <c r="AE48" i="11"/>
  <c r="AE116" i="11" s="1"/>
  <c r="CM252" i="8"/>
  <c r="CM252" i="9"/>
  <c r="CM320" i="9"/>
  <c r="CM258" i="12"/>
  <c r="CN54" i="12"/>
  <c r="AE54" i="11"/>
  <c r="AE122" i="11" s="1"/>
  <c r="CM326" i="9"/>
  <c r="CM258" i="9"/>
  <c r="CM258" i="8"/>
  <c r="AE18" i="5"/>
  <c r="AH116" i="6"/>
  <c r="AJ151" i="11"/>
  <c r="AD83" i="11"/>
  <c r="CN165" i="12"/>
  <c r="CM369" i="8"/>
  <c r="CM369" i="10"/>
  <c r="CM301" i="10"/>
  <c r="CN170" i="12"/>
  <c r="CM306" i="10"/>
  <c r="CM374" i="10"/>
  <c r="CM374" i="8"/>
  <c r="CN114" i="12"/>
  <c r="CM318" i="8"/>
  <c r="CM250" i="10"/>
  <c r="CM386" i="9"/>
  <c r="CN164" i="12"/>
  <c r="CM368" i="8"/>
  <c r="CM368" i="10"/>
  <c r="CM300" i="10"/>
  <c r="CN82" i="12"/>
  <c r="CM354" i="9"/>
  <c r="CM218" i="10"/>
  <c r="CM286" i="8"/>
  <c r="CN115" i="12"/>
  <c r="CM387" i="9"/>
  <c r="CM251" i="10"/>
  <c r="CM319" i="8"/>
  <c r="CN145" i="12"/>
  <c r="CM349" i="8"/>
  <c r="CM349" i="10"/>
  <c r="CM281" i="10"/>
  <c r="CN183" i="12"/>
  <c r="CM319" i="10"/>
  <c r="CM387" i="10"/>
  <c r="CM387" i="8"/>
  <c r="CN171" i="12"/>
  <c r="CM307" i="10"/>
  <c r="CM375" i="10"/>
  <c r="CM375" i="8"/>
  <c r="CN147" i="12"/>
  <c r="CM283" i="10"/>
  <c r="CM351" i="8"/>
  <c r="CM351" i="10"/>
  <c r="CN192" i="12"/>
  <c r="CM396" i="8"/>
  <c r="CM396" i="10"/>
  <c r="CM328" i="10"/>
  <c r="CN196" i="12"/>
  <c r="CM400" i="8"/>
  <c r="CM332" i="10"/>
  <c r="CM400" i="10"/>
  <c r="CN118" i="12"/>
  <c r="CM254" i="10"/>
  <c r="CM390" i="9"/>
  <c r="CM322" i="8"/>
  <c r="CM246" i="12"/>
  <c r="CN42" i="12"/>
  <c r="AE42" i="11"/>
  <c r="AE110" i="11" s="1"/>
  <c r="CM314" i="9"/>
  <c r="CM246" i="9"/>
  <c r="CM246" i="8"/>
  <c r="CM237" i="12"/>
  <c r="CN33" i="12"/>
  <c r="AE33" i="11"/>
  <c r="CM237" i="9"/>
  <c r="CM305" i="9"/>
  <c r="CM237" i="8"/>
  <c r="BH175" i="11"/>
  <c r="AD107" i="11"/>
  <c r="CL274" i="8"/>
  <c r="AT40" i="7" s="1"/>
  <c r="AS64" i="7"/>
  <c r="AG74" i="5"/>
  <c r="AJ75" i="6"/>
  <c r="AK9" i="6"/>
  <c r="AJ7" i="6"/>
  <c r="AG54" i="5"/>
  <c r="CN105" i="12"/>
  <c r="CM241" i="10"/>
  <c r="CM309" i="8"/>
  <c r="CM377" i="9"/>
  <c r="CN131" i="12"/>
  <c r="CM267" i="10"/>
  <c r="CM403" i="9"/>
  <c r="CM335" i="8"/>
  <c r="CN84" i="12"/>
  <c r="CM288" i="8"/>
  <c r="CM220" i="10"/>
  <c r="CM356" i="9"/>
  <c r="CN77" i="12"/>
  <c r="CM281" i="8"/>
  <c r="CM349" i="9"/>
  <c r="CM213" i="10"/>
  <c r="CN78" i="12"/>
  <c r="CM350" i="9"/>
  <c r="CM214" i="10"/>
  <c r="CM282" i="8"/>
  <c r="CN162" i="12"/>
  <c r="CM366" i="10"/>
  <c r="CM298" i="10"/>
  <c r="CM366" i="8"/>
  <c r="CN195" i="12"/>
  <c r="CM399" i="8"/>
  <c r="CM331" i="10"/>
  <c r="CM399" i="10"/>
  <c r="CN160" i="12"/>
  <c r="CM364" i="8"/>
  <c r="CM296" i="10"/>
  <c r="CM364" i="10"/>
  <c r="AE6" i="5"/>
  <c r="AA153" i="5"/>
  <c r="Z125" i="3"/>
  <c r="CN132" i="12"/>
  <c r="CM336" i="8"/>
  <c r="CM404" i="9"/>
  <c r="CM268" i="10"/>
  <c r="CN181" i="12"/>
  <c r="CM385" i="8"/>
  <c r="CM385" i="10"/>
  <c r="CM317" i="10"/>
  <c r="CN158" i="12"/>
  <c r="CM294" i="10"/>
  <c r="CM362" i="10"/>
  <c r="CM362" i="8"/>
  <c r="AM232" i="7"/>
  <c r="Y128" i="3"/>
  <c r="AF147" i="11"/>
  <c r="AD79" i="11"/>
  <c r="AC19" i="3"/>
  <c r="AD80" i="3"/>
  <c r="AD81" i="3"/>
  <c r="CM242" i="12"/>
  <c r="CN38" i="12"/>
  <c r="AE38" i="11"/>
  <c r="CM242" i="9"/>
  <c r="CM310" i="9"/>
  <c r="CM242" i="8"/>
  <c r="CN161" i="12"/>
  <c r="CM365" i="8"/>
  <c r="CM297" i="10"/>
  <c r="CM365" i="10"/>
  <c r="CN94" i="12"/>
  <c r="CM366" i="9"/>
  <c r="CM230" i="10"/>
  <c r="CM298" i="8"/>
  <c r="CN79" i="12"/>
  <c r="CM351" i="9"/>
  <c r="CM215" i="10"/>
  <c r="CM283" i="8"/>
  <c r="CN180" i="12"/>
  <c r="CM384" i="8"/>
  <c r="CM316" i="10"/>
  <c r="CM384" i="10"/>
  <c r="CN167" i="12"/>
  <c r="CM371" i="10"/>
  <c r="CM371" i="8"/>
  <c r="CM303" i="10"/>
  <c r="CN177" i="12"/>
  <c r="CM381" i="8"/>
  <c r="CM381" i="10"/>
  <c r="CM313" i="10"/>
  <c r="AC101" i="3"/>
  <c r="AC116" i="3"/>
  <c r="AD107" i="5"/>
  <c r="AD104" i="5" s="1"/>
  <c r="AD111" i="5"/>
  <c r="BI176" i="11"/>
  <c r="AD108" i="11"/>
  <c r="CN92" i="12"/>
  <c r="CM296" i="8"/>
  <c r="CM364" i="9"/>
  <c r="CM228" i="10"/>
  <c r="CN99" i="12"/>
  <c r="CM371" i="9"/>
  <c r="CM235" i="10"/>
  <c r="CM303" i="8"/>
  <c r="CN178" i="12"/>
  <c r="CM382" i="8"/>
  <c r="CM382" i="10"/>
  <c r="CM314" i="10"/>
  <c r="AD85" i="11"/>
  <c r="AL153" i="11"/>
  <c r="CM271" i="12"/>
  <c r="CN67" i="12"/>
  <c r="AE67" i="11"/>
  <c r="AE135" i="11" s="1"/>
  <c r="CM271" i="9"/>
  <c r="CM339" i="9"/>
  <c r="CM271" i="8"/>
  <c r="CM241" i="12"/>
  <c r="CN37" i="12"/>
  <c r="AE37" i="11"/>
  <c r="CM241" i="9"/>
  <c r="CM309" i="9"/>
  <c r="CM241" i="8"/>
  <c r="CM270" i="12"/>
  <c r="CN66" i="12"/>
  <c r="AE66" i="11"/>
  <c r="AE134" i="11" s="1"/>
  <c r="CM338" i="9"/>
  <c r="CM270" i="9"/>
  <c r="CM270" i="8"/>
  <c r="AE114" i="5"/>
  <c r="AE95" i="5"/>
  <c r="AE88" i="5" s="1"/>
  <c r="AD104" i="3"/>
  <c r="AD91" i="3"/>
  <c r="AQ163" i="7"/>
  <c r="AQ105" i="7"/>
  <c r="CN121" i="12"/>
  <c r="CM325" i="8"/>
  <c r="CM393" i="9"/>
  <c r="CM257" i="10"/>
  <c r="CN100" i="12"/>
  <c r="CM304" i="8"/>
  <c r="CM372" i="9"/>
  <c r="CM236" i="10"/>
  <c r="CN124" i="12"/>
  <c r="CM328" i="8"/>
  <c r="CM396" i="9"/>
  <c r="CM260" i="10"/>
  <c r="CN150" i="12"/>
  <c r="CM286" i="10"/>
  <c r="CM354" i="10"/>
  <c r="CM354" i="8"/>
  <c r="CL410" i="8"/>
  <c r="AT42" i="7" s="1"/>
  <c r="CM261" i="12"/>
  <c r="CN57" i="12"/>
  <c r="AE57" i="11"/>
  <c r="AE125" i="11" s="1"/>
  <c r="CM329" i="9"/>
  <c r="CM261" i="9"/>
  <c r="CM261" i="8"/>
  <c r="AD102" i="11"/>
  <c r="BC170" i="11"/>
  <c r="AH47" i="5"/>
  <c r="AH46" i="5" s="1"/>
  <c r="AH139" i="5" s="1"/>
  <c r="AK12" i="6"/>
  <c r="AO182" i="7"/>
  <c r="AC147" i="5" s="1"/>
  <c r="AC151" i="5" s="1"/>
  <c r="CM342" i="8" l="1"/>
  <c r="AU41" i="7" s="1"/>
  <c r="CM274" i="10"/>
  <c r="AU56" i="7" s="1"/>
  <c r="AP169" i="7"/>
  <c r="AP231" i="7" s="1"/>
  <c r="AP185" i="7" s="1"/>
  <c r="AH98" i="6"/>
  <c r="CM410" i="10"/>
  <c r="AU53" i="7" s="1"/>
  <c r="AO231" i="7"/>
  <c r="AO185" i="7" s="1"/>
  <c r="AB114" i="3"/>
  <c r="CM342" i="9"/>
  <c r="AU63" i="7" s="1"/>
  <c r="AG111" i="6"/>
  <c r="AD149" i="5" s="1"/>
  <c r="AG117" i="6"/>
  <c r="AK39" i="6"/>
  <c r="AK44" i="6"/>
  <c r="CN261" i="12"/>
  <c r="CO57" i="12"/>
  <c r="AF57" i="11"/>
  <c r="AF125" i="11" s="1"/>
  <c r="CN261" i="9"/>
  <c r="CN329" i="9"/>
  <c r="CN261" i="8"/>
  <c r="CO99" i="12"/>
  <c r="CN371" i="9"/>
  <c r="CN235" i="10"/>
  <c r="CN303" i="8"/>
  <c r="CO177" i="12"/>
  <c r="CN381" i="8"/>
  <c r="CN313" i="10"/>
  <c r="CN381" i="10"/>
  <c r="CO180" i="12"/>
  <c r="CN384" i="8"/>
  <c r="CN384" i="10"/>
  <c r="CN316" i="10"/>
  <c r="CO94" i="12"/>
  <c r="CN366" i="9"/>
  <c r="CN230" i="10"/>
  <c r="CN298" i="8"/>
  <c r="BH174" i="11"/>
  <c r="AE106" i="11"/>
  <c r="CO160" i="12"/>
  <c r="CN364" i="8"/>
  <c r="CN364" i="10"/>
  <c r="CN296" i="10"/>
  <c r="AI70" i="5"/>
  <c r="AU57" i="7"/>
  <c r="AE87" i="11"/>
  <c r="AO155" i="11"/>
  <c r="CN225" i="12"/>
  <c r="CO21" i="12"/>
  <c r="AF21" i="11"/>
  <c r="CN293" i="9"/>
  <c r="CN225" i="9"/>
  <c r="CN225" i="8"/>
  <c r="AU161" i="11"/>
  <c r="AE93" i="11"/>
  <c r="AD125" i="5"/>
  <c r="AC118" i="3"/>
  <c r="AP182" i="7"/>
  <c r="AD147" i="5" s="1"/>
  <c r="AJ150" i="11"/>
  <c r="AE82" i="11"/>
  <c r="CN247" i="12"/>
  <c r="CO43" i="12"/>
  <c r="AF43" i="11"/>
  <c r="AF111" i="11" s="1"/>
  <c r="CN247" i="9"/>
  <c r="CN315" i="9"/>
  <c r="CN247" i="8"/>
  <c r="CO130" i="12"/>
  <c r="CN266" i="10"/>
  <c r="CN402" i="9"/>
  <c r="CN334" i="8"/>
  <c r="CO156" i="12"/>
  <c r="CN360" i="8"/>
  <c r="CN360" i="10"/>
  <c r="CN292" i="10"/>
  <c r="CO91" i="12"/>
  <c r="CN363" i="9"/>
  <c r="CN227" i="10"/>
  <c r="CN295" i="8"/>
  <c r="CO191" i="12"/>
  <c r="CN327" i="10"/>
  <c r="CN395" i="8"/>
  <c r="CN395" i="10"/>
  <c r="CO85" i="12"/>
  <c r="CN357" i="9"/>
  <c r="CN289" i="8"/>
  <c r="CN221" i="10"/>
  <c r="CO193" i="12"/>
  <c r="CN397" i="8"/>
  <c r="CN329" i="10"/>
  <c r="CN397" i="10"/>
  <c r="CO194" i="12"/>
  <c r="CN398" i="8"/>
  <c r="CN330" i="10"/>
  <c r="CN398" i="10"/>
  <c r="CO108" i="12"/>
  <c r="CN312" i="8"/>
  <c r="CN380" i="9"/>
  <c r="CN244" i="10"/>
  <c r="CO197" i="12"/>
  <c r="CN401" i="8"/>
  <c r="CN333" i="10"/>
  <c r="CN401" i="10"/>
  <c r="CO172" i="12"/>
  <c r="CN376" i="8"/>
  <c r="CN308" i="10"/>
  <c r="CN376" i="10"/>
  <c r="CO119" i="12"/>
  <c r="CN255" i="10"/>
  <c r="CN391" i="9"/>
  <c r="CN323" i="8"/>
  <c r="CO120" i="12"/>
  <c r="CN324" i="8"/>
  <c r="CN256" i="10"/>
  <c r="CN392" i="9"/>
  <c r="CO89" i="12"/>
  <c r="CN361" i="9"/>
  <c r="CN293" i="8"/>
  <c r="CN225" i="10"/>
  <c r="CO202" i="12"/>
  <c r="CN406" i="8"/>
  <c r="CN338" i="10"/>
  <c r="CN406" i="10"/>
  <c r="CO125" i="12"/>
  <c r="CN329" i="8"/>
  <c r="CN261" i="10"/>
  <c r="CN397" i="9"/>
  <c r="AH148" i="11"/>
  <c r="AE80" i="11"/>
  <c r="AI75" i="5"/>
  <c r="AU67" i="7"/>
  <c r="CN223" i="12"/>
  <c r="CO19" i="12"/>
  <c r="AF19" i="11"/>
  <c r="CN291" i="9"/>
  <c r="CN223" i="8"/>
  <c r="CN223" i="9"/>
  <c r="AX164" i="11"/>
  <c r="AE96" i="11"/>
  <c r="CN235" i="12"/>
  <c r="CO31" i="12"/>
  <c r="AF31" i="11"/>
  <c r="CN235" i="8"/>
  <c r="CN235" i="9"/>
  <c r="CN303" i="9"/>
  <c r="CN268" i="12"/>
  <c r="CO64" i="12"/>
  <c r="AF64" i="11"/>
  <c r="AF132" i="11" s="1"/>
  <c r="CN268" i="8"/>
  <c r="CN268" i="9"/>
  <c r="CN336" i="9"/>
  <c r="CO188" i="12"/>
  <c r="CN392" i="8"/>
  <c r="CN392" i="10"/>
  <c r="CN324" i="10"/>
  <c r="CO201" i="12"/>
  <c r="CN405" i="8"/>
  <c r="CN405" i="10"/>
  <c r="CN337" i="10"/>
  <c r="CO174" i="12"/>
  <c r="CN378" i="8"/>
  <c r="CN310" i="10"/>
  <c r="CN378" i="10"/>
  <c r="AV162" i="11"/>
  <c r="AE94" i="11"/>
  <c r="AD101" i="3"/>
  <c r="AD116" i="3"/>
  <c r="AE107" i="5"/>
  <c r="AE104" i="5" s="1"/>
  <c r="AE111" i="5"/>
  <c r="CO178" i="12"/>
  <c r="CN382" i="10"/>
  <c r="CN382" i="8"/>
  <c r="CN314" i="10"/>
  <c r="CO92" i="12"/>
  <c r="CN296" i="8"/>
  <c r="CN228" i="10"/>
  <c r="CN364" i="9"/>
  <c r="AC125" i="3"/>
  <c r="CO167" i="12"/>
  <c r="CN371" i="10"/>
  <c r="CN371" i="8"/>
  <c r="CN303" i="10"/>
  <c r="CO79" i="12"/>
  <c r="CN351" i="9"/>
  <c r="CN215" i="10"/>
  <c r="CN283" i="8"/>
  <c r="CO161" i="12"/>
  <c r="CN365" i="8"/>
  <c r="CN297" i="10"/>
  <c r="CN365" i="10"/>
  <c r="CO195" i="12"/>
  <c r="CN399" i="10"/>
  <c r="CN399" i="8"/>
  <c r="CN331" i="10"/>
  <c r="CO162" i="12"/>
  <c r="CN298" i="10"/>
  <c r="CN366" i="10"/>
  <c r="CN366" i="8"/>
  <c r="CO78" i="12"/>
  <c r="CN350" i="9"/>
  <c r="CN214" i="10"/>
  <c r="CN282" i="8"/>
  <c r="CO77" i="12"/>
  <c r="CN281" i="8"/>
  <c r="CN349" i="9"/>
  <c r="CN213" i="10"/>
  <c r="CO84" i="12"/>
  <c r="CN288" i="8"/>
  <c r="CN220" i="10"/>
  <c r="CN356" i="9"/>
  <c r="CO131" i="12"/>
  <c r="CN267" i="10"/>
  <c r="CN403" i="9"/>
  <c r="CN335" i="8"/>
  <c r="CO105" i="12"/>
  <c r="CN309" i="8"/>
  <c r="CN241" i="10"/>
  <c r="CN377" i="9"/>
  <c r="AL9" i="6"/>
  <c r="AK7" i="6"/>
  <c r="AH54" i="5"/>
  <c r="AK75" i="6"/>
  <c r="AH10" i="5"/>
  <c r="AG17" i="3"/>
  <c r="AG8" i="3"/>
  <c r="CO187" i="12"/>
  <c r="CN323" i="10"/>
  <c r="CN391" i="10"/>
  <c r="CN391" i="8"/>
  <c r="CO199" i="12"/>
  <c r="CN403" i="8"/>
  <c r="CN403" i="10"/>
  <c r="CN335" i="10"/>
  <c r="CN213" i="12"/>
  <c r="CO9" i="12"/>
  <c r="AF9" i="11"/>
  <c r="CN213" i="9"/>
  <c r="CN281" i="9"/>
  <c r="CN213" i="8"/>
  <c r="CN259" i="12"/>
  <c r="CO55" i="12"/>
  <c r="AF55" i="11"/>
  <c r="AF123" i="11" s="1"/>
  <c r="CN327" i="9"/>
  <c r="CN259" i="9"/>
  <c r="CN259" i="8"/>
  <c r="CO83" i="12"/>
  <c r="CN355" i="9"/>
  <c r="CN219" i="10"/>
  <c r="CN287" i="8"/>
  <c r="CO88" i="12"/>
  <c r="CN292" i="8"/>
  <c r="CN224" i="10"/>
  <c r="CN360" i="9"/>
  <c r="CO182" i="12"/>
  <c r="CN318" i="10"/>
  <c r="CN386" i="10"/>
  <c r="CN386" i="8"/>
  <c r="CO203" i="12"/>
  <c r="CN339" i="10"/>
  <c r="CN407" i="10"/>
  <c r="CN407" i="8"/>
  <c r="CO159" i="12"/>
  <c r="CN295" i="10"/>
  <c r="CN363" i="8"/>
  <c r="CN363" i="10"/>
  <c r="CO93" i="12"/>
  <c r="CN365" i="9"/>
  <c r="CN229" i="10"/>
  <c r="CN297" i="8"/>
  <c r="CO153" i="12"/>
  <c r="CN357" i="8"/>
  <c r="CN289" i="10"/>
  <c r="CN357" i="10"/>
  <c r="CO200" i="12"/>
  <c r="CN404" i="8"/>
  <c r="CN404" i="10"/>
  <c r="CN336" i="10"/>
  <c r="CO154" i="12"/>
  <c r="CN290" i="10"/>
  <c r="CN358" i="10"/>
  <c r="CN358" i="8"/>
  <c r="CO179" i="12"/>
  <c r="CN383" i="8"/>
  <c r="CN383" i="10"/>
  <c r="CN315" i="10"/>
  <c r="AB153" i="5"/>
  <c r="AA125" i="3"/>
  <c r="CN239" i="12"/>
  <c r="CO35" i="12"/>
  <c r="AF35" i="11"/>
  <c r="CN239" i="9"/>
  <c r="CN307" i="9"/>
  <c r="CN239" i="8"/>
  <c r="CN236" i="12"/>
  <c r="CO32" i="12"/>
  <c r="AF32" i="11"/>
  <c r="CN236" i="8"/>
  <c r="CN304" i="9"/>
  <c r="CN236" i="9"/>
  <c r="CN240" i="12"/>
  <c r="CO36" i="12"/>
  <c r="AF36" i="11"/>
  <c r="CN240" i="8"/>
  <c r="CN240" i="9"/>
  <c r="CN308" i="9"/>
  <c r="CM274" i="12"/>
  <c r="AU35" i="7"/>
  <c r="CO95" i="12"/>
  <c r="CN367" i="9"/>
  <c r="CN231" i="10"/>
  <c r="CN299" i="8"/>
  <c r="BA167" i="11"/>
  <c r="AE99" i="11"/>
  <c r="CO80" i="12"/>
  <c r="CN284" i="8"/>
  <c r="CN352" i="9"/>
  <c r="CN216" i="10"/>
  <c r="CO135" i="12"/>
  <c r="CN271" i="10"/>
  <c r="CN407" i="9"/>
  <c r="CN339" i="8"/>
  <c r="CO189" i="12"/>
  <c r="CN393" i="8"/>
  <c r="CN393" i="10"/>
  <c r="CN325" i="10"/>
  <c r="CO173" i="12"/>
  <c r="CN377" i="8"/>
  <c r="CN309" i="10"/>
  <c r="CN377" i="10"/>
  <c r="CO109" i="12"/>
  <c r="CN245" i="10"/>
  <c r="CN313" i="8"/>
  <c r="CN381" i="9"/>
  <c r="AI69" i="5"/>
  <c r="AU54" i="7"/>
  <c r="AH11" i="5"/>
  <c r="AG18" i="3"/>
  <c r="AG9" i="3"/>
  <c r="CN244" i="12"/>
  <c r="CO40" i="12"/>
  <c r="AF40" i="11"/>
  <c r="AF108" i="11" s="1"/>
  <c r="CN244" i="8"/>
  <c r="CN312" i="9"/>
  <c r="CN244" i="9"/>
  <c r="CN243" i="12"/>
  <c r="CO39" i="12"/>
  <c r="AF39" i="11"/>
  <c r="CN243" i="9"/>
  <c r="CN311" i="9"/>
  <c r="CN243" i="8"/>
  <c r="CN219" i="12"/>
  <c r="CO15" i="12"/>
  <c r="AF15" i="11"/>
  <c r="CN219" i="9"/>
  <c r="CN287" i="9"/>
  <c r="CN219" i="8"/>
  <c r="CN231" i="12"/>
  <c r="CO27" i="12"/>
  <c r="AF27" i="11"/>
  <c r="CN231" i="9"/>
  <c r="CN299" i="9"/>
  <c r="CN231" i="8"/>
  <c r="CN270" i="12"/>
  <c r="CO66" i="12"/>
  <c r="AF66" i="11"/>
  <c r="AF134" i="11" s="1"/>
  <c r="CN338" i="9"/>
  <c r="CN270" i="9"/>
  <c r="CN270" i="8"/>
  <c r="CN242" i="12"/>
  <c r="CO38" i="12"/>
  <c r="AF38" i="11"/>
  <c r="CN242" i="9"/>
  <c r="CN310" i="9"/>
  <c r="CN242" i="8"/>
  <c r="CO158" i="12"/>
  <c r="CN362" i="10"/>
  <c r="CN294" i="10"/>
  <c r="CN362" i="8"/>
  <c r="CO132" i="12"/>
  <c r="CN336" i="8"/>
  <c r="CN404" i="9"/>
  <c r="CN268" i="10"/>
  <c r="AG120" i="5"/>
  <c r="AG118" i="5" s="1"/>
  <c r="AG101" i="5"/>
  <c r="AJ92" i="6"/>
  <c r="AJ49" i="6"/>
  <c r="CN246" i="12"/>
  <c r="CO42" i="12"/>
  <c r="AF42" i="11"/>
  <c r="AF110" i="11" s="1"/>
  <c r="CN314" i="9"/>
  <c r="CN246" i="9"/>
  <c r="CN246" i="8"/>
  <c r="CN258" i="12"/>
  <c r="CO54" i="12"/>
  <c r="AF54" i="11"/>
  <c r="AF122" i="11" s="1"/>
  <c r="CN258" i="9"/>
  <c r="CN326" i="9"/>
  <c r="CN258" i="8"/>
  <c r="CN255" i="12"/>
  <c r="CO51" i="12"/>
  <c r="AF51" i="11"/>
  <c r="AF119" i="11" s="1"/>
  <c r="CN323" i="9"/>
  <c r="CN255" i="9"/>
  <c r="CN255" i="8"/>
  <c r="CN260" i="12"/>
  <c r="CO56" i="12"/>
  <c r="AF56" i="11"/>
  <c r="AF124" i="11" s="1"/>
  <c r="CN260" i="8"/>
  <c r="CN328" i="9"/>
  <c r="CN260" i="9"/>
  <c r="AI47" i="5"/>
  <c r="AI46" i="5" s="1"/>
  <c r="AI139" i="5" s="1"/>
  <c r="AL12" i="6"/>
  <c r="CN229" i="12"/>
  <c r="CO25" i="12"/>
  <c r="AF25" i="11"/>
  <c r="CN297" i="9"/>
  <c r="CN229" i="9"/>
  <c r="CN229" i="8"/>
  <c r="CN254" i="12"/>
  <c r="CO50" i="12"/>
  <c r="AF50" i="11"/>
  <c r="AF118" i="11" s="1"/>
  <c r="CN322" i="9"/>
  <c r="CN254" i="9"/>
  <c r="CN254" i="8"/>
  <c r="AN154" i="11"/>
  <c r="AE86" i="11"/>
  <c r="CN218" i="12"/>
  <c r="CO14" i="12"/>
  <c r="AF14" i="11"/>
  <c r="CN218" i="9"/>
  <c r="CN286" i="9"/>
  <c r="CN218" i="8"/>
  <c r="CN265" i="12"/>
  <c r="AF61" i="11"/>
  <c r="AF129" i="11" s="1"/>
  <c r="CO61" i="12"/>
  <c r="CN265" i="9"/>
  <c r="CN333" i="9"/>
  <c r="CN265" i="8"/>
  <c r="AY165" i="11"/>
  <c r="AE97" i="11"/>
  <c r="AP156" i="11"/>
  <c r="AE88" i="11"/>
  <c r="CN249" i="12"/>
  <c r="CO45" i="12"/>
  <c r="AF45" i="11"/>
  <c r="AF113" i="11" s="1"/>
  <c r="CN317" i="9"/>
  <c r="CN249" i="9"/>
  <c r="CN249" i="8"/>
  <c r="CN215" i="12"/>
  <c r="CO11" i="12"/>
  <c r="AF11" i="11"/>
  <c r="CN283" i="9"/>
  <c r="CN215" i="9"/>
  <c r="CN215" i="8"/>
  <c r="CN216" i="12"/>
  <c r="CO12" i="12"/>
  <c r="AF12" i="11"/>
  <c r="CN216" i="8"/>
  <c r="CN284" i="9"/>
  <c r="CN216" i="9"/>
  <c r="CO148" i="12"/>
  <c r="CN352" i="8"/>
  <c r="CN284" i="10"/>
  <c r="CN352" i="10"/>
  <c r="CO98" i="12"/>
  <c r="CN370" i="9"/>
  <c r="CN234" i="10"/>
  <c r="CN302" i="8"/>
  <c r="CO151" i="12"/>
  <c r="CN287" i="10"/>
  <c r="CN355" i="8"/>
  <c r="CN355" i="10"/>
  <c r="CO175" i="12"/>
  <c r="CN379" i="10"/>
  <c r="CN311" i="10"/>
  <c r="CN379" i="8"/>
  <c r="CO107" i="12"/>
  <c r="CN379" i="9"/>
  <c r="CN243" i="10"/>
  <c r="CN311" i="8"/>
  <c r="CO163" i="12"/>
  <c r="CN299" i="10"/>
  <c r="CN367" i="8"/>
  <c r="CN367" i="10"/>
  <c r="CO101" i="12"/>
  <c r="CN305" i="8"/>
  <c r="CN373" i="9"/>
  <c r="CN237" i="10"/>
  <c r="CM342" i="10"/>
  <c r="AU50" i="7" s="1"/>
  <c r="AM153" i="11"/>
  <c r="AE85" i="11"/>
  <c r="CO152" i="12"/>
  <c r="CN356" i="8"/>
  <c r="CN288" i="10"/>
  <c r="CN356" i="10"/>
  <c r="CO150" i="12"/>
  <c r="CN354" i="10"/>
  <c r="CN286" i="10"/>
  <c r="CN354" i="8"/>
  <c r="CO100" i="12"/>
  <c r="CN304" i="8"/>
  <c r="CN236" i="10"/>
  <c r="CN372" i="9"/>
  <c r="BG173" i="11"/>
  <c r="AE105" i="11"/>
  <c r="BC169" i="11"/>
  <c r="AE101" i="11"/>
  <c r="AI149" i="11"/>
  <c r="AE81" i="11"/>
  <c r="AI64" i="5"/>
  <c r="AU46" i="7"/>
  <c r="CO86" i="12"/>
  <c r="CN222" i="10"/>
  <c r="CN358" i="9"/>
  <c r="CN290" i="8"/>
  <c r="CO146" i="12"/>
  <c r="CN282" i="10"/>
  <c r="CN350" i="10"/>
  <c r="CN350" i="8"/>
  <c r="CO134" i="12"/>
  <c r="CN406" i="9"/>
  <c r="CN338" i="8"/>
  <c r="CN270" i="10"/>
  <c r="CO90" i="12"/>
  <c r="CN362" i="9"/>
  <c r="CN226" i="10"/>
  <c r="CN294" i="8"/>
  <c r="AF114" i="5"/>
  <c r="AF95" i="5"/>
  <c r="AF88" i="5" s="1"/>
  <c r="AE104" i="3"/>
  <c r="AE91" i="3"/>
  <c r="AR163" i="7"/>
  <c r="AR105" i="7"/>
  <c r="AS81" i="7"/>
  <c r="AG9" i="5"/>
  <c r="AG8" i="5" s="1"/>
  <c r="AF16" i="3"/>
  <c r="AF7" i="3"/>
  <c r="AS166" i="7"/>
  <c r="AS165" i="7" s="1"/>
  <c r="AS141" i="7"/>
  <c r="AS44" i="7"/>
  <c r="AF74" i="3" s="1"/>
  <c r="AG41" i="5"/>
  <c r="AF26" i="3"/>
  <c r="AS159" i="11"/>
  <c r="AE91" i="11"/>
  <c r="CO129" i="12"/>
  <c r="CN333" i="8"/>
  <c r="CN401" i="9"/>
  <c r="CN265" i="10"/>
  <c r="CN222" i="12"/>
  <c r="CO18" i="12"/>
  <c r="AF18" i="11"/>
  <c r="CN222" i="8"/>
  <c r="CN290" i="9"/>
  <c r="CN222" i="9"/>
  <c r="CN232" i="12"/>
  <c r="CO28" i="12"/>
  <c r="AF28" i="11"/>
  <c r="CN232" i="8"/>
  <c r="CN232" i="9"/>
  <c r="CN300" i="9"/>
  <c r="CO117" i="12"/>
  <c r="CN321" i="8"/>
  <c r="CN389" i="9"/>
  <c r="CN253" i="10"/>
  <c r="CO198" i="12"/>
  <c r="CN402" i="8"/>
  <c r="CN334" i="10"/>
  <c r="CN402" i="10"/>
  <c r="CO112" i="12"/>
  <c r="CN316" i="8"/>
  <c r="CN248" i="10"/>
  <c r="CN384" i="9"/>
  <c r="CO96" i="12"/>
  <c r="CN300" i="8"/>
  <c r="CN368" i="9"/>
  <c r="CN232" i="10"/>
  <c r="CO122" i="12"/>
  <c r="CN326" i="8"/>
  <c r="CN394" i="9"/>
  <c r="CN258" i="10"/>
  <c r="CO111" i="12"/>
  <c r="CN383" i="9"/>
  <c r="CN247" i="10"/>
  <c r="CN315" i="8"/>
  <c r="CO184" i="12"/>
  <c r="CN388" i="8"/>
  <c r="CN320" i="10"/>
  <c r="CN388" i="10"/>
  <c r="CO133" i="12"/>
  <c r="CN337" i="8"/>
  <c r="CN269" i="10"/>
  <c r="CN405" i="9"/>
  <c r="AG62" i="5"/>
  <c r="AF73" i="3"/>
  <c r="CO186" i="12"/>
  <c r="CN390" i="8"/>
  <c r="CN322" i="10"/>
  <c r="CN390" i="10"/>
  <c r="CN233" i="12"/>
  <c r="CO29" i="12"/>
  <c r="AF29" i="11"/>
  <c r="CN233" i="9"/>
  <c r="CN301" i="9"/>
  <c r="CN233" i="8"/>
  <c r="CN224" i="12"/>
  <c r="CO20" i="12"/>
  <c r="AF20" i="11"/>
  <c r="CN224" i="8"/>
  <c r="CN224" i="9"/>
  <c r="CN292" i="9"/>
  <c r="CN251" i="12"/>
  <c r="CO47" i="12"/>
  <c r="AF47" i="11"/>
  <c r="AF115" i="11" s="1"/>
  <c r="CN319" i="9"/>
  <c r="CN251" i="9"/>
  <c r="CN251" i="8"/>
  <c r="CO102" i="12"/>
  <c r="CN238" i="10"/>
  <c r="CN306" i="8"/>
  <c r="CN374" i="9"/>
  <c r="AL152" i="11"/>
  <c r="AE84" i="11"/>
  <c r="AD57" i="3"/>
  <c r="AQ98" i="7"/>
  <c r="AD63" i="3" s="1"/>
  <c r="CO127" i="12"/>
  <c r="CN399" i="9"/>
  <c r="CN263" i="10"/>
  <c r="CN331" i="8"/>
  <c r="CO168" i="12"/>
  <c r="CN372" i="8"/>
  <c r="CN304" i="10"/>
  <c r="CN372" i="10"/>
  <c r="CO166" i="12"/>
  <c r="CN302" i="10"/>
  <c r="CN370" i="10"/>
  <c r="CN370" i="8"/>
  <c r="CO110" i="12"/>
  <c r="CN382" i="9"/>
  <c r="CN246" i="10"/>
  <c r="CN314" i="8"/>
  <c r="CO190" i="12"/>
  <c r="CN394" i="8"/>
  <c r="CN326" i="10"/>
  <c r="CN394" i="10"/>
  <c r="CO126" i="12"/>
  <c r="CN330" i="8"/>
  <c r="CN262" i="10"/>
  <c r="CN398" i="9"/>
  <c r="CO155" i="12"/>
  <c r="CN291" i="10"/>
  <c r="CN359" i="8"/>
  <c r="CN359" i="10"/>
  <c r="CO97" i="12"/>
  <c r="CN233" i="10"/>
  <c r="CN301" i="8"/>
  <c r="CN369" i="9"/>
  <c r="AH68" i="5"/>
  <c r="AT51" i="7"/>
  <c r="AT49" i="7"/>
  <c r="AH67" i="5" s="1"/>
  <c r="AE92" i="11"/>
  <c r="AT160" i="11"/>
  <c r="CN214" i="12"/>
  <c r="CO10" i="12"/>
  <c r="AF10" i="11"/>
  <c r="CN214" i="9"/>
  <c r="CN214" i="8"/>
  <c r="CN282" i="9"/>
  <c r="CN267" i="12"/>
  <c r="CO63" i="12"/>
  <c r="AF63" i="11"/>
  <c r="AF131" i="11" s="1"/>
  <c r="CN267" i="9"/>
  <c r="CN335" i="9"/>
  <c r="CN267" i="8"/>
  <c r="CM274" i="9"/>
  <c r="AU60" i="7" s="1"/>
  <c r="CO81" i="12"/>
  <c r="CN217" i="10"/>
  <c r="CN285" i="8"/>
  <c r="CN353" i="9"/>
  <c r="BD170" i="11"/>
  <c r="AE102" i="11"/>
  <c r="CM410" i="8"/>
  <c r="AU42" i="7" s="1"/>
  <c r="CN221" i="12"/>
  <c r="CO17" i="12"/>
  <c r="AF17" i="11"/>
  <c r="CN221" i="9"/>
  <c r="CN289" i="9"/>
  <c r="CN221" i="8"/>
  <c r="CN230" i="12"/>
  <c r="CO26" i="12"/>
  <c r="AF26" i="11"/>
  <c r="CN298" i="9"/>
  <c r="CN230" i="8"/>
  <c r="CN230" i="9"/>
  <c r="CN269" i="12"/>
  <c r="CO65" i="12"/>
  <c r="AF65" i="11"/>
  <c r="AF133" i="11" s="1"/>
  <c r="CN337" i="9"/>
  <c r="CN269" i="9"/>
  <c r="CN269" i="8"/>
  <c r="AH63" i="5"/>
  <c r="AU88" i="7"/>
  <c r="AH78" i="3" s="1"/>
  <c r="AT45" i="7"/>
  <c r="AT39" i="7"/>
  <c r="AH73" i="5"/>
  <c r="AU87" i="7"/>
  <c r="AH79" i="3" s="1"/>
  <c r="AT61" i="7"/>
  <c r="CN250" i="12"/>
  <c r="CO46" i="12"/>
  <c r="AF46" i="11"/>
  <c r="AF114" i="11" s="1"/>
  <c r="CN318" i="9"/>
  <c r="CN250" i="9"/>
  <c r="CN250" i="8"/>
  <c r="CN226" i="12"/>
  <c r="CO22" i="12"/>
  <c r="AF22" i="11"/>
  <c r="CN294" i="9"/>
  <c r="CN226" i="8"/>
  <c r="CN226" i="9"/>
  <c r="AG147" i="11"/>
  <c r="AE79" i="11"/>
  <c r="CN234" i="12"/>
  <c r="CO30" i="12"/>
  <c r="AF30" i="11"/>
  <c r="CN234" i="9"/>
  <c r="CN302" i="9"/>
  <c r="CN234" i="8"/>
  <c r="CN271" i="12"/>
  <c r="CO67" i="12"/>
  <c r="AF67" i="11"/>
  <c r="AF135" i="11" s="1"/>
  <c r="CN339" i="9"/>
  <c r="CN271" i="9"/>
  <c r="CN271" i="8"/>
  <c r="AN232" i="7"/>
  <c r="Z128" i="3"/>
  <c r="CO181" i="12"/>
  <c r="CN385" i="8"/>
  <c r="CN385" i="10"/>
  <c r="CN317" i="10"/>
  <c r="AH69" i="5"/>
  <c r="AT54" i="7"/>
  <c r="CN257" i="12"/>
  <c r="CO53" i="12"/>
  <c r="AF53" i="11"/>
  <c r="AF121" i="11" s="1"/>
  <c r="CN257" i="9"/>
  <c r="CN325" i="9"/>
  <c r="CN257" i="8"/>
  <c r="AI104" i="6"/>
  <c r="AI103" i="6"/>
  <c r="AF99" i="5"/>
  <c r="CN263" i="12"/>
  <c r="CO59" i="12"/>
  <c r="AF59" i="11"/>
  <c r="AF127" i="11" s="1"/>
  <c r="CN331" i="9"/>
  <c r="CN263" i="9"/>
  <c r="CN263" i="8"/>
  <c r="CN253" i="12"/>
  <c r="CO49" i="12"/>
  <c r="AF49" i="11"/>
  <c r="AF117" i="11" s="1"/>
  <c r="CN253" i="9"/>
  <c r="CN321" i="9"/>
  <c r="CN253" i="8"/>
  <c r="AF146" i="11"/>
  <c r="AE78" i="11"/>
  <c r="AI74" i="5"/>
  <c r="CN272" i="12"/>
  <c r="CO68" i="12"/>
  <c r="AF68" i="11"/>
  <c r="AF136" i="11" s="1"/>
  <c r="CN272" i="8"/>
  <c r="CN272" i="9"/>
  <c r="CN274" i="9" s="1"/>
  <c r="AV60" i="7" s="1"/>
  <c r="CN340" i="9"/>
  <c r="CN342" i="9" s="1"/>
  <c r="AV63" i="7" s="1"/>
  <c r="CN70" i="12"/>
  <c r="AH65" i="5"/>
  <c r="AT47" i="7"/>
  <c r="CO124" i="12"/>
  <c r="CN328" i="8"/>
  <c r="CN260" i="10"/>
  <c r="CN396" i="9"/>
  <c r="CO121" i="12"/>
  <c r="CN325" i="8"/>
  <c r="CN393" i="9"/>
  <c r="CN257" i="10"/>
  <c r="AE92" i="5"/>
  <c r="AE85" i="5" s="1"/>
  <c r="AQ175" i="7"/>
  <c r="AQ174" i="7"/>
  <c r="AD88" i="3"/>
  <c r="CN241" i="12"/>
  <c r="CO37" i="12"/>
  <c r="AF37" i="11"/>
  <c r="CN241" i="9"/>
  <c r="CN309" i="9"/>
  <c r="CN241" i="8"/>
  <c r="AC114" i="3"/>
  <c r="AJ95" i="6"/>
  <c r="AJ94" i="6" s="1"/>
  <c r="AJ43" i="6" s="1"/>
  <c r="AJ45" i="6" s="1"/>
  <c r="AJ35" i="6"/>
  <c r="AJ33" i="6" s="1"/>
  <c r="AJ31" i="6" s="1"/>
  <c r="CN237" i="12"/>
  <c r="CO33" i="12"/>
  <c r="AF33" i="11"/>
  <c r="CN237" i="9"/>
  <c r="CN305" i="9"/>
  <c r="CN237" i="8"/>
  <c r="AI116" i="6"/>
  <c r="AF18" i="5"/>
  <c r="AF6" i="5" s="1"/>
  <c r="CO118" i="12"/>
  <c r="CN390" i="9"/>
  <c r="CN322" i="8"/>
  <c r="CN254" i="10"/>
  <c r="CO196" i="12"/>
  <c r="CN400" i="8"/>
  <c r="CN400" i="10"/>
  <c r="CN332" i="10"/>
  <c r="CO192" i="12"/>
  <c r="CN396" i="8"/>
  <c r="CN328" i="10"/>
  <c r="CN396" i="10"/>
  <c r="CO147" i="12"/>
  <c r="CN283" i="10"/>
  <c r="CN351" i="8"/>
  <c r="CN351" i="10"/>
  <c r="CO171" i="12"/>
  <c r="CN307" i="10"/>
  <c r="CN375" i="10"/>
  <c r="CN375" i="8"/>
  <c r="CO183" i="12"/>
  <c r="CN319" i="10"/>
  <c r="CN387" i="8"/>
  <c r="CN387" i="10"/>
  <c r="CO145" i="12"/>
  <c r="CN349" i="8"/>
  <c r="CN281" i="10"/>
  <c r="CN349" i="10"/>
  <c r="CO115" i="12"/>
  <c r="CN251" i="10"/>
  <c r="CN387" i="9"/>
  <c r="CN319" i="8"/>
  <c r="CO82" i="12"/>
  <c r="CN354" i="9"/>
  <c r="CN218" i="10"/>
  <c r="CN286" i="8"/>
  <c r="CO164" i="12"/>
  <c r="CN368" i="8"/>
  <c r="CN368" i="10"/>
  <c r="CN300" i="10"/>
  <c r="CO114" i="12"/>
  <c r="CN386" i="9"/>
  <c r="CN250" i="10"/>
  <c r="CN318" i="8"/>
  <c r="CO170" i="12"/>
  <c r="CN374" i="8"/>
  <c r="CN306" i="10"/>
  <c r="CN374" i="10"/>
  <c r="CO165" i="12"/>
  <c r="CN369" i="8"/>
  <c r="CN301" i="10"/>
  <c r="CN369" i="10"/>
  <c r="CN252" i="12"/>
  <c r="CO48" i="12"/>
  <c r="AF48" i="11"/>
  <c r="AF116" i="11" s="1"/>
  <c r="CN252" i="8"/>
  <c r="CN252" i="9"/>
  <c r="CN320" i="9"/>
  <c r="CN217" i="12"/>
  <c r="CO13" i="12"/>
  <c r="AF13" i="11"/>
  <c r="CN217" i="9"/>
  <c r="CN285" i="9"/>
  <c r="CN217" i="8"/>
  <c r="AL20" i="6"/>
  <c r="AO19" i="6" s="1"/>
  <c r="AL49" i="5" s="1"/>
  <c r="AI43" i="5"/>
  <c r="AH28" i="3"/>
  <c r="AU83" i="7"/>
  <c r="CO136" i="12"/>
  <c r="CN340" i="8"/>
  <c r="CN342" i="8" s="1"/>
  <c r="AV41" i="7" s="1"/>
  <c r="CN408" i="9"/>
  <c r="CN410" i="9" s="1"/>
  <c r="AV66" i="7" s="1"/>
  <c r="CN272" i="10"/>
  <c r="CN274" i="10" s="1"/>
  <c r="AV56" i="7" s="1"/>
  <c r="CN138" i="12"/>
  <c r="AV36" i="7" s="1"/>
  <c r="AF123" i="5"/>
  <c r="AE115" i="3"/>
  <c r="AR96" i="7"/>
  <c r="AE15" i="3"/>
  <c r="AE6" i="3"/>
  <c r="CN248" i="12"/>
  <c r="CO44" i="12"/>
  <c r="AF44" i="11"/>
  <c r="AF112" i="11" s="1"/>
  <c r="CN248" i="8"/>
  <c r="CN248" i="9"/>
  <c r="CN316" i="9"/>
  <c r="AQ157" i="11"/>
  <c r="AE89" i="11"/>
  <c r="CN264" i="12"/>
  <c r="CO60" i="12"/>
  <c r="AF60" i="11"/>
  <c r="AF128" i="11" s="1"/>
  <c r="CN264" i="8"/>
  <c r="CN332" i="9"/>
  <c r="CN264" i="9"/>
  <c r="CN227" i="12"/>
  <c r="CO23" i="12"/>
  <c r="AF23" i="11"/>
  <c r="CN295" i="9"/>
  <c r="CN227" i="8"/>
  <c r="CN227" i="9"/>
  <c r="AD19" i="3"/>
  <c r="AE80" i="3"/>
  <c r="AE81" i="3"/>
  <c r="CN262" i="12"/>
  <c r="CO58" i="12"/>
  <c r="AF58" i="11"/>
  <c r="AF126" i="11" s="1"/>
  <c r="CN330" i="9"/>
  <c r="CN262" i="9"/>
  <c r="CN262" i="8"/>
  <c r="AE145" i="11"/>
  <c r="AE77" i="11"/>
  <c r="AR158" i="11"/>
  <c r="AE90" i="11"/>
  <c r="CN220" i="12"/>
  <c r="CO16" i="12"/>
  <c r="AF16" i="11"/>
  <c r="CN220" i="8"/>
  <c r="CN220" i="9"/>
  <c r="CN288" i="9"/>
  <c r="CN245" i="12"/>
  <c r="CO41" i="12"/>
  <c r="AF41" i="11"/>
  <c r="AF109" i="11" s="1"/>
  <c r="CN313" i="9"/>
  <c r="CN245" i="9"/>
  <c r="CN245" i="8"/>
  <c r="AT59" i="7"/>
  <c r="AH72" i="5" s="1"/>
  <c r="CN256" i="12"/>
  <c r="CO52" i="12"/>
  <c r="AF52" i="11"/>
  <c r="AF120" i="11" s="1"/>
  <c r="CN256" i="8"/>
  <c r="CN324" i="9"/>
  <c r="CN256" i="9"/>
  <c r="AH42" i="5"/>
  <c r="AT34" i="7"/>
  <c r="AK15" i="6"/>
  <c r="AM14" i="6" s="1"/>
  <c r="AG27" i="3"/>
  <c r="AT82" i="7"/>
  <c r="CN266" i="12"/>
  <c r="CO62" i="12"/>
  <c r="AF62" i="11"/>
  <c r="AF130" i="11" s="1"/>
  <c r="CN266" i="9"/>
  <c r="CN334" i="9"/>
  <c r="CN266" i="8"/>
  <c r="CN228" i="12"/>
  <c r="CO24" i="12"/>
  <c r="AF24" i="11"/>
  <c r="CN228" i="8"/>
  <c r="CN228" i="9"/>
  <c r="CN296" i="9"/>
  <c r="BE171" i="11"/>
  <c r="AE103" i="11"/>
  <c r="BB168" i="11"/>
  <c r="AE100" i="11"/>
  <c r="CO104" i="12"/>
  <c r="CN308" i="8"/>
  <c r="CN240" i="10"/>
  <c r="CN376" i="9"/>
  <c r="CO149" i="12"/>
  <c r="CN353" i="8"/>
  <c r="CN353" i="10"/>
  <c r="CN285" i="10"/>
  <c r="CO128" i="12"/>
  <c r="CN332" i="8"/>
  <c r="CN400" i="9"/>
  <c r="CN264" i="10"/>
  <c r="CO176" i="12"/>
  <c r="CN380" i="8"/>
  <c r="CN312" i="10"/>
  <c r="CN380" i="10"/>
  <c r="BF172" i="11"/>
  <c r="AE104" i="11"/>
  <c r="CM274" i="8"/>
  <c r="AU40" i="7" s="1"/>
  <c r="AT64" i="7"/>
  <c r="AT195" i="7" a="1"/>
  <c r="AT195" i="7" s="1"/>
  <c r="AT209" i="7" a="1"/>
  <c r="AT209" i="7" s="1"/>
  <c r="CN238" i="12"/>
  <c r="CO34" i="12"/>
  <c r="AF34" i="11"/>
  <c r="CN238" i="8"/>
  <c r="CN238" i="9"/>
  <c r="CN306" i="9"/>
  <c r="AI44" i="5"/>
  <c r="AL25" i="6"/>
  <c r="AR24" i="6" s="1"/>
  <c r="AO51" i="5" s="1"/>
  <c r="AH29" i="3"/>
  <c r="AU84" i="7"/>
  <c r="CO204" i="12"/>
  <c r="CN408" i="8"/>
  <c r="CN410" i="8" s="1"/>
  <c r="AV42" i="7" s="1"/>
  <c r="CN340" i="10"/>
  <c r="CN342" i="10" s="1"/>
  <c r="AV50" i="7" s="1"/>
  <c r="CN408" i="10"/>
  <c r="CN410" i="10" s="1"/>
  <c r="AV53" i="7" s="1"/>
  <c r="CN206" i="12"/>
  <c r="AV37" i="7" s="1"/>
  <c r="BJ176" i="11"/>
  <c r="AE108" i="11"/>
  <c r="CO113" i="12"/>
  <c r="CN317" i="8"/>
  <c r="CN385" i="9"/>
  <c r="CN249" i="10"/>
  <c r="CO106" i="12"/>
  <c r="CN310" i="8"/>
  <c r="CN242" i="10"/>
  <c r="CN378" i="9"/>
  <c r="CO116" i="12"/>
  <c r="CN320" i="8"/>
  <c r="CN388" i="9"/>
  <c r="CN252" i="10"/>
  <c r="CO185" i="12"/>
  <c r="CN389" i="8"/>
  <c r="CN389" i="10"/>
  <c r="CN321" i="10"/>
  <c r="CO123" i="12"/>
  <c r="CN395" i="9"/>
  <c r="CN259" i="10"/>
  <c r="CN327" i="8"/>
  <c r="CO169" i="12"/>
  <c r="CN373" i="8"/>
  <c r="CN305" i="10"/>
  <c r="CN373" i="10"/>
  <c r="CO157" i="12"/>
  <c r="CN361" i="8"/>
  <c r="CN293" i="10"/>
  <c r="CN361" i="10"/>
  <c r="CO103" i="12"/>
  <c r="CN239" i="10"/>
  <c r="CN375" i="9"/>
  <c r="CN307" i="8"/>
  <c r="CO87" i="12"/>
  <c r="CN223" i="10"/>
  <c r="CN359" i="9"/>
  <c r="CN291" i="8"/>
  <c r="BI175" i="11"/>
  <c r="AE107" i="11"/>
  <c r="AK151" i="11"/>
  <c r="AE83" i="11"/>
  <c r="AZ166" i="11"/>
  <c r="AE98" i="11"/>
  <c r="AE95" i="11"/>
  <c r="AW163" i="11"/>
  <c r="AH117" i="6" l="1"/>
  <c r="AH111" i="6"/>
  <c r="AE149" i="5" s="1"/>
  <c r="AD151" i="5"/>
  <c r="AG118" i="6"/>
  <c r="AG115" i="6"/>
  <c r="AD153" i="5" s="1"/>
  <c r="AB125" i="3"/>
  <c r="AC153" i="5"/>
  <c r="AJ116" i="6"/>
  <c r="AG18" i="5"/>
  <c r="AV51" i="7"/>
  <c r="AV49" i="7"/>
  <c r="AJ67" i="5" s="1"/>
  <c r="AJ68" i="5"/>
  <c r="CO262" i="12"/>
  <c r="AG58" i="11"/>
  <c r="AG126" i="11" s="1"/>
  <c r="CP58" i="12"/>
  <c r="CO262" i="9"/>
  <c r="CO330" i="9"/>
  <c r="CO262" i="8"/>
  <c r="AT159" i="11"/>
  <c r="AF91" i="11"/>
  <c r="AE57" i="3"/>
  <c r="AR98" i="7"/>
  <c r="AE63" i="3" s="1"/>
  <c r="AV57" i="7"/>
  <c r="AJ70" i="5"/>
  <c r="AI10" i="5"/>
  <c r="AH17" i="3"/>
  <c r="AH8" i="3"/>
  <c r="CO217" i="12"/>
  <c r="CP13" i="12"/>
  <c r="AG13" i="11"/>
  <c r="CO285" i="9"/>
  <c r="CO217" i="9"/>
  <c r="CO217" i="8"/>
  <c r="BD169" i="11"/>
  <c r="AF101" i="11"/>
  <c r="AW87" i="7"/>
  <c r="AJ79" i="3" s="1"/>
  <c r="AJ73" i="5"/>
  <c r="CO257" i="12"/>
  <c r="CP53" i="12"/>
  <c r="AG53" i="11"/>
  <c r="AG121" i="11" s="1"/>
  <c r="CO257" i="9"/>
  <c r="CO325" i="9"/>
  <c r="CO257" i="8"/>
  <c r="CP181" i="12"/>
  <c r="CO385" i="8"/>
  <c r="CO385" i="10"/>
  <c r="CO317" i="10"/>
  <c r="BA166" i="11"/>
  <c r="AF98" i="11"/>
  <c r="CO250" i="12"/>
  <c r="CP46" i="12"/>
  <c r="AG46" i="11"/>
  <c r="AG114" i="11" s="1"/>
  <c r="CO318" i="9"/>
  <c r="CO250" i="9"/>
  <c r="CO250" i="8"/>
  <c r="AN153" i="11"/>
  <c r="AF85" i="11"/>
  <c r="CO267" i="12"/>
  <c r="CP63" i="12"/>
  <c r="AG63" i="11"/>
  <c r="AG131" i="11" s="1"/>
  <c r="CO335" i="9"/>
  <c r="CO267" i="9"/>
  <c r="CO267" i="8"/>
  <c r="CP97" i="12"/>
  <c r="CO301" i="8"/>
  <c r="CO233" i="10"/>
  <c r="CO369" i="9"/>
  <c r="CP155" i="12"/>
  <c r="CO291" i="10"/>
  <c r="CO359" i="8"/>
  <c r="CO359" i="10"/>
  <c r="CP126" i="12"/>
  <c r="CO398" i="9"/>
  <c r="CO330" i="8"/>
  <c r="CO262" i="10"/>
  <c r="CP190" i="12"/>
  <c r="CO394" i="8"/>
  <c r="CO394" i="10"/>
  <c r="CO326" i="10"/>
  <c r="CP110" i="12"/>
  <c r="CO382" i="9"/>
  <c r="CO246" i="10"/>
  <c r="CO314" i="8"/>
  <c r="CP166" i="12"/>
  <c r="CO302" i="10"/>
  <c r="CO370" i="10"/>
  <c r="CO370" i="8"/>
  <c r="CP168" i="12"/>
  <c r="CO372" i="8"/>
  <c r="CO372" i="10"/>
  <c r="CO304" i="10"/>
  <c r="CP127" i="12"/>
  <c r="CO263" i="10"/>
  <c r="CO399" i="9"/>
  <c r="CO331" i="8"/>
  <c r="CO224" i="12"/>
  <c r="CP20" i="12"/>
  <c r="AG20" i="11"/>
  <c r="CO224" i="8"/>
  <c r="CO292" i="9"/>
  <c r="CO224" i="9"/>
  <c r="CO222" i="12"/>
  <c r="CP18" i="12"/>
  <c r="AG18" i="11"/>
  <c r="CO222" i="8"/>
  <c r="CO290" i="9"/>
  <c r="CO222" i="9"/>
  <c r="AG123" i="5"/>
  <c r="AF115" i="3"/>
  <c r="AS96" i="7"/>
  <c r="AF15" i="3"/>
  <c r="AF6" i="3"/>
  <c r="AH147" i="11"/>
  <c r="AF79" i="11"/>
  <c r="CO265" i="12"/>
  <c r="CP61" i="12"/>
  <c r="AG61" i="11"/>
  <c r="AG129" i="11" s="1"/>
  <c r="CO265" i="9"/>
  <c r="CO333" i="9"/>
  <c r="CO265" i="8"/>
  <c r="AV161" i="11"/>
  <c r="AF93" i="11"/>
  <c r="CP132" i="12"/>
  <c r="CO336" i="8"/>
  <c r="CO268" i="10"/>
  <c r="CO404" i="9"/>
  <c r="CP158" i="12"/>
  <c r="CO362" i="10"/>
  <c r="CO294" i="10"/>
  <c r="CO362" i="8"/>
  <c r="BI174" i="11"/>
  <c r="AF106" i="11"/>
  <c r="AX163" i="11"/>
  <c r="AF95" i="11"/>
  <c r="BJ175" i="11"/>
  <c r="AF107" i="11"/>
  <c r="AI42" i="5"/>
  <c r="AU34" i="7"/>
  <c r="AL15" i="6"/>
  <c r="AN14" i="6" s="1"/>
  <c r="AH27" i="3"/>
  <c r="AU82" i="7"/>
  <c r="CO236" i="12"/>
  <c r="CP32" i="12"/>
  <c r="AG32" i="11"/>
  <c r="CO236" i="8"/>
  <c r="CO236" i="9"/>
  <c r="CO304" i="9"/>
  <c r="CO213" i="12"/>
  <c r="CP9" i="12"/>
  <c r="AG9" i="11"/>
  <c r="CO213" i="9"/>
  <c r="CO281" i="9"/>
  <c r="CO213" i="8"/>
  <c r="CP187" i="12"/>
  <c r="CO323" i="10"/>
  <c r="CO391" i="10"/>
  <c r="CO391" i="8"/>
  <c r="AH120" i="5"/>
  <c r="AH118" i="5" s="1"/>
  <c r="AH101" i="5"/>
  <c r="AK92" i="6"/>
  <c r="AK49" i="6"/>
  <c r="CO235" i="12"/>
  <c r="CP31" i="12"/>
  <c r="AG31" i="11"/>
  <c r="CO235" i="9"/>
  <c r="CO235" i="8"/>
  <c r="CO303" i="9"/>
  <c r="CO223" i="12"/>
  <c r="CP19" i="12"/>
  <c r="AG19" i="11"/>
  <c r="CO291" i="9"/>
  <c r="CO223" i="9"/>
  <c r="CO223" i="8"/>
  <c r="CO225" i="12"/>
  <c r="CP21" i="12"/>
  <c r="AG21" i="11"/>
  <c r="CO225" i="9"/>
  <c r="CO293" i="9"/>
  <c r="CO225" i="8"/>
  <c r="CO261" i="12"/>
  <c r="CP57" i="12"/>
  <c r="AG57" i="11"/>
  <c r="AG125" i="11" s="1"/>
  <c r="CO329" i="9"/>
  <c r="CO261" i="9"/>
  <c r="CO261" i="8"/>
  <c r="AI63" i="5"/>
  <c r="AV88" i="7"/>
  <c r="AI78" i="3" s="1"/>
  <c r="AU45" i="7"/>
  <c r="AU39" i="7"/>
  <c r="CO228" i="12"/>
  <c r="CP24" i="12"/>
  <c r="AG24" i="11"/>
  <c r="CO228" i="8"/>
  <c r="CO296" i="9"/>
  <c r="CO228" i="9"/>
  <c r="CO245" i="12"/>
  <c r="CP41" i="12"/>
  <c r="AG41" i="11"/>
  <c r="AG109" i="11" s="1"/>
  <c r="CO313" i="9"/>
  <c r="CO245" i="9"/>
  <c r="CO245" i="8"/>
  <c r="CO256" i="12"/>
  <c r="CP52" i="12"/>
  <c r="AG52" i="11"/>
  <c r="AG120" i="11" s="1"/>
  <c r="CO256" i="8"/>
  <c r="CO256" i="9"/>
  <c r="CO324" i="9"/>
  <c r="AM152" i="11"/>
  <c r="AF84" i="11"/>
  <c r="CO227" i="12"/>
  <c r="CP23" i="12"/>
  <c r="AG23" i="11"/>
  <c r="CO227" i="8"/>
  <c r="CO295" i="9"/>
  <c r="CO227" i="9"/>
  <c r="AV67" i="7"/>
  <c r="AV59" i="7"/>
  <c r="AJ72" i="5" s="1"/>
  <c r="AJ75" i="5"/>
  <c r="CP165" i="12"/>
  <c r="CO369" i="8"/>
  <c r="CO369" i="10"/>
  <c r="CO301" i="10"/>
  <c r="CP170" i="12"/>
  <c r="CO306" i="10"/>
  <c r="CO374" i="8"/>
  <c r="CO374" i="10"/>
  <c r="CP114" i="12"/>
  <c r="CO386" i="9"/>
  <c r="CO318" i="8"/>
  <c r="CO250" i="10"/>
  <c r="CP164" i="12"/>
  <c r="CO368" i="8"/>
  <c r="CO368" i="10"/>
  <c r="CO300" i="10"/>
  <c r="CP82" i="12"/>
  <c r="CO354" i="9"/>
  <c r="CO218" i="10"/>
  <c r="CO286" i="8"/>
  <c r="CP115" i="12"/>
  <c r="CO387" i="9"/>
  <c r="CO251" i="10"/>
  <c r="CO319" i="8"/>
  <c r="CP145" i="12"/>
  <c r="CO349" i="8"/>
  <c r="CO349" i="10"/>
  <c r="CO281" i="10"/>
  <c r="CP183" i="12"/>
  <c r="CO319" i="10"/>
  <c r="CO387" i="10"/>
  <c r="CO387" i="8"/>
  <c r="CP171" i="12"/>
  <c r="CO307" i="10"/>
  <c r="CO375" i="10"/>
  <c r="CO375" i="8"/>
  <c r="CP147" i="12"/>
  <c r="CO283" i="10"/>
  <c r="CO351" i="8"/>
  <c r="CO351" i="10"/>
  <c r="CP192" i="12"/>
  <c r="CO396" i="8"/>
  <c r="CO396" i="10"/>
  <c r="CO328" i="10"/>
  <c r="CP196" i="12"/>
  <c r="CO400" i="8"/>
  <c r="CO400" i="10"/>
  <c r="CO332" i="10"/>
  <c r="CP118" i="12"/>
  <c r="CO390" i="9"/>
  <c r="CO254" i="10"/>
  <c r="CO322" i="8"/>
  <c r="CO237" i="12"/>
  <c r="CP33" i="12"/>
  <c r="AG33" i="11"/>
  <c r="CO305" i="9"/>
  <c r="CO237" i="9"/>
  <c r="CO237" i="8"/>
  <c r="BH173" i="11"/>
  <c r="AF105" i="11"/>
  <c r="AQ169" i="7"/>
  <c r="CN274" i="8"/>
  <c r="AV40" i="7" s="1"/>
  <c r="AU64" i="7"/>
  <c r="CO253" i="12"/>
  <c r="CP49" i="12"/>
  <c r="AG49" i="11"/>
  <c r="AG117" i="11" s="1"/>
  <c r="CO321" i="9"/>
  <c r="CO253" i="9"/>
  <c r="CO253" i="8"/>
  <c r="CO234" i="12"/>
  <c r="CP30" i="12"/>
  <c r="AG30" i="11"/>
  <c r="CO234" i="9"/>
  <c r="CO302" i="9"/>
  <c r="CO234" i="8"/>
  <c r="AS158" i="11"/>
  <c r="AF90" i="11"/>
  <c r="AH62" i="5"/>
  <c r="AG73" i="3"/>
  <c r="CO269" i="12"/>
  <c r="CP65" i="12"/>
  <c r="AG65" i="11"/>
  <c r="AG133" i="11" s="1"/>
  <c r="CO337" i="9"/>
  <c r="CO269" i="9"/>
  <c r="CO269" i="8"/>
  <c r="CO221" i="12"/>
  <c r="CP17" i="12"/>
  <c r="AG17" i="11"/>
  <c r="CO289" i="9"/>
  <c r="CO221" i="9"/>
  <c r="CO221" i="8"/>
  <c r="CP81" i="12"/>
  <c r="CO217" i="10"/>
  <c r="CO285" i="8"/>
  <c r="CO353" i="9"/>
  <c r="AG146" i="11"/>
  <c r="AF78" i="11"/>
  <c r="CP102" i="12"/>
  <c r="CO238" i="10"/>
  <c r="CO306" i="8"/>
  <c r="CO374" i="9"/>
  <c r="AZ165" i="11"/>
  <c r="AF97" i="11"/>
  <c r="CP133" i="12"/>
  <c r="CO337" i="8"/>
  <c r="CO405" i="9"/>
  <c r="CO269" i="10"/>
  <c r="CP184" i="12"/>
  <c r="CO388" i="8"/>
  <c r="CO388" i="10"/>
  <c r="CO320" i="10"/>
  <c r="CP111" i="12"/>
  <c r="CO383" i="9"/>
  <c r="CO247" i="10"/>
  <c r="CO315" i="8"/>
  <c r="CP122" i="12"/>
  <c r="CO258" i="10"/>
  <c r="CO394" i="9"/>
  <c r="CO326" i="8"/>
  <c r="CP96" i="12"/>
  <c r="CO300" i="8"/>
  <c r="CO232" i="10"/>
  <c r="CO368" i="9"/>
  <c r="CP112" i="12"/>
  <c r="CO316" i="8"/>
  <c r="CO248" i="10"/>
  <c r="CO384" i="9"/>
  <c r="CP198" i="12"/>
  <c r="CO402" i="8"/>
  <c r="CO334" i="10"/>
  <c r="CO402" i="10"/>
  <c r="CP117" i="12"/>
  <c r="CO321" i="8"/>
  <c r="CO253" i="10"/>
  <c r="CO389" i="9"/>
  <c r="AY164" i="11"/>
  <c r="AF96" i="11"/>
  <c r="CP129" i="12"/>
  <c r="CO333" i="8"/>
  <c r="CO401" i="9"/>
  <c r="CO265" i="10"/>
  <c r="CO215" i="12"/>
  <c r="CP11" i="12"/>
  <c r="AG11" i="11"/>
  <c r="CO283" i="9"/>
  <c r="CO215" i="9"/>
  <c r="CO215" i="8"/>
  <c r="CO229" i="12"/>
  <c r="CP25" i="12"/>
  <c r="AG25" i="11"/>
  <c r="CO297" i="9"/>
  <c r="CO229" i="9"/>
  <c r="CO229" i="8"/>
  <c r="CO260" i="12"/>
  <c r="CP56" i="12"/>
  <c r="AG56" i="11"/>
  <c r="AG124" i="11" s="1"/>
  <c r="CO260" i="8"/>
  <c r="CO260" i="9"/>
  <c r="CO328" i="9"/>
  <c r="CO258" i="12"/>
  <c r="CP54" i="12"/>
  <c r="AG54" i="11"/>
  <c r="AG122" i="11" s="1"/>
  <c r="CO326" i="9"/>
  <c r="CO258" i="9"/>
  <c r="CO258" i="8"/>
  <c r="AJ104" i="6"/>
  <c r="AJ103" i="6"/>
  <c r="AG99" i="5"/>
  <c r="CO242" i="12"/>
  <c r="CP38" i="12"/>
  <c r="AG38" i="11"/>
  <c r="CO242" i="9"/>
  <c r="CO310" i="9"/>
  <c r="CO242" i="8"/>
  <c r="CO231" i="12"/>
  <c r="CP27" i="12"/>
  <c r="AG27" i="11"/>
  <c r="CO231" i="9"/>
  <c r="CO299" i="9"/>
  <c r="CO231" i="8"/>
  <c r="CO243" i="12"/>
  <c r="CP39" i="12"/>
  <c r="AG39" i="11"/>
  <c r="AG107" i="11" s="1"/>
  <c r="CO243" i="9"/>
  <c r="CO311" i="9"/>
  <c r="CO243" i="8"/>
  <c r="CP109" i="12"/>
  <c r="CO245" i="10"/>
  <c r="CO313" i="8"/>
  <c r="CO381" i="9"/>
  <c r="CP173" i="12"/>
  <c r="CO377" i="8"/>
  <c r="CO309" i="10"/>
  <c r="CO377" i="10"/>
  <c r="CP189" i="12"/>
  <c r="CO393" i="8"/>
  <c r="CO325" i="10"/>
  <c r="CO393" i="10"/>
  <c r="CP135" i="12"/>
  <c r="CO271" i="10"/>
  <c r="CO407" i="9"/>
  <c r="CO339" i="8"/>
  <c r="CP80" i="12"/>
  <c r="CO284" i="8"/>
  <c r="CO216" i="10"/>
  <c r="CO352" i="9"/>
  <c r="BG172" i="11"/>
  <c r="AF104" i="11"/>
  <c r="AF103" i="11"/>
  <c r="BF171" i="11"/>
  <c r="CP179" i="12"/>
  <c r="CO315" i="10"/>
  <c r="CO383" i="10"/>
  <c r="CO383" i="8"/>
  <c r="CP154" i="12"/>
  <c r="CO290" i="10"/>
  <c r="CO358" i="10"/>
  <c r="CO358" i="8"/>
  <c r="CP200" i="12"/>
  <c r="CO404" i="8"/>
  <c r="CO404" i="10"/>
  <c r="CO336" i="10"/>
  <c r="CP153" i="12"/>
  <c r="CO357" i="8"/>
  <c r="CO357" i="10"/>
  <c r="CO289" i="10"/>
  <c r="CP93" i="12"/>
  <c r="CO297" i="8"/>
  <c r="CO365" i="9"/>
  <c r="CO229" i="10"/>
  <c r="CP159" i="12"/>
  <c r="CO295" i="10"/>
  <c r="CO363" i="8"/>
  <c r="CO363" i="10"/>
  <c r="CP203" i="12"/>
  <c r="CO339" i="10"/>
  <c r="CO407" i="8"/>
  <c r="CO407" i="10"/>
  <c r="CP182" i="12"/>
  <c r="CO386" i="10"/>
  <c r="CO318" i="10"/>
  <c r="CO386" i="8"/>
  <c r="CP88" i="12"/>
  <c r="CO292" i="8"/>
  <c r="CO360" i="9"/>
  <c r="CO224" i="10"/>
  <c r="CP83" i="12"/>
  <c r="CO219" i="10"/>
  <c r="CO355" i="9"/>
  <c r="CO287" i="8"/>
  <c r="CP92" i="12"/>
  <c r="CO296" i="8"/>
  <c r="CO364" i="9"/>
  <c r="CO228" i="10"/>
  <c r="CP178" i="12"/>
  <c r="CO314" i="10"/>
  <c r="CO382" i="8"/>
  <c r="CO382" i="10"/>
  <c r="CP174" i="12"/>
  <c r="CO378" i="10"/>
  <c r="CO378" i="8"/>
  <c r="CO310" i="10"/>
  <c r="CP201" i="12"/>
  <c r="CO405" i="8"/>
  <c r="CO337" i="10"/>
  <c r="CO405" i="10"/>
  <c r="CP188" i="12"/>
  <c r="CO392" i="8"/>
  <c r="CO392" i="10"/>
  <c r="CO324" i="10"/>
  <c r="CP160" i="12"/>
  <c r="CO364" i="8"/>
  <c r="CO296" i="10"/>
  <c r="CO364" i="10"/>
  <c r="AH9" i="5"/>
  <c r="AH8" i="5" s="1"/>
  <c r="AT81" i="7"/>
  <c r="AG7" i="3"/>
  <c r="AG16" i="3"/>
  <c r="AT186" i="7"/>
  <c r="CO266" i="12"/>
  <c r="CP62" i="12"/>
  <c r="AG62" i="11"/>
  <c r="AG130" i="11" s="1"/>
  <c r="CO334" i="9"/>
  <c r="CO266" i="9"/>
  <c r="CO266" i="8"/>
  <c r="AM12" i="6"/>
  <c r="AJ47" i="5"/>
  <c r="AJ46" i="5" s="1"/>
  <c r="AJ139" i="5" s="1"/>
  <c r="CO220" i="12"/>
  <c r="CP16" i="12"/>
  <c r="AG16" i="11"/>
  <c r="CO220" i="8"/>
  <c r="CO288" i="9"/>
  <c r="CO220" i="9"/>
  <c r="AE19" i="3"/>
  <c r="AF80" i="3"/>
  <c r="AF81" i="3"/>
  <c r="AV46" i="7"/>
  <c r="AJ64" i="5"/>
  <c r="CO252" i="12"/>
  <c r="CP48" i="12"/>
  <c r="AG48" i="11"/>
  <c r="AG116" i="11" s="1"/>
  <c r="CO252" i="8"/>
  <c r="CO320" i="9"/>
  <c r="CO252" i="9"/>
  <c r="CO241" i="12"/>
  <c r="CP37" i="12"/>
  <c r="AG37" i="11"/>
  <c r="CO241" i="9"/>
  <c r="CO309" i="9"/>
  <c r="CO241" i="8"/>
  <c r="CN274" i="12"/>
  <c r="AV35" i="7"/>
  <c r="AV61" i="7" s="1"/>
  <c r="AI98" i="6"/>
  <c r="AO232" i="7"/>
  <c r="AA128" i="3"/>
  <c r="CO226" i="12"/>
  <c r="CP22" i="12"/>
  <c r="AG22" i="11"/>
  <c r="CO294" i="9"/>
  <c r="CO226" i="8"/>
  <c r="CO226" i="9"/>
  <c r="AW162" i="11"/>
  <c r="AF94" i="11"/>
  <c r="AI73" i="5"/>
  <c r="AV87" i="7"/>
  <c r="AI79" i="3" s="1"/>
  <c r="AU61" i="7"/>
  <c r="CO214" i="12"/>
  <c r="CP10" i="12"/>
  <c r="AG10" i="11"/>
  <c r="CO214" i="9"/>
  <c r="CO282" i="9"/>
  <c r="CO214" i="8"/>
  <c r="CO251" i="12"/>
  <c r="CP47" i="12"/>
  <c r="AG47" i="11"/>
  <c r="AG115" i="11" s="1"/>
  <c r="CO319" i="9"/>
  <c r="CO251" i="9"/>
  <c r="CO251" i="8"/>
  <c r="CO233" i="12"/>
  <c r="CP29" i="12"/>
  <c r="AG29" i="11"/>
  <c r="CO301" i="9"/>
  <c r="CO233" i="9"/>
  <c r="CO233" i="8"/>
  <c r="CO232" i="12"/>
  <c r="CP28" i="12"/>
  <c r="AG28" i="11"/>
  <c r="CO232" i="8"/>
  <c r="CO300" i="9"/>
  <c r="CO232" i="9"/>
  <c r="AR175" i="7"/>
  <c r="AR174" i="7"/>
  <c r="AF92" i="5"/>
  <c r="AF85" i="5" s="1"/>
  <c r="AE88" i="3"/>
  <c r="AI68" i="5"/>
  <c r="AU51" i="7"/>
  <c r="AU49" i="7"/>
  <c r="AI67" i="5" s="1"/>
  <c r="CP101" i="12"/>
  <c r="CO305" i="8"/>
  <c r="CO237" i="10"/>
  <c r="CO373" i="9"/>
  <c r="CP163" i="12"/>
  <c r="CO299" i="10"/>
  <c r="CO367" i="8"/>
  <c r="CO367" i="10"/>
  <c r="CP107" i="12"/>
  <c r="CO379" i="9"/>
  <c r="CO243" i="10"/>
  <c r="CO311" i="8"/>
  <c r="CP175" i="12"/>
  <c r="CO379" i="8"/>
  <c r="CO311" i="10"/>
  <c r="CO379" i="10"/>
  <c r="CP151" i="12"/>
  <c r="CO287" i="10"/>
  <c r="CO355" i="8"/>
  <c r="CO355" i="10"/>
  <c r="CP98" i="12"/>
  <c r="CO370" i="9"/>
  <c r="CO234" i="10"/>
  <c r="CO302" i="8"/>
  <c r="CP148" i="12"/>
  <c r="CO352" i="8"/>
  <c r="CO352" i="10"/>
  <c r="CO284" i="10"/>
  <c r="AI148" i="11"/>
  <c r="AF80" i="11"/>
  <c r="AK150" i="11"/>
  <c r="AF82" i="11"/>
  <c r="AL151" i="11"/>
  <c r="AF83" i="11"/>
  <c r="CO240" i="12"/>
  <c r="CP36" i="12"/>
  <c r="AG36" i="11"/>
  <c r="CO240" i="8"/>
  <c r="CO308" i="9"/>
  <c r="CO240" i="9"/>
  <c r="CO239" i="12"/>
  <c r="CP35" i="12"/>
  <c r="AG35" i="11"/>
  <c r="CO239" i="9"/>
  <c r="CO307" i="9"/>
  <c r="CO239" i="8"/>
  <c r="CO259" i="12"/>
  <c r="CP55" i="12"/>
  <c r="AG55" i="11"/>
  <c r="AG123" i="11" s="1"/>
  <c r="CO259" i="9"/>
  <c r="CO327" i="9"/>
  <c r="CO259" i="8"/>
  <c r="AK95" i="6"/>
  <c r="AK94" i="6" s="1"/>
  <c r="AK43" i="6" s="1"/>
  <c r="AK45" i="6" s="1"/>
  <c r="AK35" i="6"/>
  <c r="AK33" i="6" s="1"/>
  <c r="CO268" i="12"/>
  <c r="CP64" i="12"/>
  <c r="AG64" i="11"/>
  <c r="AG132" i="11" s="1"/>
  <c r="CO268" i="8"/>
  <c r="CO336" i="9"/>
  <c r="CO268" i="9"/>
  <c r="AU59" i="7"/>
  <c r="AI72" i="5" s="1"/>
  <c r="CP125" i="12"/>
  <c r="CO329" i="8"/>
  <c r="CO397" i="9"/>
  <c r="CO261" i="10"/>
  <c r="CP202" i="12"/>
  <c r="CO406" i="8"/>
  <c r="CO406" i="10"/>
  <c r="CO338" i="10"/>
  <c r="CP89" i="12"/>
  <c r="CO293" i="8"/>
  <c r="CO361" i="9"/>
  <c r="CO225" i="10"/>
  <c r="CP120" i="12"/>
  <c r="CO324" i="8"/>
  <c r="CO392" i="9"/>
  <c r="CO256" i="10"/>
  <c r="CP119" i="12"/>
  <c r="CO255" i="10"/>
  <c r="CO391" i="9"/>
  <c r="CO323" i="8"/>
  <c r="CP172" i="12"/>
  <c r="CO376" i="8"/>
  <c r="CO376" i="10"/>
  <c r="CO308" i="10"/>
  <c r="CP197" i="12"/>
  <c r="CO401" i="8"/>
  <c r="CO401" i="10"/>
  <c r="CO333" i="10"/>
  <c r="CP108" i="12"/>
  <c r="CO312" i="8"/>
  <c r="CO244" i="10"/>
  <c r="CO380" i="9"/>
  <c r="CP194" i="12"/>
  <c r="CO398" i="8"/>
  <c r="CO330" i="10"/>
  <c r="CO398" i="10"/>
  <c r="CP193" i="12"/>
  <c r="CO397" i="8"/>
  <c r="CO397" i="10"/>
  <c r="CO329" i="10"/>
  <c r="CP85" i="12"/>
  <c r="CO289" i="8"/>
  <c r="CO357" i="9"/>
  <c r="CO221" i="10"/>
  <c r="CP191" i="12"/>
  <c r="CO327" i="10"/>
  <c r="CO395" i="8"/>
  <c r="CO395" i="10"/>
  <c r="CP91" i="12"/>
  <c r="CO227" i="10"/>
  <c r="CO363" i="9"/>
  <c r="CO295" i="8"/>
  <c r="CP156" i="12"/>
  <c r="CO360" i="8"/>
  <c r="CO360" i="10"/>
  <c r="CO292" i="10"/>
  <c r="CP130" i="12"/>
  <c r="CO402" i="9"/>
  <c r="CO334" i="8"/>
  <c r="CO266" i="10"/>
  <c r="AV47" i="7"/>
  <c r="AJ65" i="5"/>
  <c r="AM25" i="6"/>
  <c r="AS24" i="6" s="1"/>
  <c r="AP51" i="5" s="1"/>
  <c r="AJ44" i="5"/>
  <c r="AI29" i="3"/>
  <c r="AV84" i="7"/>
  <c r="CP204" i="12"/>
  <c r="CO408" i="8"/>
  <c r="CO410" i="8" s="1"/>
  <c r="AW42" i="7" s="1"/>
  <c r="CO408" i="10"/>
  <c r="CO410" i="10" s="1"/>
  <c r="AW53" i="7" s="1"/>
  <c r="CO340" i="10"/>
  <c r="CO342" i="10" s="1"/>
  <c r="AW50" i="7" s="1"/>
  <c r="CO206" i="12"/>
  <c r="AW37" i="7" s="1"/>
  <c r="BE170" i="11"/>
  <c r="AF102" i="11"/>
  <c r="CP87" i="12"/>
  <c r="CO359" i="9"/>
  <c r="CO223" i="10"/>
  <c r="CO291" i="8"/>
  <c r="CP103" i="12"/>
  <c r="CO239" i="10"/>
  <c r="CO375" i="9"/>
  <c r="CO307" i="8"/>
  <c r="CP157" i="12"/>
  <c r="CO361" i="8"/>
  <c r="CO361" i="10"/>
  <c r="CO293" i="10"/>
  <c r="CP169" i="12"/>
  <c r="CO373" i="8"/>
  <c r="CO305" i="10"/>
  <c r="CO373" i="10"/>
  <c r="CP123" i="12"/>
  <c r="CO395" i="9"/>
  <c r="CO259" i="10"/>
  <c r="CO327" i="8"/>
  <c r="CP185" i="12"/>
  <c r="CO389" i="8"/>
  <c r="CO321" i="10"/>
  <c r="CO389" i="10"/>
  <c r="CP116" i="12"/>
  <c r="CO320" i="8"/>
  <c r="CO388" i="9"/>
  <c r="CO252" i="10"/>
  <c r="CP106" i="12"/>
  <c r="CO242" i="10"/>
  <c r="CO310" i="8"/>
  <c r="CO378" i="9"/>
  <c r="CP113" i="12"/>
  <c r="CO317" i="8"/>
  <c r="CO385" i="9"/>
  <c r="CO249" i="10"/>
  <c r="AV54" i="7"/>
  <c r="AJ69" i="5"/>
  <c r="AI11" i="5"/>
  <c r="AH18" i="3"/>
  <c r="AH9" i="3"/>
  <c r="CO238" i="12"/>
  <c r="CP34" i="12"/>
  <c r="AG34" i="11"/>
  <c r="CO306" i="9"/>
  <c r="CO238" i="8"/>
  <c r="CO238" i="9"/>
  <c r="CP176" i="12"/>
  <c r="CO380" i="8"/>
  <c r="CO380" i="10"/>
  <c r="CO312" i="10"/>
  <c r="CP128" i="12"/>
  <c r="CO332" i="8"/>
  <c r="CO400" i="9"/>
  <c r="CO264" i="10"/>
  <c r="CP149" i="12"/>
  <c r="CO353" i="8"/>
  <c r="CO285" i="10"/>
  <c r="CO353" i="10"/>
  <c r="CP104" i="12"/>
  <c r="CO308" i="8"/>
  <c r="CO376" i="9"/>
  <c r="CO240" i="10"/>
  <c r="AU160" i="11"/>
  <c r="AF92" i="11"/>
  <c r="AH41" i="5"/>
  <c r="AT166" i="7"/>
  <c r="AT165" i="7" s="1"/>
  <c r="AT141" i="7"/>
  <c r="AT44" i="7"/>
  <c r="AG74" i="3" s="1"/>
  <c r="AG26" i="3"/>
  <c r="AU209" i="7" a="1"/>
  <c r="AU209" i="7" s="1"/>
  <c r="AU195" i="7" a="1"/>
  <c r="AU195" i="7" s="1"/>
  <c r="CO264" i="12"/>
  <c r="CP60" i="12"/>
  <c r="AG60" i="11"/>
  <c r="AG128" i="11" s="1"/>
  <c r="CO264" i="8"/>
  <c r="CO332" i="9"/>
  <c r="CO264" i="9"/>
  <c r="CO248" i="12"/>
  <c r="CP44" i="12"/>
  <c r="AG44" i="11"/>
  <c r="AG112" i="11" s="1"/>
  <c r="CO248" i="8"/>
  <c r="CO248" i="9"/>
  <c r="CO316" i="9"/>
  <c r="AM20" i="6"/>
  <c r="AP19" i="6" s="1"/>
  <c r="AM49" i="5" s="1"/>
  <c r="AJ43" i="5"/>
  <c r="AI28" i="3"/>
  <c r="AV83" i="7"/>
  <c r="CP136" i="12"/>
  <c r="CO340" i="8"/>
  <c r="CO272" i="10"/>
  <c r="CO408" i="9"/>
  <c r="CO410" i="9" s="1"/>
  <c r="AW66" i="7" s="1"/>
  <c r="CO138" i="12"/>
  <c r="AW36" i="7" s="1"/>
  <c r="AF81" i="11"/>
  <c r="AJ149" i="11"/>
  <c r="CP121" i="12"/>
  <c r="CO325" i="8"/>
  <c r="CO393" i="9"/>
  <c r="CO257" i="10"/>
  <c r="CP124" i="12"/>
  <c r="CO328" i="8"/>
  <c r="CO260" i="10"/>
  <c r="CO396" i="9"/>
  <c r="AV64" i="7"/>
  <c r="AJ74" i="5"/>
  <c r="CO272" i="12"/>
  <c r="CP68" i="12"/>
  <c r="AG68" i="11"/>
  <c r="AG136" i="11" s="1"/>
  <c r="CO272" i="8"/>
  <c r="CO274" i="8" s="1"/>
  <c r="AW40" i="7" s="1"/>
  <c r="CO272" i="9"/>
  <c r="CO274" i="9" s="1"/>
  <c r="AW60" i="7" s="1"/>
  <c r="CO340" i="9"/>
  <c r="CO342" i="9" s="1"/>
  <c r="AW63" i="7" s="1"/>
  <c r="CO70" i="12"/>
  <c r="CO263" i="12"/>
  <c r="CP59" i="12"/>
  <c r="AG59" i="11"/>
  <c r="AG127" i="11" s="1"/>
  <c r="CO331" i="9"/>
  <c r="CO263" i="9"/>
  <c r="CO263" i="8"/>
  <c r="CO271" i="12"/>
  <c r="CP67" i="12"/>
  <c r="AG67" i="11"/>
  <c r="AG135" i="11" s="1"/>
  <c r="CO339" i="9"/>
  <c r="CO271" i="9"/>
  <c r="CO271" i="8"/>
  <c r="AS186" i="7"/>
  <c r="CO230" i="12"/>
  <c r="AG26" i="11"/>
  <c r="CP26" i="12"/>
  <c r="CO298" i="9"/>
  <c r="CO230" i="8"/>
  <c r="CO230" i="9"/>
  <c r="AI65" i="5"/>
  <c r="AU47" i="7"/>
  <c r="AQ156" i="11"/>
  <c r="AF88" i="11"/>
  <c r="CP186" i="12"/>
  <c r="CO390" i="8"/>
  <c r="CO390" i="10"/>
  <c r="CO322" i="10"/>
  <c r="AO154" i="11"/>
  <c r="AF86" i="11"/>
  <c r="AG114" i="5"/>
  <c r="AG95" i="5"/>
  <c r="AG88" i="5" s="1"/>
  <c r="AF91" i="3"/>
  <c r="AF104" i="3"/>
  <c r="AS163" i="7"/>
  <c r="AS105" i="7"/>
  <c r="AG6" i="5"/>
  <c r="AE116" i="3"/>
  <c r="AE101" i="3"/>
  <c r="AF107" i="5"/>
  <c r="AF104" i="5" s="1"/>
  <c r="AF111" i="5"/>
  <c r="CP90" i="12"/>
  <c r="CO362" i="9"/>
  <c r="CO226" i="10"/>
  <c r="CO294" i="8"/>
  <c r="CP134" i="12"/>
  <c r="CO406" i="9"/>
  <c r="CO270" i="10"/>
  <c r="CO338" i="8"/>
  <c r="CP146" i="12"/>
  <c r="CO282" i="10"/>
  <c r="CO350" i="10"/>
  <c r="CO350" i="8"/>
  <c r="CP86" i="12"/>
  <c r="CO358" i="9"/>
  <c r="CO222" i="10"/>
  <c r="CO290" i="8"/>
  <c r="CP100" i="12"/>
  <c r="CO304" i="8"/>
  <c r="CO236" i="10"/>
  <c r="CO372" i="9"/>
  <c r="CP150" i="12"/>
  <c r="CO354" i="10"/>
  <c r="CO286" i="10"/>
  <c r="CO354" i="8"/>
  <c r="CP152" i="12"/>
  <c r="CO356" i="8"/>
  <c r="CO288" i="10"/>
  <c r="CO356" i="10"/>
  <c r="CO216" i="12"/>
  <c r="CP12" i="12"/>
  <c r="AG12" i="11"/>
  <c r="CO216" i="8"/>
  <c r="CO284" i="9"/>
  <c r="CO216" i="9"/>
  <c r="CO249" i="12"/>
  <c r="CP45" i="12"/>
  <c r="AG45" i="11"/>
  <c r="AG113" i="11" s="1"/>
  <c r="CO317" i="9"/>
  <c r="CO249" i="9"/>
  <c r="CO249" i="8"/>
  <c r="CO218" i="12"/>
  <c r="CP14" i="12"/>
  <c r="AG14" i="11"/>
  <c r="CO218" i="8"/>
  <c r="CO218" i="9"/>
  <c r="CO286" i="9"/>
  <c r="CO254" i="12"/>
  <c r="CP50" i="12"/>
  <c r="AG50" i="11"/>
  <c r="AG118" i="11" s="1"/>
  <c r="CO322" i="9"/>
  <c r="CO254" i="9"/>
  <c r="CO254" i="8"/>
  <c r="AL39" i="6"/>
  <c r="AL44" i="6"/>
  <c r="CO255" i="12"/>
  <c r="CP51" i="12"/>
  <c r="AG51" i="11"/>
  <c r="AG119" i="11" s="1"/>
  <c r="CO323" i="9"/>
  <c r="CO255" i="9"/>
  <c r="CO255" i="8"/>
  <c r="CO246" i="12"/>
  <c r="CP42" i="12"/>
  <c r="AG42" i="11"/>
  <c r="AG110" i="11" s="1"/>
  <c r="CO246" i="9"/>
  <c r="CO314" i="9"/>
  <c r="CO246" i="8"/>
  <c r="CO270" i="12"/>
  <c r="CP66" i="12"/>
  <c r="AG66" i="11"/>
  <c r="AG134" i="11" s="1"/>
  <c r="CO270" i="9"/>
  <c r="CO338" i="9"/>
  <c r="CO270" i="8"/>
  <c r="CO219" i="12"/>
  <c r="CP15" i="12"/>
  <c r="AG15" i="11"/>
  <c r="CO219" i="9"/>
  <c r="CO287" i="9"/>
  <c r="CO219" i="8"/>
  <c r="CO244" i="12"/>
  <c r="CP40" i="12"/>
  <c r="AG40" i="11"/>
  <c r="AG108" i="11" s="1"/>
  <c r="CO244" i="8"/>
  <c r="CO244" i="9"/>
  <c r="CO312" i="9"/>
  <c r="CP95" i="12"/>
  <c r="CO367" i="9"/>
  <c r="CO231" i="10"/>
  <c r="CO299" i="8"/>
  <c r="BC168" i="11"/>
  <c r="AF100" i="11"/>
  <c r="AF145" i="11"/>
  <c r="AF77" i="11"/>
  <c r="CP199" i="12"/>
  <c r="CO403" i="10"/>
  <c r="CO403" i="8"/>
  <c r="CO335" i="10"/>
  <c r="AM9" i="6"/>
  <c r="AL7" i="6"/>
  <c r="AI54" i="5"/>
  <c r="AL75" i="6"/>
  <c r="CP105" i="12"/>
  <c r="CO241" i="10"/>
  <c r="CO309" i="8"/>
  <c r="CO377" i="9"/>
  <c r="CP131" i="12"/>
  <c r="CO403" i="9"/>
  <c r="CO267" i="10"/>
  <c r="CO335" i="8"/>
  <c r="CP84" i="12"/>
  <c r="CO288" i="8"/>
  <c r="CO356" i="9"/>
  <c r="CO220" i="10"/>
  <c r="CP77" i="12"/>
  <c r="CO349" i="9"/>
  <c r="CO213" i="10"/>
  <c r="CO281" i="8"/>
  <c r="CP78" i="12"/>
  <c r="CO350" i="9"/>
  <c r="CO214" i="10"/>
  <c r="CO282" i="8"/>
  <c r="CP162" i="12"/>
  <c r="CO366" i="10"/>
  <c r="CO298" i="10"/>
  <c r="CO366" i="8"/>
  <c r="CP195" i="12"/>
  <c r="CO331" i="10"/>
  <c r="CO399" i="8"/>
  <c r="CO399" i="10"/>
  <c r="CP161" i="12"/>
  <c r="CO365" i="8"/>
  <c r="CO297" i="10"/>
  <c r="CO365" i="10"/>
  <c r="CP79" i="12"/>
  <c r="CO351" i="9"/>
  <c r="CO215" i="10"/>
  <c r="CO283" i="8"/>
  <c r="CP167" i="12"/>
  <c r="CO371" i="10"/>
  <c r="CO371" i="8"/>
  <c r="CO303" i="10"/>
  <c r="BB167" i="11"/>
  <c r="AF99" i="11"/>
  <c r="AP155" i="11"/>
  <c r="AF87" i="11"/>
  <c r="CO247" i="12"/>
  <c r="CP43" i="12"/>
  <c r="AG43" i="11"/>
  <c r="AG111" i="11" s="1"/>
  <c r="CO247" i="9"/>
  <c r="CO315" i="9"/>
  <c r="CO247" i="8"/>
  <c r="AR157" i="11"/>
  <c r="AF89" i="11"/>
  <c r="CP94" i="12"/>
  <c r="CO366" i="9"/>
  <c r="CO230" i="10"/>
  <c r="CO298" i="8"/>
  <c r="CP180" i="12"/>
  <c r="CO384" i="8"/>
  <c r="CO316" i="10"/>
  <c r="CO384" i="10"/>
  <c r="CP177" i="12"/>
  <c r="CO381" i="8"/>
  <c r="CO381" i="10"/>
  <c r="CO313" i="10"/>
  <c r="CP99" i="12"/>
  <c r="CO371" i="9"/>
  <c r="CO235" i="10"/>
  <c r="CO303" i="8"/>
  <c r="AK31" i="6"/>
  <c r="AH118" i="6" l="1"/>
  <c r="AH115" i="6"/>
  <c r="CQ104" i="12"/>
  <c r="CP308" i="8"/>
  <c r="CP240" i="10"/>
  <c r="CP376" i="9"/>
  <c r="CQ128" i="12"/>
  <c r="CP332" i="8"/>
  <c r="CP400" i="9"/>
  <c r="CP264" i="10"/>
  <c r="BF170" i="11"/>
  <c r="AG102" i="11"/>
  <c r="AV209" i="7" a="1"/>
  <c r="AV209" i="7" s="1"/>
  <c r="AV195" i="7" a="1"/>
  <c r="AV195" i="7" s="1"/>
  <c r="AK74" i="5"/>
  <c r="CP272" i="12"/>
  <c r="CQ68" i="12"/>
  <c r="AH68" i="11"/>
  <c r="AH136" i="11" s="1"/>
  <c r="CP272" i="8"/>
  <c r="CP272" i="9"/>
  <c r="CP340" i="9"/>
  <c r="CP70" i="12"/>
  <c r="AH123" i="5"/>
  <c r="AG115" i="3"/>
  <c r="AT96" i="7"/>
  <c r="CP238" i="12"/>
  <c r="CQ34" i="12"/>
  <c r="AH34" i="11"/>
  <c r="CP238" i="8"/>
  <c r="CP238" i="9"/>
  <c r="CP306" i="9"/>
  <c r="AW47" i="7"/>
  <c r="AK65" i="5"/>
  <c r="CQ130" i="12"/>
  <c r="CP334" i="8"/>
  <c r="CP266" i="10"/>
  <c r="CP402" i="9"/>
  <c r="CQ156" i="12"/>
  <c r="CP360" i="8"/>
  <c r="CP360" i="10"/>
  <c r="CP292" i="10"/>
  <c r="CQ91" i="12"/>
  <c r="CP363" i="9"/>
  <c r="CP227" i="10"/>
  <c r="CP295" i="8"/>
  <c r="CQ191" i="12"/>
  <c r="CP395" i="10"/>
  <c r="CP327" i="10"/>
  <c r="CP395" i="8"/>
  <c r="CQ85" i="12"/>
  <c r="CP357" i="9"/>
  <c r="CP221" i="10"/>
  <c r="CP289" i="8"/>
  <c r="CQ193" i="12"/>
  <c r="CP397" i="8"/>
  <c r="CP329" i="10"/>
  <c r="CP397" i="10"/>
  <c r="CQ194" i="12"/>
  <c r="CP398" i="8"/>
  <c r="CP398" i="10"/>
  <c r="CP330" i="10"/>
  <c r="CQ108" i="12"/>
  <c r="CP312" i="8"/>
  <c r="CP380" i="9"/>
  <c r="CP244" i="10"/>
  <c r="CQ197" i="12"/>
  <c r="CP401" i="8"/>
  <c r="CP333" i="10"/>
  <c r="CP401" i="10"/>
  <c r="CQ172" i="12"/>
  <c r="CP376" i="8"/>
  <c r="CP376" i="10"/>
  <c r="CP308" i="10"/>
  <c r="CQ119" i="12"/>
  <c r="CP391" i="9"/>
  <c r="CP255" i="10"/>
  <c r="CP323" i="8"/>
  <c r="CQ120" i="12"/>
  <c r="CP324" i="8"/>
  <c r="CP392" i="9"/>
  <c r="CP256" i="10"/>
  <c r="CQ89" i="12"/>
  <c r="CP293" i="8"/>
  <c r="CP361" i="9"/>
  <c r="CP225" i="10"/>
  <c r="CQ202" i="12"/>
  <c r="CP406" i="8"/>
  <c r="CP406" i="10"/>
  <c r="CP338" i="10"/>
  <c r="CQ125" i="12"/>
  <c r="CP329" i="8"/>
  <c r="CP397" i="9"/>
  <c r="CP261" i="10"/>
  <c r="CP239" i="12"/>
  <c r="CQ35" i="12"/>
  <c r="AH35" i="11"/>
  <c r="CP239" i="9"/>
  <c r="CP307" i="9"/>
  <c r="CP239" i="8"/>
  <c r="AR169" i="7"/>
  <c r="CP233" i="12"/>
  <c r="CQ29" i="12"/>
  <c r="AH29" i="11"/>
  <c r="CP233" i="9"/>
  <c r="CP301" i="9"/>
  <c r="CP233" i="8"/>
  <c r="CP214" i="12"/>
  <c r="CQ10" i="12"/>
  <c r="AH10" i="11"/>
  <c r="CP214" i="9"/>
  <c r="CP282" i="9"/>
  <c r="CP214" i="8"/>
  <c r="AV34" i="7"/>
  <c r="AM15" i="6"/>
  <c r="AO14" i="6" s="1"/>
  <c r="AJ42" i="5"/>
  <c r="AI27" i="3"/>
  <c r="AV82" i="7"/>
  <c r="CP252" i="12"/>
  <c r="CQ48" i="12"/>
  <c r="AH48" i="11"/>
  <c r="AH116" i="11" s="1"/>
  <c r="CP252" i="8"/>
  <c r="CP252" i="9"/>
  <c r="CP320" i="9"/>
  <c r="AG15" i="3"/>
  <c r="AG6" i="3"/>
  <c r="CP231" i="12"/>
  <c r="CQ27" i="12"/>
  <c r="AH27" i="11"/>
  <c r="CP231" i="9"/>
  <c r="CP299" i="9"/>
  <c r="CP231" i="8"/>
  <c r="AI147" i="11"/>
  <c r="AG79" i="11"/>
  <c r="CQ117" i="12"/>
  <c r="CP321" i="8"/>
  <c r="CP253" i="10"/>
  <c r="CP389" i="9"/>
  <c r="CQ198" i="12"/>
  <c r="CP402" i="8"/>
  <c r="CP402" i="10"/>
  <c r="CP334" i="10"/>
  <c r="CQ112" i="12"/>
  <c r="CP316" i="8"/>
  <c r="CP384" i="9"/>
  <c r="CP248" i="10"/>
  <c r="CQ96" i="12"/>
  <c r="CP300" i="8"/>
  <c r="CP368" i="9"/>
  <c r="CP232" i="10"/>
  <c r="CQ122" i="12"/>
  <c r="CP394" i="9"/>
  <c r="CP258" i="10"/>
  <c r="CP326" i="8"/>
  <c r="CQ111" i="12"/>
  <c r="CP247" i="10"/>
  <c r="CP383" i="9"/>
  <c r="CP315" i="8"/>
  <c r="CQ184" i="12"/>
  <c r="CP388" i="8"/>
  <c r="CP388" i="10"/>
  <c r="CP320" i="10"/>
  <c r="CQ133" i="12"/>
  <c r="CP337" i="8"/>
  <c r="CP269" i="10"/>
  <c r="CP405" i="9"/>
  <c r="CQ81" i="12"/>
  <c r="CP285" i="8"/>
  <c r="CP217" i="10"/>
  <c r="CP353" i="9"/>
  <c r="AO153" i="11"/>
  <c r="AG85" i="11"/>
  <c r="BB166" i="11"/>
  <c r="AG98" i="11"/>
  <c r="AQ155" i="11"/>
  <c r="AG87" i="11"/>
  <c r="CQ187" i="12"/>
  <c r="CP323" i="10"/>
  <c r="CP391" i="8"/>
  <c r="CP391" i="10"/>
  <c r="AG145" i="11"/>
  <c r="AG77" i="11"/>
  <c r="AI41" i="5"/>
  <c r="AU166" i="7"/>
  <c r="AU165" i="7" s="1"/>
  <c r="AU141" i="7"/>
  <c r="AU44" i="7"/>
  <c r="AH74" i="3" s="1"/>
  <c r="AH26" i="3"/>
  <c r="CP222" i="12"/>
  <c r="CQ18" i="12"/>
  <c r="AH18" i="11"/>
  <c r="CP290" i="9"/>
  <c r="CP222" i="8"/>
  <c r="CP222" i="9"/>
  <c r="CP267" i="12"/>
  <c r="CQ63" i="12"/>
  <c r="AH63" i="11"/>
  <c r="AH131" i="11" s="1"/>
  <c r="CP267" i="9"/>
  <c r="CP335" i="9"/>
  <c r="CP267" i="8"/>
  <c r="CP250" i="12"/>
  <c r="CQ46" i="12"/>
  <c r="AH46" i="11"/>
  <c r="AH114" i="11" s="1"/>
  <c r="CP250" i="9"/>
  <c r="CP318" i="9"/>
  <c r="CP250" i="8"/>
  <c r="CP257" i="12"/>
  <c r="CQ53" i="12"/>
  <c r="AH53" i="11"/>
  <c r="AH121" i="11" s="1"/>
  <c r="CP325" i="9"/>
  <c r="CP257" i="9"/>
  <c r="CP257" i="8"/>
  <c r="AK149" i="11"/>
  <c r="AG81" i="11"/>
  <c r="CP270" i="12"/>
  <c r="CQ66" i="12"/>
  <c r="AH66" i="11"/>
  <c r="AH134" i="11" s="1"/>
  <c r="CP338" i="9"/>
  <c r="CP270" i="9"/>
  <c r="CP270" i="8"/>
  <c r="CP254" i="12"/>
  <c r="CQ50" i="12"/>
  <c r="AH50" i="11"/>
  <c r="AH118" i="11" s="1"/>
  <c r="CP322" i="9"/>
  <c r="CP254" i="9"/>
  <c r="CP254" i="8"/>
  <c r="AG107" i="5"/>
  <c r="AG104" i="5" s="1"/>
  <c r="AG111" i="5"/>
  <c r="CO274" i="12"/>
  <c r="AW35" i="7"/>
  <c r="AW64" i="7" s="1"/>
  <c r="CQ124" i="12"/>
  <c r="CP328" i="8"/>
  <c r="CP260" i="10"/>
  <c r="CP396" i="9"/>
  <c r="CQ121" i="12"/>
  <c r="CP325" i="8"/>
  <c r="CP257" i="10"/>
  <c r="CP393" i="9"/>
  <c r="AJ10" i="5"/>
  <c r="AI17" i="3"/>
  <c r="AI8" i="3"/>
  <c r="CP248" i="12"/>
  <c r="CQ44" i="12"/>
  <c r="AH44" i="11"/>
  <c r="AH112" i="11" s="1"/>
  <c r="CP248" i="8"/>
  <c r="CP316" i="9"/>
  <c r="CP248" i="9"/>
  <c r="AH114" i="5"/>
  <c r="AH95" i="5"/>
  <c r="AH88" i="5" s="1"/>
  <c r="AG104" i="3"/>
  <c r="AG91" i="3"/>
  <c r="AT163" i="7"/>
  <c r="AT105" i="7"/>
  <c r="CQ149" i="12"/>
  <c r="CP353" i="8"/>
  <c r="CP285" i="10"/>
  <c r="CP353" i="10"/>
  <c r="CQ176" i="12"/>
  <c r="CP380" i="8"/>
  <c r="CP380" i="10"/>
  <c r="CP312" i="10"/>
  <c r="AM151" i="11"/>
  <c r="AG83" i="11"/>
  <c r="AL150" i="11"/>
  <c r="AG82" i="11"/>
  <c r="AG80" i="11"/>
  <c r="AJ148" i="11"/>
  <c r="CO274" i="10"/>
  <c r="AW56" i="7" s="1"/>
  <c r="AW49" i="7" s="1"/>
  <c r="AK67" i="5" s="1"/>
  <c r="CP247" i="12"/>
  <c r="CQ43" i="12"/>
  <c r="AH43" i="11"/>
  <c r="AH111" i="11" s="1"/>
  <c r="CP315" i="9"/>
  <c r="CP247" i="9"/>
  <c r="CP247" i="8"/>
  <c r="AL95" i="6"/>
  <c r="AL94" i="6" s="1"/>
  <c r="AL43" i="6" s="1"/>
  <c r="AL45" i="6" s="1"/>
  <c r="AL35" i="6"/>
  <c r="AL33" i="6" s="1"/>
  <c r="AL31" i="6" s="1"/>
  <c r="CP219" i="12"/>
  <c r="CQ15" i="12"/>
  <c r="AH15" i="11"/>
  <c r="CP219" i="9"/>
  <c r="CP287" i="9"/>
  <c r="CP219" i="8"/>
  <c r="CP246" i="12"/>
  <c r="CQ42" i="12"/>
  <c r="AH42" i="11"/>
  <c r="AH110" i="11" s="1"/>
  <c r="CP314" i="9"/>
  <c r="CP246" i="9"/>
  <c r="CP246" i="8"/>
  <c r="CP218" i="12"/>
  <c r="CQ14" i="12"/>
  <c r="AH14" i="11"/>
  <c r="CP218" i="9"/>
  <c r="CP286" i="9"/>
  <c r="CP218" i="8"/>
  <c r="CP216" i="12"/>
  <c r="CQ12" i="12"/>
  <c r="AH12" i="11"/>
  <c r="CP216" i="8"/>
  <c r="CP284" i="9"/>
  <c r="CP216" i="9"/>
  <c r="CQ186" i="12"/>
  <c r="CP390" i="8"/>
  <c r="CP322" i="10"/>
  <c r="CP390" i="10"/>
  <c r="CP230" i="12"/>
  <c r="CQ26" i="12"/>
  <c r="AH26" i="11"/>
  <c r="CP230" i="8"/>
  <c r="CP298" i="9"/>
  <c r="CP230" i="9"/>
  <c r="CP263" i="12"/>
  <c r="CQ59" i="12"/>
  <c r="AH59" i="11"/>
  <c r="AH127" i="11" s="1"/>
  <c r="CP263" i="9"/>
  <c r="CP331" i="9"/>
  <c r="CP263" i="8"/>
  <c r="AK73" i="5"/>
  <c r="CO342" i="8"/>
  <c r="AW41" i="7" s="1"/>
  <c r="AX88" i="7" s="1"/>
  <c r="AK78" i="3" s="1"/>
  <c r="CP264" i="12"/>
  <c r="CQ60" i="12"/>
  <c r="AH60" i="11"/>
  <c r="AH128" i="11" s="1"/>
  <c r="CP264" i="8"/>
  <c r="CP332" i="9"/>
  <c r="CP264" i="9"/>
  <c r="AN25" i="6"/>
  <c r="AT24" i="6" s="1"/>
  <c r="AQ51" i="5" s="1"/>
  <c r="AK44" i="5"/>
  <c r="AJ29" i="3"/>
  <c r="AW84" i="7"/>
  <c r="CQ204" i="12"/>
  <c r="CP408" i="8"/>
  <c r="CP340" i="10"/>
  <c r="CP408" i="10"/>
  <c r="CP206" i="12"/>
  <c r="AX37" i="7" s="1"/>
  <c r="AG104" i="11"/>
  <c r="BH172" i="11"/>
  <c r="AG96" i="11"/>
  <c r="AZ164" i="11"/>
  <c r="BI173" i="11"/>
  <c r="AG105" i="11"/>
  <c r="CQ160" i="12"/>
  <c r="CP364" i="8"/>
  <c r="CP296" i="10"/>
  <c r="CP364" i="10"/>
  <c r="CQ188" i="12"/>
  <c r="CP392" i="8"/>
  <c r="CP392" i="10"/>
  <c r="CP324" i="10"/>
  <c r="CQ201" i="12"/>
  <c r="CP405" i="8"/>
  <c r="CP405" i="10"/>
  <c r="CP337" i="10"/>
  <c r="CQ174" i="12"/>
  <c r="CP378" i="8"/>
  <c r="CP378" i="10"/>
  <c r="CP310" i="10"/>
  <c r="CQ178" i="12"/>
  <c r="CP382" i="8"/>
  <c r="CP314" i="10"/>
  <c r="CP382" i="10"/>
  <c r="CQ92" i="12"/>
  <c r="CP296" i="8"/>
  <c r="CP228" i="10"/>
  <c r="CP364" i="9"/>
  <c r="CQ83" i="12"/>
  <c r="CP355" i="9"/>
  <c r="CP219" i="10"/>
  <c r="CP287" i="8"/>
  <c r="CQ88" i="12"/>
  <c r="CP292" i="8"/>
  <c r="CP224" i="10"/>
  <c r="CP360" i="9"/>
  <c r="CQ182" i="12"/>
  <c r="CP318" i="10"/>
  <c r="CP386" i="8"/>
  <c r="CP386" i="10"/>
  <c r="CQ203" i="12"/>
  <c r="CP339" i="10"/>
  <c r="CP407" i="10"/>
  <c r="CP407" i="8"/>
  <c r="CQ159" i="12"/>
  <c r="CP295" i="10"/>
  <c r="CP363" i="8"/>
  <c r="CP363" i="10"/>
  <c r="CQ93" i="12"/>
  <c r="CP229" i="10"/>
  <c r="CP297" i="8"/>
  <c r="CP365" i="9"/>
  <c r="CQ153" i="12"/>
  <c r="CP357" i="8"/>
  <c r="CP357" i="10"/>
  <c r="CP289" i="10"/>
  <c r="CQ200" i="12"/>
  <c r="CP404" i="8"/>
  <c r="CP404" i="10"/>
  <c r="CP336" i="10"/>
  <c r="CQ154" i="12"/>
  <c r="CP358" i="10"/>
  <c r="CP290" i="10"/>
  <c r="CP358" i="8"/>
  <c r="CQ179" i="12"/>
  <c r="CP383" i="10"/>
  <c r="CP383" i="8"/>
  <c r="CP315" i="10"/>
  <c r="CQ80" i="12"/>
  <c r="CP284" i="8"/>
  <c r="CP216" i="10"/>
  <c r="CP352" i="9"/>
  <c r="CQ135" i="12"/>
  <c r="CP407" i="9"/>
  <c r="CP271" i="10"/>
  <c r="CP339" i="8"/>
  <c r="CQ189" i="12"/>
  <c r="CP393" i="8"/>
  <c r="CP325" i="10"/>
  <c r="CP393" i="10"/>
  <c r="CQ173" i="12"/>
  <c r="CP377" i="8"/>
  <c r="CP377" i="10"/>
  <c r="CP309" i="10"/>
  <c r="CQ109" i="12"/>
  <c r="CP245" i="10"/>
  <c r="CP313" i="8"/>
  <c r="CP381" i="9"/>
  <c r="BJ174" i="11"/>
  <c r="AG106" i="11"/>
  <c r="AJ98" i="6"/>
  <c r="CP260" i="12"/>
  <c r="CQ56" i="12"/>
  <c r="AH56" i="11"/>
  <c r="AH124" i="11" s="1"/>
  <c r="CP260" i="8"/>
  <c r="CP328" i="9"/>
  <c r="CP260" i="9"/>
  <c r="CP215" i="12"/>
  <c r="CQ11" i="12"/>
  <c r="AH11" i="11"/>
  <c r="CP283" i="9"/>
  <c r="CP215" i="9"/>
  <c r="CP215" i="8"/>
  <c r="CP221" i="12"/>
  <c r="CQ17" i="12"/>
  <c r="AH17" i="11"/>
  <c r="CP289" i="9"/>
  <c r="CP221" i="9"/>
  <c r="CP221" i="8"/>
  <c r="CP234" i="12"/>
  <c r="CQ30" i="12"/>
  <c r="AH30" i="11"/>
  <c r="CP234" i="9"/>
  <c r="CP302" i="9"/>
  <c r="CP234" i="8"/>
  <c r="BE169" i="11"/>
  <c r="AG101" i="11"/>
  <c r="CP245" i="12"/>
  <c r="CQ41" i="12"/>
  <c r="AH41" i="11"/>
  <c r="AH109" i="11" s="1"/>
  <c r="CP313" i="9"/>
  <c r="CP245" i="9"/>
  <c r="CP245" i="8"/>
  <c r="AI62" i="5"/>
  <c r="AH73" i="3"/>
  <c r="CP261" i="12"/>
  <c r="CQ57" i="12"/>
  <c r="AH57" i="11"/>
  <c r="AH125" i="11" s="1"/>
  <c r="CP329" i="9"/>
  <c r="CP261" i="9"/>
  <c r="CP261" i="8"/>
  <c r="CP223" i="12"/>
  <c r="CQ19" i="12"/>
  <c r="AH19" i="11"/>
  <c r="CP291" i="9"/>
  <c r="CP223" i="8"/>
  <c r="CP223" i="9"/>
  <c r="AK104" i="6"/>
  <c r="AK103" i="6"/>
  <c r="AH99" i="5"/>
  <c r="CP213" i="12"/>
  <c r="CQ9" i="12"/>
  <c r="AH9" i="11"/>
  <c r="CP281" i="9"/>
  <c r="CP213" i="9"/>
  <c r="CP213" i="8"/>
  <c r="AI9" i="5"/>
  <c r="AI8" i="5" s="1"/>
  <c r="AU81" i="7"/>
  <c r="AH16" i="3"/>
  <c r="AH7" i="3"/>
  <c r="AF57" i="3"/>
  <c r="AS98" i="7"/>
  <c r="AF63" i="3" s="1"/>
  <c r="AG88" i="11"/>
  <c r="AR156" i="11"/>
  <c r="CP217" i="12"/>
  <c r="CQ13" i="12"/>
  <c r="AH13" i="11"/>
  <c r="CP217" i="9"/>
  <c r="CP285" i="9"/>
  <c r="CP217" i="8"/>
  <c r="AI120" i="5"/>
  <c r="AI118" i="5" s="1"/>
  <c r="AI101" i="5"/>
  <c r="AL92" i="6"/>
  <c r="AL49" i="6"/>
  <c r="CP255" i="12"/>
  <c r="CQ51" i="12"/>
  <c r="AH51" i="11"/>
  <c r="AH119" i="11" s="1"/>
  <c r="CP323" i="9"/>
  <c r="CP255" i="9"/>
  <c r="CP255" i="8"/>
  <c r="AF101" i="3"/>
  <c r="AF116" i="3"/>
  <c r="CP271" i="12"/>
  <c r="CQ67" i="12"/>
  <c r="AH67" i="11"/>
  <c r="AH135" i="11" s="1"/>
  <c r="CP339" i="9"/>
  <c r="CP271" i="9"/>
  <c r="CP271" i="8"/>
  <c r="AK116" i="6"/>
  <c r="AH18" i="5"/>
  <c r="AH6" i="5" s="1"/>
  <c r="CQ99" i="12"/>
  <c r="CP371" i="9"/>
  <c r="CP235" i="10"/>
  <c r="CP303" i="8"/>
  <c r="CQ177" i="12"/>
  <c r="CP381" i="8"/>
  <c r="CP381" i="10"/>
  <c r="CP313" i="10"/>
  <c r="CQ180" i="12"/>
  <c r="CP384" i="8"/>
  <c r="CP316" i="10"/>
  <c r="CP384" i="10"/>
  <c r="CQ94" i="12"/>
  <c r="CP366" i="9"/>
  <c r="CP230" i="10"/>
  <c r="CP298" i="8"/>
  <c r="CQ167" i="12"/>
  <c r="CP371" i="10"/>
  <c r="CP371" i="8"/>
  <c r="CP303" i="10"/>
  <c r="CQ79" i="12"/>
  <c r="CP351" i="9"/>
  <c r="CP215" i="10"/>
  <c r="CP283" i="8"/>
  <c r="CQ161" i="12"/>
  <c r="CP365" i="8"/>
  <c r="CP365" i="10"/>
  <c r="CP297" i="10"/>
  <c r="CQ195" i="12"/>
  <c r="CP399" i="10"/>
  <c r="CP399" i="8"/>
  <c r="CP331" i="10"/>
  <c r="CQ162" i="12"/>
  <c r="CP298" i="10"/>
  <c r="CP366" i="10"/>
  <c r="CP366" i="8"/>
  <c r="CQ78" i="12"/>
  <c r="CP350" i="9"/>
  <c r="CP214" i="10"/>
  <c r="CP282" i="8"/>
  <c r="CQ77" i="12"/>
  <c r="CP281" i="8"/>
  <c r="CP213" i="10"/>
  <c r="CP349" i="9"/>
  <c r="CQ84" i="12"/>
  <c r="CP288" i="8"/>
  <c r="CP356" i="9"/>
  <c r="CP220" i="10"/>
  <c r="CQ131" i="12"/>
  <c r="CP267" i="10"/>
  <c r="CP403" i="9"/>
  <c r="CP335" i="8"/>
  <c r="CQ105" i="12"/>
  <c r="CP241" i="10"/>
  <c r="CP309" i="8"/>
  <c r="CP377" i="9"/>
  <c r="AM75" i="6"/>
  <c r="AN9" i="6"/>
  <c r="AM7" i="6"/>
  <c r="AJ54" i="5"/>
  <c r="CQ199" i="12"/>
  <c r="CP403" i="10"/>
  <c r="CP335" i="10"/>
  <c r="CP403" i="8"/>
  <c r="CQ95" i="12"/>
  <c r="CP367" i="9"/>
  <c r="CP231" i="10"/>
  <c r="CP299" i="8"/>
  <c r="CQ152" i="12"/>
  <c r="CP356" i="8"/>
  <c r="CP288" i="10"/>
  <c r="CP356" i="10"/>
  <c r="CQ150" i="12"/>
  <c r="CP286" i="10"/>
  <c r="CP354" i="10"/>
  <c r="CP354" i="8"/>
  <c r="CQ100" i="12"/>
  <c r="CP304" i="8"/>
  <c r="CP236" i="10"/>
  <c r="CP372" i="9"/>
  <c r="CQ86" i="12"/>
  <c r="CP358" i="9"/>
  <c r="CP222" i="10"/>
  <c r="CP290" i="8"/>
  <c r="CQ146" i="12"/>
  <c r="CP282" i="10"/>
  <c r="CP350" i="10"/>
  <c r="CP350" i="8"/>
  <c r="CQ134" i="12"/>
  <c r="CP406" i="9"/>
  <c r="CP338" i="8"/>
  <c r="CP270" i="10"/>
  <c r="CQ90" i="12"/>
  <c r="CP362" i="9"/>
  <c r="CP226" i="10"/>
  <c r="CP294" i="8"/>
  <c r="AS175" i="7"/>
  <c r="AS174" i="7"/>
  <c r="AG92" i="5"/>
  <c r="AG85" i="5" s="1"/>
  <c r="AF88" i="3"/>
  <c r="AX162" i="11"/>
  <c r="AG94" i="11"/>
  <c r="AW45" i="7"/>
  <c r="AK63" i="5"/>
  <c r="AN20" i="6"/>
  <c r="AQ19" i="6" s="1"/>
  <c r="AN49" i="5" s="1"/>
  <c r="AK43" i="5"/>
  <c r="AJ28" i="3"/>
  <c r="AW83" i="7"/>
  <c r="CQ136" i="12"/>
  <c r="CP340" i="8"/>
  <c r="CP272" i="10"/>
  <c r="CP408" i="9"/>
  <c r="CP410" i="9" s="1"/>
  <c r="AX66" i="7" s="1"/>
  <c r="CP138" i="12"/>
  <c r="AX36" i="7" s="1"/>
  <c r="CQ113" i="12"/>
  <c r="CP317" i="8"/>
  <c r="CP249" i="10"/>
  <c r="CP385" i="9"/>
  <c r="CQ106" i="12"/>
  <c r="CP378" i="9"/>
  <c r="CP310" i="8"/>
  <c r="CP242" i="10"/>
  <c r="CQ116" i="12"/>
  <c r="CP320" i="8"/>
  <c r="CP252" i="10"/>
  <c r="CP388" i="9"/>
  <c r="CQ185" i="12"/>
  <c r="CP389" i="8"/>
  <c r="CP389" i="10"/>
  <c r="CP321" i="10"/>
  <c r="CQ123" i="12"/>
  <c r="CP395" i="9"/>
  <c r="CP259" i="10"/>
  <c r="CP327" i="8"/>
  <c r="CQ169" i="12"/>
  <c r="CP373" i="8"/>
  <c r="CP305" i="10"/>
  <c r="CP373" i="10"/>
  <c r="CQ157" i="12"/>
  <c r="CP361" i="8"/>
  <c r="CP293" i="10"/>
  <c r="CP361" i="10"/>
  <c r="CQ103" i="12"/>
  <c r="CP239" i="10"/>
  <c r="CP375" i="9"/>
  <c r="CP307" i="8"/>
  <c r="CQ87" i="12"/>
  <c r="CP223" i="10"/>
  <c r="CP359" i="9"/>
  <c r="CP291" i="8"/>
  <c r="AW51" i="7"/>
  <c r="AK68" i="5"/>
  <c r="AJ11" i="5"/>
  <c r="AI9" i="3"/>
  <c r="AI18" i="3"/>
  <c r="CP268" i="12"/>
  <c r="CQ64" i="12"/>
  <c r="AH64" i="11"/>
  <c r="AH132" i="11" s="1"/>
  <c r="CP268" i="8"/>
  <c r="CP268" i="9"/>
  <c r="CP336" i="9"/>
  <c r="CP259" i="12"/>
  <c r="CQ55" i="12"/>
  <c r="AH55" i="11"/>
  <c r="AH123" i="11" s="1"/>
  <c r="CP259" i="9"/>
  <c r="CP327" i="9"/>
  <c r="CP259" i="8"/>
  <c r="CP240" i="12"/>
  <c r="CQ36" i="12"/>
  <c r="AH36" i="11"/>
  <c r="CP240" i="8"/>
  <c r="CP240" i="9"/>
  <c r="CP308" i="9"/>
  <c r="CQ148" i="12"/>
  <c r="CP352" i="8"/>
  <c r="CP284" i="10"/>
  <c r="CP352" i="10"/>
  <c r="CQ98" i="12"/>
  <c r="CP370" i="9"/>
  <c r="CP234" i="10"/>
  <c r="CP302" i="8"/>
  <c r="CQ151" i="12"/>
  <c r="CP287" i="10"/>
  <c r="CP355" i="8"/>
  <c r="CP355" i="10"/>
  <c r="CQ175" i="12"/>
  <c r="CP379" i="10"/>
  <c r="CP379" i="8"/>
  <c r="CP311" i="10"/>
  <c r="CQ107" i="12"/>
  <c r="CP243" i="10"/>
  <c r="CP379" i="9"/>
  <c r="CP311" i="8"/>
  <c r="CQ163" i="12"/>
  <c r="CP299" i="10"/>
  <c r="CP367" i="8"/>
  <c r="CP367" i="10"/>
  <c r="CQ101" i="12"/>
  <c r="CP305" i="8"/>
  <c r="CP373" i="9"/>
  <c r="CP237" i="10"/>
  <c r="CP232" i="12"/>
  <c r="CQ28" i="12"/>
  <c r="AH28" i="11"/>
  <c r="CP232" i="8"/>
  <c r="CP300" i="9"/>
  <c r="CP232" i="9"/>
  <c r="CP251" i="12"/>
  <c r="CQ47" i="12"/>
  <c r="AH47" i="11"/>
  <c r="AH115" i="11" s="1"/>
  <c r="CP251" i="9"/>
  <c r="CP319" i="9"/>
  <c r="CP251" i="8"/>
  <c r="AT158" i="11"/>
  <c r="AG90" i="11"/>
  <c r="AP232" i="7"/>
  <c r="AB128" i="3"/>
  <c r="CP241" i="12"/>
  <c r="CQ37" i="12"/>
  <c r="AH37" i="11"/>
  <c r="CP309" i="9"/>
  <c r="CP241" i="9"/>
  <c r="CP241" i="8"/>
  <c r="AN152" i="11"/>
  <c r="AG84" i="11"/>
  <c r="AM39" i="6"/>
  <c r="AM44" i="6"/>
  <c r="CP243" i="12"/>
  <c r="CQ39" i="12"/>
  <c r="AH39" i="11"/>
  <c r="AH107" i="11" s="1"/>
  <c r="CP311" i="9"/>
  <c r="CP243" i="9"/>
  <c r="CP243" i="8"/>
  <c r="CP242" i="12"/>
  <c r="CQ38" i="12"/>
  <c r="AH38" i="11"/>
  <c r="AH106" i="11" s="1"/>
  <c r="CP242" i="9"/>
  <c r="CP310" i="9"/>
  <c r="CP242" i="8"/>
  <c r="AW161" i="11"/>
  <c r="AG93" i="11"/>
  <c r="CQ129" i="12"/>
  <c r="CP333" i="8"/>
  <c r="CP401" i="9"/>
  <c r="CP265" i="10"/>
  <c r="CQ102" i="12"/>
  <c r="CP238" i="10"/>
  <c r="CP306" i="8"/>
  <c r="CP374" i="9"/>
  <c r="AW88" i="7"/>
  <c r="AJ78" i="3" s="1"/>
  <c r="AV45" i="7"/>
  <c r="AV39" i="7"/>
  <c r="AJ63" i="5"/>
  <c r="CP237" i="12"/>
  <c r="CQ33" i="12"/>
  <c r="AH33" i="11"/>
  <c r="CP305" i="9"/>
  <c r="CP237" i="9"/>
  <c r="CP237" i="8"/>
  <c r="AU159" i="11"/>
  <c r="AG91" i="11"/>
  <c r="AV160" i="11"/>
  <c r="AG92" i="11"/>
  <c r="AS157" i="11"/>
  <c r="AG89" i="11"/>
  <c r="BC167" i="11"/>
  <c r="AG99" i="11"/>
  <c r="BD168" i="11"/>
  <c r="AG100" i="11"/>
  <c r="CP265" i="12"/>
  <c r="CQ61" i="12"/>
  <c r="AH61" i="11"/>
  <c r="AH129" i="11" s="1"/>
  <c r="CP265" i="9"/>
  <c r="CP333" i="9"/>
  <c r="CP265" i="8"/>
  <c r="CP224" i="12"/>
  <c r="CQ20" i="12"/>
  <c r="AH20" i="11"/>
  <c r="CP224" i="8"/>
  <c r="CP224" i="9"/>
  <c r="CP292" i="9"/>
  <c r="CP244" i="12"/>
  <c r="CQ40" i="12"/>
  <c r="AH40" i="11"/>
  <c r="AH108" i="11" s="1"/>
  <c r="CP244" i="8"/>
  <c r="CP244" i="9"/>
  <c r="CP312" i="9"/>
  <c r="CP249" i="12"/>
  <c r="CQ45" i="12"/>
  <c r="AH45" i="11"/>
  <c r="AH113" i="11" s="1"/>
  <c r="CP249" i="9"/>
  <c r="CP317" i="9"/>
  <c r="CP249" i="8"/>
  <c r="AW67" i="7"/>
  <c r="AW59" i="7"/>
  <c r="AK72" i="5" s="1"/>
  <c r="AK75" i="5"/>
  <c r="AW54" i="7"/>
  <c r="AK69" i="5"/>
  <c r="BG171" i="11"/>
  <c r="AG103" i="11"/>
  <c r="BA165" i="11"/>
  <c r="AG97" i="11"/>
  <c r="AH146" i="11"/>
  <c r="AG78" i="11"/>
  <c r="CP226" i="12"/>
  <c r="CQ22" i="12"/>
  <c r="AH22" i="11"/>
  <c r="CP294" i="9"/>
  <c r="CP226" i="8"/>
  <c r="CP226" i="9"/>
  <c r="AI111" i="6"/>
  <c r="AF149" i="5" s="1"/>
  <c r="AI117" i="6"/>
  <c r="CP220" i="12"/>
  <c r="CQ16" i="12"/>
  <c r="AH16" i="11"/>
  <c r="CP220" i="8"/>
  <c r="CP220" i="9"/>
  <c r="CP288" i="9"/>
  <c r="CP266" i="12"/>
  <c r="CQ62" i="12"/>
  <c r="AH62" i="11"/>
  <c r="AH130" i="11" s="1"/>
  <c r="CP334" i="9"/>
  <c r="CP266" i="9"/>
  <c r="CP266" i="8"/>
  <c r="AY163" i="11"/>
  <c r="AG95" i="11"/>
  <c r="CP258" i="12"/>
  <c r="CQ54" i="12"/>
  <c r="AH54" i="11"/>
  <c r="AH122" i="11" s="1"/>
  <c r="CP326" i="9"/>
  <c r="CP258" i="9"/>
  <c r="CP258" i="8"/>
  <c r="CP229" i="12"/>
  <c r="CQ25" i="12"/>
  <c r="AH25" i="11"/>
  <c r="CP229" i="9"/>
  <c r="CP297" i="9"/>
  <c r="CP229" i="8"/>
  <c r="CP269" i="12"/>
  <c r="CQ65" i="12"/>
  <c r="AH65" i="11"/>
  <c r="AH133" i="11" s="1"/>
  <c r="CP337" i="9"/>
  <c r="CP269" i="9"/>
  <c r="CP269" i="8"/>
  <c r="CP253" i="12"/>
  <c r="CQ49" i="12"/>
  <c r="AH49" i="11"/>
  <c r="AH117" i="11" s="1"/>
  <c r="CP253" i="9"/>
  <c r="CP321" i="9"/>
  <c r="CP253" i="8"/>
  <c r="AE125" i="5"/>
  <c r="AD118" i="3"/>
  <c r="AQ231" i="7"/>
  <c r="AQ185" i="7" s="1"/>
  <c r="AQ182" i="7"/>
  <c r="AE147" i="5" s="1"/>
  <c r="AE151" i="5" s="1"/>
  <c r="AD114" i="3"/>
  <c r="CQ118" i="12"/>
  <c r="CP254" i="10"/>
  <c r="CP322" i="8"/>
  <c r="CP390" i="9"/>
  <c r="CQ196" i="12"/>
  <c r="CP400" i="8"/>
  <c r="CP400" i="10"/>
  <c r="CP332" i="10"/>
  <c r="CQ192" i="12"/>
  <c r="CP396" i="8"/>
  <c r="CP328" i="10"/>
  <c r="CP396" i="10"/>
  <c r="CQ147" i="12"/>
  <c r="CP283" i="10"/>
  <c r="CP351" i="8"/>
  <c r="CP351" i="10"/>
  <c r="CQ171" i="12"/>
  <c r="CP307" i="10"/>
  <c r="CP375" i="10"/>
  <c r="CP375" i="8"/>
  <c r="CQ183" i="12"/>
  <c r="CP319" i="10"/>
  <c r="CP387" i="8"/>
  <c r="CP387" i="10"/>
  <c r="CQ145" i="12"/>
  <c r="CP349" i="8"/>
  <c r="CP281" i="10"/>
  <c r="CP349" i="10"/>
  <c r="CQ115" i="12"/>
  <c r="CP251" i="10"/>
  <c r="CP387" i="9"/>
  <c r="CP319" i="8"/>
  <c r="CQ82" i="12"/>
  <c r="CP354" i="9"/>
  <c r="CP218" i="10"/>
  <c r="CP286" i="8"/>
  <c r="CQ164" i="12"/>
  <c r="CP368" i="8"/>
  <c r="CP300" i="10"/>
  <c r="CP368" i="10"/>
  <c r="CQ114" i="12"/>
  <c r="CP318" i="8"/>
  <c r="CP386" i="9"/>
  <c r="CP250" i="10"/>
  <c r="CQ170" i="12"/>
  <c r="CP374" i="8"/>
  <c r="CP374" i="10"/>
  <c r="CP306" i="10"/>
  <c r="CQ165" i="12"/>
  <c r="CP369" i="8"/>
  <c r="CP369" i="10"/>
  <c r="CP301" i="10"/>
  <c r="CP227" i="12"/>
  <c r="CQ23" i="12"/>
  <c r="AH23" i="11"/>
  <c r="CP295" i="9"/>
  <c r="CP227" i="8"/>
  <c r="CP227" i="9"/>
  <c r="CP256" i="12"/>
  <c r="CQ52" i="12"/>
  <c r="AH52" i="11"/>
  <c r="AH120" i="11" s="1"/>
  <c r="CP256" i="8"/>
  <c r="CP324" i="9"/>
  <c r="CP256" i="9"/>
  <c r="CP228" i="12"/>
  <c r="CQ24" i="12"/>
  <c r="AH24" i="11"/>
  <c r="CP228" i="8"/>
  <c r="CP296" i="9"/>
  <c r="CP228" i="9"/>
  <c r="CP225" i="12"/>
  <c r="CQ21" i="12"/>
  <c r="AH21" i="11"/>
  <c r="CP225" i="9"/>
  <c r="CP293" i="9"/>
  <c r="CP225" i="8"/>
  <c r="CP235" i="12"/>
  <c r="CQ31" i="12"/>
  <c r="AH31" i="11"/>
  <c r="CP303" i="9"/>
  <c r="CP235" i="8"/>
  <c r="CP235" i="9"/>
  <c r="CP236" i="12"/>
  <c r="CQ32" i="12"/>
  <c r="AH32" i="11"/>
  <c r="CP236" i="8"/>
  <c r="CP236" i="9"/>
  <c r="CP304" i="9"/>
  <c r="AN12" i="6"/>
  <c r="AK47" i="5"/>
  <c r="AK46" i="5" s="1"/>
  <c r="AK139" i="5" s="1"/>
  <c r="CQ158" i="12"/>
  <c r="CP362" i="10"/>
  <c r="CP294" i="10"/>
  <c r="CP362" i="8"/>
  <c r="CQ132" i="12"/>
  <c r="CP336" i="8"/>
  <c r="CP404" i="9"/>
  <c r="CP268" i="10"/>
  <c r="AF19" i="3"/>
  <c r="AG81" i="3"/>
  <c r="AG80" i="3"/>
  <c r="AP154" i="11"/>
  <c r="AG86" i="11"/>
  <c r="CQ127" i="12"/>
  <c r="CP399" i="9"/>
  <c r="CP263" i="10"/>
  <c r="CP331" i="8"/>
  <c r="CQ168" i="12"/>
  <c r="CP372" i="8"/>
  <c r="CP304" i="10"/>
  <c r="CP372" i="10"/>
  <c r="CQ166" i="12"/>
  <c r="CP302" i="10"/>
  <c r="CP370" i="10"/>
  <c r="CP370" i="8"/>
  <c r="CQ110" i="12"/>
  <c r="CP246" i="10"/>
  <c r="CP314" i="8"/>
  <c r="CP382" i="9"/>
  <c r="CQ190" i="12"/>
  <c r="CP394" i="8"/>
  <c r="CP326" i="10"/>
  <c r="CP394" i="10"/>
  <c r="CQ126" i="12"/>
  <c r="CP262" i="10"/>
  <c r="CP398" i="9"/>
  <c r="CP330" i="8"/>
  <c r="CQ155" i="12"/>
  <c r="CP291" i="10"/>
  <c r="CP359" i="8"/>
  <c r="CP359" i="10"/>
  <c r="CQ97" i="12"/>
  <c r="CP233" i="10"/>
  <c r="CP369" i="9"/>
  <c r="CP301" i="8"/>
  <c r="CQ181" i="12"/>
  <c r="CP385" i="8"/>
  <c r="CP317" i="10"/>
  <c r="CP385" i="10"/>
  <c r="CP262" i="12"/>
  <c r="CQ58" i="12"/>
  <c r="AH58" i="11"/>
  <c r="AH126" i="11" s="1"/>
  <c r="CP262" i="9"/>
  <c r="CP330" i="9"/>
  <c r="CP262" i="8"/>
  <c r="AW61" i="7" l="1"/>
  <c r="CP274" i="10"/>
  <c r="AX56" i="7" s="1"/>
  <c r="AW39" i="7"/>
  <c r="AK62" i="5" s="1"/>
  <c r="AX87" i="7"/>
  <c r="AK79" i="3" s="1"/>
  <c r="CP342" i="8"/>
  <c r="AX41" i="7" s="1"/>
  <c r="AL64" i="5" s="1"/>
  <c r="CR181" i="12"/>
  <c r="CQ385" i="8"/>
  <c r="CQ385" i="10"/>
  <c r="CQ317" i="10"/>
  <c r="CR190" i="12"/>
  <c r="CQ394" i="8"/>
  <c r="CQ326" i="10"/>
  <c r="CQ394" i="10"/>
  <c r="CR127" i="12"/>
  <c r="CQ263" i="10"/>
  <c r="CQ399" i="9"/>
  <c r="CQ331" i="8"/>
  <c r="CQ225" i="12"/>
  <c r="CR21" i="12"/>
  <c r="AI21" i="11"/>
  <c r="CQ293" i="9"/>
  <c r="CQ225" i="9"/>
  <c r="CQ225" i="8"/>
  <c r="AE153" i="5"/>
  <c r="AD125" i="3"/>
  <c r="AJ73" i="3"/>
  <c r="CR146" i="12"/>
  <c r="CQ350" i="10"/>
  <c r="CQ282" i="10"/>
  <c r="CQ350" i="8"/>
  <c r="CR158" i="12"/>
  <c r="CQ294" i="10"/>
  <c r="CQ362" i="10"/>
  <c r="CQ362" i="8"/>
  <c r="BD167" i="11"/>
  <c r="AH99" i="11"/>
  <c r="CR165" i="12"/>
  <c r="CQ369" i="8"/>
  <c r="CQ369" i="10"/>
  <c r="CQ301" i="10"/>
  <c r="CR114" i="12"/>
  <c r="CQ250" i="10"/>
  <c r="CQ386" i="9"/>
  <c r="CQ318" i="8"/>
  <c r="CR82" i="12"/>
  <c r="CQ354" i="9"/>
  <c r="CQ218" i="10"/>
  <c r="CQ286" i="8"/>
  <c r="CR145" i="12"/>
  <c r="CQ349" i="8"/>
  <c r="CQ281" i="10"/>
  <c r="CQ349" i="10"/>
  <c r="CR171" i="12"/>
  <c r="CQ307" i="10"/>
  <c r="CQ375" i="8"/>
  <c r="CQ375" i="10"/>
  <c r="CR192" i="12"/>
  <c r="CQ396" i="8"/>
  <c r="CQ328" i="10"/>
  <c r="CQ396" i="10"/>
  <c r="CR118" i="12"/>
  <c r="CQ390" i="9"/>
  <c r="CQ254" i="10"/>
  <c r="CQ322" i="8"/>
  <c r="CQ258" i="12"/>
  <c r="CR54" i="12"/>
  <c r="AI54" i="11"/>
  <c r="AI122" i="11" s="1"/>
  <c r="CQ258" i="9"/>
  <c r="CQ326" i="9"/>
  <c r="CQ258" i="8"/>
  <c r="AI115" i="6"/>
  <c r="AI118" i="6"/>
  <c r="CQ243" i="12"/>
  <c r="CR39" i="12"/>
  <c r="AI39" i="11"/>
  <c r="AI107" i="11" s="1"/>
  <c r="CQ311" i="9"/>
  <c r="CQ243" i="9"/>
  <c r="CQ243" i="8"/>
  <c r="CQ251" i="12"/>
  <c r="CR47" i="12"/>
  <c r="AI47" i="11"/>
  <c r="AI115" i="11" s="1"/>
  <c r="CQ251" i="9"/>
  <c r="CQ319" i="9"/>
  <c r="CQ251" i="8"/>
  <c r="CQ240" i="12"/>
  <c r="CR36" i="12"/>
  <c r="AI36" i="11"/>
  <c r="CQ240" i="8"/>
  <c r="CQ308" i="9"/>
  <c r="CQ240" i="9"/>
  <c r="CQ268" i="12"/>
  <c r="CR64" i="12"/>
  <c r="AI64" i="11"/>
  <c r="AI132" i="11" s="1"/>
  <c r="CQ268" i="8"/>
  <c r="CQ336" i="9"/>
  <c r="CQ268" i="9"/>
  <c r="AO20" i="6"/>
  <c r="AR19" i="6" s="1"/>
  <c r="AO49" i="5" s="1"/>
  <c r="AL43" i="5"/>
  <c r="AK28" i="3"/>
  <c r="AX83" i="7"/>
  <c r="CR136" i="12"/>
  <c r="CQ340" i="8"/>
  <c r="CQ272" i="10"/>
  <c r="CQ408" i="9"/>
  <c r="CQ138" i="12"/>
  <c r="AY36" i="7" s="1"/>
  <c r="AI18" i="5"/>
  <c r="AL116" i="6"/>
  <c r="CR95" i="12"/>
  <c r="CQ367" i="9"/>
  <c r="CQ231" i="10"/>
  <c r="CQ299" i="8"/>
  <c r="CR199" i="12"/>
  <c r="CQ403" i="10"/>
  <c r="CQ335" i="10"/>
  <c r="CQ403" i="8"/>
  <c r="AJ120" i="5"/>
  <c r="AJ118" i="5" s="1"/>
  <c r="AJ101" i="5"/>
  <c r="AM92" i="6"/>
  <c r="AM49" i="6"/>
  <c r="CR105" i="12"/>
  <c r="CQ241" i="10"/>
  <c r="CQ309" i="8"/>
  <c r="CQ377" i="9"/>
  <c r="CR131" i="12"/>
  <c r="CQ267" i="10"/>
  <c r="CQ403" i="9"/>
  <c r="CQ335" i="8"/>
  <c r="CR84" i="12"/>
  <c r="CQ288" i="8"/>
  <c r="CQ356" i="9"/>
  <c r="CQ220" i="10"/>
  <c r="CR77" i="12"/>
  <c r="CQ349" i="9"/>
  <c r="CQ281" i="8"/>
  <c r="CQ213" i="10"/>
  <c r="CR78" i="12"/>
  <c r="CQ350" i="9"/>
  <c r="CQ214" i="10"/>
  <c r="CQ282" i="8"/>
  <c r="CR162" i="12"/>
  <c r="CQ366" i="10"/>
  <c r="CQ298" i="10"/>
  <c r="CQ366" i="8"/>
  <c r="CR195" i="12"/>
  <c r="CQ399" i="10"/>
  <c r="CQ331" i="10"/>
  <c r="CQ399" i="8"/>
  <c r="CR161" i="12"/>
  <c r="CQ365" i="8"/>
  <c r="CQ297" i="10"/>
  <c r="CQ365" i="10"/>
  <c r="CR79" i="12"/>
  <c r="CQ351" i="9"/>
  <c r="CQ215" i="10"/>
  <c r="CQ283" i="8"/>
  <c r="CR167" i="12"/>
  <c r="CQ371" i="10"/>
  <c r="CQ371" i="8"/>
  <c r="CQ303" i="10"/>
  <c r="CR94" i="12"/>
  <c r="CQ366" i="9"/>
  <c r="CQ230" i="10"/>
  <c r="CQ298" i="8"/>
  <c r="CR180" i="12"/>
  <c r="CQ384" i="8"/>
  <c r="CQ384" i="10"/>
  <c r="CQ316" i="10"/>
  <c r="CR177" i="12"/>
  <c r="CQ381" i="8"/>
  <c r="CQ313" i="10"/>
  <c r="CQ381" i="10"/>
  <c r="CR99" i="12"/>
  <c r="CQ371" i="9"/>
  <c r="CQ235" i="10"/>
  <c r="CQ303" i="8"/>
  <c r="CQ271" i="12"/>
  <c r="CR67" i="12"/>
  <c r="AI67" i="11"/>
  <c r="AI135" i="11" s="1"/>
  <c r="CQ339" i="9"/>
  <c r="CQ271" i="9"/>
  <c r="CQ271" i="8"/>
  <c r="AI99" i="5"/>
  <c r="AL104" i="6"/>
  <c r="AL103" i="6"/>
  <c r="CQ217" i="12"/>
  <c r="CR13" i="12"/>
  <c r="AI13" i="11"/>
  <c r="CQ217" i="9"/>
  <c r="CQ285" i="9"/>
  <c r="CQ217" i="8"/>
  <c r="AH6" i="3"/>
  <c r="AH15" i="3"/>
  <c r="BC166" i="11"/>
  <c r="AH98" i="11"/>
  <c r="AJ147" i="11"/>
  <c r="AH79" i="11"/>
  <c r="AL44" i="5"/>
  <c r="AO25" i="6"/>
  <c r="AU24" i="6" s="1"/>
  <c r="AR51" i="5" s="1"/>
  <c r="AK29" i="3"/>
  <c r="AX84" i="7"/>
  <c r="CR204" i="12"/>
  <c r="CQ408" i="8"/>
  <c r="CQ410" i="8" s="1"/>
  <c r="AY42" i="7" s="1"/>
  <c r="CQ408" i="10"/>
  <c r="CQ410" i="10" s="1"/>
  <c r="AY53" i="7" s="1"/>
  <c r="CQ340" i="10"/>
  <c r="CQ342" i="10" s="1"/>
  <c r="AY50" i="7" s="1"/>
  <c r="CQ206" i="12"/>
  <c r="AY37" i="7" s="1"/>
  <c r="AY162" i="11"/>
  <c r="AH94" i="11"/>
  <c r="AM150" i="11"/>
  <c r="AH82" i="11"/>
  <c r="CQ246" i="12"/>
  <c r="CR42" i="12"/>
  <c r="AI42" i="11"/>
  <c r="AI110" i="11" s="1"/>
  <c r="CQ246" i="9"/>
  <c r="CQ314" i="9"/>
  <c r="CQ246" i="8"/>
  <c r="AW57" i="7"/>
  <c r="AK70" i="5"/>
  <c r="AG101" i="3"/>
  <c r="AG116" i="3"/>
  <c r="AH107" i="5"/>
  <c r="AH104" i="5" s="1"/>
  <c r="AH111" i="5"/>
  <c r="CQ270" i="12"/>
  <c r="CR66" i="12"/>
  <c r="AI66" i="11"/>
  <c r="AI134" i="11" s="1"/>
  <c r="CQ338" i="9"/>
  <c r="CQ270" i="9"/>
  <c r="CQ270" i="8"/>
  <c r="CQ257" i="12"/>
  <c r="CR53" i="12"/>
  <c r="AI53" i="11"/>
  <c r="AI121" i="11" s="1"/>
  <c r="CQ257" i="9"/>
  <c r="CQ325" i="9"/>
  <c r="CQ257" i="8"/>
  <c r="CQ267" i="12"/>
  <c r="CR63" i="12"/>
  <c r="AI63" i="11"/>
  <c r="AI131" i="11" s="1"/>
  <c r="CQ267" i="9"/>
  <c r="CQ335" i="9"/>
  <c r="CQ267" i="8"/>
  <c r="CR81" i="12"/>
  <c r="CQ285" i="8"/>
  <c r="CQ353" i="9"/>
  <c r="CQ217" i="10"/>
  <c r="CR133" i="12"/>
  <c r="CQ337" i="8"/>
  <c r="CQ405" i="9"/>
  <c r="CQ269" i="10"/>
  <c r="CR184" i="12"/>
  <c r="CQ388" i="8"/>
  <c r="CQ320" i="10"/>
  <c r="CQ388" i="10"/>
  <c r="CR111" i="12"/>
  <c r="CQ383" i="9"/>
  <c r="CQ247" i="10"/>
  <c r="CQ315" i="8"/>
  <c r="CR122" i="12"/>
  <c r="CQ394" i="9"/>
  <c r="CQ326" i="8"/>
  <c r="CQ258" i="10"/>
  <c r="CR96" i="12"/>
  <c r="CQ300" i="8"/>
  <c r="CQ368" i="9"/>
  <c r="CQ232" i="10"/>
  <c r="CR112" i="12"/>
  <c r="CQ316" i="8"/>
  <c r="CQ384" i="9"/>
  <c r="CQ248" i="10"/>
  <c r="CR198" i="12"/>
  <c r="CQ402" i="8"/>
  <c r="CQ402" i="10"/>
  <c r="CQ334" i="10"/>
  <c r="CR117" i="12"/>
  <c r="CQ321" i="8"/>
  <c r="CQ389" i="9"/>
  <c r="CQ253" i="10"/>
  <c r="CQ252" i="12"/>
  <c r="CR48" i="12"/>
  <c r="AI48" i="11"/>
  <c r="AI116" i="11" s="1"/>
  <c r="CQ252" i="8"/>
  <c r="CQ320" i="9"/>
  <c r="CQ252" i="9"/>
  <c r="BB165" i="11"/>
  <c r="AH97" i="11"/>
  <c r="CQ239" i="12"/>
  <c r="CR35" i="12"/>
  <c r="AI35" i="11"/>
  <c r="CQ239" i="9"/>
  <c r="CQ307" i="9"/>
  <c r="CQ239" i="8"/>
  <c r="CQ238" i="12"/>
  <c r="CR34" i="12"/>
  <c r="AI34" i="11"/>
  <c r="CQ238" i="8"/>
  <c r="CQ306" i="9"/>
  <c r="CQ238" i="9"/>
  <c r="CP274" i="8"/>
  <c r="AX40" i="7" s="1"/>
  <c r="CR126" i="12"/>
  <c r="CQ398" i="9"/>
  <c r="CQ262" i="10"/>
  <c r="CQ330" i="8"/>
  <c r="CR166" i="12"/>
  <c r="CQ302" i="10"/>
  <c r="CQ370" i="10"/>
  <c r="CQ370" i="8"/>
  <c r="CQ227" i="12"/>
  <c r="CR23" i="12"/>
  <c r="AI23" i="11"/>
  <c r="CQ295" i="9"/>
  <c r="CQ227" i="8"/>
  <c r="CQ227" i="9"/>
  <c r="CQ249" i="12"/>
  <c r="CR45" i="12"/>
  <c r="AI45" i="11"/>
  <c r="AI113" i="11" s="1"/>
  <c r="CQ317" i="9"/>
  <c r="CQ249" i="9"/>
  <c r="CQ249" i="8"/>
  <c r="CR102" i="12"/>
  <c r="CQ238" i="10"/>
  <c r="CQ306" i="8"/>
  <c r="CQ374" i="9"/>
  <c r="CR163" i="12"/>
  <c r="CQ299" i="10"/>
  <c r="CQ367" i="8"/>
  <c r="CQ367" i="10"/>
  <c r="CR175" i="12"/>
  <c r="CQ379" i="10"/>
  <c r="CQ379" i="8"/>
  <c r="CQ311" i="10"/>
  <c r="CR98" i="12"/>
  <c r="CQ370" i="9"/>
  <c r="CQ234" i="10"/>
  <c r="CQ302" i="8"/>
  <c r="BI172" i="11"/>
  <c r="AH104" i="11"/>
  <c r="CR87" i="12"/>
  <c r="CQ359" i="9"/>
  <c r="CQ223" i="10"/>
  <c r="CQ291" i="8"/>
  <c r="CR157" i="12"/>
  <c r="CQ361" i="8"/>
  <c r="CQ361" i="10"/>
  <c r="CQ293" i="10"/>
  <c r="CR123" i="12"/>
  <c r="CQ259" i="10"/>
  <c r="CQ395" i="9"/>
  <c r="CQ327" i="8"/>
  <c r="CR116" i="12"/>
  <c r="CQ320" i="8"/>
  <c r="CQ252" i="10"/>
  <c r="CQ388" i="9"/>
  <c r="CR113" i="12"/>
  <c r="CQ317" i="8"/>
  <c r="CQ249" i="10"/>
  <c r="CQ385" i="9"/>
  <c r="CR134" i="12"/>
  <c r="CQ406" i="9"/>
  <c r="CQ270" i="10"/>
  <c r="CQ338" i="8"/>
  <c r="CR100" i="12"/>
  <c r="CQ304" i="8"/>
  <c r="CQ236" i="10"/>
  <c r="CQ372" i="9"/>
  <c r="CR132" i="12"/>
  <c r="CQ336" i="8"/>
  <c r="CQ268" i="10"/>
  <c r="CQ404" i="9"/>
  <c r="CR170" i="12"/>
  <c r="CQ306" i="10"/>
  <c r="CQ374" i="10"/>
  <c r="CQ374" i="8"/>
  <c r="CR164" i="12"/>
  <c r="CQ368" i="8"/>
  <c r="CQ300" i="10"/>
  <c r="CQ368" i="10"/>
  <c r="CR115" i="12"/>
  <c r="CQ387" i="9"/>
  <c r="CQ251" i="10"/>
  <c r="CQ319" i="8"/>
  <c r="CR183" i="12"/>
  <c r="CQ319" i="10"/>
  <c r="CQ387" i="8"/>
  <c r="CQ387" i="10"/>
  <c r="CR147" i="12"/>
  <c r="CQ283" i="10"/>
  <c r="CQ351" i="8"/>
  <c r="CQ351" i="10"/>
  <c r="CR196" i="12"/>
  <c r="CQ400" i="8"/>
  <c r="CQ400" i="10"/>
  <c r="CQ332" i="10"/>
  <c r="CQ269" i="12"/>
  <c r="CR65" i="12"/>
  <c r="AI65" i="11"/>
  <c r="AI133" i="11" s="1"/>
  <c r="CQ269" i="9"/>
  <c r="CQ337" i="9"/>
  <c r="CQ269" i="8"/>
  <c r="CQ266" i="12"/>
  <c r="CR62" i="12"/>
  <c r="AI62" i="11"/>
  <c r="AI130" i="11" s="1"/>
  <c r="CQ266" i="9"/>
  <c r="CQ334" i="9"/>
  <c r="CQ266" i="8"/>
  <c r="CQ235" i="12"/>
  <c r="CR31" i="12"/>
  <c r="AI31" i="11"/>
  <c r="CQ235" i="8"/>
  <c r="CQ235" i="9"/>
  <c r="CQ303" i="9"/>
  <c r="CQ256" i="12"/>
  <c r="AI52" i="11"/>
  <c r="AI120" i="11" s="1"/>
  <c r="CR52" i="12"/>
  <c r="CQ256" i="8"/>
  <c r="CQ324" i="9"/>
  <c r="CQ256" i="9"/>
  <c r="AH93" i="11"/>
  <c r="AX161" i="11"/>
  <c r="AO152" i="11"/>
  <c r="AH84" i="11"/>
  <c r="AU158" i="11"/>
  <c r="AH90" i="11"/>
  <c r="CQ244" i="12"/>
  <c r="CR40" i="12"/>
  <c r="AI40" i="11"/>
  <c r="AI108" i="11" s="1"/>
  <c r="CQ244" i="8"/>
  <c r="CQ244" i="9"/>
  <c r="CQ312" i="9"/>
  <c r="CQ265" i="12"/>
  <c r="CR61" i="12"/>
  <c r="AI61" i="11"/>
  <c r="AI129" i="11" s="1"/>
  <c r="CQ265" i="9"/>
  <c r="CQ333" i="9"/>
  <c r="CQ265" i="8"/>
  <c r="AH101" i="11"/>
  <c r="BF169" i="11"/>
  <c r="AJ62" i="5"/>
  <c r="AI73" i="3"/>
  <c r="BJ173" i="11"/>
  <c r="AH105" i="11"/>
  <c r="AQ232" i="7"/>
  <c r="AC128" i="3"/>
  <c r="BA164" i="11"/>
  <c r="AH96" i="11"/>
  <c r="AL75" i="5"/>
  <c r="AX67" i="7"/>
  <c r="AK10" i="5"/>
  <c r="AJ8" i="3"/>
  <c r="AJ17" i="3"/>
  <c r="AI6" i="5"/>
  <c r="AH77" i="11"/>
  <c r="AH145" i="11"/>
  <c r="AK98" i="6"/>
  <c r="CQ261" i="12"/>
  <c r="CR57" i="12"/>
  <c r="AI57" i="11"/>
  <c r="AI125" i="11" s="1"/>
  <c r="CQ329" i="9"/>
  <c r="CQ261" i="9"/>
  <c r="CQ261" i="8"/>
  <c r="CQ245" i="12"/>
  <c r="CR41" i="12"/>
  <c r="AI41" i="11"/>
  <c r="AI109" i="11" s="1"/>
  <c r="CQ245" i="9"/>
  <c r="CQ313" i="9"/>
  <c r="CQ245" i="8"/>
  <c r="CQ234" i="12"/>
  <c r="CR30" i="12"/>
  <c r="AI30" i="11"/>
  <c r="CQ234" i="9"/>
  <c r="CQ302" i="9"/>
  <c r="CQ234" i="8"/>
  <c r="CQ215" i="12"/>
  <c r="CR11" i="12"/>
  <c r="AI11" i="11"/>
  <c r="CQ283" i="9"/>
  <c r="CQ215" i="9"/>
  <c r="CQ215" i="8"/>
  <c r="AJ111" i="6"/>
  <c r="AG149" i="5" s="1"/>
  <c r="AJ117" i="6"/>
  <c r="CP410" i="10"/>
  <c r="AX53" i="7" s="1"/>
  <c r="AK11" i="5"/>
  <c r="AJ18" i="3"/>
  <c r="AJ9" i="3"/>
  <c r="CQ264" i="12"/>
  <c r="CR60" i="12"/>
  <c r="AI60" i="11"/>
  <c r="AI128" i="11" s="1"/>
  <c r="CQ264" i="8"/>
  <c r="CQ264" i="9"/>
  <c r="CQ332" i="9"/>
  <c r="CQ230" i="12"/>
  <c r="CR26" i="12"/>
  <c r="AI26" i="11"/>
  <c r="CQ298" i="9"/>
  <c r="CQ230" i="8"/>
  <c r="CQ230" i="9"/>
  <c r="CQ218" i="12"/>
  <c r="CR14" i="12"/>
  <c r="AI14" i="11"/>
  <c r="CQ218" i="8"/>
  <c r="CQ286" i="9"/>
  <c r="CQ218" i="9"/>
  <c r="AN151" i="11"/>
  <c r="AH83" i="11"/>
  <c r="CQ248" i="12"/>
  <c r="CR44" i="12"/>
  <c r="AI44" i="11"/>
  <c r="AI112" i="11" s="1"/>
  <c r="CQ248" i="8"/>
  <c r="CQ316" i="9"/>
  <c r="CQ248" i="9"/>
  <c r="CR121" i="12"/>
  <c r="CQ325" i="8"/>
  <c r="CQ393" i="9"/>
  <c r="CQ257" i="10"/>
  <c r="CR124" i="12"/>
  <c r="CQ328" i="8"/>
  <c r="CQ396" i="9"/>
  <c r="CQ260" i="10"/>
  <c r="AH86" i="11"/>
  <c r="AQ154" i="11"/>
  <c r="AL47" i="5"/>
  <c r="AL46" i="5" s="1"/>
  <c r="AL139" i="5" s="1"/>
  <c r="AO12" i="6"/>
  <c r="CQ233" i="12"/>
  <c r="CR29" i="12"/>
  <c r="AI29" i="11"/>
  <c r="CQ233" i="9"/>
  <c r="CQ301" i="9"/>
  <c r="CQ233" i="8"/>
  <c r="CR125" i="12"/>
  <c r="CQ329" i="8"/>
  <c r="CQ261" i="10"/>
  <c r="CQ397" i="9"/>
  <c r="CR202" i="12"/>
  <c r="CQ406" i="8"/>
  <c r="CQ406" i="10"/>
  <c r="CQ338" i="10"/>
  <c r="CR89" i="12"/>
  <c r="CQ293" i="8"/>
  <c r="CQ361" i="9"/>
  <c r="CQ225" i="10"/>
  <c r="CR120" i="12"/>
  <c r="CQ324" i="8"/>
  <c r="CQ256" i="10"/>
  <c r="CQ392" i="9"/>
  <c r="CR119" i="12"/>
  <c r="CQ391" i="9"/>
  <c r="CQ255" i="10"/>
  <c r="CQ323" i="8"/>
  <c r="CR172" i="12"/>
  <c r="CQ376" i="8"/>
  <c r="CQ308" i="10"/>
  <c r="CQ376" i="10"/>
  <c r="CR197" i="12"/>
  <c r="CQ401" i="8"/>
  <c r="CQ401" i="10"/>
  <c r="CQ333" i="10"/>
  <c r="CR108" i="12"/>
  <c r="CQ312" i="8"/>
  <c r="CQ380" i="9"/>
  <c r="CQ244" i="10"/>
  <c r="CR194" i="12"/>
  <c r="CQ398" i="8"/>
  <c r="CQ330" i="10"/>
  <c r="CQ398" i="10"/>
  <c r="CR193" i="12"/>
  <c r="CQ397" i="8"/>
  <c r="CQ397" i="10"/>
  <c r="CQ329" i="10"/>
  <c r="CR85" i="12"/>
  <c r="CQ221" i="10"/>
  <c r="CQ289" i="8"/>
  <c r="CQ357" i="9"/>
  <c r="CR191" i="12"/>
  <c r="CQ395" i="8"/>
  <c r="CQ395" i="10"/>
  <c r="CQ327" i="10"/>
  <c r="CR91" i="12"/>
  <c r="CQ363" i="9"/>
  <c r="CQ227" i="10"/>
  <c r="CQ295" i="8"/>
  <c r="CR156" i="12"/>
  <c r="CQ360" i="8"/>
  <c r="CQ360" i="10"/>
  <c r="CQ292" i="10"/>
  <c r="CR130" i="12"/>
  <c r="CQ266" i="10"/>
  <c r="CQ334" i="8"/>
  <c r="CQ402" i="9"/>
  <c r="CP274" i="12"/>
  <c r="AX35" i="7"/>
  <c r="CR128" i="12"/>
  <c r="CQ332" i="8"/>
  <c r="CQ264" i="10"/>
  <c r="CQ400" i="9"/>
  <c r="CR104" i="12"/>
  <c r="CQ308" i="8"/>
  <c r="CQ376" i="9"/>
  <c r="CQ240" i="10"/>
  <c r="CR97" i="12"/>
  <c r="CQ369" i="9"/>
  <c r="CQ301" i="8"/>
  <c r="CQ233" i="10"/>
  <c r="CR110" i="12"/>
  <c r="CQ246" i="10"/>
  <c r="CQ314" i="8"/>
  <c r="CQ382" i="9"/>
  <c r="CQ262" i="12"/>
  <c r="CR58" i="12"/>
  <c r="AI58" i="11"/>
  <c r="AI126" i="11" s="1"/>
  <c r="CQ330" i="9"/>
  <c r="CQ262" i="9"/>
  <c r="CQ262" i="8"/>
  <c r="AN39" i="6"/>
  <c r="AN44" i="6"/>
  <c r="BE168" i="11"/>
  <c r="AH100" i="11"/>
  <c r="AT157" i="11"/>
  <c r="AH89" i="11"/>
  <c r="AW160" i="11"/>
  <c r="AH92" i="11"/>
  <c r="AV159" i="11"/>
  <c r="AH91" i="11"/>
  <c r="CQ253" i="12"/>
  <c r="CR49" i="12"/>
  <c r="AI49" i="11"/>
  <c r="AI117" i="11" s="1"/>
  <c r="CQ321" i="9"/>
  <c r="CQ253" i="9"/>
  <c r="CQ253" i="8"/>
  <c r="CQ229" i="12"/>
  <c r="CR25" i="12"/>
  <c r="AI25" i="11"/>
  <c r="CQ229" i="9"/>
  <c r="CQ297" i="9"/>
  <c r="CQ229" i="8"/>
  <c r="CQ220" i="12"/>
  <c r="CR16" i="12"/>
  <c r="AI16" i="11"/>
  <c r="CQ220" i="8"/>
  <c r="CQ220" i="9"/>
  <c r="CQ288" i="9"/>
  <c r="CQ226" i="12"/>
  <c r="CR22" i="12"/>
  <c r="AI22" i="11"/>
  <c r="CQ294" i="9"/>
  <c r="CQ226" i="8"/>
  <c r="CQ226" i="9"/>
  <c r="AS156" i="11"/>
  <c r="AH88" i="11"/>
  <c r="CQ237" i="12"/>
  <c r="CR33" i="12"/>
  <c r="AI33" i="11"/>
  <c r="CQ305" i="9"/>
  <c r="CQ237" i="9"/>
  <c r="CQ237" i="8"/>
  <c r="CQ242" i="12"/>
  <c r="CR38" i="12"/>
  <c r="AI38" i="11"/>
  <c r="AI106" i="11" s="1"/>
  <c r="CQ310" i="9"/>
  <c r="CQ242" i="9"/>
  <c r="CQ242" i="8"/>
  <c r="CQ241" i="12"/>
  <c r="CR37" i="12"/>
  <c r="AI37" i="11"/>
  <c r="AI105" i="11" s="1"/>
  <c r="CQ309" i="9"/>
  <c r="CQ241" i="9"/>
  <c r="CQ241" i="8"/>
  <c r="CQ232" i="12"/>
  <c r="CR28" i="12"/>
  <c r="AI28" i="11"/>
  <c r="CQ232" i="8"/>
  <c r="CQ300" i="9"/>
  <c r="CQ232" i="9"/>
  <c r="CQ259" i="12"/>
  <c r="CR55" i="12"/>
  <c r="AI55" i="11"/>
  <c r="AI123" i="11" s="1"/>
  <c r="CQ327" i="9"/>
  <c r="CQ259" i="9"/>
  <c r="CQ259" i="8"/>
  <c r="AL70" i="5"/>
  <c r="AX57" i="7"/>
  <c r="AS169" i="7"/>
  <c r="AM95" i="6"/>
  <c r="AM94" i="6" s="1"/>
  <c r="AM43" i="6" s="1"/>
  <c r="AM45" i="6" s="1"/>
  <c r="AM35" i="6"/>
  <c r="AM33" i="6" s="1"/>
  <c r="AM31" i="6" s="1"/>
  <c r="CQ255" i="12"/>
  <c r="CR51" i="12"/>
  <c r="AI51" i="11"/>
  <c r="AI119" i="11" s="1"/>
  <c r="CQ323" i="9"/>
  <c r="CQ255" i="9"/>
  <c r="CQ255" i="8"/>
  <c r="CQ213" i="12"/>
  <c r="CR9" i="12"/>
  <c r="AI9" i="11"/>
  <c r="CQ281" i="9"/>
  <c r="CQ213" i="9"/>
  <c r="CQ213" i="8"/>
  <c r="AR155" i="11"/>
  <c r="AH87" i="11"/>
  <c r="AP153" i="11"/>
  <c r="AH85" i="11"/>
  <c r="CP342" i="10"/>
  <c r="AX50" i="7" s="1"/>
  <c r="CR186" i="12"/>
  <c r="CQ390" i="8"/>
  <c r="CQ322" i="10"/>
  <c r="CQ390" i="10"/>
  <c r="AK148" i="11"/>
  <c r="AH80" i="11"/>
  <c r="CQ219" i="12"/>
  <c r="CR15" i="12"/>
  <c r="AI15" i="11"/>
  <c r="CQ219" i="9"/>
  <c r="CQ287" i="9"/>
  <c r="CQ219" i="8"/>
  <c r="CQ247" i="12"/>
  <c r="CR43" i="12"/>
  <c r="AI43" i="11"/>
  <c r="AI111" i="11" s="1"/>
  <c r="CQ315" i="9"/>
  <c r="CQ247" i="9"/>
  <c r="CQ247" i="8"/>
  <c r="CR176" i="12"/>
  <c r="CQ380" i="8"/>
  <c r="CQ380" i="10"/>
  <c r="CQ312" i="10"/>
  <c r="CR149" i="12"/>
  <c r="CQ353" i="8"/>
  <c r="CQ285" i="10"/>
  <c r="CQ353" i="10"/>
  <c r="AW34" i="7"/>
  <c r="AN15" i="6"/>
  <c r="AP14" i="6" s="1"/>
  <c r="AK42" i="5"/>
  <c r="AJ27" i="3"/>
  <c r="AW82" i="7"/>
  <c r="CQ254" i="12"/>
  <c r="CR50" i="12"/>
  <c r="AI50" i="11"/>
  <c r="AI118" i="11" s="1"/>
  <c r="CQ322" i="9"/>
  <c r="CQ254" i="9"/>
  <c r="CQ254" i="8"/>
  <c r="CQ250" i="12"/>
  <c r="CR46" i="12"/>
  <c r="AI46" i="11"/>
  <c r="AI114" i="11" s="1"/>
  <c r="CQ250" i="9"/>
  <c r="CQ318" i="9"/>
  <c r="CQ250" i="8"/>
  <c r="CQ222" i="12"/>
  <c r="CR18" i="12"/>
  <c r="AI18" i="11"/>
  <c r="CQ290" i="9"/>
  <c r="CQ222" i="8"/>
  <c r="CQ222" i="9"/>
  <c r="AI114" i="5"/>
  <c r="AI95" i="5"/>
  <c r="AI88" i="5" s="1"/>
  <c r="AH104" i="3"/>
  <c r="AH91" i="3"/>
  <c r="AU163" i="7"/>
  <c r="AU105" i="7"/>
  <c r="AW209" i="7" a="1"/>
  <c r="AW209" i="7" s="1"/>
  <c r="AW195" i="7" a="1"/>
  <c r="AW195" i="7" s="1"/>
  <c r="CR187" i="12"/>
  <c r="CQ323" i="10"/>
  <c r="CQ391" i="10"/>
  <c r="CQ391" i="8"/>
  <c r="AZ163" i="11"/>
  <c r="AH95" i="11"/>
  <c r="AG19" i="3"/>
  <c r="AH80" i="3"/>
  <c r="AH81" i="3"/>
  <c r="AV81" i="7"/>
  <c r="AJ9" i="5"/>
  <c r="AJ8" i="5" s="1"/>
  <c r="AI16" i="3"/>
  <c r="AI7" i="3"/>
  <c r="AV166" i="7"/>
  <c r="AV165" i="7" s="1"/>
  <c r="AV141" i="7"/>
  <c r="AV44" i="7"/>
  <c r="AI74" i="3" s="1"/>
  <c r="AJ41" i="5"/>
  <c r="AI26" i="3"/>
  <c r="AH78" i="11"/>
  <c r="AI146" i="11"/>
  <c r="AG57" i="3"/>
  <c r="AT98" i="7"/>
  <c r="AG63" i="3" s="1"/>
  <c r="CP342" i="9"/>
  <c r="AX63" i="7" s="1"/>
  <c r="AX59" i="7" s="1"/>
  <c r="AL72" i="5" s="1"/>
  <c r="CQ272" i="12"/>
  <c r="CR68" i="12"/>
  <c r="AI68" i="11"/>
  <c r="AI136" i="11" s="1"/>
  <c r="CQ272" i="8"/>
  <c r="CQ274" i="8" s="1"/>
  <c r="AY40" i="7" s="1"/>
  <c r="CQ340" i="9"/>
  <c r="CQ342" i="9" s="1"/>
  <c r="AY63" i="7" s="1"/>
  <c r="CQ272" i="9"/>
  <c r="CQ274" i="9" s="1"/>
  <c r="AY60" i="7" s="1"/>
  <c r="CQ70" i="12"/>
  <c r="AV186" i="7"/>
  <c r="AU186" i="7"/>
  <c r="CR155" i="12"/>
  <c r="CQ291" i="10"/>
  <c r="CQ359" i="8"/>
  <c r="CQ359" i="10"/>
  <c r="CR168" i="12"/>
  <c r="CQ372" i="8"/>
  <c r="CQ372" i="10"/>
  <c r="CQ304" i="10"/>
  <c r="CQ236" i="12"/>
  <c r="CR32" i="12"/>
  <c r="AI32" i="11"/>
  <c r="CQ236" i="8"/>
  <c r="CQ304" i="9"/>
  <c r="CQ236" i="9"/>
  <c r="CQ228" i="12"/>
  <c r="CR24" i="12"/>
  <c r="AI24" i="11"/>
  <c r="CQ228" i="8"/>
  <c r="CQ228" i="9"/>
  <c r="CQ296" i="9"/>
  <c r="CQ224" i="12"/>
  <c r="CR20" i="12"/>
  <c r="AI20" i="11"/>
  <c r="CQ224" i="8"/>
  <c r="CQ224" i="9"/>
  <c r="CQ292" i="9"/>
  <c r="CR129" i="12"/>
  <c r="CQ333" i="8"/>
  <c r="CQ401" i="9"/>
  <c r="CQ265" i="10"/>
  <c r="CR101" i="12"/>
  <c r="CQ305" i="8"/>
  <c r="CQ237" i="10"/>
  <c r="CQ373" i="9"/>
  <c r="CR107" i="12"/>
  <c r="CQ379" i="9"/>
  <c r="CQ243" i="10"/>
  <c r="CQ311" i="8"/>
  <c r="CR151" i="12"/>
  <c r="CQ287" i="10"/>
  <c r="CQ355" i="8"/>
  <c r="CQ355" i="10"/>
  <c r="CR148" i="12"/>
  <c r="CQ352" i="8"/>
  <c r="CQ352" i="10"/>
  <c r="CQ284" i="10"/>
  <c r="CR103" i="12"/>
  <c r="CQ239" i="10"/>
  <c r="CQ375" i="9"/>
  <c r="CQ307" i="8"/>
  <c r="CR169" i="12"/>
  <c r="CQ373" i="8"/>
  <c r="CQ305" i="10"/>
  <c r="CQ373" i="10"/>
  <c r="CR185" i="12"/>
  <c r="CQ389" i="8"/>
  <c r="CQ389" i="10"/>
  <c r="CQ321" i="10"/>
  <c r="CR106" i="12"/>
  <c r="CQ378" i="9"/>
  <c r="CQ310" i="8"/>
  <c r="CQ242" i="10"/>
  <c r="CR90" i="12"/>
  <c r="CQ226" i="10"/>
  <c r="CQ362" i="9"/>
  <c r="CQ294" i="8"/>
  <c r="CR86" i="12"/>
  <c r="CQ358" i="9"/>
  <c r="CQ222" i="10"/>
  <c r="CQ290" i="8"/>
  <c r="CR150" i="12"/>
  <c r="CQ354" i="10"/>
  <c r="CQ286" i="10"/>
  <c r="CQ354" i="8"/>
  <c r="CR152" i="12"/>
  <c r="CQ356" i="8"/>
  <c r="CQ288" i="10"/>
  <c r="CQ356" i="10"/>
  <c r="AN75" i="6"/>
  <c r="AO9" i="6"/>
  <c r="AN7" i="6"/>
  <c r="AK54" i="5"/>
  <c r="AL149" i="11"/>
  <c r="AH81" i="11"/>
  <c r="CQ223" i="12"/>
  <c r="CR19" i="12"/>
  <c r="AI19" i="11"/>
  <c r="CQ291" i="9"/>
  <c r="CQ223" i="9"/>
  <c r="CQ223" i="8"/>
  <c r="CQ221" i="12"/>
  <c r="CR17" i="12"/>
  <c r="AI17" i="11"/>
  <c r="CQ221" i="9"/>
  <c r="CQ289" i="9"/>
  <c r="CQ221" i="8"/>
  <c r="CQ260" i="12"/>
  <c r="CR56" i="12"/>
  <c r="AI56" i="11"/>
  <c r="AI124" i="11" s="1"/>
  <c r="CQ260" i="8"/>
  <c r="CQ260" i="9"/>
  <c r="CQ328" i="9"/>
  <c r="CR109" i="12"/>
  <c r="CQ313" i="8"/>
  <c r="CQ245" i="10"/>
  <c r="CQ381" i="9"/>
  <c r="CR173" i="12"/>
  <c r="CQ377" i="8"/>
  <c r="CQ309" i="10"/>
  <c r="CQ377" i="10"/>
  <c r="CR189" i="12"/>
  <c r="CQ393" i="8"/>
  <c r="CQ325" i="10"/>
  <c r="CQ393" i="10"/>
  <c r="CR135" i="12"/>
  <c r="CQ271" i="10"/>
  <c r="CQ407" i="9"/>
  <c r="CQ339" i="8"/>
  <c r="CR80" i="12"/>
  <c r="CQ284" i="8"/>
  <c r="CQ216" i="10"/>
  <c r="CQ352" i="9"/>
  <c r="CR179" i="12"/>
  <c r="CQ383" i="8"/>
  <c r="CQ383" i="10"/>
  <c r="CQ315" i="10"/>
  <c r="CR154" i="12"/>
  <c r="CQ290" i="10"/>
  <c r="CQ358" i="10"/>
  <c r="CQ358" i="8"/>
  <c r="CR200" i="12"/>
  <c r="CQ404" i="8"/>
  <c r="CQ336" i="10"/>
  <c r="CQ404" i="10"/>
  <c r="CR153" i="12"/>
  <c r="CQ357" i="8"/>
  <c r="CQ289" i="10"/>
  <c r="CQ357" i="10"/>
  <c r="CR93" i="12"/>
  <c r="CQ365" i="9"/>
  <c r="CQ297" i="8"/>
  <c r="CQ229" i="10"/>
  <c r="CR159" i="12"/>
  <c r="CQ295" i="10"/>
  <c r="CQ363" i="8"/>
  <c r="CQ363" i="10"/>
  <c r="CR203" i="12"/>
  <c r="CQ339" i="10"/>
  <c r="CQ407" i="8"/>
  <c r="CQ407" i="10"/>
  <c r="CR182" i="12"/>
  <c r="CQ386" i="10"/>
  <c r="CQ386" i="8"/>
  <c r="CQ318" i="10"/>
  <c r="CR88" i="12"/>
  <c r="CQ292" i="8"/>
  <c r="CQ224" i="10"/>
  <c r="CQ360" i="9"/>
  <c r="CR83" i="12"/>
  <c r="CQ355" i="9"/>
  <c r="CQ219" i="10"/>
  <c r="CQ287" i="8"/>
  <c r="CR92" i="12"/>
  <c r="CQ296" i="8"/>
  <c r="CQ364" i="9"/>
  <c r="CQ228" i="10"/>
  <c r="CR178" i="12"/>
  <c r="CQ382" i="10"/>
  <c r="CQ314" i="10"/>
  <c r="CQ382" i="8"/>
  <c r="CR174" i="12"/>
  <c r="CQ310" i="10"/>
  <c r="CQ378" i="8"/>
  <c r="CQ378" i="10"/>
  <c r="CR201" i="12"/>
  <c r="CQ405" i="8"/>
  <c r="CQ405" i="10"/>
  <c r="CQ337" i="10"/>
  <c r="CR188" i="12"/>
  <c r="CQ392" i="8"/>
  <c r="CQ324" i="10"/>
  <c r="CQ392" i="10"/>
  <c r="CR160" i="12"/>
  <c r="CQ364" i="8"/>
  <c r="CQ296" i="10"/>
  <c r="CQ364" i="10"/>
  <c r="CP410" i="8"/>
  <c r="AX42" i="7" s="1"/>
  <c r="AW46" i="7"/>
  <c r="AK64" i="5"/>
  <c r="CQ263" i="12"/>
  <c r="CR59" i="12"/>
  <c r="AI59" i="11"/>
  <c r="AI127" i="11" s="1"/>
  <c r="CQ263" i="9"/>
  <c r="CQ331" i="9"/>
  <c r="CQ263" i="8"/>
  <c r="CQ216" i="12"/>
  <c r="CR12" i="12"/>
  <c r="AI12" i="11"/>
  <c r="CQ216" i="8"/>
  <c r="CQ284" i="9"/>
  <c r="CQ216" i="9"/>
  <c r="AH92" i="5"/>
  <c r="AH85" i="5" s="1"/>
  <c r="AT175" i="7"/>
  <c r="AT174" i="7"/>
  <c r="AG88" i="3"/>
  <c r="AI123" i="5"/>
  <c r="AH115" i="3"/>
  <c r="AU96" i="7"/>
  <c r="CQ231" i="12"/>
  <c r="CR27" i="12"/>
  <c r="AI27" i="11"/>
  <c r="CQ231" i="9"/>
  <c r="CQ299" i="9"/>
  <c r="CQ231" i="8"/>
  <c r="CQ214" i="12"/>
  <c r="CR10" i="12"/>
  <c r="AI10" i="11"/>
  <c r="CQ214" i="9"/>
  <c r="CQ282" i="9"/>
  <c r="CQ214" i="8"/>
  <c r="AF125" i="5"/>
  <c r="AE118" i="3"/>
  <c r="AR182" i="7"/>
  <c r="AF147" i="5" s="1"/>
  <c r="AF151" i="5" s="1"/>
  <c r="AE114" i="3"/>
  <c r="AR231" i="7"/>
  <c r="AR185" i="7" s="1"/>
  <c r="BH171" i="11"/>
  <c r="AH103" i="11"/>
  <c r="BG170" i="11"/>
  <c r="AH102" i="11"/>
  <c r="CP274" i="9"/>
  <c r="AX60" i="7" s="1"/>
  <c r="AL98" i="6" l="1"/>
  <c r="CQ410" i="9"/>
  <c r="AY66" i="7" s="1"/>
  <c r="AY67" i="7" s="1"/>
  <c r="AX46" i="7"/>
  <c r="AM116" i="6"/>
  <c r="AJ18" i="5"/>
  <c r="AM74" i="5"/>
  <c r="CR222" i="12"/>
  <c r="CS18" i="12"/>
  <c r="AJ18" i="11"/>
  <c r="CR222" i="8"/>
  <c r="CR290" i="9"/>
  <c r="CR222" i="9"/>
  <c r="CR254" i="12"/>
  <c r="CS50" i="12"/>
  <c r="AJ50" i="11"/>
  <c r="AJ118" i="11" s="1"/>
  <c r="CR322" i="9"/>
  <c r="CR254" i="9"/>
  <c r="CR254" i="8"/>
  <c r="AO151" i="11"/>
  <c r="AI83" i="11"/>
  <c r="CS186" i="12"/>
  <c r="CR390" i="8"/>
  <c r="CR390" i="10"/>
  <c r="CR322" i="10"/>
  <c r="CR255" i="12"/>
  <c r="CS51" i="12"/>
  <c r="AJ51" i="11"/>
  <c r="AJ119" i="11" s="1"/>
  <c r="CR323" i="9"/>
  <c r="CR255" i="9"/>
  <c r="CR255" i="8"/>
  <c r="AG125" i="5"/>
  <c r="AF118" i="3"/>
  <c r="AS182" i="7"/>
  <c r="AG147" i="5" s="1"/>
  <c r="AG151" i="5" s="1"/>
  <c r="AS231" i="7"/>
  <c r="AS185" i="7" s="1"/>
  <c r="AF114" i="3"/>
  <c r="BB164" i="11"/>
  <c r="AI96" i="11"/>
  <c r="CR237" i="12"/>
  <c r="CS33" i="12"/>
  <c r="AJ33" i="11"/>
  <c r="CR305" i="9"/>
  <c r="CR237" i="9"/>
  <c r="CR237" i="8"/>
  <c r="CR226" i="12"/>
  <c r="CS22" i="12"/>
  <c r="AJ22" i="11"/>
  <c r="CR294" i="9"/>
  <c r="CR226" i="9"/>
  <c r="CR226" i="8"/>
  <c r="CR229" i="12"/>
  <c r="CS25" i="12"/>
  <c r="AJ25" i="11"/>
  <c r="CR229" i="9"/>
  <c r="CR297" i="9"/>
  <c r="CR229" i="8"/>
  <c r="AL42" i="5"/>
  <c r="AX34" i="7"/>
  <c r="AO15" i="6"/>
  <c r="AQ14" i="6" s="1"/>
  <c r="AK27" i="3"/>
  <c r="AX82" i="7"/>
  <c r="AO39" i="6"/>
  <c r="AO44" i="6"/>
  <c r="CR248" i="12"/>
  <c r="CS44" i="12"/>
  <c r="AJ44" i="11"/>
  <c r="AJ112" i="11" s="1"/>
  <c r="CR248" i="8"/>
  <c r="CR316" i="9"/>
  <c r="CR248" i="9"/>
  <c r="CR218" i="12"/>
  <c r="CS14" i="12"/>
  <c r="AJ14" i="11"/>
  <c r="CR218" i="9"/>
  <c r="CR286" i="9"/>
  <c r="CR218" i="8"/>
  <c r="CR264" i="12"/>
  <c r="CS60" i="12"/>
  <c r="AJ60" i="11"/>
  <c r="AJ128" i="11" s="1"/>
  <c r="CR264" i="8"/>
  <c r="CR332" i="9"/>
  <c r="CR264" i="9"/>
  <c r="CR215" i="12"/>
  <c r="CS11" i="12"/>
  <c r="AJ11" i="11"/>
  <c r="CR283" i="9"/>
  <c r="CR215" i="9"/>
  <c r="CR215" i="8"/>
  <c r="CR245" i="12"/>
  <c r="CS41" i="12"/>
  <c r="AJ41" i="11"/>
  <c r="AJ109" i="11" s="1"/>
  <c r="CR313" i="9"/>
  <c r="CR245" i="9"/>
  <c r="CR245" i="8"/>
  <c r="AK111" i="6"/>
  <c r="AH149" i="5" s="1"/>
  <c r="AK117" i="6"/>
  <c r="BE167" i="11"/>
  <c r="AI99" i="11"/>
  <c r="CS98" i="12"/>
  <c r="CR370" i="9"/>
  <c r="CR234" i="10"/>
  <c r="CR302" i="8"/>
  <c r="CS175" i="12"/>
  <c r="CR311" i="10"/>
  <c r="CR379" i="10"/>
  <c r="CR379" i="8"/>
  <c r="CS163" i="12"/>
  <c r="CR299" i="10"/>
  <c r="CR367" i="8"/>
  <c r="CR367" i="10"/>
  <c r="CR249" i="12"/>
  <c r="CS45" i="12"/>
  <c r="AJ45" i="11"/>
  <c r="AJ113" i="11" s="1"/>
  <c r="CR249" i="9"/>
  <c r="CR317" i="9"/>
  <c r="CR249" i="8"/>
  <c r="AL63" i="5"/>
  <c r="AY88" i="7"/>
  <c r="AL78" i="3" s="1"/>
  <c r="AX45" i="7"/>
  <c r="AX39" i="7"/>
  <c r="AI102" i="11"/>
  <c r="BH170" i="11"/>
  <c r="CS117" i="12"/>
  <c r="CR321" i="8"/>
  <c r="CR253" i="10"/>
  <c r="CR389" i="9"/>
  <c r="CS198" i="12"/>
  <c r="CR402" i="8"/>
  <c r="CR402" i="10"/>
  <c r="CR334" i="10"/>
  <c r="CS112" i="12"/>
  <c r="CR316" i="8"/>
  <c r="CR248" i="10"/>
  <c r="CR384" i="9"/>
  <c r="CS96" i="12"/>
  <c r="CR300" i="8"/>
  <c r="CR368" i="9"/>
  <c r="CR232" i="10"/>
  <c r="CS122" i="12"/>
  <c r="CR394" i="9"/>
  <c r="CR258" i="10"/>
  <c r="CR326" i="8"/>
  <c r="CS111" i="12"/>
  <c r="CR383" i="9"/>
  <c r="CR247" i="10"/>
  <c r="CR315" i="8"/>
  <c r="CS184" i="12"/>
  <c r="CR388" i="8"/>
  <c r="CR320" i="10"/>
  <c r="CR388" i="10"/>
  <c r="CS133" i="12"/>
  <c r="CR337" i="8"/>
  <c r="CR269" i="10"/>
  <c r="CR405" i="9"/>
  <c r="CS81" i="12"/>
  <c r="CR217" i="10"/>
  <c r="CR353" i="9"/>
  <c r="CR285" i="8"/>
  <c r="AM65" i="5"/>
  <c r="AY47" i="7"/>
  <c r="AM149" i="11"/>
  <c r="AI81" i="11"/>
  <c r="AM104" i="6"/>
  <c r="AM103" i="6"/>
  <c r="AJ99" i="5"/>
  <c r="AM75" i="5"/>
  <c r="AY59" i="7"/>
  <c r="AM72" i="5" s="1"/>
  <c r="AL10" i="5"/>
  <c r="AK17" i="3"/>
  <c r="AK8" i="3"/>
  <c r="CR268" i="12"/>
  <c r="CS64" i="12"/>
  <c r="AJ64" i="11"/>
  <c r="AJ132" i="11" s="1"/>
  <c r="CR268" i="8"/>
  <c r="CR268" i="9"/>
  <c r="CR336" i="9"/>
  <c r="CR251" i="12"/>
  <c r="CS47" i="12"/>
  <c r="AJ47" i="11"/>
  <c r="AJ115" i="11" s="1"/>
  <c r="CR319" i="9"/>
  <c r="CR251" i="9"/>
  <c r="CR251" i="8"/>
  <c r="CR225" i="12"/>
  <c r="CS21" i="12"/>
  <c r="AJ21" i="11"/>
  <c r="CR293" i="9"/>
  <c r="CR225" i="9"/>
  <c r="CR225" i="8"/>
  <c r="AM47" i="5"/>
  <c r="AM46" i="5" s="1"/>
  <c r="AM139" i="5" s="1"/>
  <c r="AP12" i="6"/>
  <c r="CR219" i="12"/>
  <c r="CS15" i="12"/>
  <c r="AJ15" i="11"/>
  <c r="CR219" i="9"/>
  <c r="CR287" i="9"/>
  <c r="CR219" i="8"/>
  <c r="AL68" i="5"/>
  <c r="AX51" i="7"/>
  <c r="AX49" i="7"/>
  <c r="AL67" i="5" s="1"/>
  <c r="AI145" i="11"/>
  <c r="AI77" i="11"/>
  <c r="CR232" i="12"/>
  <c r="CS28" i="12"/>
  <c r="AJ28" i="11"/>
  <c r="CR232" i="8"/>
  <c r="CR300" i="9"/>
  <c r="CR232" i="9"/>
  <c r="AP152" i="11"/>
  <c r="AI84" i="11"/>
  <c r="CS130" i="12"/>
  <c r="CR334" i="8"/>
  <c r="CR402" i="9"/>
  <c r="CR266" i="10"/>
  <c r="CS156" i="12"/>
  <c r="CR360" i="8"/>
  <c r="CR292" i="10"/>
  <c r="CR360" i="10"/>
  <c r="CS91" i="12"/>
  <c r="CR227" i="10"/>
  <c r="CR363" i="9"/>
  <c r="CR295" i="8"/>
  <c r="CS191" i="12"/>
  <c r="CR395" i="8"/>
  <c r="CR395" i="10"/>
  <c r="CR327" i="10"/>
  <c r="CS85" i="12"/>
  <c r="CR289" i="8"/>
  <c r="CR357" i="9"/>
  <c r="CR221" i="10"/>
  <c r="CS193" i="12"/>
  <c r="CR397" i="8"/>
  <c r="CR329" i="10"/>
  <c r="CR397" i="10"/>
  <c r="CS194" i="12"/>
  <c r="CR398" i="8"/>
  <c r="CR398" i="10"/>
  <c r="CR330" i="10"/>
  <c r="CS108" i="12"/>
  <c r="CR312" i="8"/>
  <c r="CR380" i="9"/>
  <c r="CR244" i="10"/>
  <c r="CS197" i="12"/>
  <c r="CR401" i="8"/>
  <c r="CR401" i="10"/>
  <c r="CR333" i="10"/>
  <c r="CS172" i="12"/>
  <c r="CR376" i="8"/>
  <c r="CR308" i="10"/>
  <c r="CR376" i="10"/>
  <c r="CS119" i="12"/>
  <c r="CR255" i="10"/>
  <c r="CR391" i="9"/>
  <c r="CR323" i="8"/>
  <c r="CS120" i="12"/>
  <c r="CR324" i="8"/>
  <c r="CR392" i="9"/>
  <c r="CR256" i="10"/>
  <c r="CS89" i="12"/>
  <c r="CR293" i="8"/>
  <c r="CR361" i="9"/>
  <c r="CR225" i="10"/>
  <c r="CS202" i="12"/>
  <c r="CR406" i="8"/>
  <c r="CR406" i="10"/>
  <c r="CR338" i="10"/>
  <c r="CS125" i="12"/>
  <c r="CR329" i="8"/>
  <c r="CR397" i="9"/>
  <c r="CR261" i="10"/>
  <c r="BC165" i="11"/>
  <c r="AI97" i="11"/>
  <c r="AZ162" i="11"/>
  <c r="AI94" i="11"/>
  <c r="AL69" i="5"/>
  <c r="AX54" i="7"/>
  <c r="BD166" i="11"/>
  <c r="AI98" i="11"/>
  <c r="AX209" i="7" a="1"/>
  <c r="AX209" i="7" s="1"/>
  <c r="AX195" i="7" a="1"/>
  <c r="AX195" i="7" s="1"/>
  <c r="CR265" i="12"/>
  <c r="CS61" i="12"/>
  <c r="AJ61" i="11"/>
  <c r="AJ129" i="11" s="1"/>
  <c r="CR333" i="9"/>
  <c r="CR265" i="9"/>
  <c r="CR265" i="8"/>
  <c r="CR235" i="12"/>
  <c r="CS31" i="12"/>
  <c r="AJ31" i="11"/>
  <c r="CR235" i="9"/>
  <c r="CR235" i="8"/>
  <c r="CR303" i="9"/>
  <c r="CR269" i="12"/>
  <c r="AJ65" i="11"/>
  <c r="AJ133" i="11" s="1"/>
  <c r="CS65" i="12"/>
  <c r="CR269" i="9"/>
  <c r="CR337" i="9"/>
  <c r="CR269" i="8"/>
  <c r="CS102" i="12"/>
  <c r="CR238" i="10"/>
  <c r="CR374" i="9"/>
  <c r="CR306" i="8"/>
  <c r="AW159" i="11"/>
  <c r="AI91" i="11"/>
  <c r="CR238" i="12"/>
  <c r="CS34" i="12"/>
  <c r="AJ34" i="11"/>
  <c r="CR306" i="9"/>
  <c r="CR238" i="9"/>
  <c r="CR238" i="8"/>
  <c r="CR267" i="12"/>
  <c r="CS63" i="12"/>
  <c r="AJ63" i="11"/>
  <c r="AJ131" i="11" s="1"/>
  <c r="CR335" i="9"/>
  <c r="CR267" i="9"/>
  <c r="CR267" i="8"/>
  <c r="CR270" i="12"/>
  <c r="CS66" i="12"/>
  <c r="AJ66" i="11"/>
  <c r="AJ134" i="11" s="1"/>
  <c r="CR270" i="9"/>
  <c r="CR338" i="9"/>
  <c r="CR270" i="8"/>
  <c r="AM44" i="5"/>
  <c r="AP25" i="6"/>
  <c r="AV24" i="6" s="1"/>
  <c r="AS51" i="5" s="1"/>
  <c r="AL29" i="3"/>
  <c r="AY84" i="7"/>
  <c r="CS204" i="12"/>
  <c r="CR408" i="8"/>
  <c r="CR340" i="10"/>
  <c r="CR408" i="10"/>
  <c r="CR206" i="12"/>
  <c r="AZ37" i="7" s="1"/>
  <c r="CR217" i="12"/>
  <c r="CS13" i="12"/>
  <c r="AJ13" i="11"/>
  <c r="CR285" i="9"/>
  <c r="CR217" i="9"/>
  <c r="CR217" i="8"/>
  <c r="CQ274" i="10"/>
  <c r="AY56" i="7" s="1"/>
  <c r="AY49" i="7" s="1"/>
  <c r="AM67" i="5" s="1"/>
  <c r="BJ172" i="11"/>
  <c r="AI104" i="11"/>
  <c r="CS158" i="12"/>
  <c r="CR294" i="10"/>
  <c r="CR362" i="10"/>
  <c r="CR362" i="8"/>
  <c r="CS146" i="12"/>
  <c r="CR282" i="10"/>
  <c r="CR350" i="10"/>
  <c r="CR350" i="8"/>
  <c r="CS127" i="12"/>
  <c r="CR399" i="9"/>
  <c r="CR263" i="10"/>
  <c r="CR331" i="8"/>
  <c r="CS190" i="12"/>
  <c r="CR394" i="8"/>
  <c r="CR326" i="10"/>
  <c r="CR394" i="10"/>
  <c r="CS181" i="12"/>
  <c r="CR385" i="8"/>
  <c r="CR385" i="10"/>
  <c r="CR317" i="10"/>
  <c r="AL148" i="11"/>
  <c r="AI80" i="11"/>
  <c r="CR223" i="12"/>
  <c r="CS19" i="12"/>
  <c r="AJ19" i="11"/>
  <c r="CR291" i="9"/>
  <c r="CR223" i="8"/>
  <c r="CR223" i="9"/>
  <c r="CR228" i="12"/>
  <c r="CS24" i="12"/>
  <c r="AJ24" i="11"/>
  <c r="CR228" i="8"/>
  <c r="CR228" i="9"/>
  <c r="CR296" i="9"/>
  <c r="AJ146" i="11"/>
  <c r="AI78" i="11"/>
  <c r="AQ153" i="11"/>
  <c r="AI85" i="11"/>
  <c r="CS152" i="12"/>
  <c r="CR356" i="8"/>
  <c r="CR356" i="10"/>
  <c r="CR288" i="10"/>
  <c r="CS86" i="12"/>
  <c r="CR358" i="9"/>
  <c r="CR222" i="10"/>
  <c r="CR290" i="8"/>
  <c r="CS106" i="12"/>
  <c r="CR242" i="10"/>
  <c r="CR310" i="8"/>
  <c r="CR378" i="9"/>
  <c r="CS169" i="12"/>
  <c r="CR373" i="8"/>
  <c r="CR305" i="10"/>
  <c r="CR373" i="10"/>
  <c r="CS148" i="12"/>
  <c r="CR352" i="8"/>
  <c r="CR284" i="10"/>
  <c r="CR352" i="10"/>
  <c r="CS151" i="12"/>
  <c r="CR287" i="10"/>
  <c r="CR355" i="8"/>
  <c r="CR355" i="10"/>
  <c r="CS107" i="12"/>
  <c r="CR243" i="10"/>
  <c r="CR379" i="9"/>
  <c r="CR311" i="8"/>
  <c r="CS129" i="12"/>
  <c r="CR333" i="8"/>
  <c r="CR401" i="9"/>
  <c r="CR265" i="10"/>
  <c r="AT156" i="11"/>
  <c r="AI88" i="11"/>
  <c r="AI100" i="11"/>
  <c r="BF168" i="11"/>
  <c r="AM63" i="5"/>
  <c r="AL74" i="5"/>
  <c r="AX64" i="7"/>
  <c r="AJ114" i="5"/>
  <c r="AJ95" i="5"/>
  <c r="AJ88" i="5" s="1"/>
  <c r="AI104" i="3"/>
  <c r="AI91" i="3"/>
  <c r="AV163" i="7"/>
  <c r="AV105" i="7"/>
  <c r="AJ6" i="5"/>
  <c r="CR214" i="12"/>
  <c r="CS10" i="12"/>
  <c r="AJ10" i="11"/>
  <c r="CR214" i="9"/>
  <c r="CR282" i="9"/>
  <c r="CR214" i="8"/>
  <c r="AH57" i="3"/>
  <c r="AU98" i="7"/>
  <c r="AH63" i="3" s="1"/>
  <c r="AT169" i="7"/>
  <c r="CR221" i="12"/>
  <c r="CS17" i="12"/>
  <c r="AJ17" i="11"/>
  <c r="CR289" i="9"/>
  <c r="CR221" i="9"/>
  <c r="CR221" i="8"/>
  <c r="CR224" i="12"/>
  <c r="CS20" i="12"/>
  <c r="AJ20" i="11"/>
  <c r="CR224" i="8"/>
  <c r="CR292" i="9"/>
  <c r="CR224" i="9"/>
  <c r="CR236" i="12"/>
  <c r="CS32" i="12"/>
  <c r="AJ32" i="11"/>
  <c r="CR236" i="8"/>
  <c r="CR236" i="9"/>
  <c r="CR304" i="9"/>
  <c r="CQ274" i="12"/>
  <c r="AY35" i="7"/>
  <c r="AY64" i="7" s="1"/>
  <c r="AJ123" i="5"/>
  <c r="AI115" i="3"/>
  <c r="AV96" i="7"/>
  <c r="AI15" i="3"/>
  <c r="AI6" i="3"/>
  <c r="AI92" i="5"/>
  <c r="AI85" i="5" s="1"/>
  <c r="AU175" i="7"/>
  <c r="AU174" i="7"/>
  <c r="AH88" i="3"/>
  <c r="CR250" i="12"/>
  <c r="CS46" i="12"/>
  <c r="AJ46" i="11"/>
  <c r="AJ114" i="11" s="1"/>
  <c r="CR250" i="9"/>
  <c r="CR318" i="9"/>
  <c r="CR250" i="8"/>
  <c r="AW81" i="7"/>
  <c r="AW186" i="7" s="1"/>
  <c r="AK9" i="5"/>
  <c r="AK8" i="5" s="1"/>
  <c r="AJ16" i="3"/>
  <c r="AJ7" i="3"/>
  <c r="AW166" i="7"/>
  <c r="AW165" i="7" s="1"/>
  <c r="AW141" i="7"/>
  <c r="AW44" i="7"/>
  <c r="AJ74" i="3" s="1"/>
  <c r="AK41" i="5"/>
  <c r="AJ26" i="3"/>
  <c r="CS149" i="12"/>
  <c r="CR353" i="8"/>
  <c r="CR353" i="10"/>
  <c r="CR285" i="10"/>
  <c r="CS176" i="12"/>
  <c r="CR380" i="8"/>
  <c r="CR380" i="10"/>
  <c r="CR312" i="10"/>
  <c r="CR213" i="12"/>
  <c r="CS9" i="12"/>
  <c r="AJ9" i="11"/>
  <c r="CR213" i="9"/>
  <c r="CR281" i="9"/>
  <c r="CR213" i="8"/>
  <c r="CR242" i="12"/>
  <c r="CS38" i="12"/>
  <c r="AJ38" i="11"/>
  <c r="AJ106" i="11" s="1"/>
  <c r="CR242" i="9"/>
  <c r="CR310" i="9"/>
  <c r="CR242" i="8"/>
  <c r="CR220" i="12"/>
  <c r="CS16" i="12"/>
  <c r="AJ16" i="11"/>
  <c r="CR220" i="8"/>
  <c r="CR220" i="9"/>
  <c r="CR288" i="9"/>
  <c r="CR253" i="12"/>
  <c r="AJ49" i="11"/>
  <c r="AJ117" i="11" s="1"/>
  <c r="CS49" i="12"/>
  <c r="CR253" i="9"/>
  <c r="CR321" i="9"/>
  <c r="CR253" i="8"/>
  <c r="CR262" i="12"/>
  <c r="CS58" i="12"/>
  <c r="AJ58" i="11"/>
  <c r="AJ126" i="11" s="1"/>
  <c r="CR330" i="9"/>
  <c r="CR262" i="9"/>
  <c r="CR262" i="8"/>
  <c r="CR233" i="12"/>
  <c r="CS29" i="12"/>
  <c r="AJ29" i="11"/>
  <c r="CR233" i="9"/>
  <c r="CR301" i="9"/>
  <c r="CR233" i="8"/>
  <c r="CR230" i="12"/>
  <c r="CS26" i="12"/>
  <c r="AJ26" i="11"/>
  <c r="CR298" i="9"/>
  <c r="CR230" i="8"/>
  <c r="CR230" i="9"/>
  <c r="AJ118" i="6"/>
  <c r="AJ115" i="6"/>
  <c r="CR234" i="12"/>
  <c r="CS30" i="12"/>
  <c r="AJ30" i="11"/>
  <c r="CR234" i="9"/>
  <c r="CR302" i="9"/>
  <c r="CR234" i="8"/>
  <c r="CR261" i="12"/>
  <c r="CS57" i="12"/>
  <c r="AJ57" i="11"/>
  <c r="AJ125" i="11" s="1"/>
  <c r="CR329" i="9"/>
  <c r="CR261" i="9"/>
  <c r="CR261" i="8"/>
  <c r="AR232" i="7"/>
  <c r="AD128" i="3"/>
  <c r="CR256" i="12"/>
  <c r="CS52" i="12"/>
  <c r="AJ52" i="11"/>
  <c r="AJ120" i="11" s="1"/>
  <c r="CR256" i="8"/>
  <c r="CR256" i="9"/>
  <c r="CR324" i="9"/>
  <c r="CS196" i="12"/>
  <c r="CR400" i="8"/>
  <c r="CR332" i="10"/>
  <c r="CR400" i="10"/>
  <c r="CS147" i="12"/>
  <c r="CR283" i="10"/>
  <c r="CR351" i="8"/>
  <c r="CR351" i="10"/>
  <c r="CS183" i="12"/>
  <c r="CR319" i="10"/>
  <c r="CR387" i="10"/>
  <c r="CR387" i="8"/>
  <c r="CS115" i="12"/>
  <c r="CR387" i="9"/>
  <c r="CR251" i="10"/>
  <c r="CR319" i="8"/>
  <c r="CS164" i="12"/>
  <c r="CR368" i="8"/>
  <c r="CR368" i="10"/>
  <c r="CR300" i="10"/>
  <c r="CS170" i="12"/>
  <c r="CR306" i="10"/>
  <c r="CR374" i="10"/>
  <c r="CR374" i="8"/>
  <c r="CS132" i="12"/>
  <c r="CR336" i="8"/>
  <c r="CR404" i="9"/>
  <c r="CR268" i="10"/>
  <c r="CS100" i="12"/>
  <c r="CR304" i="8"/>
  <c r="CR236" i="10"/>
  <c r="CR372" i="9"/>
  <c r="CS134" i="12"/>
  <c r="CR338" i="8"/>
  <c r="CR406" i="9"/>
  <c r="CR270" i="10"/>
  <c r="CS113" i="12"/>
  <c r="CR317" i="8"/>
  <c r="CR249" i="10"/>
  <c r="CR385" i="9"/>
  <c r="CS116" i="12"/>
  <c r="CR320" i="8"/>
  <c r="CR388" i="9"/>
  <c r="CR252" i="10"/>
  <c r="CS123" i="12"/>
  <c r="CR259" i="10"/>
  <c r="CR395" i="9"/>
  <c r="CR327" i="8"/>
  <c r="CS157" i="12"/>
  <c r="CR361" i="8"/>
  <c r="CR293" i="10"/>
  <c r="CR361" i="10"/>
  <c r="CS87" i="12"/>
  <c r="CR223" i="10"/>
  <c r="CR359" i="9"/>
  <c r="CR291" i="8"/>
  <c r="CR227" i="12"/>
  <c r="CS23" i="12"/>
  <c r="AJ23" i="11"/>
  <c r="CR227" i="8"/>
  <c r="CR295" i="9"/>
  <c r="CR227" i="9"/>
  <c r="BI171" i="11"/>
  <c r="AI103" i="11"/>
  <c r="AM68" i="5"/>
  <c r="AY51" i="7"/>
  <c r="AL11" i="5"/>
  <c r="AK18" i="3"/>
  <c r="AK9" i="3"/>
  <c r="AH19" i="3"/>
  <c r="AI81" i="3"/>
  <c r="AI80" i="3"/>
  <c r="CR271" i="12"/>
  <c r="CS67" i="12"/>
  <c r="AJ67" i="11"/>
  <c r="AJ135" i="11" s="1"/>
  <c r="CR271" i="9"/>
  <c r="CR339" i="9"/>
  <c r="CR271" i="8"/>
  <c r="CQ342" i="8"/>
  <c r="AY41" i="7" s="1"/>
  <c r="AY39" i="7" s="1"/>
  <c r="CR240" i="12"/>
  <c r="CS36" i="12"/>
  <c r="AJ36" i="11"/>
  <c r="AJ104" i="11" s="1"/>
  <c r="CR240" i="8"/>
  <c r="CR308" i="9"/>
  <c r="CR240" i="9"/>
  <c r="CR243" i="12"/>
  <c r="CS39" i="12"/>
  <c r="AJ39" i="11"/>
  <c r="AJ107" i="11" s="1"/>
  <c r="CR243" i="9"/>
  <c r="CR311" i="9"/>
  <c r="CR243" i="8"/>
  <c r="CR258" i="12"/>
  <c r="CS54" i="12"/>
  <c r="AJ54" i="11"/>
  <c r="AJ122" i="11" s="1"/>
  <c r="CR258" i="9"/>
  <c r="CR326" i="9"/>
  <c r="CR258" i="8"/>
  <c r="AL73" i="5"/>
  <c r="AY87" i="7"/>
  <c r="AL79" i="3" s="1"/>
  <c r="AX61" i="7"/>
  <c r="CR231" i="12"/>
  <c r="CS27" i="12"/>
  <c r="AJ27" i="11"/>
  <c r="CR231" i="9"/>
  <c r="CR299" i="9"/>
  <c r="CR231" i="8"/>
  <c r="CR260" i="12"/>
  <c r="CS56" i="12"/>
  <c r="AJ56" i="11"/>
  <c r="AJ124" i="11" s="1"/>
  <c r="CR260" i="8"/>
  <c r="CR328" i="9"/>
  <c r="CR260" i="9"/>
  <c r="AP9" i="6"/>
  <c r="AO7" i="6"/>
  <c r="AL54" i="5"/>
  <c r="AO75" i="6"/>
  <c r="AF153" i="5"/>
  <c r="AE125" i="3"/>
  <c r="CR216" i="12"/>
  <c r="CS12" i="12"/>
  <c r="AJ12" i="11"/>
  <c r="CR216" i="8"/>
  <c r="CR216" i="9"/>
  <c r="CR284" i="9"/>
  <c r="AK120" i="5"/>
  <c r="AK118" i="5" s="1"/>
  <c r="AK101" i="5"/>
  <c r="AN92" i="6"/>
  <c r="AN49" i="6"/>
  <c r="CS150" i="12"/>
  <c r="CR354" i="10"/>
  <c r="CR286" i="10"/>
  <c r="CR354" i="8"/>
  <c r="CS90" i="12"/>
  <c r="CR226" i="10"/>
  <c r="CR362" i="9"/>
  <c r="CR294" i="8"/>
  <c r="CS185" i="12"/>
  <c r="CR389" i="8"/>
  <c r="CR389" i="10"/>
  <c r="CR321" i="10"/>
  <c r="CS103" i="12"/>
  <c r="CR239" i="10"/>
  <c r="CR375" i="9"/>
  <c r="CR307" i="8"/>
  <c r="CS101" i="12"/>
  <c r="CR305" i="8"/>
  <c r="CR373" i="9"/>
  <c r="CR237" i="10"/>
  <c r="BA163" i="11"/>
  <c r="AI95" i="11"/>
  <c r="CR263" i="12"/>
  <c r="CS59" i="12"/>
  <c r="AJ59" i="11"/>
  <c r="AJ127" i="11" s="1"/>
  <c r="CR263" i="9"/>
  <c r="CR331" i="9"/>
  <c r="CR263" i="8"/>
  <c r="AL65" i="5"/>
  <c r="AX47" i="7"/>
  <c r="CS160" i="12"/>
  <c r="CR364" i="8"/>
  <c r="CR364" i="10"/>
  <c r="CR296" i="10"/>
  <c r="CS188" i="12"/>
  <c r="CR392" i="8"/>
  <c r="CR324" i="10"/>
  <c r="CR392" i="10"/>
  <c r="CS201" i="12"/>
  <c r="CR405" i="8"/>
  <c r="CR337" i="10"/>
  <c r="CR405" i="10"/>
  <c r="CS174" i="12"/>
  <c r="CR310" i="10"/>
  <c r="CR378" i="8"/>
  <c r="CR378" i="10"/>
  <c r="CS178" i="12"/>
  <c r="CR314" i="10"/>
  <c r="CR382" i="10"/>
  <c r="CR382" i="8"/>
  <c r="CS92" i="12"/>
  <c r="CR296" i="8"/>
  <c r="CR364" i="9"/>
  <c r="CR228" i="10"/>
  <c r="CS83" i="12"/>
  <c r="CR219" i="10"/>
  <c r="CR355" i="9"/>
  <c r="CR287" i="8"/>
  <c r="CS88" i="12"/>
  <c r="CR292" i="8"/>
  <c r="CR360" i="9"/>
  <c r="CR224" i="10"/>
  <c r="CS182" i="12"/>
  <c r="CR386" i="10"/>
  <c r="CR386" i="8"/>
  <c r="CR318" i="10"/>
  <c r="CS203" i="12"/>
  <c r="CR339" i="10"/>
  <c r="CR407" i="10"/>
  <c r="CR407" i="8"/>
  <c r="CS159" i="12"/>
  <c r="CR295" i="10"/>
  <c r="CR363" i="8"/>
  <c r="CR363" i="10"/>
  <c r="CS93" i="12"/>
  <c r="CR229" i="10"/>
  <c r="CR297" i="8"/>
  <c r="CR365" i="9"/>
  <c r="CS153" i="12"/>
  <c r="CR357" i="8"/>
  <c r="CR289" i="10"/>
  <c r="CR357" i="10"/>
  <c r="CS200" i="12"/>
  <c r="CR404" i="8"/>
  <c r="CR404" i="10"/>
  <c r="CR336" i="10"/>
  <c r="CS154" i="12"/>
  <c r="CR290" i="10"/>
  <c r="CR358" i="10"/>
  <c r="CR358" i="8"/>
  <c r="CS179" i="12"/>
  <c r="CR383" i="8"/>
  <c r="CR383" i="10"/>
  <c r="CR315" i="10"/>
  <c r="CS80" i="12"/>
  <c r="CR284" i="8"/>
  <c r="CR352" i="9"/>
  <c r="CR216" i="10"/>
  <c r="CS135" i="12"/>
  <c r="CR271" i="10"/>
  <c r="CR407" i="9"/>
  <c r="CR339" i="8"/>
  <c r="CS189" i="12"/>
  <c r="CR393" i="8"/>
  <c r="CR325" i="10"/>
  <c r="CR393" i="10"/>
  <c r="CS173" i="12"/>
  <c r="CR377" i="8"/>
  <c r="CR377" i="10"/>
  <c r="CR309" i="10"/>
  <c r="CS109" i="12"/>
  <c r="CR245" i="10"/>
  <c r="CR313" i="8"/>
  <c r="CR381" i="9"/>
  <c r="AI87" i="11"/>
  <c r="AS155" i="11"/>
  <c r="AN95" i="6"/>
  <c r="AN94" i="6" s="1"/>
  <c r="AN43" i="6" s="1"/>
  <c r="AN45" i="6" s="1"/>
  <c r="AN35" i="6"/>
  <c r="AN33" i="6" s="1"/>
  <c r="AN31" i="6" s="1"/>
  <c r="AX160" i="11"/>
  <c r="AI92" i="11"/>
  <c r="CS168" i="12"/>
  <c r="CR372" i="8"/>
  <c r="CR372" i="10"/>
  <c r="CR304" i="10"/>
  <c r="CS155" i="12"/>
  <c r="CR291" i="10"/>
  <c r="CR359" i="8"/>
  <c r="CR359" i="10"/>
  <c r="AM73" i="5"/>
  <c r="CR272" i="12"/>
  <c r="CS68" i="12"/>
  <c r="AJ68" i="11"/>
  <c r="AJ136" i="11" s="1"/>
  <c r="CR272" i="8"/>
  <c r="CR340" i="9"/>
  <c r="CR272" i="9"/>
  <c r="CR70" i="12"/>
  <c r="CS187" i="12"/>
  <c r="CR391" i="8"/>
  <c r="CR323" i="10"/>
  <c r="CR391" i="10"/>
  <c r="AH101" i="3"/>
  <c r="AH116" i="3"/>
  <c r="AI107" i="5"/>
  <c r="AI104" i="5" s="1"/>
  <c r="AI111" i="5"/>
  <c r="AR154" i="11"/>
  <c r="AI86" i="11"/>
  <c r="CR247" i="12"/>
  <c r="CS43" i="12"/>
  <c r="AJ43" i="11"/>
  <c r="AJ111" i="11" s="1"/>
  <c r="CR315" i="9"/>
  <c r="CR247" i="9"/>
  <c r="CR247" i="8"/>
  <c r="CR259" i="12"/>
  <c r="CS55" i="12"/>
  <c r="AJ55" i="11"/>
  <c r="AJ123" i="11" s="1"/>
  <c r="CR259" i="9"/>
  <c r="CR327" i="9"/>
  <c r="CR259" i="8"/>
  <c r="CR241" i="12"/>
  <c r="CS37" i="12"/>
  <c r="AJ37" i="11"/>
  <c r="AJ105" i="11" s="1"/>
  <c r="CR309" i="9"/>
  <c r="CR241" i="9"/>
  <c r="CR241" i="8"/>
  <c r="BG169" i="11"/>
  <c r="AI101" i="11"/>
  <c r="AV158" i="11"/>
  <c r="AI90" i="11"/>
  <c r="AY161" i="11"/>
  <c r="AI93" i="11"/>
  <c r="CS110" i="12"/>
  <c r="CR382" i="9"/>
  <c r="CR246" i="10"/>
  <c r="CR314" i="8"/>
  <c r="CS97" i="12"/>
  <c r="CR233" i="10"/>
  <c r="CR301" i="8"/>
  <c r="CR369" i="9"/>
  <c r="CS104" i="12"/>
  <c r="CR308" i="8"/>
  <c r="CR240" i="10"/>
  <c r="CR376" i="9"/>
  <c r="CS128" i="12"/>
  <c r="CR332" i="8"/>
  <c r="CR264" i="10"/>
  <c r="CR400" i="9"/>
  <c r="CS124" i="12"/>
  <c r="CR328" i="8"/>
  <c r="CR396" i="9"/>
  <c r="CR260" i="10"/>
  <c r="CS121" i="12"/>
  <c r="CR325" i="8"/>
  <c r="CR393" i="9"/>
  <c r="CR257" i="10"/>
  <c r="AN150" i="11"/>
  <c r="AI82" i="11"/>
  <c r="AI79" i="11"/>
  <c r="AK147" i="11"/>
  <c r="CR244" i="12"/>
  <c r="CS40" i="12"/>
  <c r="AJ40" i="11"/>
  <c r="AJ108" i="11" s="1"/>
  <c r="CR244" i="8"/>
  <c r="CR312" i="9"/>
  <c r="CR244" i="9"/>
  <c r="CR266" i="12"/>
  <c r="CS62" i="12"/>
  <c r="AJ62" i="11"/>
  <c r="AJ130" i="11" s="1"/>
  <c r="CR266" i="9"/>
  <c r="CR334" i="9"/>
  <c r="CR266" i="8"/>
  <c r="CS166" i="12"/>
  <c r="CR302" i="10"/>
  <c r="CR370" i="10"/>
  <c r="CR370" i="8"/>
  <c r="CS126" i="12"/>
  <c r="CR398" i="9"/>
  <c r="CR330" i="8"/>
  <c r="CR262" i="10"/>
  <c r="CR239" i="12"/>
  <c r="CS35" i="12"/>
  <c r="AJ35" i="11"/>
  <c r="CR239" i="9"/>
  <c r="CR307" i="9"/>
  <c r="CR239" i="8"/>
  <c r="CR252" i="12"/>
  <c r="CS48" i="12"/>
  <c r="AJ48" i="11"/>
  <c r="AJ116" i="11" s="1"/>
  <c r="CR252" i="8"/>
  <c r="CR252" i="9"/>
  <c r="CR320" i="9"/>
  <c r="CR257" i="12"/>
  <c r="CS53" i="12"/>
  <c r="AJ53" i="11"/>
  <c r="AJ121" i="11" s="1"/>
  <c r="CR325" i="9"/>
  <c r="CR257" i="9"/>
  <c r="CR257" i="8"/>
  <c r="CR246" i="12"/>
  <c r="CS42" i="12"/>
  <c r="AJ42" i="11"/>
  <c r="AJ110" i="11" s="1"/>
  <c r="CR246" i="9"/>
  <c r="CR314" i="9"/>
  <c r="CR246" i="8"/>
  <c r="AM69" i="5"/>
  <c r="AY54" i="7"/>
  <c r="CS99" i="12"/>
  <c r="CR371" i="9"/>
  <c r="CR235" i="10"/>
  <c r="CR303" i="8"/>
  <c r="CS177" i="12"/>
  <c r="CR381" i="8"/>
  <c r="CR313" i="10"/>
  <c r="CR381" i="10"/>
  <c r="CS180" i="12"/>
  <c r="CR384" i="8"/>
  <c r="CR384" i="10"/>
  <c r="CR316" i="10"/>
  <c r="CS94" i="12"/>
  <c r="CR366" i="9"/>
  <c r="CR230" i="10"/>
  <c r="CR298" i="8"/>
  <c r="CS167" i="12"/>
  <c r="CR371" i="10"/>
  <c r="CR371" i="8"/>
  <c r="CR303" i="10"/>
  <c r="CS79" i="12"/>
  <c r="CR351" i="9"/>
  <c r="CR215" i="10"/>
  <c r="CR283" i="8"/>
  <c r="CS161" i="12"/>
  <c r="CR365" i="8"/>
  <c r="CR365" i="10"/>
  <c r="CR297" i="10"/>
  <c r="CS195" i="12"/>
  <c r="CR331" i="10"/>
  <c r="CR399" i="10"/>
  <c r="CR399" i="8"/>
  <c r="CS162" i="12"/>
  <c r="CR366" i="10"/>
  <c r="CR298" i="10"/>
  <c r="CR366" i="8"/>
  <c r="CS78" i="12"/>
  <c r="CR350" i="9"/>
  <c r="CR214" i="10"/>
  <c r="CR282" i="8"/>
  <c r="CS77" i="12"/>
  <c r="CR281" i="8"/>
  <c r="CR349" i="9"/>
  <c r="CR213" i="10"/>
  <c r="CS84" i="12"/>
  <c r="CR288" i="8"/>
  <c r="CR356" i="9"/>
  <c r="CR220" i="10"/>
  <c r="CS131" i="12"/>
  <c r="CR267" i="10"/>
  <c r="CR403" i="9"/>
  <c r="CR335" i="8"/>
  <c r="CS105" i="12"/>
  <c r="CR309" i="8"/>
  <c r="CR241" i="10"/>
  <c r="CR377" i="9"/>
  <c r="CS199" i="12"/>
  <c r="CR403" i="8"/>
  <c r="CR335" i="10"/>
  <c r="CR403" i="10"/>
  <c r="CS95" i="12"/>
  <c r="CR367" i="9"/>
  <c r="CR231" i="10"/>
  <c r="CR299" i="8"/>
  <c r="AP20" i="6"/>
  <c r="AS19" i="6" s="1"/>
  <c r="AP49" i="5" s="1"/>
  <c r="AM43" i="5"/>
  <c r="AL28" i="3"/>
  <c r="AY83" i="7"/>
  <c r="CS136" i="12"/>
  <c r="CR340" i="8"/>
  <c r="CR342" i="8" s="1"/>
  <c r="AZ41" i="7" s="1"/>
  <c r="CR272" i="10"/>
  <c r="CR408" i="9"/>
  <c r="CR138" i="12"/>
  <c r="AZ36" i="7" s="1"/>
  <c r="CS118" i="12"/>
  <c r="CR254" i="10"/>
  <c r="CR390" i="9"/>
  <c r="CR322" i="8"/>
  <c r="CS192" i="12"/>
  <c r="CR396" i="8"/>
  <c r="CR328" i="10"/>
  <c r="CR396" i="10"/>
  <c r="CS171" i="12"/>
  <c r="CR307" i="10"/>
  <c r="CR375" i="8"/>
  <c r="CR375" i="10"/>
  <c r="CS145" i="12"/>
  <c r="CR349" i="8"/>
  <c r="CR281" i="10"/>
  <c r="CR349" i="10"/>
  <c r="CS82" i="12"/>
  <c r="CR354" i="9"/>
  <c r="CR218" i="10"/>
  <c r="CR286" i="8"/>
  <c r="CS114" i="12"/>
  <c r="CR318" i="8"/>
  <c r="CR386" i="9"/>
  <c r="CR250" i="10"/>
  <c r="CS165" i="12"/>
  <c r="CR369" i="8"/>
  <c r="CR369" i="10"/>
  <c r="CR301" i="10"/>
  <c r="AU157" i="11"/>
  <c r="AI89" i="11"/>
  <c r="CR274" i="9" l="1"/>
  <c r="AZ60" i="7" s="1"/>
  <c r="AL111" i="6"/>
  <c r="AI149" i="5" s="1"/>
  <c r="AL117" i="6"/>
  <c r="AL115" i="6" s="1"/>
  <c r="AZ87" i="7"/>
  <c r="AM79" i="3" s="1"/>
  <c r="CR342" i="9"/>
  <c r="AZ63" i="7" s="1"/>
  <c r="CR410" i="9"/>
  <c r="AZ66" i="7" s="1"/>
  <c r="AZ88" i="7"/>
  <c r="AM78" i="3" s="1"/>
  <c r="AM62" i="5"/>
  <c r="AL73" i="3"/>
  <c r="AN116" i="6"/>
  <c r="AK18" i="5"/>
  <c r="CT136" i="12"/>
  <c r="CS340" i="8"/>
  <c r="CS272" i="10"/>
  <c r="CS408" i="9"/>
  <c r="CS138" i="12"/>
  <c r="BA36" i="7" s="1"/>
  <c r="CT199" i="12"/>
  <c r="CS335" i="10"/>
  <c r="CS403" i="10"/>
  <c r="CS403" i="8"/>
  <c r="CT84" i="12"/>
  <c r="CS288" i="8"/>
  <c r="CS356" i="9"/>
  <c r="CS220" i="10"/>
  <c r="CT78" i="12"/>
  <c r="CS350" i="9"/>
  <c r="CS214" i="10"/>
  <c r="CS282" i="8"/>
  <c r="CT161" i="12"/>
  <c r="CS365" i="8"/>
  <c r="CS297" i="10"/>
  <c r="CS365" i="10"/>
  <c r="CT94" i="12"/>
  <c r="CS366" i="9"/>
  <c r="CS230" i="10"/>
  <c r="CS298" i="8"/>
  <c r="CT177" i="12"/>
  <c r="CS381" i="8"/>
  <c r="CS381" i="10"/>
  <c r="CS313" i="10"/>
  <c r="AM10" i="5"/>
  <c r="AL17" i="3"/>
  <c r="AL8" i="3"/>
  <c r="CS239" i="12"/>
  <c r="CT35" i="12"/>
  <c r="AK35" i="11"/>
  <c r="AK103" i="11" s="1"/>
  <c r="CS239" i="9"/>
  <c r="CS307" i="9"/>
  <c r="CS239" i="8"/>
  <c r="CS241" i="12"/>
  <c r="CT37" i="12"/>
  <c r="AK37" i="11"/>
  <c r="AK105" i="11" s="1"/>
  <c r="CS241" i="9"/>
  <c r="CS309" i="9"/>
  <c r="CS241" i="8"/>
  <c r="CS247" i="12"/>
  <c r="CT43" i="12"/>
  <c r="AK43" i="11"/>
  <c r="AK111" i="11" s="1"/>
  <c r="CS247" i="9"/>
  <c r="CS315" i="9"/>
  <c r="CS247" i="8"/>
  <c r="CS263" i="12"/>
  <c r="CT59" i="12"/>
  <c r="AK59" i="11"/>
  <c r="AK127" i="11" s="1"/>
  <c r="CS263" i="9"/>
  <c r="CS331" i="9"/>
  <c r="CS263" i="8"/>
  <c r="AN104" i="6"/>
  <c r="AN103" i="6"/>
  <c r="AK99" i="5"/>
  <c r="CS216" i="12"/>
  <c r="CT12" i="12"/>
  <c r="AK12" i="11"/>
  <c r="CS216" i="8"/>
  <c r="CS216" i="9"/>
  <c r="CS284" i="9"/>
  <c r="AQ9" i="6"/>
  <c r="AP7" i="6"/>
  <c r="AM54" i="5"/>
  <c r="AP75" i="6"/>
  <c r="CS258" i="12"/>
  <c r="CT54" i="12"/>
  <c r="AK54" i="11"/>
  <c r="AK122" i="11" s="1"/>
  <c r="CS326" i="9"/>
  <c r="CS258" i="9"/>
  <c r="CS258" i="8"/>
  <c r="CS240" i="12"/>
  <c r="CT36" i="12"/>
  <c r="AK36" i="11"/>
  <c r="AK104" i="11" s="1"/>
  <c r="CS240" i="8"/>
  <c r="CS308" i="9"/>
  <c r="CS240" i="9"/>
  <c r="CS227" i="12"/>
  <c r="CT23" i="12"/>
  <c r="AK23" i="11"/>
  <c r="CS227" i="8"/>
  <c r="CS295" i="9"/>
  <c r="CS227" i="9"/>
  <c r="CS234" i="12"/>
  <c r="CT30" i="12"/>
  <c r="AK30" i="11"/>
  <c r="CS234" i="9"/>
  <c r="CS302" i="9"/>
  <c r="CS234" i="8"/>
  <c r="CS230" i="12"/>
  <c r="CT26" i="12"/>
  <c r="AK26" i="11"/>
  <c r="CS230" i="8"/>
  <c r="CS298" i="9"/>
  <c r="CS230" i="9"/>
  <c r="CS262" i="12"/>
  <c r="CT58" i="12"/>
  <c r="AK58" i="11"/>
  <c r="AK126" i="11" s="1"/>
  <c r="CS262" i="9"/>
  <c r="CS330" i="9"/>
  <c r="CS262" i="8"/>
  <c r="CS220" i="12"/>
  <c r="CT16" i="12"/>
  <c r="AK16" i="11"/>
  <c r="CS220" i="8"/>
  <c r="CS220" i="9"/>
  <c r="CS288" i="9"/>
  <c r="CS213" i="12"/>
  <c r="CT9" i="12"/>
  <c r="AK9" i="11"/>
  <c r="CS213" i="9"/>
  <c r="CS281" i="9"/>
  <c r="CS213" i="8"/>
  <c r="AI57" i="3"/>
  <c r="AV98" i="7"/>
  <c r="AI63" i="3" s="1"/>
  <c r="BG168" i="11"/>
  <c r="AJ100" i="11"/>
  <c r="AR153" i="11"/>
  <c r="AJ85" i="11"/>
  <c r="CS223" i="12"/>
  <c r="CT19" i="12"/>
  <c r="AK19" i="11"/>
  <c r="CS291" i="9"/>
  <c r="CS223" i="9"/>
  <c r="CS223" i="8"/>
  <c r="AQ25" i="6"/>
  <c r="AW24" i="6" s="1"/>
  <c r="AT51" i="5" s="1"/>
  <c r="AN44" i="5"/>
  <c r="AM29" i="3"/>
  <c r="AZ84" i="7"/>
  <c r="CT204" i="12"/>
  <c r="CS408" i="8"/>
  <c r="CS340" i="10"/>
  <c r="CS408" i="10"/>
  <c r="CS206" i="12"/>
  <c r="BA37" i="7" s="1"/>
  <c r="BI170" i="11"/>
  <c r="AJ102" i="11"/>
  <c r="CT102" i="12"/>
  <c r="CS238" i="10"/>
  <c r="CS374" i="9"/>
  <c r="CS306" i="8"/>
  <c r="CS269" i="12"/>
  <c r="CT65" i="12"/>
  <c r="AK65" i="11"/>
  <c r="AK133" i="11" s="1"/>
  <c r="CS269" i="9"/>
  <c r="CS337" i="9"/>
  <c r="CS269" i="8"/>
  <c r="CT125" i="12"/>
  <c r="CS329" i="8"/>
  <c r="CS261" i="10"/>
  <c r="CS397" i="9"/>
  <c r="CT202" i="12"/>
  <c r="CS406" i="8"/>
  <c r="CS406" i="10"/>
  <c r="CS338" i="10"/>
  <c r="CT89" i="12"/>
  <c r="CS293" i="8"/>
  <c r="CS361" i="9"/>
  <c r="CS225" i="10"/>
  <c r="CT120" i="12"/>
  <c r="CS324" i="8"/>
  <c r="CS256" i="10"/>
  <c r="CS392" i="9"/>
  <c r="CT119" i="12"/>
  <c r="CS391" i="9"/>
  <c r="CS255" i="10"/>
  <c r="CS323" i="8"/>
  <c r="CT172" i="12"/>
  <c r="CS376" i="8"/>
  <c r="CS308" i="10"/>
  <c r="CS376" i="10"/>
  <c r="CT197" i="12"/>
  <c r="CS401" i="8"/>
  <c r="CS333" i="10"/>
  <c r="CS401" i="10"/>
  <c r="CT108" i="12"/>
  <c r="CS312" i="8"/>
  <c r="CS244" i="10"/>
  <c r="CS380" i="9"/>
  <c r="CT194" i="12"/>
  <c r="CS398" i="8"/>
  <c r="CS330" i="10"/>
  <c r="CS398" i="10"/>
  <c r="CT193" i="12"/>
  <c r="CS397" i="8"/>
  <c r="CS397" i="10"/>
  <c r="CS329" i="10"/>
  <c r="CT85" i="12"/>
  <c r="CS221" i="10"/>
  <c r="CS289" i="8"/>
  <c r="CS357" i="9"/>
  <c r="CT191" i="12"/>
  <c r="CS395" i="8"/>
  <c r="CS395" i="10"/>
  <c r="CS327" i="10"/>
  <c r="CT91" i="12"/>
  <c r="CS363" i="9"/>
  <c r="CS227" i="10"/>
  <c r="CS295" i="8"/>
  <c r="CT156" i="12"/>
  <c r="CS360" i="8"/>
  <c r="CS360" i="10"/>
  <c r="CS292" i="10"/>
  <c r="CT130" i="12"/>
  <c r="CS402" i="9"/>
  <c r="CS334" i="8"/>
  <c r="CS266" i="10"/>
  <c r="CS232" i="12"/>
  <c r="CT28" i="12"/>
  <c r="AK28" i="11"/>
  <c r="CS232" i="8"/>
  <c r="CS300" i="9"/>
  <c r="CS232" i="9"/>
  <c r="AM98" i="6"/>
  <c r="AL62" i="5"/>
  <c r="AK73" i="3"/>
  <c r="CS249" i="12"/>
  <c r="CT45" i="12"/>
  <c r="AK45" i="11"/>
  <c r="AK113" i="11" s="1"/>
  <c r="CS317" i="9"/>
  <c r="CS249" i="9"/>
  <c r="CS249" i="8"/>
  <c r="AK118" i="6"/>
  <c r="AL118" i="6" s="1"/>
  <c r="AK115" i="6"/>
  <c r="CS215" i="12"/>
  <c r="CT11" i="12"/>
  <c r="AK11" i="11"/>
  <c r="CS215" i="9"/>
  <c r="CS283" i="9"/>
  <c r="CS215" i="8"/>
  <c r="CS218" i="12"/>
  <c r="CT14" i="12"/>
  <c r="AK14" i="11"/>
  <c r="CS218" i="8"/>
  <c r="CS218" i="9"/>
  <c r="CS286" i="9"/>
  <c r="AQ12" i="6"/>
  <c r="AN47" i="5"/>
  <c r="AN46" i="5" s="1"/>
  <c r="AN139" i="5" s="1"/>
  <c r="CS229" i="12"/>
  <c r="CT25" i="12"/>
  <c r="AK25" i="11"/>
  <c r="CS229" i="9"/>
  <c r="CS297" i="9"/>
  <c r="CS229" i="8"/>
  <c r="CS237" i="12"/>
  <c r="CT33" i="12"/>
  <c r="AK33" i="11"/>
  <c r="CS237" i="9"/>
  <c r="CS305" i="9"/>
  <c r="CS237" i="8"/>
  <c r="AZ67" i="7"/>
  <c r="AZ59" i="7"/>
  <c r="AN72" i="5" s="1"/>
  <c r="AN75" i="5"/>
  <c r="CS257" i="12"/>
  <c r="CT53" i="12"/>
  <c r="AK53" i="11"/>
  <c r="AK121" i="11" s="1"/>
  <c r="CS325" i="9"/>
  <c r="CS257" i="9"/>
  <c r="CS257" i="8"/>
  <c r="CS244" i="12"/>
  <c r="CT40" i="12"/>
  <c r="AK40" i="11"/>
  <c r="AK108" i="11" s="1"/>
  <c r="CS244" i="8"/>
  <c r="CS244" i="9"/>
  <c r="CS312" i="9"/>
  <c r="CR274" i="10"/>
  <c r="AZ56" i="7" s="1"/>
  <c r="CT126" i="12"/>
  <c r="CS398" i="9"/>
  <c r="CS330" i="8"/>
  <c r="CS262" i="10"/>
  <c r="CT166" i="12"/>
  <c r="CS302" i="10"/>
  <c r="CS370" i="10"/>
  <c r="CS370" i="8"/>
  <c r="CT121" i="12"/>
  <c r="CS325" i="8"/>
  <c r="CS393" i="9"/>
  <c r="CS257" i="10"/>
  <c r="CT124" i="12"/>
  <c r="CS328" i="8"/>
  <c r="CS260" i="10"/>
  <c r="CS396" i="9"/>
  <c r="CT128" i="12"/>
  <c r="CS332" i="8"/>
  <c r="CS400" i="9"/>
  <c r="CS264" i="10"/>
  <c r="CT104" i="12"/>
  <c r="CS308" i="8"/>
  <c r="CS240" i="10"/>
  <c r="CS376" i="9"/>
  <c r="CT97" i="12"/>
  <c r="CS301" i="8"/>
  <c r="CS233" i="10"/>
  <c r="CS369" i="9"/>
  <c r="CT110" i="12"/>
  <c r="CS382" i="9"/>
  <c r="CS246" i="10"/>
  <c r="CS314" i="8"/>
  <c r="CT187" i="12"/>
  <c r="CS391" i="10"/>
  <c r="CS391" i="8"/>
  <c r="CS323" i="10"/>
  <c r="CR274" i="8"/>
  <c r="AZ40" i="7" s="1"/>
  <c r="AY61" i="7"/>
  <c r="CT109" i="12"/>
  <c r="CS313" i="8"/>
  <c r="CS245" i="10"/>
  <c r="CS381" i="9"/>
  <c r="CT173" i="12"/>
  <c r="CS377" i="8"/>
  <c r="CS309" i="10"/>
  <c r="CS377" i="10"/>
  <c r="CT189" i="12"/>
  <c r="CS393" i="8"/>
  <c r="CS393" i="10"/>
  <c r="CS325" i="10"/>
  <c r="CT135" i="12"/>
  <c r="CS271" i="10"/>
  <c r="CS407" i="9"/>
  <c r="CS339" i="8"/>
  <c r="CT80" i="12"/>
  <c r="CS284" i="8"/>
  <c r="CS216" i="10"/>
  <c r="CS352" i="9"/>
  <c r="CT179" i="12"/>
  <c r="CS383" i="10"/>
  <c r="CS383" i="8"/>
  <c r="CS315" i="10"/>
  <c r="CT154" i="12"/>
  <c r="CS290" i="10"/>
  <c r="CS358" i="10"/>
  <c r="CS358" i="8"/>
  <c r="CT200" i="12"/>
  <c r="CS404" i="8"/>
  <c r="CS336" i="10"/>
  <c r="CS404" i="10"/>
  <c r="CT153" i="12"/>
  <c r="CS357" i="8"/>
  <c r="CS357" i="10"/>
  <c r="CS289" i="10"/>
  <c r="CT93" i="12"/>
  <c r="CS297" i="8"/>
  <c r="CS365" i="9"/>
  <c r="CS229" i="10"/>
  <c r="CT159" i="12"/>
  <c r="CS295" i="10"/>
  <c r="CS363" i="8"/>
  <c r="CS363" i="10"/>
  <c r="CT203" i="12"/>
  <c r="CS339" i="10"/>
  <c r="CS407" i="8"/>
  <c r="CS407" i="10"/>
  <c r="CT182" i="12"/>
  <c r="CS386" i="8"/>
  <c r="CS318" i="10"/>
  <c r="CS386" i="10"/>
  <c r="CT88" i="12"/>
  <c r="CS292" i="8"/>
  <c r="CS360" i="9"/>
  <c r="CS224" i="10"/>
  <c r="CT83" i="12"/>
  <c r="CS219" i="10"/>
  <c r="CS355" i="9"/>
  <c r="CS287" i="8"/>
  <c r="CT92" i="12"/>
  <c r="CS296" i="8"/>
  <c r="CS228" i="10"/>
  <c r="CS364" i="9"/>
  <c r="CT178" i="12"/>
  <c r="CS382" i="10"/>
  <c r="CS314" i="10"/>
  <c r="CS382" i="8"/>
  <c r="CT174" i="12"/>
  <c r="CS310" i="10"/>
  <c r="CS378" i="8"/>
  <c r="CS378" i="10"/>
  <c r="CT201" i="12"/>
  <c r="CS405" i="8"/>
  <c r="CS405" i="10"/>
  <c r="CS337" i="10"/>
  <c r="CT188" i="12"/>
  <c r="CS392" i="8"/>
  <c r="CS392" i="10"/>
  <c r="CS324" i="10"/>
  <c r="CT160" i="12"/>
  <c r="CS364" i="8"/>
  <c r="CS296" i="10"/>
  <c r="CS364" i="10"/>
  <c r="AL120" i="5"/>
  <c r="AL118" i="5" s="1"/>
  <c r="AL101" i="5"/>
  <c r="AO92" i="6"/>
  <c r="AO49" i="6"/>
  <c r="CS260" i="12"/>
  <c r="CT56" i="12"/>
  <c r="AK56" i="11"/>
  <c r="AK124" i="11" s="1"/>
  <c r="CS260" i="8"/>
  <c r="CS260" i="9"/>
  <c r="CS328" i="9"/>
  <c r="CT87" i="12"/>
  <c r="CS359" i="9"/>
  <c r="CS223" i="10"/>
  <c r="CS291" i="8"/>
  <c r="CT157" i="12"/>
  <c r="CS361" i="8"/>
  <c r="CS361" i="10"/>
  <c r="CS293" i="10"/>
  <c r="CT123" i="12"/>
  <c r="CS395" i="9"/>
  <c r="CS259" i="10"/>
  <c r="CS327" i="8"/>
  <c r="CT116" i="12"/>
  <c r="CS320" i="8"/>
  <c r="CS252" i="10"/>
  <c r="CS388" i="9"/>
  <c r="CT113" i="12"/>
  <c r="CS317" i="8"/>
  <c r="CS249" i="10"/>
  <c r="CS385" i="9"/>
  <c r="CT134" i="12"/>
  <c r="CS338" i="8"/>
  <c r="CS406" i="9"/>
  <c r="CS270" i="10"/>
  <c r="CT100" i="12"/>
  <c r="CS304" i="8"/>
  <c r="CS236" i="10"/>
  <c r="CS372" i="9"/>
  <c r="CT132" i="12"/>
  <c r="CS336" i="8"/>
  <c r="CS268" i="10"/>
  <c r="CS404" i="9"/>
  <c r="CT170" i="12"/>
  <c r="CS374" i="10"/>
  <c r="CS306" i="10"/>
  <c r="CS374" i="8"/>
  <c r="CT164" i="12"/>
  <c r="CS368" i="8"/>
  <c r="CS368" i="10"/>
  <c r="CS300" i="10"/>
  <c r="CT115" i="12"/>
  <c r="CS387" i="9"/>
  <c r="CS251" i="10"/>
  <c r="CS319" i="8"/>
  <c r="CT183" i="12"/>
  <c r="CS319" i="10"/>
  <c r="CS387" i="10"/>
  <c r="CS387" i="8"/>
  <c r="CT147" i="12"/>
  <c r="CS283" i="10"/>
  <c r="CS351" i="8"/>
  <c r="CS351" i="10"/>
  <c r="CT196" i="12"/>
  <c r="CS400" i="8"/>
  <c r="CS400" i="10"/>
  <c r="CS332" i="10"/>
  <c r="AS232" i="7"/>
  <c r="AE128" i="3"/>
  <c r="BD165" i="11"/>
  <c r="AJ97" i="11"/>
  <c r="CS253" i="12"/>
  <c r="CT49" i="12"/>
  <c r="AK49" i="11"/>
  <c r="AK117" i="11" s="1"/>
  <c r="CS253" i="9"/>
  <c r="CS321" i="9"/>
  <c r="CS253" i="8"/>
  <c r="CT176" i="12"/>
  <c r="CS380" i="8"/>
  <c r="CS380" i="10"/>
  <c r="CS312" i="10"/>
  <c r="CT149" i="12"/>
  <c r="CS353" i="8"/>
  <c r="CS285" i="10"/>
  <c r="CS353" i="10"/>
  <c r="AK114" i="5"/>
  <c r="AK95" i="5"/>
  <c r="AK88" i="5" s="1"/>
  <c r="AJ91" i="3"/>
  <c r="AJ104" i="3"/>
  <c r="AW163" i="7"/>
  <c r="AW105" i="7"/>
  <c r="AK6" i="5"/>
  <c r="CS236" i="12"/>
  <c r="CT32" i="12"/>
  <c r="AK32" i="11"/>
  <c r="CS236" i="8"/>
  <c r="CS304" i="9"/>
  <c r="CS236" i="9"/>
  <c r="CS221" i="12"/>
  <c r="CT17" i="12"/>
  <c r="AK17" i="11"/>
  <c r="CS221" i="9"/>
  <c r="CS289" i="9"/>
  <c r="CS221" i="8"/>
  <c r="AK146" i="11"/>
  <c r="AJ78" i="11"/>
  <c r="AV175" i="7"/>
  <c r="AV174" i="7"/>
  <c r="AJ92" i="5"/>
  <c r="AJ85" i="5" s="1"/>
  <c r="AI88" i="3"/>
  <c r="CT129" i="12"/>
  <c r="CS333" i="8"/>
  <c r="CS401" i="9"/>
  <c r="CS265" i="10"/>
  <c r="CT107" i="12"/>
  <c r="CS379" i="9"/>
  <c r="CS243" i="10"/>
  <c r="CS311" i="8"/>
  <c r="CT151" i="12"/>
  <c r="CS287" i="10"/>
  <c r="CS355" i="8"/>
  <c r="CS355" i="10"/>
  <c r="CT148" i="12"/>
  <c r="CS352" i="8"/>
  <c r="CS352" i="10"/>
  <c r="CS284" i="10"/>
  <c r="CT169" i="12"/>
  <c r="CS373" i="8"/>
  <c r="CS305" i="10"/>
  <c r="CS373" i="10"/>
  <c r="CT106" i="12"/>
  <c r="CS378" i="9"/>
  <c r="CS242" i="10"/>
  <c r="CS310" i="8"/>
  <c r="CT86" i="12"/>
  <c r="CS358" i="9"/>
  <c r="CS222" i="10"/>
  <c r="CS290" i="8"/>
  <c r="CT152" i="12"/>
  <c r="CS356" i="8"/>
  <c r="CS288" i="10"/>
  <c r="CS356" i="10"/>
  <c r="AY160" i="11"/>
  <c r="AJ92" i="11"/>
  <c r="AN149" i="11"/>
  <c r="AJ81" i="11"/>
  <c r="CR410" i="10"/>
  <c r="AZ53" i="7" s="1"/>
  <c r="AM11" i="5"/>
  <c r="AL18" i="3"/>
  <c r="AL9" i="3"/>
  <c r="CS270" i="12"/>
  <c r="CT66" i="12"/>
  <c r="AK66" i="11"/>
  <c r="AK134" i="11" s="1"/>
  <c r="CS270" i="9"/>
  <c r="CS338" i="9"/>
  <c r="CS270" i="8"/>
  <c r="CS238" i="12"/>
  <c r="CT34" i="12"/>
  <c r="AK34" i="11"/>
  <c r="CS238" i="9"/>
  <c r="CS306" i="9"/>
  <c r="CS238" i="8"/>
  <c r="CS265" i="12"/>
  <c r="CT61" i="12"/>
  <c r="AK61" i="11"/>
  <c r="AK129" i="11" s="1"/>
  <c r="CS265" i="9"/>
  <c r="CS333" i="9"/>
  <c r="CS265" i="8"/>
  <c r="AP39" i="6"/>
  <c r="AP44" i="6"/>
  <c r="CS251" i="12"/>
  <c r="CT47" i="12"/>
  <c r="AK47" i="11"/>
  <c r="AK115" i="11" s="1"/>
  <c r="CS251" i="9"/>
  <c r="CS319" i="9"/>
  <c r="CS251" i="8"/>
  <c r="CT81" i="12"/>
  <c r="CS285" i="8"/>
  <c r="CS353" i="9"/>
  <c r="CS217" i="10"/>
  <c r="CT133" i="12"/>
  <c r="CS337" i="8"/>
  <c r="CS269" i="10"/>
  <c r="CS405" i="9"/>
  <c r="CT184" i="12"/>
  <c r="CS388" i="8"/>
  <c r="CS320" i="10"/>
  <c r="CS388" i="10"/>
  <c r="CT111" i="12"/>
  <c r="CS247" i="10"/>
  <c r="CS383" i="9"/>
  <c r="CS315" i="8"/>
  <c r="CT122" i="12"/>
  <c r="CS394" i="9"/>
  <c r="CS258" i="10"/>
  <c r="CS326" i="8"/>
  <c r="CT96" i="12"/>
  <c r="CS300" i="8"/>
  <c r="CS232" i="10"/>
  <c r="CS368" i="9"/>
  <c r="CT112" i="12"/>
  <c r="CS316" i="8"/>
  <c r="CS384" i="9"/>
  <c r="CS248" i="10"/>
  <c r="CT198" i="12"/>
  <c r="CS402" i="8"/>
  <c r="CS402" i="10"/>
  <c r="CS334" i="10"/>
  <c r="CT117" i="12"/>
  <c r="CS321" i="8"/>
  <c r="CS253" i="10"/>
  <c r="CS389" i="9"/>
  <c r="CT163" i="12"/>
  <c r="CS299" i="10"/>
  <c r="CS367" i="8"/>
  <c r="CS367" i="10"/>
  <c r="CT175" i="12"/>
  <c r="CS311" i="10"/>
  <c r="CS379" i="10"/>
  <c r="CS379" i="8"/>
  <c r="CT98" i="12"/>
  <c r="CS370" i="9"/>
  <c r="CS234" i="10"/>
  <c r="CS302" i="8"/>
  <c r="AL41" i="5"/>
  <c r="AX166" i="7"/>
  <c r="AX165" i="7" s="1"/>
  <c r="AX141" i="7"/>
  <c r="AX44" i="7"/>
  <c r="AK74" i="3" s="1"/>
  <c r="AK26" i="3"/>
  <c r="AW158" i="11"/>
  <c r="AJ90" i="11"/>
  <c r="AG153" i="5"/>
  <c r="AF125" i="3"/>
  <c r="CS255" i="12"/>
  <c r="CT51" i="12"/>
  <c r="AK51" i="11"/>
  <c r="AK119" i="11" s="1"/>
  <c r="CS323" i="9"/>
  <c r="CS255" i="9"/>
  <c r="CS255" i="8"/>
  <c r="CS254" i="12"/>
  <c r="CT50" i="12"/>
  <c r="AK50" i="11"/>
  <c r="AK118" i="11" s="1"/>
  <c r="CS322" i="9"/>
  <c r="CS254" i="9"/>
  <c r="CS254" i="8"/>
  <c r="CT105" i="12"/>
  <c r="CS241" i="10"/>
  <c r="CS309" i="8"/>
  <c r="CS377" i="9"/>
  <c r="CT77" i="12"/>
  <c r="CS213" i="10"/>
  <c r="CS349" i="9"/>
  <c r="CS281" i="8"/>
  <c r="CT195" i="12"/>
  <c r="CS399" i="8"/>
  <c r="CS331" i="10"/>
  <c r="CS399" i="10"/>
  <c r="CT167" i="12"/>
  <c r="CS371" i="10"/>
  <c r="CS371" i="8"/>
  <c r="CS303" i="10"/>
  <c r="CT99" i="12"/>
  <c r="CS371" i="9"/>
  <c r="CS235" i="10"/>
  <c r="CS303" i="8"/>
  <c r="AN74" i="5"/>
  <c r="CT165" i="12"/>
  <c r="CS369" i="8"/>
  <c r="CS301" i="10"/>
  <c r="CS369" i="10"/>
  <c r="CT114" i="12"/>
  <c r="CS250" i="10"/>
  <c r="CS386" i="9"/>
  <c r="CS318" i="8"/>
  <c r="CT82" i="12"/>
  <c r="CS354" i="9"/>
  <c r="CS218" i="10"/>
  <c r="CS286" i="8"/>
  <c r="CT145" i="12"/>
  <c r="CS349" i="8"/>
  <c r="CS281" i="10"/>
  <c r="CS349" i="10"/>
  <c r="CT171" i="12"/>
  <c r="CS307" i="10"/>
  <c r="CS375" i="10"/>
  <c r="CS375" i="8"/>
  <c r="CT192" i="12"/>
  <c r="CS396" i="8"/>
  <c r="CS396" i="10"/>
  <c r="CS328" i="10"/>
  <c r="CT118" i="12"/>
  <c r="CS322" i="8"/>
  <c r="CS254" i="10"/>
  <c r="CS390" i="9"/>
  <c r="AZ46" i="7"/>
  <c r="AN64" i="5"/>
  <c r="CS246" i="12"/>
  <c r="CT42" i="12"/>
  <c r="AK42" i="11"/>
  <c r="AK110" i="11" s="1"/>
  <c r="CS314" i="9"/>
  <c r="CS246" i="9"/>
  <c r="CS246" i="8"/>
  <c r="CS252" i="12"/>
  <c r="CT48" i="12"/>
  <c r="AK48" i="11"/>
  <c r="AK116" i="11" s="1"/>
  <c r="CS252" i="8"/>
  <c r="CS252" i="9"/>
  <c r="CS320" i="9"/>
  <c r="CS266" i="12"/>
  <c r="AK62" i="11"/>
  <c r="AK130" i="11" s="1"/>
  <c r="CT62" i="12"/>
  <c r="CS334" i="9"/>
  <c r="CS266" i="9"/>
  <c r="CS266" i="8"/>
  <c r="CS259" i="12"/>
  <c r="CT55" i="12"/>
  <c r="AK55" i="11"/>
  <c r="AK123" i="11" s="1"/>
  <c r="CS327" i="9"/>
  <c r="CS259" i="9"/>
  <c r="CS259" i="8"/>
  <c r="CR274" i="12"/>
  <c r="AZ35" i="7"/>
  <c r="AZ64" i="7" s="1"/>
  <c r="BB163" i="11"/>
  <c r="AJ95" i="11"/>
  <c r="CS243" i="12"/>
  <c r="CT39" i="12"/>
  <c r="AK39" i="11"/>
  <c r="AK107" i="11" s="1"/>
  <c r="CS311" i="9"/>
  <c r="CS243" i="9"/>
  <c r="CS243" i="8"/>
  <c r="AM64" i="5"/>
  <c r="AY46" i="7"/>
  <c r="CS256" i="12"/>
  <c r="CT52" i="12"/>
  <c r="AK52" i="11"/>
  <c r="AK120" i="11" s="1"/>
  <c r="CS256" i="8"/>
  <c r="CS324" i="9"/>
  <c r="CS256" i="9"/>
  <c r="CS261" i="12"/>
  <c r="CT57" i="12"/>
  <c r="AK57" i="11"/>
  <c r="AK125" i="11" s="1"/>
  <c r="CS329" i="9"/>
  <c r="CS261" i="9"/>
  <c r="CS261" i="8"/>
  <c r="CS233" i="12"/>
  <c r="CT29" i="12"/>
  <c r="AK29" i="11"/>
  <c r="CS301" i="9"/>
  <c r="CS233" i="9"/>
  <c r="CS233" i="8"/>
  <c r="CS242" i="12"/>
  <c r="CT38" i="12"/>
  <c r="AK38" i="11"/>
  <c r="AK106" i="11" s="1"/>
  <c r="CS310" i="9"/>
  <c r="CS242" i="9"/>
  <c r="CS242" i="8"/>
  <c r="AK123" i="5"/>
  <c r="AJ115" i="3"/>
  <c r="AW96" i="7"/>
  <c r="AJ15" i="3"/>
  <c r="AJ6" i="3"/>
  <c r="AU169" i="7"/>
  <c r="AI19" i="3"/>
  <c r="AJ81" i="3"/>
  <c r="AJ80" i="3"/>
  <c r="AU156" i="11"/>
  <c r="AJ88" i="11"/>
  <c r="CS214" i="12"/>
  <c r="CT10" i="12"/>
  <c r="AK10" i="11"/>
  <c r="CS214" i="9"/>
  <c r="CS214" i="8"/>
  <c r="CS282" i="9"/>
  <c r="AI116" i="3"/>
  <c r="AI101" i="3"/>
  <c r="AJ107" i="5"/>
  <c r="AJ104" i="5" s="1"/>
  <c r="AJ111" i="5"/>
  <c r="AY45" i="7"/>
  <c r="CS228" i="12"/>
  <c r="CT24" i="12"/>
  <c r="AK24" i="11"/>
  <c r="CS228" i="8"/>
  <c r="CS228" i="9"/>
  <c r="CS296" i="9"/>
  <c r="AM70" i="5"/>
  <c r="AY57" i="7"/>
  <c r="CS217" i="12"/>
  <c r="CT13" i="12"/>
  <c r="AK13" i="11"/>
  <c r="CS217" i="9"/>
  <c r="CS285" i="9"/>
  <c r="CS217" i="8"/>
  <c r="CR342" i="10"/>
  <c r="AZ50" i="7" s="1"/>
  <c r="BF167" i="11"/>
  <c r="AJ99" i="11"/>
  <c r="AP151" i="11"/>
  <c r="AJ83" i="11"/>
  <c r="AV157" i="11"/>
  <c r="AJ89" i="11"/>
  <c r="CS245" i="12"/>
  <c r="CT41" i="12"/>
  <c r="AK41" i="11"/>
  <c r="AK109" i="11" s="1"/>
  <c r="CS313" i="9"/>
  <c r="CS245" i="9"/>
  <c r="CS245" i="8"/>
  <c r="CS264" i="12"/>
  <c r="CT60" i="12"/>
  <c r="AK60" i="11"/>
  <c r="AK128" i="11" s="1"/>
  <c r="CS264" i="8"/>
  <c r="CS332" i="9"/>
  <c r="CS264" i="9"/>
  <c r="CS248" i="12"/>
  <c r="CT44" i="12"/>
  <c r="AK44" i="11"/>
  <c r="AK112" i="11" s="1"/>
  <c r="CS248" i="8"/>
  <c r="CS316" i="9"/>
  <c r="CS248" i="9"/>
  <c r="AL9" i="5"/>
  <c r="AL8" i="5" s="1"/>
  <c r="AX81" i="7"/>
  <c r="AK7" i="3"/>
  <c r="AK16" i="3"/>
  <c r="CS226" i="12"/>
  <c r="CT22" i="12"/>
  <c r="AK22" i="11"/>
  <c r="CS294" i="9"/>
  <c r="CS226" i="9"/>
  <c r="CS226" i="8"/>
  <c r="CT186" i="12"/>
  <c r="CS390" i="8"/>
  <c r="CS322" i="10"/>
  <c r="CS390" i="10"/>
  <c r="AS154" i="11"/>
  <c r="AJ86" i="11"/>
  <c r="AQ20" i="6"/>
  <c r="AT19" i="6" s="1"/>
  <c r="AQ49" i="5" s="1"/>
  <c r="AN43" i="5"/>
  <c r="AM28" i="3"/>
  <c r="AZ83" i="7"/>
  <c r="CT95" i="12"/>
  <c r="CS367" i="9"/>
  <c r="CS231" i="10"/>
  <c r="CS299" i="8"/>
  <c r="CT131" i="12"/>
  <c r="CS403" i="9"/>
  <c r="CS267" i="10"/>
  <c r="CS335" i="8"/>
  <c r="CT162" i="12"/>
  <c r="CS298" i="10"/>
  <c r="CS366" i="10"/>
  <c r="CS366" i="8"/>
  <c r="CT79" i="12"/>
  <c r="CS351" i="9"/>
  <c r="CS215" i="10"/>
  <c r="CS283" i="8"/>
  <c r="CT180" i="12"/>
  <c r="CS384" i="8"/>
  <c r="CS384" i="10"/>
  <c r="CS316" i="10"/>
  <c r="AJ103" i="11"/>
  <c r="BJ171" i="11"/>
  <c r="AN73" i="5"/>
  <c r="CS272" i="12"/>
  <c r="CT68" i="12"/>
  <c r="AK68" i="11"/>
  <c r="AK136" i="11" s="1"/>
  <c r="CS272" i="8"/>
  <c r="CS272" i="9"/>
  <c r="CS274" i="9" s="1"/>
  <c r="BA60" i="7" s="1"/>
  <c r="CS340" i="9"/>
  <c r="CS342" i="9" s="1"/>
  <c r="BA63" i="7" s="1"/>
  <c r="CS70" i="12"/>
  <c r="CT155" i="12"/>
  <c r="CS291" i="10"/>
  <c r="CS359" i="8"/>
  <c r="CS359" i="10"/>
  <c r="CT168" i="12"/>
  <c r="CS372" i="8"/>
  <c r="CS304" i="10"/>
  <c r="CS372" i="10"/>
  <c r="CT101" i="12"/>
  <c r="CS305" i="8"/>
  <c r="CS237" i="10"/>
  <c r="CS373" i="9"/>
  <c r="CT103" i="12"/>
  <c r="CS239" i="10"/>
  <c r="CS375" i="9"/>
  <c r="CS307" i="8"/>
  <c r="CT185" i="12"/>
  <c r="CS389" i="8"/>
  <c r="CS389" i="10"/>
  <c r="CS321" i="10"/>
  <c r="CT90" i="12"/>
  <c r="CS362" i="9"/>
  <c r="CS226" i="10"/>
  <c r="CS294" i="8"/>
  <c r="CT150" i="12"/>
  <c r="CS354" i="10"/>
  <c r="CS286" i="10"/>
  <c r="CS354" i="8"/>
  <c r="AM148" i="11"/>
  <c r="AJ80" i="11"/>
  <c r="AO95" i="6"/>
  <c r="AO94" i="6" s="1"/>
  <c r="AO43" i="6" s="1"/>
  <c r="AO45" i="6" s="1"/>
  <c r="AO35" i="6"/>
  <c r="AO33" i="6" s="1"/>
  <c r="AO31" i="6" s="1"/>
  <c r="CS231" i="12"/>
  <c r="CT27" i="12"/>
  <c r="AK27" i="11"/>
  <c r="CS231" i="9"/>
  <c r="CS299" i="9"/>
  <c r="CS231" i="8"/>
  <c r="CS271" i="12"/>
  <c r="CT67" i="12"/>
  <c r="AK67" i="11"/>
  <c r="AK135" i="11" s="1"/>
  <c r="CS271" i="9"/>
  <c r="CS339" i="9"/>
  <c r="CS271" i="8"/>
  <c r="AX159" i="11"/>
  <c r="AJ91" i="11"/>
  <c r="BE166" i="11"/>
  <c r="AJ98" i="11"/>
  <c r="BA162" i="11"/>
  <c r="AJ94" i="11"/>
  <c r="AQ152" i="11"/>
  <c r="AJ84" i="11"/>
  <c r="AJ145" i="11"/>
  <c r="AJ77" i="11"/>
  <c r="CS250" i="12"/>
  <c r="AK46" i="11"/>
  <c r="AK114" i="11" s="1"/>
  <c r="CT46" i="12"/>
  <c r="CS318" i="9"/>
  <c r="CS250" i="9"/>
  <c r="CS250" i="8"/>
  <c r="AM42" i="5"/>
  <c r="AY34" i="7"/>
  <c r="AP15" i="6"/>
  <c r="AR14" i="6" s="1"/>
  <c r="AL27" i="3"/>
  <c r="AY82" i="7"/>
  <c r="CS224" i="12"/>
  <c r="CT20" i="12"/>
  <c r="AK20" i="11"/>
  <c r="CS224" i="8"/>
  <c r="CS292" i="9"/>
  <c r="CS224" i="9"/>
  <c r="AH125" i="5"/>
  <c r="AG118" i="3"/>
  <c r="AT182" i="7"/>
  <c r="AH147" i="5" s="1"/>
  <c r="AH151" i="5" s="1"/>
  <c r="AG114" i="3"/>
  <c r="AT231" i="7"/>
  <c r="AT185" i="7" s="1"/>
  <c r="AT155" i="11"/>
  <c r="AJ87" i="11"/>
  <c r="CT181" i="12"/>
  <c r="CS385" i="8"/>
  <c r="CS317" i="10"/>
  <c r="CS385" i="10"/>
  <c r="CT190" i="12"/>
  <c r="CS394" i="8"/>
  <c r="CS326" i="10"/>
  <c r="CS394" i="10"/>
  <c r="CT127" i="12"/>
  <c r="CS399" i="9"/>
  <c r="CS263" i="10"/>
  <c r="CS331" i="8"/>
  <c r="CT146" i="12"/>
  <c r="CS282" i="10"/>
  <c r="CS350" i="10"/>
  <c r="CS350" i="8"/>
  <c r="CT158" i="12"/>
  <c r="CS362" i="10"/>
  <c r="CS294" i="10"/>
  <c r="CS362" i="8"/>
  <c r="CR410" i="8"/>
  <c r="AZ42" i="7" s="1"/>
  <c r="CS267" i="12"/>
  <c r="CT63" i="12"/>
  <c r="AK63" i="11"/>
  <c r="AK131" i="11" s="1"/>
  <c r="CS335" i="9"/>
  <c r="CS267" i="9"/>
  <c r="CS267" i="8"/>
  <c r="CS235" i="12"/>
  <c r="CT31" i="12"/>
  <c r="AK31" i="11"/>
  <c r="CS235" i="9"/>
  <c r="CS303" i="9"/>
  <c r="CS235" i="8"/>
  <c r="AX186" i="7"/>
  <c r="BC164" i="11"/>
  <c r="AJ96" i="11"/>
  <c r="AY195" i="7" a="1"/>
  <c r="AY195" i="7" s="1"/>
  <c r="AY209" i="7" a="1"/>
  <c r="AY209" i="7" s="1"/>
  <c r="CS219" i="12"/>
  <c r="CT15" i="12"/>
  <c r="AK15" i="11"/>
  <c r="CS219" i="9"/>
  <c r="CS287" i="9"/>
  <c r="CS219" i="8"/>
  <c r="CS225" i="12"/>
  <c r="CT21" i="12"/>
  <c r="AK21" i="11"/>
  <c r="CS293" i="9"/>
  <c r="CS225" i="9"/>
  <c r="CS225" i="8"/>
  <c r="CS268" i="12"/>
  <c r="CT64" i="12"/>
  <c r="AK64" i="11"/>
  <c r="AK132" i="11" s="1"/>
  <c r="CS268" i="8"/>
  <c r="CS336" i="9"/>
  <c r="CS268" i="9"/>
  <c r="AL147" i="11"/>
  <c r="AJ79" i="11"/>
  <c r="AO150" i="11"/>
  <c r="AJ82" i="11"/>
  <c r="AZ161" i="11"/>
  <c r="AJ93" i="11"/>
  <c r="BH169" i="11"/>
  <c r="AJ101" i="11"/>
  <c r="CS222" i="12"/>
  <c r="CT18" i="12"/>
  <c r="AK18" i="11"/>
  <c r="CS222" i="8"/>
  <c r="CS290" i="9"/>
  <c r="CS222" i="9"/>
  <c r="CS274" i="8" l="1"/>
  <c r="BA40" i="7" s="1"/>
  <c r="AN98" i="6"/>
  <c r="BA87" i="7"/>
  <c r="AN79" i="3" s="1"/>
  <c r="AZ61" i="7"/>
  <c r="AO116" i="6"/>
  <c r="AL18" i="5"/>
  <c r="BG167" i="11"/>
  <c r="AK99" i="11"/>
  <c r="AM41" i="5"/>
  <c r="AY166" i="7"/>
  <c r="AY165" i="7" s="1"/>
  <c r="AY141" i="7"/>
  <c r="AY44" i="7"/>
  <c r="AL74" i="3" s="1"/>
  <c r="AL26" i="3"/>
  <c r="CT231" i="12"/>
  <c r="AL27" i="11"/>
  <c r="CU27" i="12"/>
  <c r="CT231" i="9"/>
  <c r="CT299" i="9"/>
  <c r="CT231" i="8"/>
  <c r="AO73" i="5"/>
  <c r="CT226" i="12"/>
  <c r="CU22" i="12"/>
  <c r="AL22" i="11"/>
  <c r="CT294" i="9"/>
  <c r="CT226" i="9"/>
  <c r="CT226" i="8"/>
  <c r="AK15" i="3"/>
  <c r="AK6" i="3"/>
  <c r="CT264" i="12"/>
  <c r="CU60" i="12"/>
  <c r="AL60" i="11"/>
  <c r="AL128" i="11" s="1"/>
  <c r="CT264" i="8"/>
  <c r="CT264" i="9"/>
  <c r="CT332" i="9"/>
  <c r="AZ51" i="7"/>
  <c r="AZ49" i="7"/>
  <c r="AN67" i="5" s="1"/>
  <c r="AN68" i="5"/>
  <c r="AO149" i="11"/>
  <c r="AK81" i="11"/>
  <c r="AZ160" i="11"/>
  <c r="AK92" i="11"/>
  <c r="CT242" i="12"/>
  <c r="CU38" i="12"/>
  <c r="AL38" i="11"/>
  <c r="AL106" i="11" s="1"/>
  <c r="CT242" i="9"/>
  <c r="CT310" i="9"/>
  <c r="CT242" i="8"/>
  <c r="CT261" i="12"/>
  <c r="CU57" i="12"/>
  <c r="AL57" i="11"/>
  <c r="AL125" i="11" s="1"/>
  <c r="CT261" i="9"/>
  <c r="CT329" i="9"/>
  <c r="CT261" i="8"/>
  <c r="CT259" i="12"/>
  <c r="CU55" i="12"/>
  <c r="AL55" i="11"/>
  <c r="AL123" i="11" s="1"/>
  <c r="CT327" i="9"/>
  <c r="CT259" i="9"/>
  <c r="CT259" i="8"/>
  <c r="CT252" i="12"/>
  <c r="CU48" i="12"/>
  <c r="AL48" i="11"/>
  <c r="AL116" i="11" s="1"/>
  <c r="CT252" i="8"/>
  <c r="CT320" i="9"/>
  <c r="CT252" i="9"/>
  <c r="CT254" i="12"/>
  <c r="CU50" i="12"/>
  <c r="AL50" i="11"/>
  <c r="AL118" i="11" s="1"/>
  <c r="CT322" i="9"/>
  <c r="CT254" i="9"/>
  <c r="CT254" i="8"/>
  <c r="CT238" i="12"/>
  <c r="CU34" i="12"/>
  <c r="AL34" i="11"/>
  <c r="AL102" i="11" s="1"/>
  <c r="CT306" i="9"/>
  <c r="CT238" i="9"/>
  <c r="CT238" i="8"/>
  <c r="CT236" i="12"/>
  <c r="CU32" i="12"/>
  <c r="AL32" i="11"/>
  <c r="CT236" i="8"/>
  <c r="CT236" i="9"/>
  <c r="CT304" i="9"/>
  <c r="AJ101" i="3"/>
  <c r="AJ116" i="3"/>
  <c r="AK107" i="5"/>
  <c r="AK104" i="5" s="1"/>
  <c r="AK111" i="5"/>
  <c r="CU149" i="12"/>
  <c r="CT353" i="8"/>
  <c r="CT353" i="10"/>
  <c r="CT285" i="10"/>
  <c r="CU176" i="12"/>
  <c r="CT380" i="8"/>
  <c r="CT312" i="10"/>
  <c r="CT380" i="10"/>
  <c r="AZ57" i="7"/>
  <c r="AN70" i="5"/>
  <c r="CT237" i="12"/>
  <c r="CU33" i="12"/>
  <c r="AL33" i="11"/>
  <c r="CT305" i="9"/>
  <c r="CT237" i="9"/>
  <c r="CT237" i="8"/>
  <c r="AM147" i="11"/>
  <c r="AK79" i="11"/>
  <c r="CT269" i="12"/>
  <c r="CU65" i="12"/>
  <c r="AL65" i="11"/>
  <c r="AL133" i="11" s="1"/>
  <c r="CT269" i="9"/>
  <c r="CT337" i="9"/>
  <c r="CT269" i="8"/>
  <c r="AR25" i="6"/>
  <c r="AX24" i="6" s="1"/>
  <c r="AU51" i="5" s="1"/>
  <c r="AO44" i="5"/>
  <c r="AN29" i="3"/>
  <c r="BA84" i="7"/>
  <c r="CU204" i="12"/>
  <c r="CT408" i="8"/>
  <c r="CT408" i="10"/>
  <c r="CT340" i="10"/>
  <c r="CT206" i="12"/>
  <c r="BB37" i="7" s="1"/>
  <c r="AU155" i="11"/>
  <c r="AK87" i="11"/>
  <c r="AK145" i="11"/>
  <c r="AK77" i="11"/>
  <c r="BF166" i="11"/>
  <c r="AK98" i="11"/>
  <c r="AQ75" i="6"/>
  <c r="AR9" i="6"/>
  <c r="AQ7" i="6"/>
  <c r="AN54" i="5"/>
  <c r="AN148" i="11"/>
  <c r="AK80" i="11"/>
  <c r="CT247" i="12"/>
  <c r="CU43" i="12"/>
  <c r="AL43" i="11"/>
  <c r="AL111" i="11" s="1"/>
  <c r="CT315" i="9"/>
  <c r="CT247" i="9"/>
  <c r="CT247" i="8"/>
  <c r="CT239" i="12"/>
  <c r="CU35" i="12"/>
  <c r="AL35" i="11"/>
  <c r="AL103" i="11" s="1"/>
  <c r="CT239" i="9"/>
  <c r="CT307" i="9"/>
  <c r="CT239" i="8"/>
  <c r="CU177" i="12"/>
  <c r="CT381" i="8"/>
  <c r="CT381" i="10"/>
  <c r="CT313" i="10"/>
  <c r="CU94" i="12"/>
  <c r="CT366" i="9"/>
  <c r="CT230" i="10"/>
  <c r="CT298" i="8"/>
  <c r="CU161" i="12"/>
  <c r="CT365" i="8"/>
  <c r="CT365" i="10"/>
  <c r="CT297" i="10"/>
  <c r="CU78" i="12"/>
  <c r="CT350" i="9"/>
  <c r="CT214" i="10"/>
  <c r="CT282" i="8"/>
  <c r="CU84" i="12"/>
  <c r="CT288" i="8"/>
  <c r="CT356" i="9"/>
  <c r="CT220" i="10"/>
  <c r="CU199" i="12"/>
  <c r="CT403" i="8"/>
  <c r="CT403" i="10"/>
  <c r="CT335" i="10"/>
  <c r="CS342" i="8"/>
  <c r="BA41" i="7" s="1"/>
  <c r="CT235" i="12"/>
  <c r="CU31" i="12"/>
  <c r="AL31" i="11"/>
  <c r="CT235" i="8"/>
  <c r="CT235" i="9"/>
  <c r="CT303" i="9"/>
  <c r="CU158" i="12"/>
  <c r="CT362" i="10"/>
  <c r="CT294" i="10"/>
  <c r="CT362" i="8"/>
  <c r="AO63" i="5"/>
  <c r="CU180" i="12"/>
  <c r="CT384" i="8"/>
  <c r="CT316" i="10"/>
  <c r="CT384" i="10"/>
  <c r="CU79" i="12"/>
  <c r="CT351" i="9"/>
  <c r="CT215" i="10"/>
  <c r="CT283" i="8"/>
  <c r="CU162" i="12"/>
  <c r="CT366" i="10"/>
  <c r="CT298" i="10"/>
  <c r="CT366" i="8"/>
  <c r="CU131" i="12"/>
  <c r="CT403" i="9"/>
  <c r="CT267" i="10"/>
  <c r="CT335" i="8"/>
  <c r="CU95" i="12"/>
  <c r="CT367" i="9"/>
  <c r="CT231" i="10"/>
  <c r="CT299" i="8"/>
  <c r="AL6" i="5"/>
  <c r="CT217" i="12"/>
  <c r="CU13" i="12"/>
  <c r="AL13" i="11"/>
  <c r="CT285" i="9"/>
  <c r="CT217" i="9"/>
  <c r="CT217" i="8"/>
  <c r="CT228" i="12"/>
  <c r="CU24" i="12"/>
  <c r="AL24" i="11"/>
  <c r="CT228" i="8"/>
  <c r="CT228" i="9"/>
  <c r="CT296" i="9"/>
  <c r="AL146" i="11"/>
  <c r="AK78" i="11"/>
  <c r="AI125" i="5"/>
  <c r="AH118" i="3"/>
  <c r="AH114" i="3"/>
  <c r="AU231" i="7"/>
  <c r="AU185" i="7" s="1"/>
  <c r="AU182" i="7"/>
  <c r="AI147" i="5" s="1"/>
  <c r="AI151" i="5" s="1"/>
  <c r="AJ57" i="3"/>
  <c r="AW98" i="7"/>
  <c r="AJ63" i="3" s="1"/>
  <c r="BE165" i="11"/>
  <c r="AK97" i="11"/>
  <c r="CT266" i="12"/>
  <c r="CU62" i="12"/>
  <c r="AL62" i="11"/>
  <c r="AL130" i="11" s="1"/>
  <c r="CT334" i="9"/>
  <c r="CT266" i="9"/>
  <c r="CT266" i="8"/>
  <c r="CU118" i="12"/>
  <c r="CT390" i="9"/>
  <c r="CT322" i="8"/>
  <c r="CT254" i="10"/>
  <c r="CU192" i="12"/>
  <c r="CT396" i="8"/>
  <c r="CT328" i="10"/>
  <c r="CT396" i="10"/>
  <c r="CU171" i="12"/>
  <c r="CT307" i="10"/>
  <c r="CT375" i="8"/>
  <c r="CT375" i="10"/>
  <c r="CU145" i="12"/>
  <c r="CT349" i="8"/>
  <c r="CT349" i="10"/>
  <c r="CT281" i="10"/>
  <c r="CU82" i="12"/>
  <c r="CT354" i="9"/>
  <c r="CT218" i="10"/>
  <c r="CT286" i="8"/>
  <c r="CU114" i="12"/>
  <c r="CT318" i="8"/>
  <c r="CT250" i="10"/>
  <c r="CT386" i="9"/>
  <c r="CU165" i="12"/>
  <c r="CT369" i="8"/>
  <c r="CT301" i="10"/>
  <c r="CT369" i="10"/>
  <c r="CU98" i="12"/>
  <c r="CT370" i="9"/>
  <c r="CT234" i="10"/>
  <c r="CT302" i="8"/>
  <c r="CU175" i="12"/>
  <c r="CT379" i="8"/>
  <c r="CT379" i="10"/>
  <c r="CT311" i="10"/>
  <c r="CU163" i="12"/>
  <c r="CT299" i="10"/>
  <c r="CT367" i="8"/>
  <c r="CT367" i="10"/>
  <c r="CU117" i="12"/>
  <c r="CT321" i="8"/>
  <c r="CT253" i="10"/>
  <c r="CT389" i="9"/>
  <c r="CU198" i="12"/>
  <c r="CT402" i="8"/>
  <c r="CT334" i="10"/>
  <c r="CT402" i="10"/>
  <c r="CU112" i="12"/>
  <c r="CT316" i="8"/>
  <c r="CT248" i="10"/>
  <c r="CT384" i="9"/>
  <c r="CU96" i="12"/>
  <c r="CT300" i="8"/>
  <c r="CT232" i="10"/>
  <c r="CT368" i="9"/>
  <c r="CU122" i="12"/>
  <c r="CT394" i="9"/>
  <c r="CT326" i="8"/>
  <c r="CT258" i="10"/>
  <c r="CU111" i="12"/>
  <c r="CT247" i="10"/>
  <c r="CT383" i="9"/>
  <c r="CT315" i="8"/>
  <c r="CU184" i="12"/>
  <c r="CT388" i="8"/>
  <c r="CT320" i="10"/>
  <c r="CT388" i="10"/>
  <c r="CU133" i="12"/>
  <c r="CT337" i="8"/>
  <c r="CT269" i="10"/>
  <c r="CT405" i="9"/>
  <c r="CU81" i="12"/>
  <c r="CT353" i="9"/>
  <c r="CT285" i="8"/>
  <c r="CT217" i="10"/>
  <c r="AS153" i="11"/>
  <c r="AK85" i="11"/>
  <c r="CT253" i="12"/>
  <c r="CU49" i="12"/>
  <c r="AL49" i="11"/>
  <c r="AL117" i="11" s="1"/>
  <c r="CT253" i="9"/>
  <c r="CT321" i="9"/>
  <c r="CT253" i="8"/>
  <c r="AO104" i="6"/>
  <c r="AO103" i="6"/>
  <c r="AL99" i="5"/>
  <c r="CU160" i="12"/>
  <c r="CT364" i="8"/>
  <c r="CT364" i="10"/>
  <c r="CT296" i="10"/>
  <c r="CU188" i="12"/>
  <c r="CT392" i="8"/>
  <c r="CT392" i="10"/>
  <c r="CT324" i="10"/>
  <c r="CU201" i="12"/>
  <c r="CT405" i="8"/>
  <c r="CT337" i="10"/>
  <c r="CT405" i="10"/>
  <c r="CU174" i="12"/>
  <c r="CT310" i="10"/>
  <c r="CT378" i="10"/>
  <c r="CT378" i="8"/>
  <c r="CU178" i="12"/>
  <c r="CT382" i="10"/>
  <c r="CT382" i="8"/>
  <c r="CT314" i="10"/>
  <c r="CU92" i="12"/>
  <c r="CT296" i="8"/>
  <c r="CT364" i="9"/>
  <c r="CT228" i="10"/>
  <c r="CU83" i="12"/>
  <c r="CT355" i="9"/>
  <c r="CT219" i="10"/>
  <c r="CT287" i="8"/>
  <c r="CU88" i="12"/>
  <c r="CT292" i="8"/>
  <c r="CT360" i="9"/>
  <c r="CT224" i="10"/>
  <c r="CU182" i="12"/>
  <c r="CT386" i="8"/>
  <c r="CT318" i="10"/>
  <c r="CT386" i="10"/>
  <c r="CU203" i="12"/>
  <c r="CT339" i="10"/>
  <c r="CT407" i="8"/>
  <c r="CT407" i="10"/>
  <c r="CU159" i="12"/>
  <c r="CT295" i="10"/>
  <c r="CT363" i="8"/>
  <c r="CT363" i="10"/>
  <c r="CU93" i="12"/>
  <c r="CT297" i="8"/>
  <c r="CT365" i="9"/>
  <c r="CT229" i="10"/>
  <c r="CU153" i="12"/>
  <c r="CT357" i="8"/>
  <c r="CT357" i="10"/>
  <c r="CT289" i="10"/>
  <c r="CU200" i="12"/>
  <c r="CT404" i="8"/>
  <c r="CT404" i="10"/>
  <c r="CT336" i="10"/>
  <c r="CU154" i="12"/>
  <c r="CT290" i="10"/>
  <c r="CT358" i="10"/>
  <c r="CT358" i="8"/>
  <c r="CU179" i="12"/>
  <c r="CT383" i="8"/>
  <c r="CT383" i="10"/>
  <c r="CT315" i="10"/>
  <c r="CU80" i="12"/>
  <c r="CT284" i="8"/>
  <c r="CT352" i="9"/>
  <c r="CT216" i="10"/>
  <c r="CU135" i="12"/>
  <c r="CT407" i="9"/>
  <c r="CT271" i="10"/>
  <c r="CT339" i="8"/>
  <c r="CU189" i="12"/>
  <c r="CT393" i="8"/>
  <c r="CT393" i="10"/>
  <c r="CT325" i="10"/>
  <c r="CU173" i="12"/>
  <c r="CT377" i="8"/>
  <c r="CT377" i="10"/>
  <c r="CT309" i="10"/>
  <c r="CU109" i="12"/>
  <c r="CT313" i="8"/>
  <c r="CT245" i="10"/>
  <c r="CT381" i="9"/>
  <c r="CT244" i="12"/>
  <c r="CU40" i="12"/>
  <c r="AL40" i="11"/>
  <c r="AL108" i="11" s="1"/>
  <c r="CT244" i="8"/>
  <c r="CT312" i="9"/>
  <c r="CT244" i="9"/>
  <c r="BA161" i="11"/>
  <c r="AK93" i="11"/>
  <c r="AQ39" i="6"/>
  <c r="AQ44" i="6"/>
  <c r="CT215" i="12"/>
  <c r="CU11" i="12"/>
  <c r="AL11" i="11"/>
  <c r="CT215" i="9"/>
  <c r="CT283" i="9"/>
  <c r="CT215" i="8"/>
  <c r="CT249" i="12"/>
  <c r="CU45" i="12"/>
  <c r="AL45" i="11"/>
  <c r="AL113" i="11" s="1"/>
  <c r="CT249" i="9"/>
  <c r="CT317" i="9"/>
  <c r="CT249" i="8"/>
  <c r="AM111" i="6"/>
  <c r="AJ149" i="5" s="1"/>
  <c r="AM117" i="6"/>
  <c r="AK96" i="11"/>
  <c r="BD164" i="11"/>
  <c r="CU102" i="12"/>
  <c r="CT238" i="10"/>
  <c r="CT374" i="9"/>
  <c r="CT306" i="8"/>
  <c r="CS410" i="10"/>
  <c r="BA53" i="7" s="1"/>
  <c r="AN11" i="5"/>
  <c r="AM9" i="3"/>
  <c r="AM18" i="3"/>
  <c r="CT223" i="12"/>
  <c r="CU19" i="12"/>
  <c r="AL19" i="11"/>
  <c r="CT291" i="9"/>
  <c r="CT223" i="8"/>
  <c r="CT223" i="9"/>
  <c r="CT213" i="12"/>
  <c r="CU9" i="12"/>
  <c r="AL9" i="11"/>
  <c r="CT281" i="9"/>
  <c r="CT213" i="9"/>
  <c r="CT213" i="8"/>
  <c r="CT262" i="12"/>
  <c r="CU58" i="12"/>
  <c r="AL58" i="11"/>
  <c r="AL126" i="11" s="1"/>
  <c r="CT330" i="9"/>
  <c r="CT262" i="9"/>
  <c r="CT262" i="8"/>
  <c r="CT234" i="12"/>
  <c r="CU30" i="12"/>
  <c r="AL30" i="11"/>
  <c r="CT234" i="9"/>
  <c r="CT302" i="9"/>
  <c r="CT234" i="8"/>
  <c r="CT240" i="12"/>
  <c r="CU36" i="12"/>
  <c r="AL36" i="11"/>
  <c r="AL104" i="11" s="1"/>
  <c r="CT240" i="8"/>
  <c r="CT240" i="9"/>
  <c r="CT308" i="9"/>
  <c r="AM120" i="5"/>
  <c r="AM118" i="5" s="1"/>
  <c r="AM101" i="5"/>
  <c r="AP92" i="6"/>
  <c r="AP49" i="6"/>
  <c r="CT216" i="12"/>
  <c r="CU12" i="12"/>
  <c r="AL12" i="11"/>
  <c r="CT216" i="8"/>
  <c r="CT216" i="9"/>
  <c r="CT284" i="9"/>
  <c r="AR20" i="6"/>
  <c r="AU19" i="6" s="1"/>
  <c r="AR49" i="5" s="1"/>
  <c r="AO43" i="5"/>
  <c r="AN28" i="3"/>
  <c r="BA83" i="7"/>
  <c r="CU136" i="12"/>
  <c r="CT340" i="8"/>
  <c r="CT408" i="9"/>
  <c r="CT272" i="10"/>
  <c r="CT138" i="12"/>
  <c r="BB36" i="7" s="1"/>
  <c r="CT222" i="12"/>
  <c r="CU18" i="12"/>
  <c r="AL18" i="11"/>
  <c r="CT290" i="9"/>
  <c r="CT222" i="8"/>
  <c r="CT222" i="9"/>
  <c r="CT225" i="12"/>
  <c r="CU21" i="12"/>
  <c r="AL21" i="11"/>
  <c r="CT293" i="9"/>
  <c r="CT225" i="9"/>
  <c r="CT225" i="8"/>
  <c r="AQ151" i="11"/>
  <c r="AK83" i="11"/>
  <c r="AZ47" i="7"/>
  <c r="AN65" i="5"/>
  <c r="CU146" i="12"/>
  <c r="CT282" i="10"/>
  <c r="CT350" i="10"/>
  <c r="CT350" i="8"/>
  <c r="CU127" i="12"/>
  <c r="CT399" i="9"/>
  <c r="CT263" i="10"/>
  <c r="CT331" i="8"/>
  <c r="CU190" i="12"/>
  <c r="CT394" i="8"/>
  <c r="CT326" i="10"/>
  <c r="CT394" i="10"/>
  <c r="CU181" i="12"/>
  <c r="CT385" i="8"/>
  <c r="CT385" i="10"/>
  <c r="CT317" i="10"/>
  <c r="AM9" i="5"/>
  <c r="AM8" i="5" s="1"/>
  <c r="AY81" i="7"/>
  <c r="AY186" i="7" s="1"/>
  <c r="AL16" i="3"/>
  <c r="AL7" i="3"/>
  <c r="CT250" i="12"/>
  <c r="CU46" i="12"/>
  <c r="AL46" i="11"/>
  <c r="AL114" i="11" s="1"/>
  <c r="CT250" i="9"/>
  <c r="CT318" i="9"/>
  <c r="CT250" i="8"/>
  <c r="AZ195" i="7" a="1"/>
  <c r="AZ195" i="7" s="1"/>
  <c r="AZ209" i="7" a="1"/>
  <c r="AZ209" i="7" s="1"/>
  <c r="CU150" i="12"/>
  <c r="CT286" i="10"/>
  <c r="CT354" i="10"/>
  <c r="CT354" i="8"/>
  <c r="CU90" i="12"/>
  <c r="CT362" i="9"/>
  <c r="CT226" i="10"/>
  <c r="CT294" i="8"/>
  <c r="CU185" i="12"/>
  <c r="CT389" i="8"/>
  <c r="CT389" i="10"/>
  <c r="CT321" i="10"/>
  <c r="CU103" i="12"/>
  <c r="CT239" i="10"/>
  <c r="CT375" i="9"/>
  <c r="CT307" i="8"/>
  <c r="CU101" i="12"/>
  <c r="CT305" i="8"/>
  <c r="CT237" i="10"/>
  <c r="CT373" i="9"/>
  <c r="CU168" i="12"/>
  <c r="CT372" i="8"/>
  <c r="CT304" i="10"/>
  <c r="CT372" i="10"/>
  <c r="CU155" i="12"/>
  <c r="CT291" i="10"/>
  <c r="CT359" i="8"/>
  <c r="CT359" i="10"/>
  <c r="CT268" i="12"/>
  <c r="CU64" i="12"/>
  <c r="AL64" i="11"/>
  <c r="AL132" i="11" s="1"/>
  <c r="CT268" i="8"/>
  <c r="CT268" i="9"/>
  <c r="CT336" i="9"/>
  <c r="CT219" i="12"/>
  <c r="AL15" i="11"/>
  <c r="CU15" i="12"/>
  <c r="CT219" i="9"/>
  <c r="CT287" i="9"/>
  <c r="CT219" i="8"/>
  <c r="AH153" i="5"/>
  <c r="AG125" i="3"/>
  <c r="AK88" i="11"/>
  <c r="AV156" i="11"/>
  <c r="CT271" i="12"/>
  <c r="CU67" i="12"/>
  <c r="AL67" i="11"/>
  <c r="AL135" i="11" s="1"/>
  <c r="CT339" i="9"/>
  <c r="CT271" i="9"/>
  <c r="CT271" i="8"/>
  <c r="CS274" i="12"/>
  <c r="BA35" i="7"/>
  <c r="BA64" i="7" s="1"/>
  <c r="AN10" i="5"/>
  <c r="AM17" i="3"/>
  <c r="AM8" i="3"/>
  <c r="CT248" i="12"/>
  <c r="CU44" i="12"/>
  <c r="AL44" i="11"/>
  <c r="AL112" i="11" s="1"/>
  <c r="CT248" i="8"/>
  <c r="CT316" i="9"/>
  <c r="CT248" i="9"/>
  <c r="CT245" i="12"/>
  <c r="CU41" i="12"/>
  <c r="AL41" i="11"/>
  <c r="AL109" i="11" s="1"/>
  <c r="CT313" i="9"/>
  <c r="CT245" i="9"/>
  <c r="CT245" i="8"/>
  <c r="CT214" i="12"/>
  <c r="CU10" i="12"/>
  <c r="AL10" i="11"/>
  <c r="CT214" i="9"/>
  <c r="CT282" i="9"/>
  <c r="CT214" i="8"/>
  <c r="CT233" i="12"/>
  <c r="CU29" i="12"/>
  <c r="AL29" i="11"/>
  <c r="CT233" i="9"/>
  <c r="CT301" i="9"/>
  <c r="CT233" i="8"/>
  <c r="CT256" i="12"/>
  <c r="CU52" i="12"/>
  <c r="AL52" i="11"/>
  <c r="AL120" i="11" s="1"/>
  <c r="CT256" i="8"/>
  <c r="CT256" i="9"/>
  <c r="CT324" i="9"/>
  <c r="CT243" i="12"/>
  <c r="CU39" i="12"/>
  <c r="AL39" i="11"/>
  <c r="AL107" i="11" s="1"/>
  <c r="CT243" i="9"/>
  <c r="CT311" i="9"/>
  <c r="CT243" i="8"/>
  <c r="AZ34" i="7"/>
  <c r="AQ15" i="6"/>
  <c r="AS14" i="6" s="1"/>
  <c r="AN42" i="5"/>
  <c r="AM27" i="3"/>
  <c r="AZ82" i="7"/>
  <c r="CT246" i="12"/>
  <c r="CU42" i="12"/>
  <c r="AL42" i="11"/>
  <c r="AL110" i="11" s="1"/>
  <c r="CT246" i="9"/>
  <c r="CT314" i="9"/>
  <c r="CT246" i="8"/>
  <c r="CT255" i="12"/>
  <c r="CU51" i="12"/>
  <c r="AL51" i="11"/>
  <c r="AL119" i="11" s="1"/>
  <c r="CT323" i="9"/>
  <c r="CT255" i="9"/>
  <c r="CT255" i="8"/>
  <c r="AL114" i="5"/>
  <c r="AL95" i="5"/>
  <c r="AL88" i="5" s="1"/>
  <c r="AK104" i="3"/>
  <c r="AK91" i="3"/>
  <c r="AX163" i="7"/>
  <c r="AX105" i="7"/>
  <c r="CT251" i="12"/>
  <c r="CU47" i="12"/>
  <c r="AL47" i="11"/>
  <c r="AL115" i="11" s="1"/>
  <c r="CT319" i="9"/>
  <c r="CT251" i="9"/>
  <c r="CT251" i="8"/>
  <c r="CT265" i="12"/>
  <c r="CU61" i="12"/>
  <c r="AL61" i="11"/>
  <c r="AL129" i="11" s="1"/>
  <c r="CT333" i="9"/>
  <c r="CT265" i="9"/>
  <c r="CT265" i="8"/>
  <c r="CT270" i="12"/>
  <c r="CU66" i="12"/>
  <c r="AL66" i="11"/>
  <c r="AL134" i="11" s="1"/>
  <c r="CT338" i="9"/>
  <c r="CT270" i="9"/>
  <c r="CT270" i="8"/>
  <c r="AV169" i="7"/>
  <c r="CT221" i="12"/>
  <c r="CU17" i="12"/>
  <c r="AL17" i="11"/>
  <c r="CT289" i="9"/>
  <c r="CT221" i="9"/>
  <c r="CT221" i="8"/>
  <c r="AT232" i="7"/>
  <c r="AF128" i="3"/>
  <c r="CU196" i="12"/>
  <c r="CT400" i="8"/>
  <c r="CT332" i="10"/>
  <c r="CT400" i="10"/>
  <c r="CU147" i="12"/>
  <c r="CT283" i="10"/>
  <c r="CT351" i="8"/>
  <c r="CT351" i="10"/>
  <c r="CU183" i="12"/>
  <c r="CT319" i="10"/>
  <c r="CT387" i="8"/>
  <c r="CT387" i="10"/>
  <c r="CU115" i="12"/>
  <c r="CT387" i="9"/>
  <c r="CT251" i="10"/>
  <c r="CT319" i="8"/>
  <c r="CU164" i="12"/>
  <c r="CT368" i="8"/>
  <c r="CT300" i="10"/>
  <c r="CT368" i="10"/>
  <c r="CU170" i="12"/>
  <c r="CT306" i="10"/>
  <c r="CT374" i="10"/>
  <c r="CT374" i="8"/>
  <c r="CU132" i="12"/>
  <c r="CT336" i="8"/>
  <c r="CT268" i="10"/>
  <c r="CT404" i="9"/>
  <c r="CU100" i="12"/>
  <c r="CT304" i="8"/>
  <c r="CT236" i="10"/>
  <c r="CT372" i="9"/>
  <c r="CU134" i="12"/>
  <c r="CT338" i="8"/>
  <c r="CT406" i="9"/>
  <c r="CT270" i="10"/>
  <c r="CU113" i="12"/>
  <c r="CT317" i="8"/>
  <c r="CT385" i="9"/>
  <c r="CT249" i="10"/>
  <c r="CU116" i="12"/>
  <c r="CT320" i="8"/>
  <c r="CT252" i="10"/>
  <c r="CT388" i="9"/>
  <c r="CU123" i="12"/>
  <c r="CT395" i="9"/>
  <c r="CT259" i="10"/>
  <c r="CT327" i="8"/>
  <c r="CU157" i="12"/>
  <c r="CT361" i="8"/>
  <c r="CT361" i="10"/>
  <c r="CT293" i="10"/>
  <c r="CU87" i="12"/>
  <c r="CT359" i="9"/>
  <c r="CT223" i="10"/>
  <c r="CT291" i="8"/>
  <c r="CT229" i="12"/>
  <c r="CU25" i="12"/>
  <c r="AL25" i="11"/>
  <c r="CT297" i="9"/>
  <c r="CT229" i="9"/>
  <c r="CT229" i="8"/>
  <c r="AP150" i="11"/>
  <c r="AK82" i="11"/>
  <c r="CT232" i="12"/>
  <c r="CU28" i="12"/>
  <c r="AL28" i="11"/>
  <c r="CT232" i="8"/>
  <c r="CT300" i="9"/>
  <c r="CT232" i="9"/>
  <c r="CS342" i="10"/>
  <c r="BA50" i="7" s="1"/>
  <c r="AR152" i="11"/>
  <c r="AK84" i="11"/>
  <c r="BB162" i="11"/>
  <c r="AK94" i="11"/>
  <c r="AY159" i="11"/>
  <c r="AK91" i="11"/>
  <c r="CT263" i="12"/>
  <c r="CU59" i="12"/>
  <c r="AL59" i="11"/>
  <c r="AL127" i="11" s="1"/>
  <c r="CT263" i="9"/>
  <c r="CT331" i="9"/>
  <c r="CT263" i="8"/>
  <c r="CT241" i="12"/>
  <c r="CU37" i="12"/>
  <c r="AL37" i="11"/>
  <c r="AL105" i="11" s="1"/>
  <c r="CT309" i="9"/>
  <c r="CT241" i="9"/>
  <c r="CT241" i="8"/>
  <c r="CS410" i="9"/>
  <c r="BA66" i="7" s="1"/>
  <c r="AT154" i="11"/>
  <c r="AK86" i="11"/>
  <c r="AW157" i="11"/>
  <c r="AK89" i="11"/>
  <c r="CT267" i="12"/>
  <c r="CU63" i="12"/>
  <c r="AL63" i="11"/>
  <c r="AL131" i="11" s="1"/>
  <c r="CT335" i="9"/>
  <c r="CT267" i="9"/>
  <c r="CT267" i="8"/>
  <c r="CT224" i="12"/>
  <c r="CU20" i="12"/>
  <c r="AL20" i="11"/>
  <c r="CT224" i="8"/>
  <c r="CT224" i="9"/>
  <c r="CT292" i="9"/>
  <c r="AR12" i="6"/>
  <c r="AO47" i="5"/>
  <c r="AO46" i="5" s="1"/>
  <c r="AO139" i="5" s="1"/>
  <c r="BC163" i="11"/>
  <c r="AK95" i="11"/>
  <c r="AO74" i="5"/>
  <c r="CT272" i="12"/>
  <c r="CU68" i="12"/>
  <c r="AL68" i="11"/>
  <c r="AL136" i="11" s="1"/>
  <c r="CT272" i="8"/>
  <c r="CT274" i="8" s="1"/>
  <c r="BB40" i="7" s="1"/>
  <c r="CT340" i="9"/>
  <c r="CT342" i="9" s="1"/>
  <c r="BB63" i="7" s="1"/>
  <c r="CT272" i="9"/>
  <c r="CT274" i="9" s="1"/>
  <c r="BB60" i="7" s="1"/>
  <c r="CT70" i="12"/>
  <c r="CU186" i="12"/>
  <c r="CT390" i="8"/>
  <c r="CT322" i="10"/>
  <c r="CT390" i="10"/>
  <c r="AX158" i="11"/>
  <c r="AK90" i="11"/>
  <c r="AJ19" i="3"/>
  <c r="AK81" i="3"/>
  <c r="AK80" i="3"/>
  <c r="CU99" i="12"/>
  <c r="CT371" i="9"/>
  <c r="CT235" i="10"/>
  <c r="CT303" i="8"/>
  <c r="CU167" i="12"/>
  <c r="CT371" i="10"/>
  <c r="CT371" i="8"/>
  <c r="CT303" i="10"/>
  <c r="CU195" i="12"/>
  <c r="CT331" i="10"/>
  <c r="CT399" i="8"/>
  <c r="CT399" i="10"/>
  <c r="CU77" i="12"/>
  <c r="CT349" i="9"/>
  <c r="CT213" i="10"/>
  <c r="CT281" i="8"/>
  <c r="CU105" i="12"/>
  <c r="CT309" i="8"/>
  <c r="CT241" i="10"/>
  <c r="CT377" i="9"/>
  <c r="AL123" i="5"/>
  <c r="AK115" i="3"/>
  <c r="AX96" i="7"/>
  <c r="BJ170" i="11"/>
  <c r="AK102" i="11"/>
  <c r="AZ54" i="7"/>
  <c r="AN69" i="5"/>
  <c r="CU152" i="12"/>
  <c r="CT356" i="8"/>
  <c r="CT288" i="10"/>
  <c r="CT356" i="10"/>
  <c r="CU86" i="12"/>
  <c r="CT222" i="10"/>
  <c r="CT358" i="9"/>
  <c r="CT290" i="8"/>
  <c r="CU106" i="12"/>
  <c r="CT242" i="10"/>
  <c r="CT378" i="9"/>
  <c r="CT310" i="8"/>
  <c r="CU169" i="12"/>
  <c r="CT373" i="8"/>
  <c r="CT373" i="10"/>
  <c r="CT305" i="10"/>
  <c r="CU148" i="12"/>
  <c r="CT352" i="8"/>
  <c r="CT284" i="10"/>
  <c r="CT352" i="10"/>
  <c r="CU151" i="12"/>
  <c r="CT287" i="10"/>
  <c r="CT355" i="8"/>
  <c r="CT355" i="10"/>
  <c r="CU107" i="12"/>
  <c r="CT243" i="10"/>
  <c r="CT379" i="9"/>
  <c r="CT311" i="8"/>
  <c r="CU129" i="12"/>
  <c r="CT333" i="8"/>
  <c r="CT401" i="9"/>
  <c r="CT265" i="10"/>
  <c r="BH168" i="11"/>
  <c r="AK100" i="11"/>
  <c r="AW175" i="7"/>
  <c r="AW174" i="7"/>
  <c r="AK92" i="5"/>
  <c r="AK85" i="5" s="1"/>
  <c r="AJ88" i="3"/>
  <c r="CT260" i="12"/>
  <c r="CU56" i="12"/>
  <c r="AL56" i="11"/>
  <c r="AL124" i="11" s="1"/>
  <c r="CT260" i="8"/>
  <c r="CT328" i="9"/>
  <c r="CT260" i="9"/>
  <c r="BA88" i="7"/>
  <c r="AN78" i="3" s="1"/>
  <c r="AZ45" i="7"/>
  <c r="AZ39" i="7"/>
  <c r="AN63" i="5"/>
  <c r="CU187" i="12"/>
  <c r="CT323" i="10"/>
  <c r="CT391" i="10"/>
  <c r="CT391" i="8"/>
  <c r="CU110" i="12"/>
  <c r="CT246" i="10"/>
  <c r="CT314" i="8"/>
  <c r="CT382" i="9"/>
  <c r="CU97" i="12"/>
  <c r="CT369" i="9"/>
  <c r="CT233" i="10"/>
  <c r="CT301" i="8"/>
  <c r="CU104" i="12"/>
  <c r="CT308" i="8"/>
  <c r="CT376" i="9"/>
  <c r="CT240" i="10"/>
  <c r="CU128" i="12"/>
  <c r="CT332" i="8"/>
  <c r="CT400" i="9"/>
  <c r="CT264" i="10"/>
  <c r="CU124" i="12"/>
  <c r="CT328" i="8"/>
  <c r="CT260" i="10"/>
  <c r="CT396" i="9"/>
  <c r="CU121" i="12"/>
  <c r="CT325" i="8"/>
  <c r="CT257" i="10"/>
  <c r="CT393" i="9"/>
  <c r="CU166" i="12"/>
  <c r="CT370" i="10"/>
  <c r="CT302" i="10"/>
  <c r="CT370" i="8"/>
  <c r="CU126" i="12"/>
  <c r="CT262" i="10"/>
  <c r="CT398" i="9"/>
  <c r="CT330" i="8"/>
  <c r="CT257" i="12"/>
  <c r="CU53" i="12"/>
  <c r="AL53" i="11"/>
  <c r="AL121" i="11" s="1"/>
  <c r="CT325" i="9"/>
  <c r="CT257" i="9"/>
  <c r="CT257" i="8"/>
  <c r="BI169" i="11"/>
  <c r="AK101" i="11"/>
  <c r="CT218" i="12"/>
  <c r="CU14" i="12"/>
  <c r="AL14" i="11"/>
  <c r="CT286" i="9"/>
  <c r="CT218" i="9"/>
  <c r="CT218" i="8"/>
  <c r="CU130" i="12"/>
  <c r="CT402" i="9"/>
  <c r="CT334" i="8"/>
  <c r="CT266" i="10"/>
  <c r="CU156" i="12"/>
  <c r="CT360" i="8"/>
  <c r="CT292" i="10"/>
  <c r="CT360" i="10"/>
  <c r="CU91" i="12"/>
  <c r="CT227" i="10"/>
  <c r="CT363" i="9"/>
  <c r="CT295" i="8"/>
  <c r="CU191" i="12"/>
  <c r="CT395" i="8"/>
  <c r="CT327" i="10"/>
  <c r="CT395" i="10"/>
  <c r="CU85" i="12"/>
  <c r="CT221" i="10"/>
  <c r="CT289" i="8"/>
  <c r="CT357" i="9"/>
  <c r="CU193" i="12"/>
  <c r="CT397" i="8"/>
  <c r="CT397" i="10"/>
  <c r="CT329" i="10"/>
  <c r="CU194" i="12"/>
  <c r="CT398" i="8"/>
  <c r="CT398" i="10"/>
  <c r="CT330" i="10"/>
  <c r="CU108" i="12"/>
  <c r="CT312" i="8"/>
  <c r="CT380" i="9"/>
  <c r="CT244" i="10"/>
  <c r="CU197" i="12"/>
  <c r="CT401" i="8"/>
  <c r="CT333" i="10"/>
  <c r="CT401" i="10"/>
  <c r="CU172" i="12"/>
  <c r="CT376" i="8"/>
  <c r="CT308" i="10"/>
  <c r="CT376" i="10"/>
  <c r="CU119" i="12"/>
  <c r="CT255" i="10"/>
  <c r="CT391" i="9"/>
  <c r="CT323" i="8"/>
  <c r="CU120" i="12"/>
  <c r="CT324" i="8"/>
  <c r="CT392" i="9"/>
  <c r="CT256" i="10"/>
  <c r="CU89" i="12"/>
  <c r="CT293" i="8"/>
  <c r="CT361" i="9"/>
  <c r="CT225" i="10"/>
  <c r="CU202" i="12"/>
  <c r="CT406" i="8"/>
  <c r="CT406" i="10"/>
  <c r="CT338" i="10"/>
  <c r="CU125" i="12"/>
  <c r="CT329" i="8"/>
  <c r="CT397" i="9"/>
  <c r="CT261" i="10"/>
  <c r="CS410" i="8"/>
  <c r="BA42" i="7" s="1"/>
  <c r="BA39" i="7" s="1"/>
  <c r="CT220" i="12"/>
  <c r="CU16" i="12"/>
  <c r="AL16" i="11"/>
  <c r="CT220" i="8"/>
  <c r="CT220" i="9"/>
  <c r="CT288" i="9"/>
  <c r="CT230" i="12"/>
  <c r="CU26" i="12"/>
  <c r="AL26" i="11"/>
  <c r="CT298" i="9"/>
  <c r="CT230" i="8"/>
  <c r="CT230" i="9"/>
  <c r="CT227" i="12"/>
  <c r="CU23" i="12"/>
  <c r="AL23" i="11"/>
  <c r="CT295" i="9"/>
  <c r="CT227" i="8"/>
  <c r="CT227" i="9"/>
  <c r="CT258" i="12"/>
  <c r="CU54" i="12"/>
  <c r="AL54" i="11"/>
  <c r="AL122" i="11" s="1"/>
  <c r="CT258" i="9"/>
  <c r="CT326" i="9"/>
  <c r="CT258" i="8"/>
  <c r="AP95" i="6"/>
  <c r="AP94" i="6" s="1"/>
  <c r="AP43" i="6" s="1"/>
  <c r="AP45" i="6" s="1"/>
  <c r="AP35" i="6"/>
  <c r="AP33" i="6" s="1"/>
  <c r="AP31" i="6" s="1"/>
  <c r="CS274" i="10"/>
  <c r="BA56" i="7" s="1"/>
  <c r="AN111" i="6" l="1"/>
  <c r="AK149" i="5" s="1"/>
  <c r="AN117" i="6"/>
  <c r="AN115" i="6" s="1"/>
  <c r="BB87" i="7"/>
  <c r="AO79" i="3" s="1"/>
  <c r="AW169" i="7"/>
  <c r="AK125" i="5" s="1"/>
  <c r="AO98" i="6"/>
  <c r="BB88" i="7"/>
  <c r="AO78" i="3" s="1"/>
  <c r="AO62" i="5"/>
  <c r="AN73" i="3"/>
  <c r="AM18" i="5"/>
  <c r="AP116" i="6"/>
  <c r="CU260" i="12"/>
  <c r="CV56" i="12"/>
  <c r="AM56" i="11"/>
  <c r="AM124" i="11" s="1"/>
  <c r="CU260" i="8"/>
  <c r="CU328" i="9"/>
  <c r="CU260" i="9"/>
  <c r="AK57" i="3"/>
  <c r="AX98" i="7"/>
  <c r="AK63" i="3" s="1"/>
  <c r="CT274" i="12"/>
  <c r="BB35" i="7"/>
  <c r="AR39" i="6"/>
  <c r="AR44" i="6"/>
  <c r="AW156" i="11"/>
  <c r="AL88" i="11"/>
  <c r="CU263" i="12"/>
  <c r="CV59" i="12"/>
  <c r="AM59" i="11"/>
  <c r="AM127" i="11" s="1"/>
  <c r="CU331" i="9"/>
  <c r="CU263" i="9"/>
  <c r="CU263" i="8"/>
  <c r="BA51" i="7"/>
  <c r="BA49" i="7"/>
  <c r="AO67" i="5" s="1"/>
  <c r="AO68" i="5"/>
  <c r="BE164" i="11"/>
  <c r="AL96" i="11"/>
  <c r="AL93" i="11"/>
  <c r="BB161" i="11"/>
  <c r="AJ125" i="5"/>
  <c r="AI118" i="3"/>
  <c r="AV182" i="7"/>
  <c r="AJ147" i="5" s="1"/>
  <c r="AJ151" i="5" s="1"/>
  <c r="AI114" i="3"/>
  <c r="AV231" i="7"/>
  <c r="AV185" i="7" s="1"/>
  <c r="AK101" i="3"/>
  <c r="AK116" i="3"/>
  <c r="AL107" i="5"/>
  <c r="AL104" i="5" s="1"/>
  <c r="AL111" i="5"/>
  <c r="AP47" i="5"/>
  <c r="AP46" i="5" s="1"/>
  <c r="AP139" i="5" s="1"/>
  <c r="AS12" i="6"/>
  <c r="CU256" i="12"/>
  <c r="CV52" i="12"/>
  <c r="AM52" i="11"/>
  <c r="AM120" i="11" s="1"/>
  <c r="CU256" i="8"/>
  <c r="CU256" i="9"/>
  <c r="CU324" i="9"/>
  <c r="CU214" i="12"/>
  <c r="CV10" i="12"/>
  <c r="AM10" i="11"/>
  <c r="CU214" i="9"/>
  <c r="CU214" i="8"/>
  <c r="CU282" i="9"/>
  <c r="CU248" i="12"/>
  <c r="CV44" i="12"/>
  <c r="AM44" i="11"/>
  <c r="AM112" i="11" s="1"/>
  <c r="CU248" i="8"/>
  <c r="CU248" i="9"/>
  <c r="CU316" i="9"/>
  <c r="CU219" i="12"/>
  <c r="CV15" i="12"/>
  <c r="AM15" i="11"/>
  <c r="CU219" i="9"/>
  <c r="CU287" i="9"/>
  <c r="CU219" i="8"/>
  <c r="CV155" i="12"/>
  <c r="CU291" i="10"/>
  <c r="CU359" i="8"/>
  <c r="CU359" i="10"/>
  <c r="CV168" i="12"/>
  <c r="CU372" i="8"/>
  <c r="CU372" i="10"/>
  <c r="CU304" i="10"/>
  <c r="CV101" i="12"/>
  <c r="CU305" i="8"/>
  <c r="CU237" i="10"/>
  <c r="CU373" i="9"/>
  <c r="CV103" i="12"/>
  <c r="CU239" i="10"/>
  <c r="CU375" i="9"/>
  <c r="CU307" i="8"/>
  <c r="CV185" i="12"/>
  <c r="CU389" i="8"/>
  <c r="CU389" i="10"/>
  <c r="CU321" i="10"/>
  <c r="CV90" i="12"/>
  <c r="CU362" i="9"/>
  <c r="CU226" i="10"/>
  <c r="CU294" i="8"/>
  <c r="CV150" i="12"/>
  <c r="CU286" i="10"/>
  <c r="CU354" i="10"/>
  <c r="CU354" i="8"/>
  <c r="AM6" i="5"/>
  <c r="CV181" i="12"/>
  <c r="CU385" i="8"/>
  <c r="CU317" i="10"/>
  <c r="CU385" i="10"/>
  <c r="CV190" i="12"/>
  <c r="CU394" i="8"/>
  <c r="CU326" i="10"/>
  <c r="CU394" i="10"/>
  <c r="CV127" i="12"/>
  <c r="CU399" i="9"/>
  <c r="CU263" i="10"/>
  <c r="CU331" i="8"/>
  <c r="CV146" i="12"/>
  <c r="CU350" i="10"/>
  <c r="CU282" i="10"/>
  <c r="CU350" i="8"/>
  <c r="AX157" i="11"/>
  <c r="AL89" i="11"/>
  <c r="CT342" i="8"/>
  <c r="BB41" i="7" s="1"/>
  <c r="AM99" i="5"/>
  <c r="AP104" i="6"/>
  <c r="AP103" i="6"/>
  <c r="CU240" i="12"/>
  <c r="CV36" i="12"/>
  <c r="AM36" i="11"/>
  <c r="AM104" i="11" s="1"/>
  <c r="CU240" i="8"/>
  <c r="CU240" i="9"/>
  <c r="CU308" i="9"/>
  <c r="CU262" i="12"/>
  <c r="CV58" i="12"/>
  <c r="AM58" i="11"/>
  <c r="AM126" i="11" s="1"/>
  <c r="CU262" i="9"/>
  <c r="CU330" i="9"/>
  <c r="CU262" i="8"/>
  <c r="CU223" i="12"/>
  <c r="CV19" i="12"/>
  <c r="AM19" i="11"/>
  <c r="CU291" i="9"/>
  <c r="CU223" i="9"/>
  <c r="CU223" i="8"/>
  <c r="AM115" i="6"/>
  <c r="AM118" i="6"/>
  <c r="AN118" i="6" s="1"/>
  <c r="CU215" i="12"/>
  <c r="CV11" i="12"/>
  <c r="AM11" i="11"/>
  <c r="CU283" i="9"/>
  <c r="CU215" i="9"/>
  <c r="CU215" i="8"/>
  <c r="CU266" i="12"/>
  <c r="CV62" i="12"/>
  <c r="AM62" i="11"/>
  <c r="AM130" i="11" s="1"/>
  <c r="CU334" i="9"/>
  <c r="CU266" i="9"/>
  <c r="CU266" i="8"/>
  <c r="BA160" i="11"/>
  <c r="AL92" i="11"/>
  <c r="CU239" i="12"/>
  <c r="CV35" i="12"/>
  <c r="AM35" i="11"/>
  <c r="AM103" i="11" s="1"/>
  <c r="CU239" i="9"/>
  <c r="CU307" i="9"/>
  <c r="CU239" i="8"/>
  <c r="AR75" i="6"/>
  <c r="AS9" i="6"/>
  <c r="AR7" i="6"/>
  <c r="AO54" i="5"/>
  <c r="AP44" i="5"/>
  <c r="AS25" i="6"/>
  <c r="AY24" i="6" s="1"/>
  <c r="AV51" i="5" s="1"/>
  <c r="AO29" i="3"/>
  <c r="BB84" i="7"/>
  <c r="CV204" i="12"/>
  <c r="CU408" i="8"/>
  <c r="CU408" i="10"/>
  <c r="CU340" i="10"/>
  <c r="CU206" i="12"/>
  <c r="BC37" i="7" s="1"/>
  <c r="AL101" i="11"/>
  <c r="BJ169" i="11"/>
  <c r="CV176" i="12"/>
  <c r="CU380" i="8"/>
  <c r="CU380" i="10"/>
  <c r="CU312" i="10"/>
  <c r="CV149" i="12"/>
  <c r="CU353" i="8"/>
  <c r="CU353" i="10"/>
  <c r="CU285" i="10"/>
  <c r="CU254" i="12"/>
  <c r="CV50" i="12"/>
  <c r="AM50" i="11"/>
  <c r="AM118" i="11" s="1"/>
  <c r="CU322" i="9"/>
  <c r="CU254" i="9"/>
  <c r="CU254" i="8"/>
  <c r="CU259" i="12"/>
  <c r="CV55" i="12"/>
  <c r="AM55" i="11"/>
  <c r="AM123" i="11" s="1"/>
  <c r="CU327" i="9"/>
  <c r="CU259" i="9"/>
  <c r="CU259" i="8"/>
  <c r="CU242" i="12"/>
  <c r="CV38" i="12"/>
  <c r="AM38" i="11"/>
  <c r="AM106" i="11" s="1"/>
  <c r="CU242" i="9"/>
  <c r="CU310" i="9"/>
  <c r="CU242" i="8"/>
  <c r="AK19" i="3"/>
  <c r="AL80" i="3"/>
  <c r="AL81" i="3"/>
  <c r="AM123" i="5"/>
  <c r="AL115" i="3"/>
  <c r="AY96" i="7"/>
  <c r="AL94" i="11"/>
  <c r="BC162" i="11"/>
  <c r="CU230" i="12"/>
  <c r="CV26" i="12"/>
  <c r="AM26" i="11"/>
  <c r="CU298" i="9"/>
  <c r="CU230" i="8"/>
  <c r="CU230" i="9"/>
  <c r="CV125" i="12"/>
  <c r="CU329" i="8"/>
  <c r="CU397" i="9"/>
  <c r="CU261" i="10"/>
  <c r="CV120" i="12"/>
  <c r="CU324" i="8"/>
  <c r="CU256" i="10"/>
  <c r="CU392" i="9"/>
  <c r="CV172" i="12"/>
  <c r="CU376" i="8"/>
  <c r="CU308" i="10"/>
  <c r="CU376" i="10"/>
  <c r="CV194" i="12"/>
  <c r="CU398" i="8"/>
  <c r="CU330" i="10"/>
  <c r="CU398" i="10"/>
  <c r="CV85" i="12"/>
  <c r="CU357" i="9"/>
  <c r="CU221" i="10"/>
  <c r="CU289" i="8"/>
  <c r="CV156" i="12"/>
  <c r="CU360" i="8"/>
  <c r="CU292" i="10"/>
  <c r="CU360" i="10"/>
  <c r="AQ150" i="11"/>
  <c r="AL82" i="11"/>
  <c r="BA67" i="7"/>
  <c r="BA59" i="7"/>
  <c r="AO72" i="5" s="1"/>
  <c r="AO75" i="5"/>
  <c r="CU232" i="12"/>
  <c r="CV28" i="12"/>
  <c r="AM28" i="11"/>
  <c r="CU232" i="8"/>
  <c r="CU300" i="9"/>
  <c r="CU232" i="9"/>
  <c r="AL85" i="11"/>
  <c r="AT153" i="11"/>
  <c r="CU251" i="12"/>
  <c r="CV47" i="12"/>
  <c r="AM47" i="11"/>
  <c r="AM115" i="11" s="1"/>
  <c r="CU251" i="9"/>
  <c r="CU319" i="9"/>
  <c r="CU251" i="8"/>
  <c r="CU255" i="12"/>
  <c r="CV51" i="12"/>
  <c r="AM51" i="11"/>
  <c r="AM119" i="11" s="1"/>
  <c r="CU323" i="9"/>
  <c r="CU255" i="9"/>
  <c r="CU255" i="8"/>
  <c r="AZ81" i="7"/>
  <c r="AN9" i="5"/>
  <c r="AN8" i="5" s="1"/>
  <c r="AM16" i="3"/>
  <c r="AM7" i="3"/>
  <c r="AZ166" i="7"/>
  <c r="AZ165" i="7" s="1"/>
  <c r="AZ141" i="7"/>
  <c r="AZ44" i="7"/>
  <c r="AM74" i="3" s="1"/>
  <c r="AN41" i="5"/>
  <c r="AM26" i="3"/>
  <c r="BF165" i="11"/>
  <c r="AL97" i="11"/>
  <c r="BA34" i="7"/>
  <c r="AR15" i="6"/>
  <c r="AT14" i="6" s="1"/>
  <c r="AO42" i="5"/>
  <c r="AN27" i="3"/>
  <c r="BA82" i="7"/>
  <c r="AR151" i="11"/>
  <c r="AL83" i="11"/>
  <c r="CU225" i="12"/>
  <c r="CV21" i="12"/>
  <c r="AM21" i="11"/>
  <c r="CU225" i="9"/>
  <c r="CU293" i="9"/>
  <c r="CU225" i="8"/>
  <c r="AS20" i="6"/>
  <c r="AV19" i="6" s="1"/>
  <c r="AS49" i="5" s="1"/>
  <c r="AP43" i="5"/>
  <c r="AO28" i="3"/>
  <c r="BB83" i="7"/>
  <c r="CV136" i="12"/>
  <c r="CU340" i="8"/>
  <c r="CU408" i="9"/>
  <c r="CU272" i="10"/>
  <c r="CU138" i="12"/>
  <c r="BC36" i="7" s="1"/>
  <c r="AO148" i="11"/>
  <c r="AL80" i="11"/>
  <c r="BG166" i="11"/>
  <c r="AL98" i="11"/>
  <c r="AL145" i="11"/>
  <c r="AL77" i="11"/>
  <c r="BA54" i="7"/>
  <c r="AO69" i="5"/>
  <c r="CV102" i="12"/>
  <c r="CU238" i="10"/>
  <c r="CU374" i="9"/>
  <c r="CU306" i="8"/>
  <c r="CU228" i="12"/>
  <c r="CV24" i="12"/>
  <c r="AM24" i="11"/>
  <c r="CU228" i="8"/>
  <c r="CU228" i="9"/>
  <c r="CU296" i="9"/>
  <c r="CV95" i="12"/>
  <c r="CU367" i="9"/>
  <c r="CU231" i="10"/>
  <c r="CU299" i="8"/>
  <c r="CV131" i="12"/>
  <c r="CU403" i="9"/>
  <c r="CU267" i="10"/>
  <c r="CU335" i="8"/>
  <c r="CV162" i="12"/>
  <c r="CU366" i="10"/>
  <c r="CU298" i="10"/>
  <c r="CU366" i="8"/>
  <c r="CV79" i="12"/>
  <c r="CU351" i="9"/>
  <c r="CU215" i="10"/>
  <c r="CU283" i="8"/>
  <c r="CV180" i="12"/>
  <c r="CU384" i="8"/>
  <c r="CU316" i="10"/>
  <c r="CU384" i="10"/>
  <c r="BA45" i="7"/>
  <c r="CV158" i="12"/>
  <c r="CU362" i="10"/>
  <c r="CU294" i="10"/>
  <c r="CU362" i="8"/>
  <c r="BH167" i="11"/>
  <c r="AL99" i="11"/>
  <c r="AN120" i="5"/>
  <c r="AN118" i="5" s="1"/>
  <c r="AN101" i="5"/>
  <c r="AQ92" i="6"/>
  <c r="AQ49" i="6"/>
  <c r="BA209" i="7" a="1"/>
  <c r="BA209" i="7" s="1"/>
  <c r="BA195" i="7" a="1"/>
  <c r="BA195" i="7" s="1"/>
  <c r="CT342" i="10"/>
  <c r="BB50" i="7" s="1"/>
  <c r="AO11" i="5"/>
  <c r="AN18" i="3"/>
  <c r="AN9" i="3"/>
  <c r="CU269" i="12"/>
  <c r="CV65" i="12"/>
  <c r="AM65" i="11"/>
  <c r="AM133" i="11" s="1"/>
  <c r="CU337" i="9"/>
  <c r="CU269" i="9"/>
  <c r="CU269" i="8"/>
  <c r="CU237" i="12"/>
  <c r="CV33" i="12"/>
  <c r="AM33" i="11"/>
  <c r="AM101" i="11" s="1"/>
  <c r="CU305" i="9"/>
  <c r="CU237" i="9"/>
  <c r="CU237" i="8"/>
  <c r="CU238" i="12"/>
  <c r="CV34" i="12"/>
  <c r="AM34" i="11"/>
  <c r="AM102" i="11" s="1"/>
  <c r="CU306" i="9"/>
  <c r="CU238" i="9"/>
  <c r="CU238" i="8"/>
  <c r="CU264" i="12"/>
  <c r="CV60" i="12"/>
  <c r="AM60" i="11"/>
  <c r="AM128" i="11" s="1"/>
  <c r="CU264" i="8"/>
  <c r="CU332" i="9"/>
  <c r="CU264" i="9"/>
  <c r="AY158" i="11"/>
  <c r="AL90" i="11"/>
  <c r="BA47" i="7"/>
  <c r="AO65" i="5"/>
  <c r="CV89" i="12"/>
  <c r="CU293" i="8"/>
  <c r="CU361" i="9"/>
  <c r="CU225" i="10"/>
  <c r="CV119" i="12"/>
  <c r="CU255" i="10"/>
  <c r="CU391" i="9"/>
  <c r="CU323" i="8"/>
  <c r="CV108" i="12"/>
  <c r="CU312" i="8"/>
  <c r="CU380" i="9"/>
  <c r="CU244" i="10"/>
  <c r="CV193" i="12"/>
  <c r="CU397" i="8"/>
  <c r="CU329" i="10"/>
  <c r="CU397" i="10"/>
  <c r="CV191" i="12"/>
  <c r="CU395" i="8"/>
  <c r="CU395" i="10"/>
  <c r="CU327" i="10"/>
  <c r="CV91" i="12"/>
  <c r="CU363" i="9"/>
  <c r="CU227" i="10"/>
  <c r="CU295" i="8"/>
  <c r="CV130" i="12"/>
  <c r="CU266" i="10"/>
  <c r="CU402" i="9"/>
  <c r="CU334" i="8"/>
  <c r="AN62" i="5"/>
  <c r="AM73" i="3"/>
  <c r="BA57" i="7"/>
  <c r="AO70" i="5"/>
  <c r="AZ159" i="11"/>
  <c r="AL91" i="11"/>
  <c r="AS152" i="11"/>
  <c r="AL84" i="11"/>
  <c r="CU218" i="12"/>
  <c r="CV14" i="12"/>
  <c r="AM14" i="11"/>
  <c r="CU218" i="9"/>
  <c r="CU286" i="9"/>
  <c r="CU218" i="8"/>
  <c r="CU257" i="12"/>
  <c r="CV53" i="12"/>
  <c r="AM53" i="11"/>
  <c r="AM121" i="11" s="1"/>
  <c r="CU257" i="9"/>
  <c r="CU325" i="9"/>
  <c r="CU257" i="8"/>
  <c r="CV105" i="12"/>
  <c r="CU309" i="8"/>
  <c r="CU241" i="10"/>
  <c r="CU377" i="9"/>
  <c r="CV77" i="12"/>
  <c r="CU213" i="10"/>
  <c r="CU281" i="8"/>
  <c r="CU349" i="9"/>
  <c r="CV195" i="12"/>
  <c r="CU399" i="10"/>
  <c r="CU331" i="10"/>
  <c r="CU399" i="8"/>
  <c r="CV167" i="12"/>
  <c r="CU371" i="10"/>
  <c r="CU371" i="8"/>
  <c r="CU303" i="10"/>
  <c r="CV99" i="12"/>
  <c r="CU371" i="9"/>
  <c r="CU235" i="10"/>
  <c r="CU303" i="8"/>
  <c r="AP74" i="5"/>
  <c r="BB64" i="7"/>
  <c r="CU241" i="12"/>
  <c r="CV37" i="12"/>
  <c r="AM37" i="11"/>
  <c r="AM105" i="11" s="1"/>
  <c r="CU241" i="9"/>
  <c r="CU309" i="9"/>
  <c r="CU241" i="8"/>
  <c r="CU221" i="12"/>
  <c r="CV17" i="12"/>
  <c r="AM17" i="11"/>
  <c r="CU289" i="9"/>
  <c r="CU221" i="9"/>
  <c r="CU221" i="8"/>
  <c r="CU243" i="12"/>
  <c r="CV39" i="12"/>
  <c r="AM39" i="11"/>
  <c r="AM107" i="11" s="1"/>
  <c r="CU243" i="9"/>
  <c r="CU311" i="9"/>
  <c r="CU243" i="8"/>
  <c r="CU233" i="12"/>
  <c r="CV29" i="12"/>
  <c r="AM29" i="11"/>
  <c r="CU233" i="9"/>
  <c r="CU301" i="9"/>
  <c r="CU233" i="8"/>
  <c r="CU245" i="12"/>
  <c r="CV41" i="12"/>
  <c r="AM41" i="11"/>
  <c r="AM109" i="11" s="1"/>
  <c r="CU313" i="9"/>
  <c r="CU245" i="9"/>
  <c r="CU245" i="8"/>
  <c r="AZ186" i="7"/>
  <c r="AL86" i="11"/>
  <c r="AU154" i="11"/>
  <c r="CT274" i="10"/>
  <c r="BB56" i="7" s="1"/>
  <c r="AO10" i="5"/>
  <c r="AN8" i="3"/>
  <c r="AN17" i="3"/>
  <c r="CU216" i="12"/>
  <c r="AM12" i="11"/>
  <c r="CV12" i="12"/>
  <c r="CU216" i="8"/>
  <c r="CU284" i="9"/>
  <c r="CU216" i="9"/>
  <c r="CU234" i="12"/>
  <c r="CV30" i="12"/>
  <c r="AM30" i="11"/>
  <c r="CU234" i="9"/>
  <c r="CU302" i="9"/>
  <c r="CU234" i="8"/>
  <c r="CU213" i="12"/>
  <c r="CV9" i="12"/>
  <c r="AM9" i="11"/>
  <c r="CU213" i="9"/>
  <c r="CU281" i="9"/>
  <c r="CU213" i="8"/>
  <c r="CU249" i="12"/>
  <c r="CV45" i="12"/>
  <c r="AM45" i="11"/>
  <c r="AM113" i="11" s="1"/>
  <c r="CU317" i="9"/>
  <c r="CU249" i="9"/>
  <c r="CU249" i="8"/>
  <c r="CU244" i="12"/>
  <c r="AM40" i="11"/>
  <c r="AM108" i="11" s="1"/>
  <c r="CV40" i="12"/>
  <c r="CU244" i="8"/>
  <c r="CU312" i="9"/>
  <c r="CU244" i="9"/>
  <c r="AP149" i="11"/>
  <c r="AL81" i="11"/>
  <c r="CU235" i="12"/>
  <c r="CV31" i="12"/>
  <c r="AM31" i="11"/>
  <c r="CU235" i="9"/>
  <c r="CU303" i="9"/>
  <c r="CU235" i="8"/>
  <c r="CU247" i="12"/>
  <c r="CV43" i="12"/>
  <c r="AM43" i="11"/>
  <c r="AM111" i="11" s="1"/>
  <c r="CU247" i="9"/>
  <c r="CU315" i="9"/>
  <c r="CU247" i="8"/>
  <c r="CT410" i="10"/>
  <c r="BB53" i="7" s="1"/>
  <c r="AW231" i="7"/>
  <c r="AW185" i="7" s="1"/>
  <c r="BI168" i="11"/>
  <c r="AL100" i="11"/>
  <c r="CU252" i="12"/>
  <c r="CV48" i="12"/>
  <c r="AM48" i="11"/>
  <c r="AM116" i="11" s="1"/>
  <c r="CU252" i="8"/>
  <c r="CU320" i="9"/>
  <c r="CU252" i="9"/>
  <c r="CU261" i="12"/>
  <c r="CV57" i="12"/>
  <c r="AM57" i="11"/>
  <c r="AM125" i="11" s="1"/>
  <c r="CU261" i="9"/>
  <c r="CU329" i="9"/>
  <c r="CU261" i="8"/>
  <c r="CU226" i="12"/>
  <c r="CV22" i="12"/>
  <c r="AM22" i="11"/>
  <c r="CU294" i="9"/>
  <c r="CU226" i="9"/>
  <c r="CU226" i="8"/>
  <c r="BA61" i="7"/>
  <c r="CU231" i="12"/>
  <c r="CV27" i="12"/>
  <c r="AM27" i="11"/>
  <c r="CU231" i="9"/>
  <c r="CU299" i="9"/>
  <c r="CU231" i="8"/>
  <c r="CU258" i="12"/>
  <c r="CV54" i="12"/>
  <c r="AM54" i="11"/>
  <c r="AM122" i="11" s="1"/>
  <c r="CU326" i="9"/>
  <c r="CU258" i="9"/>
  <c r="CU258" i="8"/>
  <c r="CV202" i="12"/>
  <c r="CU406" i="8"/>
  <c r="CU338" i="10"/>
  <c r="CU406" i="10"/>
  <c r="CV197" i="12"/>
  <c r="CU401" i="8"/>
  <c r="CU333" i="10"/>
  <c r="CU401" i="10"/>
  <c r="AP73" i="5"/>
  <c r="BB61" i="7"/>
  <c r="CU272" i="12"/>
  <c r="CV68" i="12"/>
  <c r="AM68" i="11"/>
  <c r="AM136" i="11" s="1"/>
  <c r="CU272" i="8"/>
  <c r="CU272" i="9"/>
  <c r="CU340" i="9"/>
  <c r="CU70" i="12"/>
  <c r="CU224" i="12"/>
  <c r="CV20" i="12"/>
  <c r="AM20" i="11"/>
  <c r="CU224" i="8"/>
  <c r="CU224" i="9"/>
  <c r="CU292" i="9"/>
  <c r="CU229" i="12"/>
  <c r="CV25" i="12"/>
  <c r="AM25" i="11"/>
  <c r="CU229" i="9"/>
  <c r="CU297" i="9"/>
  <c r="CU229" i="8"/>
  <c r="AU232" i="7"/>
  <c r="AG128" i="3"/>
  <c r="CU270" i="12"/>
  <c r="CV66" i="12"/>
  <c r="AM66" i="11"/>
  <c r="AM134" i="11" s="1"/>
  <c r="CU338" i="9"/>
  <c r="CU270" i="9"/>
  <c r="CU270" i="8"/>
  <c r="CU227" i="12"/>
  <c r="CV23" i="12"/>
  <c r="AM23" i="11"/>
  <c r="CU227" i="8"/>
  <c r="CU295" i="9"/>
  <c r="CU227" i="9"/>
  <c r="CU220" i="12"/>
  <c r="CV16" i="12"/>
  <c r="AM16" i="11"/>
  <c r="CU220" i="8"/>
  <c r="CU220" i="9"/>
  <c r="CU288" i="9"/>
  <c r="CV126" i="12"/>
  <c r="CU262" i="10"/>
  <c r="CU398" i="9"/>
  <c r="CU330" i="8"/>
  <c r="CV166" i="12"/>
  <c r="CU302" i="10"/>
  <c r="CU370" i="10"/>
  <c r="CU370" i="8"/>
  <c r="CV121" i="12"/>
  <c r="CU325" i="8"/>
  <c r="CU257" i="10"/>
  <c r="CU393" i="9"/>
  <c r="CV124" i="12"/>
  <c r="CU328" i="8"/>
  <c r="CU260" i="10"/>
  <c r="CU396" i="9"/>
  <c r="CV128" i="12"/>
  <c r="CU332" i="8"/>
  <c r="CU400" i="9"/>
  <c r="CU264" i="10"/>
  <c r="CV104" i="12"/>
  <c r="CU308" i="8"/>
  <c r="CU240" i="10"/>
  <c r="CU376" i="9"/>
  <c r="CV97" i="12"/>
  <c r="CU301" i="8"/>
  <c r="CU233" i="10"/>
  <c r="CU369" i="9"/>
  <c r="CV110" i="12"/>
  <c r="CU246" i="10"/>
  <c r="CU382" i="9"/>
  <c r="CU314" i="8"/>
  <c r="CV187" i="12"/>
  <c r="CU391" i="10"/>
  <c r="CU391" i="8"/>
  <c r="CU323" i="10"/>
  <c r="CV129" i="12"/>
  <c r="CU333" i="8"/>
  <c r="CU265" i="10"/>
  <c r="CU401" i="9"/>
  <c r="CV107" i="12"/>
  <c r="CU243" i="10"/>
  <c r="CU379" i="9"/>
  <c r="CU311" i="8"/>
  <c r="CV151" i="12"/>
  <c r="CU287" i="10"/>
  <c r="CU355" i="8"/>
  <c r="CU355" i="10"/>
  <c r="CV148" i="12"/>
  <c r="CU352" i="8"/>
  <c r="CU284" i="10"/>
  <c r="CU352" i="10"/>
  <c r="CV169" i="12"/>
  <c r="CU373" i="8"/>
  <c r="CU305" i="10"/>
  <c r="CU373" i="10"/>
  <c r="CV106" i="12"/>
  <c r="CU242" i="10"/>
  <c r="CU310" i="8"/>
  <c r="CU378" i="9"/>
  <c r="CV86" i="12"/>
  <c r="CU358" i="9"/>
  <c r="CU222" i="10"/>
  <c r="CU290" i="8"/>
  <c r="CV152" i="12"/>
  <c r="CU356" i="8"/>
  <c r="CU356" i="10"/>
  <c r="CU288" i="10"/>
  <c r="CV186" i="12"/>
  <c r="CU390" i="8"/>
  <c r="CU322" i="10"/>
  <c r="CU390" i="10"/>
  <c r="AP63" i="5"/>
  <c r="BB45" i="7"/>
  <c r="CU267" i="12"/>
  <c r="CV63" i="12"/>
  <c r="AM63" i="11"/>
  <c r="AM131" i="11" s="1"/>
  <c r="CU335" i="9"/>
  <c r="CU267" i="9"/>
  <c r="CU267" i="8"/>
  <c r="CV87" i="12"/>
  <c r="CU223" i="10"/>
  <c r="CU359" i="9"/>
  <c r="CU291" i="8"/>
  <c r="CV157" i="12"/>
  <c r="CU361" i="8"/>
  <c r="CU361" i="10"/>
  <c r="CU293" i="10"/>
  <c r="CV123" i="12"/>
  <c r="CU395" i="9"/>
  <c r="CU259" i="10"/>
  <c r="CU327" i="8"/>
  <c r="CV116" i="12"/>
  <c r="CU320" i="8"/>
  <c r="CU388" i="9"/>
  <c r="CU252" i="10"/>
  <c r="CV113" i="12"/>
  <c r="CU317" i="8"/>
  <c r="CU249" i="10"/>
  <c r="CU385" i="9"/>
  <c r="CV134" i="12"/>
  <c r="CU338" i="8"/>
  <c r="CU406" i="9"/>
  <c r="CU270" i="10"/>
  <c r="CV100" i="12"/>
  <c r="CU304" i="8"/>
  <c r="CU236" i="10"/>
  <c r="CU372" i="9"/>
  <c r="CV132" i="12"/>
  <c r="CU336" i="8"/>
  <c r="CU268" i="10"/>
  <c r="CU404" i="9"/>
  <c r="CV170" i="12"/>
  <c r="CU306" i="10"/>
  <c r="CU374" i="8"/>
  <c r="CU374" i="10"/>
  <c r="CV164" i="12"/>
  <c r="CU368" i="8"/>
  <c r="CU300" i="10"/>
  <c r="CU368" i="10"/>
  <c r="CV115" i="12"/>
  <c r="CU251" i="10"/>
  <c r="CU387" i="9"/>
  <c r="CU319" i="8"/>
  <c r="CV183" i="12"/>
  <c r="CU319" i="10"/>
  <c r="CU387" i="10"/>
  <c r="CU387" i="8"/>
  <c r="CV147" i="12"/>
  <c r="CU283" i="10"/>
  <c r="CU351" i="8"/>
  <c r="CU351" i="10"/>
  <c r="CV196" i="12"/>
  <c r="CU400" i="8"/>
  <c r="CU400" i="10"/>
  <c r="CU332" i="10"/>
  <c r="CU265" i="12"/>
  <c r="CV61" i="12"/>
  <c r="AM61" i="11"/>
  <c r="AM129" i="11" s="1"/>
  <c r="CU333" i="9"/>
  <c r="CU265" i="9"/>
  <c r="CU265" i="8"/>
  <c r="AL92" i="5"/>
  <c r="AL85" i="5" s="1"/>
  <c r="AX175" i="7"/>
  <c r="AX174" i="7"/>
  <c r="AX169" i="7" s="1"/>
  <c r="AX231" i="7" s="1"/>
  <c r="AX185" i="7" s="1"/>
  <c r="AK88" i="3"/>
  <c r="CU246" i="12"/>
  <c r="CV42" i="12"/>
  <c r="AM42" i="11"/>
  <c r="AM110" i="11" s="1"/>
  <c r="CU246" i="9"/>
  <c r="CU314" i="9"/>
  <c r="CU246" i="8"/>
  <c r="AM146" i="11"/>
  <c r="AL78" i="11"/>
  <c r="CU271" i="12"/>
  <c r="CV67" i="12"/>
  <c r="AM67" i="11"/>
  <c r="AM135" i="11" s="1"/>
  <c r="CU339" i="9"/>
  <c r="CU271" i="9"/>
  <c r="CU271" i="8"/>
  <c r="CU268" i="12"/>
  <c r="CV64" i="12"/>
  <c r="AM64" i="11"/>
  <c r="AM132" i="11" s="1"/>
  <c r="CU268" i="8"/>
  <c r="CU336" i="9"/>
  <c r="CU268" i="9"/>
  <c r="CU250" i="12"/>
  <c r="CV46" i="12"/>
  <c r="AM46" i="11"/>
  <c r="AM114" i="11" s="1"/>
  <c r="CU250" i="9"/>
  <c r="CU318" i="9"/>
  <c r="CU250" i="8"/>
  <c r="AL6" i="3"/>
  <c r="AL15" i="3"/>
  <c r="CU222" i="12"/>
  <c r="CV18" i="12"/>
  <c r="AM18" i="11"/>
  <c r="CU290" i="9"/>
  <c r="CU222" i="8"/>
  <c r="CU222" i="9"/>
  <c r="CT410" i="9"/>
  <c r="BB66" i="7" s="1"/>
  <c r="AV155" i="11"/>
  <c r="AL87" i="11"/>
  <c r="AN147" i="11"/>
  <c r="AL79" i="11"/>
  <c r="CV109" i="12"/>
  <c r="CU245" i="10"/>
  <c r="CU313" i="8"/>
  <c r="CU381" i="9"/>
  <c r="CV173" i="12"/>
  <c r="CU377" i="8"/>
  <c r="CU377" i="10"/>
  <c r="CU309" i="10"/>
  <c r="CV189" i="12"/>
  <c r="CU393" i="8"/>
  <c r="CU325" i="10"/>
  <c r="CU393" i="10"/>
  <c r="CV135" i="12"/>
  <c r="CU271" i="10"/>
  <c r="CU407" i="9"/>
  <c r="CU339" i="8"/>
  <c r="CV80" i="12"/>
  <c r="CU284" i="8"/>
  <c r="CU216" i="10"/>
  <c r="CU352" i="9"/>
  <c r="CV179" i="12"/>
  <c r="CU383" i="8"/>
  <c r="CU315" i="10"/>
  <c r="CU383" i="10"/>
  <c r="CV154" i="12"/>
  <c r="CU358" i="10"/>
  <c r="CU290" i="10"/>
  <c r="CU358" i="8"/>
  <c r="CV200" i="12"/>
  <c r="CU404" i="8"/>
  <c r="CU336" i="10"/>
  <c r="CU404" i="10"/>
  <c r="CV153" i="12"/>
  <c r="CU357" i="8"/>
  <c r="CU357" i="10"/>
  <c r="CU289" i="10"/>
  <c r="CV93" i="12"/>
  <c r="CU229" i="10"/>
  <c r="CU365" i="9"/>
  <c r="CU297" i="8"/>
  <c r="CV159" i="12"/>
  <c r="CU295" i="10"/>
  <c r="CU363" i="8"/>
  <c r="CU363" i="10"/>
  <c r="CV203" i="12"/>
  <c r="CU339" i="10"/>
  <c r="CU407" i="10"/>
  <c r="CU407" i="8"/>
  <c r="CV182" i="12"/>
  <c r="CU386" i="8"/>
  <c r="CU386" i="10"/>
  <c r="CU318" i="10"/>
  <c r="CV88" i="12"/>
  <c r="CU292" i="8"/>
  <c r="CU360" i="9"/>
  <c r="CU224" i="10"/>
  <c r="CV83" i="12"/>
  <c r="CU355" i="9"/>
  <c r="CU219" i="10"/>
  <c r="CU287" i="8"/>
  <c r="CV92" i="12"/>
  <c r="CU296" i="8"/>
  <c r="CU228" i="10"/>
  <c r="CU364" i="9"/>
  <c r="CV178" i="12"/>
  <c r="CU314" i="10"/>
  <c r="CU382" i="8"/>
  <c r="CU382" i="10"/>
  <c r="CV174" i="12"/>
  <c r="CU378" i="10"/>
  <c r="CU310" i="10"/>
  <c r="CU378" i="8"/>
  <c r="CV201" i="12"/>
  <c r="CU405" i="8"/>
  <c r="CU337" i="10"/>
  <c r="CU405" i="10"/>
  <c r="CV188" i="12"/>
  <c r="CU392" i="8"/>
  <c r="CU324" i="10"/>
  <c r="CU392" i="10"/>
  <c r="CV160" i="12"/>
  <c r="CU364" i="8"/>
  <c r="CU296" i="10"/>
  <c r="CU364" i="10"/>
  <c r="CU253" i="12"/>
  <c r="CV49" i="12"/>
  <c r="AM49" i="11"/>
  <c r="AM117" i="11" s="1"/>
  <c r="CU321" i="9"/>
  <c r="CU253" i="9"/>
  <c r="CU253" i="8"/>
  <c r="CV81" i="12"/>
  <c r="CU285" i="8"/>
  <c r="CU353" i="9"/>
  <c r="CU217" i="10"/>
  <c r="CV133" i="12"/>
  <c r="CU337" i="8"/>
  <c r="CU269" i="10"/>
  <c r="CU405" i="9"/>
  <c r="CV184" i="12"/>
  <c r="CU388" i="8"/>
  <c r="CU388" i="10"/>
  <c r="CU320" i="10"/>
  <c r="CV111" i="12"/>
  <c r="CU383" i="9"/>
  <c r="CU247" i="10"/>
  <c r="CU315" i="8"/>
  <c r="CV122" i="12"/>
  <c r="CU394" i="9"/>
  <c r="CU326" i="8"/>
  <c r="CU258" i="10"/>
  <c r="CV96" i="12"/>
  <c r="CU300" i="8"/>
  <c r="CU232" i="10"/>
  <c r="CU368" i="9"/>
  <c r="CV112" i="12"/>
  <c r="CU316" i="8"/>
  <c r="CU384" i="9"/>
  <c r="CU248" i="10"/>
  <c r="CV198" i="12"/>
  <c r="CU402" i="8"/>
  <c r="CU402" i="10"/>
  <c r="CU334" i="10"/>
  <c r="CV117" i="12"/>
  <c r="CU321" i="8"/>
  <c r="CU253" i="10"/>
  <c r="CU389" i="9"/>
  <c r="CV163" i="12"/>
  <c r="CU299" i="10"/>
  <c r="CU367" i="8"/>
  <c r="CU367" i="10"/>
  <c r="CV175" i="12"/>
  <c r="CU379" i="8"/>
  <c r="CU379" i="10"/>
  <c r="CU311" i="10"/>
  <c r="CV98" i="12"/>
  <c r="CU370" i="9"/>
  <c r="CU234" i="10"/>
  <c r="CU302" i="8"/>
  <c r="CV165" i="12"/>
  <c r="CU369" i="8"/>
  <c r="CU301" i="10"/>
  <c r="CU369" i="10"/>
  <c r="CV114" i="12"/>
  <c r="CU250" i="10"/>
  <c r="CU318" i="8"/>
  <c r="CU386" i="9"/>
  <c r="CV82" i="12"/>
  <c r="CU354" i="9"/>
  <c r="CU218" i="10"/>
  <c r="CU286" i="8"/>
  <c r="CV145" i="12"/>
  <c r="CU349" i="8"/>
  <c r="CU349" i="10"/>
  <c r="CU281" i="10"/>
  <c r="CV171" i="12"/>
  <c r="CU307" i="10"/>
  <c r="CU375" i="10"/>
  <c r="CU375" i="8"/>
  <c r="CV192" i="12"/>
  <c r="CU396" i="8"/>
  <c r="CU396" i="10"/>
  <c r="CU328" i="10"/>
  <c r="CV118" i="12"/>
  <c r="CU322" i="8"/>
  <c r="CU390" i="9"/>
  <c r="CU254" i="10"/>
  <c r="AI153" i="5"/>
  <c r="AH125" i="3"/>
  <c r="CU217" i="12"/>
  <c r="CV13" i="12"/>
  <c r="AM13" i="11"/>
  <c r="CU285" i="9"/>
  <c r="CU217" i="9"/>
  <c r="CU217" i="8"/>
  <c r="BA46" i="7"/>
  <c r="AO64" i="5"/>
  <c r="CV199" i="12"/>
  <c r="CU403" i="10"/>
  <c r="CU403" i="8"/>
  <c r="CU335" i="10"/>
  <c r="CV84" i="12"/>
  <c r="CU288" i="8"/>
  <c r="CU356" i="9"/>
  <c r="CU220" i="10"/>
  <c r="CV78" i="12"/>
  <c r="CU350" i="9"/>
  <c r="CU214" i="10"/>
  <c r="CU282" i="8"/>
  <c r="CV161" i="12"/>
  <c r="CU365" i="8"/>
  <c r="CU297" i="10"/>
  <c r="CU365" i="10"/>
  <c r="CV94" i="12"/>
  <c r="CU366" i="9"/>
  <c r="CU230" i="10"/>
  <c r="CU298" i="8"/>
  <c r="CV177" i="12"/>
  <c r="CU381" i="8"/>
  <c r="CU313" i="10"/>
  <c r="CU381" i="10"/>
  <c r="AQ95" i="6"/>
  <c r="AQ94" i="6" s="1"/>
  <c r="AQ43" i="6" s="1"/>
  <c r="AQ45" i="6" s="1"/>
  <c r="AQ35" i="6"/>
  <c r="AQ33" i="6" s="1"/>
  <c r="AQ31" i="6" s="1"/>
  <c r="CT410" i="8"/>
  <c r="BB42" i="7" s="1"/>
  <c r="CU236" i="12"/>
  <c r="CV32" i="12"/>
  <c r="AM32" i="11"/>
  <c r="CU236" i="8"/>
  <c r="CU236" i="9"/>
  <c r="CU304" i="9"/>
  <c r="BD163" i="11"/>
  <c r="AL95" i="11"/>
  <c r="AM114" i="5"/>
  <c r="AM95" i="5"/>
  <c r="AM88" i="5" s="1"/>
  <c r="AL104" i="3"/>
  <c r="AL91" i="3"/>
  <c r="AY163" i="7"/>
  <c r="AY105" i="7"/>
  <c r="AJ114" i="3" l="1"/>
  <c r="AW182" i="7"/>
  <c r="AK147" i="5" s="1"/>
  <c r="AK151" i="5" s="1"/>
  <c r="CU274" i="8"/>
  <c r="BC40" i="7" s="1"/>
  <c r="AJ118" i="3"/>
  <c r="CU342" i="9"/>
  <c r="BC63" i="7" s="1"/>
  <c r="BC87" i="7"/>
  <c r="AP79" i="3" s="1"/>
  <c r="AO111" i="6"/>
  <c r="AL149" i="5" s="1"/>
  <c r="AO117" i="6"/>
  <c r="CU274" i="9"/>
  <c r="BC60" i="7" s="1"/>
  <c r="AQ73" i="5" s="1"/>
  <c r="AQ116" i="6"/>
  <c r="AN18" i="5"/>
  <c r="AK125" i="3"/>
  <c r="CW196" i="12"/>
  <c r="CV400" i="8"/>
  <c r="CV332" i="10"/>
  <c r="CV400" i="10"/>
  <c r="CW164" i="12"/>
  <c r="CV368" i="8"/>
  <c r="CV368" i="10"/>
  <c r="CV300" i="10"/>
  <c r="CW100" i="12"/>
  <c r="CV304" i="8"/>
  <c r="CV236" i="10"/>
  <c r="CV372" i="9"/>
  <c r="CW157" i="12"/>
  <c r="CV361" i="8"/>
  <c r="CV293" i="10"/>
  <c r="CV361" i="10"/>
  <c r="CW97" i="12"/>
  <c r="CV301" i="8"/>
  <c r="CV369" i="9"/>
  <c r="CV233" i="10"/>
  <c r="CV236" i="12"/>
  <c r="CW32" i="12"/>
  <c r="AN32" i="11"/>
  <c r="AN100" i="11" s="1"/>
  <c r="CV236" i="8"/>
  <c r="CV236" i="9"/>
  <c r="CV304" i="9"/>
  <c r="CW94" i="12"/>
  <c r="CV366" i="9"/>
  <c r="CV230" i="10"/>
  <c r="CV298" i="8"/>
  <c r="CW84" i="12"/>
  <c r="CV288" i="8"/>
  <c r="CV356" i="9"/>
  <c r="CV220" i="10"/>
  <c r="AP65" i="5"/>
  <c r="BB47" i="7"/>
  <c r="AQ149" i="11"/>
  <c r="AM81" i="11"/>
  <c r="CW118" i="12"/>
  <c r="CV390" i="9"/>
  <c r="CV254" i="10"/>
  <c r="CV322" i="8"/>
  <c r="CW192" i="12"/>
  <c r="CV396" i="8"/>
  <c r="CV328" i="10"/>
  <c r="CV396" i="10"/>
  <c r="CW171" i="12"/>
  <c r="CV307" i="10"/>
  <c r="CV375" i="10"/>
  <c r="CV375" i="8"/>
  <c r="CW145" i="12"/>
  <c r="CV349" i="8"/>
  <c r="CV281" i="10"/>
  <c r="CV349" i="10"/>
  <c r="CW82" i="12"/>
  <c r="CV354" i="9"/>
  <c r="CV218" i="10"/>
  <c r="CV286" i="8"/>
  <c r="CW114" i="12"/>
  <c r="CV250" i="10"/>
  <c r="CV318" i="8"/>
  <c r="CV386" i="9"/>
  <c r="CW165" i="12"/>
  <c r="CV369" i="8"/>
  <c r="CV369" i="10"/>
  <c r="CV301" i="10"/>
  <c r="CW98" i="12"/>
  <c r="CV370" i="9"/>
  <c r="CV234" i="10"/>
  <c r="CV302" i="8"/>
  <c r="CW175" i="12"/>
  <c r="CV379" i="8"/>
  <c r="CV311" i="10"/>
  <c r="CV379" i="10"/>
  <c r="CW163" i="12"/>
  <c r="CV299" i="10"/>
  <c r="CV367" i="8"/>
  <c r="CV367" i="10"/>
  <c r="CW117" i="12"/>
  <c r="CV321" i="8"/>
  <c r="CV389" i="9"/>
  <c r="CV253" i="10"/>
  <c r="CW198" i="12"/>
  <c r="CV402" i="8"/>
  <c r="CV334" i="10"/>
  <c r="CV402" i="10"/>
  <c r="CW112" i="12"/>
  <c r="CV316" i="8"/>
  <c r="CV248" i="10"/>
  <c r="CV384" i="9"/>
  <c r="CW96" i="12"/>
  <c r="CV300" i="8"/>
  <c r="CV368" i="9"/>
  <c r="CV232" i="10"/>
  <c r="CW122" i="12"/>
  <c r="CV394" i="9"/>
  <c r="CV258" i="10"/>
  <c r="CV326" i="8"/>
  <c r="CW111" i="12"/>
  <c r="CV383" i="9"/>
  <c r="CV247" i="10"/>
  <c r="CV315" i="8"/>
  <c r="CW184" i="12"/>
  <c r="CV388" i="8"/>
  <c r="CV320" i="10"/>
  <c r="CV388" i="10"/>
  <c r="CW133" i="12"/>
  <c r="CV337" i="8"/>
  <c r="CV269" i="10"/>
  <c r="CV405" i="9"/>
  <c r="CW81" i="12"/>
  <c r="CV285" i="8"/>
  <c r="CV353" i="9"/>
  <c r="CV217" i="10"/>
  <c r="AP75" i="5"/>
  <c r="BB67" i="7"/>
  <c r="BB59" i="7"/>
  <c r="AP72" i="5" s="1"/>
  <c r="AV154" i="11"/>
  <c r="AM86" i="11"/>
  <c r="CV268" i="12"/>
  <c r="CW64" i="12"/>
  <c r="AN64" i="11"/>
  <c r="AN132" i="11" s="1"/>
  <c r="CV268" i="8"/>
  <c r="CV268" i="9"/>
  <c r="CV336" i="9"/>
  <c r="CV265" i="12"/>
  <c r="CW61" i="12"/>
  <c r="AN61" i="11"/>
  <c r="AN129" i="11" s="1"/>
  <c r="CV265" i="9"/>
  <c r="CV333" i="9"/>
  <c r="CV265" i="8"/>
  <c r="BB39" i="7"/>
  <c r="CV227" i="12"/>
  <c r="CW23" i="12"/>
  <c r="AN23" i="11"/>
  <c r="CV295" i="9"/>
  <c r="CV227" i="8"/>
  <c r="CV227" i="9"/>
  <c r="CV224" i="12"/>
  <c r="CW20" i="12"/>
  <c r="AN20" i="11"/>
  <c r="CV224" i="8"/>
  <c r="CV224" i="9"/>
  <c r="CV292" i="9"/>
  <c r="CV258" i="12"/>
  <c r="CW54" i="12"/>
  <c r="AN54" i="11"/>
  <c r="AN122" i="11" s="1"/>
  <c r="CV258" i="9"/>
  <c r="CV326" i="9"/>
  <c r="CV258" i="8"/>
  <c r="AZ158" i="11"/>
  <c r="AM90" i="11"/>
  <c r="BI167" i="11"/>
  <c r="AM99" i="11"/>
  <c r="CV244" i="12"/>
  <c r="CW40" i="12"/>
  <c r="AN40" i="11"/>
  <c r="AN108" i="11" s="1"/>
  <c r="CV244" i="8"/>
  <c r="CV312" i="9"/>
  <c r="CV244" i="9"/>
  <c r="CV249" i="12"/>
  <c r="CW45" i="12"/>
  <c r="AN45" i="11"/>
  <c r="AN113" i="11" s="1"/>
  <c r="CV249" i="9"/>
  <c r="CV317" i="9"/>
  <c r="CV249" i="8"/>
  <c r="CV234" i="12"/>
  <c r="CW30" i="12"/>
  <c r="AN30" i="11"/>
  <c r="CV234" i="9"/>
  <c r="CV302" i="9"/>
  <c r="CV234" i="8"/>
  <c r="BG165" i="11"/>
  <c r="AM97" i="11"/>
  <c r="AU153" i="11"/>
  <c r="AM85" i="11"/>
  <c r="AR150" i="11"/>
  <c r="AM82" i="11"/>
  <c r="CV264" i="12"/>
  <c r="CW60" i="12"/>
  <c r="AN60" i="11"/>
  <c r="AN128" i="11" s="1"/>
  <c r="CV264" i="8"/>
  <c r="CV332" i="9"/>
  <c r="CV264" i="9"/>
  <c r="AP68" i="5"/>
  <c r="BB51" i="7"/>
  <c r="BB49" i="7"/>
  <c r="AP67" i="5" s="1"/>
  <c r="CW158" i="12"/>
  <c r="CV294" i="10"/>
  <c r="CV362" i="10"/>
  <c r="CV362" i="8"/>
  <c r="CU342" i="8"/>
  <c r="BC41" i="7" s="1"/>
  <c r="AN114" i="5"/>
  <c r="AN95" i="5"/>
  <c r="AN88" i="5" s="1"/>
  <c r="AM104" i="3"/>
  <c r="AM91" i="3"/>
  <c r="AZ163" i="7"/>
  <c r="AZ105" i="7"/>
  <c r="AN6" i="5"/>
  <c r="CV251" i="12"/>
  <c r="CW47" i="12"/>
  <c r="AN47" i="11"/>
  <c r="AN115" i="11" s="1"/>
  <c r="CV251" i="9"/>
  <c r="CV319" i="9"/>
  <c r="CV251" i="8"/>
  <c r="CV232" i="12"/>
  <c r="CW28" i="12"/>
  <c r="AN28" i="11"/>
  <c r="CV232" i="8"/>
  <c r="CV300" i="9"/>
  <c r="CV232" i="9"/>
  <c r="CU410" i="8"/>
  <c r="BC42" i="7" s="1"/>
  <c r="AT9" i="6"/>
  <c r="AS7" i="6"/>
  <c r="AP54" i="5"/>
  <c r="AS75" i="6"/>
  <c r="CV215" i="12"/>
  <c r="CW11" i="12"/>
  <c r="AN11" i="11"/>
  <c r="CV283" i="9"/>
  <c r="CV215" i="9"/>
  <c r="CV215" i="8"/>
  <c r="CV223" i="12"/>
  <c r="CW19" i="12"/>
  <c r="AN19" i="11"/>
  <c r="CV291" i="9"/>
  <c r="CV223" i="8"/>
  <c r="CV223" i="9"/>
  <c r="CV240" i="12"/>
  <c r="CW36" i="12"/>
  <c r="AN36" i="11"/>
  <c r="AN104" i="11" s="1"/>
  <c r="CV240" i="8"/>
  <c r="CV240" i="9"/>
  <c r="CV308" i="9"/>
  <c r="CW150" i="12"/>
  <c r="CV286" i="10"/>
  <c r="CV354" i="10"/>
  <c r="CV354" i="8"/>
  <c r="CW90" i="12"/>
  <c r="CV226" i="10"/>
  <c r="CV362" i="9"/>
  <c r="CV294" i="8"/>
  <c r="CW185" i="12"/>
  <c r="CV389" i="8"/>
  <c r="CV389" i="10"/>
  <c r="CV321" i="10"/>
  <c r="CW103" i="12"/>
  <c r="CV239" i="10"/>
  <c r="CV375" i="9"/>
  <c r="CV307" i="8"/>
  <c r="CW101" i="12"/>
  <c r="CV305" i="8"/>
  <c r="CV237" i="10"/>
  <c r="CV373" i="9"/>
  <c r="CW168" i="12"/>
  <c r="CV372" i="8"/>
  <c r="CV372" i="10"/>
  <c r="CV304" i="10"/>
  <c r="CW155" i="12"/>
  <c r="CV291" i="10"/>
  <c r="CV359" i="8"/>
  <c r="CV359" i="10"/>
  <c r="AS151" i="11"/>
  <c r="AM83" i="11"/>
  <c r="AN146" i="11"/>
  <c r="AM78" i="11"/>
  <c r="BJ168" i="11"/>
  <c r="AM100" i="11"/>
  <c r="CV253" i="12"/>
  <c r="CW49" i="12"/>
  <c r="AN49" i="11"/>
  <c r="AN117" i="11" s="1"/>
  <c r="CV253" i="9"/>
  <c r="CV321" i="9"/>
  <c r="CV253" i="8"/>
  <c r="CW147" i="12"/>
  <c r="CV283" i="10"/>
  <c r="CV351" i="8"/>
  <c r="CV351" i="10"/>
  <c r="CW170" i="12"/>
  <c r="CV374" i="10"/>
  <c r="CV374" i="8"/>
  <c r="CV306" i="10"/>
  <c r="CW116" i="12"/>
  <c r="CV320" i="8"/>
  <c r="CV252" i="10"/>
  <c r="CV388" i="9"/>
  <c r="CW104" i="12"/>
  <c r="CV308" i="8"/>
  <c r="CV376" i="9"/>
  <c r="CV240" i="10"/>
  <c r="CW128" i="12"/>
  <c r="CV332" i="8"/>
  <c r="CV400" i="9"/>
  <c r="CV264" i="10"/>
  <c r="CW124" i="12"/>
  <c r="CV328" i="8"/>
  <c r="CV260" i="10"/>
  <c r="CV396" i="9"/>
  <c r="CW121" i="12"/>
  <c r="CV325" i="8"/>
  <c r="CV393" i="9"/>
  <c r="CV257" i="10"/>
  <c r="CW166" i="12"/>
  <c r="CV302" i="10"/>
  <c r="CV370" i="10"/>
  <c r="CV370" i="8"/>
  <c r="CW126" i="12"/>
  <c r="CV330" i="8"/>
  <c r="CV398" i="9"/>
  <c r="CV262" i="10"/>
  <c r="AT152" i="11"/>
  <c r="AM84" i="11"/>
  <c r="AV232" i="7"/>
  <c r="AH128" i="3"/>
  <c r="BC161" i="11"/>
  <c r="AM93" i="11"/>
  <c r="AQ63" i="5"/>
  <c r="BE163" i="11"/>
  <c r="AM95" i="11"/>
  <c r="CV226" i="12"/>
  <c r="CW22" i="12"/>
  <c r="AN22" i="11"/>
  <c r="CV294" i="9"/>
  <c r="CV226" i="8"/>
  <c r="CV226" i="9"/>
  <c r="CV252" i="12"/>
  <c r="CW48" i="12"/>
  <c r="AN48" i="11"/>
  <c r="AN116" i="11" s="1"/>
  <c r="CV252" i="8"/>
  <c r="CV252" i="9"/>
  <c r="CV320" i="9"/>
  <c r="AK153" i="5"/>
  <c r="AJ125" i="3"/>
  <c r="CV235" i="12"/>
  <c r="CW31" i="12"/>
  <c r="AN31" i="11"/>
  <c r="CV303" i="9"/>
  <c r="CV235" i="9"/>
  <c r="CV235" i="8"/>
  <c r="AM145" i="11"/>
  <c r="AM77" i="11"/>
  <c r="CV216" i="12"/>
  <c r="CW12" i="12"/>
  <c r="AN12" i="11"/>
  <c r="CV216" i="8"/>
  <c r="CV284" i="9"/>
  <c r="CV216" i="9"/>
  <c r="CV233" i="12"/>
  <c r="CW29" i="12"/>
  <c r="AN29" i="11"/>
  <c r="CV233" i="9"/>
  <c r="CV301" i="9"/>
  <c r="CV233" i="8"/>
  <c r="CV221" i="12"/>
  <c r="CW17" i="12"/>
  <c r="AN17" i="11"/>
  <c r="CV289" i="9"/>
  <c r="CV221" i="9"/>
  <c r="CV221" i="8"/>
  <c r="CV218" i="12"/>
  <c r="CW14" i="12"/>
  <c r="AN14" i="11"/>
  <c r="CV218" i="8"/>
  <c r="CV286" i="9"/>
  <c r="CV218" i="9"/>
  <c r="CV237" i="12"/>
  <c r="CW33" i="12"/>
  <c r="AN33" i="11"/>
  <c r="AN101" i="11" s="1"/>
  <c r="CV237" i="9"/>
  <c r="CV305" i="9"/>
  <c r="CV237" i="8"/>
  <c r="CW180" i="12"/>
  <c r="CV384" i="8"/>
  <c r="CV384" i="10"/>
  <c r="CV316" i="10"/>
  <c r="CW79" i="12"/>
  <c r="CV351" i="9"/>
  <c r="CV215" i="10"/>
  <c r="CV283" i="8"/>
  <c r="CW162" i="12"/>
  <c r="CV298" i="10"/>
  <c r="CV366" i="10"/>
  <c r="CV366" i="8"/>
  <c r="CW131" i="12"/>
  <c r="CV403" i="9"/>
  <c r="CV267" i="10"/>
  <c r="CV335" i="8"/>
  <c r="CW95" i="12"/>
  <c r="CV367" i="9"/>
  <c r="CV231" i="10"/>
  <c r="CV299" i="8"/>
  <c r="BB160" i="11"/>
  <c r="AM92" i="11"/>
  <c r="AT20" i="6"/>
  <c r="AW19" i="6" s="1"/>
  <c r="AT49" i="5" s="1"/>
  <c r="AQ43" i="5"/>
  <c r="AP28" i="3"/>
  <c r="BC83" i="7"/>
  <c r="CW136" i="12"/>
  <c r="CV340" i="8"/>
  <c r="CV272" i="10"/>
  <c r="CV408" i="9"/>
  <c r="CV138" i="12"/>
  <c r="BD36" i="7" s="1"/>
  <c r="AY157" i="11"/>
  <c r="AM89" i="11"/>
  <c r="AQ47" i="5"/>
  <c r="AQ46" i="5" s="1"/>
  <c r="AQ139" i="5" s="1"/>
  <c r="AT12" i="6"/>
  <c r="AN123" i="5"/>
  <c r="AM115" i="3"/>
  <c r="AZ96" i="7"/>
  <c r="AM15" i="3"/>
  <c r="AM6" i="3"/>
  <c r="CV242" i="12"/>
  <c r="CW38" i="12"/>
  <c r="AN38" i="11"/>
  <c r="AN106" i="11" s="1"/>
  <c r="CV242" i="9"/>
  <c r="CV310" i="9"/>
  <c r="CV242" i="8"/>
  <c r="CV254" i="12"/>
  <c r="CW50" i="12"/>
  <c r="AN50" i="11"/>
  <c r="AN118" i="11" s="1"/>
  <c r="CV322" i="9"/>
  <c r="CV254" i="9"/>
  <c r="CV254" i="8"/>
  <c r="AQ44" i="5"/>
  <c r="AT25" i="6"/>
  <c r="AZ24" i="6" s="1"/>
  <c r="AW51" i="5" s="1"/>
  <c r="AP29" i="3"/>
  <c r="BC84" i="7"/>
  <c r="CW204" i="12"/>
  <c r="CV408" i="8"/>
  <c r="CV340" i="10"/>
  <c r="CV342" i="10" s="1"/>
  <c r="BD50" i="7" s="1"/>
  <c r="CV408" i="10"/>
  <c r="CV410" i="10" s="1"/>
  <c r="BD53" i="7" s="1"/>
  <c r="CV206" i="12"/>
  <c r="BD37" i="7" s="1"/>
  <c r="AO120" i="5"/>
  <c r="AO118" i="5" s="1"/>
  <c r="AO101" i="5"/>
  <c r="AR92" i="6"/>
  <c r="AR49" i="6"/>
  <c r="AP64" i="5"/>
  <c r="BB46" i="7"/>
  <c r="CV219" i="12"/>
  <c r="CW15" i="12"/>
  <c r="AN15" i="11"/>
  <c r="CV219" i="9"/>
  <c r="CV287" i="9"/>
  <c r="CV219" i="8"/>
  <c r="CV214" i="12"/>
  <c r="CW10" i="12"/>
  <c r="AN10" i="11"/>
  <c r="CV214" i="9"/>
  <c r="CV282" i="9"/>
  <c r="CV214" i="8"/>
  <c r="AS39" i="6"/>
  <c r="AS44" i="6"/>
  <c r="AJ153" i="5"/>
  <c r="AI125" i="3"/>
  <c r="CV263" i="12"/>
  <c r="CW59" i="12"/>
  <c r="AN59" i="11"/>
  <c r="AN127" i="11" s="1"/>
  <c r="CV331" i="9"/>
  <c r="CV263" i="9"/>
  <c r="CV263" i="8"/>
  <c r="CV222" i="12"/>
  <c r="CW18" i="12"/>
  <c r="AN18" i="11"/>
  <c r="CV222" i="8"/>
  <c r="CV290" i="9"/>
  <c r="CV222" i="9"/>
  <c r="CW115" i="12"/>
  <c r="CV251" i="10"/>
  <c r="CV387" i="9"/>
  <c r="CV319" i="8"/>
  <c r="CW134" i="12"/>
  <c r="CV406" i="9"/>
  <c r="CV270" i="10"/>
  <c r="CV338" i="8"/>
  <c r="CW123" i="12"/>
  <c r="CV259" i="10"/>
  <c r="CV395" i="9"/>
  <c r="CV327" i="8"/>
  <c r="CW187" i="12"/>
  <c r="CV323" i="10"/>
  <c r="CV391" i="10"/>
  <c r="CV391" i="8"/>
  <c r="AM92" i="5"/>
  <c r="AM85" i="5" s="1"/>
  <c r="AY175" i="7"/>
  <c r="AY174" i="7"/>
  <c r="AL88" i="3"/>
  <c r="CW161" i="12"/>
  <c r="CV365" i="8"/>
  <c r="CV297" i="10"/>
  <c r="CV365" i="10"/>
  <c r="CW199" i="12"/>
  <c r="CV403" i="10"/>
  <c r="CV403" i="8"/>
  <c r="CV335" i="10"/>
  <c r="CW160" i="12"/>
  <c r="CV364" i="8"/>
  <c r="CV296" i="10"/>
  <c r="CV364" i="10"/>
  <c r="CW201" i="12"/>
  <c r="CV405" i="8"/>
  <c r="CV337" i="10"/>
  <c r="CV405" i="10"/>
  <c r="CW178" i="12"/>
  <c r="CV314" i="10"/>
  <c r="CV382" i="10"/>
  <c r="CV382" i="8"/>
  <c r="CW83" i="12"/>
  <c r="CV219" i="10"/>
  <c r="CV355" i="9"/>
  <c r="CV287" i="8"/>
  <c r="CW182" i="12"/>
  <c r="CV386" i="10"/>
  <c r="CV386" i="8"/>
  <c r="CV318" i="10"/>
  <c r="CW159" i="12"/>
  <c r="CV295" i="10"/>
  <c r="CV363" i="8"/>
  <c r="CV363" i="10"/>
  <c r="CW153" i="12"/>
  <c r="CV357" i="8"/>
  <c r="CV289" i="10"/>
  <c r="CV357" i="10"/>
  <c r="CW154" i="12"/>
  <c r="CV358" i="10"/>
  <c r="CV290" i="10"/>
  <c r="CV358" i="8"/>
  <c r="CW80" i="12"/>
  <c r="CV284" i="8"/>
  <c r="CV216" i="10"/>
  <c r="CV352" i="9"/>
  <c r="CW189" i="12"/>
  <c r="CV393" i="8"/>
  <c r="CV393" i="10"/>
  <c r="CV325" i="10"/>
  <c r="CW109" i="12"/>
  <c r="CV313" i="8"/>
  <c r="CV245" i="10"/>
  <c r="CV381" i="9"/>
  <c r="CV250" i="12"/>
  <c r="CW46" i="12"/>
  <c r="AN46" i="11"/>
  <c r="AN114" i="11" s="1"/>
  <c r="CV250" i="9"/>
  <c r="CV318" i="9"/>
  <c r="CV250" i="8"/>
  <c r="CV271" i="12"/>
  <c r="CW67" i="12"/>
  <c r="AN67" i="11"/>
  <c r="AN135" i="11" s="1"/>
  <c r="CV271" i="9"/>
  <c r="CV339" i="9"/>
  <c r="CV271" i="8"/>
  <c r="BC88" i="7"/>
  <c r="AP78" i="3" s="1"/>
  <c r="CU274" i="12"/>
  <c r="BC35" i="7"/>
  <c r="CV231" i="12"/>
  <c r="CW27" i="12"/>
  <c r="AN27" i="11"/>
  <c r="CV231" i="9"/>
  <c r="CV299" i="9"/>
  <c r="CV231" i="8"/>
  <c r="CV213" i="12"/>
  <c r="CW9" i="12"/>
  <c r="AN9" i="11"/>
  <c r="CV281" i="9"/>
  <c r="CV213" i="9"/>
  <c r="CV213" i="8"/>
  <c r="AP148" i="11"/>
  <c r="AM80" i="11"/>
  <c r="CW99" i="12"/>
  <c r="CV371" i="9"/>
  <c r="CV235" i="10"/>
  <c r="CV303" i="8"/>
  <c r="CW167" i="12"/>
  <c r="CV371" i="10"/>
  <c r="CV371" i="8"/>
  <c r="CV303" i="10"/>
  <c r="CW195" i="12"/>
  <c r="CV399" i="10"/>
  <c r="CV331" i="10"/>
  <c r="CV399" i="8"/>
  <c r="CW77" i="12"/>
  <c r="CV349" i="9"/>
  <c r="CV281" i="8"/>
  <c r="CV213" i="10"/>
  <c r="CW105" i="12"/>
  <c r="CV309" i="8"/>
  <c r="CV241" i="10"/>
  <c r="CV377" i="9"/>
  <c r="CW130" i="12"/>
  <c r="CV402" i="9"/>
  <c r="CV334" i="8"/>
  <c r="CV266" i="10"/>
  <c r="CW91" i="12"/>
  <c r="CV363" i="9"/>
  <c r="CV227" i="10"/>
  <c r="CV295" i="8"/>
  <c r="CW191" i="12"/>
  <c r="CV395" i="10"/>
  <c r="CV327" i="10"/>
  <c r="CV395" i="8"/>
  <c r="CW193" i="12"/>
  <c r="CV397" i="8"/>
  <c r="CV329" i="10"/>
  <c r="CV397" i="10"/>
  <c r="CW108" i="12"/>
  <c r="CV312" i="8"/>
  <c r="CV244" i="10"/>
  <c r="CV380" i="9"/>
  <c r="CW119" i="12"/>
  <c r="CV255" i="10"/>
  <c r="CV391" i="9"/>
  <c r="CV323" i="8"/>
  <c r="CW89" i="12"/>
  <c r="CV293" i="8"/>
  <c r="CV361" i="9"/>
  <c r="CV225" i="10"/>
  <c r="CV238" i="12"/>
  <c r="CW34" i="12"/>
  <c r="AN34" i="11"/>
  <c r="AN102" i="11" s="1"/>
  <c r="CV306" i="9"/>
  <c r="CV238" i="8"/>
  <c r="CV238" i="9"/>
  <c r="CV228" i="12"/>
  <c r="CW24" i="12"/>
  <c r="AN24" i="11"/>
  <c r="CV228" i="8"/>
  <c r="CV228" i="9"/>
  <c r="CV296" i="9"/>
  <c r="CU274" i="10"/>
  <c r="BC56" i="7" s="1"/>
  <c r="AP10" i="5"/>
  <c r="AO17" i="3"/>
  <c r="AO8" i="3"/>
  <c r="CV225" i="12"/>
  <c r="CW21" i="12"/>
  <c r="AN21" i="11"/>
  <c r="CV225" i="9"/>
  <c r="CV293" i="9"/>
  <c r="CV225" i="8"/>
  <c r="BA81" i="7"/>
  <c r="BA186" i="7" s="1"/>
  <c r="AO9" i="5"/>
  <c r="AO8" i="5" s="1"/>
  <c r="AN16" i="3"/>
  <c r="AN7" i="3"/>
  <c r="BA166" i="7"/>
  <c r="BA165" i="7" s="1"/>
  <c r="BA141" i="7"/>
  <c r="BA44" i="7"/>
  <c r="AN74" i="3" s="1"/>
  <c r="AO41" i="5"/>
  <c r="AN26" i="3"/>
  <c r="CV255" i="12"/>
  <c r="CW51" i="12"/>
  <c r="AN51" i="11"/>
  <c r="AN119" i="11" s="1"/>
  <c r="CV323" i="9"/>
  <c r="CV255" i="9"/>
  <c r="CV255" i="8"/>
  <c r="CW156" i="12"/>
  <c r="CV360" i="8"/>
  <c r="CV360" i="10"/>
  <c r="CV292" i="10"/>
  <c r="CW85" i="12"/>
  <c r="CV221" i="10"/>
  <c r="CV289" i="8"/>
  <c r="CV357" i="9"/>
  <c r="CW194" i="12"/>
  <c r="CV398" i="8"/>
  <c r="CV398" i="10"/>
  <c r="CV330" i="10"/>
  <c r="CW172" i="12"/>
  <c r="CV376" i="8"/>
  <c r="CV308" i="10"/>
  <c r="CV376" i="10"/>
  <c r="CW120" i="12"/>
  <c r="CV324" i="8"/>
  <c r="CV392" i="9"/>
  <c r="CV256" i="10"/>
  <c r="CW125" i="12"/>
  <c r="CV329" i="8"/>
  <c r="CV261" i="10"/>
  <c r="CV397" i="9"/>
  <c r="BD162" i="11"/>
  <c r="AM94" i="11"/>
  <c r="CW149" i="12"/>
  <c r="CV353" i="8"/>
  <c r="CV285" i="10"/>
  <c r="CV353" i="10"/>
  <c r="CW176" i="12"/>
  <c r="CV380" i="8"/>
  <c r="CV312" i="10"/>
  <c r="CV380" i="10"/>
  <c r="CU342" i="10"/>
  <c r="BC50" i="7" s="1"/>
  <c r="AP11" i="5"/>
  <c r="AO18" i="3"/>
  <c r="AO9" i="3"/>
  <c r="CV239" i="12"/>
  <c r="CW35" i="12"/>
  <c r="AN35" i="11"/>
  <c r="AN103" i="11" s="1"/>
  <c r="CV239" i="9"/>
  <c r="CV307" i="9"/>
  <c r="CV239" i="8"/>
  <c r="CV266" i="12"/>
  <c r="CW62" i="12"/>
  <c r="AN62" i="11"/>
  <c r="AN130" i="11" s="1"/>
  <c r="CV334" i="9"/>
  <c r="CV266" i="9"/>
  <c r="CV266" i="8"/>
  <c r="CV262" i="12"/>
  <c r="CW58" i="12"/>
  <c r="AN58" i="11"/>
  <c r="AN126" i="11" s="1"/>
  <c r="CV330" i="9"/>
  <c r="CV262" i="9"/>
  <c r="CV262" i="8"/>
  <c r="AP98" i="6"/>
  <c r="CV260" i="12"/>
  <c r="CW56" i="12"/>
  <c r="AN56" i="11"/>
  <c r="AN124" i="11" s="1"/>
  <c r="CV260" i="8"/>
  <c r="CV328" i="9"/>
  <c r="CV260" i="9"/>
  <c r="CV217" i="12"/>
  <c r="CW13" i="12"/>
  <c r="AN13" i="11"/>
  <c r="CV217" i="9"/>
  <c r="CV285" i="9"/>
  <c r="CV217" i="8"/>
  <c r="AL125" i="5"/>
  <c r="AK118" i="3"/>
  <c r="CW183" i="12"/>
  <c r="CV319" i="10"/>
  <c r="CV387" i="8"/>
  <c r="CV387" i="10"/>
  <c r="CW132" i="12"/>
  <c r="CV336" i="8"/>
  <c r="CV404" i="9"/>
  <c r="CV268" i="10"/>
  <c r="CW113" i="12"/>
  <c r="CV317" i="8"/>
  <c r="CV385" i="9"/>
  <c r="CV249" i="10"/>
  <c r="CW87" i="12"/>
  <c r="CV359" i="9"/>
  <c r="CV223" i="10"/>
  <c r="CV291" i="8"/>
  <c r="CW110" i="12"/>
  <c r="CV382" i="9"/>
  <c r="CV246" i="10"/>
  <c r="CV314" i="8"/>
  <c r="CW177" i="12"/>
  <c r="CV381" i="8"/>
  <c r="CV381" i="10"/>
  <c r="CV313" i="10"/>
  <c r="CW78" i="12"/>
  <c r="CV350" i="9"/>
  <c r="CV214" i="10"/>
  <c r="CV282" i="8"/>
  <c r="CW188" i="12"/>
  <c r="CV392" i="8"/>
  <c r="CV324" i="10"/>
  <c r="CV392" i="10"/>
  <c r="CW174" i="12"/>
  <c r="CV378" i="8"/>
  <c r="CV310" i="10"/>
  <c r="CV378" i="10"/>
  <c r="CW92" i="12"/>
  <c r="CV296" i="8"/>
  <c r="CV228" i="10"/>
  <c r="CV364" i="9"/>
  <c r="CW88" i="12"/>
  <c r="CV292" i="8"/>
  <c r="CV360" i="9"/>
  <c r="CV224" i="10"/>
  <c r="CW203" i="12"/>
  <c r="CV339" i="10"/>
  <c r="CV407" i="10"/>
  <c r="CV407" i="8"/>
  <c r="CW93" i="12"/>
  <c r="CV297" i="8"/>
  <c r="CV229" i="10"/>
  <c r="CV365" i="9"/>
  <c r="CW200" i="12"/>
  <c r="CV404" i="8"/>
  <c r="CV404" i="10"/>
  <c r="CV336" i="10"/>
  <c r="CW179" i="12"/>
  <c r="CV383" i="8"/>
  <c r="CV315" i="10"/>
  <c r="CV383" i="10"/>
  <c r="CW135" i="12"/>
  <c r="CV271" i="10"/>
  <c r="CV407" i="9"/>
  <c r="CV339" i="8"/>
  <c r="CW173" i="12"/>
  <c r="CV377" i="8"/>
  <c r="CV309" i="10"/>
  <c r="CV377" i="10"/>
  <c r="CV246" i="12"/>
  <c r="CW42" i="12"/>
  <c r="AN42" i="11"/>
  <c r="AN110" i="11" s="1"/>
  <c r="CV246" i="9"/>
  <c r="CV314" i="9"/>
  <c r="CV246" i="8"/>
  <c r="CV267" i="12"/>
  <c r="CW63" i="12"/>
  <c r="AN63" i="11"/>
  <c r="AN131" i="11" s="1"/>
  <c r="CV267" i="9"/>
  <c r="CV335" i="9"/>
  <c r="CV267" i="8"/>
  <c r="CV220" i="12"/>
  <c r="CW16" i="12"/>
  <c r="AN16" i="11"/>
  <c r="CV220" i="8"/>
  <c r="CV220" i="9"/>
  <c r="CV288" i="9"/>
  <c r="CV270" i="12"/>
  <c r="CW66" i="12"/>
  <c r="AN66" i="11"/>
  <c r="AN134" i="11" s="1"/>
  <c r="CV270" i="9"/>
  <c r="CV338" i="9"/>
  <c r="CV270" i="8"/>
  <c r="CV229" i="12"/>
  <c r="CW25" i="12"/>
  <c r="AN25" i="11"/>
  <c r="CV297" i="9"/>
  <c r="CV229" i="9"/>
  <c r="CV229" i="8"/>
  <c r="AP69" i="5"/>
  <c r="BB54" i="7"/>
  <c r="AL101" i="3"/>
  <c r="AL116" i="3"/>
  <c r="AM107" i="5"/>
  <c r="AM104" i="5" s="1"/>
  <c r="AM111" i="5"/>
  <c r="AL19" i="3"/>
  <c r="AM81" i="3"/>
  <c r="AM80" i="3"/>
  <c r="CW186" i="12"/>
  <c r="CV390" i="8"/>
  <c r="CV322" i="10"/>
  <c r="CV390" i="10"/>
  <c r="CW152" i="12"/>
  <c r="CV356" i="8"/>
  <c r="CV288" i="10"/>
  <c r="CV356" i="10"/>
  <c r="CW86" i="12"/>
  <c r="CV358" i="9"/>
  <c r="CV222" i="10"/>
  <c r="CV290" i="8"/>
  <c r="CW106" i="12"/>
  <c r="CV242" i="10"/>
  <c r="CV378" i="9"/>
  <c r="CV310" i="8"/>
  <c r="CW169" i="12"/>
  <c r="CV373" i="8"/>
  <c r="CV373" i="10"/>
  <c r="CV305" i="10"/>
  <c r="CW148" i="12"/>
  <c r="CV352" i="8"/>
  <c r="CV284" i="10"/>
  <c r="CV352" i="10"/>
  <c r="CW151" i="12"/>
  <c r="CV287" i="10"/>
  <c r="CV355" i="8"/>
  <c r="CV355" i="10"/>
  <c r="CW107" i="12"/>
  <c r="CV379" i="9"/>
  <c r="CV243" i="10"/>
  <c r="CV311" i="8"/>
  <c r="CW129" i="12"/>
  <c r="CV333" i="8"/>
  <c r="CV265" i="10"/>
  <c r="CV401" i="9"/>
  <c r="BA159" i="11"/>
  <c r="AM91" i="11"/>
  <c r="AX156" i="11"/>
  <c r="AM88" i="11"/>
  <c r="AQ74" i="5"/>
  <c r="BC64" i="7"/>
  <c r="CV272" i="12"/>
  <c r="CW68" i="12"/>
  <c r="AN68" i="11"/>
  <c r="AN136" i="11" s="1"/>
  <c r="CV272" i="8"/>
  <c r="CV274" i="8" s="1"/>
  <c r="BD40" i="7" s="1"/>
  <c r="CV340" i="9"/>
  <c r="CV342" i="9" s="1"/>
  <c r="BD63" i="7" s="1"/>
  <c r="CV272" i="9"/>
  <c r="CV70" i="12"/>
  <c r="CW197" i="12"/>
  <c r="CV401" i="8"/>
  <c r="CV401" i="10"/>
  <c r="CV333" i="10"/>
  <c r="CW202" i="12"/>
  <c r="CV406" i="8"/>
  <c r="CV406" i="10"/>
  <c r="CV338" i="10"/>
  <c r="CV261" i="12"/>
  <c r="CW57" i="12"/>
  <c r="AN57" i="11"/>
  <c r="AN125" i="11" s="1"/>
  <c r="CV329" i="9"/>
  <c r="CV261" i="9"/>
  <c r="CV261" i="8"/>
  <c r="CV247" i="12"/>
  <c r="CW43" i="12"/>
  <c r="AN43" i="11"/>
  <c r="AN111" i="11" s="1"/>
  <c r="CV315" i="9"/>
  <c r="CV247" i="9"/>
  <c r="CV247" i="8"/>
  <c r="BH166" i="11"/>
  <c r="AM98" i="11"/>
  <c r="AP70" i="5"/>
  <c r="BB57" i="7"/>
  <c r="CV245" i="12"/>
  <c r="CW41" i="12"/>
  <c r="AN41" i="11"/>
  <c r="AN109" i="11" s="1"/>
  <c r="CV245" i="9"/>
  <c r="CV313" i="9"/>
  <c r="CV245" i="8"/>
  <c r="CV243" i="12"/>
  <c r="CW39" i="12"/>
  <c r="AN39" i="11"/>
  <c r="AN107" i="11" s="1"/>
  <c r="CV243" i="9"/>
  <c r="CV311" i="9"/>
  <c r="CV243" i="8"/>
  <c r="CV241" i="12"/>
  <c r="AN37" i="11"/>
  <c r="AN105" i="11" s="1"/>
  <c r="CW37" i="12"/>
  <c r="CV241" i="9"/>
  <c r="CV309" i="9"/>
  <c r="CV241" i="8"/>
  <c r="CV257" i="12"/>
  <c r="AN53" i="11"/>
  <c r="AN121" i="11" s="1"/>
  <c r="CW53" i="12"/>
  <c r="CV325" i="9"/>
  <c r="CV257" i="9"/>
  <c r="CV257" i="8"/>
  <c r="AX182" i="7"/>
  <c r="AL147" i="5" s="1"/>
  <c r="AL151" i="5" s="1"/>
  <c r="CV269" i="12"/>
  <c r="CW65" i="12"/>
  <c r="AN65" i="11"/>
  <c r="AN133" i="11" s="1"/>
  <c r="CV269" i="9"/>
  <c r="CV337" i="9"/>
  <c r="CV269" i="8"/>
  <c r="AQ104" i="6"/>
  <c r="AQ103" i="6"/>
  <c r="AN99" i="5"/>
  <c r="CW102" i="12"/>
  <c r="CV238" i="10"/>
  <c r="CV306" i="8"/>
  <c r="CV374" i="9"/>
  <c r="BB209" i="7" a="1"/>
  <c r="BB209" i="7" s="1"/>
  <c r="BB195" i="7" a="1"/>
  <c r="BB195" i="7" s="1"/>
  <c r="CU410" i="9"/>
  <c r="BC66" i="7" s="1"/>
  <c r="BF164" i="11"/>
  <c r="AM96" i="11"/>
  <c r="CV230" i="12"/>
  <c r="CW26" i="12"/>
  <c r="AN26" i="11"/>
  <c r="CV298" i="9"/>
  <c r="CV230" i="8"/>
  <c r="CV230" i="9"/>
  <c r="AL57" i="3"/>
  <c r="AY98" i="7"/>
  <c r="AL63" i="3" s="1"/>
  <c r="CV259" i="12"/>
  <c r="CW55" i="12"/>
  <c r="AN55" i="11"/>
  <c r="AN123" i="11" s="1"/>
  <c r="CV259" i="9"/>
  <c r="CV327" i="9"/>
  <c r="CV259" i="8"/>
  <c r="CU410" i="10"/>
  <c r="BC53" i="7" s="1"/>
  <c r="AR95" i="6"/>
  <c r="AR94" i="6" s="1"/>
  <c r="AR43" i="6" s="1"/>
  <c r="AR45" i="6" s="1"/>
  <c r="AR35" i="6"/>
  <c r="AR33" i="6" s="1"/>
  <c r="AR31" i="6" s="1"/>
  <c r="AM79" i="11"/>
  <c r="AO147" i="11"/>
  <c r="AW155" i="11"/>
  <c r="AM87" i="11"/>
  <c r="CW146" i="12"/>
  <c r="CV350" i="10"/>
  <c r="CV282" i="10"/>
  <c r="CV350" i="8"/>
  <c r="CW127" i="12"/>
  <c r="CV399" i="9"/>
  <c r="CV263" i="10"/>
  <c r="CV331" i="8"/>
  <c r="CW190" i="12"/>
  <c r="CV394" i="8"/>
  <c r="CV394" i="10"/>
  <c r="CV326" i="10"/>
  <c r="CW181" i="12"/>
  <c r="CV385" i="8"/>
  <c r="CV317" i="10"/>
  <c r="CV385" i="10"/>
  <c r="CV248" i="12"/>
  <c r="CW44" i="12"/>
  <c r="AN44" i="11"/>
  <c r="AN112" i="11" s="1"/>
  <c r="CV248" i="8"/>
  <c r="CV248" i="9"/>
  <c r="CV316" i="9"/>
  <c r="CV256" i="12"/>
  <c r="CW52" i="12"/>
  <c r="AN52" i="11"/>
  <c r="AN120" i="11" s="1"/>
  <c r="CV256" i="8"/>
  <c r="CV324" i="9"/>
  <c r="CV256" i="9"/>
  <c r="AK114" i="3"/>
  <c r="AP42" i="5"/>
  <c r="BB34" i="7"/>
  <c r="AS15" i="6"/>
  <c r="AU14" i="6" s="1"/>
  <c r="AO27" i="3"/>
  <c r="BB82" i="7"/>
  <c r="CV274" i="9" l="1"/>
  <c r="BD60" i="7" s="1"/>
  <c r="BD88" i="7"/>
  <c r="AQ78" i="3" s="1"/>
  <c r="CV410" i="8"/>
  <c r="BD42" i="7" s="1"/>
  <c r="AY169" i="7"/>
  <c r="AM125" i="5" s="1"/>
  <c r="AQ98" i="6"/>
  <c r="AQ111" i="6" s="1"/>
  <c r="AN149" i="5" s="1"/>
  <c r="BC39" i="7"/>
  <c r="AO118" i="6"/>
  <c r="AO115" i="6"/>
  <c r="AL153" i="5" s="1"/>
  <c r="AR116" i="6"/>
  <c r="AO18" i="5"/>
  <c r="AU12" i="6"/>
  <c r="AR47" i="5"/>
  <c r="AR46" i="5" s="1"/>
  <c r="AR139" i="5" s="1"/>
  <c r="AP41" i="5"/>
  <c r="BB166" i="7"/>
  <c r="BB165" i="7" s="1"/>
  <c r="BB141" i="7"/>
  <c r="BB44" i="7"/>
  <c r="AO74" i="3" s="1"/>
  <c r="AO26" i="3"/>
  <c r="CW248" i="12"/>
  <c r="CX44" i="12"/>
  <c r="AO44" i="11"/>
  <c r="AO112" i="11" s="1"/>
  <c r="CW248" i="8"/>
  <c r="CW316" i="9"/>
  <c r="CW248" i="9"/>
  <c r="AQ69" i="5"/>
  <c r="BC54" i="7"/>
  <c r="BE162" i="11"/>
  <c r="AN94" i="11"/>
  <c r="CW245" i="12"/>
  <c r="CX41" i="12"/>
  <c r="AO41" i="11"/>
  <c r="AO109" i="11" s="1"/>
  <c r="CW313" i="9"/>
  <c r="CW245" i="9"/>
  <c r="CW245" i="8"/>
  <c r="CW261" i="12"/>
  <c r="CX57" i="12"/>
  <c r="AO57" i="11"/>
  <c r="AO125" i="11" s="1"/>
  <c r="CW261" i="9"/>
  <c r="CW329" i="9"/>
  <c r="CW261" i="8"/>
  <c r="AR74" i="5"/>
  <c r="CX173" i="12"/>
  <c r="CW377" i="8"/>
  <c r="CW377" i="10"/>
  <c r="CW309" i="10"/>
  <c r="CX135" i="12"/>
  <c r="CW271" i="10"/>
  <c r="CW407" i="9"/>
  <c r="CW339" i="8"/>
  <c r="CX179" i="12"/>
  <c r="CW315" i="10"/>
  <c r="CW383" i="8"/>
  <c r="CW383" i="10"/>
  <c r="CX200" i="12"/>
  <c r="CW404" i="8"/>
  <c r="CW336" i="10"/>
  <c r="CW404" i="10"/>
  <c r="CX93" i="12"/>
  <c r="CW365" i="9"/>
  <c r="CW229" i="10"/>
  <c r="CW297" i="8"/>
  <c r="CX203" i="12"/>
  <c r="CW339" i="10"/>
  <c r="CW407" i="8"/>
  <c r="CW407" i="10"/>
  <c r="CX88" i="12"/>
  <c r="CW292" i="8"/>
  <c r="CW360" i="9"/>
  <c r="CW224" i="10"/>
  <c r="CX92" i="12"/>
  <c r="CW296" i="8"/>
  <c r="CW228" i="10"/>
  <c r="CW364" i="9"/>
  <c r="CX174" i="12"/>
  <c r="CW310" i="10"/>
  <c r="CW378" i="8"/>
  <c r="CW378" i="10"/>
  <c r="CX188" i="12"/>
  <c r="CW392" i="8"/>
  <c r="CW392" i="10"/>
  <c r="CW324" i="10"/>
  <c r="CX78" i="12"/>
  <c r="CW350" i="9"/>
  <c r="CW214" i="10"/>
  <c r="CW282" i="8"/>
  <c r="CX177" i="12"/>
  <c r="CW381" i="8"/>
  <c r="CW313" i="10"/>
  <c r="CW381" i="10"/>
  <c r="CX110" i="12"/>
  <c r="CW246" i="10"/>
  <c r="CW314" i="8"/>
  <c r="CW382" i="9"/>
  <c r="CX87" i="12"/>
  <c r="CW359" i="9"/>
  <c r="CW223" i="10"/>
  <c r="CW291" i="8"/>
  <c r="CX113" i="12"/>
  <c r="CW317" i="8"/>
  <c r="CW249" i="10"/>
  <c r="CW385" i="9"/>
  <c r="CX132" i="12"/>
  <c r="CW336" i="8"/>
  <c r="CW404" i="9"/>
  <c r="CW268" i="10"/>
  <c r="CX183" i="12"/>
  <c r="CW319" i="10"/>
  <c r="CW387" i="10"/>
  <c r="CW387" i="8"/>
  <c r="AP111" i="6"/>
  <c r="AM149" i="5" s="1"/>
  <c r="AP117" i="6"/>
  <c r="CX125" i="12"/>
  <c r="CW329" i="8"/>
  <c r="CW261" i="10"/>
  <c r="CW397" i="9"/>
  <c r="CX120" i="12"/>
  <c r="CW324" i="8"/>
  <c r="CW392" i="9"/>
  <c r="CW256" i="10"/>
  <c r="CX172" i="12"/>
  <c r="CW376" i="8"/>
  <c r="CW308" i="10"/>
  <c r="CW376" i="10"/>
  <c r="CX194" i="12"/>
  <c r="CW398" i="8"/>
  <c r="CW330" i="10"/>
  <c r="CW398" i="10"/>
  <c r="CX85" i="12"/>
  <c r="CW289" i="8"/>
  <c r="CW357" i="9"/>
  <c r="CW221" i="10"/>
  <c r="CX156" i="12"/>
  <c r="CW360" i="8"/>
  <c r="CW360" i="10"/>
  <c r="CW292" i="10"/>
  <c r="CW225" i="12"/>
  <c r="CX21" i="12"/>
  <c r="AO21" i="11"/>
  <c r="CW293" i="9"/>
  <c r="CW225" i="9"/>
  <c r="CW225" i="8"/>
  <c r="CW238" i="12"/>
  <c r="AO34" i="11"/>
  <c r="AO102" i="11" s="1"/>
  <c r="CX34" i="12"/>
  <c r="CW238" i="8"/>
  <c r="CW238" i="9"/>
  <c r="CW306" i="9"/>
  <c r="CW213" i="12"/>
  <c r="CX9" i="12"/>
  <c r="AO9" i="11"/>
  <c r="CW213" i="9"/>
  <c r="CW281" i="9"/>
  <c r="CW213" i="8"/>
  <c r="AQ42" i="5"/>
  <c r="BC34" i="7"/>
  <c r="AT15" i="6"/>
  <c r="AV14" i="6" s="1"/>
  <c r="AP27" i="3"/>
  <c r="BC82" i="7"/>
  <c r="AY182" i="7"/>
  <c r="AM147" i="5" s="1"/>
  <c r="CW214" i="12"/>
  <c r="CX10" i="12"/>
  <c r="AO10" i="11"/>
  <c r="CW214" i="9"/>
  <c r="CW282" i="9"/>
  <c r="CW214" i="8"/>
  <c r="BD51" i="7"/>
  <c r="AR68" i="5"/>
  <c r="AM19" i="3"/>
  <c r="AN81" i="3"/>
  <c r="AN80" i="3"/>
  <c r="CV342" i="8"/>
  <c r="BD41" i="7" s="1"/>
  <c r="BE88" i="7" s="1"/>
  <c r="AR78" i="3" s="1"/>
  <c r="AV153" i="11"/>
  <c r="AN85" i="11"/>
  <c r="AQ148" i="11"/>
  <c r="AN80" i="11"/>
  <c r="BC195" i="7" a="1"/>
  <c r="BC195" i="7" s="1"/>
  <c r="BC209" i="7" a="1"/>
  <c r="BC209" i="7" s="1"/>
  <c r="BJ167" i="11"/>
  <c r="AN99" i="11"/>
  <c r="BC45" i="7"/>
  <c r="CX126" i="12"/>
  <c r="CW330" i="8"/>
  <c r="CW262" i="10"/>
  <c r="CW398" i="9"/>
  <c r="CX166" i="12"/>
  <c r="CW302" i="10"/>
  <c r="CW370" i="10"/>
  <c r="CW370" i="8"/>
  <c r="CX121" i="12"/>
  <c r="CW325" i="8"/>
  <c r="CW257" i="10"/>
  <c r="CW393" i="9"/>
  <c r="CX124" i="12"/>
  <c r="CW328" i="8"/>
  <c r="CW260" i="10"/>
  <c r="CW396" i="9"/>
  <c r="CX128" i="12"/>
  <c r="CW332" i="8"/>
  <c r="CW264" i="10"/>
  <c r="CW400" i="9"/>
  <c r="CX104" i="12"/>
  <c r="CW308" i="8"/>
  <c r="CW376" i="9"/>
  <c r="CW240" i="10"/>
  <c r="CX116" i="12"/>
  <c r="CW320" i="8"/>
  <c r="CW252" i="10"/>
  <c r="CW388" i="9"/>
  <c r="CX170" i="12"/>
  <c r="CW374" i="8"/>
  <c r="CW306" i="10"/>
  <c r="CW374" i="10"/>
  <c r="CX147" i="12"/>
  <c r="CW283" i="10"/>
  <c r="CW351" i="8"/>
  <c r="CW351" i="10"/>
  <c r="CX155" i="12"/>
  <c r="CW291" i="10"/>
  <c r="CW359" i="8"/>
  <c r="CW359" i="10"/>
  <c r="CX168" i="12"/>
  <c r="CW372" i="8"/>
  <c r="CW372" i="10"/>
  <c r="CW304" i="10"/>
  <c r="CX101" i="12"/>
  <c r="CW305" i="8"/>
  <c r="CW237" i="10"/>
  <c r="CW373" i="9"/>
  <c r="CX103" i="12"/>
  <c r="CW239" i="10"/>
  <c r="CW375" i="9"/>
  <c r="CW307" i="8"/>
  <c r="CX185" i="12"/>
  <c r="CW389" i="8"/>
  <c r="CW321" i="10"/>
  <c r="CW389" i="10"/>
  <c r="CX90" i="12"/>
  <c r="CW362" i="9"/>
  <c r="CW226" i="10"/>
  <c r="CW294" i="8"/>
  <c r="CX150" i="12"/>
  <c r="CW354" i="10"/>
  <c r="CW286" i="10"/>
  <c r="CW354" i="8"/>
  <c r="AP147" i="11"/>
  <c r="AN79" i="11"/>
  <c r="CW232" i="12"/>
  <c r="CX28" i="12"/>
  <c r="AO28" i="11"/>
  <c r="CW232" i="8"/>
  <c r="CW300" i="9"/>
  <c r="CW232" i="9"/>
  <c r="AQ117" i="6"/>
  <c r="CW264" i="12"/>
  <c r="CX60" i="12"/>
  <c r="AO60" i="11"/>
  <c r="AO128" i="11" s="1"/>
  <c r="CW264" i="8"/>
  <c r="CW332" i="9"/>
  <c r="CW264" i="9"/>
  <c r="CW234" i="12"/>
  <c r="CX30" i="12"/>
  <c r="AO30" i="11"/>
  <c r="CW234" i="9"/>
  <c r="CW302" i="9"/>
  <c r="CW234" i="8"/>
  <c r="CW244" i="12"/>
  <c r="CX40" i="12"/>
  <c r="AO40" i="11"/>
  <c r="AO108" i="11" s="1"/>
  <c r="CW244" i="8"/>
  <c r="CW312" i="9"/>
  <c r="CW244" i="9"/>
  <c r="BC61" i="7"/>
  <c r="BB159" i="11"/>
  <c r="AN91" i="11"/>
  <c r="CW265" i="12"/>
  <c r="CX61" i="12"/>
  <c r="AO61" i="11"/>
  <c r="AO129" i="11" s="1"/>
  <c r="CW333" i="9"/>
  <c r="CW265" i="9"/>
  <c r="CW265" i="8"/>
  <c r="CX81" i="12"/>
  <c r="CW285" i="8"/>
  <c r="CW353" i="9"/>
  <c r="CW217" i="10"/>
  <c r="CX133" i="12"/>
  <c r="CW337" i="8"/>
  <c r="CW405" i="9"/>
  <c r="CW269" i="10"/>
  <c r="CX184" i="12"/>
  <c r="CW388" i="8"/>
  <c r="CW388" i="10"/>
  <c r="CW320" i="10"/>
  <c r="CX111" i="12"/>
  <c r="CW383" i="9"/>
  <c r="CW247" i="10"/>
  <c r="CW315" i="8"/>
  <c r="CX122" i="12"/>
  <c r="CW394" i="9"/>
  <c r="CW258" i="10"/>
  <c r="CW326" i="8"/>
  <c r="CX96" i="12"/>
  <c r="CW300" i="8"/>
  <c r="CW368" i="9"/>
  <c r="CW232" i="10"/>
  <c r="CX112" i="12"/>
  <c r="CW316" i="8"/>
  <c r="CW384" i="9"/>
  <c r="CW248" i="10"/>
  <c r="CX198" i="12"/>
  <c r="CW402" i="8"/>
  <c r="CW334" i="10"/>
  <c r="CW402" i="10"/>
  <c r="CX117" i="12"/>
  <c r="CW321" i="8"/>
  <c r="CW253" i="10"/>
  <c r="CW389" i="9"/>
  <c r="CX163" i="12"/>
  <c r="CW299" i="10"/>
  <c r="CW367" i="8"/>
  <c r="CW367" i="10"/>
  <c r="CX175" i="12"/>
  <c r="CW379" i="10"/>
  <c r="CW311" i="10"/>
  <c r="CW379" i="8"/>
  <c r="CX98" i="12"/>
  <c r="CW370" i="9"/>
  <c r="CW234" i="10"/>
  <c r="CW302" i="8"/>
  <c r="CX165" i="12"/>
  <c r="CW369" i="8"/>
  <c r="CW369" i="10"/>
  <c r="CW301" i="10"/>
  <c r="CX114" i="12"/>
  <c r="CW386" i="9"/>
  <c r="CW250" i="10"/>
  <c r="CW318" i="8"/>
  <c r="CX82" i="12"/>
  <c r="CW354" i="9"/>
  <c r="CW218" i="10"/>
  <c r="CW286" i="8"/>
  <c r="CX145" i="12"/>
  <c r="CW349" i="8"/>
  <c r="CW349" i="10"/>
  <c r="CW281" i="10"/>
  <c r="CX171" i="12"/>
  <c r="CW307" i="10"/>
  <c r="CW375" i="10"/>
  <c r="CW375" i="8"/>
  <c r="CX192" i="12"/>
  <c r="CW396" i="8"/>
  <c r="CW396" i="10"/>
  <c r="CW328" i="10"/>
  <c r="CX118" i="12"/>
  <c r="CW322" i="8"/>
  <c r="CW254" i="10"/>
  <c r="CW390" i="9"/>
  <c r="CX84" i="12"/>
  <c r="CW288" i="8"/>
  <c r="CW356" i="9"/>
  <c r="CW220" i="10"/>
  <c r="CX94" i="12"/>
  <c r="CW366" i="9"/>
  <c r="CW230" i="10"/>
  <c r="CW298" i="8"/>
  <c r="CW256" i="12"/>
  <c r="CX52" i="12"/>
  <c r="AO52" i="11"/>
  <c r="AO120" i="11" s="1"/>
  <c r="CW256" i="8"/>
  <c r="CW324" i="9"/>
  <c r="CW256" i="9"/>
  <c r="AP9" i="5"/>
  <c r="AP8" i="5" s="1"/>
  <c r="BB81" i="7"/>
  <c r="BB186" i="7" s="1"/>
  <c r="AO7" i="3"/>
  <c r="AO16" i="3"/>
  <c r="CX181" i="12"/>
  <c r="CW385" i="8"/>
  <c r="CW385" i="10"/>
  <c r="CW317" i="10"/>
  <c r="CX190" i="12"/>
  <c r="CW394" i="8"/>
  <c r="CW326" i="10"/>
  <c r="CW394" i="10"/>
  <c r="CX127" i="12"/>
  <c r="CW399" i="9"/>
  <c r="CW263" i="10"/>
  <c r="CW331" i="8"/>
  <c r="CX146" i="12"/>
  <c r="CW350" i="10"/>
  <c r="CW282" i="10"/>
  <c r="CW350" i="8"/>
  <c r="CW259" i="12"/>
  <c r="CX55" i="12"/>
  <c r="AO55" i="11"/>
  <c r="AO123" i="11" s="1"/>
  <c r="CW259" i="9"/>
  <c r="CW327" i="9"/>
  <c r="CW259" i="8"/>
  <c r="CW230" i="12"/>
  <c r="CX26" i="12"/>
  <c r="AO26" i="11"/>
  <c r="CW298" i="9"/>
  <c r="CW230" i="8"/>
  <c r="CW230" i="9"/>
  <c r="AQ75" i="5"/>
  <c r="BC67" i="7"/>
  <c r="BC59" i="7"/>
  <c r="AQ72" i="5" s="1"/>
  <c r="CW257" i="12"/>
  <c r="CX53" i="12"/>
  <c r="AO53" i="11"/>
  <c r="AO121" i="11" s="1"/>
  <c r="CW325" i="9"/>
  <c r="CW257" i="9"/>
  <c r="CW257" i="8"/>
  <c r="CX202" i="12"/>
  <c r="CW406" i="8"/>
  <c r="CW338" i="10"/>
  <c r="CW406" i="10"/>
  <c r="CX197" i="12"/>
  <c r="CW401" i="8"/>
  <c r="CW401" i="10"/>
  <c r="CW333" i="10"/>
  <c r="AR63" i="5"/>
  <c r="CW270" i="12"/>
  <c r="AO66" i="11"/>
  <c r="AO134" i="11" s="1"/>
  <c r="CX66" i="12"/>
  <c r="CW338" i="9"/>
  <c r="CW270" i="9"/>
  <c r="CW270" i="8"/>
  <c r="CW267" i="12"/>
  <c r="CX63" i="12"/>
  <c r="AO63" i="11"/>
  <c r="AO131" i="11" s="1"/>
  <c r="CW335" i="9"/>
  <c r="CW267" i="9"/>
  <c r="CW267" i="8"/>
  <c r="CW260" i="12"/>
  <c r="CX56" i="12"/>
  <c r="AO56" i="11"/>
  <c r="AO124" i="11" s="1"/>
  <c r="CW260" i="8"/>
  <c r="CW260" i="9"/>
  <c r="CW328" i="9"/>
  <c r="CW262" i="12"/>
  <c r="CX58" i="12"/>
  <c r="AO58" i="11"/>
  <c r="AO126" i="11" s="1"/>
  <c r="CW262" i="9"/>
  <c r="CW330" i="9"/>
  <c r="CW262" i="8"/>
  <c r="CW239" i="12"/>
  <c r="CX35" i="12"/>
  <c r="AO35" i="11"/>
  <c r="AO103" i="11" s="1"/>
  <c r="CW239" i="9"/>
  <c r="CW307" i="9"/>
  <c r="CW239" i="8"/>
  <c r="CW255" i="12"/>
  <c r="CX51" i="12"/>
  <c r="AO51" i="11"/>
  <c r="AO119" i="11" s="1"/>
  <c r="CW323" i="9"/>
  <c r="CW255" i="9"/>
  <c r="CW255" i="8"/>
  <c r="AQ70" i="5"/>
  <c r="BC57" i="7"/>
  <c r="BC160" i="11"/>
  <c r="AN92" i="11"/>
  <c r="CX89" i="12"/>
  <c r="CW361" i="9"/>
  <c r="CW293" i="8"/>
  <c r="CW225" i="10"/>
  <c r="CX119" i="12"/>
  <c r="CW391" i="9"/>
  <c r="CW255" i="10"/>
  <c r="CW323" i="8"/>
  <c r="CX108" i="12"/>
  <c r="CW312" i="8"/>
  <c r="CW380" i="9"/>
  <c r="CW244" i="10"/>
  <c r="CX193" i="12"/>
  <c r="CW397" i="8"/>
  <c r="CW329" i="10"/>
  <c r="CW397" i="10"/>
  <c r="CX191" i="12"/>
  <c r="CW327" i="10"/>
  <c r="CW395" i="10"/>
  <c r="CW395" i="8"/>
  <c r="CX91" i="12"/>
  <c r="CW363" i="9"/>
  <c r="CW227" i="10"/>
  <c r="CW295" i="8"/>
  <c r="CX130" i="12"/>
  <c r="CW266" i="10"/>
  <c r="CW402" i="9"/>
  <c r="CW334" i="8"/>
  <c r="CX105" i="12"/>
  <c r="CW241" i="10"/>
  <c r="CW309" i="8"/>
  <c r="CW377" i="9"/>
  <c r="CX77" i="12"/>
  <c r="CW349" i="9"/>
  <c r="CW281" i="8"/>
  <c r="CW213" i="10"/>
  <c r="CX195" i="12"/>
  <c r="CW331" i="10"/>
  <c r="CW399" i="10"/>
  <c r="CW399" i="8"/>
  <c r="CX167" i="12"/>
  <c r="CW371" i="10"/>
  <c r="CW371" i="8"/>
  <c r="CW303" i="10"/>
  <c r="CX99" i="12"/>
  <c r="CW371" i="9"/>
  <c r="CW235" i="10"/>
  <c r="CW303" i="8"/>
  <c r="BF163" i="11"/>
  <c r="AN95" i="11"/>
  <c r="CW250" i="12"/>
  <c r="CX46" i="12"/>
  <c r="AO46" i="11"/>
  <c r="AO114" i="11" s="1"/>
  <c r="CW250" i="9"/>
  <c r="CW318" i="9"/>
  <c r="CW250" i="8"/>
  <c r="AT151" i="11"/>
  <c r="AN83" i="11"/>
  <c r="BD47" i="7"/>
  <c r="AR65" i="5"/>
  <c r="CW242" i="12"/>
  <c r="CX38" i="12"/>
  <c r="AO38" i="11"/>
  <c r="AO106" i="11" s="1"/>
  <c r="CW242" i="9"/>
  <c r="CW310" i="9"/>
  <c r="CW242" i="8"/>
  <c r="AT39" i="6"/>
  <c r="AT44" i="6"/>
  <c r="AU20" i="6"/>
  <c r="AX19" i="6" s="1"/>
  <c r="AU49" i="5" s="1"/>
  <c r="AR43" i="5"/>
  <c r="AQ28" i="3"/>
  <c r="BD83" i="7"/>
  <c r="CX136" i="12"/>
  <c r="CW340" i="8"/>
  <c r="CW408" i="9"/>
  <c r="CW272" i="10"/>
  <c r="CW274" i="10" s="1"/>
  <c r="BE56" i="7" s="1"/>
  <c r="CW138" i="12"/>
  <c r="BE36" i="7" s="1"/>
  <c r="CW237" i="12"/>
  <c r="CX33" i="12"/>
  <c r="AO33" i="11"/>
  <c r="AO101" i="11" s="1"/>
  <c r="CW237" i="9"/>
  <c r="CW305" i="9"/>
  <c r="CW237" i="8"/>
  <c r="CW221" i="12"/>
  <c r="CX17" i="12"/>
  <c r="AO17" i="11"/>
  <c r="CW221" i="9"/>
  <c r="CW289" i="9"/>
  <c r="CW221" i="8"/>
  <c r="CW216" i="12"/>
  <c r="CX12" i="12"/>
  <c r="AO12" i="11"/>
  <c r="CW216" i="8"/>
  <c r="CW216" i="9"/>
  <c r="CW284" i="9"/>
  <c r="CW235" i="12"/>
  <c r="CX31" i="12"/>
  <c r="AO31" i="11"/>
  <c r="AO99" i="11" s="1"/>
  <c r="CW235" i="8"/>
  <c r="CW235" i="9"/>
  <c r="CW303" i="9"/>
  <c r="CW252" i="12"/>
  <c r="CX48" i="12"/>
  <c r="AO48" i="11"/>
  <c r="AO116" i="11" s="1"/>
  <c r="CW252" i="8"/>
  <c r="CW252" i="9"/>
  <c r="CW320" i="9"/>
  <c r="CW253" i="12"/>
  <c r="CX49" i="12"/>
  <c r="AO49" i="11"/>
  <c r="AO117" i="11" s="1"/>
  <c r="CW321" i="9"/>
  <c r="CW253" i="9"/>
  <c r="CW253" i="8"/>
  <c r="CW240" i="12"/>
  <c r="CX36" i="12"/>
  <c r="AO36" i="11"/>
  <c r="AO104" i="11" s="1"/>
  <c r="CW240" i="8"/>
  <c r="CW240" i="9"/>
  <c r="CW308" i="9"/>
  <c r="CW215" i="12"/>
  <c r="CX11" i="12"/>
  <c r="AO11" i="11"/>
  <c r="CW215" i="9"/>
  <c r="CW283" i="9"/>
  <c r="CW215" i="8"/>
  <c r="AS95" i="6"/>
  <c r="AS94" i="6" s="1"/>
  <c r="AS43" i="6" s="1"/>
  <c r="AS45" i="6" s="1"/>
  <c r="AS35" i="6"/>
  <c r="AS33" i="6" s="1"/>
  <c r="AS31" i="6" s="1"/>
  <c r="AZ175" i="7"/>
  <c r="AZ174" i="7"/>
  <c r="AN92" i="5"/>
  <c r="AN85" i="5" s="1"/>
  <c r="AM88" i="3"/>
  <c r="BD87" i="7"/>
  <c r="AQ79" i="3" s="1"/>
  <c r="CW227" i="12"/>
  <c r="CX23" i="12"/>
  <c r="AO23" i="11"/>
  <c r="CW227" i="8"/>
  <c r="CW295" i="9"/>
  <c r="CW227" i="9"/>
  <c r="CW236" i="12"/>
  <c r="CX32" i="12"/>
  <c r="AO32" i="11"/>
  <c r="AO100" i="11" s="1"/>
  <c r="CW236" i="8"/>
  <c r="CW304" i="9"/>
  <c r="CW236" i="9"/>
  <c r="CW243" i="12"/>
  <c r="CX39" i="12"/>
  <c r="AO39" i="11"/>
  <c r="AO107" i="11" s="1"/>
  <c r="CW243" i="9"/>
  <c r="CW311" i="9"/>
  <c r="CW243" i="8"/>
  <c r="CW247" i="12"/>
  <c r="CX43" i="12"/>
  <c r="AO43" i="11"/>
  <c r="AO111" i="11" s="1"/>
  <c r="CW247" i="9"/>
  <c r="CW315" i="9"/>
  <c r="CW247" i="8"/>
  <c r="CV274" i="12"/>
  <c r="BD35" i="7"/>
  <c r="BD64" i="7" s="1"/>
  <c r="CX129" i="12"/>
  <c r="CW333" i="8"/>
  <c r="CW401" i="9"/>
  <c r="CW265" i="10"/>
  <c r="CX107" i="12"/>
  <c r="CW243" i="10"/>
  <c r="CW379" i="9"/>
  <c r="CW311" i="8"/>
  <c r="CX151" i="12"/>
  <c r="CW287" i="10"/>
  <c r="CW355" i="8"/>
  <c r="CW355" i="10"/>
  <c r="CX148" i="12"/>
  <c r="CW352" i="8"/>
  <c r="CW284" i="10"/>
  <c r="CW352" i="10"/>
  <c r="CX169" i="12"/>
  <c r="CW373" i="8"/>
  <c r="CW305" i="10"/>
  <c r="CW373" i="10"/>
  <c r="CX106" i="12"/>
  <c r="CW378" i="9"/>
  <c r="CW310" i="8"/>
  <c r="CW242" i="10"/>
  <c r="CX86" i="12"/>
  <c r="CW222" i="10"/>
  <c r="CW358" i="9"/>
  <c r="CW290" i="8"/>
  <c r="CX152" i="12"/>
  <c r="CW356" i="8"/>
  <c r="CW356" i="10"/>
  <c r="CW288" i="10"/>
  <c r="CX186" i="12"/>
  <c r="CW390" i="8"/>
  <c r="CW322" i="10"/>
  <c r="CW390" i="10"/>
  <c r="BD161" i="11"/>
  <c r="AN93" i="11"/>
  <c r="AU152" i="11"/>
  <c r="AN84" i="11"/>
  <c r="AR149" i="11"/>
  <c r="AN81" i="11"/>
  <c r="AQ68" i="5"/>
  <c r="BC51" i="7"/>
  <c r="BC49" i="7"/>
  <c r="AQ67" i="5" s="1"/>
  <c r="CX176" i="12"/>
  <c r="CW380" i="8"/>
  <c r="CW380" i="10"/>
  <c r="CW312" i="10"/>
  <c r="CX149" i="12"/>
  <c r="CW353" i="8"/>
  <c r="CW353" i="10"/>
  <c r="CW285" i="10"/>
  <c r="AO114" i="5"/>
  <c r="AO95" i="5"/>
  <c r="AO88" i="5" s="1"/>
  <c r="AN91" i="3"/>
  <c r="AN104" i="3"/>
  <c r="BA163" i="7"/>
  <c r="BA105" i="7"/>
  <c r="AO6" i="5"/>
  <c r="CW228" i="12"/>
  <c r="CX24" i="12"/>
  <c r="AO24" i="11"/>
  <c r="CW228" i="8"/>
  <c r="CW228" i="9"/>
  <c r="CW296" i="9"/>
  <c r="CW231" i="12"/>
  <c r="CX27" i="12"/>
  <c r="AO27" i="11"/>
  <c r="CW231" i="9"/>
  <c r="CW299" i="9"/>
  <c r="CW231" i="8"/>
  <c r="CX109" i="12"/>
  <c r="CW245" i="10"/>
  <c r="CW313" i="8"/>
  <c r="CW381" i="9"/>
  <c r="CX189" i="12"/>
  <c r="CW393" i="8"/>
  <c r="CW325" i="10"/>
  <c r="CW393" i="10"/>
  <c r="CX80" i="12"/>
  <c r="CW284" i="8"/>
  <c r="CW352" i="9"/>
  <c r="CW216" i="10"/>
  <c r="CX154" i="12"/>
  <c r="CW358" i="10"/>
  <c r="CW290" i="10"/>
  <c r="CW358" i="8"/>
  <c r="CX153" i="12"/>
  <c r="CW357" i="8"/>
  <c r="CW289" i="10"/>
  <c r="CW357" i="10"/>
  <c r="CX159" i="12"/>
  <c r="CW295" i="10"/>
  <c r="CW363" i="8"/>
  <c r="CW363" i="10"/>
  <c r="CX182" i="12"/>
  <c r="CW386" i="8"/>
  <c r="CW386" i="10"/>
  <c r="CW318" i="10"/>
  <c r="CX83" i="12"/>
  <c r="CW355" i="9"/>
  <c r="CW219" i="10"/>
  <c r="CW287" i="8"/>
  <c r="CX178" i="12"/>
  <c r="CW382" i="8"/>
  <c r="CW382" i="10"/>
  <c r="CW314" i="10"/>
  <c r="CX201" i="12"/>
  <c r="CW405" i="8"/>
  <c r="CW337" i="10"/>
  <c r="CW405" i="10"/>
  <c r="CX160" i="12"/>
  <c r="CW364" i="8"/>
  <c r="CW296" i="10"/>
  <c r="CW364" i="10"/>
  <c r="CX199" i="12"/>
  <c r="CW403" i="8"/>
  <c r="CW403" i="10"/>
  <c r="CW335" i="10"/>
  <c r="CX161" i="12"/>
  <c r="CW365" i="8"/>
  <c r="CW365" i="10"/>
  <c r="CW297" i="10"/>
  <c r="CX187" i="12"/>
  <c r="CW391" i="8"/>
  <c r="CW391" i="10"/>
  <c r="CW323" i="10"/>
  <c r="CX123" i="12"/>
  <c r="CW395" i="9"/>
  <c r="CW259" i="10"/>
  <c r="CW327" i="8"/>
  <c r="CX134" i="12"/>
  <c r="CW270" i="10"/>
  <c r="CW338" i="8"/>
  <c r="CW406" i="9"/>
  <c r="CX115" i="12"/>
  <c r="CW387" i="9"/>
  <c r="CW251" i="10"/>
  <c r="CW319" i="8"/>
  <c r="AW154" i="11"/>
  <c r="AN86" i="11"/>
  <c r="CW263" i="12"/>
  <c r="CX59" i="12"/>
  <c r="AO59" i="11"/>
  <c r="AO127" i="11" s="1"/>
  <c r="CW263" i="9"/>
  <c r="CW331" i="9"/>
  <c r="CW263" i="8"/>
  <c r="CW219" i="12"/>
  <c r="CX15" i="12"/>
  <c r="AO15" i="11"/>
  <c r="CW219" i="9"/>
  <c r="CW287" i="9"/>
  <c r="CW219" i="8"/>
  <c r="AR104" i="6"/>
  <c r="AR103" i="6"/>
  <c r="AO99" i="5"/>
  <c r="AU25" i="6"/>
  <c r="BA24" i="6" s="1"/>
  <c r="AX51" i="5" s="1"/>
  <c r="AR44" i="5"/>
  <c r="AQ29" i="3"/>
  <c r="BD84" i="7"/>
  <c r="CX204" i="12"/>
  <c r="CW408" i="8"/>
  <c r="CW410" i="8" s="1"/>
  <c r="BE42" i="7" s="1"/>
  <c r="CW340" i="10"/>
  <c r="CW408" i="10"/>
  <c r="CW410" i="10" s="1"/>
  <c r="BE53" i="7" s="1"/>
  <c r="CW206" i="12"/>
  <c r="BE37" i="7" s="1"/>
  <c r="AM57" i="3"/>
  <c r="AZ98" i="7"/>
  <c r="AM63" i="3" s="1"/>
  <c r="CV410" i="9"/>
  <c r="BD66" i="7" s="1"/>
  <c r="AQ10" i="5"/>
  <c r="AP17" i="3"/>
  <c r="AP8" i="3"/>
  <c r="AS150" i="11"/>
  <c r="AN82" i="11"/>
  <c r="AN97" i="11"/>
  <c r="BH165" i="11"/>
  <c r="BA158" i="11"/>
  <c r="AN90" i="11"/>
  <c r="AW232" i="7"/>
  <c r="AI128" i="3"/>
  <c r="AX155" i="11"/>
  <c r="AN87" i="11"/>
  <c r="AU9" i="6"/>
  <c r="AT7" i="6"/>
  <c r="AQ54" i="5"/>
  <c r="AT75" i="6"/>
  <c r="CW251" i="12"/>
  <c r="CX47" i="12"/>
  <c r="AO47" i="11"/>
  <c r="AO115" i="11" s="1"/>
  <c r="CW319" i="9"/>
  <c r="CW251" i="9"/>
  <c r="CW251" i="8"/>
  <c r="AM116" i="3"/>
  <c r="AM101" i="3"/>
  <c r="AN107" i="5"/>
  <c r="AN104" i="5" s="1"/>
  <c r="AN111" i="5"/>
  <c r="CW249" i="12"/>
  <c r="CX45" i="12"/>
  <c r="AO45" i="11"/>
  <c r="AO113" i="11" s="1"/>
  <c r="CW317" i="9"/>
  <c r="CW249" i="9"/>
  <c r="CW249" i="8"/>
  <c r="CW258" i="12"/>
  <c r="CX54" i="12"/>
  <c r="AO54" i="11"/>
  <c r="AO122" i="11" s="1"/>
  <c r="CW258" i="9"/>
  <c r="CW326" i="9"/>
  <c r="CW258" i="8"/>
  <c r="AY156" i="11"/>
  <c r="AN88" i="11"/>
  <c r="CW268" i="12"/>
  <c r="CX64" i="12"/>
  <c r="AO64" i="11"/>
  <c r="AO132" i="11" s="1"/>
  <c r="CW268" i="8"/>
  <c r="CW336" i="9"/>
  <c r="CW268" i="9"/>
  <c r="CX97" i="12"/>
  <c r="CW369" i="9"/>
  <c r="CW233" i="10"/>
  <c r="CW301" i="8"/>
  <c r="CX157" i="12"/>
  <c r="CW361" i="8"/>
  <c r="CW361" i="10"/>
  <c r="CW293" i="10"/>
  <c r="CX100" i="12"/>
  <c r="CW304" i="8"/>
  <c r="CW236" i="10"/>
  <c r="CW372" i="9"/>
  <c r="CX164" i="12"/>
  <c r="CW368" i="8"/>
  <c r="CW368" i="10"/>
  <c r="CW300" i="10"/>
  <c r="CX196" i="12"/>
  <c r="CW400" i="8"/>
  <c r="CW400" i="10"/>
  <c r="CW332" i="10"/>
  <c r="CX102" i="12"/>
  <c r="CW238" i="10"/>
  <c r="CW374" i="9"/>
  <c r="CW306" i="8"/>
  <c r="CW269" i="12"/>
  <c r="CX65" i="12"/>
  <c r="AO65" i="11"/>
  <c r="AO133" i="11" s="1"/>
  <c r="CW269" i="9"/>
  <c r="CW337" i="9"/>
  <c r="CW269" i="8"/>
  <c r="CW241" i="12"/>
  <c r="CX37" i="12"/>
  <c r="AO37" i="11"/>
  <c r="AO105" i="11" s="1"/>
  <c r="CW241" i="9"/>
  <c r="CW309" i="9"/>
  <c r="CW241" i="8"/>
  <c r="BD61" i="7"/>
  <c r="AR73" i="5"/>
  <c r="CW272" i="12"/>
  <c r="CX68" i="12"/>
  <c r="AO68" i="11"/>
  <c r="AO136" i="11" s="1"/>
  <c r="CW272" i="8"/>
  <c r="CW274" i="8" s="1"/>
  <c r="BE40" i="7" s="1"/>
  <c r="CW272" i="9"/>
  <c r="CW274" i="9" s="1"/>
  <c r="BE60" i="7" s="1"/>
  <c r="CW340" i="9"/>
  <c r="CW342" i="9" s="1"/>
  <c r="BE63" i="7" s="1"/>
  <c r="CW70" i="12"/>
  <c r="CW229" i="12"/>
  <c r="CX25" i="12"/>
  <c r="AO25" i="11"/>
  <c r="CW229" i="9"/>
  <c r="CW297" i="9"/>
  <c r="CW229" i="8"/>
  <c r="CW220" i="12"/>
  <c r="CX16" i="12"/>
  <c r="AO16" i="11"/>
  <c r="CW220" i="8"/>
  <c r="CW220" i="9"/>
  <c r="CW288" i="9"/>
  <c r="CW246" i="12"/>
  <c r="CX42" i="12"/>
  <c r="AO42" i="11"/>
  <c r="AO110" i="11" s="1"/>
  <c r="CW314" i="9"/>
  <c r="CW246" i="9"/>
  <c r="CW246" i="8"/>
  <c r="CW217" i="12"/>
  <c r="CX13" i="12"/>
  <c r="AO13" i="11"/>
  <c r="CW217" i="9"/>
  <c r="CW285" i="9"/>
  <c r="CW217" i="8"/>
  <c r="CW266" i="12"/>
  <c r="CX62" i="12"/>
  <c r="AO62" i="11"/>
  <c r="AO130" i="11" s="1"/>
  <c r="CW334" i="9"/>
  <c r="CW266" i="9"/>
  <c r="CW266" i="8"/>
  <c r="AO123" i="5"/>
  <c r="AN115" i="3"/>
  <c r="BA96" i="7"/>
  <c r="AN15" i="3"/>
  <c r="AN6" i="3"/>
  <c r="AZ157" i="11"/>
  <c r="AN89" i="11"/>
  <c r="AN145" i="11"/>
  <c r="AN77" i="11"/>
  <c r="CW271" i="12"/>
  <c r="CX67" i="12"/>
  <c r="AO67" i="11"/>
  <c r="AO135" i="11" s="1"/>
  <c r="CW339" i="9"/>
  <c r="CW271" i="9"/>
  <c r="CW271" i="8"/>
  <c r="CW222" i="12"/>
  <c r="CX18" i="12"/>
  <c r="AO18" i="11"/>
  <c r="CW222" i="8"/>
  <c r="CW290" i="9"/>
  <c r="CW222" i="9"/>
  <c r="AO146" i="11"/>
  <c r="AN78" i="11"/>
  <c r="BD54" i="7"/>
  <c r="AR69" i="5"/>
  <c r="AQ11" i="5"/>
  <c r="AP18" i="3"/>
  <c r="AP9" i="3"/>
  <c r="CW254" i="12"/>
  <c r="AO50" i="11"/>
  <c r="AO118" i="11" s="1"/>
  <c r="CX50" i="12"/>
  <c r="CW322" i="9"/>
  <c r="CW254" i="9"/>
  <c r="CW254" i="8"/>
  <c r="CV274" i="10"/>
  <c r="BD56" i="7" s="1"/>
  <c r="CX95" i="12"/>
  <c r="CW367" i="9"/>
  <c r="CW231" i="10"/>
  <c r="CW299" i="8"/>
  <c r="CX131" i="12"/>
  <c r="CW267" i="10"/>
  <c r="CW403" i="9"/>
  <c r="CW335" i="8"/>
  <c r="CX162" i="12"/>
  <c r="CW298" i="10"/>
  <c r="CW366" i="10"/>
  <c r="CW366" i="8"/>
  <c r="CX79" i="12"/>
  <c r="CW351" i="9"/>
  <c r="CW215" i="10"/>
  <c r="CW283" i="8"/>
  <c r="CX180" i="12"/>
  <c r="CW384" i="8"/>
  <c r="CW384" i="10"/>
  <c r="CW316" i="10"/>
  <c r="CW218" i="12"/>
  <c r="CX14" i="12"/>
  <c r="AO14" i="11"/>
  <c r="CW218" i="8"/>
  <c r="CW218" i="9"/>
  <c r="CW286" i="9"/>
  <c r="CW233" i="12"/>
  <c r="CX29" i="12"/>
  <c r="AO29" i="11"/>
  <c r="CW301" i="9"/>
  <c r="CW233" i="9"/>
  <c r="CW233" i="8"/>
  <c r="CW226" i="12"/>
  <c r="CX22" i="12"/>
  <c r="AO22" i="11"/>
  <c r="CW294" i="9"/>
  <c r="CW226" i="9"/>
  <c r="CW226" i="8"/>
  <c r="AQ62" i="5"/>
  <c r="AP73" i="3"/>
  <c r="CW223" i="12"/>
  <c r="CX19" i="12"/>
  <c r="AO19" i="11"/>
  <c r="CW291" i="9"/>
  <c r="CW223" i="8"/>
  <c r="CW223" i="9"/>
  <c r="AP120" i="5"/>
  <c r="AP118" i="5" s="1"/>
  <c r="AP101" i="5"/>
  <c r="AS92" i="6"/>
  <c r="AS49" i="6"/>
  <c r="AQ65" i="5"/>
  <c r="BC47" i="7"/>
  <c r="BG164" i="11"/>
  <c r="AN96" i="11"/>
  <c r="AQ64" i="5"/>
  <c r="BC46" i="7"/>
  <c r="CX158" i="12"/>
  <c r="CW294" i="10"/>
  <c r="CW362" i="10"/>
  <c r="CW362" i="8"/>
  <c r="BI166" i="11"/>
  <c r="AN98" i="11"/>
  <c r="CW224" i="12"/>
  <c r="CX20" i="12"/>
  <c r="AO20" i="11"/>
  <c r="CW224" i="8"/>
  <c r="CW292" i="9"/>
  <c r="CW224" i="9"/>
  <c r="AP62" i="5"/>
  <c r="AO73" i="3"/>
  <c r="AQ115" i="6"/>
  <c r="AL118" i="3" l="1"/>
  <c r="AZ169" i="7"/>
  <c r="AM114" i="3" s="1"/>
  <c r="BE87" i="7"/>
  <c r="AR79" i="3" s="1"/>
  <c r="CW342" i="8"/>
  <c r="BE41" i="7" s="1"/>
  <c r="BE46" i="7" s="1"/>
  <c r="AL114" i="3"/>
  <c r="AY231" i="7"/>
  <c r="AY185" i="7" s="1"/>
  <c r="AL125" i="3" s="1"/>
  <c r="CW342" i="10"/>
  <c r="BE50" i="7" s="1"/>
  <c r="AS68" i="5" s="1"/>
  <c r="AR98" i="6"/>
  <c r="AR117" i="6" s="1"/>
  <c r="BD45" i="7"/>
  <c r="CY115" i="12"/>
  <c r="CX251" i="10"/>
  <c r="CX387" i="9"/>
  <c r="CX319" i="8"/>
  <c r="CY134" i="12"/>
  <c r="CX406" i="9"/>
  <c r="CX338" i="8"/>
  <c r="CX270" i="10"/>
  <c r="CY123" i="12"/>
  <c r="CX395" i="9"/>
  <c r="CX259" i="10"/>
  <c r="CX327" i="8"/>
  <c r="CY187" i="12"/>
  <c r="CX391" i="10"/>
  <c r="CX391" i="8"/>
  <c r="CX323" i="10"/>
  <c r="CY161" i="12"/>
  <c r="CX365" i="8"/>
  <c r="CX365" i="10"/>
  <c r="CX297" i="10"/>
  <c r="CY199" i="12"/>
  <c r="CX335" i="10"/>
  <c r="CX403" i="10"/>
  <c r="CX403" i="8"/>
  <c r="CY160" i="12"/>
  <c r="CX364" i="8"/>
  <c r="CX364" i="10"/>
  <c r="CX296" i="10"/>
  <c r="CY201" i="12"/>
  <c r="CX405" i="8"/>
  <c r="CX337" i="10"/>
  <c r="CX405" i="10"/>
  <c r="CY178" i="12"/>
  <c r="CX382" i="10"/>
  <c r="CX382" i="8"/>
  <c r="CX314" i="10"/>
  <c r="CY83" i="12"/>
  <c r="CX219" i="10"/>
  <c r="CX355" i="9"/>
  <c r="CX287" i="8"/>
  <c r="CY182" i="12"/>
  <c r="CX318" i="10"/>
  <c r="CX386" i="8"/>
  <c r="CX386" i="10"/>
  <c r="CY159" i="12"/>
  <c r="CX295" i="10"/>
  <c r="CX363" i="8"/>
  <c r="CX363" i="10"/>
  <c r="CY153" i="12"/>
  <c r="CX357" i="8"/>
  <c r="CX357" i="10"/>
  <c r="CX289" i="10"/>
  <c r="CY154" i="12"/>
  <c r="CX358" i="10"/>
  <c r="CX290" i="10"/>
  <c r="CX358" i="8"/>
  <c r="CY80" i="12"/>
  <c r="CX284" i="8"/>
  <c r="CX352" i="9"/>
  <c r="CX216" i="10"/>
  <c r="CY189" i="12"/>
  <c r="CX393" i="8"/>
  <c r="CX393" i="10"/>
  <c r="CX325" i="10"/>
  <c r="CY109" i="12"/>
  <c r="CX313" i="8"/>
  <c r="CX245" i="10"/>
  <c r="CX381" i="9"/>
  <c r="BD160" i="11"/>
  <c r="AO92" i="11"/>
  <c r="BA175" i="7"/>
  <c r="BA174" i="7"/>
  <c r="AO92" i="5"/>
  <c r="AO85" i="5" s="1"/>
  <c r="AN88" i="3"/>
  <c r="CX227" i="12"/>
  <c r="CY23" i="12"/>
  <c r="AP23" i="11"/>
  <c r="CX295" i="9"/>
  <c r="CX227" i="8"/>
  <c r="CX227" i="9"/>
  <c r="AQ147" i="11"/>
  <c r="AO79" i="11"/>
  <c r="AW153" i="11"/>
  <c r="AO85" i="11"/>
  <c r="AS64" i="5"/>
  <c r="CX242" i="12"/>
  <c r="CY38" i="12"/>
  <c r="AP38" i="11"/>
  <c r="AP106" i="11" s="1"/>
  <c r="CX310" i="9"/>
  <c r="CX242" i="9"/>
  <c r="CX242" i="8"/>
  <c r="CX239" i="12"/>
  <c r="CY35" i="12"/>
  <c r="AP35" i="11"/>
  <c r="AP103" i="11" s="1"/>
  <c r="CX239" i="9"/>
  <c r="CX307" i="9"/>
  <c r="CX239" i="8"/>
  <c r="CX260" i="12"/>
  <c r="CY56" i="12"/>
  <c r="AP56" i="11"/>
  <c r="AP124" i="11" s="1"/>
  <c r="CX260" i="8"/>
  <c r="CX260" i="9"/>
  <c r="CX328" i="9"/>
  <c r="CY94" i="12"/>
  <c r="CX366" i="9"/>
  <c r="CX230" i="10"/>
  <c r="CX298" i="8"/>
  <c r="CY84" i="12"/>
  <c r="CX288" i="8"/>
  <c r="CX356" i="9"/>
  <c r="CX220" i="10"/>
  <c r="CY118" i="12"/>
  <c r="CX390" i="9"/>
  <c r="CX254" i="10"/>
  <c r="CX322" i="8"/>
  <c r="CY192" i="12"/>
  <c r="CX396" i="8"/>
  <c r="CX328" i="10"/>
  <c r="CX396" i="10"/>
  <c r="CY171" i="12"/>
  <c r="CX307" i="10"/>
  <c r="CX375" i="8"/>
  <c r="CX375" i="10"/>
  <c r="CY145" i="12"/>
  <c r="CX349" i="8"/>
  <c r="CX281" i="10"/>
  <c r="CX349" i="10"/>
  <c r="CY82" i="12"/>
  <c r="CX354" i="9"/>
  <c r="CX218" i="10"/>
  <c r="CX286" i="8"/>
  <c r="CY114" i="12"/>
  <c r="CX386" i="9"/>
  <c r="CX250" i="10"/>
  <c r="CX318" i="8"/>
  <c r="CY165" i="12"/>
  <c r="CX369" i="8"/>
  <c r="CX301" i="10"/>
  <c r="CX369" i="10"/>
  <c r="CY98" i="12"/>
  <c r="CX370" i="9"/>
  <c r="CX234" i="10"/>
  <c r="CX302" i="8"/>
  <c r="CY175" i="12"/>
  <c r="CX311" i="10"/>
  <c r="CX379" i="8"/>
  <c r="CX379" i="10"/>
  <c r="CY163" i="12"/>
  <c r="CX299" i="10"/>
  <c r="CX367" i="8"/>
  <c r="CX367" i="10"/>
  <c r="CY117" i="12"/>
  <c r="CX321" i="8"/>
  <c r="CX389" i="9"/>
  <c r="CX253" i="10"/>
  <c r="CY198" i="12"/>
  <c r="CX402" i="8"/>
  <c r="CX334" i="10"/>
  <c r="CX402" i="10"/>
  <c r="CY112" i="12"/>
  <c r="CX316" i="8"/>
  <c r="CX384" i="9"/>
  <c r="CX248" i="10"/>
  <c r="CY96" i="12"/>
  <c r="CX300" i="8"/>
  <c r="CX368" i="9"/>
  <c r="CX232" i="10"/>
  <c r="CY122" i="12"/>
  <c r="CX326" i="8"/>
  <c r="CX394" i="9"/>
  <c r="CX258" i="10"/>
  <c r="CY111" i="12"/>
  <c r="CX247" i="10"/>
  <c r="CX383" i="9"/>
  <c r="CX315" i="8"/>
  <c r="CY184" i="12"/>
  <c r="CX388" i="8"/>
  <c r="CX320" i="10"/>
  <c r="CX388" i="10"/>
  <c r="CY133" i="12"/>
  <c r="CX337" i="8"/>
  <c r="CX405" i="9"/>
  <c r="CX269" i="10"/>
  <c r="CY81" i="12"/>
  <c r="CX353" i="9"/>
  <c r="CX285" i="8"/>
  <c r="CX217" i="10"/>
  <c r="CX234" i="12"/>
  <c r="CY30" i="12"/>
  <c r="AP30" i="11"/>
  <c r="AP98" i="11" s="1"/>
  <c r="CX234" i="9"/>
  <c r="CX302" i="9"/>
  <c r="CX234" i="8"/>
  <c r="AO96" i="11"/>
  <c r="BH164" i="11"/>
  <c r="CY150" i="12"/>
  <c r="CX354" i="10"/>
  <c r="CX286" i="10"/>
  <c r="CX354" i="8"/>
  <c r="CY90" i="12"/>
  <c r="CX362" i="9"/>
  <c r="CX226" i="10"/>
  <c r="CX294" i="8"/>
  <c r="CY185" i="12"/>
  <c r="CX389" i="8"/>
  <c r="CX389" i="10"/>
  <c r="CX321" i="10"/>
  <c r="CY103" i="12"/>
  <c r="CX239" i="10"/>
  <c r="CX375" i="9"/>
  <c r="CX307" i="8"/>
  <c r="CY101" i="12"/>
  <c r="CX305" i="8"/>
  <c r="CX373" i="9"/>
  <c r="CX237" i="10"/>
  <c r="CY168" i="12"/>
  <c r="CX372" i="8"/>
  <c r="CX304" i="10"/>
  <c r="CX372" i="10"/>
  <c r="CY155" i="12"/>
  <c r="CX291" i="10"/>
  <c r="CX359" i="8"/>
  <c r="CX359" i="10"/>
  <c r="CY147" i="12"/>
  <c r="CX283" i="10"/>
  <c r="CX351" i="8"/>
  <c r="CX351" i="10"/>
  <c r="CY170" i="12"/>
  <c r="CX374" i="10"/>
  <c r="CX306" i="10"/>
  <c r="CX374" i="8"/>
  <c r="CY116" i="12"/>
  <c r="CX320" i="8"/>
  <c r="CX388" i="9"/>
  <c r="CX252" i="10"/>
  <c r="CY104" i="12"/>
  <c r="CX308" i="8"/>
  <c r="CX240" i="10"/>
  <c r="CX376" i="9"/>
  <c r="CY128" i="12"/>
  <c r="CX332" i="8"/>
  <c r="CX400" i="9"/>
  <c r="CX264" i="10"/>
  <c r="CY124" i="12"/>
  <c r="CX328" i="8"/>
  <c r="CX396" i="9"/>
  <c r="CX260" i="10"/>
  <c r="CY121" i="12"/>
  <c r="CX325" i="8"/>
  <c r="CX393" i="9"/>
  <c r="CX257" i="10"/>
  <c r="CY166" i="12"/>
  <c r="CX370" i="10"/>
  <c r="CX302" i="10"/>
  <c r="CX370" i="8"/>
  <c r="CY126" i="12"/>
  <c r="CX262" i="10"/>
  <c r="CX398" i="9"/>
  <c r="CX330" i="8"/>
  <c r="AP146" i="11"/>
  <c r="AO78" i="11"/>
  <c r="AV12" i="6"/>
  <c r="AS47" i="5"/>
  <c r="AS46" i="5" s="1"/>
  <c r="AS139" i="5" s="1"/>
  <c r="CX238" i="12"/>
  <c r="CY34" i="12"/>
  <c r="AP34" i="11"/>
  <c r="AP102" i="11" s="1"/>
  <c r="CX238" i="8"/>
  <c r="CX306" i="9"/>
  <c r="CX238" i="9"/>
  <c r="CY156" i="12"/>
  <c r="CX360" i="8"/>
  <c r="CX360" i="10"/>
  <c r="CX292" i="10"/>
  <c r="CY85" i="12"/>
  <c r="CX357" i="9"/>
  <c r="CX221" i="10"/>
  <c r="CX289" i="8"/>
  <c r="CY194" i="12"/>
  <c r="CX398" i="8"/>
  <c r="CX398" i="10"/>
  <c r="CX330" i="10"/>
  <c r="CY172" i="12"/>
  <c r="CX376" i="8"/>
  <c r="CX308" i="10"/>
  <c r="CX376" i="10"/>
  <c r="CY120" i="12"/>
  <c r="CX324" i="8"/>
  <c r="CX392" i="9"/>
  <c r="CX256" i="10"/>
  <c r="CY125" i="12"/>
  <c r="CX329" i="8"/>
  <c r="CX397" i="9"/>
  <c r="CX261" i="10"/>
  <c r="CX223" i="12"/>
  <c r="CY19" i="12"/>
  <c r="AP19" i="11"/>
  <c r="CX291" i="9"/>
  <c r="CX223" i="9"/>
  <c r="CX223" i="8"/>
  <c r="CX218" i="12"/>
  <c r="CY14" i="12"/>
  <c r="AP14" i="11"/>
  <c r="CX218" i="8"/>
  <c r="CX218" i="9"/>
  <c r="CX286" i="9"/>
  <c r="CX271" i="12"/>
  <c r="CY67" i="12"/>
  <c r="AP67" i="11"/>
  <c r="AP135" i="11" s="1"/>
  <c r="CX271" i="9"/>
  <c r="CX339" i="9"/>
  <c r="CX271" i="8"/>
  <c r="CX246" i="12"/>
  <c r="CY42" i="12"/>
  <c r="AP42" i="11"/>
  <c r="AP110" i="11" s="1"/>
  <c r="CX314" i="9"/>
  <c r="CX246" i="9"/>
  <c r="CX246" i="8"/>
  <c r="CX229" i="12"/>
  <c r="CY25" i="12"/>
  <c r="AP25" i="11"/>
  <c r="CX229" i="9"/>
  <c r="CX297" i="9"/>
  <c r="CX229" i="8"/>
  <c r="CX269" i="12"/>
  <c r="CY65" i="12"/>
  <c r="AP65" i="11"/>
  <c r="AP133" i="11" s="1"/>
  <c r="CX269" i="9"/>
  <c r="CX337" i="9"/>
  <c r="CX269" i="8"/>
  <c r="CX249" i="12"/>
  <c r="CY45" i="12"/>
  <c r="AP45" i="11"/>
  <c r="AP113" i="11" s="1"/>
  <c r="CX317" i="9"/>
  <c r="CX249" i="9"/>
  <c r="CX249" i="8"/>
  <c r="AT95" i="6"/>
  <c r="AT94" i="6" s="1"/>
  <c r="AT43" i="6" s="1"/>
  <c r="AT35" i="6"/>
  <c r="AT33" i="6" s="1"/>
  <c r="CY180" i="12"/>
  <c r="CX384" i="8"/>
  <c r="CX316" i="10"/>
  <c r="CX384" i="10"/>
  <c r="CY95" i="12"/>
  <c r="CX367" i="9"/>
  <c r="CX231" i="10"/>
  <c r="CX299" i="8"/>
  <c r="BE47" i="7"/>
  <c r="AS65" i="5"/>
  <c r="AN101" i="3"/>
  <c r="AN116" i="3"/>
  <c r="AO107" i="5"/>
  <c r="AO104" i="5" s="1"/>
  <c r="AO111" i="5"/>
  <c r="CY149" i="12"/>
  <c r="CX353" i="8"/>
  <c r="CX285" i="10"/>
  <c r="CX353" i="10"/>
  <c r="CY176" i="12"/>
  <c r="CX380" i="8"/>
  <c r="CX380" i="10"/>
  <c r="CX312" i="10"/>
  <c r="CX247" i="12"/>
  <c r="CY43" i="12"/>
  <c r="AP43" i="11"/>
  <c r="AP111" i="11" s="1"/>
  <c r="CX247" i="9"/>
  <c r="CX315" i="9"/>
  <c r="CX247" i="8"/>
  <c r="AN125" i="5"/>
  <c r="AM118" i="3"/>
  <c r="AZ182" i="7"/>
  <c r="AN147" i="5" s="1"/>
  <c r="AN151" i="5" s="1"/>
  <c r="CX215" i="12"/>
  <c r="CY11" i="12"/>
  <c r="AP11" i="11"/>
  <c r="CX215" i="9"/>
  <c r="CX283" i="9"/>
  <c r="CX215" i="8"/>
  <c r="CX253" i="12"/>
  <c r="CY49" i="12"/>
  <c r="AP49" i="11"/>
  <c r="AP117" i="11" s="1"/>
  <c r="CX253" i="9"/>
  <c r="CX321" i="9"/>
  <c r="CX253" i="8"/>
  <c r="CX235" i="12"/>
  <c r="CY31" i="12"/>
  <c r="AP31" i="11"/>
  <c r="AP99" i="11" s="1"/>
  <c r="CX235" i="9"/>
  <c r="CX235" i="8"/>
  <c r="CX303" i="9"/>
  <c r="CX221" i="12"/>
  <c r="CY17" i="12"/>
  <c r="AP17" i="11"/>
  <c r="CX221" i="9"/>
  <c r="CX289" i="9"/>
  <c r="CX221" i="8"/>
  <c r="AV20" i="6"/>
  <c r="AY19" i="6" s="1"/>
  <c r="AV49" i="5" s="1"/>
  <c r="AS43" i="5"/>
  <c r="AR28" i="3"/>
  <c r="BE83" i="7"/>
  <c r="CY136" i="12"/>
  <c r="CX340" i="8"/>
  <c r="CX272" i="10"/>
  <c r="CX408" i="9"/>
  <c r="CX410" i="9" s="1"/>
  <c r="BF66" i="7" s="1"/>
  <c r="CX138" i="12"/>
  <c r="BF36" i="7" s="1"/>
  <c r="CY99" i="12"/>
  <c r="CX371" i="9"/>
  <c r="CX235" i="10"/>
  <c r="CX303" i="8"/>
  <c r="CY167" i="12"/>
  <c r="CX371" i="10"/>
  <c r="CX371" i="8"/>
  <c r="CX303" i="10"/>
  <c r="CY195" i="12"/>
  <c r="CX331" i="10"/>
  <c r="CX399" i="10"/>
  <c r="CX399" i="8"/>
  <c r="CY77" i="12"/>
  <c r="CX213" i="10"/>
  <c r="CX281" i="8"/>
  <c r="CX349" i="9"/>
  <c r="CY105" i="12"/>
  <c r="CX309" i="8"/>
  <c r="CX241" i="10"/>
  <c r="CX377" i="9"/>
  <c r="CY130" i="12"/>
  <c r="CX334" i="8"/>
  <c r="CX266" i="10"/>
  <c r="CX402" i="9"/>
  <c r="CY91" i="12"/>
  <c r="CX227" i="10"/>
  <c r="CX363" i="9"/>
  <c r="CX295" i="8"/>
  <c r="CY191" i="12"/>
  <c r="CX327" i="10"/>
  <c r="CX395" i="8"/>
  <c r="CX395" i="10"/>
  <c r="CY193" i="12"/>
  <c r="CX397" i="8"/>
  <c r="CX329" i="10"/>
  <c r="CX397" i="10"/>
  <c r="CY108" i="12"/>
  <c r="CX312" i="8"/>
  <c r="CX380" i="9"/>
  <c r="CX244" i="10"/>
  <c r="CY119" i="12"/>
  <c r="CX255" i="10"/>
  <c r="CX391" i="9"/>
  <c r="CX323" i="8"/>
  <c r="CY89" i="12"/>
  <c r="CX293" i="8"/>
  <c r="CX361" i="9"/>
  <c r="CX225" i="10"/>
  <c r="CY197" i="12"/>
  <c r="CX401" i="8"/>
  <c r="CX401" i="10"/>
  <c r="CX333" i="10"/>
  <c r="CY202" i="12"/>
  <c r="CX406" i="8"/>
  <c r="CX406" i="10"/>
  <c r="CX338" i="10"/>
  <c r="CX259" i="12"/>
  <c r="CY55" i="12"/>
  <c r="AP55" i="11"/>
  <c r="AP123" i="11" s="1"/>
  <c r="CX327" i="9"/>
  <c r="CX259" i="9"/>
  <c r="CX259" i="8"/>
  <c r="AO15" i="3"/>
  <c r="AO6" i="3"/>
  <c r="CX265" i="12"/>
  <c r="CY61" i="12"/>
  <c r="AP61" i="11"/>
  <c r="AP129" i="11" s="1"/>
  <c r="CX333" i="9"/>
  <c r="CX265" i="9"/>
  <c r="CX265" i="8"/>
  <c r="CX232" i="12"/>
  <c r="CY28" i="12"/>
  <c r="AP28" i="11"/>
  <c r="CX232" i="8"/>
  <c r="CX300" i="9"/>
  <c r="CX232" i="9"/>
  <c r="CX214" i="12"/>
  <c r="CY10" i="12"/>
  <c r="AP10" i="11"/>
  <c r="CX214" i="9"/>
  <c r="CX214" i="8"/>
  <c r="CX282" i="9"/>
  <c r="AQ41" i="5"/>
  <c r="BC166" i="7"/>
  <c r="BC165" i="7" s="1"/>
  <c r="BC141" i="7"/>
  <c r="BC44" i="7"/>
  <c r="AP74" i="3" s="1"/>
  <c r="AP26" i="3"/>
  <c r="AP118" i="6"/>
  <c r="AQ118" i="6" s="1"/>
  <c r="AP115" i="6"/>
  <c r="AM153" i="5" s="1"/>
  <c r="CX261" i="12"/>
  <c r="CY57" i="12"/>
  <c r="AP57" i="11"/>
  <c r="AP125" i="11" s="1"/>
  <c r="CX329" i="9"/>
  <c r="CX261" i="9"/>
  <c r="CX261" i="8"/>
  <c r="CX248" i="12"/>
  <c r="CY44" i="12"/>
  <c r="AP44" i="11"/>
  <c r="AP112" i="11" s="1"/>
  <c r="CX248" i="8"/>
  <c r="CX316" i="9"/>
  <c r="CX248" i="9"/>
  <c r="AP114" i="5"/>
  <c r="AP95" i="5"/>
  <c r="AP88" i="5" s="1"/>
  <c r="AO104" i="3"/>
  <c r="AO91" i="3"/>
  <c r="BB163" i="7"/>
  <c r="BB105" i="7"/>
  <c r="AU39" i="6"/>
  <c r="AU44" i="6"/>
  <c r="AR111" i="6"/>
  <c r="AO149" i="5" s="1"/>
  <c r="AS104" i="6"/>
  <c r="AS103" i="6"/>
  <c r="AP99" i="5"/>
  <c r="CX226" i="12"/>
  <c r="CY22" i="12"/>
  <c r="AP22" i="11"/>
  <c r="CX294" i="9"/>
  <c r="CX226" i="8"/>
  <c r="CX226" i="9"/>
  <c r="CX266" i="12"/>
  <c r="CY62" i="12"/>
  <c r="AP62" i="11"/>
  <c r="AP130" i="11" s="1"/>
  <c r="CX334" i="9"/>
  <c r="CX266" i="9"/>
  <c r="CX266" i="8"/>
  <c r="CX251" i="12"/>
  <c r="CY47" i="12"/>
  <c r="AP47" i="11"/>
  <c r="AP115" i="11" s="1"/>
  <c r="CX251" i="9"/>
  <c r="CX319" i="9"/>
  <c r="CX251" i="8"/>
  <c r="AZ156" i="11"/>
  <c r="AO88" i="11"/>
  <c r="CY158" i="12"/>
  <c r="CX294" i="10"/>
  <c r="CX362" i="10"/>
  <c r="CX362" i="8"/>
  <c r="BI165" i="11"/>
  <c r="AO97" i="11"/>
  <c r="CY79" i="12"/>
  <c r="CX351" i="9"/>
  <c r="CX215" i="10"/>
  <c r="CX283" i="8"/>
  <c r="CY162" i="12"/>
  <c r="CX298" i="10"/>
  <c r="CX366" i="10"/>
  <c r="CX366" i="8"/>
  <c r="CY131" i="12"/>
  <c r="CX403" i="9"/>
  <c r="CX267" i="10"/>
  <c r="CX335" i="8"/>
  <c r="AS116" i="6"/>
  <c r="AP18" i="5"/>
  <c r="AX154" i="11"/>
  <c r="AO86" i="11"/>
  <c r="AN57" i="3"/>
  <c r="BA98" i="7"/>
  <c r="AN63" i="3" s="1"/>
  <c r="AS149" i="11"/>
  <c r="AO81" i="11"/>
  <c r="AV152" i="11"/>
  <c r="AO84" i="11"/>
  <c r="CX272" i="12"/>
  <c r="CY68" i="12"/>
  <c r="AP68" i="11"/>
  <c r="AP136" i="11" s="1"/>
  <c r="CX272" i="8"/>
  <c r="CX340" i="9"/>
  <c r="CX272" i="9"/>
  <c r="CX70" i="12"/>
  <c r="CY102" i="12"/>
  <c r="CX238" i="10"/>
  <c r="CX374" i="9"/>
  <c r="CX306" i="8"/>
  <c r="CY164" i="12"/>
  <c r="CX368" i="8"/>
  <c r="CX368" i="10"/>
  <c r="CX300" i="10"/>
  <c r="CY157" i="12"/>
  <c r="CX361" i="8"/>
  <c r="CX293" i="10"/>
  <c r="CX361" i="10"/>
  <c r="AU75" i="6"/>
  <c r="AV9" i="6"/>
  <c r="AU7" i="6"/>
  <c r="AR54" i="5"/>
  <c r="CX263" i="12"/>
  <c r="CY59" i="12"/>
  <c r="AP59" i="11"/>
  <c r="AP127" i="11" s="1"/>
  <c r="CX331" i="9"/>
  <c r="CX263" i="9"/>
  <c r="CX263" i="8"/>
  <c r="BD57" i="7"/>
  <c r="AR70" i="5"/>
  <c r="CX254" i="12"/>
  <c r="CY50" i="12"/>
  <c r="AP50" i="11"/>
  <c r="AP118" i="11" s="1"/>
  <c r="CX322" i="9"/>
  <c r="CX254" i="9"/>
  <c r="CX254" i="8"/>
  <c r="CX222" i="12"/>
  <c r="CY18" i="12"/>
  <c r="AP18" i="11"/>
  <c r="CX290" i="9"/>
  <c r="CX222" i="8"/>
  <c r="CX222" i="9"/>
  <c r="CX217" i="12"/>
  <c r="CY13" i="12"/>
  <c r="AP13" i="11"/>
  <c r="CX285" i="9"/>
  <c r="CX217" i="9"/>
  <c r="CX217" i="8"/>
  <c r="CX220" i="12"/>
  <c r="CY16" i="12"/>
  <c r="AP16" i="11"/>
  <c r="CX220" i="8"/>
  <c r="CX220" i="9"/>
  <c r="CX288" i="9"/>
  <c r="CX241" i="12"/>
  <c r="CY37" i="12"/>
  <c r="AP37" i="11"/>
  <c r="AP105" i="11" s="1"/>
  <c r="CX309" i="9"/>
  <c r="CX241" i="9"/>
  <c r="CX241" i="8"/>
  <c r="CX268" i="12"/>
  <c r="CY64" i="12"/>
  <c r="AP64" i="11"/>
  <c r="AP132" i="11" s="1"/>
  <c r="CX268" i="8"/>
  <c r="CX336" i="9"/>
  <c r="CX268" i="9"/>
  <c r="CX258" i="12"/>
  <c r="CY54" i="12"/>
  <c r="AP54" i="11"/>
  <c r="AP122" i="11" s="1"/>
  <c r="CX258" i="9"/>
  <c r="CX326" i="9"/>
  <c r="CX258" i="8"/>
  <c r="AQ120" i="5"/>
  <c r="AQ118" i="5" s="1"/>
  <c r="AQ101" i="5"/>
  <c r="AT92" i="6"/>
  <c r="AT49" i="6"/>
  <c r="AV25" i="6"/>
  <c r="BB24" i="6" s="1"/>
  <c r="AY51" i="5" s="1"/>
  <c r="AS44" i="5"/>
  <c r="AR29" i="3"/>
  <c r="BE84" i="7"/>
  <c r="CY204" i="12"/>
  <c r="CX408" i="8"/>
  <c r="CX410" i="8" s="1"/>
  <c r="BF42" i="7" s="1"/>
  <c r="CX340" i="10"/>
  <c r="CX342" i="10" s="1"/>
  <c r="BF50" i="7" s="1"/>
  <c r="CX408" i="10"/>
  <c r="CX410" i="10" s="1"/>
  <c r="BF53" i="7" s="1"/>
  <c r="CX206" i="12"/>
  <c r="BF37" i="7" s="1"/>
  <c r="CX219" i="12"/>
  <c r="CY15" i="12"/>
  <c r="AP15" i="11"/>
  <c r="CX219" i="9"/>
  <c r="CX287" i="9"/>
  <c r="CX219" i="8"/>
  <c r="BG163" i="11"/>
  <c r="AO95" i="11"/>
  <c r="CY186" i="12"/>
  <c r="CX390" i="8"/>
  <c r="CX390" i="10"/>
  <c r="CX322" i="10"/>
  <c r="CY152" i="12"/>
  <c r="CX356" i="8"/>
  <c r="CX356" i="10"/>
  <c r="CX288" i="10"/>
  <c r="CY86" i="12"/>
  <c r="CX358" i="9"/>
  <c r="CX222" i="10"/>
  <c r="CX290" i="8"/>
  <c r="CY106" i="12"/>
  <c r="CX242" i="10"/>
  <c r="CX310" i="8"/>
  <c r="CX378" i="9"/>
  <c r="CY169" i="12"/>
  <c r="CX373" i="8"/>
  <c r="CX373" i="10"/>
  <c r="CX305" i="10"/>
  <c r="CY148" i="12"/>
  <c r="CX352" i="8"/>
  <c r="CX352" i="10"/>
  <c r="CX284" i="10"/>
  <c r="CY151" i="12"/>
  <c r="CX287" i="10"/>
  <c r="CX355" i="8"/>
  <c r="CX355" i="10"/>
  <c r="CY107" i="12"/>
  <c r="CX379" i="9"/>
  <c r="CX243" i="10"/>
  <c r="CX311" i="8"/>
  <c r="CY129" i="12"/>
  <c r="CX333" i="8"/>
  <c r="CX265" i="10"/>
  <c r="CX401" i="9"/>
  <c r="CX236" i="12"/>
  <c r="CY32" i="12"/>
  <c r="AP32" i="11"/>
  <c r="AP100" i="11" s="1"/>
  <c r="CX236" i="8"/>
  <c r="CX236" i="9"/>
  <c r="CX304" i="9"/>
  <c r="AO80" i="11"/>
  <c r="AR148" i="11"/>
  <c r="BE57" i="7"/>
  <c r="AS70" i="5"/>
  <c r="AR10" i="5"/>
  <c r="AQ17" i="3"/>
  <c r="AQ8" i="3"/>
  <c r="AT45" i="6"/>
  <c r="CX250" i="12"/>
  <c r="CY46" i="12"/>
  <c r="AP46" i="11"/>
  <c r="AP114" i="11" s="1"/>
  <c r="CX250" i="9"/>
  <c r="CX318" i="9"/>
  <c r="CX250" i="8"/>
  <c r="CX255" i="12"/>
  <c r="CY51" i="12"/>
  <c r="AP51" i="11"/>
  <c r="AP119" i="11" s="1"/>
  <c r="CX323" i="9"/>
  <c r="CX255" i="9"/>
  <c r="CX255" i="8"/>
  <c r="CX262" i="12"/>
  <c r="CY58" i="12"/>
  <c r="AP58" i="11"/>
  <c r="AP126" i="11" s="1"/>
  <c r="CX330" i="9"/>
  <c r="CX262" i="9"/>
  <c r="CX262" i="8"/>
  <c r="CX267" i="12"/>
  <c r="CY63" i="12"/>
  <c r="AP63" i="11"/>
  <c r="AP131" i="11" s="1"/>
  <c r="CX335" i="9"/>
  <c r="CX267" i="9"/>
  <c r="CX267" i="8"/>
  <c r="CX257" i="12"/>
  <c r="CY53" i="12"/>
  <c r="AP53" i="11"/>
  <c r="AP121" i="11" s="1"/>
  <c r="CX257" i="9"/>
  <c r="CX325" i="9"/>
  <c r="CX257" i="8"/>
  <c r="BF162" i="11"/>
  <c r="AO94" i="11"/>
  <c r="CY146" i="12"/>
  <c r="CX282" i="10"/>
  <c r="CX350" i="10"/>
  <c r="CX350" i="8"/>
  <c r="CY127" i="12"/>
  <c r="CX263" i="10"/>
  <c r="CX399" i="9"/>
  <c r="CX331" i="8"/>
  <c r="CY190" i="12"/>
  <c r="CX394" i="8"/>
  <c r="CX326" i="10"/>
  <c r="CX394" i="10"/>
  <c r="CY181" i="12"/>
  <c r="CX385" i="8"/>
  <c r="CX317" i="10"/>
  <c r="CX385" i="10"/>
  <c r="AP6" i="5"/>
  <c r="CX244" i="12"/>
  <c r="CY40" i="12"/>
  <c r="AP40" i="11"/>
  <c r="AP108" i="11" s="1"/>
  <c r="CX244" i="8"/>
  <c r="CX244" i="9"/>
  <c r="CX312" i="9"/>
  <c r="CX264" i="12"/>
  <c r="CY60" i="12"/>
  <c r="AP60" i="11"/>
  <c r="AP128" i="11" s="1"/>
  <c r="CX264" i="8"/>
  <c r="CX264" i="9"/>
  <c r="CX332" i="9"/>
  <c r="BD46" i="7"/>
  <c r="AR64" i="5"/>
  <c r="AQ9" i="5"/>
  <c r="AQ8" i="5" s="1"/>
  <c r="BC81" i="7"/>
  <c r="BC186" i="7" s="1"/>
  <c r="AP16" i="3"/>
  <c r="AP7" i="3"/>
  <c r="AO145" i="11"/>
  <c r="AO77" i="11"/>
  <c r="BA157" i="11"/>
  <c r="AO89" i="11"/>
  <c r="CY183" i="12"/>
  <c r="CX319" i="10"/>
  <c r="CX387" i="8"/>
  <c r="CX387" i="10"/>
  <c r="CY132" i="12"/>
  <c r="CX336" i="8"/>
  <c r="CX268" i="10"/>
  <c r="CX404" i="9"/>
  <c r="CY113" i="12"/>
  <c r="CX317" i="8"/>
  <c r="CX249" i="10"/>
  <c r="CX385" i="9"/>
  <c r="CY87" i="12"/>
  <c r="CX359" i="9"/>
  <c r="CX223" i="10"/>
  <c r="CX291" i="8"/>
  <c r="CY110" i="12"/>
  <c r="CX382" i="9"/>
  <c r="CX246" i="10"/>
  <c r="CX314" i="8"/>
  <c r="CY177" i="12"/>
  <c r="CX381" i="8"/>
  <c r="CX313" i="10"/>
  <c r="CX381" i="10"/>
  <c r="CY78" i="12"/>
  <c r="CX350" i="9"/>
  <c r="CX214" i="10"/>
  <c r="CX282" i="8"/>
  <c r="CY188" i="12"/>
  <c r="CX392" i="8"/>
  <c r="CX392" i="10"/>
  <c r="CX324" i="10"/>
  <c r="CY174" i="12"/>
  <c r="CX378" i="8"/>
  <c r="CX310" i="10"/>
  <c r="CX378" i="10"/>
  <c r="CY92" i="12"/>
  <c r="CX296" i="8"/>
  <c r="CX228" i="10"/>
  <c r="CX364" i="9"/>
  <c r="CY88" i="12"/>
  <c r="CX292" i="8"/>
  <c r="CX224" i="10"/>
  <c r="CX360" i="9"/>
  <c r="CY203" i="12"/>
  <c r="CX339" i="10"/>
  <c r="CX407" i="8"/>
  <c r="CX407" i="10"/>
  <c r="CY93" i="12"/>
  <c r="CX365" i="9"/>
  <c r="CX229" i="10"/>
  <c r="CX297" i="8"/>
  <c r="CY200" i="12"/>
  <c r="CX404" i="8"/>
  <c r="CX404" i="10"/>
  <c r="CX336" i="10"/>
  <c r="CY179" i="12"/>
  <c r="CX383" i="10"/>
  <c r="CX383" i="8"/>
  <c r="CX315" i="10"/>
  <c r="CY135" i="12"/>
  <c r="CX271" i="10"/>
  <c r="CX407" i="9"/>
  <c r="CX339" i="8"/>
  <c r="CY173" i="12"/>
  <c r="CX377" i="8"/>
  <c r="CX309" i="10"/>
  <c r="CX377" i="10"/>
  <c r="AP123" i="5"/>
  <c r="AO115" i="3"/>
  <c r="BB96" i="7"/>
  <c r="AR118" i="6"/>
  <c r="AR115" i="6"/>
  <c r="CW274" i="12"/>
  <c r="BE35" i="7"/>
  <c r="BE64" i="7"/>
  <c r="AS74" i="5"/>
  <c r="CY196" i="12"/>
  <c r="CX400" i="8"/>
  <c r="CX332" i="10"/>
  <c r="CX400" i="10"/>
  <c r="CY100" i="12"/>
  <c r="CX304" i="8"/>
  <c r="CX236" i="10"/>
  <c r="CX372" i="9"/>
  <c r="CY97" i="12"/>
  <c r="CX301" i="8"/>
  <c r="CX233" i="10"/>
  <c r="CX369" i="9"/>
  <c r="AX232" i="7"/>
  <c r="AJ128" i="3"/>
  <c r="AU151" i="11"/>
  <c r="AO83" i="11"/>
  <c r="CX228" i="12"/>
  <c r="CY24" i="12"/>
  <c r="AP24" i="11"/>
  <c r="CX228" i="8"/>
  <c r="CX296" i="9"/>
  <c r="CX228" i="9"/>
  <c r="CX224" i="12"/>
  <c r="CY20" i="12"/>
  <c r="AP20" i="11"/>
  <c r="CX224" i="8"/>
  <c r="CX224" i="9"/>
  <c r="CX292" i="9"/>
  <c r="CX233" i="12"/>
  <c r="CY29" i="12"/>
  <c r="AP29" i="11"/>
  <c r="CX301" i="9"/>
  <c r="CX233" i="9"/>
  <c r="CX233" i="8"/>
  <c r="BE61" i="7"/>
  <c r="AS73" i="5"/>
  <c r="AY155" i="11"/>
  <c r="AO87" i="11"/>
  <c r="BB158" i="11"/>
  <c r="AO90" i="11"/>
  <c r="AT150" i="11"/>
  <c r="AO82" i="11"/>
  <c r="BD195" i="7" a="1"/>
  <c r="BD195" i="7" s="1"/>
  <c r="BD209" i="7" a="1"/>
  <c r="BD209" i="7" s="1"/>
  <c r="AN19" i="3"/>
  <c r="AO81" i="3"/>
  <c r="AO80" i="3"/>
  <c r="BE161" i="11"/>
  <c r="AO93" i="11"/>
  <c r="BE45" i="7"/>
  <c r="BE39" i="7"/>
  <c r="AS63" i="5"/>
  <c r="BF88" i="7"/>
  <c r="AS78" i="3" s="1"/>
  <c r="AZ231" i="7"/>
  <c r="AZ185" i="7" s="1"/>
  <c r="BD67" i="7"/>
  <c r="BD59" i="7"/>
  <c r="AR72" i="5" s="1"/>
  <c r="AR75" i="5"/>
  <c r="BE54" i="7"/>
  <c r="AS69" i="5"/>
  <c r="AR11" i="5"/>
  <c r="AQ9" i="3"/>
  <c r="AQ18" i="3"/>
  <c r="CX231" i="12"/>
  <c r="CY27" i="12"/>
  <c r="AP27" i="11"/>
  <c r="CX231" i="9"/>
  <c r="CX299" i="9"/>
  <c r="CX231" i="8"/>
  <c r="BD34" i="7"/>
  <c r="AU15" i="6"/>
  <c r="AW14" i="6" s="1"/>
  <c r="AR42" i="5"/>
  <c r="AQ27" i="3"/>
  <c r="BD82" i="7"/>
  <c r="CX243" i="12"/>
  <c r="CY39" i="12"/>
  <c r="AP39" i="11"/>
  <c r="AP107" i="11" s="1"/>
  <c r="CX243" i="9"/>
  <c r="CX311" i="9"/>
  <c r="CX243" i="8"/>
  <c r="BC159" i="11"/>
  <c r="AO91" i="11"/>
  <c r="CX240" i="12"/>
  <c r="CY36" i="12"/>
  <c r="AP36" i="11"/>
  <c r="AP104" i="11" s="1"/>
  <c r="CX240" i="8"/>
  <c r="CX240" i="9"/>
  <c r="CX308" i="9"/>
  <c r="CX252" i="12"/>
  <c r="CY48" i="12"/>
  <c r="AP48" i="11"/>
  <c r="AP116" i="11" s="1"/>
  <c r="CX252" i="8"/>
  <c r="CX252" i="9"/>
  <c r="CX320" i="9"/>
  <c r="CX216" i="12"/>
  <c r="CY12" i="12"/>
  <c r="AP12" i="11"/>
  <c r="CX216" i="8"/>
  <c r="CX284" i="9"/>
  <c r="CX216" i="9"/>
  <c r="CX237" i="12"/>
  <c r="CY33" i="12"/>
  <c r="AP33" i="11"/>
  <c r="AP101" i="11" s="1"/>
  <c r="CX305" i="9"/>
  <c r="CX237" i="9"/>
  <c r="CX237" i="8"/>
  <c r="CW410" i="9"/>
  <c r="BE66" i="7" s="1"/>
  <c r="AT31" i="6"/>
  <c r="CX270" i="12"/>
  <c r="CY66" i="12"/>
  <c r="AP66" i="11"/>
  <c r="AP134" i="11" s="1"/>
  <c r="CX270" i="9"/>
  <c r="CX338" i="9"/>
  <c r="CX270" i="8"/>
  <c r="BD39" i="7"/>
  <c r="CX230" i="12"/>
  <c r="CY26" i="12"/>
  <c r="AP26" i="11"/>
  <c r="CX230" i="8"/>
  <c r="CX298" i="9"/>
  <c r="CX230" i="9"/>
  <c r="CX256" i="12"/>
  <c r="CY52" i="12"/>
  <c r="AP52" i="11"/>
  <c r="AP120" i="11" s="1"/>
  <c r="CX256" i="8"/>
  <c r="CX256" i="9"/>
  <c r="CX324" i="9"/>
  <c r="BJ166" i="11"/>
  <c r="AO98" i="11"/>
  <c r="BD49" i="7"/>
  <c r="AR67" i="5" s="1"/>
  <c r="AM151" i="5"/>
  <c r="CX213" i="12"/>
  <c r="CY9" i="12"/>
  <c r="AP9" i="11"/>
  <c r="CX281" i="9"/>
  <c r="CX213" i="9"/>
  <c r="CX213" i="8"/>
  <c r="CX225" i="12"/>
  <c r="CY21" i="12"/>
  <c r="AP21" i="11"/>
  <c r="CX225" i="9"/>
  <c r="CX293" i="9"/>
  <c r="CX225" i="8"/>
  <c r="CX245" i="12"/>
  <c r="CY41" i="12"/>
  <c r="AP41" i="11"/>
  <c r="AP109" i="11" s="1"/>
  <c r="CX245" i="9"/>
  <c r="CX313" i="9"/>
  <c r="CX245" i="8"/>
  <c r="BE49" i="7" l="1"/>
  <c r="AS67" i="5" s="1"/>
  <c r="BE51" i="7"/>
  <c r="CY224" i="12"/>
  <c r="CZ20" i="12"/>
  <c r="AQ20" i="11"/>
  <c r="CY224" i="8"/>
  <c r="CY224" i="9"/>
  <c r="CY292" i="9"/>
  <c r="CZ173" i="12"/>
  <c r="CY377" i="8"/>
  <c r="CY309" i="10"/>
  <c r="CY377" i="10"/>
  <c r="CZ135" i="12"/>
  <c r="CY271" i="10"/>
  <c r="CY407" i="9"/>
  <c r="CY339" i="8"/>
  <c r="CZ179" i="12"/>
  <c r="CY383" i="8"/>
  <c r="CY383" i="10"/>
  <c r="CY315" i="10"/>
  <c r="CZ200" i="12"/>
  <c r="CY404" i="8"/>
  <c r="CY336" i="10"/>
  <c r="CY404" i="10"/>
  <c r="CZ93" i="12"/>
  <c r="CY229" i="10"/>
  <c r="CY365" i="9"/>
  <c r="CY297" i="8"/>
  <c r="CZ203" i="12"/>
  <c r="CY339" i="10"/>
  <c r="CY407" i="10"/>
  <c r="CY407" i="8"/>
  <c r="CZ88" i="12"/>
  <c r="CY292" i="8"/>
  <c r="CY224" i="10"/>
  <c r="CY360" i="9"/>
  <c r="CZ92" i="12"/>
  <c r="CY296" i="8"/>
  <c r="CY364" i="9"/>
  <c r="CY228" i="10"/>
  <c r="CZ174" i="12"/>
  <c r="CY310" i="10"/>
  <c r="CY378" i="10"/>
  <c r="CY378" i="8"/>
  <c r="CZ188" i="12"/>
  <c r="CY392" i="8"/>
  <c r="CY392" i="10"/>
  <c r="CY324" i="10"/>
  <c r="CZ78" i="12"/>
  <c r="CY350" i="9"/>
  <c r="CY214" i="10"/>
  <c r="CY282" i="8"/>
  <c r="CZ177" i="12"/>
  <c r="CY381" i="8"/>
  <c r="CY313" i="10"/>
  <c r="CY381" i="10"/>
  <c r="CZ110" i="12"/>
  <c r="CY314" i="8"/>
  <c r="CY246" i="10"/>
  <c r="CY382" i="9"/>
  <c r="CZ87" i="12"/>
  <c r="CY359" i="9"/>
  <c r="CY223" i="10"/>
  <c r="CY291" i="8"/>
  <c r="CZ113" i="12"/>
  <c r="CY317" i="8"/>
  <c r="CY385" i="9"/>
  <c r="CY249" i="10"/>
  <c r="CZ132" i="12"/>
  <c r="CY336" i="8"/>
  <c r="CY268" i="10"/>
  <c r="CY404" i="9"/>
  <c r="CZ183" i="12"/>
  <c r="CY319" i="10"/>
  <c r="CY387" i="8"/>
  <c r="CY387" i="10"/>
  <c r="BE209" i="7" a="1"/>
  <c r="BE209" i="7" s="1"/>
  <c r="BE195" i="7" a="1"/>
  <c r="BE195" i="7" s="1"/>
  <c r="CY267" i="12"/>
  <c r="CZ63" i="12"/>
  <c r="AQ63" i="11"/>
  <c r="AQ131" i="11" s="1"/>
  <c r="CY335" i="9"/>
  <c r="CY267" i="9"/>
  <c r="CY267" i="8"/>
  <c r="CY255" i="12"/>
  <c r="CZ51" i="12"/>
  <c r="AQ51" i="11"/>
  <c r="AQ119" i="11" s="1"/>
  <c r="CY323" i="9"/>
  <c r="CY255" i="9"/>
  <c r="CY255" i="8"/>
  <c r="CY236" i="12"/>
  <c r="CZ32" i="12"/>
  <c r="AQ32" i="11"/>
  <c r="AQ100" i="11" s="1"/>
  <c r="CY236" i="8"/>
  <c r="CY236" i="9"/>
  <c r="CY304" i="9"/>
  <c r="CY219" i="12"/>
  <c r="CZ15" i="12"/>
  <c r="AQ15" i="11"/>
  <c r="CY219" i="9"/>
  <c r="CY287" i="9"/>
  <c r="CY219" i="8"/>
  <c r="AT68" i="5"/>
  <c r="BF51" i="7"/>
  <c r="AW152" i="11"/>
  <c r="AP84" i="11"/>
  <c r="AY154" i="11"/>
  <c r="AP86" i="11"/>
  <c r="AR120" i="5"/>
  <c r="AR118" i="5" s="1"/>
  <c r="AR101" i="5"/>
  <c r="AU92" i="6"/>
  <c r="AU49" i="6"/>
  <c r="CZ157" i="12"/>
  <c r="CY361" i="8"/>
  <c r="CY361" i="10"/>
  <c r="CY293" i="10"/>
  <c r="CZ164" i="12"/>
  <c r="CY368" i="8"/>
  <c r="CY368" i="10"/>
  <c r="CY300" i="10"/>
  <c r="CZ102" i="12"/>
  <c r="CY238" i="10"/>
  <c r="CY374" i="9"/>
  <c r="CY306" i="8"/>
  <c r="CX274" i="8"/>
  <c r="BF40" i="7" s="1"/>
  <c r="CZ158" i="12"/>
  <c r="CY362" i="10"/>
  <c r="CY294" i="10"/>
  <c r="CY362" i="8"/>
  <c r="AO101" i="3"/>
  <c r="AO116" i="3"/>
  <c r="AP107" i="5"/>
  <c r="AP104" i="5" s="1"/>
  <c r="AP111" i="5"/>
  <c r="CY214" i="12"/>
  <c r="CZ10" i="12"/>
  <c r="AQ10" i="11"/>
  <c r="CY214" i="9"/>
  <c r="CY214" i="8"/>
  <c r="CY282" i="9"/>
  <c r="AO19" i="3"/>
  <c r="AP80" i="3"/>
  <c r="AP81" i="3"/>
  <c r="CX274" i="10"/>
  <c r="BF56" i="7" s="1"/>
  <c r="BF49" i="7" s="1"/>
  <c r="AT67" i="5" s="1"/>
  <c r="AR147" i="11"/>
  <c r="AP79" i="11"/>
  <c r="CZ176" i="12"/>
  <c r="CY380" i="8"/>
  <c r="CY312" i="10"/>
  <c r="CY380" i="10"/>
  <c r="CZ149" i="12"/>
  <c r="CY353" i="8"/>
  <c r="CY285" i="10"/>
  <c r="CY353" i="10"/>
  <c r="CZ95" i="12"/>
  <c r="CY367" i="9"/>
  <c r="CY231" i="10"/>
  <c r="CY299" i="8"/>
  <c r="CZ180" i="12"/>
  <c r="CY384" i="8"/>
  <c r="CY316" i="10"/>
  <c r="CY384" i="10"/>
  <c r="CY249" i="12"/>
  <c r="CZ45" i="12"/>
  <c r="AQ45" i="11"/>
  <c r="AQ113" i="11" s="1"/>
  <c r="CY249" i="9"/>
  <c r="CY317" i="9"/>
  <c r="CY249" i="8"/>
  <c r="CY229" i="12"/>
  <c r="CZ25" i="12"/>
  <c r="AQ25" i="11"/>
  <c r="CY297" i="9"/>
  <c r="CY229" i="9"/>
  <c r="CY229" i="8"/>
  <c r="CY271" i="12"/>
  <c r="CZ67" i="12"/>
  <c r="AQ67" i="11"/>
  <c r="AQ135" i="11" s="1"/>
  <c r="CY339" i="9"/>
  <c r="CY271" i="9"/>
  <c r="CY271" i="8"/>
  <c r="CY223" i="12"/>
  <c r="CZ19" i="12"/>
  <c r="AQ19" i="11"/>
  <c r="CY291" i="9"/>
  <c r="CY223" i="8"/>
  <c r="CY223" i="9"/>
  <c r="CY260" i="12"/>
  <c r="CZ56" i="12"/>
  <c r="AQ56" i="11"/>
  <c r="AQ124" i="11" s="1"/>
  <c r="CY260" i="8"/>
  <c r="CY328" i="9"/>
  <c r="CY260" i="9"/>
  <c r="CY242" i="12"/>
  <c r="CZ38" i="12"/>
  <c r="AQ38" i="11"/>
  <c r="AQ106" i="11" s="1"/>
  <c r="CY310" i="9"/>
  <c r="CY242" i="9"/>
  <c r="CY242" i="8"/>
  <c r="CY227" i="12"/>
  <c r="CZ23" i="12"/>
  <c r="AQ23" i="11"/>
  <c r="CY227" i="8"/>
  <c r="CY295" i="9"/>
  <c r="CY227" i="9"/>
  <c r="BA169" i="7"/>
  <c r="CY245" i="12"/>
  <c r="CZ41" i="12"/>
  <c r="AQ41" i="11"/>
  <c r="AQ109" i="11" s="1"/>
  <c r="CY245" i="9"/>
  <c r="CY313" i="9"/>
  <c r="CY245" i="8"/>
  <c r="CY230" i="12"/>
  <c r="CZ26" i="12"/>
  <c r="AQ26" i="11"/>
  <c r="CY298" i="9"/>
  <c r="CY230" i="8"/>
  <c r="CY230" i="9"/>
  <c r="BB157" i="11"/>
  <c r="AP89" i="11"/>
  <c r="BE67" i="7"/>
  <c r="BE59" i="7"/>
  <c r="AS72" i="5" s="1"/>
  <c r="AS75" i="5"/>
  <c r="AT47" i="5"/>
  <c r="AT46" i="5" s="1"/>
  <c r="AT139" i="5" s="1"/>
  <c r="AW12" i="6"/>
  <c r="AN153" i="5"/>
  <c r="AM125" i="3"/>
  <c r="BJ165" i="11"/>
  <c r="AP97" i="11"/>
  <c r="BE160" i="11"/>
  <c r="AP92" i="11"/>
  <c r="CY244" i="12"/>
  <c r="CZ40" i="12"/>
  <c r="AQ40" i="11"/>
  <c r="AQ108" i="11" s="1"/>
  <c r="CY244" i="8"/>
  <c r="CY312" i="9"/>
  <c r="CY244" i="9"/>
  <c r="CZ129" i="12"/>
  <c r="CY333" i="8"/>
  <c r="CY401" i="9"/>
  <c r="CY265" i="10"/>
  <c r="CZ107" i="12"/>
  <c r="CY379" i="9"/>
  <c r="CY243" i="10"/>
  <c r="CY311" i="8"/>
  <c r="CZ151" i="12"/>
  <c r="CY287" i="10"/>
  <c r="CY355" i="8"/>
  <c r="CY355" i="10"/>
  <c r="CZ148" i="12"/>
  <c r="CY352" i="8"/>
  <c r="CY352" i="10"/>
  <c r="CY284" i="10"/>
  <c r="CZ169" i="12"/>
  <c r="CY373" i="8"/>
  <c r="CY305" i="10"/>
  <c r="CY373" i="10"/>
  <c r="CZ106" i="12"/>
  <c r="CY378" i="9"/>
  <c r="CY310" i="8"/>
  <c r="CY242" i="10"/>
  <c r="CZ86" i="12"/>
  <c r="CY358" i="9"/>
  <c r="CY222" i="10"/>
  <c r="CY290" i="8"/>
  <c r="CZ152" i="12"/>
  <c r="CY356" i="8"/>
  <c r="CY356" i="10"/>
  <c r="CY288" i="10"/>
  <c r="CZ186" i="12"/>
  <c r="CY390" i="8"/>
  <c r="CY322" i="10"/>
  <c r="CY390" i="10"/>
  <c r="AT65" i="5"/>
  <c r="BF47" i="7"/>
  <c r="CY268" i="12"/>
  <c r="CZ64" i="12"/>
  <c r="AQ64" i="11"/>
  <c r="AQ132" i="11" s="1"/>
  <c r="CY268" i="8"/>
  <c r="CY268" i="9"/>
  <c r="CY336" i="9"/>
  <c r="CY220" i="12"/>
  <c r="CZ16" i="12"/>
  <c r="AQ16" i="11"/>
  <c r="CY220" i="8"/>
  <c r="CY220" i="9"/>
  <c r="CY288" i="9"/>
  <c r="CY222" i="12"/>
  <c r="CZ18" i="12"/>
  <c r="AQ18" i="11"/>
  <c r="CY222" i="8"/>
  <c r="CY290" i="9"/>
  <c r="CY222" i="9"/>
  <c r="CX274" i="12"/>
  <c r="BF35" i="7"/>
  <c r="CY266" i="12"/>
  <c r="CZ62" i="12"/>
  <c r="AQ62" i="11"/>
  <c r="AQ130" i="11" s="1"/>
  <c r="CY266" i="9"/>
  <c r="CY334" i="9"/>
  <c r="CY266" i="8"/>
  <c r="CY248" i="12"/>
  <c r="CZ44" i="12"/>
  <c r="AQ44" i="11"/>
  <c r="AQ112" i="11" s="1"/>
  <c r="CY248" i="8"/>
  <c r="CY248" i="9"/>
  <c r="CY316" i="9"/>
  <c r="AQ114" i="5"/>
  <c r="AQ95" i="5"/>
  <c r="AQ88" i="5" s="1"/>
  <c r="AP104" i="3"/>
  <c r="AP91" i="3"/>
  <c r="BC163" i="7"/>
  <c r="BC105" i="7"/>
  <c r="CY265" i="12"/>
  <c r="CZ61" i="12"/>
  <c r="AQ61" i="11"/>
  <c r="AQ129" i="11" s="1"/>
  <c r="CY333" i="9"/>
  <c r="CY265" i="9"/>
  <c r="CY265" i="8"/>
  <c r="CZ89" i="12"/>
  <c r="CY361" i="9"/>
  <c r="CY293" i="8"/>
  <c r="CY225" i="10"/>
  <c r="CZ119" i="12"/>
  <c r="CY391" i="9"/>
  <c r="CY255" i="10"/>
  <c r="CY323" i="8"/>
  <c r="CZ108" i="12"/>
  <c r="CY312" i="8"/>
  <c r="CY244" i="10"/>
  <c r="CY380" i="9"/>
  <c r="CZ193" i="12"/>
  <c r="CY397" i="8"/>
  <c r="CY397" i="10"/>
  <c r="CY329" i="10"/>
  <c r="CZ191" i="12"/>
  <c r="CY395" i="8"/>
  <c r="CY327" i="10"/>
  <c r="CY395" i="10"/>
  <c r="CZ91" i="12"/>
  <c r="CY227" i="10"/>
  <c r="CY363" i="9"/>
  <c r="CY295" i="8"/>
  <c r="CZ130" i="12"/>
  <c r="CY334" i="8"/>
  <c r="CY266" i="10"/>
  <c r="CY402" i="9"/>
  <c r="CZ105" i="12"/>
  <c r="CY241" i="10"/>
  <c r="CY309" i="8"/>
  <c r="CY377" i="9"/>
  <c r="CZ77" i="12"/>
  <c r="CY213" i="10"/>
  <c r="CY281" i="8"/>
  <c r="CY349" i="9"/>
  <c r="CZ195" i="12"/>
  <c r="CY399" i="10"/>
  <c r="CY399" i="8"/>
  <c r="CY331" i="10"/>
  <c r="CZ167" i="12"/>
  <c r="CY371" i="10"/>
  <c r="CY371" i="8"/>
  <c r="CY303" i="10"/>
  <c r="CZ99" i="12"/>
  <c r="CY371" i="9"/>
  <c r="CY235" i="10"/>
  <c r="CY303" i="8"/>
  <c r="CX342" i="8"/>
  <c r="BF41" i="7" s="1"/>
  <c r="CY235" i="12"/>
  <c r="CZ31" i="12"/>
  <c r="AQ31" i="11"/>
  <c r="AQ99" i="11" s="1"/>
  <c r="CY303" i="9"/>
  <c r="CY235" i="8"/>
  <c r="CY235" i="9"/>
  <c r="CY215" i="12"/>
  <c r="CZ11" i="12"/>
  <c r="AQ11" i="11"/>
  <c r="CY215" i="9"/>
  <c r="CY283" i="9"/>
  <c r="CY215" i="8"/>
  <c r="AU150" i="11"/>
  <c r="AP82" i="11"/>
  <c r="CZ125" i="12"/>
  <c r="CY329" i="8"/>
  <c r="CY261" i="10"/>
  <c r="CY397" i="9"/>
  <c r="CZ120" i="12"/>
  <c r="CY324" i="8"/>
  <c r="CY392" i="9"/>
  <c r="CY256" i="10"/>
  <c r="CZ172" i="12"/>
  <c r="CY376" i="8"/>
  <c r="CY376" i="10"/>
  <c r="CY308" i="10"/>
  <c r="CZ194" i="12"/>
  <c r="CY398" i="8"/>
  <c r="CY330" i="10"/>
  <c r="CY398" i="10"/>
  <c r="CZ85" i="12"/>
  <c r="CY289" i="8"/>
  <c r="CY221" i="10"/>
  <c r="CY357" i="9"/>
  <c r="CZ156" i="12"/>
  <c r="CY360" i="8"/>
  <c r="CY360" i="10"/>
  <c r="CY292" i="10"/>
  <c r="AV39" i="6"/>
  <c r="AV44" i="6"/>
  <c r="CY213" i="12"/>
  <c r="CZ9" i="12"/>
  <c r="AQ9" i="11"/>
  <c r="CY213" i="9"/>
  <c r="CY281" i="9"/>
  <c r="CY213" i="8"/>
  <c r="AS148" i="11"/>
  <c r="AP80" i="11"/>
  <c r="CY231" i="12"/>
  <c r="CZ27" i="12"/>
  <c r="AQ27" i="11"/>
  <c r="CY231" i="9"/>
  <c r="CY299" i="9"/>
  <c r="CY231" i="8"/>
  <c r="AQ18" i="5"/>
  <c r="AQ6" i="5" s="1"/>
  <c r="AT116" i="6"/>
  <c r="CY216" i="12"/>
  <c r="CZ12" i="12"/>
  <c r="AQ12" i="11"/>
  <c r="CY216" i="8"/>
  <c r="CY216" i="9"/>
  <c r="CY284" i="9"/>
  <c r="CY240" i="12"/>
  <c r="CZ36" i="12"/>
  <c r="AQ36" i="11"/>
  <c r="AQ104" i="11" s="1"/>
  <c r="CY240" i="8"/>
  <c r="CY308" i="9"/>
  <c r="CY240" i="9"/>
  <c r="CY243" i="12"/>
  <c r="CZ39" i="12"/>
  <c r="AQ39" i="11"/>
  <c r="AQ107" i="11" s="1"/>
  <c r="CY311" i="9"/>
  <c r="CY243" i="9"/>
  <c r="CY243" i="8"/>
  <c r="AS62" i="5"/>
  <c r="AR73" i="3"/>
  <c r="CY225" i="12"/>
  <c r="CZ21" i="12"/>
  <c r="AQ21" i="11"/>
  <c r="CY293" i="9"/>
  <c r="CY225" i="9"/>
  <c r="CY225" i="8"/>
  <c r="CY256" i="12"/>
  <c r="CZ52" i="12"/>
  <c r="AQ52" i="11"/>
  <c r="AQ120" i="11" s="1"/>
  <c r="CY256" i="8"/>
  <c r="CY256" i="9"/>
  <c r="CY324" i="9"/>
  <c r="AR62" i="5"/>
  <c r="AQ73" i="3"/>
  <c r="AP77" i="11"/>
  <c r="AP145" i="11"/>
  <c r="AP94" i="11"/>
  <c r="BG162" i="11"/>
  <c r="CY270" i="12"/>
  <c r="CZ66" i="12"/>
  <c r="AQ66" i="11"/>
  <c r="AQ134" i="11" s="1"/>
  <c r="CY338" i="9"/>
  <c r="CY270" i="9"/>
  <c r="CY270" i="8"/>
  <c r="CY237" i="12"/>
  <c r="CZ33" i="12"/>
  <c r="AQ33" i="11"/>
  <c r="AQ101" i="11" s="1"/>
  <c r="CY237" i="9"/>
  <c r="CY305" i="9"/>
  <c r="CY237" i="8"/>
  <c r="CY252" i="12"/>
  <c r="CZ48" i="12"/>
  <c r="AQ48" i="11"/>
  <c r="AQ116" i="11" s="1"/>
  <c r="CY252" i="8"/>
  <c r="CY320" i="9"/>
  <c r="CY252" i="9"/>
  <c r="BD81" i="7"/>
  <c r="AR9" i="5"/>
  <c r="AR8" i="5" s="1"/>
  <c r="AQ16" i="3"/>
  <c r="AQ7" i="3"/>
  <c r="BD166" i="7"/>
  <c r="BD165" i="7" s="1"/>
  <c r="BD141" i="7"/>
  <c r="BD44" i="7"/>
  <c r="AQ74" i="3" s="1"/>
  <c r="AR41" i="5"/>
  <c r="AQ26" i="3"/>
  <c r="BH163" i="11"/>
  <c r="AP95" i="11"/>
  <c r="CY233" i="12"/>
  <c r="CZ29" i="12"/>
  <c r="AQ29" i="11"/>
  <c r="AQ97" i="11" s="1"/>
  <c r="CY233" i="9"/>
  <c r="CY301" i="9"/>
  <c r="CY233" i="8"/>
  <c r="CY228" i="12"/>
  <c r="CZ24" i="12"/>
  <c r="AQ24" i="11"/>
  <c r="CY228" i="8"/>
  <c r="CY296" i="9"/>
  <c r="CY228" i="9"/>
  <c r="BE34" i="7"/>
  <c r="AV15" i="6"/>
  <c r="AX14" i="6" s="1"/>
  <c r="AS42" i="5"/>
  <c r="AR27" i="3"/>
  <c r="BE82" i="7"/>
  <c r="AO57" i="3"/>
  <c r="BB98" i="7"/>
  <c r="AO63" i="3" s="1"/>
  <c r="CY257" i="12"/>
  <c r="CZ53" i="12"/>
  <c r="AQ53" i="11"/>
  <c r="AQ121" i="11" s="1"/>
  <c r="CY325" i="9"/>
  <c r="CY257" i="9"/>
  <c r="CY257" i="8"/>
  <c r="CY262" i="12"/>
  <c r="CZ58" i="12"/>
  <c r="AQ58" i="11"/>
  <c r="AQ126" i="11" s="1"/>
  <c r="CY330" i="9"/>
  <c r="CY262" i="9"/>
  <c r="CY262" i="8"/>
  <c r="CY250" i="12"/>
  <c r="CZ46" i="12"/>
  <c r="AQ46" i="11"/>
  <c r="AQ114" i="11" s="1"/>
  <c r="CY318" i="9"/>
  <c r="CY250" i="9"/>
  <c r="CY250" i="8"/>
  <c r="AT44" i="5"/>
  <c r="AW25" i="6"/>
  <c r="BC24" i="6" s="1"/>
  <c r="AZ51" i="5" s="1"/>
  <c r="AS29" i="3"/>
  <c r="BF84" i="7"/>
  <c r="CZ204" i="12"/>
  <c r="CY408" i="8"/>
  <c r="CY340" i="10"/>
  <c r="CY408" i="10"/>
  <c r="CY206" i="12"/>
  <c r="BG37" i="7" s="1"/>
  <c r="AT149" i="11"/>
  <c r="AP81" i="11"/>
  <c r="AU95" i="6"/>
  <c r="AU94" i="6" s="1"/>
  <c r="AU43" i="6" s="1"/>
  <c r="AU45" i="6" s="1"/>
  <c r="AU35" i="6"/>
  <c r="AU33" i="6" s="1"/>
  <c r="AU31" i="6" s="1"/>
  <c r="CX274" i="9"/>
  <c r="BF60" i="7" s="1"/>
  <c r="CY272" i="12"/>
  <c r="CZ68" i="12"/>
  <c r="AQ68" i="11"/>
  <c r="AQ136" i="11" s="1"/>
  <c r="CY272" i="8"/>
  <c r="CY274" i="8" s="1"/>
  <c r="BG40" i="7" s="1"/>
  <c r="CY272" i="9"/>
  <c r="CY340" i="9"/>
  <c r="CY70" i="12"/>
  <c r="CZ131" i="12"/>
  <c r="CY403" i="9"/>
  <c r="CY267" i="10"/>
  <c r="CY335" i="8"/>
  <c r="CZ162" i="12"/>
  <c r="CY298" i="10"/>
  <c r="CY366" i="10"/>
  <c r="CY366" i="8"/>
  <c r="CZ79" i="12"/>
  <c r="CY351" i="9"/>
  <c r="CY215" i="10"/>
  <c r="CY283" i="8"/>
  <c r="BC158" i="11"/>
  <c r="AP90" i="11"/>
  <c r="AS98" i="6"/>
  <c r="AQ123" i="5"/>
  <c r="AP115" i="3"/>
  <c r="BC96" i="7"/>
  <c r="BI164" i="11"/>
  <c r="AP96" i="11"/>
  <c r="CY259" i="12"/>
  <c r="CZ55" i="12"/>
  <c r="AQ55" i="11"/>
  <c r="AQ123" i="11" s="1"/>
  <c r="CY327" i="9"/>
  <c r="CY259" i="9"/>
  <c r="CY259" i="8"/>
  <c r="AW20" i="6"/>
  <c r="AZ19" i="6" s="1"/>
  <c r="AW49" i="5" s="1"/>
  <c r="AT43" i="5"/>
  <c r="AS28" i="3"/>
  <c r="BF83" i="7"/>
  <c r="CZ136" i="12"/>
  <c r="CY340" i="8"/>
  <c r="CY342" i="8" s="1"/>
  <c r="BG41" i="7" s="1"/>
  <c r="CY408" i="9"/>
  <c r="CY410" i="9" s="1"/>
  <c r="BG66" i="7" s="1"/>
  <c r="CY272" i="10"/>
  <c r="CY138" i="12"/>
  <c r="BG36" i="7" s="1"/>
  <c r="AP85" i="11"/>
  <c r="AX153" i="11"/>
  <c r="CY269" i="12"/>
  <c r="CZ65" i="12"/>
  <c r="AQ65" i="11"/>
  <c r="AQ133" i="11" s="1"/>
  <c r="CY269" i="9"/>
  <c r="CY337" i="9"/>
  <c r="CY269" i="8"/>
  <c r="CY246" i="12"/>
  <c r="CZ42" i="12"/>
  <c r="AQ42" i="11"/>
  <c r="AQ110" i="11" s="1"/>
  <c r="CY246" i="9"/>
  <c r="CY314" i="9"/>
  <c r="CY246" i="8"/>
  <c r="CY218" i="12"/>
  <c r="CZ14" i="12"/>
  <c r="AQ14" i="11"/>
  <c r="CY218" i="9"/>
  <c r="CY286" i="9"/>
  <c r="CY218" i="8"/>
  <c r="CY238" i="12"/>
  <c r="CZ34" i="12"/>
  <c r="AQ34" i="11"/>
  <c r="AQ102" i="11" s="1"/>
  <c r="CY238" i="9"/>
  <c r="CY238" i="8"/>
  <c r="CY306" i="9"/>
  <c r="CY234" i="12"/>
  <c r="CZ30" i="12"/>
  <c r="AQ30" i="11"/>
  <c r="AQ98" i="11" s="1"/>
  <c r="CY234" i="9"/>
  <c r="CY302" i="9"/>
  <c r="CY234" i="8"/>
  <c r="CY239" i="12"/>
  <c r="CZ35" i="12"/>
  <c r="AQ35" i="11"/>
  <c r="AQ103" i="11" s="1"/>
  <c r="CY239" i="9"/>
  <c r="CY307" i="9"/>
  <c r="CY239" i="8"/>
  <c r="BF87" i="7"/>
  <c r="AS79" i="3" s="1"/>
  <c r="BA156" i="11"/>
  <c r="AP88" i="11"/>
  <c r="AY232" i="7"/>
  <c r="AK128" i="3"/>
  <c r="CZ97" i="12"/>
  <c r="CY301" i="8"/>
  <c r="CY369" i="9"/>
  <c r="CY233" i="10"/>
  <c r="CZ100" i="12"/>
  <c r="CY304" i="8"/>
  <c r="CY236" i="10"/>
  <c r="CY372" i="9"/>
  <c r="CZ196" i="12"/>
  <c r="CY400" i="8"/>
  <c r="CY400" i="10"/>
  <c r="CY332" i="10"/>
  <c r="AP6" i="3"/>
  <c r="AP15" i="3"/>
  <c r="CY264" i="12"/>
  <c r="CZ60" i="12"/>
  <c r="AQ60" i="11"/>
  <c r="AQ128" i="11" s="1"/>
  <c r="CY264" i="8"/>
  <c r="CY332" i="9"/>
  <c r="CY264" i="9"/>
  <c r="CZ181" i="12"/>
  <c r="CY385" i="8"/>
  <c r="CY317" i="10"/>
  <c r="CY385" i="10"/>
  <c r="CZ190" i="12"/>
  <c r="CY394" i="8"/>
  <c r="CY394" i="10"/>
  <c r="CY326" i="10"/>
  <c r="CZ127" i="12"/>
  <c r="CY263" i="10"/>
  <c r="CY399" i="9"/>
  <c r="CY331" i="8"/>
  <c r="CZ146" i="12"/>
  <c r="CY350" i="10"/>
  <c r="CY282" i="10"/>
  <c r="CY350" i="8"/>
  <c r="AV151" i="11"/>
  <c r="AP83" i="11"/>
  <c r="AT69" i="5"/>
  <c r="BF54" i="7"/>
  <c r="AS11" i="5"/>
  <c r="AR18" i="3"/>
  <c r="AR9" i="3"/>
  <c r="AQ99" i="5"/>
  <c r="AT104" i="6"/>
  <c r="AT103" i="6"/>
  <c r="CY258" i="12"/>
  <c r="CZ54" i="12"/>
  <c r="AQ54" i="11"/>
  <c r="AQ122" i="11" s="1"/>
  <c r="CY258" i="9"/>
  <c r="CY326" i="9"/>
  <c r="CY258" i="8"/>
  <c r="CY241" i="12"/>
  <c r="CZ37" i="12"/>
  <c r="AQ37" i="11"/>
  <c r="AQ105" i="11" s="1"/>
  <c r="CY241" i="9"/>
  <c r="CY309" i="9"/>
  <c r="CY241" i="8"/>
  <c r="CY217" i="12"/>
  <c r="CZ13" i="12"/>
  <c r="AQ13" i="11"/>
  <c r="CY285" i="9"/>
  <c r="CY217" i="9"/>
  <c r="CY217" i="8"/>
  <c r="CY254" i="12"/>
  <c r="CZ50" i="12"/>
  <c r="AQ50" i="11"/>
  <c r="AQ118" i="11" s="1"/>
  <c r="CY322" i="9"/>
  <c r="CY254" i="9"/>
  <c r="CY254" i="8"/>
  <c r="CY263" i="12"/>
  <c r="CZ59" i="12"/>
  <c r="AQ59" i="11"/>
  <c r="AQ127" i="11" s="1"/>
  <c r="CY263" i="9"/>
  <c r="CY331" i="9"/>
  <c r="CY263" i="8"/>
  <c r="AV75" i="6"/>
  <c r="AW9" i="6"/>
  <c r="AV7" i="6"/>
  <c r="AS54" i="5"/>
  <c r="CX342" i="9"/>
  <c r="BF63" i="7" s="1"/>
  <c r="BF59" i="7" s="1"/>
  <c r="AT72" i="5" s="1"/>
  <c r="CY251" i="12"/>
  <c r="CZ47" i="12"/>
  <c r="AQ47" i="11"/>
  <c r="AQ115" i="11" s="1"/>
  <c r="CY319" i="9"/>
  <c r="CY251" i="9"/>
  <c r="CY251" i="8"/>
  <c r="CY226" i="12"/>
  <c r="CZ22" i="12"/>
  <c r="AQ22" i="11"/>
  <c r="CY294" i="9"/>
  <c r="CY226" i="8"/>
  <c r="CY226" i="9"/>
  <c r="AP92" i="5"/>
  <c r="AP85" i="5" s="1"/>
  <c r="BB175" i="7"/>
  <c r="BB174" i="7"/>
  <c r="AO88" i="3"/>
  <c r="CY261" i="12"/>
  <c r="CZ57" i="12"/>
  <c r="AQ57" i="11"/>
  <c r="AQ125" i="11" s="1"/>
  <c r="CY329" i="9"/>
  <c r="CY261" i="9"/>
  <c r="CY261" i="8"/>
  <c r="AQ146" i="11"/>
  <c r="AP78" i="11"/>
  <c r="CY232" i="12"/>
  <c r="AQ28" i="11"/>
  <c r="CZ28" i="12"/>
  <c r="CY232" i="8"/>
  <c r="CY232" i="9"/>
  <c r="CY300" i="9"/>
  <c r="CZ202" i="12"/>
  <c r="CY406" i="8"/>
  <c r="CY406" i="10"/>
  <c r="CY338" i="10"/>
  <c r="CZ197" i="12"/>
  <c r="CY401" i="8"/>
  <c r="CY333" i="10"/>
  <c r="CY401" i="10"/>
  <c r="AT75" i="5"/>
  <c r="BF67" i="7"/>
  <c r="AS10" i="5"/>
  <c r="AR8" i="3"/>
  <c r="AR17" i="3"/>
  <c r="CY221" i="12"/>
  <c r="CZ17" i="12"/>
  <c r="AQ17" i="11"/>
  <c r="CY221" i="9"/>
  <c r="CY289" i="9"/>
  <c r="CY221" i="8"/>
  <c r="CY253" i="12"/>
  <c r="CZ49" i="12"/>
  <c r="AQ49" i="11"/>
  <c r="AQ117" i="11" s="1"/>
  <c r="CY321" i="9"/>
  <c r="CY253" i="9"/>
  <c r="CY253" i="8"/>
  <c r="CY247" i="12"/>
  <c r="CZ43" i="12"/>
  <c r="AQ43" i="11"/>
  <c r="AQ111" i="11" s="1"/>
  <c r="CY315" i="9"/>
  <c r="CY247" i="9"/>
  <c r="CY247" i="8"/>
  <c r="AP93" i="11"/>
  <c r="BF161" i="11"/>
  <c r="AZ155" i="11"/>
  <c r="AP87" i="11"/>
  <c r="CZ126" i="12"/>
  <c r="CY398" i="9"/>
  <c r="CY330" i="8"/>
  <c r="CY262" i="10"/>
  <c r="CZ166" i="12"/>
  <c r="CY302" i="10"/>
  <c r="CY370" i="10"/>
  <c r="CY370" i="8"/>
  <c r="CZ121" i="12"/>
  <c r="CY325" i="8"/>
  <c r="CY393" i="9"/>
  <c r="CY257" i="10"/>
  <c r="CZ124" i="12"/>
  <c r="CY328" i="8"/>
  <c r="CY396" i="9"/>
  <c r="CY260" i="10"/>
  <c r="CZ128" i="12"/>
  <c r="CY332" i="8"/>
  <c r="CY400" i="9"/>
  <c r="CY264" i="10"/>
  <c r="CZ104" i="12"/>
  <c r="CY308" i="8"/>
  <c r="CY240" i="10"/>
  <c r="CY376" i="9"/>
  <c r="CZ116" i="12"/>
  <c r="CY320" i="8"/>
  <c r="CY388" i="9"/>
  <c r="CY252" i="10"/>
  <c r="CZ170" i="12"/>
  <c r="CY306" i="10"/>
  <c r="CY374" i="10"/>
  <c r="CY374" i="8"/>
  <c r="CZ147" i="12"/>
  <c r="CY283" i="10"/>
  <c r="CY351" i="8"/>
  <c r="CY351" i="10"/>
  <c r="CZ155" i="12"/>
  <c r="CY291" i="10"/>
  <c r="CY359" i="8"/>
  <c r="CY359" i="10"/>
  <c r="CZ168" i="12"/>
  <c r="CY372" i="8"/>
  <c r="CY304" i="10"/>
  <c r="CY372" i="10"/>
  <c r="CZ101" i="12"/>
  <c r="CY305" i="8"/>
  <c r="CY237" i="10"/>
  <c r="CY373" i="9"/>
  <c r="CZ103" i="12"/>
  <c r="CY239" i="10"/>
  <c r="CY375" i="9"/>
  <c r="CY307" i="8"/>
  <c r="CZ185" i="12"/>
  <c r="CY389" i="8"/>
  <c r="CY321" i="10"/>
  <c r="CY389" i="10"/>
  <c r="CZ90" i="12"/>
  <c r="CY362" i="9"/>
  <c r="CY226" i="10"/>
  <c r="CY294" i="8"/>
  <c r="CZ150" i="12"/>
  <c r="CY286" i="10"/>
  <c r="CY354" i="10"/>
  <c r="CY354" i="8"/>
  <c r="CZ81" i="12"/>
  <c r="CY217" i="10"/>
  <c r="CY353" i="9"/>
  <c r="CY285" i="8"/>
  <c r="CZ133" i="12"/>
  <c r="CY337" i="8"/>
  <c r="CY405" i="9"/>
  <c r="CY269" i="10"/>
  <c r="CZ184" i="12"/>
  <c r="CY388" i="8"/>
  <c r="CY320" i="10"/>
  <c r="CY388" i="10"/>
  <c r="CZ111" i="12"/>
  <c r="CY247" i="10"/>
  <c r="CY383" i="9"/>
  <c r="CY315" i="8"/>
  <c r="CZ122" i="12"/>
  <c r="CY326" i="8"/>
  <c r="CY258" i="10"/>
  <c r="CY394" i="9"/>
  <c r="CZ96" i="12"/>
  <c r="CY300" i="8"/>
  <c r="CY368" i="9"/>
  <c r="CY232" i="10"/>
  <c r="CZ112" i="12"/>
  <c r="CY316" i="8"/>
  <c r="CY248" i="10"/>
  <c r="CY384" i="9"/>
  <c r="CZ198" i="12"/>
  <c r="CY402" i="8"/>
  <c r="CY334" i="10"/>
  <c r="CY402" i="10"/>
  <c r="CZ117" i="12"/>
  <c r="CY321" i="8"/>
  <c r="CY389" i="9"/>
  <c r="CY253" i="10"/>
  <c r="CZ163" i="12"/>
  <c r="CY299" i="10"/>
  <c r="CY367" i="8"/>
  <c r="CY367" i="10"/>
  <c r="CZ175" i="12"/>
  <c r="CY379" i="8"/>
  <c r="CY379" i="10"/>
  <c r="CY311" i="10"/>
  <c r="CZ98" i="12"/>
  <c r="CY370" i="9"/>
  <c r="CY234" i="10"/>
  <c r="CY302" i="8"/>
  <c r="CZ165" i="12"/>
  <c r="CY369" i="8"/>
  <c r="CY369" i="10"/>
  <c r="CY301" i="10"/>
  <c r="CZ114" i="12"/>
  <c r="CY386" i="9"/>
  <c r="CY250" i="10"/>
  <c r="CY318" i="8"/>
  <c r="CZ82" i="12"/>
  <c r="CY354" i="9"/>
  <c r="CY218" i="10"/>
  <c r="CY286" i="8"/>
  <c r="CZ145" i="12"/>
  <c r="CY349" i="8"/>
  <c r="CY281" i="10"/>
  <c r="CY349" i="10"/>
  <c r="CZ171" i="12"/>
  <c r="CY307" i="10"/>
  <c r="CY375" i="8"/>
  <c r="CY375" i="10"/>
  <c r="CZ192" i="12"/>
  <c r="CY396" i="8"/>
  <c r="CY396" i="10"/>
  <c r="CY328" i="10"/>
  <c r="CZ118" i="12"/>
  <c r="CY390" i="9"/>
  <c r="CY322" i="8"/>
  <c r="CY254" i="10"/>
  <c r="CZ84" i="12"/>
  <c r="CY288" i="8"/>
  <c r="CY356" i="9"/>
  <c r="CY220" i="10"/>
  <c r="CZ94" i="12"/>
  <c r="CY366" i="9"/>
  <c r="CY230" i="10"/>
  <c r="CY298" i="8"/>
  <c r="BD159" i="11"/>
  <c r="AP91" i="11"/>
  <c r="CZ109" i="12"/>
  <c r="CY245" i="10"/>
  <c r="CY313" i="8"/>
  <c r="CY381" i="9"/>
  <c r="CZ189" i="12"/>
  <c r="CY393" i="8"/>
  <c r="CY393" i="10"/>
  <c r="CY325" i="10"/>
  <c r="CZ80" i="12"/>
  <c r="CY284" i="8"/>
  <c r="CY352" i="9"/>
  <c r="CY216" i="10"/>
  <c r="CZ154" i="12"/>
  <c r="CY358" i="10"/>
  <c r="CY290" i="10"/>
  <c r="CY358" i="8"/>
  <c r="CZ153" i="12"/>
  <c r="CY357" i="8"/>
  <c r="CY289" i="10"/>
  <c r="CY357" i="10"/>
  <c r="CZ159" i="12"/>
  <c r="CY295" i="10"/>
  <c r="CY363" i="8"/>
  <c r="CY363" i="10"/>
  <c r="CZ182" i="12"/>
  <c r="CY318" i="10"/>
  <c r="CY386" i="8"/>
  <c r="CY386" i="10"/>
  <c r="CZ83" i="12"/>
  <c r="CY355" i="9"/>
  <c r="CY219" i="10"/>
  <c r="CY287" i="8"/>
  <c r="CZ178" i="12"/>
  <c r="CY382" i="10"/>
  <c r="CY382" i="8"/>
  <c r="CY314" i="10"/>
  <c r="CZ201" i="12"/>
  <c r="CY405" i="8"/>
  <c r="CY337" i="10"/>
  <c r="CY405" i="10"/>
  <c r="CZ160" i="12"/>
  <c r="CY364" i="8"/>
  <c r="CY364" i="10"/>
  <c r="CY296" i="10"/>
  <c r="CZ199" i="12"/>
  <c r="CY403" i="8"/>
  <c r="CY403" i="10"/>
  <c r="CY335" i="10"/>
  <c r="CZ161" i="12"/>
  <c r="CY365" i="8"/>
  <c r="CY297" i="10"/>
  <c r="CY365" i="10"/>
  <c r="CZ187" i="12"/>
  <c r="CY391" i="8"/>
  <c r="CY391" i="10"/>
  <c r="CY323" i="10"/>
  <c r="CZ123" i="12"/>
  <c r="CY395" i="9"/>
  <c r="CY259" i="10"/>
  <c r="CY327" i="8"/>
  <c r="CZ134" i="12"/>
  <c r="CY338" i="8"/>
  <c r="CY270" i="10"/>
  <c r="CY406" i="9"/>
  <c r="CZ115" i="12"/>
  <c r="CY251" i="10"/>
  <c r="CY387" i="9"/>
  <c r="CY319" i="8"/>
  <c r="AT98" i="6" l="1"/>
  <c r="AT111" i="6" s="1"/>
  <c r="AQ149" i="5" s="1"/>
  <c r="CY342" i="9"/>
  <c r="BG63" i="7" s="1"/>
  <c r="CY274" i="10"/>
  <c r="BG56" i="7" s="1"/>
  <c r="AU116" i="6"/>
  <c r="AR18" i="5"/>
  <c r="AR6" i="5" s="1"/>
  <c r="DA134" i="12"/>
  <c r="CZ270" i="10"/>
  <c r="CZ338" i="8"/>
  <c r="CZ406" i="9"/>
  <c r="DA199" i="12"/>
  <c r="CZ403" i="8"/>
  <c r="CZ335" i="10"/>
  <c r="CZ403" i="10"/>
  <c r="DA83" i="12"/>
  <c r="CZ219" i="10"/>
  <c r="CZ355" i="9"/>
  <c r="CZ287" i="8"/>
  <c r="DA154" i="12"/>
  <c r="CZ290" i="10"/>
  <c r="CZ358" i="10"/>
  <c r="CZ358" i="8"/>
  <c r="DA109" i="12"/>
  <c r="CZ313" i="8"/>
  <c r="CZ245" i="10"/>
  <c r="CZ381" i="9"/>
  <c r="AX9" i="6"/>
  <c r="AW7" i="6"/>
  <c r="AT54" i="5"/>
  <c r="AW75" i="6"/>
  <c r="CZ241" i="12"/>
  <c r="DA37" i="12"/>
  <c r="AR37" i="11"/>
  <c r="AR105" i="11" s="1"/>
  <c r="CZ309" i="9"/>
  <c r="CZ241" i="9"/>
  <c r="CZ241" i="8"/>
  <c r="AP19" i="3"/>
  <c r="AQ80" i="3"/>
  <c r="AQ81" i="3"/>
  <c r="AZ232" i="7"/>
  <c r="AL128" i="3"/>
  <c r="CZ239" i="12"/>
  <c r="DA35" i="12"/>
  <c r="AR35" i="11"/>
  <c r="AR103" i="11" s="1"/>
  <c r="CZ239" i="9"/>
  <c r="CZ307" i="9"/>
  <c r="CZ239" i="8"/>
  <c r="CZ238" i="12"/>
  <c r="DA34" i="12"/>
  <c r="AR34" i="11"/>
  <c r="AR102" i="11" s="1"/>
  <c r="CZ238" i="8"/>
  <c r="CZ306" i="9"/>
  <c r="CZ238" i="9"/>
  <c r="CZ246" i="12"/>
  <c r="DA42" i="12"/>
  <c r="AR42" i="11"/>
  <c r="AR110" i="11" s="1"/>
  <c r="CZ246" i="9"/>
  <c r="CZ314" i="9"/>
  <c r="CZ246" i="8"/>
  <c r="CZ253" i="12"/>
  <c r="DA49" i="12"/>
  <c r="AR49" i="11"/>
  <c r="AR117" i="11" s="1"/>
  <c r="CZ253" i="9"/>
  <c r="CZ321" i="9"/>
  <c r="CZ253" i="8"/>
  <c r="CZ226" i="12"/>
  <c r="DA22" i="12"/>
  <c r="AR22" i="11"/>
  <c r="CZ294" i="9"/>
  <c r="CZ226" i="9"/>
  <c r="CZ226" i="8"/>
  <c r="AT74" i="5"/>
  <c r="BF64" i="7"/>
  <c r="AS120" i="5"/>
  <c r="AS118" i="5" s="1"/>
  <c r="AS101" i="5"/>
  <c r="AV92" i="6"/>
  <c r="AV49" i="6"/>
  <c r="AU149" i="11"/>
  <c r="AQ81" i="11"/>
  <c r="DA146" i="12"/>
  <c r="CZ282" i="10"/>
  <c r="CZ350" i="10"/>
  <c r="CZ350" i="8"/>
  <c r="DA127" i="12"/>
  <c r="CZ263" i="10"/>
  <c r="CZ399" i="9"/>
  <c r="CZ331" i="8"/>
  <c r="DA190" i="12"/>
  <c r="CZ394" i="8"/>
  <c r="CZ394" i="10"/>
  <c r="CZ326" i="10"/>
  <c r="DA181" i="12"/>
  <c r="CZ385" i="8"/>
  <c r="CZ385" i="10"/>
  <c r="CZ317" i="10"/>
  <c r="AV150" i="11"/>
  <c r="AQ82" i="11"/>
  <c r="AU64" i="5"/>
  <c r="BG46" i="7"/>
  <c r="DA79" i="12"/>
  <c r="CZ351" i="9"/>
  <c r="CZ215" i="10"/>
  <c r="CZ283" i="8"/>
  <c r="DA162" i="12"/>
  <c r="CZ366" i="10"/>
  <c r="CZ298" i="10"/>
  <c r="CZ366" i="8"/>
  <c r="DA131" i="12"/>
  <c r="CZ267" i="10"/>
  <c r="CZ403" i="9"/>
  <c r="CZ335" i="8"/>
  <c r="AU74" i="5"/>
  <c r="CZ272" i="12"/>
  <c r="DA68" i="12"/>
  <c r="AR68" i="11"/>
  <c r="AR136" i="11" s="1"/>
  <c r="CZ272" i="8"/>
  <c r="CZ272" i="9"/>
  <c r="CZ340" i="9"/>
  <c r="CZ70" i="12"/>
  <c r="CY410" i="10"/>
  <c r="BG53" i="7" s="1"/>
  <c r="AT11" i="5"/>
  <c r="AS18" i="3"/>
  <c r="AS9" i="3"/>
  <c r="CZ250" i="12"/>
  <c r="DA46" i="12"/>
  <c r="AR46" i="11"/>
  <c r="AR114" i="11" s="1"/>
  <c r="CZ250" i="9"/>
  <c r="CZ318" i="9"/>
  <c r="CZ250" i="8"/>
  <c r="CZ257" i="12"/>
  <c r="DA53" i="12"/>
  <c r="AR53" i="11"/>
  <c r="AR121" i="11" s="1"/>
  <c r="CZ325" i="9"/>
  <c r="CZ257" i="9"/>
  <c r="CZ257" i="8"/>
  <c r="BE81" i="7"/>
  <c r="AS9" i="5"/>
  <c r="AS8" i="5" s="1"/>
  <c r="AR16" i="3"/>
  <c r="AR7" i="3"/>
  <c r="BE166" i="7"/>
  <c r="BE165" i="7" s="1"/>
  <c r="BE141" i="7"/>
  <c r="BE44" i="7"/>
  <c r="AR74" i="3" s="1"/>
  <c r="AS41" i="5"/>
  <c r="AR26" i="3"/>
  <c r="BF160" i="11"/>
  <c r="AQ92" i="11"/>
  <c r="AR114" i="5"/>
  <c r="AR95" i="5"/>
  <c r="AR88" i="5" s="1"/>
  <c r="AQ104" i="3"/>
  <c r="AQ91" i="3"/>
  <c r="BD163" i="7"/>
  <c r="BD105" i="7"/>
  <c r="CZ237" i="12"/>
  <c r="DA33" i="12"/>
  <c r="AR33" i="11"/>
  <c r="AR101" i="11" s="1"/>
  <c r="CZ237" i="9"/>
  <c r="CZ305" i="9"/>
  <c r="CZ237" i="8"/>
  <c r="CZ225" i="12"/>
  <c r="DA21" i="12"/>
  <c r="AR21" i="11"/>
  <c r="CZ293" i="9"/>
  <c r="CZ225" i="9"/>
  <c r="CZ225" i="8"/>
  <c r="CZ243" i="12"/>
  <c r="DA39" i="12"/>
  <c r="AR39" i="11"/>
  <c r="AR107" i="11" s="1"/>
  <c r="CZ243" i="9"/>
  <c r="CZ311" i="9"/>
  <c r="CZ243" i="8"/>
  <c r="CZ216" i="12"/>
  <c r="AR12" i="11"/>
  <c r="DA12" i="12"/>
  <c r="CZ216" i="8"/>
  <c r="CZ284" i="9"/>
  <c r="CZ216" i="9"/>
  <c r="AQ95" i="11"/>
  <c r="BI163" i="11"/>
  <c r="AQ145" i="11"/>
  <c r="AQ77" i="11"/>
  <c r="DA156" i="12"/>
  <c r="CZ360" i="8"/>
  <c r="CZ360" i="10"/>
  <c r="CZ292" i="10"/>
  <c r="DA85" i="12"/>
  <c r="CZ357" i="9"/>
  <c r="CZ221" i="10"/>
  <c r="CZ289" i="8"/>
  <c r="DA194" i="12"/>
  <c r="CZ398" i="8"/>
  <c r="CZ330" i="10"/>
  <c r="CZ398" i="10"/>
  <c r="DA172" i="12"/>
  <c r="CZ376" i="8"/>
  <c r="CZ376" i="10"/>
  <c r="CZ308" i="10"/>
  <c r="DA120" i="12"/>
  <c r="CZ324" i="8"/>
  <c r="CZ256" i="10"/>
  <c r="CZ392" i="9"/>
  <c r="DA125" i="12"/>
  <c r="CZ329" i="8"/>
  <c r="CZ397" i="9"/>
  <c r="CZ261" i="10"/>
  <c r="AP101" i="3"/>
  <c r="AP116" i="3"/>
  <c r="AQ107" i="5"/>
  <c r="AQ104" i="5" s="1"/>
  <c r="AQ111" i="5"/>
  <c r="CZ266" i="12"/>
  <c r="DA62" i="12"/>
  <c r="AR62" i="11"/>
  <c r="AR130" i="11" s="1"/>
  <c r="CZ334" i="9"/>
  <c r="CZ266" i="9"/>
  <c r="CZ266" i="8"/>
  <c r="CZ222" i="12"/>
  <c r="DA18" i="12"/>
  <c r="AR18" i="11"/>
  <c r="CZ222" i="8"/>
  <c r="CZ290" i="9"/>
  <c r="CZ222" i="9"/>
  <c r="CZ268" i="12"/>
  <c r="DA64" i="12"/>
  <c r="AR64" i="11"/>
  <c r="AR132" i="11" s="1"/>
  <c r="CZ268" i="8"/>
  <c r="CZ268" i="9"/>
  <c r="CZ336" i="9"/>
  <c r="CZ244" i="12"/>
  <c r="DA40" i="12"/>
  <c r="AR40" i="11"/>
  <c r="AR108" i="11" s="1"/>
  <c r="CZ244" i="8"/>
  <c r="CZ312" i="9"/>
  <c r="CZ244" i="9"/>
  <c r="AW39" i="6"/>
  <c r="AW44" i="6"/>
  <c r="CZ227" i="12"/>
  <c r="DA23" i="12"/>
  <c r="AR23" i="11"/>
  <c r="CZ295" i="9"/>
  <c r="CZ227" i="8"/>
  <c r="CZ227" i="9"/>
  <c r="CZ260" i="12"/>
  <c r="DA56" i="12"/>
  <c r="AR56" i="11"/>
  <c r="AR124" i="11" s="1"/>
  <c r="CZ260" i="8"/>
  <c r="CZ260" i="9"/>
  <c r="CZ328" i="9"/>
  <c r="CZ271" i="12"/>
  <c r="DA67" i="12"/>
  <c r="AR67" i="11"/>
  <c r="AR135" i="11" s="1"/>
  <c r="CZ339" i="9"/>
  <c r="CZ271" i="9"/>
  <c r="CZ271" i="8"/>
  <c r="CZ249" i="12"/>
  <c r="DA45" i="12"/>
  <c r="AR45" i="11"/>
  <c r="AR113" i="11" s="1"/>
  <c r="CZ317" i="9"/>
  <c r="CZ249" i="9"/>
  <c r="CZ249" i="8"/>
  <c r="AT70" i="5"/>
  <c r="BF57" i="7"/>
  <c r="CZ214" i="12"/>
  <c r="DA10" i="12"/>
  <c r="AR10" i="11"/>
  <c r="CZ214" i="9"/>
  <c r="CZ214" i="8"/>
  <c r="CZ282" i="9"/>
  <c r="AT63" i="5"/>
  <c r="BG88" i="7"/>
  <c r="AT78" i="3" s="1"/>
  <c r="BF45" i="7"/>
  <c r="BF39" i="7"/>
  <c r="DA102" i="12"/>
  <c r="CZ238" i="10"/>
  <c r="CZ374" i="9"/>
  <c r="CZ306" i="8"/>
  <c r="DA164" i="12"/>
  <c r="CZ368" i="8"/>
  <c r="CZ300" i="10"/>
  <c r="CZ368" i="10"/>
  <c r="DA157" i="12"/>
  <c r="CZ361" i="8"/>
  <c r="CZ361" i="10"/>
  <c r="CZ293" i="10"/>
  <c r="AW151" i="11"/>
  <c r="AQ83" i="11"/>
  <c r="CZ224" i="12"/>
  <c r="DA20" i="12"/>
  <c r="AR20" i="11"/>
  <c r="CZ224" i="8"/>
  <c r="CZ292" i="9"/>
  <c r="CZ224" i="9"/>
  <c r="DA115" i="12"/>
  <c r="CZ251" i="10"/>
  <c r="CZ387" i="9"/>
  <c r="CZ319" i="8"/>
  <c r="DA161" i="12"/>
  <c r="CZ365" i="8"/>
  <c r="CZ365" i="10"/>
  <c r="CZ297" i="10"/>
  <c r="DA178" i="12"/>
  <c r="CZ382" i="10"/>
  <c r="CZ314" i="10"/>
  <c r="CZ382" i="8"/>
  <c r="DA153" i="12"/>
  <c r="CZ357" i="8"/>
  <c r="CZ357" i="10"/>
  <c r="CZ289" i="10"/>
  <c r="DA189" i="12"/>
  <c r="CZ393" i="8"/>
  <c r="CZ393" i="10"/>
  <c r="CZ325" i="10"/>
  <c r="BD158" i="11"/>
  <c r="AQ90" i="11"/>
  <c r="CZ254" i="12"/>
  <c r="DA50" i="12"/>
  <c r="AR50" i="11"/>
  <c r="AR118" i="11" s="1"/>
  <c r="CZ322" i="9"/>
  <c r="CZ254" i="9"/>
  <c r="CZ254" i="8"/>
  <c r="DA94" i="12"/>
  <c r="CZ366" i="9"/>
  <c r="CZ230" i="10"/>
  <c r="CZ298" i="8"/>
  <c r="DA84" i="12"/>
  <c r="CZ288" i="8"/>
  <c r="CZ220" i="10"/>
  <c r="CZ356" i="9"/>
  <c r="DA118" i="12"/>
  <c r="CZ390" i="9"/>
  <c r="CZ322" i="8"/>
  <c r="CZ254" i="10"/>
  <c r="DA192" i="12"/>
  <c r="CZ396" i="8"/>
  <c r="CZ396" i="10"/>
  <c r="CZ328" i="10"/>
  <c r="DA171" i="12"/>
  <c r="CZ307" i="10"/>
  <c r="CZ375" i="8"/>
  <c r="CZ375" i="10"/>
  <c r="DA145" i="12"/>
  <c r="CZ349" i="8"/>
  <c r="CZ281" i="10"/>
  <c r="CZ349" i="10"/>
  <c r="DA82" i="12"/>
  <c r="CZ354" i="9"/>
  <c r="CZ218" i="10"/>
  <c r="CZ286" i="8"/>
  <c r="DA114" i="12"/>
  <c r="CZ250" i="10"/>
  <c r="CZ318" i="8"/>
  <c r="CZ386" i="9"/>
  <c r="DA165" i="12"/>
  <c r="CZ369" i="8"/>
  <c r="CZ369" i="10"/>
  <c r="CZ301" i="10"/>
  <c r="DA98" i="12"/>
  <c r="CZ370" i="9"/>
  <c r="CZ234" i="10"/>
  <c r="CZ302" i="8"/>
  <c r="DA175" i="12"/>
  <c r="CZ379" i="8"/>
  <c r="CZ379" i="10"/>
  <c r="CZ311" i="10"/>
  <c r="DA163" i="12"/>
  <c r="CZ299" i="10"/>
  <c r="CZ367" i="8"/>
  <c r="CZ367" i="10"/>
  <c r="DA117" i="12"/>
  <c r="CZ321" i="8"/>
  <c r="CZ389" i="9"/>
  <c r="CZ253" i="10"/>
  <c r="DA198" i="12"/>
  <c r="CZ402" i="8"/>
  <c r="CZ402" i="10"/>
  <c r="CZ334" i="10"/>
  <c r="DA112" i="12"/>
  <c r="CZ316" i="8"/>
  <c r="CZ248" i="10"/>
  <c r="CZ384" i="9"/>
  <c r="DA96" i="12"/>
  <c r="CZ300" i="8"/>
  <c r="CZ368" i="9"/>
  <c r="CZ232" i="10"/>
  <c r="DA122" i="12"/>
  <c r="CZ258" i="10"/>
  <c r="CZ326" i="8"/>
  <c r="CZ394" i="9"/>
  <c r="DA111" i="12"/>
  <c r="CZ383" i="9"/>
  <c r="CZ247" i="10"/>
  <c r="CZ315" i="8"/>
  <c r="DA184" i="12"/>
  <c r="CZ388" i="8"/>
  <c r="CZ388" i="10"/>
  <c r="CZ320" i="10"/>
  <c r="DA133" i="12"/>
  <c r="CZ337" i="8"/>
  <c r="CZ405" i="9"/>
  <c r="CZ269" i="10"/>
  <c r="DA81" i="12"/>
  <c r="CZ285" i="8"/>
  <c r="CZ353" i="9"/>
  <c r="CZ217" i="10"/>
  <c r="DA150" i="12"/>
  <c r="CZ286" i="10"/>
  <c r="CZ354" i="10"/>
  <c r="CZ354" i="8"/>
  <c r="DA90" i="12"/>
  <c r="CZ226" i="10"/>
  <c r="CZ362" i="9"/>
  <c r="CZ294" i="8"/>
  <c r="DA185" i="12"/>
  <c r="CZ389" i="8"/>
  <c r="CZ389" i="10"/>
  <c r="CZ321" i="10"/>
  <c r="DA103" i="12"/>
  <c r="CZ239" i="10"/>
  <c r="CZ375" i="9"/>
  <c r="CZ307" i="8"/>
  <c r="DA101" i="12"/>
  <c r="CZ305" i="8"/>
  <c r="CZ237" i="10"/>
  <c r="CZ373" i="9"/>
  <c r="DA168" i="12"/>
  <c r="CZ372" i="8"/>
  <c r="CZ372" i="10"/>
  <c r="CZ304" i="10"/>
  <c r="DA155" i="12"/>
  <c r="CZ291" i="10"/>
  <c r="CZ359" i="8"/>
  <c r="CZ359" i="10"/>
  <c r="DA147" i="12"/>
  <c r="CZ283" i="10"/>
  <c r="CZ351" i="8"/>
  <c r="CZ351" i="10"/>
  <c r="DA170" i="12"/>
  <c r="CZ306" i="10"/>
  <c r="CZ374" i="10"/>
  <c r="CZ374" i="8"/>
  <c r="DA116" i="12"/>
  <c r="CZ320" i="8"/>
  <c r="CZ252" i="10"/>
  <c r="CZ388" i="9"/>
  <c r="DA104" i="12"/>
  <c r="CZ308" i="8"/>
  <c r="CZ376" i="9"/>
  <c r="CZ240" i="10"/>
  <c r="DA128" i="12"/>
  <c r="CZ332" i="8"/>
  <c r="CZ400" i="9"/>
  <c r="CZ264" i="10"/>
  <c r="DA124" i="12"/>
  <c r="CZ328" i="8"/>
  <c r="CZ396" i="9"/>
  <c r="CZ260" i="10"/>
  <c r="DA121" i="12"/>
  <c r="CZ325" i="8"/>
  <c r="CZ393" i="9"/>
  <c r="CZ257" i="10"/>
  <c r="DA166" i="12"/>
  <c r="CZ302" i="10"/>
  <c r="CZ370" i="10"/>
  <c r="CZ370" i="8"/>
  <c r="DA126" i="12"/>
  <c r="CZ398" i="9"/>
  <c r="CZ262" i="10"/>
  <c r="CZ330" i="8"/>
  <c r="AY153" i="11"/>
  <c r="AQ85" i="11"/>
  <c r="DA197" i="12"/>
  <c r="CZ401" i="8"/>
  <c r="CZ401" i="10"/>
  <c r="CZ333" i="10"/>
  <c r="DA202" i="12"/>
  <c r="CZ406" i="8"/>
  <c r="CZ338" i="10"/>
  <c r="CZ406" i="10"/>
  <c r="CZ232" i="12"/>
  <c r="DA28" i="12"/>
  <c r="AR28" i="11"/>
  <c r="AR96" i="11" s="1"/>
  <c r="CZ232" i="8"/>
  <c r="CZ300" i="9"/>
  <c r="CZ232" i="9"/>
  <c r="BB169" i="7"/>
  <c r="CZ263" i="12"/>
  <c r="DA59" i="12"/>
  <c r="AR59" i="11"/>
  <c r="AR127" i="11" s="1"/>
  <c r="CZ331" i="9"/>
  <c r="CZ263" i="9"/>
  <c r="CZ263" i="8"/>
  <c r="CZ217" i="12"/>
  <c r="AR13" i="11"/>
  <c r="DA13" i="12"/>
  <c r="CZ285" i="9"/>
  <c r="CZ217" i="9"/>
  <c r="CZ217" i="8"/>
  <c r="CZ258" i="12"/>
  <c r="DA54" i="12"/>
  <c r="AR54" i="11"/>
  <c r="AR122" i="11" s="1"/>
  <c r="CZ258" i="9"/>
  <c r="CZ326" i="9"/>
  <c r="CZ258" i="8"/>
  <c r="CZ264" i="12"/>
  <c r="DA60" i="12"/>
  <c r="AR60" i="11"/>
  <c r="AR128" i="11" s="1"/>
  <c r="CZ264" i="8"/>
  <c r="CZ332" i="9"/>
  <c r="CZ264" i="9"/>
  <c r="DA196" i="12"/>
  <c r="CZ400" i="8"/>
  <c r="CZ332" i="10"/>
  <c r="CZ400" i="10"/>
  <c r="DA100" i="12"/>
  <c r="CZ304" i="8"/>
  <c r="CZ236" i="10"/>
  <c r="CZ372" i="9"/>
  <c r="DA97" i="12"/>
  <c r="CZ233" i="10"/>
  <c r="CZ369" i="9"/>
  <c r="CZ301" i="8"/>
  <c r="CZ234" i="12"/>
  <c r="DA30" i="12"/>
  <c r="AR30" i="11"/>
  <c r="AR98" i="11" s="1"/>
  <c r="CZ234" i="9"/>
  <c r="CZ302" i="9"/>
  <c r="CZ234" i="8"/>
  <c r="CZ218" i="12"/>
  <c r="DA14" i="12"/>
  <c r="AR14" i="11"/>
  <c r="CZ286" i="9"/>
  <c r="CZ218" i="9"/>
  <c r="CZ218" i="8"/>
  <c r="CZ269" i="12"/>
  <c r="DA65" i="12"/>
  <c r="AR65" i="11"/>
  <c r="AR133" i="11" s="1"/>
  <c r="CZ337" i="9"/>
  <c r="CZ269" i="9"/>
  <c r="CZ269" i="8"/>
  <c r="AX20" i="6"/>
  <c r="BA19" i="6" s="1"/>
  <c r="AX49" i="5" s="1"/>
  <c r="AU43" i="5"/>
  <c r="AT28" i="3"/>
  <c r="BG83" i="7"/>
  <c r="DA136" i="12"/>
  <c r="CZ340" i="8"/>
  <c r="CZ408" i="9"/>
  <c r="CZ272" i="10"/>
  <c r="CZ138" i="12"/>
  <c r="BH36" i="7" s="1"/>
  <c r="CY274" i="9"/>
  <c r="BG60" i="7" s="1"/>
  <c r="BG59" i="7" s="1"/>
  <c r="AU72" i="5" s="1"/>
  <c r="CY342" i="10"/>
  <c r="BG50" i="7" s="1"/>
  <c r="CZ228" i="12"/>
  <c r="DA24" i="12"/>
  <c r="AR24" i="11"/>
  <c r="CZ228" i="8"/>
  <c r="CZ228" i="9"/>
  <c r="CZ296" i="9"/>
  <c r="AR123" i="5"/>
  <c r="AQ115" i="3"/>
  <c r="BD96" i="7"/>
  <c r="AQ15" i="3"/>
  <c r="AQ6" i="3"/>
  <c r="CZ231" i="12"/>
  <c r="DA27" i="12"/>
  <c r="AR27" i="11"/>
  <c r="CZ231" i="9"/>
  <c r="CZ299" i="9"/>
  <c r="CZ231" i="8"/>
  <c r="CZ213" i="12"/>
  <c r="DA9" i="12"/>
  <c r="AR9" i="11"/>
  <c r="CZ281" i="9"/>
  <c r="CZ213" i="9"/>
  <c r="CZ213" i="8"/>
  <c r="CZ235" i="12"/>
  <c r="DA31" i="12"/>
  <c r="AR31" i="11"/>
  <c r="AR99" i="11" s="1"/>
  <c r="CZ303" i="9"/>
  <c r="CZ235" i="8"/>
  <c r="CZ235" i="9"/>
  <c r="CZ265" i="12"/>
  <c r="DA61" i="12"/>
  <c r="AR61" i="11"/>
  <c r="AR129" i="11" s="1"/>
  <c r="CZ333" i="9"/>
  <c r="CZ265" i="9"/>
  <c r="CZ265" i="8"/>
  <c r="CZ248" i="12"/>
  <c r="DA44" i="12"/>
  <c r="AR44" i="11"/>
  <c r="AR112" i="11" s="1"/>
  <c r="CZ248" i="8"/>
  <c r="CZ248" i="9"/>
  <c r="CZ316" i="9"/>
  <c r="AQ84" i="11"/>
  <c r="AX152" i="11"/>
  <c r="CZ245" i="12"/>
  <c r="AR41" i="11"/>
  <c r="AR109" i="11" s="1"/>
  <c r="DA41" i="12"/>
  <c r="CZ313" i="9"/>
  <c r="CZ245" i="9"/>
  <c r="CZ245" i="8"/>
  <c r="BA155" i="11"/>
  <c r="AQ87" i="11"/>
  <c r="BG161" i="11"/>
  <c r="AQ93" i="11"/>
  <c r="DA180" i="12"/>
  <c r="CZ384" i="8"/>
  <c r="CZ384" i="10"/>
  <c r="CZ316" i="10"/>
  <c r="DA95" i="12"/>
  <c r="CZ367" i="9"/>
  <c r="CZ231" i="10"/>
  <c r="CZ299" i="8"/>
  <c r="DA149" i="12"/>
  <c r="CZ353" i="8"/>
  <c r="CZ353" i="10"/>
  <c r="CZ285" i="10"/>
  <c r="DA176" i="12"/>
  <c r="CZ380" i="8"/>
  <c r="CZ312" i="10"/>
  <c r="CZ380" i="10"/>
  <c r="AU104" i="6"/>
  <c r="AU103" i="6"/>
  <c r="AR99" i="5"/>
  <c r="AT117" i="6"/>
  <c r="AT115" i="6" s="1"/>
  <c r="CZ219" i="12"/>
  <c r="DA15" i="12"/>
  <c r="AR15" i="11"/>
  <c r="CZ219" i="9"/>
  <c r="CZ287" i="9"/>
  <c r="CZ219" i="8"/>
  <c r="CZ255" i="12"/>
  <c r="DA51" i="12"/>
  <c r="AR51" i="11"/>
  <c r="AR119" i="11" s="1"/>
  <c r="CZ323" i="9"/>
  <c r="CZ255" i="9"/>
  <c r="CZ255" i="8"/>
  <c r="DA123" i="12"/>
  <c r="CZ395" i="9"/>
  <c r="CZ259" i="10"/>
  <c r="CZ327" i="8"/>
  <c r="DA160" i="12"/>
  <c r="CZ364" i="8"/>
  <c r="CZ296" i="10"/>
  <c r="CZ364" i="10"/>
  <c r="DA182" i="12"/>
  <c r="CZ386" i="8"/>
  <c r="CZ318" i="10"/>
  <c r="CZ386" i="10"/>
  <c r="CZ247" i="12"/>
  <c r="DA43" i="12"/>
  <c r="AR43" i="11"/>
  <c r="AR111" i="11" s="1"/>
  <c r="CZ247" i="9"/>
  <c r="CZ315" i="9"/>
  <c r="CZ247" i="8"/>
  <c r="CZ221" i="12"/>
  <c r="DA17" i="12"/>
  <c r="AR17" i="11"/>
  <c r="CZ289" i="9"/>
  <c r="CZ221" i="9"/>
  <c r="CZ221" i="8"/>
  <c r="BJ164" i="11"/>
  <c r="AQ96" i="11"/>
  <c r="CZ261" i="12"/>
  <c r="DA57" i="12"/>
  <c r="AR57" i="11"/>
  <c r="AR125" i="11" s="1"/>
  <c r="CZ329" i="9"/>
  <c r="CZ261" i="9"/>
  <c r="CZ261" i="8"/>
  <c r="CZ251" i="12"/>
  <c r="DA47" i="12"/>
  <c r="AR47" i="11"/>
  <c r="AR115" i="11" s="1"/>
  <c r="CZ251" i="9"/>
  <c r="CZ319" i="9"/>
  <c r="CZ251" i="8"/>
  <c r="AV95" i="6"/>
  <c r="AV94" i="6" s="1"/>
  <c r="AV43" i="6" s="1"/>
  <c r="AV45" i="6" s="1"/>
  <c r="AV35" i="6"/>
  <c r="AV33" i="6" s="1"/>
  <c r="AV31" i="6" s="1"/>
  <c r="AU70" i="5"/>
  <c r="BG57" i="7"/>
  <c r="AT10" i="5"/>
  <c r="AS17" i="3"/>
  <c r="AS8" i="3"/>
  <c r="CZ259" i="12"/>
  <c r="DA55" i="12"/>
  <c r="AR55" i="11"/>
  <c r="AR123" i="11" s="1"/>
  <c r="CZ259" i="9"/>
  <c r="CZ327" i="9"/>
  <c r="CZ259" i="8"/>
  <c r="AP57" i="3"/>
  <c r="BC98" i="7"/>
  <c r="AP63" i="3" s="1"/>
  <c r="AS117" i="6"/>
  <c r="AS111" i="6"/>
  <c r="AP149" i="5" s="1"/>
  <c r="AU63" i="5"/>
  <c r="AT73" i="5"/>
  <c r="BG87" i="7"/>
  <c r="AT79" i="3" s="1"/>
  <c r="BF61" i="7"/>
  <c r="CY410" i="8"/>
  <c r="BG42" i="7" s="1"/>
  <c r="BH88" i="7" s="1"/>
  <c r="AU78" i="3" s="1"/>
  <c r="CZ262" i="12"/>
  <c r="DA58" i="12"/>
  <c r="AR58" i="11"/>
  <c r="AR126" i="11" s="1"/>
  <c r="CZ262" i="9"/>
  <c r="CZ330" i="9"/>
  <c r="CZ262" i="8"/>
  <c r="CZ252" i="12"/>
  <c r="DA48" i="12"/>
  <c r="AR48" i="11"/>
  <c r="AR116" i="11" s="1"/>
  <c r="CZ252" i="8"/>
  <c r="CZ252" i="9"/>
  <c r="CZ320" i="9"/>
  <c r="CZ270" i="12"/>
  <c r="DA66" i="12"/>
  <c r="AR66" i="11"/>
  <c r="AR134" i="11" s="1"/>
  <c r="CZ338" i="9"/>
  <c r="CZ270" i="9"/>
  <c r="CZ270" i="8"/>
  <c r="BF209" i="7" a="1"/>
  <c r="BF209" i="7" s="1"/>
  <c r="BF195" i="7" a="1"/>
  <c r="BF195" i="7" s="1"/>
  <c r="CZ256" i="12"/>
  <c r="DA52" i="12"/>
  <c r="AR52" i="11"/>
  <c r="AR120" i="11" s="1"/>
  <c r="CZ256" i="8"/>
  <c r="CZ256" i="9"/>
  <c r="CZ324" i="9"/>
  <c r="CZ240" i="12"/>
  <c r="DA36" i="12"/>
  <c r="AR36" i="11"/>
  <c r="AR104" i="11" s="1"/>
  <c r="CZ240" i="8"/>
  <c r="CZ308" i="9"/>
  <c r="CZ240" i="9"/>
  <c r="AS147" i="11"/>
  <c r="AQ79" i="11"/>
  <c r="AT42" i="5"/>
  <c r="BF34" i="7"/>
  <c r="AW15" i="6"/>
  <c r="AY14" i="6" s="1"/>
  <c r="AS27" i="3"/>
  <c r="BF82" i="7"/>
  <c r="CZ220" i="12"/>
  <c r="DA16" i="12"/>
  <c r="AR16" i="11"/>
  <c r="CZ220" i="8"/>
  <c r="CZ220" i="9"/>
  <c r="CZ288" i="9"/>
  <c r="BH162" i="11"/>
  <c r="AQ94" i="11"/>
  <c r="CZ242" i="12"/>
  <c r="DA38" i="12"/>
  <c r="AR38" i="11"/>
  <c r="AR106" i="11" s="1"/>
  <c r="CZ310" i="9"/>
  <c r="CZ242" i="9"/>
  <c r="CZ242" i="8"/>
  <c r="CZ223" i="12"/>
  <c r="DA19" i="12"/>
  <c r="AR19" i="11"/>
  <c r="CZ291" i="9"/>
  <c r="CZ223" i="9"/>
  <c r="CZ223" i="8"/>
  <c r="CZ229" i="12"/>
  <c r="AR25" i="11"/>
  <c r="DA25" i="12"/>
  <c r="CZ229" i="9"/>
  <c r="CZ297" i="9"/>
  <c r="CZ229" i="8"/>
  <c r="BE186" i="7"/>
  <c r="BD186" i="7"/>
  <c r="DA187" i="12"/>
  <c r="CZ391" i="10"/>
  <c r="CZ323" i="10"/>
  <c r="CZ391" i="8"/>
  <c r="DA201" i="12"/>
  <c r="CZ405" i="8"/>
  <c r="CZ337" i="10"/>
  <c r="CZ405" i="10"/>
  <c r="DA159" i="12"/>
  <c r="CZ295" i="10"/>
  <c r="CZ363" i="8"/>
  <c r="CZ363" i="10"/>
  <c r="DA80" i="12"/>
  <c r="CZ284" i="8"/>
  <c r="CZ216" i="10"/>
  <c r="CZ352" i="9"/>
  <c r="AU75" i="5"/>
  <c r="BG67" i="7"/>
  <c r="CY274" i="12"/>
  <c r="BG35" i="7"/>
  <c r="BG64" i="7" s="1"/>
  <c r="AU44" i="5"/>
  <c r="AX25" i="6"/>
  <c r="BD24" i="6" s="1"/>
  <c r="BA51" i="5" s="1"/>
  <c r="AT29" i="3"/>
  <c r="BG84" i="7"/>
  <c r="DA204" i="12"/>
  <c r="CZ408" i="8"/>
  <c r="CZ410" i="8" s="1"/>
  <c r="BH42" i="7" s="1"/>
  <c r="CZ408" i="10"/>
  <c r="CZ410" i="10" s="1"/>
  <c r="BH53" i="7" s="1"/>
  <c r="CZ340" i="10"/>
  <c r="CZ206" i="12"/>
  <c r="BH37" i="7" s="1"/>
  <c r="AU47" i="5"/>
  <c r="AU46" i="5" s="1"/>
  <c r="AU139" i="5" s="1"/>
  <c r="AX12" i="6"/>
  <c r="CZ233" i="12"/>
  <c r="DA29" i="12"/>
  <c r="AR29" i="11"/>
  <c r="AR97" i="11" s="1"/>
  <c r="CZ301" i="9"/>
  <c r="CZ233" i="9"/>
  <c r="CZ233" i="8"/>
  <c r="BC157" i="11"/>
  <c r="AQ89" i="11"/>
  <c r="AT148" i="11"/>
  <c r="AQ80" i="11"/>
  <c r="CZ215" i="12"/>
  <c r="DA11" i="12"/>
  <c r="AR11" i="11"/>
  <c r="CZ283" i="9"/>
  <c r="CZ215" i="9"/>
  <c r="CZ215" i="8"/>
  <c r="AT64" i="5"/>
  <c r="BF46" i="7"/>
  <c r="DA99" i="12"/>
  <c r="CZ371" i="9"/>
  <c r="CZ235" i="10"/>
  <c r="CZ303" i="8"/>
  <c r="DA167" i="12"/>
  <c r="CZ371" i="10"/>
  <c r="CZ371" i="8"/>
  <c r="CZ303" i="10"/>
  <c r="DA195" i="12"/>
  <c r="CZ331" i="10"/>
  <c r="CZ399" i="8"/>
  <c r="CZ399" i="10"/>
  <c r="DA77" i="12"/>
  <c r="CZ281" i="8"/>
  <c r="CZ213" i="10"/>
  <c r="CZ349" i="9"/>
  <c r="DA105" i="12"/>
  <c r="CZ309" i="8"/>
  <c r="CZ241" i="10"/>
  <c r="CZ377" i="9"/>
  <c r="DA130" i="12"/>
  <c r="CZ402" i="9"/>
  <c r="CZ334" i="8"/>
  <c r="CZ266" i="10"/>
  <c r="DA91" i="12"/>
  <c r="CZ363" i="9"/>
  <c r="CZ227" i="10"/>
  <c r="CZ295" i="8"/>
  <c r="DA191" i="12"/>
  <c r="CZ395" i="8"/>
  <c r="CZ395" i="10"/>
  <c r="CZ327" i="10"/>
  <c r="DA193" i="12"/>
  <c r="CZ397" i="8"/>
  <c r="CZ329" i="10"/>
  <c r="CZ397" i="10"/>
  <c r="DA108" i="12"/>
  <c r="CZ312" i="8"/>
  <c r="CZ380" i="9"/>
  <c r="CZ244" i="10"/>
  <c r="DA119" i="12"/>
  <c r="CZ391" i="9"/>
  <c r="CZ255" i="10"/>
  <c r="CZ323" i="8"/>
  <c r="DA89" i="12"/>
  <c r="CZ293" i="8"/>
  <c r="CZ361" i="9"/>
  <c r="CZ225" i="10"/>
  <c r="AQ92" i="5"/>
  <c r="AQ85" i="5" s="1"/>
  <c r="BC175" i="7"/>
  <c r="BC174" i="7"/>
  <c r="AP88" i="3"/>
  <c r="AZ154" i="11"/>
  <c r="AQ86" i="11"/>
  <c r="DA186" i="12"/>
  <c r="CZ390" i="8"/>
  <c r="CZ390" i="10"/>
  <c r="CZ322" i="10"/>
  <c r="DA152" i="12"/>
  <c r="CZ356" i="8"/>
  <c r="CZ356" i="10"/>
  <c r="CZ288" i="10"/>
  <c r="DA86" i="12"/>
  <c r="CZ222" i="10"/>
  <c r="CZ358" i="9"/>
  <c r="CZ290" i="8"/>
  <c r="DA106" i="12"/>
  <c r="CZ310" i="8"/>
  <c r="CZ378" i="9"/>
  <c r="CZ242" i="10"/>
  <c r="DA169" i="12"/>
  <c r="CZ373" i="8"/>
  <c r="CZ373" i="10"/>
  <c r="CZ305" i="10"/>
  <c r="DA148" i="12"/>
  <c r="CZ352" i="8"/>
  <c r="CZ352" i="10"/>
  <c r="CZ284" i="10"/>
  <c r="DA151" i="12"/>
  <c r="CZ287" i="10"/>
  <c r="CZ355" i="8"/>
  <c r="CZ355" i="10"/>
  <c r="DA107" i="12"/>
  <c r="CZ379" i="9"/>
  <c r="CZ243" i="10"/>
  <c r="CZ311" i="8"/>
  <c r="DA129" i="12"/>
  <c r="CZ333" i="8"/>
  <c r="CZ401" i="9"/>
  <c r="CZ265" i="10"/>
  <c r="CZ230" i="12"/>
  <c r="DA26" i="12"/>
  <c r="AR26" i="11"/>
  <c r="CZ230" i="8"/>
  <c r="CZ298" i="9"/>
  <c r="CZ230" i="9"/>
  <c r="AO125" i="5"/>
  <c r="AN118" i="3"/>
  <c r="BA182" i="7"/>
  <c r="AO147" i="5" s="1"/>
  <c r="AO151" i="5" s="1"/>
  <c r="BA231" i="7"/>
  <c r="BA185" i="7" s="1"/>
  <c r="AN114" i="3"/>
  <c r="BE159" i="11"/>
  <c r="AQ91" i="11"/>
  <c r="AR146" i="11"/>
  <c r="AQ78" i="11"/>
  <c r="DA158" i="12"/>
  <c r="CZ362" i="10"/>
  <c r="CZ294" i="10"/>
  <c r="CZ362" i="8"/>
  <c r="CZ236" i="12"/>
  <c r="DA32" i="12"/>
  <c r="AR32" i="11"/>
  <c r="AR100" i="11" s="1"/>
  <c r="CZ236" i="8"/>
  <c r="CZ304" i="9"/>
  <c r="CZ236" i="9"/>
  <c r="CZ267" i="12"/>
  <c r="DA63" i="12"/>
  <c r="AR63" i="11"/>
  <c r="AR131" i="11" s="1"/>
  <c r="CZ267" i="9"/>
  <c r="CZ335" i="9"/>
  <c r="CZ267" i="8"/>
  <c r="DA183" i="12"/>
  <c r="CZ319" i="10"/>
  <c r="CZ387" i="10"/>
  <c r="CZ387" i="8"/>
  <c r="DA132" i="12"/>
  <c r="CZ336" i="8"/>
  <c r="CZ404" i="9"/>
  <c r="CZ268" i="10"/>
  <c r="DA113" i="12"/>
  <c r="CZ317" i="8"/>
  <c r="CZ385" i="9"/>
  <c r="CZ249" i="10"/>
  <c r="DA87" i="12"/>
  <c r="CZ359" i="9"/>
  <c r="CZ223" i="10"/>
  <c r="CZ291" i="8"/>
  <c r="DA110" i="12"/>
  <c r="CZ382" i="9"/>
  <c r="CZ314" i="8"/>
  <c r="CZ246" i="10"/>
  <c r="DA177" i="12"/>
  <c r="CZ381" i="8"/>
  <c r="CZ381" i="10"/>
  <c r="CZ313" i="10"/>
  <c r="DA78" i="12"/>
  <c r="CZ350" i="9"/>
  <c r="CZ214" i="10"/>
  <c r="CZ282" i="8"/>
  <c r="DA188" i="12"/>
  <c r="CZ392" i="8"/>
  <c r="CZ324" i="10"/>
  <c r="CZ392" i="10"/>
  <c r="DA174" i="12"/>
  <c r="CZ310" i="10"/>
  <c r="CZ378" i="8"/>
  <c r="CZ378" i="10"/>
  <c r="DA92" i="12"/>
  <c r="CZ296" i="8"/>
  <c r="CZ364" i="9"/>
  <c r="CZ228" i="10"/>
  <c r="DA88" i="12"/>
  <c r="CZ292" i="8"/>
  <c r="CZ360" i="9"/>
  <c r="CZ224" i="10"/>
  <c r="DA203" i="12"/>
  <c r="CZ339" i="10"/>
  <c r="CZ407" i="8"/>
  <c r="CZ407" i="10"/>
  <c r="DA93" i="12"/>
  <c r="CZ297" i="8"/>
  <c r="CZ365" i="9"/>
  <c r="CZ229" i="10"/>
  <c r="DA200" i="12"/>
  <c r="CZ404" i="8"/>
  <c r="CZ404" i="10"/>
  <c r="CZ336" i="10"/>
  <c r="DA179" i="12"/>
  <c r="CZ315" i="10"/>
  <c r="CZ383" i="8"/>
  <c r="CZ383" i="10"/>
  <c r="DA135" i="12"/>
  <c r="CZ271" i="10"/>
  <c r="CZ407" i="9"/>
  <c r="CZ339" i="8"/>
  <c r="DA173" i="12"/>
  <c r="CZ377" i="8"/>
  <c r="CZ377" i="10"/>
  <c r="CZ309" i="10"/>
  <c r="BB156" i="11"/>
  <c r="AQ88" i="11"/>
  <c r="CZ342" i="10" l="1"/>
  <c r="BH50" i="7" s="1"/>
  <c r="BC169" i="7"/>
  <c r="BG45" i="7"/>
  <c r="AV116" i="6"/>
  <c r="AS18" i="5"/>
  <c r="AS6" i="5" s="1"/>
  <c r="DA236" i="12"/>
  <c r="DB32" i="12"/>
  <c r="AS32" i="11"/>
  <c r="AS100" i="11" s="1"/>
  <c r="DA236" i="8"/>
  <c r="DA304" i="9"/>
  <c r="DA236" i="9"/>
  <c r="DB129" i="12"/>
  <c r="DA333" i="8"/>
  <c r="DA265" i="10"/>
  <c r="DA401" i="9"/>
  <c r="DB86" i="12"/>
  <c r="DA222" i="10"/>
  <c r="DA358" i="9"/>
  <c r="DA290" i="8"/>
  <c r="BH54" i="7"/>
  <c r="AV69" i="5"/>
  <c r="BB155" i="11"/>
  <c r="AR87" i="11"/>
  <c r="AT41" i="5"/>
  <c r="BF166" i="7"/>
  <c r="BF165" i="7" s="1"/>
  <c r="BF141" i="7"/>
  <c r="BF44" i="7"/>
  <c r="AS74" i="3" s="1"/>
  <c r="AS26" i="3"/>
  <c r="DA240" i="12"/>
  <c r="DB36" i="12"/>
  <c r="AS36" i="11"/>
  <c r="AS104" i="11" s="1"/>
  <c r="DA240" i="8"/>
  <c r="DA240" i="9"/>
  <c r="DA308" i="9"/>
  <c r="DA252" i="12"/>
  <c r="DB48" i="12"/>
  <c r="AS48" i="11"/>
  <c r="AS116" i="11" s="1"/>
  <c r="DA252" i="8"/>
  <c r="DA320" i="9"/>
  <c r="DA252" i="9"/>
  <c r="AU65" i="5"/>
  <c r="BG47" i="7"/>
  <c r="BG39" i="7"/>
  <c r="DA259" i="12"/>
  <c r="DB55" i="12"/>
  <c r="AS55" i="11"/>
  <c r="AS123" i="11" s="1"/>
  <c r="DA259" i="9"/>
  <c r="DA327" i="9"/>
  <c r="DA259" i="8"/>
  <c r="AX151" i="11"/>
  <c r="AR83" i="11"/>
  <c r="AR145" i="11"/>
  <c r="AR77" i="11"/>
  <c r="AQ57" i="3"/>
  <c r="BD98" i="7"/>
  <c r="AQ63" i="3" s="1"/>
  <c r="CZ274" i="10"/>
  <c r="BH56" i="7" s="1"/>
  <c r="AU10" i="5"/>
  <c r="AT17" i="3"/>
  <c r="AT8" i="3"/>
  <c r="DA269" i="12"/>
  <c r="DB65" i="12"/>
  <c r="AS65" i="11"/>
  <c r="AS133" i="11" s="1"/>
  <c r="DA337" i="9"/>
  <c r="DA269" i="9"/>
  <c r="DA269" i="8"/>
  <c r="DA234" i="12"/>
  <c r="DB30" i="12"/>
  <c r="AS30" i="11"/>
  <c r="AS98" i="11" s="1"/>
  <c r="DA234" i="9"/>
  <c r="DA302" i="9"/>
  <c r="DA234" i="8"/>
  <c r="DA258" i="12"/>
  <c r="AS54" i="11"/>
  <c r="AS122" i="11" s="1"/>
  <c r="DB54" i="12"/>
  <c r="DA326" i="9"/>
  <c r="DA258" i="9"/>
  <c r="DA258" i="8"/>
  <c r="DA263" i="12"/>
  <c r="DB59" i="12"/>
  <c r="AS59" i="11"/>
  <c r="AS127" i="11" s="1"/>
  <c r="DA263" i="9"/>
  <c r="DA331" i="9"/>
  <c r="DA263" i="8"/>
  <c r="DB202" i="12"/>
  <c r="DA406" i="8"/>
  <c r="DA338" i="10"/>
  <c r="DA406" i="10"/>
  <c r="DB197" i="12"/>
  <c r="DA401" i="8"/>
  <c r="DA401" i="10"/>
  <c r="DA333" i="10"/>
  <c r="BF159" i="11"/>
  <c r="AR91" i="11"/>
  <c r="BA154" i="11"/>
  <c r="AR86" i="11"/>
  <c r="AU148" i="11"/>
  <c r="AR80" i="11"/>
  <c r="DA225" i="12"/>
  <c r="DB21" i="12"/>
  <c r="AS21" i="11"/>
  <c r="DA225" i="9"/>
  <c r="DA293" i="9"/>
  <c r="DA225" i="8"/>
  <c r="AS114" i="5"/>
  <c r="AS95" i="5"/>
  <c r="AS88" i="5" s="1"/>
  <c r="AR91" i="3"/>
  <c r="AR104" i="3"/>
  <c r="BE163" i="7"/>
  <c r="BE105" i="7"/>
  <c r="DA250" i="12"/>
  <c r="DB46" i="12"/>
  <c r="AS46" i="11"/>
  <c r="AS114" i="11" s="1"/>
  <c r="DA318" i="9"/>
  <c r="DA250" i="9"/>
  <c r="DA250" i="8"/>
  <c r="CZ274" i="9"/>
  <c r="BH60" i="7" s="1"/>
  <c r="AT120" i="5"/>
  <c r="AT118" i="5" s="1"/>
  <c r="AT101" i="5"/>
  <c r="AW92" i="6"/>
  <c r="AW49" i="6"/>
  <c r="DB151" i="12"/>
  <c r="DA287" i="10"/>
  <c r="DA355" i="8"/>
  <c r="DA355" i="10"/>
  <c r="DB106" i="12"/>
  <c r="DA242" i="10"/>
  <c r="DA378" i="9"/>
  <c r="DA310" i="8"/>
  <c r="AQ125" i="5"/>
  <c r="AP118" i="3"/>
  <c r="BC182" i="7"/>
  <c r="AQ147" i="5" s="1"/>
  <c r="AQ151" i="5" s="1"/>
  <c r="DB173" i="12"/>
  <c r="DA377" i="8"/>
  <c r="DA309" i="10"/>
  <c r="DA377" i="10"/>
  <c r="DB200" i="12"/>
  <c r="DA404" i="8"/>
  <c r="DA336" i="10"/>
  <c r="DA404" i="10"/>
  <c r="DB88" i="12"/>
  <c r="DA292" i="8"/>
  <c r="DA360" i="9"/>
  <c r="DA224" i="10"/>
  <c r="DB188" i="12"/>
  <c r="DA392" i="8"/>
  <c r="DA392" i="10"/>
  <c r="DA324" i="10"/>
  <c r="DB87" i="12"/>
  <c r="DA359" i="9"/>
  <c r="DA223" i="10"/>
  <c r="DA291" i="8"/>
  <c r="AS118" i="6"/>
  <c r="AT118" i="6" s="1"/>
  <c r="AS115" i="6"/>
  <c r="DA251" i="12"/>
  <c r="DB47" i="12"/>
  <c r="AS47" i="11"/>
  <c r="AS115" i="11" s="1"/>
  <c r="DA251" i="9"/>
  <c r="DA319" i="9"/>
  <c r="DA251" i="8"/>
  <c r="DA247" i="12"/>
  <c r="DB43" i="12"/>
  <c r="AS43" i="11"/>
  <c r="AS111" i="11" s="1"/>
  <c r="DA247" i="9"/>
  <c r="DA315" i="9"/>
  <c r="DA247" i="8"/>
  <c r="DA219" i="12"/>
  <c r="DB15" i="12"/>
  <c r="AS15" i="11"/>
  <c r="DA219" i="9"/>
  <c r="DA287" i="9"/>
  <c r="DA219" i="8"/>
  <c r="AU98" i="6"/>
  <c r="DA265" i="12"/>
  <c r="DB61" i="12"/>
  <c r="AS61" i="11"/>
  <c r="AS129" i="11" s="1"/>
  <c r="DA265" i="9"/>
  <c r="DA333" i="9"/>
  <c r="DA265" i="8"/>
  <c r="DA213" i="12"/>
  <c r="DB9" i="12"/>
  <c r="AS9" i="11"/>
  <c r="DA213" i="9"/>
  <c r="DA281" i="9"/>
  <c r="DA213" i="8"/>
  <c r="AU68" i="5"/>
  <c r="BG51" i="7"/>
  <c r="BG49" i="7"/>
  <c r="AU67" i="5" s="1"/>
  <c r="CZ410" i="9"/>
  <c r="BH66" i="7" s="1"/>
  <c r="AW150" i="11"/>
  <c r="AR82" i="11"/>
  <c r="DB97" i="12"/>
  <c r="DA369" i="9"/>
  <c r="DA301" i="8"/>
  <c r="DA233" i="10"/>
  <c r="DB100" i="12"/>
  <c r="DA304" i="8"/>
  <c r="DA372" i="9"/>
  <c r="DA236" i="10"/>
  <c r="DB196" i="12"/>
  <c r="DA400" i="8"/>
  <c r="DA332" i="10"/>
  <c r="DA400" i="10"/>
  <c r="DA217" i="12"/>
  <c r="DB13" i="12"/>
  <c r="AS13" i="11"/>
  <c r="DA285" i="9"/>
  <c r="DA217" i="9"/>
  <c r="DA217" i="8"/>
  <c r="DA271" i="12"/>
  <c r="DB67" i="12"/>
  <c r="AS67" i="11"/>
  <c r="AS135" i="11" s="1"/>
  <c r="DA271" i="9"/>
  <c r="DA339" i="9"/>
  <c r="DA271" i="8"/>
  <c r="DA227" i="12"/>
  <c r="DB23" i="12"/>
  <c r="AS23" i="11"/>
  <c r="DA227" i="8"/>
  <c r="DA295" i="9"/>
  <c r="DA227" i="9"/>
  <c r="DA244" i="12"/>
  <c r="DB40" i="12"/>
  <c r="AS40" i="11"/>
  <c r="AS108" i="11" s="1"/>
  <c r="DA244" i="8"/>
  <c r="DA244" i="9"/>
  <c r="DA312" i="9"/>
  <c r="DA222" i="12"/>
  <c r="DB18" i="12"/>
  <c r="AS18" i="11"/>
  <c r="DA222" i="8"/>
  <c r="DA290" i="9"/>
  <c r="DA222" i="9"/>
  <c r="BG195" i="7" a="1"/>
  <c r="BG195" i="7" s="1"/>
  <c r="BG209" i="7" a="1"/>
  <c r="BG209" i="7" s="1"/>
  <c r="BD175" i="7"/>
  <c r="BD174" i="7"/>
  <c r="BD169" i="7" s="1"/>
  <c r="AR92" i="5"/>
  <c r="AR85" i="5" s="1"/>
  <c r="AQ88" i="3"/>
  <c r="AS123" i="5"/>
  <c r="AR115" i="3"/>
  <c r="BE96" i="7"/>
  <c r="AR15" i="3"/>
  <c r="AR6" i="3"/>
  <c r="AU69" i="5"/>
  <c r="BG54" i="7"/>
  <c r="CZ274" i="8"/>
  <c r="BH40" i="7" s="1"/>
  <c r="AV104" i="6"/>
  <c r="AV103" i="6"/>
  <c r="AV98" i="6" s="1"/>
  <c r="AV111" i="6" s="1"/>
  <c r="AS149" i="5" s="1"/>
  <c r="AS99" i="5"/>
  <c r="DA253" i="12"/>
  <c r="DB49" i="12"/>
  <c r="AS49" i="11"/>
  <c r="AS117" i="11" s="1"/>
  <c r="DA253" i="9"/>
  <c r="DA321" i="9"/>
  <c r="DA253" i="8"/>
  <c r="DA238" i="12"/>
  <c r="DB34" i="12"/>
  <c r="AS34" i="11"/>
  <c r="AS102" i="11" s="1"/>
  <c r="DA238" i="8"/>
  <c r="DA238" i="9"/>
  <c r="DA306" i="9"/>
  <c r="DB107" i="12"/>
  <c r="DA379" i="9"/>
  <c r="DA243" i="10"/>
  <c r="DA311" i="8"/>
  <c r="DB148" i="12"/>
  <c r="DA352" i="8"/>
  <c r="DA352" i="10"/>
  <c r="DA284" i="10"/>
  <c r="DB152" i="12"/>
  <c r="DA356" i="8"/>
  <c r="DA288" i="10"/>
  <c r="DA356" i="10"/>
  <c r="DB135" i="12"/>
  <c r="DA271" i="10"/>
  <c r="DA407" i="9"/>
  <c r="DA339" i="8"/>
  <c r="DB203" i="12"/>
  <c r="DA339" i="10"/>
  <c r="DA407" i="10"/>
  <c r="DA407" i="8"/>
  <c r="DB174" i="12"/>
  <c r="DA378" i="8"/>
  <c r="DA310" i="10"/>
  <c r="DA378" i="10"/>
  <c r="DB177" i="12"/>
  <c r="DA381" i="8"/>
  <c r="DA381" i="10"/>
  <c r="DA313" i="10"/>
  <c r="DB113" i="12"/>
  <c r="DA317" i="8"/>
  <c r="DA385" i="9"/>
  <c r="DA249" i="10"/>
  <c r="DB183" i="12"/>
  <c r="DA319" i="10"/>
  <c r="DA387" i="10"/>
  <c r="DA387" i="8"/>
  <c r="DB158" i="12"/>
  <c r="DA362" i="10"/>
  <c r="DA294" i="10"/>
  <c r="DA362" i="8"/>
  <c r="DA215" i="12"/>
  <c r="DB11" i="12"/>
  <c r="AS11" i="11"/>
  <c r="DA283" i="9"/>
  <c r="DA215" i="9"/>
  <c r="DA215" i="8"/>
  <c r="AT9" i="5"/>
  <c r="AT8" i="5" s="1"/>
  <c r="BF81" i="7"/>
  <c r="AS7" i="3"/>
  <c r="AS16" i="3"/>
  <c r="DB89" i="12"/>
  <c r="DA361" i="9"/>
  <c r="DA293" i="8"/>
  <c r="DA225" i="10"/>
  <c r="DB119" i="12"/>
  <c r="DA391" i="9"/>
  <c r="DA255" i="10"/>
  <c r="DA323" i="8"/>
  <c r="DB108" i="12"/>
  <c r="DA312" i="8"/>
  <c r="DA380" i="9"/>
  <c r="DA244" i="10"/>
  <c r="DB193" i="12"/>
  <c r="DA397" i="8"/>
  <c r="DA397" i="10"/>
  <c r="DA329" i="10"/>
  <c r="DB191" i="12"/>
  <c r="DA395" i="8"/>
  <c r="DA395" i="10"/>
  <c r="DA327" i="10"/>
  <c r="DB91" i="12"/>
  <c r="DA227" i="10"/>
  <c r="DA363" i="9"/>
  <c r="DA295" i="8"/>
  <c r="DB130" i="12"/>
  <c r="DA266" i="10"/>
  <c r="DA334" i="8"/>
  <c r="DA402" i="9"/>
  <c r="DB105" i="12"/>
  <c r="DA241" i="10"/>
  <c r="DA309" i="8"/>
  <c r="DA377" i="9"/>
  <c r="DB77" i="12"/>
  <c r="DA281" i="8"/>
  <c r="DA213" i="10"/>
  <c r="DA349" i="9"/>
  <c r="DB195" i="12"/>
  <c r="DA331" i="10"/>
  <c r="DA399" i="10"/>
  <c r="DA399" i="8"/>
  <c r="DB167" i="12"/>
  <c r="DA371" i="10"/>
  <c r="DA371" i="8"/>
  <c r="DA303" i="10"/>
  <c r="DB99" i="12"/>
  <c r="DA371" i="9"/>
  <c r="DA235" i="10"/>
  <c r="DA303" i="8"/>
  <c r="DA233" i="12"/>
  <c r="DB29" i="12"/>
  <c r="AS29" i="11"/>
  <c r="AS97" i="11" s="1"/>
  <c r="DA301" i="9"/>
  <c r="DA233" i="9"/>
  <c r="DA233" i="8"/>
  <c r="DB204" i="12"/>
  <c r="DA408" i="8"/>
  <c r="DA340" i="10"/>
  <c r="DA342" i="10" s="1"/>
  <c r="BI50" i="7" s="1"/>
  <c r="DA408" i="10"/>
  <c r="DA206" i="12"/>
  <c r="BI37" i="7" s="1"/>
  <c r="AY152" i="11"/>
  <c r="AR84" i="11"/>
  <c r="DA270" i="12"/>
  <c r="DB66" i="12"/>
  <c r="AS66" i="11"/>
  <c r="AS134" i="11" s="1"/>
  <c r="DA338" i="9"/>
  <c r="DA270" i="9"/>
  <c r="DA270" i="8"/>
  <c r="AZ153" i="11"/>
  <c r="AR85" i="11"/>
  <c r="DB182" i="12"/>
  <c r="DA318" i="10"/>
  <c r="DA386" i="8"/>
  <c r="DA386" i="10"/>
  <c r="DB160" i="12"/>
  <c r="DA364" i="8"/>
  <c r="DA296" i="10"/>
  <c r="DA364" i="10"/>
  <c r="DB123" i="12"/>
  <c r="DA259" i="10"/>
  <c r="DA395" i="9"/>
  <c r="DA327" i="8"/>
  <c r="DB176" i="12"/>
  <c r="DA380" i="8"/>
  <c r="DA312" i="10"/>
  <c r="DA380" i="10"/>
  <c r="DB149" i="12"/>
  <c r="DA353" i="8"/>
  <c r="DA353" i="10"/>
  <c r="DA285" i="10"/>
  <c r="DB95" i="12"/>
  <c r="DA367" i="9"/>
  <c r="DA231" i="10"/>
  <c r="DA299" i="8"/>
  <c r="DB180" i="12"/>
  <c r="DA384" i="8"/>
  <c r="DA316" i="10"/>
  <c r="DA384" i="10"/>
  <c r="DA245" i="12"/>
  <c r="DB41" i="12"/>
  <c r="AS41" i="11"/>
  <c r="AS109" i="11" s="1"/>
  <c r="DA313" i="9"/>
  <c r="DA245" i="9"/>
  <c r="DA245" i="8"/>
  <c r="BJ163" i="11"/>
  <c r="AR95" i="11"/>
  <c r="AQ19" i="3"/>
  <c r="AR81" i="3"/>
  <c r="AR80" i="3"/>
  <c r="BG160" i="11"/>
  <c r="AR92" i="11"/>
  <c r="AU73" i="5"/>
  <c r="BH87" i="7"/>
  <c r="AU79" i="3" s="1"/>
  <c r="BG61" i="7"/>
  <c r="CZ342" i="8"/>
  <c r="BH41" i="7" s="1"/>
  <c r="DA218" i="12"/>
  <c r="DB14" i="12"/>
  <c r="AS14" i="11"/>
  <c r="DA218" i="8"/>
  <c r="DA218" i="9"/>
  <c r="DA286" i="9"/>
  <c r="DA264" i="12"/>
  <c r="DB60" i="12"/>
  <c r="AS60" i="11"/>
  <c r="AS128" i="11" s="1"/>
  <c r="DA264" i="8"/>
  <c r="DA332" i="9"/>
  <c r="DA264" i="9"/>
  <c r="AV149" i="11"/>
  <c r="AR81" i="11"/>
  <c r="AP125" i="5"/>
  <c r="AO118" i="3"/>
  <c r="BB231" i="7"/>
  <c r="BB185" i="7" s="1"/>
  <c r="AO114" i="3"/>
  <c r="BB182" i="7"/>
  <c r="AP147" i="5" s="1"/>
  <c r="AP151" i="5" s="1"/>
  <c r="DB126" i="12"/>
  <c r="DA330" i="8"/>
  <c r="DA262" i="10"/>
  <c r="DA398" i="9"/>
  <c r="DB166" i="12"/>
  <c r="DA302" i="10"/>
  <c r="DA370" i="10"/>
  <c r="DA370" i="8"/>
  <c r="DB121" i="12"/>
  <c r="DA325" i="8"/>
  <c r="DA257" i="10"/>
  <c r="DA393" i="9"/>
  <c r="DB124" i="12"/>
  <c r="DA328" i="8"/>
  <c r="DA396" i="9"/>
  <c r="DA260" i="10"/>
  <c r="DB128" i="12"/>
  <c r="DA332" i="8"/>
  <c r="DA400" i="9"/>
  <c r="DA264" i="10"/>
  <c r="DB104" i="12"/>
  <c r="DA308" i="8"/>
  <c r="DA376" i="9"/>
  <c r="DA240" i="10"/>
  <c r="DB116" i="12"/>
  <c r="DA320" i="8"/>
  <c r="DA388" i="9"/>
  <c r="DA252" i="10"/>
  <c r="DB170" i="12"/>
  <c r="DA374" i="8"/>
  <c r="DA374" i="10"/>
  <c r="DA306" i="10"/>
  <c r="DB147" i="12"/>
  <c r="DA283" i="10"/>
  <c r="DA351" i="8"/>
  <c r="DA351" i="10"/>
  <c r="DB155" i="12"/>
  <c r="DA291" i="10"/>
  <c r="DA359" i="8"/>
  <c r="DA359" i="10"/>
  <c r="DB168" i="12"/>
  <c r="DA372" i="8"/>
  <c r="DA372" i="10"/>
  <c r="DA304" i="10"/>
  <c r="DB101" i="12"/>
  <c r="DA305" i="8"/>
  <c r="DA237" i="10"/>
  <c r="DA373" i="9"/>
  <c r="DB103" i="12"/>
  <c r="DA239" i="10"/>
  <c r="DA375" i="9"/>
  <c r="DA307" i="8"/>
  <c r="DB185" i="12"/>
  <c r="DA389" i="8"/>
  <c r="DA321" i="10"/>
  <c r="DA389" i="10"/>
  <c r="DB90" i="12"/>
  <c r="DA362" i="9"/>
  <c r="DA226" i="10"/>
  <c r="DA294" i="8"/>
  <c r="DB150" i="12"/>
  <c r="DA286" i="10"/>
  <c r="DA354" i="10"/>
  <c r="DA354" i="8"/>
  <c r="DB81" i="12"/>
  <c r="DA217" i="10"/>
  <c r="DA285" i="8"/>
  <c r="DA353" i="9"/>
  <c r="DB133" i="12"/>
  <c r="DA337" i="8"/>
  <c r="DA269" i="10"/>
  <c r="DA405" i="9"/>
  <c r="DB184" i="12"/>
  <c r="DA388" i="8"/>
  <c r="DA388" i="10"/>
  <c r="DA320" i="10"/>
  <c r="DB111" i="12"/>
  <c r="DA383" i="9"/>
  <c r="DA247" i="10"/>
  <c r="DA315" i="8"/>
  <c r="DB122" i="12"/>
  <c r="DA258" i="10"/>
  <c r="DA326" i="8"/>
  <c r="DA394" i="9"/>
  <c r="DB96" i="12"/>
  <c r="DA300" i="8"/>
  <c r="DA232" i="10"/>
  <c r="DA368" i="9"/>
  <c r="DB112" i="12"/>
  <c r="DA316" i="8"/>
  <c r="DA248" i="10"/>
  <c r="DA384" i="9"/>
  <c r="DB198" i="12"/>
  <c r="DA402" i="8"/>
  <c r="DA334" i="10"/>
  <c r="DA402" i="10"/>
  <c r="DB117" i="12"/>
  <c r="DA321" i="8"/>
  <c r="DA389" i="9"/>
  <c r="DA253" i="10"/>
  <c r="DB163" i="12"/>
  <c r="DA299" i="10"/>
  <c r="DA367" i="8"/>
  <c r="DA367" i="10"/>
  <c r="DB175" i="12"/>
  <c r="DA379" i="10"/>
  <c r="DA379" i="8"/>
  <c r="DA311" i="10"/>
  <c r="DB98" i="12"/>
  <c r="DA370" i="9"/>
  <c r="DA234" i="10"/>
  <c r="DA302" i="8"/>
  <c r="DB165" i="12"/>
  <c r="DA369" i="8"/>
  <c r="DA369" i="10"/>
  <c r="DA301" i="10"/>
  <c r="DB114" i="12"/>
  <c r="DA318" i="8"/>
  <c r="DA386" i="9"/>
  <c r="DA250" i="10"/>
  <c r="DB82" i="12"/>
  <c r="DA354" i="9"/>
  <c r="DA218" i="10"/>
  <c r="DA286" i="8"/>
  <c r="DB145" i="12"/>
  <c r="DA349" i="8"/>
  <c r="DA281" i="10"/>
  <c r="DA349" i="10"/>
  <c r="DB171" i="12"/>
  <c r="DA307" i="10"/>
  <c r="DA375" i="8"/>
  <c r="DA375" i="10"/>
  <c r="DB192" i="12"/>
  <c r="DA396" i="8"/>
  <c r="DA328" i="10"/>
  <c r="DA396" i="10"/>
  <c r="DB118" i="12"/>
  <c r="DA390" i="9"/>
  <c r="DA322" i="8"/>
  <c r="DA254" i="10"/>
  <c r="DB84" i="12"/>
  <c r="DA288" i="8"/>
  <c r="DA220" i="10"/>
  <c r="DA356" i="9"/>
  <c r="DB94" i="12"/>
  <c r="DA366" i="9"/>
  <c r="DA230" i="10"/>
  <c r="DA298" i="8"/>
  <c r="DB189" i="12"/>
  <c r="DA393" i="8"/>
  <c r="DA325" i="10"/>
  <c r="DA393" i="10"/>
  <c r="DB153" i="12"/>
  <c r="DA357" i="8"/>
  <c r="DA289" i="10"/>
  <c r="DA357" i="10"/>
  <c r="DB178" i="12"/>
  <c r="DA314" i="10"/>
  <c r="DA382" i="8"/>
  <c r="DA382" i="10"/>
  <c r="DB161" i="12"/>
  <c r="DA365" i="8"/>
  <c r="DA297" i="10"/>
  <c r="DA365" i="10"/>
  <c r="DB115" i="12"/>
  <c r="DA251" i="10"/>
  <c r="DA387" i="9"/>
  <c r="DA319" i="8"/>
  <c r="BC156" i="11"/>
  <c r="AR88" i="11"/>
  <c r="DB157" i="12"/>
  <c r="DA361" i="8"/>
  <c r="DA293" i="10"/>
  <c r="DA361" i="10"/>
  <c r="DB164" i="12"/>
  <c r="DA368" i="8"/>
  <c r="DA300" i="10"/>
  <c r="DA368" i="10"/>
  <c r="DB102" i="12"/>
  <c r="DA238" i="10"/>
  <c r="DA306" i="8"/>
  <c r="DA374" i="9"/>
  <c r="AS146" i="11"/>
  <c r="AR78" i="11"/>
  <c r="BC231" i="7"/>
  <c r="BC185" i="7" s="1"/>
  <c r="DB125" i="12"/>
  <c r="DA329" i="8"/>
  <c r="DA261" i="10"/>
  <c r="DA397" i="9"/>
  <c r="DB120" i="12"/>
  <c r="DA324" i="8"/>
  <c r="DA392" i="9"/>
  <c r="DA256" i="10"/>
  <c r="DB172" i="12"/>
  <c r="DA376" i="8"/>
  <c r="DA376" i="10"/>
  <c r="DA308" i="10"/>
  <c r="DB194" i="12"/>
  <c r="DA398" i="8"/>
  <c r="DA330" i="10"/>
  <c r="DA398" i="10"/>
  <c r="DB85" i="12"/>
  <c r="DA221" i="10"/>
  <c r="DA357" i="9"/>
  <c r="DA289" i="8"/>
  <c r="DB156" i="12"/>
  <c r="DA360" i="8"/>
  <c r="DA292" i="10"/>
  <c r="DA360" i="10"/>
  <c r="DA243" i="12"/>
  <c r="DB39" i="12"/>
  <c r="AS39" i="11"/>
  <c r="AS107" i="11" s="1"/>
  <c r="DA311" i="9"/>
  <c r="DA243" i="9"/>
  <c r="DA243" i="8"/>
  <c r="DA237" i="12"/>
  <c r="DB33" i="12"/>
  <c r="AS33" i="11"/>
  <c r="AS101" i="11" s="1"/>
  <c r="DA305" i="9"/>
  <c r="DA237" i="9"/>
  <c r="DA237" i="8"/>
  <c r="BD231" i="7"/>
  <c r="BD185" i="7" s="1"/>
  <c r="AQ116" i="3"/>
  <c r="AQ114" i="3"/>
  <c r="AQ101" i="3"/>
  <c r="AR107" i="5"/>
  <c r="AR104" i="5" s="1"/>
  <c r="AR111" i="5"/>
  <c r="DA257" i="12"/>
  <c r="DB53" i="12"/>
  <c r="AS53" i="11"/>
  <c r="AS121" i="11" s="1"/>
  <c r="DA325" i="9"/>
  <c r="DA257" i="9"/>
  <c r="DA257" i="8"/>
  <c r="CZ274" i="12"/>
  <c r="BH35" i="7"/>
  <c r="DB131" i="12"/>
  <c r="DA403" i="9"/>
  <c r="DA267" i="10"/>
  <c r="DA335" i="8"/>
  <c r="DB162" i="12"/>
  <c r="DA366" i="10"/>
  <c r="DA298" i="10"/>
  <c r="DA366" i="8"/>
  <c r="DB79" i="12"/>
  <c r="DA351" i="9"/>
  <c r="DA215" i="10"/>
  <c r="DA283" i="8"/>
  <c r="DB181" i="12"/>
  <c r="DA385" i="8"/>
  <c r="DA317" i="10"/>
  <c r="DA385" i="10"/>
  <c r="DB190" i="12"/>
  <c r="DA394" i="8"/>
  <c r="DA326" i="10"/>
  <c r="DA394" i="10"/>
  <c r="DB127" i="12"/>
  <c r="DA399" i="9"/>
  <c r="DA263" i="10"/>
  <c r="DA331" i="8"/>
  <c r="DB146" i="12"/>
  <c r="DA350" i="10"/>
  <c r="DA282" i="10"/>
  <c r="DA350" i="8"/>
  <c r="AR90" i="11"/>
  <c r="BE158" i="11"/>
  <c r="BA232" i="7"/>
  <c r="AM128" i="3"/>
  <c r="DA241" i="12"/>
  <c r="DB37" i="12"/>
  <c r="AS37" i="11"/>
  <c r="AS105" i="11" s="1"/>
  <c r="DA309" i="9"/>
  <c r="DA241" i="9"/>
  <c r="DA241" i="8"/>
  <c r="AW95" i="6"/>
  <c r="AW94" i="6" s="1"/>
  <c r="AW43" i="6" s="1"/>
  <c r="AW35" i="6"/>
  <c r="AW33" i="6" s="1"/>
  <c r="AW31" i="6" s="1"/>
  <c r="DB169" i="12"/>
  <c r="DA373" i="8"/>
  <c r="DA305" i="10"/>
  <c r="DA373" i="10"/>
  <c r="DB186" i="12"/>
  <c r="DA390" i="8"/>
  <c r="DA390" i="10"/>
  <c r="DA322" i="10"/>
  <c r="AT147" i="11"/>
  <c r="AR79" i="11"/>
  <c r="AX39" i="6"/>
  <c r="AX44" i="6"/>
  <c r="DB179" i="12"/>
  <c r="DA315" i="10"/>
  <c r="DA383" i="8"/>
  <c r="DA383" i="10"/>
  <c r="DB93" i="12"/>
  <c r="DA229" i="10"/>
  <c r="DA297" i="8"/>
  <c r="DA365" i="9"/>
  <c r="DB92" i="12"/>
  <c r="DA296" i="8"/>
  <c r="DA228" i="10"/>
  <c r="DA364" i="9"/>
  <c r="DB78" i="12"/>
  <c r="DA350" i="9"/>
  <c r="DA214" i="10"/>
  <c r="DA282" i="8"/>
  <c r="DB110" i="12"/>
  <c r="DA246" i="10"/>
  <c r="DA314" i="8"/>
  <c r="DA382" i="9"/>
  <c r="DB132" i="12"/>
  <c r="DA336" i="8"/>
  <c r="DA404" i="9"/>
  <c r="DA268" i="10"/>
  <c r="BH47" i="7"/>
  <c r="AV65" i="5"/>
  <c r="DA223" i="12"/>
  <c r="DB19" i="12"/>
  <c r="AS19" i="11"/>
  <c r="DA291" i="9"/>
  <c r="DA223" i="8"/>
  <c r="DA223" i="9"/>
  <c r="DA267" i="12"/>
  <c r="DB63" i="12"/>
  <c r="AS63" i="11"/>
  <c r="AS131" i="11" s="1"/>
  <c r="DA335" i="9"/>
  <c r="DA267" i="9"/>
  <c r="DA267" i="8"/>
  <c r="BI162" i="11"/>
  <c r="AR94" i="11"/>
  <c r="AY25" i="6"/>
  <c r="BE24" i="6" s="1"/>
  <c r="BB51" i="5" s="1"/>
  <c r="AV44" i="5"/>
  <c r="AU29" i="3"/>
  <c r="BH84" i="7"/>
  <c r="DA229" i="12"/>
  <c r="DB25" i="12"/>
  <c r="AS25" i="11"/>
  <c r="DA229" i="9"/>
  <c r="DA297" i="9"/>
  <c r="DA229" i="8"/>
  <c r="DA256" i="12"/>
  <c r="DB52" i="12"/>
  <c r="AS52" i="11"/>
  <c r="AS120" i="11" s="1"/>
  <c r="DA256" i="8"/>
  <c r="DA324" i="9"/>
  <c r="DA256" i="9"/>
  <c r="DA262" i="12"/>
  <c r="DB58" i="12"/>
  <c r="AS58" i="11"/>
  <c r="AS126" i="11" s="1"/>
  <c r="DA330" i="9"/>
  <c r="DA262" i="9"/>
  <c r="DA262" i="8"/>
  <c r="AO153" i="5"/>
  <c r="AN125" i="3"/>
  <c r="DA230" i="12"/>
  <c r="DB26" i="12"/>
  <c r="AS26" i="11"/>
  <c r="DA230" i="8"/>
  <c r="DA298" i="9"/>
  <c r="DA230" i="9"/>
  <c r="BH51" i="7"/>
  <c r="BH49" i="7"/>
  <c r="AV67" i="5" s="1"/>
  <c r="AV68" i="5"/>
  <c r="AU11" i="5"/>
  <c r="AT18" i="3"/>
  <c r="AT9" i="3"/>
  <c r="AU42" i="5"/>
  <c r="BG34" i="7"/>
  <c r="AX15" i="6"/>
  <c r="AZ14" i="6" s="1"/>
  <c r="AT27" i="3"/>
  <c r="BG82" i="7"/>
  <c r="DB80" i="12"/>
  <c r="DA284" i="8"/>
  <c r="DA216" i="10"/>
  <c r="DA352" i="9"/>
  <c r="DB159" i="12"/>
  <c r="DA295" i="10"/>
  <c r="DA363" i="8"/>
  <c r="DA363" i="10"/>
  <c r="DB201" i="12"/>
  <c r="DA405" i="8"/>
  <c r="DA337" i="10"/>
  <c r="DA405" i="10"/>
  <c r="DB187" i="12"/>
  <c r="DA391" i="8"/>
  <c r="DA323" i="10"/>
  <c r="DA391" i="10"/>
  <c r="BH161" i="11"/>
  <c r="AR93" i="11"/>
  <c r="DA242" i="12"/>
  <c r="AS38" i="11"/>
  <c r="AS106" i="11" s="1"/>
  <c r="DB38" i="12"/>
  <c r="DA310" i="9"/>
  <c r="DA242" i="9"/>
  <c r="DA242" i="8"/>
  <c r="DA220" i="12"/>
  <c r="DB16" i="12"/>
  <c r="AS16" i="11"/>
  <c r="DA220" i="8"/>
  <c r="DA220" i="9"/>
  <c r="DA288" i="9"/>
  <c r="AY12" i="6"/>
  <c r="AV47" i="5"/>
  <c r="AV46" i="5" s="1"/>
  <c r="AV139" i="5" s="1"/>
  <c r="DA261" i="12"/>
  <c r="DB57" i="12"/>
  <c r="AS57" i="11"/>
  <c r="AS125" i="11" s="1"/>
  <c r="DA261" i="9"/>
  <c r="DA329" i="9"/>
  <c r="DA261" i="8"/>
  <c r="DA221" i="12"/>
  <c r="DB17" i="12"/>
  <c r="AS17" i="11"/>
  <c r="DA221" i="9"/>
  <c r="DA289" i="9"/>
  <c r="DA221" i="8"/>
  <c r="DA255" i="12"/>
  <c r="DB51" i="12"/>
  <c r="AS51" i="11"/>
  <c r="AS119" i="11" s="1"/>
  <c r="DA323" i="9"/>
  <c r="DA255" i="9"/>
  <c r="DA255" i="8"/>
  <c r="DA248" i="12"/>
  <c r="DB44" i="12"/>
  <c r="AS44" i="11"/>
  <c r="AS112" i="11" s="1"/>
  <c r="DA248" i="8"/>
  <c r="DA248" i="9"/>
  <c r="DA316" i="9"/>
  <c r="DA235" i="12"/>
  <c r="DB31" i="12"/>
  <c r="AS31" i="11"/>
  <c r="AS99" i="11" s="1"/>
  <c r="DA235" i="8"/>
  <c r="DA235" i="9"/>
  <c r="DA303" i="9"/>
  <c r="DA231" i="12"/>
  <c r="DB27" i="12"/>
  <c r="AS27" i="11"/>
  <c r="AS95" i="11" s="1"/>
  <c r="DA231" i="9"/>
  <c r="DA299" i="9"/>
  <c r="DA231" i="8"/>
  <c r="DA228" i="12"/>
  <c r="DB24" i="12"/>
  <c r="AS24" i="11"/>
  <c r="DA228" i="8"/>
  <c r="DA296" i="9"/>
  <c r="DA228" i="9"/>
  <c r="AY20" i="6"/>
  <c r="BB19" i="6" s="1"/>
  <c r="AY49" i="5" s="1"/>
  <c r="AV43" i="5"/>
  <c r="AU28" i="3"/>
  <c r="BH83" i="7"/>
  <c r="DB136" i="12"/>
  <c r="DA340" i="8"/>
  <c r="DA342" i="8" s="1"/>
  <c r="BI41" i="7" s="1"/>
  <c r="DA272" i="10"/>
  <c r="DA274" i="10" s="1"/>
  <c r="BI56" i="7" s="1"/>
  <c r="DA408" i="9"/>
  <c r="DA410" i="9" s="1"/>
  <c r="BI66" i="7" s="1"/>
  <c r="DA138" i="12"/>
  <c r="BI36" i="7" s="1"/>
  <c r="DA232" i="12"/>
  <c r="DB28" i="12"/>
  <c r="AS28" i="11"/>
  <c r="AS96" i="11" s="1"/>
  <c r="DA232" i="8"/>
  <c r="DA300" i="9"/>
  <c r="DA232" i="9"/>
  <c r="DA254" i="12"/>
  <c r="DB50" i="12"/>
  <c r="AS50" i="11"/>
  <c r="AS118" i="11" s="1"/>
  <c r="DA322" i="9"/>
  <c r="DA254" i="9"/>
  <c r="DA254" i="8"/>
  <c r="DA224" i="12"/>
  <c r="DB20" i="12"/>
  <c r="AS20" i="11"/>
  <c r="DA224" i="8"/>
  <c r="DA224" i="9"/>
  <c r="DA292" i="9"/>
  <c r="AT62" i="5"/>
  <c r="AS73" i="3"/>
  <c r="DA214" i="12"/>
  <c r="DB10" i="12"/>
  <c r="AS10" i="11"/>
  <c r="DA214" i="9"/>
  <c r="DA282" i="9"/>
  <c r="DA214" i="8"/>
  <c r="DA249" i="12"/>
  <c r="DB45" i="12"/>
  <c r="AS45" i="11"/>
  <c r="AS113" i="11" s="1"/>
  <c r="DA249" i="9"/>
  <c r="DA317" i="9"/>
  <c r="DA249" i="8"/>
  <c r="DA260" i="12"/>
  <c r="DB56" i="12"/>
  <c r="AS56" i="11"/>
  <c r="AS124" i="11" s="1"/>
  <c r="DA260" i="8"/>
  <c r="DA328" i="9"/>
  <c r="DA260" i="9"/>
  <c r="AW45" i="6"/>
  <c r="DA268" i="12"/>
  <c r="DB64" i="12"/>
  <c r="AS64" i="11"/>
  <c r="AS132" i="11" s="1"/>
  <c r="DA268" i="8"/>
  <c r="DA336" i="9"/>
  <c r="DA268" i="9"/>
  <c r="DA266" i="12"/>
  <c r="DB62" i="12"/>
  <c r="AS62" i="11"/>
  <c r="AS130" i="11" s="1"/>
  <c r="DA266" i="9"/>
  <c r="DA334" i="9"/>
  <c r="DA266" i="8"/>
  <c r="AP114" i="3"/>
  <c r="DA216" i="12"/>
  <c r="DB12" i="12"/>
  <c r="AS12" i="11"/>
  <c r="DA216" i="8"/>
  <c r="DA216" i="9"/>
  <c r="DA284" i="9"/>
  <c r="AR89" i="11"/>
  <c r="BD157" i="11"/>
  <c r="CZ342" i="9"/>
  <c r="BH63" i="7" s="1"/>
  <c r="DA272" i="12"/>
  <c r="DB68" i="12"/>
  <c r="AS68" i="11"/>
  <c r="AS136" i="11" s="1"/>
  <c r="DA272" i="8"/>
  <c r="DA274" i="8" s="1"/>
  <c r="BI40" i="7" s="1"/>
  <c r="DA272" i="9"/>
  <c r="DA274" i="9" s="1"/>
  <c r="BI60" i="7" s="1"/>
  <c r="DA340" i="9"/>
  <c r="DA342" i="9" s="1"/>
  <c r="BI63" i="7" s="1"/>
  <c r="DA70" i="12"/>
  <c r="DA226" i="12"/>
  <c r="DB22" i="12"/>
  <c r="AS22" i="11"/>
  <c r="DA294" i="9"/>
  <c r="DA226" i="9"/>
  <c r="DA226" i="8"/>
  <c r="DA246" i="12"/>
  <c r="DB42" i="12"/>
  <c r="AS42" i="11"/>
  <c r="AS110" i="11" s="1"/>
  <c r="DA246" i="9"/>
  <c r="DA314" i="9"/>
  <c r="DA246" i="8"/>
  <c r="DA239" i="12"/>
  <c r="DB35" i="12"/>
  <c r="AS35" i="11"/>
  <c r="AS103" i="11" s="1"/>
  <c r="DA239" i="9"/>
  <c r="DA307" i="9"/>
  <c r="DA239" i="8"/>
  <c r="AY9" i="6"/>
  <c r="AX7" i="6"/>
  <c r="AU54" i="5"/>
  <c r="AX75" i="6"/>
  <c r="DB109" i="12"/>
  <c r="DA313" i="8"/>
  <c r="DA245" i="10"/>
  <c r="DA381" i="9"/>
  <c r="DB154" i="12"/>
  <c r="DA358" i="10"/>
  <c r="DA290" i="10"/>
  <c r="DA358" i="8"/>
  <c r="DB83" i="12"/>
  <c r="DA219" i="10"/>
  <c r="DA355" i="9"/>
  <c r="DA287" i="8"/>
  <c r="DB199" i="12"/>
  <c r="DA403" i="10"/>
  <c r="DA335" i="10"/>
  <c r="DA403" i="8"/>
  <c r="DB134" i="12"/>
  <c r="DA338" i="8"/>
  <c r="DA270" i="10"/>
  <c r="DA406" i="9"/>
  <c r="AQ125" i="3" l="1"/>
  <c r="AW116" i="6"/>
  <c r="AT18" i="5"/>
  <c r="AW73" i="5"/>
  <c r="DB260" i="12"/>
  <c r="DC56" i="12"/>
  <c r="AT56" i="11"/>
  <c r="AT124" i="11" s="1"/>
  <c r="DB260" i="8"/>
  <c r="DB260" i="9"/>
  <c r="DB328" i="9"/>
  <c r="DB224" i="12"/>
  <c r="DC20" i="12"/>
  <c r="AT20" i="11"/>
  <c r="DB224" i="8"/>
  <c r="DB224" i="9"/>
  <c r="DB292" i="9"/>
  <c r="BI46" i="7"/>
  <c r="AW64" i="5"/>
  <c r="DB248" i="12"/>
  <c r="DC44" i="12"/>
  <c r="AT44" i="11"/>
  <c r="AT112" i="11" s="1"/>
  <c r="DB248" i="8"/>
  <c r="DB248" i="9"/>
  <c r="DB316" i="9"/>
  <c r="AU9" i="5"/>
  <c r="AU8" i="5" s="1"/>
  <c r="BG81" i="7"/>
  <c r="AT16" i="3"/>
  <c r="AT7" i="3"/>
  <c r="DC110" i="12"/>
  <c r="DB246" i="10"/>
  <c r="DB382" i="9"/>
  <c r="DB314" i="8"/>
  <c r="DC93" i="12"/>
  <c r="DB229" i="10"/>
  <c r="DB297" i="8"/>
  <c r="DB365" i="9"/>
  <c r="DC169" i="12"/>
  <c r="DB373" i="8"/>
  <c r="DB305" i="10"/>
  <c r="DB373" i="10"/>
  <c r="DB237" i="12"/>
  <c r="DC33" i="12"/>
  <c r="AT33" i="11"/>
  <c r="AT101" i="11" s="1"/>
  <c r="DB305" i="9"/>
  <c r="DB237" i="9"/>
  <c r="DB237" i="8"/>
  <c r="DC115" i="12"/>
  <c r="DB251" i="10"/>
  <c r="DB387" i="9"/>
  <c r="DB319" i="8"/>
  <c r="DC153" i="12"/>
  <c r="DB357" i="8"/>
  <c r="DB357" i="10"/>
  <c r="DB289" i="10"/>
  <c r="DC94" i="12"/>
  <c r="DB366" i="9"/>
  <c r="DB230" i="10"/>
  <c r="DB298" i="8"/>
  <c r="DC192" i="12"/>
  <c r="DB396" i="8"/>
  <c r="DB396" i="10"/>
  <c r="DB328" i="10"/>
  <c r="DC82" i="12"/>
  <c r="DB354" i="9"/>
  <c r="DB218" i="10"/>
  <c r="DB286" i="8"/>
  <c r="DC98" i="12"/>
  <c r="DB370" i="9"/>
  <c r="DB234" i="10"/>
  <c r="DB302" i="8"/>
  <c r="DC163" i="12"/>
  <c r="DB299" i="10"/>
  <c r="DB367" i="8"/>
  <c r="DB367" i="10"/>
  <c r="DC112" i="12"/>
  <c r="DB316" i="8"/>
  <c r="DB248" i="10"/>
  <c r="DB384" i="9"/>
  <c r="DC122" i="12"/>
  <c r="DB258" i="10"/>
  <c r="DB394" i="9"/>
  <c r="DB326" i="8"/>
  <c r="DC133" i="12"/>
  <c r="DB337" i="8"/>
  <c r="DB269" i="10"/>
  <c r="DB405" i="9"/>
  <c r="DC90" i="12"/>
  <c r="DB226" i="10"/>
  <c r="DB362" i="9"/>
  <c r="DB294" i="8"/>
  <c r="DC103" i="12"/>
  <c r="DB239" i="10"/>
  <c r="DB375" i="9"/>
  <c r="DB307" i="8"/>
  <c r="DC116" i="12"/>
  <c r="DB320" i="8"/>
  <c r="DB388" i="9"/>
  <c r="DB252" i="10"/>
  <c r="AX95" i="6"/>
  <c r="AX94" i="6" s="1"/>
  <c r="AX43" i="6" s="1"/>
  <c r="AX35" i="6"/>
  <c r="AX33" i="6" s="1"/>
  <c r="DB246" i="12"/>
  <c r="DC42" i="12"/>
  <c r="AT42" i="11"/>
  <c r="AT110" i="11" s="1"/>
  <c r="DB314" i="9"/>
  <c r="DB246" i="9"/>
  <c r="DB246" i="8"/>
  <c r="DA274" i="12"/>
  <c r="BI35" i="7"/>
  <c r="DB249" i="12"/>
  <c r="DC45" i="12"/>
  <c r="AT45" i="11"/>
  <c r="AT113" i="11" s="1"/>
  <c r="DB317" i="9"/>
  <c r="DB249" i="9"/>
  <c r="DB249" i="8"/>
  <c r="DB254" i="12"/>
  <c r="DC50" i="12"/>
  <c r="AT50" i="11"/>
  <c r="AT118" i="11" s="1"/>
  <c r="DB322" i="9"/>
  <c r="DB254" i="9"/>
  <c r="DB254" i="8"/>
  <c r="AZ20" i="6"/>
  <c r="BC19" i="6" s="1"/>
  <c r="AZ49" i="5" s="1"/>
  <c r="AW43" i="5"/>
  <c r="AV28" i="3"/>
  <c r="BI83" i="7"/>
  <c r="DC136" i="12"/>
  <c r="DB340" i="8"/>
  <c r="DB408" i="9"/>
  <c r="DB272" i="10"/>
  <c r="DB138" i="12"/>
  <c r="BJ36" i="7" s="1"/>
  <c r="BH160" i="11"/>
  <c r="AS92" i="11"/>
  <c r="AY39" i="6"/>
  <c r="AY44" i="6"/>
  <c r="AZ152" i="11"/>
  <c r="AS84" i="11"/>
  <c r="DB256" i="12"/>
  <c r="DC52" i="12"/>
  <c r="AT52" i="11"/>
  <c r="AT120" i="11" s="1"/>
  <c r="DB256" i="8"/>
  <c r="DB324" i="9"/>
  <c r="DB256" i="9"/>
  <c r="AV11" i="5"/>
  <c r="AU9" i="3"/>
  <c r="AU18" i="3"/>
  <c r="DB223" i="12"/>
  <c r="DC19" i="12"/>
  <c r="AT19" i="11"/>
  <c r="DB291" i="9"/>
  <c r="DB223" i="8"/>
  <c r="DB223" i="9"/>
  <c r="AX45" i="6"/>
  <c r="AV117" i="6"/>
  <c r="DC146" i="12"/>
  <c r="DB282" i="10"/>
  <c r="DB350" i="10"/>
  <c r="DB350" i="8"/>
  <c r="DC127" i="12"/>
  <c r="DB399" i="9"/>
  <c r="DB263" i="10"/>
  <c r="DB331" i="8"/>
  <c r="DC190" i="12"/>
  <c r="DB394" i="8"/>
  <c r="DB394" i="10"/>
  <c r="DB326" i="10"/>
  <c r="DC181" i="12"/>
  <c r="DB385" i="8"/>
  <c r="DB385" i="10"/>
  <c r="DB317" i="10"/>
  <c r="DC79" i="12"/>
  <c r="DB351" i="9"/>
  <c r="DB215" i="10"/>
  <c r="DB283" i="8"/>
  <c r="DC162" i="12"/>
  <c r="DB366" i="10"/>
  <c r="DB298" i="10"/>
  <c r="DB366" i="8"/>
  <c r="DC131" i="12"/>
  <c r="DB267" i="10"/>
  <c r="DB403" i="9"/>
  <c r="DB335" i="8"/>
  <c r="AX150" i="11"/>
  <c r="AS82" i="11"/>
  <c r="DB270" i="12"/>
  <c r="DC66" i="12"/>
  <c r="AT66" i="11"/>
  <c r="AT134" i="11" s="1"/>
  <c r="DB338" i="9"/>
  <c r="DB270" i="9"/>
  <c r="DB270" i="8"/>
  <c r="AZ25" i="6"/>
  <c r="BF24" i="6" s="1"/>
  <c r="BC51" i="5" s="1"/>
  <c r="AW44" i="5"/>
  <c r="AV29" i="3"/>
  <c r="BI84" i="7"/>
  <c r="DC204" i="12"/>
  <c r="DB408" i="8"/>
  <c r="DB340" i="10"/>
  <c r="DB408" i="10"/>
  <c r="DB206" i="12"/>
  <c r="BJ37" i="7" s="1"/>
  <c r="DB215" i="12"/>
  <c r="DC11" i="12"/>
  <c r="AT11" i="11"/>
  <c r="DB215" i="9"/>
  <c r="DB283" i="9"/>
  <c r="DB215" i="8"/>
  <c r="DB253" i="12"/>
  <c r="DC49" i="12"/>
  <c r="AT49" i="11"/>
  <c r="AT117" i="11" s="1"/>
  <c r="DB321" i="9"/>
  <c r="DB253" i="9"/>
  <c r="DB253" i="8"/>
  <c r="AR125" i="5"/>
  <c r="AQ118" i="3"/>
  <c r="BD182" i="7"/>
  <c r="AR147" i="5" s="1"/>
  <c r="DB222" i="12"/>
  <c r="DC18" i="12"/>
  <c r="AT18" i="11"/>
  <c r="DB290" i="9"/>
  <c r="DB222" i="8"/>
  <c r="DB222" i="9"/>
  <c r="DB227" i="12"/>
  <c r="DC23" i="12"/>
  <c r="AT23" i="11"/>
  <c r="DB295" i="9"/>
  <c r="DB227" i="8"/>
  <c r="DB227" i="9"/>
  <c r="DB265" i="12"/>
  <c r="DC61" i="12"/>
  <c r="AT61" i="11"/>
  <c r="AT129" i="11" s="1"/>
  <c r="DB265" i="9"/>
  <c r="DB333" i="9"/>
  <c r="DB265" i="8"/>
  <c r="DB225" i="12"/>
  <c r="DC21" i="12"/>
  <c r="AT21" i="11"/>
  <c r="DB293" i="9"/>
  <c r="DB225" i="9"/>
  <c r="DB225" i="8"/>
  <c r="DC197" i="12"/>
  <c r="DB401" i="8"/>
  <c r="DB401" i="10"/>
  <c r="DB333" i="10"/>
  <c r="DC202" i="12"/>
  <c r="DB406" i="8"/>
  <c r="DB406" i="10"/>
  <c r="DB338" i="10"/>
  <c r="BH57" i="7"/>
  <c r="AV70" i="5"/>
  <c r="BH195" i="7" a="1"/>
  <c r="BH195" i="7" s="1"/>
  <c r="BH209" i="7" a="1"/>
  <c r="BH209" i="7" s="1"/>
  <c r="DB252" i="12"/>
  <c r="DC48" i="12"/>
  <c r="AT48" i="11"/>
  <c r="AT116" i="11" s="1"/>
  <c r="DB252" i="8"/>
  <c r="DB320" i="9"/>
  <c r="DB252" i="9"/>
  <c r="AT123" i="5"/>
  <c r="AS115" i="3"/>
  <c r="BF96" i="7"/>
  <c r="BI57" i="7"/>
  <c r="AW70" i="5"/>
  <c r="BH64" i="7"/>
  <c r="AV74" i="5"/>
  <c r="DB231" i="12"/>
  <c r="DC27" i="12"/>
  <c r="AT27" i="11"/>
  <c r="AT95" i="11" s="1"/>
  <c r="DB231" i="9"/>
  <c r="DB299" i="9"/>
  <c r="DB231" i="8"/>
  <c r="DB221" i="12"/>
  <c r="DC17" i="12"/>
  <c r="AT17" i="11"/>
  <c r="DB221" i="9"/>
  <c r="DB289" i="9"/>
  <c r="DB221" i="8"/>
  <c r="DC132" i="12"/>
  <c r="DB336" i="8"/>
  <c r="DB268" i="10"/>
  <c r="DB404" i="9"/>
  <c r="DC92" i="12"/>
  <c r="DB296" i="8"/>
  <c r="DB364" i="9"/>
  <c r="DB228" i="10"/>
  <c r="DC186" i="12"/>
  <c r="DB390" i="8"/>
  <c r="DB322" i="10"/>
  <c r="DB390" i="10"/>
  <c r="DB257" i="12"/>
  <c r="DC53" i="12"/>
  <c r="AT53" i="11"/>
  <c r="AT121" i="11" s="1"/>
  <c r="DB257" i="9"/>
  <c r="DB325" i="9"/>
  <c r="DB257" i="8"/>
  <c r="AQ153" i="5"/>
  <c r="AP125" i="3"/>
  <c r="DC178" i="12"/>
  <c r="DB314" i="10"/>
  <c r="DB382" i="10"/>
  <c r="DB382" i="8"/>
  <c r="DC84" i="12"/>
  <c r="DB288" i="8"/>
  <c r="DB220" i="10"/>
  <c r="DB356" i="9"/>
  <c r="DC171" i="12"/>
  <c r="DB307" i="10"/>
  <c r="DB375" i="8"/>
  <c r="DB375" i="10"/>
  <c r="DC114" i="12"/>
  <c r="DB386" i="9"/>
  <c r="DB318" i="8"/>
  <c r="DB250" i="10"/>
  <c r="DC175" i="12"/>
  <c r="DB311" i="10"/>
  <c r="DB379" i="8"/>
  <c r="DB379" i="10"/>
  <c r="DC198" i="12"/>
  <c r="DB402" i="8"/>
  <c r="DB334" i="10"/>
  <c r="DB402" i="10"/>
  <c r="DC150" i="12"/>
  <c r="DB354" i="10"/>
  <c r="DB286" i="10"/>
  <c r="DB354" i="8"/>
  <c r="DC134" i="12"/>
  <c r="DB406" i="9"/>
  <c r="DB270" i="10"/>
  <c r="DB338" i="8"/>
  <c r="DC199" i="12"/>
  <c r="DB403" i="8"/>
  <c r="DB335" i="10"/>
  <c r="DB403" i="10"/>
  <c r="DC83" i="12"/>
  <c r="DB355" i="9"/>
  <c r="DB219" i="10"/>
  <c r="DB287" i="8"/>
  <c r="DC154" i="12"/>
  <c r="DB358" i="10"/>
  <c r="DB290" i="10"/>
  <c r="DB358" i="8"/>
  <c r="DC109" i="12"/>
  <c r="DB313" i="8"/>
  <c r="DB245" i="10"/>
  <c r="DB381" i="9"/>
  <c r="AY75" i="6"/>
  <c r="AZ9" i="6"/>
  <c r="AY7" i="6"/>
  <c r="AV54" i="5"/>
  <c r="BF158" i="11"/>
  <c r="AS90" i="11"/>
  <c r="BI64" i="7"/>
  <c r="AW74" i="5"/>
  <c r="DB272" i="12"/>
  <c r="DC68" i="12"/>
  <c r="AT68" i="11"/>
  <c r="AT136" i="11" s="1"/>
  <c r="DB272" i="8"/>
  <c r="DB272" i="9"/>
  <c r="DB340" i="9"/>
  <c r="DB342" i="9" s="1"/>
  <c r="BJ63" i="7" s="1"/>
  <c r="DB70" i="12"/>
  <c r="AS80" i="11"/>
  <c r="AV148" i="11"/>
  <c r="DB266" i="12"/>
  <c r="DC62" i="12"/>
  <c r="AT62" i="11"/>
  <c r="AT130" i="11" s="1"/>
  <c r="DB266" i="9"/>
  <c r="DB334" i="9"/>
  <c r="DB266" i="8"/>
  <c r="AT146" i="11"/>
  <c r="AS78" i="11"/>
  <c r="AS88" i="11"/>
  <c r="BD156" i="11"/>
  <c r="BI67" i="7"/>
  <c r="BI59" i="7"/>
  <c r="AW72" i="5" s="1"/>
  <c r="AW75" i="5"/>
  <c r="AV10" i="5"/>
  <c r="AU17" i="3"/>
  <c r="AU8" i="3"/>
  <c r="DB228" i="12"/>
  <c r="DC24" i="12"/>
  <c r="AT24" i="11"/>
  <c r="DB228" i="8"/>
  <c r="DB228" i="9"/>
  <c r="DB296" i="9"/>
  <c r="DB235" i="12"/>
  <c r="DC31" i="12"/>
  <c r="AT31" i="11"/>
  <c r="AT99" i="11" s="1"/>
  <c r="DB235" i="9"/>
  <c r="DB235" i="8"/>
  <c r="DB303" i="9"/>
  <c r="DB255" i="12"/>
  <c r="DC51" i="12"/>
  <c r="AT51" i="11"/>
  <c r="AT119" i="11" s="1"/>
  <c r="DB323" i="9"/>
  <c r="DB255" i="9"/>
  <c r="DB255" i="8"/>
  <c r="DB261" i="12"/>
  <c r="DC57" i="12"/>
  <c r="AT57" i="11"/>
  <c r="AT125" i="11" s="1"/>
  <c r="DB329" i="9"/>
  <c r="DB261" i="9"/>
  <c r="DB261" i="8"/>
  <c r="DB220" i="12"/>
  <c r="DC16" i="12"/>
  <c r="AT16" i="11"/>
  <c r="DB220" i="8"/>
  <c r="DB220" i="9"/>
  <c r="DB288" i="9"/>
  <c r="AZ12" i="6"/>
  <c r="AW47" i="5"/>
  <c r="AW46" i="5" s="1"/>
  <c r="AW139" i="5" s="1"/>
  <c r="BJ162" i="11"/>
  <c r="AS94" i="11"/>
  <c r="BI161" i="11"/>
  <c r="AS93" i="11"/>
  <c r="AX31" i="6"/>
  <c r="BB232" i="7"/>
  <c r="AN128" i="3"/>
  <c r="BH34" i="7"/>
  <c r="AY15" i="6"/>
  <c r="BA14" i="6" s="1"/>
  <c r="AV42" i="5"/>
  <c r="AU27" i="3"/>
  <c r="BH82" i="7"/>
  <c r="DB243" i="12"/>
  <c r="DC39" i="12"/>
  <c r="AT39" i="11"/>
  <c r="AT107" i="11" s="1"/>
  <c r="DB311" i="9"/>
  <c r="DB243" i="9"/>
  <c r="DB243" i="8"/>
  <c r="DC102" i="12"/>
  <c r="DB238" i="10"/>
  <c r="DB306" i="8"/>
  <c r="DB374" i="9"/>
  <c r="DC164" i="12"/>
  <c r="DB368" i="8"/>
  <c r="DB300" i="10"/>
  <c r="DB368" i="10"/>
  <c r="DC157" i="12"/>
  <c r="DB361" i="8"/>
  <c r="DB293" i="10"/>
  <c r="DB361" i="10"/>
  <c r="DB218" i="12"/>
  <c r="DC14" i="12"/>
  <c r="AT14" i="11"/>
  <c r="DB286" i="9"/>
  <c r="DB218" i="9"/>
  <c r="DB218" i="8"/>
  <c r="DA410" i="10"/>
  <c r="BI53" i="7" s="1"/>
  <c r="BJ87" i="7" s="1"/>
  <c r="AW79" i="3" s="1"/>
  <c r="DB233" i="12"/>
  <c r="DC29" i="12"/>
  <c r="AT29" i="11"/>
  <c r="AT97" i="11" s="1"/>
  <c r="DB301" i="9"/>
  <c r="DB233" i="9"/>
  <c r="DB233" i="8"/>
  <c r="AS15" i="3"/>
  <c r="AS6" i="3"/>
  <c r="DC158" i="12"/>
  <c r="DB362" i="10"/>
  <c r="DB294" i="10"/>
  <c r="DB362" i="8"/>
  <c r="DC183" i="12"/>
  <c r="DB319" i="10"/>
  <c r="DB387" i="8"/>
  <c r="DB387" i="10"/>
  <c r="DC113" i="12"/>
  <c r="DB317" i="8"/>
  <c r="DB249" i="10"/>
  <c r="DB385" i="9"/>
  <c r="DC177" i="12"/>
  <c r="DB381" i="8"/>
  <c r="DB381" i="10"/>
  <c r="DB313" i="10"/>
  <c r="DC174" i="12"/>
  <c r="DB378" i="10"/>
  <c r="DB310" i="10"/>
  <c r="DB378" i="8"/>
  <c r="DC203" i="12"/>
  <c r="DB339" i="10"/>
  <c r="DB407" i="8"/>
  <c r="DB407" i="10"/>
  <c r="DC135" i="12"/>
  <c r="DB271" i="10"/>
  <c r="DB407" i="9"/>
  <c r="DB339" i="8"/>
  <c r="DC152" i="12"/>
  <c r="DB356" i="8"/>
  <c r="DB288" i="10"/>
  <c r="DB356" i="10"/>
  <c r="DC148" i="12"/>
  <c r="DB352" i="8"/>
  <c r="DB284" i="10"/>
  <c r="DB352" i="10"/>
  <c r="DC107" i="12"/>
  <c r="DB243" i="10"/>
  <c r="DB379" i="9"/>
  <c r="DB311" i="8"/>
  <c r="BI88" i="7"/>
  <c r="AV78" i="3" s="1"/>
  <c r="BH45" i="7"/>
  <c r="BH39" i="7"/>
  <c r="AV63" i="5"/>
  <c r="AR19" i="3"/>
  <c r="AS80" i="3"/>
  <c r="AS81" i="3"/>
  <c r="AW149" i="11"/>
  <c r="AS81" i="11"/>
  <c r="AS145" i="11"/>
  <c r="AS77" i="11"/>
  <c r="DB247" i="12"/>
  <c r="DC43" i="12"/>
  <c r="AT43" i="11"/>
  <c r="AT111" i="11" s="1"/>
  <c r="DB315" i="9"/>
  <c r="DB247" i="9"/>
  <c r="DB247" i="8"/>
  <c r="DC106" i="12"/>
  <c r="DB310" i="8"/>
  <c r="DB378" i="9"/>
  <c r="DB242" i="10"/>
  <c r="DC151" i="12"/>
  <c r="DB287" i="10"/>
  <c r="DB355" i="8"/>
  <c r="DB355" i="10"/>
  <c r="DB263" i="12"/>
  <c r="DC59" i="12"/>
  <c r="AT59" i="11"/>
  <c r="AT127" i="11" s="1"/>
  <c r="DB263" i="9"/>
  <c r="DB331" i="9"/>
  <c r="DB263" i="8"/>
  <c r="DB234" i="12"/>
  <c r="DC30" i="12"/>
  <c r="AT30" i="11"/>
  <c r="AT98" i="11" s="1"/>
  <c r="DB234" i="9"/>
  <c r="DB302" i="9"/>
  <c r="DB234" i="8"/>
  <c r="AU62" i="5"/>
  <c r="AT73" i="3"/>
  <c r="DB239" i="12"/>
  <c r="DC35" i="12"/>
  <c r="AT35" i="11"/>
  <c r="AT103" i="11" s="1"/>
  <c r="DB239" i="9"/>
  <c r="DB307" i="9"/>
  <c r="DB239" i="8"/>
  <c r="DB216" i="12"/>
  <c r="DC12" i="12"/>
  <c r="AT12" i="11"/>
  <c r="DB216" i="8"/>
  <c r="DB284" i="9"/>
  <c r="DB216" i="9"/>
  <c r="DB214" i="12"/>
  <c r="DC10" i="12"/>
  <c r="AT10" i="11"/>
  <c r="DB214" i="9"/>
  <c r="DB214" i="8"/>
  <c r="DB282" i="9"/>
  <c r="DB232" i="12"/>
  <c r="DC28" i="12"/>
  <c r="AT28" i="11"/>
  <c r="AT96" i="11" s="1"/>
  <c r="DB232" i="8"/>
  <c r="DB300" i="9"/>
  <c r="DB232" i="9"/>
  <c r="BA153" i="11"/>
  <c r="AS85" i="11"/>
  <c r="DB242" i="12"/>
  <c r="DC38" i="12"/>
  <c r="AT38" i="11"/>
  <c r="AT106" i="11" s="1"/>
  <c r="DB242" i="9"/>
  <c r="DB310" i="9"/>
  <c r="DB242" i="8"/>
  <c r="DC187" i="12"/>
  <c r="DB391" i="8"/>
  <c r="DB391" i="10"/>
  <c r="DB323" i="10"/>
  <c r="DC201" i="12"/>
  <c r="DB405" i="8"/>
  <c r="DB405" i="10"/>
  <c r="DB337" i="10"/>
  <c r="DC159" i="12"/>
  <c r="DB295" i="10"/>
  <c r="DB363" i="8"/>
  <c r="DB363" i="10"/>
  <c r="DC80" i="12"/>
  <c r="DB284" i="8"/>
  <c r="DB216" i="10"/>
  <c r="DB352" i="9"/>
  <c r="AU41" i="5"/>
  <c r="BG166" i="7"/>
  <c r="BG165" i="7" s="1"/>
  <c r="BG141" i="7"/>
  <c r="BG44" i="7"/>
  <c r="AT74" i="3" s="1"/>
  <c r="AT26" i="3"/>
  <c r="DB230" i="12"/>
  <c r="DC26" i="12"/>
  <c r="AT26" i="11"/>
  <c r="AT94" i="11" s="1"/>
  <c r="DB230" i="8"/>
  <c r="DB298" i="9"/>
  <c r="DB230" i="9"/>
  <c r="DB262" i="12"/>
  <c r="DC58" i="12"/>
  <c r="AT58" i="11"/>
  <c r="AT126" i="11" s="1"/>
  <c r="DB330" i="9"/>
  <c r="DB262" i="9"/>
  <c r="DB262" i="8"/>
  <c r="DB229" i="12"/>
  <c r="DC25" i="12"/>
  <c r="AT25" i="11"/>
  <c r="DB297" i="9"/>
  <c r="DB229" i="9"/>
  <c r="DB229" i="8"/>
  <c r="DB267" i="12"/>
  <c r="DC63" i="12"/>
  <c r="AT63" i="11"/>
  <c r="AT131" i="11" s="1"/>
  <c r="DB267" i="9"/>
  <c r="DB335" i="9"/>
  <c r="DB267" i="8"/>
  <c r="DB241" i="12"/>
  <c r="DC37" i="12"/>
  <c r="AT37" i="11"/>
  <c r="AT105" i="11" s="1"/>
  <c r="DB241" i="9"/>
  <c r="DB309" i="9"/>
  <c r="DB241" i="8"/>
  <c r="DC156" i="12"/>
  <c r="DB360" i="8"/>
  <c r="DB292" i="10"/>
  <c r="DB360" i="10"/>
  <c r="DC85" i="12"/>
  <c r="DB289" i="8"/>
  <c r="DB357" i="9"/>
  <c r="DB221" i="10"/>
  <c r="DC194" i="12"/>
  <c r="DB398" i="8"/>
  <c r="DB398" i="10"/>
  <c r="DB330" i="10"/>
  <c r="DC172" i="12"/>
  <c r="DB376" i="8"/>
  <c r="DB376" i="10"/>
  <c r="DB308" i="10"/>
  <c r="DC120" i="12"/>
  <c r="DB324" i="8"/>
  <c r="DB256" i="10"/>
  <c r="DB392" i="9"/>
  <c r="DC125" i="12"/>
  <c r="DB329" i="8"/>
  <c r="DB261" i="10"/>
  <c r="DB397" i="9"/>
  <c r="AP153" i="5"/>
  <c r="AO125" i="3"/>
  <c r="DB245" i="12"/>
  <c r="DC41" i="12"/>
  <c r="AT41" i="11"/>
  <c r="AT109" i="11" s="1"/>
  <c r="DB245" i="9"/>
  <c r="DB313" i="9"/>
  <c r="DB245" i="8"/>
  <c r="BI51" i="7"/>
  <c r="BI49" i="7"/>
  <c r="AW67" i="5" s="1"/>
  <c r="AW68" i="5"/>
  <c r="DC99" i="12"/>
  <c r="DB371" i="9"/>
  <c r="DB235" i="10"/>
  <c r="DB303" i="8"/>
  <c r="DC167" i="12"/>
  <c r="DB371" i="10"/>
  <c r="DB371" i="8"/>
  <c r="DB303" i="10"/>
  <c r="DC195" i="12"/>
  <c r="DB399" i="10"/>
  <c r="DB399" i="8"/>
  <c r="DB331" i="10"/>
  <c r="DC77" i="12"/>
  <c r="DB349" i="9"/>
  <c r="DB281" i="8"/>
  <c r="DB213" i="10"/>
  <c r="DC105" i="12"/>
  <c r="DB241" i="10"/>
  <c r="DB309" i="8"/>
  <c r="DB377" i="9"/>
  <c r="DC130" i="12"/>
  <c r="DB334" i="8"/>
  <c r="DB402" i="9"/>
  <c r="DB266" i="10"/>
  <c r="DC91" i="12"/>
  <c r="DB363" i="9"/>
  <c r="DB227" i="10"/>
  <c r="DB295" i="8"/>
  <c r="DC191" i="12"/>
  <c r="DB395" i="10"/>
  <c r="DB395" i="8"/>
  <c r="DB327" i="10"/>
  <c r="DC193" i="12"/>
  <c r="DB397" i="8"/>
  <c r="DB397" i="10"/>
  <c r="DB329" i="10"/>
  <c r="DC108" i="12"/>
  <c r="DB312" i="8"/>
  <c r="DB244" i="10"/>
  <c r="DB380" i="9"/>
  <c r="DC119" i="12"/>
  <c r="DB255" i="10"/>
  <c r="DB391" i="9"/>
  <c r="DB323" i="8"/>
  <c r="DC89" i="12"/>
  <c r="DB293" i="8"/>
  <c r="DB361" i="9"/>
  <c r="DB225" i="10"/>
  <c r="AT6" i="5"/>
  <c r="DB238" i="12"/>
  <c r="DC34" i="12"/>
  <c r="AT34" i="11"/>
  <c r="AT102" i="11" s="1"/>
  <c r="DB306" i="9"/>
  <c r="DB238" i="8"/>
  <c r="DB238" i="9"/>
  <c r="DB244" i="12"/>
  <c r="DC40" i="12"/>
  <c r="AT40" i="11"/>
  <c r="AT108" i="11" s="1"/>
  <c r="DB244" i="8"/>
  <c r="DB312" i="9"/>
  <c r="DB244" i="9"/>
  <c r="DB271" i="12"/>
  <c r="AT67" i="11"/>
  <c r="AT135" i="11" s="1"/>
  <c r="DC67" i="12"/>
  <c r="DB339" i="9"/>
  <c r="DB271" i="9"/>
  <c r="DB271" i="8"/>
  <c r="DB217" i="12"/>
  <c r="DC13" i="12"/>
  <c r="AT13" i="11"/>
  <c r="DB217" i="9"/>
  <c r="DB285" i="9"/>
  <c r="DB217" i="8"/>
  <c r="BH67" i="7"/>
  <c r="BH59" i="7"/>
  <c r="AV72" i="5" s="1"/>
  <c r="AV75" i="5"/>
  <c r="DB213" i="12"/>
  <c r="DC9" i="12"/>
  <c r="AT9" i="11"/>
  <c r="DB213" i="9"/>
  <c r="DB281" i="9"/>
  <c r="DB213" i="8"/>
  <c r="AU111" i="6"/>
  <c r="AR149" i="5" s="1"/>
  <c r="AU117" i="6"/>
  <c r="AY151" i="11"/>
  <c r="AS83" i="11"/>
  <c r="DC87" i="12"/>
  <c r="DB223" i="10"/>
  <c r="DB359" i="9"/>
  <c r="DB291" i="8"/>
  <c r="DC188" i="12"/>
  <c r="DB392" i="8"/>
  <c r="DB392" i="10"/>
  <c r="DB324" i="10"/>
  <c r="DC88" i="12"/>
  <c r="DB292" i="8"/>
  <c r="DB224" i="10"/>
  <c r="DB360" i="9"/>
  <c r="DC200" i="12"/>
  <c r="DB404" i="8"/>
  <c r="DB336" i="10"/>
  <c r="DB404" i="10"/>
  <c r="DC173" i="12"/>
  <c r="DB377" i="8"/>
  <c r="DB309" i="10"/>
  <c r="DB377" i="10"/>
  <c r="AW104" i="6"/>
  <c r="AW103" i="6"/>
  <c r="AT99" i="5"/>
  <c r="BI87" i="7"/>
  <c r="AV79" i="3" s="1"/>
  <c r="BH61" i="7"/>
  <c r="AV73" i="5"/>
  <c r="BE175" i="7"/>
  <c r="BE174" i="7"/>
  <c r="AS92" i="5"/>
  <c r="AS85" i="5" s="1"/>
  <c r="AR88" i="3"/>
  <c r="DB258" i="12"/>
  <c r="DC54" i="12"/>
  <c r="AT54" i="11"/>
  <c r="AT122" i="11" s="1"/>
  <c r="DB326" i="9"/>
  <c r="DB258" i="9"/>
  <c r="DB258" i="8"/>
  <c r="BF186" i="7"/>
  <c r="DC86" i="12"/>
  <c r="DB358" i="9"/>
  <c r="DB222" i="10"/>
  <c r="DB290" i="8"/>
  <c r="DC129" i="12"/>
  <c r="DB333" i="8"/>
  <c r="DB265" i="10"/>
  <c r="DB401" i="9"/>
  <c r="AU120" i="5"/>
  <c r="AU118" i="5" s="1"/>
  <c r="AU101" i="5"/>
  <c r="AX92" i="6"/>
  <c r="AX49" i="6"/>
  <c r="DB226" i="12"/>
  <c r="DC22" i="12"/>
  <c r="AT22" i="11"/>
  <c r="DB294" i="9"/>
  <c r="DB226" i="9"/>
  <c r="DB226" i="8"/>
  <c r="BI45" i="7"/>
  <c r="AW63" i="5"/>
  <c r="DB268" i="12"/>
  <c r="DC64" i="12"/>
  <c r="AT64" i="11"/>
  <c r="AT132" i="11" s="1"/>
  <c r="DB268" i="8"/>
  <c r="DB268" i="9"/>
  <c r="DB336" i="9"/>
  <c r="BC155" i="11"/>
  <c r="AS87" i="11"/>
  <c r="DC78" i="12"/>
  <c r="DB350" i="9"/>
  <c r="DB214" i="10"/>
  <c r="DB282" i="8"/>
  <c r="DC179" i="12"/>
  <c r="DB383" i="8"/>
  <c r="DB315" i="10"/>
  <c r="DB383" i="10"/>
  <c r="DC161" i="12"/>
  <c r="DB365" i="8"/>
  <c r="DB297" i="10"/>
  <c r="DB365" i="10"/>
  <c r="DC189" i="12"/>
  <c r="DB393" i="8"/>
  <c r="DB393" i="10"/>
  <c r="DB325" i="10"/>
  <c r="DC118" i="12"/>
  <c r="DB322" i="8"/>
  <c r="DB254" i="10"/>
  <c r="DB390" i="9"/>
  <c r="DC145" i="12"/>
  <c r="DB349" i="8"/>
  <c r="DB281" i="10"/>
  <c r="DB349" i="10"/>
  <c r="DC165" i="12"/>
  <c r="DB369" i="8"/>
  <c r="DB369" i="10"/>
  <c r="DB301" i="10"/>
  <c r="DC117" i="12"/>
  <c r="DB321" i="8"/>
  <c r="DB253" i="10"/>
  <c r="DB389" i="9"/>
  <c r="DC96" i="12"/>
  <c r="DB300" i="8"/>
  <c r="DB232" i="10"/>
  <c r="DB368" i="9"/>
  <c r="DC111" i="12"/>
  <c r="DB247" i="10"/>
  <c r="DB383" i="9"/>
  <c r="DB315" i="8"/>
  <c r="DC184" i="12"/>
  <c r="DB388" i="8"/>
  <c r="DB388" i="10"/>
  <c r="DB320" i="10"/>
  <c r="DC81" i="12"/>
  <c r="DB285" i="8"/>
  <c r="DB353" i="9"/>
  <c r="DB217" i="10"/>
  <c r="DC185" i="12"/>
  <c r="DB389" i="8"/>
  <c r="DB389" i="10"/>
  <c r="DB321" i="10"/>
  <c r="DC101" i="12"/>
  <c r="DB305" i="8"/>
  <c r="DB373" i="9"/>
  <c r="DB237" i="10"/>
  <c r="DC168" i="12"/>
  <c r="DB372" i="8"/>
  <c r="DB372" i="10"/>
  <c r="DB304" i="10"/>
  <c r="DC155" i="12"/>
  <c r="DB291" i="10"/>
  <c r="DB359" i="8"/>
  <c r="DB359" i="10"/>
  <c r="DC147" i="12"/>
  <c r="DB283" i="10"/>
  <c r="DB351" i="8"/>
  <c r="DB351" i="10"/>
  <c r="DC170" i="12"/>
  <c r="DB374" i="8"/>
  <c r="DB374" i="10"/>
  <c r="DB306" i="10"/>
  <c r="DC104" i="12"/>
  <c r="DB308" i="8"/>
  <c r="DB240" i="10"/>
  <c r="DB376" i="9"/>
  <c r="DC128" i="12"/>
  <c r="DB332" i="8"/>
  <c r="DB400" i="9"/>
  <c r="DB264" i="10"/>
  <c r="DC124" i="12"/>
  <c r="DB328" i="8"/>
  <c r="DB396" i="9"/>
  <c r="DB260" i="10"/>
  <c r="DC121" i="12"/>
  <c r="DB325" i="8"/>
  <c r="DB257" i="10"/>
  <c r="DB393" i="9"/>
  <c r="DC166" i="12"/>
  <c r="DB302" i="10"/>
  <c r="DB370" i="10"/>
  <c r="DB370" i="8"/>
  <c r="DC126" i="12"/>
  <c r="DB398" i="9"/>
  <c r="DB262" i="10"/>
  <c r="DB330" i="8"/>
  <c r="DB264" i="12"/>
  <c r="DC60" i="12"/>
  <c r="AT60" i="11"/>
  <c r="AT128" i="11" s="1"/>
  <c r="DB264" i="8"/>
  <c r="DB332" i="9"/>
  <c r="DB264" i="9"/>
  <c r="BH46" i="7"/>
  <c r="AV64" i="5"/>
  <c r="DC180" i="12"/>
  <c r="DB384" i="8"/>
  <c r="DB316" i="10"/>
  <c r="DB384" i="10"/>
  <c r="DC95" i="12"/>
  <c r="DB367" i="9"/>
  <c r="DB231" i="10"/>
  <c r="DB299" i="8"/>
  <c r="DC149" i="12"/>
  <c r="DB353" i="8"/>
  <c r="DB353" i="10"/>
  <c r="DB285" i="10"/>
  <c r="DC176" i="12"/>
  <c r="DB380" i="8"/>
  <c r="DB312" i="10"/>
  <c r="DB380" i="10"/>
  <c r="DC123" i="12"/>
  <c r="DB395" i="9"/>
  <c r="DB259" i="10"/>
  <c r="DB327" i="8"/>
  <c r="DC160" i="12"/>
  <c r="DB364" i="8"/>
  <c r="DB364" i="10"/>
  <c r="DB296" i="10"/>
  <c r="DC182" i="12"/>
  <c r="DB318" i="10"/>
  <c r="DB386" i="8"/>
  <c r="DB386" i="10"/>
  <c r="DA410" i="8"/>
  <c r="BI42" i="7" s="1"/>
  <c r="BI39" i="7" s="1"/>
  <c r="AU147" i="11"/>
  <c r="AS79" i="11"/>
  <c r="AR57" i="3"/>
  <c r="BE98" i="7"/>
  <c r="AR63" i="3" s="1"/>
  <c r="BG186" i="7"/>
  <c r="BB154" i="11"/>
  <c r="AS86" i="11"/>
  <c r="AS91" i="11"/>
  <c r="BG159" i="11"/>
  <c r="DC196" i="12"/>
  <c r="DB400" i="8"/>
  <c r="DB400" i="10"/>
  <c r="DB332" i="10"/>
  <c r="DC100" i="12"/>
  <c r="DB304" i="8"/>
  <c r="DB372" i="9"/>
  <c r="DB236" i="10"/>
  <c r="DC97" i="12"/>
  <c r="DB369" i="9"/>
  <c r="DB301" i="8"/>
  <c r="DB233" i="10"/>
  <c r="DB219" i="12"/>
  <c r="DC15" i="12"/>
  <c r="AT15" i="11"/>
  <c r="DB219" i="9"/>
  <c r="DB287" i="9"/>
  <c r="DB219" i="8"/>
  <c r="DB251" i="12"/>
  <c r="DC47" i="12"/>
  <c r="AT47" i="11"/>
  <c r="AT115" i="11" s="1"/>
  <c r="DB251" i="9"/>
  <c r="DB319" i="9"/>
  <c r="DB251" i="8"/>
  <c r="DB250" i="12"/>
  <c r="DC46" i="12"/>
  <c r="AT46" i="11"/>
  <c r="AT114" i="11" s="1"/>
  <c r="DB318" i="9"/>
  <c r="DB250" i="9"/>
  <c r="DB250" i="8"/>
  <c r="AR101" i="3"/>
  <c r="AR116" i="3"/>
  <c r="AS107" i="5"/>
  <c r="AS104" i="5" s="1"/>
  <c r="AS111" i="5"/>
  <c r="BE157" i="11"/>
  <c r="AS89" i="11"/>
  <c r="DB269" i="12"/>
  <c r="DC65" i="12"/>
  <c r="AT65" i="11"/>
  <c r="AT133" i="11" s="1"/>
  <c r="DB337" i="9"/>
  <c r="DB269" i="9"/>
  <c r="DB269" i="8"/>
  <c r="DB259" i="12"/>
  <c r="DC55" i="12"/>
  <c r="AT55" i="11"/>
  <c r="AT123" i="11" s="1"/>
  <c r="DB327" i="9"/>
  <c r="DB259" i="9"/>
  <c r="DB259" i="8"/>
  <c r="DB240" i="12"/>
  <c r="DC36" i="12"/>
  <c r="AT36" i="11"/>
  <c r="AT104" i="11" s="1"/>
  <c r="DB240" i="8"/>
  <c r="DB240" i="9"/>
  <c r="DB308" i="9"/>
  <c r="AT114" i="5"/>
  <c r="AT95" i="5"/>
  <c r="AT88" i="5" s="1"/>
  <c r="AS104" i="3"/>
  <c r="AS91" i="3"/>
  <c r="BF163" i="7"/>
  <c r="BF105" i="7"/>
  <c r="DB236" i="12"/>
  <c r="DC32" i="12"/>
  <c r="AT32" i="11"/>
  <c r="AT100" i="11" s="1"/>
  <c r="DB236" i="8"/>
  <c r="DB304" i="9"/>
  <c r="DB236" i="9"/>
  <c r="AV115" i="6"/>
  <c r="BE169" i="7" l="1"/>
  <c r="BE231" i="7" s="1"/>
  <c r="BE185" i="7" s="1"/>
  <c r="AW62" i="5"/>
  <c r="AV73" i="3"/>
  <c r="DC251" i="12"/>
  <c r="DD47" i="12"/>
  <c r="AU47" i="11"/>
  <c r="AU115" i="11" s="1"/>
  <c r="DC251" i="9"/>
  <c r="DC319" i="9"/>
  <c r="DC251" i="8"/>
  <c r="DC268" i="12"/>
  <c r="DD64" i="12"/>
  <c r="AU64" i="11"/>
  <c r="AU132" i="11" s="1"/>
  <c r="DC268" i="8"/>
  <c r="DC268" i="9"/>
  <c r="DC336" i="9"/>
  <c r="AU99" i="5"/>
  <c r="AX104" i="6"/>
  <c r="AX103" i="6"/>
  <c r="DD173" i="12"/>
  <c r="DC377" i="8"/>
  <c r="DC309" i="10"/>
  <c r="DC377" i="10"/>
  <c r="DD200" i="12"/>
  <c r="DC404" i="8"/>
  <c r="DC336" i="10"/>
  <c r="DC404" i="10"/>
  <c r="DD88" i="12"/>
  <c r="DC292" i="8"/>
  <c r="DC224" i="10"/>
  <c r="DC360" i="9"/>
  <c r="DD188" i="12"/>
  <c r="DC392" i="8"/>
  <c r="DC392" i="10"/>
  <c r="DC324" i="10"/>
  <c r="DD87" i="12"/>
  <c r="DC223" i="10"/>
  <c r="DC359" i="9"/>
  <c r="DC291" i="8"/>
  <c r="AT77" i="11"/>
  <c r="AT145" i="11"/>
  <c r="DC238" i="12"/>
  <c r="DD34" i="12"/>
  <c r="AU34" i="11"/>
  <c r="AU102" i="11" s="1"/>
  <c r="DC238" i="9"/>
  <c r="DC238" i="8"/>
  <c r="DC306" i="9"/>
  <c r="DC267" i="12"/>
  <c r="DD63" i="12"/>
  <c r="AU63" i="11"/>
  <c r="AU131" i="11" s="1"/>
  <c r="DC267" i="9"/>
  <c r="DC335" i="9"/>
  <c r="DC267" i="8"/>
  <c r="DC262" i="12"/>
  <c r="DD58" i="12"/>
  <c r="AU58" i="11"/>
  <c r="AU126" i="11" s="1"/>
  <c r="DC330" i="9"/>
  <c r="DC262" i="9"/>
  <c r="DC262" i="8"/>
  <c r="DD80" i="12"/>
  <c r="DC284" i="8"/>
  <c r="DC352" i="9"/>
  <c r="DC216" i="10"/>
  <c r="DD159" i="12"/>
  <c r="DC295" i="10"/>
  <c r="DC363" i="8"/>
  <c r="DC363" i="10"/>
  <c r="DD201" i="12"/>
  <c r="DC405" i="8"/>
  <c r="DC405" i="10"/>
  <c r="DC337" i="10"/>
  <c r="DD187" i="12"/>
  <c r="DC391" i="8"/>
  <c r="DC323" i="10"/>
  <c r="DC391" i="10"/>
  <c r="AW148" i="11"/>
  <c r="AT80" i="11"/>
  <c r="DC243" i="12"/>
  <c r="DD39" i="12"/>
  <c r="AU39" i="11"/>
  <c r="AU107" i="11" s="1"/>
  <c r="DC311" i="9"/>
  <c r="DC243" i="9"/>
  <c r="DC243" i="8"/>
  <c r="BC232" i="7"/>
  <c r="AO128" i="3"/>
  <c r="DC220" i="12"/>
  <c r="AU16" i="11"/>
  <c r="DD16" i="12"/>
  <c r="DC220" i="8"/>
  <c r="DC288" i="9"/>
  <c r="DC220" i="9"/>
  <c r="DC255" i="12"/>
  <c r="DD51" i="12"/>
  <c r="AU51" i="11"/>
  <c r="AU119" i="11" s="1"/>
  <c r="DC323" i="9"/>
  <c r="DC255" i="9"/>
  <c r="DC255" i="8"/>
  <c r="DC228" i="12"/>
  <c r="DD24" i="12"/>
  <c r="AU24" i="11"/>
  <c r="DC228" i="8"/>
  <c r="DC296" i="9"/>
  <c r="DC228" i="9"/>
  <c r="DC266" i="12"/>
  <c r="DD62" i="12"/>
  <c r="AU62" i="11"/>
  <c r="AU130" i="11" s="1"/>
  <c r="DC266" i="9"/>
  <c r="DC334" i="9"/>
  <c r="DC266" i="8"/>
  <c r="DB274" i="12"/>
  <c r="BJ35" i="7"/>
  <c r="AY95" i="6"/>
  <c r="AY94" i="6" s="1"/>
  <c r="AY43" i="6" s="1"/>
  <c r="AY35" i="6"/>
  <c r="AY33" i="6" s="1"/>
  <c r="AY31" i="6" s="1"/>
  <c r="DC225" i="12"/>
  <c r="DD21" i="12"/>
  <c r="AU21" i="11"/>
  <c r="DC225" i="9"/>
  <c r="DC293" i="9"/>
  <c r="DC225" i="8"/>
  <c r="DC227" i="12"/>
  <c r="DD23" i="12"/>
  <c r="AU23" i="11"/>
  <c r="DC227" i="8"/>
  <c r="DC295" i="9"/>
  <c r="DC227" i="9"/>
  <c r="AR151" i="5"/>
  <c r="AV147" i="11"/>
  <c r="AT79" i="11"/>
  <c r="DB410" i="10"/>
  <c r="BJ53" i="7" s="1"/>
  <c r="AW11" i="5"/>
  <c r="AV18" i="3"/>
  <c r="AV9" i="3"/>
  <c r="DC270" i="12"/>
  <c r="DD66" i="12"/>
  <c r="AU66" i="11"/>
  <c r="AU134" i="11" s="1"/>
  <c r="DC338" i="9"/>
  <c r="DC270" i="9"/>
  <c r="DC270" i="8"/>
  <c r="DB274" i="10"/>
  <c r="BJ56" i="7" s="1"/>
  <c r="AW10" i="5"/>
  <c r="AV8" i="3"/>
  <c r="AV17" i="3"/>
  <c r="DC254" i="12"/>
  <c r="DD50" i="12"/>
  <c r="AU50" i="11"/>
  <c r="AU118" i="11" s="1"/>
  <c r="DC322" i="9"/>
  <c r="DC254" i="9"/>
  <c r="DC254" i="8"/>
  <c r="BI34" i="7"/>
  <c r="AZ15" i="6"/>
  <c r="BB14" i="6" s="1"/>
  <c r="AW42" i="5"/>
  <c r="AV27" i="3"/>
  <c r="BI82" i="7"/>
  <c r="DC248" i="12"/>
  <c r="DD44" i="12"/>
  <c r="AU44" i="11"/>
  <c r="AU112" i="11" s="1"/>
  <c r="DC248" i="8"/>
  <c r="DC316" i="9"/>
  <c r="DC248" i="9"/>
  <c r="DC224" i="12"/>
  <c r="DD20" i="12"/>
  <c r="AU20" i="11"/>
  <c r="DC224" i="8"/>
  <c r="DC292" i="9"/>
  <c r="DC224" i="9"/>
  <c r="DC264" i="12"/>
  <c r="DD60" i="12"/>
  <c r="AU60" i="11"/>
  <c r="AU128" i="11" s="1"/>
  <c r="DC264" i="8"/>
  <c r="DC332" i="9"/>
  <c r="DC264" i="9"/>
  <c r="DC259" i="12"/>
  <c r="DD55" i="12"/>
  <c r="AU55" i="11"/>
  <c r="AU123" i="11" s="1"/>
  <c r="DC259" i="9"/>
  <c r="DC327" i="9"/>
  <c r="DC259" i="8"/>
  <c r="DC250" i="12"/>
  <c r="DD46" i="12"/>
  <c r="AU46" i="11"/>
  <c r="AU114" i="11" s="1"/>
  <c r="DC318" i="9"/>
  <c r="DC250" i="9"/>
  <c r="DC250" i="8"/>
  <c r="AZ151" i="11"/>
  <c r="AT83" i="11"/>
  <c r="DD160" i="12"/>
  <c r="DC364" i="8"/>
  <c r="DC296" i="10"/>
  <c r="DC364" i="10"/>
  <c r="DD149" i="12"/>
  <c r="DC353" i="8"/>
  <c r="DC353" i="10"/>
  <c r="DC285" i="10"/>
  <c r="DD166" i="12"/>
  <c r="DC302" i="10"/>
  <c r="DC370" i="10"/>
  <c r="DC370" i="8"/>
  <c r="DD128" i="12"/>
  <c r="DC332" i="8"/>
  <c r="DC264" i="10"/>
  <c r="DC400" i="9"/>
  <c r="DD147" i="12"/>
  <c r="DC283" i="10"/>
  <c r="DC351" i="8"/>
  <c r="DC351" i="10"/>
  <c r="DD101" i="12"/>
  <c r="DC305" i="8"/>
  <c r="DC237" i="10"/>
  <c r="DC373" i="9"/>
  <c r="DD184" i="12"/>
  <c r="DC388" i="8"/>
  <c r="DC388" i="10"/>
  <c r="DC320" i="10"/>
  <c r="DD117" i="12"/>
  <c r="DC321" i="8"/>
  <c r="DC253" i="10"/>
  <c r="DC389" i="9"/>
  <c r="DD118" i="12"/>
  <c r="DC322" i="8"/>
  <c r="DC390" i="9"/>
  <c r="DC254" i="10"/>
  <c r="DD179" i="12"/>
  <c r="DC383" i="8"/>
  <c r="DC383" i="10"/>
  <c r="DC315" i="10"/>
  <c r="BI54" i="7"/>
  <c r="AW69" i="5"/>
  <c r="AX47" i="5"/>
  <c r="AX46" i="5" s="1"/>
  <c r="AX139" i="5" s="1"/>
  <c r="BA12" i="6"/>
  <c r="AU18" i="5"/>
  <c r="AX116" i="6"/>
  <c r="AX74" i="5"/>
  <c r="BJ64" i="7"/>
  <c r="DC272" i="12"/>
  <c r="DD68" i="12"/>
  <c r="AU68" i="11"/>
  <c r="AU136" i="11" s="1"/>
  <c r="DC272" i="8"/>
  <c r="DC272" i="9"/>
  <c r="DC340" i="9"/>
  <c r="DC70" i="12"/>
  <c r="AZ75" i="6"/>
  <c r="BA9" i="6"/>
  <c r="AZ7" i="6"/>
  <c r="AW54" i="5"/>
  <c r="DC257" i="12"/>
  <c r="DD53" i="12"/>
  <c r="AU53" i="11"/>
  <c r="AU121" i="11" s="1"/>
  <c r="DC325" i="9"/>
  <c r="DC257" i="9"/>
  <c r="DC257" i="8"/>
  <c r="DC231" i="12"/>
  <c r="DD27" i="12"/>
  <c r="AU27" i="11"/>
  <c r="AU95" i="11" s="1"/>
  <c r="DC231" i="9"/>
  <c r="DC299" i="9"/>
  <c r="DC231" i="8"/>
  <c r="BC154" i="11"/>
  <c r="AT86" i="11"/>
  <c r="DC215" i="12"/>
  <c r="DD11" i="12"/>
  <c r="AU11" i="11"/>
  <c r="DC283" i="9"/>
  <c r="DC215" i="9"/>
  <c r="DC215" i="8"/>
  <c r="DB342" i="10"/>
  <c r="BJ50" i="7" s="1"/>
  <c r="BD155" i="11"/>
  <c r="AT87" i="11"/>
  <c r="DB410" i="9"/>
  <c r="BJ66" i="7" s="1"/>
  <c r="DD116" i="12"/>
  <c r="DC320" i="8"/>
  <c r="DC252" i="10"/>
  <c r="DC388" i="9"/>
  <c r="DD103" i="12"/>
  <c r="DC239" i="10"/>
  <c r="DC375" i="9"/>
  <c r="DC307" i="8"/>
  <c r="DD90" i="12"/>
  <c r="DC362" i="9"/>
  <c r="DC226" i="10"/>
  <c r="DC294" i="8"/>
  <c r="DD133" i="12"/>
  <c r="DC337" i="8"/>
  <c r="DC269" i="10"/>
  <c r="DC405" i="9"/>
  <c r="DD122" i="12"/>
  <c r="DC394" i="9"/>
  <c r="DC258" i="10"/>
  <c r="DC326" i="8"/>
  <c r="DD112" i="12"/>
  <c r="DC316" i="8"/>
  <c r="DC384" i="9"/>
  <c r="DC248" i="10"/>
  <c r="DD163" i="12"/>
  <c r="DC299" i="10"/>
  <c r="DC367" i="8"/>
  <c r="DC367" i="10"/>
  <c r="DD98" i="12"/>
  <c r="DC370" i="9"/>
  <c r="DC234" i="10"/>
  <c r="DC302" i="8"/>
  <c r="DD82" i="12"/>
  <c r="DC354" i="9"/>
  <c r="DC218" i="10"/>
  <c r="DC286" i="8"/>
  <c r="DD192" i="12"/>
  <c r="DC396" i="8"/>
  <c r="DC328" i="10"/>
  <c r="DC396" i="10"/>
  <c r="DD94" i="12"/>
  <c r="DC366" i="9"/>
  <c r="DC230" i="10"/>
  <c r="DC298" i="8"/>
  <c r="DD153" i="12"/>
  <c r="DC357" i="8"/>
  <c r="DC289" i="10"/>
  <c r="DC357" i="10"/>
  <c r="DD115" i="12"/>
  <c r="DC387" i="9"/>
  <c r="DC251" i="10"/>
  <c r="DC319" i="8"/>
  <c r="BI47" i="7"/>
  <c r="AW65" i="5"/>
  <c r="DD123" i="12"/>
  <c r="DC395" i="9"/>
  <c r="DC259" i="10"/>
  <c r="DC327" i="8"/>
  <c r="DD95" i="12"/>
  <c r="DC367" i="9"/>
  <c r="DC231" i="10"/>
  <c r="DC299" i="8"/>
  <c r="DD126" i="12"/>
  <c r="DC330" i="8"/>
  <c r="DC398" i="9"/>
  <c r="DC262" i="10"/>
  <c r="DD124" i="12"/>
  <c r="DC328" i="8"/>
  <c r="DC396" i="9"/>
  <c r="DC260" i="10"/>
  <c r="DD170" i="12"/>
  <c r="DC306" i="10"/>
  <c r="DC374" i="10"/>
  <c r="DC374" i="8"/>
  <c r="DD168" i="12"/>
  <c r="DC372" i="8"/>
  <c r="DC372" i="10"/>
  <c r="DC304" i="10"/>
  <c r="DD81" i="12"/>
  <c r="DC217" i="10"/>
  <c r="DC353" i="9"/>
  <c r="DC285" i="8"/>
  <c r="DD96" i="12"/>
  <c r="DC300" i="8"/>
  <c r="DC232" i="10"/>
  <c r="DC368" i="9"/>
  <c r="DD165" i="12"/>
  <c r="DC369" i="8"/>
  <c r="DC301" i="10"/>
  <c r="DC369" i="10"/>
  <c r="DD161" i="12"/>
  <c r="DC365" i="8"/>
  <c r="DC365" i="10"/>
  <c r="DC297" i="10"/>
  <c r="DC258" i="12"/>
  <c r="DD54" i="12"/>
  <c r="AU54" i="11"/>
  <c r="AU122" i="11" s="1"/>
  <c r="DC326" i="9"/>
  <c r="DC258" i="9"/>
  <c r="DC258" i="8"/>
  <c r="DD120" i="12"/>
  <c r="DC324" i="8"/>
  <c r="DC256" i="10"/>
  <c r="DC392" i="9"/>
  <c r="DD194" i="12"/>
  <c r="DC398" i="8"/>
  <c r="DC398" i="10"/>
  <c r="DC330" i="10"/>
  <c r="DD156" i="12"/>
  <c r="DC360" i="8"/>
  <c r="DC292" i="10"/>
  <c r="DC360" i="10"/>
  <c r="DC242" i="12"/>
  <c r="DD38" i="12"/>
  <c r="AU38" i="11"/>
  <c r="AU106" i="11" s="1"/>
  <c r="DC242" i="9"/>
  <c r="DC310" i="9"/>
  <c r="DC242" i="8"/>
  <c r="DC216" i="12"/>
  <c r="DD12" i="12"/>
  <c r="AU12" i="11"/>
  <c r="DC216" i="8"/>
  <c r="DC284" i="9"/>
  <c r="DC216" i="9"/>
  <c r="DC263" i="12"/>
  <c r="DD59" i="12"/>
  <c r="AU59" i="11"/>
  <c r="AU127" i="11" s="1"/>
  <c r="DC331" i="9"/>
  <c r="DC263" i="9"/>
  <c r="DC263" i="8"/>
  <c r="AS19" i="3"/>
  <c r="AT80" i="3"/>
  <c r="AT81" i="3"/>
  <c r="AY150" i="11"/>
  <c r="AT82" i="11"/>
  <c r="AS101" i="3"/>
  <c r="AS116" i="3"/>
  <c r="AT107" i="5"/>
  <c r="AT104" i="5" s="1"/>
  <c r="AT111" i="5"/>
  <c r="DC219" i="12"/>
  <c r="DD15" i="12"/>
  <c r="AU15" i="11"/>
  <c r="DC219" i="9"/>
  <c r="DC287" i="9"/>
  <c r="DC219" i="8"/>
  <c r="BJ88" i="7"/>
  <c r="AW78" i="3" s="1"/>
  <c r="DC226" i="12"/>
  <c r="DD22" i="12"/>
  <c r="AU22" i="11"/>
  <c r="DC294" i="9"/>
  <c r="DC226" i="9"/>
  <c r="DC226" i="8"/>
  <c r="DC217" i="12"/>
  <c r="DD13" i="12"/>
  <c r="AU13" i="11"/>
  <c r="DC217" i="9"/>
  <c r="DC285" i="9"/>
  <c r="DC217" i="8"/>
  <c r="DC244" i="12"/>
  <c r="DD40" i="12"/>
  <c r="AU40" i="11"/>
  <c r="AU108" i="11" s="1"/>
  <c r="DC244" i="8"/>
  <c r="DC312" i="9"/>
  <c r="DC244" i="9"/>
  <c r="DD89" i="12"/>
  <c r="DC293" i="8"/>
  <c r="DC361" i="9"/>
  <c r="DC225" i="10"/>
  <c r="DD119" i="12"/>
  <c r="DC391" i="9"/>
  <c r="DC255" i="10"/>
  <c r="DC323" i="8"/>
  <c r="DD108" i="12"/>
  <c r="DC312" i="8"/>
  <c r="DC244" i="10"/>
  <c r="DC380" i="9"/>
  <c r="DD193" i="12"/>
  <c r="DC397" i="8"/>
  <c r="DC329" i="10"/>
  <c r="DC397" i="10"/>
  <c r="DD191" i="12"/>
  <c r="DC395" i="10"/>
  <c r="DC395" i="8"/>
  <c r="DC327" i="10"/>
  <c r="DD91" i="12"/>
  <c r="DC227" i="10"/>
  <c r="DC363" i="9"/>
  <c r="DC295" i="8"/>
  <c r="DD130" i="12"/>
  <c r="DC334" i="8"/>
  <c r="DC402" i="9"/>
  <c r="DC266" i="10"/>
  <c r="DD105" i="12"/>
  <c r="DC241" i="10"/>
  <c r="DC309" i="8"/>
  <c r="DC377" i="9"/>
  <c r="DD77" i="12"/>
  <c r="DC349" i="9"/>
  <c r="DC281" i="8"/>
  <c r="DC213" i="10"/>
  <c r="DD195" i="12"/>
  <c r="DC399" i="8"/>
  <c r="DC331" i="10"/>
  <c r="DC399" i="10"/>
  <c r="DD167" i="12"/>
  <c r="DC371" i="10"/>
  <c r="DC371" i="8"/>
  <c r="DC303" i="10"/>
  <c r="DD99" i="12"/>
  <c r="DC371" i="9"/>
  <c r="DC235" i="10"/>
  <c r="DC303" i="8"/>
  <c r="DC245" i="12"/>
  <c r="DD41" i="12"/>
  <c r="AU41" i="11"/>
  <c r="AU109" i="11" s="1"/>
  <c r="DC313" i="9"/>
  <c r="DC245" i="9"/>
  <c r="DC245" i="8"/>
  <c r="DC241" i="12"/>
  <c r="DD37" i="12"/>
  <c r="AU37" i="11"/>
  <c r="AU105" i="11" s="1"/>
  <c r="DC241" i="9"/>
  <c r="DC309" i="9"/>
  <c r="DC241" i="8"/>
  <c r="DC229" i="12"/>
  <c r="DD25" i="12"/>
  <c r="AU25" i="11"/>
  <c r="AU93" i="11" s="1"/>
  <c r="DC229" i="9"/>
  <c r="DC297" i="9"/>
  <c r="DC229" i="8"/>
  <c r="DC230" i="12"/>
  <c r="DD26" i="12"/>
  <c r="AU26" i="11"/>
  <c r="AU94" i="11" s="1"/>
  <c r="DC298" i="9"/>
  <c r="DC230" i="8"/>
  <c r="DC230" i="9"/>
  <c r="AU114" i="5"/>
  <c r="AU95" i="5"/>
  <c r="AU88" i="5" s="1"/>
  <c r="AT104" i="3"/>
  <c r="AT91" i="3"/>
  <c r="BG163" i="7"/>
  <c r="BG105" i="7"/>
  <c r="AT78" i="11"/>
  <c r="AU146" i="11"/>
  <c r="DD151" i="12"/>
  <c r="DC287" i="10"/>
  <c r="DC355" i="8"/>
  <c r="DC355" i="10"/>
  <c r="DD106" i="12"/>
  <c r="DC242" i="10"/>
  <c r="DC378" i="9"/>
  <c r="DC310" i="8"/>
  <c r="BI209" i="7" a="1"/>
  <c r="BI209" i="7" s="1"/>
  <c r="BI195" i="7" a="1"/>
  <c r="BI195" i="7" s="1"/>
  <c r="DC218" i="12"/>
  <c r="DD14" i="12"/>
  <c r="AU14" i="11"/>
  <c r="DC218" i="8"/>
  <c r="DC218" i="9"/>
  <c r="DC286" i="9"/>
  <c r="BH81" i="7"/>
  <c r="BH186" i="7" s="1"/>
  <c r="AV9" i="5"/>
  <c r="AV8" i="5" s="1"/>
  <c r="AU16" i="3"/>
  <c r="AU7" i="3"/>
  <c r="BH166" i="7"/>
  <c r="BH165" i="7" s="1"/>
  <c r="BH141" i="7"/>
  <c r="BH44" i="7"/>
  <c r="AU74" i="3" s="1"/>
  <c r="AV41" i="5"/>
  <c r="AU26" i="3"/>
  <c r="DC261" i="12"/>
  <c r="DD57" i="12"/>
  <c r="AU57" i="11"/>
  <c r="AU125" i="11" s="1"/>
  <c r="DC261" i="9"/>
  <c r="DC329" i="9"/>
  <c r="DC261" i="8"/>
  <c r="DC235" i="12"/>
  <c r="DD31" i="12"/>
  <c r="AU31" i="11"/>
  <c r="AU99" i="11" s="1"/>
  <c r="DC235" i="8"/>
  <c r="DC235" i="9"/>
  <c r="DC303" i="9"/>
  <c r="DB274" i="9"/>
  <c r="BJ60" i="7" s="1"/>
  <c r="AV120" i="5"/>
  <c r="AV118" i="5" s="1"/>
  <c r="AV101" i="5"/>
  <c r="AY92" i="6"/>
  <c r="AY49" i="6"/>
  <c r="DD109" i="12"/>
  <c r="DC313" i="8"/>
  <c r="DC245" i="10"/>
  <c r="DC381" i="9"/>
  <c r="DD154" i="12"/>
  <c r="DC290" i="10"/>
  <c r="DC358" i="10"/>
  <c r="DC358" i="8"/>
  <c r="DD83" i="12"/>
  <c r="DC355" i="9"/>
  <c r="DC219" i="10"/>
  <c r="DC287" i="8"/>
  <c r="DD199" i="12"/>
  <c r="DC403" i="8"/>
  <c r="DC335" i="10"/>
  <c r="DC403" i="10"/>
  <c r="DD134" i="12"/>
  <c r="DC270" i="10"/>
  <c r="DC406" i="9"/>
  <c r="DC338" i="8"/>
  <c r="DD150" i="12"/>
  <c r="DC354" i="10"/>
  <c r="DC286" i="10"/>
  <c r="DC354" i="8"/>
  <c r="DD198" i="12"/>
  <c r="DC402" i="8"/>
  <c r="DC334" i="10"/>
  <c r="DC402" i="10"/>
  <c r="DD175" i="12"/>
  <c r="DC379" i="8"/>
  <c r="DC311" i="10"/>
  <c r="DC379" i="10"/>
  <c r="DD114" i="12"/>
  <c r="DC250" i="10"/>
  <c r="DC318" i="8"/>
  <c r="DC386" i="9"/>
  <c r="DD171" i="12"/>
  <c r="DC307" i="10"/>
  <c r="DC375" i="8"/>
  <c r="DC375" i="10"/>
  <c r="DD84" i="12"/>
  <c r="DC288" i="8"/>
  <c r="DC356" i="9"/>
  <c r="DC220" i="10"/>
  <c r="DD178" i="12"/>
  <c r="DC314" i="10"/>
  <c r="DC382" i="8"/>
  <c r="DC382" i="10"/>
  <c r="DD186" i="12"/>
  <c r="DC390" i="8"/>
  <c r="DC390" i="10"/>
  <c r="DC322" i="10"/>
  <c r="DD92" i="12"/>
  <c r="DC296" i="8"/>
  <c r="DC228" i="10"/>
  <c r="DC364" i="9"/>
  <c r="DD132" i="12"/>
  <c r="DC336" i="8"/>
  <c r="DC404" i="9"/>
  <c r="DC268" i="10"/>
  <c r="AT85" i="11"/>
  <c r="BB153" i="11"/>
  <c r="DC252" i="12"/>
  <c r="DD48" i="12"/>
  <c r="AU48" i="11"/>
  <c r="AU116" i="11" s="1"/>
  <c r="DC252" i="8"/>
  <c r="DC320" i="9"/>
  <c r="DC252" i="9"/>
  <c r="DC265" i="12"/>
  <c r="DD61" i="12"/>
  <c r="AU61" i="11"/>
  <c r="AU129" i="11" s="1"/>
  <c r="DC265" i="9"/>
  <c r="DC333" i="9"/>
  <c r="DC265" i="8"/>
  <c r="DC222" i="12"/>
  <c r="DD18" i="12"/>
  <c r="AU18" i="11"/>
  <c r="DC222" i="8"/>
  <c r="DC290" i="9"/>
  <c r="DC222" i="9"/>
  <c r="DB410" i="8"/>
  <c r="BJ42" i="7" s="1"/>
  <c r="DC223" i="12"/>
  <c r="DD19" i="12"/>
  <c r="AU19" i="11"/>
  <c r="DC291" i="9"/>
  <c r="DC223" i="8"/>
  <c r="DC223" i="9"/>
  <c r="DB342" i="8"/>
  <c r="BJ41" i="7" s="1"/>
  <c r="DC249" i="12"/>
  <c r="DD45" i="12"/>
  <c r="AU45" i="11"/>
  <c r="AU113" i="11" s="1"/>
  <c r="DC317" i="9"/>
  <c r="DC249" i="9"/>
  <c r="DC249" i="8"/>
  <c r="DC246" i="12"/>
  <c r="DD42" i="12"/>
  <c r="AU42" i="11"/>
  <c r="AU110" i="11" s="1"/>
  <c r="DC314" i="9"/>
  <c r="DC246" i="9"/>
  <c r="DC246" i="8"/>
  <c r="DC237" i="12"/>
  <c r="DD33" i="12"/>
  <c r="AU33" i="11"/>
  <c r="AU101" i="11" s="1"/>
  <c r="DC237" i="9"/>
  <c r="DC305" i="9"/>
  <c r="DC237" i="8"/>
  <c r="AT6" i="3"/>
  <c r="AT15" i="3"/>
  <c r="DC260" i="12"/>
  <c r="DD56" i="12"/>
  <c r="AU56" i="11"/>
  <c r="AU124" i="11" s="1"/>
  <c r="DC260" i="8"/>
  <c r="DC328" i="9"/>
  <c r="DC260" i="9"/>
  <c r="BI61" i="7"/>
  <c r="AS153" i="5"/>
  <c r="AR125" i="3"/>
  <c r="AT92" i="5"/>
  <c r="AT85" i="5" s="1"/>
  <c r="BF175" i="7"/>
  <c r="BF174" i="7"/>
  <c r="AS88" i="3"/>
  <c r="DD182" i="12"/>
  <c r="DC318" i="10"/>
  <c r="DC386" i="8"/>
  <c r="DC386" i="10"/>
  <c r="DD176" i="12"/>
  <c r="DC380" i="8"/>
  <c r="DC312" i="10"/>
  <c r="DC380" i="10"/>
  <c r="DD180" i="12"/>
  <c r="DC384" i="8"/>
  <c r="DC316" i="10"/>
  <c r="DC384" i="10"/>
  <c r="DD121" i="12"/>
  <c r="DC325" i="8"/>
  <c r="DC257" i="10"/>
  <c r="DC393" i="9"/>
  <c r="DD104" i="12"/>
  <c r="DC308" i="8"/>
  <c r="DC376" i="9"/>
  <c r="DC240" i="10"/>
  <c r="DD155" i="12"/>
  <c r="DC291" i="10"/>
  <c r="DC359" i="8"/>
  <c r="DC359" i="10"/>
  <c r="DD185" i="12"/>
  <c r="DC389" i="8"/>
  <c r="DC389" i="10"/>
  <c r="DC321" i="10"/>
  <c r="DD111" i="12"/>
  <c r="DC247" i="10"/>
  <c r="DC383" i="9"/>
  <c r="DC315" i="8"/>
  <c r="DD145" i="12"/>
  <c r="DC349" i="8"/>
  <c r="DC349" i="10"/>
  <c r="DC281" i="10"/>
  <c r="DD189" i="12"/>
  <c r="DC393" i="8"/>
  <c r="DC325" i="10"/>
  <c r="DC393" i="10"/>
  <c r="DD78" i="12"/>
  <c r="DC350" i="9"/>
  <c r="DC214" i="10"/>
  <c r="DC282" i="8"/>
  <c r="BG158" i="11"/>
  <c r="AT90" i="11"/>
  <c r="AS125" i="5"/>
  <c r="AR118" i="3"/>
  <c r="BE182" i="7"/>
  <c r="AS147" i="5" s="1"/>
  <c r="AS151" i="5" s="1"/>
  <c r="DC213" i="12"/>
  <c r="DD9" i="12"/>
  <c r="AU9" i="11"/>
  <c r="DC281" i="9"/>
  <c r="DC213" i="9"/>
  <c r="DC213" i="8"/>
  <c r="AX149" i="11"/>
  <c r="AT81" i="11"/>
  <c r="DD125" i="12"/>
  <c r="DC329" i="8"/>
  <c r="DC261" i="10"/>
  <c r="DC397" i="9"/>
  <c r="DD172" i="12"/>
  <c r="DC376" i="8"/>
  <c r="DC308" i="10"/>
  <c r="DC376" i="10"/>
  <c r="DD85" i="12"/>
  <c r="DC221" i="10"/>
  <c r="DC357" i="9"/>
  <c r="DC289" i="8"/>
  <c r="BJ161" i="11"/>
  <c r="AT93" i="11"/>
  <c r="DC232" i="12"/>
  <c r="DD28" i="12"/>
  <c r="AU28" i="11"/>
  <c r="AU96" i="11" s="1"/>
  <c r="DC232" i="8"/>
  <c r="DC232" i="9"/>
  <c r="DC300" i="9"/>
  <c r="AV62" i="5"/>
  <c r="AU73" i="3"/>
  <c r="DC236" i="12"/>
  <c r="DD32" i="12"/>
  <c r="AU32" i="11"/>
  <c r="AU100" i="11" s="1"/>
  <c r="DC236" i="8"/>
  <c r="DC236" i="9"/>
  <c r="DC304" i="9"/>
  <c r="DC240" i="12"/>
  <c r="DD36" i="12"/>
  <c r="AU36" i="11"/>
  <c r="AU104" i="11" s="1"/>
  <c r="DC240" i="8"/>
  <c r="DC308" i="9"/>
  <c r="DC240" i="9"/>
  <c r="DC269" i="12"/>
  <c r="DD65" i="12"/>
  <c r="AU65" i="11"/>
  <c r="AU133" i="11" s="1"/>
  <c r="DC269" i="9"/>
  <c r="DC337" i="9"/>
  <c r="DC269" i="8"/>
  <c r="AR114" i="3"/>
  <c r="DD97" i="12"/>
  <c r="DC369" i="9"/>
  <c r="DC233" i="10"/>
  <c r="DC301" i="8"/>
  <c r="DD100" i="12"/>
  <c r="DC304" i="8"/>
  <c r="DC236" i="10"/>
  <c r="DC372" i="9"/>
  <c r="DD196" i="12"/>
  <c r="DC400" i="8"/>
  <c r="DC332" i="10"/>
  <c r="DC400" i="10"/>
  <c r="DD129" i="12"/>
  <c r="DC333" i="8"/>
  <c r="DC265" i="10"/>
  <c r="DC401" i="9"/>
  <c r="DD86" i="12"/>
  <c r="DC358" i="9"/>
  <c r="DC222" i="10"/>
  <c r="DC290" i="8"/>
  <c r="AW98" i="6"/>
  <c r="AU118" i="6"/>
  <c r="AV118" i="6" s="1"/>
  <c r="AU115" i="6"/>
  <c r="AR153" i="5" s="1"/>
  <c r="DC271" i="12"/>
  <c r="DD67" i="12"/>
  <c r="AU67" i="11"/>
  <c r="AU135" i="11" s="1"/>
  <c r="DC339" i="9"/>
  <c r="DC271" i="9"/>
  <c r="DC271" i="8"/>
  <c r="AU123" i="5"/>
  <c r="AT115" i="3"/>
  <c r="BG96" i="7"/>
  <c r="DC214" i="12"/>
  <c r="DD10" i="12"/>
  <c r="AU10" i="11"/>
  <c r="DC214" i="9"/>
  <c r="DC282" i="9"/>
  <c r="DC214" i="8"/>
  <c r="DC239" i="12"/>
  <c r="DD35" i="12"/>
  <c r="AU35" i="11"/>
  <c r="AU103" i="11" s="1"/>
  <c r="DC239" i="9"/>
  <c r="DC307" i="9"/>
  <c r="DC239" i="8"/>
  <c r="DC234" i="12"/>
  <c r="DD30" i="12"/>
  <c r="AU30" i="11"/>
  <c r="AU98" i="11" s="1"/>
  <c r="DC234" i="9"/>
  <c r="DC302" i="9"/>
  <c r="DC234" i="8"/>
  <c r="DC247" i="12"/>
  <c r="DD43" i="12"/>
  <c r="AU43" i="11"/>
  <c r="AU111" i="11" s="1"/>
  <c r="DC247" i="9"/>
  <c r="DC315" i="9"/>
  <c r="DC247" i="8"/>
  <c r="DD107" i="12"/>
  <c r="DC243" i="10"/>
  <c r="DC379" i="9"/>
  <c r="DC311" i="8"/>
  <c r="DD148" i="12"/>
  <c r="DC352" i="8"/>
  <c r="DC352" i="10"/>
  <c r="DC284" i="10"/>
  <c r="DD152" i="12"/>
  <c r="DC356" i="8"/>
  <c r="DC288" i="10"/>
  <c r="DC356" i="10"/>
  <c r="DD135" i="12"/>
  <c r="DC271" i="10"/>
  <c r="DC407" i="9"/>
  <c r="DC339" i="8"/>
  <c r="DD203" i="12"/>
  <c r="DC339" i="10"/>
  <c r="DC407" i="8"/>
  <c r="DC407" i="10"/>
  <c r="DD174" i="12"/>
  <c r="DC378" i="8"/>
  <c r="DC310" i="10"/>
  <c r="DC378" i="10"/>
  <c r="DD177" i="12"/>
  <c r="DC381" i="8"/>
  <c r="DC313" i="10"/>
  <c r="DC381" i="10"/>
  <c r="DD113" i="12"/>
  <c r="DC317" i="8"/>
  <c r="DC249" i="10"/>
  <c r="DC385" i="9"/>
  <c r="DD183" i="12"/>
  <c r="DC319" i="10"/>
  <c r="DC387" i="10"/>
  <c r="DC387" i="8"/>
  <c r="DD158" i="12"/>
  <c r="DC362" i="10"/>
  <c r="DC294" i="10"/>
  <c r="DC362" i="8"/>
  <c r="DC233" i="12"/>
  <c r="DD29" i="12"/>
  <c r="AU29" i="11"/>
  <c r="AU97" i="11" s="1"/>
  <c r="DC301" i="9"/>
  <c r="DC233" i="9"/>
  <c r="DC233" i="8"/>
  <c r="DD157" i="12"/>
  <c r="DC361" i="8"/>
  <c r="DC293" i="10"/>
  <c r="DC361" i="10"/>
  <c r="DD164" i="12"/>
  <c r="DC368" i="8"/>
  <c r="DC368" i="10"/>
  <c r="DC300" i="10"/>
  <c r="DD102" i="12"/>
  <c r="DC238" i="10"/>
  <c r="DC306" i="8"/>
  <c r="DC374" i="9"/>
  <c r="AZ39" i="6"/>
  <c r="AZ44" i="6"/>
  <c r="BA152" i="11"/>
  <c r="AT84" i="11"/>
  <c r="BI160" i="11"/>
  <c r="AT92" i="11"/>
  <c r="DB274" i="8"/>
  <c r="BJ40" i="7" s="1"/>
  <c r="DC221" i="12"/>
  <c r="DD17" i="12"/>
  <c r="AU17" i="11"/>
  <c r="DC221" i="9"/>
  <c r="DC289" i="9"/>
  <c r="DC221" i="8"/>
  <c r="AS57" i="3"/>
  <c r="BF98" i="7"/>
  <c r="AS63" i="3" s="1"/>
  <c r="DD202" i="12"/>
  <c r="DC406" i="8"/>
  <c r="DC406" i="10"/>
  <c r="DC338" i="10"/>
  <c r="DD197" i="12"/>
  <c r="DC401" i="8"/>
  <c r="DC401" i="10"/>
  <c r="DC333" i="10"/>
  <c r="BF157" i="11"/>
  <c r="AT89" i="11"/>
  <c r="BH159" i="11"/>
  <c r="AT91" i="11"/>
  <c r="DC253" i="12"/>
  <c r="DD49" i="12"/>
  <c r="AU49" i="11"/>
  <c r="AU117" i="11" s="1"/>
  <c r="DC253" i="9"/>
  <c r="DC321" i="9"/>
  <c r="DC253" i="8"/>
  <c r="AX44" i="5"/>
  <c r="BA25" i="6"/>
  <c r="BG24" i="6" s="1"/>
  <c r="BD51" i="5" s="1"/>
  <c r="AW29" i="3"/>
  <c r="BJ84" i="7"/>
  <c r="DD204" i="12"/>
  <c r="DC408" i="8"/>
  <c r="DC410" i="8" s="1"/>
  <c r="BK42" i="7" s="1"/>
  <c r="DC340" i="10"/>
  <c r="DC342" i="10" s="1"/>
  <c r="BK50" i="7" s="1"/>
  <c r="DC408" i="10"/>
  <c r="DC206" i="12"/>
  <c r="BK37" i="7" s="1"/>
  <c r="DD131" i="12"/>
  <c r="DC403" i="9"/>
  <c r="DC267" i="10"/>
  <c r="DC335" i="8"/>
  <c r="DD162" i="12"/>
  <c r="DC366" i="10"/>
  <c r="DC298" i="10"/>
  <c r="DC366" i="8"/>
  <c r="DD79" i="12"/>
  <c r="DC351" i="9"/>
  <c r="DC215" i="10"/>
  <c r="DC283" i="8"/>
  <c r="DD181" i="12"/>
  <c r="DC385" i="8"/>
  <c r="DC385" i="10"/>
  <c r="DC317" i="10"/>
  <c r="DD190" i="12"/>
  <c r="DC394" i="8"/>
  <c r="DC326" i="10"/>
  <c r="DC394" i="10"/>
  <c r="DD127" i="12"/>
  <c r="DC263" i="10"/>
  <c r="DC399" i="9"/>
  <c r="DC331" i="8"/>
  <c r="DD146" i="12"/>
  <c r="DC350" i="10"/>
  <c r="DC282" i="10"/>
  <c r="DC350" i="8"/>
  <c r="DC256" i="12"/>
  <c r="DD52" i="12"/>
  <c r="AU52" i="11"/>
  <c r="AU120" i="11" s="1"/>
  <c r="DC256" i="8"/>
  <c r="DC256" i="9"/>
  <c r="DC324" i="9"/>
  <c r="AY45" i="6"/>
  <c r="BA20" i="6"/>
  <c r="BD19" i="6" s="1"/>
  <c r="BA49" i="5" s="1"/>
  <c r="AX43" i="5"/>
  <c r="AW28" i="3"/>
  <c r="BJ83" i="7"/>
  <c r="DD136" i="12"/>
  <c r="DC340" i="8"/>
  <c r="DC342" i="8" s="1"/>
  <c r="BK41" i="7" s="1"/>
  <c r="DC272" i="10"/>
  <c r="DC408" i="9"/>
  <c r="DC410" i="9" s="1"/>
  <c r="BK66" i="7" s="1"/>
  <c r="DC138" i="12"/>
  <c r="BK36" i="7" s="1"/>
  <c r="DD169" i="12"/>
  <c r="DC373" i="8"/>
  <c r="DC373" i="10"/>
  <c r="DC305" i="10"/>
  <c r="DD93" i="12"/>
  <c r="DC297" i="8"/>
  <c r="DC229" i="10"/>
  <c r="DC365" i="9"/>
  <c r="DD110" i="12"/>
  <c r="DC314" i="8"/>
  <c r="DC246" i="10"/>
  <c r="DC382" i="9"/>
  <c r="AU6" i="5"/>
  <c r="BE156" i="11"/>
  <c r="AT88" i="11"/>
  <c r="DC274" i="10" l="1"/>
  <c r="BK56" i="7" s="1"/>
  <c r="DC410" i="10"/>
  <c r="BK53" i="7" s="1"/>
  <c r="BK54" i="7" s="1"/>
  <c r="DC342" i="9"/>
  <c r="BK63" i="7" s="1"/>
  <c r="AY74" i="5" s="1"/>
  <c r="BF169" i="7"/>
  <c r="AY116" i="6"/>
  <c r="AV18" i="5"/>
  <c r="AV6" i="5" s="1"/>
  <c r="AY69" i="5"/>
  <c r="DD221" i="12"/>
  <c r="DE17" i="12"/>
  <c r="AV17" i="11"/>
  <c r="DD289" i="9"/>
  <c r="DD221" i="9"/>
  <c r="DD221" i="8"/>
  <c r="DE164" i="12"/>
  <c r="DD368" i="8"/>
  <c r="DD300" i="10"/>
  <c r="DD368" i="10"/>
  <c r="DE129" i="12"/>
  <c r="DD333" i="8"/>
  <c r="DD265" i="10"/>
  <c r="DD401" i="9"/>
  <c r="DE97" i="12"/>
  <c r="DD233" i="10"/>
  <c r="DD301" i="8"/>
  <c r="DD369" i="9"/>
  <c r="DD213" i="12"/>
  <c r="DE9" i="12"/>
  <c r="AV9" i="11"/>
  <c r="DD213" i="9"/>
  <c r="DD281" i="9"/>
  <c r="DD213" i="8"/>
  <c r="AT125" i="5"/>
  <c r="AS118" i="3"/>
  <c r="DD249" i="12"/>
  <c r="DE45" i="12"/>
  <c r="AV45" i="11"/>
  <c r="AV113" i="11" s="1"/>
  <c r="DD249" i="9"/>
  <c r="DD317" i="9"/>
  <c r="DD249" i="8"/>
  <c r="DD218" i="12"/>
  <c r="DE14" i="12"/>
  <c r="AV14" i="11"/>
  <c r="DD218" i="9"/>
  <c r="DD218" i="8"/>
  <c r="DD286" i="9"/>
  <c r="DE106" i="12"/>
  <c r="DD242" i="10"/>
  <c r="DD310" i="8"/>
  <c r="DD378" i="9"/>
  <c r="DE99" i="12"/>
  <c r="DD371" i="9"/>
  <c r="DD235" i="10"/>
  <c r="DD303" i="8"/>
  <c r="DE195" i="12"/>
  <c r="DD331" i="10"/>
  <c r="DD399" i="10"/>
  <c r="DD399" i="8"/>
  <c r="DE130" i="12"/>
  <c r="DD402" i="9"/>
  <c r="DD266" i="10"/>
  <c r="DD334" i="8"/>
  <c r="DE193" i="12"/>
  <c r="DD397" i="8"/>
  <c r="DD329" i="10"/>
  <c r="DD397" i="10"/>
  <c r="DE89" i="12"/>
  <c r="DD361" i="9"/>
  <c r="DD293" i="8"/>
  <c r="DD225" i="10"/>
  <c r="DD254" i="12"/>
  <c r="DE50" i="12"/>
  <c r="AV50" i="11"/>
  <c r="AV118" i="11" s="1"/>
  <c r="DD322" i="9"/>
  <c r="DD254" i="9"/>
  <c r="DD254" i="8"/>
  <c r="AX69" i="5"/>
  <c r="BJ54" i="7"/>
  <c r="DD227" i="12"/>
  <c r="DE23" i="12"/>
  <c r="AV23" i="11"/>
  <c r="DD227" i="8"/>
  <c r="DD295" i="9"/>
  <c r="DD227" i="9"/>
  <c r="DD266" i="12"/>
  <c r="DE62" i="12"/>
  <c r="AV62" i="11"/>
  <c r="AV130" i="11" s="1"/>
  <c r="DD266" i="9"/>
  <c r="DD334" i="9"/>
  <c r="DD266" i="8"/>
  <c r="DD255" i="12"/>
  <c r="DE51" i="12"/>
  <c r="AV51" i="11"/>
  <c r="AV119" i="11" s="1"/>
  <c r="DD323" i="9"/>
  <c r="DD255" i="9"/>
  <c r="DD255" i="8"/>
  <c r="DD267" i="12"/>
  <c r="DE63" i="12"/>
  <c r="AV63" i="11"/>
  <c r="AV131" i="11" s="1"/>
  <c r="DD335" i="9"/>
  <c r="DD267" i="9"/>
  <c r="DD267" i="8"/>
  <c r="BJ195" i="7" a="1"/>
  <c r="BJ195" i="7" s="1"/>
  <c r="BJ209" i="7" a="1"/>
  <c r="BJ209" i="7" s="1"/>
  <c r="DD251" i="12"/>
  <c r="DE47" i="12"/>
  <c r="AV47" i="11"/>
  <c r="AV115" i="11" s="1"/>
  <c r="DD319" i="9"/>
  <c r="DD251" i="9"/>
  <c r="DD251" i="8"/>
  <c r="AY70" i="5"/>
  <c r="BK57" i="7"/>
  <c r="DD256" i="12"/>
  <c r="DE52" i="12"/>
  <c r="AV52" i="11"/>
  <c r="AV120" i="11" s="1"/>
  <c r="DD256" i="8"/>
  <c r="DD256" i="9"/>
  <c r="DD324" i="9"/>
  <c r="AY68" i="5"/>
  <c r="BK51" i="7"/>
  <c r="DE197" i="12"/>
  <c r="DD401" i="8"/>
  <c r="DD333" i="10"/>
  <c r="DD401" i="10"/>
  <c r="DE202" i="12"/>
  <c r="DD406" i="8"/>
  <c r="DD338" i="10"/>
  <c r="DD406" i="10"/>
  <c r="DD233" i="12"/>
  <c r="AV29" i="11"/>
  <c r="AV97" i="11" s="1"/>
  <c r="DE29" i="12"/>
  <c r="DD233" i="9"/>
  <c r="DD301" i="9"/>
  <c r="DD233" i="8"/>
  <c r="DD247" i="12"/>
  <c r="DE43" i="12"/>
  <c r="AV43" i="11"/>
  <c r="AV111" i="11" s="1"/>
  <c r="DD247" i="9"/>
  <c r="DD315" i="9"/>
  <c r="DD247" i="8"/>
  <c r="DD239" i="12"/>
  <c r="DE35" i="12"/>
  <c r="AV35" i="11"/>
  <c r="AV103" i="11" s="1"/>
  <c r="DD239" i="9"/>
  <c r="DD307" i="9"/>
  <c r="DD239" i="8"/>
  <c r="AT57" i="3"/>
  <c r="BG98" i="7"/>
  <c r="AT63" i="3" s="1"/>
  <c r="DE85" i="12"/>
  <c r="DD289" i="8"/>
  <c r="DD357" i="9"/>
  <c r="DD221" i="10"/>
  <c r="DE172" i="12"/>
  <c r="DD376" i="8"/>
  <c r="DD376" i="10"/>
  <c r="DD308" i="10"/>
  <c r="DE125" i="12"/>
  <c r="DD329" i="8"/>
  <c r="DD261" i="10"/>
  <c r="DD397" i="9"/>
  <c r="AT19" i="3"/>
  <c r="AU81" i="3"/>
  <c r="AU80" i="3"/>
  <c r="AX65" i="5"/>
  <c r="BJ47" i="7"/>
  <c r="BD154" i="11"/>
  <c r="AU86" i="11"/>
  <c r="DE132" i="12"/>
  <c r="DD336" i="8"/>
  <c r="DD268" i="10"/>
  <c r="DD404" i="9"/>
  <c r="DE92" i="12"/>
  <c r="DD296" i="8"/>
  <c r="DD228" i="10"/>
  <c r="DD364" i="9"/>
  <c r="DE186" i="12"/>
  <c r="DD390" i="8"/>
  <c r="DD322" i="10"/>
  <c r="DD390" i="10"/>
  <c r="DE178" i="12"/>
  <c r="DD314" i="10"/>
  <c r="DD382" i="10"/>
  <c r="DD382" i="8"/>
  <c r="DE84" i="12"/>
  <c r="DD288" i="8"/>
  <c r="DD356" i="9"/>
  <c r="DD220" i="10"/>
  <c r="DE171" i="12"/>
  <c r="DD307" i="10"/>
  <c r="DD375" i="8"/>
  <c r="DD375" i="10"/>
  <c r="DE114" i="12"/>
  <c r="DD386" i="9"/>
  <c r="DD318" i="8"/>
  <c r="DD250" i="10"/>
  <c r="DE175" i="12"/>
  <c r="DD311" i="10"/>
  <c r="DD379" i="10"/>
  <c r="DD379" i="8"/>
  <c r="DE198" i="12"/>
  <c r="DD402" i="8"/>
  <c r="DD402" i="10"/>
  <c r="DD334" i="10"/>
  <c r="DE150" i="12"/>
  <c r="DD286" i="10"/>
  <c r="DD354" i="10"/>
  <c r="DD354" i="8"/>
  <c r="DE134" i="12"/>
  <c r="DD406" i="9"/>
  <c r="DD270" i="10"/>
  <c r="DD338" i="8"/>
  <c r="DE199" i="12"/>
  <c r="DD403" i="10"/>
  <c r="DD403" i="8"/>
  <c r="DD335" i="10"/>
  <c r="DE83" i="12"/>
  <c r="DD355" i="9"/>
  <c r="DD219" i="10"/>
  <c r="DD287" i="8"/>
  <c r="DE154" i="12"/>
  <c r="DD290" i="10"/>
  <c r="DD358" i="10"/>
  <c r="DD358" i="8"/>
  <c r="DE109" i="12"/>
  <c r="DD313" i="8"/>
  <c r="DD245" i="10"/>
  <c r="DD381" i="9"/>
  <c r="DD261" i="12"/>
  <c r="DE57" i="12"/>
  <c r="AV57" i="11"/>
  <c r="AV125" i="11" s="1"/>
  <c r="DD329" i="9"/>
  <c r="DD261" i="9"/>
  <c r="DD261" i="8"/>
  <c r="DD230" i="12"/>
  <c r="DE26" i="12"/>
  <c r="AV26" i="11"/>
  <c r="AV94" i="11" s="1"/>
  <c r="DD298" i="9"/>
  <c r="DD230" i="8"/>
  <c r="DD230" i="9"/>
  <c r="DD241" i="12"/>
  <c r="DE37" i="12"/>
  <c r="AV37" i="11"/>
  <c r="AV105" i="11" s="1"/>
  <c r="DD241" i="9"/>
  <c r="DD309" i="9"/>
  <c r="DD241" i="8"/>
  <c r="DD244" i="12"/>
  <c r="DE40" i="12"/>
  <c r="AV40" i="11"/>
  <c r="AV108" i="11" s="1"/>
  <c r="DD244" i="8"/>
  <c r="DD244" i="9"/>
  <c r="DD312" i="9"/>
  <c r="DD226" i="12"/>
  <c r="DE22" i="12"/>
  <c r="AV22" i="11"/>
  <c r="DD294" i="9"/>
  <c r="DD226" i="9"/>
  <c r="DD226" i="8"/>
  <c r="DD263" i="12"/>
  <c r="DE59" i="12"/>
  <c r="AV59" i="11"/>
  <c r="AV127" i="11" s="1"/>
  <c r="DD331" i="9"/>
  <c r="DD263" i="9"/>
  <c r="DD263" i="8"/>
  <c r="DD242" i="12"/>
  <c r="DE38" i="12"/>
  <c r="AV38" i="11"/>
  <c r="AV106" i="11" s="1"/>
  <c r="DD242" i="9"/>
  <c r="DD310" i="9"/>
  <c r="DD242" i="8"/>
  <c r="DE161" i="12"/>
  <c r="DD365" i="8"/>
  <c r="DD297" i="10"/>
  <c r="DD365" i="10"/>
  <c r="DE165" i="12"/>
  <c r="DD369" i="8"/>
  <c r="DD301" i="10"/>
  <c r="DD369" i="10"/>
  <c r="DE96" i="12"/>
  <c r="DD300" i="8"/>
  <c r="DD368" i="9"/>
  <c r="DD232" i="10"/>
  <c r="DE81" i="12"/>
  <c r="DD353" i="9"/>
  <c r="DD217" i="10"/>
  <c r="DD285" i="8"/>
  <c r="DE168" i="12"/>
  <c r="DD372" i="8"/>
  <c r="DD372" i="10"/>
  <c r="DD304" i="10"/>
  <c r="DE170" i="12"/>
  <c r="DD374" i="8"/>
  <c r="DD306" i="10"/>
  <c r="DD374" i="10"/>
  <c r="DE124" i="12"/>
  <c r="DD328" i="8"/>
  <c r="DD260" i="10"/>
  <c r="DD396" i="9"/>
  <c r="DE126" i="12"/>
  <c r="DD262" i="10"/>
  <c r="DD398" i="9"/>
  <c r="DD330" i="8"/>
  <c r="DE95" i="12"/>
  <c r="DD367" i="9"/>
  <c r="DD231" i="10"/>
  <c r="DD299" i="8"/>
  <c r="DE123" i="12"/>
  <c r="DD259" i="10"/>
  <c r="DD395" i="9"/>
  <c r="DD327" i="8"/>
  <c r="DE115" i="12"/>
  <c r="DD387" i="9"/>
  <c r="DD251" i="10"/>
  <c r="DD319" i="8"/>
  <c r="DE153" i="12"/>
  <c r="DD357" i="8"/>
  <c r="DD289" i="10"/>
  <c r="DD357" i="10"/>
  <c r="DE94" i="12"/>
  <c r="DD366" i="9"/>
  <c r="DD230" i="10"/>
  <c r="DD298" i="8"/>
  <c r="DE192" i="12"/>
  <c r="DD396" i="8"/>
  <c r="DD396" i="10"/>
  <c r="DD328" i="10"/>
  <c r="DE82" i="12"/>
  <c r="DD354" i="9"/>
  <c r="DD218" i="10"/>
  <c r="DD286" i="8"/>
  <c r="DE98" i="12"/>
  <c r="DD370" i="9"/>
  <c r="DD234" i="10"/>
  <c r="DD302" i="8"/>
  <c r="DE163" i="12"/>
  <c r="DD299" i="10"/>
  <c r="DD367" i="8"/>
  <c r="DD367" i="10"/>
  <c r="DE112" i="12"/>
  <c r="DD316" i="8"/>
  <c r="DD384" i="9"/>
  <c r="DD248" i="10"/>
  <c r="DE122" i="12"/>
  <c r="DD258" i="10"/>
  <c r="DD394" i="9"/>
  <c r="DD326" i="8"/>
  <c r="DE133" i="12"/>
  <c r="DD337" i="8"/>
  <c r="DD269" i="10"/>
  <c r="DD405" i="9"/>
  <c r="DE90" i="12"/>
  <c r="DD362" i="9"/>
  <c r="DD226" i="10"/>
  <c r="DD294" i="8"/>
  <c r="DE103" i="12"/>
  <c r="DD239" i="10"/>
  <c r="DD375" i="9"/>
  <c r="DD307" i="8"/>
  <c r="DE116" i="12"/>
  <c r="DD320" i="8"/>
  <c r="DD388" i="9"/>
  <c r="DD252" i="10"/>
  <c r="AX68" i="5"/>
  <c r="BJ51" i="7"/>
  <c r="BJ49" i="7"/>
  <c r="AX67" i="5" s="1"/>
  <c r="AW147" i="11"/>
  <c r="AU79" i="11"/>
  <c r="DD257" i="12"/>
  <c r="DE53" i="12"/>
  <c r="AV53" i="11"/>
  <c r="AV121" i="11" s="1"/>
  <c r="DD257" i="9"/>
  <c r="DD325" i="9"/>
  <c r="DD257" i="8"/>
  <c r="BB9" i="6"/>
  <c r="BA7" i="6"/>
  <c r="AX54" i="5"/>
  <c r="BA75" i="6"/>
  <c r="DC274" i="9"/>
  <c r="BK60" i="7" s="1"/>
  <c r="DD250" i="12"/>
  <c r="DE46" i="12"/>
  <c r="AV46" i="11"/>
  <c r="AV114" i="11" s="1"/>
  <c r="DD250" i="9"/>
  <c r="DD318" i="9"/>
  <c r="DD250" i="8"/>
  <c r="DD264" i="12"/>
  <c r="DE60" i="12"/>
  <c r="AV60" i="11"/>
  <c r="AV128" i="11" s="1"/>
  <c r="DD264" i="8"/>
  <c r="DD332" i="9"/>
  <c r="DD264" i="9"/>
  <c r="DD248" i="12"/>
  <c r="DE44" i="12"/>
  <c r="AV44" i="11"/>
  <c r="AV112" i="11" s="1"/>
  <c r="DD248" i="8"/>
  <c r="DD248" i="9"/>
  <c r="DD316" i="9"/>
  <c r="AX70" i="5"/>
  <c r="BJ57" i="7"/>
  <c r="BG157" i="11"/>
  <c r="AU89" i="11"/>
  <c r="AU92" i="11"/>
  <c r="BJ160" i="11"/>
  <c r="DD220" i="12"/>
  <c r="DE16" i="12"/>
  <c r="AV16" i="11"/>
  <c r="DD220" i="8"/>
  <c r="DD220" i="9"/>
  <c r="DD288" i="9"/>
  <c r="BD232" i="7"/>
  <c r="AP128" i="3"/>
  <c r="DE187" i="12"/>
  <c r="DD391" i="8"/>
  <c r="DD323" i="10"/>
  <c r="DD391" i="10"/>
  <c r="DE201" i="12"/>
  <c r="DD405" i="8"/>
  <c r="DD337" i="10"/>
  <c r="DD405" i="10"/>
  <c r="DE159" i="12"/>
  <c r="DD295" i="10"/>
  <c r="DD363" i="8"/>
  <c r="DD363" i="10"/>
  <c r="DE80" i="12"/>
  <c r="DD284" i="8"/>
  <c r="DD352" i="9"/>
  <c r="DD216" i="10"/>
  <c r="DE87" i="12"/>
  <c r="DD359" i="9"/>
  <c r="DD223" i="10"/>
  <c r="DD291" i="8"/>
  <c r="DE188" i="12"/>
  <c r="DD392" i="8"/>
  <c r="DD324" i="10"/>
  <c r="DD392" i="10"/>
  <c r="DE88" i="12"/>
  <c r="DD292" i="8"/>
  <c r="DD360" i="9"/>
  <c r="DD224" i="10"/>
  <c r="DE200" i="12"/>
  <c r="DD404" i="8"/>
  <c r="DD336" i="10"/>
  <c r="DD404" i="10"/>
  <c r="DE173" i="12"/>
  <c r="DD377" i="8"/>
  <c r="DD377" i="10"/>
  <c r="DD309" i="10"/>
  <c r="AX11" i="5"/>
  <c r="AW18" i="3"/>
  <c r="AW9" i="3"/>
  <c r="DE157" i="12"/>
  <c r="DD361" i="8"/>
  <c r="DD361" i="10"/>
  <c r="DD293" i="10"/>
  <c r="DD271" i="12"/>
  <c r="DE67" i="12"/>
  <c r="AV67" i="11"/>
  <c r="AV135" i="11" s="1"/>
  <c r="DD271" i="9"/>
  <c r="DD339" i="9"/>
  <c r="DD271" i="8"/>
  <c r="AW117" i="6"/>
  <c r="AW111" i="6"/>
  <c r="AT149" i="5" s="1"/>
  <c r="DE196" i="12"/>
  <c r="DD400" i="8"/>
  <c r="DD332" i="10"/>
  <c r="DD400" i="10"/>
  <c r="DD240" i="12"/>
  <c r="DE36" i="12"/>
  <c r="AV36" i="11"/>
  <c r="AV104" i="11" s="1"/>
  <c r="DD240" i="8"/>
  <c r="DD308" i="9"/>
  <c r="DD240" i="9"/>
  <c r="DD237" i="12"/>
  <c r="DE33" i="12"/>
  <c r="AV33" i="11"/>
  <c r="AV101" i="11" s="1"/>
  <c r="DD237" i="9"/>
  <c r="DD305" i="9"/>
  <c r="DD237" i="8"/>
  <c r="DE151" i="12"/>
  <c r="DD287" i="10"/>
  <c r="DD355" i="8"/>
  <c r="DD355" i="10"/>
  <c r="DE167" i="12"/>
  <c r="DD371" i="10"/>
  <c r="DD371" i="8"/>
  <c r="DD303" i="10"/>
  <c r="DE105" i="12"/>
  <c r="DD309" i="8"/>
  <c r="DD241" i="10"/>
  <c r="DD377" i="9"/>
  <c r="DE191" i="12"/>
  <c r="DD395" i="8"/>
  <c r="DD395" i="10"/>
  <c r="DD327" i="10"/>
  <c r="DE119" i="12"/>
  <c r="DD391" i="9"/>
  <c r="DD255" i="10"/>
  <c r="DD323" i="8"/>
  <c r="DD272" i="12"/>
  <c r="DE68" i="12"/>
  <c r="AV68" i="11"/>
  <c r="AV136" i="11" s="1"/>
  <c r="DD272" i="8"/>
  <c r="DD340" i="9"/>
  <c r="DD342" i="9" s="1"/>
  <c r="BL63" i="7" s="1"/>
  <c r="DD272" i="9"/>
  <c r="DD70" i="12"/>
  <c r="DE110" i="12"/>
  <c r="DD246" i="10"/>
  <c r="DD382" i="9"/>
  <c r="DD314" i="8"/>
  <c r="DE93" i="12"/>
  <c r="DD229" i="10"/>
  <c r="DD365" i="9"/>
  <c r="DD297" i="8"/>
  <c r="DE169" i="12"/>
  <c r="DD373" i="8"/>
  <c r="DD373" i="10"/>
  <c r="DD305" i="10"/>
  <c r="DE146" i="12"/>
  <c r="DD350" i="10"/>
  <c r="DD282" i="10"/>
  <c r="DD350" i="8"/>
  <c r="DE127" i="12"/>
  <c r="DD263" i="10"/>
  <c r="DD399" i="9"/>
  <c r="DD331" i="8"/>
  <c r="DE190" i="12"/>
  <c r="DD394" i="8"/>
  <c r="DD326" i="10"/>
  <c r="DD394" i="10"/>
  <c r="DE181" i="12"/>
  <c r="DD385" i="8"/>
  <c r="DD385" i="10"/>
  <c r="DD317" i="10"/>
  <c r="DE79" i="12"/>
  <c r="DD351" i="9"/>
  <c r="DD215" i="10"/>
  <c r="DD283" i="8"/>
  <c r="DE162" i="12"/>
  <c r="DD366" i="10"/>
  <c r="DD298" i="10"/>
  <c r="DD366" i="8"/>
  <c r="DE131" i="12"/>
  <c r="DD267" i="10"/>
  <c r="DD403" i="9"/>
  <c r="DD335" i="8"/>
  <c r="AX63" i="5"/>
  <c r="BK88" i="7"/>
  <c r="AX78" i="3" s="1"/>
  <c r="BJ45" i="7"/>
  <c r="BJ39" i="7"/>
  <c r="DE158" i="12"/>
  <c r="DD294" i="10"/>
  <c r="DD362" i="10"/>
  <c r="DD362" i="8"/>
  <c r="DE183" i="12"/>
  <c r="DD319" i="10"/>
  <c r="DD387" i="10"/>
  <c r="DD387" i="8"/>
  <c r="DE113" i="12"/>
  <c r="DD317" i="8"/>
  <c r="DD249" i="10"/>
  <c r="DD385" i="9"/>
  <c r="DE177" i="12"/>
  <c r="DD381" i="8"/>
  <c r="DD313" i="10"/>
  <c r="DD381" i="10"/>
  <c r="DE174" i="12"/>
  <c r="DD378" i="10"/>
  <c r="DD310" i="10"/>
  <c r="DD378" i="8"/>
  <c r="DE203" i="12"/>
  <c r="DD339" i="10"/>
  <c r="DD407" i="10"/>
  <c r="DD407" i="8"/>
  <c r="DE135" i="12"/>
  <c r="DD271" i="10"/>
  <c r="DD407" i="9"/>
  <c r="DD339" i="8"/>
  <c r="DE152" i="12"/>
  <c r="DD356" i="8"/>
  <c r="DD356" i="10"/>
  <c r="DD288" i="10"/>
  <c r="DE148" i="12"/>
  <c r="DD352" i="8"/>
  <c r="DD284" i="10"/>
  <c r="DD352" i="10"/>
  <c r="DE107" i="12"/>
  <c r="DD379" i="9"/>
  <c r="DD243" i="10"/>
  <c r="DD311" i="8"/>
  <c r="AV146" i="11"/>
  <c r="AU78" i="11"/>
  <c r="DD269" i="12"/>
  <c r="DE65" i="12"/>
  <c r="AV65" i="11"/>
  <c r="AV133" i="11" s="1"/>
  <c r="DD337" i="9"/>
  <c r="DD269" i="9"/>
  <c r="DD269" i="8"/>
  <c r="DD236" i="12"/>
  <c r="DE32" i="12"/>
  <c r="AV32" i="11"/>
  <c r="AV100" i="11" s="1"/>
  <c r="DD236" i="8"/>
  <c r="DD304" i="9"/>
  <c r="DD236" i="9"/>
  <c r="DD232" i="12"/>
  <c r="DE28" i="12"/>
  <c r="AV28" i="11"/>
  <c r="AV96" i="11" s="1"/>
  <c r="DD232" i="8"/>
  <c r="DD300" i="9"/>
  <c r="DD232" i="9"/>
  <c r="DE78" i="12"/>
  <c r="DD350" i="9"/>
  <c r="DD214" i="10"/>
  <c r="DD282" i="8"/>
  <c r="DE189" i="12"/>
  <c r="DD393" i="8"/>
  <c r="DD393" i="10"/>
  <c r="DD325" i="10"/>
  <c r="DE145" i="12"/>
  <c r="DD349" i="8"/>
  <c r="DD281" i="10"/>
  <c r="DD349" i="10"/>
  <c r="DE111" i="12"/>
  <c r="DD247" i="10"/>
  <c r="DD383" i="9"/>
  <c r="DD315" i="8"/>
  <c r="DE185" i="12"/>
  <c r="DD389" i="8"/>
  <c r="DD389" i="10"/>
  <c r="DD321" i="10"/>
  <c r="DE155" i="12"/>
  <c r="DD291" i="10"/>
  <c r="DD359" i="8"/>
  <c r="DD359" i="10"/>
  <c r="DE104" i="12"/>
  <c r="DD308" i="8"/>
  <c r="DD376" i="9"/>
  <c r="DD240" i="10"/>
  <c r="DE121" i="12"/>
  <c r="DD325" i="8"/>
  <c r="DD257" i="10"/>
  <c r="DD393" i="9"/>
  <c r="DE180" i="12"/>
  <c r="DD384" i="8"/>
  <c r="DD384" i="10"/>
  <c r="DD316" i="10"/>
  <c r="DE176" i="12"/>
  <c r="DD380" i="8"/>
  <c r="DD380" i="10"/>
  <c r="DD312" i="10"/>
  <c r="DE182" i="12"/>
  <c r="DD386" i="10"/>
  <c r="DD386" i="8"/>
  <c r="DD318" i="10"/>
  <c r="DD246" i="12"/>
  <c r="DE42" i="12"/>
  <c r="AV42" i="11"/>
  <c r="AV110" i="11" s="1"/>
  <c r="DD314" i="9"/>
  <c r="DD246" i="9"/>
  <c r="DD246" i="8"/>
  <c r="AX64" i="5"/>
  <c r="BJ46" i="7"/>
  <c r="AU87" i="11"/>
  <c r="BE155" i="11"/>
  <c r="DD222" i="12"/>
  <c r="DE18" i="12"/>
  <c r="AV18" i="11"/>
  <c r="DD290" i="9"/>
  <c r="DD222" i="8"/>
  <c r="DD222" i="9"/>
  <c r="DD252" i="12"/>
  <c r="DE48" i="12"/>
  <c r="AV48" i="11"/>
  <c r="AV116" i="11" s="1"/>
  <c r="DD252" i="8"/>
  <c r="DD252" i="9"/>
  <c r="DD320" i="9"/>
  <c r="AY104" i="6"/>
  <c r="AY103" i="6"/>
  <c r="AV99" i="5"/>
  <c r="AX73" i="5"/>
  <c r="BK87" i="7"/>
  <c r="AX79" i="3" s="1"/>
  <c r="BJ61" i="7"/>
  <c r="AV114" i="5"/>
  <c r="AV95" i="5"/>
  <c r="AV88" i="5" s="1"/>
  <c r="AU104" i="3"/>
  <c r="AU91" i="3"/>
  <c r="BH163" i="7"/>
  <c r="BH105" i="7"/>
  <c r="BF182" i="7"/>
  <c r="AT147" i="5" s="1"/>
  <c r="AY149" i="11"/>
  <c r="AU81" i="11"/>
  <c r="AS114" i="3"/>
  <c r="AX148" i="11"/>
  <c r="AU80" i="11"/>
  <c r="DE156" i="12"/>
  <c r="DD360" i="8"/>
  <c r="DD292" i="10"/>
  <c r="DD360" i="10"/>
  <c r="DE194" i="12"/>
  <c r="DD398" i="8"/>
  <c r="DD330" i="10"/>
  <c r="DD398" i="10"/>
  <c r="DE120" i="12"/>
  <c r="DD324" i="8"/>
  <c r="DD392" i="9"/>
  <c r="DD256" i="10"/>
  <c r="AX75" i="5"/>
  <c r="BJ67" i="7"/>
  <c r="BJ59" i="7"/>
  <c r="AX72" i="5" s="1"/>
  <c r="DD215" i="12"/>
  <c r="DE11" i="12"/>
  <c r="AV11" i="11"/>
  <c r="DD215" i="9"/>
  <c r="DD283" i="9"/>
  <c r="DD215" i="8"/>
  <c r="AW120" i="5"/>
  <c r="AW118" i="5" s="1"/>
  <c r="AW101" i="5"/>
  <c r="AZ92" i="6"/>
  <c r="AZ49" i="6"/>
  <c r="DC274" i="8"/>
  <c r="BK40" i="7" s="1"/>
  <c r="DE179" i="12"/>
  <c r="DD383" i="8"/>
  <c r="DD315" i="10"/>
  <c r="DD383" i="10"/>
  <c r="DE118" i="12"/>
  <c r="DD254" i="10"/>
  <c r="DD390" i="9"/>
  <c r="DD322" i="8"/>
  <c r="DE117" i="12"/>
  <c r="DD321" i="8"/>
  <c r="DD253" i="10"/>
  <c r="DD389" i="9"/>
  <c r="DE184" i="12"/>
  <c r="DD388" i="8"/>
  <c r="DD320" i="10"/>
  <c r="DD388" i="10"/>
  <c r="DE101" i="12"/>
  <c r="DD305" i="8"/>
  <c r="DD237" i="10"/>
  <c r="DD373" i="9"/>
  <c r="DE147" i="12"/>
  <c r="DD283" i="10"/>
  <c r="DD351" i="8"/>
  <c r="DD351" i="10"/>
  <c r="DE128" i="12"/>
  <c r="DD332" i="8"/>
  <c r="DD264" i="10"/>
  <c r="DD400" i="9"/>
  <c r="DE166" i="12"/>
  <c r="DD302" i="10"/>
  <c r="DD370" i="10"/>
  <c r="DD370" i="8"/>
  <c r="DE149" i="12"/>
  <c r="DD353" i="8"/>
  <c r="DD285" i="10"/>
  <c r="DD353" i="10"/>
  <c r="DE160" i="12"/>
  <c r="DD364" i="8"/>
  <c r="DD296" i="10"/>
  <c r="DD364" i="10"/>
  <c r="BF156" i="11"/>
  <c r="AU88" i="11"/>
  <c r="AY47" i="5"/>
  <c r="AY46" i="5" s="1"/>
  <c r="AY139" i="5" s="1"/>
  <c r="BB12" i="6"/>
  <c r="DD225" i="12"/>
  <c r="DE21" i="12"/>
  <c r="AV21" i="11"/>
  <c r="DD225" i="9"/>
  <c r="DD293" i="9"/>
  <c r="DD225" i="8"/>
  <c r="AX42" i="5"/>
  <c r="BJ34" i="7"/>
  <c r="BA15" i="6"/>
  <c r="BC14" i="6" s="1"/>
  <c r="AW27" i="3"/>
  <c r="BJ82" i="7"/>
  <c r="DD228" i="12"/>
  <c r="DE24" i="12"/>
  <c r="AV24" i="11"/>
  <c r="AV92" i="11" s="1"/>
  <c r="DD228" i="8"/>
  <c r="DD228" i="9"/>
  <c r="DD296" i="9"/>
  <c r="BB152" i="11"/>
  <c r="AU84" i="11"/>
  <c r="DD243" i="12"/>
  <c r="DE39" i="12"/>
  <c r="AV39" i="11"/>
  <c r="AV107" i="11" s="1"/>
  <c r="DD311" i="9"/>
  <c r="DD243" i="9"/>
  <c r="DD243" i="8"/>
  <c r="DD262" i="12"/>
  <c r="DE58" i="12"/>
  <c r="AV58" i="11"/>
  <c r="AV126" i="11" s="1"/>
  <c r="DD262" i="9"/>
  <c r="DD330" i="9"/>
  <c r="DD262" i="8"/>
  <c r="DD238" i="12"/>
  <c r="DE34" i="12"/>
  <c r="AV34" i="11"/>
  <c r="AV102" i="11" s="1"/>
  <c r="DD238" i="8"/>
  <c r="DD238" i="9"/>
  <c r="DD306" i="9"/>
  <c r="DD268" i="12"/>
  <c r="DE64" i="12"/>
  <c r="AV64" i="11"/>
  <c r="AV132" i="11" s="1"/>
  <c r="DD268" i="8"/>
  <c r="DD268" i="9"/>
  <c r="DD336" i="9"/>
  <c r="AY75" i="5"/>
  <c r="BK67" i="7"/>
  <c r="AX10" i="5"/>
  <c r="AW17" i="3"/>
  <c r="AW8" i="3"/>
  <c r="DD253" i="12"/>
  <c r="DE49" i="12"/>
  <c r="AV49" i="11"/>
  <c r="AV117" i="11" s="1"/>
  <c r="DD321" i="9"/>
  <c r="DD253" i="9"/>
  <c r="DD253" i="8"/>
  <c r="DE102" i="12"/>
  <c r="DD238" i="10"/>
  <c r="DD306" i="8"/>
  <c r="DD374" i="9"/>
  <c r="DE86" i="12"/>
  <c r="DD222" i="10"/>
  <c r="DD358" i="9"/>
  <c r="DD290" i="8"/>
  <c r="DE100" i="12"/>
  <c r="DD304" i="8"/>
  <c r="DD236" i="10"/>
  <c r="DD372" i="9"/>
  <c r="DD265" i="12"/>
  <c r="DE61" i="12"/>
  <c r="AV61" i="11"/>
  <c r="AV129" i="11" s="1"/>
  <c r="DD265" i="9"/>
  <c r="DD333" i="9"/>
  <c r="DD265" i="8"/>
  <c r="AT101" i="3"/>
  <c r="AT116" i="3"/>
  <c r="AU107" i="5"/>
  <c r="AU104" i="5" s="1"/>
  <c r="AU111" i="5"/>
  <c r="DE77" i="12"/>
  <c r="DD213" i="10"/>
  <c r="DD281" i="8"/>
  <c r="DD349" i="9"/>
  <c r="DE91" i="12"/>
  <c r="DD227" i="10"/>
  <c r="DD363" i="9"/>
  <c r="DD295" i="8"/>
  <c r="DE108" i="12"/>
  <c r="DD312" i="8"/>
  <c r="DD244" i="10"/>
  <c r="DD380" i="9"/>
  <c r="BH158" i="11"/>
  <c r="AU90" i="11"/>
  <c r="DD219" i="12"/>
  <c r="DE15" i="12"/>
  <c r="AV15" i="11"/>
  <c r="DD219" i="9"/>
  <c r="DD287" i="9"/>
  <c r="DD219" i="8"/>
  <c r="AZ95" i="6"/>
  <c r="AZ94" i="6" s="1"/>
  <c r="AZ43" i="6" s="1"/>
  <c r="AZ45" i="6" s="1"/>
  <c r="AZ35" i="6"/>
  <c r="AZ33" i="6" s="1"/>
  <c r="AZ31" i="6" s="1"/>
  <c r="AY64" i="5"/>
  <c r="BK46" i="7"/>
  <c r="AY65" i="5"/>
  <c r="BK47" i="7"/>
  <c r="BB20" i="6"/>
  <c r="BE19" i="6" s="1"/>
  <c r="BB49" i="5" s="1"/>
  <c r="AY43" i="5"/>
  <c r="AX28" i="3"/>
  <c r="BK83" i="7"/>
  <c r="DE136" i="12"/>
  <c r="DD340" i="8"/>
  <c r="DD272" i="10"/>
  <c r="DD408" i="9"/>
  <c r="DD138" i="12"/>
  <c r="BL36" i="7" s="1"/>
  <c r="AY44" i="5"/>
  <c r="BB25" i="6"/>
  <c r="BH24" i="6" s="1"/>
  <c r="BE51" i="5" s="1"/>
  <c r="AX29" i="3"/>
  <c r="BK84" i="7"/>
  <c r="DE204" i="12"/>
  <c r="DD408" i="8"/>
  <c r="DD410" i="8" s="1"/>
  <c r="BL42" i="7" s="1"/>
  <c r="DD340" i="10"/>
  <c r="DD408" i="10"/>
  <c r="DD206" i="12"/>
  <c r="BL37" i="7" s="1"/>
  <c r="BC153" i="11"/>
  <c r="AU85" i="11"/>
  <c r="DD234" i="12"/>
  <c r="DE30" i="12"/>
  <c r="AV30" i="11"/>
  <c r="AV98" i="11" s="1"/>
  <c r="DD234" i="9"/>
  <c r="DD302" i="9"/>
  <c r="DD234" i="8"/>
  <c r="DD214" i="12"/>
  <c r="DE10" i="12"/>
  <c r="AV10" i="11"/>
  <c r="DD214" i="9"/>
  <c r="DD214" i="8"/>
  <c r="DD282" i="9"/>
  <c r="AU145" i="11"/>
  <c r="AU77" i="11"/>
  <c r="DD260" i="12"/>
  <c r="DE56" i="12"/>
  <c r="AV56" i="11"/>
  <c r="AV124" i="11" s="1"/>
  <c r="DD260" i="8"/>
  <c r="DD260" i="9"/>
  <c r="DD328" i="9"/>
  <c r="DD223" i="12"/>
  <c r="DE19" i="12"/>
  <c r="AV19" i="11"/>
  <c r="DD291" i="9"/>
  <c r="DD223" i="9"/>
  <c r="DD223" i="8"/>
  <c r="DD235" i="12"/>
  <c r="DE31" i="12"/>
  <c r="AV31" i="11"/>
  <c r="AV99" i="11" s="1"/>
  <c r="DD303" i="9"/>
  <c r="DD235" i="9"/>
  <c r="DD235" i="8"/>
  <c r="AV123" i="5"/>
  <c r="AU115" i="3"/>
  <c r="BH96" i="7"/>
  <c r="AU15" i="3"/>
  <c r="AU6" i="3"/>
  <c r="AZ150" i="11"/>
  <c r="AU82" i="11"/>
  <c r="AU92" i="5"/>
  <c r="AU85" i="5" s="1"/>
  <c r="BG175" i="7"/>
  <c r="BG174" i="7"/>
  <c r="AT88" i="3"/>
  <c r="DD229" i="12"/>
  <c r="DE25" i="12"/>
  <c r="AV25" i="11"/>
  <c r="AV93" i="11" s="1"/>
  <c r="DD297" i="9"/>
  <c r="DD229" i="9"/>
  <c r="DD229" i="8"/>
  <c r="DD245" i="12"/>
  <c r="DE41" i="12"/>
  <c r="AV41" i="11"/>
  <c r="AV109" i="11" s="1"/>
  <c r="DD245" i="9"/>
  <c r="DD313" i="9"/>
  <c r="DD245" i="8"/>
  <c r="DD217" i="12"/>
  <c r="DE13" i="12"/>
  <c r="AV13" i="11"/>
  <c r="DD217" i="9"/>
  <c r="DD285" i="9"/>
  <c r="DD217" i="8"/>
  <c r="BA151" i="11"/>
  <c r="AU83" i="11"/>
  <c r="BF231" i="7"/>
  <c r="BF185" i="7" s="1"/>
  <c r="DD216" i="12"/>
  <c r="DE12" i="12"/>
  <c r="AV12" i="11"/>
  <c r="DD216" i="8"/>
  <c r="DD216" i="9"/>
  <c r="DD284" i="9"/>
  <c r="DD258" i="12"/>
  <c r="DE54" i="12"/>
  <c r="AV54" i="11"/>
  <c r="AV122" i="11" s="1"/>
  <c r="DD326" i="9"/>
  <c r="DD258" i="9"/>
  <c r="DD258" i="8"/>
  <c r="DD231" i="12"/>
  <c r="DE27" i="12"/>
  <c r="AV27" i="11"/>
  <c r="AV95" i="11" s="1"/>
  <c r="DD231" i="9"/>
  <c r="DD299" i="9"/>
  <c r="DD231" i="8"/>
  <c r="DC274" i="12"/>
  <c r="BK35" i="7"/>
  <c r="BA39" i="6"/>
  <c r="BA44" i="6"/>
  <c r="DD259" i="12"/>
  <c r="DE55" i="12"/>
  <c r="AV55" i="11"/>
  <c r="AV123" i="11" s="1"/>
  <c r="DD259" i="9"/>
  <c r="DD327" i="9"/>
  <c r="DD259" i="8"/>
  <c r="DD224" i="12"/>
  <c r="DE20" i="12"/>
  <c r="AV20" i="11"/>
  <c r="DD224" i="8"/>
  <c r="DD292" i="9"/>
  <c r="DD224" i="9"/>
  <c r="BI81" i="7"/>
  <c r="BI186" i="7" s="1"/>
  <c r="AW9" i="5"/>
  <c r="AW8" i="5" s="1"/>
  <c r="AV16" i="3"/>
  <c r="AV7" i="3"/>
  <c r="BI166" i="7"/>
  <c r="BI165" i="7" s="1"/>
  <c r="BI141" i="7"/>
  <c r="BI44" i="7"/>
  <c r="AV74" i="3" s="1"/>
  <c r="AW41" i="5"/>
  <c r="AV26" i="3"/>
  <c r="DD270" i="12"/>
  <c r="DE66" i="12"/>
  <c r="AV66" i="11"/>
  <c r="AV134" i="11" s="1"/>
  <c r="DD270" i="9"/>
  <c r="DD338" i="9"/>
  <c r="DD270" i="8"/>
  <c r="BI159" i="11"/>
  <c r="AU91" i="11"/>
  <c r="AX98" i="6"/>
  <c r="DD410" i="10" l="1"/>
  <c r="BL53" i="7" s="1"/>
  <c r="BK49" i="7"/>
  <c r="AY67" i="5" s="1"/>
  <c r="BK59" i="7"/>
  <c r="AY72" i="5" s="1"/>
  <c r="BK64" i="7"/>
  <c r="DD342" i="10"/>
  <c r="BL50" i="7" s="1"/>
  <c r="BL51" i="7" s="1"/>
  <c r="DD410" i="9"/>
  <c r="BL66" i="7" s="1"/>
  <c r="DD274" i="8"/>
  <c r="BL40" i="7" s="1"/>
  <c r="BG169" i="7"/>
  <c r="AY98" i="6"/>
  <c r="BL54" i="7"/>
  <c r="AZ69" i="5"/>
  <c r="AY11" i="5"/>
  <c r="AX18" i="3"/>
  <c r="AX9" i="3"/>
  <c r="DE225" i="12"/>
  <c r="DF21" i="12"/>
  <c r="AW21" i="11"/>
  <c r="DE293" i="9"/>
  <c r="DE225" i="9"/>
  <c r="DE225" i="8"/>
  <c r="AU116" i="3"/>
  <c r="AU101" i="3"/>
  <c r="DF180" i="12"/>
  <c r="DE384" i="8"/>
  <c r="DE316" i="10"/>
  <c r="DE384" i="10"/>
  <c r="DF104" i="12"/>
  <c r="DE308" i="8"/>
  <c r="DE240" i="10"/>
  <c r="DE376" i="9"/>
  <c r="DF185" i="12"/>
  <c r="DE389" i="8"/>
  <c r="DE321" i="10"/>
  <c r="DE389" i="10"/>
  <c r="DF145" i="12"/>
  <c r="DE349" i="8"/>
  <c r="DE349" i="10"/>
  <c r="DE281" i="10"/>
  <c r="DF107" i="12"/>
  <c r="DE379" i="9"/>
  <c r="DE243" i="10"/>
  <c r="DE311" i="8"/>
  <c r="DF152" i="12"/>
  <c r="DE356" i="8"/>
  <c r="DE356" i="10"/>
  <c r="DE288" i="10"/>
  <c r="DF203" i="12"/>
  <c r="DE339" i="10"/>
  <c r="DE407" i="8"/>
  <c r="DE407" i="10"/>
  <c r="DF113" i="12"/>
  <c r="DE317" i="8"/>
  <c r="DE249" i="10"/>
  <c r="DE385" i="9"/>
  <c r="DF158" i="12"/>
  <c r="DE362" i="10"/>
  <c r="DE294" i="10"/>
  <c r="DE362" i="8"/>
  <c r="DF131" i="12"/>
  <c r="DE403" i="9"/>
  <c r="DE267" i="10"/>
  <c r="DE335" i="8"/>
  <c r="DF162" i="12"/>
  <c r="DE298" i="10"/>
  <c r="DE366" i="10"/>
  <c r="DE366" i="8"/>
  <c r="DF79" i="12"/>
  <c r="DE351" i="9"/>
  <c r="DE215" i="10"/>
  <c r="DE283" i="8"/>
  <c r="DF181" i="12"/>
  <c r="DE385" i="8"/>
  <c r="DE317" i="10"/>
  <c r="DE385" i="10"/>
  <c r="DF190" i="12"/>
  <c r="DE394" i="8"/>
  <c r="DE326" i="10"/>
  <c r="DE394" i="10"/>
  <c r="DF127" i="12"/>
  <c r="DE263" i="10"/>
  <c r="DE399" i="9"/>
  <c r="DE331" i="8"/>
  <c r="DF146" i="12"/>
  <c r="DE282" i="10"/>
  <c r="DE350" i="10"/>
  <c r="DE350" i="8"/>
  <c r="DF169" i="12"/>
  <c r="DE373" i="8"/>
  <c r="DE305" i="10"/>
  <c r="DE373" i="10"/>
  <c r="DF93" i="12"/>
  <c r="DE365" i="9"/>
  <c r="DE297" i="8"/>
  <c r="DE229" i="10"/>
  <c r="DF110" i="12"/>
  <c r="DE246" i="10"/>
  <c r="DE382" i="9"/>
  <c r="DE314" i="8"/>
  <c r="AY10" i="5"/>
  <c r="AX17" i="3"/>
  <c r="AX8" i="3"/>
  <c r="DE238" i="12"/>
  <c r="DF34" i="12"/>
  <c r="AW34" i="11"/>
  <c r="AW102" i="11" s="1"/>
  <c r="DE238" i="9"/>
  <c r="DE238" i="8"/>
  <c r="DE306" i="9"/>
  <c r="DE243" i="12"/>
  <c r="DF39" i="12"/>
  <c r="AW39" i="11"/>
  <c r="AW107" i="11" s="1"/>
  <c r="DE243" i="9"/>
  <c r="DE311" i="9"/>
  <c r="DE243" i="8"/>
  <c r="DF160" i="12"/>
  <c r="DE364" i="8"/>
  <c r="DE364" i="10"/>
  <c r="DE296" i="10"/>
  <c r="DF128" i="12"/>
  <c r="DE332" i="8"/>
  <c r="DE264" i="10"/>
  <c r="DE400" i="9"/>
  <c r="DF101" i="12"/>
  <c r="DE305" i="8"/>
  <c r="DE373" i="9"/>
  <c r="DE237" i="10"/>
  <c r="DF118" i="12"/>
  <c r="DE322" i="8"/>
  <c r="DE254" i="10"/>
  <c r="DE390" i="9"/>
  <c r="DE232" i="12"/>
  <c r="DF28" i="12"/>
  <c r="AW28" i="11"/>
  <c r="AW96" i="11" s="1"/>
  <c r="DE232" i="8"/>
  <c r="DE232" i="9"/>
  <c r="DE300" i="9"/>
  <c r="DF103" i="12"/>
  <c r="DE239" i="10"/>
  <c r="DE375" i="9"/>
  <c r="DE307" i="8"/>
  <c r="DF98" i="12"/>
  <c r="DE370" i="9"/>
  <c r="DE234" i="10"/>
  <c r="DE302" i="8"/>
  <c r="DF115" i="12"/>
  <c r="DE251" i="10"/>
  <c r="DE387" i="9"/>
  <c r="DE319" i="8"/>
  <c r="DF124" i="12"/>
  <c r="DE328" i="8"/>
  <c r="DE396" i="9"/>
  <c r="DE260" i="10"/>
  <c r="DF165" i="12"/>
  <c r="DE369" i="8"/>
  <c r="DE369" i="10"/>
  <c r="DE301" i="10"/>
  <c r="DE239" i="12"/>
  <c r="DF35" i="12"/>
  <c r="AW35" i="11"/>
  <c r="AW103" i="11" s="1"/>
  <c r="DE239" i="9"/>
  <c r="DE307" i="9"/>
  <c r="DE239" i="8"/>
  <c r="AV145" i="11"/>
  <c r="AV77" i="11"/>
  <c r="DE231" i="12"/>
  <c r="DF27" i="12"/>
  <c r="AW27" i="11"/>
  <c r="AW95" i="11" s="1"/>
  <c r="DE231" i="9"/>
  <c r="DE299" i="9"/>
  <c r="DE231" i="8"/>
  <c r="BC20" i="6"/>
  <c r="BF19" i="6" s="1"/>
  <c r="BC49" i="5" s="1"/>
  <c r="AZ43" i="5"/>
  <c r="AY28" i="3"/>
  <c r="BL83" i="7"/>
  <c r="DF136" i="12"/>
  <c r="DE340" i="8"/>
  <c r="DE408" i="9"/>
  <c r="DE272" i="10"/>
  <c r="DE138" i="12"/>
  <c r="BM36" i="7" s="1"/>
  <c r="AV107" i="5"/>
  <c r="AV104" i="5" s="1"/>
  <c r="AV111" i="5"/>
  <c r="BE154" i="11"/>
  <c r="AV86" i="11"/>
  <c r="DF182" i="12"/>
  <c r="DE386" i="8"/>
  <c r="DE318" i="10"/>
  <c r="DE386" i="10"/>
  <c r="DF176" i="12"/>
  <c r="DE380" i="8"/>
  <c r="DE312" i="10"/>
  <c r="DE380" i="10"/>
  <c r="DF121" i="12"/>
  <c r="DE325" i="8"/>
  <c r="DE257" i="10"/>
  <c r="DE393" i="9"/>
  <c r="DF155" i="12"/>
  <c r="DE291" i="10"/>
  <c r="DE359" i="8"/>
  <c r="DE359" i="10"/>
  <c r="DF111" i="12"/>
  <c r="DE383" i="9"/>
  <c r="DE247" i="10"/>
  <c r="DE315" i="8"/>
  <c r="DF189" i="12"/>
  <c r="DE393" i="8"/>
  <c r="DE393" i="10"/>
  <c r="DE325" i="10"/>
  <c r="DF78" i="12"/>
  <c r="DE350" i="9"/>
  <c r="DE214" i="10"/>
  <c r="DE282" i="8"/>
  <c r="DF148" i="12"/>
  <c r="DE352" i="8"/>
  <c r="DE284" i="10"/>
  <c r="DE352" i="10"/>
  <c r="DF135" i="12"/>
  <c r="DE271" i="10"/>
  <c r="DE407" i="9"/>
  <c r="DE339" i="8"/>
  <c r="DF174" i="12"/>
  <c r="DE310" i="10"/>
  <c r="DE378" i="10"/>
  <c r="DE378" i="8"/>
  <c r="DF177" i="12"/>
  <c r="DE381" i="8"/>
  <c r="DE381" i="10"/>
  <c r="DE313" i="10"/>
  <c r="DF183" i="12"/>
  <c r="DE319" i="10"/>
  <c r="DE387" i="8"/>
  <c r="DE387" i="10"/>
  <c r="AZ63" i="5"/>
  <c r="DE237" i="12"/>
  <c r="DF33" i="12"/>
  <c r="AW33" i="11"/>
  <c r="AW101" i="11" s="1"/>
  <c r="DE237" i="9"/>
  <c r="DE305" i="9"/>
  <c r="DE237" i="8"/>
  <c r="AZ116" i="6"/>
  <c r="AW18" i="5"/>
  <c r="AW6" i="5" s="1"/>
  <c r="DE264" i="12"/>
  <c r="DF60" i="12"/>
  <c r="AW60" i="11"/>
  <c r="AW128" i="11" s="1"/>
  <c r="DE264" i="8"/>
  <c r="DE264" i="9"/>
  <c r="DE332" i="9"/>
  <c r="DE263" i="12"/>
  <c r="DF59" i="12"/>
  <c r="AW59" i="11"/>
  <c r="AW127" i="11" s="1"/>
  <c r="DE263" i="9"/>
  <c r="DE331" i="9"/>
  <c r="DE263" i="8"/>
  <c r="DE244" i="12"/>
  <c r="DF40" i="12"/>
  <c r="AW40" i="11"/>
  <c r="AW108" i="11" s="1"/>
  <c r="DE244" i="8"/>
  <c r="DE244" i="9"/>
  <c r="DE312" i="9"/>
  <c r="DE230" i="12"/>
  <c r="DF26" i="12"/>
  <c r="AW26" i="11"/>
  <c r="AW94" i="11" s="1"/>
  <c r="DE230" i="8"/>
  <c r="DE298" i="9"/>
  <c r="DE230" i="9"/>
  <c r="DE233" i="12"/>
  <c r="DF29" i="12"/>
  <c r="AW29" i="11"/>
  <c r="AW97" i="11" s="1"/>
  <c r="DE233" i="9"/>
  <c r="DE301" i="9"/>
  <c r="DE233" i="8"/>
  <c r="DE255" i="12"/>
  <c r="DF51" i="12"/>
  <c r="AW51" i="11"/>
  <c r="AW119" i="11" s="1"/>
  <c r="DE323" i="9"/>
  <c r="DE255" i="9"/>
  <c r="DE255" i="8"/>
  <c r="DE254" i="12"/>
  <c r="DF50" i="12"/>
  <c r="AW50" i="11"/>
  <c r="AW118" i="11" s="1"/>
  <c r="DE322" i="9"/>
  <c r="DE254" i="9"/>
  <c r="DE254" i="8"/>
  <c r="DE218" i="12"/>
  <c r="DF14" i="12"/>
  <c r="AW14" i="11"/>
  <c r="DE286" i="9"/>
  <c r="DE218" i="8"/>
  <c r="DE218" i="9"/>
  <c r="DE245" i="12"/>
  <c r="DF41" i="12"/>
  <c r="AW41" i="11"/>
  <c r="AW109" i="11" s="1"/>
  <c r="DE313" i="9"/>
  <c r="DE245" i="9"/>
  <c r="DE245" i="8"/>
  <c r="AU19" i="3"/>
  <c r="AV80" i="3"/>
  <c r="AV81" i="3"/>
  <c r="DE223" i="12"/>
  <c r="DF19" i="12"/>
  <c r="AW19" i="11"/>
  <c r="DE291" i="9"/>
  <c r="DE223" i="8"/>
  <c r="DE223" i="9"/>
  <c r="BC12" i="6"/>
  <c r="AZ47" i="5"/>
  <c r="AZ46" i="5" s="1"/>
  <c r="AZ139" i="5" s="1"/>
  <c r="DF149" i="12"/>
  <c r="DE353" i="8"/>
  <c r="DE353" i="10"/>
  <c r="DE285" i="10"/>
  <c r="DF147" i="12"/>
  <c r="DE283" i="10"/>
  <c r="DE351" i="8"/>
  <c r="DE351" i="10"/>
  <c r="DF184" i="12"/>
  <c r="DE388" i="8"/>
  <c r="DE320" i="10"/>
  <c r="DE388" i="10"/>
  <c r="DF117" i="12"/>
  <c r="DE321" i="8"/>
  <c r="DE253" i="10"/>
  <c r="DE389" i="9"/>
  <c r="DF179" i="12"/>
  <c r="DE315" i="10"/>
  <c r="DE383" i="10"/>
  <c r="DE383" i="8"/>
  <c r="AT151" i="5"/>
  <c r="DE222" i="12"/>
  <c r="DF18" i="12"/>
  <c r="AW18" i="11"/>
  <c r="DE290" i="9"/>
  <c r="DE222" i="8"/>
  <c r="DE222" i="9"/>
  <c r="DE269" i="12"/>
  <c r="DF65" i="12"/>
  <c r="AW65" i="11"/>
  <c r="AW133" i="11" s="1"/>
  <c r="DE269" i="9"/>
  <c r="DE337" i="9"/>
  <c r="DE269" i="8"/>
  <c r="AX62" i="5"/>
  <c r="AW73" i="3"/>
  <c r="AW115" i="6"/>
  <c r="AW118" i="6"/>
  <c r="BE232" i="7"/>
  <c r="AQ128" i="3"/>
  <c r="DF90" i="12"/>
  <c r="DE362" i="9"/>
  <c r="DE226" i="10"/>
  <c r="DE294" i="8"/>
  <c r="DF122" i="12"/>
  <c r="DE258" i="10"/>
  <c r="DE394" i="9"/>
  <c r="DE326" i="8"/>
  <c r="DF163" i="12"/>
  <c r="DE299" i="10"/>
  <c r="DE367" i="8"/>
  <c r="DE367" i="10"/>
  <c r="DF192" i="12"/>
  <c r="DE396" i="8"/>
  <c r="DE396" i="10"/>
  <c r="DE328" i="10"/>
  <c r="DF153" i="12"/>
  <c r="DE357" i="8"/>
  <c r="DE357" i="10"/>
  <c r="DE289" i="10"/>
  <c r="DF95" i="12"/>
  <c r="DE367" i="9"/>
  <c r="DE231" i="10"/>
  <c r="DE299" i="8"/>
  <c r="DF170" i="12"/>
  <c r="DE374" i="10"/>
  <c r="DE374" i="8"/>
  <c r="DE306" i="10"/>
  <c r="DF81" i="12"/>
  <c r="DE217" i="10"/>
  <c r="DE285" i="8"/>
  <c r="DE353" i="9"/>
  <c r="DF161" i="12"/>
  <c r="DE365" i="8"/>
  <c r="DE297" i="10"/>
  <c r="DE365" i="10"/>
  <c r="AX117" i="6"/>
  <c r="AX111" i="6"/>
  <c r="AU149" i="5" s="1"/>
  <c r="AW114" i="5"/>
  <c r="AW95" i="5"/>
  <c r="AW88" i="5" s="1"/>
  <c r="AV91" i="3"/>
  <c r="AV104" i="3"/>
  <c r="BI163" i="7"/>
  <c r="BI105" i="7"/>
  <c r="DE258" i="12"/>
  <c r="DF54" i="12"/>
  <c r="AW54" i="11"/>
  <c r="AW122" i="11" s="1"/>
  <c r="DE258" i="9"/>
  <c r="DE326" i="9"/>
  <c r="DE258" i="8"/>
  <c r="AV81" i="11"/>
  <c r="AZ149" i="11"/>
  <c r="DE234" i="12"/>
  <c r="DF30" i="12"/>
  <c r="AW30" i="11"/>
  <c r="AW98" i="11" s="1"/>
  <c r="DE234" i="9"/>
  <c r="DE302" i="9"/>
  <c r="DE234" i="8"/>
  <c r="BL47" i="7"/>
  <c r="AZ65" i="5"/>
  <c r="DD274" i="10"/>
  <c r="BL56" i="7" s="1"/>
  <c r="BB151" i="11"/>
  <c r="AV83" i="11"/>
  <c r="DF108" i="12"/>
  <c r="DE312" i="8"/>
  <c r="DE244" i="10"/>
  <c r="DE380" i="9"/>
  <c r="DF91" i="12"/>
  <c r="DE363" i="9"/>
  <c r="DE227" i="10"/>
  <c r="DE295" i="8"/>
  <c r="DF77" i="12"/>
  <c r="DE349" i="9"/>
  <c r="DE213" i="10"/>
  <c r="DE281" i="8"/>
  <c r="DF100" i="12"/>
  <c r="DE304" i="8"/>
  <c r="DE236" i="10"/>
  <c r="DE372" i="9"/>
  <c r="DF86" i="12"/>
  <c r="DE222" i="10"/>
  <c r="DE358" i="9"/>
  <c r="DE290" i="8"/>
  <c r="DF102" i="12"/>
  <c r="DE238" i="10"/>
  <c r="DE374" i="9"/>
  <c r="DE306" i="8"/>
  <c r="AX41" i="5"/>
  <c r="BJ166" i="7"/>
  <c r="BJ165" i="7" s="1"/>
  <c r="BJ141" i="7"/>
  <c r="BJ44" i="7"/>
  <c r="AW74" i="3" s="1"/>
  <c r="AW26" i="3"/>
  <c r="BB39" i="6"/>
  <c r="BB44" i="6"/>
  <c r="AY63" i="5"/>
  <c r="BL88" i="7"/>
  <c r="AY78" i="3" s="1"/>
  <c r="BK45" i="7"/>
  <c r="BK39" i="7"/>
  <c r="AX147" i="11"/>
  <c r="AV79" i="11"/>
  <c r="DD274" i="9"/>
  <c r="BL60" i="7" s="1"/>
  <c r="DE272" i="12"/>
  <c r="DF68" i="12"/>
  <c r="AW68" i="11"/>
  <c r="AW136" i="11" s="1"/>
  <c r="DE272" i="8"/>
  <c r="DE272" i="9"/>
  <c r="DE340" i="9"/>
  <c r="DE70" i="12"/>
  <c r="DE240" i="12"/>
  <c r="DF36" i="12"/>
  <c r="AW36" i="11"/>
  <c r="AW104" i="11" s="1"/>
  <c r="DE240" i="8"/>
  <c r="DE308" i="9"/>
  <c r="DE240" i="9"/>
  <c r="DE271" i="12"/>
  <c r="DF67" i="12"/>
  <c r="AW67" i="11"/>
  <c r="AW135" i="11" s="1"/>
  <c r="DE271" i="9"/>
  <c r="DE339" i="9"/>
  <c r="DE271" i="8"/>
  <c r="DE220" i="12"/>
  <c r="DF16" i="12"/>
  <c r="AW16" i="11"/>
  <c r="DE220" i="8"/>
  <c r="DE288" i="9"/>
  <c r="DE220" i="9"/>
  <c r="DE248" i="12"/>
  <c r="DF44" i="12"/>
  <c r="AW44" i="11"/>
  <c r="AW112" i="11" s="1"/>
  <c r="DE248" i="8"/>
  <c r="DE248" i="9"/>
  <c r="DE316" i="9"/>
  <c r="DE250" i="12"/>
  <c r="DF46" i="12"/>
  <c r="AW46" i="11"/>
  <c r="AW114" i="11" s="1"/>
  <c r="DE318" i="9"/>
  <c r="DE250" i="9"/>
  <c r="DE250" i="8"/>
  <c r="AY73" i="5"/>
  <c r="BL87" i="7"/>
  <c r="AY79" i="3" s="1"/>
  <c r="BK61" i="7"/>
  <c r="BC9" i="6"/>
  <c r="BB7" i="6"/>
  <c r="AY54" i="5"/>
  <c r="BB75" i="6"/>
  <c r="DE242" i="12"/>
  <c r="DF38" i="12"/>
  <c r="AW38" i="11"/>
  <c r="AW106" i="11" s="1"/>
  <c r="DE310" i="9"/>
  <c r="DE242" i="9"/>
  <c r="DE242" i="8"/>
  <c r="DE226" i="12"/>
  <c r="DF22" i="12"/>
  <c r="AW22" i="11"/>
  <c r="DE294" i="9"/>
  <c r="DE226" i="8"/>
  <c r="DE226" i="9"/>
  <c r="DE241" i="12"/>
  <c r="DF37" i="12"/>
  <c r="AW37" i="11"/>
  <c r="AW105" i="11" s="1"/>
  <c r="DE241" i="9"/>
  <c r="DE309" i="9"/>
  <c r="DE241" i="8"/>
  <c r="DE261" i="12"/>
  <c r="DF57" i="12"/>
  <c r="AW57" i="11"/>
  <c r="AW125" i="11" s="1"/>
  <c r="DE261" i="9"/>
  <c r="DE329" i="9"/>
  <c r="DE261" i="8"/>
  <c r="DF125" i="12"/>
  <c r="DE329" i="8"/>
  <c r="DE397" i="9"/>
  <c r="DE261" i="10"/>
  <c r="DF172" i="12"/>
  <c r="DE376" i="8"/>
  <c r="DE308" i="10"/>
  <c r="DE376" i="10"/>
  <c r="DF85" i="12"/>
  <c r="DE289" i="8"/>
  <c r="DE357" i="9"/>
  <c r="DE221" i="10"/>
  <c r="DF202" i="12"/>
  <c r="DE406" i="8"/>
  <c r="DE338" i="10"/>
  <c r="DE406" i="10"/>
  <c r="DF197" i="12"/>
  <c r="DE401" i="8"/>
  <c r="DE333" i="10"/>
  <c r="DE401" i="10"/>
  <c r="DE256" i="12"/>
  <c r="DF52" i="12"/>
  <c r="AW52" i="11"/>
  <c r="AW120" i="11" s="1"/>
  <c r="DE256" i="8"/>
  <c r="DE324" i="9"/>
  <c r="DE256" i="9"/>
  <c r="DE251" i="12"/>
  <c r="DF47" i="12"/>
  <c r="AW47" i="11"/>
  <c r="AW115" i="11" s="1"/>
  <c r="DE251" i="9"/>
  <c r="DE319" i="9"/>
  <c r="DE251" i="8"/>
  <c r="DE267" i="12"/>
  <c r="DF63" i="12"/>
  <c r="AW63" i="11"/>
  <c r="AW131" i="11" s="1"/>
  <c r="DE267" i="9"/>
  <c r="DE335" i="9"/>
  <c r="DE267" i="8"/>
  <c r="DE266" i="12"/>
  <c r="DF62" i="12"/>
  <c r="AW62" i="11"/>
  <c r="AW130" i="11" s="1"/>
  <c r="DE334" i="9"/>
  <c r="DE266" i="9"/>
  <c r="DE266" i="8"/>
  <c r="DE249" i="12"/>
  <c r="DF45" i="12"/>
  <c r="AW45" i="11"/>
  <c r="AW113" i="11" s="1"/>
  <c r="DE249" i="9"/>
  <c r="DE317" i="9"/>
  <c r="DE249" i="8"/>
  <c r="DE213" i="12"/>
  <c r="DF9" i="12"/>
  <c r="AW9" i="11"/>
  <c r="DE281" i="9"/>
  <c r="DE213" i="9"/>
  <c r="DE213" i="8"/>
  <c r="DE224" i="12"/>
  <c r="DF20" i="12"/>
  <c r="AW20" i="11"/>
  <c r="DE224" i="8"/>
  <c r="DE224" i="9"/>
  <c r="DE292" i="9"/>
  <c r="BA45" i="6"/>
  <c r="DE216" i="12"/>
  <c r="DF12" i="12"/>
  <c r="AW12" i="11"/>
  <c r="DE216" i="8"/>
  <c r="DE284" i="9"/>
  <c r="DE216" i="9"/>
  <c r="BF155" i="11"/>
  <c r="AV87" i="11"/>
  <c r="DE260" i="12"/>
  <c r="DF56" i="12"/>
  <c r="AW56" i="11"/>
  <c r="AW124" i="11" s="1"/>
  <c r="DE260" i="8"/>
  <c r="DE328" i="9"/>
  <c r="DE260" i="9"/>
  <c r="DE214" i="12"/>
  <c r="DF10" i="12"/>
  <c r="AW10" i="11"/>
  <c r="DE214" i="9"/>
  <c r="DE282" i="9"/>
  <c r="DE214" i="8"/>
  <c r="DE227" i="12"/>
  <c r="DF23" i="12"/>
  <c r="AW23" i="11"/>
  <c r="AW91" i="11" s="1"/>
  <c r="DE295" i="9"/>
  <c r="DE227" i="8"/>
  <c r="DE227" i="9"/>
  <c r="DE221" i="12"/>
  <c r="DF17" i="12"/>
  <c r="AW17" i="11"/>
  <c r="DE221" i="9"/>
  <c r="DE289" i="9"/>
  <c r="DE221" i="8"/>
  <c r="DE270" i="12"/>
  <c r="DF66" i="12"/>
  <c r="AW66" i="11"/>
  <c r="AW134" i="11" s="1"/>
  <c r="DE338" i="9"/>
  <c r="DE270" i="9"/>
  <c r="DE270" i="8"/>
  <c r="BL67" i="7"/>
  <c r="BL59" i="7"/>
  <c r="AZ72" i="5" s="1"/>
  <c r="AZ75" i="5"/>
  <c r="DE265" i="12"/>
  <c r="DF61" i="12"/>
  <c r="AW61" i="11"/>
  <c r="AW129" i="11" s="1"/>
  <c r="DE265" i="9"/>
  <c r="DE333" i="9"/>
  <c r="DE265" i="8"/>
  <c r="DE228" i="12"/>
  <c r="DF24" i="12"/>
  <c r="AW24" i="11"/>
  <c r="AW92" i="11" s="1"/>
  <c r="DE228" i="8"/>
  <c r="DE296" i="9"/>
  <c r="DE228" i="9"/>
  <c r="DF166" i="12"/>
  <c r="DE370" i="10"/>
  <c r="DE302" i="10"/>
  <c r="DE370" i="8"/>
  <c r="DD274" i="12"/>
  <c r="BL35" i="7"/>
  <c r="BL45" i="7" s="1"/>
  <c r="BC152" i="11"/>
  <c r="AV84" i="11"/>
  <c r="BA95" i="6"/>
  <c r="BA94" i="6" s="1"/>
  <c r="BA43" i="6" s="1"/>
  <c r="BA35" i="6"/>
  <c r="BA33" i="6" s="1"/>
  <c r="BA31" i="6" s="1"/>
  <c r="DF116" i="12"/>
  <c r="DE320" i="8"/>
  <c r="DE252" i="10"/>
  <c r="DE388" i="9"/>
  <c r="DF133" i="12"/>
  <c r="DE337" i="8"/>
  <c r="DE405" i="9"/>
  <c r="DE269" i="10"/>
  <c r="DF112" i="12"/>
  <c r="DE316" i="8"/>
  <c r="DE384" i="9"/>
  <c r="DE248" i="10"/>
  <c r="DF82" i="12"/>
  <c r="DE354" i="9"/>
  <c r="DE218" i="10"/>
  <c r="DE286" i="8"/>
  <c r="DF94" i="12"/>
  <c r="DE366" i="9"/>
  <c r="DE230" i="10"/>
  <c r="DE298" i="8"/>
  <c r="DF123" i="12"/>
  <c r="DE395" i="9"/>
  <c r="DE259" i="10"/>
  <c r="DE327" i="8"/>
  <c r="DF126" i="12"/>
  <c r="DE262" i="10"/>
  <c r="DE398" i="9"/>
  <c r="DE330" i="8"/>
  <c r="DF168" i="12"/>
  <c r="DE372" i="8"/>
  <c r="DE304" i="10"/>
  <c r="DE372" i="10"/>
  <c r="DF96" i="12"/>
  <c r="DE300" i="8"/>
  <c r="DE368" i="9"/>
  <c r="DE232" i="10"/>
  <c r="BI158" i="11"/>
  <c r="AV90" i="11"/>
  <c r="DE259" i="12"/>
  <c r="DF55" i="12"/>
  <c r="AW55" i="11"/>
  <c r="AW123" i="11" s="1"/>
  <c r="DE327" i="9"/>
  <c r="DE259" i="9"/>
  <c r="DE259" i="8"/>
  <c r="AY42" i="5"/>
  <c r="BK34" i="7"/>
  <c r="BB15" i="6"/>
  <c r="BD14" i="6" s="1"/>
  <c r="AX27" i="3"/>
  <c r="BK82" i="7"/>
  <c r="AT153" i="5"/>
  <c r="AS125" i="3"/>
  <c r="AU125" i="5"/>
  <c r="AT118" i="3"/>
  <c r="DE235" i="12"/>
  <c r="DF31" i="12"/>
  <c r="AW31" i="11"/>
  <c r="AW99" i="11" s="1"/>
  <c r="DE235" i="8"/>
  <c r="DE235" i="9"/>
  <c r="DE303" i="9"/>
  <c r="AW123" i="5"/>
  <c r="AV115" i="3"/>
  <c r="BI96" i="7"/>
  <c r="AV15" i="3"/>
  <c r="AV6" i="3"/>
  <c r="BG156" i="11"/>
  <c r="AV88" i="11"/>
  <c r="AY148" i="11"/>
  <c r="AV80" i="11"/>
  <c r="DE217" i="12"/>
  <c r="DF13" i="12"/>
  <c r="AW13" i="11"/>
  <c r="DE285" i="9"/>
  <c r="DE217" i="9"/>
  <c r="DE217" i="8"/>
  <c r="DE229" i="12"/>
  <c r="DF25" i="12"/>
  <c r="AW25" i="11"/>
  <c r="AW93" i="11" s="1"/>
  <c r="DE229" i="9"/>
  <c r="DE297" i="9"/>
  <c r="DE229" i="8"/>
  <c r="AU57" i="3"/>
  <c r="BH98" i="7"/>
  <c r="AU63" i="3" s="1"/>
  <c r="BG182" i="7"/>
  <c r="AU147" i="5" s="1"/>
  <c r="AU151" i="5" s="1"/>
  <c r="BK209" i="7" a="1"/>
  <c r="BK209" i="7" s="1"/>
  <c r="BK195" i="7" a="1"/>
  <c r="BK195" i="7" s="1"/>
  <c r="AW146" i="11"/>
  <c r="AV78" i="11"/>
  <c r="BC25" i="6"/>
  <c r="BI24" i="6" s="1"/>
  <c r="BF51" i="5" s="1"/>
  <c r="AZ44" i="5"/>
  <c r="AY29" i="3"/>
  <c r="BL84" i="7"/>
  <c r="DF204" i="12"/>
  <c r="DE408" i="8"/>
  <c r="DE410" i="8" s="1"/>
  <c r="BM42" i="7" s="1"/>
  <c r="DE408" i="10"/>
  <c r="DE340" i="10"/>
  <c r="DE342" i="10" s="1"/>
  <c r="BM50" i="7" s="1"/>
  <c r="DE206" i="12"/>
  <c r="BM37" i="7" s="1"/>
  <c r="DD342" i="8"/>
  <c r="BL41" i="7" s="1"/>
  <c r="BM88" i="7" s="1"/>
  <c r="AZ78" i="3" s="1"/>
  <c r="DE219" i="12"/>
  <c r="DF15" i="12"/>
  <c r="AW15" i="11"/>
  <c r="DE219" i="9"/>
  <c r="DE287" i="9"/>
  <c r="DE219" i="8"/>
  <c r="DE253" i="12"/>
  <c r="DF49" i="12"/>
  <c r="AW49" i="11"/>
  <c r="AW117" i="11" s="1"/>
  <c r="DE253" i="9"/>
  <c r="DE321" i="9"/>
  <c r="DE253" i="8"/>
  <c r="DE268" i="12"/>
  <c r="DF64" i="12"/>
  <c r="AW64" i="11"/>
  <c r="AW132" i="11" s="1"/>
  <c r="DE268" i="8"/>
  <c r="DE268" i="9"/>
  <c r="DE336" i="9"/>
  <c r="DE262" i="12"/>
  <c r="DF58" i="12"/>
  <c r="AW58" i="11"/>
  <c r="AW126" i="11" s="1"/>
  <c r="DE330" i="9"/>
  <c r="DE262" i="9"/>
  <c r="DE262" i="8"/>
  <c r="AX9" i="5"/>
  <c r="AX8" i="5" s="1"/>
  <c r="BJ81" i="7"/>
  <c r="AW7" i="3"/>
  <c r="AW16" i="3"/>
  <c r="BH157" i="11"/>
  <c r="AV89" i="11"/>
  <c r="AZ104" i="6"/>
  <c r="AZ103" i="6"/>
  <c r="AW99" i="5"/>
  <c r="DE215" i="12"/>
  <c r="DF11" i="12"/>
  <c r="AW11" i="11"/>
  <c r="DE283" i="9"/>
  <c r="DE215" i="9"/>
  <c r="DE215" i="8"/>
  <c r="DF120" i="12"/>
  <c r="DE324" i="8"/>
  <c r="DE392" i="9"/>
  <c r="DE256" i="10"/>
  <c r="DF194" i="12"/>
  <c r="DE398" i="8"/>
  <c r="DE398" i="10"/>
  <c r="DE330" i="10"/>
  <c r="DF156" i="12"/>
  <c r="DE360" i="8"/>
  <c r="DE292" i="10"/>
  <c r="DE360" i="10"/>
  <c r="BH175" i="7"/>
  <c r="BH174" i="7"/>
  <c r="AV92" i="5"/>
  <c r="AV85" i="5" s="1"/>
  <c r="AU88" i="3"/>
  <c r="DE252" i="12"/>
  <c r="DF48" i="12"/>
  <c r="AW48" i="11"/>
  <c r="AW116" i="11" s="1"/>
  <c r="DE252" i="8"/>
  <c r="DE252" i="9"/>
  <c r="DE320" i="9"/>
  <c r="DE246" i="12"/>
  <c r="AW42" i="11"/>
  <c r="AW110" i="11" s="1"/>
  <c r="DF42" i="12"/>
  <c r="DE314" i="9"/>
  <c r="DE246" i="9"/>
  <c r="DE246" i="8"/>
  <c r="DE236" i="12"/>
  <c r="DF32" i="12"/>
  <c r="AW32" i="11"/>
  <c r="AW100" i="11" s="1"/>
  <c r="DE236" i="8"/>
  <c r="DE236" i="9"/>
  <c r="DE304" i="9"/>
  <c r="BL64" i="7"/>
  <c r="AZ74" i="5"/>
  <c r="DF119" i="12"/>
  <c r="DE391" i="9"/>
  <c r="DE255" i="10"/>
  <c r="DE323" i="8"/>
  <c r="DF191" i="12"/>
  <c r="DE327" i="10"/>
  <c r="DE395" i="10"/>
  <c r="DE395" i="8"/>
  <c r="DF105" i="12"/>
  <c r="DE241" i="10"/>
  <c r="DE309" i="8"/>
  <c r="DE377" i="9"/>
  <c r="DF167" i="12"/>
  <c r="DE371" i="10"/>
  <c r="DE371" i="8"/>
  <c r="DE303" i="10"/>
  <c r="DF151" i="12"/>
  <c r="DE287" i="10"/>
  <c r="DE355" i="8"/>
  <c r="DE355" i="10"/>
  <c r="DF196" i="12"/>
  <c r="DE400" i="8"/>
  <c r="DE400" i="10"/>
  <c r="DE332" i="10"/>
  <c r="DF157" i="12"/>
  <c r="DE361" i="8"/>
  <c r="DE361" i="10"/>
  <c r="DE293" i="10"/>
  <c r="DF173" i="12"/>
  <c r="DE377" i="8"/>
  <c r="DE377" i="10"/>
  <c r="DE309" i="10"/>
  <c r="DF200" i="12"/>
  <c r="DE404" i="8"/>
  <c r="DE404" i="10"/>
  <c r="DE336" i="10"/>
  <c r="DF88" i="12"/>
  <c r="DE292" i="8"/>
  <c r="DE360" i="9"/>
  <c r="DE224" i="10"/>
  <c r="DF188" i="12"/>
  <c r="DE392" i="8"/>
  <c r="DE324" i="10"/>
  <c r="DE392" i="10"/>
  <c r="DF87" i="12"/>
  <c r="DE223" i="10"/>
  <c r="DE359" i="9"/>
  <c r="DE291" i="8"/>
  <c r="DF80" i="12"/>
  <c r="DE284" i="8"/>
  <c r="DE352" i="9"/>
  <c r="DE216" i="10"/>
  <c r="DF159" i="12"/>
  <c r="DE295" i="10"/>
  <c r="DE363" i="8"/>
  <c r="DE363" i="10"/>
  <c r="DF201" i="12"/>
  <c r="DE405" i="8"/>
  <c r="DE337" i="10"/>
  <c r="DE405" i="10"/>
  <c r="DF187" i="12"/>
  <c r="DE323" i="10"/>
  <c r="DE391" i="8"/>
  <c r="DE391" i="10"/>
  <c r="AX120" i="5"/>
  <c r="AX118" i="5" s="1"/>
  <c r="AX101" i="5"/>
  <c r="BA92" i="6"/>
  <c r="BA49" i="6"/>
  <c r="DE257" i="12"/>
  <c r="DF53" i="12"/>
  <c r="AW53" i="11"/>
  <c r="AW121" i="11" s="1"/>
  <c r="DE257" i="9"/>
  <c r="DE325" i="9"/>
  <c r="DE257" i="8"/>
  <c r="DF109" i="12"/>
  <c r="DE313" i="8"/>
  <c r="DE245" i="10"/>
  <c r="DE381" i="9"/>
  <c r="DF154" i="12"/>
  <c r="DE290" i="10"/>
  <c r="DE358" i="10"/>
  <c r="DE358" i="8"/>
  <c r="DF83" i="12"/>
  <c r="DE355" i="9"/>
  <c r="DE219" i="10"/>
  <c r="DE287" i="8"/>
  <c r="DF199" i="12"/>
  <c r="DE403" i="8"/>
  <c r="DE403" i="10"/>
  <c r="DE335" i="10"/>
  <c r="DF134" i="12"/>
  <c r="DE338" i="8"/>
  <c r="DE406" i="9"/>
  <c r="DE270" i="10"/>
  <c r="DF150" i="12"/>
  <c r="DE286" i="10"/>
  <c r="DE354" i="10"/>
  <c r="DE354" i="8"/>
  <c r="DF198" i="12"/>
  <c r="DE402" i="8"/>
  <c r="DE334" i="10"/>
  <c r="DE402" i="10"/>
  <c r="DF175" i="12"/>
  <c r="DE379" i="10"/>
  <c r="DE311" i="10"/>
  <c r="DE379" i="8"/>
  <c r="DF114" i="12"/>
  <c r="DE386" i="9"/>
  <c r="DE318" i="8"/>
  <c r="DE250" i="10"/>
  <c r="DF171" i="12"/>
  <c r="DE307" i="10"/>
  <c r="DE375" i="8"/>
  <c r="DE375" i="10"/>
  <c r="DF84" i="12"/>
  <c r="DE288" i="8"/>
  <c r="DE220" i="10"/>
  <c r="DE356" i="9"/>
  <c r="DF178" i="12"/>
  <c r="DE382" i="10"/>
  <c r="DE314" i="10"/>
  <c r="DE382" i="8"/>
  <c r="DF186" i="12"/>
  <c r="DE390" i="8"/>
  <c r="DE322" i="10"/>
  <c r="DE390" i="10"/>
  <c r="DF92" i="12"/>
  <c r="DE296" i="8"/>
  <c r="DE364" i="9"/>
  <c r="DE228" i="10"/>
  <c r="DF132" i="12"/>
  <c r="DE336" i="8"/>
  <c r="DE268" i="10"/>
  <c r="DE404" i="9"/>
  <c r="DE247" i="12"/>
  <c r="DF43" i="12"/>
  <c r="AW43" i="11"/>
  <c r="AW111" i="11" s="1"/>
  <c r="DE247" i="9"/>
  <c r="DE315" i="9"/>
  <c r="DE247" i="8"/>
  <c r="BJ159" i="11"/>
  <c r="AV91" i="11"/>
  <c r="DF89" i="12"/>
  <c r="DE293" i="8"/>
  <c r="DE361" i="9"/>
  <c r="DE225" i="10"/>
  <c r="DF193" i="12"/>
  <c r="DE397" i="8"/>
  <c r="DE329" i="10"/>
  <c r="DE397" i="10"/>
  <c r="DF130" i="12"/>
  <c r="DE334" i="8"/>
  <c r="DE402" i="9"/>
  <c r="DE266" i="10"/>
  <c r="DF195" i="12"/>
  <c r="DE399" i="10"/>
  <c r="DE331" i="10"/>
  <c r="DE399" i="8"/>
  <c r="DF99" i="12"/>
  <c r="DE371" i="9"/>
  <c r="DE235" i="10"/>
  <c r="DE303" i="8"/>
  <c r="DF106" i="12"/>
  <c r="DE242" i="10"/>
  <c r="DE378" i="9"/>
  <c r="DE310" i="8"/>
  <c r="BA150" i="11"/>
  <c r="AV82" i="11"/>
  <c r="DF97" i="12"/>
  <c r="DE233" i="10"/>
  <c r="DE301" i="8"/>
  <c r="DE369" i="9"/>
  <c r="DF129" i="12"/>
  <c r="DE333" i="8"/>
  <c r="DE401" i="9"/>
  <c r="DE265" i="10"/>
  <c r="DF164" i="12"/>
  <c r="DE368" i="8"/>
  <c r="DE368" i="10"/>
  <c r="DE300" i="10"/>
  <c r="BD153" i="11"/>
  <c r="AV85" i="11"/>
  <c r="AZ98" i="6" l="1"/>
  <c r="AZ117" i="6" s="1"/>
  <c r="AZ68" i="5"/>
  <c r="DE274" i="9"/>
  <c r="BM60" i="7" s="1"/>
  <c r="DE342" i="8"/>
  <c r="BM41" i="7" s="1"/>
  <c r="BA64" i="5" s="1"/>
  <c r="AY111" i="6"/>
  <c r="AV149" i="5" s="1"/>
  <c r="AY117" i="6"/>
  <c r="AY115" i="6" s="1"/>
  <c r="BG231" i="7"/>
  <c r="BG185" i="7" s="1"/>
  <c r="AT125" i="3" s="1"/>
  <c r="AT114" i="3"/>
  <c r="DG164" i="12"/>
  <c r="DF368" i="8"/>
  <c r="DF300" i="10"/>
  <c r="DF368" i="10"/>
  <c r="DG97" i="12"/>
  <c r="DF369" i="9"/>
  <c r="DF301" i="8"/>
  <c r="DF233" i="10"/>
  <c r="DG201" i="12"/>
  <c r="DF405" i="8"/>
  <c r="DF337" i="10"/>
  <c r="DF405" i="10"/>
  <c r="DG80" i="12"/>
  <c r="DF284" i="8"/>
  <c r="DF216" i="10"/>
  <c r="DF352" i="9"/>
  <c r="DG87" i="12"/>
  <c r="DF359" i="9"/>
  <c r="DF223" i="10"/>
  <c r="DF291" i="8"/>
  <c r="DG88" i="12"/>
  <c r="DF292" i="8"/>
  <c r="DF360" i="9"/>
  <c r="DF224" i="10"/>
  <c r="DG200" i="12"/>
  <c r="DF404" i="8"/>
  <c r="DF404" i="10"/>
  <c r="DF336" i="10"/>
  <c r="DG173" i="12"/>
  <c r="DF377" i="8"/>
  <c r="DF309" i="10"/>
  <c r="DF377" i="10"/>
  <c r="DG157" i="12"/>
  <c r="DF361" i="8"/>
  <c r="DF361" i="10"/>
  <c r="DF293" i="10"/>
  <c r="DG196" i="12"/>
  <c r="DF400" i="8"/>
  <c r="DF332" i="10"/>
  <c r="DF400" i="10"/>
  <c r="DG151" i="12"/>
  <c r="DF287" i="10"/>
  <c r="DF355" i="8"/>
  <c r="DF355" i="10"/>
  <c r="DG167" i="12"/>
  <c r="DF371" i="10"/>
  <c r="DF371" i="8"/>
  <c r="DF303" i="10"/>
  <c r="DG105" i="12"/>
  <c r="DF309" i="8"/>
  <c r="DF241" i="10"/>
  <c r="DF377" i="9"/>
  <c r="DG191" i="12"/>
  <c r="DF327" i="10"/>
  <c r="DF395" i="8"/>
  <c r="DF395" i="10"/>
  <c r="DG119" i="12"/>
  <c r="DF391" i="9"/>
  <c r="DF255" i="10"/>
  <c r="DF323" i="8"/>
  <c r="AW15" i="3"/>
  <c r="AW6" i="3"/>
  <c r="DF268" i="12"/>
  <c r="DG64" i="12"/>
  <c r="AX64" i="11"/>
  <c r="AX132" i="11" s="1"/>
  <c r="DF268" i="8"/>
  <c r="DF268" i="9"/>
  <c r="DF336" i="9"/>
  <c r="DF219" i="12"/>
  <c r="DG15" i="12"/>
  <c r="AX15" i="11"/>
  <c r="DF219" i="9"/>
  <c r="DF287" i="9"/>
  <c r="DF219" i="8"/>
  <c r="BA149" i="11"/>
  <c r="AW81" i="11"/>
  <c r="DF259" i="12"/>
  <c r="DG55" i="12"/>
  <c r="AX55" i="11"/>
  <c r="AX123" i="11" s="1"/>
  <c r="DF327" i="9"/>
  <c r="DF259" i="9"/>
  <c r="DF259" i="8"/>
  <c r="DG168" i="12"/>
  <c r="DF372" i="8"/>
  <c r="DF372" i="10"/>
  <c r="DF304" i="10"/>
  <c r="DG94" i="12"/>
  <c r="DF366" i="9"/>
  <c r="DF230" i="10"/>
  <c r="DF298" i="8"/>
  <c r="DG112" i="12"/>
  <c r="DF316" i="8"/>
  <c r="DF248" i="10"/>
  <c r="DF384" i="9"/>
  <c r="DG116" i="12"/>
  <c r="DF320" i="8"/>
  <c r="DF388" i="9"/>
  <c r="DF252" i="10"/>
  <c r="DF221" i="12"/>
  <c r="DG17" i="12"/>
  <c r="AX17" i="11"/>
  <c r="DF289" i="9"/>
  <c r="DF221" i="9"/>
  <c r="DF221" i="8"/>
  <c r="AW88" i="11"/>
  <c r="BH156" i="11"/>
  <c r="DG197" i="12"/>
  <c r="DF401" i="8"/>
  <c r="DF333" i="10"/>
  <c r="DF401" i="10"/>
  <c r="DG202" i="12"/>
  <c r="DF406" i="8"/>
  <c r="DF406" i="10"/>
  <c r="DF338" i="10"/>
  <c r="DG85" i="12"/>
  <c r="DF289" i="8"/>
  <c r="DF221" i="10"/>
  <c r="DF357" i="9"/>
  <c r="DG125" i="12"/>
  <c r="DF329" i="8"/>
  <c r="DF261" i="10"/>
  <c r="DF397" i="9"/>
  <c r="BJ158" i="11"/>
  <c r="AW90" i="11"/>
  <c r="BC75" i="6"/>
  <c r="BD9" i="6"/>
  <c r="BC7" i="6"/>
  <c r="AZ54" i="5"/>
  <c r="DF250" i="12"/>
  <c r="DG46" i="12"/>
  <c r="AX46" i="11"/>
  <c r="AX114" i="11" s="1"/>
  <c r="DF250" i="9"/>
  <c r="DF318" i="9"/>
  <c r="DF250" i="8"/>
  <c r="DF220" i="12"/>
  <c r="DG16" i="12"/>
  <c r="AX16" i="11"/>
  <c r="DF220" i="8"/>
  <c r="DF288" i="9"/>
  <c r="DF220" i="9"/>
  <c r="DF240" i="12"/>
  <c r="DG36" i="12"/>
  <c r="AX36" i="11"/>
  <c r="AX104" i="11" s="1"/>
  <c r="DF240" i="8"/>
  <c r="DF308" i="9"/>
  <c r="DF240" i="9"/>
  <c r="BA73" i="5"/>
  <c r="AY62" i="5"/>
  <c r="AX73" i="3"/>
  <c r="AX114" i="5"/>
  <c r="AX95" i="5"/>
  <c r="AX88" i="5" s="1"/>
  <c r="AW104" i="3"/>
  <c r="AW91" i="3"/>
  <c r="BJ163" i="7"/>
  <c r="BJ105" i="7"/>
  <c r="DF234" i="12"/>
  <c r="DG30" i="12"/>
  <c r="AX30" i="11"/>
  <c r="AX98" i="11" s="1"/>
  <c r="DF234" i="9"/>
  <c r="DF302" i="9"/>
  <c r="DF234" i="8"/>
  <c r="AV101" i="3"/>
  <c r="AV116" i="3"/>
  <c r="AW107" i="5"/>
  <c r="AW104" i="5" s="1"/>
  <c r="AW111" i="5"/>
  <c r="BF232" i="7"/>
  <c r="AR128" i="3"/>
  <c r="DF223" i="12"/>
  <c r="DG19" i="12"/>
  <c r="AX19" i="11"/>
  <c r="DF291" i="9"/>
  <c r="DF223" i="9"/>
  <c r="DF223" i="8"/>
  <c r="BA116" i="6"/>
  <c r="AX18" i="5"/>
  <c r="AX6" i="5" s="1"/>
  <c r="BB150" i="11"/>
  <c r="AW82" i="11"/>
  <c r="DF237" i="12"/>
  <c r="DG33" i="12"/>
  <c r="AX33" i="11"/>
  <c r="AX101" i="11" s="1"/>
  <c r="DF237" i="9"/>
  <c r="DF305" i="9"/>
  <c r="DF237" i="8"/>
  <c r="DE274" i="10"/>
  <c r="BM56" i="7" s="1"/>
  <c r="BM49" i="7" s="1"/>
  <c r="BA67" i="5" s="1"/>
  <c r="AZ10" i="5"/>
  <c r="AY17" i="3"/>
  <c r="AY8" i="3"/>
  <c r="DF231" i="12"/>
  <c r="DG27" i="12"/>
  <c r="AX27" i="11"/>
  <c r="AX95" i="11" s="1"/>
  <c r="DF231" i="9"/>
  <c r="DF299" i="9"/>
  <c r="DF231" i="8"/>
  <c r="BJ186" i="7"/>
  <c r="DG118" i="12"/>
  <c r="DF322" i="8"/>
  <c r="DF254" i="10"/>
  <c r="DF390" i="9"/>
  <c r="DG101" i="12"/>
  <c r="DF305" i="8"/>
  <c r="DF237" i="10"/>
  <c r="DF373" i="9"/>
  <c r="DG128" i="12"/>
  <c r="DF332" i="8"/>
  <c r="DF264" i="10"/>
  <c r="DF400" i="9"/>
  <c r="DG160" i="12"/>
  <c r="DF364" i="8"/>
  <c r="DF296" i="10"/>
  <c r="DF364" i="10"/>
  <c r="DF247" i="12"/>
  <c r="DG43" i="12"/>
  <c r="AX43" i="11"/>
  <c r="AX111" i="11" s="1"/>
  <c r="DF247" i="9"/>
  <c r="DF315" i="9"/>
  <c r="DF247" i="8"/>
  <c r="BA104" i="6"/>
  <c r="BA103" i="6"/>
  <c r="AX99" i="5"/>
  <c r="DF236" i="12"/>
  <c r="DG32" i="12"/>
  <c r="AX32" i="11"/>
  <c r="AX100" i="11" s="1"/>
  <c r="DF236" i="8"/>
  <c r="DF304" i="9"/>
  <c r="DF236" i="9"/>
  <c r="DF252" i="12"/>
  <c r="DG48" i="12"/>
  <c r="AX48" i="11"/>
  <c r="AX116" i="11" s="1"/>
  <c r="DF252" i="8"/>
  <c r="DF320" i="9"/>
  <c r="DF252" i="9"/>
  <c r="BH169" i="7"/>
  <c r="DE410" i="10"/>
  <c r="BM53" i="7" s="1"/>
  <c r="DF217" i="12"/>
  <c r="DG13" i="12"/>
  <c r="AX13" i="11"/>
  <c r="DF217" i="9"/>
  <c r="DF285" i="9"/>
  <c r="DF217" i="8"/>
  <c r="DF235" i="12"/>
  <c r="DG31" i="12"/>
  <c r="AX31" i="11"/>
  <c r="AX99" i="11" s="1"/>
  <c r="DF235" i="8"/>
  <c r="DF303" i="9"/>
  <c r="DF235" i="9"/>
  <c r="BD12" i="6"/>
  <c r="BA47" i="5"/>
  <c r="BA46" i="5" s="1"/>
  <c r="BA139" i="5" s="1"/>
  <c r="BL34" i="7"/>
  <c r="BC15" i="6"/>
  <c r="BE14" i="6" s="1"/>
  <c r="AZ42" i="5"/>
  <c r="AY27" i="3"/>
  <c r="BL82" i="7"/>
  <c r="DF265" i="12"/>
  <c r="DG61" i="12"/>
  <c r="AX61" i="11"/>
  <c r="AX129" i="11" s="1"/>
  <c r="DF265" i="9"/>
  <c r="DF333" i="9"/>
  <c r="DF265" i="8"/>
  <c r="AW80" i="11"/>
  <c r="AZ148" i="11"/>
  <c r="DF224" i="12"/>
  <c r="DG20" i="12"/>
  <c r="AX20" i="11"/>
  <c r="DF224" i="8"/>
  <c r="DF292" i="9"/>
  <c r="DF224" i="9"/>
  <c r="DF213" i="12"/>
  <c r="DG9" i="12"/>
  <c r="AX9" i="11"/>
  <c r="DF213" i="9"/>
  <c r="DF281" i="9"/>
  <c r="DF213" i="8"/>
  <c r="DF266" i="12"/>
  <c r="DG62" i="12"/>
  <c r="AX62" i="11"/>
  <c r="AX130" i="11" s="1"/>
  <c r="DF266" i="9"/>
  <c r="DF334" i="9"/>
  <c r="DF266" i="8"/>
  <c r="DF251" i="12"/>
  <c r="DG47" i="12"/>
  <c r="AX47" i="11"/>
  <c r="AX115" i="11" s="1"/>
  <c r="DF251" i="9"/>
  <c r="DF319" i="9"/>
  <c r="DF251" i="8"/>
  <c r="DF261" i="12"/>
  <c r="DG57" i="12"/>
  <c r="AX57" i="11"/>
  <c r="AX125" i="11" s="1"/>
  <c r="DF329" i="9"/>
  <c r="DF261" i="9"/>
  <c r="DF261" i="8"/>
  <c r="DF226" i="12"/>
  <c r="DG22" i="12"/>
  <c r="AX22" i="11"/>
  <c r="AX90" i="11" s="1"/>
  <c r="DF294" i="9"/>
  <c r="DF226" i="9"/>
  <c r="DF226" i="8"/>
  <c r="AY120" i="5"/>
  <c r="AY118" i="5" s="1"/>
  <c r="AY101" i="5"/>
  <c r="BB92" i="6"/>
  <c r="BB49" i="6"/>
  <c r="DE274" i="8"/>
  <c r="BM40" i="7" s="1"/>
  <c r="BM87" i="7"/>
  <c r="AZ79" i="3" s="1"/>
  <c r="BL61" i="7"/>
  <c r="AZ73" i="5"/>
  <c r="AX123" i="5"/>
  <c r="AW115" i="3"/>
  <c r="BJ96" i="7"/>
  <c r="BL57" i="7"/>
  <c r="AZ70" i="5"/>
  <c r="DF258" i="12"/>
  <c r="DG54" i="12"/>
  <c r="AX54" i="11"/>
  <c r="AX122" i="11" s="1"/>
  <c r="DF326" i="9"/>
  <c r="DF258" i="9"/>
  <c r="DF258" i="8"/>
  <c r="DF269" i="12"/>
  <c r="DG65" i="12"/>
  <c r="AX65" i="11"/>
  <c r="AX133" i="11" s="1"/>
  <c r="DF337" i="9"/>
  <c r="DF269" i="9"/>
  <c r="DF269" i="8"/>
  <c r="DG179" i="12"/>
  <c r="DF383" i="10"/>
  <c r="DF383" i="8"/>
  <c r="DF315" i="10"/>
  <c r="DG117" i="12"/>
  <c r="DF321" i="8"/>
  <c r="DF389" i="9"/>
  <c r="DF253" i="10"/>
  <c r="DG184" i="12"/>
  <c r="DF388" i="8"/>
  <c r="DF388" i="10"/>
  <c r="DF320" i="10"/>
  <c r="DG147" i="12"/>
  <c r="DF283" i="10"/>
  <c r="DF351" i="8"/>
  <c r="DF351" i="10"/>
  <c r="DG149" i="12"/>
  <c r="DF353" i="8"/>
  <c r="DF353" i="10"/>
  <c r="DF285" i="10"/>
  <c r="DF218" i="12"/>
  <c r="DG14" i="12"/>
  <c r="AX14" i="11"/>
  <c r="DF218" i="9"/>
  <c r="DF286" i="9"/>
  <c r="DF218" i="8"/>
  <c r="DF255" i="12"/>
  <c r="DG51" i="12"/>
  <c r="AX51" i="11"/>
  <c r="AX119" i="11" s="1"/>
  <c r="DF323" i="9"/>
  <c r="DF255" i="9"/>
  <c r="DF255" i="8"/>
  <c r="DF230" i="12"/>
  <c r="DG26" i="12"/>
  <c r="AX26" i="11"/>
  <c r="AX94" i="11" s="1"/>
  <c r="DF298" i="9"/>
  <c r="DF230" i="8"/>
  <c r="DF230" i="9"/>
  <c r="DF263" i="12"/>
  <c r="DG59" i="12"/>
  <c r="AX59" i="11"/>
  <c r="AX127" i="11" s="1"/>
  <c r="DF331" i="9"/>
  <c r="DF263" i="9"/>
  <c r="DF263" i="8"/>
  <c r="DG183" i="12"/>
  <c r="DF319" i="10"/>
  <c r="DF387" i="8"/>
  <c r="DF387" i="10"/>
  <c r="DG177" i="12"/>
  <c r="DF381" i="8"/>
  <c r="DF313" i="10"/>
  <c r="DF381" i="10"/>
  <c r="DG174" i="12"/>
  <c r="DF378" i="10"/>
  <c r="DF378" i="8"/>
  <c r="DF310" i="10"/>
  <c r="DG135" i="12"/>
  <c r="DF407" i="9"/>
  <c r="DF271" i="10"/>
  <c r="DF339" i="8"/>
  <c r="DG148" i="12"/>
  <c r="DF352" i="8"/>
  <c r="DF284" i="10"/>
  <c r="DF352" i="10"/>
  <c r="DG78" i="12"/>
  <c r="DF350" i="9"/>
  <c r="DF214" i="10"/>
  <c r="DF282" i="8"/>
  <c r="DG189" i="12"/>
  <c r="DF393" i="8"/>
  <c r="DF325" i="10"/>
  <c r="DF393" i="10"/>
  <c r="DG111" i="12"/>
  <c r="DF383" i="9"/>
  <c r="DF247" i="10"/>
  <c r="DF315" i="8"/>
  <c r="DG155" i="12"/>
  <c r="DF291" i="10"/>
  <c r="DF359" i="8"/>
  <c r="DF359" i="10"/>
  <c r="DG121" i="12"/>
  <c r="DF325" i="8"/>
  <c r="DF393" i="9"/>
  <c r="DF257" i="10"/>
  <c r="DG176" i="12"/>
  <c r="DF380" i="8"/>
  <c r="DF312" i="10"/>
  <c r="DF380" i="10"/>
  <c r="DG182" i="12"/>
  <c r="DF386" i="10"/>
  <c r="DF318" i="10"/>
  <c r="DF386" i="8"/>
  <c r="DE410" i="9"/>
  <c r="BM66" i="7" s="1"/>
  <c r="DF239" i="12"/>
  <c r="DG35" i="12"/>
  <c r="AX35" i="11"/>
  <c r="AX103" i="11" s="1"/>
  <c r="DF239" i="9"/>
  <c r="DF307" i="9"/>
  <c r="DF239" i="8"/>
  <c r="DF243" i="12"/>
  <c r="DG39" i="12"/>
  <c r="AX39" i="11"/>
  <c r="AX107" i="11" s="1"/>
  <c r="DF243" i="9"/>
  <c r="DF311" i="9"/>
  <c r="DF243" i="8"/>
  <c r="BL49" i="7"/>
  <c r="AZ67" i="5" s="1"/>
  <c r="AV57" i="3"/>
  <c r="BI98" i="7"/>
  <c r="AV63" i="3" s="1"/>
  <c r="AY41" i="5"/>
  <c r="BK166" i="7"/>
  <c r="BK165" i="7" s="1"/>
  <c r="BK141" i="7"/>
  <c r="BK44" i="7"/>
  <c r="AX74" i="3" s="1"/>
  <c r="AX26" i="3"/>
  <c r="DG166" i="12"/>
  <c r="DF302" i="10"/>
  <c r="DF370" i="10"/>
  <c r="DF370" i="8"/>
  <c r="DF270" i="12"/>
  <c r="DG66" i="12"/>
  <c r="AX66" i="11"/>
  <c r="AX134" i="11" s="1"/>
  <c r="DF338" i="9"/>
  <c r="DF270" i="9"/>
  <c r="DF270" i="8"/>
  <c r="DF227" i="12"/>
  <c r="DG23" i="12"/>
  <c r="AX23" i="11"/>
  <c r="AX91" i="11" s="1"/>
  <c r="DF295" i="9"/>
  <c r="DF227" i="8"/>
  <c r="DF227" i="9"/>
  <c r="DF260" i="12"/>
  <c r="DG56" i="12"/>
  <c r="AX56" i="11"/>
  <c r="AX124" i="11" s="1"/>
  <c r="DF260" i="8"/>
  <c r="DF260" i="9"/>
  <c r="DF328" i="9"/>
  <c r="DF216" i="12"/>
  <c r="DG12" i="12"/>
  <c r="AX12" i="11"/>
  <c r="DF216" i="8"/>
  <c r="DF284" i="9"/>
  <c r="DF216" i="9"/>
  <c r="DF248" i="12"/>
  <c r="DG44" i="12"/>
  <c r="AX44" i="11"/>
  <c r="AX112" i="11" s="1"/>
  <c r="DF248" i="8"/>
  <c r="DF316" i="9"/>
  <c r="DF248" i="9"/>
  <c r="DF271" i="12"/>
  <c r="DG67" i="12"/>
  <c r="AX67" i="11"/>
  <c r="AX135" i="11" s="1"/>
  <c r="DF339" i="9"/>
  <c r="DF271" i="9"/>
  <c r="DF271" i="8"/>
  <c r="DE274" i="12"/>
  <c r="BM35" i="7"/>
  <c r="BM61" i="7" s="1"/>
  <c r="DG102" i="12"/>
  <c r="DF238" i="10"/>
  <c r="DF374" i="9"/>
  <c r="DF306" i="8"/>
  <c r="DG86" i="12"/>
  <c r="DF358" i="9"/>
  <c r="DF222" i="10"/>
  <c r="DF290" i="8"/>
  <c r="DG100" i="12"/>
  <c r="DF304" i="8"/>
  <c r="DF236" i="10"/>
  <c r="DF372" i="9"/>
  <c r="DG77" i="12"/>
  <c r="DF213" i="10"/>
  <c r="DF281" i="8"/>
  <c r="DF349" i="9"/>
  <c r="DG91" i="12"/>
  <c r="DF227" i="10"/>
  <c r="DF363" i="9"/>
  <c r="DF295" i="8"/>
  <c r="DG108" i="12"/>
  <c r="DF312" i="8"/>
  <c r="DF244" i="10"/>
  <c r="DF380" i="9"/>
  <c r="AX118" i="6"/>
  <c r="AY118" i="6" s="1"/>
  <c r="AX115" i="6"/>
  <c r="AU153" i="5" s="1"/>
  <c r="DG161" i="12"/>
  <c r="DF365" i="8"/>
  <c r="DF365" i="10"/>
  <c r="DF297" i="10"/>
  <c r="DG81" i="12"/>
  <c r="DF217" i="10"/>
  <c r="DF285" i="8"/>
  <c r="DF353" i="9"/>
  <c r="DG170" i="12"/>
  <c r="DF374" i="8"/>
  <c r="DF374" i="10"/>
  <c r="DF306" i="10"/>
  <c r="DG95" i="12"/>
  <c r="DF367" i="9"/>
  <c r="DF231" i="10"/>
  <c r="DF299" i="8"/>
  <c r="DG153" i="12"/>
  <c r="DF357" i="8"/>
  <c r="DF289" i="10"/>
  <c r="DF357" i="10"/>
  <c r="DG192" i="12"/>
  <c r="DF396" i="8"/>
  <c r="DF328" i="10"/>
  <c r="DF396" i="10"/>
  <c r="DG163" i="12"/>
  <c r="DF299" i="10"/>
  <c r="DF367" i="8"/>
  <c r="DF367" i="10"/>
  <c r="DG122" i="12"/>
  <c r="DF394" i="9"/>
  <c r="DF258" i="10"/>
  <c r="DF326" i="8"/>
  <c r="DG90" i="12"/>
  <c r="DF226" i="10"/>
  <c r="DF362" i="9"/>
  <c r="DF294" i="8"/>
  <c r="BF154" i="11"/>
  <c r="AW86" i="11"/>
  <c r="DF245" i="12"/>
  <c r="DG41" i="12"/>
  <c r="AX41" i="11"/>
  <c r="AX109" i="11" s="1"/>
  <c r="DF245" i="9"/>
  <c r="DF313" i="9"/>
  <c r="DF245" i="8"/>
  <c r="AZ111" i="6"/>
  <c r="AW149" i="5" s="1"/>
  <c r="BM46" i="7"/>
  <c r="DG165" i="12"/>
  <c r="DF369" i="8"/>
  <c r="DF301" i="10"/>
  <c r="DF369" i="10"/>
  <c r="DG124" i="12"/>
  <c r="DF328" i="8"/>
  <c r="DF260" i="10"/>
  <c r="DF396" i="9"/>
  <c r="DG115" i="12"/>
  <c r="DF251" i="10"/>
  <c r="DF387" i="9"/>
  <c r="DF319" i="8"/>
  <c r="DG98" i="12"/>
  <c r="DF370" i="9"/>
  <c r="DF234" i="10"/>
  <c r="DF302" i="8"/>
  <c r="DG103" i="12"/>
  <c r="DF239" i="10"/>
  <c r="DF375" i="9"/>
  <c r="DF307" i="8"/>
  <c r="DG110" i="12"/>
  <c r="DF382" i="9"/>
  <c r="DF246" i="10"/>
  <c r="DF314" i="8"/>
  <c r="DG93" i="12"/>
  <c r="DF229" i="10"/>
  <c r="DF297" i="8"/>
  <c r="DF365" i="9"/>
  <c r="DG169" i="12"/>
  <c r="DF373" i="8"/>
  <c r="DF373" i="10"/>
  <c r="DF305" i="10"/>
  <c r="DG146" i="12"/>
  <c r="DF282" i="10"/>
  <c r="DF350" i="10"/>
  <c r="DF350" i="8"/>
  <c r="DG127" i="12"/>
  <c r="DF399" i="9"/>
  <c r="DF263" i="10"/>
  <c r="DF331" i="8"/>
  <c r="DG190" i="12"/>
  <c r="DF394" i="8"/>
  <c r="DF394" i="10"/>
  <c r="DF326" i="10"/>
  <c r="DG181" i="12"/>
  <c r="DF385" i="8"/>
  <c r="DF385" i="10"/>
  <c r="DF317" i="10"/>
  <c r="DG79" i="12"/>
  <c r="DF351" i="9"/>
  <c r="DF215" i="10"/>
  <c r="DF283" i="8"/>
  <c r="DG162" i="12"/>
  <c r="DF366" i="10"/>
  <c r="DF298" i="10"/>
  <c r="DF366" i="8"/>
  <c r="DG131" i="12"/>
  <c r="DF403" i="9"/>
  <c r="DF267" i="10"/>
  <c r="DF335" i="8"/>
  <c r="DG158" i="12"/>
  <c r="DF294" i="10"/>
  <c r="DF362" i="10"/>
  <c r="DF362" i="8"/>
  <c r="DG113" i="12"/>
  <c r="DF317" i="8"/>
  <c r="DF385" i="9"/>
  <c r="DF249" i="10"/>
  <c r="DG203" i="12"/>
  <c r="DF339" i="10"/>
  <c r="DF407" i="8"/>
  <c r="DF407" i="10"/>
  <c r="DG152" i="12"/>
  <c r="DF356" i="8"/>
  <c r="DF288" i="10"/>
  <c r="DF356" i="10"/>
  <c r="DG107" i="12"/>
  <c r="DF243" i="10"/>
  <c r="DF379" i="9"/>
  <c r="DF311" i="8"/>
  <c r="DG145" i="12"/>
  <c r="DF349" i="8"/>
  <c r="DF349" i="10"/>
  <c r="DF281" i="10"/>
  <c r="DG185" i="12"/>
  <c r="DF389" i="8"/>
  <c r="DF321" i="10"/>
  <c r="DF389" i="10"/>
  <c r="DG104" i="12"/>
  <c r="DF308" i="8"/>
  <c r="DF376" i="9"/>
  <c r="DF240" i="10"/>
  <c r="DG180" i="12"/>
  <c r="DF384" i="8"/>
  <c r="DF384" i="10"/>
  <c r="DF316" i="10"/>
  <c r="BI157" i="11"/>
  <c r="AW89" i="11"/>
  <c r="DG129" i="12"/>
  <c r="DF333" i="8"/>
  <c r="DF265" i="10"/>
  <c r="DF401" i="9"/>
  <c r="DG187" i="12"/>
  <c r="DF323" i="10"/>
  <c r="DF391" i="10"/>
  <c r="DF391" i="8"/>
  <c r="DG159" i="12"/>
  <c r="DF295" i="10"/>
  <c r="DF363" i="8"/>
  <c r="DF363" i="10"/>
  <c r="DG188" i="12"/>
  <c r="DF392" i="8"/>
  <c r="DF324" i="10"/>
  <c r="DF392" i="10"/>
  <c r="BM51" i="7"/>
  <c r="BA68" i="5"/>
  <c r="AZ11" i="5"/>
  <c r="AY9" i="3"/>
  <c r="AY18" i="3"/>
  <c r="AV19" i="3"/>
  <c r="AW81" i="3"/>
  <c r="AW80" i="3"/>
  <c r="DG96" i="12"/>
  <c r="DF300" i="8"/>
  <c r="DF232" i="10"/>
  <c r="DF368" i="9"/>
  <c r="DG126" i="12"/>
  <c r="DF262" i="10"/>
  <c r="DF330" i="8"/>
  <c r="DF398" i="9"/>
  <c r="DG123" i="12"/>
  <c r="DF259" i="10"/>
  <c r="DF395" i="9"/>
  <c r="DF327" i="8"/>
  <c r="DG82" i="12"/>
  <c r="DF354" i="9"/>
  <c r="DF218" i="10"/>
  <c r="DF286" i="8"/>
  <c r="DG133" i="12"/>
  <c r="DF337" i="8"/>
  <c r="DF269" i="10"/>
  <c r="DF405" i="9"/>
  <c r="DF214" i="12"/>
  <c r="AX10" i="11"/>
  <c r="DG10" i="12"/>
  <c r="DF214" i="9"/>
  <c r="DF214" i="8"/>
  <c r="DF282" i="9"/>
  <c r="AW145" i="11"/>
  <c r="AW77" i="11"/>
  <c r="DG172" i="12"/>
  <c r="DF376" i="8"/>
  <c r="DF376" i="10"/>
  <c r="DF308" i="10"/>
  <c r="DG106" i="12"/>
  <c r="DF310" i="8"/>
  <c r="DF378" i="9"/>
  <c r="DF242" i="10"/>
  <c r="DG99" i="12"/>
  <c r="DF371" i="9"/>
  <c r="DF235" i="10"/>
  <c r="DF303" i="8"/>
  <c r="DG195" i="12"/>
  <c r="DF331" i="10"/>
  <c r="DF399" i="8"/>
  <c r="DF399" i="10"/>
  <c r="DG130" i="12"/>
  <c r="DF402" i="9"/>
  <c r="DF266" i="10"/>
  <c r="DF334" i="8"/>
  <c r="DG193" i="12"/>
  <c r="DF397" i="8"/>
  <c r="DF397" i="10"/>
  <c r="DF329" i="10"/>
  <c r="DG89" i="12"/>
  <c r="DF361" i="9"/>
  <c r="DF293" i="8"/>
  <c r="DF225" i="10"/>
  <c r="DG132" i="12"/>
  <c r="DF336" i="8"/>
  <c r="DF404" i="9"/>
  <c r="DF268" i="10"/>
  <c r="DG92" i="12"/>
  <c r="DF296" i="8"/>
  <c r="DF364" i="9"/>
  <c r="DF228" i="10"/>
  <c r="DG186" i="12"/>
  <c r="DF390" i="8"/>
  <c r="DF390" i="10"/>
  <c r="DF322" i="10"/>
  <c r="DG178" i="12"/>
  <c r="DF382" i="10"/>
  <c r="DF382" i="8"/>
  <c r="DF314" i="10"/>
  <c r="DG84" i="12"/>
  <c r="DF288" i="8"/>
  <c r="DF220" i="10"/>
  <c r="DF356" i="9"/>
  <c r="DG171" i="12"/>
  <c r="DF307" i="10"/>
  <c r="DF375" i="10"/>
  <c r="DF375" i="8"/>
  <c r="DG114" i="12"/>
  <c r="DF318" i="8"/>
  <c r="DF250" i="10"/>
  <c r="DF386" i="9"/>
  <c r="DG175" i="12"/>
  <c r="DF311" i="10"/>
  <c r="DF379" i="10"/>
  <c r="DF379" i="8"/>
  <c r="DG198" i="12"/>
  <c r="DF402" i="8"/>
  <c r="DF402" i="10"/>
  <c r="DF334" i="10"/>
  <c r="DG150" i="12"/>
  <c r="DF354" i="10"/>
  <c r="DF286" i="10"/>
  <c r="DF354" i="8"/>
  <c r="DG134" i="12"/>
  <c r="DF406" i="9"/>
  <c r="DF338" i="8"/>
  <c r="DF270" i="10"/>
  <c r="DG199" i="12"/>
  <c r="DF403" i="10"/>
  <c r="DF335" i="10"/>
  <c r="DF403" i="8"/>
  <c r="DG83" i="12"/>
  <c r="DF219" i="10"/>
  <c r="DF355" i="9"/>
  <c r="DF287" i="8"/>
  <c r="DG154" i="12"/>
  <c r="DF290" i="10"/>
  <c r="DF358" i="10"/>
  <c r="DF358" i="8"/>
  <c r="DG109" i="12"/>
  <c r="DF245" i="10"/>
  <c r="DF313" i="8"/>
  <c r="DF381" i="9"/>
  <c r="DF246" i="12"/>
  <c r="DG42" i="12"/>
  <c r="AX42" i="11"/>
  <c r="AX110" i="11" s="1"/>
  <c r="DF246" i="9"/>
  <c r="DF314" i="9"/>
  <c r="DF246" i="8"/>
  <c r="DG156" i="12"/>
  <c r="DF360" i="8"/>
  <c r="DF360" i="10"/>
  <c r="DF292" i="10"/>
  <c r="DG194" i="12"/>
  <c r="DF398" i="8"/>
  <c r="DF398" i="10"/>
  <c r="DF330" i="10"/>
  <c r="DG120" i="12"/>
  <c r="DF324" i="8"/>
  <c r="DF256" i="10"/>
  <c r="DF392" i="9"/>
  <c r="AY147" i="11"/>
  <c r="AW79" i="11"/>
  <c r="DF262" i="12"/>
  <c r="DG58" i="12"/>
  <c r="AX58" i="11"/>
  <c r="AX126" i="11" s="1"/>
  <c r="DF330" i="9"/>
  <c r="DF262" i="9"/>
  <c r="DF262" i="8"/>
  <c r="DF253" i="12"/>
  <c r="DG49" i="12"/>
  <c r="AX49" i="11"/>
  <c r="AX117" i="11" s="1"/>
  <c r="DF321" i="9"/>
  <c r="DF253" i="9"/>
  <c r="DF253" i="8"/>
  <c r="BL46" i="7"/>
  <c r="AZ64" i="5"/>
  <c r="BM47" i="7"/>
  <c r="BA65" i="5"/>
  <c r="DF257" i="12"/>
  <c r="DG53" i="12"/>
  <c r="AX53" i="11"/>
  <c r="AX121" i="11" s="1"/>
  <c r="DF257" i="9"/>
  <c r="DF325" i="9"/>
  <c r="DF257" i="8"/>
  <c r="DF215" i="12"/>
  <c r="DG11" i="12"/>
  <c r="AX11" i="11"/>
  <c r="DF215" i="9"/>
  <c r="DF283" i="9"/>
  <c r="DF215" i="8"/>
  <c r="BC151" i="11"/>
  <c r="AW83" i="11"/>
  <c r="BD25" i="6"/>
  <c r="BJ24" i="6" s="1"/>
  <c r="BG51" i="5" s="1"/>
  <c r="BA44" i="5"/>
  <c r="AZ29" i="3"/>
  <c r="BM84" i="7"/>
  <c r="DG204" i="12"/>
  <c r="DF408" i="8"/>
  <c r="DF340" i="10"/>
  <c r="DF408" i="10"/>
  <c r="DF206" i="12"/>
  <c r="BN37" i="7" s="1"/>
  <c r="DF229" i="12"/>
  <c r="DG25" i="12"/>
  <c r="AX25" i="11"/>
  <c r="AX93" i="11" s="1"/>
  <c r="DF297" i="9"/>
  <c r="DF229" i="9"/>
  <c r="DF229" i="8"/>
  <c r="AY9" i="5"/>
  <c r="AY8" i="5" s="1"/>
  <c r="BK81" i="7"/>
  <c r="BK186" i="7" s="1"/>
  <c r="AX16" i="3"/>
  <c r="AX7" i="3"/>
  <c r="DF228" i="12"/>
  <c r="DG24" i="12"/>
  <c r="AX24" i="11"/>
  <c r="AX92" i="11" s="1"/>
  <c r="DF228" i="8"/>
  <c r="DF296" i="9"/>
  <c r="DF228" i="9"/>
  <c r="BE153" i="11"/>
  <c r="AW85" i="11"/>
  <c r="AX146" i="11"/>
  <c r="AW78" i="11"/>
  <c r="DF249" i="12"/>
  <c r="DG45" i="12"/>
  <c r="AX45" i="11"/>
  <c r="AX113" i="11" s="1"/>
  <c r="DF249" i="9"/>
  <c r="DF317" i="9"/>
  <c r="DF249" i="8"/>
  <c r="DF267" i="12"/>
  <c r="DG63" i="12"/>
  <c r="AX63" i="11"/>
  <c r="AX131" i="11" s="1"/>
  <c r="DF267" i="9"/>
  <c r="DF335" i="9"/>
  <c r="DF267" i="8"/>
  <c r="DF256" i="12"/>
  <c r="DG52" i="12"/>
  <c r="AX52" i="11"/>
  <c r="AX120" i="11" s="1"/>
  <c r="DF256" i="8"/>
  <c r="DF256" i="9"/>
  <c r="DF324" i="9"/>
  <c r="DF241" i="12"/>
  <c r="DG37" i="12"/>
  <c r="AX37" i="11"/>
  <c r="AX105" i="11" s="1"/>
  <c r="DF309" i="9"/>
  <c r="DF241" i="9"/>
  <c r="DF241" i="8"/>
  <c r="DF242" i="12"/>
  <c r="DG38" i="12"/>
  <c r="AX38" i="11"/>
  <c r="AX106" i="11" s="1"/>
  <c r="DF242" i="9"/>
  <c r="DF310" i="9"/>
  <c r="DF242" i="8"/>
  <c r="BB95" i="6"/>
  <c r="BB94" i="6" s="1"/>
  <c r="BB43" i="6" s="1"/>
  <c r="BB45" i="6" s="1"/>
  <c r="BB35" i="6"/>
  <c r="BB33" i="6" s="1"/>
  <c r="BB31" i="6" s="1"/>
  <c r="BD152" i="11"/>
  <c r="AW84" i="11"/>
  <c r="DE342" i="9"/>
  <c r="BM63" i="7" s="1"/>
  <c r="DF272" i="12"/>
  <c r="DG68" i="12"/>
  <c r="AX68" i="11"/>
  <c r="AX136" i="11" s="1"/>
  <c r="DF272" i="8"/>
  <c r="DF272" i="9"/>
  <c r="DF274" i="9" s="1"/>
  <c r="BN60" i="7" s="1"/>
  <c r="DF340" i="9"/>
  <c r="DF342" i="9" s="1"/>
  <c r="BN63" i="7" s="1"/>
  <c r="DF70" i="12"/>
  <c r="BI175" i="7"/>
  <c r="BI174" i="7"/>
  <c r="AW92" i="5"/>
  <c r="AW85" i="5" s="1"/>
  <c r="AV88" i="3"/>
  <c r="DF222" i="12"/>
  <c r="DG18" i="12"/>
  <c r="AX18" i="11"/>
  <c r="DF222" i="8"/>
  <c r="DF290" i="9"/>
  <c r="DF222" i="9"/>
  <c r="BC39" i="6"/>
  <c r="BC44" i="6"/>
  <c r="BG155" i="11"/>
  <c r="AW87" i="11"/>
  <c r="DF254" i="12"/>
  <c r="DG50" i="12"/>
  <c r="AX50" i="11"/>
  <c r="AX118" i="11" s="1"/>
  <c r="DF322" i="9"/>
  <c r="DF254" i="9"/>
  <c r="DF254" i="8"/>
  <c r="DF233" i="12"/>
  <c r="DG29" i="12"/>
  <c r="AX29" i="11"/>
  <c r="AX97" i="11" s="1"/>
  <c r="DF233" i="9"/>
  <c r="DF301" i="9"/>
  <c r="DF233" i="8"/>
  <c r="DF244" i="12"/>
  <c r="DG40" i="12"/>
  <c r="AX40" i="11"/>
  <c r="AX108" i="11" s="1"/>
  <c r="DF244" i="8"/>
  <c r="DF312" i="9"/>
  <c r="DF244" i="9"/>
  <c r="DF264" i="12"/>
  <c r="DG60" i="12"/>
  <c r="AX60" i="11"/>
  <c r="AX128" i="11" s="1"/>
  <c r="DF264" i="8"/>
  <c r="DF264" i="9"/>
  <c r="DF332" i="9"/>
  <c r="AZ118" i="6"/>
  <c r="AZ115" i="6"/>
  <c r="BL39" i="7"/>
  <c r="BD20" i="6"/>
  <c r="BG19" i="6" s="1"/>
  <c r="BD49" i="5" s="1"/>
  <c r="BA43" i="5"/>
  <c r="AZ28" i="3"/>
  <c r="BM83" i="7"/>
  <c r="DG136" i="12"/>
  <c r="DF340" i="8"/>
  <c r="DF342" i="8" s="1"/>
  <c r="BN41" i="7" s="1"/>
  <c r="DF408" i="9"/>
  <c r="DF272" i="10"/>
  <c r="DF274" i="10" s="1"/>
  <c r="BN56" i="7" s="1"/>
  <c r="DF138" i="12"/>
  <c r="BN36" i="7" s="1"/>
  <c r="BL209" i="7" a="1"/>
  <c r="BL209" i="7" s="1"/>
  <c r="BL195" i="7" a="1"/>
  <c r="BL195" i="7" s="1"/>
  <c r="DF232" i="12"/>
  <c r="DG28" i="12"/>
  <c r="AX28" i="11"/>
  <c r="AX96" i="11" s="1"/>
  <c r="DF232" i="8"/>
  <c r="DF232" i="9"/>
  <c r="DF300" i="9"/>
  <c r="DF238" i="12"/>
  <c r="DG34" i="12"/>
  <c r="AX34" i="11"/>
  <c r="AX102" i="11" s="1"/>
  <c r="DF306" i="9"/>
  <c r="DF238" i="8"/>
  <c r="DF238" i="9"/>
  <c r="DF225" i="12"/>
  <c r="DG21" i="12"/>
  <c r="AX21" i="11"/>
  <c r="DF225" i="9"/>
  <c r="DF293" i="9"/>
  <c r="DF225" i="8"/>
  <c r="DF274" i="8" l="1"/>
  <c r="BN40" i="7" s="1"/>
  <c r="BN87" i="7"/>
  <c r="BA79" i="3" s="1"/>
  <c r="DF410" i="10"/>
  <c r="BN53" i="7" s="1"/>
  <c r="DF410" i="9"/>
  <c r="BN66" i="7" s="1"/>
  <c r="BB75" i="5" s="1"/>
  <c r="DF410" i="8"/>
  <c r="BN42" i="7" s="1"/>
  <c r="BB65" i="5" s="1"/>
  <c r="DH154" i="12"/>
  <c r="DG290" i="10"/>
  <c r="DG358" i="10"/>
  <c r="DG358" i="8"/>
  <c r="DH199" i="12"/>
  <c r="DG403" i="8"/>
  <c r="DG403" i="10"/>
  <c r="DG335" i="10"/>
  <c r="DH198" i="12"/>
  <c r="DG402" i="8"/>
  <c r="DG334" i="10"/>
  <c r="DG402" i="10"/>
  <c r="DH171" i="12"/>
  <c r="DG307" i="10"/>
  <c r="DG375" i="8"/>
  <c r="DG375" i="10"/>
  <c r="DH92" i="12"/>
  <c r="DG296" i="8"/>
  <c r="DG364" i="9"/>
  <c r="DG228" i="10"/>
  <c r="DH132" i="12"/>
  <c r="DG336" i="8"/>
  <c r="DG404" i="9"/>
  <c r="DG268" i="10"/>
  <c r="DH130" i="12"/>
  <c r="DG402" i="9"/>
  <c r="DG266" i="10"/>
  <c r="DG334" i="8"/>
  <c r="DH106" i="12"/>
  <c r="DG378" i="9"/>
  <c r="DG310" i="8"/>
  <c r="DG242" i="10"/>
  <c r="DH172" i="12"/>
  <c r="DG376" i="8"/>
  <c r="DG376" i="10"/>
  <c r="DG308" i="10"/>
  <c r="DH123" i="12"/>
  <c r="DG395" i="9"/>
  <c r="DG259" i="10"/>
  <c r="DG327" i="8"/>
  <c r="DH126" i="12"/>
  <c r="DG398" i="9"/>
  <c r="DG262" i="10"/>
  <c r="DG330" i="8"/>
  <c r="DH96" i="12"/>
  <c r="DG300" i="8"/>
  <c r="DG232" i="10"/>
  <c r="DG368" i="9"/>
  <c r="DH108" i="12"/>
  <c r="DG312" i="8"/>
  <c r="DG244" i="10"/>
  <c r="DG380" i="9"/>
  <c r="DH91" i="12"/>
  <c r="DG227" i="10"/>
  <c r="DG363" i="9"/>
  <c r="DG295" i="8"/>
  <c r="DH77" i="12"/>
  <c r="DG213" i="10"/>
  <c r="DG281" i="8"/>
  <c r="DG349" i="9"/>
  <c r="DH100" i="12"/>
  <c r="DG304" i="8"/>
  <c r="DG236" i="10"/>
  <c r="DG372" i="9"/>
  <c r="DH86" i="12"/>
  <c r="DG222" i="10"/>
  <c r="DG358" i="9"/>
  <c r="DG290" i="8"/>
  <c r="DH102" i="12"/>
  <c r="DG238" i="10"/>
  <c r="DG374" i="9"/>
  <c r="DG306" i="8"/>
  <c r="BA148" i="11"/>
  <c r="AX80" i="11"/>
  <c r="DH166" i="12"/>
  <c r="DG370" i="10"/>
  <c r="DG302" i="10"/>
  <c r="DG370" i="8"/>
  <c r="AY123" i="5"/>
  <c r="AX115" i="3"/>
  <c r="BK96" i="7"/>
  <c r="DG239" i="12"/>
  <c r="DH35" i="12"/>
  <c r="AY35" i="11"/>
  <c r="AY103" i="11" s="1"/>
  <c r="DG239" i="9"/>
  <c r="DG307" i="9"/>
  <c r="DG239" i="8"/>
  <c r="BC150" i="11"/>
  <c r="AX82" i="11"/>
  <c r="AY18" i="5"/>
  <c r="BB116" i="6"/>
  <c r="BM45" i="7"/>
  <c r="BM39" i="7"/>
  <c r="BA63" i="5"/>
  <c r="BN88" i="7"/>
  <c r="BA78" i="3" s="1"/>
  <c r="AX77" i="11"/>
  <c r="AX145" i="11"/>
  <c r="BB47" i="5"/>
  <c r="BB46" i="5" s="1"/>
  <c r="BB139" i="5" s="1"/>
  <c r="BE12" i="6"/>
  <c r="DG235" i="12"/>
  <c r="DH31" i="12"/>
  <c r="AY31" i="11"/>
  <c r="AY99" i="11" s="1"/>
  <c r="DG235" i="8"/>
  <c r="DG303" i="9"/>
  <c r="DG235" i="9"/>
  <c r="DG252" i="12"/>
  <c r="DH48" i="12"/>
  <c r="AY48" i="11"/>
  <c r="AY116" i="11" s="1"/>
  <c r="DG252" i="8"/>
  <c r="DG252" i="9"/>
  <c r="DG320" i="9"/>
  <c r="DH160" i="12"/>
  <c r="DG364" i="8"/>
  <c r="DG364" i="10"/>
  <c r="DG296" i="10"/>
  <c r="DH128" i="12"/>
  <c r="DG332" i="8"/>
  <c r="DG400" i="9"/>
  <c r="DG264" i="10"/>
  <c r="DH101" i="12"/>
  <c r="DG305" i="8"/>
  <c r="DG373" i="9"/>
  <c r="DG237" i="10"/>
  <c r="DH118" i="12"/>
  <c r="DG254" i="10"/>
  <c r="DG390" i="9"/>
  <c r="DG322" i="8"/>
  <c r="DG237" i="12"/>
  <c r="DH33" i="12"/>
  <c r="AY33" i="11"/>
  <c r="AY101" i="11" s="1"/>
  <c r="DG305" i="9"/>
  <c r="DG237" i="9"/>
  <c r="DG237" i="8"/>
  <c r="AW101" i="3"/>
  <c r="AW116" i="3"/>
  <c r="AX107" i="5"/>
  <c r="AX104" i="5" s="1"/>
  <c r="AX111" i="5"/>
  <c r="BE152" i="11"/>
  <c r="AX84" i="11"/>
  <c r="AZ120" i="5"/>
  <c r="AZ118" i="5" s="1"/>
  <c r="AZ101" i="5"/>
  <c r="BC92" i="6"/>
  <c r="BC49" i="6"/>
  <c r="BF153" i="11"/>
  <c r="AX85" i="11"/>
  <c r="AW19" i="3"/>
  <c r="AX81" i="3"/>
  <c r="AX80" i="3"/>
  <c r="DG225" i="12"/>
  <c r="DH21" i="12"/>
  <c r="AY21" i="11"/>
  <c r="AY89" i="11" s="1"/>
  <c r="DG225" i="9"/>
  <c r="DG293" i="9"/>
  <c r="DG225" i="8"/>
  <c r="DG232" i="12"/>
  <c r="DH28" i="12"/>
  <c r="AY28" i="11"/>
  <c r="AY96" i="11" s="1"/>
  <c r="DG232" i="8"/>
  <c r="DG300" i="9"/>
  <c r="DG232" i="9"/>
  <c r="BE20" i="6"/>
  <c r="BH19" i="6" s="1"/>
  <c r="BE49" i="5" s="1"/>
  <c r="BB43" i="5"/>
  <c r="BA28" i="3"/>
  <c r="BN83" i="7"/>
  <c r="DH136" i="12"/>
  <c r="DG340" i="8"/>
  <c r="DG408" i="9"/>
  <c r="DG410" i="9" s="1"/>
  <c r="BO66" i="7" s="1"/>
  <c r="DG272" i="10"/>
  <c r="DG274" i="10" s="1"/>
  <c r="BO56" i="7" s="1"/>
  <c r="DG138" i="12"/>
  <c r="BO36" i="7" s="1"/>
  <c r="DG264" i="12"/>
  <c r="DH60" i="12"/>
  <c r="AY60" i="11"/>
  <c r="AY128" i="11" s="1"/>
  <c r="DG264" i="8"/>
  <c r="DG264" i="9"/>
  <c r="DG332" i="9"/>
  <c r="DG233" i="12"/>
  <c r="DH29" i="12"/>
  <c r="AY29" i="11"/>
  <c r="AY97" i="11" s="1"/>
  <c r="DG233" i="9"/>
  <c r="DG301" i="9"/>
  <c r="DG233" i="8"/>
  <c r="DG222" i="12"/>
  <c r="DH18" i="12"/>
  <c r="AY18" i="11"/>
  <c r="DG290" i="9"/>
  <c r="DG222" i="8"/>
  <c r="DG222" i="9"/>
  <c r="BI169" i="7"/>
  <c r="BB73" i="5"/>
  <c r="DG241" i="12"/>
  <c r="DH37" i="12"/>
  <c r="AY37" i="11"/>
  <c r="AY105" i="11" s="1"/>
  <c r="DG309" i="9"/>
  <c r="DG241" i="9"/>
  <c r="DG241" i="8"/>
  <c r="DG267" i="12"/>
  <c r="DH63" i="12"/>
  <c r="AY63" i="11"/>
  <c r="AY131" i="11" s="1"/>
  <c r="DG335" i="9"/>
  <c r="DG267" i="9"/>
  <c r="DG267" i="8"/>
  <c r="DG228" i="12"/>
  <c r="DH24" i="12"/>
  <c r="AY24" i="11"/>
  <c r="AY92" i="11" s="1"/>
  <c r="DG228" i="8"/>
  <c r="DG296" i="9"/>
  <c r="DG228" i="9"/>
  <c r="AX6" i="3"/>
  <c r="AX15" i="3"/>
  <c r="BB44" i="5"/>
  <c r="BE25" i="6"/>
  <c r="BK24" i="6" s="1"/>
  <c r="BH51" i="5" s="1"/>
  <c r="BA29" i="3"/>
  <c r="BN84" i="7"/>
  <c r="DH204" i="12"/>
  <c r="DG408" i="8"/>
  <c r="DG340" i="10"/>
  <c r="DG408" i="10"/>
  <c r="DG206" i="12"/>
  <c r="BO37" i="7" s="1"/>
  <c r="DH120" i="12"/>
  <c r="DG324" i="8"/>
  <c r="DG392" i="9"/>
  <c r="DG256" i="10"/>
  <c r="DH194" i="12"/>
  <c r="DG398" i="8"/>
  <c r="DG330" i="10"/>
  <c r="DG398" i="10"/>
  <c r="DH156" i="12"/>
  <c r="DG360" i="8"/>
  <c r="DG292" i="10"/>
  <c r="DG360" i="10"/>
  <c r="DH188" i="12"/>
  <c r="DG392" i="8"/>
  <c r="DG392" i="10"/>
  <c r="DG324" i="10"/>
  <c r="DH159" i="12"/>
  <c r="DG295" i="10"/>
  <c r="DG363" i="8"/>
  <c r="DG363" i="10"/>
  <c r="DH187" i="12"/>
  <c r="DG391" i="10"/>
  <c r="DG323" i="10"/>
  <c r="DG391" i="8"/>
  <c r="DH129" i="12"/>
  <c r="DG333" i="8"/>
  <c r="DG265" i="10"/>
  <c r="DG401" i="9"/>
  <c r="DG271" i="12"/>
  <c r="DH67" i="12"/>
  <c r="AY67" i="11"/>
  <c r="AY135" i="11" s="1"/>
  <c r="DG339" i="9"/>
  <c r="DG271" i="9"/>
  <c r="DG271" i="8"/>
  <c r="DG216" i="12"/>
  <c r="DH12" i="12"/>
  <c r="AY12" i="11"/>
  <c r="DG216" i="8"/>
  <c r="DG284" i="9"/>
  <c r="DG216" i="9"/>
  <c r="DG227" i="12"/>
  <c r="DH23" i="12"/>
  <c r="AY23" i="11"/>
  <c r="AY91" i="11" s="1"/>
  <c r="DG295" i="9"/>
  <c r="DG227" i="8"/>
  <c r="DG227" i="9"/>
  <c r="DG230" i="12"/>
  <c r="DH26" i="12"/>
  <c r="AY26" i="11"/>
  <c r="AY94" i="11" s="1"/>
  <c r="DG298" i="9"/>
  <c r="DG230" i="8"/>
  <c r="DG230" i="9"/>
  <c r="DG218" i="12"/>
  <c r="DH14" i="12"/>
  <c r="AY14" i="11"/>
  <c r="DG218" i="8"/>
  <c r="DG286" i="9"/>
  <c r="DG218" i="9"/>
  <c r="DG258" i="12"/>
  <c r="DH54" i="12"/>
  <c r="AY54" i="11"/>
  <c r="AY122" i="11" s="1"/>
  <c r="DG258" i="9"/>
  <c r="DG326" i="9"/>
  <c r="DG258" i="8"/>
  <c r="AW57" i="3"/>
  <c r="BJ98" i="7"/>
  <c r="AW63" i="3" s="1"/>
  <c r="AY99" i="5"/>
  <c r="BB104" i="6"/>
  <c r="BB103" i="6"/>
  <c r="DG226" i="12"/>
  <c r="DH22" i="12"/>
  <c r="AY22" i="11"/>
  <c r="AY90" i="11" s="1"/>
  <c r="DG294" i="9"/>
  <c r="DG226" i="8"/>
  <c r="DG226" i="9"/>
  <c r="DG251" i="12"/>
  <c r="DH47" i="12"/>
  <c r="AY47" i="11"/>
  <c r="AY115" i="11" s="1"/>
  <c r="DG251" i="9"/>
  <c r="DG319" i="9"/>
  <c r="DG251" i="8"/>
  <c r="DG213" i="12"/>
  <c r="DH9" i="12"/>
  <c r="AY9" i="11"/>
  <c r="DG213" i="9"/>
  <c r="DG281" i="9"/>
  <c r="DG213" i="8"/>
  <c r="BL81" i="7"/>
  <c r="AZ9" i="5"/>
  <c r="AZ8" i="5" s="1"/>
  <c r="AY16" i="3"/>
  <c r="AY7" i="3"/>
  <c r="BL166" i="7"/>
  <c r="BL165" i="7" s="1"/>
  <c r="BL141" i="7"/>
  <c r="BL44" i="7"/>
  <c r="AY74" i="3" s="1"/>
  <c r="AZ41" i="5"/>
  <c r="AY26" i="3"/>
  <c r="BM54" i="7"/>
  <c r="BA69" i="5"/>
  <c r="BA98" i="6"/>
  <c r="DG234" i="12"/>
  <c r="DH30" i="12"/>
  <c r="AY30" i="11"/>
  <c r="AY98" i="11" s="1"/>
  <c r="DG234" i="9"/>
  <c r="DG302" i="9"/>
  <c r="DG234" i="8"/>
  <c r="DG220" i="12"/>
  <c r="DH16" i="12"/>
  <c r="AY16" i="11"/>
  <c r="DG220" i="8"/>
  <c r="DG220" i="9"/>
  <c r="DG288" i="9"/>
  <c r="DG221" i="12"/>
  <c r="DH17" i="12"/>
  <c r="AY17" i="11"/>
  <c r="DG289" i="9"/>
  <c r="DG221" i="9"/>
  <c r="DG221" i="8"/>
  <c r="DG268" i="12"/>
  <c r="DH64" i="12"/>
  <c r="AY64" i="11"/>
  <c r="AY132" i="11" s="1"/>
  <c r="DG268" i="8"/>
  <c r="DG268" i="9"/>
  <c r="DG336" i="9"/>
  <c r="DH119" i="12"/>
  <c r="DG391" i="9"/>
  <c r="DG255" i="10"/>
  <c r="DG323" i="8"/>
  <c r="DH191" i="12"/>
  <c r="DG327" i="10"/>
  <c r="DG395" i="10"/>
  <c r="DG395" i="8"/>
  <c r="DH105" i="12"/>
  <c r="DG241" i="10"/>
  <c r="DG309" i="8"/>
  <c r="DG377" i="9"/>
  <c r="DH167" i="12"/>
  <c r="DG371" i="10"/>
  <c r="DG371" i="8"/>
  <c r="DG303" i="10"/>
  <c r="DH151" i="12"/>
  <c r="DG287" i="10"/>
  <c r="DG355" i="8"/>
  <c r="DG355" i="10"/>
  <c r="DH196" i="12"/>
  <c r="DG400" i="8"/>
  <c r="DG332" i="10"/>
  <c r="DG400" i="10"/>
  <c r="DH157" i="12"/>
  <c r="DG361" i="8"/>
  <c r="DG293" i="10"/>
  <c r="DG361" i="10"/>
  <c r="DH173" i="12"/>
  <c r="DG377" i="8"/>
  <c r="DG309" i="10"/>
  <c r="DG377" i="10"/>
  <c r="DH200" i="12"/>
  <c r="DG404" i="8"/>
  <c r="DG336" i="10"/>
  <c r="DG404" i="10"/>
  <c r="DH88" i="12"/>
  <c r="DG292" i="8"/>
  <c r="DG360" i="9"/>
  <c r="DG224" i="10"/>
  <c r="DH87" i="12"/>
  <c r="DG223" i="10"/>
  <c r="DG359" i="9"/>
  <c r="DG291" i="8"/>
  <c r="DH80" i="12"/>
  <c r="DG284" i="8"/>
  <c r="DG216" i="10"/>
  <c r="DG352" i="9"/>
  <c r="DH201" i="12"/>
  <c r="DG405" i="8"/>
  <c r="DG405" i="10"/>
  <c r="DG337" i="10"/>
  <c r="DH97" i="12"/>
  <c r="DG301" i="8"/>
  <c r="DG369" i="9"/>
  <c r="DG233" i="10"/>
  <c r="DH164" i="12"/>
  <c r="DG368" i="8"/>
  <c r="DG368" i="10"/>
  <c r="DG300" i="10"/>
  <c r="BB74" i="5"/>
  <c r="DG253" i="12"/>
  <c r="DH49" i="12"/>
  <c r="AY49" i="11"/>
  <c r="AY117" i="11" s="1"/>
  <c r="DG321" i="9"/>
  <c r="DG253" i="9"/>
  <c r="DG253" i="8"/>
  <c r="DH134" i="12"/>
  <c r="DG338" i="8"/>
  <c r="DG270" i="10"/>
  <c r="DG406" i="9"/>
  <c r="DH175" i="12"/>
  <c r="DG311" i="10"/>
  <c r="DG379" i="10"/>
  <c r="DG379" i="8"/>
  <c r="DH178" i="12"/>
  <c r="DG382" i="10"/>
  <c r="DG314" i="10"/>
  <c r="DG382" i="8"/>
  <c r="DH193" i="12"/>
  <c r="DG397" i="8"/>
  <c r="DG329" i="10"/>
  <c r="DG397" i="10"/>
  <c r="DH99" i="12"/>
  <c r="DG371" i="9"/>
  <c r="DG235" i="10"/>
  <c r="DG303" i="8"/>
  <c r="DH133" i="12"/>
  <c r="DG337" i="8"/>
  <c r="DG405" i="9"/>
  <c r="DG269" i="10"/>
  <c r="BM64" i="7"/>
  <c r="BA74" i="5"/>
  <c r="AY6" i="5"/>
  <c r="BB69" i="5"/>
  <c r="BN54" i="7"/>
  <c r="BA11" i="5"/>
  <c r="AZ18" i="3"/>
  <c r="AZ9" i="3"/>
  <c r="DG257" i="12"/>
  <c r="DH53" i="12"/>
  <c r="AY53" i="11"/>
  <c r="AY121" i="11" s="1"/>
  <c r="DG325" i="9"/>
  <c r="DG257" i="9"/>
  <c r="DG257" i="8"/>
  <c r="DG262" i="12"/>
  <c r="DH58" i="12"/>
  <c r="AY58" i="11"/>
  <c r="AY126" i="11" s="1"/>
  <c r="DG262" i="9"/>
  <c r="DG330" i="9"/>
  <c r="DG262" i="8"/>
  <c r="DG246" i="12"/>
  <c r="DH42" i="12"/>
  <c r="AY42" i="11"/>
  <c r="AY110" i="11" s="1"/>
  <c r="DG314" i="9"/>
  <c r="DG246" i="9"/>
  <c r="DG246" i="8"/>
  <c r="BM195" i="7" a="1"/>
  <c r="BM195" i="7" s="1"/>
  <c r="BM209" i="7" a="1"/>
  <c r="BM209" i="7" s="1"/>
  <c r="DG214" i="12"/>
  <c r="DH10" i="12"/>
  <c r="AY10" i="11"/>
  <c r="DG214" i="9"/>
  <c r="DG282" i="9"/>
  <c r="DG214" i="8"/>
  <c r="DH90" i="12"/>
  <c r="DG226" i="10"/>
  <c r="DG362" i="9"/>
  <c r="DG294" i="8"/>
  <c r="DH122" i="12"/>
  <c r="DG326" i="8"/>
  <c r="DG394" i="9"/>
  <c r="DG258" i="10"/>
  <c r="DH163" i="12"/>
  <c r="DG299" i="10"/>
  <c r="DG367" i="8"/>
  <c r="DG367" i="10"/>
  <c r="DH192" i="12"/>
  <c r="DG396" i="8"/>
  <c r="DG328" i="10"/>
  <c r="DG396" i="10"/>
  <c r="DH153" i="12"/>
  <c r="DG357" i="8"/>
  <c r="DG289" i="10"/>
  <c r="DG357" i="10"/>
  <c r="DH95" i="12"/>
  <c r="DG367" i="9"/>
  <c r="DG231" i="10"/>
  <c r="DG299" i="8"/>
  <c r="DH170" i="12"/>
  <c r="DG374" i="8"/>
  <c r="DG306" i="10"/>
  <c r="DG374" i="10"/>
  <c r="DH81" i="12"/>
  <c r="DG285" i="8"/>
  <c r="DG353" i="9"/>
  <c r="DG217" i="10"/>
  <c r="DH161" i="12"/>
  <c r="DG365" i="8"/>
  <c r="DG365" i="10"/>
  <c r="DG297" i="10"/>
  <c r="DG243" i="12"/>
  <c r="DH39" i="12"/>
  <c r="AY39" i="11"/>
  <c r="AY107" i="11" s="1"/>
  <c r="DG311" i="9"/>
  <c r="DG243" i="9"/>
  <c r="DG243" i="8"/>
  <c r="BM67" i="7"/>
  <c r="BM59" i="7"/>
  <c r="BA72" i="5" s="1"/>
  <c r="BA75" i="5"/>
  <c r="DH182" i="12"/>
  <c r="DG386" i="10"/>
  <c r="DG318" i="10"/>
  <c r="DG386" i="8"/>
  <c r="DH176" i="12"/>
  <c r="DG380" i="8"/>
  <c r="DG380" i="10"/>
  <c r="DG312" i="10"/>
  <c r="DH121" i="12"/>
  <c r="DG325" i="8"/>
  <c r="DG257" i="10"/>
  <c r="DG393" i="9"/>
  <c r="DH155" i="12"/>
  <c r="DG291" i="10"/>
  <c r="DG359" i="8"/>
  <c r="DG359" i="10"/>
  <c r="DH111" i="12"/>
  <c r="DG383" i="9"/>
  <c r="DG247" i="10"/>
  <c r="DG315" i="8"/>
  <c r="DH189" i="12"/>
  <c r="DG393" i="8"/>
  <c r="DG325" i="10"/>
  <c r="DG393" i="10"/>
  <c r="DH78" i="12"/>
  <c r="DG350" i="9"/>
  <c r="DG214" i="10"/>
  <c r="DG282" i="8"/>
  <c r="DH148" i="12"/>
  <c r="DG352" i="8"/>
  <c r="DG284" i="10"/>
  <c r="DG352" i="10"/>
  <c r="DH135" i="12"/>
  <c r="DG271" i="10"/>
  <c r="DG407" i="9"/>
  <c r="DG339" i="8"/>
  <c r="DH174" i="12"/>
  <c r="DG310" i="10"/>
  <c r="DG378" i="8"/>
  <c r="DG378" i="10"/>
  <c r="DH177" i="12"/>
  <c r="DG381" i="8"/>
  <c r="DG313" i="10"/>
  <c r="DG381" i="10"/>
  <c r="DH183" i="12"/>
  <c r="DG319" i="10"/>
  <c r="DG387" i="8"/>
  <c r="DG387" i="10"/>
  <c r="DH149" i="12"/>
  <c r="DG353" i="8"/>
  <c r="DG285" i="10"/>
  <c r="DG353" i="10"/>
  <c r="DH147" i="12"/>
  <c r="DG283" i="10"/>
  <c r="DG351" i="8"/>
  <c r="DG351" i="10"/>
  <c r="DH184" i="12"/>
  <c r="DG388" i="8"/>
  <c r="DG320" i="10"/>
  <c r="DG388" i="10"/>
  <c r="DH117" i="12"/>
  <c r="DG321" i="8"/>
  <c r="DG389" i="9"/>
  <c r="DG253" i="10"/>
  <c r="DH179" i="12"/>
  <c r="DG383" i="8"/>
  <c r="DG383" i="10"/>
  <c r="DG315" i="10"/>
  <c r="BI156" i="11"/>
  <c r="AX88" i="11"/>
  <c r="BB149" i="11"/>
  <c r="AX81" i="11"/>
  <c r="DG236" i="12"/>
  <c r="DH32" i="12"/>
  <c r="AY32" i="11"/>
  <c r="AY100" i="11" s="1"/>
  <c r="DG236" i="8"/>
  <c r="DG304" i="9"/>
  <c r="DG236" i="9"/>
  <c r="DG231" i="12"/>
  <c r="DH27" i="12"/>
  <c r="AY27" i="11"/>
  <c r="AY95" i="11" s="1"/>
  <c r="DG231" i="9"/>
  <c r="DG299" i="9"/>
  <c r="DG231" i="8"/>
  <c r="BH155" i="11"/>
  <c r="AX87" i="11"/>
  <c r="BG232" i="7"/>
  <c r="AS128" i="3"/>
  <c r="BC95" i="6"/>
  <c r="BC94" i="6" s="1"/>
  <c r="BC43" i="6" s="1"/>
  <c r="BC35" i="6"/>
  <c r="BC33" i="6" s="1"/>
  <c r="BC31" i="6" s="1"/>
  <c r="DH125" i="12"/>
  <c r="DG329" i="8"/>
  <c r="DG261" i="10"/>
  <c r="DG397" i="9"/>
  <c r="DH85" i="12"/>
  <c r="DG221" i="10"/>
  <c r="DG357" i="9"/>
  <c r="DG289" i="8"/>
  <c r="DH202" i="12"/>
  <c r="DG406" i="8"/>
  <c r="DG338" i="10"/>
  <c r="DG406" i="10"/>
  <c r="DH197" i="12"/>
  <c r="DG401" i="8"/>
  <c r="DG401" i="10"/>
  <c r="DG333" i="10"/>
  <c r="DH116" i="12"/>
  <c r="DG320" i="8"/>
  <c r="DG252" i="10"/>
  <c r="DG388" i="9"/>
  <c r="DH112" i="12"/>
  <c r="DG316" i="8"/>
  <c r="DG384" i="9"/>
  <c r="DG248" i="10"/>
  <c r="DH94" i="12"/>
  <c r="DG366" i="9"/>
  <c r="DG230" i="10"/>
  <c r="DG298" i="8"/>
  <c r="DH168" i="12"/>
  <c r="DG372" i="8"/>
  <c r="DG372" i="10"/>
  <c r="DG304" i="10"/>
  <c r="BD151" i="11"/>
  <c r="AX83" i="11"/>
  <c r="BJ157" i="11"/>
  <c r="AX89" i="11"/>
  <c r="BB64" i="5"/>
  <c r="BN46" i="7"/>
  <c r="AX86" i="11"/>
  <c r="BG154" i="11"/>
  <c r="DG272" i="12"/>
  <c r="AY68" i="11"/>
  <c r="AY136" i="11" s="1"/>
  <c r="DH68" i="12"/>
  <c r="DG272" i="8"/>
  <c r="DG274" i="8" s="1"/>
  <c r="BO40" i="7" s="1"/>
  <c r="DG272" i="9"/>
  <c r="DG274" i="9" s="1"/>
  <c r="BO60" i="7" s="1"/>
  <c r="DG340" i="9"/>
  <c r="DG342" i="9" s="1"/>
  <c r="BO63" i="7" s="1"/>
  <c r="DG70" i="12"/>
  <c r="DG215" i="12"/>
  <c r="DH11" i="12"/>
  <c r="AY11" i="11"/>
  <c r="DG283" i="9"/>
  <c r="DG215" i="9"/>
  <c r="DG215" i="8"/>
  <c r="DH109" i="12"/>
  <c r="DG245" i="10"/>
  <c r="DG313" i="8"/>
  <c r="DG381" i="9"/>
  <c r="DH83" i="12"/>
  <c r="DG355" i="9"/>
  <c r="DG219" i="10"/>
  <c r="DG287" i="8"/>
  <c r="DH150" i="12"/>
  <c r="DG286" i="10"/>
  <c r="DG354" i="10"/>
  <c r="DG354" i="8"/>
  <c r="DH114" i="12"/>
  <c r="DG250" i="10"/>
  <c r="DG386" i="9"/>
  <c r="DG318" i="8"/>
  <c r="DH84" i="12"/>
  <c r="DG288" i="8"/>
  <c r="DG220" i="10"/>
  <c r="DG356" i="9"/>
  <c r="DH186" i="12"/>
  <c r="DG390" i="8"/>
  <c r="DG322" i="10"/>
  <c r="DG390" i="10"/>
  <c r="DH89" i="12"/>
  <c r="DG293" i="8"/>
  <c r="DG361" i="9"/>
  <c r="DG225" i="10"/>
  <c r="DH195" i="12"/>
  <c r="DG331" i="10"/>
  <c r="DG399" i="8"/>
  <c r="DG399" i="10"/>
  <c r="DH82" i="12"/>
  <c r="DG354" i="9"/>
  <c r="DG218" i="10"/>
  <c r="DG286" i="8"/>
  <c r="BB70" i="5"/>
  <c r="BN57" i="7"/>
  <c r="BA10" i="5"/>
  <c r="AZ8" i="3"/>
  <c r="AZ17" i="3"/>
  <c r="AZ62" i="5"/>
  <c r="AY73" i="3"/>
  <c r="BB63" i="5"/>
  <c r="BO88" i="7"/>
  <c r="BB78" i="3" s="1"/>
  <c r="BN45" i="7"/>
  <c r="BN39" i="7"/>
  <c r="DG238" i="12"/>
  <c r="DH34" i="12"/>
  <c r="AY34" i="11"/>
  <c r="AY102" i="11" s="1"/>
  <c r="DG306" i="9"/>
  <c r="DG238" i="9"/>
  <c r="DG238" i="8"/>
  <c r="BL186" i="7"/>
  <c r="BN59" i="7"/>
  <c r="BB72" i="5" s="1"/>
  <c r="DG244" i="12"/>
  <c r="DH40" i="12"/>
  <c r="AY40" i="11"/>
  <c r="AY108" i="11" s="1"/>
  <c r="DG244" i="8"/>
  <c r="DG244" i="9"/>
  <c r="DG312" i="9"/>
  <c r="DG254" i="12"/>
  <c r="DH50" i="12"/>
  <c r="AY50" i="11"/>
  <c r="AY118" i="11" s="1"/>
  <c r="DG322" i="9"/>
  <c r="DG254" i="9"/>
  <c r="DG254" i="8"/>
  <c r="BC45" i="6"/>
  <c r="DF274" i="12"/>
  <c r="BN35" i="7"/>
  <c r="DG242" i="12"/>
  <c r="DH38" i="12"/>
  <c r="AY38" i="11"/>
  <c r="AY106" i="11" s="1"/>
  <c r="DG310" i="9"/>
  <c r="DG242" i="9"/>
  <c r="DG242" i="8"/>
  <c r="DG256" i="12"/>
  <c r="DH52" i="12"/>
  <c r="AY52" i="11"/>
  <c r="AY120" i="11" s="1"/>
  <c r="DG256" i="8"/>
  <c r="DG256" i="9"/>
  <c r="DG324" i="9"/>
  <c r="DG249" i="12"/>
  <c r="DH45" i="12"/>
  <c r="AY45" i="11"/>
  <c r="AY113" i="11" s="1"/>
  <c r="DG249" i="9"/>
  <c r="DG317" i="9"/>
  <c r="DG249" i="8"/>
  <c r="DG229" i="12"/>
  <c r="DH25" i="12"/>
  <c r="AY25" i="11"/>
  <c r="AY93" i="11" s="1"/>
  <c r="DG229" i="9"/>
  <c r="DG297" i="9"/>
  <c r="DG229" i="8"/>
  <c r="DF342" i="10"/>
  <c r="BN50" i="7" s="1"/>
  <c r="AZ147" i="11"/>
  <c r="AX79" i="11"/>
  <c r="AX78" i="11"/>
  <c r="AY146" i="11"/>
  <c r="DH180" i="12"/>
  <c r="DG384" i="8"/>
  <c r="DG384" i="10"/>
  <c r="DG316" i="10"/>
  <c r="DH104" i="12"/>
  <c r="DG308" i="8"/>
  <c r="DG376" i="9"/>
  <c r="DG240" i="10"/>
  <c r="DH185" i="12"/>
  <c r="DG389" i="8"/>
  <c r="DG321" i="10"/>
  <c r="DG389" i="10"/>
  <c r="DH145" i="12"/>
  <c r="DG349" i="8"/>
  <c r="DG281" i="10"/>
  <c r="DG349" i="10"/>
  <c r="DH107" i="12"/>
  <c r="DG379" i="9"/>
  <c r="DG243" i="10"/>
  <c r="DG311" i="8"/>
  <c r="DH152" i="12"/>
  <c r="DG356" i="8"/>
  <c r="DG288" i="10"/>
  <c r="DG356" i="10"/>
  <c r="DH203" i="12"/>
  <c r="DG339" i="10"/>
  <c r="DG407" i="10"/>
  <c r="DG407" i="8"/>
  <c r="DH113" i="12"/>
  <c r="DG317" i="8"/>
  <c r="DG385" i="9"/>
  <c r="DG249" i="10"/>
  <c r="DH158" i="12"/>
  <c r="DG294" i="10"/>
  <c r="DG362" i="10"/>
  <c r="DG362" i="8"/>
  <c r="DH131" i="12"/>
  <c r="DG267" i="10"/>
  <c r="DG403" i="9"/>
  <c r="DG335" i="8"/>
  <c r="DH162" i="12"/>
  <c r="DG366" i="10"/>
  <c r="DG298" i="10"/>
  <c r="DG366" i="8"/>
  <c r="DH79" i="12"/>
  <c r="DG351" i="9"/>
  <c r="DG215" i="10"/>
  <c r="DG283" i="8"/>
  <c r="DH181" i="12"/>
  <c r="DG385" i="8"/>
  <c r="DG385" i="10"/>
  <c r="DG317" i="10"/>
  <c r="DH190" i="12"/>
  <c r="DG394" i="8"/>
  <c r="DG394" i="10"/>
  <c r="DG326" i="10"/>
  <c r="DH127" i="12"/>
  <c r="DG399" i="9"/>
  <c r="DG263" i="10"/>
  <c r="DG331" i="8"/>
  <c r="DH146" i="12"/>
  <c r="DG282" i="10"/>
  <c r="DG350" i="10"/>
  <c r="DG350" i="8"/>
  <c r="DH169" i="12"/>
  <c r="DG373" i="8"/>
  <c r="DG305" i="10"/>
  <c r="DG373" i="10"/>
  <c r="DH93" i="12"/>
  <c r="DG365" i="9"/>
  <c r="DG297" i="8"/>
  <c r="DG229" i="10"/>
  <c r="DH110" i="12"/>
  <c r="DG246" i="10"/>
  <c r="DG382" i="9"/>
  <c r="DG314" i="8"/>
  <c r="DH103" i="12"/>
  <c r="DG239" i="10"/>
  <c r="DG375" i="9"/>
  <c r="DG307" i="8"/>
  <c r="DH98" i="12"/>
  <c r="DG370" i="9"/>
  <c r="DG234" i="10"/>
  <c r="DG302" i="8"/>
  <c r="DH115" i="12"/>
  <c r="DG387" i="9"/>
  <c r="DG251" i="10"/>
  <c r="DG319" i="8"/>
  <c r="DH124" i="12"/>
  <c r="DG328" i="8"/>
  <c r="DG260" i="10"/>
  <c r="DG396" i="9"/>
  <c r="DH165" i="12"/>
  <c r="DG369" i="8"/>
  <c r="DG369" i="10"/>
  <c r="DG301" i="10"/>
  <c r="DG245" i="12"/>
  <c r="DH41" i="12"/>
  <c r="AY41" i="11"/>
  <c r="AY109" i="11" s="1"/>
  <c r="DG313" i="9"/>
  <c r="DG245" i="9"/>
  <c r="DG245" i="8"/>
  <c r="BM34" i="7"/>
  <c r="BD15" i="6"/>
  <c r="BF14" i="6" s="1"/>
  <c r="BA42" i="5"/>
  <c r="AZ27" i="3"/>
  <c r="BM82" i="7"/>
  <c r="DG248" i="12"/>
  <c r="DH44" i="12"/>
  <c r="AY44" i="11"/>
  <c r="AY112" i="11" s="1"/>
  <c r="DG248" i="8"/>
  <c r="DG248" i="9"/>
  <c r="DG316" i="9"/>
  <c r="DG260" i="12"/>
  <c r="DH56" i="12"/>
  <c r="AY56" i="11"/>
  <c r="AY124" i="11" s="1"/>
  <c r="DG260" i="8"/>
  <c r="DG260" i="9"/>
  <c r="DG328" i="9"/>
  <c r="DG270" i="12"/>
  <c r="DH66" i="12"/>
  <c r="AY66" i="11"/>
  <c r="AY134" i="11" s="1"/>
  <c r="DG270" i="9"/>
  <c r="DG338" i="9"/>
  <c r="DG270" i="8"/>
  <c r="AY114" i="5"/>
  <c r="AY95" i="5"/>
  <c r="AY88" i="5" s="1"/>
  <c r="AX104" i="3"/>
  <c r="AX91" i="3"/>
  <c r="BK163" i="7"/>
  <c r="BK105" i="7"/>
  <c r="DG263" i="12"/>
  <c r="DH59" i="12"/>
  <c r="AY59" i="11"/>
  <c r="AY127" i="11" s="1"/>
  <c r="DG331" i="9"/>
  <c r="DG263" i="9"/>
  <c r="DG263" i="8"/>
  <c r="DG255" i="12"/>
  <c r="DH51" i="12"/>
  <c r="AY51" i="11"/>
  <c r="AY119" i="11" s="1"/>
  <c r="DG323" i="9"/>
  <c r="DG255" i="9"/>
  <c r="DG255" i="8"/>
  <c r="DG269" i="12"/>
  <c r="DH65" i="12"/>
  <c r="AY65" i="11"/>
  <c r="AY133" i="11" s="1"/>
  <c r="DG269" i="9"/>
  <c r="DG337" i="9"/>
  <c r="DG269" i="8"/>
  <c r="DG261" i="12"/>
  <c r="DH57" i="12"/>
  <c r="AY57" i="11"/>
  <c r="AY125" i="11" s="1"/>
  <c r="DG261" i="9"/>
  <c r="DG329" i="9"/>
  <c r="DG261" i="8"/>
  <c r="DG266" i="12"/>
  <c r="DH62" i="12"/>
  <c r="AY62" i="11"/>
  <c r="AY130" i="11" s="1"/>
  <c r="DG266" i="9"/>
  <c r="DG334" i="9"/>
  <c r="DG266" i="8"/>
  <c r="DG224" i="12"/>
  <c r="DH20" i="12"/>
  <c r="AY20" i="11"/>
  <c r="DG224" i="8"/>
  <c r="DG292" i="9"/>
  <c r="DG224" i="9"/>
  <c r="DG265" i="12"/>
  <c r="DH61" i="12"/>
  <c r="AY61" i="11"/>
  <c r="AY129" i="11" s="1"/>
  <c r="DG265" i="9"/>
  <c r="DG333" i="9"/>
  <c r="DG265" i="8"/>
  <c r="BD39" i="6"/>
  <c r="BD44" i="6"/>
  <c r="DG217" i="12"/>
  <c r="DH13" i="12"/>
  <c r="AY13" i="11"/>
  <c r="DG217" i="9"/>
  <c r="DG285" i="9"/>
  <c r="DG217" i="8"/>
  <c r="AV125" i="5"/>
  <c r="AU118" i="3"/>
  <c r="BH231" i="7"/>
  <c r="BH185" i="7" s="1"/>
  <c r="BH182" i="7"/>
  <c r="AV147" i="5" s="1"/>
  <c r="AV151" i="5" s="1"/>
  <c r="AU114" i="3"/>
  <c r="DG247" i="12"/>
  <c r="DH43" i="12"/>
  <c r="AY43" i="11"/>
  <c r="AY111" i="11" s="1"/>
  <c r="DG315" i="9"/>
  <c r="DG247" i="9"/>
  <c r="DG247" i="8"/>
  <c r="BM57" i="7"/>
  <c r="BA70" i="5"/>
  <c r="DG223" i="12"/>
  <c r="DH19" i="12"/>
  <c r="AY19" i="11"/>
  <c r="DG291" i="9"/>
  <c r="DG223" i="9"/>
  <c r="DG223" i="8"/>
  <c r="AX92" i="5"/>
  <c r="AX85" i="5" s="1"/>
  <c r="BJ175" i="7"/>
  <c r="BJ174" i="7"/>
  <c r="AW88" i="3"/>
  <c r="DG240" i="12"/>
  <c r="DH36" i="12"/>
  <c r="AY36" i="11"/>
  <c r="AY104" i="11" s="1"/>
  <c r="DG240" i="8"/>
  <c r="DG240" i="9"/>
  <c r="DG308" i="9"/>
  <c r="DG250" i="12"/>
  <c r="DH46" i="12"/>
  <c r="AY46" i="11"/>
  <c r="AY114" i="11" s="1"/>
  <c r="DG250" i="9"/>
  <c r="DG318" i="9"/>
  <c r="DG250" i="8"/>
  <c r="BD75" i="6"/>
  <c r="BE9" i="6"/>
  <c r="BD7" i="6"/>
  <c r="BA54" i="5"/>
  <c r="DG259" i="12"/>
  <c r="DH55" i="12"/>
  <c r="AY55" i="11"/>
  <c r="AY123" i="11" s="1"/>
  <c r="DG259" i="9"/>
  <c r="DG327" i="9"/>
  <c r="DG259" i="8"/>
  <c r="DG219" i="12"/>
  <c r="DH15" i="12"/>
  <c r="AY15" i="11"/>
  <c r="DG219" i="9"/>
  <c r="DG287" i="9"/>
  <c r="DG219" i="8"/>
  <c r="DG342" i="8" l="1"/>
  <c r="BO41" i="7" s="1"/>
  <c r="BN67" i="7"/>
  <c r="BN47" i="7"/>
  <c r="BC116" i="6"/>
  <c r="AZ18" i="5"/>
  <c r="BA120" i="5"/>
  <c r="BA118" i="5" s="1"/>
  <c r="BA101" i="5"/>
  <c r="BD92" i="6"/>
  <c r="BD49" i="6"/>
  <c r="DH266" i="12"/>
  <c r="DI62" i="12"/>
  <c r="AZ62" i="11"/>
  <c r="AZ130" i="11" s="1"/>
  <c r="DH266" i="9"/>
  <c r="DH334" i="9"/>
  <c r="DH266" i="8"/>
  <c r="DH248" i="12"/>
  <c r="DI44" i="12"/>
  <c r="AZ44" i="11"/>
  <c r="AZ112" i="11" s="1"/>
  <c r="DH248" i="8"/>
  <c r="DH248" i="9"/>
  <c r="DH316" i="9"/>
  <c r="DI98" i="12"/>
  <c r="DH370" i="9"/>
  <c r="DH234" i="10"/>
  <c r="DH302" i="8"/>
  <c r="DI169" i="12"/>
  <c r="DH373" i="8"/>
  <c r="DH373" i="10"/>
  <c r="DH305" i="10"/>
  <c r="DI181" i="12"/>
  <c r="DH385" i="8"/>
  <c r="DH317" i="10"/>
  <c r="DH385" i="10"/>
  <c r="DI131" i="12"/>
  <c r="DH403" i="9"/>
  <c r="DH267" i="10"/>
  <c r="DH335" i="8"/>
  <c r="DI152" i="12"/>
  <c r="DH356" i="8"/>
  <c r="DH288" i="10"/>
  <c r="DH356" i="10"/>
  <c r="DI185" i="12"/>
  <c r="DH389" i="8"/>
  <c r="DH321" i="10"/>
  <c r="DH389" i="10"/>
  <c r="DH249" i="12"/>
  <c r="DI45" i="12"/>
  <c r="AZ45" i="11"/>
  <c r="AZ113" i="11" s="1"/>
  <c r="DH317" i="9"/>
  <c r="DH249" i="9"/>
  <c r="DH249" i="8"/>
  <c r="DH219" i="12"/>
  <c r="DI15" i="12"/>
  <c r="AZ15" i="11"/>
  <c r="DH219" i="9"/>
  <c r="DH287" i="9"/>
  <c r="DH219" i="8"/>
  <c r="BB68" i="5"/>
  <c r="BN51" i="7"/>
  <c r="BN49" i="7"/>
  <c r="BB67" i="5" s="1"/>
  <c r="DH254" i="12"/>
  <c r="DI50" i="12"/>
  <c r="AZ50" i="11"/>
  <c r="AZ118" i="11" s="1"/>
  <c r="DH322" i="9"/>
  <c r="DH254" i="9"/>
  <c r="DH254" i="8"/>
  <c r="DH238" i="12"/>
  <c r="DI34" i="12"/>
  <c r="AZ34" i="11"/>
  <c r="AZ102" i="11" s="1"/>
  <c r="DH306" i="9"/>
  <c r="DH238" i="8"/>
  <c r="DH238" i="9"/>
  <c r="DI82" i="12"/>
  <c r="DH354" i="9"/>
  <c r="DH218" i="10"/>
  <c r="DH286" i="8"/>
  <c r="DI84" i="12"/>
  <c r="DH288" i="8"/>
  <c r="DH220" i="10"/>
  <c r="DH356" i="9"/>
  <c r="DH268" i="12"/>
  <c r="DI64" i="12"/>
  <c r="AZ64" i="11"/>
  <c r="AZ132" i="11" s="1"/>
  <c r="DH268" i="8"/>
  <c r="DH336" i="9"/>
  <c r="DH268" i="9"/>
  <c r="DH220" i="12"/>
  <c r="DI16" i="12"/>
  <c r="AZ16" i="11"/>
  <c r="DH220" i="8"/>
  <c r="DH220" i="9"/>
  <c r="DH288" i="9"/>
  <c r="AZ123" i="5"/>
  <c r="AY115" i="3"/>
  <c r="BL96" i="7"/>
  <c r="AY15" i="3"/>
  <c r="AY6" i="3"/>
  <c r="AY145" i="11"/>
  <c r="AY77" i="11"/>
  <c r="DH258" i="12"/>
  <c r="DI54" i="12"/>
  <c r="AZ54" i="11"/>
  <c r="AZ122" i="11" s="1"/>
  <c r="DH326" i="9"/>
  <c r="DH258" i="9"/>
  <c r="DH258" i="8"/>
  <c r="DH230" i="12"/>
  <c r="DI26" i="12"/>
  <c r="AZ26" i="11"/>
  <c r="AZ94" i="11" s="1"/>
  <c r="DH298" i="9"/>
  <c r="DH230" i="8"/>
  <c r="DH230" i="9"/>
  <c r="DH216" i="12"/>
  <c r="DI12" i="12"/>
  <c r="AZ12" i="11"/>
  <c r="DH216" i="8"/>
  <c r="DH216" i="9"/>
  <c r="DH284" i="9"/>
  <c r="BC44" i="5"/>
  <c r="BF25" i="6"/>
  <c r="BL24" i="6" s="1"/>
  <c r="BI51" i="5" s="1"/>
  <c r="BB29" i="3"/>
  <c r="BO84" i="7"/>
  <c r="DI204" i="12"/>
  <c r="DH408" i="8"/>
  <c r="DH408" i="10"/>
  <c r="DH340" i="10"/>
  <c r="DH206" i="12"/>
  <c r="BP37" i="7" s="1"/>
  <c r="DH228" i="12"/>
  <c r="DI24" i="12"/>
  <c r="AZ24" i="11"/>
  <c r="AZ92" i="11" s="1"/>
  <c r="DH228" i="8"/>
  <c r="DH296" i="9"/>
  <c r="DH228" i="9"/>
  <c r="DH241" i="12"/>
  <c r="DI37" i="12"/>
  <c r="AZ37" i="11"/>
  <c r="AZ105" i="11" s="1"/>
  <c r="DH241" i="9"/>
  <c r="DH309" i="9"/>
  <c r="DH241" i="8"/>
  <c r="DH233" i="12"/>
  <c r="DI29" i="12"/>
  <c r="AZ29" i="11"/>
  <c r="AZ97" i="11" s="1"/>
  <c r="DH233" i="9"/>
  <c r="DH301" i="9"/>
  <c r="DH233" i="8"/>
  <c r="BF20" i="6"/>
  <c r="BI19" i="6" s="1"/>
  <c r="BF49" i="5" s="1"/>
  <c r="BC43" i="5"/>
  <c r="BB28" i="3"/>
  <c r="BO83" i="7"/>
  <c r="DI136" i="12"/>
  <c r="DH340" i="8"/>
  <c r="DH408" i="9"/>
  <c r="DH272" i="10"/>
  <c r="DH138" i="12"/>
  <c r="BP36" i="7" s="1"/>
  <c r="DH252" i="12"/>
  <c r="DI48" i="12"/>
  <c r="AZ48" i="11"/>
  <c r="AZ116" i="11" s="1"/>
  <c r="DH252" i="8"/>
  <c r="DH252" i="9"/>
  <c r="DH320" i="9"/>
  <c r="BE39" i="6"/>
  <c r="BE44" i="6"/>
  <c r="AX57" i="3"/>
  <c r="BK98" i="7"/>
  <c r="AX63" i="3" s="1"/>
  <c r="DI102" i="12"/>
  <c r="DH238" i="10"/>
  <c r="DH374" i="9"/>
  <c r="DH306" i="8"/>
  <c r="DI86" i="12"/>
  <c r="DH358" i="9"/>
  <c r="DH222" i="10"/>
  <c r="DH290" i="8"/>
  <c r="DI100" i="12"/>
  <c r="DH304" i="8"/>
  <c r="DH236" i="10"/>
  <c r="DH372" i="9"/>
  <c r="DI77" i="12"/>
  <c r="DH349" i="9"/>
  <c r="DH281" i="8"/>
  <c r="DH213" i="10"/>
  <c r="DI91" i="12"/>
  <c r="DH227" i="10"/>
  <c r="DH363" i="9"/>
  <c r="DH295" i="8"/>
  <c r="DI108" i="12"/>
  <c r="DH312" i="8"/>
  <c r="DH380" i="9"/>
  <c r="DH244" i="10"/>
  <c r="DI96" i="12"/>
  <c r="DH300" i="8"/>
  <c r="DH368" i="9"/>
  <c r="DH232" i="10"/>
  <c r="DI126" i="12"/>
  <c r="DH262" i="10"/>
  <c r="DH398" i="9"/>
  <c r="DH330" i="8"/>
  <c r="DI123" i="12"/>
  <c r="DH259" i="10"/>
  <c r="DH395" i="9"/>
  <c r="DH327" i="8"/>
  <c r="DI172" i="12"/>
  <c r="DH376" i="8"/>
  <c r="DH308" i="10"/>
  <c r="DH376" i="10"/>
  <c r="DI106" i="12"/>
  <c r="DH310" i="8"/>
  <c r="DH378" i="9"/>
  <c r="DH242" i="10"/>
  <c r="DI130" i="12"/>
  <c r="DH334" i="8"/>
  <c r="DH402" i="9"/>
  <c r="DH266" i="10"/>
  <c r="DI132" i="12"/>
  <c r="DH336" i="8"/>
  <c r="DH404" i="9"/>
  <c r="DH268" i="10"/>
  <c r="DI92" i="12"/>
  <c r="DH296" i="8"/>
  <c r="DH228" i="10"/>
  <c r="DH364" i="9"/>
  <c r="DI171" i="12"/>
  <c r="DH307" i="10"/>
  <c r="DH375" i="10"/>
  <c r="DH375" i="8"/>
  <c r="DI198" i="12"/>
  <c r="DH402" i="8"/>
  <c r="DH334" i="10"/>
  <c r="DH402" i="10"/>
  <c r="DI199" i="12"/>
  <c r="DH403" i="8"/>
  <c r="DH403" i="10"/>
  <c r="DH335" i="10"/>
  <c r="DI154" i="12"/>
  <c r="DH358" i="10"/>
  <c r="DH290" i="10"/>
  <c r="DH358" i="8"/>
  <c r="DH263" i="12"/>
  <c r="DI59" i="12"/>
  <c r="AZ59" i="11"/>
  <c r="AZ127" i="11" s="1"/>
  <c r="DH263" i="9"/>
  <c r="DH331" i="9"/>
  <c r="DH263" i="8"/>
  <c r="DI124" i="12"/>
  <c r="DH328" i="8"/>
  <c r="DH396" i="9"/>
  <c r="DH260" i="10"/>
  <c r="DI110" i="12"/>
  <c r="DH246" i="10"/>
  <c r="DH314" i="8"/>
  <c r="DH382" i="9"/>
  <c r="DI127" i="12"/>
  <c r="DH399" i="9"/>
  <c r="DH263" i="10"/>
  <c r="DH331" i="8"/>
  <c r="DI79" i="12"/>
  <c r="DH351" i="9"/>
  <c r="DH215" i="10"/>
  <c r="DH283" i="8"/>
  <c r="DI113" i="12"/>
  <c r="DH317" i="8"/>
  <c r="DH385" i="9"/>
  <c r="DH249" i="10"/>
  <c r="DI107" i="12"/>
  <c r="DH243" i="10"/>
  <c r="DH379" i="9"/>
  <c r="DH311" i="8"/>
  <c r="DI104" i="12"/>
  <c r="DH308" i="8"/>
  <c r="DH240" i="10"/>
  <c r="DH376" i="9"/>
  <c r="DH250" i="12"/>
  <c r="DI46" i="12"/>
  <c r="AZ46" i="11"/>
  <c r="AZ114" i="11" s="1"/>
  <c r="DH250" i="9"/>
  <c r="DH318" i="9"/>
  <c r="DH250" i="8"/>
  <c r="DH247" i="12"/>
  <c r="DI43" i="12"/>
  <c r="AZ43" i="11"/>
  <c r="AZ111" i="11" s="1"/>
  <c r="DH315" i="9"/>
  <c r="DH247" i="9"/>
  <c r="DH247" i="8"/>
  <c r="BC47" i="5"/>
  <c r="BC46" i="5" s="1"/>
  <c r="BC139" i="5" s="1"/>
  <c r="BF12" i="6"/>
  <c r="BC74" i="5"/>
  <c r="DI161" i="12"/>
  <c r="DH365" i="8"/>
  <c r="DH297" i="10"/>
  <c r="DH365" i="10"/>
  <c r="DI81" i="12"/>
  <c r="DH353" i="9"/>
  <c r="DH217" i="10"/>
  <c r="DH285" i="8"/>
  <c r="DI170" i="12"/>
  <c r="DH374" i="8"/>
  <c r="DH306" i="10"/>
  <c r="DH374" i="10"/>
  <c r="DI95" i="12"/>
  <c r="DH367" i="9"/>
  <c r="DH231" i="10"/>
  <c r="DH299" i="8"/>
  <c r="DI153" i="12"/>
  <c r="DH357" i="8"/>
  <c r="DH357" i="10"/>
  <c r="DH289" i="10"/>
  <c r="DI192" i="12"/>
  <c r="DH396" i="8"/>
  <c r="DH396" i="10"/>
  <c r="DH328" i="10"/>
  <c r="DI163" i="12"/>
  <c r="DH299" i="10"/>
  <c r="DH367" i="8"/>
  <c r="DH367" i="10"/>
  <c r="DI122" i="12"/>
  <c r="DH394" i="9"/>
  <c r="DH326" i="8"/>
  <c r="DH258" i="10"/>
  <c r="DI90" i="12"/>
  <c r="DH362" i="9"/>
  <c r="DH226" i="10"/>
  <c r="DH294" i="8"/>
  <c r="AZ146" i="11"/>
  <c r="AY78" i="11"/>
  <c r="BD95" i="6"/>
  <c r="BD94" i="6" s="1"/>
  <c r="BD43" i="6" s="1"/>
  <c r="BD35" i="6"/>
  <c r="BD33" i="6" s="1"/>
  <c r="BJ169" i="7"/>
  <c r="BD45" i="6"/>
  <c r="DH224" i="12"/>
  <c r="DI20" i="12"/>
  <c r="AZ20" i="11"/>
  <c r="AZ88" i="11" s="1"/>
  <c r="DH224" i="8"/>
  <c r="DH224" i="9"/>
  <c r="DH292" i="9"/>
  <c r="DH261" i="12"/>
  <c r="DI57" i="12"/>
  <c r="AZ57" i="11"/>
  <c r="AZ125" i="11" s="1"/>
  <c r="DH261" i="9"/>
  <c r="DH329" i="9"/>
  <c r="DH261" i="8"/>
  <c r="DH255" i="12"/>
  <c r="DI51" i="12"/>
  <c r="AZ51" i="11"/>
  <c r="AZ119" i="11" s="1"/>
  <c r="DH323" i="9"/>
  <c r="DH255" i="9"/>
  <c r="DH255" i="8"/>
  <c r="AY92" i="5"/>
  <c r="AY85" i="5" s="1"/>
  <c r="BK175" i="7"/>
  <c r="BK174" i="7"/>
  <c r="AX88" i="3"/>
  <c r="DH260" i="12"/>
  <c r="DI56" i="12"/>
  <c r="AZ56" i="11"/>
  <c r="AZ124" i="11" s="1"/>
  <c r="DH260" i="8"/>
  <c r="DH260" i="9"/>
  <c r="DH328" i="9"/>
  <c r="BM81" i="7"/>
  <c r="BA9" i="5"/>
  <c r="BA8" i="5" s="1"/>
  <c r="AZ16" i="3"/>
  <c r="AZ7" i="3"/>
  <c r="BM166" i="7"/>
  <c r="BM165" i="7" s="1"/>
  <c r="BM141" i="7"/>
  <c r="BM44" i="7"/>
  <c r="AZ74" i="3" s="1"/>
  <c r="BA41" i="5"/>
  <c r="AZ26" i="3"/>
  <c r="DH229" i="12"/>
  <c r="DI25" i="12"/>
  <c r="AZ25" i="11"/>
  <c r="AZ93" i="11" s="1"/>
  <c r="DH229" i="9"/>
  <c r="DH297" i="9"/>
  <c r="DH229" i="8"/>
  <c r="DH256" i="12"/>
  <c r="DI52" i="12"/>
  <c r="AZ52" i="11"/>
  <c r="AZ120" i="11" s="1"/>
  <c r="DH256" i="8"/>
  <c r="DH324" i="9"/>
  <c r="DH256" i="9"/>
  <c r="BB42" i="5"/>
  <c r="BN34" i="7"/>
  <c r="BE15" i="6"/>
  <c r="BG14" i="6" s="1"/>
  <c r="BA27" i="3"/>
  <c r="BN82" i="7"/>
  <c r="DH215" i="12"/>
  <c r="DI11" i="12"/>
  <c r="AZ11" i="11"/>
  <c r="DH283" i="9"/>
  <c r="DH215" i="9"/>
  <c r="DH215" i="8"/>
  <c r="BC73" i="5"/>
  <c r="DH236" i="12"/>
  <c r="DI32" i="12"/>
  <c r="AZ32" i="11"/>
  <c r="AZ100" i="11" s="1"/>
  <c r="DH236" i="8"/>
  <c r="DH236" i="9"/>
  <c r="DH304" i="9"/>
  <c r="DH214" i="12"/>
  <c r="DI10" i="12"/>
  <c r="AZ10" i="11"/>
  <c r="DH214" i="9"/>
  <c r="DH214" i="8"/>
  <c r="DH282" i="9"/>
  <c r="DH246" i="12"/>
  <c r="DI42" i="12"/>
  <c r="AZ42" i="11"/>
  <c r="AZ110" i="11" s="1"/>
  <c r="DH314" i="9"/>
  <c r="DH246" i="9"/>
  <c r="DH246" i="8"/>
  <c r="DH257" i="12"/>
  <c r="DI53" i="12"/>
  <c r="AZ53" i="11"/>
  <c r="AZ121" i="11" s="1"/>
  <c r="DH257" i="9"/>
  <c r="DH325" i="9"/>
  <c r="DH257" i="8"/>
  <c r="BN64" i="7"/>
  <c r="BG153" i="11"/>
  <c r="AY85" i="11"/>
  <c r="BA117" i="6"/>
  <c r="BA111" i="6"/>
  <c r="AX149" i="5" s="1"/>
  <c r="DH213" i="12"/>
  <c r="DI9" i="12"/>
  <c r="AZ9" i="11"/>
  <c r="DH281" i="9"/>
  <c r="DH213" i="9"/>
  <c r="DH213" i="8"/>
  <c r="DH226" i="12"/>
  <c r="DI22" i="12"/>
  <c r="AZ22" i="11"/>
  <c r="AZ90" i="11" s="1"/>
  <c r="DH294" i="9"/>
  <c r="DH226" i="9"/>
  <c r="DH226" i="8"/>
  <c r="BD150" i="11"/>
  <c r="AY82" i="11"/>
  <c r="DG410" i="10"/>
  <c r="BO53" i="7" s="1"/>
  <c r="BB11" i="5"/>
  <c r="BA18" i="3"/>
  <c r="BA9" i="3"/>
  <c r="AX19" i="3"/>
  <c r="AY81" i="3"/>
  <c r="AY80" i="3"/>
  <c r="AW125" i="5"/>
  <c r="AV118" i="3"/>
  <c r="AV114" i="3"/>
  <c r="BI182" i="7"/>
  <c r="AW147" i="5" s="1"/>
  <c r="AW151" i="5" s="1"/>
  <c r="BI231" i="7"/>
  <c r="BI185" i="7" s="1"/>
  <c r="BH154" i="11"/>
  <c r="AY86" i="11"/>
  <c r="BC70" i="5"/>
  <c r="BO57" i="7"/>
  <c r="BB10" i="5"/>
  <c r="BA17" i="3"/>
  <c r="BA8" i="3"/>
  <c r="DH232" i="12"/>
  <c r="DI28" i="12"/>
  <c r="AZ28" i="11"/>
  <c r="AZ96" i="11" s="1"/>
  <c r="DH232" i="8"/>
  <c r="DH232" i="9"/>
  <c r="DH300" i="9"/>
  <c r="DH239" i="12"/>
  <c r="DI35" i="12"/>
  <c r="AZ35" i="11"/>
  <c r="AZ103" i="11" s="1"/>
  <c r="DH239" i="9"/>
  <c r="DH307" i="9"/>
  <c r="DH239" i="8"/>
  <c r="BE151" i="11"/>
  <c r="AY83" i="11"/>
  <c r="DH265" i="12"/>
  <c r="DI61" i="12"/>
  <c r="AZ61" i="11"/>
  <c r="AZ129" i="11" s="1"/>
  <c r="DH333" i="9"/>
  <c r="DH265" i="9"/>
  <c r="DH265" i="8"/>
  <c r="DH270" i="12"/>
  <c r="DI66" i="12"/>
  <c r="AZ66" i="11"/>
  <c r="AZ134" i="11" s="1"/>
  <c r="DH338" i="9"/>
  <c r="DH270" i="9"/>
  <c r="DH270" i="8"/>
  <c r="DI115" i="12"/>
  <c r="DH251" i="10"/>
  <c r="DH387" i="9"/>
  <c r="DH319" i="8"/>
  <c r="DI93" i="12"/>
  <c r="DH297" i="8"/>
  <c r="DH229" i="10"/>
  <c r="DH365" i="9"/>
  <c r="DI190" i="12"/>
  <c r="DH394" i="8"/>
  <c r="DH394" i="10"/>
  <c r="DH326" i="10"/>
  <c r="DI162" i="12"/>
  <c r="DH366" i="10"/>
  <c r="DH298" i="10"/>
  <c r="DH366" i="8"/>
  <c r="DI203" i="12"/>
  <c r="DH339" i="10"/>
  <c r="DH407" i="8"/>
  <c r="DH407" i="10"/>
  <c r="DI145" i="12"/>
  <c r="DH349" i="8"/>
  <c r="DH281" i="10"/>
  <c r="DH349" i="10"/>
  <c r="DI180" i="12"/>
  <c r="DH384" i="8"/>
  <c r="DH316" i="10"/>
  <c r="DH384" i="10"/>
  <c r="DH242" i="12"/>
  <c r="DI38" i="12"/>
  <c r="AZ38" i="11"/>
  <c r="AZ106" i="11" s="1"/>
  <c r="DH242" i="9"/>
  <c r="DH310" i="9"/>
  <c r="DH242" i="8"/>
  <c r="DH223" i="12"/>
  <c r="DI19" i="12"/>
  <c r="AZ19" i="11"/>
  <c r="DH291" i="9"/>
  <c r="DH223" i="9"/>
  <c r="DH223" i="8"/>
  <c r="AV153" i="5"/>
  <c r="AU125" i="3"/>
  <c r="BJ156" i="11"/>
  <c r="AY88" i="11"/>
  <c r="DI195" i="12"/>
  <c r="DH399" i="10"/>
  <c r="DH399" i="8"/>
  <c r="DH331" i="10"/>
  <c r="DI89" i="12"/>
  <c r="DH361" i="9"/>
  <c r="DH293" i="8"/>
  <c r="DH225" i="10"/>
  <c r="DI186" i="12"/>
  <c r="DH390" i="8"/>
  <c r="DH390" i="10"/>
  <c r="DH322" i="10"/>
  <c r="DI114" i="12"/>
  <c r="DH250" i="10"/>
  <c r="DH386" i="9"/>
  <c r="DH318" i="8"/>
  <c r="DI150" i="12"/>
  <c r="DH286" i="10"/>
  <c r="DH354" i="10"/>
  <c r="DH354" i="8"/>
  <c r="DI83" i="12"/>
  <c r="DH219" i="10"/>
  <c r="DH355" i="9"/>
  <c r="DH287" i="8"/>
  <c r="DI109" i="12"/>
  <c r="DH313" i="8"/>
  <c r="DH245" i="10"/>
  <c r="DH381" i="9"/>
  <c r="AY79" i="11"/>
  <c r="BA147" i="11"/>
  <c r="DH259" i="12"/>
  <c r="DI55" i="12"/>
  <c r="AZ55" i="11"/>
  <c r="AZ123" i="11" s="1"/>
  <c r="DH327" i="9"/>
  <c r="DH259" i="9"/>
  <c r="DH259" i="8"/>
  <c r="BF9" i="6"/>
  <c r="BE7" i="6"/>
  <c r="BB54" i="5"/>
  <c r="BE75" i="6"/>
  <c r="DH240" i="12"/>
  <c r="DI36" i="12"/>
  <c r="AZ36" i="11"/>
  <c r="AZ104" i="11" s="1"/>
  <c r="DH240" i="8"/>
  <c r="DH308" i="9"/>
  <c r="DH240" i="9"/>
  <c r="BC149" i="11"/>
  <c r="AY81" i="11"/>
  <c r="BD31" i="6"/>
  <c r="AX101" i="3"/>
  <c r="AX116" i="3"/>
  <c r="AY107" i="5"/>
  <c r="AY104" i="5" s="1"/>
  <c r="AY111" i="5"/>
  <c r="DH245" i="12"/>
  <c r="DI41" i="12"/>
  <c r="AZ41" i="11"/>
  <c r="AZ109" i="11" s="1"/>
  <c r="DH245" i="9"/>
  <c r="DH313" i="9"/>
  <c r="DH245" i="8"/>
  <c r="DH244" i="12"/>
  <c r="DI40" i="12"/>
  <c r="AZ40" i="11"/>
  <c r="AZ108" i="11" s="1"/>
  <c r="DH244" i="8"/>
  <c r="DH312" i="9"/>
  <c r="DH244" i="9"/>
  <c r="BB62" i="5"/>
  <c r="BA73" i="3"/>
  <c r="BC63" i="5"/>
  <c r="DI168" i="12"/>
  <c r="DH372" i="8"/>
  <c r="DH372" i="10"/>
  <c r="DH304" i="10"/>
  <c r="DI94" i="12"/>
  <c r="DH366" i="9"/>
  <c r="DH230" i="10"/>
  <c r="DH298" i="8"/>
  <c r="DI112" i="12"/>
  <c r="DH316" i="8"/>
  <c r="DH248" i="10"/>
  <c r="DH384" i="9"/>
  <c r="DI116" i="12"/>
  <c r="DH320" i="8"/>
  <c r="DH252" i="10"/>
  <c r="DH388" i="9"/>
  <c r="DI197" i="12"/>
  <c r="DH401" i="8"/>
  <c r="DH333" i="10"/>
  <c r="DH401" i="10"/>
  <c r="DI202" i="12"/>
  <c r="DH406" i="8"/>
  <c r="DH406" i="10"/>
  <c r="DH338" i="10"/>
  <c r="DI85" i="12"/>
  <c r="DH289" i="8"/>
  <c r="DH357" i="9"/>
  <c r="DH221" i="10"/>
  <c r="DI125" i="12"/>
  <c r="DH329" i="8"/>
  <c r="DH261" i="10"/>
  <c r="DH397" i="9"/>
  <c r="BH232" i="7"/>
  <c r="AT128" i="3"/>
  <c r="DI133" i="12"/>
  <c r="DH337" i="8"/>
  <c r="DH269" i="10"/>
  <c r="DH405" i="9"/>
  <c r="DI99" i="12"/>
  <c r="DH371" i="9"/>
  <c r="DH235" i="10"/>
  <c r="DH303" i="8"/>
  <c r="DI193" i="12"/>
  <c r="DH397" i="8"/>
  <c r="DH329" i="10"/>
  <c r="DH397" i="10"/>
  <c r="DI178" i="12"/>
  <c r="DH314" i="10"/>
  <c r="DH382" i="10"/>
  <c r="DH382" i="8"/>
  <c r="DI175" i="12"/>
  <c r="DH379" i="8"/>
  <c r="DH311" i="10"/>
  <c r="DH379" i="10"/>
  <c r="DI134" i="12"/>
  <c r="DH406" i="9"/>
  <c r="DH338" i="8"/>
  <c r="DH270" i="10"/>
  <c r="DI164" i="12"/>
  <c r="DH368" i="8"/>
  <c r="DH300" i="10"/>
  <c r="DH368" i="10"/>
  <c r="DI97" i="12"/>
  <c r="DH233" i="10"/>
  <c r="DH301" i="8"/>
  <c r="DH369" i="9"/>
  <c r="DI201" i="12"/>
  <c r="DH405" i="8"/>
  <c r="DH405" i="10"/>
  <c r="DH337" i="10"/>
  <c r="DI80" i="12"/>
  <c r="DH284" i="8"/>
  <c r="DH216" i="10"/>
  <c r="DH352" i="9"/>
  <c r="DI87" i="12"/>
  <c r="DH359" i="9"/>
  <c r="DH223" i="10"/>
  <c r="DH291" i="8"/>
  <c r="DI88" i="12"/>
  <c r="DH292" i="8"/>
  <c r="DH360" i="9"/>
  <c r="DH224" i="10"/>
  <c r="DI200" i="12"/>
  <c r="DH404" i="8"/>
  <c r="DH404" i="10"/>
  <c r="DH336" i="10"/>
  <c r="DI173" i="12"/>
  <c r="DH377" i="8"/>
  <c r="DH377" i="10"/>
  <c r="DH309" i="10"/>
  <c r="DI157" i="12"/>
  <c r="DH361" i="8"/>
  <c r="DH293" i="10"/>
  <c r="DH361" i="10"/>
  <c r="DI196" i="12"/>
  <c r="DH400" i="8"/>
  <c r="DH400" i="10"/>
  <c r="DH332" i="10"/>
  <c r="DI151" i="12"/>
  <c r="DH287" i="10"/>
  <c r="DH355" i="8"/>
  <c r="DH355" i="10"/>
  <c r="DI167" i="12"/>
  <c r="DH371" i="10"/>
  <c r="DH371" i="8"/>
  <c r="DH303" i="10"/>
  <c r="DI105" i="12"/>
  <c r="DH309" i="8"/>
  <c r="DH241" i="10"/>
  <c r="DH377" i="9"/>
  <c r="DI191" i="12"/>
  <c r="DH327" i="10"/>
  <c r="DH395" i="8"/>
  <c r="DH395" i="10"/>
  <c r="DI119" i="12"/>
  <c r="DH391" i="9"/>
  <c r="DH255" i="10"/>
  <c r="DH323" i="8"/>
  <c r="DH221" i="12"/>
  <c r="AZ17" i="11"/>
  <c r="DI17" i="12"/>
  <c r="DH289" i="9"/>
  <c r="DH221" i="9"/>
  <c r="DH221" i="8"/>
  <c r="DH234" i="12"/>
  <c r="DI30" i="12"/>
  <c r="AZ30" i="11"/>
  <c r="AZ98" i="11" s="1"/>
  <c r="DH234" i="9"/>
  <c r="DH302" i="9"/>
  <c r="DH234" i="8"/>
  <c r="DH218" i="12"/>
  <c r="DI14" i="12"/>
  <c r="AZ14" i="11"/>
  <c r="DH286" i="9"/>
  <c r="DH218" i="8"/>
  <c r="DH218" i="9"/>
  <c r="DH227" i="12"/>
  <c r="DI23" i="12"/>
  <c r="AZ23" i="11"/>
  <c r="AZ91" i="11" s="1"/>
  <c r="DH227" i="8"/>
  <c r="DH295" i="9"/>
  <c r="DH227" i="9"/>
  <c r="DH271" i="12"/>
  <c r="DI67" i="12"/>
  <c r="AZ67" i="11"/>
  <c r="AZ135" i="11" s="1"/>
  <c r="DH339" i="9"/>
  <c r="DH271" i="9"/>
  <c r="DH271" i="8"/>
  <c r="DG342" i="10"/>
  <c r="BO50" i="7" s="1"/>
  <c r="BP87" i="7" s="1"/>
  <c r="BC79" i="3" s="1"/>
  <c r="DH267" i="12"/>
  <c r="DI63" i="12"/>
  <c r="AZ63" i="11"/>
  <c r="AZ131" i="11" s="1"/>
  <c r="DH335" i="9"/>
  <c r="DH267" i="9"/>
  <c r="DH267" i="8"/>
  <c r="BN61" i="7"/>
  <c r="DH222" i="12"/>
  <c r="DI18" i="12"/>
  <c r="AZ18" i="11"/>
  <c r="DH290" i="9"/>
  <c r="DH222" i="8"/>
  <c r="DH222" i="9"/>
  <c r="DH264" i="12"/>
  <c r="DI60" i="12"/>
  <c r="AZ60" i="11"/>
  <c r="AZ128" i="11" s="1"/>
  <c r="DH264" i="8"/>
  <c r="DH264" i="9"/>
  <c r="DH332" i="9"/>
  <c r="BC75" i="5"/>
  <c r="BO67" i="7"/>
  <c r="BO59" i="7"/>
  <c r="BC72" i="5" s="1"/>
  <c r="BC104" i="6"/>
  <c r="BC103" i="6"/>
  <c r="BC98" i="6" s="1"/>
  <c r="BC111" i="6" s="1"/>
  <c r="AZ149" i="5" s="1"/>
  <c r="AZ99" i="5"/>
  <c r="DH237" i="12"/>
  <c r="DI33" i="12"/>
  <c r="AZ33" i="11"/>
  <c r="AZ101" i="11" s="1"/>
  <c r="DH237" i="9"/>
  <c r="DH305" i="9"/>
  <c r="DH237" i="8"/>
  <c r="DH235" i="12"/>
  <c r="DI31" i="12"/>
  <c r="AZ31" i="11"/>
  <c r="AZ99" i="11" s="1"/>
  <c r="DH303" i="9"/>
  <c r="DH235" i="9"/>
  <c r="DH235" i="8"/>
  <c r="BN209" i="7" a="1"/>
  <c r="BN209" i="7" s="1"/>
  <c r="BN195" i="7" a="1"/>
  <c r="BN195" i="7" s="1"/>
  <c r="BA62" i="5"/>
  <c r="AZ73" i="3"/>
  <c r="DI166" i="12"/>
  <c r="DH302" i="10"/>
  <c r="DH370" i="10"/>
  <c r="DH370" i="8"/>
  <c r="AY87" i="11"/>
  <c r="BI155" i="11"/>
  <c r="DH217" i="12"/>
  <c r="DI13" i="12"/>
  <c r="AZ13" i="11"/>
  <c r="DH285" i="9"/>
  <c r="DH217" i="9"/>
  <c r="DH217" i="8"/>
  <c r="DH269" i="12"/>
  <c r="AZ65" i="11"/>
  <c r="AZ133" i="11" s="1"/>
  <c r="DI65" i="12"/>
  <c r="DH269" i="9"/>
  <c r="DH337" i="9"/>
  <c r="DH269" i="8"/>
  <c r="DI165" i="12"/>
  <c r="DH369" i="8"/>
  <c r="DH369" i="10"/>
  <c r="DH301" i="10"/>
  <c r="DI103" i="12"/>
  <c r="DH239" i="10"/>
  <c r="DH375" i="9"/>
  <c r="DH307" i="8"/>
  <c r="DI146" i="12"/>
  <c r="DH350" i="10"/>
  <c r="DH282" i="10"/>
  <c r="DH350" i="8"/>
  <c r="DI158" i="12"/>
  <c r="DH294" i="10"/>
  <c r="DH362" i="10"/>
  <c r="DH362" i="8"/>
  <c r="DG274" i="12"/>
  <c r="BO35" i="7"/>
  <c r="DH272" i="12"/>
  <c r="DI68" i="12"/>
  <c r="AZ68" i="11"/>
  <c r="AZ136" i="11" s="1"/>
  <c r="DH272" i="8"/>
  <c r="DH274" i="8" s="1"/>
  <c r="BP40" i="7" s="1"/>
  <c r="DH340" i="9"/>
  <c r="DH272" i="9"/>
  <c r="DH274" i="9" s="1"/>
  <c r="BP60" i="7" s="1"/>
  <c r="DH70" i="12"/>
  <c r="DH231" i="12"/>
  <c r="DI27" i="12"/>
  <c r="AZ27" i="11"/>
  <c r="AZ95" i="11" s="1"/>
  <c r="DH231" i="9"/>
  <c r="DH299" i="9"/>
  <c r="DH231" i="8"/>
  <c r="DI179" i="12"/>
  <c r="DH315" i="10"/>
  <c r="DH383" i="10"/>
  <c r="DH383" i="8"/>
  <c r="DI117" i="12"/>
  <c r="DH321" i="8"/>
  <c r="DH389" i="9"/>
  <c r="DH253" i="10"/>
  <c r="DI184" i="12"/>
  <c r="DH388" i="8"/>
  <c r="DH320" i="10"/>
  <c r="DH388" i="10"/>
  <c r="DI147" i="12"/>
  <c r="DH283" i="10"/>
  <c r="DH351" i="8"/>
  <c r="DH351" i="10"/>
  <c r="DI149" i="12"/>
  <c r="DH353" i="8"/>
  <c r="DH353" i="10"/>
  <c r="DH285" i="10"/>
  <c r="DI183" i="12"/>
  <c r="DH319" i="10"/>
  <c r="DH387" i="10"/>
  <c r="DH387" i="8"/>
  <c r="DI177" i="12"/>
  <c r="DH381" i="8"/>
  <c r="DH381" i="10"/>
  <c r="DH313" i="10"/>
  <c r="DI174" i="12"/>
  <c r="DH378" i="8"/>
  <c r="DH310" i="10"/>
  <c r="DH378" i="10"/>
  <c r="DI135" i="12"/>
  <c r="DH271" i="10"/>
  <c r="DH407" i="9"/>
  <c r="DH339" i="8"/>
  <c r="DI148" i="12"/>
  <c r="DH352" i="8"/>
  <c r="DH352" i="10"/>
  <c r="DH284" i="10"/>
  <c r="DI78" i="12"/>
  <c r="DH350" i="9"/>
  <c r="DH214" i="10"/>
  <c r="DH282" i="8"/>
  <c r="DI189" i="12"/>
  <c r="DH393" i="8"/>
  <c r="DH393" i="10"/>
  <c r="DH325" i="10"/>
  <c r="DI111" i="12"/>
  <c r="DH383" i="9"/>
  <c r="DH247" i="10"/>
  <c r="DH315" i="8"/>
  <c r="DI155" i="12"/>
  <c r="DH291" i="10"/>
  <c r="DH359" i="8"/>
  <c r="DH359" i="10"/>
  <c r="DI121" i="12"/>
  <c r="DH325" i="8"/>
  <c r="DH257" i="10"/>
  <c r="DH393" i="9"/>
  <c r="DI176" i="12"/>
  <c r="DH380" i="8"/>
  <c r="DH312" i="10"/>
  <c r="DH380" i="10"/>
  <c r="DI182" i="12"/>
  <c r="DH318" i="10"/>
  <c r="DH386" i="8"/>
  <c r="DH386" i="10"/>
  <c r="DH243" i="12"/>
  <c r="DI39" i="12"/>
  <c r="AZ39" i="11"/>
  <c r="AZ107" i="11" s="1"/>
  <c r="DH311" i="9"/>
  <c r="DH243" i="9"/>
  <c r="DH243" i="8"/>
  <c r="DH262" i="12"/>
  <c r="DI58" i="12"/>
  <c r="AZ58" i="11"/>
  <c r="AZ126" i="11" s="1"/>
  <c r="DH262" i="9"/>
  <c r="DH330" i="9"/>
  <c r="DH262" i="8"/>
  <c r="DH253" i="12"/>
  <c r="DI49" i="12"/>
  <c r="AZ49" i="11"/>
  <c r="AZ117" i="11" s="1"/>
  <c r="DH253" i="9"/>
  <c r="DH321" i="9"/>
  <c r="DH253" i="8"/>
  <c r="BF152" i="11"/>
  <c r="AY84" i="11"/>
  <c r="AZ114" i="5"/>
  <c r="AZ95" i="5"/>
  <c r="AZ88" i="5" s="1"/>
  <c r="AY104" i="3"/>
  <c r="AY91" i="3"/>
  <c r="BL163" i="7"/>
  <c r="BL105" i="7"/>
  <c r="AZ6" i="5"/>
  <c r="DH251" i="12"/>
  <c r="DI47" i="12"/>
  <c r="AZ47" i="11"/>
  <c r="AZ115" i="11" s="1"/>
  <c r="DH251" i="9"/>
  <c r="DH319" i="9"/>
  <c r="DH251" i="8"/>
  <c r="BB98" i="6"/>
  <c r="BB148" i="11"/>
  <c r="AY80" i="11"/>
  <c r="DI129" i="12"/>
  <c r="DH333" i="8"/>
  <c r="DH265" i="10"/>
  <c r="DH401" i="9"/>
  <c r="DI187" i="12"/>
  <c r="DH323" i="10"/>
  <c r="DH391" i="8"/>
  <c r="DH391" i="10"/>
  <c r="DI159" i="12"/>
  <c r="DH295" i="10"/>
  <c r="DH363" i="8"/>
  <c r="DH363" i="10"/>
  <c r="DI188" i="12"/>
  <c r="DH392" i="8"/>
  <c r="DH392" i="10"/>
  <c r="DH324" i="10"/>
  <c r="DI156" i="12"/>
  <c r="DH360" i="8"/>
  <c r="DH360" i="10"/>
  <c r="DH292" i="10"/>
  <c r="DI194" i="12"/>
  <c r="DH398" i="8"/>
  <c r="DH330" i="10"/>
  <c r="DH398" i="10"/>
  <c r="DI120" i="12"/>
  <c r="DH324" i="8"/>
  <c r="DH256" i="10"/>
  <c r="DH392" i="9"/>
  <c r="DG410" i="8"/>
  <c r="BO42" i="7" s="1"/>
  <c r="BP88" i="7" s="1"/>
  <c r="BC78" i="3" s="1"/>
  <c r="BO87" i="7"/>
  <c r="BB79" i="3" s="1"/>
  <c r="BC64" i="5"/>
  <c r="BO46" i="7"/>
  <c r="DH225" i="12"/>
  <c r="DI21" i="12"/>
  <c r="AZ21" i="11"/>
  <c r="AZ89" i="11" s="1"/>
  <c r="DH225" i="9"/>
  <c r="DH293" i="9"/>
  <c r="DH225" i="8"/>
  <c r="DI118" i="12"/>
  <c r="DH390" i="9"/>
  <c r="DH254" i="10"/>
  <c r="DH322" i="8"/>
  <c r="DI101" i="12"/>
  <c r="DH305" i="8"/>
  <c r="DH237" i="10"/>
  <c r="DH373" i="9"/>
  <c r="DI128" i="12"/>
  <c r="DH332" i="8"/>
  <c r="DH400" i="9"/>
  <c r="DH264" i="10"/>
  <c r="DI160" i="12"/>
  <c r="DH364" i="8"/>
  <c r="DH364" i="10"/>
  <c r="DH296" i="10"/>
  <c r="DH342" i="9" l="1"/>
  <c r="BP63" i="7" s="1"/>
  <c r="BD74" i="5" s="1"/>
  <c r="BC117" i="6"/>
  <c r="DJ128" i="12"/>
  <c r="DI332" i="8"/>
  <c r="DI264" i="10"/>
  <c r="DI400" i="9"/>
  <c r="DJ118" i="12"/>
  <c r="DI254" i="10"/>
  <c r="DI322" i="8"/>
  <c r="DI390" i="9"/>
  <c r="DJ194" i="12"/>
  <c r="DI398" i="8"/>
  <c r="DI330" i="10"/>
  <c r="DI398" i="10"/>
  <c r="DJ156" i="12"/>
  <c r="DI360" i="8"/>
  <c r="DI360" i="10"/>
  <c r="DI292" i="10"/>
  <c r="DJ159" i="12"/>
  <c r="DI295" i="10"/>
  <c r="DI363" i="8"/>
  <c r="DI363" i="10"/>
  <c r="DJ129" i="12"/>
  <c r="DI333" i="8"/>
  <c r="DI401" i="9"/>
  <c r="DI265" i="10"/>
  <c r="DI251" i="12"/>
  <c r="DJ47" i="12"/>
  <c r="BA47" i="11"/>
  <c r="BA115" i="11" s="1"/>
  <c r="DI251" i="9"/>
  <c r="DI319" i="9"/>
  <c r="DI251" i="8"/>
  <c r="AZ107" i="5"/>
  <c r="AZ104" i="5" s="1"/>
  <c r="AZ111" i="5"/>
  <c r="DJ176" i="12"/>
  <c r="DI380" i="8"/>
  <c r="DI312" i="10"/>
  <c r="DI380" i="10"/>
  <c r="DJ121" i="12"/>
  <c r="DI325" i="8"/>
  <c r="DI257" i="10"/>
  <c r="DI393" i="9"/>
  <c r="DJ155" i="12"/>
  <c r="DI291" i="10"/>
  <c r="DI359" i="8"/>
  <c r="DI359" i="10"/>
  <c r="DJ111" i="12"/>
  <c r="DI247" i="10"/>
  <c r="DI383" i="9"/>
  <c r="DI315" i="8"/>
  <c r="DJ189" i="12"/>
  <c r="DI393" i="8"/>
  <c r="DI325" i="10"/>
  <c r="DI393" i="10"/>
  <c r="DJ78" i="12"/>
  <c r="DI350" i="9"/>
  <c r="DI214" i="10"/>
  <c r="DI282" i="8"/>
  <c r="DJ148" i="12"/>
  <c r="DI352" i="8"/>
  <c r="DI352" i="10"/>
  <c r="DI284" i="10"/>
  <c r="DJ135" i="12"/>
  <c r="DI407" i="9"/>
  <c r="DI271" i="10"/>
  <c r="DI339" i="8"/>
  <c r="DJ174" i="12"/>
  <c r="DI378" i="10"/>
  <c r="DI378" i="8"/>
  <c r="DI310" i="10"/>
  <c r="DJ177" i="12"/>
  <c r="DI381" i="8"/>
  <c r="DI381" i="10"/>
  <c r="DI313" i="10"/>
  <c r="DJ183" i="12"/>
  <c r="DI319" i="10"/>
  <c r="DI387" i="8"/>
  <c r="DI387" i="10"/>
  <c r="DJ149" i="12"/>
  <c r="DI353" i="8"/>
  <c r="DI353" i="10"/>
  <c r="DI285" i="10"/>
  <c r="DJ147" i="12"/>
  <c r="DI283" i="10"/>
  <c r="DI351" i="8"/>
  <c r="DI351" i="10"/>
  <c r="DJ184" i="12"/>
  <c r="DI388" i="8"/>
  <c r="DI388" i="10"/>
  <c r="DI320" i="10"/>
  <c r="DJ117" i="12"/>
  <c r="DI321" i="8"/>
  <c r="DI389" i="9"/>
  <c r="DI253" i="10"/>
  <c r="DJ179" i="12"/>
  <c r="DI315" i="10"/>
  <c r="DI383" i="10"/>
  <c r="DI383" i="8"/>
  <c r="DI272" i="12"/>
  <c r="DJ68" i="12"/>
  <c r="BA68" i="11"/>
  <c r="BA136" i="11" s="1"/>
  <c r="DI272" i="8"/>
  <c r="DI340" i="9"/>
  <c r="DI272" i="9"/>
  <c r="DI70" i="12"/>
  <c r="DI262" i="12"/>
  <c r="DJ58" i="12"/>
  <c r="BA58" i="11"/>
  <c r="BA126" i="11" s="1"/>
  <c r="DI262" i="9"/>
  <c r="DI330" i="9"/>
  <c r="DI262" i="8"/>
  <c r="BD149" i="11"/>
  <c r="AZ81" i="11"/>
  <c r="DJ166" i="12"/>
  <c r="DI370" i="10"/>
  <c r="DI302" i="10"/>
  <c r="DI370" i="8"/>
  <c r="DI225" i="12"/>
  <c r="DJ21" i="12"/>
  <c r="BA21" i="11"/>
  <c r="BA89" i="11" s="1"/>
  <c r="DI293" i="9"/>
  <c r="DI225" i="9"/>
  <c r="DI225" i="8"/>
  <c r="BD63" i="5"/>
  <c r="BC42" i="5"/>
  <c r="BO34" i="7"/>
  <c r="BF15" i="6"/>
  <c r="BH14" i="6" s="1"/>
  <c r="BB27" i="3"/>
  <c r="BO82" i="7"/>
  <c r="DI217" i="12"/>
  <c r="DJ13" i="12"/>
  <c r="BA13" i="11"/>
  <c r="DI217" i="9"/>
  <c r="DI285" i="9"/>
  <c r="DI217" i="8"/>
  <c r="DI235" i="12"/>
  <c r="DJ31" i="12"/>
  <c r="BA31" i="11"/>
  <c r="BA99" i="11" s="1"/>
  <c r="DI235" i="8"/>
  <c r="DI235" i="9"/>
  <c r="DI303" i="9"/>
  <c r="DI222" i="12"/>
  <c r="DJ18" i="12"/>
  <c r="BA18" i="11"/>
  <c r="DI222" i="8"/>
  <c r="DI290" i="9"/>
  <c r="DI222" i="9"/>
  <c r="DI227" i="12"/>
  <c r="DJ23" i="12"/>
  <c r="BA23" i="11"/>
  <c r="BA91" i="11" s="1"/>
  <c r="DI295" i="9"/>
  <c r="DI227" i="8"/>
  <c r="DI227" i="9"/>
  <c r="DI234" i="12"/>
  <c r="BA30" i="11"/>
  <c r="BA98" i="11" s="1"/>
  <c r="DJ30" i="12"/>
  <c r="DI234" i="9"/>
  <c r="DI302" i="9"/>
  <c r="DI234" i="8"/>
  <c r="DI244" i="12"/>
  <c r="DJ40" i="12"/>
  <c r="BA40" i="11"/>
  <c r="BA108" i="11" s="1"/>
  <c r="DI244" i="8"/>
  <c r="DI244" i="9"/>
  <c r="DI312" i="9"/>
  <c r="BJ155" i="11"/>
  <c r="AZ87" i="11"/>
  <c r="DJ180" i="12"/>
  <c r="DI384" i="8"/>
  <c r="DI384" i="10"/>
  <c r="DI316" i="10"/>
  <c r="DJ145" i="12"/>
  <c r="DI349" i="8"/>
  <c r="DI281" i="10"/>
  <c r="DI349" i="10"/>
  <c r="DJ203" i="12"/>
  <c r="DI339" i="10"/>
  <c r="DI407" i="8"/>
  <c r="DI407" i="10"/>
  <c r="DJ162" i="12"/>
  <c r="DI298" i="10"/>
  <c r="DI366" i="10"/>
  <c r="DI366" i="8"/>
  <c r="DJ190" i="12"/>
  <c r="DI394" i="8"/>
  <c r="DI326" i="10"/>
  <c r="DI394" i="10"/>
  <c r="DJ93" i="12"/>
  <c r="DI297" i="8"/>
  <c r="DI365" i="9"/>
  <c r="DI229" i="10"/>
  <c r="DJ115" i="12"/>
  <c r="DI387" i="9"/>
  <c r="DI251" i="10"/>
  <c r="DI319" i="8"/>
  <c r="AW153" i="5"/>
  <c r="AV125" i="3"/>
  <c r="DI213" i="12"/>
  <c r="DJ9" i="12"/>
  <c r="BA9" i="11"/>
  <c r="DI213" i="9"/>
  <c r="DI281" i="9"/>
  <c r="DI213" i="8"/>
  <c r="BB9" i="5"/>
  <c r="BB8" i="5" s="1"/>
  <c r="BN81" i="7"/>
  <c r="BA7" i="3"/>
  <c r="BA16" i="3"/>
  <c r="BA114" i="5"/>
  <c r="BA95" i="5"/>
  <c r="BA88" i="5" s="1"/>
  <c r="AZ91" i="3"/>
  <c r="AZ104" i="3"/>
  <c r="BM163" i="7"/>
  <c r="BM105" i="7"/>
  <c r="DI255" i="12"/>
  <c r="DJ51" i="12"/>
  <c r="BA51" i="11"/>
  <c r="BA119" i="11" s="1"/>
  <c r="DI323" i="9"/>
  <c r="DI255" i="9"/>
  <c r="DI255" i="8"/>
  <c r="DI224" i="12"/>
  <c r="DJ20" i="12"/>
  <c r="BA20" i="11"/>
  <c r="BA88" i="11" s="1"/>
  <c r="DI224" i="8"/>
  <c r="DI224" i="9"/>
  <c r="DI292" i="9"/>
  <c r="BO64" i="7"/>
  <c r="DI247" i="12"/>
  <c r="DJ43" i="12"/>
  <c r="BA43" i="11"/>
  <c r="BA111" i="11" s="1"/>
  <c r="DI247" i="9"/>
  <c r="DI315" i="9"/>
  <c r="DI247" i="8"/>
  <c r="DJ104" i="12"/>
  <c r="DI308" i="8"/>
  <c r="DI376" i="9"/>
  <c r="DI240" i="10"/>
  <c r="DJ107" i="12"/>
  <c r="DI243" i="10"/>
  <c r="DI379" i="9"/>
  <c r="DI311" i="8"/>
  <c r="DJ113" i="12"/>
  <c r="DI317" i="8"/>
  <c r="DI385" i="9"/>
  <c r="DI249" i="10"/>
  <c r="DJ79" i="12"/>
  <c r="DI351" i="9"/>
  <c r="DI215" i="10"/>
  <c r="DI283" i="8"/>
  <c r="DJ127" i="12"/>
  <c r="DI399" i="9"/>
  <c r="DI263" i="10"/>
  <c r="DI331" i="8"/>
  <c r="DJ110" i="12"/>
  <c r="DI382" i="9"/>
  <c r="DI314" i="8"/>
  <c r="DI246" i="10"/>
  <c r="DJ124" i="12"/>
  <c r="DI328" i="8"/>
  <c r="DI396" i="9"/>
  <c r="DI260" i="10"/>
  <c r="DH274" i="10"/>
  <c r="BP56" i="7" s="1"/>
  <c r="BC10" i="5"/>
  <c r="BB17" i="3"/>
  <c r="BB8" i="3"/>
  <c r="DI233" i="12"/>
  <c r="DJ29" i="12"/>
  <c r="BA29" i="11"/>
  <c r="BA97" i="11" s="1"/>
  <c r="DI301" i="9"/>
  <c r="DI233" i="9"/>
  <c r="DI233" i="8"/>
  <c r="DI228" i="12"/>
  <c r="DJ24" i="12"/>
  <c r="BA24" i="11"/>
  <c r="BA92" i="11" s="1"/>
  <c r="DI228" i="8"/>
  <c r="DI296" i="9"/>
  <c r="DI228" i="9"/>
  <c r="DH410" i="10"/>
  <c r="BP53" i="7" s="1"/>
  <c r="AY19" i="3"/>
  <c r="AZ80" i="3"/>
  <c r="AZ81" i="3"/>
  <c r="BG152" i="11"/>
  <c r="AZ84" i="11"/>
  <c r="DI254" i="12"/>
  <c r="DJ50" i="12"/>
  <c r="BA50" i="11"/>
  <c r="BA118" i="11" s="1"/>
  <c r="DI322" i="9"/>
  <c r="DI254" i="9"/>
  <c r="DI254" i="8"/>
  <c r="BF151" i="11"/>
  <c r="AZ83" i="11"/>
  <c r="DJ185" i="12"/>
  <c r="DI389" i="8"/>
  <c r="DI389" i="10"/>
  <c r="DI321" i="10"/>
  <c r="DJ152" i="12"/>
  <c r="DI356" i="8"/>
  <c r="DI356" i="10"/>
  <c r="DI288" i="10"/>
  <c r="DJ131" i="12"/>
  <c r="DI403" i="9"/>
  <c r="DI267" i="10"/>
  <c r="DI335" i="8"/>
  <c r="DJ181" i="12"/>
  <c r="DI385" i="8"/>
  <c r="DI317" i="10"/>
  <c r="DI385" i="10"/>
  <c r="DJ169" i="12"/>
  <c r="DI373" i="8"/>
  <c r="DI305" i="10"/>
  <c r="DI373" i="10"/>
  <c r="DJ98" i="12"/>
  <c r="DI370" i="9"/>
  <c r="DI234" i="10"/>
  <c r="DI302" i="8"/>
  <c r="DJ160" i="12"/>
  <c r="DI364" i="8"/>
  <c r="DI296" i="10"/>
  <c r="DI364" i="10"/>
  <c r="DJ101" i="12"/>
  <c r="DI305" i="8"/>
  <c r="DI373" i="9"/>
  <c r="DI237" i="10"/>
  <c r="DJ120" i="12"/>
  <c r="DI324" i="8"/>
  <c r="DI256" i="10"/>
  <c r="DI392" i="9"/>
  <c r="DJ188" i="12"/>
  <c r="DI392" i="8"/>
  <c r="DI392" i="10"/>
  <c r="DI324" i="10"/>
  <c r="DJ187" i="12"/>
  <c r="DI391" i="8"/>
  <c r="DI323" i="10"/>
  <c r="DI391" i="10"/>
  <c r="AY116" i="3"/>
  <c r="AY101" i="3"/>
  <c r="DJ182" i="12"/>
  <c r="DI386" i="10"/>
  <c r="DI386" i="8"/>
  <c r="DI318" i="10"/>
  <c r="BD73" i="5"/>
  <c r="DI231" i="12"/>
  <c r="DJ27" i="12"/>
  <c r="BA27" i="11"/>
  <c r="BA95" i="11" s="1"/>
  <c r="DI231" i="9"/>
  <c r="DI299" i="9"/>
  <c r="DI231" i="8"/>
  <c r="BB117" i="6"/>
  <c r="BB111" i="6"/>
  <c r="AY149" i="5" s="1"/>
  <c r="BL175" i="7"/>
  <c r="BL174" i="7"/>
  <c r="AZ92" i="5"/>
  <c r="AZ85" i="5" s="1"/>
  <c r="AY88" i="3"/>
  <c r="DI253" i="12"/>
  <c r="DJ49" i="12"/>
  <c r="BA49" i="11"/>
  <c r="BA117" i="11" s="1"/>
  <c r="DI321" i="9"/>
  <c r="DI253" i="9"/>
  <c r="DI253" i="8"/>
  <c r="DI243" i="12"/>
  <c r="DJ39" i="12"/>
  <c r="BA39" i="11"/>
  <c r="BA107" i="11" s="1"/>
  <c r="DI311" i="9"/>
  <c r="DI243" i="9"/>
  <c r="DI243" i="8"/>
  <c r="DH274" i="12"/>
  <c r="BP35" i="7"/>
  <c r="BP45" i="7" s="1"/>
  <c r="DJ158" i="12"/>
  <c r="DI294" i="10"/>
  <c r="DI362" i="10"/>
  <c r="DI362" i="8"/>
  <c r="DJ146" i="12"/>
  <c r="DI350" i="10"/>
  <c r="DI282" i="10"/>
  <c r="DI350" i="8"/>
  <c r="DJ103" i="12"/>
  <c r="DI239" i="10"/>
  <c r="DI375" i="9"/>
  <c r="DI307" i="8"/>
  <c r="DJ165" i="12"/>
  <c r="DI369" i="8"/>
  <c r="DI369" i="10"/>
  <c r="DI301" i="10"/>
  <c r="DI269" i="12"/>
  <c r="DJ65" i="12"/>
  <c r="BA65" i="11"/>
  <c r="BA133" i="11" s="1"/>
  <c r="DI337" i="9"/>
  <c r="DI269" i="9"/>
  <c r="DI269" i="8"/>
  <c r="BC68" i="5"/>
  <c r="BO51" i="7"/>
  <c r="BO49" i="7"/>
  <c r="BC67" i="5" s="1"/>
  <c r="BE150" i="11"/>
  <c r="AZ82" i="11"/>
  <c r="DI221" i="12"/>
  <c r="DJ17" i="12"/>
  <c r="BA17" i="11"/>
  <c r="DI221" i="9"/>
  <c r="DI289" i="9"/>
  <c r="DI221" i="8"/>
  <c r="BI232" i="7"/>
  <c r="AU128" i="3"/>
  <c r="DJ125" i="12"/>
  <c r="DI329" i="8"/>
  <c r="DI397" i="9"/>
  <c r="DI261" i="10"/>
  <c r="DJ85" i="12"/>
  <c r="DI221" i="10"/>
  <c r="DI357" i="9"/>
  <c r="DI289" i="8"/>
  <c r="DJ202" i="12"/>
  <c r="DI406" i="8"/>
  <c r="DI338" i="10"/>
  <c r="DI406" i="10"/>
  <c r="DJ197" i="12"/>
  <c r="DI401" i="8"/>
  <c r="DI333" i="10"/>
  <c r="DI401" i="10"/>
  <c r="DJ116" i="12"/>
  <c r="DI320" i="8"/>
  <c r="DI252" i="10"/>
  <c r="DI388" i="9"/>
  <c r="DJ112" i="12"/>
  <c r="DI316" i="8"/>
  <c r="DI384" i="9"/>
  <c r="DI248" i="10"/>
  <c r="DJ94" i="12"/>
  <c r="DI366" i="9"/>
  <c r="DI230" i="10"/>
  <c r="DI298" i="8"/>
  <c r="DJ168" i="12"/>
  <c r="DI372" i="8"/>
  <c r="DI304" i="10"/>
  <c r="DI372" i="10"/>
  <c r="DI240" i="12"/>
  <c r="DJ36" i="12"/>
  <c r="BA36" i="11"/>
  <c r="BA104" i="11" s="1"/>
  <c r="DI240" i="8"/>
  <c r="DI240" i="9"/>
  <c r="DI308" i="9"/>
  <c r="BE95" i="6"/>
  <c r="BE94" i="6" s="1"/>
  <c r="BE43" i="6" s="1"/>
  <c r="BE35" i="6"/>
  <c r="BE33" i="6" s="1"/>
  <c r="BE31" i="6" s="1"/>
  <c r="DI223" i="12"/>
  <c r="DJ19" i="12"/>
  <c r="BA19" i="11"/>
  <c r="BA87" i="11" s="1"/>
  <c r="DI291" i="9"/>
  <c r="DI223" i="8"/>
  <c r="DI223" i="9"/>
  <c r="DI270" i="12"/>
  <c r="DJ66" i="12"/>
  <c r="BA66" i="11"/>
  <c r="BA134" i="11" s="1"/>
  <c r="DI270" i="9"/>
  <c r="DI338" i="9"/>
  <c r="DI270" i="8"/>
  <c r="DI246" i="12"/>
  <c r="DJ42" i="12"/>
  <c r="BA42" i="11"/>
  <c r="BA110" i="11" s="1"/>
  <c r="DI314" i="9"/>
  <c r="DI246" i="9"/>
  <c r="DI246" i="8"/>
  <c r="DI236" i="12"/>
  <c r="DJ32" i="12"/>
  <c r="BA32" i="11"/>
  <c r="BA100" i="11" s="1"/>
  <c r="DI236" i="8"/>
  <c r="DI304" i="9"/>
  <c r="DI236" i="9"/>
  <c r="BB147" i="11"/>
  <c r="AZ79" i="11"/>
  <c r="DI256" i="12"/>
  <c r="DJ52" i="12"/>
  <c r="BA52" i="11"/>
  <c r="BA120" i="11" s="1"/>
  <c r="DI256" i="8"/>
  <c r="DI256" i="9"/>
  <c r="DI324" i="9"/>
  <c r="BA123" i="5"/>
  <c r="AZ115" i="3"/>
  <c r="BM96" i="7"/>
  <c r="AZ15" i="3"/>
  <c r="AZ6" i="3"/>
  <c r="BK169" i="7"/>
  <c r="DI263" i="12"/>
  <c r="DJ59" i="12"/>
  <c r="BA59" i="11"/>
  <c r="BA127" i="11" s="1"/>
  <c r="DI263" i="9"/>
  <c r="DI331" i="9"/>
  <c r="DI263" i="8"/>
  <c r="DI252" i="12"/>
  <c r="DJ48" i="12"/>
  <c r="BA48" i="11"/>
  <c r="BA116" i="11" s="1"/>
  <c r="DI252" i="8"/>
  <c r="DI252" i="9"/>
  <c r="DI320" i="9"/>
  <c r="DH410" i="9"/>
  <c r="BP66" i="7" s="1"/>
  <c r="DH410" i="8"/>
  <c r="BP42" i="7" s="1"/>
  <c r="DI230" i="12"/>
  <c r="DJ26" i="12"/>
  <c r="BA26" i="11"/>
  <c r="BA94" i="11" s="1"/>
  <c r="DI298" i="9"/>
  <c r="DI230" i="8"/>
  <c r="DI230" i="9"/>
  <c r="DI220" i="12"/>
  <c r="DJ16" i="12"/>
  <c r="BA16" i="11"/>
  <c r="DI220" i="8"/>
  <c r="DI220" i="9"/>
  <c r="DI288" i="9"/>
  <c r="BM186" i="7"/>
  <c r="DJ84" i="12"/>
  <c r="DI288" i="8"/>
  <c r="DI220" i="10"/>
  <c r="DI356" i="9"/>
  <c r="DJ82" i="12"/>
  <c r="DI354" i="9"/>
  <c r="DI218" i="10"/>
  <c r="DI286" i="8"/>
  <c r="DI219" i="12"/>
  <c r="DJ15" i="12"/>
  <c r="BA15" i="11"/>
  <c r="DI219" i="9"/>
  <c r="DI287" i="9"/>
  <c r="DI219" i="8"/>
  <c r="DI248" i="12"/>
  <c r="DJ44" i="12"/>
  <c r="BA44" i="11"/>
  <c r="BA112" i="11" s="1"/>
  <c r="DI248" i="8"/>
  <c r="DI248" i="9"/>
  <c r="DI316" i="9"/>
  <c r="BD104" i="6"/>
  <c r="BD103" i="6"/>
  <c r="BA99" i="5"/>
  <c r="BC65" i="5"/>
  <c r="BO47" i="7"/>
  <c r="BN186" i="7"/>
  <c r="DI237" i="12"/>
  <c r="DJ33" i="12"/>
  <c r="BA33" i="11"/>
  <c r="BA101" i="11" s="1"/>
  <c r="DI305" i="9"/>
  <c r="DI237" i="9"/>
  <c r="DI237" i="8"/>
  <c r="DI264" i="12"/>
  <c r="DJ60" i="12"/>
  <c r="BA60" i="11"/>
  <c r="BA128" i="11" s="1"/>
  <c r="DI264" i="8"/>
  <c r="DI264" i="9"/>
  <c r="DI332" i="9"/>
  <c r="DI271" i="12"/>
  <c r="DJ67" i="12"/>
  <c r="BA67" i="11"/>
  <c r="BA135" i="11" s="1"/>
  <c r="DI339" i="9"/>
  <c r="DI271" i="9"/>
  <c r="DI271" i="8"/>
  <c r="DI218" i="12"/>
  <c r="DJ14" i="12"/>
  <c r="BA14" i="11"/>
  <c r="DI218" i="8"/>
  <c r="DI286" i="9"/>
  <c r="DI218" i="9"/>
  <c r="BH153" i="11"/>
  <c r="AZ85" i="11"/>
  <c r="BO39" i="7"/>
  <c r="DI245" i="12"/>
  <c r="DJ41" i="12"/>
  <c r="BA41" i="11"/>
  <c r="BA109" i="11" s="1"/>
  <c r="DI313" i="9"/>
  <c r="DI245" i="9"/>
  <c r="DI245" i="8"/>
  <c r="BD116" i="6"/>
  <c r="BA18" i="5"/>
  <c r="BA6" i="5" s="1"/>
  <c r="BG9" i="6"/>
  <c r="BF7" i="6"/>
  <c r="BC54" i="5"/>
  <c r="BF75" i="6"/>
  <c r="DJ109" i="12"/>
  <c r="DI245" i="10"/>
  <c r="DI313" i="8"/>
  <c r="DI381" i="9"/>
  <c r="DJ83" i="12"/>
  <c r="DI355" i="9"/>
  <c r="DI219" i="10"/>
  <c r="DI287" i="8"/>
  <c r="DJ150" i="12"/>
  <c r="DI354" i="10"/>
  <c r="DI286" i="10"/>
  <c r="DI354" i="8"/>
  <c r="DJ114" i="12"/>
  <c r="DI250" i="10"/>
  <c r="DI318" i="8"/>
  <c r="DI386" i="9"/>
  <c r="DJ186" i="12"/>
  <c r="DI390" i="8"/>
  <c r="DI322" i="10"/>
  <c r="DI390" i="10"/>
  <c r="DJ89" i="12"/>
  <c r="DI293" i="8"/>
  <c r="DI361" i="9"/>
  <c r="DI225" i="10"/>
  <c r="DJ195" i="12"/>
  <c r="DI399" i="10"/>
  <c r="DI331" i="10"/>
  <c r="DI399" i="8"/>
  <c r="DI226" i="12"/>
  <c r="DJ22" i="12"/>
  <c r="BA22" i="11"/>
  <c r="BA90" i="11" s="1"/>
  <c r="DI294" i="9"/>
  <c r="DI226" i="9"/>
  <c r="DI226" i="8"/>
  <c r="BA146" i="11"/>
  <c r="AZ78" i="11"/>
  <c r="DI215" i="12"/>
  <c r="DJ11" i="12"/>
  <c r="BA11" i="11"/>
  <c r="DI283" i="9"/>
  <c r="DI215" i="9"/>
  <c r="DI215" i="8"/>
  <c r="BG12" i="6"/>
  <c r="BD47" i="5"/>
  <c r="BD46" i="5" s="1"/>
  <c r="BD139" i="5" s="1"/>
  <c r="DI260" i="12"/>
  <c r="DJ56" i="12"/>
  <c r="BA56" i="11"/>
  <c r="BA124" i="11" s="1"/>
  <c r="DI260" i="8"/>
  <c r="DI260" i="9"/>
  <c r="DI328" i="9"/>
  <c r="DI261" i="12"/>
  <c r="DJ57" i="12"/>
  <c r="BA57" i="11"/>
  <c r="BA125" i="11" s="1"/>
  <c r="DI261" i="9"/>
  <c r="DI329" i="9"/>
  <c r="DI261" i="8"/>
  <c r="BF39" i="6"/>
  <c r="BF44" i="6"/>
  <c r="DI250" i="12"/>
  <c r="DJ46" i="12"/>
  <c r="BA46" i="11"/>
  <c r="BA114" i="11" s="1"/>
  <c r="DI250" i="9"/>
  <c r="DI318" i="9"/>
  <c r="DI250" i="8"/>
  <c r="DJ154" i="12"/>
  <c r="DI358" i="10"/>
  <c r="DI290" i="10"/>
  <c r="DI358" i="8"/>
  <c r="DJ199" i="12"/>
  <c r="DI335" i="10"/>
  <c r="DI403" i="10"/>
  <c r="DI403" i="8"/>
  <c r="DJ198" i="12"/>
  <c r="DI402" i="8"/>
  <c r="DI402" i="10"/>
  <c r="DI334" i="10"/>
  <c r="DJ171" i="12"/>
  <c r="DI307" i="10"/>
  <c r="DI375" i="10"/>
  <c r="DI375" i="8"/>
  <c r="DJ92" i="12"/>
  <c r="DI296" i="8"/>
  <c r="DI364" i="9"/>
  <c r="DI228" i="10"/>
  <c r="DJ132" i="12"/>
  <c r="DI336" i="8"/>
  <c r="DI268" i="10"/>
  <c r="DI404" i="9"/>
  <c r="DJ130" i="12"/>
  <c r="DI402" i="9"/>
  <c r="DI334" i="8"/>
  <c r="DI266" i="10"/>
  <c r="DJ106" i="12"/>
  <c r="DI242" i="10"/>
  <c r="DI310" i="8"/>
  <c r="DI378" i="9"/>
  <c r="DJ172" i="12"/>
  <c r="DI376" i="8"/>
  <c r="DI376" i="10"/>
  <c r="DI308" i="10"/>
  <c r="DJ123" i="12"/>
  <c r="DI259" i="10"/>
  <c r="DI395" i="9"/>
  <c r="DI327" i="8"/>
  <c r="DJ126" i="12"/>
  <c r="DI330" i="8"/>
  <c r="DI398" i="9"/>
  <c r="DI262" i="10"/>
  <c r="DJ96" i="12"/>
  <c r="DI300" i="8"/>
  <c r="DI368" i="9"/>
  <c r="DI232" i="10"/>
  <c r="DJ108" i="12"/>
  <c r="DI312" i="8"/>
  <c r="DI244" i="10"/>
  <c r="DI380" i="9"/>
  <c r="DJ91" i="12"/>
  <c r="DI227" i="10"/>
  <c r="DI363" i="9"/>
  <c r="DI295" i="8"/>
  <c r="DJ77" i="12"/>
  <c r="DI281" i="8"/>
  <c r="DI349" i="9"/>
  <c r="DI213" i="10"/>
  <c r="DJ100" i="12"/>
  <c r="DI304" i="8"/>
  <c r="DI236" i="10"/>
  <c r="DI372" i="9"/>
  <c r="DJ86" i="12"/>
  <c r="DI222" i="10"/>
  <c r="DI358" i="9"/>
  <c r="DI290" i="8"/>
  <c r="DJ102" i="12"/>
  <c r="DI238" i="10"/>
  <c r="DI306" i="8"/>
  <c r="DI374" i="9"/>
  <c r="DH342" i="8"/>
  <c r="BP41" i="7" s="1"/>
  <c r="DI241" i="12"/>
  <c r="DJ37" i="12"/>
  <c r="BA37" i="11"/>
  <c r="BA105" i="11" s="1"/>
  <c r="DI309" i="9"/>
  <c r="DI241" i="9"/>
  <c r="DI241" i="8"/>
  <c r="BG25" i="6"/>
  <c r="BM24" i="6" s="1"/>
  <c r="BJ51" i="5" s="1"/>
  <c r="BD44" i="5"/>
  <c r="BC29" i="3"/>
  <c r="BP84" i="7"/>
  <c r="DJ204" i="12"/>
  <c r="DI408" i="8"/>
  <c r="DI410" i="8" s="1"/>
  <c r="BQ42" i="7" s="1"/>
  <c r="DI340" i="10"/>
  <c r="DI342" i="10" s="1"/>
  <c r="BQ50" i="7" s="1"/>
  <c r="DI408" i="10"/>
  <c r="DI410" i="10" s="1"/>
  <c r="BQ53" i="7" s="1"/>
  <c r="DI206" i="12"/>
  <c r="BQ37" i="7" s="1"/>
  <c r="BC148" i="11"/>
  <c r="AZ80" i="11"/>
  <c r="BO195" i="7" a="1"/>
  <c r="BO195" i="7" s="1"/>
  <c r="BO209" i="7" a="1"/>
  <c r="BO209" i="7" s="1"/>
  <c r="AY57" i="3"/>
  <c r="BL98" i="7"/>
  <c r="AY63" i="3" s="1"/>
  <c r="DI238" i="12"/>
  <c r="DJ34" i="12"/>
  <c r="BA34" i="11"/>
  <c r="BA102" i="11" s="1"/>
  <c r="DI238" i="9"/>
  <c r="DI238" i="8"/>
  <c r="DI306" i="9"/>
  <c r="BI154" i="11"/>
  <c r="AZ86" i="11"/>
  <c r="DI267" i="12"/>
  <c r="DJ63" i="12"/>
  <c r="BA63" i="11"/>
  <c r="BA131" i="11" s="1"/>
  <c r="DI267" i="9"/>
  <c r="DI335" i="9"/>
  <c r="DI267" i="8"/>
  <c r="DJ119" i="12"/>
  <c r="DI391" i="9"/>
  <c r="DI255" i="10"/>
  <c r="DI323" i="8"/>
  <c r="DJ191" i="12"/>
  <c r="DI395" i="8"/>
  <c r="DI395" i="10"/>
  <c r="DI327" i="10"/>
  <c r="DJ105" i="12"/>
  <c r="DI241" i="10"/>
  <c r="DI309" i="8"/>
  <c r="DI377" i="9"/>
  <c r="DJ167" i="12"/>
  <c r="DI371" i="10"/>
  <c r="DI371" i="8"/>
  <c r="DI303" i="10"/>
  <c r="DJ151" i="12"/>
  <c r="DI287" i="10"/>
  <c r="DI355" i="8"/>
  <c r="DI355" i="10"/>
  <c r="DJ196" i="12"/>
  <c r="DI400" i="8"/>
  <c r="DI332" i="10"/>
  <c r="DI400" i="10"/>
  <c r="DJ157" i="12"/>
  <c r="DI361" i="8"/>
  <c r="DI293" i="10"/>
  <c r="DI361" i="10"/>
  <c r="DJ173" i="12"/>
  <c r="DI377" i="8"/>
  <c r="DI377" i="10"/>
  <c r="DI309" i="10"/>
  <c r="DJ200" i="12"/>
  <c r="DI404" i="8"/>
  <c r="DI336" i="10"/>
  <c r="DI404" i="10"/>
  <c r="DJ88" i="12"/>
  <c r="DI292" i="8"/>
  <c r="DI224" i="10"/>
  <c r="DI360" i="9"/>
  <c r="DJ87" i="12"/>
  <c r="DI223" i="10"/>
  <c r="DI359" i="9"/>
  <c r="DI291" i="8"/>
  <c r="DJ80" i="12"/>
  <c r="DI284" i="8"/>
  <c r="DI216" i="10"/>
  <c r="DI352" i="9"/>
  <c r="DJ201" i="12"/>
  <c r="DI405" i="8"/>
  <c r="DI337" i="10"/>
  <c r="DI405" i="10"/>
  <c r="DJ97" i="12"/>
  <c r="DI233" i="10"/>
  <c r="DI369" i="9"/>
  <c r="DI301" i="8"/>
  <c r="DJ164" i="12"/>
  <c r="DI368" i="8"/>
  <c r="DI300" i="10"/>
  <c r="DI368" i="10"/>
  <c r="DJ134" i="12"/>
  <c r="DI406" i="9"/>
  <c r="DI270" i="10"/>
  <c r="DI338" i="8"/>
  <c r="DJ175" i="12"/>
  <c r="DI379" i="10"/>
  <c r="DI379" i="8"/>
  <c r="DI311" i="10"/>
  <c r="DJ178" i="12"/>
  <c r="DI382" i="10"/>
  <c r="DI382" i="8"/>
  <c r="DI314" i="10"/>
  <c r="DJ193" i="12"/>
  <c r="DI397" i="8"/>
  <c r="DI329" i="10"/>
  <c r="DI397" i="10"/>
  <c r="DJ99" i="12"/>
  <c r="DI371" i="9"/>
  <c r="DI235" i="10"/>
  <c r="DI303" i="8"/>
  <c r="DJ133" i="12"/>
  <c r="DI337" i="8"/>
  <c r="DI405" i="9"/>
  <c r="DI269" i="10"/>
  <c r="BO45" i="7"/>
  <c r="BB120" i="5"/>
  <c r="BB118" i="5" s="1"/>
  <c r="BB101" i="5"/>
  <c r="BE92" i="6"/>
  <c r="BE49" i="6"/>
  <c r="DI259" i="12"/>
  <c r="DJ55" i="12"/>
  <c r="BA55" i="11"/>
  <c r="BA123" i="11" s="1"/>
  <c r="DI259" i="9"/>
  <c r="DI327" i="9"/>
  <c r="DI259" i="8"/>
  <c r="DI242" i="12"/>
  <c r="DJ38" i="12"/>
  <c r="BA38" i="11"/>
  <c r="BA106" i="11" s="1"/>
  <c r="DI310" i="9"/>
  <c r="DI242" i="9"/>
  <c r="DI242" i="8"/>
  <c r="DI265" i="12"/>
  <c r="DJ61" i="12"/>
  <c r="BA61" i="11"/>
  <c r="BA129" i="11" s="1"/>
  <c r="DI265" i="9"/>
  <c r="DI333" i="9"/>
  <c r="DI265" i="8"/>
  <c r="DI239" i="12"/>
  <c r="DJ35" i="12"/>
  <c r="BA35" i="11"/>
  <c r="BA103" i="11" s="1"/>
  <c r="DI239" i="9"/>
  <c r="DI307" i="9"/>
  <c r="DI239" i="8"/>
  <c r="DI232" i="12"/>
  <c r="DJ28" i="12"/>
  <c r="BA28" i="11"/>
  <c r="BA96" i="11" s="1"/>
  <c r="DI232" i="8"/>
  <c r="DI300" i="9"/>
  <c r="DI232" i="9"/>
  <c r="BC69" i="5"/>
  <c r="BO54" i="7"/>
  <c r="AZ145" i="11"/>
  <c r="AZ77" i="11"/>
  <c r="BA118" i="6"/>
  <c r="BA115" i="6"/>
  <c r="DI257" i="12"/>
  <c r="DJ53" i="12"/>
  <c r="BA53" i="11"/>
  <c r="BA121" i="11" s="1"/>
  <c r="DI257" i="9"/>
  <c r="DI325" i="9"/>
  <c r="DI257" i="8"/>
  <c r="DI214" i="12"/>
  <c r="DJ10" i="12"/>
  <c r="BA10" i="11"/>
  <c r="DI214" i="9"/>
  <c r="DI214" i="8"/>
  <c r="DI282" i="9"/>
  <c r="BO61" i="7"/>
  <c r="BB41" i="5"/>
  <c r="BN166" i="7"/>
  <c r="BN165" i="7" s="1"/>
  <c r="BN141" i="7"/>
  <c r="BN44" i="7"/>
  <c r="BA74" i="3" s="1"/>
  <c r="BA26" i="3"/>
  <c r="DI229" i="12"/>
  <c r="DJ25" i="12"/>
  <c r="BA25" i="11"/>
  <c r="BA93" i="11" s="1"/>
  <c r="DI297" i="9"/>
  <c r="DI229" i="9"/>
  <c r="DI229" i="8"/>
  <c r="AX125" i="5"/>
  <c r="AW118" i="3"/>
  <c r="BJ182" i="7"/>
  <c r="AX147" i="5" s="1"/>
  <c r="AX151" i="5" s="1"/>
  <c r="BJ231" i="7"/>
  <c r="BJ185" i="7" s="1"/>
  <c r="AW114" i="3"/>
  <c r="DJ90" i="12"/>
  <c r="DI226" i="10"/>
  <c r="DI362" i="9"/>
  <c r="DI294" i="8"/>
  <c r="DJ122" i="12"/>
  <c r="DI394" i="9"/>
  <c r="DI326" i="8"/>
  <c r="DI258" i="10"/>
  <c r="DJ163" i="12"/>
  <c r="DI299" i="10"/>
  <c r="DI367" i="8"/>
  <c r="DI367" i="10"/>
  <c r="DJ192" i="12"/>
  <c r="DI396" i="8"/>
  <c r="DI396" i="10"/>
  <c r="DI328" i="10"/>
  <c r="DJ153" i="12"/>
  <c r="DI357" i="8"/>
  <c r="DI357" i="10"/>
  <c r="DI289" i="10"/>
  <c r="DJ95" i="12"/>
  <c r="DI367" i="9"/>
  <c r="DI231" i="10"/>
  <c r="DI299" i="8"/>
  <c r="DJ170" i="12"/>
  <c r="DI374" i="8"/>
  <c r="DI374" i="10"/>
  <c r="DI306" i="10"/>
  <c r="DJ81" i="12"/>
  <c r="DI217" i="10"/>
  <c r="DI353" i="9"/>
  <c r="DI285" i="8"/>
  <c r="DJ161" i="12"/>
  <c r="DI365" i="8"/>
  <c r="DI297" i="10"/>
  <c r="DI365" i="10"/>
  <c r="BE45" i="6"/>
  <c r="BG20" i="6"/>
  <c r="BJ19" i="6" s="1"/>
  <c r="BG49" i="5" s="1"/>
  <c r="BD43" i="5"/>
  <c r="BC28" i="3"/>
  <c r="BP83" i="7"/>
  <c r="DJ136" i="12"/>
  <c r="DI340" i="8"/>
  <c r="DI342" i="8" s="1"/>
  <c r="BQ41" i="7" s="1"/>
  <c r="DI408" i="9"/>
  <c r="DI410" i="9" s="1"/>
  <c r="BQ66" i="7" s="1"/>
  <c r="DI272" i="10"/>
  <c r="DI274" i="10" s="1"/>
  <c r="BQ56" i="7" s="1"/>
  <c r="DI138" i="12"/>
  <c r="BQ36" i="7" s="1"/>
  <c r="DH342" i="10"/>
  <c r="BP50" i="7" s="1"/>
  <c r="BC11" i="5"/>
  <c r="BB18" i="3"/>
  <c r="BB9" i="3"/>
  <c r="DI216" i="12"/>
  <c r="DJ12" i="12"/>
  <c r="BA12" i="11"/>
  <c r="DI216" i="8"/>
  <c r="DI284" i="9"/>
  <c r="DI216" i="9"/>
  <c r="DI258" i="12"/>
  <c r="DJ54" i="12"/>
  <c r="BA54" i="11"/>
  <c r="BA122" i="11" s="1"/>
  <c r="DI326" i="9"/>
  <c r="DI258" i="9"/>
  <c r="DI258" i="8"/>
  <c r="DI268" i="12"/>
  <c r="DJ64" i="12"/>
  <c r="BA64" i="11"/>
  <c r="BA132" i="11" s="1"/>
  <c r="DI268" i="8"/>
  <c r="DI336" i="9"/>
  <c r="DI268" i="9"/>
  <c r="DI249" i="12"/>
  <c r="DJ45" i="12"/>
  <c r="BA45" i="11"/>
  <c r="BA113" i="11" s="1"/>
  <c r="DI249" i="9"/>
  <c r="DI317" i="9"/>
  <c r="DI249" i="8"/>
  <c r="DI266" i="12"/>
  <c r="BA62" i="11"/>
  <c r="BA130" i="11" s="1"/>
  <c r="DJ62" i="12"/>
  <c r="DI334" i="9"/>
  <c r="DI266" i="9"/>
  <c r="DI266" i="8"/>
  <c r="BC115" i="6"/>
  <c r="BL169" i="7" l="1"/>
  <c r="AY114" i="3" s="1"/>
  <c r="BQ87" i="7"/>
  <c r="BD79" i="3" s="1"/>
  <c r="BP61" i="7"/>
  <c r="DI274" i="9"/>
  <c r="BQ60" i="7" s="1"/>
  <c r="BD98" i="6"/>
  <c r="DJ249" i="12"/>
  <c r="DK45" i="12"/>
  <c r="BB45" i="11"/>
  <c r="BB113" i="11" s="1"/>
  <c r="DJ249" i="9"/>
  <c r="DJ317" i="9"/>
  <c r="DJ249" i="8"/>
  <c r="DJ258" i="12"/>
  <c r="DK54" i="12"/>
  <c r="BB54" i="11"/>
  <c r="BB122" i="11" s="1"/>
  <c r="DJ258" i="9"/>
  <c r="DJ326" i="9"/>
  <c r="DJ258" i="8"/>
  <c r="BH20" i="6"/>
  <c r="BK19" i="6" s="1"/>
  <c r="BH49" i="5" s="1"/>
  <c r="BE43" i="5"/>
  <c r="BD28" i="3"/>
  <c r="BQ83" i="7"/>
  <c r="DK136" i="12"/>
  <c r="DJ340" i="8"/>
  <c r="DJ272" i="10"/>
  <c r="DJ408" i="9"/>
  <c r="DJ138" i="12"/>
  <c r="BR36" i="7" s="1"/>
  <c r="BB123" i="5"/>
  <c r="BA115" i="3"/>
  <c r="BN96" i="7"/>
  <c r="DJ267" i="12"/>
  <c r="DK63" i="12"/>
  <c r="BB63" i="11"/>
  <c r="BB131" i="11" s="1"/>
  <c r="DJ335" i="9"/>
  <c r="DJ267" i="9"/>
  <c r="DJ267" i="8"/>
  <c r="BQ47" i="7"/>
  <c r="BE65" i="5"/>
  <c r="BP46" i="7"/>
  <c r="BD64" i="5"/>
  <c r="DK102" i="12"/>
  <c r="DJ238" i="10"/>
  <c r="DJ374" i="9"/>
  <c r="DJ306" i="8"/>
  <c r="DK86" i="12"/>
  <c r="DJ358" i="9"/>
  <c r="DJ222" i="10"/>
  <c r="DJ290" i="8"/>
  <c r="DK100" i="12"/>
  <c r="DJ304" i="8"/>
  <c r="DJ236" i="10"/>
  <c r="DJ372" i="9"/>
  <c r="DK77" i="12"/>
  <c r="DJ349" i="9"/>
  <c r="DJ213" i="10"/>
  <c r="DJ281" i="8"/>
  <c r="DK91" i="12"/>
  <c r="DJ363" i="9"/>
  <c r="DJ227" i="10"/>
  <c r="DJ295" i="8"/>
  <c r="DK108" i="12"/>
  <c r="DJ312" i="8"/>
  <c r="DJ244" i="10"/>
  <c r="DJ380" i="9"/>
  <c r="DK96" i="12"/>
  <c r="DJ300" i="8"/>
  <c r="DJ368" i="9"/>
  <c r="DJ232" i="10"/>
  <c r="DK126" i="12"/>
  <c r="DJ398" i="9"/>
  <c r="DJ262" i="10"/>
  <c r="DJ330" i="8"/>
  <c r="DK123" i="12"/>
  <c r="DJ259" i="10"/>
  <c r="DJ395" i="9"/>
  <c r="DJ327" i="8"/>
  <c r="DK172" i="12"/>
  <c r="DJ376" i="8"/>
  <c r="DJ376" i="10"/>
  <c r="DJ308" i="10"/>
  <c r="DK106" i="12"/>
  <c r="DJ310" i="8"/>
  <c r="DJ378" i="9"/>
  <c r="DJ242" i="10"/>
  <c r="DK130" i="12"/>
  <c r="DJ266" i="10"/>
  <c r="DJ334" i="8"/>
  <c r="DJ402" i="9"/>
  <c r="DK132" i="12"/>
  <c r="DJ336" i="8"/>
  <c r="DJ404" i="9"/>
  <c r="DJ268" i="10"/>
  <c r="DK92" i="12"/>
  <c r="DJ296" i="8"/>
  <c r="DJ364" i="9"/>
  <c r="DJ228" i="10"/>
  <c r="DK171" i="12"/>
  <c r="DJ307" i="10"/>
  <c r="DJ375" i="8"/>
  <c r="DJ375" i="10"/>
  <c r="DK198" i="12"/>
  <c r="DJ402" i="8"/>
  <c r="DJ334" i="10"/>
  <c r="DJ402" i="10"/>
  <c r="DK199" i="12"/>
  <c r="DJ335" i="10"/>
  <c r="DJ403" i="10"/>
  <c r="DJ403" i="8"/>
  <c r="DK154" i="12"/>
  <c r="DJ358" i="10"/>
  <c r="DJ290" i="10"/>
  <c r="DJ358" i="8"/>
  <c r="DK195" i="12"/>
  <c r="DJ399" i="8"/>
  <c r="DJ331" i="10"/>
  <c r="DJ399" i="10"/>
  <c r="DK89" i="12"/>
  <c r="DJ293" i="8"/>
  <c r="DJ361" i="9"/>
  <c r="DJ225" i="10"/>
  <c r="DK186" i="12"/>
  <c r="DJ390" i="8"/>
  <c r="DJ390" i="10"/>
  <c r="DJ322" i="10"/>
  <c r="DK114" i="12"/>
  <c r="DJ318" i="8"/>
  <c r="DJ250" i="10"/>
  <c r="DJ386" i="9"/>
  <c r="DK150" i="12"/>
  <c r="DJ354" i="10"/>
  <c r="DJ286" i="10"/>
  <c r="DJ354" i="8"/>
  <c r="DK83" i="12"/>
  <c r="DJ355" i="9"/>
  <c r="DJ219" i="10"/>
  <c r="DJ287" i="8"/>
  <c r="DK109" i="12"/>
  <c r="DJ313" i="8"/>
  <c r="DJ245" i="10"/>
  <c r="DJ381" i="9"/>
  <c r="BG75" i="6"/>
  <c r="BH9" i="6"/>
  <c r="BG7" i="6"/>
  <c r="BD54" i="5"/>
  <c r="DJ245" i="12"/>
  <c r="DK41" i="12"/>
  <c r="BB41" i="11"/>
  <c r="BB109" i="11" s="1"/>
  <c r="DJ245" i="9"/>
  <c r="DJ313" i="9"/>
  <c r="DJ245" i="8"/>
  <c r="BF150" i="11"/>
  <c r="BA82" i="11"/>
  <c r="BG151" i="11"/>
  <c r="BA83" i="11"/>
  <c r="DJ220" i="12"/>
  <c r="DK16" i="12"/>
  <c r="BB16" i="11"/>
  <c r="DJ220" i="8"/>
  <c r="DJ220" i="9"/>
  <c r="DJ288" i="9"/>
  <c r="DJ246" i="12"/>
  <c r="DK42" i="12"/>
  <c r="BB42" i="11"/>
  <c r="BB110" i="11" s="1"/>
  <c r="DJ246" i="9"/>
  <c r="DJ314" i="9"/>
  <c r="DJ246" i="8"/>
  <c r="DJ223" i="12"/>
  <c r="DK19" i="12"/>
  <c r="BB19" i="11"/>
  <c r="BB87" i="11" s="1"/>
  <c r="DJ291" i="9"/>
  <c r="DJ223" i="8"/>
  <c r="DJ223" i="9"/>
  <c r="DJ240" i="12"/>
  <c r="DK36" i="12"/>
  <c r="BB36" i="11"/>
  <c r="BB104" i="11" s="1"/>
  <c r="DJ240" i="8"/>
  <c r="DJ308" i="9"/>
  <c r="DJ240" i="9"/>
  <c r="DJ221" i="12"/>
  <c r="DK17" i="12"/>
  <c r="BB17" i="11"/>
  <c r="DJ289" i="9"/>
  <c r="DJ221" i="9"/>
  <c r="DJ221" i="8"/>
  <c r="DK165" i="12"/>
  <c r="DJ369" i="8"/>
  <c r="DJ369" i="10"/>
  <c r="DJ301" i="10"/>
  <c r="DK103" i="12"/>
  <c r="DJ239" i="10"/>
  <c r="DJ375" i="9"/>
  <c r="DJ307" i="8"/>
  <c r="DK146" i="12"/>
  <c r="DJ282" i="10"/>
  <c r="DJ350" i="10"/>
  <c r="DJ350" i="8"/>
  <c r="DK158" i="12"/>
  <c r="DJ294" i="10"/>
  <c r="DJ362" i="10"/>
  <c r="DJ362" i="8"/>
  <c r="BB118" i="6"/>
  <c r="BC118" i="6" s="1"/>
  <c r="BB115" i="6"/>
  <c r="DJ254" i="12"/>
  <c r="DK50" i="12"/>
  <c r="BB50" i="11"/>
  <c r="BB118" i="11" s="1"/>
  <c r="DJ322" i="9"/>
  <c r="DJ254" i="9"/>
  <c r="DJ254" i="8"/>
  <c r="DJ228" i="12"/>
  <c r="DK24" i="12"/>
  <c r="BB24" i="11"/>
  <c r="BB92" i="11" s="1"/>
  <c r="DJ228" i="8"/>
  <c r="DJ296" i="9"/>
  <c r="DJ228" i="9"/>
  <c r="BE116" i="6"/>
  <c r="BB18" i="5"/>
  <c r="DK124" i="12"/>
  <c r="DJ328" i="8"/>
  <c r="DJ396" i="9"/>
  <c r="DJ260" i="10"/>
  <c r="DK110" i="12"/>
  <c r="DJ382" i="9"/>
  <c r="DJ314" i="8"/>
  <c r="DJ246" i="10"/>
  <c r="DK127" i="12"/>
  <c r="DJ263" i="10"/>
  <c r="DJ399" i="9"/>
  <c r="DJ331" i="8"/>
  <c r="DK79" i="12"/>
  <c r="DJ351" i="9"/>
  <c r="DJ215" i="10"/>
  <c r="DJ283" i="8"/>
  <c r="DK113" i="12"/>
  <c r="DJ317" i="8"/>
  <c r="DJ385" i="9"/>
  <c r="DJ249" i="10"/>
  <c r="DK107" i="12"/>
  <c r="DJ379" i="9"/>
  <c r="DJ243" i="10"/>
  <c r="DJ311" i="8"/>
  <c r="DK104" i="12"/>
  <c r="DJ308" i="8"/>
  <c r="DJ240" i="10"/>
  <c r="DJ376" i="9"/>
  <c r="DJ224" i="12"/>
  <c r="DK20" i="12"/>
  <c r="BB20" i="11"/>
  <c r="BB88" i="11" s="1"/>
  <c r="DJ224" i="8"/>
  <c r="DJ224" i="9"/>
  <c r="DJ292" i="9"/>
  <c r="BC41" i="5"/>
  <c r="BO166" i="7"/>
  <c r="BO165" i="7" s="1"/>
  <c r="BO141" i="7"/>
  <c r="BO44" i="7"/>
  <c r="BB74" i="3" s="1"/>
  <c r="BB26" i="3"/>
  <c r="DJ262" i="12"/>
  <c r="DK58" i="12"/>
  <c r="BB58" i="11"/>
  <c r="BB126" i="11" s="1"/>
  <c r="DJ330" i="9"/>
  <c r="DJ262" i="9"/>
  <c r="DJ262" i="8"/>
  <c r="DI342" i="9"/>
  <c r="BQ63" i="7" s="1"/>
  <c r="DK179" i="12"/>
  <c r="DJ315" i="10"/>
  <c r="DJ383" i="8"/>
  <c r="DJ383" i="10"/>
  <c r="DK117" i="12"/>
  <c r="DJ321" i="8"/>
  <c r="DJ253" i="10"/>
  <c r="DJ389" i="9"/>
  <c r="DK184" i="12"/>
  <c r="DJ388" i="8"/>
  <c r="DJ388" i="10"/>
  <c r="DJ320" i="10"/>
  <c r="DK147" i="12"/>
  <c r="DJ283" i="10"/>
  <c r="DJ351" i="8"/>
  <c r="DJ351" i="10"/>
  <c r="DK149" i="12"/>
  <c r="DJ353" i="8"/>
  <c r="DJ353" i="10"/>
  <c r="DJ285" i="10"/>
  <c r="DK183" i="12"/>
  <c r="DJ319" i="10"/>
  <c r="DJ387" i="10"/>
  <c r="DJ387" i="8"/>
  <c r="DK177" i="12"/>
  <c r="DJ381" i="8"/>
  <c r="DJ313" i="10"/>
  <c r="DJ381" i="10"/>
  <c r="DK174" i="12"/>
  <c r="DJ378" i="8"/>
  <c r="DJ378" i="10"/>
  <c r="DJ310" i="10"/>
  <c r="DK135" i="12"/>
  <c r="DJ271" i="10"/>
  <c r="DJ407" i="9"/>
  <c r="DJ339" i="8"/>
  <c r="DK148" i="12"/>
  <c r="DJ352" i="8"/>
  <c r="DJ352" i="10"/>
  <c r="DJ284" i="10"/>
  <c r="DK78" i="12"/>
  <c r="DJ350" i="9"/>
  <c r="DJ214" i="10"/>
  <c r="DJ282" i="8"/>
  <c r="DK189" i="12"/>
  <c r="DJ393" i="8"/>
  <c r="DJ325" i="10"/>
  <c r="DJ393" i="10"/>
  <c r="DK111" i="12"/>
  <c r="DJ247" i="10"/>
  <c r="DJ383" i="9"/>
  <c r="DJ315" i="8"/>
  <c r="DK155" i="12"/>
  <c r="DJ291" i="10"/>
  <c r="DJ359" i="8"/>
  <c r="DJ359" i="10"/>
  <c r="DK121" i="12"/>
  <c r="DJ325" i="8"/>
  <c r="DJ393" i="9"/>
  <c r="DJ257" i="10"/>
  <c r="DK176" i="12"/>
  <c r="DJ380" i="8"/>
  <c r="DJ380" i="10"/>
  <c r="DJ312" i="10"/>
  <c r="DK129" i="12"/>
  <c r="DJ333" i="8"/>
  <c r="DJ401" i="9"/>
  <c r="DJ265" i="10"/>
  <c r="DK159" i="12"/>
  <c r="DJ295" i="10"/>
  <c r="DJ363" i="8"/>
  <c r="DJ363" i="10"/>
  <c r="DK156" i="12"/>
  <c r="DJ360" i="8"/>
  <c r="DJ360" i="10"/>
  <c r="DJ292" i="10"/>
  <c r="DK194" i="12"/>
  <c r="DJ398" i="8"/>
  <c r="DJ398" i="10"/>
  <c r="DJ330" i="10"/>
  <c r="DK118" i="12"/>
  <c r="DJ254" i="10"/>
  <c r="DJ390" i="9"/>
  <c r="DJ322" i="8"/>
  <c r="DK128" i="12"/>
  <c r="DJ332" i="8"/>
  <c r="DJ400" i="9"/>
  <c r="DJ264" i="10"/>
  <c r="DJ266" i="12"/>
  <c r="DK62" i="12"/>
  <c r="BB62" i="11"/>
  <c r="BB130" i="11" s="1"/>
  <c r="DJ266" i="9"/>
  <c r="DJ334" i="9"/>
  <c r="DJ266" i="8"/>
  <c r="BD148" i="11"/>
  <c r="BA80" i="11"/>
  <c r="BD10" i="5"/>
  <c r="BC17" i="3"/>
  <c r="BC8" i="3"/>
  <c r="DK81" i="12"/>
  <c r="DJ285" i="8"/>
  <c r="DJ353" i="9"/>
  <c r="DJ217" i="10"/>
  <c r="DK95" i="12"/>
  <c r="DJ367" i="9"/>
  <c r="DJ231" i="10"/>
  <c r="DJ299" i="8"/>
  <c r="DK192" i="12"/>
  <c r="DJ396" i="8"/>
  <c r="DJ396" i="10"/>
  <c r="DJ328" i="10"/>
  <c r="DK122" i="12"/>
  <c r="DJ394" i="9"/>
  <c r="DJ326" i="8"/>
  <c r="DJ258" i="10"/>
  <c r="DJ257" i="12"/>
  <c r="DK53" i="12"/>
  <c r="BB53" i="11"/>
  <c r="BB121" i="11" s="1"/>
  <c r="DJ325" i="9"/>
  <c r="DJ257" i="9"/>
  <c r="DJ257" i="8"/>
  <c r="DJ232" i="12"/>
  <c r="DK28" i="12"/>
  <c r="BB28" i="11"/>
  <c r="BB96" i="11" s="1"/>
  <c r="DJ232" i="8"/>
  <c r="DJ300" i="9"/>
  <c r="DJ232" i="9"/>
  <c r="DJ265" i="12"/>
  <c r="DK61" i="12"/>
  <c r="BB61" i="11"/>
  <c r="BB129" i="11" s="1"/>
  <c r="DJ265" i="9"/>
  <c r="DJ333" i="9"/>
  <c r="DJ265" i="8"/>
  <c r="DJ259" i="12"/>
  <c r="DK55" i="12"/>
  <c r="BB55" i="11"/>
  <c r="BB123" i="11" s="1"/>
  <c r="DJ327" i="9"/>
  <c r="DJ259" i="9"/>
  <c r="DJ259" i="8"/>
  <c r="DJ238" i="12"/>
  <c r="DK34" i="12"/>
  <c r="BB34" i="11"/>
  <c r="BB102" i="11" s="1"/>
  <c r="DJ306" i="9"/>
  <c r="DJ238" i="8"/>
  <c r="DJ238" i="9"/>
  <c r="BH25" i="6"/>
  <c r="BN24" i="6" s="1"/>
  <c r="BK51" i="5" s="1"/>
  <c r="BE44" i="5"/>
  <c r="BD29" i="3"/>
  <c r="BQ84" i="7"/>
  <c r="DK204" i="12"/>
  <c r="DJ408" i="8"/>
  <c r="DJ340" i="10"/>
  <c r="DJ408" i="10"/>
  <c r="DJ206" i="12"/>
  <c r="BR37" i="7" s="1"/>
  <c r="DJ250" i="12"/>
  <c r="DK46" i="12"/>
  <c r="BB46" i="11"/>
  <c r="BB114" i="11" s="1"/>
  <c r="DJ250" i="9"/>
  <c r="DJ318" i="9"/>
  <c r="DJ250" i="8"/>
  <c r="DJ261" i="12"/>
  <c r="DK57" i="12"/>
  <c r="BB57" i="11"/>
  <c r="BB125" i="11" s="1"/>
  <c r="DJ261" i="9"/>
  <c r="DJ329" i="9"/>
  <c r="DJ261" i="8"/>
  <c r="BC120" i="5"/>
  <c r="BC118" i="5" s="1"/>
  <c r="BC101" i="5"/>
  <c r="BF92" i="6"/>
  <c r="BF49" i="6"/>
  <c r="DJ218" i="12"/>
  <c r="DK14" i="12"/>
  <c r="BB14" i="11"/>
  <c r="DJ218" i="9"/>
  <c r="DJ218" i="8"/>
  <c r="DJ286" i="9"/>
  <c r="DJ264" i="12"/>
  <c r="DK60" i="12"/>
  <c r="BB60" i="11"/>
  <c r="BB128" i="11" s="1"/>
  <c r="DJ264" i="8"/>
  <c r="DJ264" i="9"/>
  <c r="DJ332" i="9"/>
  <c r="DJ219" i="12"/>
  <c r="DK15" i="12"/>
  <c r="BB15" i="11"/>
  <c r="DJ219" i="9"/>
  <c r="DJ287" i="9"/>
  <c r="DJ219" i="8"/>
  <c r="BP47" i="7"/>
  <c r="BD65" i="5"/>
  <c r="DJ263" i="12"/>
  <c r="DK59" i="12"/>
  <c r="BB59" i="11"/>
  <c r="BB127" i="11" s="1"/>
  <c r="DJ263" i="9"/>
  <c r="DJ331" i="9"/>
  <c r="DJ263" i="8"/>
  <c r="AZ19" i="3"/>
  <c r="BA81" i="3"/>
  <c r="BA80" i="3"/>
  <c r="DK168" i="12"/>
  <c r="DJ372" i="8"/>
  <c r="DJ304" i="10"/>
  <c r="DJ372" i="10"/>
  <c r="DK94" i="12"/>
  <c r="DJ366" i="9"/>
  <c r="DJ230" i="10"/>
  <c r="DJ298" i="8"/>
  <c r="DK112" i="12"/>
  <c r="DJ316" i="8"/>
  <c r="DJ384" i="9"/>
  <c r="DJ248" i="10"/>
  <c r="DK116" i="12"/>
  <c r="DJ320" i="8"/>
  <c r="DJ252" i="10"/>
  <c r="DJ388" i="9"/>
  <c r="DK197" i="12"/>
  <c r="DJ401" i="8"/>
  <c r="DJ401" i="10"/>
  <c r="DJ333" i="10"/>
  <c r="DK202" i="12"/>
  <c r="DJ406" i="8"/>
  <c r="DJ406" i="10"/>
  <c r="DJ338" i="10"/>
  <c r="DK85" i="12"/>
  <c r="DJ357" i="9"/>
  <c r="DJ221" i="10"/>
  <c r="DJ289" i="8"/>
  <c r="DK125" i="12"/>
  <c r="DJ329" i="8"/>
  <c r="DJ261" i="10"/>
  <c r="DJ397" i="9"/>
  <c r="BP34" i="7"/>
  <c r="BG15" i="6"/>
  <c r="BI14" i="6" s="1"/>
  <c r="BD42" i="5"/>
  <c r="BC27" i="3"/>
  <c r="BP82" i="7"/>
  <c r="DJ253" i="12"/>
  <c r="DK49" i="12"/>
  <c r="BB49" i="11"/>
  <c r="BB117" i="11" s="1"/>
  <c r="DJ253" i="9"/>
  <c r="DJ321" i="9"/>
  <c r="DJ253" i="8"/>
  <c r="AZ125" i="5"/>
  <c r="AY118" i="3"/>
  <c r="DJ231" i="12"/>
  <c r="DK27" i="12"/>
  <c r="BB27" i="11"/>
  <c r="BB95" i="11" s="1"/>
  <c r="DJ231" i="9"/>
  <c r="DJ299" i="9"/>
  <c r="DJ231" i="8"/>
  <c r="DK182" i="12"/>
  <c r="DJ386" i="10"/>
  <c r="DJ318" i="10"/>
  <c r="DJ386" i="8"/>
  <c r="BL231" i="7"/>
  <c r="BL185" i="7" s="1"/>
  <c r="DK187" i="12"/>
  <c r="DJ323" i="10"/>
  <c r="DJ391" i="8"/>
  <c r="DJ391" i="10"/>
  <c r="DK188" i="12"/>
  <c r="DJ392" i="8"/>
  <c r="DJ392" i="10"/>
  <c r="DJ324" i="10"/>
  <c r="DK120" i="12"/>
  <c r="DJ324" i="8"/>
  <c r="DJ392" i="9"/>
  <c r="DJ256" i="10"/>
  <c r="DK101" i="12"/>
  <c r="DJ305" i="8"/>
  <c r="DJ237" i="10"/>
  <c r="DJ373" i="9"/>
  <c r="DK160" i="12"/>
  <c r="DJ364" i="8"/>
  <c r="DJ296" i="10"/>
  <c r="DJ364" i="10"/>
  <c r="DK98" i="12"/>
  <c r="DJ370" i="9"/>
  <c r="DJ234" i="10"/>
  <c r="DJ302" i="8"/>
  <c r="DK169" i="12"/>
  <c r="DJ373" i="8"/>
  <c r="DJ305" i="10"/>
  <c r="DJ373" i="10"/>
  <c r="DK181" i="12"/>
  <c r="DJ385" i="8"/>
  <c r="DJ317" i="10"/>
  <c r="DJ385" i="10"/>
  <c r="DK131" i="12"/>
  <c r="DJ403" i="9"/>
  <c r="DJ267" i="10"/>
  <c r="DJ335" i="8"/>
  <c r="DK152" i="12"/>
  <c r="DJ356" i="8"/>
  <c r="DJ288" i="10"/>
  <c r="DJ356" i="10"/>
  <c r="DK185" i="12"/>
  <c r="DJ389" i="8"/>
  <c r="DJ389" i="10"/>
  <c r="DJ321" i="10"/>
  <c r="DJ247" i="12"/>
  <c r="BB43" i="11"/>
  <c r="BB111" i="11" s="1"/>
  <c r="DK43" i="12"/>
  <c r="DJ315" i="9"/>
  <c r="DJ247" i="9"/>
  <c r="DJ247" i="8"/>
  <c r="BM175" i="7"/>
  <c r="BM174" i="7"/>
  <c r="BM169" i="7" s="1"/>
  <c r="BA92" i="5"/>
  <c r="BA85" i="5" s="1"/>
  <c r="AZ88" i="3"/>
  <c r="BA15" i="3"/>
  <c r="BA6" i="3"/>
  <c r="DJ244" i="12"/>
  <c r="DK40" i="12"/>
  <c r="BB40" i="11"/>
  <c r="BB108" i="11" s="1"/>
  <c r="DJ244" i="8"/>
  <c r="DJ312" i="9"/>
  <c r="DJ244" i="9"/>
  <c r="DJ227" i="12"/>
  <c r="DK23" i="12"/>
  <c r="BB23" i="11"/>
  <c r="BB91" i="11" s="1"/>
  <c r="DJ227" i="8"/>
  <c r="DJ295" i="9"/>
  <c r="DJ227" i="9"/>
  <c r="DJ235" i="12"/>
  <c r="DK31" i="12"/>
  <c r="BB31" i="11"/>
  <c r="BB99" i="11" s="1"/>
  <c r="DJ235" i="8"/>
  <c r="DJ303" i="9"/>
  <c r="DJ235" i="9"/>
  <c r="BC9" i="5"/>
  <c r="BC8" i="5" s="1"/>
  <c r="BO81" i="7"/>
  <c r="BB16" i="3"/>
  <c r="BB7" i="3"/>
  <c r="BQ88" i="7"/>
  <c r="BD78" i="3" s="1"/>
  <c r="DI274" i="8"/>
  <c r="BQ40" i="7" s="1"/>
  <c r="BQ67" i="7"/>
  <c r="BQ59" i="7"/>
  <c r="BE72" i="5" s="1"/>
  <c r="BE75" i="5"/>
  <c r="BB146" i="11"/>
  <c r="BA78" i="11"/>
  <c r="BP209" i="7" a="1"/>
  <c r="BP209" i="7" s="1"/>
  <c r="BP195" i="7" a="1"/>
  <c r="BP195" i="7" s="1"/>
  <c r="BO186" i="7"/>
  <c r="BQ54" i="7"/>
  <c r="BE69" i="5"/>
  <c r="BD11" i="5"/>
  <c r="BC9" i="3"/>
  <c r="BC18" i="3"/>
  <c r="DJ241" i="12"/>
  <c r="DK37" i="12"/>
  <c r="BB37" i="11"/>
  <c r="BB105" i="11" s="1"/>
  <c r="DJ241" i="9"/>
  <c r="DJ309" i="9"/>
  <c r="DJ241" i="8"/>
  <c r="BG39" i="6"/>
  <c r="BG44" i="6"/>
  <c r="BC147" i="11"/>
  <c r="BA79" i="11"/>
  <c r="BC62" i="5"/>
  <c r="BB73" i="3"/>
  <c r="DK82" i="12"/>
  <c r="DJ354" i="9"/>
  <c r="DJ218" i="10"/>
  <c r="DJ286" i="8"/>
  <c r="DK84" i="12"/>
  <c r="DJ288" i="8"/>
  <c r="DJ220" i="10"/>
  <c r="DJ356" i="9"/>
  <c r="BP67" i="7"/>
  <c r="BP59" i="7"/>
  <c r="BD72" i="5" s="1"/>
  <c r="BD75" i="5"/>
  <c r="DJ256" i="12"/>
  <c r="DK52" i="12"/>
  <c r="BB52" i="11"/>
  <c r="BB120" i="11" s="1"/>
  <c r="DJ256" i="8"/>
  <c r="DJ256" i="9"/>
  <c r="DJ324" i="9"/>
  <c r="DJ236" i="12"/>
  <c r="DK32" i="12"/>
  <c r="BB32" i="11"/>
  <c r="BB100" i="11" s="1"/>
  <c r="DJ236" i="8"/>
  <c r="DJ236" i="9"/>
  <c r="DJ304" i="9"/>
  <c r="DJ270" i="12"/>
  <c r="DK66" i="12"/>
  <c r="BB66" i="11"/>
  <c r="BB134" i="11" s="1"/>
  <c r="DJ338" i="9"/>
  <c r="DJ270" i="9"/>
  <c r="DJ270" i="8"/>
  <c r="DJ233" i="12"/>
  <c r="DK29" i="12"/>
  <c r="BB29" i="11"/>
  <c r="BB97" i="11" s="1"/>
  <c r="DJ233" i="9"/>
  <c r="DJ301" i="9"/>
  <c r="DJ233" i="8"/>
  <c r="DJ255" i="12"/>
  <c r="DK51" i="12"/>
  <c r="BB51" i="11"/>
  <c r="BB119" i="11" s="1"/>
  <c r="DJ323" i="9"/>
  <c r="DJ255" i="9"/>
  <c r="DJ255" i="8"/>
  <c r="BM231" i="7"/>
  <c r="BM185" i="7" s="1"/>
  <c r="AZ114" i="3"/>
  <c r="AZ101" i="3"/>
  <c r="AZ116" i="3"/>
  <c r="BA107" i="5"/>
  <c r="BA104" i="5" s="1"/>
  <c r="BA111" i="5"/>
  <c r="BB6" i="5"/>
  <c r="BA145" i="11"/>
  <c r="BA77" i="11"/>
  <c r="DK115" i="12"/>
  <c r="DJ251" i="10"/>
  <c r="DJ387" i="9"/>
  <c r="DJ319" i="8"/>
  <c r="DK93" i="12"/>
  <c r="DJ229" i="10"/>
  <c r="DJ297" i="8"/>
  <c r="DJ365" i="9"/>
  <c r="DK190" i="12"/>
  <c r="DJ394" i="8"/>
  <c r="DJ326" i="10"/>
  <c r="DJ394" i="10"/>
  <c r="DK162" i="12"/>
  <c r="DJ366" i="10"/>
  <c r="DJ298" i="10"/>
  <c r="DJ366" i="8"/>
  <c r="DK203" i="12"/>
  <c r="DJ339" i="10"/>
  <c r="DJ407" i="8"/>
  <c r="DJ407" i="10"/>
  <c r="DK145" i="12"/>
  <c r="DJ349" i="8"/>
  <c r="DJ281" i="10"/>
  <c r="DJ349" i="10"/>
  <c r="DK180" i="12"/>
  <c r="DJ384" i="8"/>
  <c r="DJ316" i="10"/>
  <c r="DJ384" i="10"/>
  <c r="DJ234" i="12"/>
  <c r="DK30" i="12"/>
  <c r="BB30" i="11"/>
  <c r="BB98" i="11" s="1"/>
  <c r="DJ234" i="9"/>
  <c r="DJ302" i="9"/>
  <c r="DJ234" i="8"/>
  <c r="BJ154" i="11"/>
  <c r="BA86" i="11"/>
  <c r="BE149" i="11"/>
  <c r="BA81" i="11"/>
  <c r="DJ225" i="12"/>
  <c r="DK21" i="12"/>
  <c r="BB21" i="11"/>
  <c r="BB89" i="11" s="1"/>
  <c r="DJ225" i="9"/>
  <c r="DJ293" i="9"/>
  <c r="DJ225" i="8"/>
  <c r="DI274" i="12"/>
  <c r="BQ35" i="7"/>
  <c r="BQ61" i="7" s="1"/>
  <c r="BQ57" i="7"/>
  <c r="BE70" i="5"/>
  <c r="DK161" i="12"/>
  <c r="DJ365" i="8"/>
  <c r="DJ365" i="10"/>
  <c r="DJ297" i="10"/>
  <c r="DK170" i="12"/>
  <c r="DJ306" i="10"/>
  <c r="DJ374" i="8"/>
  <c r="DJ374" i="10"/>
  <c r="DK153" i="12"/>
  <c r="DJ357" i="8"/>
  <c r="DJ289" i="10"/>
  <c r="DJ357" i="10"/>
  <c r="DK163" i="12"/>
  <c r="DJ299" i="10"/>
  <c r="DJ367" i="8"/>
  <c r="DJ367" i="10"/>
  <c r="DK90" i="12"/>
  <c r="DJ226" i="10"/>
  <c r="DJ362" i="9"/>
  <c r="DJ294" i="8"/>
  <c r="DJ268" i="12"/>
  <c r="DK64" i="12"/>
  <c r="BB64" i="11"/>
  <c r="BB132" i="11" s="1"/>
  <c r="DJ268" i="8"/>
  <c r="DJ336" i="9"/>
  <c r="DJ268" i="9"/>
  <c r="DJ216" i="12"/>
  <c r="DK12" i="12"/>
  <c r="BB12" i="11"/>
  <c r="DJ216" i="8"/>
  <c r="DJ284" i="9"/>
  <c r="DJ216" i="9"/>
  <c r="BP51" i="7"/>
  <c r="BP49" i="7"/>
  <c r="BD67" i="5" s="1"/>
  <c r="BD68" i="5"/>
  <c r="BQ46" i="7"/>
  <c r="BE64" i="5"/>
  <c r="AX153" i="5"/>
  <c r="AW125" i="3"/>
  <c r="DJ229" i="12"/>
  <c r="DK25" i="12"/>
  <c r="BB25" i="11"/>
  <c r="BB93" i="11" s="1"/>
  <c r="DJ297" i="9"/>
  <c r="DJ229" i="9"/>
  <c r="DJ229" i="8"/>
  <c r="BB114" i="5"/>
  <c r="BB95" i="5"/>
  <c r="BB88" i="5" s="1"/>
  <c r="BA104" i="3"/>
  <c r="BA91" i="3"/>
  <c r="BN163" i="7"/>
  <c r="BN105" i="7"/>
  <c r="DJ214" i="12"/>
  <c r="DK10" i="12"/>
  <c r="BB10" i="11"/>
  <c r="DJ214" i="9"/>
  <c r="DJ214" i="8"/>
  <c r="DJ282" i="9"/>
  <c r="DJ239" i="12"/>
  <c r="DK35" i="12"/>
  <c r="BB35" i="11"/>
  <c r="BB103" i="11" s="1"/>
  <c r="DJ239" i="9"/>
  <c r="DJ307" i="9"/>
  <c r="DJ239" i="8"/>
  <c r="DJ242" i="12"/>
  <c r="DK38" i="12"/>
  <c r="BB38" i="11"/>
  <c r="BB106" i="11" s="1"/>
  <c r="DJ242" i="9"/>
  <c r="DJ310" i="9"/>
  <c r="DJ242" i="8"/>
  <c r="BE104" i="6"/>
  <c r="BE103" i="6"/>
  <c r="BB99" i="5"/>
  <c r="DK133" i="12"/>
  <c r="DJ337" i="8"/>
  <c r="DJ269" i="10"/>
  <c r="DJ405" i="9"/>
  <c r="DK99" i="12"/>
  <c r="DJ371" i="9"/>
  <c r="DJ235" i="10"/>
  <c r="DJ303" i="8"/>
  <c r="DK193" i="12"/>
  <c r="DJ397" i="8"/>
  <c r="DJ397" i="10"/>
  <c r="DJ329" i="10"/>
  <c r="DK178" i="12"/>
  <c r="DJ314" i="10"/>
  <c r="DJ382" i="10"/>
  <c r="DJ382" i="8"/>
  <c r="DK175" i="12"/>
  <c r="DJ379" i="8"/>
  <c r="DJ379" i="10"/>
  <c r="DJ311" i="10"/>
  <c r="DK134" i="12"/>
  <c r="DJ338" i="8"/>
  <c r="DJ406" i="9"/>
  <c r="DJ270" i="10"/>
  <c r="DK164" i="12"/>
  <c r="DJ368" i="8"/>
  <c r="DJ300" i="10"/>
  <c r="DJ368" i="10"/>
  <c r="DK97" i="12"/>
  <c r="DJ301" i="8"/>
  <c r="DJ369" i="9"/>
  <c r="DJ233" i="10"/>
  <c r="DK201" i="12"/>
  <c r="DJ405" i="8"/>
  <c r="DJ337" i="10"/>
  <c r="DJ405" i="10"/>
  <c r="DK80" i="12"/>
  <c r="DJ284" i="8"/>
  <c r="DJ216" i="10"/>
  <c r="DJ352" i="9"/>
  <c r="DK87" i="12"/>
  <c r="DJ223" i="10"/>
  <c r="DJ359" i="9"/>
  <c r="DJ291" i="8"/>
  <c r="DK88" i="12"/>
  <c r="DJ292" i="8"/>
  <c r="DJ360" i="9"/>
  <c r="DJ224" i="10"/>
  <c r="DK200" i="12"/>
  <c r="DJ404" i="8"/>
  <c r="DJ404" i="10"/>
  <c r="DJ336" i="10"/>
  <c r="DK173" i="12"/>
  <c r="DJ377" i="8"/>
  <c r="DJ377" i="10"/>
  <c r="DJ309" i="10"/>
  <c r="DK157" i="12"/>
  <c r="DJ361" i="8"/>
  <c r="DJ293" i="10"/>
  <c r="DJ361" i="10"/>
  <c r="DK196" i="12"/>
  <c r="DJ400" i="8"/>
  <c r="DJ332" i="10"/>
  <c r="DJ400" i="10"/>
  <c r="DK151" i="12"/>
  <c r="DJ287" i="10"/>
  <c r="DJ355" i="8"/>
  <c r="DJ355" i="10"/>
  <c r="DK167" i="12"/>
  <c r="DJ371" i="10"/>
  <c r="DJ371" i="8"/>
  <c r="DJ303" i="10"/>
  <c r="DK105" i="12"/>
  <c r="DJ309" i="8"/>
  <c r="DJ241" i="10"/>
  <c r="DJ377" i="9"/>
  <c r="DK191" i="12"/>
  <c r="DJ395" i="8"/>
  <c r="DJ395" i="10"/>
  <c r="DJ327" i="10"/>
  <c r="DK119" i="12"/>
  <c r="DJ255" i="10"/>
  <c r="DJ391" i="9"/>
  <c r="DJ323" i="8"/>
  <c r="BQ51" i="7"/>
  <c r="BQ49" i="7"/>
  <c r="BE67" i="5" s="1"/>
  <c r="BE68" i="5"/>
  <c r="BF45" i="6"/>
  <c r="DJ260" i="12"/>
  <c r="DK56" i="12"/>
  <c r="BB56" i="11"/>
  <c r="BB124" i="11" s="1"/>
  <c r="DJ260" i="8"/>
  <c r="DJ328" i="9"/>
  <c r="DJ260" i="9"/>
  <c r="DJ215" i="12"/>
  <c r="DK11" i="12"/>
  <c r="BB11" i="11"/>
  <c r="DJ215" i="9"/>
  <c r="DJ283" i="9"/>
  <c r="DJ215" i="8"/>
  <c r="DJ226" i="12"/>
  <c r="DK22" i="12"/>
  <c r="BB22" i="11"/>
  <c r="BB90" i="11" s="1"/>
  <c r="DJ294" i="9"/>
  <c r="DJ226" i="9"/>
  <c r="DJ226" i="8"/>
  <c r="BF95" i="6"/>
  <c r="BF94" i="6" s="1"/>
  <c r="BF43" i="6" s="1"/>
  <c r="BF35" i="6"/>
  <c r="BF33" i="6" s="1"/>
  <c r="BF31" i="6" s="1"/>
  <c r="DJ271" i="12"/>
  <c r="DK67" i="12"/>
  <c r="BB67" i="11"/>
  <c r="BB135" i="11" s="1"/>
  <c r="DJ271" i="9"/>
  <c r="DJ339" i="9"/>
  <c r="DJ271" i="8"/>
  <c r="DJ237" i="12"/>
  <c r="DK33" i="12"/>
  <c r="BB33" i="11"/>
  <c r="BB101" i="11" s="1"/>
  <c r="DJ305" i="9"/>
  <c r="DJ237" i="9"/>
  <c r="DJ237" i="8"/>
  <c r="DJ248" i="12"/>
  <c r="DK44" i="12"/>
  <c r="BB44" i="11"/>
  <c r="BB112" i="11" s="1"/>
  <c r="DJ248" i="8"/>
  <c r="DJ316" i="9"/>
  <c r="DJ248" i="9"/>
  <c r="BH152" i="11"/>
  <c r="BA84" i="11"/>
  <c r="DJ230" i="12"/>
  <c r="DK26" i="12"/>
  <c r="BB26" i="11"/>
  <c r="BB94" i="11" s="1"/>
  <c r="DJ230" i="8"/>
  <c r="DJ298" i="9"/>
  <c r="DJ230" i="9"/>
  <c r="DJ252" i="12"/>
  <c r="DK48" i="12"/>
  <c r="BB48" i="11"/>
  <c r="BB116" i="11" s="1"/>
  <c r="DJ252" i="8"/>
  <c r="DJ252" i="9"/>
  <c r="DJ320" i="9"/>
  <c r="AY125" i="5"/>
  <c r="AX118" i="3"/>
  <c r="AX114" i="3"/>
  <c r="BK231" i="7"/>
  <c r="BK185" i="7" s="1"/>
  <c r="BK182" i="7"/>
  <c r="AY147" i="5" s="1"/>
  <c r="AY151" i="5" s="1"/>
  <c r="AZ57" i="3"/>
  <c r="BM98" i="7"/>
  <c r="AZ63" i="3" s="1"/>
  <c r="BJ232" i="7"/>
  <c r="AV128" i="3"/>
  <c r="BI153" i="11"/>
  <c r="BA85" i="11"/>
  <c r="DJ269" i="12"/>
  <c r="DK65" i="12"/>
  <c r="BB65" i="11"/>
  <c r="BB133" i="11" s="1"/>
  <c r="DJ269" i="9"/>
  <c r="DJ337" i="9"/>
  <c r="DJ269" i="8"/>
  <c r="DJ243" i="12"/>
  <c r="DK39" i="12"/>
  <c r="BB39" i="11"/>
  <c r="BB107" i="11" s="1"/>
  <c r="DJ243" i="9"/>
  <c r="DJ311" i="9"/>
  <c r="DJ243" i="8"/>
  <c r="BP54" i="7"/>
  <c r="BD69" i="5"/>
  <c r="BP57" i="7"/>
  <c r="BD70" i="5"/>
  <c r="DJ213" i="12"/>
  <c r="DK9" i="12"/>
  <c r="BB9" i="11"/>
  <c r="DJ281" i="9"/>
  <c r="DJ213" i="9"/>
  <c r="DJ213" i="8"/>
  <c r="DJ222" i="12"/>
  <c r="DK18" i="12"/>
  <c r="BB18" i="11"/>
  <c r="BB86" i="11" s="1"/>
  <c r="DJ222" i="8"/>
  <c r="DJ290" i="9"/>
  <c r="DJ222" i="9"/>
  <c r="DJ217" i="12"/>
  <c r="DK13" i="12"/>
  <c r="BB13" i="11"/>
  <c r="DJ217" i="9"/>
  <c r="DJ285" i="9"/>
  <c r="DJ217" i="8"/>
  <c r="BH12" i="6"/>
  <c r="BE47" i="5"/>
  <c r="BE46" i="5" s="1"/>
  <c r="BE139" i="5" s="1"/>
  <c r="BP39" i="7"/>
  <c r="DK166" i="12"/>
  <c r="DJ370" i="10"/>
  <c r="DJ302" i="10"/>
  <c r="DJ370" i="8"/>
  <c r="BP64" i="7"/>
  <c r="BE73" i="5"/>
  <c r="BR87" i="7"/>
  <c r="BE79" i="3" s="1"/>
  <c r="DJ272" i="12"/>
  <c r="DK68" i="12"/>
  <c r="BB68" i="11"/>
  <c r="BB136" i="11" s="1"/>
  <c r="DJ272" i="8"/>
  <c r="DJ272" i="9"/>
  <c r="DJ274" i="9" s="1"/>
  <c r="BR60" i="7" s="1"/>
  <c r="DJ340" i="9"/>
  <c r="DJ70" i="12"/>
  <c r="DJ251" i="12"/>
  <c r="DK47" i="12"/>
  <c r="BB47" i="11"/>
  <c r="BB115" i="11" s="1"/>
  <c r="DJ319" i="9"/>
  <c r="DJ251" i="9"/>
  <c r="DJ251" i="8"/>
  <c r="BL182" i="7" l="1"/>
  <c r="AZ147" i="5" s="1"/>
  <c r="AZ151" i="5" s="1"/>
  <c r="DJ274" i="8"/>
  <c r="BR40" i="7" s="1"/>
  <c r="BD111" i="6"/>
  <c r="BA149" i="5" s="1"/>
  <c r="BD117" i="6"/>
  <c r="BC18" i="5"/>
  <c r="BC6" i="5" s="1"/>
  <c r="BF116" i="6"/>
  <c r="DJ274" i="12"/>
  <c r="BR35" i="7"/>
  <c r="DK222" i="12"/>
  <c r="DL18" i="12"/>
  <c r="BC18" i="11"/>
  <c r="BC86" i="11" s="1"/>
  <c r="DK222" i="8"/>
  <c r="DK290" i="9"/>
  <c r="DK222" i="9"/>
  <c r="DK260" i="12"/>
  <c r="BC56" i="11"/>
  <c r="BC124" i="11" s="1"/>
  <c r="DL56" i="12"/>
  <c r="DK260" i="8"/>
  <c r="DK328" i="9"/>
  <c r="DK260" i="9"/>
  <c r="BF44" i="5"/>
  <c r="BI25" i="6"/>
  <c r="BO24" i="6" s="1"/>
  <c r="BL51" i="5" s="1"/>
  <c r="BE29" i="3"/>
  <c r="BR84" i="7"/>
  <c r="BB145" i="11"/>
  <c r="BB77" i="11"/>
  <c r="AZ125" i="3"/>
  <c r="BD147" i="11"/>
  <c r="BB79" i="11"/>
  <c r="DL119" i="12"/>
  <c r="DK255" i="10"/>
  <c r="DK391" i="9"/>
  <c r="DK323" i="8"/>
  <c r="DL105" i="12"/>
  <c r="DK309" i="8"/>
  <c r="DK241" i="10"/>
  <c r="DK377" i="9"/>
  <c r="DL196" i="12"/>
  <c r="DK400" i="8"/>
  <c r="DK332" i="10"/>
  <c r="DK400" i="10"/>
  <c r="DL157" i="12"/>
  <c r="DK361" i="8"/>
  <c r="DK293" i="10"/>
  <c r="DK361" i="10"/>
  <c r="DL200" i="12"/>
  <c r="DK404" i="8"/>
  <c r="DK404" i="10"/>
  <c r="DK336" i="10"/>
  <c r="DL88" i="12"/>
  <c r="DK292" i="8"/>
  <c r="DK224" i="10"/>
  <c r="DK360" i="9"/>
  <c r="DL87" i="12"/>
  <c r="DK359" i="9"/>
  <c r="DK223" i="10"/>
  <c r="DK291" i="8"/>
  <c r="DL80" i="12"/>
  <c r="DK284" i="8"/>
  <c r="DK216" i="10"/>
  <c r="DK352" i="9"/>
  <c r="DL201" i="12"/>
  <c r="DK405" i="8"/>
  <c r="DK405" i="10"/>
  <c r="DK337" i="10"/>
  <c r="DL97" i="12"/>
  <c r="DK301" i="8"/>
  <c r="DK369" i="9"/>
  <c r="DK233" i="10"/>
  <c r="DL164" i="12"/>
  <c r="DK368" i="8"/>
  <c r="DK300" i="10"/>
  <c r="DK368" i="10"/>
  <c r="DL134" i="12"/>
  <c r="DK338" i="8"/>
  <c r="DK406" i="9"/>
  <c r="DK270" i="10"/>
  <c r="DL175" i="12"/>
  <c r="DK311" i="10"/>
  <c r="DK379" i="10"/>
  <c r="DK379" i="8"/>
  <c r="DL178" i="12"/>
  <c r="DK382" i="10"/>
  <c r="DK382" i="8"/>
  <c r="DK314" i="10"/>
  <c r="DL193" i="12"/>
  <c r="DK397" i="8"/>
  <c r="DK329" i="10"/>
  <c r="DK397" i="10"/>
  <c r="DL99" i="12"/>
  <c r="DK371" i="9"/>
  <c r="DK235" i="10"/>
  <c r="DK303" i="8"/>
  <c r="DL133" i="12"/>
  <c r="DK337" i="8"/>
  <c r="DK405" i="9"/>
  <c r="DK269" i="10"/>
  <c r="DK242" i="12"/>
  <c r="DL38" i="12"/>
  <c r="BC38" i="11"/>
  <c r="BC106" i="11" s="1"/>
  <c r="DK242" i="9"/>
  <c r="DK310" i="9"/>
  <c r="DK242" i="8"/>
  <c r="DK214" i="12"/>
  <c r="DL10" i="12"/>
  <c r="BC10" i="11"/>
  <c r="DK214" i="9"/>
  <c r="DK282" i="9"/>
  <c r="DK214" i="8"/>
  <c r="DK229" i="12"/>
  <c r="DL25" i="12"/>
  <c r="BC25" i="11"/>
  <c r="BC93" i="11" s="1"/>
  <c r="DK229" i="9"/>
  <c r="DK297" i="9"/>
  <c r="DK229" i="8"/>
  <c r="BE148" i="11"/>
  <c r="BB80" i="11"/>
  <c r="DL90" i="12"/>
  <c r="DK226" i="10"/>
  <c r="DK362" i="9"/>
  <c r="DK294" i="8"/>
  <c r="DL163" i="12"/>
  <c r="DK299" i="10"/>
  <c r="DK367" i="8"/>
  <c r="DK367" i="10"/>
  <c r="DL153" i="12"/>
  <c r="DK357" i="8"/>
  <c r="DK289" i="10"/>
  <c r="DK357" i="10"/>
  <c r="DL170" i="12"/>
  <c r="DK374" i="8"/>
  <c r="DK374" i="10"/>
  <c r="DK306" i="10"/>
  <c r="DL161" i="12"/>
  <c r="DK365" i="8"/>
  <c r="DK297" i="10"/>
  <c r="DK365" i="10"/>
  <c r="DL180" i="12"/>
  <c r="DK384" i="8"/>
  <c r="DK384" i="10"/>
  <c r="DK316" i="10"/>
  <c r="DL145" i="12"/>
  <c r="DK349" i="8"/>
  <c r="DK281" i="10"/>
  <c r="DK349" i="10"/>
  <c r="DL203" i="12"/>
  <c r="DK339" i="10"/>
  <c r="DK407" i="8"/>
  <c r="DK407" i="10"/>
  <c r="DL162" i="12"/>
  <c r="DK366" i="10"/>
  <c r="DK298" i="10"/>
  <c r="DK366" i="8"/>
  <c r="DL190" i="12"/>
  <c r="DK394" i="8"/>
  <c r="DK326" i="10"/>
  <c r="DK394" i="10"/>
  <c r="DL93" i="12"/>
  <c r="DK229" i="10"/>
  <c r="DK297" i="8"/>
  <c r="DK365" i="9"/>
  <c r="DL115" i="12"/>
  <c r="DK251" i="10"/>
  <c r="DK387" i="9"/>
  <c r="DK319" i="8"/>
  <c r="DK233" i="12"/>
  <c r="DL29" i="12"/>
  <c r="BC29" i="11"/>
  <c r="BC97" i="11" s="1"/>
  <c r="DK233" i="9"/>
  <c r="DK301" i="9"/>
  <c r="DK233" i="8"/>
  <c r="DK236" i="12"/>
  <c r="DL32" i="12"/>
  <c r="BC32" i="11"/>
  <c r="BC100" i="11" s="1"/>
  <c r="DK236" i="8"/>
  <c r="DK236" i="9"/>
  <c r="DK304" i="9"/>
  <c r="BQ45" i="7"/>
  <c r="BQ39" i="7"/>
  <c r="BE63" i="5"/>
  <c r="BR88" i="7"/>
  <c r="BE78" i="3" s="1"/>
  <c r="BB6" i="3"/>
  <c r="BB15" i="3"/>
  <c r="DK227" i="12"/>
  <c r="DL23" i="12"/>
  <c r="BC23" i="11"/>
  <c r="BC91" i="11" s="1"/>
  <c r="DK227" i="8"/>
  <c r="DK295" i="9"/>
  <c r="DK227" i="9"/>
  <c r="DL185" i="12"/>
  <c r="DK389" i="8"/>
  <c r="DK321" i="10"/>
  <c r="DK389" i="10"/>
  <c r="DL152" i="12"/>
  <c r="DK356" i="8"/>
  <c r="DK288" i="10"/>
  <c r="DK356" i="10"/>
  <c r="DL131" i="12"/>
  <c r="DK403" i="9"/>
  <c r="DK267" i="10"/>
  <c r="DK335" i="8"/>
  <c r="DL181" i="12"/>
  <c r="DK385" i="8"/>
  <c r="DK317" i="10"/>
  <c r="DK385" i="10"/>
  <c r="DL169" i="12"/>
  <c r="DK373" i="8"/>
  <c r="DK305" i="10"/>
  <c r="DK373" i="10"/>
  <c r="DL98" i="12"/>
  <c r="DK370" i="9"/>
  <c r="DK234" i="10"/>
  <c r="DK302" i="8"/>
  <c r="DL160" i="12"/>
  <c r="DK364" i="8"/>
  <c r="DK364" i="10"/>
  <c r="DK296" i="10"/>
  <c r="DL101" i="12"/>
  <c r="DK305" i="8"/>
  <c r="DK373" i="9"/>
  <c r="DK237" i="10"/>
  <c r="DL120" i="12"/>
  <c r="DK324" i="8"/>
  <c r="DK256" i="10"/>
  <c r="DK392" i="9"/>
  <c r="DL188" i="12"/>
  <c r="DK392" i="8"/>
  <c r="DK392" i="10"/>
  <c r="DK324" i="10"/>
  <c r="DL187" i="12"/>
  <c r="DK391" i="10"/>
  <c r="DK323" i="10"/>
  <c r="DK391" i="8"/>
  <c r="BP81" i="7"/>
  <c r="BP186" i="7" s="1"/>
  <c r="BD9" i="5"/>
  <c r="BD8" i="5" s="1"/>
  <c r="BC16" i="3"/>
  <c r="BC7" i="3"/>
  <c r="BP166" i="7"/>
  <c r="BP165" i="7" s="1"/>
  <c r="BP141" i="7"/>
  <c r="BP44" i="7"/>
  <c r="BC74" i="3" s="1"/>
  <c r="BD41" i="5"/>
  <c r="BC26" i="3"/>
  <c r="DL125" i="12"/>
  <c r="DK329" i="8"/>
  <c r="DK397" i="9"/>
  <c r="DK261" i="10"/>
  <c r="DL85" i="12"/>
  <c r="DK221" i="10"/>
  <c r="DK289" i="8"/>
  <c r="DK357" i="9"/>
  <c r="DL202" i="12"/>
  <c r="DK406" i="8"/>
  <c r="DK406" i="10"/>
  <c r="DK338" i="10"/>
  <c r="DL197" i="12"/>
  <c r="DK401" i="8"/>
  <c r="DK401" i="10"/>
  <c r="DK333" i="10"/>
  <c r="DL116" i="12"/>
  <c r="DK320" i="8"/>
  <c r="DK388" i="9"/>
  <c r="DK252" i="10"/>
  <c r="DL112" i="12"/>
  <c r="DK316" i="8"/>
  <c r="DK384" i="9"/>
  <c r="DK248" i="10"/>
  <c r="DL94" i="12"/>
  <c r="DK366" i="9"/>
  <c r="DK230" i="10"/>
  <c r="DK298" i="8"/>
  <c r="DL168" i="12"/>
  <c r="DK372" i="8"/>
  <c r="DK372" i="10"/>
  <c r="DK304" i="10"/>
  <c r="DK263" i="12"/>
  <c r="DL59" i="12"/>
  <c r="BC59" i="11"/>
  <c r="BC127" i="11" s="1"/>
  <c r="DK263" i="9"/>
  <c r="DK331" i="9"/>
  <c r="DK263" i="8"/>
  <c r="DK219" i="12"/>
  <c r="DL15" i="12"/>
  <c r="BC15" i="11"/>
  <c r="DK219" i="9"/>
  <c r="DK287" i="9"/>
  <c r="DK219" i="8"/>
  <c r="BG150" i="11"/>
  <c r="BB82" i="11"/>
  <c r="DJ410" i="10"/>
  <c r="BR53" i="7" s="1"/>
  <c r="BE11" i="5"/>
  <c r="BD18" i="3"/>
  <c r="BD9" i="3"/>
  <c r="DK238" i="12"/>
  <c r="DL34" i="12"/>
  <c r="BC34" i="11"/>
  <c r="BC102" i="11" s="1"/>
  <c r="DK238" i="8"/>
  <c r="DK306" i="9"/>
  <c r="DK238" i="9"/>
  <c r="DK265" i="12"/>
  <c r="DL61" i="12"/>
  <c r="BC61" i="11"/>
  <c r="BC129" i="11" s="1"/>
  <c r="DK333" i="9"/>
  <c r="DK265" i="9"/>
  <c r="DK265" i="8"/>
  <c r="DK257" i="12"/>
  <c r="DL53" i="12"/>
  <c r="BC53" i="11"/>
  <c r="BC121" i="11" s="1"/>
  <c r="DK325" i="9"/>
  <c r="DK257" i="9"/>
  <c r="DK257" i="8"/>
  <c r="DL128" i="12"/>
  <c r="DK332" i="8"/>
  <c r="DK400" i="9"/>
  <c r="DK264" i="10"/>
  <c r="DL118" i="12"/>
  <c r="DK322" i="8"/>
  <c r="DK254" i="10"/>
  <c r="DK390" i="9"/>
  <c r="DL194" i="12"/>
  <c r="DK398" i="8"/>
  <c r="DK330" i="10"/>
  <c r="DK398" i="10"/>
  <c r="DL156" i="12"/>
  <c r="DK360" i="8"/>
  <c r="DK292" i="10"/>
  <c r="DK360" i="10"/>
  <c r="DL159" i="12"/>
  <c r="DK295" i="10"/>
  <c r="DK363" i="8"/>
  <c r="DK363" i="10"/>
  <c r="DL129" i="12"/>
  <c r="DK333" i="8"/>
  <c r="DK401" i="9"/>
  <c r="DK265" i="10"/>
  <c r="DL176" i="12"/>
  <c r="DK380" i="8"/>
  <c r="DK312" i="10"/>
  <c r="DK380" i="10"/>
  <c r="DL121" i="12"/>
  <c r="DK325" i="8"/>
  <c r="DK393" i="9"/>
  <c r="DK257" i="10"/>
  <c r="DL155" i="12"/>
  <c r="DK291" i="10"/>
  <c r="DK359" i="8"/>
  <c r="DK359" i="10"/>
  <c r="DL111" i="12"/>
  <c r="DK247" i="10"/>
  <c r="DK383" i="9"/>
  <c r="DK315" i="8"/>
  <c r="DL189" i="12"/>
  <c r="DK393" i="8"/>
  <c r="DK325" i="10"/>
  <c r="DK393" i="10"/>
  <c r="DL78" i="12"/>
  <c r="DK350" i="9"/>
  <c r="DK214" i="10"/>
  <c r="DK282" i="8"/>
  <c r="DL148" i="12"/>
  <c r="DK352" i="8"/>
  <c r="DK284" i="10"/>
  <c r="DK352" i="10"/>
  <c r="DL135" i="12"/>
  <c r="DK271" i="10"/>
  <c r="DK407" i="9"/>
  <c r="DK339" i="8"/>
  <c r="DL174" i="12"/>
  <c r="DK310" i="10"/>
  <c r="DK378" i="10"/>
  <c r="DK378" i="8"/>
  <c r="DL177" i="12"/>
  <c r="DK381" i="8"/>
  <c r="DK381" i="10"/>
  <c r="DK313" i="10"/>
  <c r="DL183" i="12"/>
  <c r="DK319" i="10"/>
  <c r="DK387" i="8"/>
  <c r="DK387" i="10"/>
  <c r="DL149" i="12"/>
  <c r="DK353" i="8"/>
  <c r="DK353" i="10"/>
  <c r="DK285" i="10"/>
  <c r="DL147" i="12"/>
  <c r="DK283" i="10"/>
  <c r="DK351" i="8"/>
  <c r="DK351" i="10"/>
  <c r="DL184" i="12"/>
  <c r="DK388" i="8"/>
  <c r="DK388" i="10"/>
  <c r="DK320" i="10"/>
  <c r="DL117" i="12"/>
  <c r="DK321" i="8"/>
  <c r="DK253" i="10"/>
  <c r="DK389" i="9"/>
  <c r="DL179" i="12"/>
  <c r="DK383" i="8"/>
  <c r="DK315" i="10"/>
  <c r="DK383" i="10"/>
  <c r="DK254" i="12"/>
  <c r="DL50" i="12"/>
  <c r="BC50" i="11"/>
  <c r="BC118" i="11" s="1"/>
  <c r="DK322" i="9"/>
  <c r="DK254" i="9"/>
  <c r="DK254" i="8"/>
  <c r="DK221" i="12"/>
  <c r="DL17" i="12"/>
  <c r="BC17" i="11"/>
  <c r="BC85" i="11" s="1"/>
  <c r="DK221" i="9"/>
  <c r="DK289" i="9"/>
  <c r="DK221" i="8"/>
  <c r="DK223" i="12"/>
  <c r="DL19" i="12"/>
  <c r="BC19" i="11"/>
  <c r="BC87" i="11" s="1"/>
  <c r="DK291" i="9"/>
  <c r="DK223" i="8"/>
  <c r="DK223" i="9"/>
  <c r="DK220" i="12"/>
  <c r="DL16" i="12"/>
  <c r="BC16" i="11"/>
  <c r="DK220" i="8"/>
  <c r="DK288" i="9"/>
  <c r="DK220" i="9"/>
  <c r="DL154" i="12"/>
  <c r="DK358" i="10"/>
  <c r="DK290" i="10"/>
  <c r="DK358" i="8"/>
  <c r="DL199" i="12"/>
  <c r="DK403" i="8"/>
  <c r="DK403" i="10"/>
  <c r="DK335" i="10"/>
  <c r="DL198" i="12"/>
  <c r="DK402" i="8"/>
  <c r="DK402" i="10"/>
  <c r="DK334" i="10"/>
  <c r="DL171" i="12"/>
  <c r="DK307" i="10"/>
  <c r="DK375" i="8"/>
  <c r="DK375" i="10"/>
  <c r="DL92" i="12"/>
  <c r="DK296" i="8"/>
  <c r="DK364" i="9"/>
  <c r="DK228" i="10"/>
  <c r="DL132" i="12"/>
  <c r="DK336" i="8"/>
  <c r="DK404" i="9"/>
  <c r="DK268" i="10"/>
  <c r="DL130" i="12"/>
  <c r="DK266" i="10"/>
  <c r="DK334" i="8"/>
  <c r="DK402" i="9"/>
  <c r="DL106" i="12"/>
  <c r="DK310" i="8"/>
  <c r="DK242" i="10"/>
  <c r="DK378" i="9"/>
  <c r="DL172" i="12"/>
  <c r="DK376" i="8"/>
  <c r="DK308" i="10"/>
  <c r="DK376" i="10"/>
  <c r="DL123" i="12"/>
  <c r="DK259" i="10"/>
  <c r="DK395" i="9"/>
  <c r="DK327" i="8"/>
  <c r="DL126" i="12"/>
  <c r="DK262" i="10"/>
  <c r="DK398" i="9"/>
  <c r="DK330" i="8"/>
  <c r="DL96" i="12"/>
  <c r="DK300" i="8"/>
  <c r="DK232" i="10"/>
  <c r="DK368" i="9"/>
  <c r="DL108" i="12"/>
  <c r="DK312" i="8"/>
  <c r="DK244" i="10"/>
  <c r="DK380" i="9"/>
  <c r="DL91" i="12"/>
  <c r="DK227" i="10"/>
  <c r="DK363" i="9"/>
  <c r="DK295" i="8"/>
  <c r="DL77" i="12"/>
  <c r="DK349" i="9"/>
  <c r="DK213" i="10"/>
  <c r="DK281" i="8"/>
  <c r="DL100" i="12"/>
  <c r="DK304" i="8"/>
  <c r="DK236" i="10"/>
  <c r="DK372" i="9"/>
  <c r="DL86" i="12"/>
  <c r="DK358" i="9"/>
  <c r="DK222" i="10"/>
  <c r="DK290" i="8"/>
  <c r="DL102" i="12"/>
  <c r="DK238" i="10"/>
  <c r="DK306" i="8"/>
  <c r="DK374" i="9"/>
  <c r="BA57" i="3"/>
  <c r="BN98" i="7"/>
  <c r="BA63" i="3" s="1"/>
  <c r="DJ410" i="9"/>
  <c r="BR66" i="7" s="1"/>
  <c r="BE10" i="5"/>
  <c r="BD8" i="3"/>
  <c r="BD17" i="3"/>
  <c r="DK258" i="12"/>
  <c r="DL54" i="12"/>
  <c r="BC54" i="11"/>
  <c r="BC122" i="11" s="1"/>
  <c r="DK258" i="9"/>
  <c r="DK326" i="9"/>
  <c r="DK258" i="8"/>
  <c r="DK226" i="12"/>
  <c r="DL22" i="12"/>
  <c r="BC22" i="11"/>
  <c r="BC90" i="11" s="1"/>
  <c r="DK294" i="9"/>
  <c r="DK226" i="9"/>
  <c r="DK226" i="8"/>
  <c r="BA101" i="3"/>
  <c r="BA116" i="3"/>
  <c r="DK268" i="12"/>
  <c r="DL64" i="12"/>
  <c r="BC64" i="11"/>
  <c r="BC132" i="11" s="1"/>
  <c r="DK268" i="8"/>
  <c r="DK268" i="9"/>
  <c r="DK336" i="9"/>
  <c r="DK234" i="12"/>
  <c r="DL30" i="12"/>
  <c r="BC30" i="11"/>
  <c r="BC98" i="11" s="1"/>
  <c r="DK234" i="9"/>
  <c r="DK302" i="9"/>
  <c r="DK234" i="8"/>
  <c r="DK272" i="12"/>
  <c r="DL68" i="12"/>
  <c r="BC68" i="11"/>
  <c r="BC136" i="11" s="1"/>
  <c r="DK272" i="8"/>
  <c r="DK274" i="8" s="1"/>
  <c r="BS40" i="7" s="1"/>
  <c r="DK272" i="9"/>
  <c r="DK340" i="9"/>
  <c r="DK70" i="12"/>
  <c r="BH39" i="6"/>
  <c r="BH44" i="6"/>
  <c r="DK230" i="12"/>
  <c r="DL26" i="12"/>
  <c r="BC26" i="11"/>
  <c r="BC94" i="11" s="1"/>
  <c r="DK230" i="8"/>
  <c r="DK298" i="9"/>
  <c r="DK230" i="9"/>
  <c r="DL167" i="12"/>
  <c r="DK371" i="10"/>
  <c r="DK371" i="8"/>
  <c r="DK303" i="10"/>
  <c r="BF73" i="5"/>
  <c r="BR61" i="7"/>
  <c r="DL166" i="12"/>
  <c r="DK302" i="10"/>
  <c r="DK370" i="10"/>
  <c r="DK370" i="8"/>
  <c r="DK217" i="12"/>
  <c r="DL13" i="12"/>
  <c r="BC13" i="11"/>
  <c r="DK217" i="9"/>
  <c r="DK285" i="9"/>
  <c r="DK217" i="8"/>
  <c r="DK213" i="12"/>
  <c r="DL9" i="12"/>
  <c r="BC9" i="11"/>
  <c r="DK281" i="9"/>
  <c r="DK213" i="9"/>
  <c r="DK213" i="8"/>
  <c r="DK269" i="12"/>
  <c r="DL65" i="12"/>
  <c r="BC65" i="11"/>
  <c r="BC133" i="11" s="1"/>
  <c r="DK269" i="9"/>
  <c r="DK337" i="9"/>
  <c r="DK269" i="8"/>
  <c r="DK248" i="12"/>
  <c r="DL44" i="12"/>
  <c r="BC44" i="11"/>
  <c r="BC112" i="11" s="1"/>
  <c r="DK248" i="8"/>
  <c r="DK316" i="9"/>
  <c r="DK248" i="9"/>
  <c r="DK271" i="12"/>
  <c r="DL67" i="12"/>
  <c r="BC67" i="11"/>
  <c r="BC135" i="11" s="1"/>
  <c r="DK271" i="9"/>
  <c r="DK339" i="9"/>
  <c r="DK271" i="8"/>
  <c r="DK215" i="12"/>
  <c r="BC11" i="11"/>
  <c r="DL11" i="12"/>
  <c r="DK283" i="9"/>
  <c r="DK215" i="9"/>
  <c r="DK215" i="8"/>
  <c r="DK216" i="12"/>
  <c r="DL12" i="12"/>
  <c r="BC12" i="11"/>
  <c r="DK216" i="8"/>
  <c r="DK284" i="9"/>
  <c r="DK216" i="9"/>
  <c r="DK225" i="12"/>
  <c r="DL21" i="12"/>
  <c r="BC21" i="11"/>
  <c r="BC89" i="11" s="1"/>
  <c r="DK293" i="9"/>
  <c r="DK225" i="9"/>
  <c r="DK225" i="8"/>
  <c r="DK241" i="12"/>
  <c r="DL37" i="12"/>
  <c r="BC37" i="11"/>
  <c r="BC105" i="11" s="1"/>
  <c r="DK241" i="9"/>
  <c r="DK309" i="9"/>
  <c r="DK241" i="8"/>
  <c r="BA19" i="3"/>
  <c r="BB80" i="3"/>
  <c r="BB81" i="3"/>
  <c r="BA125" i="5"/>
  <c r="AZ118" i="3"/>
  <c r="BM182" i="7"/>
  <c r="BA147" i="5" s="1"/>
  <c r="BA151" i="5" s="1"/>
  <c r="AZ153" i="5"/>
  <c r="AY125" i="3"/>
  <c r="DL182" i="12"/>
  <c r="DK318" i="10"/>
  <c r="DK386" i="8"/>
  <c r="DK386" i="10"/>
  <c r="DK218" i="12"/>
  <c r="DL14" i="12"/>
  <c r="BC14" i="11"/>
  <c r="DK218" i="8"/>
  <c r="DK286" i="9"/>
  <c r="DK218" i="9"/>
  <c r="DK250" i="12"/>
  <c r="DL46" i="12"/>
  <c r="BC46" i="11"/>
  <c r="BC114" i="11" s="1"/>
  <c r="DK250" i="9"/>
  <c r="DK318" i="9"/>
  <c r="DK250" i="8"/>
  <c r="DJ342" i="10"/>
  <c r="BR50" i="7" s="1"/>
  <c r="DL122" i="12"/>
  <c r="DK326" i="8"/>
  <c r="DK258" i="10"/>
  <c r="DK394" i="9"/>
  <c r="DL192" i="12"/>
  <c r="DK396" i="8"/>
  <c r="DK328" i="10"/>
  <c r="DK396" i="10"/>
  <c r="DL95" i="12"/>
  <c r="DK367" i="9"/>
  <c r="DK231" i="10"/>
  <c r="DK299" i="8"/>
  <c r="DL81" i="12"/>
  <c r="DK217" i="10"/>
  <c r="DK353" i="9"/>
  <c r="DK285" i="8"/>
  <c r="BQ64" i="7"/>
  <c r="BE74" i="5"/>
  <c r="DK224" i="12"/>
  <c r="DL20" i="12"/>
  <c r="BC20" i="11"/>
  <c r="BC88" i="11" s="1"/>
  <c r="DK224" i="8"/>
  <c r="DK224" i="9"/>
  <c r="DK292" i="9"/>
  <c r="BG95" i="6"/>
  <c r="BG94" i="6" s="1"/>
  <c r="BG43" i="6" s="1"/>
  <c r="BG45" i="6" s="1"/>
  <c r="BG35" i="6"/>
  <c r="BG33" i="6" s="1"/>
  <c r="BG31" i="6" s="1"/>
  <c r="DK267" i="12"/>
  <c r="DL63" i="12"/>
  <c r="BC63" i="11"/>
  <c r="BC131" i="11" s="1"/>
  <c r="DK267" i="9"/>
  <c r="DK335" i="9"/>
  <c r="DK267" i="8"/>
  <c r="DJ274" i="10"/>
  <c r="BR56" i="7" s="1"/>
  <c r="BB107" i="5"/>
  <c r="BB104" i="5" s="1"/>
  <c r="BB111" i="5"/>
  <c r="DJ342" i="9"/>
  <c r="BR63" i="7" s="1"/>
  <c r="BF149" i="11"/>
  <c r="BB81" i="11"/>
  <c r="DL191" i="12"/>
  <c r="DK395" i="10"/>
  <c r="DK395" i="8"/>
  <c r="DK327" i="10"/>
  <c r="DL151" i="12"/>
  <c r="DK287" i="10"/>
  <c r="DK355" i="8"/>
  <c r="DK355" i="10"/>
  <c r="DL173" i="12"/>
  <c r="DK377" i="8"/>
  <c r="DK377" i="10"/>
  <c r="DK309" i="10"/>
  <c r="DK251" i="12"/>
  <c r="DL47" i="12"/>
  <c r="BC47" i="11"/>
  <c r="BC115" i="11" s="1"/>
  <c r="DK251" i="9"/>
  <c r="DK319" i="9"/>
  <c r="DK251" i="8"/>
  <c r="BF63" i="5"/>
  <c r="BR45" i="7"/>
  <c r="BD62" i="5"/>
  <c r="BC73" i="3"/>
  <c r="BK232" i="7"/>
  <c r="AW128" i="3"/>
  <c r="AY153" i="5"/>
  <c r="AX125" i="3"/>
  <c r="DK252" i="12"/>
  <c r="DL48" i="12"/>
  <c r="BC48" i="11"/>
  <c r="BC116" i="11" s="1"/>
  <c r="DK252" i="8"/>
  <c r="DK320" i="9"/>
  <c r="DK252" i="9"/>
  <c r="BE98" i="6"/>
  <c r="DK239" i="12"/>
  <c r="DL35" i="12"/>
  <c r="BC35" i="11"/>
  <c r="BC103" i="11" s="1"/>
  <c r="DK239" i="9"/>
  <c r="DK307" i="9"/>
  <c r="DK239" i="8"/>
  <c r="BB92" i="5"/>
  <c r="BB85" i="5" s="1"/>
  <c r="BN175" i="7"/>
  <c r="BN174" i="7"/>
  <c r="BA88" i="3"/>
  <c r="BQ209" i="7" a="1"/>
  <c r="BQ209" i="7" s="1"/>
  <c r="BQ195" i="7" a="1"/>
  <c r="BQ195" i="7" s="1"/>
  <c r="DK255" i="12"/>
  <c r="DL51" i="12"/>
  <c r="BC51" i="11"/>
  <c r="BC119" i="11" s="1"/>
  <c r="DK323" i="9"/>
  <c r="DK255" i="9"/>
  <c r="DK255" i="8"/>
  <c r="DK270" i="12"/>
  <c r="DL66" i="12"/>
  <c r="BC66" i="11"/>
  <c r="BC134" i="11" s="1"/>
  <c r="DK270" i="9"/>
  <c r="DK338" i="9"/>
  <c r="DK270" i="8"/>
  <c r="DK256" i="12"/>
  <c r="DL52" i="12"/>
  <c r="BC52" i="11"/>
  <c r="BC120" i="11" s="1"/>
  <c r="DK256" i="8"/>
  <c r="DK324" i="9"/>
  <c r="DK256" i="9"/>
  <c r="DL84" i="12"/>
  <c r="DK288" i="8"/>
  <c r="DK220" i="10"/>
  <c r="DK356" i="9"/>
  <c r="DL82" i="12"/>
  <c r="DK354" i="9"/>
  <c r="DK218" i="10"/>
  <c r="DK286" i="8"/>
  <c r="DK235" i="12"/>
  <c r="DL31" i="12"/>
  <c r="BC31" i="11"/>
  <c r="BC99" i="11" s="1"/>
  <c r="DK303" i="9"/>
  <c r="DK235" i="9"/>
  <c r="DK235" i="8"/>
  <c r="DK244" i="12"/>
  <c r="DL40" i="12"/>
  <c r="BC40" i="11"/>
  <c r="BC108" i="11" s="1"/>
  <c r="DK244" i="8"/>
  <c r="DK244" i="9"/>
  <c r="DK312" i="9"/>
  <c r="DK247" i="12"/>
  <c r="DL43" i="12"/>
  <c r="BC43" i="11"/>
  <c r="BC111" i="11" s="1"/>
  <c r="DK315" i="9"/>
  <c r="DK247" i="9"/>
  <c r="DK247" i="8"/>
  <c r="DK231" i="12"/>
  <c r="DL27" i="12"/>
  <c r="BC27" i="11"/>
  <c r="BC95" i="11" s="1"/>
  <c r="DK231" i="9"/>
  <c r="DK299" i="9"/>
  <c r="DK231" i="8"/>
  <c r="DK253" i="12"/>
  <c r="DL49" i="12"/>
  <c r="BC49" i="11"/>
  <c r="BC117" i="11" s="1"/>
  <c r="DK253" i="9"/>
  <c r="DK321" i="9"/>
  <c r="DK253" i="8"/>
  <c r="DJ410" i="8"/>
  <c r="BR42" i="7" s="1"/>
  <c r="DK259" i="12"/>
  <c r="DL55" i="12"/>
  <c r="BC55" i="11"/>
  <c r="BC123" i="11" s="1"/>
  <c r="DK259" i="9"/>
  <c r="DK327" i="9"/>
  <c r="DK259" i="8"/>
  <c r="DK232" i="12"/>
  <c r="DL28" i="12"/>
  <c r="BC28" i="11"/>
  <c r="BC96" i="11" s="1"/>
  <c r="DK232" i="8"/>
  <c r="DK300" i="9"/>
  <c r="DK232" i="9"/>
  <c r="DK262" i="12"/>
  <c r="DL58" i="12"/>
  <c r="BC58" i="11"/>
  <c r="BC126" i="11" s="1"/>
  <c r="DK330" i="9"/>
  <c r="DK262" i="9"/>
  <c r="DK262" i="8"/>
  <c r="BC114" i="5"/>
  <c r="BC95" i="5"/>
  <c r="BC88" i="5" s="1"/>
  <c r="BB104" i="3"/>
  <c r="BB91" i="3"/>
  <c r="BO163" i="7"/>
  <c r="BO105" i="7"/>
  <c r="DL104" i="12"/>
  <c r="DK308" i="8"/>
  <c r="DK376" i="9"/>
  <c r="DK240" i="10"/>
  <c r="DL107" i="12"/>
  <c r="DK243" i="10"/>
  <c r="DK379" i="9"/>
  <c r="DK311" i="8"/>
  <c r="DL113" i="12"/>
  <c r="DK317" i="8"/>
  <c r="DK385" i="9"/>
  <c r="DK249" i="10"/>
  <c r="DL79" i="12"/>
  <c r="DK351" i="9"/>
  <c r="DK215" i="10"/>
  <c r="DK283" i="8"/>
  <c r="DL127" i="12"/>
  <c r="DK263" i="10"/>
  <c r="DK399" i="9"/>
  <c r="DK331" i="8"/>
  <c r="DL110" i="12"/>
  <c r="DK382" i="9"/>
  <c r="DK314" i="8"/>
  <c r="DK246" i="10"/>
  <c r="DL124" i="12"/>
  <c r="DK328" i="8"/>
  <c r="DK260" i="10"/>
  <c r="DK396" i="9"/>
  <c r="DK228" i="12"/>
  <c r="DL24" i="12"/>
  <c r="BC24" i="11"/>
  <c r="BC92" i="11" s="1"/>
  <c r="DK228" i="8"/>
  <c r="DK296" i="9"/>
  <c r="DK228" i="9"/>
  <c r="DK240" i="12"/>
  <c r="DL36" i="12"/>
  <c r="BC36" i="11"/>
  <c r="BC104" i="11" s="1"/>
  <c r="DK240" i="8"/>
  <c r="DK240" i="9"/>
  <c r="DK308" i="9"/>
  <c r="DK246" i="12"/>
  <c r="DL42" i="12"/>
  <c r="BC42" i="11"/>
  <c r="BC110" i="11" s="1"/>
  <c r="DK246" i="9"/>
  <c r="DK314" i="9"/>
  <c r="DK246" i="8"/>
  <c r="DK245" i="12"/>
  <c r="DL41" i="12"/>
  <c r="BC41" i="11"/>
  <c r="BC109" i="11" s="1"/>
  <c r="DK245" i="9"/>
  <c r="DK313" i="9"/>
  <c r="DK245" i="8"/>
  <c r="BH75" i="6"/>
  <c r="BI9" i="6"/>
  <c r="BH7" i="6"/>
  <c r="BE54" i="5"/>
  <c r="DJ342" i="8"/>
  <c r="BR41" i="7" s="1"/>
  <c r="DK249" i="12"/>
  <c r="DL45" i="12"/>
  <c r="BC45" i="11"/>
  <c r="BC113" i="11" s="1"/>
  <c r="DK317" i="9"/>
  <c r="DK249" i="9"/>
  <c r="DK249" i="8"/>
  <c r="DK243" i="12"/>
  <c r="DL39" i="12"/>
  <c r="BC39" i="11"/>
  <c r="BC107" i="11" s="1"/>
  <c r="DK243" i="9"/>
  <c r="DK311" i="9"/>
  <c r="DK243" i="8"/>
  <c r="DK237" i="12"/>
  <c r="DL33" i="12"/>
  <c r="BC33" i="11"/>
  <c r="BC101" i="11" s="1"/>
  <c r="DK305" i="9"/>
  <c r="DK237" i="9"/>
  <c r="DK237" i="8"/>
  <c r="BC146" i="11"/>
  <c r="BB78" i="11"/>
  <c r="BQ34" i="7"/>
  <c r="BH15" i="6"/>
  <c r="BJ14" i="6" s="1"/>
  <c r="BE42" i="5"/>
  <c r="BD27" i="3"/>
  <c r="BQ82" i="7"/>
  <c r="BF47" i="5"/>
  <c r="BF46" i="5" s="1"/>
  <c r="BF139" i="5" s="1"/>
  <c r="BI12" i="6"/>
  <c r="BH151" i="11"/>
  <c r="BB83" i="11"/>
  <c r="DK264" i="12"/>
  <c r="DL60" i="12"/>
  <c r="BC60" i="11"/>
  <c r="BC128" i="11" s="1"/>
  <c r="DK264" i="8"/>
  <c r="DK264" i="9"/>
  <c r="DK332" i="9"/>
  <c r="BC99" i="5"/>
  <c r="BF104" i="6"/>
  <c r="BF103" i="6"/>
  <c r="DK261" i="12"/>
  <c r="DL57" i="12"/>
  <c r="BC57" i="11"/>
  <c r="BC125" i="11" s="1"/>
  <c r="DK261" i="9"/>
  <c r="DK329" i="9"/>
  <c r="DK261" i="8"/>
  <c r="DL204" i="12"/>
  <c r="DK408" i="8"/>
  <c r="DK410" i="8" s="1"/>
  <c r="BS42" i="7" s="1"/>
  <c r="DK340" i="10"/>
  <c r="DK408" i="10"/>
  <c r="DK410" i="10" s="1"/>
  <c r="BS53" i="7" s="1"/>
  <c r="DK206" i="12"/>
  <c r="BS37" i="7" s="1"/>
  <c r="DK266" i="12"/>
  <c r="DL62" i="12"/>
  <c r="BC62" i="11"/>
  <c r="BC130" i="11" s="1"/>
  <c r="DK266" i="9"/>
  <c r="DK334" i="9"/>
  <c r="DK266" i="8"/>
  <c r="BC123" i="5"/>
  <c r="BB115" i="3"/>
  <c r="BO96" i="7"/>
  <c r="DL158" i="12"/>
  <c r="DK294" i="10"/>
  <c r="DK362" i="10"/>
  <c r="DK362" i="8"/>
  <c r="DL146" i="12"/>
  <c r="DK282" i="10"/>
  <c r="DK350" i="10"/>
  <c r="DK350" i="8"/>
  <c r="DL103" i="12"/>
  <c r="DK239" i="10"/>
  <c r="DK375" i="9"/>
  <c r="DK307" i="8"/>
  <c r="DL165" i="12"/>
  <c r="DK369" i="8"/>
  <c r="DK301" i="10"/>
  <c r="DK369" i="10"/>
  <c r="BB85" i="11"/>
  <c r="BJ153" i="11"/>
  <c r="BI152" i="11"/>
  <c r="BB84" i="11"/>
  <c r="BD120" i="5"/>
  <c r="BD118" i="5" s="1"/>
  <c r="BD101" i="5"/>
  <c r="BG92" i="6"/>
  <c r="BG49" i="6"/>
  <c r="DL109" i="12"/>
  <c r="DK245" i="10"/>
  <c r="DK313" i="8"/>
  <c r="DK381" i="9"/>
  <c r="DL83" i="12"/>
  <c r="DK355" i="9"/>
  <c r="DK219" i="10"/>
  <c r="DK287" i="8"/>
  <c r="DL150" i="12"/>
  <c r="DK286" i="10"/>
  <c r="DK354" i="10"/>
  <c r="DK354" i="8"/>
  <c r="DL114" i="12"/>
  <c r="DK318" i="8"/>
  <c r="DK386" i="9"/>
  <c r="DK250" i="10"/>
  <c r="DL186" i="12"/>
  <c r="DK390" i="8"/>
  <c r="DK322" i="10"/>
  <c r="DK390" i="10"/>
  <c r="DL89" i="12"/>
  <c r="DK361" i="9"/>
  <c r="DK293" i="8"/>
  <c r="DK225" i="10"/>
  <c r="DL195" i="12"/>
  <c r="DK399" i="10"/>
  <c r="DK331" i="10"/>
  <c r="DK399" i="8"/>
  <c r="BI20" i="6"/>
  <c r="BL19" i="6" s="1"/>
  <c r="BI49" i="5" s="1"/>
  <c r="BF43" i="5"/>
  <c r="BE28" i="3"/>
  <c r="BR83" i="7"/>
  <c r="DL136" i="12"/>
  <c r="DK340" i="8"/>
  <c r="DK342" i="8" s="1"/>
  <c r="BS41" i="7" s="1"/>
  <c r="DK272" i="10"/>
  <c r="DK274" i="10" s="1"/>
  <c r="BS56" i="7" s="1"/>
  <c r="DK408" i="9"/>
  <c r="DK138" i="12"/>
  <c r="BS36" i="7" s="1"/>
  <c r="BS88" i="7" l="1"/>
  <c r="BF78" i="3" s="1"/>
  <c r="DK342" i="10"/>
  <c r="BS50" i="7" s="1"/>
  <c r="BD115" i="6"/>
  <c r="BA153" i="5" s="1"/>
  <c r="BD118" i="6"/>
  <c r="DK410" i="9"/>
  <c r="BS66" i="7" s="1"/>
  <c r="BG75" i="5" s="1"/>
  <c r="BG116" i="6"/>
  <c r="BD18" i="5"/>
  <c r="BG44" i="5"/>
  <c r="BJ25" i="6"/>
  <c r="BP24" i="6" s="1"/>
  <c r="BM51" i="5" s="1"/>
  <c r="BF29" i="3"/>
  <c r="BS84" i="7"/>
  <c r="DM204" i="12"/>
  <c r="DL408" i="8"/>
  <c r="DL410" i="8" s="1"/>
  <c r="BT42" i="7" s="1"/>
  <c r="DL408" i="10"/>
  <c r="DL340" i="10"/>
  <c r="DL206" i="12"/>
  <c r="BT37" i="7" s="1"/>
  <c r="BQ81" i="7"/>
  <c r="BE9" i="5"/>
  <c r="BE8" i="5" s="1"/>
  <c r="BD16" i="3"/>
  <c r="BD7" i="3"/>
  <c r="BF70" i="5"/>
  <c r="BR57" i="7"/>
  <c r="DL250" i="12"/>
  <c r="DM46" i="12"/>
  <c r="BD46" i="11"/>
  <c r="BD114" i="11" s="1"/>
  <c r="DL250" i="9"/>
  <c r="DL318" i="9"/>
  <c r="DL250" i="8"/>
  <c r="BF75" i="5"/>
  <c r="BR67" i="7"/>
  <c r="BR59" i="7"/>
  <c r="BF72" i="5" s="1"/>
  <c r="BF10" i="5"/>
  <c r="BE17" i="3"/>
  <c r="BE8" i="3"/>
  <c r="BG104" i="6"/>
  <c r="BG103" i="6"/>
  <c r="BD99" i="5"/>
  <c r="BB57" i="3"/>
  <c r="BO98" i="7"/>
  <c r="BB63" i="3" s="1"/>
  <c r="BG65" i="5"/>
  <c r="BS47" i="7"/>
  <c r="BF98" i="6"/>
  <c r="BG47" i="5"/>
  <c r="BG46" i="5" s="1"/>
  <c r="BG139" i="5" s="1"/>
  <c r="BJ12" i="6"/>
  <c r="DL237" i="12"/>
  <c r="DM33" i="12"/>
  <c r="BD33" i="11"/>
  <c r="BD101" i="11" s="1"/>
  <c r="DL237" i="9"/>
  <c r="DL305" i="9"/>
  <c r="DL237" i="8"/>
  <c r="DL249" i="12"/>
  <c r="DM45" i="12"/>
  <c r="BD45" i="11"/>
  <c r="BD113" i="11" s="1"/>
  <c r="DL249" i="9"/>
  <c r="DL317" i="9"/>
  <c r="DL249" i="8"/>
  <c r="BH95" i="6"/>
  <c r="BH94" i="6" s="1"/>
  <c r="BH43" i="6" s="1"/>
  <c r="BH45" i="6" s="1"/>
  <c r="BH35" i="6"/>
  <c r="BH33" i="6" s="1"/>
  <c r="BH31" i="6" s="1"/>
  <c r="BB101" i="3"/>
  <c r="BB116" i="3"/>
  <c r="BC107" i="5"/>
  <c r="BC104" i="5" s="1"/>
  <c r="BC111" i="5"/>
  <c r="DL253" i="12"/>
  <c r="DM49" i="12"/>
  <c r="BD49" i="11"/>
  <c r="BD117" i="11" s="1"/>
  <c r="DL321" i="9"/>
  <c r="DL253" i="9"/>
  <c r="DL253" i="8"/>
  <c r="DL247" i="12"/>
  <c r="DM43" i="12"/>
  <c r="BD43" i="11"/>
  <c r="BD111" i="11" s="1"/>
  <c r="DL247" i="9"/>
  <c r="DL315" i="9"/>
  <c r="DL247" i="8"/>
  <c r="BN169" i="7"/>
  <c r="DL224" i="12"/>
  <c r="DM20" i="12"/>
  <c r="BD20" i="11"/>
  <c r="BD88" i="11" s="1"/>
  <c r="DL224" i="8"/>
  <c r="DL224" i="9"/>
  <c r="DL292" i="9"/>
  <c r="BF68" i="5"/>
  <c r="BR51" i="7"/>
  <c r="BR49" i="7"/>
  <c r="BF67" i="5" s="1"/>
  <c r="DM182" i="12"/>
  <c r="DL386" i="10"/>
  <c r="DL386" i="8"/>
  <c r="DL318" i="10"/>
  <c r="BF148" i="11"/>
  <c r="BC80" i="11"/>
  <c r="BG149" i="11"/>
  <c r="BC81" i="11"/>
  <c r="BS87" i="7"/>
  <c r="BF79" i="3" s="1"/>
  <c r="DK274" i="9"/>
  <c r="BS60" i="7" s="1"/>
  <c r="DL268" i="12"/>
  <c r="DM64" i="12"/>
  <c r="BD64" i="11"/>
  <c r="BD132" i="11" s="1"/>
  <c r="DL268" i="8"/>
  <c r="DL336" i="9"/>
  <c r="DL268" i="9"/>
  <c r="DL258" i="12"/>
  <c r="DM54" i="12"/>
  <c r="BD54" i="11"/>
  <c r="BD122" i="11" s="1"/>
  <c r="DL326" i="9"/>
  <c r="DL258" i="9"/>
  <c r="DL258" i="8"/>
  <c r="DL220" i="12"/>
  <c r="DM16" i="12"/>
  <c r="BD16" i="11"/>
  <c r="BD84" i="11" s="1"/>
  <c r="DL220" i="8"/>
  <c r="DL220" i="9"/>
  <c r="DL288" i="9"/>
  <c r="DL221" i="12"/>
  <c r="DM17" i="12"/>
  <c r="BD17" i="11"/>
  <c r="BD85" i="11" s="1"/>
  <c r="DL289" i="9"/>
  <c r="DL221" i="9"/>
  <c r="DL221" i="8"/>
  <c r="DL257" i="12"/>
  <c r="BD53" i="11"/>
  <c r="BD121" i="11" s="1"/>
  <c r="DM53" i="12"/>
  <c r="DL325" i="9"/>
  <c r="DL257" i="9"/>
  <c r="DL257" i="8"/>
  <c r="DL238" i="12"/>
  <c r="DM34" i="12"/>
  <c r="BD34" i="11"/>
  <c r="BD102" i="11" s="1"/>
  <c r="DL238" i="9"/>
  <c r="DL238" i="8"/>
  <c r="DL306" i="9"/>
  <c r="BI151" i="11"/>
  <c r="BC83" i="11"/>
  <c r="DM168" i="12"/>
  <c r="DL372" i="8"/>
  <c r="DL372" i="10"/>
  <c r="DL304" i="10"/>
  <c r="DM94" i="12"/>
  <c r="DL366" i="9"/>
  <c r="DL230" i="10"/>
  <c r="DL298" i="8"/>
  <c r="DM112" i="12"/>
  <c r="DL316" i="8"/>
  <c r="DL384" i="9"/>
  <c r="DL248" i="10"/>
  <c r="DM116" i="12"/>
  <c r="DL320" i="8"/>
  <c r="DL252" i="10"/>
  <c r="DL388" i="9"/>
  <c r="DM197" i="12"/>
  <c r="DL401" i="8"/>
  <c r="DL333" i="10"/>
  <c r="DL401" i="10"/>
  <c r="DM202" i="12"/>
  <c r="DL406" i="8"/>
  <c r="DL338" i="10"/>
  <c r="DL406" i="10"/>
  <c r="DM85" i="12"/>
  <c r="DL357" i="9"/>
  <c r="DL221" i="10"/>
  <c r="DL289" i="8"/>
  <c r="DM125" i="12"/>
  <c r="DL329" i="8"/>
  <c r="DL261" i="10"/>
  <c r="DL397" i="9"/>
  <c r="BD114" i="5"/>
  <c r="BD95" i="5"/>
  <c r="BD88" i="5" s="1"/>
  <c r="BC104" i="3"/>
  <c r="BC91" i="3"/>
  <c r="BP163" i="7"/>
  <c r="BP105" i="7"/>
  <c r="BD6" i="5"/>
  <c r="BB19" i="3"/>
  <c r="BC81" i="3"/>
  <c r="BC80" i="3"/>
  <c r="DM115" i="12"/>
  <c r="DL387" i="9"/>
  <c r="DL251" i="10"/>
  <c r="DL319" i="8"/>
  <c r="DM93" i="12"/>
  <c r="DL229" i="10"/>
  <c r="DL297" i="8"/>
  <c r="DL365" i="9"/>
  <c r="DM190" i="12"/>
  <c r="DL394" i="8"/>
  <c r="DL326" i="10"/>
  <c r="DL394" i="10"/>
  <c r="DM162" i="12"/>
  <c r="DL298" i="10"/>
  <c r="DL366" i="10"/>
  <c r="DL366" i="8"/>
  <c r="DM203" i="12"/>
  <c r="DL339" i="10"/>
  <c r="DL407" i="8"/>
  <c r="DL407" i="10"/>
  <c r="DM145" i="12"/>
  <c r="DL349" i="8"/>
  <c r="DL281" i="10"/>
  <c r="DL349" i="10"/>
  <c r="DM180" i="12"/>
  <c r="DL384" i="8"/>
  <c r="DL316" i="10"/>
  <c r="DL384" i="10"/>
  <c r="DM161" i="12"/>
  <c r="DL365" i="8"/>
  <c r="DL365" i="10"/>
  <c r="DL297" i="10"/>
  <c r="DM170" i="12"/>
  <c r="DL374" i="8"/>
  <c r="DL306" i="10"/>
  <c r="DL374" i="10"/>
  <c r="DM153" i="12"/>
  <c r="DL357" i="8"/>
  <c r="DL357" i="10"/>
  <c r="DL289" i="10"/>
  <c r="DM163" i="12"/>
  <c r="DL299" i="10"/>
  <c r="DL367" i="8"/>
  <c r="DL367" i="10"/>
  <c r="DM90" i="12"/>
  <c r="DL226" i="10"/>
  <c r="DL362" i="9"/>
  <c r="DL294" i="8"/>
  <c r="BD146" i="11"/>
  <c r="BC78" i="11"/>
  <c r="DM133" i="12"/>
  <c r="DL337" i="8"/>
  <c r="DL405" i="9"/>
  <c r="DL269" i="10"/>
  <c r="DM99" i="12"/>
  <c r="DL371" i="9"/>
  <c r="DL235" i="10"/>
  <c r="DL303" i="8"/>
  <c r="DM193" i="12"/>
  <c r="DL397" i="8"/>
  <c r="DL397" i="10"/>
  <c r="DL329" i="10"/>
  <c r="DM178" i="12"/>
  <c r="DL382" i="8"/>
  <c r="DL314" i="10"/>
  <c r="DL382" i="10"/>
  <c r="DM175" i="12"/>
  <c r="DL379" i="8"/>
  <c r="DL379" i="10"/>
  <c r="DL311" i="10"/>
  <c r="DM134" i="12"/>
  <c r="DL270" i="10"/>
  <c r="DL406" i="9"/>
  <c r="DL338" i="8"/>
  <c r="DM164" i="12"/>
  <c r="DL368" i="8"/>
  <c r="DL300" i="10"/>
  <c r="DL368" i="10"/>
  <c r="DM97" i="12"/>
  <c r="DL233" i="10"/>
  <c r="DL301" i="8"/>
  <c r="DL369" i="9"/>
  <c r="DM201" i="12"/>
  <c r="DL405" i="8"/>
  <c r="DL405" i="10"/>
  <c r="DL337" i="10"/>
  <c r="DM80" i="12"/>
  <c r="DL284" i="8"/>
  <c r="DL352" i="9"/>
  <c r="DL216" i="10"/>
  <c r="DM87" i="12"/>
  <c r="DL359" i="9"/>
  <c r="DL223" i="10"/>
  <c r="DL291" i="8"/>
  <c r="DM88" i="12"/>
  <c r="DL292" i="8"/>
  <c r="DL224" i="10"/>
  <c r="DL360" i="9"/>
  <c r="DM200" i="12"/>
  <c r="DL404" i="8"/>
  <c r="DL404" i="10"/>
  <c r="DL336" i="10"/>
  <c r="DM157" i="12"/>
  <c r="DL361" i="8"/>
  <c r="DL293" i="10"/>
  <c r="DL361" i="10"/>
  <c r="DM196" i="12"/>
  <c r="DL400" i="8"/>
  <c r="DL400" i="10"/>
  <c r="DL332" i="10"/>
  <c r="DM105" i="12"/>
  <c r="DL309" i="8"/>
  <c r="DL241" i="10"/>
  <c r="DL377" i="9"/>
  <c r="DM119" i="12"/>
  <c r="DL255" i="10"/>
  <c r="DL391" i="9"/>
  <c r="DL323" i="8"/>
  <c r="DM152" i="12"/>
  <c r="DL356" i="8"/>
  <c r="DL356" i="10"/>
  <c r="DL288" i="10"/>
  <c r="DM185" i="12"/>
  <c r="DL389" i="8"/>
  <c r="DL321" i="10"/>
  <c r="DL389" i="10"/>
  <c r="BE62" i="5"/>
  <c r="BD73" i="3"/>
  <c r="DL236" i="12"/>
  <c r="DM32" i="12"/>
  <c r="BD32" i="11"/>
  <c r="BD100" i="11" s="1"/>
  <c r="DL236" i="8"/>
  <c r="DL236" i="9"/>
  <c r="DL304" i="9"/>
  <c r="DL214" i="12"/>
  <c r="BD10" i="11"/>
  <c r="DM10" i="12"/>
  <c r="DL214" i="9"/>
  <c r="DL214" i="8"/>
  <c r="DL282" i="9"/>
  <c r="DL222" i="12"/>
  <c r="DM18" i="12"/>
  <c r="BD18" i="11"/>
  <c r="BD86" i="11" s="1"/>
  <c r="DL222" i="8"/>
  <c r="DL290" i="9"/>
  <c r="DL222" i="9"/>
  <c r="BG70" i="5"/>
  <c r="BS57" i="7"/>
  <c r="BQ166" i="7"/>
  <c r="BQ165" i="7" s="1"/>
  <c r="BQ141" i="7"/>
  <c r="BQ44" i="7"/>
  <c r="BD74" i="3" s="1"/>
  <c r="BE41" i="5"/>
  <c r="BD26" i="3"/>
  <c r="BJ9" i="6"/>
  <c r="BI7" i="6"/>
  <c r="BF54" i="5"/>
  <c r="BI75" i="6"/>
  <c r="DL246" i="12"/>
  <c r="DM42" i="12"/>
  <c r="BD42" i="11"/>
  <c r="BD110" i="11" s="1"/>
  <c r="DL246" i="9"/>
  <c r="DL314" i="9"/>
  <c r="DL246" i="8"/>
  <c r="DL228" i="12"/>
  <c r="DM24" i="12"/>
  <c r="BD24" i="11"/>
  <c r="BD92" i="11" s="1"/>
  <c r="DL228" i="8"/>
  <c r="DL296" i="9"/>
  <c r="DL228" i="9"/>
  <c r="DL262" i="12"/>
  <c r="DM58" i="12"/>
  <c r="BD58" i="11"/>
  <c r="BD126" i="11" s="1"/>
  <c r="DL330" i="9"/>
  <c r="DL262" i="9"/>
  <c r="DL262" i="8"/>
  <c r="DL259" i="12"/>
  <c r="DM55" i="12"/>
  <c r="BD55" i="11"/>
  <c r="BD123" i="11" s="1"/>
  <c r="DL327" i="9"/>
  <c r="DL259" i="9"/>
  <c r="DL259" i="8"/>
  <c r="DL235" i="12"/>
  <c r="DM31" i="12"/>
  <c r="BD31" i="11"/>
  <c r="BD99" i="11" s="1"/>
  <c r="DL303" i="9"/>
  <c r="DL235" i="8"/>
  <c r="DL235" i="9"/>
  <c r="DL270" i="12"/>
  <c r="DM66" i="12"/>
  <c r="BD66" i="11"/>
  <c r="BD134" i="11" s="1"/>
  <c r="DL270" i="9"/>
  <c r="DL338" i="9"/>
  <c r="DL270" i="8"/>
  <c r="BG63" i="5"/>
  <c r="BT88" i="7"/>
  <c r="BG78" i="3" s="1"/>
  <c r="BS39" i="7"/>
  <c r="BF69" i="5"/>
  <c r="BR54" i="7"/>
  <c r="DM98" i="12"/>
  <c r="DL370" i="9"/>
  <c r="DL234" i="10"/>
  <c r="DL302" i="8"/>
  <c r="BG64" i="5"/>
  <c r="BS46" i="7"/>
  <c r="BG69" i="5"/>
  <c r="BS54" i="7"/>
  <c r="DL261" i="12"/>
  <c r="DM57" i="12"/>
  <c r="BD57" i="11"/>
  <c r="BD125" i="11" s="1"/>
  <c r="DL329" i="9"/>
  <c r="DL261" i="9"/>
  <c r="DL261" i="8"/>
  <c r="DL243" i="12"/>
  <c r="DM39" i="12"/>
  <c r="BD39" i="11"/>
  <c r="BD107" i="11" s="1"/>
  <c r="DL311" i="9"/>
  <c r="DL243" i="9"/>
  <c r="DL243" i="8"/>
  <c r="BF64" i="5"/>
  <c r="BR46" i="7"/>
  <c r="BE120" i="5"/>
  <c r="BE118" i="5" s="1"/>
  <c r="BE101" i="5"/>
  <c r="BH92" i="6"/>
  <c r="BH49" i="6"/>
  <c r="DM124" i="12"/>
  <c r="DL328" i="8"/>
  <c r="DL396" i="9"/>
  <c r="DL260" i="10"/>
  <c r="DM110" i="12"/>
  <c r="DL314" i="8"/>
  <c r="DL382" i="9"/>
  <c r="DL246" i="10"/>
  <c r="DM127" i="12"/>
  <c r="DL263" i="10"/>
  <c r="DL399" i="9"/>
  <c r="DL331" i="8"/>
  <c r="DM79" i="12"/>
  <c r="DL351" i="9"/>
  <c r="DL215" i="10"/>
  <c r="DL283" i="8"/>
  <c r="DM113" i="12"/>
  <c r="DL317" i="8"/>
  <c r="DL385" i="9"/>
  <c r="DL249" i="10"/>
  <c r="DM107" i="12"/>
  <c r="DL379" i="9"/>
  <c r="DL243" i="10"/>
  <c r="DL311" i="8"/>
  <c r="DM104" i="12"/>
  <c r="DL308" i="8"/>
  <c r="DL376" i="9"/>
  <c r="DL240" i="10"/>
  <c r="DL231" i="12"/>
  <c r="DM27" i="12"/>
  <c r="BD27" i="11"/>
  <c r="BD95" i="11" s="1"/>
  <c r="DL231" i="9"/>
  <c r="DL299" i="9"/>
  <c r="DL231" i="8"/>
  <c r="DM82" i="12"/>
  <c r="DL354" i="9"/>
  <c r="DL218" i="10"/>
  <c r="DL286" i="8"/>
  <c r="DM84" i="12"/>
  <c r="DL288" i="8"/>
  <c r="DL356" i="9"/>
  <c r="DL220" i="10"/>
  <c r="DL252" i="12"/>
  <c r="DM48" i="12"/>
  <c r="BD48" i="11"/>
  <c r="BD116" i="11" s="1"/>
  <c r="DL252" i="8"/>
  <c r="DL320" i="9"/>
  <c r="DL252" i="9"/>
  <c r="BR39" i="7"/>
  <c r="DL251" i="12"/>
  <c r="DM47" i="12"/>
  <c r="BD47" i="11"/>
  <c r="BD115" i="11" s="1"/>
  <c r="DL319" i="9"/>
  <c r="DL251" i="9"/>
  <c r="DL251" i="8"/>
  <c r="BF74" i="5"/>
  <c r="BR64" i="7"/>
  <c r="DL267" i="12"/>
  <c r="DM63" i="12"/>
  <c r="BD63" i="11"/>
  <c r="BD131" i="11" s="1"/>
  <c r="DL335" i="9"/>
  <c r="DL267" i="9"/>
  <c r="DL267" i="8"/>
  <c r="BH150" i="11"/>
  <c r="BC82" i="11"/>
  <c r="DL215" i="12"/>
  <c r="DM11" i="12"/>
  <c r="BD11" i="11"/>
  <c r="DL283" i="9"/>
  <c r="DL215" i="9"/>
  <c r="DL215" i="8"/>
  <c r="BC145" i="11"/>
  <c r="BC77" i="11"/>
  <c r="DM166" i="12"/>
  <c r="DL370" i="10"/>
  <c r="DL302" i="10"/>
  <c r="DL370" i="8"/>
  <c r="DL230" i="12"/>
  <c r="DM26" i="12"/>
  <c r="BD26" i="11"/>
  <c r="BD94" i="11" s="1"/>
  <c r="DL298" i="9"/>
  <c r="DL230" i="8"/>
  <c r="DL230" i="9"/>
  <c r="DK274" i="12"/>
  <c r="BS35" i="7"/>
  <c r="BS45" i="7" s="1"/>
  <c r="DL234" i="12"/>
  <c r="DM30" i="12"/>
  <c r="BD30" i="11"/>
  <c r="BD98" i="11" s="1"/>
  <c r="DL234" i="9"/>
  <c r="DL302" i="9"/>
  <c r="DL234" i="8"/>
  <c r="DL226" i="12"/>
  <c r="DM22" i="12"/>
  <c r="BD22" i="11"/>
  <c r="BD90" i="11" s="1"/>
  <c r="DL294" i="9"/>
  <c r="DL226" i="9"/>
  <c r="DL226" i="8"/>
  <c r="DL223" i="12"/>
  <c r="DM19" i="12"/>
  <c r="BD19" i="11"/>
  <c r="BD87" i="11" s="1"/>
  <c r="DL291" i="9"/>
  <c r="DL223" i="9"/>
  <c r="DL223" i="8"/>
  <c r="DL254" i="12"/>
  <c r="DM50" i="12"/>
  <c r="BD50" i="11"/>
  <c r="BD118" i="11" s="1"/>
  <c r="DL322" i="9"/>
  <c r="DL254" i="9"/>
  <c r="DL254" i="8"/>
  <c r="DL265" i="12"/>
  <c r="DM61" i="12"/>
  <c r="BD61" i="11"/>
  <c r="BD129" i="11" s="1"/>
  <c r="DL265" i="9"/>
  <c r="DL333" i="9"/>
  <c r="DL265" i="8"/>
  <c r="DL227" i="12"/>
  <c r="DM23" i="12"/>
  <c r="BD23" i="11"/>
  <c r="BD91" i="11" s="1"/>
  <c r="DL295" i="9"/>
  <c r="DL227" i="8"/>
  <c r="DL227" i="9"/>
  <c r="BR195" i="7" a="1"/>
  <c r="BR195" i="7" s="1"/>
  <c r="BR209" i="7" a="1"/>
  <c r="BR209" i="7" s="1"/>
  <c r="DL260" i="12"/>
  <c r="DM56" i="12"/>
  <c r="BD56" i="11"/>
  <c r="BD124" i="11" s="1"/>
  <c r="DL260" i="8"/>
  <c r="DL260" i="9"/>
  <c r="DL328" i="9"/>
  <c r="BE117" i="6"/>
  <c r="BE111" i="6"/>
  <c r="BB149" i="5" s="1"/>
  <c r="DL241" i="12"/>
  <c r="DM37" i="12"/>
  <c r="BD37" i="11"/>
  <c r="BD105" i="11" s="1"/>
  <c r="DL309" i="9"/>
  <c r="DL241" i="9"/>
  <c r="DL241" i="8"/>
  <c r="DL216" i="12"/>
  <c r="DM12" i="12"/>
  <c r="BD12" i="11"/>
  <c r="DL216" i="8"/>
  <c r="DL216" i="9"/>
  <c r="DL284" i="9"/>
  <c r="DL271" i="12"/>
  <c r="DM67" i="12"/>
  <c r="BD67" i="11"/>
  <c r="BD135" i="11" s="1"/>
  <c r="DL339" i="9"/>
  <c r="DL271" i="9"/>
  <c r="DL271" i="8"/>
  <c r="DL269" i="12"/>
  <c r="DM65" i="12"/>
  <c r="BD65" i="11"/>
  <c r="BD133" i="11" s="1"/>
  <c r="DL337" i="9"/>
  <c r="DL269" i="9"/>
  <c r="DL269" i="8"/>
  <c r="DL217" i="12"/>
  <c r="DM13" i="12"/>
  <c r="BD13" i="11"/>
  <c r="DL217" i="9"/>
  <c r="DL285" i="9"/>
  <c r="DL217" i="8"/>
  <c r="DM167" i="12"/>
  <c r="DL371" i="10"/>
  <c r="DL371" i="8"/>
  <c r="DL303" i="10"/>
  <c r="DL219" i="12"/>
  <c r="DM15" i="12"/>
  <c r="BD15" i="11"/>
  <c r="DL219" i="9"/>
  <c r="DL287" i="9"/>
  <c r="DL219" i="8"/>
  <c r="BD123" i="5"/>
  <c r="BC115" i="3"/>
  <c r="BP96" i="7"/>
  <c r="BC15" i="3"/>
  <c r="BC6" i="3"/>
  <c r="DM187" i="12"/>
  <c r="DL323" i="10"/>
  <c r="DL391" i="10"/>
  <c r="DL391" i="8"/>
  <c r="DM188" i="12"/>
  <c r="DL392" i="8"/>
  <c r="DL392" i="10"/>
  <c r="DL324" i="10"/>
  <c r="DM120" i="12"/>
  <c r="DL324" i="8"/>
  <c r="DL392" i="9"/>
  <c r="DL256" i="10"/>
  <c r="DM101" i="12"/>
  <c r="DL305" i="8"/>
  <c r="DL237" i="10"/>
  <c r="DL373" i="9"/>
  <c r="DM160" i="12"/>
  <c r="DL364" i="8"/>
  <c r="DL364" i="10"/>
  <c r="DL296" i="10"/>
  <c r="DM169" i="12"/>
  <c r="DL373" i="8"/>
  <c r="DL373" i="10"/>
  <c r="DL305" i="10"/>
  <c r="DM181" i="12"/>
  <c r="DL385" i="8"/>
  <c r="DL385" i="10"/>
  <c r="DL317" i="10"/>
  <c r="DM131" i="12"/>
  <c r="DL403" i="9"/>
  <c r="DL267" i="10"/>
  <c r="DL335" i="8"/>
  <c r="BJ20" i="6"/>
  <c r="BM19" i="6" s="1"/>
  <c r="BJ49" i="5" s="1"/>
  <c r="BG43" i="5"/>
  <c r="BF28" i="3"/>
  <c r="BS83" i="7"/>
  <c r="DM136" i="12"/>
  <c r="DL340" i="8"/>
  <c r="DL272" i="10"/>
  <c r="DL408" i="9"/>
  <c r="DL138" i="12"/>
  <c r="BT36" i="7" s="1"/>
  <c r="DM195" i="12"/>
  <c r="DL331" i="10"/>
  <c r="DL399" i="10"/>
  <c r="DL399" i="8"/>
  <c r="DM89" i="12"/>
  <c r="DL361" i="9"/>
  <c r="DL293" i="8"/>
  <c r="DL225" i="10"/>
  <c r="DM186" i="12"/>
  <c r="DL390" i="8"/>
  <c r="DL390" i="10"/>
  <c r="DL322" i="10"/>
  <c r="DM114" i="12"/>
  <c r="DL386" i="9"/>
  <c r="DL250" i="10"/>
  <c r="DL318" i="8"/>
  <c r="DM150" i="12"/>
  <c r="DL354" i="10"/>
  <c r="DL286" i="10"/>
  <c r="DL354" i="8"/>
  <c r="DM83" i="12"/>
  <c r="DL355" i="9"/>
  <c r="DL219" i="10"/>
  <c r="DL287" i="8"/>
  <c r="DM109" i="12"/>
  <c r="DL313" i="8"/>
  <c r="DL245" i="10"/>
  <c r="DL381" i="9"/>
  <c r="DM165" i="12"/>
  <c r="DL369" i="8"/>
  <c r="DL369" i="10"/>
  <c r="DL301" i="10"/>
  <c r="DM103" i="12"/>
  <c r="DL239" i="10"/>
  <c r="DL375" i="9"/>
  <c r="DL307" i="8"/>
  <c r="DM146" i="12"/>
  <c r="DL350" i="10"/>
  <c r="DL282" i="10"/>
  <c r="DL350" i="8"/>
  <c r="DM158" i="12"/>
  <c r="DL294" i="10"/>
  <c r="DL362" i="10"/>
  <c r="DL362" i="8"/>
  <c r="DL266" i="12"/>
  <c r="DM62" i="12"/>
  <c r="BD62" i="11"/>
  <c r="BD130" i="11" s="1"/>
  <c r="DL334" i="9"/>
  <c r="DL266" i="9"/>
  <c r="DL266" i="8"/>
  <c r="BG68" i="5"/>
  <c r="BS51" i="7"/>
  <c r="BS49" i="7"/>
  <c r="BG67" i="5" s="1"/>
  <c r="DL264" i="12"/>
  <c r="DM60" i="12"/>
  <c r="BD60" i="11"/>
  <c r="BD128" i="11" s="1"/>
  <c r="DL264" i="8"/>
  <c r="DL264" i="9"/>
  <c r="DL332" i="9"/>
  <c r="BI39" i="6"/>
  <c r="BI44" i="6"/>
  <c r="DL245" i="12"/>
  <c r="DM41" i="12"/>
  <c r="BD41" i="11"/>
  <c r="BD109" i="11" s="1"/>
  <c r="DL313" i="9"/>
  <c r="DL245" i="9"/>
  <c r="DL245" i="8"/>
  <c r="DL240" i="12"/>
  <c r="DM36" i="12"/>
  <c r="BD36" i="11"/>
  <c r="BD104" i="11" s="1"/>
  <c r="DL240" i="8"/>
  <c r="DL308" i="9"/>
  <c r="DL240" i="9"/>
  <c r="BC92" i="5"/>
  <c r="BC85" i="5" s="1"/>
  <c r="BO175" i="7"/>
  <c r="BO174" i="7"/>
  <c r="BO169" i="7" s="1"/>
  <c r="BO182" i="7" s="1"/>
  <c r="BC147" i="5" s="1"/>
  <c r="BB88" i="3"/>
  <c r="DL232" i="12"/>
  <c r="DM28" i="12"/>
  <c r="BD28" i="11"/>
  <c r="BD96" i="11" s="1"/>
  <c r="DL232" i="8"/>
  <c r="DL300" i="9"/>
  <c r="DL232" i="9"/>
  <c r="BF65" i="5"/>
  <c r="BR47" i="7"/>
  <c r="DL244" i="12"/>
  <c r="DM40" i="12"/>
  <c r="BD40" i="11"/>
  <c r="BD108" i="11" s="1"/>
  <c r="DL244" i="8"/>
  <c r="DL244" i="9"/>
  <c r="DL312" i="9"/>
  <c r="DL256" i="12"/>
  <c r="DM52" i="12"/>
  <c r="BD52" i="11"/>
  <c r="BD120" i="11" s="1"/>
  <c r="DL256" i="8"/>
  <c r="DL324" i="9"/>
  <c r="DL256" i="9"/>
  <c r="DL255" i="12"/>
  <c r="DM51" i="12"/>
  <c r="BD51" i="11"/>
  <c r="BD119" i="11" s="1"/>
  <c r="DL323" i="9"/>
  <c r="DL255" i="9"/>
  <c r="DL255" i="8"/>
  <c r="DL239" i="12"/>
  <c r="DM35" i="12"/>
  <c r="BD35" i="11"/>
  <c r="BD103" i="11" s="1"/>
  <c r="DL239" i="9"/>
  <c r="DL307" i="9"/>
  <c r="DL239" i="8"/>
  <c r="BL232" i="7"/>
  <c r="AX128" i="3"/>
  <c r="DM173" i="12"/>
  <c r="DL377" i="8"/>
  <c r="DL377" i="10"/>
  <c r="DL309" i="10"/>
  <c r="DM151" i="12"/>
  <c r="DL287" i="10"/>
  <c r="DL355" i="8"/>
  <c r="DL355" i="10"/>
  <c r="DM191" i="12"/>
  <c r="DL327" i="10"/>
  <c r="DL395" i="10"/>
  <c r="DL395" i="8"/>
  <c r="DM81" i="12"/>
  <c r="DL285" i="8"/>
  <c r="DL217" i="10"/>
  <c r="DL353" i="9"/>
  <c r="DM95" i="12"/>
  <c r="DL367" i="9"/>
  <c r="DL231" i="10"/>
  <c r="DL299" i="8"/>
  <c r="DM192" i="12"/>
  <c r="DL396" i="8"/>
  <c r="DL396" i="10"/>
  <c r="DL328" i="10"/>
  <c r="DM122" i="12"/>
  <c r="DL258" i="10"/>
  <c r="DL326" i="8"/>
  <c r="DL394" i="9"/>
  <c r="DL218" i="12"/>
  <c r="DM14" i="12"/>
  <c r="BD14" i="11"/>
  <c r="DL218" i="8"/>
  <c r="DL218" i="9"/>
  <c r="DL286" i="9"/>
  <c r="DL225" i="12"/>
  <c r="DM21" i="12"/>
  <c r="BD21" i="11"/>
  <c r="BD89" i="11" s="1"/>
  <c r="DL225" i="9"/>
  <c r="DL293" i="9"/>
  <c r="DL225" i="8"/>
  <c r="BC79" i="11"/>
  <c r="BE147" i="11"/>
  <c r="DL248" i="12"/>
  <c r="DM44" i="12"/>
  <c r="BD44" i="11"/>
  <c r="BD112" i="11" s="1"/>
  <c r="DL248" i="8"/>
  <c r="DL248" i="9"/>
  <c r="DL316" i="9"/>
  <c r="DL213" i="12"/>
  <c r="DM9" i="12"/>
  <c r="BD9" i="11"/>
  <c r="DL213" i="9"/>
  <c r="DL281" i="9"/>
  <c r="DL213" i="8"/>
  <c r="DK342" i="9"/>
  <c r="BS63" i="7" s="1"/>
  <c r="DL272" i="12"/>
  <c r="DM68" i="12"/>
  <c r="BD68" i="11"/>
  <c r="BD136" i="11" s="1"/>
  <c r="DL272" i="8"/>
  <c r="DL272" i="9"/>
  <c r="DL274" i="9" s="1"/>
  <c r="BT60" i="7" s="1"/>
  <c r="DL340" i="9"/>
  <c r="DL342" i="9" s="1"/>
  <c r="BT63" i="7" s="1"/>
  <c r="DL70" i="12"/>
  <c r="DM102" i="12"/>
  <c r="DL238" i="10"/>
  <c r="DL306" i="8"/>
  <c r="DL374" i="9"/>
  <c r="DM86" i="12"/>
  <c r="DL222" i="10"/>
  <c r="DL358" i="9"/>
  <c r="DL290" i="8"/>
  <c r="DM100" i="12"/>
  <c r="DL304" i="8"/>
  <c r="DL236" i="10"/>
  <c r="DL372" i="9"/>
  <c r="DM77" i="12"/>
  <c r="DL213" i="10"/>
  <c r="DL281" i="8"/>
  <c r="DL349" i="9"/>
  <c r="DM91" i="12"/>
  <c r="DL227" i="10"/>
  <c r="DL363" i="9"/>
  <c r="DL295" i="8"/>
  <c r="DM108" i="12"/>
  <c r="DL312" i="8"/>
  <c r="DL380" i="9"/>
  <c r="DL244" i="10"/>
  <c r="DM96" i="12"/>
  <c r="DL300" i="8"/>
  <c r="DL368" i="9"/>
  <c r="DL232" i="10"/>
  <c r="DM126" i="12"/>
  <c r="DL398" i="9"/>
  <c r="DL330" i="8"/>
  <c r="DL262" i="10"/>
  <c r="DM123" i="12"/>
  <c r="DL395" i="9"/>
  <c r="DL259" i="10"/>
  <c r="DL327" i="8"/>
  <c r="DM172" i="12"/>
  <c r="DL376" i="8"/>
  <c r="DL376" i="10"/>
  <c r="DL308" i="10"/>
  <c r="DM106" i="12"/>
  <c r="DL378" i="9"/>
  <c r="DL310" i="8"/>
  <c r="DL242" i="10"/>
  <c r="DM130" i="12"/>
  <c r="DL266" i="10"/>
  <c r="DL334" i="8"/>
  <c r="DL402" i="9"/>
  <c r="DM132" i="12"/>
  <c r="DL336" i="8"/>
  <c r="DL404" i="9"/>
  <c r="DL268" i="10"/>
  <c r="DM92" i="12"/>
  <c r="DL296" i="8"/>
  <c r="DL228" i="10"/>
  <c r="DL364" i="9"/>
  <c r="DM171" i="12"/>
  <c r="DL307" i="10"/>
  <c r="DL375" i="8"/>
  <c r="DL375" i="10"/>
  <c r="DM198" i="12"/>
  <c r="DL402" i="8"/>
  <c r="DL402" i="10"/>
  <c r="DL334" i="10"/>
  <c r="DM199" i="12"/>
  <c r="DL335" i="10"/>
  <c r="DL403" i="10"/>
  <c r="DL403" i="8"/>
  <c r="DM154" i="12"/>
  <c r="DL358" i="10"/>
  <c r="DL290" i="10"/>
  <c r="DL358" i="8"/>
  <c r="BJ152" i="11"/>
  <c r="BC84" i="11"/>
  <c r="DM179" i="12"/>
  <c r="DL383" i="8"/>
  <c r="DL383" i="10"/>
  <c r="DL315" i="10"/>
  <c r="DM117" i="12"/>
  <c r="DL321" i="8"/>
  <c r="DL389" i="9"/>
  <c r="DL253" i="10"/>
  <c r="DM184" i="12"/>
  <c r="DL388" i="8"/>
  <c r="DL320" i="10"/>
  <c r="DL388" i="10"/>
  <c r="DM147" i="12"/>
  <c r="DL283" i="10"/>
  <c r="DL351" i="8"/>
  <c r="DL351" i="10"/>
  <c r="DM149" i="12"/>
  <c r="DL353" i="8"/>
  <c r="DL285" i="10"/>
  <c r="DL353" i="10"/>
  <c r="DM183" i="12"/>
  <c r="DL319" i="10"/>
  <c r="DL387" i="8"/>
  <c r="DL387" i="10"/>
  <c r="DM177" i="12"/>
  <c r="DL381" i="8"/>
  <c r="DL381" i="10"/>
  <c r="DL313" i="10"/>
  <c r="DM174" i="12"/>
  <c r="DL378" i="10"/>
  <c r="DL310" i="10"/>
  <c r="DL378" i="8"/>
  <c r="DM135" i="12"/>
  <c r="DL407" i="9"/>
  <c r="DL271" i="10"/>
  <c r="DL339" i="8"/>
  <c r="DM148" i="12"/>
  <c r="DL352" i="8"/>
  <c r="DL284" i="10"/>
  <c r="DL352" i="10"/>
  <c r="DM78" i="12"/>
  <c r="DL350" i="9"/>
  <c r="DL214" i="10"/>
  <c r="DL282" i="8"/>
  <c r="DM189" i="12"/>
  <c r="DL393" i="8"/>
  <c r="DL325" i="10"/>
  <c r="DL393" i="10"/>
  <c r="DM111" i="12"/>
  <c r="DL383" i="9"/>
  <c r="DL247" i="10"/>
  <c r="DL315" i="8"/>
  <c r="DM155" i="12"/>
  <c r="DL291" i="10"/>
  <c r="DL359" i="8"/>
  <c r="DL359" i="10"/>
  <c r="DM121" i="12"/>
  <c r="DL325" i="8"/>
  <c r="DL393" i="9"/>
  <c r="DL257" i="10"/>
  <c r="DM176" i="12"/>
  <c r="DL380" i="8"/>
  <c r="DL312" i="10"/>
  <c r="DL380" i="10"/>
  <c r="DM129" i="12"/>
  <c r="DL333" i="8"/>
  <c r="DL401" i="9"/>
  <c r="DL265" i="10"/>
  <c r="DM159" i="12"/>
  <c r="DL295" i="10"/>
  <c r="DL363" i="8"/>
  <c r="DL363" i="10"/>
  <c r="DM156" i="12"/>
  <c r="DL360" i="8"/>
  <c r="DL360" i="10"/>
  <c r="DL292" i="10"/>
  <c r="DM194" i="12"/>
  <c r="DL398" i="8"/>
  <c r="DL398" i="10"/>
  <c r="DL330" i="10"/>
  <c r="DM118" i="12"/>
  <c r="DL390" i="9"/>
  <c r="DL254" i="10"/>
  <c r="DL322" i="8"/>
  <c r="DM128" i="12"/>
  <c r="DL332" i="8"/>
  <c r="DL264" i="10"/>
  <c r="DL400" i="9"/>
  <c r="DL263" i="12"/>
  <c r="DM59" i="12"/>
  <c r="BD59" i="11"/>
  <c r="BD127" i="11" s="1"/>
  <c r="DL331" i="9"/>
  <c r="DL263" i="9"/>
  <c r="DL263" i="8"/>
  <c r="DL233" i="12"/>
  <c r="DM29" i="12"/>
  <c r="BD29" i="11"/>
  <c r="BD97" i="11" s="1"/>
  <c r="DL233" i="9"/>
  <c r="DL301" i="9"/>
  <c r="DL233" i="8"/>
  <c r="DL229" i="12"/>
  <c r="DM25" i="12"/>
  <c r="BD25" i="11"/>
  <c r="BD93" i="11" s="1"/>
  <c r="DL297" i="9"/>
  <c r="DL229" i="9"/>
  <c r="DL229" i="8"/>
  <c r="DL242" i="12"/>
  <c r="DM38" i="12"/>
  <c r="BD38" i="11"/>
  <c r="BD106" i="11" s="1"/>
  <c r="DL310" i="9"/>
  <c r="DL242" i="9"/>
  <c r="DL242" i="8"/>
  <c r="BF11" i="5"/>
  <c r="BE18" i="3"/>
  <c r="BE9" i="3"/>
  <c r="BF42" i="5"/>
  <c r="BR34" i="7"/>
  <c r="BI15" i="6"/>
  <c r="BK14" i="6" s="1"/>
  <c r="BE27" i="3"/>
  <c r="BR82" i="7"/>
  <c r="BS67" i="7" l="1"/>
  <c r="BG98" i="6"/>
  <c r="BH116" i="6"/>
  <c r="BE18" i="5"/>
  <c r="BK20" i="6"/>
  <c r="BN19" i="6" s="1"/>
  <c r="BK49" i="5" s="1"/>
  <c r="BH43" i="5"/>
  <c r="BG28" i="3"/>
  <c r="BT83" i="7"/>
  <c r="DN136" i="12"/>
  <c r="DM340" i="8"/>
  <c r="DM408" i="9"/>
  <c r="DM272" i="10"/>
  <c r="DM138" i="12"/>
  <c r="BU36" i="7" s="1"/>
  <c r="DN169" i="12"/>
  <c r="DM373" i="8"/>
  <c r="DM373" i="10"/>
  <c r="DM305" i="10"/>
  <c r="DN120" i="12"/>
  <c r="DM324" i="8"/>
  <c r="DM256" i="10"/>
  <c r="DM392" i="9"/>
  <c r="BC57" i="3"/>
  <c r="BP98" i="7"/>
  <c r="BC63" i="3" s="1"/>
  <c r="DM215" i="12"/>
  <c r="DN11" i="12"/>
  <c r="BE11" i="11"/>
  <c r="DM215" i="9"/>
  <c r="DM283" i="9"/>
  <c r="DM215" i="8"/>
  <c r="DN84" i="12"/>
  <c r="DM288" i="8"/>
  <c r="DM356" i="9"/>
  <c r="DM220" i="10"/>
  <c r="DN98" i="12"/>
  <c r="DM370" i="9"/>
  <c r="DM234" i="10"/>
  <c r="DM302" i="8"/>
  <c r="DN163" i="12"/>
  <c r="DM299" i="10"/>
  <c r="DM367" i="8"/>
  <c r="DM367" i="10"/>
  <c r="DN161" i="12"/>
  <c r="DM365" i="8"/>
  <c r="DM297" i="10"/>
  <c r="DM365" i="10"/>
  <c r="DN203" i="12"/>
  <c r="DM339" i="10"/>
  <c r="DM407" i="10"/>
  <c r="DM407" i="8"/>
  <c r="DN93" i="12"/>
  <c r="DM229" i="10"/>
  <c r="DM297" i="8"/>
  <c r="DM365" i="9"/>
  <c r="BT47" i="7"/>
  <c r="BH65" i="5"/>
  <c r="BK12" i="6"/>
  <c r="BH47" i="5"/>
  <c r="BH46" i="5" s="1"/>
  <c r="BH139" i="5" s="1"/>
  <c r="DM229" i="12"/>
  <c r="DN25" i="12"/>
  <c r="BE25" i="11"/>
  <c r="BE93" i="11" s="1"/>
  <c r="DM229" i="9"/>
  <c r="DM297" i="9"/>
  <c r="DM229" i="8"/>
  <c r="BH73" i="5"/>
  <c r="DM248" i="12"/>
  <c r="DN44" i="12"/>
  <c r="BE44" i="11"/>
  <c r="BE112" i="11" s="1"/>
  <c r="DM248" i="8"/>
  <c r="DM316" i="9"/>
  <c r="DM248" i="9"/>
  <c r="DM225" i="12"/>
  <c r="DN21" i="12"/>
  <c r="BE21" i="11"/>
  <c r="BE89" i="11" s="1"/>
  <c r="DM225" i="9"/>
  <c r="DM293" i="9"/>
  <c r="DM225" i="8"/>
  <c r="DM255" i="12"/>
  <c r="DN51" i="12"/>
  <c r="BE51" i="11"/>
  <c r="BE119" i="11" s="1"/>
  <c r="DM323" i="9"/>
  <c r="DM255" i="9"/>
  <c r="DM255" i="8"/>
  <c r="DM244" i="12"/>
  <c r="DN40" i="12"/>
  <c r="BE40" i="11"/>
  <c r="BE108" i="11" s="1"/>
  <c r="DM244" i="8"/>
  <c r="DM244" i="9"/>
  <c r="DM312" i="9"/>
  <c r="DM232" i="12"/>
  <c r="DN28" i="12"/>
  <c r="BE28" i="11"/>
  <c r="BE96" i="11" s="1"/>
  <c r="DM232" i="8"/>
  <c r="DM300" i="9"/>
  <c r="DM232" i="9"/>
  <c r="DM245" i="12"/>
  <c r="DN41" i="12"/>
  <c r="BE41" i="11"/>
  <c r="BE109" i="11" s="1"/>
  <c r="DM245" i="9"/>
  <c r="DM313" i="9"/>
  <c r="DM245" i="8"/>
  <c r="DM264" i="12"/>
  <c r="DN60" i="12"/>
  <c r="BE60" i="11"/>
  <c r="BE128" i="11" s="1"/>
  <c r="DM264" i="8"/>
  <c r="DM332" i="9"/>
  <c r="DM264" i="9"/>
  <c r="DL410" i="9"/>
  <c r="BT66" i="7" s="1"/>
  <c r="BG10" i="5"/>
  <c r="BF17" i="3"/>
  <c r="BF8" i="3"/>
  <c r="DN167" i="12"/>
  <c r="DM371" i="10"/>
  <c r="DM371" i="8"/>
  <c r="DM303" i="10"/>
  <c r="BH149" i="11"/>
  <c r="BD81" i="11"/>
  <c r="BE118" i="6"/>
  <c r="BE115" i="6"/>
  <c r="DM260" i="12"/>
  <c r="DN56" i="12"/>
  <c r="BE56" i="11"/>
  <c r="BE124" i="11" s="1"/>
  <c r="DM260" i="8"/>
  <c r="DM328" i="9"/>
  <c r="DM260" i="9"/>
  <c r="DN166" i="12"/>
  <c r="DM302" i="10"/>
  <c r="DM370" i="10"/>
  <c r="DM370" i="8"/>
  <c r="DM231" i="12"/>
  <c r="DN27" i="12"/>
  <c r="BE27" i="11"/>
  <c r="BE95" i="11" s="1"/>
  <c r="DM231" i="9"/>
  <c r="DM299" i="9"/>
  <c r="DM231" i="8"/>
  <c r="DM243" i="12"/>
  <c r="DN39" i="12"/>
  <c r="BE39" i="11"/>
  <c r="BE107" i="11" s="1"/>
  <c r="DM311" i="9"/>
  <c r="DM243" i="9"/>
  <c r="DM243" i="8"/>
  <c r="DM235" i="12"/>
  <c r="DN31" i="12"/>
  <c r="BE31" i="11"/>
  <c r="BE99" i="11" s="1"/>
  <c r="DM235" i="9"/>
  <c r="DM303" i="9"/>
  <c r="DM235" i="8"/>
  <c r="DM262" i="12"/>
  <c r="DN58" i="12"/>
  <c r="BE58" i="11"/>
  <c r="BE126" i="11" s="1"/>
  <c r="DM262" i="9"/>
  <c r="DM330" i="9"/>
  <c r="DM262" i="8"/>
  <c r="DM246" i="12"/>
  <c r="DN42" i="12"/>
  <c r="BE42" i="11"/>
  <c r="BE110" i="11" s="1"/>
  <c r="DM246" i="9"/>
  <c r="DM314" i="9"/>
  <c r="DM246" i="8"/>
  <c r="BI95" i="6"/>
  <c r="BI94" i="6" s="1"/>
  <c r="BI43" i="6" s="1"/>
  <c r="BI45" i="6" s="1"/>
  <c r="BI35" i="6"/>
  <c r="BI33" i="6" s="1"/>
  <c r="BE146" i="11"/>
  <c r="BD78" i="11"/>
  <c r="BP175" i="7"/>
  <c r="BP174" i="7"/>
  <c r="BD92" i="5"/>
  <c r="BD85" i="5" s="1"/>
  <c r="BC88" i="3"/>
  <c r="DM238" i="12"/>
  <c r="DN34" i="12"/>
  <c r="BE34" i="11"/>
  <c r="BE102" i="11" s="1"/>
  <c r="DM238" i="8"/>
  <c r="DM238" i="9"/>
  <c r="DM306" i="9"/>
  <c r="DM221" i="12"/>
  <c r="DN17" i="12"/>
  <c r="BE17" i="11"/>
  <c r="BE85" i="11" s="1"/>
  <c r="DM221" i="9"/>
  <c r="DM289" i="9"/>
  <c r="DM221" i="8"/>
  <c r="DM258" i="12"/>
  <c r="DN54" i="12"/>
  <c r="BE54" i="11"/>
  <c r="BE122" i="11" s="1"/>
  <c r="DM258" i="9"/>
  <c r="DM326" i="9"/>
  <c r="DM258" i="8"/>
  <c r="BG73" i="5"/>
  <c r="BT87" i="7"/>
  <c r="BG79" i="3" s="1"/>
  <c r="BS61" i="7"/>
  <c r="BB125" i="5"/>
  <c r="BA118" i="3"/>
  <c r="BN182" i="7"/>
  <c r="BB147" i="5" s="1"/>
  <c r="BB151" i="5" s="1"/>
  <c r="BN231" i="7"/>
  <c r="BN185" i="7" s="1"/>
  <c r="BA114" i="3"/>
  <c r="DM250" i="12"/>
  <c r="DN46" i="12"/>
  <c r="BE46" i="11"/>
  <c r="BE114" i="11" s="1"/>
  <c r="DM250" i="9"/>
  <c r="DM318" i="9"/>
  <c r="DM250" i="8"/>
  <c r="BK25" i="6"/>
  <c r="BQ24" i="6" s="1"/>
  <c r="BN51" i="5" s="1"/>
  <c r="BH44" i="5"/>
  <c r="BG29" i="3"/>
  <c r="BT84" i="7"/>
  <c r="DN204" i="12"/>
  <c r="DM408" i="8"/>
  <c r="DM340" i="10"/>
  <c r="DM408" i="10"/>
  <c r="DM206" i="12"/>
  <c r="BU37" i="7" s="1"/>
  <c r="DN128" i="12"/>
  <c r="DM332" i="8"/>
  <c r="DM264" i="10"/>
  <c r="DM400" i="9"/>
  <c r="DN118" i="12"/>
  <c r="DM254" i="10"/>
  <c r="DM322" i="8"/>
  <c r="DM390" i="9"/>
  <c r="DN156" i="12"/>
  <c r="DM360" i="8"/>
  <c r="DM360" i="10"/>
  <c r="DM292" i="10"/>
  <c r="DN159" i="12"/>
  <c r="DM295" i="10"/>
  <c r="DM363" i="8"/>
  <c r="DM363" i="10"/>
  <c r="DN129" i="12"/>
  <c r="DM333" i="8"/>
  <c r="DM265" i="10"/>
  <c r="DM401" i="9"/>
  <c r="DN176" i="12"/>
  <c r="DM380" i="8"/>
  <c r="DM380" i="10"/>
  <c r="DM312" i="10"/>
  <c r="DN155" i="12"/>
  <c r="DM291" i="10"/>
  <c r="DM359" i="8"/>
  <c r="DM359" i="10"/>
  <c r="DN111" i="12"/>
  <c r="DM383" i="9"/>
  <c r="DM247" i="10"/>
  <c r="DM315" i="8"/>
  <c r="DN189" i="12"/>
  <c r="DM393" i="8"/>
  <c r="DM393" i="10"/>
  <c r="DM325" i="10"/>
  <c r="DN78" i="12"/>
  <c r="DM350" i="9"/>
  <c r="DM214" i="10"/>
  <c r="DM282" i="8"/>
  <c r="DN148" i="12"/>
  <c r="DM352" i="8"/>
  <c r="DM284" i="10"/>
  <c r="DM352" i="10"/>
  <c r="DN135" i="12"/>
  <c r="DM407" i="9"/>
  <c r="DM271" i="10"/>
  <c r="DM339" i="8"/>
  <c r="DN174" i="12"/>
  <c r="DM378" i="10"/>
  <c r="DM310" i="10"/>
  <c r="DM378" i="8"/>
  <c r="DN177" i="12"/>
  <c r="DM381" i="8"/>
  <c r="DM313" i="10"/>
  <c r="DM381" i="10"/>
  <c r="DN183" i="12"/>
  <c r="DM319" i="10"/>
  <c r="DM387" i="8"/>
  <c r="DM387" i="10"/>
  <c r="DN149" i="12"/>
  <c r="DM353" i="8"/>
  <c r="DM285" i="10"/>
  <c r="DM353" i="10"/>
  <c r="DN147" i="12"/>
  <c r="DM283" i="10"/>
  <c r="DM351" i="8"/>
  <c r="DM351" i="10"/>
  <c r="DN184" i="12"/>
  <c r="DM388" i="8"/>
  <c r="DM388" i="10"/>
  <c r="DM320" i="10"/>
  <c r="DN117" i="12"/>
  <c r="DM321" i="8"/>
  <c r="DM389" i="9"/>
  <c r="DM253" i="10"/>
  <c r="DN179" i="12"/>
  <c r="DM383" i="8"/>
  <c r="DM315" i="10"/>
  <c r="DM383" i="10"/>
  <c r="BH74" i="5"/>
  <c r="DM272" i="12"/>
  <c r="DN68" i="12"/>
  <c r="BE68" i="11"/>
  <c r="BE136" i="11" s="1"/>
  <c r="DM272" i="8"/>
  <c r="DM272" i="9"/>
  <c r="DM340" i="9"/>
  <c r="DM70" i="12"/>
  <c r="DN122" i="12"/>
  <c r="DM258" i="10"/>
  <c r="DM326" i="8"/>
  <c r="DM394" i="9"/>
  <c r="DN192" i="12"/>
  <c r="DM396" i="8"/>
  <c r="DM396" i="10"/>
  <c r="DM328" i="10"/>
  <c r="DN95" i="12"/>
  <c r="DM367" i="9"/>
  <c r="DM231" i="10"/>
  <c r="DM299" i="8"/>
  <c r="DN81" i="12"/>
  <c r="DM217" i="10"/>
  <c r="DM353" i="9"/>
  <c r="DM285" i="8"/>
  <c r="DN191" i="12"/>
  <c r="DM395" i="10"/>
  <c r="DM327" i="10"/>
  <c r="DM395" i="8"/>
  <c r="DN151" i="12"/>
  <c r="DM287" i="10"/>
  <c r="DM355" i="8"/>
  <c r="DM355" i="10"/>
  <c r="DN173" i="12"/>
  <c r="DM377" i="8"/>
  <c r="DM377" i="10"/>
  <c r="DM309" i="10"/>
  <c r="BC125" i="5"/>
  <c r="BB118" i="3"/>
  <c r="BI31" i="6"/>
  <c r="DN131" i="12"/>
  <c r="DM403" i="9"/>
  <c r="DM267" i="10"/>
  <c r="DM335" i="8"/>
  <c r="DN181" i="12"/>
  <c r="DM385" i="8"/>
  <c r="DM317" i="10"/>
  <c r="DM385" i="10"/>
  <c r="DN160" i="12"/>
  <c r="DM364" i="8"/>
  <c r="DM296" i="10"/>
  <c r="DM364" i="10"/>
  <c r="DN101" i="12"/>
  <c r="DM305" i="8"/>
  <c r="DM373" i="9"/>
  <c r="DM237" i="10"/>
  <c r="DN188" i="12"/>
  <c r="DM392" i="8"/>
  <c r="DM392" i="10"/>
  <c r="DM324" i="10"/>
  <c r="DN187" i="12"/>
  <c r="DM391" i="8"/>
  <c r="DM391" i="10"/>
  <c r="DM323" i="10"/>
  <c r="DM269" i="12"/>
  <c r="DN65" i="12"/>
  <c r="BE65" i="11"/>
  <c r="BE133" i="11" s="1"/>
  <c r="DM337" i="9"/>
  <c r="DM269" i="9"/>
  <c r="DM269" i="8"/>
  <c r="DM216" i="12"/>
  <c r="DN12" i="12"/>
  <c r="BE12" i="11"/>
  <c r="DM216" i="8"/>
  <c r="DM216" i="9"/>
  <c r="DM284" i="9"/>
  <c r="DM265" i="12"/>
  <c r="DN61" i="12"/>
  <c r="BE61" i="11"/>
  <c r="BE129" i="11" s="1"/>
  <c r="DM333" i="9"/>
  <c r="DM265" i="9"/>
  <c r="DM265" i="8"/>
  <c r="DM230" i="12"/>
  <c r="DN26" i="12"/>
  <c r="BE26" i="11"/>
  <c r="BE94" i="11" s="1"/>
  <c r="DM230" i="8"/>
  <c r="DM298" i="9"/>
  <c r="DM230" i="9"/>
  <c r="DM251" i="12"/>
  <c r="DN47" i="12"/>
  <c r="BE47" i="11"/>
  <c r="BE115" i="11" s="1"/>
  <c r="DM319" i="9"/>
  <c r="DM251" i="9"/>
  <c r="DM251" i="8"/>
  <c r="DM214" i="12"/>
  <c r="DN10" i="12"/>
  <c r="BE10" i="11"/>
  <c r="DM214" i="9"/>
  <c r="DM214" i="8"/>
  <c r="DM282" i="9"/>
  <c r="DN90" i="12"/>
  <c r="DM226" i="10"/>
  <c r="DM362" i="9"/>
  <c r="DM294" i="8"/>
  <c r="DN153" i="12"/>
  <c r="DM357" i="8"/>
  <c r="DM289" i="10"/>
  <c r="DM357" i="10"/>
  <c r="DN170" i="12"/>
  <c r="DM374" i="10"/>
  <c r="DM306" i="10"/>
  <c r="DM374" i="8"/>
  <c r="DN180" i="12"/>
  <c r="DM384" i="8"/>
  <c r="DM316" i="10"/>
  <c r="DM384" i="10"/>
  <c r="DN145" i="12"/>
  <c r="DM349" i="8"/>
  <c r="DM281" i="10"/>
  <c r="DM349" i="10"/>
  <c r="DN162" i="12"/>
  <c r="DM366" i="10"/>
  <c r="DM298" i="10"/>
  <c r="DM366" i="8"/>
  <c r="DN190" i="12"/>
  <c r="DM394" i="8"/>
  <c r="DM394" i="10"/>
  <c r="DM326" i="10"/>
  <c r="DN115" i="12"/>
  <c r="DM251" i="10"/>
  <c r="DM387" i="9"/>
  <c r="DM319" i="8"/>
  <c r="DM253" i="12"/>
  <c r="DN49" i="12"/>
  <c r="BE49" i="11"/>
  <c r="BE117" i="11" s="1"/>
  <c r="DM321" i="9"/>
  <c r="DM253" i="9"/>
  <c r="DM253" i="8"/>
  <c r="BB114" i="3"/>
  <c r="DM237" i="12"/>
  <c r="DN33" i="12"/>
  <c r="BE33" i="11"/>
  <c r="BE101" i="11" s="1"/>
  <c r="DM237" i="9"/>
  <c r="DM305" i="9"/>
  <c r="DM237" i="8"/>
  <c r="BF117" i="6"/>
  <c r="BF111" i="6"/>
  <c r="BC149" i="5" s="1"/>
  <c r="BC151" i="5" s="1"/>
  <c r="BD15" i="3"/>
  <c r="BD6" i="3"/>
  <c r="BF41" i="5"/>
  <c r="BR166" i="7"/>
  <c r="BR165" i="7" s="1"/>
  <c r="BR141" i="7"/>
  <c r="BR44" i="7"/>
  <c r="BE74" i="3" s="1"/>
  <c r="BE26" i="3"/>
  <c r="DN154" i="12"/>
  <c r="DM358" i="10"/>
  <c r="DM290" i="10"/>
  <c r="DM358" i="8"/>
  <c r="DN199" i="12"/>
  <c r="DM403" i="8"/>
  <c r="DM403" i="10"/>
  <c r="DM335" i="10"/>
  <c r="DN198" i="12"/>
  <c r="DM402" i="8"/>
  <c r="DM402" i="10"/>
  <c r="DM334" i="10"/>
  <c r="DN171" i="12"/>
  <c r="DM307" i="10"/>
  <c r="DM375" i="10"/>
  <c r="DM375" i="8"/>
  <c r="DN92" i="12"/>
  <c r="DM296" i="8"/>
  <c r="DM364" i="9"/>
  <c r="DM228" i="10"/>
  <c r="DN132" i="12"/>
  <c r="DM336" i="8"/>
  <c r="DM268" i="10"/>
  <c r="DM404" i="9"/>
  <c r="DN130" i="12"/>
  <c r="DM334" i="8"/>
  <c r="DM266" i="10"/>
  <c r="DM402" i="9"/>
  <c r="DN106" i="12"/>
  <c r="DM310" i="8"/>
  <c r="DM242" i="10"/>
  <c r="DM378" i="9"/>
  <c r="DN172" i="12"/>
  <c r="DM376" i="8"/>
  <c r="DM376" i="10"/>
  <c r="DM308" i="10"/>
  <c r="DN123" i="12"/>
  <c r="DM259" i="10"/>
  <c r="DM395" i="9"/>
  <c r="DM327" i="8"/>
  <c r="DN126" i="12"/>
  <c r="DM330" i="8"/>
  <c r="DM262" i="10"/>
  <c r="DM398" i="9"/>
  <c r="DN96" i="12"/>
  <c r="DM300" i="8"/>
  <c r="DM232" i="10"/>
  <c r="DM368" i="9"/>
  <c r="DN108" i="12"/>
  <c r="DM312" i="8"/>
  <c r="DM244" i="10"/>
  <c r="DM380" i="9"/>
  <c r="DN91" i="12"/>
  <c r="DM363" i="9"/>
  <c r="DM227" i="10"/>
  <c r="DM295" i="8"/>
  <c r="DN77" i="12"/>
  <c r="DM281" i="8"/>
  <c r="DM349" i="9"/>
  <c r="DM213" i="10"/>
  <c r="DN100" i="12"/>
  <c r="DM304" i="8"/>
  <c r="DM372" i="9"/>
  <c r="DM236" i="10"/>
  <c r="DN86" i="12"/>
  <c r="DM358" i="9"/>
  <c r="DM222" i="10"/>
  <c r="DM290" i="8"/>
  <c r="DN102" i="12"/>
  <c r="DM238" i="10"/>
  <c r="DM306" i="8"/>
  <c r="DM374" i="9"/>
  <c r="DL274" i="8"/>
  <c r="BT40" i="7" s="1"/>
  <c r="BG74" i="5"/>
  <c r="BS64" i="7"/>
  <c r="BD145" i="11"/>
  <c r="BD77" i="11"/>
  <c r="BD82" i="11"/>
  <c r="BI150" i="11"/>
  <c r="BM232" i="7"/>
  <c r="AY128" i="3"/>
  <c r="DM266" i="12"/>
  <c r="DN62" i="12"/>
  <c r="BE62" i="11"/>
  <c r="BE130" i="11" s="1"/>
  <c r="DM334" i="9"/>
  <c r="DM266" i="9"/>
  <c r="DM266" i="8"/>
  <c r="DL274" i="10"/>
  <c r="BT56" i="7" s="1"/>
  <c r="BC19" i="3"/>
  <c r="BD81" i="3"/>
  <c r="BD80" i="3"/>
  <c r="BJ151" i="11"/>
  <c r="BD83" i="11"/>
  <c r="DM217" i="12"/>
  <c r="DN13" i="12"/>
  <c r="BE13" i="11"/>
  <c r="DM217" i="9"/>
  <c r="DM285" i="9"/>
  <c r="DM217" i="8"/>
  <c r="DM271" i="12"/>
  <c r="DN67" i="12"/>
  <c r="BE67" i="11"/>
  <c r="BE135" i="11" s="1"/>
  <c r="DM271" i="9"/>
  <c r="DM339" i="9"/>
  <c r="DM271" i="8"/>
  <c r="DM241" i="12"/>
  <c r="DN37" i="12"/>
  <c r="BE37" i="11"/>
  <c r="BE105" i="11" s="1"/>
  <c r="DM309" i="9"/>
  <c r="DM241" i="9"/>
  <c r="DM241" i="8"/>
  <c r="BQ186" i="7"/>
  <c r="DM227" i="12"/>
  <c r="DN23" i="12"/>
  <c r="BE23" i="11"/>
  <c r="BE91" i="11" s="1"/>
  <c r="DM295" i="9"/>
  <c r="DM227" i="8"/>
  <c r="DM227" i="9"/>
  <c r="DM254" i="12"/>
  <c r="BE50" i="11"/>
  <c r="BE118" i="11" s="1"/>
  <c r="DN50" i="12"/>
  <c r="DM322" i="9"/>
  <c r="DM254" i="9"/>
  <c r="DM254" i="8"/>
  <c r="DM226" i="12"/>
  <c r="DN22" i="12"/>
  <c r="BE22" i="11"/>
  <c r="BE90" i="11" s="1"/>
  <c r="DM294" i="9"/>
  <c r="DM226" i="9"/>
  <c r="DM226" i="8"/>
  <c r="BG42" i="5"/>
  <c r="BS34" i="7"/>
  <c r="BJ15" i="6"/>
  <c r="BL14" i="6" s="1"/>
  <c r="BF27" i="3"/>
  <c r="BS82" i="7"/>
  <c r="BF62" i="5"/>
  <c r="BE73" i="3"/>
  <c r="DN104" i="12"/>
  <c r="DM308" i="8"/>
  <c r="DM240" i="10"/>
  <c r="DM376" i="9"/>
  <c r="DN107" i="12"/>
  <c r="DM379" i="9"/>
  <c r="DM243" i="10"/>
  <c r="DM311" i="8"/>
  <c r="DN113" i="12"/>
  <c r="DM317" i="8"/>
  <c r="DM249" i="10"/>
  <c r="DM385" i="9"/>
  <c r="DN79" i="12"/>
  <c r="DM351" i="9"/>
  <c r="DM215" i="10"/>
  <c r="DM283" i="8"/>
  <c r="DN127" i="12"/>
  <c r="DM399" i="9"/>
  <c r="DM263" i="10"/>
  <c r="DM331" i="8"/>
  <c r="DN110" i="12"/>
  <c r="DM314" i="8"/>
  <c r="DM382" i="9"/>
  <c r="DM246" i="10"/>
  <c r="DN124" i="12"/>
  <c r="DM328" i="8"/>
  <c r="DM260" i="10"/>
  <c r="DM396" i="9"/>
  <c r="BK9" i="6"/>
  <c r="BJ7" i="6"/>
  <c r="BG54" i="5"/>
  <c r="BJ75" i="6"/>
  <c r="BE114" i="5"/>
  <c r="BE95" i="5"/>
  <c r="BE88" i="5" s="1"/>
  <c r="BD91" i="3"/>
  <c r="BD104" i="3"/>
  <c r="BQ163" i="7"/>
  <c r="BQ105" i="7"/>
  <c r="DN185" i="12"/>
  <c r="DM389" i="8"/>
  <c r="DM321" i="10"/>
  <c r="DM389" i="10"/>
  <c r="DN152" i="12"/>
  <c r="DM356" i="8"/>
  <c r="DM288" i="10"/>
  <c r="DM356" i="10"/>
  <c r="DN119" i="12"/>
  <c r="DM255" i="10"/>
  <c r="DM391" i="9"/>
  <c r="DM323" i="8"/>
  <c r="DN105" i="12"/>
  <c r="DM309" i="8"/>
  <c r="DM241" i="10"/>
  <c r="DM377" i="9"/>
  <c r="DN196" i="12"/>
  <c r="DM400" i="8"/>
  <c r="DM332" i="10"/>
  <c r="DM400" i="10"/>
  <c r="DN157" i="12"/>
  <c r="DM361" i="8"/>
  <c r="DM293" i="10"/>
  <c r="DM361" i="10"/>
  <c r="DN200" i="12"/>
  <c r="DM404" i="8"/>
  <c r="DM404" i="10"/>
  <c r="DM336" i="10"/>
  <c r="DN88" i="12"/>
  <c r="DM292" i="8"/>
  <c r="DM224" i="10"/>
  <c r="DM360" i="9"/>
  <c r="DN87" i="12"/>
  <c r="DM223" i="10"/>
  <c r="DM359" i="9"/>
  <c r="DM291" i="8"/>
  <c r="DN80" i="12"/>
  <c r="DM284" i="8"/>
  <c r="DM352" i="9"/>
  <c r="DM216" i="10"/>
  <c r="DN201" i="12"/>
  <c r="DM405" i="8"/>
  <c r="DM405" i="10"/>
  <c r="DM337" i="10"/>
  <c r="DN97" i="12"/>
  <c r="DM369" i="9"/>
  <c r="DM233" i="10"/>
  <c r="DM301" i="8"/>
  <c r="DN164" i="12"/>
  <c r="DM368" i="8"/>
  <c r="DM300" i="10"/>
  <c r="DM368" i="10"/>
  <c r="DN134" i="12"/>
  <c r="DM270" i="10"/>
  <c r="DM406" i="9"/>
  <c r="DM338" i="8"/>
  <c r="DN175" i="12"/>
  <c r="DM379" i="8"/>
  <c r="DM379" i="10"/>
  <c r="DM311" i="10"/>
  <c r="DN178" i="12"/>
  <c r="DM314" i="10"/>
  <c r="DM382" i="10"/>
  <c r="DM382" i="8"/>
  <c r="DN193" i="12"/>
  <c r="DM397" i="8"/>
  <c r="DM397" i="10"/>
  <c r="DM329" i="10"/>
  <c r="DN99" i="12"/>
  <c r="DM371" i="9"/>
  <c r="DM235" i="10"/>
  <c r="DM303" i="8"/>
  <c r="DN133" i="12"/>
  <c r="DM337" i="8"/>
  <c r="DM405" i="9"/>
  <c r="DM269" i="10"/>
  <c r="BC116" i="3"/>
  <c r="BC101" i="3"/>
  <c r="BD107" i="5"/>
  <c r="BD104" i="5" s="1"/>
  <c r="BD111" i="5"/>
  <c r="DN125" i="12"/>
  <c r="DM329" i="8"/>
  <c r="DM397" i="9"/>
  <c r="DM261" i="10"/>
  <c r="DN85" i="12"/>
  <c r="DM289" i="8"/>
  <c r="DM357" i="9"/>
  <c r="DM221" i="10"/>
  <c r="DN202" i="12"/>
  <c r="DM406" i="8"/>
  <c r="DM406" i="10"/>
  <c r="DM338" i="10"/>
  <c r="DN197" i="12"/>
  <c r="DM401" i="8"/>
  <c r="DM401" i="10"/>
  <c r="DM333" i="10"/>
  <c r="DN116" i="12"/>
  <c r="DM320" i="8"/>
  <c r="DM252" i="10"/>
  <c r="DM388" i="9"/>
  <c r="DN112" i="12"/>
  <c r="DM316" i="8"/>
  <c r="DM248" i="10"/>
  <c r="DM384" i="9"/>
  <c r="DN94" i="12"/>
  <c r="DM366" i="9"/>
  <c r="DM230" i="10"/>
  <c r="DM298" i="8"/>
  <c r="DN168" i="12"/>
  <c r="DM372" i="8"/>
  <c r="DM372" i="10"/>
  <c r="DM304" i="10"/>
  <c r="DM257" i="12"/>
  <c r="DN53" i="12"/>
  <c r="BE53" i="11"/>
  <c r="BE121" i="11" s="1"/>
  <c r="DM257" i="9"/>
  <c r="DM325" i="9"/>
  <c r="DM257" i="8"/>
  <c r="DM247" i="12"/>
  <c r="DN43" i="12"/>
  <c r="BE43" i="11"/>
  <c r="BE111" i="11" s="1"/>
  <c r="DM315" i="9"/>
  <c r="DM247" i="9"/>
  <c r="DM247" i="8"/>
  <c r="DM249" i="12"/>
  <c r="DN45" i="12"/>
  <c r="BE45" i="11"/>
  <c r="BE113" i="11" s="1"/>
  <c r="DM249" i="9"/>
  <c r="DM317" i="9"/>
  <c r="DM249" i="8"/>
  <c r="BJ39" i="6"/>
  <c r="BJ44" i="6"/>
  <c r="DL342" i="10"/>
  <c r="BT50" i="7" s="1"/>
  <c r="BG11" i="5"/>
  <c r="BF18" i="3"/>
  <c r="BF9" i="3"/>
  <c r="DN194" i="12"/>
  <c r="DM398" i="8"/>
  <c r="DM330" i="10"/>
  <c r="DM398" i="10"/>
  <c r="DN121" i="12"/>
  <c r="DM325" i="8"/>
  <c r="DM393" i="9"/>
  <c r="DM257" i="10"/>
  <c r="DM223" i="12"/>
  <c r="DN19" i="12"/>
  <c r="BE19" i="11"/>
  <c r="BE87" i="11" s="1"/>
  <c r="DM291" i="9"/>
  <c r="DM223" i="9"/>
  <c r="DM223" i="8"/>
  <c r="DM234" i="12"/>
  <c r="DN30" i="12"/>
  <c r="BE30" i="11"/>
  <c r="BE98" i="11" s="1"/>
  <c r="DM234" i="9"/>
  <c r="DM302" i="9"/>
  <c r="DM234" i="8"/>
  <c r="DM267" i="12"/>
  <c r="DN63" i="12"/>
  <c r="BE63" i="11"/>
  <c r="BE131" i="11" s="1"/>
  <c r="DM267" i="9"/>
  <c r="DM335" i="9"/>
  <c r="DM267" i="8"/>
  <c r="DN82" i="12"/>
  <c r="DM354" i="9"/>
  <c r="DM218" i="10"/>
  <c r="DM286" i="8"/>
  <c r="BF9" i="5"/>
  <c r="BF8" i="5" s="1"/>
  <c r="BR81" i="7"/>
  <c r="BR186" i="7" s="1"/>
  <c r="BE7" i="3"/>
  <c r="BE16" i="3"/>
  <c r="DM242" i="12"/>
  <c r="DN38" i="12"/>
  <c r="BE38" i="11"/>
  <c r="BE106" i="11" s="1"/>
  <c r="DM310" i="9"/>
  <c r="DM242" i="9"/>
  <c r="DM242" i="8"/>
  <c r="DM233" i="12"/>
  <c r="DN29" i="12"/>
  <c r="BE29" i="11"/>
  <c r="BE97" i="11" s="1"/>
  <c r="DM233" i="9"/>
  <c r="DM301" i="9"/>
  <c r="DM233" i="8"/>
  <c r="DM263" i="12"/>
  <c r="DN59" i="12"/>
  <c r="BE59" i="11"/>
  <c r="BE127" i="11" s="1"/>
  <c r="DM263" i="9"/>
  <c r="DM331" i="9"/>
  <c r="DM263" i="8"/>
  <c r="DL274" i="12"/>
  <c r="BT35" i="7"/>
  <c r="DM213" i="12"/>
  <c r="DN9" i="12"/>
  <c r="BE9" i="11"/>
  <c r="DM281" i="9"/>
  <c r="DM213" i="9"/>
  <c r="DM213" i="8"/>
  <c r="DM218" i="12"/>
  <c r="DN14" i="12"/>
  <c r="BE14" i="11"/>
  <c r="DM218" i="9"/>
  <c r="DM286" i="9"/>
  <c r="DM218" i="8"/>
  <c r="DM239" i="12"/>
  <c r="DN35" i="12"/>
  <c r="BE35" i="11"/>
  <c r="BE103" i="11" s="1"/>
  <c r="DM239" i="9"/>
  <c r="DM307" i="9"/>
  <c r="DM239" i="8"/>
  <c r="DM256" i="12"/>
  <c r="DN52" i="12"/>
  <c r="BE52" i="11"/>
  <c r="BE120" i="11" s="1"/>
  <c r="DM256" i="8"/>
  <c r="DM256" i="9"/>
  <c r="DM324" i="9"/>
  <c r="DM240" i="12"/>
  <c r="DN36" i="12"/>
  <c r="BE36" i="11"/>
  <c r="BE104" i="11" s="1"/>
  <c r="DM240" i="8"/>
  <c r="DM240" i="9"/>
  <c r="DM308" i="9"/>
  <c r="DN158" i="12"/>
  <c r="DM294" i="10"/>
  <c r="DM362" i="10"/>
  <c r="DM362" i="8"/>
  <c r="DN146" i="12"/>
  <c r="DM350" i="10"/>
  <c r="DM282" i="10"/>
  <c r="DM350" i="8"/>
  <c r="DN103" i="12"/>
  <c r="DM239" i="10"/>
  <c r="DM375" i="9"/>
  <c r="DM307" i="8"/>
  <c r="DN165" i="12"/>
  <c r="DM369" i="8"/>
  <c r="DM301" i="10"/>
  <c r="DM369" i="10"/>
  <c r="DN109" i="12"/>
  <c r="DM313" i="8"/>
  <c r="DM245" i="10"/>
  <c r="DM381" i="9"/>
  <c r="DN83" i="12"/>
  <c r="DM355" i="9"/>
  <c r="DM219" i="10"/>
  <c r="DM287" i="8"/>
  <c r="DN150" i="12"/>
  <c r="DM354" i="10"/>
  <c r="DM286" i="10"/>
  <c r="DM354" i="8"/>
  <c r="DN114" i="12"/>
  <c r="DM318" i="8"/>
  <c r="DM386" i="9"/>
  <c r="DM250" i="10"/>
  <c r="DN186" i="12"/>
  <c r="DM390" i="8"/>
  <c r="DM322" i="10"/>
  <c r="DM390" i="10"/>
  <c r="DN89" i="12"/>
  <c r="DM293" i="8"/>
  <c r="DM361" i="9"/>
  <c r="DM225" i="10"/>
  <c r="DN195" i="12"/>
  <c r="DM331" i="10"/>
  <c r="DM399" i="8"/>
  <c r="DM399" i="10"/>
  <c r="DL342" i="8"/>
  <c r="BT41" i="7" s="1"/>
  <c r="DM219" i="12"/>
  <c r="DN15" i="12"/>
  <c r="BE15" i="11"/>
  <c r="BE83" i="11" s="1"/>
  <c r="DM219" i="9"/>
  <c r="DM287" i="9"/>
  <c r="DM219" i="8"/>
  <c r="BG148" i="11"/>
  <c r="BD80" i="11"/>
  <c r="BS209" i="7" a="1"/>
  <c r="BS209" i="7" s="1"/>
  <c r="BS195" i="7" a="1"/>
  <c r="BS195" i="7" s="1"/>
  <c r="BF147" i="11"/>
  <c r="BD79" i="11"/>
  <c r="DM252" i="12"/>
  <c r="DN48" i="12"/>
  <c r="BE48" i="11"/>
  <c r="BE116" i="11" s="1"/>
  <c r="DM252" i="8"/>
  <c r="DM252" i="9"/>
  <c r="DM320" i="9"/>
  <c r="BH104" i="6"/>
  <c r="BH103" i="6"/>
  <c r="BH98" i="6" s="1"/>
  <c r="BH117" i="6" s="1"/>
  <c r="BE99" i="5"/>
  <c r="DM261" i="12"/>
  <c r="DN57" i="12"/>
  <c r="BE57" i="11"/>
  <c r="BE125" i="11" s="1"/>
  <c r="DM329" i="9"/>
  <c r="DM261" i="9"/>
  <c r="DM261" i="8"/>
  <c r="BG62" i="5"/>
  <c r="BF73" i="3"/>
  <c r="DM270" i="12"/>
  <c r="BE66" i="11"/>
  <c r="BE134" i="11" s="1"/>
  <c r="DN66" i="12"/>
  <c r="DM338" i="9"/>
  <c r="DM270" i="9"/>
  <c r="DM270" i="8"/>
  <c r="DM259" i="12"/>
  <c r="DN55" i="12"/>
  <c r="BE55" i="11"/>
  <c r="BE123" i="11" s="1"/>
  <c r="DM327" i="9"/>
  <c r="DM259" i="9"/>
  <c r="DM259" i="8"/>
  <c r="DM228" i="12"/>
  <c r="DN24" i="12"/>
  <c r="BE24" i="11"/>
  <c r="BE92" i="11" s="1"/>
  <c r="DM228" i="8"/>
  <c r="DM296" i="9"/>
  <c r="DM228" i="9"/>
  <c r="BF120" i="5"/>
  <c r="BF118" i="5" s="1"/>
  <c r="BF101" i="5"/>
  <c r="BI92" i="6"/>
  <c r="BI49" i="6"/>
  <c r="BE123" i="5"/>
  <c r="BD115" i="3"/>
  <c r="BQ96" i="7"/>
  <c r="DM222" i="12"/>
  <c r="DN18" i="12"/>
  <c r="BE18" i="11"/>
  <c r="BE86" i="11" s="1"/>
  <c r="DM290" i="9"/>
  <c r="DM222" i="8"/>
  <c r="DM222" i="9"/>
  <c r="DM236" i="12"/>
  <c r="DN32" i="12"/>
  <c r="BE32" i="11"/>
  <c r="BE100" i="11" s="1"/>
  <c r="DM236" i="8"/>
  <c r="DM304" i="9"/>
  <c r="DM236" i="9"/>
  <c r="DM220" i="12"/>
  <c r="DN16" i="12"/>
  <c r="BE16" i="11"/>
  <c r="BE84" i="11" s="1"/>
  <c r="DM220" i="8"/>
  <c r="DM220" i="9"/>
  <c r="DM288" i="9"/>
  <c r="DM268" i="12"/>
  <c r="DN64" i="12"/>
  <c r="BE64" i="11"/>
  <c r="BE132" i="11" s="1"/>
  <c r="DM268" i="8"/>
  <c r="DM268" i="9"/>
  <c r="DM336" i="9"/>
  <c r="DN182" i="12"/>
  <c r="DM386" i="10"/>
  <c r="DM386" i="8"/>
  <c r="DM318" i="10"/>
  <c r="DM224" i="12"/>
  <c r="DN20" i="12"/>
  <c r="BE20" i="11"/>
  <c r="BE88" i="11" s="1"/>
  <c r="DM224" i="8"/>
  <c r="DM292" i="9"/>
  <c r="DM224" i="9"/>
  <c r="BO231" i="7"/>
  <c r="BO185" i="7" s="1"/>
  <c r="BS59" i="7"/>
  <c r="BG72" i="5" s="1"/>
  <c r="BE6" i="5"/>
  <c r="DL410" i="10"/>
  <c r="BT53" i="7" s="1"/>
  <c r="BH111" i="6" l="1"/>
  <c r="BE149" i="5" s="1"/>
  <c r="DM342" i="9"/>
  <c r="BU63" i="7" s="1"/>
  <c r="DM342" i="10"/>
  <c r="BU50" i="7" s="1"/>
  <c r="BI68" i="5" s="1"/>
  <c r="BG111" i="6"/>
  <c r="BD149" i="5" s="1"/>
  <c r="BG117" i="6"/>
  <c r="BG115" i="6" s="1"/>
  <c r="DM410" i="9"/>
  <c r="BU66" i="7" s="1"/>
  <c r="DN236" i="12"/>
  <c r="DO32" i="12"/>
  <c r="BF32" i="11"/>
  <c r="BF100" i="11" s="1"/>
  <c r="DN236" i="8"/>
  <c r="DN236" i="9"/>
  <c r="DN304" i="9"/>
  <c r="BD57" i="3"/>
  <c r="BQ98" i="7"/>
  <c r="BD63" i="3" s="1"/>
  <c r="DN252" i="12"/>
  <c r="DO48" i="12"/>
  <c r="BF48" i="11"/>
  <c r="BF116" i="11" s="1"/>
  <c r="DN252" i="8"/>
  <c r="DN320" i="9"/>
  <c r="DN252" i="9"/>
  <c r="DN219" i="12"/>
  <c r="DO15" i="12"/>
  <c r="BF15" i="11"/>
  <c r="BF83" i="11" s="1"/>
  <c r="DN219" i="9"/>
  <c r="DN287" i="9"/>
  <c r="DN219" i="8"/>
  <c r="DN213" i="12"/>
  <c r="DO9" i="12"/>
  <c r="BF9" i="11"/>
  <c r="DN213" i="9"/>
  <c r="DN281" i="9"/>
  <c r="DN213" i="8"/>
  <c r="DN247" i="12"/>
  <c r="DO43" i="12"/>
  <c r="BF43" i="11"/>
  <c r="BF111" i="11" s="1"/>
  <c r="DN315" i="9"/>
  <c r="DN247" i="9"/>
  <c r="DN247" i="8"/>
  <c r="BG120" i="5"/>
  <c r="BG118" i="5" s="1"/>
  <c r="BG101" i="5"/>
  <c r="BJ92" i="6"/>
  <c r="BJ49" i="6"/>
  <c r="DN254" i="12"/>
  <c r="DO50" i="12"/>
  <c r="BF50" i="11"/>
  <c r="BF118" i="11" s="1"/>
  <c r="DN322" i="9"/>
  <c r="DN254" i="9"/>
  <c r="DN254" i="8"/>
  <c r="BL25" i="6"/>
  <c r="BI44" i="5"/>
  <c r="BH29" i="3"/>
  <c r="BU84" i="7"/>
  <c r="BJ150" i="11"/>
  <c r="BE82" i="11"/>
  <c r="DN234" i="12"/>
  <c r="DO30" i="12"/>
  <c r="BF30" i="11"/>
  <c r="BF98" i="11" s="1"/>
  <c r="DN234" i="9"/>
  <c r="DN302" i="9"/>
  <c r="DN234" i="8"/>
  <c r="DO121" i="12"/>
  <c r="DN325" i="8"/>
  <c r="DN393" i="9"/>
  <c r="DN257" i="10"/>
  <c r="DO194" i="12"/>
  <c r="DN398" i="8"/>
  <c r="DN398" i="10"/>
  <c r="DN330" i="10"/>
  <c r="DO133" i="12"/>
  <c r="DN337" i="8"/>
  <c r="DN269" i="10"/>
  <c r="DN405" i="9"/>
  <c r="DO99" i="12"/>
  <c r="DN371" i="9"/>
  <c r="DN235" i="10"/>
  <c r="DN303" i="8"/>
  <c r="DO193" i="12"/>
  <c r="DN397" i="8"/>
  <c r="DN329" i="10"/>
  <c r="DN397" i="10"/>
  <c r="DO178" i="12"/>
  <c r="DN382" i="8"/>
  <c r="DN382" i="10"/>
  <c r="DN314" i="10"/>
  <c r="DO175" i="12"/>
  <c r="DN379" i="8"/>
  <c r="DN311" i="10"/>
  <c r="DN379" i="10"/>
  <c r="DO134" i="12"/>
  <c r="DN338" i="8"/>
  <c r="DN270" i="10"/>
  <c r="DN406" i="9"/>
  <c r="DO164" i="12"/>
  <c r="DN368" i="8"/>
  <c r="DN368" i="10"/>
  <c r="DN300" i="10"/>
  <c r="DO97" i="12"/>
  <c r="DN233" i="10"/>
  <c r="DN301" i="8"/>
  <c r="DN369" i="9"/>
  <c r="DO201" i="12"/>
  <c r="DN405" i="8"/>
  <c r="DN405" i="10"/>
  <c r="DN337" i="10"/>
  <c r="DO80" i="12"/>
  <c r="DN284" i="8"/>
  <c r="DN352" i="9"/>
  <c r="DN216" i="10"/>
  <c r="DO87" i="12"/>
  <c r="DN359" i="9"/>
  <c r="DN223" i="10"/>
  <c r="DN291" i="8"/>
  <c r="DO88" i="12"/>
  <c r="DN292" i="8"/>
  <c r="DN360" i="9"/>
  <c r="DN224" i="10"/>
  <c r="DO200" i="12"/>
  <c r="DN404" i="8"/>
  <c r="DN404" i="10"/>
  <c r="DN336" i="10"/>
  <c r="DO157" i="12"/>
  <c r="DN361" i="8"/>
  <c r="DN293" i="10"/>
  <c r="DN361" i="10"/>
  <c r="DO196" i="12"/>
  <c r="DN400" i="8"/>
  <c r="DN332" i="10"/>
  <c r="DN400" i="10"/>
  <c r="DO105" i="12"/>
  <c r="DN241" i="10"/>
  <c r="DN309" i="8"/>
  <c r="DN377" i="9"/>
  <c r="DO119" i="12"/>
  <c r="DN391" i="9"/>
  <c r="DN255" i="10"/>
  <c r="DN323" i="8"/>
  <c r="DO152" i="12"/>
  <c r="DN356" i="8"/>
  <c r="DN356" i="10"/>
  <c r="DN288" i="10"/>
  <c r="DO185" i="12"/>
  <c r="DN389" i="8"/>
  <c r="DN389" i="10"/>
  <c r="DN321" i="10"/>
  <c r="BG41" i="5"/>
  <c r="BS166" i="7"/>
  <c r="BS165" i="7" s="1"/>
  <c r="BS141" i="7"/>
  <c r="BS44" i="7"/>
  <c r="BF74" i="3" s="1"/>
  <c r="BF26" i="3"/>
  <c r="BI149" i="11"/>
  <c r="BE81" i="11"/>
  <c r="BT57" i="7"/>
  <c r="BH70" i="5"/>
  <c r="BN232" i="7"/>
  <c r="AZ128" i="3"/>
  <c r="BT195" i="7" a="1"/>
  <c r="BT195" i="7" s="1"/>
  <c r="BT209" i="7" a="1"/>
  <c r="BT209" i="7" s="1"/>
  <c r="DM274" i="9"/>
  <c r="BU60" i="7" s="1"/>
  <c r="DM410" i="10"/>
  <c r="BU53" i="7" s="1"/>
  <c r="BH11" i="5"/>
  <c r="BG9" i="3"/>
  <c r="BG18" i="3"/>
  <c r="DN250" i="12"/>
  <c r="DO46" i="12"/>
  <c r="BF46" i="11"/>
  <c r="BF114" i="11" s="1"/>
  <c r="DN318" i="9"/>
  <c r="DN250" i="9"/>
  <c r="DN250" i="8"/>
  <c r="DN221" i="12"/>
  <c r="DO17" i="12"/>
  <c r="BF17" i="11"/>
  <c r="BF85" i="11" s="1"/>
  <c r="DN289" i="9"/>
  <c r="DN221" i="9"/>
  <c r="DN221" i="8"/>
  <c r="DN246" i="12"/>
  <c r="DO42" i="12"/>
  <c r="BF42" i="11"/>
  <c r="BF110" i="11" s="1"/>
  <c r="DN314" i="9"/>
  <c r="DN246" i="9"/>
  <c r="DN246" i="8"/>
  <c r="DN235" i="12"/>
  <c r="BF31" i="11"/>
  <c r="BF99" i="11" s="1"/>
  <c r="DO31" i="12"/>
  <c r="DN235" i="8"/>
  <c r="DN303" i="9"/>
  <c r="DN235" i="9"/>
  <c r="DN243" i="12"/>
  <c r="DO39" i="12"/>
  <c r="BF39" i="11"/>
  <c r="BF107" i="11" s="1"/>
  <c r="DN243" i="9"/>
  <c r="DN311" i="9"/>
  <c r="DN243" i="8"/>
  <c r="DN260" i="12"/>
  <c r="DO56" i="12"/>
  <c r="BF56" i="11"/>
  <c r="BF124" i="11" s="1"/>
  <c r="DN260" i="8"/>
  <c r="DN260" i="9"/>
  <c r="DN328" i="9"/>
  <c r="DN245" i="12"/>
  <c r="DO41" i="12"/>
  <c r="BF41" i="11"/>
  <c r="BF109" i="11" s="1"/>
  <c r="DN313" i="9"/>
  <c r="DN245" i="9"/>
  <c r="DN245" i="8"/>
  <c r="DN244" i="12"/>
  <c r="DO40" i="12"/>
  <c r="BF40" i="11"/>
  <c r="BF108" i="11" s="1"/>
  <c r="DN244" i="8"/>
  <c r="DN244" i="9"/>
  <c r="DN312" i="9"/>
  <c r="DN225" i="12"/>
  <c r="DO21" i="12"/>
  <c r="BF21" i="11"/>
  <c r="BF89" i="11" s="1"/>
  <c r="DN293" i="9"/>
  <c r="DN225" i="9"/>
  <c r="DN225" i="8"/>
  <c r="DO93" i="12"/>
  <c r="DN297" i="8"/>
  <c r="DN365" i="9"/>
  <c r="DN229" i="10"/>
  <c r="DO203" i="12"/>
  <c r="DN339" i="10"/>
  <c r="DN407" i="8"/>
  <c r="DN407" i="10"/>
  <c r="DO161" i="12"/>
  <c r="DN365" i="8"/>
  <c r="DN365" i="10"/>
  <c r="DN297" i="10"/>
  <c r="DO163" i="12"/>
  <c r="DN299" i="10"/>
  <c r="DN367" i="8"/>
  <c r="DN367" i="10"/>
  <c r="DO98" i="12"/>
  <c r="DN370" i="9"/>
  <c r="DN234" i="10"/>
  <c r="DN302" i="8"/>
  <c r="DO84" i="12"/>
  <c r="DN288" i="8"/>
  <c r="DN220" i="10"/>
  <c r="DN356" i="9"/>
  <c r="BG147" i="11"/>
  <c r="BE79" i="11"/>
  <c r="DO120" i="12"/>
  <c r="DN324" i="8"/>
  <c r="DN392" i="9"/>
  <c r="DN256" i="10"/>
  <c r="DO169" i="12"/>
  <c r="DN373" i="8"/>
  <c r="DN373" i="10"/>
  <c r="DN305" i="10"/>
  <c r="DM342" i="8"/>
  <c r="BU41" i="7" s="1"/>
  <c r="BH115" i="6"/>
  <c r="DN239" i="12"/>
  <c r="DO35" i="12"/>
  <c r="BF35" i="11"/>
  <c r="BF103" i="11" s="1"/>
  <c r="DN239" i="9"/>
  <c r="DN307" i="9"/>
  <c r="DN239" i="8"/>
  <c r="DN263" i="12"/>
  <c r="DO59" i="12"/>
  <c r="BF59" i="11"/>
  <c r="BF127" i="11" s="1"/>
  <c r="DN263" i="9"/>
  <c r="DN331" i="9"/>
  <c r="DN263" i="8"/>
  <c r="BE15" i="3"/>
  <c r="BE6" i="3"/>
  <c r="BU88" i="7"/>
  <c r="BH78" i="3" s="1"/>
  <c r="BT45" i="7"/>
  <c r="BT39" i="7"/>
  <c r="BH63" i="5"/>
  <c r="DO86" i="12"/>
  <c r="DN222" i="10"/>
  <c r="DN358" i="9"/>
  <c r="DN290" i="8"/>
  <c r="DO100" i="12"/>
  <c r="DN304" i="8"/>
  <c r="DN236" i="10"/>
  <c r="DN372" i="9"/>
  <c r="DO91" i="12"/>
  <c r="DN227" i="10"/>
  <c r="DN363" i="9"/>
  <c r="DN295" i="8"/>
  <c r="DO108" i="12"/>
  <c r="DN312" i="8"/>
  <c r="DN244" i="10"/>
  <c r="DN380" i="9"/>
  <c r="DO126" i="12"/>
  <c r="DN398" i="9"/>
  <c r="DN330" i="8"/>
  <c r="DN262" i="10"/>
  <c r="DO172" i="12"/>
  <c r="DN376" i="8"/>
  <c r="DN376" i="10"/>
  <c r="DN308" i="10"/>
  <c r="DO132" i="12"/>
  <c r="DN336" i="8"/>
  <c r="DN268" i="10"/>
  <c r="DN404" i="9"/>
  <c r="DO171" i="12"/>
  <c r="DN307" i="10"/>
  <c r="DN375" i="8"/>
  <c r="DN375" i="10"/>
  <c r="DO198" i="12"/>
  <c r="DN402" i="8"/>
  <c r="DN334" i="10"/>
  <c r="DN402" i="10"/>
  <c r="DO154" i="12"/>
  <c r="DN358" i="10"/>
  <c r="DN290" i="10"/>
  <c r="DN358" i="8"/>
  <c r="BF123" i="5"/>
  <c r="BE115" i="3"/>
  <c r="BR96" i="7"/>
  <c r="DN214" i="12"/>
  <c r="DO10" i="12"/>
  <c r="BF10" i="11"/>
  <c r="DN214" i="9"/>
  <c r="DN214" i="8"/>
  <c r="DN282" i="9"/>
  <c r="DN230" i="12"/>
  <c r="DO26" i="12"/>
  <c r="BF26" i="11"/>
  <c r="BF94" i="11" s="1"/>
  <c r="DN230" i="8"/>
  <c r="DN298" i="9"/>
  <c r="DN230" i="9"/>
  <c r="DN216" i="12"/>
  <c r="DO12" i="12"/>
  <c r="BF12" i="11"/>
  <c r="DN216" i="8"/>
  <c r="DN216" i="9"/>
  <c r="DN284" i="9"/>
  <c r="BI116" i="6"/>
  <c r="BF18" i="5"/>
  <c r="BF6" i="5" s="1"/>
  <c r="DN272" i="12"/>
  <c r="DO68" i="12"/>
  <c r="BF68" i="11"/>
  <c r="BF136" i="11" s="1"/>
  <c r="DN272" i="8"/>
  <c r="DN272" i="9"/>
  <c r="DN274" i="9" s="1"/>
  <c r="BV60" i="7" s="1"/>
  <c r="DN340" i="9"/>
  <c r="DN342" i="9" s="1"/>
  <c r="BV63" i="7" s="1"/>
  <c r="DN70" i="12"/>
  <c r="DO166" i="12"/>
  <c r="DN370" i="10"/>
  <c r="DN302" i="10"/>
  <c r="DN370" i="8"/>
  <c r="DN229" i="12"/>
  <c r="DO25" i="12"/>
  <c r="BF25" i="11"/>
  <c r="BF93" i="11" s="1"/>
  <c r="DN229" i="9"/>
  <c r="DN297" i="9"/>
  <c r="DN229" i="8"/>
  <c r="BT54" i="7"/>
  <c r="BH69" i="5"/>
  <c r="DN220" i="12"/>
  <c r="DO16" i="12"/>
  <c r="BF16" i="11"/>
  <c r="BF84" i="11" s="1"/>
  <c r="DN220" i="8"/>
  <c r="DN288" i="9"/>
  <c r="DN220" i="9"/>
  <c r="DN270" i="12"/>
  <c r="DO66" i="12"/>
  <c r="BF66" i="11"/>
  <c r="BF134" i="11" s="1"/>
  <c r="DN338" i="9"/>
  <c r="DN270" i="9"/>
  <c r="DN270" i="8"/>
  <c r="BT46" i="7"/>
  <c r="BH64" i="5"/>
  <c r="DO195" i="12"/>
  <c r="DN399" i="10"/>
  <c r="DN399" i="8"/>
  <c r="DN331" i="10"/>
  <c r="DO89" i="12"/>
  <c r="DN293" i="8"/>
  <c r="DN361" i="9"/>
  <c r="DN225" i="10"/>
  <c r="DO186" i="12"/>
  <c r="DN390" i="8"/>
  <c r="DN390" i="10"/>
  <c r="DN322" i="10"/>
  <c r="DO114" i="12"/>
  <c r="DN250" i="10"/>
  <c r="DN318" i="8"/>
  <c r="DN386" i="9"/>
  <c r="DO150" i="12"/>
  <c r="DN286" i="10"/>
  <c r="DN354" i="10"/>
  <c r="DN354" i="8"/>
  <c r="DO83" i="12"/>
  <c r="DN219" i="10"/>
  <c r="DN355" i="9"/>
  <c r="DN287" i="8"/>
  <c r="DO109" i="12"/>
  <c r="DN245" i="10"/>
  <c r="DN313" i="8"/>
  <c r="DN381" i="9"/>
  <c r="DO165" i="12"/>
  <c r="DN369" i="8"/>
  <c r="DN301" i="10"/>
  <c r="DN369" i="10"/>
  <c r="DO103" i="12"/>
  <c r="DN239" i="10"/>
  <c r="DN375" i="9"/>
  <c r="DN307" i="8"/>
  <c r="DO146" i="12"/>
  <c r="DN282" i="10"/>
  <c r="DN350" i="10"/>
  <c r="DN350" i="8"/>
  <c r="DO158" i="12"/>
  <c r="DN294" i="10"/>
  <c r="DN362" i="10"/>
  <c r="DN362" i="8"/>
  <c r="DN256" i="12"/>
  <c r="DO52" i="12"/>
  <c r="BF52" i="11"/>
  <c r="BF120" i="11" s="1"/>
  <c r="DN256" i="8"/>
  <c r="DN324" i="9"/>
  <c r="DN256" i="9"/>
  <c r="DN218" i="12"/>
  <c r="DO14" i="12"/>
  <c r="BF14" i="11"/>
  <c r="BF82" i="11" s="1"/>
  <c r="DN286" i="9"/>
  <c r="DN218" i="8"/>
  <c r="DN218" i="9"/>
  <c r="BT34" i="7"/>
  <c r="BK15" i="6"/>
  <c r="BM14" i="6" s="1"/>
  <c r="BH42" i="5"/>
  <c r="BG27" i="3"/>
  <c r="BT82" i="7"/>
  <c r="DN233" i="12"/>
  <c r="DO29" i="12"/>
  <c r="BF29" i="11"/>
  <c r="BF97" i="11" s="1"/>
  <c r="DN301" i="9"/>
  <c r="DN233" i="9"/>
  <c r="DN233" i="8"/>
  <c r="DO82" i="12"/>
  <c r="DN354" i="9"/>
  <c r="DN218" i="10"/>
  <c r="DN286" i="8"/>
  <c r="DN249" i="12"/>
  <c r="DO45" i="12"/>
  <c r="BF45" i="11"/>
  <c r="BF113" i="11" s="1"/>
  <c r="DN317" i="9"/>
  <c r="DN249" i="9"/>
  <c r="DN249" i="8"/>
  <c r="DN257" i="12"/>
  <c r="DO53" i="12"/>
  <c r="BF53" i="11"/>
  <c r="BF121" i="11" s="1"/>
  <c r="DN257" i="9"/>
  <c r="DN325" i="9"/>
  <c r="DN257" i="8"/>
  <c r="BQ175" i="7"/>
  <c r="BQ174" i="7"/>
  <c r="BQ169" i="7" s="1"/>
  <c r="BE92" i="5"/>
  <c r="BE85" i="5" s="1"/>
  <c r="BD88" i="3"/>
  <c r="BJ95" i="6"/>
  <c r="BJ94" i="6" s="1"/>
  <c r="BJ43" i="6" s="1"/>
  <c r="BJ45" i="6" s="1"/>
  <c r="BJ35" i="6"/>
  <c r="BJ33" i="6" s="1"/>
  <c r="BJ31" i="6" s="1"/>
  <c r="BG9" i="5"/>
  <c r="BG8" i="5" s="1"/>
  <c r="BS81" i="7"/>
  <c r="BF16" i="3"/>
  <c r="BF7" i="3"/>
  <c r="DN241" i="12"/>
  <c r="DO37" i="12"/>
  <c r="BF37" i="11"/>
  <c r="BF105" i="11" s="1"/>
  <c r="DN309" i="9"/>
  <c r="DN241" i="9"/>
  <c r="DN241" i="8"/>
  <c r="DN217" i="12"/>
  <c r="DO13" i="12"/>
  <c r="BF13" i="11"/>
  <c r="DN217" i="9"/>
  <c r="DN285" i="9"/>
  <c r="DN217" i="8"/>
  <c r="DN266" i="12"/>
  <c r="DO62" i="12"/>
  <c r="BF62" i="11"/>
  <c r="BF130" i="11" s="1"/>
  <c r="DN266" i="9"/>
  <c r="DN334" i="9"/>
  <c r="DN266" i="8"/>
  <c r="BF115" i="6"/>
  <c r="BF118" i="6"/>
  <c r="BG118" i="6" s="1"/>
  <c r="BH118" i="6" s="1"/>
  <c r="DN253" i="12"/>
  <c r="DO49" i="12"/>
  <c r="BF49" i="11"/>
  <c r="BF117" i="11" s="1"/>
  <c r="DN253" i="9"/>
  <c r="DN321" i="9"/>
  <c r="DN253" i="8"/>
  <c r="DN251" i="12"/>
  <c r="DO47" i="12"/>
  <c r="BF47" i="11"/>
  <c r="BF115" i="11" s="1"/>
  <c r="DN319" i="9"/>
  <c r="DN251" i="9"/>
  <c r="DN251" i="8"/>
  <c r="DN265" i="12"/>
  <c r="DO61" i="12"/>
  <c r="BF61" i="11"/>
  <c r="BF129" i="11" s="1"/>
  <c r="DN265" i="9"/>
  <c r="DN333" i="9"/>
  <c r="DN265" i="8"/>
  <c r="DN269" i="12"/>
  <c r="DO65" i="12"/>
  <c r="BF65" i="11"/>
  <c r="BF133" i="11" s="1"/>
  <c r="DN337" i="9"/>
  <c r="DN269" i="9"/>
  <c r="DN269" i="8"/>
  <c r="DO173" i="12"/>
  <c r="DN377" i="8"/>
  <c r="DN377" i="10"/>
  <c r="DN309" i="10"/>
  <c r="DO151" i="12"/>
  <c r="DN287" i="10"/>
  <c r="DN355" i="8"/>
  <c r="DN355" i="10"/>
  <c r="DO191" i="12"/>
  <c r="DN327" i="10"/>
  <c r="DN395" i="10"/>
  <c r="DN395" i="8"/>
  <c r="DO81" i="12"/>
  <c r="DN353" i="9"/>
  <c r="DN285" i="8"/>
  <c r="DN217" i="10"/>
  <c r="DO95" i="12"/>
  <c r="DN367" i="9"/>
  <c r="DN231" i="10"/>
  <c r="DN299" i="8"/>
  <c r="DO192" i="12"/>
  <c r="DN396" i="8"/>
  <c r="DN396" i="10"/>
  <c r="DN328" i="10"/>
  <c r="DO122" i="12"/>
  <c r="DN258" i="10"/>
  <c r="DN326" i="8"/>
  <c r="DN394" i="9"/>
  <c r="DM274" i="8"/>
  <c r="BU40" i="7" s="1"/>
  <c r="BU51" i="7"/>
  <c r="DO167" i="12"/>
  <c r="DN371" i="10"/>
  <c r="DN371" i="8"/>
  <c r="DN303" i="10"/>
  <c r="BT67" i="7"/>
  <c r="BT59" i="7"/>
  <c r="BH72" i="5" s="1"/>
  <c r="BH75" i="5"/>
  <c r="BT61" i="7"/>
  <c r="DN215" i="12"/>
  <c r="DO11" i="12"/>
  <c r="BF11" i="11"/>
  <c r="DN283" i="9"/>
  <c r="DN215" i="9"/>
  <c r="DN215" i="8"/>
  <c r="BL20" i="6"/>
  <c r="BO19" i="6" s="1"/>
  <c r="BL49" i="5" s="1"/>
  <c r="BI43" i="5"/>
  <c r="BH28" i="3"/>
  <c r="BU83" i="7"/>
  <c r="DO136" i="12"/>
  <c r="DN340" i="8"/>
  <c r="DN272" i="10"/>
  <c r="DN408" i="9"/>
  <c r="DN138" i="12"/>
  <c r="BV36" i="7" s="1"/>
  <c r="DN268" i="12"/>
  <c r="DO64" i="12"/>
  <c r="BF64" i="11"/>
  <c r="BF132" i="11" s="1"/>
  <c r="DN268" i="8"/>
  <c r="DN268" i="9"/>
  <c r="DN336" i="9"/>
  <c r="DN240" i="12"/>
  <c r="DO36" i="12"/>
  <c r="BF36" i="11"/>
  <c r="BF104" i="11" s="1"/>
  <c r="DN240" i="8"/>
  <c r="DN308" i="9"/>
  <c r="DN240" i="9"/>
  <c r="DN242" i="12"/>
  <c r="DO38" i="12"/>
  <c r="BF38" i="11"/>
  <c r="BF106" i="11" s="1"/>
  <c r="DN310" i="9"/>
  <c r="DN242" i="9"/>
  <c r="DN242" i="8"/>
  <c r="BL12" i="6"/>
  <c r="BI47" i="5"/>
  <c r="BI46" i="5" s="1"/>
  <c r="BI139" i="5" s="1"/>
  <c r="DN271" i="12"/>
  <c r="DO67" i="12"/>
  <c r="BF67" i="11"/>
  <c r="BF135" i="11" s="1"/>
  <c r="DN339" i="9"/>
  <c r="DN271" i="9"/>
  <c r="DN271" i="8"/>
  <c r="DO102" i="12"/>
  <c r="DN238" i="10"/>
  <c r="DN374" i="9"/>
  <c r="DN306" i="8"/>
  <c r="DO77" i="12"/>
  <c r="DN281" i="8"/>
  <c r="DN349" i="9"/>
  <c r="DN213" i="10"/>
  <c r="DO96" i="12"/>
  <c r="DN300" i="8"/>
  <c r="DN232" i="10"/>
  <c r="DN368" i="9"/>
  <c r="DO123" i="12"/>
  <c r="DN395" i="9"/>
  <c r="DN259" i="10"/>
  <c r="DN327" i="8"/>
  <c r="DO106" i="12"/>
  <c r="DN242" i="10"/>
  <c r="DN310" i="8"/>
  <c r="DN378" i="9"/>
  <c r="DO130" i="12"/>
  <c r="DN402" i="9"/>
  <c r="DN266" i="10"/>
  <c r="DN334" i="8"/>
  <c r="DO92" i="12"/>
  <c r="DN296" i="8"/>
  <c r="DN228" i="10"/>
  <c r="DN364" i="9"/>
  <c r="DO199" i="12"/>
  <c r="DN335" i="10"/>
  <c r="DN403" i="10"/>
  <c r="DN403" i="8"/>
  <c r="BI74" i="5"/>
  <c r="DO204" i="12"/>
  <c r="DN408" i="8"/>
  <c r="DN408" i="10"/>
  <c r="DN340" i="10"/>
  <c r="DN206" i="12"/>
  <c r="BV37" i="7" s="1"/>
  <c r="BB153" i="5"/>
  <c r="BA125" i="3"/>
  <c r="BU67" i="7"/>
  <c r="BU59" i="7"/>
  <c r="BI72" i="5" s="1"/>
  <c r="BI75" i="5"/>
  <c r="BC153" i="5"/>
  <c r="BB125" i="3"/>
  <c r="DN259" i="12"/>
  <c r="DO55" i="12"/>
  <c r="BF55" i="11"/>
  <c r="BF123" i="11" s="1"/>
  <c r="DN259" i="9"/>
  <c r="DN327" i="9"/>
  <c r="DN259" i="8"/>
  <c r="DN224" i="12"/>
  <c r="DO20" i="12"/>
  <c r="BF20" i="11"/>
  <c r="BF88" i="11" s="1"/>
  <c r="DN224" i="8"/>
  <c r="DN292" i="9"/>
  <c r="DN224" i="9"/>
  <c r="DN222" i="12"/>
  <c r="DO18" i="12"/>
  <c r="BF18" i="11"/>
  <c r="BF86" i="11" s="1"/>
  <c r="DN290" i="9"/>
  <c r="DN222" i="8"/>
  <c r="DN222" i="9"/>
  <c r="DO182" i="12"/>
  <c r="DN318" i="10"/>
  <c r="DN386" i="10"/>
  <c r="DN386" i="8"/>
  <c r="BI104" i="6"/>
  <c r="BI103" i="6"/>
  <c r="BI98" i="6" s="1"/>
  <c r="BI111" i="6" s="1"/>
  <c r="BF149" i="5" s="1"/>
  <c r="BF99" i="5"/>
  <c r="DN228" i="12"/>
  <c r="DO24" i="12"/>
  <c r="BF24" i="11"/>
  <c r="BF92" i="11" s="1"/>
  <c r="DN228" i="8"/>
  <c r="DN296" i="9"/>
  <c r="DN228" i="9"/>
  <c r="DN261" i="12"/>
  <c r="DO57" i="12"/>
  <c r="BF57" i="11"/>
  <c r="BF125" i="11" s="1"/>
  <c r="DN261" i="9"/>
  <c r="DN329" i="9"/>
  <c r="DN261" i="8"/>
  <c r="BE145" i="11"/>
  <c r="BE77" i="11"/>
  <c r="DN267" i="12"/>
  <c r="DO63" i="12"/>
  <c r="BF63" i="11"/>
  <c r="BF131" i="11" s="1"/>
  <c r="DN335" i="9"/>
  <c r="DN267" i="9"/>
  <c r="DN267" i="8"/>
  <c r="DN223" i="12"/>
  <c r="DO19" i="12"/>
  <c r="BF19" i="11"/>
  <c r="BF87" i="11" s="1"/>
  <c r="DN291" i="9"/>
  <c r="DN223" i="9"/>
  <c r="DN223" i="8"/>
  <c r="BT51" i="7"/>
  <c r="BT49" i="7"/>
  <c r="BH67" i="5" s="1"/>
  <c r="BH68" i="5"/>
  <c r="DO168" i="12"/>
  <c r="DN372" i="8"/>
  <c r="DN304" i="10"/>
  <c r="DN372" i="10"/>
  <c r="DO94" i="12"/>
  <c r="DN366" i="9"/>
  <c r="DN230" i="10"/>
  <c r="DN298" i="8"/>
  <c r="DO112" i="12"/>
  <c r="DN316" i="8"/>
  <c r="DN384" i="9"/>
  <c r="DN248" i="10"/>
  <c r="DO116" i="12"/>
  <c r="DN320" i="8"/>
  <c r="DN252" i="10"/>
  <c r="DN388" i="9"/>
  <c r="DO197" i="12"/>
  <c r="DN401" i="8"/>
  <c r="DN333" i="10"/>
  <c r="DN401" i="10"/>
  <c r="DO202" i="12"/>
  <c r="DN406" i="8"/>
  <c r="DN406" i="10"/>
  <c r="DN338" i="10"/>
  <c r="DO85" i="12"/>
  <c r="DN221" i="10"/>
  <c r="DN357" i="9"/>
  <c r="DN289" i="8"/>
  <c r="DO125" i="12"/>
  <c r="DN329" i="8"/>
  <c r="DN397" i="9"/>
  <c r="DN261" i="10"/>
  <c r="BQ231" i="7"/>
  <c r="BQ185" i="7" s="1"/>
  <c r="BD114" i="3"/>
  <c r="BD101" i="3"/>
  <c r="BD116" i="3"/>
  <c r="BE107" i="5"/>
  <c r="BE104" i="5" s="1"/>
  <c r="BE111" i="5"/>
  <c r="BK75" i="6"/>
  <c r="BL9" i="6"/>
  <c r="BK7" i="6"/>
  <c r="BH54" i="5"/>
  <c r="DO124" i="12"/>
  <c r="DN328" i="8"/>
  <c r="DN396" i="9"/>
  <c r="DN260" i="10"/>
  <c r="DO110" i="12"/>
  <c r="DN246" i="10"/>
  <c r="DN382" i="9"/>
  <c r="DN314" i="8"/>
  <c r="DO127" i="12"/>
  <c r="DN399" i="9"/>
  <c r="DN263" i="10"/>
  <c r="DN331" i="8"/>
  <c r="DO79" i="12"/>
  <c r="DN351" i="9"/>
  <c r="DN215" i="10"/>
  <c r="DN283" i="8"/>
  <c r="DO113" i="12"/>
  <c r="DN317" i="8"/>
  <c r="DN385" i="9"/>
  <c r="DN249" i="10"/>
  <c r="DO107" i="12"/>
  <c r="DN379" i="9"/>
  <c r="DN243" i="10"/>
  <c r="DN311" i="8"/>
  <c r="DO104" i="12"/>
  <c r="DN308" i="8"/>
  <c r="DN376" i="9"/>
  <c r="DN240" i="10"/>
  <c r="DN226" i="12"/>
  <c r="DO22" i="12"/>
  <c r="BF22" i="11"/>
  <c r="BF90" i="11" s="1"/>
  <c r="DN294" i="9"/>
  <c r="DN226" i="9"/>
  <c r="DN226" i="8"/>
  <c r="DN227" i="12"/>
  <c r="DO23" i="12"/>
  <c r="BF23" i="11"/>
  <c r="BF91" i="11" s="1"/>
  <c r="DN227" i="8"/>
  <c r="DN295" i="9"/>
  <c r="DN227" i="9"/>
  <c r="BF114" i="5"/>
  <c r="BF95" i="5"/>
  <c r="BF88" i="5" s="1"/>
  <c r="BE104" i="3"/>
  <c r="BE91" i="3"/>
  <c r="BR163" i="7"/>
  <c r="BR105" i="7"/>
  <c r="BD19" i="3"/>
  <c r="BE81" i="3"/>
  <c r="BE80" i="3"/>
  <c r="DN237" i="12"/>
  <c r="DO33" i="12"/>
  <c r="BF33" i="11"/>
  <c r="BF101" i="11" s="1"/>
  <c r="DN305" i="9"/>
  <c r="DN237" i="9"/>
  <c r="DN237" i="8"/>
  <c r="DO115" i="12"/>
  <c r="DN387" i="9"/>
  <c r="DN251" i="10"/>
  <c r="DN319" i="8"/>
  <c r="DO190" i="12"/>
  <c r="DN394" i="8"/>
  <c r="DN394" i="10"/>
  <c r="DN326" i="10"/>
  <c r="DO162" i="12"/>
  <c r="DN298" i="10"/>
  <c r="DN366" i="10"/>
  <c r="DN366" i="8"/>
  <c r="DO145" i="12"/>
  <c r="DN349" i="8"/>
  <c r="DN281" i="10"/>
  <c r="DN349" i="10"/>
  <c r="DO180" i="12"/>
  <c r="DN384" i="8"/>
  <c r="DN384" i="10"/>
  <c r="DN316" i="10"/>
  <c r="DO170" i="12"/>
  <c r="DN306" i="10"/>
  <c r="DN374" i="10"/>
  <c r="DN374" i="8"/>
  <c r="DO153" i="12"/>
  <c r="DN357" i="8"/>
  <c r="DN357" i="10"/>
  <c r="DN289" i="10"/>
  <c r="DO90" i="12"/>
  <c r="DN362" i="9"/>
  <c r="DN226" i="10"/>
  <c r="DN294" i="8"/>
  <c r="BF146" i="11"/>
  <c r="BE78" i="11"/>
  <c r="BE80" i="11"/>
  <c r="BH148" i="11"/>
  <c r="DO187" i="12"/>
  <c r="DN391" i="8"/>
  <c r="DN323" i="10"/>
  <c r="DN391" i="10"/>
  <c r="DO188" i="12"/>
  <c r="DN392" i="8"/>
  <c r="DN324" i="10"/>
  <c r="DN392" i="10"/>
  <c r="DO101" i="12"/>
  <c r="DN305" i="8"/>
  <c r="DN237" i="10"/>
  <c r="DN373" i="9"/>
  <c r="DO160" i="12"/>
  <c r="DN364" i="8"/>
  <c r="DN296" i="10"/>
  <c r="DN364" i="10"/>
  <c r="DO181" i="12"/>
  <c r="DN385" i="8"/>
  <c r="DN385" i="10"/>
  <c r="DN317" i="10"/>
  <c r="DO131" i="12"/>
  <c r="DN403" i="9"/>
  <c r="DN267" i="10"/>
  <c r="DN335" i="8"/>
  <c r="DM274" i="12"/>
  <c r="BU35" i="7"/>
  <c r="BT64" i="7"/>
  <c r="DO179" i="12"/>
  <c r="DN383" i="10"/>
  <c r="DN315" i="10"/>
  <c r="DN383" i="8"/>
  <c r="DO117" i="12"/>
  <c r="DN321" i="8"/>
  <c r="DN253" i="10"/>
  <c r="DN389" i="9"/>
  <c r="DO184" i="12"/>
  <c r="DN388" i="8"/>
  <c r="DN320" i="10"/>
  <c r="DN388" i="10"/>
  <c r="DO147" i="12"/>
  <c r="DN283" i="10"/>
  <c r="DN351" i="8"/>
  <c r="DN351" i="10"/>
  <c r="DO149" i="12"/>
  <c r="DN353" i="8"/>
  <c r="DN285" i="10"/>
  <c r="DN353" i="10"/>
  <c r="DO183" i="12"/>
  <c r="DN319" i="10"/>
  <c r="DN387" i="8"/>
  <c r="DN387" i="10"/>
  <c r="DO177" i="12"/>
  <c r="DN381" i="8"/>
  <c r="DN381" i="10"/>
  <c r="DN313" i="10"/>
  <c r="DO174" i="12"/>
  <c r="DN310" i="10"/>
  <c r="DN378" i="8"/>
  <c r="DN378" i="10"/>
  <c r="DO135" i="12"/>
  <c r="DN271" i="10"/>
  <c r="DN407" i="9"/>
  <c r="DN339" i="8"/>
  <c r="DO148" i="12"/>
  <c r="DN352" i="8"/>
  <c r="DN284" i="10"/>
  <c r="DN352" i="10"/>
  <c r="DO78" i="12"/>
  <c r="DN350" i="9"/>
  <c r="DN214" i="10"/>
  <c r="DN282" i="8"/>
  <c r="DO189" i="12"/>
  <c r="DN393" i="8"/>
  <c r="DN393" i="10"/>
  <c r="DN325" i="10"/>
  <c r="DO111" i="12"/>
  <c r="DN383" i="9"/>
  <c r="DN247" i="10"/>
  <c r="DN315" i="8"/>
  <c r="DO155" i="12"/>
  <c r="DN291" i="10"/>
  <c r="DN359" i="8"/>
  <c r="DN359" i="10"/>
  <c r="DO176" i="12"/>
  <c r="DN380" i="8"/>
  <c r="DN312" i="10"/>
  <c r="DN380" i="10"/>
  <c r="DO129" i="12"/>
  <c r="DN333" i="8"/>
  <c r="DN401" i="9"/>
  <c r="DN265" i="10"/>
  <c r="DO159" i="12"/>
  <c r="DN295" i="10"/>
  <c r="DN363" i="8"/>
  <c r="DN363" i="10"/>
  <c r="DO156" i="12"/>
  <c r="DN360" i="8"/>
  <c r="DN360" i="10"/>
  <c r="DN292" i="10"/>
  <c r="DO118" i="12"/>
  <c r="DN390" i="9"/>
  <c r="DN322" i="8"/>
  <c r="DN254" i="10"/>
  <c r="DO128" i="12"/>
  <c r="DN332" i="8"/>
  <c r="DN400" i="9"/>
  <c r="DN264" i="10"/>
  <c r="DM410" i="8"/>
  <c r="BU42" i="7" s="1"/>
  <c r="DN258" i="12"/>
  <c r="DO54" i="12"/>
  <c r="BF54" i="11"/>
  <c r="BF122" i="11" s="1"/>
  <c r="DN326" i="9"/>
  <c r="DN258" i="9"/>
  <c r="DN258" i="8"/>
  <c r="DN238" i="12"/>
  <c r="DO34" i="12"/>
  <c r="BF34" i="11"/>
  <c r="BF102" i="11" s="1"/>
  <c r="DN306" i="9"/>
  <c r="DN238" i="9"/>
  <c r="DN238" i="8"/>
  <c r="BP169" i="7"/>
  <c r="DN262" i="12"/>
  <c r="DO58" i="12"/>
  <c r="BF58" i="11"/>
  <c r="BF126" i="11" s="1"/>
  <c r="DN330" i="9"/>
  <c r="DN262" i="9"/>
  <c r="DN262" i="8"/>
  <c r="DN231" i="12"/>
  <c r="DO27" i="12"/>
  <c r="BF27" i="11"/>
  <c r="BF95" i="11" s="1"/>
  <c r="DN231" i="9"/>
  <c r="DN299" i="9"/>
  <c r="DN231" i="8"/>
  <c r="DN264" i="12"/>
  <c r="DO60" i="12"/>
  <c r="BF60" i="11"/>
  <c r="BF128" i="11" s="1"/>
  <c r="DN264" i="8"/>
  <c r="DN332" i="9"/>
  <c r="DN264" i="9"/>
  <c r="DN232" i="12"/>
  <c r="DO28" i="12"/>
  <c r="BF28" i="11"/>
  <c r="BF96" i="11" s="1"/>
  <c r="DN232" i="8"/>
  <c r="DN300" i="9"/>
  <c r="DN232" i="9"/>
  <c r="DN255" i="12"/>
  <c r="DO51" i="12"/>
  <c r="BF51" i="11"/>
  <c r="BF119" i="11" s="1"/>
  <c r="DN323" i="9"/>
  <c r="DN255" i="9"/>
  <c r="DN255" i="8"/>
  <c r="DN248" i="12"/>
  <c r="DO44" i="12"/>
  <c r="BF44" i="11"/>
  <c r="BF112" i="11" s="1"/>
  <c r="DN248" i="8"/>
  <c r="DN316" i="9"/>
  <c r="DN248" i="9"/>
  <c r="BU87" i="7"/>
  <c r="BH79" i="3" s="1"/>
  <c r="BK39" i="6"/>
  <c r="BK44" i="6"/>
  <c r="DM274" i="10"/>
  <c r="BU56" i="7" s="1"/>
  <c r="BH10" i="5"/>
  <c r="BG17" i="3"/>
  <c r="BG8" i="3"/>
  <c r="DN342" i="10" l="1"/>
  <c r="BV50" i="7" s="1"/>
  <c r="DN274" i="8"/>
  <c r="BV40" i="7" s="1"/>
  <c r="DN274" i="10"/>
  <c r="BV56" i="7" s="1"/>
  <c r="BE153" i="5"/>
  <c r="BD125" i="3"/>
  <c r="BG18" i="5"/>
  <c r="BJ116" i="6"/>
  <c r="BU57" i="7"/>
  <c r="BI70" i="5"/>
  <c r="DO231" i="12"/>
  <c r="DP27" i="12"/>
  <c r="BG27" i="11"/>
  <c r="BG95" i="11" s="1"/>
  <c r="DO231" i="9"/>
  <c r="DO299" i="9"/>
  <c r="DO231" i="8"/>
  <c r="DP160" i="12"/>
  <c r="DO364" i="8"/>
  <c r="DO296" i="10"/>
  <c r="DO364" i="10"/>
  <c r="DP187" i="12"/>
  <c r="DO323" i="10"/>
  <c r="DO391" i="10"/>
  <c r="DO391" i="8"/>
  <c r="DP170" i="12"/>
  <c r="DO374" i="10"/>
  <c r="DO374" i="8"/>
  <c r="DO306" i="10"/>
  <c r="DP145" i="12"/>
  <c r="DO349" i="8"/>
  <c r="DO281" i="10"/>
  <c r="DO349" i="10"/>
  <c r="DP115" i="12"/>
  <c r="DO251" i="10"/>
  <c r="DO387" i="9"/>
  <c r="DO319" i="8"/>
  <c r="DO238" i="12"/>
  <c r="DP34" i="12"/>
  <c r="BG34" i="11"/>
  <c r="BG102" i="11" s="1"/>
  <c r="DO238" i="8"/>
  <c r="DO306" i="9"/>
  <c r="DO238" i="9"/>
  <c r="DP128" i="12"/>
  <c r="DO332" i="8"/>
  <c r="DO264" i="10"/>
  <c r="DO400" i="9"/>
  <c r="DP156" i="12"/>
  <c r="DO360" i="8"/>
  <c r="DO360" i="10"/>
  <c r="DO292" i="10"/>
  <c r="DP129" i="12"/>
  <c r="DO333" i="8"/>
  <c r="DO401" i="9"/>
  <c r="DO265" i="10"/>
  <c r="DP155" i="12"/>
  <c r="DO291" i="10"/>
  <c r="DO359" i="8"/>
  <c r="DO359" i="10"/>
  <c r="DP189" i="12"/>
  <c r="DO393" i="8"/>
  <c r="DO325" i="10"/>
  <c r="DO393" i="10"/>
  <c r="DP148" i="12"/>
  <c r="DO352" i="8"/>
  <c r="DO352" i="10"/>
  <c r="DO284" i="10"/>
  <c r="DP174" i="12"/>
  <c r="DO378" i="8"/>
  <c r="DO378" i="10"/>
  <c r="DO310" i="10"/>
  <c r="DP183" i="12"/>
  <c r="DO319" i="10"/>
  <c r="DO387" i="10"/>
  <c r="DO387" i="8"/>
  <c r="DP147" i="12"/>
  <c r="DO283" i="10"/>
  <c r="DO351" i="8"/>
  <c r="DO351" i="10"/>
  <c r="DP179" i="12"/>
  <c r="DO315" i="10"/>
  <c r="DO383" i="8"/>
  <c r="DO383" i="10"/>
  <c r="BK95" i="6"/>
  <c r="BK94" i="6" s="1"/>
  <c r="BK43" i="6" s="1"/>
  <c r="BK45" i="6" s="1"/>
  <c r="BK35" i="6"/>
  <c r="BK33" i="6" s="1"/>
  <c r="BK31" i="6" s="1"/>
  <c r="DP85" i="12"/>
  <c r="DO357" i="9"/>
  <c r="DO289" i="8"/>
  <c r="DO221" i="10"/>
  <c r="DP116" i="12"/>
  <c r="DO320" i="8"/>
  <c r="DO252" i="10"/>
  <c r="DO388" i="9"/>
  <c r="DO255" i="12"/>
  <c r="DP51" i="12"/>
  <c r="BG51" i="11"/>
  <c r="BG119" i="11" s="1"/>
  <c r="DO323" i="9"/>
  <c r="DO255" i="9"/>
  <c r="DO255" i="8"/>
  <c r="DO264" i="12"/>
  <c r="DP60" i="12"/>
  <c r="BG60" i="11"/>
  <c r="BG128" i="11" s="1"/>
  <c r="DO264" i="8"/>
  <c r="DO332" i="9"/>
  <c r="DO264" i="9"/>
  <c r="DO262" i="12"/>
  <c r="DP58" i="12"/>
  <c r="BG58" i="11"/>
  <c r="BG126" i="11" s="1"/>
  <c r="DO262" i="9"/>
  <c r="DO330" i="9"/>
  <c r="DO262" i="8"/>
  <c r="BF92" i="5"/>
  <c r="BF85" i="5" s="1"/>
  <c r="BR175" i="7"/>
  <c r="BR174" i="7"/>
  <c r="BE88" i="3"/>
  <c r="DO226" i="12"/>
  <c r="DP22" i="12"/>
  <c r="BG22" i="11"/>
  <c r="BG90" i="11" s="1"/>
  <c r="DO294" i="9"/>
  <c r="DO226" i="8"/>
  <c r="DO226" i="9"/>
  <c r="BL75" i="6"/>
  <c r="BM9" i="6"/>
  <c r="BL7" i="6"/>
  <c r="BI54" i="5"/>
  <c r="BU209" i="7" a="1"/>
  <c r="BU209" i="7" s="1"/>
  <c r="BU195" i="7" a="1"/>
  <c r="BU195" i="7" s="1"/>
  <c r="DO222" i="12"/>
  <c r="DP18" i="12"/>
  <c r="BG18" i="11"/>
  <c r="BG86" i="11" s="1"/>
  <c r="DO222" i="8"/>
  <c r="DO290" i="9"/>
  <c r="DO222" i="9"/>
  <c r="DO259" i="12"/>
  <c r="DP55" i="12"/>
  <c r="BG55" i="11"/>
  <c r="BG123" i="11" s="1"/>
  <c r="DO327" i="9"/>
  <c r="DO259" i="9"/>
  <c r="DO259" i="8"/>
  <c r="DN410" i="8"/>
  <c r="BV42" i="7" s="1"/>
  <c r="DO271" i="12"/>
  <c r="DP67" i="12"/>
  <c r="BG67" i="11"/>
  <c r="BG135" i="11" s="1"/>
  <c r="DO271" i="9"/>
  <c r="DO339" i="9"/>
  <c r="DO271" i="8"/>
  <c r="DO242" i="12"/>
  <c r="DP38" i="12"/>
  <c r="BG38" i="11"/>
  <c r="BG106" i="11" s="1"/>
  <c r="DO242" i="9"/>
  <c r="DO310" i="9"/>
  <c r="DO242" i="8"/>
  <c r="BI117" i="6"/>
  <c r="DN410" i="9"/>
  <c r="BV66" i="7" s="1"/>
  <c r="BI10" i="5"/>
  <c r="BH8" i="3"/>
  <c r="BH17" i="3"/>
  <c r="DO215" i="12"/>
  <c r="DP11" i="12"/>
  <c r="BG11" i="11"/>
  <c r="DO283" i="9"/>
  <c r="DO215" i="9"/>
  <c r="DO215" i="8"/>
  <c r="DO265" i="12"/>
  <c r="DP61" i="12"/>
  <c r="BG61" i="11"/>
  <c r="BG129" i="11" s="1"/>
  <c r="DO333" i="9"/>
  <c r="DO265" i="9"/>
  <c r="DO265" i="8"/>
  <c r="DO253" i="12"/>
  <c r="DP49" i="12"/>
  <c r="BG49" i="11"/>
  <c r="BG117" i="11" s="1"/>
  <c r="DO321" i="9"/>
  <c r="DO253" i="9"/>
  <c r="DO253" i="8"/>
  <c r="DO266" i="12"/>
  <c r="DP62" i="12"/>
  <c r="BG62" i="11"/>
  <c r="BG130" i="11" s="1"/>
  <c r="DO334" i="9"/>
  <c r="DO266" i="9"/>
  <c r="DO266" i="8"/>
  <c r="DO241" i="12"/>
  <c r="DP37" i="12"/>
  <c r="BG37" i="11"/>
  <c r="BG105" i="11" s="1"/>
  <c r="DO241" i="9"/>
  <c r="DO309" i="9"/>
  <c r="DO241" i="8"/>
  <c r="BF6" i="3"/>
  <c r="BF15" i="3"/>
  <c r="DO257" i="12"/>
  <c r="DP53" i="12"/>
  <c r="BG53" i="11"/>
  <c r="BG121" i="11" s="1"/>
  <c r="DO257" i="9"/>
  <c r="DO325" i="9"/>
  <c r="DO257" i="8"/>
  <c r="DO233" i="12"/>
  <c r="DP29" i="12"/>
  <c r="BG29" i="11"/>
  <c r="BG97" i="11" s="1"/>
  <c r="DO301" i="9"/>
  <c r="DO233" i="9"/>
  <c r="DO233" i="8"/>
  <c r="DP166" i="12"/>
  <c r="DO370" i="10"/>
  <c r="DO302" i="10"/>
  <c r="DO370" i="8"/>
  <c r="BJ63" i="5"/>
  <c r="DO263" i="12"/>
  <c r="DP59" i="12"/>
  <c r="BG59" i="11"/>
  <c r="BG127" i="11" s="1"/>
  <c r="DO331" i="9"/>
  <c r="DO263" i="9"/>
  <c r="DO263" i="8"/>
  <c r="BS186" i="7"/>
  <c r="DO244" i="12"/>
  <c r="DP40" i="12"/>
  <c r="BG40" i="11"/>
  <c r="BG108" i="11" s="1"/>
  <c r="DO244" i="8"/>
  <c r="DO244" i="9"/>
  <c r="DO312" i="9"/>
  <c r="DO260" i="12"/>
  <c r="DP56" i="12"/>
  <c r="BG56" i="11"/>
  <c r="BG124" i="11" s="1"/>
  <c r="DO260" i="8"/>
  <c r="DO260" i="9"/>
  <c r="DO328" i="9"/>
  <c r="DO221" i="12"/>
  <c r="DP17" i="12"/>
  <c r="BG17" i="11"/>
  <c r="BG85" i="11" s="1"/>
  <c r="DO289" i="9"/>
  <c r="DO221" i="9"/>
  <c r="DO221" i="8"/>
  <c r="BU61" i="7"/>
  <c r="BI73" i="5"/>
  <c r="BV87" i="7"/>
  <c r="BI79" i="3" s="1"/>
  <c r="BO232" i="7"/>
  <c r="BA128" i="3"/>
  <c r="BG114" i="5"/>
  <c r="BG95" i="5"/>
  <c r="BG88" i="5" s="1"/>
  <c r="BF104" i="3"/>
  <c r="BF91" i="3"/>
  <c r="BS163" i="7"/>
  <c r="BS105" i="7"/>
  <c r="DO234" i="12"/>
  <c r="DP30" i="12"/>
  <c r="BG30" i="11"/>
  <c r="BG98" i="11" s="1"/>
  <c r="DO234" i="9"/>
  <c r="DO302" i="9"/>
  <c r="DO234" i="8"/>
  <c r="BF77" i="11"/>
  <c r="BF145" i="11"/>
  <c r="BU34" i="7"/>
  <c r="BL15" i="6"/>
  <c r="BN14" i="6" s="1"/>
  <c r="BI42" i="5"/>
  <c r="BH27" i="3"/>
  <c r="BU82" i="7"/>
  <c r="DP113" i="12"/>
  <c r="DO317" i="8"/>
  <c r="DO249" i="10"/>
  <c r="DO385" i="9"/>
  <c r="DP124" i="12"/>
  <c r="DO328" i="8"/>
  <c r="DO260" i="10"/>
  <c r="DO396" i="9"/>
  <c r="DO261" i="12"/>
  <c r="DP57" i="12"/>
  <c r="BG57" i="11"/>
  <c r="BG125" i="11" s="1"/>
  <c r="DO329" i="9"/>
  <c r="DO261" i="9"/>
  <c r="DO261" i="8"/>
  <c r="BJ44" i="5"/>
  <c r="BM25" i="6"/>
  <c r="BI29" i="3"/>
  <c r="BV84" i="7"/>
  <c r="DP204" i="12"/>
  <c r="DO408" i="8"/>
  <c r="DO410" i="8" s="1"/>
  <c r="BW42" i="7" s="1"/>
  <c r="DO340" i="10"/>
  <c r="DO342" i="10" s="1"/>
  <c r="BW50" i="7" s="1"/>
  <c r="DO408" i="10"/>
  <c r="DO410" i="10" s="1"/>
  <c r="BW53" i="7" s="1"/>
  <c r="DO206" i="12"/>
  <c r="BW37" i="7" s="1"/>
  <c r="DO268" i="12"/>
  <c r="DP64" i="12"/>
  <c r="BG64" i="11"/>
  <c r="BG132" i="11" s="1"/>
  <c r="DO268" i="8"/>
  <c r="DO336" i="9"/>
  <c r="DO268" i="9"/>
  <c r="BJ70" i="5"/>
  <c r="BV57" i="7"/>
  <c r="DP167" i="12"/>
  <c r="DO371" i="10"/>
  <c r="DO371" i="8"/>
  <c r="DO303" i="10"/>
  <c r="BU45" i="7"/>
  <c r="BU39" i="7"/>
  <c r="BI63" i="5"/>
  <c r="BV88" i="7"/>
  <c r="BI78" i="3" s="1"/>
  <c r="DP122" i="12"/>
  <c r="DO394" i="9"/>
  <c r="DO258" i="10"/>
  <c r="DO326" i="8"/>
  <c r="DP192" i="12"/>
  <c r="DO396" i="8"/>
  <c r="DO328" i="10"/>
  <c r="DO396" i="10"/>
  <c r="DP95" i="12"/>
  <c r="DO367" i="9"/>
  <c r="DO231" i="10"/>
  <c r="DO299" i="8"/>
  <c r="DP81" i="12"/>
  <c r="DO353" i="9"/>
  <c r="DO285" i="8"/>
  <c r="DO217" i="10"/>
  <c r="DP191" i="12"/>
  <c r="DO327" i="10"/>
  <c r="DO395" i="10"/>
  <c r="DO395" i="8"/>
  <c r="DP151" i="12"/>
  <c r="DO287" i="10"/>
  <c r="DO355" i="8"/>
  <c r="DO355" i="10"/>
  <c r="DP173" i="12"/>
  <c r="DO377" i="8"/>
  <c r="DO377" i="10"/>
  <c r="DO309" i="10"/>
  <c r="BJ149" i="11"/>
  <c r="BF81" i="11"/>
  <c r="BG6" i="5"/>
  <c r="BJ47" i="5"/>
  <c r="BJ46" i="5" s="1"/>
  <c r="BJ139" i="5" s="1"/>
  <c r="BM12" i="6"/>
  <c r="DO256" i="12"/>
  <c r="DP52" i="12"/>
  <c r="BG52" i="11"/>
  <c r="BG120" i="11" s="1"/>
  <c r="DO256" i="8"/>
  <c r="DO324" i="9"/>
  <c r="DO256" i="9"/>
  <c r="DO270" i="12"/>
  <c r="DP66" i="12"/>
  <c r="BG66" i="11"/>
  <c r="BG134" i="11" s="1"/>
  <c r="DO270" i="9"/>
  <c r="DO338" i="9"/>
  <c r="DO270" i="8"/>
  <c r="DN274" i="12"/>
  <c r="BV35" i="7"/>
  <c r="BV64" i="7" s="1"/>
  <c r="DO230" i="12"/>
  <c r="DP26" i="12"/>
  <c r="BG26" i="11"/>
  <c r="BG94" i="11" s="1"/>
  <c r="DO230" i="8"/>
  <c r="DO298" i="9"/>
  <c r="DO230" i="9"/>
  <c r="BE57" i="3"/>
  <c r="BR98" i="7"/>
  <c r="BE63" i="3" s="1"/>
  <c r="BH62" i="5"/>
  <c r="BG73" i="3"/>
  <c r="DP84" i="12"/>
  <c r="DO288" i="8"/>
  <c r="DO220" i="10"/>
  <c r="DO356" i="9"/>
  <c r="DP98" i="12"/>
  <c r="DO370" i="9"/>
  <c r="DO234" i="10"/>
  <c r="DO302" i="8"/>
  <c r="DP163" i="12"/>
  <c r="DO299" i="10"/>
  <c r="DO367" i="8"/>
  <c r="DO367" i="10"/>
  <c r="DP161" i="12"/>
  <c r="DO365" i="8"/>
  <c r="DO297" i="10"/>
  <c r="DO365" i="10"/>
  <c r="DP203" i="12"/>
  <c r="DO339" i="10"/>
  <c r="DO407" i="8"/>
  <c r="DO407" i="10"/>
  <c r="DP93" i="12"/>
  <c r="DO229" i="10"/>
  <c r="DO297" i="8"/>
  <c r="DO365" i="9"/>
  <c r="BG123" i="5"/>
  <c r="BF115" i="3"/>
  <c r="BS96" i="7"/>
  <c r="BI11" i="5"/>
  <c r="BH18" i="3"/>
  <c r="BH9" i="3"/>
  <c r="DO254" i="12"/>
  <c r="DP50" i="12"/>
  <c r="BG50" i="11"/>
  <c r="BG118" i="11" s="1"/>
  <c r="DO322" i="9"/>
  <c r="DO254" i="9"/>
  <c r="DO254" i="8"/>
  <c r="DO213" i="12"/>
  <c r="DP9" i="12"/>
  <c r="BG9" i="11"/>
  <c r="DO281" i="9"/>
  <c r="DO213" i="9"/>
  <c r="DO213" i="8"/>
  <c r="DO252" i="12"/>
  <c r="DP48" i="12"/>
  <c r="BG48" i="11"/>
  <c r="BG116" i="11" s="1"/>
  <c r="DO252" i="8"/>
  <c r="DO252" i="9"/>
  <c r="DO320" i="9"/>
  <c r="DO236" i="12"/>
  <c r="DP32" i="12"/>
  <c r="BG32" i="11"/>
  <c r="BG100" i="11" s="1"/>
  <c r="DO236" i="8"/>
  <c r="DO236" i="9"/>
  <c r="DO304" i="9"/>
  <c r="DO258" i="12"/>
  <c r="DP54" i="12"/>
  <c r="BG54" i="11"/>
  <c r="BG122" i="11" s="1"/>
  <c r="DO326" i="9"/>
  <c r="DO258" i="9"/>
  <c r="DO258" i="8"/>
  <c r="BE101" i="3"/>
  <c r="BE116" i="3"/>
  <c r="DP107" i="12"/>
  <c r="DO243" i="10"/>
  <c r="DO379" i="9"/>
  <c r="DO311" i="8"/>
  <c r="DP127" i="12"/>
  <c r="DO263" i="10"/>
  <c r="DO399" i="9"/>
  <c r="DO331" i="8"/>
  <c r="BH120" i="5"/>
  <c r="BH118" i="5" s="1"/>
  <c r="BH101" i="5"/>
  <c r="BK92" i="6"/>
  <c r="BK49" i="6"/>
  <c r="DO232" i="12"/>
  <c r="DP28" i="12"/>
  <c r="BG28" i="11"/>
  <c r="BG96" i="11" s="1"/>
  <c r="DO232" i="8"/>
  <c r="DO300" i="9"/>
  <c r="DO232" i="9"/>
  <c r="DP131" i="12"/>
  <c r="DO403" i="9"/>
  <c r="DO267" i="10"/>
  <c r="DO335" i="8"/>
  <c r="DP101" i="12"/>
  <c r="DO305" i="8"/>
  <c r="DO237" i="10"/>
  <c r="DO373" i="9"/>
  <c r="DP90" i="12"/>
  <c r="DO226" i="10"/>
  <c r="DO362" i="9"/>
  <c r="DO294" i="8"/>
  <c r="DP180" i="12"/>
  <c r="DO384" i="8"/>
  <c r="DO384" i="10"/>
  <c r="DO316" i="10"/>
  <c r="DP162" i="12"/>
  <c r="DO366" i="10"/>
  <c r="DO298" i="10"/>
  <c r="DO366" i="8"/>
  <c r="DO227" i="12"/>
  <c r="DP23" i="12"/>
  <c r="BG23" i="11"/>
  <c r="BG91" i="11" s="1"/>
  <c r="DO295" i="9"/>
  <c r="DO227" i="8"/>
  <c r="DO227" i="9"/>
  <c r="DO224" i="12"/>
  <c r="DP20" i="12"/>
  <c r="BG20" i="11"/>
  <c r="BG88" i="11" s="1"/>
  <c r="DO224" i="8"/>
  <c r="DO224" i="9"/>
  <c r="DO292" i="9"/>
  <c r="BJ68" i="5"/>
  <c r="BV51" i="7"/>
  <c r="DO240" i="12"/>
  <c r="DP36" i="12"/>
  <c r="BG36" i="11"/>
  <c r="BG104" i="11" s="1"/>
  <c r="DO240" i="8"/>
  <c r="DO240" i="9"/>
  <c r="DO308" i="9"/>
  <c r="DN342" i="8"/>
  <c r="BV41" i="7" s="1"/>
  <c r="BV39" i="7" s="1"/>
  <c r="DO269" i="12"/>
  <c r="DP65" i="12"/>
  <c r="BG65" i="11"/>
  <c r="BG133" i="11" s="1"/>
  <c r="DO269" i="9"/>
  <c r="DO337" i="9"/>
  <c r="DO269" i="8"/>
  <c r="DO251" i="12"/>
  <c r="DP47" i="12"/>
  <c r="BG47" i="11"/>
  <c r="BG115" i="11" s="1"/>
  <c r="DO251" i="9"/>
  <c r="DO319" i="9"/>
  <c r="DO251" i="8"/>
  <c r="DO217" i="12"/>
  <c r="DP13" i="12"/>
  <c r="BG13" i="11"/>
  <c r="BG81" i="11" s="1"/>
  <c r="DO217" i="9"/>
  <c r="DO285" i="9"/>
  <c r="DO217" i="8"/>
  <c r="BE125" i="5"/>
  <c r="BD118" i="3"/>
  <c r="BQ182" i="7"/>
  <c r="BE147" i="5" s="1"/>
  <c r="BE151" i="5" s="1"/>
  <c r="DO249" i="12"/>
  <c r="DP45" i="12"/>
  <c r="BG45" i="11"/>
  <c r="BG113" i="11" s="1"/>
  <c r="DO249" i="9"/>
  <c r="DO317" i="9"/>
  <c r="DO249" i="8"/>
  <c r="BT81" i="7"/>
  <c r="BH9" i="5"/>
  <c r="BH8" i="5" s="1"/>
  <c r="BG16" i="3"/>
  <c r="BG7" i="3"/>
  <c r="BT166" i="7"/>
  <c r="BT165" i="7" s="1"/>
  <c r="BT141" i="7"/>
  <c r="BT44" i="7"/>
  <c r="BG74" i="3" s="1"/>
  <c r="BH41" i="5"/>
  <c r="BG26" i="3"/>
  <c r="DP158" i="12"/>
  <c r="DO294" i="10"/>
  <c r="DO362" i="10"/>
  <c r="DO362" i="8"/>
  <c r="DP146" i="12"/>
  <c r="DO350" i="10"/>
  <c r="DO282" i="10"/>
  <c r="DO350" i="8"/>
  <c r="DP103" i="12"/>
  <c r="DO239" i="10"/>
  <c r="DO375" i="9"/>
  <c r="DO307" i="8"/>
  <c r="DP165" i="12"/>
  <c r="DO369" i="8"/>
  <c r="DO301" i="10"/>
  <c r="DO369" i="10"/>
  <c r="DP109" i="12"/>
  <c r="DO313" i="8"/>
  <c r="DO245" i="10"/>
  <c r="DO381" i="9"/>
  <c r="DP83" i="12"/>
  <c r="DO355" i="9"/>
  <c r="DO219" i="10"/>
  <c r="DO287" i="8"/>
  <c r="DP150" i="12"/>
  <c r="DO286" i="10"/>
  <c r="DO354" i="10"/>
  <c r="DO354" i="8"/>
  <c r="DP114" i="12"/>
  <c r="DO386" i="9"/>
  <c r="DO250" i="10"/>
  <c r="DO318" i="8"/>
  <c r="DP186" i="12"/>
  <c r="DO390" i="8"/>
  <c r="DO390" i="10"/>
  <c r="DO322" i="10"/>
  <c r="DP89" i="12"/>
  <c r="DO361" i="9"/>
  <c r="DO293" i="8"/>
  <c r="DO225" i="10"/>
  <c r="DP195" i="12"/>
  <c r="DO399" i="8"/>
  <c r="DO399" i="10"/>
  <c r="DO331" i="10"/>
  <c r="BJ74" i="5"/>
  <c r="DO272" i="12"/>
  <c r="DP68" i="12"/>
  <c r="BG68" i="11"/>
  <c r="BG136" i="11" s="1"/>
  <c r="DO272" i="8"/>
  <c r="DO274" i="8" s="1"/>
  <c r="BW40" i="7" s="1"/>
  <c r="DO272" i="9"/>
  <c r="DO274" i="9" s="1"/>
  <c r="BW60" i="7" s="1"/>
  <c r="DO340" i="9"/>
  <c r="DO342" i="9" s="1"/>
  <c r="BW63" i="7" s="1"/>
  <c r="DO70" i="12"/>
  <c r="BI118" i="6"/>
  <c r="BI115" i="6"/>
  <c r="BI148" i="11"/>
  <c r="BF80" i="11"/>
  <c r="BG146" i="11"/>
  <c r="BF78" i="11"/>
  <c r="BE19" i="3"/>
  <c r="BF80" i="3"/>
  <c r="BF81" i="3"/>
  <c r="DO239" i="12"/>
  <c r="DP35" i="12"/>
  <c r="BG35" i="11"/>
  <c r="BG103" i="11" s="1"/>
  <c r="DO239" i="9"/>
  <c r="DO307" i="9"/>
  <c r="DO239" i="8"/>
  <c r="DO225" i="12"/>
  <c r="DP21" i="12"/>
  <c r="BG21" i="11"/>
  <c r="BG89" i="11" s="1"/>
  <c r="DO225" i="9"/>
  <c r="DO293" i="9"/>
  <c r="DO225" i="8"/>
  <c r="DO245" i="12"/>
  <c r="DP41" i="12"/>
  <c r="BG41" i="11"/>
  <c r="BG109" i="11" s="1"/>
  <c r="DO245" i="9"/>
  <c r="DO313" i="9"/>
  <c r="DO245" i="8"/>
  <c r="DO243" i="12"/>
  <c r="DP39" i="12"/>
  <c r="BG39" i="11"/>
  <c r="BG107" i="11" s="1"/>
  <c r="DO243" i="9"/>
  <c r="DO311" i="9"/>
  <c r="DO243" i="8"/>
  <c r="DO246" i="12"/>
  <c r="DP42" i="12"/>
  <c r="BG42" i="11"/>
  <c r="BG110" i="11" s="1"/>
  <c r="DO314" i="9"/>
  <c r="DO246" i="9"/>
  <c r="DO246" i="8"/>
  <c r="DO250" i="12"/>
  <c r="DP46" i="12"/>
  <c r="BG46" i="11"/>
  <c r="BG114" i="11" s="1"/>
  <c r="DO250" i="9"/>
  <c r="DO318" i="9"/>
  <c r="DO250" i="8"/>
  <c r="BT186" i="7"/>
  <c r="DP185" i="12"/>
  <c r="DO389" i="8"/>
  <c r="DO321" i="10"/>
  <c r="DO389" i="10"/>
  <c r="DP152" i="12"/>
  <c r="DO356" i="8"/>
  <c r="DO288" i="10"/>
  <c r="DO356" i="10"/>
  <c r="DP119" i="12"/>
  <c r="DO255" i="10"/>
  <c r="DO391" i="9"/>
  <c r="DO323" i="8"/>
  <c r="DP105" i="12"/>
  <c r="DO241" i="10"/>
  <c r="DO309" i="8"/>
  <c r="DO377" i="9"/>
  <c r="DP196" i="12"/>
  <c r="DO400" i="8"/>
  <c r="DO400" i="10"/>
  <c r="DO332" i="10"/>
  <c r="DP157" i="12"/>
  <c r="DO361" i="8"/>
  <c r="DO361" i="10"/>
  <c r="DO293" i="10"/>
  <c r="DP200" i="12"/>
  <c r="DO404" i="8"/>
  <c r="DO336" i="10"/>
  <c r="DO404" i="10"/>
  <c r="DP88" i="12"/>
  <c r="DO292" i="8"/>
  <c r="DO224" i="10"/>
  <c r="DO360" i="9"/>
  <c r="DP87" i="12"/>
  <c r="DO223" i="10"/>
  <c r="DO359" i="9"/>
  <c r="DO291" i="8"/>
  <c r="DP80" i="12"/>
  <c r="DO284" i="8"/>
  <c r="DO352" i="9"/>
  <c r="DO216" i="10"/>
  <c r="DP201" i="12"/>
  <c r="DO405" i="8"/>
  <c r="DO337" i="10"/>
  <c r="DO405" i="10"/>
  <c r="DP97" i="12"/>
  <c r="DO233" i="10"/>
  <c r="DO369" i="9"/>
  <c r="DO301" i="8"/>
  <c r="DP164" i="12"/>
  <c r="DO368" i="8"/>
  <c r="DO300" i="10"/>
  <c r="DO368" i="10"/>
  <c r="DP134" i="12"/>
  <c r="DO270" i="10"/>
  <c r="DO406" i="9"/>
  <c r="DO338" i="8"/>
  <c r="DP175" i="12"/>
  <c r="DO379" i="8"/>
  <c r="DO311" i="10"/>
  <c r="DO379" i="10"/>
  <c r="DP178" i="12"/>
  <c r="DO314" i="10"/>
  <c r="DO382" i="10"/>
  <c r="DO382" i="8"/>
  <c r="DP193" i="12"/>
  <c r="DO397" i="8"/>
  <c r="DO397" i="10"/>
  <c r="DO329" i="10"/>
  <c r="DP99" i="12"/>
  <c r="DO371" i="9"/>
  <c r="DO235" i="10"/>
  <c r="DO303" i="8"/>
  <c r="DP133" i="12"/>
  <c r="DO337" i="8"/>
  <c r="DO269" i="10"/>
  <c r="DO405" i="9"/>
  <c r="BF107" i="5"/>
  <c r="BF104" i="5" s="1"/>
  <c r="BF111" i="5"/>
  <c r="DP104" i="12"/>
  <c r="DO308" i="8"/>
  <c r="DO376" i="9"/>
  <c r="DO240" i="10"/>
  <c r="DP79" i="12"/>
  <c r="DO351" i="9"/>
  <c r="DO215" i="10"/>
  <c r="DO283" i="8"/>
  <c r="DP110" i="12"/>
  <c r="DO382" i="9"/>
  <c r="DO246" i="10"/>
  <c r="DO314" i="8"/>
  <c r="DO267" i="12"/>
  <c r="DP63" i="12"/>
  <c r="BG63" i="11"/>
  <c r="BG131" i="11" s="1"/>
  <c r="DO335" i="9"/>
  <c r="DO267" i="9"/>
  <c r="DO267" i="8"/>
  <c r="DO248" i="12"/>
  <c r="BG44" i="11"/>
  <c r="BG112" i="11" s="1"/>
  <c r="DP44" i="12"/>
  <c r="DO248" i="8"/>
  <c r="DO316" i="9"/>
  <c r="DO248" i="9"/>
  <c r="BD125" i="5"/>
  <c r="BC118" i="3"/>
  <c r="BP182" i="7"/>
  <c r="BD147" i="5" s="1"/>
  <c r="BD151" i="5" s="1"/>
  <c r="BC114" i="3"/>
  <c r="BP231" i="7"/>
  <c r="BP185" i="7" s="1"/>
  <c r="DP181" i="12"/>
  <c r="DO385" i="8"/>
  <c r="DO317" i="10"/>
  <c r="DO385" i="10"/>
  <c r="DP188" i="12"/>
  <c r="DO392" i="8"/>
  <c r="DO324" i="10"/>
  <c r="DO392" i="10"/>
  <c r="DP153" i="12"/>
  <c r="DO357" i="8"/>
  <c r="DO357" i="10"/>
  <c r="DO289" i="10"/>
  <c r="DP190" i="12"/>
  <c r="DO394" i="8"/>
  <c r="DO394" i="10"/>
  <c r="DO326" i="10"/>
  <c r="BU47" i="7"/>
  <c r="BI65" i="5"/>
  <c r="DP118" i="12"/>
  <c r="DO390" i="9"/>
  <c r="DO254" i="10"/>
  <c r="DO322" i="8"/>
  <c r="DP159" i="12"/>
  <c r="DO295" i="10"/>
  <c r="DO363" i="8"/>
  <c r="DO363" i="10"/>
  <c r="DP176" i="12"/>
  <c r="DO380" i="8"/>
  <c r="DO312" i="10"/>
  <c r="DO380" i="10"/>
  <c r="DP111" i="12"/>
  <c r="DO247" i="10"/>
  <c r="DO383" i="9"/>
  <c r="DO315" i="8"/>
  <c r="DP78" i="12"/>
  <c r="DO350" i="9"/>
  <c r="DO214" i="10"/>
  <c r="DO282" i="8"/>
  <c r="DP135" i="12"/>
  <c r="DO407" i="9"/>
  <c r="DO271" i="10"/>
  <c r="DO339" i="8"/>
  <c r="DP177" i="12"/>
  <c r="DO381" i="8"/>
  <c r="DO381" i="10"/>
  <c r="DO313" i="10"/>
  <c r="DP149" i="12"/>
  <c r="DO353" i="8"/>
  <c r="DO285" i="10"/>
  <c r="DO353" i="10"/>
  <c r="DP184" i="12"/>
  <c r="DO388" i="8"/>
  <c r="DO388" i="10"/>
  <c r="DO320" i="10"/>
  <c r="DP117" i="12"/>
  <c r="DO321" i="8"/>
  <c r="DO253" i="10"/>
  <c r="DO389" i="9"/>
  <c r="DO237" i="12"/>
  <c r="DP33" i="12"/>
  <c r="BG33" i="11"/>
  <c r="BG101" i="11" s="1"/>
  <c r="DO237" i="9"/>
  <c r="DO305" i="9"/>
  <c r="DO237" i="8"/>
  <c r="DP125" i="12"/>
  <c r="DO329" i="8"/>
  <c r="DO261" i="10"/>
  <c r="DO397" i="9"/>
  <c r="DP202" i="12"/>
  <c r="DO406" i="8"/>
  <c r="DO338" i="10"/>
  <c r="DO406" i="10"/>
  <c r="DP197" i="12"/>
  <c r="DO401" i="8"/>
  <c r="DO401" i="10"/>
  <c r="DO333" i="10"/>
  <c r="DP112" i="12"/>
  <c r="DO316" i="8"/>
  <c r="DO384" i="9"/>
  <c r="DO248" i="10"/>
  <c r="DP94" i="12"/>
  <c r="DO366" i="9"/>
  <c r="DO230" i="10"/>
  <c r="DO298" i="8"/>
  <c r="DP168" i="12"/>
  <c r="DO372" i="8"/>
  <c r="DO304" i="10"/>
  <c r="DO372" i="10"/>
  <c r="DO223" i="12"/>
  <c r="DP19" i="12"/>
  <c r="BG19" i="11"/>
  <c r="BG87" i="11" s="1"/>
  <c r="DO291" i="9"/>
  <c r="DO223" i="8"/>
  <c r="DO223" i="9"/>
  <c r="DO228" i="12"/>
  <c r="DP24" i="12"/>
  <c r="BG24" i="11"/>
  <c r="BG92" i="11" s="1"/>
  <c r="DO228" i="8"/>
  <c r="DO228" i="9"/>
  <c r="DO296" i="9"/>
  <c r="DP182" i="12"/>
  <c r="DO386" i="8"/>
  <c r="DO318" i="10"/>
  <c r="DO386" i="10"/>
  <c r="DN410" i="10"/>
  <c r="BV53" i="7" s="1"/>
  <c r="BU64" i="7"/>
  <c r="DP199" i="12"/>
  <c r="DO403" i="10"/>
  <c r="DO335" i="10"/>
  <c r="DO403" i="8"/>
  <c r="DP92" i="12"/>
  <c r="DO296" i="8"/>
  <c r="DO228" i="10"/>
  <c r="DO364" i="9"/>
  <c r="DP130" i="12"/>
  <c r="DO334" i="8"/>
  <c r="DO266" i="10"/>
  <c r="DO402" i="9"/>
  <c r="DP106" i="12"/>
  <c r="DO242" i="10"/>
  <c r="DO310" i="8"/>
  <c r="DO378" i="9"/>
  <c r="DP123" i="12"/>
  <c r="DO259" i="10"/>
  <c r="DO395" i="9"/>
  <c r="DO327" i="8"/>
  <c r="DP96" i="12"/>
  <c r="DO300" i="8"/>
  <c r="DO368" i="9"/>
  <c r="DO232" i="10"/>
  <c r="DP77" i="12"/>
  <c r="DO213" i="10"/>
  <c r="DO281" i="8"/>
  <c r="DO349" i="9"/>
  <c r="DP102" i="12"/>
  <c r="DO238" i="10"/>
  <c r="DO306" i="8"/>
  <c r="DO374" i="9"/>
  <c r="BL39" i="6"/>
  <c r="BL44" i="6"/>
  <c r="BM20" i="6"/>
  <c r="BP19" i="6" s="1"/>
  <c r="BM49" i="5" s="1"/>
  <c r="BJ43" i="5"/>
  <c r="BI28" i="3"/>
  <c r="BV83" i="7"/>
  <c r="DP136" i="12"/>
  <c r="DO340" i="8"/>
  <c r="DO408" i="9"/>
  <c r="DO272" i="10"/>
  <c r="DO274" i="10" s="1"/>
  <c r="BW56" i="7" s="1"/>
  <c r="DO138" i="12"/>
  <c r="BW36" i="7" s="1"/>
  <c r="BH147" i="11"/>
  <c r="BF79" i="11"/>
  <c r="BU49" i="7"/>
  <c r="BI67" i="5" s="1"/>
  <c r="DP82" i="12"/>
  <c r="DO354" i="9"/>
  <c r="DO218" i="10"/>
  <c r="DO286" i="8"/>
  <c r="DO218" i="12"/>
  <c r="DP14" i="12"/>
  <c r="BG14" i="11"/>
  <c r="BG82" i="11" s="1"/>
  <c r="DO218" i="8"/>
  <c r="DO286" i="9"/>
  <c r="DO218" i="9"/>
  <c r="DO220" i="12"/>
  <c r="DP16" i="12"/>
  <c r="BG16" i="11"/>
  <c r="BG84" i="11" s="1"/>
  <c r="DO220" i="8"/>
  <c r="DO220" i="9"/>
  <c r="DO288" i="9"/>
  <c r="DO229" i="12"/>
  <c r="DP25" i="12"/>
  <c r="BG25" i="11"/>
  <c r="BG93" i="11" s="1"/>
  <c r="DO297" i="9"/>
  <c r="DO229" i="9"/>
  <c r="DO229" i="8"/>
  <c r="BJ73" i="5"/>
  <c r="BV61" i="7"/>
  <c r="DO216" i="12"/>
  <c r="DP12" i="12"/>
  <c r="BG12" i="11"/>
  <c r="DO216" i="8"/>
  <c r="DO284" i="9"/>
  <c r="DO216" i="9"/>
  <c r="DO214" i="12"/>
  <c r="DP10" i="12"/>
  <c r="BG10" i="11"/>
  <c r="DO214" i="9"/>
  <c r="DO214" i="8"/>
  <c r="DO282" i="9"/>
  <c r="DP154" i="12"/>
  <c r="DO290" i="10"/>
  <c r="DO358" i="10"/>
  <c r="DO358" i="8"/>
  <c r="DP198" i="12"/>
  <c r="DO402" i="8"/>
  <c r="DO334" i="10"/>
  <c r="DO402" i="10"/>
  <c r="DP171" i="12"/>
  <c r="DO307" i="10"/>
  <c r="DO375" i="8"/>
  <c r="DO375" i="10"/>
  <c r="DP132" i="12"/>
  <c r="DO336" i="8"/>
  <c r="DO268" i="10"/>
  <c r="DO404" i="9"/>
  <c r="DP172" i="12"/>
  <c r="DO376" i="8"/>
  <c r="DO308" i="10"/>
  <c r="DO376" i="10"/>
  <c r="DP126" i="12"/>
  <c r="DO330" i="8"/>
  <c r="DO262" i="10"/>
  <c r="DO398" i="9"/>
  <c r="DP108" i="12"/>
  <c r="DO312" i="8"/>
  <c r="DO380" i="9"/>
  <c r="DO244" i="10"/>
  <c r="DP91" i="12"/>
  <c r="DO363" i="9"/>
  <c r="DO227" i="10"/>
  <c r="DO295" i="8"/>
  <c r="DP100" i="12"/>
  <c r="DO304" i="8"/>
  <c r="DO372" i="9"/>
  <c r="DO236" i="10"/>
  <c r="DP86" i="12"/>
  <c r="DO358" i="9"/>
  <c r="DO222" i="10"/>
  <c r="DO290" i="8"/>
  <c r="BU46" i="7"/>
  <c r="BI64" i="5"/>
  <c r="DP169" i="12"/>
  <c r="DO373" i="8"/>
  <c r="DO373" i="10"/>
  <c r="DO305" i="10"/>
  <c r="DP120" i="12"/>
  <c r="DO324" i="8"/>
  <c r="DO392" i="9"/>
  <c r="DO256" i="10"/>
  <c r="DO235" i="12"/>
  <c r="DP31" i="12"/>
  <c r="BG31" i="11"/>
  <c r="BG99" i="11" s="1"/>
  <c r="DO235" i="8"/>
  <c r="DO235" i="9"/>
  <c r="DO303" i="9"/>
  <c r="BU54" i="7"/>
  <c r="BI69" i="5"/>
  <c r="DP194" i="12"/>
  <c r="DO398" i="8"/>
  <c r="DO330" i="10"/>
  <c r="DO398" i="10"/>
  <c r="DP121" i="12"/>
  <c r="DO325" i="8"/>
  <c r="DO257" i="10"/>
  <c r="DO393" i="9"/>
  <c r="BG99" i="5"/>
  <c r="BJ104" i="6"/>
  <c r="BJ103" i="6"/>
  <c r="DO247" i="12"/>
  <c r="DP43" i="12"/>
  <c r="BG43" i="11"/>
  <c r="BG111" i="11" s="1"/>
  <c r="DO247" i="9"/>
  <c r="DO315" i="9"/>
  <c r="DO247" i="8"/>
  <c r="DO219" i="12"/>
  <c r="DP15" i="12"/>
  <c r="BG15" i="11"/>
  <c r="BG83" i="11" s="1"/>
  <c r="DO219" i="9"/>
  <c r="DO287" i="9"/>
  <c r="DO219" i="8"/>
  <c r="DO410" i="9" l="1"/>
  <c r="BW66" i="7" s="1"/>
  <c r="BJ98" i="6"/>
  <c r="BJ111" i="6" s="1"/>
  <c r="BG149" i="5" s="1"/>
  <c r="BK116" i="6"/>
  <c r="BH18" i="5"/>
  <c r="BJ69" i="5"/>
  <c r="BV54" i="7"/>
  <c r="DP235" i="12"/>
  <c r="DQ31" i="12"/>
  <c r="BH31" i="11"/>
  <c r="BH99" i="11" s="1"/>
  <c r="DP303" i="9"/>
  <c r="DP235" i="8"/>
  <c r="DP235" i="9"/>
  <c r="BJ148" i="11"/>
  <c r="BG80" i="11"/>
  <c r="DP220" i="12"/>
  <c r="DQ16" i="12"/>
  <c r="BH16" i="11"/>
  <c r="BH84" i="11" s="1"/>
  <c r="DP220" i="8"/>
  <c r="DP288" i="9"/>
  <c r="DP220" i="9"/>
  <c r="BD153" i="5"/>
  <c r="BC125" i="3"/>
  <c r="DQ79" i="12"/>
  <c r="DP351" i="9"/>
  <c r="DP215" i="10"/>
  <c r="DP283" i="8"/>
  <c r="DP250" i="12"/>
  <c r="DQ46" i="12"/>
  <c r="BH46" i="11"/>
  <c r="BH114" i="11" s="1"/>
  <c r="DP250" i="9"/>
  <c r="DP318" i="9"/>
  <c r="DP250" i="8"/>
  <c r="DP243" i="12"/>
  <c r="DQ39" i="12"/>
  <c r="BH39" i="11"/>
  <c r="BH107" i="11" s="1"/>
  <c r="DP243" i="9"/>
  <c r="DP311" i="9"/>
  <c r="DP243" i="8"/>
  <c r="DP225" i="12"/>
  <c r="DQ21" i="12"/>
  <c r="BH21" i="11"/>
  <c r="BH89" i="11" s="1"/>
  <c r="DP225" i="9"/>
  <c r="DP293" i="9"/>
  <c r="DP225" i="8"/>
  <c r="BK63" i="5"/>
  <c r="DP217" i="12"/>
  <c r="DQ13" i="12"/>
  <c r="BH13" i="11"/>
  <c r="BH81" i="11" s="1"/>
  <c r="DP217" i="9"/>
  <c r="DP285" i="9"/>
  <c r="DP217" i="8"/>
  <c r="DP269" i="12"/>
  <c r="DQ65" i="12"/>
  <c r="BH65" i="11"/>
  <c r="BH133" i="11" s="1"/>
  <c r="DP337" i="9"/>
  <c r="DP269" i="9"/>
  <c r="DP269" i="8"/>
  <c r="DP224" i="12"/>
  <c r="DQ20" i="12"/>
  <c r="BH20" i="11"/>
  <c r="BH88" i="11" s="1"/>
  <c r="DP224" i="8"/>
  <c r="DP224" i="9"/>
  <c r="DP292" i="9"/>
  <c r="DP232" i="12"/>
  <c r="DQ28" i="12"/>
  <c r="BH28" i="11"/>
  <c r="BH96" i="11" s="1"/>
  <c r="DP232" i="8"/>
  <c r="DP300" i="9"/>
  <c r="DP232" i="9"/>
  <c r="DP236" i="12"/>
  <c r="DQ32" i="12"/>
  <c r="BH32" i="11"/>
  <c r="BH100" i="11" s="1"/>
  <c r="DP236" i="8"/>
  <c r="DP236" i="9"/>
  <c r="DP304" i="9"/>
  <c r="DP213" i="12"/>
  <c r="DQ9" i="12"/>
  <c r="BH9" i="11"/>
  <c r="DP213" i="9"/>
  <c r="DP281" i="9"/>
  <c r="DP213" i="8"/>
  <c r="BJ42" i="5"/>
  <c r="BV34" i="7"/>
  <c r="BM15" i="6"/>
  <c r="BO14" i="6" s="1"/>
  <c r="BI27" i="3"/>
  <c r="BV82" i="7"/>
  <c r="DP256" i="12"/>
  <c r="DQ52" i="12"/>
  <c r="BH52" i="11"/>
  <c r="BH120" i="11" s="1"/>
  <c r="DP256" i="8"/>
  <c r="DP324" i="9"/>
  <c r="DP256" i="9"/>
  <c r="BK69" i="5"/>
  <c r="BW54" i="7"/>
  <c r="BJ11" i="5"/>
  <c r="BI18" i="3"/>
  <c r="BI9" i="3"/>
  <c r="DP261" i="12"/>
  <c r="BH57" i="11"/>
  <c r="BH125" i="11" s="1"/>
  <c r="DQ57" i="12"/>
  <c r="DP261" i="9"/>
  <c r="DP329" i="9"/>
  <c r="DP261" i="8"/>
  <c r="BG92" i="5"/>
  <c r="BG85" i="5" s="1"/>
  <c r="BS175" i="7"/>
  <c r="BS174" i="7"/>
  <c r="BF88" i="3"/>
  <c r="BJ62" i="5"/>
  <c r="BI73" i="3"/>
  <c r="DP233" i="12"/>
  <c r="DQ29" i="12"/>
  <c r="BH29" i="11"/>
  <c r="BH97" i="11" s="1"/>
  <c r="DP301" i="9"/>
  <c r="DP233" i="9"/>
  <c r="DP233" i="8"/>
  <c r="BF19" i="3"/>
  <c r="BG80" i="3"/>
  <c r="BG81" i="3"/>
  <c r="BJ75" i="5"/>
  <c r="BV67" i="7"/>
  <c r="BV59" i="7"/>
  <c r="BJ72" i="5" s="1"/>
  <c r="DP271" i="12"/>
  <c r="DQ67" i="12"/>
  <c r="BH67" i="11"/>
  <c r="BH135" i="11" s="1"/>
  <c r="DP339" i="9"/>
  <c r="DP271" i="9"/>
  <c r="DP271" i="8"/>
  <c r="BI120" i="5"/>
  <c r="BI118" i="5" s="1"/>
  <c r="BI101" i="5"/>
  <c r="BL92" i="6"/>
  <c r="BL49" i="6"/>
  <c r="BR169" i="7"/>
  <c r="DP238" i="12"/>
  <c r="DQ34" i="12"/>
  <c r="BH34" i="11"/>
  <c r="BH102" i="11" s="1"/>
  <c r="DP238" i="9"/>
  <c r="DP306" i="9"/>
  <c r="DP238" i="8"/>
  <c r="DQ182" i="12"/>
  <c r="DP318" i="10"/>
  <c r="DP386" i="10"/>
  <c r="DP386" i="8"/>
  <c r="DQ168" i="12"/>
  <c r="DP372" i="8"/>
  <c r="DP372" i="10"/>
  <c r="DP304" i="10"/>
  <c r="BW87" i="7"/>
  <c r="BJ79" i="3" s="1"/>
  <c r="BJ10" i="5"/>
  <c r="BI17" i="3"/>
  <c r="BI8" i="3"/>
  <c r="DP237" i="12"/>
  <c r="DQ33" i="12"/>
  <c r="BH33" i="11"/>
  <c r="BH101" i="11" s="1"/>
  <c r="DP305" i="9"/>
  <c r="DP237" i="9"/>
  <c r="DP237" i="8"/>
  <c r="DP248" i="12"/>
  <c r="DQ44" i="12"/>
  <c r="BH44" i="11"/>
  <c r="BH112" i="11" s="1"/>
  <c r="DP248" i="8"/>
  <c r="DP316" i="9"/>
  <c r="DP248" i="9"/>
  <c r="DQ110" i="12"/>
  <c r="DP314" i="8"/>
  <c r="DP246" i="10"/>
  <c r="DP382" i="9"/>
  <c r="DQ104" i="12"/>
  <c r="DP308" i="8"/>
  <c r="DP240" i="10"/>
  <c r="DP376" i="9"/>
  <c r="DP247" i="12"/>
  <c r="DQ43" i="12"/>
  <c r="BH43" i="11"/>
  <c r="BH111" i="11" s="1"/>
  <c r="DP247" i="9"/>
  <c r="DP315" i="9"/>
  <c r="DP247" i="8"/>
  <c r="DQ121" i="12"/>
  <c r="DP325" i="8"/>
  <c r="DP257" i="10"/>
  <c r="DP393" i="9"/>
  <c r="DQ194" i="12"/>
  <c r="DP398" i="8"/>
  <c r="DP330" i="10"/>
  <c r="DP398" i="10"/>
  <c r="DQ120" i="12"/>
  <c r="DP324" i="8"/>
  <c r="DP392" i="9"/>
  <c r="DP256" i="10"/>
  <c r="DQ169" i="12"/>
  <c r="DP373" i="8"/>
  <c r="DP305" i="10"/>
  <c r="DP373" i="10"/>
  <c r="DP216" i="12"/>
  <c r="BH12" i="11"/>
  <c r="BH80" i="11" s="1"/>
  <c r="DQ12" i="12"/>
  <c r="DP216" i="8"/>
  <c r="DP284" i="9"/>
  <c r="DP216" i="9"/>
  <c r="BK75" i="5"/>
  <c r="BW67" i="7"/>
  <c r="BW59" i="7"/>
  <c r="BK72" i="5" s="1"/>
  <c r="DQ102" i="12"/>
  <c r="DP238" i="10"/>
  <c r="DP374" i="9"/>
  <c r="DP306" i="8"/>
  <c r="DQ77" i="12"/>
  <c r="DP349" i="9"/>
  <c r="DP281" i="8"/>
  <c r="DP213" i="10"/>
  <c r="DQ96" i="12"/>
  <c r="DP300" i="8"/>
  <c r="DP368" i="9"/>
  <c r="DP232" i="10"/>
  <c r="DQ123" i="12"/>
  <c r="DP259" i="10"/>
  <c r="DP395" i="9"/>
  <c r="DP327" i="8"/>
  <c r="DQ106" i="12"/>
  <c r="DP310" i="8"/>
  <c r="DP242" i="10"/>
  <c r="DP378" i="9"/>
  <c r="DQ130" i="12"/>
  <c r="DP334" i="8"/>
  <c r="DP402" i="9"/>
  <c r="DP266" i="10"/>
  <c r="DQ92" i="12"/>
  <c r="DP296" i="8"/>
  <c r="DP364" i="9"/>
  <c r="DP228" i="10"/>
  <c r="DQ199" i="12"/>
  <c r="DP403" i="8"/>
  <c r="DP335" i="10"/>
  <c r="DP403" i="10"/>
  <c r="DQ117" i="12"/>
  <c r="DP321" i="8"/>
  <c r="DP253" i="10"/>
  <c r="DP389" i="9"/>
  <c r="DQ184" i="12"/>
  <c r="DP388" i="8"/>
  <c r="DP320" i="10"/>
  <c r="DP388" i="10"/>
  <c r="DQ149" i="12"/>
  <c r="DP353" i="8"/>
  <c r="DP285" i="10"/>
  <c r="DP353" i="10"/>
  <c r="DQ177" i="12"/>
  <c r="DP381" i="8"/>
  <c r="DP313" i="10"/>
  <c r="DP381" i="10"/>
  <c r="DQ135" i="12"/>
  <c r="DP407" i="9"/>
  <c r="DP271" i="10"/>
  <c r="DP339" i="8"/>
  <c r="DQ78" i="12"/>
  <c r="DP350" i="9"/>
  <c r="DP214" i="10"/>
  <c r="DP282" i="8"/>
  <c r="DQ111" i="12"/>
  <c r="DP247" i="10"/>
  <c r="DP383" i="9"/>
  <c r="DP315" i="8"/>
  <c r="DQ176" i="12"/>
  <c r="DP380" i="8"/>
  <c r="DP312" i="10"/>
  <c r="DP380" i="10"/>
  <c r="DQ159" i="12"/>
  <c r="DP295" i="10"/>
  <c r="DP363" i="8"/>
  <c r="DP363" i="10"/>
  <c r="DQ118" i="12"/>
  <c r="DP254" i="10"/>
  <c r="DP322" i="8"/>
  <c r="DP390" i="9"/>
  <c r="DO274" i="12"/>
  <c r="BW35" i="7"/>
  <c r="BW45" i="7" s="1"/>
  <c r="DQ195" i="12"/>
  <c r="DP399" i="10"/>
  <c r="DP331" i="10"/>
  <c r="DP399" i="8"/>
  <c r="DQ89" i="12"/>
  <c r="DP361" i="9"/>
  <c r="DP293" i="8"/>
  <c r="DP225" i="10"/>
  <c r="DQ186" i="12"/>
  <c r="DP390" i="8"/>
  <c r="DP322" i="10"/>
  <c r="DP390" i="10"/>
  <c r="DQ114" i="12"/>
  <c r="DP250" i="10"/>
  <c r="DP386" i="9"/>
  <c r="DP318" i="8"/>
  <c r="DQ150" i="12"/>
  <c r="DP354" i="10"/>
  <c r="DP286" i="10"/>
  <c r="DP354" i="8"/>
  <c r="DQ83" i="12"/>
  <c r="DP355" i="9"/>
  <c r="DP219" i="10"/>
  <c r="DP287" i="8"/>
  <c r="DQ109" i="12"/>
  <c r="DP245" i="10"/>
  <c r="DP313" i="8"/>
  <c r="DP381" i="9"/>
  <c r="DQ165" i="12"/>
  <c r="DP369" i="8"/>
  <c r="DP301" i="10"/>
  <c r="DP369" i="10"/>
  <c r="DQ103" i="12"/>
  <c r="DP239" i="10"/>
  <c r="DP375" i="9"/>
  <c r="DP307" i="8"/>
  <c r="DQ146" i="12"/>
  <c r="DP282" i="10"/>
  <c r="DP350" i="10"/>
  <c r="DP350" i="8"/>
  <c r="DQ158" i="12"/>
  <c r="DP294" i="10"/>
  <c r="DP362" i="10"/>
  <c r="DP362" i="8"/>
  <c r="BH114" i="5"/>
  <c r="BH95" i="5"/>
  <c r="BH88" i="5" s="1"/>
  <c r="BG104" i="3"/>
  <c r="BG91" i="3"/>
  <c r="BT163" i="7"/>
  <c r="BT105" i="7"/>
  <c r="BH6" i="5"/>
  <c r="BV49" i="7"/>
  <c r="BJ67" i="5" s="1"/>
  <c r="DQ127" i="12"/>
  <c r="DP263" i="10"/>
  <c r="DP399" i="9"/>
  <c r="DP331" i="8"/>
  <c r="DQ107" i="12"/>
  <c r="DP243" i="10"/>
  <c r="DP379" i="9"/>
  <c r="DP311" i="8"/>
  <c r="DQ93" i="12"/>
  <c r="DP297" i="8"/>
  <c r="DP229" i="10"/>
  <c r="DP365" i="9"/>
  <c r="DQ203" i="12"/>
  <c r="DP339" i="10"/>
  <c r="DP407" i="8"/>
  <c r="DP407" i="10"/>
  <c r="DQ161" i="12"/>
  <c r="DP365" i="8"/>
  <c r="DP297" i="10"/>
  <c r="DP365" i="10"/>
  <c r="DQ163" i="12"/>
  <c r="DP299" i="10"/>
  <c r="DP367" i="8"/>
  <c r="DP367" i="10"/>
  <c r="DQ98" i="12"/>
  <c r="DP370" i="9"/>
  <c r="DP234" i="10"/>
  <c r="DP302" i="8"/>
  <c r="DQ84" i="12"/>
  <c r="DP288" i="8"/>
  <c r="DP356" i="9"/>
  <c r="DP220" i="10"/>
  <c r="BI62" i="5"/>
  <c r="BH73" i="3"/>
  <c r="DP268" i="12"/>
  <c r="DQ64" i="12"/>
  <c r="BH64" i="11"/>
  <c r="BH132" i="11" s="1"/>
  <c r="DP268" i="8"/>
  <c r="DP268" i="9"/>
  <c r="DP336" i="9"/>
  <c r="BK68" i="5"/>
  <c r="BW51" i="7"/>
  <c r="BW49" i="7"/>
  <c r="BK67" i="5" s="1"/>
  <c r="DQ124" i="12"/>
  <c r="DP328" i="8"/>
  <c r="DP260" i="10"/>
  <c r="DP396" i="9"/>
  <c r="DQ113" i="12"/>
  <c r="DP317" i="8"/>
  <c r="DP249" i="10"/>
  <c r="DP385" i="9"/>
  <c r="BK47" i="5"/>
  <c r="BK46" i="5" s="1"/>
  <c r="BK139" i="5" s="1"/>
  <c r="BN12" i="6"/>
  <c r="BJ117" i="6"/>
  <c r="BJ118" i="6" s="1"/>
  <c r="BF101" i="3"/>
  <c r="BF116" i="3"/>
  <c r="BG107" i="5"/>
  <c r="BG104" i="5" s="1"/>
  <c r="BG111" i="5"/>
  <c r="DP260" i="12"/>
  <c r="DQ56" i="12"/>
  <c r="BH56" i="11"/>
  <c r="BH124" i="11" s="1"/>
  <c r="DP260" i="8"/>
  <c r="DP260" i="9"/>
  <c r="DP328" i="9"/>
  <c r="BV45" i="7"/>
  <c r="DP266" i="12"/>
  <c r="DQ62" i="12"/>
  <c r="BH62" i="11"/>
  <c r="BH130" i="11" s="1"/>
  <c r="DP334" i="9"/>
  <c r="DP266" i="9"/>
  <c r="DP266" i="8"/>
  <c r="DP265" i="12"/>
  <c r="DQ61" i="12"/>
  <c r="BH61" i="11"/>
  <c r="BH129" i="11" s="1"/>
  <c r="DP333" i="9"/>
  <c r="DP265" i="9"/>
  <c r="DP265" i="8"/>
  <c r="DP222" i="12"/>
  <c r="DQ18" i="12"/>
  <c r="BH18" i="11"/>
  <c r="BH86" i="11" s="1"/>
  <c r="DP290" i="9"/>
  <c r="DP222" i="8"/>
  <c r="DP222" i="9"/>
  <c r="DP226" i="12"/>
  <c r="DQ22" i="12"/>
  <c r="BH22" i="11"/>
  <c r="BH90" i="11" s="1"/>
  <c r="DP294" i="9"/>
  <c r="DP226" i="8"/>
  <c r="DP226" i="9"/>
  <c r="DP264" i="12"/>
  <c r="DQ60" i="12"/>
  <c r="BH60" i="11"/>
  <c r="BH128" i="11" s="1"/>
  <c r="DP264" i="8"/>
  <c r="DP332" i="9"/>
  <c r="DP264" i="9"/>
  <c r="DQ116" i="12"/>
  <c r="DP320" i="8"/>
  <c r="DP252" i="10"/>
  <c r="DP388" i="9"/>
  <c r="DQ85" i="12"/>
  <c r="DP289" i="8"/>
  <c r="DP221" i="10"/>
  <c r="DP357" i="9"/>
  <c r="DP219" i="12"/>
  <c r="DQ15" i="12"/>
  <c r="BH15" i="11"/>
  <c r="BH83" i="11" s="1"/>
  <c r="DP219" i="9"/>
  <c r="DP287" i="9"/>
  <c r="DP219" i="8"/>
  <c r="DP214" i="12"/>
  <c r="DQ10" i="12"/>
  <c r="BH10" i="11"/>
  <c r="DP214" i="9"/>
  <c r="DP214" i="8"/>
  <c r="DP282" i="9"/>
  <c r="DQ82" i="12"/>
  <c r="DP354" i="9"/>
  <c r="DP218" i="10"/>
  <c r="DP286" i="8"/>
  <c r="BK70" i="5"/>
  <c r="BW57" i="7"/>
  <c r="DP228" i="12"/>
  <c r="DQ24" i="12"/>
  <c r="BH24" i="11"/>
  <c r="BH92" i="11" s="1"/>
  <c r="DP228" i="8"/>
  <c r="DP296" i="9"/>
  <c r="DP228" i="9"/>
  <c r="DQ86" i="12"/>
  <c r="DP358" i="9"/>
  <c r="DP222" i="10"/>
  <c r="DP290" i="8"/>
  <c r="DQ100" i="12"/>
  <c r="DP304" i="8"/>
  <c r="DP372" i="9"/>
  <c r="DP236" i="10"/>
  <c r="DQ91" i="12"/>
  <c r="DP227" i="10"/>
  <c r="DP363" i="9"/>
  <c r="DP295" i="8"/>
  <c r="DQ108" i="12"/>
  <c r="DP312" i="8"/>
  <c r="DP380" i="9"/>
  <c r="DP244" i="10"/>
  <c r="DQ126" i="12"/>
  <c r="DP330" i="8"/>
  <c r="DP262" i="10"/>
  <c r="DP398" i="9"/>
  <c r="DQ172" i="12"/>
  <c r="DP376" i="8"/>
  <c r="DP376" i="10"/>
  <c r="DP308" i="10"/>
  <c r="DQ132" i="12"/>
  <c r="DP336" i="8"/>
  <c r="DP268" i="10"/>
  <c r="DP404" i="9"/>
  <c r="DQ171" i="12"/>
  <c r="DP307" i="10"/>
  <c r="DP375" i="10"/>
  <c r="DP375" i="8"/>
  <c r="DQ198" i="12"/>
  <c r="DP402" i="8"/>
  <c r="DP334" i="10"/>
  <c r="DP402" i="10"/>
  <c r="DQ154" i="12"/>
  <c r="DP290" i="10"/>
  <c r="DP358" i="10"/>
  <c r="DP358" i="8"/>
  <c r="BH146" i="11"/>
  <c r="BG78" i="11"/>
  <c r="DP229" i="12"/>
  <c r="DQ25" i="12"/>
  <c r="BH25" i="11"/>
  <c r="BH93" i="11" s="1"/>
  <c r="DP297" i="9"/>
  <c r="DP229" i="9"/>
  <c r="DP229" i="8"/>
  <c r="DP218" i="12"/>
  <c r="DQ14" i="12"/>
  <c r="BH14" i="11"/>
  <c r="BH82" i="11" s="1"/>
  <c r="DP218" i="9"/>
  <c r="DP218" i="8"/>
  <c r="DP286" i="9"/>
  <c r="DO342" i="8"/>
  <c r="BW41" i="7" s="1"/>
  <c r="BW39" i="7" s="1"/>
  <c r="DP223" i="12"/>
  <c r="DQ19" i="12"/>
  <c r="BH19" i="11"/>
  <c r="BH87" i="11" s="1"/>
  <c r="DP291" i="9"/>
  <c r="DP223" i="9"/>
  <c r="DP223" i="8"/>
  <c r="DQ133" i="12"/>
  <c r="DP337" i="8"/>
  <c r="DP269" i="10"/>
  <c r="DP405" i="9"/>
  <c r="DQ99" i="12"/>
  <c r="DP371" i="9"/>
  <c r="DP235" i="10"/>
  <c r="DP303" i="8"/>
  <c r="DQ193" i="12"/>
  <c r="DP397" i="8"/>
  <c r="DP329" i="10"/>
  <c r="DP397" i="10"/>
  <c r="DQ178" i="12"/>
  <c r="DP382" i="10"/>
  <c r="DP314" i="10"/>
  <c r="DP382" i="8"/>
  <c r="DQ175" i="12"/>
  <c r="DP379" i="10"/>
  <c r="DP379" i="8"/>
  <c r="DP311" i="10"/>
  <c r="DQ134" i="12"/>
  <c r="DP338" i="8"/>
  <c r="DP406" i="9"/>
  <c r="DP270" i="10"/>
  <c r="DQ164" i="12"/>
  <c r="DP368" i="8"/>
  <c r="DP300" i="10"/>
  <c r="DP368" i="10"/>
  <c r="DQ97" i="12"/>
  <c r="DP301" i="8"/>
  <c r="DP369" i="9"/>
  <c r="DP233" i="10"/>
  <c r="DQ201" i="12"/>
  <c r="DP405" i="8"/>
  <c r="DP337" i="10"/>
  <c r="DP405" i="10"/>
  <c r="DQ80" i="12"/>
  <c r="DP284" i="8"/>
  <c r="DP352" i="9"/>
  <c r="DP216" i="10"/>
  <c r="DQ87" i="12"/>
  <c r="DP359" i="9"/>
  <c r="DP223" i="10"/>
  <c r="DP291" i="8"/>
  <c r="DQ88" i="12"/>
  <c r="DP292" i="8"/>
  <c r="DP360" i="9"/>
  <c r="DP224" i="10"/>
  <c r="DQ200" i="12"/>
  <c r="DP404" i="8"/>
  <c r="DP336" i="10"/>
  <c r="DP404" i="10"/>
  <c r="DQ157" i="12"/>
  <c r="DP361" i="8"/>
  <c r="DP293" i="10"/>
  <c r="DP361" i="10"/>
  <c r="DQ196" i="12"/>
  <c r="DP400" i="8"/>
  <c r="DP400" i="10"/>
  <c r="DP332" i="10"/>
  <c r="DQ105" i="12"/>
  <c r="DP241" i="10"/>
  <c r="DP309" i="8"/>
  <c r="DP377" i="9"/>
  <c r="DQ119" i="12"/>
  <c r="DP255" i="10"/>
  <c r="DP391" i="9"/>
  <c r="DP323" i="8"/>
  <c r="DQ152" i="12"/>
  <c r="DP356" i="8"/>
  <c r="DP356" i="10"/>
  <c r="DP288" i="10"/>
  <c r="DQ185" i="12"/>
  <c r="DP389" i="8"/>
  <c r="DP389" i="10"/>
  <c r="DP321" i="10"/>
  <c r="DP246" i="12"/>
  <c r="DQ42" i="12"/>
  <c r="BH42" i="11"/>
  <c r="BH110" i="11" s="1"/>
  <c r="DP246" i="9"/>
  <c r="DP314" i="9"/>
  <c r="DP246" i="8"/>
  <c r="DP245" i="12"/>
  <c r="BH41" i="11"/>
  <c r="BH109" i="11" s="1"/>
  <c r="DQ41" i="12"/>
  <c r="DP313" i="9"/>
  <c r="DP245" i="9"/>
  <c r="DP245" i="8"/>
  <c r="DP239" i="12"/>
  <c r="DQ35" i="12"/>
  <c r="BH35" i="11"/>
  <c r="BH103" i="11" s="1"/>
  <c r="DP239" i="9"/>
  <c r="DP307" i="9"/>
  <c r="DP239" i="8"/>
  <c r="BK74" i="5"/>
  <c r="BW64" i="7"/>
  <c r="DP272" i="12"/>
  <c r="DQ68" i="12"/>
  <c r="BH68" i="11"/>
  <c r="BH136" i="11" s="1"/>
  <c r="DP272" i="8"/>
  <c r="DP340" i="9"/>
  <c r="DP342" i="9" s="1"/>
  <c r="BX63" i="7" s="1"/>
  <c r="DP272" i="9"/>
  <c r="DP274" i="9" s="1"/>
  <c r="BX60" i="7" s="1"/>
  <c r="DP70" i="12"/>
  <c r="BH123" i="5"/>
  <c r="BG115" i="3"/>
  <c r="BT96" i="7"/>
  <c r="BG15" i="3"/>
  <c r="BG6" i="3"/>
  <c r="DP251" i="12"/>
  <c r="DQ47" i="12"/>
  <c r="BH47" i="11"/>
  <c r="BH115" i="11" s="1"/>
  <c r="DP319" i="9"/>
  <c r="DP251" i="9"/>
  <c r="DP251" i="8"/>
  <c r="BJ64" i="5"/>
  <c r="BV46" i="7"/>
  <c r="DP227" i="12"/>
  <c r="DQ23" i="12"/>
  <c r="BH23" i="11"/>
  <c r="BH91" i="11" s="1"/>
  <c r="DP295" i="9"/>
  <c r="DP227" i="8"/>
  <c r="DP227" i="9"/>
  <c r="BK104" i="6"/>
  <c r="BK103" i="6"/>
  <c r="BH99" i="5"/>
  <c r="DP258" i="12"/>
  <c r="DQ54" i="12"/>
  <c r="BH54" i="11"/>
  <c r="BH122" i="11" s="1"/>
  <c r="DP326" i="9"/>
  <c r="DP258" i="9"/>
  <c r="DP258" i="8"/>
  <c r="DP252" i="12"/>
  <c r="DQ48" i="12"/>
  <c r="BH48" i="11"/>
  <c r="BH116" i="11" s="1"/>
  <c r="DP252" i="8"/>
  <c r="DP320" i="9"/>
  <c r="DP252" i="9"/>
  <c r="DP254" i="12"/>
  <c r="DQ50" i="12"/>
  <c r="BH50" i="11"/>
  <c r="BH118" i="11" s="1"/>
  <c r="DP322" i="9"/>
  <c r="DP254" i="9"/>
  <c r="DP254" i="8"/>
  <c r="DP230" i="12"/>
  <c r="DQ26" i="12"/>
  <c r="BH26" i="11"/>
  <c r="BH94" i="11" s="1"/>
  <c r="DP298" i="9"/>
  <c r="DP230" i="8"/>
  <c r="DP230" i="9"/>
  <c r="DP270" i="12"/>
  <c r="DQ66" i="12"/>
  <c r="BH66" i="11"/>
  <c r="BH134" i="11" s="1"/>
  <c r="DP338" i="9"/>
  <c r="DP270" i="9"/>
  <c r="DP270" i="8"/>
  <c r="BM39" i="6"/>
  <c r="BM44" i="6"/>
  <c r="DQ173" i="12"/>
  <c r="DP377" i="8"/>
  <c r="DP309" i="10"/>
  <c r="DP377" i="10"/>
  <c r="DQ151" i="12"/>
  <c r="DP287" i="10"/>
  <c r="DP355" i="8"/>
  <c r="DP355" i="10"/>
  <c r="DQ191" i="12"/>
  <c r="DP327" i="10"/>
  <c r="DP395" i="10"/>
  <c r="DP395" i="8"/>
  <c r="DQ81" i="12"/>
  <c r="DP217" i="10"/>
  <c r="DP285" i="8"/>
  <c r="DP353" i="9"/>
  <c r="DQ95" i="12"/>
  <c r="DP367" i="9"/>
  <c r="DP231" i="10"/>
  <c r="DP299" i="8"/>
  <c r="DQ192" i="12"/>
  <c r="DP396" i="8"/>
  <c r="DP396" i="10"/>
  <c r="DP328" i="10"/>
  <c r="DQ122" i="12"/>
  <c r="DP258" i="10"/>
  <c r="DP394" i="9"/>
  <c r="DP326" i="8"/>
  <c r="DQ167" i="12"/>
  <c r="DP371" i="10"/>
  <c r="DP371" i="8"/>
  <c r="DP303" i="10"/>
  <c r="BK65" i="5"/>
  <c r="BW47" i="7"/>
  <c r="BU81" i="7"/>
  <c r="BI9" i="5"/>
  <c r="BI8" i="5" s="1"/>
  <c r="BH16" i="3"/>
  <c r="BH7" i="3"/>
  <c r="BU166" i="7"/>
  <c r="BU165" i="7" s="1"/>
  <c r="BU141" i="7"/>
  <c r="BU44" i="7"/>
  <c r="BH74" i="3" s="1"/>
  <c r="BI41" i="5"/>
  <c r="BH26" i="3"/>
  <c r="DP234" i="12"/>
  <c r="DQ30" i="12"/>
  <c r="BH30" i="11"/>
  <c r="BH98" i="11" s="1"/>
  <c r="DP234" i="9"/>
  <c r="DP302" i="9"/>
  <c r="DP234" i="8"/>
  <c r="DP263" i="12"/>
  <c r="DQ59" i="12"/>
  <c r="BH59" i="11"/>
  <c r="BH127" i="11" s="1"/>
  <c r="DP331" i="9"/>
  <c r="DP263" i="9"/>
  <c r="DP263" i="8"/>
  <c r="BW88" i="7"/>
  <c r="BJ78" i="3" s="1"/>
  <c r="DP257" i="12"/>
  <c r="DQ53" i="12"/>
  <c r="BH53" i="11"/>
  <c r="BH121" i="11" s="1"/>
  <c r="DP257" i="9"/>
  <c r="DP325" i="9"/>
  <c r="DP257" i="8"/>
  <c r="BI147" i="11"/>
  <c r="BG79" i="11"/>
  <c r="DP242" i="12"/>
  <c r="DQ38" i="12"/>
  <c r="BH38" i="11"/>
  <c r="BH106" i="11" s="1"/>
  <c r="DP242" i="9"/>
  <c r="DP310" i="9"/>
  <c r="DP242" i="8"/>
  <c r="BJ65" i="5"/>
  <c r="BV47" i="7"/>
  <c r="BL95" i="6"/>
  <c r="BL94" i="6" s="1"/>
  <c r="BL43" i="6" s="1"/>
  <c r="BL45" i="6" s="1"/>
  <c r="BL35" i="6"/>
  <c r="BL33" i="6" s="1"/>
  <c r="BL31" i="6" s="1"/>
  <c r="DQ115" i="12"/>
  <c r="DP251" i="10"/>
  <c r="DP387" i="9"/>
  <c r="DP319" i="8"/>
  <c r="DQ145" i="12"/>
  <c r="DP349" i="8"/>
  <c r="DP349" i="10"/>
  <c r="DP281" i="10"/>
  <c r="DQ170" i="12"/>
  <c r="DP374" i="10"/>
  <c r="DP374" i="8"/>
  <c r="DP306" i="10"/>
  <c r="DQ187" i="12"/>
  <c r="DP391" i="8"/>
  <c r="DP323" i="10"/>
  <c r="DP391" i="10"/>
  <c r="DQ160" i="12"/>
  <c r="DP364" i="8"/>
  <c r="DP364" i="10"/>
  <c r="DP296" i="10"/>
  <c r="BN20" i="6"/>
  <c r="BQ19" i="6" s="1"/>
  <c r="BN49" i="5" s="1"/>
  <c r="BK43" i="5"/>
  <c r="BJ28" i="3"/>
  <c r="BW83" i="7"/>
  <c r="DQ136" i="12"/>
  <c r="DP340" i="8"/>
  <c r="DP342" i="8" s="1"/>
  <c r="BX41" i="7" s="1"/>
  <c r="DP272" i="10"/>
  <c r="DP274" i="10" s="1"/>
  <c r="BX56" i="7" s="1"/>
  <c r="DP408" i="9"/>
  <c r="DP410" i="9" s="1"/>
  <c r="BX66" i="7" s="1"/>
  <c r="DP138" i="12"/>
  <c r="BX36" i="7" s="1"/>
  <c r="DQ94" i="12"/>
  <c r="DP366" i="9"/>
  <c r="DP230" i="10"/>
  <c r="DP298" i="8"/>
  <c r="DQ112" i="12"/>
  <c r="DP316" i="8"/>
  <c r="DP248" i="10"/>
  <c r="DP384" i="9"/>
  <c r="DQ197" i="12"/>
  <c r="DP401" i="8"/>
  <c r="DP401" i="10"/>
  <c r="DP333" i="10"/>
  <c r="DQ202" i="12"/>
  <c r="DP406" i="8"/>
  <c r="DP338" i="10"/>
  <c r="DP406" i="10"/>
  <c r="DQ125" i="12"/>
  <c r="DP329" i="8"/>
  <c r="DP397" i="9"/>
  <c r="DP261" i="10"/>
  <c r="DQ190" i="12"/>
  <c r="DP394" i="8"/>
  <c r="DP326" i="10"/>
  <c r="DP394" i="10"/>
  <c r="DQ153" i="12"/>
  <c r="DP357" i="8"/>
  <c r="DP357" i="10"/>
  <c r="DP289" i="10"/>
  <c r="DQ188" i="12"/>
  <c r="DP392" i="8"/>
  <c r="DP324" i="10"/>
  <c r="DP392" i="10"/>
  <c r="DQ181" i="12"/>
  <c r="DP385" i="8"/>
  <c r="DP385" i="10"/>
  <c r="DP317" i="10"/>
  <c r="DP267" i="12"/>
  <c r="DQ63" i="12"/>
  <c r="BH63" i="11"/>
  <c r="BH131" i="11" s="1"/>
  <c r="DP335" i="9"/>
  <c r="DP267" i="9"/>
  <c r="DP267" i="8"/>
  <c r="BK73" i="5"/>
  <c r="BX87" i="7"/>
  <c r="BK79" i="3" s="1"/>
  <c r="BW61" i="7"/>
  <c r="DP249" i="12"/>
  <c r="DQ45" i="12"/>
  <c r="BH45" i="11"/>
  <c r="BH113" i="11" s="1"/>
  <c r="DP317" i="9"/>
  <c r="DP249" i="9"/>
  <c r="DP249" i="8"/>
  <c r="DP240" i="12"/>
  <c r="DQ36" i="12"/>
  <c r="BH36" i="11"/>
  <c r="BH104" i="11" s="1"/>
  <c r="DP240" i="8"/>
  <c r="DP240" i="9"/>
  <c r="DP308" i="9"/>
  <c r="DQ162" i="12"/>
  <c r="DP366" i="10"/>
  <c r="DP298" i="10"/>
  <c r="DP366" i="8"/>
  <c r="DQ180" i="12"/>
  <c r="DP384" i="8"/>
  <c r="DP384" i="10"/>
  <c r="DP316" i="10"/>
  <c r="DQ90" i="12"/>
  <c r="DP362" i="9"/>
  <c r="DP226" i="10"/>
  <c r="DP294" i="8"/>
  <c r="DQ101" i="12"/>
  <c r="DP305" i="8"/>
  <c r="DP373" i="9"/>
  <c r="DP237" i="10"/>
  <c r="DQ131" i="12"/>
  <c r="DP267" i="10"/>
  <c r="DP403" i="9"/>
  <c r="DP335" i="8"/>
  <c r="BG145" i="11"/>
  <c r="BG77" i="11"/>
  <c r="BF57" i="3"/>
  <c r="BS98" i="7"/>
  <c r="BF63" i="3" s="1"/>
  <c r="BK44" i="5"/>
  <c r="BN25" i="6"/>
  <c r="BJ29" i="3"/>
  <c r="BW84" i="7"/>
  <c r="DQ204" i="12"/>
  <c r="DP408" i="8"/>
  <c r="DP410" i="8" s="1"/>
  <c r="BX42" i="7" s="1"/>
  <c r="DP408" i="10"/>
  <c r="DP340" i="10"/>
  <c r="DP342" i="10" s="1"/>
  <c r="BX50" i="7" s="1"/>
  <c r="DP206" i="12"/>
  <c r="BX37" i="7" s="1"/>
  <c r="BV195" i="7" a="1"/>
  <c r="BV195" i="7" s="1"/>
  <c r="BV209" i="7" a="1"/>
  <c r="BV209" i="7" s="1"/>
  <c r="BP232" i="7"/>
  <c r="BB128" i="3"/>
  <c r="DP221" i="12"/>
  <c r="DQ17" i="12"/>
  <c r="BH17" i="11"/>
  <c r="BH85" i="11" s="1"/>
  <c r="DP221" i="9"/>
  <c r="DP289" i="9"/>
  <c r="DP221" i="8"/>
  <c r="DP244" i="12"/>
  <c r="DQ40" i="12"/>
  <c r="BH40" i="11"/>
  <c r="BH108" i="11" s="1"/>
  <c r="DP244" i="8"/>
  <c r="DP312" i="9"/>
  <c r="DP244" i="9"/>
  <c r="DQ166" i="12"/>
  <c r="DP302" i="10"/>
  <c r="DP370" i="10"/>
  <c r="DP370" i="8"/>
  <c r="DP241" i="12"/>
  <c r="DQ37" i="12"/>
  <c r="BH37" i="11"/>
  <c r="BH105" i="11" s="1"/>
  <c r="DP309" i="9"/>
  <c r="DP241" i="9"/>
  <c r="DP241" i="8"/>
  <c r="DP253" i="12"/>
  <c r="DQ49" i="12"/>
  <c r="BH49" i="11"/>
  <c r="BH117" i="11" s="1"/>
  <c r="DP253" i="9"/>
  <c r="DP321" i="9"/>
  <c r="DP253" i="8"/>
  <c r="DP215" i="12"/>
  <c r="DQ11" i="12"/>
  <c r="BH11" i="11"/>
  <c r="DP283" i="9"/>
  <c r="DP215" i="9"/>
  <c r="DP215" i="8"/>
  <c r="DP259" i="12"/>
  <c r="DQ55" i="12"/>
  <c r="BH55" i="11"/>
  <c r="BH123" i="11" s="1"/>
  <c r="DP259" i="9"/>
  <c r="DP327" i="9"/>
  <c r="DP259" i="8"/>
  <c r="BU186" i="7"/>
  <c r="BN9" i="6"/>
  <c r="BM7" i="6"/>
  <c r="BJ54" i="5"/>
  <c r="BM75" i="6"/>
  <c r="DP262" i="12"/>
  <c r="DQ58" i="12"/>
  <c r="BH58" i="11"/>
  <c r="BH126" i="11" s="1"/>
  <c r="DP330" i="9"/>
  <c r="DP262" i="9"/>
  <c r="DP262" i="8"/>
  <c r="DP255" i="12"/>
  <c r="DQ51" i="12"/>
  <c r="BH51" i="11"/>
  <c r="BH119" i="11" s="1"/>
  <c r="DP323" i="9"/>
  <c r="DP255" i="9"/>
  <c r="DP255" i="8"/>
  <c r="DQ179" i="12"/>
  <c r="DP315" i="10"/>
  <c r="DP383" i="8"/>
  <c r="DP383" i="10"/>
  <c r="DQ147" i="12"/>
  <c r="DP283" i="10"/>
  <c r="DP351" i="8"/>
  <c r="DP351" i="10"/>
  <c r="DQ183" i="12"/>
  <c r="DP319" i="10"/>
  <c r="DP387" i="8"/>
  <c r="DP387" i="10"/>
  <c r="DQ174" i="12"/>
  <c r="DP378" i="8"/>
  <c r="DP378" i="10"/>
  <c r="DP310" i="10"/>
  <c r="DQ148" i="12"/>
  <c r="DP352" i="8"/>
  <c r="DP284" i="10"/>
  <c r="DP352" i="10"/>
  <c r="DQ189" i="12"/>
  <c r="DP393" i="8"/>
  <c r="DP393" i="10"/>
  <c r="DP325" i="10"/>
  <c r="DQ155" i="12"/>
  <c r="DP291" i="10"/>
  <c r="DP359" i="8"/>
  <c r="DP359" i="10"/>
  <c r="DQ129" i="12"/>
  <c r="DP333" i="8"/>
  <c r="DP265" i="10"/>
  <c r="DP401" i="9"/>
  <c r="DQ156" i="12"/>
  <c r="DP360" i="8"/>
  <c r="DP360" i="10"/>
  <c r="DP292" i="10"/>
  <c r="DQ128" i="12"/>
  <c r="DP332" i="8"/>
  <c r="DP400" i="9"/>
  <c r="DP264" i="10"/>
  <c r="DP231" i="12"/>
  <c r="DQ27" i="12"/>
  <c r="BH27" i="11"/>
  <c r="BH95" i="11" s="1"/>
  <c r="DP231" i="9"/>
  <c r="DP299" i="9"/>
  <c r="DP231" i="8"/>
  <c r="DP410" i="10" l="1"/>
  <c r="BX53" i="7" s="1"/>
  <c r="DP274" i="8"/>
  <c r="BX40" i="7" s="1"/>
  <c r="BL116" i="6"/>
  <c r="BI18" i="5"/>
  <c r="BK62" i="5"/>
  <c r="BJ73" i="3"/>
  <c r="BX47" i="7"/>
  <c r="BL65" i="5"/>
  <c r="DR131" i="12"/>
  <c r="DQ403" i="9"/>
  <c r="DQ267" i="10"/>
  <c r="DQ335" i="8"/>
  <c r="DR101" i="12"/>
  <c r="DQ305" i="8"/>
  <c r="DQ237" i="10"/>
  <c r="DQ373" i="9"/>
  <c r="DR90" i="12"/>
  <c r="DQ362" i="9"/>
  <c r="DQ226" i="10"/>
  <c r="DQ294" i="8"/>
  <c r="DR180" i="12"/>
  <c r="DQ384" i="8"/>
  <c r="DQ316" i="10"/>
  <c r="DQ384" i="10"/>
  <c r="DR162" i="12"/>
  <c r="DQ366" i="10"/>
  <c r="DQ298" i="10"/>
  <c r="DQ366" i="8"/>
  <c r="BX67" i="7"/>
  <c r="BX59" i="7"/>
  <c r="BL72" i="5" s="1"/>
  <c r="BL75" i="5"/>
  <c r="BK10" i="5"/>
  <c r="BJ17" i="3"/>
  <c r="BJ8" i="3"/>
  <c r="DQ242" i="12"/>
  <c r="BI38" i="11"/>
  <c r="BI106" i="11" s="1"/>
  <c r="DR38" i="12"/>
  <c r="DQ310" i="9"/>
  <c r="DQ242" i="9"/>
  <c r="DQ242" i="8"/>
  <c r="DQ257" i="12"/>
  <c r="DR53" i="12"/>
  <c r="BI53" i="11"/>
  <c r="BI121" i="11" s="1"/>
  <c r="DQ325" i="9"/>
  <c r="DQ257" i="9"/>
  <c r="DQ257" i="8"/>
  <c r="DQ270" i="12"/>
  <c r="DR66" i="12"/>
  <c r="BI66" i="11"/>
  <c r="BI134" i="11" s="1"/>
  <c r="DQ270" i="9"/>
  <c r="DQ338" i="9"/>
  <c r="DQ270" i="8"/>
  <c r="DQ254" i="12"/>
  <c r="DR50" i="12"/>
  <c r="BI50" i="11"/>
  <c r="BI118" i="11" s="1"/>
  <c r="DQ322" i="9"/>
  <c r="DQ254" i="9"/>
  <c r="DQ254" i="8"/>
  <c r="DQ258" i="12"/>
  <c r="BI54" i="11"/>
  <c r="BI122" i="11" s="1"/>
  <c r="DR54" i="12"/>
  <c r="DQ258" i="9"/>
  <c r="DQ326" i="9"/>
  <c r="DQ258" i="8"/>
  <c r="BG19" i="3"/>
  <c r="BH81" i="3"/>
  <c r="BH80" i="3"/>
  <c r="BY88" i="7"/>
  <c r="BL78" i="3" s="1"/>
  <c r="BX39" i="7"/>
  <c r="BL63" i="5"/>
  <c r="DQ223" i="12"/>
  <c r="DR19" i="12"/>
  <c r="BI19" i="11"/>
  <c r="BI87" i="11" s="1"/>
  <c r="DQ291" i="9"/>
  <c r="DQ223" i="8"/>
  <c r="DQ223" i="9"/>
  <c r="DR154" i="12"/>
  <c r="DQ358" i="10"/>
  <c r="DQ290" i="10"/>
  <c r="DQ358" i="8"/>
  <c r="DR198" i="12"/>
  <c r="DQ402" i="8"/>
  <c r="DQ334" i="10"/>
  <c r="DQ402" i="10"/>
  <c r="DR171" i="12"/>
  <c r="DQ307" i="10"/>
  <c r="DQ375" i="10"/>
  <c r="DQ375" i="8"/>
  <c r="DR132" i="12"/>
  <c r="DQ336" i="8"/>
  <c r="DQ268" i="10"/>
  <c r="DQ404" i="9"/>
  <c r="DR172" i="12"/>
  <c r="DQ376" i="8"/>
  <c r="DQ376" i="10"/>
  <c r="DQ308" i="10"/>
  <c r="DR126" i="12"/>
  <c r="DQ398" i="9"/>
  <c r="DQ330" i="8"/>
  <c r="DQ262" i="10"/>
  <c r="DR108" i="12"/>
  <c r="DQ312" i="8"/>
  <c r="DQ380" i="9"/>
  <c r="DQ244" i="10"/>
  <c r="DR91" i="12"/>
  <c r="DQ363" i="9"/>
  <c r="DQ227" i="10"/>
  <c r="DQ295" i="8"/>
  <c r="DR100" i="12"/>
  <c r="DQ304" i="8"/>
  <c r="DQ372" i="9"/>
  <c r="DQ236" i="10"/>
  <c r="DR86" i="12"/>
  <c r="DQ358" i="9"/>
  <c r="DQ222" i="10"/>
  <c r="DQ290" i="8"/>
  <c r="DR82" i="12"/>
  <c r="DQ354" i="9"/>
  <c r="DQ218" i="10"/>
  <c r="DQ286" i="8"/>
  <c r="BI146" i="11"/>
  <c r="BH78" i="11"/>
  <c r="DR85" i="12"/>
  <c r="DQ221" i="10"/>
  <c r="DQ357" i="9"/>
  <c r="DQ289" i="8"/>
  <c r="DR116" i="12"/>
  <c r="DQ320" i="8"/>
  <c r="DQ252" i="10"/>
  <c r="DQ388" i="9"/>
  <c r="DR118" i="12"/>
  <c r="DQ254" i="10"/>
  <c r="DQ322" i="8"/>
  <c r="DQ390" i="9"/>
  <c r="DR159" i="12"/>
  <c r="DQ295" i="10"/>
  <c r="DQ363" i="8"/>
  <c r="DQ363" i="10"/>
  <c r="DR176" i="12"/>
  <c r="DQ380" i="8"/>
  <c r="DQ312" i="10"/>
  <c r="DQ380" i="10"/>
  <c r="DR111" i="12"/>
  <c r="DQ383" i="9"/>
  <c r="DQ247" i="10"/>
  <c r="DQ315" i="8"/>
  <c r="DR78" i="12"/>
  <c r="DQ350" i="9"/>
  <c r="DQ214" i="10"/>
  <c r="DQ282" i="8"/>
  <c r="DR135" i="12"/>
  <c r="DQ407" i="9"/>
  <c r="DQ271" i="10"/>
  <c r="DQ339" i="8"/>
  <c r="DR177" i="12"/>
  <c r="DQ381" i="8"/>
  <c r="DQ381" i="10"/>
  <c r="DQ313" i="10"/>
  <c r="DR149" i="12"/>
  <c r="DQ353" i="8"/>
  <c r="DQ353" i="10"/>
  <c r="DQ285" i="10"/>
  <c r="DR184" i="12"/>
  <c r="DQ388" i="8"/>
  <c r="DQ388" i="10"/>
  <c r="DQ320" i="10"/>
  <c r="DR117" i="12"/>
  <c r="DQ321" i="8"/>
  <c r="DQ389" i="9"/>
  <c r="DQ253" i="10"/>
  <c r="DR199" i="12"/>
  <c r="DQ403" i="10"/>
  <c r="DQ335" i="10"/>
  <c r="DQ403" i="8"/>
  <c r="DR92" i="12"/>
  <c r="DQ296" i="8"/>
  <c r="DQ364" i="9"/>
  <c r="DQ228" i="10"/>
  <c r="DR130" i="12"/>
  <c r="DQ402" i="9"/>
  <c r="DQ334" i="8"/>
  <c r="DQ266" i="10"/>
  <c r="DR106" i="12"/>
  <c r="DQ242" i="10"/>
  <c r="DQ378" i="9"/>
  <c r="DQ310" i="8"/>
  <c r="DR123" i="12"/>
  <c r="DQ259" i="10"/>
  <c r="DQ395" i="9"/>
  <c r="DQ327" i="8"/>
  <c r="DR96" i="12"/>
  <c r="DQ300" i="8"/>
  <c r="DQ368" i="9"/>
  <c r="DQ232" i="10"/>
  <c r="DR77" i="12"/>
  <c r="DQ281" i="8"/>
  <c r="DQ213" i="10"/>
  <c r="DQ349" i="9"/>
  <c r="DR102" i="12"/>
  <c r="DQ238" i="10"/>
  <c r="DQ306" i="8"/>
  <c r="DQ374" i="9"/>
  <c r="DQ216" i="12"/>
  <c r="DR12" i="12"/>
  <c r="BI12" i="11"/>
  <c r="BI80" i="11" s="1"/>
  <c r="DQ216" i="8"/>
  <c r="DQ216" i="9"/>
  <c r="DQ284" i="9"/>
  <c r="DR104" i="12"/>
  <c r="DQ308" i="8"/>
  <c r="DQ240" i="10"/>
  <c r="DQ376" i="9"/>
  <c r="DR110" i="12"/>
  <c r="DQ314" i="8"/>
  <c r="DQ246" i="10"/>
  <c r="DQ382" i="9"/>
  <c r="DR168" i="12"/>
  <c r="DQ372" i="8"/>
  <c r="DQ304" i="10"/>
  <c r="DQ372" i="10"/>
  <c r="DR182" i="12"/>
  <c r="DQ318" i="10"/>
  <c r="DQ386" i="8"/>
  <c r="DQ386" i="10"/>
  <c r="DQ213" i="12"/>
  <c r="DR9" i="12"/>
  <c r="BI9" i="11"/>
  <c r="DQ281" i="9"/>
  <c r="DQ213" i="9"/>
  <c r="DQ213" i="8"/>
  <c r="DQ232" i="12"/>
  <c r="DR28" i="12"/>
  <c r="BI28" i="11"/>
  <c r="BI96" i="11" s="1"/>
  <c r="DQ232" i="8"/>
  <c r="DQ300" i="9"/>
  <c r="DQ232" i="9"/>
  <c r="DQ269" i="12"/>
  <c r="DR65" i="12"/>
  <c r="BI65" i="11"/>
  <c r="BI133" i="11" s="1"/>
  <c r="DQ269" i="9"/>
  <c r="DQ337" i="9"/>
  <c r="DQ269" i="8"/>
  <c r="DQ225" i="12"/>
  <c r="DR21" i="12"/>
  <c r="BI21" i="11"/>
  <c r="BI89" i="11" s="1"/>
  <c r="DQ293" i="9"/>
  <c r="DQ225" i="9"/>
  <c r="DQ225" i="8"/>
  <c r="DQ250" i="12"/>
  <c r="DR46" i="12"/>
  <c r="BI46" i="11"/>
  <c r="BI114" i="11" s="1"/>
  <c r="DQ318" i="9"/>
  <c r="DQ250" i="9"/>
  <c r="DQ250" i="8"/>
  <c r="DR128" i="12"/>
  <c r="DQ332" i="8"/>
  <c r="DQ264" i="10"/>
  <c r="DQ400" i="9"/>
  <c r="DR129" i="12"/>
  <c r="DQ333" i="8"/>
  <c r="DQ265" i="10"/>
  <c r="DQ401" i="9"/>
  <c r="DR189" i="12"/>
  <c r="DQ393" i="8"/>
  <c r="DQ325" i="10"/>
  <c r="DQ393" i="10"/>
  <c r="DR174" i="12"/>
  <c r="DQ378" i="10"/>
  <c r="DQ310" i="10"/>
  <c r="DQ378" i="8"/>
  <c r="DR147" i="12"/>
  <c r="DQ283" i="10"/>
  <c r="DQ351" i="8"/>
  <c r="DQ351" i="10"/>
  <c r="BO9" i="6"/>
  <c r="BN7" i="6"/>
  <c r="BK54" i="5"/>
  <c r="BN75" i="6"/>
  <c r="DQ215" i="12"/>
  <c r="DR11" i="12"/>
  <c r="BI11" i="11"/>
  <c r="BI79" i="11" s="1"/>
  <c r="DQ215" i="9"/>
  <c r="DQ283" i="9"/>
  <c r="DQ215" i="8"/>
  <c r="DQ241" i="12"/>
  <c r="DR37" i="12"/>
  <c r="BI37" i="11"/>
  <c r="BI105" i="11" s="1"/>
  <c r="DQ241" i="9"/>
  <c r="DQ309" i="9"/>
  <c r="DQ241" i="8"/>
  <c r="DQ221" i="12"/>
  <c r="DR17" i="12"/>
  <c r="BI17" i="11"/>
  <c r="BI85" i="11" s="1"/>
  <c r="DQ221" i="9"/>
  <c r="DQ289" i="9"/>
  <c r="DQ221" i="8"/>
  <c r="DQ255" i="12"/>
  <c r="DR51" i="12"/>
  <c r="BI51" i="11"/>
  <c r="BI119" i="11" s="1"/>
  <c r="DQ323" i="9"/>
  <c r="DQ255" i="9"/>
  <c r="DQ255" i="8"/>
  <c r="BJ120" i="5"/>
  <c r="BJ118" i="5" s="1"/>
  <c r="BJ101" i="5"/>
  <c r="BM92" i="6"/>
  <c r="BM49" i="6"/>
  <c r="DR166" i="12"/>
  <c r="DQ370" i="10"/>
  <c r="DQ302" i="10"/>
  <c r="DQ370" i="8"/>
  <c r="DQ259" i="12"/>
  <c r="DR55" i="12"/>
  <c r="BI55" i="11"/>
  <c r="BI123" i="11" s="1"/>
  <c r="DQ327" i="9"/>
  <c r="DQ259" i="9"/>
  <c r="DQ259" i="8"/>
  <c r="DQ253" i="12"/>
  <c r="DR49" i="12"/>
  <c r="BI49" i="11"/>
  <c r="BI117" i="11" s="1"/>
  <c r="DQ321" i="9"/>
  <c r="DQ253" i="9"/>
  <c r="DQ253" i="8"/>
  <c r="DQ244" i="12"/>
  <c r="DR40" i="12"/>
  <c r="BI40" i="11"/>
  <c r="BI108" i="11" s="1"/>
  <c r="DQ244" i="8"/>
  <c r="DQ312" i="9"/>
  <c r="DQ244" i="9"/>
  <c r="BO25" i="6"/>
  <c r="BL44" i="5"/>
  <c r="BK29" i="3"/>
  <c r="BX84" i="7"/>
  <c r="DR204" i="12"/>
  <c r="DQ408" i="8"/>
  <c r="DQ340" i="10"/>
  <c r="DQ408" i="10"/>
  <c r="DQ206" i="12"/>
  <c r="BY37" i="7" s="1"/>
  <c r="DQ240" i="12"/>
  <c r="DR36" i="12"/>
  <c r="BI36" i="11"/>
  <c r="BI104" i="11" s="1"/>
  <c r="DQ240" i="8"/>
  <c r="DQ240" i="9"/>
  <c r="DQ308" i="9"/>
  <c r="DQ267" i="12"/>
  <c r="DR63" i="12"/>
  <c r="BI63" i="11"/>
  <c r="BI131" i="11" s="1"/>
  <c r="DQ267" i="9"/>
  <c r="DQ335" i="9"/>
  <c r="DQ267" i="8"/>
  <c r="BX57" i="7"/>
  <c r="BL70" i="5"/>
  <c r="DQ234" i="12"/>
  <c r="DR30" i="12"/>
  <c r="BI30" i="11"/>
  <c r="BI98" i="11" s="1"/>
  <c r="DQ234" i="9"/>
  <c r="DQ302" i="9"/>
  <c r="DQ234" i="8"/>
  <c r="DR167" i="12"/>
  <c r="DQ371" i="10"/>
  <c r="DQ371" i="8"/>
  <c r="DQ303" i="10"/>
  <c r="DR122" i="12"/>
  <c r="DQ394" i="9"/>
  <c r="DQ326" i="8"/>
  <c r="DQ258" i="10"/>
  <c r="DR192" i="12"/>
  <c r="DQ396" i="8"/>
  <c r="DQ328" i="10"/>
  <c r="DQ396" i="10"/>
  <c r="DR95" i="12"/>
  <c r="DQ367" i="9"/>
  <c r="DQ231" i="10"/>
  <c r="DQ299" i="8"/>
  <c r="DR81" i="12"/>
  <c r="DQ353" i="9"/>
  <c r="DQ285" i="8"/>
  <c r="DQ217" i="10"/>
  <c r="DR191" i="12"/>
  <c r="DQ327" i="10"/>
  <c r="DQ395" i="8"/>
  <c r="DQ395" i="10"/>
  <c r="DR151" i="12"/>
  <c r="DQ287" i="10"/>
  <c r="DQ355" i="8"/>
  <c r="DQ355" i="10"/>
  <c r="DR173" i="12"/>
  <c r="DQ377" i="8"/>
  <c r="DQ377" i="10"/>
  <c r="DQ309" i="10"/>
  <c r="DQ227" i="12"/>
  <c r="DR23" i="12"/>
  <c r="BI23" i="11"/>
  <c r="BI91" i="11" s="1"/>
  <c r="DQ295" i="9"/>
  <c r="DQ227" i="8"/>
  <c r="DQ227" i="9"/>
  <c r="DQ251" i="12"/>
  <c r="DR47" i="12"/>
  <c r="BI47" i="11"/>
  <c r="BI115" i="11" s="1"/>
  <c r="DQ319" i="9"/>
  <c r="DQ251" i="9"/>
  <c r="DQ251" i="8"/>
  <c r="DP274" i="12"/>
  <c r="BX35" i="7"/>
  <c r="DQ229" i="12"/>
  <c r="DR25" i="12"/>
  <c r="BI25" i="11"/>
  <c r="BI93" i="11" s="1"/>
  <c r="DQ297" i="9"/>
  <c r="DQ229" i="9"/>
  <c r="DQ229" i="8"/>
  <c r="DQ228" i="12"/>
  <c r="DR24" i="12"/>
  <c r="BI24" i="11"/>
  <c r="BI92" i="11" s="1"/>
  <c r="DQ228" i="8"/>
  <c r="DQ296" i="9"/>
  <c r="DQ228" i="9"/>
  <c r="DQ214" i="12"/>
  <c r="DR10" i="12"/>
  <c r="BI10" i="11"/>
  <c r="DQ214" i="9"/>
  <c r="DQ214" i="8"/>
  <c r="DQ282" i="9"/>
  <c r="DQ264" i="12"/>
  <c r="DR60" i="12"/>
  <c r="BI60" i="11"/>
  <c r="BI128" i="11" s="1"/>
  <c r="DQ264" i="8"/>
  <c r="DQ264" i="9"/>
  <c r="DQ332" i="9"/>
  <c r="DQ222" i="12"/>
  <c r="DR18" i="12"/>
  <c r="BI18" i="11"/>
  <c r="BI86" i="11" s="1"/>
  <c r="DQ290" i="9"/>
  <c r="DQ222" i="8"/>
  <c r="DQ222" i="9"/>
  <c r="DQ266" i="12"/>
  <c r="DR62" i="12"/>
  <c r="BI62" i="11"/>
  <c r="BI130" i="11" s="1"/>
  <c r="DQ266" i="9"/>
  <c r="DQ334" i="9"/>
  <c r="DQ266" i="8"/>
  <c r="DQ260" i="12"/>
  <c r="DR56" i="12"/>
  <c r="BI56" i="11"/>
  <c r="BI124" i="11" s="1"/>
  <c r="DQ260" i="8"/>
  <c r="DQ328" i="9"/>
  <c r="DQ260" i="9"/>
  <c r="BT175" i="7"/>
  <c r="BT174" i="7"/>
  <c r="BH92" i="5"/>
  <c r="BH85" i="5" s="1"/>
  <c r="BG88" i="3"/>
  <c r="DQ248" i="12"/>
  <c r="DR44" i="12"/>
  <c r="BI44" i="11"/>
  <c r="BI112" i="11" s="1"/>
  <c r="DQ248" i="8"/>
  <c r="DQ248" i="9"/>
  <c r="DQ316" i="9"/>
  <c r="BJ115" i="6"/>
  <c r="BF125" i="5"/>
  <c r="BE118" i="3"/>
  <c r="BR231" i="7"/>
  <c r="BR185" i="7" s="1"/>
  <c r="BR182" i="7"/>
  <c r="BF147" i="5" s="1"/>
  <c r="BF151" i="5" s="1"/>
  <c r="BE114" i="3"/>
  <c r="DQ261" i="12"/>
  <c r="DR57" i="12"/>
  <c r="BI57" i="11"/>
  <c r="BI125" i="11" s="1"/>
  <c r="DQ261" i="9"/>
  <c r="DQ329" i="9"/>
  <c r="DQ261" i="8"/>
  <c r="DQ256" i="12"/>
  <c r="DR52" i="12"/>
  <c r="BI52" i="11"/>
  <c r="BI120" i="11" s="1"/>
  <c r="DQ256" i="8"/>
  <c r="DQ324" i="9"/>
  <c r="DQ256" i="9"/>
  <c r="BO12" i="6"/>
  <c r="BL47" i="5"/>
  <c r="BL46" i="5" s="1"/>
  <c r="BL139" i="5" s="1"/>
  <c r="DR79" i="12"/>
  <c r="DQ351" i="9"/>
  <c r="DQ215" i="10"/>
  <c r="DQ283" i="8"/>
  <c r="DQ220" i="12"/>
  <c r="DR16" i="12"/>
  <c r="BI16" i="11"/>
  <c r="BI84" i="11" s="1"/>
  <c r="DQ220" i="8"/>
  <c r="DQ220" i="9"/>
  <c r="DQ288" i="9"/>
  <c r="DQ235" i="12"/>
  <c r="DR31" i="12"/>
  <c r="BI31" i="11"/>
  <c r="BI99" i="11" s="1"/>
  <c r="DQ235" i="8"/>
  <c r="DQ303" i="9"/>
  <c r="DQ235" i="9"/>
  <c r="DR156" i="12"/>
  <c r="DQ360" i="8"/>
  <c r="DQ360" i="10"/>
  <c r="DQ292" i="10"/>
  <c r="DR155" i="12"/>
  <c r="DQ291" i="10"/>
  <c r="DQ359" i="8"/>
  <c r="DQ359" i="10"/>
  <c r="DR148" i="12"/>
  <c r="DQ352" i="8"/>
  <c r="DQ284" i="10"/>
  <c r="DQ352" i="10"/>
  <c r="DR183" i="12"/>
  <c r="DQ319" i="10"/>
  <c r="DQ387" i="8"/>
  <c r="DQ387" i="10"/>
  <c r="DR179" i="12"/>
  <c r="DQ383" i="10"/>
  <c r="DQ315" i="10"/>
  <c r="DQ383" i="8"/>
  <c r="DQ231" i="12"/>
  <c r="DR27" i="12"/>
  <c r="BI27" i="11"/>
  <c r="BI95" i="11" s="1"/>
  <c r="DQ231" i="9"/>
  <c r="DQ299" i="9"/>
  <c r="DQ231" i="8"/>
  <c r="DQ262" i="12"/>
  <c r="DR58" i="12"/>
  <c r="BI58" i="11"/>
  <c r="BI126" i="11" s="1"/>
  <c r="DQ330" i="9"/>
  <c r="DQ262" i="9"/>
  <c r="DQ262" i="8"/>
  <c r="BM95" i="6"/>
  <c r="BM94" i="6" s="1"/>
  <c r="BM43" i="6" s="1"/>
  <c r="BM45" i="6" s="1"/>
  <c r="BM35" i="6"/>
  <c r="BM33" i="6" s="1"/>
  <c r="BJ147" i="11"/>
  <c r="BH79" i="11"/>
  <c r="BQ232" i="7"/>
  <c r="BC128" i="3"/>
  <c r="BX51" i="7"/>
  <c r="BX49" i="7"/>
  <c r="BL67" i="5" s="1"/>
  <c r="BL68" i="5"/>
  <c r="BK11" i="5"/>
  <c r="BJ18" i="3"/>
  <c r="BJ9" i="3"/>
  <c r="DR181" i="12"/>
  <c r="DQ385" i="8"/>
  <c r="DQ385" i="10"/>
  <c r="DQ317" i="10"/>
  <c r="DR188" i="12"/>
  <c r="DQ392" i="8"/>
  <c r="DQ324" i="10"/>
  <c r="DQ392" i="10"/>
  <c r="DR153" i="12"/>
  <c r="DQ357" i="8"/>
  <c r="DQ357" i="10"/>
  <c r="DQ289" i="10"/>
  <c r="DR190" i="12"/>
  <c r="DQ394" i="8"/>
  <c r="DQ326" i="10"/>
  <c r="DQ394" i="10"/>
  <c r="DR125" i="12"/>
  <c r="DQ329" i="8"/>
  <c r="DQ397" i="9"/>
  <c r="DQ261" i="10"/>
  <c r="DR202" i="12"/>
  <c r="DQ406" i="8"/>
  <c r="DQ338" i="10"/>
  <c r="DQ406" i="10"/>
  <c r="DR197" i="12"/>
  <c r="DQ401" i="8"/>
  <c r="DQ333" i="10"/>
  <c r="DQ401" i="10"/>
  <c r="DR112" i="12"/>
  <c r="DQ316" i="8"/>
  <c r="DQ248" i="10"/>
  <c r="DQ384" i="9"/>
  <c r="DR94" i="12"/>
  <c r="DQ366" i="9"/>
  <c r="DQ230" i="10"/>
  <c r="DQ298" i="8"/>
  <c r="BX46" i="7"/>
  <c r="BL64" i="5"/>
  <c r="BI114" i="5"/>
  <c r="BI95" i="5"/>
  <c r="BI88" i="5" s="1"/>
  <c r="BH91" i="3"/>
  <c r="BH104" i="3"/>
  <c r="BU163" i="7"/>
  <c r="BU105" i="7"/>
  <c r="BI6" i="5"/>
  <c r="DQ230" i="12"/>
  <c r="DR26" i="12"/>
  <c r="BI26" i="11"/>
  <c r="BI94" i="11" s="1"/>
  <c r="DQ298" i="9"/>
  <c r="DQ230" i="8"/>
  <c r="DQ230" i="9"/>
  <c r="DQ252" i="12"/>
  <c r="DR48" i="12"/>
  <c r="BI48" i="11"/>
  <c r="BI116" i="11" s="1"/>
  <c r="DQ252" i="8"/>
  <c r="DQ320" i="9"/>
  <c r="DQ252" i="9"/>
  <c r="BG57" i="3"/>
  <c r="BT98" i="7"/>
  <c r="BG63" i="3" s="1"/>
  <c r="BY87" i="7"/>
  <c r="BL79" i="3" s="1"/>
  <c r="BX61" i="7"/>
  <c r="BL73" i="5"/>
  <c r="DQ272" i="12"/>
  <c r="DR68" i="12"/>
  <c r="BI68" i="11"/>
  <c r="BI136" i="11" s="1"/>
  <c r="DQ272" i="8"/>
  <c r="DQ274" i="8" s="1"/>
  <c r="BY40" i="7" s="1"/>
  <c r="DQ272" i="9"/>
  <c r="DQ274" i="9" s="1"/>
  <c r="BY60" i="7" s="1"/>
  <c r="DQ340" i="9"/>
  <c r="DQ70" i="12"/>
  <c r="DQ239" i="12"/>
  <c r="DR35" i="12"/>
  <c r="BI35" i="11"/>
  <c r="BI103" i="11" s="1"/>
  <c r="DQ239" i="9"/>
  <c r="DQ307" i="9"/>
  <c r="DQ239" i="8"/>
  <c r="DQ246" i="12"/>
  <c r="DR42" i="12"/>
  <c r="BI42" i="11"/>
  <c r="BI110" i="11" s="1"/>
  <c r="DQ314" i="9"/>
  <c r="DQ246" i="9"/>
  <c r="DQ246" i="8"/>
  <c r="BK64" i="5"/>
  <c r="BW46" i="7"/>
  <c r="BN39" i="6"/>
  <c r="BN44" i="6"/>
  <c r="DR84" i="12"/>
  <c r="DQ288" i="8"/>
  <c r="DQ356" i="9"/>
  <c r="DQ220" i="10"/>
  <c r="DR98" i="12"/>
  <c r="DQ370" i="9"/>
  <c r="DQ234" i="10"/>
  <c r="DQ302" i="8"/>
  <c r="DR163" i="12"/>
  <c r="DQ299" i="10"/>
  <c r="DQ367" i="8"/>
  <c r="DQ367" i="10"/>
  <c r="DR161" i="12"/>
  <c r="DQ365" i="8"/>
  <c r="DQ365" i="10"/>
  <c r="DQ297" i="10"/>
  <c r="DR203" i="12"/>
  <c r="DQ339" i="10"/>
  <c r="DQ407" i="8"/>
  <c r="DQ407" i="10"/>
  <c r="DR93" i="12"/>
  <c r="DQ297" i="8"/>
  <c r="DQ365" i="9"/>
  <c r="DQ229" i="10"/>
  <c r="DR107" i="12"/>
  <c r="DQ243" i="10"/>
  <c r="DQ379" i="9"/>
  <c r="DQ311" i="8"/>
  <c r="DR127" i="12"/>
  <c r="DQ263" i="10"/>
  <c r="DQ399" i="9"/>
  <c r="DQ331" i="8"/>
  <c r="BG116" i="3"/>
  <c r="BG101" i="3"/>
  <c r="BH107" i="5"/>
  <c r="BH104" i="5" s="1"/>
  <c r="BH111" i="5"/>
  <c r="DR158" i="12"/>
  <c r="DQ362" i="10"/>
  <c r="DQ294" i="10"/>
  <c r="DQ362" i="8"/>
  <c r="DR146" i="12"/>
  <c r="DQ350" i="10"/>
  <c r="DQ282" i="10"/>
  <c r="DQ350" i="8"/>
  <c r="DR103" i="12"/>
  <c r="DQ239" i="10"/>
  <c r="DQ375" i="9"/>
  <c r="DQ307" i="8"/>
  <c r="DR165" i="12"/>
  <c r="DQ369" i="8"/>
  <c r="DQ301" i="10"/>
  <c r="DQ369" i="10"/>
  <c r="DR109" i="12"/>
  <c r="DQ245" i="10"/>
  <c r="DQ313" i="8"/>
  <c r="DQ381" i="9"/>
  <c r="DR83" i="12"/>
  <c r="DQ219" i="10"/>
  <c r="DQ355" i="9"/>
  <c r="DQ287" i="8"/>
  <c r="DR150" i="12"/>
  <c r="DQ354" i="10"/>
  <c r="DQ286" i="10"/>
  <c r="DQ354" i="8"/>
  <c r="DR114" i="12"/>
  <c r="DQ386" i="9"/>
  <c r="DQ318" i="8"/>
  <c r="DQ250" i="10"/>
  <c r="DR186" i="12"/>
  <c r="DQ390" i="8"/>
  <c r="DQ390" i="10"/>
  <c r="DQ322" i="10"/>
  <c r="DR89" i="12"/>
  <c r="DQ293" i="8"/>
  <c r="DQ361" i="9"/>
  <c r="DQ225" i="10"/>
  <c r="DR195" i="12"/>
  <c r="DQ331" i="10"/>
  <c r="DQ399" i="10"/>
  <c r="DQ399" i="8"/>
  <c r="DR169" i="12"/>
  <c r="DQ373" i="8"/>
  <c r="DQ373" i="10"/>
  <c r="DQ305" i="10"/>
  <c r="DR120" i="12"/>
  <c r="DQ324" i="8"/>
  <c r="DQ256" i="10"/>
  <c r="DQ392" i="9"/>
  <c r="DR194" i="12"/>
  <c r="DQ398" i="8"/>
  <c r="DQ330" i="10"/>
  <c r="DQ398" i="10"/>
  <c r="DR121" i="12"/>
  <c r="DQ325" i="8"/>
  <c r="DQ257" i="10"/>
  <c r="DQ393" i="9"/>
  <c r="BL104" i="6"/>
  <c r="BL103" i="6"/>
  <c r="BI99" i="5"/>
  <c r="DQ271" i="12"/>
  <c r="DR67" i="12"/>
  <c r="BI67" i="11"/>
  <c r="BI135" i="11" s="1"/>
  <c r="DQ339" i="9"/>
  <c r="DQ271" i="9"/>
  <c r="DQ271" i="8"/>
  <c r="DQ233" i="12"/>
  <c r="DR29" i="12"/>
  <c r="BI29" i="11"/>
  <c r="BI97" i="11" s="1"/>
  <c r="DQ233" i="9"/>
  <c r="DQ301" i="9"/>
  <c r="DQ233" i="8"/>
  <c r="BJ41" i="5"/>
  <c r="BV166" i="7"/>
  <c r="BV165" i="7" s="1"/>
  <c r="BV141" i="7"/>
  <c r="BV44" i="7"/>
  <c r="BI74" i="3" s="1"/>
  <c r="BI26" i="3"/>
  <c r="DQ236" i="12"/>
  <c r="DR32" i="12"/>
  <c r="BI32" i="11"/>
  <c r="BI100" i="11" s="1"/>
  <c r="DQ236" i="8"/>
  <c r="DQ304" i="9"/>
  <c r="DQ236" i="9"/>
  <c r="DQ224" i="12"/>
  <c r="DR20" i="12"/>
  <c r="BI20" i="11"/>
  <c r="BI88" i="11" s="1"/>
  <c r="DQ224" i="8"/>
  <c r="DQ292" i="9"/>
  <c r="DQ224" i="9"/>
  <c r="DQ217" i="12"/>
  <c r="DR13" i="12"/>
  <c r="BI13" i="11"/>
  <c r="BI81" i="11" s="1"/>
  <c r="DQ285" i="9"/>
  <c r="DQ217" i="9"/>
  <c r="DQ217" i="8"/>
  <c r="BX88" i="7"/>
  <c r="BK78" i="3" s="1"/>
  <c r="DQ243" i="12"/>
  <c r="DR39" i="12"/>
  <c r="BI39" i="11"/>
  <c r="BI107" i="11" s="1"/>
  <c r="DQ311" i="9"/>
  <c r="DQ243" i="9"/>
  <c r="DQ243" i="8"/>
  <c r="BX54" i="7"/>
  <c r="BL69" i="5"/>
  <c r="BW195" i="7" a="1"/>
  <c r="BW195" i="7" s="1"/>
  <c r="BW209" i="7" a="1"/>
  <c r="BW209" i="7" s="1"/>
  <c r="DQ249" i="12"/>
  <c r="DR45" i="12"/>
  <c r="BI45" i="11"/>
  <c r="BI113" i="11" s="1"/>
  <c r="DQ317" i="9"/>
  <c r="DQ249" i="9"/>
  <c r="DQ249" i="8"/>
  <c r="BO20" i="6"/>
  <c r="BL43" i="5"/>
  <c r="BK28" i="3"/>
  <c r="BX83" i="7"/>
  <c r="DR136" i="12"/>
  <c r="DQ340" i="8"/>
  <c r="DQ272" i="10"/>
  <c r="DQ274" i="10" s="1"/>
  <c r="BY56" i="7" s="1"/>
  <c r="DQ408" i="9"/>
  <c r="DQ410" i="9" s="1"/>
  <c r="BY66" i="7" s="1"/>
  <c r="DQ138" i="12"/>
  <c r="BY36" i="7" s="1"/>
  <c r="DR160" i="12"/>
  <c r="DQ364" i="8"/>
  <c r="DQ296" i="10"/>
  <c r="DQ364" i="10"/>
  <c r="DR187" i="12"/>
  <c r="DQ391" i="8"/>
  <c r="DQ323" i="10"/>
  <c r="DQ391" i="10"/>
  <c r="DR170" i="12"/>
  <c r="DQ374" i="8"/>
  <c r="DQ374" i="10"/>
  <c r="DQ306" i="10"/>
  <c r="DR145" i="12"/>
  <c r="DQ349" i="8"/>
  <c r="DQ281" i="10"/>
  <c r="DQ349" i="10"/>
  <c r="DR115" i="12"/>
  <c r="DQ251" i="10"/>
  <c r="DQ387" i="9"/>
  <c r="DQ319" i="8"/>
  <c r="DQ263" i="12"/>
  <c r="DR59" i="12"/>
  <c r="BI59" i="11"/>
  <c r="BI127" i="11" s="1"/>
  <c r="DQ263" i="9"/>
  <c r="DQ331" i="9"/>
  <c r="DQ263" i="8"/>
  <c r="BI123" i="5"/>
  <c r="BH115" i="3"/>
  <c r="BU96" i="7"/>
  <c r="BH15" i="3"/>
  <c r="BH6" i="3"/>
  <c r="BM31" i="6"/>
  <c r="BK98" i="6"/>
  <c r="BX64" i="7"/>
  <c r="BL74" i="5"/>
  <c r="DQ245" i="12"/>
  <c r="DR41" i="12"/>
  <c r="BI41" i="11"/>
  <c r="BI109" i="11" s="1"/>
  <c r="DQ313" i="9"/>
  <c r="DQ245" i="9"/>
  <c r="DQ245" i="8"/>
  <c r="DR185" i="12"/>
  <c r="DQ389" i="8"/>
  <c r="DQ321" i="10"/>
  <c r="DQ389" i="10"/>
  <c r="DR152" i="12"/>
  <c r="DQ356" i="8"/>
  <c r="DQ356" i="10"/>
  <c r="DQ288" i="10"/>
  <c r="DR119" i="12"/>
  <c r="DQ391" i="9"/>
  <c r="DQ255" i="10"/>
  <c r="DQ323" i="8"/>
  <c r="DR105" i="12"/>
  <c r="DQ241" i="10"/>
  <c r="DQ309" i="8"/>
  <c r="DQ377" i="9"/>
  <c r="DR196" i="12"/>
  <c r="DQ400" i="8"/>
  <c r="DQ332" i="10"/>
  <c r="DQ400" i="10"/>
  <c r="DR157" i="12"/>
  <c r="DQ361" i="8"/>
  <c r="DQ293" i="10"/>
  <c r="DQ361" i="10"/>
  <c r="DR200" i="12"/>
  <c r="DQ404" i="8"/>
  <c r="DQ336" i="10"/>
  <c r="DQ404" i="10"/>
  <c r="DR88" i="12"/>
  <c r="DQ292" i="8"/>
  <c r="DQ224" i="10"/>
  <c r="DQ360" i="9"/>
  <c r="DR87" i="12"/>
  <c r="DQ359" i="9"/>
  <c r="DQ223" i="10"/>
  <c r="DQ291" i="8"/>
  <c r="DR80" i="12"/>
  <c r="DQ284" i="8"/>
  <c r="DQ216" i="10"/>
  <c r="DQ352" i="9"/>
  <c r="DR201" i="12"/>
  <c r="DQ405" i="8"/>
  <c r="DQ337" i="10"/>
  <c r="DQ405" i="10"/>
  <c r="DR97" i="12"/>
  <c r="DQ301" i="8"/>
  <c r="DQ233" i="10"/>
  <c r="DQ369" i="9"/>
  <c r="DR164" i="12"/>
  <c r="DQ368" i="8"/>
  <c r="DQ368" i="10"/>
  <c r="DQ300" i="10"/>
  <c r="DR134" i="12"/>
  <c r="DQ406" i="9"/>
  <c r="DQ338" i="8"/>
  <c r="DQ270" i="10"/>
  <c r="DR175" i="12"/>
  <c r="DQ311" i="10"/>
  <c r="DQ379" i="8"/>
  <c r="DQ379" i="10"/>
  <c r="DR178" i="12"/>
  <c r="DQ382" i="10"/>
  <c r="DQ314" i="10"/>
  <c r="DQ382" i="8"/>
  <c r="DR193" i="12"/>
  <c r="DQ397" i="8"/>
  <c r="DQ397" i="10"/>
  <c r="DQ329" i="10"/>
  <c r="DR99" i="12"/>
  <c r="DQ371" i="9"/>
  <c r="DQ235" i="10"/>
  <c r="DQ303" i="8"/>
  <c r="DR133" i="12"/>
  <c r="DQ337" i="8"/>
  <c r="DQ405" i="9"/>
  <c r="DQ269" i="10"/>
  <c r="DQ218" i="12"/>
  <c r="DR14" i="12"/>
  <c r="BI14" i="11"/>
  <c r="BI82" i="11" s="1"/>
  <c r="DQ218" i="8"/>
  <c r="DQ286" i="9"/>
  <c r="DQ218" i="9"/>
  <c r="DQ219" i="12"/>
  <c r="DR15" i="12"/>
  <c r="BI15" i="11"/>
  <c r="BI83" i="11" s="1"/>
  <c r="DQ219" i="9"/>
  <c r="DQ287" i="9"/>
  <c r="DQ219" i="8"/>
  <c r="DQ226" i="12"/>
  <c r="DR22" i="12"/>
  <c r="BI22" i="11"/>
  <c r="BI90" i="11" s="1"/>
  <c r="DQ294" i="9"/>
  <c r="DQ226" i="9"/>
  <c r="DQ226" i="8"/>
  <c r="DQ265" i="12"/>
  <c r="DR61" i="12"/>
  <c r="BI61" i="11"/>
  <c r="BI129" i="11" s="1"/>
  <c r="DQ265" i="9"/>
  <c r="DQ333" i="9"/>
  <c r="DQ265" i="8"/>
  <c r="DR113" i="12"/>
  <c r="DQ317" i="8"/>
  <c r="DQ385" i="9"/>
  <c r="DQ249" i="10"/>
  <c r="DR124" i="12"/>
  <c r="DQ328" i="8"/>
  <c r="DQ396" i="9"/>
  <c r="DQ260" i="10"/>
  <c r="DQ268" i="12"/>
  <c r="DR64" i="12"/>
  <c r="BI64" i="11"/>
  <c r="BI132" i="11" s="1"/>
  <c r="DQ268" i="8"/>
  <c r="DQ268" i="9"/>
  <c r="DQ336" i="9"/>
  <c r="BK42" i="5"/>
  <c r="BW34" i="7"/>
  <c r="BN15" i="6"/>
  <c r="BP14" i="6" s="1"/>
  <c r="BJ27" i="3"/>
  <c r="BW82" i="7"/>
  <c r="DQ247" i="12"/>
  <c r="DR43" i="12"/>
  <c r="BI43" i="11"/>
  <c r="BI111" i="11" s="1"/>
  <c r="DQ315" i="9"/>
  <c r="DQ247" i="9"/>
  <c r="DQ247" i="8"/>
  <c r="DQ237" i="12"/>
  <c r="DR33" i="12"/>
  <c r="BI33" i="11"/>
  <c r="BI101" i="11" s="1"/>
  <c r="DQ237" i="9"/>
  <c r="DQ305" i="9"/>
  <c r="DQ237" i="8"/>
  <c r="DQ238" i="12"/>
  <c r="DR34" i="12"/>
  <c r="BI34" i="11"/>
  <c r="BI102" i="11" s="1"/>
  <c r="DQ238" i="9"/>
  <c r="DQ306" i="9"/>
  <c r="DQ238" i="8"/>
  <c r="BS169" i="7"/>
  <c r="BJ9" i="5"/>
  <c r="BJ8" i="5" s="1"/>
  <c r="BV81" i="7"/>
  <c r="BV186" i="7" s="1"/>
  <c r="BI7" i="3"/>
  <c r="BI16" i="3"/>
  <c r="BH145" i="11"/>
  <c r="BH77" i="11"/>
  <c r="DQ342" i="9" l="1"/>
  <c r="BY63" i="7" s="1"/>
  <c r="DQ342" i="8"/>
  <c r="BY41" i="7" s="1"/>
  <c r="DQ410" i="8"/>
  <c r="BY42" i="7" s="1"/>
  <c r="BY47" i="7" s="1"/>
  <c r="DR237" i="12"/>
  <c r="BJ33" i="11"/>
  <c r="BJ101" i="11" s="1"/>
  <c r="DR305" i="9"/>
  <c r="DR237" i="9"/>
  <c r="DR237" i="8"/>
  <c r="BK9" i="5"/>
  <c r="BK8" i="5" s="1"/>
  <c r="BW81" i="7"/>
  <c r="BJ16" i="3"/>
  <c r="BJ7" i="3"/>
  <c r="BH57" i="3"/>
  <c r="BU98" i="7"/>
  <c r="BH63" i="3" s="1"/>
  <c r="DR387" i="9"/>
  <c r="DR251" i="10"/>
  <c r="DR319" i="8"/>
  <c r="DR349" i="8"/>
  <c r="DR349" i="10"/>
  <c r="DR281" i="10"/>
  <c r="DR374" i="10"/>
  <c r="DR306" i="10"/>
  <c r="DR374" i="8"/>
  <c r="DR391" i="8"/>
  <c r="DR391" i="10"/>
  <c r="DR323" i="10"/>
  <c r="DR364" i="8"/>
  <c r="DR296" i="10"/>
  <c r="DR364" i="10"/>
  <c r="DR243" i="12"/>
  <c r="BJ39" i="11"/>
  <c r="BJ107" i="11" s="1"/>
  <c r="DR243" i="9"/>
  <c r="DR311" i="9"/>
  <c r="DR243" i="8"/>
  <c r="DR325" i="8"/>
  <c r="DR393" i="9"/>
  <c r="DR257" i="10"/>
  <c r="DR373" i="8"/>
  <c r="DR305" i="10"/>
  <c r="DR373" i="10"/>
  <c r="DR369" i="8"/>
  <c r="DR369" i="10"/>
  <c r="DR301" i="10"/>
  <c r="BO75" i="6"/>
  <c r="BP9" i="6"/>
  <c r="BO7" i="6"/>
  <c r="BL54" i="5"/>
  <c r="DR283" i="10"/>
  <c r="DR351" i="8"/>
  <c r="DR351" i="10"/>
  <c r="DR310" i="10"/>
  <c r="DR378" i="8"/>
  <c r="DR378" i="10"/>
  <c r="DR393" i="8"/>
  <c r="DR393" i="10"/>
  <c r="DR325" i="10"/>
  <c r="BI145" i="11"/>
  <c r="BI77" i="11"/>
  <c r="DR238" i="10"/>
  <c r="DR374" i="9"/>
  <c r="DR306" i="8"/>
  <c r="DR349" i="9"/>
  <c r="DR213" i="10"/>
  <c r="DR281" i="8"/>
  <c r="DR300" i="8"/>
  <c r="DR368" i="9"/>
  <c r="DR232" i="10"/>
  <c r="DR259" i="10"/>
  <c r="DR395" i="9"/>
  <c r="DR327" i="8"/>
  <c r="DR242" i="10"/>
  <c r="DR378" i="9"/>
  <c r="DR310" i="8"/>
  <c r="DR266" i="10"/>
  <c r="DR402" i="9"/>
  <c r="DR334" i="8"/>
  <c r="DR296" i="8"/>
  <c r="DR228" i="10"/>
  <c r="DR364" i="9"/>
  <c r="DR403" i="8"/>
  <c r="DR335" i="10"/>
  <c r="DR403" i="10"/>
  <c r="DR321" i="8"/>
  <c r="DR389" i="9"/>
  <c r="DR253" i="10"/>
  <c r="DR388" i="8"/>
  <c r="DR320" i="10"/>
  <c r="DR388" i="10"/>
  <c r="DR353" i="8"/>
  <c r="DR285" i="10"/>
  <c r="DR353" i="10"/>
  <c r="DR381" i="8"/>
  <c r="DR313" i="10"/>
  <c r="DR381" i="10"/>
  <c r="DR271" i="10"/>
  <c r="DR407" i="9"/>
  <c r="DR339" i="8"/>
  <c r="DR350" i="9"/>
  <c r="DR214" i="10"/>
  <c r="DR282" i="8"/>
  <c r="DR247" i="10"/>
  <c r="DR383" i="9"/>
  <c r="DR315" i="8"/>
  <c r="DR380" i="8"/>
  <c r="DR380" i="10"/>
  <c r="DR312" i="10"/>
  <c r="DR295" i="10"/>
  <c r="DR363" i="8"/>
  <c r="DR363" i="10"/>
  <c r="DR390" i="9"/>
  <c r="DR254" i="10"/>
  <c r="DR322" i="8"/>
  <c r="DR320" i="8"/>
  <c r="DR252" i="10"/>
  <c r="DR388" i="9"/>
  <c r="DR357" i="9"/>
  <c r="DR221" i="10"/>
  <c r="DR289" i="8"/>
  <c r="DR270" i="12"/>
  <c r="BJ66" i="11"/>
  <c r="BJ134" i="11" s="1"/>
  <c r="DR338" i="9"/>
  <c r="DR270" i="9"/>
  <c r="DR270" i="8"/>
  <c r="BG125" i="5"/>
  <c r="BF118" i="3"/>
  <c r="BS182" i="7"/>
  <c r="BG147" i="5" s="1"/>
  <c r="BG151" i="5" s="1"/>
  <c r="BF114" i="3"/>
  <c r="BS231" i="7"/>
  <c r="BS185" i="7" s="1"/>
  <c r="BM116" i="6"/>
  <c r="BJ18" i="5"/>
  <c r="BM74" i="5"/>
  <c r="BP20" i="6"/>
  <c r="BM43" i="5"/>
  <c r="BL28" i="3"/>
  <c r="BY83" i="7"/>
  <c r="BW186" i="7"/>
  <c r="DR224" i="12"/>
  <c r="BJ20" i="11"/>
  <c r="BJ88" i="11" s="1"/>
  <c r="DR224" i="8"/>
  <c r="DR292" i="9"/>
  <c r="DR224" i="9"/>
  <c r="DR239" i="12"/>
  <c r="BJ35" i="11"/>
  <c r="BJ103" i="11" s="1"/>
  <c r="DR239" i="9"/>
  <c r="DR307" i="9"/>
  <c r="DR239" i="8"/>
  <c r="BM73" i="5"/>
  <c r="DR230" i="12"/>
  <c r="BJ26" i="11"/>
  <c r="BJ94" i="11" s="1"/>
  <c r="DR230" i="8"/>
  <c r="DR298" i="9"/>
  <c r="DR230" i="9"/>
  <c r="BU175" i="7"/>
  <c r="BU174" i="7"/>
  <c r="BI92" i="5"/>
  <c r="BI85" i="5" s="1"/>
  <c r="BH88" i="3"/>
  <c r="DR231" i="12"/>
  <c r="BJ27" i="11"/>
  <c r="BJ95" i="11" s="1"/>
  <c r="DR231" i="9"/>
  <c r="DR299" i="9"/>
  <c r="DR231" i="8"/>
  <c r="DR220" i="12"/>
  <c r="BJ16" i="11"/>
  <c r="BJ84" i="11" s="1"/>
  <c r="DR220" i="8"/>
  <c r="DR288" i="9"/>
  <c r="DR220" i="9"/>
  <c r="DR256" i="12"/>
  <c r="BJ52" i="11"/>
  <c r="BJ120" i="11" s="1"/>
  <c r="DR256" i="8"/>
  <c r="DR256" i="9"/>
  <c r="DR324" i="9"/>
  <c r="DR260" i="12"/>
  <c r="BJ56" i="11"/>
  <c r="BJ124" i="11" s="1"/>
  <c r="DR260" i="8"/>
  <c r="DR260" i="9"/>
  <c r="DR328" i="9"/>
  <c r="DR222" i="12"/>
  <c r="BJ18" i="11"/>
  <c r="BJ86" i="11" s="1"/>
  <c r="DR290" i="9"/>
  <c r="DR222" i="8"/>
  <c r="DR222" i="9"/>
  <c r="DR214" i="12"/>
  <c r="BJ10" i="11"/>
  <c r="BJ78" i="11" s="1"/>
  <c r="DR214" i="9"/>
  <c r="DR214" i="8"/>
  <c r="DR282" i="9"/>
  <c r="DR229" i="12"/>
  <c r="BJ25" i="11"/>
  <c r="BJ93" i="11" s="1"/>
  <c r="DR229" i="9"/>
  <c r="DR297" i="9"/>
  <c r="DR229" i="8"/>
  <c r="DR251" i="12"/>
  <c r="BJ47" i="11"/>
  <c r="BJ115" i="11" s="1"/>
  <c r="DR251" i="9"/>
  <c r="DR319" i="9"/>
  <c r="DR251" i="8"/>
  <c r="DR234" i="12"/>
  <c r="BJ30" i="11"/>
  <c r="BJ98" i="11" s="1"/>
  <c r="DR234" i="9"/>
  <c r="DR302" i="9"/>
  <c r="DR234" i="8"/>
  <c r="DR267" i="12"/>
  <c r="BJ63" i="11"/>
  <c r="BJ131" i="11" s="1"/>
  <c r="DR267" i="9"/>
  <c r="DR335" i="9"/>
  <c r="DR267" i="8"/>
  <c r="BP25" i="6"/>
  <c r="BM44" i="5"/>
  <c r="BL29" i="3"/>
  <c r="BY84" i="7"/>
  <c r="DR408" i="8"/>
  <c r="DR408" i="10"/>
  <c r="DR410" i="10" s="1"/>
  <c r="BZ53" i="7" s="1"/>
  <c r="DR340" i="10"/>
  <c r="DR342" i="10" s="1"/>
  <c r="BZ50" i="7" s="1"/>
  <c r="DR206" i="12"/>
  <c r="BZ37" i="7" s="1"/>
  <c r="BM104" i="6"/>
  <c r="BM103" i="6"/>
  <c r="BM98" i="6" s="1"/>
  <c r="BM111" i="6" s="1"/>
  <c r="BJ149" i="5" s="1"/>
  <c r="BJ99" i="5"/>
  <c r="DR255" i="12"/>
  <c r="BJ51" i="11"/>
  <c r="BJ119" i="11" s="1"/>
  <c r="DR323" i="9"/>
  <c r="DR255" i="9"/>
  <c r="DR255" i="8"/>
  <c r="DR241" i="12"/>
  <c r="BJ37" i="11"/>
  <c r="BJ105" i="11" s="1"/>
  <c r="DR241" i="9"/>
  <c r="DR309" i="9"/>
  <c r="DR241" i="8"/>
  <c r="BK120" i="5"/>
  <c r="BK118" i="5" s="1"/>
  <c r="BK101" i="5"/>
  <c r="BN92" i="6"/>
  <c r="BN49" i="6"/>
  <c r="DR250" i="12"/>
  <c r="BJ46" i="11"/>
  <c r="BJ114" i="11" s="1"/>
  <c r="DR318" i="9"/>
  <c r="DR250" i="9"/>
  <c r="DR250" i="8"/>
  <c r="DR269" i="12"/>
  <c r="BJ65" i="11"/>
  <c r="BJ133" i="11" s="1"/>
  <c r="DR337" i="9"/>
  <c r="DR269" i="9"/>
  <c r="DR269" i="8"/>
  <c r="DR213" i="12"/>
  <c r="BJ9" i="11"/>
  <c r="DR213" i="9"/>
  <c r="DR281" i="9"/>
  <c r="DR213" i="8"/>
  <c r="DR271" i="12"/>
  <c r="BJ67" i="11"/>
  <c r="BJ135" i="11" s="1"/>
  <c r="DR339" i="9"/>
  <c r="DR271" i="9"/>
  <c r="DR271" i="8"/>
  <c r="DR324" i="8"/>
  <c r="DR392" i="9"/>
  <c r="DR256" i="10"/>
  <c r="DR293" i="8"/>
  <c r="DR361" i="9"/>
  <c r="DR225" i="10"/>
  <c r="DR250" i="10"/>
  <c r="DR386" i="9"/>
  <c r="DR318" i="8"/>
  <c r="DR219" i="10"/>
  <c r="DR355" i="9"/>
  <c r="DR287" i="8"/>
  <c r="DR239" i="10"/>
  <c r="DR375" i="9"/>
  <c r="DR307" i="8"/>
  <c r="DR362" i="10"/>
  <c r="DR294" i="10"/>
  <c r="DR362" i="8"/>
  <c r="DR272" i="12"/>
  <c r="BJ68" i="11"/>
  <c r="BJ136" i="11" s="1"/>
  <c r="DR272" i="8"/>
  <c r="DR274" i="8" s="1"/>
  <c r="BZ40" i="7" s="1"/>
  <c r="DR272" i="9"/>
  <c r="DR340" i="9"/>
  <c r="DR70" i="12"/>
  <c r="BO39" i="6"/>
  <c r="BO44" i="6"/>
  <c r="DR377" i="8"/>
  <c r="DR377" i="10"/>
  <c r="DR309" i="10"/>
  <c r="DR327" i="10"/>
  <c r="DR395" i="10"/>
  <c r="DR395" i="8"/>
  <c r="DR396" i="8"/>
  <c r="DR396" i="10"/>
  <c r="DR328" i="10"/>
  <c r="DR371" i="10"/>
  <c r="DR371" i="8"/>
  <c r="DR303" i="10"/>
  <c r="DR253" i="12"/>
  <c r="BJ49" i="11"/>
  <c r="BJ117" i="11" s="1"/>
  <c r="DR253" i="9"/>
  <c r="DR321" i="9"/>
  <c r="DR253" i="8"/>
  <c r="DR332" i="8"/>
  <c r="DR400" i="9"/>
  <c r="DR264" i="10"/>
  <c r="DR268" i="12"/>
  <c r="BJ64" i="11"/>
  <c r="BJ132" i="11" s="1"/>
  <c r="DR268" i="8"/>
  <c r="DR268" i="9"/>
  <c r="DR336" i="9"/>
  <c r="DR226" i="12"/>
  <c r="BJ22" i="11"/>
  <c r="BJ90" i="11" s="1"/>
  <c r="DR294" i="9"/>
  <c r="DR226" i="8"/>
  <c r="DR226" i="9"/>
  <c r="BP12" i="6"/>
  <c r="BM47" i="5"/>
  <c r="BM46" i="5" s="1"/>
  <c r="BM139" i="5" s="1"/>
  <c r="DR328" i="8"/>
  <c r="DR260" i="10"/>
  <c r="DR396" i="9"/>
  <c r="DR337" i="8"/>
  <c r="DR269" i="10"/>
  <c r="DR405" i="9"/>
  <c r="DR371" i="9"/>
  <c r="DR235" i="10"/>
  <c r="DR303" i="8"/>
  <c r="DR397" i="8"/>
  <c r="DR329" i="10"/>
  <c r="DR397" i="10"/>
  <c r="DR382" i="10"/>
  <c r="DR382" i="8"/>
  <c r="DR314" i="10"/>
  <c r="DR311" i="10"/>
  <c r="DR379" i="10"/>
  <c r="DR379" i="8"/>
  <c r="DR270" i="10"/>
  <c r="DR406" i="9"/>
  <c r="DR338" i="8"/>
  <c r="DR368" i="8"/>
  <c r="DR368" i="10"/>
  <c r="DR300" i="10"/>
  <c r="DR233" i="10"/>
  <c r="DR369" i="9"/>
  <c r="DR301" i="8"/>
  <c r="DR405" i="8"/>
  <c r="DR337" i="10"/>
  <c r="DR405" i="10"/>
  <c r="DR284" i="8"/>
  <c r="DR352" i="9"/>
  <c r="DR216" i="10"/>
  <c r="DR223" i="10"/>
  <c r="DR359" i="9"/>
  <c r="DR291" i="8"/>
  <c r="DR292" i="8"/>
  <c r="DR224" i="10"/>
  <c r="DR360" i="9"/>
  <c r="DR404" i="8"/>
  <c r="DR404" i="10"/>
  <c r="DR336" i="10"/>
  <c r="DR361" i="8"/>
  <c r="DR293" i="10"/>
  <c r="DR361" i="10"/>
  <c r="DR400" i="8"/>
  <c r="DR332" i="10"/>
  <c r="DR400" i="10"/>
  <c r="DR241" i="10"/>
  <c r="DR309" i="8"/>
  <c r="DR377" i="9"/>
  <c r="DR255" i="10"/>
  <c r="DR391" i="9"/>
  <c r="DR323" i="8"/>
  <c r="DR356" i="8"/>
  <c r="DR356" i="10"/>
  <c r="DR288" i="10"/>
  <c r="DR389" i="8"/>
  <c r="DR389" i="10"/>
  <c r="DR321" i="10"/>
  <c r="BH19" i="3"/>
  <c r="BI81" i="3"/>
  <c r="BI80" i="3"/>
  <c r="BY67" i="7"/>
  <c r="BY59" i="7"/>
  <c r="BM72" i="5" s="1"/>
  <c r="BM75" i="5"/>
  <c r="BL10" i="5"/>
  <c r="BK17" i="3"/>
  <c r="BK8" i="3"/>
  <c r="DR249" i="12"/>
  <c r="BJ45" i="11"/>
  <c r="BJ113" i="11" s="1"/>
  <c r="DR249" i="9"/>
  <c r="DR317" i="9"/>
  <c r="DR249" i="8"/>
  <c r="DR233" i="12"/>
  <c r="BJ29" i="11"/>
  <c r="BJ97" i="11" s="1"/>
  <c r="DR233" i="9"/>
  <c r="DR301" i="9"/>
  <c r="DR233" i="8"/>
  <c r="DR399" i="9"/>
  <c r="DR263" i="10"/>
  <c r="DR331" i="8"/>
  <c r="DR243" i="10"/>
  <c r="DR379" i="9"/>
  <c r="DR311" i="8"/>
  <c r="DR229" i="10"/>
  <c r="DR297" i="8"/>
  <c r="DR365" i="9"/>
  <c r="DR339" i="10"/>
  <c r="DR407" i="10"/>
  <c r="DR407" i="8"/>
  <c r="DR365" i="8"/>
  <c r="DR297" i="10"/>
  <c r="DR365" i="10"/>
  <c r="DR299" i="10"/>
  <c r="DR367" i="8"/>
  <c r="DR367" i="10"/>
  <c r="DR370" i="9"/>
  <c r="DR234" i="10"/>
  <c r="DR302" i="8"/>
  <c r="DR288" i="8"/>
  <c r="DR356" i="9"/>
  <c r="DR220" i="10"/>
  <c r="BY39" i="7"/>
  <c r="BM63" i="5"/>
  <c r="BZ88" i="7"/>
  <c r="BM78" i="3" s="1"/>
  <c r="BH101" i="3"/>
  <c r="BH116" i="3"/>
  <c r="BI107" i="5"/>
  <c r="BI104" i="5" s="1"/>
  <c r="BI111" i="5"/>
  <c r="DR366" i="9"/>
  <c r="DR230" i="10"/>
  <c r="DR298" i="8"/>
  <c r="DR316" i="8"/>
  <c r="DR384" i="9"/>
  <c r="DR248" i="10"/>
  <c r="DR401" i="8"/>
  <c r="DR333" i="10"/>
  <c r="DR401" i="10"/>
  <c r="DR406" i="8"/>
  <c r="DR338" i="10"/>
  <c r="DR406" i="10"/>
  <c r="DR329" i="8"/>
  <c r="DR397" i="9"/>
  <c r="DR261" i="10"/>
  <c r="DR394" i="8"/>
  <c r="DR326" i="10"/>
  <c r="DR394" i="10"/>
  <c r="DR357" i="8"/>
  <c r="DR357" i="10"/>
  <c r="DR289" i="10"/>
  <c r="DR392" i="8"/>
  <c r="DR392" i="10"/>
  <c r="DR324" i="10"/>
  <c r="DR385" i="8"/>
  <c r="DR385" i="10"/>
  <c r="DR317" i="10"/>
  <c r="BR232" i="7"/>
  <c r="BD128" i="3"/>
  <c r="DR315" i="10"/>
  <c r="DR383" i="10"/>
  <c r="DR383" i="8"/>
  <c r="DR319" i="10"/>
  <c r="DR387" i="8"/>
  <c r="DR387" i="10"/>
  <c r="DR352" i="8"/>
  <c r="DR284" i="10"/>
  <c r="DR352" i="10"/>
  <c r="DR291" i="10"/>
  <c r="DR359" i="8"/>
  <c r="DR359" i="10"/>
  <c r="DR360" i="8"/>
  <c r="DR360" i="10"/>
  <c r="DR292" i="10"/>
  <c r="DR351" i="9"/>
  <c r="DR215" i="10"/>
  <c r="DR283" i="8"/>
  <c r="DQ410" i="10"/>
  <c r="BY53" i="7" s="1"/>
  <c r="BL11" i="5"/>
  <c r="BK9" i="3"/>
  <c r="BK18" i="3"/>
  <c r="DR244" i="12"/>
  <c r="BJ40" i="11"/>
  <c r="BJ108" i="11" s="1"/>
  <c r="DR244" i="8"/>
  <c r="DR244" i="9"/>
  <c r="DR312" i="9"/>
  <c r="DR259" i="12"/>
  <c r="BJ55" i="11"/>
  <c r="BJ123" i="11" s="1"/>
  <c r="DR259" i="9"/>
  <c r="DR327" i="9"/>
  <c r="DR259" i="8"/>
  <c r="DR386" i="8"/>
  <c r="DR318" i="10"/>
  <c r="DR386" i="10"/>
  <c r="DR372" i="8"/>
  <c r="DR304" i="10"/>
  <c r="DR372" i="10"/>
  <c r="DR246" i="10"/>
  <c r="DR314" i="8"/>
  <c r="DR382" i="9"/>
  <c r="DR308" i="8"/>
  <c r="DR240" i="10"/>
  <c r="DR376" i="9"/>
  <c r="DR354" i="9"/>
  <c r="DR218" i="10"/>
  <c r="DR286" i="8"/>
  <c r="DR222" i="10"/>
  <c r="DR358" i="9"/>
  <c r="DR290" i="8"/>
  <c r="DR304" i="8"/>
  <c r="DR372" i="9"/>
  <c r="DR236" i="10"/>
  <c r="DR363" i="9"/>
  <c r="DR227" i="10"/>
  <c r="DR295" i="8"/>
  <c r="DR312" i="8"/>
  <c r="DR244" i="10"/>
  <c r="DR380" i="9"/>
  <c r="DR330" i="8"/>
  <c r="DR398" i="9"/>
  <c r="DR262" i="10"/>
  <c r="DR376" i="8"/>
  <c r="DR376" i="10"/>
  <c r="DR308" i="10"/>
  <c r="DR336" i="8"/>
  <c r="DR268" i="10"/>
  <c r="DR404" i="9"/>
  <c r="DR307" i="10"/>
  <c r="DR375" i="10"/>
  <c r="DR375" i="8"/>
  <c r="DR402" i="8"/>
  <c r="DR402" i="10"/>
  <c r="DR334" i="10"/>
  <c r="DR290" i="10"/>
  <c r="DR358" i="10"/>
  <c r="DR358" i="8"/>
  <c r="BL62" i="5"/>
  <c r="BK73" i="3"/>
  <c r="DR254" i="12"/>
  <c r="BJ50" i="11"/>
  <c r="BJ118" i="11" s="1"/>
  <c r="DR322" i="9"/>
  <c r="DR254" i="9"/>
  <c r="DR254" i="8"/>
  <c r="DR257" i="12"/>
  <c r="BJ53" i="11"/>
  <c r="BJ121" i="11" s="1"/>
  <c r="DR257" i="9"/>
  <c r="DR325" i="9"/>
  <c r="DR257" i="8"/>
  <c r="BY46" i="7"/>
  <c r="BM64" i="5"/>
  <c r="BJ123" i="5"/>
  <c r="BI115" i="3"/>
  <c r="BV96" i="7"/>
  <c r="DR398" i="8"/>
  <c r="DR398" i="10"/>
  <c r="DR330" i="10"/>
  <c r="DR399" i="10"/>
  <c r="DR331" i="10"/>
  <c r="DR399" i="8"/>
  <c r="DR390" i="8"/>
  <c r="DR390" i="10"/>
  <c r="DR322" i="10"/>
  <c r="DR286" i="10"/>
  <c r="DR354" i="10"/>
  <c r="DR354" i="8"/>
  <c r="DR245" i="10"/>
  <c r="DR313" i="8"/>
  <c r="DR381" i="9"/>
  <c r="DR282" i="10"/>
  <c r="DR350" i="10"/>
  <c r="DR350" i="8"/>
  <c r="BJ146" i="11"/>
  <c r="BI78" i="11"/>
  <c r="DR287" i="10"/>
  <c r="DR355" i="8"/>
  <c r="DR355" i="10"/>
  <c r="DR285" i="8"/>
  <c r="DR353" i="9"/>
  <c r="DR217" i="10"/>
  <c r="DR367" i="9"/>
  <c r="DR231" i="10"/>
  <c r="DR299" i="8"/>
  <c r="DR326" i="8"/>
  <c r="DR258" i="10"/>
  <c r="DR394" i="9"/>
  <c r="DR333" i="8"/>
  <c r="DR265" i="10"/>
  <c r="DR401" i="9"/>
  <c r="DR218" i="12"/>
  <c r="BJ14" i="11"/>
  <c r="BJ82" i="11" s="1"/>
  <c r="DR218" i="8"/>
  <c r="DR218" i="9"/>
  <c r="DR286" i="9"/>
  <c r="DR340" i="8"/>
  <c r="DR342" i="8" s="1"/>
  <c r="BZ41" i="7" s="1"/>
  <c r="DR408" i="9"/>
  <c r="DR410" i="9" s="1"/>
  <c r="BZ66" i="7" s="1"/>
  <c r="DR272" i="10"/>
  <c r="DR274" i="10" s="1"/>
  <c r="BZ56" i="7" s="1"/>
  <c r="DR138" i="12"/>
  <c r="BZ36" i="7" s="1"/>
  <c r="BI15" i="3"/>
  <c r="BI6" i="3"/>
  <c r="DR238" i="12"/>
  <c r="BJ34" i="11"/>
  <c r="BJ102" i="11" s="1"/>
  <c r="DR306" i="9"/>
  <c r="DR238" i="8"/>
  <c r="DR238" i="9"/>
  <c r="DR247" i="12"/>
  <c r="BJ43" i="11"/>
  <c r="BJ111" i="11" s="1"/>
  <c r="DR315" i="9"/>
  <c r="DR247" i="9"/>
  <c r="DR247" i="8"/>
  <c r="DR317" i="8"/>
  <c r="DR385" i="9"/>
  <c r="DR249" i="10"/>
  <c r="BX209" i="7" a="1"/>
  <c r="BX209" i="7" s="1"/>
  <c r="BX195" i="7" a="1"/>
  <c r="BX195" i="7" s="1"/>
  <c r="BJ6" i="5"/>
  <c r="BK41" i="5"/>
  <c r="BW166" i="7"/>
  <c r="BW165" i="7" s="1"/>
  <c r="BW141" i="7"/>
  <c r="BW44" i="7"/>
  <c r="BJ74" i="3" s="1"/>
  <c r="BJ26" i="3"/>
  <c r="DR265" i="12"/>
  <c r="BJ61" i="11"/>
  <c r="BJ129" i="11" s="1"/>
  <c r="DR265" i="9"/>
  <c r="DR333" i="9"/>
  <c r="DR265" i="8"/>
  <c r="DR219" i="12"/>
  <c r="BJ15" i="11"/>
  <c r="BJ83" i="11" s="1"/>
  <c r="DR219" i="9"/>
  <c r="DR287" i="9"/>
  <c r="DR219" i="8"/>
  <c r="DR245" i="12"/>
  <c r="BJ41" i="11"/>
  <c r="BJ109" i="11" s="1"/>
  <c r="DR313" i="9"/>
  <c r="DR245" i="9"/>
  <c r="DR245" i="8"/>
  <c r="BK111" i="6"/>
  <c r="BH149" i="5" s="1"/>
  <c r="BK117" i="6"/>
  <c r="DR263" i="12"/>
  <c r="BJ59" i="11"/>
  <c r="BJ127" i="11" s="1"/>
  <c r="DR331" i="9"/>
  <c r="DR263" i="9"/>
  <c r="DR263" i="8"/>
  <c r="BY57" i="7"/>
  <c r="BM70" i="5"/>
  <c r="DR217" i="12"/>
  <c r="BJ13" i="11"/>
  <c r="BJ81" i="11" s="1"/>
  <c r="DR285" i="9"/>
  <c r="DR217" i="9"/>
  <c r="DR217" i="8"/>
  <c r="DR236" i="12"/>
  <c r="BJ32" i="11"/>
  <c r="BJ100" i="11" s="1"/>
  <c r="DR236" i="8"/>
  <c r="DR304" i="9"/>
  <c r="DR236" i="9"/>
  <c r="BJ114" i="5"/>
  <c r="BJ95" i="5"/>
  <c r="BJ88" i="5" s="1"/>
  <c r="BI104" i="3"/>
  <c r="BI91" i="3"/>
  <c r="BV163" i="7"/>
  <c r="BV105" i="7"/>
  <c r="BL98" i="6"/>
  <c r="DR246" i="12"/>
  <c r="BJ42" i="11"/>
  <c r="BJ110" i="11" s="1"/>
  <c r="DR246" i="9"/>
  <c r="DR314" i="9"/>
  <c r="DR246" i="8"/>
  <c r="DQ274" i="12"/>
  <c r="BY35" i="7"/>
  <c r="BY61" i="7" s="1"/>
  <c r="DR252" i="12"/>
  <c r="BJ48" i="11"/>
  <c r="BJ116" i="11" s="1"/>
  <c r="DR252" i="8"/>
  <c r="DR252" i="9"/>
  <c r="DR320" i="9"/>
  <c r="DR262" i="12"/>
  <c r="BJ58" i="11"/>
  <c r="BJ126" i="11" s="1"/>
  <c r="DR330" i="9"/>
  <c r="DR262" i="9"/>
  <c r="DR262" i="8"/>
  <c r="DR235" i="12"/>
  <c r="BJ31" i="11"/>
  <c r="BJ99" i="11" s="1"/>
  <c r="DR303" i="9"/>
  <c r="DR235" i="9"/>
  <c r="DR235" i="8"/>
  <c r="DR261" i="12"/>
  <c r="BJ57" i="11"/>
  <c r="BJ125" i="11" s="1"/>
  <c r="DR329" i="9"/>
  <c r="DR261" i="9"/>
  <c r="DR261" i="8"/>
  <c r="BF153" i="5"/>
  <c r="BE125" i="3"/>
  <c r="DR248" i="12"/>
  <c r="BJ44" i="11"/>
  <c r="BJ112" i="11" s="1"/>
  <c r="DR248" i="8"/>
  <c r="DR248" i="9"/>
  <c r="DR316" i="9"/>
  <c r="BT169" i="7"/>
  <c r="DR266" i="12"/>
  <c r="BJ62" i="11"/>
  <c r="BJ130" i="11" s="1"/>
  <c r="DR266" i="9"/>
  <c r="DR334" i="9"/>
  <c r="DR266" i="8"/>
  <c r="DR264" i="12"/>
  <c r="BJ60" i="11"/>
  <c r="BJ128" i="11" s="1"/>
  <c r="DR264" i="8"/>
  <c r="DR264" i="9"/>
  <c r="DR332" i="9"/>
  <c r="DR228" i="12"/>
  <c r="BJ24" i="11"/>
  <c r="BJ92" i="11" s="1"/>
  <c r="DR228" i="8"/>
  <c r="DR296" i="9"/>
  <c r="DR228" i="9"/>
  <c r="BX34" i="7"/>
  <c r="BO15" i="6"/>
  <c r="BQ14" i="6" s="1"/>
  <c r="BL42" i="5"/>
  <c r="BK27" i="3"/>
  <c r="BX82" i="7"/>
  <c r="DR227" i="12"/>
  <c r="BJ23" i="11"/>
  <c r="BJ91" i="11" s="1"/>
  <c r="DR295" i="9"/>
  <c r="DR227" i="8"/>
  <c r="DR227" i="9"/>
  <c r="DR240" i="12"/>
  <c r="BJ36" i="11"/>
  <c r="BJ104" i="11" s="1"/>
  <c r="DR240" i="8"/>
  <c r="DR308" i="9"/>
  <c r="DR240" i="9"/>
  <c r="DQ342" i="10"/>
  <c r="BY50" i="7" s="1"/>
  <c r="DR302" i="10"/>
  <c r="DR370" i="10"/>
  <c r="DR370" i="8"/>
  <c r="DR221" i="12"/>
  <c r="BJ17" i="11"/>
  <c r="BJ85" i="11" s="1"/>
  <c r="DR221" i="9"/>
  <c r="DR289" i="9"/>
  <c r="DR221" i="8"/>
  <c r="DR215" i="12"/>
  <c r="BJ11" i="11"/>
  <c r="BJ79" i="11" s="1"/>
  <c r="DR283" i="9"/>
  <c r="DR215" i="9"/>
  <c r="DR215" i="8"/>
  <c r="BN95" i="6"/>
  <c r="BN94" i="6" s="1"/>
  <c r="BN43" i="6" s="1"/>
  <c r="BN45" i="6" s="1"/>
  <c r="BN35" i="6"/>
  <c r="BN33" i="6" s="1"/>
  <c r="BN31" i="6" s="1"/>
  <c r="DR225" i="12"/>
  <c r="BJ21" i="11"/>
  <c r="BJ89" i="11" s="1"/>
  <c r="DR293" i="9"/>
  <c r="DR225" i="9"/>
  <c r="DR225" i="8"/>
  <c r="DR232" i="12"/>
  <c r="BJ28" i="11"/>
  <c r="BJ96" i="11" s="1"/>
  <c r="DR232" i="8"/>
  <c r="DR232" i="9"/>
  <c r="DR300" i="9"/>
  <c r="DR216" i="12"/>
  <c r="BJ12" i="11"/>
  <c r="BJ80" i="11" s="1"/>
  <c r="DR216" i="8"/>
  <c r="DR216" i="9"/>
  <c r="DR284" i="9"/>
  <c r="DR223" i="12"/>
  <c r="BJ19" i="11"/>
  <c r="BJ87" i="11" s="1"/>
  <c r="DR291" i="9"/>
  <c r="DR223" i="8"/>
  <c r="DR223" i="9"/>
  <c r="BX45" i="7"/>
  <c r="DR258" i="12"/>
  <c r="BJ54" i="11"/>
  <c r="BJ122" i="11" s="1"/>
  <c r="DR326" i="9"/>
  <c r="DR258" i="9"/>
  <c r="DR258" i="8"/>
  <c r="DR242" i="12"/>
  <c r="BJ38" i="11"/>
  <c r="BJ106" i="11" s="1"/>
  <c r="DR310" i="9"/>
  <c r="DR242" i="9"/>
  <c r="DR242" i="8"/>
  <c r="DR366" i="10"/>
  <c r="DR298" i="10"/>
  <c r="DR366" i="8"/>
  <c r="DR384" i="8"/>
  <c r="DR384" i="10"/>
  <c r="DR316" i="10"/>
  <c r="DR362" i="9"/>
  <c r="DR226" i="10"/>
  <c r="DR294" i="8"/>
  <c r="DR305" i="8"/>
  <c r="DR373" i="9"/>
  <c r="DR237" i="10"/>
  <c r="DR267" i="10"/>
  <c r="DR403" i="9"/>
  <c r="DR335" i="8"/>
  <c r="BM117" i="6" l="1"/>
  <c r="DR410" i="8"/>
  <c r="BZ42" i="7" s="1"/>
  <c r="BZ39" i="7" s="1"/>
  <c r="BM65" i="5"/>
  <c r="DR342" i="9"/>
  <c r="BZ63" i="7" s="1"/>
  <c r="BN74" i="5" s="1"/>
  <c r="BU169" i="7"/>
  <c r="DR274" i="9"/>
  <c r="BZ60" i="7" s="1"/>
  <c r="BN73" i="5" s="1"/>
  <c r="BK18" i="5"/>
  <c r="BN116" i="6"/>
  <c r="BN64" i="5"/>
  <c r="BZ46" i="7"/>
  <c r="BN44" i="5"/>
  <c r="BQ25" i="6"/>
  <c r="BM29" i="3"/>
  <c r="BZ84" i="7"/>
  <c r="BM11" i="5"/>
  <c r="BL18" i="3"/>
  <c r="BL9" i="3"/>
  <c r="BI125" i="5"/>
  <c r="BH118" i="3"/>
  <c r="BU182" i="7"/>
  <c r="BI147" i="5" s="1"/>
  <c r="BL120" i="5"/>
  <c r="BL118" i="5" s="1"/>
  <c r="BL101" i="5"/>
  <c r="BO92" i="6"/>
  <c r="BO49" i="6"/>
  <c r="BJ6" i="3"/>
  <c r="BJ15" i="3"/>
  <c r="BN47" i="5"/>
  <c r="BN46" i="5" s="1"/>
  <c r="BN139" i="5" s="1"/>
  <c r="BQ12" i="6"/>
  <c r="BK114" i="5"/>
  <c r="BK95" i="5"/>
  <c r="BK88" i="5" s="1"/>
  <c r="BJ104" i="3"/>
  <c r="BJ91" i="3"/>
  <c r="BW163" i="7"/>
  <c r="BW105" i="7"/>
  <c r="BX81" i="7"/>
  <c r="BX186" i="7" s="1"/>
  <c r="BL9" i="5"/>
  <c r="BL8" i="5" s="1"/>
  <c r="BK16" i="3"/>
  <c r="BK7" i="3"/>
  <c r="BX166" i="7"/>
  <c r="BX165" i="7" s="1"/>
  <c r="BX141" i="7"/>
  <c r="BX44" i="7"/>
  <c r="BK74" i="3" s="1"/>
  <c r="BL41" i="5"/>
  <c r="BK26" i="3"/>
  <c r="BH125" i="5"/>
  <c r="BG118" i="3"/>
  <c r="BT182" i="7"/>
  <c r="BH147" i="5" s="1"/>
  <c r="BH151" i="5" s="1"/>
  <c r="BG114" i="3"/>
  <c r="BT231" i="7"/>
  <c r="BT185" i="7" s="1"/>
  <c r="BK118" i="6"/>
  <c r="BK115" i="6"/>
  <c r="BK123" i="5"/>
  <c r="BJ115" i="3"/>
  <c r="BW96" i="7"/>
  <c r="BY51" i="7"/>
  <c r="BY49" i="7"/>
  <c r="BM67" i="5" s="1"/>
  <c r="BM68" i="5"/>
  <c r="BJ92" i="5"/>
  <c r="BJ85" i="5" s="1"/>
  <c r="BV175" i="7"/>
  <c r="BV174" i="7"/>
  <c r="BI88" i="3"/>
  <c r="BQ20" i="6"/>
  <c r="BN43" i="5"/>
  <c r="BM28" i="3"/>
  <c r="BZ83" i="7"/>
  <c r="BN68" i="5"/>
  <c r="BZ51" i="7"/>
  <c r="BZ49" i="7"/>
  <c r="BN67" i="5" s="1"/>
  <c r="BM10" i="5"/>
  <c r="BL8" i="3"/>
  <c r="BL17" i="3"/>
  <c r="BM115" i="6"/>
  <c r="BK6" i="5"/>
  <c r="BY34" i="7"/>
  <c r="BP15" i="6"/>
  <c r="BM42" i="5"/>
  <c r="BL27" i="3"/>
  <c r="BY82" i="7"/>
  <c r="BL111" i="6"/>
  <c r="BI149" i="5" s="1"/>
  <c r="BL117" i="6"/>
  <c r="BI101" i="3"/>
  <c r="BI116" i="3"/>
  <c r="BJ107" i="5"/>
  <c r="BJ104" i="5" s="1"/>
  <c r="BJ111" i="5"/>
  <c r="BN70" i="5"/>
  <c r="BZ57" i="7"/>
  <c r="BI57" i="3"/>
  <c r="BV98" i="7"/>
  <c r="BI63" i="3" s="1"/>
  <c r="BY54" i="7"/>
  <c r="BM69" i="5"/>
  <c r="BS232" i="7"/>
  <c r="BE128" i="3"/>
  <c r="BM62" i="5"/>
  <c r="BL73" i="3"/>
  <c r="BP39" i="6"/>
  <c r="BP44" i="6"/>
  <c r="BN63" i="5"/>
  <c r="BN69" i="5"/>
  <c r="BZ54" i="7"/>
  <c r="BY64" i="7"/>
  <c r="BG153" i="5"/>
  <c r="BF125" i="3"/>
  <c r="BO95" i="6"/>
  <c r="BO94" i="6" s="1"/>
  <c r="BO43" i="6" s="1"/>
  <c r="BO45" i="6" s="1"/>
  <c r="BO35" i="6"/>
  <c r="BO33" i="6" s="1"/>
  <c r="BO31" i="6" s="1"/>
  <c r="BI19" i="3"/>
  <c r="BJ81" i="3"/>
  <c r="BJ80" i="3"/>
  <c r="BN75" i="5"/>
  <c r="BZ67" i="7"/>
  <c r="BY45" i="7"/>
  <c r="DR274" i="12"/>
  <c r="BZ35" i="7"/>
  <c r="BJ77" i="11"/>
  <c r="BJ145" i="11"/>
  <c r="BK99" i="5"/>
  <c r="BN104" i="6"/>
  <c r="BN103" i="6"/>
  <c r="BN98" i="6" s="1"/>
  <c r="BN117" i="6" s="1"/>
  <c r="BZ87" i="7"/>
  <c r="BM79" i="3" s="1"/>
  <c r="BY209" i="7" a="1"/>
  <c r="BY209" i="7" s="1"/>
  <c r="BY195" i="7" a="1"/>
  <c r="BY195" i="7" s="1"/>
  <c r="BP75" i="6"/>
  <c r="BQ9" i="6"/>
  <c r="BP7" i="6"/>
  <c r="BM54" i="5"/>
  <c r="BZ47" i="7" l="1"/>
  <c r="BV169" i="7"/>
  <c r="BZ59" i="7"/>
  <c r="BN72" i="5" s="1"/>
  <c r="BN65" i="5"/>
  <c r="BH114" i="3"/>
  <c r="BU231" i="7"/>
  <c r="BU185" i="7" s="1"/>
  <c r="BH125" i="3" s="1"/>
  <c r="BO116" i="6"/>
  <c r="BL18" i="5"/>
  <c r="BN62" i="5"/>
  <c r="BM73" i="3"/>
  <c r="BY81" i="7"/>
  <c r="BM9" i="5"/>
  <c r="BM8" i="5" s="1"/>
  <c r="BL16" i="3"/>
  <c r="BL7" i="3"/>
  <c r="BY166" i="7"/>
  <c r="BY165" i="7" s="1"/>
  <c r="BY141" i="7"/>
  <c r="BY44" i="7"/>
  <c r="BL74" i="3" s="1"/>
  <c r="BM41" i="5"/>
  <c r="BL26" i="3"/>
  <c r="BJ57" i="3"/>
  <c r="BW98" i="7"/>
  <c r="BJ63" i="3" s="1"/>
  <c r="BJ101" i="3"/>
  <c r="BJ116" i="3"/>
  <c r="BK107" i="5"/>
  <c r="BK104" i="5" s="1"/>
  <c r="BK111" i="5"/>
  <c r="BN111" i="6"/>
  <c r="BK149" i="5" s="1"/>
  <c r="BP95" i="6"/>
  <c r="BP94" i="6" s="1"/>
  <c r="BP43" i="6" s="1"/>
  <c r="BP45" i="6" s="1"/>
  <c r="BP35" i="6"/>
  <c r="BP33" i="6" s="1"/>
  <c r="BP31" i="6" s="1"/>
  <c r="BQ7" i="6"/>
  <c r="BN54" i="5"/>
  <c r="BQ75" i="6"/>
  <c r="BN42" i="5"/>
  <c r="BZ34" i="7"/>
  <c r="BQ15" i="6"/>
  <c r="BM27" i="3"/>
  <c r="BZ82" i="7"/>
  <c r="BZ45" i="7"/>
  <c r="BT232" i="7"/>
  <c r="BF128" i="3"/>
  <c r="BN10" i="5"/>
  <c r="BM17" i="3"/>
  <c r="BM8" i="3"/>
  <c r="BH153" i="5"/>
  <c r="BG125" i="3"/>
  <c r="BL114" i="5"/>
  <c r="BL95" i="5"/>
  <c r="BL88" i="5" s="1"/>
  <c r="BK104" i="3"/>
  <c r="BK91" i="3"/>
  <c r="BX163" i="7"/>
  <c r="BX105" i="7"/>
  <c r="BL6" i="5"/>
  <c r="BQ39" i="6"/>
  <c r="BQ44" i="6"/>
  <c r="BN11" i="5"/>
  <c r="BM18" i="3"/>
  <c r="BM9" i="3"/>
  <c r="BN115" i="6"/>
  <c r="BM120" i="5"/>
  <c r="BM118" i="5" s="1"/>
  <c r="BM101" i="5"/>
  <c r="BP92" i="6"/>
  <c r="BP49" i="6"/>
  <c r="BL115" i="6"/>
  <c r="BL118" i="6"/>
  <c r="BM118" i="6" s="1"/>
  <c r="BN118" i="6" s="1"/>
  <c r="BZ61" i="7"/>
  <c r="BJ125" i="5"/>
  <c r="BI118" i="3"/>
  <c r="BL123" i="5"/>
  <c r="BK115" i="3"/>
  <c r="BX96" i="7"/>
  <c r="BK15" i="3"/>
  <c r="BK6" i="3"/>
  <c r="BO104" i="6"/>
  <c r="BO103" i="6"/>
  <c r="BL99" i="5"/>
  <c r="BZ64" i="7"/>
  <c r="BY186" i="7"/>
  <c r="BZ209" i="7" a="1"/>
  <c r="BZ209" i="7" s="1"/>
  <c r="BZ195" i="7" a="1"/>
  <c r="BZ195" i="7" s="1"/>
  <c r="BK92" i="5"/>
  <c r="BK85" i="5" s="1"/>
  <c r="BW175" i="7"/>
  <c r="BW174" i="7"/>
  <c r="BW169" i="7" s="1"/>
  <c r="BJ114" i="3" s="1"/>
  <c r="BJ88" i="3"/>
  <c r="BJ19" i="3"/>
  <c r="BK81" i="3"/>
  <c r="BK80" i="3"/>
  <c r="BI151" i="5"/>
  <c r="BV182" i="7"/>
  <c r="BJ147" i="5" s="1"/>
  <c r="BJ151" i="5" s="1"/>
  <c r="BO98" i="6" l="1"/>
  <c r="BI114" i="3"/>
  <c r="BV231" i="7"/>
  <c r="BV185" i="7" s="1"/>
  <c r="BI153" i="5"/>
  <c r="BK19" i="3"/>
  <c r="BL81" i="3"/>
  <c r="BL80" i="3"/>
  <c r="BK116" i="3"/>
  <c r="BK101" i="3"/>
  <c r="BL107" i="5"/>
  <c r="BL104" i="5" s="1"/>
  <c r="BL111" i="5"/>
  <c r="BN9" i="5"/>
  <c r="BN8" i="5" s="1"/>
  <c r="BZ81" i="7"/>
  <c r="BM7" i="3"/>
  <c r="BM16" i="3"/>
  <c r="BW231" i="7"/>
  <c r="BW185" i="7" s="1"/>
  <c r="BU232" i="7"/>
  <c r="BG128" i="3"/>
  <c r="BN120" i="5"/>
  <c r="BN118" i="5" s="1"/>
  <c r="BN101" i="5"/>
  <c r="BQ92" i="6"/>
  <c r="BQ49" i="6"/>
  <c r="BK57" i="3"/>
  <c r="BX98" i="7"/>
  <c r="BK63" i="3" s="1"/>
  <c r="BP104" i="6"/>
  <c r="BP103" i="6"/>
  <c r="BM99" i="5"/>
  <c r="BP116" i="6"/>
  <c r="BM18" i="5"/>
  <c r="BM6" i="5" s="1"/>
  <c r="BM114" i="5"/>
  <c r="BM95" i="5"/>
  <c r="BM88" i="5" s="1"/>
  <c r="BL91" i="3"/>
  <c r="BL104" i="3"/>
  <c r="BY163" i="7"/>
  <c r="BY105" i="7"/>
  <c r="BK125" i="5"/>
  <c r="BJ118" i="3"/>
  <c r="BW182" i="7"/>
  <c r="BK147" i="5" s="1"/>
  <c r="BK151" i="5" s="1"/>
  <c r="BX175" i="7"/>
  <c r="BX174" i="7"/>
  <c r="BL92" i="5"/>
  <c r="BL85" i="5" s="1"/>
  <c r="BK88" i="3"/>
  <c r="BN41" i="5"/>
  <c r="BZ166" i="7"/>
  <c r="BZ165" i="7" s="1"/>
  <c r="BZ141" i="7"/>
  <c r="BZ44" i="7"/>
  <c r="BM74" i="3" s="1"/>
  <c r="BM26" i="3"/>
  <c r="BQ95" i="6"/>
  <c r="BQ94" i="6" s="1"/>
  <c r="BQ43" i="6" s="1"/>
  <c r="BQ45" i="6" s="1"/>
  <c r="BQ35" i="6"/>
  <c r="BQ33" i="6" s="1"/>
  <c r="BQ31" i="6" s="1"/>
  <c r="BM123" i="5"/>
  <c r="BL115" i="3"/>
  <c r="BY96" i="7"/>
  <c r="BL15" i="3"/>
  <c r="BL6" i="3"/>
  <c r="BX169" i="7" l="1"/>
  <c r="BX231" i="7" s="1"/>
  <c r="BX185" i="7" s="1"/>
  <c r="BO111" i="6"/>
  <c r="BL149" i="5" s="1"/>
  <c r="BO117" i="6"/>
  <c r="BJ153" i="5"/>
  <c r="BI125" i="3"/>
  <c r="BP98" i="6"/>
  <c r="BQ116" i="6"/>
  <c r="BN18" i="5"/>
  <c r="BN6" i="5" s="1"/>
  <c r="BK125" i="3"/>
  <c r="BK153" i="5"/>
  <c r="BJ125" i="3"/>
  <c r="BK114" i="3"/>
  <c r="BL19" i="3"/>
  <c r="BM80" i="3"/>
  <c r="BM81" i="3"/>
  <c r="BQ104" i="6"/>
  <c r="BQ103" i="6"/>
  <c r="BQ98" i="6" s="1"/>
  <c r="BQ111" i="6" s="1"/>
  <c r="BN149" i="5" s="1"/>
  <c r="BN99" i="5"/>
  <c r="BN114" i="5"/>
  <c r="BN95" i="5"/>
  <c r="BN88" i="5" s="1"/>
  <c r="BM104" i="3"/>
  <c r="BM91" i="3"/>
  <c r="BZ163" i="7"/>
  <c r="BZ105" i="7"/>
  <c r="BY175" i="7"/>
  <c r="BY174" i="7"/>
  <c r="BM92" i="5"/>
  <c r="BM85" i="5" s="1"/>
  <c r="BL88" i="3"/>
  <c r="BQ117" i="6"/>
  <c r="BV232" i="7"/>
  <c r="BH128" i="3"/>
  <c r="BL57" i="3"/>
  <c r="BY98" i="7"/>
  <c r="BL63" i="3" s="1"/>
  <c r="BN123" i="5"/>
  <c r="BM115" i="3"/>
  <c r="BZ96" i="7"/>
  <c r="BL125" i="5"/>
  <c r="BK118" i="3"/>
  <c r="BX182" i="7"/>
  <c r="BL147" i="5" s="1"/>
  <c r="BL151" i="5" s="1"/>
  <c r="BL101" i="3"/>
  <c r="BL116" i="3"/>
  <c r="BM107" i="5"/>
  <c r="BM104" i="5" s="1"/>
  <c r="BM111" i="5"/>
  <c r="BM15" i="3"/>
  <c r="BM19" i="3" s="1"/>
  <c r="BM6" i="3"/>
  <c r="BZ186" i="7"/>
  <c r="BO118" i="6" l="1"/>
  <c r="BO115" i="6"/>
  <c r="BL153" i="5" s="1"/>
  <c r="BY169" i="7"/>
  <c r="BL118" i="3" s="1"/>
  <c r="BP111" i="6"/>
  <c r="BM149" i="5" s="1"/>
  <c r="BP117" i="6"/>
  <c r="BM101" i="3"/>
  <c r="BM116" i="3"/>
  <c r="BN107" i="5"/>
  <c r="BN104" i="5" s="1"/>
  <c r="BN111" i="5"/>
  <c r="BM57" i="3"/>
  <c r="BZ98" i="7"/>
  <c r="BM63" i="3" s="1"/>
  <c r="BM125" i="5"/>
  <c r="BW232" i="7"/>
  <c r="BI128" i="3"/>
  <c r="BN92" i="5"/>
  <c r="BN85" i="5" s="1"/>
  <c r="BZ175" i="7"/>
  <c r="BZ174" i="7"/>
  <c r="BM88" i="3"/>
  <c r="BQ115" i="6"/>
  <c r="BY182" i="7" l="1"/>
  <c r="BM147" i="5" s="1"/>
  <c r="BM151" i="5" s="1"/>
  <c r="BZ169" i="7"/>
  <c r="BP118" i="6"/>
  <c r="BQ118" i="6" s="1"/>
  <c r="BP115" i="6"/>
  <c r="BY231" i="7"/>
  <c r="BY185" i="7" s="1"/>
  <c r="BL114" i="3"/>
  <c r="BN125" i="5"/>
  <c r="BM118" i="3"/>
  <c r="BX232" i="7"/>
  <c r="BJ128" i="3"/>
  <c r="BZ182" i="7"/>
  <c r="BN147" i="5" s="1"/>
  <c r="BN151" i="5" s="1"/>
  <c r="BM114" i="3"/>
  <c r="BZ231" i="7"/>
  <c r="BZ185" i="7" s="1"/>
  <c r="BL125" i="3" l="1"/>
  <c r="BM153" i="5"/>
  <c r="BN153" i="5"/>
  <c r="BM125" i="3"/>
  <c r="BY232" i="7"/>
  <c r="BK128" i="3"/>
  <c r="BZ232" i="7" l="1"/>
  <c r="BM128" i="3" s="1"/>
  <c r="BL128" i="3"/>
</calcChain>
</file>

<file path=xl/sharedStrings.xml><?xml version="1.0" encoding="utf-8"?>
<sst xmlns="http://schemas.openxmlformats.org/spreadsheetml/2006/main" count="947" uniqueCount="293">
  <si>
    <t>Filter</t>
  </si>
  <si>
    <t>B = Budget / A = Actual</t>
  </si>
  <si>
    <t>B2B SaaS Financial Model v3.1</t>
  </si>
  <si>
    <t>www.senovo.vc</t>
  </si>
  <si>
    <t>https://twitter.com/senovoVC</t>
  </si>
  <si>
    <t>#</t>
  </si>
  <si>
    <t>https://medium.com/senovovc</t>
  </si>
  <si>
    <t>Customer &amp; Revenue Development</t>
  </si>
  <si>
    <t>This financial model helps you create a healthy business plan for your SaaS business or SaaS-enabled marketplace and continuously keep track of your actual performance to enable you to effectively steer your company.</t>
  </si>
  <si>
    <t>B</t>
  </si>
  <si>
    <t>Below you find some notes &amp; explanations on how the different tabs.</t>
  </si>
  <si>
    <t>Total Revenue</t>
  </si>
  <si>
    <t>Creating a budget:</t>
  </si>
  <si>
    <t>SaaS - Budget</t>
  </si>
  <si>
    <t>This tab is the starting point &amp; core of this financial model. Here you can model your sales funnel &amp; customer acquisition, headcount &amp; cash flow.</t>
  </si>
  <si>
    <t>&gt;&gt;&gt;   SaaS - Churn</t>
  </si>
  <si>
    <t>After filling in the SaaS - Budget sheet, the next step is to model the behavior of your existing customers.</t>
  </si>
  <si>
    <t>&gt;&gt;&gt; SaaS - Upselling</t>
  </si>
  <si>
    <t>This can be done in three separate tabs - one for churn, one for upselling and one for downselling.</t>
  </si>
  <si>
    <t>&gt;&gt;&gt;   SaaS - Downselling</t>
  </si>
  <si>
    <t>The existing customer behavior you model in those tabs automatically feeds back into your Budget.</t>
  </si>
  <si>
    <t>&gt;&gt;&gt;   Marketplace - Budget</t>
  </si>
  <si>
    <t xml:space="preserve">This tab is only relevant for companies that run a marketplace on top of their SaaS business. </t>
  </si>
  <si>
    <t>Similarly to the 'SaaS - Budget' tab, it is there to model customer acquisition, headcount &amp; cashflow for the marketplace.</t>
  </si>
  <si>
    <t>&gt;&gt;&gt;   Combined Financials - Budget</t>
  </si>
  <si>
    <t>This tab gives you a combined overview of both the SaaS and marketplace budgets.</t>
  </si>
  <si>
    <t>Basic</t>
  </si>
  <si>
    <t>Tracking actual company performance:</t>
  </si>
  <si>
    <t>&gt;&gt;&gt;   SaaS - Actuals</t>
  </si>
  <si>
    <t>After having developed a healthy budget, you can use this tab to insert &amp; track your actual metrics &amp; KPIs.</t>
  </si>
  <si>
    <t>&gt;&gt;&gt;   SaaS - Budget vs. Actuals</t>
  </si>
  <si>
    <t>This tab is calculated automatically after you have entered your actual numbers and gives a summarized overview of the most important KPIs and numbers from your budget and actuals.</t>
  </si>
  <si>
    <t>&gt;&gt;&gt;   SaaS - Dashboard</t>
  </si>
  <si>
    <t>This tab serves as a management dashboard and gives a quick overview of the company’s overall performance.</t>
  </si>
  <si>
    <t>For more information on how the model works, please also refer to our blog posts:</t>
  </si>
  <si>
    <t>SaaS - Budget:</t>
  </si>
  <si>
    <t>Link</t>
  </si>
  <si>
    <t>Marketplace - Budget:</t>
  </si>
  <si>
    <t>SaaS - Actuals/Dashboard:</t>
  </si>
  <si>
    <t>Pro</t>
  </si>
  <si>
    <t>Do you run / know a cool SaaS startup? We're investing in early stage B2B SaaS across Europe &amp; we'd love to hear from you!</t>
  </si>
  <si>
    <t xml:space="preserve">We're also super keen to hear  comments, feedback or any questions regarding our financial model! </t>
  </si>
  <si>
    <t>You can reach us at</t>
  </si>
  <si>
    <t>markus@senovo.vc</t>
  </si>
  <si>
    <t>Enterprise</t>
  </si>
  <si>
    <t>A</t>
  </si>
  <si>
    <t>MRR</t>
  </si>
  <si>
    <t>MoM Growth Rate</t>
  </si>
  <si>
    <t>Reporting Month:</t>
  </si>
  <si>
    <t>Net MRR Churn Rate</t>
  </si>
  <si>
    <t>Total Customers</t>
  </si>
  <si>
    <t>Customers Lost</t>
  </si>
  <si>
    <t>Cashflow</t>
  </si>
  <si>
    <t>Cash On Hand</t>
  </si>
  <si>
    <t>Customer Acquisition</t>
  </si>
  <si>
    <t>Lead Quota per Sales Rep</t>
  </si>
  <si>
    <t>New Leads</t>
  </si>
  <si>
    <t>New Customers</t>
  </si>
  <si>
    <t>Sales Funnel Conversion Rate</t>
  </si>
  <si>
    <t>Average Sales Cycle [months]</t>
  </si>
  <si>
    <t>Gross Profit per New Customer</t>
  </si>
  <si>
    <t>CAC per new Customer</t>
  </si>
  <si>
    <t>CAC Payback Period [months]</t>
  </si>
  <si>
    <t>New MRR per Sales Rep</t>
  </si>
  <si>
    <t>Average Quota Attainment</t>
  </si>
  <si>
    <t>Upselling, Downselling &amp; Churn</t>
  </si>
  <si>
    <t>Logo Churn Rate</t>
  </si>
  <si>
    <t>MRR Churn</t>
  </si>
  <si>
    <t>MRR Upselling/Downselling</t>
  </si>
  <si>
    <t>Gross MRR Churn Rate</t>
  </si>
  <si>
    <t>Headcount, Costs &amp; Cashflow</t>
  </si>
  <si>
    <t>Total Headcount</t>
  </si>
  <si>
    <t>Top Management</t>
  </si>
  <si>
    <t>Sales &amp; Marketing</t>
  </si>
  <si>
    <t>Customer Success</t>
  </si>
  <si>
    <t>Development</t>
  </si>
  <si>
    <t>Management Support &amp; Admin</t>
  </si>
  <si>
    <t>Personnel Costs</t>
  </si>
  <si>
    <t>EMPTY FOR</t>
  </si>
  <si>
    <t>COMPUTATIONAL</t>
  </si>
  <si>
    <t>PURPOSES</t>
  </si>
  <si>
    <t>Leads, Demos &amp; Trials</t>
  </si>
  <si>
    <t>Total Sales Cycle [months]</t>
  </si>
  <si>
    <t>Customers</t>
  </si>
  <si>
    <t>% of New Costumers</t>
  </si>
  <si>
    <t>Total Costs</t>
  </si>
  <si>
    <t>Existing</t>
  </si>
  <si>
    <t>Revenue</t>
  </si>
  <si>
    <t>Total</t>
  </si>
  <si>
    <t>COGS</t>
  </si>
  <si>
    <t>SaaS</t>
  </si>
  <si>
    <t>SaaS: MRR</t>
  </si>
  <si>
    <t xml:space="preserve">Basic </t>
  </si>
  <si>
    <t>Churned Customers</t>
  </si>
  <si>
    <t>Sales &amp; Marketing Costs</t>
  </si>
  <si>
    <t>Other Costs</t>
  </si>
  <si>
    <t>Churn Rate</t>
  </si>
  <si>
    <t>SaaS: Setup revenues</t>
  </si>
  <si>
    <t>Contract Downselling</t>
  </si>
  <si>
    <t>Enterprise to Pro</t>
  </si>
  <si>
    <t>Conversion Rate</t>
  </si>
  <si>
    <t>Enterprise to Basic</t>
  </si>
  <si>
    <t>Marketplace</t>
  </si>
  <si>
    <t xml:space="preserve">Marketplace: Revenue </t>
  </si>
  <si>
    <t>Pro to Basic</t>
  </si>
  <si>
    <t>Contract Upselling</t>
  </si>
  <si>
    <t>Basic to Pro</t>
  </si>
  <si>
    <t>Basic to Enterprise</t>
  </si>
  <si>
    <t>Leads, Demos, Trials &amp; Customers</t>
  </si>
  <si>
    <t>SaaS: Leads, Demos &amp; Trials</t>
  </si>
  <si>
    <t>Pro to Enterprise</t>
  </si>
  <si>
    <t>New Demos</t>
  </si>
  <si>
    <t>Monthly fee per product</t>
  </si>
  <si>
    <t>New Trials</t>
  </si>
  <si>
    <t>Setup fee per product (one-time)</t>
  </si>
  <si>
    <t>SaaS: New Customers</t>
  </si>
  <si>
    <t>New MRR</t>
  </si>
  <si>
    <t>Upsell/Downsell MRR</t>
  </si>
  <si>
    <t>Churned MRR</t>
  </si>
  <si>
    <t>% New Costumers</t>
  </si>
  <si>
    <t>Setup revenues</t>
  </si>
  <si>
    <t>Account Metrics</t>
  </si>
  <si>
    <t>Gross Profit per new Customer</t>
  </si>
  <si>
    <t>SaaS: Total Customers</t>
  </si>
  <si>
    <t>Headcount &amp; Costs</t>
  </si>
  <si>
    <t>Headcount Total</t>
  </si>
  <si>
    <t>Total Salaries</t>
  </si>
  <si>
    <t>Sales Team</t>
  </si>
  <si>
    <t>Sales Employee Effectiveness</t>
  </si>
  <si>
    <t>Month 1</t>
  </si>
  <si>
    <t>Month 2</t>
  </si>
  <si>
    <t>Month 3</t>
  </si>
  <si>
    <t>Month 4</t>
  </si>
  <si>
    <t>Month 5</t>
  </si>
  <si>
    <t>Month 6</t>
  </si>
  <si>
    <t>New Sales Employees</t>
  </si>
  <si>
    <t>Marketplace: New Customers</t>
  </si>
  <si>
    <t>Existing Sales Employees</t>
  </si>
  <si>
    <t>Sales Employees (effective)</t>
  </si>
  <si>
    <t>Via SaaS Basic</t>
  </si>
  <si>
    <t>Marketing Team</t>
  </si>
  <si>
    <t>Customer Success Managers</t>
  </si>
  <si>
    <t>Via SaaS Pro</t>
  </si>
  <si>
    <t>Total Salaraies</t>
  </si>
  <si>
    <t>Customers per Customer Success Manager</t>
  </si>
  <si>
    <t>Via SaaS Enterprise</t>
  </si>
  <si>
    <t>Development Team</t>
  </si>
  <si>
    <t>Marketplace: Total Customers</t>
  </si>
  <si>
    <t>Total Personnel Costs</t>
  </si>
  <si>
    <t>Server Rent</t>
  </si>
  <si>
    <t>Other COGS (e.g. data services, subscriptions)</t>
  </si>
  <si>
    <t>Churn, Contract Up-/Downselling, Retention</t>
  </si>
  <si>
    <t>SaaS: Churned Costumers</t>
  </si>
  <si>
    <t>Marketing Spend</t>
  </si>
  <si>
    <t>Other Sales &amp; Marketing Costs</t>
  </si>
  <si>
    <t xml:space="preserve">  % additional sales &amp; marketing costs</t>
  </si>
  <si>
    <t>Thereof Customer Acquisition Costs</t>
  </si>
  <si>
    <t xml:space="preserve">Enterprise </t>
  </si>
  <si>
    <t>SaaS: Contract Downselling</t>
  </si>
  <si>
    <t>EBITDA</t>
  </si>
  <si>
    <t>SaaS: Contract Upselling</t>
  </si>
  <si>
    <t>Marketplace: Monthly Retention Rate</t>
  </si>
  <si>
    <t>Headcount, Personnel Cost, COGS, Other Costs</t>
  </si>
  <si>
    <t>Headcount total</t>
  </si>
  <si>
    <t xml:space="preserve">SaaS: Headcount </t>
  </si>
  <si>
    <t>Marketplace: Headcount</t>
  </si>
  <si>
    <t>Total Number of Customers</t>
  </si>
  <si>
    <t>Personnel Cost total</t>
  </si>
  <si>
    <t>Existing Customers</t>
  </si>
  <si>
    <t>Retention rate (%)</t>
  </si>
  <si>
    <t>SaaS: Personnel Cost total</t>
  </si>
  <si>
    <t>via SaaS Basic</t>
  </si>
  <si>
    <t>Current SaaS Basic Customers</t>
  </si>
  <si>
    <t>Conversion Rate to Marketplace</t>
  </si>
  <si>
    <t>Lead Time [days]</t>
  </si>
  <si>
    <t>via SaaS Pro</t>
  </si>
  <si>
    <t>Stage Duration in Days</t>
  </si>
  <si>
    <t>Current SaaS Pro Customers</t>
  </si>
  <si>
    <t>via SaaS Enterprise</t>
  </si>
  <si>
    <t>Current SaaS Enterprise Customers</t>
  </si>
  <si>
    <t xml:space="preserve">Revenue </t>
  </si>
  <si>
    <t>Marketplace: Personnel Cost total</t>
  </si>
  <si>
    <t>Gross Merchandise Volume</t>
  </si>
  <si>
    <t>Commission (%)</t>
  </si>
  <si>
    <t>Total Number of Transactions</t>
  </si>
  <si>
    <t>Number of Transactions per Customer</t>
  </si>
  <si>
    <t>Avg. Transaction Volume</t>
  </si>
  <si>
    <t>Activation Fee for New Customers</t>
  </si>
  <si>
    <t>Activation fee per new customer</t>
  </si>
  <si>
    <t>Account metrics</t>
  </si>
  <si>
    <t>COGS Total</t>
  </si>
  <si>
    <t>New Sales Rep</t>
  </si>
  <si>
    <t>Existing Sales Rep</t>
  </si>
  <si>
    <t>Sales Rep (effective)</t>
  </si>
  <si>
    <t>Other Costs Total</t>
  </si>
  <si>
    <t>Salary</t>
  </si>
  <si>
    <t>New Sales Manager</t>
  </si>
  <si>
    <t>Existing Sales Manager</t>
  </si>
  <si>
    <t>Sales Manager (effective)</t>
  </si>
  <si>
    <t>Customer Acquisition Costs</t>
  </si>
  <si>
    <t>CAC Total</t>
  </si>
  <si>
    <t xml:space="preserve">SaaS: CAC </t>
  </si>
  <si>
    <t>New Senior Sales Manager</t>
  </si>
  <si>
    <t>Existing Senior Sales Manager</t>
  </si>
  <si>
    <t>Senior Sales Manager (effective)</t>
  </si>
  <si>
    <t>CAC per new Costumer</t>
  </si>
  <si>
    <t>SaaS: CAC</t>
  </si>
  <si>
    <t>New Marketing Managers</t>
  </si>
  <si>
    <t>Existing Marketing Managers</t>
  </si>
  <si>
    <t>EBITDA, Cashflow</t>
  </si>
  <si>
    <t>SaaS: EBITDA</t>
  </si>
  <si>
    <t>New Senior Developer</t>
  </si>
  <si>
    <t>Existing Senior Developer</t>
  </si>
  <si>
    <t>New Junior Developer</t>
  </si>
  <si>
    <t>Marketplace: EBITDA</t>
  </si>
  <si>
    <t>Existing Junior Developer</t>
  </si>
  <si>
    <t>New Development Intern</t>
  </si>
  <si>
    <t>Existing Development Intern</t>
  </si>
  <si>
    <t>EBITDA Total</t>
  </si>
  <si>
    <t>Cashflow Total</t>
  </si>
  <si>
    <t>Recurring Marketing Spend (e.g. Adwords, Facebook Ads)</t>
  </si>
  <si>
    <t>One-Time Marketing Spend (e.g. Conferences, Events)</t>
  </si>
  <si>
    <t>Other Marketing &amp; Sales Costs</t>
  </si>
  <si>
    <t xml:space="preserve">  % Additional Marketing &amp; Sales Costs</t>
  </si>
  <si>
    <t>Employee IT, Phone, etc.</t>
  </si>
  <si>
    <t>Office</t>
  </si>
  <si>
    <t>Cash Inflow</t>
  </si>
  <si>
    <t>Cash Outflow</t>
  </si>
  <si>
    <t>Cumulated Cashflow</t>
  </si>
  <si>
    <t xml:space="preserve">Customer Churn Rate BASIC (by month) </t>
  </si>
  <si>
    <t>Target Sales Quota per Sales Rep [ACV/month]</t>
  </si>
  <si>
    <t>CEO</t>
  </si>
  <si>
    <t>Top Level Management 2</t>
  </si>
  <si>
    <t>Top Level Management 3</t>
  </si>
  <si>
    <t>New Marketing Manager</t>
  </si>
  <si>
    <t>Existing Marketing Manager</t>
  </si>
  <si>
    <t xml:space="preserve">Customer Upselling Rate BASIC TO PRO (by month) </t>
  </si>
  <si>
    <t>New Management Support &amp; Admin</t>
  </si>
  <si>
    <t xml:space="preserve">Existing Management Support &amp; Admin </t>
  </si>
  <si>
    <t>MRR Payment Terms - Group 1</t>
  </si>
  <si>
    <t xml:space="preserve">Customer Churn Rate PRO (by month) </t>
  </si>
  <si>
    <t>Upfront/Post Payment</t>
  </si>
  <si>
    <t>Upfront Payment</t>
  </si>
  <si>
    <t>Months Upfront/Post Payment</t>
  </si>
  <si>
    <t>Share of Customers</t>
  </si>
  <si>
    <t>Calculation Upfront Payment</t>
  </si>
  <si>
    <t>New MRR Upfront</t>
  </si>
  <si>
    <t>Renewal MRR Upfront</t>
  </si>
  <si>
    <t xml:space="preserve">Customer Upselling Rate BASIC TO ENTERPRISE (by month) </t>
  </si>
  <si>
    <t>Existing Customer Payments</t>
  </si>
  <si>
    <t>Calculation Post Payment</t>
  </si>
  <si>
    <t>New MRR Post</t>
  </si>
  <si>
    <t>Renewal MRR Post</t>
  </si>
  <si>
    <t xml:space="preserve">Customer Upselling Rate PRO TO ENTERPRISE (by month) </t>
  </si>
  <si>
    <t xml:space="preserve">Customer Churn Rate ENTERPRISE (by month) </t>
  </si>
  <si>
    <t>MRR Payment Terms - Group 2</t>
  </si>
  <si>
    <t>Customer Upsell BASIC TO PRO  (by month)</t>
  </si>
  <si>
    <t xml:space="preserve">Customer Churn BASIC (by month) </t>
  </si>
  <si>
    <t>MRR Payment Terms - Group 3</t>
  </si>
  <si>
    <t>No</t>
  </si>
  <si>
    <t>Existing Cash</t>
  </si>
  <si>
    <t xml:space="preserve">Customer Downselling Rate PRO TO BASIC (by month) </t>
  </si>
  <si>
    <t>Total BASIC TO PRO</t>
  </si>
  <si>
    <t>Customer Upsell BASIC TO ENTERPRISE  (by month)</t>
  </si>
  <si>
    <t>Total BASIC</t>
  </si>
  <si>
    <t xml:space="preserve">Customer Churn PRO (by month) </t>
  </si>
  <si>
    <t xml:space="preserve">Customer Downselling Rate ENTERPRISE TO PRO (by month) </t>
  </si>
  <si>
    <t xml:space="preserve">Customer Downselling Rate ENTERPRISE TO BASIC (by month) </t>
  </si>
  <si>
    <t>Customer Downsell PRO TO BASIC (by month)</t>
  </si>
  <si>
    <t>Total BASIC TO ENTERPRISE</t>
  </si>
  <si>
    <t>Customer Upsell PRO TO ENTERPRISE  (by month)</t>
  </si>
  <si>
    <t>TOTAL</t>
  </si>
  <si>
    <t xml:space="preserve">Customer Churn ENTERPRISE (by month) </t>
  </si>
  <si>
    <t>Total PRO TO BASIC</t>
  </si>
  <si>
    <t>Customer Upsell ENTERPRISE TO PRO (by month)</t>
  </si>
  <si>
    <t>Total PRO TO ENTERPRISE</t>
  </si>
  <si>
    <t>Absolute MRR Cohorts (including Up-/Downselling)</t>
  </si>
  <si>
    <t>Customer Cohorts BASIC</t>
  </si>
  <si>
    <t>Total ENTERPRISE TO PRO</t>
  </si>
  <si>
    <t>Customer Upsell ENTERPRISE TO BASIC (by month)</t>
  </si>
  <si>
    <t>Relative MRR Cohorts (including Up-/Downselling)</t>
  </si>
  <si>
    <t>Customer Cohorts PRO</t>
  </si>
  <si>
    <t>Total ENTERPRISE TO BASIC</t>
  </si>
  <si>
    <t>Cases</t>
  </si>
  <si>
    <t>Options</t>
  </si>
  <si>
    <t>Yes</t>
  </si>
  <si>
    <t>SaaS + Marketplace</t>
  </si>
  <si>
    <t>Post Payment</t>
  </si>
  <si>
    <t>MRR Cohorts (attributed to months)</t>
  </si>
  <si>
    <t>Total PRO</t>
  </si>
  <si>
    <t>Customer Cohorts ENTERPRISE</t>
  </si>
  <si>
    <t>Total ENTERPRISE</t>
  </si>
  <si>
    <t>Customer Cohorts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</si>
</sst>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5" formatCode="#,##0\ &quot;€&quot;;\-#,##0\ &quot;€&quot;"/>
    <numFmt numFmtId="164" formatCode="_-* #,##0\ &quot;€&quot;_-;\-* #,##0\ &quot;€&quot;_-;_-* &quot;-&quot;??\ &quot;€&quot;_-;_-@"/>
    <numFmt numFmtId="165" formatCode="0.0"/>
    <numFmt numFmtId="166" formatCode="d/m/yyyy"/>
    <numFmt numFmtId="167" formatCode="[$-407]mmm/\ yy"/>
    <numFmt numFmtId="168" formatCode="#,##0\ \k&quot;€&quot;"/>
    <numFmt numFmtId="169" formatCode="0.0%"/>
    <numFmt numFmtId="170" formatCode="#,##0.0"/>
    <numFmt numFmtId="171" formatCode="#,##0.0_ ;\-#,##0.0\ "/>
    <numFmt numFmtId="172" formatCode="#,##0\ &quot;€&quot;"/>
    <numFmt numFmtId="173" formatCode="_-* #,##0.00\ &quot;€&quot;_-;\-* #,##0.00\ &quot;€&quot;_-;_-* &quot;-&quot;??\ &quot;€&quot;_-;_-@"/>
    <numFmt numFmtId="174" formatCode="0.000"/>
    <numFmt numFmtId="175" formatCode="_-* #,##0\ _€_-;\-* #,##0\ _€_-;_-* &quot;-&quot;??\ _€_-;_-@"/>
  </numFmts>
  <fonts count="32">
    <font>
      <sz val="11"/>
      <color theme="1"/>
      <name val="Arial"/>
    </font>
    <font>
      <sz val="11"/>
      <color theme="1"/>
      <name val="Calibri"/>
    </font>
    <font>
      <sz val="11"/>
      <color theme="0"/>
      <name val="Calibri"/>
    </font>
    <font>
      <b/>
      <sz val="11"/>
      <color theme="1"/>
      <name val="Calibri"/>
    </font>
    <font>
      <b/>
      <sz val="28"/>
      <color theme="1"/>
      <name val="Calibri"/>
    </font>
    <font>
      <u/>
      <sz val="11"/>
      <color theme="10"/>
      <name val="Arial"/>
    </font>
    <font>
      <u/>
      <sz val="11"/>
      <color theme="10"/>
      <name val="Calibri"/>
    </font>
    <font>
      <b/>
      <sz val="11"/>
      <color theme="0"/>
      <name val="Calibri"/>
    </font>
    <font>
      <b/>
      <sz val="11"/>
      <color rgb="FF757070"/>
      <name val="Calibri"/>
    </font>
    <font>
      <i/>
      <sz val="11"/>
      <color theme="1"/>
      <name val="Calibri"/>
    </font>
    <font>
      <i/>
      <u/>
      <sz val="11"/>
      <color theme="10"/>
      <name val="Arial"/>
    </font>
    <font>
      <i/>
      <sz val="11"/>
      <color rgb="FFAEABAB"/>
      <name val="Calibri"/>
    </font>
    <font>
      <sz val="11"/>
      <color rgb="FFAEABAB"/>
      <name val="Calibri"/>
    </font>
    <font>
      <sz val="11"/>
      <color rgb="FF7F7F7F"/>
      <name val="Calibri"/>
    </font>
    <font>
      <sz val="24"/>
      <color theme="1"/>
      <name val="Calibri"/>
    </font>
    <font>
      <b/>
      <sz val="24"/>
      <color theme="1"/>
      <name val="Calibri"/>
    </font>
    <font>
      <sz val="16"/>
      <color theme="1"/>
      <name val="Calibri"/>
    </font>
    <font>
      <sz val="11"/>
      <color rgb="FF757070"/>
      <name val="Calibri"/>
    </font>
    <font>
      <i/>
      <sz val="11"/>
      <color theme="0"/>
      <name val="Calibri"/>
    </font>
    <font>
      <b/>
      <sz val="11"/>
      <color theme="1"/>
      <name val="Avenir"/>
    </font>
    <font>
      <b/>
      <i/>
      <sz val="11"/>
      <color theme="1"/>
      <name val="Calibri"/>
    </font>
    <font>
      <b/>
      <i/>
      <sz val="11"/>
      <color theme="1"/>
      <name val="Avenir"/>
    </font>
    <font>
      <sz val="11"/>
      <color theme="1"/>
      <name val="Avenir"/>
    </font>
    <font>
      <i/>
      <sz val="11"/>
      <color theme="1"/>
      <name val="Avenir"/>
    </font>
    <font>
      <sz val="11"/>
      <color rgb="FFF2F2F2"/>
      <name val="Calibri"/>
    </font>
    <font>
      <i/>
      <sz val="11"/>
      <color rgb="FFAEABAB"/>
      <name val="Avenir"/>
    </font>
    <font>
      <sz val="11"/>
      <color theme="1"/>
      <name val="Calibri"/>
    </font>
    <font>
      <b/>
      <sz val="11"/>
      <color theme="0"/>
      <name val="Avenir"/>
    </font>
    <font>
      <sz val="11"/>
      <color rgb="FFFFFFFF"/>
      <name val="Calibri"/>
    </font>
    <font>
      <sz val="11"/>
      <color rgb="FFFFFFFF"/>
      <name val="Avenir"/>
    </font>
    <font>
      <b/>
      <sz val="11"/>
      <color rgb="FF000000"/>
      <name val="Calibri"/>
    </font>
    <font>
      <i/>
      <sz val="11"/>
      <color rgb="FF7F7F7F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7F7F7F"/>
        <bgColor rgb="FF7F7F7F"/>
      </patternFill>
    </fill>
    <fill>
      <patternFill patternType="solid">
        <fgColor theme="0"/>
        <bgColor theme="0"/>
      </patternFill>
    </fill>
    <fill>
      <patternFill patternType="solid">
        <fgColor rgb="FF757070"/>
        <bgColor rgb="FF757070"/>
      </patternFill>
    </fill>
    <fill>
      <patternFill patternType="solid">
        <fgColor rgb="FFFFFF00"/>
        <bgColor rgb="FFFFFF00"/>
      </patternFill>
    </fill>
    <fill>
      <patternFill patternType="solid">
        <fgColor rgb="FFF2F2F2"/>
        <bgColor rgb="FFF2F2F2"/>
      </patternFill>
    </fill>
    <fill>
      <patternFill patternType="solid">
        <fgColor rgb="FFAEABAB"/>
        <bgColor rgb="FFAEABAB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11">
    <xf numFmtId="0" fontId="0" fillId="0" borderId="0" xfId="0" applyFont="1" applyAlignment="1"/>
    <xf numFmtId="17" fontId="1" fillId="0" borderId="0" xfId="0" applyNumberFormat="1" applyFont="1"/>
    <xf numFmtId="0" fontId="1" fillId="2" borderId="1" xfId="0" applyFont="1" applyFill="1" applyBorder="1"/>
    <xf numFmtId="0" fontId="2" fillId="0" borderId="0" xfId="0" applyFont="1"/>
    <xf numFmtId="0" fontId="1" fillId="3" borderId="1" xfId="0" applyFont="1" applyFill="1" applyBorder="1"/>
    <xf numFmtId="17" fontId="3" fillId="0" borderId="0" xfId="0" applyNumberFormat="1" applyFont="1"/>
    <xf numFmtId="0" fontId="4" fillId="3" borderId="1" xfId="0" applyFont="1" applyFill="1" applyBorder="1" applyAlignment="1">
      <alignment horizontal="left" vertical="center"/>
    </xf>
    <xf numFmtId="17" fontId="3" fillId="3" borderId="1" xfId="0" applyNumberFormat="1" applyFont="1" applyFill="1" applyBorder="1"/>
    <xf numFmtId="0" fontId="5" fillId="3" borderId="1" xfId="0" applyFont="1" applyFill="1" applyBorder="1"/>
    <xf numFmtId="0" fontId="6" fillId="3" borderId="1" xfId="0" applyFont="1" applyFill="1" applyBorder="1"/>
    <xf numFmtId="0" fontId="3" fillId="3" borderId="1" xfId="0" applyFont="1" applyFill="1" applyBorder="1"/>
    <xf numFmtId="17" fontId="7" fillId="0" borderId="0" xfId="0" applyNumberFormat="1" applyFont="1"/>
    <xf numFmtId="0" fontId="8" fillId="4" borderId="1" xfId="0" applyFont="1" applyFill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2" fillId="4" borderId="1" xfId="0" applyFont="1" applyFill="1" applyBorder="1"/>
    <xf numFmtId="0" fontId="2" fillId="3" borderId="1" xfId="0" applyFont="1" applyFill="1" applyBorder="1"/>
    <xf numFmtId="0" fontId="7" fillId="3" borderId="1" xfId="0" applyFont="1" applyFill="1" applyBorder="1"/>
    <xf numFmtId="0" fontId="3" fillId="3" borderId="1" xfId="0" applyFont="1" applyFill="1" applyBorder="1" applyAlignment="1">
      <alignment horizontal="left"/>
    </xf>
    <xf numFmtId="164" fontId="3" fillId="3" borderId="1" xfId="0" applyNumberFormat="1" applyFont="1" applyFill="1" applyBorder="1"/>
    <xf numFmtId="0" fontId="9" fillId="3" borderId="1" xfId="0" applyFont="1" applyFill="1" applyBorder="1"/>
    <xf numFmtId="0" fontId="9" fillId="3" borderId="1" xfId="0" applyFont="1" applyFill="1" applyBorder="1" applyAlignment="1">
      <alignment horizontal="left"/>
    </xf>
    <xf numFmtId="164" fontId="9" fillId="3" borderId="1" xfId="0" applyNumberFormat="1" applyFont="1" applyFill="1" applyBorder="1"/>
    <xf numFmtId="0" fontId="10" fillId="3" borderId="1" xfId="0" applyFont="1" applyFill="1" applyBorder="1"/>
    <xf numFmtId="0" fontId="9" fillId="0" borderId="0" xfId="0" applyFont="1"/>
    <xf numFmtId="0" fontId="9" fillId="0" borderId="0" xfId="0" applyFont="1" applyAlignment="1">
      <alignment horizontal="left"/>
    </xf>
    <xf numFmtId="164" fontId="9" fillId="0" borderId="0" xfId="0" applyNumberFormat="1" applyFont="1"/>
    <xf numFmtId="9" fontId="1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165" fontId="12" fillId="0" borderId="0" xfId="0" applyNumberFormat="1" applyFont="1"/>
    <xf numFmtId="2" fontId="12" fillId="0" borderId="0" xfId="0" applyNumberFormat="1" applyFont="1"/>
    <xf numFmtId="0" fontId="12" fillId="3" borderId="1" xfId="0" applyFont="1" applyFill="1" applyBorder="1"/>
    <xf numFmtId="9" fontId="9" fillId="3" borderId="1" xfId="0" applyNumberFormat="1" applyFont="1" applyFill="1" applyBorder="1"/>
    <xf numFmtId="0" fontId="13" fillId="2" borderId="1" xfId="0" applyFont="1" applyFill="1" applyBorder="1"/>
    <xf numFmtId="166" fontId="3" fillId="3" borderId="1" xfId="0" applyNumberFormat="1" applyFont="1" applyFill="1" applyBorder="1" applyAlignment="1">
      <alignment horizontal="left"/>
    </xf>
    <xf numFmtId="167" fontId="1" fillId="5" borderId="1" xfId="0" applyNumberFormat="1" applyFont="1" applyFill="1" applyBorder="1" applyAlignment="1">
      <alignment horizontal="left"/>
    </xf>
    <xf numFmtId="167" fontId="2" fillId="3" borderId="1" xfId="0" applyNumberFormat="1" applyFont="1" applyFill="1" applyBorder="1" applyAlignment="1">
      <alignment horizontal="left"/>
    </xf>
    <xf numFmtId="0" fontId="14" fillId="3" borderId="1" xfId="0" applyFont="1" applyFill="1" applyBorder="1"/>
    <xf numFmtId="168" fontId="15" fillId="3" borderId="1" xfId="0" applyNumberFormat="1" applyFont="1" applyFill="1" applyBorder="1" applyAlignment="1">
      <alignment horizontal="center"/>
    </xf>
    <xf numFmtId="169" fontId="15" fillId="3" borderId="1" xfId="0" applyNumberFormat="1" applyFont="1" applyFill="1" applyBorder="1" applyAlignment="1">
      <alignment horizontal="center"/>
    </xf>
    <xf numFmtId="3" fontId="15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169" fontId="9" fillId="3" borderId="1" xfId="0" applyNumberFormat="1" applyFont="1" applyFill="1" applyBorder="1" applyAlignment="1">
      <alignment horizontal="center"/>
    </xf>
    <xf numFmtId="168" fontId="9" fillId="3" borderId="1" xfId="0" applyNumberFormat="1" applyFont="1" applyFill="1" applyBorder="1" applyAlignment="1">
      <alignment horizontal="center"/>
    </xf>
    <xf numFmtId="0" fontId="16" fillId="3" borderId="1" xfId="0" applyFont="1" applyFill="1" applyBorder="1"/>
    <xf numFmtId="0" fontId="16" fillId="3" borderId="1" xfId="0" applyFont="1" applyFill="1" applyBorder="1" applyAlignment="1">
      <alignment horizontal="center"/>
    </xf>
    <xf numFmtId="3" fontId="3" fillId="3" borderId="1" xfId="0" applyNumberFormat="1" applyFont="1" applyFill="1" applyBorder="1"/>
    <xf numFmtId="3" fontId="9" fillId="3" borderId="1" xfId="0" applyNumberFormat="1" applyFont="1" applyFill="1" applyBorder="1"/>
    <xf numFmtId="2" fontId="1" fillId="0" borderId="0" xfId="0" applyNumberFormat="1" applyFont="1"/>
    <xf numFmtId="0" fontId="17" fillId="4" borderId="1" xfId="0" applyFont="1" applyFill="1" applyBorder="1" applyAlignment="1">
      <alignment horizontal="left"/>
    </xf>
    <xf numFmtId="17" fontId="1" fillId="3" borderId="1" xfId="0" applyNumberFormat="1" applyFont="1" applyFill="1" applyBorder="1"/>
    <xf numFmtId="17" fontId="2" fillId="0" borderId="0" xfId="0" applyNumberFormat="1" applyFont="1"/>
    <xf numFmtId="0" fontId="3" fillId="0" borderId="0" xfId="0" applyFont="1"/>
    <xf numFmtId="0" fontId="1" fillId="3" borderId="1" xfId="0" applyFont="1" applyFill="1" applyBorder="1" applyAlignment="1">
      <alignment horizontal="left"/>
    </xf>
    <xf numFmtId="3" fontId="1" fillId="3" borderId="1" xfId="0" applyNumberFormat="1" applyFont="1" applyFill="1" applyBorder="1"/>
    <xf numFmtId="1" fontId="1" fillId="3" borderId="1" xfId="0" applyNumberFormat="1" applyFont="1" applyFill="1" applyBorder="1"/>
    <xf numFmtId="1" fontId="3" fillId="3" borderId="1" xfId="0" applyNumberFormat="1" applyFont="1" applyFill="1" applyBorder="1"/>
    <xf numFmtId="9" fontId="9" fillId="0" borderId="0" xfId="0" applyNumberFormat="1" applyFont="1" applyAlignment="1">
      <alignment horizontal="left"/>
    </xf>
    <xf numFmtId="1" fontId="9" fillId="3" borderId="1" xfId="0" applyNumberFormat="1" applyFont="1" applyFill="1" applyBorder="1"/>
    <xf numFmtId="0" fontId="18" fillId="0" borderId="0" xfId="0" applyFont="1"/>
    <xf numFmtId="9" fontId="1" fillId="3" borderId="1" xfId="0" applyNumberFormat="1" applyFont="1" applyFill="1" applyBorder="1"/>
    <xf numFmtId="0" fontId="2" fillId="0" borderId="0" xfId="0" applyFont="1" applyAlignment="1">
      <alignment horizontal="left"/>
    </xf>
    <xf numFmtId="165" fontId="1" fillId="3" borderId="1" xfId="0" applyNumberFormat="1" applyFont="1" applyFill="1" applyBorder="1"/>
    <xf numFmtId="0" fontId="1" fillId="0" borderId="0" xfId="0" applyFont="1"/>
    <xf numFmtId="164" fontId="1" fillId="3" borderId="1" xfId="0" applyNumberFormat="1" applyFont="1" applyFill="1" applyBorder="1"/>
    <xf numFmtId="165" fontId="3" fillId="3" borderId="1" xfId="0" applyNumberFormat="1" applyFont="1" applyFill="1" applyBorder="1"/>
    <xf numFmtId="169" fontId="9" fillId="3" borderId="1" xfId="0" applyNumberFormat="1" applyFont="1" applyFill="1" applyBorder="1"/>
    <xf numFmtId="0" fontId="8" fillId="4" borderId="1" xfId="0" applyFont="1" applyFill="1" applyBorder="1"/>
    <xf numFmtId="0" fontId="7" fillId="4" borderId="1" xfId="0" applyFont="1" applyFill="1" applyBorder="1"/>
    <xf numFmtId="1" fontId="9" fillId="0" borderId="0" xfId="0" applyNumberFormat="1" applyFont="1"/>
    <xf numFmtId="1" fontId="3" fillId="0" borderId="0" xfId="0" applyNumberFormat="1" applyFont="1"/>
    <xf numFmtId="0" fontId="7" fillId="0" borderId="0" xfId="0" applyFont="1"/>
    <xf numFmtId="164" fontId="3" fillId="0" borderId="0" xfId="0" applyNumberFormat="1" applyFont="1"/>
    <xf numFmtId="0" fontId="7" fillId="0" borderId="0" xfId="0" applyFont="1" applyAlignment="1">
      <alignment horizontal="left"/>
    </xf>
    <xf numFmtId="17" fontId="3" fillId="6" borderId="1" xfId="0" applyNumberFormat="1" applyFont="1" applyFill="1" applyBorder="1"/>
    <xf numFmtId="0" fontId="3" fillId="6" borderId="1" xfId="0" applyFont="1" applyFill="1" applyBorder="1"/>
    <xf numFmtId="0" fontId="3" fillId="6" borderId="1" xfId="0" applyFont="1" applyFill="1" applyBorder="1" applyAlignment="1">
      <alignment horizontal="left"/>
    </xf>
    <xf numFmtId="0" fontId="19" fillId="6" borderId="1" xfId="0" applyFont="1" applyFill="1" applyBorder="1" applyAlignment="1">
      <alignment horizontal="left"/>
    </xf>
    <xf numFmtId="3" fontId="3" fillId="5" borderId="1" xfId="0" applyNumberFormat="1" applyFont="1" applyFill="1" applyBorder="1"/>
    <xf numFmtId="9" fontId="1" fillId="0" borderId="0" xfId="0" applyNumberFormat="1" applyFont="1"/>
    <xf numFmtId="0" fontId="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9" fontId="3" fillId="5" borderId="1" xfId="0" applyNumberFormat="1" applyFont="1" applyFill="1" applyBorder="1"/>
    <xf numFmtId="170" fontId="3" fillId="5" borderId="1" xfId="0" applyNumberFormat="1" applyFont="1" applyFill="1" applyBorder="1"/>
    <xf numFmtId="0" fontId="22" fillId="0" borderId="0" xfId="0" applyFont="1" applyAlignment="1">
      <alignment horizontal="left"/>
    </xf>
    <xf numFmtId="2" fontId="3" fillId="6" borderId="1" xfId="0" applyNumberFormat="1" applyFont="1" applyFill="1" applyBorder="1"/>
    <xf numFmtId="1" fontId="3" fillId="6" borderId="1" xfId="0" applyNumberFormat="1" applyFont="1" applyFill="1" applyBorder="1"/>
    <xf numFmtId="9" fontId="23" fillId="0" borderId="0" xfId="0" applyNumberFormat="1" applyFont="1" applyAlignment="1">
      <alignment horizontal="left"/>
    </xf>
    <xf numFmtId="1" fontId="1" fillId="0" borderId="0" xfId="0" applyNumberFormat="1" applyFont="1"/>
    <xf numFmtId="1" fontId="1" fillId="5" borderId="1" xfId="0" applyNumberFormat="1" applyFont="1" applyFill="1" applyBorder="1"/>
    <xf numFmtId="9" fontId="1" fillId="0" borderId="0" xfId="0" applyNumberFormat="1" applyFont="1" applyAlignment="1">
      <alignment horizontal="left"/>
    </xf>
    <xf numFmtId="0" fontId="24" fillId="3" borderId="1" xfId="0" applyFont="1" applyFill="1" applyBorder="1"/>
    <xf numFmtId="0" fontId="12" fillId="0" borderId="0" xfId="0" applyFont="1"/>
    <xf numFmtId="9" fontId="25" fillId="0" borderId="0" xfId="0" applyNumberFormat="1" applyFont="1" applyAlignment="1">
      <alignment horizontal="left"/>
    </xf>
    <xf numFmtId="0" fontId="3" fillId="6" borderId="1" xfId="0" applyFont="1" applyFill="1" applyBorder="1" applyAlignment="1">
      <alignment horizontal="right"/>
    </xf>
    <xf numFmtId="0" fontId="7" fillId="7" borderId="1" xfId="0" applyFont="1" applyFill="1" applyBorder="1"/>
    <xf numFmtId="164" fontId="7" fillId="7" borderId="1" xfId="0" applyNumberFormat="1" applyFont="1" applyFill="1" applyBorder="1"/>
    <xf numFmtId="0" fontId="22" fillId="3" borderId="1" xfId="0" applyFont="1" applyFill="1" applyBorder="1" applyAlignment="1">
      <alignment horizontal="left"/>
    </xf>
    <xf numFmtId="164" fontId="1" fillId="0" borderId="0" xfId="0" applyNumberFormat="1" applyFont="1"/>
    <xf numFmtId="0" fontId="7" fillId="8" borderId="1" xfId="0" applyFont="1" applyFill="1" applyBorder="1"/>
    <xf numFmtId="164" fontId="7" fillId="8" borderId="1" xfId="0" applyNumberFormat="1" applyFont="1" applyFill="1" applyBorder="1"/>
    <xf numFmtId="0" fontId="26" fillId="0" borderId="0" xfId="0" applyFont="1"/>
    <xf numFmtId="9" fontId="3" fillId="6" borderId="1" xfId="0" applyNumberFormat="1" applyFont="1" applyFill="1" applyBorder="1" applyAlignment="1">
      <alignment horizontal="left"/>
    </xf>
    <xf numFmtId="165" fontId="3" fillId="6" borderId="1" xfId="0" applyNumberFormat="1" applyFont="1" applyFill="1" applyBorder="1"/>
    <xf numFmtId="165" fontId="1" fillId="5" borderId="1" xfId="0" applyNumberFormat="1" applyFont="1" applyFill="1" applyBorder="1"/>
    <xf numFmtId="1" fontId="12" fillId="0" borderId="0" xfId="0" applyNumberFormat="1" applyFont="1"/>
    <xf numFmtId="169" fontId="3" fillId="6" borderId="1" xfId="0" applyNumberFormat="1" applyFont="1" applyFill="1" applyBorder="1"/>
    <xf numFmtId="169" fontId="1" fillId="3" borderId="1" xfId="0" applyNumberFormat="1" applyFont="1" applyFill="1" applyBorder="1"/>
    <xf numFmtId="0" fontId="7" fillId="9" borderId="1" xfId="0" applyFont="1" applyFill="1" applyBorder="1"/>
    <xf numFmtId="0" fontId="18" fillId="3" borderId="1" xfId="0" applyFont="1" applyFill="1" applyBorder="1"/>
    <xf numFmtId="164" fontId="7" fillId="9" borderId="1" xfId="0" applyNumberFormat="1" applyFont="1" applyFill="1" applyBorder="1"/>
    <xf numFmtId="4" fontId="7" fillId="0" borderId="0" xfId="0" applyNumberFormat="1" applyFont="1"/>
    <xf numFmtId="0" fontId="7" fillId="6" borderId="1" xfId="0" applyFont="1" applyFill="1" applyBorder="1"/>
    <xf numFmtId="4" fontId="7" fillId="6" borderId="1" xfId="0" applyNumberFormat="1" applyFont="1" applyFill="1" applyBorder="1"/>
    <xf numFmtId="0" fontId="27" fillId="4" borderId="1" xfId="0" applyFont="1" applyFill="1" applyBorder="1"/>
    <xf numFmtId="0" fontId="27" fillId="0" borderId="0" xfId="0" applyFont="1"/>
    <xf numFmtId="164" fontId="3" fillId="6" borderId="1" xfId="0" applyNumberFormat="1" applyFont="1" applyFill="1" applyBorder="1"/>
    <xf numFmtId="0" fontId="23" fillId="0" borderId="0" xfId="0" applyFont="1" applyAlignment="1">
      <alignment horizontal="left"/>
    </xf>
    <xf numFmtId="1" fontId="7" fillId="8" borderId="1" xfId="0" applyNumberFormat="1" applyFont="1" applyFill="1" applyBorder="1"/>
    <xf numFmtId="164" fontId="1" fillId="5" borderId="1" xfId="0" applyNumberFormat="1" applyFont="1" applyFill="1" applyBorder="1"/>
    <xf numFmtId="0" fontId="28" fillId="3" borderId="1" xfId="0" applyFont="1" applyFill="1" applyBorder="1" applyAlignment="1">
      <alignment vertical="center"/>
    </xf>
    <xf numFmtId="171" fontId="1" fillId="3" borderId="1" xfId="0" applyNumberFormat="1" applyFont="1" applyFill="1" applyBorder="1"/>
    <xf numFmtId="0" fontId="28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27" fillId="3" borderId="1" xfId="0" applyFont="1" applyFill="1" applyBorder="1"/>
    <xf numFmtId="164" fontId="7" fillId="3" borderId="1" xfId="0" applyNumberFormat="1" applyFont="1" applyFill="1" applyBorder="1" applyAlignment="1">
      <alignment horizontal="left"/>
    </xf>
    <xf numFmtId="164" fontId="20" fillId="3" borderId="1" xfId="0" applyNumberFormat="1" applyFont="1" applyFill="1" applyBorder="1" applyAlignment="1">
      <alignment horizontal="left"/>
    </xf>
    <xf numFmtId="2" fontId="1" fillId="3" borderId="1" xfId="0" applyNumberFormat="1" applyFont="1" applyFill="1" applyBorder="1"/>
    <xf numFmtId="172" fontId="1" fillId="3" borderId="1" xfId="0" applyNumberFormat="1" applyFont="1" applyFill="1" applyBorder="1"/>
    <xf numFmtId="9" fontId="1" fillId="5" borderId="1" xfId="0" applyNumberFormat="1" applyFont="1" applyFill="1" applyBorder="1"/>
    <xf numFmtId="0" fontId="9" fillId="3" borderId="1" xfId="0" applyFont="1" applyFill="1" applyBorder="1" applyAlignment="1">
      <alignment horizontal="right"/>
    </xf>
    <xf numFmtId="164" fontId="7" fillId="4" borderId="1" xfId="0" applyNumberFormat="1" applyFont="1" applyFill="1" applyBorder="1" applyAlignment="1">
      <alignment horizontal="left"/>
    </xf>
    <xf numFmtId="164" fontId="27" fillId="4" borderId="1" xfId="0" applyNumberFormat="1" applyFont="1" applyFill="1" applyBorder="1" applyAlignment="1">
      <alignment horizontal="left"/>
    </xf>
    <xf numFmtId="164" fontId="7" fillId="0" borderId="0" xfId="0" applyNumberFormat="1" applyFont="1" applyAlignment="1">
      <alignment horizontal="left"/>
    </xf>
    <xf numFmtId="164" fontId="27" fillId="0" borderId="0" xfId="0" applyNumberFormat="1" applyFont="1" applyAlignment="1">
      <alignment horizontal="left"/>
    </xf>
    <xf numFmtId="164" fontId="20" fillId="6" borderId="1" xfId="0" applyNumberFormat="1" applyFont="1" applyFill="1" applyBorder="1" applyAlignment="1">
      <alignment horizontal="left"/>
    </xf>
    <xf numFmtId="164" fontId="21" fillId="6" borderId="1" xfId="0" applyNumberFormat="1" applyFont="1" applyFill="1" applyBorder="1" applyAlignment="1">
      <alignment horizontal="left"/>
    </xf>
    <xf numFmtId="1" fontId="3" fillId="5" borderId="1" xfId="0" applyNumberFormat="1" applyFont="1" applyFill="1" applyBorder="1"/>
    <xf numFmtId="172" fontId="1" fillId="5" borderId="1" xfId="0" applyNumberFormat="1" applyFont="1" applyFill="1" applyBorder="1"/>
    <xf numFmtId="164" fontId="1" fillId="3" borderId="1" xfId="0" applyNumberFormat="1" applyFont="1" applyFill="1" applyBorder="1" applyAlignment="1">
      <alignment horizontal="left"/>
    </xf>
    <xf numFmtId="164" fontId="20" fillId="0" borderId="0" xfId="0" applyNumberFormat="1" applyFont="1" applyAlignment="1">
      <alignment horizontal="left"/>
    </xf>
    <xf numFmtId="164" fontId="21" fillId="0" borderId="0" xfId="0" applyNumberFormat="1" applyFont="1" applyAlignment="1">
      <alignment horizontal="left"/>
    </xf>
    <xf numFmtId="0" fontId="19" fillId="3" borderId="1" xfId="0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1" fillId="5" borderId="1" xfId="0" applyFont="1" applyFill="1" applyBorder="1"/>
    <xf numFmtId="1" fontId="7" fillId="9" borderId="1" xfId="0" applyNumberFormat="1" applyFont="1" applyFill="1" applyBorder="1"/>
    <xf numFmtId="165" fontId="1" fillId="0" borderId="0" xfId="0" applyNumberFormat="1" applyFont="1"/>
    <xf numFmtId="0" fontId="3" fillId="5" borderId="1" xfId="0" applyFont="1" applyFill="1" applyBorder="1"/>
    <xf numFmtId="164" fontId="1" fillId="0" borderId="0" xfId="0" applyNumberFormat="1" applyFont="1" applyAlignment="1">
      <alignment horizontal="left"/>
    </xf>
    <xf numFmtId="164" fontId="22" fillId="0" borderId="0" xfId="0" applyNumberFormat="1" applyFont="1" applyAlignment="1">
      <alignment horizontal="left"/>
    </xf>
    <xf numFmtId="172" fontId="3" fillId="3" borderId="1" xfId="0" applyNumberFormat="1" applyFont="1" applyFill="1" applyBorder="1"/>
    <xf numFmtId="0" fontId="7" fillId="3" borderId="1" xfId="0" applyFont="1" applyFill="1" applyBorder="1" applyAlignment="1">
      <alignment horizontal="left"/>
    </xf>
    <xf numFmtId="0" fontId="20" fillId="3" borderId="1" xfId="0" applyFont="1" applyFill="1" applyBorder="1" applyAlignment="1">
      <alignment horizontal="left"/>
    </xf>
    <xf numFmtId="0" fontId="19" fillId="6" borderId="1" xfId="0" applyFont="1" applyFill="1" applyBorder="1"/>
    <xf numFmtId="1" fontId="30" fillId="3" borderId="1" xfId="0" applyNumberFormat="1" applyFont="1" applyFill="1" applyBorder="1"/>
    <xf numFmtId="0" fontId="19" fillId="0" borderId="0" xfId="0" applyFont="1"/>
    <xf numFmtId="172" fontId="3" fillId="6" borderId="1" xfId="0" applyNumberFormat="1" applyFont="1" applyFill="1" applyBorder="1"/>
    <xf numFmtId="0" fontId="7" fillId="2" borderId="1" xfId="0" applyFont="1" applyFill="1" applyBorder="1" applyAlignment="1">
      <alignment horizontal="left"/>
    </xf>
    <xf numFmtId="0" fontId="2" fillId="2" borderId="1" xfId="0" applyFont="1" applyFill="1" applyBorder="1"/>
    <xf numFmtId="0" fontId="27" fillId="2" borderId="1" xfId="0" applyFont="1" applyFill="1" applyBorder="1" applyAlignment="1">
      <alignment horizontal="left"/>
    </xf>
    <xf numFmtId="0" fontId="20" fillId="6" borderId="1" xfId="0" applyFont="1" applyFill="1" applyBorder="1" applyAlignment="1">
      <alignment horizontal="left"/>
    </xf>
    <xf numFmtId="0" fontId="21" fillId="6" borderId="1" xfId="0" applyFont="1" applyFill="1" applyBorder="1" applyAlignment="1">
      <alignment horizontal="left"/>
    </xf>
    <xf numFmtId="172" fontId="3" fillId="5" borderId="1" xfId="0" applyNumberFormat="1" applyFont="1" applyFill="1" applyBorder="1"/>
    <xf numFmtId="172" fontId="1" fillId="3" borderId="1" xfId="0" applyNumberFormat="1" applyFont="1" applyFill="1" applyBorder="1" applyAlignment="1">
      <alignment horizontal="right"/>
    </xf>
    <xf numFmtId="0" fontId="1" fillId="0" borderId="0" xfId="0" applyFont="1" applyAlignment="1">
      <alignment horizontal="right"/>
    </xf>
    <xf numFmtId="1" fontId="30" fillId="0" borderId="0" xfId="0" applyNumberFormat="1" applyFont="1"/>
    <xf numFmtId="9" fontId="7" fillId="9" borderId="1" xfId="0" applyNumberFormat="1" applyFont="1" applyFill="1" applyBorder="1"/>
    <xf numFmtId="0" fontId="1" fillId="6" borderId="1" xfId="0" applyFont="1" applyFill="1" applyBorder="1"/>
    <xf numFmtId="1" fontId="7" fillId="7" borderId="1" xfId="0" applyNumberFormat="1" applyFont="1" applyFill="1" applyBorder="1"/>
    <xf numFmtId="3" fontId="3" fillId="6" borderId="1" xfId="0" applyNumberFormat="1" applyFont="1" applyFill="1" applyBorder="1"/>
    <xf numFmtId="169" fontId="1" fillId="0" borderId="0" xfId="0" applyNumberFormat="1" applyFont="1"/>
    <xf numFmtId="169" fontId="1" fillId="5" borderId="1" xfId="0" applyNumberFormat="1" applyFont="1" applyFill="1" applyBorder="1"/>
    <xf numFmtId="173" fontId="1" fillId="0" borderId="0" xfId="0" applyNumberFormat="1" applyFont="1"/>
    <xf numFmtId="172" fontId="7" fillId="8" borderId="1" xfId="0" applyNumberFormat="1" applyFont="1" applyFill="1" applyBorder="1"/>
    <xf numFmtId="174" fontId="1" fillId="0" borderId="0" xfId="0" applyNumberFormat="1" applyFont="1"/>
    <xf numFmtId="17" fontId="3" fillId="5" borderId="1" xfId="0" applyNumberFormat="1" applyFont="1" applyFill="1" applyBorder="1"/>
    <xf numFmtId="9" fontId="1" fillId="3" borderId="1" xfId="0" applyNumberFormat="1" applyFont="1" applyFill="1" applyBorder="1" applyAlignment="1">
      <alignment horizontal="left"/>
    </xf>
    <xf numFmtId="3" fontId="1" fillId="5" borderId="1" xfId="0" applyNumberFormat="1" applyFont="1" applyFill="1" applyBorder="1"/>
    <xf numFmtId="9" fontId="3" fillId="0" borderId="0" xfId="0" applyNumberFormat="1" applyFont="1"/>
    <xf numFmtId="165" fontId="3" fillId="0" borderId="0" xfId="0" applyNumberFormat="1" applyFont="1"/>
    <xf numFmtId="172" fontId="7" fillId="9" borderId="1" xfId="0" applyNumberFormat="1" applyFont="1" applyFill="1" applyBorder="1"/>
    <xf numFmtId="175" fontId="1" fillId="0" borderId="0" xfId="0" applyNumberFormat="1" applyFont="1"/>
    <xf numFmtId="3" fontId="1" fillId="0" borderId="0" xfId="0" applyNumberFormat="1" applyFont="1"/>
    <xf numFmtId="172" fontId="1" fillId="0" borderId="0" xfId="0" applyNumberFormat="1" applyFont="1"/>
    <xf numFmtId="0" fontId="7" fillId="2" borderId="1" xfId="0" applyFont="1" applyFill="1" applyBorder="1"/>
    <xf numFmtId="0" fontId="27" fillId="2" borderId="1" xfId="0" applyFont="1" applyFill="1" applyBorder="1"/>
    <xf numFmtId="165" fontId="1" fillId="0" borderId="0" xfId="0" applyNumberFormat="1" applyFont="1" applyAlignment="1">
      <alignment horizontal="left"/>
    </xf>
    <xf numFmtId="165" fontId="22" fillId="0" borderId="0" xfId="0" applyNumberFormat="1" applyFont="1" applyAlignment="1">
      <alignment horizontal="left"/>
    </xf>
    <xf numFmtId="164" fontId="7" fillId="0" borderId="0" xfId="0" applyNumberFormat="1" applyFont="1"/>
    <xf numFmtId="0" fontId="1" fillId="9" borderId="1" xfId="0" applyFont="1" applyFill="1" applyBorder="1"/>
    <xf numFmtId="3" fontId="7" fillId="8" borderId="1" xfId="0" applyNumberFormat="1" applyFont="1" applyFill="1" applyBorder="1"/>
    <xf numFmtId="3" fontId="7" fillId="9" borderId="1" xfId="0" applyNumberFormat="1" applyFont="1" applyFill="1" applyBorder="1"/>
    <xf numFmtId="0" fontId="27" fillId="0" borderId="0" xfId="0" applyFont="1" applyAlignment="1">
      <alignment horizontal="left"/>
    </xf>
    <xf numFmtId="1" fontId="1" fillId="3" borderId="1" xfId="0" applyNumberFormat="1" applyFont="1" applyFill="1" applyBorder="1" applyAlignment="1">
      <alignment horizontal="left"/>
    </xf>
    <xf numFmtId="17" fontId="3" fillId="3" borderId="1" xfId="0" applyNumberFormat="1" applyFont="1" applyFill="1" applyBorder="1" applyAlignment="1">
      <alignment horizontal="left"/>
    </xf>
    <xf numFmtId="9" fontId="9" fillId="5" borderId="1" xfId="0" applyNumberFormat="1" applyFont="1" applyFill="1" applyBorder="1"/>
    <xf numFmtId="9" fontId="9" fillId="0" borderId="0" xfId="0" applyNumberFormat="1" applyFont="1"/>
    <xf numFmtId="172" fontId="9" fillId="0" borderId="0" xfId="0" applyNumberFormat="1" applyFont="1"/>
    <xf numFmtId="17" fontId="3" fillId="0" borderId="0" xfId="0" applyNumberFormat="1" applyFont="1" applyAlignment="1">
      <alignment horizontal="left"/>
    </xf>
    <xf numFmtId="0" fontId="31" fillId="3" borderId="1" xfId="0" applyFont="1" applyFill="1" applyBorder="1"/>
    <xf numFmtId="0" fontId="31" fillId="0" borderId="0" xfId="0" applyFont="1"/>
    <xf numFmtId="172" fontId="9" fillId="5" borderId="1" xfId="0" applyNumberFormat="1" applyFont="1" applyFill="1" applyBorder="1"/>
    <xf numFmtId="172" fontId="9" fillId="3" borderId="1" xfId="0" applyNumberFormat="1" applyFont="1" applyFill="1" applyBorder="1"/>
    <xf numFmtId="0" fontId="23" fillId="3" borderId="1" xfId="0" applyFont="1" applyFill="1" applyBorder="1" applyAlignment="1">
      <alignment horizontal="left"/>
    </xf>
    <xf numFmtId="172" fontId="1" fillId="5" borderId="1" xfId="0" applyNumberFormat="1" applyFont="1" applyFill="1" applyBorder="1" applyAlignment="1">
      <alignment horizontal="right"/>
    </xf>
    <xf numFmtId="4" fontId="1" fillId="3" borderId="1" xfId="0" applyNumberFormat="1" applyFont="1" applyFill="1" applyBorder="1"/>
    <xf numFmtId="5" fontId="1" fillId="3" borderId="1" xfId="0" applyNumberFormat="1" applyFont="1" applyFill="1" applyBorder="1"/>
    <xf numFmtId="166" fontId="1" fillId="3" borderId="1" xfId="0" applyNumberFormat="1" applyFont="1" applyFill="1" applyBorder="1" applyAlignment="1">
      <alignment horizontal="left"/>
    </xf>
    <xf numFmtId="169" fontId="1" fillId="0" borderId="0" xfId="0" applyNumberFormat="1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42"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  <dxf>
      <font>
        <color theme="9"/>
      </font>
      <fill>
        <patternFill patternType="none"/>
      </fill>
    </dxf>
    <dxf>
      <font>
        <color rgb="FFC0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pt-PT"/>
              <a:t>Revenues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8575" cmpd="sng">
              <a:solidFill>
                <a:schemeClr val="accent1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Actuals'!$F$10:$AC$10</c:f>
              <c:numCache>
                <c:formatCode>_-* #,##0\ "€"_-;\-* #,##0\ "€"_-;_-* "-"??\ "€"_-;_-@</c:formatCode>
                <c:ptCount val="24"/>
                <c:pt idx="0">
                  <c:v>60000</c:v>
                </c:pt>
                <c:pt idx="1">
                  <c:v>60300</c:v>
                </c:pt>
                <c:pt idx="2">
                  <c:v>60414</c:v>
                </c:pt>
                <c:pt idx="3">
                  <c:v>60367.319999999992</c:v>
                </c:pt>
                <c:pt idx="4">
                  <c:v>60182.181599999996</c:v>
                </c:pt>
                <c:pt idx="5">
                  <c:v>59878.081008000008</c:v>
                </c:pt>
                <c:pt idx="6">
                  <c:v>59472.117263039996</c:v>
                </c:pt>
                <c:pt idx="7">
                  <c:v>95029.281047955199</c:v>
                </c:pt>
                <c:pt idx="8">
                  <c:v>136553.70882155097</c:v>
                </c:pt>
                <c:pt idx="9">
                  <c:v>184120.88643232826</c:v>
                </c:pt>
                <c:pt idx="10">
                  <c:v>201731.41027642498</c:v>
                </c:pt>
                <c:pt idx="11">
                  <c:v>219423.29065491058</c:v>
                </c:pt>
                <c:pt idx="12">
                  <c:v>237142.87239574478</c:v>
                </c:pt>
                <c:pt idx="13">
                  <c:v>290893.81679529045</c:v>
                </c:pt>
                <c:pt idx="14">
                  <c:v>350627.2060851499</c:v>
                </c:pt>
                <c:pt idx="15">
                  <c:v>416372.73571412032</c:v>
                </c:pt>
                <c:pt idx="16">
                  <c:v>452091.58590043057</c:v>
                </c:pt>
                <c:pt idx="17">
                  <c:v>487787.94249494345</c:v>
                </c:pt>
                <c:pt idx="18">
                  <c:v>559429.22936006344</c:v>
                </c:pt>
                <c:pt idx="19">
                  <c:v>636935.48500207893</c:v>
                </c:pt>
                <c:pt idx="20">
                  <c:v>720309.91470374796</c:v>
                </c:pt>
                <c:pt idx="21">
                  <c:v>845591.1990831783</c:v>
                </c:pt>
                <c:pt idx="22">
                  <c:v>982746.51985419961</c:v>
                </c:pt>
                <c:pt idx="23">
                  <c:v>1131805.316839478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E-4F01-ABA9-3C632D4FCDE2}"/>
            </c:ext>
          </c:extLst>
        </c:ser>
        <c:ser>
          <c:idx val="1"/>
          <c:order val="1"/>
          <c:spPr>
            <a:ln w="28575" cmpd="sng">
              <a:solidFill>
                <a:schemeClr val="accent2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Actuals'!$F$20:$AC$20</c:f>
              <c:numCache>
                <c:formatCode>_-* #,##0\ "€"_-;\-* #,##0\ "€"_-;_-* "-"??\ "€"_-;_-@</c:formatCode>
                <c:ptCount val="24"/>
                <c:pt idx="0">
                  <c:v>60000</c:v>
                </c:pt>
                <c:pt idx="1">
                  <c:v>60300</c:v>
                </c:pt>
                <c:pt idx="2">
                  <c:v>60414</c:v>
                </c:pt>
                <c:pt idx="3">
                  <c:v>60367.319999999992</c:v>
                </c:pt>
                <c:pt idx="4">
                  <c:v>60182.181599999996</c:v>
                </c:pt>
                <c:pt idx="5">
                  <c:v>59878.081008000008</c:v>
                </c:pt>
                <c:pt idx="6">
                  <c:v>59472.117263039996</c:v>
                </c:pt>
                <c:pt idx="7">
                  <c:v>64929.281047955199</c:v>
                </c:pt>
                <c:pt idx="8">
                  <c:v>76353.708821550972</c:v>
                </c:pt>
                <c:pt idx="9">
                  <c:v>93820.886432328261</c:v>
                </c:pt>
                <c:pt idx="10">
                  <c:v>111431.41027642498</c:v>
                </c:pt>
                <c:pt idx="11">
                  <c:v>129123.29065491058</c:v>
                </c:pt>
                <c:pt idx="12">
                  <c:v>146842.87239574478</c:v>
                </c:pt>
                <c:pt idx="13">
                  <c:v>170493.81679529045</c:v>
                </c:pt>
                <c:pt idx="14">
                  <c:v>200127.2060851499</c:v>
                </c:pt>
                <c:pt idx="15">
                  <c:v>235772.7357141203</c:v>
                </c:pt>
                <c:pt idx="16">
                  <c:v>271491.58590043057</c:v>
                </c:pt>
                <c:pt idx="17">
                  <c:v>307187.94249494345</c:v>
                </c:pt>
                <c:pt idx="18">
                  <c:v>348729.22936006344</c:v>
                </c:pt>
                <c:pt idx="19">
                  <c:v>396135.48500207893</c:v>
                </c:pt>
                <c:pt idx="20">
                  <c:v>449409.9147037479</c:v>
                </c:pt>
                <c:pt idx="21">
                  <c:v>514491.19908317836</c:v>
                </c:pt>
                <c:pt idx="22">
                  <c:v>591446.51985419961</c:v>
                </c:pt>
                <c:pt idx="23">
                  <c:v>680305.31683947798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E-4F01-ABA9-3C632D4FC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391275"/>
        <c:axId val="1574476535"/>
      </c:lineChart>
      <c:dateAx>
        <c:axId val="13483912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pt-PT"/>
              </a:p>
            </c:rich>
          </c:tx>
          <c:layout/>
          <c:overlay val="0"/>
        </c:title>
        <c:numFmt formatCode="mmm\-yy" sourceLinked="1"/>
        <c:majorTickMark val="cross"/>
        <c:minorTickMark val="cross"/>
        <c:tickLblPos val="nextTo"/>
        <c:txPr>
          <a:bodyPr rot="5400000"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1574476535"/>
        <c:crosses val="autoZero"/>
        <c:auto val="1"/>
        <c:lblOffset val="100"/>
        <c:baseTimeUnit val="months"/>
      </c:dateAx>
      <c:valAx>
        <c:axId val="157447653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rPr lang="pt-PT"/>
                  <a:t>EUR</a:t>
                </a:r>
              </a:p>
            </c:rich>
          </c:tx>
          <c:layout/>
          <c:overlay val="0"/>
        </c:title>
        <c:numFmt formatCode="_-* #,##0\ &quot;€&quot;_-;\-* #,##0\ &quot;€&quot;_-;_-* &quot;-&quot;??\ &quot;€&quot;_-;_-@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1348391275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595959"/>
              </a:solidFill>
              <a:latin typeface="+mn-lt"/>
            </a:defRPr>
          </a:pPr>
          <a:endParaRPr lang="pt-PT"/>
        </a:p>
      </c:txPr>
    </c:legend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pt-PT"/>
              <a:t>Customer Acquistion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spPr>
            <a:ln w="28575" cmpd="sng">
              <a:solidFill>
                <a:schemeClr val="accent1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Actuals'!$F$55:$AC$55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1.6666666666666667</c:v>
                </c:pt>
                <c:pt idx="8">
                  <c:v>1.6666666666666667</c:v>
                </c:pt>
                <c:pt idx="9">
                  <c:v>1.6666666666666667</c:v>
                </c:pt>
                <c:pt idx="10">
                  <c:v>1.6666666666666667</c:v>
                </c:pt>
                <c:pt idx="11">
                  <c:v>1.6666666666666667</c:v>
                </c:pt>
                <c:pt idx="12">
                  <c:v>1.6666666666666667</c:v>
                </c:pt>
                <c:pt idx="13">
                  <c:v>1.6666666666666667</c:v>
                </c:pt>
                <c:pt idx="14">
                  <c:v>1.6666666666666667</c:v>
                </c:pt>
                <c:pt idx="15">
                  <c:v>1.6666666666666667</c:v>
                </c:pt>
                <c:pt idx="16">
                  <c:v>1.6666666666666667</c:v>
                </c:pt>
                <c:pt idx="17">
                  <c:v>1.6666666666666667</c:v>
                </c:pt>
                <c:pt idx="18">
                  <c:v>1.6666666666666667</c:v>
                </c:pt>
                <c:pt idx="19">
                  <c:v>1.6666666666666667</c:v>
                </c:pt>
                <c:pt idx="20">
                  <c:v>1.6666666666666667</c:v>
                </c:pt>
                <c:pt idx="21">
                  <c:v>1.6666666666666667</c:v>
                </c:pt>
                <c:pt idx="22">
                  <c:v>1.6666666666666667</c:v>
                </c:pt>
                <c:pt idx="23">
                  <c:v>1.6666666666666667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F-43E5-8357-5C333C688AA2}"/>
            </c:ext>
          </c:extLst>
        </c:ser>
        <c:ser>
          <c:idx val="1"/>
          <c:order val="1"/>
          <c:spPr>
            <a:ln w="28575" cmpd="sng">
              <a:solidFill>
                <a:schemeClr val="accent2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Actuals'!$F$64:$AC$64</c:f>
              <c:numCache>
                <c:formatCode>0.0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2.3485370135077495</c:v>
                </c:pt>
                <c:pt idx="8">
                  <c:v>1.9610372721931573</c:v>
                </c:pt>
                <c:pt idx="9">
                  <c:v>1.2905922539851691</c:v>
                </c:pt>
                <c:pt idx="10">
                  <c:v>2.4438961219982169</c:v>
                </c:pt>
                <c:pt idx="11">
                  <c:v>1.2729930071833813</c:v>
                </c:pt>
                <c:pt idx="12">
                  <c:v>1.2678046641152412</c:v>
                </c:pt>
                <c:pt idx="13">
                  <c:v>1.33430127423503</c:v>
                </c:pt>
                <c:pt idx="14">
                  <c:v>1.0634374230259309</c:v>
                </c:pt>
                <c:pt idx="15">
                  <c:v>0.88335699002247292</c:v>
                </c:pt>
                <c:pt idx="16">
                  <c:v>1.279352708216557</c:v>
                </c:pt>
                <c:pt idx="17">
                  <c:v>1.8447744547520029</c:v>
                </c:pt>
                <c:pt idx="18">
                  <c:v>1.0929831258549549</c:v>
                </c:pt>
                <c:pt idx="19">
                  <c:v>0.95503057948743764</c:v>
                </c:pt>
                <c:pt idx="20">
                  <c:v>1.3000961969269809</c:v>
                </c:pt>
                <c:pt idx="21">
                  <c:v>1.0624943188691365</c:v>
                </c:pt>
                <c:pt idx="22">
                  <c:v>1.1584284521418868</c:v>
                </c:pt>
                <c:pt idx="23">
                  <c:v>0.7776628736744251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3F-43E5-8357-5C333C688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449262"/>
        <c:axId val="180839019"/>
      </c:lineChart>
      <c:dateAx>
        <c:axId val="6264492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pt-PT"/>
              </a:p>
            </c:rich>
          </c:tx>
          <c:layout/>
          <c:overlay val="0"/>
        </c:title>
        <c:numFmt formatCode="mmm\-yy" sourceLinked="1"/>
        <c:majorTickMark val="cross"/>
        <c:minorTickMark val="cross"/>
        <c:tickLblPos val="nextTo"/>
        <c:txPr>
          <a:bodyPr rot="5400000"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180839019"/>
        <c:crosses val="autoZero"/>
        <c:auto val="1"/>
        <c:lblOffset val="100"/>
        <c:baseTimeUnit val="months"/>
      </c:dateAx>
      <c:valAx>
        <c:axId val="18083901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rPr lang="pt-PT"/>
                  <a:t>Months</a:t>
                </a:r>
              </a:p>
            </c:rich>
          </c:tx>
          <c:layout/>
          <c:overlay val="0"/>
        </c:title>
        <c:numFmt formatCode="0.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626449262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595959"/>
              </a:solidFill>
              <a:latin typeface="+mn-lt"/>
            </a:defRPr>
          </a:pPr>
          <a:endParaRPr lang="pt-PT"/>
        </a:p>
      </c:txPr>
    </c:legend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pt-PT"/>
              <a:t>Customers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chemeClr val="accent1"/>
            </a:solidFill>
          </c:spPr>
          <c:invertIfNegative val="1"/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Actuals'!$F$30:$AC$30</c:f>
              <c:numCache>
                <c:formatCode>#,##0</c:formatCode>
                <c:ptCount val="24"/>
                <c:pt idx="0">
                  <c:v>60</c:v>
                </c:pt>
                <c:pt idx="1">
                  <c:v>58.8</c:v>
                </c:pt>
                <c:pt idx="2">
                  <c:v>57.623999999999995</c:v>
                </c:pt>
                <c:pt idx="3">
                  <c:v>56.471520000000005</c:v>
                </c:pt>
                <c:pt idx="4">
                  <c:v>55.342089600000001</c:v>
                </c:pt>
                <c:pt idx="5">
                  <c:v>54.235247807999997</c:v>
                </c:pt>
                <c:pt idx="6">
                  <c:v>53.150542851840001</c:v>
                </c:pt>
                <c:pt idx="7">
                  <c:v>59.087531994803193</c:v>
                </c:pt>
                <c:pt idx="8">
                  <c:v>71.905781354907134</c:v>
                </c:pt>
                <c:pt idx="9">
                  <c:v>91.467665727808978</c:v>
                </c:pt>
                <c:pt idx="10">
                  <c:v>110.63831241325281</c:v>
                </c:pt>
                <c:pt idx="11">
                  <c:v>129.42554616498776</c:v>
                </c:pt>
                <c:pt idx="12">
                  <c:v>147.837035241688</c:v>
                </c:pt>
                <c:pt idx="13">
                  <c:v>172.88029453685425</c:v>
                </c:pt>
                <c:pt idx="14">
                  <c:v>204.42268864611717</c:v>
                </c:pt>
                <c:pt idx="15">
                  <c:v>242.33423487319482</c:v>
                </c:pt>
                <c:pt idx="16">
                  <c:v>279.48755017573092</c:v>
                </c:pt>
                <c:pt idx="17">
                  <c:v>315.89779917221631</c:v>
                </c:pt>
                <c:pt idx="18">
                  <c:v>358.57984318877197</c:v>
                </c:pt>
                <c:pt idx="19">
                  <c:v>407.40824632499653</c:v>
                </c:pt>
                <c:pt idx="20">
                  <c:v>462.26008139849654</c:v>
                </c:pt>
                <c:pt idx="21">
                  <c:v>530.0148797705267</c:v>
                </c:pt>
                <c:pt idx="22">
                  <c:v>610.41458217511627</c:v>
                </c:pt>
                <c:pt idx="23">
                  <c:v>703.20629053161383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8087-42A1-9EEA-D843AC786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3593762"/>
        <c:axId val="1420780370"/>
      </c:barChart>
      <c:lineChart>
        <c:grouping val="standard"/>
        <c:varyColors val="1"/>
        <c:ser>
          <c:idx val="1"/>
          <c:order val="1"/>
          <c:spPr>
            <a:ln w="28575" cmpd="sng">
              <a:solidFill>
                <a:schemeClr val="accent6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Actuals'!$F$46:$AC$46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7.0000000000000009</c:v>
                </c:pt>
                <c:pt idx="8">
                  <c:v>14.000000000000002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28.000000000000004</c:v>
                </c:pt>
                <c:pt idx="14">
                  <c:v>35</c:v>
                </c:pt>
                <c:pt idx="15">
                  <c:v>42</c:v>
                </c:pt>
                <c:pt idx="16">
                  <c:v>42</c:v>
                </c:pt>
                <c:pt idx="17">
                  <c:v>42</c:v>
                </c:pt>
                <c:pt idx="18">
                  <c:v>48.999999999999993</c:v>
                </c:pt>
                <c:pt idx="19">
                  <c:v>56.000000000000007</c:v>
                </c:pt>
                <c:pt idx="20">
                  <c:v>62.999999999999993</c:v>
                </c:pt>
                <c:pt idx="21">
                  <c:v>77</c:v>
                </c:pt>
                <c:pt idx="22">
                  <c:v>91</c:v>
                </c:pt>
                <c:pt idx="23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7-42A1-9EEA-D843AC786F87}"/>
            </c:ext>
          </c:extLst>
        </c:ser>
        <c:ser>
          <c:idx val="2"/>
          <c:order val="2"/>
          <c:spPr>
            <a:ln w="28575" cmpd="sng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Actuals'!$F$75:$AC$75</c:f>
              <c:numCache>
                <c:formatCode>0.0</c:formatCode>
                <c:ptCount val="24"/>
                <c:pt idx="0">
                  <c:v>1.2</c:v>
                </c:pt>
                <c:pt idx="1">
                  <c:v>1.1759999999999999</c:v>
                </c:pt>
                <c:pt idx="2">
                  <c:v>1.1524800000000002</c:v>
                </c:pt>
                <c:pt idx="3">
                  <c:v>1.1294303999999999</c:v>
                </c:pt>
                <c:pt idx="4">
                  <c:v>1.106841792</c:v>
                </c:pt>
                <c:pt idx="5">
                  <c:v>1.08470495616</c:v>
                </c:pt>
                <c:pt idx="6">
                  <c:v>1.0630108570368</c:v>
                </c:pt>
                <c:pt idx="7">
                  <c:v>1.181750639896064</c:v>
                </c:pt>
                <c:pt idx="8">
                  <c:v>1.4381156270981426</c:v>
                </c:pt>
                <c:pt idx="9">
                  <c:v>1.82935331455618</c:v>
                </c:pt>
                <c:pt idx="10">
                  <c:v>2.2127662482650563</c:v>
                </c:pt>
                <c:pt idx="11">
                  <c:v>2.5885109232997552</c:v>
                </c:pt>
                <c:pt idx="12">
                  <c:v>2.9567407048337602</c:v>
                </c:pt>
                <c:pt idx="13">
                  <c:v>3.457605890737085</c:v>
                </c:pt>
                <c:pt idx="14">
                  <c:v>4.0884537729223434</c:v>
                </c:pt>
                <c:pt idx="15">
                  <c:v>4.8466846974638962</c:v>
                </c:pt>
                <c:pt idx="16">
                  <c:v>5.5897510035146185</c:v>
                </c:pt>
                <c:pt idx="17">
                  <c:v>6.3179559834443264</c:v>
                </c:pt>
                <c:pt idx="18">
                  <c:v>7.1715968637754397</c:v>
                </c:pt>
                <c:pt idx="19">
                  <c:v>8.1481649264999305</c:v>
                </c:pt>
                <c:pt idx="20">
                  <c:v>9.2452016279699318</c:v>
                </c:pt>
                <c:pt idx="21">
                  <c:v>10.600297595410535</c:v>
                </c:pt>
                <c:pt idx="22">
                  <c:v>12.208291643502324</c:v>
                </c:pt>
                <c:pt idx="23">
                  <c:v>14.064125810632275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87-42A1-9EEA-D843AC786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0642571"/>
        <c:axId val="175471321"/>
      </c:lineChart>
      <c:dateAx>
        <c:axId val="10135937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pt-PT"/>
              </a:p>
            </c:rich>
          </c:tx>
          <c:layout/>
          <c:overlay val="0"/>
        </c:title>
        <c:numFmt formatCode="mmm\-yy" sourceLinked="1"/>
        <c:majorTickMark val="cross"/>
        <c:minorTickMark val="cross"/>
        <c:tickLblPos val="nextTo"/>
        <c:txPr>
          <a:bodyPr rot="5400000"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1420780370"/>
        <c:crosses val="autoZero"/>
        <c:auto val="1"/>
        <c:lblOffset val="100"/>
        <c:baseTimeUnit val="months"/>
      </c:dateAx>
      <c:valAx>
        <c:axId val="1420780370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rPr lang="pt-PT"/>
                  <a:t>Total Customers</a:t>
                </a:r>
              </a:p>
            </c:rich>
          </c:tx>
          <c:layout/>
          <c:overlay val="0"/>
        </c:title>
        <c:numFmt formatCode="#,##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1013593762"/>
        <c:crosses val="autoZero"/>
        <c:crossBetween val="between"/>
      </c:valAx>
      <c:dateAx>
        <c:axId val="1500642571"/>
        <c:scaling>
          <c:orientation val="minMax"/>
        </c:scaling>
        <c:delete val="1"/>
        <c:axPos val="b"/>
        <c:numFmt formatCode="mmm\-yy" sourceLinked="1"/>
        <c:majorTickMark val="cross"/>
        <c:minorTickMark val="cross"/>
        <c:tickLblPos val="nextTo"/>
        <c:crossAx val="175471321"/>
        <c:crosses val="autoZero"/>
        <c:auto val="1"/>
        <c:lblOffset val="100"/>
        <c:baseTimeUnit val="months"/>
      </c:dateAx>
      <c:valAx>
        <c:axId val="17547132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rPr lang="pt-PT"/>
                  <a:t>New / Lost</a:t>
                </a:r>
              </a:p>
            </c:rich>
          </c:tx>
          <c:layout/>
          <c:overlay val="0"/>
        </c:title>
        <c:numFmt formatCode="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1500642571"/>
        <c:crosses val="max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595959"/>
              </a:solidFill>
              <a:latin typeface="+mn-lt"/>
            </a:defRPr>
          </a:pPr>
          <a:endParaRPr lang="pt-PT"/>
        </a:p>
      </c:txPr>
    </c:legend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pt-PT"/>
              <a:t>Cash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1"/>
              </a:solidFill>
              <a:prstDash val="solid"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Actuals'!$F$129:$AC$129</c:f>
              <c:numCache>
                <c:formatCode>_-* #,##0\ "€"_-;\-* #,##0\ "€"_-;_-* "-"??\ "€"_-;_-@</c:formatCode>
                <c:ptCount val="24"/>
                <c:pt idx="0">
                  <c:v>620000</c:v>
                </c:pt>
                <c:pt idx="1">
                  <c:v>585736</c:v>
                </c:pt>
                <c:pt idx="2">
                  <c:v>473404</c:v>
                </c:pt>
                <c:pt idx="3">
                  <c:v>460000</c:v>
                </c:pt>
                <c:pt idx="4">
                  <c:v>387668</c:v>
                </c:pt>
                <c:pt idx="5">
                  <c:v>315336</c:v>
                </c:pt>
                <c:pt idx="6">
                  <c:v>223004</c:v>
                </c:pt>
                <c:pt idx="7">
                  <c:v>218152</c:v>
                </c:pt>
                <c:pt idx="8">
                  <c:v>198712</c:v>
                </c:pt>
                <c:pt idx="9">
                  <c:v>168037</c:v>
                </c:pt>
                <c:pt idx="10">
                  <c:v>138252</c:v>
                </c:pt>
                <c:pt idx="11">
                  <c:v>91153</c:v>
                </c:pt>
                <c:pt idx="12">
                  <c:v>53177</c:v>
                </c:pt>
                <c:pt idx="13">
                  <c:v>128629</c:v>
                </c:pt>
                <c:pt idx="14">
                  <c:v>311561</c:v>
                </c:pt>
                <c:pt idx="15">
                  <c:v>561973</c:v>
                </c:pt>
                <c:pt idx="16">
                  <c:v>658245</c:v>
                </c:pt>
                <c:pt idx="17">
                  <c:v>829517</c:v>
                </c:pt>
                <c:pt idx="18">
                  <c:v>1068269</c:v>
                </c:pt>
                <c:pt idx="19">
                  <c:v>1423759.1056702528</c:v>
                </c:pt>
                <c:pt idx="20">
                  <c:v>1593703.3170107582</c:v>
                </c:pt>
                <c:pt idx="21">
                  <c:v>2092865.6340215162</c:v>
                </c:pt>
                <c:pt idx="22">
                  <c:v>2726987.9510322744</c:v>
                </c:pt>
                <c:pt idx="23">
                  <c:v>3496070.2680430328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8-4559-9F01-65352F179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0889062"/>
        <c:axId val="701645097"/>
      </c:lineChart>
      <c:dateAx>
        <c:axId val="7408890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pt-PT"/>
              </a:p>
            </c:rich>
          </c:tx>
          <c:layout/>
          <c:overlay val="0"/>
        </c:title>
        <c:numFmt formatCode="mmm\-yy" sourceLinked="1"/>
        <c:majorTickMark val="cross"/>
        <c:minorTickMark val="cross"/>
        <c:tickLblPos val="nextTo"/>
        <c:txPr>
          <a:bodyPr rot="5400000"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701645097"/>
        <c:crosses val="autoZero"/>
        <c:auto val="1"/>
        <c:lblOffset val="100"/>
        <c:baseTimeUnit val="months"/>
      </c:dateAx>
      <c:valAx>
        <c:axId val="70164509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rPr lang="pt-PT"/>
                  <a:t>Cash On Hand in EUR</a:t>
                </a:r>
              </a:p>
            </c:rich>
          </c:tx>
          <c:layout/>
          <c:overlay val="0"/>
        </c:title>
        <c:numFmt formatCode="_-* #,##0\ &quot;€&quot;_-;\-* #,##0\ &quot;€&quot;_-;_-* &quot;-&quot;??\ &quot;€&quot;_-;_-@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740889062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595959"/>
              </a:solidFill>
              <a:latin typeface="+mn-lt"/>
            </a:defRPr>
          </a:pPr>
          <a:endParaRPr lang="pt-PT"/>
        </a:p>
      </c:txPr>
    </c:legend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pt-PT"/>
              <a:t>Headcount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spPr>
            <a:solidFill>
              <a:schemeClr val="accent1">
                <a:alpha val="30000"/>
              </a:schemeClr>
            </a:solidFill>
            <a:ln w="19050" cmpd="sng">
              <a:solidFill>
                <a:schemeClr val="accent1"/>
              </a:solidFill>
            </a:ln>
          </c:spPr>
          <c:cat>
            <c:numRef>
              <c:f>'SaaS - Budget vs. Actuals'!$Q$3:$AC$3</c:f>
              <c:numCache>
                <c:formatCode>mmm\-yy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'SaaS - Budget vs. Actuals'!$Q$4:$AC$4</c:f>
              <c:numCache>
                <c:formatCode>mmm\-yy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0-CC3D-479B-B3AC-2FD1ED25B6A2}"/>
            </c:ext>
          </c:extLst>
        </c:ser>
        <c:ser>
          <c:idx val="1"/>
          <c:order val="1"/>
          <c:spPr>
            <a:solidFill>
              <a:schemeClr val="accent2">
                <a:alpha val="30000"/>
              </a:schemeClr>
            </a:solidFill>
            <a:ln w="19050" cmpd="sng">
              <a:solidFill>
                <a:schemeClr val="accent2"/>
              </a:solidFill>
            </a:ln>
          </c:spPr>
          <c:cat>
            <c:numRef>
              <c:f>'SaaS - Budget vs. Actuals'!$Q$3:$AC$3</c:f>
              <c:numCache>
                <c:formatCode>mmm\-yy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'SaaS - Budget vs. Actuals'!$F$95:$AC$95</c:f>
              <c:numCache>
                <c:formatCode>0</c:formatCode>
                <c:ptCount val="2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D-479B-B3AC-2FD1ED25B6A2}"/>
            </c:ext>
          </c:extLst>
        </c:ser>
        <c:ser>
          <c:idx val="2"/>
          <c:order val="2"/>
          <c:spPr>
            <a:solidFill>
              <a:schemeClr val="accent3">
                <a:alpha val="30000"/>
              </a:schemeClr>
            </a:solidFill>
            <a:ln w="19050" cmpd="sng">
              <a:solidFill>
                <a:schemeClr val="accent3"/>
              </a:solidFill>
            </a:ln>
          </c:spPr>
          <c:cat>
            <c:numRef>
              <c:f>'SaaS - Budget vs. Actuals'!$Q$3:$AC$3</c:f>
              <c:numCache>
                <c:formatCode>mmm\-yy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'SaaS - Budget vs. Actuals'!$F$96:$AC$96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D-479B-B3AC-2FD1ED25B6A2}"/>
            </c:ext>
          </c:extLst>
        </c:ser>
        <c:ser>
          <c:idx val="3"/>
          <c:order val="3"/>
          <c:spPr>
            <a:solidFill>
              <a:schemeClr val="accent4">
                <a:alpha val="30000"/>
              </a:schemeClr>
            </a:solidFill>
            <a:ln w="19050" cmpd="sng">
              <a:solidFill>
                <a:schemeClr val="accent4"/>
              </a:solidFill>
            </a:ln>
          </c:spPr>
          <c:cat>
            <c:numRef>
              <c:f>'SaaS - Budget vs. Actuals'!$Q$3:$AC$3</c:f>
              <c:numCache>
                <c:formatCode>mmm\-yy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'SaaS - Budget vs. Actuals'!$F$97:$AC$97</c:f>
              <c:numCache>
                <c:formatCode>0</c:formatCode>
                <c:ptCount val="2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3D-479B-B3AC-2FD1ED25B6A2}"/>
            </c:ext>
          </c:extLst>
        </c:ser>
        <c:ser>
          <c:idx val="4"/>
          <c:order val="4"/>
          <c:spPr>
            <a:solidFill>
              <a:schemeClr val="accent5">
                <a:alpha val="30000"/>
              </a:schemeClr>
            </a:solidFill>
            <a:ln w="19050" cmpd="sng">
              <a:solidFill>
                <a:schemeClr val="accent5"/>
              </a:solidFill>
            </a:ln>
          </c:spPr>
          <c:cat>
            <c:numRef>
              <c:f>'SaaS - Budget vs. Actuals'!$Q$3:$AC$3</c:f>
              <c:numCache>
                <c:formatCode>mmm\-yy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'SaaS - Budget vs. Actuals'!$F$98:$AC$98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3D-479B-B3AC-2FD1ED25B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968874"/>
        <c:axId val="230715326"/>
      </c:areaChart>
      <c:lineChart>
        <c:grouping val="standard"/>
        <c:varyColors val="0"/>
        <c:ser>
          <c:idx val="5"/>
          <c:order val="5"/>
          <c:spPr>
            <a:ln w="9525" cmpd="sng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cat>
            <c:numRef>
              <c:f>'SaaS - Budget vs. Actuals'!$Q$3:$AC$3</c:f>
              <c:numCache>
                <c:formatCode>mmm\-yy</c:formatCode>
                <c:ptCount val="13"/>
                <c:pt idx="0">
                  <c:v>43435</c:v>
                </c:pt>
                <c:pt idx="1">
                  <c:v>43466</c:v>
                </c:pt>
                <c:pt idx="2">
                  <c:v>43497</c:v>
                </c:pt>
                <c:pt idx="3">
                  <c:v>43525</c:v>
                </c:pt>
                <c:pt idx="4">
                  <c:v>43556</c:v>
                </c:pt>
                <c:pt idx="5">
                  <c:v>43586</c:v>
                </c:pt>
                <c:pt idx="6">
                  <c:v>43617</c:v>
                </c:pt>
                <c:pt idx="7">
                  <c:v>43647</c:v>
                </c:pt>
                <c:pt idx="8">
                  <c:v>43678</c:v>
                </c:pt>
                <c:pt idx="9">
                  <c:v>43709</c:v>
                </c:pt>
                <c:pt idx="10">
                  <c:v>43739</c:v>
                </c:pt>
                <c:pt idx="11">
                  <c:v>43770</c:v>
                </c:pt>
                <c:pt idx="12">
                  <c:v>43800</c:v>
                </c:pt>
              </c:numCache>
            </c:numRef>
          </c:cat>
          <c:val>
            <c:numRef>
              <c:f>'SaaS - Budget vs. Actuals'!$F$99:$AC$99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3D-479B-B3AC-2FD1ED25B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968874"/>
        <c:axId val="230715326"/>
      </c:lineChart>
      <c:dateAx>
        <c:axId val="18339688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pt-PT"/>
              </a:p>
            </c:rich>
          </c:tx>
          <c:layout/>
          <c:overlay val="0"/>
        </c:title>
        <c:numFmt formatCode="mmm\-yy" sourceLinked="1"/>
        <c:majorTickMark val="cross"/>
        <c:minorTickMark val="cross"/>
        <c:tickLblPos val="nextTo"/>
        <c:txPr>
          <a:bodyPr rot="5400000"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230715326"/>
        <c:crosses val="autoZero"/>
        <c:auto val="1"/>
        <c:lblOffset val="100"/>
        <c:baseTimeUnit val="months"/>
      </c:dateAx>
      <c:valAx>
        <c:axId val="23071532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rPr lang="pt-PT"/>
                  <a:t>FTEs</a:t>
                </a:r>
              </a:p>
            </c:rich>
          </c:tx>
          <c:layout/>
          <c:overlay val="0"/>
        </c:title>
        <c:numFmt formatCode="mmm\-yy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1833968874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595959"/>
              </a:solidFill>
              <a:latin typeface="+mn-lt"/>
            </a:defRPr>
          </a:pPr>
          <a:endParaRPr lang="pt-PT"/>
        </a:p>
      </c:txPr>
    </c:legend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pt-PT"/>
              <a:t>Costs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chemeClr val="accent2"/>
            </a:solidFill>
          </c:spPr>
          <c:invertIfNegative val="1"/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Actuals'!$F$121:$AC$121</c:f>
              <c:numCache>
                <c:formatCode>_-* #,##0\ "€"_-;\-* #,##0\ "€"_-;_-* "-"??\ "€"_-;_-@</c:formatCode>
                <c:ptCount val="24"/>
                <c:pt idx="0">
                  <c:v>25000</c:v>
                </c:pt>
                <c:pt idx="1">
                  <c:v>30000</c:v>
                </c:pt>
                <c:pt idx="2">
                  <c:v>44000</c:v>
                </c:pt>
                <c:pt idx="3">
                  <c:v>44000</c:v>
                </c:pt>
                <c:pt idx="4">
                  <c:v>44000</c:v>
                </c:pt>
                <c:pt idx="5">
                  <c:v>44000</c:v>
                </c:pt>
                <c:pt idx="6">
                  <c:v>44000</c:v>
                </c:pt>
                <c:pt idx="7">
                  <c:v>44000</c:v>
                </c:pt>
                <c:pt idx="8">
                  <c:v>58000</c:v>
                </c:pt>
                <c:pt idx="9">
                  <c:v>58000</c:v>
                </c:pt>
                <c:pt idx="10">
                  <c:v>58000</c:v>
                </c:pt>
                <c:pt idx="11">
                  <c:v>58000</c:v>
                </c:pt>
                <c:pt idx="12">
                  <c:v>58000</c:v>
                </c:pt>
                <c:pt idx="13">
                  <c:v>72000</c:v>
                </c:pt>
                <c:pt idx="14">
                  <c:v>72000</c:v>
                </c:pt>
                <c:pt idx="15">
                  <c:v>72000</c:v>
                </c:pt>
                <c:pt idx="16">
                  <c:v>96000</c:v>
                </c:pt>
                <c:pt idx="17">
                  <c:v>96000</c:v>
                </c:pt>
                <c:pt idx="18">
                  <c:v>96000</c:v>
                </c:pt>
                <c:pt idx="19">
                  <c:v>96000</c:v>
                </c:pt>
                <c:pt idx="20">
                  <c:v>140000</c:v>
                </c:pt>
                <c:pt idx="21">
                  <c:v>140000</c:v>
                </c:pt>
                <c:pt idx="22">
                  <c:v>140000</c:v>
                </c:pt>
                <c:pt idx="23">
                  <c:v>140000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D424-4060-B41F-DA4007641FA0}"/>
            </c:ext>
          </c:extLst>
        </c:ser>
        <c:ser>
          <c:idx val="1"/>
          <c:order val="1"/>
          <c:spPr>
            <a:solidFill>
              <a:schemeClr val="accent3"/>
            </a:solidFill>
          </c:spPr>
          <c:invertIfNegative val="1"/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Actuals'!$F$122:$AC$122</c:f>
              <c:numCache>
                <c:formatCode>_-* #,##0\ "€"_-;\-* #,##0\ "€"_-;_-* "-"??\ "€"_-;_-@</c:formatCode>
                <c:ptCount val="24"/>
                <c:pt idx="0">
                  <c:v>4000</c:v>
                </c:pt>
                <c:pt idx="1">
                  <c:v>4000</c:v>
                </c:pt>
                <c:pt idx="2">
                  <c:v>4000</c:v>
                </c:pt>
                <c:pt idx="3">
                  <c:v>4000</c:v>
                </c:pt>
                <c:pt idx="4">
                  <c:v>4000</c:v>
                </c:pt>
                <c:pt idx="5">
                  <c:v>24000</c:v>
                </c:pt>
                <c:pt idx="6">
                  <c:v>4000</c:v>
                </c:pt>
                <c:pt idx="7">
                  <c:v>4000</c:v>
                </c:pt>
                <c:pt idx="8">
                  <c:v>4000</c:v>
                </c:pt>
                <c:pt idx="9">
                  <c:v>4000</c:v>
                </c:pt>
                <c:pt idx="10">
                  <c:v>24000</c:v>
                </c:pt>
                <c:pt idx="11">
                  <c:v>4000</c:v>
                </c:pt>
                <c:pt idx="12">
                  <c:v>4000</c:v>
                </c:pt>
                <c:pt idx="13">
                  <c:v>4000</c:v>
                </c:pt>
                <c:pt idx="14">
                  <c:v>4000</c:v>
                </c:pt>
                <c:pt idx="15">
                  <c:v>4000</c:v>
                </c:pt>
                <c:pt idx="16">
                  <c:v>4000</c:v>
                </c:pt>
                <c:pt idx="17">
                  <c:v>24000</c:v>
                </c:pt>
                <c:pt idx="18">
                  <c:v>4000</c:v>
                </c:pt>
                <c:pt idx="19">
                  <c:v>4000</c:v>
                </c:pt>
                <c:pt idx="20">
                  <c:v>4000</c:v>
                </c:pt>
                <c:pt idx="21">
                  <c:v>4000</c:v>
                </c:pt>
                <c:pt idx="22">
                  <c:v>24000</c:v>
                </c:pt>
                <c:pt idx="23">
                  <c:v>4000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D424-4060-B41F-DA4007641FA0}"/>
            </c:ext>
          </c:extLst>
        </c:ser>
        <c:ser>
          <c:idx val="2"/>
          <c:order val="2"/>
          <c:spPr>
            <a:solidFill>
              <a:schemeClr val="accent1"/>
            </a:solidFill>
          </c:spPr>
          <c:invertIfNegative val="1"/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Actuals'!$F$120:$AC$120</c:f>
              <c:numCache>
                <c:formatCode>_-* #,##0\ "€"_-;\-* #,##0\ "€"_-;_-* "-"??\ "€"_-;_-@</c:formatCode>
                <c:ptCount val="24"/>
                <c:pt idx="0">
                  <c:v>3500</c:v>
                </c:pt>
                <c:pt idx="1">
                  <c:v>3500</c:v>
                </c:pt>
                <c:pt idx="2">
                  <c:v>3500</c:v>
                </c:pt>
                <c:pt idx="3">
                  <c:v>3500</c:v>
                </c:pt>
                <c:pt idx="4">
                  <c:v>3500</c:v>
                </c:pt>
                <c:pt idx="5">
                  <c:v>3500</c:v>
                </c:pt>
                <c:pt idx="6">
                  <c:v>3500</c:v>
                </c:pt>
                <c:pt idx="7">
                  <c:v>3500</c:v>
                </c:pt>
                <c:pt idx="8">
                  <c:v>3500</c:v>
                </c:pt>
                <c:pt idx="9">
                  <c:v>3500</c:v>
                </c:pt>
                <c:pt idx="10">
                  <c:v>3500</c:v>
                </c:pt>
                <c:pt idx="11">
                  <c:v>3500</c:v>
                </c:pt>
                <c:pt idx="12">
                  <c:v>3500</c:v>
                </c:pt>
                <c:pt idx="13">
                  <c:v>3500</c:v>
                </c:pt>
                <c:pt idx="14">
                  <c:v>3500</c:v>
                </c:pt>
                <c:pt idx="15">
                  <c:v>3500</c:v>
                </c:pt>
                <c:pt idx="16">
                  <c:v>3500</c:v>
                </c:pt>
                <c:pt idx="17">
                  <c:v>3500</c:v>
                </c:pt>
                <c:pt idx="18">
                  <c:v>3500</c:v>
                </c:pt>
                <c:pt idx="19">
                  <c:v>3500</c:v>
                </c:pt>
                <c:pt idx="20">
                  <c:v>3500</c:v>
                </c:pt>
                <c:pt idx="21">
                  <c:v>3500</c:v>
                </c:pt>
                <c:pt idx="22">
                  <c:v>3500</c:v>
                </c:pt>
                <c:pt idx="23">
                  <c:v>3500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D424-4060-B41F-DA4007641FA0}"/>
            </c:ext>
          </c:extLst>
        </c:ser>
        <c:ser>
          <c:idx val="3"/>
          <c:order val="3"/>
          <c:spPr>
            <a:solidFill>
              <a:schemeClr val="accent4"/>
            </a:solidFill>
          </c:spPr>
          <c:invertIfNegative val="1"/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Actuals'!$F$123:$AC$123</c:f>
              <c:numCache>
                <c:formatCode>_-* #,##0\ "€"_-;\-* #,##0\ "€"_-;_-* "-"??\ "€"_-;_-@</c:formatCode>
                <c:ptCount val="24"/>
                <c:pt idx="0">
                  <c:v>46764</c:v>
                </c:pt>
                <c:pt idx="1">
                  <c:v>1764</c:v>
                </c:pt>
                <c:pt idx="2">
                  <c:v>32940</c:v>
                </c:pt>
                <c:pt idx="3">
                  <c:v>2940</c:v>
                </c:pt>
                <c:pt idx="4">
                  <c:v>2940</c:v>
                </c:pt>
                <c:pt idx="5">
                  <c:v>2940</c:v>
                </c:pt>
                <c:pt idx="6">
                  <c:v>2940</c:v>
                </c:pt>
                <c:pt idx="7">
                  <c:v>2940</c:v>
                </c:pt>
                <c:pt idx="8">
                  <c:v>34116</c:v>
                </c:pt>
                <c:pt idx="9">
                  <c:v>4116</c:v>
                </c:pt>
                <c:pt idx="10">
                  <c:v>4116</c:v>
                </c:pt>
                <c:pt idx="11">
                  <c:v>4116</c:v>
                </c:pt>
                <c:pt idx="12">
                  <c:v>4116</c:v>
                </c:pt>
                <c:pt idx="13">
                  <c:v>35292</c:v>
                </c:pt>
                <c:pt idx="14">
                  <c:v>5292</c:v>
                </c:pt>
                <c:pt idx="15">
                  <c:v>5292</c:v>
                </c:pt>
                <c:pt idx="16">
                  <c:v>62448</c:v>
                </c:pt>
                <c:pt idx="17">
                  <c:v>7448</c:v>
                </c:pt>
                <c:pt idx="18">
                  <c:v>7448</c:v>
                </c:pt>
                <c:pt idx="19">
                  <c:v>7448</c:v>
                </c:pt>
                <c:pt idx="20">
                  <c:v>116564</c:v>
                </c:pt>
                <c:pt idx="21">
                  <c:v>11564</c:v>
                </c:pt>
                <c:pt idx="22">
                  <c:v>11564</c:v>
                </c:pt>
                <c:pt idx="23">
                  <c:v>11564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D424-4060-B41F-DA4007641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772719"/>
        <c:axId val="339594064"/>
      </c:barChart>
      <c:lineChart>
        <c:grouping val="standard"/>
        <c:varyColors val="0"/>
        <c:ser>
          <c:idx val="4"/>
          <c:order val="4"/>
          <c:spPr>
            <a:ln w="9525" cmpd="sng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cat>
            <c:numRef>
              <c:f>'SaaS - Budget vs. Actuals'!$F$3:$AC$3</c:f>
              <c:numCache>
                <c:formatCode>mmm\-yy</c:formatCode>
                <c:ptCount val="24"/>
                <c:pt idx="0">
                  <c:v>43101</c:v>
                </c:pt>
                <c:pt idx="1">
                  <c:v>43132</c:v>
                </c:pt>
                <c:pt idx="2">
                  <c:v>43160</c:v>
                </c:pt>
                <c:pt idx="3">
                  <c:v>43191</c:v>
                </c:pt>
                <c:pt idx="4">
                  <c:v>43221</c:v>
                </c:pt>
                <c:pt idx="5">
                  <c:v>43252</c:v>
                </c:pt>
                <c:pt idx="6">
                  <c:v>43282</c:v>
                </c:pt>
                <c:pt idx="7">
                  <c:v>43313</c:v>
                </c:pt>
                <c:pt idx="8">
                  <c:v>43344</c:v>
                </c:pt>
                <c:pt idx="9">
                  <c:v>43374</c:v>
                </c:pt>
                <c:pt idx="10">
                  <c:v>43405</c:v>
                </c:pt>
                <c:pt idx="11">
                  <c:v>43435</c:v>
                </c:pt>
                <c:pt idx="12">
                  <c:v>43466</c:v>
                </c:pt>
                <c:pt idx="13">
                  <c:v>43497</c:v>
                </c:pt>
                <c:pt idx="14">
                  <c:v>43525</c:v>
                </c:pt>
                <c:pt idx="15">
                  <c:v>43556</c:v>
                </c:pt>
                <c:pt idx="16">
                  <c:v>43586</c:v>
                </c:pt>
                <c:pt idx="17">
                  <c:v>43617</c:v>
                </c:pt>
                <c:pt idx="18">
                  <c:v>43647</c:v>
                </c:pt>
                <c:pt idx="19">
                  <c:v>43678</c:v>
                </c:pt>
                <c:pt idx="20">
                  <c:v>43709</c:v>
                </c:pt>
                <c:pt idx="21">
                  <c:v>43739</c:v>
                </c:pt>
                <c:pt idx="22">
                  <c:v>43770</c:v>
                </c:pt>
                <c:pt idx="23">
                  <c:v>43800</c:v>
                </c:pt>
              </c:numCache>
            </c:numRef>
          </c:cat>
          <c:val>
            <c:numRef>
              <c:f>'SaaS - Budget vs. Actuals'!$F$119:$AC$119</c:f>
              <c:numCache>
                <c:formatCode>_-* #,##0\ "€"_-;\-* #,##0\ "€"_-;_-* "-"??\ "€"_-;_-@</c:formatCode>
                <c:ptCount val="24"/>
                <c:pt idx="0">
                  <c:v>79264</c:v>
                </c:pt>
                <c:pt idx="1">
                  <c:v>39264</c:v>
                </c:pt>
                <c:pt idx="2">
                  <c:v>84440</c:v>
                </c:pt>
                <c:pt idx="3">
                  <c:v>54440</c:v>
                </c:pt>
                <c:pt idx="4">
                  <c:v>54440</c:v>
                </c:pt>
                <c:pt idx="5">
                  <c:v>74440</c:v>
                </c:pt>
                <c:pt idx="6">
                  <c:v>54440</c:v>
                </c:pt>
                <c:pt idx="7">
                  <c:v>54440</c:v>
                </c:pt>
                <c:pt idx="8">
                  <c:v>99616</c:v>
                </c:pt>
                <c:pt idx="9">
                  <c:v>69616</c:v>
                </c:pt>
                <c:pt idx="10">
                  <c:v>89616</c:v>
                </c:pt>
                <c:pt idx="11">
                  <c:v>69616</c:v>
                </c:pt>
                <c:pt idx="12">
                  <c:v>69616</c:v>
                </c:pt>
                <c:pt idx="13">
                  <c:v>114792</c:v>
                </c:pt>
                <c:pt idx="14">
                  <c:v>84792</c:v>
                </c:pt>
                <c:pt idx="15">
                  <c:v>84792</c:v>
                </c:pt>
                <c:pt idx="16">
                  <c:v>165948</c:v>
                </c:pt>
                <c:pt idx="17">
                  <c:v>130948</c:v>
                </c:pt>
                <c:pt idx="18">
                  <c:v>110948</c:v>
                </c:pt>
                <c:pt idx="19">
                  <c:v>110948</c:v>
                </c:pt>
                <c:pt idx="20">
                  <c:v>264064</c:v>
                </c:pt>
                <c:pt idx="21">
                  <c:v>159064</c:v>
                </c:pt>
                <c:pt idx="22">
                  <c:v>179064</c:v>
                </c:pt>
                <c:pt idx="23">
                  <c:v>159064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24-4060-B41F-DA4007641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772719"/>
        <c:axId val="339594064"/>
      </c:lineChart>
      <c:dateAx>
        <c:axId val="2957727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pt-PT"/>
              </a:p>
            </c:rich>
          </c:tx>
          <c:layout/>
          <c:overlay val="0"/>
        </c:title>
        <c:numFmt formatCode="mmm\-yy" sourceLinked="1"/>
        <c:majorTickMark val="cross"/>
        <c:minorTickMark val="cross"/>
        <c:tickLblPos val="nextTo"/>
        <c:txPr>
          <a:bodyPr rot="5400000"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339594064"/>
        <c:crosses val="autoZero"/>
        <c:auto val="1"/>
        <c:lblOffset val="100"/>
        <c:baseTimeUnit val="months"/>
      </c:dateAx>
      <c:valAx>
        <c:axId val="33959406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rPr lang="pt-PT"/>
                  <a:t>EUR</a:t>
                </a:r>
              </a:p>
            </c:rich>
          </c:tx>
          <c:layout/>
          <c:overlay val="0"/>
        </c:title>
        <c:numFmt formatCode="_-* #,##0\ &quot;€&quot;_-;\-* #,##0\ &quot;€&quot;_-;_-* &quot;-&quot;??\ &quot;€&quot;_-;_-@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pt-PT"/>
          </a:p>
        </c:txPr>
        <c:crossAx val="295772719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 lvl="0">
            <a:defRPr sz="900" b="0" i="0">
              <a:solidFill>
                <a:srgbClr val="595959"/>
              </a:solidFill>
              <a:latin typeface="+mn-lt"/>
            </a:defRPr>
          </a:pPr>
          <a:endParaRPr lang="pt-PT"/>
        </a:p>
      </c:txPr>
    </c:legend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342900</xdr:colOff>
      <xdr:row>29</xdr:row>
      <xdr:rowOff>57150</xdr:rowOff>
    </xdr:from>
    <xdr:ext cx="190500" cy="266700"/>
    <xdr:sp macro="" textlink="">
      <xdr:nvSpPr>
        <xdr:cNvPr id="3" name="Shape 3"/>
        <xdr:cNvSpPr txBox="1"/>
      </xdr:nvSpPr>
      <xdr:spPr>
        <a:xfrm>
          <a:off x="5253635" y="3647720"/>
          <a:ext cx="184731" cy="26456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0</xdr:colOff>
      <xdr:row>2</xdr:row>
      <xdr:rowOff>0</xdr:rowOff>
    </xdr:from>
    <xdr:ext cx="2628900" cy="59055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13</xdr:row>
      <xdr:rowOff>0</xdr:rowOff>
    </xdr:from>
    <xdr:ext cx="6057900" cy="280035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0</xdr:colOff>
      <xdr:row>28</xdr:row>
      <xdr:rowOff>0</xdr:rowOff>
    </xdr:from>
    <xdr:ext cx="6057900" cy="27813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12</xdr:col>
      <xdr:colOff>0</xdr:colOff>
      <xdr:row>13</xdr:row>
      <xdr:rowOff>0</xdr:rowOff>
    </xdr:from>
    <xdr:ext cx="6096000" cy="280035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19</xdr:col>
      <xdr:colOff>0</xdr:colOff>
      <xdr:row>13</xdr:row>
      <xdr:rowOff>0</xdr:rowOff>
    </xdr:from>
    <xdr:ext cx="6096000" cy="2800350"/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12</xdr:col>
      <xdr:colOff>0</xdr:colOff>
      <xdr:row>28</xdr:row>
      <xdr:rowOff>0</xdr:rowOff>
    </xdr:from>
    <xdr:ext cx="6096000" cy="2800350"/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19</xdr:col>
      <xdr:colOff>0</xdr:colOff>
      <xdr:row>28</xdr:row>
      <xdr:rowOff>0</xdr:rowOff>
    </xdr:from>
    <xdr:ext cx="6096000" cy="2781300"/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edium.com/senovovc/b2b-saas-financial-model-v2-0-c10ff5d424b" TargetMode="External"/><Relationship Id="rId2" Type="http://schemas.openxmlformats.org/officeDocument/2006/relationships/hyperlink" Target="https://medium.com/senovovc/b2b-saas-financial-model-93b20dc3b698" TargetMode="External"/><Relationship Id="rId1" Type="http://schemas.openxmlformats.org/officeDocument/2006/relationships/hyperlink" Target="http://www.senovo.vc/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mailto:markus@senovo.vc" TargetMode="External"/><Relationship Id="rId4" Type="http://schemas.openxmlformats.org/officeDocument/2006/relationships/hyperlink" Target="https://medium.com/senovovc/b2b-saas-financial-model-v3-0-e6962c538d1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Z1000"/>
  <sheetViews>
    <sheetView tabSelected="1" workbookViewId="0"/>
  </sheetViews>
  <sheetFormatPr defaultColWidth="12.625" defaultRowHeight="15" customHeight="1"/>
  <cols>
    <col min="1" max="2" width="2.5" customWidth="1"/>
    <col min="3" max="20" width="10" customWidth="1"/>
    <col min="21" max="22" width="2.5" customWidth="1"/>
    <col min="23" max="26" width="10" customWidth="1"/>
  </cols>
  <sheetData>
    <row r="1" spans="1:26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4"/>
      <c r="X1" s="4"/>
      <c r="Y1" s="4"/>
      <c r="Z1" s="4"/>
    </row>
    <row r="2" spans="1:26">
      <c r="A2" s="2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2"/>
      <c r="W2" s="4"/>
      <c r="X2" s="4"/>
      <c r="Y2" s="4"/>
      <c r="Z2" s="4"/>
    </row>
    <row r="3" spans="1:26" ht="47.25" customHeight="1">
      <c r="A3" s="2"/>
      <c r="B3" s="4"/>
      <c r="C3" s="4"/>
      <c r="D3" s="4"/>
      <c r="E3" s="4"/>
      <c r="F3" s="4"/>
      <c r="G3" s="6"/>
      <c r="H3" s="6"/>
      <c r="I3" s="6" t="s">
        <v>2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2"/>
      <c r="W3" s="4"/>
      <c r="X3" s="4"/>
      <c r="Y3" s="4"/>
      <c r="Z3" s="4"/>
    </row>
    <row r="4" spans="1:26" ht="15" customHeight="1">
      <c r="A4" s="2"/>
      <c r="B4" s="4"/>
      <c r="C4" s="4"/>
      <c r="D4" s="4"/>
      <c r="E4" s="4"/>
      <c r="F4" s="4"/>
      <c r="G4" s="6"/>
      <c r="H4" s="6"/>
      <c r="I4" s="6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2"/>
      <c r="W4" s="4"/>
      <c r="X4" s="4"/>
      <c r="Y4" s="4"/>
      <c r="Z4" s="4"/>
    </row>
    <row r="5" spans="1:26" ht="15" customHeight="1">
      <c r="A5" s="2"/>
      <c r="B5" s="4"/>
      <c r="C5" s="8" t="s">
        <v>3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2"/>
      <c r="W5" s="4"/>
      <c r="X5" s="4"/>
      <c r="Y5" s="4"/>
      <c r="Z5" s="4"/>
    </row>
    <row r="6" spans="1:26" ht="15" customHeight="1">
      <c r="A6" s="2"/>
      <c r="B6" s="4"/>
      <c r="C6" s="9" t="s">
        <v>4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2"/>
      <c r="W6" s="4"/>
      <c r="X6" s="4"/>
      <c r="Y6" s="4"/>
      <c r="Z6" s="4"/>
    </row>
    <row r="7" spans="1:26" ht="15" customHeight="1">
      <c r="A7" s="2"/>
      <c r="B7" s="4"/>
      <c r="C7" s="9" t="s">
        <v>6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2"/>
      <c r="W7" s="4"/>
      <c r="X7" s="4"/>
      <c r="Y7" s="4"/>
      <c r="Z7" s="4"/>
    </row>
    <row r="8" spans="1:26" ht="15" customHeight="1">
      <c r="A8" s="2"/>
      <c r="B8" s="4"/>
      <c r="C8" s="9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2"/>
      <c r="W8" s="4"/>
      <c r="X8" s="4"/>
      <c r="Y8" s="4"/>
      <c r="Z8" s="4"/>
    </row>
    <row r="9" spans="1:26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4"/>
      <c r="X9" s="4"/>
      <c r="Y9" s="4"/>
      <c r="Z9" s="4"/>
    </row>
    <row r="10" spans="1:26">
      <c r="A10" s="2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2"/>
      <c r="W10" s="4"/>
      <c r="X10" s="4"/>
      <c r="Y10" s="4"/>
      <c r="Z10" s="4"/>
    </row>
    <row r="11" spans="1:26">
      <c r="A11" s="2"/>
      <c r="B11" s="4"/>
      <c r="C11" s="4" t="s">
        <v>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2"/>
      <c r="W11" s="4"/>
      <c r="X11" s="4"/>
      <c r="Y11" s="4"/>
      <c r="Z11" s="4"/>
    </row>
    <row r="12" spans="1:26">
      <c r="A12" s="2"/>
      <c r="B12" s="4"/>
      <c r="C12" s="4" t="s">
        <v>10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2"/>
      <c r="W12" s="4"/>
      <c r="X12" s="4"/>
      <c r="Y12" s="4"/>
      <c r="Z12" s="4"/>
    </row>
    <row r="13" spans="1:26">
      <c r="A13" s="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2"/>
      <c r="W13" s="4"/>
      <c r="X13" s="4"/>
      <c r="Y13" s="4"/>
      <c r="Z13" s="4"/>
    </row>
    <row r="14" spans="1:26">
      <c r="A14" s="2"/>
      <c r="B14" s="4"/>
      <c r="C14" s="10" t="s">
        <v>12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2"/>
      <c r="W14" s="4"/>
      <c r="X14" s="4"/>
      <c r="Y14" s="4"/>
      <c r="Z14" s="4"/>
    </row>
    <row r="15" spans="1:26">
      <c r="A15" s="2"/>
      <c r="B15" s="4"/>
      <c r="C15" s="8" t="s">
        <v>13</v>
      </c>
      <c r="D15" s="4"/>
      <c r="E15" s="4"/>
      <c r="F15" s="4" t="s">
        <v>14</v>
      </c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2"/>
      <c r="W15" s="4"/>
      <c r="X15" s="4"/>
      <c r="Y15" s="4"/>
      <c r="Z15" s="4"/>
    </row>
    <row r="16" spans="1:26">
      <c r="A16" s="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2"/>
      <c r="W16" s="4"/>
      <c r="X16" s="4"/>
      <c r="Y16" s="4"/>
      <c r="Z16" s="4"/>
    </row>
    <row r="17" spans="1:26">
      <c r="A17" s="2"/>
      <c r="B17" s="4"/>
      <c r="C17" s="8" t="s">
        <v>15</v>
      </c>
      <c r="D17" s="4"/>
      <c r="E17" s="4"/>
      <c r="F17" s="4" t="s">
        <v>16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2"/>
      <c r="W17" s="4"/>
      <c r="X17" s="4"/>
      <c r="Y17" s="4"/>
      <c r="Z17" s="4"/>
    </row>
    <row r="18" spans="1:26">
      <c r="A18" s="2"/>
      <c r="B18" s="4"/>
      <c r="C18" s="8" t="s">
        <v>17</v>
      </c>
      <c r="D18" s="4"/>
      <c r="E18" s="4"/>
      <c r="F18" s="4" t="s">
        <v>18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2"/>
      <c r="W18" s="4"/>
      <c r="X18" s="4"/>
      <c r="Y18" s="4"/>
      <c r="Z18" s="4"/>
    </row>
    <row r="19" spans="1:26">
      <c r="A19" s="2"/>
      <c r="B19" s="4"/>
      <c r="C19" s="8" t="s">
        <v>19</v>
      </c>
      <c r="D19" s="4"/>
      <c r="E19" s="4"/>
      <c r="F19" s="4" t="s">
        <v>20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2"/>
      <c r="W19" s="4"/>
      <c r="X19" s="4"/>
      <c r="Y19" s="4"/>
      <c r="Z19" s="4"/>
    </row>
    <row r="20" spans="1:26">
      <c r="A20" s="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2"/>
      <c r="W20" s="4"/>
      <c r="X20" s="4"/>
      <c r="Y20" s="4"/>
      <c r="Z20" s="4"/>
    </row>
    <row r="21" spans="1:26" ht="15.75" customHeight="1">
      <c r="A21" s="2"/>
      <c r="B21" s="4"/>
      <c r="C21" s="8" t="s">
        <v>21</v>
      </c>
      <c r="D21" s="4"/>
      <c r="E21" s="4"/>
      <c r="F21" s="4" t="s">
        <v>22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2"/>
      <c r="W21" s="4"/>
      <c r="X21" s="4"/>
      <c r="Y21" s="4"/>
      <c r="Z21" s="4"/>
    </row>
    <row r="22" spans="1:26" ht="15.75" customHeight="1">
      <c r="A22" s="2"/>
      <c r="B22" s="4"/>
      <c r="C22" s="4"/>
      <c r="D22" s="4"/>
      <c r="E22" s="4"/>
      <c r="F22" s="4" t="s">
        <v>23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2"/>
      <c r="W22" s="4"/>
      <c r="X22" s="4"/>
      <c r="Y22" s="4"/>
      <c r="Z22" s="4"/>
    </row>
    <row r="23" spans="1:26" ht="15.75" customHeight="1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2"/>
      <c r="W23" s="4"/>
      <c r="X23" s="4"/>
      <c r="Y23" s="4"/>
      <c r="Z23" s="4"/>
    </row>
    <row r="24" spans="1:26" ht="15.75" customHeight="1">
      <c r="A24" s="2"/>
      <c r="B24" s="4"/>
      <c r="C24" s="8" t="s">
        <v>24</v>
      </c>
      <c r="D24" s="4"/>
      <c r="E24" s="4"/>
      <c r="F24" s="4" t="s">
        <v>25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2"/>
      <c r="W24" s="4"/>
      <c r="X24" s="4"/>
      <c r="Y24" s="4"/>
      <c r="Z24" s="4"/>
    </row>
    <row r="25" spans="1:26" ht="15.75" customHeight="1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2"/>
      <c r="W25" s="4"/>
      <c r="X25" s="4"/>
      <c r="Y25" s="4"/>
      <c r="Z25" s="4"/>
    </row>
    <row r="26" spans="1:26" ht="15.75" customHeight="1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2"/>
      <c r="W26" s="4"/>
      <c r="X26" s="4"/>
      <c r="Y26" s="4"/>
      <c r="Z26" s="4"/>
    </row>
    <row r="27" spans="1:26" ht="15.75" customHeight="1">
      <c r="A27" s="2"/>
      <c r="B27" s="4"/>
      <c r="C27" s="10" t="s">
        <v>27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2"/>
      <c r="W27" s="4"/>
      <c r="X27" s="4"/>
      <c r="Y27" s="4"/>
      <c r="Z27" s="4"/>
    </row>
    <row r="28" spans="1:26" ht="15.75" customHeight="1">
      <c r="A28" s="2"/>
      <c r="B28" s="4"/>
      <c r="C28" s="8" t="s">
        <v>28</v>
      </c>
      <c r="D28" s="4"/>
      <c r="E28" s="4"/>
      <c r="F28" s="4" t="s">
        <v>29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2"/>
      <c r="W28" s="4"/>
      <c r="X28" s="4"/>
      <c r="Y28" s="4"/>
      <c r="Z28" s="4"/>
    </row>
    <row r="29" spans="1:26" ht="15.75" customHeight="1">
      <c r="A29" s="2"/>
      <c r="B29" s="4"/>
      <c r="C29" s="8" t="s">
        <v>30</v>
      </c>
      <c r="D29" s="4"/>
      <c r="E29" s="4"/>
      <c r="F29" s="4" t="s">
        <v>31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2"/>
      <c r="W29" s="4"/>
      <c r="X29" s="4"/>
      <c r="Y29" s="4"/>
      <c r="Z29" s="4"/>
    </row>
    <row r="30" spans="1:26" ht="15.75" customHeight="1">
      <c r="A30" s="2"/>
      <c r="B30" s="4"/>
      <c r="C30" s="8" t="s">
        <v>32</v>
      </c>
      <c r="D30" s="4"/>
      <c r="E30" s="4"/>
      <c r="F30" s="4" t="s">
        <v>33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2"/>
      <c r="W30" s="4"/>
      <c r="X30" s="4"/>
      <c r="Y30" s="4"/>
      <c r="Z30" s="4"/>
    </row>
    <row r="31" spans="1:26" ht="15.75" customHeight="1">
      <c r="A31" s="2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2"/>
      <c r="W31" s="4"/>
      <c r="X31" s="4"/>
      <c r="Y31" s="4"/>
      <c r="Z31" s="4"/>
    </row>
    <row r="32" spans="1:26" ht="15.75" customHeight="1">
      <c r="A32" s="2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2"/>
      <c r="W32" s="4"/>
      <c r="X32" s="4"/>
      <c r="Y32" s="4"/>
      <c r="Z32" s="4"/>
    </row>
    <row r="33" spans="1:26" ht="15.75" customHeight="1">
      <c r="A33" s="2"/>
      <c r="B33" s="4"/>
      <c r="C33" s="4" t="s">
        <v>34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2"/>
      <c r="W33" s="4"/>
      <c r="X33" s="4"/>
      <c r="Y33" s="4"/>
      <c r="Z33" s="4"/>
    </row>
    <row r="34" spans="1:26" ht="15.75" customHeight="1">
      <c r="A34" s="2"/>
      <c r="B34" s="4"/>
      <c r="C34" s="19" t="s">
        <v>35</v>
      </c>
      <c r="D34" s="19"/>
      <c r="E34" s="19"/>
      <c r="F34" s="22" t="s">
        <v>36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2"/>
      <c r="W34" s="4"/>
      <c r="X34" s="4"/>
      <c r="Y34" s="4"/>
      <c r="Z34" s="4"/>
    </row>
    <row r="35" spans="1:26" ht="15.75" customHeight="1">
      <c r="A35" s="2"/>
      <c r="B35" s="4"/>
      <c r="C35" s="19" t="s">
        <v>37</v>
      </c>
      <c r="D35" s="19"/>
      <c r="E35" s="19"/>
      <c r="F35" s="22" t="s">
        <v>36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2"/>
      <c r="W35" s="4"/>
      <c r="X35" s="4"/>
      <c r="Y35" s="4"/>
      <c r="Z35" s="4"/>
    </row>
    <row r="36" spans="1:26" ht="15.75" customHeight="1">
      <c r="A36" s="2"/>
      <c r="B36" s="4"/>
      <c r="C36" s="19" t="s">
        <v>38</v>
      </c>
      <c r="D36" s="19"/>
      <c r="E36" s="19"/>
      <c r="F36" s="22" t="s">
        <v>36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2"/>
      <c r="W36" s="4"/>
      <c r="X36" s="4"/>
      <c r="Y36" s="4"/>
      <c r="Z36" s="4"/>
    </row>
    <row r="37" spans="1:26" ht="15.75" customHeight="1">
      <c r="A37" s="2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2"/>
      <c r="W37" s="4"/>
      <c r="X37" s="4"/>
      <c r="Y37" s="4"/>
      <c r="Z37" s="4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4"/>
      <c r="X38" s="4"/>
      <c r="Y38" s="4"/>
      <c r="Z38" s="4"/>
    </row>
    <row r="39" spans="1:26" ht="15.75" customHeight="1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2"/>
      <c r="W39" s="4"/>
      <c r="X39" s="4"/>
      <c r="Y39" s="4"/>
      <c r="Z39" s="4"/>
    </row>
    <row r="40" spans="1:26" ht="15.75" customHeight="1">
      <c r="A40" s="2"/>
      <c r="B40" s="4"/>
      <c r="C40" s="10" t="s">
        <v>40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2"/>
      <c r="W40" s="4"/>
      <c r="X40" s="4"/>
      <c r="Y40" s="4"/>
      <c r="Z40" s="4"/>
    </row>
    <row r="41" spans="1:26" ht="15.75" customHeight="1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2"/>
      <c r="W41" s="4"/>
      <c r="X41" s="4"/>
      <c r="Y41" s="4"/>
      <c r="Z41" s="4"/>
    </row>
    <row r="42" spans="1:26" ht="15.75" customHeight="1">
      <c r="A42" s="2"/>
      <c r="B42" s="4"/>
      <c r="C42" s="10" t="s">
        <v>41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2"/>
      <c r="W42" s="4"/>
      <c r="X42" s="4"/>
      <c r="Y42" s="4"/>
      <c r="Z42" s="4"/>
    </row>
    <row r="43" spans="1:26" ht="15.75" customHeight="1">
      <c r="A43" s="2"/>
      <c r="B43" s="4"/>
      <c r="C43" s="19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2"/>
      <c r="W43" s="4"/>
      <c r="X43" s="4"/>
      <c r="Y43" s="4"/>
      <c r="Z43" s="4"/>
    </row>
    <row r="44" spans="1:26" ht="15.75" customHeight="1">
      <c r="A44" s="2"/>
      <c r="B44" s="4"/>
      <c r="C44" s="10" t="s">
        <v>42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2"/>
      <c r="W44" s="4"/>
      <c r="X44" s="4"/>
      <c r="Y44" s="4"/>
      <c r="Z44" s="4"/>
    </row>
    <row r="45" spans="1:26" ht="15.75" customHeight="1">
      <c r="A45" s="2"/>
      <c r="B45" s="4"/>
      <c r="C45" s="8" t="s">
        <v>43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2"/>
      <c r="W45" s="4"/>
      <c r="X45" s="4"/>
      <c r="Y45" s="4"/>
      <c r="Z45" s="4"/>
    </row>
    <row r="46" spans="1:26" ht="15.75" customHeight="1">
      <c r="A46" s="2"/>
      <c r="B46" s="4"/>
      <c r="C46" s="9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2"/>
      <c r="W46" s="4"/>
      <c r="X46" s="4"/>
      <c r="Y46" s="4"/>
      <c r="Z46" s="4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4"/>
      <c r="X47" s="4"/>
      <c r="Y47" s="4"/>
      <c r="Z47" s="4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C5" r:id="rId1"/>
    <hyperlink ref="C15" location="SaaS - Budget!A1" display="SaaS - Budget"/>
    <hyperlink ref="C17" location="SaaS - Churn!A1" display="&gt;&gt;&gt;   SaaS - Churn"/>
    <hyperlink ref="C18" location="SaaS - Upselling!A1" display="&gt;&gt;&gt; SaaS - Upselling"/>
    <hyperlink ref="C19" location="SaaS - Downselling!A1" display="&gt;&gt;&gt;   SaaS - Downselling"/>
    <hyperlink ref="C21" location="Marketplace - Budget!A1" display="&gt;&gt;&gt;   Marketplace - Budget"/>
    <hyperlink ref="C24" location="Combined Financials - Budget!A1" display="&gt;&gt;&gt;   Combined Financials - Budget"/>
    <hyperlink ref="C28" location="SaaS - Actuals!A1" display="&gt;&gt;&gt;   SaaS - Actuals"/>
    <hyperlink ref="C29" location="SaaS - Budget vs. Actuals!A1" display="&gt;&gt;&gt;   SaaS - Budget vs. Actuals"/>
    <hyperlink ref="C30" location="SaaS - Dashboard!A1" display="&gt;&gt;&gt;   SaaS - Dashboard"/>
    <hyperlink ref="F34" r:id="rId2"/>
    <hyperlink ref="F35" r:id="rId3"/>
    <hyperlink ref="F36" r:id="rId4"/>
    <hyperlink ref="C45" r:id="rId5"/>
  </hyperlinks>
  <pageMargins left="0.7" right="0.7" top="0.78740157499999996" bottom="0.78740157499999996" header="0" footer="0"/>
  <pageSetup paperSize="9" orientation="portrait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4B083"/>
  </sheetPr>
  <dimension ref="A1:Z1000"/>
  <sheetViews>
    <sheetView workbookViewId="0">
      <selection activeCell="E8" sqref="E8"/>
    </sheetView>
  </sheetViews>
  <sheetFormatPr defaultColWidth="12.625" defaultRowHeight="15" customHeight="1"/>
  <cols>
    <col min="1" max="2" width="2.5" customWidth="1"/>
    <col min="3" max="3" width="10.5" customWidth="1"/>
    <col min="4" max="4" width="12.5" customWidth="1"/>
    <col min="5" max="5" width="10.5" customWidth="1"/>
    <col min="6" max="6" width="12.5" customWidth="1"/>
    <col min="7" max="7" width="10.5" customWidth="1"/>
    <col min="8" max="8" width="12.5" customWidth="1"/>
    <col min="9" max="9" width="10.5" customWidth="1"/>
    <col min="10" max="12" width="2.5" customWidth="1"/>
    <col min="13" max="17" width="16" customWidth="1"/>
    <col min="18" max="19" width="2.5" customWidth="1"/>
    <col min="20" max="24" width="16" customWidth="1"/>
    <col min="25" max="26" width="2.5" customWidth="1"/>
  </cols>
  <sheetData>
    <row r="1" spans="1:26">
      <c r="A1" s="3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"/>
      <c r="B2" s="4"/>
      <c r="C2" s="33" t="s">
        <v>48</v>
      </c>
      <c r="D2" s="33"/>
      <c r="E2" s="34">
        <v>43374</v>
      </c>
      <c r="F2" s="35">
        <f>DATE(YEAR(E2),MONTH(E2),1)</f>
        <v>43374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2"/>
    </row>
    <row r="3" spans="1:26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2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2"/>
    </row>
    <row r="5" spans="1:26" ht="31.5">
      <c r="A5" s="2"/>
      <c r="B5" s="4"/>
      <c r="C5" s="36"/>
      <c r="D5" s="37">
        <f>VLOOKUP("A"&amp;D$10,'SaaS - Budget vs. Actuals'!$B$6:$BM$129,4+MATCH('SaaS - Dashboard'!$F$2,'SaaS - Budget vs. Actuals'!$F$3:$BM$3),FALSE)/1000</f>
        <v>184.12088643232826</v>
      </c>
      <c r="E5" s="36"/>
      <c r="F5" s="37">
        <f>VLOOKUP("A"&amp;F$10,'SaaS - Budget vs. Actuals'!$B$6:$BM$129,4+MATCH('SaaS - Dashboard'!$F$2,'SaaS - Budget vs. Actuals'!$F$3:$BM$3),FALSE)/1000</f>
        <v>93.820886432328265</v>
      </c>
      <c r="G5" s="37"/>
      <c r="H5" s="38">
        <f>VLOOKUP("A"&amp;H$10,'SaaS - Budget vs. Actuals'!$B$6:$BM$129,4+MATCH('SaaS - Dashboard'!$F$2,'SaaS - Budget vs. Actuals'!$F$3:$BM$3),FALSE)</f>
        <v>5.013802147023837E-3</v>
      </c>
      <c r="I5" s="36"/>
      <c r="J5" s="36"/>
      <c r="K5" s="36"/>
      <c r="L5" s="36"/>
      <c r="M5" s="36"/>
      <c r="N5" s="39">
        <f>VLOOKUP("A"&amp;N$10,'SaaS - Budget vs. Actuals'!$B$6:$BM$129,4+MATCH('SaaS - Dashboard'!$F$2,'SaaS - Budget vs. Actuals'!$F$3:$BM$3),FALSE)</f>
        <v>91.467665727808978</v>
      </c>
      <c r="O5" s="36"/>
      <c r="P5" s="39">
        <f>VLOOKUP("A"&amp;P$10,'SaaS - Budget vs. Actuals'!$B$6:$BM$129,4+MATCH('SaaS - Dashboard'!$F$2,'SaaS - Budget vs. Actuals'!$F$3:$BM$3),FALSE)</f>
        <v>1.82935331455618</v>
      </c>
      <c r="Q5" s="36"/>
      <c r="R5" s="36"/>
      <c r="S5" s="36"/>
      <c r="T5" s="36"/>
      <c r="U5" s="37">
        <f>VLOOKUP("A"&amp;U$10,'SaaS - Budget vs. Actuals'!$B$6:$BM$129,4+MATCH('SaaS - Dashboard'!$F$2,'SaaS - Budget vs. Actuals'!$F$3:$BM$3),FALSE)/1000</f>
        <v>-30.675000000000001</v>
      </c>
      <c r="V5" s="36"/>
      <c r="W5" s="37">
        <f>VLOOKUP("A"&amp;W$10,'SaaS - Budget vs. Actuals'!$B$6:$BM$129,4+MATCH('SaaS - Dashboard'!$F$2,'SaaS - Budget vs. Actuals'!$F$3:$BM$3),FALSE)/1000</f>
        <v>168.03700000000001</v>
      </c>
      <c r="X5" s="36"/>
      <c r="Y5" s="4"/>
      <c r="Z5" s="2"/>
    </row>
    <row r="6" spans="1:26" ht="8.25" customHeight="1">
      <c r="A6" s="2"/>
      <c r="B6" s="4"/>
      <c r="C6" s="4"/>
      <c r="D6" s="40"/>
      <c r="E6" s="4"/>
      <c r="F6" s="40"/>
      <c r="G6" s="40"/>
      <c r="H6" s="40"/>
      <c r="I6" s="4"/>
      <c r="J6" s="4"/>
      <c r="K6" s="4"/>
      <c r="L6" s="4"/>
      <c r="M6" s="4"/>
      <c r="N6" s="40"/>
      <c r="O6" s="4"/>
      <c r="P6" s="40"/>
      <c r="Q6" s="4"/>
      <c r="R6" s="4"/>
      <c r="S6" s="4"/>
      <c r="T6" s="4"/>
      <c r="U6" s="40"/>
      <c r="V6" s="4"/>
      <c r="W6" s="40"/>
      <c r="X6" s="4"/>
      <c r="Y6" s="4"/>
      <c r="Z6" s="2"/>
    </row>
    <row r="7" spans="1:26">
      <c r="A7" s="2"/>
      <c r="B7" s="4"/>
      <c r="C7" s="4"/>
      <c r="D7" s="41" t="str">
        <f>ROUND((VLOOKUP("A"&amp;D$10,'SaaS - Budget vs. Actuals'!$B$6:$BM$129,4+MATCH('SaaS - Dashboard'!$F$2,'SaaS - Budget vs. Actuals'!$F$3:$BM$3),FALSE)/VLOOKUP("A"&amp;D$10,'SaaS - Budget vs. Actuals'!$B$6:$BM$129,3+MATCH('SaaS - Dashboard'!$F$2,'SaaS - Budget vs. Actuals'!$F$3:$BM$3),FALSE)-1)*100,0)&amp;"% (MoM growth)"</f>
        <v>35% (MoM growth)</v>
      </c>
      <c r="E7" s="4"/>
      <c r="F7" s="41" t="str">
        <f>ROUND((VLOOKUP("A"&amp;F$10,'SaaS - Budget vs. Actuals'!$B$6:$BM$129,4+MATCH('SaaS - Dashboard'!$F$2,'SaaS - Budget vs. Actuals'!$F$3:$BM$3),FALSE)/VLOOKUP("A"&amp;F$10,'SaaS - Budget vs. Actuals'!$B$6:$BM$129,3+MATCH('SaaS - Dashboard'!$F$2,'SaaS - Budget vs. Actuals'!$F$3:$BM$3),FALSE)-1)*100,0)&amp;"% (MoM growth)"</f>
        <v>23% (MoM growth)</v>
      </c>
      <c r="G7" s="41"/>
      <c r="H7" s="42" t="str">
        <f>ROUND(VLOOKUP("A"&amp;H$10,'SaaS - Budget vs. Actuals'!$B$6:$BM$129,3+MATCH('SaaS - Dashboard'!$F$2,'SaaS - Budget vs. Actuals'!$F$3:$BM$3),FALSE)*100,1)&amp;"% (last month)"</f>
        <v>0,7% (last month)</v>
      </c>
      <c r="I7" s="4"/>
      <c r="J7" s="4"/>
      <c r="K7" s="4"/>
      <c r="L7" s="4"/>
      <c r="M7" s="4"/>
      <c r="N7" s="41" t="str">
        <f>ROUND(VLOOKUP("A"&amp;N$10,'SaaS - Budget vs. Actuals'!$B$6:$BM$129,4+MATCH('SaaS - Dashboard'!$F$2,'SaaS - Budget vs. Actuals'!$F$3:$BM$3),FALSE)-VLOOKUP("A"&amp;N$10,'SaaS - Budget vs. Actuals'!$B$6:$BM$129,3+MATCH('SaaS - Dashboard'!$F$2,'SaaS - Budget vs. Actuals'!$F$3:$BM$3),FALSE),0)&amp;" vs. last month"</f>
        <v>20 vs. last month</v>
      </c>
      <c r="O7" s="4"/>
      <c r="P7" s="41" t="str">
        <f>ROUND(VLOOKUP("A"&amp;P$10,'SaaS - Budget vs. Actuals'!$B$6:$BM$129,3+MATCH('SaaS - Dashboard'!$F$2,'SaaS - Budget vs. Actuals'!$F$3:$BM$3),FALSE),0)&amp;" (last month)"</f>
        <v>1 (last month)</v>
      </c>
      <c r="Q7" s="4"/>
      <c r="R7" s="4"/>
      <c r="S7" s="4"/>
      <c r="T7" s="4"/>
      <c r="U7" s="43" t="str">
        <f>ROUND(VLOOKUP("A"&amp;U$10,'SaaS - Budget vs. Actuals'!$B$6:$BM$129,3+MATCH('SaaS - Dashboard'!$F$2,'SaaS - Budget vs. Actuals'!$F$3:$BM$3),FALSE)/1000,0)&amp;" k€ (last month)"</f>
        <v>-19 k€ (last month)</v>
      </c>
      <c r="V7" s="4"/>
      <c r="W7" s="41" t="str">
        <f>"Cash out @ current burn: "&amp;IF(VLOOKUP("A"&amp;U$10,'SaaS - Budget vs. Actuals'!$B$6:$BM$129,4+MATCH('SaaS - Dashboard'!$F$2,'SaaS - Budget vs. Actuals'!$F$3:$BM$3),FALSE)&lt;0,TEXT(EDATE($F$2,-ROUNDUP(VLOOKUP("A"&amp;W$10,'SaaS - Budget vs. Actuals'!$B$6:$BM$129,4+MATCH('SaaS - Dashboard'!$F$2,'SaaS - Budget vs. Actuals'!$F$3:$BM$3),FALSE)/VLOOKUP("A"&amp;U$10,'SaaS - Budget vs. Actuals'!$B$6:$BM$129,4+MATCH('SaaS - Dashboard'!$F$2,'SaaS - Budget vs. Actuals'!$F$3:$BM$3),FALSE),0)),"MM/JJ"),"Break Even")</f>
        <v>Cash out @ current burn: 04/JJ</v>
      </c>
      <c r="X7" s="4"/>
      <c r="Y7" s="4"/>
      <c r="Z7" s="2"/>
    </row>
    <row r="8" spans="1:26">
      <c r="A8" s="2"/>
      <c r="B8" s="4"/>
      <c r="C8" s="4"/>
      <c r="D8" s="41" t="str">
        <f ca="1">ROUND((VLOOKUP("A"&amp;D$10,'SaaS - Budget vs. Actuals'!$B$6:$BM$129,4+MATCH('SaaS - Dashboard'!$F$2,'SaaS - Budget vs. Actuals'!$F$3:$BM$3),FALSE)/VLOOKUP("B"&amp;D$10,'SaaS - Budget vs. Actuals'!$B$6:$BM$129,4+MATCH('SaaS - Dashboard'!$F$2,'SaaS - Budget vs. Actuals'!$F$3:$BM$3),FALSE)-1)*100,0)&amp;"% vs. budget"</f>
        <v>0% vs. budget</v>
      </c>
      <c r="E8" s="4"/>
      <c r="F8" s="41" t="str">
        <f ca="1">ROUND((VLOOKUP("A"&amp;F$10,'SaaS - Budget vs. Actuals'!$B$6:$BM$129,4+MATCH('SaaS - Dashboard'!$F$2,'SaaS - Budget vs. Actuals'!$F$3:$BM$3),FALSE)/VLOOKUP("B"&amp;F$10,'SaaS - Budget vs. Actuals'!$B$6:$BM$129,4+MATCH('SaaS - Dashboard'!$F$2,'SaaS - Budget vs. Actuals'!$F$3:$BM$3),FALSE)-1)*100,0)&amp;"% vs. budget"</f>
        <v>0% vs. budget</v>
      </c>
      <c r="G8" s="41"/>
      <c r="H8" s="42" t="str">
        <f ca="1">ROUND(VLOOKUP("B"&amp;H$10,'SaaS - Budget vs. Actuals'!$B$6:$BM$129,4+MATCH('SaaS - Dashboard'!$F$2,'SaaS - Budget vs. Actuals'!$F$3:$BM$3),FALSE)*100,1)&amp;"% (budget)"</f>
        <v>0,5% (budget)</v>
      </c>
      <c r="I8" s="4"/>
      <c r="J8" s="4"/>
      <c r="K8" s="4"/>
      <c r="L8" s="4"/>
      <c r="M8" s="4"/>
      <c r="N8" s="41" t="str">
        <f ca="1">ROUND(VLOOKUP("A"&amp;N$10,'SaaS - Budget vs. Actuals'!$B$6:$BM$129,4+MATCH('SaaS - Dashboard'!$F$2,'SaaS - Budget vs. Actuals'!$F$3:$BM$3),FALSE)-VLOOKUP("B"&amp;N$10,'SaaS - Budget vs. Actuals'!$B$6:$BM$129,4+MATCH('SaaS - Dashboard'!$F$2,'SaaS - Budget vs. Actuals'!$F$3:$BM$3),FALSE),0)&amp;" vs. budget"</f>
        <v>0 vs. budget</v>
      </c>
      <c r="O8" s="4"/>
      <c r="P8" s="41" t="str">
        <f ca="1">ROUND(VLOOKUP("A"&amp;P$10,'SaaS - Budget vs. Actuals'!$B$6:$BM$129,4+MATCH('SaaS - Dashboard'!$F$2,'SaaS - Budget vs. Actuals'!$F$3:$BM$3),FALSE)-VLOOKUP("B"&amp;P$10,'SaaS - Budget vs. Actuals'!$B$6:$BM$129,4+MATCH('SaaS - Dashboard'!$F$2,'SaaS - Budget vs. Actuals'!$F$3:$BM$3),FALSE),0)&amp;" vs. budget"</f>
        <v>0 vs. budget</v>
      </c>
      <c r="Q8" s="4"/>
      <c r="R8" s="4"/>
      <c r="S8" s="4"/>
      <c r="T8" s="4"/>
      <c r="U8" s="41" t="str">
        <f ca="1">ROUND(VLOOKUP("B"&amp;U$10,'SaaS - Budget vs. Actuals'!$B$6:$BM$129,4+MATCH('SaaS - Dashboard'!$F$2,'SaaS - Budget vs. Actuals'!$F$3:$BM$3),FALSE)/1000,0)&amp;" k€ (budget)"</f>
        <v>96 k€ (budget)</v>
      </c>
      <c r="V8" s="4"/>
      <c r="W8" s="41" t="str">
        <f ca="1">ROUND(VLOOKUP("B"&amp;W$10,'SaaS - Budget vs. Actuals'!$B$6:$BM$129,4+MATCH('SaaS - Dashboard'!$F$2,'SaaS - Budget vs. Actuals'!$F$3:$BM$3),FALSE)/1000,0)&amp;" k€ (budget)"</f>
        <v>141 k€ (budget)</v>
      </c>
      <c r="X8" s="4"/>
      <c r="Y8" s="4"/>
      <c r="Z8" s="2"/>
    </row>
    <row r="9" spans="1:26" ht="8.25" customHeight="1">
      <c r="A9" s="2"/>
      <c r="B9" s="4"/>
      <c r="C9" s="4"/>
      <c r="D9" s="40"/>
      <c r="E9" s="4"/>
      <c r="F9" s="40"/>
      <c r="G9" s="40"/>
      <c r="H9" s="40"/>
      <c r="I9" s="4"/>
      <c r="J9" s="4"/>
      <c r="K9" s="4"/>
      <c r="L9" s="4"/>
      <c r="M9" s="4"/>
      <c r="N9" s="40"/>
      <c r="O9" s="4"/>
      <c r="P9" s="40"/>
      <c r="Q9" s="4"/>
      <c r="R9" s="4"/>
      <c r="S9" s="4"/>
      <c r="T9" s="4"/>
      <c r="U9" s="40"/>
      <c r="V9" s="4"/>
      <c r="W9" s="40"/>
      <c r="X9" s="4"/>
      <c r="Y9" s="4"/>
      <c r="Z9" s="2"/>
    </row>
    <row r="10" spans="1:26" ht="21">
      <c r="A10" s="2"/>
      <c r="B10" s="4"/>
      <c r="C10" s="44"/>
      <c r="D10" s="45" t="s">
        <v>11</v>
      </c>
      <c r="E10" s="44"/>
      <c r="F10" s="45" t="s">
        <v>46</v>
      </c>
      <c r="G10" s="45"/>
      <c r="H10" s="45" t="s">
        <v>49</v>
      </c>
      <c r="I10" s="44"/>
      <c r="J10" s="44"/>
      <c r="K10" s="44"/>
      <c r="L10" s="44"/>
      <c r="M10" s="44"/>
      <c r="N10" s="45" t="s">
        <v>50</v>
      </c>
      <c r="O10" s="44"/>
      <c r="P10" s="45" t="s">
        <v>51</v>
      </c>
      <c r="Q10" s="44"/>
      <c r="R10" s="44"/>
      <c r="S10" s="44"/>
      <c r="T10" s="44"/>
      <c r="U10" s="45" t="s">
        <v>52</v>
      </c>
      <c r="V10" s="44"/>
      <c r="W10" s="45" t="s">
        <v>53</v>
      </c>
      <c r="X10" s="44"/>
      <c r="Y10" s="4"/>
      <c r="Z10" s="2"/>
    </row>
    <row r="11" spans="1:26">
      <c r="A11" s="2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2"/>
    </row>
    <row r="12" spans="1:26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2"/>
    </row>
    <row r="14" spans="1:26">
      <c r="A14" s="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2"/>
    </row>
    <row r="15" spans="1:26">
      <c r="A15" s="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2"/>
    </row>
    <row r="16" spans="1:26">
      <c r="A16" s="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2"/>
    </row>
    <row r="17" spans="1:26">
      <c r="A17" s="2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2"/>
    </row>
    <row r="18" spans="1:26">
      <c r="A18" s="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2"/>
    </row>
    <row r="19" spans="1:26">
      <c r="A19" s="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2"/>
    </row>
    <row r="20" spans="1:26">
      <c r="A20" s="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2"/>
    </row>
    <row r="21" spans="1:26" ht="15.75" customHeight="1">
      <c r="A21" s="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2"/>
    </row>
    <row r="22" spans="1:26" ht="15.75" customHeight="1">
      <c r="A22" s="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2"/>
    </row>
    <row r="23" spans="1:26" ht="15.75" customHeight="1">
      <c r="A23" s="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"/>
    </row>
    <row r="24" spans="1:26" ht="15.75" customHeight="1">
      <c r="A24" s="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2"/>
    </row>
    <row r="25" spans="1:26" ht="15.75" customHeight="1">
      <c r="A25" s="2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2"/>
    </row>
    <row r="26" spans="1:26" ht="15.75" customHeight="1">
      <c r="A26" s="2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2"/>
    </row>
    <row r="27" spans="1:26" ht="15.75" customHeight="1">
      <c r="A27" s="2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2"/>
    </row>
    <row r="28" spans="1:26" ht="15.75" customHeight="1">
      <c r="A28" s="2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2"/>
    </row>
    <row r="29" spans="1:26" ht="15.75" customHeight="1">
      <c r="A29" s="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2"/>
    </row>
    <row r="30" spans="1:26" ht="15.75" customHeight="1">
      <c r="A30" s="2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2"/>
    </row>
    <row r="31" spans="1:26" ht="15.75" customHeight="1">
      <c r="A31" s="2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2"/>
    </row>
    <row r="32" spans="1:26" ht="15.75" customHeight="1">
      <c r="A32" s="2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2"/>
    </row>
    <row r="33" spans="1:26" ht="15.75" customHeight="1">
      <c r="A33" s="2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2"/>
    </row>
    <row r="34" spans="1:26" ht="15.75" customHeight="1">
      <c r="A34" s="2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2"/>
    </row>
    <row r="35" spans="1:26" ht="15.75" customHeight="1">
      <c r="A35" s="2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2"/>
    </row>
    <row r="36" spans="1:26" ht="15.75" customHeight="1">
      <c r="A36" s="2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2"/>
    </row>
    <row r="37" spans="1:26" ht="15.75" customHeight="1">
      <c r="A37" s="2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2"/>
    </row>
    <row r="38" spans="1:26" ht="15.75" customHeight="1">
      <c r="A38" s="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2"/>
    </row>
    <row r="39" spans="1:26" ht="15.75" customHeight="1">
      <c r="A39" s="2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2"/>
    </row>
    <row r="40" spans="1:26" ht="15.75" customHeight="1">
      <c r="A40" s="2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2"/>
    </row>
    <row r="41" spans="1:26" ht="15.75" customHeight="1">
      <c r="A41" s="2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2"/>
    </row>
    <row r="42" spans="1:26" ht="15.75" customHeight="1">
      <c r="A42" s="2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2"/>
    </row>
    <row r="43" spans="1:26" ht="15.75" customHeight="1">
      <c r="A43" s="2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2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8740157499999996" bottom="0.78740157499999996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4B083"/>
    <outlinePr summaryBelow="0"/>
  </sheetPr>
  <dimension ref="A1:BN1000"/>
  <sheetViews>
    <sheetView showGridLines="0"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F4" sqref="F4"/>
    </sheetView>
  </sheetViews>
  <sheetFormatPr defaultColWidth="12.625" defaultRowHeight="15" customHeight="1" outlineLevelRow="1"/>
  <cols>
    <col min="1" max="1" width="7.875" customWidth="1"/>
    <col min="2" max="3" width="4.375" customWidth="1"/>
    <col min="4" max="4" width="7" customWidth="1"/>
    <col min="5" max="5" width="22.5" customWidth="1"/>
    <col min="6" max="8" width="11" customWidth="1"/>
    <col min="9" max="9" width="14.125" customWidth="1"/>
    <col min="10" max="11" width="13.25" customWidth="1"/>
    <col min="12" max="12" width="14.125" customWidth="1"/>
    <col min="13" max="13" width="12.875" customWidth="1"/>
    <col min="14" max="14" width="14.125" customWidth="1"/>
    <col min="15" max="16" width="14.5" customWidth="1"/>
    <col min="17" max="17" width="14.125" customWidth="1"/>
    <col min="18" max="18" width="13.625" customWidth="1"/>
    <col min="19" max="19" width="14.875" customWidth="1"/>
    <col min="20" max="20" width="14.5" customWidth="1"/>
    <col min="21" max="21" width="15.375" customWidth="1"/>
    <col min="22" max="23" width="14.875" customWidth="1"/>
    <col min="24" max="24" width="15.75" customWidth="1"/>
    <col min="25" max="25" width="15.375" customWidth="1"/>
    <col min="26" max="26" width="14.125" customWidth="1"/>
    <col min="27" max="28" width="15.75" customWidth="1"/>
    <col min="29" max="29" width="15.375" customWidth="1"/>
    <col min="30" max="30" width="15.75" customWidth="1"/>
    <col min="31" max="31" width="15.375" customWidth="1"/>
    <col min="32" max="32" width="15.75" customWidth="1"/>
    <col min="33" max="33" width="15.375" customWidth="1"/>
    <col min="34" max="35" width="15.75" customWidth="1"/>
    <col min="36" max="36" width="17.375" customWidth="1"/>
    <col min="37" max="37" width="16.75" customWidth="1"/>
    <col min="38" max="38" width="16.375" customWidth="1"/>
    <col min="39" max="39" width="17.375" customWidth="1"/>
    <col min="40" max="40" width="16.375" customWidth="1"/>
    <col min="41" max="41" width="17.375" customWidth="1"/>
    <col min="42" max="43" width="16.75" customWidth="1"/>
    <col min="44" max="44" width="16.375" customWidth="1"/>
    <col min="45" max="47" width="17.375" customWidth="1"/>
    <col min="48" max="48" width="17.875" customWidth="1"/>
    <col min="49" max="50" width="16.75" customWidth="1"/>
    <col min="51" max="51" width="17.875" customWidth="1"/>
    <col min="52" max="52" width="17.375" customWidth="1"/>
    <col min="53" max="53" width="17.875" customWidth="1"/>
    <col min="54" max="54" width="16.375" customWidth="1"/>
    <col min="55" max="55" width="16.75" customWidth="1"/>
    <col min="56" max="56" width="17.375" customWidth="1"/>
    <col min="57" max="57" width="16.75" customWidth="1"/>
    <col min="58" max="58" width="17.375" customWidth="1"/>
    <col min="59" max="59" width="17.875" customWidth="1"/>
    <col min="60" max="60" width="17.375" customWidth="1"/>
    <col min="61" max="63" width="17.875" customWidth="1"/>
    <col min="64" max="64" width="14.5" customWidth="1"/>
    <col min="65" max="65" width="17.875" customWidth="1"/>
    <col min="66" max="66" width="10" customWidth="1"/>
  </cols>
  <sheetData>
    <row r="1" spans="1:66">
      <c r="A1" s="1"/>
      <c r="B1" s="1"/>
      <c r="C1" s="1"/>
      <c r="D1" s="1"/>
      <c r="E1" s="1"/>
      <c r="F1" s="3">
        <v>1</v>
      </c>
      <c r="G1" s="3">
        <v>2</v>
      </c>
      <c r="H1" s="3">
        <v>3</v>
      </c>
      <c r="I1" s="3">
        <v>4</v>
      </c>
      <c r="J1" s="3">
        <v>5</v>
      </c>
      <c r="K1" s="3">
        <v>6</v>
      </c>
      <c r="L1" s="3">
        <v>7</v>
      </c>
      <c r="M1" s="3">
        <v>8</v>
      </c>
      <c r="N1" s="3">
        <v>9</v>
      </c>
      <c r="O1" s="3">
        <v>10</v>
      </c>
      <c r="P1" s="3">
        <v>11</v>
      </c>
      <c r="Q1" s="3">
        <v>12</v>
      </c>
      <c r="R1" s="3">
        <v>13</v>
      </c>
      <c r="S1" s="3">
        <v>14</v>
      </c>
      <c r="T1" s="3">
        <v>15</v>
      </c>
      <c r="U1" s="3">
        <v>16</v>
      </c>
      <c r="V1" s="3">
        <v>17</v>
      </c>
      <c r="W1" s="3">
        <v>18</v>
      </c>
      <c r="X1" s="3">
        <v>19</v>
      </c>
      <c r="Y1" s="3">
        <v>20</v>
      </c>
      <c r="Z1" s="3">
        <v>21</v>
      </c>
      <c r="AA1" s="3">
        <v>22</v>
      </c>
      <c r="AB1" s="3">
        <v>23</v>
      </c>
      <c r="AC1" s="3">
        <v>24</v>
      </c>
      <c r="AD1" s="3">
        <v>25</v>
      </c>
      <c r="AE1" s="3">
        <v>26</v>
      </c>
      <c r="AF1" s="3">
        <v>27</v>
      </c>
      <c r="AG1" s="3">
        <v>28</v>
      </c>
      <c r="AH1" s="3">
        <v>29</v>
      </c>
      <c r="AI1" s="3">
        <v>30</v>
      </c>
      <c r="AJ1" s="3">
        <v>31</v>
      </c>
      <c r="AK1" s="3">
        <v>32</v>
      </c>
      <c r="AL1" s="3">
        <v>33</v>
      </c>
      <c r="AM1" s="3">
        <v>34</v>
      </c>
      <c r="AN1" s="3">
        <v>35</v>
      </c>
      <c r="AO1" s="3">
        <v>36</v>
      </c>
      <c r="AP1" s="3">
        <v>37</v>
      </c>
      <c r="AQ1" s="3">
        <v>38</v>
      </c>
      <c r="AR1" s="3">
        <v>39</v>
      </c>
      <c r="AS1" s="3">
        <v>40</v>
      </c>
      <c r="AT1" s="3">
        <v>41</v>
      </c>
      <c r="AU1" s="3">
        <v>42</v>
      </c>
      <c r="AV1" s="3">
        <v>43</v>
      </c>
      <c r="AW1" s="3">
        <v>44</v>
      </c>
      <c r="AX1" s="3">
        <v>45</v>
      </c>
      <c r="AY1" s="3">
        <v>46</v>
      </c>
      <c r="AZ1" s="3">
        <v>47</v>
      </c>
      <c r="BA1" s="3">
        <v>48</v>
      </c>
      <c r="BB1" s="3">
        <v>49</v>
      </c>
      <c r="BC1" s="3">
        <v>50</v>
      </c>
      <c r="BD1" s="3">
        <v>51</v>
      </c>
      <c r="BE1" s="3">
        <v>52</v>
      </c>
      <c r="BF1" s="3">
        <v>53</v>
      </c>
      <c r="BG1" s="3">
        <v>54</v>
      </c>
      <c r="BH1" s="3">
        <v>55</v>
      </c>
      <c r="BI1" s="3">
        <v>56</v>
      </c>
      <c r="BJ1" s="3">
        <v>57</v>
      </c>
      <c r="BN1" s="4"/>
    </row>
    <row r="2" spans="1:66">
      <c r="A2" s="1"/>
      <c r="B2" s="1"/>
      <c r="C2" s="1"/>
      <c r="D2" s="1"/>
      <c r="E2" s="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N2" s="4"/>
    </row>
    <row r="3" spans="1:66">
      <c r="A3" s="5" t="s">
        <v>0</v>
      </c>
      <c r="B3" s="1" t="s">
        <v>1</v>
      </c>
      <c r="C3" s="5"/>
      <c r="D3" s="5"/>
      <c r="E3" s="1"/>
      <c r="F3" s="7">
        <f>'SaaS - Budget'!$S$3</f>
        <v>43101</v>
      </c>
      <c r="G3" s="5">
        <f t="shared" ref="G3:BM3" si="0">DATE(YEAR(F3),MONTH(F3)+1,1)</f>
        <v>43132</v>
      </c>
      <c r="H3" s="5">
        <f t="shared" si="0"/>
        <v>43160</v>
      </c>
      <c r="I3" s="5">
        <f t="shared" si="0"/>
        <v>43191</v>
      </c>
      <c r="J3" s="5">
        <f t="shared" si="0"/>
        <v>43221</v>
      </c>
      <c r="K3" s="5">
        <f t="shared" si="0"/>
        <v>43252</v>
      </c>
      <c r="L3" s="5">
        <f t="shared" si="0"/>
        <v>43282</v>
      </c>
      <c r="M3" s="5">
        <f t="shared" si="0"/>
        <v>43313</v>
      </c>
      <c r="N3" s="5">
        <f t="shared" si="0"/>
        <v>43344</v>
      </c>
      <c r="O3" s="5">
        <f t="shared" si="0"/>
        <v>43374</v>
      </c>
      <c r="P3" s="5">
        <f t="shared" si="0"/>
        <v>43405</v>
      </c>
      <c r="Q3" s="5">
        <f t="shared" si="0"/>
        <v>43435</v>
      </c>
      <c r="R3" s="5">
        <f t="shared" si="0"/>
        <v>43466</v>
      </c>
      <c r="S3" s="5">
        <f t="shared" si="0"/>
        <v>43497</v>
      </c>
      <c r="T3" s="5">
        <f t="shared" si="0"/>
        <v>43525</v>
      </c>
      <c r="U3" s="5">
        <f t="shared" si="0"/>
        <v>43556</v>
      </c>
      <c r="V3" s="5">
        <f t="shared" si="0"/>
        <v>43586</v>
      </c>
      <c r="W3" s="5">
        <f t="shared" si="0"/>
        <v>43617</v>
      </c>
      <c r="X3" s="5">
        <f t="shared" si="0"/>
        <v>43647</v>
      </c>
      <c r="Y3" s="5">
        <f t="shared" si="0"/>
        <v>43678</v>
      </c>
      <c r="Z3" s="5">
        <f t="shared" si="0"/>
        <v>43709</v>
      </c>
      <c r="AA3" s="5">
        <f t="shared" si="0"/>
        <v>43739</v>
      </c>
      <c r="AB3" s="5">
        <f t="shared" si="0"/>
        <v>43770</v>
      </c>
      <c r="AC3" s="5">
        <f t="shared" si="0"/>
        <v>43800</v>
      </c>
      <c r="AD3" s="5">
        <f t="shared" si="0"/>
        <v>43831</v>
      </c>
      <c r="AE3" s="5">
        <f t="shared" si="0"/>
        <v>43862</v>
      </c>
      <c r="AF3" s="5">
        <f t="shared" si="0"/>
        <v>43891</v>
      </c>
      <c r="AG3" s="5">
        <f t="shared" si="0"/>
        <v>43922</v>
      </c>
      <c r="AH3" s="5">
        <f t="shared" si="0"/>
        <v>43952</v>
      </c>
      <c r="AI3" s="5">
        <f t="shared" si="0"/>
        <v>43983</v>
      </c>
      <c r="AJ3" s="5">
        <f t="shared" si="0"/>
        <v>44013</v>
      </c>
      <c r="AK3" s="5">
        <f t="shared" si="0"/>
        <v>44044</v>
      </c>
      <c r="AL3" s="5">
        <f t="shared" si="0"/>
        <v>44075</v>
      </c>
      <c r="AM3" s="5">
        <f t="shared" si="0"/>
        <v>44105</v>
      </c>
      <c r="AN3" s="5">
        <f t="shared" si="0"/>
        <v>44136</v>
      </c>
      <c r="AO3" s="5">
        <f t="shared" si="0"/>
        <v>44166</v>
      </c>
      <c r="AP3" s="5">
        <f t="shared" si="0"/>
        <v>44197</v>
      </c>
      <c r="AQ3" s="5">
        <f t="shared" si="0"/>
        <v>44228</v>
      </c>
      <c r="AR3" s="5">
        <f t="shared" si="0"/>
        <v>44256</v>
      </c>
      <c r="AS3" s="5">
        <f t="shared" si="0"/>
        <v>44287</v>
      </c>
      <c r="AT3" s="5">
        <f t="shared" si="0"/>
        <v>44317</v>
      </c>
      <c r="AU3" s="5">
        <f t="shared" si="0"/>
        <v>44348</v>
      </c>
      <c r="AV3" s="5">
        <f t="shared" si="0"/>
        <v>44378</v>
      </c>
      <c r="AW3" s="5">
        <f t="shared" si="0"/>
        <v>44409</v>
      </c>
      <c r="AX3" s="5">
        <f t="shared" si="0"/>
        <v>44440</v>
      </c>
      <c r="AY3" s="5">
        <f t="shared" si="0"/>
        <v>44470</v>
      </c>
      <c r="AZ3" s="5">
        <f t="shared" si="0"/>
        <v>44501</v>
      </c>
      <c r="BA3" s="5">
        <f t="shared" si="0"/>
        <v>44531</v>
      </c>
      <c r="BB3" s="5">
        <f t="shared" si="0"/>
        <v>44562</v>
      </c>
      <c r="BC3" s="5">
        <f t="shared" si="0"/>
        <v>44593</v>
      </c>
      <c r="BD3" s="5">
        <f t="shared" si="0"/>
        <v>44621</v>
      </c>
      <c r="BE3" s="5">
        <f t="shared" si="0"/>
        <v>44652</v>
      </c>
      <c r="BF3" s="5">
        <f t="shared" si="0"/>
        <v>44682</v>
      </c>
      <c r="BG3" s="5">
        <f t="shared" si="0"/>
        <v>44713</v>
      </c>
      <c r="BH3" s="5">
        <f t="shared" si="0"/>
        <v>44743</v>
      </c>
      <c r="BI3" s="5">
        <f t="shared" si="0"/>
        <v>44774</v>
      </c>
      <c r="BJ3" s="5">
        <f t="shared" si="0"/>
        <v>44805</v>
      </c>
      <c r="BK3" s="5">
        <f t="shared" si="0"/>
        <v>44835</v>
      </c>
      <c r="BL3" s="5">
        <f t="shared" si="0"/>
        <v>44866</v>
      </c>
      <c r="BM3" s="5">
        <f t="shared" si="0"/>
        <v>44896</v>
      </c>
      <c r="BN3" s="10"/>
    </row>
    <row r="4" spans="1:66">
      <c r="A4" s="11" t="s">
        <v>5</v>
      </c>
      <c r="B4" s="5"/>
      <c r="C4" s="5"/>
      <c r="D4" s="5"/>
      <c r="E4" s="1"/>
      <c r="F4" s="7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10"/>
    </row>
    <row r="5" spans="1:66">
      <c r="A5" s="12" t="s">
        <v>5</v>
      </c>
      <c r="B5" s="13" t="s">
        <v>7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5"/>
    </row>
    <row r="6" spans="1:66">
      <c r="A6" s="10" t="s">
        <v>9</v>
      </c>
      <c r="B6" s="16" t="str">
        <f t="shared" ref="B6:B34" si="1">A6&amp;C6</f>
        <v>BTotal Revenue</v>
      </c>
      <c r="C6" s="17" t="s">
        <v>11</v>
      </c>
      <c r="D6" s="17"/>
      <c r="E6" s="17"/>
      <c r="F6" s="18">
        <f ca="1">'SaaS - Budget'!S81+'SaaS - Budget'!S90</f>
        <v>60000</v>
      </c>
      <c r="G6" s="18">
        <f ca="1">'SaaS - Budget'!T81+'SaaS - Budget'!T90</f>
        <v>60300</v>
      </c>
      <c r="H6" s="18">
        <f ca="1">'SaaS - Budget'!U81+'SaaS - Budget'!U90</f>
        <v>60414</v>
      </c>
      <c r="I6" s="18">
        <f ca="1">'SaaS - Budget'!V81+'SaaS - Budget'!V90</f>
        <v>60367.319999999992</v>
      </c>
      <c r="J6" s="18">
        <f ca="1">'SaaS - Budget'!W81+'SaaS - Budget'!W90</f>
        <v>60182.181599999996</v>
      </c>
      <c r="K6" s="18">
        <f ca="1">'SaaS - Budget'!X81+'SaaS - Budget'!X90</f>
        <v>59878.081008000008</v>
      </c>
      <c r="L6" s="18">
        <f ca="1">'SaaS - Budget'!Y81+'SaaS - Budget'!Y90</f>
        <v>59472.117263039996</v>
      </c>
      <c r="M6" s="18">
        <f ca="1">'SaaS - Budget'!Z81+'SaaS - Budget'!Z90</f>
        <v>95029.281047955199</v>
      </c>
      <c r="N6" s="18">
        <f ca="1">'SaaS - Budget'!AA81+'SaaS - Budget'!AA90</f>
        <v>136553.70882155097</v>
      </c>
      <c r="O6" s="18">
        <f ca="1">'SaaS - Budget'!AB81+'SaaS - Budget'!AB90</f>
        <v>184120.88643232826</v>
      </c>
      <c r="P6" s="18">
        <f ca="1">'SaaS - Budget'!AC81+'SaaS - Budget'!AC90</f>
        <v>201731.41027642498</v>
      </c>
      <c r="Q6" s="18">
        <f ca="1">'SaaS - Budget'!AD81+'SaaS - Budget'!AD90</f>
        <v>219423.29065491058</v>
      </c>
      <c r="R6" s="18">
        <f ca="1">'SaaS - Budget'!AE81+'SaaS - Budget'!AE90</f>
        <v>237142.87239574478</v>
      </c>
      <c r="S6" s="18">
        <f ca="1">'SaaS - Budget'!AF81+'SaaS - Budget'!AF90</f>
        <v>290893.81679529045</v>
      </c>
      <c r="T6" s="18">
        <f ca="1">'SaaS - Budget'!AG81+'SaaS - Budget'!AG90</f>
        <v>350627.2060851499</v>
      </c>
      <c r="U6" s="18">
        <f ca="1">'SaaS - Budget'!AH81+'SaaS - Budget'!AH90</f>
        <v>416372.73571412032</v>
      </c>
      <c r="V6" s="18">
        <f ca="1">'SaaS - Budget'!AI81+'SaaS - Budget'!AI90</f>
        <v>452091.58590043057</v>
      </c>
      <c r="W6" s="18">
        <f ca="1">'SaaS - Budget'!AJ81+'SaaS - Budget'!AJ90</f>
        <v>487787.94249494345</v>
      </c>
      <c r="X6" s="18">
        <f ca="1">'SaaS - Budget'!AK81+'SaaS - Budget'!AK90</f>
        <v>559429.22936006344</v>
      </c>
      <c r="Y6" s="18">
        <f ca="1">'SaaS - Budget'!AL81+'SaaS - Budget'!AL90</f>
        <v>636935.48500207893</v>
      </c>
      <c r="Z6" s="18">
        <f ca="1">'SaaS - Budget'!AM81+'SaaS - Budget'!AM90</f>
        <v>720309.91470374796</v>
      </c>
      <c r="AA6" s="18">
        <f ca="1">'SaaS - Budget'!AN81+'SaaS - Budget'!AN90</f>
        <v>845591.1990831783</v>
      </c>
      <c r="AB6" s="18">
        <f ca="1">'SaaS - Budget'!AO81+'SaaS - Budget'!AO90</f>
        <v>982746.51985419961</v>
      </c>
      <c r="AC6" s="18">
        <f ca="1">'SaaS - Budget'!AP81+'SaaS - Budget'!AP90</f>
        <v>1131805.316839478</v>
      </c>
      <c r="AD6" s="18">
        <f ca="1">'SaaS - Budget'!AQ81+'SaaS - Budget'!AQ90</f>
        <v>1220664.4105991675</v>
      </c>
      <c r="AE6" s="18">
        <f ca="1">'SaaS - Budget'!AR81+'SaaS - Budget'!AR90</f>
        <v>1453510.4984720857</v>
      </c>
      <c r="AF6" s="18">
        <f ca="1">'SaaS - Budget'!AS81+'SaaS - Budget'!AS90</f>
        <v>1710124.1394573573</v>
      </c>
      <c r="AG6" s="18">
        <f ca="1">'SaaS - Budget'!AT81+'SaaS - Budget'!AT90</f>
        <v>1990604.0055083581</v>
      </c>
      <c r="AH6" s="18">
        <f ca="1">'SaaS - Budget'!AU81+'SaaS - Budget'!AU90</f>
        <v>2150777.9123775209</v>
      </c>
      <c r="AI6" s="18">
        <f ca="1">'SaaS - Budget'!AV81+'SaaS - Budget'!AV90</f>
        <v>2310648.502671781</v>
      </c>
      <c r="AJ6" s="18">
        <f ca="1">'SaaS - Budget'!AW81+'SaaS - Budget'!AW90</f>
        <v>2614073.8233351386</v>
      </c>
      <c r="AK6" s="18">
        <f ca="1">'SaaS - Budget'!AX81+'SaaS - Budget'!AX90</f>
        <v>2940724.5226992131</v>
      </c>
      <c r="AL6" s="18">
        <f ca="1">'SaaS - Budget'!AY81+'SaaS - Budget'!AY90</f>
        <v>3290605.7869763141</v>
      </c>
      <c r="AM6" s="18">
        <f ca="1">'SaaS - Budget'!AZ81+'SaaS - Budget'!AZ90</f>
        <v>3519466.3354001427</v>
      </c>
      <c r="AN6" s="18">
        <f ca="1">'SaaS - Budget'!BA81+'SaaS - Budget'!BA90</f>
        <v>3747242.3131558914</v>
      </c>
      <c r="AO6" s="18">
        <f ca="1">'SaaS - Budget'!BB81+'SaaS - Budget'!BB90</f>
        <v>3973536.2948208754</v>
      </c>
      <c r="AP6" s="18">
        <f ca="1">'SaaS - Budget'!BC81+'SaaS - Budget'!BC90</f>
        <v>4198009.0975011867</v>
      </c>
      <c r="AQ6" s="18">
        <f ca="1">'SaaS - Budget'!BD81+'SaaS - Budget'!BD90</f>
        <v>4420372.5806986857</v>
      </c>
      <c r="AR6" s="18">
        <f ca="1">'SaaS - Budget'!BE81+'SaaS - Budget'!BE90</f>
        <v>4640383.314414531</v>
      </c>
      <c r="AS6" s="18">
        <f ca="1">'SaaS - Budget'!BF81+'SaaS - Budget'!BF90</f>
        <v>4857837.0112164821</v>
      </c>
      <c r="AT6" s="18">
        <f ca="1">'SaaS - Budget'!BG81+'SaaS - Budget'!BG90</f>
        <v>5072563.6305115651</v>
      </c>
      <c r="AU6" s="18">
        <f ca="1">'SaaS - Budget'!BH81+'SaaS - Budget'!BH90</f>
        <v>5284423.0742784161</v>
      </c>
      <c r="AV6" s="18">
        <f ca="1">'SaaS - Budget'!BI81+'SaaS - Budget'!BI90</f>
        <v>5493301.4032046795</v>
      </c>
      <c r="AW6" s="18">
        <f ca="1">'SaaS - Budget'!BJ81+'SaaS - Budget'!BJ90</f>
        <v>5699107.5107029993</v>
      </c>
      <c r="AX6" s="18">
        <f ca="1">'SaaS - Budget'!BK81+'SaaS - Budget'!BK90</f>
        <v>5901770.1997838616</v>
      </c>
      <c r="AY6" s="18">
        <f ca="1">'SaaS - Budget'!BL81+'SaaS - Budget'!BL90</f>
        <v>6101235.6143677169</v>
      </c>
      <c r="AZ6" s="18">
        <f ca="1">'SaaS - Budget'!BM81+'SaaS - Budget'!BM90</f>
        <v>6297464.98243035</v>
      </c>
      <c r="BA6" s="18">
        <f ca="1">'SaaS - Budget'!BN81+'SaaS - Budget'!BN90</f>
        <v>6490432.6334897345</v>
      </c>
      <c r="BB6" s="18">
        <f ca="1">'SaaS - Budget'!BO81+'SaaS - Budget'!BO90</f>
        <v>6680124.2574429698</v>
      </c>
      <c r="BC6" s="18">
        <f ca="1">'SaaS - Budget'!BP81+'SaaS - Budget'!BP90</f>
        <v>6866535.3757223785</v>
      </c>
      <c r="BD6" s="18">
        <f ca="1">'SaaS - Budget'!BQ81+'SaaS - Budget'!BQ90</f>
        <v>7049669.9992248062</v>
      </c>
      <c r="BE6" s="18">
        <f ca="1">'SaaS - Budget'!BR81+'SaaS - Budget'!BR90</f>
        <v>7229539.4505351614</v>
      </c>
      <c r="BF6" s="18">
        <f ca="1">'SaaS - Budget'!BS81+'SaaS - Budget'!BS90</f>
        <v>7406161.330663925</v>
      </c>
      <c r="BG6" s="18">
        <f ca="1">'SaaS - Budget'!BT81+'SaaS - Budget'!BT90</f>
        <v>7579558.6128933802</v>
      </c>
      <c r="BH6" s="18">
        <f ca="1">'SaaS - Budget'!BU81+'SaaS - Budget'!BU90</f>
        <v>7749758.8484171145</v>
      </c>
      <c r="BI6" s="18">
        <f ca="1">'SaaS - Budget'!BV81+'SaaS - Budget'!BV90</f>
        <v>7916793.4702965841</v>
      </c>
      <c r="BJ6" s="18">
        <f ca="1">'SaaS - Budget'!BW81+'SaaS - Budget'!BW90</f>
        <v>8080697.1838767277</v>
      </c>
      <c r="BK6" s="18">
        <f ca="1">'SaaS - Budget'!BX81+'SaaS - Budget'!BX90</f>
        <v>8241507.4332269393</v>
      </c>
      <c r="BL6" s="18">
        <f ca="1">'SaaS - Budget'!BY81+'SaaS - Budget'!BY90</f>
        <v>8399263.9344268143</v>
      </c>
      <c r="BM6" s="18">
        <f ca="1">'SaaS - Budget'!BZ81+'SaaS - Budget'!BZ90</f>
        <v>8554008.2676189672</v>
      </c>
      <c r="BN6" s="10"/>
    </row>
    <row r="7" spans="1:66" outlineLevel="1">
      <c r="A7" s="19" t="s">
        <v>9</v>
      </c>
      <c r="B7" s="16" t="str">
        <f t="shared" si="1"/>
        <v>B</v>
      </c>
      <c r="C7" s="20"/>
      <c r="D7" s="20" t="s">
        <v>26</v>
      </c>
      <c r="E7" s="20"/>
      <c r="F7" s="21">
        <f ca="1">'SaaS - Budget'!S82+'SaaS - Budget'!S91</f>
        <v>15000</v>
      </c>
      <c r="G7" s="21">
        <f ca="1">'SaaS - Budget'!T82+'SaaS - Budget'!T91</f>
        <v>13200</v>
      </c>
      <c r="H7" s="21">
        <f ca="1">'SaaS - Budget'!U82+'SaaS - Budget'!U91</f>
        <v>11616</v>
      </c>
      <c r="I7" s="21">
        <f ca="1">'SaaS - Budget'!V82+'SaaS - Budget'!V91</f>
        <v>10222.08</v>
      </c>
      <c r="J7" s="21">
        <f ca="1">'SaaS - Budget'!W82+'SaaS - Budget'!W91</f>
        <v>8995.4303999999993</v>
      </c>
      <c r="K7" s="21">
        <f ca="1">'SaaS - Budget'!X82+'SaaS - Budget'!X91</f>
        <v>7915.978752</v>
      </c>
      <c r="L7" s="21">
        <f ca="1">'SaaS - Budget'!Y82+'SaaS - Budget'!Y91</f>
        <v>6966.0613017599999</v>
      </c>
      <c r="M7" s="21">
        <f ca="1">'SaaS - Budget'!Z82+'SaaS - Budget'!Z91</f>
        <v>20830.133945548801</v>
      </c>
      <c r="N7" s="21">
        <f ca="1">'SaaS - Budget'!AA82+'SaaS - Budget'!AA91</f>
        <v>36642.517872082943</v>
      </c>
      <c r="O7" s="21">
        <f ca="1">'SaaS - Budget'!AB82+'SaaS - Budget'!AB91</f>
        <v>54169.415727432992</v>
      </c>
      <c r="P7" s="21">
        <f ca="1">'SaaS - Budget'!AC82+'SaaS - Budget'!AC91</f>
        <v>58505.085840141037</v>
      </c>
      <c r="Q7" s="21">
        <f ca="1">'SaaS - Budget'!AD82+'SaaS - Budget'!AD91</f>
        <v>62320.475539324107</v>
      </c>
      <c r="R7" s="21">
        <f ca="1">'SaaS - Budget'!AE82+'SaaS - Budget'!AE91</f>
        <v>65678.018474605225</v>
      </c>
      <c r="S7" s="21">
        <f ca="1">'SaaS - Budget'!AF82+'SaaS - Budget'!AF91</f>
        <v>83332.65625765259</v>
      </c>
      <c r="T7" s="21">
        <f ca="1">'SaaS - Budget'!AG82+'SaaS - Budget'!AG91</f>
        <v>102480.73750673429</v>
      </c>
      <c r="U7" s="21">
        <f ca="1">'SaaS - Budget'!AH82+'SaaS - Budget'!AH91</f>
        <v>122943.04900592616</v>
      </c>
      <c r="V7" s="21">
        <f ca="1">'SaaS - Budget'!AI82+'SaaS - Budget'!AI91</f>
        <v>129861.88312521503</v>
      </c>
      <c r="W7" s="21">
        <f ca="1">'SaaS - Budget'!AJ82+'SaaS - Budget'!AJ91</f>
        <v>135950.45715018921</v>
      </c>
      <c r="X7" s="21">
        <f ca="1">'SaaS - Budget'!AK82+'SaaS - Budget'!AK91</f>
        <v>156008.40229216649</v>
      </c>
      <c r="Y7" s="21">
        <f ca="1">'SaaS - Budget'!AL82+'SaaS - Budget'!AL91</f>
        <v>177271.39401710656</v>
      </c>
      <c r="Z7" s="21">
        <f ca="1">'SaaS - Budget'!AM82+'SaaS - Budget'!AM91</f>
        <v>199594.82673505371</v>
      </c>
      <c r="AA7" s="21">
        <f ca="1">'SaaS - Budget'!AN82+'SaaS - Budget'!AN91</f>
        <v>237551.4475268473</v>
      </c>
      <c r="AB7" s="21">
        <f ca="1">'SaaS - Budget'!AO82+'SaaS - Budget'!AO91</f>
        <v>278177.27382362564</v>
      </c>
      <c r="AC7" s="21">
        <f ca="1">'SaaS - Budget'!AP82+'SaaS - Budget'!AP91</f>
        <v>321152.00096479052</v>
      </c>
      <c r="AD7" s="21">
        <f ca="1">'SaaS - Budget'!AQ82+'SaaS - Budget'!AQ91</f>
        <v>336793.76084901567</v>
      </c>
      <c r="AE7" s="21">
        <f ca="1">'SaaS - Budget'!AR82+'SaaS - Budget'!AR91</f>
        <v>409358.5095471337</v>
      </c>
      <c r="AF7" s="21">
        <f ca="1">'SaaS - Budget'!AS82+'SaaS - Budget'!AS91</f>
        <v>487663.48840147769</v>
      </c>
      <c r="AG7" s="21">
        <f ca="1">'SaaS - Budget'!AT82+'SaaS - Budget'!AT91</f>
        <v>571019.8697933004</v>
      </c>
      <c r="AH7" s="21">
        <f ca="1">'SaaS - Budget'!AU82+'SaaS - Budget'!AU91</f>
        <v>600021.48541810445</v>
      </c>
      <c r="AI7" s="21">
        <f ca="1">'SaaS - Budget'!AV82+'SaaS - Budget'!AV91</f>
        <v>625542.90716793179</v>
      </c>
      <c r="AJ7" s="21">
        <f ca="1">'SaaS - Budget'!AW82+'SaaS - Budget'!AW91</f>
        <v>706801.75830778014</v>
      </c>
      <c r="AK7" s="21">
        <f ca="1">'SaaS - Budget'!AX82+'SaaS - Budget'!AX91</f>
        <v>792757.54731084628</v>
      </c>
      <c r="AL7" s="21">
        <f ca="1">'SaaS - Budget'!AY82+'SaaS - Budget'!AY91</f>
        <v>882846.64163354482</v>
      </c>
      <c r="AM7" s="21">
        <f ca="1">'SaaS - Budget'!AZ82+'SaaS - Budget'!AZ91</f>
        <v>917773.04463751917</v>
      </c>
      <c r="AN7" s="21">
        <f ca="1">'SaaS - Budget'!BA82+'SaaS - Budget'!BA91</f>
        <v>948508.27928101679</v>
      </c>
      <c r="AO7" s="21">
        <f ca="1">'SaaS - Budget'!BB82+'SaaS - Budget'!BB91</f>
        <v>975555.28576729493</v>
      </c>
      <c r="AP7" s="21">
        <f ca="1">'SaaS - Budget'!BC82+'SaaS - Budget'!BC91</f>
        <v>999356.65147521952</v>
      </c>
      <c r="AQ7" s="21">
        <f ca="1">'SaaS - Budget'!BD82+'SaaS - Budget'!BD91</f>
        <v>1020301.8532981933</v>
      </c>
      <c r="AR7" s="21">
        <f ca="1">'SaaS - Budget'!BE82+'SaaS - Budget'!BE91</f>
        <v>1038733.6309024098</v>
      </c>
      <c r="AS7" s="21">
        <f ca="1">'SaaS - Budget'!BF82+'SaaS - Budget'!BF91</f>
        <v>1054953.5951941209</v>
      </c>
      <c r="AT7" s="21">
        <f ca="1">'SaaS - Budget'!BG82+'SaaS - Budget'!BG91</f>
        <v>1069227.1637708263</v>
      </c>
      <c r="AU7" s="21">
        <f ca="1">'SaaS - Budget'!BH82+'SaaS - Budget'!BH91</f>
        <v>1081787.904118327</v>
      </c>
      <c r="AV7" s="21">
        <f ca="1">'SaaS - Budget'!BI82+'SaaS - Budget'!BI91</f>
        <v>1092841.3556241274</v>
      </c>
      <c r="AW7" s="21">
        <f ca="1">'SaaS - Budget'!BJ82+'SaaS - Budget'!BJ91</f>
        <v>1102568.3929492326</v>
      </c>
      <c r="AX7" s="21">
        <f ca="1">'SaaS - Budget'!BK82+'SaaS - Budget'!BK91</f>
        <v>1111128.1857953246</v>
      </c>
      <c r="AY7" s="21">
        <f ca="1">'SaaS - Budget'!BL82+'SaaS - Budget'!BL91</f>
        <v>1118660.8034998854</v>
      </c>
      <c r="AZ7" s="21">
        <f ca="1">'SaaS - Budget'!BM82+'SaaS - Budget'!BM91</f>
        <v>1125289.5070798991</v>
      </c>
      <c r="BA7" s="21">
        <f ca="1">'SaaS - Budget'!BN82+'SaaS - Budget'!BN91</f>
        <v>1131122.7662303115</v>
      </c>
      <c r="BB7" s="21">
        <f ca="1">'SaaS - Budget'!BO82+'SaaS - Budget'!BO91</f>
        <v>1136256.0342826743</v>
      </c>
      <c r="BC7" s="21">
        <f ca="1">'SaaS - Budget'!BP82+'SaaS - Budget'!BP91</f>
        <v>1140773.3101687534</v>
      </c>
      <c r="BD7" s="21">
        <f ca="1">'SaaS - Budget'!BQ82+'SaaS - Budget'!BQ91</f>
        <v>1144748.5129485028</v>
      </c>
      <c r="BE7" s="21">
        <f ca="1">'SaaS - Budget'!BR82+'SaaS - Budget'!BR91</f>
        <v>1148246.6913946825</v>
      </c>
      <c r="BF7" s="21">
        <f ca="1">'SaaS - Budget'!BS82+'SaaS - Budget'!BS91</f>
        <v>1151325.0884273204</v>
      </c>
      <c r="BG7" s="21">
        <f ca="1">'SaaS - Budget'!BT82+'SaaS - Budget'!BT91</f>
        <v>1154034.0778160424</v>
      </c>
      <c r="BH7" s="21">
        <f ca="1">'SaaS - Budget'!BU82+'SaaS - Budget'!BU91</f>
        <v>1156417.9884781172</v>
      </c>
      <c r="BI7" s="21">
        <f ca="1">'SaaS - Budget'!BV82+'SaaS - Budget'!BV91</f>
        <v>1158515.8298607429</v>
      </c>
      <c r="BJ7" s="21">
        <f ca="1">'SaaS - Budget'!BW82+'SaaS - Budget'!BW91</f>
        <v>1160361.9302774537</v>
      </c>
      <c r="BK7" s="21">
        <f ca="1">'SaaS - Budget'!BX82+'SaaS - Budget'!BX91</f>
        <v>1161986.4986441592</v>
      </c>
      <c r="BL7" s="21">
        <f ca="1">'SaaS - Budget'!BY82+'SaaS - Budget'!BY91</f>
        <v>1163416.1188068599</v>
      </c>
      <c r="BM7" s="21">
        <f ca="1">'SaaS - Budget'!BZ82+'SaaS - Budget'!BZ91</f>
        <v>1164674.1845500367</v>
      </c>
      <c r="BN7" s="19"/>
    </row>
    <row r="8" spans="1:66" outlineLevel="1">
      <c r="A8" s="19" t="s">
        <v>9</v>
      </c>
      <c r="B8" s="16" t="str">
        <f t="shared" si="1"/>
        <v>B</v>
      </c>
      <c r="C8" s="20"/>
      <c r="D8" s="20" t="s">
        <v>39</v>
      </c>
      <c r="E8" s="20"/>
      <c r="F8" s="21">
        <f ca="1">'SaaS - Budget'!S83+'SaaS - Budget'!S92</f>
        <v>20000</v>
      </c>
      <c r="G8" s="21">
        <f ca="1">'SaaS - Budget'!T83+'SaaS - Budget'!T92</f>
        <v>22600</v>
      </c>
      <c r="H8" s="21">
        <f ca="1">'SaaS - Budget'!U83+'SaaS - Budget'!U92</f>
        <v>24788</v>
      </c>
      <c r="I8" s="21">
        <f ca="1">'SaaS - Budget'!V83+'SaaS - Budget'!V92</f>
        <v>26615.439999999999</v>
      </c>
      <c r="J8" s="21">
        <f ca="1">'SaaS - Budget'!W83+'SaaS - Budget'!W92</f>
        <v>28127.547200000001</v>
      </c>
      <c r="K8" s="21">
        <f ca="1">'SaaS - Budget'!X83+'SaaS - Budget'!X92</f>
        <v>29364.082335999999</v>
      </c>
      <c r="L8" s="21">
        <f ca="1">'SaaS - Budget'!Y83+'SaaS - Budget'!Y92</f>
        <v>30359.996439679999</v>
      </c>
      <c r="M8" s="21">
        <f ca="1">'SaaS - Budget'!Z83+'SaaS - Budget'!Z92</f>
        <v>43746.008771238397</v>
      </c>
      <c r="N8" s="21">
        <f ca="1">'SaaS - Budget'!AA83+'SaaS - Budget'!AA92</f>
        <v>59427.115384923396</v>
      </c>
      <c r="O8" s="21">
        <f ca="1">'SaaS - Budget'!AB83+'SaaS - Budget'!AB92</f>
        <v>77747.076651641517</v>
      </c>
      <c r="P8" s="21">
        <f ca="1">'SaaS - Budget'!AC83+'SaaS - Budget'!AC92</f>
        <v>86396.01826409527</v>
      </c>
      <c r="Q8" s="21">
        <f ca="1">'SaaS - Budget'!AD83+'SaaS - Budget'!AD92</f>
        <v>95739.115066841579</v>
      </c>
      <c r="R8" s="21">
        <f ca="1">'SaaS - Budget'!AE83+'SaaS - Budget'!AE92</f>
        <v>105658.42787336957</v>
      </c>
      <c r="S8" s="21">
        <f ca="1">'SaaS - Budget'!AF83+'SaaS - Budget'!AF92</f>
        <v>128650.86301082323</v>
      </c>
      <c r="T8" s="21">
        <f ca="1">'SaaS - Budget'!AG83+'SaaS - Budget'!AG92</f>
        <v>154504.37700213731</v>
      </c>
      <c r="U8" s="21">
        <f ca="1">'SaaS - Budget'!AH83+'SaaS - Budget'!AH92</f>
        <v>183460.4369634414</v>
      </c>
      <c r="V8" s="21">
        <f ca="1">'SaaS - Budget'!AI83+'SaaS - Budget'!AI92</f>
        <v>203119.83802535784</v>
      </c>
      <c r="W8" s="21">
        <f ca="1">'SaaS - Budget'!AJ83+'SaaS - Budget'!AJ92</f>
        <v>223769.81788989369</v>
      </c>
      <c r="X8" s="21">
        <f ca="1">'SaaS - Budget'!AK83+'SaaS - Budget'!AK92</f>
        <v>257824.51296213362</v>
      </c>
      <c r="Y8" s="21">
        <f ca="1">'SaaS - Budget'!AL83+'SaaS - Budget'!AL92</f>
        <v>294999.70316132426</v>
      </c>
      <c r="Z8" s="21">
        <f ca="1">'SaaS - Budget'!AM83+'SaaS - Budget'!AM92</f>
        <v>335473.98790151905</v>
      </c>
      <c r="AA8" s="21">
        <f ca="1">'SaaS - Budget'!AN83+'SaaS - Budget'!AN92</f>
        <v>391993.47349049943</v>
      </c>
      <c r="AB8" s="21">
        <f ca="1">'SaaS - Budget'!AO83+'SaaS - Budget'!AO92</f>
        <v>454553.89352605894</v>
      </c>
      <c r="AC8" s="21">
        <f ca="1">'SaaS - Budget'!AP83+'SaaS - Budget'!AP92</f>
        <v>523568.27042026282</v>
      </c>
      <c r="AD8" s="21">
        <f ca="1">'SaaS - Budget'!AQ83+'SaaS - Budget'!AQ92</f>
        <v>574177.3052048157</v>
      </c>
      <c r="AE8" s="21">
        <f ca="1">'SaaS - Budget'!AR83+'SaaS - Budget'!AR92</f>
        <v>677302.51127052261</v>
      </c>
      <c r="AF8" s="21">
        <f ca="1">'SaaS - Budget'!AS83+'SaaS - Budget'!AS92</f>
        <v>792038.16295453871</v>
      </c>
      <c r="AG8" s="21">
        <f ca="1">'SaaS - Budget'!AT83+'SaaS - Budget'!AT92</f>
        <v>919300.09737574356</v>
      </c>
      <c r="AH8" s="21">
        <f ca="1">'SaaS - Budget'!AU83+'SaaS - Budget'!AU92</f>
        <v>1009448.0693868886</v>
      </c>
      <c r="AI8" s="21">
        <f ca="1">'SaaS - Budget'!AV83+'SaaS - Budget'!AV92</f>
        <v>1103593.4050827718</v>
      </c>
      <c r="AJ8" s="21">
        <f ca="1">'SaaS - Budget'!AW83+'SaaS - Budget'!AW92</f>
        <v>1251360.1184147028</v>
      </c>
      <c r="AK8" s="21">
        <f ca="1">'SaaS - Budget'!AX83+'SaaS - Budget'!AX92</f>
        <v>1411583.2677079644</v>
      </c>
      <c r="AL8" s="21">
        <f ca="1">'SaaS - Budget'!AY83+'SaaS - Budget'!AY92</f>
        <v>1584953.1118159746</v>
      </c>
      <c r="AM8" s="21">
        <f ca="1">'SaaS - Budget'!AZ83+'SaaS - Budget'!AZ92</f>
        <v>1721633.3779063644</v>
      </c>
      <c r="AN8" s="21">
        <f ca="1">'SaaS - Budget'!BA83+'SaaS - Budget'!BA92</f>
        <v>1862565.319275741</v>
      </c>
      <c r="AO8" s="21">
        <f ca="1">'SaaS - Budget'!BB83+'SaaS - Budget'!BB92</f>
        <v>2006825.6687464293</v>
      </c>
      <c r="AP8" s="21">
        <f ca="1">'SaaS - Budget'!BC83+'SaaS - Budget'!BC92</f>
        <v>2153610.2125249598</v>
      </c>
      <c r="AQ8" s="21">
        <f ca="1">'SaaS - Budget'!BD83+'SaaS - Budget'!BD92</f>
        <v>2302219.3385695042</v>
      </c>
      <c r="AR8" s="21">
        <f ca="1">'SaaS - Budget'!BE83+'SaaS - Budget'!BE92</f>
        <v>2452045.3224577527</v>
      </c>
      <c r="AS8" s="21">
        <f ca="1">'SaaS - Budget'!BF83+'SaaS - Budget'!BF92</f>
        <v>2602561.1421890804</v>
      </c>
      <c r="AT8" s="21">
        <f ca="1">'SaaS - Budget'!BG83+'SaaS - Budget'!BG92</f>
        <v>2753310.6383841233</v>
      </c>
      <c r="AU8" s="21">
        <f ca="1">'SaaS - Budget'!BH83+'SaaS - Budget'!BH92</f>
        <v>2903899.8583706063</v>
      </c>
      <c r="AV8" s="21">
        <f ca="1">'SaaS - Budget'!BI83+'SaaS - Budget'!BI92</f>
        <v>3053989.4420268591</v>
      </c>
      <c r="AW8" s="21">
        <f ca="1">'SaaS - Budget'!BJ83+'SaaS - Budget'!BJ92</f>
        <v>3203287.9243111475</v>
      </c>
      <c r="AX8" s="21">
        <f ca="1">'SaaS - Budget'!BK83+'SaaS - Budget'!BK92</f>
        <v>3351545.8444147706</v>
      </c>
      <c r="AY8" s="21">
        <f ca="1">'SaaS - Budget'!BL83+'SaaS - Budget'!BL92</f>
        <v>3498550.5646855403</v>
      </c>
      <c r="AZ8" s="21">
        <f ca="1">'SaaS - Budget'!BM83+'SaaS - Budget'!BM92</f>
        <v>3644121.7140918062</v>
      </c>
      <c r="BA8" s="21">
        <f ca="1">'SaaS - Budget'!BN83+'SaaS - Budget'!BN92</f>
        <v>3788107.1812259504</v>
      </c>
      <c r="BB8" s="21">
        <f ca="1">'SaaS - Budget'!BO83+'SaaS - Budget'!BO92</f>
        <v>3930379.5908474936</v>
      </c>
      <c r="BC8" s="21">
        <f ca="1">'SaaS - Budget'!BP83+'SaaS - Budget'!BP92</f>
        <v>4070833.2058870783</v>
      </c>
      <c r="BD8" s="21">
        <f ca="1">'SaaS - Budget'!BQ83+'SaaS - Budget'!BQ92</f>
        <v>4209381.2038030885</v>
      </c>
      <c r="BE8" s="21">
        <f ca="1">'SaaS - Budget'!BR83+'SaaS - Budget'!BR92</f>
        <v>4345953.2823167276</v>
      </c>
      <c r="BF8" s="21">
        <f ca="1">'SaaS - Budget'!BS83+'SaaS - Budget'!BS92</f>
        <v>4480493.5549493292</v>
      </c>
      <c r="BG8" s="21">
        <f ca="1">'SaaS - Budget'!BT83+'SaaS - Budget'!BT92</f>
        <v>4612958.701535807</v>
      </c>
      <c r="BH8" s="21">
        <f ca="1">'SaaS - Budget'!BU83+'SaaS - Budget'!BU92</f>
        <v>4743316.343068298</v>
      </c>
      <c r="BI8" s="21">
        <f ca="1">'SaaS - Budget'!BV83+'SaaS - Budget'!BV92</f>
        <v>4871543.6139025539</v>
      </c>
      <c r="BJ8" s="21">
        <f ca="1">'SaaS - Budget'!BW83+'SaaS - Budget'!BW92</f>
        <v>4997625.9075966533</v>
      </c>
      <c r="BK8" s="21">
        <f ca="1">'SaaS - Budget'!BX83+'SaaS - Budget'!BX92</f>
        <v>5121555.7755002119</v>
      </c>
      <c r="BL8" s="21">
        <f ca="1">'SaaS - Budget'!BY83+'SaaS - Budget'!BY92</f>
        <v>5243331.9597190395</v>
      </c>
      <c r="BM8" s="21">
        <f ca="1">'SaaS - Budget'!BZ83+'SaaS - Budget'!BZ92</f>
        <v>5362958.5442860322</v>
      </c>
      <c r="BN8" s="19"/>
    </row>
    <row r="9" spans="1:66" outlineLevel="1">
      <c r="A9" s="19" t="s">
        <v>9</v>
      </c>
      <c r="B9" s="16" t="str">
        <f t="shared" si="1"/>
        <v>B</v>
      </c>
      <c r="C9" s="20"/>
      <c r="D9" s="20" t="s">
        <v>44</v>
      </c>
      <c r="E9" s="20"/>
      <c r="F9" s="21">
        <f ca="1">'SaaS - Budget'!S84+'SaaS - Budget'!S93</f>
        <v>25000</v>
      </c>
      <c r="G9" s="21">
        <f ca="1">'SaaS - Budget'!T84+'SaaS - Budget'!T93</f>
        <v>24500</v>
      </c>
      <c r="H9" s="21">
        <f ca="1">'SaaS - Budget'!U84+'SaaS - Budget'!U93</f>
        <v>24010.000000000004</v>
      </c>
      <c r="I9" s="21">
        <f ca="1">'SaaS - Budget'!V84+'SaaS - Budget'!V93</f>
        <v>23529.8</v>
      </c>
      <c r="J9" s="21">
        <f ca="1">'SaaS - Budget'!W84+'SaaS - Budget'!W93</f>
        <v>23059.204000000002</v>
      </c>
      <c r="K9" s="21">
        <f ca="1">'SaaS - Budget'!X84+'SaaS - Budget'!X93</f>
        <v>22598.019920000002</v>
      </c>
      <c r="L9" s="21">
        <f ca="1">'SaaS - Budget'!Y84+'SaaS - Budget'!Y93</f>
        <v>22146.059521600004</v>
      </c>
      <c r="M9" s="21">
        <f ca="1">'SaaS - Budget'!Z84+'SaaS - Budget'!Z93</f>
        <v>30453.138331168</v>
      </c>
      <c r="N9" s="21">
        <f ca="1">'SaaS - Budget'!AA84+'SaaS - Budget'!AA93</f>
        <v>40484.075564544641</v>
      </c>
      <c r="O9" s="21">
        <f ca="1">'SaaS - Budget'!AB84+'SaaS - Budget'!AB93</f>
        <v>52204.394053253753</v>
      </c>
      <c r="P9" s="21">
        <f ca="1">'SaaS - Budget'!AC84+'SaaS - Budget'!AC93</f>
        <v>56830.30617218867</v>
      </c>
      <c r="Q9" s="21">
        <f ca="1">'SaaS - Budget'!AD84+'SaaS - Budget'!AD93</f>
        <v>61363.700048744897</v>
      </c>
      <c r="R9" s="21">
        <f ca="1">'SaaS - Budget'!AE84+'SaaS - Budget'!AE93</f>
        <v>65806.426047769986</v>
      </c>
      <c r="S9" s="21">
        <f ca="1">'SaaS - Budget'!AF84+'SaaS - Budget'!AF93</f>
        <v>78910.297526814611</v>
      </c>
      <c r="T9" s="21">
        <f ca="1">'SaaS - Budget'!AG84+'SaaS - Budget'!AG93</f>
        <v>93642.091576278297</v>
      </c>
      <c r="U9" s="21">
        <f ca="1">'SaaS - Budget'!AH84+'SaaS - Budget'!AH93</f>
        <v>109969.24974475274</v>
      </c>
      <c r="V9" s="21">
        <f ca="1">'SaaS - Budget'!AI84+'SaaS - Budget'!AI93</f>
        <v>119109.86474985769</v>
      </c>
      <c r="W9" s="21">
        <f ca="1">'SaaS - Budget'!AJ84+'SaaS - Budget'!AJ93</f>
        <v>128067.66745486054</v>
      </c>
      <c r="X9" s="21">
        <f ca="1">'SaaS - Budget'!AK84+'SaaS - Budget'!AK93</f>
        <v>145596.31410576333</v>
      </c>
      <c r="Y9" s="21">
        <f ca="1">'SaaS - Budget'!AL84+'SaaS - Budget'!AL93</f>
        <v>164664.38782364808</v>
      </c>
      <c r="Z9" s="21">
        <f ca="1">'SaaS - Budget'!AM84+'SaaS - Budget'!AM93</f>
        <v>185241.10006717511</v>
      </c>
      <c r="AA9" s="21">
        <f ca="1">'SaaS - Budget'!AN84+'SaaS - Budget'!AN93</f>
        <v>216046.27806583163</v>
      </c>
      <c r="AB9" s="21">
        <f ca="1">'SaaS - Budget'!AO84+'SaaS - Budget'!AO93</f>
        <v>250015.35250451497</v>
      </c>
      <c r="AC9" s="21">
        <f ca="1">'SaaS - Budget'!AP84+'SaaS - Budget'!AP93</f>
        <v>287085.04545442463</v>
      </c>
      <c r="AD9" s="21">
        <f ca="1">'SaaS - Budget'!AQ84+'SaaS - Budget'!AQ93</f>
        <v>309693.34454533621</v>
      </c>
      <c r="AE9" s="21">
        <f ca="1">'SaaS - Budget'!AR84+'SaaS - Budget'!AR93</f>
        <v>366849.47765442944</v>
      </c>
      <c r="AF9" s="21">
        <f ca="1">'SaaS - Budget'!AS84+'SaaS - Budget'!AS93</f>
        <v>430422.48810134089</v>
      </c>
      <c r="AG9" s="21">
        <f ca="1">'SaaS - Budget'!AT84+'SaaS - Budget'!AT93</f>
        <v>500284.03833931405</v>
      </c>
      <c r="AH9" s="21">
        <f ca="1">'SaaS - Budget'!AU84+'SaaS - Budget'!AU93</f>
        <v>541308.35757252772</v>
      </c>
      <c r="AI9" s="21">
        <f ca="1">'SaaS - Budget'!AV84+'SaaS - Budget'!AV93</f>
        <v>581512.19042107719</v>
      </c>
      <c r="AJ9" s="21">
        <f ca="1">'SaaS - Budget'!AW84+'SaaS - Budget'!AW93</f>
        <v>655911.94661265577</v>
      </c>
      <c r="AK9" s="21">
        <f ca="1">'SaaS - Budget'!AX84+'SaaS - Budget'!AX93</f>
        <v>736383.70768040244</v>
      </c>
      <c r="AL9" s="21">
        <f ca="1">'SaaS - Budget'!AY84+'SaaS - Budget'!AY93</f>
        <v>822806.03352679464</v>
      </c>
      <c r="AM9" s="21">
        <f ca="1">'SaaS - Budget'!AZ84+'SaaS - Budget'!AZ93</f>
        <v>880059.91285625868</v>
      </c>
      <c r="AN9" s="21">
        <f ca="1">'SaaS - Budget'!BA84+'SaaS - Budget'!BA93</f>
        <v>936168.7145991337</v>
      </c>
      <c r="AO9" s="21">
        <f ca="1">'SaaS - Budget'!BB84+'SaaS - Budget'!BB93</f>
        <v>991155.34030715108</v>
      </c>
      <c r="AP9" s="21">
        <f ca="1">'SaaS - Budget'!BC84+'SaaS - Budget'!BC93</f>
        <v>1045042.2335010079</v>
      </c>
      <c r="AQ9" s="21">
        <f ca="1">'SaaS - Budget'!BD84+'SaaS - Budget'!BD93</f>
        <v>1097851.3888309873</v>
      </c>
      <c r="AR9" s="21">
        <f ca="1">'SaaS - Budget'!BE84+'SaaS - Budget'!BE93</f>
        <v>1149604.3610543679</v>
      </c>
      <c r="AS9" s="21">
        <f ca="1">'SaaS - Budget'!BF84+'SaaS - Budget'!BF93</f>
        <v>1200322.2738332807</v>
      </c>
      <c r="AT9" s="21">
        <f ca="1">'SaaS - Budget'!BG84+'SaaS - Budget'!BG93</f>
        <v>1250025.8283566148</v>
      </c>
      <c r="AU9" s="21">
        <f ca="1">'SaaS - Budget'!BH84+'SaaS - Budget'!BH93</f>
        <v>1298735.3117894824</v>
      </c>
      <c r="AV9" s="21">
        <f ca="1">'SaaS - Budget'!BI84+'SaaS - Budget'!BI93</f>
        <v>1346470.6055536927</v>
      </c>
      <c r="AW9" s="21">
        <f ca="1">'SaaS - Budget'!BJ84+'SaaS - Budget'!BJ93</f>
        <v>1393251.1934426192</v>
      </c>
      <c r="AX9" s="21">
        <f ca="1">'SaaS - Budget'!BK84+'SaaS - Budget'!BK93</f>
        <v>1439096.1695737664</v>
      </c>
      <c r="AY9" s="21">
        <f ca="1">'SaaS - Budget'!BL84+'SaaS - Budget'!BL93</f>
        <v>1484024.2461822911</v>
      </c>
      <c r="AZ9" s="21">
        <f ca="1">'SaaS - Budget'!BM84+'SaaS - Budget'!BM93</f>
        <v>1528053.761258645</v>
      </c>
      <c r="BA9" s="21">
        <f ca="1">'SaaS - Budget'!BN84+'SaaS - Budget'!BN93</f>
        <v>1571202.6860334722</v>
      </c>
      <c r="BB9" s="21">
        <f ca="1">'SaaS - Budget'!BO84+'SaaS - Budget'!BO93</f>
        <v>1613488.6323128021</v>
      </c>
      <c r="BC9" s="21">
        <f ca="1">'SaaS - Budget'!BP84+'SaaS - Budget'!BP93</f>
        <v>1654928.8596665468</v>
      </c>
      <c r="BD9" s="21">
        <f ca="1">'SaaS - Budget'!BQ84+'SaaS - Budget'!BQ93</f>
        <v>1695540.2824732154</v>
      </c>
      <c r="BE9" s="21">
        <f ca="1">'SaaS - Budget'!BR84+'SaaS - Budget'!BR93</f>
        <v>1735339.4768237511</v>
      </c>
      <c r="BF9" s="21">
        <f ca="1">'SaaS - Budget'!BS84+'SaaS - Budget'!BS93</f>
        <v>1774342.6872872759</v>
      </c>
      <c r="BG9" s="21">
        <f ca="1">'SaaS - Budget'!BT84+'SaaS - Budget'!BT93</f>
        <v>1812565.8335415309</v>
      </c>
      <c r="BH9" s="21">
        <f ca="1">'SaaS - Budget'!BU84+'SaaS - Budget'!BU93</f>
        <v>1850024.5168707003</v>
      </c>
      <c r="BI9" s="21">
        <f ca="1">'SaaS - Budget'!BV84+'SaaS - Budget'!BV93</f>
        <v>1886734.0265332868</v>
      </c>
      <c r="BJ9" s="21">
        <f ca="1">'SaaS - Budget'!BW84+'SaaS - Budget'!BW93</f>
        <v>1922709.3460026206</v>
      </c>
      <c r="BK9" s="21">
        <f ca="1">'SaaS - Budget'!BX84+'SaaS - Budget'!BX93</f>
        <v>1957965.1590825678</v>
      </c>
      <c r="BL9" s="21">
        <f ca="1">'SaaS - Budget'!BY84+'SaaS - Budget'!BY93</f>
        <v>1992515.8559009165</v>
      </c>
      <c r="BM9" s="21">
        <f ca="1">'SaaS - Budget'!BZ84+'SaaS - Budget'!BZ93</f>
        <v>2026375.5387828981</v>
      </c>
      <c r="BN9" s="19"/>
    </row>
    <row r="10" spans="1:66">
      <c r="A10" s="10" t="s">
        <v>45</v>
      </c>
      <c r="B10" s="16" t="str">
        <f t="shared" si="1"/>
        <v>ATotal Revenue</v>
      </c>
      <c r="C10" s="17" t="s">
        <v>11</v>
      </c>
      <c r="D10" s="17"/>
      <c r="E10" s="17"/>
      <c r="F10" s="18">
        <f>'SaaS - Actuals'!J71+'SaaS - Actuals'!J80</f>
        <v>60000</v>
      </c>
      <c r="G10" s="18">
        <f>'SaaS - Actuals'!K71+'SaaS - Actuals'!K80</f>
        <v>60300</v>
      </c>
      <c r="H10" s="18">
        <f>'SaaS - Actuals'!L71+'SaaS - Actuals'!L80</f>
        <v>60414</v>
      </c>
      <c r="I10" s="18">
        <f>'SaaS - Actuals'!M71+'SaaS - Actuals'!M80</f>
        <v>60367.319999999992</v>
      </c>
      <c r="J10" s="18">
        <f>'SaaS - Actuals'!N71+'SaaS - Actuals'!N80</f>
        <v>60182.181599999996</v>
      </c>
      <c r="K10" s="18">
        <f>'SaaS - Actuals'!O71+'SaaS - Actuals'!O80</f>
        <v>59878.081008000008</v>
      </c>
      <c r="L10" s="18">
        <f>'SaaS - Actuals'!P71+'SaaS - Actuals'!P80</f>
        <v>59472.117263039996</v>
      </c>
      <c r="M10" s="18">
        <f>'SaaS - Actuals'!Q71+'SaaS - Actuals'!Q80</f>
        <v>95029.281047955199</v>
      </c>
      <c r="N10" s="18">
        <f>'SaaS - Actuals'!R71+'SaaS - Actuals'!R80</f>
        <v>136553.70882155097</v>
      </c>
      <c r="O10" s="18">
        <f>'SaaS - Actuals'!S71+'SaaS - Actuals'!S80</f>
        <v>184120.88643232826</v>
      </c>
      <c r="P10" s="18">
        <f>'SaaS - Actuals'!T71+'SaaS - Actuals'!T80</f>
        <v>201731.41027642498</v>
      </c>
      <c r="Q10" s="18">
        <f>'SaaS - Actuals'!U71+'SaaS - Actuals'!U80</f>
        <v>219423.29065491058</v>
      </c>
      <c r="R10" s="18">
        <f>'SaaS - Actuals'!V71+'SaaS - Actuals'!V80</f>
        <v>237142.87239574478</v>
      </c>
      <c r="S10" s="18">
        <f>'SaaS - Actuals'!W71+'SaaS - Actuals'!W80</f>
        <v>290893.81679529045</v>
      </c>
      <c r="T10" s="18">
        <f>'SaaS - Actuals'!X71+'SaaS - Actuals'!X80</f>
        <v>350627.2060851499</v>
      </c>
      <c r="U10" s="18">
        <f>'SaaS - Actuals'!Y71+'SaaS - Actuals'!Y80</f>
        <v>416372.73571412032</v>
      </c>
      <c r="V10" s="18">
        <f>'SaaS - Actuals'!Z71+'SaaS - Actuals'!Z80</f>
        <v>452091.58590043057</v>
      </c>
      <c r="W10" s="18">
        <f>'SaaS - Actuals'!AA71+'SaaS - Actuals'!AA80</f>
        <v>487787.94249494345</v>
      </c>
      <c r="X10" s="18">
        <f>'SaaS - Actuals'!AB71+'SaaS - Actuals'!AB80</f>
        <v>559429.22936006344</v>
      </c>
      <c r="Y10" s="18">
        <f>'SaaS - Actuals'!AC71+'SaaS - Actuals'!AC80</f>
        <v>636935.48500207893</v>
      </c>
      <c r="Z10" s="18">
        <f>'SaaS - Actuals'!AD71+'SaaS - Actuals'!AD80</f>
        <v>720309.91470374796</v>
      </c>
      <c r="AA10" s="18">
        <f>'SaaS - Actuals'!AE71+'SaaS - Actuals'!AE80</f>
        <v>845591.1990831783</v>
      </c>
      <c r="AB10" s="18">
        <f>'SaaS - Actuals'!AF71+'SaaS - Actuals'!AF80</f>
        <v>982746.51985419961</v>
      </c>
      <c r="AC10" s="18">
        <f>'SaaS - Actuals'!AG71+'SaaS - Actuals'!AG80</f>
        <v>1131805.316839478</v>
      </c>
      <c r="AD10" s="18">
        <f>'SaaS - Actuals'!AH71+'SaaS - Actuals'!AH80</f>
        <v>1220664.4105991675</v>
      </c>
      <c r="AE10" s="18">
        <f>'SaaS - Actuals'!AI71+'SaaS - Actuals'!AI80</f>
        <v>1453510.4984720857</v>
      </c>
      <c r="AF10" s="18">
        <f>'SaaS - Actuals'!AJ71+'SaaS - Actuals'!AJ80</f>
        <v>1710124.1394573573</v>
      </c>
      <c r="AG10" s="18">
        <f>'SaaS - Actuals'!AK71+'SaaS - Actuals'!AK80</f>
        <v>1990604.0055083581</v>
      </c>
      <c r="AH10" s="18">
        <f>'SaaS - Actuals'!AL71+'SaaS - Actuals'!AL80</f>
        <v>2150777.9123775209</v>
      </c>
      <c r="AI10" s="18">
        <f>'SaaS - Actuals'!AM71+'SaaS - Actuals'!AM80</f>
        <v>2310648.502671781</v>
      </c>
      <c r="AJ10" s="18">
        <f>'SaaS - Actuals'!AN71+'SaaS - Actuals'!AN80</f>
        <v>2614073.8233351386</v>
      </c>
      <c r="AK10" s="18">
        <f>'SaaS - Actuals'!AO71+'SaaS - Actuals'!AO80</f>
        <v>2940724.5226992131</v>
      </c>
      <c r="AL10" s="18">
        <f>'SaaS - Actuals'!AP71+'SaaS - Actuals'!AP80</f>
        <v>3290605.7869763141</v>
      </c>
      <c r="AM10" s="18">
        <f>'SaaS - Actuals'!AQ71+'SaaS - Actuals'!AQ80</f>
        <v>3519466.3354001427</v>
      </c>
      <c r="AN10" s="18">
        <f>'SaaS - Actuals'!AR71+'SaaS - Actuals'!AR80</f>
        <v>3747242.3131558914</v>
      </c>
      <c r="AO10" s="18">
        <f>'SaaS - Actuals'!AS71+'SaaS - Actuals'!AS80</f>
        <v>3973536.2948208754</v>
      </c>
      <c r="AP10" s="18">
        <f>'SaaS - Actuals'!AT71+'SaaS - Actuals'!AT80</f>
        <v>4198009.0975011867</v>
      </c>
      <c r="AQ10" s="18">
        <f>'SaaS - Actuals'!AU71+'SaaS - Actuals'!AU80</f>
        <v>4420372.5806986857</v>
      </c>
      <c r="AR10" s="18">
        <f>'SaaS - Actuals'!AV71+'SaaS - Actuals'!AV80</f>
        <v>4640383.314414531</v>
      </c>
      <c r="AS10" s="18">
        <f>'SaaS - Actuals'!AW71+'SaaS - Actuals'!AW80</f>
        <v>4857837.0112164821</v>
      </c>
      <c r="AT10" s="18">
        <f>'SaaS - Actuals'!AX71+'SaaS - Actuals'!AX80</f>
        <v>5072563.6305115651</v>
      </c>
      <c r="AU10" s="18">
        <f>'SaaS - Actuals'!AY71+'SaaS - Actuals'!AY80</f>
        <v>5284423.0742784161</v>
      </c>
      <c r="AV10" s="18">
        <f>'SaaS - Actuals'!AZ71+'SaaS - Actuals'!AZ80</f>
        <v>5493301.4032046795</v>
      </c>
      <c r="AW10" s="18">
        <f>'SaaS - Actuals'!BA71+'SaaS - Actuals'!BA80</f>
        <v>5699107.5107029993</v>
      </c>
      <c r="AX10" s="18">
        <f>'SaaS - Actuals'!BB71+'SaaS - Actuals'!BB80</f>
        <v>5901770.1997838616</v>
      </c>
      <c r="AY10" s="18">
        <f>'SaaS - Actuals'!BC71+'SaaS - Actuals'!BC80</f>
        <v>6101235.6143677169</v>
      </c>
      <c r="AZ10" s="18">
        <f>'SaaS - Actuals'!BD71+'SaaS - Actuals'!BD80</f>
        <v>6297464.98243035</v>
      </c>
      <c r="BA10" s="18">
        <f>'SaaS - Actuals'!BE71+'SaaS - Actuals'!BE80</f>
        <v>6490432.6334897345</v>
      </c>
      <c r="BB10" s="18">
        <f>'SaaS - Actuals'!BF71+'SaaS - Actuals'!BF80</f>
        <v>6680124.2574429698</v>
      </c>
      <c r="BC10" s="18">
        <f>'SaaS - Actuals'!BG71+'SaaS - Actuals'!BG80</f>
        <v>6866535.3757223785</v>
      </c>
      <c r="BD10" s="18">
        <f>'SaaS - Actuals'!BH71+'SaaS - Actuals'!BH80</f>
        <v>7049669.9992248062</v>
      </c>
      <c r="BE10" s="18">
        <f>'SaaS - Actuals'!BI71+'SaaS - Actuals'!BI80</f>
        <v>7229539.4505351614</v>
      </c>
      <c r="BF10" s="18">
        <f>'SaaS - Actuals'!BJ71+'SaaS - Actuals'!BJ80</f>
        <v>7406161.330663925</v>
      </c>
      <c r="BG10" s="18">
        <f>'SaaS - Actuals'!BK71+'SaaS - Actuals'!BK80</f>
        <v>7579558.6128933802</v>
      </c>
      <c r="BH10" s="18">
        <f>'SaaS - Actuals'!BL71+'SaaS - Actuals'!BL80</f>
        <v>7749758.8484171145</v>
      </c>
      <c r="BI10" s="18">
        <f>'SaaS - Actuals'!BM71+'SaaS - Actuals'!BM80</f>
        <v>7916793.4702965841</v>
      </c>
      <c r="BJ10" s="18">
        <f>'SaaS - Actuals'!BN71+'SaaS - Actuals'!BN80</f>
        <v>8080697.1838767277</v>
      </c>
      <c r="BK10" s="18">
        <f>'SaaS - Actuals'!BO71+'SaaS - Actuals'!BO80</f>
        <v>8241507.4332269393</v>
      </c>
      <c r="BL10" s="18">
        <f>'SaaS - Actuals'!BP71+'SaaS - Actuals'!BP80</f>
        <v>8399263.9344268143</v>
      </c>
      <c r="BM10" s="18">
        <f>'SaaS - Actuals'!BQ71+'SaaS - Actuals'!BQ80</f>
        <v>8554008.2676189672</v>
      </c>
      <c r="BN10" s="10"/>
    </row>
    <row r="11" spans="1:66" outlineLevel="1">
      <c r="A11" s="23" t="s">
        <v>45</v>
      </c>
      <c r="B11" s="16" t="str">
        <f t="shared" si="1"/>
        <v>A</v>
      </c>
      <c r="C11" s="24"/>
      <c r="D11" s="24" t="s">
        <v>26</v>
      </c>
      <c r="E11" s="24"/>
      <c r="F11" s="25">
        <f>'SaaS - Actuals'!J72+'SaaS - Actuals'!J81</f>
        <v>15000</v>
      </c>
      <c r="G11" s="25">
        <f>'SaaS - Actuals'!K72+'SaaS - Actuals'!K81</f>
        <v>13200</v>
      </c>
      <c r="H11" s="25">
        <f>'SaaS - Actuals'!L72+'SaaS - Actuals'!L81</f>
        <v>11616</v>
      </c>
      <c r="I11" s="25">
        <f>'SaaS - Actuals'!M72+'SaaS - Actuals'!M81</f>
        <v>10222.08</v>
      </c>
      <c r="J11" s="25">
        <f>'SaaS - Actuals'!N72+'SaaS - Actuals'!N81</f>
        <v>8995.4303999999993</v>
      </c>
      <c r="K11" s="25">
        <f>'SaaS - Actuals'!O72+'SaaS - Actuals'!O81</f>
        <v>7915.978752</v>
      </c>
      <c r="L11" s="25">
        <f>'SaaS - Actuals'!P72+'SaaS - Actuals'!P81</f>
        <v>6966.0613017599999</v>
      </c>
      <c r="M11" s="25">
        <f>'SaaS - Actuals'!Q72+'SaaS - Actuals'!Q81</f>
        <v>20830.133945548801</v>
      </c>
      <c r="N11" s="25">
        <f>'SaaS - Actuals'!R72+'SaaS - Actuals'!R81</f>
        <v>36642.517872082943</v>
      </c>
      <c r="O11" s="25">
        <f>'SaaS - Actuals'!S72+'SaaS - Actuals'!S81</f>
        <v>54169.415727432992</v>
      </c>
      <c r="P11" s="25">
        <f>'SaaS - Actuals'!T72+'SaaS - Actuals'!T81</f>
        <v>58505.085840141037</v>
      </c>
      <c r="Q11" s="25">
        <f>'SaaS - Actuals'!U72+'SaaS - Actuals'!U81</f>
        <v>62320.475539324107</v>
      </c>
      <c r="R11" s="25">
        <f>'SaaS - Actuals'!V72+'SaaS - Actuals'!V81</f>
        <v>65678.018474605225</v>
      </c>
      <c r="S11" s="25">
        <f>'SaaS - Actuals'!W72+'SaaS - Actuals'!W81</f>
        <v>83332.65625765259</v>
      </c>
      <c r="T11" s="25">
        <f>'SaaS - Actuals'!X72+'SaaS - Actuals'!X81</f>
        <v>102480.73750673429</v>
      </c>
      <c r="U11" s="25">
        <f>'SaaS - Actuals'!Y72+'SaaS - Actuals'!Y81</f>
        <v>122943.04900592616</v>
      </c>
      <c r="V11" s="25">
        <f>'SaaS - Actuals'!Z72+'SaaS - Actuals'!Z81</f>
        <v>129861.88312521503</v>
      </c>
      <c r="W11" s="25">
        <f>'SaaS - Actuals'!AA72+'SaaS - Actuals'!AA81</f>
        <v>135950.45715018921</v>
      </c>
      <c r="X11" s="25">
        <f>'SaaS - Actuals'!AB72+'SaaS - Actuals'!AB81</f>
        <v>156008.40229216649</v>
      </c>
      <c r="Y11" s="25">
        <f>'SaaS - Actuals'!AC72+'SaaS - Actuals'!AC81</f>
        <v>177271.39401710656</v>
      </c>
      <c r="Z11" s="25">
        <f>'SaaS - Actuals'!AD72+'SaaS - Actuals'!AD81</f>
        <v>199594.82673505371</v>
      </c>
      <c r="AA11" s="25">
        <f>'SaaS - Actuals'!AE72+'SaaS - Actuals'!AE81</f>
        <v>237551.4475268473</v>
      </c>
      <c r="AB11" s="25">
        <f>'SaaS - Actuals'!AF72+'SaaS - Actuals'!AF81</f>
        <v>278177.27382362564</v>
      </c>
      <c r="AC11" s="25">
        <f>'SaaS - Actuals'!AG72+'SaaS - Actuals'!AG81</f>
        <v>321152.00096479052</v>
      </c>
      <c r="AD11" s="25">
        <f>'SaaS - Actuals'!AH72+'SaaS - Actuals'!AH81</f>
        <v>336793.76084901567</v>
      </c>
      <c r="AE11" s="25">
        <f>'SaaS - Actuals'!AI72+'SaaS - Actuals'!AI81</f>
        <v>409358.5095471337</v>
      </c>
      <c r="AF11" s="25">
        <f>'SaaS - Actuals'!AJ72+'SaaS - Actuals'!AJ81</f>
        <v>487663.48840147769</v>
      </c>
      <c r="AG11" s="25">
        <f>'SaaS - Actuals'!AK72+'SaaS - Actuals'!AK81</f>
        <v>571019.8697933004</v>
      </c>
      <c r="AH11" s="25">
        <f>'SaaS - Actuals'!AL72+'SaaS - Actuals'!AL81</f>
        <v>600021.48541810445</v>
      </c>
      <c r="AI11" s="25">
        <f>'SaaS - Actuals'!AM72+'SaaS - Actuals'!AM81</f>
        <v>625542.90716793179</v>
      </c>
      <c r="AJ11" s="25">
        <f>'SaaS - Actuals'!AN72+'SaaS - Actuals'!AN81</f>
        <v>706801.75830778014</v>
      </c>
      <c r="AK11" s="25">
        <f>'SaaS - Actuals'!AO72+'SaaS - Actuals'!AO81</f>
        <v>792757.54731084628</v>
      </c>
      <c r="AL11" s="25">
        <f>'SaaS - Actuals'!AP72+'SaaS - Actuals'!AP81</f>
        <v>882846.64163354482</v>
      </c>
      <c r="AM11" s="25">
        <f>'SaaS - Actuals'!AQ72+'SaaS - Actuals'!AQ81</f>
        <v>917773.04463751917</v>
      </c>
      <c r="AN11" s="25">
        <f>'SaaS - Actuals'!AR72+'SaaS - Actuals'!AR81</f>
        <v>948508.27928101679</v>
      </c>
      <c r="AO11" s="25">
        <f>'SaaS - Actuals'!AS72+'SaaS - Actuals'!AS81</f>
        <v>975555.28576729493</v>
      </c>
      <c r="AP11" s="25">
        <f>'SaaS - Actuals'!AT72+'SaaS - Actuals'!AT81</f>
        <v>999356.65147521952</v>
      </c>
      <c r="AQ11" s="25">
        <f>'SaaS - Actuals'!AU72+'SaaS - Actuals'!AU81</f>
        <v>1020301.8532981933</v>
      </c>
      <c r="AR11" s="25">
        <f>'SaaS - Actuals'!AV72+'SaaS - Actuals'!AV81</f>
        <v>1038733.6309024098</v>
      </c>
      <c r="AS11" s="25">
        <f>'SaaS - Actuals'!AW72+'SaaS - Actuals'!AW81</f>
        <v>1054953.5951941209</v>
      </c>
      <c r="AT11" s="25">
        <f>'SaaS - Actuals'!AX72+'SaaS - Actuals'!AX81</f>
        <v>1069227.1637708263</v>
      </c>
      <c r="AU11" s="25">
        <f>'SaaS - Actuals'!AY72+'SaaS - Actuals'!AY81</f>
        <v>1081787.904118327</v>
      </c>
      <c r="AV11" s="25">
        <f>'SaaS - Actuals'!AZ72+'SaaS - Actuals'!AZ81</f>
        <v>1092841.3556241274</v>
      </c>
      <c r="AW11" s="25">
        <f>'SaaS - Actuals'!BA72+'SaaS - Actuals'!BA81</f>
        <v>1102568.3929492326</v>
      </c>
      <c r="AX11" s="25">
        <f>'SaaS - Actuals'!BB72+'SaaS - Actuals'!BB81</f>
        <v>1111128.1857953246</v>
      </c>
      <c r="AY11" s="25">
        <f>'SaaS - Actuals'!BC72+'SaaS - Actuals'!BC81</f>
        <v>1118660.8034998854</v>
      </c>
      <c r="AZ11" s="25">
        <f>'SaaS - Actuals'!BD72+'SaaS - Actuals'!BD81</f>
        <v>1125289.5070798991</v>
      </c>
      <c r="BA11" s="25">
        <f>'SaaS - Actuals'!BE72+'SaaS - Actuals'!BE81</f>
        <v>1131122.7662303115</v>
      </c>
      <c r="BB11" s="25">
        <f>'SaaS - Actuals'!BF72+'SaaS - Actuals'!BF81</f>
        <v>1136256.0342826743</v>
      </c>
      <c r="BC11" s="25">
        <f>'SaaS - Actuals'!BG72+'SaaS - Actuals'!BG81</f>
        <v>1140773.3101687534</v>
      </c>
      <c r="BD11" s="25">
        <f>'SaaS - Actuals'!BH72+'SaaS - Actuals'!BH81</f>
        <v>1144748.5129485028</v>
      </c>
      <c r="BE11" s="25">
        <f>'SaaS - Actuals'!BI72+'SaaS - Actuals'!BI81</f>
        <v>1148246.6913946825</v>
      </c>
      <c r="BF11" s="25">
        <f>'SaaS - Actuals'!BJ72+'SaaS - Actuals'!BJ81</f>
        <v>1151325.0884273204</v>
      </c>
      <c r="BG11" s="25">
        <f>'SaaS - Actuals'!BK72+'SaaS - Actuals'!BK81</f>
        <v>1154034.0778160424</v>
      </c>
      <c r="BH11" s="25">
        <f>'SaaS - Actuals'!BL72+'SaaS - Actuals'!BL81</f>
        <v>1156417.9884781172</v>
      </c>
      <c r="BI11" s="25">
        <f>'SaaS - Actuals'!BM72+'SaaS - Actuals'!BM81</f>
        <v>1158515.8298607429</v>
      </c>
      <c r="BJ11" s="25">
        <f>'SaaS - Actuals'!BN72+'SaaS - Actuals'!BN81</f>
        <v>1160361.9302774537</v>
      </c>
      <c r="BK11" s="25">
        <f>'SaaS - Actuals'!BO72+'SaaS - Actuals'!BO81</f>
        <v>1161986.4986441592</v>
      </c>
      <c r="BL11" s="25">
        <f>'SaaS - Actuals'!BP72+'SaaS - Actuals'!BP81</f>
        <v>1163416.1188068599</v>
      </c>
      <c r="BM11" s="25">
        <f>'SaaS - Actuals'!BQ72+'SaaS - Actuals'!BQ81</f>
        <v>1164674.1845500367</v>
      </c>
      <c r="BN11" s="19"/>
    </row>
    <row r="12" spans="1:66" outlineLevel="1">
      <c r="A12" s="23" t="s">
        <v>45</v>
      </c>
      <c r="B12" s="16" t="str">
        <f t="shared" si="1"/>
        <v>A</v>
      </c>
      <c r="C12" s="24"/>
      <c r="D12" s="24" t="s">
        <v>39</v>
      </c>
      <c r="E12" s="24"/>
      <c r="F12" s="25">
        <f>'SaaS - Actuals'!J73+'SaaS - Actuals'!J82</f>
        <v>20000</v>
      </c>
      <c r="G12" s="25">
        <f>'SaaS - Actuals'!K73+'SaaS - Actuals'!K82</f>
        <v>22600</v>
      </c>
      <c r="H12" s="25">
        <f>'SaaS - Actuals'!L73+'SaaS - Actuals'!L82</f>
        <v>24788</v>
      </c>
      <c r="I12" s="25">
        <f>'SaaS - Actuals'!M73+'SaaS - Actuals'!M82</f>
        <v>26615.439999999999</v>
      </c>
      <c r="J12" s="25">
        <f>'SaaS - Actuals'!N73+'SaaS - Actuals'!N82</f>
        <v>28127.547200000001</v>
      </c>
      <c r="K12" s="25">
        <f>'SaaS - Actuals'!O73+'SaaS - Actuals'!O82</f>
        <v>29364.082335999999</v>
      </c>
      <c r="L12" s="25">
        <f>'SaaS - Actuals'!P73+'SaaS - Actuals'!P82</f>
        <v>30359.996439679999</v>
      </c>
      <c r="M12" s="25">
        <f>'SaaS - Actuals'!Q73+'SaaS - Actuals'!Q82</f>
        <v>43746.008771238397</v>
      </c>
      <c r="N12" s="25">
        <f>'SaaS - Actuals'!R73+'SaaS - Actuals'!R82</f>
        <v>59427.115384923396</v>
      </c>
      <c r="O12" s="25">
        <f>'SaaS - Actuals'!S73+'SaaS - Actuals'!S82</f>
        <v>77747.076651641517</v>
      </c>
      <c r="P12" s="25">
        <f>'SaaS - Actuals'!T73+'SaaS - Actuals'!T82</f>
        <v>86396.01826409527</v>
      </c>
      <c r="Q12" s="25">
        <f>'SaaS - Actuals'!U73+'SaaS - Actuals'!U82</f>
        <v>95739.115066841579</v>
      </c>
      <c r="R12" s="25">
        <f>'SaaS - Actuals'!V73+'SaaS - Actuals'!V82</f>
        <v>105658.42787336957</v>
      </c>
      <c r="S12" s="25">
        <f>'SaaS - Actuals'!W73+'SaaS - Actuals'!W82</f>
        <v>128650.86301082323</v>
      </c>
      <c r="T12" s="25">
        <f>'SaaS - Actuals'!X73+'SaaS - Actuals'!X82</f>
        <v>154504.37700213731</v>
      </c>
      <c r="U12" s="25">
        <f>'SaaS - Actuals'!Y73+'SaaS - Actuals'!Y82</f>
        <v>183460.4369634414</v>
      </c>
      <c r="V12" s="25">
        <f>'SaaS - Actuals'!Z73+'SaaS - Actuals'!Z82</f>
        <v>203119.83802535784</v>
      </c>
      <c r="W12" s="25">
        <f>'SaaS - Actuals'!AA73+'SaaS - Actuals'!AA82</f>
        <v>223769.81788989369</v>
      </c>
      <c r="X12" s="25">
        <f>'SaaS - Actuals'!AB73+'SaaS - Actuals'!AB82</f>
        <v>257824.51296213362</v>
      </c>
      <c r="Y12" s="25">
        <f>'SaaS - Actuals'!AC73+'SaaS - Actuals'!AC82</f>
        <v>294999.70316132426</v>
      </c>
      <c r="Z12" s="25">
        <f>'SaaS - Actuals'!AD73+'SaaS - Actuals'!AD82</f>
        <v>335473.98790151905</v>
      </c>
      <c r="AA12" s="25">
        <f>'SaaS - Actuals'!AE73+'SaaS - Actuals'!AE82</f>
        <v>391993.47349049943</v>
      </c>
      <c r="AB12" s="25">
        <f>'SaaS - Actuals'!AF73+'SaaS - Actuals'!AF82</f>
        <v>454553.89352605894</v>
      </c>
      <c r="AC12" s="25">
        <f>'SaaS - Actuals'!AG73+'SaaS - Actuals'!AG82</f>
        <v>523568.27042026282</v>
      </c>
      <c r="AD12" s="25">
        <f>'SaaS - Actuals'!AH73+'SaaS - Actuals'!AH82</f>
        <v>574177.3052048157</v>
      </c>
      <c r="AE12" s="25">
        <f>'SaaS - Actuals'!AI73+'SaaS - Actuals'!AI82</f>
        <v>677302.51127052261</v>
      </c>
      <c r="AF12" s="25">
        <f>'SaaS - Actuals'!AJ73+'SaaS - Actuals'!AJ82</f>
        <v>792038.16295453871</v>
      </c>
      <c r="AG12" s="25">
        <f>'SaaS - Actuals'!AK73+'SaaS - Actuals'!AK82</f>
        <v>919300.09737574356</v>
      </c>
      <c r="AH12" s="25">
        <f>'SaaS - Actuals'!AL73+'SaaS - Actuals'!AL82</f>
        <v>1009448.0693868886</v>
      </c>
      <c r="AI12" s="25">
        <f>'SaaS - Actuals'!AM73+'SaaS - Actuals'!AM82</f>
        <v>1103593.4050827718</v>
      </c>
      <c r="AJ12" s="25">
        <f>'SaaS - Actuals'!AN73+'SaaS - Actuals'!AN82</f>
        <v>1251360.1184147028</v>
      </c>
      <c r="AK12" s="25">
        <f>'SaaS - Actuals'!AO73+'SaaS - Actuals'!AO82</f>
        <v>1411583.2677079644</v>
      </c>
      <c r="AL12" s="25">
        <f>'SaaS - Actuals'!AP73+'SaaS - Actuals'!AP82</f>
        <v>1584953.1118159746</v>
      </c>
      <c r="AM12" s="25">
        <f>'SaaS - Actuals'!AQ73+'SaaS - Actuals'!AQ82</f>
        <v>1721633.3779063644</v>
      </c>
      <c r="AN12" s="25">
        <f>'SaaS - Actuals'!AR73+'SaaS - Actuals'!AR82</f>
        <v>1862565.319275741</v>
      </c>
      <c r="AO12" s="25">
        <f>'SaaS - Actuals'!AS73+'SaaS - Actuals'!AS82</f>
        <v>2006825.6687464293</v>
      </c>
      <c r="AP12" s="25">
        <f>'SaaS - Actuals'!AT73+'SaaS - Actuals'!AT82</f>
        <v>2153610.2125249598</v>
      </c>
      <c r="AQ12" s="25">
        <f>'SaaS - Actuals'!AU73+'SaaS - Actuals'!AU82</f>
        <v>2302219.3385695042</v>
      </c>
      <c r="AR12" s="25">
        <f>'SaaS - Actuals'!AV73+'SaaS - Actuals'!AV82</f>
        <v>2452045.3224577527</v>
      </c>
      <c r="AS12" s="25">
        <f>'SaaS - Actuals'!AW73+'SaaS - Actuals'!AW82</f>
        <v>2602561.1421890804</v>
      </c>
      <c r="AT12" s="25">
        <f>'SaaS - Actuals'!AX73+'SaaS - Actuals'!AX82</f>
        <v>2753310.6383841233</v>
      </c>
      <c r="AU12" s="25">
        <f>'SaaS - Actuals'!AY73+'SaaS - Actuals'!AY82</f>
        <v>2903899.8583706063</v>
      </c>
      <c r="AV12" s="25">
        <f>'SaaS - Actuals'!AZ73+'SaaS - Actuals'!AZ82</f>
        <v>3053989.4420268591</v>
      </c>
      <c r="AW12" s="25">
        <f>'SaaS - Actuals'!BA73+'SaaS - Actuals'!BA82</f>
        <v>3203287.9243111475</v>
      </c>
      <c r="AX12" s="25">
        <f>'SaaS - Actuals'!BB73+'SaaS - Actuals'!BB82</f>
        <v>3351545.8444147706</v>
      </c>
      <c r="AY12" s="25">
        <f>'SaaS - Actuals'!BC73+'SaaS - Actuals'!BC82</f>
        <v>3498550.5646855403</v>
      </c>
      <c r="AZ12" s="25">
        <f>'SaaS - Actuals'!BD73+'SaaS - Actuals'!BD82</f>
        <v>3644121.7140918062</v>
      </c>
      <c r="BA12" s="25">
        <f>'SaaS - Actuals'!BE73+'SaaS - Actuals'!BE82</f>
        <v>3788107.1812259504</v>
      </c>
      <c r="BB12" s="25">
        <f>'SaaS - Actuals'!BF73+'SaaS - Actuals'!BF82</f>
        <v>3930379.5908474936</v>
      </c>
      <c r="BC12" s="25">
        <f>'SaaS - Actuals'!BG73+'SaaS - Actuals'!BG82</f>
        <v>4070833.2058870783</v>
      </c>
      <c r="BD12" s="25">
        <f>'SaaS - Actuals'!BH73+'SaaS - Actuals'!BH82</f>
        <v>4209381.2038030885</v>
      </c>
      <c r="BE12" s="25">
        <f>'SaaS - Actuals'!BI73+'SaaS - Actuals'!BI82</f>
        <v>4345953.2823167276</v>
      </c>
      <c r="BF12" s="25">
        <f>'SaaS - Actuals'!BJ73+'SaaS - Actuals'!BJ82</f>
        <v>4480493.5549493292</v>
      </c>
      <c r="BG12" s="25">
        <f>'SaaS - Actuals'!BK73+'SaaS - Actuals'!BK82</f>
        <v>4612958.701535807</v>
      </c>
      <c r="BH12" s="25">
        <f>'SaaS - Actuals'!BL73+'SaaS - Actuals'!BL82</f>
        <v>4743316.343068298</v>
      </c>
      <c r="BI12" s="25">
        <f>'SaaS - Actuals'!BM73+'SaaS - Actuals'!BM82</f>
        <v>4871543.6139025539</v>
      </c>
      <c r="BJ12" s="25">
        <f>'SaaS - Actuals'!BN73+'SaaS - Actuals'!BN82</f>
        <v>4997625.9075966533</v>
      </c>
      <c r="BK12" s="25">
        <f>'SaaS - Actuals'!BO73+'SaaS - Actuals'!BO82</f>
        <v>5121555.7755002119</v>
      </c>
      <c r="BL12" s="25">
        <f>'SaaS - Actuals'!BP73+'SaaS - Actuals'!BP82</f>
        <v>5243331.9597190395</v>
      </c>
      <c r="BM12" s="25">
        <f>'SaaS - Actuals'!BQ73+'SaaS - Actuals'!BQ82</f>
        <v>5362958.5442860322</v>
      </c>
      <c r="BN12" s="19"/>
    </row>
    <row r="13" spans="1:66" outlineLevel="1">
      <c r="A13" s="23" t="s">
        <v>45</v>
      </c>
      <c r="B13" s="16" t="str">
        <f t="shared" si="1"/>
        <v>A</v>
      </c>
      <c r="C13" s="24"/>
      <c r="D13" s="24" t="s">
        <v>44</v>
      </c>
      <c r="E13" s="24"/>
      <c r="F13" s="25">
        <f>'SaaS - Actuals'!J74+'SaaS - Actuals'!J83</f>
        <v>25000</v>
      </c>
      <c r="G13" s="25">
        <f>'SaaS - Actuals'!K74+'SaaS - Actuals'!K83</f>
        <v>24500</v>
      </c>
      <c r="H13" s="25">
        <f>'SaaS - Actuals'!L74+'SaaS - Actuals'!L83</f>
        <v>24010.000000000004</v>
      </c>
      <c r="I13" s="25">
        <f>'SaaS - Actuals'!M74+'SaaS - Actuals'!M83</f>
        <v>23529.8</v>
      </c>
      <c r="J13" s="25">
        <f>'SaaS - Actuals'!N74+'SaaS - Actuals'!N83</f>
        <v>23059.204000000002</v>
      </c>
      <c r="K13" s="25">
        <f>'SaaS - Actuals'!O74+'SaaS - Actuals'!O83</f>
        <v>22598.019920000002</v>
      </c>
      <c r="L13" s="25">
        <f>'SaaS - Actuals'!P74+'SaaS - Actuals'!P83</f>
        <v>22146.059521600004</v>
      </c>
      <c r="M13" s="25">
        <f>'SaaS - Actuals'!Q74+'SaaS - Actuals'!Q83</f>
        <v>30453.138331168</v>
      </c>
      <c r="N13" s="25">
        <f>'SaaS - Actuals'!R74+'SaaS - Actuals'!R83</f>
        <v>40484.075564544641</v>
      </c>
      <c r="O13" s="25">
        <f>'SaaS - Actuals'!S74+'SaaS - Actuals'!S83</f>
        <v>52204.394053253753</v>
      </c>
      <c r="P13" s="25">
        <f>'SaaS - Actuals'!T74+'SaaS - Actuals'!T83</f>
        <v>56830.30617218867</v>
      </c>
      <c r="Q13" s="25">
        <f>'SaaS - Actuals'!U74+'SaaS - Actuals'!U83</f>
        <v>61363.700048744897</v>
      </c>
      <c r="R13" s="25">
        <f>'SaaS - Actuals'!V74+'SaaS - Actuals'!V83</f>
        <v>65806.426047769986</v>
      </c>
      <c r="S13" s="25">
        <f>'SaaS - Actuals'!W74+'SaaS - Actuals'!W83</f>
        <v>78910.297526814611</v>
      </c>
      <c r="T13" s="25">
        <f>'SaaS - Actuals'!X74+'SaaS - Actuals'!X83</f>
        <v>93642.091576278297</v>
      </c>
      <c r="U13" s="25">
        <f>'SaaS - Actuals'!Y74+'SaaS - Actuals'!Y83</f>
        <v>109969.24974475274</v>
      </c>
      <c r="V13" s="25">
        <f>'SaaS - Actuals'!Z74+'SaaS - Actuals'!Z83</f>
        <v>119109.86474985769</v>
      </c>
      <c r="W13" s="25">
        <f>'SaaS - Actuals'!AA74+'SaaS - Actuals'!AA83</f>
        <v>128067.66745486054</v>
      </c>
      <c r="X13" s="25">
        <f>'SaaS - Actuals'!AB74+'SaaS - Actuals'!AB83</f>
        <v>145596.31410576333</v>
      </c>
      <c r="Y13" s="25">
        <f>'SaaS - Actuals'!AC74+'SaaS - Actuals'!AC83</f>
        <v>164664.38782364808</v>
      </c>
      <c r="Z13" s="25">
        <f>'SaaS - Actuals'!AD74+'SaaS - Actuals'!AD83</f>
        <v>185241.10006717511</v>
      </c>
      <c r="AA13" s="25">
        <f>'SaaS - Actuals'!AE74+'SaaS - Actuals'!AE83</f>
        <v>216046.27806583163</v>
      </c>
      <c r="AB13" s="25">
        <f>'SaaS - Actuals'!AF74+'SaaS - Actuals'!AF83</f>
        <v>250015.35250451497</v>
      </c>
      <c r="AC13" s="25">
        <f>'SaaS - Actuals'!AG74+'SaaS - Actuals'!AG83</f>
        <v>287085.04545442463</v>
      </c>
      <c r="AD13" s="25">
        <f>'SaaS - Actuals'!AH74+'SaaS - Actuals'!AH83</f>
        <v>309693.34454533621</v>
      </c>
      <c r="AE13" s="25">
        <f>'SaaS - Actuals'!AI74+'SaaS - Actuals'!AI83</f>
        <v>366849.47765442944</v>
      </c>
      <c r="AF13" s="25">
        <f>'SaaS - Actuals'!AJ74+'SaaS - Actuals'!AJ83</f>
        <v>430422.48810134089</v>
      </c>
      <c r="AG13" s="25">
        <f>'SaaS - Actuals'!AK74+'SaaS - Actuals'!AK83</f>
        <v>500284.03833931405</v>
      </c>
      <c r="AH13" s="25">
        <f>'SaaS - Actuals'!AL74+'SaaS - Actuals'!AL83</f>
        <v>541308.35757252772</v>
      </c>
      <c r="AI13" s="25">
        <f>'SaaS - Actuals'!AM74+'SaaS - Actuals'!AM83</f>
        <v>581512.19042107719</v>
      </c>
      <c r="AJ13" s="25">
        <f>'SaaS - Actuals'!AN74+'SaaS - Actuals'!AN83</f>
        <v>655911.94661265577</v>
      </c>
      <c r="AK13" s="25">
        <f>'SaaS - Actuals'!AO74+'SaaS - Actuals'!AO83</f>
        <v>736383.70768040244</v>
      </c>
      <c r="AL13" s="25">
        <f>'SaaS - Actuals'!AP74+'SaaS - Actuals'!AP83</f>
        <v>822806.03352679464</v>
      </c>
      <c r="AM13" s="25">
        <f>'SaaS - Actuals'!AQ74+'SaaS - Actuals'!AQ83</f>
        <v>880059.91285625868</v>
      </c>
      <c r="AN13" s="25">
        <f>'SaaS - Actuals'!AR74+'SaaS - Actuals'!AR83</f>
        <v>936168.7145991337</v>
      </c>
      <c r="AO13" s="25">
        <f>'SaaS - Actuals'!AS74+'SaaS - Actuals'!AS83</f>
        <v>991155.34030715108</v>
      </c>
      <c r="AP13" s="25">
        <f>'SaaS - Actuals'!AT74+'SaaS - Actuals'!AT83</f>
        <v>1045042.2335010079</v>
      </c>
      <c r="AQ13" s="25">
        <f>'SaaS - Actuals'!AU74+'SaaS - Actuals'!AU83</f>
        <v>1097851.3888309873</v>
      </c>
      <c r="AR13" s="25">
        <f>'SaaS - Actuals'!AV74+'SaaS - Actuals'!AV83</f>
        <v>1149604.3610543679</v>
      </c>
      <c r="AS13" s="25">
        <f>'SaaS - Actuals'!AW74+'SaaS - Actuals'!AW83</f>
        <v>1200322.2738332807</v>
      </c>
      <c r="AT13" s="25">
        <f>'SaaS - Actuals'!AX74+'SaaS - Actuals'!AX83</f>
        <v>1250025.8283566148</v>
      </c>
      <c r="AU13" s="25">
        <f>'SaaS - Actuals'!AY74+'SaaS - Actuals'!AY83</f>
        <v>1298735.3117894824</v>
      </c>
      <c r="AV13" s="25">
        <f>'SaaS - Actuals'!AZ74+'SaaS - Actuals'!AZ83</f>
        <v>1346470.6055536927</v>
      </c>
      <c r="AW13" s="25">
        <f>'SaaS - Actuals'!BA74+'SaaS - Actuals'!BA83</f>
        <v>1393251.1934426192</v>
      </c>
      <c r="AX13" s="25">
        <f>'SaaS - Actuals'!BB74+'SaaS - Actuals'!BB83</f>
        <v>1439096.1695737664</v>
      </c>
      <c r="AY13" s="25">
        <f>'SaaS - Actuals'!BC74+'SaaS - Actuals'!BC83</f>
        <v>1484024.2461822911</v>
      </c>
      <c r="AZ13" s="25">
        <f>'SaaS - Actuals'!BD74+'SaaS - Actuals'!BD83</f>
        <v>1528053.761258645</v>
      </c>
      <c r="BA13" s="25">
        <f>'SaaS - Actuals'!BE74+'SaaS - Actuals'!BE83</f>
        <v>1571202.6860334722</v>
      </c>
      <c r="BB13" s="25">
        <f>'SaaS - Actuals'!BF74+'SaaS - Actuals'!BF83</f>
        <v>1613488.6323128021</v>
      </c>
      <c r="BC13" s="25">
        <f>'SaaS - Actuals'!BG74+'SaaS - Actuals'!BG83</f>
        <v>1654928.8596665468</v>
      </c>
      <c r="BD13" s="25">
        <f>'SaaS - Actuals'!BH74+'SaaS - Actuals'!BH83</f>
        <v>1695540.2824732154</v>
      </c>
      <c r="BE13" s="25">
        <f>'SaaS - Actuals'!BI74+'SaaS - Actuals'!BI83</f>
        <v>1735339.4768237511</v>
      </c>
      <c r="BF13" s="25">
        <f>'SaaS - Actuals'!BJ74+'SaaS - Actuals'!BJ83</f>
        <v>1774342.6872872759</v>
      </c>
      <c r="BG13" s="25">
        <f>'SaaS - Actuals'!BK74+'SaaS - Actuals'!BK83</f>
        <v>1812565.8335415309</v>
      </c>
      <c r="BH13" s="25">
        <f>'SaaS - Actuals'!BL74+'SaaS - Actuals'!BL83</f>
        <v>1850024.5168707003</v>
      </c>
      <c r="BI13" s="25">
        <f>'SaaS - Actuals'!BM74+'SaaS - Actuals'!BM83</f>
        <v>1886734.0265332868</v>
      </c>
      <c r="BJ13" s="25">
        <f>'SaaS - Actuals'!BN74+'SaaS - Actuals'!BN83</f>
        <v>1922709.3460026206</v>
      </c>
      <c r="BK13" s="25">
        <f>'SaaS - Actuals'!BO74+'SaaS - Actuals'!BO83</f>
        <v>1957965.1590825678</v>
      </c>
      <c r="BL13" s="25">
        <f>'SaaS - Actuals'!BP74+'SaaS - Actuals'!BP83</f>
        <v>1992515.8559009165</v>
      </c>
      <c r="BM13" s="25">
        <f>'SaaS - Actuals'!BQ74+'SaaS - Actuals'!BQ83</f>
        <v>2026375.5387828981</v>
      </c>
      <c r="BN13" s="19"/>
    </row>
    <row r="14" spans="1:66">
      <c r="A14" s="3" t="s">
        <v>5</v>
      </c>
      <c r="B14" s="16" t="str">
        <f t="shared" si="1"/>
        <v>#</v>
      </c>
      <c r="C14" s="26"/>
      <c r="D14" s="27"/>
      <c r="E14" s="26"/>
      <c r="F14" s="28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30"/>
    </row>
    <row r="15" spans="1:66">
      <c r="A15" s="10" t="s">
        <v>9</v>
      </c>
      <c r="B15" s="16" t="str">
        <f t="shared" si="1"/>
        <v>BMRR</v>
      </c>
      <c r="C15" s="17" t="s">
        <v>46</v>
      </c>
      <c r="D15" s="17"/>
      <c r="E15" s="17"/>
      <c r="F15" s="18">
        <f ca="1">'SaaS - Budget'!S81</f>
        <v>60000</v>
      </c>
      <c r="G15" s="18">
        <f ca="1">'SaaS - Budget'!T81</f>
        <v>60300</v>
      </c>
      <c r="H15" s="18">
        <f ca="1">'SaaS - Budget'!U81</f>
        <v>60414</v>
      </c>
      <c r="I15" s="18">
        <f ca="1">'SaaS - Budget'!V81</f>
        <v>60367.319999999992</v>
      </c>
      <c r="J15" s="18">
        <f ca="1">'SaaS - Budget'!W81</f>
        <v>60182.181599999996</v>
      </c>
      <c r="K15" s="18">
        <f ca="1">'SaaS - Budget'!X81</f>
        <v>59878.081008000008</v>
      </c>
      <c r="L15" s="18">
        <f ca="1">'SaaS - Budget'!Y81</f>
        <v>59472.117263039996</v>
      </c>
      <c r="M15" s="18">
        <f ca="1">'SaaS - Budget'!Z81</f>
        <v>64929.281047955199</v>
      </c>
      <c r="N15" s="18">
        <f ca="1">'SaaS - Budget'!AA81</f>
        <v>76353.708821550972</v>
      </c>
      <c r="O15" s="18">
        <f ca="1">'SaaS - Budget'!AB81</f>
        <v>93820.886432328261</v>
      </c>
      <c r="P15" s="18">
        <f ca="1">'SaaS - Budget'!AC81</f>
        <v>111431.41027642498</v>
      </c>
      <c r="Q15" s="18">
        <f ca="1">'SaaS - Budget'!AD81</f>
        <v>129123.29065491058</v>
      </c>
      <c r="R15" s="18">
        <f ca="1">'SaaS - Budget'!AE81</f>
        <v>146842.87239574478</v>
      </c>
      <c r="S15" s="18">
        <f ca="1">'SaaS - Budget'!AF81</f>
        <v>170493.81679529045</v>
      </c>
      <c r="T15" s="18">
        <f ca="1">'SaaS - Budget'!AG81</f>
        <v>200127.2060851499</v>
      </c>
      <c r="U15" s="18">
        <f ca="1">'SaaS - Budget'!AH81</f>
        <v>235772.7357141203</v>
      </c>
      <c r="V15" s="18">
        <f ca="1">'SaaS - Budget'!AI81</f>
        <v>271491.58590043057</v>
      </c>
      <c r="W15" s="18">
        <f ca="1">'SaaS - Budget'!AJ81</f>
        <v>307187.94249494345</v>
      </c>
      <c r="X15" s="18">
        <f ca="1">'SaaS - Budget'!AK81</f>
        <v>348729.22936006344</v>
      </c>
      <c r="Y15" s="18">
        <f ca="1">'SaaS - Budget'!AL81</f>
        <v>396135.48500207893</v>
      </c>
      <c r="Z15" s="18">
        <f ca="1">'SaaS - Budget'!AM81</f>
        <v>449409.9147037479</v>
      </c>
      <c r="AA15" s="18">
        <f ca="1">'SaaS - Budget'!AN81</f>
        <v>514491.19908317836</v>
      </c>
      <c r="AB15" s="18">
        <f ca="1">'SaaS - Budget'!AO81</f>
        <v>591446.51985419961</v>
      </c>
      <c r="AC15" s="18">
        <f ca="1">'SaaS - Budget'!AP81</f>
        <v>680305.31683947798</v>
      </c>
      <c r="AD15" s="18">
        <f ca="1">'SaaS - Budget'!AQ81</f>
        <v>769164.41059916758</v>
      </c>
      <c r="AE15" s="18">
        <f ca="1">'SaaS - Budget'!AR81</f>
        <v>881610.49847208569</v>
      </c>
      <c r="AF15" s="18">
        <f ca="1">'SaaS - Budget'!AS81</f>
        <v>1017824.1394573573</v>
      </c>
      <c r="AG15" s="18">
        <f ca="1">'SaaS - Budget'!AT81</f>
        <v>1177904.0055083581</v>
      </c>
      <c r="AH15" s="18">
        <f ca="1">'SaaS - Budget'!AU81</f>
        <v>1338077.9123775209</v>
      </c>
      <c r="AI15" s="18">
        <f ca="1">'SaaS - Budget'!AV81</f>
        <v>1497948.5026717808</v>
      </c>
      <c r="AJ15" s="18">
        <f ca="1">'SaaS - Budget'!AW81</f>
        <v>1680973.8233351386</v>
      </c>
      <c r="AK15" s="18">
        <f ca="1">'SaaS - Budget'!AX81</f>
        <v>1887224.5226992131</v>
      </c>
      <c r="AL15" s="18">
        <f ca="1">'SaaS - Budget'!AY81</f>
        <v>2116705.7869763141</v>
      </c>
      <c r="AM15" s="18">
        <f ca="1">'SaaS - Budget'!AZ81</f>
        <v>2345566.3354001427</v>
      </c>
      <c r="AN15" s="18">
        <f ca="1">'SaaS - Budget'!BA81</f>
        <v>2573342.3131558914</v>
      </c>
      <c r="AO15" s="18">
        <f ca="1">'SaaS - Budget'!BB81</f>
        <v>2799636.2948208754</v>
      </c>
      <c r="AP15" s="18">
        <f ca="1">'SaaS - Budget'!BC81</f>
        <v>3024109.0975011871</v>
      </c>
      <c r="AQ15" s="18">
        <f ca="1">'SaaS - Budget'!BD81</f>
        <v>3246472.5806986853</v>
      </c>
      <c r="AR15" s="18">
        <f ca="1">'SaaS - Budget'!BE81</f>
        <v>3466483.3144145305</v>
      </c>
      <c r="AS15" s="18">
        <f ca="1">'SaaS - Budget'!BF81</f>
        <v>3683937.0112164821</v>
      </c>
      <c r="AT15" s="18">
        <f ca="1">'SaaS - Budget'!BG81</f>
        <v>3898663.6305115647</v>
      </c>
      <c r="AU15" s="18">
        <f ca="1">'SaaS - Budget'!BH81</f>
        <v>4110523.0742784156</v>
      </c>
      <c r="AV15" s="18">
        <f ca="1">'SaaS - Budget'!BI81</f>
        <v>4319401.4032046795</v>
      </c>
      <c r="AW15" s="18">
        <f ca="1">'SaaS - Budget'!BJ81</f>
        <v>4525207.5107029993</v>
      </c>
      <c r="AX15" s="18">
        <f ca="1">'SaaS - Budget'!BK81</f>
        <v>4727870.1997838616</v>
      </c>
      <c r="AY15" s="18">
        <f ca="1">'SaaS - Budget'!BL81</f>
        <v>4927335.6143677169</v>
      </c>
      <c r="AZ15" s="18">
        <f ca="1">'SaaS - Budget'!BM81</f>
        <v>5123564.98243035</v>
      </c>
      <c r="BA15" s="18">
        <f ca="1">'SaaS - Budget'!BN81</f>
        <v>5316532.6334897345</v>
      </c>
      <c r="BB15" s="18">
        <f ca="1">'SaaS - Budget'!BO81</f>
        <v>5506224.2574429698</v>
      </c>
      <c r="BC15" s="18">
        <f ca="1">'SaaS - Budget'!BP81</f>
        <v>5692635.3757223785</v>
      </c>
      <c r="BD15" s="18">
        <f ca="1">'SaaS - Budget'!BQ81</f>
        <v>5875769.9992248062</v>
      </c>
      <c r="BE15" s="18">
        <f ca="1">'SaaS - Budget'!BR81</f>
        <v>6055639.4505351614</v>
      </c>
      <c r="BF15" s="18">
        <f ca="1">'SaaS - Budget'!BS81</f>
        <v>6232261.330663925</v>
      </c>
      <c r="BG15" s="18">
        <f ca="1">'SaaS - Budget'!BT81</f>
        <v>6405658.6128933802</v>
      </c>
      <c r="BH15" s="18">
        <f ca="1">'SaaS - Budget'!BU81</f>
        <v>6575858.8484171145</v>
      </c>
      <c r="BI15" s="18">
        <f ca="1">'SaaS - Budget'!BV81</f>
        <v>6742893.4702965841</v>
      </c>
      <c r="BJ15" s="18">
        <f ca="1">'SaaS - Budget'!BW81</f>
        <v>6906797.1838767277</v>
      </c>
      <c r="BK15" s="18">
        <f ca="1">'SaaS - Budget'!BX81</f>
        <v>7067607.4332269393</v>
      </c>
      <c r="BL15" s="18">
        <f ca="1">'SaaS - Budget'!BY81</f>
        <v>7225363.9344268152</v>
      </c>
      <c r="BM15" s="18">
        <f ca="1">'SaaS - Budget'!BZ81</f>
        <v>7380108.2676189672</v>
      </c>
      <c r="BN15" s="10"/>
    </row>
    <row r="16" spans="1:66" outlineLevel="1">
      <c r="A16" s="23" t="s">
        <v>9</v>
      </c>
      <c r="B16" s="16" t="str">
        <f t="shared" si="1"/>
        <v>B</v>
      </c>
      <c r="C16" s="24"/>
      <c r="D16" s="24" t="s">
        <v>26</v>
      </c>
      <c r="E16" s="24"/>
      <c r="F16" s="21">
        <f ca="1">'SaaS - Budget'!S82</f>
        <v>15000</v>
      </c>
      <c r="G16" s="21">
        <f ca="1">'SaaS - Budget'!T82</f>
        <v>13200</v>
      </c>
      <c r="H16" s="21">
        <f ca="1">'SaaS - Budget'!U82</f>
        <v>11616</v>
      </c>
      <c r="I16" s="21">
        <f ca="1">'SaaS - Budget'!V82</f>
        <v>10222.08</v>
      </c>
      <c r="J16" s="21">
        <f ca="1">'SaaS - Budget'!W82</f>
        <v>8995.4303999999993</v>
      </c>
      <c r="K16" s="21">
        <f ca="1">'SaaS - Budget'!X82</f>
        <v>7915.978752</v>
      </c>
      <c r="L16" s="21">
        <f ca="1">'SaaS - Budget'!Y82</f>
        <v>6966.0613017599999</v>
      </c>
      <c r="M16" s="21">
        <f ca="1">'SaaS - Budget'!Z82</f>
        <v>8230.1339455488014</v>
      </c>
      <c r="N16" s="21">
        <f ca="1">'SaaS - Budget'!AA82</f>
        <v>11442.517872082944</v>
      </c>
      <c r="O16" s="21">
        <f ca="1">'SaaS - Budget'!AB82</f>
        <v>16369.41572743299</v>
      </c>
      <c r="P16" s="21">
        <f ca="1">'SaaS - Budget'!AC82</f>
        <v>20705.085840141033</v>
      </c>
      <c r="Q16" s="21">
        <f ca="1">'SaaS - Budget'!AD82</f>
        <v>24520.47553932411</v>
      </c>
      <c r="R16" s="21">
        <f ca="1">'SaaS - Budget'!AE82</f>
        <v>27878.018474605218</v>
      </c>
      <c r="S16" s="21">
        <f ca="1">'SaaS - Budget'!AF82</f>
        <v>32932.65625765259</v>
      </c>
      <c r="T16" s="21">
        <f ca="1">'SaaS - Budget'!AG82</f>
        <v>39480.737506734287</v>
      </c>
      <c r="U16" s="21">
        <f ca="1">'SaaS - Budget'!AH82</f>
        <v>47343.049005926165</v>
      </c>
      <c r="V16" s="21">
        <f ca="1">'SaaS - Budget'!AI82</f>
        <v>54261.883125215027</v>
      </c>
      <c r="W16" s="21">
        <f ca="1">'SaaS - Budget'!AJ82</f>
        <v>60350.457150189213</v>
      </c>
      <c r="X16" s="21">
        <f ca="1">'SaaS - Budget'!AK82</f>
        <v>67808.402292166487</v>
      </c>
      <c r="Y16" s="21">
        <f ca="1">'SaaS - Budget'!AL82</f>
        <v>76471.394017106548</v>
      </c>
      <c r="Z16" s="21">
        <f ca="1">'SaaS - Budget'!AM82</f>
        <v>86194.826735053721</v>
      </c>
      <c r="AA16" s="21">
        <f ca="1">'SaaS - Budget'!AN82</f>
        <v>98951.447526847289</v>
      </c>
      <c r="AB16" s="21">
        <f ca="1">'SaaS - Budget'!AO82</f>
        <v>114377.27382362563</v>
      </c>
      <c r="AC16" s="21">
        <f ca="1">'SaaS - Budget'!AP82</f>
        <v>132152.00096479052</v>
      </c>
      <c r="AD16" s="21">
        <f ca="1">'SaaS - Budget'!AQ82</f>
        <v>147793.76084901567</v>
      </c>
      <c r="AE16" s="21">
        <f ca="1">'SaaS - Budget'!AR82</f>
        <v>169958.50954713373</v>
      </c>
      <c r="AF16" s="21">
        <f ca="1">'SaaS - Budget'!AS82</f>
        <v>197863.48840147766</v>
      </c>
      <c r="AG16" s="21">
        <f ca="1">'SaaS - Budget'!AT82</f>
        <v>230819.8697933004</v>
      </c>
      <c r="AH16" s="21">
        <f ca="1">'SaaS - Budget'!AU82</f>
        <v>259821.48541810442</v>
      </c>
      <c r="AI16" s="21">
        <f ca="1">'SaaS - Budget'!AV82</f>
        <v>285342.90716793173</v>
      </c>
      <c r="AJ16" s="21">
        <f ca="1">'SaaS - Budget'!AW82</f>
        <v>316201.75830778014</v>
      </c>
      <c r="AK16" s="21">
        <f ca="1">'SaaS - Budget'!AX82</f>
        <v>351757.54731084633</v>
      </c>
      <c r="AL16" s="21">
        <f ca="1">'SaaS - Budget'!AY82</f>
        <v>391446.64163354487</v>
      </c>
      <c r="AM16" s="21">
        <f ca="1">'SaaS - Budget'!AZ82</f>
        <v>426373.04463751928</v>
      </c>
      <c r="AN16" s="21">
        <f ca="1">'SaaS - Budget'!BA82</f>
        <v>457108.27928101685</v>
      </c>
      <c r="AO16" s="21">
        <f ca="1">'SaaS - Budget'!BB82</f>
        <v>484155.28576729499</v>
      </c>
      <c r="AP16" s="21">
        <f ca="1">'SaaS - Budget'!BC82</f>
        <v>507956.65147521958</v>
      </c>
      <c r="AQ16" s="21">
        <f ca="1">'SaaS - Budget'!BD82</f>
        <v>528901.85329819331</v>
      </c>
      <c r="AR16" s="21">
        <f ca="1">'SaaS - Budget'!BE82</f>
        <v>547333.63090240979</v>
      </c>
      <c r="AS16" s="21">
        <f ca="1">'SaaS - Budget'!BF82</f>
        <v>563553.59519412101</v>
      </c>
      <c r="AT16" s="21">
        <f ca="1">'SaaS - Budget'!BG82</f>
        <v>577827.1637708263</v>
      </c>
      <c r="AU16" s="21">
        <f ca="1">'SaaS - Budget'!BH82</f>
        <v>590387.90411832707</v>
      </c>
      <c r="AV16" s="21">
        <f ca="1">'SaaS - Budget'!BI82</f>
        <v>601441.35562412755</v>
      </c>
      <c r="AW16" s="21">
        <f ca="1">'SaaS - Budget'!BJ82</f>
        <v>611168.3929492326</v>
      </c>
      <c r="AX16" s="21">
        <f ca="1">'SaaS - Budget'!BK82</f>
        <v>619728.18579532474</v>
      </c>
      <c r="AY16" s="21">
        <f ca="1">'SaaS - Budget'!BL82</f>
        <v>627260.80349988537</v>
      </c>
      <c r="AZ16" s="21">
        <f ca="1">'SaaS - Budget'!BM82</f>
        <v>633889.50707989908</v>
      </c>
      <c r="BA16" s="21">
        <f ca="1">'SaaS - Budget'!BN82</f>
        <v>639722.76623031148</v>
      </c>
      <c r="BB16" s="21">
        <f ca="1">'SaaS - Budget'!BO82</f>
        <v>644856.03428267443</v>
      </c>
      <c r="BC16" s="21">
        <f ca="1">'SaaS - Budget'!BP82</f>
        <v>649373.31016875338</v>
      </c>
      <c r="BD16" s="21">
        <f ca="1">'SaaS - Budget'!BQ82</f>
        <v>653348.5129485029</v>
      </c>
      <c r="BE16" s="21">
        <f ca="1">'SaaS - Budget'!BR82</f>
        <v>656846.69139468251</v>
      </c>
      <c r="BF16" s="21">
        <f ca="1">'SaaS - Budget'!BS82</f>
        <v>659925.08842732047</v>
      </c>
      <c r="BG16" s="21">
        <f ca="1">'SaaS - Budget'!BT82</f>
        <v>662634.07781604235</v>
      </c>
      <c r="BH16" s="21">
        <f ca="1">'SaaS - Budget'!BU82</f>
        <v>665017.98847811716</v>
      </c>
      <c r="BI16" s="21">
        <f ca="1">'SaaS - Budget'!BV82</f>
        <v>667115.82986074302</v>
      </c>
      <c r="BJ16" s="21">
        <f ca="1">'SaaS - Budget'!BW82</f>
        <v>668961.93027745385</v>
      </c>
      <c r="BK16" s="21">
        <f ca="1">'SaaS - Budget'!BX82</f>
        <v>670586.49864415918</v>
      </c>
      <c r="BL16" s="21">
        <f ca="1">'SaaS - Budget'!BY82</f>
        <v>672016.11880685994</v>
      </c>
      <c r="BM16" s="21">
        <f ca="1">'SaaS - Budget'!BZ82</f>
        <v>673274.18455003668</v>
      </c>
      <c r="BN16" s="19"/>
    </row>
    <row r="17" spans="1:66" outlineLevel="1">
      <c r="A17" s="23" t="s">
        <v>9</v>
      </c>
      <c r="B17" s="16" t="str">
        <f t="shared" si="1"/>
        <v>B</v>
      </c>
      <c r="C17" s="24"/>
      <c r="D17" s="24" t="s">
        <v>39</v>
      </c>
      <c r="E17" s="24"/>
      <c r="F17" s="21">
        <f ca="1">'SaaS - Budget'!S83</f>
        <v>20000</v>
      </c>
      <c r="G17" s="21">
        <f ca="1">'SaaS - Budget'!T83</f>
        <v>22600</v>
      </c>
      <c r="H17" s="21">
        <f ca="1">'SaaS - Budget'!U83</f>
        <v>24788</v>
      </c>
      <c r="I17" s="21">
        <f ca="1">'SaaS - Budget'!V83</f>
        <v>26615.439999999999</v>
      </c>
      <c r="J17" s="21">
        <f ca="1">'SaaS - Budget'!W83</f>
        <v>28127.547200000001</v>
      </c>
      <c r="K17" s="21">
        <f ca="1">'SaaS - Budget'!X83</f>
        <v>29364.082335999999</v>
      </c>
      <c r="L17" s="21">
        <f ca="1">'SaaS - Budget'!Y83</f>
        <v>30359.996439679999</v>
      </c>
      <c r="M17" s="21">
        <f ca="1">'SaaS - Budget'!Z83</f>
        <v>33246.008771238397</v>
      </c>
      <c r="N17" s="21">
        <f ca="1">'SaaS - Budget'!AA83</f>
        <v>38427.115384923396</v>
      </c>
      <c r="O17" s="21">
        <f ca="1">'SaaS - Budget'!AB83</f>
        <v>46247.076651641517</v>
      </c>
      <c r="P17" s="21">
        <f ca="1">'SaaS - Budget'!AC83</f>
        <v>54896.018264095277</v>
      </c>
      <c r="Q17" s="21">
        <f ca="1">'SaaS - Budget'!AD83</f>
        <v>64239.115066841579</v>
      </c>
      <c r="R17" s="21">
        <f ca="1">'SaaS - Budget'!AE83</f>
        <v>74158.427873369568</v>
      </c>
      <c r="S17" s="21">
        <f ca="1">'SaaS - Budget'!AF83</f>
        <v>86650.863010823232</v>
      </c>
      <c r="T17" s="21">
        <f ca="1">'SaaS - Budget'!AG83</f>
        <v>102004.37700213731</v>
      </c>
      <c r="U17" s="21">
        <f ca="1">'SaaS - Budget'!AH83</f>
        <v>120460.4369634414</v>
      </c>
      <c r="V17" s="21">
        <f ca="1">'SaaS - Budget'!AI83</f>
        <v>140119.83802535784</v>
      </c>
      <c r="W17" s="21">
        <f ca="1">'SaaS - Budget'!AJ83</f>
        <v>160769.81788989369</v>
      </c>
      <c r="X17" s="21">
        <f ca="1">'SaaS - Budget'!AK83</f>
        <v>184324.51296213362</v>
      </c>
      <c r="Y17" s="21">
        <f ca="1">'SaaS - Budget'!AL83</f>
        <v>210999.70316132429</v>
      </c>
      <c r="Z17" s="21">
        <f ca="1">'SaaS - Budget'!AM83</f>
        <v>240973.98790151908</v>
      </c>
      <c r="AA17" s="21">
        <f ca="1">'SaaS - Budget'!AN83</f>
        <v>276493.47349049943</v>
      </c>
      <c r="AB17" s="21">
        <f ca="1">'SaaS - Budget'!AO83</f>
        <v>318053.89352605894</v>
      </c>
      <c r="AC17" s="21">
        <f ca="1">'SaaS - Budget'!AP83</f>
        <v>366068.27042026282</v>
      </c>
      <c r="AD17" s="21">
        <f ca="1">'SaaS - Budget'!AQ83</f>
        <v>416677.3052048157</v>
      </c>
      <c r="AE17" s="21">
        <f ca="1">'SaaS - Budget'!AR83</f>
        <v>477802.51127052261</v>
      </c>
      <c r="AF17" s="21">
        <f ca="1">'SaaS - Budget'!AS83</f>
        <v>550538.16295453871</v>
      </c>
      <c r="AG17" s="21">
        <f ca="1">'SaaS - Budget'!AT83</f>
        <v>635800.09737574356</v>
      </c>
      <c r="AH17" s="21">
        <f ca="1">'SaaS - Budget'!AU83</f>
        <v>725948.06938688864</v>
      </c>
      <c r="AI17" s="21">
        <f ca="1">'SaaS - Budget'!AV83</f>
        <v>820093.40508277179</v>
      </c>
      <c r="AJ17" s="21">
        <f ca="1">'SaaS - Budget'!AW83</f>
        <v>925860.11841470271</v>
      </c>
      <c r="AK17" s="21">
        <f ca="1">'SaaS - Budget'!AX83</f>
        <v>1044083.2677079645</v>
      </c>
      <c r="AL17" s="21">
        <f ca="1">'SaaS - Budget'!AY83</f>
        <v>1175453.1118159746</v>
      </c>
      <c r="AM17" s="21">
        <f ca="1">'SaaS - Budget'!AZ83</f>
        <v>1312133.3779063644</v>
      </c>
      <c r="AN17" s="21">
        <f ca="1">'SaaS - Budget'!BA83</f>
        <v>1453065.319275741</v>
      </c>
      <c r="AO17" s="21">
        <f ca="1">'SaaS - Budget'!BB83</f>
        <v>1597325.6687464293</v>
      </c>
      <c r="AP17" s="21">
        <f ca="1">'SaaS - Budget'!BC83</f>
        <v>1744110.2125249598</v>
      </c>
      <c r="AQ17" s="21">
        <f ca="1">'SaaS - Budget'!BD83</f>
        <v>1892719.3385695044</v>
      </c>
      <c r="AR17" s="21">
        <f ca="1">'SaaS - Budget'!BE83</f>
        <v>2042545.3224577529</v>
      </c>
      <c r="AS17" s="21">
        <f ca="1">'SaaS - Budget'!BF83</f>
        <v>2193061.1421890804</v>
      </c>
      <c r="AT17" s="21">
        <f ca="1">'SaaS - Budget'!BG83</f>
        <v>2343810.6383841233</v>
      </c>
      <c r="AU17" s="21">
        <f ca="1">'SaaS - Budget'!BH83</f>
        <v>2494399.8583706063</v>
      </c>
      <c r="AV17" s="21">
        <f ca="1">'SaaS - Budget'!BI83</f>
        <v>2644489.4420268591</v>
      </c>
      <c r="AW17" s="21">
        <f ca="1">'SaaS - Budget'!BJ83</f>
        <v>2793787.9243111475</v>
      </c>
      <c r="AX17" s="21">
        <f ca="1">'SaaS - Budget'!BK83</f>
        <v>2942045.8444147706</v>
      </c>
      <c r="AY17" s="21">
        <f ca="1">'SaaS - Budget'!BL83</f>
        <v>3089050.5646855403</v>
      </c>
      <c r="AZ17" s="21">
        <f ca="1">'SaaS - Budget'!BM83</f>
        <v>3234621.7140918062</v>
      </c>
      <c r="BA17" s="21">
        <f ca="1">'SaaS - Budget'!BN83</f>
        <v>3378607.1812259504</v>
      </c>
      <c r="BB17" s="21">
        <f ca="1">'SaaS - Budget'!BO83</f>
        <v>3520879.5908474936</v>
      </c>
      <c r="BC17" s="21">
        <f ca="1">'SaaS - Budget'!BP83</f>
        <v>3661333.2058870783</v>
      </c>
      <c r="BD17" s="21">
        <f ca="1">'SaaS - Budget'!BQ83</f>
        <v>3799881.2038030885</v>
      </c>
      <c r="BE17" s="21">
        <f ca="1">'SaaS - Budget'!BR83</f>
        <v>3936453.2823167276</v>
      </c>
      <c r="BF17" s="21">
        <f ca="1">'SaaS - Budget'!BS83</f>
        <v>4070993.5549493292</v>
      </c>
      <c r="BG17" s="21">
        <f ca="1">'SaaS - Budget'!BT83</f>
        <v>4203458.701535807</v>
      </c>
      <c r="BH17" s="21">
        <f ca="1">'SaaS - Budget'!BU83</f>
        <v>4333816.343068298</v>
      </c>
      <c r="BI17" s="21">
        <f ca="1">'SaaS - Budget'!BV83</f>
        <v>4462043.6139025539</v>
      </c>
      <c r="BJ17" s="21">
        <f ca="1">'SaaS - Budget'!BW83</f>
        <v>4588125.9075966533</v>
      </c>
      <c r="BK17" s="21">
        <f ca="1">'SaaS - Budget'!BX83</f>
        <v>4712055.7755002119</v>
      </c>
      <c r="BL17" s="21">
        <f ca="1">'SaaS - Budget'!BY83</f>
        <v>4833831.9597190395</v>
      </c>
      <c r="BM17" s="21">
        <f ca="1">'SaaS - Budget'!BZ83</f>
        <v>4953458.5442860322</v>
      </c>
      <c r="BN17" s="19"/>
    </row>
    <row r="18" spans="1:66" outlineLevel="1">
      <c r="A18" s="23" t="s">
        <v>9</v>
      </c>
      <c r="B18" s="16" t="str">
        <f t="shared" si="1"/>
        <v>B</v>
      </c>
      <c r="C18" s="24"/>
      <c r="D18" s="24" t="s">
        <v>44</v>
      </c>
      <c r="E18" s="24"/>
      <c r="F18" s="21">
        <f ca="1">'SaaS - Budget'!S84</f>
        <v>25000</v>
      </c>
      <c r="G18" s="21">
        <f ca="1">'SaaS - Budget'!T84</f>
        <v>24500</v>
      </c>
      <c r="H18" s="21">
        <f ca="1">'SaaS - Budget'!U84</f>
        <v>24010.000000000004</v>
      </c>
      <c r="I18" s="21">
        <f ca="1">'SaaS - Budget'!V84</f>
        <v>23529.8</v>
      </c>
      <c r="J18" s="21">
        <f ca="1">'SaaS - Budget'!W84</f>
        <v>23059.204000000002</v>
      </c>
      <c r="K18" s="21">
        <f ca="1">'SaaS - Budget'!X84</f>
        <v>22598.019920000002</v>
      </c>
      <c r="L18" s="21">
        <f ca="1">'SaaS - Budget'!Y84</f>
        <v>22146.059521600004</v>
      </c>
      <c r="M18" s="21">
        <f ca="1">'SaaS - Budget'!Z84</f>
        <v>23453.138331168</v>
      </c>
      <c r="N18" s="21">
        <f ca="1">'SaaS - Budget'!AA84</f>
        <v>26484.075564544641</v>
      </c>
      <c r="O18" s="21">
        <f ca="1">'SaaS - Budget'!AB84</f>
        <v>31204.394053253749</v>
      </c>
      <c r="P18" s="21">
        <f ca="1">'SaaS - Budget'!AC84</f>
        <v>35830.30617218867</v>
      </c>
      <c r="Q18" s="21">
        <f ca="1">'SaaS - Budget'!AD84</f>
        <v>40363.700048744897</v>
      </c>
      <c r="R18" s="21">
        <f ca="1">'SaaS - Budget'!AE84</f>
        <v>44806.426047769994</v>
      </c>
      <c r="S18" s="21">
        <f ca="1">'SaaS - Budget'!AF84</f>
        <v>50910.297526814611</v>
      </c>
      <c r="T18" s="21">
        <f ca="1">'SaaS - Budget'!AG84</f>
        <v>58642.091576278304</v>
      </c>
      <c r="U18" s="21">
        <f ca="1">'SaaS - Budget'!AH84</f>
        <v>67969.249744752742</v>
      </c>
      <c r="V18" s="21">
        <f ca="1">'SaaS - Budget'!AI84</f>
        <v>77109.86474985769</v>
      </c>
      <c r="W18" s="21">
        <f ca="1">'SaaS - Budget'!AJ84</f>
        <v>86067.667454860537</v>
      </c>
      <c r="X18" s="21">
        <f ca="1">'SaaS - Budget'!AK84</f>
        <v>96596.314105763347</v>
      </c>
      <c r="Y18" s="21">
        <f ca="1">'SaaS - Budget'!AL84</f>
        <v>108664.38782364808</v>
      </c>
      <c r="Z18" s="21">
        <f ca="1">'SaaS - Budget'!AM84</f>
        <v>122241.10006717511</v>
      </c>
      <c r="AA18" s="21">
        <f ca="1">'SaaS - Budget'!AN84</f>
        <v>139046.27806583163</v>
      </c>
      <c r="AB18" s="21">
        <f ca="1">'SaaS - Budget'!AO84</f>
        <v>159015.35250451497</v>
      </c>
      <c r="AC18" s="21">
        <f ca="1">'SaaS - Budget'!AP84</f>
        <v>182085.04545442463</v>
      </c>
      <c r="AD18" s="21">
        <f ca="1">'SaaS - Budget'!AQ84</f>
        <v>204693.34454533621</v>
      </c>
      <c r="AE18" s="21">
        <f ca="1">'SaaS - Budget'!AR84</f>
        <v>233849.47765442944</v>
      </c>
      <c r="AF18" s="21">
        <f ca="1">'SaaS - Budget'!AS84</f>
        <v>269422.48810134089</v>
      </c>
      <c r="AG18" s="21">
        <f ca="1">'SaaS - Budget'!AT84</f>
        <v>311284.03833931405</v>
      </c>
      <c r="AH18" s="21">
        <f ca="1">'SaaS - Budget'!AU84</f>
        <v>352308.35757252772</v>
      </c>
      <c r="AI18" s="21">
        <f ca="1">'SaaS - Budget'!AV84</f>
        <v>392512.19042107713</v>
      </c>
      <c r="AJ18" s="21">
        <f ca="1">'SaaS - Budget'!AW84</f>
        <v>438911.94661265571</v>
      </c>
      <c r="AK18" s="21">
        <f ca="1">'SaaS - Budget'!AX84</f>
        <v>491383.70768040244</v>
      </c>
      <c r="AL18" s="21">
        <f ca="1">'SaaS - Budget'!AY84</f>
        <v>549806.03352679464</v>
      </c>
      <c r="AM18" s="21">
        <f ca="1">'SaaS - Budget'!AZ84</f>
        <v>607059.91285625868</v>
      </c>
      <c r="AN18" s="21">
        <f ca="1">'SaaS - Budget'!BA84</f>
        <v>663168.7145991337</v>
      </c>
      <c r="AO18" s="21">
        <f ca="1">'SaaS - Budget'!BB84</f>
        <v>718155.34030715108</v>
      </c>
      <c r="AP18" s="21">
        <f ca="1">'SaaS - Budget'!BC84</f>
        <v>772042.2335010079</v>
      </c>
      <c r="AQ18" s="21">
        <f ca="1">'SaaS - Budget'!BD84</f>
        <v>824851.38883098739</v>
      </c>
      <c r="AR18" s="21">
        <f ca="1">'SaaS - Budget'!BE84</f>
        <v>876604.36105436774</v>
      </c>
      <c r="AS18" s="21">
        <f ca="1">'SaaS - Budget'!BF84</f>
        <v>927322.27383328066</v>
      </c>
      <c r="AT18" s="21">
        <f ca="1">'SaaS - Budget'!BG84</f>
        <v>977025.82835661492</v>
      </c>
      <c r="AU18" s="21">
        <f ca="1">'SaaS - Budget'!BH84</f>
        <v>1025735.3117894825</v>
      </c>
      <c r="AV18" s="21">
        <f ca="1">'SaaS - Budget'!BI84</f>
        <v>1073470.6055536927</v>
      </c>
      <c r="AW18" s="21">
        <f ca="1">'SaaS - Budget'!BJ84</f>
        <v>1120251.1934426192</v>
      </c>
      <c r="AX18" s="21">
        <f ca="1">'SaaS - Budget'!BK84</f>
        <v>1166096.1695737664</v>
      </c>
      <c r="AY18" s="21">
        <f ca="1">'SaaS - Budget'!BL84</f>
        <v>1211024.2461822911</v>
      </c>
      <c r="AZ18" s="21">
        <f ca="1">'SaaS - Budget'!BM84</f>
        <v>1255053.761258645</v>
      </c>
      <c r="BA18" s="21">
        <f ca="1">'SaaS - Budget'!BN84</f>
        <v>1298202.6860334722</v>
      </c>
      <c r="BB18" s="21">
        <f ca="1">'SaaS - Budget'!BO84</f>
        <v>1340488.6323128021</v>
      </c>
      <c r="BC18" s="21">
        <f ca="1">'SaaS - Budget'!BP84</f>
        <v>1381928.8596665468</v>
      </c>
      <c r="BD18" s="21">
        <f ca="1">'SaaS - Budget'!BQ84</f>
        <v>1422540.2824732154</v>
      </c>
      <c r="BE18" s="21">
        <f ca="1">'SaaS - Budget'!BR84</f>
        <v>1462339.4768237511</v>
      </c>
      <c r="BF18" s="21">
        <f ca="1">'SaaS - Budget'!BS84</f>
        <v>1501342.6872872759</v>
      </c>
      <c r="BG18" s="21">
        <f ca="1">'SaaS - Budget'!BT84</f>
        <v>1539565.8335415309</v>
      </c>
      <c r="BH18" s="21">
        <f ca="1">'SaaS - Budget'!BU84</f>
        <v>1577024.5168707003</v>
      </c>
      <c r="BI18" s="21">
        <f ca="1">'SaaS - Budget'!BV84</f>
        <v>1613734.0265332868</v>
      </c>
      <c r="BJ18" s="21">
        <f ca="1">'SaaS - Budget'!BW84</f>
        <v>1649709.3460026206</v>
      </c>
      <c r="BK18" s="21">
        <f ca="1">'SaaS - Budget'!BX84</f>
        <v>1684965.1590825678</v>
      </c>
      <c r="BL18" s="21">
        <f ca="1">'SaaS - Budget'!BY84</f>
        <v>1719515.8559009165</v>
      </c>
      <c r="BM18" s="21">
        <f ca="1">'SaaS - Budget'!BZ84</f>
        <v>1753375.5387828981</v>
      </c>
      <c r="BN18" s="19"/>
    </row>
    <row r="19" spans="1:66">
      <c r="A19" s="23" t="s">
        <v>9</v>
      </c>
      <c r="B19" s="16" t="str">
        <f t="shared" si="1"/>
        <v>BMoM Growth Rate</v>
      </c>
      <c r="C19" s="24" t="s">
        <v>47</v>
      </c>
      <c r="D19" s="24"/>
      <c r="E19" s="24"/>
      <c r="F19" s="31" t="str">
        <f t="shared" ref="F19:BM19" ca="1" si="2">IFERROR(F15/E15-1,"")</f>
        <v/>
      </c>
      <c r="G19" s="31">
        <f t="shared" ca="1" si="2"/>
        <v>4.9999999999998934E-3</v>
      </c>
      <c r="H19" s="31">
        <f t="shared" ca="1" si="2"/>
        <v>1.8905472636816523E-3</v>
      </c>
      <c r="I19" s="31">
        <f t="shared" ca="1" si="2"/>
        <v>-7.7266858675151262E-4</v>
      </c>
      <c r="J19" s="31">
        <f t="shared" ca="1" si="2"/>
        <v>-3.0668646545846112E-3</v>
      </c>
      <c r="K19" s="31">
        <f t="shared" ca="1" si="2"/>
        <v>-5.053000471488156E-3</v>
      </c>
      <c r="L19" s="31">
        <f t="shared" ca="1" si="2"/>
        <v>-6.7798389348144861E-3</v>
      </c>
      <c r="M19" s="31">
        <f t="shared" ca="1" si="2"/>
        <v>9.1760038755281714E-2</v>
      </c>
      <c r="N19" s="31">
        <f t="shared" ca="1" si="2"/>
        <v>0.17595186007308428</v>
      </c>
      <c r="O19" s="31">
        <f t="shared" ca="1" si="2"/>
        <v>0.2287665901285878</v>
      </c>
      <c r="P19" s="31">
        <f t="shared" ca="1" si="2"/>
        <v>0.18770366081329826</v>
      </c>
      <c r="Q19" s="31">
        <f t="shared" ca="1" si="2"/>
        <v>0.15876924050945607</v>
      </c>
      <c r="R19" s="31">
        <f t="shared" ca="1" si="2"/>
        <v>0.13722994241364872</v>
      </c>
      <c r="S19" s="31">
        <f t="shared" ca="1" si="2"/>
        <v>0.16106293763994106</v>
      </c>
      <c r="T19" s="31">
        <f t="shared" ca="1" si="2"/>
        <v>0.1738091729475435</v>
      </c>
      <c r="U19" s="31">
        <f t="shared" ca="1" si="2"/>
        <v>0.17811436199136255</v>
      </c>
      <c r="V19" s="31">
        <f t="shared" ca="1" si="2"/>
        <v>0.15149694928942159</v>
      </c>
      <c r="W19" s="31">
        <f t="shared" ca="1" si="2"/>
        <v>0.13148236795671631</v>
      </c>
      <c r="X19" s="31">
        <f t="shared" ca="1" si="2"/>
        <v>0.13523085094983434</v>
      </c>
      <c r="Y19" s="31">
        <f t="shared" ca="1" si="2"/>
        <v>0.13594001205178152</v>
      </c>
      <c r="Z19" s="31">
        <f t="shared" ca="1" si="2"/>
        <v>0.13448537613687739</v>
      </c>
      <c r="AA19" s="31">
        <f t="shared" ca="1" si="2"/>
        <v>0.14481497236733687</v>
      </c>
      <c r="AB19" s="31">
        <f t="shared" ca="1" si="2"/>
        <v>0.14957558245535663</v>
      </c>
      <c r="AC19" s="31">
        <f t="shared" ca="1" si="2"/>
        <v>0.15023978331495358</v>
      </c>
      <c r="AD19" s="31">
        <f t="shared" ca="1" si="2"/>
        <v>0.13061649168421297</v>
      </c>
      <c r="AE19" s="31">
        <f t="shared" ca="1" si="2"/>
        <v>0.14619252571153707</v>
      </c>
      <c r="AF19" s="31">
        <f t="shared" ca="1" si="2"/>
        <v>0.15450546610021409</v>
      </c>
      <c r="AG19" s="31">
        <f t="shared" ca="1" si="2"/>
        <v>0.15727654694488358</v>
      </c>
      <c r="AH19" s="31">
        <f t="shared" ca="1" si="2"/>
        <v>0.13598213956326188</v>
      </c>
      <c r="AI19" s="31">
        <f t="shared" ca="1" si="2"/>
        <v>0.11947778886073901</v>
      </c>
      <c r="AJ19" s="31">
        <f t="shared" ca="1" si="2"/>
        <v>0.1221839871910877</v>
      </c>
      <c r="AK19" s="31">
        <f t="shared" ca="1" si="2"/>
        <v>0.12269715119945324</v>
      </c>
      <c r="AL19" s="31">
        <f t="shared" ca="1" si="2"/>
        <v>0.12159722466348843</v>
      </c>
      <c r="AM19" s="31">
        <f t="shared" ca="1" si="2"/>
        <v>0.10812109544555693</v>
      </c>
      <c r="AN19" s="31">
        <f t="shared" ca="1" si="2"/>
        <v>9.7109160511928527E-2</v>
      </c>
      <c r="AO19" s="31">
        <f t="shared" ca="1" si="2"/>
        <v>8.7937768911692915E-2</v>
      </c>
      <c r="AP19" s="31">
        <f t="shared" ca="1" si="2"/>
        <v>8.0179272963266657E-2</v>
      </c>
      <c r="AQ19" s="31">
        <f t="shared" ca="1" si="2"/>
        <v>7.353024511623496E-2</v>
      </c>
      <c r="AR19" s="31">
        <f t="shared" ca="1" si="2"/>
        <v>6.776916429970159E-2</v>
      </c>
      <c r="AS19" s="31">
        <f t="shared" ca="1" si="2"/>
        <v>6.2730345736188298E-2</v>
      </c>
      <c r="AT19" s="31">
        <f t="shared" ca="1" si="2"/>
        <v>5.8287266758716205E-2</v>
      </c>
      <c r="AU19" s="31">
        <f t="shared" ca="1" si="2"/>
        <v>5.4341554913536205E-2</v>
      </c>
      <c r="AV19" s="31">
        <f t="shared" ca="1" si="2"/>
        <v>5.0815510617935544E-2</v>
      </c>
      <c r="AW19" s="31">
        <f t="shared" ca="1" si="2"/>
        <v>4.7646904810844104E-2</v>
      </c>
      <c r="AX19" s="31">
        <f t="shared" ca="1" si="2"/>
        <v>4.4785280807902339E-2</v>
      </c>
      <c r="AY19" s="31">
        <f t="shared" ca="1" si="2"/>
        <v>4.218927469560696E-2</v>
      </c>
      <c r="AZ19" s="31">
        <f t="shared" ca="1" si="2"/>
        <v>3.9824640215382123E-2</v>
      </c>
      <c r="BA19" s="31">
        <f t="shared" ca="1" si="2"/>
        <v>3.7662770301754023E-2</v>
      </c>
      <c r="BB19" s="31">
        <f t="shared" ca="1" si="2"/>
        <v>3.5679574833856087E-2</v>
      </c>
      <c r="BC19" s="31">
        <f t="shared" ca="1" si="2"/>
        <v>3.3854617894908623E-2</v>
      </c>
      <c r="BD19" s="31">
        <f t="shared" ca="1" si="2"/>
        <v>3.2170446799289154E-2</v>
      </c>
      <c r="BE19" s="31">
        <f t="shared" ca="1" si="2"/>
        <v>3.0612064688387397E-2</v>
      </c>
      <c r="BF19" s="31">
        <f t="shared" ca="1" si="2"/>
        <v>2.9166511905386772E-2</v>
      </c>
      <c r="BG19" s="31">
        <f t="shared" ca="1" si="2"/>
        <v>2.7822530704273873E-2</v>
      </c>
      <c r="BH19" s="31">
        <f t="shared" ca="1" si="2"/>
        <v>2.6570294455148247E-2</v>
      </c>
      <c r="BI19" s="31">
        <f t="shared" ca="1" si="2"/>
        <v>2.540118724106688E-2</v>
      </c>
      <c r="BJ19" s="31">
        <f t="shared" ca="1" si="2"/>
        <v>2.4307623174259385E-2</v>
      </c>
      <c r="BK19" s="31">
        <f t="shared" ca="1" si="2"/>
        <v>2.328289727771482E-2</v>
      </c>
      <c r="BL19" s="31">
        <f t="shared" ca="1" si="2"/>
        <v>2.2321061645022233E-2</v>
      </c>
      <c r="BM19" s="31">
        <f t="shared" ca="1" si="2"/>
        <v>2.1416821989386436E-2</v>
      </c>
      <c r="BN19" s="19"/>
    </row>
    <row r="20" spans="1:66">
      <c r="A20" s="10" t="s">
        <v>45</v>
      </c>
      <c r="B20" s="16" t="str">
        <f t="shared" si="1"/>
        <v>AMRR</v>
      </c>
      <c r="C20" s="17" t="s">
        <v>46</v>
      </c>
      <c r="D20" s="17"/>
      <c r="E20" s="17"/>
      <c r="F20" s="18">
        <f>'SaaS - Actuals'!J71</f>
        <v>60000</v>
      </c>
      <c r="G20" s="18">
        <f>'SaaS - Actuals'!K71</f>
        <v>60300</v>
      </c>
      <c r="H20" s="18">
        <f>'SaaS - Actuals'!L71</f>
        <v>60414</v>
      </c>
      <c r="I20" s="18">
        <f>'SaaS - Actuals'!M71</f>
        <v>60367.319999999992</v>
      </c>
      <c r="J20" s="18">
        <f>'SaaS - Actuals'!N71</f>
        <v>60182.181599999996</v>
      </c>
      <c r="K20" s="18">
        <f>'SaaS - Actuals'!O71</f>
        <v>59878.081008000008</v>
      </c>
      <c r="L20" s="18">
        <f>'SaaS - Actuals'!P71</f>
        <v>59472.117263039996</v>
      </c>
      <c r="M20" s="18">
        <f>'SaaS - Actuals'!Q71</f>
        <v>64929.281047955199</v>
      </c>
      <c r="N20" s="18">
        <f>'SaaS - Actuals'!R71</f>
        <v>76353.708821550972</v>
      </c>
      <c r="O20" s="18">
        <f>'SaaS - Actuals'!S71</f>
        <v>93820.886432328261</v>
      </c>
      <c r="P20" s="18">
        <f>'SaaS - Actuals'!T71</f>
        <v>111431.41027642498</v>
      </c>
      <c r="Q20" s="18">
        <f>'SaaS - Actuals'!U71</f>
        <v>129123.29065491058</v>
      </c>
      <c r="R20" s="18">
        <f>'SaaS - Actuals'!V71</f>
        <v>146842.87239574478</v>
      </c>
      <c r="S20" s="18">
        <f>'SaaS - Actuals'!W71</f>
        <v>170493.81679529045</v>
      </c>
      <c r="T20" s="18">
        <f>'SaaS - Actuals'!X71</f>
        <v>200127.2060851499</v>
      </c>
      <c r="U20" s="18">
        <f>'SaaS - Actuals'!Y71</f>
        <v>235772.7357141203</v>
      </c>
      <c r="V20" s="18">
        <f>'SaaS - Actuals'!Z71</f>
        <v>271491.58590043057</v>
      </c>
      <c r="W20" s="18">
        <f>'SaaS - Actuals'!AA71</f>
        <v>307187.94249494345</v>
      </c>
      <c r="X20" s="18">
        <f>'SaaS - Actuals'!AB71</f>
        <v>348729.22936006344</v>
      </c>
      <c r="Y20" s="18">
        <f>'SaaS - Actuals'!AC71</f>
        <v>396135.48500207893</v>
      </c>
      <c r="Z20" s="18">
        <f>'SaaS - Actuals'!AD71</f>
        <v>449409.9147037479</v>
      </c>
      <c r="AA20" s="18">
        <f>'SaaS - Actuals'!AE71</f>
        <v>514491.19908317836</v>
      </c>
      <c r="AB20" s="18">
        <f>'SaaS - Actuals'!AF71</f>
        <v>591446.51985419961</v>
      </c>
      <c r="AC20" s="18">
        <f>'SaaS - Actuals'!AG71</f>
        <v>680305.31683947798</v>
      </c>
      <c r="AD20" s="18">
        <f>'SaaS - Actuals'!AH71</f>
        <v>769164.41059916758</v>
      </c>
      <c r="AE20" s="18">
        <f>'SaaS - Actuals'!AI71</f>
        <v>881610.49847208569</v>
      </c>
      <c r="AF20" s="18">
        <f>'SaaS - Actuals'!AJ71</f>
        <v>1017824.1394573573</v>
      </c>
      <c r="AG20" s="18">
        <f>'SaaS - Actuals'!AK71</f>
        <v>1177904.0055083581</v>
      </c>
      <c r="AH20" s="18">
        <f>'SaaS - Actuals'!AL71</f>
        <v>1338077.9123775209</v>
      </c>
      <c r="AI20" s="18">
        <f>'SaaS - Actuals'!AM71</f>
        <v>1497948.5026717808</v>
      </c>
      <c r="AJ20" s="18">
        <f>'SaaS - Actuals'!AN71</f>
        <v>1680973.8233351386</v>
      </c>
      <c r="AK20" s="18">
        <f>'SaaS - Actuals'!AO71</f>
        <v>1887224.5226992131</v>
      </c>
      <c r="AL20" s="18">
        <f>'SaaS - Actuals'!AP71</f>
        <v>2116705.7869763141</v>
      </c>
      <c r="AM20" s="18">
        <f>'SaaS - Actuals'!AQ71</f>
        <v>2345566.3354001427</v>
      </c>
      <c r="AN20" s="18">
        <f>'SaaS - Actuals'!AR71</f>
        <v>2573342.3131558914</v>
      </c>
      <c r="AO20" s="18">
        <f>'SaaS - Actuals'!AS71</f>
        <v>2799636.2948208754</v>
      </c>
      <c r="AP20" s="18">
        <f>'SaaS - Actuals'!AT71</f>
        <v>3024109.0975011871</v>
      </c>
      <c r="AQ20" s="18">
        <f>'SaaS - Actuals'!AU71</f>
        <v>3246472.5806986853</v>
      </c>
      <c r="AR20" s="18">
        <f>'SaaS - Actuals'!AV71</f>
        <v>3466483.3144145305</v>
      </c>
      <c r="AS20" s="18">
        <f>'SaaS - Actuals'!AW71</f>
        <v>3683937.0112164821</v>
      </c>
      <c r="AT20" s="18">
        <f>'SaaS - Actuals'!AX71</f>
        <v>3898663.6305115647</v>
      </c>
      <c r="AU20" s="18">
        <f>'SaaS - Actuals'!AY71</f>
        <v>4110523.0742784156</v>
      </c>
      <c r="AV20" s="18">
        <f>'SaaS - Actuals'!AZ71</f>
        <v>4319401.4032046795</v>
      </c>
      <c r="AW20" s="18">
        <f>'SaaS - Actuals'!BA71</f>
        <v>4525207.5107029993</v>
      </c>
      <c r="AX20" s="18">
        <f>'SaaS - Actuals'!BB71</f>
        <v>4727870.1997838616</v>
      </c>
      <c r="AY20" s="18">
        <f>'SaaS - Actuals'!BC71</f>
        <v>4927335.6143677169</v>
      </c>
      <c r="AZ20" s="18">
        <f>'SaaS - Actuals'!BD71</f>
        <v>5123564.98243035</v>
      </c>
      <c r="BA20" s="18">
        <f>'SaaS - Actuals'!BE71</f>
        <v>5316532.6334897345</v>
      </c>
      <c r="BB20" s="18">
        <f>'SaaS - Actuals'!BF71</f>
        <v>5506224.2574429698</v>
      </c>
      <c r="BC20" s="18">
        <f>'SaaS - Actuals'!BG71</f>
        <v>5692635.3757223785</v>
      </c>
      <c r="BD20" s="18">
        <f>'SaaS - Actuals'!BH71</f>
        <v>5875769.9992248062</v>
      </c>
      <c r="BE20" s="18">
        <f>'SaaS - Actuals'!BI71</f>
        <v>6055639.4505351614</v>
      </c>
      <c r="BF20" s="18">
        <f>'SaaS - Actuals'!BJ71</f>
        <v>6232261.330663925</v>
      </c>
      <c r="BG20" s="18">
        <f>'SaaS - Actuals'!BK71</f>
        <v>6405658.6128933802</v>
      </c>
      <c r="BH20" s="18">
        <f>'SaaS - Actuals'!BL71</f>
        <v>6575858.8484171145</v>
      </c>
      <c r="BI20" s="18">
        <f>'SaaS - Actuals'!BM71</f>
        <v>6742893.4702965841</v>
      </c>
      <c r="BJ20" s="18">
        <f>'SaaS - Actuals'!BN71</f>
        <v>6906797.1838767277</v>
      </c>
      <c r="BK20" s="18">
        <f>'SaaS - Actuals'!BO71</f>
        <v>7067607.4332269393</v>
      </c>
      <c r="BL20" s="18">
        <f>'SaaS - Actuals'!BP71</f>
        <v>7225363.9344268152</v>
      </c>
      <c r="BM20" s="18">
        <f>'SaaS - Actuals'!BQ71</f>
        <v>7380108.2676189672</v>
      </c>
      <c r="BN20" s="10"/>
    </row>
    <row r="21" spans="1:66" ht="15.75" customHeight="1" outlineLevel="1">
      <c r="A21" s="23" t="s">
        <v>45</v>
      </c>
      <c r="B21" s="16" t="str">
        <f t="shared" si="1"/>
        <v>A</v>
      </c>
      <c r="C21" s="24"/>
      <c r="D21" s="24" t="s">
        <v>26</v>
      </c>
      <c r="E21" s="24"/>
      <c r="F21" s="21">
        <f>'SaaS - Actuals'!J72</f>
        <v>15000</v>
      </c>
      <c r="G21" s="21">
        <f>'SaaS - Actuals'!K72</f>
        <v>13200</v>
      </c>
      <c r="H21" s="21">
        <f>'SaaS - Actuals'!L72</f>
        <v>11616</v>
      </c>
      <c r="I21" s="21">
        <f>'SaaS - Actuals'!M72</f>
        <v>10222.08</v>
      </c>
      <c r="J21" s="21">
        <f>'SaaS - Actuals'!N72</f>
        <v>8995.4303999999993</v>
      </c>
      <c r="K21" s="21">
        <f>'SaaS - Actuals'!O72</f>
        <v>7915.978752</v>
      </c>
      <c r="L21" s="21">
        <f>'SaaS - Actuals'!P72</f>
        <v>6966.0613017599999</v>
      </c>
      <c r="M21" s="21">
        <f>'SaaS - Actuals'!Q72</f>
        <v>8230.1339455488014</v>
      </c>
      <c r="N21" s="21">
        <f>'SaaS - Actuals'!R72</f>
        <v>11442.517872082944</v>
      </c>
      <c r="O21" s="21">
        <f>'SaaS - Actuals'!S72</f>
        <v>16369.41572743299</v>
      </c>
      <c r="P21" s="21">
        <f>'SaaS - Actuals'!T72</f>
        <v>20705.085840141033</v>
      </c>
      <c r="Q21" s="21">
        <f>'SaaS - Actuals'!U72</f>
        <v>24520.47553932411</v>
      </c>
      <c r="R21" s="21">
        <f>'SaaS - Actuals'!V72</f>
        <v>27878.018474605218</v>
      </c>
      <c r="S21" s="21">
        <f>'SaaS - Actuals'!W72</f>
        <v>32932.65625765259</v>
      </c>
      <c r="T21" s="21">
        <f>'SaaS - Actuals'!X72</f>
        <v>39480.737506734287</v>
      </c>
      <c r="U21" s="21">
        <f>'SaaS - Actuals'!Y72</f>
        <v>47343.049005926165</v>
      </c>
      <c r="V21" s="21">
        <f>'SaaS - Actuals'!Z72</f>
        <v>54261.883125215027</v>
      </c>
      <c r="W21" s="21">
        <f>'SaaS - Actuals'!AA72</f>
        <v>60350.457150189213</v>
      </c>
      <c r="X21" s="21">
        <f>'SaaS - Actuals'!AB72</f>
        <v>67808.402292166487</v>
      </c>
      <c r="Y21" s="21">
        <f>'SaaS - Actuals'!AC72</f>
        <v>76471.394017106548</v>
      </c>
      <c r="Z21" s="21">
        <f>'SaaS - Actuals'!AD72</f>
        <v>86194.826735053721</v>
      </c>
      <c r="AA21" s="21">
        <f>'SaaS - Actuals'!AE72</f>
        <v>98951.447526847289</v>
      </c>
      <c r="AB21" s="21">
        <f>'SaaS - Actuals'!AF72</f>
        <v>114377.27382362563</v>
      </c>
      <c r="AC21" s="21">
        <f>'SaaS - Actuals'!AG72</f>
        <v>132152.00096479052</v>
      </c>
      <c r="AD21" s="21">
        <f>'SaaS - Actuals'!AH72</f>
        <v>147793.76084901567</v>
      </c>
      <c r="AE21" s="21">
        <f>'SaaS - Actuals'!AI72</f>
        <v>169958.50954713373</v>
      </c>
      <c r="AF21" s="21">
        <f>'SaaS - Actuals'!AJ72</f>
        <v>197863.48840147766</v>
      </c>
      <c r="AG21" s="21">
        <f>'SaaS - Actuals'!AK72</f>
        <v>230819.8697933004</v>
      </c>
      <c r="AH21" s="21">
        <f>'SaaS - Actuals'!AL72</f>
        <v>259821.48541810442</v>
      </c>
      <c r="AI21" s="21">
        <f>'SaaS - Actuals'!AM72</f>
        <v>285342.90716793173</v>
      </c>
      <c r="AJ21" s="21">
        <f>'SaaS - Actuals'!AN72</f>
        <v>316201.75830778014</v>
      </c>
      <c r="AK21" s="21">
        <f>'SaaS - Actuals'!AO72</f>
        <v>351757.54731084633</v>
      </c>
      <c r="AL21" s="21">
        <f>'SaaS - Actuals'!AP72</f>
        <v>391446.64163354487</v>
      </c>
      <c r="AM21" s="21">
        <f>'SaaS - Actuals'!AQ72</f>
        <v>426373.04463751928</v>
      </c>
      <c r="AN21" s="21">
        <f>'SaaS - Actuals'!AR72</f>
        <v>457108.27928101685</v>
      </c>
      <c r="AO21" s="21">
        <f>'SaaS - Actuals'!AS72</f>
        <v>484155.28576729499</v>
      </c>
      <c r="AP21" s="21">
        <f>'SaaS - Actuals'!AT72</f>
        <v>507956.65147521958</v>
      </c>
      <c r="AQ21" s="21">
        <f>'SaaS - Actuals'!AU72</f>
        <v>528901.85329819331</v>
      </c>
      <c r="AR21" s="21">
        <f>'SaaS - Actuals'!AV72</f>
        <v>547333.63090240979</v>
      </c>
      <c r="AS21" s="21">
        <f>'SaaS - Actuals'!AW72</f>
        <v>563553.59519412101</v>
      </c>
      <c r="AT21" s="21">
        <f>'SaaS - Actuals'!AX72</f>
        <v>577827.1637708263</v>
      </c>
      <c r="AU21" s="21">
        <f>'SaaS - Actuals'!AY72</f>
        <v>590387.90411832707</v>
      </c>
      <c r="AV21" s="21">
        <f>'SaaS - Actuals'!AZ72</f>
        <v>601441.35562412755</v>
      </c>
      <c r="AW21" s="21">
        <f>'SaaS - Actuals'!BA72</f>
        <v>611168.3929492326</v>
      </c>
      <c r="AX21" s="21">
        <f>'SaaS - Actuals'!BB72</f>
        <v>619728.18579532474</v>
      </c>
      <c r="AY21" s="21">
        <f>'SaaS - Actuals'!BC72</f>
        <v>627260.80349988537</v>
      </c>
      <c r="AZ21" s="21">
        <f>'SaaS - Actuals'!BD72</f>
        <v>633889.50707989908</v>
      </c>
      <c r="BA21" s="21">
        <f>'SaaS - Actuals'!BE72</f>
        <v>639722.76623031148</v>
      </c>
      <c r="BB21" s="21">
        <f>'SaaS - Actuals'!BF72</f>
        <v>644856.03428267443</v>
      </c>
      <c r="BC21" s="21">
        <f>'SaaS - Actuals'!BG72</f>
        <v>649373.31016875338</v>
      </c>
      <c r="BD21" s="21">
        <f>'SaaS - Actuals'!BH72</f>
        <v>653348.5129485029</v>
      </c>
      <c r="BE21" s="21">
        <f>'SaaS - Actuals'!BI72</f>
        <v>656846.69139468251</v>
      </c>
      <c r="BF21" s="21">
        <f>'SaaS - Actuals'!BJ72</f>
        <v>659925.08842732047</v>
      </c>
      <c r="BG21" s="21">
        <f>'SaaS - Actuals'!BK72</f>
        <v>662634.07781604235</v>
      </c>
      <c r="BH21" s="21">
        <f>'SaaS - Actuals'!BL72</f>
        <v>665017.98847811716</v>
      </c>
      <c r="BI21" s="21">
        <f>'SaaS - Actuals'!BM72</f>
        <v>667115.82986074302</v>
      </c>
      <c r="BJ21" s="21">
        <f>'SaaS - Actuals'!BN72</f>
        <v>668961.93027745385</v>
      </c>
      <c r="BK21" s="21">
        <f>'SaaS - Actuals'!BO72</f>
        <v>670586.49864415918</v>
      </c>
      <c r="BL21" s="21">
        <f>'SaaS - Actuals'!BP72</f>
        <v>672016.11880685994</v>
      </c>
      <c r="BM21" s="21">
        <f>'SaaS - Actuals'!BQ72</f>
        <v>673274.18455003668</v>
      </c>
      <c r="BN21" s="19"/>
    </row>
    <row r="22" spans="1:66" ht="15.75" customHeight="1" outlineLevel="1">
      <c r="A22" s="23" t="s">
        <v>45</v>
      </c>
      <c r="B22" s="16" t="str">
        <f t="shared" si="1"/>
        <v>A</v>
      </c>
      <c r="C22" s="24"/>
      <c r="D22" s="24" t="s">
        <v>39</v>
      </c>
      <c r="E22" s="24"/>
      <c r="F22" s="21">
        <f>'SaaS - Actuals'!J73</f>
        <v>20000</v>
      </c>
      <c r="G22" s="21">
        <f>'SaaS - Actuals'!K73</f>
        <v>22600</v>
      </c>
      <c r="H22" s="21">
        <f>'SaaS - Actuals'!L73</f>
        <v>24788</v>
      </c>
      <c r="I22" s="21">
        <f>'SaaS - Actuals'!M73</f>
        <v>26615.439999999999</v>
      </c>
      <c r="J22" s="21">
        <f>'SaaS - Actuals'!N73</f>
        <v>28127.547200000001</v>
      </c>
      <c r="K22" s="21">
        <f>'SaaS - Actuals'!O73</f>
        <v>29364.082335999999</v>
      </c>
      <c r="L22" s="21">
        <f>'SaaS - Actuals'!P73</f>
        <v>30359.996439679999</v>
      </c>
      <c r="M22" s="21">
        <f>'SaaS - Actuals'!Q73</f>
        <v>33246.008771238397</v>
      </c>
      <c r="N22" s="21">
        <f>'SaaS - Actuals'!R73</f>
        <v>38427.115384923396</v>
      </c>
      <c r="O22" s="21">
        <f>'SaaS - Actuals'!S73</f>
        <v>46247.076651641517</v>
      </c>
      <c r="P22" s="21">
        <f>'SaaS - Actuals'!T73</f>
        <v>54896.018264095277</v>
      </c>
      <c r="Q22" s="21">
        <f>'SaaS - Actuals'!U73</f>
        <v>64239.115066841579</v>
      </c>
      <c r="R22" s="21">
        <f>'SaaS - Actuals'!V73</f>
        <v>74158.427873369568</v>
      </c>
      <c r="S22" s="21">
        <f>'SaaS - Actuals'!W73</f>
        <v>86650.863010823232</v>
      </c>
      <c r="T22" s="21">
        <f>'SaaS - Actuals'!X73</f>
        <v>102004.37700213731</v>
      </c>
      <c r="U22" s="21">
        <f>'SaaS - Actuals'!Y73</f>
        <v>120460.4369634414</v>
      </c>
      <c r="V22" s="21">
        <f>'SaaS - Actuals'!Z73</f>
        <v>140119.83802535784</v>
      </c>
      <c r="W22" s="21">
        <f>'SaaS - Actuals'!AA73</f>
        <v>160769.81788989369</v>
      </c>
      <c r="X22" s="21">
        <f>'SaaS - Actuals'!AB73</f>
        <v>184324.51296213362</v>
      </c>
      <c r="Y22" s="21">
        <f>'SaaS - Actuals'!AC73</f>
        <v>210999.70316132429</v>
      </c>
      <c r="Z22" s="21">
        <f>'SaaS - Actuals'!AD73</f>
        <v>240973.98790151908</v>
      </c>
      <c r="AA22" s="21">
        <f>'SaaS - Actuals'!AE73</f>
        <v>276493.47349049943</v>
      </c>
      <c r="AB22" s="21">
        <f>'SaaS - Actuals'!AF73</f>
        <v>318053.89352605894</v>
      </c>
      <c r="AC22" s="21">
        <f>'SaaS - Actuals'!AG73</f>
        <v>366068.27042026282</v>
      </c>
      <c r="AD22" s="21">
        <f>'SaaS - Actuals'!AH73</f>
        <v>416677.3052048157</v>
      </c>
      <c r="AE22" s="21">
        <f>'SaaS - Actuals'!AI73</f>
        <v>477802.51127052261</v>
      </c>
      <c r="AF22" s="21">
        <f>'SaaS - Actuals'!AJ73</f>
        <v>550538.16295453871</v>
      </c>
      <c r="AG22" s="21">
        <f>'SaaS - Actuals'!AK73</f>
        <v>635800.09737574356</v>
      </c>
      <c r="AH22" s="21">
        <f>'SaaS - Actuals'!AL73</f>
        <v>725948.06938688864</v>
      </c>
      <c r="AI22" s="21">
        <f>'SaaS - Actuals'!AM73</f>
        <v>820093.40508277179</v>
      </c>
      <c r="AJ22" s="21">
        <f>'SaaS - Actuals'!AN73</f>
        <v>925860.11841470271</v>
      </c>
      <c r="AK22" s="21">
        <f>'SaaS - Actuals'!AO73</f>
        <v>1044083.2677079645</v>
      </c>
      <c r="AL22" s="21">
        <f>'SaaS - Actuals'!AP73</f>
        <v>1175453.1118159746</v>
      </c>
      <c r="AM22" s="21">
        <f>'SaaS - Actuals'!AQ73</f>
        <v>1312133.3779063644</v>
      </c>
      <c r="AN22" s="21">
        <f>'SaaS - Actuals'!AR73</f>
        <v>1453065.319275741</v>
      </c>
      <c r="AO22" s="21">
        <f>'SaaS - Actuals'!AS73</f>
        <v>1597325.6687464293</v>
      </c>
      <c r="AP22" s="21">
        <f>'SaaS - Actuals'!AT73</f>
        <v>1744110.2125249598</v>
      </c>
      <c r="AQ22" s="21">
        <f>'SaaS - Actuals'!AU73</f>
        <v>1892719.3385695044</v>
      </c>
      <c r="AR22" s="21">
        <f>'SaaS - Actuals'!AV73</f>
        <v>2042545.3224577529</v>
      </c>
      <c r="AS22" s="21">
        <f>'SaaS - Actuals'!AW73</f>
        <v>2193061.1421890804</v>
      </c>
      <c r="AT22" s="21">
        <f>'SaaS - Actuals'!AX73</f>
        <v>2343810.6383841233</v>
      </c>
      <c r="AU22" s="21">
        <f>'SaaS - Actuals'!AY73</f>
        <v>2494399.8583706063</v>
      </c>
      <c r="AV22" s="21">
        <f>'SaaS - Actuals'!AZ73</f>
        <v>2644489.4420268591</v>
      </c>
      <c r="AW22" s="21">
        <f>'SaaS - Actuals'!BA73</f>
        <v>2793787.9243111475</v>
      </c>
      <c r="AX22" s="21">
        <f>'SaaS - Actuals'!BB73</f>
        <v>2942045.8444147706</v>
      </c>
      <c r="AY22" s="21">
        <f>'SaaS - Actuals'!BC73</f>
        <v>3089050.5646855403</v>
      </c>
      <c r="AZ22" s="21">
        <f>'SaaS - Actuals'!BD73</f>
        <v>3234621.7140918062</v>
      </c>
      <c r="BA22" s="21">
        <f>'SaaS - Actuals'!BE73</f>
        <v>3378607.1812259504</v>
      </c>
      <c r="BB22" s="21">
        <f>'SaaS - Actuals'!BF73</f>
        <v>3520879.5908474936</v>
      </c>
      <c r="BC22" s="21">
        <f>'SaaS - Actuals'!BG73</f>
        <v>3661333.2058870783</v>
      </c>
      <c r="BD22" s="21">
        <f>'SaaS - Actuals'!BH73</f>
        <v>3799881.2038030885</v>
      </c>
      <c r="BE22" s="21">
        <f>'SaaS - Actuals'!BI73</f>
        <v>3936453.2823167276</v>
      </c>
      <c r="BF22" s="21">
        <f>'SaaS - Actuals'!BJ73</f>
        <v>4070993.5549493292</v>
      </c>
      <c r="BG22" s="21">
        <f>'SaaS - Actuals'!BK73</f>
        <v>4203458.701535807</v>
      </c>
      <c r="BH22" s="21">
        <f>'SaaS - Actuals'!BL73</f>
        <v>4333816.343068298</v>
      </c>
      <c r="BI22" s="21">
        <f>'SaaS - Actuals'!BM73</f>
        <v>4462043.6139025539</v>
      </c>
      <c r="BJ22" s="21">
        <f>'SaaS - Actuals'!BN73</f>
        <v>4588125.9075966533</v>
      </c>
      <c r="BK22" s="21">
        <f>'SaaS - Actuals'!BO73</f>
        <v>4712055.7755002119</v>
      </c>
      <c r="BL22" s="21">
        <f>'SaaS - Actuals'!BP73</f>
        <v>4833831.9597190395</v>
      </c>
      <c r="BM22" s="21">
        <f>'SaaS - Actuals'!BQ73</f>
        <v>4953458.5442860322</v>
      </c>
      <c r="BN22" s="19"/>
    </row>
    <row r="23" spans="1:66" ht="15.75" customHeight="1" outlineLevel="1">
      <c r="A23" s="23" t="s">
        <v>45</v>
      </c>
      <c r="B23" s="16" t="str">
        <f t="shared" si="1"/>
        <v>A</v>
      </c>
      <c r="C23" s="24"/>
      <c r="D23" s="24" t="s">
        <v>44</v>
      </c>
      <c r="E23" s="24"/>
      <c r="F23" s="21">
        <f>'SaaS - Actuals'!J74</f>
        <v>25000</v>
      </c>
      <c r="G23" s="21">
        <f>'SaaS - Actuals'!K74</f>
        <v>24500</v>
      </c>
      <c r="H23" s="21">
        <f>'SaaS - Actuals'!L74</f>
        <v>24010.000000000004</v>
      </c>
      <c r="I23" s="21">
        <f>'SaaS - Actuals'!M74</f>
        <v>23529.8</v>
      </c>
      <c r="J23" s="21">
        <f>'SaaS - Actuals'!N74</f>
        <v>23059.204000000002</v>
      </c>
      <c r="K23" s="21">
        <f>'SaaS - Actuals'!O74</f>
        <v>22598.019920000002</v>
      </c>
      <c r="L23" s="21">
        <f>'SaaS - Actuals'!P74</f>
        <v>22146.059521600004</v>
      </c>
      <c r="M23" s="21">
        <f>'SaaS - Actuals'!Q74</f>
        <v>23453.138331168</v>
      </c>
      <c r="N23" s="21">
        <f>'SaaS - Actuals'!R74</f>
        <v>26484.075564544641</v>
      </c>
      <c r="O23" s="21">
        <f>'SaaS - Actuals'!S74</f>
        <v>31204.394053253749</v>
      </c>
      <c r="P23" s="21">
        <f>'SaaS - Actuals'!T74</f>
        <v>35830.30617218867</v>
      </c>
      <c r="Q23" s="21">
        <f>'SaaS - Actuals'!U74</f>
        <v>40363.700048744897</v>
      </c>
      <c r="R23" s="21">
        <f>'SaaS - Actuals'!V74</f>
        <v>44806.426047769994</v>
      </c>
      <c r="S23" s="21">
        <f>'SaaS - Actuals'!W74</f>
        <v>50910.297526814611</v>
      </c>
      <c r="T23" s="21">
        <f>'SaaS - Actuals'!X74</f>
        <v>58642.091576278304</v>
      </c>
      <c r="U23" s="21">
        <f>'SaaS - Actuals'!Y74</f>
        <v>67969.249744752742</v>
      </c>
      <c r="V23" s="21">
        <f>'SaaS - Actuals'!Z74</f>
        <v>77109.86474985769</v>
      </c>
      <c r="W23" s="21">
        <f>'SaaS - Actuals'!AA74</f>
        <v>86067.667454860537</v>
      </c>
      <c r="X23" s="21">
        <f>'SaaS - Actuals'!AB74</f>
        <v>96596.314105763347</v>
      </c>
      <c r="Y23" s="21">
        <f>'SaaS - Actuals'!AC74</f>
        <v>108664.38782364808</v>
      </c>
      <c r="Z23" s="21">
        <f>'SaaS - Actuals'!AD74</f>
        <v>122241.10006717511</v>
      </c>
      <c r="AA23" s="21">
        <f>'SaaS - Actuals'!AE74</f>
        <v>139046.27806583163</v>
      </c>
      <c r="AB23" s="21">
        <f>'SaaS - Actuals'!AF74</f>
        <v>159015.35250451497</v>
      </c>
      <c r="AC23" s="21">
        <f>'SaaS - Actuals'!AG74</f>
        <v>182085.04545442463</v>
      </c>
      <c r="AD23" s="21">
        <f>'SaaS - Actuals'!AH74</f>
        <v>204693.34454533621</v>
      </c>
      <c r="AE23" s="21">
        <f>'SaaS - Actuals'!AI74</f>
        <v>233849.47765442944</v>
      </c>
      <c r="AF23" s="21">
        <f>'SaaS - Actuals'!AJ74</f>
        <v>269422.48810134089</v>
      </c>
      <c r="AG23" s="21">
        <f>'SaaS - Actuals'!AK74</f>
        <v>311284.03833931405</v>
      </c>
      <c r="AH23" s="21">
        <f>'SaaS - Actuals'!AL74</f>
        <v>352308.35757252772</v>
      </c>
      <c r="AI23" s="21">
        <f>'SaaS - Actuals'!AM74</f>
        <v>392512.19042107713</v>
      </c>
      <c r="AJ23" s="21">
        <f>'SaaS - Actuals'!AN74</f>
        <v>438911.94661265571</v>
      </c>
      <c r="AK23" s="21">
        <f>'SaaS - Actuals'!AO74</f>
        <v>491383.70768040244</v>
      </c>
      <c r="AL23" s="21">
        <f>'SaaS - Actuals'!AP74</f>
        <v>549806.03352679464</v>
      </c>
      <c r="AM23" s="21">
        <f>'SaaS - Actuals'!AQ74</f>
        <v>607059.91285625868</v>
      </c>
      <c r="AN23" s="21">
        <f>'SaaS - Actuals'!AR74</f>
        <v>663168.7145991337</v>
      </c>
      <c r="AO23" s="21">
        <f>'SaaS - Actuals'!AS74</f>
        <v>718155.34030715108</v>
      </c>
      <c r="AP23" s="21">
        <f>'SaaS - Actuals'!AT74</f>
        <v>772042.2335010079</v>
      </c>
      <c r="AQ23" s="21">
        <f>'SaaS - Actuals'!AU74</f>
        <v>824851.38883098739</v>
      </c>
      <c r="AR23" s="21">
        <f>'SaaS - Actuals'!AV74</f>
        <v>876604.36105436774</v>
      </c>
      <c r="AS23" s="21">
        <f>'SaaS - Actuals'!AW74</f>
        <v>927322.27383328066</v>
      </c>
      <c r="AT23" s="21">
        <f>'SaaS - Actuals'!AX74</f>
        <v>977025.82835661492</v>
      </c>
      <c r="AU23" s="21">
        <f>'SaaS - Actuals'!AY74</f>
        <v>1025735.3117894825</v>
      </c>
      <c r="AV23" s="21">
        <f>'SaaS - Actuals'!AZ74</f>
        <v>1073470.6055536927</v>
      </c>
      <c r="AW23" s="21">
        <f>'SaaS - Actuals'!BA74</f>
        <v>1120251.1934426192</v>
      </c>
      <c r="AX23" s="21">
        <f>'SaaS - Actuals'!BB74</f>
        <v>1166096.1695737664</v>
      </c>
      <c r="AY23" s="21">
        <f>'SaaS - Actuals'!BC74</f>
        <v>1211024.2461822911</v>
      </c>
      <c r="AZ23" s="21">
        <f>'SaaS - Actuals'!BD74</f>
        <v>1255053.761258645</v>
      </c>
      <c r="BA23" s="21">
        <f>'SaaS - Actuals'!BE74</f>
        <v>1298202.6860334722</v>
      </c>
      <c r="BB23" s="21">
        <f>'SaaS - Actuals'!BF74</f>
        <v>1340488.6323128021</v>
      </c>
      <c r="BC23" s="21">
        <f>'SaaS - Actuals'!BG74</f>
        <v>1381928.8596665468</v>
      </c>
      <c r="BD23" s="21">
        <f>'SaaS - Actuals'!BH74</f>
        <v>1422540.2824732154</v>
      </c>
      <c r="BE23" s="21">
        <f>'SaaS - Actuals'!BI74</f>
        <v>1462339.4768237511</v>
      </c>
      <c r="BF23" s="21">
        <f>'SaaS - Actuals'!BJ74</f>
        <v>1501342.6872872759</v>
      </c>
      <c r="BG23" s="21">
        <f>'SaaS - Actuals'!BK74</f>
        <v>1539565.8335415309</v>
      </c>
      <c r="BH23" s="21">
        <f>'SaaS - Actuals'!BL74</f>
        <v>1577024.5168707003</v>
      </c>
      <c r="BI23" s="21">
        <f>'SaaS - Actuals'!BM74</f>
        <v>1613734.0265332868</v>
      </c>
      <c r="BJ23" s="21">
        <f>'SaaS - Actuals'!BN74</f>
        <v>1649709.3460026206</v>
      </c>
      <c r="BK23" s="21">
        <f>'SaaS - Actuals'!BO74</f>
        <v>1684965.1590825678</v>
      </c>
      <c r="BL23" s="21">
        <f>'SaaS - Actuals'!BP74</f>
        <v>1719515.8559009165</v>
      </c>
      <c r="BM23" s="21">
        <f>'SaaS - Actuals'!BQ74</f>
        <v>1753375.5387828981</v>
      </c>
      <c r="BN23" s="19"/>
    </row>
    <row r="24" spans="1:66" ht="15.75" customHeight="1">
      <c r="A24" s="23" t="s">
        <v>45</v>
      </c>
      <c r="B24" s="16" t="str">
        <f t="shared" si="1"/>
        <v>AMoM Growth Rate</v>
      </c>
      <c r="C24" s="24" t="s">
        <v>47</v>
      </c>
      <c r="D24" s="24"/>
      <c r="E24" s="24"/>
      <c r="F24" s="31" t="str">
        <f t="shared" ref="F24:BM24" si="3">IFERROR(F20/E20-1,"")</f>
        <v/>
      </c>
      <c r="G24" s="31">
        <f t="shared" si="3"/>
        <v>4.9999999999998934E-3</v>
      </c>
      <c r="H24" s="31">
        <f t="shared" si="3"/>
        <v>1.8905472636816523E-3</v>
      </c>
      <c r="I24" s="31">
        <f t="shared" si="3"/>
        <v>-7.7266858675151262E-4</v>
      </c>
      <c r="J24" s="31">
        <f t="shared" si="3"/>
        <v>-3.0668646545846112E-3</v>
      </c>
      <c r="K24" s="31">
        <f t="shared" si="3"/>
        <v>-5.053000471488156E-3</v>
      </c>
      <c r="L24" s="31">
        <f t="shared" si="3"/>
        <v>-6.7798389348144861E-3</v>
      </c>
      <c r="M24" s="31">
        <f t="shared" si="3"/>
        <v>9.1760038755281714E-2</v>
      </c>
      <c r="N24" s="31">
        <f t="shared" si="3"/>
        <v>0.17595186007308428</v>
      </c>
      <c r="O24" s="31">
        <f t="shared" si="3"/>
        <v>0.2287665901285878</v>
      </c>
      <c r="P24" s="31">
        <f t="shared" si="3"/>
        <v>0.18770366081329826</v>
      </c>
      <c r="Q24" s="31">
        <f t="shared" si="3"/>
        <v>0.15876924050945607</v>
      </c>
      <c r="R24" s="31">
        <f t="shared" si="3"/>
        <v>0.13722994241364872</v>
      </c>
      <c r="S24" s="31">
        <f t="shared" si="3"/>
        <v>0.16106293763994106</v>
      </c>
      <c r="T24" s="31">
        <f t="shared" si="3"/>
        <v>0.1738091729475435</v>
      </c>
      <c r="U24" s="31">
        <f t="shared" si="3"/>
        <v>0.17811436199136255</v>
      </c>
      <c r="V24" s="31">
        <f t="shared" si="3"/>
        <v>0.15149694928942159</v>
      </c>
      <c r="W24" s="31">
        <f t="shared" si="3"/>
        <v>0.13148236795671631</v>
      </c>
      <c r="X24" s="31">
        <f t="shared" si="3"/>
        <v>0.13523085094983434</v>
      </c>
      <c r="Y24" s="31">
        <f t="shared" si="3"/>
        <v>0.13594001205178152</v>
      </c>
      <c r="Z24" s="31">
        <f t="shared" si="3"/>
        <v>0.13448537613687739</v>
      </c>
      <c r="AA24" s="31">
        <f t="shared" si="3"/>
        <v>0.14481497236733687</v>
      </c>
      <c r="AB24" s="31">
        <f t="shared" si="3"/>
        <v>0.14957558245535663</v>
      </c>
      <c r="AC24" s="31">
        <f t="shared" si="3"/>
        <v>0.15023978331495358</v>
      </c>
      <c r="AD24" s="31">
        <f t="shared" si="3"/>
        <v>0.13061649168421297</v>
      </c>
      <c r="AE24" s="31">
        <f t="shared" si="3"/>
        <v>0.14619252571153707</v>
      </c>
      <c r="AF24" s="31">
        <f t="shared" si="3"/>
        <v>0.15450546610021409</v>
      </c>
      <c r="AG24" s="31">
        <f t="shared" si="3"/>
        <v>0.15727654694488358</v>
      </c>
      <c r="AH24" s="31">
        <f t="shared" si="3"/>
        <v>0.13598213956326188</v>
      </c>
      <c r="AI24" s="31">
        <f t="shared" si="3"/>
        <v>0.11947778886073901</v>
      </c>
      <c r="AJ24" s="31">
        <f t="shared" si="3"/>
        <v>0.1221839871910877</v>
      </c>
      <c r="AK24" s="31">
        <f t="shared" si="3"/>
        <v>0.12269715119945324</v>
      </c>
      <c r="AL24" s="31">
        <f t="shared" si="3"/>
        <v>0.12159722466348843</v>
      </c>
      <c r="AM24" s="31">
        <f t="shared" si="3"/>
        <v>0.10812109544555693</v>
      </c>
      <c r="AN24" s="31">
        <f t="shared" si="3"/>
        <v>9.7109160511928527E-2</v>
      </c>
      <c r="AO24" s="31">
        <f t="shared" si="3"/>
        <v>8.7937768911692915E-2</v>
      </c>
      <c r="AP24" s="31">
        <f t="shared" si="3"/>
        <v>8.0179272963266657E-2</v>
      </c>
      <c r="AQ24" s="31">
        <f t="shared" si="3"/>
        <v>7.353024511623496E-2</v>
      </c>
      <c r="AR24" s="31">
        <f t="shared" si="3"/>
        <v>6.776916429970159E-2</v>
      </c>
      <c r="AS24" s="31">
        <f t="shared" si="3"/>
        <v>6.2730345736188298E-2</v>
      </c>
      <c r="AT24" s="31">
        <f t="shared" si="3"/>
        <v>5.8287266758716205E-2</v>
      </c>
      <c r="AU24" s="31">
        <f t="shared" si="3"/>
        <v>5.4341554913536205E-2</v>
      </c>
      <c r="AV24" s="31">
        <f t="shared" si="3"/>
        <v>5.0815510617935544E-2</v>
      </c>
      <c r="AW24" s="31">
        <f t="shared" si="3"/>
        <v>4.7646904810844104E-2</v>
      </c>
      <c r="AX24" s="31">
        <f t="shared" si="3"/>
        <v>4.4785280807902339E-2</v>
      </c>
      <c r="AY24" s="31">
        <f t="shared" si="3"/>
        <v>4.218927469560696E-2</v>
      </c>
      <c r="AZ24" s="31">
        <f t="shared" si="3"/>
        <v>3.9824640215382123E-2</v>
      </c>
      <c r="BA24" s="31">
        <f t="shared" si="3"/>
        <v>3.7662770301754023E-2</v>
      </c>
      <c r="BB24" s="31">
        <f t="shared" si="3"/>
        <v>3.5679574833856087E-2</v>
      </c>
      <c r="BC24" s="31">
        <f t="shared" si="3"/>
        <v>3.3854617894908623E-2</v>
      </c>
      <c r="BD24" s="31">
        <f t="shared" si="3"/>
        <v>3.2170446799289154E-2</v>
      </c>
      <c r="BE24" s="31">
        <f t="shared" si="3"/>
        <v>3.0612064688387397E-2</v>
      </c>
      <c r="BF24" s="31">
        <f t="shared" si="3"/>
        <v>2.9166511905386772E-2</v>
      </c>
      <c r="BG24" s="31">
        <f t="shared" si="3"/>
        <v>2.7822530704273873E-2</v>
      </c>
      <c r="BH24" s="31">
        <f t="shared" si="3"/>
        <v>2.6570294455148247E-2</v>
      </c>
      <c r="BI24" s="31">
        <f t="shared" si="3"/>
        <v>2.540118724106688E-2</v>
      </c>
      <c r="BJ24" s="31">
        <f t="shared" si="3"/>
        <v>2.4307623174259385E-2</v>
      </c>
      <c r="BK24" s="31">
        <f t="shared" si="3"/>
        <v>2.328289727771482E-2</v>
      </c>
      <c r="BL24" s="31">
        <f t="shared" si="3"/>
        <v>2.2321061645022233E-2</v>
      </c>
      <c r="BM24" s="31">
        <f t="shared" si="3"/>
        <v>2.1416821989386436E-2</v>
      </c>
      <c r="BN24" s="19"/>
    </row>
    <row r="25" spans="1:66" ht="15.75" customHeight="1">
      <c r="A25" s="3" t="s">
        <v>5</v>
      </c>
      <c r="B25" s="16" t="str">
        <f t="shared" si="1"/>
        <v>#</v>
      </c>
      <c r="C25" s="26"/>
      <c r="D25" s="27"/>
      <c r="E25" s="26"/>
      <c r="F25" s="28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30"/>
    </row>
    <row r="26" spans="1:66" ht="15.75" customHeight="1">
      <c r="A26" s="10" t="s">
        <v>9</v>
      </c>
      <c r="B26" s="16" t="str">
        <f t="shared" si="1"/>
        <v>BTotal Customers</v>
      </c>
      <c r="C26" s="17" t="s">
        <v>50</v>
      </c>
      <c r="D26" s="17"/>
      <c r="E26" s="17"/>
      <c r="F26" s="46">
        <f ca="1">'SaaS - Budget'!S34</f>
        <v>60</v>
      </c>
      <c r="G26" s="46">
        <f ca="1">'SaaS - Budget'!T34</f>
        <v>58.8</v>
      </c>
      <c r="H26" s="46">
        <f ca="1">'SaaS - Budget'!U34</f>
        <v>57.623999999999995</v>
      </c>
      <c r="I26" s="46">
        <f ca="1">'SaaS - Budget'!V34</f>
        <v>56.471520000000005</v>
      </c>
      <c r="J26" s="46">
        <f ca="1">'SaaS - Budget'!W34</f>
        <v>55.342089600000001</v>
      </c>
      <c r="K26" s="46">
        <f ca="1">'SaaS - Budget'!X34</f>
        <v>54.235247807999997</v>
      </c>
      <c r="L26" s="46">
        <f ca="1">'SaaS - Budget'!Y34</f>
        <v>53.150542851840001</v>
      </c>
      <c r="M26" s="46">
        <f ca="1">'SaaS - Budget'!Z34</f>
        <v>59.0875319948032</v>
      </c>
      <c r="N26" s="46">
        <f ca="1">'SaaS - Budget'!AA34</f>
        <v>71.905781354907148</v>
      </c>
      <c r="O26" s="46">
        <f ca="1">'SaaS - Budget'!AB34</f>
        <v>91.467665727808992</v>
      </c>
      <c r="P26" s="46">
        <f ca="1">'SaaS - Budget'!AC34</f>
        <v>110.63831241325281</v>
      </c>
      <c r="Q26" s="46">
        <f ca="1">'SaaS - Budget'!AD34</f>
        <v>129.42554616498776</v>
      </c>
      <c r="R26" s="46">
        <f ca="1">'SaaS - Budget'!AE34</f>
        <v>147.837035241688</v>
      </c>
      <c r="S26" s="46">
        <f ca="1">'SaaS - Budget'!AF34</f>
        <v>172.88029453685425</v>
      </c>
      <c r="T26" s="46">
        <f ca="1">'SaaS - Budget'!AG34</f>
        <v>204.42268864611722</v>
      </c>
      <c r="U26" s="46">
        <f ca="1">'SaaS - Budget'!AH34</f>
        <v>242.33423487319482</v>
      </c>
      <c r="V26" s="46">
        <f ca="1">'SaaS - Budget'!AI34</f>
        <v>279.48755017573097</v>
      </c>
      <c r="W26" s="46">
        <f ca="1">'SaaS - Budget'!AJ34</f>
        <v>315.89779917221631</v>
      </c>
      <c r="X26" s="46">
        <f ca="1">'SaaS - Budget'!AK34</f>
        <v>358.57984318877197</v>
      </c>
      <c r="Y26" s="46">
        <f ca="1">'SaaS - Budget'!AL34</f>
        <v>407.40824632499664</v>
      </c>
      <c r="Z26" s="46">
        <f ca="1">'SaaS - Budget'!AM34</f>
        <v>462.26008139849654</v>
      </c>
      <c r="AA26" s="46">
        <f ca="1">'SaaS - Budget'!AN34</f>
        <v>530.0148797705267</v>
      </c>
      <c r="AB26" s="46">
        <f ca="1">'SaaS - Budget'!AO34</f>
        <v>610.41458217511615</v>
      </c>
      <c r="AC26" s="46">
        <f ca="1">'SaaS - Budget'!AP34</f>
        <v>703.2062905316136</v>
      </c>
      <c r="AD26" s="46">
        <f ca="1">'SaaS - Budget'!AQ34</f>
        <v>794.14216472098155</v>
      </c>
      <c r="AE26" s="46">
        <f ca="1">'SaaS - Budget'!AR34</f>
        <v>911.25932142656177</v>
      </c>
      <c r="AF26" s="46">
        <f ca="1">'SaaS - Budget'!AS34</f>
        <v>1054.0341349980304</v>
      </c>
      <c r="AG26" s="46">
        <f ca="1">'SaaS - Budget'!AT34</f>
        <v>1221.95345229807</v>
      </c>
      <c r="AH26" s="46">
        <f ca="1">'SaaS - Budget'!AU34</f>
        <v>1386.5143832521085</v>
      </c>
      <c r="AI26" s="46">
        <f ca="1">'SaaS - Budget'!AV34</f>
        <v>1547.7840955870663</v>
      </c>
      <c r="AJ26" s="46">
        <f ca="1">'SaaS - Budget'!AW34</f>
        <v>1733.8284136753252</v>
      </c>
      <c r="AK26" s="46">
        <f ca="1">'SaaS - Budget'!AX34</f>
        <v>1944.1518454018183</v>
      </c>
      <c r="AL26" s="46">
        <f ca="1">'SaaS - Budget'!AY34</f>
        <v>2178.2688084937822</v>
      </c>
      <c r="AM26" s="46">
        <f ca="1">'SaaS - Budget'!AZ34</f>
        <v>2407.7034323239063</v>
      </c>
      <c r="AN26" s="46">
        <f ca="1">'SaaS - Budget'!BA34</f>
        <v>2632.5493636774286</v>
      </c>
      <c r="AO26" s="46">
        <f ca="1">'SaaS - Budget'!BB34</f>
        <v>2852.8983764038794</v>
      </c>
      <c r="AP26" s="46">
        <f ca="1">'SaaS - Budget'!BC34</f>
        <v>3068.8404088758025</v>
      </c>
      <c r="AQ26" s="46">
        <f ca="1">'SaaS - Budget'!BD34</f>
        <v>3280.463600698286</v>
      </c>
      <c r="AR26" s="46">
        <f ca="1">'SaaS - Budget'!BE34</f>
        <v>3487.8543286843201</v>
      </c>
      <c r="AS26" s="46">
        <f ca="1">'SaaS - Budget'!BF34</f>
        <v>3691.0972421106349</v>
      </c>
      <c r="AT26" s="46">
        <f ca="1">'SaaS - Budget'!BG34</f>
        <v>3890.2752972684216</v>
      </c>
      <c r="AU26" s="46">
        <f ca="1">'SaaS - Budget'!BH34</f>
        <v>4085.4697913230534</v>
      </c>
      <c r="AV26" s="46">
        <f ca="1">'SaaS - Budget'!BI34</f>
        <v>4276.7603954965916</v>
      </c>
      <c r="AW26" s="46">
        <f ca="1">'SaaS - Budget'!BJ34</f>
        <v>4464.2251875866605</v>
      </c>
      <c r="AX26" s="46">
        <f ca="1">'SaaS - Budget'!BK34</f>
        <v>4647.9406838349269</v>
      </c>
      <c r="AY26" s="46">
        <f ca="1">'SaaS - Budget'!BL34</f>
        <v>4827.981870158228</v>
      </c>
      <c r="AZ26" s="46">
        <f ca="1">'SaaS - Budget'!BM34</f>
        <v>5004.4222327550624</v>
      </c>
      <c r="BA26" s="46">
        <f ca="1">'SaaS - Budget'!BN34</f>
        <v>5177.3337880999616</v>
      </c>
      <c r="BB26" s="46">
        <f ca="1">'SaaS - Budget'!BO34</f>
        <v>5346.7871123379628</v>
      </c>
      <c r="BC26" s="46">
        <f ca="1">'SaaS - Budget'!BP34</f>
        <v>5512.8513700912044</v>
      </c>
      <c r="BD26" s="46">
        <f ca="1">'SaaS - Budget'!BQ34</f>
        <v>5675.59434268938</v>
      </c>
      <c r="BE26" s="46">
        <f ca="1">'SaaS - Budget'!BR34</f>
        <v>5835.0824558355935</v>
      </c>
      <c r="BF26" s="46">
        <f ca="1">'SaaS - Budget'!BS34</f>
        <v>5991.3808067188811</v>
      </c>
      <c r="BG26" s="46">
        <f ca="1">'SaaS - Budget'!BT34</f>
        <v>6144.5531905845037</v>
      </c>
      <c r="BH26" s="46">
        <f ca="1">'SaaS - Budget'!BU34</f>
        <v>6294.6621267728133</v>
      </c>
      <c r="BI26" s="46">
        <f ca="1">'SaaS - Budget'!BV34</f>
        <v>6441.7688842373545</v>
      </c>
      <c r="BJ26" s="46">
        <f ca="1">'SaaS - Budget'!BW34</f>
        <v>6585.9335065526093</v>
      </c>
      <c r="BK26" s="46">
        <f ca="1">'SaaS - Budget'!BX34</f>
        <v>6727.2148364215573</v>
      </c>
      <c r="BL26" s="46">
        <f ca="1">'SaaS - Budget'!BY34</f>
        <v>6865.6705396931256</v>
      </c>
      <c r="BM26" s="46">
        <f ca="1">'SaaS - Budget'!BZ34</f>
        <v>7001.3571288992653</v>
      </c>
      <c r="BN26" s="10"/>
    </row>
    <row r="27" spans="1:66" ht="15.75" customHeight="1" outlineLevel="1">
      <c r="A27" s="23" t="s">
        <v>9</v>
      </c>
      <c r="B27" s="16" t="str">
        <f t="shared" si="1"/>
        <v>B</v>
      </c>
      <c r="C27" s="24"/>
      <c r="D27" s="24" t="s">
        <v>26</v>
      </c>
      <c r="E27" s="24"/>
      <c r="F27" s="47">
        <f ca="1">'SaaS - Budget'!S35</f>
        <v>30</v>
      </c>
      <c r="G27" s="47">
        <f ca="1">'SaaS - Budget'!T35</f>
        <v>26.4</v>
      </c>
      <c r="H27" s="47">
        <f ca="1">'SaaS - Budget'!U35</f>
        <v>23.231999999999999</v>
      </c>
      <c r="I27" s="47">
        <f ca="1">'SaaS - Budget'!V35</f>
        <v>20.44416</v>
      </c>
      <c r="J27" s="47">
        <f ca="1">'SaaS - Budget'!W35</f>
        <v>17.9908608</v>
      </c>
      <c r="K27" s="47">
        <f ca="1">'SaaS - Budget'!X35</f>
        <v>15.831957504</v>
      </c>
      <c r="L27" s="47">
        <f ca="1">'SaaS - Budget'!Y35</f>
        <v>13.93212260352</v>
      </c>
      <c r="M27" s="47">
        <f ca="1">'SaaS - Budget'!Z35</f>
        <v>16.460267891097601</v>
      </c>
      <c r="N27" s="47">
        <f ca="1">'SaaS - Budget'!AA35</f>
        <v>22.88503574416589</v>
      </c>
      <c r="O27" s="47">
        <f ca="1">'SaaS - Budget'!AB35</f>
        <v>32.738831454865981</v>
      </c>
      <c r="P27" s="47">
        <f ca="1">'SaaS - Budget'!AC35</f>
        <v>41.410171680282069</v>
      </c>
      <c r="Q27" s="47">
        <f ca="1">'SaaS - Budget'!AD35</f>
        <v>49.04095107864822</v>
      </c>
      <c r="R27" s="47">
        <f ca="1">'SaaS - Budget'!AE35</f>
        <v>55.756036949210433</v>
      </c>
      <c r="S27" s="47">
        <f ca="1">'SaaS - Budget'!AF35</f>
        <v>65.865312515305177</v>
      </c>
      <c r="T27" s="47">
        <f ca="1">'SaaS - Budget'!AG35</f>
        <v>78.961475013468572</v>
      </c>
      <c r="U27" s="47">
        <f ca="1">'SaaS - Budget'!AH35</f>
        <v>94.686098011852323</v>
      </c>
      <c r="V27" s="47">
        <f ca="1">'SaaS - Budget'!AI35</f>
        <v>108.52376625043006</v>
      </c>
      <c r="W27" s="47">
        <f ca="1">'SaaS - Budget'!AJ35</f>
        <v>120.70091430037843</v>
      </c>
      <c r="X27" s="47">
        <f ca="1">'SaaS - Budget'!AK35</f>
        <v>135.61680458433298</v>
      </c>
      <c r="Y27" s="47">
        <f ca="1">'SaaS - Budget'!AL35</f>
        <v>152.94278803421309</v>
      </c>
      <c r="Z27" s="47">
        <f ca="1">'SaaS - Budget'!AM35</f>
        <v>172.38965347010745</v>
      </c>
      <c r="AA27" s="47">
        <f ca="1">'SaaS - Budget'!AN35</f>
        <v>197.90289505369458</v>
      </c>
      <c r="AB27" s="47">
        <f ca="1">'SaaS - Budget'!AO35</f>
        <v>228.75454764725126</v>
      </c>
      <c r="AC27" s="47">
        <f ca="1">'SaaS - Budget'!AP35</f>
        <v>264.30400192958103</v>
      </c>
      <c r="AD27" s="47">
        <f ca="1">'SaaS - Budget'!AQ35</f>
        <v>295.58752169803137</v>
      </c>
      <c r="AE27" s="47">
        <f ca="1">'SaaS - Budget'!AR35</f>
        <v>339.91701909426746</v>
      </c>
      <c r="AF27" s="47">
        <f ca="1">'SaaS - Budget'!AS35</f>
        <v>395.72697680295533</v>
      </c>
      <c r="AG27" s="47">
        <f ca="1">'SaaS - Budget'!AT35</f>
        <v>461.6397395866008</v>
      </c>
      <c r="AH27" s="47">
        <f ca="1">'SaaS - Budget'!AU35</f>
        <v>519.64297083620886</v>
      </c>
      <c r="AI27" s="47">
        <f ca="1">'SaaS - Budget'!AV35</f>
        <v>570.68581433586348</v>
      </c>
      <c r="AJ27" s="47">
        <f ca="1">'SaaS - Budget'!AW35</f>
        <v>632.40351661556031</v>
      </c>
      <c r="AK27" s="47">
        <f ca="1">'SaaS - Budget'!AX35</f>
        <v>703.5150946216927</v>
      </c>
      <c r="AL27" s="47">
        <f ca="1">'SaaS - Budget'!AY35</f>
        <v>782.89328326708971</v>
      </c>
      <c r="AM27" s="47">
        <f ca="1">'SaaS - Budget'!AZ35</f>
        <v>852.74608927503857</v>
      </c>
      <c r="AN27" s="47">
        <f ca="1">'SaaS - Budget'!BA35</f>
        <v>914.2165585620337</v>
      </c>
      <c r="AO27" s="47">
        <f ca="1">'SaaS - Budget'!BB35</f>
        <v>968.31057153458994</v>
      </c>
      <c r="AP27" s="47">
        <f ca="1">'SaaS - Budget'!BC35</f>
        <v>1015.9133029504392</v>
      </c>
      <c r="AQ27" s="47">
        <f ca="1">'SaaS - Budget'!BD35</f>
        <v>1057.8037065963865</v>
      </c>
      <c r="AR27" s="47">
        <f ca="1">'SaaS - Budget'!BE35</f>
        <v>1094.6672618048196</v>
      </c>
      <c r="AS27" s="47">
        <f ca="1">'SaaS - Budget'!BF35</f>
        <v>1127.1071903882421</v>
      </c>
      <c r="AT27" s="47">
        <f ca="1">'SaaS - Budget'!BG35</f>
        <v>1155.6543275416525</v>
      </c>
      <c r="AU27" s="47">
        <f ca="1">'SaaS - Budget'!BH35</f>
        <v>1180.7758082366543</v>
      </c>
      <c r="AV27" s="47">
        <f ca="1">'SaaS - Budget'!BI35</f>
        <v>1202.8827112482552</v>
      </c>
      <c r="AW27" s="47">
        <f ca="1">'SaaS - Budget'!BJ35</f>
        <v>1222.3367858984652</v>
      </c>
      <c r="AX27" s="47">
        <f ca="1">'SaaS - Budget'!BK35</f>
        <v>1239.4563715906495</v>
      </c>
      <c r="AY27" s="47">
        <f ca="1">'SaaS - Budget'!BL35</f>
        <v>1254.5216069997707</v>
      </c>
      <c r="AZ27" s="47">
        <f ca="1">'SaaS - Budget'!BM35</f>
        <v>1267.7790141597982</v>
      </c>
      <c r="BA27" s="47">
        <f ca="1">'SaaS - Budget'!BN35</f>
        <v>1279.4455324606229</v>
      </c>
      <c r="BB27" s="47">
        <f ca="1">'SaaS - Budget'!BO35</f>
        <v>1289.7120685653488</v>
      </c>
      <c r="BC27" s="47">
        <f ca="1">'SaaS - Budget'!BP35</f>
        <v>1298.7466203375068</v>
      </c>
      <c r="BD27" s="47">
        <f ca="1">'SaaS - Budget'!BQ35</f>
        <v>1306.6970258970059</v>
      </c>
      <c r="BE27" s="47">
        <f ca="1">'SaaS - Budget'!BR35</f>
        <v>1313.6933827893649</v>
      </c>
      <c r="BF27" s="47">
        <f ca="1">'SaaS - Budget'!BS35</f>
        <v>1319.8501768546409</v>
      </c>
      <c r="BG27" s="47">
        <f ca="1">'SaaS - Budget'!BT35</f>
        <v>1325.2681556320847</v>
      </c>
      <c r="BH27" s="47">
        <f ca="1">'SaaS - Budget'!BU35</f>
        <v>1330.0359769562342</v>
      </c>
      <c r="BI27" s="47">
        <f ca="1">'SaaS - Budget'!BV35</f>
        <v>1334.231659721486</v>
      </c>
      <c r="BJ27" s="47">
        <f ca="1">'SaaS - Budget'!BW35</f>
        <v>1337.9238605549076</v>
      </c>
      <c r="BK27" s="47">
        <f ca="1">'SaaS - Budget'!BX35</f>
        <v>1341.1729972883184</v>
      </c>
      <c r="BL27" s="47">
        <f ca="1">'SaaS - Budget'!BY35</f>
        <v>1344.0322376137199</v>
      </c>
      <c r="BM27" s="47">
        <f ca="1">'SaaS - Budget'!BZ35</f>
        <v>1346.5483691000734</v>
      </c>
      <c r="BN27" s="19"/>
    </row>
    <row r="28" spans="1:66" ht="15.75" customHeight="1" outlineLevel="1">
      <c r="A28" s="23" t="s">
        <v>9</v>
      </c>
      <c r="B28" s="16" t="str">
        <f t="shared" si="1"/>
        <v>B</v>
      </c>
      <c r="C28" s="24"/>
      <c r="D28" s="24" t="s">
        <v>39</v>
      </c>
      <c r="E28" s="24"/>
      <c r="F28" s="47">
        <f ca="1">'SaaS - Budget'!S36</f>
        <v>20</v>
      </c>
      <c r="G28" s="47">
        <f ca="1">'SaaS - Budget'!T36</f>
        <v>22.6</v>
      </c>
      <c r="H28" s="47">
        <f ca="1">'SaaS - Budget'!U36</f>
        <v>24.788</v>
      </c>
      <c r="I28" s="47">
        <f ca="1">'SaaS - Budget'!V36</f>
        <v>26.61544</v>
      </c>
      <c r="J28" s="47">
        <f ca="1">'SaaS - Budget'!W36</f>
        <v>28.127547200000002</v>
      </c>
      <c r="K28" s="47">
        <f ca="1">'SaaS - Budget'!X36</f>
        <v>29.364082335999999</v>
      </c>
      <c r="L28" s="47">
        <f ca="1">'SaaS - Budget'!Y36</f>
        <v>30.35999643968</v>
      </c>
      <c r="M28" s="47">
        <f ca="1">'SaaS - Budget'!Z36</f>
        <v>33.246008771238401</v>
      </c>
      <c r="N28" s="47">
        <f ca="1">'SaaS - Budget'!AA36</f>
        <v>38.427115384923397</v>
      </c>
      <c r="O28" s="47">
        <f ca="1">'SaaS - Budget'!AB36</f>
        <v>46.247076651641514</v>
      </c>
      <c r="P28" s="47">
        <f ca="1">'SaaS - Budget'!AC36</f>
        <v>54.896018264095275</v>
      </c>
      <c r="Q28" s="47">
        <f ca="1">'SaaS - Budget'!AD36</f>
        <v>64.239115066841578</v>
      </c>
      <c r="R28" s="47">
        <f ca="1">'SaaS - Budget'!AE36</f>
        <v>74.158427873369575</v>
      </c>
      <c r="S28" s="47">
        <f ca="1">'SaaS - Budget'!AF36</f>
        <v>86.65086301082323</v>
      </c>
      <c r="T28" s="47">
        <f ca="1">'SaaS - Budget'!AG36</f>
        <v>102.0043770021373</v>
      </c>
      <c r="U28" s="47">
        <f ca="1">'SaaS - Budget'!AH36</f>
        <v>120.46043696344141</v>
      </c>
      <c r="V28" s="47">
        <f ca="1">'SaaS - Budget'!AI36</f>
        <v>140.11983802535784</v>
      </c>
      <c r="W28" s="47">
        <f ca="1">'SaaS - Budget'!AJ36</f>
        <v>160.76981788989369</v>
      </c>
      <c r="X28" s="47">
        <f ca="1">'SaaS - Budget'!AK36</f>
        <v>184.32451296213361</v>
      </c>
      <c r="Y28" s="47">
        <f ca="1">'SaaS - Budget'!AL36</f>
        <v>210.99970316132428</v>
      </c>
      <c r="Z28" s="47">
        <f ca="1">'SaaS - Budget'!AM36</f>
        <v>240.97398790151908</v>
      </c>
      <c r="AA28" s="47">
        <f ca="1">'SaaS - Budget'!AN36</f>
        <v>276.49347349049941</v>
      </c>
      <c r="AB28" s="47">
        <f ca="1">'SaaS - Budget'!AO36</f>
        <v>318.05389352605891</v>
      </c>
      <c r="AC28" s="47">
        <f ca="1">'SaaS - Budget'!AP36</f>
        <v>366.06827042026282</v>
      </c>
      <c r="AD28" s="47">
        <f ca="1">'SaaS - Budget'!AQ36</f>
        <v>416.6773052048157</v>
      </c>
      <c r="AE28" s="47">
        <f ca="1">'SaaS - Budget'!AR36</f>
        <v>477.80251127052259</v>
      </c>
      <c r="AF28" s="47">
        <f ca="1">'SaaS - Budget'!AS36</f>
        <v>550.53816295453873</v>
      </c>
      <c r="AG28" s="47">
        <f ca="1">'SaaS - Budget'!AT36</f>
        <v>635.80009737574358</v>
      </c>
      <c r="AH28" s="47">
        <f ca="1">'SaaS - Budget'!AU36</f>
        <v>725.94806938688862</v>
      </c>
      <c r="AI28" s="47">
        <f ca="1">'SaaS - Budget'!AV36</f>
        <v>820.09340508277182</v>
      </c>
      <c r="AJ28" s="47">
        <f ca="1">'SaaS - Budget'!AW36</f>
        <v>925.8601184147027</v>
      </c>
      <c r="AK28" s="47">
        <f ca="1">'SaaS - Budget'!AX36</f>
        <v>1044.0832677079645</v>
      </c>
      <c r="AL28" s="47">
        <f ca="1">'SaaS - Budget'!AY36</f>
        <v>1175.4531118159746</v>
      </c>
      <c r="AM28" s="47">
        <f ca="1">'SaaS - Budget'!AZ36</f>
        <v>1312.1333779063643</v>
      </c>
      <c r="AN28" s="47">
        <f ca="1">'SaaS - Budget'!BA36</f>
        <v>1453.0653192757411</v>
      </c>
      <c r="AO28" s="47">
        <f ca="1">'SaaS - Budget'!BB36</f>
        <v>1597.3256687464293</v>
      </c>
      <c r="AP28" s="47">
        <f ca="1">'SaaS - Budget'!BC36</f>
        <v>1744.1102125249599</v>
      </c>
      <c r="AQ28" s="47">
        <f ca="1">'SaaS - Budget'!BD36</f>
        <v>1892.7193385695045</v>
      </c>
      <c r="AR28" s="47">
        <f ca="1">'SaaS - Budget'!BE36</f>
        <v>2042.5453224577529</v>
      </c>
      <c r="AS28" s="47">
        <f ca="1">'SaaS - Budget'!BF36</f>
        <v>2193.0611421890803</v>
      </c>
      <c r="AT28" s="47">
        <f ca="1">'SaaS - Budget'!BG36</f>
        <v>2343.8106383841232</v>
      </c>
      <c r="AU28" s="47">
        <f ca="1">'SaaS - Budget'!BH36</f>
        <v>2494.3998583706061</v>
      </c>
      <c r="AV28" s="47">
        <f ca="1">'SaaS - Budget'!BI36</f>
        <v>2644.4894420268593</v>
      </c>
      <c r="AW28" s="47">
        <f ca="1">'SaaS - Budget'!BJ36</f>
        <v>2793.7879243111474</v>
      </c>
      <c r="AX28" s="47">
        <f ca="1">'SaaS - Budget'!BK36</f>
        <v>2942.0458444147707</v>
      </c>
      <c r="AY28" s="47">
        <f ca="1">'SaaS - Budget'!BL36</f>
        <v>3089.0505646855404</v>
      </c>
      <c r="AZ28" s="47">
        <f ca="1">'SaaS - Budget'!BM36</f>
        <v>3234.6217140918061</v>
      </c>
      <c r="BA28" s="47">
        <f ca="1">'SaaS - Budget'!BN36</f>
        <v>3378.6071812259502</v>
      </c>
      <c r="BB28" s="47">
        <f ca="1">'SaaS - Budget'!BO36</f>
        <v>3520.8795908474935</v>
      </c>
      <c r="BC28" s="47">
        <f ca="1">'SaaS - Budget'!BP36</f>
        <v>3661.3332058870783</v>
      </c>
      <c r="BD28" s="47">
        <f ca="1">'SaaS - Budget'!BQ36</f>
        <v>3799.8812038030883</v>
      </c>
      <c r="BE28" s="47">
        <f ca="1">'SaaS - Budget'!BR36</f>
        <v>3936.4532823167274</v>
      </c>
      <c r="BF28" s="47">
        <f ca="1">'SaaS - Budget'!BS36</f>
        <v>4070.9935549493293</v>
      </c>
      <c r="BG28" s="47">
        <f ca="1">'SaaS - Budget'!BT36</f>
        <v>4203.4587015358065</v>
      </c>
      <c r="BH28" s="47">
        <f ca="1">'SaaS - Budget'!BU36</f>
        <v>4333.816343068298</v>
      </c>
      <c r="BI28" s="47">
        <f ca="1">'SaaS - Budget'!BV36</f>
        <v>4462.0436139025542</v>
      </c>
      <c r="BJ28" s="47">
        <f ca="1">'SaaS - Budget'!BW36</f>
        <v>4588.1259075966536</v>
      </c>
      <c r="BK28" s="47">
        <f ca="1">'SaaS - Budget'!BX36</f>
        <v>4712.0557755002119</v>
      </c>
      <c r="BL28" s="47">
        <f ca="1">'SaaS - Budget'!BY36</f>
        <v>4833.8319597190393</v>
      </c>
      <c r="BM28" s="47">
        <f ca="1">'SaaS - Budget'!BZ36</f>
        <v>4953.4585442860325</v>
      </c>
      <c r="BN28" s="19"/>
    </row>
    <row r="29" spans="1:66" ht="15.75" customHeight="1" outlineLevel="1">
      <c r="A29" s="23" t="s">
        <v>9</v>
      </c>
      <c r="B29" s="16" t="str">
        <f t="shared" si="1"/>
        <v>B</v>
      </c>
      <c r="C29" s="24"/>
      <c r="D29" s="24" t="s">
        <v>44</v>
      </c>
      <c r="E29" s="24"/>
      <c r="F29" s="47">
        <f ca="1">'SaaS - Budget'!S37</f>
        <v>10</v>
      </c>
      <c r="G29" s="47">
        <f ca="1">'SaaS - Budget'!T37</f>
        <v>9.8000000000000007</v>
      </c>
      <c r="H29" s="47">
        <f ca="1">'SaaS - Budget'!U37</f>
        <v>9.604000000000001</v>
      </c>
      <c r="I29" s="47">
        <f ca="1">'SaaS - Budget'!V37</f>
        <v>9.4119200000000003</v>
      </c>
      <c r="J29" s="47">
        <f ca="1">'SaaS - Budget'!W37</f>
        <v>9.2236816000000008</v>
      </c>
      <c r="K29" s="47">
        <f ca="1">'SaaS - Budget'!X37</f>
        <v>9.0392079680000013</v>
      </c>
      <c r="L29" s="47">
        <f ca="1">'SaaS - Budget'!Y37</f>
        <v>8.8584238086400013</v>
      </c>
      <c r="M29" s="47">
        <f ca="1">'SaaS - Budget'!Z37</f>
        <v>9.3812553324671999</v>
      </c>
      <c r="N29" s="47">
        <f ca="1">'SaaS - Budget'!AA37</f>
        <v>10.593630225817856</v>
      </c>
      <c r="O29" s="47">
        <f ca="1">'SaaS - Budget'!AB37</f>
        <v>12.481757621301499</v>
      </c>
      <c r="P29" s="47">
        <f ca="1">'SaaS - Budget'!AC37</f>
        <v>14.332122468875468</v>
      </c>
      <c r="Q29" s="47">
        <f ca="1">'SaaS - Budget'!AD37</f>
        <v>16.14548001949796</v>
      </c>
      <c r="R29" s="47">
        <f ca="1">'SaaS - Budget'!AE37</f>
        <v>17.922570419107998</v>
      </c>
      <c r="S29" s="47">
        <f ca="1">'SaaS - Budget'!AF37</f>
        <v>20.364119010725844</v>
      </c>
      <c r="T29" s="47">
        <f ca="1">'SaaS - Budget'!AG37</f>
        <v>23.456836630511322</v>
      </c>
      <c r="U29" s="47">
        <f ca="1">'SaaS - Budget'!AH37</f>
        <v>27.187699897901098</v>
      </c>
      <c r="V29" s="47">
        <f ca="1">'SaaS - Budget'!AI37</f>
        <v>30.843945899943076</v>
      </c>
      <c r="W29" s="47">
        <f ca="1">'SaaS - Budget'!AJ37</f>
        <v>34.427066981944215</v>
      </c>
      <c r="X29" s="47">
        <f ca="1">'SaaS - Budget'!AK37</f>
        <v>38.638525642305339</v>
      </c>
      <c r="Y29" s="47">
        <f ca="1">'SaaS - Budget'!AL37</f>
        <v>43.465755129459232</v>
      </c>
      <c r="Z29" s="47">
        <f ca="1">'SaaS - Budget'!AM37</f>
        <v>48.896440026870046</v>
      </c>
      <c r="AA29" s="47">
        <f ca="1">'SaaS - Budget'!AN37</f>
        <v>55.618511226332657</v>
      </c>
      <c r="AB29" s="47">
        <f ca="1">'SaaS - Budget'!AO37</f>
        <v>63.606141001805987</v>
      </c>
      <c r="AC29" s="47">
        <f ca="1">'SaaS - Budget'!AP37</f>
        <v>72.834018181769849</v>
      </c>
      <c r="AD29" s="47">
        <f ca="1">'SaaS - Budget'!AQ37</f>
        <v>81.877337818134478</v>
      </c>
      <c r="AE29" s="47">
        <f ca="1">'SaaS - Budget'!AR37</f>
        <v>93.53979106177178</v>
      </c>
      <c r="AF29" s="47">
        <f ca="1">'SaaS - Budget'!AS37</f>
        <v>107.76899524053636</v>
      </c>
      <c r="AG29" s="47">
        <f ca="1">'SaaS - Budget'!AT37</f>
        <v>124.51361533572562</v>
      </c>
      <c r="AH29" s="47">
        <f ca="1">'SaaS - Budget'!AU37</f>
        <v>140.92334302901108</v>
      </c>
      <c r="AI29" s="47">
        <f ca="1">'SaaS - Budget'!AV37</f>
        <v>157.00487616843085</v>
      </c>
      <c r="AJ29" s="47">
        <f ca="1">'SaaS - Budget'!AW37</f>
        <v>175.56477864506229</v>
      </c>
      <c r="AK29" s="47">
        <f ca="1">'SaaS - Budget'!AX37</f>
        <v>196.55348307216099</v>
      </c>
      <c r="AL29" s="47">
        <f ca="1">'SaaS - Budget'!AY37</f>
        <v>219.92241341071784</v>
      </c>
      <c r="AM29" s="47">
        <f ca="1">'SaaS - Budget'!AZ37</f>
        <v>242.82396514250345</v>
      </c>
      <c r="AN29" s="47">
        <f ca="1">'SaaS - Budget'!BA37</f>
        <v>265.26748583965349</v>
      </c>
      <c r="AO29" s="47">
        <f ca="1">'SaaS - Budget'!BB37</f>
        <v>287.26213612286045</v>
      </c>
      <c r="AP29" s="47">
        <f ca="1">'SaaS - Budget'!BC37</f>
        <v>308.81689340040316</v>
      </c>
      <c r="AQ29" s="47">
        <f ca="1">'SaaS - Budget'!BD37</f>
        <v>329.94055553239497</v>
      </c>
      <c r="AR29" s="47">
        <f ca="1">'SaaS - Budget'!BE37</f>
        <v>350.64174442174709</v>
      </c>
      <c r="AS29" s="47">
        <f ca="1">'SaaS - Budget'!BF37</f>
        <v>370.92890953331226</v>
      </c>
      <c r="AT29" s="47">
        <f ca="1">'SaaS - Budget'!BG37</f>
        <v>390.81033134264595</v>
      </c>
      <c r="AU29" s="47">
        <f ca="1">'SaaS - Budget'!BH37</f>
        <v>410.29412471579298</v>
      </c>
      <c r="AV29" s="47">
        <f ca="1">'SaaS - Budget'!BI37</f>
        <v>429.38824222147707</v>
      </c>
      <c r="AW29" s="47">
        <f ca="1">'SaaS - Budget'!BJ37</f>
        <v>448.10047737704764</v>
      </c>
      <c r="AX29" s="47">
        <f ca="1">'SaaS - Budget'!BK37</f>
        <v>466.43846782950652</v>
      </c>
      <c r="AY29" s="47">
        <f ca="1">'SaaS - Budget'!BL37</f>
        <v>484.40969847291643</v>
      </c>
      <c r="AZ29" s="47">
        <f ca="1">'SaaS - Budget'!BM37</f>
        <v>502.021504503458</v>
      </c>
      <c r="BA29" s="47">
        <f ca="1">'SaaS - Budget'!BN37</f>
        <v>519.28107441338886</v>
      </c>
      <c r="BB29" s="47">
        <f ca="1">'SaaS - Budget'!BO37</f>
        <v>536.19545292512089</v>
      </c>
      <c r="BC29" s="47">
        <f ca="1">'SaaS - Budget'!BP37</f>
        <v>552.77154386661869</v>
      </c>
      <c r="BD29" s="47">
        <f ca="1">'SaaS - Budget'!BQ37</f>
        <v>569.01611298928617</v>
      </c>
      <c r="BE29" s="47">
        <f ca="1">'SaaS - Budget'!BR37</f>
        <v>584.93579072950047</v>
      </c>
      <c r="BF29" s="47">
        <f ca="1">'SaaS - Budget'!BS37</f>
        <v>600.53707491491036</v>
      </c>
      <c r="BG29" s="47">
        <f ca="1">'SaaS - Budget'!BT37</f>
        <v>615.82633341661233</v>
      </c>
      <c r="BH29" s="47">
        <f ca="1">'SaaS - Budget'!BU37</f>
        <v>630.80980674828015</v>
      </c>
      <c r="BI29" s="47">
        <f ca="1">'SaaS - Budget'!BV37</f>
        <v>645.49361061331467</v>
      </c>
      <c r="BJ29" s="47">
        <f ca="1">'SaaS - Budget'!BW37</f>
        <v>659.88373840104828</v>
      </c>
      <c r="BK29" s="47">
        <f ca="1">'SaaS - Budget'!BX37</f>
        <v>673.98606363302713</v>
      </c>
      <c r="BL29" s="47">
        <f ca="1">'SaaS - Budget'!BY37</f>
        <v>687.80634236036656</v>
      </c>
      <c r="BM29" s="47">
        <f ca="1">'SaaS - Budget'!BZ37</f>
        <v>701.35021551315924</v>
      </c>
      <c r="BN29" s="19"/>
    </row>
    <row r="30" spans="1:66" ht="15.75" customHeight="1">
      <c r="A30" s="10" t="s">
        <v>45</v>
      </c>
      <c r="B30" s="16" t="str">
        <f t="shared" si="1"/>
        <v>ATotal Customers</v>
      </c>
      <c r="C30" s="17" t="s">
        <v>50</v>
      </c>
      <c r="D30" s="17"/>
      <c r="E30" s="17"/>
      <c r="F30" s="46">
        <f>'SaaS - Actuals'!J24</f>
        <v>60</v>
      </c>
      <c r="G30" s="46">
        <f>'SaaS - Actuals'!K24</f>
        <v>58.8</v>
      </c>
      <c r="H30" s="46">
        <f>'SaaS - Actuals'!L24</f>
        <v>57.623999999999995</v>
      </c>
      <c r="I30" s="46">
        <f>'SaaS - Actuals'!M24</f>
        <v>56.471520000000005</v>
      </c>
      <c r="J30" s="46">
        <f>'SaaS - Actuals'!N24</f>
        <v>55.342089600000001</v>
      </c>
      <c r="K30" s="46">
        <f>'SaaS - Actuals'!O24</f>
        <v>54.235247807999997</v>
      </c>
      <c r="L30" s="46">
        <f>'SaaS - Actuals'!P24</f>
        <v>53.150542851840001</v>
      </c>
      <c r="M30" s="46">
        <f>'SaaS - Actuals'!Q24</f>
        <v>59.087531994803193</v>
      </c>
      <c r="N30" s="46">
        <f>'SaaS - Actuals'!R24</f>
        <v>71.905781354907134</v>
      </c>
      <c r="O30" s="46">
        <f>'SaaS - Actuals'!S24</f>
        <v>91.467665727808978</v>
      </c>
      <c r="P30" s="46">
        <f>'SaaS - Actuals'!T24</f>
        <v>110.63831241325281</v>
      </c>
      <c r="Q30" s="46">
        <f>'SaaS - Actuals'!U24</f>
        <v>129.42554616498776</v>
      </c>
      <c r="R30" s="46">
        <f>'SaaS - Actuals'!V24</f>
        <v>147.837035241688</v>
      </c>
      <c r="S30" s="46">
        <f>'SaaS - Actuals'!W24</f>
        <v>172.88029453685425</v>
      </c>
      <c r="T30" s="46">
        <f>'SaaS - Actuals'!X24</f>
        <v>204.42268864611717</v>
      </c>
      <c r="U30" s="46">
        <f>'SaaS - Actuals'!Y24</f>
        <v>242.33423487319482</v>
      </c>
      <c r="V30" s="46">
        <f>'SaaS - Actuals'!Z24</f>
        <v>279.48755017573092</v>
      </c>
      <c r="W30" s="46">
        <f>'SaaS - Actuals'!AA24</f>
        <v>315.89779917221631</v>
      </c>
      <c r="X30" s="46">
        <f>'SaaS - Actuals'!AB24</f>
        <v>358.57984318877197</v>
      </c>
      <c r="Y30" s="46">
        <f>'SaaS - Actuals'!AC24</f>
        <v>407.40824632499653</v>
      </c>
      <c r="Z30" s="46">
        <f>'SaaS - Actuals'!AD24</f>
        <v>462.26008139849654</v>
      </c>
      <c r="AA30" s="46">
        <f>'SaaS - Actuals'!AE24</f>
        <v>530.0148797705267</v>
      </c>
      <c r="AB30" s="46">
        <f>'SaaS - Actuals'!AF24</f>
        <v>610.41458217511627</v>
      </c>
      <c r="AC30" s="46">
        <f>'SaaS - Actuals'!AG24</f>
        <v>703.20629053161383</v>
      </c>
      <c r="AD30" s="46">
        <f>'SaaS - Actuals'!AH24</f>
        <v>794.14216472098155</v>
      </c>
      <c r="AE30" s="46">
        <f>'SaaS - Actuals'!AI24</f>
        <v>911.259321426562</v>
      </c>
      <c r="AF30" s="46">
        <f>'SaaS - Actuals'!AJ24</f>
        <v>1054.0341349980306</v>
      </c>
      <c r="AG30" s="46">
        <f>'SaaS - Actuals'!AK24</f>
        <v>1221.95345229807</v>
      </c>
      <c r="AH30" s="46">
        <f>'SaaS - Actuals'!AL24</f>
        <v>1386.5143832521085</v>
      </c>
      <c r="AI30" s="46">
        <f>'SaaS - Actuals'!AM24</f>
        <v>1547.7840955870663</v>
      </c>
      <c r="AJ30" s="46">
        <f>'SaaS - Actuals'!AN24</f>
        <v>1733.828413675325</v>
      </c>
      <c r="AK30" s="46">
        <f>'SaaS - Actuals'!AO24</f>
        <v>1944.1518454018185</v>
      </c>
      <c r="AL30" s="46">
        <f>'SaaS - Actuals'!AP24</f>
        <v>2178.2688084937822</v>
      </c>
      <c r="AM30" s="46">
        <f>'SaaS - Actuals'!AQ24</f>
        <v>2407.7034323239063</v>
      </c>
      <c r="AN30" s="46">
        <f>'SaaS - Actuals'!AR24</f>
        <v>2632.5493636774286</v>
      </c>
      <c r="AO30" s="46">
        <f>'SaaS - Actuals'!AS24</f>
        <v>2852.8983764038799</v>
      </c>
      <c r="AP30" s="46">
        <f>'SaaS - Actuals'!AT24</f>
        <v>3068.8404088758025</v>
      </c>
      <c r="AQ30" s="46">
        <f>'SaaS - Actuals'!AU24</f>
        <v>3280.4636006982869</v>
      </c>
      <c r="AR30" s="46">
        <f>'SaaS - Actuals'!AV24</f>
        <v>3487.854328684321</v>
      </c>
      <c r="AS30" s="46">
        <f>'SaaS - Actuals'!AW24</f>
        <v>3691.0972421106344</v>
      </c>
      <c r="AT30" s="46">
        <f>'SaaS - Actuals'!AX24</f>
        <v>3890.2752972684216</v>
      </c>
      <c r="AU30" s="46">
        <f>'SaaS - Actuals'!AY24</f>
        <v>4085.4697913230539</v>
      </c>
      <c r="AV30" s="46">
        <f>'SaaS - Actuals'!AZ24</f>
        <v>4276.7603954965925</v>
      </c>
      <c r="AW30" s="46">
        <f>'SaaS - Actuals'!BA24</f>
        <v>4464.2251875866605</v>
      </c>
      <c r="AX30" s="46">
        <f>'SaaS - Actuals'!BB24</f>
        <v>4647.9406838349278</v>
      </c>
      <c r="AY30" s="46">
        <f>'SaaS - Actuals'!BC24</f>
        <v>4827.9818701582299</v>
      </c>
      <c r="AZ30" s="46">
        <f>'SaaS - Actuals'!BD24</f>
        <v>5004.4222327550642</v>
      </c>
      <c r="BA30" s="46">
        <f>'SaaS - Actuals'!BE24</f>
        <v>5177.3337880999643</v>
      </c>
      <c r="BB30" s="46">
        <f>'SaaS - Actuals'!BF24</f>
        <v>5346.7871123379646</v>
      </c>
      <c r="BC30" s="46">
        <f>'SaaS - Actuals'!BG24</f>
        <v>5512.8513700912054</v>
      </c>
      <c r="BD30" s="46">
        <f>'SaaS - Actuals'!BH24</f>
        <v>5675.5943426893818</v>
      </c>
      <c r="BE30" s="46">
        <f>'SaaS - Actuals'!BI24</f>
        <v>5835.0824558355935</v>
      </c>
      <c r="BF30" s="46">
        <f>'SaaS - Actuals'!BJ24</f>
        <v>5991.3808067188811</v>
      </c>
      <c r="BG30" s="46">
        <f>'SaaS - Actuals'!BK24</f>
        <v>6144.5531905845037</v>
      </c>
      <c r="BH30" s="46">
        <f>'SaaS - Actuals'!BL24</f>
        <v>6294.6621267728124</v>
      </c>
      <c r="BI30" s="46">
        <f>'SaaS - Actuals'!BM24</f>
        <v>6441.7688842373564</v>
      </c>
      <c r="BJ30" s="46">
        <f>'SaaS - Actuals'!BN24</f>
        <v>6585.9335065526084</v>
      </c>
      <c r="BK30" s="46">
        <f>'SaaS - Actuals'!BO24</f>
        <v>6727.2148364215554</v>
      </c>
      <c r="BL30" s="46">
        <f>'SaaS - Actuals'!BP24</f>
        <v>6865.6705396931238</v>
      </c>
      <c r="BM30" s="46">
        <f>'SaaS - Actuals'!BQ24</f>
        <v>7001.3571288992616</v>
      </c>
      <c r="BN30" s="10"/>
    </row>
    <row r="31" spans="1:66" ht="15.75" customHeight="1" outlineLevel="1">
      <c r="A31" s="23" t="s">
        <v>45</v>
      </c>
      <c r="B31" s="16" t="str">
        <f t="shared" si="1"/>
        <v>A</v>
      </c>
      <c r="C31" s="24"/>
      <c r="D31" s="24" t="s">
        <v>26</v>
      </c>
      <c r="E31" s="24"/>
      <c r="F31" s="47">
        <f>'SaaS - Actuals'!J25</f>
        <v>30</v>
      </c>
      <c r="G31" s="47">
        <f>'SaaS - Actuals'!K25</f>
        <v>26.4</v>
      </c>
      <c r="H31" s="47">
        <f>'SaaS - Actuals'!L25</f>
        <v>23.231999999999999</v>
      </c>
      <c r="I31" s="47">
        <f>'SaaS - Actuals'!M25</f>
        <v>20.44416</v>
      </c>
      <c r="J31" s="47">
        <f>'SaaS - Actuals'!N25</f>
        <v>17.9908608</v>
      </c>
      <c r="K31" s="47">
        <f>'SaaS - Actuals'!O25</f>
        <v>15.831957504</v>
      </c>
      <c r="L31" s="47">
        <f>'SaaS - Actuals'!P25</f>
        <v>13.93212260352</v>
      </c>
      <c r="M31" s="47">
        <f>'SaaS - Actuals'!Q25</f>
        <v>16.460267891097597</v>
      </c>
      <c r="N31" s="47">
        <f>'SaaS - Actuals'!R25</f>
        <v>22.885035744165886</v>
      </c>
      <c r="O31" s="47">
        <f>'SaaS - Actuals'!S25</f>
        <v>32.738831454865981</v>
      </c>
      <c r="P31" s="47">
        <f>'SaaS - Actuals'!T25</f>
        <v>41.410171680282062</v>
      </c>
      <c r="Q31" s="47">
        <f>'SaaS - Actuals'!U25</f>
        <v>49.040951078648213</v>
      </c>
      <c r="R31" s="47">
        <f>'SaaS - Actuals'!V25</f>
        <v>55.756036949210433</v>
      </c>
      <c r="S31" s="47">
        <f>'SaaS - Actuals'!W25</f>
        <v>65.865312515305192</v>
      </c>
      <c r="T31" s="47">
        <f>'SaaS - Actuals'!X25</f>
        <v>78.961475013468572</v>
      </c>
      <c r="U31" s="47">
        <f>'SaaS - Actuals'!Y25</f>
        <v>94.686098011852337</v>
      </c>
      <c r="V31" s="47">
        <f>'SaaS - Actuals'!Z25</f>
        <v>108.52376625043006</v>
      </c>
      <c r="W31" s="47">
        <f>'SaaS - Actuals'!AA25</f>
        <v>120.70091430037846</v>
      </c>
      <c r="X31" s="47">
        <f>'SaaS - Actuals'!AB25</f>
        <v>135.61680458433304</v>
      </c>
      <c r="Y31" s="47">
        <f>'SaaS - Actuals'!AC25</f>
        <v>152.94278803421307</v>
      </c>
      <c r="Z31" s="47">
        <f>'SaaS - Actuals'!AD25</f>
        <v>172.3896534701075</v>
      </c>
      <c r="AA31" s="47">
        <f>'SaaS - Actuals'!AE25</f>
        <v>197.90289505369461</v>
      </c>
      <c r="AB31" s="47">
        <f>'SaaS - Actuals'!AF25</f>
        <v>228.75454764725126</v>
      </c>
      <c r="AC31" s="47">
        <f>'SaaS - Actuals'!AG25</f>
        <v>264.30400192958109</v>
      </c>
      <c r="AD31" s="47">
        <f>'SaaS - Actuals'!AH25</f>
        <v>295.58752169803131</v>
      </c>
      <c r="AE31" s="47">
        <f>'SaaS - Actuals'!AI25</f>
        <v>339.91701909426757</v>
      </c>
      <c r="AF31" s="47">
        <f>'SaaS - Actuals'!AJ25</f>
        <v>395.72697680295545</v>
      </c>
      <c r="AG31" s="47">
        <f>'SaaS - Actuals'!AK25</f>
        <v>461.63973958660074</v>
      </c>
      <c r="AH31" s="47">
        <f>'SaaS - Actuals'!AL25</f>
        <v>519.64297083620863</v>
      </c>
      <c r="AI31" s="47">
        <f>'SaaS - Actuals'!AM25</f>
        <v>570.6858143358636</v>
      </c>
      <c r="AJ31" s="47">
        <f>'SaaS - Actuals'!AN25</f>
        <v>632.40351661555997</v>
      </c>
      <c r="AK31" s="47">
        <f>'SaaS - Actuals'!AO25</f>
        <v>703.5150946216927</v>
      </c>
      <c r="AL31" s="47">
        <f>'SaaS - Actuals'!AP25</f>
        <v>782.8932832670896</v>
      </c>
      <c r="AM31" s="47">
        <f>'SaaS - Actuals'!AQ25</f>
        <v>852.7460892750388</v>
      </c>
      <c r="AN31" s="47">
        <f>'SaaS - Actuals'!AR25</f>
        <v>914.21655856203404</v>
      </c>
      <c r="AO31" s="47">
        <f>'SaaS - Actuals'!AS25</f>
        <v>968.31057153459005</v>
      </c>
      <c r="AP31" s="47">
        <f>'SaaS - Actuals'!AT25</f>
        <v>1015.9133029504393</v>
      </c>
      <c r="AQ31" s="47">
        <f>'SaaS - Actuals'!AU25</f>
        <v>1057.8037065963867</v>
      </c>
      <c r="AR31" s="47">
        <f>'SaaS - Actuals'!AV25</f>
        <v>1094.6672618048203</v>
      </c>
      <c r="AS31" s="47">
        <f>'SaaS - Actuals'!AW25</f>
        <v>1127.1071903882419</v>
      </c>
      <c r="AT31" s="47">
        <f>'SaaS - Actuals'!AX25</f>
        <v>1155.6543275416527</v>
      </c>
      <c r="AU31" s="47">
        <f>'SaaS - Actuals'!AY25</f>
        <v>1180.7758082366543</v>
      </c>
      <c r="AV31" s="47">
        <f>'SaaS - Actuals'!AZ25</f>
        <v>1202.8827112482559</v>
      </c>
      <c r="AW31" s="47">
        <f>'SaaS - Actuals'!BA25</f>
        <v>1222.3367858984652</v>
      </c>
      <c r="AX31" s="47">
        <f>'SaaS - Actuals'!BB25</f>
        <v>1239.4563715906495</v>
      </c>
      <c r="AY31" s="47">
        <f>'SaaS - Actuals'!BC25</f>
        <v>1254.5216069997714</v>
      </c>
      <c r="AZ31" s="47">
        <f>'SaaS - Actuals'!BD25</f>
        <v>1267.7790141597986</v>
      </c>
      <c r="BA31" s="47">
        <f>'SaaS - Actuals'!BE25</f>
        <v>1279.4455324606229</v>
      </c>
      <c r="BB31" s="47">
        <f>'SaaS - Actuals'!BF25</f>
        <v>1289.7120685653481</v>
      </c>
      <c r="BC31" s="47">
        <f>'SaaS - Actuals'!BG25</f>
        <v>1298.7466203375063</v>
      </c>
      <c r="BD31" s="47">
        <f>'SaaS - Actuals'!BH25</f>
        <v>1306.6970258970055</v>
      </c>
      <c r="BE31" s="47">
        <f>'SaaS - Actuals'!BI25</f>
        <v>1313.6933827893647</v>
      </c>
      <c r="BF31" s="47">
        <f>'SaaS - Actuals'!BJ25</f>
        <v>1319.8501768546407</v>
      </c>
      <c r="BG31" s="47">
        <f>'SaaS - Actuals'!BK25</f>
        <v>1325.2681556320838</v>
      </c>
      <c r="BH31" s="47">
        <f>'SaaS - Actuals'!BL25</f>
        <v>1330.0359769562338</v>
      </c>
      <c r="BI31" s="47">
        <f>'SaaS - Actuals'!BM25</f>
        <v>1334.2316597214856</v>
      </c>
      <c r="BJ31" s="47">
        <f>'SaaS - Actuals'!BN25</f>
        <v>1337.9238605549072</v>
      </c>
      <c r="BK31" s="47">
        <f>'SaaS - Actuals'!BO25</f>
        <v>1341.1729972883181</v>
      </c>
      <c r="BL31" s="47">
        <f>'SaaS - Actuals'!BP25</f>
        <v>1344.0322376137196</v>
      </c>
      <c r="BM31" s="47">
        <f>'SaaS - Actuals'!BQ25</f>
        <v>1346.5483691000734</v>
      </c>
      <c r="BN31" s="19"/>
    </row>
    <row r="32" spans="1:66" ht="15.75" customHeight="1" outlineLevel="1">
      <c r="A32" s="23" t="s">
        <v>45</v>
      </c>
      <c r="B32" s="16" t="str">
        <f t="shared" si="1"/>
        <v>A</v>
      </c>
      <c r="C32" s="24"/>
      <c r="D32" s="24" t="s">
        <v>39</v>
      </c>
      <c r="E32" s="24"/>
      <c r="F32" s="47">
        <f>'SaaS - Actuals'!J26</f>
        <v>20</v>
      </c>
      <c r="G32" s="47">
        <f>'SaaS - Actuals'!K26</f>
        <v>22.6</v>
      </c>
      <c r="H32" s="47">
        <f>'SaaS - Actuals'!L26</f>
        <v>24.788</v>
      </c>
      <c r="I32" s="47">
        <f>'SaaS - Actuals'!M26</f>
        <v>26.61544</v>
      </c>
      <c r="J32" s="47">
        <f>'SaaS - Actuals'!N26</f>
        <v>28.127547200000002</v>
      </c>
      <c r="K32" s="47">
        <f>'SaaS - Actuals'!O26</f>
        <v>29.364082335999999</v>
      </c>
      <c r="L32" s="47">
        <f>'SaaS - Actuals'!P26</f>
        <v>30.35999643968</v>
      </c>
      <c r="M32" s="47">
        <f>'SaaS - Actuals'!Q26</f>
        <v>33.246008771238394</v>
      </c>
      <c r="N32" s="47">
        <f>'SaaS - Actuals'!R26</f>
        <v>38.42711538492339</v>
      </c>
      <c r="O32" s="47">
        <f>'SaaS - Actuals'!S26</f>
        <v>46.247076651641507</v>
      </c>
      <c r="P32" s="47">
        <f>'SaaS - Actuals'!T26</f>
        <v>54.896018264095275</v>
      </c>
      <c r="Q32" s="47">
        <f>'SaaS - Actuals'!U26</f>
        <v>64.239115066841578</v>
      </c>
      <c r="R32" s="47">
        <f>'SaaS - Actuals'!V26</f>
        <v>74.158427873369561</v>
      </c>
      <c r="S32" s="47">
        <f>'SaaS - Actuals'!W26</f>
        <v>86.650863010823215</v>
      </c>
      <c r="T32" s="47">
        <f>'SaaS - Actuals'!X26</f>
        <v>102.00437700213726</v>
      </c>
      <c r="U32" s="47">
        <f>'SaaS - Actuals'!Y26</f>
        <v>120.46043696344137</v>
      </c>
      <c r="V32" s="47">
        <f>'SaaS - Actuals'!Z26</f>
        <v>140.11983802535778</v>
      </c>
      <c r="W32" s="47">
        <f>'SaaS - Actuals'!AA26</f>
        <v>160.76981788989363</v>
      </c>
      <c r="X32" s="47">
        <f>'SaaS - Actuals'!AB26</f>
        <v>184.32451296213358</v>
      </c>
      <c r="Y32" s="47">
        <f>'SaaS - Actuals'!AC26</f>
        <v>210.99970316132422</v>
      </c>
      <c r="Z32" s="47">
        <f>'SaaS - Actuals'!AD26</f>
        <v>240.97398790151902</v>
      </c>
      <c r="AA32" s="47">
        <f>'SaaS - Actuals'!AE26</f>
        <v>276.49347349049947</v>
      </c>
      <c r="AB32" s="47">
        <f>'SaaS - Actuals'!AF26</f>
        <v>318.05389352605897</v>
      </c>
      <c r="AC32" s="47">
        <f>'SaaS - Actuals'!AG26</f>
        <v>366.06827042026293</v>
      </c>
      <c r="AD32" s="47">
        <f>'SaaS - Actuals'!AH26</f>
        <v>416.67730520481581</v>
      </c>
      <c r="AE32" s="47">
        <f>'SaaS - Actuals'!AI26</f>
        <v>477.80251127052259</v>
      </c>
      <c r="AF32" s="47">
        <f>'SaaS - Actuals'!AJ26</f>
        <v>550.53816295453885</v>
      </c>
      <c r="AG32" s="47">
        <f>'SaaS - Actuals'!AK26</f>
        <v>635.80009737574358</v>
      </c>
      <c r="AH32" s="47">
        <f>'SaaS - Actuals'!AL26</f>
        <v>725.94806938688885</v>
      </c>
      <c r="AI32" s="47">
        <f>'SaaS - Actuals'!AM26</f>
        <v>820.09340508277194</v>
      </c>
      <c r="AJ32" s="47">
        <f>'SaaS - Actuals'!AN26</f>
        <v>925.86011841470292</v>
      </c>
      <c r="AK32" s="47">
        <f>'SaaS - Actuals'!AO26</f>
        <v>1044.0832677079648</v>
      </c>
      <c r="AL32" s="47">
        <f>'SaaS - Actuals'!AP26</f>
        <v>1175.4531118159748</v>
      </c>
      <c r="AM32" s="47">
        <f>'SaaS - Actuals'!AQ26</f>
        <v>1312.1333779063643</v>
      </c>
      <c r="AN32" s="47">
        <f>'SaaS - Actuals'!AR26</f>
        <v>1453.0653192757409</v>
      </c>
      <c r="AO32" s="47">
        <f>'SaaS - Actuals'!AS26</f>
        <v>1597.3256687464295</v>
      </c>
      <c r="AP32" s="47">
        <f>'SaaS - Actuals'!AT26</f>
        <v>1744.1102125249599</v>
      </c>
      <c r="AQ32" s="47">
        <f>'SaaS - Actuals'!AU26</f>
        <v>1892.7193385695048</v>
      </c>
      <c r="AR32" s="47">
        <f>'SaaS - Actuals'!AV26</f>
        <v>2042.5453224577534</v>
      </c>
      <c r="AS32" s="47">
        <f>'SaaS - Actuals'!AW26</f>
        <v>2193.0611421890803</v>
      </c>
      <c r="AT32" s="47">
        <f>'SaaS - Actuals'!AX26</f>
        <v>2343.8106383841232</v>
      </c>
      <c r="AU32" s="47">
        <f>'SaaS - Actuals'!AY26</f>
        <v>2494.3998583706061</v>
      </c>
      <c r="AV32" s="47">
        <f>'SaaS - Actuals'!AZ26</f>
        <v>2644.4894420268593</v>
      </c>
      <c r="AW32" s="47">
        <f>'SaaS - Actuals'!BA26</f>
        <v>2793.7879243111479</v>
      </c>
      <c r="AX32" s="47">
        <f>'SaaS - Actuals'!BB26</f>
        <v>2942.0458444147716</v>
      </c>
      <c r="AY32" s="47">
        <f>'SaaS - Actuals'!BC26</f>
        <v>3089.0505646855413</v>
      </c>
      <c r="AZ32" s="47">
        <f>'SaaS - Actuals'!BD26</f>
        <v>3234.6217140918075</v>
      </c>
      <c r="BA32" s="47">
        <f>'SaaS - Actuals'!BE26</f>
        <v>3378.6071812259515</v>
      </c>
      <c r="BB32" s="47">
        <f>'SaaS - Actuals'!BF26</f>
        <v>3520.8795908474949</v>
      </c>
      <c r="BC32" s="47">
        <f>'SaaS - Actuals'!BG26</f>
        <v>3661.3332058870801</v>
      </c>
      <c r="BD32" s="47">
        <f>'SaaS - Actuals'!BH26</f>
        <v>3799.8812038030892</v>
      </c>
      <c r="BE32" s="47">
        <f>'SaaS - Actuals'!BI26</f>
        <v>3936.4532823167283</v>
      </c>
      <c r="BF32" s="47">
        <f>'SaaS - Actuals'!BJ26</f>
        <v>4070.9935549493302</v>
      </c>
      <c r="BG32" s="47">
        <f>'SaaS - Actuals'!BK26</f>
        <v>4203.4587015358074</v>
      </c>
      <c r="BH32" s="47">
        <f>'SaaS - Actuals'!BL26</f>
        <v>4333.8163430682989</v>
      </c>
      <c r="BI32" s="47">
        <f>'SaaS - Actuals'!BM26</f>
        <v>4462.043613902556</v>
      </c>
      <c r="BJ32" s="47">
        <f>'SaaS - Actuals'!BN26</f>
        <v>4588.1259075966536</v>
      </c>
      <c r="BK32" s="47">
        <f>'SaaS - Actuals'!BO26</f>
        <v>4712.055775500211</v>
      </c>
      <c r="BL32" s="47">
        <f>'SaaS - Actuals'!BP26</f>
        <v>4833.8319597190384</v>
      </c>
      <c r="BM32" s="47">
        <f>'SaaS - Actuals'!BQ26</f>
        <v>4953.4585442860289</v>
      </c>
      <c r="BN32" s="19"/>
    </row>
    <row r="33" spans="1:66" ht="15.75" customHeight="1" outlineLevel="1">
      <c r="A33" s="23" t="s">
        <v>45</v>
      </c>
      <c r="B33" s="16" t="str">
        <f t="shared" si="1"/>
        <v>A</v>
      </c>
      <c r="C33" s="24"/>
      <c r="D33" s="24" t="s">
        <v>44</v>
      </c>
      <c r="E33" s="24"/>
      <c r="F33" s="47">
        <f>'SaaS - Actuals'!J27</f>
        <v>10</v>
      </c>
      <c r="G33" s="47">
        <f>'SaaS - Actuals'!K27</f>
        <v>9.8000000000000007</v>
      </c>
      <c r="H33" s="47">
        <f>'SaaS - Actuals'!L27</f>
        <v>9.604000000000001</v>
      </c>
      <c r="I33" s="47">
        <f>'SaaS - Actuals'!M27</f>
        <v>9.4119200000000003</v>
      </c>
      <c r="J33" s="47">
        <f>'SaaS - Actuals'!N27</f>
        <v>9.2236816000000008</v>
      </c>
      <c r="K33" s="47">
        <f>'SaaS - Actuals'!O27</f>
        <v>9.0392079680000013</v>
      </c>
      <c r="L33" s="47">
        <f>'SaaS - Actuals'!P27</f>
        <v>8.8584238086400013</v>
      </c>
      <c r="M33" s="47">
        <f>'SaaS - Actuals'!Q27</f>
        <v>9.3812553324671999</v>
      </c>
      <c r="N33" s="47">
        <f>'SaaS - Actuals'!R27</f>
        <v>10.593630225817856</v>
      </c>
      <c r="O33" s="47">
        <f>'SaaS - Actuals'!S27</f>
        <v>12.481757621301499</v>
      </c>
      <c r="P33" s="47">
        <f>'SaaS - Actuals'!T27</f>
        <v>14.332122468875468</v>
      </c>
      <c r="Q33" s="47">
        <f>'SaaS - Actuals'!U27</f>
        <v>16.14548001949796</v>
      </c>
      <c r="R33" s="47">
        <f>'SaaS - Actuals'!V27</f>
        <v>17.922570419108002</v>
      </c>
      <c r="S33" s="47">
        <f>'SaaS - Actuals'!W27</f>
        <v>20.364119010725844</v>
      </c>
      <c r="T33" s="47">
        <f>'SaaS - Actuals'!X27</f>
        <v>23.456836630511326</v>
      </c>
      <c r="U33" s="47">
        <f>'SaaS - Actuals'!Y27</f>
        <v>27.187699897901098</v>
      </c>
      <c r="V33" s="47">
        <f>'SaaS - Actuals'!Z27</f>
        <v>30.843945899943076</v>
      </c>
      <c r="W33" s="47">
        <f>'SaaS - Actuals'!AA27</f>
        <v>34.427066981944215</v>
      </c>
      <c r="X33" s="47">
        <f>'SaaS - Actuals'!AB27</f>
        <v>38.638525642305332</v>
      </c>
      <c r="Y33" s="47">
        <f>'SaaS - Actuals'!AC27</f>
        <v>43.465755129459225</v>
      </c>
      <c r="Z33" s="47">
        <f>'SaaS - Actuals'!AD27</f>
        <v>48.896440026870039</v>
      </c>
      <c r="AA33" s="47">
        <f>'SaaS - Actuals'!AE27</f>
        <v>55.618511226332643</v>
      </c>
      <c r="AB33" s="47">
        <f>'SaaS - Actuals'!AF27</f>
        <v>63.606141001805987</v>
      </c>
      <c r="AC33" s="47">
        <f>'SaaS - Actuals'!AG27</f>
        <v>72.834018181769864</v>
      </c>
      <c r="AD33" s="47">
        <f>'SaaS - Actuals'!AH27</f>
        <v>81.877337818134464</v>
      </c>
      <c r="AE33" s="47">
        <f>'SaaS - Actuals'!AI27</f>
        <v>93.539791061771766</v>
      </c>
      <c r="AF33" s="47">
        <f>'SaaS - Actuals'!AJ27</f>
        <v>107.76899524053634</v>
      </c>
      <c r="AG33" s="47">
        <f>'SaaS - Actuals'!AK27</f>
        <v>124.51361533572562</v>
      </c>
      <c r="AH33" s="47">
        <f>'SaaS - Actuals'!AL27</f>
        <v>140.92334302901111</v>
      </c>
      <c r="AI33" s="47">
        <f>'SaaS - Actuals'!AM27</f>
        <v>157.00487616843088</v>
      </c>
      <c r="AJ33" s="47">
        <f>'SaaS - Actuals'!AN27</f>
        <v>175.56477864506226</v>
      </c>
      <c r="AK33" s="47">
        <f>'SaaS - Actuals'!AO27</f>
        <v>196.55348307216101</v>
      </c>
      <c r="AL33" s="47">
        <f>'SaaS - Actuals'!AP27</f>
        <v>219.92241341071781</v>
      </c>
      <c r="AM33" s="47">
        <f>'SaaS - Actuals'!AQ27</f>
        <v>242.82396514250345</v>
      </c>
      <c r="AN33" s="47">
        <f>'SaaS - Actuals'!AR27</f>
        <v>265.26748583965338</v>
      </c>
      <c r="AO33" s="47">
        <f>'SaaS - Actuals'!AS27</f>
        <v>287.26213612286034</v>
      </c>
      <c r="AP33" s="47">
        <f>'SaaS - Actuals'!AT27</f>
        <v>308.81689340040316</v>
      </c>
      <c r="AQ33" s="47">
        <f>'SaaS - Actuals'!AU27</f>
        <v>329.94055553239508</v>
      </c>
      <c r="AR33" s="47">
        <f>'SaaS - Actuals'!AV27</f>
        <v>350.64174442174721</v>
      </c>
      <c r="AS33" s="47">
        <f>'SaaS - Actuals'!AW27</f>
        <v>370.92890953331226</v>
      </c>
      <c r="AT33" s="47">
        <f>'SaaS - Actuals'!AX27</f>
        <v>390.81033134264601</v>
      </c>
      <c r="AU33" s="47">
        <f>'SaaS - Actuals'!AY27</f>
        <v>410.29412471579309</v>
      </c>
      <c r="AV33" s="47">
        <f>'SaaS - Actuals'!AZ27</f>
        <v>429.38824222147724</v>
      </c>
      <c r="AW33" s="47">
        <f>'SaaS - Actuals'!BA27</f>
        <v>448.1004773770477</v>
      </c>
      <c r="AX33" s="47">
        <f>'SaaS - Actuals'!BB27</f>
        <v>466.43846782950675</v>
      </c>
      <c r="AY33" s="47">
        <f>'SaaS - Actuals'!BC27</f>
        <v>484.4096984729166</v>
      </c>
      <c r="AZ33" s="47">
        <f>'SaaS - Actuals'!BD27</f>
        <v>502.02150450345829</v>
      </c>
      <c r="BA33" s="47">
        <f>'SaaS - Actuals'!BE27</f>
        <v>519.28107441338909</v>
      </c>
      <c r="BB33" s="47">
        <f>'SaaS - Actuals'!BF27</f>
        <v>536.19545292512123</v>
      </c>
      <c r="BC33" s="47">
        <f>'SaaS - Actuals'!BG27</f>
        <v>552.7715438666188</v>
      </c>
      <c r="BD33" s="47">
        <f>'SaaS - Actuals'!BH27</f>
        <v>569.0161129892864</v>
      </c>
      <c r="BE33" s="47">
        <f>'SaaS - Actuals'!BI27</f>
        <v>584.93579072950058</v>
      </c>
      <c r="BF33" s="47">
        <f>'SaaS - Actuals'!BJ27</f>
        <v>600.53707491491048</v>
      </c>
      <c r="BG33" s="47">
        <f>'SaaS - Actuals'!BK27</f>
        <v>615.82633341661221</v>
      </c>
      <c r="BH33" s="47">
        <f>'SaaS - Actuals'!BL27</f>
        <v>630.80980674827993</v>
      </c>
      <c r="BI33" s="47">
        <f>'SaaS - Actuals'!BM27</f>
        <v>645.49361061331422</v>
      </c>
      <c r="BJ33" s="47">
        <f>'SaaS - Actuals'!BN27</f>
        <v>659.88373840104794</v>
      </c>
      <c r="BK33" s="47">
        <f>'SaaS - Actuals'!BO27</f>
        <v>673.9860636330269</v>
      </c>
      <c r="BL33" s="47">
        <f>'SaaS - Actuals'!BP27</f>
        <v>687.80634236036633</v>
      </c>
      <c r="BM33" s="47">
        <f>'SaaS - Actuals'!BQ27</f>
        <v>701.3502155131589</v>
      </c>
      <c r="BN33" s="19"/>
    </row>
    <row r="34" spans="1:66" ht="15.75" customHeight="1">
      <c r="A34" s="3" t="s">
        <v>5</v>
      </c>
      <c r="B34" s="16" t="str">
        <f t="shared" si="1"/>
        <v>#</v>
      </c>
      <c r="C34" s="27"/>
      <c r="D34" s="27"/>
      <c r="E34" s="27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"/>
    </row>
    <row r="35" spans="1:66" ht="15.75" customHeight="1">
      <c r="A35" s="49" t="s">
        <v>5</v>
      </c>
      <c r="B35" s="13" t="s">
        <v>54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5"/>
    </row>
    <row r="36" spans="1:66" ht="15.75" customHeight="1">
      <c r="A36" s="50" t="s">
        <v>9</v>
      </c>
      <c r="B36" s="16" t="str">
        <f t="shared" ref="B36:B71" si="4">A36&amp;C36</f>
        <v>BLead Quota per Sales Rep</v>
      </c>
      <c r="C36" s="50" t="s">
        <v>55</v>
      </c>
      <c r="D36" s="50"/>
      <c r="E36" s="50"/>
      <c r="F36" s="4">
        <f>'SaaS - Budget'!S7</f>
        <v>40</v>
      </c>
      <c r="G36" s="4">
        <f>'SaaS - Budget'!T7</f>
        <v>40</v>
      </c>
      <c r="H36" s="4">
        <f>'SaaS - Budget'!U7</f>
        <v>40</v>
      </c>
      <c r="I36" s="4">
        <f>'SaaS - Budget'!V7</f>
        <v>40</v>
      </c>
      <c r="J36" s="4">
        <f>'SaaS - Budget'!W7</f>
        <v>40</v>
      </c>
      <c r="K36" s="4">
        <f>'SaaS - Budget'!X7</f>
        <v>40</v>
      </c>
      <c r="L36" s="4">
        <f>'SaaS - Budget'!Y7</f>
        <v>40</v>
      </c>
      <c r="M36" s="4">
        <f>'SaaS - Budget'!Z7</f>
        <v>40</v>
      </c>
      <c r="N36" s="4">
        <f>'SaaS - Budget'!AA7</f>
        <v>40</v>
      </c>
      <c r="O36" s="4">
        <f>'SaaS - Budget'!AB7</f>
        <v>40</v>
      </c>
      <c r="P36" s="4">
        <f>'SaaS - Budget'!AC7</f>
        <v>40</v>
      </c>
      <c r="Q36" s="4">
        <f>'SaaS - Budget'!AD7</f>
        <v>40</v>
      </c>
      <c r="R36" s="4">
        <f>'SaaS - Budget'!AE7</f>
        <v>40</v>
      </c>
      <c r="S36" s="4">
        <f>'SaaS - Budget'!AF7</f>
        <v>40</v>
      </c>
      <c r="T36" s="4">
        <f>'SaaS - Budget'!AG7</f>
        <v>40</v>
      </c>
      <c r="U36" s="4">
        <f>'SaaS - Budget'!AH7</f>
        <v>40</v>
      </c>
      <c r="V36" s="4">
        <f>'SaaS - Budget'!AI7</f>
        <v>40</v>
      </c>
      <c r="W36" s="4">
        <f>'SaaS - Budget'!AJ7</f>
        <v>40</v>
      </c>
      <c r="X36" s="4">
        <f>'SaaS - Budget'!AK7</f>
        <v>40</v>
      </c>
      <c r="Y36" s="4">
        <f>'SaaS - Budget'!AL7</f>
        <v>40</v>
      </c>
      <c r="Z36" s="4">
        <f>'SaaS - Budget'!AM7</f>
        <v>40</v>
      </c>
      <c r="AA36" s="4">
        <f>'SaaS - Budget'!AN7</f>
        <v>40</v>
      </c>
      <c r="AB36" s="4">
        <f>'SaaS - Budget'!AO7</f>
        <v>40</v>
      </c>
      <c r="AC36" s="4">
        <f>'SaaS - Budget'!AP7</f>
        <v>40</v>
      </c>
      <c r="AD36" s="4">
        <f>'SaaS - Budget'!AQ7</f>
        <v>40</v>
      </c>
      <c r="AE36" s="4">
        <f>'SaaS - Budget'!AR7</f>
        <v>40</v>
      </c>
      <c r="AF36" s="4">
        <f>'SaaS - Budget'!AS7</f>
        <v>40</v>
      </c>
      <c r="AG36" s="4">
        <f>'SaaS - Budget'!AT7</f>
        <v>40</v>
      </c>
      <c r="AH36" s="4">
        <f>'SaaS - Budget'!AU7</f>
        <v>40</v>
      </c>
      <c r="AI36" s="4">
        <f>'SaaS - Budget'!AV7</f>
        <v>40</v>
      </c>
      <c r="AJ36" s="4">
        <f>'SaaS - Budget'!AW7</f>
        <v>40</v>
      </c>
      <c r="AK36" s="4">
        <f>'SaaS - Budget'!AX7</f>
        <v>40</v>
      </c>
      <c r="AL36" s="4">
        <f>'SaaS - Budget'!AY7</f>
        <v>40</v>
      </c>
      <c r="AM36" s="4">
        <f>'SaaS - Budget'!AZ7</f>
        <v>40</v>
      </c>
      <c r="AN36" s="4">
        <f>'SaaS - Budget'!BA7</f>
        <v>40</v>
      </c>
      <c r="AO36" s="4">
        <f>'SaaS - Budget'!BB7</f>
        <v>40</v>
      </c>
      <c r="AP36" s="4">
        <f>'SaaS - Budget'!BC7</f>
        <v>40</v>
      </c>
      <c r="AQ36" s="4">
        <f>'SaaS - Budget'!BD7</f>
        <v>40</v>
      </c>
      <c r="AR36" s="4">
        <f>'SaaS - Budget'!BE7</f>
        <v>40</v>
      </c>
      <c r="AS36" s="4">
        <f>'SaaS - Budget'!BF7</f>
        <v>40</v>
      </c>
      <c r="AT36" s="4">
        <f>'SaaS - Budget'!BG7</f>
        <v>40</v>
      </c>
      <c r="AU36" s="4">
        <f>'SaaS - Budget'!BH7</f>
        <v>40</v>
      </c>
      <c r="AV36" s="4">
        <f>'SaaS - Budget'!BI7</f>
        <v>40</v>
      </c>
      <c r="AW36" s="4">
        <f>'SaaS - Budget'!BJ7</f>
        <v>40</v>
      </c>
      <c r="AX36" s="4">
        <f>'SaaS - Budget'!BK7</f>
        <v>40</v>
      </c>
      <c r="AY36" s="4">
        <f>'SaaS - Budget'!BL7</f>
        <v>40</v>
      </c>
      <c r="AZ36" s="4">
        <f>'SaaS - Budget'!BM7</f>
        <v>40</v>
      </c>
      <c r="BA36" s="4">
        <f>'SaaS - Budget'!BN7</f>
        <v>40</v>
      </c>
      <c r="BB36" s="4">
        <f>'SaaS - Budget'!BO7</f>
        <v>40</v>
      </c>
      <c r="BC36" s="4">
        <f>'SaaS - Budget'!BP7</f>
        <v>40</v>
      </c>
      <c r="BD36" s="4">
        <f>'SaaS - Budget'!BQ7</f>
        <v>40</v>
      </c>
      <c r="BE36" s="4">
        <f>'SaaS - Budget'!BR7</f>
        <v>40</v>
      </c>
      <c r="BF36" s="4">
        <f>'SaaS - Budget'!BS7</f>
        <v>40</v>
      </c>
      <c r="BG36" s="4">
        <f>'SaaS - Budget'!BT7</f>
        <v>40</v>
      </c>
      <c r="BH36" s="4">
        <f>'SaaS - Budget'!BU7</f>
        <v>40</v>
      </c>
      <c r="BI36" s="4">
        <f>'SaaS - Budget'!BV7</f>
        <v>40</v>
      </c>
      <c r="BJ36" s="4">
        <f>'SaaS - Budget'!BW7</f>
        <v>40</v>
      </c>
      <c r="BK36" s="4">
        <f>'SaaS - Budget'!BX7</f>
        <v>40</v>
      </c>
      <c r="BL36" s="4">
        <f>'SaaS - Budget'!BY7</f>
        <v>40</v>
      </c>
      <c r="BM36" s="4">
        <f>'SaaS - Budget'!BZ7</f>
        <v>40</v>
      </c>
      <c r="BN36" s="4"/>
    </row>
    <row r="37" spans="1:66" ht="15.75" customHeight="1">
      <c r="A37" s="50" t="s">
        <v>45</v>
      </c>
      <c r="B37" s="16" t="str">
        <f t="shared" si="4"/>
        <v>ALead Quota per Sales Rep</v>
      </c>
      <c r="C37" s="50" t="s">
        <v>55</v>
      </c>
      <c r="D37" s="50"/>
      <c r="E37" s="50"/>
      <c r="F37" s="4" t="str">
        <f>'SaaS - Actuals'!J7</f>
        <v/>
      </c>
      <c r="G37" s="4" t="str">
        <f>'SaaS - Actuals'!K7</f>
        <v/>
      </c>
      <c r="H37" s="4" t="str">
        <f>'SaaS - Actuals'!L7</f>
        <v/>
      </c>
      <c r="I37" s="4" t="str">
        <f>'SaaS - Actuals'!M7</f>
        <v/>
      </c>
      <c r="J37" s="4" t="str">
        <f>'SaaS - Actuals'!N7</f>
        <v/>
      </c>
      <c r="K37" s="4">
        <f>'SaaS - Actuals'!O7</f>
        <v>120</v>
      </c>
      <c r="L37" s="4">
        <f>'SaaS - Actuals'!P7</f>
        <v>120</v>
      </c>
      <c r="M37" s="4">
        <f>'SaaS - Actuals'!Q7</f>
        <v>120</v>
      </c>
      <c r="N37" s="4">
        <f>'SaaS - Actuals'!R7</f>
        <v>120</v>
      </c>
      <c r="O37" s="4">
        <f>'SaaS - Actuals'!S7</f>
        <v>120</v>
      </c>
      <c r="P37" s="4">
        <f>'SaaS - Actuals'!T7</f>
        <v>120</v>
      </c>
      <c r="Q37" s="4">
        <f>'SaaS - Actuals'!U7</f>
        <v>120</v>
      </c>
      <c r="R37" s="4">
        <f>'SaaS - Actuals'!V7</f>
        <v>120.00000000000001</v>
      </c>
      <c r="S37" s="4">
        <f>'SaaS - Actuals'!W7</f>
        <v>120</v>
      </c>
      <c r="T37" s="4">
        <f>'SaaS - Actuals'!X7</f>
        <v>120</v>
      </c>
      <c r="U37" s="4">
        <f>'SaaS - Actuals'!Y7</f>
        <v>120</v>
      </c>
      <c r="V37" s="4">
        <f>'SaaS - Actuals'!Z7</f>
        <v>119.99999999999999</v>
      </c>
      <c r="W37" s="4">
        <f>'SaaS - Actuals'!AA7</f>
        <v>120</v>
      </c>
      <c r="X37" s="4">
        <f>'SaaS - Actuals'!AB7</f>
        <v>120</v>
      </c>
      <c r="Y37" s="4">
        <f>'SaaS - Actuals'!AC7</f>
        <v>120</v>
      </c>
      <c r="Z37" s="4">
        <f>'SaaS - Actuals'!AD7</f>
        <v>120.00000000000001</v>
      </c>
      <c r="AA37" s="4">
        <f>'SaaS - Actuals'!AE7</f>
        <v>120</v>
      </c>
      <c r="AB37" s="4">
        <f>'SaaS - Actuals'!AF7</f>
        <v>120</v>
      </c>
      <c r="AC37" s="4">
        <f>'SaaS - Actuals'!AG7</f>
        <v>120</v>
      </c>
      <c r="AD37" s="4">
        <f>'SaaS - Actuals'!AH7</f>
        <v>120.00000000000001</v>
      </c>
      <c r="AE37" s="4">
        <f>'SaaS - Actuals'!AI7</f>
        <v>120</v>
      </c>
      <c r="AF37" s="4">
        <f>'SaaS - Actuals'!AJ7</f>
        <v>120</v>
      </c>
      <c r="AG37" s="4">
        <f>'SaaS - Actuals'!AK7</f>
        <v>120</v>
      </c>
      <c r="AH37" s="4">
        <f>'SaaS - Actuals'!AL7</f>
        <v>120</v>
      </c>
      <c r="AI37" s="4">
        <f>'SaaS - Actuals'!AM7</f>
        <v>120</v>
      </c>
      <c r="AJ37" s="4">
        <f>'SaaS - Actuals'!AN7</f>
        <v>120</v>
      </c>
      <c r="AK37" s="4">
        <f>'SaaS - Actuals'!AO7</f>
        <v>120</v>
      </c>
      <c r="AL37" s="4">
        <f>'SaaS - Actuals'!AP7</f>
        <v>120</v>
      </c>
      <c r="AM37" s="4">
        <f>'SaaS - Actuals'!AQ7</f>
        <v>120</v>
      </c>
      <c r="AN37" s="4">
        <f>'SaaS - Actuals'!AR7</f>
        <v>120</v>
      </c>
      <c r="AO37" s="4">
        <f>'SaaS - Actuals'!AS7</f>
        <v>120</v>
      </c>
      <c r="AP37" s="4">
        <f>'SaaS - Actuals'!AT7</f>
        <v>120</v>
      </c>
      <c r="AQ37" s="4">
        <f>'SaaS - Actuals'!AU7</f>
        <v>120</v>
      </c>
      <c r="AR37" s="4">
        <f>'SaaS - Actuals'!AV7</f>
        <v>120</v>
      </c>
      <c r="AS37" s="4">
        <f>'SaaS - Actuals'!AW7</f>
        <v>120</v>
      </c>
      <c r="AT37" s="4">
        <f>'SaaS - Actuals'!AX7</f>
        <v>120</v>
      </c>
      <c r="AU37" s="4">
        <f>'SaaS - Actuals'!AY7</f>
        <v>120</v>
      </c>
      <c r="AV37" s="4">
        <f>'SaaS - Actuals'!AZ7</f>
        <v>120</v>
      </c>
      <c r="AW37" s="4">
        <f>'SaaS - Actuals'!BA7</f>
        <v>120</v>
      </c>
      <c r="AX37" s="4">
        <f>'SaaS - Actuals'!BB7</f>
        <v>120</v>
      </c>
      <c r="AY37" s="4">
        <f>'SaaS - Actuals'!BC7</f>
        <v>120</v>
      </c>
      <c r="AZ37" s="4">
        <f>'SaaS - Actuals'!BD7</f>
        <v>120</v>
      </c>
      <c r="BA37" s="4">
        <f>'SaaS - Actuals'!BE7</f>
        <v>120</v>
      </c>
      <c r="BB37" s="4">
        <f>'SaaS - Actuals'!BF7</f>
        <v>120</v>
      </c>
      <c r="BC37" s="4">
        <f>'SaaS - Actuals'!BG7</f>
        <v>120</v>
      </c>
      <c r="BD37" s="4">
        <f>'SaaS - Actuals'!BH7</f>
        <v>120</v>
      </c>
      <c r="BE37" s="4">
        <f>'SaaS - Actuals'!BI7</f>
        <v>120</v>
      </c>
      <c r="BF37" s="4">
        <f>'SaaS - Actuals'!BJ7</f>
        <v>120</v>
      </c>
      <c r="BG37" s="4">
        <f>'SaaS - Actuals'!BK7</f>
        <v>120</v>
      </c>
      <c r="BH37" s="4">
        <f>'SaaS - Actuals'!BL7</f>
        <v>120</v>
      </c>
      <c r="BI37" s="4">
        <f>'SaaS - Actuals'!BM7</f>
        <v>120</v>
      </c>
      <c r="BJ37" s="4">
        <f>'SaaS - Actuals'!BN7</f>
        <v>120</v>
      </c>
      <c r="BK37" s="4">
        <f>'SaaS - Actuals'!BO7</f>
        <v>120</v>
      </c>
      <c r="BL37" s="4">
        <f>'SaaS - Actuals'!BP7</f>
        <v>120</v>
      </c>
      <c r="BM37" s="4">
        <f>'SaaS - Actuals'!BQ7</f>
        <v>120</v>
      </c>
      <c r="BN37" s="4"/>
    </row>
    <row r="38" spans="1:66" ht="15.75" customHeight="1">
      <c r="A38" s="51" t="s">
        <v>5</v>
      </c>
      <c r="B38" s="16" t="str">
        <f t="shared" si="4"/>
        <v>#</v>
      </c>
      <c r="C38" s="5"/>
      <c r="D38" s="5"/>
      <c r="E38" s="5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10"/>
    </row>
    <row r="39" spans="1:66" ht="15.75" customHeight="1">
      <c r="A39" s="4" t="s">
        <v>9</v>
      </c>
      <c r="B39" s="15" t="str">
        <f t="shared" si="4"/>
        <v>BNew Leads</v>
      </c>
      <c r="C39" s="53" t="s">
        <v>56</v>
      </c>
      <c r="D39" s="53"/>
      <c r="E39" s="53"/>
      <c r="F39" s="54">
        <f>'SaaS - Budget'!S9</f>
        <v>0</v>
      </c>
      <c r="G39" s="54">
        <f>'SaaS - Budget'!T9</f>
        <v>0</v>
      </c>
      <c r="H39" s="54">
        <f>'SaaS - Budget'!U9</f>
        <v>0</v>
      </c>
      <c r="I39" s="54">
        <f>'SaaS - Budget'!V9</f>
        <v>0</v>
      </c>
      <c r="J39" s="54">
        <f>'SaaS - Budget'!W9</f>
        <v>0</v>
      </c>
      <c r="K39" s="54">
        <f>'SaaS - Budget'!X9</f>
        <v>40</v>
      </c>
      <c r="L39" s="54">
        <f>'SaaS - Budget'!Y9</f>
        <v>80</v>
      </c>
      <c r="M39" s="54">
        <f>'SaaS - Budget'!Z9</f>
        <v>120</v>
      </c>
      <c r="N39" s="54">
        <f>'SaaS - Budget'!AA9</f>
        <v>120</v>
      </c>
      <c r="O39" s="54">
        <f>'SaaS - Budget'!AB9</f>
        <v>120</v>
      </c>
      <c r="P39" s="54">
        <f>'SaaS - Budget'!AC9</f>
        <v>120</v>
      </c>
      <c r="Q39" s="54">
        <f>'SaaS - Budget'!AD9</f>
        <v>160</v>
      </c>
      <c r="R39" s="54">
        <f>'SaaS - Budget'!AE9</f>
        <v>200</v>
      </c>
      <c r="S39" s="54">
        <f>'SaaS - Budget'!AF9</f>
        <v>240</v>
      </c>
      <c r="T39" s="54">
        <f>'SaaS - Budget'!AG9</f>
        <v>240</v>
      </c>
      <c r="U39" s="54">
        <f>'SaaS - Budget'!AH9</f>
        <v>240</v>
      </c>
      <c r="V39" s="54">
        <f>'SaaS - Budget'!AI9</f>
        <v>280</v>
      </c>
      <c r="W39" s="54">
        <f>'SaaS - Budget'!AJ9</f>
        <v>320</v>
      </c>
      <c r="X39" s="54">
        <f>'SaaS - Budget'!AK9</f>
        <v>360</v>
      </c>
      <c r="Y39" s="54">
        <f>'SaaS - Budget'!AL9</f>
        <v>440</v>
      </c>
      <c r="Z39" s="54">
        <f>'SaaS - Budget'!AM9</f>
        <v>520</v>
      </c>
      <c r="AA39" s="54">
        <f>'SaaS - Budget'!AN9</f>
        <v>600</v>
      </c>
      <c r="AB39" s="54">
        <f>'SaaS - Budget'!AO9</f>
        <v>600</v>
      </c>
      <c r="AC39" s="54">
        <f>'SaaS - Budget'!AP9</f>
        <v>760</v>
      </c>
      <c r="AD39" s="54">
        <f>'SaaS - Budget'!AQ9</f>
        <v>920</v>
      </c>
      <c r="AE39" s="54">
        <f>'SaaS - Budget'!AR9</f>
        <v>1080</v>
      </c>
      <c r="AF39" s="54">
        <f>'SaaS - Budget'!AS9</f>
        <v>1080</v>
      </c>
      <c r="AG39" s="54">
        <f>'SaaS - Budget'!AT9</f>
        <v>1080</v>
      </c>
      <c r="AH39" s="54">
        <f>'SaaS - Budget'!AU9</f>
        <v>1240</v>
      </c>
      <c r="AI39" s="54">
        <f>'SaaS - Budget'!AV9</f>
        <v>1400</v>
      </c>
      <c r="AJ39" s="54">
        <f>'SaaS - Budget'!AW9</f>
        <v>1560</v>
      </c>
      <c r="AK39" s="54">
        <f>'SaaS - Budget'!AX9</f>
        <v>1560</v>
      </c>
      <c r="AL39" s="54">
        <f>'SaaS - Budget'!AY9</f>
        <v>1560</v>
      </c>
      <c r="AM39" s="54">
        <f>'SaaS - Budget'!AZ9</f>
        <v>1560</v>
      </c>
      <c r="AN39" s="54">
        <f>'SaaS - Budget'!BA9</f>
        <v>1560</v>
      </c>
      <c r="AO39" s="54">
        <f>'SaaS - Budget'!BB9</f>
        <v>1560</v>
      </c>
      <c r="AP39" s="54">
        <f>'SaaS - Budget'!BC9</f>
        <v>1560</v>
      </c>
      <c r="AQ39" s="54">
        <f>'SaaS - Budget'!BD9</f>
        <v>1560</v>
      </c>
      <c r="AR39" s="54">
        <f>'SaaS - Budget'!BE9</f>
        <v>1560</v>
      </c>
      <c r="AS39" s="54">
        <f>'SaaS - Budget'!BF9</f>
        <v>1560</v>
      </c>
      <c r="AT39" s="54">
        <f>'SaaS - Budget'!BG9</f>
        <v>1560</v>
      </c>
      <c r="AU39" s="54">
        <f>'SaaS - Budget'!BH9</f>
        <v>1560</v>
      </c>
      <c r="AV39" s="54">
        <f>'SaaS - Budget'!BI9</f>
        <v>1560</v>
      </c>
      <c r="AW39" s="54">
        <f>'SaaS - Budget'!BJ9</f>
        <v>1560</v>
      </c>
      <c r="AX39" s="54">
        <f>'SaaS - Budget'!BK9</f>
        <v>1560</v>
      </c>
      <c r="AY39" s="54">
        <f>'SaaS - Budget'!BL9</f>
        <v>1560</v>
      </c>
      <c r="AZ39" s="54">
        <f>'SaaS - Budget'!BM9</f>
        <v>1560</v>
      </c>
      <c r="BA39" s="54">
        <f>'SaaS - Budget'!BN9</f>
        <v>1560</v>
      </c>
      <c r="BB39" s="54">
        <f>'SaaS - Budget'!BO9</f>
        <v>1560</v>
      </c>
      <c r="BC39" s="54">
        <f>'SaaS - Budget'!BP9</f>
        <v>1560</v>
      </c>
      <c r="BD39" s="54">
        <f>'SaaS - Budget'!BQ9</f>
        <v>1560</v>
      </c>
      <c r="BE39" s="54">
        <f>'SaaS - Budget'!BR9</f>
        <v>1560</v>
      </c>
      <c r="BF39" s="54">
        <f>'SaaS - Budget'!BS9</f>
        <v>1560</v>
      </c>
      <c r="BG39" s="54">
        <f>'SaaS - Budget'!BT9</f>
        <v>1560</v>
      </c>
      <c r="BH39" s="54">
        <f>'SaaS - Budget'!BU9</f>
        <v>1560</v>
      </c>
      <c r="BI39" s="54">
        <f>'SaaS - Budget'!BV9</f>
        <v>1560</v>
      </c>
      <c r="BJ39" s="54">
        <f>'SaaS - Budget'!BW9</f>
        <v>1560</v>
      </c>
      <c r="BK39" s="54">
        <f>'SaaS - Budget'!BX9</f>
        <v>1560</v>
      </c>
      <c r="BL39" s="54">
        <f>'SaaS - Budget'!BY9</f>
        <v>1560</v>
      </c>
      <c r="BM39" s="54">
        <f>'SaaS - Budget'!BZ9</f>
        <v>1560</v>
      </c>
      <c r="BN39" s="4"/>
    </row>
    <row r="40" spans="1:66" ht="15.75" customHeight="1">
      <c r="A40" s="4" t="s">
        <v>45</v>
      </c>
      <c r="B40" s="15" t="str">
        <f t="shared" si="4"/>
        <v>ANew Leads</v>
      </c>
      <c r="C40" s="53" t="s">
        <v>56</v>
      </c>
      <c r="D40" s="53"/>
      <c r="E40" s="53"/>
      <c r="F40" s="54">
        <f>'SaaS - Actuals'!J9</f>
        <v>0</v>
      </c>
      <c r="G40" s="54">
        <f>'SaaS - Actuals'!K9</f>
        <v>0</v>
      </c>
      <c r="H40" s="54">
        <f>'SaaS - Actuals'!L9</f>
        <v>0</v>
      </c>
      <c r="I40" s="54">
        <f>'SaaS - Actuals'!M9</f>
        <v>0</v>
      </c>
      <c r="J40" s="54">
        <f>'SaaS - Actuals'!N9</f>
        <v>0</v>
      </c>
      <c r="K40" s="54">
        <f>'SaaS - Actuals'!O9</f>
        <v>40</v>
      </c>
      <c r="L40" s="54">
        <f>'SaaS - Actuals'!P9</f>
        <v>80</v>
      </c>
      <c r="M40" s="54">
        <f>'SaaS - Actuals'!Q9</f>
        <v>120</v>
      </c>
      <c r="N40" s="54">
        <f>'SaaS - Actuals'!R9</f>
        <v>120</v>
      </c>
      <c r="O40" s="54">
        <f>'SaaS - Actuals'!S9</f>
        <v>120</v>
      </c>
      <c r="P40" s="54">
        <f>'SaaS - Actuals'!T9</f>
        <v>120</v>
      </c>
      <c r="Q40" s="54">
        <f>'SaaS - Actuals'!U9</f>
        <v>160</v>
      </c>
      <c r="R40" s="54">
        <f>'SaaS - Actuals'!V9</f>
        <v>200</v>
      </c>
      <c r="S40" s="54">
        <f>'SaaS - Actuals'!W9</f>
        <v>240</v>
      </c>
      <c r="T40" s="54">
        <f>'SaaS - Actuals'!X9</f>
        <v>240</v>
      </c>
      <c r="U40" s="54">
        <f>'SaaS - Actuals'!Y9</f>
        <v>240</v>
      </c>
      <c r="V40" s="54">
        <f>'SaaS - Actuals'!Z9</f>
        <v>280</v>
      </c>
      <c r="W40" s="54">
        <f>'SaaS - Actuals'!AA9</f>
        <v>320</v>
      </c>
      <c r="X40" s="54">
        <f>'SaaS - Actuals'!AB9</f>
        <v>360</v>
      </c>
      <c r="Y40" s="54">
        <f>'SaaS - Actuals'!AC9</f>
        <v>440</v>
      </c>
      <c r="Z40" s="54">
        <f>'SaaS - Actuals'!AD9</f>
        <v>520</v>
      </c>
      <c r="AA40" s="54">
        <f>'SaaS - Actuals'!AE9</f>
        <v>600</v>
      </c>
      <c r="AB40" s="54">
        <f>'SaaS - Actuals'!AF9</f>
        <v>600</v>
      </c>
      <c r="AC40" s="54">
        <f>'SaaS - Actuals'!AG9</f>
        <v>760</v>
      </c>
      <c r="AD40" s="54">
        <f>'SaaS - Actuals'!AH9</f>
        <v>920</v>
      </c>
      <c r="AE40" s="54">
        <f>'SaaS - Actuals'!AI9</f>
        <v>1080</v>
      </c>
      <c r="AF40" s="54">
        <f>'SaaS - Actuals'!AJ9</f>
        <v>1080</v>
      </c>
      <c r="AG40" s="54">
        <f>'SaaS - Actuals'!AK9</f>
        <v>1080</v>
      </c>
      <c r="AH40" s="54">
        <f>'SaaS - Actuals'!AL9</f>
        <v>1240</v>
      </c>
      <c r="AI40" s="54">
        <f>'SaaS - Actuals'!AM9</f>
        <v>1400</v>
      </c>
      <c r="AJ40" s="54">
        <f>'SaaS - Actuals'!AN9</f>
        <v>1560</v>
      </c>
      <c r="AK40" s="54">
        <f>'SaaS - Actuals'!AO9</f>
        <v>1560</v>
      </c>
      <c r="AL40" s="54">
        <f>'SaaS - Actuals'!AP9</f>
        <v>1560</v>
      </c>
      <c r="AM40" s="54">
        <f>'SaaS - Actuals'!AQ9</f>
        <v>1560</v>
      </c>
      <c r="AN40" s="54">
        <f>'SaaS - Actuals'!AR9</f>
        <v>1560</v>
      </c>
      <c r="AO40" s="54">
        <f>'SaaS - Actuals'!AS9</f>
        <v>1560</v>
      </c>
      <c r="AP40" s="54">
        <f>'SaaS - Actuals'!AT9</f>
        <v>1560</v>
      </c>
      <c r="AQ40" s="54">
        <f>'SaaS - Actuals'!AU9</f>
        <v>1560</v>
      </c>
      <c r="AR40" s="54">
        <f>'SaaS - Actuals'!AV9</f>
        <v>1560</v>
      </c>
      <c r="AS40" s="54">
        <f>'SaaS - Actuals'!AW9</f>
        <v>1560</v>
      </c>
      <c r="AT40" s="54">
        <f>'SaaS - Actuals'!AX9</f>
        <v>1560</v>
      </c>
      <c r="AU40" s="54">
        <f>'SaaS - Actuals'!AY9</f>
        <v>1560</v>
      </c>
      <c r="AV40" s="54">
        <f>'SaaS - Actuals'!AZ9</f>
        <v>1560</v>
      </c>
      <c r="AW40" s="54">
        <f>'SaaS - Actuals'!BA9</f>
        <v>1560</v>
      </c>
      <c r="AX40" s="54">
        <f>'SaaS - Actuals'!BB9</f>
        <v>1560</v>
      </c>
      <c r="AY40" s="54">
        <f>'SaaS - Actuals'!BC9</f>
        <v>1560</v>
      </c>
      <c r="AZ40" s="54">
        <f>'SaaS - Actuals'!BD9</f>
        <v>1560</v>
      </c>
      <c r="BA40" s="54">
        <f>'SaaS - Actuals'!BE9</f>
        <v>1560</v>
      </c>
      <c r="BB40" s="54">
        <f>'SaaS - Actuals'!BF9</f>
        <v>1560</v>
      </c>
      <c r="BC40" s="54">
        <f>'SaaS - Actuals'!BG9</f>
        <v>1560</v>
      </c>
      <c r="BD40" s="54">
        <f>'SaaS - Actuals'!BH9</f>
        <v>1560</v>
      </c>
      <c r="BE40" s="54">
        <f>'SaaS - Actuals'!BI9</f>
        <v>1560</v>
      </c>
      <c r="BF40" s="54">
        <f>'SaaS - Actuals'!BJ9</f>
        <v>1560</v>
      </c>
      <c r="BG40" s="54">
        <f>'SaaS - Actuals'!BK9</f>
        <v>1560</v>
      </c>
      <c r="BH40" s="54">
        <f>'SaaS - Actuals'!BL9</f>
        <v>1560</v>
      </c>
      <c r="BI40" s="54">
        <f>'SaaS - Actuals'!BM9</f>
        <v>1560</v>
      </c>
      <c r="BJ40" s="54">
        <f>'SaaS - Actuals'!BN9</f>
        <v>1560</v>
      </c>
      <c r="BK40" s="54">
        <f>'SaaS - Actuals'!BO9</f>
        <v>1560</v>
      </c>
      <c r="BL40" s="54">
        <f>'SaaS - Actuals'!BP9</f>
        <v>1560</v>
      </c>
      <c r="BM40" s="54">
        <f>'SaaS - Actuals'!BQ9</f>
        <v>1560</v>
      </c>
      <c r="BN40" s="4"/>
    </row>
    <row r="41" spans="1:66" ht="15.75" customHeight="1">
      <c r="A41" s="15" t="s">
        <v>5</v>
      </c>
      <c r="B41" s="16" t="str">
        <f t="shared" si="4"/>
        <v>#</v>
      </c>
      <c r="C41" s="53"/>
      <c r="D41" s="53"/>
      <c r="E41" s="53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4"/>
    </row>
    <row r="42" spans="1:66" ht="15.75" customHeight="1">
      <c r="A42" s="17" t="s">
        <v>9</v>
      </c>
      <c r="B42" s="16" t="str">
        <f t="shared" si="4"/>
        <v>BNew Customers</v>
      </c>
      <c r="C42" s="10" t="s">
        <v>57</v>
      </c>
      <c r="D42" s="10"/>
      <c r="E42" s="10"/>
      <c r="F42" s="56">
        <f ca="1">'SaaS - Budget'!S26</f>
        <v>0</v>
      </c>
      <c r="G42" s="56">
        <f ca="1">'SaaS - Budget'!T26</f>
        <v>0</v>
      </c>
      <c r="H42" s="56">
        <f ca="1">'SaaS - Budget'!U26</f>
        <v>0</v>
      </c>
      <c r="I42" s="56">
        <f ca="1">'SaaS - Budget'!V26</f>
        <v>0</v>
      </c>
      <c r="J42" s="56">
        <f ca="1">'SaaS - Budget'!W26</f>
        <v>0</v>
      </c>
      <c r="K42" s="56">
        <f ca="1">'SaaS - Budget'!X26</f>
        <v>0</v>
      </c>
      <c r="L42" s="56">
        <f ca="1">'SaaS - Budget'!Y26</f>
        <v>0</v>
      </c>
      <c r="M42" s="56">
        <f ca="1">'SaaS - Budget'!Z26</f>
        <v>7.0000000000000009</v>
      </c>
      <c r="N42" s="56">
        <f ca="1">'SaaS - Budget'!AA26</f>
        <v>14.000000000000002</v>
      </c>
      <c r="O42" s="56">
        <f ca="1">'SaaS - Budget'!AB26</f>
        <v>21</v>
      </c>
      <c r="P42" s="56">
        <f ca="1">'SaaS - Budget'!AC26</f>
        <v>21</v>
      </c>
      <c r="Q42" s="56">
        <f ca="1">'SaaS - Budget'!AD26</f>
        <v>21</v>
      </c>
      <c r="R42" s="56">
        <f ca="1">'SaaS - Budget'!AE26</f>
        <v>21</v>
      </c>
      <c r="S42" s="56">
        <f ca="1">'SaaS - Budget'!AF26</f>
        <v>28.000000000000004</v>
      </c>
      <c r="T42" s="56">
        <f ca="1">'SaaS - Budget'!AG26</f>
        <v>35</v>
      </c>
      <c r="U42" s="56">
        <f ca="1">'SaaS - Budget'!AH26</f>
        <v>42</v>
      </c>
      <c r="V42" s="56">
        <f ca="1">'SaaS - Budget'!AI26</f>
        <v>42</v>
      </c>
      <c r="W42" s="56">
        <f ca="1">'SaaS - Budget'!AJ26</f>
        <v>42</v>
      </c>
      <c r="X42" s="56">
        <f ca="1">'SaaS - Budget'!AK26</f>
        <v>48.999999999999993</v>
      </c>
      <c r="Y42" s="56">
        <f ca="1">'SaaS - Budget'!AL26</f>
        <v>56.000000000000007</v>
      </c>
      <c r="Z42" s="56">
        <f ca="1">'SaaS - Budget'!AM26</f>
        <v>62.999999999999993</v>
      </c>
      <c r="AA42" s="56">
        <f ca="1">'SaaS - Budget'!AN26</f>
        <v>77</v>
      </c>
      <c r="AB42" s="56">
        <f ca="1">'SaaS - Budget'!AO26</f>
        <v>91</v>
      </c>
      <c r="AC42" s="56">
        <f ca="1">'SaaS - Budget'!AP26</f>
        <v>105</v>
      </c>
      <c r="AD42" s="56">
        <f ca="1">'SaaS - Budget'!AQ26</f>
        <v>105</v>
      </c>
      <c r="AE42" s="56">
        <f ca="1">'SaaS - Budget'!AR26</f>
        <v>133</v>
      </c>
      <c r="AF42" s="56">
        <f ca="1">'SaaS - Budget'!AS26</f>
        <v>160.99999999999997</v>
      </c>
      <c r="AG42" s="56">
        <f ca="1">'SaaS - Budget'!AT26</f>
        <v>189</v>
      </c>
      <c r="AH42" s="56">
        <f ca="1">'SaaS - Budget'!AU26</f>
        <v>189</v>
      </c>
      <c r="AI42" s="56">
        <f ca="1">'SaaS - Budget'!AV26</f>
        <v>189</v>
      </c>
      <c r="AJ42" s="56">
        <f ca="1">'SaaS - Budget'!AW26</f>
        <v>217</v>
      </c>
      <c r="AK42" s="56">
        <f ca="1">'SaaS - Budget'!AX26</f>
        <v>244.99999999999994</v>
      </c>
      <c r="AL42" s="56">
        <f ca="1">'SaaS - Budget'!AY26</f>
        <v>273</v>
      </c>
      <c r="AM42" s="56">
        <f ca="1">'SaaS - Budget'!AZ26</f>
        <v>273</v>
      </c>
      <c r="AN42" s="56">
        <f ca="1">'SaaS - Budget'!BA26</f>
        <v>273</v>
      </c>
      <c r="AO42" s="56">
        <f ca="1">'SaaS - Budget'!BB26</f>
        <v>273</v>
      </c>
      <c r="AP42" s="56">
        <f ca="1">'SaaS - Budget'!BC26</f>
        <v>273</v>
      </c>
      <c r="AQ42" s="56">
        <f ca="1">'SaaS - Budget'!BD26</f>
        <v>273</v>
      </c>
      <c r="AR42" s="56">
        <f ca="1">'SaaS - Budget'!BE26</f>
        <v>273</v>
      </c>
      <c r="AS42" s="56">
        <f ca="1">'SaaS - Budget'!BF26</f>
        <v>273</v>
      </c>
      <c r="AT42" s="56">
        <f ca="1">'SaaS - Budget'!BG26</f>
        <v>273</v>
      </c>
      <c r="AU42" s="56">
        <f ca="1">'SaaS - Budget'!BH26</f>
        <v>273</v>
      </c>
      <c r="AV42" s="56">
        <f ca="1">'SaaS - Budget'!BI26</f>
        <v>273</v>
      </c>
      <c r="AW42" s="56">
        <f ca="1">'SaaS - Budget'!BJ26</f>
        <v>273</v>
      </c>
      <c r="AX42" s="56">
        <f ca="1">'SaaS - Budget'!BK26</f>
        <v>273</v>
      </c>
      <c r="AY42" s="55">
        <f ca="1">'SaaS - Budget'!BL26</f>
        <v>273</v>
      </c>
      <c r="AZ42" s="55">
        <f ca="1">'SaaS - Budget'!BM26</f>
        <v>273</v>
      </c>
      <c r="BA42" s="55">
        <f ca="1">'SaaS - Budget'!BN26</f>
        <v>273</v>
      </c>
      <c r="BB42" s="55">
        <f ca="1">'SaaS - Budget'!BO26</f>
        <v>273</v>
      </c>
      <c r="BC42" s="55">
        <f ca="1">'SaaS - Budget'!BP26</f>
        <v>273</v>
      </c>
      <c r="BD42" s="55">
        <f ca="1">'SaaS - Budget'!BQ26</f>
        <v>273</v>
      </c>
      <c r="BE42" s="55">
        <f ca="1">'SaaS - Budget'!BR26</f>
        <v>273</v>
      </c>
      <c r="BF42" s="55">
        <f ca="1">'SaaS - Budget'!BS26</f>
        <v>273</v>
      </c>
      <c r="BG42" s="55">
        <f ca="1">'SaaS - Budget'!BT26</f>
        <v>273</v>
      </c>
      <c r="BH42" s="55">
        <f ca="1">'SaaS - Budget'!BU26</f>
        <v>273</v>
      </c>
      <c r="BI42" s="55">
        <f ca="1">'SaaS - Budget'!BV26</f>
        <v>273</v>
      </c>
      <c r="BJ42" s="55">
        <f ca="1">'SaaS - Budget'!BW26</f>
        <v>273</v>
      </c>
      <c r="BK42" s="55">
        <f ca="1">'SaaS - Budget'!BX26</f>
        <v>273</v>
      </c>
      <c r="BL42" s="55">
        <f ca="1">'SaaS - Budget'!BY26</f>
        <v>273</v>
      </c>
      <c r="BM42" s="55">
        <f ca="1">'SaaS - Budget'!BZ26</f>
        <v>273</v>
      </c>
      <c r="BN42" s="4"/>
    </row>
    <row r="43" spans="1:66" ht="15.75" customHeight="1" outlineLevel="1">
      <c r="A43" s="23" t="s">
        <v>9</v>
      </c>
      <c r="B43" s="16" t="str">
        <f t="shared" si="4"/>
        <v>B</v>
      </c>
      <c r="C43" s="57"/>
      <c r="D43" s="24" t="s">
        <v>26</v>
      </c>
      <c r="E43" s="57"/>
      <c r="F43" s="58">
        <f ca="1">'SaaS - Budget'!S27</f>
        <v>0</v>
      </c>
      <c r="G43" s="58">
        <f ca="1">'SaaS - Budget'!T27</f>
        <v>0</v>
      </c>
      <c r="H43" s="58">
        <f ca="1">'SaaS - Budget'!U27</f>
        <v>0</v>
      </c>
      <c r="I43" s="58">
        <f ca="1">'SaaS - Budget'!V27</f>
        <v>0</v>
      </c>
      <c r="J43" s="58">
        <f ca="1">'SaaS - Budget'!W27</f>
        <v>0</v>
      </c>
      <c r="K43" s="58">
        <f ca="1">'SaaS - Budget'!X27</f>
        <v>0</v>
      </c>
      <c r="L43" s="58">
        <f ca="1">'SaaS - Budget'!Y27</f>
        <v>0</v>
      </c>
      <c r="M43" s="58">
        <f ca="1">'SaaS - Budget'!Z27</f>
        <v>4.2</v>
      </c>
      <c r="N43" s="58">
        <f ca="1">'SaaS - Budget'!AA27</f>
        <v>8.4</v>
      </c>
      <c r="O43" s="58">
        <f ca="1">'SaaS - Budget'!AB27</f>
        <v>12.6</v>
      </c>
      <c r="P43" s="58">
        <f ca="1">'SaaS - Budget'!AC27</f>
        <v>12.6</v>
      </c>
      <c r="Q43" s="58">
        <f ca="1">'SaaS - Budget'!AD27</f>
        <v>12.6</v>
      </c>
      <c r="R43" s="58">
        <f ca="1">'SaaS - Budget'!AE27</f>
        <v>12.6</v>
      </c>
      <c r="S43" s="58">
        <f ca="1">'SaaS - Budget'!AF27</f>
        <v>16.8</v>
      </c>
      <c r="T43" s="58">
        <f ca="1">'SaaS - Budget'!AG27</f>
        <v>21</v>
      </c>
      <c r="U43" s="58">
        <f ca="1">'SaaS - Budget'!AH27</f>
        <v>25.2</v>
      </c>
      <c r="V43" s="58">
        <f ca="1">'SaaS - Budget'!AI27</f>
        <v>25.2</v>
      </c>
      <c r="W43" s="58">
        <f ca="1">'SaaS - Budget'!AJ27</f>
        <v>25.2</v>
      </c>
      <c r="X43" s="58">
        <f ca="1">'SaaS - Budget'!AK27</f>
        <v>29.4</v>
      </c>
      <c r="Y43" s="58">
        <f ca="1">'SaaS - Budget'!AL27</f>
        <v>33.6</v>
      </c>
      <c r="Z43" s="58">
        <f ca="1">'SaaS - Budget'!AM27</f>
        <v>37.799999999999997</v>
      </c>
      <c r="AA43" s="58">
        <f ca="1">'SaaS - Budget'!AN27</f>
        <v>46.199999999999996</v>
      </c>
      <c r="AB43" s="58">
        <f ca="1">'SaaS - Budget'!AO27</f>
        <v>54.6</v>
      </c>
      <c r="AC43" s="58">
        <f ca="1">'SaaS - Budget'!AP27</f>
        <v>63</v>
      </c>
      <c r="AD43" s="58">
        <f ca="1">'SaaS - Budget'!AQ27</f>
        <v>63</v>
      </c>
      <c r="AE43" s="58">
        <f ca="1">'SaaS - Budget'!AR27</f>
        <v>79.8</v>
      </c>
      <c r="AF43" s="58">
        <f ca="1">'SaaS - Budget'!AS27</f>
        <v>96.6</v>
      </c>
      <c r="AG43" s="58">
        <f ca="1">'SaaS - Budget'!AT27</f>
        <v>113.39999999999999</v>
      </c>
      <c r="AH43" s="58">
        <f ca="1">'SaaS - Budget'!AU27</f>
        <v>113.39999999999999</v>
      </c>
      <c r="AI43" s="58">
        <f ca="1">'SaaS - Budget'!AV27</f>
        <v>113.39999999999999</v>
      </c>
      <c r="AJ43" s="58">
        <f ca="1">'SaaS - Budget'!AW27</f>
        <v>130.19999999999999</v>
      </c>
      <c r="AK43" s="58">
        <f ca="1">'SaaS - Budget'!AX27</f>
        <v>146.99999999999997</v>
      </c>
      <c r="AL43" s="58">
        <f ca="1">'SaaS - Budget'!AY27</f>
        <v>163.79999999999998</v>
      </c>
      <c r="AM43" s="58">
        <f ca="1">'SaaS - Budget'!AZ27</f>
        <v>163.79999999999998</v>
      </c>
      <c r="AN43" s="58">
        <f ca="1">'SaaS - Budget'!BA27</f>
        <v>163.79999999999998</v>
      </c>
      <c r="AO43" s="58">
        <f ca="1">'SaaS - Budget'!BB27</f>
        <v>163.79999999999998</v>
      </c>
      <c r="AP43" s="58">
        <f ca="1">'SaaS - Budget'!BC27</f>
        <v>163.79999999999998</v>
      </c>
      <c r="AQ43" s="58">
        <f ca="1">'SaaS - Budget'!BD27</f>
        <v>163.79999999999998</v>
      </c>
      <c r="AR43" s="58">
        <f ca="1">'SaaS - Budget'!BE27</f>
        <v>163.79999999999998</v>
      </c>
      <c r="AS43" s="58">
        <f ca="1">'SaaS - Budget'!BF27</f>
        <v>163.79999999999998</v>
      </c>
      <c r="AT43" s="58">
        <f ca="1">'SaaS - Budget'!BG27</f>
        <v>163.79999999999998</v>
      </c>
      <c r="AU43" s="58">
        <f ca="1">'SaaS - Budget'!BH27</f>
        <v>163.79999999999998</v>
      </c>
      <c r="AV43" s="58">
        <f ca="1">'SaaS - Budget'!BI27</f>
        <v>163.79999999999998</v>
      </c>
      <c r="AW43" s="58">
        <f ca="1">'SaaS - Budget'!BJ27</f>
        <v>163.79999999999998</v>
      </c>
      <c r="AX43" s="58">
        <f ca="1">'SaaS - Budget'!BK27</f>
        <v>163.79999999999998</v>
      </c>
      <c r="AY43" s="58">
        <f ca="1">'SaaS - Budget'!BL27</f>
        <v>163.79999999999998</v>
      </c>
      <c r="AZ43" s="58">
        <f ca="1">'SaaS - Budget'!BM27</f>
        <v>163.79999999999998</v>
      </c>
      <c r="BA43" s="58">
        <f ca="1">'SaaS - Budget'!BN27</f>
        <v>163.79999999999998</v>
      </c>
      <c r="BB43" s="58">
        <f ca="1">'SaaS - Budget'!BO27</f>
        <v>163.79999999999998</v>
      </c>
      <c r="BC43" s="58">
        <f ca="1">'SaaS - Budget'!BP27</f>
        <v>163.79999999999998</v>
      </c>
      <c r="BD43" s="58">
        <f ca="1">'SaaS - Budget'!BQ27</f>
        <v>163.79999999999998</v>
      </c>
      <c r="BE43" s="58">
        <f ca="1">'SaaS - Budget'!BR27</f>
        <v>163.79999999999998</v>
      </c>
      <c r="BF43" s="58">
        <f ca="1">'SaaS - Budget'!BS27</f>
        <v>163.79999999999998</v>
      </c>
      <c r="BG43" s="58">
        <f ca="1">'SaaS - Budget'!BT27</f>
        <v>163.79999999999998</v>
      </c>
      <c r="BH43" s="58">
        <f ca="1">'SaaS - Budget'!BU27</f>
        <v>163.79999999999998</v>
      </c>
      <c r="BI43" s="58">
        <f ca="1">'SaaS - Budget'!BV27</f>
        <v>163.79999999999998</v>
      </c>
      <c r="BJ43" s="58">
        <f ca="1">'SaaS - Budget'!BW27</f>
        <v>163.79999999999998</v>
      </c>
      <c r="BK43" s="58">
        <f ca="1">'SaaS - Budget'!BX27</f>
        <v>163.79999999999998</v>
      </c>
      <c r="BL43" s="58">
        <f ca="1">'SaaS - Budget'!BY27</f>
        <v>163.79999999999998</v>
      </c>
      <c r="BM43" s="58">
        <f ca="1">'SaaS - Budget'!BZ27</f>
        <v>163.79999999999998</v>
      </c>
      <c r="BN43" s="19"/>
    </row>
    <row r="44" spans="1:66" ht="15.75" customHeight="1" outlineLevel="1">
      <c r="A44" s="23" t="s">
        <v>9</v>
      </c>
      <c r="B44" s="16" t="str">
        <f t="shared" si="4"/>
        <v>B</v>
      </c>
      <c r="C44" s="57"/>
      <c r="D44" s="24" t="s">
        <v>39</v>
      </c>
      <c r="E44" s="57"/>
      <c r="F44" s="58">
        <f ca="1">'SaaS - Budget'!S29</f>
        <v>0</v>
      </c>
      <c r="G44" s="58">
        <f ca="1">'SaaS - Budget'!T29</f>
        <v>0</v>
      </c>
      <c r="H44" s="58">
        <f ca="1">'SaaS - Budget'!U29</f>
        <v>0</v>
      </c>
      <c r="I44" s="58">
        <f ca="1">'SaaS - Budget'!V29</f>
        <v>0</v>
      </c>
      <c r="J44" s="58">
        <f ca="1">'SaaS - Budget'!W29</f>
        <v>0</v>
      </c>
      <c r="K44" s="58">
        <f ca="1">'SaaS - Budget'!X29</f>
        <v>0</v>
      </c>
      <c r="L44" s="58">
        <f ca="1">'SaaS - Budget'!Y29</f>
        <v>0</v>
      </c>
      <c r="M44" s="58">
        <f ca="1">'SaaS - Budget'!Z29</f>
        <v>2.1</v>
      </c>
      <c r="N44" s="58">
        <f ca="1">'SaaS - Budget'!AA29</f>
        <v>4.2</v>
      </c>
      <c r="O44" s="58">
        <f ca="1">'SaaS - Budget'!AB29</f>
        <v>6.3</v>
      </c>
      <c r="P44" s="58">
        <f ca="1">'SaaS - Budget'!AC29</f>
        <v>6.3</v>
      </c>
      <c r="Q44" s="58">
        <f ca="1">'SaaS - Budget'!AD29</f>
        <v>6.3</v>
      </c>
      <c r="R44" s="58">
        <f ca="1">'SaaS - Budget'!AE29</f>
        <v>6.3</v>
      </c>
      <c r="S44" s="58">
        <f ca="1">'SaaS - Budget'!AF29</f>
        <v>8.4</v>
      </c>
      <c r="T44" s="58">
        <f ca="1">'SaaS - Budget'!AG29</f>
        <v>10.5</v>
      </c>
      <c r="U44" s="58">
        <f ca="1">'SaaS - Budget'!AH29</f>
        <v>12.6</v>
      </c>
      <c r="V44" s="58">
        <f ca="1">'SaaS - Budget'!AI29</f>
        <v>12.6</v>
      </c>
      <c r="W44" s="58">
        <f ca="1">'SaaS - Budget'!AJ29</f>
        <v>12.6</v>
      </c>
      <c r="X44" s="58">
        <f ca="1">'SaaS - Budget'!AK29</f>
        <v>14.7</v>
      </c>
      <c r="Y44" s="58">
        <f ca="1">'SaaS - Budget'!AL29</f>
        <v>16.8</v>
      </c>
      <c r="Z44" s="58">
        <f ca="1">'SaaS - Budget'!AM29</f>
        <v>18.899999999999999</v>
      </c>
      <c r="AA44" s="58">
        <f ca="1">'SaaS - Budget'!AN29</f>
        <v>23.099999999999998</v>
      </c>
      <c r="AB44" s="58">
        <f ca="1">'SaaS - Budget'!AO29</f>
        <v>27.3</v>
      </c>
      <c r="AC44" s="58">
        <f ca="1">'SaaS - Budget'!AP29</f>
        <v>31.5</v>
      </c>
      <c r="AD44" s="58">
        <f ca="1">'SaaS - Budget'!AQ29</f>
        <v>31.5</v>
      </c>
      <c r="AE44" s="58">
        <f ca="1">'SaaS - Budget'!AR29</f>
        <v>39.9</v>
      </c>
      <c r="AF44" s="58">
        <f ca="1">'SaaS - Budget'!AS29</f>
        <v>48.3</v>
      </c>
      <c r="AG44" s="58">
        <f ca="1">'SaaS - Budget'!AT29</f>
        <v>56.699999999999996</v>
      </c>
      <c r="AH44" s="58">
        <f ca="1">'SaaS - Budget'!AU29</f>
        <v>56.699999999999996</v>
      </c>
      <c r="AI44" s="58">
        <f ca="1">'SaaS - Budget'!AV29</f>
        <v>56.699999999999996</v>
      </c>
      <c r="AJ44" s="58">
        <f ca="1">'SaaS - Budget'!AW29</f>
        <v>65.099999999999994</v>
      </c>
      <c r="AK44" s="58">
        <f ca="1">'SaaS - Budget'!AX29</f>
        <v>73.499999999999986</v>
      </c>
      <c r="AL44" s="58">
        <f ca="1">'SaaS - Budget'!AY29</f>
        <v>81.899999999999991</v>
      </c>
      <c r="AM44" s="58">
        <f ca="1">'SaaS - Budget'!AZ29</f>
        <v>81.899999999999991</v>
      </c>
      <c r="AN44" s="58">
        <f ca="1">'SaaS - Budget'!BA29</f>
        <v>81.899999999999991</v>
      </c>
      <c r="AO44" s="58">
        <f ca="1">'SaaS - Budget'!BB29</f>
        <v>81.899999999999991</v>
      </c>
      <c r="AP44" s="58">
        <f ca="1">'SaaS - Budget'!BC29</f>
        <v>81.899999999999991</v>
      </c>
      <c r="AQ44" s="58">
        <f ca="1">'SaaS - Budget'!BD29</f>
        <v>81.899999999999991</v>
      </c>
      <c r="AR44" s="58">
        <f ca="1">'SaaS - Budget'!BE29</f>
        <v>81.899999999999991</v>
      </c>
      <c r="AS44" s="58">
        <f ca="1">'SaaS - Budget'!BF29</f>
        <v>81.899999999999991</v>
      </c>
      <c r="AT44" s="58">
        <f ca="1">'SaaS - Budget'!BG29</f>
        <v>81.899999999999991</v>
      </c>
      <c r="AU44" s="58">
        <f ca="1">'SaaS - Budget'!BH29</f>
        <v>81.899999999999991</v>
      </c>
      <c r="AV44" s="58">
        <f ca="1">'SaaS - Budget'!BI29</f>
        <v>81.899999999999991</v>
      </c>
      <c r="AW44" s="58">
        <f ca="1">'SaaS - Budget'!BJ29</f>
        <v>81.899999999999991</v>
      </c>
      <c r="AX44" s="58">
        <f ca="1">'SaaS - Budget'!BK29</f>
        <v>81.899999999999991</v>
      </c>
      <c r="AY44" s="58">
        <f ca="1">'SaaS - Budget'!BL29</f>
        <v>81.899999999999991</v>
      </c>
      <c r="AZ44" s="58">
        <f ca="1">'SaaS - Budget'!BM29</f>
        <v>81.899999999999991</v>
      </c>
      <c r="BA44" s="58">
        <f ca="1">'SaaS - Budget'!BN29</f>
        <v>81.899999999999991</v>
      </c>
      <c r="BB44" s="58">
        <f ca="1">'SaaS - Budget'!BO29</f>
        <v>81.899999999999991</v>
      </c>
      <c r="BC44" s="58">
        <f ca="1">'SaaS - Budget'!BP29</f>
        <v>81.899999999999991</v>
      </c>
      <c r="BD44" s="58">
        <f ca="1">'SaaS - Budget'!BQ29</f>
        <v>81.899999999999991</v>
      </c>
      <c r="BE44" s="58">
        <f ca="1">'SaaS - Budget'!BR29</f>
        <v>81.899999999999991</v>
      </c>
      <c r="BF44" s="58">
        <f ca="1">'SaaS - Budget'!BS29</f>
        <v>81.899999999999991</v>
      </c>
      <c r="BG44" s="58">
        <f ca="1">'SaaS - Budget'!BT29</f>
        <v>81.899999999999991</v>
      </c>
      <c r="BH44" s="58">
        <f ca="1">'SaaS - Budget'!BU29</f>
        <v>81.899999999999991</v>
      </c>
      <c r="BI44" s="58">
        <f ca="1">'SaaS - Budget'!BV29</f>
        <v>81.899999999999991</v>
      </c>
      <c r="BJ44" s="58">
        <f ca="1">'SaaS - Budget'!BW29</f>
        <v>81.899999999999991</v>
      </c>
      <c r="BK44" s="58">
        <f ca="1">'SaaS - Budget'!BX29</f>
        <v>81.899999999999991</v>
      </c>
      <c r="BL44" s="58">
        <f ca="1">'SaaS - Budget'!BY29</f>
        <v>81.899999999999991</v>
      </c>
      <c r="BM44" s="58">
        <f ca="1">'SaaS - Budget'!BZ29</f>
        <v>81.899999999999991</v>
      </c>
      <c r="BN44" s="19"/>
    </row>
    <row r="45" spans="1:66" ht="15.75" customHeight="1" outlineLevel="1">
      <c r="A45" s="23" t="s">
        <v>9</v>
      </c>
      <c r="B45" s="16" t="str">
        <f t="shared" si="4"/>
        <v>B</v>
      </c>
      <c r="C45" s="57"/>
      <c r="D45" s="24" t="s">
        <v>44</v>
      </c>
      <c r="E45" s="57"/>
      <c r="F45" s="58">
        <f ca="1">'SaaS - Budget'!S31</f>
        <v>0</v>
      </c>
      <c r="G45" s="58">
        <f ca="1">'SaaS - Budget'!T31</f>
        <v>0</v>
      </c>
      <c r="H45" s="58">
        <f ca="1">'SaaS - Budget'!U31</f>
        <v>0</v>
      </c>
      <c r="I45" s="58">
        <f ca="1">'SaaS - Budget'!V31</f>
        <v>0</v>
      </c>
      <c r="J45" s="58">
        <f ca="1">'SaaS - Budget'!W31</f>
        <v>0</v>
      </c>
      <c r="K45" s="58">
        <f ca="1">'SaaS - Budget'!X31</f>
        <v>0</v>
      </c>
      <c r="L45" s="58">
        <f ca="1">'SaaS - Budget'!Y31</f>
        <v>0</v>
      </c>
      <c r="M45" s="58">
        <f ca="1">'SaaS - Budget'!Z31</f>
        <v>0.70000000000000007</v>
      </c>
      <c r="N45" s="58">
        <f ca="1">'SaaS - Budget'!AA31</f>
        <v>1.4000000000000001</v>
      </c>
      <c r="O45" s="58">
        <f ca="1">'SaaS - Budget'!AB31</f>
        <v>2.1</v>
      </c>
      <c r="P45" s="58">
        <f ca="1">'SaaS - Budget'!AC31</f>
        <v>2.1</v>
      </c>
      <c r="Q45" s="58">
        <f ca="1">'SaaS - Budget'!AD31</f>
        <v>2.1</v>
      </c>
      <c r="R45" s="58">
        <f ca="1">'SaaS - Budget'!AE31</f>
        <v>2.1</v>
      </c>
      <c r="S45" s="58">
        <f ca="1">'SaaS - Budget'!AF31</f>
        <v>2.8000000000000003</v>
      </c>
      <c r="T45" s="58">
        <f ca="1">'SaaS - Budget'!AG31</f>
        <v>3.5</v>
      </c>
      <c r="U45" s="58">
        <f ca="1">'SaaS - Budget'!AH31</f>
        <v>4.2</v>
      </c>
      <c r="V45" s="58">
        <f ca="1">'SaaS - Budget'!AI31</f>
        <v>4.2</v>
      </c>
      <c r="W45" s="58">
        <f ca="1">'SaaS - Budget'!AJ31</f>
        <v>4.2</v>
      </c>
      <c r="X45" s="58">
        <f ca="1">'SaaS - Budget'!AK31</f>
        <v>4.9000000000000004</v>
      </c>
      <c r="Y45" s="58">
        <f ca="1">'SaaS - Budget'!AL31</f>
        <v>5.6000000000000005</v>
      </c>
      <c r="Z45" s="58">
        <f ca="1">'SaaS - Budget'!AM31</f>
        <v>6.3</v>
      </c>
      <c r="AA45" s="58">
        <f ca="1">'SaaS - Budget'!AN31</f>
        <v>7.7</v>
      </c>
      <c r="AB45" s="58">
        <f ca="1">'SaaS - Budget'!AO31</f>
        <v>9.1</v>
      </c>
      <c r="AC45" s="58">
        <f ca="1">'SaaS - Budget'!AP31</f>
        <v>10.5</v>
      </c>
      <c r="AD45" s="58">
        <f ca="1">'SaaS - Budget'!AQ31</f>
        <v>10.5</v>
      </c>
      <c r="AE45" s="58">
        <f ca="1">'SaaS - Budget'!AR31</f>
        <v>13.3</v>
      </c>
      <c r="AF45" s="58">
        <f ca="1">'SaaS - Budget'!AS31</f>
        <v>16.100000000000001</v>
      </c>
      <c r="AG45" s="58">
        <f ca="1">'SaaS - Budget'!AT31</f>
        <v>18.900000000000002</v>
      </c>
      <c r="AH45" s="58">
        <f ca="1">'SaaS - Budget'!AU31</f>
        <v>18.900000000000002</v>
      </c>
      <c r="AI45" s="58">
        <f ca="1">'SaaS - Budget'!AV31</f>
        <v>18.900000000000002</v>
      </c>
      <c r="AJ45" s="58">
        <f ca="1">'SaaS - Budget'!AW31</f>
        <v>21.700000000000003</v>
      </c>
      <c r="AK45" s="58">
        <f ca="1">'SaaS - Budget'!AX31</f>
        <v>24.5</v>
      </c>
      <c r="AL45" s="58">
        <f ca="1">'SaaS - Budget'!AY31</f>
        <v>27.3</v>
      </c>
      <c r="AM45" s="58">
        <f ca="1">'SaaS - Budget'!AZ31</f>
        <v>27.3</v>
      </c>
      <c r="AN45" s="58">
        <f ca="1">'SaaS - Budget'!BA31</f>
        <v>27.3</v>
      </c>
      <c r="AO45" s="58">
        <f ca="1">'SaaS - Budget'!BB31</f>
        <v>27.3</v>
      </c>
      <c r="AP45" s="58">
        <f ca="1">'SaaS - Budget'!BC31</f>
        <v>27.3</v>
      </c>
      <c r="AQ45" s="58">
        <f ca="1">'SaaS - Budget'!BD31</f>
        <v>27.3</v>
      </c>
      <c r="AR45" s="58">
        <f ca="1">'SaaS - Budget'!BE31</f>
        <v>27.3</v>
      </c>
      <c r="AS45" s="58">
        <f ca="1">'SaaS - Budget'!BF31</f>
        <v>27.3</v>
      </c>
      <c r="AT45" s="58">
        <f ca="1">'SaaS - Budget'!BG31</f>
        <v>27.3</v>
      </c>
      <c r="AU45" s="58">
        <f ca="1">'SaaS - Budget'!BH31</f>
        <v>27.3</v>
      </c>
      <c r="AV45" s="58">
        <f ca="1">'SaaS - Budget'!BI31</f>
        <v>27.3</v>
      </c>
      <c r="AW45" s="58">
        <f ca="1">'SaaS - Budget'!BJ31</f>
        <v>27.3</v>
      </c>
      <c r="AX45" s="58">
        <f ca="1">'SaaS - Budget'!BK31</f>
        <v>27.3</v>
      </c>
      <c r="AY45" s="58">
        <f ca="1">'SaaS - Budget'!BL31</f>
        <v>27.3</v>
      </c>
      <c r="AZ45" s="58">
        <f ca="1">'SaaS - Budget'!BM31</f>
        <v>27.3</v>
      </c>
      <c r="BA45" s="58">
        <f ca="1">'SaaS - Budget'!BN31</f>
        <v>27.3</v>
      </c>
      <c r="BB45" s="58">
        <f ca="1">'SaaS - Budget'!BO31</f>
        <v>27.3</v>
      </c>
      <c r="BC45" s="58">
        <f ca="1">'SaaS - Budget'!BP31</f>
        <v>27.3</v>
      </c>
      <c r="BD45" s="58">
        <f ca="1">'SaaS - Budget'!BQ31</f>
        <v>27.3</v>
      </c>
      <c r="BE45" s="58">
        <f ca="1">'SaaS - Budget'!BR31</f>
        <v>27.3</v>
      </c>
      <c r="BF45" s="58">
        <f ca="1">'SaaS - Budget'!BS31</f>
        <v>27.3</v>
      </c>
      <c r="BG45" s="58">
        <f ca="1">'SaaS - Budget'!BT31</f>
        <v>27.3</v>
      </c>
      <c r="BH45" s="58">
        <f ca="1">'SaaS - Budget'!BU31</f>
        <v>27.3</v>
      </c>
      <c r="BI45" s="58">
        <f ca="1">'SaaS - Budget'!BV31</f>
        <v>27.3</v>
      </c>
      <c r="BJ45" s="58">
        <f ca="1">'SaaS - Budget'!BW31</f>
        <v>27.3</v>
      </c>
      <c r="BK45" s="58">
        <f ca="1">'SaaS - Budget'!BX31</f>
        <v>27.3</v>
      </c>
      <c r="BL45" s="58">
        <f ca="1">'SaaS - Budget'!BY31</f>
        <v>27.3</v>
      </c>
      <c r="BM45" s="58">
        <f ca="1">'SaaS - Budget'!BZ31</f>
        <v>27.3</v>
      </c>
      <c r="BN45" s="19"/>
    </row>
    <row r="46" spans="1:66" ht="15.75" customHeight="1">
      <c r="A46" s="17" t="s">
        <v>45</v>
      </c>
      <c r="B46" s="16" t="str">
        <f t="shared" si="4"/>
        <v>ANew Customers</v>
      </c>
      <c r="C46" s="10" t="s">
        <v>57</v>
      </c>
      <c r="D46" s="10"/>
      <c r="E46" s="10"/>
      <c r="F46" s="56">
        <f>'SaaS - Actuals'!J16</f>
        <v>0</v>
      </c>
      <c r="G46" s="56">
        <f>'SaaS - Actuals'!K16</f>
        <v>0</v>
      </c>
      <c r="H46" s="56">
        <f>'SaaS - Actuals'!L16</f>
        <v>0</v>
      </c>
      <c r="I46" s="56">
        <f>'SaaS - Actuals'!M16</f>
        <v>0</v>
      </c>
      <c r="J46" s="56">
        <f>'SaaS - Actuals'!N16</f>
        <v>0</v>
      </c>
      <c r="K46" s="56">
        <f>'SaaS - Actuals'!O16</f>
        <v>0</v>
      </c>
      <c r="L46" s="56">
        <f>'SaaS - Actuals'!P16</f>
        <v>0</v>
      </c>
      <c r="M46" s="56">
        <f>'SaaS - Actuals'!Q16</f>
        <v>7.0000000000000009</v>
      </c>
      <c r="N46" s="56">
        <f>'SaaS - Actuals'!R16</f>
        <v>14.000000000000002</v>
      </c>
      <c r="O46" s="56">
        <f>'SaaS - Actuals'!S16</f>
        <v>21</v>
      </c>
      <c r="P46" s="56">
        <f>'SaaS - Actuals'!T16</f>
        <v>21</v>
      </c>
      <c r="Q46" s="56">
        <f>'SaaS - Actuals'!U16</f>
        <v>21</v>
      </c>
      <c r="R46" s="56">
        <f>'SaaS - Actuals'!V16</f>
        <v>21</v>
      </c>
      <c r="S46" s="56">
        <f>'SaaS - Actuals'!W16</f>
        <v>28.000000000000004</v>
      </c>
      <c r="T46" s="56">
        <f>'SaaS - Actuals'!X16</f>
        <v>35</v>
      </c>
      <c r="U46" s="56">
        <f>'SaaS - Actuals'!Y16</f>
        <v>42</v>
      </c>
      <c r="V46" s="56">
        <f>'SaaS - Actuals'!Z16</f>
        <v>42</v>
      </c>
      <c r="W46" s="56">
        <f>'SaaS - Actuals'!AA16</f>
        <v>42</v>
      </c>
      <c r="X46" s="56">
        <f>'SaaS - Actuals'!AB16</f>
        <v>48.999999999999993</v>
      </c>
      <c r="Y46" s="56">
        <f>'SaaS - Actuals'!AC16</f>
        <v>56.000000000000007</v>
      </c>
      <c r="Z46" s="56">
        <f>'SaaS - Actuals'!AD16</f>
        <v>62.999999999999993</v>
      </c>
      <c r="AA46" s="56">
        <f>'SaaS - Actuals'!AE16</f>
        <v>77</v>
      </c>
      <c r="AB46" s="56">
        <f>'SaaS - Actuals'!AF16</f>
        <v>91</v>
      </c>
      <c r="AC46" s="56">
        <f>'SaaS - Actuals'!AG16</f>
        <v>105</v>
      </c>
      <c r="AD46" s="56">
        <f>'SaaS - Actuals'!AH16</f>
        <v>105</v>
      </c>
      <c r="AE46" s="56">
        <f>'SaaS - Actuals'!AI16</f>
        <v>133</v>
      </c>
      <c r="AF46" s="56">
        <f>'SaaS - Actuals'!AJ16</f>
        <v>160.99999999999997</v>
      </c>
      <c r="AG46" s="56">
        <f>'SaaS - Actuals'!AK16</f>
        <v>189</v>
      </c>
      <c r="AH46" s="56">
        <f>'SaaS - Actuals'!AL16</f>
        <v>189</v>
      </c>
      <c r="AI46" s="56">
        <f>'SaaS - Actuals'!AM16</f>
        <v>189</v>
      </c>
      <c r="AJ46" s="56">
        <f>'SaaS - Actuals'!AN16</f>
        <v>217</v>
      </c>
      <c r="AK46" s="56">
        <f>'SaaS - Actuals'!AO16</f>
        <v>244.99999999999994</v>
      </c>
      <c r="AL46" s="56">
        <f>'SaaS - Actuals'!AP16</f>
        <v>273</v>
      </c>
      <c r="AM46" s="56">
        <f>'SaaS - Actuals'!AQ16</f>
        <v>273</v>
      </c>
      <c r="AN46" s="56">
        <f>'SaaS - Actuals'!AR16</f>
        <v>273</v>
      </c>
      <c r="AO46" s="56">
        <f>'SaaS - Actuals'!AS16</f>
        <v>273</v>
      </c>
      <c r="AP46" s="56">
        <f>'SaaS - Actuals'!AT16</f>
        <v>273</v>
      </c>
      <c r="AQ46" s="56">
        <f>'SaaS - Actuals'!AU16</f>
        <v>273</v>
      </c>
      <c r="AR46" s="56">
        <f>'SaaS - Actuals'!AV16</f>
        <v>273</v>
      </c>
      <c r="AS46" s="56">
        <f>'SaaS - Actuals'!AW16</f>
        <v>273</v>
      </c>
      <c r="AT46" s="56">
        <f>'SaaS - Actuals'!AX16</f>
        <v>273</v>
      </c>
      <c r="AU46" s="56">
        <f>'SaaS - Actuals'!AY16</f>
        <v>273</v>
      </c>
      <c r="AV46" s="56">
        <f>'SaaS - Actuals'!AZ16</f>
        <v>273</v>
      </c>
      <c r="AW46" s="56">
        <f>'SaaS - Actuals'!BA16</f>
        <v>273</v>
      </c>
      <c r="AX46" s="56">
        <f>'SaaS - Actuals'!BB16</f>
        <v>273</v>
      </c>
      <c r="AY46" s="56">
        <f>'SaaS - Actuals'!BC16</f>
        <v>273</v>
      </c>
      <c r="AZ46" s="56">
        <f>'SaaS - Actuals'!BD16</f>
        <v>273</v>
      </c>
      <c r="BA46" s="56">
        <f>'SaaS - Actuals'!BE16</f>
        <v>273</v>
      </c>
      <c r="BB46" s="56">
        <f>'SaaS - Actuals'!BF16</f>
        <v>273</v>
      </c>
      <c r="BC46" s="56">
        <f>'SaaS - Actuals'!BG16</f>
        <v>273</v>
      </c>
      <c r="BD46" s="56">
        <f>'SaaS - Actuals'!BH16</f>
        <v>273</v>
      </c>
      <c r="BE46" s="56">
        <f>'SaaS - Actuals'!BI16</f>
        <v>273</v>
      </c>
      <c r="BF46" s="56">
        <f>'SaaS - Actuals'!BJ16</f>
        <v>273</v>
      </c>
      <c r="BG46" s="56">
        <f>'SaaS - Actuals'!BK16</f>
        <v>273</v>
      </c>
      <c r="BH46" s="56">
        <f>'SaaS - Actuals'!BL16</f>
        <v>273</v>
      </c>
      <c r="BI46" s="56">
        <f>'SaaS - Actuals'!BM16</f>
        <v>273</v>
      </c>
      <c r="BJ46" s="56">
        <f>'SaaS - Actuals'!BN16</f>
        <v>273</v>
      </c>
      <c r="BK46" s="56">
        <f>'SaaS - Actuals'!BO16</f>
        <v>273</v>
      </c>
      <c r="BL46" s="56">
        <f>'SaaS - Actuals'!BP16</f>
        <v>273</v>
      </c>
      <c r="BM46" s="56">
        <f>'SaaS - Actuals'!BQ16</f>
        <v>273</v>
      </c>
      <c r="BN46" s="4"/>
    </row>
    <row r="47" spans="1:66" ht="15.75" customHeight="1" outlineLevel="1">
      <c r="A47" s="23" t="s">
        <v>45</v>
      </c>
      <c r="B47" s="16" t="str">
        <f t="shared" si="4"/>
        <v>A</v>
      </c>
      <c r="C47" s="57"/>
      <c r="D47" s="24" t="s">
        <v>26</v>
      </c>
      <c r="E47" s="57"/>
      <c r="F47" s="58">
        <f>'SaaS - Actuals'!J17</f>
        <v>0</v>
      </c>
      <c r="G47" s="58">
        <f>'SaaS - Actuals'!K17</f>
        <v>0</v>
      </c>
      <c r="H47" s="58">
        <f>'SaaS - Actuals'!L17</f>
        <v>0</v>
      </c>
      <c r="I47" s="58">
        <f>'SaaS - Actuals'!M17</f>
        <v>0</v>
      </c>
      <c r="J47" s="58">
        <f>'SaaS - Actuals'!N17</f>
        <v>0</v>
      </c>
      <c r="K47" s="58">
        <f>'SaaS - Actuals'!O17</f>
        <v>0</v>
      </c>
      <c r="L47" s="58">
        <f>'SaaS - Actuals'!P17</f>
        <v>0</v>
      </c>
      <c r="M47" s="58">
        <f>'SaaS - Actuals'!Q17</f>
        <v>4.2</v>
      </c>
      <c r="N47" s="58">
        <f>'SaaS - Actuals'!R17</f>
        <v>8.4</v>
      </c>
      <c r="O47" s="58">
        <f>'SaaS - Actuals'!S17</f>
        <v>12.6</v>
      </c>
      <c r="P47" s="58">
        <f>'SaaS - Actuals'!T17</f>
        <v>12.6</v>
      </c>
      <c r="Q47" s="58">
        <f>'SaaS - Actuals'!U17</f>
        <v>12.6</v>
      </c>
      <c r="R47" s="58">
        <f>'SaaS - Actuals'!V17</f>
        <v>12.6</v>
      </c>
      <c r="S47" s="58">
        <f>'SaaS - Actuals'!W17</f>
        <v>16.8</v>
      </c>
      <c r="T47" s="58">
        <f>'SaaS - Actuals'!X17</f>
        <v>21</v>
      </c>
      <c r="U47" s="58">
        <f>'SaaS - Actuals'!Y17</f>
        <v>25.2</v>
      </c>
      <c r="V47" s="58">
        <f>'SaaS - Actuals'!Z17</f>
        <v>25.2</v>
      </c>
      <c r="W47" s="58">
        <f>'SaaS - Actuals'!AA17</f>
        <v>25.2</v>
      </c>
      <c r="X47" s="58">
        <f>'SaaS - Actuals'!AB17</f>
        <v>29.4</v>
      </c>
      <c r="Y47" s="58">
        <f>'SaaS - Actuals'!AC17</f>
        <v>33.6</v>
      </c>
      <c r="Z47" s="58">
        <f>'SaaS - Actuals'!AD17</f>
        <v>37.799999999999997</v>
      </c>
      <c r="AA47" s="58">
        <f>'SaaS - Actuals'!AE17</f>
        <v>46.199999999999996</v>
      </c>
      <c r="AB47" s="58">
        <f>'SaaS - Actuals'!AF17</f>
        <v>54.6</v>
      </c>
      <c r="AC47" s="58">
        <f>'SaaS - Actuals'!AG17</f>
        <v>63</v>
      </c>
      <c r="AD47" s="58">
        <f>'SaaS - Actuals'!AH17</f>
        <v>63</v>
      </c>
      <c r="AE47" s="58">
        <f>'SaaS - Actuals'!AI17</f>
        <v>79.8</v>
      </c>
      <c r="AF47" s="58">
        <f>'SaaS - Actuals'!AJ17</f>
        <v>96.6</v>
      </c>
      <c r="AG47" s="58">
        <f>'SaaS - Actuals'!AK17</f>
        <v>113.39999999999999</v>
      </c>
      <c r="AH47" s="58">
        <f>'SaaS - Actuals'!AL17</f>
        <v>113.39999999999999</v>
      </c>
      <c r="AI47" s="58">
        <f>'SaaS - Actuals'!AM17</f>
        <v>113.39999999999999</v>
      </c>
      <c r="AJ47" s="58">
        <f>'SaaS - Actuals'!AN17</f>
        <v>130.19999999999999</v>
      </c>
      <c r="AK47" s="58">
        <f>'SaaS - Actuals'!AO17</f>
        <v>146.99999999999997</v>
      </c>
      <c r="AL47" s="58">
        <f>'SaaS - Actuals'!AP17</f>
        <v>163.79999999999998</v>
      </c>
      <c r="AM47" s="58">
        <f>'SaaS - Actuals'!AQ17</f>
        <v>163.79999999999998</v>
      </c>
      <c r="AN47" s="58">
        <f>'SaaS - Actuals'!AR17</f>
        <v>163.79999999999998</v>
      </c>
      <c r="AO47" s="58">
        <f>'SaaS - Actuals'!AS17</f>
        <v>163.79999999999998</v>
      </c>
      <c r="AP47" s="58">
        <f>'SaaS - Actuals'!AT17</f>
        <v>163.79999999999998</v>
      </c>
      <c r="AQ47" s="58">
        <f>'SaaS - Actuals'!AU17</f>
        <v>163.79999999999998</v>
      </c>
      <c r="AR47" s="58">
        <f>'SaaS - Actuals'!AV17</f>
        <v>163.79999999999998</v>
      </c>
      <c r="AS47" s="58">
        <f>'SaaS - Actuals'!AW17</f>
        <v>163.79999999999998</v>
      </c>
      <c r="AT47" s="58">
        <f>'SaaS - Actuals'!AX17</f>
        <v>163.79999999999998</v>
      </c>
      <c r="AU47" s="58">
        <f>'SaaS - Actuals'!AY17</f>
        <v>163.79999999999998</v>
      </c>
      <c r="AV47" s="58">
        <f>'SaaS - Actuals'!AZ17</f>
        <v>163.79999999999998</v>
      </c>
      <c r="AW47" s="58">
        <f>'SaaS - Actuals'!BA17</f>
        <v>163.79999999999998</v>
      </c>
      <c r="AX47" s="58">
        <f>'SaaS - Actuals'!BB17</f>
        <v>163.79999999999998</v>
      </c>
      <c r="AY47" s="58">
        <f>'SaaS - Actuals'!BC17</f>
        <v>163.79999999999998</v>
      </c>
      <c r="AZ47" s="58">
        <f>'SaaS - Actuals'!BD17</f>
        <v>163.79999999999998</v>
      </c>
      <c r="BA47" s="58">
        <f>'SaaS - Actuals'!BE17</f>
        <v>163.79999999999998</v>
      </c>
      <c r="BB47" s="58">
        <f>'SaaS - Actuals'!BF17</f>
        <v>163.79999999999998</v>
      </c>
      <c r="BC47" s="58">
        <f>'SaaS - Actuals'!BG17</f>
        <v>163.79999999999998</v>
      </c>
      <c r="BD47" s="58">
        <f>'SaaS - Actuals'!BH17</f>
        <v>163.79999999999998</v>
      </c>
      <c r="BE47" s="58">
        <f>'SaaS - Actuals'!BI17</f>
        <v>163.79999999999998</v>
      </c>
      <c r="BF47" s="58">
        <f>'SaaS - Actuals'!BJ17</f>
        <v>163.79999999999998</v>
      </c>
      <c r="BG47" s="58">
        <f>'SaaS - Actuals'!BK17</f>
        <v>163.79999999999998</v>
      </c>
      <c r="BH47" s="58">
        <f>'SaaS - Actuals'!BL17</f>
        <v>163.79999999999998</v>
      </c>
      <c r="BI47" s="58">
        <f>'SaaS - Actuals'!BM17</f>
        <v>163.79999999999998</v>
      </c>
      <c r="BJ47" s="58">
        <f>'SaaS - Actuals'!BN17</f>
        <v>163.79999999999998</v>
      </c>
      <c r="BK47" s="58">
        <f>'SaaS - Actuals'!BO17</f>
        <v>163.79999999999998</v>
      </c>
      <c r="BL47" s="58">
        <f>'SaaS - Actuals'!BP17</f>
        <v>163.79999999999998</v>
      </c>
      <c r="BM47" s="58">
        <f>'SaaS - Actuals'!BQ17</f>
        <v>163.79999999999998</v>
      </c>
      <c r="BN47" s="19"/>
    </row>
    <row r="48" spans="1:66" ht="15.75" customHeight="1" outlineLevel="1">
      <c r="A48" s="23" t="s">
        <v>45</v>
      </c>
      <c r="B48" s="16" t="str">
        <f t="shared" si="4"/>
        <v>A</v>
      </c>
      <c r="C48" s="57"/>
      <c r="D48" s="24" t="s">
        <v>39</v>
      </c>
      <c r="E48" s="57"/>
      <c r="F48" s="58">
        <f>'SaaS - Actuals'!J19</f>
        <v>0</v>
      </c>
      <c r="G48" s="58">
        <f>'SaaS - Actuals'!K19</f>
        <v>0</v>
      </c>
      <c r="H48" s="58">
        <f>'SaaS - Actuals'!L19</f>
        <v>0</v>
      </c>
      <c r="I48" s="58">
        <f>'SaaS - Actuals'!M19</f>
        <v>0</v>
      </c>
      <c r="J48" s="58">
        <f>'SaaS - Actuals'!N19</f>
        <v>0</v>
      </c>
      <c r="K48" s="58">
        <f>'SaaS - Actuals'!O19</f>
        <v>0</v>
      </c>
      <c r="L48" s="58">
        <f>'SaaS - Actuals'!P19</f>
        <v>0</v>
      </c>
      <c r="M48" s="58">
        <f>'SaaS - Actuals'!Q19</f>
        <v>2.1</v>
      </c>
      <c r="N48" s="58">
        <f>'SaaS - Actuals'!R19</f>
        <v>4.2</v>
      </c>
      <c r="O48" s="58">
        <f>'SaaS - Actuals'!S19</f>
        <v>6.3</v>
      </c>
      <c r="P48" s="58">
        <f>'SaaS - Actuals'!T19</f>
        <v>6.3</v>
      </c>
      <c r="Q48" s="58">
        <f>'SaaS - Actuals'!U19</f>
        <v>6.3</v>
      </c>
      <c r="R48" s="58">
        <f>'SaaS - Actuals'!V19</f>
        <v>6.3</v>
      </c>
      <c r="S48" s="58">
        <f>'SaaS - Actuals'!W19</f>
        <v>8.4</v>
      </c>
      <c r="T48" s="58">
        <f>'SaaS - Actuals'!X19</f>
        <v>10.5</v>
      </c>
      <c r="U48" s="58">
        <f>'SaaS - Actuals'!Y19</f>
        <v>12.6</v>
      </c>
      <c r="V48" s="58">
        <f>'SaaS - Actuals'!Z19</f>
        <v>12.6</v>
      </c>
      <c r="W48" s="58">
        <f>'SaaS - Actuals'!AA19</f>
        <v>12.6</v>
      </c>
      <c r="X48" s="58">
        <f>'SaaS - Actuals'!AB19</f>
        <v>14.7</v>
      </c>
      <c r="Y48" s="58">
        <f>'SaaS - Actuals'!AC19</f>
        <v>16.8</v>
      </c>
      <c r="Z48" s="58">
        <f>'SaaS - Actuals'!AD19</f>
        <v>18.899999999999999</v>
      </c>
      <c r="AA48" s="58">
        <f>'SaaS - Actuals'!AE19</f>
        <v>23.099999999999998</v>
      </c>
      <c r="AB48" s="58">
        <f>'SaaS - Actuals'!AF19</f>
        <v>27.3</v>
      </c>
      <c r="AC48" s="58">
        <f>'SaaS - Actuals'!AG19</f>
        <v>31.5</v>
      </c>
      <c r="AD48" s="58">
        <f>'SaaS - Actuals'!AH19</f>
        <v>31.5</v>
      </c>
      <c r="AE48" s="58">
        <f>'SaaS - Actuals'!AI19</f>
        <v>39.9</v>
      </c>
      <c r="AF48" s="58">
        <f>'SaaS - Actuals'!AJ19</f>
        <v>48.3</v>
      </c>
      <c r="AG48" s="58">
        <f>'SaaS - Actuals'!AK19</f>
        <v>56.699999999999996</v>
      </c>
      <c r="AH48" s="58">
        <f>'SaaS - Actuals'!AL19</f>
        <v>56.699999999999996</v>
      </c>
      <c r="AI48" s="58">
        <f>'SaaS - Actuals'!AM19</f>
        <v>56.699999999999996</v>
      </c>
      <c r="AJ48" s="58">
        <f>'SaaS - Actuals'!AN19</f>
        <v>65.099999999999994</v>
      </c>
      <c r="AK48" s="58">
        <f>'SaaS - Actuals'!AO19</f>
        <v>73.499999999999986</v>
      </c>
      <c r="AL48" s="58">
        <f>'SaaS - Actuals'!AP19</f>
        <v>81.899999999999991</v>
      </c>
      <c r="AM48" s="58">
        <f>'SaaS - Actuals'!AQ19</f>
        <v>81.899999999999991</v>
      </c>
      <c r="AN48" s="58">
        <f>'SaaS - Actuals'!AR19</f>
        <v>81.899999999999991</v>
      </c>
      <c r="AO48" s="58">
        <f>'SaaS - Actuals'!AS19</f>
        <v>81.899999999999991</v>
      </c>
      <c r="AP48" s="58">
        <f>'SaaS - Actuals'!AT19</f>
        <v>81.899999999999991</v>
      </c>
      <c r="AQ48" s="58">
        <f>'SaaS - Actuals'!AU19</f>
        <v>81.899999999999991</v>
      </c>
      <c r="AR48" s="58">
        <f>'SaaS - Actuals'!AV19</f>
        <v>81.899999999999991</v>
      </c>
      <c r="AS48" s="58">
        <f>'SaaS - Actuals'!AW19</f>
        <v>81.899999999999991</v>
      </c>
      <c r="AT48" s="58">
        <f>'SaaS - Actuals'!AX19</f>
        <v>81.899999999999991</v>
      </c>
      <c r="AU48" s="58">
        <f>'SaaS - Actuals'!AY19</f>
        <v>81.899999999999991</v>
      </c>
      <c r="AV48" s="58">
        <f>'SaaS - Actuals'!AZ19</f>
        <v>81.899999999999991</v>
      </c>
      <c r="AW48" s="58">
        <f>'SaaS - Actuals'!BA19</f>
        <v>81.899999999999991</v>
      </c>
      <c r="AX48" s="58">
        <f>'SaaS - Actuals'!BB19</f>
        <v>81.899999999999991</v>
      </c>
      <c r="AY48" s="58">
        <f>'SaaS - Actuals'!BC19</f>
        <v>81.899999999999991</v>
      </c>
      <c r="AZ48" s="58">
        <f>'SaaS - Actuals'!BD19</f>
        <v>81.899999999999991</v>
      </c>
      <c r="BA48" s="58">
        <f>'SaaS - Actuals'!BE19</f>
        <v>81.899999999999991</v>
      </c>
      <c r="BB48" s="58">
        <f>'SaaS - Actuals'!BF19</f>
        <v>81.899999999999991</v>
      </c>
      <c r="BC48" s="58">
        <f>'SaaS - Actuals'!BG19</f>
        <v>81.899999999999991</v>
      </c>
      <c r="BD48" s="58">
        <f>'SaaS - Actuals'!BH19</f>
        <v>81.899999999999991</v>
      </c>
      <c r="BE48" s="58">
        <f>'SaaS - Actuals'!BI19</f>
        <v>81.899999999999991</v>
      </c>
      <c r="BF48" s="58">
        <f>'SaaS - Actuals'!BJ19</f>
        <v>81.899999999999991</v>
      </c>
      <c r="BG48" s="58">
        <f>'SaaS - Actuals'!BK19</f>
        <v>81.899999999999991</v>
      </c>
      <c r="BH48" s="58">
        <f>'SaaS - Actuals'!BL19</f>
        <v>81.899999999999991</v>
      </c>
      <c r="BI48" s="58">
        <f>'SaaS - Actuals'!BM19</f>
        <v>81.899999999999991</v>
      </c>
      <c r="BJ48" s="58">
        <f>'SaaS - Actuals'!BN19</f>
        <v>81.899999999999991</v>
      </c>
      <c r="BK48" s="58">
        <f>'SaaS - Actuals'!BO19</f>
        <v>81.899999999999991</v>
      </c>
      <c r="BL48" s="58">
        <f>'SaaS - Actuals'!BP19</f>
        <v>81.899999999999991</v>
      </c>
      <c r="BM48" s="58">
        <f>'SaaS - Actuals'!BQ19</f>
        <v>81.899999999999991</v>
      </c>
      <c r="BN48" s="19"/>
    </row>
    <row r="49" spans="1:66" ht="15.75" customHeight="1" outlineLevel="1">
      <c r="A49" s="23" t="s">
        <v>45</v>
      </c>
      <c r="B49" s="16" t="str">
        <f t="shared" si="4"/>
        <v>A</v>
      </c>
      <c r="C49" s="57"/>
      <c r="D49" s="24" t="s">
        <v>44</v>
      </c>
      <c r="E49" s="57"/>
      <c r="F49" s="58">
        <f>'SaaS - Actuals'!J21</f>
        <v>0</v>
      </c>
      <c r="G49" s="58">
        <f>'SaaS - Actuals'!K21</f>
        <v>0</v>
      </c>
      <c r="H49" s="58">
        <f>'SaaS - Actuals'!L21</f>
        <v>0</v>
      </c>
      <c r="I49" s="58">
        <f>'SaaS - Actuals'!M21</f>
        <v>0</v>
      </c>
      <c r="J49" s="58">
        <f>'SaaS - Actuals'!N21</f>
        <v>0</v>
      </c>
      <c r="K49" s="58">
        <f>'SaaS - Actuals'!O21</f>
        <v>0</v>
      </c>
      <c r="L49" s="58">
        <f>'SaaS - Actuals'!P21</f>
        <v>0</v>
      </c>
      <c r="M49" s="58">
        <f>'SaaS - Actuals'!Q21</f>
        <v>0.70000000000000007</v>
      </c>
      <c r="N49" s="58">
        <f>'SaaS - Actuals'!R21</f>
        <v>1.4000000000000001</v>
      </c>
      <c r="O49" s="58">
        <f>'SaaS - Actuals'!S21</f>
        <v>2.1</v>
      </c>
      <c r="P49" s="58">
        <f>'SaaS - Actuals'!T21</f>
        <v>2.1</v>
      </c>
      <c r="Q49" s="58">
        <f>'SaaS - Actuals'!U21</f>
        <v>2.1</v>
      </c>
      <c r="R49" s="58">
        <f>'SaaS - Actuals'!V21</f>
        <v>2.1</v>
      </c>
      <c r="S49" s="58">
        <f>'SaaS - Actuals'!W21</f>
        <v>2.8000000000000003</v>
      </c>
      <c r="T49" s="58">
        <f>'SaaS - Actuals'!X21</f>
        <v>3.5</v>
      </c>
      <c r="U49" s="58">
        <f>'SaaS - Actuals'!Y21</f>
        <v>4.2</v>
      </c>
      <c r="V49" s="58">
        <f>'SaaS - Actuals'!Z21</f>
        <v>4.2</v>
      </c>
      <c r="W49" s="58">
        <f>'SaaS - Actuals'!AA21</f>
        <v>4.2</v>
      </c>
      <c r="X49" s="58">
        <f>'SaaS - Actuals'!AB21</f>
        <v>4.9000000000000004</v>
      </c>
      <c r="Y49" s="58">
        <f>'SaaS - Actuals'!AC21</f>
        <v>5.6000000000000005</v>
      </c>
      <c r="Z49" s="58">
        <f>'SaaS - Actuals'!AD21</f>
        <v>6.3</v>
      </c>
      <c r="AA49" s="58">
        <f>'SaaS - Actuals'!AE21</f>
        <v>7.7</v>
      </c>
      <c r="AB49" s="58">
        <f>'SaaS - Actuals'!AF21</f>
        <v>9.1</v>
      </c>
      <c r="AC49" s="58">
        <f>'SaaS - Actuals'!AG21</f>
        <v>10.5</v>
      </c>
      <c r="AD49" s="58">
        <f>'SaaS - Actuals'!AH21</f>
        <v>10.5</v>
      </c>
      <c r="AE49" s="58">
        <f>'SaaS - Actuals'!AI21</f>
        <v>13.3</v>
      </c>
      <c r="AF49" s="58">
        <f>'SaaS - Actuals'!AJ21</f>
        <v>16.100000000000001</v>
      </c>
      <c r="AG49" s="58">
        <f>'SaaS - Actuals'!AK21</f>
        <v>18.900000000000002</v>
      </c>
      <c r="AH49" s="58">
        <f>'SaaS - Actuals'!AL21</f>
        <v>18.900000000000002</v>
      </c>
      <c r="AI49" s="58">
        <f>'SaaS - Actuals'!AM21</f>
        <v>18.900000000000002</v>
      </c>
      <c r="AJ49" s="58">
        <f>'SaaS - Actuals'!AN21</f>
        <v>21.700000000000003</v>
      </c>
      <c r="AK49" s="58">
        <f>'SaaS - Actuals'!AO21</f>
        <v>24.5</v>
      </c>
      <c r="AL49" s="58">
        <f>'SaaS - Actuals'!AP21</f>
        <v>27.3</v>
      </c>
      <c r="AM49" s="58">
        <f>'SaaS - Actuals'!AQ21</f>
        <v>27.3</v>
      </c>
      <c r="AN49" s="58">
        <f>'SaaS - Actuals'!AR21</f>
        <v>27.3</v>
      </c>
      <c r="AO49" s="58">
        <f>'SaaS - Actuals'!AS21</f>
        <v>27.3</v>
      </c>
      <c r="AP49" s="58">
        <f>'SaaS - Actuals'!AT21</f>
        <v>27.3</v>
      </c>
      <c r="AQ49" s="58">
        <f>'SaaS - Actuals'!AU21</f>
        <v>27.3</v>
      </c>
      <c r="AR49" s="58">
        <f>'SaaS - Actuals'!AV21</f>
        <v>27.3</v>
      </c>
      <c r="AS49" s="58">
        <f>'SaaS - Actuals'!AW21</f>
        <v>27.3</v>
      </c>
      <c r="AT49" s="58">
        <f>'SaaS - Actuals'!AX21</f>
        <v>27.3</v>
      </c>
      <c r="AU49" s="58">
        <f>'SaaS - Actuals'!AY21</f>
        <v>27.3</v>
      </c>
      <c r="AV49" s="58">
        <f>'SaaS - Actuals'!AZ21</f>
        <v>27.3</v>
      </c>
      <c r="AW49" s="58">
        <f>'SaaS - Actuals'!BA21</f>
        <v>27.3</v>
      </c>
      <c r="AX49" s="58">
        <f>'SaaS - Actuals'!BB21</f>
        <v>27.3</v>
      </c>
      <c r="AY49" s="58">
        <f>'SaaS - Actuals'!BC21</f>
        <v>27.3</v>
      </c>
      <c r="AZ49" s="58">
        <f>'SaaS - Actuals'!BD21</f>
        <v>27.3</v>
      </c>
      <c r="BA49" s="58">
        <f>'SaaS - Actuals'!BE21</f>
        <v>27.3</v>
      </c>
      <c r="BB49" s="58">
        <f>'SaaS - Actuals'!BF21</f>
        <v>27.3</v>
      </c>
      <c r="BC49" s="58">
        <f>'SaaS - Actuals'!BG21</f>
        <v>27.3</v>
      </c>
      <c r="BD49" s="58">
        <f>'SaaS - Actuals'!BH21</f>
        <v>27.3</v>
      </c>
      <c r="BE49" s="58">
        <f>'SaaS - Actuals'!BI21</f>
        <v>27.3</v>
      </c>
      <c r="BF49" s="58">
        <f>'SaaS - Actuals'!BJ21</f>
        <v>27.3</v>
      </c>
      <c r="BG49" s="58">
        <f>'SaaS - Actuals'!BK21</f>
        <v>27.3</v>
      </c>
      <c r="BH49" s="58">
        <f>'SaaS - Actuals'!BL21</f>
        <v>27.3</v>
      </c>
      <c r="BI49" s="58">
        <f>'SaaS - Actuals'!BM21</f>
        <v>27.3</v>
      </c>
      <c r="BJ49" s="58">
        <f>'SaaS - Actuals'!BN21</f>
        <v>27.3</v>
      </c>
      <c r="BK49" s="58">
        <f>'SaaS - Actuals'!BO21</f>
        <v>27.3</v>
      </c>
      <c r="BL49" s="58">
        <f>'SaaS - Actuals'!BP21</f>
        <v>27.3</v>
      </c>
      <c r="BM49" s="58">
        <f>'SaaS - Actuals'!BQ21</f>
        <v>27.3</v>
      </c>
      <c r="BN49" s="19"/>
    </row>
    <row r="50" spans="1:66" ht="15.75" customHeight="1">
      <c r="A50" s="59" t="s">
        <v>5</v>
      </c>
      <c r="B50" s="16" t="str">
        <f t="shared" si="4"/>
        <v>#</v>
      </c>
      <c r="C50" s="57"/>
      <c r="D50" s="24"/>
      <c r="E50" s="57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19"/>
    </row>
    <row r="51" spans="1:66" ht="15.75" customHeight="1">
      <c r="A51" s="53" t="s">
        <v>9</v>
      </c>
      <c r="B51" s="16" t="str">
        <f t="shared" si="4"/>
        <v>BSales Funnel Conversion Rate</v>
      </c>
      <c r="C51" s="53" t="s">
        <v>58</v>
      </c>
      <c r="D51" s="20"/>
      <c r="E51" s="20"/>
      <c r="F51" s="60">
        <f ca="1">'SaaS - Budget'!S21</f>
        <v>0</v>
      </c>
      <c r="G51" s="60">
        <f ca="1">'SaaS - Budget'!T21</f>
        <v>0</v>
      </c>
      <c r="H51" s="60">
        <f ca="1">'SaaS - Budget'!U21</f>
        <v>0</v>
      </c>
      <c r="I51" s="60">
        <f ca="1">'SaaS - Budget'!V21</f>
        <v>0</v>
      </c>
      <c r="J51" s="60">
        <f ca="1">'SaaS - Budget'!W21</f>
        <v>0</v>
      </c>
      <c r="K51" s="60">
        <f ca="1">'SaaS - Budget'!X21</f>
        <v>0</v>
      </c>
      <c r="L51" s="60">
        <f ca="1">'SaaS - Budget'!Y21</f>
        <v>0</v>
      </c>
      <c r="M51" s="60">
        <f ca="1">'SaaS - Budget'!Z21</f>
        <v>0.17500000000000002</v>
      </c>
      <c r="N51" s="60">
        <f ca="1">'SaaS - Budget'!AA21</f>
        <v>0.17500000000000002</v>
      </c>
      <c r="O51" s="60">
        <f ca="1">'SaaS - Budget'!AB21</f>
        <v>0.17499999999999999</v>
      </c>
      <c r="P51" s="60">
        <f ca="1">'SaaS - Budget'!AC21</f>
        <v>0.17499999999999999</v>
      </c>
      <c r="Q51" s="60">
        <f ca="1">'SaaS - Budget'!AD21</f>
        <v>0.17499999999999999</v>
      </c>
      <c r="R51" s="60">
        <f ca="1">'SaaS - Budget'!AE21</f>
        <v>0.17499999999999999</v>
      </c>
      <c r="S51" s="60">
        <f ca="1">'SaaS - Budget'!AF21</f>
        <v>0.17500000000000002</v>
      </c>
      <c r="T51" s="60">
        <f ca="1">'SaaS - Budget'!AG21</f>
        <v>0.17499999999999999</v>
      </c>
      <c r="U51" s="60">
        <f ca="1">'SaaS - Budget'!AH21</f>
        <v>0.17499999999999999</v>
      </c>
      <c r="V51" s="60">
        <f ca="1">'SaaS - Budget'!AI21</f>
        <v>0.17499999999999999</v>
      </c>
      <c r="W51" s="60">
        <f ca="1">'SaaS - Budget'!AJ21</f>
        <v>0.17499999999999999</v>
      </c>
      <c r="X51" s="60">
        <f ca="1">'SaaS - Budget'!AK21</f>
        <v>0.17499999999999996</v>
      </c>
      <c r="Y51" s="60">
        <f ca="1">'SaaS - Budget'!AL21</f>
        <v>0.17500000000000002</v>
      </c>
      <c r="Z51" s="60">
        <f ca="1">'SaaS - Budget'!AM21</f>
        <v>0.17499999999999999</v>
      </c>
      <c r="AA51" s="60">
        <f ca="1">'SaaS - Budget'!AN21</f>
        <v>0.17499999999999999</v>
      </c>
      <c r="AB51" s="60">
        <f ca="1">'SaaS - Budget'!AO21</f>
        <v>0.17499999999999999</v>
      </c>
      <c r="AC51" s="60">
        <f ca="1">'SaaS - Budget'!AP21</f>
        <v>0.17499999999999999</v>
      </c>
      <c r="AD51" s="60">
        <f ca="1">'SaaS - Budget'!AQ21</f>
        <v>0.17499999999999999</v>
      </c>
      <c r="AE51" s="60">
        <f ca="1">'SaaS - Budget'!AR21</f>
        <v>0.17499999999999999</v>
      </c>
      <c r="AF51" s="60">
        <f ca="1">'SaaS - Budget'!AS21</f>
        <v>0.17499999999999996</v>
      </c>
      <c r="AG51" s="60">
        <f ca="1">'SaaS - Budget'!AT21</f>
        <v>0.17499999999999999</v>
      </c>
      <c r="AH51" s="60">
        <f ca="1">'SaaS - Budget'!AU21</f>
        <v>0.17499999999999999</v>
      </c>
      <c r="AI51" s="60">
        <f ca="1">'SaaS - Budget'!AV21</f>
        <v>0.17499999999999999</v>
      </c>
      <c r="AJ51" s="60">
        <f ca="1">'SaaS - Budget'!AW21</f>
        <v>0.17499999999999999</v>
      </c>
      <c r="AK51" s="60">
        <f ca="1">'SaaS - Budget'!AX21</f>
        <v>0.17499999999999996</v>
      </c>
      <c r="AL51" s="60">
        <f ca="1">'SaaS - Budget'!AY21</f>
        <v>0.17499999999999999</v>
      </c>
      <c r="AM51" s="60">
        <f ca="1">'SaaS - Budget'!AZ21</f>
        <v>0.17499999999999999</v>
      </c>
      <c r="AN51" s="60">
        <f ca="1">'SaaS - Budget'!BA21</f>
        <v>0.17499999999999999</v>
      </c>
      <c r="AO51" s="60">
        <f ca="1">'SaaS - Budget'!BB21</f>
        <v>0.17499999999999999</v>
      </c>
      <c r="AP51" s="60">
        <f ca="1">'SaaS - Budget'!BC21</f>
        <v>0.17499999999999999</v>
      </c>
      <c r="AQ51" s="60">
        <f ca="1">'SaaS - Budget'!BD21</f>
        <v>0.17499999999999999</v>
      </c>
      <c r="AR51" s="60">
        <f ca="1">'SaaS - Budget'!BE21</f>
        <v>0.17499999999999999</v>
      </c>
      <c r="AS51" s="60">
        <f ca="1">'SaaS - Budget'!BF21</f>
        <v>0.17499999999999999</v>
      </c>
      <c r="AT51" s="60">
        <f ca="1">'SaaS - Budget'!BG21</f>
        <v>0.17499999999999999</v>
      </c>
      <c r="AU51" s="60">
        <f ca="1">'SaaS - Budget'!BH21</f>
        <v>0.17499999999999999</v>
      </c>
      <c r="AV51" s="60">
        <f ca="1">'SaaS - Budget'!BI21</f>
        <v>0.17499999999999999</v>
      </c>
      <c r="AW51" s="60">
        <f ca="1">'SaaS - Budget'!BJ21</f>
        <v>0.17499999999999999</v>
      </c>
      <c r="AX51" s="60">
        <f ca="1">'SaaS - Budget'!BK21</f>
        <v>0.17499999999999999</v>
      </c>
      <c r="AY51" s="60">
        <f ca="1">'SaaS - Budget'!BL21</f>
        <v>0.17499999999999999</v>
      </c>
      <c r="AZ51" s="60">
        <f ca="1">'SaaS - Budget'!BM21</f>
        <v>0.17499999999999999</v>
      </c>
      <c r="BA51" s="60">
        <f ca="1">'SaaS - Budget'!BN21</f>
        <v>0.17499999999999999</v>
      </c>
      <c r="BB51" s="60">
        <f ca="1">'SaaS - Budget'!BO21</f>
        <v>0.17499999999999999</v>
      </c>
      <c r="BC51" s="60">
        <f ca="1">'SaaS - Budget'!BP21</f>
        <v>0.17499999999999999</v>
      </c>
      <c r="BD51" s="60">
        <f ca="1">'SaaS - Budget'!BQ21</f>
        <v>0.17499999999999999</v>
      </c>
      <c r="BE51" s="60">
        <f ca="1">'SaaS - Budget'!BR21</f>
        <v>0.17499999999999999</v>
      </c>
      <c r="BF51" s="60">
        <f ca="1">'SaaS - Budget'!BS21</f>
        <v>0.17499999999999999</v>
      </c>
      <c r="BG51" s="60">
        <f ca="1">'SaaS - Budget'!BT21</f>
        <v>0.17499999999999999</v>
      </c>
      <c r="BH51" s="60">
        <f ca="1">'SaaS - Budget'!BU21</f>
        <v>0.17499999999999999</v>
      </c>
      <c r="BI51" s="60">
        <f ca="1">'SaaS - Budget'!BV21</f>
        <v>0.17499999999999999</v>
      </c>
      <c r="BJ51" s="60">
        <f ca="1">'SaaS - Budget'!BW21</f>
        <v>0.17499999999999999</v>
      </c>
      <c r="BK51" s="60">
        <f ca="1">'SaaS - Budget'!BX21</f>
        <v>0.17499999999999999</v>
      </c>
      <c r="BL51" s="60">
        <f ca="1">'SaaS - Budget'!BY21</f>
        <v>0.17499999999999999</v>
      </c>
      <c r="BM51" s="60">
        <f ca="1">'SaaS - Budget'!BZ21</f>
        <v>0.17499999999999999</v>
      </c>
      <c r="BN51" s="4"/>
    </row>
    <row r="52" spans="1:66" ht="15.75" customHeight="1">
      <c r="A52" s="53" t="s">
        <v>45</v>
      </c>
      <c r="B52" s="16" t="str">
        <f t="shared" si="4"/>
        <v>ASales Funnel Conversion Rate</v>
      </c>
      <c r="C52" s="53" t="s">
        <v>58</v>
      </c>
      <c r="D52" s="20"/>
      <c r="E52" s="20"/>
      <c r="F52" s="60">
        <f>'SaaS - Actuals'!J11</f>
        <v>0</v>
      </c>
      <c r="G52" s="60">
        <f>'SaaS - Actuals'!K11</f>
        <v>0</v>
      </c>
      <c r="H52" s="60">
        <f>'SaaS - Actuals'!L11</f>
        <v>0</v>
      </c>
      <c r="I52" s="60">
        <f>'SaaS - Actuals'!M11</f>
        <v>0</v>
      </c>
      <c r="J52" s="60">
        <f>'SaaS - Actuals'!N11</f>
        <v>0</v>
      </c>
      <c r="K52" s="60">
        <f>'SaaS - Actuals'!O11</f>
        <v>0</v>
      </c>
      <c r="L52" s="60">
        <f>'SaaS - Actuals'!P11</f>
        <v>0</v>
      </c>
      <c r="M52" s="60">
        <f>'SaaS - Actuals'!Q11</f>
        <v>0.17500000000000002</v>
      </c>
      <c r="N52" s="60">
        <f>'SaaS - Actuals'!R11</f>
        <v>0.17500000000000002</v>
      </c>
      <c r="O52" s="60">
        <f>'SaaS - Actuals'!S11</f>
        <v>0.17499999999999999</v>
      </c>
      <c r="P52" s="60">
        <f>'SaaS - Actuals'!T11</f>
        <v>0.17499999999999999</v>
      </c>
      <c r="Q52" s="60">
        <f>'SaaS - Actuals'!U11</f>
        <v>0.17499999999999999</v>
      </c>
      <c r="R52" s="60">
        <f>'SaaS - Actuals'!V11</f>
        <v>0.17499999999999999</v>
      </c>
      <c r="S52" s="60">
        <f>'SaaS - Actuals'!W11</f>
        <v>0.17500000000000002</v>
      </c>
      <c r="T52" s="60">
        <f>'SaaS - Actuals'!X11</f>
        <v>0.17499999999999999</v>
      </c>
      <c r="U52" s="60">
        <f>'SaaS - Actuals'!Y11</f>
        <v>0.17499999999999999</v>
      </c>
      <c r="V52" s="60">
        <f>'SaaS - Actuals'!Z11</f>
        <v>0.17499999999999999</v>
      </c>
      <c r="W52" s="60">
        <f>'SaaS - Actuals'!AA11</f>
        <v>0.17499999999999999</v>
      </c>
      <c r="X52" s="60">
        <f>'SaaS - Actuals'!AB11</f>
        <v>0.17499999999999996</v>
      </c>
      <c r="Y52" s="60">
        <f>'SaaS - Actuals'!AC11</f>
        <v>0.17500000000000002</v>
      </c>
      <c r="Z52" s="60">
        <f>'SaaS - Actuals'!AD11</f>
        <v>0.17499999999999999</v>
      </c>
      <c r="AA52" s="60">
        <f>'SaaS - Actuals'!AE11</f>
        <v>0.17499999999999999</v>
      </c>
      <c r="AB52" s="60">
        <f>'SaaS - Actuals'!AF11</f>
        <v>0.17499999999999999</v>
      </c>
      <c r="AC52" s="60">
        <f>'SaaS - Actuals'!AG11</f>
        <v>0.17499999999999999</v>
      </c>
      <c r="AD52" s="60">
        <f>'SaaS - Actuals'!AH11</f>
        <v>0.17499999999999999</v>
      </c>
      <c r="AE52" s="60">
        <f>'SaaS - Actuals'!AI11</f>
        <v>0.17499999999999999</v>
      </c>
      <c r="AF52" s="60">
        <f>'SaaS - Actuals'!AJ11</f>
        <v>0.17499999999999996</v>
      </c>
      <c r="AG52" s="60">
        <f>'SaaS - Actuals'!AK11</f>
        <v>0.17499999999999999</v>
      </c>
      <c r="AH52" s="60">
        <f>'SaaS - Actuals'!AL11</f>
        <v>0.17499999999999999</v>
      </c>
      <c r="AI52" s="60">
        <f>'SaaS - Actuals'!AM11</f>
        <v>0.17499999999999999</v>
      </c>
      <c r="AJ52" s="60">
        <f>'SaaS - Actuals'!AN11</f>
        <v>0.17499999999999999</v>
      </c>
      <c r="AK52" s="60">
        <f>'SaaS - Actuals'!AO11</f>
        <v>0.17499999999999996</v>
      </c>
      <c r="AL52" s="60">
        <f>'SaaS - Actuals'!AP11</f>
        <v>0.17499999999999999</v>
      </c>
      <c r="AM52" s="60">
        <f>'SaaS - Actuals'!AQ11</f>
        <v>0.17499999999999999</v>
      </c>
      <c r="AN52" s="60">
        <f>'SaaS - Actuals'!AR11</f>
        <v>0.17499999999999999</v>
      </c>
      <c r="AO52" s="60">
        <f>'SaaS - Actuals'!AS11</f>
        <v>0.17499999999999999</v>
      </c>
      <c r="AP52" s="60">
        <f>'SaaS - Actuals'!AT11</f>
        <v>0.17499999999999999</v>
      </c>
      <c r="AQ52" s="60">
        <f>'SaaS - Actuals'!AU11</f>
        <v>0.17499999999999999</v>
      </c>
      <c r="AR52" s="60">
        <f>'SaaS - Actuals'!AV11</f>
        <v>0.17499999999999999</v>
      </c>
      <c r="AS52" s="60">
        <f>'SaaS - Actuals'!AW11</f>
        <v>0.17499999999999999</v>
      </c>
      <c r="AT52" s="60">
        <f>'SaaS - Actuals'!AX11</f>
        <v>0.17499999999999999</v>
      </c>
      <c r="AU52" s="60">
        <f>'SaaS - Actuals'!AY11</f>
        <v>0.17499999999999999</v>
      </c>
      <c r="AV52" s="60">
        <f>'SaaS - Actuals'!AZ11</f>
        <v>0.17499999999999999</v>
      </c>
      <c r="AW52" s="60">
        <f>'SaaS - Actuals'!BA11</f>
        <v>0.17499999999999999</v>
      </c>
      <c r="AX52" s="60">
        <f>'SaaS - Actuals'!BB11</f>
        <v>0.17499999999999999</v>
      </c>
      <c r="AY52" s="60">
        <f>'SaaS - Actuals'!BC11</f>
        <v>0.17499999999999999</v>
      </c>
      <c r="AZ52" s="60">
        <f>'SaaS - Actuals'!BD11</f>
        <v>0.17499999999999999</v>
      </c>
      <c r="BA52" s="60">
        <f>'SaaS - Actuals'!BE11</f>
        <v>0.17499999999999999</v>
      </c>
      <c r="BB52" s="60">
        <f>'SaaS - Actuals'!BF11</f>
        <v>0.17499999999999999</v>
      </c>
      <c r="BC52" s="60">
        <f>'SaaS - Actuals'!BG11</f>
        <v>0.17499999999999999</v>
      </c>
      <c r="BD52" s="60">
        <f>'SaaS - Actuals'!BH11</f>
        <v>0.17499999999999999</v>
      </c>
      <c r="BE52" s="60">
        <f>'SaaS - Actuals'!BI11</f>
        <v>0.17499999999999999</v>
      </c>
      <c r="BF52" s="60">
        <f>'SaaS - Actuals'!BJ11</f>
        <v>0.17499999999999999</v>
      </c>
      <c r="BG52" s="60">
        <f>'SaaS - Actuals'!BK11</f>
        <v>0.17499999999999999</v>
      </c>
      <c r="BH52" s="60">
        <f>'SaaS - Actuals'!BL11</f>
        <v>0.17499999999999999</v>
      </c>
      <c r="BI52" s="60">
        <f>'SaaS - Actuals'!BM11</f>
        <v>0.17499999999999999</v>
      </c>
      <c r="BJ52" s="60">
        <f>'SaaS - Actuals'!BN11</f>
        <v>0.17499999999999999</v>
      </c>
      <c r="BK52" s="60">
        <f>'SaaS - Actuals'!BO11</f>
        <v>0.17499999999999999</v>
      </c>
      <c r="BL52" s="60">
        <f>'SaaS - Actuals'!BP11</f>
        <v>0.17499999999999999</v>
      </c>
      <c r="BM52" s="60">
        <f>'SaaS - Actuals'!BQ11</f>
        <v>0.17499999999999999</v>
      </c>
      <c r="BN52" s="4"/>
    </row>
    <row r="53" spans="1:66" ht="15.75" customHeight="1">
      <c r="A53" s="61" t="s">
        <v>5</v>
      </c>
      <c r="B53" s="16" t="str">
        <f t="shared" si="4"/>
        <v>#</v>
      </c>
      <c r="C53" s="27"/>
      <c r="D53" s="24"/>
      <c r="E53" s="24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4"/>
    </row>
    <row r="54" spans="1:66" ht="15.75" customHeight="1">
      <c r="A54" s="53" t="s">
        <v>9</v>
      </c>
      <c r="B54" s="16" t="str">
        <f t="shared" si="4"/>
        <v>BAverage Sales Cycle [months]</v>
      </c>
      <c r="C54" s="53" t="s">
        <v>59</v>
      </c>
      <c r="D54" s="20"/>
      <c r="E54" s="20"/>
      <c r="F54" s="62">
        <f ca="1">'SaaS - Budget'!S22</f>
        <v>0</v>
      </c>
      <c r="G54" s="62">
        <f ca="1">'SaaS - Budget'!T22</f>
        <v>0</v>
      </c>
      <c r="H54" s="62">
        <f ca="1">'SaaS - Budget'!U22</f>
        <v>0</v>
      </c>
      <c r="I54" s="62">
        <f ca="1">'SaaS - Budget'!V22</f>
        <v>0</v>
      </c>
      <c r="J54" s="62">
        <f ca="1">'SaaS - Budget'!W22</f>
        <v>0</v>
      </c>
      <c r="K54" s="62">
        <f ca="1">'SaaS - Budget'!X22</f>
        <v>0</v>
      </c>
      <c r="L54" s="62">
        <f ca="1">'SaaS - Budget'!Y22</f>
        <v>0</v>
      </c>
      <c r="M54" s="62">
        <f ca="1">'SaaS - Budget'!Z22</f>
        <v>2.3333333333333335</v>
      </c>
      <c r="N54" s="62">
        <f ca="1">'SaaS - Budget'!AA22</f>
        <v>2.3333333333333335</v>
      </c>
      <c r="O54" s="62">
        <f ca="1">'SaaS - Budget'!AB22</f>
        <v>2.3333333333333335</v>
      </c>
      <c r="P54" s="62">
        <f ca="1">'SaaS - Budget'!AC22</f>
        <v>2.3333333333333335</v>
      </c>
      <c r="Q54" s="62">
        <f ca="1">'SaaS - Budget'!AD22</f>
        <v>2.3333333333333335</v>
      </c>
      <c r="R54" s="62">
        <f ca="1">'SaaS - Budget'!AE22</f>
        <v>2.3333333333333335</v>
      </c>
      <c r="S54" s="62">
        <f ca="1">'SaaS - Budget'!AF22</f>
        <v>2.3333333333333335</v>
      </c>
      <c r="T54" s="62">
        <f ca="1">'SaaS - Budget'!AG22</f>
        <v>2.3333333333333335</v>
      </c>
      <c r="U54" s="62">
        <f ca="1">'SaaS - Budget'!AH22</f>
        <v>2.3333333333333335</v>
      </c>
      <c r="V54" s="62">
        <f ca="1">'SaaS - Budget'!AI22</f>
        <v>2.3333333333333335</v>
      </c>
      <c r="W54" s="62">
        <f ca="1">'SaaS - Budget'!AJ22</f>
        <v>2.3333333333333335</v>
      </c>
      <c r="X54" s="62">
        <f ca="1">'SaaS - Budget'!AK22</f>
        <v>2.3333333333333335</v>
      </c>
      <c r="Y54" s="62">
        <f ca="1">'SaaS - Budget'!AL22</f>
        <v>2.3333333333333335</v>
      </c>
      <c r="Z54" s="62">
        <f ca="1">'SaaS - Budget'!AM22</f>
        <v>2.3333333333333335</v>
      </c>
      <c r="AA54" s="62">
        <f ca="1">'SaaS - Budget'!AN22</f>
        <v>2.3333333333333335</v>
      </c>
      <c r="AB54" s="62">
        <f ca="1">'SaaS - Budget'!AO22</f>
        <v>2.3333333333333335</v>
      </c>
      <c r="AC54" s="62">
        <f ca="1">'SaaS - Budget'!AP22</f>
        <v>2.3333333333333335</v>
      </c>
      <c r="AD54" s="62">
        <f ca="1">'SaaS - Budget'!AQ22</f>
        <v>2.3333333333333335</v>
      </c>
      <c r="AE54" s="62">
        <f ca="1">'SaaS - Budget'!AR22</f>
        <v>2.3333333333333335</v>
      </c>
      <c r="AF54" s="62">
        <f ca="1">'SaaS - Budget'!AS22</f>
        <v>2.3333333333333335</v>
      </c>
      <c r="AG54" s="62">
        <f ca="1">'SaaS - Budget'!AT22</f>
        <v>2.3333333333333335</v>
      </c>
      <c r="AH54" s="62">
        <f ca="1">'SaaS - Budget'!AU22</f>
        <v>2.3333333333333335</v>
      </c>
      <c r="AI54" s="62">
        <f ca="1">'SaaS - Budget'!AV22</f>
        <v>2.3333333333333335</v>
      </c>
      <c r="AJ54" s="62">
        <f ca="1">'SaaS - Budget'!AW22</f>
        <v>2.3333333333333335</v>
      </c>
      <c r="AK54" s="62">
        <f ca="1">'SaaS - Budget'!AX22</f>
        <v>2.3333333333333335</v>
      </c>
      <c r="AL54" s="62">
        <f ca="1">'SaaS - Budget'!AY22</f>
        <v>2.3333333333333335</v>
      </c>
      <c r="AM54" s="62">
        <f ca="1">'SaaS - Budget'!AZ22</f>
        <v>2.3333333333333335</v>
      </c>
      <c r="AN54" s="62">
        <f ca="1">'SaaS - Budget'!BA22</f>
        <v>2.3333333333333335</v>
      </c>
      <c r="AO54" s="62">
        <f ca="1">'SaaS - Budget'!BB22</f>
        <v>2.3333333333333335</v>
      </c>
      <c r="AP54" s="62">
        <f ca="1">'SaaS - Budget'!BC22</f>
        <v>2.3333333333333335</v>
      </c>
      <c r="AQ54" s="62">
        <f ca="1">'SaaS - Budget'!BD22</f>
        <v>2.3333333333333335</v>
      </c>
      <c r="AR54" s="62">
        <f ca="1">'SaaS - Budget'!BE22</f>
        <v>2.3333333333333335</v>
      </c>
      <c r="AS54" s="62">
        <f ca="1">'SaaS - Budget'!BF22</f>
        <v>2.3333333333333335</v>
      </c>
      <c r="AT54" s="62">
        <f ca="1">'SaaS - Budget'!BG22</f>
        <v>2.3333333333333335</v>
      </c>
      <c r="AU54" s="62">
        <f ca="1">'SaaS - Budget'!BH22</f>
        <v>2.3333333333333335</v>
      </c>
      <c r="AV54" s="62">
        <f ca="1">'SaaS - Budget'!BI22</f>
        <v>2.3333333333333335</v>
      </c>
      <c r="AW54" s="62">
        <f ca="1">'SaaS - Budget'!BJ22</f>
        <v>2.3333333333333335</v>
      </c>
      <c r="AX54" s="62">
        <f ca="1">'SaaS - Budget'!BK22</f>
        <v>2.3333333333333335</v>
      </c>
      <c r="AY54" s="62">
        <f ca="1">'SaaS - Budget'!BL22</f>
        <v>2.3333333333333335</v>
      </c>
      <c r="AZ54" s="62">
        <f ca="1">'SaaS - Budget'!BM22</f>
        <v>2.3333333333333335</v>
      </c>
      <c r="BA54" s="62">
        <f ca="1">'SaaS - Budget'!BN22</f>
        <v>2.3333333333333335</v>
      </c>
      <c r="BB54" s="62">
        <f ca="1">'SaaS - Budget'!BO22</f>
        <v>2.3333333333333335</v>
      </c>
      <c r="BC54" s="62">
        <f ca="1">'SaaS - Budget'!BP22</f>
        <v>2.3333333333333335</v>
      </c>
      <c r="BD54" s="62">
        <f ca="1">'SaaS - Budget'!BQ22</f>
        <v>2.3333333333333335</v>
      </c>
      <c r="BE54" s="62">
        <f ca="1">'SaaS - Budget'!BR22</f>
        <v>2.3333333333333335</v>
      </c>
      <c r="BF54" s="62">
        <f ca="1">'SaaS - Budget'!BS22</f>
        <v>2.3333333333333335</v>
      </c>
      <c r="BG54" s="62">
        <f ca="1">'SaaS - Budget'!BT22</f>
        <v>2.3333333333333335</v>
      </c>
      <c r="BH54" s="62">
        <f ca="1">'SaaS - Budget'!BU22</f>
        <v>2.3333333333333335</v>
      </c>
      <c r="BI54" s="62">
        <f ca="1">'SaaS - Budget'!BV22</f>
        <v>2.3333333333333335</v>
      </c>
      <c r="BJ54" s="62">
        <f ca="1">'SaaS - Budget'!BW22</f>
        <v>2.3333333333333335</v>
      </c>
      <c r="BK54" s="62">
        <f ca="1">'SaaS - Budget'!BX22</f>
        <v>2.3333333333333335</v>
      </c>
      <c r="BL54" s="62">
        <f ca="1">'SaaS - Budget'!BY22</f>
        <v>2.3333333333333335</v>
      </c>
      <c r="BM54" s="62">
        <f ca="1">'SaaS - Budget'!BZ22</f>
        <v>2.3333333333333335</v>
      </c>
      <c r="BN54" s="4"/>
    </row>
    <row r="55" spans="1:66" ht="15.75" customHeight="1">
      <c r="A55" s="53" t="s">
        <v>45</v>
      </c>
      <c r="B55" s="16" t="str">
        <f t="shared" si="4"/>
        <v>AAverage Sales Cycle [months]</v>
      </c>
      <c r="C55" s="53" t="s">
        <v>59</v>
      </c>
      <c r="D55" s="20"/>
      <c r="E55" s="20"/>
      <c r="F55" s="62">
        <f>'SaaS - Actuals'!J12</f>
        <v>0</v>
      </c>
      <c r="G55" s="62">
        <f>'SaaS - Actuals'!K12</f>
        <v>0</v>
      </c>
      <c r="H55" s="62">
        <f>'SaaS - Actuals'!L12</f>
        <v>0</v>
      </c>
      <c r="I55" s="62">
        <f>'SaaS - Actuals'!M12</f>
        <v>0</v>
      </c>
      <c r="J55" s="62">
        <f>'SaaS - Actuals'!N12</f>
        <v>0</v>
      </c>
      <c r="K55" s="62">
        <f>'SaaS - Actuals'!O12</f>
        <v>0</v>
      </c>
      <c r="L55" s="62">
        <f>'SaaS - Actuals'!P12</f>
        <v>0</v>
      </c>
      <c r="M55" s="62">
        <f>'SaaS - Actuals'!Q12</f>
        <v>1.6666666666666667</v>
      </c>
      <c r="N55" s="62">
        <f>'SaaS - Actuals'!R12</f>
        <v>1.6666666666666667</v>
      </c>
      <c r="O55" s="62">
        <f>'SaaS - Actuals'!S12</f>
        <v>1.6666666666666667</v>
      </c>
      <c r="P55" s="62">
        <f>'SaaS - Actuals'!T12</f>
        <v>1.6666666666666667</v>
      </c>
      <c r="Q55" s="62">
        <f>'SaaS - Actuals'!U12</f>
        <v>1.6666666666666667</v>
      </c>
      <c r="R55" s="62">
        <f>'SaaS - Actuals'!V12</f>
        <v>1.6666666666666667</v>
      </c>
      <c r="S55" s="62">
        <f>'SaaS - Actuals'!W12</f>
        <v>1.6666666666666667</v>
      </c>
      <c r="T55" s="62">
        <f>'SaaS - Actuals'!X12</f>
        <v>1.6666666666666667</v>
      </c>
      <c r="U55" s="62">
        <f>'SaaS - Actuals'!Y12</f>
        <v>1.6666666666666667</v>
      </c>
      <c r="V55" s="62">
        <f>'SaaS - Actuals'!Z12</f>
        <v>1.6666666666666667</v>
      </c>
      <c r="W55" s="62">
        <f>'SaaS - Actuals'!AA12</f>
        <v>1.6666666666666667</v>
      </c>
      <c r="X55" s="62">
        <f>'SaaS - Actuals'!AB12</f>
        <v>1.6666666666666667</v>
      </c>
      <c r="Y55" s="62">
        <f>'SaaS - Actuals'!AC12</f>
        <v>1.6666666666666667</v>
      </c>
      <c r="Z55" s="62">
        <f>'SaaS - Actuals'!AD12</f>
        <v>1.6666666666666667</v>
      </c>
      <c r="AA55" s="62">
        <f>'SaaS - Actuals'!AE12</f>
        <v>1.6666666666666667</v>
      </c>
      <c r="AB55" s="62">
        <f>'SaaS - Actuals'!AF12</f>
        <v>1.6666666666666667</v>
      </c>
      <c r="AC55" s="62">
        <f>'SaaS - Actuals'!AG12</f>
        <v>1.6666666666666667</v>
      </c>
      <c r="AD55" s="62">
        <f>'SaaS - Actuals'!AH12</f>
        <v>1.6666666666666667</v>
      </c>
      <c r="AE55" s="62">
        <f>'SaaS - Actuals'!AI12</f>
        <v>1.6666666666666667</v>
      </c>
      <c r="AF55" s="62">
        <f>'SaaS - Actuals'!AJ12</f>
        <v>1.6666666666666667</v>
      </c>
      <c r="AG55" s="62">
        <f>'SaaS - Actuals'!AK12</f>
        <v>1.6666666666666667</v>
      </c>
      <c r="AH55" s="62">
        <f>'SaaS - Actuals'!AL12</f>
        <v>1.6666666666666667</v>
      </c>
      <c r="AI55" s="62">
        <f>'SaaS - Actuals'!AM12</f>
        <v>1.6666666666666667</v>
      </c>
      <c r="AJ55" s="62">
        <f>'SaaS - Actuals'!AN12</f>
        <v>1.6666666666666667</v>
      </c>
      <c r="AK55" s="62">
        <f>'SaaS - Actuals'!AO12</f>
        <v>1.6666666666666667</v>
      </c>
      <c r="AL55" s="62">
        <f>'SaaS - Actuals'!AP12</f>
        <v>1.6666666666666667</v>
      </c>
      <c r="AM55" s="62">
        <f>'SaaS - Actuals'!AQ12</f>
        <v>1.6666666666666667</v>
      </c>
      <c r="AN55" s="62">
        <f>'SaaS - Actuals'!AR12</f>
        <v>1.6666666666666667</v>
      </c>
      <c r="AO55" s="62">
        <f>'SaaS - Actuals'!AS12</f>
        <v>1.6666666666666667</v>
      </c>
      <c r="AP55" s="62">
        <f>'SaaS - Actuals'!AT12</f>
        <v>1.6666666666666667</v>
      </c>
      <c r="AQ55" s="62">
        <f>'SaaS - Actuals'!AU12</f>
        <v>1.6666666666666667</v>
      </c>
      <c r="AR55" s="62">
        <f>'SaaS - Actuals'!AV12</f>
        <v>1.6666666666666667</v>
      </c>
      <c r="AS55" s="62">
        <f>'SaaS - Actuals'!AW12</f>
        <v>1.6666666666666667</v>
      </c>
      <c r="AT55" s="62">
        <f>'SaaS - Actuals'!AX12</f>
        <v>1.6666666666666667</v>
      </c>
      <c r="AU55" s="62">
        <f>'SaaS - Actuals'!AY12</f>
        <v>1.6666666666666667</v>
      </c>
      <c r="AV55" s="62">
        <f>'SaaS - Actuals'!AZ12</f>
        <v>1.6666666666666667</v>
      </c>
      <c r="AW55" s="62">
        <f>'SaaS - Actuals'!BA12</f>
        <v>1.6666666666666667</v>
      </c>
      <c r="AX55" s="62">
        <f>'SaaS - Actuals'!BB12</f>
        <v>1.6666666666666667</v>
      </c>
      <c r="AY55" s="62">
        <f>'SaaS - Actuals'!BC12</f>
        <v>1.6666666666666667</v>
      </c>
      <c r="AZ55" s="62">
        <f>'SaaS - Actuals'!BD12</f>
        <v>1.6666666666666667</v>
      </c>
      <c r="BA55" s="62">
        <f>'SaaS - Actuals'!BE12</f>
        <v>1.6666666666666667</v>
      </c>
      <c r="BB55" s="62">
        <f>'SaaS - Actuals'!BF12</f>
        <v>1.6666666666666667</v>
      </c>
      <c r="BC55" s="62">
        <f>'SaaS - Actuals'!BG12</f>
        <v>1.6666666666666667</v>
      </c>
      <c r="BD55" s="62">
        <f>'SaaS - Actuals'!BH12</f>
        <v>1.6666666666666667</v>
      </c>
      <c r="BE55" s="62">
        <f>'SaaS - Actuals'!BI12</f>
        <v>1.6666666666666667</v>
      </c>
      <c r="BF55" s="62">
        <f>'SaaS - Actuals'!BJ12</f>
        <v>1.6666666666666667</v>
      </c>
      <c r="BG55" s="62">
        <f>'SaaS - Actuals'!BK12</f>
        <v>1.6666666666666667</v>
      </c>
      <c r="BH55" s="62">
        <f>'SaaS - Actuals'!BL12</f>
        <v>1.6666666666666667</v>
      </c>
      <c r="BI55" s="62">
        <f>'SaaS - Actuals'!BM12</f>
        <v>1.6666666666666667</v>
      </c>
      <c r="BJ55" s="62">
        <f>'SaaS - Actuals'!BN12</f>
        <v>1.6666666666666667</v>
      </c>
      <c r="BK55" s="62">
        <f>'SaaS - Actuals'!BO12</f>
        <v>1.6666666666666667</v>
      </c>
      <c r="BL55" s="62">
        <f>'SaaS - Actuals'!BP12</f>
        <v>1.6666666666666667</v>
      </c>
      <c r="BM55" s="62">
        <f>'SaaS - Actuals'!BQ12</f>
        <v>1.6666666666666667</v>
      </c>
      <c r="BN55" s="4"/>
    </row>
    <row r="56" spans="1:66" ht="15.75" customHeight="1">
      <c r="A56" s="61" t="s">
        <v>5</v>
      </c>
      <c r="B56" s="16" t="str">
        <f t="shared" si="4"/>
        <v>#</v>
      </c>
      <c r="C56" s="27"/>
      <c r="D56" s="27"/>
      <c r="E56" s="27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  <c r="BM56" s="63"/>
      <c r="BN56" s="4"/>
    </row>
    <row r="57" spans="1:66" ht="15.75" customHeight="1">
      <c r="A57" s="53" t="s">
        <v>9</v>
      </c>
      <c r="B57" s="16" t="str">
        <f t="shared" si="4"/>
        <v>BGross Profit per New Customer</v>
      </c>
      <c r="C57" s="53" t="s">
        <v>60</v>
      </c>
      <c r="D57" s="20"/>
      <c r="E57" s="20"/>
      <c r="F57" s="64" t="str">
        <f ca="1">'SaaS - Budget'!S96</f>
        <v/>
      </c>
      <c r="G57" s="64" t="str">
        <f ca="1">'SaaS - Budget'!T96</f>
        <v/>
      </c>
      <c r="H57" s="64" t="str">
        <f ca="1">'SaaS - Budget'!U96</f>
        <v/>
      </c>
      <c r="I57" s="64" t="str">
        <f ca="1">'SaaS - Budget'!V96</f>
        <v/>
      </c>
      <c r="J57" s="64" t="str">
        <f ca="1">'SaaS - Budget'!W96</f>
        <v/>
      </c>
      <c r="K57" s="64" t="str">
        <f ca="1">'SaaS - Budget'!X96</f>
        <v/>
      </c>
      <c r="L57" s="64" t="str">
        <f ca="1">'SaaS - Budget'!Y96</f>
        <v/>
      </c>
      <c r="M57" s="64">
        <f ca="1">'SaaS - Budget'!Z96</f>
        <v>740.76584548652613</v>
      </c>
      <c r="N57" s="64">
        <f ca="1">'SaaS - Budget'!AA96</f>
        <v>730.46456201732394</v>
      </c>
      <c r="O57" s="64">
        <f ca="1">'SaaS - Budget'!AB96</f>
        <v>745.3358740466922</v>
      </c>
      <c r="P57" s="64">
        <f ca="1">'SaaS - Budget'!AC96</f>
        <v>754.80769824720255</v>
      </c>
      <c r="Q57" s="64">
        <f ca="1">'SaaS - Budget'!AD96</f>
        <v>761.36775043138584</v>
      </c>
      <c r="R57" s="64">
        <f ca="1">'SaaS - Budget'!AE96</f>
        <v>756.03266807012449</v>
      </c>
      <c r="S57" s="64">
        <f ca="1">'SaaS - Budget'!AF96</f>
        <v>753.72520609458707</v>
      </c>
      <c r="T57" s="64">
        <f ca="1">'SaaS - Budget'!AG96</f>
        <v>753.52766337769015</v>
      </c>
      <c r="U57" s="64">
        <f ca="1">'SaaS - Budget'!AH96</f>
        <v>760.79794501601873</v>
      </c>
      <c r="V57" s="64">
        <f ca="1">'SaaS - Budget'!AI96</f>
        <v>766.00921939447119</v>
      </c>
      <c r="W57" s="64">
        <f ca="1">'SaaS - Budget'!AJ96</f>
        <v>765.17861147236681</v>
      </c>
      <c r="X57" s="64">
        <f ca="1">'SaaS - Budget'!AK96</f>
        <v>765.14026028669036</v>
      </c>
      <c r="Y57" s="64">
        <f ca="1">'SaaS - Budget'!AL96</f>
        <v>765.6364343964899</v>
      </c>
      <c r="Z57" s="64">
        <f ca="1">'SaaS - Budget'!AM96</f>
        <v>763.22416603966951</v>
      </c>
      <c r="AA57" s="64">
        <f ca="1">'SaaS - Budget'!AN96</f>
        <v>762.26521034907705</v>
      </c>
      <c r="AB57" s="64">
        <f ca="1">'SaaS - Budget'!AO96</f>
        <v>762.32069044280831</v>
      </c>
      <c r="AC57" s="64">
        <f ca="1">'SaaS - Budget'!AP96</f>
        <v>767.29267028795721</v>
      </c>
      <c r="AD57" s="64">
        <f ca="1">'SaaS - Budget'!AQ96</f>
        <v>763.48260892281291</v>
      </c>
      <c r="AE57" s="64">
        <f ca="1">'SaaS - Budget'!AR96</f>
        <v>761.59161374041355</v>
      </c>
      <c r="AF57" s="64">
        <f ca="1">'SaaS - Budget'!AS96</f>
        <v>761.10182902181202</v>
      </c>
      <c r="AG57" s="64">
        <f ca="1">'SaaS - Budget'!AT96</f>
        <v>766.44716709716454</v>
      </c>
      <c r="AH57" s="64">
        <f ca="1">'SaaS - Budget'!AU96</f>
        <v>770.42944487612647</v>
      </c>
      <c r="AI57" s="64">
        <f ca="1">'SaaS - Budget'!AV96</f>
        <v>769.63400765390793</v>
      </c>
      <c r="AJ57" s="64">
        <f ca="1">'SaaS - Budget'!AW96</f>
        <v>769.43180791018881</v>
      </c>
      <c r="AK57" s="64">
        <f ca="1">'SaaS - Budget'!AX96</f>
        <v>769.65257619175031</v>
      </c>
      <c r="AL57" s="64">
        <f ca="1">'SaaS - Budget'!AY96</f>
        <v>772.91427037382164</v>
      </c>
      <c r="AM57" s="64">
        <f ca="1">'SaaS - Budget'!AZ96</f>
        <v>775.49532089047455</v>
      </c>
      <c r="AN57" s="64">
        <f ca="1">'SaaS - Budget'!BA96</f>
        <v>777.58826451117989</v>
      </c>
      <c r="AO57" s="64">
        <f ca="1">'SaaS - Budget'!BB96</f>
        <v>779.3192773749023</v>
      </c>
      <c r="AP57" s="64">
        <f ca="1">'SaaS - Budget'!BC96</f>
        <v>780.77449715881005</v>
      </c>
      <c r="AQ57" s="64">
        <f ca="1">'SaaS - Budget'!BD96</f>
        <v>782.01473718914565</v>
      </c>
      <c r="AR57" s="64">
        <f ca="1">'SaaS - Budget'!BE96</f>
        <v>783.0841559193625</v>
      </c>
      <c r="AS57" s="64">
        <f ca="1">'SaaS - Budget'!BF96</f>
        <v>784.01559316105602</v>
      </c>
      <c r="AT57" s="64">
        <f ca="1">'SaaS - Budget'!BG96</f>
        <v>784.83397819135644</v>
      </c>
      <c r="AU57" s="64">
        <f ca="1">'SaaS - Budget'!BH96</f>
        <v>785.55857636609926</v>
      </c>
      <c r="AV57" s="64">
        <f ca="1">'SaaS - Budget'!BI96</f>
        <v>786.20451123188309</v>
      </c>
      <c r="AW57" s="64">
        <f ca="1">'SaaS - Budget'!BJ96</f>
        <v>786.78382081529901</v>
      </c>
      <c r="AX57" s="64">
        <f ca="1">'SaaS - Budget'!BK96</f>
        <v>787.30620633666933</v>
      </c>
      <c r="AY57" s="64">
        <f ca="1">'SaaS - Budget'!BL96</f>
        <v>787.77957300032961</v>
      </c>
      <c r="AZ57" s="64">
        <f ca="1">'SaaS - Budget'!BM96</f>
        <v>788.21042724695917</v>
      </c>
      <c r="BA57" s="64">
        <f ca="1">'SaaS - Budget'!BN96</f>
        <v>788.6041730329207</v>
      </c>
      <c r="BB57" s="64">
        <f ca="1">'SaaS - Budget'!BO96</f>
        <v>788.9653358623807</v>
      </c>
      <c r="BC57" s="64">
        <f ca="1">'SaaS - Budget'!BP96</f>
        <v>789.29773432309594</v>
      </c>
      <c r="BD57" s="64">
        <f ca="1">'SaaS - Budget'!BQ96</f>
        <v>789.60461293785079</v>
      </c>
      <c r="BE57" s="64">
        <f ca="1">'SaaS - Budget'!BR96</f>
        <v>789.88874614085432</v>
      </c>
      <c r="BF57" s="64">
        <f ca="1">'SaaS - Budget'!BS96</f>
        <v>790.15252044506394</v>
      </c>
      <c r="BG57" s="64">
        <f ca="1">'SaaS - Budget'!BT96</f>
        <v>790.39799995703379</v>
      </c>
      <c r="BH57" s="64">
        <f ca="1">'SaaS - Budget'!BU96</f>
        <v>790.62697904800029</v>
      </c>
      <c r="BI57" s="64">
        <f ca="1">'SaaS - Budget'!BV96</f>
        <v>790.84102502584801</v>
      </c>
      <c r="BJ57" s="64">
        <f ca="1">'SaaS - Budget'!BW96</f>
        <v>791.04151295464806</v>
      </c>
      <c r="BK57" s="64">
        <f ca="1">'SaaS - Budget'!BX96</f>
        <v>791.2296542574245</v>
      </c>
      <c r="BL57" s="64">
        <f ca="1">'SaaS - Budget'!BY96</f>
        <v>791.40652035967958</v>
      </c>
      <c r="BM57" s="64">
        <f ca="1">'SaaS - Budget'!BZ96</f>
        <v>791.57306234865973</v>
      </c>
      <c r="BN57" s="4"/>
    </row>
    <row r="58" spans="1:66" ht="15.75" customHeight="1">
      <c r="A58" s="53" t="s">
        <v>45</v>
      </c>
      <c r="B58" s="16" t="str">
        <f t="shared" si="4"/>
        <v>AGross Profit per New Customer</v>
      </c>
      <c r="C58" s="53" t="s">
        <v>60</v>
      </c>
      <c r="D58" s="20"/>
      <c r="E58" s="20"/>
      <c r="F58" s="64" t="str">
        <f>'SaaS - Actuals'!J86</f>
        <v/>
      </c>
      <c r="G58" s="64" t="str">
        <f>'SaaS - Actuals'!K86</f>
        <v/>
      </c>
      <c r="H58" s="64" t="str">
        <f>'SaaS - Actuals'!L86</f>
        <v/>
      </c>
      <c r="I58" s="64" t="str">
        <f>'SaaS - Actuals'!M86</f>
        <v/>
      </c>
      <c r="J58" s="64" t="str">
        <f>'SaaS - Actuals'!N86</f>
        <v/>
      </c>
      <c r="K58" s="64" t="str">
        <f>'SaaS - Actuals'!O86</f>
        <v/>
      </c>
      <c r="L58" s="64" t="str">
        <f>'SaaS - Actuals'!P86</f>
        <v/>
      </c>
      <c r="M58" s="64">
        <f>'SaaS - Actuals'!Q86</f>
        <v>790.76584548652625</v>
      </c>
      <c r="N58" s="64">
        <f>'SaaS - Actuals'!R86</f>
        <v>801.32519341212685</v>
      </c>
      <c r="O58" s="64">
        <f>'SaaS - Actuals'!S86</f>
        <v>811.73511183268454</v>
      </c>
      <c r="P58" s="64">
        <f>'SaaS - Actuals'!T86</f>
        <v>818.36538877304179</v>
      </c>
      <c r="Q58" s="64">
        <f>'SaaS - Actuals'!U86</f>
        <v>822.95742530197003</v>
      </c>
      <c r="R58" s="64">
        <f>'SaaS - Actuals'!V86</f>
        <v>826.32528280699012</v>
      </c>
      <c r="S58" s="64">
        <f>'SaaS - Actuals'!W86</f>
        <v>829.75477766638176</v>
      </c>
      <c r="T58" s="64">
        <f>'SaaS - Actuals'!X86</f>
        <v>832.87861282335973</v>
      </c>
      <c r="U58" s="64">
        <f>'SaaS - Actuals'!Y86</f>
        <v>835.55713763748065</v>
      </c>
      <c r="V58" s="64">
        <f>'SaaS - Actuals'!Z86</f>
        <v>837.47708082954227</v>
      </c>
      <c r="W58" s="64">
        <f>'SaaS - Actuals'!AA86</f>
        <v>838.92046728666219</v>
      </c>
      <c r="X58" s="64">
        <f>'SaaS - Actuals'!AB86</f>
        <v>840.23927288027335</v>
      </c>
      <c r="Y58" s="64">
        <f>'SaaS - Actuals'!AC86</f>
        <v>841.40910859912265</v>
      </c>
      <c r="Z58" s="64">
        <f>'SaaS - Actuals'!AD86</f>
        <v>842.42850477287323</v>
      </c>
      <c r="AA58" s="64">
        <f>'SaaS - Actuals'!AE86</f>
        <v>843.39641181108846</v>
      </c>
      <c r="AB58" s="64">
        <f>'SaaS - Actuals'!AF86</f>
        <v>844.26619202390566</v>
      </c>
      <c r="AC58" s="64">
        <f>'SaaS - Actuals'!AG86</f>
        <v>845.02279765251512</v>
      </c>
      <c r="AD58" s="64">
        <f>'SaaS - Actuals'!AH86</f>
        <v>845.59272866309811</v>
      </c>
      <c r="AE58" s="64">
        <f>'SaaS - Actuals'!AI86</f>
        <v>846.15916137404133</v>
      </c>
      <c r="AF58" s="64">
        <f>'SaaS - Actuals'!AJ86</f>
        <v>846.67942442869128</v>
      </c>
      <c r="AG58" s="64">
        <f>'SaaS - Actuals'!AK86</f>
        <v>847.13573377658724</v>
      </c>
      <c r="AH58" s="64">
        <f>'SaaS - Actuals'!AL86</f>
        <v>847.47568431869377</v>
      </c>
      <c r="AI58" s="64">
        <f>'SaaS - Actuals'!AM86</f>
        <v>847.73870269763131</v>
      </c>
      <c r="AJ58" s="64">
        <f>'SaaS - Actuals'!AN86</f>
        <v>847.98134580538988</v>
      </c>
      <c r="AK58" s="64">
        <f>'SaaS - Actuals'!AO86</f>
        <v>848.19972909612079</v>
      </c>
      <c r="AL58" s="64">
        <f>'SaaS - Actuals'!AP86</f>
        <v>848.39321942895549</v>
      </c>
      <c r="AM58" s="64">
        <f>'SaaS - Actuals'!AQ86</f>
        <v>848.54633259519744</v>
      </c>
      <c r="AN58" s="64">
        <f>'SaaS - Actuals'!AR86</f>
        <v>848.67049026761231</v>
      </c>
      <c r="AO58" s="64">
        <f>'SaaS - Actuals'!AS86</f>
        <v>848.7731774713925</v>
      </c>
      <c r="AP58" s="64">
        <f>'SaaS - Actuals'!AT86</f>
        <v>848.85950406874281</v>
      </c>
      <c r="AQ58" s="64">
        <f>'SaaS - Actuals'!AU86</f>
        <v>848.93307762986421</v>
      </c>
      <c r="AR58" s="64">
        <f>'SaaS - Actuals'!AV86</f>
        <v>848.99651772402956</v>
      </c>
      <c r="AS58" s="64">
        <f>'SaaS - Actuals'!AW86</f>
        <v>849.05177247565587</v>
      </c>
      <c r="AT58" s="64">
        <f>'SaaS - Actuals'!AX86</f>
        <v>849.10032074016522</v>
      </c>
      <c r="AU58" s="64">
        <f>'SaaS - Actuals'!AY86</f>
        <v>849.14330537764999</v>
      </c>
      <c r="AV58" s="64">
        <f>'SaaS - Actuals'!AZ86</f>
        <v>849.18162354765377</v>
      </c>
      <c r="AW58" s="64">
        <f>'SaaS - Actuals'!BA86</f>
        <v>849.21598937039903</v>
      </c>
      <c r="AX58" s="64">
        <f>'SaaS - Actuals'!BB86</f>
        <v>849.24697834200549</v>
      </c>
      <c r="AY58" s="64">
        <f>'SaaS - Actuals'!BC86</f>
        <v>849.27505941527318</v>
      </c>
      <c r="AZ58" s="64">
        <f>'SaaS - Actuals'!BD86</f>
        <v>849.30061856549719</v>
      </c>
      <c r="BA58" s="64">
        <f>'SaaS - Actuals'!BE86</f>
        <v>849.32397636635937</v>
      </c>
      <c r="BB58" s="64">
        <f>'SaaS - Actuals'!BF86</f>
        <v>849.3454012799715</v>
      </c>
      <c r="BC58" s="64">
        <f>'SaaS - Actuals'!BG86</f>
        <v>849.36511983272578</v>
      </c>
      <c r="BD58" s="64">
        <f>'SaaS - Actuals'!BH86</f>
        <v>849.38332449631309</v>
      </c>
      <c r="BE58" s="64">
        <f>'SaaS - Actuals'!BI86</f>
        <v>849.40017985581335</v>
      </c>
      <c r="BF58" s="64">
        <f>'SaaS - Actuals'!BJ86</f>
        <v>849.41582748402902</v>
      </c>
      <c r="BG58" s="64">
        <f>'SaaS - Actuals'!BK86</f>
        <v>849.43038982795986</v>
      </c>
      <c r="BH58" s="64">
        <f>'SaaS - Actuals'!BL86</f>
        <v>849.4439733333561</v>
      </c>
      <c r="BI58" s="64">
        <f>'SaaS - Actuals'!BM86</f>
        <v>849.45667097610976</v>
      </c>
      <c r="BJ58" s="64">
        <f>'SaaS - Actuals'!BN86</f>
        <v>849.46856432781829</v>
      </c>
      <c r="BK58" s="64">
        <f>'SaaS - Actuals'!BO86</f>
        <v>849.47972525255921</v>
      </c>
      <c r="BL58" s="64">
        <f>'SaaS - Actuals'!BP86</f>
        <v>849.49021730947277</v>
      </c>
      <c r="BM58" s="64">
        <f>'SaaS - Actuals'!BQ86</f>
        <v>849.50009691898856</v>
      </c>
      <c r="BN58" s="4"/>
    </row>
    <row r="59" spans="1:66" ht="15.75" customHeight="1">
      <c r="A59" s="61" t="s">
        <v>5</v>
      </c>
      <c r="B59" s="16" t="str">
        <f t="shared" si="4"/>
        <v>#</v>
      </c>
      <c r="C59" s="27"/>
      <c r="D59" s="27"/>
      <c r="E59" s="27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4"/>
    </row>
    <row r="60" spans="1:66" ht="15.75" customHeight="1">
      <c r="A60" s="53" t="s">
        <v>9</v>
      </c>
      <c r="B60" s="16" t="str">
        <f t="shared" si="4"/>
        <v>BCAC per new Customer</v>
      </c>
      <c r="C60" s="53" t="s">
        <v>61</v>
      </c>
      <c r="D60" s="20"/>
      <c r="E60" s="20"/>
      <c r="F60" s="64" t="str">
        <f ca="1">'SaaS - Budget'!S97</f>
        <v/>
      </c>
      <c r="G60" s="64" t="str">
        <f ca="1">'SaaS - Budget'!T97</f>
        <v/>
      </c>
      <c r="H60" s="64" t="str">
        <f ca="1">'SaaS - Budget'!U97</f>
        <v/>
      </c>
      <c r="I60" s="64" t="str">
        <f ca="1">'SaaS - Budget'!V97</f>
        <v/>
      </c>
      <c r="J60" s="64" t="str">
        <f ca="1">'SaaS - Budget'!W97</f>
        <v/>
      </c>
      <c r="K60" s="64" t="str">
        <f ca="1">'SaaS - Budget'!X97</f>
        <v/>
      </c>
      <c r="L60" s="64" t="str">
        <f ca="1">'SaaS - Budget'!Y97</f>
        <v/>
      </c>
      <c r="M60" s="64">
        <f ca="1">'SaaS - Budget'!Z97</f>
        <v>3428.571428571428</v>
      </c>
      <c r="N60" s="64">
        <f ca="1">'SaaS - Budget'!AA97</f>
        <v>3571.4285714285711</v>
      </c>
      <c r="O60" s="64">
        <f ca="1">'SaaS - Budget'!AB97</f>
        <v>2380.9523809523807</v>
      </c>
      <c r="P60" s="64">
        <f ca="1">'SaaS - Budget'!AC97</f>
        <v>2380.9523809523807</v>
      </c>
      <c r="Q60" s="64">
        <f ca="1">'SaaS - Budget'!AD97</f>
        <v>2380.9523809523807</v>
      </c>
      <c r="R60" s="64">
        <f ca="1">'SaaS - Budget'!AE97</f>
        <v>3333.3333333333335</v>
      </c>
      <c r="S60" s="64">
        <f ca="1">'SaaS - Budget'!AF97</f>
        <v>2642.8571428571427</v>
      </c>
      <c r="T60" s="64">
        <f ca="1">'SaaS - Budget'!AG97</f>
        <v>2114.2857142857142</v>
      </c>
      <c r="U60" s="64">
        <f ca="1">'SaaS - Budget'!AH97</f>
        <v>1761.9047619047619</v>
      </c>
      <c r="V60" s="64">
        <f ca="1">'SaaS - Budget'!AI97</f>
        <v>2790.4761904761904</v>
      </c>
      <c r="W60" s="64">
        <f ca="1">'SaaS - Budget'!AJ97</f>
        <v>2790.4761904761904</v>
      </c>
      <c r="X60" s="64">
        <f ca="1">'SaaS - Budget'!AK97</f>
        <v>2391.836734693878</v>
      </c>
      <c r="Y60" s="64">
        <f ca="1">'SaaS - Budget'!AL97</f>
        <v>2092.8571428571427</v>
      </c>
      <c r="Z60" s="64">
        <f ca="1">'SaaS - Budget'!AM97</f>
        <v>3155.5555555555561</v>
      </c>
      <c r="AA60" s="64">
        <f ca="1">'SaaS - Budget'!AN97</f>
        <v>2581.818181818182</v>
      </c>
      <c r="AB60" s="64">
        <f ca="1">'SaaS - Budget'!AO97</f>
        <v>2184.6153846153848</v>
      </c>
      <c r="AC60" s="64">
        <f ca="1">'SaaS - Budget'!AP97</f>
        <v>1893.3333333333333</v>
      </c>
      <c r="AD60" s="64">
        <f ca="1">'SaaS - Budget'!AQ97</f>
        <v>1893.3333333333333</v>
      </c>
      <c r="AE60" s="64">
        <f ca="1">'SaaS - Budget'!AR97</f>
        <v>2108.2706766917295</v>
      </c>
      <c r="AF60" s="64">
        <f ca="1">'SaaS - Budget'!AS97</f>
        <v>1865.8385093167706</v>
      </c>
      <c r="AG60" s="64">
        <f ca="1">'SaaS - Budget'!AT97</f>
        <v>1483.5978835978835</v>
      </c>
      <c r="AH60" s="64">
        <f ca="1">'SaaS - Budget'!AU97</f>
        <v>1483.5978835978835</v>
      </c>
      <c r="AI60" s="64">
        <f ca="1">'SaaS - Budget'!AV97</f>
        <v>1483.5978835978835</v>
      </c>
      <c r="AJ60" s="64">
        <f ca="1">'SaaS - Budget'!AW97</f>
        <v>1292.1658986175116</v>
      </c>
      <c r="AK60" s="64">
        <f ca="1">'SaaS - Budget'!AX97</f>
        <v>1144.4897959183677</v>
      </c>
      <c r="AL60" s="64">
        <f ca="1">'SaaS - Budget'!AY97</f>
        <v>1136.996336996337</v>
      </c>
      <c r="AM60" s="64">
        <f ca="1">'SaaS - Budget'!AZ97</f>
        <v>1027.1062271062272</v>
      </c>
      <c r="AN60" s="64">
        <f ca="1">'SaaS - Budget'!BA97</f>
        <v>1027.1062271062272</v>
      </c>
      <c r="AO60" s="64">
        <f ca="1">'SaaS - Budget'!BB97</f>
        <v>1027.1062271062272</v>
      </c>
      <c r="AP60" s="64">
        <f ca="1">'SaaS - Budget'!BC97</f>
        <v>1027.1062271062272</v>
      </c>
      <c r="AQ60" s="64">
        <f ca="1">'SaaS - Budget'!BD97</f>
        <v>1027.1062271062272</v>
      </c>
      <c r="AR60" s="64">
        <f ca="1">'SaaS - Budget'!BE97</f>
        <v>1136.996336996337</v>
      </c>
      <c r="AS60" s="64">
        <f ca="1">'SaaS - Budget'!BF97</f>
        <v>1027.1062271062272</v>
      </c>
      <c r="AT60" s="64">
        <f ca="1">'SaaS - Budget'!BG97</f>
        <v>1027.1062271062272</v>
      </c>
      <c r="AU60" s="64">
        <f ca="1">'SaaS - Budget'!BH97</f>
        <v>1027.1062271062272</v>
      </c>
      <c r="AV60" s="64">
        <f ca="1">'SaaS - Budget'!BI97</f>
        <v>1027.1062271062272</v>
      </c>
      <c r="AW60" s="64">
        <f ca="1">'SaaS - Budget'!BJ97</f>
        <v>1027.1062271062272</v>
      </c>
      <c r="AX60" s="64">
        <f ca="1">'SaaS - Budget'!BK97</f>
        <v>1173.6263736263736</v>
      </c>
      <c r="AY60" s="64">
        <f ca="1">'SaaS - Budget'!BL97</f>
        <v>1027.1062271062272</v>
      </c>
      <c r="AZ60" s="64">
        <f ca="1">'SaaS - Budget'!BM97</f>
        <v>1027.1062271062272</v>
      </c>
      <c r="BA60" s="64">
        <f ca="1">'SaaS - Budget'!BN97</f>
        <v>1027.1062271062272</v>
      </c>
      <c r="BB60" s="64">
        <f ca="1">'SaaS - Budget'!BO97</f>
        <v>1027.1062271062272</v>
      </c>
      <c r="BC60" s="64">
        <f ca="1">'SaaS - Budget'!BP97</f>
        <v>1027.1062271062272</v>
      </c>
      <c r="BD60" s="64">
        <f ca="1">'SaaS - Budget'!BQ97</f>
        <v>1173.6263736263736</v>
      </c>
      <c r="BE60" s="64">
        <f ca="1">'SaaS - Budget'!BR97</f>
        <v>1027.1062271062272</v>
      </c>
      <c r="BF60" s="64">
        <f ca="1">'SaaS - Budget'!BS97</f>
        <v>1027.1062271062272</v>
      </c>
      <c r="BG60" s="64">
        <f ca="1">'SaaS - Budget'!BT97</f>
        <v>1027.1062271062272</v>
      </c>
      <c r="BH60" s="64">
        <f ca="1">'SaaS - Budget'!BU97</f>
        <v>1027.1062271062272</v>
      </c>
      <c r="BI60" s="64">
        <f ca="1">'SaaS - Budget'!BV97</f>
        <v>1027.1062271062272</v>
      </c>
      <c r="BJ60" s="64">
        <f ca="1">'SaaS - Budget'!BW97</f>
        <v>1173.6263736263736</v>
      </c>
      <c r="BK60" s="64">
        <f ca="1">'SaaS - Budget'!BX97</f>
        <v>921.61172161172158</v>
      </c>
      <c r="BL60" s="64">
        <f ca="1">'SaaS - Budget'!BY97</f>
        <v>921.61172161172158</v>
      </c>
      <c r="BM60" s="64">
        <f ca="1">'SaaS - Budget'!BZ97</f>
        <v>921.61172161172158</v>
      </c>
      <c r="BN60" s="4"/>
    </row>
    <row r="61" spans="1:66" ht="15.75" customHeight="1">
      <c r="A61" s="53" t="s">
        <v>45</v>
      </c>
      <c r="B61" s="16" t="str">
        <f t="shared" si="4"/>
        <v>ACAC per new Customer</v>
      </c>
      <c r="C61" s="53" t="s">
        <v>61</v>
      </c>
      <c r="D61" s="20"/>
      <c r="E61" s="20"/>
      <c r="F61" s="64" t="str">
        <f>'SaaS - Actuals'!J87</f>
        <v/>
      </c>
      <c r="G61" s="64" t="str">
        <f>'SaaS - Actuals'!K87</f>
        <v/>
      </c>
      <c r="H61" s="64" t="str">
        <f>'SaaS - Actuals'!L87</f>
        <v/>
      </c>
      <c r="I61" s="64" t="str">
        <f>'SaaS - Actuals'!M87</f>
        <v/>
      </c>
      <c r="J61" s="64" t="str">
        <f>'SaaS - Actuals'!N87</f>
        <v/>
      </c>
      <c r="K61" s="64" t="str">
        <f>'SaaS - Actuals'!O87</f>
        <v/>
      </c>
      <c r="L61" s="64" t="str">
        <f>'SaaS - Actuals'!P87</f>
        <v/>
      </c>
      <c r="M61" s="64">
        <f>'SaaS - Actuals'!Q87</f>
        <v>1857.1428571428569</v>
      </c>
      <c r="N61" s="64">
        <f>'SaaS - Actuals'!R87</f>
        <v>1571.4285714285713</v>
      </c>
      <c r="O61" s="64">
        <f>'SaaS - Actuals'!S87</f>
        <v>1047.6190476190477</v>
      </c>
      <c r="P61" s="64">
        <f>'SaaS - Actuals'!T87</f>
        <v>2000</v>
      </c>
      <c r="Q61" s="64">
        <f>'SaaS - Actuals'!U87</f>
        <v>1047.6190476190477</v>
      </c>
      <c r="R61" s="64">
        <f>'SaaS - Actuals'!V87</f>
        <v>1047.6190476190477</v>
      </c>
      <c r="S61" s="64">
        <f>'SaaS - Actuals'!W87</f>
        <v>1107.1428571428571</v>
      </c>
      <c r="T61" s="64">
        <f>'SaaS - Actuals'!X87</f>
        <v>885.71428571428567</v>
      </c>
      <c r="U61" s="64">
        <f>'SaaS - Actuals'!Y87</f>
        <v>738.09523809523807</v>
      </c>
      <c r="V61" s="64">
        <f>'SaaS - Actuals'!Z87</f>
        <v>1071.4285714285713</v>
      </c>
      <c r="W61" s="64">
        <f>'SaaS - Actuals'!AA87</f>
        <v>1547.6190476190477</v>
      </c>
      <c r="X61" s="64">
        <f>'SaaS - Actuals'!AB87</f>
        <v>918.36734693877565</v>
      </c>
      <c r="Y61" s="64">
        <f>'SaaS - Actuals'!AC87</f>
        <v>803.57142857142844</v>
      </c>
      <c r="Z61" s="64">
        <f>'SaaS - Actuals'!AD87</f>
        <v>1095.2380952380954</v>
      </c>
      <c r="AA61" s="64">
        <f>'SaaS - Actuals'!AE87</f>
        <v>896.10389610389609</v>
      </c>
      <c r="AB61" s="64">
        <f>'SaaS - Actuals'!AF87</f>
        <v>978.02197802197804</v>
      </c>
      <c r="AC61" s="64">
        <f>'SaaS - Actuals'!AG87</f>
        <v>657.14285714285711</v>
      </c>
      <c r="AD61" s="64">
        <f>'SaaS - Actuals'!AH87</f>
        <v>657.14285714285711</v>
      </c>
      <c r="AE61" s="64">
        <f>'SaaS - Actuals'!AI87</f>
        <v>699.24812030075191</v>
      </c>
      <c r="AF61" s="64">
        <f>'SaaS - Actuals'!AJ87</f>
        <v>577.63975155279513</v>
      </c>
      <c r="AG61" s="64">
        <f>'SaaS - Actuals'!AK87</f>
        <v>492.06349206349205</v>
      </c>
      <c r="AH61" s="64">
        <f>'SaaS - Actuals'!AL87</f>
        <v>492.06349206349205</v>
      </c>
      <c r="AI61" s="64">
        <f>'SaaS - Actuals'!AM87</f>
        <v>597.88359788359787</v>
      </c>
      <c r="AJ61" s="64">
        <f>'SaaS - Actuals'!AN87</f>
        <v>428.57142857142856</v>
      </c>
      <c r="AK61" s="64">
        <f>'SaaS - Actuals'!AO87</f>
        <v>379.59183673469397</v>
      </c>
      <c r="AL61" s="64">
        <f>'SaaS - Actuals'!AP87</f>
        <v>340.65934065934067</v>
      </c>
      <c r="AM61" s="64">
        <f>'SaaS - Actuals'!AQ87</f>
        <v>340.65934065934067</v>
      </c>
      <c r="AN61" s="64">
        <f>'SaaS - Actuals'!AR87</f>
        <v>340.65934065934067</v>
      </c>
      <c r="AO61" s="64">
        <f>'SaaS - Actuals'!AS87</f>
        <v>413.9194139194139</v>
      </c>
      <c r="AP61" s="64">
        <f>'SaaS - Actuals'!AT87</f>
        <v>340.65934065934067</v>
      </c>
      <c r="AQ61" s="64">
        <f>'SaaS - Actuals'!AU87</f>
        <v>340.65934065934067</v>
      </c>
      <c r="AR61" s="64">
        <f>'SaaS - Actuals'!AV87</f>
        <v>340.65934065934067</v>
      </c>
      <c r="AS61" s="64">
        <f>'SaaS - Actuals'!AW87</f>
        <v>340.65934065934067</v>
      </c>
      <c r="AT61" s="64">
        <f>'SaaS - Actuals'!AX87</f>
        <v>340.65934065934067</v>
      </c>
      <c r="AU61" s="64">
        <f>'SaaS - Actuals'!AY87</f>
        <v>340.65934065934067</v>
      </c>
      <c r="AV61" s="64">
        <f>'SaaS - Actuals'!AZ87</f>
        <v>413.9194139194139</v>
      </c>
      <c r="AW61" s="64">
        <f>'SaaS - Actuals'!BA87</f>
        <v>340.65934065934067</v>
      </c>
      <c r="AX61" s="64">
        <f>'SaaS - Actuals'!BB87</f>
        <v>340.65934065934067</v>
      </c>
      <c r="AY61" s="64">
        <f>'SaaS - Actuals'!BC87</f>
        <v>413.9194139194139</v>
      </c>
      <c r="AZ61" s="64">
        <f>'SaaS - Actuals'!BD87</f>
        <v>340.65934065934067</v>
      </c>
      <c r="BA61" s="64">
        <f>'SaaS - Actuals'!BE87</f>
        <v>340.65934065934067</v>
      </c>
      <c r="BB61" s="64">
        <f>'SaaS - Actuals'!BF87</f>
        <v>340.65934065934067</v>
      </c>
      <c r="BC61" s="64">
        <f>'SaaS - Actuals'!BG87</f>
        <v>340.65934065934067</v>
      </c>
      <c r="BD61" s="64">
        <f>'SaaS - Actuals'!BH87</f>
        <v>340.65934065934067</v>
      </c>
      <c r="BE61" s="64">
        <f>'SaaS - Actuals'!BI87</f>
        <v>340.65934065934067</v>
      </c>
      <c r="BF61" s="64">
        <f>'SaaS - Actuals'!BJ87</f>
        <v>413.9194139194139</v>
      </c>
      <c r="BG61" s="64">
        <f>'SaaS - Actuals'!BK87</f>
        <v>340.65934065934067</v>
      </c>
      <c r="BH61" s="64">
        <f>'SaaS - Actuals'!BL87</f>
        <v>340.65934065934067</v>
      </c>
      <c r="BI61" s="64">
        <f>'SaaS - Actuals'!BM87</f>
        <v>340.65934065934067</v>
      </c>
      <c r="BJ61" s="64">
        <f>'SaaS - Actuals'!BN87</f>
        <v>340.65934065934067</v>
      </c>
      <c r="BK61" s="64">
        <f>'SaaS - Actuals'!BO87</f>
        <v>340.65934065934067</v>
      </c>
      <c r="BL61" s="64">
        <f>'SaaS - Actuals'!BP87</f>
        <v>340.65934065934067</v>
      </c>
      <c r="BM61" s="64">
        <f>'SaaS - Actuals'!BQ87</f>
        <v>340.65934065934067</v>
      </c>
      <c r="BN61" s="4"/>
    </row>
    <row r="62" spans="1:66" ht="15.75" customHeight="1">
      <c r="A62" s="61" t="s">
        <v>5</v>
      </c>
      <c r="B62" s="16" t="str">
        <f t="shared" si="4"/>
        <v>#</v>
      </c>
      <c r="C62" s="27"/>
      <c r="D62" s="27"/>
      <c r="E62" s="27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  <c r="BM62" s="63"/>
      <c r="BN62" s="4"/>
    </row>
    <row r="63" spans="1:66" ht="15.75" customHeight="1">
      <c r="A63" s="53" t="s">
        <v>9</v>
      </c>
      <c r="B63" s="16" t="str">
        <f t="shared" si="4"/>
        <v>BCAC Payback Period [months]</v>
      </c>
      <c r="C63" s="53" t="s">
        <v>62</v>
      </c>
      <c r="D63" s="20"/>
      <c r="E63" s="20"/>
      <c r="F63" s="62" t="str">
        <f ca="1">'SaaS - Budget'!S98</f>
        <v/>
      </c>
      <c r="G63" s="62" t="str">
        <f ca="1">'SaaS - Budget'!T98</f>
        <v/>
      </c>
      <c r="H63" s="62" t="str">
        <f ca="1">'SaaS - Budget'!U98</f>
        <v/>
      </c>
      <c r="I63" s="62" t="str">
        <f ca="1">'SaaS - Budget'!V98</f>
        <v/>
      </c>
      <c r="J63" s="62" t="str">
        <f ca="1">'SaaS - Budget'!W98</f>
        <v/>
      </c>
      <c r="K63" s="62" t="str">
        <f ca="1">'SaaS - Budget'!X98</f>
        <v/>
      </c>
      <c r="L63" s="62" t="str">
        <f ca="1">'SaaS - Budget'!Y98</f>
        <v/>
      </c>
      <c r="M63" s="62">
        <f ca="1">'SaaS - Budget'!Z98</f>
        <v>4.628414565090516</v>
      </c>
      <c r="N63" s="62">
        <f ca="1">'SaaS - Budget'!AA98</f>
        <v>4.8892564501217652</v>
      </c>
      <c r="O63" s="62">
        <f ca="1">'SaaS - Budget'!AB98</f>
        <v>3.1944690492694896</v>
      </c>
      <c r="P63" s="62">
        <f ca="1">'SaaS - Budget'!AC98</f>
        <v>3.1543827473956276</v>
      </c>
      <c r="Q63" s="62">
        <f ca="1">'SaaS - Budget'!AD98</f>
        <v>3.1272041396596442</v>
      </c>
      <c r="R63" s="62">
        <f ca="1">'SaaS - Budget'!AE98</f>
        <v>4.4089805561472852</v>
      </c>
      <c r="S63" s="62">
        <f ca="1">'SaaS - Budget'!AF98</f>
        <v>3.5063934726968427</v>
      </c>
      <c r="T63" s="62">
        <f ca="1">'SaaS - Budget'!AG98</f>
        <v>2.8058501592475342</v>
      </c>
      <c r="U63" s="62">
        <f ca="1">'SaaS - Budget'!AH98</f>
        <v>2.3158642494330932</v>
      </c>
      <c r="V63" s="62">
        <f ca="1">'SaaS - Budget'!AI98</f>
        <v>3.6428754639298679</v>
      </c>
      <c r="W63" s="62">
        <f ca="1">'SaaS - Budget'!AJ98</f>
        <v>3.6468298363786191</v>
      </c>
      <c r="X63" s="62">
        <f ca="1">'SaaS - Budget'!AK98</f>
        <v>3.1260108229015171</v>
      </c>
      <c r="Y63" s="62">
        <f ca="1">'SaaS - Budget'!AL98</f>
        <v>2.7334868729266124</v>
      </c>
      <c r="Z63" s="62">
        <f ca="1">'SaaS - Budget'!AM98</f>
        <v>4.1345068670054959</v>
      </c>
      <c r="AA63" s="62">
        <f ca="1">'SaaS - Budget'!AN98</f>
        <v>3.3870339965218221</v>
      </c>
      <c r="AB63" s="62">
        <f ca="1">'SaaS - Budget'!AO98</f>
        <v>2.8657432652738439</v>
      </c>
      <c r="AC63" s="62">
        <f ca="1">'SaaS - Budget'!AP98</f>
        <v>2.4675503971943122</v>
      </c>
      <c r="AD63" s="62">
        <f ca="1">'SaaS - Budget'!AQ98</f>
        <v>2.4798643887967677</v>
      </c>
      <c r="AE63" s="62">
        <f ca="1">'SaaS - Budget'!AR98</f>
        <v>2.7682430303261296</v>
      </c>
      <c r="AF63" s="62">
        <f ca="1">'SaaS - Budget'!AS98</f>
        <v>2.4514965516700902</v>
      </c>
      <c r="AG63" s="62">
        <f ca="1">'SaaS - Budget'!AT98</f>
        <v>1.9356818673058047</v>
      </c>
      <c r="AH63" s="62">
        <f ca="1">'SaaS - Budget'!AU98</f>
        <v>1.9256765086859107</v>
      </c>
      <c r="AI63" s="62">
        <f ca="1">'SaaS - Budget'!AV98</f>
        <v>1.9276667465882482</v>
      </c>
      <c r="AJ63" s="62">
        <f ca="1">'SaaS - Budget'!AW98</f>
        <v>1.6793767626101812</v>
      </c>
      <c r="AK63" s="62">
        <f ca="1">'SaaS - Budget'!AX98</f>
        <v>1.4870213279624376</v>
      </c>
      <c r="AL63" s="62">
        <f ca="1">'SaaS - Budget'!AY98</f>
        <v>1.4710510344781529</v>
      </c>
      <c r="AM63" s="62">
        <f ca="1">'SaaS - Budget'!AZ98</f>
        <v>1.3244518689382117</v>
      </c>
      <c r="AN63" s="62">
        <f ca="1">'SaaS - Budget'!BA98</f>
        <v>1.3208869963487724</v>
      </c>
      <c r="AO63" s="62">
        <f ca="1">'SaaS - Budget'!BB98</f>
        <v>1.3179530609918733</v>
      </c>
      <c r="AP63" s="62">
        <f ca="1">'SaaS - Budget'!BC98</f>
        <v>1.3154966393546446</v>
      </c>
      <c r="AQ63" s="62">
        <f ca="1">'SaaS - Budget'!BD98</f>
        <v>1.313410321137978</v>
      </c>
      <c r="AR63" s="62">
        <f ca="1">'SaaS - Budget'!BE98</f>
        <v>1.4519465480200808</v>
      </c>
      <c r="AS63" s="62">
        <f ca="1">'SaaS - Budget'!BF98</f>
        <v>1.3100584172886909</v>
      </c>
      <c r="AT63" s="62">
        <f ca="1">'SaaS - Budget'!BG98</f>
        <v>1.3086923548763589</v>
      </c>
      <c r="AU63" s="62">
        <f ca="1">'SaaS - Budget'!BH98</f>
        <v>1.307485218807614</v>
      </c>
      <c r="AV63" s="62">
        <f ca="1">'SaaS - Budget'!BI98</f>
        <v>1.3064110068471644</v>
      </c>
      <c r="AW63" s="62">
        <f ca="1">'SaaS - Budget'!BJ98</f>
        <v>1.3054490953333227</v>
      </c>
      <c r="AX63" s="62">
        <f ca="1">'SaaS - Budget'!BK98</f>
        <v>1.4906860433467806</v>
      </c>
      <c r="AY63" s="62">
        <f ca="1">'SaaS - Budget'!BL98</f>
        <v>1.3037990096574863</v>
      </c>
      <c r="AZ63" s="62">
        <f ca="1">'SaaS - Budget'!BM98</f>
        <v>1.3030863226380764</v>
      </c>
      <c r="BA63" s="62">
        <f ca="1">'SaaS - Budget'!BN98</f>
        <v>1.3024356987055279</v>
      </c>
      <c r="BB63" s="62">
        <f ca="1">'SaaS - Budget'!BO98</f>
        <v>1.3018394857405819</v>
      </c>
      <c r="BC63" s="62">
        <f ca="1">'SaaS - Budget'!BP98</f>
        <v>1.3012912395942406</v>
      </c>
      <c r="BD63" s="62">
        <f ca="1">'SaaS - Budget'!BQ98</f>
        <v>1.4863469062822572</v>
      </c>
      <c r="BE63" s="62">
        <f ca="1">'SaaS - Budget'!BR98</f>
        <v>1.3003175853869828</v>
      </c>
      <c r="BF63" s="62">
        <f ca="1">'SaaS - Budget'!BS98</f>
        <v>1.2998835041716956</v>
      </c>
      <c r="BG63" s="62">
        <f ca="1">'SaaS - Budget'!BT98</f>
        <v>1.2994797901336552</v>
      </c>
      <c r="BH63" s="62">
        <f ca="1">'SaaS - Budget'!BU98</f>
        <v>1.2991034385684299</v>
      </c>
      <c r="BI63" s="62">
        <f ca="1">'SaaS - Budget'!BV98</f>
        <v>1.2987518282484865</v>
      </c>
      <c r="BJ63" s="62">
        <f ca="1">'SaaS - Budget'!BW98</f>
        <v>1.4836470076554122</v>
      </c>
      <c r="BK63" s="62">
        <f ca="1">'SaaS - Budget'!BX98</f>
        <v>1.1647841011174711</v>
      </c>
      <c r="BL63" s="62">
        <f ca="1">'SaaS - Budget'!BY98</f>
        <v>1.1645237913795128</v>
      </c>
      <c r="BM63" s="62">
        <f ca="1">'SaaS - Budget'!BZ98</f>
        <v>1.1642787829050509</v>
      </c>
      <c r="BN63" s="4"/>
    </row>
    <row r="64" spans="1:66" ht="15.75" customHeight="1">
      <c r="A64" s="53" t="s">
        <v>45</v>
      </c>
      <c r="B64" s="16" t="str">
        <f t="shared" si="4"/>
        <v>ACAC Payback Period [months]</v>
      </c>
      <c r="C64" s="53" t="s">
        <v>62</v>
      </c>
      <c r="D64" s="20"/>
      <c r="E64" s="20"/>
      <c r="F64" s="62" t="str">
        <f>'SaaS - Actuals'!J88</f>
        <v/>
      </c>
      <c r="G64" s="62" t="str">
        <f>'SaaS - Actuals'!K88</f>
        <v/>
      </c>
      <c r="H64" s="62" t="str">
        <f>'SaaS - Actuals'!L88</f>
        <v/>
      </c>
      <c r="I64" s="62" t="str">
        <f>'SaaS - Actuals'!M88</f>
        <v/>
      </c>
      <c r="J64" s="62" t="str">
        <f>'SaaS - Actuals'!N88</f>
        <v/>
      </c>
      <c r="K64" s="62" t="str">
        <f>'SaaS - Actuals'!O88</f>
        <v/>
      </c>
      <c r="L64" s="62" t="str">
        <f>'SaaS - Actuals'!P88</f>
        <v/>
      </c>
      <c r="M64" s="62">
        <f>'SaaS - Actuals'!Q88</f>
        <v>2.3485370135077495</v>
      </c>
      <c r="N64" s="62">
        <f>'SaaS - Actuals'!R88</f>
        <v>1.9610372721931573</v>
      </c>
      <c r="O64" s="62">
        <f>'SaaS - Actuals'!S88</f>
        <v>1.2905922539851691</v>
      </c>
      <c r="P64" s="62">
        <f>'SaaS - Actuals'!T88</f>
        <v>2.4438961219982169</v>
      </c>
      <c r="Q64" s="62">
        <f>'SaaS - Actuals'!U88</f>
        <v>1.2729930071833813</v>
      </c>
      <c r="R64" s="62">
        <f>'SaaS - Actuals'!V88</f>
        <v>1.2678046641152412</v>
      </c>
      <c r="S64" s="62">
        <f>'SaaS - Actuals'!W88</f>
        <v>1.33430127423503</v>
      </c>
      <c r="T64" s="62">
        <f>'SaaS - Actuals'!X88</f>
        <v>1.0634374230259309</v>
      </c>
      <c r="U64" s="62">
        <f>'SaaS - Actuals'!Y88</f>
        <v>0.88335699002247292</v>
      </c>
      <c r="V64" s="62">
        <f>'SaaS - Actuals'!Z88</f>
        <v>1.279352708216557</v>
      </c>
      <c r="W64" s="62">
        <f>'SaaS - Actuals'!AA88</f>
        <v>1.8447744547520029</v>
      </c>
      <c r="X64" s="62">
        <f>'SaaS - Actuals'!AB88</f>
        <v>1.0929831258549549</v>
      </c>
      <c r="Y64" s="62">
        <f>'SaaS - Actuals'!AC88</f>
        <v>0.95503057948743764</v>
      </c>
      <c r="Z64" s="62">
        <f>'SaaS - Actuals'!AD88</f>
        <v>1.3000961969269809</v>
      </c>
      <c r="AA64" s="62">
        <f>'SaaS - Actuals'!AE88</f>
        <v>1.0624943188691365</v>
      </c>
      <c r="AB64" s="62">
        <f>'SaaS - Actuals'!AF88</f>
        <v>1.1584284521418868</v>
      </c>
      <c r="AC64" s="62">
        <f>'SaaS - Actuals'!AG88</f>
        <v>0.7776628736744251</v>
      </c>
      <c r="AD64" s="62">
        <f>'SaaS - Actuals'!AH88</f>
        <v>0.77713872750752644</v>
      </c>
      <c r="AE64" s="62">
        <f>'SaaS - Actuals'!AI88</f>
        <v>0.82637895117187299</v>
      </c>
      <c r="AF64" s="62">
        <f>'SaaS - Actuals'!AJ88</f>
        <v>0.68224139489697133</v>
      </c>
      <c r="AG64" s="62">
        <f>'SaaS - Actuals'!AK88</f>
        <v>0.58085554940509987</v>
      </c>
      <c r="AH64" s="62">
        <f>'SaaS - Actuals'!AL88</f>
        <v>0.58062254902224575</v>
      </c>
      <c r="AI64" s="62">
        <f>'SaaS - Actuals'!AM88</f>
        <v>0.70526872959915932</v>
      </c>
      <c r="AJ64" s="62">
        <f>'SaaS - Actuals'!AN88</f>
        <v>0.50540195334648896</v>
      </c>
      <c r="AK64" s="62">
        <f>'SaaS - Actuals'!AO88</f>
        <v>0.44752647721215832</v>
      </c>
      <c r="AL64" s="62">
        <f>'SaaS - Actuals'!AP88</f>
        <v>0.40153472806941443</v>
      </c>
      <c r="AM64" s="62">
        <f>'SaaS - Actuals'!AQ88</f>
        <v>0.40146227444937133</v>
      </c>
      <c r="AN64" s="62">
        <f>'SaaS - Actuals'!AR88</f>
        <v>0.40140354185276328</v>
      </c>
      <c r="AO64" s="62">
        <f>'SaaS - Actuals'!AS88</f>
        <v>0.4876678774799818</v>
      </c>
      <c r="AP64" s="62">
        <f>'SaaS - Actuals'!AT88</f>
        <v>0.401314162151094</v>
      </c>
      <c r="AQ64" s="62">
        <f>'SaaS - Actuals'!AU88</f>
        <v>0.4012793818924188</v>
      </c>
      <c r="AR64" s="62">
        <f>'SaaS - Actuals'!AV88</f>
        <v>0.40124939684390276</v>
      </c>
      <c r="AS64" s="62">
        <f>'SaaS - Actuals'!AW88</f>
        <v>0.40122328425986309</v>
      </c>
      <c r="AT64" s="62">
        <f>'SaaS - Actuals'!AX88</f>
        <v>0.40120034386794973</v>
      </c>
      <c r="AU64" s="62">
        <f>'SaaS - Actuals'!AY88</f>
        <v>0.40118003463247587</v>
      </c>
      <c r="AV64" s="62">
        <f>'SaaS - Actuals'!AZ88</f>
        <v>0.48743331513718968</v>
      </c>
      <c r="AW64" s="62">
        <f>'SaaS - Actuals'!BA88</f>
        <v>0.40114569782406284</v>
      </c>
      <c r="AX64" s="62">
        <f>'SaaS - Actuals'!BB88</f>
        <v>0.40113106004146609</v>
      </c>
      <c r="AY64" s="62">
        <f>'SaaS - Actuals'!BC88</f>
        <v>0.48737968851269209</v>
      </c>
      <c r="AZ64" s="62">
        <f>'SaaS - Actuals'!BD88</f>
        <v>0.40110572536109529</v>
      </c>
      <c r="BA64" s="62">
        <f>'SaaS - Actuals'!BE88</f>
        <v>0.40109469429648581</v>
      </c>
      <c r="BB64" s="62">
        <f>'SaaS - Actuals'!BF88</f>
        <v>0.40108457659977181</v>
      </c>
      <c r="BC64" s="62">
        <f>'SaaS - Actuals'!BG88</f>
        <v>0.40107526516562186</v>
      </c>
      <c r="BD64" s="62">
        <f>'SaaS - Actuals'!BH88</f>
        <v>0.40106666899936222</v>
      </c>
      <c r="BE64" s="62">
        <f>'SaaS - Actuals'!BI88</f>
        <v>0.40105871029738654</v>
      </c>
      <c r="BF64" s="62">
        <f>'SaaS - Actuals'!BJ88</f>
        <v>0.48729891829946687</v>
      </c>
      <c r="BG64" s="62">
        <f>'SaaS - Actuals'!BK88</f>
        <v>0.40104444665364092</v>
      </c>
      <c r="BH64" s="62">
        <f>'SaaS - Actuals'!BL88</f>
        <v>0.40103803352979017</v>
      </c>
      <c r="BI64" s="62">
        <f>'SaaS - Actuals'!BM88</f>
        <v>0.40103203883005517</v>
      </c>
      <c r="BJ64" s="62">
        <f>'SaaS - Actuals'!BN88</f>
        <v>0.401026424007701</v>
      </c>
      <c r="BK64" s="62">
        <f>'SaaS - Actuals'!BO88</f>
        <v>0.40102115510533121</v>
      </c>
      <c r="BL64" s="62">
        <f>'SaaS - Actuals'!BP88</f>
        <v>0.40101620209151517</v>
      </c>
      <c r="BM64" s="62">
        <f>'SaaS - Actuals'!BQ88</f>
        <v>0.40101153830925013</v>
      </c>
      <c r="BN64" s="4"/>
    </row>
    <row r="65" spans="1:66" ht="15.75" customHeight="1">
      <c r="A65" s="61" t="s">
        <v>5</v>
      </c>
      <c r="B65" s="16" t="str">
        <f t="shared" si="4"/>
        <v>#</v>
      </c>
      <c r="C65" s="27"/>
      <c r="D65" s="27"/>
      <c r="E65" s="27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  <c r="BM65" s="63"/>
      <c r="BN65" s="4"/>
    </row>
    <row r="66" spans="1:66" ht="15.75" customHeight="1">
      <c r="A66" s="53" t="s">
        <v>9</v>
      </c>
      <c r="B66" s="16" t="str">
        <f t="shared" si="4"/>
        <v>BNew MRR per Sales Rep</v>
      </c>
      <c r="C66" s="53" t="s">
        <v>63</v>
      </c>
      <c r="D66" s="20"/>
      <c r="E66" s="20"/>
      <c r="F66" s="64" t="str">
        <f ca="1">'SaaS - Budget'!S99</f>
        <v/>
      </c>
      <c r="G66" s="64" t="str">
        <f ca="1">'SaaS - Budget'!T99</f>
        <v/>
      </c>
      <c r="H66" s="64">
        <f ca="1">'SaaS - Budget'!U99</f>
        <v>0</v>
      </c>
      <c r="I66" s="64">
        <f ca="1">'SaaS - Budget'!V99</f>
        <v>0</v>
      </c>
      <c r="J66" s="64">
        <f ca="1">'SaaS - Budget'!W99</f>
        <v>0</v>
      </c>
      <c r="K66" s="64">
        <f ca="1">'SaaS - Budget'!X99</f>
        <v>0</v>
      </c>
      <c r="L66" s="64">
        <f ca="1">'SaaS - Budget'!Y99</f>
        <v>0</v>
      </c>
      <c r="M66" s="64">
        <f ca="1">'SaaS - Budget'!Z99</f>
        <v>1983.3333333333333</v>
      </c>
      <c r="N66" s="64">
        <f ca="1">'SaaS - Budget'!AA99</f>
        <v>1983.3333333333333</v>
      </c>
      <c r="O66" s="64">
        <f ca="1">'SaaS - Budget'!AB99</f>
        <v>2975</v>
      </c>
      <c r="P66" s="64">
        <f ca="1">'SaaS - Budget'!AC99</f>
        <v>2975</v>
      </c>
      <c r="Q66" s="64">
        <f ca="1">'SaaS - Budget'!AD99</f>
        <v>2975</v>
      </c>
      <c r="R66" s="64">
        <f ca="1">'SaaS - Budget'!AE99</f>
        <v>2975</v>
      </c>
      <c r="S66" s="64">
        <f ca="1">'SaaS - Budget'!AF99</f>
        <v>2644.4444444444443</v>
      </c>
      <c r="T66" s="64">
        <f ca="1">'SaaS - Budget'!AG99</f>
        <v>3305.5555555555557</v>
      </c>
      <c r="U66" s="64">
        <f ca="1">'SaaS - Budget'!AH99</f>
        <v>3966.6666666666665</v>
      </c>
      <c r="V66" s="64">
        <f ca="1">'SaaS - Budget'!AI99</f>
        <v>2380</v>
      </c>
      <c r="W66" s="64">
        <f ca="1">'SaaS - Budget'!AJ99</f>
        <v>2380</v>
      </c>
      <c r="X66" s="64">
        <f ca="1">'SaaS - Budget'!AK99</f>
        <v>2776.6666666666665</v>
      </c>
      <c r="Y66" s="64">
        <f ca="1">'SaaS - Budget'!AL99</f>
        <v>3173.3333333333335</v>
      </c>
      <c r="Z66" s="64">
        <f ca="1">'SaaS - Budget'!AM99</f>
        <v>1983.3333333333333</v>
      </c>
      <c r="AA66" s="64">
        <f ca="1">'SaaS - Budget'!AN99</f>
        <v>2424.0740740740739</v>
      </c>
      <c r="AB66" s="64">
        <f ca="1">'SaaS - Budget'!AO99</f>
        <v>2864.8148148148148</v>
      </c>
      <c r="AC66" s="64">
        <f ca="1">'SaaS - Budget'!AP99</f>
        <v>3305.5555555555557</v>
      </c>
      <c r="AD66" s="64">
        <f ca="1">'SaaS - Budget'!AQ99</f>
        <v>3305.5555555555557</v>
      </c>
      <c r="AE66" s="64">
        <f ca="1">'SaaS - Budget'!AR99</f>
        <v>2898.7179487179487</v>
      </c>
      <c r="AF66" s="64">
        <f ca="1">'SaaS - Budget'!AS99</f>
        <v>3508.9743589743589</v>
      </c>
      <c r="AG66" s="64">
        <f ca="1">'SaaS - Budget'!AT99</f>
        <v>4119.2307692307695</v>
      </c>
      <c r="AH66" s="64">
        <f ca="1">'SaaS - Budget'!AU99</f>
        <v>4119.2307692307695</v>
      </c>
      <c r="AI66" s="64">
        <f ca="1">'SaaS - Budget'!AV99</f>
        <v>4119.2307692307695</v>
      </c>
      <c r="AJ66" s="64">
        <f ca="1">'SaaS - Budget'!AW99</f>
        <v>4729.4871794871797</v>
      </c>
      <c r="AK66" s="64">
        <f ca="1">'SaaS - Budget'!AX99</f>
        <v>5339.7435897435889</v>
      </c>
      <c r="AL66" s="64">
        <f ca="1">'SaaS - Budget'!AY99</f>
        <v>5949.9999999999991</v>
      </c>
      <c r="AM66" s="64">
        <f ca="1">'SaaS - Budget'!AZ99</f>
        <v>5949.9999999999991</v>
      </c>
      <c r="AN66" s="64">
        <f ca="1">'SaaS - Budget'!BA99</f>
        <v>5949.9999999999991</v>
      </c>
      <c r="AO66" s="64">
        <f ca="1">'SaaS - Budget'!BB99</f>
        <v>5949.9999999999991</v>
      </c>
      <c r="AP66" s="64">
        <f ca="1">'SaaS - Budget'!BC99</f>
        <v>5949.9999999999991</v>
      </c>
      <c r="AQ66" s="64">
        <f ca="1">'SaaS - Budget'!BD99</f>
        <v>5949.9999999999991</v>
      </c>
      <c r="AR66" s="64">
        <f ca="1">'SaaS - Budget'!BE99</f>
        <v>5949.9999999999991</v>
      </c>
      <c r="AS66" s="64">
        <f ca="1">'SaaS - Budget'!BF99</f>
        <v>5949.9999999999991</v>
      </c>
      <c r="AT66" s="64">
        <f ca="1">'SaaS - Budget'!BG99</f>
        <v>5949.9999999999991</v>
      </c>
      <c r="AU66" s="64">
        <f ca="1">'SaaS - Budget'!BH99</f>
        <v>5949.9999999999991</v>
      </c>
      <c r="AV66" s="64">
        <f ca="1">'SaaS - Budget'!BI99</f>
        <v>5949.9999999999991</v>
      </c>
      <c r="AW66" s="64">
        <f ca="1">'SaaS - Budget'!BJ99</f>
        <v>5949.9999999999991</v>
      </c>
      <c r="AX66" s="64">
        <f ca="1">'SaaS - Budget'!BK99</f>
        <v>5949.9999999999991</v>
      </c>
      <c r="AY66" s="64">
        <f ca="1">'SaaS - Budget'!BL99</f>
        <v>5949.9999999999991</v>
      </c>
      <c r="AZ66" s="64">
        <f ca="1">'SaaS - Budget'!BM99</f>
        <v>5949.9999999999991</v>
      </c>
      <c r="BA66" s="64">
        <f ca="1">'SaaS - Budget'!BN99</f>
        <v>5949.9999999999991</v>
      </c>
      <c r="BB66" s="64">
        <f ca="1">'SaaS - Budget'!BO99</f>
        <v>5949.9999999999991</v>
      </c>
      <c r="BC66" s="64">
        <f ca="1">'SaaS - Budget'!BP99</f>
        <v>5949.9999999999991</v>
      </c>
      <c r="BD66" s="64">
        <f ca="1">'SaaS - Budget'!BQ99</f>
        <v>5949.9999999999991</v>
      </c>
      <c r="BE66" s="64">
        <f ca="1">'SaaS - Budget'!BR99</f>
        <v>5949.9999999999991</v>
      </c>
      <c r="BF66" s="64">
        <f ca="1">'SaaS - Budget'!BS99</f>
        <v>5949.9999999999991</v>
      </c>
      <c r="BG66" s="64">
        <f ca="1">'SaaS - Budget'!BT99</f>
        <v>5949.9999999999991</v>
      </c>
      <c r="BH66" s="64">
        <f ca="1">'SaaS - Budget'!BU99</f>
        <v>5949.9999999999991</v>
      </c>
      <c r="BI66" s="64">
        <f ca="1">'SaaS - Budget'!BV99</f>
        <v>5949.9999999999991</v>
      </c>
      <c r="BJ66" s="64">
        <f ca="1">'SaaS - Budget'!BW99</f>
        <v>5949.9999999999991</v>
      </c>
      <c r="BK66" s="64">
        <f ca="1">'SaaS - Budget'!BX99</f>
        <v>5949.9999999999991</v>
      </c>
      <c r="BL66" s="64">
        <f ca="1">'SaaS - Budget'!BY99</f>
        <v>5949.9999999999991</v>
      </c>
      <c r="BM66" s="64">
        <f ca="1">'SaaS - Budget'!BZ99</f>
        <v>5949.9999999999991</v>
      </c>
      <c r="BN66" s="4"/>
    </row>
    <row r="67" spans="1:66" ht="15.75" customHeight="1">
      <c r="A67" s="53" t="s">
        <v>45</v>
      </c>
      <c r="B67" s="16" t="str">
        <f t="shared" si="4"/>
        <v>ANew MRR per Sales Rep</v>
      </c>
      <c r="C67" s="53" t="s">
        <v>63</v>
      </c>
      <c r="D67" s="20"/>
      <c r="E67" s="20"/>
      <c r="F67" s="64" t="str">
        <f>'SaaS - Actuals'!J89</f>
        <v/>
      </c>
      <c r="G67" s="64" t="str">
        <f>'SaaS - Actuals'!K89</f>
        <v/>
      </c>
      <c r="H67" s="64">
        <f>'SaaS - Actuals'!L89</f>
        <v>0</v>
      </c>
      <c r="I67" s="64">
        <f>'SaaS - Actuals'!M89</f>
        <v>0</v>
      </c>
      <c r="J67" s="64">
        <f>'SaaS - Actuals'!N89</f>
        <v>0</v>
      </c>
      <c r="K67" s="64">
        <f>'SaaS - Actuals'!O89</f>
        <v>0</v>
      </c>
      <c r="L67" s="64">
        <f>'SaaS - Actuals'!P89</f>
        <v>0</v>
      </c>
      <c r="M67" s="64">
        <f>'SaaS - Actuals'!Q89</f>
        <v>5950</v>
      </c>
      <c r="N67" s="64">
        <f>'SaaS - Actuals'!R89</f>
        <v>5950</v>
      </c>
      <c r="O67" s="64">
        <f>'SaaS - Actuals'!S89</f>
        <v>8925</v>
      </c>
      <c r="P67" s="64">
        <f>'SaaS - Actuals'!T89</f>
        <v>8925</v>
      </c>
      <c r="Q67" s="64">
        <f>'SaaS - Actuals'!U89</f>
        <v>8925</v>
      </c>
      <c r="R67" s="64">
        <f>'SaaS - Actuals'!V89</f>
        <v>8925</v>
      </c>
      <c r="S67" s="64">
        <f>'SaaS - Actuals'!W89</f>
        <v>7933.333333333333</v>
      </c>
      <c r="T67" s="64">
        <f>'SaaS - Actuals'!X89</f>
        <v>9916.6666666666661</v>
      </c>
      <c r="U67" s="64">
        <f>'SaaS - Actuals'!Y89</f>
        <v>11900</v>
      </c>
      <c r="V67" s="64">
        <f>'SaaS - Actuals'!Z89</f>
        <v>7140</v>
      </c>
      <c r="W67" s="64">
        <f>'SaaS - Actuals'!AA89</f>
        <v>7140</v>
      </c>
      <c r="X67" s="64">
        <f>'SaaS - Actuals'!AB89</f>
        <v>8330</v>
      </c>
      <c r="Y67" s="64">
        <f>'SaaS - Actuals'!AC89</f>
        <v>9520</v>
      </c>
      <c r="Z67" s="64">
        <f>'SaaS - Actuals'!AD89</f>
        <v>5950</v>
      </c>
      <c r="AA67" s="64">
        <f>'SaaS - Actuals'!AE89</f>
        <v>7272.2222222222217</v>
      </c>
      <c r="AB67" s="64">
        <f>'SaaS - Actuals'!AF89</f>
        <v>8594.4444444444453</v>
      </c>
      <c r="AC67" s="64">
        <f>'SaaS - Actuals'!AG89</f>
        <v>9916.6666666666661</v>
      </c>
      <c r="AD67" s="64">
        <f>'SaaS - Actuals'!AH89</f>
        <v>9916.6666666666661</v>
      </c>
      <c r="AE67" s="64">
        <f>'SaaS - Actuals'!AI89</f>
        <v>8696.1538461538457</v>
      </c>
      <c r="AF67" s="64">
        <f>'SaaS - Actuals'!AJ89</f>
        <v>10526.923076923076</v>
      </c>
      <c r="AG67" s="64">
        <f>'SaaS - Actuals'!AK89</f>
        <v>12357.692307692309</v>
      </c>
      <c r="AH67" s="64">
        <f>'SaaS - Actuals'!AL89</f>
        <v>12357.692307692309</v>
      </c>
      <c r="AI67" s="64">
        <f>'SaaS - Actuals'!AM89</f>
        <v>12357.692307692309</v>
      </c>
      <c r="AJ67" s="64">
        <f>'SaaS - Actuals'!AN89</f>
        <v>14188.461538461539</v>
      </c>
      <c r="AK67" s="64">
        <f>'SaaS - Actuals'!AO89</f>
        <v>16019.230769230768</v>
      </c>
      <c r="AL67" s="64">
        <f>'SaaS - Actuals'!AP89</f>
        <v>17849.999999999996</v>
      </c>
      <c r="AM67" s="64">
        <f>'SaaS - Actuals'!AQ89</f>
        <v>17849.999999999996</v>
      </c>
      <c r="AN67" s="64">
        <f>'SaaS - Actuals'!AR89</f>
        <v>17849.999999999996</v>
      </c>
      <c r="AO67" s="64">
        <f>'SaaS - Actuals'!AS89</f>
        <v>17849.999999999996</v>
      </c>
      <c r="AP67" s="64">
        <f>'SaaS - Actuals'!AT89</f>
        <v>17849.999999999996</v>
      </c>
      <c r="AQ67" s="64">
        <f>'SaaS - Actuals'!AU89</f>
        <v>17849.999999999996</v>
      </c>
      <c r="AR67" s="64">
        <f>'SaaS - Actuals'!AV89</f>
        <v>17849.999999999996</v>
      </c>
      <c r="AS67" s="64">
        <f>'SaaS - Actuals'!AW89</f>
        <v>17849.999999999996</v>
      </c>
      <c r="AT67" s="64">
        <f>'SaaS - Actuals'!AX89</f>
        <v>17849.999999999996</v>
      </c>
      <c r="AU67" s="64">
        <f>'SaaS - Actuals'!AY89</f>
        <v>17849.999999999996</v>
      </c>
      <c r="AV67" s="64">
        <f>'SaaS - Actuals'!AZ89</f>
        <v>17849.999999999996</v>
      </c>
      <c r="AW67" s="64">
        <f>'SaaS - Actuals'!BA89</f>
        <v>17849.999999999996</v>
      </c>
      <c r="AX67" s="64">
        <f>'SaaS - Actuals'!BB89</f>
        <v>17849.999999999996</v>
      </c>
      <c r="AY67" s="64">
        <f>'SaaS - Actuals'!BC89</f>
        <v>17849.999999999996</v>
      </c>
      <c r="AZ67" s="64">
        <f>'SaaS - Actuals'!BD89</f>
        <v>17849.999999999996</v>
      </c>
      <c r="BA67" s="64">
        <f>'SaaS - Actuals'!BE89</f>
        <v>17849.999999999996</v>
      </c>
      <c r="BB67" s="64">
        <f>'SaaS - Actuals'!BF89</f>
        <v>17849.999999999996</v>
      </c>
      <c r="BC67" s="64">
        <f>'SaaS - Actuals'!BG89</f>
        <v>17849.999999999996</v>
      </c>
      <c r="BD67" s="64">
        <f>'SaaS - Actuals'!BH89</f>
        <v>17849.999999999996</v>
      </c>
      <c r="BE67" s="64">
        <f>'SaaS - Actuals'!BI89</f>
        <v>17849.999999999996</v>
      </c>
      <c r="BF67" s="64">
        <f>'SaaS - Actuals'!BJ89</f>
        <v>17849.999999999996</v>
      </c>
      <c r="BG67" s="64">
        <f>'SaaS - Actuals'!BK89</f>
        <v>17849.999999999996</v>
      </c>
      <c r="BH67" s="64">
        <f>'SaaS - Actuals'!BL89</f>
        <v>17849.999999999996</v>
      </c>
      <c r="BI67" s="64">
        <f>'SaaS - Actuals'!BM89</f>
        <v>17849.999999999996</v>
      </c>
      <c r="BJ67" s="64">
        <f>'SaaS - Actuals'!BN89</f>
        <v>17849.999999999996</v>
      </c>
      <c r="BK67" s="64">
        <f>'SaaS - Actuals'!BO89</f>
        <v>17849.999999999996</v>
      </c>
      <c r="BL67" s="64">
        <f>'SaaS - Actuals'!BP89</f>
        <v>17849.999999999996</v>
      </c>
      <c r="BM67" s="64">
        <f>'SaaS - Actuals'!BQ89</f>
        <v>17849.999999999996</v>
      </c>
      <c r="BN67" s="4"/>
    </row>
    <row r="68" spans="1:66" ht="15.75" customHeight="1">
      <c r="A68" s="61" t="s">
        <v>5</v>
      </c>
      <c r="B68" s="16" t="str">
        <f t="shared" si="4"/>
        <v>#</v>
      </c>
      <c r="C68" s="27"/>
      <c r="D68" s="27"/>
      <c r="E68" s="27"/>
      <c r="BN68" s="4"/>
    </row>
    <row r="69" spans="1:66" ht="15.75" customHeight="1">
      <c r="A69" s="53" t="s">
        <v>9</v>
      </c>
      <c r="B69" s="16" t="str">
        <f t="shared" si="4"/>
        <v>BAverage Quota Attainment</v>
      </c>
      <c r="C69" s="53" t="s">
        <v>64</v>
      </c>
      <c r="D69" s="20"/>
      <c r="E69" s="20"/>
      <c r="F69" s="60">
        <f>'SaaS - Budget'!S101</f>
        <v>0.7</v>
      </c>
      <c r="G69" s="60">
        <f>'SaaS - Budget'!T101</f>
        <v>0.7</v>
      </c>
      <c r="H69" s="60">
        <f>'SaaS - Budget'!U101</f>
        <v>0.7</v>
      </c>
      <c r="I69" s="60">
        <f>'SaaS - Budget'!V101</f>
        <v>0.7</v>
      </c>
      <c r="J69" s="60">
        <f>'SaaS - Budget'!W101</f>
        <v>0.7</v>
      </c>
      <c r="K69" s="60">
        <f>'SaaS - Budget'!X101</f>
        <v>0.7</v>
      </c>
      <c r="L69" s="60">
        <f>'SaaS - Budget'!Y101</f>
        <v>0.7</v>
      </c>
      <c r="M69" s="60">
        <f>'SaaS - Budget'!Z101</f>
        <v>0.7</v>
      </c>
      <c r="N69" s="60">
        <f>'SaaS - Budget'!AA101</f>
        <v>0.7</v>
      </c>
      <c r="O69" s="60">
        <f>'SaaS - Budget'!AB101</f>
        <v>0.7</v>
      </c>
      <c r="P69" s="60">
        <f>'SaaS - Budget'!AC101</f>
        <v>0.7</v>
      </c>
      <c r="Q69" s="60">
        <f>'SaaS - Budget'!AD101</f>
        <v>0.7</v>
      </c>
      <c r="R69" s="60">
        <f>'SaaS - Budget'!AE101</f>
        <v>0.7</v>
      </c>
      <c r="S69" s="60">
        <f>'SaaS - Budget'!AF101</f>
        <v>0.7</v>
      </c>
      <c r="T69" s="60">
        <f>'SaaS - Budget'!AG101</f>
        <v>0.7</v>
      </c>
      <c r="U69" s="60">
        <f>'SaaS - Budget'!AH101</f>
        <v>0.7</v>
      </c>
      <c r="V69" s="60">
        <f>'SaaS - Budget'!AI101</f>
        <v>0.7</v>
      </c>
      <c r="W69" s="60">
        <f>'SaaS - Budget'!AJ101</f>
        <v>0.7</v>
      </c>
      <c r="X69" s="60">
        <f>'SaaS - Budget'!AK101</f>
        <v>0.7</v>
      </c>
      <c r="Y69" s="60">
        <f>'SaaS - Budget'!AL101</f>
        <v>0.7</v>
      </c>
      <c r="Z69" s="60">
        <f>'SaaS - Budget'!AM101</f>
        <v>0.7</v>
      </c>
      <c r="AA69" s="60">
        <f>'SaaS - Budget'!AN101</f>
        <v>0.7</v>
      </c>
      <c r="AB69" s="60">
        <f>'SaaS - Budget'!AO101</f>
        <v>0.7</v>
      </c>
      <c r="AC69" s="60">
        <f>'SaaS - Budget'!AP101</f>
        <v>0.7</v>
      </c>
      <c r="AD69" s="60">
        <f>'SaaS - Budget'!AQ101</f>
        <v>0.7</v>
      </c>
      <c r="AE69" s="60">
        <f>'SaaS - Budget'!AR101</f>
        <v>0.7</v>
      </c>
      <c r="AF69" s="60">
        <f>'SaaS - Budget'!AS101</f>
        <v>0.7</v>
      </c>
      <c r="AG69" s="60">
        <f>'SaaS - Budget'!AT101</f>
        <v>0.7</v>
      </c>
      <c r="AH69" s="60">
        <f>'SaaS - Budget'!AU101</f>
        <v>0.7</v>
      </c>
      <c r="AI69" s="60">
        <f>'SaaS - Budget'!AV101</f>
        <v>0.7</v>
      </c>
      <c r="AJ69" s="60">
        <f>'SaaS - Budget'!AW101</f>
        <v>0.7</v>
      </c>
      <c r="AK69" s="60">
        <f>'SaaS - Budget'!AX101</f>
        <v>0.7</v>
      </c>
      <c r="AL69" s="60">
        <f>'SaaS - Budget'!AY101</f>
        <v>0.7</v>
      </c>
      <c r="AM69" s="60">
        <f>'SaaS - Budget'!AZ101</f>
        <v>0.7</v>
      </c>
      <c r="AN69" s="60">
        <f>'SaaS - Budget'!BA101</f>
        <v>0.7</v>
      </c>
      <c r="AO69" s="60">
        <f>'SaaS - Budget'!BB101</f>
        <v>0.7</v>
      </c>
      <c r="AP69" s="60">
        <f>'SaaS - Budget'!BC101</f>
        <v>0.7</v>
      </c>
      <c r="AQ69" s="60">
        <f>'SaaS - Budget'!BD101</f>
        <v>0.7</v>
      </c>
      <c r="AR69" s="60">
        <f>'SaaS - Budget'!BE101</f>
        <v>0.7</v>
      </c>
      <c r="AS69" s="60">
        <f>'SaaS - Budget'!BF101</f>
        <v>0.7</v>
      </c>
      <c r="AT69" s="60">
        <f>'SaaS - Budget'!BG101</f>
        <v>0.7</v>
      </c>
      <c r="AU69" s="60">
        <f>'SaaS - Budget'!BH101</f>
        <v>0.7</v>
      </c>
      <c r="AV69" s="60">
        <f>'SaaS - Budget'!BI101</f>
        <v>0.7</v>
      </c>
      <c r="AW69" s="60">
        <f>'SaaS - Budget'!BJ101</f>
        <v>0.7</v>
      </c>
      <c r="AX69" s="60">
        <f>'SaaS - Budget'!BK101</f>
        <v>0.7</v>
      </c>
      <c r="AY69" s="60">
        <f>'SaaS - Budget'!BL101</f>
        <v>0.7</v>
      </c>
      <c r="AZ69" s="60">
        <f>'SaaS - Budget'!BM101</f>
        <v>0.7</v>
      </c>
      <c r="BA69" s="60">
        <f>'SaaS - Budget'!BN101</f>
        <v>0.7</v>
      </c>
      <c r="BB69" s="60">
        <f>'SaaS - Budget'!BO101</f>
        <v>0.7</v>
      </c>
      <c r="BC69" s="60">
        <f>'SaaS - Budget'!BP101</f>
        <v>0.7</v>
      </c>
      <c r="BD69" s="60">
        <f>'SaaS - Budget'!BQ101</f>
        <v>0.7</v>
      </c>
      <c r="BE69" s="60">
        <f>'SaaS - Budget'!BR101</f>
        <v>0.7</v>
      </c>
      <c r="BF69" s="60">
        <f>'SaaS - Budget'!BS101</f>
        <v>0.7</v>
      </c>
      <c r="BG69" s="60">
        <f>'SaaS - Budget'!BT101</f>
        <v>0.7</v>
      </c>
      <c r="BH69" s="60">
        <f>'SaaS - Budget'!BU101</f>
        <v>0.7</v>
      </c>
      <c r="BI69" s="60">
        <f>'SaaS - Budget'!BV101</f>
        <v>0.7</v>
      </c>
      <c r="BJ69" s="60">
        <f>'SaaS - Budget'!BW101</f>
        <v>0.7</v>
      </c>
      <c r="BK69" s="60">
        <f>'SaaS - Budget'!BX101</f>
        <v>0.7</v>
      </c>
      <c r="BL69" s="60">
        <f>'SaaS - Budget'!BY101</f>
        <v>0.7</v>
      </c>
      <c r="BM69" s="60">
        <f>'SaaS - Budget'!BZ101</f>
        <v>0.7</v>
      </c>
      <c r="BN69" s="4"/>
    </row>
    <row r="70" spans="1:66" ht="15.75" customHeight="1">
      <c r="A70" s="53" t="s">
        <v>45</v>
      </c>
      <c r="B70" s="16" t="str">
        <f t="shared" si="4"/>
        <v>AAverage Quota Attainment</v>
      </c>
      <c r="C70" s="53" t="s">
        <v>64</v>
      </c>
      <c r="D70" s="20"/>
      <c r="E70" s="20"/>
      <c r="F70" s="60">
        <f>'SaaS - Actuals'!J90</f>
        <v>0.7</v>
      </c>
      <c r="G70" s="60">
        <f>'SaaS - Actuals'!K90</f>
        <v>0.7</v>
      </c>
      <c r="H70" s="60">
        <f>'SaaS - Actuals'!L90</f>
        <v>0.7</v>
      </c>
      <c r="I70" s="60">
        <f>'SaaS - Actuals'!M90</f>
        <v>0.7</v>
      </c>
      <c r="J70" s="60">
        <f>'SaaS - Actuals'!N90</f>
        <v>0.7</v>
      </c>
      <c r="K70" s="60">
        <f>'SaaS - Actuals'!O90</f>
        <v>0.7</v>
      </c>
      <c r="L70" s="60">
        <f>'SaaS - Actuals'!P90</f>
        <v>0.7</v>
      </c>
      <c r="M70" s="60">
        <f>'SaaS - Actuals'!Q90</f>
        <v>0.7</v>
      </c>
      <c r="N70" s="60">
        <f>'SaaS - Actuals'!R90</f>
        <v>0.7</v>
      </c>
      <c r="O70" s="60">
        <f>'SaaS - Actuals'!S90</f>
        <v>0.7</v>
      </c>
      <c r="P70" s="60">
        <f>'SaaS - Actuals'!T90</f>
        <v>0.7</v>
      </c>
      <c r="Q70" s="60">
        <f>'SaaS - Actuals'!U90</f>
        <v>0.7</v>
      </c>
      <c r="R70" s="60">
        <f>'SaaS - Actuals'!V90</f>
        <v>0.7</v>
      </c>
      <c r="S70" s="60">
        <f>'SaaS - Actuals'!W90</f>
        <v>0.7</v>
      </c>
      <c r="T70" s="60">
        <f>'SaaS - Actuals'!X90</f>
        <v>0.7</v>
      </c>
      <c r="U70" s="60">
        <f>'SaaS - Actuals'!Y90</f>
        <v>0.7</v>
      </c>
      <c r="V70" s="60">
        <f>'SaaS - Actuals'!Z90</f>
        <v>0.7</v>
      </c>
      <c r="W70" s="60">
        <f>'SaaS - Actuals'!AA90</f>
        <v>0.7</v>
      </c>
      <c r="X70" s="60">
        <f>'SaaS - Actuals'!AB90</f>
        <v>0.7</v>
      </c>
      <c r="Y70" s="60">
        <f>'SaaS - Actuals'!AC90</f>
        <v>0.7</v>
      </c>
      <c r="Z70" s="60">
        <f>'SaaS - Actuals'!AD90</f>
        <v>0.7</v>
      </c>
      <c r="AA70" s="60">
        <f>'SaaS - Actuals'!AE90</f>
        <v>0.7</v>
      </c>
      <c r="AB70" s="60">
        <f>'SaaS - Actuals'!AF90</f>
        <v>0.7</v>
      </c>
      <c r="AC70" s="60">
        <f>'SaaS - Actuals'!AG90</f>
        <v>0.7</v>
      </c>
      <c r="AD70" s="60">
        <f>'SaaS - Actuals'!AH90</f>
        <v>0.7</v>
      </c>
      <c r="AE70" s="60">
        <f>'SaaS - Actuals'!AI90</f>
        <v>0.7</v>
      </c>
      <c r="AF70" s="60">
        <f>'SaaS - Actuals'!AJ90</f>
        <v>0.7</v>
      </c>
      <c r="AG70" s="60">
        <f>'SaaS - Actuals'!AK90</f>
        <v>0.7</v>
      </c>
      <c r="AH70" s="60">
        <f>'SaaS - Actuals'!AL90</f>
        <v>0.7</v>
      </c>
      <c r="AI70" s="60">
        <f>'SaaS - Actuals'!AM90</f>
        <v>0.7</v>
      </c>
      <c r="AJ70" s="60">
        <f>'SaaS - Actuals'!AN90</f>
        <v>0.7</v>
      </c>
      <c r="AK70" s="60">
        <f>'SaaS - Actuals'!AO90</f>
        <v>0.7</v>
      </c>
      <c r="AL70" s="60">
        <f>'SaaS - Actuals'!AP90</f>
        <v>0.7</v>
      </c>
      <c r="AM70" s="60">
        <f>'SaaS - Actuals'!AQ90</f>
        <v>0.7</v>
      </c>
      <c r="AN70" s="60">
        <f>'SaaS - Actuals'!AR90</f>
        <v>0.7</v>
      </c>
      <c r="AO70" s="60">
        <f>'SaaS - Actuals'!AS90</f>
        <v>0.7</v>
      </c>
      <c r="AP70" s="60">
        <f>'SaaS - Actuals'!AT90</f>
        <v>0.7</v>
      </c>
      <c r="AQ70" s="60">
        <f>'SaaS - Actuals'!AU90</f>
        <v>0.7</v>
      </c>
      <c r="AR70" s="60">
        <f>'SaaS - Actuals'!AV90</f>
        <v>0.7</v>
      </c>
      <c r="AS70" s="60">
        <f>'SaaS - Actuals'!AW90</f>
        <v>0.7</v>
      </c>
      <c r="AT70" s="60">
        <f>'SaaS - Actuals'!AX90</f>
        <v>0.7</v>
      </c>
      <c r="AU70" s="60">
        <f>'SaaS - Actuals'!AY90</f>
        <v>0.7</v>
      </c>
      <c r="AV70" s="60">
        <f>'SaaS - Actuals'!AZ90</f>
        <v>0.7</v>
      </c>
      <c r="AW70" s="60">
        <f>'SaaS - Actuals'!BA90</f>
        <v>0.7</v>
      </c>
      <c r="AX70" s="60">
        <f>'SaaS - Actuals'!BB90</f>
        <v>0.7</v>
      </c>
      <c r="AY70" s="60">
        <f>'SaaS - Actuals'!BC90</f>
        <v>0.7</v>
      </c>
      <c r="AZ70" s="60">
        <f>'SaaS - Actuals'!BD90</f>
        <v>0.7</v>
      </c>
      <c r="BA70" s="60">
        <f>'SaaS - Actuals'!BE90</f>
        <v>0.7</v>
      </c>
      <c r="BB70" s="60">
        <f>'SaaS - Actuals'!BF90</f>
        <v>0.7</v>
      </c>
      <c r="BC70" s="60">
        <f>'SaaS - Actuals'!BG90</f>
        <v>0.7</v>
      </c>
      <c r="BD70" s="60">
        <f>'SaaS - Actuals'!BH90</f>
        <v>0.7</v>
      </c>
      <c r="BE70" s="60">
        <f>'SaaS - Actuals'!BI90</f>
        <v>0.7</v>
      </c>
      <c r="BF70" s="60">
        <f>'SaaS - Actuals'!BJ90</f>
        <v>0.7</v>
      </c>
      <c r="BG70" s="60">
        <f>'SaaS - Actuals'!BK90</f>
        <v>0.7</v>
      </c>
      <c r="BH70" s="60">
        <f>'SaaS - Actuals'!BL90</f>
        <v>0.7</v>
      </c>
      <c r="BI70" s="60">
        <f>'SaaS - Actuals'!BM90</f>
        <v>0.7</v>
      </c>
      <c r="BJ70" s="60">
        <f>'SaaS - Actuals'!BN90</f>
        <v>0.7</v>
      </c>
      <c r="BK70" s="60">
        <f>'SaaS - Actuals'!BO90</f>
        <v>0.7</v>
      </c>
      <c r="BL70" s="60">
        <f>'SaaS - Actuals'!BP90</f>
        <v>0.7</v>
      </c>
      <c r="BM70" s="60">
        <f>'SaaS - Actuals'!BQ90</f>
        <v>0.7</v>
      </c>
      <c r="BN70" s="4"/>
    </row>
    <row r="71" spans="1:66" ht="15.75" customHeight="1">
      <c r="A71" s="61" t="s">
        <v>5</v>
      </c>
      <c r="B71" s="16" t="str">
        <f t="shared" si="4"/>
        <v>#</v>
      </c>
      <c r="C71" s="27"/>
      <c r="D71" s="27"/>
      <c r="E71" s="27"/>
      <c r="BN71" s="4"/>
    </row>
    <row r="72" spans="1:66" ht="15.75" customHeight="1">
      <c r="A72" s="13" t="s">
        <v>5</v>
      </c>
      <c r="B72" s="13" t="s">
        <v>65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5"/>
    </row>
    <row r="73" spans="1:66" ht="15.75" customHeight="1">
      <c r="A73" s="10" t="s">
        <v>9</v>
      </c>
      <c r="B73" s="16" t="str">
        <f t="shared" ref="B73:B86" si="5">A73&amp;C73</f>
        <v>BCustomers Lost</v>
      </c>
      <c r="C73" s="10" t="s">
        <v>51</v>
      </c>
      <c r="D73" s="10"/>
      <c r="E73" s="10"/>
      <c r="F73" s="65">
        <f ca="1">'SaaS - Budget'!S39</f>
        <v>1.2</v>
      </c>
      <c r="G73" s="65">
        <f ca="1">'SaaS - Budget'!T39</f>
        <v>1.1759999999999999</v>
      </c>
      <c r="H73" s="65">
        <f ca="1">'SaaS - Budget'!U39</f>
        <v>1.1524800000000002</v>
      </c>
      <c r="I73" s="65">
        <f ca="1">'SaaS - Budget'!V39</f>
        <v>1.1294303999999999</v>
      </c>
      <c r="J73" s="65">
        <f ca="1">'SaaS - Budget'!W39</f>
        <v>1.106841792</v>
      </c>
      <c r="K73" s="65">
        <f ca="1">'SaaS - Budget'!X39</f>
        <v>1.08470495616</v>
      </c>
      <c r="L73" s="65">
        <f ca="1">'SaaS - Budget'!Y39</f>
        <v>1.0630108570368</v>
      </c>
      <c r="M73" s="65">
        <f ca="1">'SaaS - Budget'!Z39</f>
        <v>1.181750639896064</v>
      </c>
      <c r="N73" s="65">
        <f ca="1">'SaaS - Budget'!AA39</f>
        <v>1.4381156270981426</v>
      </c>
      <c r="O73" s="65">
        <f ca="1">'SaaS - Budget'!AB39</f>
        <v>1.82935331455618</v>
      </c>
      <c r="P73" s="65">
        <f ca="1">'SaaS - Budget'!AC39</f>
        <v>2.2127662482650563</v>
      </c>
      <c r="Q73" s="65">
        <f ca="1">'SaaS - Budget'!AD39</f>
        <v>2.5885109232997552</v>
      </c>
      <c r="R73" s="65">
        <f ca="1">'SaaS - Budget'!AE39</f>
        <v>2.9567407048337602</v>
      </c>
      <c r="S73" s="65">
        <f ca="1">'SaaS - Budget'!AF39</f>
        <v>3.457605890737085</v>
      </c>
      <c r="T73" s="65">
        <f ca="1">'SaaS - Budget'!AG39</f>
        <v>4.0884537729223434</v>
      </c>
      <c r="U73" s="65">
        <f ca="1">'SaaS - Budget'!AH39</f>
        <v>4.8466846974638962</v>
      </c>
      <c r="V73" s="65">
        <f ca="1">'SaaS - Budget'!AI39</f>
        <v>5.5897510035146185</v>
      </c>
      <c r="W73" s="65">
        <f ca="1">'SaaS - Budget'!AJ39</f>
        <v>6.3179559834443264</v>
      </c>
      <c r="X73" s="65">
        <f ca="1">'SaaS - Budget'!AK39</f>
        <v>7.1715968637754397</v>
      </c>
      <c r="Y73" s="65">
        <f ca="1">'SaaS - Budget'!AL39</f>
        <v>8.1481649264999305</v>
      </c>
      <c r="Z73" s="65">
        <f ca="1">'SaaS - Budget'!AM39</f>
        <v>9.2452016279699318</v>
      </c>
      <c r="AA73" s="65">
        <f ca="1">'SaaS - Budget'!AN39</f>
        <v>10.600297595410535</v>
      </c>
      <c r="AB73" s="65">
        <f ca="1">'SaaS - Budget'!AO39</f>
        <v>12.208291643502324</v>
      </c>
      <c r="AC73" s="65">
        <f ca="1">'SaaS - Budget'!AP39</f>
        <v>14.064125810632275</v>
      </c>
      <c r="AD73" s="65">
        <f ca="1">'SaaS - Budget'!AQ39</f>
        <v>15.882843294419629</v>
      </c>
      <c r="AE73" s="65">
        <f ca="1">'SaaS - Budget'!AR39</f>
        <v>18.225186428531238</v>
      </c>
      <c r="AF73" s="65">
        <f ca="1">'SaaS - Budget'!AS39</f>
        <v>21.080682699960615</v>
      </c>
      <c r="AG73" s="65">
        <f ca="1">'SaaS - Budget'!AT39</f>
        <v>24.4390690459614</v>
      </c>
      <c r="AH73" s="65">
        <f ca="1">'SaaS - Budget'!AU39</f>
        <v>27.730287665042169</v>
      </c>
      <c r="AI73" s="65">
        <f ca="1">'SaaS - Budget'!AV39</f>
        <v>30.95568191174133</v>
      </c>
      <c r="AJ73" s="65">
        <f ca="1">'SaaS - Budget'!AW39</f>
        <v>34.676568273506504</v>
      </c>
      <c r="AK73" s="65">
        <f ca="1">'SaaS - Budget'!AX39</f>
        <v>38.883036908036367</v>
      </c>
      <c r="AL73" s="65">
        <f ca="1">'SaaS - Budget'!AY39</f>
        <v>43.565376169875648</v>
      </c>
      <c r="AM73" s="65">
        <f ca="1">'SaaS - Budget'!AZ39</f>
        <v>48.154068646478123</v>
      </c>
      <c r="AN73" s="65">
        <f ca="1">'SaaS - Budget'!BA39</f>
        <v>52.650987273548573</v>
      </c>
      <c r="AO73" s="65">
        <f ca="1">'SaaS - Budget'!BB39</f>
        <v>57.057967528077597</v>
      </c>
      <c r="AP73" s="65">
        <f ca="1">'SaaS - Budget'!BC39</f>
        <v>61.37680817751604</v>
      </c>
      <c r="AQ73" s="65">
        <f ca="1">'SaaS - Budget'!BD39</f>
        <v>65.609272013965722</v>
      </c>
      <c r="AR73" s="65">
        <f ca="1">'SaaS - Budget'!BE39</f>
        <v>69.757086573686379</v>
      </c>
      <c r="AS73" s="65">
        <f ca="1">'SaaS - Budget'!BF39</f>
        <v>73.821944842212687</v>
      </c>
      <c r="AT73" s="65">
        <f ca="1">'SaaS - Budget'!BG39</f>
        <v>77.805505945368409</v>
      </c>
      <c r="AU73" s="65">
        <f ca="1">'SaaS - Budget'!BH39</f>
        <v>81.709395826461076</v>
      </c>
      <c r="AV73" s="65">
        <f ca="1">'SaaS - Budget'!BI39</f>
        <v>85.53520790993187</v>
      </c>
      <c r="AW73" s="65">
        <f ca="1">'SaaS - Budget'!BJ39</f>
        <v>89.284503751733212</v>
      </c>
      <c r="AX73" s="65">
        <f ca="1">'SaaS - Budget'!BK39</f>
        <v>92.958813676698554</v>
      </c>
      <c r="AY73" s="65">
        <f ca="1">'SaaS - Budget'!BL39</f>
        <v>96.559637403164587</v>
      </c>
      <c r="AZ73" s="65">
        <f ca="1">'SaaS - Budget'!BM39</f>
        <v>100.0884446551013</v>
      </c>
      <c r="BA73" s="65">
        <f ca="1">'SaaS - Budget'!BN39</f>
        <v>103.54667576199927</v>
      </c>
      <c r="BB73" s="65">
        <f ca="1">'SaaS - Budget'!BO39</f>
        <v>106.93574224675929</v>
      </c>
      <c r="BC73" s="65">
        <f ca="1">'SaaS - Budget'!BP39</f>
        <v>110.2570274018241</v>
      </c>
      <c r="BD73" s="65">
        <f ca="1">'SaaS - Budget'!BQ39</f>
        <v>113.51188685378763</v>
      </c>
      <c r="BE73" s="65">
        <f ca="1">'SaaS - Budget'!BR39</f>
        <v>116.70164911671186</v>
      </c>
      <c r="BF73" s="65">
        <f ca="1">'SaaS - Budget'!BS39</f>
        <v>119.82761613437764</v>
      </c>
      <c r="BG73" s="65">
        <f ca="1">'SaaS - Budget'!BT39</f>
        <v>122.89106381169015</v>
      </c>
      <c r="BH73" s="65">
        <f ca="1">'SaaS - Budget'!BU39</f>
        <v>125.8932425354563</v>
      </c>
      <c r="BI73" s="65">
        <f ca="1">'SaaS - Budget'!BV39</f>
        <v>128.83537768474716</v>
      </c>
      <c r="BJ73" s="65">
        <f ca="1">'SaaS - Budget'!BW39</f>
        <v>131.71867013105219</v>
      </c>
      <c r="BK73" s="65">
        <f ca="1">'SaaS - Budget'!BX39</f>
        <v>134.54429672843114</v>
      </c>
      <c r="BL73" s="65">
        <f ca="1">'SaaS - Budget'!BY39</f>
        <v>137.31341079386257</v>
      </c>
      <c r="BM73" s="65">
        <f ca="1">'SaaS - Budget'!BZ39</f>
        <v>140.0271425779853</v>
      </c>
      <c r="BN73" s="10"/>
    </row>
    <row r="74" spans="1:66" ht="15.75" customHeight="1">
      <c r="A74" s="19" t="s">
        <v>9</v>
      </c>
      <c r="B74" s="16" t="str">
        <f t="shared" si="5"/>
        <v>BLogo Churn Rate</v>
      </c>
      <c r="C74" s="19" t="s">
        <v>66</v>
      </c>
      <c r="D74" s="19"/>
      <c r="E74" s="19"/>
      <c r="F74" s="66">
        <f ca="1">'SaaS - Budget'!S44</f>
        <v>0.02</v>
      </c>
      <c r="G74" s="66">
        <f ca="1">'SaaS - Budget'!T44</f>
        <v>0.02</v>
      </c>
      <c r="H74" s="66">
        <f ca="1">'SaaS - Budget'!U44</f>
        <v>2.0000000000000004E-2</v>
      </c>
      <c r="I74" s="66">
        <f ca="1">'SaaS - Budget'!V44</f>
        <v>1.9999999999999997E-2</v>
      </c>
      <c r="J74" s="66">
        <f ca="1">'SaaS - Budget'!W44</f>
        <v>0.02</v>
      </c>
      <c r="K74" s="66">
        <f ca="1">'SaaS - Budget'!X44</f>
        <v>0.02</v>
      </c>
      <c r="L74" s="66">
        <f ca="1">'SaaS - Budget'!Y44</f>
        <v>0.02</v>
      </c>
      <c r="M74" s="66">
        <f ca="1">'SaaS - Budget'!Z44</f>
        <v>0.02</v>
      </c>
      <c r="N74" s="66">
        <f ca="1">'SaaS - Budget'!AA44</f>
        <v>1.9999999999999993E-2</v>
      </c>
      <c r="O74" s="66">
        <f ca="1">'SaaS - Budget'!AB44</f>
        <v>0.02</v>
      </c>
      <c r="P74" s="66">
        <f ca="1">'SaaS - Budget'!AC44</f>
        <v>0.02</v>
      </c>
      <c r="Q74" s="66">
        <f ca="1">'SaaS - Budget'!AD44</f>
        <v>0.02</v>
      </c>
      <c r="R74" s="66">
        <f ca="1">'SaaS - Budget'!AE44</f>
        <v>0.02</v>
      </c>
      <c r="S74" s="66">
        <f ca="1">'SaaS - Budget'!AF44</f>
        <v>0.02</v>
      </c>
      <c r="T74" s="66">
        <f ca="1">'SaaS - Budget'!AG44</f>
        <v>1.9999999999999993E-2</v>
      </c>
      <c r="U74" s="66">
        <f ca="1">'SaaS - Budget'!AH44</f>
        <v>0.02</v>
      </c>
      <c r="V74" s="66">
        <f ca="1">'SaaS - Budget'!AI44</f>
        <v>1.9999999999999997E-2</v>
      </c>
      <c r="W74" s="66">
        <f ca="1">'SaaS - Budget'!AJ44</f>
        <v>0.02</v>
      </c>
      <c r="X74" s="66">
        <f ca="1">'SaaS - Budget'!AK44</f>
        <v>0.02</v>
      </c>
      <c r="Y74" s="66">
        <f ca="1">'SaaS - Budget'!AL44</f>
        <v>1.9999999999999993E-2</v>
      </c>
      <c r="Z74" s="66">
        <f ca="1">'SaaS - Budget'!AM44</f>
        <v>2.0000000000000004E-2</v>
      </c>
      <c r="AA74" s="66">
        <f ca="1">'SaaS - Budget'!AN44</f>
        <v>0.02</v>
      </c>
      <c r="AB74" s="66">
        <f ca="1">'SaaS - Budget'!AO44</f>
        <v>0.02</v>
      </c>
      <c r="AC74" s="66">
        <f ca="1">'SaaS - Budget'!AP44</f>
        <v>2.0000000000000004E-2</v>
      </c>
      <c r="AD74" s="66">
        <f ca="1">'SaaS - Budget'!AQ44</f>
        <v>1.9999999999999997E-2</v>
      </c>
      <c r="AE74" s="66">
        <f ca="1">'SaaS - Budget'!AR44</f>
        <v>2.0000000000000004E-2</v>
      </c>
      <c r="AF74" s="66">
        <f ca="1">'SaaS - Budget'!AS44</f>
        <v>2.0000000000000007E-2</v>
      </c>
      <c r="AG74" s="66">
        <f ca="1">'SaaS - Budget'!AT44</f>
        <v>0.02</v>
      </c>
      <c r="AH74" s="66">
        <f ca="1">'SaaS - Budget'!AU44</f>
        <v>0.02</v>
      </c>
      <c r="AI74" s="66">
        <f ca="1">'SaaS - Budget'!AV44</f>
        <v>2.0000000000000004E-2</v>
      </c>
      <c r="AJ74" s="66">
        <f ca="1">'SaaS - Budget'!AW44</f>
        <v>0.02</v>
      </c>
      <c r="AK74" s="66">
        <f ca="1">'SaaS - Budget'!AX44</f>
        <v>0.02</v>
      </c>
      <c r="AL74" s="66">
        <f ca="1">'SaaS - Budget'!AY44</f>
        <v>0.02</v>
      </c>
      <c r="AM74" s="66">
        <f ca="1">'SaaS - Budget'!AZ44</f>
        <v>1.9999999999999997E-2</v>
      </c>
      <c r="AN74" s="66">
        <f ca="1">'SaaS - Budget'!BA44</f>
        <v>0.02</v>
      </c>
      <c r="AO74" s="66">
        <f ca="1">'SaaS - Budget'!BB44</f>
        <v>2.0000000000000004E-2</v>
      </c>
      <c r="AP74" s="66">
        <f ca="1">'SaaS - Budget'!BC44</f>
        <v>1.9999999999999997E-2</v>
      </c>
      <c r="AQ74" s="66">
        <f ca="1">'SaaS - Budget'!BD44</f>
        <v>0.02</v>
      </c>
      <c r="AR74" s="66">
        <f ca="1">'SaaS - Budget'!BE44</f>
        <v>1.9999999999999993E-2</v>
      </c>
      <c r="AS74" s="66">
        <f ca="1">'SaaS - Budget'!BF44</f>
        <v>1.9999999999999997E-2</v>
      </c>
      <c r="AT74" s="66">
        <f ca="1">'SaaS - Budget'!BG44</f>
        <v>1.9999999999999993E-2</v>
      </c>
      <c r="AU74" s="66">
        <f ca="1">'SaaS - Budget'!BH44</f>
        <v>0.02</v>
      </c>
      <c r="AV74" s="66">
        <f ca="1">'SaaS - Budget'!BI44</f>
        <v>2.0000000000000007E-2</v>
      </c>
      <c r="AW74" s="66">
        <f ca="1">'SaaS - Budget'!BJ44</f>
        <v>0.02</v>
      </c>
      <c r="AX74" s="66">
        <f ca="1">'SaaS - Budget'!BK44</f>
        <v>2.0000000000000004E-2</v>
      </c>
      <c r="AY74" s="66">
        <f ca="1">'SaaS - Budget'!BL44</f>
        <v>2.0000000000000004E-2</v>
      </c>
      <c r="AZ74" s="66">
        <f ca="1">'SaaS - Budget'!BM44</f>
        <v>2.0000000000000011E-2</v>
      </c>
      <c r="BA74" s="66">
        <f ca="1">'SaaS - Budget'!BN44</f>
        <v>2.0000000000000007E-2</v>
      </c>
      <c r="BB74" s="66">
        <f ca="1">'SaaS - Budget'!BO44</f>
        <v>2.0000000000000007E-2</v>
      </c>
      <c r="BC74" s="66">
        <f ca="1">'SaaS - Budget'!BP44</f>
        <v>2.0000000000000004E-2</v>
      </c>
      <c r="BD74" s="66">
        <f ca="1">'SaaS - Budget'!BQ44</f>
        <v>2.0000000000000004E-2</v>
      </c>
      <c r="BE74" s="66">
        <f ca="1">'SaaS - Budget'!BR44</f>
        <v>0.02</v>
      </c>
      <c r="BF74" s="66">
        <f ca="1">'SaaS - Budget'!BS44</f>
        <v>2.0000000000000004E-2</v>
      </c>
      <c r="BG74" s="66">
        <f ca="1">'SaaS - Budget'!BT44</f>
        <v>2.0000000000000011E-2</v>
      </c>
      <c r="BH74" s="66">
        <f ca="1">'SaaS - Budget'!BU44</f>
        <v>2.0000000000000004E-2</v>
      </c>
      <c r="BI74" s="66">
        <f ca="1">'SaaS - Budget'!BV44</f>
        <v>2.0000000000000011E-2</v>
      </c>
      <c r="BJ74" s="66">
        <f ca="1">'SaaS - Budget'!BW44</f>
        <v>0.02</v>
      </c>
      <c r="BK74" s="66">
        <f ca="1">'SaaS - Budget'!BX44</f>
        <v>1.9999999999999997E-2</v>
      </c>
      <c r="BL74" s="66">
        <f ca="1">'SaaS - Budget'!BY44</f>
        <v>2.0000000000000007E-2</v>
      </c>
      <c r="BM74" s="66">
        <f ca="1">'SaaS - Budget'!BZ44</f>
        <v>0.02</v>
      </c>
      <c r="BN74" s="19"/>
    </row>
    <row r="75" spans="1:66" ht="15.75" customHeight="1">
      <c r="A75" s="10" t="s">
        <v>45</v>
      </c>
      <c r="B75" s="16" t="str">
        <f t="shared" si="5"/>
        <v>ACustomers Lost</v>
      </c>
      <c r="C75" s="10" t="s">
        <v>51</v>
      </c>
      <c r="D75" s="10"/>
      <c r="E75" s="10"/>
      <c r="F75" s="65">
        <f>'SaaS - Actuals'!J29</f>
        <v>1.2</v>
      </c>
      <c r="G75" s="65">
        <f>'SaaS - Actuals'!K29</f>
        <v>1.1759999999999999</v>
      </c>
      <c r="H75" s="65">
        <f>'SaaS - Actuals'!L29</f>
        <v>1.1524800000000002</v>
      </c>
      <c r="I75" s="65">
        <f>'SaaS - Actuals'!M29</f>
        <v>1.1294303999999999</v>
      </c>
      <c r="J75" s="65">
        <f>'SaaS - Actuals'!N29</f>
        <v>1.106841792</v>
      </c>
      <c r="K75" s="65">
        <f>'SaaS - Actuals'!O29</f>
        <v>1.08470495616</v>
      </c>
      <c r="L75" s="65">
        <f>'SaaS - Actuals'!P29</f>
        <v>1.0630108570368</v>
      </c>
      <c r="M75" s="65">
        <f>'SaaS - Actuals'!Q29</f>
        <v>1.181750639896064</v>
      </c>
      <c r="N75" s="65">
        <f>'SaaS - Actuals'!R29</f>
        <v>1.4381156270981426</v>
      </c>
      <c r="O75" s="65">
        <f>'SaaS - Actuals'!S29</f>
        <v>1.82935331455618</v>
      </c>
      <c r="P75" s="65">
        <f>'SaaS - Actuals'!T29</f>
        <v>2.2127662482650563</v>
      </c>
      <c r="Q75" s="65">
        <f>'SaaS - Actuals'!U29</f>
        <v>2.5885109232997552</v>
      </c>
      <c r="R75" s="65">
        <f>'SaaS - Actuals'!V29</f>
        <v>2.9567407048337602</v>
      </c>
      <c r="S75" s="65">
        <f>'SaaS - Actuals'!W29</f>
        <v>3.457605890737085</v>
      </c>
      <c r="T75" s="65">
        <f>'SaaS - Actuals'!X29</f>
        <v>4.0884537729223434</v>
      </c>
      <c r="U75" s="65">
        <f>'SaaS - Actuals'!Y29</f>
        <v>4.8466846974638962</v>
      </c>
      <c r="V75" s="65">
        <f>'SaaS - Actuals'!Z29</f>
        <v>5.5897510035146185</v>
      </c>
      <c r="W75" s="65">
        <f>'SaaS - Actuals'!AA29</f>
        <v>6.3179559834443264</v>
      </c>
      <c r="X75" s="65">
        <f>'SaaS - Actuals'!AB29</f>
        <v>7.1715968637754397</v>
      </c>
      <c r="Y75" s="65">
        <f>'SaaS - Actuals'!AC29</f>
        <v>8.1481649264999305</v>
      </c>
      <c r="Z75" s="65">
        <f>'SaaS - Actuals'!AD29</f>
        <v>9.2452016279699318</v>
      </c>
      <c r="AA75" s="65">
        <f>'SaaS - Actuals'!AE29</f>
        <v>10.600297595410535</v>
      </c>
      <c r="AB75" s="65">
        <f>'SaaS - Actuals'!AF29</f>
        <v>12.208291643502324</v>
      </c>
      <c r="AC75" s="65">
        <f>'SaaS - Actuals'!AG29</f>
        <v>14.064125810632275</v>
      </c>
      <c r="AD75" s="65">
        <f>'SaaS - Actuals'!AH29</f>
        <v>15.882843294419629</v>
      </c>
      <c r="AE75" s="65">
        <f>'SaaS - Actuals'!AI29</f>
        <v>18.225186428531238</v>
      </c>
      <c r="AF75" s="65">
        <f>'SaaS - Actuals'!AJ29</f>
        <v>21.080682699960615</v>
      </c>
      <c r="AG75" s="65">
        <f>'SaaS - Actuals'!AK29</f>
        <v>24.4390690459614</v>
      </c>
      <c r="AH75" s="65">
        <f>'SaaS - Actuals'!AL29</f>
        <v>27.730287665042169</v>
      </c>
      <c r="AI75" s="65">
        <f>'SaaS - Actuals'!AM29</f>
        <v>30.95568191174133</v>
      </c>
      <c r="AJ75" s="65">
        <f>'SaaS - Actuals'!AN29</f>
        <v>34.676568273506504</v>
      </c>
      <c r="AK75" s="65">
        <f>'SaaS - Actuals'!AO29</f>
        <v>38.883036908036367</v>
      </c>
      <c r="AL75" s="65">
        <f>'SaaS - Actuals'!AP29</f>
        <v>43.565376169875648</v>
      </c>
      <c r="AM75" s="65">
        <f>'SaaS - Actuals'!AQ29</f>
        <v>48.154068646478123</v>
      </c>
      <c r="AN75" s="65">
        <f>'SaaS - Actuals'!AR29</f>
        <v>52.650987273548573</v>
      </c>
      <c r="AO75" s="65">
        <f>'SaaS - Actuals'!AS29</f>
        <v>57.057967528077597</v>
      </c>
      <c r="AP75" s="65">
        <f>'SaaS - Actuals'!AT29</f>
        <v>61.37680817751604</v>
      </c>
      <c r="AQ75" s="65">
        <f>'SaaS - Actuals'!AU29</f>
        <v>65.609272013965722</v>
      </c>
      <c r="AR75" s="65">
        <f>'SaaS - Actuals'!AV29</f>
        <v>69.757086573686379</v>
      </c>
      <c r="AS75" s="65">
        <f>'SaaS - Actuals'!AW29</f>
        <v>73.821944842212687</v>
      </c>
      <c r="AT75" s="65">
        <f>'SaaS - Actuals'!AX29</f>
        <v>77.805505945368409</v>
      </c>
      <c r="AU75" s="65">
        <f>'SaaS - Actuals'!AY29</f>
        <v>81.709395826461076</v>
      </c>
      <c r="AV75" s="65">
        <f>'SaaS - Actuals'!AZ29</f>
        <v>85.53520790993187</v>
      </c>
      <c r="AW75" s="65">
        <f>'SaaS - Actuals'!BA29</f>
        <v>89.284503751733212</v>
      </c>
      <c r="AX75" s="65">
        <f>'SaaS - Actuals'!BB29</f>
        <v>92.958813676698554</v>
      </c>
      <c r="AY75" s="65">
        <f>'SaaS - Actuals'!BC29</f>
        <v>96.559637403164587</v>
      </c>
      <c r="AZ75" s="65">
        <f>'SaaS - Actuals'!BD29</f>
        <v>100.0884446551013</v>
      </c>
      <c r="BA75" s="65">
        <f>'SaaS - Actuals'!BE29</f>
        <v>103.54667576199927</v>
      </c>
      <c r="BB75" s="65">
        <f>'SaaS - Actuals'!BF29</f>
        <v>106.93574224675929</v>
      </c>
      <c r="BC75" s="65">
        <f>'SaaS - Actuals'!BG29</f>
        <v>110.2570274018241</v>
      </c>
      <c r="BD75" s="65">
        <f>'SaaS - Actuals'!BH29</f>
        <v>113.51188685378763</v>
      </c>
      <c r="BE75" s="65">
        <f>'SaaS - Actuals'!BI29</f>
        <v>116.70164911671186</v>
      </c>
      <c r="BF75" s="65">
        <f>'SaaS - Actuals'!BJ29</f>
        <v>119.82761613437764</v>
      </c>
      <c r="BG75" s="65">
        <f>'SaaS - Actuals'!BK29</f>
        <v>122.89106381169015</v>
      </c>
      <c r="BH75" s="65">
        <f>'SaaS - Actuals'!BL29</f>
        <v>125.8932425354563</v>
      </c>
      <c r="BI75" s="65">
        <f>'SaaS - Actuals'!BM29</f>
        <v>128.83537768474716</v>
      </c>
      <c r="BJ75" s="65">
        <f>'SaaS - Actuals'!BN29</f>
        <v>131.71867013105219</v>
      </c>
      <c r="BK75" s="65">
        <f>'SaaS - Actuals'!BO29</f>
        <v>134.54429672843114</v>
      </c>
      <c r="BL75" s="65">
        <f>'SaaS - Actuals'!BP29</f>
        <v>137.31341079386257</v>
      </c>
      <c r="BM75" s="65">
        <f>'SaaS - Actuals'!BQ29</f>
        <v>140.0271425779853</v>
      </c>
      <c r="BN75" s="10"/>
    </row>
    <row r="76" spans="1:66" ht="15.75" customHeight="1">
      <c r="A76" s="19" t="s">
        <v>9</v>
      </c>
      <c r="B76" s="16" t="str">
        <f t="shared" si="5"/>
        <v>BLogo Churn Rate</v>
      </c>
      <c r="C76" s="19" t="s">
        <v>66</v>
      </c>
      <c r="D76" s="19"/>
      <c r="E76" s="19"/>
      <c r="F76" s="66">
        <f>'SaaS - Actuals'!J34</f>
        <v>0.02</v>
      </c>
      <c r="G76" s="66">
        <f>'SaaS - Actuals'!K34</f>
        <v>0.02</v>
      </c>
      <c r="H76" s="66">
        <f>'SaaS - Actuals'!L34</f>
        <v>2.0000000000000004E-2</v>
      </c>
      <c r="I76" s="66">
        <f>'SaaS - Actuals'!M34</f>
        <v>1.9999999999999997E-2</v>
      </c>
      <c r="J76" s="66">
        <f>'SaaS - Actuals'!N34</f>
        <v>0.02</v>
      </c>
      <c r="K76" s="66">
        <f>'SaaS - Actuals'!O34</f>
        <v>0.02</v>
      </c>
      <c r="L76" s="66">
        <f>'SaaS - Actuals'!P34</f>
        <v>0.02</v>
      </c>
      <c r="M76" s="66">
        <f>'SaaS - Actuals'!Q34</f>
        <v>2.0000000000000004E-2</v>
      </c>
      <c r="N76" s="66">
        <f>'SaaS - Actuals'!R34</f>
        <v>1.9999999999999997E-2</v>
      </c>
      <c r="O76" s="66">
        <f>'SaaS - Actuals'!S34</f>
        <v>2.0000000000000004E-2</v>
      </c>
      <c r="P76" s="66">
        <f>'SaaS - Actuals'!T34</f>
        <v>0.02</v>
      </c>
      <c r="Q76" s="66">
        <f>'SaaS - Actuals'!U34</f>
        <v>0.02</v>
      </c>
      <c r="R76" s="66">
        <f>'SaaS - Actuals'!V34</f>
        <v>0.02</v>
      </c>
      <c r="S76" s="66">
        <f>'SaaS - Actuals'!W34</f>
        <v>0.02</v>
      </c>
      <c r="T76" s="66">
        <f>'SaaS - Actuals'!X34</f>
        <v>0.02</v>
      </c>
      <c r="U76" s="66">
        <f>'SaaS - Actuals'!Y34</f>
        <v>0.02</v>
      </c>
      <c r="V76" s="66">
        <f>'SaaS - Actuals'!Z34</f>
        <v>0.02</v>
      </c>
      <c r="W76" s="66">
        <f>'SaaS - Actuals'!AA34</f>
        <v>0.02</v>
      </c>
      <c r="X76" s="66">
        <f>'SaaS - Actuals'!AB34</f>
        <v>0.02</v>
      </c>
      <c r="Y76" s="66">
        <f>'SaaS - Actuals'!AC34</f>
        <v>0.02</v>
      </c>
      <c r="Z76" s="66">
        <f>'SaaS - Actuals'!AD34</f>
        <v>2.0000000000000004E-2</v>
      </c>
      <c r="AA76" s="66">
        <f>'SaaS - Actuals'!AE34</f>
        <v>0.02</v>
      </c>
      <c r="AB76" s="66">
        <f>'SaaS - Actuals'!AF34</f>
        <v>1.9999999999999997E-2</v>
      </c>
      <c r="AC76" s="66">
        <f>'SaaS - Actuals'!AG34</f>
        <v>1.9999999999999997E-2</v>
      </c>
      <c r="AD76" s="66">
        <f>'SaaS - Actuals'!AH34</f>
        <v>1.9999999999999997E-2</v>
      </c>
      <c r="AE76" s="66">
        <f>'SaaS - Actuals'!AI34</f>
        <v>1.9999999999999997E-2</v>
      </c>
      <c r="AF76" s="66">
        <f>'SaaS - Actuals'!AJ34</f>
        <v>2.0000000000000004E-2</v>
      </c>
      <c r="AG76" s="66">
        <f>'SaaS - Actuals'!AK34</f>
        <v>0.02</v>
      </c>
      <c r="AH76" s="66">
        <f>'SaaS - Actuals'!AL34</f>
        <v>0.02</v>
      </c>
      <c r="AI76" s="66">
        <f>'SaaS - Actuals'!AM34</f>
        <v>2.0000000000000004E-2</v>
      </c>
      <c r="AJ76" s="66">
        <f>'SaaS - Actuals'!AN34</f>
        <v>2.0000000000000004E-2</v>
      </c>
      <c r="AK76" s="66">
        <f>'SaaS - Actuals'!AO34</f>
        <v>1.9999999999999997E-2</v>
      </c>
      <c r="AL76" s="66">
        <f>'SaaS - Actuals'!AP34</f>
        <v>0.02</v>
      </c>
      <c r="AM76" s="66">
        <f>'SaaS - Actuals'!AQ34</f>
        <v>1.9999999999999997E-2</v>
      </c>
      <c r="AN76" s="66">
        <f>'SaaS - Actuals'!AR34</f>
        <v>0.02</v>
      </c>
      <c r="AO76" s="66">
        <f>'SaaS - Actuals'!AS34</f>
        <v>0.02</v>
      </c>
      <c r="AP76" s="66">
        <f>'SaaS - Actuals'!AT34</f>
        <v>1.9999999999999997E-2</v>
      </c>
      <c r="AQ76" s="66">
        <f>'SaaS - Actuals'!AU34</f>
        <v>1.9999999999999993E-2</v>
      </c>
      <c r="AR76" s="66">
        <f>'SaaS - Actuals'!AV34</f>
        <v>1.999999999999999E-2</v>
      </c>
      <c r="AS76" s="66">
        <f>'SaaS - Actuals'!AW34</f>
        <v>0.02</v>
      </c>
      <c r="AT76" s="66">
        <f>'SaaS - Actuals'!AX34</f>
        <v>1.9999999999999993E-2</v>
      </c>
      <c r="AU76" s="66">
        <f>'SaaS - Actuals'!AY34</f>
        <v>0.02</v>
      </c>
      <c r="AV76" s="66">
        <f>'SaaS - Actuals'!AZ34</f>
        <v>2.0000000000000004E-2</v>
      </c>
      <c r="AW76" s="66">
        <f>'SaaS - Actuals'!BA34</f>
        <v>0.02</v>
      </c>
      <c r="AX76" s="66">
        <f>'SaaS - Actuals'!BB34</f>
        <v>0.02</v>
      </c>
      <c r="AY76" s="66">
        <f>'SaaS - Actuals'!BC34</f>
        <v>1.9999999999999997E-2</v>
      </c>
      <c r="AZ76" s="66">
        <f>'SaaS - Actuals'!BD34</f>
        <v>2.0000000000000004E-2</v>
      </c>
      <c r="BA76" s="66">
        <f>'SaaS - Actuals'!BE34</f>
        <v>1.9999999999999997E-2</v>
      </c>
      <c r="BB76" s="66">
        <f>'SaaS - Actuals'!BF34</f>
        <v>0.02</v>
      </c>
      <c r="BC76" s="66">
        <f>'SaaS - Actuals'!BG34</f>
        <v>0.02</v>
      </c>
      <c r="BD76" s="66">
        <f>'SaaS - Actuals'!BH34</f>
        <v>0.02</v>
      </c>
      <c r="BE76" s="66">
        <f>'SaaS - Actuals'!BI34</f>
        <v>0.02</v>
      </c>
      <c r="BF76" s="66">
        <f>'SaaS - Actuals'!BJ34</f>
        <v>2.0000000000000004E-2</v>
      </c>
      <c r="BG76" s="66">
        <f>'SaaS - Actuals'!BK34</f>
        <v>2.0000000000000011E-2</v>
      </c>
      <c r="BH76" s="66">
        <f>'SaaS - Actuals'!BL34</f>
        <v>2.0000000000000007E-2</v>
      </c>
      <c r="BI76" s="66">
        <f>'SaaS - Actuals'!BM34</f>
        <v>2.0000000000000004E-2</v>
      </c>
      <c r="BJ76" s="66">
        <f>'SaaS - Actuals'!BN34</f>
        <v>2.0000000000000004E-2</v>
      </c>
      <c r="BK76" s="66">
        <f>'SaaS - Actuals'!BO34</f>
        <v>2.0000000000000004E-2</v>
      </c>
      <c r="BL76" s="66">
        <f>'SaaS - Actuals'!BP34</f>
        <v>2.0000000000000014E-2</v>
      </c>
      <c r="BM76" s="66">
        <f>'SaaS - Actuals'!BQ34</f>
        <v>2.0000000000000011E-2</v>
      </c>
      <c r="BN76" s="19"/>
    </row>
    <row r="77" spans="1:66" ht="15.75" customHeight="1">
      <c r="A77" s="15" t="s">
        <v>5</v>
      </c>
      <c r="B77" s="16" t="str">
        <f t="shared" si="5"/>
        <v>#</v>
      </c>
      <c r="C77" s="4"/>
      <c r="D77" s="4"/>
      <c r="E77" s="4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4"/>
    </row>
    <row r="78" spans="1:66" ht="15.75" customHeight="1">
      <c r="A78" s="10" t="s">
        <v>9</v>
      </c>
      <c r="B78" s="16" t="str">
        <f t="shared" si="5"/>
        <v>BMRR Churn</v>
      </c>
      <c r="C78" s="10" t="s">
        <v>67</v>
      </c>
      <c r="D78" s="10"/>
      <c r="E78" s="10"/>
      <c r="F78" s="18">
        <f>'SaaS - Budget'!S88</f>
        <v>0</v>
      </c>
      <c r="G78" s="18">
        <f ca="1">'SaaS - Budget'!T88</f>
        <v>-1200</v>
      </c>
      <c r="H78" s="18">
        <f ca="1">'SaaS - Budget'!U88</f>
        <v>-1206</v>
      </c>
      <c r="I78" s="18">
        <f ca="1">'SaaS - Budget'!V88</f>
        <v>-1208.2800000000002</v>
      </c>
      <c r="J78" s="18">
        <f ca="1">'SaaS - Budget'!W88</f>
        <v>-1207.3463999999999</v>
      </c>
      <c r="K78" s="18">
        <f ca="1">'SaaS - Budget'!X88</f>
        <v>-1203.643632</v>
      </c>
      <c r="L78" s="18">
        <f ca="1">'SaaS - Budget'!Y88</f>
        <v>-1197.5616201600001</v>
      </c>
      <c r="M78" s="18">
        <f ca="1">'SaaS - Budget'!Z88</f>
        <v>-1189.4423452608</v>
      </c>
      <c r="N78" s="18">
        <f ca="1">'SaaS - Budget'!AA88</f>
        <v>-1298.5856209591041</v>
      </c>
      <c r="O78" s="18">
        <f ca="1">'SaaS - Budget'!AB88</f>
        <v>-1527.0741764310196</v>
      </c>
      <c r="P78" s="18">
        <f ca="1">'SaaS - Budget'!AC88</f>
        <v>-1876.4177286465651</v>
      </c>
      <c r="Q78" s="18">
        <f ca="1">'SaaS - Budget'!AD88</f>
        <v>-2228.6282055285001</v>
      </c>
      <c r="R78" s="18">
        <f ca="1">'SaaS - Budget'!AE88</f>
        <v>-2582.4658130982116</v>
      </c>
      <c r="S78" s="18">
        <f ca="1">'SaaS - Budget'!AF88</f>
        <v>-2936.8574479148961</v>
      </c>
      <c r="T78" s="18">
        <f ca="1">'SaaS - Budget'!AG88</f>
        <v>-3409.8763359058084</v>
      </c>
      <c r="U78" s="18">
        <f ca="1">'SaaS - Budget'!AH88</f>
        <v>-4002.5441217029975</v>
      </c>
      <c r="V78" s="18">
        <f ca="1">'SaaS - Budget'!AI88</f>
        <v>-4715.4547142824067</v>
      </c>
      <c r="W78" s="18">
        <f ca="1">'SaaS - Budget'!AJ88</f>
        <v>-5429.8317180086106</v>
      </c>
      <c r="X78" s="18">
        <f ca="1">'SaaS - Budget'!AK88</f>
        <v>-6143.758849898868</v>
      </c>
      <c r="Y78" s="18">
        <f ca="1">'SaaS - Budget'!AL88</f>
        <v>-6974.5845872012706</v>
      </c>
      <c r="Z78" s="18">
        <f ca="1">'SaaS - Budget'!AM88</f>
        <v>-7922.7097000415779</v>
      </c>
      <c r="AA78" s="18">
        <f ca="1">'SaaS - Budget'!AN88</f>
        <v>-8988.1982940749585</v>
      </c>
      <c r="AB78" s="18">
        <f ca="1">'SaaS - Budget'!AO88</f>
        <v>-10289.823981663567</v>
      </c>
      <c r="AC78" s="18">
        <f ca="1">'SaaS - Budget'!AP88</f>
        <v>-11828.93039708399</v>
      </c>
      <c r="AD78" s="18">
        <f ca="1">'SaaS - Budget'!AQ88</f>
        <v>-13606.106336789562</v>
      </c>
      <c r="AE78" s="18">
        <f ca="1">'SaaS - Budget'!AR88</f>
        <v>-15383.288211983352</v>
      </c>
      <c r="AF78" s="18">
        <f ca="1">'SaaS - Budget'!AS88</f>
        <v>-17632.209969441719</v>
      </c>
      <c r="AG78" s="18">
        <f ca="1">'SaaS - Budget'!AT88</f>
        <v>-20356.48278914715</v>
      </c>
      <c r="AH78" s="18">
        <f ca="1">'SaaS - Budget'!AU88</f>
        <v>-23558.080110167168</v>
      </c>
      <c r="AI78" s="18">
        <f ca="1">'SaaS - Budget'!AV88</f>
        <v>-26761.55824755042</v>
      </c>
      <c r="AJ78" s="18">
        <f ca="1">'SaaS - Budget'!AW88</f>
        <v>-29958.97005343562</v>
      </c>
      <c r="AK78" s="18">
        <f ca="1">'SaaS - Budget'!AX88</f>
        <v>-33619.47646670277</v>
      </c>
      <c r="AL78" s="18">
        <f ca="1">'SaaS - Budget'!AY88</f>
        <v>-37744.490453984276</v>
      </c>
      <c r="AM78" s="18">
        <f ca="1">'SaaS - Budget'!AZ88</f>
        <v>-42334.115739526285</v>
      </c>
      <c r="AN78" s="18">
        <f ca="1">'SaaS - Budget'!BA88</f>
        <v>-46911.326708002838</v>
      </c>
      <c r="AO78" s="18">
        <f ca="1">'SaaS - Budget'!BB88</f>
        <v>-51466.846263117826</v>
      </c>
      <c r="AP78" s="18">
        <f ca="1">'SaaS - Budget'!BC88</f>
        <v>-55992.725896417498</v>
      </c>
      <c r="AQ78" s="18">
        <f ca="1">'SaaS - Budget'!BD88</f>
        <v>-60482.181950023747</v>
      </c>
      <c r="AR78" s="18">
        <f ca="1">'SaaS - Budget'!BE88</f>
        <v>-64929.451613973695</v>
      </c>
      <c r="AS78" s="18">
        <f ca="1">'SaaS - Budget'!BF88</f>
        <v>-69329.666288290595</v>
      </c>
      <c r="AT78" s="18">
        <f ca="1">'SaaS - Budget'!BG88</f>
        <v>-73678.740224329624</v>
      </c>
      <c r="AU78" s="18">
        <f ca="1">'SaaS - Budget'!BH88</f>
        <v>-77973.272610231274</v>
      </c>
      <c r="AV78" s="18">
        <f ca="1">'SaaS - Budget'!BI88</f>
        <v>-82210.461485568332</v>
      </c>
      <c r="AW78" s="18">
        <f ca="1">'SaaS - Budget'!BJ88</f>
        <v>-86388.028064093625</v>
      </c>
      <c r="AX78" s="18">
        <f ca="1">'SaaS - Budget'!BK88</f>
        <v>-90504.150214059977</v>
      </c>
      <c r="AY78" s="18">
        <f ca="1">'SaaS - Budget'!BL88</f>
        <v>-94557.403995677261</v>
      </c>
      <c r="AZ78" s="18">
        <f ca="1">'SaaS - Budget'!BM88</f>
        <v>-98546.71228735437</v>
      </c>
      <c r="BA78" s="18">
        <f ca="1">'SaaS - Budget'!BN88</f>
        <v>-102471.29964860706</v>
      </c>
      <c r="BB78" s="18">
        <f ca="1">'SaaS - Budget'!BO88</f>
        <v>-106330.65266979471</v>
      </c>
      <c r="BC78" s="18">
        <f ca="1">'SaaS - Budget'!BP88</f>
        <v>-110124.48514885944</v>
      </c>
      <c r="BD78" s="18">
        <f ca="1">'SaaS - Budget'!BQ88</f>
        <v>-113852.7075144476</v>
      </c>
      <c r="BE78" s="18">
        <f ca="1">'SaaS - Budget'!BR88</f>
        <v>-117515.39998449615</v>
      </c>
      <c r="BF78" s="18">
        <f ca="1">'SaaS - Budget'!BS88</f>
        <v>-121112.78901070324</v>
      </c>
      <c r="BG78" s="18">
        <f ca="1">'SaaS - Budget'!BT88</f>
        <v>-124645.22661327856</v>
      </c>
      <c r="BH78" s="18">
        <f ca="1">'SaaS - Budget'!BU88</f>
        <v>-128113.17225786769</v>
      </c>
      <c r="BI78" s="18">
        <f ca="1">'SaaS - Budget'!BV88</f>
        <v>-131517.17696834236</v>
      </c>
      <c r="BJ78" s="18">
        <f ca="1">'SaaS - Budget'!BW88</f>
        <v>-134857.86940593173</v>
      </c>
      <c r="BK78" s="18">
        <f ca="1">'SaaS - Budget'!BX88</f>
        <v>-138135.94367753458</v>
      </c>
      <c r="BL78" s="18">
        <f ca="1">'SaaS - Budget'!BY88</f>
        <v>-141352.14866453878</v>
      </c>
      <c r="BM78" s="18">
        <f ca="1">'SaaS - Budget'!BZ88</f>
        <v>-144507.27868853637</v>
      </c>
      <c r="BN78" s="10"/>
    </row>
    <row r="79" spans="1:66" ht="15.75" customHeight="1">
      <c r="A79" s="10" t="s">
        <v>9</v>
      </c>
      <c r="B79" s="16" t="str">
        <f t="shared" si="5"/>
        <v>BMRR Upselling/Downselling</v>
      </c>
      <c r="C79" s="10" t="s">
        <v>68</v>
      </c>
      <c r="D79" s="10"/>
      <c r="E79" s="10"/>
      <c r="F79" s="18">
        <f>'SaaS - Budget'!S87</f>
        <v>0</v>
      </c>
      <c r="G79" s="18">
        <f ca="1">'SaaS - Budget'!T87</f>
        <v>1500</v>
      </c>
      <c r="H79" s="18">
        <f ca="1">'SaaS - Budget'!U87</f>
        <v>1320</v>
      </c>
      <c r="I79" s="18">
        <f ca="1">'SaaS - Budget'!V87</f>
        <v>1161.5999999999999</v>
      </c>
      <c r="J79" s="18">
        <f ca="1">'SaaS - Budget'!W87</f>
        <v>1022.208</v>
      </c>
      <c r="K79" s="18">
        <f ca="1">'SaaS - Budget'!X87</f>
        <v>899.54304000000002</v>
      </c>
      <c r="L79" s="18">
        <f ca="1">'SaaS - Budget'!Y87</f>
        <v>791.59787519999998</v>
      </c>
      <c r="M79" s="18">
        <f ca="1">'SaaS - Budget'!Z87</f>
        <v>696.60613017600008</v>
      </c>
      <c r="N79" s="18">
        <f ca="1">'SaaS - Budget'!AA87</f>
        <v>823.01339455488005</v>
      </c>
      <c r="O79" s="18">
        <f ca="1">'SaaS - Budget'!AB87</f>
        <v>1144.2517872082944</v>
      </c>
      <c r="P79" s="18">
        <f ca="1">'SaaS - Budget'!AC87</f>
        <v>1636.9415727432993</v>
      </c>
      <c r="Q79" s="18">
        <f ca="1">'SaaS - Budget'!AD87</f>
        <v>2070.5085840141032</v>
      </c>
      <c r="R79" s="18">
        <f ca="1">'SaaS - Budget'!AE87</f>
        <v>2452.0475539324111</v>
      </c>
      <c r="S79" s="18">
        <f ca="1">'SaaS - Budget'!AF87</f>
        <v>2787.8018474605215</v>
      </c>
      <c r="T79" s="18">
        <f ca="1">'SaaS - Budget'!AG87</f>
        <v>3293.2656257652593</v>
      </c>
      <c r="U79" s="18">
        <f ca="1">'SaaS - Budget'!AH87</f>
        <v>3948.0737506734276</v>
      </c>
      <c r="V79" s="18">
        <f ca="1">'SaaS - Budget'!AI87</f>
        <v>4734.3049005926168</v>
      </c>
      <c r="W79" s="18">
        <f ca="1">'SaaS - Budget'!AJ87</f>
        <v>5426.1883125215027</v>
      </c>
      <c r="X79" s="18">
        <f ca="1">'SaaS - Budget'!AK87</f>
        <v>6035.0457150189213</v>
      </c>
      <c r="Y79" s="18">
        <f ca="1">'SaaS - Budget'!AL87</f>
        <v>6780.8402292166502</v>
      </c>
      <c r="Z79" s="18">
        <f ca="1">'SaaS - Budget'!AM87</f>
        <v>7647.1394017106522</v>
      </c>
      <c r="AA79" s="18">
        <f ca="1">'SaaS - Budget'!AN87</f>
        <v>8619.4826735053739</v>
      </c>
      <c r="AB79" s="18">
        <f ca="1">'SaaS - Budget'!AO87</f>
        <v>9895.1447526847314</v>
      </c>
      <c r="AC79" s="18">
        <f ca="1">'SaaS - Budget'!AP87</f>
        <v>11437.727382362564</v>
      </c>
      <c r="AD79" s="18">
        <f ca="1">'SaaS - Budget'!AQ87</f>
        <v>13215.200096479057</v>
      </c>
      <c r="AE79" s="18">
        <f ca="1">'SaaS - Budget'!AR87</f>
        <v>14779.376084901567</v>
      </c>
      <c r="AF79" s="18">
        <f ca="1">'SaaS - Budget'!AS87</f>
        <v>16995.85095471338</v>
      </c>
      <c r="AG79" s="18">
        <f ca="1">'SaaS - Budget'!AT87</f>
        <v>19786.348840147773</v>
      </c>
      <c r="AH79" s="18">
        <f ca="1">'SaaS - Budget'!AU87</f>
        <v>23081.986979330042</v>
      </c>
      <c r="AI79" s="18">
        <f ca="1">'SaaS - Budget'!AV87</f>
        <v>25982.148541810438</v>
      </c>
      <c r="AJ79" s="18">
        <f ca="1">'SaaS - Budget'!AW87</f>
        <v>28534.290716793188</v>
      </c>
      <c r="AK79" s="18">
        <f ca="1">'SaaS - Budget'!AX87</f>
        <v>31620.175830777996</v>
      </c>
      <c r="AL79" s="18">
        <f ca="1">'SaaS - Budget'!AY87</f>
        <v>35175.754731084635</v>
      </c>
      <c r="AM79" s="18">
        <f ca="1">'SaaS - Budget'!AZ87</f>
        <v>39144.664163354479</v>
      </c>
      <c r="AN79" s="18">
        <f ca="1">'SaaS - Budget'!BA87</f>
        <v>42637.304463751942</v>
      </c>
      <c r="AO79" s="18">
        <f ca="1">'SaaS - Budget'!BB87</f>
        <v>45710.827928101717</v>
      </c>
      <c r="AP79" s="18">
        <f ca="1">'SaaS - Budget'!BC87</f>
        <v>48415.528576729492</v>
      </c>
      <c r="AQ79" s="18">
        <f ca="1">'SaaS - Budget'!BD87</f>
        <v>50795.665147521955</v>
      </c>
      <c r="AR79" s="18">
        <f ca="1">'SaaS - Budget'!BE87</f>
        <v>52890.185329819309</v>
      </c>
      <c r="AS79" s="18">
        <f ca="1">'SaaS - Budget'!BF87</f>
        <v>54733.363090241015</v>
      </c>
      <c r="AT79" s="18">
        <f ca="1">'SaaS - Budget'!BG87</f>
        <v>56355.359519412086</v>
      </c>
      <c r="AU79" s="18">
        <f ca="1">'SaaS - Budget'!BH87</f>
        <v>57782.716377082652</v>
      </c>
      <c r="AV79" s="18">
        <f ca="1">'SaaS - Budget'!BI87</f>
        <v>59038.790411832735</v>
      </c>
      <c r="AW79" s="18">
        <f ca="1">'SaaS - Budget'!BJ87</f>
        <v>60144.135562412783</v>
      </c>
      <c r="AX79" s="18">
        <f ca="1">'SaaS - Budget'!BK87</f>
        <v>61116.839294923258</v>
      </c>
      <c r="AY79" s="18">
        <f ca="1">'SaaS - Budget'!BL87</f>
        <v>61972.818579532461</v>
      </c>
      <c r="AZ79" s="18">
        <f ca="1">'SaaS - Budget'!BM87</f>
        <v>62726.080349988566</v>
      </c>
      <c r="BA79" s="18">
        <f ca="1">'SaaS - Budget'!BN87</f>
        <v>63388.950707989934</v>
      </c>
      <c r="BB79" s="18">
        <f ca="1">'SaaS - Budget'!BO87</f>
        <v>63972.276623031146</v>
      </c>
      <c r="BC79" s="18">
        <f ca="1">'SaaS - Budget'!BP87</f>
        <v>64485.603428267379</v>
      </c>
      <c r="BD79" s="18">
        <f ca="1">'SaaS - Budget'!BQ87</f>
        <v>64937.331016875331</v>
      </c>
      <c r="BE79" s="18">
        <f ca="1">'SaaS - Budget'!BR87</f>
        <v>65334.851294850298</v>
      </c>
      <c r="BF79" s="18">
        <f ca="1">'SaaS - Budget'!BS87</f>
        <v>65684.669139468228</v>
      </c>
      <c r="BG79" s="18">
        <f ca="1">'SaaS - Budget'!BT87</f>
        <v>65992.508842732073</v>
      </c>
      <c r="BH79" s="18">
        <f ca="1">'SaaS - Budget'!BU87</f>
        <v>66263.407781604212</v>
      </c>
      <c r="BI79" s="18">
        <f ca="1">'SaaS - Budget'!BV87</f>
        <v>66501.798847811733</v>
      </c>
      <c r="BJ79" s="18">
        <f ca="1">'SaaS - Budget'!BW87</f>
        <v>66711.582986074354</v>
      </c>
      <c r="BK79" s="18">
        <f ca="1">'SaaS - Budget'!BX87</f>
        <v>66896.193027745379</v>
      </c>
      <c r="BL79" s="18">
        <f ca="1">'SaaS - Budget'!BY87</f>
        <v>67058.649864415944</v>
      </c>
      <c r="BM79" s="18">
        <f ca="1">'SaaS - Budget'!BZ87</f>
        <v>67201.611880685989</v>
      </c>
      <c r="BN79" s="10"/>
    </row>
    <row r="80" spans="1:66" ht="15.75" customHeight="1">
      <c r="A80" s="19" t="s">
        <v>9</v>
      </c>
      <c r="B80" s="16" t="str">
        <f t="shared" si="5"/>
        <v>BGross MRR Churn Rate</v>
      </c>
      <c r="C80" s="19" t="s">
        <v>69</v>
      </c>
      <c r="D80" s="19"/>
      <c r="E80" s="19"/>
      <c r="F80" s="66" t="str">
        <f t="shared" ref="F80:BM80" si="6">IFERROR(-F78/E$15,"")</f>
        <v/>
      </c>
      <c r="G80" s="66">
        <f t="shared" ca="1" si="6"/>
        <v>0.02</v>
      </c>
      <c r="H80" s="66">
        <f t="shared" ca="1" si="6"/>
        <v>0.02</v>
      </c>
      <c r="I80" s="66">
        <f t="shared" ca="1" si="6"/>
        <v>2.0000000000000004E-2</v>
      </c>
      <c r="J80" s="66">
        <f t="shared" ca="1" si="6"/>
        <v>0.02</v>
      </c>
      <c r="K80" s="66">
        <f t="shared" ca="1" si="6"/>
        <v>0.02</v>
      </c>
      <c r="L80" s="66">
        <f t="shared" ca="1" si="6"/>
        <v>1.9999999999999997E-2</v>
      </c>
      <c r="M80" s="66">
        <f t="shared" ca="1" si="6"/>
        <v>0.02</v>
      </c>
      <c r="N80" s="66">
        <f t="shared" ca="1" si="6"/>
        <v>0.02</v>
      </c>
      <c r="O80" s="66">
        <f t="shared" ca="1" si="6"/>
        <v>2.0000000000000004E-2</v>
      </c>
      <c r="P80" s="66">
        <f t="shared" ca="1" si="6"/>
        <v>0.02</v>
      </c>
      <c r="Q80" s="66">
        <f t="shared" ca="1" si="6"/>
        <v>2.0000000000000004E-2</v>
      </c>
      <c r="R80" s="66">
        <f t="shared" ca="1" si="6"/>
        <v>0.02</v>
      </c>
      <c r="S80" s="66">
        <f t="shared" ca="1" si="6"/>
        <v>2.0000000000000004E-2</v>
      </c>
      <c r="T80" s="66">
        <f t="shared" ca="1" si="6"/>
        <v>1.9999999999999997E-2</v>
      </c>
      <c r="U80" s="66">
        <f t="shared" ca="1" si="6"/>
        <v>1.9999999999999997E-2</v>
      </c>
      <c r="V80" s="66">
        <f t="shared" ca="1" si="6"/>
        <v>2.0000000000000004E-2</v>
      </c>
      <c r="W80" s="66">
        <f t="shared" ca="1" si="6"/>
        <v>1.9999999999999997E-2</v>
      </c>
      <c r="X80" s="66">
        <f t="shared" ca="1" si="6"/>
        <v>1.9999999999999997E-2</v>
      </c>
      <c r="Y80" s="66">
        <f t="shared" ca="1" si="6"/>
        <v>2.0000000000000004E-2</v>
      </c>
      <c r="Z80" s="66">
        <f t="shared" ca="1" si="6"/>
        <v>1.9999999999999997E-2</v>
      </c>
      <c r="AA80" s="66">
        <f t="shared" ca="1" si="6"/>
        <v>0.02</v>
      </c>
      <c r="AB80" s="66">
        <f t="shared" ca="1" si="6"/>
        <v>0.02</v>
      </c>
      <c r="AC80" s="66">
        <f t="shared" ca="1" si="6"/>
        <v>1.9999999999999997E-2</v>
      </c>
      <c r="AD80" s="66">
        <f t="shared" ca="1" si="6"/>
        <v>2.0000000000000004E-2</v>
      </c>
      <c r="AE80" s="66">
        <f t="shared" ca="1" si="6"/>
        <v>0.02</v>
      </c>
      <c r="AF80" s="66">
        <f t="shared" ca="1" si="6"/>
        <v>2.0000000000000007E-2</v>
      </c>
      <c r="AG80" s="66">
        <f t="shared" ca="1" si="6"/>
        <v>2.0000000000000004E-2</v>
      </c>
      <c r="AH80" s="66">
        <f t="shared" ca="1" si="6"/>
        <v>2.0000000000000004E-2</v>
      </c>
      <c r="AI80" s="66">
        <f t="shared" ca="1" si="6"/>
        <v>0.02</v>
      </c>
      <c r="AJ80" s="66">
        <f t="shared" ca="1" si="6"/>
        <v>2.0000000000000004E-2</v>
      </c>
      <c r="AK80" s="66">
        <f t="shared" ca="1" si="6"/>
        <v>0.02</v>
      </c>
      <c r="AL80" s="66">
        <f t="shared" ca="1" si="6"/>
        <v>2.0000000000000007E-2</v>
      </c>
      <c r="AM80" s="66">
        <f t="shared" ca="1" si="6"/>
        <v>0.02</v>
      </c>
      <c r="AN80" s="66">
        <f t="shared" ca="1" si="6"/>
        <v>1.9999999999999993E-2</v>
      </c>
      <c r="AO80" s="66">
        <f t="shared" ca="1" si="6"/>
        <v>0.02</v>
      </c>
      <c r="AP80" s="66">
        <f t="shared" ca="1" si="6"/>
        <v>1.9999999999999997E-2</v>
      </c>
      <c r="AQ80" s="66">
        <f t="shared" ca="1" si="6"/>
        <v>0.02</v>
      </c>
      <c r="AR80" s="66">
        <f t="shared" ca="1" si="6"/>
        <v>1.9999999999999997E-2</v>
      </c>
      <c r="AS80" s="66">
        <f t="shared" ca="1" si="6"/>
        <v>1.9999999999999997E-2</v>
      </c>
      <c r="AT80" s="66">
        <f t="shared" ca="1" si="6"/>
        <v>1.9999999999999993E-2</v>
      </c>
      <c r="AU80" s="66">
        <f t="shared" ca="1" si="6"/>
        <v>1.9999999999999993E-2</v>
      </c>
      <c r="AV80" s="66">
        <f t="shared" ca="1" si="6"/>
        <v>2.0000000000000004E-2</v>
      </c>
      <c r="AW80" s="66">
        <f t="shared" ca="1" si="6"/>
        <v>2.0000000000000007E-2</v>
      </c>
      <c r="AX80" s="66">
        <f t="shared" ca="1" si="6"/>
        <v>1.9999999999999997E-2</v>
      </c>
      <c r="AY80" s="66">
        <f t="shared" ca="1" si="6"/>
        <v>2.0000000000000007E-2</v>
      </c>
      <c r="AZ80" s="66">
        <f t="shared" ca="1" si="6"/>
        <v>2.0000000000000007E-2</v>
      </c>
      <c r="BA80" s="66">
        <f t="shared" ca="1" si="6"/>
        <v>2.0000000000000011E-2</v>
      </c>
      <c r="BB80" s="66">
        <f t="shared" ca="1" si="6"/>
        <v>2.0000000000000004E-2</v>
      </c>
      <c r="BC80" s="66">
        <f t="shared" ca="1" si="6"/>
        <v>2.0000000000000007E-2</v>
      </c>
      <c r="BD80" s="66">
        <f t="shared" ca="1" si="6"/>
        <v>2.0000000000000004E-2</v>
      </c>
      <c r="BE80" s="66">
        <f t="shared" ca="1" si="6"/>
        <v>2.0000000000000004E-2</v>
      </c>
      <c r="BF80" s="66">
        <f t="shared" ca="1" si="6"/>
        <v>2.0000000000000004E-2</v>
      </c>
      <c r="BG80" s="66">
        <f t="shared" ca="1" si="6"/>
        <v>2.0000000000000011E-2</v>
      </c>
      <c r="BH80" s="66">
        <f t="shared" ca="1" si="6"/>
        <v>2.0000000000000014E-2</v>
      </c>
      <c r="BI80" s="66">
        <f t="shared" ca="1" si="6"/>
        <v>2.0000000000000011E-2</v>
      </c>
      <c r="BJ80" s="66">
        <f t="shared" ca="1" si="6"/>
        <v>2.0000000000000007E-2</v>
      </c>
      <c r="BK80" s="66">
        <f t="shared" ca="1" si="6"/>
        <v>2.0000000000000004E-2</v>
      </c>
      <c r="BL80" s="66">
        <f t="shared" ca="1" si="6"/>
        <v>0.02</v>
      </c>
      <c r="BM80" s="66">
        <f t="shared" ca="1" si="6"/>
        <v>2.0000000000000011E-2</v>
      </c>
      <c r="BN80" s="19"/>
    </row>
    <row r="81" spans="1:66" ht="15.75" customHeight="1">
      <c r="A81" s="19" t="s">
        <v>9</v>
      </c>
      <c r="B81" s="16" t="str">
        <f t="shared" si="5"/>
        <v>BNet MRR Churn Rate</v>
      </c>
      <c r="C81" s="19" t="s">
        <v>49</v>
      </c>
      <c r="D81" s="19"/>
      <c r="E81" s="19"/>
      <c r="F81" s="66" t="str">
        <f t="shared" ref="F81:BM81" si="7">IFERROR(-(F78+F79)/E$15,"")</f>
        <v/>
      </c>
      <c r="G81" s="66">
        <f t="shared" ca="1" si="7"/>
        <v>-5.0000000000000001E-3</v>
      </c>
      <c r="H81" s="66">
        <f t="shared" ca="1" si="7"/>
        <v>-1.890547263681592E-3</v>
      </c>
      <c r="I81" s="66">
        <f t="shared" ca="1" si="7"/>
        <v>7.7266858675142003E-4</v>
      </c>
      <c r="J81" s="66">
        <f t="shared" ca="1" si="7"/>
        <v>3.066864654584632E-3</v>
      </c>
      <c r="K81" s="66">
        <f t="shared" ca="1" si="7"/>
        <v>5.0530004714883919E-3</v>
      </c>
      <c r="L81" s="66">
        <f t="shared" ca="1" si="7"/>
        <v>6.7798389348142493E-3</v>
      </c>
      <c r="M81" s="66">
        <f t="shared" ca="1" si="7"/>
        <v>8.2868449580334978E-3</v>
      </c>
      <c r="N81" s="66">
        <f t="shared" ca="1" si="7"/>
        <v>7.3244646903294344E-3</v>
      </c>
      <c r="O81" s="66">
        <f t="shared" ca="1" si="7"/>
        <v>5.013802147023837E-3</v>
      </c>
      <c r="P81" s="66">
        <f t="shared" ca="1" si="7"/>
        <v>2.5524823417224563E-3</v>
      </c>
      <c r="Q81" s="66">
        <f t="shared" ca="1" si="7"/>
        <v>1.4189860930787256E-3</v>
      </c>
      <c r="R81" s="66">
        <f t="shared" ca="1" si="7"/>
        <v>1.0100289305230825E-3</v>
      </c>
      <c r="S81" s="66">
        <f t="shared" ca="1" si="7"/>
        <v>1.0150686786667212E-3</v>
      </c>
      <c r="T81" s="66">
        <f t="shared" ca="1" si="7"/>
        <v>6.8395858766281243E-4</v>
      </c>
      <c r="U81" s="66">
        <f t="shared" ca="1" si="7"/>
        <v>2.721787411872119E-4</v>
      </c>
      <c r="V81" s="66">
        <f t="shared" ca="1" si="7"/>
        <v>-7.995066203526769E-5</v>
      </c>
      <c r="W81" s="66">
        <f t="shared" ca="1" si="7"/>
        <v>1.3419957289004536E-5</v>
      </c>
      <c r="X81" s="66">
        <f t="shared" ca="1" si="7"/>
        <v>3.5389779298299171E-4</v>
      </c>
      <c r="Y81" s="66">
        <f t="shared" ca="1" si="7"/>
        <v>5.5557246617999733E-4</v>
      </c>
      <c r="Z81" s="66">
        <f t="shared" ca="1" si="7"/>
        <v>6.9564658750396839E-4</v>
      </c>
      <c r="AA81" s="66">
        <f t="shared" ca="1" si="7"/>
        <v>8.2044389432895108E-4</v>
      </c>
      <c r="AB81" s="66">
        <f t="shared" ca="1" si="7"/>
        <v>7.6712532630714104E-4</v>
      </c>
      <c r="AC81" s="66">
        <f t="shared" ca="1" si="7"/>
        <v>6.6143429978734807E-4</v>
      </c>
      <c r="AD81" s="66">
        <f t="shared" ca="1" si="7"/>
        <v>5.7460412352288294E-4</v>
      </c>
      <c r="AE81" s="66">
        <f t="shared" ca="1" si="7"/>
        <v>7.8515349743151332E-4</v>
      </c>
      <c r="AF81" s="66">
        <f t="shared" ca="1" si="7"/>
        <v>7.2181424317338517E-4</v>
      </c>
      <c r="AG81" s="66">
        <f t="shared" ca="1" si="7"/>
        <v>5.6014976153281079E-4</v>
      </c>
      <c r="AH81" s="66">
        <f t="shared" ca="1" si="7"/>
        <v>4.0418669824596946E-4</v>
      </c>
      <c r="AI81" s="66">
        <f t="shared" ca="1" si="7"/>
        <v>5.8248454632594008E-4</v>
      </c>
      <c r="AJ81" s="66">
        <f t="shared" ca="1" si="7"/>
        <v>9.5108699271125529E-4</v>
      </c>
      <c r="AK81" s="66">
        <f t="shared" ca="1" si="7"/>
        <v>1.1893704757151176E-3</v>
      </c>
      <c r="AL81" s="66">
        <f t="shared" ca="1" si="7"/>
        <v>1.361118241101325E-3</v>
      </c>
      <c r="AM81" s="66">
        <f t="shared" ca="1" si="7"/>
        <v>1.5067996675758588E-3</v>
      </c>
      <c r="AN81" s="66">
        <f t="shared" ca="1" si="7"/>
        <v>1.8221706970064303E-3</v>
      </c>
      <c r="AO81" s="66">
        <f t="shared" ca="1" si="7"/>
        <v>2.2367868843523788E-3</v>
      </c>
      <c r="AP81" s="66">
        <f t="shared" ca="1" si="7"/>
        <v>2.7064934590629764E-3</v>
      </c>
      <c r="AQ81" s="66">
        <f t="shared" ca="1" si="7"/>
        <v>3.2030976694940451E-3</v>
      </c>
      <c r="AR81" s="66">
        <f t="shared" ca="1" si="7"/>
        <v>3.7084145899557762E-3</v>
      </c>
      <c r="AS81" s="66">
        <f t="shared" ca="1" si="7"/>
        <v>4.2106947803136367E-3</v>
      </c>
      <c r="AT81" s="66">
        <f t="shared" ca="1" si="7"/>
        <v>4.7024095830555859E-3</v>
      </c>
      <c r="AU81" s="66">
        <f t="shared" ca="1" si="7"/>
        <v>5.1788402762254484E-3</v>
      </c>
      <c r="AV81" s="66">
        <f t="shared" ca="1" si="7"/>
        <v>5.637158739901559E-3</v>
      </c>
      <c r="AW81" s="66">
        <f t="shared" ca="1" si="7"/>
        <v>6.0758170060809342E-3</v>
      </c>
      <c r="AX81" s="66">
        <f t="shared" ca="1" si="7"/>
        <v>6.4941355395592339E-3</v>
      </c>
      <c r="AY81" s="66">
        <f t="shared" ca="1" si="7"/>
        <v>6.892021997057878E-3</v>
      </c>
      <c r="AZ81" s="66">
        <f t="shared" ca="1" si="7"/>
        <v>7.2697771657598692E-3</v>
      </c>
      <c r="BA81" s="66">
        <f t="shared" ca="1" si="7"/>
        <v>7.6279600384961867E-3</v>
      </c>
      <c r="BB81" s="66">
        <f t="shared" ca="1" si="7"/>
        <v>7.9672935288577027E-3</v>
      </c>
      <c r="BC81" s="66">
        <f t="shared" ca="1" si="7"/>
        <v>8.2885984272980297E-3</v>
      </c>
      <c r="BD81" s="66">
        <f t="shared" ca="1" si="7"/>
        <v>8.5927471670122647E-3</v>
      </c>
      <c r="BE81" s="66">
        <f t="shared" ca="1" si="7"/>
        <v>8.8806315932260897E-3</v>
      </c>
      <c r="BF81" s="66">
        <f t="shared" ca="1" si="7"/>
        <v>9.1531406920761452E-3</v>
      </c>
      <c r="BG81" s="66">
        <f t="shared" ca="1" si="7"/>
        <v>9.4111454347980926E-3</v>
      </c>
      <c r="BH81" s="66">
        <f t="shared" ca="1" si="7"/>
        <v>9.6554887192663672E-3</v>
      </c>
      <c r="BI81" s="66">
        <f t="shared" ca="1" si="7"/>
        <v>9.8869789664327405E-3</v>
      </c>
      <c r="BJ81" s="66">
        <f t="shared" ca="1" si="7"/>
        <v>1.0106386334005065E-2</v>
      </c>
      <c r="BK81" s="66">
        <f t="shared" ca="1" si="7"/>
        <v>1.0314440796971965E-2</v>
      </c>
      <c r="BL81" s="66">
        <f t="shared" ca="1" si="7"/>
        <v>1.0511831550072638E-2</v>
      </c>
      <c r="BM81" s="66">
        <f t="shared" ca="1" si="7"/>
        <v>1.0699207335357981E-2</v>
      </c>
      <c r="BN81" s="19"/>
    </row>
    <row r="82" spans="1:66" ht="15.75" customHeight="1">
      <c r="A82" s="10" t="s">
        <v>45</v>
      </c>
      <c r="B82" s="16" t="str">
        <f t="shared" si="5"/>
        <v>AMRR Churn</v>
      </c>
      <c r="C82" s="10" t="s">
        <v>67</v>
      </c>
      <c r="D82" s="10"/>
      <c r="E82" s="10"/>
      <c r="F82" s="18">
        <f>'SaaS - Actuals'!J78</f>
        <v>0</v>
      </c>
      <c r="G82" s="18">
        <f>'SaaS - Actuals'!K78</f>
        <v>-1200</v>
      </c>
      <c r="H82" s="18">
        <f>'SaaS - Actuals'!L78</f>
        <v>-1206</v>
      </c>
      <c r="I82" s="18">
        <f>'SaaS - Actuals'!M78</f>
        <v>-1208.2800000000002</v>
      </c>
      <c r="J82" s="18">
        <f>'SaaS - Actuals'!N78</f>
        <v>-1207.3463999999999</v>
      </c>
      <c r="K82" s="18">
        <f>'SaaS - Actuals'!O78</f>
        <v>-1203.643632</v>
      </c>
      <c r="L82" s="18">
        <f>'SaaS - Actuals'!P78</f>
        <v>-1197.5616201600001</v>
      </c>
      <c r="M82" s="18">
        <f>'SaaS - Actuals'!Q78</f>
        <v>-1189.4423452608</v>
      </c>
      <c r="N82" s="18">
        <f>'SaaS - Actuals'!R78</f>
        <v>-1298.5856209591041</v>
      </c>
      <c r="O82" s="18">
        <f>'SaaS - Actuals'!S78</f>
        <v>-1527.0741764310196</v>
      </c>
      <c r="P82" s="18">
        <f>'SaaS - Actuals'!T78</f>
        <v>-1876.4177286465651</v>
      </c>
      <c r="Q82" s="18">
        <f>'SaaS - Actuals'!U78</f>
        <v>-2228.6282055285001</v>
      </c>
      <c r="R82" s="18">
        <f>'SaaS - Actuals'!V78</f>
        <v>-2582.4658130982116</v>
      </c>
      <c r="S82" s="18">
        <f>'SaaS - Actuals'!W78</f>
        <v>-2936.8574479148961</v>
      </c>
      <c r="T82" s="18">
        <f>'SaaS - Actuals'!X78</f>
        <v>-3409.8763359058084</v>
      </c>
      <c r="U82" s="18">
        <f>'SaaS - Actuals'!Y78</f>
        <v>-4002.5441217029975</v>
      </c>
      <c r="V82" s="18">
        <f>'SaaS - Actuals'!Z78</f>
        <v>-4715.4547142824067</v>
      </c>
      <c r="W82" s="18">
        <f>'SaaS - Actuals'!AA78</f>
        <v>-5429.8317180086106</v>
      </c>
      <c r="X82" s="18">
        <f>'SaaS - Actuals'!AB78</f>
        <v>-6143.758849898868</v>
      </c>
      <c r="Y82" s="18">
        <f>'SaaS - Actuals'!AC78</f>
        <v>-6974.5845872012706</v>
      </c>
      <c r="Z82" s="18">
        <f>'SaaS - Actuals'!AD78</f>
        <v>-7922.7097000415779</v>
      </c>
      <c r="AA82" s="18">
        <f>'SaaS - Actuals'!AE78</f>
        <v>-8988.1982940749585</v>
      </c>
      <c r="AB82" s="18">
        <f>'SaaS - Actuals'!AF78</f>
        <v>-10289.823981663567</v>
      </c>
      <c r="AC82" s="18">
        <f>'SaaS - Actuals'!AG78</f>
        <v>-11828.93039708399</v>
      </c>
      <c r="AD82" s="18">
        <f>'SaaS - Actuals'!AH78</f>
        <v>-13606.106336789562</v>
      </c>
      <c r="AE82" s="18">
        <f>'SaaS - Actuals'!AI78</f>
        <v>-15383.288211983352</v>
      </c>
      <c r="AF82" s="18">
        <f>'SaaS - Actuals'!AJ78</f>
        <v>-17632.209969441719</v>
      </c>
      <c r="AG82" s="18">
        <f>'SaaS - Actuals'!AK78</f>
        <v>-20356.48278914715</v>
      </c>
      <c r="AH82" s="18">
        <f>'SaaS - Actuals'!AL78</f>
        <v>-23558.080110167168</v>
      </c>
      <c r="AI82" s="18">
        <f>'SaaS - Actuals'!AM78</f>
        <v>-26761.55824755042</v>
      </c>
      <c r="AJ82" s="18">
        <f>'SaaS - Actuals'!AN78</f>
        <v>-29958.97005343562</v>
      </c>
      <c r="AK82" s="18">
        <f>'SaaS - Actuals'!AO78</f>
        <v>-33619.47646670277</v>
      </c>
      <c r="AL82" s="18">
        <f>'SaaS - Actuals'!AP78</f>
        <v>-37744.490453984276</v>
      </c>
      <c r="AM82" s="18">
        <f>'SaaS - Actuals'!AQ78</f>
        <v>-42334.115739526285</v>
      </c>
      <c r="AN82" s="18">
        <f>'SaaS - Actuals'!AR78</f>
        <v>-46911.326708002838</v>
      </c>
      <c r="AO82" s="18">
        <f>'SaaS - Actuals'!AS78</f>
        <v>-51466.846263117826</v>
      </c>
      <c r="AP82" s="18">
        <f>'SaaS - Actuals'!AT78</f>
        <v>-55992.725896417498</v>
      </c>
      <c r="AQ82" s="18">
        <f>'SaaS - Actuals'!AU78</f>
        <v>-60482.181950023747</v>
      </c>
      <c r="AR82" s="18">
        <f>'SaaS - Actuals'!AV78</f>
        <v>-64929.451613973695</v>
      </c>
      <c r="AS82" s="18">
        <f>'SaaS - Actuals'!AW78</f>
        <v>-69329.666288290595</v>
      </c>
      <c r="AT82" s="18">
        <f>'SaaS - Actuals'!AX78</f>
        <v>-73678.740224329624</v>
      </c>
      <c r="AU82" s="18">
        <f>'SaaS - Actuals'!AY78</f>
        <v>-77973.272610231274</v>
      </c>
      <c r="AV82" s="18">
        <f>'SaaS - Actuals'!AZ78</f>
        <v>-82210.461485568332</v>
      </c>
      <c r="AW82" s="18">
        <f>'SaaS - Actuals'!BA78</f>
        <v>-86388.028064093625</v>
      </c>
      <c r="AX82" s="18">
        <f>'SaaS - Actuals'!BB78</f>
        <v>-90504.150214059977</v>
      </c>
      <c r="AY82" s="18">
        <f>'SaaS - Actuals'!BC78</f>
        <v>-94557.403995677261</v>
      </c>
      <c r="AZ82" s="18">
        <f>'SaaS - Actuals'!BD78</f>
        <v>-98546.71228735437</v>
      </c>
      <c r="BA82" s="18">
        <f>'SaaS - Actuals'!BE78</f>
        <v>-102471.29964860706</v>
      </c>
      <c r="BB82" s="18">
        <f>'SaaS - Actuals'!BF78</f>
        <v>-106330.65266979471</v>
      </c>
      <c r="BC82" s="18">
        <f>'SaaS - Actuals'!BG78</f>
        <v>-110124.48514885944</v>
      </c>
      <c r="BD82" s="18">
        <f>'SaaS - Actuals'!BH78</f>
        <v>-113852.7075144476</v>
      </c>
      <c r="BE82" s="18">
        <f>'SaaS - Actuals'!BI78</f>
        <v>-117515.39998449615</v>
      </c>
      <c r="BF82" s="18">
        <f>'SaaS - Actuals'!BJ78</f>
        <v>-121112.78901070324</v>
      </c>
      <c r="BG82" s="18">
        <f>'SaaS - Actuals'!BK78</f>
        <v>-124645.22661327856</v>
      </c>
      <c r="BH82" s="18">
        <f>'SaaS - Actuals'!BL78</f>
        <v>-128113.17225786769</v>
      </c>
      <c r="BI82" s="18">
        <f>'SaaS - Actuals'!BM78</f>
        <v>-131517.17696834236</v>
      </c>
      <c r="BJ82" s="18">
        <f>'SaaS - Actuals'!BN78</f>
        <v>-134857.86940593173</v>
      </c>
      <c r="BK82" s="18">
        <f>'SaaS - Actuals'!BO78</f>
        <v>-138135.94367753458</v>
      </c>
      <c r="BL82" s="18">
        <f>'SaaS - Actuals'!BP78</f>
        <v>-141352.14866453878</v>
      </c>
      <c r="BM82" s="18">
        <f>'SaaS - Actuals'!BQ78</f>
        <v>-144507.27868853637</v>
      </c>
      <c r="BN82" s="10"/>
    </row>
    <row r="83" spans="1:66" ht="15.75" customHeight="1">
      <c r="A83" s="10" t="s">
        <v>45</v>
      </c>
      <c r="B83" s="16" t="str">
        <f t="shared" si="5"/>
        <v>AMRR Upselling/Downselling</v>
      </c>
      <c r="C83" s="10" t="s">
        <v>68</v>
      </c>
      <c r="D83" s="10"/>
      <c r="E83" s="10"/>
      <c r="F83" s="18">
        <f>'SaaS - Actuals'!J77</f>
        <v>0</v>
      </c>
      <c r="G83" s="18">
        <f>'SaaS - Actuals'!K77</f>
        <v>1500</v>
      </c>
      <c r="H83" s="18">
        <f>'SaaS - Actuals'!L77</f>
        <v>1320</v>
      </c>
      <c r="I83" s="18">
        <f>'SaaS - Actuals'!M77</f>
        <v>1161.5999999999999</v>
      </c>
      <c r="J83" s="18">
        <f>'SaaS - Actuals'!N77</f>
        <v>1022.208</v>
      </c>
      <c r="K83" s="18">
        <f>'SaaS - Actuals'!O77</f>
        <v>899.54304000000002</v>
      </c>
      <c r="L83" s="18">
        <f>'SaaS - Actuals'!P77</f>
        <v>791.59787519999998</v>
      </c>
      <c r="M83" s="18">
        <f>'SaaS - Actuals'!Q77</f>
        <v>696.60613017600008</v>
      </c>
      <c r="N83" s="18">
        <f>'SaaS - Actuals'!R77</f>
        <v>823.01339455488005</v>
      </c>
      <c r="O83" s="18">
        <f>'SaaS - Actuals'!S77</f>
        <v>1144.2517872082944</v>
      </c>
      <c r="P83" s="18">
        <f>'SaaS - Actuals'!T77</f>
        <v>1636.9415727432993</v>
      </c>
      <c r="Q83" s="18">
        <f>'SaaS - Actuals'!U77</f>
        <v>2070.5085840141032</v>
      </c>
      <c r="R83" s="18">
        <f>'SaaS - Actuals'!V77</f>
        <v>2452.0475539324111</v>
      </c>
      <c r="S83" s="18">
        <f>'SaaS - Actuals'!W77</f>
        <v>2787.8018474605215</v>
      </c>
      <c r="T83" s="18">
        <f>'SaaS - Actuals'!X77</f>
        <v>3293.2656257652593</v>
      </c>
      <c r="U83" s="18">
        <f>'SaaS - Actuals'!Y77</f>
        <v>3948.0737506734276</v>
      </c>
      <c r="V83" s="18">
        <f>'SaaS - Actuals'!Z77</f>
        <v>4734.3049005926168</v>
      </c>
      <c r="W83" s="18">
        <f>'SaaS - Actuals'!AA77</f>
        <v>5426.1883125215027</v>
      </c>
      <c r="X83" s="18">
        <f>'SaaS - Actuals'!AB77</f>
        <v>6035.0457150189213</v>
      </c>
      <c r="Y83" s="18">
        <f>'SaaS - Actuals'!AC77</f>
        <v>6780.8402292166502</v>
      </c>
      <c r="Z83" s="18">
        <f>'SaaS - Actuals'!AD77</f>
        <v>7647.1394017106522</v>
      </c>
      <c r="AA83" s="18">
        <f>'SaaS - Actuals'!AE77</f>
        <v>8619.4826735053739</v>
      </c>
      <c r="AB83" s="18">
        <f>'SaaS - Actuals'!AF77</f>
        <v>9895.1447526847314</v>
      </c>
      <c r="AC83" s="18">
        <f>'SaaS - Actuals'!AG77</f>
        <v>11437.727382362564</v>
      </c>
      <c r="AD83" s="18">
        <f>'SaaS - Actuals'!AH77</f>
        <v>13215.200096479057</v>
      </c>
      <c r="AE83" s="18">
        <f>'SaaS - Actuals'!AI77</f>
        <v>14779.376084901567</v>
      </c>
      <c r="AF83" s="18">
        <f>'SaaS - Actuals'!AJ77</f>
        <v>16995.85095471338</v>
      </c>
      <c r="AG83" s="18">
        <f>'SaaS - Actuals'!AK77</f>
        <v>19786.348840147773</v>
      </c>
      <c r="AH83" s="18">
        <f>'SaaS - Actuals'!AL77</f>
        <v>23081.986979330042</v>
      </c>
      <c r="AI83" s="18">
        <f>'SaaS - Actuals'!AM77</f>
        <v>25982.148541810438</v>
      </c>
      <c r="AJ83" s="18">
        <f>'SaaS - Actuals'!AN77</f>
        <v>28534.290716793188</v>
      </c>
      <c r="AK83" s="18">
        <f>'SaaS - Actuals'!AO77</f>
        <v>31620.175830777996</v>
      </c>
      <c r="AL83" s="18">
        <f>'SaaS - Actuals'!AP77</f>
        <v>35175.754731084635</v>
      </c>
      <c r="AM83" s="18">
        <f>'SaaS - Actuals'!AQ77</f>
        <v>39144.664163354479</v>
      </c>
      <c r="AN83" s="18">
        <f>'SaaS - Actuals'!AR77</f>
        <v>42637.304463751942</v>
      </c>
      <c r="AO83" s="18">
        <f>'SaaS - Actuals'!AS77</f>
        <v>45710.827928101717</v>
      </c>
      <c r="AP83" s="18">
        <f>'SaaS - Actuals'!AT77</f>
        <v>48415.528576729492</v>
      </c>
      <c r="AQ83" s="18">
        <f>'SaaS - Actuals'!AU77</f>
        <v>50795.665147521955</v>
      </c>
      <c r="AR83" s="18">
        <f>'SaaS - Actuals'!AV77</f>
        <v>52890.185329819309</v>
      </c>
      <c r="AS83" s="18">
        <f>'SaaS - Actuals'!AW77</f>
        <v>54733.363090241015</v>
      </c>
      <c r="AT83" s="18">
        <f>'SaaS - Actuals'!AX77</f>
        <v>56355.359519412086</v>
      </c>
      <c r="AU83" s="18">
        <f>'SaaS - Actuals'!AY77</f>
        <v>57782.716377082652</v>
      </c>
      <c r="AV83" s="18">
        <f>'SaaS - Actuals'!AZ77</f>
        <v>59038.790411832735</v>
      </c>
      <c r="AW83" s="18">
        <f>'SaaS - Actuals'!BA77</f>
        <v>60144.135562412783</v>
      </c>
      <c r="AX83" s="18">
        <f>'SaaS - Actuals'!BB77</f>
        <v>61116.839294923258</v>
      </c>
      <c r="AY83" s="18">
        <f>'SaaS - Actuals'!BC77</f>
        <v>61972.818579532461</v>
      </c>
      <c r="AZ83" s="18">
        <f>'SaaS - Actuals'!BD77</f>
        <v>62726.080349988566</v>
      </c>
      <c r="BA83" s="18">
        <f>'SaaS - Actuals'!BE77</f>
        <v>63388.950707989934</v>
      </c>
      <c r="BB83" s="18">
        <f>'SaaS - Actuals'!BF77</f>
        <v>63972.276623031146</v>
      </c>
      <c r="BC83" s="18">
        <f>'SaaS - Actuals'!BG77</f>
        <v>64485.603428267379</v>
      </c>
      <c r="BD83" s="18">
        <f>'SaaS - Actuals'!BH77</f>
        <v>64937.331016875331</v>
      </c>
      <c r="BE83" s="18">
        <f>'SaaS - Actuals'!BI77</f>
        <v>65334.851294850298</v>
      </c>
      <c r="BF83" s="18">
        <f>'SaaS - Actuals'!BJ77</f>
        <v>65684.669139468228</v>
      </c>
      <c r="BG83" s="18">
        <f>'SaaS - Actuals'!BK77</f>
        <v>65992.508842732073</v>
      </c>
      <c r="BH83" s="18">
        <f>'SaaS - Actuals'!BL77</f>
        <v>66263.407781604212</v>
      </c>
      <c r="BI83" s="18">
        <f>'SaaS - Actuals'!BM77</f>
        <v>66501.798847811733</v>
      </c>
      <c r="BJ83" s="18">
        <f>'SaaS - Actuals'!BN77</f>
        <v>66711.582986074354</v>
      </c>
      <c r="BK83" s="18">
        <f>'SaaS - Actuals'!BO77</f>
        <v>66896.193027745379</v>
      </c>
      <c r="BL83" s="18">
        <f>'SaaS - Actuals'!BP77</f>
        <v>67058.649864415944</v>
      </c>
      <c r="BM83" s="18">
        <f>'SaaS - Actuals'!BQ77</f>
        <v>67201.611880685989</v>
      </c>
      <c r="BN83" s="10"/>
    </row>
    <row r="84" spans="1:66" ht="15.75" customHeight="1">
      <c r="A84" s="19" t="s">
        <v>45</v>
      </c>
      <c r="B84" s="16" t="str">
        <f t="shared" si="5"/>
        <v>AGross MRR Churn Rate</v>
      </c>
      <c r="C84" s="19" t="s">
        <v>69</v>
      </c>
      <c r="D84" s="19"/>
      <c r="E84" s="19"/>
      <c r="F84" s="66" t="str">
        <f t="shared" ref="F84:BM84" si="8">IFERROR(-F82/E$20,"")</f>
        <v/>
      </c>
      <c r="G84" s="66">
        <f t="shared" si="8"/>
        <v>0.02</v>
      </c>
      <c r="H84" s="66">
        <f t="shared" si="8"/>
        <v>0.02</v>
      </c>
      <c r="I84" s="66">
        <f t="shared" si="8"/>
        <v>2.0000000000000004E-2</v>
      </c>
      <c r="J84" s="66">
        <f t="shared" si="8"/>
        <v>0.02</v>
      </c>
      <c r="K84" s="66">
        <f t="shared" si="8"/>
        <v>0.02</v>
      </c>
      <c r="L84" s="66">
        <f t="shared" si="8"/>
        <v>1.9999999999999997E-2</v>
      </c>
      <c r="M84" s="66">
        <f t="shared" si="8"/>
        <v>0.02</v>
      </c>
      <c r="N84" s="66">
        <f t="shared" si="8"/>
        <v>0.02</v>
      </c>
      <c r="O84" s="66">
        <f t="shared" si="8"/>
        <v>2.0000000000000004E-2</v>
      </c>
      <c r="P84" s="66">
        <f t="shared" si="8"/>
        <v>0.02</v>
      </c>
      <c r="Q84" s="66">
        <f t="shared" si="8"/>
        <v>2.0000000000000004E-2</v>
      </c>
      <c r="R84" s="66">
        <f t="shared" si="8"/>
        <v>0.02</v>
      </c>
      <c r="S84" s="66">
        <f t="shared" si="8"/>
        <v>2.0000000000000004E-2</v>
      </c>
      <c r="T84" s="66">
        <f t="shared" si="8"/>
        <v>1.9999999999999997E-2</v>
      </c>
      <c r="U84" s="66">
        <f t="shared" si="8"/>
        <v>1.9999999999999997E-2</v>
      </c>
      <c r="V84" s="66">
        <f t="shared" si="8"/>
        <v>2.0000000000000004E-2</v>
      </c>
      <c r="W84" s="66">
        <f t="shared" si="8"/>
        <v>1.9999999999999997E-2</v>
      </c>
      <c r="X84" s="66">
        <f t="shared" si="8"/>
        <v>1.9999999999999997E-2</v>
      </c>
      <c r="Y84" s="66">
        <f t="shared" si="8"/>
        <v>2.0000000000000004E-2</v>
      </c>
      <c r="Z84" s="66">
        <f t="shared" si="8"/>
        <v>1.9999999999999997E-2</v>
      </c>
      <c r="AA84" s="66">
        <f t="shared" si="8"/>
        <v>0.02</v>
      </c>
      <c r="AB84" s="66">
        <f t="shared" si="8"/>
        <v>0.02</v>
      </c>
      <c r="AC84" s="66">
        <f t="shared" si="8"/>
        <v>1.9999999999999997E-2</v>
      </c>
      <c r="AD84" s="66">
        <f t="shared" si="8"/>
        <v>2.0000000000000004E-2</v>
      </c>
      <c r="AE84" s="66">
        <f t="shared" si="8"/>
        <v>0.02</v>
      </c>
      <c r="AF84" s="66">
        <f t="shared" si="8"/>
        <v>2.0000000000000007E-2</v>
      </c>
      <c r="AG84" s="66">
        <f t="shared" si="8"/>
        <v>2.0000000000000004E-2</v>
      </c>
      <c r="AH84" s="66">
        <f t="shared" si="8"/>
        <v>2.0000000000000004E-2</v>
      </c>
      <c r="AI84" s="66">
        <f t="shared" si="8"/>
        <v>0.02</v>
      </c>
      <c r="AJ84" s="66">
        <f t="shared" si="8"/>
        <v>2.0000000000000004E-2</v>
      </c>
      <c r="AK84" s="66">
        <f t="shared" si="8"/>
        <v>0.02</v>
      </c>
      <c r="AL84" s="66">
        <f t="shared" si="8"/>
        <v>2.0000000000000007E-2</v>
      </c>
      <c r="AM84" s="66">
        <f t="shared" si="8"/>
        <v>0.02</v>
      </c>
      <c r="AN84" s="66">
        <f t="shared" si="8"/>
        <v>1.9999999999999993E-2</v>
      </c>
      <c r="AO84" s="66">
        <f t="shared" si="8"/>
        <v>0.02</v>
      </c>
      <c r="AP84" s="66">
        <f t="shared" si="8"/>
        <v>1.9999999999999997E-2</v>
      </c>
      <c r="AQ84" s="66">
        <f t="shared" si="8"/>
        <v>0.02</v>
      </c>
      <c r="AR84" s="66">
        <f t="shared" si="8"/>
        <v>1.9999999999999997E-2</v>
      </c>
      <c r="AS84" s="66">
        <f t="shared" si="8"/>
        <v>1.9999999999999997E-2</v>
      </c>
      <c r="AT84" s="66">
        <f t="shared" si="8"/>
        <v>1.9999999999999993E-2</v>
      </c>
      <c r="AU84" s="66">
        <f t="shared" si="8"/>
        <v>1.9999999999999993E-2</v>
      </c>
      <c r="AV84" s="66">
        <f t="shared" si="8"/>
        <v>2.0000000000000004E-2</v>
      </c>
      <c r="AW84" s="66">
        <f t="shared" si="8"/>
        <v>2.0000000000000007E-2</v>
      </c>
      <c r="AX84" s="66">
        <f t="shared" si="8"/>
        <v>1.9999999999999997E-2</v>
      </c>
      <c r="AY84" s="66">
        <f t="shared" si="8"/>
        <v>2.0000000000000007E-2</v>
      </c>
      <c r="AZ84" s="66">
        <f t="shared" si="8"/>
        <v>2.0000000000000007E-2</v>
      </c>
      <c r="BA84" s="66">
        <f t="shared" si="8"/>
        <v>2.0000000000000011E-2</v>
      </c>
      <c r="BB84" s="66">
        <f t="shared" si="8"/>
        <v>2.0000000000000004E-2</v>
      </c>
      <c r="BC84" s="66">
        <f t="shared" si="8"/>
        <v>2.0000000000000007E-2</v>
      </c>
      <c r="BD84" s="66">
        <f t="shared" si="8"/>
        <v>2.0000000000000004E-2</v>
      </c>
      <c r="BE84" s="66">
        <f t="shared" si="8"/>
        <v>2.0000000000000004E-2</v>
      </c>
      <c r="BF84" s="66">
        <f t="shared" si="8"/>
        <v>2.0000000000000004E-2</v>
      </c>
      <c r="BG84" s="66">
        <f t="shared" si="8"/>
        <v>2.0000000000000011E-2</v>
      </c>
      <c r="BH84" s="66">
        <f t="shared" si="8"/>
        <v>2.0000000000000014E-2</v>
      </c>
      <c r="BI84" s="66">
        <f t="shared" si="8"/>
        <v>2.0000000000000011E-2</v>
      </c>
      <c r="BJ84" s="66">
        <f t="shared" si="8"/>
        <v>2.0000000000000007E-2</v>
      </c>
      <c r="BK84" s="66">
        <f t="shared" si="8"/>
        <v>2.0000000000000004E-2</v>
      </c>
      <c r="BL84" s="66">
        <f t="shared" si="8"/>
        <v>0.02</v>
      </c>
      <c r="BM84" s="66">
        <f t="shared" si="8"/>
        <v>2.0000000000000011E-2</v>
      </c>
      <c r="BN84" s="19"/>
    </row>
    <row r="85" spans="1:66" ht="15.75" customHeight="1">
      <c r="A85" s="19" t="s">
        <v>45</v>
      </c>
      <c r="B85" s="16" t="str">
        <f t="shared" si="5"/>
        <v>ANet MRR Churn Rate</v>
      </c>
      <c r="C85" s="19" t="s">
        <v>49</v>
      </c>
      <c r="D85" s="19"/>
      <c r="E85" s="19"/>
      <c r="F85" s="66" t="str">
        <f t="shared" ref="F85:BM85" si="9">IFERROR(-(F82+F83)/E$20,"")</f>
        <v/>
      </c>
      <c r="G85" s="66">
        <f t="shared" si="9"/>
        <v>-5.0000000000000001E-3</v>
      </c>
      <c r="H85" s="66">
        <f t="shared" si="9"/>
        <v>-1.890547263681592E-3</v>
      </c>
      <c r="I85" s="66">
        <f t="shared" si="9"/>
        <v>7.7266858675142003E-4</v>
      </c>
      <c r="J85" s="66">
        <f t="shared" si="9"/>
        <v>3.066864654584632E-3</v>
      </c>
      <c r="K85" s="66">
        <f t="shared" si="9"/>
        <v>5.0530004714883919E-3</v>
      </c>
      <c r="L85" s="66">
        <f t="shared" si="9"/>
        <v>6.7798389348142493E-3</v>
      </c>
      <c r="M85" s="66">
        <f t="shared" si="9"/>
        <v>8.2868449580334978E-3</v>
      </c>
      <c r="N85" s="66">
        <f t="shared" si="9"/>
        <v>7.3244646903294344E-3</v>
      </c>
      <c r="O85" s="66">
        <f t="shared" si="9"/>
        <v>5.013802147023837E-3</v>
      </c>
      <c r="P85" s="66">
        <f t="shared" si="9"/>
        <v>2.5524823417224563E-3</v>
      </c>
      <c r="Q85" s="66">
        <f t="shared" si="9"/>
        <v>1.4189860930787256E-3</v>
      </c>
      <c r="R85" s="66">
        <f t="shared" si="9"/>
        <v>1.0100289305230825E-3</v>
      </c>
      <c r="S85" s="66">
        <f t="shared" si="9"/>
        <v>1.0150686786667212E-3</v>
      </c>
      <c r="T85" s="66">
        <f t="shared" si="9"/>
        <v>6.8395858766281243E-4</v>
      </c>
      <c r="U85" s="66">
        <f t="shared" si="9"/>
        <v>2.721787411872119E-4</v>
      </c>
      <c r="V85" s="66">
        <f t="shared" si="9"/>
        <v>-7.995066203526769E-5</v>
      </c>
      <c r="W85" s="66">
        <f t="shared" si="9"/>
        <v>1.3419957289004536E-5</v>
      </c>
      <c r="X85" s="66">
        <f t="shared" si="9"/>
        <v>3.5389779298299171E-4</v>
      </c>
      <c r="Y85" s="66">
        <f t="shared" si="9"/>
        <v>5.5557246617999733E-4</v>
      </c>
      <c r="Z85" s="66">
        <f t="shared" si="9"/>
        <v>6.9564658750396839E-4</v>
      </c>
      <c r="AA85" s="66">
        <f t="shared" si="9"/>
        <v>8.2044389432895108E-4</v>
      </c>
      <c r="AB85" s="66">
        <f t="shared" si="9"/>
        <v>7.6712532630714104E-4</v>
      </c>
      <c r="AC85" s="66">
        <f t="shared" si="9"/>
        <v>6.6143429978734807E-4</v>
      </c>
      <c r="AD85" s="66">
        <f t="shared" si="9"/>
        <v>5.7460412352288294E-4</v>
      </c>
      <c r="AE85" s="66">
        <f t="shared" si="9"/>
        <v>7.8515349743151332E-4</v>
      </c>
      <c r="AF85" s="66">
        <f t="shared" si="9"/>
        <v>7.2181424317338517E-4</v>
      </c>
      <c r="AG85" s="66">
        <f t="shared" si="9"/>
        <v>5.6014976153281079E-4</v>
      </c>
      <c r="AH85" s="66">
        <f t="shared" si="9"/>
        <v>4.0418669824596946E-4</v>
      </c>
      <c r="AI85" s="66">
        <f t="shared" si="9"/>
        <v>5.8248454632594008E-4</v>
      </c>
      <c r="AJ85" s="66">
        <f t="shared" si="9"/>
        <v>9.5108699271125529E-4</v>
      </c>
      <c r="AK85" s="66">
        <f t="shared" si="9"/>
        <v>1.1893704757151176E-3</v>
      </c>
      <c r="AL85" s="66">
        <f t="shared" si="9"/>
        <v>1.361118241101325E-3</v>
      </c>
      <c r="AM85" s="66">
        <f t="shared" si="9"/>
        <v>1.5067996675758588E-3</v>
      </c>
      <c r="AN85" s="66">
        <f t="shared" si="9"/>
        <v>1.8221706970064303E-3</v>
      </c>
      <c r="AO85" s="66">
        <f t="shared" si="9"/>
        <v>2.2367868843523788E-3</v>
      </c>
      <c r="AP85" s="66">
        <f t="shared" si="9"/>
        <v>2.7064934590629764E-3</v>
      </c>
      <c r="AQ85" s="66">
        <f t="shared" si="9"/>
        <v>3.2030976694940451E-3</v>
      </c>
      <c r="AR85" s="66">
        <f t="shared" si="9"/>
        <v>3.7084145899557762E-3</v>
      </c>
      <c r="AS85" s="66">
        <f t="shared" si="9"/>
        <v>4.2106947803136367E-3</v>
      </c>
      <c r="AT85" s="66">
        <f t="shared" si="9"/>
        <v>4.7024095830555859E-3</v>
      </c>
      <c r="AU85" s="66">
        <f t="shared" si="9"/>
        <v>5.1788402762254484E-3</v>
      </c>
      <c r="AV85" s="66">
        <f t="shared" si="9"/>
        <v>5.637158739901559E-3</v>
      </c>
      <c r="AW85" s="66">
        <f t="shared" si="9"/>
        <v>6.0758170060809342E-3</v>
      </c>
      <c r="AX85" s="66">
        <f t="shared" si="9"/>
        <v>6.4941355395592339E-3</v>
      </c>
      <c r="AY85" s="66">
        <f t="shared" si="9"/>
        <v>6.892021997057878E-3</v>
      </c>
      <c r="AZ85" s="66">
        <f t="shared" si="9"/>
        <v>7.2697771657598692E-3</v>
      </c>
      <c r="BA85" s="66">
        <f t="shared" si="9"/>
        <v>7.6279600384961867E-3</v>
      </c>
      <c r="BB85" s="66">
        <f t="shared" si="9"/>
        <v>7.9672935288577027E-3</v>
      </c>
      <c r="BC85" s="66">
        <f t="shared" si="9"/>
        <v>8.2885984272980297E-3</v>
      </c>
      <c r="BD85" s="66">
        <f t="shared" si="9"/>
        <v>8.5927471670122647E-3</v>
      </c>
      <c r="BE85" s="66">
        <f t="shared" si="9"/>
        <v>8.8806315932260897E-3</v>
      </c>
      <c r="BF85" s="66">
        <f t="shared" si="9"/>
        <v>9.1531406920761452E-3</v>
      </c>
      <c r="BG85" s="66">
        <f t="shared" si="9"/>
        <v>9.4111454347980926E-3</v>
      </c>
      <c r="BH85" s="66">
        <f t="shared" si="9"/>
        <v>9.6554887192663672E-3</v>
      </c>
      <c r="BI85" s="66">
        <f t="shared" si="9"/>
        <v>9.8869789664327405E-3</v>
      </c>
      <c r="BJ85" s="66">
        <f t="shared" si="9"/>
        <v>1.0106386334005065E-2</v>
      </c>
      <c r="BK85" s="66">
        <f t="shared" si="9"/>
        <v>1.0314440796971965E-2</v>
      </c>
      <c r="BL85" s="66">
        <f t="shared" si="9"/>
        <v>1.0511831550072638E-2</v>
      </c>
      <c r="BM85" s="66">
        <f t="shared" si="9"/>
        <v>1.0699207335357981E-2</v>
      </c>
      <c r="BN85" s="19"/>
    </row>
    <row r="86" spans="1:66" ht="15.75" customHeight="1">
      <c r="A86" s="15" t="s">
        <v>5</v>
      </c>
      <c r="B86" s="16" t="str">
        <f t="shared" si="5"/>
        <v>#</v>
      </c>
      <c r="C86" s="4"/>
      <c r="D86" s="4"/>
      <c r="E86" s="4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  <c r="BF86" s="62"/>
      <c r="BG86" s="62"/>
      <c r="BH86" s="62"/>
      <c r="BI86" s="62"/>
      <c r="BJ86" s="62"/>
      <c r="BK86" s="62"/>
      <c r="BL86" s="62"/>
      <c r="BM86" s="62"/>
      <c r="BN86" s="4"/>
    </row>
    <row r="87" spans="1:66" ht="15.75" customHeight="1">
      <c r="A87" s="67" t="s">
        <v>5</v>
      </c>
      <c r="B87" s="68" t="s">
        <v>70</v>
      </c>
      <c r="C87" s="14"/>
      <c r="D87" s="68"/>
      <c r="E87" s="68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5"/>
    </row>
    <row r="88" spans="1:66" ht="15.75" customHeight="1">
      <c r="A88" s="10" t="s">
        <v>9</v>
      </c>
      <c r="B88" s="16" t="str">
        <f t="shared" ref="B88:B129" si="10">A88&amp;C88</f>
        <v>BTotal Headcount</v>
      </c>
      <c r="C88" s="10" t="s">
        <v>71</v>
      </c>
      <c r="D88" s="10"/>
      <c r="E88" s="10"/>
      <c r="F88" s="56">
        <f ca="1">'SaaS - Budget'!S105</f>
        <v>9</v>
      </c>
      <c r="G88" s="56">
        <f ca="1">'SaaS - Budget'!T105</f>
        <v>9</v>
      </c>
      <c r="H88" s="56">
        <f ca="1">'SaaS - Budget'!U105</f>
        <v>17</v>
      </c>
      <c r="I88" s="56">
        <f ca="1">'SaaS - Budget'!V105</f>
        <v>17</v>
      </c>
      <c r="J88" s="56">
        <f ca="1">'SaaS - Budget'!W105</f>
        <v>17</v>
      </c>
      <c r="K88" s="56">
        <f ca="1">'SaaS - Budget'!X105</f>
        <v>16</v>
      </c>
      <c r="L88" s="56">
        <f ca="1">'SaaS - Budget'!Y105</f>
        <v>16</v>
      </c>
      <c r="M88" s="56">
        <f ca="1">'SaaS - Budget'!Z105</f>
        <v>17</v>
      </c>
      <c r="N88" s="56">
        <f ca="1">'SaaS - Budget'!AA105</f>
        <v>26</v>
      </c>
      <c r="O88" s="56">
        <f ca="1">'SaaS - Budget'!AB105</f>
        <v>28</v>
      </c>
      <c r="P88" s="56">
        <f ca="1">'SaaS - Budget'!AC105</f>
        <v>30</v>
      </c>
      <c r="Q88" s="56">
        <f ca="1">'SaaS - Budget'!AD105</f>
        <v>32</v>
      </c>
      <c r="R88" s="56">
        <f ca="1">'SaaS - Budget'!AE105</f>
        <v>34</v>
      </c>
      <c r="S88" s="56">
        <f ca="1">'SaaS - Budget'!AF105</f>
        <v>44</v>
      </c>
      <c r="T88" s="56">
        <f ca="1">'SaaS - Budget'!AG105</f>
        <v>47</v>
      </c>
      <c r="U88" s="56">
        <f ca="1">'SaaS - Budget'!AH105</f>
        <v>51</v>
      </c>
      <c r="V88" s="56">
        <f ca="1">'SaaS - Budget'!AI105</f>
        <v>70</v>
      </c>
      <c r="W88" s="56">
        <f ca="1">'SaaS - Budget'!AJ105</f>
        <v>74</v>
      </c>
      <c r="X88" s="56">
        <f ca="1">'SaaS - Budget'!AK105</f>
        <v>78</v>
      </c>
      <c r="Y88" s="56">
        <f ca="1">'SaaS - Budget'!AL105</f>
        <v>83</v>
      </c>
      <c r="Z88" s="56">
        <f ca="1">'SaaS - Budget'!AM105</f>
        <v>117</v>
      </c>
      <c r="AA88" s="56">
        <f ca="1">'SaaS - Budget'!AN105</f>
        <v>124</v>
      </c>
      <c r="AB88" s="56">
        <f ca="1">'SaaS - Budget'!AO105</f>
        <v>132</v>
      </c>
      <c r="AC88" s="56">
        <f ca="1">'SaaS - Budget'!AP105</f>
        <v>141</v>
      </c>
      <c r="AD88" s="56">
        <f ca="1">'SaaS - Budget'!AQ105</f>
        <v>150</v>
      </c>
      <c r="AE88" s="56">
        <f ca="1">'SaaS - Budget'!AR105</f>
        <v>191</v>
      </c>
      <c r="AF88" s="56">
        <f ca="1">'SaaS - Budget'!AS105</f>
        <v>205</v>
      </c>
      <c r="AG88" s="56">
        <f ca="1">'SaaS - Budget'!AT105</f>
        <v>222</v>
      </c>
      <c r="AH88" s="56">
        <f ca="1">'SaaS - Budget'!AU105</f>
        <v>239</v>
      </c>
      <c r="AI88" s="56">
        <f ca="1">'SaaS - Budget'!AV105</f>
        <v>255</v>
      </c>
      <c r="AJ88" s="56">
        <f ca="1">'SaaS - Budget'!AW105</f>
        <v>273</v>
      </c>
      <c r="AK88" s="56">
        <f ca="1">'SaaS - Budget'!AX105</f>
        <v>294</v>
      </c>
      <c r="AL88" s="56">
        <f ca="1">'SaaS - Budget'!AY105</f>
        <v>318</v>
      </c>
      <c r="AM88" s="56">
        <f ca="1">'SaaS - Budget'!AZ105</f>
        <v>341</v>
      </c>
      <c r="AN88" s="56">
        <f ca="1">'SaaS - Budget'!BA105</f>
        <v>363</v>
      </c>
      <c r="AO88" s="56">
        <f ca="1">'SaaS - Budget'!BB105</f>
        <v>385</v>
      </c>
      <c r="AP88" s="56">
        <f ca="1">'SaaS - Budget'!BC105</f>
        <v>407</v>
      </c>
      <c r="AQ88" s="56">
        <f ca="1">'SaaS - Budget'!BD105</f>
        <v>428</v>
      </c>
      <c r="AR88" s="56">
        <f ca="1">'SaaS - Budget'!BE105</f>
        <v>449</v>
      </c>
      <c r="AS88" s="56">
        <f ca="1">'SaaS - Budget'!BF105</f>
        <v>469</v>
      </c>
      <c r="AT88" s="56">
        <f ca="1">'SaaS - Budget'!BG105</f>
        <v>489</v>
      </c>
      <c r="AU88" s="56">
        <f ca="1">'SaaS - Budget'!BH105</f>
        <v>509</v>
      </c>
      <c r="AV88" s="56">
        <f ca="1">'SaaS - Budget'!BI105</f>
        <v>528</v>
      </c>
      <c r="AW88" s="56">
        <f ca="1">'SaaS - Budget'!BJ105</f>
        <v>546</v>
      </c>
      <c r="AX88" s="56">
        <f ca="1">'SaaS - Budget'!BK105</f>
        <v>565</v>
      </c>
      <c r="AY88" s="56">
        <f ca="1">'SaaS - Budget'!BL105</f>
        <v>583</v>
      </c>
      <c r="AZ88" s="56">
        <f ca="1">'SaaS - Budget'!BM105</f>
        <v>600</v>
      </c>
      <c r="BA88" s="56">
        <f ca="1">'SaaS - Budget'!BN105</f>
        <v>618</v>
      </c>
      <c r="BB88" s="56">
        <f ca="1">'SaaS - Budget'!BO105</f>
        <v>635</v>
      </c>
      <c r="BC88" s="56">
        <f ca="1">'SaaS - Budget'!BP105</f>
        <v>651</v>
      </c>
      <c r="BD88" s="56">
        <f ca="1">'SaaS - Budget'!BQ105</f>
        <v>668</v>
      </c>
      <c r="BE88" s="56">
        <f ca="1">'SaaS - Budget'!BR105</f>
        <v>684</v>
      </c>
      <c r="BF88" s="56">
        <f ca="1">'SaaS - Budget'!BS105</f>
        <v>699</v>
      </c>
      <c r="BG88" s="56">
        <f ca="1">'SaaS - Budget'!BT105</f>
        <v>714</v>
      </c>
      <c r="BH88" s="56">
        <f ca="1">'SaaS - Budget'!BU105</f>
        <v>729</v>
      </c>
      <c r="BI88" s="56">
        <f ca="1">'SaaS - Budget'!BV105</f>
        <v>744</v>
      </c>
      <c r="BJ88" s="56">
        <f ca="1">'SaaS - Budget'!BW105</f>
        <v>759</v>
      </c>
      <c r="BK88" s="56">
        <f ca="1">'SaaS - Budget'!BX105</f>
        <v>773</v>
      </c>
      <c r="BL88" s="56">
        <f ca="1">'SaaS - Budget'!BY105</f>
        <v>787</v>
      </c>
      <c r="BM88" s="56">
        <f ca="1">'SaaS - Budget'!BZ105</f>
        <v>800</v>
      </c>
      <c r="BN88" s="10"/>
    </row>
    <row r="89" spans="1:66" ht="15.75" customHeight="1" outlineLevel="1">
      <c r="A89" s="23" t="s">
        <v>9</v>
      </c>
      <c r="B89" s="16" t="str">
        <f t="shared" si="10"/>
        <v>BTop Management</v>
      </c>
      <c r="C89" s="23" t="s">
        <v>72</v>
      </c>
      <c r="D89" s="23"/>
      <c r="E89" s="23"/>
      <c r="F89" s="69">
        <f>'SaaS - Budget'!S107</f>
        <v>3</v>
      </c>
      <c r="G89" s="69">
        <f>'SaaS - Budget'!T107</f>
        <v>3</v>
      </c>
      <c r="H89" s="69">
        <f>'SaaS - Budget'!U107</f>
        <v>3</v>
      </c>
      <c r="I89" s="69">
        <f>'SaaS - Budget'!V107</f>
        <v>3</v>
      </c>
      <c r="J89" s="69">
        <f>'SaaS - Budget'!W107</f>
        <v>3</v>
      </c>
      <c r="K89" s="69">
        <f>'SaaS - Budget'!X107</f>
        <v>3</v>
      </c>
      <c r="L89" s="69">
        <f>'SaaS - Budget'!Y107</f>
        <v>3</v>
      </c>
      <c r="M89" s="69">
        <f>'SaaS - Budget'!Z107</f>
        <v>3</v>
      </c>
      <c r="N89" s="69">
        <f>'SaaS - Budget'!AA107</f>
        <v>3</v>
      </c>
      <c r="O89" s="69">
        <f>'SaaS - Budget'!AB107</f>
        <v>3</v>
      </c>
      <c r="P89" s="69">
        <f>'SaaS - Budget'!AC107</f>
        <v>3</v>
      </c>
      <c r="Q89" s="69">
        <f>'SaaS - Budget'!AD107</f>
        <v>3</v>
      </c>
      <c r="R89" s="69">
        <f>'SaaS - Budget'!AE107</f>
        <v>3</v>
      </c>
      <c r="S89" s="69">
        <f>'SaaS - Budget'!AF107</f>
        <v>3</v>
      </c>
      <c r="T89" s="69">
        <f>'SaaS - Budget'!AG107</f>
        <v>3</v>
      </c>
      <c r="U89" s="69">
        <f>'SaaS - Budget'!AH107</f>
        <v>3</v>
      </c>
      <c r="V89" s="69">
        <f>'SaaS - Budget'!AI107</f>
        <v>3</v>
      </c>
      <c r="W89" s="69">
        <f>'SaaS - Budget'!AJ107</f>
        <v>3</v>
      </c>
      <c r="X89" s="69">
        <f>'SaaS - Budget'!AK107</f>
        <v>3</v>
      </c>
      <c r="Y89" s="69">
        <f>'SaaS - Budget'!AL107</f>
        <v>3</v>
      </c>
      <c r="Z89" s="69">
        <f>'SaaS - Budget'!AM107</f>
        <v>3</v>
      </c>
      <c r="AA89" s="69">
        <f>'SaaS - Budget'!AN107</f>
        <v>3</v>
      </c>
      <c r="AB89" s="69">
        <f>'SaaS - Budget'!AO107</f>
        <v>3</v>
      </c>
      <c r="AC89" s="69">
        <f>'SaaS - Budget'!AP107</f>
        <v>3</v>
      </c>
      <c r="AD89" s="69">
        <f>'SaaS - Budget'!AQ107</f>
        <v>3</v>
      </c>
      <c r="AE89" s="69">
        <f>'SaaS - Budget'!AR107</f>
        <v>3</v>
      </c>
      <c r="AF89" s="69">
        <f>'SaaS - Budget'!AS107</f>
        <v>3</v>
      </c>
      <c r="AG89" s="69">
        <f>'SaaS - Budget'!AT107</f>
        <v>3</v>
      </c>
      <c r="AH89" s="69">
        <f>'SaaS - Budget'!AU107</f>
        <v>3</v>
      </c>
      <c r="AI89" s="69">
        <f>'SaaS - Budget'!AV107</f>
        <v>3</v>
      </c>
      <c r="AJ89" s="69">
        <f>'SaaS - Budget'!AW107</f>
        <v>3</v>
      </c>
      <c r="AK89" s="69">
        <f>'SaaS - Budget'!AX107</f>
        <v>3</v>
      </c>
      <c r="AL89" s="69">
        <f>'SaaS - Budget'!AY107</f>
        <v>3</v>
      </c>
      <c r="AM89" s="69">
        <f>'SaaS - Budget'!AZ107</f>
        <v>3</v>
      </c>
      <c r="AN89" s="69">
        <f>'SaaS - Budget'!BA107</f>
        <v>3</v>
      </c>
      <c r="AO89" s="69">
        <f>'SaaS - Budget'!BB107</f>
        <v>3</v>
      </c>
      <c r="AP89" s="69">
        <f>'SaaS - Budget'!BC107</f>
        <v>3</v>
      </c>
      <c r="AQ89" s="69">
        <f>'SaaS - Budget'!BD107</f>
        <v>3</v>
      </c>
      <c r="AR89" s="69">
        <f>'SaaS - Budget'!BE107</f>
        <v>3</v>
      </c>
      <c r="AS89" s="69">
        <f>'SaaS - Budget'!BF107</f>
        <v>3</v>
      </c>
      <c r="AT89" s="69">
        <f>'SaaS - Budget'!BG107</f>
        <v>3</v>
      </c>
      <c r="AU89" s="69">
        <f>'SaaS - Budget'!BH107</f>
        <v>3</v>
      </c>
      <c r="AV89" s="69">
        <f>'SaaS - Budget'!BI107</f>
        <v>3</v>
      </c>
      <c r="AW89" s="69">
        <f>'SaaS - Budget'!BJ107</f>
        <v>3</v>
      </c>
      <c r="AX89" s="69">
        <f>'SaaS - Budget'!BK107</f>
        <v>3</v>
      </c>
      <c r="AY89" s="69">
        <f>'SaaS - Budget'!BL107</f>
        <v>3</v>
      </c>
      <c r="AZ89" s="69">
        <f>'SaaS - Budget'!BM107</f>
        <v>3</v>
      </c>
      <c r="BA89" s="69">
        <f>'SaaS - Budget'!BN107</f>
        <v>3</v>
      </c>
      <c r="BB89" s="69">
        <f>'SaaS - Budget'!BO107</f>
        <v>3</v>
      </c>
      <c r="BC89" s="69">
        <f>'SaaS - Budget'!BP107</f>
        <v>3</v>
      </c>
      <c r="BD89" s="69">
        <f>'SaaS - Budget'!BQ107</f>
        <v>3</v>
      </c>
      <c r="BE89" s="69">
        <f>'SaaS - Budget'!BR107</f>
        <v>3</v>
      </c>
      <c r="BF89" s="69">
        <f>'SaaS - Budget'!BS107</f>
        <v>3</v>
      </c>
      <c r="BG89" s="69">
        <f>'SaaS - Budget'!BT107</f>
        <v>3</v>
      </c>
      <c r="BH89" s="69">
        <f>'SaaS - Budget'!BU107</f>
        <v>3</v>
      </c>
      <c r="BI89" s="69">
        <f>'SaaS - Budget'!BV107</f>
        <v>3</v>
      </c>
      <c r="BJ89" s="69">
        <f>'SaaS - Budget'!BW107</f>
        <v>3</v>
      </c>
      <c r="BK89" s="69">
        <f>'SaaS - Budget'!BX107</f>
        <v>3</v>
      </c>
      <c r="BL89" s="69">
        <f>'SaaS - Budget'!BY107</f>
        <v>3</v>
      </c>
      <c r="BM89" s="69">
        <f>'SaaS - Budget'!BZ107</f>
        <v>3</v>
      </c>
      <c r="BN89" s="23"/>
    </row>
    <row r="90" spans="1:66" ht="15.75" customHeight="1" outlineLevel="1">
      <c r="A90" s="23" t="s">
        <v>9</v>
      </c>
      <c r="B90" s="16" t="str">
        <f t="shared" si="10"/>
        <v>BSales &amp; Marketing</v>
      </c>
      <c r="C90" s="23" t="s">
        <v>73</v>
      </c>
      <c r="D90" s="23"/>
      <c r="E90" s="23"/>
      <c r="F90" s="69">
        <f>'SaaS - Budget'!S117+'SaaS - Budget'!S136</f>
        <v>0</v>
      </c>
      <c r="G90" s="69">
        <f>'SaaS - Budget'!T117+'SaaS - Budget'!T136</f>
        <v>0</v>
      </c>
      <c r="H90" s="69">
        <f>'SaaS - Budget'!U117+'SaaS - Budget'!U136</f>
        <v>4</v>
      </c>
      <c r="I90" s="69">
        <f>'SaaS - Budget'!V117+'SaaS - Budget'!V136</f>
        <v>4</v>
      </c>
      <c r="J90" s="69">
        <f>'SaaS - Budget'!W117+'SaaS - Budget'!W136</f>
        <v>4</v>
      </c>
      <c r="K90" s="69">
        <f>'SaaS - Budget'!X117+'SaaS - Budget'!X136</f>
        <v>4</v>
      </c>
      <c r="L90" s="69">
        <f>'SaaS - Budget'!Y117+'SaaS - Budget'!Y136</f>
        <v>4</v>
      </c>
      <c r="M90" s="69">
        <f>'SaaS - Budget'!Z117+'SaaS - Budget'!Z136</f>
        <v>4</v>
      </c>
      <c r="N90" s="69">
        <f>'SaaS - Budget'!AA117+'SaaS - Budget'!AA136</f>
        <v>8</v>
      </c>
      <c r="O90" s="69">
        <f>'SaaS - Budget'!AB117+'SaaS - Budget'!AB136</f>
        <v>8</v>
      </c>
      <c r="P90" s="69">
        <f>'SaaS - Budget'!AC117+'SaaS - Budget'!AC136</f>
        <v>8</v>
      </c>
      <c r="Q90" s="69">
        <f>'SaaS - Budget'!AD117+'SaaS - Budget'!AD136</f>
        <v>8</v>
      </c>
      <c r="R90" s="69">
        <f>'SaaS - Budget'!AE117+'SaaS - Budget'!AE136</f>
        <v>8</v>
      </c>
      <c r="S90" s="69">
        <f>'SaaS - Budget'!AF117+'SaaS - Budget'!AF136</f>
        <v>12</v>
      </c>
      <c r="T90" s="69">
        <f>'SaaS - Budget'!AG117+'SaaS - Budget'!AG136</f>
        <v>12</v>
      </c>
      <c r="U90" s="69">
        <f>'SaaS - Budget'!AH117+'SaaS - Budget'!AH136</f>
        <v>12</v>
      </c>
      <c r="V90" s="69">
        <f>'SaaS - Budget'!AI117+'SaaS - Budget'!AI136</f>
        <v>19</v>
      </c>
      <c r="W90" s="69">
        <f>'SaaS - Budget'!AJ117+'SaaS - Budget'!AJ136</f>
        <v>19</v>
      </c>
      <c r="X90" s="69">
        <f>'SaaS - Budget'!AK117+'SaaS - Budget'!AK136</f>
        <v>19</v>
      </c>
      <c r="Y90" s="69">
        <f>'SaaS - Budget'!AL117+'SaaS - Budget'!AL136</f>
        <v>19</v>
      </c>
      <c r="Z90" s="69">
        <f>'SaaS - Budget'!AM117+'SaaS - Budget'!AM136</f>
        <v>32</v>
      </c>
      <c r="AA90" s="69">
        <f>'SaaS - Budget'!AN117+'SaaS - Budget'!AN136</f>
        <v>32</v>
      </c>
      <c r="AB90" s="69">
        <f>'SaaS - Budget'!AO117+'SaaS - Budget'!AO136</f>
        <v>32</v>
      </c>
      <c r="AC90" s="69">
        <f>'SaaS - Budget'!AP117+'SaaS - Budget'!AP136</f>
        <v>32</v>
      </c>
      <c r="AD90" s="69">
        <f>'SaaS - Budget'!AQ117+'SaaS - Budget'!AQ136</f>
        <v>32</v>
      </c>
      <c r="AE90" s="69">
        <f>'SaaS - Budget'!AR117+'SaaS - Budget'!AR136</f>
        <v>45</v>
      </c>
      <c r="AF90" s="69">
        <f>'SaaS - Budget'!AS117+'SaaS - Budget'!AS136</f>
        <v>45</v>
      </c>
      <c r="AG90" s="69">
        <f>'SaaS - Budget'!AT117+'SaaS - Budget'!AT136</f>
        <v>45</v>
      </c>
      <c r="AH90" s="69">
        <f>'SaaS - Budget'!AU117+'SaaS - Budget'!AU136</f>
        <v>45</v>
      </c>
      <c r="AI90" s="69">
        <f>'SaaS - Budget'!AV117+'SaaS - Budget'!AV136</f>
        <v>45</v>
      </c>
      <c r="AJ90" s="69">
        <f>'SaaS - Budget'!AW117+'SaaS - Budget'!AW136</f>
        <v>45</v>
      </c>
      <c r="AK90" s="69">
        <f>'SaaS - Budget'!AX117+'SaaS - Budget'!AX136</f>
        <v>45</v>
      </c>
      <c r="AL90" s="69">
        <f>'SaaS - Budget'!AY117+'SaaS - Budget'!AY136</f>
        <v>45</v>
      </c>
      <c r="AM90" s="69">
        <f>'SaaS - Budget'!AZ117+'SaaS - Budget'!AZ136</f>
        <v>45</v>
      </c>
      <c r="AN90" s="69">
        <f>'SaaS - Budget'!BA117+'SaaS - Budget'!BA136</f>
        <v>45</v>
      </c>
      <c r="AO90" s="69">
        <f>'SaaS - Budget'!BB117+'SaaS - Budget'!BB136</f>
        <v>45</v>
      </c>
      <c r="AP90" s="69">
        <f>'SaaS - Budget'!BC117+'SaaS - Budget'!BC136</f>
        <v>45</v>
      </c>
      <c r="AQ90" s="69">
        <f>'SaaS - Budget'!BD117+'SaaS - Budget'!BD136</f>
        <v>45</v>
      </c>
      <c r="AR90" s="69">
        <f>'SaaS - Budget'!BE117+'SaaS - Budget'!BE136</f>
        <v>45</v>
      </c>
      <c r="AS90" s="69">
        <f>'SaaS - Budget'!BF117+'SaaS - Budget'!BF136</f>
        <v>45</v>
      </c>
      <c r="AT90" s="69">
        <f>'SaaS - Budget'!BG117+'SaaS - Budget'!BG136</f>
        <v>45</v>
      </c>
      <c r="AU90" s="69">
        <f>'SaaS - Budget'!BH117+'SaaS - Budget'!BH136</f>
        <v>45</v>
      </c>
      <c r="AV90" s="69">
        <f>'SaaS - Budget'!BI117+'SaaS - Budget'!BI136</f>
        <v>45</v>
      </c>
      <c r="AW90" s="69">
        <f>'SaaS - Budget'!BJ117+'SaaS - Budget'!BJ136</f>
        <v>45</v>
      </c>
      <c r="AX90" s="69">
        <f>'SaaS - Budget'!BK117+'SaaS - Budget'!BK136</f>
        <v>45</v>
      </c>
      <c r="AY90" s="69">
        <f>'SaaS - Budget'!BL117+'SaaS - Budget'!BL136</f>
        <v>45</v>
      </c>
      <c r="AZ90" s="69">
        <f>'SaaS - Budget'!BM117+'SaaS - Budget'!BM136</f>
        <v>45</v>
      </c>
      <c r="BA90" s="69">
        <f>'SaaS - Budget'!BN117+'SaaS - Budget'!BN136</f>
        <v>45</v>
      </c>
      <c r="BB90" s="69">
        <f>'SaaS - Budget'!BO117+'SaaS - Budget'!BO136</f>
        <v>45</v>
      </c>
      <c r="BC90" s="69">
        <f>'SaaS - Budget'!BP117+'SaaS - Budget'!BP136</f>
        <v>45</v>
      </c>
      <c r="BD90" s="69">
        <f>'SaaS - Budget'!BQ117+'SaaS - Budget'!BQ136</f>
        <v>45</v>
      </c>
      <c r="BE90" s="69">
        <f>'SaaS - Budget'!BR117+'SaaS - Budget'!BR136</f>
        <v>45</v>
      </c>
      <c r="BF90" s="69">
        <f>'SaaS - Budget'!BS117+'SaaS - Budget'!BS136</f>
        <v>45</v>
      </c>
      <c r="BG90" s="69">
        <f>'SaaS - Budget'!BT117+'SaaS - Budget'!BT136</f>
        <v>45</v>
      </c>
      <c r="BH90" s="69">
        <f>'SaaS - Budget'!BU117+'SaaS - Budget'!BU136</f>
        <v>45</v>
      </c>
      <c r="BI90" s="69">
        <f>'SaaS - Budget'!BV117+'SaaS - Budget'!BV136</f>
        <v>45</v>
      </c>
      <c r="BJ90" s="69">
        <f>'SaaS - Budget'!BW117+'SaaS - Budget'!BW136</f>
        <v>45</v>
      </c>
      <c r="BK90" s="69">
        <f>'SaaS - Budget'!BX117+'SaaS - Budget'!BX136</f>
        <v>45</v>
      </c>
      <c r="BL90" s="69">
        <f>'SaaS - Budget'!BY117+'SaaS - Budget'!BY136</f>
        <v>45</v>
      </c>
      <c r="BM90" s="69">
        <f>'SaaS - Budget'!BZ117+'SaaS - Budget'!BZ136</f>
        <v>45</v>
      </c>
      <c r="BN90" s="23"/>
    </row>
    <row r="91" spans="1:66" ht="15.75" customHeight="1" outlineLevel="1">
      <c r="A91" s="23" t="s">
        <v>9</v>
      </c>
      <c r="B91" s="16" t="str">
        <f t="shared" si="10"/>
        <v>BCustomer Success</v>
      </c>
      <c r="C91" s="23" t="s">
        <v>74</v>
      </c>
      <c r="D91" s="23"/>
      <c r="E91" s="23"/>
      <c r="F91" s="69">
        <f ca="1">'SaaS - Budget'!S141</f>
        <v>6</v>
      </c>
      <c r="G91" s="69">
        <f ca="1">'SaaS - Budget'!T141</f>
        <v>6</v>
      </c>
      <c r="H91" s="69">
        <f ca="1">'SaaS - Budget'!U141</f>
        <v>6</v>
      </c>
      <c r="I91" s="69">
        <f ca="1">'SaaS - Budget'!V141</f>
        <v>6</v>
      </c>
      <c r="J91" s="69">
        <f ca="1">'SaaS - Budget'!W141</f>
        <v>6</v>
      </c>
      <c r="K91" s="69">
        <f ca="1">'SaaS - Budget'!X141</f>
        <v>5</v>
      </c>
      <c r="L91" s="69">
        <f ca="1">'SaaS - Budget'!Y141</f>
        <v>5</v>
      </c>
      <c r="M91" s="69">
        <f ca="1">'SaaS - Budget'!Z141</f>
        <v>6</v>
      </c>
      <c r="N91" s="69">
        <f ca="1">'SaaS - Budget'!AA141</f>
        <v>7</v>
      </c>
      <c r="O91" s="69">
        <f ca="1">'SaaS - Budget'!AB141</f>
        <v>9</v>
      </c>
      <c r="P91" s="69">
        <f ca="1">'SaaS - Budget'!AC141</f>
        <v>11</v>
      </c>
      <c r="Q91" s="69">
        <f ca="1">'SaaS - Budget'!AD141</f>
        <v>13</v>
      </c>
      <c r="R91" s="69">
        <f ca="1">'SaaS - Budget'!AE141</f>
        <v>15</v>
      </c>
      <c r="S91" s="69">
        <f ca="1">'SaaS - Budget'!AF141</f>
        <v>17</v>
      </c>
      <c r="T91" s="69">
        <f ca="1">'SaaS - Budget'!AG141</f>
        <v>20</v>
      </c>
      <c r="U91" s="69">
        <f ca="1">'SaaS - Budget'!AH141</f>
        <v>24</v>
      </c>
      <c r="V91" s="69">
        <f ca="1">'SaaS - Budget'!AI141</f>
        <v>28</v>
      </c>
      <c r="W91" s="69">
        <f ca="1">'SaaS - Budget'!AJ141</f>
        <v>32</v>
      </c>
      <c r="X91" s="69">
        <f ca="1">'SaaS - Budget'!AK141</f>
        <v>36</v>
      </c>
      <c r="Y91" s="69">
        <f ca="1">'SaaS - Budget'!AL141</f>
        <v>41</v>
      </c>
      <c r="Z91" s="69">
        <f ca="1">'SaaS - Budget'!AM141</f>
        <v>46</v>
      </c>
      <c r="AA91" s="69">
        <f ca="1">'SaaS - Budget'!AN141</f>
        <v>53</v>
      </c>
      <c r="AB91" s="69">
        <f ca="1">'SaaS - Budget'!AO141</f>
        <v>61</v>
      </c>
      <c r="AC91" s="69">
        <f ca="1">'SaaS - Budget'!AP141</f>
        <v>70</v>
      </c>
      <c r="AD91" s="69">
        <f ca="1">'SaaS - Budget'!AQ141</f>
        <v>79</v>
      </c>
      <c r="AE91" s="69">
        <f ca="1">'SaaS - Budget'!AR141</f>
        <v>91</v>
      </c>
      <c r="AF91" s="69">
        <f ca="1">'SaaS - Budget'!AS141</f>
        <v>105</v>
      </c>
      <c r="AG91" s="69">
        <f ca="1">'SaaS - Budget'!AT141</f>
        <v>122</v>
      </c>
      <c r="AH91" s="69">
        <f ca="1">'SaaS - Budget'!AU141</f>
        <v>139</v>
      </c>
      <c r="AI91" s="69">
        <f ca="1">'SaaS - Budget'!AV141</f>
        <v>155</v>
      </c>
      <c r="AJ91" s="69">
        <f ca="1">'SaaS - Budget'!AW141</f>
        <v>173</v>
      </c>
      <c r="AK91" s="69">
        <f ca="1">'SaaS - Budget'!AX141</f>
        <v>194</v>
      </c>
      <c r="AL91" s="69">
        <f ca="1">'SaaS - Budget'!AY141</f>
        <v>218</v>
      </c>
      <c r="AM91" s="69">
        <f ca="1">'SaaS - Budget'!AZ141</f>
        <v>241</v>
      </c>
      <c r="AN91" s="69">
        <f ca="1">'SaaS - Budget'!BA141</f>
        <v>263</v>
      </c>
      <c r="AO91" s="69">
        <f ca="1">'SaaS - Budget'!BB141</f>
        <v>285</v>
      </c>
      <c r="AP91" s="69">
        <f ca="1">'SaaS - Budget'!BC141</f>
        <v>307</v>
      </c>
      <c r="AQ91" s="69">
        <f ca="1">'SaaS - Budget'!BD141</f>
        <v>328</v>
      </c>
      <c r="AR91" s="69">
        <f ca="1">'SaaS - Budget'!BE141</f>
        <v>349</v>
      </c>
      <c r="AS91" s="69">
        <f ca="1">'SaaS - Budget'!BF141</f>
        <v>369</v>
      </c>
      <c r="AT91" s="69">
        <f ca="1">'SaaS - Budget'!BG141</f>
        <v>389</v>
      </c>
      <c r="AU91" s="69">
        <f ca="1">'SaaS - Budget'!BH141</f>
        <v>409</v>
      </c>
      <c r="AV91" s="69">
        <f ca="1">'SaaS - Budget'!BI141</f>
        <v>428</v>
      </c>
      <c r="AW91" s="69">
        <f ca="1">'SaaS - Budget'!BJ141</f>
        <v>446</v>
      </c>
      <c r="AX91" s="69">
        <f ca="1">'SaaS - Budget'!BK141</f>
        <v>465</v>
      </c>
      <c r="AY91" s="69">
        <f ca="1">'SaaS - Budget'!BL141</f>
        <v>483</v>
      </c>
      <c r="AZ91" s="69">
        <f ca="1">'SaaS - Budget'!BM141</f>
        <v>500</v>
      </c>
      <c r="BA91" s="69">
        <f ca="1">'SaaS - Budget'!BN141</f>
        <v>518</v>
      </c>
      <c r="BB91" s="69">
        <f ca="1">'SaaS - Budget'!BO141</f>
        <v>535</v>
      </c>
      <c r="BC91" s="69">
        <f ca="1">'SaaS - Budget'!BP141</f>
        <v>551</v>
      </c>
      <c r="BD91" s="69">
        <f ca="1">'SaaS - Budget'!BQ141</f>
        <v>568</v>
      </c>
      <c r="BE91" s="69">
        <f ca="1">'SaaS - Budget'!BR141</f>
        <v>584</v>
      </c>
      <c r="BF91" s="69">
        <f ca="1">'SaaS - Budget'!BS141</f>
        <v>599</v>
      </c>
      <c r="BG91" s="69">
        <f ca="1">'SaaS - Budget'!BT141</f>
        <v>614</v>
      </c>
      <c r="BH91" s="69">
        <f ca="1">'SaaS - Budget'!BU141</f>
        <v>629</v>
      </c>
      <c r="BI91" s="69">
        <f ca="1">'SaaS - Budget'!BV141</f>
        <v>644</v>
      </c>
      <c r="BJ91" s="69">
        <f ca="1">'SaaS - Budget'!BW141</f>
        <v>659</v>
      </c>
      <c r="BK91" s="69">
        <f ca="1">'SaaS - Budget'!BX141</f>
        <v>673</v>
      </c>
      <c r="BL91" s="69">
        <f ca="1">'SaaS - Budget'!BY141</f>
        <v>687</v>
      </c>
      <c r="BM91" s="69">
        <f ca="1">'SaaS - Budget'!BZ141</f>
        <v>700</v>
      </c>
      <c r="BN91" s="23"/>
    </row>
    <row r="92" spans="1:66" ht="15.75" customHeight="1" outlineLevel="1">
      <c r="A92" s="23" t="s">
        <v>9</v>
      </c>
      <c r="B92" s="16" t="str">
        <f t="shared" si="10"/>
        <v>BDevelopment</v>
      </c>
      <c r="C92" s="23" t="s">
        <v>75</v>
      </c>
      <c r="D92" s="23"/>
      <c r="E92" s="23"/>
      <c r="F92" s="69">
        <f>'SaaS - Budget'!S145</f>
        <v>0</v>
      </c>
      <c r="G92" s="69">
        <f>'SaaS - Budget'!T145</f>
        <v>0</v>
      </c>
      <c r="H92" s="69">
        <f>'SaaS - Budget'!U145</f>
        <v>3</v>
      </c>
      <c r="I92" s="69">
        <f>'SaaS - Budget'!V145</f>
        <v>3</v>
      </c>
      <c r="J92" s="69">
        <f>'SaaS - Budget'!W145</f>
        <v>3</v>
      </c>
      <c r="K92" s="69">
        <f>'SaaS - Budget'!X145</f>
        <v>3</v>
      </c>
      <c r="L92" s="69">
        <f>'SaaS - Budget'!Y145</f>
        <v>3</v>
      </c>
      <c r="M92" s="69">
        <f>'SaaS - Budget'!Z145</f>
        <v>3</v>
      </c>
      <c r="N92" s="69">
        <f>'SaaS - Budget'!AA145</f>
        <v>6</v>
      </c>
      <c r="O92" s="69">
        <f>'SaaS - Budget'!AB145</f>
        <v>6</v>
      </c>
      <c r="P92" s="69">
        <f>'SaaS - Budget'!AC145</f>
        <v>6</v>
      </c>
      <c r="Q92" s="69">
        <f>'SaaS - Budget'!AD145</f>
        <v>6</v>
      </c>
      <c r="R92" s="69">
        <f>'SaaS - Budget'!AE145</f>
        <v>6</v>
      </c>
      <c r="S92" s="69">
        <f>'SaaS - Budget'!AF145</f>
        <v>9</v>
      </c>
      <c r="T92" s="69">
        <f>'SaaS - Budget'!AG145</f>
        <v>9</v>
      </c>
      <c r="U92" s="69">
        <f>'SaaS - Budget'!AH145</f>
        <v>9</v>
      </c>
      <c r="V92" s="69">
        <f>'SaaS - Budget'!AI145</f>
        <v>15</v>
      </c>
      <c r="W92" s="69">
        <f>'SaaS - Budget'!AJ145</f>
        <v>15</v>
      </c>
      <c r="X92" s="69">
        <f>'SaaS - Budget'!AK145</f>
        <v>15</v>
      </c>
      <c r="Y92" s="69">
        <f>'SaaS - Budget'!AL145</f>
        <v>15</v>
      </c>
      <c r="Z92" s="69">
        <f>'SaaS - Budget'!AM145</f>
        <v>27</v>
      </c>
      <c r="AA92" s="69">
        <f>'SaaS - Budget'!AN145</f>
        <v>27</v>
      </c>
      <c r="AB92" s="69">
        <f>'SaaS - Budget'!AO145</f>
        <v>27</v>
      </c>
      <c r="AC92" s="69">
        <f>'SaaS - Budget'!AP145</f>
        <v>27</v>
      </c>
      <c r="AD92" s="69">
        <f>'SaaS - Budget'!AQ145</f>
        <v>27</v>
      </c>
      <c r="AE92" s="69">
        <f>'SaaS - Budget'!AR145</f>
        <v>39</v>
      </c>
      <c r="AF92" s="69">
        <f>'SaaS - Budget'!AS145</f>
        <v>39</v>
      </c>
      <c r="AG92" s="69">
        <f>'SaaS - Budget'!AT145</f>
        <v>39</v>
      </c>
      <c r="AH92" s="69">
        <f>'SaaS - Budget'!AU145</f>
        <v>39</v>
      </c>
      <c r="AI92" s="69">
        <f>'SaaS - Budget'!AV145</f>
        <v>39</v>
      </c>
      <c r="AJ92" s="69">
        <f>'SaaS - Budget'!AW145</f>
        <v>39</v>
      </c>
      <c r="AK92" s="69">
        <f>'SaaS - Budget'!AX145</f>
        <v>39</v>
      </c>
      <c r="AL92" s="69">
        <f>'SaaS - Budget'!AY145</f>
        <v>39</v>
      </c>
      <c r="AM92" s="69">
        <f>'SaaS - Budget'!AZ145</f>
        <v>39</v>
      </c>
      <c r="AN92" s="69">
        <f>'SaaS - Budget'!BA145</f>
        <v>39</v>
      </c>
      <c r="AO92" s="69">
        <f>'SaaS - Budget'!BB145</f>
        <v>39</v>
      </c>
      <c r="AP92" s="69">
        <f>'SaaS - Budget'!BC145</f>
        <v>39</v>
      </c>
      <c r="AQ92" s="69">
        <f>'SaaS - Budget'!BD145</f>
        <v>39</v>
      </c>
      <c r="AR92" s="69">
        <f>'SaaS - Budget'!BE145</f>
        <v>39</v>
      </c>
      <c r="AS92" s="69">
        <f>'SaaS - Budget'!BF145</f>
        <v>39</v>
      </c>
      <c r="AT92" s="69">
        <f>'SaaS - Budget'!BG145</f>
        <v>39</v>
      </c>
      <c r="AU92" s="69">
        <f>'SaaS - Budget'!BH145</f>
        <v>39</v>
      </c>
      <c r="AV92" s="69">
        <f>'SaaS - Budget'!BI145</f>
        <v>39</v>
      </c>
      <c r="AW92" s="69">
        <f>'SaaS - Budget'!BJ145</f>
        <v>39</v>
      </c>
      <c r="AX92" s="69">
        <f>'SaaS - Budget'!BK145</f>
        <v>39</v>
      </c>
      <c r="AY92" s="69">
        <f>'SaaS - Budget'!BL145</f>
        <v>39</v>
      </c>
      <c r="AZ92" s="69">
        <f>'SaaS - Budget'!BM145</f>
        <v>39</v>
      </c>
      <c r="BA92" s="69">
        <f>'SaaS - Budget'!BN145</f>
        <v>39</v>
      </c>
      <c r="BB92" s="69">
        <f>'SaaS - Budget'!BO145</f>
        <v>39</v>
      </c>
      <c r="BC92" s="69">
        <f>'SaaS - Budget'!BP145</f>
        <v>39</v>
      </c>
      <c r="BD92" s="69">
        <f>'SaaS - Budget'!BQ145</f>
        <v>39</v>
      </c>
      <c r="BE92" s="69">
        <f>'SaaS - Budget'!BR145</f>
        <v>39</v>
      </c>
      <c r="BF92" s="69">
        <f>'SaaS - Budget'!BS145</f>
        <v>39</v>
      </c>
      <c r="BG92" s="69">
        <f>'SaaS - Budget'!BT145</f>
        <v>39</v>
      </c>
      <c r="BH92" s="69">
        <f>'SaaS - Budget'!BU145</f>
        <v>39</v>
      </c>
      <c r="BI92" s="69">
        <f>'SaaS - Budget'!BV145</f>
        <v>39</v>
      </c>
      <c r="BJ92" s="69">
        <f>'SaaS - Budget'!BW145</f>
        <v>39</v>
      </c>
      <c r="BK92" s="69">
        <f>'SaaS - Budget'!BX145</f>
        <v>39</v>
      </c>
      <c r="BL92" s="69">
        <f>'SaaS - Budget'!BY145</f>
        <v>39</v>
      </c>
      <c r="BM92" s="69">
        <f>'SaaS - Budget'!BZ145</f>
        <v>39</v>
      </c>
      <c r="BN92" s="23"/>
    </row>
    <row r="93" spans="1:66" ht="15.75" customHeight="1" outlineLevel="1">
      <c r="A93" s="23" t="s">
        <v>9</v>
      </c>
      <c r="B93" s="16" t="str">
        <f t="shared" si="10"/>
        <v>BManagement Support &amp; Admin</v>
      </c>
      <c r="C93" s="23" t="s">
        <v>76</v>
      </c>
      <c r="D93" s="23"/>
      <c r="E93" s="23"/>
      <c r="F93" s="69">
        <f>'SaaS - Budget'!S158</f>
        <v>0</v>
      </c>
      <c r="G93" s="69">
        <f>'SaaS - Budget'!T158</f>
        <v>0</v>
      </c>
      <c r="H93" s="69">
        <f>'SaaS - Budget'!U158</f>
        <v>1</v>
      </c>
      <c r="I93" s="69">
        <f>'SaaS - Budget'!V158</f>
        <v>1</v>
      </c>
      <c r="J93" s="69">
        <f>'SaaS - Budget'!W158</f>
        <v>1</v>
      </c>
      <c r="K93" s="69">
        <f>'SaaS - Budget'!X158</f>
        <v>1</v>
      </c>
      <c r="L93" s="69">
        <f>'SaaS - Budget'!Y158</f>
        <v>1</v>
      </c>
      <c r="M93" s="69">
        <f>'SaaS - Budget'!Z158</f>
        <v>1</v>
      </c>
      <c r="N93" s="69">
        <f>'SaaS - Budget'!AA158</f>
        <v>2</v>
      </c>
      <c r="O93" s="69">
        <f>'SaaS - Budget'!AB158</f>
        <v>2</v>
      </c>
      <c r="P93" s="69">
        <f>'SaaS - Budget'!AC158</f>
        <v>2</v>
      </c>
      <c r="Q93" s="69">
        <f>'SaaS - Budget'!AD158</f>
        <v>2</v>
      </c>
      <c r="R93" s="69">
        <f>'SaaS - Budget'!AE158</f>
        <v>2</v>
      </c>
      <c r="S93" s="69">
        <f>'SaaS - Budget'!AF158</f>
        <v>3</v>
      </c>
      <c r="T93" s="69">
        <f>'SaaS - Budget'!AG158</f>
        <v>3</v>
      </c>
      <c r="U93" s="69">
        <f>'SaaS - Budget'!AH158</f>
        <v>3</v>
      </c>
      <c r="V93" s="69">
        <f>'SaaS - Budget'!AI158</f>
        <v>5</v>
      </c>
      <c r="W93" s="69">
        <f>'SaaS - Budget'!AJ158</f>
        <v>5</v>
      </c>
      <c r="X93" s="69">
        <f>'SaaS - Budget'!AK158</f>
        <v>5</v>
      </c>
      <c r="Y93" s="69">
        <f>'SaaS - Budget'!AL158</f>
        <v>5</v>
      </c>
      <c r="Z93" s="69">
        <f>'SaaS - Budget'!AM158</f>
        <v>9</v>
      </c>
      <c r="AA93" s="69">
        <f>'SaaS - Budget'!AN158</f>
        <v>9</v>
      </c>
      <c r="AB93" s="69">
        <f>'SaaS - Budget'!AO158</f>
        <v>9</v>
      </c>
      <c r="AC93" s="69">
        <f>'SaaS - Budget'!AP158</f>
        <v>9</v>
      </c>
      <c r="AD93" s="69">
        <f>'SaaS - Budget'!AQ158</f>
        <v>9</v>
      </c>
      <c r="AE93" s="69">
        <f>'SaaS - Budget'!AR158</f>
        <v>13</v>
      </c>
      <c r="AF93" s="69">
        <f>'SaaS - Budget'!AS158</f>
        <v>13</v>
      </c>
      <c r="AG93" s="69">
        <f>'SaaS - Budget'!AT158</f>
        <v>13</v>
      </c>
      <c r="AH93" s="69">
        <f>'SaaS - Budget'!AU158</f>
        <v>13</v>
      </c>
      <c r="AI93" s="69">
        <f>'SaaS - Budget'!AV158</f>
        <v>13</v>
      </c>
      <c r="AJ93" s="69">
        <f>'SaaS - Budget'!AW158</f>
        <v>13</v>
      </c>
      <c r="AK93" s="69">
        <f>'SaaS - Budget'!AX158</f>
        <v>13</v>
      </c>
      <c r="AL93" s="69">
        <f>'SaaS - Budget'!AY158</f>
        <v>13</v>
      </c>
      <c r="AM93" s="69">
        <f>'SaaS - Budget'!AZ158</f>
        <v>13</v>
      </c>
      <c r="AN93" s="69">
        <f>'SaaS - Budget'!BA158</f>
        <v>13</v>
      </c>
      <c r="AO93" s="69">
        <f>'SaaS - Budget'!BB158</f>
        <v>13</v>
      </c>
      <c r="AP93" s="69">
        <f>'SaaS - Budget'!BC158</f>
        <v>13</v>
      </c>
      <c r="AQ93" s="69">
        <f>'SaaS - Budget'!BD158</f>
        <v>13</v>
      </c>
      <c r="AR93" s="69">
        <f>'SaaS - Budget'!BE158</f>
        <v>13</v>
      </c>
      <c r="AS93" s="69">
        <f>'SaaS - Budget'!BF158</f>
        <v>13</v>
      </c>
      <c r="AT93" s="69">
        <f>'SaaS - Budget'!BG158</f>
        <v>13</v>
      </c>
      <c r="AU93" s="69">
        <f>'SaaS - Budget'!BH158</f>
        <v>13</v>
      </c>
      <c r="AV93" s="69">
        <f>'SaaS - Budget'!BI158</f>
        <v>13</v>
      </c>
      <c r="AW93" s="69">
        <f>'SaaS - Budget'!BJ158</f>
        <v>13</v>
      </c>
      <c r="AX93" s="69">
        <f>'SaaS - Budget'!BK158</f>
        <v>13</v>
      </c>
      <c r="AY93" s="69">
        <f>'SaaS - Budget'!BL158</f>
        <v>13</v>
      </c>
      <c r="AZ93" s="69">
        <f>'SaaS - Budget'!BM158</f>
        <v>13</v>
      </c>
      <c r="BA93" s="69">
        <f>'SaaS - Budget'!BN158</f>
        <v>13</v>
      </c>
      <c r="BB93" s="69">
        <f>'SaaS - Budget'!BO158</f>
        <v>13</v>
      </c>
      <c r="BC93" s="69">
        <f>'SaaS - Budget'!BP158</f>
        <v>13</v>
      </c>
      <c r="BD93" s="69">
        <f>'SaaS - Budget'!BQ158</f>
        <v>13</v>
      </c>
      <c r="BE93" s="69">
        <f>'SaaS - Budget'!BR158</f>
        <v>13</v>
      </c>
      <c r="BF93" s="69">
        <f>'SaaS - Budget'!BS158</f>
        <v>13</v>
      </c>
      <c r="BG93" s="69">
        <f>'SaaS - Budget'!BT158</f>
        <v>13</v>
      </c>
      <c r="BH93" s="69">
        <f>'SaaS - Budget'!BU158</f>
        <v>13</v>
      </c>
      <c r="BI93" s="69">
        <f>'SaaS - Budget'!BV158</f>
        <v>13</v>
      </c>
      <c r="BJ93" s="69">
        <f>'SaaS - Budget'!BW158</f>
        <v>13</v>
      </c>
      <c r="BK93" s="69">
        <f>'SaaS - Budget'!BX158</f>
        <v>13</v>
      </c>
      <c r="BL93" s="69">
        <f>'SaaS - Budget'!BY158</f>
        <v>13</v>
      </c>
      <c r="BM93" s="69">
        <f>'SaaS - Budget'!BZ158</f>
        <v>13</v>
      </c>
      <c r="BN93" s="23"/>
    </row>
    <row r="94" spans="1:66" ht="15.75" customHeight="1">
      <c r="A94" s="52" t="s">
        <v>45</v>
      </c>
      <c r="B94" s="16" t="str">
        <f t="shared" si="10"/>
        <v>ATotal Headcount</v>
      </c>
      <c r="C94" s="52" t="s">
        <v>71</v>
      </c>
      <c r="D94" s="52"/>
      <c r="E94" s="52"/>
      <c r="F94" s="70">
        <f>'SaaS - Actuals'!J94</f>
        <v>9</v>
      </c>
      <c r="G94" s="70">
        <f>'SaaS - Actuals'!K94</f>
        <v>9</v>
      </c>
      <c r="H94" s="70">
        <f>'SaaS - Actuals'!L94</f>
        <v>15</v>
      </c>
      <c r="I94" s="70">
        <f>'SaaS - Actuals'!M94</f>
        <v>15</v>
      </c>
      <c r="J94" s="70">
        <f>'SaaS - Actuals'!N94</f>
        <v>15</v>
      </c>
      <c r="K94" s="70">
        <f>'SaaS - Actuals'!O94</f>
        <v>15</v>
      </c>
      <c r="L94" s="70">
        <f>'SaaS - Actuals'!P94</f>
        <v>15</v>
      </c>
      <c r="M94" s="70">
        <f>'SaaS - Actuals'!Q94</f>
        <v>15</v>
      </c>
      <c r="N94" s="70">
        <f>'SaaS - Actuals'!R94</f>
        <v>21</v>
      </c>
      <c r="O94" s="70">
        <f>'SaaS - Actuals'!S94</f>
        <v>21</v>
      </c>
      <c r="P94" s="70">
        <f>'SaaS - Actuals'!T94</f>
        <v>21</v>
      </c>
      <c r="Q94" s="70">
        <f>'SaaS - Actuals'!U94</f>
        <v>21</v>
      </c>
      <c r="R94" s="70">
        <f>'SaaS - Actuals'!V94</f>
        <v>21</v>
      </c>
      <c r="S94" s="70">
        <f>'SaaS - Actuals'!W94</f>
        <v>27</v>
      </c>
      <c r="T94" s="70">
        <f>'SaaS - Actuals'!X94</f>
        <v>27</v>
      </c>
      <c r="U94" s="70">
        <f>'SaaS - Actuals'!Y94</f>
        <v>27</v>
      </c>
      <c r="V94" s="70">
        <f>'SaaS - Actuals'!Z94</f>
        <v>38</v>
      </c>
      <c r="W94" s="70">
        <f>'SaaS - Actuals'!AA94</f>
        <v>38</v>
      </c>
      <c r="X94" s="70">
        <f>'SaaS - Actuals'!AB94</f>
        <v>38</v>
      </c>
      <c r="Y94" s="70">
        <f>'SaaS - Actuals'!AC94</f>
        <v>38</v>
      </c>
      <c r="Z94" s="70">
        <f>'SaaS - Actuals'!AD94</f>
        <v>59</v>
      </c>
      <c r="AA94" s="70">
        <f>'SaaS - Actuals'!AE94</f>
        <v>59</v>
      </c>
      <c r="AB94" s="70">
        <f>'SaaS - Actuals'!AF94</f>
        <v>59</v>
      </c>
      <c r="AC94" s="70">
        <f>'SaaS - Actuals'!AG94</f>
        <v>59</v>
      </c>
      <c r="AD94" s="70">
        <f>'SaaS - Actuals'!AH94</f>
        <v>59</v>
      </c>
      <c r="AE94" s="70">
        <f>'SaaS - Actuals'!AI94</f>
        <v>80</v>
      </c>
      <c r="AF94" s="70">
        <f>'SaaS - Actuals'!AJ94</f>
        <v>80</v>
      </c>
      <c r="AG94" s="70">
        <f>'SaaS - Actuals'!AK94</f>
        <v>80</v>
      </c>
      <c r="AH94" s="70">
        <f>'SaaS - Actuals'!AL94</f>
        <v>80</v>
      </c>
      <c r="AI94" s="70">
        <f>'SaaS - Actuals'!AM94</f>
        <v>80</v>
      </c>
      <c r="AJ94" s="70">
        <f>'SaaS - Actuals'!AN94</f>
        <v>80</v>
      </c>
      <c r="AK94" s="70">
        <f>'SaaS - Actuals'!AO94</f>
        <v>80</v>
      </c>
      <c r="AL94" s="70">
        <f>'SaaS - Actuals'!AP94</f>
        <v>80</v>
      </c>
      <c r="AM94" s="70">
        <f>'SaaS - Actuals'!AQ94</f>
        <v>80</v>
      </c>
      <c r="AN94" s="70">
        <f>'SaaS - Actuals'!AR94</f>
        <v>80</v>
      </c>
      <c r="AO94" s="70">
        <f>'SaaS - Actuals'!AS94</f>
        <v>80</v>
      </c>
      <c r="AP94" s="70">
        <f>'SaaS - Actuals'!AT94</f>
        <v>80</v>
      </c>
      <c r="AQ94" s="70">
        <f>'SaaS - Actuals'!AU94</f>
        <v>80</v>
      </c>
      <c r="AR94" s="70">
        <f>'SaaS - Actuals'!AV94</f>
        <v>80</v>
      </c>
      <c r="AS94" s="70">
        <f>'SaaS - Actuals'!AW94</f>
        <v>80</v>
      </c>
      <c r="AT94" s="70">
        <f>'SaaS - Actuals'!AX94</f>
        <v>80</v>
      </c>
      <c r="AU94" s="70">
        <f>'SaaS - Actuals'!AY94</f>
        <v>80</v>
      </c>
      <c r="AV94" s="70">
        <f>'SaaS - Actuals'!AZ94</f>
        <v>80</v>
      </c>
      <c r="AW94" s="70">
        <f>'SaaS - Actuals'!BA94</f>
        <v>80</v>
      </c>
      <c r="AX94" s="70">
        <f>'SaaS - Actuals'!BB94</f>
        <v>80</v>
      </c>
      <c r="AY94" s="70">
        <f>'SaaS - Actuals'!BC94</f>
        <v>80</v>
      </c>
      <c r="AZ94" s="70">
        <f>'SaaS - Actuals'!BD94</f>
        <v>80</v>
      </c>
      <c r="BA94" s="70">
        <f>'SaaS - Actuals'!BE94</f>
        <v>80</v>
      </c>
      <c r="BB94" s="70">
        <f>'SaaS - Actuals'!BF94</f>
        <v>80</v>
      </c>
      <c r="BC94" s="70">
        <f>'SaaS - Actuals'!BG94</f>
        <v>80</v>
      </c>
      <c r="BD94" s="70">
        <f>'SaaS - Actuals'!BH94</f>
        <v>80</v>
      </c>
      <c r="BE94" s="70">
        <f>'SaaS - Actuals'!BI94</f>
        <v>80</v>
      </c>
      <c r="BF94" s="70">
        <f>'SaaS - Actuals'!BJ94</f>
        <v>80</v>
      </c>
      <c r="BG94" s="70">
        <f>'SaaS - Actuals'!BK94</f>
        <v>80</v>
      </c>
      <c r="BH94" s="70">
        <f>'SaaS - Actuals'!BL94</f>
        <v>80</v>
      </c>
      <c r="BI94" s="70">
        <f>'SaaS - Actuals'!BM94</f>
        <v>80</v>
      </c>
      <c r="BJ94" s="70">
        <f>'SaaS - Actuals'!BN94</f>
        <v>80</v>
      </c>
      <c r="BK94" s="70">
        <f>'SaaS - Actuals'!BO94</f>
        <v>80</v>
      </c>
      <c r="BL94" s="70">
        <f>'SaaS - Actuals'!BP94</f>
        <v>80</v>
      </c>
      <c r="BM94" s="70">
        <f>'SaaS - Actuals'!BQ94</f>
        <v>80</v>
      </c>
      <c r="BN94" s="3"/>
    </row>
    <row r="95" spans="1:66" ht="15.75" customHeight="1" outlineLevel="1">
      <c r="A95" s="23" t="s">
        <v>45</v>
      </c>
      <c r="B95" s="16" t="str">
        <f t="shared" si="10"/>
        <v>ATop Management</v>
      </c>
      <c r="C95" s="23" t="s">
        <v>72</v>
      </c>
      <c r="D95" s="23"/>
      <c r="E95" s="23"/>
      <c r="F95" s="69">
        <f>'SaaS - Actuals'!J96</f>
        <v>3</v>
      </c>
      <c r="G95" s="69">
        <f>'SaaS - Actuals'!K96</f>
        <v>3</v>
      </c>
      <c r="H95" s="69">
        <f>'SaaS - Actuals'!L96</f>
        <v>3</v>
      </c>
      <c r="I95" s="69">
        <f>'SaaS - Actuals'!M96</f>
        <v>3</v>
      </c>
      <c r="J95" s="69">
        <f>'SaaS - Actuals'!N96</f>
        <v>3</v>
      </c>
      <c r="K95" s="69">
        <f>'SaaS - Actuals'!O96</f>
        <v>3</v>
      </c>
      <c r="L95" s="69">
        <f>'SaaS - Actuals'!P96</f>
        <v>3</v>
      </c>
      <c r="M95" s="69">
        <f>'SaaS - Actuals'!Q96</f>
        <v>3</v>
      </c>
      <c r="N95" s="69">
        <f>'SaaS - Actuals'!R96</f>
        <v>3</v>
      </c>
      <c r="O95" s="69">
        <f>'SaaS - Actuals'!S96</f>
        <v>3</v>
      </c>
      <c r="P95" s="69">
        <f>'SaaS - Actuals'!T96</f>
        <v>3</v>
      </c>
      <c r="Q95" s="69">
        <f>'SaaS - Actuals'!U96</f>
        <v>3</v>
      </c>
      <c r="R95" s="69">
        <f>'SaaS - Actuals'!V96</f>
        <v>3</v>
      </c>
      <c r="S95" s="69">
        <f>'SaaS - Actuals'!W96</f>
        <v>3</v>
      </c>
      <c r="T95" s="69">
        <f>'SaaS - Actuals'!X96</f>
        <v>3</v>
      </c>
      <c r="U95" s="69">
        <f>'SaaS - Actuals'!Y96</f>
        <v>3</v>
      </c>
      <c r="V95" s="69">
        <f>'SaaS - Actuals'!Z96</f>
        <v>3</v>
      </c>
      <c r="W95" s="69">
        <f>'SaaS - Actuals'!AA96</f>
        <v>3</v>
      </c>
      <c r="X95" s="69">
        <f>'SaaS - Actuals'!AB96</f>
        <v>3</v>
      </c>
      <c r="Y95" s="69">
        <f>'SaaS - Actuals'!AC96</f>
        <v>3</v>
      </c>
      <c r="Z95" s="69">
        <f>'SaaS - Actuals'!AD96</f>
        <v>3</v>
      </c>
      <c r="AA95" s="69">
        <f>'SaaS - Actuals'!AE96</f>
        <v>3</v>
      </c>
      <c r="AB95" s="69">
        <f>'SaaS - Actuals'!AF96</f>
        <v>3</v>
      </c>
      <c r="AC95" s="69">
        <f>'SaaS - Actuals'!AG96</f>
        <v>3</v>
      </c>
      <c r="AD95" s="69">
        <f>'SaaS - Actuals'!AH96</f>
        <v>3</v>
      </c>
      <c r="AE95" s="69">
        <f>'SaaS - Actuals'!AI96</f>
        <v>3</v>
      </c>
      <c r="AF95" s="69">
        <f>'SaaS - Actuals'!AJ96</f>
        <v>3</v>
      </c>
      <c r="AG95" s="69">
        <f>'SaaS - Actuals'!AK96</f>
        <v>3</v>
      </c>
      <c r="AH95" s="69">
        <f>'SaaS - Actuals'!AL96</f>
        <v>3</v>
      </c>
      <c r="AI95" s="69">
        <f>'SaaS - Actuals'!AM96</f>
        <v>3</v>
      </c>
      <c r="AJ95" s="69">
        <f>'SaaS - Actuals'!AN96</f>
        <v>3</v>
      </c>
      <c r="AK95" s="69">
        <f>'SaaS - Actuals'!AO96</f>
        <v>3</v>
      </c>
      <c r="AL95" s="69">
        <f>'SaaS - Actuals'!AP96</f>
        <v>3</v>
      </c>
      <c r="AM95" s="69">
        <f>'SaaS - Actuals'!AQ96</f>
        <v>3</v>
      </c>
      <c r="AN95" s="69">
        <f>'SaaS - Actuals'!AR96</f>
        <v>3</v>
      </c>
      <c r="AO95" s="69">
        <f>'SaaS - Actuals'!AS96</f>
        <v>3</v>
      </c>
      <c r="AP95" s="69">
        <f>'SaaS - Actuals'!AT96</f>
        <v>3</v>
      </c>
      <c r="AQ95" s="69">
        <f>'SaaS - Actuals'!AU96</f>
        <v>3</v>
      </c>
      <c r="AR95" s="69">
        <f>'SaaS - Actuals'!AV96</f>
        <v>3</v>
      </c>
      <c r="AS95" s="69">
        <f>'SaaS - Actuals'!AW96</f>
        <v>3</v>
      </c>
      <c r="AT95" s="69">
        <f>'SaaS - Actuals'!AX96</f>
        <v>3</v>
      </c>
      <c r="AU95" s="69">
        <f>'SaaS - Actuals'!AY96</f>
        <v>3</v>
      </c>
      <c r="AV95" s="69">
        <f>'SaaS - Actuals'!AZ96</f>
        <v>3</v>
      </c>
      <c r="AW95" s="69">
        <f>'SaaS - Actuals'!BA96</f>
        <v>3</v>
      </c>
      <c r="AX95" s="69">
        <f>'SaaS - Actuals'!BB96</f>
        <v>3</v>
      </c>
      <c r="AY95" s="69">
        <f>'SaaS - Actuals'!BC96</f>
        <v>3</v>
      </c>
      <c r="AZ95" s="69">
        <f>'SaaS - Actuals'!BD96</f>
        <v>3</v>
      </c>
      <c r="BA95" s="69">
        <f>'SaaS - Actuals'!BE96</f>
        <v>3</v>
      </c>
      <c r="BB95" s="69">
        <f>'SaaS - Actuals'!BF96</f>
        <v>3</v>
      </c>
      <c r="BC95" s="69">
        <f>'SaaS - Actuals'!BG96</f>
        <v>3</v>
      </c>
      <c r="BD95" s="69">
        <f>'SaaS - Actuals'!BH96</f>
        <v>3</v>
      </c>
      <c r="BE95" s="69">
        <f>'SaaS - Actuals'!BI96</f>
        <v>3</v>
      </c>
      <c r="BF95" s="69">
        <f>'SaaS - Actuals'!BJ96</f>
        <v>3</v>
      </c>
      <c r="BG95" s="69">
        <f>'SaaS - Actuals'!BK96</f>
        <v>3</v>
      </c>
      <c r="BH95" s="69">
        <f>'SaaS - Actuals'!BL96</f>
        <v>3</v>
      </c>
      <c r="BI95" s="69">
        <f>'SaaS - Actuals'!BM96</f>
        <v>3</v>
      </c>
      <c r="BJ95" s="69">
        <f>'SaaS - Actuals'!BN96</f>
        <v>3</v>
      </c>
      <c r="BK95" s="69">
        <f>'SaaS - Actuals'!BO96</f>
        <v>3</v>
      </c>
      <c r="BL95" s="69">
        <f>'SaaS - Actuals'!BP96</f>
        <v>3</v>
      </c>
      <c r="BM95" s="69">
        <f>'SaaS - Actuals'!BQ96</f>
        <v>3</v>
      </c>
      <c r="BN95" s="23"/>
    </row>
    <row r="96" spans="1:66" ht="15.75" customHeight="1" outlineLevel="1">
      <c r="A96" s="23" t="s">
        <v>45</v>
      </c>
      <c r="B96" s="16" t="str">
        <f t="shared" si="10"/>
        <v>ASales &amp; Marketing</v>
      </c>
      <c r="C96" s="23" t="s">
        <v>73</v>
      </c>
      <c r="D96" s="23"/>
      <c r="E96" s="23"/>
      <c r="F96" s="69">
        <f>'SaaS - Actuals'!J99+'SaaS - Actuals'!J108</f>
        <v>0</v>
      </c>
      <c r="G96" s="69">
        <f>'SaaS - Actuals'!K99+'SaaS - Actuals'!K108</f>
        <v>0</v>
      </c>
      <c r="H96" s="69">
        <f>'SaaS - Actuals'!L99+'SaaS - Actuals'!L108</f>
        <v>2</v>
      </c>
      <c r="I96" s="69">
        <f>'SaaS - Actuals'!M99+'SaaS - Actuals'!M108</f>
        <v>2</v>
      </c>
      <c r="J96" s="69">
        <f>'SaaS - Actuals'!N99+'SaaS - Actuals'!N108</f>
        <v>2</v>
      </c>
      <c r="K96" s="69">
        <f>'SaaS - Actuals'!O99+'SaaS - Actuals'!O108</f>
        <v>2</v>
      </c>
      <c r="L96" s="69">
        <f>'SaaS - Actuals'!P99+'SaaS - Actuals'!P108</f>
        <v>2</v>
      </c>
      <c r="M96" s="69">
        <f>'SaaS - Actuals'!Q99+'SaaS - Actuals'!Q108</f>
        <v>2</v>
      </c>
      <c r="N96" s="69">
        <f>'SaaS - Actuals'!R99+'SaaS - Actuals'!R108</f>
        <v>4</v>
      </c>
      <c r="O96" s="69">
        <f>'SaaS - Actuals'!S99+'SaaS - Actuals'!S108</f>
        <v>4</v>
      </c>
      <c r="P96" s="69">
        <f>'SaaS - Actuals'!T99+'SaaS - Actuals'!T108</f>
        <v>4</v>
      </c>
      <c r="Q96" s="69">
        <f>'SaaS - Actuals'!U99+'SaaS - Actuals'!U108</f>
        <v>4</v>
      </c>
      <c r="R96" s="69">
        <f>'SaaS - Actuals'!V99+'SaaS - Actuals'!V108</f>
        <v>4</v>
      </c>
      <c r="S96" s="69">
        <f>'SaaS - Actuals'!W99+'SaaS - Actuals'!W108</f>
        <v>6</v>
      </c>
      <c r="T96" s="69">
        <f>'SaaS - Actuals'!X99+'SaaS - Actuals'!X108</f>
        <v>6</v>
      </c>
      <c r="U96" s="69">
        <f>'SaaS - Actuals'!Y99+'SaaS - Actuals'!Y108</f>
        <v>6</v>
      </c>
      <c r="V96" s="69">
        <f>'SaaS - Actuals'!Z99+'SaaS - Actuals'!Z108</f>
        <v>9</v>
      </c>
      <c r="W96" s="69">
        <f>'SaaS - Actuals'!AA99+'SaaS - Actuals'!AA108</f>
        <v>9</v>
      </c>
      <c r="X96" s="69">
        <f>'SaaS - Actuals'!AB99+'SaaS - Actuals'!AB108</f>
        <v>9</v>
      </c>
      <c r="Y96" s="69">
        <f>'SaaS - Actuals'!AC99+'SaaS - Actuals'!AC108</f>
        <v>9</v>
      </c>
      <c r="Z96" s="69">
        <f>'SaaS - Actuals'!AD99+'SaaS - Actuals'!AD108</f>
        <v>14</v>
      </c>
      <c r="AA96" s="69">
        <f>'SaaS - Actuals'!AE99+'SaaS - Actuals'!AE108</f>
        <v>14</v>
      </c>
      <c r="AB96" s="69">
        <f>'SaaS - Actuals'!AF99+'SaaS - Actuals'!AF108</f>
        <v>14</v>
      </c>
      <c r="AC96" s="69">
        <f>'SaaS - Actuals'!AG99+'SaaS - Actuals'!AG108</f>
        <v>14</v>
      </c>
      <c r="AD96" s="69">
        <f>'SaaS - Actuals'!AH99+'SaaS - Actuals'!AH108</f>
        <v>14</v>
      </c>
      <c r="AE96" s="69">
        <f>'SaaS - Actuals'!AI99+'SaaS - Actuals'!AI108</f>
        <v>19</v>
      </c>
      <c r="AF96" s="69">
        <f>'SaaS - Actuals'!AJ99+'SaaS - Actuals'!AJ108</f>
        <v>19</v>
      </c>
      <c r="AG96" s="69">
        <f>'SaaS - Actuals'!AK99+'SaaS - Actuals'!AK108</f>
        <v>19</v>
      </c>
      <c r="AH96" s="69">
        <f>'SaaS - Actuals'!AL99+'SaaS - Actuals'!AL108</f>
        <v>19</v>
      </c>
      <c r="AI96" s="69">
        <f>'SaaS - Actuals'!AM99+'SaaS - Actuals'!AM108</f>
        <v>19</v>
      </c>
      <c r="AJ96" s="69">
        <f>'SaaS - Actuals'!AN99+'SaaS - Actuals'!AN108</f>
        <v>19</v>
      </c>
      <c r="AK96" s="69">
        <f>'SaaS - Actuals'!AO99+'SaaS - Actuals'!AO108</f>
        <v>19</v>
      </c>
      <c r="AL96" s="69">
        <f>'SaaS - Actuals'!AP99+'SaaS - Actuals'!AP108</f>
        <v>19</v>
      </c>
      <c r="AM96" s="69">
        <f>'SaaS - Actuals'!AQ99+'SaaS - Actuals'!AQ108</f>
        <v>19</v>
      </c>
      <c r="AN96" s="69">
        <f>'SaaS - Actuals'!AR99+'SaaS - Actuals'!AR108</f>
        <v>19</v>
      </c>
      <c r="AO96" s="69">
        <f>'SaaS - Actuals'!AS99+'SaaS - Actuals'!AS108</f>
        <v>19</v>
      </c>
      <c r="AP96" s="69">
        <f>'SaaS - Actuals'!AT99+'SaaS - Actuals'!AT108</f>
        <v>19</v>
      </c>
      <c r="AQ96" s="69">
        <f>'SaaS - Actuals'!AU99+'SaaS - Actuals'!AU108</f>
        <v>19</v>
      </c>
      <c r="AR96" s="69">
        <f>'SaaS - Actuals'!AV99+'SaaS - Actuals'!AV108</f>
        <v>19</v>
      </c>
      <c r="AS96" s="69">
        <f>'SaaS - Actuals'!AW99+'SaaS - Actuals'!AW108</f>
        <v>19</v>
      </c>
      <c r="AT96" s="69">
        <f>'SaaS - Actuals'!AX99+'SaaS - Actuals'!AX108</f>
        <v>19</v>
      </c>
      <c r="AU96" s="69">
        <f>'SaaS - Actuals'!AY99+'SaaS - Actuals'!AY108</f>
        <v>19</v>
      </c>
      <c r="AV96" s="69">
        <f>'SaaS - Actuals'!AZ99+'SaaS - Actuals'!AZ108</f>
        <v>19</v>
      </c>
      <c r="AW96" s="69">
        <f>'SaaS - Actuals'!BA99+'SaaS - Actuals'!BA108</f>
        <v>19</v>
      </c>
      <c r="AX96" s="69">
        <f>'SaaS - Actuals'!BB99+'SaaS - Actuals'!BB108</f>
        <v>19</v>
      </c>
      <c r="AY96" s="69">
        <f>'SaaS - Actuals'!BC99+'SaaS - Actuals'!BC108</f>
        <v>19</v>
      </c>
      <c r="AZ96" s="69">
        <f>'SaaS - Actuals'!BD99+'SaaS - Actuals'!BD108</f>
        <v>19</v>
      </c>
      <c r="BA96" s="69">
        <f>'SaaS - Actuals'!BE99+'SaaS - Actuals'!BE108</f>
        <v>19</v>
      </c>
      <c r="BB96" s="69">
        <f>'SaaS - Actuals'!BF99+'SaaS - Actuals'!BF108</f>
        <v>19</v>
      </c>
      <c r="BC96" s="69">
        <f>'SaaS - Actuals'!BG99+'SaaS - Actuals'!BG108</f>
        <v>19</v>
      </c>
      <c r="BD96" s="69">
        <f>'SaaS - Actuals'!BH99+'SaaS - Actuals'!BH108</f>
        <v>19</v>
      </c>
      <c r="BE96" s="69">
        <f>'SaaS - Actuals'!BI99+'SaaS - Actuals'!BI108</f>
        <v>19</v>
      </c>
      <c r="BF96" s="69">
        <f>'SaaS - Actuals'!BJ99+'SaaS - Actuals'!BJ108</f>
        <v>19</v>
      </c>
      <c r="BG96" s="69">
        <f>'SaaS - Actuals'!BK99+'SaaS - Actuals'!BK108</f>
        <v>19</v>
      </c>
      <c r="BH96" s="69">
        <f>'SaaS - Actuals'!BL99+'SaaS - Actuals'!BL108</f>
        <v>19</v>
      </c>
      <c r="BI96" s="69">
        <f>'SaaS - Actuals'!BM99+'SaaS - Actuals'!BM108</f>
        <v>19</v>
      </c>
      <c r="BJ96" s="69">
        <f>'SaaS - Actuals'!BN99+'SaaS - Actuals'!BN108</f>
        <v>19</v>
      </c>
      <c r="BK96" s="69">
        <f>'SaaS - Actuals'!BO99+'SaaS - Actuals'!BO108</f>
        <v>19</v>
      </c>
      <c r="BL96" s="69">
        <f>'SaaS - Actuals'!BP99+'SaaS - Actuals'!BP108</f>
        <v>19</v>
      </c>
      <c r="BM96" s="69">
        <f>'SaaS - Actuals'!BQ99+'SaaS - Actuals'!BQ108</f>
        <v>19</v>
      </c>
      <c r="BN96" s="23"/>
    </row>
    <row r="97" spans="1:66" ht="15.75" customHeight="1" outlineLevel="1">
      <c r="A97" s="23" t="s">
        <v>45</v>
      </c>
      <c r="B97" s="16" t="str">
        <f t="shared" si="10"/>
        <v>ACustomer Success</v>
      </c>
      <c r="C97" s="23" t="s">
        <v>74</v>
      </c>
      <c r="D97" s="23"/>
      <c r="E97" s="23"/>
      <c r="F97" s="69">
        <f>'SaaS - Actuals'!J111</f>
        <v>6</v>
      </c>
      <c r="G97" s="69">
        <f>'SaaS - Actuals'!K111</f>
        <v>6</v>
      </c>
      <c r="H97" s="69">
        <f>'SaaS - Actuals'!L111</f>
        <v>6</v>
      </c>
      <c r="I97" s="69">
        <f>'SaaS - Actuals'!M111</f>
        <v>6</v>
      </c>
      <c r="J97" s="69">
        <f>'SaaS - Actuals'!N111</f>
        <v>6</v>
      </c>
      <c r="K97" s="69">
        <f>'SaaS - Actuals'!O111</f>
        <v>6</v>
      </c>
      <c r="L97" s="69">
        <f>'SaaS - Actuals'!P111</f>
        <v>6</v>
      </c>
      <c r="M97" s="69">
        <f>'SaaS - Actuals'!Q111</f>
        <v>6</v>
      </c>
      <c r="N97" s="69">
        <f>'SaaS - Actuals'!R111</f>
        <v>6</v>
      </c>
      <c r="O97" s="69">
        <f>'SaaS - Actuals'!S111</f>
        <v>6</v>
      </c>
      <c r="P97" s="69">
        <f>'SaaS - Actuals'!T111</f>
        <v>6</v>
      </c>
      <c r="Q97" s="69">
        <f>'SaaS - Actuals'!U111</f>
        <v>6</v>
      </c>
      <c r="R97" s="69">
        <f>'SaaS - Actuals'!V111</f>
        <v>6</v>
      </c>
      <c r="S97" s="69">
        <f>'SaaS - Actuals'!W111</f>
        <v>6</v>
      </c>
      <c r="T97" s="69">
        <f>'SaaS - Actuals'!X111</f>
        <v>6</v>
      </c>
      <c r="U97" s="69">
        <f>'SaaS - Actuals'!Y111</f>
        <v>6</v>
      </c>
      <c r="V97" s="69">
        <f>'SaaS - Actuals'!Z111</f>
        <v>6</v>
      </c>
      <c r="W97" s="69">
        <f>'SaaS - Actuals'!AA111</f>
        <v>6</v>
      </c>
      <c r="X97" s="69">
        <f>'SaaS - Actuals'!AB111</f>
        <v>6</v>
      </c>
      <c r="Y97" s="69">
        <f>'SaaS - Actuals'!AC111</f>
        <v>6</v>
      </c>
      <c r="Z97" s="69">
        <f>'SaaS - Actuals'!AD111</f>
        <v>6</v>
      </c>
      <c r="AA97" s="69">
        <f>'SaaS - Actuals'!AE111</f>
        <v>6</v>
      </c>
      <c r="AB97" s="69">
        <f>'SaaS - Actuals'!AF111</f>
        <v>6</v>
      </c>
      <c r="AC97" s="69">
        <f>'SaaS - Actuals'!AG111</f>
        <v>6</v>
      </c>
      <c r="AD97" s="69">
        <f>'SaaS - Actuals'!AH111</f>
        <v>6</v>
      </c>
      <c r="AE97" s="69">
        <f>'SaaS - Actuals'!AI111</f>
        <v>6</v>
      </c>
      <c r="AF97" s="69">
        <f>'SaaS - Actuals'!AJ111</f>
        <v>6</v>
      </c>
      <c r="AG97" s="69">
        <f>'SaaS - Actuals'!AK111</f>
        <v>6</v>
      </c>
      <c r="AH97" s="69">
        <f>'SaaS - Actuals'!AL111</f>
        <v>6</v>
      </c>
      <c r="AI97" s="69">
        <f>'SaaS - Actuals'!AM111</f>
        <v>6</v>
      </c>
      <c r="AJ97" s="69">
        <f>'SaaS - Actuals'!AN111</f>
        <v>6</v>
      </c>
      <c r="AK97" s="69">
        <f>'SaaS - Actuals'!AO111</f>
        <v>6</v>
      </c>
      <c r="AL97" s="69">
        <f>'SaaS - Actuals'!AP111</f>
        <v>6</v>
      </c>
      <c r="AM97" s="69">
        <f>'SaaS - Actuals'!AQ111</f>
        <v>6</v>
      </c>
      <c r="AN97" s="69">
        <f>'SaaS - Actuals'!AR111</f>
        <v>6</v>
      </c>
      <c r="AO97" s="69">
        <f>'SaaS - Actuals'!AS111</f>
        <v>6</v>
      </c>
      <c r="AP97" s="69">
        <f>'SaaS - Actuals'!AT111</f>
        <v>6</v>
      </c>
      <c r="AQ97" s="69">
        <f>'SaaS - Actuals'!AU111</f>
        <v>6</v>
      </c>
      <c r="AR97" s="69">
        <f>'SaaS - Actuals'!AV111</f>
        <v>6</v>
      </c>
      <c r="AS97" s="69">
        <f>'SaaS - Actuals'!AW111</f>
        <v>6</v>
      </c>
      <c r="AT97" s="69">
        <f>'SaaS - Actuals'!AX111</f>
        <v>6</v>
      </c>
      <c r="AU97" s="69">
        <f>'SaaS - Actuals'!AY111</f>
        <v>6</v>
      </c>
      <c r="AV97" s="69">
        <f>'SaaS - Actuals'!AZ111</f>
        <v>6</v>
      </c>
      <c r="AW97" s="69">
        <f>'SaaS - Actuals'!BA111</f>
        <v>6</v>
      </c>
      <c r="AX97" s="69">
        <f>'SaaS - Actuals'!BB111</f>
        <v>6</v>
      </c>
      <c r="AY97" s="69">
        <f>'SaaS - Actuals'!BC111</f>
        <v>6</v>
      </c>
      <c r="AZ97" s="69">
        <f>'SaaS - Actuals'!BD111</f>
        <v>6</v>
      </c>
      <c r="BA97" s="69">
        <f>'SaaS - Actuals'!BE111</f>
        <v>6</v>
      </c>
      <c r="BB97" s="69">
        <f>'SaaS - Actuals'!BF111</f>
        <v>6</v>
      </c>
      <c r="BC97" s="69">
        <f>'SaaS - Actuals'!BG111</f>
        <v>6</v>
      </c>
      <c r="BD97" s="69">
        <f>'SaaS - Actuals'!BH111</f>
        <v>6</v>
      </c>
      <c r="BE97" s="69">
        <f>'SaaS - Actuals'!BI111</f>
        <v>6</v>
      </c>
      <c r="BF97" s="69">
        <f>'SaaS - Actuals'!BJ111</f>
        <v>6</v>
      </c>
      <c r="BG97" s="69">
        <f>'SaaS - Actuals'!BK111</f>
        <v>6</v>
      </c>
      <c r="BH97" s="69">
        <f>'SaaS - Actuals'!BL111</f>
        <v>6</v>
      </c>
      <c r="BI97" s="69">
        <f>'SaaS - Actuals'!BM111</f>
        <v>6</v>
      </c>
      <c r="BJ97" s="69">
        <f>'SaaS - Actuals'!BN111</f>
        <v>6</v>
      </c>
      <c r="BK97" s="69">
        <f>'SaaS - Actuals'!BO111</f>
        <v>6</v>
      </c>
      <c r="BL97" s="69">
        <f>'SaaS - Actuals'!BP111</f>
        <v>6</v>
      </c>
      <c r="BM97" s="69">
        <f>'SaaS - Actuals'!BQ111</f>
        <v>6</v>
      </c>
      <c r="BN97" s="23"/>
    </row>
    <row r="98" spans="1:66" ht="15.75" customHeight="1" outlineLevel="1">
      <c r="A98" s="23" t="s">
        <v>45</v>
      </c>
      <c r="B98" s="16" t="str">
        <f t="shared" si="10"/>
        <v>ADevelopment</v>
      </c>
      <c r="C98" s="23" t="s">
        <v>75</v>
      </c>
      <c r="D98" s="23"/>
      <c r="E98" s="23"/>
      <c r="F98" s="69">
        <f>'SaaS - Actuals'!J115</f>
        <v>0</v>
      </c>
      <c r="G98" s="69">
        <f>'SaaS - Actuals'!K115</f>
        <v>0</v>
      </c>
      <c r="H98" s="69">
        <f>'SaaS - Actuals'!L115</f>
        <v>3</v>
      </c>
      <c r="I98" s="69">
        <f>'SaaS - Actuals'!M115</f>
        <v>3</v>
      </c>
      <c r="J98" s="69">
        <f>'SaaS - Actuals'!N115</f>
        <v>3</v>
      </c>
      <c r="K98" s="69">
        <f>'SaaS - Actuals'!O115</f>
        <v>3</v>
      </c>
      <c r="L98" s="69">
        <f>'SaaS - Actuals'!P115</f>
        <v>3</v>
      </c>
      <c r="M98" s="69">
        <f>'SaaS - Actuals'!Q115</f>
        <v>3</v>
      </c>
      <c r="N98" s="69">
        <f>'SaaS - Actuals'!R115</f>
        <v>6</v>
      </c>
      <c r="O98" s="69">
        <f>'SaaS - Actuals'!S115</f>
        <v>6</v>
      </c>
      <c r="P98" s="69">
        <f>'SaaS - Actuals'!T115</f>
        <v>6</v>
      </c>
      <c r="Q98" s="69">
        <f>'SaaS - Actuals'!U115</f>
        <v>6</v>
      </c>
      <c r="R98" s="69">
        <f>'SaaS - Actuals'!V115</f>
        <v>6</v>
      </c>
      <c r="S98" s="69">
        <f>'SaaS - Actuals'!W115</f>
        <v>9</v>
      </c>
      <c r="T98" s="69">
        <f>'SaaS - Actuals'!X115</f>
        <v>9</v>
      </c>
      <c r="U98" s="69">
        <f>'SaaS - Actuals'!Y115</f>
        <v>9</v>
      </c>
      <c r="V98" s="69">
        <f>'SaaS - Actuals'!Z115</f>
        <v>15</v>
      </c>
      <c r="W98" s="69">
        <f>'SaaS - Actuals'!AA115</f>
        <v>15</v>
      </c>
      <c r="X98" s="69">
        <f>'SaaS - Actuals'!AB115</f>
        <v>15</v>
      </c>
      <c r="Y98" s="69">
        <f>'SaaS - Actuals'!AC115</f>
        <v>15</v>
      </c>
      <c r="Z98" s="69">
        <f>'SaaS - Actuals'!AD115</f>
        <v>27</v>
      </c>
      <c r="AA98" s="69">
        <f>'SaaS - Actuals'!AE115</f>
        <v>27</v>
      </c>
      <c r="AB98" s="69">
        <f>'SaaS - Actuals'!AF115</f>
        <v>27</v>
      </c>
      <c r="AC98" s="69">
        <f>'SaaS - Actuals'!AG115</f>
        <v>27</v>
      </c>
      <c r="AD98" s="69">
        <f>'SaaS - Actuals'!AH115</f>
        <v>27</v>
      </c>
      <c r="AE98" s="69">
        <f>'SaaS - Actuals'!AI115</f>
        <v>39</v>
      </c>
      <c r="AF98" s="69">
        <f>'SaaS - Actuals'!AJ115</f>
        <v>39</v>
      </c>
      <c r="AG98" s="69">
        <f>'SaaS - Actuals'!AK115</f>
        <v>39</v>
      </c>
      <c r="AH98" s="69">
        <f>'SaaS - Actuals'!AL115</f>
        <v>39</v>
      </c>
      <c r="AI98" s="69">
        <f>'SaaS - Actuals'!AM115</f>
        <v>39</v>
      </c>
      <c r="AJ98" s="69">
        <f>'SaaS - Actuals'!AN115</f>
        <v>39</v>
      </c>
      <c r="AK98" s="69">
        <f>'SaaS - Actuals'!AO115</f>
        <v>39</v>
      </c>
      <c r="AL98" s="69">
        <f>'SaaS - Actuals'!AP115</f>
        <v>39</v>
      </c>
      <c r="AM98" s="69">
        <f>'SaaS - Actuals'!AQ115</f>
        <v>39</v>
      </c>
      <c r="AN98" s="69">
        <f>'SaaS - Actuals'!AR115</f>
        <v>39</v>
      </c>
      <c r="AO98" s="69">
        <f>'SaaS - Actuals'!AS115</f>
        <v>39</v>
      </c>
      <c r="AP98" s="69">
        <f>'SaaS - Actuals'!AT115</f>
        <v>39</v>
      </c>
      <c r="AQ98" s="69">
        <f>'SaaS - Actuals'!AU115</f>
        <v>39</v>
      </c>
      <c r="AR98" s="69">
        <f>'SaaS - Actuals'!AV115</f>
        <v>39</v>
      </c>
      <c r="AS98" s="69">
        <f>'SaaS - Actuals'!AW115</f>
        <v>39</v>
      </c>
      <c r="AT98" s="69">
        <f>'SaaS - Actuals'!AX115</f>
        <v>39</v>
      </c>
      <c r="AU98" s="69">
        <f>'SaaS - Actuals'!AY115</f>
        <v>39</v>
      </c>
      <c r="AV98" s="69">
        <f>'SaaS - Actuals'!AZ115</f>
        <v>39</v>
      </c>
      <c r="AW98" s="69">
        <f>'SaaS - Actuals'!BA115</f>
        <v>39</v>
      </c>
      <c r="AX98" s="69">
        <f>'SaaS - Actuals'!BB115</f>
        <v>39</v>
      </c>
      <c r="AY98" s="69">
        <f>'SaaS - Actuals'!BC115</f>
        <v>39</v>
      </c>
      <c r="AZ98" s="69">
        <f>'SaaS - Actuals'!BD115</f>
        <v>39</v>
      </c>
      <c r="BA98" s="69">
        <f>'SaaS - Actuals'!BE115</f>
        <v>39</v>
      </c>
      <c r="BB98" s="69">
        <f>'SaaS - Actuals'!BF115</f>
        <v>39</v>
      </c>
      <c r="BC98" s="69">
        <f>'SaaS - Actuals'!BG115</f>
        <v>39</v>
      </c>
      <c r="BD98" s="69">
        <f>'SaaS - Actuals'!BH115</f>
        <v>39</v>
      </c>
      <c r="BE98" s="69">
        <f>'SaaS - Actuals'!BI115</f>
        <v>39</v>
      </c>
      <c r="BF98" s="69">
        <f>'SaaS - Actuals'!BJ115</f>
        <v>39</v>
      </c>
      <c r="BG98" s="69">
        <f>'SaaS - Actuals'!BK115</f>
        <v>39</v>
      </c>
      <c r="BH98" s="69">
        <f>'SaaS - Actuals'!BL115</f>
        <v>39</v>
      </c>
      <c r="BI98" s="69">
        <f>'SaaS - Actuals'!BM115</f>
        <v>39</v>
      </c>
      <c r="BJ98" s="69">
        <f>'SaaS - Actuals'!BN115</f>
        <v>39</v>
      </c>
      <c r="BK98" s="69">
        <f>'SaaS - Actuals'!BO115</f>
        <v>39</v>
      </c>
      <c r="BL98" s="69">
        <f>'SaaS - Actuals'!BP115</f>
        <v>39</v>
      </c>
      <c r="BM98" s="69">
        <f>'SaaS - Actuals'!BQ115</f>
        <v>39</v>
      </c>
      <c r="BN98" s="23"/>
    </row>
    <row r="99" spans="1:66" ht="15.75" customHeight="1" outlineLevel="1">
      <c r="A99" s="23" t="s">
        <v>45</v>
      </c>
      <c r="B99" s="16" t="str">
        <f t="shared" si="10"/>
        <v>AManagement Support &amp; Admin</v>
      </c>
      <c r="C99" s="23" t="s">
        <v>76</v>
      </c>
      <c r="D99" s="23"/>
      <c r="E99" s="23"/>
      <c r="F99" s="69">
        <f>'SaaS - Actuals'!J118</f>
        <v>0</v>
      </c>
      <c r="G99" s="69">
        <f>'SaaS - Actuals'!K118</f>
        <v>0</v>
      </c>
      <c r="H99" s="69">
        <f>'SaaS - Actuals'!L118</f>
        <v>1</v>
      </c>
      <c r="I99" s="69">
        <f>'SaaS - Actuals'!M118</f>
        <v>1</v>
      </c>
      <c r="J99" s="69">
        <f>'SaaS - Actuals'!N118</f>
        <v>1</v>
      </c>
      <c r="K99" s="69">
        <f>'SaaS - Actuals'!O118</f>
        <v>1</v>
      </c>
      <c r="L99" s="69">
        <f>'SaaS - Actuals'!P118</f>
        <v>1</v>
      </c>
      <c r="M99" s="69">
        <f>'SaaS - Actuals'!Q118</f>
        <v>1</v>
      </c>
      <c r="N99" s="69">
        <f>'SaaS - Actuals'!R118</f>
        <v>2</v>
      </c>
      <c r="O99" s="69">
        <f>'SaaS - Actuals'!S118</f>
        <v>2</v>
      </c>
      <c r="P99" s="69">
        <f>'SaaS - Actuals'!T118</f>
        <v>2</v>
      </c>
      <c r="Q99" s="69">
        <f>'SaaS - Actuals'!U118</f>
        <v>2</v>
      </c>
      <c r="R99" s="69">
        <f>'SaaS - Actuals'!V118</f>
        <v>2</v>
      </c>
      <c r="S99" s="69">
        <f>'SaaS - Actuals'!W118</f>
        <v>3</v>
      </c>
      <c r="T99" s="69">
        <f>'SaaS - Actuals'!X118</f>
        <v>3</v>
      </c>
      <c r="U99" s="69">
        <f>'SaaS - Actuals'!Y118</f>
        <v>3</v>
      </c>
      <c r="V99" s="69">
        <f>'SaaS - Actuals'!Z118</f>
        <v>5</v>
      </c>
      <c r="W99" s="69">
        <f>'SaaS - Actuals'!AA118</f>
        <v>5</v>
      </c>
      <c r="X99" s="69">
        <f>'SaaS - Actuals'!AB118</f>
        <v>5</v>
      </c>
      <c r="Y99" s="69">
        <f>'SaaS - Actuals'!AC118</f>
        <v>5</v>
      </c>
      <c r="Z99" s="69">
        <f>'SaaS - Actuals'!AD118</f>
        <v>9</v>
      </c>
      <c r="AA99" s="69">
        <f>'SaaS - Actuals'!AE118</f>
        <v>9</v>
      </c>
      <c r="AB99" s="69">
        <f>'SaaS - Actuals'!AF118</f>
        <v>9</v>
      </c>
      <c r="AC99" s="69">
        <f>'SaaS - Actuals'!AG118</f>
        <v>9</v>
      </c>
      <c r="AD99" s="69">
        <f>'SaaS - Actuals'!AH118</f>
        <v>9</v>
      </c>
      <c r="AE99" s="69">
        <f>'SaaS - Actuals'!AI118</f>
        <v>13</v>
      </c>
      <c r="AF99" s="69">
        <f>'SaaS - Actuals'!AJ118</f>
        <v>13</v>
      </c>
      <c r="AG99" s="69">
        <f>'SaaS - Actuals'!AK118</f>
        <v>13</v>
      </c>
      <c r="AH99" s="69">
        <f>'SaaS - Actuals'!AL118</f>
        <v>13</v>
      </c>
      <c r="AI99" s="69">
        <f>'SaaS - Actuals'!AM118</f>
        <v>13</v>
      </c>
      <c r="AJ99" s="69">
        <f>'SaaS - Actuals'!AN118</f>
        <v>13</v>
      </c>
      <c r="AK99" s="69">
        <f>'SaaS - Actuals'!AO118</f>
        <v>13</v>
      </c>
      <c r="AL99" s="69">
        <f>'SaaS - Actuals'!AP118</f>
        <v>13</v>
      </c>
      <c r="AM99" s="69">
        <f>'SaaS - Actuals'!AQ118</f>
        <v>13</v>
      </c>
      <c r="AN99" s="69">
        <f>'SaaS - Actuals'!AR118</f>
        <v>13</v>
      </c>
      <c r="AO99" s="69">
        <f>'SaaS - Actuals'!AS118</f>
        <v>13</v>
      </c>
      <c r="AP99" s="69">
        <f>'SaaS - Actuals'!AT118</f>
        <v>13</v>
      </c>
      <c r="AQ99" s="69">
        <f>'SaaS - Actuals'!AU118</f>
        <v>13</v>
      </c>
      <c r="AR99" s="69">
        <f>'SaaS - Actuals'!AV118</f>
        <v>13</v>
      </c>
      <c r="AS99" s="69">
        <f>'SaaS - Actuals'!AW118</f>
        <v>13</v>
      </c>
      <c r="AT99" s="69">
        <f>'SaaS - Actuals'!AX118</f>
        <v>13</v>
      </c>
      <c r="AU99" s="69">
        <f>'SaaS - Actuals'!AY118</f>
        <v>13</v>
      </c>
      <c r="AV99" s="69">
        <f>'SaaS - Actuals'!AZ118</f>
        <v>13</v>
      </c>
      <c r="AW99" s="69">
        <f>'SaaS - Actuals'!BA118</f>
        <v>13</v>
      </c>
      <c r="AX99" s="69">
        <f>'SaaS - Actuals'!BB118</f>
        <v>13</v>
      </c>
      <c r="AY99" s="69">
        <f>'SaaS - Actuals'!BC118</f>
        <v>13</v>
      </c>
      <c r="AZ99" s="69">
        <f>'SaaS - Actuals'!BD118</f>
        <v>13</v>
      </c>
      <c r="BA99" s="69">
        <f>'SaaS - Actuals'!BE118</f>
        <v>13</v>
      </c>
      <c r="BB99" s="69">
        <f>'SaaS - Actuals'!BF118</f>
        <v>13</v>
      </c>
      <c r="BC99" s="69">
        <f>'SaaS - Actuals'!BG118</f>
        <v>13</v>
      </c>
      <c r="BD99" s="69">
        <f>'SaaS - Actuals'!BH118</f>
        <v>13</v>
      </c>
      <c r="BE99" s="69">
        <f>'SaaS - Actuals'!BI118</f>
        <v>13</v>
      </c>
      <c r="BF99" s="69">
        <f>'SaaS - Actuals'!BJ118</f>
        <v>13</v>
      </c>
      <c r="BG99" s="69">
        <f>'SaaS - Actuals'!BK118</f>
        <v>13</v>
      </c>
      <c r="BH99" s="69">
        <f>'SaaS - Actuals'!BL118</f>
        <v>13</v>
      </c>
      <c r="BI99" s="69">
        <f>'SaaS - Actuals'!BM118</f>
        <v>13</v>
      </c>
      <c r="BJ99" s="69">
        <f>'SaaS - Actuals'!BN118</f>
        <v>13</v>
      </c>
      <c r="BK99" s="69">
        <f>'SaaS - Actuals'!BO118</f>
        <v>13</v>
      </c>
      <c r="BL99" s="69">
        <f>'SaaS - Actuals'!BP118</f>
        <v>13</v>
      </c>
      <c r="BM99" s="69">
        <f>'SaaS - Actuals'!BQ118</f>
        <v>13</v>
      </c>
      <c r="BN99" s="23"/>
    </row>
    <row r="100" spans="1:66" ht="15.75" customHeight="1">
      <c r="A100" s="3" t="s">
        <v>5</v>
      </c>
      <c r="B100" s="16" t="str">
        <f t="shared" si="10"/>
        <v>#</v>
      </c>
      <c r="C100" s="3"/>
      <c r="D100" s="71"/>
      <c r="E100" s="7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</row>
    <row r="101" spans="1:66" ht="15.75" customHeight="1">
      <c r="A101" s="52" t="s">
        <v>9</v>
      </c>
      <c r="B101" s="16" t="str">
        <f t="shared" si="10"/>
        <v>BPersonnel Costs</v>
      </c>
      <c r="C101" s="52" t="s">
        <v>77</v>
      </c>
      <c r="D101" s="52"/>
      <c r="E101" s="52"/>
      <c r="F101" s="72">
        <f ca="1">'SaaS - Budget'!S163</f>
        <v>45000</v>
      </c>
      <c r="G101" s="72">
        <f ca="1">'SaaS - Budget'!T163</f>
        <v>45000</v>
      </c>
      <c r="H101" s="72">
        <f ca="1">'SaaS - Budget'!U163</f>
        <v>83500</v>
      </c>
      <c r="I101" s="72">
        <f ca="1">'SaaS - Budget'!V163</f>
        <v>83500</v>
      </c>
      <c r="J101" s="72">
        <f ca="1">'SaaS - Budget'!W163</f>
        <v>83500</v>
      </c>
      <c r="K101" s="72">
        <f ca="1">'SaaS - Budget'!X163</f>
        <v>78500</v>
      </c>
      <c r="L101" s="72">
        <f ca="1">'SaaS - Budget'!Y163</f>
        <v>78500</v>
      </c>
      <c r="M101" s="72">
        <f ca="1">'SaaS - Budget'!Z163</f>
        <v>83500</v>
      </c>
      <c r="N101" s="72">
        <f ca="1">'SaaS - Budget'!AA163</f>
        <v>127000</v>
      </c>
      <c r="O101" s="72">
        <f ca="1">'SaaS - Budget'!AB163</f>
        <v>137000</v>
      </c>
      <c r="P101" s="72">
        <f ca="1">'SaaS - Budget'!AC163</f>
        <v>147000</v>
      </c>
      <c r="Q101" s="72">
        <f ca="1">'SaaS - Budget'!AD163</f>
        <v>157000</v>
      </c>
      <c r="R101" s="72">
        <f ca="1">'SaaS - Budget'!AE163</f>
        <v>167000</v>
      </c>
      <c r="S101" s="72">
        <f ca="1">'SaaS - Budget'!AF163</f>
        <v>215500</v>
      </c>
      <c r="T101" s="72">
        <f ca="1">'SaaS - Budget'!AG163</f>
        <v>230500</v>
      </c>
      <c r="U101" s="72">
        <f ca="1">'SaaS - Budget'!AH163</f>
        <v>250500</v>
      </c>
      <c r="V101" s="72">
        <f ca="1">'SaaS - Budget'!AI163</f>
        <v>343500</v>
      </c>
      <c r="W101" s="72">
        <f ca="1">'SaaS - Budget'!AJ163</f>
        <v>363500</v>
      </c>
      <c r="X101" s="72">
        <f ca="1">'SaaS - Budget'!AK163</f>
        <v>383500</v>
      </c>
      <c r="Y101" s="72">
        <f ca="1">'SaaS - Budget'!AL163</f>
        <v>408500</v>
      </c>
      <c r="Z101" s="72">
        <f ca="1">'SaaS - Budget'!AM163</f>
        <v>575500</v>
      </c>
      <c r="AA101" s="72">
        <f ca="1">'SaaS - Budget'!AN163</f>
        <v>610500</v>
      </c>
      <c r="AB101" s="72">
        <f ca="1">'SaaS - Budget'!AO163</f>
        <v>650500</v>
      </c>
      <c r="AC101" s="72">
        <f ca="1">'SaaS - Budget'!AP163</f>
        <v>695500</v>
      </c>
      <c r="AD101" s="72">
        <f ca="1">'SaaS - Budget'!AQ163</f>
        <v>740500</v>
      </c>
      <c r="AE101" s="72">
        <f ca="1">'SaaS - Budget'!AR163</f>
        <v>942500</v>
      </c>
      <c r="AF101" s="72">
        <f ca="1">'SaaS - Budget'!AS163</f>
        <v>1012500</v>
      </c>
      <c r="AG101" s="72">
        <f ca="1">'SaaS - Budget'!AT163</f>
        <v>1097500</v>
      </c>
      <c r="AH101" s="72">
        <f ca="1">'SaaS - Budget'!AU163</f>
        <v>1182500</v>
      </c>
      <c r="AI101" s="72">
        <f ca="1">'SaaS - Budget'!AV163</f>
        <v>1262500</v>
      </c>
      <c r="AJ101" s="72">
        <f ca="1">'SaaS - Budget'!AW163</f>
        <v>1352500</v>
      </c>
      <c r="AK101" s="72">
        <f ca="1">'SaaS - Budget'!AX163</f>
        <v>1457500</v>
      </c>
      <c r="AL101" s="72">
        <f ca="1">'SaaS - Budget'!AY163</f>
        <v>1577500</v>
      </c>
      <c r="AM101" s="72">
        <f ca="1">'SaaS - Budget'!AZ163</f>
        <v>1692500</v>
      </c>
      <c r="AN101" s="72">
        <f ca="1">'SaaS - Budget'!BA163</f>
        <v>1802500</v>
      </c>
      <c r="AO101" s="72">
        <f ca="1">'SaaS - Budget'!BB163</f>
        <v>1912500</v>
      </c>
      <c r="AP101" s="72">
        <f ca="1">'SaaS - Budget'!BC163</f>
        <v>2022500</v>
      </c>
      <c r="AQ101" s="72">
        <f ca="1">'SaaS - Budget'!BD163</f>
        <v>2127500</v>
      </c>
      <c r="AR101" s="72">
        <f ca="1">'SaaS - Budget'!BE163</f>
        <v>2232500</v>
      </c>
      <c r="AS101" s="72">
        <f ca="1">'SaaS - Budget'!BF163</f>
        <v>2332500</v>
      </c>
      <c r="AT101" s="72">
        <f ca="1">'SaaS - Budget'!BG163</f>
        <v>2432500</v>
      </c>
      <c r="AU101" s="72">
        <f ca="1">'SaaS - Budget'!BH163</f>
        <v>2532500</v>
      </c>
      <c r="AV101" s="72">
        <f ca="1">'SaaS - Budget'!BI163</f>
        <v>2627500</v>
      </c>
      <c r="AW101" s="72">
        <f ca="1">'SaaS - Budget'!BJ163</f>
        <v>2717500</v>
      </c>
      <c r="AX101" s="72">
        <f ca="1">'SaaS - Budget'!BK163</f>
        <v>2812500</v>
      </c>
      <c r="AY101" s="72">
        <f ca="1">'SaaS - Budget'!BL163</f>
        <v>2902500</v>
      </c>
      <c r="AZ101" s="72">
        <f ca="1">'SaaS - Budget'!BM163</f>
        <v>2987500</v>
      </c>
      <c r="BA101" s="72">
        <f ca="1">'SaaS - Budget'!BN163</f>
        <v>3077500</v>
      </c>
      <c r="BB101" s="72">
        <f ca="1">'SaaS - Budget'!BO163</f>
        <v>3162500</v>
      </c>
      <c r="BC101" s="72">
        <f ca="1">'SaaS - Budget'!BP163</f>
        <v>3242500</v>
      </c>
      <c r="BD101" s="72">
        <f ca="1">'SaaS - Budget'!BQ163</f>
        <v>3327500</v>
      </c>
      <c r="BE101" s="72">
        <f ca="1">'SaaS - Budget'!BR163</f>
        <v>3407500</v>
      </c>
      <c r="BF101" s="72">
        <f ca="1">'SaaS - Budget'!BS163</f>
        <v>3482500</v>
      </c>
      <c r="BG101" s="72">
        <f ca="1">'SaaS - Budget'!BT163</f>
        <v>3557500</v>
      </c>
      <c r="BH101" s="72">
        <f ca="1">'SaaS - Budget'!BU163</f>
        <v>3632500</v>
      </c>
      <c r="BI101" s="72">
        <f ca="1">'SaaS - Budget'!BV163</f>
        <v>3707500</v>
      </c>
      <c r="BJ101" s="72">
        <f ca="1">'SaaS - Budget'!BW163</f>
        <v>3782500</v>
      </c>
      <c r="BK101" s="72">
        <f ca="1">'SaaS - Budget'!BX163</f>
        <v>3852500</v>
      </c>
      <c r="BL101" s="72">
        <f ca="1">'SaaS - Budget'!BY163</f>
        <v>3922500</v>
      </c>
      <c r="BM101" s="72">
        <f ca="1">'SaaS - Budget'!BZ163</f>
        <v>3987500</v>
      </c>
      <c r="BN101" s="52"/>
    </row>
    <row r="102" spans="1:66" ht="15.75" customHeight="1" outlineLevel="1">
      <c r="A102" s="23" t="s">
        <v>9</v>
      </c>
      <c r="B102" s="16" t="str">
        <f t="shared" si="10"/>
        <v>BTop Management</v>
      </c>
      <c r="C102" s="23" t="s">
        <v>72</v>
      </c>
      <c r="D102" s="23"/>
      <c r="E102" s="23"/>
      <c r="F102" s="25">
        <f>'SaaS - Budget'!S108*'SaaS - Budget'!S109+'SaaS - Budget'!S111*'SaaS - Budget'!S112+'SaaS - Budget'!S114*'SaaS - Budget'!S115</f>
        <v>15000</v>
      </c>
      <c r="G102" s="25">
        <f>'SaaS - Budget'!T108*'SaaS - Budget'!T109+'SaaS - Budget'!T111*'SaaS - Budget'!T112+'SaaS - Budget'!T114*'SaaS - Budget'!T115</f>
        <v>15000</v>
      </c>
      <c r="H102" s="25">
        <f>'SaaS - Budget'!U108*'SaaS - Budget'!U109+'SaaS - Budget'!U111*'SaaS - Budget'!U112+'SaaS - Budget'!U114*'SaaS - Budget'!U115</f>
        <v>15000</v>
      </c>
      <c r="I102" s="25">
        <f>'SaaS - Budget'!V108*'SaaS - Budget'!V109+'SaaS - Budget'!V111*'SaaS - Budget'!V112+'SaaS - Budget'!V114*'SaaS - Budget'!V115</f>
        <v>15000</v>
      </c>
      <c r="J102" s="25">
        <f>'SaaS - Budget'!W108*'SaaS - Budget'!W109+'SaaS - Budget'!W111*'SaaS - Budget'!W112+'SaaS - Budget'!W114*'SaaS - Budget'!W115</f>
        <v>15000</v>
      </c>
      <c r="K102" s="25">
        <f>'SaaS - Budget'!X108*'SaaS - Budget'!X109+'SaaS - Budget'!X111*'SaaS - Budget'!X112+'SaaS - Budget'!X114*'SaaS - Budget'!X115</f>
        <v>15000</v>
      </c>
      <c r="L102" s="25">
        <f>'SaaS - Budget'!Y108*'SaaS - Budget'!Y109+'SaaS - Budget'!Y111*'SaaS - Budget'!Y112+'SaaS - Budget'!Y114*'SaaS - Budget'!Y115</f>
        <v>15000</v>
      </c>
      <c r="M102" s="25">
        <f>'SaaS - Budget'!Z108*'SaaS - Budget'!Z109+'SaaS - Budget'!Z111*'SaaS - Budget'!Z112+'SaaS - Budget'!Z114*'SaaS - Budget'!Z115</f>
        <v>15000</v>
      </c>
      <c r="N102" s="25">
        <f>'SaaS - Budget'!AA108*'SaaS - Budget'!AA109+'SaaS - Budget'!AA111*'SaaS - Budget'!AA112+'SaaS - Budget'!AA114*'SaaS - Budget'!AA115</f>
        <v>15000</v>
      </c>
      <c r="O102" s="25">
        <f>'SaaS - Budget'!AB108*'SaaS - Budget'!AB109+'SaaS - Budget'!AB111*'SaaS - Budget'!AB112+'SaaS - Budget'!AB114*'SaaS - Budget'!AB115</f>
        <v>15000</v>
      </c>
      <c r="P102" s="25">
        <f>'SaaS - Budget'!AC108*'SaaS - Budget'!AC109+'SaaS - Budget'!AC111*'SaaS - Budget'!AC112+'SaaS - Budget'!AC114*'SaaS - Budget'!AC115</f>
        <v>15000</v>
      </c>
      <c r="Q102" s="25">
        <f>'SaaS - Budget'!AD108*'SaaS - Budget'!AD109+'SaaS - Budget'!AD111*'SaaS - Budget'!AD112+'SaaS - Budget'!AD114*'SaaS - Budget'!AD115</f>
        <v>15000</v>
      </c>
      <c r="R102" s="25">
        <f>'SaaS - Budget'!AE108*'SaaS - Budget'!AE109+'SaaS - Budget'!AE111*'SaaS - Budget'!AE112+'SaaS - Budget'!AE114*'SaaS - Budget'!AE115</f>
        <v>15000</v>
      </c>
      <c r="S102" s="25">
        <f>'SaaS - Budget'!AF108*'SaaS - Budget'!AF109+'SaaS - Budget'!AF111*'SaaS - Budget'!AF112+'SaaS - Budget'!AF114*'SaaS - Budget'!AF115</f>
        <v>15000</v>
      </c>
      <c r="T102" s="25">
        <f>'SaaS - Budget'!AG108*'SaaS - Budget'!AG109+'SaaS - Budget'!AG111*'SaaS - Budget'!AG112+'SaaS - Budget'!AG114*'SaaS - Budget'!AG115</f>
        <v>15000</v>
      </c>
      <c r="U102" s="25">
        <f>'SaaS - Budget'!AH108*'SaaS - Budget'!AH109+'SaaS - Budget'!AH111*'SaaS - Budget'!AH112+'SaaS - Budget'!AH114*'SaaS - Budget'!AH115</f>
        <v>15000</v>
      </c>
      <c r="V102" s="25">
        <f>'SaaS - Budget'!AI108*'SaaS - Budget'!AI109+'SaaS - Budget'!AI111*'SaaS - Budget'!AI112+'SaaS - Budget'!AI114*'SaaS - Budget'!AI115</f>
        <v>15000</v>
      </c>
      <c r="W102" s="25">
        <f>'SaaS - Budget'!AJ108*'SaaS - Budget'!AJ109+'SaaS - Budget'!AJ111*'SaaS - Budget'!AJ112+'SaaS - Budget'!AJ114*'SaaS - Budget'!AJ115</f>
        <v>15000</v>
      </c>
      <c r="X102" s="25">
        <f>'SaaS - Budget'!AK108*'SaaS - Budget'!AK109+'SaaS - Budget'!AK111*'SaaS - Budget'!AK112+'SaaS - Budget'!AK114*'SaaS - Budget'!AK115</f>
        <v>15000</v>
      </c>
      <c r="Y102" s="25">
        <f>'SaaS - Budget'!AL108*'SaaS - Budget'!AL109+'SaaS - Budget'!AL111*'SaaS - Budget'!AL112+'SaaS - Budget'!AL114*'SaaS - Budget'!AL115</f>
        <v>15000</v>
      </c>
      <c r="Z102" s="25">
        <f>'SaaS - Budget'!AM108*'SaaS - Budget'!AM109+'SaaS - Budget'!AM111*'SaaS - Budget'!AM112+'SaaS - Budget'!AM114*'SaaS - Budget'!AM115</f>
        <v>15000</v>
      </c>
      <c r="AA102" s="25">
        <f>'SaaS - Budget'!AN108*'SaaS - Budget'!AN109+'SaaS - Budget'!AN111*'SaaS - Budget'!AN112+'SaaS - Budget'!AN114*'SaaS - Budget'!AN115</f>
        <v>15000</v>
      </c>
      <c r="AB102" s="25">
        <f>'SaaS - Budget'!AO108*'SaaS - Budget'!AO109+'SaaS - Budget'!AO111*'SaaS - Budget'!AO112+'SaaS - Budget'!AO114*'SaaS - Budget'!AO115</f>
        <v>15000</v>
      </c>
      <c r="AC102" s="25">
        <f>'SaaS - Budget'!AP108*'SaaS - Budget'!AP109+'SaaS - Budget'!AP111*'SaaS - Budget'!AP112+'SaaS - Budget'!AP114*'SaaS - Budget'!AP115</f>
        <v>15000</v>
      </c>
      <c r="AD102" s="25">
        <f>'SaaS - Budget'!AQ108*'SaaS - Budget'!AQ109+'SaaS - Budget'!AQ111*'SaaS - Budget'!AQ112+'SaaS - Budget'!AQ114*'SaaS - Budget'!AQ115</f>
        <v>15000</v>
      </c>
      <c r="AE102" s="25">
        <f>'SaaS - Budget'!AR108*'SaaS - Budget'!AR109+'SaaS - Budget'!AR111*'SaaS - Budget'!AR112+'SaaS - Budget'!AR114*'SaaS - Budget'!AR115</f>
        <v>15000</v>
      </c>
      <c r="AF102" s="25">
        <f>'SaaS - Budget'!AS108*'SaaS - Budget'!AS109+'SaaS - Budget'!AS111*'SaaS - Budget'!AS112+'SaaS - Budget'!AS114*'SaaS - Budget'!AS115</f>
        <v>15000</v>
      </c>
      <c r="AG102" s="25">
        <f>'SaaS - Budget'!AT108*'SaaS - Budget'!AT109+'SaaS - Budget'!AT111*'SaaS - Budget'!AT112+'SaaS - Budget'!AT114*'SaaS - Budget'!AT115</f>
        <v>15000</v>
      </c>
      <c r="AH102" s="25">
        <f>'SaaS - Budget'!AU108*'SaaS - Budget'!AU109+'SaaS - Budget'!AU111*'SaaS - Budget'!AU112+'SaaS - Budget'!AU114*'SaaS - Budget'!AU115</f>
        <v>15000</v>
      </c>
      <c r="AI102" s="25">
        <f>'SaaS - Budget'!AV108*'SaaS - Budget'!AV109+'SaaS - Budget'!AV111*'SaaS - Budget'!AV112+'SaaS - Budget'!AV114*'SaaS - Budget'!AV115</f>
        <v>15000</v>
      </c>
      <c r="AJ102" s="25">
        <f>'SaaS - Budget'!AW108*'SaaS - Budget'!AW109+'SaaS - Budget'!AW111*'SaaS - Budget'!AW112+'SaaS - Budget'!AW114*'SaaS - Budget'!AW115</f>
        <v>15000</v>
      </c>
      <c r="AK102" s="25">
        <f>'SaaS - Budget'!AX108*'SaaS - Budget'!AX109+'SaaS - Budget'!AX111*'SaaS - Budget'!AX112+'SaaS - Budget'!AX114*'SaaS - Budget'!AX115</f>
        <v>15000</v>
      </c>
      <c r="AL102" s="25">
        <f>'SaaS - Budget'!AY108*'SaaS - Budget'!AY109+'SaaS - Budget'!AY111*'SaaS - Budget'!AY112+'SaaS - Budget'!AY114*'SaaS - Budget'!AY115</f>
        <v>15000</v>
      </c>
      <c r="AM102" s="25">
        <f>'SaaS - Budget'!AZ108*'SaaS - Budget'!AZ109+'SaaS - Budget'!AZ111*'SaaS - Budget'!AZ112+'SaaS - Budget'!AZ114*'SaaS - Budget'!AZ115</f>
        <v>15000</v>
      </c>
      <c r="AN102" s="25">
        <f>'SaaS - Budget'!BA108*'SaaS - Budget'!BA109+'SaaS - Budget'!BA111*'SaaS - Budget'!BA112+'SaaS - Budget'!BA114*'SaaS - Budget'!BA115</f>
        <v>15000</v>
      </c>
      <c r="AO102" s="25">
        <f>'SaaS - Budget'!BB108*'SaaS - Budget'!BB109+'SaaS - Budget'!BB111*'SaaS - Budget'!BB112+'SaaS - Budget'!BB114*'SaaS - Budget'!BB115</f>
        <v>15000</v>
      </c>
      <c r="AP102" s="25">
        <f>'SaaS - Budget'!BC108*'SaaS - Budget'!BC109+'SaaS - Budget'!BC111*'SaaS - Budget'!BC112+'SaaS - Budget'!BC114*'SaaS - Budget'!BC115</f>
        <v>15000</v>
      </c>
      <c r="AQ102" s="25">
        <f>'SaaS - Budget'!BD108*'SaaS - Budget'!BD109+'SaaS - Budget'!BD111*'SaaS - Budget'!BD112+'SaaS - Budget'!BD114*'SaaS - Budget'!BD115</f>
        <v>15000</v>
      </c>
      <c r="AR102" s="25">
        <f>'SaaS - Budget'!BE108*'SaaS - Budget'!BE109+'SaaS - Budget'!BE111*'SaaS - Budget'!BE112+'SaaS - Budget'!BE114*'SaaS - Budget'!BE115</f>
        <v>15000</v>
      </c>
      <c r="AS102" s="25">
        <f>'SaaS - Budget'!BF108*'SaaS - Budget'!BF109+'SaaS - Budget'!BF111*'SaaS - Budget'!BF112+'SaaS - Budget'!BF114*'SaaS - Budget'!BF115</f>
        <v>15000</v>
      </c>
      <c r="AT102" s="25">
        <f>'SaaS - Budget'!BG108*'SaaS - Budget'!BG109+'SaaS - Budget'!BG111*'SaaS - Budget'!BG112+'SaaS - Budget'!BG114*'SaaS - Budget'!BG115</f>
        <v>15000</v>
      </c>
      <c r="AU102" s="25">
        <f>'SaaS - Budget'!BH108*'SaaS - Budget'!BH109+'SaaS - Budget'!BH111*'SaaS - Budget'!BH112+'SaaS - Budget'!BH114*'SaaS - Budget'!BH115</f>
        <v>15000</v>
      </c>
      <c r="AV102" s="25">
        <f>'SaaS - Budget'!BI108*'SaaS - Budget'!BI109+'SaaS - Budget'!BI111*'SaaS - Budget'!BI112+'SaaS - Budget'!BI114*'SaaS - Budget'!BI115</f>
        <v>15000</v>
      </c>
      <c r="AW102" s="25">
        <f>'SaaS - Budget'!BJ108*'SaaS - Budget'!BJ109+'SaaS - Budget'!BJ111*'SaaS - Budget'!BJ112+'SaaS - Budget'!BJ114*'SaaS - Budget'!BJ115</f>
        <v>15000</v>
      </c>
      <c r="AX102" s="25">
        <f>'SaaS - Budget'!BK108*'SaaS - Budget'!BK109+'SaaS - Budget'!BK111*'SaaS - Budget'!BK112+'SaaS - Budget'!BK114*'SaaS - Budget'!BK115</f>
        <v>15000</v>
      </c>
      <c r="AY102" s="25">
        <f>'SaaS - Budget'!BL108*'SaaS - Budget'!BL109+'SaaS - Budget'!BL111*'SaaS - Budget'!BL112+'SaaS - Budget'!BL114*'SaaS - Budget'!BL115</f>
        <v>15000</v>
      </c>
      <c r="AZ102" s="25">
        <f>'SaaS - Budget'!BM108*'SaaS - Budget'!BM109+'SaaS - Budget'!BM111*'SaaS - Budget'!BM112+'SaaS - Budget'!BM114*'SaaS - Budget'!BM115</f>
        <v>15000</v>
      </c>
      <c r="BA102" s="25">
        <f>'SaaS - Budget'!BN108*'SaaS - Budget'!BN109+'SaaS - Budget'!BN111*'SaaS - Budget'!BN112+'SaaS - Budget'!BN114*'SaaS - Budget'!BN115</f>
        <v>15000</v>
      </c>
      <c r="BB102" s="25">
        <f>'SaaS - Budget'!BO108*'SaaS - Budget'!BO109+'SaaS - Budget'!BO111*'SaaS - Budget'!BO112+'SaaS - Budget'!BO114*'SaaS - Budget'!BO115</f>
        <v>15000</v>
      </c>
      <c r="BC102" s="25">
        <f>'SaaS - Budget'!BP108*'SaaS - Budget'!BP109+'SaaS - Budget'!BP111*'SaaS - Budget'!BP112+'SaaS - Budget'!BP114*'SaaS - Budget'!BP115</f>
        <v>15000</v>
      </c>
      <c r="BD102" s="25">
        <f>'SaaS - Budget'!BQ108*'SaaS - Budget'!BQ109+'SaaS - Budget'!BQ111*'SaaS - Budget'!BQ112+'SaaS - Budget'!BQ114*'SaaS - Budget'!BQ115</f>
        <v>15000</v>
      </c>
      <c r="BE102" s="25">
        <f>'SaaS - Budget'!BR108*'SaaS - Budget'!BR109+'SaaS - Budget'!BR111*'SaaS - Budget'!BR112+'SaaS - Budget'!BR114*'SaaS - Budget'!BR115</f>
        <v>15000</v>
      </c>
      <c r="BF102" s="25">
        <f>'SaaS - Budget'!BS108*'SaaS - Budget'!BS109+'SaaS - Budget'!BS111*'SaaS - Budget'!BS112+'SaaS - Budget'!BS114*'SaaS - Budget'!BS115</f>
        <v>15000</v>
      </c>
      <c r="BG102" s="25">
        <f>'SaaS - Budget'!BT108*'SaaS - Budget'!BT109+'SaaS - Budget'!BT111*'SaaS - Budget'!BT112+'SaaS - Budget'!BT114*'SaaS - Budget'!BT115</f>
        <v>15000</v>
      </c>
      <c r="BH102" s="25">
        <f>'SaaS - Budget'!BU108*'SaaS - Budget'!BU109+'SaaS - Budget'!BU111*'SaaS - Budget'!BU112+'SaaS - Budget'!BU114*'SaaS - Budget'!BU115</f>
        <v>15000</v>
      </c>
      <c r="BI102" s="25">
        <f>'SaaS - Budget'!BV108*'SaaS - Budget'!BV109+'SaaS - Budget'!BV111*'SaaS - Budget'!BV112+'SaaS - Budget'!BV114*'SaaS - Budget'!BV115</f>
        <v>15000</v>
      </c>
      <c r="BJ102" s="25">
        <f>'SaaS - Budget'!BW108*'SaaS - Budget'!BW109+'SaaS - Budget'!BW111*'SaaS - Budget'!BW112+'SaaS - Budget'!BW114*'SaaS - Budget'!BW115</f>
        <v>15000</v>
      </c>
      <c r="BK102" s="25">
        <f>'SaaS - Budget'!BX108*'SaaS - Budget'!BX109+'SaaS - Budget'!BX111*'SaaS - Budget'!BX112+'SaaS - Budget'!BX114*'SaaS - Budget'!BX115</f>
        <v>15000</v>
      </c>
      <c r="BL102" s="25">
        <f>'SaaS - Budget'!BY108*'SaaS - Budget'!BY109+'SaaS - Budget'!BY111*'SaaS - Budget'!BY112+'SaaS - Budget'!BY114*'SaaS - Budget'!BY115</f>
        <v>15000</v>
      </c>
      <c r="BM102" s="25">
        <f>'SaaS - Budget'!BZ108*'SaaS - Budget'!BZ109+'SaaS - Budget'!BZ111*'SaaS - Budget'!BZ112+'SaaS - Budget'!BZ114*'SaaS - Budget'!BZ115</f>
        <v>15000</v>
      </c>
      <c r="BN102" s="23"/>
    </row>
    <row r="103" spans="1:66" ht="15.75" customHeight="1" outlineLevel="1">
      <c r="A103" s="23" t="s">
        <v>9</v>
      </c>
      <c r="B103" s="16" t="str">
        <f t="shared" si="10"/>
        <v>BSales &amp; Marketing</v>
      </c>
      <c r="C103" s="23" t="s">
        <v>73</v>
      </c>
      <c r="D103" s="23"/>
      <c r="E103" s="23"/>
      <c r="F103" s="25">
        <f>('SaaS - Budget'!S121+'SaaS - Budget'!S122)*'SaaS - Budget'!S124+('SaaS - Budget'!S126+'SaaS - Budget'!S127)*'SaaS - Budget'!S129+('SaaS - Budget'!S131+'SaaS - Budget'!S132)*'SaaS - Budget'!S134+('SaaS - Budget'!S137+'SaaS - Budget'!S138)*'SaaS - Budget'!S139</f>
        <v>0</v>
      </c>
      <c r="G103" s="25">
        <f>('SaaS - Budget'!T121+'SaaS - Budget'!T122)*'SaaS - Budget'!T124+('SaaS - Budget'!T126+'SaaS - Budget'!T127)*'SaaS - Budget'!T129+('SaaS - Budget'!T131+'SaaS - Budget'!T132)*'SaaS - Budget'!T134+('SaaS - Budget'!T137+'SaaS - Budget'!T138)*'SaaS - Budget'!T139</f>
        <v>0</v>
      </c>
      <c r="H103" s="25">
        <f>('SaaS - Budget'!U121+'SaaS - Budget'!U122)*'SaaS - Budget'!U124+('SaaS - Budget'!U126+'SaaS - Budget'!U127)*'SaaS - Budget'!U129+('SaaS - Budget'!U131+'SaaS - Budget'!U132)*'SaaS - Budget'!U134+('SaaS - Budget'!U137+'SaaS - Budget'!U138)*'SaaS - Budget'!U139</f>
        <v>20000</v>
      </c>
      <c r="I103" s="25">
        <f>('SaaS - Budget'!V121+'SaaS - Budget'!V122)*'SaaS - Budget'!V124+('SaaS - Budget'!V126+'SaaS - Budget'!V127)*'SaaS - Budget'!V129+('SaaS - Budget'!V131+'SaaS - Budget'!V132)*'SaaS - Budget'!V134+('SaaS - Budget'!V137+'SaaS - Budget'!V138)*'SaaS - Budget'!V139</f>
        <v>20000</v>
      </c>
      <c r="J103" s="25">
        <f>('SaaS - Budget'!W121+'SaaS - Budget'!W122)*'SaaS - Budget'!W124+('SaaS - Budget'!W126+'SaaS - Budget'!W127)*'SaaS - Budget'!W129+('SaaS - Budget'!W131+'SaaS - Budget'!W132)*'SaaS - Budget'!W134+('SaaS - Budget'!W137+'SaaS - Budget'!W138)*'SaaS - Budget'!W139</f>
        <v>20000</v>
      </c>
      <c r="K103" s="25">
        <f>('SaaS - Budget'!X121+'SaaS - Budget'!X122)*'SaaS - Budget'!X124+('SaaS - Budget'!X126+'SaaS - Budget'!X127)*'SaaS - Budget'!X129+('SaaS - Budget'!X131+'SaaS - Budget'!X132)*'SaaS - Budget'!X134+('SaaS - Budget'!X137+'SaaS - Budget'!X138)*'SaaS - Budget'!X139</f>
        <v>20000</v>
      </c>
      <c r="L103" s="25">
        <f>('SaaS - Budget'!Y121+'SaaS - Budget'!Y122)*'SaaS - Budget'!Y124+('SaaS - Budget'!Y126+'SaaS - Budget'!Y127)*'SaaS - Budget'!Y129+('SaaS - Budget'!Y131+'SaaS - Budget'!Y132)*'SaaS - Budget'!Y134+('SaaS - Budget'!Y137+'SaaS - Budget'!Y138)*'SaaS - Budget'!Y139</f>
        <v>20000</v>
      </c>
      <c r="M103" s="25">
        <f>('SaaS - Budget'!Z121+'SaaS - Budget'!Z122)*'SaaS - Budget'!Z124+('SaaS - Budget'!Z126+'SaaS - Budget'!Z127)*'SaaS - Budget'!Z129+('SaaS - Budget'!Z131+'SaaS - Budget'!Z132)*'SaaS - Budget'!Z134+('SaaS - Budget'!Z137+'SaaS - Budget'!Z138)*'SaaS - Budget'!Z139</f>
        <v>20000</v>
      </c>
      <c r="N103" s="25">
        <f>('SaaS - Budget'!AA121+'SaaS - Budget'!AA122)*'SaaS - Budget'!AA124+('SaaS - Budget'!AA126+'SaaS - Budget'!AA127)*'SaaS - Budget'!AA129+('SaaS - Budget'!AA131+'SaaS - Budget'!AA132)*'SaaS - Budget'!AA134+('SaaS - Budget'!AA137+'SaaS - Budget'!AA138)*'SaaS - Budget'!AA139</f>
        <v>40000</v>
      </c>
      <c r="O103" s="25">
        <f>('SaaS - Budget'!AB121+'SaaS - Budget'!AB122)*'SaaS - Budget'!AB124+('SaaS - Budget'!AB126+'SaaS - Budget'!AB127)*'SaaS - Budget'!AB129+('SaaS - Budget'!AB131+'SaaS - Budget'!AB132)*'SaaS - Budget'!AB134+('SaaS - Budget'!AB137+'SaaS - Budget'!AB138)*'SaaS - Budget'!AB139</f>
        <v>40000</v>
      </c>
      <c r="P103" s="25">
        <f>('SaaS - Budget'!AC121+'SaaS - Budget'!AC122)*'SaaS - Budget'!AC124+('SaaS - Budget'!AC126+'SaaS - Budget'!AC127)*'SaaS - Budget'!AC129+('SaaS - Budget'!AC131+'SaaS - Budget'!AC132)*'SaaS - Budget'!AC134+('SaaS - Budget'!AC137+'SaaS - Budget'!AC138)*'SaaS - Budget'!AC139</f>
        <v>40000</v>
      </c>
      <c r="Q103" s="25">
        <f>('SaaS - Budget'!AD121+'SaaS - Budget'!AD122)*'SaaS - Budget'!AD124+('SaaS - Budget'!AD126+'SaaS - Budget'!AD127)*'SaaS - Budget'!AD129+('SaaS - Budget'!AD131+'SaaS - Budget'!AD132)*'SaaS - Budget'!AD134+('SaaS - Budget'!AD137+'SaaS - Budget'!AD138)*'SaaS - Budget'!AD139</f>
        <v>40000</v>
      </c>
      <c r="R103" s="25">
        <f>('SaaS - Budget'!AE121+'SaaS - Budget'!AE122)*'SaaS - Budget'!AE124+('SaaS - Budget'!AE126+'SaaS - Budget'!AE127)*'SaaS - Budget'!AE129+('SaaS - Budget'!AE131+'SaaS - Budget'!AE132)*'SaaS - Budget'!AE134+('SaaS - Budget'!AE137+'SaaS - Budget'!AE138)*'SaaS - Budget'!AE139</f>
        <v>40000</v>
      </c>
      <c r="S103" s="25">
        <f>('SaaS - Budget'!AF121+'SaaS - Budget'!AF122)*'SaaS - Budget'!AF124+('SaaS - Budget'!AF126+'SaaS - Budget'!AF127)*'SaaS - Budget'!AF129+('SaaS - Budget'!AF131+'SaaS - Budget'!AF132)*'SaaS - Budget'!AF134+('SaaS - Budget'!AF137+'SaaS - Budget'!AF138)*'SaaS - Budget'!AF139</f>
        <v>60000</v>
      </c>
      <c r="T103" s="25">
        <f>('SaaS - Budget'!AG121+'SaaS - Budget'!AG122)*'SaaS - Budget'!AG124+('SaaS - Budget'!AG126+'SaaS - Budget'!AG127)*'SaaS - Budget'!AG129+('SaaS - Budget'!AG131+'SaaS - Budget'!AG132)*'SaaS - Budget'!AG134+('SaaS - Budget'!AG137+'SaaS - Budget'!AG138)*'SaaS - Budget'!AG139</f>
        <v>60000</v>
      </c>
      <c r="U103" s="25">
        <f>('SaaS - Budget'!AH121+'SaaS - Budget'!AH122)*'SaaS - Budget'!AH124+('SaaS - Budget'!AH126+'SaaS - Budget'!AH127)*'SaaS - Budget'!AH129+('SaaS - Budget'!AH131+'SaaS - Budget'!AH132)*'SaaS - Budget'!AH134+('SaaS - Budget'!AH137+'SaaS - Budget'!AH138)*'SaaS - Budget'!AH139</f>
        <v>60000</v>
      </c>
      <c r="V103" s="25">
        <f>('SaaS - Budget'!AI121+'SaaS - Budget'!AI122)*'SaaS - Budget'!AI124+('SaaS - Budget'!AI126+'SaaS - Budget'!AI127)*'SaaS - Budget'!AI129+('SaaS - Budget'!AI131+'SaaS - Budget'!AI132)*'SaaS - Budget'!AI134+('SaaS - Budget'!AI137+'SaaS - Budget'!AI138)*'SaaS - Budget'!AI139</f>
        <v>96000</v>
      </c>
      <c r="W103" s="25">
        <f>('SaaS - Budget'!AJ121+'SaaS - Budget'!AJ122)*'SaaS - Budget'!AJ124+('SaaS - Budget'!AJ126+'SaaS - Budget'!AJ127)*'SaaS - Budget'!AJ129+('SaaS - Budget'!AJ131+'SaaS - Budget'!AJ132)*'SaaS - Budget'!AJ134+('SaaS - Budget'!AJ137+'SaaS - Budget'!AJ138)*'SaaS - Budget'!AJ139</f>
        <v>96000</v>
      </c>
      <c r="X103" s="25">
        <f>('SaaS - Budget'!AK121+'SaaS - Budget'!AK122)*'SaaS - Budget'!AK124+('SaaS - Budget'!AK126+'SaaS - Budget'!AK127)*'SaaS - Budget'!AK129+('SaaS - Budget'!AK131+'SaaS - Budget'!AK132)*'SaaS - Budget'!AK134+('SaaS - Budget'!AK137+'SaaS - Budget'!AK138)*'SaaS - Budget'!AK139</f>
        <v>96000</v>
      </c>
      <c r="Y103" s="25">
        <f>('SaaS - Budget'!AL121+'SaaS - Budget'!AL122)*'SaaS - Budget'!AL124+('SaaS - Budget'!AL126+'SaaS - Budget'!AL127)*'SaaS - Budget'!AL129+('SaaS - Budget'!AL131+'SaaS - Budget'!AL132)*'SaaS - Budget'!AL134+('SaaS - Budget'!AL137+'SaaS - Budget'!AL138)*'SaaS - Budget'!AL139</f>
        <v>96000</v>
      </c>
      <c r="Z103" s="25">
        <f>('SaaS - Budget'!AM121+'SaaS - Budget'!AM122)*'SaaS - Budget'!AM124+('SaaS - Budget'!AM126+'SaaS - Budget'!AM127)*'SaaS - Budget'!AM129+('SaaS - Budget'!AM131+'SaaS - Budget'!AM132)*'SaaS - Budget'!AM134+('SaaS - Budget'!AM137+'SaaS - Budget'!AM138)*'SaaS - Budget'!AM139</f>
        <v>164000</v>
      </c>
      <c r="AA103" s="25">
        <f>('SaaS - Budget'!AN121+'SaaS - Budget'!AN122)*'SaaS - Budget'!AN124+('SaaS - Budget'!AN126+'SaaS - Budget'!AN127)*'SaaS - Budget'!AN129+('SaaS - Budget'!AN131+'SaaS - Budget'!AN132)*'SaaS - Budget'!AN134+('SaaS - Budget'!AN137+'SaaS - Budget'!AN138)*'SaaS - Budget'!AN139</f>
        <v>164000</v>
      </c>
      <c r="AB103" s="25">
        <f>('SaaS - Budget'!AO121+'SaaS - Budget'!AO122)*'SaaS - Budget'!AO124+('SaaS - Budget'!AO126+'SaaS - Budget'!AO127)*'SaaS - Budget'!AO129+('SaaS - Budget'!AO131+'SaaS - Budget'!AO132)*'SaaS - Budget'!AO134+('SaaS - Budget'!AO137+'SaaS - Budget'!AO138)*'SaaS - Budget'!AO139</f>
        <v>164000</v>
      </c>
      <c r="AC103" s="25">
        <f>('SaaS - Budget'!AP121+'SaaS - Budget'!AP122)*'SaaS - Budget'!AP124+('SaaS - Budget'!AP126+'SaaS - Budget'!AP127)*'SaaS - Budget'!AP129+('SaaS - Budget'!AP131+'SaaS - Budget'!AP132)*'SaaS - Budget'!AP134+('SaaS - Budget'!AP137+'SaaS - Budget'!AP138)*'SaaS - Budget'!AP139</f>
        <v>164000</v>
      </c>
      <c r="AD103" s="25">
        <f>('SaaS - Budget'!AQ121+'SaaS - Budget'!AQ122)*'SaaS - Budget'!AQ124+('SaaS - Budget'!AQ126+'SaaS - Budget'!AQ127)*'SaaS - Budget'!AQ129+('SaaS - Budget'!AQ131+'SaaS - Budget'!AQ132)*'SaaS - Budget'!AQ134+('SaaS - Budget'!AQ137+'SaaS - Budget'!AQ138)*'SaaS - Budget'!AQ139</f>
        <v>164000</v>
      </c>
      <c r="AE103" s="25">
        <f>('SaaS - Budget'!AR121+'SaaS - Budget'!AR122)*'SaaS - Budget'!AR124+('SaaS - Budget'!AR126+'SaaS - Budget'!AR127)*'SaaS - Budget'!AR129+('SaaS - Budget'!AR131+'SaaS - Budget'!AR132)*'SaaS - Budget'!AR134+('SaaS - Budget'!AR137+'SaaS - Budget'!AR138)*'SaaS - Budget'!AR139</f>
        <v>232000</v>
      </c>
      <c r="AF103" s="25">
        <f>('SaaS - Budget'!AS121+'SaaS - Budget'!AS122)*'SaaS - Budget'!AS124+('SaaS - Budget'!AS126+'SaaS - Budget'!AS127)*'SaaS - Budget'!AS129+('SaaS - Budget'!AS131+'SaaS - Budget'!AS132)*'SaaS - Budget'!AS134+('SaaS - Budget'!AS137+'SaaS - Budget'!AS138)*'SaaS - Budget'!AS139</f>
        <v>232000</v>
      </c>
      <c r="AG103" s="25">
        <f>('SaaS - Budget'!AT121+'SaaS - Budget'!AT122)*'SaaS - Budget'!AT124+('SaaS - Budget'!AT126+'SaaS - Budget'!AT127)*'SaaS - Budget'!AT129+('SaaS - Budget'!AT131+'SaaS - Budget'!AT132)*'SaaS - Budget'!AT134+('SaaS - Budget'!AT137+'SaaS - Budget'!AT138)*'SaaS - Budget'!AT139</f>
        <v>232000</v>
      </c>
      <c r="AH103" s="25">
        <f>('SaaS - Budget'!AU121+'SaaS - Budget'!AU122)*'SaaS - Budget'!AU124+('SaaS - Budget'!AU126+'SaaS - Budget'!AU127)*'SaaS - Budget'!AU129+('SaaS - Budget'!AU131+'SaaS - Budget'!AU132)*'SaaS - Budget'!AU134+('SaaS - Budget'!AU137+'SaaS - Budget'!AU138)*'SaaS - Budget'!AU139</f>
        <v>232000</v>
      </c>
      <c r="AI103" s="25">
        <f>('SaaS - Budget'!AV121+'SaaS - Budget'!AV122)*'SaaS - Budget'!AV124+('SaaS - Budget'!AV126+'SaaS - Budget'!AV127)*'SaaS - Budget'!AV129+('SaaS - Budget'!AV131+'SaaS - Budget'!AV132)*'SaaS - Budget'!AV134+('SaaS - Budget'!AV137+'SaaS - Budget'!AV138)*'SaaS - Budget'!AV139</f>
        <v>232000</v>
      </c>
      <c r="AJ103" s="25">
        <f>('SaaS - Budget'!AW121+'SaaS - Budget'!AW122)*'SaaS - Budget'!AW124+('SaaS - Budget'!AW126+'SaaS - Budget'!AW127)*'SaaS - Budget'!AW129+('SaaS - Budget'!AW131+'SaaS - Budget'!AW132)*'SaaS - Budget'!AW134+('SaaS - Budget'!AW137+'SaaS - Budget'!AW138)*'SaaS - Budget'!AW139</f>
        <v>232000</v>
      </c>
      <c r="AK103" s="25">
        <f>('SaaS - Budget'!AX121+'SaaS - Budget'!AX122)*'SaaS - Budget'!AX124+('SaaS - Budget'!AX126+'SaaS - Budget'!AX127)*'SaaS - Budget'!AX129+('SaaS - Budget'!AX131+'SaaS - Budget'!AX132)*'SaaS - Budget'!AX134+('SaaS - Budget'!AX137+'SaaS - Budget'!AX138)*'SaaS - Budget'!AX139</f>
        <v>232000</v>
      </c>
      <c r="AL103" s="25">
        <f>('SaaS - Budget'!AY121+'SaaS - Budget'!AY122)*'SaaS - Budget'!AY124+('SaaS - Budget'!AY126+'SaaS - Budget'!AY127)*'SaaS - Budget'!AY129+('SaaS - Budget'!AY131+'SaaS - Budget'!AY132)*'SaaS - Budget'!AY134+('SaaS - Budget'!AY137+'SaaS - Budget'!AY138)*'SaaS - Budget'!AY139</f>
        <v>232000</v>
      </c>
      <c r="AM103" s="25">
        <f>('SaaS - Budget'!AZ121+'SaaS - Budget'!AZ122)*'SaaS - Budget'!AZ124+('SaaS - Budget'!AZ126+'SaaS - Budget'!AZ127)*'SaaS - Budget'!AZ129+('SaaS - Budget'!AZ131+'SaaS - Budget'!AZ132)*'SaaS - Budget'!AZ134+('SaaS - Budget'!AZ137+'SaaS - Budget'!AZ138)*'SaaS - Budget'!AZ139</f>
        <v>232000</v>
      </c>
      <c r="AN103" s="25">
        <f>('SaaS - Budget'!BA121+'SaaS - Budget'!BA122)*'SaaS - Budget'!BA124+('SaaS - Budget'!BA126+'SaaS - Budget'!BA127)*'SaaS - Budget'!BA129+('SaaS - Budget'!BA131+'SaaS - Budget'!BA132)*'SaaS - Budget'!BA134+('SaaS - Budget'!BA137+'SaaS - Budget'!BA138)*'SaaS - Budget'!BA139</f>
        <v>232000</v>
      </c>
      <c r="AO103" s="25">
        <f>('SaaS - Budget'!BB121+'SaaS - Budget'!BB122)*'SaaS - Budget'!BB124+('SaaS - Budget'!BB126+'SaaS - Budget'!BB127)*'SaaS - Budget'!BB129+('SaaS - Budget'!BB131+'SaaS - Budget'!BB132)*'SaaS - Budget'!BB134+('SaaS - Budget'!BB137+'SaaS - Budget'!BB138)*'SaaS - Budget'!BB139</f>
        <v>232000</v>
      </c>
      <c r="AP103" s="25">
        <f>('SaaS - Budget'!BC121+'SaaS - Budget'!BC122)*'SaaS - Budget'!BC124+('SaaS - Budget'!BC126+'SaaS - Budget'!BC127)*'SaaS - Budget'!BC129+('SaaS - Budget'!BC131+'SaaS - Budget'!BC132)*'SaaS - Budget'!BC134+('SaaS - Budget'!BC137+'SaaS - Budget'!BC138)*'SaaS - Budget'!BC139</f>
        <v>232000</v>
      </c>
      <c r="AQ103" s="25">
        <f>('SaaS - Budget'!BD121+'SaaS - Budget'!BD122)*'SaaS - Budget'!BD124+('SaaS - Budget'!BD126+'SaaS - Budget'!BD127)*'SaaS - Budget'!BD129+('SaaS - Budget'!BD131+'SaaS - Budget'!BD132)*'SaaS - Budget'!BD134+('SaaS - Budget'!BD137+'SaaS - Budget'!BD138)*'SaaS - Budget'!BD139</f>
        <v>232000</v>
      </c>
      <c r="AR103" s="25">
        <f>('SaaS - Budget'!BE121+'SaaS - Budget'!BE122)*'SaaS - Budget'!BE124+('SaaS - Budget'!BE126+'SaaS - Budget'!BE127)*'SaaS - Budget'!BE129+('SaaS - Budget'!BE131+'SaaS - Budget'!BE132)*'SaaS - Budget'!BE134+('SaaS - Budget'!BE137+'SaaS - Budget'!BE138)*'SaaS - Budget'!BE139</f>
        <v>232000</v>
      </c>
      <c r="AS103" s="25">
        <f>('SaaS - Budget'!BF121+'SaaS - Budget'!BF122)*'SaaS - Budget'!BF124+('SaaS - Budget'!BF126+'SaaS - Budget'!BF127)*'SaaS - Budget'!BF129+('SaaS - Budget'!BF131+'SaaS - Budget'!BF132)*'SaaS - Budget'!BF134+('SaaS - Budget'!BF137+'SaaS - Budget'!BF138)*'SaaS - Budget'!BF139</f>
        <v>232000</v>
      </c>
      <c r="AT103" s="25">
        <f>('SaaS - Budget'!BG121+'SaaS - Budget'!BG122)*'SaaS - Budget'!BG124+('SaaS - Budget'!BG126+'SaaS - Budget'!BG127)*'SaaS - Budget'!BG129+('SaaS - Budget'!BG131+'SaaS - Budget'!BG132)*'SaaS - Budget'!BG134+('SaaS - Budget'!BG137+'SaaS - Budget'!BG138)*'SaaS - Budget'!BG139</f>
        <v>232000</v>
      </c>
      <c r="AU103" s="25">
        <f>('SaaS - Budget'!BH121+'SaaS - Budget'!BH122)*'SaaS - Budget'!BH124+('SaaS - Budget'!BH126+'SaaS - Budget'!BH127)*'SaaS - Budget'!BH129+('SaaS - Budget'!BH131+'SaaS - Budget'!BH132)*'SaaS - Budget'!BH134+('SaaS - Budget'!BH137+'SaaS - Budget'!BH138)*'SaaS - Budget'!BH139</f>
        <v>232000</v>
      </c>
      <c r="AV103" s="25">
        <f>('SaaS - Budget'!BI121+'SaaS - Budget'!BI122)*'SaaS - Budget'!BI124+('SaaS - Budget'!BI126+'SaaS - Budget'!BI127)*'SaaS - Budget'!BI129+('SaaS - Budget'!BI131+'SaaS - Budget'!BI132)*'SaaS - Budget'!BI134+('SaaS - Budget'!BI137+'SaaS - Budget'!BI138)*'SaaS - Budget'!BI139</f>
        <v>232000</v>
      </c>
      <c r="AW103" s="25">
        <f>('SaaS - Budget'!BJ121+'SaaS - Budget'!BJ122)*'SaaS - Budget'!BJ124+('SaaS - Budget'!BJ126+'SaaS - Budget'!BJ127)*'SaaS - Budget'!BJ129+('SaaS - Budget'!BJ131+'SaaS - Budget'!BJ132)*'SaaS - Budget'!BJ134+('SaaS - Budget'!BJ137+'SaaS - Budget'!BJ138)*'SaaS - Budget'!BJ139</f>
        <v>232000</v>
      </c>
      <c r="AX103" s="25">
        <f>('SaaS - Budget'!BK121+'SaaS - Budget'!BK122)*'SaaS - Budget'!BK124+('SaaS - Budget'!BK126+'SaaS - Budget'!BK127)*'SaaS - Budget'!BK129+('SaaS - Budget'!BK131+'SaaS - Budget'!BK132)*'SaaS - Budget'!BK134+('SaaS - Budget'!BK137+'SaaS - Budget'!BK138)*'SaaS - Budget'!BK139</f>
        <v>232000</v>
      </c>
      <c r="AY103" s="25">
        <f>('SaaS - Budget'!BL121+'SaaS - Budget'!BL122)*'SaaS - Budget'!BL124+('SaaS - Budget'!BL126+'SaaS - Budget'!BL127)*'SaaS - Budget'!BL129+('SaaS - Budget'!BL131+'SaaS - Budget'!BL132)*'SaaS - Budget'!BL134+('SaaS - Budget'!BL137+'SaaS - Budget'!BL138)*'SaaS - Budget'!BL139</f>
        <v>232000</v>
      </c>
      <c r="AZ103" s="25">
        <f>('SaaS - Budget'!BM121+'SaaS - Budget'!BM122)*'SaaS - Budget'!BM124+('SaaS - Budget'!BM126+'SaaS - Budget'!BM127)*'SaaS - Budget'!BM129+('SaaS - Budget'!BM131+'SaaS - Budget'!BM132)*'SaaS - Budget'!BM134+('SaaS - Budget'!BM137+'SaaS - Budget'!BM138)*'SaaS - Budget'!BM139</f>
        <v>232000</v>
      </c>
      <c r="BA103" s="25">
        <f>('SaaS - Budget'!BN121+'SaaS - Budget'!BN122)*'SaaS - Budget'!BN124+('SaaS - Budget'!BN126+'SaaS - Budget'!BN127)*'SaaS - Budget'!BN129+('SaaS - Budget'!BN131+'SaaS - Budget'!BN132)*'SaaS - Budget'!BN134+('SaaS - Budget'!BN137+'SaaS - Budget'!BN138)*'SaaS - Budget'!BN139</f>
        <v>232000</v>
      </c>
      <c r="BB103" s="25">
        <f>('SaaS - Budget'!BO121+'SaaS - Budget'!BO122)*'SaaS - Budget'!BO124+('SaaS - Budget'!BO126+'SaaS - Budget'!BO127)*'SaaS - Budget'!BO129+('SaaS - Budget'!BO131+'SaaS - Budget'!BO132)*'SaaS - Budget'!BO134+('SaaS - Budget'!BO137+'SaaS - Budget'!BO138)*'SaaS - Budget'!BO139</f>
        <v>232000</v>
      </c>
      <c r="BC103" s="25">
        <f>('SaaS - Budget'!BP121+'SaaS - Budget'!BP122)*'SaaS - Budget'!BP124+('SaaS - Budget'!BP126+'SaaS - Budget'!BP127)*'SaaS - Budget'!BP129+('SaaS - Budget'!BP131+'SaaS - Budget'!BP132)*'SaaS - Budget'!BP134+('SaaS - Budget'!BP137+'SaaS - Budget'!BP138)*'SaaS - Budget'!BP139</f>
        <v>232000</v>
      </c>
      <c r="BD103" s="25">
        <f>('SaaS - Budget'!BQ121+'SaaS - Budget'!BQ122)*'SaaS - Budget'!BQ124+('SaaS - Budget'!BQ126+'SaaS - Budget'!BQ127)*'SaaS - Budget'!BQ129+('SaaS - Budget'!BQ131+'SaaS - Budget'!BQ132)*'SaaS - Budget'!BQ134+('SaaS - Budget'!BQ137+'SaaS - Budget'!BQ138)*'SaaS - Budget'!BQ139</f>
        <v>232000</v>
      </c>
      <c r="BE103" s="25">
        <f>('SaaS - Budget'!BR121+'SaaS - Budget'!BR122)*'SaaS - Budget'!BR124+('SaaS - Budget'!BR126+'SaaS - Budget'!BR127)*'SaaS - Budget'!BR129+('SaaS - Budget'!BR131+'SaaS - Budget'!BR132)*'SaaS - Budget'!BR134+('SaaS - Budget'!BR137+'SaaS - Budget'!BR138)*'SaaS - Budget'!BR139</f>
        <v>232000</v>
      </c>
      <c r="BF103" s="25">
        <f>('SaaS - Budget'!BS121+'SaaS - Budget'!BS122)*'SaaS - Budget'!BS124+('SaaS - Budget'!BS126+'SaaS - Budget'!BS127)*'SaaS - Budget'!BS129+('SaaS - Budget'!BS131+'SaaS - Budget'!BS132)*'SaaS - Budget'!BS134+('SaaS - Budget'!BS137+'SaaS - Budget'!BS138)*'SaaS - Budget'!BS139</f>
        <v>232000</v>
      </c>
      <c r="BG103" s="25">
        <f>('SaaS - Budget'!BT121+'SaaS - Budget'!BT122)*'SaaS - Budget'!BT124+('SaaS - Budget'!BT126+'SaaS - Budget'!BT127)*'SaaS - Budget'!BT129+('SaaS - Budget'!BT131+'SaaS - Budget'!BT132)*'SaaS - Budget'!BT134+('SaaS - Budget'!BT137+'SaaS - Budget'!BT138)*'SaaS - Budget'!BT139</f>
        <v>232000</v>
      </c>
      <c r="BH103" s="25">
        <f>('SaaS - Budget'!BU121+'SaaS - Budget'!BU122)*'SaaS - Budget'!BU124+('SaaS - Budget'!BU126+'SaaS - Budget'!BU127)*'SaaS - Budget'!BU129+('SaaS - Budget'!BU131+'SaaS - Budget'!BU132)*'SaaS - Budget'!BU134+('SaaS - Budget'!BU137+'SaaS - Budget'!BU138)*'SaaS - Budget'!BU139</f>
        <v>232000</v>
      </c>
      <c r="BI103" s="25">
        <f>('SaaS - Budget'!BV121+'SaaS - Budget'!BV122)*'SaaS - Budget'!BV124+('SaaS - Budget'!BV126+'SaaS - Budget'!BV127)*'SaaS - Budget'!BV129+('SaaS - Budget'!BV131+'SaaS - Budget'!BV132)*'SaaS - Budget'!BV134+('SaaS - Budget'!BV137+'SaaS - Budget'!BV138)*'SaaS - Budget'!BV139</f>
        <v>232000</v>
      </c>
      <c r="BJ103" s="25">
        <f>('SaaS - Budget'!BW121+'SaaS - Budget'!BW122)*'SaaS - Budget'!BW124+('SaaS - Budget'!BW126+'SaaS - Budget'!BW127)*'SaaS - Budget'!BW129+('SaaS - Budget'!BW131+'SaaS - Budget'!BW132)*'SaaS - Budget'!BW134+('SaaS - Budget'!BW137+'SaaS - Budget'!BW138)*'SaaS - Budget'!BW139</f>
        <v>232000</v>
      </c>
      <c r="BK103" s="25">
        <f>('SaaS - Budget'!BX121+'SaaS - Budget'!BX122)*'SaaS - Budget'!BX124+('SaaS - Budget'!BX126+'SaaS - Budget'!BX127)*'SaaS - Budget'!BX129+('SaaS - Budget'!BX131+'SaaS - Budget'!BX132)*'SaaS - Budget'!BX134+('SaaS - Budget'!BX137+'SaaS - Budget'!BX138)*'SaaS - Budget'!BX139</f>
        <v>232000</v>
      </c>
      <c r="BL103" s="25">
        <f>('SaaS - Budget'!BY121+'SaaS - Budget'!BY122)*'SaaS - Budget'!BY124+('SaaS - Budget'!BY126+'SaaS - Budget'!BY127)*'SaaS - Budget'!BY129+('SaaS - Budget'!BY131+'SaaS - Budget'!BY132)*'SaaS - Budget'!BY134+('SaaS - Budget'!BY137+'SaaS - Budget'!BY138)*'SaaS - Budget'!BY139</f>
        <v>232000</v>
      </c>
      <c r="BM103" s="25">
        <f>('SaaS - Budget'!BZ121+'SaaS - Budget'!BZ122)*'SaaS - Budget'!BZ124+('SaaS - Budget'!BZ126+'SaaS - Budget'!BZ127)*'SaaS - Budget'!BZ129+('SaaS - Budget'!BZ131+'SaaS - Budget'!BZ132)*'SaaS - Budget'!BZ134+('SaaS - Budget'!BZ137+'SaaS - Budget'!BZ138)*'SaaS - Budget'!BZ139</f>
        <v>232000</v>
      </c>
      <c r="BN103" s="23"/>
    </row>
    <row r="104" spans="1:66" ht="15.75" customHeight="1" outlineLevel="1">
      <c r="A104" s="23" t="s">
        <v>9</v>
      </c>
      <c r="B104" s="16" t="str">
        <f t="shared" si="10"/>
        <v>BCustomer Success</v>
      </c>
      <c r="C104" s="23" t="s">
        <v>74</v>
      </c>
      <c r="D104" s="23"/>
      <c r="E104" s="23"/>
      <c r="F104" s="25">
        <f ca="1">'SaaS - Budget'!S141*'SaaS - Budget'!S142</f>
        <v>30000</v>
      </c>
      <c r="G104" s="25">
        <f ca="1">'SaaS - Budget'!T141*'SaaS - Budget'!T142</f>
        <v>30000</v>
      </c>
      <c r="H104" s="25">
        <f ca="1">'SaaS - Budget'!U141*'SaaS - Budget'!U142</f>
        <v>30000</v>
      </c>
      <c r="I104" s="25">
        <f ca="1">'SaaS - Budget'!V141*'SaaS - Budget'!V142</f>
        <v>30000</v>
      </c>
      <c r="J104" s="25">
        <f ca="1">'SaaS - Budget'!W141*'SaaS - Budget'!W142</f>
        <v>30000</v>
      </c>
      <c r="K104" s="25">
        <f ca="1">'SaaS - Budget'!X141*'SaaS - Budget'!X142</f>
        <v>25000</v>
      </c>
      <c r="L104" s="25">
        <f ca="1">'SaaS - Budget'!Y141*'SaaS - Budget'!Y142</f>
        <v>25000</v>
      </c>
      <c r="M104" s="25">
        <f ca="1">'SaaS - Budget'!Z141*'SaaS - Budget'!Z142</f>
        <v>30000</v>
      </c>
      <c r="N104" s="25">
        <f ca="1">'SaaS - Budget'!AA141*'SaaS - Budget'!AA142</f>
        <v>35000</v>
      </c>
      <c r="O104" s="25">
        <f ca="1">'SaaS - Budget'!AB141*'SaaS - Budget'!AB142</f>
        <v>45000</v>
      </c>
      <c r="P104" s="25">
        <f ca="1">'SaaS - Budget'!AC141*'SaaS - Budget'!AC142</f>
        <v>55000</v>
      </c>
      <c r="Q104" s="25">
        <f ca="1">'SaaS - Budget'!AD141*'SaaS - Budget'!AD142</f>
        <v>65000</v>
      </c>
      <c r="R104" s="25">
        <f ca="1">'SaaS - Budget'!AE141*'SaaS - Budget'!AE142</f>
        <v>75000</v>
      </c>
      <c r="S104" s="25">
        <f ca="1">'SaaS - Budget'!AF141*'SaaS - Budget'!AF142</f>
        <v>85000</v>
      </c>
      <c r="T104" s="25">
        <f ca="1">'SaaS - Budget'!AG141*'SaaS - Budget'!AG142</f>
        <v>100000</v>
      </c>
      <c r="U104" s="25">
        <f ca="1">'SaaS - Budget'!AH141*'SaaS - Budget'!AH142</f>
        <v>120000</v>
      </c>
      <c r="V104" s="25">
        <f ca="1">'SaaS - Budget'!AI141*'SaaS - Budget'!AI142</f>
        <v>140000</v>
      </c>
      <c r="W104" s="25">
        <f ca="1">'SaaS - Budget'!AJ141*'SaaS - Budget'!AJ142</f>
        <v>160000</v>
      </c>
      <c r="X104" s="25">
        <f ca="1">'SaaS - Budget'!AK141*'SaaS - Budget'!AK142</f>
        <v>180000</v>
      </c>
      <c r="Y104" s="25">
        <f ca="1">'SaaS - Budget'!AL141*'SaaS - Budget'!AL142</f>
        <v>205000</v>
      </c>
      <c r="Z104" s="25">
        <f ca="1">'SaaS - Budget'!AM141*'SaaS - Budget'!AM142</f>
        <v>230000</v>
      </c>
      <c r="AA104" s="25">
        <f ca="1">'SaaS - Budget'!AN141*'SaaS - Budget'!AN142</f>
        <v>265000</v>
      </c>
      <c r="AB104" s="25">
        <f ca="1">'SaaS - Budget'!AO141*'SaaS - Budget'!AO142</f>
        <v>305000</v>
      </c>
      <c r="AC104" s="25">
        <f ca="1">'SaaS - Budget'!AP141*'SaaS - Budget'!AP142</f>
        <v>350000</v>
      </c>
      <c r="AD104" s="25">
        <f ca="1">'SaaS - Budget'!AQ141*'SaaS - Budget'!AQ142</f>
        <v>395000</v>
      </c>
      <c r="AE104" s="25">
        <f ca="1">'SaaS - Budget'!AR141*'SaaS - Budget'!AR142</f>
        <v>455000</v>
      </c>
      <c r="AF104" s="25">
        <f ca="1">'SaaS - Budget'!AS141*'SaaS - Budget'!AS142</f>
        <v>525000</v>
      </c>
      <c r="AG104" s="25">
        <f ca="1">'SaaS - Budget'!AT141*'SaaS - Budget'!AT142</f>
        <v>610000</v>
      </c>
      <c r="AH104" s="25">
        <f ca="1">'SaaS - Budget'!AU141*'SaaS - Budget'!AU142</f>
        <v>695000</v>
      </c>
      <c r="AI104" s="25">
        <f ca="1">'SaaS - Budget'!AV141*'SaaS - Budget'!AV142</f>
        <v>775000</v>
      </c>
      <c r="AJ104" s="25">
        <f ca="1">'SaaS - Budget'!AW141*'SaaS - Budget'!AW142</f>
        <v>865000</v>
      </c>
      <c r="AK104" s="25">
        <f ca="1">'SaaS - Budget'!AX141*'SaaS - Budget'!AX142</f>
        <v>970000</v>
      </c>
      <c r="AL104" s="25">
        <f ca="1">'SaaS - Budget'!AY141*'SaaS - Budget'!AY142</f>
        <v>1090000</v>
      </c>
      <c r="AM104" s="25">
        <f ca="1">'SaaS - Budget'!AZ141*'SaaS - Budget'!AZ142</f>
        <v>1205000</v>
      </c>
      <c r="AN104" s="25">
        <f ca="1">'SaaS - Budget'!BA141*'SaaS - Budget'!BA142</f>
        <v>1315000</v>
      </c>
      <c r="AO104" s="25">
        <f ca="1">'SaaS - Budget'!BB141*'SaaS - Budget'!BB142</f>
        <v>1425000</v>
      </c>
      <c r="AP104" s="25">
        <f ca="1">'SaaS - Budget'!BC141*'SaaS - Budget'!BC142</f>
        <v>1535000</v>
      </c>
      <c r="AQ104" s="25">
        <f ca="1">'SaaS - Budget'!BD141*'SaaS - Budget'!BD142</f>
        <v>1640000</v>
      </c>
      <c r="AR104" s="25">
        <f ca="1">'SaaS - Budget'!BE141*'SaaS - Budget'!BE142</f>
        <v>1745000</v>
      </c>
      <c r="AS104" s="25">
        <f ca="1">'SaaS - Budget'!BF141*'SaaS - Budget'!BF142</f>
        <v>1845000</v>
      </c>
      <c r="AT104" s="25">
        <f ca="1">'SaaS - Budget'!BG141*'SaaS - Budget'!BG142</f>
        <v>1945000</v>
      </c>
      <c r="AU104" s="25">
        <f ca="1">'SaaS - Budget'!BH141*'SaaS - Budget'!BH142</f>
        <v>2045000</v>
      </c>
      <c r="AV104" s="25">
        <f ca="1">'SaaS - Budget'!BI141*'SaaS - Budget'!BI142</f>
        <v>2140000</v>
      </c>
      <c r="AW104" s="25">
        <f ca="1">'SaaS - Budget'!BJ141*'SaaS - Budget'!BJ142</f>
        <v>2230000</v>
      </c>
      <c r="AX104" s="25">
        <f ca="1">'SaaS - Budget'!BK141*'SaaS - Budget'!BK142</f>
        <v>2325000</v>
      </c>
      <c r="AY104" s="25">
        <f ca="1">'SaaS - Budget'!BL141*'SaaS - Budget'!BL142</f>
        <v>2415000</v>
      </c>
      <c r="AZ104" s="25">
        <f ca="1">'SaaS - Budget'!BM141*'SaaS - Budget'!BM142</f>
        <v>2500000</v>
      </c>
      <c r="BA104" s="25">
        <f ca="1">'SaaS - Budget'!BN141*'SaaS - Budget'!BN142</f>
        <v>2590000</v>
      </c>
      <c r="BB104" s="25">
        <f ca="1">'SaaS - Budget'!BO141*'SaaS - Budget'!BO142</f>
        <v>2675000</v>
      </c>
      <c r="BC104" s="25">
        <f ca="1">'SaaS - Budget'!BP141*'SaaS - Budget'!BP142</f>
        <v>2755000</v>
      </c>
      <c r="BD104" s="25">
        <f ca="1">'SaaS - Budget'!BQ141*'SaaS - Budget'!BQ142</f>
        <v>2840000</v>
      </c>
      <c r="BE104" s="25">
        <f ca="1">'SaaS - Budget'!BR141*'SaaS - Budget'!BR142</f>
        <v>2920000</v>
      </c>
      <c r="BF104" s="25">
        <f ca="1">'SaaS - Budget'!BS141*'SaaS - Budget'!BS142</f>
        <v>2995000</v>
      </c>
      <c r="BG104" s="25">
        <f ca="1">'SaaS - Budget'!BT141*'SaaS - Budget'!BT142</f>
        <v>3070000</v>
      </c>
      <c r="BH104" s="25">
        <f ca="1">'SaaS - Budget'!BU141*'SaaS - Budget'!BU142</f>
        <v>3145000</v>
      </c>
      <c r="BI104" s="25">
        <f ca="1">'SaaS - Budget'!BV141*'SaaS - Budget'!BV142</f>
        <v>3220000</v>
      </c>
      <c r="BJ104" s="25">
        <f ca="1">'SaaS - Budget'!BW141*'SaaS - Budget'!BW142</f>
        <v>3295000</v>
      </c>
      <c r="BK104" s="25">
        <f ca="1">'SaaS - Budget'!BX141*'SaaS - Budget'!BX142</f>
        <v>3365000</v>
      </c>
      <c r="BL104" s="25">
        <f ca="1">'SaaS - Budget'!BY141*'SaaS - Budget'!BY142</f>
        <v>3435000</v>
      </c>
      <c r="BM104" s="25">
        <f ca="1">'SaaS - Budget'!BZ141*'SaaS - Budget'!BZ142</f>
        <v>3500000</v>
      </c>
      <c r="BN104" s="23"/>
    </row>
    <row r="105" spans="1:66" ht="15.75" customHeight="1" outlineLevel="1">
      <c r="A105" s="23" t="s">
        <v>9</v>
      </c>
      <c r="B105" s="16" t="str">
        <f t="shared" si="10"/>
        <v>BDevelopment</v>
      </c>
      <c r="C105" s="23" t="s">
        <v>75</v>
      </c>
      <c r="D105" s="23"/>
      <c r="E105" s="23"/>
      <c r="F105" s="25">
        <f>('SaaS - Budget'!S146+'SaaS - Budget'!S147)*'SaaS - Budget'!S148+('SaaS - Budget'!S150+'SaaS - Budget'!S151)*'SaaS - Budget'!S152+('SaaS - Budget'!S154+'SaaS - Budget'!S155)*'SaaS - Budget'!S156</f>
        <v>0</v>
      </c>
      <c r="G105" s="25">
        <f>('SaaS - Budget'!T146+'SaaS - Budget'!T147)*'SaaS - Budget'!T148+('SaaS - Budget'!T150+'SaaS - Budget'!T151)*'SaaS - Budget'!T152+('SaaS - Budget'!T154+'SaaS - Budget'!T155)*'SaaS - Budget'!T156</f>
        <v>0</v>
      </c>
      <c r="H105" s="25">
        <f>('SaaS - Budget'!U146+'SaaS - Budget'!U147)*'SaaS - Budget'!U148+('SaaS - Budget'!U150+'SaaS - Budget'!U151)*'SaaS - Budget'!U152+('SaaS - Budget'!U154+'SaaS - Budget'!U155)*'SaaS - Budget'!U156</f>
        <v>13500</v>
      </c>
      <c r="I105" s="25">
        <f>('SaaS - Budget'!V146+'SaaS - Budget'!V147)*'SaaS - Budget'!V148+('SaaS - Budget'!V150+'SaaS - Budget'!V151)*'SaaS - Budget'!V152+('SaaS - Budget'!V154+'SaaS - Budget'!V155)*'SaaS - Budget'!V156</f>
        <v>13500</v>
      </c>
      <c r="J105" s="25">
        <f>('SaaS - Budget'!W146+'SaaS - Budget'!W147)*'SaaS - Budget'!W148+('SaaS - Budget'!W150+'SaaS - Budget'!W151)*'SaaS - Budget'!W152+('SaaS - Budget'!W154+'SaaS - Budget'!W155)*'SaaS - Budget'!W156</f>
        <v>13500</v>
      </c>
      <c r="K105" s="25">
        <f>('SaaS - Budget'!X146+'SaaS - Budget'!X147)*'SaaS - Budget'!X148+('SaaS - Budget'!X150+'SaaS - Budget'!X151)*'SaaS - Budget'!X152+('SaaS - Budget'!X154+'SaaS - Budget'!X155)*'SaaS - Budget'!X156</f>
        <v>13500</v>
      </c>
      <c r="L105" s="25">
        <f>('SaaS - Budget'!Y146+'SaaS - Budget'!Y147)*'SaaS - Budget'!Y148+('SaaS - Budget'!Y150+'SaaS - Budget'!Y151)*'SaaS - Budget'!Y152+('SaaS - Budget'!Y154+'SaaS - Budget'!Y155)*'SaaS - Budget'!Y156</f>
        <v>13500</v>
      </c>
      <c r="M105" s="25">
        <f>('SaaS - Budget'!Z146+'SaaS - Budget'!Z147)*'SaaS - Budget'!Z148+('SaaS - Budget'!Z150+'SaaS - Budget'!Z151)*'SaaS - Budget'!Z152+('SaaS - Budget'!Z154+'SaaS - Budget'!Z155)*'SaaS - Budget'!Z156</f>
        <v>13500</v>
      </c>
      <c r="N105" s="25">
        <f>('SaaS - Budget'!AA146+'SaaS - Budget'!AA147)*'SaaS - Budget'!AA148+('SaaS - Budget'!AA150+'SaaS - Budget'!AA151)*'SaaS - Budget'!AA152+('SaaS - Budget'!AA154+'SaaS - Budget'!AA155)*'SaaS - Budget'!AA156</f>
        <v>27000</v>
      </c>
      <c r="O105" s="25">
        <f>('SaaS - Budget'!AB146+'SaaS - Budget'!AB147)*'SaaS - Budget'!AB148+('SaaS - Budget'!AB150+'SaaS - Budget'!AB151)*'SaaS - Budget'!AB152+('SaaS - Budget'!AB154+'SaaS - Budget'!AB155)*'SaaS - Budget'!AB156</f>
        <v>27000</v>
      </c>
      <c r="P105" s="25">
        <f>('SaaS - Budget'!AC146+'SaaS - Budget'!AC147)*'SaaS - Budget'!AC148+('SaaS - Budget'!AC150+'SaaS - Budget'!AC151)*'SaaS - Budget'!AC152+('SaaS - Budget'!AC154+'SaaS - Budget'!AC155)*'SaaS - Budget'!AC156</f>
        <v>27000</v>
      </c>
      <c r="Q105" s="25">
        <f>('SaaS - Budget'!AD146+'SaaS - Budget'!AD147)*'SaaS - Budget'!AD148+('SaaS - Budget'!AD150+'SaaS - Budget'!AD151)*'SaaS - Budget'!AD152+('SaaS - Budget'!AD154+'SaaS - Budget'!AD155)*'SaaS - Budget'!AD156</f>
        <v>27000</v>
      </c>
      <c r="R105" s="25">
        <f>('SaaS - Budget'!AE146+'SaaS - Budget'!AE147)*'SaaS - Budget'!AE148+('SaaS - Budget'!AE150+'SaaS - Budget'!AE151)*'SaaS - Budget'!AE152+('SaaS - Budget'!AE154+'SaaS - Budget'!AE155)*'SaaS - Budget'!AE156</f>
        <v>27000</v>
      </c>
      <c r="S105" s="25">
        <f>('SaaS - Budget'!AF146+'SaaS - Budget'!AF147)*'SaaS - Budget'!AF148+('SaaS - Budget'!AF150+'SaaS - Budget'!AF151)*'SaaS - Budget'!AF152+('SaaS - Budget'!AF154+'SaaS - Budget'!AF155)*'SaaS - Budget'!AF156</f>
        <v>40500</v>
      </c>
      <c r="T105" s="25">
        <f>('SaaS - Budget'!AG146+'SaaS - Budget'!AG147)*'SaaS - Budget'!AG148+('SaaS - Budget'!AG150+'SaaS - Budget'!AG151)*'SaaS - Budget'!AG152+('SaaS - Budget'!AG154+'SaaS - Budget'!AG155)*'SaaS - Budget'!AG156</f>
        <v>40500</v>
      </c>
      <c r="U105" s="25">
        <f>('SaaS - Budget'!AH146+'SaaS - Budget'!AH147)*'SaaS - Budget'!AH148+('SaaS - Budget'!AH150+'SaaS - Budget'!AH151)*'SaaS - Budget'!AH152+('SaaS - Budget'!AH154+'SaaS - Budget'!AH155)*'SaaS - Budget'!AH156</f>
        <v>40500</v>
      </c>
      <c r="V105" s="25">
        <f>('SaaS - Budget'!AI146+'SaaS - Budget'!AI147)*'SaaS - Budget'!AI148+('SaaS - Budget'!AI150+'SaaS - Budget'!AI151)*'SaaS - Budget'!AI152+('SaaS - Budget'!AI154+'SaaS - Budget'!AI155)*'SaaS - Budget'!AI156</f>
        <v>67500</v>
      </c>
      <c r="W105" s="25">
        <f>('SaaS - Budget'!AJ146+'SaaS - Budget'!AJ147)*'SaaS - Budget'!AJ148+('SaaS - Budget'!AJ150+'SaaS - Budget'!AJ151)*'SaaS - Budget'!AJ152+('SaaS - Budget'!AJ154+'SaaS - Budget'!AJ155)*'SaaS - Budget'!AJ156</f>
        <v>67500</v>
      </c>
      <c r="X105" s="25">
        <f>('SaaS - Budget'!AK146+'SaaS - Budget'!AK147)*'SaaS - Budget'!AK148+('SaaS - Budget'!AK150+'SaaS - Budget'!AK151)*'SaaS - Budget'!AK152+('SaaS - Budget'!AK154+'SaaS - Budget'!AK155)*'SaaS - Budget'!AK156</f>
        <v>67500</v>
      </c>
      <c r="Y105" s="25">
        <f>('SaaS - Budget'!AL146+'SaaS - Budget'!AL147)*'SaaS - Budget'!AL148+('SaaS - Budget'!AL150+'SaaS - Budget'!AL151)*'SaaS - Budget'!AL152+('SaaS - Budget'!AL154+'SaaS - Budget'!AL155)*'SaaS - Budget'!AL156</f>
        <v>67500</v>
      </c>
      <c r="Z105" s="25">
        <f>('SaaS - Budget'!AM146+'SaaS - Budget'!AM147)*'SaaS - Budget'!AM148+('SaaS - Budget'!AM150+'SaaS - Budget'!AM151)*'SaaS - Budget'!AM152+('SaaS - Budget'!AM154+'SaaS - Budget'!AM155)*'SaaS - Budget'!AM156</f>
        <v>121500</v>
      </c>
      <c r="AA105" s="25">
        <f>('SaaS - Budget'!AN146+'SaaS - Budget'!AN147)*'SaaS - Budget'!AN148+('SaaS - Budget'!AN150+'SaaS - Budget'!AN151)*'SaaS - Budget'!AN152+('SaaS - Budget'!AN154+'SaaS - Budget'!AN155)*'SaaS - Budget'!AN156</f>
        <v>121500</v>
      </c>
      <c r="AB105" s="25">
        <f>('SaaS - Budget'!AO146+'SaaS - Budget'!AO147)*'SaaS - Budget'!AO148+('SaaS - Budget'!AO150+'SaaS - Budget'!AO151)*'SaaS - Budget'!AO152+('SaaS - Budget'!AO154+'SaaS - Budget'!AO155)*'SaaS - Budget'!AO156</f>
        <v>121500</v>
      </c>
      <c r="AC105" s="25">
        <f>('SaaS - Budget'!AP146+'SaaS - Budget'!AP147)*'SaaS - Budget'!AP148+('SaaS - Budget'!AP150+'SaaS - Budget'!AP151)*'SaaS - Budget'!AP152+('SaaS - Budget'!AP154+'SaaS - Budget'!AP155)*'SaaS - Budget'!AP156</f>
        <v>121500</v>
      </c>
      <c r="AD105" s="25">
        <f>('SaaS - Budget'!AQ146+'SaaS - Budget'!AQ147)*'SaaS - Budget'!AQ148+('SaaS - Budget'!AQ150+'SaaS - Budget'!AQ151)*'SaaS - Budget'!AQ152+('SaaS - Budget'!AQ154+'SaaS - Budget'!AQ155)*'SaaS - Budget'!AQ156</f>
        <v>121500</v>
      </c>
      <c r="AE105" s="25">
        <f>('SaaS - Budget'!AR146+'SaaS - Budget'!AR147)*'SaaS - Budget'!AR148+('SaaS - Budget'!AR150+'SaaS - Budget'!AR151)*'SaaS - Budget'!AR152+('SaaS - Budget'!AR154+'SaaS - Budget'!AR155)*'SaaS - Budget'!AR156</f>
        <v>175500</v>
      </c>
      <c r="AF105" s="25">
        <f>('SaaS - Budget'!AS146+'SaaS - Budget'!AS147)*'SaaS - Budget'!AS148+('SaaS - Budget'!AS150+'SaaS - Budget'!AS151)*'SaaS - Budget'!AS152+('SaaS - Budget'!AS154+'SaaS - Budget'!AS155)*'SaaS - Budget'!AS156</f>
        <v>175500</v>
      </c>
      <c r="AG105" s="25">
        <f>('SaaS - Budget'!AT146+'SaaS - Budget'!AT147)*'SaaS - Budget'!AT148+('SaaS - Budget'!AT150+'SaaS - Budget'!AT151)*'SaaS - Budget'!AT152+('SaaS - Budget'!AT154+'SaaS - Budget'!AT155)*'SaaS - Budget'!AT156</f>
        <v>175500</v>
      </c>
      <c r="AH105" s="25">
        <f>('SaaS - Budget'!AU146+'SaaS - Budget'!AU147)*'SaaS - Budget'!AU148+('SaaS - Budget'!AU150+'SaaS - Budget'!AU151)*'SaaS - Budget'!AU152+('SaaS - Budget'!AU154+'SaaS - Budget'!AU155)*'SaaS - Budget'!AU156</f>
        <v>175500</v>
      </c>
      <c r="AI105" s="25">
        <f>('SaaS - Budget'!AV146+'SaaS - Budget'!AV147)*'SaaS - Budget'!AV148+('SaaS - Budget'!AV150+'SaaS - Budget'!AV151)*'SaaS - Budget'!AV152+('SaaS - Budget'!AV154+'SaaS - Budget'!AV155)*'SaaS - Budget'!AV156</f>
        <v>175500</v>
      </c>
      <c r="AJ105" s="25">
        <f>('SaaS - Budget'!AW146+'SaaS - Budget'!AW147)*'SaaS - Budget'!AW148+('SaaS - Budget'!AW150+'SaaS - Budget'!AW151)*'SaaS - Budget'!AW152+('SaaS - Budget'!AW154+'SaaS - Budget'!AW155)*'SaaS - Budget'!AW156</f>
        <v>175500</v>
      </c>
      <c r="AK105" s="25">
        <f>('SaaS - Budget'!AX146+'SaaS - Budget'!AX147)*'SaaS - Budget'!AX148+('SaaS - Budget'!AX150+'SaaS - Budget'!AX151)*'SaaS - Budget'!AX152+('SaaS - Budget'!AX154+'SaaS - Budget'!AX155)*'SaaS - Budget'!AX156</f>
        <v>175500</v>
      </c>
      <c r="AL105" s="25">
        <f>('SaaS - Budget'!AY146+'SaaS - Budget'!AY147)*'SaaS - Budget'!AY148+('SaaS - Budget'!AY150+'SaaS - Budget'!AY151)*'SaaS - Budget'!AY152+('SaaS - Budget'!AY154+'SaaS - Budget'!AY155)*'SaaS - Budget'!AY156</f>
        <v>175500</v>
      </c>
      <c r="AM105" s="25">
        <f>('SaaS - Budget'!AZ146+'SaaS - Budget'!AZ147)*'SaaS - Budget'!AZ148+('SaaS - Budget'!AZ150+'SaaS - Budget'!AZ151)*'SaaS - Budget'!AZ152+('SaaS - Budget'!AZ154+'SaaS - Budget'!AZ155)*'SaaS - Budget'!AZ156</f>
        <v>175500</v>
      </c>
      <c r="AN105" s="25">
        <f>('SaaS - Budget'!BA146+'SaaS - Budget'!BA147)*'SaaS - Budget'!BA148+('SaaS - Budget'!BA150+'SaaS - Budget'!BA151)*'SaaS - Budget'!BA152+('SaaS - Budget'!BA154+'SaaS - Budget'!BA155)*'SaaS - Budget'!BA156</f>
        <v>175500</v>
      </c>
      <c r="AO105" s="25">
        <f>('SaaS - Budget'!BB146+'SaaS - Budget'!BB147)*'SaaS - Budget'!BB148+('SaaS - Budget'!BB150+'SaaS - Budget'!BB151)*'SaaS - Budget'!BB152+('SaaS - Budget'!BB154+'SaaS - Budget'!BB155)*'SaaS - Budget'!BB156</f>
        <v>175500</v>
      </c>
      <c r="AP105" s="25">
        <f>('SaaS - Budget'!BC146+'SaaS - Budget'!BC147)*'SaaS - Budget'!BC148+('SaaS - Budget'!BC150+'SaaS - Budget'!BC151)*'SaaS - Budget'!BC152+('SaaS - Budget'!BC154+'SaaS - Budget'!BC155)*'SaaS - Budget'!BC156</f>
        <v>175500</v>
      </c>
      <c r="AQ105" s="25">
        <f>('SaaS - Budget'!BD146+'SaaS - Budget'!BD147)*'SaaS - Budget'!BD148+('SaaS - Budget'!BD150+'SaaS - Budget'!BD151)*'SaaS - Budget'!BD152+('SaaS - Budget'!BD154+'SaaS - Budget'!BD155)*'SaaS - Budget'!BD156</f>
        <v>175500</v>
      </c>
      <c r="AR105" s="25">
        <f>('SaaS - Budget'!BE146+'SaaS - Budget'!BE147)*'SaaS - Budget'!BE148+('SaaS - Budget'!BE150+'SaaS - Budget'!BE151)*'SaaS - Budget'!BE152+('SaaS - Budget'!BE154+'SaaS - Budget'!BE155)*'SaaS - Budget'!BE156</f>
        <v>175500</v>
      </c>
      <c r="AS105" s="25">
        <f>('SaaS - Budget'!BF146+'SaaS - Budget'!BF147)*'SaaS - Budget'!BF148+('SaaS - Budget'!BF150+'SaaS - Budget'!BF151)*'SaaS - Budget'!BF152+('SaaS - Budget'!BF154+'SaaS - Budget'!BF155)*'SaaS - Budget'!BF156</f>
        <v>175500</v>
      </c>
      <c r="AT105" s="25">
        <f>('SaaS - Budget'!BG146+'SaaS - Budget'!BG147)*'SaaS - Budget'!BG148+('SaaS - Budget'!BG150+'SaaS - Budget'!BG151)*'SaaS - Budget'!BG152+('SaaS - Budget'!BG154+'SaaS - Budget'!BG155)*'SaaS - Budget'!BG156</f>
        <v>175500</v>
      </c>
      <c r="AU105" s="25">
        <f>('SaaS - Budget'!BH146+'SaaS - Budget'!BH147)*'SaaS - Budget'!BH148+('SaaS - Budget'!BH150+'SaaS - Budget'!BH151)*'SaaS - Budget'!BH152+('SaaS - Budget'!BH154+'SaaS - Budget'!BH155)*'SaaS - Budget'!BH156</f>
        <v>175500</v>
      </c>
      <c r="AV105" s="25">
        <f>('SaaS - Budget'!BI146+'SaaS - Budget'!BI147)*'SaaS - Budget'!BI148+('SaaS - Budget'!BI150+'SaaS - Budget'!BI151)*'SaaS - Budget'!BI152+('SaaS - Budget'!BI154+'SaaS - Budget'!BI155)*'SaaS - Budget'!BI156</f>
        <v>175500</v>
      </c>
      <c r="AW105" s="25">
        <f>('SaaS - Budget'!BJ146+'SaaS - Budget'!BJ147)*'SaaS - Budget'!BJ148+('SaaS - Budget'!BJ150+'SaaS - Budget'!BJ151)*'SaaS - Budget'!BJ152+('SaaS - Budget'!BJ154+'SaaS - Budget'!BJ155)*'SaaS - Budget'!BJ156</f>
        <v>175500</v>
      </c>
      <c r="AX105" s="25">
        <f>('SaaS - Budget'!BK146+'SaaS - Budget'!BK147)*'SaaS - Budget'!BK148+('SaaS - Budget'!BK150+'SaaS - Budget'!BK151)*'SaaS - Budget'!BK152+('SaaS - Budget'!BK154+'SaaS - Budget'!BK155)*'SaaS - Budget'!BK156</f>
        <v>175500</v>
      </c>
      <c r="AY105" s="25">
        <f>('SaaS - Budget'!BL146+'SaaS - Budget'!BL147)*'SaaS - Budget'!BL148+('SaaS - Budget'!BL150+'SaaS - Budget'!BL151)*'SaaS - Budget'!BL152+('SaaS - Budget'!BL154+'SaaS - Budget'!BL155)*'SaaS - Budget'!BL156</f>
        <v>175500</v>
      </c>
      <c r="AZ105" s="25">
        <f>('SaaS - Budget'!BM146+'SaaS - Budget'!BM147)*'SaaS - Budget'!BM148+('SaaS - Budget'!BM150+'SaaS - Budget'!BM151)*'SaaS - Budget'!BM152+('SaaS - Budget'!BM154+'SaaS - Budget'!BM155)*'SaaS - Budget'!BM156</f>
        <v>175500</v>
      </c>
      <c r="BA105" s="25">
        <f>('SaaS - Budget'!BN146+'SaaS - Budget'!BN147)*'SaaS - Budget'!BN148+('SaaS - Budget'!BN150+'SaaS - Budget'!BN151)*'SaaS - Budget'!BN152+('SaaS - Budget'!BN154+'SaaS - Budget'!BN155)*'SaaS - Budget'!BN156</f>
        <v>175500</v>
      </c>
      <c r="BB105" s="25">
        <f>('SaaS - Budget'!BO146+'SaaS - Budget'!BO147)*'SaaS - Budget'!BO148+('SaaS - Budget'!BO150+'SaaS - Budget'!BO151)*'SaaS - Budget'!BO152+('SaaS - Budget'!BO154+'SaaS - Budget'!BO155)*'SaaS - Budget'!BO156</f>
        <v>175500</v>
      </c>
      <c r="BC105" s="25">
        <f>('SaaS - Budget'!BP146+'SaaS - Budget'!BP147)*'SaaS - Budget'!BP148+('SaaS - Budget'!BP150+'SaaS - Budget'!BP151)*'SaaS - Budget'!BP152+('SaaS - Budget'!BP154+'SaaS - Budget'!BP155)*'SaaS - Budget'!BP156</f>
        <v>175500</v>
      </c>
      <c r="BD105" s="25">
        <f>('SaaS - Budget'!BQ146+'SaaS - Budget'!BQ147)*'SaaS - Budget'!BQ148+('SaaS - Budget'!BQ150+'SaaS - Budget'!BQ151)*'SaaS - Budget'!BQ152+('SaaS - Budget'!BQ154+'SaaS - Budget'!BQ155)*'SaaS - Budget'!BQ156</f>
        <v>175500</v>
      </c>
      <c r="BE105" s="25">
        <f>('SaaS - Budget'!BR146+'SaaS - Budget'!BR147)*'SaaS - Budget'!BR148+('SaaS - Budget'!BR150+'SaaS - Budget'!BR151)*'SaaS - Budget'!BR152+('SaaS - Budget'!BR154+'SaaS - Budget'!BR155)*'SaaS - Budget'!BR156</f>
        <v>175500</v>
      </c>
      <c r="BF105" s="25">
        <f>('SaaS - Budget'!BS146+'SaaS - Budget'!BS147)*'SaaS - Budget'!BS148+('SaaS - Budget'!BS150+'SaaS - Budget'!BS151)*'SaaS - Budget'!BS152+('SaaS - Budget'!BS154+'SaaS - Budget'!BS155)*'SaaS - Budget'!BS156</f>
        <v>175500</v>
      </c>
      <c r="BG105" s="25">
        <f>('SaaS - Budget'!BT146+'SaaS - Budget'!BT147)*'SaaS - Budget'!BT148+('SaaS - Budget'!BT150+'SaaS - Budget'!BT151)*'SaaS - Budget'!BT152+('SaaS - Budget'!BT154+'SaaS - Budget'!BT155)*'SaaS - Budget'!BT156</f>
        <v>175500</v>
      </c>
      <c r="BH105" s="25">
        <f>('SaaS - Budget'!BU146+'SaaS - Budget'!BU147)*'SaaS - Budget'!BU148+('SaaS - Budget'!BU150+'SaaS - Budget'!BU151)*'SaaS - Budget'!BU152+('SaaS - Budget'!BU154+'SaaS - Budget'!BU155)*'SaaS - Budget'!BU156</f>
        <v>175500</v>
      </c>
      <c r="BI105" s="25">
        <f>('SaaS - Budget'!BV146+'SaaS - Budget'!BV147)*'SaaS - Budget'!BV148+('SaaS - Budget'!BV150+'SaaS - Budget'!BV151)*'SaaS - Budget'!BV152+('SaaS - Budget'!BV154+'SaaS - Budget'!BV155)*'SaaS - Budget'!BV156</f>
        <v>175500</v>
      </c>
      <c r="BJ105" s="25">
        <f>('SaaS - Budget'!BW146+'SaaS - Budget'!BW147)*'SaaS - Budget'!BW148+('SaaS - Budget'!BW150+'SaaS - Budget'!BW151)*'SaaS - Budget'!BW152+('SaaS - Budget'!BW154+'SaaS - Budget'!BW155)*'SaaS - Budget'!BW156</f>
        <v>175500</v>
      </c>
      <c r="BK105" s="25">
        <f>('SaaS - Budget'!BX146+'SaaS - Budget'!BX147)*'SaaS - Budget'!BX148+('SaaS - Budget'!BX150+'SaaS - Budget'!BX151)*'SaaS - Budget'!BX152+('SaaS - Budget'!BX154+'SaaS - Budget'!BX155)*'SaaS - Budget'!BX156</f>
        <v>175500</v>
      </c>
      <c r="BL105" s="25">
        <f>('SaaS - Budget'!BY146+'SaaS - Budget'!BY147)*'SaaS - Budget'!BY148+('SaaS - Budget'!BY150+'SaaS - Budget'!BY151)*'SaaS - Budget'!BY152+('SaaS - Budget'!BY154+'SaaS - Budget'!BY155)*'SaaS - Budget'!BY156</f>
        <v>175500</v>
      </c>
      <c r="BM105" s="25">
        <f>('SaaS - Budget'!BZ146+'SaaS - Budget'!BZ147)*'SaaS - Budget'!BZ148+('SaaS - Budget'!BZ150+'SaaS - Budget'!BZ151)*'SaaS - Budget'!BZ152+('SaaS - Budget'!BZ154+'SaaS - Budget'!BZ155)*'SaaS - Budget'!BZ156</f>
        <v>175500</v>
      </c>
      <c r="BN105" s="23"/>
    </row>
    <row r="106" spans="1:66" ht="15.75" customHeight="1" outlineLevel="1">
      <c r="A106" s="23" t="s">
        <v>9</v>
      </c>
      <c r="B106" s="16" t="str">
        <f t="shared" si="10"/>
        <v>BManagement Support &amp; Admin</v>
      </c>
      <c r="C106" s="23" t="s">
        <v>76</v>
      </c>
      <c r="D106" s="23"/>
      <c r="E106" s="23"/>
      <c r="F106" s="25">
        <f>'SaaS - Budget'!S158*'SaaS - Budget'!S161</f>
        <v>0</v>
      </c>
      <c r="G106" s="25">
        <f>'SaaS - Budget'!T158*'SaaS - Budget'!T161</f>
        <v>0</v>
      </c>
      <c r="H106" s="25">
        <f>'SaaS - Budget'!U158*'SaaS - Budget'!U161</f>
        <v>5000</v>
      </c>
      <c r="I106" s="25">
        <f>'SaaS - Budget'!V158*'SaaS - Budget'!V161</f>
        <v>5000</v>
      </c>
      <c r="J106" s="25">
        <f>'SaaS - Budget'!W158*'SaaS - Budget'!W161</f>
        <v>5000</v>
      </c>
      <c r="K106" s="25">
        <f>'SaaS - Budget'!X158*'SaaS - Budget'!X161</f>
        <v>5000</v>
      </c>
      <c r="L106" s="25">
        <f>'SaaS - Budget'!Y158*'SaaS - Budget'!Y161</f>
        <v>5000</v>
      </c>
      <c r="M106" s="25">
        <f>'SaaS - Budget'!Z158*'SaaS - Budget'!Z161</f>
        <v>5000</v>
      </c>
      <c r="N106" s="25">
        <f>'SaaS - Budget'!AA158*'SaaS - Budget'!AA161</f>
        <v>10000</v>
      </c>
      <c r="O106" s="25">
        <f>'SaaS - Budget'!AB158*'SaaS - Budget'!AB161</f>
        <v>10000</v>
      </c>
      <c r="P106" s="25">
        <f>'SaaS - Budget'!AC158*'SaaS - Budget'!AC161</f>
        <v>10000</v>
      </c>
      <c r="Q106" s="25">
        <f>'SaaS - Budget'!AD158*'SaaS - Budget'!AD161</f>
        <v>10000</v>
      </c>
      <c r="R106" s="25">
        <f>'SaaS - Budget'!AE158*'SaaS - Budget'!AE161</f>
        <v>10000</v>
      </c>
      <c r="S106" s="25">
        <f>'SaaS - Budget'!AF158*'SaaS - Budget'!AF161</f>
        <v>15000</v>
      </c>
      <c r="T106" s="25">
        <f>'SaaS - Budget'!AG158*'SaaS - Budget'!AG161</f>
        <v>15000</v>
      </c>
      <c r="U106" s="25">
        <f>'SaaS - Budget'!AH158*'SaaS - Budget'!AH161</f>
        <v>15000</v>
      </c>
      <c r="V106" s="25">
        <f>'SaaS - Budget'!AI158*'SaaS - Budget'!AI161</f>
        <v>25000</v>
      </c>
      <c r="W106" s="25">
        <f>'SaaS - Budget'!AJ158*'SaaS - Budget'!AJ161</f>
        <v>25000</v>
      </c>
      <c r="X106" s="25">
        <f>'SaaS - Budget'!AK158*'SaaS - Budget'!AK161</f>
        <v>25000</v>
      </c>
      <c r="Y106" s="25">
        <f>'SaaS - Budget'!AL158*'SaaS - Budget'!AL161</f>
        <v>25000</v>
      </c>
      <c r="Z106" s="25">
        <f>'SaaS - Budget'!AM158*'SaaS - Budget'!AM161</f>
        <v>45000</v>
      </c>
      <c r="AA106" s="25">
        <f>'SaaS - Budget'!AN158*'SaaS - Budget'!AN161</f>
        <v>45000</v>
      </c>
      <c r="AB106" s="25">
        <f>'SaaS - Budget'!AO158*'SaaS - Budget'!AO161</f>
        <v>45000</v>
      </c>
      <c r="AC106" s="25">
        <f>'SaaS - Budget'!AP158*'SaaS - Budget'!AP161</f>
        <v>45000</v>
      </c>
      <c r="AD106" s="25">
        <f>'SaaS - Budget'!AQ158*'SaaS - Budget'!AQ161</f>
        <v>45000</v>
      </c>
      <c r="AE106" s="25">
        <f>'SaaS - Budget'!AR158*'SaaS - Budget'!AR161</f>
        <v>65000</v>
      </c>
      <c r="AF106" s="25">
        <f>'SaaS - Budget'!AS158*'SaaS - Budget'!AS161</f>
        <v>65000</v>
      </c>
      <c r="AG106" s="25">
        <f>'SaaS - Budget'!AT158*'SaaS - Budget'!AT161</f>
        <v>65000</v>
      </c>
      <c r="AH106" s="25">
        <f>'SaaS - Budget'!AU158*'SaaS - Budget'!AU161</f>
        <v>65000</v>
      </c>
      <c r="AI106" s="25">
        <f>'SaaS - Budget'!AV158*'SaaS - Budget'!AV161</f>
        <v>65000</v>
      </c>
      <c r="AJ106" s="25">
        <f>'SaaS - Budget'!AW158*'SaaS - Budget'!AW161</f>
        <v>65000</v>
      </c>
      <c r="AK106" s="25">
        <f>'SaaS - Budget'!AX158*'SaaS - Budget'!AX161</f>
        <v>65000</v>
      </c>
      <c r="AL106" s="25">
        <f>'SaaS - Budget'!AY158*'SaaS - Budget'!AY161</f>
        <v>65000</v>
      </c>
      <c r="AM106" s="25">
        <f>'SaaS - Budget'!AZ158*'SaaS - Budget'!AZ161</f>
        <v>65000</v>
      </c>
      <c r="AN106" s="25">
        <f>'SaaS - Budget'!BA158*'SaaS - Budget'!BA161</f>
        <v>65000</v>
      </c>
      <c r="AO106" s="25">
        <f>'SaaS - Budget'!BB158*'SaaS - Budget'!BB161</f>
        <v>65000</v>
      </c>
      <c r="AP106" s="25">
        <f>'SaaS - Budget'!BC158*'SaaS - Budget'!BC161</f>
        <v>65000</v>
      </c>
      <c r="AQ106" s="25">
        <f>'SaaS - Budget'!BD158*'SaaS - Budget'!BD161</f>
        <v>65000</v>
      </c>
      <c r="AR106" s="25">
        <f>'SaaS - Budget'!BE158*'SaaS - Budget'!BE161</f>
        <v>65000</v>
      </c>
      <c r="AS106" s="25">
        <f>'SaaS - Budget'!BF158*'SaaS - Budget'!BF161</f>
        <v>65000</v>
      </c>
      <c r="AT106" s="25">
        <f>'SaaS - Budget'!BG158*'SaaS - Budget'!BG161</f>
        <v>65000</v>
      </c>
      <c r="AU106" s="25">
        <f>'SaaS - Budget'!BH158*'SaaS - Budget'!BH161</f>
        <v>65000</v>
      </c>
      <c r="AV106" s="25">
        <f>'SaaS - Budget'!BI158*'SaaS - Budget'!BI161</f>
        <v>65000</v>
      </c>
      <c r="AW106" s="25">
        <f>'SaaS - Budget'!BJ158*'SaaS - Budget'!BJ161</f>
        <v>65000</v>
      </c>
      <c r="AX106" s="25">
        <f>'SaaS - Budget'!BK158*'SaaS - Budget'!BK161</f>
        <v>65000</v>
      </c>
      <c r="AY106" s="25">
        <f>'SaaS - Budget'!BL158*'SaaS - Budget'!BL161</f>
        <v>65000</v>
      </c>
      <c r="AZ106" s="25">
        <f>'SaaS - Budget'!BM158*'SaaS - Budget'!BM161</f>
        <v>65000</v>
      </c>
      <c r="BA106" s="25">
        <f>'SaaS - Budget'!BN158*'SaaS - Budget'!BN161</f>
        <v>65000</v>
      </c>
      <c r="BB106" s="25">
        <f>'SaaS - Budget'!BO158*'SaaS - Budget'!BO161</f>
        <v>65000</v>
      </c>
      <c r="BC106" s="25">
        <f>'SaaS - Budget'!BP158*'SaaS - Budget'!BP161</f>
        <v>65000</v>
      </c>
      <c r="BD106" s="25">
        <f>'SaaS - Budget'!BQ158*'SaaS - Budget'!BQ161</f>
        <v>65000</v>
      </c>
      <c r="BE106" s="25">
        <f>'SaaS - Budget'!BR158*'SaaS - Budget'!BR161</f>
        <v>65000</v>
      </c>
      <c r="BF106" s="25">
        <f>'SaaS - Budget'!BS158*'SaaS - Budget'!BS161</f>
        <v>65000</v>
      </c>
      <c r="BG106" s="25">
        <f>'SaaS - Budget'!BT158*'SaaS - Budget'!BT161</f>
        <v>65000</v>
      </c>
      <c r="BH106" s="25">
        <f>'SaaS - Budget'!BU158*'SaaS - Budget'!BU161</f>
        <v>65000</v>
      </c>
      <c r="BI106" s="25">
        <f>'SaaS - Budget'!BV158*'SaaS - Budget'!BV161</f>
        <v>65000</v>
      </c>
      <c r="BJ106" s="25">
        <f>'SaaS - Budget'!BW158*'SaaS - Budget'!BW161</f>
        <v>65000</v>
      </c>
      <c r="BK106" s="25">
        <f>'SaaS - Budget'!BX158*'SaaS - Budget'!BX161</f>
        <v>65000</v>
      </c>
      <c r="BL106" s="25">
        <f>'SaaS - Budget'!BY158*'SaaS - Budget'!BY161</f>
        <v>65000</v>
      </c>
      <c r="BM106" s="25">
        <f>'SaaS - Budget'!BZ158*'SaaS - Budget'!BZ161</f>
        <v>65000</v>
      </c>
      <c r="BN106" s="23"/>
    </row>
    <row r="107" spans="1:66" ht="15.75" customHeight="1">
      <c r="A107" s="52" t="s">
        <v>45</v>
      </c>
      <c r="B107" s="16" t="str">
        <f t="shared" si="10"/>
        <v>APersonnel Costs</v>
      </c>
      <c r="C107" s="52" t="s">
        <v>77</v>
      </c>
      <c r="D107" s="52"/>
      <c r="E107" s="52"/>
      <c r="F107" s="72">
        <f>'SaaS - Actuals'!J121</f>
        <v>25000</v>
      </c>
      <c r="G107" s="72">
        <f>'SaaS - Actuals'!K121</f>
        <v>30000</v>
      </c>
      <c r="H107" s="72">
        <f>'SaaS - Actuals'!L121</f>
        <v>44000</v>
      </c>
      <c r="I107" s="72">
        <f>'SaaS - Actuals'!M121</f>
        <v>44000</v>
      </c>
      <c r="J107" s="72">
        <f>'SaaS - Actuals'!N121</f>
        <v>44000</v>
      </c>
      <c r="K107" s="72">
        <f>'SaaS - Actuals'!O121</f>
        <v>44000</v>
      </c>
      <c r="L107" s="72">
        <f>'SaaS - Actuals'!P121</f>
        <v>44000</v>
      </c>
      <c r="M107" s="72">
        <f>'SaaS - Actuals'!Q121</f>
        <v>44000</v>
      </c>
      <c r="N107" s="72">
        <f>'SaaS - Actuals'!R121</f>
        <v>58000</v>
      </c>
      <c r="O107" s="72">
        <f>'SaaS - Actuals'!S121</f>
        <v>58000</v>
      </c>
      <c r="P107" s="72">
        <f>'SaaS - Actuals'!T121</f>
        <v>58000</v>
      </c>
      <c r="Q107" s="72">
        <f>'SaaS - Actuals'!U121</f>
        <v>58000</v>
      </c>
      <c r="R107" s="72">
        <f>'SaaS - Actuals'!V121</f>
        <v>58000</v>
      </c>
      <c r="S107" s="72">
        <f>'SaaS - Actuals'!W121</f>
        <v>72000</v>
      </c>
      <c r="T107" s="72">
        <f>'SaaS - Actuals'!X121</f>
        <v>72000</v>
      </c>
      <c r="U107" s="72">
        <f>'SaaS - Actuals'!Y121</f>
        <v>72000</v>
      </c>
      <c r="V107" s="72">
        <f>'SaaS - Actuals'!Z121</f>
        <v>96000</v>
      </c>
      <c r="W107" s="72">
        <f>'SaaS - Actuals'!AA121</f>
        <v>96000</v>
      </c>
      <c r="X107" s="72">
        <f>'SaaS - Actuals'!AB121</f>
        <v>96000</v>
      </c>
      <c r="Y107" s="72">
        <f>'SaaS - Actuals'!AC121</f>
        <v>96000</v>
      </c>
      <c r="Z107" s="72">
        <f>'SaaS - Actuals'!AD121</f>
        <v>140000</v>
      </c>
      <c r="AA107" s="72">
        <f>'SaaS - Actuals'!AE121</f>
        <v>140000</v>
      </c>
      <c r="AB107" s="72">
        <f>'SaaS - Actuals'!AF121</f>
        <v>140000</v>
      </c>
      <c r="AC107" s="72">
        <f>'SaaS - Actuals'!AG121</f>
        <v>140000</v>
      </c>
      <c r="AD107" s="72">
        <f>'SaaS - Actuals'!AH121</f>
        <v>140000</v>
      </c>
      <c r="AE107" s="72">
        <f>'SaaS - Actuals'!AI121</f>
        <v>184000</v>
      </c>
      <c r="AF107" s="72">
        <f>'SaaS - Actuals'!AJ121</f>
        <v>184000</v>
      </c>
      <c r="AG107" s="72">
        <f>'SaaS - Actuals'!AK121</f>
        <v>184000</v>
      </c>
      <c r="AH107" s="72">
        <f>'SaaS - Actuals'!AL121</f>
        <v>184000</v>
      </c>
      <c r="AI107" s="72">
        <f>'SaaS - Actuals'!AM121</f>
        <v>184000</v>
      </c>
      <c r="AJ107" s="72">
        <f>'SaaS - Actuals'!AN121</f>
        <v>184000</v>
      </c>
      <c r="AK107" s="72">
        <f>'SaaS - Actuals'!AO121</f>
        <v>184000</v>
      </c>
      <c r="AL107" s="72">
        <f>'SaaS - Actuals'!AP121</f>
        <v>184000</v>
      </c>
      <c r="AM107" s="72">
        <f>'SaaS - Actuals'!AQ121</f>
        <v>184000</v>
      </c>
      <c r="AN107" s="72">
        <f>'SaaS - Actuals'!AR121</f>
        <v>184000</v>
      </c>
      <c r="AO107" s="72">
        <f>'SaaS - Actuals'!AS121</f>
        <v>184000</v>
      </c>
      <c r="AP107" s="72">
        <f>'SaaS - Actuals'!AT121</f>
        <v>184000</v>
      </c>
      <c r="AQ107" s="72">
        <f>'SaaS - Actuals'!AU121</f>
        <v>184000</v>
      </c>
      <c r="AR107" s="72">
        <f>'SaaS - Actuals'!AV121</f>
        <v>184000</v>
      </c>
      <c r="AS107" s="72">
        <f>'SaaS - Actuals'!AW121</f>
        <v>184000</v>
      </c>
      <c r="AT107" s="72">
        <f>'SaaS - Actuals'!AX121</f>
        <v>184000</v>
      </c>
      <c r="AU107" s="72">
        <f>'SaaS - Actuals'!AY121</f>
        <v>184000</v>
      </c>
      <c r="AV107" s="72">
        <f>'SaaS - Actuals'!AZ121</f>
        <v>184000</v>
      </c>
      <c r="AW107" s="72">
        <f>'SaaS - Actuals'!BA121</f>
        <v>184000</v>
      </c>
      <c r="AX107" s="72">
        <f>'SaaS - Actuals'!BB121</f>
        <v>184000</v>
      </c>
      <c r="AY107" s="72">
        <f>'SaaS - Actuals'!BC121</f>
        <v>184000</v>
      </c>
      <c r="AZ107" s="72">
        <f>'SaaS - Actuals'!BD121</f>
        <v>184000</v>
      </c>
      <c r="BA107" s="72">
        <f>'SaaS - Actuals'!BE121</f>
        <v>184000</v>
      </c>
      <c r="BB107" s="72">
        <f>'SaaS - Actuals'!BF121</f>
        <v>184000</v>
      </c>
      <c r="BC107" s="72">
        <f>'SaaS - Actuals'!BG121</f>
        <v>184000</v>
      </c>
      <c r="BD107" s="72">
        <f>'SaaS - Actuals'!BH121</f>
        <v>184000</v>
      </c>
      <c r="BE107" s="72">
        <f>'SaaS - Actuals'!BI121</f>
        <v>184000</v>
      </c>
      <c r="BF107" s="72">
        <f>'SaaS - Actuals'!BJ121</f>
        <v>184000</v>
      </c>
      <c r="BG107" s="72">
        <f>'SaaS - Actuals'!BK121</f>
        <v>184000</v>
      </c>
      <c r="BH107" s="72">
        <f>'SaaS - Actuals'!BL121</f>
        <v>184000</v>
      </c>
      <c r="BI107" s="72">
        <f>'SaaS - Actuals'!BM121</f>
        <v>184000</v>
      </c>
      <c r="BJ107" s="72">
        <f>'SaaS - Actuals'!BN121</f>
        <v>184000</v>
      </c>
      <c r="BK107" s="72">
        <f>'SaaS - Actuals'!BO121</f>
        <v>184000</v>
      </c>
      <c r="BL107" s="72">
        <f>'SaaS - Actuals'!BP121</f>
        <v>184000</v>
      </c>
      <c r="BM107" s="72">
        <f>'SaaS - Actuals'!BQ121</f>
        <v>184000</v>
      </c>
      <c r="BN107" s="52"/>
    </row>
    <row r="108" spans="1:66" ht="15.75" customHeight="1" outlineLevel="1">
      <c r="A108" s="23" t="s">
        <v>45</v>
      </c>
      <c r="B108" s="16" t="str">
        <f t="shared" si="10"/>
        <v>ATop Management</v>
      </c>
      <c r="C108" s="23" t="s">
        <v>72</v>
      </c>
      <c r="D108" s="23"/>
      <c r="E108" s="23"/>
      <c r="F108" s="25">
        <f>'SaaS - Actuals'!J97</f>
        <v>15000</v>
      </c>
      <c r="G108" s="25">
        <f>'SaaS - Actuals'!K97</f>
        <v>15000</v>
      </c>
      <c r="H108" s="25">
        <f>'SaaS - Actuals'!L97</f>
        <v>15000</v>
      </c>
      <c r="I108" s="25">
        <f>'SaaS - Actuals'!M97</f>
        <v>15000</v>
      </c>
      <c r="J108" s="25">
        <f>'SaaS - Actuals'!N97</f>
        <v>15000</v>
      </c>
      <c r="K108" s="25">
        <f>'SaaS - Actuals'!O97</f>
        <v>15000</v>
      </c>
      <c r="L108" s="25">
        <f>'SaaS - Actuals'!P97</f>
        <v>15000</v>
      </c>
      <c r="M108" s="25">
        <f>'SaaS - Actuals'!Q97</f>
        <v>15000</v>
      </c>
      <c r="N108" s="25">
        <f>'SaaS - Actuals'!R97</f>
        <v>15000</v>
      </c>
      <c r="O108" s="25">
        <f>'SaaS - Actuals'!S97</f>
        <v>15000</v>
      </c>
      <c r="P108" s="25">
        <f>'SaaS - Actuals'!T97</f>
        <v>15000</v>
      </c>
      <c r="Q108" s="25">
        <f>'SaaS - Actuals'!U97</f>
        <v>15000</v>
      </c>
      <c r="R108" s="25">
        <f>'SaaS - Actuals'!V97</f>
        <v>15000</v>
      </c>
      <c r="S108" s="25">
        <f>'SaaS - Actuals'!W97</f>
        <v>15000</v>
      </c>
      <c r="T108" s="25">
        <f>'SaaS - Actuals'!X97</f>
        <v>15000</v>
      </c>
      <c r="U108" s="25">
        <f>'SaaS - Actuals'!Y97</f>
        <v>15000</v>
      </c>
      <c r="V108" s="25">
        <f>'SaaS - Actuals'!Z97</f>
        <v>15000</v>
      </c>
      <c r="W108" s="25">
        <f>'SaaS - Actuals'!AA97</f>
        <v>15000</v>
      </c>
      <c r="X108" s="25">
        <f>'SaaS - Actuals'!AB97</f>
        <v>15000</v>
      </c>
      <c r="Y108" s="25">
        <f>'SaaS - Actuals'!AC97</f>
        <v>15000</v>
      </c>
      <c r="Z108" s="25">
        <f>'SaaS - Actuals'!AD97</f>
        <v>15000</v>
      </c>
      <c r="AA108" s="25">
        <f>'SaaS - Actuals'!AE97</f>
        <v>15000</v>
      </c>
      <c r="AB108" s="25">
        <f>'SaaS - Actuals'!AF97</f>
        <v>15000</v>
      </c>
      <c r="AC108" s="25">
        <f>'SaaS - Actuals'!AG97</f>
        <v>15000</v>
      </c>
      <c r="AD108" s="25">
        <f>'SaaS - Actuals'!AH97</f>
        <v>15000</v>
      </c>
      <c r="AE108" s="25">
        <f>'SaaS - Actuals'!AI97</f>
        <v>15000</v>
      </c>
      <c r="AF108" s="25">
        <f>'SaaS - Actuals'!AJ97</f>
        <v>15000</v>
      </c>
      <c r="AG108" s="25">
        <f>'SaaS - Actuals'!AK97</f>
        <v>15000</v>
      </c>
      <c r="AH108" s="25">
        <f>'SaaS - Actuals'!AL97</f>
        <v>15000</v>
      </c>
      <c r="AI108" s="25">
        <f>'SaaS - Actuals'!AM97</f>
        <v>15000</v>
      </c>
      <c r="AJ108" s="25">
        <f>'SaaS - Actuals'!AN97</f>
        <v>15000</v>
      </c>
      <c r="AK108" s="25">
        <f>'SaaS - Actuals'!AO97</f>
        <v>15000</v>
      </c>
      <c r="AL108" s="25">
        <f>'SaaS - Actuals'!AP97</f>
        <v>15000</v>
      </c>
      <c r="AM108" s="25">
        <f>'SaaS - Actuals'!AQ97</f>
        <v>15000</v>
      </c>
      <c r="AN108" s="25">
        <f>'SaaS - Actuals'!AR97</f>
        <v>15000</v>
      </c>
      <c r="AO108" s="25">
        <f>'SaaS - Actuals'!AS97</f>
        <v>15000</v>
      </c>
      <c r="AP108" s="25">
        <f>'SaaS - Actuals'!AT97</f>
        <v>15000</v>
      </c>
      <c r="AQ108" s="25">
        <f>'SaaS - Actuals'!AU97</f>
        <v>15000</v>
      </c>
      <c r="AR108" s="25">
        <f>'SaaS - Actuals'!AV97</f>
        <v>15000</v>
      </c>
      <c r="AS108" s="25">
        <f>'SaaS - Actuals'!AW97</f>
        <v>15000</v>
      </c>
      <c r="AT108" s="25">
        <f>'SaaS - Actuals'!AX97</f>
        <v>15000</v>
      </c>
      <c r="AU108" s="25">
        <f>'SaaS - Actuals'!AY97</f>
        <v>15000</v>
      </c>
      <c r="AV108" s="25">
        <f>'SaaS - Actuals'!AZ97</f>
        <v>15000</v>
      </c>
      <c r="AW108" s="25">
        <f>'SaaS - Actuals'!BA97</f>
        <v>15000</v>
      </c>
      <c r="AX108" s="25">
        <f>'SaaS - Actuals'!BB97</f>
        <v>15000</v>
      </c>
      <c r="AY108" s="25">
        <f>'SaaS - Actuals'!BC97</f>
        <v>15000</v>
      </c>
      <c r="AZ108" s="25">
        <f>'SaaS - Actuals'!BD97</f>
        <v>15000</v>
      </c>
      <c r="BA108" s="25">
        <f>'SaaS - Actuals'!BE97</f>
        <v>15000</v>
      </c>
      <c r="BB108" s="25">
        <f>'SaaS - Actuals'!BF97</f>
        <v>15000</v>
      </c>
      <c r="BC108" s="25">
        <f>'SaaS - Actuals'!BG97</f>
        <v>15000</v>
      </c>
      <c r="BD108" s="25">
        <f>'SaaS - Actuals'!BH97</f>
        <v>15000</v>
      </c>
      <c r="BE108" s="25">
        <f>'SaaS - Actuals'!BI97</f>
        <v>15000</v>
      </c>
      <c r="BF108" s="25">
        <f>'SaaS - Actuals'!BJ97</f>
        <v>15000</v>
      </c>
      <c r="BG108" s="25">
        <f>'SaaS - Actuals'!BK97</f>
        <v>15000</v>
      </c>
      <c r="BH108" s="25">
        <f>'SaaS - Actuals'!BL97</f>
        <v>15000</v>
      </c>
      <c r="BI108" s="25">
        <f>'SaaS - Actuals'!BM97</f>
        <v>15000</v>
      </c>
      <c r="BJ108" s="25">
        <f>'SaaS - Actuals'!BN97</f>
        <v>15000</v>
      </c>
      <c r="BK108" s="25">
        <f>'SaaS - Actuals'!BO97</f>
        <v>15000</v>
      </c>
      <c r="BL108" s="25">
        <f>'SaaS - Actuals'!BP97</f>
        <v>15000</v>
      </c>
      <c r="BM108" s="25">
        <f>'SaaS - Actuals'!BQ97</f>
        <v>15000</v>
      </c>
      <c r="BN108" s="23"/>
    </row>
    <row r="109" spans="1:66" ht="15.75" customHeight="1" outlineLevel="1">
      <c r="A109" s="23" t="s">
        <v>45</v>
      </c>
      <c r="B109" s="16" t="str">
        <f t="shared" si="10"/>
        <v>ASales &amp; Marketing</v>
      </c>
      <c r="C109" s="23" t="s">
        <v>73</v>
      </c>
      <c r="D109" s="23"/>
      <c r="E109" s="23"/>
      <c r="F109" s="25">
        <f>'SaaS - Actuals'!J106+'SaaS - Actuals'!J109</f>
        <v>0</v>
      </c>
      <c r="G109" s="25">
        <f>'SaaS - Actuals'!K106+'SaaS - Actuals'!K109</f>
        <v>0</v>
      </c>
      <c r="H109" s="25">
        <f>'SaaS - Actuals'!L106+'SaaS - Actuals'!L109</f>
        <v>9000</v>
      </c>
      <c r="I109" s="25">
        <f>'SaaS - Actuals'!M106+'SaaS - Actuals'!M109</f>
        <v>9000</v>
      </c>
      <c r="J109" s="25">
        <f>'SaaS - Actuals'!N106+'SaaS - Actuals'!N109</f>
        <v>9000</v>
      </c>
      <c r="K109" s="25">
        <f>'SaaS - Actuals'!O106+'SaaS - Actuals'!O109</f>
        <v>9000</v>
      </c>
      <c r="L109" s="25">
        <f>'SaaS - Actuals'!P106+'SaaS - Actuals'!P109</f>
        <v>9000</v>
      </c>
      <c r="M109" s="25">
        <f>'SaaS - Actuals'!Q106+'SaaS - Actuals'!Q109</f>
        <v>9000</v>
      </c>
      <c r="N109" s="25">
        <f>'SaaS - Actuals'!R106+'SaaS - Actuals'!R109</f>
        <v>18000</v>
      </c>
      <c r="O109" s="25">
        <f>'SaaS - Actuals'!S106+'SaaS - Actuals'!S109</f>
        <v>18000</v>
      </c>
      <c r="P109" s="25">
        <f>'SaaS - Actuals'!T106+'SaaS - Actuals'!T109</f>
        <v>18000</v>
      </c>
      <c r="Q109" s="25">
        <f>'SaaS - Actuals'!U106+'SaaS - Actuals'!U109</f>
        <v>18000</v>
      </c>
      <c r="R109" s="25">
        <f>'SaaS - Actuals'!V106+'SaaS - Actuals'!V109</f>
        <v>18000</v>
      </c>
      <c r="S109" s="25">
        <f>'SaaS - Actuals'!W106+'SaaS - Actuals'!W109</f>
        <v>27000</v>
      </c>
      <c r="T109" s="25">
        <f>'SaaS - Actuals'!X106+'SaaS - Actuals'!X109</f>
        <v>27000</v>
      </c>
      <c r="U109" s="25">
        <f>'SaaS - Actuals'!Y106+'SaaS - Actuals'!Y109</f>
        <v>27000</v>
      </c>
      <c r="V109" s="25">
        <f>'SaaS - Actuals'!Z106+'SaaS - Actuals'!Z109</f>
        <v>41000</v>
      </c>
      <c r="W109" s="25">
        <f>'SaaS - Actuals'!AA106+'SaaS - Actuals'!AA109</f>
        <v>41000</v>
      </c>
      <c r="X109" s="25">
        <f>'SaaS - Actuals'!AB106+'SaaS - Actuals'!AB109</f>
        <v>41000</v>
      </c>
      <c r="Y109" s="25">
        <f>'SaaS - Actuals'!AC106+'SaaS - Actuals'!AC109</f>
        <v>41000</v>
      </c>
      <c r="Z109" s="25">
        <f>'SaaS - Actuals'!AD106+'SaaS - Actuals'!AD109</f>
        <v>65000</v>
      </c>
      <c r="AA109" s="25">
        <f>'SaaS - Actuals'!AE106+'SaaS - Actuals'!AE109</f>
        <v>65000</v>
      </c>
      <c r="AB109" s="25">
        <f>'SaaS - Actuals'!AF106+'SaaS - Actuals'!AF109</f>
        <v>65000</v>
      </c>
      <c r="AC109" s="25">
        <f>'SaaS - Actuals'!AG106+'SaaS - Actuals'!AG109</f>
        <v>65000</v>
      </c>
      <c r="AD109" s="25">
        <f>'SaaS - Actuals'!AH106+'SaaS - Actuals'!AH109</f>
        <v>65000</v>
      </c>
      <c r="AE109" s="25">
        <f>'SaaS - Actuals'!AI106+'SaaS - Actuals'!AI109</f>
        <v>89000</v>
      </c>
      <c r="AF109" s="25">
        <f>'SaaS - Actuals'!AJ106+'SaaS - Actuals'!AJ109</f>
        <v>89000</v>
      </c>
      <c r="AG109" s="25">
        <f>'SaaS - Actuals'!AK106+'SaaS - Actuals'!AK109</f>
        <v>89000</v>
      </c>
      <c r="AH109" s="25">
        <f>'SaaS - Actuals'!AL106+'SaaS - Actuals'!AL109</f>
        <v>89000</v>
      </c>
      <c r="AI109" s="25">
        <f>'SaaS - Actuals'!AM106+'SaaS - Actuals'!AM109</f>
        <v>89000</v>
      </c>
      <c r="AJ109" s="25">
        <f>'SaaS - Actuals'!AN106+'SaaS - Actuals'!AN109</f>
        <v>89000</v>
      </c>
      <c r="AK109" s="25">
        <f>'SaaS - Actuals'!AO106+'SaaS - Actuals'!AO109</f>
        <v>89000</v>
      </c>
      <c r="AL109" s="25">
        <f>'SaaS - Actuals'!AP106+'SaaS - Actuals'!AP109</f>
        <v>89000</v>
      </c>
      <c r="AM109" s="25">
        <f>'SaaS - Actuals'!AQ106+'SaaS - Actuals'!AQ109</f>
        <v>89000</v>
      </c>
      <c r="AN109" s="25">
        <f>'SaaS - Actuals'!AR106+'SaaS - Actuals'!AR109</f>
        <v>89000</v>
      </c>
      <c r="AO109" s="25">
        <f>'SaaS - Actuals'!AS106+'SaaS - Actuals'!AS109</f>
        <v>89000</v>
      </c>
      <c r="AP109" s="25">
        <f>'SaaS - Actuals'!AT106+'SaaS - Actuals'!AT109</f>
        <v>89000</v>
      </c>
      <c r="AQ109" s="25">
        <f>'SaaS - Actuals'!AU106+'SaaS - Actuals'!AU109</f>
        <v>89000</v>
      </c>
      <c r="AR109" s="25">
        <f>'SaaS - Actuals'!AV106+'SaaS - Actuals'!AV109</f>
        <v>89000</v>
      </c>
      <c r="AS109" s="25">
        <f>'SaaS - Actuals'!AW106+'SaaS - Actuals'!AW109</f>
        <v>89000</v>
      </c>
      <c r="AT109" s="25">
        <f>'SaaS - Actuals'!AX106+'SaaS - Actuals'!AX109</f>
        <v>89000</v>
      </c>
      <c r="AU109" s="25">
        <f>'SaaS - Actuals'!AY106+'SaaS - Actuals'!AY109</f>
        <v>89000</v>
      </c>
      <c r="AV109" s="25">
        <f>'SaaS - Actuals'!AZ106+'SaaS - Actuals'!AZ109</f>
        <v>89000</v>
      </c>
      <c r="AW109" s="25">
        <f>'SaaS - Actuals'!BA106+'SaaS - Actuals'!BA109</f>
        <v>89000</v>
      </c>
      <c r="AX109" s="25">
        <f>'SaaS - Actuals'!BB106+'SaaS - Actuals'!BB109</f>
        <v>89000</v>
      </c>
      <c r="AY109" s="25">
        <f>'SaaS - Actuals'!BC106+'SaaS - Actuals'!BC109</f>
        <v>89000</v>
      </c>
      <c r="AZ109" s="25">
        <f>'SaaS - Actuals'!BD106+'SaaS - Actuals'!BD109</f>
        <v>89000</v>
      </c>
      <c r="BA109" s="25">
        <f>'SaaS - Actuals'!BE106+'SaaS - Actuals'!BE109</f>
        <v>89000</v>
      </c>
      <c r="BB109" s="25">
        <f>'SaaS - Actuals'!BF106+'SaaS - Actuals'!BF109</f>
        <v>89000</v>
      </c>
      <c r="BC109" s="25">
        <f>'SaaS - Actuals'!BG106+'SaaS - Actuals'!BG109</f>
        <v>89000</v>
      </c>
      <c r="BD109" s="25">
        <f>'SaaS - Actuals'!BH106+'SaaS - Actuals'!BH109</f>
        <v>89000</v>
      </c>
      <c r="BE109" s="25">
        <f>'SaaS - Actuals'!BI106+'SaaS - Actuals'!BI109</f>
        <v>89000</v>
      </c>
      <c r="BF109" s="25">
        <f>'SaaS - Actuals'!BJ106+'SaaS - Actuals'!BJ109</f>
        <v>89000</v>
      </c>
      <c r="BG109" s="25">
        <f>'SaaS - Actuals'!BK106+'SaaS - Actuals'!BK109</f>
        <v>89000</v>
      </c>
      <c r="BH109" s="25">
        <f>'SaaS - Actuals'!BL106+'SaaS - Actuals'!BL109</f>
        <v>89000</v>
      </c>
      <c r="BI109" s="25">
        <f>'SaaS - Actuals'!BM106+'SaaS - Actuals'!BM109</f>
        <v>89000</v>
      </c>
      <c r="BJ109" s="25">
        <f>'SaaS - Actuals'!BN106+'SaaS - Actuals'!BN109</f>
        <v>89000</v>
      </c>
      <c r="BK109" s="25">
        <f>'SaaS - Actuals'!BO106+'SaaS - Actuals'!BO109</f>
        <v>89000</v>
      </c>
      <c r="BL109" s="25">
        <f>'SaaS - Actuals'!BP106+'SaaS - Actuals'!BP109</f>
        <v>89000</v>
      </c>
      <c r="BM109" s="25">
        <f>'SaaS - Actuals'!BQ106+'SaaS - Actuals'!BQ109</f>
        <v>89000</v>
      </c>
      <c r="BN109" s="23"/>
    </row>
    <row r="110" spans="1:66" ht="15.75" customHeight="1" outlineLevel="1">
      <c r="A110" s="23" t="s">
        <v>45</v>
      </c>
      <c r="B110" s="16" t="str">
        <f t="shared" si="10"/>
        <v>ACustomer Success</v>
      </c>
      <c r="C110" s="23" t="s">
        <v>74</v>
      </c>
      <c r="D110" s="23"/>
      <c r="E110" s="23"/>
      <c r="F110" s="25">
        <f>'SaaS - Actuals'!J112</f>
        <v>5000</v>
      </c>
      <c r="G110" s="25">
        <f>'SaaS - Actuals'!K112</f>
        <v>5000</v>
      </c>
      <c r="H110" s="25">
        <f>'SaaS - Actuals'!L112</f>
        <v>5000</v>
      </c>
      <c r="I110" s="25">
        <f>'SaaS - Actuals'!M112</f>
        <v>5000</v>
      </c>
      <c r="J110" s="25">
        <f>'SaaS - Actuals'!N112</f>
        <v>5000</v>
      </c>
      <c r="K110" s="25">
        <f>'SaaS - Actuals'!O112</f>
        <v>5000</v>
      </c>
      <c r="L110" s="25">
        <f>'SaaS - Actuals'!P112</f>
        <v>5000</v>
      </c>
      <c r="M110" s="25">
        <f>'SaaS - Actuals'!Q112</f>
        <v>5000</v>
      </c>
      <c r="N110" s="25">
        <f>'SaaS - Actuals'!R112</f>
        <v>5000</v>
      </c>
      <c r="O110" s="25">
        <f>'SaaS - Actuals'!S112</f>
        <v>5000</v>
      </c>
      <c r="P110" s="25">
        <f>'SaaS - Actuals'!T112</f>
        <v>5000</v>
      </c>
      <c r="Q110" s="25">
        <f>'SaaS - Actuals'!U112</f>
        <v>5000</v>
      </c>
      <c r="R110" s="25">
        <f>'SaaS - Actuals'!V112</f>
        <v>5000</v>
      </c>
      <c r="S110" s="25">
        <f>'SaaS - Actuals'!W112</f>
        <v>5000</v>
      </c>
      <c r="T110" s="25">
        <f>'SaaS - Actuals'!X112</f>
        <v>5000</v>
      </c>
      <c r="U110" s="25">
        <f>'SaaS - Actuals'!Y112</f>
        <v>5000</v>
      </c>
      <c r="V110" s="25">
        <f>'SaaS - Actuals'!Z112</f>
        <v>5000</v>
      </c>
      <c r="W110" s="25">
        <f>'SaaS - Actuals'!AA112</f>
        <v>5000</v>
      </c>
      <c r="X110" s="25">
        <f>'SaaS - Actuals'!AB112</f>
        <v>5000</v>
      </c>
      <c r="Y110" s="25">
        <f>'SaaS - Actuals'!AC112</f>
        <v>5000</v>
      </c>
      <c r="Z110" s="25">
        <f>'SaaS - Actuals'!AD112</f>
        <v>5000</v>
      </c>
      <c r="AA110" s="25">
        <f>'SaaS - Actuals'!AE112</f>
        <v>5000</v>
      </c>
      <c r="AB110" s="25">
        <f>'SaaS - Actuals'!AF112</f>
        <v>5000</v>
      </c>
      <c r="AC110" s="25">
        <f>'SaaS - Actuals'!AG112</f>
        <v>5000</v>
      </c>
      <c r="AD110" s="25">
        <f>'SaaS - Actuals'!AH112</f>
        <v>5000</v>
      </c>
      <c r="AE110" s="25">
        <f>'SaaS - Actuals'!AI112</f>
        <v>5000</v>
      </c>
      <c r="AF110" s="25">
        <f>'SaaS - Actuals'!AJ112</f>
        <v>5000</v>
      </c>
      <c r="AG110" s="25">
        <f>'SaaS - Actuals'!AK112</f>
        <v>5000</v>
      </c>
      <c r="AH110" s="25">
        <f>'SaaS - Actuals'!AL112</f>
        <v>5000</v>
      </c>
      <c r="AI110" s="25">
        <f>'SaaS - Actuals'!AM112</f>
        <v>5000</v>
      </c>
      <c r="AJ110" s="25">
        <f>'SaaS - Actuals'!AN112</f>
        <v>5000</v>
      </c>
      <c r="AK110" s="25">
        <f>'SaaS - Actuals'!AO112</f>
        <v>5000</v>
      </c>
      <c r="AL110" s="25">
        <f>'SaaS - Actuals'!AP112</f>
        <v>5000</v>
      </c>
      <c r="AM110" s="25">
        <f>'SaaS - Actuals'!AQ112</f>
        <v>5000</v>
      </c>
      <c r="AN110" s="25">
        <f>'SaaS - Actuals'!AR112</f>
        <v>5000</v>
      </c>
      <c r="AO110" s="25">
        <f>'SaaS - Actuals'!AS112</f>
        <v>5000</v>
      </c>
      <c r="AP110" s="25">
        <f>'SaaS - Actuals'!AT112</f>
        <v>5000</v>
      </c>
      <c r="AQ110" s="25">
        <f>'SaaS - Actuals'!AU112</f>
        <v>5000</v>
      </c>
      <c r="AR110" s="25">
        <f>'SaaS - Actuals'!AV112</f>
        <v>5000</v>
      </c>
      <c r="AS110" s="25">
        <f>'SaaS - Actuals'!AW112</f>
        <v>5000</v>
      </c>
      <c r="AT110" s="25">
        <f>'SaaS - Actuals'!AX112</f>
        <v>5000</v>
      </c>
      <c r="AU110" s="25">
        <f>'SaaS - Actuals'!AY112</f>
        <v>5000</v>
      </c>
      <c r="AV110" s="25">
        <f>'SaaS - Actuals'!AZ112</f>
        <v>5000</v>
      </c>
      <c r="AW110" s="25">
        <f>'SaaS - Actuals'!BA112</f>
        <v>5000</v>
      </c>
      <c r="AX110" s="25">
        <f>'SaaS - Actuals'!BB112</f>
        <v>5000</v>
      </c>
      <c r="AY110" s="25">
        <f>'SaaS - Actuals'!BC112</f>
        <v>5000</v>
      </c>
      <c r="AZ110" s="25">
        <f>'SaaS - Actuals'!BD112</f>
        <v>5000</v>
      </c>
      <c r="BA110" s="25">
        <f>'SaaS - Actuals'!BE112</f>
        <v>5000</v>
      </c>
      <c r="BB110" s="25">
        <f>'SaaS - Actuals'!BF112</f>
        <v>5000</v>
      </c>
      <c r="BC110" s="25">
        <f>'SaaS - Actuals'!BG112</f>
        <v>5000</v>
      </c>
      <c r="BD110" s="25">
        <f>'SaaS - Actuals'!BH112</f>
        <v>5000</v>
      </c>
      <c r="BE110" s="25">
        <f>'SaaS - Actuals'!BI112</f>
        <v>5000</v>
      </c>
      <c r="BF110" s="25">
        <f>'SaaS - Actuals'!BJ112</f>
        <v>5000</v>
      </c>
      <c r="BG110" s="25">
        <f>'SaaS - Actuals'!BK112</f>
        <v>5000</v>
      </c>
      <c r="BH110" s="25">
        <f>'SaaS - Actuals'!BL112</f>
        <v>5000</v>
      </c>
      <c r="BI110" s="25">
        <f>'SaaS - Actuals'!BM112</f>
        <v>5000</v>
      </c>
      <c r="BJ110" s="25">
        <f>'SaaS - Actuals'!BN112</f>
        <v>5000</v>
      </c>
      <c r="BK110" s="25">
        <f>'SaaS - Actuals'!BO112</f>
        <v>5000</v>
      </c>
      <c r="BL110" s="25">
        <f>'SaaS - Actuals'!BP112</f>
        <v>5000</v>
      </c>
      <c r="BM110" s="25">
        <f>'SaaS - Actuals'!BQ112</f>
        <v>5000</v>
      </c>
      <c r="BN110" s="23"/>
    </row>
    <row r="111" spans="1:66" ht="15.75" customHeight="1" outlineLevel="1">
      <c r="A111" s="23" t="s">
        <v>45</v>
      </c>
      <c r="B111" s="16" t="str">
        <f t="shared" si="10"/>
        <v>ADevelopment</v>
      </c>
      <c r="C111" s="23" t="s">
        <v>75</v>
      </c>
      <c r="D111" s="23"/>
      <c r="E111" s="23"/>
      <c r="F111" s="25">
        <f>'SaaS - Actuals'!J116</f>
        <v>5000</v>
      </c>
      <c r="G111" s="25">
        <f>'SaaS - Actuals'!K116</f>
        <v>10000</v>
      </c>
      <c r="H111" s="25">
        <f>'SaaS - Actuals'!L116</f>
        <v>10000</v>
      </c>
      <c r="I111" s="25">
        <f>'SaaS - Actuals'!M116</f>
        <v>10000</v>
      </c>
      <c r="J111" s="25">
        <f>'SaaS - Actuals'!N116</f>
        <v>10000</v>
      </c>
      <c r="K111" s="25">
        <f>'SaaS - Actuals'!O116</f>
        <v>10000</v>
      </c>
      <c r="L111" s="25">
        <f>'SaaS - Actuals'!P116</f>
        <v>10000</v>
      </c>
      <c r="M111" s="25">
        <f>'SaaS - Actuals'!Q116</f>
        <v>10000</v>
      </c>
      <c r="N111" s="25">
        <f>'SaaS - Actuals'!R116</f>
        <v>10000</v>
      </c>
      <c r="O111" s="25">
        <f>'SaaS - Actuals'!S116</f>
        <v>10000</v>
      </c>
      <c r="P111" s="25">
        <f>'SaaS - Actuals'!T116</f>
        <v>10000</v>
      </c>
      <c r="Q111" s="25">
        <f>'SaaS - Actuals'!U116</f>
        <v>10000</v>
      </c>
      <c r="R111" s="25">
        <f>'SaaS - Actuals'!V116</f>
        <v>10000</v>
      </c>
      <c r="S111" s="25">
        <f>'SaaS - Actuals'!W116</f>
        <v>10000</v>
      </c>
      <c r="T111" s="25">
        <f>'SaaS - Actuals'!X116</f>
        <v>10000</v>
      </c>
      <c r="U111" s="25">
        <f>'SaaS - Actuals'!Y116</f>
        <v>10000</v>
      </c>
      <c r="V111" s="25">
        <f>'SaaS - Actuals'!Z116</f>
        <v>10000</v>
      </c>
      <c r="W111" s="25">
        <f>'SaaS - Actuals'!AA116</f>
        <v>10000</v>
      </c>
      <c r="X111" s="25">
        <f>'SaaS - Actuals'!AB116</f>
        <v>10000</v>
      </c>
      <c r="Y111" s="25">
        <f>'SaaS - Actuals'!AC116</f>
        <v>10000</v>
      </c>
      <c r="Z111" s="25">
        <f>'SaaS - Actuals'!AD116</f>
        <v>10000</v>
      </c>
      <c r="AA111" s="25">
        <f>'SaaS - Actuals'!AE116</f>
        <v>10000</v>
      </c>
      <c r="AB111" s="25">
        <f>'SaaS - Actuals'!AF116</f>
        <v>10000</v>
      </c>
      <c r="AC111" s="25">
        <f>'SaaS - Actuals'!AG116</f>
        <v>10000</v>
      </c>
      <c r="AD111" s="25">
        <f>'SaaS - Actuals'!AH116</f>
        <v>10000</v>
      </c>
      <c r="AE111" s="25">
        <f>'SaaS - Actuals'!AI116</f>
        <v>10000</v>
      </c>
      <c r="AF111" s="25">
        <f>'SaaS - Actuals'!AJ116</f>
        <v>10000</v>
      </c>
      <c r="AG111" s="25">
        <f>'SaaS - Actuals'!AK116</f>
        <v>10000</v>
      </c>
      <c r="AH111" s="25">
        <f>'SaaS - Actuals'!AL116</f>
        <v>10000</v>
      </c>
      <c r="AI111" s="25">
        <f>'SaaS - Actuals'!AM116</f>
        <v>10000</v>
      </c>
      <c r="AJ111" s="25">
        <f>'SaaS - Actuals'!AN116</f>
        <v>10000</v>
      </c>
      <c r="AK111" s="25">
        <f>'SaaS - Actuals'!AO116</f>
        <v>10000</v>
      </c>
      <c r="AL111" s="25">
        <f>'SaaS - Actuals'!AP116</f>
        <v>10000</v>
      </c>
      <c r="AM111" s="25">
        <f>'SaaS - Actuals'!AQ116</f>
        <v>10000</v>
      </c>
      <c r="AN111" s="25">
        <f>'SaaS - Actuals'!AR116</f>
        <v>10000</v>
      </c>
      <c r="AO111" s="25">
        <f>'SaaS - Actuals'!AS116</f>
        <v>10000</v>
      </c>
      <c r="AP111" s="25">
        <f>'SaaS - Actuals'!AT116</f>
        <v>10000</v>
      </c>
      <c r="AQ111" s="25">
        <f>'SaaS - Actuals'!AU116</f>
        <v>10000</v>
      </c>
      <c r="AR111" s="25">
        <f>'SaaS - Actuals'!AV116</f>
        <v>10000</v>
      </c>
      <c r="AS111" s="25">
        <f>'SaaS - Actuals'!AW116</f>
        <v>10000</v>
      </c>
      <c r="AT111" s="25">
        <f>'SaaS - Actuals'!AX116</f>
        <v>10000</v>
      </c>
      <c r="AU111" s="25">
        <f>'SaaS - Actuals'!AY116</f>
        <v>10000</v>
      </c>
      <c r="AV111" s="25">
        <f>'SaaS - Actuals'!AZ116</f>
        <v>10000</v>
      </c>
      <c r="AW111" s="25">
        <f>'SaaS - Actuals'!BA116</f>
        <v>10000</v>
      </c>
      <c r="AX111" s="25">
        <f>'SaaS - Actuals'!BB116</f>
        <v>10000</v>
      </c>
      <c r="AY111" s="25">
        <f>'SaaS - Actuals'!BC116</f>
        <v>10000</v>
      </c>
      <c r="AZ111" s="25">
        <f>'SaaS - Actuals'!BD116</f>
        <v>10000</v>
      </c>
      <c r="BA111" s="25">
        <f>'SaaS - Actuals'!BE116</f>
        <v>10000</v>
      </c>
      <c r="BB111" s="25">
        <f>'SaaS - Actuals'!BF116</f>
        <v>10000</v>
      </c>
      <c r="BC111" s="25">
        <f>'SaaS - Actuals'!BG116</f>
        <v>10000</v>
      </c>
      <c r="BD111" s="25">
        <f>'SaaS - Actuals'!BH116</f>
        <v>10000</v>
      </c>
      <c r="BE111" s="25">
        <f>'SaaS - Actuals'!BI116</f>
        <v>10000</v>
      </c>
      <c r="BF111" s="25">
        <f>'SaaS - Actuals'!BJ116</f>
        <v>10000</v>
      </c>
      <c r="BG111" s="25">
        <f>'SaaS - Actuals'!BK116</f>
        <v>10000</v>
      </c>
      <c r="BH111" s="25">
        <f>'SaaS - Actuals'!BL116</f>
        <v>10000</v>
      </c>
      <c r="BI111" s="25">
        <f>'SaaS - Actuals'!BM116</f>
        <v>10000</v>
      </c>
      <c r="BJ111" s="25">
        <f>'SaaS - Actuals'!BN116</f>
        <v>10000</v>
      </c>
      <c r="BK111" s="25">
        <f>'SaaS - Actuals'!BO116</f>
        <v>10000</v>
      </c>
      <c r="BL111" s="25">
        <f>'SaaS - Actuals'!BP116</f>
        <v>10000</v>
      </c>
      <c r="BM111" s="25">
        <f>'SaaS - Actuals'!BQ116</f>
        <v>10000</v>
      </c>
      <c r="BN111" s="23"/>
    </row>
    <row r="112" spans="1:66" ht="15.75" customHeight="1" outlineLevel="1">
      <c r="A112" s="19" t="s">
        <v>45</v>
      </c>
      <c r="B112" s="16" t="str">
        <f t="shared" si="10"/>
        <v>AManagement Support &amp; Admin</v>
      </c>
      <c r="C112" s="19" t="s">
        <v>76</v>
      </c>
      <c r="D112" s="19"/>
      <c r="E112" s="19"/>
      <c r="F112" s="21">
        <f>'SaaS - Actuals'!J119</f>
        <v>0</v>
      </c>
      <c r="G112" s="21">
        <f>'SaaS - Actuals'!K119</f>
        <v>0</v>
      </c>
      <c r="H112" s="21">
        <f>'SaaS - Actuals'!L119</f>
        <v>5000</v>
      </c>
      <c r="I112" s="21">
        <f>'SaaS - Actuals'!M119</f>
        <v>5000</v>
      </c>
      <c r="J112" s="21">
        <f>'SaaS - Actuals'!N119</f>
        <v>5000</v>
      </c>
      <c r="K112" s="21">
        <f>'SaaS - Actuals'!O119</f>
        <v>5000</v>
      </c>
      <c r="L112" s="21">
        <f>'SaaS - Actuals'!P119</f>
        <v>5000</v>
      </c>
      <c r="M112" s="21">
        <f>'SaaS - Actuals'!Q119</f>
        <v>5000</v>
      </c>
      <c r="N112" s="21">
        <f>'SaaS - Actuals'!R119</f>
        <v>10000</v>
      </c>
      <c r="O112" s="21">
        <f>'SaaS - Actuals'!S119</f>
        <v>10000</v>
      </c>
      <c r="P112" s="21">
        <f>'SaaS - Actuals'!T119</f>
        <v>10000</v>
      </c>
      <c r="Q112" s="21">
        <f>'SaaS - Actuals'!U119</f>
        <v>10000</v>
      </c>
      <c r="R112" s="21">
        <f>'SaaS - Actuals'!V119</f>
        <v>10000</v>
      </c>
      <c r="S112" s="21">
        <f>'SaaS - Actuals'!W119</f>
        <v>15000</v>
      </c>
      <c r="T112" s="21">
        <f>'SaaS - Actuals'!X119</f>
        <v>15000</v>
      </c>
      <c r="U112" s="21">
        <f>'SaaS - Actuals'!Y119</f>
        <v>15000</v>
      </c>
      <c r="V112" s="21">
        <f>'SaaS - Actuals'!Z119</f>
        <v>25000</v>
      </c>
      <c r="W112" s="21">
        <f>'SaaS - Actuals'!AA119</f>
        <v>25000</v>
      </c>
      <c r="X112" s="21">
        <f>'SaaS - Actuals'!AB119</f>
        <v>25000</v>
      </c>
      <c r="Y112" s="21">
        <f>'SaaS - Actuals'!AC119</f>
        <v>25000</v>
      </c>
      <c r="Z112" s="21">
        <f>'SaaS - Actuals'!AD119</f>
        <v>45000</v>
      </c>
      <c r="AA112" s="21">
        <f>'SaaS - Actuals'!AE119</f>
        <v>45000</v>
      </c>
      <c r="AB112" s="21">
        <f>'SaaS - Actuals'!AF119</f>
        <v>45000</v>
      </c>
      <c r="AC112" s="21">
        <f>'SaaS - Actuals'!AG119</f>
        <v>45000</v>
      </c>
      <c r="AD112" s="21">
        <f>'SaaS - Actuals'!AH119</f>
        <v>45000</v>
      </c>
      <c r="AE112" s="21">
        <f>'SaaS - Actuals'!AI119</f>
        <v>65000</v>
      </c>
      <c r="AF112" s="21">
        <f>'SaaS - Actuals'!AJ119</f>
        <v>65000</v>
      </c>
      <c r="AG112" s="21">
        <f>'SaaS - Actuals'!AK119</f>
        <v>65000</v>
      </c>
      <c r="AH112" s="21">
        <f>'SaaS - Actuals'!AL119</f>
        <v>65000</v>
      </c>
      <c r="AI112" s="21">
        <f>'SaaS - Actuals'!AM119</f>
        <v>65000</v>
      </c>
      <c r="AJ112" s="21">
        <f>'SaaS - Actuals'!AN119</f>
        <v>65000</v>
      </c>
      <c r="AK112" s="21">
        <f>'SaaS - Actuals'!AO119</f>
        <v>65000</v>
      </c>
      <c r="AL112" s="21">
        <f>'SaaS - Actuals'!AP119</f>
        <v>65000</v>
      </c>
      <c r="AM112" s="21">
        <f>'SaaS - Actuals'!AQ119</f>
        <v>65000</v>
      </c>
      <c r="AN112" s="21">
        <f>'SaaS - Actuals'!AR119</f>
        <v>65000</v>
      </c>
      <c r="AO112" s="21">
        <f>'SaaS - Actuals'!AS119</f>
        <v>65000</v>
      </c>
      <c r="AP112" s="21">
        <f>'SaaS - Actuals'!AT119</f>
        <v>65000</v>
      </c>
      <c r="AQ112" s="21">
        <f>'SaaS - Actuals'!AU119</f>
        <v>65000</v>
      </c>
      <c r="AR112" s="21">
        <f>'SaaS - Actuals'!AV119</f>
        <v>65000</v>
      </c>
      <c r="AS112" s="21">
        <f>'SaaS - Actuals'!AW119</f>
        <v>65000</v>
      </c>
      <c r="AT112" s="21">
        <f>'SaaS - Actuals'!AX119</f>
        <v>65000</v>
      </c>
      <c r="AU112" s="21">
        <f>'SaaS - Actuals'!AY119</f>
        <v>65000</v>
      </c>
      <c r="AV112" s="21">
        <f>'SaaS - Actuals'!AZ119</f>
        <v>65000</v>
      </c>
      <c r="AW112" s="21">
        <f>'SaaS - Actuals'!BA119</f>
        <v>65000</v>
      </c>
      <c r="AX112" s="21">
        <f>'SaaS - Actuals'!BB119</f>
        <v>65000</v>
      </c>
      <c r="AY112" s="21">
        <f>'SaaS - Actuals'!BC119</f>
        <v>65000</v>
      </c>
      <c r="AZ112" s="21">
        <f>'SaaS - Actuals'!BD119</f>
        <v>65000</v>
      </c>
      <c r="BA112" s="21">
        <f>'SaaS - Actuals'!BE119</f>
        <v>65000</v>
      </c>
      <c r="BB112" s="21">
        <f>'SaaS - Actuals'!BF119</f>
        <v>65000</v>
      </c>
      <c r="BC112" s="21">
        <f>'SaaS - Actuals'!BG119</f>
        <v>65000</v>
      </c>
      <c r="BD112" s="21">
        <f>'SaaS - Actuals'!BH119</f>
        <v>65000</v>
      </c>
      <c r="BE112" s="21">
        <f>'SaaS - Actuals'!BI119</f>
        <v>65000</v>
      </c>
      <c r="BF112" s="21">
        <f>'SaaS - Actuals'!BJ119</f>
        <v>65000</v>
      </c>
      <c r="BG112" s="21">
        <f>'SaaS - Actuals'!BK119</f>
        <v>65000</v>
      </c>
      <c r="BH112" s="21">
        <f>'SaaS - Actuals'!BL119</f>
        <v>65000</v>
      </c>
      <c r="BI112" s="21">
        <f>'SaaS - Actuals'!BM119</f>
        <v>65000</v>
      </c>
      <c r="BJ112" s="21">
        <f>'SaaS - Actuals'!BN119</f>
        <v>65000</v>
      </c>
      <c r="BK112" s="21">
        <f>'SaaS - Actuals'!BO119</f>
        <v>65000</v>
      </c>
      <c r="BL112" s="21">
        <f>'SaaS - Actuals'!BP119</f>
        <v>65000</v>
      </c>
      <c r="BM112" s="21">
        <f>'SaaS - Actuals'!BQ119</f>
        <v>65000</v>
      </c>
      <c r="BN112" s="19"/>
    </row>
    <row r="113" spans="1:66" ht="15.75" customHeight="1">
      <c r="A113" s="15" t="s">
        <v>5</v>
      </c>
      <c r="B113" s="16" t="str">
        <f t="shared" si="10"/>
        <v>#</v>
      </c>
      <c r="C113" s="10"/>
      <c r="D113" s="10"/>
      <c r="E113" s="10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0"/>
    </row>
    <row r="114" spans="1:66" ht="15.75" customHeight="1">
      <c r="A114" s="10" t="s">
        <v>9</v>
      </c>
      <c r="B114" s="16" t="str">
        <f t="shared" si="10"/>
        <v>BTotal Costs</v>
      </c>
      <c r="C114" s="10" t="s">
        <v>85</v>
      </c>
      <c r="D114" s="10"/>
      <c r="E114" s="10"/>
      <c r="F114" s="18">
        <f ca="1">'SaaS - Budget'!S163+'SaaS - Budget'!S165+'SaaS - Budget'!S169</f>
        <v>97264</v>
      </c>
      <c r="G114" s="18">
        <f ca="1">'SaaS - Budget'!T163+'SaaS - Budget'!T165+'SaaS - Budget'!T169</f>
        <v>52204</v>
      </c>
      <c r="H114" s="18">
        <f ca="1">'SaaS - Budget'!U163+'SaaS - Budget'!U165+'SaaS - Budget'!U169</f>
        <v>134213.20000000001</v>
      </c>
      <c r="I114" s="18">
        <f ca="1">'SaaS - Budget'!V163+'SaaS - Budget'!V165+'SaaS - Budget'!V169</f>
        <v>94155.576000000001</v>
      </c>
      <c r="J114" s="18">
        <f ca="1">'SaaS - Budget'!W163+'SaaS - Budget'!W165+'SaaS - Budget'!W169</f>
        <v>94099.104479999995</v>
      </c>
      <c r="K114" s="18">
        <f ca="1">'SaaS - Budget'!X163+'SaaS - Budget'!X165+'SaaS - Budget'!X169</f>
        <v>83847.762390400007</v>
      </c>
      <c r="L114" s="18">
        <f ca="1">'SaaS - Budget'!Y163+'SaaS - Budget'!Y165+'SaaS - Budget'!Y169</f>
        <v>110293.52714259201</v>
      </c>
      <c r="M114" s="18">
        <f ca="1">'SaaS - Budget'!Z163+'SaaS - Budget'!Z165+'SaaS - Budget'!Z169</f>
        <v>102286.37659974016</v>
      </c>
      <c r="N114" s="18">
        <f ca="1">'SaaS - Budget'!AA163+'SaaS - Budget'!AA165+'SaaS - Budget'!AA169</f>
        <v>195691.28906774535</v>
      </c>
      <c r="O114" s="18">
        <f ca="1">'SaaS - Budget'!AB163+'SaaS - Budget'!AB165+'SaaS - Budget'!AB169</f>
        <v>172061.38328639045</v>
      </c>
      <c r="P114" s="18">
        <f ca="1">'SaaS - Budget'!AC163+'SaaS - Budget'!AC165+'SaaS - Budget'!AC169</f>
        <v>183411.91562066265</v>
      </c>
      <c r="Q114" s="18">
        <f ca="1">'SaaS - Budget'!AD163+'SaaS - Budget'!AD165+'SaaS - Budget'!AD169</f>
        <v>194743.27730824938</v>
      </c>
      <c r="R114" s="18">
        <f ca="1">'SaaS - Budget'!AE163+'SaaS - Budget'!AE165+'SaaS - Budget'!AE169</f>
        <v>227555.85176208441</v>
      </c>
      <c r="S114" s="18">
        <f ca="1">'SaaS - Budget'!AF163+'SaaS - Budget'!AF165+'SaaS - Budget'!AF169</f>
        <v>304768.0147268427</v>
      </c>
      <c r="T114" s="18">
        <f ca="1">'SaaS - Budget'!AG163+'SaaS - Budget'!AG165+'SaaS - Budget'!AG169</f>
        <v>288433.13443230587</v>
      </c>
      <c r="U114" s="18">
        <f ca="1">'SaaS - Budget'!AH163+'SaaS - Budget'!AH165+'SaaS - Budget'!AH169</f>
        <v>316112.71174365975</v>
      </c>
      <c r="V114" s="18">
        <f ca="1">'SaaS - Budget'!AI163+'SaaS - Budget'!AI165+'SaaS - Budget'!AI169</f>
        <v>496894.37750878657</v>
      </c>
      <c r="W114" s="18">
        <f ca="1">'SaaS - Budget'!AJ163+'SaaS - Budget'!AJ165+'SaaS - Budget'!AJ169</f>
        <v>445998.88995861082</v>
      </c>
      <c r="X114" s="18">
        <f ca="1">'SaaS - Budget'!AK163+'SaaS - Budget'!AK165+'SaaS - Budget'!AK169</f>
        <v>470416.99215943861</v>
      </c>
      <c r="Y114" s="18">
        <f ca="1">'SaaS - Budget'!AL163+'SaaS - Budget'!AL165+'SaaS - Budget'!AL169</f>
        <v>505338.4123162498</v>
      </c>
      <c r="Z114" s="18">
        <f ca="1">'SaaS - Budget'!AM163+'SaaS - Budget'!AM165+'SaaS - Budget'!AM169</f>
        <v>843345.00406992482</v>
      </c>
      <c r="AA114" s="18">
        <f ca="1">'SaaS - Budget'!AN163+'SaaS - Budget'!AN165+'SaaS - Budget'!AN169</f>
        <v>751104.74398852629</v>
      </c>
      <c r="AB114" s="18">
        <f ca="1">'SaaS - Budget'!AO163+'SaaS - Budget'!AO165+'SaaS - Budget'!AO169</f>
        <v>804692.72910875583</v>
      </c>
      <c r="AC114" s="18">
        <f ca="1">'SaaS - Budget'!AP163+'SaaS - Budget'!AP165+'SaaS - Budget'!AP169</f>
        <v>861096.31452658074</v>
      </c>
      <c r="AD114" s="18">
        <f ca="1">'SaaS - Budget'!AQ163+'SaaS - Budget'!AQ165+'SaaS - Budget'!AQ169</f>
        <v>918407.10823604907</v>
      </c>
      <c r="AE114" s="18">
        <f ca="1">'SaaS - Budget'!AR163+'SaaS - Budget'!AR165+'SaaS - Budget'!AR169</f>
        <v>1313898.9660713281</v>
      </c>
      <c r="AF114" s="18">
        <f ca="1">'SaaS - Budget'!AS163+'SaaS - Budget'!AS165+'SaaS - Budget'!AS169</f>
        <v>1284781.7067499016</v>
      </c>
      <c r="AG114" s="18">
        <f ca="1">'SaaS - Budget'!AT163+'SaaS - Budget'!AT165+'SaaS - Budget'!AT169</f>
        <v>1376509.6726149034</v>
      </c>
      <c r="AH114" s="18">
        <f ca="1">'SaaS - Budget'!AU163+'SaaS - Budget'!AU165+'SaaS - Budget'!AU169</f>
        <v>1473069.7191626055</v>
      </c>
      <c r="AI114" s="18">
        <f ca="1">'SaaS - Budget'!AV163+'SaaS - Budget'!AV165+'SaaS - Budget'!AV169</f>
        <v>1565269.2047793532</v>
      </c>
      <c r="AJ114" s="18">
        <f ca="1">'SaaS - Budget'!AW163+'SaaS - Budget'!AW165+'SaaS - Budget'!AW169</f>
        <v>1684099.4206837662</v>
      </c>
      <c r="AK114" s="18">
        <f ca="1">'SaaS - Budget'!AX163+'SaaS - Budget'!AX165+'SaaS - Budget'!AX169</f>
        <v>1824731.5922700909</v>
      </c>
      <c r="AL114" s="18">
        <f ca="1">'SaaS - Budget'!AY163+'SaaS - Budget'!AY165+'SaaS - Budget'!AY169</f>
        <v>2006141.4404246891</v>
      </c>
      <c r="AM114" s="18">
        <f ca="1">'SaaS - Budget'!AZ163+'SaaS - Budget'!AZ165+'SaaS - Budget'!AZ169</f>
        <v>2102121.1716161952</v>
      </c>
      <c r="AN114" s="18">
        <f ca="1">'SaaS - Budget'!BA163+'SaaS - Budget'!BA165+'SaaS - Budget'!BA169</f>
        <v>2222675.4681838714</v>
      </c>
      <c r="AO114" s="18">
        <f ca="1">'SaaS - Budget'!BB163+'SaaS - Budget'!BB165+'SaaS - Budget'!BB169</f>
        <v>2348004.918820194</v>
      </c>
      <c r="AP114" s="18">
        <f ca="1">'SaaS - Budget'!BC163+'SaaS - Budget'!BC165+'SaaS - Budget'!BC169</f>
        <v>2473114.0204437901</v>
      </c>
      <c r="AQ114" s="18">
        <f ca="1">'SaaS - Budget'!BD163+'SaaS - Budget'!BD165+'SaaS - Budget'!BD169</f>
        <v>2587811.1800349141</v>
      </c>
      <c r="AR114" s="18">
        <f ca="1">'SaaS - Budget'!BE163+'SaaS - Budget'!BE165+'SaaS - Budget'!BE169</f>
        <v>2737296.7164342161</v>
      </c>
      <c r="AS114" s="18">
        <f ca="1">'SaaS - Budget'!BF163+'SaaS - Budget'!BF165+'SaaS - Budget'!BF169</f>
        <v>2816378.8621055316</v>
      </c>
      <c r="AT114" s="18">
        <f ca="1">'SaaS - Budget'!BG163+'SaaS - Budget'!BG165+'SaaS - Budget'!BG169</f>
        <v>2930257.7648634212</v>
      </c>
      <c r="AU114" s="18">
        <f ca="1">'SaaS - Budget'!BH163+'SaaS - Budget'!BH165+'SaaS - Budget'!BH169</f>
        <v>3043937.4895661529</v>
      </c>
      <c r="AV114" s="18">
        <f ca="1">'SaaS - Budget'!BI163+'SaaS - Budget'!BI165+'SaaS - Budget'!BI169</f>
        <v>3147226.0197748295</v>
      </c>
      <c r="AW114" s="18">
        <f ca="1">'SaaS - Budget'!BJ163+'SaaS - Budget'!BJ165+'SaaS - Budget'!BJ169</f>
        <v>3245127.2593793329</v>
      </c>
      <c r="AX114" s="18">
        <f ca="1">'SaaS - Budget'!BK163+'SaaS - Budget'!BK165+'SaaS - Budget'!BK169</f>
        <v>3398037.0341917463</v>
      </c>
      <c r="AY114" s="18">
        <f ca="1">'SaaS - Budget'!BL163+'SaaS - Budget'!BL165+'SaaS - Budget'!BL169</f>
        <v>3455567.0935079115</v>
      </c>
      <c r="AZ114" s="18">
        <f ca="1">'SaaS - Budget'!BM163+'SaaS - Budget'!BM165+'SaaS - Budget'!BM169</f>
        <v>3547721.111637753</v>
      </c>
      <c r="BA114" s="18">
        <f ca="1">'SaaS - Budget'!BN163+'SaaS - Budget'!BN165+'SaaS - Budget'!BN169</f>
        <v>3654894.689404998</v>
      </c>
      <c r="BB114" s="18">
        <f ca="1">'SaaS - Budget'!BO163+'SaaS - Budget'!BO165+'SaaS - Budget'!BO169</f>
        <v>3746699.3556168983</v>
      </c>
      <c r="BC114" s="18">
        <f ca="1">'SaaS - Budget'!BP163+'SaaS - Budget'!BP165+'SaaS - Budget'!BP169</f>
        <v>3833138.5685045603</v>
      </c>
      <c r="BD114" s="18">
        <f ca="1">'SaaS - Budget'!BQ163+'SaaS - Budget'!BQ165+'SaaS - Budget'!BQ169</f>
        <v>3974607.7171344692</v>
      </c>
      <c r="BE114" s="18">
        <f ca="1">'SaaS - Budget'!BR163+'SaaS - Budget'!BR165+'SaaS - Budget'!BR169</f>
        <v>4020718.1227917797</v>
      </c>
      <c r="BF114" s="18">
        <f ca="1">'SaaS - Budget'!BS163+'SaaS - Budget'!BS165+'SaaS - Budget'!BS169</f>
        <v>4101473.0403359439</v>
      </c>
      <c r="BG114" s="18">
        <f ca="1">'SaaS - Budget'!BT163+'SaaS - Budget'!BT165+'SaaS - Budget'!BT169</f>
        <v>4187071.659529225</v>
      </c>
      <c r="BH114" s="18">
        <f ca="1">'SaaS - Budget'!BU163+'SaaS - Budget'!BU165+'SaaS - Budget'!BU169</f>
        <v>4272517.1063386407</v>
      </c>
      <c r="BI114" s="18">
        <f ca="1">'SaaS - Budget'!BV163+'SaaS - Budget'!BV165+'SaaS - Budget'!BV169</f>
        <v>4357812.4442118676</v>
      </c>
      <c r="BJ114" s="18">
        <f ca="1">'SaaS - Budget'!BW163+'SaaS - Budget'!BW165+'SaaS - Budget'!BW169</f>
        <v>4482960.6753276307</v>
      </c>
      <c r="BK114" s="18">
        <f ca="1">'SaaS - Budget'!BX163+'SaaS - Budget'!BX165+'SaaS - Budget'!BX169</f>
        <v>4512968.7418210777</v>
      </c>
      <c r="BL114" s="18">
        <f ca="1">'SaaS - Budget'!BY163+'SaaS - Budget'!BY165+'SaaS - Budget'!BY169</f>
        <v>4592635.5269846562</v>
      </c>
      <c r="BM114" s="18">
        <f ca="1">'SaaS - Budget'!BZ163+'SaaS - Budget'!BZ165+'SaaS - Budget'!BZ169</f>
        <v>4661967.8564449633</v>
      </c>
      <c r="BN114" s="10"/>
    </row>
    <row r="115" spans="1:66" ht="15.75" customHeight="1" outlineLevel="1">
      <c r="A115" s="19" t="s">
        <v>9</v>
      </c>
      <c r="B115" s="16" t="str">
        <f t="shared" si="10"/>
        <v>BCOGS</v>
      </c>
      <c r="C115" s="19" t="s">
        <v>89</v>
      </c>
      <c r="D115" s="19"/>
      <c r="E115" s="19"/>
      <c r="F115" s="21">
        <f ca="1">'SaaS - Budget'!S165</f>
        <v>3500</v>
      </c>
      <c r="G115" s="21">
        <f ca="1">'SaaS - Budget'!T165</f>
        <v>3440</v>
      </c>
      <c r="H115" s="21">
        <f ca="1">'SaaS - Budget'!U165</f>
        <v>3381.2</v>
      </c>
      <c r="I115" s="21">
        <f ca="1">'SaaS - Budget'!V165</f>
        <v>3323.5760000000005</v>
      </c>
      <c r="J115" s="21">
        <f ca="1">'SaaS - Budget'!W165</f>
        <v>3267.10448</v>
      </c>
      <c r="K115" s="21">
        <f ca="1">'SaaS - Budget'!X165</f>
        <v>3211.7623903999997</v>
      </c>
      <c r="L115" s="21">
        <f ca="1">'SaaS - Budget'!Y165</f>
        <v>4657.527142592</v>
      </c>
      <c r="M115" s="21">
        <f ca="1">'SaaS - Budget'!Z165</f>
        <v>6454.3765997401597</v>
      </c>
      <c r="N115" s="21">
        <f ca="1">'SaaS - Budget'!AA165</f>
        <v>8595.2890677453579</v>
      </c>
      <c r="O115" s="21">
        <f ca="1">'SaaS - Budget'!AB165</f>
        <v>9573.3832863904499</v>
      </c>
      <c r="P115" s="21">
        <f ca="1">'SaaS - Budget'!AC165</f>
        <v>10531.915620662639</v>
      </c>
      <c r="Q115" s="21">
        <f ca="1">'SaaS - Budget'!AD165</f>
        <v>11471.277308249388</v>
      </c>
      <c r="R115" s="21">
        <f ca="1">'SaaS - Budget'!AE165</f>
        <v>13891.8517620844</v>
      </c>
      <c r="S115" s="21">
        <f ca="1">'SaaS - Budget'!AF165</f>
        <v>16644.01472684271</v>
      </c>
      <c r="T115" s="21">
        <f ca="1">'SaaS - Budget'!AG165</f>
        <v>19721.134432305858</v>
      </c>
      <c r="U115" s="21">
        <f ca="1">'SaaS - Budget'!AH165</f>
        <v>21616.71174365974</v>
      </c>
      <c r="V115" s="21">
        <f ca="1">'SaaS - Budget'!AI165</f>
        <v>23474.377508786547</v>
      </c>
      <c r="W115" s="21">
        <f ca="1">'SaaS - Budget'!AJ165</f>
        <v>26794.889958610816</v>
      </c>
      <c r="X115" s="21">
        <f ca="1">'SaaS - Budget'!AK165</f>
        <v>30428.9921594386</v>
      </c>
      <c r="Y115" s="21">
        <f ca="1">'SaaS - Budget'!AL165</f>
        <v>34370.412316249829</v>
      </c>
      <c r="Z115" s="21">
        <f ca="1">'SaaS - Budget'!AM165</f>
        <v>40113.004069924827</v>
      </c>
      <c r="AA115" s="21">
        <f ca="1">'SaaS - Budget'!AN165</f>
        <v>46500.743988526337</v>
      </c>
      <c r="AB115" s="21">
        <f ca="1">'SaaS - Budget'!AO165</f>
        <v>53520.729108755811</v>
      </c>
      <c r="AC115" s="21">
        <f ca="1">'SaaS - Budget'!AP165</f>
        <v>58160.314526580682</v>
      </c>
      <c r="AD115" s="21">
        <f ca="1">'SaaS - Budget'!AQ165</f>
        <v>68707.108236049084</v>
      </c>
      <c r="AE115" s="21">
        <f ca="1">'SaaS - Budget'!AR165</f>
        <v>80562.96607132809</v>
      </c>
      <c r="AF115" s="21">
        <f ca="1">'SaaS - Budget'!AS165</f>
        <v>93701.706749901525</v>
      </c>
      <c r="AG115" s="21">
        <f ca="1">'SaaS - Budget'!AT165</f>
        <v>102097.67261490349</v>
      </c>
      <c r="AH115" s="21">
        <f ca="1">'SaaS - Budget'!AU165</f>
        <v>110325.71916260543</v>
      </c>
      <c r="AI115" s="21">
        <f ca="1">'SaaS - Budget'!AV165</f>
        <v>124389.2047793533</v>
      </c>
      <c r="AJ115" s="21">
        <f ca="1">'SaaS - Budget'!AW165</f>
        <v>139691.42068376628</v>
      </c>
      <c r="AK115" s="21">
        <f ca="1">'SaaS - Budget'!AX165</f>
        <v>156207.59227009091</v>
      </c>
      <c r="AL115" s="21">
        <f ca="1">'SaaS - Budget'!AY165</f>
        <v>167913.44042468912</v>
      </c>
      <c r="AM115" s="21">
        <f ca="1">'SaaS - Budget'!AZ165</f>
        <v>179385.17161619532</v>
      </c>
      <c r="AN115" s="21">
        <f ca="1">'SaaS - Budget'!BA165</f>
        <v>190627.46818387142</v>
      </c>
      <c r="AO115" s="21">
        <f ca="1">'SaaS - Budget'!BB165</f>
        <v>201644.91882019397</v>
      </c>
      <c r="AP115" s="21">
        <f ca="1">'SaaS - Budget'!BC165</f>
        <v>212442.02044379013</v>
      </c>
      <c r="AQ115" s="21">
        <f ca="1">'SaaS - Budget'!BD165</f>
        <v>223023.18003491429</v>
      </c>
      <c r="AR115" s="21">
        <f ca="1">'SaaS - Budget'!BE165</f>
        <v>233392.71643421598</v>
      </c>
      <c r="AS115" s="21">
        <f ca="1">'SaaS - Budget'!BF165</f>
        <v>243554.86210553173</v>
      </c>
      <c r="AT115" s="21">
        <f ca="1">'SaaS - Budget'!BG165</f>
        <v>253513.76486342106</v>
      </c>
      <c r="AU115" s="21">
        <f ca="1">'SaaS - Budget'!BH165</f>
        <v>263273.48956615268</v>
      </c>
      <c r="AV115" s="21">
        <f ca="1">'SaaS - Budget'!BI165</f>
        <v>272838.01977482956</v>
      </c>
      <c r="AW115" s="21">
        <f ca="1">'SaaS - Budget'!BJ165</f>
        <v>282211.259379333</v>
      </c>
      <c r="AX115" s="21">
        <f ca="1">'SaaS - Budget'!BK165</f>
        <v>291397.03419174632</v>
      </c>
      <c r="AY115" s="21">
        <f ca="1">'SaaS - Budget'!BL165</f>
        <v>300399.09350791143</v>
      </c>
      <c r="AZ115" s="21">
        <f ca="1">'SaaS - Budget'!BM165</f>
        <v>309221.11163775314</v>
      </c>
      <c r="BA115" s="21">
        <f ca="1">'SaaS - Budget'!BN165</f>
        <v>317866.68940499809</v>
      </c>
      <c r="BB115" s="21">
        <f ca="1">'SaaS - Budget'!BO165</f>
        <v>326339.35561689816</v>
      </c>
      <c r="BC115" s="21">
        <f ca="1">'SaaS - Budget'!BP165</f>
        <v>334642.56850456021</v>
      </c>
      <c r="BD115" s="21">
        <f ca="1">'SaaS - Budget'!BQ165</f>
        <v>342779.71713446901</v>
      </c>
      <c r="BE115" s="21">
        <f ca="1">'SaaS - Budget'!BR165</f>
        <v>350754.12279177969</v>
      </c>
      <c r="BF115" s="21">
        <f ca="1">'SaaS - Budget'!BS165</f>
        <v>358569.04033594404</v>
      </c>
      <c r="BG115" s="21">
        <f ca="1">'SaaS - Budget'!BT165</f>
        <v>366227.6595292252</v>
      </c>
      <c r="BH115" s="21">
        <f ca="1">'SaaS - Budget'!BU165</f>
        <v>373733.10633864067</v>
      </c>
      <c r="BI115" s="21">
        <f ca="1">'SaaS - Budget'!BV165</f>
        <v>381088.44421186775</v>
      </c>
      <c r="BJ115" s="21">
        <f ca="1">'SaaS - Budget'!BW165</f>
        <v>388296.67532763048</v>
      </c>
      <c r="BK115" s="21">
        <f ca="1">'SaaS - Budget'!BX165</f>
        <v>395360.74182107789</v>
      </c>
      <c r="BL115" s="21">
        <f ca="1">'SaaS - Budget'!BY165</f>
        <v>402283.52698465629</v>
      </c>
      <c r="BM115" s="21">
        <f ca="1">'SaaS - Budget'!BZ165</f>
        <v>409067.85644496325</v>
      </c>
      <c r="BN115" s="19"/>
    </row>
    <row r="116" spans="1:66" ht="15.75" customHeight="1" outlineLevel="1">
      <c r="A116" s="19" t="s">
        <v>9</v>
      </c>
      <c r="B116" s="16" t="str">
        <f t="shared" si="10"/>
        <v>BPersonnel Costs</v>
      </c>
      <c r="C116" s="19" t="s">
        <v>77</v>
      </c>
      <c r="D116" s="19"/>
      <c r="E116" s="19"/>
      <c r="F116" s="21">
        <f ca="1">'SaaS - Budget'!S163</f>
        <v>45000</v>
      </c>
      <c r="G116" s="21">
        <f ca="1">'SaaS - Budget'!T163</f>
        <v>45000</v>
      </c>
      <c r="H116" s="21">
        <f ca="1">'SaaS - Budget'!U163</f>
        <v>83500</v>
      </c>
      <c r="I116" s="21">
        <f ca="1">'SaaS - Budget'!V163</f>
        <v>83500</v>
      </c>
      <c r="J116" s="21">
        <f ca="1">'SaaS - Budget'!W163</f>
        <v>83500</v>
      </c>
      <c r="K116" s="21">
        <f ca="1">'SaaS - Budget'!X163</f>
        <v>78500</v>
      </c>
      <c r="L116" s="21">
        <f ca="1">'SaaS - Budget'!Y163</f>
        <v>78500</v>
      </c>
      <c r="M116" s="21">
        <f ca="1">'SaaS - Budget'!Z163</f>
        <v>83500</v>
      </c>
      <c r="N116" s="21">
        <f ca="1">'SaaS - Budget'!AA163</f>
        <v>127000</v>
      </c>
      <c r="O116" s="21">
        <f ca="1">'SaaS - Budget'!AB163</f>
        <v>137000</v>
      </c>
      <c r="P116" s="21">
        <f ca="1">'SaaS - Budget'!AC163</f>
        <v>147000</v>
      </c>
      <c r="Q116" s="21">
        <f ca="1">'SaaS - Budget'!AD163</f>
        <v>157000</v>
      </c>
      <c r="R116" s="21">
        <f ca="1">'SaaS - Budget'!AE163</f>
        <v>167000</v>
      </c>
      <c r="S116" s="21">
        <f ca="1">'SaaS - Budget'!AF163</f>
        <v>215500</v>
      </c>
      <c r="T116" s="21">
        <f ca="1">'SaaS - Budget'!AG163</f>
        <v>230500</v>
      </c>
      <c r="U116" s="21">
        <f ca="1">'SaaS - Budget'!AH163</f>
        <v>250500</v>
      </c>
      <c r="V116" s="21">
        <f ca="1">'SaaS - Budget'!AI163</f>
        <v>343500</v>
      </c>
      <c r="W116" s="21">
        <f ca="1">'SaaS - Budget'!AJ163</f>
        <v>363500</v>
      </c>
      <c r="X116" s="21">
        <f ca="1">'SaaS - Budget'!AK163</f>
        <v>383500</v>
      </c>
      <c r="Y116" s="21">
        <f ca="1">'SaaS - Budget'!AL163</f>
        <v>408500</v>
      </c>
      <c r="Z116" s="21">
        <f ca="1">'SaaS - Budget'!AM163</f>
        <v>575500</v>
      </c>
      <c r="AA116" s="21">
        <f ca="1">'SaaS - Budget'!AN163</f>
        <v>610500</v>
      </c>
      <c r="AB116" s="21">
        <f ca="1">'SaaS - Budget'!AO163</f>
        <v>650500</v>
      </c>
      <c r="AC116" s="21">
        <f ca="1">'SaaS - Budget'!AP163</f>
        <v>695500</v>
      </c>
      <c r="AD116" s="21">
        <f ca="1">'SaaS - Budget'!AQ163</f>
        <v>740500</v>
      </c>
      <c r="AE116" s="21">
        <f ca="1">'SaaS - Budget'!AR163</f>
        <v>942500</v>
      </c>
      <c r="AF116" s="21">
        <f ca="1">'SaaS - Budget'!AS163</f>
        <v>1012500</v>
      </c>
      <c r="AG116" s="21">
        <f ca="1">'SaaS - Budget'!AT163</f>
        <v>1097500</v>
      </c>
      <c r="AH116" s="21">
        <f ca="1">'SaaS - Budget'!AU163</f>
        <v>1182500</v>
      </c>
      <c r="AI116" s="21">
        <f ca="1">'SaaS - Budget'!AV163</f>
        <v>1262500</v>
      </c>
      <c r="AJ116" s="21">
        <f ca="1">'SaaS - Budget'!AW163</f>
        <v>1352500</v>
      </c>
      <c r="AK116" s="21">
        <f ca="1">'SaaS - Budget'!AX163</f>
        <v>1457500</v>
      </c>
      <c r="AL116" s="21">
        <f ca="1">'SaaS - Budget'!AY163</f>
        <v>1577500</v>
      </c>
      <c r="AM116" s="21">
        <f ca="1">'SaaS - Budget'!AZ163</f>
        <v>1692500</v>
      </c>
      <c r="AN116" s="21">
        <f ca="1">'SaaS - Budget'!BA163</f>
        <v>1802500</v>
      </c>
      <c r="AO116" s="21">
        <f ca="1">'SaaS - Budget'!BB163</f>
        <v>1912500</v>
      </c>
      <c r="AP116" s="21">
        <f ca="1">'SaaS - Budget'!BC163</f>
        <v>2022500</v>
      </c>
      <c r="AQ116" s="21">
        <f ca="1">'SaaS - Budget'!BD163</f>
        <v>2127500</v>
      </c>
      <c r="AR116" s="21">
        <f ca="1">'SaaS - Budget'!BE163</f>
        <v>2232500</v>
      </c>
      <c r="AS116" s="21">
        <f ca="1">'SaaS - Budget'!BF163</f>
        <v>2332500</v>
      </c>
      <c r="AT116" s="21">
        <f ca="1">'SaaS - Budget'!BG163</f>
        <v>2432500</v>
      </c>
      <c r="AU116" s="21">
        <f ca="1">'SaaS - Budget'!BH163</f>
        <v>2532500</v>
      </c>
      <c r="AV116" s="21">
        <f ca="1">'SaaS - Budget'!BI163</f>
        <v>2627500</v>
      </c>
      <c r="AW116" s="21">
        <f ca="1">'SaaS - Budget'!BJ163</f>
        <v>2717500</v>
      </c>
      <c r="AX116" s="21">
        <f ca="1">'SaaS - Budget'!BK163</f>
        <v>2812500</v>
      </c>
      <c r="AY116" s="21">
        <f ca="1">'SaaS - Budget'!BL163</f>
        <v>2902500</v>
      </c>
      <c r="AZ116" s="21">
        <f ca="1">'SaaS - Budget'!BM163</f>
        <v>2987500</v>
      </c>
      <c r="BA116" s="21">
        <f ca="1">'SaaS - Budget'!BN163</f>
        <v>3077500</v>
      </c>
      <c r="BB116" s="21">
        <f ca="1">'SaaS - Budget'!BO163</f>
        <v>3162500</v>
      </c>
      <c r="BC116" s="21">
        <f ca="1">'SaaS - Budget'!BP163</f>
        <v>3242500</v>
      </c>
      <c r="BD116" s="21">
        <f ca="1">'SaaS - Budget'!BQ163</f>
        <v>3327500</v>
      </c>
      <c r="BE116" s="21">
        <f ca="1">'SaaS - Budget'!BR163</f>
        <v>3407500</v>
      </c>
      <c r="BF116" s="21">
        <f ca="1">'SaaS - Budget'!BS163</f>
        <v>3482500</v>
      </c>
      <c r="BG116" s="21">
        <f ca="1">'SaaS - Budget'!BT163</f>
        <v>3557500</v>
      </c>
      <c r="BH116" s="21">
        <f ca="1">'SaaS - Budget'!BU163</f>
        <v>3632500</v>
      </c>
      <c r="BI116" s="21">
        <f ca="1">'SaaS - Budget'!BV163</f>
        <v>3707500</v>
      </c>
      <c r="BJ116" s="21">
        <f ca="1">'SaaS - Budget'!BW163</f>
        <v>3782500</v>
      </c>
      <c r="BK116" s="21">
        <f ca="1">'SaaS - Budget'!BX163</f>
        <v>3852500</v>
      </c>
      <c r="BL116" s="21">
        <f ca="1">'SaaS - Budget'!BY163</f>
        <v>3922500</v>
      </c>
      <c r="BM116" s="21">
        <f ca="1">'SaaS - Budget'!BZ163</f>
        <v>3987500</v>
      </c>
      <c r="BN116" s="19"/>
    </row>
    <row r="117" spans="1:66" ht="15.75" customHeight="1" outlineLevel="1">
      <c r="A117" s="19" t="s">
        <v>9</v>
      </c>
      <c r="B117" s="16" t="str">
        <f t="shared" si="10"/>
        <v>BSales &amp; Marketing Costs</v>
      </c>
      <c r="C117" s="19" t="s">
        <v>94</v>
      </c>
      <c r="D117" s="19"/>
      <c r="E117" s="19"/>
      <c r="F117" s="21">
        <f>'SaaS - Budget'!S170+'SaaS - Budget'!S171+'SaaS - Budget'!S172</f>
        <v>2000</v>
      </c>
      <c r="G117" s="21">
        <f>'SaaS - Budget'!T170+'SaaS - Budget'!T171+'SaaS - Budget'!T172</f>
        <v>2000</v>
      </c>
      <c r="H117" s="21">
        <f>'SaaS - Budget'!U170+'SaaS - Budget'!U171+'SaaS - Budget'!U172</f>
        <v>4000</v>
      </c>
      <c r="I117" s="21">
        <f>'SaaS - Budget'!V170+'SaaS - Budget'!V171+'SaaS - Budget'!V172</f>
        <v>4000</v>
      </c>
      <c r="J117" s="21">
        <f>'SaaS - Budget'!W170+'SaaS - Budget'!W171+'SaaS - Budget'!W172</f>
        <v>4000</v>
      </c>
      <c r="K117" s="21">
        <f>'SaaS - Budget'!X170+'SaaS - Budget'!X171+'SaaS - Budget'!X172</f>
        <v>4000</v>
      </c>
      <c r="L117" s="21">
        <f>'SaaS - Budget'!Y170+'SaaS - Budget'!Y171+'SaaS - Budget'!Y172</f>
        <v>24000</v>
      </c>
      <c r="M117" s="21">
        <f>'SaaS - Budget'!Z170+'SaaS - Budget'!Z171+'SaaS - Budget'!Z172</f>
        <v>4000</v>
      </c>
      <c r="N117" s="21">
        <f>'SaaS - Budget'!AA170+'SaaS - Budget'!AA171+'SaaS - Budget'!AA172</f>
        <v>10000</v>
      </c>
      <c r="O117" s="21">
        <f>'SaaS - Budget'!AB170+'SaaS - Budget'!AB171+'SaaS - Budget'!AB172</f>
        <v>10000</v>
      </c>
      <c r="P117" s="21">
        <f>'SaaS - Budget'!AC170+'SaaS - Budget'!AC171+'SaaS - Budget'!AC172</f>
        <v>10000</v>
      </c>
      <c r="Q117" s="21">
        <f>'SaaS - Budget'!AD170+'SaaS - Budget'!AD171+'SaaS - Budget'!AD172</f>
        <v>10000</v>
      </c>
      <c r="R117" s="21">
        <f>'SaaS - Budget'!AE170+'SaaS - Budget'!AE171+'SaaS - Budget'!AE172</f>
        <v>30000</v>
      </c>
      <c r="S117" s="21">
        <f>'SaaS - Budget'!AF170+'SaaS - Budget'!AF171+'SaaS - Budget'!AF172</f>
        <v>14000</v>
      </c>
      <c r="T117" s="21">
        <f>'SaaS - Budget'!AG170+'SaaS - Budget'!AG171+'SaaS - Budget'!AG172</f>
        <v>14000</v>
      </c>
      <c r="U117" s="21">
        <f>'SaaS - Budget'!AH170+'SaaS - Budget'!AH171+'SaaS - Budget'!AH172</f>
        <v>14000</v>
      </c>
      <c r="V117" s="21">
        <f>'SaaS - Budget'!AI170+'SaaS - Budget'!AI171+'SaaS - Budget'!AI172</f>
        <v>21200</v>
      </c>
      <c r="W117" s="21">
        <f>'SaaS - Budget'!AJ170+'SaaS - Budget'!AJ171+'SaaS - Budget'!AJ172</f>
        <v>21200</v>
      </c>
      <c r="X117" s="21">
        <f>'SaaS - Budget'!AK170+'SaaS - Budget'!AK171+'SaaS - Budget'!AK172</f>
        <v>21200</v>
      </c>
      <c r="Y117" s="21">
        <f>'SaaS - Budget'!AL170+'SaaS - Budget'!AL171+'SaaS - Budget'!AL172</f>
        <v>21200</v>
      </c>
      <c r="Z117" s="21">
        <f>'SaaS - Budget'!AM170+'SaaS - Budget'!AM171+'SaaS - Budget'!AM172</f>
        <v>34800</v>
      </c>
      <c r="AA117" s="21">
        <f>'SaaS - Budget'!AN170+'SaaS - Budget'!AN171+'SaaS - Budget'!AN172</f>
        <v>34800</v>
      </c>
      <c r="AB117" s="21">
        <f>'SaaS - Budget'!AO170+'SaaS - Budget'!AO171+'SaaS - Budget'!AO172</f>
        <v>34800</v>
      </c>
      <c r="AC117" s="21">
        <f>'SaaS - Budget'!AP170+'SaaS - Budget'!AP171+'SaaS - Budget'!AP172</f>
        <v>34800</v>
      </c>
      <c r="AD117" s="21">
        <f>'SaaS - Budget'!AQ170+'SaaS - Budget'!AQ171+'SaaS - Budget'!AQ172</f>
        <v>34800</v>
      </c>
      <c r="AE117" s="21">
        <f>'SaaS - Budget'!AR170+'SaaS - Budget'!AR171+'SaaS - Budget'!AR172</f>
        <v>48400</v>
      </c>
      <c r="AF117" s="21">
        <f>'SaaS - Budget'!AS170+'SaaS - Budget'!AS171+'SaaS - Budget'!AS172</f>
        <v>68400</v>
      </c>
      <c r="AG117" s="21">
        <f>'SaaS - Budget'!AT170+'SaaS - Budget'!AT171+'SaaS - Budget'!AT172</f>
        <v>48400</v>
      </c>
      <c r="AH117" s="21">
        <f>'SaaS - Budget'!AU170+'SaaS - Budget'!AU171+'SaaS - Budget'!AU172</f>
        <v>48400</v>
      </c>
      <c r="AI117" s="21">
        <f>'SaaS - Budget'!AV170+'SaaS - Budget'!AV171+'SaaS - Budget'!AV172</f>
        <v>48400</v>
      </c>
      <c r="AJ117" s="21">
        <f>'SaaS - Budget'!AW170+'SaaS - Budget'!AW171+'SaaS - Budget'!AW172</f>
        <v>48400</v>
      </c>
      <c r="AK117" s="21">
        <f>'SaaS - Budget'!AX170+'SaaS - Budget'!AX171+'SaaS - Budget'!AX172</f>
        <v>48400</v>
      </c>
      <c r="AL117" s="21">
        <f>'SaaS - Budget'!AY170+'SaaS - Budget'!AY171+'SaaS - Budget'!AY172</f>
        <v>78400</v>
      </c>
      <c r="AM117" s="21">
        <f>'SaaS - Budget'!AZ170+'SaaS - Budget'!AZ171+'SaaS - Budget'!AZ172</f>
        <v>48400</v>
      </c>
      <c r="AN117" s="21">
        <f>'SaaS - Budget'!BA170+'SaaS - Budget'!BA171+'SaaS - Budget'!BA172</f>
        <v>48400</v>
      </c>
      <c r="AO117" s="21">
        <f>'SaaS - Budget'!BB170+'SaaS - Budget'!BB171+'SaaS - Budget'!BB172</f>
        <v>48400</v>
      </c>
      <c r="AP117" s="21">
        <f>'SaaS - Budget'!BC170+'SaaS - Budget'!BC171+'SaaS - Budget'!BC172</f>
        <v>48400</v>
      </c>
      <c r="AQ117" s="21">
        <f>'SaaS - Budget'!BD170+'SaaS - Budget'!BD171+'SaaS - Budget'!BD172</f>
        <v>48400</v>
      </c>
      <c r="AR117" s="21">
        <f>'SaaS - Budget'!BE170+'SaaS - Budget'!BE171+'SaaS - Budget'!BE172</f>
        <v>78400</v>
      </c>
      <c r="AS117" s="21">
        <f>'SaaS - Budget'!BF170+'SaaS - Budget'!BF171+'SaaS - Budget'!BF172</f>
        <v>48400</v>
      </c>
      <c r="AT117" s="21">
        <f>'SaaS - Budget'!BG170+'SaaS - Budget'!BG171+'SaaS - Budget'!BG172</f>
        <v>48400</v>
      </c>
      <c r="AU117" s="21">
        <f>'SaaS - Budget'!BH170+'SaaS - Budget'!BH171+'SaaS - Budget'!BH172</f>
        <v>48400</v>
      </c>
      <c r="AV117" s="21">
        <f>'SaaS - Budget'!BI170+'SaaS - Budget'!BI171+'SaaS - Budget'!BI172</f>
        <v>48400</v>
      </c>
      <c r="AW117" s="21">
        <f>'SaaS - Budget'!BJ170+'SaaS - Budget'!BJ171+'SaaS - Budget'!BJ172</f>
        <v>48400</v>
      </c>
      <c r="AX117" s="21">
        <f>'SaaS - Budget'!BK170+'SaaS - Budget'!BK171+'SaaS - Budget'!BK172</f>
        <v>88400</v>
      </c>
      <c r="AY117" s="21">
        <f>'SaaS - Budget'!BL170+'SaaS - Budget'!BL171+'SaaS - Budget'!BL172</f>
        <v>48400</v>
      </c>
      <c r="AZ117" s="21">
        <f>'SaaS - Budget'!BM170+'SaaS - Budget'!BM171+'SaaS - Budget'!BM172</f>
        <v>48400</v>
      </c>
      <c r="BA117" s="21">
        <f>'SaaS - Budget'!BN170+'SaaS - Budget'!BN171+'SaaS - Budget'!BN172</f>
        <v>48400</v>
      </c>
      <c r="BB117" s="21">
        <f>'SaaS - Budget'!BO170+'SaaS - Budget'!BO171+'SaaS - Budget'!BO172</f>
        <v>48400</v>
      </c>
      <c r="BC117" s="21">
        <f>'SaaS - Budget'!BP170+'SaaS - Budget'!BP171+'SaaS - Budget'!BP172</f>
        <v>48400</v>
      </c>
      <c r="BD117" s="21">
        <f>'SaaS - Budget'!BQ170+'SaaS - Budget'!BQ171+'SaaS - Budget'!BQ172</f>
        <v>88400</v>
      </c>
      <c r="BE117" s="21">
        <f>'SaaS - Budget'!BR170+'SaaS - Budget'!BR171+'SaaS - Budget'!BR172</f>
        <v>48400</v>
      </c>
      <c r="BF117" s="21">
        <f>'SaaS - Budget'!BS170+'SaaS - Budget'!BS171+'SaaS - Budget'!BS172</f>
        <v>48400</v>
      </c>
      <c r="BG117" s="21">
        <f>'SaaS - Budget'!BT170+'SaaS - Budget'!BT171+'SaaS - Budget'!BT172</f>
        <v>48400</v>
      </c>
      <c r="BH117" s="21">
        <f>'SaaS - Budget'!BU170+'SaaS - Budget'!BU171+'SaaS - Budget'!BU172</f>
        <v>48400</v>
      </c>
      <c r="BI117" s="21">
        <f>'SaaS - Budget'!BV170+'SaaS - Budget'!BV171+'SaaS - Budget'!BV172</f>
        <v>48400</v>
      </c>
      <c r="BJ117" s="21">
        <f>'SaaS - Budget'!BW170+'SaaS - Budget'!BW171+'SaaS - Budget'!BW172</f>
        <v>88400</v>
      </c>
      <c r="BK117" s="21">
        <f>'SaaS - Budget'!BX170+'SaaS - Budget'!BX171+'SaaS - Budget'!BX172</f>
        <v>43600</v>
      </c>
      <c r="BL117" s="21">
        <f>'SaaS - Budget'!BY170+'SaaS - Budget'!BY171+'SaaS - Budget'!BY172</f>
        <v>43600</v>
      </c>
      <c r="BM117" s="21">
        <f>'SaaS - Budget'!BZ170+'SaaS - Budget'!BZ171+'SaaS - Budget'!BZ172</f>
        <v>43600</v>
      </c>
      <c r="BN117" s="19"/>
    </row>
    <row r="118" spans="1:66" ht="15.75" customHeight="1" outlineLevel="1">
      <c r="A118" s="19" t="s">
        <v>9</v>
      </c>
      <c r="B118" s="16" t="str">
        <f t="shared" si="10"/>
        <v>BOther Costs</v>
      </c>
      <c r="C118" s="19" t="s">
        <v>95</v>
      </c>
      <c r="D118" s="19"/>
      <c r="E118" s="19"/>
      <c r="F118" s="21">
        <f ca="1">'SaaS - Budget'!S169-('SaaS - Budget'!S170+'SaaS - Budget'!S171+'SaaS - Budget'!S172)</f>
        <v>46764</v>
      </c>
      <c r="G118" s="21">
        <f ca="1">'SaaS - Budget'!T169-('SaaS - Budget'!T170+'SaaS - Budget'!T171+'SaaS - Budget'!T172)</f>
        <v>1764</v>
      </c>
      <c r="H118" s="21">
        <f ca="1">'SaaS - Budget'!U169-('SaaS - Budget'!U170+'SaaS - Budget'!U171+'SaaS - Budget'!U172)</f>
        <v>43332</v>
      </c>
      <c r="I118" s="21">
        <f ca="1">'SaaS - Budget'!V169-('SaaS - Budget'!V170+'SaaS - Budget'!V171+'SaaS - Budget'!V172)</f>
        <v>3332</v>
      </c>
      <c r="J118" s="21">
        <f ca="1">'SaaS - Budget'!W169-('SaaS - Budget'!W170+'SaaS - Budget'!W171+'SaaS - Budget'!W172)</f>
        <v>3332</v>
      </c>
      <c r="K118" s="21">
        <f ca="1">'SaaS - Budget'!X169-('SaaS - Budget'!X170+'SaaS - Budget'!X171+'SaaS - Budget'!X172)</f>
        <v>-1864</v>
      </c>
      <c r="L118" s="21">
        <f ca="1">'SaaS - Budget'!Y169-('SaaS - Budget'!Y170+'SaaS - Budget'!Y171+'SaaS - Budget'!Y172)</f>
        <v>3136</v>
      </c>
      <c r="M118" s="21">
        <f ca="1">'SaaS - Budget'!Z169-('SaaS - Budget'!Z170+'SaaS - Budget'!Z171+'SaaS - Budget'!Z172)</f>
        <v>8332</v>
      </c>
      <c r="N118" s="21">
        <f ca="1">'SaaS - Budget'!AA169-('SaaS - Budget'!AA170+'SaaS - Budget'!AA171+'SaaS - Budget'!AA172)</f>
        <v>50096</v>
      </c>
      <c r="O118" s="21">
        <f ca="1">'SaaS - Budget'!AB169-('SaaS - Budget'!AB170+'SaaS - Budget'!AB171+'SaaS - Budget'!AB172)</f>
        <v>15488</v>
      </c>
      <c r="P118" s="21">
        <f ca="1">'SaaS - Budget'!AC169-('SaaS - Budget'!AC170+'SaaS - Budget'!AC171+'SaaS - Budget'!AC172)</f>
        <v>15880</v>
      </c>
      <c r="Q118" s="21">
        <f ca="1">'SaaS - Budget'!AD169-('SaaS - Budget'!AD170+'SaaS - Budget'!AD171+'SaaS - Budget'!AD172)</f>
        <v>16272</v>
      </c>
      <c r="R118" s="21">
        <f ca="1">'SaaS - Budget'!AE169-('SaaS - Budget'!AE170+'SaaS - Budget'!AE171+'SaaS - Budget'!AE172)</f>
        <v>16664</v>
      </c>
      <c r="S118" s="21">
        <f ca="1">'SaaS - Budget'!AF169-('SaaS - Budget'!AF170+'SaaS - Budget'!AF171+'SaaS - Budget'!AF172)</f>
        <v>58624</v>
      </c>
      <c r="T118" s="21">
        <f ca="1">'SaaS - Budget'!AG169-('SaaS - Budget'!AG170+'SaaS - Budget'!AG171+'SaaS - Budget'!AG172)</f>
        <v>24212</v>
      </c>
      <c r="U118" s="21">
        <f ca="1">'SaaS - Budget'!AH169-('SaaS - Budget'!AH170+'SaaS - Budget'!AH171+'SaaS - Budget'!AH172)</f>
        <v>29996</v>
      </c>
      <c r="V118" s="21">
        <f ca="1">'SaaS - Budget'!AI169-('SaaS - Budget'!AI170+'SaaS - Budget'!AI171+'SaaS - Budget'!AI172)</f>
        <v>108720</v>
      </c>
      <c r="W118" s="21">
        <f ca="1">'SaaS - Budget'!AJ169-('SaaS - Budget'!AJ170+'SaaS - Budget'!AJ171+'SaaS - Budget'!AJ172)</f>
        <v>34504</v>
      </c>
      <c r="X118" s="21">
        <f ca="1">'SaaS - Budget'!AK169-('SaaS - Budget'!AK170+'SaaS - Budget'!AK171+'SaaS - Budget'!AK172)</f>
        <v>35288</v>
      </c>
      <c r="Y118" s="21">
        <f ca="1">'SaaS - Budget'!AL169-('SaaS - Budget'!AL170+'SaaS - Budget'!AL171+'SaaS - Budget'!AL172)</f>
        <v>41268</v>
      </c>
      <c r="Z118" s="21">
        <f ca="1">'SaaS - Budget'!AM169-('SaaS - Budget'!AM170+'SaaS - Budget'!AM171+'SaaS - Budget'!AM172)</f>
        <v>192932</v>
      </c>
      <c r="AA118" s="21">
        <f ca="1">'SaaS - Budget'!AN169-('SaaS - Budget'!AN170+'SaaS - Budget'!AN171+'SaaS - Budget'!AN172)</f>
        <v>59304</v>
      </c>
      <c r="AB118" s="21">
        <f ca="1">'SaaS - Budget'!AO169-('SaaS - Budget'!AO170+'SaaS - Budget'!AO171+'SaaS - Budget'!AO172)</f>
        <v>65872</v>
      </c>
      <c r="AC118" s="21">
        <f ca="1">'SaaS - Budget'!AP169-('SaaS - Budget'!AP170+'SaaS - Budget'!AP171+'SaaS - Budget'!AP172)</f>
        <v>72636</v>
      </c>
      <c r="AD118" s="21">
        <f ca="1">'SaaS - Budget'!AQ169-('SaaS - Budget'!AQ170+'SaaS - Budget'!AQ171+'SaaS - Budget'!AQ172)</f>
        <v>74400</v>
      </c>
      <c r="AE118" s="21">
        <f ca="1">'SaaS - Budget'!AR169-('SaaS - Budget'!AR170+'SaaS - Budget'!AR171+'SaaS - Budget'!AR172)</f>
        <v>242436</v>
      </c>
      <c r="AF118" s="21">
        <f ca="1">'SaaS - Budget'!AS169-('SaaS - Budget'!AS170+'SaaS - Budget'!AS171+'SaaS - Budget'!AS172)</f>
        <v>110180</v>
      </c>
      <c r="AG118" s="21">
        <f ca="1">'SaaS - Budget'!AT169-('SaaS - Budget'!AT170+'SaaS - Budget'!AT171+'SaaS - Budget'!AT172)</f>
        <v>128512</v>
      </c>
      <c r="AH118" s="21">
        <f ca="1">'SaaS - Budget'!AU169-('SaaS - Budget'!AU170+'SaaS - Budget'!AU171+'SaaS - Budget'!AU172)</f>
        <v>131844</v>
      </c>
      <c r="AI118" s="21">
        <f ca="1">'SaaS - Budget'!AV169-('SaaS - Budget'!AV170+'SaaS - Budget'!AV171+'SaaS - Budget'!AV172)</f>
        <v>129980</v>
      </c>
      <c r="AJ118" s="21">
        <f ca="1">'SaaS - Budget'!AW169-('SaaS - Budget'!AW170+'SaaS - Budget'!AW171+'SaaS - Budget'!AW172)</f>
        <v>143508</v>
      </c>
      <c r="AK118" s="21">
        <f ca="1">'SaaS - Budget'!AX169-('SaaS - Budget'!AX170+'SaaS - Budget'!AX171+'SaaS - Budget'!AX172)</f>
        <v>162624</v>
      </c>
      <c r="AL118" s="21">
        <f ca="1">'SaaS - Budget'!AY169-('SaaS - Budget'!AY170+'SaaS - Budget'!AY171+'SaaS - Budget'!AY172)</f>
        <v>182328</v>
      </c>
      <c r="AM118" s="21">
        <f ca="1">'SaaS - Budget'!AZ169-('SaaS - Budget'!AZ170+'SaaS - Budget'!AZ171+'SaaS - Budget'!AZ172)</f>
        <v>181836</v>
      </c>
      <c r="AN118" s="21">
        <f ca="1">'SaaS - Budget'!BA169-('SaaS - Budget'!BA170+'SaaS - Budget'!BA171+'SaaS - Budget'!BA172)</f>
        <v>181148</v>
      </c>
      <c r="AO118" s="21">
        <f ca="1">'SaaS - Budget'!BB169-('SaaS - Budget'!BB170+'SaaS - Budget'!BB171+'SaaS - Budget'!BB172)</f>
        <v>185460</v>
      </c>
      <c r="AP118" s="21">
        <f ca="1">'SaaS - Budget'!BC169-('SaaS - Budget'!BC170+'SaaS - Budget'!BC171+'SaaS - Budget'!BC172)</f>
        <v>189772</v>
      </c>
      <c r="AQ118" s="21">
        <f ca="1">'SaaS - Budget'!BD169-('SaaS - Budget'!BD170+'SaaS - Budget'!BD171+'SaaS - Budget'!BD172)</f>
        <v>188888</v>
      </c>
      <c r="AR118" s="21">
        <f ca="1">'SaaS - Budget'!BE169-('SaaS - Budget'!BE170+'SaaS - Budget'!BE171+'SaaS - Budget'!BE172)</f>
        <v>193004</v>
      </c>
      <c r="AS118" s="21">
        <f ca="1">'SaaS - Budget'!BF169-('SaaS - Budget'!BF170+'SaaS - Budget'!BF171+'SaaS - Budget'!BF172)</f>
        <v>191924</v>
      </c>
      <c r="AT118" s="21">
        <f ca="1">'SaaS - Budget'!BG169-('SaaS - Budget'!BG170+'SaaS - Budget'!BG171+'SaaS - Budget'!BG172)</f>
        <v>195844</v>
      </c>
      <c r="AU118" s="21">
        <f ca="1">'SaaS - Budget'!BH169-('SaaS - Budget'!BH170+'SaaS - Budget'!BH171+'SaaS - Budget'!BH172)</f>
        <v>199764</v>
      </c>
      <c r="AV118" s="21">
        <f ca="1">'SaaS - Budget'!BI169-('SaaS - Budget'!BI170+'SaaS - Budget'!BI171+'SaaS - Budget'!BI172)</f>
        <v>198488</v>
      </c>
      <c r="AW118" s="21">
        <f ca="1">'SaaS - Budget'!BJ169-('SaaS - Budget'!BJ170+'SaaS - Budget'!BJ171+'SaaS - Budget'!BJ172)</f>
        <v>197016</v>
      </c>
      <c r="AX118" s="21">
        <f ca="1">'SaaS - Budget'!BK169-('SaaS - Budget'!BK170+'SaaS - Budget'!BK171+'SaaS - Budget'!BK172)</f>
        <v>205740</v>
      </c>
      <c r="AY118" s="21">
        <f ca="1">'SaaS - Budget'!BL169-('SaaS - Budget'!BL170+'SaaS - Budget'!BL171+'SaaS - Budget'!BL172)</f>
        <v>204268</v>
      </c>
      <c r="AZ118" s="21">
        <f ca="1">'SaaS - Budget'!BM169-('SaaS - Budget'!BM170+'SaaS - Budget'!BM171+'SaaS - Budget'!BM172)</f>
        <v>202600</v>
      </c>
      <c r="BA118" s="21">
        <f ca="1">'SaaS - Budget'!BN169-('SaaS - Budget'!BN170+'SaaS - Budget'!BN171+'SaaS - Budget'!BN172)</f>
        <v>211128</v>
      </c>
      <c r="BB118" s="21">
        <f ca="1">'SaaS - Budget'!BO169-('SaaS - Budget'!BO170+'SaaS - Budget'!BO171+'SaaS - Budget'!BO172)</f>
        <v>209460</v>
      </c>
      <c r="BC118" s="21">
        <f ca="1">'SaaS - Budget'!BP169-('SaaS - Budget'!BP170+'SaaS - Budget'!BP171+'SaaS - Budget'!BP172)</f>
        <v>207596</v>
      </c>
      <c r="BD118" s="21">
        <f ca="1">'SaaS - Budget'!BQ169-('SaaS - Budget'!BQ170+'SaaS - Budget'!BQ171+'SaaS - Budget'!BQ172)</f>
        <v>215928</v>
      </c>
      <c r="BE118" s="21">
        <f ca="1">'SaaS - Budget'!BR169-('SaaS - Budget'!BR170+'SaaS - Budget'!BR171+'SaaS - Budget'!BR172)</f>
        <v>214064</v>
      </c>
      <c r="BF118" s="21">
        <f ca="1">'SaaS - Budget'!BS169-('SaaS - Budget'!BS170+'SaaS - Budget'!BS171+'SaaS - Budget'!BS172)</f>
        <v>212004</v>
      </c>
      <c r="BG118" s="21">
        <f ca="1">'SaaS - Budget'!BT169-('SaaS - Budget'!BT170+'SaaS - Budget'!BT171+'SaaS - Budget'!BT172)</f>
        <v>214944</v>
      </c>
      <c r="BH118" s="21">
        <f ca="1">'SaaS - Budget'!BU169-('SaaS - Budget'!BU170+'SaaS - Budget'!BU171+'SaaS - Budget'!BU172)</f>
        <v>217884</v>
      </c>
      <c r="BI118" s="21">
        <f ca="1">'SaaS - Budget'!BV169-('SaaS - Budget'!BV170+'SaaS - Budget'!BV171+'SaaS - Budget'!BV172)</f>
        <v>220824</v>
      </c>
      <c r="BJ118" s="21">
        <f ca="1">'SaaS - Budget'!BW169-('SaaS - Budget'!BW170+'SaaS - Budget'!BW171+'SaaS - Budget'!BW172)</f>
        <v>223764</v>
      </c>
      <c r="BK118" s="21">
        <f ca="1">'SaaS - Budget'!BX169-('SaaS - Budget'!BX170+'SaaS - Budget'!BX171+'SaaS - Budget'!BX172)</f>
        <v>221508</v>
      </c>
      <c r="BL118" s="21">
        <f ca="1">'SaaS - Budget'!BY169-('SaaS - Budget'!BY170+'SaaS - Budget'!BY171+'SaaS - Budget'!BY172)</f>
        <v>224252</v>
      </c>
      <c r="BM118" s="21">
        <f ca="1">'SaaS - Budget'!BZ169-('SaaS - Budget'!BZ170+'SaaS - Budget'!BZ171+'SaaS - Budget'!BZ172)</f>
        <v>221800</v>
      </c>
      <c r="BN118" s="19"/>
    </row>
    <row r="119" spans="1:66" ht="15.75" customHeight="1">
      <c r="A119" s="10" t="s">
        <v>45</v>
      </c>
      <c r="B119" s="16" t="str">
        <f t="shared" si="10"/>
        <v>ATotal Costs</v>
      </c>
      <c r="C119" s="10" t="s">
        <v>85</v>
      </c>
      <c r="D119" s="10"/>
      <c r="E119" s="10"/>
      <c r="F119" s="18">
        <f>'SaaS - Actuals'!J121+'SaaS - Actuals'!J123+'SaaS - Actuals'!J127</f>
        <v>79264</v>
      </c>
      <c r="G119" s="18">
        <f>'SaaS - Actuals'!K121+'SaaS - Actuals'!K123+'SaaS - Actuals'!K127</f>
        <v>39264</v>
      </c>
      <c r="H119" s="18">
        <f>'SaaS - Actuals'!L121+'SaaS - Actuals'!L123+'SaaS - Actuals'!L127</f>
        <v>84440</v>
      </c>
      <c r="I119" s="18">
        <f>'SaaS - Actuals'!M121+'SaaS - Actuals'!M123+'SaaS - Actuals'!M127</f>
        <v>54440</v>
      </c>
      <c r="J119" s="18">
        <f>'SaaS - Actuals'!N121+'SaaS - Actuals'!N123+'SaaS - Actuals'!N127</f>
        <v>54440</v>
      </c>
      <c r="K119" s="18">
        <f>'SaaS - Actuals'!O121+'SaaS - Actuals'!O123+'SaaS - Actuals'!O127</f>
        <v>74440</v>
      </c>
      <c r="L119" s="18">
        <f>'SaaS - Actuals'!P121+'SaaS - Actuals'!P123+'SaaS - Actuals'!P127</f>
        <v>54440</v>
      </c>
      <c r="M119" s="18">
        <f>'SaaS - Actuals'!Q121+'SaaS - Actuals'!Q123+'SaaS - Actuals'!Q127</f>
        <v>54440</v>
      </c>
      <c r="N119" s="18">
        <f>'SaaS - Actuals'!R121+'SaaS - Actuals'!R123+'SaaS - Actuals'!R127</f>
        <v>99616</v>
      </c>
      <c r="O119" s="18">
        <f>'SaaS - Actuals'!S121+'SaaS - Actuals'!S123+'SaaS - Actuals'!S127</f>
        <v>69616</v>
      </c>
      <c r="P119" s="18">
        <f>'SaaS - Actuals'!T121+'SaaS - Actuals'!T123+'SaaS - Actuals'!T127</f>
        <v>89616</v>
      </c>
      <c r="Q119" s="18">
        <f>'SaaS - Actuals'!U121+'SaaS - Actuals'!U123+'SaaS - Actuals'!U127</f>
        <v>69616</v>
      </c>
      <c r="R119" s="18">
        <f>'SaaS - Actuals'!V121+'SaaS - Actuals'!V123+'SaaS - Actuals'!V127</f>
        <v>69616</v>
      </c>
      <c r="S119" s="18">
        <f>'SaaS - Actuals'!W121+'SaaS - Actuals'!W123+'SaaS - Actuals'!W127</f>
        <v>114792</v>
      </c>
      <c r="T119" s="18">
        <f>'SaaS - Actuals'!X121+'SaaS - Actuals'!X123+'SaaS - Actuals'!X127</f>
        <v>84792</v>
      </c>
      <c r="U119" s="18">
        <f>'SaaS - Actuals'!Y121+'SaaS - Actuals'!Y123+'SaaS - Actuals'!Y127</f>
        <v>84792</v>
      </c>
      <c r="V119" s="18">
        <f>'SaaS - Actuals'!Z121+'SaaS - Actuals'!Z123+'SaaS - Actuals'!Z127</f>
        <v>165948</v>
      </c>
      <c r="W119" s="18">
        <f>'SaaS - Actuals'!AA121+'SaaS - Actuals'!AA123+'SaaS - Actuals'!AA127</f>
        <v>130948</v>
      </c>
      <c r="X119" s="18">
        <f>'SaaS - Actuals'!AB121+'SaaS - Actuals'!AB123+'SaaS - Actuals'!AB127</f>
        <v>110948</v>
      </c>
      <c r="Y119" s="18">
        <f>'SaaS - Actuals'!AC121+'SaaS - Actuals'!AC123+'SaaS - Actuals'!AC127</f>
        <v>110948</v>
      </c>
      <c r="Z119" s="18">
        <f>'SaaS - Actuals'!AD121+'SaaS - Actuals'!AD123+'SaaS - Actuals'!AD127</f>
        <v>264064</v>
      </c>
      <c r="AA119" s="18">
        <f>'SaaS - Actuals'!AE121+'SaaS - Actuals'!AE123+'SaaS - Actuals'!AE127</f>
        <v>159064</v>
      </c>
      <c r="AB119" s="18">
        <f>'SaaS - Actuals'!AF121+'SaaS - Actuals'!AF123+'SaaS - Actuals'!AF127</f>
        <v>179064</v>
      </c>
      <c r="AC119" s="18">
        <f>'SaaS - Actuals'!AG121+'SaaS - Actuals'!AG123+'SaaS - Actuals'!AG127</f>
        <v>159064</v>
      </c>
      <c r="AD119" s="18">
        <f>'SaaS - Actuals'!AH121+'SaaS - Actuals'!AH123+'SaaS - Actuals'!AH127</f>
        <v>159064</v>
      </c>
      <c r="AE119" s="18">
        <f>'SaaS - Actuals'!AI121+'SaaS - Actuals'!AI123+'SaaS - Actuals'!AI127</f>
        <v>312180</v>
      </c>
      <c r="AF119" s="18">
        <f>'SaaS - Actuals'!AJ121+'SaaS - Actuals'!AJ123+'SaaS - Actuals'!AJ127</f>
        <v>207180</v>
      </c>
      <c r="AG119" s="18">
        <f>'SaaS - Actuals'!AK121+'SaaS - Actuals'!AK123+'SaaS - Actuals'!AK127</f>
        <v>207180</v>
      </c>
      <c r="AH119" s="18">
        <f>'SaaS - Actuals'!AL121+'SaaS - Actuals'!AL123+'SaaS - Actuals'!AL127</f>
        <v>207180</v>
      </c>
      <c r="AI119" s="18">
        <f>'SaaS - Actuals'!AM121+'SaaS - Actuals'!AM123+'SaaS - Actuals'!AM127</f>
        <v>227180</v>
      </c>
      <c r="AJ119" s="18">
        <f>'SaaS - Actuals'!AN121+'SaaS - Actuals'!AN123+'SaaS - Actuals'!AN127</f>
        <v>207180</v>
      </c>
      <c r="AK119" s="18">
        <f>'SaaS - Actuals'!AO121+'SaaS - Actuals'!AO123+'SaaS - Actuals'!AO127</f>
        <v>207180</v>
      </c>
      <c r="AL119" s="18">
        <f>'SaaS - Actuals'!AP121+'SaaS - Actuals'!AP123+'SaaS - Actuals'!AP127</f>
        <v>207180</v>
      </c>
      <c r="AM119" s="18">
        <f>'SaaS - Actuals'!AQ121+'SaaS - Actuals'!AQ123+'SaaS - Actuals'!AQ127</f>
        <v>207180</v>
      </c>
      <c r="AN119" s="18">
        <f>'SaaS - Actuals'!AR121+'SaaS - Actuals'!AR123+'SaaS - Actuals'!AR127</f>
        <v>207180</v>
      </c>
      <c r="AO119" s="18">
        <f>'SaaS - Actuals'!AS121+'SaaS - Actuals'!AS123+'SaaS - Actuals'!AS127</f>
        <v>227180</v>
      </c>
      <c r="AP119" s="18">
        <f>'SaaS - Actuals'!AT121+'SaaS - Actuals'!AT123+'SaaS - Actuals'!AT127</f>
        <v>207180</v>
      </c>
      <c r="AQ119" s="18">
        <f>'SaaS - Actuals'!AU121+'SaaS - Actuals'!AU123+'SaaS - Actuals'!AU127</f>
        <v>207180</v>
      </c>
      <c r="AR119" s="18">
        <f>'SaaS - Actuals'!AV121+'SaaS - Actuals'!AV123+'SaaS - Actuals'!AV127</f>
        <v>207180</v>
      </c>
      <c r="AS119" s="18">
        <f>'SaaS - Actuals'!AW121+'SaaS - Actuals'!AW123+'SaaS - Actuals'!AW127</f>
        <v>207180</v>
      </c>
      <c r="AT119" s="18">
        <f>'SaaS - Actuals'!AX121+'SaaS - Actuals'!AX123+'SaaS - Actuals'!AX127</f>
        <v>207180</v>
      </c>
      <c r="AU119" s="18">
        <f>'SaaS - Actuals'!AY121+'SaaS - Actuals'!AY123+'SaaS - Actuals'!AY127</f>
        <v>207180</v>
      </c>
      <c r="AV119" s="18">
        <f>'SaaS - Actuals'!AZ121+'SaaS - Actuals'!AZ123+'SaaS - Actuals'!AZ127</f>
        <v>227180</v>
      </c>
      <c r="AW119" s="18">
        <f>'SaaS - Actuals'!BA121+'SaaS - Actuals'!BA123+'SaaS - Actuals'!BA127</f>
        <v>207180</v>
      </c>
      <c r="AX119" s="18">
        <f>'SaaS - Actuals'!BB121+'SaaS - Actuals'!BB123+'SaaS - Actuals'!BB127</f>
        <v>207180</v>
      </c>
      <c r="AY119" s="18">
        <f>'SaaS - Actuals'!BC121+'SaaS - Actuals'!BC123+'SaaS - Actuals'!BC127</f>
        <v>227180</v>
      </c>
      <c r="AZ119" s="18">
        <f>'SaaS - Actuals'!BD121+'SaaS - Actuals'!BD123+'SaaS - Actuals'!BD127</f>
        <v>207180</v>
      </c>
      <c r="BA119" s="18">
        <f>'SaaS - Actuals'!BE121+'SaaS - Actuals'!BE123+'SaaS - Actuals'!BE127</f>
        <v>207180</v>
      </c>
      <c r="BB119" s="18">
        <f>'SaaS - Actuals'!BF121+'SaaS - Actuals'!BF123+'SaaS - Actuals'!BF127</f>
        <v>207180</v>
      </c>
      <c r="BC119" s="18">
        <f>'SaaS - Actuals'!BG121+'SaaS - Actuals'!BG123+'SaaS - Actuals'!BG127</f>
        <v>207180</v>
      </c>
      <c r="BD119" s="18">
        <f>'SaaS - Actuals'!BH121+'SaaS - Actuals'!BH123+'SaaS - Actuals'!BH127</f>
        <v>207180</v>
      </c>
      <c r="BE119" s="18">
        <f>'SaaS - Actuals'!BI121+'SaaS - Actuals'!BI123+'SaaS - Actuals'!BI127</f>
        <v>207180</v>
      </c>
      <c r="BF119" s="18">
        <f>'SaaS - Actuals'!BJ121+'SaaS - Actuals'!BJ123+'SaaS - Actuals'!BJ127</f>
        <v>227180</v>
      </c>
      <c r="BG119" s="18">
        <f>'SaaS - Actuals'!BK121+'SaaS - Actuals'!BK123+'SaaS - Actuals'!BK127</f>
        <v>207180</v>
      </c>
      <c r="BH119" s="18">
        <f>'SaaS - Actuals'!BL121+'SaaS - Actuals'!BL123+'SaaS - Actuals'!BL127</f>
        <v>207180</v>
      </c>
      <c r="BI119" s="18">
        <f>'SaaS - Actuals'!BM121+'SaaS - Actuals'!BM123+'SaaS - Actuals'!BM127</f>
        <v>207180</v>
      </c>
      <c r="BJ119" s="18">
        <f>'SaaS - Actuals'!BN121+'SaaS - Actuals'!BN123+'SaaS - Actuals'!BN127</f>
        <v>207180</v>
      </c>
      <c r="BK119" s="18">
        <f>'SaaS - Actuals'!BO121+'SaaS - Actuals'!BO123+'SaaS - Actuals'!BO127</f>
        <v>207180</v>
      </c>
      <c r="BL119" s="18">
        <f>'SaaS - Actuals'!BP121+'SaaS - Actuals'!BP123+'SaaS - Actuals'!BP127</f>
        <v>207180</v>
      </c>
      <c r="BM119" s="18">
        <f>'SaaS - Actuals'!BQ121+'SaaS - Actuals'!BQ123+'SaaS - Actuals'!BQ127</f>
        <v>207180</v>
      </c>
      <c r="BN119" s="16"/>
    </row>
    <row r="120" spans="1:66" ht="15.75" customHeight="1" outlineLevel="1">
      <c r="A120" s="19" t="s">
        <v>45</v>
      </c>
      <c r="B120" s="16" t="str">
        <f t="shared" si="10"/>
        <v>ACOGS</v>
      </c>
      <c r="C120" s="19" t="s">
        <v>89</v>
      </c>
      <c r="D120" s="19"/>
      <c r="E120" s="19"/>
      <c r="F120" s="21">
        <f>'SaaS - Actuals'!J123</f>
        <v>3500</v>
      </c>
      <c r="G120" s="21">
        <f>'SaaS - Actuals'!K123</f>
        <v>3500</v>
      </c>
      <c r="H120" s="21">
        <f>'SaaS - Actuals'!L123</f>
        <v>3500</v>
      </c>
      <c r="I120" s="21">
        <f>'SaaS - Actuals'!M123</f>
        <v>3500</v>
      </c>
      <c r="J120" s="21">
        <f>'SaaS - Actuals'!N123</f>
        <v>3500</v>
      </c>
      <c r="K120" s="21">
        <f>'SaaS - Actuals'!O123</f>
        <v>3500</v>
      </c>
      <c r="L120" s="21">
        <f>'SaaS - Actuals'!P123</f>
        <v>3500</v>
      </c>
      <c r="M120" s="21">
        <f>'SaaS - Actuals'!Q123</f>
        <v>3500</v>
      </c>
      <c r="N120" s="21">
        <f>'SaaS - Actuals'!R123</f>
        <v>3500</v>
      </c>
      <c r="O120" s="21">
        <f>'SaaS - Actuals'!S123</f>
        <v>3500</v>
      </c>
      <c r="P120" s="21">
        <f>'SaaS - Actuals'!T123</f>
        <v>3500</v>
      </c>
      <c r="Q120" s="21">
        <f>'SaaS - Actuals'!U123</f>
        <v>3500</v>
      </c>
      <c r="R120" s="21">
        <f>'SaaS - Actuals'!V123</f>
        <v>3500</v>
      </c>
      <c r="S120" s="21">
        <f>'SaaS - Actuals'!W123</f>
        <v>3500</v>
      </c>
      <c r="T120" s="21">
        <f>'SaaS - Actuals'!X123</f>
        <v>3500</v>
      </c>
      <c r="U120" s="21">
        <f>'SaaS - Actuals'!Y123</f>
        <v>3500</v>
      </c>
      <c r="V120" s="21">
        <f>'SaaS - Actuals'!Z123</f>
        <v>3500</v>
      </c>
      <c r="W120" s="21">
        <f>'SaaS - Actuals'!AA123</f>
        <v>3500</v>
      </c>
      <c r="X120" s="21">
        <f>'SaaS - Actuals'!AB123</f>
        <v>3500</v>
      </c>
      <c r="Y120" s="21">
        <f>'SaaS - Actuals'!AC123</f>
        <v>3500</v>
      </c>
      <c r="Z120" s="21">
        <f>'SaaS - Actuals'!AD123</f>
        <v>3500</v>
      </c>
      <c r="AA120" s="21">
        <f>'SaaS - Actuals'!AE123</f>
        <v>3500</v>
      </c>
      <c r="AB120" s="21">
        <f>'SaaS - Actuals'!AF123</f>
        <v>3500</v>
      </c>
      <c r="AC120" s="21">
        <f>'SaaS - Actuals'!AG123</f>
        <v>3500</v>
      </c>
      <c r="AD120" s="21">
        <f>'SaaS - Actuals'!AH123</f>
        <v>3500</v>
      </c>
      <c r="AE120" s="21">
        <f>'SaaS - Actuals'!AI123</f>
        <v>3500</v>
      </c>
      <c r="AF120" s="21">
        <f>'SaaS - Actuals'!AJ123</f>
        <v>3500</v>
      </c>
      <c r="AG120" s="21">
        <f>'SaaS - Actuals'!AK123</f>
        <v>3500</v>
      </c>
      <c r="AH120" s="21">
        <f>'SaaS - Actuals'!AL123</f>
        <v>3500</v>
      </c>
      <c r="AI120" s="21">
        <f>'SaaS - Actuals'!AM123</f>
        <v>3500</v>
      </c>
      <c r="AJ120" s="21">
        <f>'SaaS - Actuals'!AN123</f>
        <v>3500</v>
      </c>
      <c r="AK120" s="21">
        <f>'SaaS - Actuals'!AO123</f>
        <v>3500</v>
      </c>
      <c r="AL120" s="21">
        <f>'SaaS - Actuals'!AP123</f>
        <v>3500</v>
      </c>
      <c r="AM120" s="21">
        <f>'SaaS - Actuals'!AQ123</f>
        <v>3500</v>
      </c>
      <c r="AN120" s="21">
        <f>'SaaS - Actuals'!AR123</f>
        <v>3500</v>
      </c>
      <c r="AO120" s="21">
        <f>'SaaS - Actuals'!AS123</f>
        <v>3500</v>
      </c>
      <c r="AP120" s="21">
        <f>'SaaS - Actuals'!AT123</f>
        <v>3500</v>
      </c>
      <c r="AQ120" s="21">
        <f>'SaaS - Actuals'!AU123</f>
        <v>3500</v>
      </c>
      <c r="AR120" s="21">
        <f>'SaaS - Actuals'!AV123</f>
        <v>3500</v>
      </c>
      <c r="AS120" s="21">
        <f>'SaaS - Actuals'!AW123</f>
        <v>3500</v>
      </c>
      <c r="AT120" s="21">
        <f>'SaaS - Actuals'!AX123</f>
        <v>3500</v>
      </c>
      <c r="AU120" s="21">
        <f>'SaaS - Actuals'!AY123</f>
        <v>3500</v>
      </c>
      <c r="AV120" s="21">
        <f>'SaaS - Actuals'!AZ123</f>
        <v>3500</v>
      </c>
      <c r="AW120" s="21">
        <f>'SaaS - Actuals'!BA123</f>
        <v>3500</v>
      </c>
      <c r="AX120" s="21">
        <f>'SaaS - Actuals'!BB123</f>
        <v>3500</v>
      </c>
      <c r="AY120" s="21">
        <f>'SaaS - Actuals'!BC123</f>
        <v>3500</v>
      </c>
      <c r="AZ120" s="21">
        <f>'SaaS - Actuals'!BD123</f>
        <v>3500</v>
      </c>
      <c r="BA120" s="21">
        <f>'SaaS - Actuals'!BE123</f>
        <v>3500</v>
      </c>
      <c r="BB120" s="21">
        <f>'SaaS - Actuals'!BF123</f>
        <v>3500</v>
      </c>
      <c r="BC120" s="21">
        <f>'SaaS - Actuals'!BG123</f>
        <v>3500</v>
      </c>
      <c r="BD120" s="21">
        <f>'SaaS - Actuals'!BH123</f>
        <v>3500</v>
      </c>
      <c r="BE120" s="21">
        <f>'SaaS - Actuals'!BI123</f>
        <v>3500</v>
      </c>
      <c r="BF120" s="21">
        <f>'SaaS - Actuals'!BJ123</f>
        <v>3500</v>
      </c>
      <c r="BG120" s="21">
        <f>'SaaS - Actuals'!BK123</f>
        <v>3500</v>
      </c>
      <c r="BH120" s="21">
        <f>'SaaS - Actuals'!BL123</f>
        <v>3500</v>
      </c>
      <c r="BI120" s="21">
        <f>'SaaS - Actuals'!BM123</f>
        <v>3500</v>
      </c>
      <c r="BJ120" s="21">
        <f>'SaaS - Actuals'!BN123</f>
        <v>3500</v>
      </c>
      <c r="BK120" s="21">
        <f>'SaaS - Actuals'!BO123</f>
        <v>3500</v>
      </c>
      <c r="BL120" s="21">
        <f>'SaaS - Actuals'!BP123</f>
        <v>3500</v>
      </c>
      <c r="BM120" s="21">
        <f>'SaaS - Actuals'!BQ123</f>
        <v>3500</v>
      </c>
      <c r="BN120" s="110"/>
    </row>
    <row r="121" spans="1:66" ht="15.75" customHeight="1" outlineLevel="1">
      <c r="A121" s="19" t="s">
        <v>45</v>
      </c>
      <c r="B121" s="16" t="str">
        <f t="shared" si="10"/>
        <v>APersonnel Costs</v>
      </c>
      <c r="C121" s="19" t="s">
        <v>77</v>
      </c>
      <c r="D121" s="19"/>
      <c r="E121" s="19"/>
      <c r="F121" s="21">
        <f>'SaaS - Actuals'!J121</f>
        <v>25000</v>
      </c>
      <c r="G121" s="21">
        <f>'SaaS - Actuals'!K121</f>
        <v>30000</v>
      </c>
      <c r="H121" s="21">
        <f>'SaaS - Actuals'!L121</f>
        <v>44000</v>
      </c>
      <c r="I121" s="21">
        <f>'SaaS - Actuals'!M121</f>
        <v>44000</v>
      </c>
      <c r="J121" s="21">
        <f>'SaaS - Actuals'!N121</f>
        <v>44000</v>
      </c>
      <c r="K121" s="21">
        <f>'SaaS - Actuals'!O121</f>
        <v>44000</v>
      </c>
      <c r="L121" s="21">
        <f>'SaaS - Actuals'!P121</f>
        <v>44000</v>
      </c>
      <c r="M121" s="21">
        <f>'SaaS - Actuals'!Q121</f>
        <v>44000</v>
      </c>
      <c r="N121" s="21">
        <f>'SaaS - Actuals'!R121</f>
        <v>58000</v>
      </c>
      <c r="O121" s="21">
        <f>'SaaS - Actuals'!S121</f>
        <v>58000</v>
      </c>
      <c r="P121" s="21">
        <f>'SaaS - Actuals'!T121</f>
        <v>58000</v>
      </c>
      <c r="Q121" s="21">
        <f>'SaaS - Actuals'!U121</f>
        <v>58000</v>
      </c>
      <c r="R121" s="21">
        <f>'SaaS - Actuals'!V121</f>
        <v>58000</v>
      </c>
      <c r="S121" s="21">
        <f>'SaaS - Actuals'!W121</f>
        <v>72000</v>
      </c>
      <c r="T121" s="21">
        <f>'SaaS - Actuals'!X121</f>
        <v>72000</v>
      </c>
      <c r="U121" s="21">
        <f>'SaaS - Actuals'!Y121</f>
        <v>72000</v>
      </c>
      <c r="V121" s="21">
        <f>'SaaS - Actuals'!Z121</f>
        <v>96000</v>
      </c>
      <c r="W121" s="21">
        <f>'SaaS - Actuals'!AA121</f>
        <v>96000</v>
      </c>
      <c r="X121" s="21">
        <f>'SaaS - Actuals'!AB121</f>
        <v>96000</v>
      </c>
      <c r="Y121" s="21">
        <f>'SaaS - Actuals'!AC121</f>
        <v>96000</v>
      </c>
      <c r="Z121" s="21">
        <f>'SaaS - Actuals'!AD121</f>
        <v>140000</v>
      </c>
      <c r="AA121" s="21">
        <f>'SaaS - Actuals'!AE121</f>
        <v>140000</v>
      </c>
      <c r="AB121" s="21">
        <f>'SaaS - Actuals'!AF121</f>
        <v>140000</v>
      </c>
      <c r="AC121" s="21">
        <f>'SaaS - Actuals'!AG121</f>
        <v>140000</v>
      </c>
      <c r="AD121" s="21">
        <f>'SaaS - Actuals'!AH121</f>
        <v>140000</v>
      </c>
      <c r="AE121" s="21">
        <f>'SaaS - Actuals'!AI121</f>
        <v>184000</v>
      </c>
      <c r="AF121" s="21">
        <f>'SaaS - Actuals'!AJ121</f>
        <v>184000</v>
      </c>
      <c r="AG121" s="21">
        <f>'SaaS - Actuals'!AK121</f>
        <v>184000</v>
      </c>
      <c r="AH121" s="21">
        <f>'SaaS - Actuals'!AL121</f>
        <v>184000</v>
      </c>
      <c r="AI121" s="21">
        <f>'SaaS - Actuals'!AM121</f>
        <v>184000</v>
      </c>
      <c r="AJ121" s="21">
        <f>'SaaS - Actuals'!AN121</f>
        <v>184000</v>
      </c>
      <c r="AK121" s="21">
        <f>'SaaS - Actuals'!AO121</f>
        <v>184000</v>
      </c>
      <c r="AL121" s="21">
        <f>'SaaS - Actuals'!AP121</f>
        <v>184000</v>
      </c>
      <c r="AM121" s="21">
        <f>'SaaS - Actuals'!AQ121</f>
        <v>184000</v>
      </c>
      <c r="AN121" s="21">
        <f>'SaaS - Actuals'!AR121</f>
        <v>184000</v>
      </c>
      <c r="AO121" s="21">
        <f>'SaaS - Actuals'!AS121</f>
        <v>184000</v>
      </c>
      <c r="AP121" s="21">
        <f>'SaaS - Actuals'!AT121</f>
        <v>184000</v>
      </c>
      <c r="AQ121" s="21">
        <f>'SaaS - Actuals'!AU121</f>
        <v>184000</v>
      </c>
      <c r="AR121" s="21">
        <f>'SaaS - Actuals'!AV121</f>
        <v>184000</v>
      </c>
      <c r="AS121" s="21">
        <f>'SaaS - Actuals'!AW121</f>
        <v>184000</v>
      </c>
      <c r="AT121" s="21">
        <f>'SaaS - Actuals'!AX121</f>
        <v>184000</v>
      </c>
      <c r="AU121" s="21">
        <f>'SaaS - Actuals'!AY121</f>
        <v>184000</v>
      </c>
      <c r="AV121" s="21">
        <f>'SaaS - Actuals'!AZ121</f>
        <v>184000</v>
      </c>
      <c r="AW121" s="21">
        <f>'SaaS - Actuals'!BA121</f>
        <v>184000</v>
      </c>
      <c r="AX121" s="21">
        <f>'SaaS - Actuals'!BB121</f>
        <v>184000</v>
      </c>
      <c r="AY121" s="21">
        <f>'SaaS - Actuals'!BC121</f>
        <v>184000</v>
      </c>
      <c r="AZ121" s="21">
        <f>'SaaS - Actuals'!BD121</f>
        <v>184000</v>
      </c>
      <c r="BA121" s="21">
        <f>'SaaS - Actuals'!BE121</f>
        <v>184000</v>
      </c>
      <c r="BB121" s="21">
        <f>'SaaS - Actuals'!BF121</f>
        <v>184000</v>
      </c>
      <c r="BC121" s="21">
        <f>'SaaS - Actuals'!BG121</f>
        <v>184000</v>
      </c>
      <c r="BD121" s="21">
        <f>'SaaS - Actuals'!BH121</f>
        <v>184000</v>
      </c>
      <c r="BE121" s="21">
        <f>'SaaS - Actuals'!BI121</f>
        <v>184000</v>
      </c>
      <c r="BF121" s="21">
        <f>'SaaS - Actuals'!BJ121</f>
        <v>184000</v>
      </c>
      <c r="BG121" s="21">
        <f>'SaaS - Actuals'!BK121</f>
        <v>184000</v>
      </c>
      <c r="BH121" s="21">
        <f>'SaaS - Actuals'!BL121</f>
        <v>184000</v>
      </c>
      <c r="BI121" s="21">
        <f>'SaaS - Actuals'!BM121</f>
        <v>184000</v>
      </c>
      <c r="BJ121" s="21">
        <f>'SaaS - Actuals'!BN121</f>
        <v>184000</v>
      </c>
      <c r="BK121" s="21">
        <f>'SaaS - Actuals'!BO121</f>
        <v>184000</v>
      </c>
      <c r="BL121" s="21">
        <f>'SaaS - Actuals'!BP121</f>
        <v>184000</v>
      </c>
      <c r="BM121" s="21">
        <f>'SaaS - Actuals'!BQ121</f>
        <v>184000</v>
      </c>
      <c r="BN121" s="110"/>
    </row>
    <row r="122" spans="1:66" ht="15.75" customHeight="1" outlineLevel="1">
      <c r="A122" s="19" t="s">
        <v>45</v>
      </c>
      <c r="B122" s="16" t="str">
        <f t="shared" si="10"/>
        <v>ASales &amp; Marketing Costs</v>
      </c>
      <c r="C122" s="19" t="s">
        <v>94</v>
      </c>
      <c r="D122" s="19"/>
      <c r="E122" s="19"/>
      <c r="F122" s="21">
        <f>'SaaS - Actuals'!J128+'SaaS - Actuals'!J129</f>
        <v>4000</v>
      </c>
      <c r="G122" s="21">
        <f>'SaaS - Actuals'!K128+'SaaS - Actuals'!K129</f>
        <v>4000</v>
      </c>
      <c r="H122" s="21">
        <f>'SaaS - Actuals'!L128+'SaaS - Actuals'!L129</f>
        <v>4000</v>
      </c>
      <c r="I122" s="21">
        <f>'SaaS - Actuals'!M128+'SaaS - Actuals'!M129</f>
        <v>4000</v>
      </c>
      <c r="J122" s="21">
        <f>'SaaS - Actuals'!N128+'SaaS - Actuals'!N129</f>
        <v>4000</v>
      </c>
      <c r="K122" s="21">
        <f>'SaaS - Actuals'!O128+'SaaS - Actuals'!O129</f>
        <v>24000</v>
      </c>
      <c r="L122" s="21">
        <f>'SaaS - Actuals'!P128+'SaaS - Actuals'!P129</f>
        <v>4000</v>
      </c>
      <c r="M122" s="21">
        <f>'SaaS - Actuals'!Q128+'SaaS - Actuals'!Q129</f>
        <v>4000</v>
      </c>
      <c r="N122" s="21">
        <f>'SaaS - Actuals'!R128+'SaaS - Actuals'!R129</f>
        <v>4000</v>
      </c>
      <c r="O122" s="21">
        <f>'SaaS - Actuals'!S128+'SaaS - Actuals'!S129</f>
        <v>4000</v>
      </c>
      <c r="P122" s="21">
        <f>'SaaS - Actuals'!T128+'SaaS - Actuals'!T129</f>
        <v>24000</v>
      </c>
      <c r="Q122" s="21">
        <f>'SaaS - Actuals'!U128+'SaaS - Actuals'!U129</f>
        <v>4000</v>
      </c>
      <c r="R122" s="21">
        <f>'SaaS - Actuals'!V128+'SaaS - Actuals'!V129</f>
        <v>4000</v>
      </c>
      <c r="S122" s="21">
        <f>'SaaS - Actuals'!W128+'SaaS - Actuals'!W129</f>
        <v>4000</v>
      </c>
      <c r="T122" s="21">
        <f>'SaaS - Actuals'!X128+'SaaS - Actuals'!X129</f>
        <v>4000</v>
      </c>
      <c r="U122" s="21">
        <f>'SaaS - Actuals'!Y128+'SaaS - Actuals'!Y129</f>
        <v>4000</v>
      </c>
      <c r="V122" s="21">
        <f>'SaaS - Actuals'!Z128+'SaaS - Actuals'!Z129</f>
        <v>4000</v>
      </c>
      <c r="W122" s="21">
        <f>'SaaS - Actuals'!AA128+'SaaS - Actuals'!AA129</f>
        <v>24000</v>
      </c>
      <c r="X122" s="21">
        <f>'SaaS - Actuals'!AB128+'SaaS - Actuals'!AB129</f>
        <v>4000</v>
      </c>
      <c r="Y122" s="21">
        <f>'SaaS - Actuals'!AC128+'SaaS - Actuals'!AC129</f>
        <v>4000</v>
      </c>
      <c r="Z122" s="21">
        <f>'SaaS - Actuals'!AD128+'SaaS - Actuals'!AD129</f>
        <v>4000</v>
      </c>
      <c r="AA122" s="21">
        <f>'SaaS - Actuals'!AE128+'SaaS - Actuals'!AE129</f>
        <v>4000</v>
      </c>
      <c r="AB122" s="21">
        <f>'SaaS - Actuals'!AF128+'SaaS - Actuals'!AF129</f>
        <v>24000</v>
      </c>
      <c r="AC122" s="21">
        <f>'SaaS - Actuals'!AG128+'SaaS - Actuals'!AG129</f>
        <v>4000</v>
      </c>
      <c r="AD122" s="21">
        <f>'SaaS - Actuals'!AH128+'SaaS - Actuals'!AH129</f>
        <v>4000</v>
      </c>
      <c r="AE122" s="21">
        <f>'SaaS - Actuals'!AI128+'SaaS - Actuals'!AI129</f>
        <v>4000</v>
      </c>
      <c r="AF122" s="21">
        <f>'SaaS - Actuals'!AJ128+'SaaS - Actuals'!AJ129</f>
        <v>4000</v>
      </c>
      <c r="AG122" s="21">
        <f>'SaaS - Actuals'!AK128+'SaaS - Actuals'!AK129</f>
        <v>4000</v>
      </c>
      <c r="AH122" s="21">
        <f>'SaaS - Actuals'!AL128+'SaaS - Actuals'!AL129</f>
        <v>4000</v>
      </c>
      <c r="AI122" s="21">
        <f>'SaaS - Actuals'!AM128+'SaaS - Actuals'!AM129</f>
        <v>24000</v>
      </c>
      <c r="AJ122" s="21">
        <f>'SaaS - Actuals'!AN128+'SaaS - Actuals'!AN129</f>
        <v>4000</v>
      </c>
      <c r="AK122" s="21">
        <f>'SaaS - Actuals'!AO128+'SaaS - Actuals'!AO129</f>
        <v>4000</v>
      </c>
      <c r="AL122" s="21">
        <f>'SaaS - Actuals'!AP128+'SaaS - Actuals'!AP129</f>
        <v>4000</v>
      </c>
      <c r="AM122" s="21">
        <f>'SaaS - Actuals'!AQ128+'SaaS - Actuals'!AQ129</f>
        <v>4000</v>
      </c>
      <c r="AN122" s="21">
        <f>'SaaS - Actuals'!AR128+'SaaS - Actuals'!AR129</f>
        <v>4000</v>
      </c>
      <c r="AO122" s="21">
        <f>'SaaS - Actuals'!AS128+'SaaS - Actuals'!AS129</f>
        <v>24000</v>
      </c>
      <c r="AP122" s="21">
        <f>'SaaS - Actuals'!AT128+'SaaS - Actuals'!AT129</f>
        <v>4000</v>
      </c>
      <c r="AQ122" s="21">
        <f>'SaaS - Actuals'!AU128+'SaaS - Actuals'!AU129</f>
        <v>4000</v>
      </c>
      <c r="AR122" s="21">
        <f>'SaaS - Actuals'!AV128+'SaaS - Actuals'!AV129</f>
        <v>4000</v>
      </c>
      <c r="AS122" s="21">
        <f>'SaaS - Actuals'!AW128+'SaaS - Actuals'!AW129</f>
        <v>4000</v>
      </c>
      <c r="AT122" s="21">
        <f>'SaaS - Actuals'!AX128+'SaaS - Actuals'!AX129</f>
        <v>4000</v>
      </c>
      <c r="AU122" s="21">
        <f>'SaaS - Actuals'!AY128+'SaaS - Actuals'!AY129</f>
        <v>4000</v>
      </c>
      <c r="AV122" s="21">
        <f>'SaaS - Actuals'!AZ128+'SaaS - Actuals'!AZ129</f>
        <v>24000</v>
      </c>
      <c r="AW122" s="21">
        <f>'SaaS - Actuals'!BA128+'SaaS - Actuals'!BA129</f>
        <v>4000</v>
      </c>
      <c r="AX122" s="21">
        <f>'SaaS - Actuals'!BB128+'SaaS - Actuals'!BB129</f>
        <v>4000</v>
      </c>
      <c r="AY122" s="21">
        <f>'SaaS - Actuals'!BC128+'SaaS - Actuals'!BC129</f>
        <v>24000</v>
      </c>
      <c r="AZ122" s="21">
        <f>'SaaS - Actuals'!BD128+'SaaS - Actuals'!BD129</f>
        <v>4000</v>
      </c>
      <c r="BA122" s="21">
        <f>'SaaS - Actuals'!BE128+'SaaS - Actuals'!BE129</f>
        <v>4000</v>
      </c>
      <c r="BB122" s="21">
        <f>'SaaS - Actuals'!BF128+'SaaS - Actuals'!BF129</f>
        <v>4000</v>
      </c>
      <c r="BC122" s="21">
        <f>'SaaS - Actuals'!BG128+'SaaS - Actuals'!BG129</f>
        <v>4000</v>
      </c>
      <c r="BD122" s="21">
        <f>'SaaS - Actuals'!BH128+'SaaS - Actuals'!BH129</f>
        <v>4000</v>
      </c>
      <c r="BE122" s="21">
        <f>'SaaS - Actuals'!BI128+'SaaS - Actuals'!BI129</f>
        <v>4000</v>
      </c>
      <c r="BF122" s="21">
        <f>'SaaS - Actuals'!BJ128+'SaaS - Actuals'!BJ129</f>
        <v>24000</v>
      </c>
      <c r="BG122" s="21">
        <f>'SaaS - Actuals'!BK128+'SaaS - Actuals'!BK129</f>
        <v>4000</v>
      </c>
      <c r="BH122" s="21">
        <f>'SaaS - Actuals'!BL128+'SaaS - Actuals'!BL129</f>
        <v>4000</v>
      </c>
      <c r="BI122" s="21">
        <f>'SaaS - Actuals'!BM128+'SaaS - Actuals'!BM129</f>
        <v>4000</v>
      </c>
      <c r="BJ122" s="21">
        <f>'SaaS - Actuals'!BN128+'SaaS - Actuals'!BN129</f>
        <v>4000</v>
      </c>
      <c r="BK122" s="21">
        <f>'SaaS - Actuals'!BO128+'SaaS - Actuals'!BO129</f>
        <v>4000</v>
      </c>
      <c r="BL122" s="21">
        <f>'SaaS - Actuals'!BP128+'SaaS - Actuals'!BP129</f>
        <v>4000</v>
      </c>
      <c r="BM122" s="21">
        <f>'SaaS - Actuals'!BQ128+'SaaS - Actuals'!BQ129</f>
        <v>4000</v>
      </c>
      <c r="BN122" s="110"/>
    </row>
    <row r="123" spans="1:66" ht="15.75" customHeight="1" outlineLevel="1">
      <c r="A123" s="19" t="s">
        <v>45</v>
      </c>
      <c r="B123" s="16" t="str">
        <f t="shared" si="10"/>
        <v>AOther Costs</v>
      </c>
      <c r="C123" s="19" t="s">
        <v>95</v>
      </c>
      <c r="D123" s="19"/>
      <c r="E123" s="19"/>
      <c r="F123" s="21">
        <f>'SaaS - Actuals'!J131</f>
        <v>46764</v>
      </c>
      <c r="G123" s="21">
        <f>'SaaS - Actuals'!K131</f>
        <v>1764</v>
      </c>
      <c r="H123" s="21">
        <f>'SaaS - Actuals'!L131</f>
        <v>32940</v>
      </c>
      <c r="I123" s="21">
        <f>'SaaS - Actuals'!M131</f>
        <v>2940</v>
      </c>
      <c r="J123" s="21">
        <f>'SaaS - Actuals'!N131</f>
        <v>2940</v>
      </c>
      <c r="K123" s="21">
        <f>'SaaS - Actuals'!O131</f>
        <v>2940</v>
      </c>
      <c r="L123" s="21">
        <f>'SaaS - Actuals'!P131</f>
        <v>2940</v>
      </c>
      <c r="M123" s="21">
        <f>'SaaS - Actuals'!Q131</f>
        <v>2940</v>
      </c>
      <c r="N123" s="21">
        <f>'SaaS - Actuals'!R131</f>
        <v>34116</v>
      </c>
      <c r="O123" s="21">
        <f>'SaaS - Actuals'!S131</f>
        <v>4116</v>
      </c>
      <c r="P123" s="21">
        <f>'SaaS - Actuals'!T131</f>
        <v>4116</v>
      </c>
      <c r="Q123" s="21">
        <f>'SaaS - Actuals'!U131</f>
        <v>4116</v>
      </c>
      <c r="R123" s="21">
        <f>'SaaS - Actuals'!V131</f>
        <v>4116</v>
      </c>
      <c r="S123" s="21">
        <f>'SaaS - Actuals'!W131</f>
        <v>35292</v>
      </c>
      <c r="T123" s="21">
        <f>'SaaS - Actuals'!X131</f>
        <v>5292</v>
      </c>
      <c r="U123" s="21">
        <f>'SaaS - Actuals'!Y131</f>
        <v>5292</v>
      </c>
      <c r="V123" s="21">
        <f>'SaaS - Actuals'!Z131</f>
        <v>62448</v>
      </c>
      <c r="W123" s="21">
        <f>'SaaS - Actuals'!AA131</f>
        <v>7448</v>
      </c>
      <c r="X123" s="21">
        <f>'SaaS - Actuals'!AB131</f>
        <v>7448</v>
      </c>
      <c r="Y123" s="21">
        <f>'SaaS - Actuals'!AC131</f>
        <v>7448</v>
      </c>
      <c r="Z123" s="21">
        <f>'SaaS - Actuals'!AD131</f>
        <v>116564</v>
      </c>
      <c r="AA123" s="21">
        <f>'SaaS - Actuals'!AE131</f>
        <v>11564</v>
      </c>
      <c r="AB123" s="21">
        <f>'SaaS - Actuals'!AF131</f>
        <v>11564</v>
      </c>
      <c r="AC123" s="21">
        <f>'SaaS - Actuals'!AG131</f>
        <v>11564</v>
      </c>
      <c r="AD123" s="21">
        <f>'SaaS - Actuals'!AH131</f>
        <v>11564</v>
      </c>
      <c r="AE123" s="21">
        <f>'SaaS - Actuals'!AI131</f>
        <v>120680</v>
      </c>
      <c r="AF123" s="21">
        <f>'SaaS - Actuals'!AJ131</f>
        <v>15680</v>
      </c>
      <c r="AG123" s="21">
        <f>'SaaS - Actuals'!AK131</f>
        <v>15680</v>
      </c>
      <c r="AH123" s="21">
        <f>'SaaS - Actuals'!AL131</f>
        <v>15680</v>
      </c>
      <c r="AI123" s="21">
        <f>'SaaS - Actuals'!AM131</f>
        <v>15680</v>
      </c>
      <c r="AJ123" s="21">
        <f>'SaaS - Actuals'!AN131</f>
        <v>15680</v>
      </c>
      <c r="AK123" s="21">
        <f>'SaaS - Actuals'!AO131</f>
        <v>15680</v>
      </c>
      <c r="AL123" s="21">
        <f>'SaaS - Actuals'!AP131</f>
        <v>15680</v>
      </c>
      <c r="AM123" s="21">
        <f>'SaaS - Actuals'!AQ131</f>
        <v>15680</v>
      </c>
      <c r="AN123" s="21">
        <f>'SaaS - Actuals'!AR131</f>
        <v>15680</v>
      </c>
      <c r="AO123" s="21">
        <f>'SaaS - Actuals'!AS131</f>
        <v>15680</v>
      </c>
      <c r="AP123" s="21">
        <f>'SaaS - Actuals'!AT131</f>
        <v>15680</v>
      </c>
      <c r="AQ123" s="21">
        <f>'SaaS - Actuals'!AU131</f>
        <v>15680</v>
      </c>
      <c r="AR123" s="21">
        <f>'SaaS - Actuals'!AV131</f>
        <v>15680</v>
      </c>
      <c r="AS123" s="21">
        <f>'SaaS - Actuals'!AW131</f>
        <v>15680</v>
      </c>
      <c r="AT123" s="21">
        <f>'SaaS - Actuals'!AX131</f>
        <v>15680</v>
      </c>
      <c r="AU123" s="21">
        <f>'SaaS - Actuals'!AY131</f>
        <v>15680</v>
      </c>
      <c r="AV123" s="21">
        <f>'SaaS - Actuals'!AZ131</f>
        <v>15680</v>
      </c>
      <c r="AW123" s="21">
        <f>'SaaS - Actuals'!BA131</f>
        <v>15680</v>
      </c>
      <c r="AX123" s="21">
        <f>'SaaS - Actuals'!BB131</f>
        <v>15680</v>
      </c>
      <c r="AY123" s="21">
        <f>'SaaS - Actuals'!BC131</f>
        <v>15680</v>
      </c>
      <c r="AZ123" s="21">
        <f>'SaaS - Actuals'!BD131</f>
        <v>15680</v>
      </c>
      <c r="BA123" s="21">
        <f>'SaaS - Actuals'!BE131</f>
        <v>15680</v>
      </c>
      <c r="BB123" s="21">
        <f>'SaaS - Actuals'!BF131</f>
        <v>15680</v>
      </c>
      <c r="BC123" s="21">
        <f>'SaaS - Actuals'!BG131</f>
        <v>15680</v>
      </c>
      <c r="BD123" s="21">
        <f>'SaaS - Actuals'!BH131</f>
        <v>15680</v>
      </c>
      <c r="BE123" s="21">
        <f>'SaaS - Actuals'!BI131</f>
        <v>15680</v>
      </c>
      <c r="BF123" s="21">
        <f>'SaaS - Actuals'!BJ131</f>
        <v>15680</v>
      </c>
      <c r="BG123" s="21">
        <f>'SaaS - Actuals'!BK131</f>
        <v>15680</v>
      </c>
      <c r="BH123" s="21">
        <f>'SaaS - Actuals'!BL131</f>
        <v>15680</v>
      </c>
      <c r="BI123" s="21">
        <f>'SaaS - Actuals'!BM131</f>
        <v>15680</v>
      </c>
      <c r="BJ123" s="21">
        <f>'SaaS - Actuals'!BN131</f>
        <v>15680</v>
      </c>
      <c r="BK123" s="21">
        <f>'SaaS - Actuals'!BO131</f>
        <v>15680</v>
      </c>
      <c r="BL123" s="21">
        <f>'SaaS - Actuals'!BP131</f>
        <v>15680</v>
      </c>
      <c r="BM123" s="21">
        <f>'SaaS - Actuals'!BQ131</f>
        <v>15680</v>
      </c>
      <c r="BN123" s="110"/>
    </row>
    <row r="124" spans="1:66" ht="15.75" customHeight="1">
      <c r="A124" s="15" t="s">
        <v>5</v>
      </c>
      <c r="B124" s="16" t="str">
        <f t="shared" si="10"/>
        <v>#</v>
      </c>
      <c r="C124" s="10"/>
      <c r="D124" s="10"/>
      <c r="E124" s="10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0"/>
    </row>
    <row r="125" spans="1:66" ht="15.75" customHeight="1">
      <c r="A125" s="4" t="s">
        <v>9</v>
      </c>
      <c r="B125" s="16" t="str">
        <f t="shared" si="10"/>
        <v>BCashflow</v>
      </c>
      <c r="C125" s="4" t="s">
        <v>52</v>
      </c>
      <c r="D125" s="4"/>
      <c r="E125" s="4"/>
      <c r="F125" s="64">
        <f ca="1">'SaaS - Budget'!S185</f>
        <v>-79264</v>
      </c>
      <c r="G125" s="64">
        <f ca="1">'SaaS - Budget'!T185</f>
        <v>-34114</v>
      </c>
      <c r="H125" s="64">
        <f ca="1">'SaaS - Budget'!U185</f>
        <v>-116089</v>
      </c>
      <c r="I125" s="64">
        <f ca="1">'SaaS - Budget'!V185</f>
        <v>-76045.38</v>
      </c>
      <c r="J125" s="64">
        <f ca="1">'SaaS - Budget'!W185</f>
        <v>-76044.45</v>
      </c>
      <c r="K125" s="64">
        <f ca="1">'SaaS - Budget'!X185</f>
        <v>-65884.338088000004</v>
      </c>
      <c r="L125" s="64">
        <f ca="1">'SaaS - Budget'!Y185</f>
        <v>-92451.891963680013</v>
      </c>
      <c r="M125" s="64">
        <f ca="1">'SaaS - Budget'!Z185</f>
        <v>-2727.5922853536031</v>
      </c>
      <c r="N125" s="64">
        <f ca="1">'SaaS - Budget'!AA185</f>
        <v>-12625.176421280048</v>
      </c>
      <c r="O125" s="64">
        <f ca="1">'SaaS - Budget'!AB185</f>
        <v>96324.882643308025</v>
      </c>
      <c r="P125" s="64">
        <f ca="1">'SaaS - Budget'!AC185</f>
        <v>90257.507462264824</v>
      </c>
      <c r="Q125" s="64">
        <f ca="1">'SaaS - Budget'!AD185</f>
        <v>84233.709888223791</v>
      </c>
      <c r="R125" s="64">
        <f ca="1">'SaaS - Budget'!AE185</f>
        <v>56737.009956639027</v>
      </c>
      <c r="S125" s="64">
        <f ca="1">'SaaS - Budget'!AF185</f>
        <v>66700.130311744462</v>
      </c>
      <c r="T125" s="64">
        <f ca="1">'SaaS - Budget'!AG185</f>
        <v>172005.02739323908</v>
      </c>
      <c r="U125" s="64">
        <f ca="1">'SaaS - Budget'!AH185</f>
        <v>235099.10897057637</v>
      </c>
      <c r="V125" s="64">
        <f ca="1">'SaaS - Budget'!AI185</f>
        <v>65033.098261342559</v>
      </c>
      <c r="W125" s="64">
        <f ca="1">'SaaS - Budget'!AJ185</f>
        <v>126637.49278987217</v>
      </c>
      <c r="X125" s="64">
        <f ca="1">'SaaS - Budget'!AK185</f>
        <v>194761.7766485805</v>
      </c>
      <c r="Y125" s="64">
        <f ca="1">'SaaS - Budget'!AL185</f>
        <v>303400.33885462664</v>
      </c>
      <c r="Z125" s="64">
        <f ca="1">'SaaS - Budget'!AM185</f>
        <v>110714.18168170494</v>
      </c>
      <c r="AA125" s="64">
        <f ca="1">'SaaS - Budget'!AN185</f>
        <v>431896.93274718523</v>
      </c>
      <c r="AB125" s="64">
        <f ca="1">'SaaS - Budget'!AO185</f>
        <v>561555.54385826236</v>
      </c>
      <c r="AC125" s="64">
        <f ca="1">'SaaS - Budget'!AP185</f>
        <v>691969.59753602091</v>
      </c>
      <c r="AD125" s="64">
        <f ca="1">'SaaS - Budget'!AQ185</f>
        <v>661316.53195445938</v>
      </c>
      <c r="AE125" s="64">
        <f ca="1">'SaaS - Budget'!AR185</f>
        <v>669136.6061513084</v>
      </c>
      <c r="AF125" s="64">
        <f ca="1">'SaaS - Budget'!AS185</f>
        <v>1108696.0634385692</v>
      </c>
      <c r="AG125" s="64">
        <f ca="1">'SaaS - Budget'!AT185</f>
        <v>1434570.1630591208</v>
      </c>
      <c r="AH125" s="64">
        <f ca="1">'SaaS - Budget'!AU185</f>
        <v>1386062.2885721673</v>
      </c>
      <c r="AI125" s="64">
        <f ca="1">'SaaS - Budget'!AV185</f>
        <v>1341823.9800436974</v>
      </c>
      <c r="AJ125" s="64">
        <f ca="1">'SaaS - Budget'!AW185</f>
        <v>1647479.4660085444</v>
      </c>
      <c r="AK125" s="64">
        <f ca="1">'SaaS - Budget'!AX185</f>
        <v>1979119.1684593593</v>
      </c>
      <c r="AL125" s="64">
        <f ca="1">'SaaS - Budget'!AY185</f>
        <v>2276950.3638158087</v>
      </c>
      <c r="AM125" s="64">
        <f ca="1">'SaaS - Budget'!AZ185</f>
        <v>2388963.5670496221</v>
      </c>
      <c r="AN125" s="64">
        <f ca="1">'SaaS - Budget'!BA185</f>
        <v>2435258.2751491759</v>
      </c>
      <c r="AO125" s="64">
        <f ca="1">'SaaS - Budget'!BB185</f>
        <v>2476333.2303528534</v>
      </c>
      <c r="AP125" s="64">
        <f ca="1">'SaaS - Budget'!BC185</f>
        <v>2418565.9695333517</v>
      </c>
      <c r="AQ125" s="64">
        <f ca="1">'SaaS - Budget'!BD185</f>
        <v>2608428.8361401521</v>
      </c>
      <c r="AR125" s="64">
        <f ca="1">'SaaS - Budget'!BE185</f>
        <v>2762797.5010942798</v>
      </c>
      <c r="AS125" s="64">
        <f ca="1">'SaaS - Budget'!BF185</f>
        <v>2986802.445702225</v>
      </c>
      <c r="AT125" s="64">
        <f ca="1">'SaaS - Budget'!BG185</f>
        <v>2937341.5287328605</v>
      </c>
      <c r="AU125" s="64">
        <f ca="1">'SaaS - Budget'!BH185</f>
        <v>2887219.6371601839</v>
      </c>
      <c r="AV125" s="64">
        <f ca="1">'SaaS - Budget'!BI185</f>
        <v>3084445.5868680631</v>
      </c>
      <c r="AW125" s="64">
        <f ca="1">'SaaS - Budget'!BJ185</f>
        <v>3318635.0726160444</v>
      </c>
      <c r="AX125" s="64">
        <f ca="1">'SaaS - Budget'!BK185</f>
        <v>3496872.9976308802</v>
      </c>
      <c r="AY125" s="64">
        <f ca="1">'SaaS - Budget'!BL185</f>
        <v>3613317.5916695143</v>
      </c>
      <c r="AZ125" s="64">
        <f ca="1">'SaaS - Budget'!BM185</f>
        <v>3661669.501073793</v>
      </c>
      <c r="BA125" s="64">
        <f ca="1">'SaaS - Budget'!BN185</f>
        <v>3694023.3357396927</v>
      </c>
      <c r="BB125" s="64">
        <f ca="1">'SaaS - Budget'!BO185</f>
        <v>3659126.1567137623</v>
      </c>
      <c r="BC125" s="64">
        <f ca="1">'SaaS - Budget'!BP185</f>
        <v>3824382.4254048974</v>
      </c>
      <c r="BD125" s="64">
        <f ca="1">'SaaS - Budget'!BQ185</f>
        <v>3933625.80992069</v>
      </c>
      <c r="BE125" s="64">
        <f ca="1">'SaaS - Budget'!BR185</f>
        <v>4137248.3857514593</v>
      </c>
      <c r="BF125" s="64">
        <f ca="1">'SaaS - Budget'!BS185</f>
        <v>4109480.0322459238</v>
      </c>
      <c r="BG125" s="64">
        <f ca="1">'SaaS - Budget'!BT185</f>
        <v>4075900.5977214798</v>
      </c>
      <c r="BH125" s="64">
        <f ca="1">'SaaS - Budget'!BU185</f>
        <v>4237287.3676641565</v>
      </c>
      <c r="BI125" s="64">
        <f ca="1">'SaaS - Budget'!BV185</f>
        <v>4423476.915602983</v>
      </c>
      <c r="BJ125" s="64">
        <f ca="1">'SaaS - Budget'!BW185</f>
        <v>4568874.297809476</v>
      </c>
      <c r="BK125" s="64">
        <f ca="1">'SaaS - Budget'!BX185</f>
        <v>4677707.4830029579</v>
      </c>
      <c r="BL125" s="64">
        <f ca="1">'SaaS - Budget'!BY185</f>
        <v>4710363.4719279706</v>
      </c>
      <c r="BM125" s="64">
        <f ca="1">'SaaS - Budget'!BZ185</f>
        <v>4752450.2661539363</v>
      </c>
      <c r="BN125" s="4"/>
    </row>
    <row r="126" spans="1:66" ht="15.75" customHeight="1">
      <c r="A126" s="4" t="s">
        <v>45</v>
      </c>
      <c r="B126" s="16" t="str">
        <f t="shared" si="10"/>
        <v>ACashflow</v>
      </c>
      <c r="C126" s="4" t="s">
        <v>52</v>
      </c>
      <c r="D126" s="4"/>
      <c r="E126" s="4"/>
      <c r="F126" s="64">
        <f>'SaaS - Actuals'!J141</f>
        <v>-79264</v>
      </c>
      <c r="G126" s="64">
        <f>'SaaS - Actuals'!K141</f>
        <v>-34264</v>
      </c>
      <c r="H126" s="64">
        <f>'SaaS - Actuals'!L141</f>
        <v>-112332</v>
      </c>
      <c r="I126" s="64">
        <f>'SaaS - Actuals'!M141</f>
        <v>-72332</v>
      </c>
      <c r="J126" s="64">
        <f>'SaaS - Actuals'!N141</f>
        <v>-72332</v>
      </c>
      <c r="K126" s="64">
        <f>'SaaS - Actuals'!O141</f>
        <v>-72332</v>
      </c>
      <c r="L126" s="64">
        <f>'SaaS - Actuals'!P141</f>
        <v>-92332</v>
      </c>
      <c r="M126" s="64">
        <f>'SaaS - Actuals'!Q141</f>
        <v>-4852</v>
      </c>
      <c r="N126" s="64">
        <f>'SaaS - Actuals'!R141</f>
        <v>-19440</v>
      </c>
      <c r="O126" s="64">
        <f>'SaaS - Actuals'!S141</f>
        <v>-30675</v>
      </c>
      <c r="P126" s="64">
        <f>'SaaS - Actuals'!T141</f>
        <v>-29785</v>
      </c>
      <c r="Q126" s="64">
        <f>'SaaS - Actuals'!U141</f>
        <v>-47099</v>
      </c>
      <c r="R126" s="64">
        <f>'SaaS - Actuals'!V141</f>
        <v>-37976</v>
      </c>
      <c r="S126" s="64">
        <f>'SaaS - Actuals'!W141</f>
        <v>75452</v>
      </c>
      <c r="T126" s="64">
        <f>'SaaS - Actuals'!X141</f>
        <v>182932</v>
      </c>
      <c r="U126" s="64">
        <f>'SaaS - Actuals'!Y141</f>
        <v>250412</v>
      </c>
      <c r="V126" s="64">
        <f>'SaaS - Actuals'!Z141</f>
        <v>96272</v>
      </c>
      <c r="W126" s="64">
        <f>'SaaS - Actuals'!AA141</f>
        <v>171272</v>
      </c>
      <c r="X126" s="64">
        <f>'SaaS - Actuals'!AB141</f>
        <v>238752</v>
      </c>
      <c r="Y126" s="64">
        <f>'SaaS - Actuals'!AC141</f>
        <v>355490.1056702527</v>
      </c>
      <c r="Z126" s="64">
        <f>'SaaS - Actuals'!AD141</f>
        <v>169944.2113405054</v>
      </c>
      <c r="AA126" s="64">
        <f>'SaaS - Actuals'!AE141</f>
        <v>499162.31701075798</v>
      </c>
      <c r="AB126" s="64">
        <f>'SaaS - Actuals'!AF141</f>
        <v>634122.31701075821</v>
      </c>
      <c r="AC126" s="64">
        <f>'SaaS - Actuals'!AG141</f>
        <v>769082.31701075821</v>
      </c>
      <c r="AD126" s="64">
        <f>'SaaS - Actuals'!AH141</f>
        <v>769082.31701075821</v>
      </c>
      <c r="AE126" s="64">
        <f>'SaaS - Actuals'!AI141</f>
        <v>785976.42268101079</v>
      </c>
      <c r="AF126" s="64">
        <f>'SaaS - Actuals'!AJ141</f>
        <v>1230154.5283512636</v>
      </c>
      <c r="AG126" s="64">
        <f>'SaaS - Actuals'!AK141</f>
        <v>1569332.6340215164</v>
      </c>
      <c r="AH126" s="64">
        <f>'SaaS - Actuals'!AL141</f>
        <v>1569332.6340215164</v>
      </c>
      <c r="AI126" s="64">
        <f>'SaaS - Actuals'!AM141</f>
        <v>1569332.6340215164</v>
      </c>
      <c r="AJ126" s="64">
        <f>'SaaS - Actuals'!AN141</f>
        <v>1888510.7396917688</v>
      </c>
      <c r="AK126" s="64">
        <f>'SaaS - Actuals'!AO141</f>
        <v>2248507.4039196861</v>
      </c>
      <c r="AL126" s="64">
        <f>'SaaS - Actuals'!AP141</f>
        <v>2578504.0681476034</v>
      </c>
      <c r="AM126" s="64">
        <f>'SaaS - Actuals'!AQ141</f>
        <v>2747838.838045774</v>
      </c>
      <c r="AN126" s="64">
        <f>'SaaS - Actuals'!AR141</f>
        <v>2846355.0493862797</v>
      </c>
      <c r="AO126" s="64">
        <f>'SaaS - Actuals'!AS141</f>
        <v>2944871.2607267853</v>
      </c>
      <c r="AP126" s="64">
        <f>'SaaS - Actuals'!AT141</f>
        <v>2944871.2607267853</v>
      </c>
      <c r="AQ126" s="64">
        <f>'SaaS - Actuals'!AU141</f>
        <v>3182722.2419654606</v>
      </c>
      <c r="AR126" s="64">
        <f>'SaaS - Actuals'!AV141</f>
        <v>3390573.2232041368</v>
      </c>
      <c r="AS126" s="64">
        <f>'SaaS - Actuals'!AW141</f>
        <v>3658424.2044428121</v>
      </c>
      <c r="AT126" s="64">
        <f>'SaaS - Actuals'!AX141</f>
        <v>3658424.2044428121</v>
      </c>
      <c r="AU126" s="64">
        <f>'SaaS - Actuals'!AY141</f>
        <v>3658424.2044428121</v>
      </c>
      <c r="AV126" s="64">
        <f>'SaaS - Actuals'!AZ141</f>
        <v>3896275.1856814884</v>
      </c>
      <c r="AW126" s="64">
        <f>'SaaS - Actuals'!BA141</f>
        <v>4166624.078784477</v>
      </c>
      <c r="AX126" s="64">
        <f>'SaaS - Actuals'!BB141</f>
        <v>4396972.9718874674</v>
      </c>
      <c r="AY126" s="64">
        <f>'SaaS - Actuals'!BC141</f>
        <v>4551108.0008671107</v>
      </c>
      <c r="AZ126" s="64">
        <f>'SaaS - Actuals'!BD141</f>
        <v>4632745.1179824406</v>
      </c>
      <c r="BA126" s="64">
        <f>'SaaS - Actuals'!BE141</f>
        <v>4714382.2350977696</v>
      </c>
      <c r="BB126" s="64">
        <f>'SaaS - Actuals'!BF141</f>
        <v>4714382.2350977696</v>
      </c>
      <c r="BC126" s="64">
        <f>'SaaS - Actuals'!BG141</f>
        <v>4910154.3811927438</v>
      </c>
      <c r="BD126" s="64">
        <f>'SaaS - Actuals'!BH141</f>
        <v>5065926.527287717</v>
      </c>
      <c r="BE126" s="64">
        <f>'SaaS - Actuals'!BI141</f>
        <v>5301698.6733826902</v>
      </c>
      <c r="BF126" s="64">
        <f>'SaaS - Actuals'!BJ141</f>
        <v>5301698.6733826902</v>
      </c>
      <c r="BG126" s="64">
        <f>'SaaS - Actuals'!BK141</f>
        <v>5301698.6733826902</v>
      </c>
      <c r="BH126" s="64">
        <f>'SaaS - Actuals'!BL141</f>
        <v>5497470.8194776634</v>
      </c>
      <c r="BI126" s="64">
        <f>'SaaS - Actuals'!BM141</f>
        <v>5718845.3187258746</v>
      </c>
      <c r="BJ126" s="64">
        <f>'SaaS - Actuals'!BN141</f>
        <v>5900219.8179740869</v>
      </c>
      <c r="BK126" s="64">
        <f>'SaaS - Actuals'!BO141</f>
        <v>6035617.9948559534</v>
      </c>
      <c r="BL126" s="64">
        <f>'SaaS - Actuals'!BP141</f>
        <v>6100613.8185845818</v>
      </c>
      <c r="BM126" s="64">
        <f>'SaaS - Actuals'!BQ141</f>
        <v>6165609.6423132094</v>
      </c>
      <c r="BN126" s="15"/>
    </row>
    <row r="127" spans="1:66" ht="15.75" customHeight="1">
      <c r="A127" s="15" t="s">
        <v>5</v>
      </c>
      <c r="B127" s="16" t="str">
        <f t="shared" si="10"/>
        <v>#</v>
      </c>
      <c r="C127" s="10"/>
      <c r="D127" s="10"/>
      <c r="E127" s="10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0"/>
    </row>
    <row r="128" spans="1:66" ht="15.75" customHeight="1">
      <c r="A128" s="4" t="s">
        <v>9</v>
      </c>
      <c r="B128" s="16" t="str">
        <f t="shared" si="10"/>
        <v>BCash On Hand</v>
      </c>
      <c r="C128" s="4" t="s">
        <v>53</v>
      </c>
      <c r="D128" s="4"/>
      <c r="E128" s="4"/>
      <c r="F128" s="64">
        <f ca="1">'SaaS - Budget'!S232</f>
        <v>520736</v>
      </c>
      <c r="G128" s="64">
        <f ca="1">'SaaS - Budget'!T232</f>
        <v>486622</v>
      </c>
      <c r="H128" s="64">
        <f ca="1">'SaaS - Budget'!U232</f>
        <v>370533</v>
      </c>
      <c r="I128" s="64">
        <f ca="1">'SaaS - Budget'!V232</f>
        <v>294487.62</v>
      </c>
      <c r="J128" s="64">
        <f ca="1">'SaaS - Budget'!W232</f>
        <v>218443.16999999998</v>
      </c>
      <c r="K128" s="64">
        <f ca="1">'SaaS - Budget'!X232</f>
        <v>152558.83191199997</v>
      </c>
      <c r="L128" s="64">
        <f ca="1">'SaaS - Budget'!Y232</f>
        <v>60106.939948319952</v>
      </c>
      <c r="M128" s="64">
        <f ca="1">'SaaS - Budget'!Z232</f>
        <v>57379.347662966349</v>
      </c>
      <c r="N128" s="64">
        <f ca="1">'SaaS - Budget'!AA232</f>
        <v>44754.171241686301</v>
      </c>
      <c r="O128" s="64">
        <f ca="1">'SaaS - Budget'!AB232</f>
        <v>141079.05388499433</v>
      </c>
      <c r="P128" s="64">
        <f ca="1">'SaaS - Budget'!AC232</f>
        <v>231336.56134725915</v>
      </c>
      <c r="Q128" s="64">
        <f ca="1">'SaaS - Budget'!AD232</f>
        <v>315570.27123548294</v>
      </c>
      <c r="R128" s="64">
        <f ca="1">'SaaS - Budget'!AE232</f>
        <v>372307.28119212197</v>
      </c>
      <c r="S128" s="64">
        <f ca="1">'SaaS - Budget'!AF232</f>
        <v>439007.41150386643</v>
      </c>
      <c r="T128" s="64">
        <f ca="1">'SaaS - Budget'!AG232</f>
        <v>611012.43889710552</v>
      </c>
      <c r="U128" s="64">
        <f ca="1">'SaaS - Budget'!AH232</f>
        <v>846111.54786768183</v>
      </c>
      <c r="V128" s="64">
        <f ca="1">'SaaS - Budget'!AI232</f>
        <v>911144.64612902445</v>
      </c>
      <c r="W128" s="64">
        <f ca="1">'SaaS - Budget'!AJ232</f>
        <v>1037782.1389188967</v>
      </c>
      <c r="X128" s="64">
        <f ca="1">'SaaS - Budget'!AK232</f>
        <v>1232543.9155674772</v>
      </c>
      <c r="Y128" s="64">
        <f ca="1">'SaaS - Budget'!AL232</f>
        <v>1535944.254422104</v>
      </c>
      <c r="Z128" s="64">
        <f ca="1">'SaaS - Budget'!AM232</f>
        <v>1646658.4361038089</v>
      </c>
      <c r="AA128" s="64">
        <f ca="1">'SaaS - Budget'!AN232</f>
        <v>2078555.3688509942</v>
      </c>
      <c r="AB128" s="64">
        <f ca="1">'SaaS - Budget'!AO232</f>
        <v>2640110.9127092566</v>
      </c>
      <c r="AC128" s="64">
        <f ca="1">'SaaS - Budget'!AP232</f>
        <v>3332080.5102452775</v>
      </c>
      <c r="AD128" s="64">
        <f ca="1">'SaaS - Budget'!AQ232</f>
        <v>3993397.0421997369</v>
      </c>
      <c r="AE128" s="64">
        <f ca="1">'SaaS - Budget'!AR232</f>
        <v>4662533.6483510453</v>
      </c>
      <c r="AF128" s="64">
        <f ca="1">'SaaS - Budget'!AS232</f>
        <v>5771229.7117896145</v>
      </c>
      <c r="AG128" s="64">
        <f ca="1">'SaaS - Budget'!AT232</f>
        <v>7205799.8748487355</v>
      </c>
      <c r="AH128" s="64">
        <f ca="1">'SaaS - Budget'!AU232</f>
        <v>8591862.1634209026</v>
      </c>
      <c r="AI128" s="64">
        <f ca="1">'SaaS - Budget'!AV232</f>
        <v>9933686.1434646007</v>
      </c>
      <c r="AJ128" s="64">
        <f ca="1">'SaaS - Budget'!AW232</f>
        <v>11581165.609473145</v>
      </c>
      <c r="AK128" s="64">
        <f ca="1">'SaaS - Budget'!AX232</f>
        <v>13560284.777932504</v>
      </c>
      <c r="AL128" s="64">
        <f ca="1">'SaaS - Budget'!AY232</f>
        <v>15837235.141748313</v>
      </c>
      <c r="AM128" s="64">
        <f ca="1">'SaaS - Budget'!AZ232</f>
        <v>18226198.708797935</v>
      </c>
      <c r="AN128" s="64">
        <f ca="1">'SaaS - Budget'!BA232</f>
        <v>20661456.983947113</v>
      </c>
      <c r="AO128" s="64">
        <f ca="1">'SaaS - Budget'!BB232</f>
        <v>23137790.214299966</v>
      </c>
      <c r="AP128" s="64">
        <f ca="1">'SaaS - Budget'!BC232</f>
        <v>25556356.183833316</v>
      </c>
      <c r="AQ128" s="64">
        <f ca="1">'SaaS - Budget'!BD232</f>
        <v>28164785.019973468</v>
      </c>
      <c r="AR128" s="64">
        <f ca="1">'SaaS - Budget'!BE232</f>
        <v>30927582.521067746</v>
      </c>
      <c r="AS128" s="64">
        <f ca="1">'SaaS - Budget'!BF232</f>
        <v>33914384.966769971</v>
      </c>
      <c r="AT128" s="64">
        <f ca="1">'SaaS - Budget'!BG232</f>
        <v>36851726.49550283</v>
      </c>
      <c r="AU128" s="64">
        <f ca="1">'SaaS - Budget'!BH232</f>
        <v>39738946.132663012</v>
      </c>
      <c r="AV128" s="64">
        <f ca="1">'SaaS - Budget'!BI232</f>
        <v>42823391.719531074</v>
      </c>
      <c r="AW128" s="64">
        <f ca="1">'SaaS - Budget'!BJ232</f>
        <v>46142026.792147115</v>
      </c>
      <c r="AX128" s="64">
        <f ca="1">'SaaS - Budget'!BK232</f>
        <v>49638899.789777994</v>
      </c>
      <c r="AY128" s="64">
        <f ca="1">'SaaS - Budget'!BL232</f>
        <v>53252217.381447509</v>
      </c>
      <c r="AZ128" s="64">
        <f ca="1">'SaaS - Budget'!BM232</f>
        <v>56913886.882521302</v>
      </c>
      <c r="BA128" s="64">
        <f ca="1">'SaaS - Budget'!BN232</f>
        <v>60607910.218260996</v>
      </c>
      <c r="BB128" s="64">
        <f ca="1">'SaaS - Budget'!BO232</f>
        <v>64267036.374974757</v>
      </c>
      <c r="BC128" s="64">
        <f ca="1">'SaaS - Budget'!BP232</f>
        <v>68091418.800379649</v>
      </c>
      <c r="BD128" s="64">
        <f ca="1">'SaaS - Budget'!BQ232</f>
        <v>72025044.610300332</v>
      </c>
      <c r="BE128" s="64">
        <f ca="1">'SaaS - Budget'!BR232</f>
        <v>76162292.996051788</v>
      </c>
      <c r="BF128" s="64">
        <f ca="1">'SaaS - Budget'!BS232</f>
        <v>80271773.028297707</v>
      </c>
      <c r="BG128" s="64">
        <f ca="1">'SaaS - Budget'!BT232</f>
        <v>84347673.62601918</v>
      </c>
      <c r="BH128" s="64">
        <f ca="1">'SaaS - Budget'!BU232</f>
        <v>88584960.993683338</v>
      </c>
      <c r="BI128" s="64">
        <f ca="1">'SaaS - Budget'!BV232</f>
        <v>93008437.90928632</v>
      </c>
      <c r="BJ128" s="64">
        <f ca="1">'SaaS - Budget'!BW232</f>
        <v>97577312.207095802</v>
      </c>
      <c r="BK128" s="64">
        <f ca="1">'SaaS - Budget'!BX232</f>
        <v>102255019.69009876</v>
      </c>
      <c r="BL128" s="64">
        <f ca="1">'SaaS - Budget'!BY232</f>
        <v>106965383.16202673</v>
      </c>
      <c r="BM128" s="64">
        <f ca="1">'SaaS - Budget'!BZ232</f>
        <v>111717833.42818066</v>
      </c>
      <c r="BN128" s="4"/>
    </row>
    <row r="129" spans="1:66" ht="15.75" customHeight="1">
      <c r="A129" s="4" t="s">
        <v>45</v>
      </c>
      <c r="B129" s="16" t="str">
        <f t="shared" si="10"/>
        <v>ACash On Hand</v>
      </c>
      <c r="C129" s="4" t="s">
        <v>53</v>
      </c>
      <c r="D129" s="4"/>
      <c r="E129" s="4"/>
      <c r="F129" s="64">
        <f>'SaaS - Actuals'!J142</f>
        <v>620000</v>
      </c>
      <c r="G129" s="64">
        <f>'SaaS - Actuals'!K142</f>
        <v>585736</v>
      </c>
      <c r="H129" s="64">
        <f>'SaaS - Actuals'!L142</f>
        <v>473404</v>
      </c>
      <c r="I129" s="64">
        <f>'SaaS - Actuals'!M142</f>
        <v>460000</v>
      </c>
      <c r="J129" s="64">
        <f>'SaaS - Actuals'!N142</f>
        <v>387668</v>
      </c>
      <c r="K129" s="64">
        <f>'SaaS - Actuals'!O142</f>
        <v>315336</v>
      </c>
      <c r="L129" s="64">
        <f>'SaaS - Actuals'!P142</f>
        <v>223004</v>
      </c>
      <c r="M129" s="64">
        <f>'SaaS - Actuals'!Q142</f>
        <v>218152</v>
      </c>
      <c r="N129" s="64">
        <f>'SaaS - Actuals'!R142</f>
        <v>198712</v>
      </c>
      <c r="O129" s="64">
        <f>'SaaS - Actuals'!S142</f>
        <v>168037</v>
      </c>
      <c r="P129" s="64">
        <f>'SaaS - Actuals'!T142</f>
        <v>138252</v>
      </c>
      <c r="Q129" s="64">
        <f>'SaaS - Actuals'!U142</f>
        <v>91153</v>
      </c>
      <c r="R129" s="64">
        <f>'SaaS - Actuals'!V142</f>
        <v>53177</v>
      </c>
      <c r="S129" s="64">
        <f>'SaaS - Actuals'!W142</f>
        <v>128629</v>
      </c>
      <c r="T129" s="64">
        <f>'SaaS - Actuals'!X142</f>
        <v>311561</v>
      </c>
      <c r="U129" s="64">
        <f>'SaaS - Actuals'!Y142</f>
        <v>561973</v>
      </c>
      <c r="V129" s="64">
        <f>'SaaS - Actuals'!Z142</f>
        <v>658245</v>
      </c>
      <c r="W129" s="64">
        <f>'SaaS - Actuals'!AA142</f>
        <v>829517</v>
      </c>
      <c r="X129" s="64">
        <f>'SaaS - Actuals'!AB142</f>
        <v>1068269</v>
      </c>
      <c r="Y129" s="64">
        <f>'SaaS - Actuals'!AC142</f>
        <v>1423759.1056702528</v>
      </c>
      <c r="Z129" s="64">
        <f>'SaaS - Actuals'!AD142</f>
        <v>1593703.3170107582</v>
      </c>
      <c r="AA129" s="64">
        <f>'SaaS - Actuals'!AE142</f>
        <v>2092865.6340215162</v>
      </c>
      <c r="AB129" s="64">
        <f>'SaaS - Actuals'!AF142</f>
        <v>2726987.9510322744</v>
      </c>
      <c r="AC129" s="64">
        <f>'SaaS - Actuals'!AG142</f>
        <v>3496070.2680430328</v>
      </c>
      <c r="AD129" s="64">
        <f>'SaaS - Actuals'!AH142</f>
        <v>4265152.5850537913</v>
      </c>
      <c r="AE129" s="64">
        <f>'SaaS - Actuals'!AI142</f>
        <v>5051129.0077348016</v>
      </c>
      <c r="AF129" s="64">
        <f>'SaaS - Actuals'!AJ142</f>
        <v>6281283.5360860657</v>
      </c>
      <c r="AG129" s="64">
        <f>'SaaS - Actuals'!AK142</f>
        <v>7850616.1701075826</v>
      </c>
      <c r="AH129" s="64">
        <f>'SaaS - Actuals'!AL142</f>
        <v>9419948.8041290995</v>
      </c>
      <c r="AI129" s="64">
        <f>'SaaS - Actuals'!AM142</f>
        <v>10989281.438150616</v>
      </c>
      <c r="AJ129" s="64">
        <f>'SaaS - Actuals'!AN142</f>
        <v>12877792.177842386</v>
      </c>
      <c r="AK129" s="64">
        <f>'SaaS - Actuals'!AO142</f>
        <v>15126299.581762072</v>
      </c>
      <c r="AL129" s="64">
        <f>'SaaS - Actuals'!AP142</f>
        <v>17704803.649909675</v>
      </c>
      <c r="AM129" s="64">
        <f>'SaaS - Actuals'!AQ142</f>
        <v>20452642.487955451</v>
      </c>
      <c r="AN129" s="64">
        <f>'SaaS - Actuals'!AR142</f>
        <v>23298997.537341729</v>
      </c>
      <c r="AO129" s="64">
        <f>'SaaS - Actuals'!AS142</f>
        <v>26243868.798068516</v>
      </c>
      <c r="AP129" s="64">
        <f>'SaaS - Actuals'!AT142</f>
        <v>29188740.058795303</v>
      </c>
      <c r="AQ129" s="64">
        <f>'SaaS - Actuals'!AU142</f>
        <v>32371462.300760765</v>
      </c>
      <c r="AR129" s="64">
        <f>'SaaS - Actuals'!AV142</f>
        <v>35762035.523964904</v>
      </c>
      <c r="AS129" s="64">
        <f>'SaaS - Actuals'!AW142</f>
        <v>39420459.728407718</v>
      </c>
      <c r="AT129" s="64">
        <f>'SaaS - Actuals'!AX142</f>
        <v>43078883.932850532</v>
      </c>
      <c r="AU129" s="64">
        <f>'SaaS - Actuals'!AY142</f>
        <v>46737308.137293346</v>
      </c>
      <c r="AV129" s="64">
        <f>'SaaS - Actuals'!AZ142</f>
        <v>50633583.322974831</v>
      </c>
      <c r="AW129" s="64">
        <f>'SaaS - Actuals'!BA142</f>
        <v>54800207.401759312</v>
      </c>
      <c r="AX129" s="64">
        <f>'SaaS - Actuals'!BB142</f>
        <v>59197180.373646781</v>
      </c>
      <c r="AY129" s="64">
        <f>'SaaS - Actuals'!BC142</f>
        <v>63748288.374513894</v>
      </c>
      <c r="AZ129" s="64">
        <f>'SaaS - Actuals'!BD142</f>
        <v>68381033.492496341</v>
      </c>
      <c r="BA129" s="64">
        <f>'SaaS - Actuals'!BE142</f>
        <v>73095415.727594107</v>
      </c>
      <c r="BB129" s="64">
        <f>'SaaS - Actuals'!BF142</f>
        <v>77809797.962691873</v>
      </c>
      <c r="BC129" s="64">
        <f>'SaaS - Actuals'!BG142</f>
        <v>82719952.343884617</v>
      </c>
      <c r="BD129" s="64">
        <f>'SaaS - Actuals'!BH142</f>
        <v>87785878.871172339</v>
      </c>
      <c r="BE129" s="64">
        <f>'SaaS - Actuals'!BI142</f>
        <v>93087577.544555023</v>
      </c>
      <c r="BF129" s="64">
        <f>'SaaS - Actuals'!BJ142</f>
        <v>98389276.217937708</v>
      </c>
      <c r="BG129" s="64">
        <f>'SaaS - Actuals'!BK142</f>
        <v>103690974.89132039</v>
      </c>
      <c r="BH129" s="64">
        <f>'SaaS - Actuals'!BL142</f>
        <v>109188445.71079805</v>
      </c>
      <c r="BI129" s="64">
        <f>'SaaS - Actuals'!BM142</f>
        <v>114907291.02952392</v>
      </c>
      <c r="BJ129" s="64">
        <f>'SaaS - Actuals'!BN142</f>
        <v>120807510.84749801</v>
      </c>
      <c r="BK129" s="64">
        <f>'SaaS - Actuals'!BO142</f>
        <v>126843128.84235397</v>
      </c>
      <c r="BL129" s="64">
        <f>'SaaS - Actuals'!BP142</f>
        <v>132943742.66093855</v>
      </c>
      <c r="BM129" s="64">
        <f>'SaaS - Actuals'!BQ142</f>
        <v>139109352.30325174</v>
      </c>
      <c r="BN129" s="15"/>
    </row>
    <row r="130" spans="1:66" ht="15.75" customHeight="1">
      <c r="A130" s="4"/>
      <c r="B130" s="4"/>
      <c r="C130" s="4"/>
      <c r="D130" s="4"/>
      <c r="E130" s="4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4"/>
    </row>
    <row r="131" spans="1:66" ht="15.75" customHeight="1">
      <c r="A131" s="10"/>
      <c r="B131" s="10"/>
      <c r="C131" s="10"/>
      <c r="D131" s="10"/>
      <c r="E131" s="10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0"/>
    </row>
    <row r="132" spans="1:66" ht="15.75" customHeight="1">
      <c r="A132" s="16"/>
      <c r="B132" s="16"/>
      <c r="C132" s="15"/>
      <c r="D132" s="4"/>
      <c r="E132" s="16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64"/>
      <c r="BN132" s="15"/>
    </row>
    <row r="133" spans="1:66" ht="15.75" customHeight="1">
      <c r="A133" s="16"/>
      <c r="B133" s="16"/>
      <c r="C133" s="15"/>
      <c r="D133" s="4"/>
      <c r="E133" s="16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15"/>
    </row>
    <row r="134" spans="1:66" ht="15.75" customHeight="1">
      <c r="A134" s="16"/>
      <c r="B134" s="16"/>
      <c r="C134" s="15"/>
      <c r="D134" s="4"/>
      <c r="E134" s="16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64"/>
      <c r="BN134" s="15"/>
    </row>
    <row r="135" spans="1:66" ht="15.75" customHeight="1">
      <c r="A135" s="4"/>
      <c r="B135" s="4"/>
      <c r="C135" s="121"/>
      <c r="D135" s="121"/>
      <c r="E135" s="121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1:66" ht="15.75" customHeight="1">
      <c r="A136" s="16"/>
      <c r="B136" s="16"/>
      <c r="C136" s="15"/>
      <c r="D136" s="16"/>
      <c r="E136" s="16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</row>
    <row r="137" spans="1:66" ht="15.75" customHeight="1">
      <c r="A137" s="16"/>
      <c r="B137" s="16"/>
      <c r="C137" s="4"/>
      <c r="D137" s="16"/>
      <c r="E137" s="16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4"/>
    </row>
    <row r="138" spans="1:66" ht="15.75" customHeight="1">
      <c r="A138" s="16"/>
      <c r="B138" s="16"/>
      <c r="C138" s="4"/>
      <c r="D138" s="16"/>
      <c r="E138" s="16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4"/>
    </row>
    <row r="139" spans="1:66" ht="15.75" customHeight="1">
      <c r="A139" s="16"/>
      <c r="B139" s="16"/>
      <c r="C139" s="4"/>
      <c r="D139" s="16"/>
      <c r="E139" s="16"/>
      <c r="F139" s="122"/>
      <c r="G139" s="122"/>
      <c r="H139" s="122"/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4"/>
    </row>
    <row r="140" spans="1:66" ht="15.75" customHeight="1">
      <c r="A140" s="16"/>
      <c r="B140" s="16"/>
      <c r="C140" s="4"/>
      <c r="D140" s="16"/>
      <c r="E140" s="16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4"/>
    </row>
    <row r="141" spans="1:66" ht="15.75" customHeight="1">
      <c r="A141" s="16"/>
      <c r="B141" s="16"/>
      <c r="C141" s="4"/>
      <c r="D141" s="16"/>
      <c r="E141" s="16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4"/>
    </row>
    <row r="142" spans="1:66" ht="15.75" customHeight="1">
      <c r="A142" s="16"/>
      <c r="B142" s="16"/>
      <c r="C142" s="4"/>
      <c r="D142" s="16"/>
      <c r="E142" s="16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4"/>
    </row>
    <row r="143" spans="1:66" ht="15.75" customHeight="1">
      <c r="A143" s="16"/>
      <c r="B143" s="16"/>
      <c r="C143" s="4"/>
      <c r="D143" s="16"/>
      <c r="E143" s="16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4"/>
    </row>
    <row r="144" spans="1:66" ht="15.75" customHeight="1">
      <c r="A144" s="16"/>
      <c r="B144" s="16"/>
      <c r="C144" s="15"/>
      <c r="D144" s="126"/>
      <c r="E144" s="126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</row>
    <row r="145" spans="1:66" ht="15.75" customHeight="1">
      <c r="A145" s="126"/>
      <c r="B145" s="126"/>
      <c r="C145" s="15"/>
      <c r="D145" s="126"/>
      <c r="E145" s="126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</row>
    <row r="146" spans="1:66" ht="15.75" customHeight="1">
      <c r="A146" s="10"/>
      <c r="B146" s="10"/>
      <c r="C146" s="10"/>
      <c r="D146" s="127"/>
      <c r="E146" s="127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10"/>
    </row>
    <row r="147" spans="1:66" ht="15.75" customHeight="1">
      <c r="A147" s="4"/>
      <c r="B147" s="4"/>
      <c r="C147" s="4"/>
      <c r="D147" s="4"/>
      <c r="E147" s="4"/>
      <c r="F147" s="128"/>
      <c r="G147" s="128"/>
      <c r="H147" s="128"/>
      <c r="I147" s="128"/>
      <c r="J147" s="128"/>
      <c r="K147" s="128"/>
      <c r="L147" s="128"/>
      <c r="M147" s="128"/>
      <c r="N147" s="128"/>
      <c r="O147" s="128"/>
      <c r="P147" s="128"/>
      <c r="Q147" s="128"/>
      <c r="R147" s="128"/>
      <c r="S147" s="128"/>
      <c r="T147" s="128"/>
      <c r="U147" s="128"/>
      <c r="V147" s="128"/>
      <c r="W147" s="128"/>
      <c r="X147" s="128"/>
      <c r="Y147" s="128"/>
      <c r="Z147" s="128"/>
      <c r="AA147" s="128"/>
      <c r="AB147" s="128"/>
      <c r="AC147" s="128"/>
      <c r="AD147" s="128"/>
      <c r="AE147" s="128"/>
      <c r="AF147" s="128"/>
      <c r="AG147" s="128"/>
      <c r="AH147" s="128"/>
      <c r="AI147" s="128"/>
      <c r="AJ147" s="128"/>
      <c r="AK147" s="128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4"/>
    </row>
    <row r="148" spans="1:66" ht="15.75" customHeight="1">
      <c r="A148" s="10"/>
      <c r="B148" s="10"/>
      <c r="C148" s="10"/>
      <c r="D148" s="10"/>
      <c r="E148" s="10"/>
      <c r="F148" s="56"/>
      <c r="G148" s="56"/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10"/>
    </row>
    <row r="149" spans="1:66" ht="15.75" customHeight="1">
      <c r="A149" s="4"/>
      <c r="B149" s="4"/>
      <c r="C149" s="4"/>
      <c r="D149" s="4"/>
      <c r="E149" s="4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/>
      <c r="AT149" s="129"/>
      <c r="AU149" s="129"/>
      <c r="AV149" s="129"/>
      <c r="AW149" s="129"/>
      <c r="AX149" s="129"/>
      <c r="AY149" s="129"/>
      <c r="AZ149" s="129"/>
      <c r="BA149" s="129"/>
      <c r="BB149" s="129"/>
      <c r="BC149" s="129"/>
      <c r="BD149" s="129"/>
      <c r="BE149" s="129"/>
      <c r="BF149" s="129"/>
      <c r="BG149" s="129"/>
      <c r="BH149" s="129"/>
      <c r="BI149" s="129"/>
      <c r="BJ149" s="129"/>
      <c r="BK149" s="129"/>
      <c r="BL149" s="129"/>
      <c r="BM149" s="129"/>
      <c r="BN149" s="4"/>
    </row>
    <row r="150" spans="1:66" ht="15.75" customHeight="1">
      <c r="A150" s="127"/>
      <c r="B150" s="127"/>
      <c r="C150" s="4"/>
      <c r="D150" s="127"/>
      <c r="E150" s="127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1:66" ht="15.75" customHeight="1">
      <c r="A151" s="17"/>
      <c r="B151" s="17"/>
      <c r="C151" s="17"/>
      <c r="D151" s="10"/>
      <c r="E151" s="17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</row>
    <row r="152" spans="1:66" ht="15.75" customHeight="1">
      <c r="A152" s="17"/>
      <c r="B152" s="17"/>
      <c r="C152" s="17"/>
      <c r="D152" s="4"/>
      <c r="E152" s="17"/>
      <c r="F152" s="60"/>
      <c r="G152" s="60"/>
      <c r="H152" s="60"/>
      <c r="I152" s="60"/>
      <c r="J152" s="60"/>
      <c r="K152" s="60"/>
      <c r="L152" s="31"/>
      <c r="M152" s="31"/>
      <c r="N152" s="3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</row>
    <row r="153" spans="1:66" ht="15.75" customHeight="1">
      <c r="A153" s="17"/>
      <c r="B153" s="17"/>
      <c r="C153" s="17"/>
      <c r="D153" s="10"/>
      <c r="E153" s="17"/>
      <c r="F153" s="131"/>
      <c r="G153" s="131"/>
      <c r="H153" s="131"/>
      <c r="I153" s="131"/>
      <c r="J153" s="131"/>
      <c r="K153" s="131"/>
      <c r="L153" s="131"/>
      <c r="M153" s="131"/>
      <c r="N153" s="13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</row>
    <row r="154" spans="1:66" ht="15.75" customHeight="1">
      <c r="A154" s="17"/>
      <c r="B154" s="17"/>
      <c r="C154" s="17"/>
      <c r="D154" s="10"/>
      <c r="E154" s="17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</row>
    <row r="155" spans="1:66" ht="15.75" customHeight="1">
      <c r="A155" s="17"/>
      <c r="B155" s="17"/>
      <c r="C155" s="53"/>
      <c r="D155" s="53"/>
      <c r="E155" s="17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1:66" ht="15.75" customHeight="1">
      <c r="A156" s="17"/>
      <c r="B156" s="17"/>
      <c r="C156" s="53"/>
      <c r="D156" s="53"/>
      <c r="E156" s="17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1:66" ht="15.75" customHeight="1">
      <c r="A157" s="4"/>
      <c r="B157" s="4"/>
      <c r="C157" s="53"/>
      <c r="D157" s="53"/>
      <c r="E157" s="17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  <c r="BF157" s="62"/>
      <c r="BG157" s="62"/>
      <c r="BH157" s="62"/>
      <c r="BI157" s="62"/>
      <c r="BJ157" s="62"/>
      <c r="BK157" s="62"/>
      <c r="BL157" s="62"/>
      <c r="BM157" s="62"/>
      <c r="BN157" s="4"/>
    </row>
    <row r="158" spans="1:66" ht="15.75" customHeight="1">
      <c r="A158" s="4"/>
      <c r="B158" s="4"/>
      <c r="C158" s="53"/>
      <c r="D158" s="53"/>
      <c r="E158" s="17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4"/>
    </row>
    <row r="159" spans="1:66" ht="15.75" customHeight="1">
      <c r="A159" s="53"/>
      <c r="B159" s="53"/>
      <c r="C159" s="4"/>
      <c r="D159" s="4"/>
      <c r="E159" s="53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1:66" ht="15.75" customHeight="1">
      <c r="A160" s="17"/>
      <c r="B160" s="17"/>
      <c r="C160" s="17"/>
      <c r="D160" s="10"/>
      <c r="E160" s="17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</row>
    <row r="161" spans="1:66" ht="15.75" customHeight="1">
      <c r="A161" s="4"/>
      <c r="B161" s="4"/>
      <c r="C161" s="53"/>
      <c r="D161" s="53"/>
      <c r="E161" s="53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4"/>
    </row>
    <row r="162" spans="1:66" ht="15.75" customHeight="1">
      <c r="A162" s="53"/>
      <c r="B162" s="53"/>
      <c r="C162" s="4"/>
      <c r="D162" s="4"/>
      <c r="E162" s="53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4"/>
    </row>
    <row r="163" spans="1:66" ht="15.75" customHeight="1">
      <c r="A163" s="17"/>
      <c r="B163" s="17"/>
      <c r="C163" s="17"/>
      <c r="D163" s="10"/>
      <c r="E163" s="17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</row>
    <row r="164" spans="1:66" ht="15.75" customHeight="1">
      <c r="A164" s="4"/>
      <c r="B164" s="4"/>
      <c r="C164" s="53"/>
      <c r="D164" s="53"/>
      <c r="E164" s="140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4"/>
    </row>
    <row r="165" spans="1:66" ht="15.75" customHeight="1">
      <c r="A165" s="4"/>
      <c r="B165" s="4"/>
      <c r="C165" s="53"/>
      <c r="D165" s="53"/>
      <c r="E165" s="53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1: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1:66" ht="15.75" customHeight="1">
      <c r="A167" s="17"/>
      <c r="B167" s="17"/>
      <c r="C167" s="17"/>
      <c r="D167" s="10"/>
      <c r="E167" s="17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</row>
    <row r="168" spans="1:66" ht="15.75" customHeight="1">
      <c r="A168" s="17"/>
      <c r="B168" s="17"/>
      <c r="C168" s="53"/>
      <c r="D168" s="53"/>
      <c r="E168" s="17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4"/>
    </row>
    <row r="169" spans="1:66" ht="15.75" customHeight="1">
      <c r="A169" s="140"/>
      <c r="B169" s="140"/>
      <c r="C169" s="53"/>
      <c r="D169" s="4"/>
      <c r="E169" s="140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1:66" ht="15.75" customHeight="1">
      <c r="A170" s="17"/>
      <c r="B170" s="17"/>
      <c r="C170" s="17"/>
      <c r="D170" s="10"/>
      <c r="E170" s="17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</row>
    <row r="171" spans="1:66" ht="15.75" customHeight="1">
      <c r="A171" s="53"/>
      <c r="B171" s="53"/>
      <c r="C171" s="53"/>
      <c r="D171" s="4"/>
      <c r="E171" s="53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64"/>
      <c r="BN171" s="4"/>
    </row>
    <row r="172" spans="1:66" ht="15.75" customHeight="1">
      <c r="A172" s="140"/>
      <c r="B172" s="140"/>
      <c r="C172" s="140"/>
      <c r="D172" s="4"/>
      <c r="E172" s="140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64"/>
      <c r="BN172" s="4"/>
    </row>
    <row r="173" spans="1:66" ht="15.75" customHeight="1">
      <c r="A173" s="17"/>
      <c r="B173" s="17"/>
      <c r="C173" s="17"/>
      <c r="D173" s="10"/>
      <c r="E173" s="17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  <c r="AF173" s="18"/>
      <c r="AG173" s="18"/>
      <c r="AH173" s="18"/>
      <c r="AI173" s="18"/>
      <c r="AJ173" s="18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/>
      <c r="BL173" s="18"/>
      <c r="BM173" s="18"/>
      <c r="BN173" s="10"/>
    </row>
    <row r="174" spans="1:66" ht="15.75" customHeight="1">
      <c r="A174" s="17"/>
      <c r="B174" s="17"/>
      <c r="C174" s="17"/>
      <c r="D174" s="4"/>
      <c r="E174" s="17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64"/>
      <c r="BN174" s="4"/>
    </row>
    <row r="175" spans="1:66" ht="15.75" customHeight="1">
      <c r="A175" s="10"/>
      <c r="B175" s="10"/>
      <c r="C175" s="10"/>
      <c r="D175" s="10"/>
      <c r="E175" s="10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0"/>
    </row>
    <row r="176" spans="1:66" ht="15.75" customHeight="1">
      <c r="A176" s="4"/>
      <c r="B176" s="4"/>
      <c r="C176" s="53"/>
      <c r="D176" s="53"/>
      <c r="E176" s="53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4"/>
    </row>
    <row r="177" spans="1:66" ht="15.75" customHeight="1">
      <c r="A177" s="4"/>
      <c r="B177" s="4"/>
      <c r="C177" s="53"/>
      <c r="D177" s="53"/>
      <c r="E177" s="53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64"/>
      <c r="BN177" s="64"/>
    </row>
    <row r="178" spans="1:66" ht="15.75" customHeight="1">
      <c r="A178" s="17"/>
      <c r="B178" s="17"/>
      <c r="C178" s="17"/>
      <c r="D178" s="4"/>
      <c r="E178" s="17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4"/>
    </row>
    <row r="179" spans="1:66" ht="15.75" customHeight="1">
      <c r="A179" s="10"/>
      <c r="B179" s="10"/>
      <c r="C179" s="10"/>
      <c r="D179" s="10"/>
      <c r="E179" s="10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0"/>
    </row>
    <row r="180" spans="1:66" ht="15.75" customHeight="1">
      <c r="A180" s="4"/>
      <c r="B180" s="4"/>
      <c r="C180" s="4"/>
      <c r="D180" s="53"/>
      <c r="E180" s="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  <c r="BM180" s="64"/>
      <c r="BN180" s="4"/>
    </row>
    <row r="181" spans="1:66" ht="15.75" customHeight="1">
      <c r="A181" s="10"/>
      <c r="B181" s="10"/>
      <c r="C181" s="4"/>
      <c r="D181" s="4"/>
      <c r="E181" s="10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  <c r="BD181" s="64"/>
      <c r="BE181" s="64"/>
      <c r="BF181" s="64"/>
      <c r="BG181" s="64"/>
      <c r="BH181" s="64"/>
      <c r="BI181" s="64"/>
      <c r="BJ181" s="64"/>
      <c r="BK181" s="64"/>
      <c r="BL181" s="64"/>
      <c r="BM181" s="64"/>
      <c r="BN181" s="4"/>
    </row>
    <row r="182" spans="1:66" ht="15.75" customHeight="1">
      <c r="A182" s="10"/>
      <c r="B182" s="10"/>
      <c r="C182" s="19"/>
      <c r="D182" s="19"/>
      <c r="E182" s="10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4"/>
    </row>
    <row r="183" spans="1:66" ht="15.75" customHeight="1">
      <c r="A183" s="4"/>
      <c r="B183" s="4"/>
      <c r="C183" s="53"/>
      <c r="D183" s="53"/>
      <c r="E183" s="53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  <c r="BD183" s="64"/>
      <c r="BE183" s="64"/>
      <c r="BF183" s="64"/>
      <c r="BG183" s="64"/>
      <c r="BH183" s="64"/>
      <c r="BI183" s="64"/>
      <c r="BJ183" s="64"/>
      <c r="BK183" s="64"/>
      <c r="BL183" s="64"/>
      <c r="BM183" s="64"/>
      <c r="BN183" s="4"/>
    </row>
    <row r="184" spans="1:66" ht="15.75" customHeight="1">
      <c r="A184" s="4"/>
      <c r="B184" s="4"/>
      <c r="C184" s="53"/>
      <c r="D184" s="4"/>
      <c r="E184" s="53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4"/>
    </row>
    <row r="185" spans="1:66" ht="15.75" customHeight="1">
      <c r="A185" s="10"/>
      <c r="B185" s="10"/>
      <c r="C185" s="10"/>
      <c r="D185" s="10"/>
      <c r="E185" s="10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0"/>
    </row>
    <row r="186" spans="1:66" ht="15.75" customHeight="1">
      <c r="A186" s="10"/>
      <c r="B186" s="10"/>
      <c r="C186" s="4"/>
      <c r="D186" s="4"/>
      <c r="E186" s="10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4"/>
      <c r="BK186" s="64"/>
      <c r="BL186" s="64"/>
      <c r="BM186" s="64"/>
      <c r="BN186" s="4"/>
    </row>
    <row r="187" spans="1:66" ht="15.75" customHeight="1">
      <c r="A187" s="10"/>
      <c r="B187" s="10"/>
      <c r="C187" s="4"/>
      <c r="D187" s="4"/>
      <c r="E187" s="10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4"/>
      <c r="BE187" s="64"/>
      <c r="BF187" s="64"/>
      <c r="BG187" s="64"/>
      <c r="BH187" s="64"/>
      <c r="BI187" s="64"/>
      <c r="BJ187" s="64"/>
      <c r="BK187" s="64"/>
      <c r="BL187" s="64"/>
      <c r="BM187" s="64"/>
      <c r="BN187" s="4"/>
    </row>
    <row r="188" spans="1:66" ht="15.75" customHeight="1">
      <c r="A188" s="10"/>
      <c r="B188" s="10"/>
      <c r="C188" s="4"/>
      <c r="D188" s="4"/>
      <c r="E188" s="10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4"/>
      <c r="BE188" s="64"/>
      <c r="BF188" s="64"/>
      <c r="BG188" s="64"/>
      <c r="BH188" s="64"/>
      <c r="BI188" s="64"/>
      <c r="BJ188" s="64"/>
      <c r="BK188" s="64"/>
      <c r="BL188" s="64"/>
      <c r="BM188" s="64"/>
      <c r="BN188" s="4"/>
    </row>
    <row r="189" spans="1:66" ht="15.75" customHeight="1">
      <c r="A189" s="10"/>
      <c r="B189" s="10"/>
      <c r="C189" s="4"/>
      <c r="D189" s="4"/>
      <c r="E189" s="10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64"/>
      <c r="BF189" s="64"/>
      <c r="BG189" s="64"/>
      <c r="BH189" s="64"/>
      <c r="BI189" s="64"/>
      <c r="BJ189" s="64"/>
      <c r="BK189" s="64"/>
      <c r="BL189" s="64"/>
      <c r="BM189" s="64"/>
      <c r="BN189" s="4"/>
    </row>
    <row r="190" spans="1:66" ht="15.75" customHeight="1">
      <c r="A190" s="17"/>
      <c r="B190" s="17"/>
      <c r="C190" s="17"/>
      <c r="D190" s="17"/>
      <c r="E190" s="17"/>
      <c r="F190" s="151"/>
      <c r="G190" s="151"/>
      <c r="H190" s="151"/>
      <c r="I190" s="151"/>
      <c r="J190" s="151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  <c r="AA190" s="151"/>
      <c r="AB190" s="151"/>
      <c r="AC190" s="151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0"/>
    </row>
    <row r="191" spans="1:66" ht="15.75" customHeight="1">
      <c r="A191" s="4"/>
      <c r="B191" s="4"/>
      <c r="C191" s="53"/>
      <c r="D191" s="53"/>
      <c r="E191" s="53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1:66" ht="15.75" customHeight="1">
      <c r="A192" s="152"/>
      <c r="B192" s="152"/>
      <c r="C192" s="15"/>
      <c r="D192" s="152"/>
      <c r="E192" s="152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</row>
    <row r="193" spans="1:66" ht="15.75" customHeight="1">
      <c r="A193" s="17"/>
      <c r="B193" s="17"/>
      <c r="C193" s="17"/>
      <c r="D193" s="153"/>
      <c r="E193" s="153"/>
      <c r="F193" s="151"/>
      <c r="G193" s="151"/>
      <c r="H193" s="151"/>
      <c r="I193" s="151"/>
      <c r="J193" s="151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  <c r="AA193" s="151"/>
      <c r="AB193" s="151"/>
      <c r="AC193" s="151"/>
      <c r="AD193" s="151"/>
      <c r="AE193" s="151"/>
      <c r="AF193" s="151"/>
      <c r="AG193" s="151"/>
      <c r="AH193" s="151"/>
      <c r="AI193" s="151"/>
      <c r="AJ193" s="151"/>
      <c r="AK193" s="151"/>
      <c r="AL193" s="151"/>
      <c r="AM193" s="151"/>
      <c r="AN193" s="151"/>
      <c r="AO193" s="151"/>
      <c r="AP193" s="151"/>
      <c r="AQ193" s="151"/>
      <c r="AR193" s="151"/>
      <c r="AS193" s="151"/>
      <c r="AT193" s="151"/>
      <c r="AU193" s="151"/>
      <c r="AV193" s="151"/>
      <c r="AW193" s="151"/>
      <c r="AX193" s="151"/>
      <c r="AY193" s="151"/>
      <c r="AZ193" s="151"/>
      <c r="BA193" s="151"/>
      <c r="BB193" s="151"/>
      <c r="BC193" s="151"/>
      <c r="BD193" s="151"/>
      <c r="BE193" s="151"/>
      <c r="BF193" s="151"/>
      <c r="BG193" s="151"/>
      <c r="BH193" s="151"/>
      <c r="BI193" s="151"/>
      <c r="BJ193" s="151"/>
      <c r="BK193" s="151"/>
      <c r="BL193" s="151"/>
      <c r="BM193" s="151"/>
      <c r="BN193" s="10"/>
    </row>
    <row r="194" spans="1:66" ht="15.75" customHeight="1">
      <c r="A194" s="4"/>
      <c r="B194" s="4"/>
      <c r="C194" s="53"/>
      <c r="D194" s="53"/>
      <c r="E194" s="53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/>
      <c r="BL194" s="129"/>
      <c r="BM194" s="129"/>
      <c r="BN194" s="4"/>
    </row>
    <row r="195" spans="1:66" ht="15.75" customHeight="1">
      <c r="A195" s="4"/>
      <c r="B195" s="4"/>
      <c r="C195" s="53"/>
      <c r="D195" s="53"/>
      <c r="E195" s="53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1:6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1:66" ht="15.75" customHeight="1">
      <c r="A197" s="4"/>
      <c r="B197" s="4"/>
      <c r="C197" s="4"/>
      <c r="D197" s="4"/>
      <c r="E197" s="4"/>
      <c r="F197" s="128"/>
      <c r="G197" s="128"/>
      <c r="H197" s="128"/>
      <c r="I197" s="128"/>
      <c r="J197" s="128"/>
      <c r="K197" s="128"/>
      <c r="L197" s="128"/>
      <c r="M197" s="128"/>
      <c r="N197" s="128"/>
      <c r="O197" s="128"/>
      <c r="P197" s="128"/>
      <c r="Q197" s="128"/>
      <c r="R197" s="128"/>
      <c r="S197" s="128"/>
      <c r="T197" s="128"/>
      <c r="U197" s="128"/>
      <c r="V197" s="128"/>
      <c r="W197" s="128"/>
      <c r="X197" s="128"/>
      <c r="Y197" s="128"/>
      <c r="Z197" s="128"/>
      <c r="AA197" s="128"/>
      <c r="AB197" s="128"/>
      <c r="AC197" s="128"/>
      <c r="AD197" s="128"/>
      <c r="AE197" s="128"/>
      <c r="AF197" s="128"/>
      <c r="AG197" s="128"/>
      <c r="AH197" s="128"/>
      <c r="AI197" s="128"/>
      <c r="AJ197" s="128"/>
      <c r="AK197" s="128"/>
      <c r="AL197" s="128"/>
      <c r="AM197" s="128"/>
      <c r="AN197" s="128"/>
      <c r="AO197" s="128"/>
      <c r="AP197" s="128"/>
      <c r="AQ197" s="128"/>
      <c r="AR197" s="128"/>
      <c r="AS197" s="128"/>
      <c r="AT197" s="128"/>
      <c r="AU197" s="128"/>
      <c r="AV197" s="128"/>
      <c r="AW197" s="128"/>
      <c r="AX197" s="128"/>
      <c r="AY197" s="128"/>
      <c r="AZ197" s="128"/>
      <c r="BA197" s="128"/>
      <c r="BB197" s="128"/>
      <c r="BC197" s="128"/>
      <c r="BD197" s="128"/>
      <c r="BE197" s="128"/>
      <c r="BF197" s="128"/>
      <c r="BG197" s="128"/>
      <c r="BH197" s="128"/>
      <c r="BI197" s="128"/>
      <c r="BJ197" s="128"/>
      <c r="BK197" s="128"/>
      <c r="BL197" s="128"/>
      <c r="BM197" s="128"/>
      <c r="BN197" s="4"/>
    </row>
    <row r="198" spans="1:66" ht="15.75" customHeight="1">
      <c r="A198" s="4"/>
      <c r="B198" s="4"/>
      <c r="C198" s="4"/>
      <c r="D198" s="4"/>
      <c r="E198" s="4"/>
      <c r="F198" s="128"/>
      <c r="G198" s="128"/>
      <c r="H198" s="128"/>
      <c r="I198" s="128"/>
      <c r="J198" s="128"/>
      <c r="K198" s="128"/>
      <c r="L198" s="128"/>
      <c r="M198" s="128"/>
      <c r="N198" s="128"/>
      <c r="O198" s="128"/>
      <c r="P198" s="128"/>
      <c r="Q198" s="128"/>
      <c r="R198" s="128"/>
      <c r="S198" s="128"/>
      <c r="T198" s="128"/>
      <c r="U198" s="128"/>
      <c r="V198" s="128"/>
      <c r="W198" s="128"/>
      <c r="X198" s="128"/>
      <c r="Y198" s="128"/>
      <c r="Z198" s="128"/>
      <c r="AA198" s="128"/>
      <c r="AB198" s="128"/>
      <c r="AC198" s="128"/>
      <c r="AD198" s="128"/>
      <c r="AE198" s="128"/>
      <c r="AF198" s="128"/>
      <c r="AG198" s="128"/>
      <c r="AH198" s="128"/>
      <c r="AI198" s="128"/>
      <c r="AJ198" s="128"/>
      <c r="AK198" s="128"/>
      <c r="AL198" s="128"/>
      <c r="AM198" s="128"/>
      <c r="AN198" s="128"/>
      <c r="AO198" s="128"/>
      <c r="AP198" s="128"/>
      <c r="AQ198" s="128"/>
      <c r="AR198" s="128"/>
      <c r="AS198" s="128"/>
      <c r="AT198" s="128"/>
      <c r="AU198" s="128"/>
      <c r="AV198" s="128"/>
      <c r="AW198" s="128"/>
      <c r="AX198" s="128"/>
      <c r="AY198" s="128"/>
      <c r="AZ198" s="128"/>
      <c r="BA198" s="128"/>
      <c r="BB198" s="128"/>
      <c r="BC198" s="128"/>
      <c r="BD198" s="128"/>
      <c r="BE198" s="128"/>
      <c r="BF198" s="128"/>
      <c r="BG198" s="128"/>
      <c r="BH198" s="128"/>
      <c r="BI198" s="128"/>
      <c r="BJ198" s="128"/>
      <c r="BK198" s="128"/>
      <c r="BL198" s="128"/>
      <c r="BM198" s="128"/>
      <c r="BN198" s="4"/>
    </row>
    <row r="199" spans="1:66" ht="15.75" customHeight="1">
      <c r="A199" s="4"/>
      <c r="B199" s="4"/>
      <c r="C199" s="4"/>
      <c r="D199" s="4"/>
      <c r="E199" s="4"/>
      <c r="F199" s="128"/>
      <c r="G199" s="128"/>
      <c r="H199" s="128"/>
      <c r="I199" s="128"/>
      <c r="J199" s="128"/>
      <c r="K199" s="128"/>
      <c r="L199" s="128"/>
      <c r="M199" s="128"/>
      <c r="N199" s="128"/>
      <c r="O199" s="128"/>
      <c r="P199" s="128"/>
      <c r="Q199" s="128"/>
      <c r="R199" s="128"/>
      <c r="S199" s="128"/>
      <c r="T199" s="128"/>
      <c r="U199" s="128"/>
      <c r="V199" s="128"/>
      <c r="W199" s="128"/>
      <c r="X199" s="128"/>
      <c r="Y199" s="128"/>
      <c r="Z199" s="128"/>
      <c r="AA199" s="128"/>
      <c r="AB199" s="128"/>
      <c r="AC199" s="128"/>
      <c r="AD199" s="128"/>
      <c r="AE199" s="128"/>
      <c r="AF199" s="128"/>
      <c r="AG199" s="128"/>
      <c r="AH199" s="128"/>
      <c r="AI199" s="128"/>
      <c r="AJ199" s="128"/>
      <c r="AK199" s="128"/>
      <c r="AL199" s="128"/>
      <c r="AM199" s="128"/>
      <c r="AN199" s="128"/>
      <c r="AO199" s="128"/>
      <c r="AP199" s="128"/>
      <c r="AQ199" s="128"/>
      <c r="AR199" s="128"/>
      <c r="AS199" s="128"/>
      <c r="AT199" s="128"/>
      <c r="AU199" s="128"/>
      <c r="AV199" s="128"/>
      <c r="AW199" s="128"/>
      <c r="AX199" s="128"/>
      <c r="AY199" s="128"/>
      <c r="AZ199" s="128"/>
      <c r="BA199" s="128"/>
      <c r="BB199" s="128"/>
      <c r="BC199" s="128"/>
      <c r="BD199" s="128"/>
      <c r="BE199" s="128"/>
      <c r="BF199" s="128"/>
      <c r="BG199" s="128"/>
      <c r="BH199" s="128"/>
      <c r="BI199" s="128"/>
      <c r="BJ199" s="128"/>
      <c r="BK199" s="128"/>
      <c r="BL199" s="128"/>
      <c r="BM199" s="128"/>
      <c r="BN199" s="4"/>
    </row>
    <row r="200" spans="1:66" ht="15.75" customHeight="1">
      <c r="A200" s="4"/>
      <c r="B200" s="4"/>
      <c r="C200" s="4"/>
      <c r="D200" s="4"/>
      <c r="E200" s="4"/>
      <c r="F200" s="128"/>
      <c r="G200" s="128"/>
      <c r="H200" s="128"/>
      <c r="I200" s="128"/>
      <c r="J200" s="128"/>
      <c r="K200" s="128"/>
      <c r="L200" s="128"/>
      <c r="M200" s="128"/>
      <c r="N200" s="128"/>
      <c r="O200" s="128"/>
      <c r="P200" s="128"/>
      <c r="Q200" s="128"/>
      <c r="R200" s="128"/>
      <c r="S200" s="128"/>
      <c r="T200" s="128"/>
      <c r="U200" s="128"/>
      <c r="V200" s="128"/>
      <c r="W200" s="128"/>
      <c r="X200" s="128"/>
      <c r="Y200" s="128"/>
      <c r="Z200" s="128"/>
      <c r="AA200" s="128"/>
      <c r="AB200" s="128"/>
      <c r="AC200" s="128"/>
      <c r="AD200" s="128"/>
      <c r="AE200" s="128"/>
      <c r="AF200" s="128"/>
      <c r="AG200" s="128"/>
      <c r="AH200" s="128"/>
      <c r="AI200" s="128"/>
      <c r="AJ200" s="128"/>
      <c r="AK200" s="128"/>
      <c r="AL200" s="128"/>
      <c r="AM200" s="128"/>
      <c r="AN200" s="128"/>
      <c r="AO200" s="128"/>
      <c r="AP200" s="128"/>
      <c r="AQ200" s="128"/>
      <c r="AR200" s="128"/>
      <c r="AS200" s="128"/>
      <c r="AT200" s="128"/>
      <c r="AU200" s="128"/>
      <c r="AV200" s="128"/>
      <c r="AW200" s="128"/>
      <c r="AX200" s="128"/>
      <c r="AY200" s="128"/>
      <c r="AZ200" s="128"/>
      <c r="BA200" s="128"/>
      <c r="BB200" s="128"/>
      <c r="BC200" s="128"/>
      <c r="BD200" s="128"/>
      <c r="BE200" s="128"/>
      <c r="BF200" s="128"/>
      <c r="BG200" s="128"/>
      <c r="BH200" s="128"/>
      <c r="BI200" s="128"/>
      <c r="BJ200" s="128"/>
      <c r="BK200" s="128"/>
      <c r="BL200" s="128"/>
      <c r="BM200" s="128"/>
      <c r="BN200" s="4"/>
    </row>
    <row r="201" spans="1:66" ht="15.75" customHeight="1">
      <c r="A201" s="4"/>
      <c r="B201" s="4"/>
      <c r="C201" s="4"/>
      <c r="D201" s="15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1:6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1:6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1:6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1:6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1:6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1:6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1:6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1:6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1:6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1:6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1:6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1:6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1:6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1:6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1:6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1:6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1:6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1:6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1:6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1:6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1:6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1:6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1:6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1:6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1:6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1:6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1:6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1:6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1:6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1:6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1:6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1:6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1:6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1:6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1:6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1:6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1:66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1:66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1:66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1:66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1:66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1:66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1:66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1:66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1:66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1:66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1:66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1:66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1:66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1:66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1:66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1:66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1:66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1:66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1:66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1:66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1:66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1:66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1:66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1:66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1:66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1:66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1:66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1:66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1:66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1:66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1:66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1:66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1:66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1:66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1:66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1:66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1:66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1:66" ht="15.75" customHeight="1">
      <c r="A275" s="63"/>
      <c r="B275" s="63"/>
      <c r="C275" s="63"/>
      <c r="D275" s="63"/>
      <c r="E275" s="63"/>
      <c r="BN275" s="4"/>
    </row>
    <row r="276" spans="1:66" ht="15.75" customHeight="1">
      <c r="A276" s="63"/>
      <c r="B276" s="63"/>
      <c r="C276" s="63"/>
      <c r="D276" s="63"/>
      <c r="E276" s="63"/>
      <c r="BN276" s="4"/>
    </row>
    <row r="277" spans="1:66" ht="15.75" customHeight="1">
      <c r="A277" s="63"/>
      <c r="B277" s="63"/>
      <c r="C277" s="63"/>
      <c r="D277" s="63"/>
      <c r="E277" s="63"/>
      <c r="BN277" s="4"/>
    </row>
    <row r="278" spans="1:66" ht="15.75" customHeight="1">
      <c r="A278" s="63"/>
      <c r="B278" s="63"/>
      <c r="C278" s="63"/>
      <c r="D278" s="63"/>
      <c r="E278" s="63"/>
      <c r="BN278" s="4"/>
    </row>
    <row r="279" spans="1:66" ht="15.75" customHeight="1">
      <c r="A279" s="63"/>
      <c r="B279" s="63"/>
      <c r="C279" s="63"/>
      <c r="D279" s="63"/>
      <c r="E279" s="63"/>
      <c r="BN279" s="4"/>
    </row>
    <row r="280" spans="1:66" ht="15.75" customHeight="1">
      <c r="A280" s="63"/>
      <c r="B280" s="63"/>
      <c r="C280" s="63"/>
      <c r="D280" s="63"/>
      <c r="E280" s="63"/>
      <c r="BN280" s="4"/>
    </row>
    <row r="281" spans="1:66" ht="15.75" customHeight="1">
      <c r="A281" s="63"/>
      <c r="B281" s="63"/>
      <c r="C281" s="63"/>
      <c r="D281" s="63"/>
      <c r="E281" s="63"/>
      <c r="BN281" s="4"/>
    </row>
    <row r="282" spans="1:66" ht="15.75" customHeight="1">
      <c r="A282" s="63"/>
      <c r="B282" s="63"/>
      <c r="C282" s="63"/>
      <c r="D282" s="63"/>
      <c r="E282" s="63"/>
      <c r="BN282" s="4"/>
    </row>
    <row r="283" spans="1:66" ht="15.75" customHeight="1">
      <c r="A283" s="63"/>
      <c r="B283" s="63"/>
      <c r="C283" s="63"/>
      <c r="D283" s="63"/>
      <c r="E283" s="63"/>
      <c r="BN283" s="4"/>
    </row>
    <row r="284" spans="1:66" ht="15.75" customHeight="1">
      <c r="A284" s="63"/>
      <c r="B284" s="63"/>
      <c r="C284" s="63"/>
      <c r="D284" s="63"/>
      <c r="E284" s="63"/>
      <c r="BN284" s="4"/>
    </row>
    <row r="285" spans="1:66" ht="15.75" customHeight="1">
      <c r="A285" s="63"/>
      <c r="B285" s="63"/>
      <c r="C285" s="63"/>
      <c r="D285" s="63"/>
      <c r="E285" s="63"/>
      <c r="BN285" s="4"/>
    </row>
    <row r="286" spans="1:66" ht="15.75" customHeight="1">
      <c r="A286" s="63"/>
      <c r="B286" s="63"/>
      <c r="C286" s="63"/>
      <c r="D286" s="63"/>
      <c r="E286" s="63"/>
      <c r="BN286" s="4"/>
    </row>
    <row r="287" spans="1:66" ht="15.75" customHeight="1">
      <c r="A287" s="63"/>
      <c r="B287" s="63"/>
      <c r="C287" s="63"/>
      <c r="D287" s="63"/>
      <c r="E287" s="63"/>
      <c r="BN287" s="4"/>
    </row>
    <row r="288" spans="1:66" ht="15.75" customHeight="1">
      <c r="A288" s="63"/>
      <c r="B288" s="63"/>
      <c r="C288" s="63"/>
      <c r="D288" s="63"/>
      <c r="E288" s="63"/>
      <c r="BN288" s="4"/>
    </row>
    <row r="289" spans="1:66" ht="15.75" customHeight="1">
      <c r="A289" s="63"/>
      <c r="B289" s="63"/>
      <c r="C289" s="63"/>
      <c r="D289" s="63"/>
      <c r="E289" s="63"/>
      <c r="BN289" s="4"/>
    </row>
    <row r="290" spans="1:66" ht="15.75" customHeight="1">
      <c r="A290" s="63"/>
      <c r="B290" s="63"/>
      <c r="C290" s="63"/>
      <c r="D290" s="63"/>
      <c r="E290" s="63"/>
      <c r="BN290" s="4"/>
    </row>
    <row r="291" spans="1:66" ht="15.75" customHeight="1">
      <c r="A291" s="63"/>
      <c r="B291" s="63"/>
      <c r="C291" s="63"/>
      <c r="D291" s="63"/>
      <c r="E291" s="63"/>
      <c r="BN291" s="4"/>
    </row>
    <row r="292" spans="1:66" ht="15.75" customHeight="1">
      <c r="A292" s="63"/>
      <c r="B292" s="63"/>
      <c r="C292" s="63"/>
      <c r="D292" s="63"/>
      <c r="E292" s="63"/>
      <c r="BN292" s="4"/>
    </row>
    <row r="293" spans="1:66" ht="15.75" customHeight="1">
      <c r="A293" s="63"/>
      <c r="B293" s="63"/>
      <c r="C293" s="63"/>
      <c r="D293" s="63"/>
      <c r="E293" s="63"/>
      <c r="BN293" s="4"/>
    </row>
    <row r="294" spans="1:66" ht="15.75" customHeight="1">
      <c r="A294" s="63"/>
      <c r="B294" s="63"/>
      <c r="C294" s="63"/>
      <c r="D294" s="63"/>
      <c r="E294" s="63"/>
      <c r="BN294" s="4"/>
    </row>
    <row r="295" spans="1:66" ht="15.75" customHeight="1">
      <c r="A295" s="63"/>
      <c r="B295" s="63"/>
      <c r="C295" s="63"/>
      <c r="D295" s="63"/>
      <c r="E295" s="63"/>
      <c r="BN295" s="4"/>
    </row>
    <row r="296" spans="1:66" ht="15.75" customHeight="1">
      <c r="A296" s="63"/>
      <c r="B296" s="63"/>
      <c r="C296" s="63"/>
      <c r="D296" s="63"/>
      <c r="E296" s="63"/>
      <c r="BN296" s="4"/>
    </row>
    <row r="297" spans="1:66" ht="15.75" customHeight="1">
      <c r="A297" s="63"/>
      <c r="B297" s="63"/>
      <c r="C297" s="63"/>
      <c r="D297" s="63"/>
      <c r="E297" s="63"/>
      <c r="BN297" s="4"/>
    </row>
    <row r="298" spans="1:66" ht="15.75" customHeight="1">
      <c r="A298" s="63"/>
      <c r="B298" s="63"/>
      <c r="C298" s="63"/>
      <c r="D298" s="63"/>
      <c r="E298" s="63"/>
      <c r="BN298" s="4"/>
    </row>
    <row r="299" spans="1:66" ht="15.75" customHeight="1">
      <c r="A299" s="63"/>
      <c r="B299" s="63"/>
      <c r="C299" s="63"/>
      <c r="D299" s="63"/>
      <c r="E299" s="63"/>
      <c r="BN299" s="4"/>
    </row>
    <row r="300" spans="1:66" ht="15.75" customHeight="1">
      <c r="A300" s="63"/>
      <c r="B300" s="63"/>
      <c r="C300" s="63"/>
      <c r="D300" s="63"/>
      <c r="E300" s="63"/>
      <c r="BN300" s="4"/>
    </row>
    <row r="301" spans="1:66" ht="15.75" customHeight="1">
      <c r="A301" s="63"/>
      <c r="B301" s="63"/>
      <c r="C301" s="63"/>
      <c r="D301" s="63"/>
      <c r="E301" s="63"/>
      <c r="BN301" s="4"/>
    </row>
    <row r="302" spans="1:66" ht="15.75" customHeight="1">
      <c r="A302" s="63"/>
      <c r="B302" s="63"/>
      <c r="C302" s="63"/>
      <c r="D302" s="63"/>
      <c r="E302" s="63"/>
      <c r="BN302" s="4"/>
    </row>
    <row r="303" spans="1:66" ht="15.75" customHeight="1">
      <c r="A303" s="63"/>
      <c r="B303" s="63"/>
      <c r="C303" s="63"/>
      <c r="D303" s="63"/>
      <c r="E303" s="63"/>
      <c r="BN303" s="4"/>
    </row>
    <row r="304" spans="1:66" ht="15.75" customHeight="1">
      <c r="A304" s="63"/>
      <c r="B304" s="63"/>
      <c r="C304" s="63"/>
      <c r="D304" s="63"/>
      <c r="E304" s="63"/>
      <c r="BN304" s="4"/>
    </row>
    <row r="305" spans="1:66" ht="15.75" customHeight="1">
      <c r="A305" s="63"/>
      <c r="B305" s="63"/>
      <c r="C305" s="63"/>
      <c r="D305" s="63"/>
      <c r="E305" s="63"/>
      <c r="BN305" s="4"/>
    </row>
    <row r="306" spans="1:66" ht="15.75" customHeight="1">
      <c r="A306" s="63"/>
      <c r="B306" s="63"/>
      <c r="C306" s="63"/>
      <c r="D306" s="63"/>
      <c r="E306" s="63"/>
      <c r="BN306" s="4"/>
    </row>
    <row r="307" spans="1:66" ht="15.75" customHeight="1">
      <c r="A307" s="63"/>
      <c r="B307" s="63"/>
      <c r="C307" s="63"/>
      <c r="D307" s="63"/>
      <c r="E307" s="63"/>
      <c r="BN307" s="4"/>
    </row>
    <row r="308" spans="1:66" ht="15.75" customHeight="1">
      <c r="A308" s="63"/>
      <c r="B308" s="63"/>
      <c r="C308" s="63"/>
      <c r="D308" s="63"/>
      <c r="E308" s="63"/>
      <c r="BN308" s="4"/>
    </row>
    <row r="309" spans="1:66" ht="15.75" customHeight="1">
      <c r="A309" s="63"/>
      <c r="B309" s="63"/>
      <c r="C309" s="63"/>
      <c r="D309" s="63"/>
      <c r="E309" s="63"/>
      <c r="BN309" s="4"/>
    </row>
    <row r="310" spans="1:66" ht="15.75" customHeight="1">
      <c r="A310" s="63"/>
      <c r="B310" s="63"/>
      <c r="C310" s="63"/>
      <c r="D310" s="63"/>
      <c r="E310" s="63"/>
      <c r="BN310" s="4"/>
    </row>
    <row r="311" spans="1:66" ht="15.75" customHeight="1">
      <c r="A311" s="63"/>
      <c r="B311" s="63"/>
      <c r="C311" s="63"/>
      <c r="D311" s="63"/>
      <c r="E311" s="63"/>
      <c r="BN311" s="4"/>
    </row>
    <row r="312" spans="1:66" ht="15.75" customHeight="1">
      <c r="A312" s="63"/>
      <c r="B312" s="63"/>
      <c r="C312" s="63"/>
      <c r="D312" s="63"/>
      <c r="E312" s="63"/>
      <c r="BN312" s="4"/>
    </row>
    <row r="313" spans="1:66" ht="15.75" customHeight="1">
      <c r="A313" s="63"/>
      <c r="B313" s="63"/>
      <c r="C313" s="63"/>
      <c r="D313" s="63"/>
      <c r="E313" s="63"/>
      <c r="BN313" s="4"/>
    </row>
    <row r="314" spans="1:66" ht="15.75" customHeight="1">
      <c r="A314" s="63"/>
      <c r="B314" s="63"/>
      <c r="C314" s="63"/>
      <c r="D314" s="63"/>
      <c r="E314" s="63"/>
      <c r="BN314" s="4"/>
    </row>
    <row r="315" spans="1:66" ht="15.75" customHeight="1">
      <c r="A315" s="63"/>
      <c r="B315" s="63"/>
      <c r="C315" s="63"/>
      <c r="D315" s="63"/>
      <c r="E315" s="63"/>
      <c r="BN315" s="4"/>
    </row>
    <row r="316" spans="1:66" ht="15.75" customHeight="1">
      <c r="A316" s="63"/>
      <c r="B316" s="63"/>
      <c r="C316" s="63"/>
      <c r="D316" s="63"/>
      <c r="E316" s="63"/>
      <c r="BN316" s="4"/>
    </row>
    <row r="317" spans="1:66" ht="15.75" customHeight="1">
      <c r="A317" s="63"/>
      <c r="B317" s="63"/>
      <c r="C317" s="63"/>
      <c r="D317" s="63"/>
      <c r="E317" s="63"/>
      <c r="BN317" s="4"/>
    </row>
    <row r="318" spans="1:66" ht="15.75" customHeight="1">
      <c r="A318" s="63"/>
      <c r="B318" s="63"/>
      <c r="C318" s="63"/>
      <c r="D318" s="63"/>
      <c r="E318" s="63"/>
      <c r="BN318" s="4"/>
    </row>
    <row r="319" spans="1:66" ht="15.75" customHeight="1">
      <c r="A319" s="63"/>
      <c r="B319" s="63"/>
      <c r="C319" s="63"/>
      <c r="D319" s="63"/>
      <c r="E319" s="63"/>
      <c r="BN319" s="4"/>
    </row>
    <row r="320" spans="1:66" ht="15.75" customHeight="1">
      <c r="A320" s="63"/>
      <c r="B320" s="63"/>
      <c r="C320" s="63"/>
      <c r="D320" s="63"/>
      <c r="E320" s="63"/>
      <c r="BN320" s="4"/>
    </row>
    <row r="321" spans="1:66" ht="15.75" customHeight="1">
      <c r="A321" s="63"/>
      <c r="B321" s="63"/>
      <c r="C321" s="63"/>
      <c r="D321" s="63"/>
      <c r="E321" s="63"/>
      <c r="BN321" s="4"/>
    </row>
    <row r="322" spans="1:66" ht="15.75" customHeight="1">
      <c r="A322" s="63"/>
      <c r="B322" s="63"/>
      <c r="C322" s="63"/>
      <c r="D322" s="63"/>
      <c r="E322" s="63"/>
      <c r="BN322" s="4"/>
    </row>
    <row r="323" spans="1:66" ht="15.75" customHeight="1">
      <c r="A323" s="63"/>
      <c r="B323" s="63"/>
      <c r="C323" s="63"/>
      <c r="D323" s="63"/>
      <c r="E323" s="63"/>
      <c r="BN323" s="4"/>
    </row>
    <row r="324" spans="1:66" ht="15.75" customHeight="1">
      <c r="A324" s="63"/>
      <c r="B324" s="63"/>
      <c r="C324" s="63"/>
      <c r="D324" s="63"/>
      <c r="E324" s="63"/>
      <c r="BN324" s="4"/>
    </row>
    <row r="325" spans="1:66" ht="15.75" customHeight="1">
      <c r="A325" s="63"/>
      <c r="B325" s="63"/>
      <c r="C325" s="63"/>
      <c r="D325" s="63"/>
      <c r="E325" s="63"/>
      <c r="BN325" s="4"/>
    </row>
    <row r="326" spans="1:66" ht="15.75" customHeight="1">
      <c r="A326" s="63"/>
      <c r="B326" s="63"/>
      <c r="C326" s="63"/>
      <c r="D326" s="63"/>
      <c r="E326" s="63"/>
      <c r="BN326" s="4"/>
    </row>
    <row r="327" spans="1:66" ht="15.75" customHeight="1">
      <c r="A327" s="63"/>
      <c r="B327" s="63"/>
      <c r="C327" s="63"/>
      <c r="D327" s="63"/>
      <c r="E327" s="63"/>
      <c r="BN327" s="4"/>
    </row>
    <row r="328" spans="1:66" ht="15.75" customHeight="1">
      <c r="A328" s="63"/>
      <c r="B328" s="63"/>
      <c r="C328" s="63"/>
      <c r="D328" s="63"/>
      <c r="E328" s="63"/>
      <c r="BN328" s="4"/>
    </row>
    <row r="329" spans="1:66" ht="15.75" customHeight="1">
      <c r="A329" s="63"/>
      <c r="B329" s="63"/>
      <c r="C329" s="63"/>
      <c r="D329" s="63"/>
      <c r="E329" s="63"/>
      <c r="BN329" s="4"/>
    </row>
    <row r="330" spans="1:66" ht="15.75" customHeight="1">
      <c r="A330" s="63"/>
      <c r="B330" s="63"/>
      <c r="C330" s="63"/>
      <c r="D330" s="63"/>
      <c r="E330" s="63"/>
      <c r="BN330" s="4"/>
    </row>
    <row r="331" spans="1:66" ht="15.75" customHeight="1">
      <c r="A331" s="63"/>
      <c r="B331" s="63"/>
      <c r="C331" s="63"/>
      <c r="D331" s="63"/>
      <c r="E331" s="63"/>
      <c r="BN331" s="4"/>
    </row>
    <row r="332" spans="1:66" ht="15.75" customHeight="1">
      <c r="A332" s="63"/>
      <c r="B332" s="63"/>
      <c r="C332" s="63"/>
      <c r="D332" s="63"/>
      <c r="E332" s="63"/>
      <c r="BN332" s="4"/>
    </row>
    <row r="333" spans="1:66" ht="15.75" customHeight="1">
      <c r="A333" s="63"/>
      <c r="B333" s="63"/>
      <c r="C333" s="63"/>
      <c r="D333" s="63"/>
      <c r="E333" s="63"/>
      <c r="BN333" s="4"/>
    </row>
    <row r="334" spans="1:66" ht="15.75" customHeight="1">
      <c r="A334" s="63"/>
      <c r="B334" s="63"/>
      <c r="C334" s="63"/>
      <c r="D334" s="63"/>
      <c r="E334" s="63"/>
      <c r="BN334" s="4"/>
    </row>
    <row r="335" spans="1:66" ht="15.75" customHeight="1">
      <c r="A335" s="63"/>
      <c r="B335" s="63"/>
      <c r="C335" s="63"/>
      <c r="D335" s="63"/>
      <c r="E335" s="63"/>
      <c r="BN335" s="4"/>
    </row>
    <row r="336" spans="1:66" ht="15.75" customHeight="1">
      <c r="A336" s="63"/>
      <c r="B336" s="63"/>
      <c r="C336" s="63"/>
      <c r="D336" s="63"/>
      <c r="E336" s="63"/>
      <c r="BN336" s="4"/>
    </row>
    <row r="337" spans="1:66" ht="15.75" customHeight="1">
      <c r="A337" s="63"/>
      <c r="B337" s="63"/>
      <c r="C337" s="63"/>
      <c r="D337" s="63"/>
      <c r="E337" s="63"/>
      <c r="BN337" s="4"/>
    </row>
    <row r="338" spans="1:66" ht="15.75" customHeight="1">
      <c r="A338" s="63"/>
      <c r="B338" s="63"/>
      <c r="C338" s="63"/>
      <c r="D338" s="63"/>
      <c r="E338" s="63"/>
      <c r="BN338" s="4"/>
    </row>
    <row r="339" spans="1:66" ht="15.75" customHeight="1">
      <c r="A339" s="63"/>
      <c r="B339" s="63"/>
      <c r="C339" s="63"/>
      <c r="D339" s="63"/>
      <c r="E339" s="63"/>
      <c r="BN339" s="4"/>
    </row>
    <row r="340" spans="1:66" ht="15.75" customHeight="1">
      <c r="A340" s="63"/>
      <c r="B340" s="63"/>
      <c r="C340" s="63"/>
      <c r="D340" s="63"/>
      <c r="E340" s="63"/>
      <c r="BN340" s="4"/>
    </row>
    <row r="341" spans="1:66" ht="15.75" customHeight="1">
      <c r="A341" s="63"/>
      <c r="B341" s="63"/>
      <c r="C341" s="63"/>
      <c r="D341" s="63"/>
      <c r="E341" s="63"/>
      <c r="BN341" s="4"/>
    </row>
    <row r="342" spans="1:66" ht="15.75" customHeight="1">
      <c r="A342" s="63"/>
      <c r="B342" s="63"/>
      <c r="C342" s="63"/>
      <c r="D342" s="63"/>
      <c r="E342" s="63"/>
      <c r="BN342" s="4"/>
    </row>
    <row r="343" spans="1:66" ht="15.75" customHeight="1">
      <c r="A343" s="63"/>
      <c r="B343" s="63"/>
      <c r="C343" s="63"/>
      <c r="D343" s="63"/>
      <c r="E343" s="63"/>
      <c r="BN343" s="4"/>
    </row>
    <row r="344" spans="1:66" ht="15.75" customHeight="1">
      <c r="A344" s="63"/>
      <c r="B344" s="63"/>
      <c r="C344" s="63"/>
      <c r="D344" s="63"/>
      <c r="E344" s="63"/>
      <c r="BN344" s="4"/>
    </row>
    <row r="345" spans="1:66" ht="15.75" customHeight="1">
      <c r="A345" s="63"/>
      <c r="B345" s="63"/>
      <c r="C345" s="63"/>
      <c r="D345" s="63"/>
      <c r="E345" s="63"/>
      <c r="BN345" s="4"/>
    </row>
    <row r="346" spans="1:66" ht="15.75" customHeight="1">
      <c r="A346" s="63"/>
      <c r="B346" s="63"/>
      <c r="C346" s="63"/>
      <c r="D346" s="63"/>
      <c r="E346" s="63"/>
      <c r="BN346" s="4"/>
    </row>
    <row r="347" spans="1:66" ht="15.75" customHeight="1">
      <c r="A347" s="63"/>
      <c r="B347" s="63"/>
      <c r="C347" s="63"/>
      <c r="D347" s="63"/>
      <c r="E347" s="63"/>
      <c r="BN347" s="4"/>
    </row>
    <row r="348" spans="1:66" ht="15.75" customHeight="1">
      <c r="A348" s="63"/>
      <c r="B348" s="63"/>
      <c r="C348" s="63"/>
      <c r="D348" s="63"/>
      <c r="E348" s="63"/>
      <c r="BN348" s="4"/>
    </row>
    <row r="349" spans="1:66" ht="15.75" customHeight="1">
      <c r="A349" s="63"/>
      <c r="B349" s="63"/>
      <c r="C349" s="63"/>
      <c r="D349" s="63"/>
      <c r="E349" s="63"/>
      <c r="BN349" s="4"/>
    </row>
    <row r="350" spans="1:66" ht="15.75" customHeight="1">
      <c r="A350" s="63"/>
      <c r="B350" s="63"/>
      <c r="C350" s="63"/>
      <c r="D350" s="63"/>
      <c r="E350" s="63"/>
      <c r="BN350" s="4"/>
    </row>
    <row r="351" spans="1:66" ht="15.75" customHeight="1">
      <c r="A351" s="63"/>
      <c r="B351" s="63"/>
      <c r="C351" s="63"/>
      <c r="D351" s="63"/>
      <c r="E351" s="63"/>
      <c r="BN351" s="4"/>
    </row>
    <row r="352" spans="1:66" ht="15.75" customHeight="1">
      <c r="A352" s="63"/>
      <c r="B352" s="63"/>
      <c r="C352" s="63"/>
      <c r="D352" s="63"/>
      <c r="E352" s="63"/>
      <c r="BN352" s="4"/>
    </row>
    <row r="353" spans="1:66" ht="15.75" customHeight="1">
      <c r="A353" s="63"/>
      <c r="B353" s="63"/>
      <c r="C353" s="63"/>
      <c r="D353" s="63"/>
      <c r="E353" s="63"/>
      <c r="BN353" s="4"/>
    </row>
    <row r="354" spans="1:66" ht="15.75" customHeight="1">
      <c r="A354" s="63"/>
      <c r="B354" s="63"/>
      <c r="C354" s="63"/>
      <c r="D354" s="63"/>
      <c r="E354" s="63"/>
      <c r="BN354" s="4"/>
    </row>
    <row r="355" spans="1:66" ht="15.75" customHeight="1">
      <c r="A355" s="63"/>
      <c r="B355" s="63"/>
      <c r="C355" s="63"/>
      <c r="D355" s="63"/>
      <c r="E355" s="63"/>
      <c r="BN355" s="4"/>
    </row>
    <row r="356" spans="1:66" ht="15.75" customHeight="1">
      <c r="A356" s="63"/>
      <c r="B356" s="63"/>
      <c r="C356" s="63"/>
      <c r="D356" s="63"/>
      <c r="E356" s="63"/>
      <c r="BN356" s="4"/>
    </row>
    <row r="357" spans="1:66" ht="15.75" customHeight="1">
      <c r="A357" s="63"/>
      <c r="B357" s="63"/>
      <c r="C357" s="63"/>
      <c r="D357" s="63"/>
      <c r="E357" s="63"/>
      <c r="BN357" s="4"/>
    </row>
    <row r="358" spans="1:66" ht="15.75" customHeight="1">
      <c r="A358" s="63"/>
      <c r="B358" s="63"/>
      <c r="C358" s="63"/>
      <c r="D358" s="63"/>
      <c r="E358" s="63"/>
      <c r="BN358" s="4"/>
    </row>
    <row r="359" spans="1:66" ht="15.75" customHeight="1">
      <c r="A359" s="63"/>
      <c r="B359" s="63"/>
      <c r="C359" s="63"/>
      <c r="D359" s="63"/>
      <c r="E359" s="63"/>
      <c r="BN359" s="4"/>
    </row>
    <row r="360" spans="1:66" ht="15.75" customHeight="1">
      <c r="A360" s="63"/>
      <c r="B360" s="63"/>
      <c r="C360" s="63"/>
      <c r="D360" s="63"/>
      <c r="E360" s="63"/>
      <c r="BN360" s="4"/>
    </row>
    <row r="361" spans="1:66" ht="15.75" customHeight="1">
      <c r="A361" s="63"/>
      <c r="B361" s="63"/>
      <c r="C361" s="63"/>
      <c r="D361" s="63"/>
      <c r="E361" s="63"/>
      <c r="BN361" s="4"/>
    </row>
    <row r="362" spans="1:66" ht="15.75" customHeight="1">
      <c r="A362" s="63"/>
      <c r="B362" s="63"/>
      <c r="C362" s="63"/>
      <c r="D362" s="63"/>
      <c r="E362" s="63"/>
      <c r="BN362" s="4"/>
    </row>
    <row r="363" spans="1:66" ht="15.75" customHeight="1">
      <c r="A363" s="63"/>
      <c r="B363" s="63"/>
      <c r="C363" s="63"/>
      <c r="D363" s="63"/>
      <c r="E363" s="63"/>
      <c r="BN363" s="4"/>
    </row>
    <row r="364" spans="1:66" ht="15.75" customHeight="1">
      <c r="A364" s="63"/>
      <c r="B364" s="63"/>
      <c r="C364" s="63"/>
      <c r="D364" s="63"/>
      <c r="E364" s="63"/>
      <c r="BN364" s="4"/>
    </row>
    <row r="365" spans="1:66" ht="15.75" customHeight="1">
      <c r="A365" s="63"/>
      <c r="B365" s="63"/>
      <c r="C365" s="63"/>
      <c r="D365" s="63"/>
      <c r="E365" s="63"/>
      <c r="BN365" s="4"/>
    </row>
    <row r="366" spans="1:66" ht="15.75" customHeight="1">
      <c r="A366" s="63"/>
      <c r="B366" s="63"/>
      <c r="C366" s="63"/>
      <c r="D366" s="63"/>
      <c r="E366" s="63"/>
      <c r="BN366" s="4"/>
    </row>
    <row r="367" spans="1:66" ht="15.75" customHeight="1">
      <c r="A367" s="63"/>
      <c r="B367" s="63"/>
      <c r="C367" s="63"/>
      <c r="D367" s="63"/>
      <c r="E367" s="63"/>
      <c r="BN367" s="4"/>
    </row>
    <row r="368" spans="1:66" ht="15.75" customHeight="1">
      <c r="A368" s="63"/>
      <c r="B368" s="63"/>
      <c r="C368" s="63"/>
      <c r="D368" s="63"/>
      <c r="E368" s="63"/>
      <c r="BN368" s="4"/>
    </row>
    <row r="369" spans="1:66" ht="15.75" customHeight="1">
      <c r="A369" s="63"/>
      <c r="B369" s="63"/>
      <c r="C369" s="63"/>
      <c r="D369" s="63"/>
      <c r="E369" s="63"/>
      <c r="BN369" s="4"/>
    </row>
    <row r="370" spans="1:66" ht="15.75" customHeight="1">
      <c r="A370" s="63"/>
      <c r="B370" s="63"/>
      <c r="C370" s="63"/>
      <c r="D370" s="63"/>
      <c r="E370" s="63"/>
      <c r="BN370" s="4"/>
    </row>
    <row r="371" spans="1:66" ht="15.75" customHeight="1">
      <c r="A371" s="63"/>
      <c r="B371" s="63"/>
      <c r="C371" s="63"/>
      <c r="D371" s="63"/>
      <c r="E371" s="63"/>
      <c r="BN371" s="4"/>
    </row>
    <row r="372" spans="1:66" ht="15.75" customHeight="1">
      <c r="A372" s="63"/>
      <c r="B372" s="63"/>
      <c r="C372" s="63"/>
      <c r="D372" s="63"/>
      <c r="E372" s="63"/>
      <c r="BN372" s="4"/>
    </row>
    <row r="373" spans="1:66" ht="15.75" customHeight="1">
      <c r="A373" s="63"/>
      <c r="B373" s="63"/>
      <c r="C373" s="63"/>
      <c r="D373" s="63"/>
      <c r="E373" s="63"/>
      <c r="BN373" s="4"/>
    </row>
    <row r="374" spans="1:66" ht="15.75" customHeight="1">
      <c r="A374" s="63"/>
      <c r="B374" s="63"/>
      <c r="C374" s="63"/>
      <c r="D374" s="63"/>
      <c r="E374" s="63"/>
      <c r="BN374" s="4"/>
    </row>
    <row r="375" spans="1:66" ht="15.75" customHeight="1">
      <c r="A375" s="63"/>
      <c r="B375" s="63"/>
      <c r="C375" s="63"/>
      <c r="D375" s="63"/>
      <c r="E375" s="63"/>
      <c r="BN375" s="4"/>
    </row>
    <row r="376" spans="1:66" ht="15.75" customHeight="1">
      <c r="A376" s="63"/>
      <c r="B376" s="63"/>
      <c r="C376" s="63"/>
      <c r="D376" s="63"/>
      <c r="E376" s="63"/>
      <c r="BN376" s="4"/>
    </row>
    <row r="377" spans="1:66" ht="15.75" customHeight="1">
      <c r="A377" s="63"/>
      <c r="B377" s="63"/>
      <c r="C377" s="63"/>
      <c r="D377" s="63"/>
      <c r="E377" s="63"/>
      <c r="BN377" s="4"/>
    </row>
    <row r="378" spans="1:66" ht="15.75" customHeight="1">
      <c r="A378" s="63"/>
      <c r="B378" s="63"/>
      <c r="C378" s="63"/>
      <c r="D378" s="63"/>
      <c r="E378" s="63"/>
      <c r="BN378" s="4"/>
    </row>
    <row r="379" spans="1:66" ht="15.75" customHeight="1">
      <c r="A379" s="63"/>
      <c r="B379" s="63"/>
      <c r="C379" s="63"/>
      <c r="D379" s="63"/>
      <c r="E379" s="63"/>
      <c r="BN379" s="4"/>
    </row>
    <row r="380" spans="1:66" ht="15.75" customHeight="1">
      <c r="A380" s="63"/>
      <c r="B380" s="63"/>
      <c r="C380" s="63"/>
      <c r="D380" s="63"/>
      <c r="E380" s="63"/>
      <c r="BN380" s="4"/>
    </row>
    <row r="381" spans="1:66" ht="15.75" customHeight="1">
      <c r="A381" s="63"/>
      <c r="B381" s="63"/>
      <c r="C381" s="63"/>
      <c r="D381" s="63"/>
      <c r="E381" s="63"/>
      <c r="BN381" s="4"/>
    </row>
    <row r="382" spans="1:66" ht="15.75" customHeight="1">
      <c r="A382" s="63"/>
      <c r="B382" s="63"/>
      <c r="C382" s="63"/>
      <c r="D382" s="63"/>
      <c r="E382" s="63"/>
      <c r="BN382" s="4"/>
    </row>
    <row r="383" spans="1:66" ht="15.75" customHeight="1">
      <c r="A383" s="63"/>
      <c r="B383" s="63"/>
      <c r="C383" s="63"/>
      <c r="D383" s="63"/>
      <c r="E383" s="63"/>
      <c r="BN383" s="4"/>
    </row>
    <row r="384" spans="1:66" ht="15.75" customHeight="1">
      <c r="A384" s="63"/>
      <c r="B384" s="63"/>
      <c r="C384" s="63"/>
      <c r="D384" s="63"/>
      <c r="E384" s="63"/>
      <c r="BN384" s="4"/>
    </row>
    <row r="385" spans="1:66" ht="15.75" customHeight="1">
      <c r="A385" s="63"/>
      <c r="B385" s="63"/>
      <c r="C385" s="63"/>
      <c r="D385" s="63"/>
      <c r="E385" s="63"/>
      <c r="BN385" s="4"/>
    </row>
    <row r="386" spans="1:66" ht="15.75" customHeight="1">
      <c r="A386" s="63"/>
      <c r="B386" s="63"/>
      <c r="C386" s="63"/>
      <c r="D386" s="63"/>
      <c r="E386" s="63"/>
      <c r="BN386" s="4"/>
    </row>
    <row r="387" spans="1:66" ht="15.75" customHeight="1">
      <c r="A387" s="63"/>
      <c r="B387" s="63"/>
      <c r="C387" s="63"/>
      <c r="D387" s="63"/>
      <c r="E387" s="63"/>
      <c r="BN387" s="4"/>
    </row>
    <row r="388" spans="1:66" ht="15.75" customHeight="1">
      <c r="A388" s="63"/>
      <c r="B388" s="63"/>
      <c r="C388" s="63"/>
      <c r="D388" s="63"/>
      <c r="E388" s="63"/>
      <c r="BN388" s="4"/>
    </row>
    <row r="389" spans="1:66" ht="15.75" customHeight="1">
      <c r="A389" s="63"/>
      <c r="B389" s="63"/>
      <c r="C389" s="63"/>
      <c r="D389" s="63"/>
      <c r="E389" s="63"/>
      <c r="BN389" s="4"/>
    </row>
    <row r="390" spans="1:66" ht="15.75" customHeight="1">
      <c r="A390" s="63"/>
      <c r="B390" s="63"/>
      <c r="C390" s="63"/>
      <c r="D390" s="63"/>
      <c r="E390" s="63"/>
      <c r="BN390" s="4"/>
    </row>
    <row r="391" spans="1:66" ht="15.75" customHeight="1">
      <c r="A391" s="63"/>
      <c r="B391" s="63"/>
      <c r="C391" s="63"/>
      <c r="D391" s="63"/>
      <c r="E391" s="63"/>
      <c r="BN391" s="4"/>
    </row>
    <row r="392" spans="1:66" ht="15.75" customHeight="1">
      <c r="A392" s="63"/>
      <c r="B392" s="63"/>
      <c r="C392" s="63"/>
      <c r="D392" s="63"/>
      <c r="E392" s="63"/>
      <c r="BN392" s="4"/>
    </row>
    <row r="393" spans="1:66" ht="15.75" customHeight="1">
      <c r="A393" s="63"/>
      <c r="B393" s="63"/>
      <c r="C393" s="63"/>
      <c r="D393" s="63"/>
      <c r="E393" s="63"/>
      <c r="BN393" s="4"/>
    </row>
    <row r="394" spans="1:66" ht="15.75" customHeight="1">
      <c r="A394" s="63"/>
      <c r="B394" s="63"/>
      <c r="C394" s="63"/>
      <c r="D394" s="63"/>
      <c r="E394" s="63"/>
      <c r="BN394" s="4"/>
    </row>
    <row r="395" spans="1:66" ht="15.75" customHeight="1">
      <c r="A395" s="63"/>
      <c r="B395" s="63"/>
      <c r="C395" s="63"/>
      <c r="D395" s="63"/>
      <c r="E395" s="63"/>
      <c r="BN395" s="4"/>
    </row>
    <row r="396" spans="1:66" ht="15.75" customHeight="1">
      <c r="A396" s="63"/>
      <c r="B396" s="63"/>
      <c r="C396" s="63"/>
      <c r="D396" s="63"/>
      <c r="E396" s="63"/>
      <c r="BN396" s="4"/>
    </row>
    <row r="397" spans="1:66" ht="15.75" customHeight="1">
      <c r="A397" s="63"/>
      <c r="B397" s="63"/>
      <c r="C397" s="63"/>
      <c r="D397" s="63"/>
      <c r="E397" s="63"/>
      <c r="BN397" s="4"/>
    </row>
    <row r="398" spans="1:66" ht="15.75" customHeight="1">
      <c r="A398" s="63"/>
      <c r="B398" s="63"/>
      <c r="C398" s="63"/>
      <c r="D398" s="63"/>
      <c r="E398" s="63"/>
      <c r="BN398" s="4"/>
    </row>
    <row r="399" spans="1:66" ht="15.75" customHeight="1">
      <c r="A399" s="63"/>
      <c r="B399" s="63"/>
      <c r="C399" s="63"/>
      <c r="D399" s="63"/>
      <c r="E399" s="63"/>
      <c r="BN399" s="4"/>
    </row>
    <row r="400" spans="1:66" ht="15.75" customHeight="1">
      <c r="A400" s="63"/>
      <c r="B400" s="63"/>
      <c r="C400" s="63"/>
      <c r="D400" s="63"/>
      <c r="E400" s="63"/>
      <c r="BN400" s="4"/>
    </row>
    <row r="401" spans="1:66" ht="15.75" customHeight="1">
      <c r="A401" s="63"/>
      <c r="B401" s="63"/>
      <c r="C401" s="63"/>
      <c r="D401" s="63"/>
      <c r="E401" s="63"/>
      <c r="BN401" s="4"/>
    </row>
    <row r="402" spans="1:66" ht="15.75" customHeight="1">
      <c r="A402" s="63"/>
      <c r="B402" s="63"/>
      <c r="C402" s="63"/>
      <c r="D402" s="63"/>
      <c r="E402" s="63"/>
      <c r="BN402" s="4"/>
    </row>
    <row r="403" spans="1:66" ht="15.75" customHeight="1">
      <c r="A403" s="63"/>
      <c r="B403" s="63"/>
      <c r="C403" s="63"/>
      <c r="D403" s="63"/>
      <c r="E403" s="63"/>
      <c r="BN403" s="4"/>
    </row>
    <row r="404" spans="1:66" ht="15.75" customHeight="1">
      <c r="A404" s="63"/>
      <c r="B404" s="63"/>
      <c r="C404" s="63"/>
      <c r="D404" s="63"/>
      <c r="E404" s="63"/>
      <c r="BN404" s="4"/>
    </row>
    <row r="405" spans="1:66" ht="15.75" customHeight="1">
      <c r="A405" s="63"/>
      <c r="B405" s="63"/>
      <c r="C405" s="63"/>
      <c r="D405" s="63"/>
      <c r="E405" s="63"/>
      <c r="BN405" s="4"/>
    </row>
    <row r="406" spans="1:66" ht="15.75" customHeight="1">
      <c r="A406" s="63"/>
      <c r="B406" s="63"/>
      <c r="C406" s="63"/>
      <c r="D406" s="63"/>
      <c r="E406" s="63"/>
      <c r="BN406" s="4"/>
    </row>
    <row r="407" spans="1:66" ht="15.75" customHeight="1">
      <c r="A407" s="63"/>
      <c r="B407" s="63"/>
      <c r="C407" s="63"/>
      <c r="D407" s="63"/>
      <c r="E407" s="63"/>
      <c r="BN407" s="4"/>
    </row>
    <row r="408" spans="1:66" ht="15.75" customHeight="1">
      <c r="A408" s="63"/>
      <c r="B408" s="63"/>
      <c r="C408" s="63"/>
      <c r="D408" s="63"/>
      <c r="E408" s="63"/>
      <c r="BN408" s="4"/>
    </row>
    <row r="409" spans="1:66" ht="15.75" customHeight="1">
      <c r="A409" s="63"/>
      <c r="B409" s="63"/>
      <c r="C409" s="63"/>
      <c r="D409" s="63"/>
      <c r="E409" s="63"/>
      <c r="BN409" s="4"/>
    </row>
    <row r="410" spans="1:66" ht="15.75" customHeight="1">
      <c r="A410" s="63"/>
      <c r="B410" s="63"/>
      <c r="C410" s="63"/>
      <c r="D410" s="63"/>
      <c r="E410" s="63"/>
      <c r="BN410" s="4"/>
    </row>
    <row r="411" spans="1:66" ht="15.75" customHeight="1">
      <c r="A411" s="63"/>
      <c r="B411" s="63"/>
      <c r="C411" s="63"/>
      <c r="D411" s="63"/>
      <c r="E411" s="63"/>
      <c r="BN411" s="4"/>
    </row>
    <row r="412" spans="1:66" ht="15.75" customHeight="1">
      <c r="A412" s="63"/>
      <c r="B412" s="63"/>
      <c r="C412" s="63"/>
      <c r="D412" s="63"/>
      <c r="E412" s="63"/>
      <c r="BN412" s="4"/>
    </row>
    <row r="413" spans="1:66" ht="15.75" customHeight="1">
      <c r="A413" s="63"/>
      <c r="B413" s="63"/>
      <c r="C413" s="63"/>
      <c r="D413" s="63"/>
      <c r="E413" s="63"/>
      <c r="BN413" s="4"/>
    </row>
    <row r="414" spans="1:66" ht="15.75" customHeight="1">
      <c r="A414" s="63"/>
      <c r="B414" s="63"/>
      <c r="C414" s="63"/>
      <c r="D414" s="63"/>
      <c r="E414" s="63"/>
      <c r="BN414" s="4"/>
    </row>
    <row r="415" spans="1:66" ht="15.75" customHeight="1">
      <c r="A415" s="63"/>
      <c r="B415" s="63"/>
      <c r="C415" s="63"/>
      <c r="D415" s="63"/>
      <c r="E415" s="63"/>
      <c r="BN415" s="4"/>
    </row>
    <row r="416" spans="1:66" ht="15.75" customHeight="1">
      <c r="A416" s="63"/>
      <c r="B416" s="63"/>
      <c r="C416" s="63"/>
      <c r="D416" s="63"/>
      <c r="E416" s="63"/>
      <c r="BN416" s="4"/>
    </row>
    <row r="417" spans="1:66" ht="15.75" customHeight="1">
      <c r="A417" s="63"/>
      <c r="B417" s="63"/>
      <c r="C417" s="63"/>
      <c r="D417" s="63"/>
      <c r="E417" s="63"/>
      <c r="BN417" s="4"/>
    </row>
    <row r="418" spans="1:66" ht="15.75" customHeight="1">
      <c r="A418" s="63"/>
      <c r="B418" s="63"/>
      <c r="C418" s="63"/>
      <c r="D418" s="63"/>
      <c r="E418" s="63"/>
      <c r="BN418" s="4"/>
    </row>
    <row r="419" spans="1:66" ht="15.75" customHeight="1">
      <c r="A419" s="63"/>
      <c r="B419" s="63"/>
      <c r="C419" s="63"/>
      <c r="D419" s="63"/>
      <c r="E419" s="63"/>
      <c r="BN419" s="4"/>
    </row>
    <row r="420" spans="1:66" ht="15.75" customHeight="1">
      <c r="A420" s="63"/>
      <c r="B420" s="63"/>
      <c r="C420" s="63"/>
      <c r="D420" s="63"/>
      <c r="E420" s="63"/>
      <c r="BN420" s="4"/>
    </row>
    <row r="421" spans="1:66" ht="15.75" customHeight="1">
      <c r="A421" s="63"/>
      <c r="B421" s="63"/>
      <c r="C421" s="63"/>
      <c r="D421" s="63"/>
      <c r="E421" s="63"/>
      <c r="BN421" s="4"/>
    </row>
    <row r="422" spans="1:66" ht="15.75" customHeight="1">
      <c r="A422" s="63"/>
      <c r="B422" s="63"/>
      <c r="C422" s="63"/>
      <c r="D422" s="63"/>
      <c r="E422" s="63"/>
      <c r="BN422" s="4"/>
    </row>
    <row r="423" spans="1:66" ht="15.75" customHeight="1">
      <c r="A423" s="63"/>
      <c r="B423" s="63"/>
      <c r="C423" s="63"/>
      <c r="D423" s="63"/>
      <c r="E423" s="63"/>
      <c r="BN423" s="4"/>
    </row>
    <row r="424" spans="1:66" ht="15.75" customHeight="1">
      <c r="A424" s="63"/>
      <c r="B424" s="63"/>
      <c r="C424" s="63"/>
      <c r="D424" s="63"/>
      <c r="E424" s="63"/>
      <c r="BN424" s="4"/>
    </row>
    <row r="425" spans="1:66" ht="15.75" customHeight="1">
      <c r="A425" s="63"/>
      <c r="B425" s="63"/>
      <c r="C425" s="63"/>
      <c r="D425" s="63"/>
      <c r="E425" s="63"/>
      <c r="BN425" s="4"/>
    </row>
    <row r="426" spans="1:66" ht="15.75" customHeight="1">
      <c r="A426" s="63"/>
      <c r="B426" s="63"/>
      <c r="C426" s="63"/>
      <c r="D426" s="63"/>
      <c r="E426" s="63"/>
      <c r="BN426" s="4"/>
    </row>
    <row r="427" spans="1:66" ht="15.75" customHeight="1">
      <c r="A427" s="63"/>
      <c r="B427" s="63"/>
      <c r="C427" s="63"/>
      <c r="D427" s="63"/>
      <c r="E427" s="63"/>
      <c r="BN427" s="4"/>
    </row>
    <row r="428" spans="1:66" ht="15.75" customHeight="1">
      <c r="A428" s="63"/>
      <c r="B428" s="63"/>
      <c r="C428" s="63"/>
      <c r="D428" s="63"/>
      <c r="E428" s="63"/>
      <c r="BN428" s="4"/>
    </row>
    <row r="429" spans="1:66" ht="15.75" customHeight="1">
      <c r="A429" s="63"/>
      <c r="B429" s="63"/>
      <c r="C429" s="63"/>
      <c r="D429" s="63"/>
      <c r="E429" s="63"/>
      <c r="BN429" s="4"/>
    </row>
    <row r="430" spans="1:66" ht="15.75" customHeight="1">
      <c r="A430" s="63"/>
      <c r="B430" s="63"/>
      <c r="C430" s="63"/>
      <c r="D430" s="63"/>
      <c r="E430" s="63"/>
      <c r="BN430" s="4"/>
    </row>
    <row r="431" spans="1:66" ht="15.75" customHeight="1">
      <c r="A431" s="63"/>
      <c r="B431" s="63"/>
      <c r="C431" s="63"/>
      <c r="D431" s="63"/>
      <c r="E431" s="63"/>
      <c r="BN431" s="4"/>
    </row>
    <row r="432" spans="1:66" ht="15.75" customHeight="1">
      <c r="A432" s="63"/>
      <c r="B432" s="63"/>
      <c r="C432" s="63"/>
      <c r="D432" s="63"/>
      <c r="E432" s="63"/>
      <c r="BN432" s="4"/>
    </row>
    <row r="433" spans="1:66" ht="15.75" customHeight="1">
      <c r="A433" s="63"/>
      <c r="B433" s="63"/>
      <c r="C433" s="63"/>
      <c r="D433" s="63"/>
      <c r="E433" s="63"/>
      <c r="BN433" s="4"/>
    </row>
    <row r="434" spans="1:66" ht="15.75" customHeight="1">
      <c r="A434" s="63"/>
      <c r="B434" s="63"/>
      <c r="C434" s="63"/>
      <c r="D434" s="63"/>
      <c r="E434" s="63"/>
      <c r="BN434" s="4"/>
    </row>
    <row r="435" spans="1:66" ht="15.75" customHeight="1">
      <c r="A435" s="63"/>
      <c r="B435" s="63"/>
      <c r="C435" s="63"/>
      <c r="D435" s="63"/>
      <c r="E435" s="63"/>
      <c r="BN435" s="4"/>
    </row>
    <row r="436" spans="1:66" ht="15.75" customHeight="1">
      <c r="A436" s="63"/>
      <c r="B436" s="63"/>
      <c r="C436" s="63"/>
      <c r="D436" s="63"/>
      <c r="E436" s="63"/>
      <c r="BN436" s="4"/>
    </row>
    <row r="437" spans="1:66" ht="15.75" customHeight="1">
      <c r="A437" s="63"/>
      <c r="B437" s="63"/>
      <c r="C437" s="63"/>
      <c r="D437" s="63"/>
      <c r="E437" s="63"/>
      <c r="BN437" s="4"/>
    </row>
    <row r="438" spans="1:66" ht="15.75" customHeight="1">
      <c r="A438" s="63"/>
      <c r="B438" s="63"/>
      <c r="C438" s="63"/>
      <c r="D438" s="63"/>
      <c r="E438" s="63"/>
      <c r="BN438" s="4"/>
    </row>
    <row r="439" spans="1:66" ht="15.75" customHeight="1">
      <c r="A439" s="63"/>
      <c r="B439" s="63"/>
      <c r="C439" s="63"/>
      <c r="D439" s="63"/>
      <c r="E439" s="63"/>
      <c r="BN439" s="4"/>
    </row>
    <row r="440" spans="1:66" ht="15.75" customHeight="1">
      <c r="A440" s="63"/>
      <c r="B440" s="63"/>
      <c r="C440" s="63"/>
      <c r="D440" s="63"/>
      <c r="E440" s="63"/>
      <c r="BN440" s="4"/>
    </row>
    <row r="441" spans="1:66" ht="15.75" customHeight="1">
      <c r="A441" s="63"/>
      <c r="B441" s="63"/>
      <c r="C441" s="63"/>
      <c r="D441" s="63"/>
      <c r="E441" s="63"/>
      <c r="BN441" s="4"/>
    </row>
    <row r="442" spans="1:66" ht="15.75" customHeight="1">
      <c r="A442" s="63"/>
      <c r="B442" s="63"/>
      <c r="C442" s="63"/>
      <c r="D442" s="63"/>
      <c r="E442" s="63"/>
      <c r="BN442" s="4"/>
    </row>
    <row r="443" spans="1:66" ht="15.75" customHeight="1">
      <c r="A443" s="63"/>
      <c r="B443" s="63"/>
      <c r="C443" s="63"/>
      <c r="D443" s="63"/>
      <c r="E443" s="63"/>
      <c r="BN443" s="4"/>
    </row>
    <row r="444" spans="1:66" ht="15.75" customHeight="1">
      <c r="A444" s="63"/>
      <c r="B444" s="63"/>
      <c r="C444" s="63"/>
      <c r="D444" s="63"/>
      <c r="E444" s="63"/>
      <c r="BN444" s="4"/>
    </row>
    <row r="445" spans="1:66" ht="15.75" customHeight="1">
      <c r="A445" s="63"/>
      <c r="B445" s="63"/>
      <c r="C445" s="63"/>
      <c r="D445" s="63"/>
      <c r="E445" s="63"/>
      <c r="BN445" s="4"/>
    </row>
    <row r="446" spans="1:66" ht="15.75" customHeight="1">
      <c r="A446" s="63"/>
      <c r="B446" s="63"/>
      <c r="C446" s="63"/>
      <c r="D446" s="63"/>
      <c r="E446" s="63"/>
      <c r="BN446" s="4"/>
    </row>
    <row r="447" spans="1:66" ht="15.75" customHeight="1">
      <c r="A447" s="63"/>
      <c r="B447" s="63"/>
      <c r="C447" s="63"/>
      <c r="D447" s="63"/>
      <c r="E447" s="63"/>
      <c r="BN447" s="4"/>
    </row>
    <row r="448" spans="1:66" ht="15.75" customHeight="1">
      <c r="A448" s="63"/>
      <c r="B448" s="63"/>
      <c r="C448" s="63"/>
      <c r="D448" s="63"/>
      <c r="E448" s="63"/>
      <c r="BN448" s="4"/>
    </row>
    <row r="449" spans="1:66" ht="15.75" customHeight="1">
      <c r="A449" s="63"/>
      <c r="B449" s="63"/>
      <c r="C449" s="63"/>
      <c r="D449" s="63"/>
      <c r="E449" s="63"/>
      <c r="BN449" s="4"/>
    </row>
    <row r="450" spans="1:66" ht="15.75" customHeight="1">
      <c r="A450" s="63"/>
      <c r="B450" s="63"/>
      <c r="C450" s="63"/>
      <c r="D450" s="63"/>
      <c r="E450" s="63"/>
      <c r="BN450" s="4"/>
    </row>
    <row r="451" spans="1:66" ht="15.75" customHeight="1">
      <c r="A451" s="63"/>
      <c r="B451" s="63"/>
      <c r="C451" s="63"/>
      <c r="D451" s="63"/>
      <c r="E451" s="63"/>
      <c r="BN451" s="4"/>
    </row>
    <row r="452" spans="1:66" ht="15.75" customHeight="1">
      <c r="A452" s="63"/>
      <c r="B452" s="63"/>
      <c r="C452" s="63"/>
      <c r="D452" s="63"/>
      <c r="E452" s="63"/>
      <c r="BN452" s="4"/>
    </row>
    <row r="453" spans="1:66" ht="15.75" customHeight="1">
      <c r="A453" s="63"/>
      <c r="B453" s="63"/>
      <c r="C453" s="63"/>
      <c r="D453" s="63"/>
      <c r="E453" s="63"/>
      <c r="BN453" s="4"/>
    </row>
    <row r="454" spans="1:66" ht="15.75" customHeight="1">
      <c r="A454" s="63"/>
      <c r="B454" s="63"/>
      <c r="C454" s="63"/>
      <c r="D454" s="63"/>
      <c r="E454" s="63"/>
      <c r="BN454" s="4"/>
    </row>
    <row r="455" spans="1:66" ht="15.75" customHeight="1">
      <c r="A455" s="63"/>
      <c r="B455" s="63"/>
      <c r="C455" s="63"/>
      <c r="D455" s="63"/>
      <c r="E455" s="63"/>
      <c r="BN455" s="4"/>
    </row>
    <row r="456" spans="1:66" ht="15.75" customHeight="1">
      <c r="A456" s="63"/>
      <c r="B456" s="63"/>
      <c r="C456" s="63"/>
      <c r="D456" s="63"/>
      <c r="E456" s="63"/>
      <c r="BN456" s="4"/>
    </row>
    <row r="457" spans="1:66" ht="15.75" customHeight="1">
      <c r="A457" s="63"/>
      <c r="B457" s="63"/>
      <c r="C457" s="63"/>
      <c r="D457" s="63"/>
      <c r="E457" s="63"/>
      <c r="BN457" s="4"/>
    </row>
    <row r="458" spans="1:66" ht="15.75" customHeight="1">
      <c r="A458" s="63"/>
      <c r="B458" s="63"/>
      <c r="C458" s="63"/>
      <c r="D458" s="63"/>
      <c r="E458" s="63"/>
      <c r="BN458" s="4"/>
    </row>
    <row r="459" spans="1:66" ht="15.75" customHeight="1">
      <c r="A459" s="63"/>
      <c r="B459" s="63"/>
      <c r="C459" s="63"/>
      <c r="D459" s="63"/>
      <c r="E459" s="63"/>
      <c r="BN459" s="4"/>
    </row>
    <row r="460" spans="1:66" ht="15.75" customHeight="1">
      <c r="A460" s="63"/>
      <c r="B460" s="63"/>
      <c r="C460" s="63"/>
      <c r="D460" s="63"/>
      <c r="E460" s="63"/>
      <c r="BN460" s="4"/>
    </row>
    <row r="461" spans="1:66" ht="15.75" customHeight="1">
      <c r="A461" s="63"/>
      <c r="B461" s="63"/>
      <c r="C461" s="63"/>
      <c r="D461" s="63"/>
      <c r="E461" s="63"/>
      <c r="BN461" s="4"/>
    </row>
    <row r="462" spans="1:66" ht="15.75" customHeight="1">
      <c r="A462" s="63"/>
      <c r="B462" s="63"/>
      <c r="C462" s="63"/>
      <c r="D462" s="63"/>
      <c r="E462" s="63"/>
      <c r="BN462" s="4"/>
    </row>
    <row r="463" spans="1:66" ht="15.75" customHeight="1">
      <c r="A463" s="63"/>
      <c r="B463" s="63"/>
      <c r="C463" s="63"/>
      <c r="D463" s="63"/>
      <c r="E463" s="63"/>
      <c r="BN463" s="4"/>
    </row>
    <row r="464" spans="1:66" ht="15.75" customHeight="1">
      <c r="A464" s="63"/>
      <c r="B464" s="63"/>
      <c r="C464" s="63"/>
      <c r="D464" s="63"/>
      <c r="E464" s="63"/>
      <c r="BN464" s="4"/>
    </row>
    <row r="465" spans="1:66" ht="15.75" customHeight="1">
      <c r="A465" s="63"/>
      <c r="B465" s="63"/>
      <c r="C465" s="63"/>
      <c r="D465" s="63"/>
      <c r="E465" s="63"/>
      <c r="BN465" s="4"/>
    </row>
    <row r="466" spans="1:66" ht="15.75" customHeight="1">
      <c r="A466" s="63"/>
      <c r="B466" s="63"/>
      <c r="C466" s="63"/>
      <c r="D466" s="63"/>
      <c r="E466" s="63"/>
      <c r="BN466" s="4"/>
    </row>
    <row r="467" spans="1:66" ht="15.75" customHeight="1">
      <c r="A467" s="63"/>
      <c r="B467" s="63"/>
      <c r="C467" s="63"/>
      <c r="D467" s="63"/>
      <c r="E467" s="63"/>
      <c r="BN467" s="4"/>
    </row>
    <row r="468" spans="1:66" ht="15.75" customHeight="1">
      <c r="A468" s="63"/>
      <c r="B468" s="63"/>
      <c r="C468" s="63"/>
      <c r="D468" s="63"/>
      <c r="E468" s="63"/>
      <c r="BN468" s="4"/>
    </row>
    <row r="469" spans="1:66" ht="15.75" customHeight="1">
      <c r="A469" s="63"/>
      <c r="B469" s="63"/>
      <c r="C469" s="63"/>
      <c r="D469" s="63"/>
      <c r="E469" s="63"/>
      <c r="BN469" s="4"/>
    </row>
    <row r="470" spans="1:66" ht="15.75" customHeight="1">
      <c r="A470" s="63"/>
      <c r="B470" s="63"/>
      <c r="C470" s="63"/>
      <c r="D470" s="63"/>
      <c r="E470" s="63"/>
      <c r="BN470" s="4"/>
    </row>
    <row r="471" spans="1:66" ht="15.75" customHeight="1">
      <c r="A471" s="63"/>
      <c r="B471" s="63"/>
      <c r="C471" s="63"/>
      <c r="D471" s="63"/>
      <c r="E471" s="63"/>
      <c r="BN471" s="4"/>
    </row>
    <row r="472" spans="1:66" ht="15.75" customHeight="1">
      <c r="A472" s="63"/>
      <c r="B472" s="63"/>
      <c r="C472" s="63"/>
      <c r="D472" s="63"/>
      <c r="E472" s="63"/>
      <c r="BN472" s="4"/>
    </row>
    <row r="473" spans="1:66" ht="15.75" customHeight="1">
      <c r="A473" s="63"/>
      <c r="B473" s="63"/>
      <c r="C473" s="63"/>
      <c r="D473" s="63"/>
      <c r="E473" s="63"/>
      <c r="BN473" s="4"/>
    </row>
    <row r="474" spans="1:66" ht="15.75" customHeight="1">
      <c r="A474" s="63"/>
      <c r="B474" s="63"/>
      <c r="C474" s="63"/>
      <c r="D474" s="63"/>
      <c r="E474" s="63"/>
      <c r="BN474" s="4"/>
    </row>
    <row r="475" spans="1:66" ht="15.75" customHeight="1">
      <c r="A475" s="63"/>
      <c r="B475" s="63"/>
      <c r="C475" s="63"/>
      <c r="D475" s="63"/>
      <c r="E475" s="63"/>
      <c r="BN475" s="4"/>
    </row>
    <row r="476" spans="1:66" ht="15.75" customHeight="1">
      <c r="A476" s="63"/>
      <c r="B476" s="63"/>
      <c r="C476" s="63"/>
      <c r="D476" s="63"/>
      <c r="E476" s="63"/>
      <c r="BN476" s="4"/>
    </row>
    <row r="477" spans="1:66" ht="15.75" customHeight="1">
      <c r="A477" s="63"/>
      <c r="B477" s="63"/>
      <c r="C477" s="63"/>
      <c r="D477" s="63"/>
      <c r="E477" s="63"/>
      <c r="BN477" s="4"/>
    </row>
    <row r="478" spans="1:66" ht="15.75" customHeight="1">
      <c r="A478" s="63"/>
      <c r="B478" s="63"/>
      <c r="C478" s="63"/>
      <c r="D478" s="63"/>
      <c r="E478" s="63"/>
      <c r="BN478" s="4"/>
    </row>
    <row r="479" spans="1:66" ht="15.75" customHeight="1">
      <c r="A479" s="63"/>
      <c r="B479" s="63"/>
      <c r="C479" s="63"/>
      <c r="D479" s="63"/>
      <c r="E479" s="63"/>
      <c r="BN479" s="4"/>
    </row>
    <row r="480" spans="1:66" ht="15.75" customHeight="1">
      <c r="A480" s="63"/>
      <c r="B480" s="63"/>
      <c r="C480" s="63"/>
      <c r="D480" s="63"/>
      <c r="E480" s="63"/>
      <c r="BN480" s="4"/>
    </row>
    <row r="481" spans="1:66" ht="15.75" customHeight="1">
      <c r="A481" s="63"/>
      <c r="B481" s="63"/>
      <c r="C481" s="63"/>
      <c r="D481" s="63"/>
      <c r="E481" s="63"/>
      <c r="BN481" s="4"/>
    </row>
    <row r="482" spans="1:66" ht="15.75" customHeight="1">
      <c r="A482" s="63"/>
      <c r="B482" s="63"/>
      <c r="C482" s="63"/>
      <c r="D482" s="63"/>
      <c r="E482" s="63"/>
      <c r="BN482" s="4"/>
    </row>
    <row r="483" spans="1:66" ht="15.75" customHeight="1">
      <c r="A483" s="63"/>
      <c r="B483" s="63"/>
      <c r="C483" s="63"/>
      <c r="D483" s="63"/>
      <c r="E483" s="63"/>
      <c r="BN483" s="4"/>
    </row>
    <row r="484" spans="1:66" ht="15.75" customHeight="1">
      <c r="A484" s="63"/>
      <c r="B484" s="63"/>
      <c r="C484" s="63"/>
      <c r="D484" s="63"/>
      <c r="E484" s="63"/>
      <c r="BN484" s="4"/>
    </row>
    <row r="485" spans="1:66" ht="15.75" customHeight="1">
      <c r="A485" s="63"/>
      <c r="B485" s="63"/>
      <c r="C485" s="63"/>
      <c r="D485" s="63"/>
      <c r="E485" s="63"/>
      <c r="BN485" s="4"/>
    </row>
    <row r="486" spans="1:66" ht="15.75" customHeight="1">
      <c r="A486" s="63"/>
      <c r="B486" s="63"/>
      <c r="C486" s="63"/>
      <c r="D486" s="63"/>
      <c r="E486" s="63"/>
      <c r="BN486" s="4"/>
    </row>
    <row r="487" spans="1:66" ht="15.75" customHeight="1">
      <c r="A487" s="63"/>
      <c r="B487" s="63"/>
      <c r="C487" s="63"/>
      <c r="D487" s="63"/>
      <c r="E487" s="63"/>
      <c r="BN487" s="4"/>
    </row>
    <row r="488" spans="1:66" ht="15.75" customHeight="1">
      <c r="A488" s="63"/>
      <c r="B488" s="63"/>
      <c r="C488" s="63"/>
      <c r="D488" s="63"/>
      <c r="E488" s="63"/>
      <c r="BN488" s="4"/>
    </row>
    <row r="489" spans="1:66" ht="15.75" customHeight="1">
      <c r="A489" s="63"/>
      <c r="B489" s="63"/>
      <c r="C489" s="63"/>
      <c r="D489" s="63"/>
      <c r="E489" s="63"/>
      <c r="BN489" s="4"/>
    </row>
    <row r="490" spans="1:66" ht="15.75" customHeight="1">
      <c r="A490" s="63"/>
      <c r="B490" s="63"/>
      <c r="C490" s="63"/>
      <c r="D490" s="63"/>
      <c r="E490" s="63"/>
      <c r="BN490" s="4"/>
    </row>
    <row r="491" spans="1:66" ht="15.75" customHeight="1">
      <c r="A491" s="63"/>
      <c r="B491" s="63"/>
      <c r="C491" s="63"/>
      <c r="D491" s="63"/>
      <c r="E491" s="63"/>
      <c r="BN491" s="4"/>
    </row>
    <row r="492" spans="1:66" ht="15.75" customHeight="1">
      <c r="A492" s="63"/>
      <c r="B492" s="63"/>
      <c r="C492" s="63"/>
      <c r="D492" s="63"/>
      <c r="E492" s="63"/>
      <c r="BN492" s="4"/>
    </row>
    <row r="493" spans="1:66" ht="15.75" customHeight="1">
      <c r="A493" s="63"/>
      <c r="B493" s="63"/>
      <c r="C493" s="63"/>
      <c r="D493" s="63"/>
      <c r="E493" s="63"/>
      <c r="BN493" s="4"/>
    </row>
    <row r="494" spans="1:66" ht="15.75" customHeight="1">
      <c r="A494" s="63"/>
      <c r="B494" s="63"/>
      <c r="C494" s="63"/>
      <c r="D494" s="63"/>
      <c r="E494" s="63"/>
      <c r="BN494" s="4"/>
    </row>
    <row r="495" spans="1:66" ht="15.75" customHeight="1">
      <c r="A495" s="63"/>
      <c r="B495" s="63"/>
      <c r="C495" s="63"/>
      <c r="D495" s="63"/>
      <c r="E495" s="63"/>
      <c r="BN495" s="4"/>
    </row>
    <row r="496" spans="1:66" ht="15.75" customHeight="1">
      <c r="A496" s="63"/>
      <c r="B496" s="63"/>
      <c r="C496" s="63"/>
      <c r="D496" s="63"/>
      <c r="E496" s="63"/>
      <c r="BN496" s="4"/>
    </row>
    <row r="497" spans="1:66" ht="15.75" customHeight="1">
      <c r="A497" s="63"/>
      <c r="B497" s="63"/>
      <c r="C497" s="63"/>
      <c r="D497" s="63"/>
      <c r="E497" s="63"/>
      <c r="BN497" s="4"/>
    </row>
    <row r="498" spans="1:66" ht="15.75" customHeight="1">
      <c r="A498" s="63"/>
      <c r="B498" s="63"/>
      <c r="C498" s="63"/>
      <c r="D498" s="63"/>
      <c r="E498" s="63"/>
      <c r="BN498" s="4"/>
    </row>
    <row r="499" spans="1:66" ht="15.75" customHeight="1">
      <c r="A499" s="63"/>
      <c r="B499" s="63"/>
      <c r="C499" s="63"/>
      <c r="D499" s="63"/>
      <c r="E499" s="63"/>
      <c r="BN499" s="4"/>
    </row>
    <row r="500" spans="1:66" ht="15.75" customHeight="1">
      <c r="A500" s="63"/>
      <c r="B500" s="63"/>
      <c r="C500" s="63"/>
      <c r="D500" s="63"/>
      <c r="E500" s="63"/>
      <c r="BN500" s="4"/>
    </row>
    <row r="501" spans="1:66" ht="15.75" customHeight="1">
      <c r="A501" s="63"/>
      <c r="B501" s="63"/>
      <c r="C501" s="63"/>
      <c r="D501" s="63"/>
      <c r="E501" s="63"/>
      <c r="BN501" s="4"/>
    </row>
    <row r="502" spans="1:66" ht="15.75" customHeight="1">
      <c r="A502" s="63"/>
      <c r="B502" s="63"/>
      <c r="C502" s="63"/>
      <c r="D502" s="63"/>
      <c r="E502" s="63"/>
      <c r="BN502" s="4"/>
    </row>
    <row r="503" spans="1:66" ht="15.75" customHeight="1">
      <c r="A503" s="63"/>
      <c r="B503" s="63"/>
      <c r="C503" s="63"/>
      <c r="D503" s="63"/>
      <c r="E503" s="63"/>
      <c r="BN503" s="4"/>
    </row>
    <row r="504" spans="1:66" ht="15.75" customHeight="1">
      <c r="A504" s="63"/>
      <c r="B504" s="63"/>
      <c r="C504" s="63"/>
      <c r="D504" s="63"/>
      <c r="E504" s="63"/>
      <c r="BN504" s="4"/>
    </row>
    <row r="505" spans="1:66" ht="15.75" customHeight="1">
      <c r="A505" s="63"/>
      <c r="B505" s="63"/>
      <c r="C505" s="63"/>
      <c r="D505" s="63"/>
      <c r="E505" s="63"/>
      <c r="BN505" s="4"/>
    </row>
    <row r="506" spans="1:66" ht="15.75" customHeight="1">
      <c r="A506" s="63"/>
      <c r="B506" s="63"/>
      <c r="C506" s="63"/>
      <c r="D506" s="63"/>
      <c r="E506" s="63"/>
      <c r="BN506" s="4"/>
    </row>
    <row r="507" spans="1:66" ht="15.75" customHeight="1">
      <c r="A507" s="63"/>
      <c r="B507" s="63"/>
      <c r="C507" s="63"/>
      <c r="D507" s="63"/>
      <c r="E507" s="63"/>
      <c r="BN507" s="4"/>
    </row>
    <row r="508" spans="1:66" ht="15.75" customHeight="1">
      <c r="A508" s="63"/>
      <c r="B508" s="63"/>
      <c r="C508" s="63"/>
      <c r="D508" s="63"/>
      <c r="E508" s="63"/>
      <c r="BN508" s="4"/>
    </row>
    <row r="509" spans="1:66" ht="15.75" customHeight="1">
      <c r="A509" s="63"/>
      <c r="B509" s="63"/>
      <c r="C509" s="63"/>
      <c r="D509" s="63"/>
      <c r="E509" s="63"/>
      <c r="BN509" s="4"/>
    </row>
    <row r="510" spans="1:66" ht="15.75" customHeight="1">
      <c r="A510" s="63"/>
      <c r="B510" s="63"/>
      <c r="C510" s="63"/>
      <c r="D510" s="63"/>
      <c r="E510" s="63"/>
      <c r="BN510" s="4"/>
    </row>
    <row r="511" spans="1:66" ht="15.75" customHeight="1">
      <c r="A511" s="63"/>
      <c r="B511" s="63"/>
      <c r="C511" s="63"/>
      <c r="D511" s="63"/>
      <c r="E511" s="63"/>
      <c r="BN511" s="4"/>
    </row>
    <row r="512" spans="1:66" ht="15.75" customHeight="1">
      <c r="A512" s="63"/>
      <c r="B512" s="63"/>
      <c r="C512" s="63"/>
      <c r="D512" s="63"/>
      <c r="E512" s="63"/>
      <c r="BN512" s="4"/>
    </row>
    <row r="513" spans="1:66" ht="15.75" customHeight="1">
      <c r="A513" s="63"/>
      <c r="B513" s="63"/>
      <c r="C513" s="63"/>
      <c r="D513" s="63"/>
      <c r="E513" s="63"/>
      <c r="BN513" s="4"/>
    </row>
    <row r="514" spans="1:66" ht="15.75" customHeight="1">
      <c r="A514" s="63"/>
      <c r="B514" s="63"/>
      <c r="C514" s="63"/>
      <c r="D514" s="63"/>
      <c r="E514" s="63"/>
      <c r="BN514" s="4"/>
    </row>
    <row r="515" spans="1:66" ht="15.75" customHeight="1">
      <c r="A515" s="63"/>
      <c r="B515" s="63"/>
      <c r="C515" s="63"/>
      <c r="D515" s="63"/>
      <c r="E515" s="63"/>
      <c r="BN515" s="4"/>
    </row>
    <row r="516" spans="1:66" ht="15.75" customHeight="1">
      <c r="A516" s="63"/>
      <c r="B516" s="63"/>
      <c r="C516" s="63"/>
      <c r="D516" s="63"/>
      <c r="E516" s="63"/>
      <c r="BN516" s="4"/>
    </row>
    <row r="517" spans="1:66" ht="15.75" customHeight="1">
      <c r="A517" s="63"/>
      <c r="B517" s="63"/>
      <c r="C517" s="63"/>
      <c r="D517" s="63"/>
      <c r="E517" s="63"/>
      <c r="BN517" s="4"/>
    </row>
    <row r="518" spans="1:66" ht="15.75" customHeight="1">
      <c r="A518" s="63"/>
      <c r="B518" s="63"/>
      <c r="C518" s="63"/>
      <c r="D518" s="63"/>
      <c r="E518" s="63"/>
      <c r="BN518" s="4"/>
    </row>
    <row r="519" spans="1:66" ht="15.75" customHeight="1">
      <c r="A519" s="63"/>
      <c r="B519" s="63"/>
      <c r="C519" s="63"/>
      <c r="D519" s="63"/>
      <c r="E519" s="63"/>
      <c r="BN519" s="4"/>
    </row>
    <row r="520" spans="1:66" ht="15.75" customHeight="1">
      <c r="A520" s="63"/>
      <c r="B520" s="63"/>
      <c r="C520" s="63"/>
      <c r="D520" s="63"/>
      <c r="E520" s="63"/>
      <c r="BN520" s="4"/>
    </row>
    <row r="521" spans="1:66" ht="15.75" customHeight="1">
      <c r="A521" s="63"/>
      <c r="B521" s="63"/>
      <c r="C521" s="63"/>
      <c r="D521" s="63"/>
      <c r="E521" s="63"/>
      <c r="BN521" s="4"/>
    </row>
    <row r="522" spans="1:66" ht="15.75" customHeight="1">
      <c r="A522" s="63"/>
      <c r="B522" s="63"/>
      <c r="C522" s="63"/>
      <c r="D522" s="63"/>
      <c r="E522" s="63"/>
      <c r="BN522" s="4"/>
    </row>
    <row r="523" spans="1:66" ht="15.75" customHeight="1">
      <c r="A523" s="63"/>
      <c r="B523" s="63"/>
      <c r="C523" s="63"/>
      <c r="D523" s="63"/>
      <c r="E523" s="63"/>
      <c r="BN523" s="4"/>
    </row>
    <row r="524" spans="1:66" ht="15.75" customHeight="1">
      <c r="A524" s="63"/>
      <c r="B524" s="63"/>
      <c r="C524" s="63"/>
      <c r="D524" s="63"/>
      <c r="E524" s="63"/>
      <c r="BN524" s="4"/>
    </row>
    <row r="525" spans="1:66" ht="15.75" customHeight="1">
      <c r="A525" s="63"/>
      <c r="B525" s="63"/>
      <c r="C525" s="63"/>
      <c r="D525" s="63"/>
      <c r="E525" s="63"/>
      <c r="BN525" s="4"/>
    </row>
    <row r="526" spans="1:66" ht="15.75" customHeight="1">
      <c r="A526" s="63"/>
      <c r="B526" s="63"/>
      <c r="C526" s="63"/>
      <c r="D526" s="63"/>
      <c r="E526" s="63"/>
      <c r="BN526" s="4"/>
    </row>
    <row r="527" spans="1:66" ht="15.75" customHeight="1">
      <c r="A527" s="63"/>
      <c r="B527" s="63"/>
      <c r="C527" s="63"/>
      <c r="D527" s="63"/>
      <c r="E527" s="63"/>
      <c r="BN527" s="4"/>
    </row>
    <row r="528" spans="1:66" ht="15.75" customHeight="1">
      <c r="A528" s="63"/>
      <c r="B528" s="63"/>
      <c r="C528" s="63"/>
      <c r="D528" s="63"/>
      <c r="E528" s="63"/>
      <c r="BN528" s="4"/>
    </row>
    <row r="529" spans="1:66" ht="15.75" customHeight="1">
      <c r="A529" s="63"/>
      <c r="B529" s="63"/>
      <c r="C529" s="63"/>
      <c r="D529" s="63"/>
      <c r="E529" s="63"/>
      <c r="BN529" s="4"/>
    </row>
    <row r="530" spans="1:66" ht="15.75" customHeight="1">
      <c r="A530" s="63"/>
      <c r="B530" s="63"/>
      <c r="C530" s="63"/>
      <c r="D530" s="63"/>
      <c r="E530" s="63"/>
      <c r="BN530" s="4"/>
    </row>
    <row r="531" spans="1:66" ht="15.75" customHeight="1">
      <c r="A531" s="63"/>
      <c r="B531" s="63"/>
      <c r="C531" s="63"/>
      <c r="D531" s="63"/>
      <c r="E531" s="63"/>
      <c r="BN531" s="4"/>
    </row>
    <row r="532" spans="1:66" ht="15.75" customHeight="1">
      <c r="A532" s="63"/>
      <c r="B532" s="63"/>
      <c r="C532" s="63"/>
      <c r="D532" s="63"/>
      <c r="E532" s="63"/>
      <c r="BN532" s="4"/>
    </row>
    <row r="533" spans="1:66" ht="15.75" customHeight="1">
      <c r="A533" s="63"/>
      <c r="B533" s="63"/>
      <c r="C533" s="63"/>
      <c r="D533" s="63"/>
      <c r="E533" s="63"/>
      <c r="BN533" s="4"/>
    </row>
    <row r="534" spans="1:66" ht="15.75" customHeight="1">
      <c r="A534" s="63"/>
      <c r="B534" s="63"/>
      <c r="C534" s="63"/>
      <c r="D534" s="63"/>
      <c r="E534" s="63"/>
      <c r="BN534" s="4"/>
    </row>
    <row r="535" spans="1:66" ht="15.75" customHeight="1">
      <c r="A535" s="63"/>
      <c r="B535" s="63"/>
      <c r="C535" s="63"/>
      <c r="D535" s="63"/>
      <c r="E535" s="63"/>
      <c r="BN535" s="4"/>
    </row>
    <row r="536" spans="1:66" ht="15.75" customHeight="1">
      <c r="A536" s="63"/>
      <c r="B536" s="63"/>
      <c r="C536" s="63"/>
      <c r="D536" s="63"/>
      <c r="E536" s="63"/>
      <c r="BN536" s="4"/>
    </row>
    <row r="537" spans="1:66" ht="15.75" customHeight="1">
      <c r="A537" s="63"/>
      <c r="B537" s="63"/>
      <c r="C537" s="63"/>
      <c r="D537" s="63"/>
      <c r="E537" s="63"/>
      <c r="BN537" s="4"/>
    </row>
    <row r="538" spans="1:66" ht="15.75" customHeight="1">
      <c r="A538" s="63"/>
      <c r="B538" s="63"/>
      <c r="C538" s="63"/>
      <c r="D538" s="63"/>
      <c r="E538" s="63"/>
      <c r="BN538" s="4"/>
    </row>
    <row r="539" spans="1:66" ht="15.75" customHeight="1">
      <c r="A539" s="63"/>
      <c r="B539" s="63"/>
      <c r="C539" s="63"/>
      <c r="D539" s="63"/>
      <c r="E539" s="63"/>
      <c r="BN539" s="4"/>
    </row>
    <row r="540" spans="1:66" ht="15.75" customHeight="1">
      <c r="A540" s="63"/>
      <c r="B540" s="63"/>
      <c r="C540" s="63"/>
      <c r="D540" s="63"/>
      <c r="E540" s="63"/>
      <c r="BN540" s="4"/>
    </row>
    <row r="541" spans="1:66" ht="15.75" customHeight="1">
      <c r="A541" s="63"/>
      <c r="B541" s="63"/>
      <c r="C541" s="63"/>
      <c r="D541" s="63"/>
      <c r="E541" s="63"/>
      <c r="BN541" s="4"/>
    </row>
    <row r="542" spans="1:66" ht="15.75" customHeight="1">
      <c r="A542" s="63"/>
      <c r="B542" s="63"/>
      <c r="C542" s="63"/>
      <c r="D542" s="63"/>
      <c r="E542" s="63"/>
      <c r="BN542" s="4"/>
    </row>
    <row r="543" spans="1:66" ht="15.75" customHeight="1">
      <c r="A543" s="63"/>
      <c r="B543" s="63"/>
      <c r="C543" s="63"/>
      <c r="D543" s="63"/>
      <c r="E543" s="63"/>
      <c r="BN543" s="4"/>
    </row>
    <row r="544" spans="1:66" ht="15.75" customHeight="1">
      <c r="A544" s="63"/>
      <c r="B544" s="63"/>
      <c r="C544" s="63"/>
      <c r="D544" s="63"/>
      <c r="E544" s="63"/>
      <c r="BN544" s="4"/>
    </row>
    <row r="545" spans="1:66" ht="15.75" customHeight="1">
      <c r="A545" s="63"/>
      <c r="B545" s="63"/>
      <c r="C545" s="63"/>
      <c r="D545" s="63"/>
      <c r="E545" s="63"/>
      <c r="BN545" s="4"/>
    </row>
    <row r="546" spans="1:66" ht="15.75" customHeight="1">
      <c r="A546" s="63"/>
      <c r="B546" s="63"/>
      <c r="C546" s="63"/>
      <c r="D546" s="63"/>
      <c r="E546" s="63"/>
      <c r="BN546" s="4"/>
    </row>
    <row r="547" spans="1:66" ht="15.75" customHeight="1">
      <c r="A547" s="63"/>
      <c r="B547" s="63"/>
      <c r="C547" s="63"/>
      <c r="D547" s="63"/>
      <c r="E547" s="63"/>
      <c r="BN547" s="4"/>
    </row>
    <row r="548" spans="1:66" ht="15.75" customHeight="1">
      <c r="A548" s="63"/>
      <c r="B548" s="63"/>
      <c r="C548" s="63"/>
      <c r="D548" s="63"/>
      <c r="E548" s="63"/>
      <c r="BN548" s="4"/>
    </row>
    <row r="549" spans="1:66" ht="15.75" customHeight="1">
      <c r="A549" s="63"/>
      <c r="B549" s="63"/>
      <c r="C549" s="63"/>
      <c r="D549" s="63"/>
      <c r="E549" s="63"/>
      <c r="BN549" s="4"/>
    </row>
    <row r="550" spans="1:66" ht="15.75" customHeight="1">
      <c r="A550" s="63"/>
      <c r="B550" s="63"/>
      <c r="C550" s="63"/>
      <c r="D550" s="63"/>
      <c r="E550" s="63"/>
      <c r="BN550" s="4"/>
    </row>
    <row r="551" spans="1:66" ht="15.75" customHeight="1">
      <c r="A551" s="63"/>
      <c r="B551" s="63"/>
      <c r="C551" s="63"/>
      <c r="D551" s="63"/>
      <c r="E551" s="63"/>
      <c r="BN551" s="4"/>
    </row>
    <row r="552" spans="1:66" ht="15.75" customHeight="1">
      <c r="A552" s="63"/>
      <c r="B552" s="63"/>
      <c r="C552" s="63"/>
      <c r="D552" s="63"/>
      <c r="E552" s="63"/>
      <c r="BN552" s="4"/>
    </row>
    <row r="553" spans="1:66" ht="15.75" customHeight="1">
      <c r="A553" s="63"/>
      <c r="B553" s="63"/>
      <c r="C553" s="63"/>
      <c r="D553" s="63"/>
      <c r="E553" s="63"/>
      <c r="BN553" s="4"/>
    </row>
    <row r="554" spans="1:66" ht="15.75" customHeight="1">
      <c r="A554" s="63"/>
      <c r="B554" s="63"/>
      <c r="C554" s="63"/>
      <c r="D554" s="63"/>
      <c r="E554" s="63"/>
      <c r="BN554" s="4"/>
    </row>
    <row r="555" spans="1:66" ht="15.75" customHeight="1">
      <c r="A555" s="63"/>
      <c r="B555" s="63"/>
      <c r="C555" s="63"/>
      <c r="D555" s="63"/>
      <c r="E555" s="63"/>
      <c r="BN555" s="4"/>
    </row>
    <row r="556" spans="1:66" ht="15.75" customHeight="1">
      <c r="A556" s="63"/>
      <c r="B556" s="63"/>
      <c r="C556" s="63"/>
      <c r="D556" s="63"/>
      <c r="E556" s="63"/>
      <c r="BN556" s="4"/>
    </row>
    <row r="557" spans="1:66" ht="15.75" customHeight="1">
      <c r="A557" s="63"/>
      <c r="B557" s="63"/>
      <c r="C557" s="63"/>
      <c r="D557" s="63"/>
      <c r="E557" s="63"/>
      <c r="BN557" s="4"/>
    </row>
    <row r="558" spans="1:66" ht="15.75" customHeight="1">
      <c r="A558" s="63"/>
      <c r="B558" s="63"/>
      <c r="C558" s="63"/>
      <c r="D558" s="63"/>
      <c r="E558" s="63"/>
      <c r="BN558" s="4"/>
    </row>
    <row r="559" spans="1:66" ht="15.75" customHeight="1">
      <c r="A559" s="63"/>
      <c r="B559" s="63"/>
      <c r="C559" s="63"/>
      <c r="D559" s="63"/>
      <c r="E559" s="63"/>
      <c r="BN559" s="4"/>
    </row>
    <row r="560" spans="1:66" ht="15.75" customHeight="1">
      <c r="A560" s="63"/>
      <c r="B560" s="63"/>
      <c r="C560" s="63"/>
      <c r="D560" s="63"/>
      <c r="E560" s="63"/>
      <c r="BN560" s="4"/>
    </row>
    <row r="561" spans="1:66" ht="15.75" customHeight="1">
      <c r="A561" s="63"/>
      <c r="B561" s="63"/>
      <c r="C561" s="63"/>
      <c r="D561" s="63"/>
      <c r="E561" s="63"/>
      <c r="BN561" s="4"/>
    </row>
    <row r="562" spans="1:66" ht="15.75" customHeight="1">
      <c r="A562" s="63"/>
      <c r="B562" s="63"/>
      <c r="C562" s="63"/>
      <c r="D562" s="63"/>
      <c r="E562" s="63"/>
      <c r="BN562" s="4"/>
    </row>
    <row r="563" spans="1:66" ht="15.75" customHeight="1">
      <c r="A563" s="63"/>
      <c r="B563" s="63"/>
      <c r="C563" s="63"/>
      <c r="D563" s="63"/>
      <c r="E563" s="63"/>
      <c r="BN563" s="4"/>
    </row>
    <row r="564" spans="1:66" ht="15.75" customHeight="1">
      <c r="A564" s="63"/>
      <c r="B564" s="63"/>
      <c r="C564" s="63"/>
      <c r="D564" s="63"/>
      <c r="E564" s="63"/>
      <c r="BN564" s="4"/>
    </row>
    <row r="565" spans="1:66" ht="15.75" customHeight="1">
      <c r="A565" s="63"/>
      <c r="B565" s="63"/>
      <c r="C565" s="63"/>
      <c r="D565" s="63"/>
      <c r="E565" s="63"/>
      <c r="BN565" s="4"/>
    </row>
    <row r="566" spans="1:66" ht="15.75" customHeight="1">
      <c r="A566" s="63"/>
      <c r="B566" s="63"/>
      <c r="C566" s="63"/>
      <c r="D566" s="63"/>
      <c r="E566" s="63"/>
      <c r="BN566" s="4"/>
    </row>
    <row r="567" spans="1:66" ht="15.75" customHeight="1">
      <c r="A567" s="63"/>
      <c r="B567" s="63"/>
      <c r="C567" s="63"/>
      <c r="D567" s="63"/>
      <c r="E567" s="63"/>
      <c r="BN567" s="4"/>
    </row>
    <row r="568" spans="1:66" ht="15.75" customHeight="1">
      <c r="A568" s="63"/>
      <c r="B568" s="63"/>
      <c r="C568" s="63"/>
      <c r="D568" s="63"/>
      <c r="E568" s="63"/>
      <c r="BN568" s="4"/>
    </row>
    <row r="569" spans="1:66" ht="15.75" customHeight="1">
      <c r="A569" s="63"/>
      <c r="B569" s="63"/>
      <c r="C569" s="63"/>
      <c r="D569" s="63"/>
      <c r="E569" s="63"/>
      <c r="BN569" s="4"/>
    </row>
    <row r="570" spans="1:66" ht="15.75" customHeight="1">
      <c r="A570" s="63"/>
      <c r="B570" s="63"/>
      <c r="C570" s="63"/>
      <c r="D570" s="63"/>
      <c r="E570" s="63"/>
      <c r="BN570" s="4"/>
    </row>
    <row r="571" spans="1:66" ht="15.75" customHeight="1">
      <c r="A571" s="63"/>
      <c r="B571" s="63"/>
      <c r="C571" s="63"/>
      <c r="D571" s="63"/>
      <c r="E571" s="63"/>
      <c r="BN571" s="4"/>
    </row>
    <row r="572" spans="1:66" ht="15.75" customHeight="1">
      <c r="A572" s="63"/>
      <c r="B572" s="63"/>
      <c r="C572" s="63"/>
      <c r="D572" s="63"/>
      <c r="E572" s="63"/>
      <c r="BN572" s="4"/>
    </row>
    <row r="573" spans="1:66" ht="15.75" customHeight="1">
      <c r="A573" s="63"/>
      <c r="B573" s="63"/>
      <c r="C573" s="63"/>
      <c r="D573" s="63"/>
      <c r="E573" s="63"/>
      <c r="BN573" s="4"/>
    </row>
    <row r="574" spans="1:66" ht="15.75" customHeight="1">
      <c r="A574" s="63"/>
      <c r="B574" s="63"/>
      <c r="C574" s="63"/>
      <c r="D574" s="63"/>
      <c r="E574" s="63"/>
      <c r="BN574" s="4"/>
    </row>
    <row r="575" spans="1:66" ht="15.75" customHeight="1">
      <c r="A575" s="63"/>
      <c r="B575" s="63"/>
      <c r="C575" s="63"/>
      <c r="D575" s="63"/>
      <c r="E575" s="63"/>
      <c r="BN575" s="4"/>
    </row>
    <row r="576" spans="1:66" ht="15.75" customHeight="1">
      <c r="A576" s="63"/>
      <c r="B576" s="63"/>
      <c r="C576" s="63"/>
      <c r="D576" s="63"/>
      <c r="E576" s="63"/>
      <c r="BN576" s="4"/>
    </row>
    <row r="577" spans="1:66" ht="15.75" customHeight="1">
      <c r="A577" s="63"/>
      <c r="B577" s="63"/>
      <c r="C577" s="63"/>
      <c r="D577" s="63"/>
      <c r="E577" s="63"/>
      <c r="BN577" s="4"/>
    </row>
    <row r="578" spans="1:66" ht="15.75" customHeight="1">
      <c r="A578" s="63"/>
      <c r="B578" s="63"/>
      <c r="C578" s="63"/>
      <c r="D578" s="63"/>
      <c r="E578" s="63"/>
      <c r="BN578" s="4"/>
    </row>
    <row r="579" spans="1:66" ht="15.75" customHeight="1">
      <c r="A579" s="63"/>
      <c r="B579" s="63"/>
      <c r="C579" s="63"/>
      <c r="D579" s="63"/>
      <c r="E579" s="63"/>
      <c r="BN579" s="4"/>
    </row>
    <row r="580" spans="1:66" ht="15.75" customHeight="1">
      <c r="A580" s="63"/>
      <c r="B580" s="63"/>
      <c r="C580" s="63"/>
      <c r="D580" s="63"/>
      <c r="E580" s="63"/>
      <c r="BN580" s="4"/>
    </row>
    <row r="581" spans="1:66" ht="15.75" customHeight="1">
      <c r="A581" s="63"/>
      <c r="B581" s="63"/>
      <c r="C581" s="63"/>
      <c r="D581" s="63"/>
      <c r="E581" s="63"/>
      <c r="BN581" s="4"/>
    </row>
    <row r="582" spans="1:66" ht="15.75" customHeight="1">
      <c r="A582" s="63"/>
      <c r="B582" s="63"/>
      <c r="C582" s="63"/>
      <c r="D582" s="63"/>
      <c r="E582" s="63"/>
      <c r="BN582" s="4"/>
    </row>
    <row r="583" spans="1:66" ht="15.75" customHeight="1">
      <c r="A583" s="63"/>
      <c r="B583" s="63"/>
      <c r="C583" s="63"/>
      <c r="D583" s="63"/>
      <c r="E583" s="63"/>
      <c r="BN583" s="4"/>
    </row>
    <row r="584" spans="1:66" ht="15.75" customHeight="1">
      <c r="A584" s="63"/>
      <c r="B584" s="63"/>
      <c r="C584" s="63"/>
      <c r="D584" s="63"/>
      <c r="E584" s="63"/>
      <c r="BN584" s="4"/>
    </row>
    <row r="585" spans="1:66" ht="15.75" customHeight="1">
      <c r="A585" s="63"/>
      <c r="B585" s="63"/>
      <c r="C585" s="63"/>
      <c r="D585" s="63"/>
      <c r="E585" s="63"/>
      <c r="BN585" s="4"/>
    </row>
    <row r="586" spans="1:66" ht="15.75" customHeight="1">
      <c r="A586" s="63"/>
      <c r="B586" s="63"/>
      <c r="C586" s="63"/>
      <c r="D586" s="63"/>
      <c r="E586" s="63"/>
      <c r="BN586" s="4"/>
    </row>
    <row r="587" spans="1:66" ht="15.75" customHeight="1">
      <c r="A587" s="63"/>
      <c r="B587" s="63"/>
      <c r="C587" s="63"/>
      <c r="D587" s="63"/>
      <c r="E587" s="63"/>
      <c r="BN587" s="4"/>
    </row>
    <row r="588" spans="1:66" ht="15.75" customHeight="1">
      <c r="A588" s="63"/>
      <c r="B588" s="63"/>
      <c r="C588" s="63"/>
      <c r="D588" s="63"/>
      <c r="E588" s="63"/>
      <c r="BN588" s="4"/>
    </row>
    <row r="589" spans="1:66" ht="15.75" customHeight="1">
      <c r="A589" s="63"/>
      <c r="B589" s="63"/>
      <c r="C589" s="63"/>
      <c r="D589" s="63"/>
      <c r="E589" s="63"/>
      <c r="BN589" s="4"/>
    </row>
    <row r="590" spans="1:66" ht="15.75" customHeight="1">
      <c r="A590" s="63"/>
      <c r="B590" s="63"/>
      <c r="C590" s="63"/>
      <c r="D590" s="63"/>
      <c r="E590" s="63"/>
      <c r="BN590" s="4"/>
    </row>
    <row r="591" spans="1:66" ht="15.75" customHeight="1">
      <c r="A591" s="63"/>
      <c r="B591" s="63"/>
      <c r="C591" s="63"/>
      <c r="D591" s="63"/>
      <c r="E591" s="63"/>
      <c r="BN591" s="4"/>
    </row>
    <row r="592" spans="1:66" ht="15.75" customHeight="1">
      <c r="A592" s="63"/>
      <c r="B592" s="63"/>
      <c r="C592" s="63"/>
      <c r="D592" s="63"/>
      <c r="E592" s="63"/>
      <c r="BN592" s="4"/>
    </row>
    <row r="593" spans="1:66" ht="15.75" customHeight="1">
      <c r="A593" s="63"/>
      <c r="B593" s="63"/>
      <c r="C593" s="63"/>
      <c r="D593" s="63"/>
      <c r="E593" s="63"/>
      <c r="BN593" s="4"/>
    </row>
    <row r="594" spans="1:66" ht="15.75" customHeight="1">
      <c r="A594" s="63"/>
      <c r="B594" s="63"/>
      <c r="C594" s="63"/>
      <c r="D594" s="63"/>
      <c r="E594" s="63"/>
      <c r="BN594" s="4"/>
    </row>
    <row r="595" spans="1:66" ht="15.75" customHeight="1">
      <c r="A595" s="63"/>
      <c r="B595" s="63"/>
      <c r="C595" s="63"/>
      <c r="D595" s="63"/>
      <c r="E595" s="63"/>
      <c r="BN595" s="4"/>
    </row>
    <row r="596" spans="1:66" ht="15.75" customHeight="1">
      <c r="A596" s="63"/>
      <c r="B596" s="63"/>
      <c r="C596" s="63"/>
      <c r="D596" s="63"/>
      <c r="E596" s="63"/>
      <c r="BN596" s="4"/>
    </row>
    <row r="597" spans="1:66" ht="15.75" customHeight="1">
      <c r="A597" s="63"/>
      <c r="B597" s="63"/>
      <c r="C597" s="63"/>
      <c r="D597" s="63"/>
      <c r="E597" s="63"/>
      <c r="BN597" s="4"/>
    </row>
    <row r="598" spans="1:66" ht="15.75" customHeight="1">
      <c r="A598" s="63"/>
      <c r="B598" s="63"/>
      <c r="C598" s="63"/>
      <c r="D598" s="63"/>
      <c r="E598" s="63"/>
      <c r="BN598" s="4"/>
    </row>
    <row r="599" spans="1:66" ht="15.75" customHeight="1">
      <c r="A599" s="63"/>
      <c r="B599" s="63"/>
      <c r="C599" s="63"/>
      <c r="D599" s="63"/>
      <c r="E599" s="63"/>
      <c r="BN599" s="4"/>
    </row>
    <row r="600" spans="1:66" ht="15.75" customHeight="1">
      <c r="A600" s="63"/>
      <c r="B600" s="63"/>
      <c r="C600" s="63"/>
      <c r="D600" s="63"/>
      <c r="E600" s="63"/>
      <c r="BN600" s="4"/>
    </row>
    <row r="601" spans="1:66" ht="15.75" customHeight="1">
      <c r="A601" s="63"/>
      <c r="B601" s="63"/>
      <c r="C601" s="63"/>
      <c r="D601" s="63"/>
      <c r="E601" s="63"/>
      <c r="BN601" s="4"/>
    </row>
    <row r="602" spans="1:66" ht="15.75" customHeight="1">
      <c r="A602" s="63"/>
      <c r="B602" s="63"/>
      <c r="C602" s="63"/>
      <c r="D602" s="63"/>
      <c r="E602" s="63"/>
      <c r="BN602" s="4"/>
    </row>
    <row r="603" spans="1:66" ht="15.75" customHeight="1">
      <c r="A603" s="63"/>
      <c r="B603" s="63"/>
      <c r="C603" s="63"/>
      <c r="D603" s="63"/>
      <c r="E603" s="63"/>
      <c r="BN603" s="4"/>
    </row>
    <row r="604" spans="1:66" ht="15.75" customHeight="1">
      <c r="A604" s="63"/>
      <c r="B604" s="63"/>
      <c r="C604" s="63"/>
      <c r="D604" s="63"/>
      <c r="E604" s="63"/>
      <c r="BN604" s="4"/>
    </row>
    <row r="605" spans="1:66" ht="15.75" customHeight="1">
      <c r="A605" s="63"/>
      <c r="B605" s="63"/>
      <c r="C605" s="63"/>
      <c r="D605" s="63"/>
      <c r="E605" s="63"/>
      <c r="BN605" s="4"/>
    </row>
    <row r="606" spans="1:66" ht="15.75" customHeight="1">
      <c r="A606" s="63"/>
      <c r="B606" s="63"/>
      <c r="C606" s="63"/>
      <c r="D606" s="63"/>
      <c r="E606" s="63"/>
      <c r="BN606" s="4"/>
    </row>
    <row r="607" spans="1:66" ht="15.75" customHeight="1">
      <c r="A607" s="63"/>
      <c r="B607" s="63"/>
      <c r="C607" s="63"/>
      <c r="D607" s="63"/>
      <c r="E607" s="63"/>
      <c r="BN607" s="4"/>
    </row>
    <row r="608" spans="1:66" ht="15.75" customHeight="1">
      <c r="A608" s="63"/>
      <c r="B608" s="63"/>
      <c r="C608" s="63"/>
      <c r="D608" s="63"/>
      <c r="E608" s="63"/>
      <c r="BN608" s="4"/>
    </row>
    <row r="609" spans="1:66" ht="15.75" customHeight="1">
      <c r="A609" s="63"/>
      <c r="B609" s="63"/>
      <c r="C609" s="63"/>
      <c r="D609" s="63"/>
      <c r="E609" s="63"/>
      <c r="BN609" s="4"/>
    </row>
    <row r="610" spans="1:66" ht="15.75" customHeight="1">
      <c r="A610" s="63"/>
      <c r="B610" s="63"/>
      <c r="C610" s="63"/>
      <c r="D610" s="63"/>
      <c r="E610" s="63"/>
      <c r="BN610" s="4"/>
    </row>
    <row r="611" spans="1:66" ht="15.75" customHeight="1">
      <c r="A611" s="63"/>
      <c r="B611" s="63"/>
      <c r="C611" s="63"/>
      <c r="D611" s="63"/>
      <c r="E611" s="63"/>
      <c r="BN611" s="4"/>
    </row>
    <row r="612" spans="1:66" ht="15.75" customHeight="1">
      <c r="A612" s="63"/>
      <c r="B612" s="63"/>
      <c r="C612" s="63"/>
      <c r="D612" s="63"/>
      <c r="E612" s="63"/>
      <c r="BN612" s="4"/>
    </row>
    <row r="613" spans="1:66" ht="15.75" customHeight="1">
      <c r="A613" s="63"/>
      <c r="B613" s="63"/>
      <c r="C613" s="63"/>
      <c r="D613" s="63"/>
      <c r="E613" s="63"/>
      <c r="BN613" s="4"/>
    </row>
    <row r="614" spans="1:66" ht="15.75" customHeight="1">
      <c r="A614" s="63"/>
      <c r="B614" s="63"/>
      <c r="C614" s="63"/>
      <c r="D614" s="63"/>
      <c r="E614" s="63"/>
      <c r="BN614" s="4"/>
    </row>
    <row r="615" spans="1:66" ht="15.75" customHeight="1">
      <c r="A615" s="63"/>
      <c r="B615" s="63"/>
      <c r="C615" s="63"/>
      <c r="D615" s="63"/>
      <c r="E615" s="63"/>
      <c r="BN615" s="4"/>
    </row>
    <row r="616" spans="1:66" ht="15.75" customHeight="1">
      <c r="A616" s="63"/>
      <c r="B616" s="63"/>
      <c r="C616" s="63"/>
      <c r="D616" s="63"/>
      <c r="E616" s="63"/>
      <c r="BN616" s="4"/>
    </row>
    <row r="617" spans="1:66" ht="15.75" customHeight="1">
      <c r="A617" s="63"/>
      <c r="B617" s="63"/>
      <c r="C617" s="63"/>
      <c r="D617" s="63"/>
      <c r="E617" s="63"/>
      <c r="BN617" s="4"/>
    </row>
    <row r="618" spans="1:66" ht="15.75" customHeight="1">
      <c r="A618" s="63"/>
      <c r="B618" s="63"/>
      <c r="C618" s="63"/>
      <c r="D618" s="63"/>
      <c r="E618" s="63"/>
      <c r="BN618" s="4"/>
    </row>
    <row r="619" spans="1:66" ht="15.75" customHeight="1">
      <c r="A619" s="63"/>
      <c r="B619" s="63"/>
      <c r="C619" s="63"/>
      <c r="D619" s="63"/>
      <c r="E619" s="63"/>
      <c r="BN619" s="4"/>
    </row>
    <row r="620" spans="1:66" ht="15.75" customHeight="1">
      <c r="A620" s="63"/>
      <c r="B620" s="63"/>
      <c r="C620" s="63"/>
      <c r="D620" s="63"/>
      <c r="E620" s="63"/>
      <c r="BN620" s="4"/>
    </row>
    <row r="621" spans="1:66" ht="15.75" customHeight="1">
      <c r="A621" s="63"/>
      <c r="B621" s="63"/>
      <c r="C621" s="63"/>
      <c r="D621" s="63"/>
      <c r="E621" s="63"/>
      <c r="BN621" s="4"/>
    </row>
    <row r="622" spans="1:66" ht="15.75" customHeight="1">
      <c r="A622" s="63"/>
      <c r="B622" s="63"/>
      <c r="C622" s="63"/>
      <c r="D622" s="63"/>
      <c r="E622" s="63"/>
      <c r="BN622" s="4"/>
    </row>
    <row r="623" spans="1:66" ht="15.75" customHeight="1">
      <c r="A623" s="63"/>
      <c r="B623" s="63"/>
      <c r="C623" s="63"/>
      <c r="D623" s="63"/>
      <c r="E623" s="63"/>
      <c r="BN623" s="4"/>
    </row>
    <row r="624" spans="1:66" ht="15.75" customHeight="1">
      <c r="A624" s="63"/>
      <c r="B624" s="63"/>
      <c r="C624" s="63"/>
      <c r="D624" s="63"/>
      <c r="E624" s="63"/>
      <c r="BN624" s="4"/>
    </row>
    <row r="625" spans="1:66" ht="15.75" customHeight="1">
      <c r="A625" s="63"/>
      <c r="B625" s="63"/>
      <c r="C625" s="63"/>
      <c r="D625" s="63"/>
      <c r="E625" s="63"/>
      <c r="BN625" s="4"/>
    </row>
    <row r="626" spans="1:66" ht="15.75" customHeight="1">
      <c r="A626" s="63"/>
      <c r="B626" s="63"/>
      <c r="C626" s="63"/>
      <c r="D626" s="63"/>
      <c r="E626" s="63"/>
      <c r="BN626" s="4"/>
    </row>
    <row r="627" spans="1:66" ht="15.75" customHeight="1">
      <c r="A627" s="63"/>
      <c r="B627" s="63"/>
      <c r="C627" s="63"/>
      <c r="D627" s="63"/>
      <c r="E627" s="63"/>
      <c r="BN627" s="4"/>
    </row>
    <row r="628" spans="1:66" ht="15.75" customHeight="1">
      <c r="A628" s="63"/>
      <c r="B628" s="63"/>
      <c r="C628" s="63"/>
      <c r="D628" s="63"/>
      <c r="E628" s="63"/>
      <c r="BN628" s="4"/>
    </row>
    <row r="629" spans="1:66" ht="15.75" customHeight="1">
      <c r="A629" s="63"/>
      <c r="B629" s="63"/>
      <c r="C629" s="63"/>
      <c r="D629" s="63"/>
      <c r="E629" s="63"/>
      <c r="BN629" s="4"/>
    </row>
    <row r="630" spans="1:66" ht="15.75" customHeight="1">
      <c r="A630" s="63"/>
      <c r="B630" s="63"/>
      <c r="C630" s="63"/>
      <c r="D630" s="63"/>
      <c r="E630" s="63"/>
      <c r="BN630" s="4"/>
    </row>
    <row r="631" spans="1:66" ht="15.75" customHeight="1">
      <c r="A631" s="63"/>
      <c r="B631" s="63"/>
      <c r="C631" s="63"/>
      <c r="D631" s="63"/>
      <c r="E631" s="63"/>
      <c r="BN631" s="4"/>
    </row>
    <row r="632" spans="1:66" ht="15.75" customHeight="1">
      <c r="A632" s="63"/>
      <c r="B632" s="63"/>
      <c r="C632" s="63"/>
      <c r="D632" s="63"/>
      <c r="E632" s="63"/>
      <c r="BN632" s="4"/>
    </row>
    <row r="633" spans="1:66" ht="15.75" customHeight="1">
      <c r="A633" s="63"/>
      <c r="B633" s="63"/>
      <c r="C633" s="63"/>
      <c r="D633" s="63"/>
      <c r="E633" s="63"/>
      <c r="BN633" s="4"/>
    </row>
    <row r="634" spans="1:66" ht="15.75" customHeight="1">
      <c r="A634" s="63"/>
      <c r="B634" s="63"/>
      <c r="C634" s="63"/>
      <c r="D634" s="63"/>
      <c r="E634" s="63"/>
      <c r="BN634" s="4"/>
    </row>
    <row r="635" spans="1:66" ht="15.75" customHeight="1">
      <c r="A635" s="63"/>
      <c r="B635" s="63"/>
      <c r="C635" s="63"/>
      <c r="D635" s="63"/>
      <c r="E635" s="63"/>
      <c r="BN635" s="4"/>
    </row>
    <row r="636" spans="1:66" ht="15.75" customHeight="1">
      <c r="A636" s="63"/>
      <c r="B636" s="63"/>
      <c r="C636" s="63"/>
      <c r="D636" s="63"/>
      <c r="E636" s="63"/>
      <c r="BN636" s="4"/>
    </row>
    <row r="637" spans="1:66" ht="15.75" customHeight="1">
      <c r="A637" s="63"/>
      <c r="B637" s="63"/>
      <c r="C637" s="63"/>
      <c r="D637" s="63"/>
      <c r="E637" s="63"/>
      <c r="BN637" s="4"/>
    </row>
    <row r="638" spans="1:66" ht="15.75" customHeight="1">
      <c r="A638" s="63"/>
      <c r="B638" s="63"/>
      <c r="C638" s="63"/>
      <c r="D638" s="63"/>
      <c r="E638" s="63"/>
      <c r="BN638" s="4"/>
    </row>
    <row r="639" spans="1:66" ht="15.75" customHeight="1">
      <c r="A639" s="63"/>
      <c r="B639" s="63"/>
      <c r="C639" s="63"/>
      <c r="D639" s="63"/>
      <c r="E639" s="63"/>
      <c r="BN639" s="4"/>
    </row>
    <row r="640" spans="1:66" ht="15.75" customHeight="1">
      <c r="A640" s="63"/>
      <c r="B640" s="63"/>
      <c r="C640" s="63"/>
      <c r="D640" s="63"/>
      <c r="E640" s="63"/>
      <c r="BN640" s="4"/>
    </row>
    <row r="641" spans="1:66" ht="15.75" customHeight="1">
      <c r="A641" s="63"/>
      <c r="B641" s="63"/>
      <c r="C641" s="63"/>
      <c r="D641" s="63"/>
      <c r="E641" s="63"/>
      <c r="BN641" s="4"/>
    </row>
    <row r="642" spans="1:66" ht="15.75" customHeight="1">
      <c r="A642" s="63"/>
      <c r="B642" s="63"/>
      <c r="C642" s="63"/>
      <c r="D642" s="63"/>
      <c r="E642" s="63"/>
      <c r="BN642" s="4"/>
    </row>
    <row r="643" spans="1:66" ht="15.75" customHeight="1">
      <c r="A643" s="63"/>
      <c r="B643" s="63"/>
      <c r="C643" s="63"/>
      <c r="D643" s="63"/>
      <c r="E643" s="63"/>
      <c r="BN643" s="4"/>
    </row>
    <row r="644" spans="1:66" ht="15.75" customHeight="1">
      <c r="A644" s="63"/>
      <c r="B644" s="63"/>
      <c r="C644" s="63"/>
      <c r="D644" s="63"/>
      <c r="E644" s="63"/>
      <c r="BN644" s="4"/>
    </row>
    <row r="645" spans="1:66" ht="15.75" customHeight="1">
      <c r="A645" s="63"/>
      <c r="B645" s="63"/>
      <c r="C645" s="63"/>
      <c r="D645" s="63"/>
      <c r="E645" s="63"/>
      <c r="BN645" s="4"/>
    </row>
    <row r="646" spans="1:66" ht="15.75" customHeight="1">
      <c r="A646" s="63"/>
      <c r="B646" s="63"/>
      <c r="C646" s="63"/>
      <c r="D646" s="63"/>
      <c r="E646" s="63"/>
      <c r="BN646" s="4"/>
    </row>
    <row r="647" spans="1:66" ht="15.75" customHeight="1">
      <c r="A647" s="63"/>
      <c r="B647" s="63"/>
      <c r="C647" s="63"/>
      <c r="D647" s="63"/>
      <c r="E647" s="63"/>
      <c r="BN647" s="4"/>
    </row>
    <row r="648" spans="1:66" ht="15.75" customHeight="1">
      <c r="A648" s="63"/>
      <c r="B648" s="63"/>
      <c r="C648" s="63"/>
      <c r="D648" s="63"/>
      <c r="E648" s="63"/>
      <c r="BN648" s="4"/>
    </row>
    <row r="649" spans="1:66" ht="15.75" customHeight="1">
      <c r="A649" s="63"/>
      <c r="B649" s="63"/>
      <c r="C649" s="63"/>
      <c r="D649" s="63"/>
      <c r="E649" s="63"/>
      <c r="BN649" s="4"/>
    </row>
    <row r="650" spans="1:66" ht="15.75" customHeight="1">
      <c r="A650" s="63"/>
      <c r="B650" s="63"/>
      <c r="C650" s="63"/>
      <c r="D650" s="63"/>
      <c r="E650" s="63"/>
      <c r="BN650" s="4"/>
    </row>
    <row r="651" spans="1:66" ht="15.75" customHeight="1">
      <c r="A651" s="63"/>
      <c r="B651" s="63"/>
      <c r="C651" s="63"/>
      <c r="D651" s="63"/>
      <c r="E651" s="63"/>
      <c r="BN651" s="4"/>
    </row>
    <row r="652" spans="1:66" ht="15.75" customHeight="1">
      <c r="A652" s="63"/>
      <c r="B652" s="63"/>
      <c r="C652" s="63"/>
      <c r="D652" s="63"/>
      <c r="E652" s="63"/>
      <c r="BN652" s="4"/>
    </row>
    <row r="653" spans="1:66" ht="15.75" customHeight="1">
      <c r="A653" s="63"/>
      <c r="B653" s="63"/>
      <c r="C653" s="63"/>
      <c r="D653" s="63"/>
      <c r="E653" s="63"/>
      <c r="BN653" s="4"/>
    </row>
    <row r="654" spans="1:66" ht="15.75" customHeight="1">
      <c r="A654" s="63"/>
      <c r="B654" s="63"/>
      <c r="C654" s="63"/>
      <c r="D654" s="63"/>
      <c r="E654" s="63"/>
      <c r="BN654" s="4"/>
    </row>
    <row r="655" spans="1:66" ht="15.75" customHeight="1">
      <c r="A655" s="63"/>
      <c r="B655" s="63"/>
      <c r="C655" s="63"/>
      <c r="D655" s="63"/>
      <c r="E655" s="63"/>
      <c r="BN655" s="4"/>
    </row>
    <row r="656" spans="1:66" ht="15.75" customHeight="1">
      <c r="A656" s="63"/>
      <c r="B656" s="63"/>
      <c r="C656" s="63"/>
      <c r="D656" s="63"/>
      <c r="E656" s="63"/>
      <c r="BN656" s="4"/>
    </row>
    <row r="657" spans="1:66" ht="15.75" customHeight="1">
      <c r="A657" s="63"/>
      <c r="B657" s="63"/>
      <c r="C657" s="63"/>
      <c r="D657" s="63"/>
      <c r="E657" s="63"/>
      <c r="BN657" s="4"/>
    </row>
    <row r="658" spans="1:66" ht="15.75" customHeight="1">
      <c r="A658" s="63"/>
      <c r="B658" s="63"/>
      <c r="C658" s="63"/>
      <c r="D658" s="63"/>
      <c r="E658" s="63"/>
      <c r="BN658" s="4"/>
    </row>
    <row r="659" spans="1:66" ht="15.75" customHeight="1">
      <c r="A659" s="63"/>
      <c r="B659" s="63"/>
      <c r="C659" s="63"/>
      <c r="D659" s="63"/>
      <c r="E659" s="63"/>
      <c r="BN659" s="4"/>
    </row>
    <row r="660" spans="1:66" ht="15.75" customHeight="1">
      <c r="A660" s="63"/>
      <c r="B660" s="63"/>
      <c r="C660" s="63"/>
      <c r="D660" s="63"/>
      <c r="E660" s="63"/>
      <c r="BN660" s="4"/>
    </row>
    <row r="661" spans="1:66" ht="15.75" customHeight="1">
      <c r="A661" s="63"/>
      <c r="B661" s="63"/>
      <c r="C661" s="63"/>
      <c r="D661" s="63"/>
      <c r="E661" s="63"/>
      <c r="BN661" s="4"/>
    </row>
    <row r="662" spans="1:66" ht="15.75" customHeight="1">
      <c r="A662" s="63"/>
      <c r="B662" s="63"/>
      <c r="C662" s="63"/>
      <c r="D662" s="63"/>
      <c r="E662" s="63"/>
      <c r="BN662" s="4"/>
    </row>
    <row r="663" spans="1:66" ht="15.75" customHeight="1">
      <c r="A663" s="63"/>
      <c r="B663" s="63"/>
      <c r="C663" s="63"/>
      <c r="D663" s="63"/>
      <c r="E663" s="63"/>
      <c r="BN663" s="4"/>
    </row>
    <row r="664" spans="1:66" ht="15.75" customHeight="1">
      <c r="A664" s="63"/>
      <c r="B664" s="63"/>
      <c r="C664" s="63"/>
      <c r="D664" s="63"/>
      <c r="E664" s="63"/>
      <c r="BN664" s="4"/>
    </row>
    <row r="665" spans="1:66" ht="15.75" customHeight="1">
      <c r="A665" s="63"/>
      <c r="B665" s="63"/>
      <c r="C665" s="63"/>
      <c r="D665" s="63"/>
      <c r="E665" s="63"/>
      <c r="BN665" s="4"/>
    </row>
    <row r="666" spans="1:66" ht="15.75" customHeight="1">
      <c r="A666" s="63"/>
      <c r="B666" s="63"/>
      <c r="C666" s="63"/>
      <c r="D666" s="63"/>
      <c r="E666" s="63"/>
      <c r="BN666" s="4"/>
    </row>
    <row r="667" spans="1:66" ht="15.75" customHeight="1">
      <c r="A667" s="63"/>
      <c r="B667" s="63"/>
      <c r="C667" s="63"/>
      <c r="D667" s="63"/>
      <c r="E667" s="63"/>
      <c r="BN667" s="4"/>
    </row>
    <row r="668" spans="1:66" ht="15.75" customHeight="1">
      <c r="A668" s="63"/>
      <c r="B668" s="63"/>
      <c r="C668" s="63"/>
      <c r="D668" s="63"/>
      <c r="E668" s="63"/>
      <c r="BN668" s="4"/>
    </row>
    <row r="669" spans="1:66" ht="15.75" customHeight="1">
      <c r="A669" s="63"/>
      <c r="B669" s="63"/>
      <c r="C669" s="63"/>
      <c r="D669" s="63"/>
      <c r="E669" s="63"/>
      <c r="BN669" s="4"/>
    </row>
    <row r="670" spans="1:66" ht="15.75" customHeight="1">
      <c r="A670" s="63"/>
      <c r="B670" s="63"/>
      <c r="C670" s="63"/>
      <c r="D670" s="63"/>
      <c r="E670" s="63"/>
      <c r="BN670" s="4"/>
    </row>
    <row r="671" spans="1:66" ht="15.75" customHeight="1">
      <c r="A671" s="63"/>
      <c r="B671" s="63"/>
      <c r="C671" s="63"/>
      <c r="D671" s="63"/>
      <c r="E671" s="63"/>
      <c r="BN671" s="4"/>
    </row>
    <row r="672" spans="1:66" ht="15.75" customHeight="1">
      <c r="A672" s="63"/>
      <c r="B672" s="63"/>
      <c r="C672" s="63"/>
      <c r="D672" s="63"/>
      <c r="E672" s="63"/>
      <c r="BN672" s="4"/>
    </row>
    <row r="673" spans="1:66" ht="15.75" customHeight="1">
      <c r="A673" s="63"/>
      <c r="B673" s="63"/>
      <c r="C673" s="63"/>
      <c r="D673" s="63"/>
      <c r="E673" s="63"/>
      <c r="BN673" s="4"/>
    </row>
    <row r="674" spans="1:66" ht="15.75" customHeight="1">
      <c r="A674" s="63"/>
      <c r="B674" s="63"/>
      <c r="C674" s="63"/>
      <c r="D674" s="63"/>
      <c r="E674" s="63"/>
      <c r="BN674" s="4"/>
    </row>
    <row r="675" spans="1:66" ht="15.75" customHeight="1">
      <c r="A675" s="63"/>
      <c r="B675" s="63"/>
      <c r="C675" s="63"/>
      <c r="D675" s="63"/>
      <c r="E675" s="63"/>
      <c r="BN675" s="4"/>
    </row>
    <row r="676" spans="1:66" ht="15.75" customHeight="1">
      <c r="A676" s="63"/>
      <c r="B676" s="63"/>
      <c r="C676" s="63"/>
      <c r="D676" s="63"/>
      <c r="E676" s="63"/>
      <c r="BN676" s="4"/>
    </row>
    <row r="677" spans="1:66" ht="15.75" customHeight="1">
      <c r="A677" s="63"/>
      <c r="B677" s="63"/>
      <c r="C677" s="63"/>
      <c r="D677" s="63"/>
      <c r="E677" s="63"/>
      <c r="BN677" s="4"/>
    </row>
    <row r="678" spans="1:66" ht="15.75" customHeight="1">
      <c r="A678" s="63"/>
      <c r="B678" s="63"/>
      <c r="C678" s="63"/>
      <c r="D678" s="63"/>
      <c r="E678" s="63"/>
      <c r="BN678" s="4"/>
    </row>
    <row r="679" spans="1:66" ht="15.75" customHeight="1">
      <c r="A679" s="63"/>
      <c r="B679" s="63"/>
      <c r="C679" s="63"/>
      <c r="D679" s="63"/>
      <c r="E679" s="63"/>
      <c r="BN679" s="4"/>
    </row>
    <row r="680" spans="1:66" ht="15.75" customHeight="1">
      <c r="A680" s="63"/>
      <c r="B680" s="63"/>
      <c r="C680" s="63"/>
      <c r="D680" s="63"/>
      <c r="E680" s="63"/>
      <c r="BN680" s="4"/>
    </row>
    <row r="681" spans="1:66" ht="15.75" customHeight="1">
      <c r="A681" s="63"/>
      <c r="B681" s="63"/>
      <c r="C681" s="63"/>
      <c r="D681" s="63"/>
      <c r="E681" s="63"/>
      <c r="BN681" s="4"/>
    </row>
    <row r="682" spans="1:66" ht="15.75" customHeight="1">
      <c r="A682" s="63"/>
      <c r="B682" s="63"/>
      <c r="C682" s="63"/>
      <c r="D682" s="63"/>
      <c r="E682" s="63"/>
      <c r="BN682" s="4"/>
    </row>
    <row r="683" spans="1:66" ht="15.75" customHeight="1">
      <c r="A683" s="63"/>
      <c r="B683" s="63"/>
      <c r="C683" s="63"/>
      <c r="D683" s="63"/>
      <c r="E683" s="63"/>
      <c r="BN683" s="4"/>
    </row>
    <row r="684" spans="1:66" ht="15.75" customHeight="1">
      <c r="A684" s="63"/>
      <c r="B684" s="63"/>
      <c r="C684" s="63"/>
      <c r="D684" s="63"/>
      <c r="E684" s="63"/>
      <c r="BN684" s="4"/>
    </row>
    <row r="685" spans="1:66" ht="15.75" customHeight="1">
      <c r="A685" s="63"/>
      <c r="B685" s="63"/>
      <c r="C685" s="63"/>
      <c r="D685" s="63"/>
      <c r="E685" s="63"/>
      <c r="BN685" s="4"/>
    </row>
    <row r="686" spans="1:66" ht="15.75" customHeight="1">
      <c r="A686" s="63"/>
      <c r="B686" s="63"/>
      <c r="C686" s="63"/>
      <c r="D686" s="63"/>
      <c r="E686" s="63"/>
      <c r="BN686" s="4"/>
    </row>
    <row r="687" spans="1:66" ht="15.75" customHeight="1">
      <c r="A687" s="63"/>
      <c r="B687" s="63"/>
      <c r="C687" s="63"/>
      <c r="D687" s="63"/>
      <c r="E687" s="63"/>
      <c r="BN687" s="4"/>
    </row>
    <row r="688" spans="1:66" ht="15.75" customHeight="1">
      <c r="A688" s="63"/>
      <c r="B688" s="63"/>
      <c r="C688" s="63"/>
      <c r="D688" s="63"/>
      <c r="E688" s="63"/>
      <c r="BN688" s="4"/>
    </row>
    <row r="689" spans="1:66" ht="15.75" customHeight="1">
      <c r="A689" s="63"/>
      <c r="B689" s="63"/>
      <c r="C689" s="63"/>
      <c r="D689" s="63"/>
      <c r="E689" s="63"/>
      <c r="BN689" s="4"/>
    </row>
    <row r="690" spans="1:66" ht="15.75" customHeight="1">
      <c r="A690" s="63"/>
      <c r="B690" s="63"/>
      <c r="C690" s="63"/>
      <c r="D690" s="63"/>
      <c r="E690" s="63"/>
      <c r="BN690" s="4"/>
    </row>
    <row r="691" spans="1:66" ht="15.75" customHeight="1">
      <c r="A691" s="63"/>
      <c r="B691" s="63"/>
      <c r="C691" s="63"/>
      <c r="D691" s="63"/>
      <c r="E691" s="63"/>
      <c r="BN691" s="4"/>
    </row>
    <row r="692" spans="1:66" ht="15.75" customHeight="1">
      <c r="A692" s="63"/>
      <c r="B692" s="63"/>
      <c r="C692" s="63"/>
      <c r="D692" s="63"/>
      <c r="E692" s="63"/>
      <c r="BN692" s="4"/>
    </row>
    <row r="693" spans="1:66" ht="15.75" customHeight="1">
      <c r="A693" s="63"/>
      <c r="B693" s="63"/>
      <c r="C693" s="63"/>
      <c r="D693" s="63"/>
      <c r="E693" s="63"/>
      <c r="BN693" s="4"/>
    </row>
    <row r="694" spans="1:66" ht="15.75" customHeight="1">
      <c r="A694" s="63"/>
      <c r="B694" s="63"/>
      <c r="C694" s="63"/>
      <c r="D694" s="63"/>
      <c r="E694" s="63"/>
      <c r="BN694" s="4"/>
    </row>
    <row r="695" spans="1:66" ht="15.75" customHeight="1">
      <c r="A695" s="63"/>
      <c r="B695" s="63"/>
      <c r="C695" s="63"/>
      <c r="D695" s="63"/>
      <c r="E695" s="63"/>
      <c r="BN695" s="4"/>
    </row>
    <row r="696" spans="1:66" ht="15.75" customHeight="1">
      <c r="A696" s="63"/>
      <c r="B696" s="63"/>
      <c r="C696" s="63"/>
      <c r="D696" s="63"/>
      <c r="E696" s="63"/>
      <c r="BN696" s="4"/>
    </row>
    <row r="697" spans="1:66" ht="15.75" customHeight="1">
      <c r="A697" s="63"/>
      <c r="B697" s="63"/>
      <c r="C697" s="63"/>
      <c r="D697" s="63"/>
      <c r="E697" s="63"/>
      <c r="BN697" s="4"/>
    </row>
    <row r="698" spans="1:66" ht="15.75" customHeight="1">
      <c r="A698" s="63"/>
      <c r="B698" s="63"/>
      <c r="C698" s="63"/>
      <c r="D698" s="63"/>
      <c r="E698" s="63"/>
      <c r="BN698" s="4"/>
    </row>
    <row r="699" spans="1:66" ht="15.75" customHeight="1">
      <c r="A699" s="63"/>
      <c r="B699" s="63"/>
      <c r="C699" s="63"/>
      <c r="D699" s="63"/>
      <c r="E699" s="63"/>
      <c r="BN699" s="4"/>
    </row>
    <row r="700" spans="1:66" ht="15.75" customHeight="1">
      <c r="A700" s="63"/>
      <c r="B700" s="63"/>
      <c r="C700" s="63"/>
      <c r="D700" s="63"/>
      <c r="E700" s="63"/>
      <c r="BN700" s="4"/>
    </row>
    <row r="701" spans="1:66" ht="15.75" customHeight="1">
      <c r="A701" s="63"/>
      <c r="B701" s="63"/>
      <c r="C701" s="63"/>
      <c r="D701" s="63"/>
      <c r="E701" s="63"/>
      <c r="BN701" s="4"/>
    </row>
    <row r="702" spans="1:66" ht="15.75" customHeight="1">
      <c r="A702" s="63"/>
      <c r="B702" s="63"/>
      <c r="C702" s="63"/>
      <c r="D702" s="63"/>
      <c r="E702" s="63"/>
      <c r="BN702" s="4"/>
    </row>
    <row r="703" spans="1:66" ht="15.75" customHeight="1">
      <c r="A703" s="63"/>
      <c r="B703" s="63"/>
      <c r="C703" s="63"/>
      <c r="D703" s="63"/>
      <c r="E703" s="63"/>
      <c r="BN703" s="4"/>
    </row>
    <row r="704" spans="1:66" ht="15.75" customHeight="1">
      <c r="A704" s="63"/>
      <c r="B704" s="63"/>
      <c r="C704" s="63"/>
      <c r="D704" s="63"/>
      <c r="E704" s="63"/>
      <c r="BN704" s="4"/>
    </row>
    <row r="705" spans="1:66" ht="15.75" customHeight="1">
      <c r="A705" s="63"/>
      <c r="B705" s="63"/>
      <c r="C705" s="63"/>
      <c r="D705" s="63"/>
      <c r="E705" s="63"/>
      <c r="BN705" s="4"/>
    </row>
    <row r="706" spans="1:66" ht="15.75" customHeight="1">
      <c r="A706" s="63"/>
      <c r="B706" s="63"/>
      <c r="C706" s="63"/>
      <c r="D706" s="63"/>
      <c r="E706" s="63"/>
      <c r="BN706" s="4"/>
    </row>
    <row r="707" spans="1:66" ht="15.75" customHeight="1">
      <c r="A707" s="63"/>
      <c r="B707" s="63"/>
      <c r="C707" s="63"/>
      <c r="D707" s="63"/>
      <c r="E707" s="63"/>
      <c r="BN707" s="4"/>
    </row>
    <row r="708" spans="1:66" ht="15.75" customHeight="1">
      <c r="A708" s="63"/>
      <c r="B708" s="63"/>
      <c r="C708" s="63"/>
      <c r="D708" s="63"/>
      <c r="E708" s="63"/>
      <c r="BN708" s="4"/>
    </row>
    <row r="709" spans="1:66" ht="15.75" customHeight="1">
      <c r="A709" s="63"/>
      <c r="B709" s="63"/>
      <c r="C709" s="63"/>
      <c r="D709" s="63"/>
      <c r="E709" s="63"/>
      <c r="BN709" s="4"/>
    </row>
    <row r="710" spans="1:66" ht="15.75" customHeight="1">
      <c r="A710" s="63"/>
      <c r="B710" s="63"/>
      <c r="C710" s="63"/>
      <c r="D710" s="63"/>
      <c r="E710" s="63"/>
      <c r="BN710" s="4"/>
    </row>
    <row r="711" spans="1:66" ht="15.75" customHeight="1">
      <c r="A711" s="63"/>
      <c r="B711" s="63"/>
      <c r="C711" s="63"/>
      <c r="D711" s="63"/>
      <c r="E711" s="63"/>
      <c r="BN711" s="4"/>
    </row>
    <row r="712" spans="1:66" ht="15.75" customHeight="1">
      <c r="A712" s="63"/>
      <c r="B712" s="63"/>
      <c r="C712" s="63"/>
      <c r="D712" s="63"/>
      <c r="E712" s="63"/>
      <c r="BN712" s="4"/>
    </row>
    <row r="713" spans="1:66" ht="15.75" customHeight="1">
      <c r="A713" s="63"/>
      <c r="B713" s="63"/>
      <c r="C713" s="63"/>
      <c r="D713" s="63"/>
      <c r="E713" s="63"/>
      <c r="BN713" s="4"/>
    </row>
    <row r="714" spans="1:66" ht="15.75" customHeight="1">
      <c r="A714" s="63"/>
      <c r="B714" s="63"/>
      <c r="C714" s="63"/>
      <c r="D714" s="63"/>
      <c r="E714" s="63"/>
      <c r="BN714" s="4"/>
    </row>
    <row r="715" spans="1:66" ht="15.75" customHeight="1">
      <c r="A715" s="63"/>
      <c r="B715" s="63"/>
      <c r="C715" s="63"/>
      <c r="D715" s="63"/>
      <c r="E715" s="63"/>
      <c r="BN715" s="4"/>
    </row>
    <row r="716" spans="1:66" ht="15.75" customHeight="1">
      <c r="A716" s="63"/>
      <c r="B716" s="63"/>
      <c r="C716" s="63"/>
      <c r="D716" s="63"/>
      <c r="E716" s="63"/>
      <c r="BN716" s="4"/>
    </row>
    <row r="717" spans="1:66" ht="15.75" customHeight="1">
      <c r="A717" s="63"/>
      <c r="B717" s="63"/>
      <c r="C717" s="63"/>
      <c r="D717" s="63"/>
      <c r="E717" s="63"/>
      <c r="BN717" s="4"/>
    </row>
    <row r="718" spans="1:66" ht="15.75" customHeight="1">
      <c r="A718" s="63"/>
      <c r="B718" s="63"/>
      <c r="C718" s="63"/>
      <c r="D718" s="63"/>
      <c r="E718" s="63"/>
      <c r="BN718" s="4"/>
    </row>
    <row r="719" spans="1:66" ht="15.75" customHeight="1">
      <c r="A719" s="63"/>
      <c r="B719" s="63"/>
      <c r="C719" s="63"/>
      <c r="D719" s="63"/>
      <c r="E719" s="63"/>
      <c r="BN719" s="4"/>
    </row>
    <row r="720" spans="1:66" ht="15.75" customHeight="1">
      <c r="A720" s="63"/>
      <c r="B720" s="63"/>
      <c r="C720" s="63"/>
      <c r="D720" s="63"/>
      <c r="E720" s="63"/>
      <c r="BN720" s="4"/>
    </row>
    <row r="721" spans="1:66" ht="15.75" customHeight="1">
      <c r="A721" s="63"/>
      <c r="B721" s="63"/>
      <c r="C721" s="63"/>
      <c r="D721" s="63"/>
      <c r="E721" s="63"/>
      <c r="BN721" s="4"/>
    </row>
    <row r="722" spans="1:66" ht="15.75" customHeight="1">
      <c r="A722" s="63"/>
      <c r="B722" s="63"/>
      <c r="C722" s="63"/>
      <c r="D722" s="63"/>
      <c r="E722" s="63"/>
      <c r="BN722" s="4"/>
    </row>
    <row r="723" spans="1:66" ht="15.75" customHeight="1">
      <c r="A723" s="63"/>
      <c r="B723" s="63"/>
      <c r="C723" s="63"/>
      <c r="D723" s="63"/>
      <c r="E723" s="63"/>
      <c r="BN723" s="4"/>
    </row>
    <row r="724" spans="1:66" ht="15.75" customHeight="1">
      <c r="A724" s="63"/>
      <c r="B724" s="63"/>
      <c r="C724" s="63"/>
      <c r="D724" s="63"/>
      <c r="E724" s="63"/>
      <c r="BN724" s="4"/>
    </row>
    <row r="725" spans="1:66" ht="15.75" customHeight="1">
      <c r="A725" s="63"/>
      <c r="B725" s="63"/>
      <c r="C725" s="63"/>
      <c r="D725" s="63"/>
      <c r="E725" s="63"/>
      <c r="BN725" s="4"/>
    </row>
    <row r="726" spans="1:66" ht="15.75" customHeight="1">
      <c r="A726" s="63"/>
      <c r="B726" s="63"/>
      <c r="C726" s="63"/>
      <c r="D726" s="63"/>
      <c r="E726" s="63"/>
      <c r="BN726" s="4"/>
    </row>
    <row r="727" spans="1:66" ht="15.75" customHeight="1">
      <c r="A727" s="63"/>
      <c r="B727" s="63"/>
      <c r="C727" s="63"/>
      <c r="D727" s="63"/>
      <c r="E727" s="63"/>
      <c r="BN727" s="4"/>
    </row>
    <row r="728" spans="1:66" ht="15.75" customHeight="1">
      <c r="A728" s="63"/>
      <c r="B728" s="63"/>
      <c r="C728" s="63"/>
      <c r="D728" s="63"/>
      <c r="E728" s="63"/>
      <c r="BN728" s="4"/>
    </row>
    <row r="729" spans="1:66" ht="15.75" customHeight="1">
      <c r="A729" s="63"/>
      <c r="B729" s="63"/>
      <c r="C729" s="63"/>
      <c r="D729" s="63"/>
      <c r="E729" s="63"/>
      <c r="BN729" s="4"/>
    </row>
    <row r="730" spans="1:66" ht="15.75" customHeight="1">
      <c r="A730" s="63"/>
      <c r="B730" s="63"/>
      <c r="C730" s="63"/>
      <c r="D730" s="63"/>
      <c r="E730" s="63"/>
      <c r="BN730" s="4"/>
    </row>
    <row r="731" spans="1:66" ht="15.75" customHeight="1">
      <c r="A731" s="63"/>
      <c r="B731" s="63"/>
      <c r="C731" s="63"/>
      <c r="D731" s="63"/>
      <c r="E731" s="63"/>
      <c r="BN731" s="4"/>
    </row>
    <row r="732" spans="1:66" ht="15.75" customHeight="1">
      <c r="A732" s="63"/>
      <c r="B732" s="63"/>
      <c r="C732" s="63"/>
      <c r="D732" s="63"/>
      <c r="E732" s="63"/>
      <c r="BN732" s="4"/>
    </row>
    <row r="733" spans="1:66" ht="15.75" customHeight="1">
      <c r="A733" s="63"/>
      <c r="B733" s="63"/>
      <c r="C733" s="63"/>
      <c r="D733" s="63"/>
      <c r="E733" s="63"/>
      <c r="BN733" s="4"/>
    </row>
    <row r="734" spans="1:66" ht="15.75" customHeight="1">
      <c r="A734" s="63"/>
      <c r="B734" s="63"/>
      <c r="C734" s="63"/>
      <c r="D734" s="63"/>
      <c r="E734" s="63"/>
      <c r="BN734" s="4"/>
    </row>
    <row r="735" spans="1:66" ht="15.75" customHeight="1">
      <c r="A735" s="63"/>
      <c r="B735" s="63"/>
      <c r="C735" s="63"/>
      <c r="D735" s="63"/>
      <c r="E735" s="63"/>
      <c r="BN735" s="4"/>
    </row>
    <row r="736" spans="1:66" ht="15.75" customHeight="1">
      <c r="A736" s="63"/>
      <c r="B736" s="63"/>
      <c r="C736" s="63"/>
      <c r="D736" s="63"/>
      <c r="E736" s="63"/>
      <c r="BN736" s="4"/>
    </row>
    <row r="737" spans="1:66" ht="15.75" customHeight="1">
      <c r="A737" s="63"/>
      <c r="B737" s="63"/>
      <c r="C737" s="63"/>
      <c r="D737" s="63"/>
      <c r="E737" s="63"/>
      <c r="BN737" s="4"/>
    </row>
    <row r="738" spans="1:66" ht="15.75" customHeight="1">
      <c r="A738" s="63"/>
      <c r="B738" s="63"/>
      <c r="C738" s="63"/>
      <c r="D738" s="63"/>
      <c r="E738" s="63"/>
      <c r="BN738" s="4"/>
    </row>
    <row r="739" spans="1:66" ht="15.75" customHeight="1">
      <c r="A739" s="63"/>
      <c r="B739" s="63"/>
      <c r="C739" s="63"/>
      <c r="D739" s="63"/>
      <c r="E739" s="63"/>
      <c r="BN739" s="4"/>
    </row>
    <row r="740" spans="1:66" ht="15.75" customHeight="1">
      <c r="A740" s="63"/>
      <c r="B740" s="63"/>
      <c r="C740" s="63"/>
      <c r="D740" s="63"/>
      <c r="E740" s="63"/>
      <c r="BN740" s="4"/>
    </row>
    <row r="741" spans="1:66" ht="15.75" customHeight="1">
      <c r="A741" s="63"/>
      <c r="B741" s="63"/>
      <c r="C741" s="63"/>
      <c r="D741" s="63"/>
      <c r="E741" s="63"/>
      <c r="BN741" s="4"/>
    </row>
    <row r="742" spans="1:66" ht="15.75" customHeight="1">
      <c r="A742" s="63"/>
      <c r="B742" s="63"/>
      <c r="C742" s="63"/>
      <c r="D742" s="63"/>
      <c r="E742" s="63"/>
      <c r="BN742" s="4"/>
    </row>
    <row r="743" spans="1:66" ht="15.75" customHeight="1">
      <c r="A743" s="63"/>
      <c r="B743" s="63"/>
      <c r="C743" s="63"/>
      <c r="D743" s="63"/>
      <c r="E743" s="63"/>
      <c r="BN743" s="4"/>
    </row>
    <row r="744" spans="1:66" ht="15.75" customHeight="1">
      <c r="A744" s="63"/>
      <c r="B744" s="63"/>
      <c r="C744" s="63"/>
      <c r="D744" s="63"/>
      <c r="E744" s="63"/>
      <c r="BN744" s="4"/>
    </row>
    <row r="745" spans="1:66" ht="15.75" customHeight="1">
      <c r="A745" s="63"/>
      <c r="B745" s="63"/>
      <c r="C745" s="63"/>
      <c r="D745" s="63"/>
      <c r="E745" s="63"/>
      <c r="BN745" s="4"/>
    </row>
    <row r="746" spans="1:66" ht="15.75" customHeight="1">
      <c r="A746" s="63"/>
      <c r="B746" s="63"/>
      <c r="C746" s="63"/>
      <c r="D746" s="63"/>
      <c r="E746" s="63"/>
      <c r="BN746" s="4"/>
    </row>
    <row r="747" spans="1:66" ht="15.75" customHeight="1">
      <c r="A747" s="63"/>
      <c r="B747" s="63"/>
      <c r="C747" s="63"/>
      <c r="D747" s="63"/>
      <c r="E747" s="63"/>
      <c r="BN747" s="4"/>
    </row>
    <row r="748" spans="1:66" ht="15.75" customHeight="1">
      <c r="A748" s="63"/>
      <c r="B748" s="63"/>
      <c r="C748" s="63"/>
      <c r="D748" s="63"/>
      <c r="E748" s="63"/>
      <c r="BN748" s="4"/>
    </row>
    <row r="749" spans="1:66" ht="15.75" customHeight="1">
      <c r="A749" s="63"/>
      <c r="B749" s="63"/>
      <c r="C749" s="63"/>
      <c r="D749" s="63"/>
      <c r="E749" s="63"/>
      <c r="BN749" s="4"/>
    </row>
    <row r="750" spans="1:66" ht="15.75" customHeight="1">
      <c r="A750" s="63"/>
      <c r="B750" s="63"/>
      <c r="C750" s="63"/>
      <c r="D750" s="63"/>
      <c r="E750" s="63"/>
      <c r="BN750" s="4"/>
    </row>
    <row r="751" spans="1:66" ht="15.75" customHeight="1">
      <c r="A751" s="63"/>
      <c r="B751" s="63"/>
      <c r="C751" s="63"/>
      <c r="D751" s="63"/>
      <c r="E751" s="63"/>
      <c r="BN751" s="4"/>
    </row>
    <row r="752" spans="1:66" ht="15.75" customHeight="1">
      <c r="A752" s="63"/>
      <c r="B752" s="63"/>
      <c r="C752" s="63"/>
      <c r="D752" s="63"/>
      <c r="E752" s="63"/>
      <c r="BN752" s="4"/>
    </row>
    <row r="753" spans="1:66" ht="15.75" customHeight="1">
      <c r="A753" s="63"/>
      <c r="B753" s="63"/>
      <c r="C753" s="63"/>
      <c r="D753" s="63"/>
      <c r="E753" s="63"/>
      <c r="BN753" s="4"/>
    </row>
    <row r="754" spans="1:66" ht="15.75" customHeight="1">
      <c r="A754" s="63"/>
      <c r="B754" s="63"/>
      <c r="C754" s="63"/>
      <c r="D754" s="63"/>
      <c r="E754" s="63"/>
      <c r="BN754" s="4"/>
    </row>
    <row r="755" spans="1:66" ht="15.75" customHeight="1">
      <c r="A755" s="63"/>
      <c r="B755" s="63"/>
      <c r="C755" s="63"/>
      <c r="D755" s="63"/>
      <c r="E755" s="63"/>
      <c r="BN755" s="4"/>
    </row>
    <row r="756" spans="1:66" ht="15.75" customHeight="1">
      <c r="A756" s="63"/>
      <c r="B756" s="63"/>
      <c r="C756" s="63"/>
      <c r="D756" s="63"/>
      <c r="E756" s="63"/>
      <c r="BN756" s="4"/>
    </row>
    <row r="757" spans="1:66" ht="15.75" customHeight="1">
      <c r="A757" s="63"/>
      <c r="B757" s="63"/>
      <c r="C757" s="63"/>
      <c r="D757" s="63"/>
      <c r="E757" s="63"/>
      <c r="BN757" s="4"/>
    </row>
    <row r="758" spans="1:66" ht="15.75" customHeight="1">
      <c r="A758" s="63"/>
      <c r="B758" s="63"/>
      <c r="C758" s="63"/>
      <c r="D758" s="63"/>
      <c r="E758" s="63"/>
      <c r="BN758" s="4"/>
    </row>
    <row r="759" spans="1:66" ht="15.75" customHeight="1">
      <c r="A759" s="63"/>
      <c r="B759" s="63"/>
      <c r="C759" s="63"/>
      <c r="D759" s="63"/>
      <c r="E759" s="63"/>
      <c r="BN759" s="4"/>
    </row>
    <row r="760" spans="1:66" ht="15.75" customHeight="1">
      <c r="A760" s="63"/>
      <c r="B760" s="63"/>
      <c r="C760" s="63"/>
      <c r="D760" s="63"/>
      <c r="E760" s="63"/>
      <c r="BN760" s="4"/>
    </row>
    <row r="761" spans="1:66" ht="15.75" customHeight="1">
      <c r="A761" s="63"/>
      <c r="B761" s="63"/>
      <c r="C761" s="63"/>
      <c r="D761" s="63"/>
      <c r="E761" s="63"/>
      <c r="BN761" s="4"/>
    </row>
    <row r="762" spans="1:66" ht="15.75" customHeight="1">
      <c r="A762" s="63"/>
      <c r="B762" s="63"/>
      <c r="C762" s="63"/>
      <c r="D762" s="63"/>
      <c r="E762" s="63"/>
      <c r="BN762" s="4"/>
    </row>
    <row r="763" spans="1:66" ht="15.75" customHeight="1">
      <c r="A763" s="63"/>
      <c r="B763" s="63"/>
      <c r="C763" s="63"/>
      <c r="D763" s="63"/>
      <c r="E763" s="63"/>
      <c r="BN763" s="4"/>
    </row>
    <row r="764" spans="1:66" ht="15.75" customHeight="1">
      <c r="A764" s="63"/>
      <c r="B764" s="63"/>
      <c r="C764" s="63"/>
      <c r="D764" s="63"/>
      <c r="E764" s="63"/>
      <c r="BN764" s="4"/>
    </row>
    <row r="765" spans="1:66" ht="15.75" customHeight="1">
      <c r="A765" s="63"/>
      <c r="B765" s="63"/>
      <c r="C765" s="63"/>
      <c r="D765" s="63"/>
      <c r="E765" s="63"/>
      <c r="BN765" s="4"/>
    </row>
    <row r="766" spans="1:66" ht="15.75" customHeight="1">
      <c r="A766" s="63"/>
      <c r="B766" s="63"/>
      <c r="C766" s="63"/>
      <c r="D766" s="63"/>
      <c r="E766" s="63"/>
      <c r="BN766" s="4"/>
    </row>
    <row r="767" spans="1:66" ht="15.75" customHeight="1">
      <c r="A767" s="63"/>
      <c r="B767" s="63"/>
      <c r="C767" s="63"/>
      <c r="D767" s="63"/>
      <c r="E767" s="63"/>
      <c r="BN767" s="4"/>
    </row>
    <row r="768" spans="1:66" ht="15.75" customHeight="1">
      <c r="A768" s="63"/>
      <c r="B768" s="63"/>
      <c r="C768" s="63"/>
      <c r="D768" s="63"/>
      <c r="E768" s="63"/>
      <c r="BN768" s="4"/>
    </row>
    <row r="769" spans="1:66" ht="15.75" customHeight="1">
      <c r="A769" s="63"/>
      <c r="B769" s="63"/>
      <c r="C769" s="63"/>
      <c r="D769" s="63"/>
      <c r="E769" s="63"/>
      <c r="BN769" s="4"/>
    </row>
    <row r="770" spans="1:66" ht="15.75" customHeight="1">
      <c r="A770" s="63"/>
      <c r="B770" s="63"/>
      <c r="C770" s="63"/>
      <c r="D770" s="63"/>
      <c r="E770" s="63"/>
      <c r="BN770" s="4"/>
    </row>
    <row r="771" spans="1:66" ht="15.75" customHeight="1">
      <c r="A771" s="63"/>
      <c r="B771" s="63"/>
      <c r="C771" s="63"/>
      <c r="D771" s="63"/>
      <c r="E771" s="63"/>
      <c r="BN771" s="4"/>
    </row>
    <row r="772" spans="1:66" ht="15.75" customHeight="1">
      <c r="A772" s="63"/>
      <c r="B772" s="63"/>
      <c r="C772" s="63"/>
      <c r="D772" s="63"/>
      <c r="E772" s="63"/>
      <c r="BN772" s="4"/>
    </row>
    <row r="773" spans="1:66" ht="15.75" customHeight="1">
      <c r="A773" s="63"/>
      <c r="B773" s="63"/>
      <c r="C773" s="63"/>
      <c r="D773" s="63"/>
      <c r="E773" s="63"/>
      <c r="BN773" s="4"/>
    </row>
    <row r="774" spans="1:66" ht="15.75" customHeight="1">
      <c r="A774" s="63"/>
      <c r="B774" s="63"/>
      <c r="C774" s="63"/>
      <c r="D774" s="63"/>
      <c r="E774" s="63"/>
      <c r="BN774" s="4"/>
    </row>
    <row r="775" spans="1:66" ht="15.75" customHeight="1">
      <c r="A775" s="63"/>
      <c r="B775" s="63"/>
      <c r="C775" s="63"/>
      <c r="D775" s="63"/>
      <c r="E775" s="63"/>
      <c r="BN775" s="4"/>
    </row>
    <row r="776" spans="1:66" ht="15.75" customHeight="1">
      <c r="A776" s="63"/>
      <c r="B776" s="63"/>
      <c r="C776" s="63"/>
      <c r="D776" s="63"/>
      <c r="E776" s="63"/>
      <c r="BN776" s="4"/>
    </row>
    <row r="777" spans="1:66" ht="15.75" customHeight="1">
      <c r="A777" s="63"/>
      <c r="B777" s="63"/>
      <c r="C777" s="63"/>
      <c r="D777" s="63"/>
      <c r="E777" s="63"/>
      <c r="BN777" s="4"/>
    </row>
    <row r="778" spans="1:66" ht="15.75" customHeight="1">
      <c r="A778" s="63"/>
      <c r="B778" s="63"/>
      <c r="C778" s="63"/>
      <c r="D778" s="63"/>
      <c r="E778" s="63"/>
      <c r="BN778" s="4"/>
    </row>
    <row r="779" spans="1:66" ht="15.75" customHeight="1">
      <c r="A779" s="63"/>
      <c r="B779" s="63"/>
      <c r="C779" s="63"/>
      <c r="D779" s="63"/>
      <c r="E779" s="63"/>
      <c r="BN779" s="4"/>
    </row>
    <row r="780" spans="1:66" ht="15.75" customHeight="1">
      <c r="A780" s="63"/>
      <c r="B780" s="63"/>
      <c r="C780" s="63"/>
      <c r="D780" s="63"/>
      <c r="E780" s="63"/>
      <c r="BN780" s="4"/>
    </row>
    <row r="781" spans="1:66" ht="15.75" customHeight="1">
      <c r="A781" s="63"/>
      <c r="B781" s="63"/>
      <c r="C781" s="63"/>
      <c r="D781" s="63"/>
      <c r="E781" s="63"/>
      <c r="BN781" s="4"/>
    </row>
    <row r="782" spans="1:66" ht="15.75" customHeight="1">
      <c r="A782" s="63"/>
      <c r="B782" s="63"/>
      <c r="C782" s="63"/>
      <c r="D782" s="63"/>
      <c r="E782" s="63"/>
      <c r="BN782" s="4"/>
    </row>
    <row r="783" spans="1:66" ht="15.75" customHeight="1">
      <c r="A783" s="63"/>
      <c r="B783" s="63"/>
      <c r="C783" s="63"/>
      <c r="D783" s="63"/>
      <c r="E783" s="63"/>
      <c r="BN783" s="4"/>
    </row>
    <row r="784" spans="1:66" ht="15.75" customHeight="1">
      <c r="A784" s="63"/>
      <c r="B784" s="63"/>
      <c r="C784" s="63"/>
      <c r="D784" s="63"/>
      <c r="E784" s="63"/>
      <c r="BN784" s="4"/>
    </row>
    <row r="785" spans="1:66" ht="15.75" customHeight="1">
      <c r="A785" s="63"/>
      <c r="B785" s="63"/>
      <c r="C785" s="63"/>
      <c r="D785" s="63"/>
      <c r="E785" s="63"/>
      <c r="BN785" s="4"/>
    </row>
    <row r="786" spans="1:66" ht="15.75" customHeight="1">
      <c r="A786" s="63"/>
      <c r="B786" s="63"/>
      <c r="C786" s="63"/>
      <c r="D786" s="63"/>
      <c r="E786" s="63"/>
      <c r="BN786" s="4"/>
    </row>
    <row r="787" spans="1:66" ht="15.75" customHeight="1">
      <c r="A787" s="63"/>
      <c r="B787" s="63"/>
      <c r="C787" s="63"/>
      <c r="D787" s="63"/>
      <c r="E787" s="63"/>
      <c r="BN787" s="4"/>
    </row>
    <row r="788" spans="1:66" ht="15.75" customHeight="1">
      <c r="A788" s="63"/>
      <c r="B788" s="63"/>
      <c r="C788" s="63"/>
      <c r="D788" s="63"/>
      <c r="E788" s="63"/>
      <c r="BN788" s="4"/>
    </row>
    <row r="789" spans="1:66" ht="15.75" customHeight="1">
      <c r="A789" s="63"/>
      <c r="B789" s="63"/>
      <c r="C789" s="63"/>
      <c r="D789" s="63"/>
      <c r="E789" s="63"/>
      <c r="BN789" s="4"/>
    </row>
    <row r="790" spans="1:66" ht="15.75" customHeight="1">
      <c r="A790" s="63"/>
      <c r="B790" s="63"/>
      <c r="C790" s="63"/>
      <c r="D790" s="63"/>
      <c r="E790" s="63"/>
      <c r="BN790" s="4"/>
    </row>
    <row r="791" spans="1:66" ht="15.75" customHeight="1">
      <c r="A791" s="63"/>
      <c r="B791" s="63"/>
      <c r="C791" s="63"/>
      <c r="D791" s="63"/>
      <c r="E791" s="63"/>
      <c r="BN791" s="4"/>
    </row>
    <row r="792" spans="1:66" ht="15.75" customHeight="1">
      <c r="A792" s="63"/>
      <c r="B792" s="63"/>
      <c r="C792" s="63"/>
      <c r="D792" s="63"/>
      <c r="E792" s="63"/>
      <c r="BN792" s="4"/>
    </row>
    <row r="793" spans="1:66" ht="15.75" customHeight="1">
      <c r="A793" s="63"/>
      <c r="B793" s="63"/>
      <c r="C793" s="63"/>
      <c r="D793" s="63"/>
      <c r="E793" s="63"/>
      <c r="BN793" s="4"/>
    </row>
    <row r="794" spans="1:66" ht="15.75" customHeight="1">
      <c r="A794" s="63"/>
      <c r="B794" s="63"/>
      <c r="C794" s="63"/>
      <c r="D794" s="63"/>
      <c r="E794" s="63"/>
      <c r="BN794" s="4"/>
    </row>
    <row r="795" spans="1:66" ht="15.75" customHeight="1">
      <c r="A795" s="63"/>
      <c r="B795" s="63"/>
      <c r="C795" s="63"/>
      <c r="D795" s="63"/>
      <c r="E795" s="63"/>
      <c r="BN795" s="4"/>
    </row>
    <row r="796" spans="1:66" ht="15.75" customHeight="1">
      <c r="A796" s="63"/>
      <c r="B796" s="63"/>
      <c r="C796" s="63"/>
      <c r="D796" s="63"/>
      <c r="E796" s="63"/>
      <c r="BN796" s="4"/>
    </row>
    <row r="797" spans="1:66" ht="15.75" customHeight="1">
      <c r="A797" s="63"/>
      <c r="B797" s="63"/>
      <c r="C797" s="63"/>
      <c r="D797" s="63"/>
      <c r="E797" s="63"/>
      <c r="BN797" s="4"/>
    </row>
    <row r="798" spans="1:66" ht="15.75" customHeight="1">
      <c r="A798" s="63"/>
      <c r="B798" s="63"/>
      <c r="C798" s="63"/>
      <c r="D798" s="63"/>
      <c r="E798" s="63"/>
      <c r="BN798" s="4"/>
    </row>
    <row r="799" spans="1:66" ht="15.75" customHeight="1">
      <c r="A799" s="63"/>
      <c r="B799" s="63"/>
      <c r="C799" s="63"/>
      <c r="D799" s="63"/>
      <c r="E799" s="63"/>
      <c r="BN799" s="4"/>
    </row>
    <row r="800" spans="1:66" ht="15.75" customHeight="1">
      <c r="A800" s="63"/>
      <c r="B800" s="63"/>
      <c r="C800" s="63"/>
      <c r="D800" s="63"/>
      <c r="E800" s="63"/>
      <c r="BN800" s="4"/>
    </row>
    <row r="801" spans="1:66" ht="15.75" customHeight="1">
      <c r="A801" s="63"/>
      <c r="B801" s="63"/>
      <c r="C801" s="63"/>
      <c r="D801" s="63"/>
      <c r="E801" s="63"/>
      <c r="BN801" s="4"/>
    </row>
    <row r="802" spans="1:66" ht="15.75" customHeight="1">
      <c r="A802" s="63"/>
      <c r="B802" s="63"/>
      <c r="C802" s="63"/>
      <c r="D802" s="63"/>
      <c r="E802" s="63"/>
      <c r="BN802" s="4"/>
    </row>
    <row r="803" spans="1:66" ht="15.75" customHeight="1">
      <c r="A803" s="63"/>
      <c r="B803" s="63"/>
      <c r="C803" s="63"/>
      <c r="D803" s="63"/>
      <c r="E803" s="63"/>
      <c r="BN803" s="4"/>
    </row>
    <row r="804" spans="1:66" ht="15.75" customHeight="1">
      <c r="A804" s="63"/>
      <c r="B804" s="63"/>
      <c r="C804" s="63"/>
      <c r="D804" s="63"/>
      <c r="E804" s="63"/>
      <c r="BN804" s="4"/>
    </row>
    <row r="805" spans="1:66" ht="15.75" customHeight="1">
      <c r="A805" s="63"/>
      <c r="B805" s="63"/>
      <c r="C805" s="63"/>
      <c r="D805" s="63"/>
      <c r="E805" s="63"/>
      <c r="BN805" s="4"/>
    </row>
    <row r="806" spans="1:66" ht="15.75" customHeight="1">
      <c r="A806" s="63"/>
      <c r="B806" s="63"/>
      <c r="C806" s="63"/>
      <c r="D806" s="63"/>
      <c r="E806" s="63"/>
      <c r="BN806" s="4"/>
    </row>
    <row r="807" spans="1:66" ht="15.75" customHeight="1">
      <c r="A807" s="63"/>
      <c r="B807" s="63"/>
      <c r="C807" s="63"/>
      <c r="D807" s="63"/>
      <c r="E807" s="63"/>
      <c r="BN807" s="4"/>
    </row>
    <row r="808" spans="1:66" ht="15.75" customHeight="1">
      <c r="A808" s="63"/>
      <c r="B808" s="63"/>
      <c r="C808" s="63"/>
      <c r="D808" s="63"/>
      <c r="E808" s="63"/>
      <c r="BN808" s="4"/>
    </row>
    <row r="809" spans="1:66" ht="15.75" customHeight="1">
      <c r="A809" s="63"/>
      <c r="B809" s="63"/>
      <c r="C809" s="63"/>
      <c r="D809" s="63"/>
      <c r="E809" s="63"/>
      <c r="BN809" s="4"/>
    </row>
    <row r="810" spans="1:66" ht="15.75" customHeight="1">
      <c r="A810" s="63"/>
      <c r="B810" s="63"/>
      <c r="C810" s="63"/>
      <c r="D810" s="63"/>
      <c r="E810" s="63"/>
      <c r="BN810" s="4"/>
    </row>
    <row r="811" spans="1:66" ht="15.75" customHeight="1">
      <c r="A811" s="63"/>
      <c r="B811" s="63"/>
      <c r="C811" s="63"/>
      <c r="D811" s="63"/>
      <c r="E811" s="63"/>
      <c r="BN811" s="4"/>
    </row>
    <row r="812" spans="1:66" ht="15.75" customHeight="1">
      <c r="A812" s="63"/>
      <c r="B812" s="63"/>
      <c r="C812" s="63"/>
      <c r="D812" s="63"/>
      <c r="E812" s="63"/>
      <c r="BN812" s="4"/>
    </row>
    <row r="813" spans="1:66" ht="15.75" customHeight="1">
      <c r="A813" s="63"/>
      <c r="B813" s="63"/>
      <c r="C813" s="63"/>
      <c r="D813" s="63"/>
      <c r="E813" s="63"/>
      <c r="BN813" s="4"/>
    </row>
    <row r="814" spans="1:66" ht="15.75" customHeight="1">
      <c r="A814" s="63"/>
      <c r="B814" s="63"/>
      <c r="C814" s="63"/>
      <c r="D814" s="63"/>
      <c r="E814" s="63"/>
      <c r="BN814" s="4"/>
    </row>
    <row r="815" spans="1:66" ht="15.75" customHeight="1">
      <c r="A815" s="63"/>
      <c r="B815" s="63"/>
      <c r="C815" s="63"/>
      <c r="D815" s="63"/>
      <c r="E815" s="63"/>
      <c r="BN815" s="4"/>
    </row>
    <row r="816" spans="1:66" ht="15.75" customHeight="1">
      <c r="A816" s="63"/>
      <c r="B816" s="63"/>
      <c r="C816" s="63"/>
      <c r="D816" s="63"/>
      <c r="E816" s="63"/>
      <c r="BN816" s="4"/>
    </row>
    <row r="817" spans="1:66" ht="15.75" customHeight="1">
      <c r="A817" s="63"/>
      <c r="B817" s="63"/>
      <c r="C817" s="63"/>
      <c r="D817" s="63"/>
      <c r="E817" s="63"/>
      <c r="BN817" s="4"/>
    </row>
    <row r="818" spans="1:66" ht="15.75" customHeight="1">
      <c r="A818" s="63"/>
      <c r="B818" s="63"/>
      <c r="C818" s="63"/>
      <c r="D818" s="63"/>
      <c r="E818" s="63"/>
      <c r="BN818" s="4"/>
    </row>
    <row r="819" spans="1:66" ht="15.75" customHeight="1">
      <c r="A819" s="63"/>
      <c r="B819" s="63"/>
      <c r="C819" s="63"/>
      <c r="D819" s="63"/>
      <c r="E819" s="63"/>
      <c r="BN819" s="4"/>
    </row>
    <row r="820" spans="1:66" ht="15.75" customHeight="1">
      <c r="A820" s="63"/>
      <c r="B820" s="63"/>
      <c r="C820" s="63"/>
      <c r="D820" s="63"/>
      <c r="E820" s="63"/>
      <c r="BN820" s="4"/>
    </row>
    <row r="821" spans="1:66" ht="15.75" customHeight="1">
      <c r="A821" s="63"/>
      <c r="B821" s="63"/>
      <c r="C821" s="63"/>
      <c r="D821" s="63"/>
      <c r="E821" s="63"/>
      <c r="BN821" s="4"/>
    </row>
    <row r="822" spans="1:66" ht="15.75" customHeight="1">
      <c r="A822" s="63"/>
      <c r="B822" s="63"/>
      <c r="C822" s="63"/>
      <c r="D822" s="63"/>
      <c r="E822" s="63"/>
      <c r="BN822" s="4"/>
    </row>
    <row r="823" spans="1:66" ht="15.75" customHeight="1">
      <c r="A823" s="63"/>
      <c r="B823" s="63"/>
      <c r="C823" s="63"/>
      <c r="D823" s="63"/>
      <c r="E823" s="63"/>
      <c r="BN823" s="4"/>
    </row>
    <row r="824" spans="1:66" ht="15.75" customHeight="1">
      <c r="A824" s="63"/>
      <c r="B824" s="63"/>
      <c r="C824" s="63"/>
      <c r="D824" s="63"/>
      <c r="E824" s="63"/>
      <c r="BN824" s="4"/>
    </row>
    <row r="825" spans="1:66" ht="15.75" customHeight="1">
      <c r="A825" s="63"/>
      <c r="B825" s="63"/>
      <c r="C825" s="63"/>
      <c r="D825" s="63"/>
      <c r="E825" s="63"/>
      <c r="BN825" s="4"/>
    </row>
    <row r="826" spans="1:66" ht="15.75" customHeight="1">
      <c r="A826" s="63"/>
      <c r="B826" s="63"/>
      <c r="C826" s="63"/>
      <c r="D826" s="63"/>
      <c r="E826" s="63"/>
      <c r="BN826" s="4"/>
    </row>
    <row r="827" spans="1:66" ht="15.75" customHeight="1">
      <c r="A827" s="63"/>
      <c r="B827" s="63"/>
      <c r="C827" s="63"/>
      <c r="D827" s="63"/>
      <c r="E827" s="63"/>
      <c r="BN827" s="4"/>
    </row>
    <row r="828" spans="1:66" ht="15.75" customHeight="1">
      <c r="A828" s="63"/>
      <c r="B828" s="63"/>
      <c r="C828" s="63"/>
      <c r="D828" s="63"/>
      <c r="E828" s="63"/>
      <c r="BN828" s="4"/>
    </row>
    <row r="829" spans="1:66" ht="15.75" customHeight="1">
      <c r="A829" s="63"/>
      <c r="B829" s="63"/>
      <c r="C829" s="63"/>
      <c r="D829" s="63"/>
      <c r="E829" s="63"/>
      <c r="BN829" s="4"/>
    </row>
    <row r="830" spans="1:66" ht="15.75" customHeight="1">
      <c r="A830" s="63"/>
      <c r="B830" s="63"/>
      <c r="C830" s="63"/>
      <c r="D830" s="63"/>
      <c r="E830" s="63"/>
      <c r="BN830" s="4"/>
    </row>
    <row r="831" spans="1:66" ht="15.75" customHeight="1">
      <c r="A831" s="63"/>
      <c r="B831" s="63"/>
      <c r="C831" s="63"/>
      <c r="D831" s="63"/>
      <c r="E831" s="63"/>
      <c r="BN831" s="4"/>
    </row>
    <row r="832" spans="1:66" ht="15.75" customHeight="1">
      <c r="A832" s="63"/>
      <c r="B832" s="63"/>
      <c r="C832" s="63"/>
      <c r="D832" s="63"/>
      <c r="E832" s="63"/>
      <c r="BN832" s="4"/>
    </row>
    <row r="833" spans="1:66" ht="15.75" customHeight="1">
      <c r="A833" s="63"/>
      <c r="B833" s="63"/>
      <c r="C833" s="63"/>
      <c r="D833" s="63"/>
      <c r="E833" s="63"/>
      <c r="BN833" s="4"/>
    </row>
    <row r="834" spans="1:66" ht="15.75" customHeight="1">
      <c r="A834" s="63"/>
      <c r="B834" s="63"/>
      <c r="C834" s="63"/>
      <c r="D834" s="63"/>
      <c r="E834" s="63"/>
      <c r="BN834" s="4"/>
    </row>
    <row r="835" spans="1:66" ht="15.75" customHeight="1">
      <c r="A835" s="63"/>
      <c r="B835" s="63"/>
      <c r="C835" s="63"/>
      <c r="D835" s="63"/>
      <c r="E835" s="63"/>
      <c r="BN835" s="4"/>
    </row>
    <row r="836" spans="1:66" ht="15.75" customHeight="1">
      <c r="A836" s="63"/>
      <c r="B836" s="63"/>
      <c r="C836" s="63"/>
      <c r="D836" s="63"/>
      <c r="E836" s="63"/>
      <c r="BN836" s="4"/>
    </row>
    <row r="837" spans="1:66" ht="15.75" customHeight="1">
      <c r="A837" s="63"/>
      <c r="B837" s="63"/>
      <c r="C837" s="63"/>
      <c r="D837" s="63"/>
      <c r="E837" s="63"/>
      <c r="BN837" s="4"/>
    </row>
    <row r="838" spans="1:66" ht="15.75" customHeight="1">
      <c r="A838" s="63"/>
      <c r="B838" s="63"/>
      <c r="C838" s="63"/>
      <c r="D838" s="63"/>
      <c r="E838" s="63"/>
      <c r="BN838" s="4"/>
    </row>
    <row r="839" spans="1:66" ht="15.75" customHeight="1">
      <c r="A839" s="63"/>
      <c r="B839" s="63"/>
      <c r="C839" s="63"/>
      <c r="D839" s="63"/>
      <c r="E839" s="63"/>
      <c r="BN839" s="4"/>
    </row>
    <row r="840" spans="1:66" ht="15.75" customHeight="1">
      <c r="A840" s="63"/>
      <c r="B840" s="63"/>
      <c r="C840" s="63"/>
      <c r="D840" s="63"/>
      <c r="E840" s="63"/>
      <c r="BN840" s="4"/>
    </row>
    <row r="841" spans="1:66" ht="15.75" customHeight="1">
      <c r="A841" s="63"/>
      <c r="B841" s="63"/>
      <c r="C841" s="63"/>
      <c r="D841" s="63"/>
      <c r="E841" s="63"/>
      <c r="BN841" s="4"/>
    </row>
    <row r="842" spans="1:66" ht="15.75" customHeight="1">
      <c r="A842" s="63"/>
      <c r="B842" s="63"/>
      <c r="C842" s="63"/>
      <c r="D842" s="63"/>
      <c r="E842" s="63"/>
      <c r="BN842" s="4"/>
    </row>
    <row r="843" spans="1:66" ht="15.75" customHeight="1">
      <c r="A843" s="63"/>
      <c r="B843" s="63"/>
      <c r="C843" s="63"/>
      <c r="D843" s="63"/>
      <c r="E843" s="63"/>
      <c r="BN843" s="4"/>
    </row>
    <row r="844" spans="1:66" ht="15.75" customHeight="1">
      <c r="A844" s="63"/>
      <c r="B844" s="63"/>
      <c r="C844" s="63"/>
      <c r="D844" s="63"/>
      <c r="E844" s="63"/>
      <c r="BN844" s="4"/>
    </row>
    <row r="845" spans="1:66" ht="15.75" customHeight="1">
      <c r="A845" s="63"/>
      <c r="B845" s="63"/>
      <c r="C845" s="63"/>
      <c r="D845" s="63"/>
      <c r="E845" s="63"/>
      <c r="BN845" s="4"/>
    </row>
    <row r="846" spans="1:66" ht="15.75" customHeight="1">
      <c r="A846" s="63"/>
      <c r="B846" s="63"/>
      <c r="C846" s="63"/>
      <c r="D846" s="63"/>
      <c r="E846" s="63"/>
      <c r="BN846" s="4"/>
    </row>
    <row r="847" spans="1:66" ht="15.75" customHeight="1">
      <c r="A847" s="63"/>
      <c r="B847" s="63"/>
      <c r="C847" s="63"/>
      <c r="D847" s="63"/>
      <c r="E847" s="63"/>
      <c r="BN847" s="4"/>
    </row>
    <row r="848" spans="1:66" ht="15.75" customHeight="1">
      <c r="A848" s="63"/>
      <c r="B848" s="63"/>
      <c r="C848" s="63"/>
      <c r="D848" s="63"/>
      <c r="E848" s="63"/>
      <c r="BN848" s="4"/>
    </row>
    <row r="849" spans="1:66" ht="15.75" customHeight="1">
      <c r="A849" s="63"/>
      <c r="B849" s="63"/>
      <c r="C849" s="63"/>
      <c r="D849" s="63"/>
      <c r="E849" s="63"/>
      <c r="BN849" s="4"/>
    </row>
    <row r="850" spans="1:66" ht="15.75" customHeight="1">
      <c r="A850" s="63"/>
      <c r="B850" s="63"/>
      <c r="C850" s="63"/>
      <c r="D850" s="63"/>
      <c r="E850" s="63"/>
      <c r="BN850" s="4"/>
    </row>
    <row r="851" spans="1:66" ht="15.75" customHeight="1">
      <c r="A851" s="63"/>
      <c r="B851" s="63"/>
      <c r="C851" s="63"/>
      <c r="D851" s="63"/>
      <c r="E851" s="63"/>
      <c r="BN851" s="4"/>
    </row>
    <row r="852" spans="1:66" ht="15.75" customHeight="1">
      <c r="A852" s="63"/>
      <c r="B852" s="63"/>
      <c r="C852" s="63"/>
      <c r="D852" s="63"/>
      <c r="E852" s="63"/>
      <c r="BN852" s="4"/>
    </row>
    <row r="853" spans="1:66" ht="15.75" customHeight="1">
      <c r="A853" s="63"/>
      <c r="B853" s="63"/>
      <c r="C853" s="63"/>
      <c r="D853" s="63"/>
      <c r="E853" s="63"/>
      <c r="BN853" s="4"/>
    </row>
    <row r="854" spans="1:66" ht="15.75" customHeight="1">
      <c r="A854" s="63"/>
      <c r="B854" s="63"/>
      <c r="C854" s="63"/>
      <c r="D854" s="63"/>
      <c r="E854" s="63"/>
      <c r="BN854" s="4"/>
    </row>
    <row r="855" spans="1:66" ht="15.75" customHeight="1">
      <c r="A855" s="63"/>
      <c r="B855" s="63"/>
      <c r="C855" s="63"/>
      <c r="D855" s="63"/>
      <c r="E855" s="63"/>
      <c r="BN855" s="4"/>
    </row>
    <row r="856" spans="1:66" ht="15.75" customHeight="1">
      <c r="A856" s="63"/>
      <c r="B856" s="63"/>
      <c r="C856" s="63"/>
      <c r="D856" s="63"/>
      <c r="E856" s="63"/>
      <c r="BN856" s="4"/>
    </row>
    <row r="857" spans="1:66" ht="15.75" customHeight="1">
      <c r="A857" s="63"/>
      <c r="B857" s="63"/>
      <c r="C857" s="63"/>
      <c r="D857" s="63"/>
      <c r="E857" s="63"/>
      <c r="BN857" s="4"/>
    </row>
    <row r="858" spans="1:66" ht="15.75" customHeight="1">
      <c r="A858" s="63"/>
      <c r="B858" s="63"/>
      <c r="C858" s="63"/>
      <c r="D858" s="63"/>
      <c r="E858" s="63"/>
      <c r="BN858" s="4"/>
    </row>
    <row r="859" spans="1:66" ht="15.75" customHeight="1">
      <c r="A859" s="63"/>
      <c r="B859" s="63"/>
      <c r="C859" s="63"/>
      <c r="D859" s="63"/>
      <c r="E859" s="63"/>
      <c r="BN859" s="4"/>
    </row>
    <row r="860" spans="1:66" ht="15.75" customHeight="1">
      <c r="A860" s="63"/>
      <c r="B860" s="63"/>
      <c r="C860" s="63"/>
      <c r="D860" s="63"/>
      <c r="E860" s="63"/>
      <c r="BN860" s="4"/>
    </row>
    <row r="861" spans="1:66" ht="15.75" customHeight="1">
      <c r="A861" s="63"/>
      <c r="B861" s="63"/>
      <c r="C861" s="63"/>
      <c r="D861" s="63"/>
      <c r="E861" s="63"/>
      <c r="BN861" s="4"/>
    </row>
    <row r="862" spans="1:66" ht="15.75" customHeight="1">
      <c r="A862" s="63"/>
      <c r="B862" s="63"/>
      <c r="C862" s="63"/>
      <c r="D862" s="63"/>
      <c r="E862" s="63"/>
      <c r="BN862" s="4"/>
    </row>
    <row r="863" spans="1:66" ht="15.75" customHeight="1">
      <c r="A863" s="63"/>
      <c r="B863" s="63"/>
      <c r="C863" s="63"/>
      <c r="D863" s="63"/>
      <c r="E863" s="63"/>
      <c r="BN863" s="4"/>
    </row>
    <row r="864" spans="1:66" ht="15.75" customHeight="1">
      <c r="A864" s="63"/>
      <c r="B864" s="63"/>
      <c r="C864" s="63"/>
      <c r="D864" s="63"/>
      <c r="E864" s="63"/>
      <c r="BN864" s="4"/>
    </row>
    <row r="865" spans="1:66" ht="15.75" customHeight="1">
      <c r="A865" s="63"/>
      <c r="B865" s="63"/>
      <c r="C865" s="63"/>
      <c r="D865" s="63"/>
      <c r="E865" s="63"/>
      <c r="BN865" s="4"/>
    </row>
    <row r="866" spans="1:66" ht="15.75" customHeight="1">
      <c r="A866" s="63"/>
      <c r="B866" s="63"/>
      <c r="C866" s="63"/>
      <c r="D866" s="63"/>
      <c r="E866" s="63"/>
      <c r="BN866" s="4"/>
    </row>
    <row r="867" spans="1:66" ht="15.75" customHeight="1">
      <c r="A867" s="63"/>
      <c r="B867" s="63"/>
      <c r="C867" s="63"/>
      <c r="D867" s="63"/>
      <c r="E867" s="63"/>
      <c r="BN867" s="4"/>
    </row>
    <row r="868" spans="1:66" ht="15.75" customHeight="1">
      <c r="A868" s="63"/>
      <c r="B868" s="63"/>
      <c r="C868" s="63"/>
      <c r="D868" s="63"/>
      <c r="E868" s="63"/>
      <c r="BN868" s="4"/>
    </row>
    <row r="869" spans="1:66" ht="15.75" customHeight="1">
      <c r="A869" s="63"/>
      <c r="B869" s="63"/>
      <c r="C869" s="63"/>
      <c r="D869" s="63"/>
      <c r="E869" s="63"/>
      <c r="BN869" s="4"/>
    </row>
    <row r="870" spans="1:66" ht="15.75" customHeight="1">
      <c r="A870" s="63"/>
      <c r="B870" s="63"/>
      <c r="C870" s="63"/>
      <c r="D870" s="63"/>
      <c r="E870" s="63"/>
      <c r="BN870" s="4"/>
    </row>
    <row r="871" spans="1:66" ht="15.75" customHeight="1">
      <c r="A871" s="63"/>
      <c r="B871" s="63"/>
      <c r="C871" s="63"/>
      <c r="D871" s="63"/>
      <c r="E871" s="63"/>
      <c r="BN871" s="4"/>
    </row>
    <row r="872" spans="1:66" ht="15.75" customHeight="1">
      <c r="A872" s="63"/>
      <c r="B872" s="63"/>
      <c r="C872" s="63"/>
      <c r="D872" s="63"/>
      <c r="E872" s="63"/>
      <c r="BN872" s="4"/>
    </row>
    <row r="873" spans="1:66" ht="15.75" customHeight="1">
      <c r="A873" s="63"/>
      <c r="B873" s="63"/>
      <c r="C873" s="63"/>
      <c r="D873" s="63"/>
      <c r="E873" s="63"/>
      <c r="BN873" s="4"/>
    </row>
    <row r="874" spans="1:66" ht="15.75" customHeight="1">
      <c r="A874" s="63"/>
      <c r="B874" s="63"/>
      <c r="C874" s="63"/>
      <c r="D874" s="63"/>
      <c r="E874" s="63"/>
      <c r="BN874" s="4"/>
    </row>
    <row r="875" spans="1:66" ht="15.75" customHeight="1">
      <c r="A875" s="63"/>
      <c r="B875" s="63"/>
      <c r="C875" s="63"/>
      <c r="D875" s="63"/>
      <c r="E875" s="63"/>
      <c r="BN875" s="4"/>
    </row>
    <row r="876" spans="1:66" ht="15.75" customHeight="1">
      <c r="A876" s="63"/>
      <c r="B876" s="63"/>
      <c r="C876" s="63"/>
      <c r="D876" s="63"/>
      <c r="E876" s="63"/>
      <c r="BN876" s="4"/>
    </row>
    <row r="877" spans="1:66" ht="15.75" customHeight="1">
      <c r="A877" s="63"/>
      <c r="B877" s="63"/>
      <c r="C877" s="63"/>
      <c r="D877" s="63"/>
      <c r="E877" s="63"/>
      <c r="BN877" s="4"/>
    </row>
    <row r="878" spans="1:66" ht="15.75" customHeight="1">
      <c r="A878" s="63"/>
      <c r="B878" s="63"/>
      <c r="C878" s="63"/>
      <c r="D878" s="63"/>
      <c r="E878" s="63"/>
      <c r="BN878" s="4"/>
    </row>
    <row r="879" spans="1:66" ht="15.75" customHeight="1">
      <c r="A879" s="63"/>
      <c r="B879" s="63"/>
      <c r="C879" s="63"/>
      <c r="D879" s="63"/>
      <c r="E879" s="63"/>
      <c r="BN879" s="4"/>
    </row>
    <row r="880" spans="1:66" ht="15.75" customHeight="1">
      <c r="A880" s="63"/>
      <c r="B880" s="63"/>
      <c r="C880" s="63"/>
      <c r="D880" s="63"/>
      <c r="E880" s="63"/>
      <c r="BN880" s="4"/>
    </row>
    <row r="881" spans="1:66" ht="15.75" customHeight="1">
      <c r="A881" s="63"/>
      <c r="B881" s="63"/>
      <c r="C881" s="63"/>
      <c r="D881" s="63"/>
      <c r="E881" s="63"/>
      <c r="BN881" s="4"/>
    </row>
    <row r="882" spans="1:66" ht="15.75" customHeight="1">
      <c r="A882" s="63"/>
      <c r="B882" s="63"/>
      <c r="C882" s="63"/>
      <c r="D882" s="63"/>
      <c r="E882" s="63"/>
      <c r="BN882" s="4"/>
    </row>
    <row r="883" spans="1:66" ht="15.75" customHeight="1">
      <c r="A883" s="63"/>
      <c r="B883" s="63"/>
      <c r="C883" s="63"/>
      <c r="D883" s="63"/>
      <c r="E883" s="63"/>
      <c r="BN883" s="4"/>
    </row>
    <row r="884" spans="1:66" ht="15.75" customHeight="1">
      <c r="A884" s="63"/>
      <c r="B884" s="63"/>
      <c r="C884" s="63"/>
      <c r="D884" s="63"/>
      <c r="E884" s="63"/>
      <c r="BN884" s="4"/>
    </row>
    <row r="885" spans="1:66" ht="15.75" customHeight="1">
      <c r="A885" s="63"/>
      <c r="B885" s="63"/>
      <c r="C885" s="63"/>
      <c r="D885" s="63"/>
      <c r="E885" s="63"/>
      <c r="BN885" s="4"/>
    </row>
    <row r="886" spans="1:66" ht="15.75" customHeight="1">
      <c r="A886" s="63"/>
      <c r="B886" s="63"/>
      <c r="C886" s="63"/>
      <c r="D886" s="63"/>
      <c r="E886" s="63"/>
      <c r="BN886" s="4"/>
    </row>
    <row r="887" spans="1:66" ht="15.75" customHeight="1">
      <c r="A887" s="63"/>
      <c r="B887" s="63"/>
      <c r="C887" s="63"/>
      <c r="D887" s="63"/>
      <c r="E887" s="63"/>
      <c r="BN887" s="4"/>
    </row>
    <row r="888" spans="1:66" ht="15.75" customHeight="1">
      <c r="A888" s="63"/>
      <c r="B888" s="63"/>
      <c r="C888" s="63"/>
      <c r="D888" s="63"/>
      <c r="E888" s="63"/>
      <c r="BN888" s="4"/>
    </row>
    <row r="889" spans="1:66" ht="15.75" customHeight="1">
      <c r="A889" s="63"/>
      <c r="B889" s="63"/>
      <c r="C889" s="63"/>
      <c r="D889" s="63"/>
      <c r="E889" s="63"/>
      <c r="BN889" s="4"/>
    </row>
    <row r="890" spans="1:66" ht="15.75" customHeight="1">
      <c r="A890" s="63"/>
      <c r="B890" s="63"/>
      <c r="C890" s="63"/>
      <c r="D890" s="63"/>
      <c r="E890" s="63"/>
      <c r="BN890" s="4"/>
    </row>
    <row r="891" spans="1:66" ht="15.75" customHeight="1">
      <c r="A891" s="63"/>
      <c r="B891" s="63"/>
      <c r="C891" s="63"/>
      <c r="D891" s="63"/>
      <c r="E891" s="63"/>
      <c r="BN891" s="4"/>
    </row>
    <row r="892" spans="1:66" ht="15.75" customHeight="1">
      <c r="A892" s="63"/>
      <c r="B892" s="63"/>
      <c r="C892" s="63"/>
      <c r="D892" s="63"/>
      <c r="E892" s="63"/>
      <c r="BN892" s="4"/>
    </row>
    <row r="893" spans="1:66" ht="15.75" customHeight="1">
      <c r="A893" s="63"/>
      <c r="B893" s="63"/>
      <c r="C893" s="63"/>
      <c r="D893" s="63"/>
      <c r="E893" s="63"/>
      <c r="BN893" s="4"/>
    </row>
    <row r="894" spans="1:66" ht="15.75" customHeight="1">
      <c r="A894" s="63"/>
      <c r="B894" s="63"/>
      <c r="C894" s="63"/>
      <c r="D894" s="63"/>
      <c r="E894" s="63"/>
      <c r="BN894" s="4"/>
    </row>
    <row r="895" spans="1:66" ht="15.75" customHeight="1">
      <c r="A895" s="63"/>
      <c r="B895" s="63"/>
      <c r="C895" s="63"/>
      <c r="D895" s="63"/>
      <c r="E895" s="63"/>
      <c r="BN895" s="4"/>
    </row>
    <row r="896" spans="1:66" ht="15.75" customHeight="1">
      <c r="A896" s="63"/>
      <c r="B896" s="63"/>
      <c r="C896" s="63"/>
      <c r="D896" s="63"/>
      <c r="E896" s="63"/>
      <c r="BN896" s="4"/>
    </row>
    <row r="897" spans="1:66" ht="15.75" customHeight="1">
      <c r="A897" s="63"/>
      <c r="B897" s="63"/>
      <c r="C897" s="63"/>
      <c r="D897" s="63"/>
      <c r="E897" s="63"/>
      <c r="BN897" s="4"/>
    </row>
    <row r="898" spans="1:66" ht="15.75" customHeight="1">
      <c r="A898" s="63"/>
      <c r="B898" s="63"/>
      <c r="C898" s="63"/>
      <c r="D898" s="63"/>
      <c r="E898" s="63"/>
      <c r="BN898" s="4"/>
    </row>
    <row r="899" spans="1:66" ht="15.75" customHeight="1">
      <c r="A899" s="63"/>
      <c r="B899" s="63"/>
      <c r="C899" s="63"/>
      <c r="D899" s="63"/>
      <c r="E899" s="63"/>
      <c r="BN899" s="4"/>
    </row>
    <row r="900" spans="1:66" ht="15.75" customHeight="1">
      <c r="A900" s="63"/>
      <c r="B900" s="63"/>
      <c r="C900" s="63"/>
      <c r="D900" s="63"/>
      <c r="E900" s="63"/>
      <c r="BN900" s="4"/>
    </row>
    <row r="901" spans="1:66" ht="15.75" customHeight="1">
      <c r="A901" s="63"/>
      <c r="B901" s="63"/>
      <c r="C901" s="63"/>
      <c r="D901" s="63"/>
      <c r="E901" s="63"/>
      <c r="BN901" s="4"/>
    </row>
    <row r="902" spans="1:66" ht="15.75" customHeight="1">
      <c r="A902" s="63"/>
      <c r="B902" s="63"/>
      <c r="C902" s="63"/>
      <c r="D902" s="63"/>
      <c r="E902" s="63"/>
      <c r="BN902" s="4"/>
    </row>
    <row r="903" spans="1:66" ht="15.75" customHeight="1">
      <c r="A903" s="63"/>
      <c r="B903" s="63"/>
      <c r="C903" s="63"/>
      <c r="D903" s="63"/>
      <c r="E903" s="63"/>
      <c r="BN903" s="4"/>
    </row>
    <row r="904" spans="1:66" ht="15.75" customHeight="1">
      <c r="A904" s="63"/>
      <c r="B904" s="63"/>
      <c r="C904" s="63"/>
      <c r="D904" s="63"/>
      <c r="E904" s="63"/>
      <c r="BN904" s="4"/>
    </row>
    <row r="905" spans="1:66" ht="15.75" customHeight="1">
      <c r="A905" s="63"/>
      <c r="B905" s="63"/>
      <c r="C905" s="63"/>
      <c r="D905" s="63"/>
      <c r="E905" s="63"/>
      <c r="BN905" s="4"/>
    </row>
    <row r="906" spans="1:66" ht="15.75" customHeight="1">
      <c r="A906" s="63"/>
      <c r="B906" s="63"/>
      <c r="C906" s="63"/>
      <c r="D906" s="63"/>
      <c r="E906" s="63"/>
      <c r="BN906" s="4"/>
    </row>
    <row r="907" spans="1:66" ht="15.75" customHeight="1">
      <c r="A907" s="63"/>
      <c r="B907" s="63"/>
      <c r="C907" s="63"/>
      <c r="D907" s="63"/>
      <c r="E907" s="63"/>
      <c r="BN907" s="4"/>
    </row>
    <row r="908" spans="1:66" ht="15.75" customHeight="1">
      <c r="A908" s="63"/>
      <c r="B908" s="63"/>
      <c r="C908" s="63"/>
      <c r="D908" s="63"/>
      <c r="E908" s="63"/>
      <c r="BN908" s="4"/>
    </row>
    <row r="909" spans="1:66" ht="15.75" customHeight="1">
      <c r="A909" s="63"/>
      <c r="B909" s="63"/>
      <c r="C909" s="63"/>
      <c r="D909" s="63"/>
      <c r="E909" s="63"/>
      <c r="BN909" s="4"/>
    </row>
    <row r="910" spans="1:66" ht="15.75" customHeight="1">
      <c r="A910" s="63"/>
      <c r="B910" s="63"/>
      <c r="C910" s="63"/>
      <c r="D910" s="63"/>
      <c r="E910" s="63"/>
      <c r="BN910" s="4"/>
    </row>
    <row r="911" spans="1:66" ht="15.75" customHeight="1">
      <c r="A911" s="63"/>
      <c r="B911" s="63"/>
      <c r="C911" s="63"/>
      <c r="D911" s="63"/>
      <c r="E911" s="63"/>
      <c r="BN911" s="4"/>
    </row>
    <row r="912" spans="1:66" ht="15.75" customHeight="1">
      <c r="A912" s="63"/>
      <c r="B912" s="63"/>
      <c r="C912" s="63"/>
      <c r="D912" s="63"/>
      <c r="E912" s="63"/>
      <c r="BN912" s="4"/>
    </row>
    <row r="913" spans="1:66" ht="15.75" customHeight="1">
      <c r="A913" s="63"/>
      <c r="B913" s="63"/>
      <c r="C913" s="63"/>
      <c r="D913" s="63"/>
      <c r="E913" s="63"/>
      <c r="BN913" s="4"/>
    </row>
    <row r="914" spans="1:66" ht="15.75" customHeight="1">
      <c r="A914" s="63"/>
      <c r="B914" s="63"/>
      <c r="C914" s="63"/>
      <c r="D914" s="63"/>
      <c r="E914" s="63"/>
      <c r="BN914" s="4"/>
    </row>
    <row r="915" spans="1:66" ht="15.75" customHeight="1">
      <c r="A915" s="63"/>
      <c r="B915" s="63"/>
      <c r="C915" s="63"/>
      <c r="D915" s="63"/>
      <c r="E915" s="63"/>
      <c r="BN915" s="4"/>
    </row>
    <row r="916" spans="1:66" ht="15.75" customHeight="1">
      <c r="A916" s="63"/>
      <c r="B916" s="63"/>
      <c r="C916" s="63"/>
      <c r="D916" s="63"/>
      <c r="E916" s="63"/>
      <c r="BN916" s="4"/>
    </row>
    <row r="917" spans="1:66" ht="15.75" customHeight="1">
      <c r="A917" s="63"/>
      <c r="B917" s="63"/>
      <c r="C917" s="63"/>
      <c r="D917" s="63"/>
      <c r="E917" s="63"/>
      <c r="BN917" s="4"/>
    </row>
    <row r="918" spans="1:66" ht="15.75" customHeight="1">
      <c r="A918" s="63"/>
      <c r="B918" s="63"/>
      <c r="C918" s="63"/>
      <c r="D918" s="63"/>
      <c r="E918" s="63"/>
      <c r="BN918" s="4"/>
    </row>
    <row r="919" spans="1:66" ht="15.75" customHeight="1">
      <c r="A919" s="63"/>
      <c r="B919" s="63"/>
      <c r="C919" s="63"/>
      <c r="D919" s="63"/>
      <c r="E919" s="63"/>
      <c r="BN919" s="4"/>
    </row>
    <row r="920" spans="1:66" ht="15.75" customHeight="1">
      <c r="A920" s="63"/>
      <c r="B920" s="63"/>
      <c r="C920" s="63"/>
      <c r="D920" s="63"/>
      <c r="E920" s="63"/>
      <c r="BN920" s="4"/>
    </row>
    <row r="921" spans="1:66" ht="15.75" customHeight="1">
      <c r="A921" s="63"/>
      <c r="B921" s="63"/>
      <c r="C921" s="63"/>
      <c r="D921" s="63"/>
      <c r="E921" s="63"/>
      <c r="BN921" s="4"/>
    </row>
    <row r="922" spans="1:66" ht="15.75" customHeight="1">
      <c r="A922" s="63"/>
      <c r="B922" s="63"/>
      <c r="C922" s="63"/>
      <c r="D922" s="63"/>
      <c r="E922" s="63"/>
      <c r="BN922" s="4"/>
    </row>
    <row r="923" spans="1:66" ht="15.75" customHeight="1">
      <c r="A923" s="63"/>
      <c r="B923" s="63"/>
      <c r="C923" s="63"/>
      <c r="D923" s="63"/>
      <c r="E923" s="63"/>
      <c r="BN923" s="4"/>
    </row>
    <row r="924" spans="1:66" ht="15.75" customHeight="1">
      <c r="A924" s="63"/>
      <c r="B924" s="63"/>
      <c r="C924" s="63"/>
      <c r="D924" s="63"/>
      <c r="E924" s="63"/>
      <c r="BN924" s="4"/>
    </row>
    <row r="925" spans="1:66" ht="15.75" customHeight="1">
      <c r="A925" s="63"/>
      <c r="B925" s="63"/>
      <c r="C925" s="63"/>
      <c r="D925" s="63"/>
      <c r="E925" s="63"/>
      <c r="BN925" s="4"/>
    </row>
    <row r="926" spans="1:66" ht="15.75" customHeight="1">
      <c r="A926" s="63"/>
      <c r="B926" s="63"/>
      <c r="C926" s="63"/>
      <c r="D926" s="63"/>
      <c r="E926" s="63"/>
      <c r="BN926" s="4"/>
    </row>
    <row r="927" spans="1:66" ht="15.75" customHeight="1">
      <c r="A927" s="63"/>
      <c r="B927" s="63"/>
      <c r="C927" s="63"/>
      <c r="D927" s="63"/>
      <c r="E927" s="63"/>
      <c r="BN927" s="4"/>
    </row>
    <row r="928" spans="1:66" ht="15.75" customHeight="1">
      <c r="A928" s="63"/>
      <c r="B928" s="63"/>
      <c r="C928" s="63"/>
      <c r="D928" s="63"/>
      <c r="E928" s="63"/>
      <c r="BN928" s="4"/>
    </row>
    <row r="929" spans="1:66" ht="15.75" customHeight="1">
      <c r="A929" s="63"/>
      <c r="B929" s="63"/>
      <c r="C929" s="63"/>
      <c r="D929" s="63"/>
      <c r="E929" s="63"/>
      <c r="BN929" s="4"/>
    </row>
    <row r="930" spans="1:66" ht="15.75" customHeight="1">
      <c r="A930" s="63"/>
      <c r="B930" s="63"/>
      <c r="C930" s="63"/>
      <c r="D930" s="63"/>
      <c r="E930" s="63"/>
      <c r="BN930" s="4"/>
    </row>
    <row r="931" spans="1:66" ht="15.75" customHeight="1">
      <c r="A931" s="63"/>
      <c r="B931" s="63"/>
      <c r="C931" s="63"/>
      <c r="D931" s="63"/>
      <c r="E931" s="63"/>
      <c r="BN931" s="4"/>
    </row>
    <row r="932" spans="1:66" ht="15.75" customHeight="1">
      <c r="A932" s="63"/>
      <c r="B932" s="63"/>
      <c r="C932" s="63"/>
      <c r="D932" s="63"/>
      <c r="E932" s="63"/>
      <c r="BN932" s="4"/>
    </row>
    <row r="933" spans="1:66" ht="15.75" customHeight="1">
      <c r="A933" s="63"/>
      <c r="B933" s="63"/>
      <c r="C933" s="63"/>
      <c r="D933" s="63"/>
      <c r="E933" s="63"/>
      <c r="BN933" s="4"/>
    </row>
    <row r="934" spans="1:66" ht="15.75" customHeight="1">
      <c r="A934" s="63"/>
      <c r="B934" s="63"/>
      <c r="C934" s="63"/>
      <c r="D934" s="63"/>
      <c r="E934" s="63"/>
      <c r="BN934" s="4"/>
    </row>
    <row r="935" spans="1:66" ht="15.75" customHeight="1">
      <c r="A935" s="63"/>
      <c r="B935" s="63"/>
      <c r="C935" s="63"/>
      <c r="D935" s="63"/>
      <c r="E935" s="63"/>
      <c r="BN935" s="4"/>
    </row>
    <row r="936" spans="1:66" ht="15.75" customHeight="1">
      <c r="A936" s="63"/>
      <c r="B936" s="63"/>
      <c r="C936" s="63"/>
      <c r="D936" s="63"/>
      <c r="E936" s="63"/>
      <c r="BN936" s="4"/>
    </row>
    <row r="937" spans="1:66" ht="15.75" customHeight="1">
      <c r="A937" s="63"/>
      <c r="B937" s="63"/>
      <c r="C937" s="63"/>
      <c r="D937" s="63"/>
      <c r="E937" s="63"/>
      <c r="BN937" s="4"/>
    </row>
    <row r="938" spans="1:66" ht="15.75" customHeight="1">
      <c r="A938" s="63"/>
      <c r="B938" s="63"/>
      <c r="C938" s="63"/>
      <c r="D938" s="63"/>
      <c r="E938" s="63"/>
      <c r="BN938" s="4"/>
    </row>
    <row r="939" spans="1:66" ht="15.75" customHeight="1">
      <c r="A939" s="63"/>
      <c r="B939" s="63"/>
      <c r="C939" s="63"/>
      <c r="D939" s="63"/>
      <c r="E939" s="63"/>
      <c r="BN939" s="4"/>
    </row>
    <row r="940" spans="1:66" ht="15.75" customHeight="1">
      <c r="A940" s="63"/>
      <c r="B940" s="63"/>
      <c r="C940" s="63"/>
      <c r="D940" s="63"/>
      <c r="E940" s="63"/>
      <c r="BN940" s="4"/>
    </row>
    <row r="941" spans="1:66" ht="15.75" customHeight="1">
      <c r="A941" s="63"/>
      <c r="B941" s="63"/>
      <c r="C941" s="63"/>
      <c r="D941" s="63"/>
      <c r="E941" s="63"/>
      <c r="BN941" s="4"/>
    </row>
    <row r="942" spans="1:66" ht="15.75" customHeight="1">
      <c r="A942" s="63"/>
      <c r="B942" s="63"/>
      <c r="C942" s="63"/>
      <c r="D942" s="63"/>
      <c r="E942" s="63"/>
      <c r="BN942" s="4"/>
    </row>
    <row r="943" spans="1:66" ht="15.75" customHeight="1">
      <c r="A943" s="63"/>
      <c r="B943" s="63"/>
      <c r="C943" s="63"/>
      <c r="D943" s="63"/>
      <c r="E943" s="63"/>
      <c r="BN943" s="4"/>
    </row>
    <row r="944" spans="1:66" ht="15.75" customHeight="1">
      <c r="A944" s="63"/>
      <c r="B944" s="63"/>
      <c r="C944" s="63"/>
      <c r="D944" s="63"/>
      <c r="E944" s="63"/>
      <c r="BN944" s="4"/>
    </row>
    <row r="945" spans="1:66" ht="15.75" customHeight="1">
      <c r="A945" s="63"/>
      <c r="B945" s="63"/>
      <c r="C945" s="63"/>
      <c r="D945" s="63"/>
      <c r="E945" s="63"/>
      <c r="BN945" s="4"/>
    </row>
    <row r="946" spans="1:66" ht="15.75" customHeight="1">
      <c r="A946" s="63"/>
      <c r="B946" s="63"/>
      <c r="C946" s="63"/>
      <c r="D946" s="63"/>
      <c r="E946" s="63"/>
      <c r="BN946" s="4"/>
    </row>
    <row r="947" spans="1:66" ht="15.75" customHeight="1">
      <c r="A947" s="63"/>
      <c r="B947" s="63"/>
      <c r="C947" s="63"/>
      <c r="D947" s="63"/>
      <c r="E947" s="63"/>
      <c r="BN947" s="4"/>
    </row>
    <row r="948" spans="1:66" ht="15.75" customHeight="1">
      <c r="A948" s="63"/>
      <c r="B948" s="63"/>
      <c r="C948" s="63"/>
      <c r="D948" s="63"/>
      <c r="E948" s="63"/>
      <c r="BN948" s="4"/>
    </row>
    <row r="949" spans="1:66" ht="15.75" customHeight="1">
      <c r="A949" s="63"/>
      <c r="B949" s="63"/>
      <c r="C949" s="63"/>
      <c r="D949" s="63"/>
      <c r="E949" s="63"/>
      <c r="BN949" s="4"/>
    </row>
    <row r="950" spans="1:66" ht="15.75" customHeight="1">
      <c r="A950" s="63"/>
      <c r="B950" s="63"/>
      <c r="C950" s="63"/>
      <c r="D950" s="63"/>
      <c r="E950" s="63"/>
      <c r="BN950" s="4"/>
    </row>
    <row r="951" spans="1:66" ht="15.75" customHeight="1">
      <c r="A951" s="63"/>
      <c r="B951" s="63"/>
      <c r="C951" s="63"/>
      <c r="D951" s="63"/>
      <c r="E951" s="63"/>
      <c r="BN951" s="4"/>
    </row>
    <row r="952" spans="1:66" ht="15.75" customHeight="1">
      <c r="A952" s="63"/>
      <c r="B952" s="63"/>
      <c r="C952" s="63"/>
      <c r="D952" s="63"/>
      <c r="E952" s="63"/>
      <c r="BN952" s="4"/>
    </row>
    <row r="953" spans="1:66" ht="15.75" customHeight="1">
      <c r="A953" s="63"/>
      <c r="B953" s="63"/>
      <c r="C953" s="63"/>
      <c r="D953" s="63"/>
      <c r="E953" s="63"/>
      <c r="BN953" s="4"/>
    </row>
    <row r="954" spans="1:66" ht="15.75" customHeight="1">
      <c r="A954" s="63"/>
      <c r="B954" s="63"/>
      <c r="C954" s="63"/>
      <c r="D954" s="63"/>
      <c r="E954" s="63"/>
      <c r="BN954" s="4"/>
    </row>
    <row r="955" spans="1:66" ht="15.75" customHeight="1">
      <c r="A955" s="63"/>
      <c r="B955" s="63"/>
      <c r="C955" s="63"/>
      <c r="D955" s="63"/>
      <c r="E955" s="63"/>
      <c r="BN955" s="4"/>
    </row>
    <row r="956" spans="1:66" ht="15.75" customHeight="1">
      <c r="A956" s="63"/>
      <c r="B956" s="63"/>
      <c r="C956" s="63"/>
      <c r="D956" s="63"/>
      <c r="E956" s="63"/>
      <c r="BN956" s="4"/>
    </row>
    <row r="957" spans="1:66" ht="15.75" customHeight="1">
      <c r="A957" s="63"/>
      <c r="B957" s="63"/>
      <c r="C957" s="63"/>
      <c r="D957" s="63"/>
      <c r="E957" s="63"/>
      <c r="BN957" s="4"/>
    </row>
    <row r="958" spans="1:66" ht="15.75" customHeight="1">
      <c r="A958" s="63"/>
      <c r="B958" s="63"/>
      <c r="C958" s="63"/>
      <c r="D958" s="63"/>
      <c r="E958" s="63"/>
      <c r="BN958" s="4"/>
    </row>
    <row r="959" spans="1:66" ht="15.75" customHeight="1">
      <c r="A959" s="63"/>
      <c r="B959" s="63"/>
      <c r="C959" s="63"/>
      <c r="D959" s="63"/>
      <c r="E959" s="63"/>
      <c r="BN959" s="4"/>
    </row>
    <row r="960" spans="1:66" ht="15.75" customHeight="1">
      <c r="A960" s="63"/>
      <c r="B960" s="63"/>
      <c r="C960" s="63"/>
      <c r="D960" s="63"/>
      <c r="E960" s="63"/>
      <c r="BN960" s="4"/>
    </row>
    <row r="961" spans="1:66" ht="15.75" customHeight="1">
      <c r="A961" s="63"/>
      <c r="B961" s="63"/>
      <c r="C961" s="63"/>
      <c r="D961" s="63"/>
      <c r="E961" s="63"/>
      <c r="BN961" s="4"/>
    </row>
    <row r="962" spans="1:66" ht="15.75" customHeight="1">
      <c r="A962" s="63"/>
      <c r="B962" s="63"/>
      <c r="C962" s="63"/>
      <c r="D962" s="63"/>
      <c r="E962" s="63"/>
      <c r="BN962" s="4"/>
    </row>
    <row r="963" spans="1:66" ht="15.75" customHeight="1">
      <c r="A963" s="63"/>
      <c r="B963" s="63"/>
      <c r="C963" s="63"/>
      <c r="D963" s="63"/>
      <c r="E963" s="63"/>
      <c r="BN963" s="4"/>
    </row>
    <row r="964" spans="1:66" ht="15.75" customHeight="1">
      <c r="A964" s="63"/>
      <c r="B964" s="63"/>
      <c r="C964" s="63"/>
      <c r="D964" s="63"/>
      <c r="E964" s="63"/>
      <c r="BN964" s="4"/>
    </row>
    <row r="965" spans="1:66" ht="15.75" customHeight="1">
      <c r="A965" s="63"/>
      <c r="B965" s="63"/>
      <c r="C965" s="63"/>
      <c r="D965" s="63"/>
      <c r="E965" s="63"/>
      <c r="BN965" s="4"/>
    </row>
    <row r="966" spans="1:66" ht="15.75" customHeight="1">
      <c r="A966" s="63"/>
      <c r="B966" s="63"/>
      <c r="C966" s="63"/>
      <c r="D966" s="63"/>
      <c r="E966" s="63"/>
      <c r="BN966" s="4"/>
    </row>
    <row r="967" spans="1:66" ht="15.75" customHeight="1">
      <c r="A967" s="63"/>
      <c r="B967" s="63"/>
      <c r="C967" s="63"/>
      <c r="D967" s="63"/>
      <c r="E967" s="63"/>
      <c r="BN967" s="4"/>
    </row>
    <row r="968" spans="1:66" ht="15.75" customHeight="1">
      <c r="A968" s="63"/>
      <c r="B968" s="63"/>
      <c r="C968" s="63"/>
      <c r="D968" s="63"/>
      <c r="E968" s="63"/>
      <c r="BN968" s="4"/>
    </row>
    <row r="969" spans="1:66" ht="15.75" customHeight="1">
      <c r="A969" s="63"/>
      <c r="B969" s="63"/>
      <c r="C969" s="63"/>
      <c r="D969" s="63"/>
      <c r="E969" s="63"/>
      <c r="BN969" s="4"/>
    </row>
    <row r="970" spans="1:66" ht="15.75" customHeight="1">
      <c r="A970" s="63"/>
      <c r="B970" s="63"/>
      <c r="C970" s="63"/>
      <c r="D970" s="63"/>
      <c r="E970" s="63"/>
      <c r="BN970" s="4"/>
    </row>
    <row r="971" spans="1:66" ht="15.75" customHeight="1">
      <c r="A971" s="63"/>
      <c r="B971" s="63"/>
      <c r="C971" s="63"/>
      <c r="D971" s="63"/>
      <c r="E971" s="63"/>
      <c r="BN971" s="4"/>
    </row>
    <row r="972" spans="1:66" ht="15.75" customHeight="1">
      <c r="A972" s="63"/>
      <c r="B972" s="63"/>
      <c r="C972" s="63"/>
      <c r="D972" s="63"/>
      <c r="E972" s="63"/>
      <c r="BN972" s="4"/>
    </row>
    <row r="973" spans="1:66" ht="15.75" customHeight="1">
      <c r="A973" s="63"/>
      <c r="B973" s="63"/>
      <c r="C973" s="63"/>
      <c r="D973" s="63"/>
      <c r="E973" s="63"/>
      <c r="BN973" s="4"/>
    </row>
    <row r="974" spans="1:66" ht="15.75" customHeight="1">
      <c r="A974" s="63"/>
      <c r="B974" s="63"/>
      <c r="C974" s="63"/>
      <c r="D974" s="63"/>
      <c r="E974" s="63"/>
      <c r="BN974" s="4"/>
    </row>
    <row r="975" spans="1:66" ht="15.75" customHeight="1">
      <c r="A975" s="63"/>
      <c r="B975" s="63"/>
      <c r="C975" s="63"/>
      <c r="D975" s="63"/>
      <c r="E975" s="63"/>
      <c r="BN975" s="4"/>
    </row>
    <row r="976" spans="1:66" ht="15.75" customHeight="1">
      <c r="A976" s="63"/>
      <c r="B976" s="63"/>
      <c r="C976" s="63"/>
      <c r="D976" s="63"/>
      <c r="E976" s="63"/>
      <c r="BN976" s="4"/>
    </row>
    <row r="977" spans="1:66" ht="15.75" customHeight="1">
      <c r="A977" s="63"/>
      <c r="B977" s="63"/>
      <c r="C977" s="63"/>
      <c r="D977" s="63"/>
      <c r="E977" s="63"/>
      <c r="BN977" s="4"/>
    </row>
    <row r="978" spans="1:66" ht="15.75" customHeight="1">
      <c r="A978" s="63"/>
      <c r="B978" s="63"/>
      <c r="C978" s="63"/>
      <c r="D978" s="63"/>
      <c r="E978" s="63"/>
      <c r="BN978" s="4"/>
    </row>
    <row r="979" spans="1:66" ht="15.75" customHeight="1">
      <c r="A979" s="63"/>
      <c r="B979" s="63"/>
      <c r="C979" s="63"/>
      <c r="D979" s="63"/>
      <c r="E979" s="63"/>
      <c r="BN979" s="4"/>
    </row>
    <row r="980" spans="1:66" ht="15.75" customHeight="1">
      <c r="A980" s="63"/>
      <c r="B980" s="63"/>
      <c r="C980" s="63"/>
      <c r="D980" s="63"/>
      <c r="E980" s="63"/>
      <c r="BN980" s="4"/>
    </row>
    <row r="981" spans="1:66" ht="15.75" customHeight="1">
      <c r="A981" s="63"/>
      <c r="B981" s="63"/>
      <c r="C981" s="63"/>
      <c r="D981" s="63"/>
      <c r="E981" s="63"/>
      <c r="BN981" s="4"/>
    </row>
    <row r="982" spans="1:66" ht="15.75" customHeight="1">
      <c r="A982" s="63"/>
      <c r="B982" s="63"/>
      <c r="C982" s="63"/>
      <c r="D982" s="63"/>
      <c r="E982" s="63"/>
      <c r="BN982" s="4"/>
    </row>
    <row r="983" spans="1:66" ht="15.75" customHeight="1">
      <c r="A983" s="63"/>
      <c r="B983" s="63"/>
      <c r="C983" s="63"/>
      <c r="D983" s="63"/>
      <c r="E983" s="63"/>
      <c r="BN983" s="4"/>
    </row>
    <row r="984" spans="1:66" ht="15.75" customHeight="1">
      <c r="A984" s="63"/>
      <c r="B984" s="63"/>
      <c r="C984" s="63"/>
      <c r="D984" s="63"/>
      <c r="E984" s="63"/>
      <c r="BN984" s="4"/>
    </row>
    <row r="985" spans="1:66" ht="15.75" customHeight="1">
      <c r="A985" s="63"/>
      <c r="B985" s="63"/>
      <c r="C985" s="63"/>
      <c r="D985" s="63"/>
      <c r="E985" s="63"/>
      <c r="BN985" s="4"/>
    </row>
    <row r="986" spans="1:66" ht="15.75" customHeight="1">
      <c r="A986" s="63"/>
      <c r="B986" s="63"/>
      <c r="C986" s="63"/>
      <c r="D986" s="63"/>
      <c r="E986" s="63"/>
      <c r="BN986" s="4"/>
    </row>
    <row r="987" spans="1:66" ht="15.75" customHeight="1">
      <c r="A987" s="63"/>
      <c r="B987" s="63"/>
      <c r="C987" s="63"/>
      <c r="D987" s="63"/>
      <c r="E987" s="63"/>
      <c r="BN987" s="4"/>
    </row>
    <row r="988" spans="1:66" ht="15.75" customHeight="1">
      <c r="A988" s="63"/>
      <c r="B988" s="63"/>
      <c r="C988" s="63"/>
      <c r="D988" s="63"/>
      <c r="E988" s="63"/>
      <c r="BN988" s="4"/>
    </row>
    <row r="989" spans="1:66" ht="15.75" customHeight="1">
      <c r="A989" s="63"/>
      <c r="B989" s="63"/>
      <c r="C989" s="63"/>
      <c r="D989" s="63"/>
      <c r="E989" s="63"/>
      <c r="BN989" s="4"/>
    </row>
    <row r="990" spans="1:66" ht="15.75" customHeight="1">
      <c r="A990" s="63"/>
      <c r="B990" s="63"/>
      <c r="C990" s="63"/>
      <c r="D990" s="63"/>
      <c r="E990" s="63"/>
      <c r="BN990" s="4"/>
    </row>
    <row r="991" spans="1:66" ht="15.75" customHeight="1">
      <c r="A991" s="63"/>
      <c r="B991" s="63"/>
      <c r="C991" s="63"/>
      <c r="D991" s="63"/>
      <c r="E991" s="63"/>
      <c r="BN991" s="4"/>
    </row>
    <row r="992" spans="1:66" ht="15.75" customHeight="1">
      <c r="A992" s="63"/>
      <c r="B992" s="63"/>
      <c r="C992" s="63"/>
      <c r="D992" s="63"/>
      <c r="E992" s="63"/>
      <c r="BN992" s="4"/>
    </row>
    <row r="993" spans="1:66" ht="15.75" customHeight="1">
      <c r="A993" s="63"/>
      <c r="B993" s="63"/>
      <c r="C993" s="63"/>
      <c r="D993" s="63"/>
      <c r="E993" s="63"/>
      <c r="BN993" s="4"/>
    </row>
    <row r="994" spans="1:66" ht="15.75" customHeight="1">
      <c r="A994" s="63"/>
      <c r="B994" s="63"/>
      <c r="C994" s="63"/>
      <c r="D994" s="63"/>
      <c r="E994" s="63"/>
      <c r="BN994" s="4"/>
    </row>
    <row r="995" spans="1:66" ht="15.75" customHeight="1">
      <c r="A995" s="63"/>
      <c r="B995" s="63"/>
      <c r="C995" s="63"/>
      <c r="D995" s="63"/>
      <c r="E995" s="63"/>
      <c r="BN995" s="4"/>
    </row>
    <row r="996" spans="1:66" ht="15.75" customHeight="1">
      <c r="A996" s="63"/>
      <c r="B996" s="63"/>
      <c r="C996" s="63"/>
      <c r="D996" s="63"/>
      <c r="E996" s="63"/>
      <c r="BN996" s="4"/>
    </row>
    <row r="997" spans="1:66" ht="15.75" customHeight="1">
      <c r="A997" s="63"/>
      <c r="B997" s="63"/>
      <c r="C997" s="63"/>
      <c r="D997" s="63"/>
      <c r="E997" s="63"/>
      <c r="BN997" s="4"/>
    </row>
    <row r="998" spans="1:66" ht="15.75" customHeight="1">
      <c r="A998" s="63"/>
      <c r="B998" s="63"/>
      <c r="C998" s="63"/>
      <c r="D998" s="63"/>
      <c r="E998" s="63"/>
      <c r="BN998" s="4"/>
    </row>
    <row r="999" spans="1:66" ht="15.75" customHeight="1">
      <c r="A999" s="63"/>
      <c r="B999" s="63"/>
      <c r="C999" s="63"/>
      <c r="D999" s="63"/>
      <c r="E999" s="63"/>
      <c r="BN999" s="4"/>
    </row>
    <row r="1000" spans="1:66" ht="15.75" customHeight="1">
      <c r="A1000" s="63"/>
      <c r="B1000" s="63"/>
      <c r="C1000" s="63"/>
      <c r="D1000" s="63"/>
      <c r="E1000" s="63"/>
      <c r="BN1000" s="4"/>
    </row>
  </sheetData>
  <autoFilter ref="A3:A85"/>
  <conditionalFormatting sqref="F10:BM13">
    <cfRule type="cellIs" dxfId="41" priority="1" operator="lessThan">
      <formula>F6</formula>
    </cfRule>
  </conditionalFormatting>
  <conditionalFormatting sqref="F10:BM13">
    <cfRule type="cellIs" dxfId="40" priority="2" operator="greaterThan">
      <formula>F6</formula>
    </cfRule>
  </conditionalFormatting>
  <conditionalFormatting sqref="F20:BM24">
    <cfRule type="cellIs" dxfId="39" priority="3" operator="lessThan">
      <formula>F15</formula>
    </cfRule>
  </conditionalFormatting>
  <conditionalFormatting sqref="F20:BM24">
    <cfRule type="cellIs" dxfId="38" priority="4" operator="greaterThan">
      <formula>F15</formula>
    </cfRule>
  </conditionalFormatting>
  <conditionalFormatting sqref="F30:BM33">
    <cfRule type="cellIs" dxfId="37" priority="5" operator="lessThan">
      <formula>F26</formula>
    </cfRule>
  </conditionalFormatting>
  <conditionalFormatting sqref="F30:BM33">
    <cfRule type="cellIs" dxfId="36" priority="6" operator="greaterThan">
      <formula>F26</formula>
    </cfRule>
  </conditionalFormatting>
  <conditionalFormatting sqref="F37:BM37">
    <cfRule type="cellIs" dxfId="35" priority="7" operator="lessThan">
      <formula>F36</formula>
    </cfRule>
  </conditionalFormatting>
  <conditionalFormatting sqref="F37:BM37">
    <cfRule type="cellIs" dxfId="34" priority="8" operator="greaterThan">
      <formula>F36</formula>
    </cfRule>
  </conditionalFormatting>
  <conditionalFormatting sqref="F40:BM40">
    <cfRule type="cellIs" dxfId="33" priority="9" operator="lessThan">
      <formula>F39</formula>
    </cfRule>
  </conditionalFormatting>
  <conditionalFormatting sqref="F40:BM40">
    <cfRule type="cellIs" dxfId="32" priority="10" operator="greaterThan">
      <formula>F39</formula>
    </cfRule>
  </conditionalFormatting>
  <conditionalFormatting sqref="F46:BM49">
    <cfRule type="cellIs" dxfId="31" priority="11" operator="lessThan">
      <formula>F42</formula>
    </cfRule>
  </conditionalFormatting>
  <conditionalFormatting sqref="F46:BM49">
    <cfRule type="cellIs" dxfId="30" priority="12" operator="greaterThan">
      <formula>F42</formula>
    </cfRule>
  </conditionalFormatting>
  <conditionalFormatting sqref="F52:BM52">
    <cfRule type="cellIs" dxfId="29" priority="13" operator="lessThan">
      <formula>F51</formula>
    </cfRule>
  </conditionalFormatting>
  <conditionalFormatting sqref="F52:BM52">
    <cfRule type="cellIs" dxfId="28" priority="14" operator="greaterThan">
      <formula>F51</formula>
    </cfRule>
  </conditionalFormatting>
  <conditionalFormatting sqref="F55:BM55">
    <cfRule type="cellIs" dxfId="27" priority="15" operator="lessThan">
      <formula>F54</formula>
    </cfRule>
  </conditionalFormatting>
  <conditionalFormatting sqref="F55:BM55">
    <cfRule type="cellIs" dxfId="26" priority="16" operator="greaterThan">
      <formula>F54</formula>
    </cfRule>
  </conditionalFormatting>
  <conditionalFormatting sqref="F58:BM58">
    <cfRule type="cellIs" dxfId="25" priority="17" operator="lessThan">
      <formula>F57</formula>
    </cfRule>
  </conditionalFormatting>
  <conditionalFormatting sqref="F58:BM58">
    <cfRule type="cellIs" dxfId="24" priority="18" operator="greaterThan">
      <formula>F57</formula>
    </cfRule>
  </conditionalFormatting>
  <conditionalFormatting sqref="F61:BM61">
    <cfRule type="cellIs" dxfId="23" priority="19" operator="lessThan">
      <formula>F60</formula>
    </cfRule>
  </conditionalFormatting>
  <conditionalFormatting sqref="F61:BM61">
    <cfRule type="cellIs" dxfId="22" priority="20" operator="greaterThan">
      <formula>F60</formula>
    </cfRule>
  </conditionalFormatting>
  <conditionalFormatting sqref="F64:BM64">
    <cfRule type="cellIs" dxfId="21" priority="21" operator="lessThan">
      <formula>F63</formula>
    </cfRule>
  </conditionalFormatting>
  <conditionalFormatting sqref="F64:BM64">
    <cfRule type="cellIs" dxfId="20" priority="22" operator="greaterThan">
      <formula>F63</formula>
    </cfRule>
  </conditionalFormatting>
  <conditionalFormatting sqref="F67:BM67">
    <cfRule type="cellIs" dxfId="19" priority="23" operator="lessThan">
      <formula>F66</formula>
    </cfRule>
  </conditionalFormatting>
  <conditionalFormatting sqref="F67:BM67">
    <cfRule type="cellIs" dxfId="18" priority="24" operator="greaterThan">
      <formula>F66</formula>
    </cfRule>
  </conditionalFormatting>
  <conditionalFormatting sqref="F70:BM70">
    <cfRule type="cellIs" dxfId="17" priority="25" operator="lessThan">
      <formula>F69</formula>
    </cfRule>
  </conditionalFormatting>
  <conditionalFormatting sqref="F70:BM70">
    <cfRule type="cellIs" dxfId="16" priority="26" operator="greaterThan">
      <formula>F69</formula>
    </cfRule>
  </conditionalFormatting>
  <conditionalFormatting sqref="F75:BM76">
    <cfRule type="cellIs" dxfId="15" priority="27" operator="lessThan">
      <formula>F73</formula>
    </cfRule>
  </conditionalFormatting>
  <conditionalFormatting sqref="F75:BM76">
    <cfRule type="cellIs" dxfId="14" priority="28" operator="greaterThan">
      <formula>F73</formula>
    </cfRule>
  </conditionalFormatting>
  <conditionalFormatting sqref="F82:BM83">
    <cfRule type="cellIs" dxfId="13" priority="29" operator="lessThan">
      <formula>F78</formula>
    </cfRule>
  </conditionalFormatting>
  <conditionalFormatting sqref="F82:BM83">
    <cfRule type="cellIs" dxfId="12" priority="30" operator="greaterThan">
      <formula>F78</formula>
    </cfRule>
  </conditionalFormatting>
  <conditionalFormatting sqref="F84:BM85">
    <cfRule type="cellIs" dxfId="11" priority="31" operator="lessThan">
      <formula>F80</formula>
    </cfRule>
  </conditionalFormatting>
  <conditionalFormatting sqref="F84:BM85">
    <cfRule type="cellIs" dxfId="10" priority="32" operator="greaterThan">
      <formula>F80</formula>
    </cfRule>
  </conditionalFormatting>
  <conditionalFormatting sqref="F94:BM99">
    <cfRule type="cellIs" dxfId="9" priority="33" operator="lessThan">
      <formula>F88</formula>
    </cfRule>
  </conditionalFormatting>
  <conditionalFormatting sqref="F94:BM99">
    <cfRule type="cellIs" dxfId="8" priority="34" operator="greaterThan">
      <formula>F88</formula>
    </cfRule>
  </conditionalFormatting>
  <conditionalFormatting sqref="F107:BM112">
    <cfRule type="cellIs" dxfId="7" priority="35" operator="lessThan">
      <formula>F101</formula>
    </cfRule>
  </conditionalFormatting>
  <conditionalFormatting sqref="F107:BM112">
    <cfRule type="cellIs" dxfId="6" priority="36" operator="greaterThan">
      <formula>F101</formula>
    </cfRule>
  </conditionalFormatting>
  <conditionalFormatting sqref="F119:BM123">
    <cfRule type="cellIs" dxfId="5" priority="37" operator="lessThan">
      <formula>F114</formula>
    </cfRule>
  </conditionalFormatting>
  <conditionalFormatting sqref="F119:BM123">
    <cfRule type="cellIs" dxfId="4" priority="38" operator="greaterThan">
      <formula>F114</formula>
    </cfRule>
  </conditionalFormatting>
  <conditionalFormatting sqref="F126:BM126">
    <cfRule type="cellIs" dxfId="3" priority="39" operator="lessThan">
      <formula>F125</formula>
    </cfRule>
  </conditionalFormatting>
  <conditionalFormatting sqref="F126:BM126">
    <cfRule type="cellIs" dxfId="2" priority="40" operator="greaterThan">
      <formula>F125</formula>
    </cfRule>
  </conditionalFormatting>
  <conditionalFormatting sqref="F129:BM129">
    <cfRule type="cellIs" dxfId="1" priority="41" operator="lessThan">
      <formula>F128</formula>
    </cfRule>
  </conditionalFormatting>
  <conditionalFormatting sqref="F129:BM129">
    <cfRule type="cellIs" dxfId="0" priority="42" operator="greaterThan">
      <formula>F128</formula>
    </cfRule>
  </conditionalFormatting>
  <pageMargins left="0.7" right="0.7" top="0.78740157499999996" bottom="0.78740157499999996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4B083"/>
  </sheetPr>
  <dimension ref="A1:BT1000"/>
  <sheetViews>
    <sheetView showGridLines="0" workbookViewId="0">
      <pane xSplit="9" ySplit="3" topLeftCell="J4" activePane="bottomRight" state="frozen"/>
      <selection pane="topRight" activeCell="J1" sqref="J1"/>
      <selection pane="bottomLeft" activeCell="A4" sqref="A4"/>
      <selection pane="bottomRight" activeCell="J4" sqref="J4"/>
    </sheetView>
  </sheetViews>
  <sheetFormatPr defaultColWidth="12.625" defaultRowHeight="15" customHeight="1"/>
  <cols>
    <col min="1" max="1" width="2.625" customWidth="1"/>
    <col min="2" max="2" width="3.125" customWidth="1"/>
    <col min="3" max="3" width="7" customWidth="1"/>
    <col min="4" max="4" width="17.75" customWidth="1"/>
    <col min="5" max="5" width="9.75" customWidth="1"/>
    <col min="6" max="8" width="2.5" customWidth="1"/>
    <col min="9" max="9" width="11.25" customWidth="1"/>
    <col min="10" max="12" width="11" customWidth="1"/>
    <col min="13" max="13" width="12.875" customWidth="1"/>
    <col min="14" max="15" width="13.25" customWidth="1"/>
    <col min="16" max="16" width="14.125" customWidth="1"/>
    <col min="17" max="17" width="12.875" customWidth="1"/>
    <col min="18" max="18" width="14.125" customWidth="1"/>
    <col min="19" max="20" width="14.5" customWidth="1"/>
    <col min="21" max="21" width="14.125" customWidth="1"/>
    <col min="22" max="22" width="13.625" customWidth="1"/>
    <col min="23" max="23" width="14.875" customWidth="1"/>
    <col min="24" max="24" width="14.5" customWidth="1"/>
    <col min="25" max="25" width="15.375" customWidth="1"/>
    <col min="26" max="27" width="14.875" customWidth="1"/>
    <col min="28" max="28" width="15.75" customWidth="1"/>
    <col min="29" max="29" width="15.375" customWidth="1"/>
    <col min="30" max="30" width="14.125" customWidth="1"/>
    <col min="31" max="32" width="15.75" customWidth="1"/>
    <col min="33" max="33" width="15.375" customWidth="1"/>
    <col min="34" max="34" width="15.75" customWidth="1"/>
    <col min="35" max="35" width="15.375" customWidth="1"/>
    <col min="36" max="36" width="15.75" customWidth="1"/>
    <col min="37" max="37" width="15.375" customWidth="1"/>
    <col min="38" max="39" width="15.75" customWidth="1"/>
    <col min="40" max="40" width="17.375" customWidth="1"/>
    <col min="41" max="41" width="16.75" customWidth="1"/>
    <col min="42" max="42" width="16.375" customWidth="1"/>
    <col min="43" max="43" width="17.375" customWidth="1"/>
    <col min="44" max="44" width="16.375" customWidth="1"/>
    <col min="45" max="45" width="17.375" customWidth="1"/>
    <col min="46" max="47" width="16.75" customWidth="1"/>
    <col min="48" max="48" width="16.375" customWidth="1"/>
    <col min="49" max="51" width="17.375" customWidth="1"/>
    <col min="52" max="52" width="17.875" customWidth="1"/>
    <col min="53" max="54" width="16.75" customWidth="1"/>
    <col min="55" max="55" width="17.875" customWidth="1"/>
    <col min="56" max="56" width="17.375" customWidth="1"/>
    <col min="57" max="57" width="17.875" customWidth="1"/>
    <col min="58" max="58" width="16.375" customWidth="1"/>
    <col min="59" max="59" width="16.75" customWidth="1"/>
    <col min="60" max="60" width="17.375" customWidth="1"/>
    <col min="61" max="61" width="16.75" customWidth="1"/>
    <col min="62" max="62" width="17.375" customWidth="1"/>
    <col min="63" max="63" width="17.875" customWidth="1"/>
    <col min="64" max="64" width="17.375" customWidth="1"/>
    <col min="65" max="67" width="17.875" customWidth="1"/>
    <col min="68" max="68" width="14.5" customWidth="1"/>
    <col min="69" max="69" width="17.875" customWidth="1"/>
    <col min="70" max="70" width="10" customWidth="1"/>
    <col min="71" max="71" width="10" hidden="1" customWidth="1"/>
    <col min="72" max="72" width="7.625" hidden="1" customWidth="1"/>
  </cols>
  <sheetData>
    <row r="1" spans="1:72">
      <c r="A1" s="1"/>
      <c r="B1" s="1"/>
      <c r="C1" s="1"/>
      <c r="D1" s="1"/>
      <c r="E1" s="1" t="s">
        <v>78</v>
      </c>
      <c r="F1" s="1"/>
      <c r="G1" s="1"/>
      <c r="H1" s="1"/>
      <c r="I1" s="1"/>
      <c r="J1" s="3">
        <v>1</v>
      </c>
      <c r="K1" s="3">
        <v>2</v>
      </c>
      <c r="L1" s="3">
        <v>3</v>
      </c>
      <c r="M1" s="3">
        <v>4</v>
      </c>
      <c r="N1" s="3">
        <v>5</v>
      </c>
      <c r="O1" s="3">
        <v>6</v>
      </c>
      <c r="P1" s="3">
        <v>7</v>
      </c>
      <c r="Q1" s="3">
        <v>8</v>
      </c>
      <c r="R1" s="3">
        <v>9</v>
      </c>
      <c r="S1" s="3">
        <v>10</v>
      </c>
      <c r="T1" s="3">
        <v>11</v>
      </c>
      <c r="U1" s="3">
        <v>12</v>
      </c>
      <c r="V1" s="3">
        <v>13</v>
      </c>
      <c r="W1" s="3">
        <v>14</v>
      </c>
      <c r="X1" s="3">
        <v>15</v>
      </c>
      <c r="Y1" s="3">
        <v>16</v>
      </c>
      <c r="Z1" s="3">
        <v>17</v>
      </c>
      <c r="AA1" s="3">
        <v>18</v>
      </c>
      <c r="AB1" s="3">
        <v>19</v>
      </c>
      <c r="AC1" s="3">
        <v>20</v>
      </c>
      <c r="AD1" s="3">
        <v>21</v>
      </c>
      <c r="AE1" s="3">
        <v>22</v>
      </c>
      <c r="AF1" s="3">
        <v>23</v>
      </c>
      <c r="AG1" s="3">
        <v>24</v>
      </c>
      <c r="AH1" s="3">
        <v>25</v>
      </c>
      <c r="AI1" s="3">
        <v>26</v>
      </c>
      <c r="AJ1" s="3">
        <v>27</v>
      </c>
      <c r="AK1" s="3">
        <v>28</v>
      </c>
      <c r="AL1" s="3">
        <v>29</v>
      </c>
      <c r="AM1" s="3">
        <v>30</v>
      </c>
      <c r="AN1" s="3">
        <v>31</v>
      </c>
      <c r="AO1" s="3">
        <v>32</v>
      </c>
      <c r="AP1" s="3">
        <v>33</v>
      </c>
      <c r="AQ1" s="3">
        <v>34</v>
      </c>
      <c r="AR1" s="3">
        <v>35</v>
      </c>
      <c r="AS1" s="3">
        <v>36</v>
      </c>
      <c r="AT1" s="3">
        <v>37</v>
      </c>
      <c r="AU1" s="3">
        <v>38</v>
      </c>
      <c r="AV1" s="3">
        <v>39</v>
      </c>
      <c r="AW1" s="3">
        <v>40</v>
      </c>
      <c r="AX1" s="3">
        <v>41</v>
      </c>
      <c r="AY1" s="3">
        <v>42</v>
      </c>
      <c r="AZ1" s="3">
        <v>43</v>
      </c>
      <c r="BA1" s="3">
        <v>44</v>
      </c>
      <c r="BB1" s="3">
        <v>45</v>
      </c>
      <c r="BC1" s="3">
        <v>46</v>
      </c>
      <c r="BD1" s="3">
        <v>47</v>
      </c>
      <c r="BE1" s="3">
        <v>48</v>
      </c>
      <c r="BF1" s="3">
        <v>49</v>
      </c>
      <c r="BG1" s="3">
        <v>50</v>
      </c>
      <c r="BH1" s="3">
        <v>51</v>
      </c>
      <c r="BI1" s="3">
        <v>52</v>
      </c>
      <c r="BJ1" s="3">
        <v>53</v>
      </c>
      <c r="BK1" s="3">
        <v>54</v>
      </c>
      <c r="BL1" s="3">
        <v>55</v>
      </c>
      <c r="BM1" s="3">
        <v>56</v>
      </c>
      <c r="BN1" s="3">
        <v>57</v>
      </c>
      <c r="BR1" s="4"/>
    </row>
    <row r="2" spans="1:72">
      <c r="A2" s="1"/>
      <c r="B2" s="1"/>
      <c r="C2" s="1"/>
      <c r="D2" s="1"/>
      <c r="E2" s="1" t="s">
        <v>79</v>
      </c>
      <c r="F2" s="1"/>
      <c r="G2" s="1"/>
      <c r="H2" s="1"/>
      <c r="I2" s="1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R2" s="4"/>
    </row>
    <row r="3" spans="1:72">
      <c r="A3" s="5"/>
      <c r="B3" s="5"/>
      <c r="C3" s="5"/>
      <c r="D3" s="1"/>
      <c r="E3" s="1" t="s">
        <v>80</v>
      </c>
      <c r="F3" s="5"/>
      <c r="G3" s="5"/>
      <c r="H3" s="5"/>
      <c r="I3" s="5"/>
      <c r="J3" s="7">
        <f>'SaaS - Budget'!$S$3</f>
        <v>43101</v>
      </c>
      <c r="K3" s="5">
        <f t="shared" ref="K3:BQ3" si="0">DATE(YEAR(J3),MONTH(J3)+1,1)</f>
        <v>43132</v>
      </c>
      <c r="L3" s="5">
        <f t="shared" si="0"/>
        <v>43160</v>
      </c>
      <c r="M3" s="5">
        <f t="shared" si="0"/>
        <v>43191</v>
      </c>
      <c r="N3" s="5">
        <f t="shared" si="0"/>
        <v>43221</v>
      </c>
      <c r="O3" s="5">
        <f t="shared" si="0"/>
        <v>43252</v>
      </c>
      <c r="P3" s="5">
        <f t="shared" si="0"/>
        <v>43282</v>
      </c>
      <c r="Q3" s="5">
        <f t="shared" si="0"/>
        <v>43313</v>
      </c>
      <c r="R3" s="5">
        <f t="shared" si="0"/>
        <v>43344</v>
      </c>
      <c r="S3" s="5">
        <f t="shared" si="0"/>
        <v>43374</v>
      </c>
      <c r="T3" s="5">
        <f t="shared" si="0"/>
        <v>43405</v>
      </c>
      <c r="U3" s="5">
        <f t="shared" si="0"/>
        <v>43435</v>
      </c>
      <c r="V3" s="5">
        <f t="shared" si="0"/>
        <v>43466</v>
      </c>
      <c r="W3" s="5">
        <f t="shared" si="0"/>
        <v>43497</v>
      </c>
      <c r="X3" s="5">
        <f t="shared" si="0"/>
        <v>43525</v>
      </c>
      <c r="Y3" s="5">
        <f t="shared" si="0"/>
        <v>43556</v>
      </c>
      <c r="Z3" s="5">
        <f t="shared" si="0"/>
        <v>43586</v>
      </c>
      <c r="AA3" s="5">
        <f t="shared" si="0"/>
        <v>43617</v>
      </c>
      <c r="AB3" s="5">
        <f t="shared" si="0"/>
        <v>43647</v>
      </c>
      <c r="AC3" s="5">
        <f t="shared" si="0"/>
        <v>43678</v>
      </c>
      <c r="AD3" s="5">
        <f t="shared" si="0"/>
        <v>43709</v>
      </c>
      <c r="AE3" s="5">
        <f t="shared" si="0"/>
        <v>43739</v>
      </c>
      <c r="AF3" s="5">
        <f t="shared" si="0"/>
        <v>43770</v>
      </c>
      <c r="AG3" s="5">
        <f t="shared" si="0"/>
        <v>43800</v>
      </c>
      <c r="AH3" s="5">
        <f t="shared" si="0"/>
        <v>43831</v>
      </c>
      <c r="AI3" s="5">
        <f t="shared" si="0"/>
        <v>43862</v>
      </c>
      <c r="AJ3" s="5">
        <f t="shared" si="0"/>
        <v>43891</v>
      </c>
      <c r="AK3" s="5">
        <f t="shared" si="0"/>
        <v>43922</v>
      </c>
      <c r="AL3" s="5">
        <f t="shared" si="0"/>
        <v>43952</v>
      </c>
      <c r="AM3" s="5">
        <f t="shared" si="0"/>
        <v>43983</v>
      </c>
      <c r="AN3" s="5">
        <f t="shared" si="0"/>
        <v>44013</v>
      </c>
      <c r="AO3" s="5">
        <f t="shared" si="0"/>
        <v>44044</v>
      </c>
      <c r="AP3" s="5">
        <f t="shared" si="0"/>
        <v>44075</v>
      </c>
      <c r="AQ3" s="5">
        <f t="shared" si="0"/>
        <v>44105</v>
      </c>
      <c r="AR3" s="5">
        <f t="shared" si="0"/>
        <v>44136</v>
      </c>
      <c r="AS3" s="5">
        <f t="shared" si="0"/>
        <v>44166</v>
      </c>
      <c r="AT3" s="5">
        <f t="shared" si="0"/>
        <v>44197</v>
      </c>
      <c r="AU3" s="5">
        <f t="shared" si="0"/>
        <v>44228</v>
      </c>
      <c r="AV3" s="5">
        <f t="shared" si="0"/>
        <v>44256</v>
      </c>
      <c r="AW3" s="5">
        <f t="shared" si="0"/>
        <v>44287</v>
      </c>
      <c r="AX3" s="5">
        <f t="shared" si="0"/>
        <v>44317</v>
      </c>
      <c r="AY3" s="5">
        <f t="shared" si="0"/>
        <v>44348</v>
      </c>
      <c r="AZ3" s="5">
        <f t="shared" si="0"/>
        <v>44378</v>
      </c>
      <c r="BA3" s="5">
        <f t="shared" si="0"/>
        <v>44409</v>
      </c>
      <c r="BB3" s="5">
        <f t="shared" si="0"/>
        <v>44440</v>
      </c>
      <c r="BC3" s="5">
        <f t="shared" si="0"/>
        <v>44470</v>
      </c>
      <c r="BD3" s="5">
        <f t="shared" si="0"/>
        <v>44501</v>
      </c>
      <c r="BE3" s="5">
        <f t="shared" si="0"/>
        <v>44531</v>
      </c>
      <c r="BF3" s="5">
        <f t="shared" si="0"/>
        <v>44562</v>
      </c>
      <c r="BG3" s="5">
        <f t="shared" si="0"/>
        <v>44593</v>
      </c>
      <c r="BH3" s="5">
        <f t="shared" si="0"/>
        <v>44621</v>
      </c>
      <c r="BI3" s="5">
        <f t="shared" si="0"/>
        <v>44652</v>
      </c>
      <c r="BJ3" s="5">
        <f t="shared" si="0"/>
        <v>44682</v>
      </c>
      <c r="BK3" s="5">
        <f t="shared" si="0"/>
        <v>44713</v>
      </c>
      <c r="BL3" s="5">
        <f t="shared" si="0"/>
        <v>44743</v>
      </c>
      <c r="BM3" s="5">
        <f t="shared" si="0"/>
        <v>44774</v>
      </c>
      <c r="BN3" s="5">
        <f t="shared" si="0"/>
        <v>44805</v>
      </c>
      <c r="BO3" s="5">
        <f t="shared" si="0"/>
        <v>44835</v>
      </c>
      <c r="BP3" s="5">
        <f t="shared" si="0"/>
        <v>44866</v>
      </c>
      <c r="BQ3" s="5">
        <f t="shared" si="0"/>
        <v>44896</v>
      </c>
      <c r="BR3" s="10"/>
      <c r="BS3" s="52"/>
      <c r="BT3" s="52"/>
    </row>
    <row r="4" spans="1:72">
      <c r="A4" s="63"/>
      <c r="B4" s="63"/>
      <c r="C4" s="63"/>
      <c r="D4" s="63"/>
      <c r="E4" s="63"/>
      <c r="F4" s="63"/>
      <c r="G4" s="63"/>
      <c r="H4" s="63"/>
      <c r="I4" s="63"/>
      <c r="BR4" s="4"/>
    </row>
    <row r="5" spans="1:72">
      <c r="A5" s="13" t="s">
        <v>81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5"/>
      <c r="BS5" s="14"/>
      <c r="BT5" s="14"/>
    </row>
    <row r="6" spans="1:72">
      <c r="A6" s="7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15"/>
      <c r="BS6" s="3"/>
      <c r="BT6" s="3"/>
    </row>
    <row r="7" spans="1:72">
      <c r="A7" s="74"/>
      <c r="B7" s="74" t="s">
        <v>55</v>
      </c>
      <c r="C7" s="74"/>
      <c r="D7" s="74"/>
      <c r="E7" s="74"/>
      <c r="F7" s="74"/>
      <c r="G7" s="74"/>
      <c r="H7" s="74"/>
      <c r="I7" s="74"/>
      <c r="J7" s="75" t="str">
        <f t="shared" ref="J7:BQ7" si="1">IFERROR(J9/J105,"")</f>
        <v/>
      </c>
      <c r="K7" s="75" t="str">
        <f t="shared" si="1"/>
        <v/>
      </c>
      <c r="L7" s="75" t="str">
        <f t="shared" si="1"/>
        <v/>
      </c>
      <c r="M7" s="75" t="str">
        <f t="shared" si="1"/>
        <v/>
      </c>
      <c r="N7" s="75" t="str">
        <f t="shared" si="1"/>
        <v/>
      </c>
      <c r="O7" s="75">
        <f t="shared" si="1"/>
        <v>120</v>
      </c>
      <c r="P7" s="75">
        <f t="shared" si="1"/>
        <v>120</v>
      </c>
      <c r="Q7" s="75">
        <f t="shared" si="1"/>
        <v>120</v>
      </c>
      <c r="R7" s="75">
        <f t="shared" si="1"/>
        <v>120</v>
      </c>
      <c r="S7" s="75">
        <f t="shared" si="1"/>
        <v>120</v>
      </c>
      <c r="T7" s="75">
        <f t="shared" si="1"/>
        <v>120</v>
      </c>
      <c r="U7" s="75">
        <f t="shared" si="1"/>
        <v>120</v>
      </c>
      <c r="V7" s="75">
        <f t="shared" si="1"/>
        <v>120.00000000000001</v>
      </c>
      <c r="W7" s="75">
        <f t="shared" si="1"/>
        <v>120</v>
      </c>
      <c r="X7" s="75">
        <f t="shared" si="1"/>
        <v>120</v>
      </c>
      <c r="Y7" s="75">
        <f t="shared" si="1"/>
        <v>120</v>
      </c>
      <c r="Z7" s="75">
        <f t="shared" si="1"/>
        <v>119.99999999999999</v>
      </c>
      <c r="AA7" s="75">
        <f t="shared" si="1"/>
        <v>120</v>
      </c>
      <c r="AB7" s="75">
        <f t="shared" si="1"/>
        <v>120</v>
      </c>
      <c r="AC7" s="75">
        <f t="shared" si="1"/>
        <v>120</v>
      </c>
      <c r="AD7" s="75">
        <f t="shared" si="1"/>
        <v>120.00000000000001</v>
      </c>
      <c r="AE7" s="75">
        <f t="shared" si="1"/>
        <v>120</v>
      </c>
      <c r="AF7" s="75">
        <f t="shared" si="1"/>
        <v>120</v>
      </c>
      <c r="AG7" s="75">
        <f t="shared" si="1"/>
        <v>120</v>
      </c>
      <c r="AH7" s="75">
        <f t="shared" si="1"/>
        <v>120.00000000000001</v>
      </c>
      <c r="AI7" s="75">
        <f t="shared" si="1"/>
        <v>120</v>
      </c>
      <c r="AJ7" s="75">
        <f t="shared" si="1"/>
        <v>120</v>
      </c>
      <c r="AK7" s="75">
        <f t="shared" si="1"/>
        <v>120</v>
      </c>
      <c r="AL7" s="75">
        <f t="shared" si="1"/>
        <v>120</v>
      </c>
      <c r="AM7" s="75">
        <f t="shared" si="1"/>
        <v>120</v>
      </c>
      <c r="AN7" s="75">
        <f t="shared" si="1"/>
        <v>120</v>
      </c>
      <c r="AO7" s="75">
        <f t="shared" si="1"/>
        <v>120</v>
      </c>
      <c r="AP7" s="75">
        <f t="shared" si="1"/>
        <v>120</v>
      </c>
      <c r="AQ7" s="75">
        <f t="shared" si="1"/>
        <v>120</v>
      </c>
      <c r="AR7" s="75">
        <f t="shared" si="1"/>
        <v>120</v>
      </c>
      <c r="AS7" s="75">
        <f t="shared" si="1"/>
        <v>120</v>
      </c>
      <c r="AT7" s="75">
        <f t="shared" si="1"/>
        <v>120</v>
      </c>
      <c r="AU7" s="75">
        <f t="shared" si="1"/>
        <v>120</v>
      </c>
      <c r="AV7" s="75">
        <f t="shared" si="1"/>
        <v>120</v>
      </c>
      <c r="AW7" s="75">
        <f t="shared" si="1"/>
        <v>120</v>
      </c>
      <c r="AX7" s="75">
        <f t="shared" si="1"/>
        <v>120</v>
      </c>
      <c r="AY7" s="75">
        <f t="shared" si="1"/>
        <v>120</v>
      </c>
      <c r="AZ7" s="75">
        <f t="shared" si="1"/>
        <v>120</v>
      </c>
      <c r="BA7" s="75">
        <f t="shared" si="1"/>
        <v>120</v>
      </c>
      <c r="BB7" s="75">
        <f t="shared" si="1"/>
        <v>120</v>
      </c>
      <c r="BC7" s="75">
        <f t="shared" si="1"/>
        <v>120</v>
      </c>
      <c r="BD7" s="75">
        <f t="shared" si="1"/>
        <v>120</v>
      </c>
      <c r="BE7" s="75">
        <f t="shared" si="1"/>
        <v>120</v>
      </c>
      <c r="BF7" s="75">
        <f t="shared" si="1"/>
        <v>120</v>
      </c>
      <c r="BG7" s="75">
        <f t="shared" si="1"/>
        <v>120</v>
      </c>
      <c r="BH7" s="75">
        <f t="shared" si="1"/>
        <v>120</v>
      </c>
      <c r="BI7" s="75">
        <f t="shared" si="1"/>
        <v>120</v>
      </c>
      <c r="BJ7" s="75">
        <f t="shared" si="1"/>
        <v>120</v>
      </c>
      <c r="BK7" s="75">
        <f t="shared" si="1"/>
        <v>120</v>
      </c>
      <c r="BL7" s="75">
        <f t="shared" si="1"/>
        <v>120</v>
      </c>
      <c r="BM7" s="75">
        <f t="shared" si="1"/>
        <v>120</v>
      </c>
      <c r="BN7" s="75">
        <f t="shared" si="1"/>
        <v>120</v>
      </c>
      <c r="BO7" s="75">
        <f t="shared" si="1"/>
        <v>120</v>
      </c>
      <c r="BP7" s="75">
        <f t="shared" si="1"/>
        <v>120</v>
      </c>
      <c r="BQ7" s="75">
        <f t="shared" si="1"/>
        <v>120</v>
      </c>
      <c r="BR7" s="10"/>
      <c r="BS7" s="75"/>
      <c r="BT7" s="75"/>
    </row>
    <row r="8" spans="1:72">
      <c r="A8" s="5"/>
      <c r="B8" s="5"/>
      <c r="C8" s="5"/>
      <c r="D8" s="5"/>
      <c r="E8" s="5"/>
      <c r="F8" s="5"/>
      <c r="G8" s="5"/>
      <c r="H8" s="5"/>
      <c r="I8" s="5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10"/>
      <c r="BS8" s="52"/>
      <c r="BT8" s="52"/>
    </row>
    <row r="9" spans="1:72">
      <c r="A9" s="75"/>
      <c r="B9" s="76" t="s">
        <v>56</v>
      </c>
      <c r="C9" s="76"/>
      <c r="D9" s="76"/>
      <c r="E9" s="77"/>
      <c r="F9" s="77"/>
      <c r="G9" s="77"/>
      <c r="H9" s="77"/>
      <c r="I9" s="77"/>
      <c r="J9" s="78">
        <v>0</v>
      </c>
      <c r="K9" s="78">
        <v>0</v>
      </c>
      <c r="L9" s="78">
        <v>0</v>
      </c>
      <c r="M9" s="78">
        <v>0</v>
      </c>
      <c r="N9" s="78">
        <v>0</v>
      </c>
      <c r="O9" s="78">
        <v>40</v>
      </c>
      <c r="P9" s="78">
        <v>80</v>
      </c>
      <c r="Q9" s="78">
        <v>120</v>
      </c>
      <c r="R9" s="78">
        <v>120</v>
      </c>
      <c r="S9" s="78">
        <v>120</v>
      </c>
      <c r="T9" s="78">
        <v>120</v>
      </c>
      <c r="U9" s="78">
        <v>160</v>
      </c>
      <c r="V9" s="78">
        <v>200</v>
      </c>
      <c r="W9" s="78">
        <v>240</v>
      </c>
      <c r="X9" s="78">
        <v>240</v>
      </c>
      <c r="Y9" s="78">
        <v>240</v>
      </c>
      <c r="Z9" s="78">
        <v>280</v>
      </c>
      <c r="AA9" s="78">
        <v>320</v>
      </c>
      <c r="AB9" s="78">
        <v>360</v>
      </c>
      <c r="AC9" s="78">
        <v>440</v>
      </c>
      <c r="AD9" s="78">
        <v>520</v>
      </c>
      <c r="AE9" s="78">
        <v>600</v>
      </c>
      <c r="AF9" s="78">
        <v>600</v>
      </c>
      <c r="AG9" s="78">
        <v>760</v>
      </c>
      <c r="AH9" s="78">
        <v>920</v>
      </c>
      <c r="AI9" s="78">
        <v>1080</v>
      </c>
      <c r="AJ9" s="78">
        <v>1080</v>
      </c>
      <c r="AK9" s="78">
        <v>1080</v>
      </c>
      <c r="AL9" s="78">
        <v>1240</v>
      </c>
      <c r="AM9" s="78">
        <v>1400</v>
      </c>
      <c r="AN9" s="78">
        <v>1560</v>
      </c>
      <c r="AO9" s="78">
        <v>1560</v>
      </c>
      <c r="AP9" s="78">
        <v>1560</v>
      </c>
      <c r="AQ9" s="78">
        <v>1560</v>
      </c>
      <c r="AR9" s="78">
        <v>1560</v>
      </c>
      <c r="AS9" s="78">
        <v>1560</v>
      </c>
      <c r="AT9" s="78">
        <v>1560</v>
      </c>
      <c r="AU9" s="78">
        <v>1560</v>
      </c>
      <c r="AV9" s="78">
        <v>1560</v>
      </c>
      <c r="AW9" s="78">
        <v>1560</v>
      </c>
      <c r="AX9" s="78">
        <v>1560</v>
      </c>
      <c r="AY9" s="78">
        <v>1560</v>
      </c>
      <c r="AZ9" s="78">
        <v>1560</v>
      </c>
      <c r="BA9" s="78">
        <v>1560</v>
      </c>
      <c r="BB9" s="78">
        <v>1560</v>
      </c>
      <c r="BC9" s="78">
        <v>1560</v>
      </c>
      <c r="BD9" s="78">
        <v>1560</v>
      </c>
      <c r="BE9" s="78">
        <v>1560</v>
      </c>
      <c r="BF9" s="78">
        <v>1560</v>
      </c>
      <c r="BG9" s="78">
        <v>1560</v>
      </c>
      <c r="BH9" s="78">
        <v>1560</v>
      </c>
      <c r="BI9" s="78">
        <v>1560</v>
      </c>
      <c r="BJ9" s="78">
        <v>1560</v>
      </c>
      <c r="BK9" s="78">
        <v>1560</v>
      </c>
      <c r="BL9" s="78">
        <v>1560</v>
      </c>
      <c r="BM9" s="78">
        <v>1560</v>
      </c>
      <c r="BN9" s="78">
        <v>1560</v>
      </c>
      <c r="BO9" s="78">
        <v>1560</v>
      </c>
      <c r="BP9" s="78">
        <v>1560</v>
      </c>
      <c r="BQ9" s="78">
        <v>1560</v>
      </c>
      <c r="BR9" s="10"/>
      <c r="BS9" s="75"/>
      <c r="BT9" s="75"/>
    </row>
    <row r="10" spans="1:72">
      <c r="A10" s="63"/>
      <c r="B10" s="63"/>
      <c r="C10" s="27"/>
      <c r="D10" s="63"/>
      <c r="E10" s="63"/>
      <c r="F10" s="63"/>
      <c r="G10" s="63"/>
      <c r="H10" s="63"/>
      <c r="I10" s="63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4"/>
    </row>
    <row r="11" spans="1:72">
      <c r="A11" s="80"/>
      <c r="B11" s="80" t="s">
        <v>58</v>
      </c>
      <c r="C11" s="81"/>
      <c r="D11" s="81"/>
      <c r="E11" s="82"/>
      <c r="F11" s="82"/>
      <c r="G11" s="82"/>
      <c r="H11" s="82"/>
      <c r="I11" s="82"/>
      <c r="J11" s="83">
        <v>0</v>
      </c>
      <c r="K11" s="83">
        <v>0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0.17500000000000002</v>
      </c>
      <c r="R11" s="83">
        <v>0.17500000000000002</v>
      </c>
      <c r="S11" s="83">
        <v>0.17499999999999999</v>
      </c>
      <c r="T11" s="83">
        <v>0.17499999999999999</v>
      </c>
      <c r="U11" s="83">
        <v>0.17499999999999999</v>
      </c>
      <c r="V11" s="83">
        <v>0.17499999999999999</v>
      </c>
      <c r="W11" s="83">
        <v>0.17500000000000002</v>
      </c>
      <c r="X11" s="83">
        <v>0.17499999999999999</v>
      </c>
      <c r="Y11" s="83">
        <v>0.17499999999999999</v>
      </c>
      <c r="Z11" s="83">
        <v>0.17499999999999999</v>
      </c>
      <c r="AA11" s="83">
        <v>0.17499999999999999</v>
      </c>
      <c r="AB11" s="83">
        <v>0.17499999999999996</v>
      </c>
      <c r="AC11" s="83">
        <v>0.17500000000000002</v>
      </c>
      <c r="AD11" s="83">
        <v>0.17499999999999999</v>
      </c>
      <c r="AE11" s="83">
        <v>0.17499999999999999</v>
      </c>
      <c r="AF11" s="83">
        <v>0.17499999999999999</v>
      </c>
      <c r="AG11" s="83">
        <v>0.17499999999999999</v>
      </c>
      <c r="AH11" s="83">
        <v>0.17499999999999999</v>
      </c>
      <c r="AI11" s="83">
        <v>0.17499999999999999</v>
      </c>
      <c r="AJ11" s="83">
        <v>0.17499999999999996</v>
      </c>
      <c r="AK11" s="83">
        <v>0.17499999999999999</v>
      </c>
      <c r="AL11" s="83">
        <v>0.17499999999999999</v>
      </c>
      <c r="AM11" s="83">
        <v>0.17499999999999999</v>
      </c>
      <c r="AN11" s="83">
        <v>0.17499999999999999</v>
      </c>
      <c r="AO11" s="83">
        <v>0.17499999999999996</v>
      </c>
      <c r="AP11" s="83">
        <v>0.17499999999999999</v>
      </c>
      <c r="AQ11" s="83">
        <v>0.17499999999999999</v>
      </c>
      <c r="AR11" s="83">
        <v>0.17499999999999999</v>
      </c>
      <c r="AS11" s="83">
        <v>0.17499999999999999</v>
      </c>
      <c r="AT11" s="83">
        <v>0.17499999999999999</v>
      </c>
      <c r="AU11" s="83">
        <v>0.17499999999999999</v>
      </c>
      <c r="AV11" s="83">
        <v>0.17499999999999999</v>
      </c>
      <c r="AW11" s="83">
        <v>0.17499999999999999</v>
      </c>
      <c r="AX11" s="83">
        <v>0.17499999999999999</v>
      </c>
      <c r="AY11" s="83">
        <v>0.17499999999999999</v>
      </c>
      <c r="AZ11" s="83">
        <v>0.17499999999999999</v>
      </c>
      <c r="BA11" s="83">
        <v>0.17499999999999999</v>
      </c>
      <c r="BB11" s="83">
        <v>0.17499999999999999</v>
      </c>
      <c r="BC11" s="83">
        <v>0.17499999999999999</v>
      </c>
      <c r="BD11" s="83">
        <v>0.17499999999999999</v>
      </c>
      <c r="BE11" s="83">
        <v>0.17499999999999999</v>
      </c>
      <c r="BF11" s="83">
        <v>0.17499999999999999</v>
      </c>
      <c r="BG11" s="83">
        <v>0.17499999999999999</v>
      </c>
      <c r="BH11" s="83">
        <v>0.17499999999999999</v>
      </c>
      <c r="BI11" s="83">
        <v>0.17499999999999999</v>
      </c>
      <c r="BJ11" s="83">
        <v>0.17499999999999999</v>
      </c>
      <c r="BK11" s="83">
        <v>0.17499999999999999</v>
      </c>
      <c r="BL11" s="83">
        <v>0.17499999999999999</v>
      </c>
      <c r="BM11" s="83">
        <v>0.17499999999999999</v>
      </c>
      <c r="BN11" s="83">
        <v>0.17499999999999999</v>
      </c>
      <c r="BO11" s="83">
        <v>0.17499999999999999</v>
      </c>
      <c r="BP11" s="83">
        <v>0.17499999999999999</v>
      </c>
      <c r="BQ11" s="83">
        <v>0.17499999999999999</v>
      </c>
      <c r="BR11" s="10"/>
      <c r="BS11" s="52"/>
      <c r="BT11" s="52"/>
    </row>
    <row r="12" spans="1:72">
      <c r="A12" s="80"/>
      <c r="B12" s="80" t="s">
        <v>82</v>
      </c>
      <c r="C12" s="81"/>
      <c r="D12" s="81"/>
      <c r="E12" s="82"/>
      <c r="F12" s="82"/>
      <c r="G12" s="82"/>
      <c r="H12" s="82"/>
      <c r="I12" s="82"/>
      <c r="J12" s="84"/>
      <c r="K12" s="84"/>
      <c r="L12" s="84"/>
      <c r="M12" s="84"/>
      <c r="N12" s="84"/>
      <c r="O12" s="84"/>
      <c r="P12" s="84"/>
      <c r="Q12" s="84">
        <f t="shared" ref="Q12:BQ12" si="2">50/(30)</f>
        <v>1.6666666666666667</v>
      </c>
      <c r="R12" s="84">
        <f t="shared" si="2"/>
        <v>1.6666666666666667</v>
      </c>
      <c r="S12" s="84">
        <f t="shared" si="2"/>
        <v>1.6666666666666667</v>
      </c>
      <c r="T12" s="84">
        <f t="shared" si="2"/>
        <v>1.6666666666666667</v>
      </c>
      <c r="U12" s="84">
        <f t="shared" si="2"/>
        <v>1.6666666666666667</v>
      </c>
      <c r="V12" s="84">
        <f t="shared" si="2"/>
        <v>1.6666666666666667</v>
      </c>
      <c r="W12" s="84">
        <f t="shared" si="2"/>
        <v>1.6666666666666667</v>
      </c>
      <c r="X12" s="84">
        <f t="shared" si="2"/>
        <v>1.6666666666666667</v>
      </c>
      <c r="Y12" s="84">
        <f t="shared" si="2"/>
        <v>1.6666666666666667</v>
      </c>
      <c r="Z12" s="84">
        <f t="shared" si="2"/>
        <v>1.6666666666666667</v>
      </c>
      <c r="AA12" s="84">
        <f t="shared" si="2"/>
        <v>1.6666666666666667</v>
      </c>
      <c r="AB12" s="84">
        <f t="shared" si="2"/>
        <v>1.6666666666666667</v>
      </c>
      <c r="AC12" s="84">
        <f t="shared" si="2"/>
        <v>1.6666666666666667</v>
      </c>
      <c r="AD12" s="84">
        <f t="shared" si="2"/>
        <v>1.6666666666666667</v>
      </c>
      <c r="AE12" s="84">
        <f t="shared" si="2"/>
        <v>1.6666666666666667</v>
      </c>
      <c r="AF12" s="84">
        <f t="shared" si="2"/>
        <v>1.6666666666666667</v>
      </c>
      <c r="AG12" s="84">
        <f t="shared" si="2"/>
        <v>1.6666666666666667</v>
      </c>
      <c r="AH12" s="84">
        <f t="shared" si="2"/>
        <v>1.6666666666666667</v>
      </c>
      <c r="AI12" s="84">
        <f t="shared" si="2"/>
        <v>1.6666666666666667</v>
      </c>
      <c r="AJ12" s="84">
        <f t="shared" si="2"/>
        <v>1.6666666666666667</v>
      </c>
      <c r="AK12" s="84">
        <f t="shared" si="2"/>
        <v>1.6666666666666667</v>
      </c>
      <c r="AL12" s="84">
        <f t="shared" si="2"/>
        <v>1.6666666666666667</v>
      </c>
      <c r="AM12" s="84">
        <f t="shared" si="2"/>
        <v>1.6666666666666667</v>
      </c>
      <c r="AN12" s="84">
        <f t="shared" si="2"/>
        <v>1.6666666666666667</v>
      </c>
      <c r="AO12" s="84">
        <f t="shared" si="2"/>
        <v>1.6666666666666667</v>
      </c>
      <c r="AP12" s="84">
        <f t="shared" si="2"/>
        <v>1.6666666666666667</v>
      </c>
      <c r="AQ12" s="84">
        <f t="shared" si="2"/>
        <v>1.6666666666666667</v>
      </c>
      <c r="AR12" s="84">
        <f t="shared" si="2"/>
        <v>1.6666666666666667</v>
      </c>
      <c r="AS12" s="84">
        <f t="shared" si="2"/>
        <v>1.6666666666666667</v>
      </c>
      <c r="AT12" s="84">
        <f t="shared" si="2"/>
        <v>1.6666666666666667</v>
      </c>
      <c r="AU12" s="84">
        <f t="shared" si="2"/>
        <v>1.6666666666666667</v>
      </c>
      <c r="AV12" s="84">
        <f t="shared" si="2"/>
        <v>1.6666666666666667</v>
      </c>
      <c r="AW12" s="84">
        <f t="shared" si="2"/>
        <v>1.6666666666666667</v>
      </c>
      <c r="AX12" s="84">
        <f t="shared" si="2"/>
        <v>1.6666666666666667</v>
      </c>
      <c r="AY12" s="84">
        <f t="shared" si="2"/>
        <v>1.6666666666666667</v>
      </c>
      <c r="AZ12" s="84">
        <f t="shared" si="2"/>
        <v>1.6666666666666667</v>
      </c>
      <c r="BA12" s="84">
        <f t="shared" si="2"/>
        <v>1.6666666666666667</v>
      </c>
      <c r="BB12" s="84">
        <f t="shared" si="2"/>
        <v>1.6666666666666667</v>
      </c>
      <c r="BC12" s="84">
        <f t="shared" si="2"/>
        <v>1.6666666666666667</v>
      </c>
      <c r="BD12" s="84">
        <f t="shared" si="2"/>
        <v>1.6666666666666667</v>
      </c>
      <c r="BE12" s="84">
        <f t="shared" si="2"/>
        <v>1.6666666666666667</v>
      </c>
      <c r="BF12" s="84">
        <f t="shared" si="2"/>
        <v>1.6666666666666667</v>
      </c>
      <c r="BG12" s="84">
        <f t="shared" si="2"/>
        <v>1.6666666666666667</v>
      </c>
      <c r="BH12" s="84">
        <f t="shared" si="2"/>
        <v>1.6666666666666667</v>
      </c>
      <c r="BI12" s="84">
        <f t="shared" si="2"/>
        <v>1.6666666666666667</v>
      </c>
      <c r="BJ12" s="84">
        <f t="shared" si="2"/>
        <v>1.6666666666666667</v>
      </c>
      <c r="BK12" s="84">
        <f t="shared" si="2"/>
        <v>1.6666666666666667</v>
      </c>
      <c r="BL12" s="84">
        <f t="shared" si="2"/>
        <v>1.6666666666666667</v>
      </c>
      <c r="BM12" s="84">
        <f t="shared" si="2"/>
        <v>1.6666666666666667</v>
      </c>
      <c r="BN12" s="84">
        <f t="shared" si="2"/>
        <v>1.6666666666666667</v>
      </c>
      <c r="BO12" s="84">
        <f t="shared" si="2"/>
        <v>1.6666666666666667</v>
      </c>
      <c r="BP12" s="84">
        <f t="shared" si="2"/>
        <v>1.6666666666666667</v>
      </c>
      <c r="BQ12" s="84">
        <f t="shared" si="2"/>
        <v>1.6666666666666667</v>
      </c>
      <c r="BR12" s="10"/>
      <c r="BS12" s="52"/>
      <c r="BT12" s="52"/>
    </row>
    <row r="13" spans="1:72">
      <c r="A13" s="63"/>
      <c r="B13" s="27"/>
      <c r="C13" s="27"/>
      <c r="D13" s="27"/>
      <c r="E13" s="85"/>
      <c r="F13" s="85"/>
      <c r="G13" s="85"/>
      <c r="H13" s="85"/>
      <c r="I13" s="85"/>
      <c r="BR13" s="4"/>
    </row>
    <row r="14" spans="1:72">
      <c r="A14" s="13" t="s">
        <v>83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5"/>
      <c r="BS14" s="14"/>
      <c r="BT14" s="14"/>
    </row>
    <row r="15" spans="1:72">
      <c r="A15" s="7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15"/>
      <c r="BS15" s="3"/>
      <c r="BT15" s="3"/>
    </row>
    <row r="16" spans="1:72">
      <c r="A16" s="76"/>
      <c r="B16" s="75" t="s">
        <v>57</v>
      </c>
      <c r="C16" s="75"/>
      <c r="D16" s="75"/>
      <c r="E16" s="75"/>
      <c r="F16" s="75"/>
      <c r="G16" s="75"/>
      <c r="H16" s="86"/>
      <c r="I16" s="86"/>
      <c r="J16" s="87">
        <f t="shared" ref="J16:BQ16" si="3">J17+J19+J21</f>
        <v>0</v>
      </c>
      <c r="K16" s="87">
        <f t="shared" si="3"/>
        <v>0</v>
      </c>
      <c r="L16" s="87">
        <f t="shared" si="3"/>
        <v>0</v>
      </c>
      <c r="M16" s="87">
        <f t="shared" si="3"/>
        <v>0</v>
      </c>
      <c r="N16" s="87">
        <f t="shared" si="3"/>
        <v>0</v>
      </c>
      <c r="O16" s="87">
        <f t="shared" si="3"/>
        <v>0</v>
      </c>
      <c r="P16" s="87">
        <f t="shared" si="3"/>
        <v>0</v>
      </c>
      <c r="Q16" s="87">
        <f t="shared" si="3"/>
        <v>7.0000000000000009</v>
      </c>
      <c r="R16" s="87">
        <f t="shared" si="3"/>
        <v>14.000000000000002</v>
      </c>
      <c r="S16" s="87">
        <f t="shared" si="3"/>
        <v>21</v>
      </c>
      <c r="T16" s="87">
        <f t="shared" si="3"/>
        <v>21</v>
      </c>
      <c r="U16" s="87">
        <f t="shared" si="3"/>
        <v>21</v>
      </c>
      <c r="V16" s="87">
        <f t="shared" si="3"/>
        <v>21</v>
      </c>
      <c r="W16" s="87">
        <f t="shared" si="3"/>
        <v>28.000000000000004</v>
      </c>
      <c r="X16" s="87">
        <f t="shared" si="3"/>
        <v>35</v>
      </c>
      <c r="Y16" s="87">
        <f t="shared" si="3"/>
        <v>42</v>
      </c>
      <c r="Z16" s="87">
        <f t="shared" si="3"/>
        <v>42</v>
      </c>
      <c r="AA16" s="87">
        <f t="shared" si="3"/>
        <v>42</v>
      </c>
      <c r="AB16" s="87">
        <f t="shared" si="3"/>
        <v>48.999999999999993</v>
      </c>
      <c r="AC16" s="87">
        <f t="shared" si="3"/>
        <v>56.000000000000007</v>
      </c>
      <c r="AD16" s="87">
        <f t="shared" si="3"/>
        <v>62.999999999999993</v>
      </c>
      <c r="AE16" s="87">
        <f t="shared" si="3"/>
        <v>77</v>
      </c>
      <c r="AF16" s="87">
        <f t="shared" si="3"/>
        <v>91</v>
      </c>
      <c r="AG16" s="87">
        <f t="shared" si="3"/>
        <v>105</v>
      </c>
      <c r="AH16" s="87">
        <f t="shared" si="3"/>
        <v>105</v>
      </c>
      <c r="AI16" s="87">
        <f t="shared" si="3"/>
        <v>133</v>
      </c>
      <c r="AJ16" s="87">
        <f t="shared" si="3"/>
        <v>160.99999999999997</v>
      </c>
      <c r="AK16" s="87">
        <f t="shared" si="3"/>
        <v>189</v>
      </c>
      <c r="AL16" s="87">
        <f t="shared" si="3"/>
        <v>189</v>
      </c>
      <c r="AM16" s="87">
        <f t="shared" si="3"/>
        <v>189</v>
      </c>
      <c r="AN16" s="87">
        <f t="shared" si="3"/>
        <v>217</v>
      </c>
      <c r="AO16" s="87">
        <f t="shared" si="3"/>
        <v>244.99999999999994</v>
      </c>
      <c r="AP16" s="87">
        <f t="shared" si="3"/>
        <v>273</v>
      </c>
      <c r="AQ16" s="87">
        <f t="shared" si="3"/>
        <v>273</v>
      </c>
      <c r="AR16" s="87">
        <f t="shared" si="3"/>
        <v>273</v>
      </c>
      <c r="AS16" s="87">
        <f t="shared" si="3"/>
        <v>273</v>
      </c>
      <c r="AT16" s="87">
        <f t="shared" si="3"/>
        <v>273</v>
      </c>
      <c r="AU16" s="87">
        <f t="shared" si="3"/>
        <v>273</v>
      </c>
      <c r="AV16" s="87">
        <f t="shared" si="3"/>
        <v>273</v>
      </c>
      <c r="AW16" s="87">
        <f t="shared" si="3"/>
        <v>273</v>
      </c>
      <c r="AX16" s="87">
        <f t="shared" si="3"/>
        <v>273</v>
      </c>
      <c r="AY16" s="87">
        <f t="shared" si="3"/>
        <v>273</v>
      </c>
      <c r="AZ16" s="87">
        <f t="shared" si="3"/>
        <v>273</v>
      </c>
      <c r="BA16" s="87">
        <f t="shared" si="3"/>
        <v>273</v>
      </c>
      <c r="BB16" s="87">
        <f t="shared" si="3"/>
        <v>273</v>
      </c>
      <c r="BC16" s="87">
        <f t="shared" si="3"/>
        <v>273</v>
      </c>
      <c r="BD16" s="87">
        <f t="shared" si="3"/>
        <v>273</v>
      </c>
      <c r="BE16" s="87">
        <f t="shared" si="3"/>
        <v>273</v>
      </c>
      <c r="BF16" s="87">
        <f t="shared" si="3"/>
        <v>273</v>
      </c>
      <c r="BG16" s="87">
        <f t="shared" si="3"/>
        <v>273</v>
      </c>
      <c r="BH16" s="87">
        <f t="shared" si="3"/>
        <v>273</v>
      </c>
      <c r="BI16" s="87">
        <f t="shared" si="3"/>
        <v>273</v>
      </c>
      <c r="BJ16" s="87">
        <f t="shared" si="3"/>
        <v>273</v>
      </c>
      <c r="BK16" s="87">
        <f t="shared" si="3"/>
        <v>273</v>
      </c>
      <c r="BL16" s="87">
        <f t="shared" si="3"/>
        <v>273</v>
      </c>
      <c r="BM16" s="87">
        <f t="shared" si="3"/>
        <v>273</v>
      </c>
      <c r="BN16" s="87">
        <f t="shared" si="3"/>
        <v>273</v>
      </c>
      <c r="BO16" s="87">
        <f t="shared" si="3"/>
        <v>273</v>
      </c>
      <c r="BP16" s="87">
        <f t="shared" si="3"/>
        <v>273</v>
      </c>
      <c r="BQ16" s="87">
        <f t="shared" si="3"/>
        <v>273</v>
      </c>
      <c r="BR16" s="10"/>
      <c r="BS16" s="75"/>
      <c r="BT16" s="75"/>
    </row>
    <row r="17" spans="1:72">
      <c r="A17" s="63"/>
      <c r="B17" s="57"/>
      <c r="C17" s="27" t="s">
        <v>26</v>
      </c>
      <c r="D17" s="57"/>
      <c r="E17" s="88"/>
      <c r="F17" s="88"/>
      <c r="G17" s="88"/>
      <c r="H17" s="89"/>
      <c r="I17" s="48"/>
      <c r="J17" s="90">
        <v>0</v>
      </c>
      <c r="K17" s="90">
        <v>0</v>
      </c>
      <c r="L17" s="90">
        <v>0</v>
      </c>
      <c r="M17" s="90">
        <v>0</v>
      </c>
      <c r="N17" s="90">
        <v>0</v>
      </c>
      <c r="O17" s="90">
        <v>0</v>
      </c>
      <c r="P17" s="90">
        <v>0</v>
      </c>
      <c r="Q17" s="90">
        <v>4.2</v>
      </c>
      <c r="R17" s="90">
        <v>8.4</v>
      </c>
      <c r="S17" s="90">
        <v>12.6</v>
      </c>
      <c r="T17" s="90">
        <v>12.6</v>
      </c>
      <c r="U17" s="90">
        <v>12.6</v>
      </c>
      <c r="V17" s="90">
        <v>12.6</v>
      </c>
      <c r="W17" s="90">
        <v>16.8</v>
      </c>
      <c r="X17" s="90">
        <v>21</v>
      </c>
      <c r="Y17" s="90">
        <v>25.2</v>
      </c>
      <c r="Z17" s="90">
        <v>25.2</v>
      </c>
      <c r="AA17" s="90">
        <v>25.2</v>
      </c>
      <c r="AB17" s="90">
        <v>29.4</v>
      </c>
      <c r="AC17" s="90">
        <v>33.6</v>
      </c>
      <c r="AD17" s="90">
        <v>37.799999999999997</v>
      </c>
      <c r="AE17" s="90">
        <v>46.199999999999996</v>
      </c>
      <c r="AF17" s="90">
        <v>54.6</v>
      </c>
      <c r="AG17" s="90">
        <v>63</v>
      </c>
      <c r="AH17" s="90">
        <v>63</v>
      </c>
      <c r="AI17" s="90">
        <v>79.8</v>
      </c>
      <c r="AJ17" s="90">
        <v>96.6</v>
      </c>
      <c r="AK17" s="90">
        <v>113.39999999999999</v>
      </c>
      <c r="AL17" s="90">
        <v>113.39999999999999</v>
      </c>
      <c r="AM17" s="90">
        <v>113.39999999999999</v>
      </c>
      <c r="AN17" s="90">
        <v>130.19999999999999</v>
      </c>
      <c r="AO17" s="90">
        <v>146.99999999999997</v>
      </c>
      <c r="AP17" s="90">
        <v>163.79999999999998</v>
      </c>
      <c r="AQ17" s="90">
        <v>163.79999999999998</v>
      </c>
      <c r="AR17" s="90">
        <v>163.79999999999998</v>
      </c>
      <c r="AS17" s="90">
        <v>163.79999999999998</v>
      </c>
      <c r="AT17" s="90">
        <v>163.79999999999998</v>
      </c>
      <c r="AU17" s="90">
        <v>163.79999999999998</v>
      </c>
      <c r="AV17" s="90">
        <v>163.79999999999998</v>
      </c>
      <c r="AW17" s="90">
        <v>163.79999999999998</v>
      </c>
      <c r="AX17" s="90">
        <v>163.79999999999998</v>
      </c>
      <c r="AY17" s="90">
        <v>163.79999999999998</v>
      </c>
      <c r="AZ17" s="90">
        <v>163.79999999999998</v>
      </c>
      <c r="BA17" s="90">
        <v>163.79999999999998</v>
      </c>
      <c r="BB17" s="90">
        <v>163.79999999999998</v>
      </c>
      <c r="BC17" s="90">
        <v>163.79999999999998</v>
      </c>
      <c r="BD17" s="90">
        <v>163.79999999999998</v>
      </c>
      <c r="BE17" s="90">
        <v>163.79999999999998</v>
      </c>
      <c r="BF17" s="90">
        <v>163.79999999999998</v>
      </c>
      <c r="BG17" s="90">
        <v>163.79999999999998</v>
      </c>
      <c r="BH17" s="90">
        <v>163.79999999999998</v>
      </c>
      <c r="BI17" s="90">
        <v>163.79999999999998</v>
      </c>
      <c r="BJ17" s="90">
        <v>163.79999999999998</v>
      </c>
      <c r="BK17" s="90">
        <v>163.79999999999998</v>
      </c>
      <c r="BL17" s="90">
        <v>163.79999999999998</v>
      </c>
      <c r="BM17" s="90">
        <v>163.79999999999998</v>
      </c>
      <c r="BN17" s="90">
        <v>163.79999999999998</v>
      </c>
      <c r="BO17" s="90">
        <v>163.79999999999998</v>
      </c>
      <c r="BP17" s="90">
        <v>163.79999999999998</v>
      </c>
      <c r="BQ17" s="90">
        <v>163.79999999999998</v>
      </c>
      <c r="BR17" s="4"/>
      <c r="BS17" s="63"/>
      <c r="BT17" s="63"/>
    </row>
    <row r="18" spans="1:72">
      <c r="A18" s="63"/>
      <c r="B18" s="57"/>
      <c r="C18" s="27"/>
      <c r="D18" s="91" t="s">
        <v>84</v>
      </c>
      <c r="E18" s="88"/>
      <c r="F18" s="88"/>
      <c r="G18" s="88"/>
      <c r="H18" s="79"/>
      <c r="I18" s="79"/>
      <c r="J18" s="60">
        <f t="shared" ref="J18:BQ18" si="4">IFERROR(J17/J$16,0)</f>
        <v>0</v>
      </c>
      <c r="K18" s="60">
        <f t="shared" si="4"/>
        <v>0</v>
      </c>
      <c r="L18" s="60">
        <f t="shared" si="4"/>
        <v>0</v>
      </c>
      <c r="M18" s="60">
        <f t="shared" si="4"/>
        <v>0</v>
      </c>
      <c r="N18" s="60">
        <f t="shared" si="4"/>
        <v>0</v>
      </c>
      <c r="O18" s="60">
        <f t="shared" si="4"/>
        <v>0</v>
      </c>
      <c r="P18" s="60">
        <f t="shared" si="4"/>
        <v>0</v>
      </c>
      <c r="Q18" s="60">
        <f t="shared" si="4"/>
        <v>0.6</v>
      </c>
      <c r="R18" s="60">
        <f t="shared" si="4"/>
        <v>0.6</v>
      </c>
      <c r="S18" s="60">
        <f t="shared" si="4"/>
        <v>0.6</v>
      </c>
      <c r="T18" s="60">
        <f t="shared" si="4"/>
        <v>0.6</v>
      </c>
      <c r="U18" s="60">
        <f t="shared" si="4"/>
        <v>0.6</v>
      </c>
      <c r="V18" s="60">
        <f t="shared" si="4"/>
        <v>0.6</v>
      </c>
      <c r="W18" s="60">
        <f t="shared" si="4"/>
        <v>0.6</v>
      </c>
      <c r="X18" s="60">
        <f t="shared" si="4"/>
        <v>0.6</v>
      </c>
      <c r="Y18" s="60">
        <f t="shared" si="4"/>
        <v>0.6</v>
      </c>
      <c r="Z18" s="60">
        <f t="shared" si="4"/>
        <v>0.6</v>
      </c>
      <c r="AA18" s="60">
        <f t="shared" si="4"/>
        <v>0.6</v>
      </c>
      <c r="AB18" s="60">
        <f t="shared" si="4"/>
        <v>0.60000000000000009</v>
      </c>
      <c r="AC18" s="60">
        <f t="shared" si="4"/>
        <v>0.6</v>
      </c>
      <c r="AD18" s="60">
        <f t="shared" si="4"/>
        <v>0.6</v>
      </c>
      <c r="AE18" s="60">
        <f t="shared" si="4"/>
        <v>0.6</v>
      </c>
      <c r="AF18" s="60">
        <f t="shared" si="4"/>
        <v>0.6</v>
      </c>
      <c r="AG18" s="60">
        <f t="shared" si="4"/>
        <v>0.6</v>
      </c>
      <c r="AH18" s="60">
        <f t="shared" si="4"/>
        <v>0.6</v>
      </c>
      <c r="AI18" s="60">
        <f t="shared" si="4"/>
        <v>0.6</v>
      </c>
      <c r="AJ18" s="60">
        <f t="shared" si="4"/>
        <v>0.60000000000000009</v>
      </c>
      <c r="AK18" s="60">
        <f t="shared" si="4"/>
        <v>0.6</v>
      </c>
      <c r="AL18" s="60">
        <f t="shared" si="4"/>
        <v>0.6</v>
      </c>
      <c r="AM18" s="60">
        <f t="shared" si="4"/>
        <v>0.6</v>
      </c>
      <c r="AN18" s="60">
        <f t="shared" si="4"/>
        <v>0.6</v>
      </c>
      <c r="AO18" s="60">
        <f t="shared" si="4"/>
        <v>0.6</v>
      </c>
      <c r="AP18" s="60">
        <f t="shared" si="4"/>
        <v>0.6</v>
      </c>
      <c r="AQ18" s="60">
        <f t="shared" si="4"/>
        <v>0.6</v>
      </c>
      <c r="AR18" s="60">
        <f t="shared" si="4"/>
        <v>0.6</v>
      </c>
      <c r="AS18" s="60">
        <f t="shared" si="4"/>
        <v>0.6</v>
      </c>
      <c r="AT18" s="60">
        <f t="shared" si="4"/>
        <v>0.6</v>
      </c>
      <c r="AU18" s="60">
        <f t="shared" si="4"/>
        <v>0.6</v>
      </c>
      <c r="AV18" s="60">
        <f t="shared" si="4"/>
        <v>0.6</v>
      </c>
      <c r="AW18" s="60">
        <f t="shared" si="4"/>
        <v>0.6</v>
      </c>
      <c r="AX18" s="60">
        <f t="shared" si="4"/>
        <v>0.6</v>
      </c>
      <c r="AY18" s="60">
        <f t="shared" si="4"/>
        <v>0.6</v>
      </c>
      <c r="AZ18" s="60">
        <f t="shared" si="4"/>
        <v>0.6</v>
      </c>
      <c r="BA18" s="60">
        <f t="shared" si="4"/>
        <v>0.6</v>
      </c>
      <c r="BB18" s="60">
        <f t="shared" si="4"/>
        <v>0.6</v>
      </c>
      <c r="BC18" s="60">
        <f t="shared" si="4"/>
        <v>0.6</v>
      </c>
      <c r="BD18" s="60">
        <f t="shared" si="4"/>
        <v>0.6</v>
      </c>
      <c r="BE18" s="60">
        <f t="shared" si="4"/>
        <v>0.6</v>
      </c>
      <c r="BF18" s="60">
        <f t="shared" si="4"/>
        <v>0.6</v>
      </c>
      <c r="BG18" s="60">
        <f t="shared" si="4"/>
        <v>0.6</v>
      </c>
      <c r="BH18" s="60">
        <f t="shared" si="4"/>
        <v>0.6</v>
      </c>
      <c r="BI18" s="60">
        <f t="shared" si="4"/>
        <v>0.6</v>
      </c>
      <c r="BJ18" s="60">
        <f t="shared" si="4"/>
        <v>0.6</v>
      </c>
      <c r="BK18" s="60">
        <f t="shared" si="4"/>
        <v>0.6</v>
      </c>
      <c r="BL18" s="60">
        <f t="shared" si="4"/>
        <v>0.6</v>
      </c>
      <c r="BM18" s="60">
        <f t="shared" si="4"/>
        <v>0.6</v>
      </c>
      <c r="BN18" s="60">
        <f t="shared" si="4"/>
        <v>0.6</v>
      </c>
      <c r="BO18" s="60">
        <f t="shared" si="4"/>
        <v>0.6</v>
      </c>
      <c r="BP18" s="60">
        <f t="shared" si="4"/>
        <v>0.6</v>
      </c>
      <c r="BQ18" s="60">
        <f t="shared" si="4"/>
        <v>0.6</v>
      </c>
      <c r="BR18" s="4"/>
      <c r="BS18" s="63"/>
      <c r="BT18" s="63"/>
    </row>
    <row r="19" spans="1:72">
      <c r="A19" s="63"/>
      <c r="B19" s="57"/>
      <c r="C19" s="27" t="s">
        <v>39</v>
      </c>
      <c r="D19" s="57"/>
      <c r="E19" s="88"/>
      <c r="F19" s="88"/>
      <c r="G19" s="88"/>
      <c r="H19" s="89"/>
      <c r="I19" s="48"/>
      <c r="J19" s="90">
        <v>0</v>
      </c>
      <c r="K19" s="90">
        <v>0</v>
      </c>
      <c r="L19" s="90">
        <v>0</v>
      </c>
      <c r="M19" s="90">
        <v>0</v>
      </c>
      <c r="N19" s="90">
        <v>0</v>
      </c>
      <c r="O19" s="90">
        <v>0</v>
      </c>
      <c r="P19" s="90">
        <v>0</v>
      </c>
      <c r="Q19" s="90">
        <v>2.1</v>
      </c>
      <c r="R19" s="90">
        <v>4.2</v>
      </c>
      <c r="S19" s="90">
        <v>6.3</v>
      </c>
      <c r="T19" s="90">
        <v>6.3</v>
      </c>
      <c r="U19" s="90">
        <v>6.3</v>
      </c>
      <c r="V19" s="90">
        <v>6.3</v>
      </c>
      <c r="W19" s="90">
        <v>8.4</v>
      </c>
      <c r="X19" s="90">
        <v>10.5</v>
      </c>
      <c r="Y19" s="90">
        <v>12.6</v>
      </c>
      <c r="Z19" s="90">
        <v>12.6</v>
      </c>
      <c r="AA19" s="90">
        <v>12.6</v>
      </c>
      <c r="AB19" s="90">
        <v>14.7</v>
      </c>
      <c r="AC19" s="90">
        <v>16.8</v>
      </c>
      <c r="AD19" s="90">
        <v>18.899999999999999</v>
      </c>
      <c r="AE19" s="90">
        <v>23.099999999999998</v>
      </c>
      <c r="AF19" s="90">
        <v>27.3</v>
      </c>
      <c r="AG19" s="90">
        <v>31.5</v>
      </c>
      <c r="AH19" s="90">
        <v>31.5</v>
      </c>
      <c r="AI19" s="90">
        <v>39.9</v>
      </c>
      <c r="AJ19" s="90">
        <v>48.3</v>
      </c>
      <c r="AK19" s="90">
        <v>56.699999999999996</v>
      </c>
      <c r="AL19" s="90">
        <v>56.699999999999996</v>
      </c>
      <c r="AM19" s="90">
        <v>56.699999999999996</v>
      </c>
      <c r="AN19" s="90">
        <v>65.099999999999994</v>
      </c>
      <c r="AO19" s="90">
        <v>73.499999999999986</v>
      </c>
      <c r="AP19" s="90">
        <v>81.899999999999991</v>
      </c>
      <c r="AQ19" s="90">
        <v>81.899999999999991</v>
      </c>
      <c r="AR19" s="90">
        <v>81.899999999999991</v>
      </c>
      <c r="AS19" s="90">
        <v>81.899999999999991</v>
      </c>
      <c r="AT19" s="90">
        <v>81.899999999999991</v>
      </c>
      <c r="AU19" s="90">
        <v>81.899999999999991</v>
      </c>
      <c r="AV19" s="90">
        <v>81.899999999999991</v>
      </c>
      <c r="AW19" s="90">
        <v>81.899999999999991</v>
      </c>
      <c r="AX19" s="90">
        <v>81.899999999999991</v>
      </c>
      <c r="AY19" s="90">
        <v>81.899999999999991</v>
      </c>
      <c r="AZ19" s="90">
        <v>81.899999999999991</v>
      </c>
      <c r="BA19" s="90">
        <v>81.899999999999991</v>
      </c>
      <c r="BB19" s="90">
        <v>81.899999999999991</v>
      </c>
      <c r="BC19" s="90">
        <v>81.899999999999991</v>
      </c>
      <c r="BD19" s="90">
        <v>81.899999999999991</v>
      </c>
      <c r="BE19" s="90">
        <v>81.899999999999991</v>
      </c>
      <c r="BF19" s="90">
        <v>81.899999999999991</v>
      </c>
      <c r="BG19" s="90">
        <v>81.899999999999991</v>
      </c>
      <c r="BH19" s="90">
        <v>81.899999999999991</v>
      </c>
      <c r="BI19" s="90">
        <v>81.899999999999991</v>
      </c>
      <c r="BJ19" s="90">
        <v>81.899999999999991</v>
      </c>
      <c r="BK19" s="90">
        <v>81.899999999999991</v>
      </c>
      <c r="BL19" s="90">
        <v>81.899999999999991</v>
      </c>
      <c r="BM19" s="90">
        <v>81.899999999999991</v>
      </c>
      <c r="BN19" s="90">
        <v>81.899999999999991</v>
      </c>
      <c r="BO19" s="90">
        <v>81.899999999999991</v>
      </c>
      <c r="BP19" s="90">
        <v>81.899999999999991</v>
      </c>
      <c r="BQ19" s="90">
        <v>81.899999999999991</v>
      </c>
      <c r="BR19" s="4"/>
      <c r="BS19" s="63"/>
      <c r="BT19" s="63"/>
    </row>
    <row r="20" spans="1:72">
      <c r="A20" s="63"/>
      <c r="B20" s="57"/>
      <c r="C20" s="27"/>
      <c r="D20" s="91" t="s">
        <v>84</v>
      </c>
      <c r="E20" s="88"/>
      <c r="F20" s="88"/>
      <c r="G20" s="88"/>
      <c r="H20" s="79"/>
      <c r="I20" s="79"/>
      <c r="J20" s="60">
        <f t="shared" ref="J20:BQ20" si="5">IFERROR(J19/J$16,0)</f>
        <v>0</v>
      </c>
      <c r="K20" s="60">
        <f t="shared" si="5"/>
        <v>0</v>
      </c>
      <c r="L20" s="60">
        <f t="shared" si="5"/>
        <v>0</v>
      </c>
      <c r="M20" s="60">
        <f t="shared" si="5"/>
        <v>0</v>
      </c>
      <c r="N20" s="60">
        <f t="shared" si="5"/>
        <v>0</v>
      </c>
      <c r="O20" s="60">
        <f t="shared" si="5"/>
        <v>0</v>
      </c>
      <c r="P20" s="60">
        <f t="shared" si="5"/>
        <v>0</v>
      </c>
      <c r="Q20" s="60">
        <f t="shared" si="5"/>
        <v>0.3</v>
      </c>
      <c r="R20" s="60">
        <f t="shared" si="5"/>
        <v>0.3</v>
      </c>
      <c r="S20" s="60">
        <f t="shared" si="5"/>
        <v>0.3</v>
      </c>
      <c r="T20" s="60">
        <f t="shared" si="5"/>
        <v>0.3</v>
      </c>
      <c r="U20" s="60">
        <f t="shared" si="5"/>
        <v>0.3</v>
      </c>
      <c r="V20" s="60">
        <f t="shared" si="5"/>
        <v>0.3</v>
      </c>
      <c r="W20" s="60">
        <f t="shared" si="5"/>
        <v>0.3</v>
      </c>
      <c r="X20" s="60">
        <f t="shared" si="5"/>
        <v>0.3</v>
      </c>
      <c r="Y20" s="60">
        <f t="shared" si="5"/>
        <v>0.3</v>
      </c>
      <c r="Z20" s="60">
        <f t="shared" si="5"/>
        <v>0.3</v>
      </c>
      <c r="AA20" s="60">
        <f t="shared" si="5"/>
        <v>0.3</v>
      </c>
      <c r="AB20" s="60">
        <f t="shared" si="5"/>
        <v>0.30000000000000004</v>
      </c>
      <c r="AC20" s="60">
        <f t="shared" si="5"/>
        <v>0.3</v>
      </c>
      <c r="AD20" s="60">
        <f t="shared" si="5"/>
        <v>0.3</v>
      </c>
      <c r="AE20" s="60">
        <f t="shared" si="5"/>
        <v>0.3</v>
      </c>
      <c r="AF20" s="60">
        <f t="shared" si="5"/>
        <v>0.3</v>
      </c>
      <c r="AG20" s="60">
        <f t="shared" si="5"/>
        <v>0.3</v>
      </c>
      <c r="AH20" s="60">
        <f t="shared" si="5"/>
        <v>0.3</v>
      </c>
      <c r="AI20" s="60">
        <f t="shared" si="5"/>
        <v>0.3</v>
      </c>
      <c r="AJ20" s="60">
        <f t="shared" si="5"/>
        <v>0.30000000000000004</v>
      </c>
      <c r="AK20" s="60">
        <f t="shared" si="5"/>
        <v>0.3</v>
      </c>
      <c r="AL20" s="60">
        <f t="shared" si="5"/>
        <v>0.3</v>
      </c>
      <c r="AM20" s="60">
        <f t="shared" si="5"/>
        <v>0.3</v>
      </c>
      <c r="AN20" s="60">
        <f t="shared" si="5"/>
        <v>0.3</v>
      </c>
      <c r="AO20" s="60">
        <f t="shared" si="5"/>
        <v>0.3</v>
      </c>
      <c r="AP20" s="60">
        <f t="shared" si="5"/>
        <v>0.3</v>
      </c>
      <c r="AQ20" s="60">
        <f t="shared" si="5"/>
        <v>0.3</v>
      </c>
      <c r="AR20" s="60">
        <f t="shared" si="5"/>
        <v>0.3</v>
      </c>
      <c r="AS20" s="60">
        <f t="shared" si="5"/>
        <v>0.3</v>
      </c>
      <c r="AT20" s="60">
        <f t="shared" si="5"/>
        <v>0.3</v>
      </c>
      <c r="AU20" s="60">
        <f t="shared" si="5"/>
        <v>0.3</v>
      </c>
      <c r="AV20" s="60">
        <f t="shared" si="5"/>
        <v>0.3</v>
      </c>
      <c r="AW20" s="60">
        <f t="shared" si="5"/>
        <v>0.3</v>
      </c>
      <c r="AX20" s="60">
        <f t="shared" si="5"/>
        <v>0.3</v>
      </c>
      <c r="AY20" s="60">
        <f t="shared" si="5"/>
        <v>0.3</v>
      </c>
      <c r="AZ20" s="60">
        <f t="shared" si="5"/>
        <v>0.3</v>
      </c>
      <c r="BA20" s="60">
        <f t="shared" si="5"/>
        <v>0.3</v>
      </c>
      <c r="BB20" s="60">
        <f t="shared" si="5"/>
        <v>0.3</v>
      </c>
      <c r="BC20" s="60">
        <f t="shared" si="5"/>
        <v>0.3</v>
      </c>
      <c r="BD20" s="60">
        <f t="shared" si="5"/>
        <v>0.3</v>
      </c>
      <c r="BE20" s="60">
        <f t="shared" si="5"/>
        <v>0.3</v>
      </c>
      <c r="BF20" s="60">
        <f t="shared" si="5"/>
        <v>0.3</v>
      </c>
      <c r="BG20" s="60">
        <f t="shared" si="5"/>
        <v>0.3</v>
      </c>
      <c r="BH20" s="60">
        <f t="shared" si="5"/>
        <v>0.3</v>
      </c>
      <c r="BI20" s="60">
        <f t="shared" si="5"/>
        <v>0.3</v>
      </c>
      <c r="BJ20" s="60">
        <f t="shared" si="5"/>
        <v>0.3</v>
      </c>
      <c r="BK20" s="60">
        <f t="shared" si="5"/>
        <v>0.3</v>
      </c>
      <c r="BL20" s="60">
        <f t="shared" si="5"/>
        <v>0.3</v>
      </c>
      <c r="BM20" s="60">
        <f t="shared" si="5"/>
        <v>0.3</v>
      </c>
      <c r="BN20" s="60">
        <f t="shared" si="5"/>
        <v>0.3</v>
      </c>
      <c r="BO20" s="60">
        <f t="shared" si="5"/>
        <v>0.3</v>
      </c>
      <c r="BP20" s="60">
        <f t="shared" si="5"/>
        <v>0.3</v>
      </c>
      <c r="BQ20" s="60">
        <f t="shared" si="5"/>
        <v>0.3</v>
      </c>
      <c r="BR20" s="4"/>
      <c r="BS20" s="63"/>
      <c r="BT20" s="63"/>
    </row>
    <row r="21" spans="1:72" ht="15.75" customHeight="1">
      <c r="A21" s="63"/>
      <c r="B21" s="57"/>
      <c r="C21" s="27" t="s">
        <v>44</v>
      </c>
      <c r="D21" s="57"/>
      <c r="E21" s="88"/>
      <c r="F21" s="88"/>
      <c r="G21" s="88"/>
      <c r="H21" s="89"/>
      <c r="I21" s="48"/>
      <c r="J21" s="90">
        <v>0</v>
      </c>
      <c r="K21" s="90">
        <v>0</v>
      </c>
      <c r="L21" s="90">
        <v>0</v>
      </c>
      <c r="M21" s="90">
        <v>0</v>
      </c>
      <c r="N21" s="90">
        <v>0</v>
      </c>
      <c r="O21" s="90">
        <v>0</v>
      </c>
      <c r="P21" s="90">
        <v>0</v>
      </c>
      <c r="Q21" s="90">
        <v>0.70000000000000007</v>
      </c>
      <c r="R21" s="90">
        <v>1.4000000000000001</v>
      </c>
      <c r="S21" s="90">
        <v>2.1</v>
      </c>
      <c r="T21" s="90">
        <v>2.1</v>
      </c>
      <c r="U21" s="90">
        <v>2.1</v>
      </c>
      <c r="V21" s="90">
        <v>2.1</v>
      </c>
      <c r="W21" s="90">
        <v>2.8000000000000003</v>
      </c>
      <c r="X21" s="90">
        <v>3.5</v>
      </c>
      <c r="Y21" s="90">
        <v>4.2</v>
      </c>
      <c r="Z21" s="90">
        <v>4.2</v>
      </c>
      <c r="AA21" s="90">
        <v>4.2</v>
      </c>
      <c r="AB21" s="90">
        <v>4.9000000000000004</v>
      </c>
      <c r="AC21" s="90">
        <v>5.6000000000000005</v>
      </c>
      <c r="AD21" s="90">
        <v>6.3</v>
      </c>
      <c r="AE21" s="90">
        <v>7.7</v>
      </c>
      <c r="AF21" s="90">
        <v>9.1</v>
      </c>
      <c r="AG21" s="90">
        <v>10.5</v>
      </c>
      <c r="AH21" s="90">
        <v>10.5</v>
      </c>
      <c r="AI21" s="90">
        <v>13.3</v>
      </c>
      <c r="AJ21" s="90">
        <v>16.100000000000001</v>
      </c>
      <c r="AK21" s="90">
        <v>18.900000000000002</v>
      </c>
      <c r="AL21" s="90">
        <v>18.900000000000002</v>
      </c>
      <c r="AM21" s="90">
        <v>18.900000000000002</v>
      </c>
      <c r="AN21" s="90">
        <v>21.700000000000003</v>
      </c>
      <c r="AO21" s="90">
        <v>24.5</v>
      </c>
      <c r="AP21" s="90">
        <v>27.3</v>
      </c>
      <c r="AQ21" s="90">
        <v>27.3</v>
      </c>
      <c r="AR21" s="90">
        <v>27.3</v>
      </c>
      <c r="AS21" s="90">
        <v>27.3</v>
      </c>
      <c r="AT21" s="90">
        <v>27.3</v>
      </c>
      <c r="AU21" s="90">
        <v>27.3</v>
      </c>
      <c r="AV21" s="90">
        <v>27.3</v>
      </c>
      <c r="AW21" s="90">
        <v>27.3</v>
      </c>
      <c r="AX21" s="90">
        <v>27.3</v>
      </c>
      <c r="AY21" s="90">
        <v>27.3</v>
      </c>
      <c r="AZ21" s="90">
        <v>27.3</v>
      </c>
      <c r="BA21" s="90">
        <v>27.3</v>
      </c>
      <c r="BB21" s="90">
        <v>27.3</v>
      </c>
      <c r="BC21" s="90">
        <v>27.3</v>
      </c>
      <c r="BD21" s="90">
        <v>27.3</v>
      </c>
      <c r="BE21" s="90">
        <v>27.3</v>
      </c>
      <c r="BF21" s="90">
        <v>27.3</v>
      </c>
      <c r="BG21" s="90">
        <v>27.3</v>
      </c>
      <c r="BH21" s="90">
        <v>27.3</v>
      </c>
      <c r="BI21" s="90">
        <v>27.3</v>
      </c>
      <c r="BJ21" s="90">
        <v>27.3</v>
      </c>
      <c r="BK21" s="90">
        <v>27.3</v>
      </c>
      <c r="BL21" s="90">
        <v>27.3</v>
      </c>
      <c r="BM21" s="90">
        <v>27.3</v>
      </c>
      <c r="BN21" s="90">
        <v>27.3</v>
      </c>
      <c r="BO21" s="90">
        <v>27.3</v>
      </c>
      <c r="BP21" s="90">
        <v>27.3</v>
      </c>
      <c r="BQ21" s="90">
        <v>27.3</v>
      </c>
      <c r="BR21" s="4"/>
      <c r="BS21" s="63"/>
      <c r="BT21" s="63"/>
    </row>
    <row r="22" spans="1:72" ht="15.75" customHeight="1">
      <c r="A22" s="63"/>
      <c r="B22" s="57"/>
      <c r="C22" s="27"/>
      <c r="D22" s="91" t="s">
        <v>84</v>
      </c>
      <c r="E22" s="88"/>
      <c r="F22" s="88"/>
      <c r="G22" s="88"/>
      <c r="H22" s="79"/>
      <c r="I22" s="79"/>
      <c r="J22" s="60">
        <f t="shared" ref="J22:BQ22" si="6">IFERROR(J21/J$16,0)</f>
        <v>0</v>
      </c>
      <c r="K22" s="60">
        <f t="shared" si="6"/>
        <v>0</v>
      </c>
      <c r="L22" s="60">
        <f t="shared" si="6"/>
        <v>0</v>
      </c>
      <c r="M22" s="60">
        <f t="shared" si="6"/>
        <v>0</v>
      </c>
      <c r="N22" s="60">
        <f t="shared" si="6"/>
        <v>0</v>
      </c>
      <c r="O22" s="60">
        <f t="shared" si="6"/>
        <v>0</v>
      </c>
      <c r="P22" s="60">
        <f t="shared" si="6"/>
        <v>0</v>
      </c>
      <c r="Q22" s="60">
        <f t="shared" si="6"/>
        <v>9.9999999999999992E-2</v>
      </c>
      <c r="R22" s="60">
        <f t="shared" si="6"/>
        <v>9.9999999999999992E-2</v>
      </c>
      <c r="S22" s="60">
        <f t="shared" si="6"/>
        <v>0.1</v>
      </c>
      <c r="T22" s="60">
        <f t="shared" si="6"/>
        <v>0.1</v>
      </c>
      <c r="U22" s="60">
        <f t="shared" si="6"/>
        <v>0.1</v>
      </c>
      <c r="V22" s="60">
        <f t="shared" si="6"/>
        <v>0.1</v>
      </c>
      <c r="W22" s="60">
        <f t="shared" si="6"/>
        <v>9.9999999999999992E-2</v>
      </c>
      <c r="X22" s="60">
        <f t="shared" si="6"/>
        <v>0.1</v>
      </c>
      <c r="Y22" s="60">
        <f t="shared" si="6"/>
        <v>0.1</v>
      </c>
      <c r="Z22" s="60">
        <f t="shared" si="6"/>
        <v>0.1</v>
      </c>
      <c r="AA22" s="60">
        <f t="shared" si="6"/>
        <v>0.1</v>
      </c>
      <c r="AB22" s="60">
        <f t="shared" si="6"/>
        <v>0.10000000000000002</v>
      </c>
      <c r="AC22" s="60">
        <f t="shared" si="6"/>
        <v>9.9999999999999992E-2</v>
      </c>
      <c r="AD22" s="60">
        <f t="shared" si="6"/>
        <v>0.1</v>
      </c>
      <c r="AE22" s="60">
        <f t="shared" si="6"/>
        <v>0.1</v>
      </c>
      <c r="AF22" s="60">
        <f t="shared" si="6"/>
        <v>9.9999999999999992E-2</v>
      </c>
      <c r="AG22" s="60">
        <f t="shared" si="6"/>
        <v>0.1</v>
      </c>
      <c r="AH22" s="60">
        <f t="shared" si="6"/>
        <v>0.1</v>
      </c>
      <c r="AI22" s="60">
        <f t="shared" si="6"/>
        <v>0.1</v>
      </c>
      <c r="AJ22" s="60">
        <f t="shared" si="6"/>
        <v>0.10000000000000003</v>
      </c>
      <c r="AK22" s="60">
        <f t="shared" si="6"/>
        <v>0.1</v>
      </c>
      <c r="AL22" s="60">
        <f t="shared" si="6"/>
        <v>0.1</v>
      </c>
      <c r="AM22" s="60">
        <f t="shared" si="6"/>
        <v>0.1</v>
      </c>
      <c r="AN22" s="60">
        <f t="shared" si="6"/>
        <v>0.10000000000000002</v>
      </c>
      <c r="AO22" s="60">
        <f t="shared" si="6"/>
        <v>0.10000000000000002</v>
      </c>
      <c r="AP22" s="60">
        <f t="shared" si="6"/>
        <v>0.1</v>
      </c>
      <c r="AQ22" s="60">
        <f t="shared" si="6"/>
        <v>0.1</v>
      </c>
      <c r="AR22" s="60">
        <f t="shared" si="6"/>
        <v>0.1</v>
      </c>
      <c r="AS22" s="60">
        <f t="shared" si="6"/>
        <v>0.1</v>
      </c>
      <c r="AT22" s="60">
        <f t="shared" si="6"/>
        <v>0.1</v>
      </c>
      <c r="AU22" s="60">
        <f t="shared" si="6"/>
        <v>0.1</v>
      </c>
      <c r="AV22" s="60">
        <f t="shared" si="6"/>
        <v>0.1</v>
      </c>
      <c r="AW22" s="60">
        <f t="shared" si="6"/>
        <v>0.1</v>
      </c>
      <c r="AX22" s="60">
        <f t="shared" si="6"/>
        <v>0.1</v>
      </c>
      <c r="AY22" s="60">
        <f t="shared" si="6"/>
        <v>0.1</v>
      </c>
      <c r="AZ22" s="60">
        <f t="shared" si="6"/>
        <v>0.1</v>
      </c>
      <c r="BA22" s="60">
        <f t="shared" si="6"/>
        <v>0.1</v>
      </c>
      <c r="BB22" s="60">
        <f t="shared" si="6"/>
        <v>0.1</v>
      </c>
      <c r="BC22" s="60">
        <f t="shared" si="6"/>
        <v>0.1</v>
      </c>
      <c r="BD22" s="60">
        <f t="shared" si="6"/>
        <v>0.1</v>
      </c>
      <c r="BE22" s="60">
        <f t="shared" si="6"/>
        <v>0.1</v>
      </c>
      <c r="BF22" s="60">
        <f t="shared" si="6"/>
        <v>0.1</v>
      </c>
      <c r="BG22" s="60">
        <f t="shared" si="6"/>
        <v>0.1</v>
      </c>
      <c r="BH22" s="60">
        <f t="shared" si="6"/>
        <v>0.1</v>
      </c>
      <c r="BI22" s="60">
        <f t="shared" si="6"/>
        <v>0.1</v>
      </c>
      <c r="BJ22" s="60">
        <f t="shared" si="6"/>
        <v>0.1</v>
      </c>
      <c r="BK22" s="60">
        <f t="shared" si="6"/>
        <v>0.1</v>
      </c>
      <c r="BL22" s="60">
        <f t="shared" si="6"/>
        <v>0.1</v>
      </c>
      <c r="BM22" s="60">
        <f t="shared" si="6"/>
        <v>0.1</v>
      </c>
      <c r="BN22" s="60">
        <f t="shared" si="6"/>
        <v>0.1</v>
      </c>
      <c r="BO22" s="60">
        <f t="shared" si="6"/>
        <v>0.1</v>
      </c>
      <c r="BP22" s="60">
        <f t="shared" si="6"/>
        <v>0.1</v>
      </c>
      <c r="BQ22" s="60">
        <f t="shared" si="6"/>
        <v>0.1</v>
      </c>
      <c r="BR22" s="4"/>
      <c r="BS22" s="63"/>
      <c r="BT22" s="63"/>
    </row>
    <row r="23" spans="1:72" ht="15.75" customHeight="1">
      <c r="A23" s="93"/>
      <c r="B23" s="26"/>
      <c r="C23" s="27"/>
      <c r="D23" s="26"/>
      <c r="E23" s="94"/>
      <c r="F23" s="94"/>
      <c r="G23" s="94"/>
      <c r="H23" s="94"/>
      <c r="I23" s="94"/>
      <c r="J23" s="28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30"/>
      <c r="BS23" s="93"/>
      <c r="BT23" s="93"/>
    </row>
    <row r="24" spans="1:72" ht="15.75" customHeight="1">
      <c r="A24" s="75"/>
      <c r="B24" s="76" t="s">
        <v>50</v>
      </c>
      <c r="C24" s="76"/>
      <c r="D24" s="76"/>
      <c r="E24" s="77"/>
      <c r="F24" s="77"/>
      <c r="G24" s="77"/>
      <c r="H24" s="77"/>
      <c r="I24" s="95" t="s">
        <v>86</v>
      </c>
      <c r="J24" s="87">
        <f t="shared" ref="J24:BQ24" si="7">SUM(J25:J27)</f>
        <v>60</v>
      </c>
      <c r="K24" s="87">
        <f t="shared" si="7"/>
        <v>58.8</v>
      </c>
      <c r="L24" s="87">
        <f t="shared" si="7"/>
        <v>57.623999999999995</v>
      </c>
      <c r="M24" s="87">
        <f t="shared" si="7"/>
        <v>56.471520000000005</v>
      </c>
      <c r="N24" s="87">
        <f t="shared" si="7"/>
        <v>55.342089600000001</v>
      </c>
      <c r="O24" s="87">
        <f t="shared" si="7"/>
        <v>54.235247807999997</v>
      </c>
      <c r="P24" s="87">
        <f t="shared" si="7"/>
        <v>53.150542851840001</v>
      </c>
      <c r="Q24" s="87">
        <f t="shared" si="7"/>
        <v>59.087531994803193</v>
      </c>
      <c r="R24" s="87">
        <f t="shared" si="7"/>
        <v>71.905781354907134</v>
      </c>
      <c r="S24" s="87">
        <f t="shared" si="7"/>
        <v>91.467665727808978</v>
      </c>
      <c r="T24" s="87">
        <f t="shared" si="7"/>
        <v>110.63831241325281</v>
      </c>
      <c r="U24" s="87">
        <f t="shared" si="7"/>
        <v>129.42554616498776</v>
      </c>
      <c r="V24" s="87">
        <f t="shared" si="7"/>
        <v>147.837035241688</v>
      </c>
      <c r="W24" s="87">
        <f t="shared" si="7"/>
        <v>172.88029453685425</v>
      </c>
      <c r="X24" s="87">
        <f t="shared" si="7"/>
        <v>204.42268864611717</v>
      </c>
      <c r="Y24" s="87">
        <f t="shared" si="7"/>
        <v>242.33423487319482</v>
      </c>
      <c r="Z24" s="87">
        <f t="shared" si="7"/>
        <v>279.48755017573092</v>
      </c>
      <c r="AA24" s="87">
        <f t="shared" si="7"/>
        <v>315.89779917221631</v>
      </c>
      <c r="AB24" s="87">
        <f t="shared" si="7"/>
        <v>358.57984318877197</v>
      </c>
      <c r="AC24" s="87">
        <f t="shared" si="7"/>
        <v>407.40824632499653</v>
      </c>
      <c r="AD24" s="87">
        <f t="shared" si="7"/>
        <v>462.26008139849654</v>
      </c>
      <c r="AE24" s="87">
        <f t="shared" si="7"/>
        <v>530.0148797705267</v>
      </c>
      <c r="AF24" s="87">
        <f t="shared" si="7"/>
        <v>610.41458217511627</v>
      </c>
      <c r="AG24" s="87">
        <f t="shared" si="7"/>
        <v>703.20629053161383</v>
      </c>
      <c r="AH24" s="87">
        <f t="shared" si="7"/>
        <v>794.14216472098155</v>
      </c>
      <c r="AI24" s="87">
        <f t="shared" si="7"/>
        <v>911.259321426562</v>
      </c>
      <c r="AJ24" s="87">
        <f t="shared" si="7"/>
        <v>1054.0341349980306</v>
      </c>
      <c r="AK24" s="87">
        <f t="shared" si="7"/>
        <v>1221.95345229807</v>
      </c>
      <c r="AL24" s="87">
        <f t="shared" si="7"/>
        <v>1386.5143832521085</v>
      </c>
      <c r="AM24" s="87">
        <f t="shared" si="7"/>
        <v>1547.7840955870663</v>
      </c>
      <c r="AN24" s="87">
        <f t="shared" si="7"/>
        <v>1733.828413675325</v>
      </c>
      <c r="AO24" s="87">
        <f t="shared" si="7"/>
        <v>1944.1518454018185</v>
      </c>
      <c r="AP24" s="87">
        <f t="shared" si="7"/>
        <v>2178.2688084937822</v>
      </c>
      <c r="AQ24" s="87">
        <f t="shared" si="7"/>
        <v>2407.7034323239063</v>
      </c>
      <c r="AR24" s="87">
        <f t="shared" si="7"/>
        <v>2632.5493636774286</v>
      </c>
      <c r="AS24" s="87">
        <f t="shared" si="7"/>
        <v>2852.8983764038799</v>
      </c>
      <c r="AT24" s="87">
        <f t="shared" si="7"/>
        <v>3068.8404088758025</v>
      </c>
      <c r="AU24" s="87">
        <f t="shared" si="7"/>
        <v>3280.4636006982869</v>
      </c>
      <c r="AV24" s="87">
        <f t="shared" si="7"/>
        <v>3487.854328684321</v>
      </c>
      <c r="AW24" s="87">
        <f t="shared" si="7"/>
        <v>3691.0972421106344</v>
      </c>
      <c r="AX24" s="87">
        <f t="shared" si="7"/>
        <v>3890.2752972684216</v>
      </c>
      <c r="AY24" s="87">
        <f t="shared" si="7"/>
        <v>4085.4697913230539</v>
      </c>
      <c r="AZ24" s="87">
        <f t="shared" si="7"/>
        <v>4276.7603954965925</v>
      </c>
      <c r="BA24" s="87">
        <f t="shared" si="7"/>
        <v>4464.2251875866605</v>
      </c>
      <c r="BB24" s="87">
        <f t="shared" si="7"/>
        <v>4647.9406838349278</v>
      </c>
      <c r="BC24" s="87">
        <f t="shared" si="7"/>
        <v>4827.9818701582299</v>
      </c>
      <c r="BD24" s="87">
        <f t="shared" si="7"/>
        <v>5004.4222327550642</v>
      </c>
      <c r="BE24" s="87">
        <f t="shared" si="7"/>
        <v>5177.3337880999643</v>
      </c>
      <c r="BF24" s="87">
        <f t="shared" si="7"/>
        <v>5346.7871123379646</v>
      </c>
      <c r="BG24" s="87">
        <f t="shared" si="7"/>
        <v>5512.8513700912054</v>
      </c>
      <c r="BH24" s="87">
        <f t="shared" si="7"/>
        <v>5675.5943426893818</v>
      </c>
      <c r="BI24" s="87">
        <f t="shared" si="7"/>
        <v>5835.0824558355935</v>
      </c>
      <c r="BJ24" s="87">
        <f t="shared" si="7"/>
        <v>5991.3808067188811</v>
      </c>
      <c r="BK24" s="87">
        <f t="shared" si="7"/>
        <v>6144.5531905845037</v>
      </c>
      <c r="BL24" s="87">
        <f t="shared" si="7"/>
        <v>6294.6621267728124</v>
      </c>
      <c r="BM24" s="87">
        <f t="shared" si="7"/>
        <v>6441.7688842373564</v>
      </c>
      <c r="BN24" s="87">
        <f t="shared" si="7"/>
        <v>6585.9335065526084</v>
      </c>
      <c r="BO24" s="87">
        <f t="shared" si="7"/>
        <v>6727.2148364215554</v>
      </c>
      <c r="BP24" s="87">
        <f t="shared" si="7"/>
        <v>6865.6705396931238</v>
      </c>
      <c r="BQ24" s="87">
        <f t="shared" si="7"/>
        <v>7001.3571288992616</v>
      </c>
      <c r="BR24" s="10"/>
      <c r="BS24" s="75"/>
      <c r="BT24" s="75"/>
    </row>
    <row r="25" spans="1:72" ht="15.75" customHeight="1">
      <c r="A25" s="63"/>
      <c r="B25" s="27"/>
      <c r="C25" s="27" t="s">
        <v>26</v>
      </c>
      <c r="D25" s="27"/>
      <c r="E25" s="98"/>
      <c r="F25" s="98"/>
      <c r="G25" s="98"/>
      <c r="H25" s="98"/>
      <c r="I25" s="55">
        <f>'SaaS - Budget'!R35</f>
        <v>30</v>
      </c>
      <c r="J25" s="55">
        <f t="shared" ref="J25:BQ25" si="8">I25+J17-I30-I50-I53+I43+I46</f>
        <v>30</v>
      </c>
      <c r="K25" s="55">
        <f t="shared" si="8"/>
        <v>26.4</v>
      </c>
      <c r="L25" s="55">
        <f t="shared" si="8"/>
        <v>23.231999999999999</v>
      </c>
      <c r="M25" s="55">
        <f t="shared" si="8"/>
        <v>20.44416</v>
      </c>
      <c r="N25" s="55">
        <f t="shared" si="8"/>
        <v>17.9908608</v>
      </c>
      <c r="O25" s="55">
        <f t="shared" si="8"/>
        <v>15.831957504</v>
      </c>
      <c r="P25" s="55">
        <f t="shared" si="8"/>
        <v>13.93212260352</v>
      </c>
      <c r="Q25" s="55">
        <f t="shared" si="8"/>
        <v>16.460267891097597</v>
      </c>
      <c r="R25" s="55">
        <f t="shared" si="8"/>
        <v>22.885035744165886</v>
      </c>
      <c r="S25" s="55">
        <f t="shared" si="8"/>
        <v>32.738831454865981</v>
      </c>
      <c r="T25" s="55">
        <f t="shared" si="8"/>
        <v>41.410171680282062</v>
      </c>
      <c r="U25" s="55">
        <f t="shared" si="8"/>
        <v>49.040951078648213</v>
      </c>
      <c r="V25" s="55">
        <f t="shared" si="8"/>
        <v>55.756036949210433</v>
      </c>
      <c r="W25" s="55">
        <f t="shared" si="8"/>
        <v>65.865312515305192</v>
      </c>
      <c r="X25" s="55">
        <f t="shared" si="8"/>
        <v>78.961475013468572</v>
      </c>
      <c r="Y25" s="55">
        <f t="shared" si="8"/>
        <v>94.686098011852337</v>
      </c>
      <c r="Z25" s="55">
        <f t="shared" si="8"/>
        <v>108.52376625043006</v>
      </c>
      <c r="AA25" s="55">
        <f t="shared" si="8"/>
        <v>120.70091430037846</v>
      </c>
      <c r="AB25" s="55">
        <f t="shared" si="8"/>
        <v>135.61680458433304</v>
      </c>
      <c r="AC25" s="55">
        <f t="shared" si="8"/>
        <v>152.94278803421307</v>
      </c>
      <c r="AD25" s="55">
        <f t="shared" si="8"/>
        <v>172.3896534701075</v>
      </c>
      <c r="AE25" s="55">
        <f t="shared" si="8"/>
        <v>197.90289505369461</v>
      </c>
      <c r="AF25" s="55">
        <f t="shared" si="8"/>
        <v>228.75454764725126</v>
      </c>
      <c r="AG25" s="55">
        <f t="shared" si="8"/>
        <v>264.30400192958109</v>
      </c>
      <c r="AH25" s="55">
        <f t="shared" si="8"/>
        <v>295.58752169803131</v>
      </c>
      <c r="AI25" s="55">
        <f t="shared" si="8"/>
        <v>339.91701909426757</v>
      </c>
      <c r="AJ25" s="55">
        <f t="shared" si="8"/>
        <v>395.72697680295545</v>
      </c>
      <c r="AK25" s="55">
        <f t="shared" si="8"/>
        <v>461.63973958660074</v>
      </c>
      <c r="AL25" s="55">
        <f t="shared" si="8"/>
        <v>519.64297083620863</v>
      </c>
      <c r="AM25" s="55">
        <f t="shared" si="8"/>
        <v>570.6858143358636</v>
      </c>
      <c r="AN25" s="55">
        <f t="shared" si="8"/>
        <v>632.40351661555997</v>
      </c>
      <c r="AO25" s="55">
        <f t="shared" si="8"/>
        <v>703.5150946216927</v>
      </c>
      <c r="AP25" s="55">
        <f t="shared" si="8"/>
        <v>782.8932832670896</v>
      </c>
      <c r="AQ25" s="55">
        <f t="shared" si="8"/>
        <v>852.7460892750388</v>
      </c>
      <c r="AR25" s="55">
        <f t="shared" si="8"/>
        <v>914.21655856203404</v>
      </c>
      <c r="AS25" s="55">
        <f t="shared" si="8"/>
        <v>968.31057153459005</v>
      </c>
      <c r="AT25" s="55">
        <f t="shared" si="8"/>
        <v>1015.9133029504393</v>
      </c>
      <c r="AU25" s="55">
        <f t="shared" si="8"/>
        <v>1057.8037065963867</v>
      </c>
      <c r="AV25" s="55">
        <f t="shared" si="8"/>
        <v>1094.6672618048203</v>
      </c>
      <c r="AW25" s="55">
        <f t="shared" si="8"/>
        <v>1127.1071903882419</v>
      </c>
      <c r="AX25" s="55">
        <f t="shared" si="8"/>
        <v>1155.6543275416527</v>
      </c>
      <c r="AY25" s="55">
        <f t="shared" si="8"/>
        <v>1180.7758082366543</v>
      </c>
      <c r="AZ25" s="55">
        <f t="shared" si="8"/>
        <v>1202.8827112482559</v>
      </c>
      <c r="BA25" s="55">
        <f t="shared" si="8"/>
        <v>1222.3367858984652</v>
      </c>
      <c r="BB25" s="55">
        <f t="shared" si="8"/>
        <v>1239.4563715906495</v>
      </c>
      <c r="BC25" s="55">
        <f t="shared" si="8"/>
        <v>1254.5216069997714</v>
      </c>
      <c r="BD25" s="55">
        <f t="shared" si="8"/>
        <v>1267.7790141597986</v>
      </c>
      <c r="BE25" s="55">
        <f t="shared" si="8"/>
        <v>1279.4455324606229</v>
      </c>
      <c r="BF25" s="55">
        <f t="shared" si="8"/>
        <v>1289.7120685653481</v>
      </c>
      <c r="BG25" s="55">
        <f t="shared" si="8"/>
        <v>1298.7466203375063</v>
      </c>
      <c r="BH25" s="55">
        <f t="shared" si="8"/>
        <v>1306.6970258970055</v>
      </c>
      <c r="BI25" s="55">
        <f t="shared" si="8"/>
        <v>1313.6933827893647</v>
      </c>
      <c r="BJ25" s="55">
        <f t="shared" si="8"/>
        <v>1319.8501768546407</v>
      </c>
      <c r="BK25" s="55">
        <f t="shared" si="8"/>
        <v>1325.2681556320838</v>
      </c>
      <c r="BL25" s="55">
        <f t="shared" si="8"/>
        <v>1330.0359769562338</v>
      </c>
      <c r="BM25" s="55">
        <f t="shared" si="8"/>
        <v>1334.2316597214856</v>
      </c>
      <c r="BN25" s="55">
        <f t="shared" si="8"/>
        <v>1337.9238605549072</v>
      </c>
      <c r="BO25" s="55">
        <f t="shared" si="8"/>
        <v>1341.1729972883181</v>
      </c>
      <c r="BP25" s="55">
        <f t="shared" si="8"/>
        <v>1344.0322376137196</v>
      </c>
      <c r="BQ25" s="55">
        <f t="shared" si="8"/>
        <v>1346.5483691000734</v>
      </c>
      <c r="BR25" s="4"/>
      <c r="BS25" s="63"/>
      <c r="BT25" s="63"/>
    </row>
    <row r="26" spans="1:72" ht="15.75" customHeight="1">
      <c r="A26" s="63"/>
      <c r="B26" s="27"/>
      <c r="C26" s="27" t="s">
        <v>39</v>
      </c>
      <c r="D26" s="27"/>
      <c r="E26" s="98"/>
      <c r="F26" s="98"/>
      <c r="G26" s="98"/>
      <c r="H26" s="98"/>
      <c r="I26" s="55">
        <f>'SaaS - Budget'!R36</f>
        <v>20</v>
      </c>
      <c r="J26" s="55">
        <f t="shared" ref="J26:BQ26" si="9">I26+J19-I31-I46-I56+I40+I50</f>
        <v>20</v>
      </c>
      <c r="K26" s="55">
        <f t="shared" si="9"/>
        <v>22.6</v>
      </c>
      <c r="L26" s="55">
        <f t="shared" si="9"/>
        <v>24.788</v>
      </c>
      <c r="M26" s="55">
        <f t="shared" si="9"/>
        <v>26.61544</v>
      </c>
      <c r="N26" s="55">
        <f t="shared" si="9"/>
        <v>28.127547200000002</v>
      </c>
      <c r="O26" s="55">
        <f t="shared" si="9"/>
        <v>29.364082335999999</v>
      </c>
      <c r="P26" s="55">
        <f t="shared" si="9"/>
        <v>30.35999643968</v>
      </c>
      <c r="Q26" s="55">
        <f t="shared" si="9"/>
        <v>33.246008771238394</v>
      </c>
      <c r="R26" s="55">
        <f t="shared" si="9"/>
        <v>38.42711538492339</v>
      </c>
      <c r="S26" s="55">
        <f t="shared" si="9"/>
        <v>46.247076651641507</v>
      </c>
      <c r="T26" s="55">
        <f t="shared" si="9"/>
        <v>54.896018264095275</v>
      </c>
      <c r="U26" s="55">
        <f t="shared" si="9"/>
        <v>64.239115066841578</v>
      </c>
      <c r="V26" s="55">
        <f t="shared" si="9"/>
        <v>74.158427873369561</v>
      </c>
      <c r="W26" s="55">
        <f t="shared" si="9"/>
        <v>86.650863010823215</v>
      </c>
      <c r="X26" s="55">
        <f t="shared" si="9"/>
        <v>102.00437700213726</v>
      </c>
      <c r="Y26" s="55">
        <f t="shared" si="9"/>
        <v>120.46043696344137</v>
      </c>
      <c r="Z26" s="55">
        <f t="shared" si="9"/>
        <v>140.11983802535778</v>
      </c>
      <c r="AA26" s="55">
        <f t="shared" si="9"/>
        <v>160.76981788989363</v>
      </c>
      <c r="AB26" s="55">
        <f t="shared" si="9"/>
        <v>184.32451296213358</v>
      </c>
      <c r="AC26" s="55">
        <f t="shared" si="9"/>
        <v>210.99970316132422</v>
      </c>
      <c r="AD26" s="55">
        <f t="shared" si="9"/>
        <v>240.97398790151902</v>
      </c>
      <c r="AE26" s="55">
        <f t="shared" si="9"/>
        <v>276.49347349049947</v>
      </c>
      <c r="AF26" s="55">
        <f t="shared" si="9"/>
        <v>318.05389352605897</v>
      </c>
      <c r="AG26" s="55">
        <f t="shared" si="9"/>
        <v>366.06827042026293</v>
      </c>
      <c r="AH26" s="55">
        <f t="shared" si="9"/>
        <v>416.67730520481581</v>
      </c>
      <c r="AI26" s="55">
        <f t="shared" si="9"/>
        <v>477.80251127052259</v>
      </c>
      <c r="AJ26" s="55">
        <f t="shared" si="9"/>
        <v>550.53816295453885</v>
      </c>
      <c r="AK26" s="55">
        <f t="shared" si="9"/>
        <v>635.80009737574358</v>
      </c>
      <c r="AL26" s="55">
        <f t="shared" si="9"/>
        <v>725.94806938688885</v>
      </c>
      <c r="AM26" s="55">
        <f t="shared" si="9"/>
        <v>820.09340508277194</v>
      </c>
      <c r="AN26" s="55">
        <f t="shared" si="9"/>
        <v>925.86011841470292</v>
      </c>
      <c r="AO26" s="55">
        <f t="shared" si="9"/>
        <v>1044.0832677079648</v>
      </c>
      <c r="AP26" s="55">
        <f t="shared" si="9"/>
        <v>1175.4531118159748</v>
      </c>
      <c r="AQ26" s="55">
        <f t="shared" si="9"/>
        <v>1312.1333779063643</v>
      </c>
      <c r="AR26" s="55">
        <f t="shared" si="9"/>
        <v>1453.0653192757409</v>
      </c>
      <c r="AS26" s="55">
        <f t="shared" si="9"/>
        <v>1597.3256687464295</v>
      </c>
      <c r="AT26" s="55">
        <f t="shared" si="9"/>
        <v>1744.1102125249599</v>
      </c>
      <c r="AU26" s="55">
        <f t="shared" si="9"/>
        <v>1892.7193385695048</v>
      </c>
      <c r="AV26" s="55">
        <f t="shared" si="9"/>
        <v>2042.5453224577534</v>
      </c>
      <c r="AW26" s="55">
        <f t="shared" si="9"/>
        <v>2193.0611421890803</v>
      </c>
      <c r="AX26" s="55">
        <f t="shared" si="9"/>
        <v>2343.8106383841232</v>
      </c>
      <c r="AY26" s="55">
        <f t="shared" si="9"/>
        <v>2494.3998583706061</v>
      </c>
      <c r="AZ26" s="55">
        <f t="shared" si="9"/>
        <v>2644.4894420268593</v>
      </c>
      <c r="BA26" s="55">
        <f t="shared" si="9"/>
        <v>2793.7879243111479</v>
      </c>
      <c r="BB26" s="55">
        <f t="shared" si="9"/>
        <v>2942.0458444147716</v>
      </c>
      <c r="BC26" s="55">
        <f t="shared" si="9"/>
        <v>3089.0505646855413</v>
      </c>
      <c r="BD26" s="55">
        <f t="shared" si="9"/>
        <v>3234.6217140918075</v>
      </c>
      <c r="BE26" s="55">
        <f t="shared" si="9"/>
        <v>3378.6071812259515</v>
      </c>
      <c r="BF26" s="55">
        <f t="shared" si="9"/>
        <v>3520.8795908474949</v>
      </c>
      <c r="BG26" s="55">
        <f t="shared" si="9"/>
        <v>3661.3332058870801</v>
      </c>
      <c r="BH26" s="55">
        <f t="shared" si="9"/>
        <v>3799.8812038030892</v>
      </c>
      <c r="BI26" s="55">
        <f t="shared" si="9"/>
        <v>3936.4532823167283</v>
      </c>
      <c r="BJ26" s="55">
        <f t="shared" si="9"/>
        <v>4070.9935549493302</v>
      </c>
      <c r="BK26" s="55">
        <f t="shared" si="9"/>
        <v>4203.4587015358074</v>
      </c>
      <c r="BL26" s="55">
        <f t="shared" si="9"/>
        <v>4333.8163430682989</v>
      </c>
      <c r="BM26" s="55">
        <f t="shared" si="9"/>
        <v>4462.043613902556</v>
      </c>
      <c r="BN26" s="55">
        <f t="shared" si="9"/>
        <v>4588.1259075966536</v>
      </c>
      <c r="BO26" s="55">
        <f t="shared" si="9"/>
        <v>4712.055775500211</v>
      </c>
      <c r="BP26" s="55">
        <f t="shared" si="9"/>
        <v>4833.8319597190384</v>
      </c>
      <c r="BQ26" s="55">
        <f t="shared" si="9"/>
        <v>4953.4585442860289</v>
      </c>
      <c r="BR26" s="4"/>
      <c r="BS26" s="63"/>
      <c r="BT26" s="63"/>
    </row>
    <row r="27" spans="1:72" ht="15.75" customHeight="1">
      <c r="A27" s="63"/>
      <c r="B27" s="27"/>
      <c r="C27" s="27" t="s">
        <v>44</v>
      </c>
      <c r="D27" s="27"/>
      <c r="E27" s="98"/>
      <c r="F27" s="98"/>
      <c r="G27" s="98"/>
      <c r="H27" s="98"/>
      <c r="I27" s="55">
        <f>'SaaS - Budget'!R37</f>
        <v>10</v>
      </c>
      <c r="J27" s="55">
        <f t="shared" ref="J27:BQ27" si="10">I27+J21-I32-I40-I43+I53+I56</f>
        <v>10</v>
      </c>
      <c r="K27" s="55">
        <f t="shared" si="10"/>
        <v>9.8000000000000007</v>
      </c>
      <c r="L27" s="55">
        <f t="shared" si="10"/>
        <v>9.604000000000001</v>
      </c>
      <c r="M27" s="55">
        <f t="shared" si="10"/>
        <v>9.4119200000000003</v>
      </c>
      <c r="N27" s="55">
        <f t="shared" si="10"/>
        <v>9.2236816000000008</v>
      </c>
      <c r="O27" s="55">
        <f t="shared" si="10"/>
        <v>9.0392079680000013</v>
      </c>
      <c r="P27" s="55">
        <f t="shared" si="10"/>
        <v>8.8584238086400013</v>
      </c>
      <c r="Q27" s="55">
        <f t="shared" si="10"/>
        <v>9.3812553324671999</v>
      </c>
      <c r="R27" s="55">
        <f t="shared" si="10"/>
        <v>10.593630225817856</v>
      </c>
      <c r="S27" s="55">
        <f t="shared" si="10"/>
        <v>12.481757621301499</v>
      </c>
      <c r="T27" s="55">
        <f t="shared" si="10"/>
        <v>14.332122468875468</v>
      </c>
      <c r="U27" s="55">
        <f t="shared" si="10"/>
        <v>16.14548001949796</v>
      </c>
      <c r="V27" s="55">
        <f t="shared" si="10"/>
        <v>17.922570419108002</v>
      </c>
      <c r="W27" s="55">
        <f t="shared" si="10"/>
        <v>20.364119010725844</v>
      </c>
      <c r="X27" s="55">
        <f t="shared" si="10"/>
        <v>23.456836630511326</v>
      </c>
      <c r="Y27" s="55">
        <f t="shared" si="10"/>
        <v>27.187699897901098</v>
      </c>
      <c r="Z27" s="55">
        <f t="shared" si="10"/>
        <v>30.843945899943076</v>
      </c>
      <c r="AA27" s="55">
        <f t="shared" si="10"/>
        <v>34.427066981944215</v>
      </c>
      <c r="AB27" s="55">
        <f t="shared" si="10"/>
        <v>38.638525642305332</v>
      </c>
      <c r="AC27" s="55">
        <f t="shared" si="10"/>
        <v>43.465755129459225</v>
      </c>
      <c r="AD27" s="55">
        <f t="shared" si="10"/>
        <v>48.896440026870039</v>
      </c>
      <c r="AE27" s="55">
        <f t="shared" si="10"/>
        <v>55.618511226332643</v>
      </c>
      <c r="AF27" s="55">
        <f t="shared" si="10"/>
        <v>63.606141001805987</v>
      </c>
      <c r="AG27" s="55">
        <f t="shared" si="10"/>
        <v>72.834018181769864</v>
      </c>
      <c r="AH27" s="55">
        <f t="shared" si="10"/>
        <v>81.877337818134464</v>
      </c>
      <c r="AI27" s="55">
        <f t="shared" si="10"/>
        <v>93.539791061771766</v>
      </c>
      <c r="AJ27" s="55">
        <f t="shared" si="10"/>
        <v>107.76899524053634</v>
      </c>
      <c r="AK27" s="55">
        <f t="shared" si="10"/>
        <v>124.51361533572562</v>
      </c>
      <c r="AL27" s="55">
        <f t="shared" si="10"/>
        <v>140.92334302901111</v>
      </c>
      <c r="AM27" s="55">
        <f t="shared" si="10"/>
        <v>157.00487616843088</v>
      </c>
      <c r="AN27" s="55">
        <f t="shared" si="10"/>
        <v>175.56477864506226</v>
      </c>
      <c r="AO27" s="55">
        <f t="shared" si="10"/>
        <v>196.55348307216101</v>
      </c>
      <c r="AP27" s="55">
        <f t="shared" si="10"/>
        <v>219.92241341071781</v>
      </c>
      <c r="AQ27" s="55">
        <f t="shared" si="10"/>
        <v>242.82396514250345</v>
      </c>
      <c r="AR27" s="55">
        <f t="shared" si="10"/>
        <v>265.26748583965338</v>
      </c>
      <c r="AS27" s="55">
        <f t="shared" si="10"/>
        <v>287.26213612286034</v>
      </c>
      <c r="AT27" s="55">
        <f t="shared" si="10"/>
        <v>308.81689340040316</v>
      </c>
      <c r="AU27" s="55">
        <f t="shared" si="10"/>
        <v>329.94055553239508</v>
      </c>
      <c r="AV27" s="55">
        <f t="shared" si="10"/>
        <v>350.64174442174721</v>
      </c>
      <c r="AW27" s="55">
        <f t="shared" si="10"/>
        <v>370.92890953331226</v>
      </c>
      <c r="AX27" s="55">
        <f t="shared" si="10"/>
        <v>390.81033134264601</v>
      </c>
      <c r="AY27" s="55">
        <f t="shared" si="10"/>
        <v>410.29412471579309</v>
      </c>
      <c r="AZ27" s="55">
        <f t="shared" si="10"/>
        <v>429.38824222147724</v>
      </c>
      <c r="BA27" s="55">
        <f t="shared" si="10"/>
        <v>448.1004773770477</v>
      </c>
      <c r="BB27" s="55">
        <f t="shared" si="10"/>
        <v>466.43846782950675</v>
      </c>
      <c r="BC27" s="55">
        <f t="shared" si="10"/>
        <v>484.4096984729166</v>
      </c>
      <c r="BD27" s="55">
        <f t="shared" si="10"/>
        <v>502.02150450345829</v>
      </c>
      <c r="BE27" s="55">
        <f t="shared" si="10"/>
        <v>519.28107441338909</v>
      </c>
      <c r="BF27" s="55">
        <f t="shared" si="10"/>
        <v>536.19545292512123</v>
      </c>
      <c r="BG27" s="55">
        <f t="shared" si="10"/>
        <v>552.7715438666188</v>
      </c>
      <c r="BH27" s="55">
        <f t="shared" si="10"/>
        <v>569.0161129892864</v>
      </c>
      <c r="BI27" s="55">
        <f t="shared" si="10"/>
        <v>584.93579072950058</v>
      </c>
      <c r="BJ27" s="55">
        <f t="shared" si="10"/>
        <v>600.53707491491048</v>
      </c>
      <c r="BK27" s="55">
        <f t="shared" si="10"/>
        <v>615.82633341661221</v>
      </c>
      <c r="BL27" s="55">
        <f t="shared" si="10"/>
        <v>630.80980674827993</v>
      </c>
      <c r="BM27" s="55">
        <f t="shared" si="10"/>
        <v>645.49361061331422</v>
      </c>
      <c r="BN27" s="55">
        <f t="shared" si="10"/>
        <v>659.88373840104794</v>
      </c>
      <c r="BO27" s="55">
        <f t="shared" si="10"/>
        <v>673.9860636330269</v>
      </c>
      <c r="BP27" s="55">
        <f t="shared" si="10"/>
        <v>687.80634236036633</v>
      </c>
      <c r="BQ27" s="55">
        <f t="shared" si="10"/>
        <v>701.3502155131589</v>
      </c>
      <c r="BR27" s="4"/>
      <c r="BS27" s="63"/>
      <c r="BT27" s="63"/>
    </row>
    <row r="28" spans="1:72" ht="15.75" customHeight="1">
      <c r="A28" s="63"/>
      <c r="B28" s="27"/>
      <c r="C28" s="27"/>
      <c r="D28" s="27"/>
      <c r="E28" s="85"/>
      <c r="F28" s="85"/>
      <c r="G28" s="85"/>
      <c r="H28" s="85"/>
      <c r="I28" s="85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"/>
    </row>
    <row r="29" spans="1:72" ht="15.75" customHeight="1">
      <c r="A29" s="75"/>
      <c r="B29" s="103" t="s">
        <v>93</v>
      </c>
      <c r="C29" s="76"/>
      <c r="D29" s="76"/>
      <c r="E29" s="77"/>
      <c r="F29" s="77"/>
      <c r="G29" s="77"/>
      <c r="H29" s="77"/>
      <c r="I29" s="77"/>
      <c r="J29" s="104">
        <f t="shared" ref="J29:BQ29" si="11">SUM(J30:J32)</f>
        <v>1.2</v>
      </c>
      <c r="K29" s="104">
        <f t="shared" si="11"/>
        <v>1.1759999999999999</v>
      </c>
      <c r="L29" s="104">
        <f t="shared" si="11"/>
        <v>1.1524800000000002</v>
      </c>
      <c r="M29" s="104">
        <f t="shared" si="11"/>
        <v>1.1294303999999999</v>
      </c>
      <c r="N29" s="104">
        <f t="shared" si="11"/>
        <v>1.106841792</v>
      </c>
      <c r="O29" s="104">
        <f t="shared" si="11"/>
        <v>1.08470495616</v>
      </c>
      <c r="P29" s="104">
        <f t="shared" si="11"/>
        <v>1.0630108570368</v>
      </c>
      <c r="Q29" s="104">
        <f t="shared" si="11"/>
        <v>1.181750639896064</v>
      </c>
      <c r="R29" s="104">
        <f t="shared" si="11"/>
        <v>1.4381156270981426</v>
      </c>
      <c r="S29" s="104">
        <f t="shared" si="11"/>
        <v>1.82935331455618</v>
      </c>
      <c r="T29" s="104">
        <f t="shared" si="11"/>
        <v>2.2127662482650563</v>
      </c>
      <c r="U29" s="104">
        <f t="shared" si="11"/>
        <v>2.5885109232997552</v>
      </c>
      <c r="V29" s="104">
        <f t="shared" si="11"/>
        <v>2.9567407048337602</v>
      </c>
      <c r="W29" s="104">
        <f t="shared" si="11"/>
        <v>3.457605890737085</v>
      </c>
      <c r="X29" s="104">
        <f t="shared" si="11"/>
        <v>4.0884537729223434</v>
      </c>
      <c r="Y29" s="104">
        <f t="shared" si="11"/>
        <v>4.8466846974638962</v>
      </c>
      <c r="Z29" s="104">
        <f t="shared" si="11"/>
        <v>5.5897510035146185</v>
      </c>
      <c r="AA29" s="104">
        <f t="shared" si="11"/>
        <v>6.3179559834443264</v>
      </c>
      <c r="AB29" s="104">
        <f t="shared" si="11"/>
        <v>7.1715968637754397</v>
      </c>
      <c r="AC29" s="104">
        <f t="shared" si="11"/>
        <v>8.1481649264999305</v>
      </c>
      <c r="AD29" s="104">
        <f t="shared" si="11"/>
        <v>9.2452016279699318</v>
      </c>
      <c r="AE29" s="104">
        <f t="shared" si="11"/>
        <v>10.600297595410535</v>
      </c>
      <c r="AF29" s="104">
        <f t="shared" si="11"/>
        <v>12.208291643502324</v>
      </c>
      <c r="AG29" s="104">
        <f t="shared" si="11"/>
        <v>14.064125810632275</v>
      </c>
      <c r="AH29" s="104">
        <f t="shared" si="11"/>
        <v>15.882843294419629</v>
      </c>
      <c r="AI29" s="104">
        <f t="shared" si="11"/>
        <v>18.225186428531238</v>
      </c>
      <c r="AJ29" s="104">
        <f t="shared" si="11"/>
        <v>21.080682699960615</v>
      </c>
      <c r="AK29" s="104">
        <f t="shared" si="11"/>
        <v>24.4390690459614</v>
      </c>
      <c r="AL29" s="104">
        <f t="shared" si="11"/>
        <v>27.730287665042169</v>
      </c>
      <c r="AM29" s="104">
        <f t="shared" si="11"/>
        <v>30.95568191174133</v>
      </c>
      <c r="AN29" s="104">
        <f t="shared" si="11"/>
        <v>34.676568273506504</v>
      </c>
      <c r="AO29" s="104">
        <f t="shared" si="11"/>
        <v>38.883036908036367</v>
      </c>
      <c r="AP29" s="104">
        <f t="shared" si="11"/>
        <v>43.565376169875648</v>
      </c>
      <c r="AQ29" s="104">
        <f t="shared" si="11"/>
        <v>48.154068646478123</v>
      </c>
      <c r="AR29" s="104">
        <f t="shared" si="11"/>
        <v>52.650987273548573</v>
      </c>
      <c r="AS29" s="104">
        <f t="shared" si="11"/>
        <v>57.057967528077597</v>
      </c>
      <c r="AT29" s="104">
        <f t="shared" si="11"/>
        <v>61.37680817751604</v>
      </c>
      <c r="AU29" s="104">
        <f t="shared" si="11"/>
        <v>65.609272013965722</v>
      </c>
      <c r="AV29" s="104">
        <f t="shared" si="11"/>
        <v>69.757086573686379</v>
      </c>
      <c r="AW29" s="104">
        <f t="shared" si="11"/>
        <v>73.821944842212687</v>
      </c>
      <c r="AX29" s="104">
        <f t="shared" si="11"/>
        <v>77.805505945368409</v>
      </c>
      <c r="AY29" s="104">
        <f t="shared" si="11"/>
        <v>81.709395826461076</v>
      </c>
      <c r="AZ29" s="104">
        <f t="shared" si="11"/>
        <v>85.53520790993187</v>
      </c>
      <c r="BA29" s="104">
        <f t="shared" si="11"/>
        <v>89.284503751733212</v>
      </c>
      <c r="BB29" s="104">
        <f t="shared" si="11"/>
        <v>92.958813676698554</v>
      </c>
      <c r="BC29" s="104">
        <f t="shared" si="11"/>
        <v>96.559637403164587</v>
      </c>
      <c r="BD29" s="104">
        <f t="shared" si="11"/>
        <v>100.0884446551013</v>
      </c>
      <c r="BE29" s="104">
        <f t="shared" si="11"/>
        <v>103.54667576199927</v>
      </c>
      <c r="BF29" s="104">
        <f t="shared" si="11"/>
        <v>106.93574224675929</v>
      </c>
      <c r="BG29" s="104">
        <f t="shared" si="11"/>
        <v>110.2570274018241</v>
      </c>
      <c r="BH29" s="104">
        <f t="shared" si="11"/>
        <v>113.51188685378763</v>
      </c>
      <c r="BI29" s="104">
        <f t="shared" si="11"/>
        <v>116.70164911671186</v>
      </c>
      <c r="BJ29" s="104">
        <f t="shared" si="11"/>
        <v>119.82761613437764</v>
      </c>
      <c r="BK29" s="104">
        <f t="shared" si="11"/>
        <v>122.89106381169015</v>
      </c>
      <c r="BL29" s="104">
        <f t="shared" si="11"/>
        <v>125.8932425354563</v>
      </c>
      <c r="BM29" s="104">
        <f t="shared" si="11"/>
        <v>128.83537768474716</v>
      </c>
      <c r="BN29" s="104">
        <f t="shared" si="11"/>
        <v>131.71867013105219</v>
      </c>
      <c r="BO29" s="104">
        <f t="shared" si="11"/>
        <v>134.54429672843114</v>
      </c>
      <c r="BP29" s="104">
        <f t="shared" si="11"/>
        <v>137.31341079386257</v>
      </c>
      <c r="BQ29" s="104">
        <f t="shared" si="11"/>
        <v>140.0271425779853</v>
      </c>
      <c r="BR29" s="10"/>
      <c r="BS29" s="75"/>
      <c r="BT29" s="75"/>
    </row>
    <row r="30" spans="1:72" ht="15.75" customHeight="1">
      <c r="A30" s="63"/>
      <c r="B30" s="63"/>
      <c r="C30" s="91" t="s">
        <v>26</v>
      </c>
      <c r="D30" s="57"/>
      <c r="E30" s="88"/>
      <c r="F30" s="88"/>
      <c r="G30" s="88"/>
      <c r="H30" s="88"/>
      <c r="I30" s="88"/>
      <c r="J30" s="105">
        <v>0.6</v>
      </c>
      <c r="K30" s="105">
        <v>0.52800000000000002</v>
      </c>
      <c r="L30" s="105">
        <v>0.46464</v>
      </c>
      <c r="M30" s="105">
        <v>0.4088832</v>
      </c>
      <c r="N30" s="105">
        <v>0.359817216</v>
      </c>
      <c r="O30" s="105">
        <v>0.31663915007999999</v>
      </c>
      <c r="P30" s="105">
        <v>0.2786424520704</v>
      </c>
      <c r="Q30" s="105">
        <v>0.32920535782195198</v>
      </c>
      <c r="R30" s="105">
        <v>0.45770071488331776</v>
      </c>
      <c r="S30" s="105">
        <v>0.65477662909731971</v>
      </c>
      <c r="T30" s="105">
        <v>0.82820343360564141</v>
      </c>
      <c r="U30" s="105">
        <v>0.9808190215729643</v>
      </c>
      <c r="V30" s="105">
        <v>1.1151207389842086</v>
      </c>
      <c r="W30" s="105">
        <v>1.3173062503061035</v>
      </c>
      <c r="X30" s="105">
        <v>1.5792295002693708</v>
      </c>
      <c r="Y30" s="105">
        <v>1.8937219602370463</v>
      </c>
      <c r="Z30" s="105">
        <v>2.1704753250086011</v>
      </c>
      <c r="AA30" s="105">
        <v>2.4140182860075683</v>
      </c>
      <c r="AB30" s="105">
        <v>2.7123360916866606</v>
      </c>
      <c r="AC30" s="105">
        <v>3.0588557606842608</v>
      </c>
      <c r="AD30" s="105">
        <v>3.4477930694021492</v>
      </c>
      <c r="AE30" s="105">
        <v>3.9580579010738917</v>
      </c>
      <c r="AF30" s="105">
        <v>4.5750909529450254</v>
      </c>
      <c r="AG30" s="105">
        <v>5.2860800385916207</v>
      </c>
      <c r="AH30" s="105">
        <v>5.911750433960627</v>
      </c>
      <c r="AI30" s="105">
        <v>6.7983403818853505</v>
      </c>
      <c r="AJ30" s="105">
        <v>7.9145395360591095</v>
      </c>
      <c r="AK30" s="105">
        <v>9.2327947917320152</v>
      </c>
      <c r="AL30" s="105">
        <v>10.392859416724173</v>
      </c>
      <c r="AM30" s="105">
        <v>11.413716286717277</v>
      </c>
      <c r="AN30" s="105">
        <v>12.6480703323112</v>
      </c>
      <c r="AO30" s="105">
        <v>14.070301892433852</v>
      </c>
      <c r="AP30" s="105">
        <v>15.657865665341795</v>
      </c>
      <c r="AQ30" s="105">
        <v>17.054921785500778</v>
      </c>
      <c r="AR30" s="105">
        <v>18.284331171240691</v>
      </c>
      <c r="AS30" s="105">
        <v>19.366211430691802</v>
      </c>
      <c r="AT30" s="105">
        <v>20.318266059008785</v>
      </c>
      <c r="AU30" s="105">
        <v>21.156074131927738</v>
      </c>
      <c r="AV30" s="105">
        <v>21.893345236096405</v>
      </c>
      <c r="AW30" s="105">
        <v>22.542143807764823</v>
      </c>
      <c r="AX30" s="105">
        <v>23.113086550833057</v>
      </c>
      <c r="AY30" s="105">
        <v>23.615516164733094</v>
      </c>
      <c r="AZ30" s="105">
        <v>24.057654224965116</v>
      </c>
      <c r="BA30" s="105">
        <v>24.446735717969307</v>
      </c>
      <c r="BB30" s="105">
        <v>24.789127431812982</v>
      </c>
      <c r="BC30" s="105">
        <v>25.090432139995421</v>
      </c>
      <c r="BD30" s="105">
        <v>25.35558028319597</v>
      </c>
      <c r="BE30" s="105">
        <v>25.588910649212458</v>
      </c>
      <c r="BF30" s="105">
        <v>25.794241371306963</v>
      </c>
      <c r="BG30" s="105">
        <v>25.974932406750124</v>
      </c>
      <c r="BH30" s="105">
        <v>26.133940517940104</v>
      </c>
      <c r="BI30" s="105">
        <v>26.273867655787289</v>
      </c>
      <c r="BJ30" s="105">
        <v>26.397003537092804</v>
      </c>
      <c r="BK30" s="105">
        <v>26.505363112641671</v>
      </c>
      <c r="BL30" s="105">
        <v>26.600719539124675</v>
      </c>
      <c r="BM30" s="105">
        <v>26.684633194429708</v>
      </c>
      <c r="BN30" s="105">
        <v>26.758477211098143</v>
      </c>
      <c r="BO30" s="105">
        <v>26.823459945766352</v>
      </c>
      <c r="BP30" s="105">
        <v>26.880644752274403</v>
      </c>
      <c r="BQ30" s="105">
        <v>26.930967382001469</v>
      </c>
      <c r="BR30" s="4"/>
      <c r="BS30" s="63"/>
      <c r="BT30" s="63"/>
    </row>
    <row r="31" spans="1:72" ht="15.75" customHeight="1">
      <c r="A31" s="63"/>
      <c r="B31" s="63"/>
      <c r="C31" s="27" t="s">
        <v>39</v>
      </c>
      <c r="D31" s="63"/>
      <c r="E31" s="63"/>
      <c r="F31" s="63"/>
      <c r="G31" s="63"/>
      <c r="H31" s="63"/>
      <c r="I31" s="63"/>
      <c r="J31" s="105">
        <v>0.4</v>
      </c>
      <c r="K31" s="105">
        <v>0.45200000000000001</v>
      </c>
      <c r="L31" s="105">
        <v>0.49576000000000003</v>
      </c>
      <c r="M31" s="105">
        <v>0.53230880000000003</v>
      </c>
      <c r="N31" s="105">
        <v>0.56255094400000005</v>
      </c>
      <c r="O31" s="105">
        <v>0.58728164672000005</v>
      </c>
      <c r="P31" s="105">
        <v>0.60719992879359996</v>
      </c>
      <c r="Q31" s="105">
        <v>0.664920175424768</v>
      </c>
      <c r="R31" s="105">
        <v>0.76854230769846787</v>
      </c>
      <c r="S31" s="105">
        <v>0.92494153303283033</v>
      </c>
      <c r="T31" s="105">
        <v>1.0979203652819056</v>
      </c>
      <c r="U31" s="105">
        <v>1.2847823013368316</v>
      </c>
      <c r="V31" s="105">
        <v>1.4831685574673914</v>
      </c>
      <c r="W31" s="105">
        <v>1.7330172602164644</v>
      </c>
      <c r="X31" s="105">
        <v>2.0400875400427458</v>
      </c>
      <c r="Y31" s="105">
        <v>2.4092087392688279</v>
      </c>
      <c r="Z31" s="105">
        <v>2.8023967605071562</v>
      </c>
      <c r="AA31" s="105">
        <v>3.2153963577978728</v>
      </c>
      <c r="AB31" s="105">
        <v>3.6864902592426732</v>
      </c>
      <c r="AC31" s="105">
        <v>4.2199940632264861</v>
      </c>
      <c r="AD31" s="105">
        <v>4.8194797580303819</v>
      </c>
      <c r="AE31" s="105">
        <v>5.5298694698099888</v>
      </c>
      <c r="AF31" s="105">
        <v>6.3610778705211777</v>
      </c>
      <c r="AG31" s="105">
        <v>7.3213654084052573</v>
      </c>
      <c r="AH31" s="105">
        <v>8.3335461040963139</v>
      </c>
      <c r="AI31" s="105">
        <v>9.556050225410452</v>
      </c>
      <c r="AJ31" s="105">
        <v>11.010763259090778</v>
      </c>
      <c r="AK31" s="105">
        <v>12.716001947514874</v>
      </c>
      <c r="AL31" s="105">
        <v>14.518961387737773</v>
      </c>
      <c r="AM31" s="105">
        <v>16.401868101655438</v>
      </c>
      <c r="AN31" s="105">
        <v>18.517202368294058</v>
      </c>
      <c r="AO31" s="105">
        <v>20.881665354159296</v>
      </c>
      <c r="AP31" s="105">
        <v>23.509062236319494</v>
      </c>
      <c r="AQ31" s="105">
        <v>26.242667558127277</v>
      </c>
      <c r="AR31" s="105">
        <v>29.061306385514815</v>
      </c>
      <c r="AS31" s="105">
        <v>31.946513374928585</v>
      </c>
      <c r="AT31" s="105">
        <v>34.882204250499193</v>
      </c>
      <c r="AU31" s="105">
        <v>37.854386771390075</v>
      </c>
      <c r="AV31" s="105">
        <v>40.85090644915504</v>
      </c>
      <c r="AW31" s="105">
        <v>43.861222843781604</v>
      </c>
      <c r="AX31" s="105">
        <v>46.876212767682439</v>
      </c>
      <c r="AY31" s="105">
        <v>49.887997167412124</v>
      </c>
      <c r="AZ31" s="105">
        <v>52.889788840537207</v>
      </c>
      <c r="BA31" s="105">
        <v>55.875758486222949</v>
      </c>
      <c r="BB31" s="105">
        <v>58.840916888295446</v>
      </c>
      <c r="BC31" s="105">
        <v>61.78101129371084</v>
      </c>
      <c r="BD31" s="105">
        <v>64.692434281836171</v>
      </c>
      <c r="BE31" s="105">
        <v>67.572143624519029</v>
      </c>
      <c r="BF31" s="105">
        <v>70.417591816949894</v>
      </c>
      <c r="BG31" s="105">
        <v>73.226664117741606</v>
      </c>
      <c r="BH31" s="105">
        <v>75.997624076061797</v>
      </c>
      <c r="BI31" s="105">
        <v>78.729065646334561</v>
      </c>
      <c r="BJ31" s="105">
        <v>81.419871098986619</v>
      </c>
      <c r="BK31" s="105">
        <v>84.069174030716212</v>
      </c>
      <c r="BL31" s="105">
        <v>86.676326861366007</v>
      </c>
      <c r="BM31" s="105">
        <v>89.240872278051157</v>
      </c>
      <c r="BN31" s="105">
        <v>91.762518151933094</v>
      </c>
      <c r="BO31" s="105">
        <v>94.241115510004235</v>
      </c>
      <c r="BP31" s="105">
        <v>96.676639194380826</v>
      </c>
      <c r="BQ31" s="105">
        <v>99.069170885720652</v>
      </c>
      <c r="BR31" s="4"/>
      <c r="BS31" s="63"/>
      <c r="BT31" s="63"/>
    </row>
    <row r="32" spans="1:72" ht="15.75" customHeight="1">
      <c r="A32" s="63"/>
      <c r="B32" s="63"/>
      <c r="C32" s="27" t="s">
        <v>44</v>
      </c>
      <c r="D32" s="63"/>
      <c r="E32" s="63"/>
      <c r="F32" s="63"/>
      <c r="G32" s="63"/>
      <c r="H32" s="63"/>
      <c r="I32" s="63"/>
      <c r="J32" s="105">
        <v>0.2</v>
      </c>
      <c r="K32" s="105">
        <v>0.19600000000000001</v>
      </c>
      <c r="L32" s="105">
        <v>0.19208000000000003</v>
      </c>
      <c r="M32" s="105">
        <v>0.1882384</v>
      </c>
      <c r="N32" s="105">
        <v>0.18447363200000003</v>
      </c>
      <c r="O32" s="105">
        <v>0.18078415936000003</v>
      </c>
      <c r="P32" s="105">
        <v>0.17716847617280004</v>
      </c>
      <c r="Q32" s="105">
        <v>0.18762510664934404</v>
      </c>
      <c r="R32" s="105">
        <v>0.21187260451635712</v>
      </c>
      <c r="S32" s="105">
        <v>0.24963515242602999</v>
      </c>
      <c r="T32" s="105">
        <v>0.28664244937750943</v>
      </c>
      <c r="U32" s="105">
        <v>0.32290960038995919</v>
      </c>
      <c r="V32" s="105">
        <v>0.35845140838216005</v>
      </c>
      <c r="W32" s="105">
        <v>0.4072823802145169</v>
      </c>
      <c r="X32" s="105">
        <v>0.46913673261022659</v>
      </c>
      <c r="Y32" s="105">
        <v>0.54375399795802204</v>
      </c>
      <c r="Z32" s="105">
        <v>0.61687891799886163</v>
      </c>
      <c r="AA32" s="105">
        <v>0.68854133963888442</v>
      </c>
      <c r="AB32" s="105">
        <v>0.77277051284610665</v>
      </c>
      <c r="AC32" s="105">
        <v>0.86931510258918454</v>
      </c>
      <c r="AD32" s="105">
        <v>0.97792880053740094</v>
      </c>
      <c r="AE32" s="105">
        <v>1.1123702245266531</v>
      </c>
      <c r="AF32" s="105">
        <v>1.2721228200361201</v>
      </c>
      <c r="AG32" s="105">
        <v>1.4566803636353978</v>
      </c>
      <c r="AH32" s="105">
        <v>1.6375467563626893</v>
      </c>
      <c r="AI32" s="105">
        <v>1.8707958212354359</v>
      </c>
      <c r="AJ32" s="105">
        <v>2.1553799048107272</v>
      </c>
      <c r="AK32" s="105">
        <v>2.4902723067145134</v>
      </c>
      <c r="AL32" s="105">
        <v>2.818466860580223</v>
      </c>
      <c r="AM32" s="105">
        <v>3.1400975233686172</v>
      </c>
      <c r="AN32" s="105">
        <v>3.5112955729012456</v>
      </c>
      <c r="AO32" s="105">
        <v>3.9310696614432206</v>
      </c>
      <c r="AP32" s="105">
        <v>4.3984482682143575</v>
      </c>
      <c r="AQ32" s="105">
        <v>4.8564793028500688</v>
      </c>
      <c r="AR32" s="105">
        <v>5.3053497167930663</v>
      </c>
      <c r="AS32" s="105">
        <v>5.7452427224572062</v>
      </c>
      <c r="AT32" s="105">
        <v>6.1763378680080629</v>
      </c>
      <c r="AU32" s="105">
        <v>6.598811110647901</v>
      </c>
      <c r="AV32" s="105">
        <v>7.0128348884349432</v>
      </c>
      <c r="AW32" s="105">
        <v>7.4185781906662465</v>
      </c>
      <c r="AX32" s="105">
        <v>7.8162066268529191</v>
      </c>
      <c r="AY32" s="105">
        <v>8.2058824943158637</v>
      </c>
      <c r="AZ32" s="105">
        <v>8.5877648444295449</v>
      </c>
      <c r="BA32" s="105">
        <v>8.9620095475409549</v>
      </c>
      <c r="BB32" s="105">
        <v>9.3287693565901328</v>
      </c>
      <c r="BC32" s="105">
        <v>9.6881939694583306</v>
      </c>
      <c r="BD32" s="105">
        <v>10.040430090069163</v>
      </c>
      <c r="BE32" s="105">
        <v>10.385621488267782</v>
      </c>
      <c r="BF32" s="105">
        <v>10.723909058502425</v>
      </c>
      <c r="BG32" s="105">
        <v>11.055430877332375</v>
      </c>
      <c r="BH32" s="105">
        <v>11.380322259785727</v>
      </c>
      <c r="BI32" s="105">
        <v>11.698715814590015</v>
      </c>
      <c r="BJ32" s="105">
        <v>12.010741498298215</v>
      </c>
      <c r="BK32" s="105">
        <v>12.316526668332253</v>
      </c>
      <c r="BL32" s="105">
        <v>12.616196134965607</v>
      </c>
      <c r="BM32" s="105">
        <v>12.909872212266292</v>
      </c>
      <c r="BN32" s="105">
        <v>13.197674768020967</v>
      </c>
      <c r="BO32" s="105">
        <v>13.479721272660548</v>
      </c>
      <c r="BP32" s="105">
        <v>13.756126847207335</v>
      </c>
      <c r="BQ32" s="105">
        <v>14.027004310263189</v>
      </c>
      <c r="BR32" s="4"/>
      <c r="BS32" s="63"/>
      <c r="BT32" s="63"/>
    </row>
    <row r="33" spans="1:72" ht="15.75" customHeight="1">
      <c r="A33" s="63"/>
      <c r="B33" s="63"/>
      <c r="C33" s="27"/>
      <c r="D33" s="63"/>
      <c r="E33" s="63"/>
      <c r="F33" s="63"/>
      <c r="G33" s="63"/>
      <c r="H33" s="63"/>
      <c r="I33" s="63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6"/>
      <c r="AK33" s="106"/>
      <c r="AL33" s="106"/>
      <c r="AM33" s="106"/>
      <c r="AN33" s="106"/>
      <c r="AO33" s="106"/>
      <c r="AP33" s="106"/>
      <c r="AQ33" s="106"/>
      <c r="AR33" s="106"/>
      <c r="AS33" s="106"/>
      <c r="AT33" s="106"/>
      <c r="AU33" s="106"/>
      <c r="AV33" s="106"/>
      <c r="AW33" s="106"/>
      <c r="AX33" s="106"/>
      <c r="AY33" s="106"/>
      <c r="AZ33" s="106"/>
      <c r="BA33" s="106"/>
      <c r="BB33" s="106"/>
      <c r="BC33" s="106"/>
      <c r="BD33" s="106"/>
      <c r="BE33" s="106"/>
      <c r="BF33" s="106"/>
      <c r="BG33" s="106"/>
      <c r="BH33" s="106"/>
      <c r="BI33" s="106"/>
      <c r="BJ33" s="106"/>
      <c r="BK33" s="106"/>
      <c r="BL33" s="106"/>
      <c r="BM33" s="106"/>
      <c r="BN33" s="106"/>
      <c r="BO33" s="106"/>
      <c r="BP33" s="106"/>
      <c r="BQ33" s="106"/>
      <c r="BR33" s="4"/>
    </row>
    <row r="34" spans="1:72" ht="15.75" customHeight="1">
      <c r="A34" s="75"/>
      <c r="B34" s="75" t="s">
        <v>96</v>
      </c>
      <c r="C34" s="75"/>
      <c r="D34" s="75"/>
      <c r="E34" s="75"/>
      <c r="F34" s="75"/>
      <c r="G34" s="75"/>
      <c r="H34" s="75"/>
      <c r="I34" s="75"/>
      <c r="J34" s="107">
        <f t="shared" ref="J34:BQ34" si="12">IFERROR(SUM(J30:J32)/J24,0)</f>
        <v>0.02</v>
      </c>
      <c r="K34" s="107">
        <f t="shared" si="12"/>
        <v>0.02</v>
      </c>
      <c r="L34" s="107">
        <f t="shared" si="12"/>
        <v>2.0000000000000004E-2</v>
      </c>
      <c r="M34" s="107">
        <f t="shared" si="12"/>
        <v>1.9999999999999997E-2</v>
      </c>
      <c r="N34" s="107">
        <f t="shared" si="12"/>
        <v>0.02</v>
      </c>
      <c r="O34" s="107">
        <f t="shared" si="12"/>
        <v>0.02</v>
      </c>
      <c r="P34" s="107">
        <f t="shared" si="12"/>
        <v>0.02</v>
      </c>
      <c r="Q34" s="107">
        <f t="shared" si="12"/>
        <v>2.0000000000000004E-2</v>
      </c>
      <c r="R34" s="107">
        <f t="shared" si="12"/>
        <v>1.9999999999999997E-2</v>
      </c>
      <c r="S34" s="107">
        <f t="shared" si="12"/>
        <v>2.0000000000000004E-2</v>
      </c>
      <c r="T34" s="107">
        <f t="shared" si="12"/>
        <v>0.02</v>
      </c>
      <c r="U34" s="107">
        <f t="shared" si="12"/>
        <v>0.02</v>
      </c>
      <c r="V34" s="107">
        <f t="shared" si="12"/>
        <v>0.02</v>
      </c>
      <c r="W34" s="107">
        <f t="shared" si="12"/>
        <v>0.02</v>
      </c>
      <c r="X34" s="107">
        <f t="shared" si="12"/>
        <v>0.02</v>
      </c>
      <c r="Y34" s="107">
        <f t="shared" si="12"/>
        <v>0.02</v>
      </c>
      <c r="Z34" s="107">
        <f t="shared" si="12"/>
        <v>0.02</v>
      </c>
      <c r="AA34" s="107">
        <f t="shared" si="12"/>
        <v>0.02</v>
      </c>
      <c r="AB34" s="107">
        <f t="shared" si="12"/>
        <v>0.02</v>
      </c>
      <c r="AC34" s="107">
        <f t="shared" si="12"/>
        <v>0.02</v>
      </c>
      <c r="AD34" s="107">
        <f t="shared" si="12"/>
        <v>2.0000000000000004E-2</v>
      </c>
      <c r="AE34" s="107">
        <f t="shared" si="12"/>
        <v>0.02</v>
      </c>
      <c r="AF34" s="107">
        <f t="shared" si="12"/>
        <v>1.9999999999999997E-2</v>
      </c>
      <c r="AG34" s="107">
        <f t="shared" si="12"/>
        <v>1.9999999999999997E-2</v>
      </c>
      <c r="AH34" s="107">
        <f t="shared" si="12"/>
        <v>1.9999999999999997E-2</v>
      </c>
      <c r="AI34" s="107">
        <f t="shared" si="12"/>
        <v>1.9999999999999997E-2</v>
      </c>
      <c r="AJ34" s="107">
        <f t="shared" si="12"/>
        <v>2.0000000000000004E-2</v>
      </c>
      <c r="AK34" s="107">
        <f t="shared" si="12"/>
        <v>0.02</v>
      </c>
      <c r="AL34" s="107">
        <f t="shared" si="12"/>
        <v>0.02</v>
      </c>
      <c r="AM34" s="107">
        <f t="shared" si="12"/>
        <v>2.0000000000000004E-2</v>
      </c>
      <c r="AN34" s="107">
        <f t="shared" si="12"/>
        <v>2.0000000000000004E-2</v>
      </c>
      <c r="AO34" s="107">
        <f t="shared" si="12"/>
        <v>1.9999999999999997E-2</v>
      </c>
      <c r="AP34" s="107">
        <f t="shared" si="12"/>
        <v>0.02</v>
      </c>
      <c r="AQ34" s="107">
        <f t="shared" si="12"/>
        <v>1.9999999999999997E-2</v>
      </c>
      <c r="AR34" s="107">
        <f t="shared" si="12"/>
        <v>0.02</v>
      </c>
      <c r="AS34" s="107">
        <f t="shared" si="12"/>
        <v>0.02</v>
      </c>
      <c r="AT34" s="107">
        <f t="shared" si="12"/>
        <v>1.9999999999999997E-2</v>
      </c>
      <c r="AU34" s="107">
        <f t="shared" si="12"/>
        <v>1.9999999999999993E-2</v>
      </c>
      <c r="AV34" s="107">
        <f t="shared" si="12"/>
        <v>1.999999999999999E-2</v>
      </c>
      <c r="AW34" s="107">
        <f t="shared" si="12"/>
        <v>0.02</v>
      </c>
      <c r="AX34" s="107">
        <f t="shared" si="12"/>
        <v>1.9999999999999993E-2</v>
      </c>
      <c r="AY34" s="107">
        <f t="shared" si="12"/>
        <v>0.02</v>
      </c>
      <c r="AZ34" s="107">
        <f t="shared" si="12"/>
        <v>2.0000000000000004E-2</v>
      </c>
      <c r="BA34" s="107">
        <f t="shared" si="12"/>
        <v>0.02</v>
      </c>
      <c r="BB34" s="107">
        <f t="shared" si="12"/>
        <v>0.02</v>
      </c>
      <c r="BC34" s="107">
        <f t="shared" si="12"/>
        <v>1.9999999999999997E-2</v>
      </c>
      <c r="BD34" s="107">
        <f t="shared" si="12"/>
        <v>2.0000000000000004E-2</v>
      </c>
      <c r="BE34" s="107">
        <f t="shared" si="12"/>
        <v>1.9999999999999997E-2</v>
      </c>
      <c r="BF34" s="107">
        <f t="shared" si="12"/>
        <v>0.02</v>
      </c>
      <c r="BG34" s="107">
        <f t="shared" si="12"/>
        <v>0.02</v>
      </c>
      <c r="BH34" s="107">
        <f t="shared" si="12"/>
        <v>0.02</v>
      </c>
      <c r="BI34" s="107">
        <f t="shared" si="12"/>
        <v>0.02</v>
      </c>
      <c r="BJ34" s="107">
        <f t="shared" si="12"/>
        <v>2.0000000000000004E-2</v>
      </c>
      <c r="BK34" s="107">
        <f t="shared" si="12"/>
        <v>2.0000000000000011E-2</v>
      </c>
      <c r="BL34" s="107">
        <f t="shared" si="12"/>
        <v>2.0000000000000007E-2</v>
      </c>
      <c r="BM34" s="107">
        <f t="shared" si="12"/>
        <v>2.0000000000000004E-2</v>
      </c>
      <c r="BN34" s="107">
        <f t="shared" si="12"/>
        <v>2.0000000000000004E-2</v>
      </c>
      <c r="BO34" s="107">
        <f t="shared" si="12"/>
        <v>2.0000000000000004E-2</v>
      </c>
      <c r="BP34" s="107">
        <f t="shared" si="12"/>
        <v>2.0000000000000014E-2</v>
      </c>
      <c r="BQ34" s="107">
        <f t="shared" si="12"/>
        <v>2.0000000000000011E-2</v>
      </c>
      <c r="BR34" s="10"/>
      <c r="BS34" s="75"/>
      <c r="BT34" s="75"/>
    </row>
    <row r="35" spans="1:72" ht="15.75" customHeight="1">
      <c r="A35" s="63"/>
      <c r="B35" s="63"/>
      <c r="C35" s="27" t="s">
        <v>26</v>
      </c>
      <c r="D35" s="63"/>
      <c r="E35" s="63"/>
      <c r="F35" s="63"/>
      <c r="G35" s="63"/>
      <c r="H35" s="63"/>
      <c r="I35" s="63"/>
      <c r="J35" s="108">
        <f t="shared" ref="J35:BQ35" si="13">J30/J25</f>
        <v>0.02</v>
      </c>
      <c r="K35" s="108">
        <f t="shared" si="13"/>
        <v>0.02</v>
      </c>
      <c r="L35" s="108">
        <f t="shared" si="13"/>
        <v>0.02</v>
      </c>
      <c r="M35" s="108">
        <f t="shared" si="13"/>
        <v>0.02</v>
      </c>
      <c r="N35" s="108">
        <f t="shared" si="13"/>
        <v>0.02</v>
      </c>
      <c r="O35" s="108">
        <f t="shared" si="13"/>
        <v>0.02</v>
      </c>
      <c r="P35" s="108">
        <f t="shared" si="13"/>
        <v>0.02</v>
      </c>
      <c r="Q35" s="108">
        <f t="shared" si="13"/>
        <v>0.02</v>
      </c>
      <c r="R35" s="108">
        <f t="shared" si="13"/>
        <v>0.02</v>
      </c>
      <c r="S35" s="108">
        <f t="shared" si="13"/>
        <v>2.0000000000000004E-2</v>
      </c>
      <c r="T35" s="108">
        <f t="shared" si="13"/>
        <v>2.0000000000000004E-2</v>
      </c>
      <c r="U35" s="108">
        <f t="shared" si="13"/>
        <v>0.02</v>
      </c>
      <c r="V35" s="108">
        <f t="shared" si="13"/>
        <v>0.02</v>
      </c>
      <c r="W35" s="108">
        <f t="shared" si="13"/>
        <v>1.9999999999999993E-2</v>
      </c>
      <c r="X35" s="108">
        <f t="shared" si="13"/>
        <v>1.9999999999999993E-2</v>
      </c>
      <c r="Y35" s="108">
        <f t="shared" si="13"/>
        <v>1.9999999999999997E-2</v>
      </c>
      <c r="Z35" s="108">
        <f t="shared" si="13"/>
        <v>0.02</v>
      </c>
      <c r="AA35" s="108">
        <f t="shared" si="13"/>
        <v>1.9999999999999993E-2</v>
      </c>
      <c r="AB35" s="108">
        <f t="shared" si="13"/>
        <v>1.9999999999999997E-2</v>
      </c>
      <c r="AC35" s="108">
        <f t="shared" si="13"/>
        <v>1.9999999999999997E-2</v>
      </c>
      <c r="AD35" s="108">
        <f t="shared" si="13"/>
        <v>1.9999999999999993E-2</v>
      </c>
      <c r="AE35" s="108">
        <f t="shared" si="13"/>
        <v>1.9999999999999997E-2</v>
      </c>
      <c r="AF35" s="108">
        <f t="shared" si="13"/>
        <v>0.02</v>
      </c>
      <c r="AG35" s="108">
        <f t="shared" si="13"/>
        <v>1.9999999999999997E-2</v>
      </c>
      <c r="AH35" s="108">
        <f t="shared" si="13"/>
        <v>2.0000000000000004E-2</v>
      </c>
      <c r="AI35" s="108">
        <f t="shared" si="13"/>
        <v>1.9999999999999997E-2</v>
      </c>
      <c r="AJ35" s="108">
        <f t="shared" si="13"/>
        <v>0.02</v>
      </c>
      <c r="AK35" s="108">
        <f t="shared" si="13"/>
        <v>0.02</v>
      </c>
      <c r="AL35" s="108">
        <f t="shared" si="13"/>
        <v>0.02</v>
      </c>
      <c r="AM35" s="108">
        <f t="shared" si="13"/>
        <v>2.0000000000000007E-2</v>
      </c>
      <c r="AN35" s="108">
        <f t="shared" si="13"/>
        <v>0.02</v>
      </c>
      <c r="AO35" s="108">
        <f t="shared" si="13"/>
        <v>1.9999999999999997E-2</v>
      </c>
      <c r="AP35" s="108">
        <f t="shared" si="13"/>
        <v>2.0000000000000004E-2</v>
      </c>
      <c r="AQ35" s="108">
        <f t="shared" si="13"/>
        <v>0.02</v>
      </c>
      <c r="AR35" s="108">
        <f t="shared" si="13"/>
        <v>2.0000000000000011E-2</v>
      </c>
      <c r="AS35" s="108">
        <f t="shared" si="13"/>
        <v>0.02</v>
      </c>
      <c r="AT35" s="108">
        <f t="shared" si="13"/>
        <v>0.02</v>
      </c>
      <c r="AU35" s="108">
        <f t="shared" si="13"/>
        <v>2.0000000000000004E-2</v>
      </c>
      <c r="AV35" s="108">
        <f t="shared" si="13"/>
        <v>1.9999999999999997E-2</v>
      </c>
      <c r="AW35" s="108">
        <f t="shared" si="13"/>
        <v>1.9999999999999987E-2</v>
      </c>
      <c r="AX35" s="108">
        <f t="shared" si="13"/>
        <v>0.02</v>
      </c>
      <c r="AY35" s="108">
        <f t="shared" si="13"/>
        <v>2.0000000000000007E-2</v>
      </c>
      <c r="AZ35" s="108">
        <f t="shared" si="13"/>
        <v>0.02</v>
      </c>
      <c r="BA35" s="108">
        <f t="shared" si="13"/>
        <v>2.0000000000000004E-2</v>
      </c>
      <c r="BB35" s="108">
        <f t="shared" si="13"/>
        <v>1.9999999999999993E-2</v>
      </c>
      <c r="BC35" s="108">
        <f t="shared" si="13"/>
        <v>1.9999999999999993E-2</v>
      </c>
      <c r="BD35" s="108">
        <f t="shared" si="13"/>
        <v>1.9999999999999997E-2</v>
      </c>
      <c r="BE35" s="108">
        <f t="shared" si="13"/>
        <v>0.02</v>
      </c>
      <c r="BF35" s="108">
        <f t="shared" si="13"/>
        <v>0.02</v>
      </c>
      <c r="BG35" s="108">
        <f t="shared" si="13"/>
        <v>1.9999999999999997E-2</v>
      </c>
      <c r="BH35" s="108">
        <f t="shared" si="13"/>
        <v>1.9999999999999997E-2</v>
      </c>
      <c r="BI35" s="108">
        <f t="shared" si="13"/>
        <v>1.9999999999999997E-2</v>
      </c>
      <c r="BJ35" s="108">
        <f t="shared" si="13"/>
        <v>1.9999999999999993E-2</v>
      </c>
      <c r="BK35" s="108">
        <f t="shared" si="13"/>
        <v>1.9999999999999997E-2</v>
      </c>
      <c r="BL35" s="108">
        <f t="shared" si="13"/>
        <v>0.02</v>
      </c>
      <c r="BM35" s="108">
        <f t="shared" si="13"/>
        <v>1.9999999999999997E-2</v>
      </c>
      <c r="BN35" s="108">
        <f t="shared" si="13"/>
        <v>0.02</v>
      </c>
      <c r="BO35" s="108">
        <f t="shared" si="13"/>
        <v>1.9999999999999993E-2</v>
      </c>
      <c r="BP35" s="108">
        <f t="shared" si="13"/>
        <v>2.0000000000000007E-2</v>
      </c>
      <c r="BQ35" s="108">
        <f t="shared" si="13"/>
        <v>0.02</v>
      </c>
      <c r="BR35" s="4"/>
      <c r="BS35" s="63"/>
      <c r="BT35" s="63"/>
    </row>
    <row r="36" spans="1:72" ht="15.75" customHeight="1">
      <c r="A36" s="63"/>
      <c r="B36" s="63"/>
      <c r="C36" s="27" t="s">
        <v>39</v>
      </c>
      <c r="D36" s="63"/>
      <c r="E36" s="63"/>
      <c r="F36" s="63"/>
      <c r="G36" s="63"/>
      <c r="H36" s="63"/>
      <c r="I36" s="63"/>
      <c r="J36" s="108">
        <f t="shared" ref="J36:BQ36" si="14">J31/J26</f>
        <v>0.02</v>
      </c>
      <c r="K36" s="108">
        <f t="shared" si="14"/>
        <v>0.02</v>
      </c>
      <c r="L36" s="108">
        <f t="shared" si="14"/>
        <v>0.02</v>
      </c>
      <c r="M36" s="108">
        <f t="shared" si="14"/>
        <v>0.02</v>
      </c>
      <c r="N36" s="108">
        <f t="shared" si="14"/>
        <v>0.02</v>
      </c>
      <c r="O36" s="108">
        <f t="shared" si="14"/>
        <v>2.0000000000000004E-2</v>
      </c>
      <c r="P36" s="108">
        <f t="shared" si="14"/>
        <v>0.02</v>
      </c>
      <c r="Q36" s="108">
        <f t="shared" si="14"/>
        <v>2.0000000000000004E-2</v>
      </c>
      <c r="R36" s="108">
        <f t="shared" si="14"/>
        <v>0.02</v>
      </c>
      <c r="S36" s="108">
        <f t="shared" si="14"/>
        <v>2.0000000000000004E-2</v>
      </c>
      <c r="T36" s="108">
        <f t="shared" si="14"/>
        <v>0.02</v>
      </c>
      <c r="U36" s="108">
        <f t="shared" si="14"/>
        <v>0.02</v>
      </c>
      <c r="V36" s="108">
        <f t="shared" si="14"/>
        <v>2.0000000000000004E-2</v>
      </c>
      <c r="W36" s="108">
        <f t="shared" si="14"/>
        <v>0.02</v>
      </c>
      <c r="X36" s="108">
        <f t="shared" si="14"/>
        <v>2.0000000000000007E-2</v>
      </c>
      <c r="Y36" s="108">
        <f t="shared" si="14"/>
        <v>2.0000000000000004E-2</v>
      </c>
      <c r="Z36" s="108">
        <f t="shared" si="14"/>
        <v>2.0000000000000004E-2</v>
      </c>
      <c r="AA36" s="108">
        <f t="shared" si="14"/>
        <v>0.02</v>
      </c>
      <c r="AB36" s="108">
        <f t="shared" si="14"/>
        <v>2.0000000000000007E-2</v>
      </c>
      <c r="AC36" s="108">
        <f t="shared" si="14"/>
        <v>2.0000000000000007E-2</v>
      </c>
      <c r="AD36" s="108">
        <f t="shared" si="14"/>
        <v>2.0000000000000007E-2</v>
      </c>
      <c r="AE36" s="108">
        <f t="shared" si="14"/>
        <v>1.9999999999999997E-2</v>
      </c>
      <c r="AF36" s="108">
        <f t="shared" si="14"/>
        <v>1.9999999999999993E-2</v>
      </c>
      <c r="AG36" s="108">
        <f t="shared" si="14"/>
        <v>1.9999999999999997E-2</v>
      </c>
      <c r="AH36" s="108">
        <f t="shared" si="14"/>
        <v>1.9999999999999993E-2</v>
      </c>
      <c r="AI36" s="108">
        <f t="shared" si="14"/>
        <v>0.02</v>
      </c>
      <c r="AJ36" s="108">
        <f t="shared" si="14"/>
        <v>0.02</v>
      </c>
      <c r="AK36" s="108">
        <f t="shared" si="14"/>
        <v>2.0000000000000004E-2</v>
      </c>
      <c r="AL36" s="108">
        <f t="shared" si="14"/>
        <v>1.9999999999999993E-2</v>
      </c>
      <c r="AM36" s="108">
        <f t="shared" si="14"/>
        <v>0.02</v>
      </c>
      <c r="AN36" s="108">
        <f t="shared" si="14"/>
        <v>0.02</v>
      </c>
      <c r="AO36" s="108">
        <f t="shared" si="14"/>
        <v>0.02</v>
      </c>
      <c r="AP36" s="108">
        <f t="shared" si="14"/>
        <v>1.9999999999999997E-2</v>
      </c>
      <c r="AQ36" s="108">
        <f t="shared" si="14"/>
        <v>1.9999999999999993E-2</v>
      </c>
      <c r="AR36" s="108">
        <f t="shared" si="14"/>
        <v>1.9999999999999997E-2</v>
      </c>
      <c r="AS36" s="108">
        <f t="shared" si="14"/>
        <v>1.9999999999999997E-2</v>
      </c>
      <c r="AT36" s="108">
        <f t="shared" si="14"/>
        <v>1.9999999999999997E-2</v>
      </c>
      <c r="AU36" s="108">
        <f t="shared" si="14"/>
        <v>1.999999999999999E-2</v>
      </c>
      <c r="AV36" s="108">
        <f t="shared" si="14"/>
        <v>1.9999999999999987E-2</v>
      </c>
      <c r="AW36" s="108">
        <f t="shared" si="14"/>
        <v>0.02</v>
      </c>
      <c r="AX36" s="108">
        <f t="shared" si="14"/>
        <v>1.999999999999999E-2</v>
      </c>
      <c r="AY36" s="108">
        <f t="shared" si="14"/>
        <v>0.02</v>
      </c>
      <c r="AZ36" s="108">
        <f t="shared" si="14"/>
        <v>2.0000000000000007E-2</v>
      </c>
      <c r="BA36" s="108">
        <f t="shared" si="14"/>
        <v>1.9999999999999997E-2</v>
      </c>
      <c r="BB36" s="108">
        <f t="shared" si="14"/>
        <v>2.0000000000000004E-2</v>
      </c>
      <c r="BC36" s="108">
        <f t="shared" si="14"/>
        <v>2.0000000000000004E-2</v>
      </c>
      <c r="BD36" s="108">
        <f t="shared" si="14"/>
        <v>2.0000000000000007E-2</v>
      </c>
      <c r="BE36" s="108">
        <f t="shared" si="14"/>
        <v>0.02</v>
      </c>
      <c r="BF36" s="108">
        <f t="shared" si="14"/>
        <v>0.02</v>
      </c>
      <c r="BG36" s="108">
        <f t="shared" si="14"/>
        <v>0.02</v>
      </c>
      <c r="BH36" s="108">
        <f t="shared" si="14"/>
        <v>2.0000000000000004E-2</v>
      </c>
      <c r="BI36" s="108">
        <f t="shared" si="14"/>
        <v>0.02</v>
      </c>
      <c r="BJ36" s="108">
        <f t="shared" si="14"/>
        <v>2.0000000000000004E-2</v>
      </c>
      <c r="BK36" s="108">
        <f t="shared" si="14"/>
        <v>2.0000000000000014E-2</v>
      </c>
      <c r="BL36" s="108">
        <f t="shared" si="14"/>
        <v>2.0000000000000007E-2</v>
      </c>
      <c r="BM36" s="108">
        <f t="shared" si="14"/>
        <v>2.0000000000000007E-2</v>
      </c>
      <c r="BN36" s="108">
        <f t="shared" si="14"/>
        <v>2.0000000000000004E-2</v>
      </c>
      <c r="BO36" s="108">
        <f t="shared" si="14"/>
        <v>2.0000000000000004E-2</v>
      </c>
      <c r="BP36" s="108">
        <f t="shared" si="14"/>
        <v>2.0000000000000011E-2</v>
      </c>
      <c r="BQ36" s="108">
        <f t="shared" si="14"/>
        <v>2.0000000000000014E-2</v>
      </c>
      <c r="BR36" s="4"/>
      <c r="BS36" s="63"/>
      <c r="BT36" s="63"/>
    </row>
    <row r="37" spans="1:72" ht="15.75" customHeight="1">
      <c r="A37" s="63"/>
      <c r="B37" s="63"/>
      <c r="C37" s="27" t="s">
        <v>44</v>
      </c>
      <c r="D37" s="63"/>
      <c r="E37" s="63"/>
      <c r="F37" s="63"/>
      <c r="G37" s="63"/>
      <c r="H37" s="63"/>
      <c r="I37" s="63"/>
      <c r="J37" s="108">
        <f t="shared" ref="J37:BQ37" si="15">J32/J27</f>
        <v>0.02</v>
      </c>
      <c r="K37" s="108">
        <f t="shared" si="15"/>
        <v>0.02</v>
      </c>
      <c r="L37" s="108">
        <f t="shared" si="15"/>
        <v>0.02</v>
      </c>
      <c r="M37" s="108">
        <f t="shared" si="15"/>
        <v>0.02</v>
      </c>
      <c r="N37" s="108">
        <f t="shared" si="15"/>
        <v>0.02</v>
      </c>
      <c r="O37" s="108">
        <f t="shared" si="15"/>
        <v>0.02</v>
      </c>
      <c r="P37" s="108">
        <f t="shared" si="15"/>
        <v>0.02</v>
      </c>
      <c r="Q37" s="108">
        <f t="shared" si="15"/>
        <v>2.0000000000000004E-2</v>
      </c>
      <c r="R37" s="108">
        <f t="shared" si="15"/>
        <v>0.02</v>
      </c>
      <c r="S37" s="108">
        <f t="shared" si="15"/>
        <v>0.02</v>
      </c>
      <c r="T37" s="108">
        <f t="shared" si="15"/>
        <v>2.0000000000000004E-2</v>
      </c>
      <c r="U37" s="108">
        <f t="shared" si="15"/>
        <v>0.02</v>
      </c>
      <c r="V37" s="108">
        <f t="shared" si="15"/>
        <v>0.02</v>
      </c>
      <c r="W37" s="108">
        <f t="shared" si="15"/>
        <v>0.02</v>
      </c>
      <c r="X37" s="108">
        <f t="shared" si="15"/>
        <v>2.0000000000000004E-2</v>
      </c>
      <c r="Y37" s="108">
        <f t="shared" si="15"/>
        <v>2.0000000000000004E-2</v>
      </c>
      <c r="Z37" s="108">
        <f t="shared" si="15"/>
        <v>2.0000000000000004E-2</v>
      </c>
      <c r="AA37" s="108">
        <f t="shared" si="15"/>
        <v>2.0000000000000004E-2</v>
      </c>
      <c r="AB37" s="108">
        <f t="shared" si="15"/>
        <v>0.02</v>
      </c>
      <c r="AC37" s="108">
        <f t="shared" si="15"/>
        <v>0.02</v>
      </c>
      <c r="AD37" s="108">
        <f t="shared" si="15"/>
        <v>2.0000000000000004E-2</v>
      </c>
      <c r="AE37" s="108">
        <f t="shared" si="15"/>
        <v>2.0000000000000004E-2</v>
      </c>
      <c r="AF37" s="108">
        <f t="shared" si="15"/>
        <v>2.0000000000000004E-2</v>
      </c>
      <c r="AG37" s="108">
        <f t="shared" si="15"/>
        <v>2.0000000000000007E-2</v>
      </c>
      <c r="AH37" s="108">
        <f t="shared" si="15"/>
        <v>0.02</v>
      </c>
      <c r="AI37" s="108">
        <f t="shared" si="15"/>
        <v>2.0000000000000007E-2</v>
      </c>
      <c r="AJ37" s="108">
        <f t="shared" si="15"/>
        <v>2.0000000000000004E-2</v>
      </c>
      <c r="AK37" s="108">
        <f t="shared" si="15"/>
        <v>2.0000000000000007E-2</v>
      </c>
      <c r="AL37" s="108">
        <f t="shared" si="15"/>
        <v>2.0000000000000007E-2</v>
      </c>
      <c r="AM37" s="108">
        <f t="shared" si="15"/>
        <v>1.9999999999999997E-2</v>
      </c>
      <c r="AN37" s="108">
        <f t="shared" si="15"/>
        <v>0.02</v>
      </c>
      <c r="AO37" s="108">
        <f t="shared" si="15"/>
        <v>0.02</v>
      </c>
      <c r="AP37" s="108">
        <f t="shared" si="15"/>
        <v>2.0000000000000007E-2</v>
      </c>
      <c r="AQ37" s="108">
        <f t="shared" si="15"/>
        <v>0.02</v>
      </c>
      <c r="AR37" s="108">
        <f t="shared" si="15"/>
        <v>1.9999999999999997E-2</v>
      </c>
      <c r="AS37" s="108">
        <f t="shared" si="15"/>
        <v>1.9999999999999997E-2</v>
      </c>
      <c r="AT37" s="108">
        <f t="shared" si="15"/>
        <v>0.02</v>
      </c>
      <c r="AU37" s="108">
        <f t="shared" si="15"/>
        <v>1.9999999999999997E-2</v>
      </c>
      <c r="AV37" s="108">
        <f t="shared" si="15"/>
        <v>1.9999999999999997E-2</v>
      </c>
      <c r="AW37" s="108">
        <f t="shared" si="15"/>
        <v>2.0000000000000004E-2</v>
      </c>
      <c r="AX37" s="108">
        <f t="shared" si="15"/>
        <v>1.9999999999999997E-2</v>
      </c>
      <c r="AY37" s="108">
        <f t="shared" si="15"/>
        <v>2.0000000000000004E-2</v>
      </c>
      <c r="AZ37" s="108">
        <f t="shared" si="15"/>
        <v>0.02</v>
      </c>
      <c r="BA37" s="108">
        <f t="shared" si="15"/>
        <v>2.0000000000000004E-2</v>
      </c>
      <c r="BB37" s="108">
        <f t="shared" si="15"/>
        <v>1.9999999999999997E-2</v>
      </c>
      <c r="BC37" s="108">
        <f t="shared" si="15"/>
        <v>1.9999999999999997E-2</v>
      </c>
      <c r="BD37" s="108">
        <f t="shared" si="15"/>
        <v>1.9999999999999997E-2</v>
      </c>
      <c r="BE37" s="108">
        <f t="shared" si="15"/>
        <v>0.02</v>
      </c>
      <c r="BF37" s="108">
        <f t="shared" si="15"/>
        <v>0.02</v>
      </c>
      <c r="BG37" s="108">
        <f t="shared" si="15"/>
        <v>1.9999999999999997E-2</v>
      </c>
      <c r="BH37" s="108">
        <f t="shared" si="15"/>
        <v>1.9999999999999997E-2</v>
      </c>
      <c r="BI37" s="108">
        <f t="shared" si="15"/>
        <v>2.0000000000000007E-2</v>
      </c>
      <c r="BJ37" s="108">
        <f t="shared" si="15"/>
        <v>2.0000000000000007E-2</v>
      </c>
      <c r="BK37" s="108">
        <f t="shared" si="15"/>
        <v>2.0000000000000014E-2</v>
      </c>
      <c r="BL37" s="108">
        <f t="shared" si="15"/>
        <v>2.0000000000000014E-2</v>
      </c>
      <c r="BM37" s="108">
        <f t="shared" si="15"/>
        <v>2.0000000000000011E-2</v>
      </c>
      <c r="BN37" s="108">
        <f t="shared" si="15"/>
        <v>2.0000000000000011E-2</v>
      </c>
      <c r="BO37" s="108">
        <f t="shared" si="15"/>
        <v>2.0000000000000014E-2</v>
      </c>
      <c r="BP37" s="108">
        <f t="shared" si="15"/>
        <v>2.0000000000000014E-2</v>
      </c>
      <c r="BQ37" s="108">
        <f t="shared" si="15"/>
        <v>2.0000000000000014E-2</v>
      </c>
      <c r="BR37" s="4"/>
      <c r="BS37" s="63"/>
      <c r="BT37" s="63"/>
    </row>
    <row r="38" spans="1:72" ht="15.75" customHeight="1">
      <c r="A38" s="63"/>
      <c r="B38" s="63"/>
      <c r="C38" s="63"/>
      <c r="D38" s="63"/>
      <c r="E38" s="63"/>
      <c r="F38" s="63"/>
      <c r="G38" s="63"/>
      <c r="H38" s="63"/>
      <c r="I38" s="63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"/>
    </row>
    <row r="39" spans="1:72" ht="15.75" customHeight="1">
      <c r="A39" s="75"/>
      <c r="B39" s="75" t="s">
        <v>98</v>
      </c>
      <c r="C39" s="75"/>
      <c r="D39" s="75"/>
      <c r="E39" s="75"/>
      <c r="F39" s="75"/>
      <c r="G39" s="75"/>
      <c r="H39" s="75"/>
      <c r="I39" s="75"/>
      <c r="J39" s="104">
        <f t="shared" ref="J39:BQ39" si="16">SUM(J40,J43,J46)</f>
        <v>0</v>
      </c>
      <c r="K39" s="104">
        <f t="shared" si="16"/>
        <v>0</v>
      </c>
      <c r="L39" s="104">
        <f t="shared" si="16"/>
        <v>0</v>
      </c>
      <c r="M39" s="104">
        <f t="shared" si="16"/>
        <v>0</v>
      </c>
      <c r="N39" s="104">
        <f t="shared" si="16"/>
        <v>0</v>
      </c>
      <c r="O39" s="104">
        <f t="shared" si="16"/>
        <v>0</v>
      </c>
      <c r="P39" s="104">
        <f t="shared" si="16"/>
        <v>0</v>
      </c>
      <c r="Q39" s="104">
        <f t="shared" si="16"/>
        <v>0</v>
      </c>
      <c r="R39" s="104">
        <f t="shared" si="16"/>
        <v>0</v>
      </c>
      <c r="S39" s="104">
        <f t="shared" si="16"/>
        <v>0</v>
      </c>
      <c r="T39" s="104">
        <f t="shared" si="16"/>
        <v>0</v>
      </c>
      <c r="U39" s="104">
        <f t="shared" si="16"/>
        <v>0</v>
      </c>
      <c r="V39" s="104">
        <f t="shared" si="16"/>
        <v>0</v>
      </c>
      <c r="W39" s="104">
        <f t="shared" si="16"/>
        <v>0</v>
      </c>
      <c r="X39" s="104">
        <f t="shared" si="16"/>
        <v>0</v>
      </c>
      <c r="Y39" s="104">
        <f t="shared" si="16"/>
        <v>0</v>
      </c>
      <c r="Z39" s="104">
        <f t="shared" si="16"/>
        <v>0</v>
      </c>
      <c r="AA39" s="104">
        <f t="shared" si="16"/>
        <v>0</v>
      </c>
      <c r="AB39" s="104">
        <f t="shared" si="16"/>
        <v>0</v>
      </c>
      <c r="AC39" s="104">
        <f t="shared" si="16"/>
        <v>0</v>
      </c>
      <c r="AD39" s="104">
        <f t="shared" si="16"/>
        <v>0</v>
      </c>
      <c r="AE39" s="104">
        <f t="shared" si="16"/>
        <v>0</v>
      </c>
      <c r="AF39" s="104">
        <f t="shared" si="16"/>
        <v>0</v>
      </c>
      <c r="AG39" s="104">
        <f t="shared" si="16"/>
        <v>0</v>
      </c>
      <c r="AH39" s="104">
        <f t="shared" si="16"/>
        <v>0</v>
      </c>
      <c r="AI39" s="104">
        <f t="shared" si="16"/>
        <v>0</v>
      </c>
      <c r="AJ39" s="104">
        <f t="shared" si="16"/>
        <v>0</v>
      </c>
      <c r="AK39" s="104">
        <f t="shared" si="16"/>
        <v>0</v>
      </c>
      <c r="AL39" s="104">
        <f t="shared" si="16"/>
        <v>0</v>
      </c>
      <c r="AM39" s="104">
        <f t="shared" si="16"/>
        <v>0</v>
      </c>
      <c r="AN39" s="104">
        <f t="shared" si="16"/>
        <v>0</v>
      </c>
      <c r="AO39" s="104">
        <f t="shared" si="16"/>
        <v>0</v>
      </c>
      <c r="AP39" s="104">
        <f t="shared" si="16"/>
        <v>0</v>
      </c>
      <c r="AQ39" s="104">
        <f t="shared" si="16"/>
        <v>0</v>
      </c>
      <c r="AR39" s="104">
        <f t="shared" si="16"/>
        <v>0</v>
      </c>
      <c r="AS39" s="104">
        <f t="shared" si="16"/>
        <v>0</v>
      </c>
      <c r="AT39" s="104">
        <f t="shared" si="16"/>
        <v>0</v>
      </c>
      <c r="AU39" s="104">
        <f t="shared" si="16"/>
        <v>0</v>
      </c>
      <c r="AV39" s="104">
        <f t="shared" si="16"/>
        <v>0</v>
      </c>
      <c r="AW39" s="104">
        <f t="shared" si="16"/>
        <v>0</v>
      </c>
      <c r="AX39" s="104">
        <f t="shared" si="16"/>
        <v>0</v>
      </c>
      <c r="AY39" s="104">
        <f t="shared" si="16"/>
        <v>0</v>
      </c>
      <c r="AZ39" s="104">
        <f t="shared" si="16"/>
        <v>0</v>
      </c>
      <c r="BA39" s="104">
        <f t="shared" si="16"/>
        <v>0</v>
      </c>
      <c r="BB39" s="104">
        <f t="shared" si="16"/>
        <v>0</v>
      </c>
      <c r="BC39" s="104">
        <f t="shared" si="16"/>
        <v>0</v>
      </c>
      <c r="BD39" s="104">
        <f t="shared" si="16"/>
        <v>0</v>
      </c>
      <c r="BE39" s="104">
        <f t="shared" si="16"/>
        <v>0</v>
      </c>
      <c r="BF39" s="104">
        <f t="shared" si="16"/>
        <v>0</v>
      </c>
      <c r="BG39" s="104">
        <f t="shared" si="16"/>
        <v>0</v>
      </c>
      <c r="BH39" s="104">
        <f t="shared" si="16"/>
        <v>0</v>
      </c>
      <c r="BI39" s="104">
        <f t="shared" si="16"/>
        <v>0</v>
      </c>
      <c r="BJ39" s="104">
        <f t="shared" si="16"/>
        <v>0</v>
      </c>
      <c r="BK39" s="104">
        <f t="shared" si="16"/>
        <v>0</v>
      </c>
      <c r="BL39" s="104">
        <f t="shared" si="16"/>
        <v>0</v>
      </c>
      <c r="BM39" s="104">
        <f t="shared" si="16"/>
        <v>0</v>
      </c>
      <c r="BN39" s="104">
        <f t="shared" si="16"/>
        <v>0</v>
      </c>
      <c r="BO39" s="104">
        <f t="shared" si="16"/>
        <v>0</v>
      </c>
      <c r="BP39" s="104">
        <f t="shared" si="16"/>
        <v>0</v>
      </c>
      <c r="BQ39" s="104">
        <f t="shared" si="16"/>
        <v>0</v>
      </c>
      <c r="BR39" s="10"/>
      <c r="BS39" s="75"/>
      <c r="BT39" s="75"/>
    </row>
    <row r="40" spans="1:72" ht="15.75" customHeight="1">
      <c r="A40" s="63"/>
      <c r="B40" s="63"/>
      <c r="C40" s="63" t="s">
        <v>99</v>
      </c>
      <c r="D40" s="63"/>
      <c r="E40" s="63"/>
      <c r="F40" s="63"/>
      <c r="G40" s="63"/>
      <c r="H40" s="63"/>
      <c r="I40" s="63"/>
      <c r="J40" s="105">
        <v>0</v>
      </c>
      <c r="K40" s="105">
        <v>0</v>
      </c>
      <c r="L40" s="105">
        <v>0</v>
      </c>
      <c r="M40" s="105">
        <v>0</v>
      </c>
      <c r="N40" s="105">
        <v>0</v>
      </c>
      <c r="O40" s="105">
        <v>0</v>
      </c>
      <c r="P40" s="105">
        <v>0</v>
      </c>
      <c r="Q40" s="105">
        <v>0</v>
      </c>
      <c r="R40" s="105">
        <v>0</v>
      </c>
      <c r="S40" s="105">
        <v>0</v>
      </c>
      <c r="T40" s="105">
        <v>0</v>
      </c>
      <c r="U40" s="105">
        <v>0</v>
      </c>
      <c r="V40" s="105">
        <v>0</v>
      </c>
      <c r="W40" s="105">
        <v>0</v>
      </c>
      <c r="X40" s="105">
        <v>0</v>
      </c>
      <c r="Y40" s="105">
        <v>0</v>
      </c>
      <c r="Z40" s="105">
        <v>0</v>
      </c>
      <c r="AA40" s="105">
        <v>0</v>
      </c>
      <c r="AB40" s="105">
        <v>0</v>
      </c>
      <c r="AC40" s="105">
        <v>0</v>
      </c>
      <c r="AD40" s="105">
        <v>0</v>
      </c>
      <c r="AE40" s="105">
        <v>0</v>
      </c>
      <c r="AF40" s="105">
        <v>0</v>
      </c>
      <c r="AG40" s="105">
        <v>0</v>
      </c>
      <c r="AH40" s="105">
        <v>0</v>
      </c>
      <c r="AI40" s="105">
        <v>0</v>
      </c>
      <c r="AJ40" s="105">
        <v>0</v>
      </c>
      <c r="AK40" s="105">
        <v>0</v>
      </c>
      <c r="AL40" s="105">
        <v>0</v>
      </c>
      <c r="AM40" s="105">
        <v>0</v>
      </c>
      <c r="AN40" s="105">
        <v>0</v>
      </c>
      <c r="AO40" s="105">
        <v>0</v>
      </c>
      <c r="AP40" s="105">
        <v>0</v>
      </c>
      <c r="AQ40" s="105">
        <v>0</v>
      </c>
      <c r="AR40" s="105">
        <v>0</v>
      </c>
      <c r="AS40" s="105">
        <v>0</v>
      </c>
      <c r="AT40" s="105">
        <v>0</v>
      </c>
      <c r="AU40" s="105">
        <v>0</v>
      </c>
      <c r="AV40" s="105">
        <v>0</v>
      </c>
      <c r="AW40" s="105">
        <v>0</v>
      </c>
      <c r="AX40" s="105">
        <v>0</v>
      </c>
      <c r="AY40" s="105">
        <v>0</v>
      </c>
      <c r="AZ40" s="105">
        <v>0</v>
      </c>
      <c r="BA40" s="105">
        <v>0</v>
      </c>
      <c r="BB40" s="105">
        <v>0</v>
      </c>
      <c r="BC40" s="105">
        <v>0</v>
      </c>
      <c r="BD40" s="105">
        <v>0</v>
      </c>
      <c r="BE40" s="105">
        <v>0</v>
      </c>
      <c r="BF40" s="105">
        <v>0</v>
      </c>
      <c r="BG40" s="105">
        <v>0</v>
      </c>
      <c r="BH40" s="105">
        <v>0</v>
      </c>
      <c r="BI40" s="105">
        <v>0</v>
      </c>
      <c r="BJ40" s="105">
        <v>0</v>
      </c>
      <c r="BK40" s="105">
        <v>0</v>
      </c>
      <c r="BL40" s="105">
        <v>0</v>
      </c>
      <c r="BM40" s="105">
        <v>0</v>
      </c>
      <c r="BN40" s="105">
        <v>0</v>
      </c>
      <c r="BO40" s="105">
        <v>0</v>
      </c>
      <c r="BP40" s="105">
        <v>0</v>
      </c>
      <c r="BQ40" s="105">
        <v>0</v>
      </c>
      <c r="BR40" s="4"/>
    </row>
    <row r="41" spans="1:72" ht="15.75" customHeight="1">
      <c r="A41" s="63"/>
      <c r="B41" s="63"/>
      <c r="C41" s="63"/>
      <c r="D41" s="63" t="s">
        <v>100</v>
      </c>
      <c r="E41" s="63"/>
      <c r="F41" s="63"/>
      <c r="G41" s="63"/>
      <c r="H41" s="63"/>
      <c r="I41" s="63"/>
      <c r="J41" s="79">
        <f t="shared" ref="J41:BQ41" si="17">J40/J27</f>
        <v>0</v>
      </c>
      <c r="K41" s="79">
        <f t="shared" si="17"/>
        <v>0</v>
      </c>
      <c r="L41" s="79">
        <f t="shared" si="17"/>
        <v>0</v>
      </c>
      <c r="M41" s="79">
        <f t="shared" si="17"/>
        <v>0</v>
      </c>
      <c r="N41" s="79">
        <f t="shared" si="17"/>
        <v>0</v>
      </c>
      <c r="O41" s="79">
        <f t="shared" si="17"/>
        <v>0</v>
      </c>
      <c r="P41" s="79">
        <f t="shared" si="17"/>
        <v>0</v>
      </c>
      <c r="Q41" s="79">
        <f t="shared" si="17"/>
        <v>0</v>
      </c>
      <c r="R41" s="79">
        <f t="shared" si="17"/>
        <v>0</v>
      </c>
      <c r="S41" s="79">
        <f t="shared" si="17"/>
        <v>0</v>
      </c>
      <c r="T41" s="79">
        <f t="shared" si="17"/>
        <v>0</v>
      </c>
      <c r="U41" s="79">
        <f t="shared" si="17"/>
        <v>0</v>
      </c>
      <c r="V41" s="79">
        <f t="shared" si="17"/>
        <v>0</v>
      </c>
      <c r="W41" s="79">
        <f t="shared" si="17"/>
        <v>0</v>
      </c>
      <c r="X41" s="79">
        <f t="shared" si="17"/>
        <v>0</v>
      </c>
      <c r="Y41" s="79">
        <f t="shared" si="17"/>
        <v>0</v>
      </c>
      <c r="Z41" s="79">
        <f t="shared" si="17"/>
        <v>0</v>
      </c>
      <c r="AA41" s="79">
        <f t="shared" si="17"/>
        <v>0</v>
      </c>
      <c r="AB41" s="79">
        <f t="shared" si="17"/>
        <v>0</v>
      </c>
      <c r="AC41" s="79">
        <f t="shared" si="17"/>
        <v>0</v>
      </c>
      <c r="AD41" s="79">
        <f t="shared" si="17"/>
        <v>0</v>
      </c>
      <c r="AE41" s="79">
        <f t="shared" si="17"/>
        <v>0</v>
      </c>
      <c r="AF41" s="79">
        <f t="shared" si="17"/>
        <v>0</v>
      </c>
      <c r="AG41" s="79">
        <f t="shared" si="17"/>
        <v>0</v>
      </c>
      <c r="AH41" s="79">
        <f t="shared" si="17"/>
        <v>0</v>
      </c>
      <c r="AI41" s="79">
        <f t="shared" si="17"/>
        <v>0</v>
      </c>
      <c r="AJ41" s="79">
        <f t="shared" si="17"/>
        <v>0</v>
      </c>
      <c r="AK41" s="79">
        <f t="shared" si="17"/>
        <v>0</v>
      </c>
      <c r="AL41" s="79">
        <f t="shared" si="17"/>
        <v>0</v>
      </c>
      <c r="AM41" s="79">
        <f t="shared" si="17"/>
        <v>0</v>
      </c>
      <c r="AN41" s="79">
        <f t="shared" si="17"/>
        <v>0</v>
      </c>
      <c r="AO41" s="79">
        <f t="shared" si="17"/>
        <v>0</v>
      </c>
      <c r="AP41" s="79">
        <f t="shared" si="17"/>
        <v>0</v>
      </c>
      <c r="AQ41" s="79">
        <f t="shared" si="17"/>
        <v>0</v>
      </c>
      <c r="AR41" s="79">
        <f t="shared" si="17"/>
        <v>0</v>
      </c>
      <c r="AS41" s="79">
        <f t="shared" si="17"/>
        <v>0</v>
      </c>
      <c r="AT41" s="79">
        <f t="shared" si="17"/>
        <v>0</v>
      </c>
      <c r="AU41" s="79">
        <f t="shared" si="17"/>
        <v>0</v>
      </c>
      <c r="AV41" s="79">
        <f t="shared" si="17"/>
        <v>0</v>
      </c>
      <c r="AW41" s="79">
        <f t="shared" si="17"/>
        <v>0</v>
      </c>
      <c r="AX41" s="79">
        <f t="shared" si="17"/>
        <v>0</v>
      </c>
      <c r="AY41" s="79">
        <f t="shared" si="17"/>
        <v>0</v>
      </c>
      <c r="AZ41" s="79">
        <f t="shared" si="17"/>
        <v>0</v>
      </c>
      <c r="BA41" s="79">
        <f t="shared" si="17"/>
        <v>0</v>
      </c>
      <c r="BB41" s="79">
        <f t="shared" si="17"/>
        <v>0</v>
      </c>
      <c r="BC41" s="79">
        <f t="shared" si="17"/>
        <v>0</v>
      </c>
      <c r="BD41" s="79">
        <f t="shared" si="17"/>
        <v>0</v>
      </c>
      <c r="BE41" s="79">
        <f t="shared" si="17"/>
        <v>0</v>
      </c>
      <c r="BF41" s="79">
        <f t="shared" si="17"/>
        <v>0</v>
      </c>
      <c r="BG41" s="79">
        <f t="shared" si="17"/>
        <v>0</v>
      </c>
      <c r="BH41" s="79">
        <f t="shared" si="17"/>
        <v>0</v>
      </c>
      <c r="BI41" s="79">
        <f t="shared" si="17"/>
        <v>0</v>
      </c>
      <c r="BJ41" s="79">
        <f t="shared" si="17"/>
        <v>0</v>
      </c>
      <c r="BK41" s="79">
        <f t="shared" si="17"/>
        <v>0</v>
      </c>
      <c r="BL41" s="79">
        <f t="shared" si="17"/>
        <v>0</v>
      </c>
      <c r="BM41" s="79">
        <f t="shared" si="17"/>
        <v>0</v>
      </c>
      <c r="BN41" s="79">
        <f t="shared" si="17"/>
        <v>0</v>
      </c>
      <c r="BO41" s="79">
        <f t="shared" si="17"/>
        <v>0</v>
      </c>
      <c r="BP41" s="79">
        <f t="shared" si="17"/>
        <v>0</v>
      </c>
      <c r="BQ41" s="79">
        <f t="shared" si="17"/>
        <v>0</v>
      </c>
      <c r="BR41" s="4"/>
    </row>
    <row r="42" spans="1:72" ht="15.75" customHeight="1">
      <c r="A42" s="63"/>
      <c r="B42" s="63"/>
      <c r="C42" s="63"/>
      <c r="D42" s="63"/>
      <c r="E42" s="63"/>
      <c r="F42" s="63"/>
      <c r="G42" s="63"/>
      <c r="H42" s="63"/>
      <c r="I42" s="63"/>
      <c r="J42" s="79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"/>
    </row>
    <row r="43" spans="1:72" ht="15.75" customHeight="1">
      <c r="A43" s="63"/>
      <c r="B43" s="63"/>
      <c r="C43" s="63" t="s">
        <v>101</v>
      </c>
      <c r="D43" s="63"/>
      <c r="E43" s="63"/>
      <c r="F43" s="63"/>
      <c r="G43" s="63"/>
      <c r="H43" s="63"/>
      <c r="I43" s="63"/>
      <c r="J43" s="105">
        <v>0</v>
      </c>
      <c r="K43" s="105">
        <v>0</v>
      </c>
      <c r="L43" s="105">
        <v>0</v>
      </c>
      <c r="M43" s="105">
        <v>0</v>
      </c>
      <c r="N43" s="105">
        <v>0</v>
      </c>
      <c r="O43" s="105">
        <v>0</v>
      </c>
      <c r="P43" s="105">
        <v>0</v>
      </c>
      <c r="Q43" s="105">
        <v>0</v>
      </c>
      <c r="R43" s="105">
        <v>0</v>
      </c>
      <c r="S43" s="105">
        <v>0</v>
      </c>
      <c r="T43" s="105">
        <v>0</v>
      </c>
      <c r="U43" s="105">
        <v>0</v>
      </c>
      <c r="V43" s="105">
        <v>0</v>
      </c>
      <c r="W43" s="105">
        <v>0</v>
      </c>
      <c r="X43" s="105">
        <v>0</v>
      </c>
      <c r="Y43" s="105">
        <v>0</v>
      </c>
      <c r="Z43" s="105">
        <v>0</v>
      </c>
      <c r="AA43" s="105">
        <v>0</v>
      </c>
      <c r="AB43" s="105">
        <v>0</v>
      </c>
      <c r="AC43" s="105">
        <v>0</v>
      </c>
      <c r="AD43" s="105">
        <v>0</v>
      </c>
      <c r="AE43" s="105">
        <v>0</v>
      </c>
      <c r="AF43" s="105">
        <v>0</v>
      </c>
      <c r="AG43" s="105">
        <v>0</v>
      </c>
      <c r="AH43" s="105">
        <v>0</v>
      </c>
      <c r="AI43" s="105">
        <v>0</v>
      </c>
      <c r="AJ43" s="105">
        <v>0</v>
      </c>
      <c r="AK43" s="105">
        <v>0</v>
      </c>
      <c r="AL43" s="105">
        <v>0</v>
      </c>
      <c r="AM43" s="105">
        <v>0</v>
      </c>
      <c r="AN43" s="105">
        <v>0</v>
      </c>
      <c r="AO43" s="105">
        <v>0</v>
      </c>
      <c r="AP43" s="105">
        <v>0</v>
      </c>
      <c r="AQ43" s="105">
        <v>0</v>
      </c>
      <c r="AR43" s="105">
        <v>0</v>
      </c>
      <c r="AS43" s="105">
        <v>0</v>
      </c>
      <c r="AT43" s="105">
        <v>0</v>
      </c>
      <c r="AU43" s="105">
        <v>0</v>
      </c>
      <c r="AV43" s="105">
        <v>0</v>
      </c>
      <c r="AW43" s="105">
        <v>0</v>
      </c>
      <c r="AX43" s="105">
        <v>0</v>
      </c>
      <c r="AY43" s="105">
        <v>0</v>
      </c>
      <c r="AZ43" s="105">
        <v>0</v>
      </c>
      <c r="BA43" s="105">
        <v>0</v>
      </c>
      <c r="BB43" s="105">
        <v>0</v>
      </c>
      <c r="BC43" s="105">
        <v>0</v>
      </c>
      <c r="BD43" s="105">
        <v>0</v>
      </c>
      <c r="BE43" s="105">
        <v>0</v>
      </c>
      <c r="BF43" s="105">
        <v>0</v>
      </c>
      <c r="BG43" s="105">
        <v>0</v>
      </c>
      <c r="BH43" s="105">
        <v>0</v>
      </c>
      <c r="BI43" s="105">
        <v>0</v>
      </c>
      <c r="BJ43" s="105">
        <v>0</v>
      </c>
      <c r="BK43" s="105">
        <v>0</v>
      </c>
      <c r="BL43" s="105">
        <v>0</v>
      </c>
      <c r="BM43" s="105">
        <v>0</v>
      </c>
      <c r="BN43" s="105">
        <v>0</v>
      </c>
      <c r="BO43" s="105">
        <v>0</v>
      </c>
      <c r="BP43" s="105">
        <v>0</v>
      </c>
      <c r="BQ43" s="105">
        <v>0</v>
      </c>
      <c r="BR43" s="4"/>
    </row>
    <row r="44" spans="1:72" ht="15.75" customHeight="1">
      <c r="A44" s="63"/>
      <c r="B44" s="63"/>
      <c r="C44" s="63"/>
      <c r="D44" s="63" t="s">
        <v>100</v>
      </c>
      <c r="E44" s="63"/>
      <c r="F44" s="63"/>
      <c r="G44" s="63"/>
      <c r="H44" s="63"/>
      <c r="I44" s="63"/>
      <c r="J44" s="79">
        <f t="shared" ref="J44:BQ44" si="18">J43/J27</f>
        <v>0</v>
      </c>
      <c r="K44" s="79">
        <f t="shared" si="18"/>
        <v>0</v>
      </c>
      <c r="L44" s="79">
        <f t="shared" si="18"/>
        <v>0</v>
      </c>
      <c r="M44" s="79">
        <f t="shared" si="18"/>
        <v>0</v>
      </c>
      <c r="N44" s="79">
        <f t="shared" si="18"/>
        <v>0</v>
      </c>
      <c r="O44" s="79">
        <f t="shared" si="18"/>
        <v>0</v>
      </c>
      <c r="P44" s="79">
        <f t="shared" si="18"/>
        <v>0</v>
      </c>
      <c r="Q44" s="79">
        <f t="shared" si="18"/>
        <v>0</v>
      </c>
      <c r="R44" s="79">
        <f t="shared" si="18"/>
        <v>0</v>
      </c>
      <c r="S44" s="79">
        <f t="shared" si="18"/>
        <v>0</v>
      </c>
      <c r="T44" s="79">
        <f t="shared" si="18"/>
        <v>0</v>
      </c>
      <c r="U44" s="79">
        <f t="shared" si="18"/>
        <v>0</v>
      </c>
      <c r="V44" s="79">
        <f t="shared" si="18"/>
        <v>0</v>
      </c>
      <c r="W44" s="79">
        <f t="shared" si="18"/>
        <v>0</v>
      </c>
      <c r="X44" s="79">
        <f t="shared" si="18"/>
        <v>0</v>
      </c>
      <c r="Y44" s="79">
        <f t="shared" si="18"/>
        <v>0</v>
      </c>
      <c r="Z44" s="79">
        <f t="shared" si="18"/>
        <v>0</v>
      </c>
      <c r="AA44" s="79">
        <f t="shared" si="18"/>
        <v>0</v>
      </c>
      <c r="AB44" s="79">
        <f t="shared" si="18"/>
        <v>0</v>
      </c>
      <c r="AC44" s="79">
        <f t="shared" si="18"/>
        <v>0</v>
      </c>
      <c r="AD44" s="79">
        <f t="shared" si="18"/>
        <v>0</v>
      </c>
      <c r="AE44" s="79">
        <f t="shared" si="18"/>
        <v>0</v>
      </c>
      <c r="AF44" s="79">
        <f t="shared" si="18"/>
        <v>0</v>
      </c>
      <c r="AG44" s="79">
        <f t="shared" si="18"/>
        <v>0</v>
      </c>
      <c r="AH44" s="79">
        <f t="shared" si="18"/>
        <v>0</v>
      </c>
      <c r="AI44" s="79">
        <f t="shared" si="18"/>
        <v>0</v>
      </c>
      <c r="AJ44" s="79">
        <f t="shared" si="18"/>
        <v>0</v>
      </c>
      <c r="AK44" s="79">
        <f t="shared" si="18"/>
        <v>0</v>
      </c>
      <c r="AL44" s="79">
        <f t="shared" si="18"/>
        <v>0</v>
      </c>
      <c r="AM44" s="79">
        <f t="shared" si="18"/>
        <v>0</v>
      </c>
      <c r="AN44" s="79">
        <f t="shared" si="18"/>
        <v>0</v>
      </c>
      <c r="AO44" s="79">
        <f t="shared" si="18"/>
        <v>0</v>
      </c>
      <c r="AP44" s="79">
        <f t="shared" si="18"/>
        <v>0</v>
      </c>
      <c r="AQ44" s="79">
        <f t="shared" si="18"/>
        <v>0</v>
      </c>
      <c r="AR44" s="79">
        <f t="shared" si="18"/>
        <v>0</v>
      </c>
      <c r="AS44" s="79">
        <f t="shared" si="18"/>
        <v>0</v>
      </c>
      <c r="AT44" s="79">
        <f t="shared" si="18"/>
        <v>0</v>
      </c>
      <c r="AU44" s="79">
        <f t="shared" si="18"/>
        <v>0</v>
      </c>
      <c r="AV44" s="79">
        <f t="shared" si="18"/>
        <v>0</v>
      </c>
      <c r="AW44" s="79">
        <f t="shared" si="18"/>
        <v>0</v>
      </c>
      <c r="AX44" s="79">
        <f t="shared" si="18"/>
        <v>0</v>
      </c>
      <c r="AY44" s="79">
        <f t="shared" si="18"/>
        <v>0</v>
      </c>
      <c r="AZ44" s="79">
        <f t="shared" si="18"/>
        <v>0</v>
      </c>
      <c r="BA44" s="79">
        <f t="shared" si="18"/>
        <v>0</v>
      </c>
      <c r="BB44" s="79">
        <f t="shared" si="18"/>
        <v>0</v>
      </c>
      <c r="BC44" s="79">
        <f t="shared" si="18"/>
        <v>0</v>
      </c>
      <c r="BD44" s="79">
        <f t="shared" si="18"/>
        <v>0</v>
      </c>
      <c r="BE44" s="79">
        <f t="shared" si="18"/>
        <v>0</v>
      </c>
      <c r="BF44" s="79">
        <f t="shared" si="18"/>
        <v>0</v>
      </c>
      <c r="BG44" s="79">
        <f t="shared" si="18"/>
        <v>0</v>
      </c>
      <c r="BH44" s="79">
        <f t="shared" si="18"/>
        <v>0</v>
      </c>
      <c r="BI44" s="79">
        <f t="shared" si="18"/>
        <v>0</v>
      </c>
      <c r="BJ44" s="79">
        <f t="shared" si="18"/>
        <v>0</v>
      </c>
      <c r="BK44" s="79">
        <f t="shared" si="18"/>
        <v>0</v>
      </c>
      <c r="BL44" s="79">
        <f t="shared" si="18"/>
        <v>0</v>
      </c>
      <c r="BM44" s="79">
        <f t="shared" si="18"/>
        <v>0</v>
      </c>
      <c r="BN44" s="79">
        <f t="shared" si="18"/>
        <v>0</v>
      </c>
      <c r="BO44" s="79">
        <f t="shared" si="18"/>
        <v>0</v>
      </c>
      <c r="BP44" s="79">
        <f t="shared" si="18"/>
        <v>0</v>
      </c>
      <c r="BQ44" s="79">
        <f t="shared" si="18"/>
        <v>0</v>
      </c>
      <c r="BR44" s="4"/>
    </row>
    <row r="45" spans="1:72" ht="15.75" customHeight="1">
      <c r="A45" s="63"/>
      <c r="B45" s="63"/>
      <c r="C45" s="63"/>
      <c r="D45" s="63"/>
      <c r="E45" s="63"/>
      <c r="F45" s="63"/>
      <c r="G45" s="63"/>
      <c r="H45" s="63"/>
      <c r="I45" s="63"/>
      <c r="J45" s="79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"/>
    </row>
    <row r="46" spans="1:72" ht="15.75" customHeight="1">
      <c r="A46" s="63"/>
      <c r="B46" s="63"/>
      <c r="C46" s="63" t="s">
        <v>104</v>
      </c>
      <c r="D46" s="63"/>
      <c r="E46" s="63"/>
      <c r="F46" s="63"/>
      <c r="G46" s="63"/>
      <c r="H46" s="63"/>
      <c r="I46" s="63"/>
      <c r="J46" s="105">
        <v>0</v>
      </c>
      <c r="K46" s="105">
        <v>0</v>
      </c>
      <c r="L46" s="105">
        <v>0</v>
      </c>
      <c r="M46" s="105">
        <v>0</v>
      </c>
      <c r="N46" s="105">
        <v>0</v>
      </c>
      <c r="O46" s="105">
        <v>0</v>
      </c>
      <c r="P46" s="105">
        <v>0</v>
      </c>
      <c r="Q46" s="105">
        <v>0</v>
      </c>
      <c r="R46" s="105">
        <v>0</v>
      </c>
      <c r="S46" s="105">
        <v>0</v>
      </c>
      <c r="T46" s="105">
        <v>0</v>
      </c>
      <c r="U46" s="105">
        <v>0</v>
      </c>
      <c r="V46" s="105">
        <v>0</v>
      </c>
      <c r="W46" s="105">
        <v>0</v>
      </c>
      <c r="X46" s="105">
        <v>0</v>
      </c>
      <c r="Y46" s="105">
        <v>0</v>
      </c>
      <c r="Z46" s="105">
        <v>0</v>
      </c>
      <c r="AA46" s="105">
        <v>0</v>
      </c>
      <c r="AB46" s="105">
        <v>0</v>
      </c>
      <c r="AC46" s="105">
        <v>0</v>
      </c>
      <c r="AD46" s="105">
        <v>0</v>
      </c>
      <c r="AE46" s="105">
        <v>0</v>
      </c>
      <c r="AF46" s="105">
        <v>0</v>
      </c>
      <c r="AG46" s="105">
        <v>0</v>
      </c>
      <c r="AH46" s="105">
        <v>0</v>
      </c>
      <c r="AI46" s="105">
        <v>0</v>
      </c>
      <c r="AJ46" s="105">
        <v>0</v>
      </c>
      <c r="AK46" s="105">
        <v>0</v>
      </c>
      <c r="AL46" s="105">
        <v>0</v>
      </c>
      <c r="AM46" s="105">
        <v>0</v>
      </c>
      <c r="AN46" s="105">
        <v>0</v>
      </c>
      <c r="AO46" s="105">
        <v>0</v>
      </c>
      <c r="AP46" s="105">
        <v>0</v>
      </c>
      <c r="AQ46" s="105">
        <v>0</v>
      </c>
      <c r="AR46" s="105">
        <v>0</v>
      </c>
      <c r="AS46" s="105">
        <v>0</v>
      </c>
      <c r="AT46" s="105">
        <v>0</v>
      </c>
      <c r="AU46" s="105">
        <v>0</v>
      </c>
      <c r="AV46" s="105">
        <v>0</v>
      </c>
      <c r="AW46" s="105">
        <v>0</v>
      </c>
      <c r="AX46" s="105">
        <v>0</v>
      </c>
      <c r="AY46" s="105">
        <v>0</v>
      </c>
      <c r="AZ46" s="105">
        <v>0</v>
      </c>
      <c r="BA46" s="105">
        <v>0</v>
      </c>
      <c r="BB46" s="105">
        <v>0</v>
      </c>
      <c r="BC46" s="105">
        <v>0</v>
      </c>
      <c r="BD46" s="105">
        <v>0</v>
      </c>
      <c r="BE46" s="105">
        <v>0</v>
      </c>
      <c r="BF46" s="105">
        <v>0</v>
      </c>
      <c r="BG46" s="105">
        <v>0</v>
      </c>
      <c r="BH46" s="105">
        <v>0</v>
      </c>
      <c r="BI46" s="105">
        <v>0</v>
      </c>
      <c r="BJ46" s="105">
        <v>0</v>
      </c>
      <c r="BK46" s="105">
        <v>0</v>
      </c>
      <c r="BL46" s="105">
        <v>0</v>
      </c>
      <c r="BM46" s="105">
        <v>0</v>
      </c>
      <c r="BN46" s="105">
        <v>0</v>
      </c>
      <c r="BO46" s="105">
        <v>0</v>
      </c>
      <c r="BP46" s="105">
        <v>0</v>
      </c>
      <c r="BQ46" s="105">
        <v>0</v>
      </c>
      <c r="BR46" s="4"/>
    </row>
    <row r="47" spans="1:72" ht="15.75" customHeight="1">
      <c r="A47" s="63"/>
      <c r="B47" s="63"/>
      <c r="C47" s="63"/>
      <c r="D47" s="63" t="s">
        <v>100</v>
      </c>
      <c r="E47" s="63"/>
      <c r="F47" s="63"/>
      <c r="G47" s="63"/>
      <c r="H47" s="63"/>
      <c r="I47" s="63"/>
      <c r="J47" s="79">
        <f t="shared" ref="J47:BQ47" si="19">J46/J26</f>
        <v>0</v>
      </c>
      <c r="K47" s="79">
        <f t="shared" si="19"/>
        <v>0</v>
      </c>
      <c r="L47" s="79">
        <f t="shared" si="19"/>
        <v>0</v>
      </c>
      <c r="M47" s="79">
        <f t="shared" si="19"/>
        <v>0</v>
      </c>
      <c r="N47" s="79">
        <f t="shared" si="19"/>
        <v>0</v>
      </c>
      <c r="O47" s="79">
        <f t="shared" si="19"/>
        <v>0</v>
      </c>
      <c r="P47" s="79">
        <f t="shared" si="19"/>
        <v>0</v>
      </c>
      <c r="Q47" s="79">
        <f t="shared" si="19"/>
        <v>0</v>
      </c>
      <c r="R47" s="79">
        <f t="shared" si="19"/>
        <v>0</v>
      </c>
      <c r="S47" s="79">
        <f t="shared" si="19"/>
        <v>0</v>
      </c>
      <c r="T47" s="79">
        <f t="shared" si="19"/>
        <v>0</v>
      </c>
      <c r="U47" s="79">
        <f t="shared" si="19"/>
        <v>0</v>
      </c>
      <c r="V47" s="79">
        <f t="shared" si="19"/>
        <v>0</v>
      </c>
      <c r="W47" s="79">
        <f t="shared" si="19"/>
        <v>0</v>
      </c>
      <c r="X47" s="79">
        <f t="shared" si="19"/>
        <v>0</v>
      </c>
      <c r="Y47" s="79">
        <f t="shared" si="19"/>
        <v>0</v>
      </c>
      <c r="Z47" s="79">
        <f t="shared" si="19"/>
        <v>0</v>
      </c>
      <c r="AA47" s="79">
        <f t="shared" si="19"/>
        <v>0</v>
      </c>
      <c r="AB47" s="79">
        <f t="shared" si="19"/>
        <v>0</v>
      </c>
      <c r="AC47" s="79">
        <f t="shared" si="19"/>
        <v>0</v>
      </c>
      <c r="AD47" s="79">
        <f t="shared" si="19"/>
        <v>0</v>
      </c>
      <c r="AE47" s="79">
        <f t="shared" si="19"/>
        <v>0</v>
      </c>
      <c r="AF47" s="79">
        <f t="shared" si="19"/>
        <v>0</v>
      </c>
      <c r="AG47" s="79">
        <f t="shared" si="19"/>
        <v>0</v>
      </c>
      <c r="AH47" s="79">
        <f t="shared" si="19"/>
        <v>0</v>
      </c>
      <c r="AI47" s="79">
        <f t="shared" si="19"/>
        <v>0</v>
      </c>
      <c r="AJ47" s="79">
        <f t="shared" si="19"/>
        <v>0</v>
      </c>
      <c r="AK47" s="79">
        <f t="shared" si="19"/>
        <v>0</v>
      </c>
      <c r="AL47" s="79">
        <f t="shared" si="19"/>
        <v>0</v>
      </c>
      <c r="AM47" s="79">
        <f t="shared" si="19"/>
        <v>0</v>
      </c>
      <c r="AN47" s="79">
        <f t="shared" si="19"/>
        <v>0</v>
      </c>
      <c r="AO47" s="79">
        <f t="shared" si="19"/>
        <v>0</v>
      </c>
      <c r="AP47" s="79">
        <f t="shared" si="19"/>
        <v>0</v>
      </c>
      <c r="AQ47" s="79">
        <f t="shared" si="19"/>
        <v>0</v>
      </c>
      <c r="AR47" s="79">
        <f t="shared" si="19"/>
        <v>0</v>
      </c>
      <c r="AS47" s="79">
        <f t="shared" si="19"/>
        <v>0</v>
      </c>
      <c r="AT47" s="79">
        <f t="shared" si="19"/>
        <v>0</v>
      </c>
      <c r="AU47" s="79">
        <f t="shared" si="19"/>
        <v>0</v>
      </c>
      <c r="AV47" s="79">
        <f t="shared" si="19"/>
        <v>0</v>
      </c>
      <c r="AW47" s="79">
        <f t="shared" si="19"/>
        <v>0</v>
      </c>
      <c r="AX47" s="79">
        <f t="shared" si="19"/>
        <v>0</v>
      </c>
      <c r="AY47" s="79">
        <f t="shared" si="19"/>
        <v>0</v>
      </c>
      <c r="AZ47" s="79">
        <f t="shared" si="19"/>
        <v>0</v>
      </c>
      <c r="BA47" s="79">
        <f t="shared" si="19"/>
        <v>0</v>
      </c>
      <c r="BB47" s="79">
        <f t="shared" si="19"/>
        <v>0</v>
      </c>
      <c r="BC47" s="79">
        <f t="shared" si="19"/>
        <v>0</v>
      </c>
      <c r="BD47" s="79">
        <f t="shared" si="19"/>
        <v>0</v>
      </c>
      <c r="BE47" s="79">
        <f t="shared" si="19"/>
        <v>0</v>
      </c>
      <c r="BF47" s="79">
        <f t="shared" si="19"/>
        <v>0</v>
      </c>
      <c r="BG47" s="79">
        <f t="shared" si="19"/>
        <v>0</v>
      </c>
      <c r="BH47" s="79">
        <f t="shared" si="19"/>
        <v>0</v>
      </c>
      <c r="BI47" s="79">
        <f t="shared" si="19"/>
        <v>0</v>
      </c>
      <c r="BJ47" s="79">
        <f t="shared" si="19"/>
        <v>0</v>
      </c>
      <c r="BK47" s="79">
        <f t="shared" si="19"/>
        <v>0</v>
      </c>
      <c r="BL47" s="79">
        <f t="shared" si="19"/>
        <v>0</v>
      </c>
      <c r="BM47" s="79">
        <f t="shared" si="19"/>
        <v>0</v>
      </c>
      <c r="BN47" s="79">
        <f t="shared" si="19"/>
        <v>0</v>
      </c>
      <c r="BO47" s="79">
        <f t="shared" si="19"/>
        <v>0</v>
      </c>
      <c r="BP47" s="79">
        <f t="shared" si="19"/>
        <v>0</v>
      </c>
      <c r="BQ47" s="79">
        <f t="shared" si="19"/>
        <v>0</v>
      </c>
      <c r="BR47" s="4"/>
    </row>
    <row r="48" spans="1:72" ht="15.75" customHeight="1">
      <c r="A48" s="63"/>
      <c r="B48" s="63"/>
      <c r="C48" s="63"/>
      <c r="D48" s="63"/>
      <c r="E48" s="63"/>
      <c r="F48" s="63"/>
      <c r="G48" s="63"/>
      <c r="H48" s="63"/>
      <c r="I48" s="63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"/>
    </row>
    <row r="49" spans="1:72" ht="15.75" customHeight="1">
      <c r="A49" s="75"/>
      <c r="B49" s="75" t="s">
        <v>105</v>
      </c>
      <c r="C49" s="75"/>
      <c r="D49" s="75"/>
      <c r="E49" s="75"/>
      <c r="F49" s="75"/>
      <c r="G49" s="75"/>
      <c r="H49" s="75"/>
      <c r="I49" s="75"/>
      <c r="J49" s="104">
        <f t="shared" ref="J49:BQ49" si="20">SUM(J56,J53,J50)</f>
        <v>3</v>
      </c>
      <c r="K49" s="104">
        <f t="shared" si="20"/>
        <v>2.64</v>
      </c>
      <c r="L49" s="104">
        <f t="shared" si="20"/>
        <v>2.3231999999999999</v>
      </c>
      <c r="M49" s="104">
        <f t="shared" si="20"/>
        <v>2.044416</v>
      </c>
      <c r="N49" s="104">
        <f t="shared" si="20"/>
        <v>1.7990860800000001</v>
      </c>
      <c r="O49" s="104">
        <f t="shared" si="20"/>
        <v>1.5831957504</v>
      </c>
      <c r="P49" s="104">
        <f t="shared" si="20"/>
        <v>1.3932122603520001</v>
      </c>
      <c r="Q49" s="104">
        <f t="shared" si="20"/>
        <v>1.6460267891097602</v>
      </c>
      <c r="R49" s="104">
        <f t="shared" si="20"/>
        <v>2.2885035744165889</v>
      </c>
      <c r="S49" s="104">
        <f t="shared" si="20"/>
        <v>3.2738831454865984</v>
      </c>
      <c r="T49" s="104">
        <f t="shared" si="20"/>
        <v>4.1410171680282062</v>
      </c>
      <c r="U49" s="104">
        <f t="shared" si="20"/>
        <v>4.9040951078648218</v>
      </c>
      <c r="V49" s="104">
        <f t="shared" si="20"/>
        <v>5.5756036949210426</v>
      </c>
      <c r="W49" s="104">
        <f t="shared" si="20"/>
        <v>6.586531251530519</v>
      </c>
      <c r="X49" s="104">
        <f t="shared" si="20"/>
        <v>7.8961475013468556</v>
      </c>
      <c r="Y49" s="104">
        <f t="shared" si="20"/>
        <v>9.4686098011852344</v>
      </c>
      <c r="Z49" s="104">
        <f t="shared" si="20"/>
        <v>10.852376625043005</v>
      </c>
      <c r="AA49" s="104">
        <f t="shared" si="20"/>
        <v>12.070091430037843</v>
      </c>
      <c r="AB49" s="104">
        <f t="shared" si="20"/>
        <v>13.561680458433301</v>
      </c>
      <c r="AC49" s="104">
        <f t="shared" si="20"/>
        <v>15.294278803421305</v>
      </c>
      <c r="AD49" s="104">
        <f t="shared" si="20"/>
        <v>17.238965347010748</v>
      </c>
      <c r="AE49" s="104">
        <f t="shared" si="20"/>
        <v>19.790289505369461</v>
      </c>
      <c r="AF49" s="104">
        <f t="shared" si="20"/>
        <v>22.875454764725127</v>
      </c>
      <c r="AG49" s="104">
        <f t="shared" si="20"/>
        <v>26.430400192958114</v>
      </c>
      <c r="AH49" s="104">
        <f t="shared" si="20"/>
        <v>29.558752169803135</v>
      </c>
      <c r="AI49" s="104">
        <f t="shared" si="20"/>
        <v>33.991701909426759</v>
      </c>
      <c r="AJ49" s="104">
        <f t="shared" si="20"/>
        <v>39.572697680295548</v>
      </c>
      <c r="AK49" s="104">
        <f t="shared" si="20"/>
        <v>46.163973958660087</v>
      </c>
      <c r="AL49" s="104">
        <f t="shared" si="20"/>
        <v>51.964297083620878</v>
      </c>
      <c r="AM49" s="104">
        <f t="shared" si="20"/>
        <v>57.068581433586374</v>
      </c>
      <c r="AN49" s="104">
        <f t="shared" si="20"/>
        <v>63.240351661555991</v>
      </c>
      <c r="AO49" s="104">
        <f t="shared" si="20"/>
        <v>70.351509462169275</v>
      </c>
      <c r="AP49" s="104">
        <f t="shared" si="20"/>
        <v>78.289328326708954</v>
      </c>
      <c r="AQ49" s="104">
        <f t="shared" si="20"/>
        <v>85.274608927503877</v>
      </c>
      <c r="AR49" s="104">
        <f t="shared" si="20"/>
        <v>91.421655856203429</v>
      </c>
      <c r="AS49" s="104">
        <f t="shared" si="20"/>
        <v>96.831057153458985</v>
      </c>
      <c r="AT49" s="104">
        <f t="shared" si="20"/>
        <v>101.5913302950439</v>
      </c>
      <c r="AU49" s="104">
        <f t="shared" si="20"/>
        <v>105.78037065963862</v>
      </c>
      <c r="AV49" s="104">
        <f t="shared" si="20"/>
        <v>109.46672618048203</v>
      </c>
      <c r="AW49" s="104">
        <f t="shared" si="20"/>
        <v>112.71071903882417</v>
      </c>
      <c r="AX49" s="104">
        <f t="shared" si="20"/>
        <v>115.5654327541653</v>
      </c>
      <c r="AY49" s="104">
        <f t="shared" si="20"/>
        <v>118.07758082366547</v>
      </c>
      <c r="AZ49" s="104">
        <f t="shared" si="20"/>
        <v>120.28827112482557</v>
      </c>
      <c r="BA49" s="104">
        <f t="shared" si="20"/>
        <v>122.23367858984652</v>
      </c>
      <c r="BB49" s="104">
        <f t="shared" si="20"/>
        <v>123.94563715906492</v>
      </c>
      <c r="BC49" s="104">
        <f t="shared" si="20"/>
        <v>125.45216069997713</v>
      </c>
      <c r="BD49" s="104">
        <f t="shared" si="20"/>
        <v>126.77790141597987</v>
      </c>
      <c r="BE49" s="104">
        <f t="shared" si="20"/>
        <v>127.9445532460623</v>
      </c>
      <c r="BF49" s="104">
        <f t="shared" si="20"/>
        <v>128.97120685653476</v>
      </c>
      <c r="BG49" s="104">
        <f t="shared" si="20"/>
        <v>129.87466203375067</v>
      </c>
      <c r="BH49" s="104">
        <f t="shared" si="20"/>
        <v>130.66970258970059</v>
      </c>
      <c r="BI49" s="104">
        <f t="shared" si="20"/>
        <v>131.36933827893645</v>
      </c>
      <c r="BJ49" s="104">
        <f t="shared" si="20"/>
        <v>131.98501768546416</v>
      </c>
      <c r="BK49" s="104">
        <f t="shared" si="20"/>
        <v>132.52681556320843</v>
      </c>
      <c r="BL49" s="104">
        <f t="shared" si="20"/>
        <v>133.00359769562345</v>
      </c>
      <c r="BM49" s="104">
        <f t="shared" si="20"/>
        <v>133.42316597214869</v>
      </c>
      <c r="BN49" s="104">
        <f t="shared" si="20"/>
        <v>133.79238605549077</v>
      </c>
      <c r="BO49" s="104">
        <f t="shared" si="20"/>
        <v>134.11729972883188</v>
      </c>
      <c r="BP49" s="104">
        <f t="shared" si="20"/>
        <v>134.40322376137198</v>
      </c>
      <c r="BQ49" s="104">
        <f t="shared" si="20"/>
        <v>134.65483691000745</v>
      </c>
      <c r="BR49" s="10"/>
      <c r="BS49" s="75"/>
      <c r="BT49" s="75"/>
    </row>
    <row r="50" spans="1:72" ht="15.75" customHeight="1">
      <c r="A50" s="63"/>
      <c r="B50" s="63"/>
      <c r="C50" s="63" t="s">
        <v>106</v>
      </c>
      <c r="D50" s="63"/>
      <c r="E50" s="63"/>
      <c r="F50" s="63"/>
      <c r="G50" s="63"/>
      <c r="H50" s="63"/>
      <c r="I50" s="63"/>
      <c r="J50" s="105">
        <v>3</v>
      </c>
      <c r="K50" s="105">
        <v>2.64</v>
      </c>
      <c r="L50" s="105">
        <v>2.3231999999999999</v>
      </c>
      <c r="M50" s="105">
        <v>2.044416</v>
      </c>
      <c r="N50" s="105">
        <v>1.7990860800000001</v>
      </c>
      <c r="O50" s="105">
        <v>1.5831957504</v>
      </c>
      <c r="P50" s="105">
        <v>1.3932122603520001</v>
      </c>
      <c r="Q50" s="105">
        <v>1.6460267891097602</v>
      </c>
      <c r="R50" s="105">
        <v>2.2885035744165889</v>
      </c>
      <c r="S50" s="105">
        <v>3.2738831454865984</v>
      </c>
      <c r="T50" s="105">
        <v>4.1410171680282062</v>
      </c>
      <c r="U50" s="105">
        <v>4.9040951078648218</v>
      </c>
      <c r="V50" s="105">
        <v>5.5756036949210426</v>
      </c>
      <c r="W50" s="105">
        <v>6.586531251530519</v>
      </c>
      <c r="X50" s="105">
        <v>7.8961475013468556</v>
      </c>
      <c r="Y50" s="105">
        <v>9.4686098011852344</v>
      </c>
      <c r="Z50" s="105">
        <v>10.852376625043005</v>
      </c>
      <c r="AA50" s="105">
        <v>12.070091430037843</v>
      </c>
      <c r="AB50" s="105">
        <v>13.561680458433301</v>
      </c>
      <c r="AC50" s="105">
        <v>15.294278803421305</v>
      </c>
      <c r="AD50" s="105">
        <v>17.238965347010748</v>
      </c>
      <c r="AE50" s="105">
        <v>19.790289505369461</v>
      </c>
      <c r="AF50" s="105">
        <v>22.875454764725127</v>
      </c>
      <c r="AG50" s="105">
        <v>26.430400192958114</v>
      </c>
      <c r="AH50" s="105">
        <v>29.558752169803135</v>
      </c>
      <c r="AI50" s="105">
        <v>33.991701909426759</v>
      </c>
      <c r="AJ50" s="105">
        <v>39.572697680295548</v>
      </c>
      <c r="AK50" s="105">
        <v>46.163973958660087</v>
      </c>
      <c r="AL50" s="105">
        <v>51.964297083620878</v>
      </c>
      <c r="AM50" s="105">
        <v>57.068581433586374</v>
      </c>
      <c r="AN50" s="105">
        <v>63.240351661555991</v>
      </c>
      <c r="AO50" s="105">
        <v>70.351509462169275</v>
      </c>
      <c r="AP50" s="105">
        <v>78.289328326708954</v>
      </c>
      <c r="AQ50" s="105">
        <v>85.274608927503877</v>
      </c>
      <c r="AR50" s="105">
        <v>91.421655856203429</v>
      </c>
      <c r="AS50" s="105">
        <v>96.831057153458985</v>
      </c>
      <c r="AT50" s="105">
        <v>101.5913302950439</v>
      </c>
      <c r="AU50" s="105">
        <v>105.78037065963862</v>
      </c>
      <c r="AV50" s="105">
        <v>109.46672618048203</v>
      </c>
      <c r="AW50" s="105">
        <v>112.71071903882417</v>
      </c>
      <c r="AX50" s="105">
        <v>115.5654327541653</v>
      </c>
      <c r="AY50" s="105">
        <v>118.07758082366547</v>
      </c>
      <c r="AZ50" s="105">
        <v>120.28827112482557</v>
      </c>
      <c r="BA50" s="105">
        <v>122.23367858984652</v>
      </c>
      <c r="BB50" s="105">
        <v>123.94563715906492</v>
      </c>
      <c r="BC50" s="105">
        <v>125.45216069997713</v>
      </c>
      <c r="BD50" s="105">
        <v>126.77790141597987</v>
      </c>
      <c r="BE50" s="105">
        <v>127.9445532460623</v>
      </c>
      <c r="BF50" s="105">
        <v>128.97120685653476</v>
      </c>
      <c r="BG50" s="105">
        <v>129.87466203375067</v>
      </c>
      <c r="BH50" s="105">
        <v>130.66970258970059</v>
      </c>
      <c r="BI50" s="105">
        <v>131.36933827893645</v>
      </c>
      <c r="BJ50" s="105">
        <v>131.98501768546416</v>
      </c>
      <c r="BK50" s="105">
        <v>132.52681556320843</v>
      </c>
      <c r="BL50" s="105">
        <v>133.00359769562345</v>
      </c>
      <c r="BM50" s="105">
        <v>133.42316597214869</v>
      </c>
      <c r="BN50" s="105">
        <v>133.79238605549077</v>
      </c>
      <c r="BO50" s="105">
        <v>134.11729972883188</v>
      </c>
      <c r="BP50" s="105">
        <v>134.40322376137198</v>
      </c>
      <c r="BQ50" s="105">
        <v>134.65483691000745</v>
      </c>
      <c r="BR50" s="4"/>
    </row>
    <row r="51" spans="1:72" ht="15.75" customHeight="1">
      <c r="A51" s="63"/>
      <c r="B51" s="63"/>
      <c r="C51" s="63"/>
      <c r="D51" s="63" t="s">
        <v>100</v>
      </c>
      <c r="E51" s="63"/>
      <c r="F51" s="63"/>
      <c r="G51" s="63"/>
      <c r="H51" s="63"/>
      <c r="I51" s="63"/>
      <c r="J51" s="79">
        <f t="shared" ref="J51:BQ51" si="21">J50/J25</f>
        <v>0.1</v>
      </c>
      <c r="K51" s="79">
        <f t="shared" si="21"/>
        <v>0.1</v>
      </c>
      <c r="L51" s="79">
        <f t="shared" si="21"/>
        <v>0.1</v>
      </c>
      <c r="M51" s="79">
        <f t="shared" si="21"/>
        <v>0.1</v>
      </c>
      <c r="N51" s="79">
        <f t="shared" si="21"/>
        <v>0.1</v>
      </c>
      <c r="O51" s="79">
        <f t="shared" si="21"/>
        <v>0.1</v>
      </c>
      <c r="P51" s="79">
        <f t="shared" si="21"/>
        <v>0.1</v>
      </c>
      <c r="Q51" s="79">
        <f t="shared" si="21"/>
        <v>0.10000000000000003</v>
      </c>
      <c r="R51" s="79">
        <f t="shared" si="21"/>
        <v>0.1</v>
      </c>
      <c r="S51" s="79">
        <f t="shared" si="21"/>
        <v>0.1</v>
      </c>
      <c r="T51" s="79">
        <f t="shared" si="21"/>
        <v>0.1</v>
      </c>
      <c r="U51" s="79">
        <f t="shared" si="21"/>
        <v>0.1</v>
      </c>
      <c r="V51" s="79">
        <f t="shared" si="21"/>
        <v>9.9999999999999992E-2</v>
      </c>
      <c r="W51" s="79">
        <f t="shared" si="21"/>
        <v>9.9999999999999992E-2</v>
      </c>
      <c r="X51" s="79">
        <f t="shared" si="21"/>
        <v>9.9999999999999978E-2</v>
      </c>
      <c r="Y51" s="79">
        <f t="shared" si="21"/>
        <v>0.1</v>
      </c>
      <c r="Z51" s="79">
        <f t="shared" si="21"/>
        <v>9.9999999999999992E-2</v>
      </c>
      <c r="AA51" s="79">
        <f t="shared" si="21"/>
        <v>9.9999999999999978E-2</v>
      </c>
      <c r="AB51" s="79">
        <f t="shared" si="21"/>
        <v>9.9999999999999978E-2</v>
      </c>
      <c r="AC51" s="79">
        <f t="shared" si="21"/>
        <v>9.9999999999999992E-2</v>
      </c>
      <c r="AD51" s="79">
        <f t="shared" si="21"/>
        <v>9.9999999999999978E-2</v>
      </c>
      <c r="AE51" s="79">
        <f t="shared" si="21"/>
        <v>0.1</v>
      </c>
      <c r="AF51" s="79">
        <f t="shared" si="21"/>
        <v>0.1</v>
      </c>
      <c r="AG51" s="79">
        <f t="shared" si="21"/>
        <v>0.10000000000000002</v>
      </c>
      <c r="AH51" s="79">
        <f t="shared" si="21"/>
        <v>0.10000000000000002</v>
      </c>
      <c r="AI51" s="79">
        <f t="shared" si="21"/>
        <v>0.1</v>
      </c>
      <c r="AJ51" s="79">
        <f t="shared" si="21"/>
        <v>0.1</v>
      </c>
      <c r="AK51" s="79">
        <f t="shared" si="21"/>
        <v>0.10000000000000003</v>
      </c>
      <c r="AL51" s="79">
        <f t="shared" si="21"/>
        <v>0.10000000000000003</v>
      </c>
      <c r="AM51" s="79">
        <f t="shared" si="21"/>
        <v>0.10000000000000002</v>
      </c>
      <c r="AN51" s="79">
        <f t="shared" si="21"/>
        <v>9.9999999999999992E-2</v>
      </c>
      <c r="AO51" s="79">
        <f t="shared" si="21"/>
        <v>0.1</v>
      </c>
      <c r="AP51" s="79">
        <f t="shared" si="21"/>
        <v>9.9999999999999992E-2</v>
      </c>
      <c r="AQ51" s="79">
        <f t="shared" si="21"/>
        <v>9.9999999999999992E-2</v>
      </c>
      <c r="AR51" s="79">
        <f t="shared" si="21"/>
        <v>0.10000000000000003</v>
      </c>
      <c r="AS51" s="79">
        <f t="shared" si="21"/>
        <v>9.9999999999999978E-2</v>
      </c>
      <c r="AT51" s="79">
        <f t="shared" si="21"/>
        <v>9.9999999999999978E-2</v>
      </c>
      <c r="AU51" s="79">
        <f t="shared" si="21"/>
        <v>9.999999999999995E-2</v>
      </c>
      <c r="AV51" s="79">
        <f t="shared" si="21"/>
        <v>9.9999999999999992E-2</v>
      </c>
      <c r="AW51" s="79">
        <f t="shared" si="21"/>
        <v>9.9999999999999978E-2</v>
      </c>
      <c r="AX51" s="79">
        <f t="shared" si="21"/>
        <v>0.10000000000000002</v>
      </c>
      <c r="AY51" s="79">
        <f t="shared" si="21"/>
        <v>0.10000000000000003</v>
      </c>
      <c r="AZ51" s="79">
        <f t="shared" si="21"/>
        <v>9.9999999999999992E-2</v>
      </c>
      <c r="BA51" s="79">
        <f t="shared" si="21"/>
        <v>9.9999999999999992E-2</v>
      </c>
      <c r="BB51" s="79">
        <f t="shared" si="21"/>
        <v>9.9999999999999978E-2</v>
      </c>
      <c r="BC51" s="79">
        <f t="shared" si="21"/>
        <v>9.9999999999999992E-2</v>
      </c>
      <c r="BD51" s="79">
        <f t="shared" si="21"/>
        <v>0.1</v>
      </c>
      <c r="BE51" s="79">
        <f t="shared" si="21"/>
        <v>0.1</v>
      </c>
      <c r="BF51" s="79">
        <f t="shared" si="21"/>
        <v>9.9999999999999964E-2</v>
      </c>
      <c r="BG51" s="79">
        <f t="shared" si="21"/>
        <v>0.10000000000000002</v>
      </c>
      <c r="BH51" s="79">
        <f t="shared" si="21"/>
        <v>0.10000000000000003</v>
      </c>
      <c r="BI51" s="79">
        <f t="shared" si="21"/>
        <v>9.9999999999999992E-2</v>
      </c>
      <c r="BJ51" s="79">
        <f t="shared" si="21"/>
        <v>0.10000000000000006</v>
      </c>
      <c r="BK51" s="79">
        <f t="shared" si="21"/>
        <v>0.10000000000000003</v>
      </c>
      <c r="BL51" s="79">
        <f t="shared" si="21"/>
        <v>0.10000000000000006</v>
      </c>
      <c r="BM51" s="79">
        <f t="shared" si="21"/>
        <v>0.1000000000000001</v>
      </c>
      <c r="BN51" s="79">
        <f t="shared" si="21"/>
        <v>0.10000000000000003</v>
      </c>
      <c r="BO51" s="79">
        <f t="shared" si="21"/>
        <v>0.10000000000000005</v>
      </c>
      <c r="BP51" s="79">
        <f t="shared" si="21"/>
        <v>0.1</v>
      </c>
      <c r="BQ51" s="79">
        <f t="shared" si="21"/>
        <v>0.10000000000000007</v>
      </c>
      <c r="BR51" s="4"/>
    </row>
    <row r="52" spans="1:72" ht="15.75" customHeight="1">
      <c r="A52" s="63"/>
      <c r="B52" s="63"/>
      <c r="C52" s="63"/>
      <c r="D52" s="63"/>
      <c r="E52" s="63"/>
      <c r="F52" s="63"/>
      <c r="G52" s="63"/>
      <c r="H52" s="63"/>
      <c r="I52" s="63"/>
      <c r="J52" s="79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"/>
    </row>
    <row r="53" spans="1:72" ht="15.75" customHeight="1">
      <c r="A53" s="63"/>
      <c r="B53" s="63"/>
      <c r="C53" s="63" t="s">
        <v>107</v>
      </c>
      <c r="D53" s="63"/>
      <c r="E53" s="63"/>
      <c r="F53" s="63"/>
      <c r="G53" s="63"/>
      <c r="H53" s="63"/>
      <c r="I53" s="63"/>
      <c r="J53" s="105">
        <v>0</v>
      </c>
      <c r="K53" s="105">
        <v>0</v>
      </c>
      <c r="L53" s="105">
        <v>0</v>
      </c>
      <c r="M53" s="105">
        <v>0</v>
      </c>
      <c r="N53" s="105">
        <v>0</v>
      </c>
      <c r="O53" s="105">
        <v>0</v>
      </c>
      <c r="P53" s="105">
        <v>0</v>
      </c>
      <c r="Q53" s="105">
        <v>0</v>
      </c>
      <c r="R53" s="105">
        <v>0</v>
      </c>
      <c r="S53" s="105">
        <v>0</v>
      </c>
      <c r="T53" s="105">
        <v>0</v>
      </c>
      <c r="U53" s="105">
        <v>0</v>
      </c>
      <c r="V53" s="105">
        <v>0</v>
      </c>
      <c r="W53" s="105">
        <v>0</v>
      </c>
      <c r="X53" s="105">
        <v>0</v>
      </c>
      <c r="Y53" s="105">
        <v>0</v>
      </c>
      <c r="Z53" s="105">
        <v>0</v>
      </c>
      <c r="AA53" s="105">
        <v>0</v>
      </c>
      <c r="AB53" s="105">
        <v>0</v>
      </c>
      <c r="AC53" s="105">
        <v>0</v>
      </c>
      <c r="AD53" s="105">
        <v>0</v>
      </c>
      <c r="AE53" s="105">
        <v>0</v>
      </c>
      <c r="AF53" s="105">
        <v>0</v>
      </c>
      <c r="AG53" s="105">
        <v>0</v>
      </c>
      <c r="AH53" s="105">
        <v>0</v>
      </c>
      <c r="AI53" s="105">
        <v>0</v>
      </c>
      <c r="AJ53" s="105">
        <v>0</v>
      </c>
      <c r="AK53" s="105">
        <v>0</v>
      </c>
      <c r="AL53" s="105">
        <v>0</v>
      </c>
      <c r="AM53" s="105">
        <v>0</v>
      </c>
      <c r="AN53" s="105">
        <v>0</v>
      </c>
      <c r="AO53" s="105">
        <v>0</v>
      </c>
      <c r="AP53" s="105">
        <v>0</v>
      </c>
      <c r="AQ53" s="105">
        <v>0</v>
      </c>
      <c r="AR53" s="105">
        <v>0</v>
      </c>
      <c r="AS53" s="105">
        <v>0</v>
      </c>
      <c r="AT53" s="105">
        <v>0</v>
      </c>
      <c r="AU53" s="105">
        <v>0</v>
      </c>
      <c r="AV53" s="105">
        <v>0</v>
      </c>
      <c r="AW53" s="105">
        <v>0</v>
      </c>
      <c r="AX53" s="105">
        <v>0</v>
      </c>
      <c r="AY53" s="105">
        <v>0</v>
      </c>
      <c r="AZ53" s="105">
        <v>0</v>
      </c>
      <c r="BA53" s="105">
        <v>0</v>
      </c>
      <c r="BB53" s="105">
        <v>0</v>
      </c>
      <c r="BC53" s="105">
        <v>0</v>
      </c>
      <c r="BD53" s="105">
        <v>0</v>
      </c>
      <c r="BE53" s="105">
        <v>0</v>
      </c>
      <c r="BF53" s="105">
        <v>0</v>
      </c>
      <c r="BG53" s="105">
        <v>0</v>
      </c>
      <c r="BH53" s="105">
        <v>0</v>
      </c>
      <c r="BI53" s="105">
        <v>0</v>
      </c>
      <c r="BJ53" s="105">
        <v>0</v>
      </c>
      <c r="BK53" s="105">
        <v>0</v>
      </c>
      <c r="BL53" s="105">
        <v>0</v>
      </c>
      <c r="BM53" s="105">
        <v>0</v>
      </c>
      <c r="BN53" s="105">
        <v>0</v>
      </c>
      <c r="BO53" s="105">
        <v>0</v>
      </c>
      <c r="BP53" s="105">
        <v>0</v>
      </c>
      <c r="BQ53" s="105">
        <v>0</v>
      </c>
      <c r="BR53" s="4"/>
    </row>
    <row r="54" spans="1:72" ht="15.75" customHeight="1">
      <c r="A54" s="63"/>
      <c r="B54" s="63"/>
      <c r="C54" s="63"/>
      <c r="D54" s="63" t="s">
        <v>100</v>
      </c>
      <c r="E54" s="63"/>
      <c r="F54" s="63"/>
      <c r="G54" s="63"/>
      <c r="H54" s="63"/>
      <c r="I54" s="63"/>
      <c r="J54" s="79">
        <f t="shared" ref="J54:BQ54" si="22">J53/J25</f>
        <v>0</v>
      </c>
      <c r="K54" s="79">
        <f t="shared" si="22"/>
        <v>0</v>
      </c>
      <c r="L54" s="79">
        <f t="shared" si="22"/>
        <v>0</v>
      </c>
      <c r="M54" s="79">
        <f t="shared" si="22"/>
        <v>0</v>
      </c>
      <c r="N54" s="79">
        <f t="shared" si="22"/>
        <v>0</v>
      </c>
      <c r="O54" s="79">
        <f t="shared" si="22"/>
        <v>0</v>
      </c>
      <c r="P54" s="79">
        <f t="shared" si="22"/>
        <v>0</v>
      </c>
      <c r="Q54" s="79">
        <f t="shared" si="22"/>
        <v>0</v>
      </c>
      <c r="R54" s="79">
        <f t="shared" si="22"/>
        <v>0</v>
      </c>
      <c r="S54" s="79">
        <f t="shared" si="22"/>
        <v>0</v>
      </c>
      <c r="T54" s="79">
        <f t="shared" si="22"/>
        <v>0</v>
      </c>
      <c r="U54" s="79">
        <f t="shared" si="22"/>
        <v>0</v>
      </c>
      <c r="V54" s="79">
        <f t="shared" si="22"/>
        <v>0</v>
      </c>
      <c r="W54" s="79">
        <f t="shared" si="22"/>
        <v>0</v>
      </c>
      <c r="X54" s="79">
        <f t="shared" si="22"/>
        <v>0</v>
      </c>
      <c r="Y54" s="79">
        <f t="shared" si="22"/>
        <v>0</v>
      </c>
      <c r="Z54" s="79">
        <f t="shared" si="22"/>
        <v>0</v>
      </c>
      <c r="AA54" s="79">
        <f t="shared" si="22"/>
        <v>0</v>
      </c>
      <c r="AB54" s="79">
        <f t="shared" si="22"/>
        <v>0</v>
      </c>
      <c r="AC54" s="79">
        <f t="shared" si="22"/>
        <v>0</v>
      </c>
      <c r="AD54" s="79">
        <f t="shared" si="22"/>
        <v>0</v>
      </c>
      <c r="AE54" s="79">
        <f t="shared" si="22"/>
        <v>0</v>
      </c>
      <c r="AF54" s="79">
        <f t="shared" si="22"/>
        <v>0</v>
      </c>
      <c r="AG54" s="79">
        <f t="shared" si="22"/>
        <v>0</v>
      </c>
      <c r="AH54" s="79">
        <f t="shared" si="22"/>
        <v>0</v>
      </c>
      <c r="AI54" s="79">
        <f t="shared" si="22"/>
        <v>0</v>
      </c>
      <c r="AJ54" s="79">
        <f t="shared" si="22"/>
        <v>0</v>
      </c>
      <c r="AK54" s="79">
        <f t="shared" si="22"/>
        <v>0</v>
      </c>
      <c r="AL54" s="79">
        <f t="shared" si="22"/>
        <v>0</v>
      </c>
      <c r="AM54" s="79">
        <f t="shared" si="22"/>
        <v>0</v>
      </c>
      <c r="AN54" s="79">
        <f t="shared" si="22"/>
        <v>0</v>
      </c>
      <c r="AO54" s="79">
        <f t="shared" si="22"/>
        <v>0</v>
      </c>
      <c r="AP54" s="79">
        <f t="shared" si="22"/>
        <v>0</v>
      </c>
      <c r="AQ54" s="79">
        <f t="shared" si="22"/>
        <v>0</v>
      </c>
      <c r="AR54" s="79">
        <f t="shared" si="22"/>
        <v>0</v>
      </c>
      <c r="AS54" s="79">
        <f t="shared" si="22"/>
        <v>0</v>
      </c>
      <c r="AT54" s="79">
        <f t="shared" si="22"/>
        <v>0</v>
      </c>
      <c r="AU54" s="79">
        <f t="shared" si="22"/>
        <v>0</v>
      </c>
      <c r="AV54" s="79">
        <f t="shared" si="22"/>
        <v>0</v>
      </c>
      <c r="AW54" s="79">
        <f t="shared" si="22"/>
        <v>0</v>
      </c>
      <c r="AX54" s="79">
        <f t="shared" si="22"/>
        <v>0</v>
      </c>
      <c r="AY54" s="79">
        <f t="shared" si="22"/>
        <v>0</v>
      </c>
      <c r="AZ54" s="79">
        <f t="shared" si="22"/>
        <v>0</v>
      </c>
      <c r="BA54" s="79">
        <f t="shared" si="22"/>
        <v>0</v>
      </c>
      <c r="BB54" s="79">
        <f t="shared" si="22"/>
        <v>0</v>
      </c>
      <c r="BC54" s="79">
        <f t="shared" si="22"/>
        <v>0</v>
      </c>
      <c r="BD54" s="79">
        <f t="shared" si="22"/>
        <v>0</v>
      </c>
      <c r="BE54" s="79">
        <f t="shared" si="22"/>
        <v>0</v>
      </c>
      <c r="BF54" s="79">
        <f t="shared" si="22"/>
        <v>0</v>
      </c>
      <c r="BG54" s="79">
        <f t="shared" si="22"/>
        <v>0</v>
      </c>
      <c r="BH54" s="79">
        <f t="shared" si="22"/>
        <v>0</v>
      </c>
      <c r="BI54" s="79">
        <f t="shared" si="22"/>
        <v>0</v>
      </c>
      <c r="BJ54" s="79">
        <f t="shared" si="22"/>
        <v>0</v>
      </c>
      <c r="BK54" s="79">
        <f t="shared" si="22"/>
        <v>0</v>
      </c>
      <c r="BL54" s="79">
        <f t="shared" si="22"/>
        <v>0</v>
      </c>
      <c r="BM54" s="79">
        <f t="shared" si="22"/>
        <v>0</v>
      </c>
      <c r="BN54" s="79">
        <f t="shared" si="22"/>
        <v>0</v>
      </c>
      <c r="BO54" s="79">
        <f t="shared" si="22"/>
        <v>0</v>
      </c>
      <c r="BP54" s="79">
        <f t="shared" si="22"/>
        <v>0</v>
      </c>
      <c r="BQ54" s="79">
        <f t="shared" si="22"/>
        <v>0</v>
      </c>
      <c r="BR54" s="4"/>
    </row>
    <row r="55" spans="1:72" ht="15.75" customHeight="1">
      <c r="A55" s="63"/>
      <c r="B55" s="63"/>
      <c r="C55" s="63"/>
      <c r="D55" s="63"/>
      <c r="E55" s="63"/>
      <c r="F55" s="63"/>
      <c r="G55" s="63"/>
      <c r="H55" s="63"/>
      <c r="I55" s="63"/>
      <c r="J55" s="79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"/>
    </row>
    <row r="56" spans="1:72" ht="15.75" customHeight="1">
      <c r="A56" s="63"/>
      <c r="B56" s="63"/>
      <c r="C56" s="63" t="s">
        <v>110</v>
      </c>
      <c r="D56" s="63"/>
      <c r="E56" s="63"/>
      <c r="F56" s="63"/>
      <c r="G56" s="63"/>
      <c r="H56" s="63"/>
      <c r="I56" s="63"/>
      <c r="J56" s="105">
        <v>0</v>
      </c>
      <c r="K56" s="105">
        <v>0</v>
      </c>
      <c r="L56" s="105">
        <v>0</v>
      </c>
      <c r="M56" s="105">
        <v>0</v>
      </c>
      <c r="N56" s="105">
        <v>0</v>
      </c>
      <c r="O56" s="105">
        <v>0</v>
      </c>
      <c r="P56" s="105">
        <v>0</v>
      </c>
      <c r="Q56" s="105">
        <v>0</v>
      </c>
      <c r="R56" s="105">
        <v>0</v>
      </c>
      <c r="S56" s="105">
        <v>0</v>
      </c>
      <c r="T56" s="105">
        <v>0</v>
      </c>
      <c r="U56" s="105">
        <v>0</v>
      </c>
      <c r="V56" s="105">
        <v>0</v>
      </c>
      <c r="W56" s="105">
        <v>0</v>
      </c>
      <c r="X56" s="105">
        <v>0</v>
      </c>
      <c r="Y56" s="105">
        <v>0</v>
      </c>
      <c r="Z56" s="105">
        <v>0</v>
      </c>
      <c r="AA56" s="105">
        <v>0</v>
      </c>
      <c r="AB56" s="105">
        <v>0</v>
      </c>
      <c r="AC56" s="105">
        <v>0</v>
      </c>
      <c r="AD56" s="105">
        <v>0</v>
      </c>
      <c r="AE56" s="105">
        <v>0</v>
      </c>
      <c r="AF56" s="105">
        <v>0</v>
      </c>
      <c r="AG56" s="105">
        <v>0</v>
      </c>
      <c r="AH56" s="105">
        <v>0</v>
      </c>
      <c r="AI56" s="105">
        <v>0</v>
      </c>
      <c r="AJ56" s="105">
        <v>0</v>
      </c>
      <c r="AK56" s="105">
        <v>0</v>
      </c>
      <c r="AL56" s="105">
        <v>0</v>
      </c>
      <c r="AM56" s="105">
        <v>0</v>
      </c>
      <c r="AN56" s="105">
        <v>0</v>
      </c>
      <c r="AO56" s="105">
        <v>0</v>
      </c>
      <c r="AP56" s="105">
        <v>0</v>
      </c>
      <c r="AQ56" s="105">
        <v>0</v>
      </c>
      <c r="AR56" s="105">
        <v>0</v>
      </c>
      <c r="AS56" s="105">
        <v>0</v>
      </c>
      <c r="AT56" s="105">
        <v>0</v>
      </c>
      <c r="AU56" s="105">
        <v>0</v>
      </c>
      <c r="AV56" s="105">
        <v>0</v>
      </c>
      <c r="AW56" s="105">
        <v>0</v>
      </c>
      <c r="AX56" s="105">
        <v>0</v>
      </c>
      <c r="AY56" s="105">
        <v>0</v>
      </c>
      <c r="AZ56" s="105">
        <v>0</v>
      </c>
      <c r="BA56" s="105">
        <v>0</v>
      </c>
      <c r="BB56" s="105">
        <v>0</v>
      </c>
      <c r="BC56" s="105">
        <v>0</v>
      </c>
      <c r="BD56" s="105">
        <v>0</v>
      </c>
      <c r="BE56" s="105">
        <v>0</v>
      </c>
      <c r="BF56" s="105">
        <v>0</v>
      </c>
      <c r="BG56" s="105">
        <v>0</v>
      </c>
      <c r="BH56" s="105">
        <v>0</v>
      </c>
      <c r="BI56" s="105">
        <v>0</v>
      </c>
      <c r="BJ56" s="105">
        <v>0</v>
      </c>
      <c r="BK56" s="105">
        <v>0</v>
      </c>
      <c r="BL56" s="105">
        <v>0</v>
      </c>
      <c r="BM56" s="105">
        <v>0</v>
      </c>
      <c r="BN56" s="105">
        <v>0</v>
      </c>
      <c r="BO56" s="105">
        <v>0</v>
      </c>
      <c r="BP56" s="105">
        <v>0</v>
      </c>
      <c r="BQ56" s="105">
        <v>0</v>
      </c>
      <c r="BR56" s="4"/>
    </row>
    <row r="57" spans="1:72" ht="15.75" customHeight="1">
      <c r="A57" s="63"/>
      <c r="B57" s="63"/>
      <c r="C57" s="63"/>
      <c r="D57" s="63" t="s">
        <v>100</v>
      </c>
      <c r="E57" s="63"/>
      <c r="F57" s="63"/>
      <c r="G57" s="63"/>
      <c r="H57" s="63"/>
      <c r="I57" s="63"/>
      <c r="J57" s="79">
        <f t="shared" ref="J57:BQ57" si="23">J56/J26</f>
        <v>0</v>
      </c>
      <c r="K57" s="79">
        <f t="shared" si="23"/>
        <v>0</v>
      </c>
      <c r="L57" s="79">
        <f t="shared" si="23"/>
        <v>0</v>
      </c>
      <c r="M57" s="79">
        <f t="shared" si="23"/>
        <v>0</v>
      </c>
      <c r="N57" s="79">
        <f t="shared" si="23"/>
        <v>0</v>
      </c>
      <c r="O57" s="79">
        <f t="shared" si="23"/>
        <v>0</v>
      </c>
      <c r="P57" s="79">
        <f t="shared" si="23"/>
        <v>0</v>
      </c>
      <c r="Q57" s="79">
        <f t="shared" si="23"/>
        <v>0</v>
      </c>
      <c r="R57" s="79">
        <f t="shared" si="23"/>
        <v>0</v>
      </c>
      <c r="S57" s="79">
        <f t="shared" si="23"/>
        <v>0</v>
      </c>
      <c r="T57" s="79">
        <f t="shared" si="23"/>
        <v>0</v>
      </c>
      <c r="U57" s="79">
        <f t="shared" si="23"/>
        <v>0</v>
      </c>
      <c r="V57" s="79">
        <f t="shared" si="23"/>
        <v>0</v>
      </c>
      <c r="W57" s="79">
        <f t="shared" si="23"/>
        <v>0</v>
      </c>
      <c r="X57" s="79">
        <f t="shared" si="23"/>
        <v>0</v>
      </c>
      <c r="Y57" s="79">
        <f t="shared" si="23"/>
        <v>0</v>
      </c>
      <c r="Z57" s="79">
        <f t="shared" si="23"/>
        <v>0</v>
      </c>
      <c r="AA57" s="79">
        <f t="shared" si="23"/>
        <v>0</v>
      </c>
      <c r="AB57" s="79">
        <f t="shared" si="23"/>
        <v>0</v>
      </c>
      <c r="AC57" s="79">
        <f t="shared" si="23"/>
        <v>0</v>
      </c>
      <c r="AD57" s="79">
        <f t="shared" si="23"/>
        <v>0</v>
      </c>
      <c r="AE57" s="79">
        <f t="shared" si="23"/>
        <v>0</v>
      </c>
      <c r="AF57" s="79">
        <f t="shared" si="23"/>
        <v>0</v>
      </c>
      <c r="AG57" s="79">
        <f t="shared" si="23"/>
        <v>0</v>
      </c>
      <c r="AH57" s="79">
        <f t="shared" si="23"/>
        <v>0</v>
      </c>
      <c r="AI57" s="79">
        <f t="shared" si="23"/>
        <v>0</v>
      </c>
      <c r="AJ57" s="79">
        <f t="shared" si="23"/>
        <v>0</v>
      </c>
      <c r="AK57" s="79">
        <f t="shared" si="23"/>
        <v>0</v>
      </c>
      <c r="AL57" s="79">
        <f t="shared" si="23"/>
        <v>0</v>
      </c>
      <c r="AM57" s="79">
        <f t="shared" si="23"/>
        <v>0</v>
      </c>
      <c r="AN57" s="79">
        <f t="shared" si="23"/>
        <v>0</v>
      </c>
      <c r="AO57" s="79">
        <f t="shared" si="23"/>
        <v>0</v>
      </c>
      <c r="AP57" s="79">
        <f t="shared" si="23"/>
        <v>0</v>
      </c>
      <c r="AQ57" s="79">
        <f t="shared" si="23"/>
        <v>0</v>
      </c>
      <c r="AR57" s="79">
        <f t="shared" si="23"/>
        <v>0</v>
      </c>
      <c r="AS57" s="79">
        <f t="shared" si="23"/>
        <v>0</v>
      </c>
      <c r="AT57" s="79">
        <f t="shared" si="23"/>
        <v>0</v>
      </c>
      <c r="AU57" s="79">
        <f t="shared" si="23"/>
        <v>0</v>
      </c>
      <c r="AV57" s="79">
        <f t="shared" si="23"/>
        <v>0</v>
      </c>
      <c r="AW57" s="79">
        <f t="shared" si="23"/>
        <v>0</v>
      </c>
      <c r="AX57" s="79">
        <f t="shared" si="23"/>
        <v>0</v>
      </c>
      <c r="AY57" s="79">
        <f t="shared" si="23"/>
        <v>0</v>
      </c>
      <c r="AZ57" s="79">
        <f t="shared" si="23"/>
        <v>0</v>
      </c>
      <c r="BA57" s="79">
        <f t="shared" si="23"/>
        <v>0</v>
      </c>
      <c r="BB57" s="79">
        <f t="shared" si="23"/>
        <v>0</v>
      </c>
      <c r="BC57" s="79">
        <f t="shared" si="23"/>
        <v>0</v>
      </c>
      <c r="BD57" s="79">
        <f t="shared" si="23"/>
        <v>0</v>
      </c>
      <c r="BE57" s="79">
        <f t="shared" si="23"/>
        <v>0</v>
      </c>
      <c r="BF57" s="79">
        <f t="shared" si="23"/>
        <v>0</v>
      </c>
      <c r="BG57" s="79">
        <f t="shared" si="23"/>
        <v>0</v>
      </c>
      <c r="BH57" s="79">
        <f t="shared" si="23"/>
        <v>0</v>
      </c>
      <c r="BI57" s="79">
        <f t="shared" si="23"/>
        <v>0</v>
      </c>
      <c r="BJ57" s="79">
        <f t="shared" si="23"/>
        <v>0</v>
      </c>
      <c r="BK57" s="79">
        <f t="shared" si="23"/>
        <v>0</v>
      </c>
      <c r="BL57" s="79">
        <f t="shared" si="23"/>
        <v>0</v>
      </c>
      <c r="BM57" s="79">
        <f t="shared" si="23"/>
        <v>0</v>
      </c>
      <c r="BN57" s="79">
        <f t="shared" si="23"/>
        <v>0</v>
      </c>
      <c r="BO57" s="79">
        <f t="shared" si="23"/>
        <v>0</v>
      </c>
      <c r="BP57" s="79">
        <f t="shared" si="23"/>
        <v>0</v>
      </c>
      <c r="BQ57" s="79">
        <f t="shared" si="23"/>
        <v>0</v>
      </c>
      <c r="BR57" s="4"/>
    </row>
    <row r="58" spans="1:72" ht="15.75" customHeight="1">
      <c r="A58" s="63"/>
      <c r="B58" s="63"/>
      <c r="C58" s="63"/>
      <c r="D58" s="63"/>
      <c r="E58" s="63"/>
      <c r="F58" s="63"/>
      <c r="G58" s="63"/>
      <c r="H58" s="63"/>
      <c r="I58" s="63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4"/>
    </row>
    <row r="59" spans="1:72" ht="15.75" customHeight="1">
      <c r="A59" s="68" t="s">
        <v>87</v>
      </c>
      <c r="B59" s="14"/>
      <c r="C59" s="68"/>
      <c r="D59" s="68"/>
      <c r="E59" s="115"/>
      <c r="F59" s="115"/>
      <c r="G59" s="115"/>
      <c r="H59" s="115"/>
      <c r="I59" s="115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5"/>
      <c r="BS59" s="14"/>
      <c r="BT59" s="14"/>
    </row>
    <row r="60" spans="1:72" ht="15.75" customHeight="1">
      <c r="A60" s="71"/>
      <c r="B60" s="3"/>
      <c r="C60" s="71"/>
      <c r="D60" s="71"/>
      <c r="E60" s="116"/>
      <c r="F60" s="116"/>
      <c r="G60" s="116"/>
      <c r="H60" s="116"/>
      <c r="I60" s="116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15"/>
      <c r="BS60" s="3"/>
      <c r="BT60" s="3"/>
    </row>
    <row r="61" spans="1:72" ht="15.75" customHeight="1">
      <c r="A61" s="75"/>
      <c r="B61" s="75" t="s">
        <v>112</v>
      </c>
      <c r="C61" s="75"/>
      <c r="D61" s="75"/>
      <c r="E61" s="75"/>
      <c r="F61" s="75"/>
      <c r="G61" s="75"/>
      <c r="H61" s="75"/>
      <c r="I61" s="75"/>
      <c r="J61" s="117"/>
      <c r="K61" s="117"/>
      <c r="L61" s="117"/>
      <c r="M61" s="117"/>
      <c r="N61" s="117"/>
      <c r="O61" s="117"/>
      <c r="P61" s="117"/>
      <c r="Q61" s="117"/>
      <c r="R61" s="117"/>
      <c r="S61" s="117"/>
      <c r="T61" s="117"/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0"/>
      <c r="BS61" s="75"/>
      <c r="BT61" s="75"/>
    </row>
    <row r="62" spans="1:72" ht="15.75" customHeight="1">
      <c r="A62" s="71"/>
      <c r="B62" s="3"/>
      <c r="C62" s="63" t="s">
        <v>26</v>
      </c>
      <c r="D62" s="71"/>
      <c r="E62" s="116"/>
      <c r="F62" s="116"/>
      <c r="G62" s="116"/>
      <c r="H62" s="116"/>
      <c r="I62" s="99"/>
      <c r="J62" s="99">
        <f t="shared" ref="J62:BQ62" si="24">J72/J25</f>
        <v>500</v>
      </c>
      <c r="K62" s="99">
        <f t="shared" si="24"/>
        <v>500</v>
      </c>
      <c r="L62" s="99">
        <f t="shared" si="24"/>
        <v>500</v>
      </c>
      <c r="M62" s="99">
        <f t="shared" si="24"/>
        <v>500</v>
      </c>
      <c r="N62" s="99">
        <f t="shared" si="24"/>
        <v>499.99999999999994</v>
      </c>
      <c r="O62" s="99">
        <f t="shared" si="24"/>
        <v>500</v>
      </c>
      <c r="P62" s="99">
        <f t="shared" si="24"/>
        <v>500</v>
      </c>
      <c r="Q62" s="99">
        <f t="shared" si="24"/>
        <v>500.00000000000017</v>
      </c>
      <c r="R62" s="99">
        <f t="shared" si="24"/>
        <v>500.00000000000006</v>
      </c>
      <c r="S62" s="99">
        <f t="shared" si="24"/>
        <v>500</v>
      </c>
      <c r="T62" s="99">
        <f t="shared" si="24"/>
        <v>500.00000000000006</v>
      </c>
      <c r="U62" s="99">
        <f t="shared" si="24"/>
        <v>500.00000000000006</v>
      </c>
      <c r="V62" s="99">
        <f t="shared" si="24"/>
        <v>500.00000000000006</v>
      </c>
      <c r="W62" s="99">
        <f t="shared" si="24"/>
        <v>499.99999999999994</v>
      </c>
      <c r="X62" s="99">
        <f t="shared" si="24"/>
        <v>500</v>
      </c>
      <c r="Y62" s="99">
        <f t="shared" si="24"/>
        <v>499.99999999999994</v>
      </c>
      <c r="Z62" s="99">
        <f t="shared" si="24"/>
        <v>500</v>
      </c>
      <c r="AA62" s="99">
        <f t="shared" si="24"/>
        <v>499.99999999999989</v>
      </c>
      <c r="AB62" s="99">
        <f t="shared" si="24"/>
        <v>499.99999999999977</v>
      </c>
      <c r="AC62" s="99">
        <f t="shared" si="24"/>
        <v>500.00000000000011</v>
      </c>
      <c r="AD62" s="99">
        <f t="shared" si="24"/>
        <v>499.99999999999983</v>
      </c>
      <c r="AE62" s="99">
        <f t="shared" si="24"/>
        <v>499.99999999999994</v>
      </c>
      <c r="AF62" s="99">
        <f t="shared" si="24"/>
        <v>500</v>
      </c>
      <c r="AG62" s="99">
        <f t="shared" si="24"/>
        <v>499.99999999999994</v>
      </c>
      <c r="AH62" s="99">
        <f t="shared" si="24"/>
        <v>500.00000000000006</v>
      </c>
      <c r="AI62" s="99">
        <f t="shared" si="24"/>
        <v>499.99999999999983</v>
      </c>
      <c r="AJ62" s="99">
        <f t="shared" si="24"/>
        <v>499.99999999999983</v>
      </c>
      <c r="AK62" s="99">
        <f t="shared" si="24"/>
        <v>500.00000000000006</v>
      </c>
      <c r="AL62" s="99">
        <f t="shared" si="24"/>
        <v>500.00000000000023</v>
      </c>
      <c r="AM62" s="99">
        <f t="shared" si="24"/>
        <v>499.99999999999989</v>
      </c>
      <c r="AN62" s="99">
        <f t="shared" si="24"/>
        <v>500.00000000000023</v>
      </c>
      <c r="AO62" s="99">
        <f t="shared" si="24"/>
        <v>500</v>
      </c>
      <c r="AP62" s="99">
        <f t="shared" si="24"/>
        <v>500.00000000000011</v>
      </c>
      <c r="AQ62" s="99">
        <f t="shared" si="24"/>
        <v>499.99999999999989</v>
      </c>
      <c r="AR62" s="99">
        <f t="shared" si="24"/>
        <v>499.99999999999983</v>
      </c>
      <c r="AS62" s="99">
        <f t="shared" si="24"/>
        <v>499.99999999999994</v>
      </c>
      <c r="AT62" s="99">
        <f t="shared" si="24"/>
        <v>499.99999999999994</v>
      </c>
      <c r="AU62" s="99">
        <f t="shared" si="24"/>
        <v>499.99999999999994</v>
      </c>
      <c r="AV62" s="99">
        <f t="shared" si="24"/>
        <v>499.99999999999966</v>
      </c>
      <c r="AW62" s="99">
        <f t="shared" si="24"/>
        <v>500.00000000000006</v>
      </c>
      <c r="AX62" s="99">
        <f t="shared" si="24"/>
        <v>499.99999999999994</v>
      </c>
      <c r="AY62" s="99">
        <f t="shared" si="24"/>
        <v>499.99999999999994</v>
      </c>
      <c r="AZ62" s="99">
        <f t="shared" si="24"/>
        <v>499.99999999999966</v>
      </c>
      <c r="BA62" s="99">
        <f t="shared" si="24"/>
        <v>500</v>
      </c>
      <c r="BB62" s="99">
        <f t="shared" si="24"/>
        <v>500</v>
      </c>
      <c r="BC62" s="99">
        <f t="shared" si="24"/>
        <v>499.99999999999972</v>
      </c>
      <c r="BD62" s="99">
        <f t="shared" si="24"/>
        <v>499.99999999999983</v>
      </c>
      <c r="BE62" s="99">
        <f t="shared" si="24"/>
        <v>500.00000000000006</v>
      </c>
      <c r="BF62" s="99">
        <f t="shared" si="24"/>
        <v>500.00000000000028</v>
      </c>
      <c r="BG62" s="99">
        <f t="shared" si="24"/>
        <v>500.00000000000017</v>
      </c>
      <c r="BH62" s="99">
        <f t="shared" si="24"/>
        <v>500.00000000000011</v>
      </c>
      <c r="BI62" s="99">
        <f t="shared" si="24"/>
        <v>500.00000000000011</v>
      </c>
      <c r="BJ62" s="99">
        <f t="shared" si="24"/>
        <v>500.00000000000006</v>
      </c>
      <c r="BK62" s="99">
        <f t="shared" si="24"/>
        <v>500.00000000000034</v>
      </c>
      <c r="BL62" s="99">
        <f t="shared" si="24"/>
        <v>500.00000000000023</v>
      </c>
      <c r="BM62" s="99">
        <f t="shared" si="24"/>
        <v>500.00000000000017</v>
      </c>
      <c r="BN62" s="99">
        <f t="shared" si="24"/>
        <v>500.00000000000023</v>
      </c>
      <c r="BO62" s="99">
        <f t="shared" si="24"/>
        <v>500.00000000000006</v>
      </c>
      <c r="BP62" s="99">
        <f t="shared" si="24"/>
        <v>500.00000000000011</v>
      </c>
      <c r="BQ62" s="99">
        <f t="shared" si="24"/>
        <v>500</v>
      </c>
      <c r="BR62" s="15"/>
      <c r="BS62" s="3"/>
      <c r="BT62" s="3"/>
    </row>
    <row r="63" spans="1:72" ht="15.75" customHeight="1">
      <c r="A63" s="71"/>
      <c r="B63" s="3"/>
      <c r="C63" s="63" t="s">
        <v>39</v>
      </c>
      <c r="D63" s="71"/>
      <c r="E63" s="116"/>
      <c r="F63" s="116"/>
      <c r="G63" s="116"/>
      <c r="H63" s="116"/>
      <c r="I63" s="99"/>
      <c r="J63" s="99">
        <f t="shared" ref="J63:BQ63" si="25">J73/J26</f>
        <v>1000</v>
      </c>
      <c r="K63" s="99">
        <f t="shared" si="25"/>
        <v>999.99999999999989</v>
      </c>
      <c r="L63" s="99">
        <f t="shared" si="25"/>
        <v>1000</v>
      </c>
      <c r="M63" s="99">
        <f t="shared" si="25"/>
        <v>1000</v>
      </c>
      <c r="N63" s="99">
        <f t="shared" si="25"/>
        <v>1000</v>
      </c>
      <c r="O63" s="99">
        <f t="shared" si="25"/>
        <v>1000</v>
      </c>
      <c r="P63" s="99">
        <f t="shared" si="25"/>
        <v>1000</v>
      </c>
      <c r="Q63" s="99">
        <f t="shared" si="25"/>
        <v>1000.0000000000001</v>
      </c>
      <c r="R63" s="99">
        <f t="shared" si="25"/>
        <v>1000.0000000000001</v>
      </c>
      <c r="S63" s="99">
        <f t="shared" si="25"/>
        <v>1000.0000000000002</v>
      </c>
      <c r="T63" s="99">
        <f t="shared" si="25"/>
        <v>1000</v>
      </c>
      <c r="U63" s="99">
        <f t="shared" si="25"/>
        <v>1000</v>
      </c>
      <c r="V63" s="99">
        <f t="shared" si="25"/>
        <v>1000.0000000000001</v>
      </c>
      <c r="W63" s="99">
        <f t="shared" si="25"/>
        <v>1000.0000000000002</v>
      </c>
      <c r="X63" s="99">
        <f t="shared" si="25"/>
        <v>1000.0000000000005</v>
      </c>
      <c r="Y63" s="99">
        <f t="shared" si="25"/>
        <v>1000.0000000000003</v>
      </c>
      <c r="Z63" s="99">
        <f t="shared" si="25"/>
        <v>1000.0000000000005</v>
      </c>
      <c r="AA63" s="99">
        <f t="shared" si="25"/>
        <v>1000.0000000000003</v>
      </c>
      <c r="AB63" s="99">
        <f t="shared" si="25"/>
        <v>1000.0000000000002</v>
      </c>
      <c r="AC63" s="99">
        <f t="shared" si="25"/>
        <v>1000.0000000000003</v>
      </c>
      <c r="AD63" s="99">
        <f t="shared" si="25"/>
        <v>1000.0000000000002</v>
      </c>
      <c r="AE63" s="99">
        <f t="shared" si="25"/>
        <v>999.99999999999989</v>
      </c>
      <c r="AF63" s="99">
        <f t="shared" si="25"/>
        <v>999.99999999999989</v>
      </c>
      <c r="AG63" s="99">
        <f t="shared" si="25"/>
        <v>999.99999999999966</v>
      </c>
      <c r="AH63" s="99">
        <f t="shared" si="25"/>
        <v>999.99999999999977</v>
      </c>
      <c r="AI63" s="99">
        <f t="shared" si="25"/>
        <v>1000</v>
      </c>
      <c r="AJ63" s="99">
        <f t="shared" si="25"/>
        <v>999.99999999999977</v>
      </c>
      <c r="AK63" s="99">
        <f t="shared" si="25"/>
        <v>1000</v>
      </c>
      <c r="AL63" s="99">
        <f t="shared" si="25"/>
        <v>999.99999999999977</v>
      </c>
      <c r="AM63" s="99">
        <f t="shared" si="25"/>
        <v>999.99999999999977</v>
      </c>
      <c r="AN63" s="99">
        <f t="shared" si="25"/>
        <v>999.99999999999977</v>
      </c>
      <c r="AO63" s="99">
        <f t="shared" si="25"/>
        <v>999.99999999999977</v>
      </c>
      <c r="AP63" s="99">
        <f t="shared" si="25"/>
        <v>999.99999999999977</v>
      </c>
      <c r="AQ63" s="99">
        <f t="shared" si="25"/>
        <v>1000</v>
      </c>
      <c r="AR63" s="99">
        <f t="shared" si="25"/>
        <v>1000.0000000000001</v>
      </c>
      <c r="AS63" s="99">
        <f t="shared" si="25"/>
        <v>999.99999999999989</v>
      </c>
      <c r="AT63" s="99">
        <f t="shared" si="25"/>
        <v>999.99999999999989</v>
      </c>
      <c r="AU63" s="99">
        <f t="shared" si="25"/>
        <v>999.99999999999977</v>
      </c>
      <c r="AV63" s="99">
        <f t="shared" si="25"/>
        <v>999.99999999999977</v>
      </c>
      <c r="AW63" s="99">
        <f t="shared" si="25"/>
        <v>1000</v>
      </c>
      <c r="AX63" s="99">
        <f t="shared" si="25"/>
        <v>1000.0000000000001</v>
      </c>
      <c r="AY63" s="99">
        <f t="shared" si="25"/>
        <v>1000.0000000000001</v>
      </c>
      <c r="AZ63" s="99">
        <f t="shared" si="25"/>
        <v>1000</v>
      </c>
      <c r="BA63" s="99">
        <f t="shared" si="25"/>
        <v>999.99999999999989</v>
      </c>
      <c r="BB63" s="99">
        <f t="shared" si="25"/>
        <v>999.99999999999966</v>
      </c>
      <c r="BC63" s="99">
        <f t="shared" si="25"/>
        <v>999.99999999999966</v>
      </c>
      <c r="BD63" s="99">
        <f t="shared" si="25"/>
        <v>999.99999999999966</v>
      </c>
      <c r="BE63" s="99">
        <f t="shared" si="25"/>
        <v>999.99999999999966</v>
      </c>
      <c r="BF63" s="99">
        <f t="shared" si="25"/>
        <v>999.99999999999966</v>
      </c>
      <c r="BG63" s="99">
        <f t="shared" si="25"/>
        <v>999.99999999999955</v>
      </c>
      <c r="BH63" s="99">
        <f t="shared" si="25"/>
        <v>999.99999999999977</v>
      </c>
      <c r="BI63" s="99">
        <f t="shared" si="25"/>
        <v>999.99999999999977</v>
      </c>
      <c r="BJ63" s="99">
        <f t="shared" si="25"/>
        <v>999.99999999999977</v>
      </c>
      <c r="BK63" s="99">
        <f t="shared" si="25"/>
        <v>999.99999999999989</v>
      </c>
      <c r="BL63" s="99">
        <f t="shared" si="25"/>
        <v>999.99999999999977</v>
      </c>
      <c r="BM63" s="99">
        <f t="shared" si="25"/>
        <v>999.99999999999955</v>
      </c>
      <c r="BN63" s="99">
        <f t="shared" si="25"/>
        <v>999.99999999999989</v>
      </c>
      <c r="BO63" s="99">
        <f t="shared" si="25"/>
        <v>1000.0000000000002</v>
      </c>
      <c r="BP63" s="99">
        <f t="shared" si="25"/>
        <v>1000.0000000000002</v>
      </c>
      <c r="BQ63" s="99">
        <f t="shared" si="25"/>
        <v>1000.0000000000007</v>
      </c>
      <c r="BR63" s="15"/>
      <c r="BS63" s="3"/>
      <c r="BT63" s="3"/>
    </row>
    <row r="64" spans="1:72" ht="15.75" customHeight="1">
      <c r="A64" s="71"/>
      <c r="B64" s="3"/>
      <c r="C64" s="63" t="s">
        <v>44</v>
      </c>
      <c r="D64" s="71"/>
      <c r="E64" s="116"/>
      <c r="F64" s="116"/>
      <c r="G64" s="116"/>
      <c r="H64" s="116"/>
      <c r="I64" s="99"/>
      <c r="J64" s="99">
        <f t="shared" ref="J64:BQ64" si="26">J74/J27</f>
        <v>2500</v>
      </c>
      <c r="K64" s="99">
        <f t="shared" si="26"/>
        <v>2500</v>
      </c>
      <c r="L64" s="99">
        <f t="shared" si="26"/>
        <v>2500</v>
      </c>
      <c r="M64" s="99">
        <f t="shared" si="26"/>
        <v>2500</v>
      </c>
      <c r="N64" s="99">
        <f t="shared" si="26"/>
        <v>2500</v>
      </c>
      <c r="O64" s="99">
        <f t="shared" si="26"/>
        <v>2500</v>
      </c>
      <c r="P64" s="99">
        <f t="shared" si="26"/>
        <v>2500</v>
      </c>
      <c r="Q64" s="99">
        <f t="shared" si="26"/>
        <v>2500</v>
      </c>
      <c r="R64" s="99">
        <f t="shared" si="26"/>
        <v>2500</v>
      </c>
      <c r="S64" s="99">
        <f t="shared" si="26"/>
        <v>2500</v>
      </c>
      <c r="T64" s="99">
        <f t="shared" si="26"/>
        <v>2500</v>
      </c>
      <c r="U64" s="99">
        <f t="shared" si="26"/>
        <v>2500</v>
      </c>
      <c r="V64" s="99">
        <f t="shared" si="26"/>
        <v>2499.9999999999995</v>
      </c>
      <c r="W64" s="99">
        <f t="shared" si="26"/>
        <v>2500</v>
      </c>
      <c r="X64" s="99">
        <f t="shared" si="26"/>
        <v>2499.9999999999995</v>
      </c>
      <c r="Y64" s="99">
        <f t="shared" si="26"/>
        <v>2500</v>
      </c>
      <c r="Z64" s="99">
        <f t="shared" si="26"/>
        <v>2500</v>
      </c>
      <c r="AA64" s="99">
        <f t="shared" si="26"/>
        <v>2500</v>
      </c>
      <c r="AB64" s="99">
        <f t="shared" si="26"/>
        <v>2500.0000000000005</v>
      </c>
      <c r="AC64" s="99">
        <f t="shared" si="26"/>
        <v>2500.0000000000005</v>
      </c>
      <c r="AD64" s="99">
        <f t="shared" si="26"/>
        <v>2500.0000000000005</v>
      </c>
      <c r="AE64" s="99">
        <f t="shared" si="26"/>
        <v>2500.0000000000005</v>
      </c>
      <c r="AF64" s="99">
        <f t="shared" si="26"/>
        <v>2500</v>
      </c>
      <c r="AG64" s="99">
        <f t="shared" si="26"/>
        <v>2499.9999999999995</v>
      </c>
      <c r="AH64" s="99">
        <f t="shared" si="26"/>
        <v>2500.0000000000005</v>
      </c>
      <c r="AI64" s="99">
        <f t="shared" si="26"/>
        <v>2500.0000000000005</v>
      </c>
      <c r="AJ64" s="99">
        <f t="shared" si="26"/>
        <v>2500.0000000000005</v>
      </c>
      <c r="AK64" s="99">
        <f t="shared" si="26"/>
        <v>2500</v>
      </c>
      <c r="AL64" s="99">
        <f t="shared" si="26"/>
        <v>2499.9999999999995</v>
      </c>
      <c r="AM64" s="99">
        <f t="shared" si="26"/>
        <v>2499.9999999999995</v>
      </c>
      <c r="AN64" s="99">
        <f t="shared" si="26"/>
        <v>2500.0000000000005</v>
      </c>
      <c r="AO64" s="99">
        <f t="shared" si="26"/>
        <v>2499.9999999999995</v>
      </c>
      <c r="AP64" s="99">
        <f t="shared" si="26"/>
        <v>2500.0000000000005</v>
      </c>
      <c r="AQ64" s="99">
        <f t="shared" si="26"/>
        <v>2500</v>
      </c>
      <c r="AR64" s="99">
        <f t="shared" si="26"/>
        <v>2500.0000000000009</v>
      </c>
      <c r="AS64" s="99">
        <f t="shared" si="26"/>
        <v>2500.0000000000009</v>
      </c>
      <c r="AT64" s="99">
        <f t="shared" si="26"/>
        <v>2500</v>
      </c>
      <c r="AU64" s="99">
        <f t="shared" si="26"/>
        <v>2499.9999999999991</v>
      </c>
      <c r="AV64" s="99">
        <f t="shared" si="26"/>
        <v>2499.9999999999991</v>
      </c>
      <c r="AW64" s="99">
        <f t="shared" si="26"/>
        <v>2500</v>
      </c>
      <c r="AX64" s="99">
        <f t="shared" si="26"/>
        <v>2499.9999999999995</v>
      </c>
      <c r="AY64" s="99">
        <f t="shared" si="26"/>
        <v>2499.9999999999995</v>
      </c>
      <c r="AZ64" s="99">
        <f t="shared" si="26"/>
        <v>2499.9999999999991</v>
      </c>
      <c r="BA64" s="99">
        <f t="shared" si="26"/>
        <v>2500</v>
      </c>
      <c r="BB64" s="99">
        <f t="shared" si="26"/>
        <v>2499.9999999999991</v>
      </c>
      <c r="BC64" s="99">
        <f t="shared" si="26"/>
        <v>2499.9999999999991</v>
      </c>
      <c r="BD64" s="99">
        <f t="shared" si="26"/>
        <v>2499.9999999999986</v>
      </c>
      <c r="BE64" s="99">
        <f t="shared" si="26"/>
        <v>2499.9999999999991</v>
      </c>
      <c r="BF64" s="99">
        <f t="shared" si="26"/>
        <v>2499.9999999999982</v>
      </c>
      <c r="BG64" s="99">
        <f t="shared" si="26"/>
        <v>2499.9999999999995</v>
      </c>
      <c r="BH64" s="99">
        <f t="shared" si="26"/>
        <v>2499.9999999999991</v>
      </c>
      <c r="BI64" s="99">
        <f t="shared" si="26"/>
        <v>2499.9999999999995</v>
      </c>
      <c r="BJ64" s="99">
        <f t="shared" si="26"/>
        <v>2499.9999999999995</v>
      </c>
      <c r="BK64" s="99">
        <f t="shared" si="26"/>
        <v>2500.0000000000005</v>
      </c>
      <c r="BL64" s="99">
        <f t="shared" si="26"/>
        <v>2500.0000000000009</v>
      </c>
      <c r="BM64" s="99">
        <f t="shared" si="26"/>
        <v>2500.0000000000018</v>
      </c>
      <c r="BN64" s="99">
        <f t="shared" si="26"/>
        <v>2500.0000000000014</v>
      </c>
      <c r="BO64" s="99">
        <f t="shared" si="26"/>
        <v>2500.0000000000009</v>
      </c>
      <c r="BP64" s="99">
        <f t="shared" si="26"/>
        <v>2500.0000000000009</v>
      </c>
      <c r="BQ64" s="99">
        <f t="shared" si="26"/>
        <v>2500.0000000000014</v>
      </c>
      <c r="BR64" s="15"/>
      <c r="BS64" s="3"/>
      <c r="BT64" s="3"/>
    </row>
    <row r="65" spans="1:72" ht="15.75" customHeight="1">
      <c r="A65" s="71"/>
      <c r="B65" s="3"/>
      <c r="C65" s="71"/>
      <c r="D65" s="71"/>
      <c r="E65" s="116"/>
      <c r="F65" s="116"/>
      <c r="G65" s="116"/>
      <c r="H65" s="116"/>
      <c r="I65" s="116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15"/>
      <c r="BS65" s="3"/>
      <c r="BT65" s="3"/>
    </row>
    <row r="66" spans="1:72" ht="15.75" customHeight="1">
      <c r="A66" s="75"/>
      <c r="B66" s="75" t="s">
        <v>114</v>
      </c>
      <c r="C66" s="75"/>
      <c r="D66" s="75"/>
      <c r="E66" s="75"/>
      <c r="F66" s="75"/>
      <c r="G66" s="75"/>
      <c r="H66" s="75"/>
      <c r="I66" s="75"/>
      <c r="J66" s="117"/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0"/>
      <c r="BS66" s="75"/>
      <c r="BT66" s="75"/>
    </row>
    <row r="67" spans="1:72" ht="15.75" customHeight="1">
      <c r="A67" s="71"/>
      <c r="B67" s="3"/>
      <c r="C67" s="63" t="s">
        <v>26</v>
      </c>
      <c r="D67" s="71"/>
      <c r="E67" s="116"/>
      <c r="F67" s="116"/>
      <c r="G67" s="116"/>
      <c r="H67" s="116"/>
      <c r="I67" s="99"/>
      <c r="J67" s="99">
        <f t="shared" ref="J67:BQ67" si="27">IFERROR(J81/J17,0)</f>
        <v>0</v>
      </c>
      <c r="K67" s="99">
        <f t="shared" si="27"/>
        <v>0</v>
      </c>
      <c r="L67" s="99">
        <f t="shared" si="27"/>
        <v>0</v>
      </c>
      <c r="M67" s="99">
        <f t="shared" si="27"/>
        <v>0</v>
      </c>
      <c r="N67" s="99">
        <f t="shared" si="27"/>
        <v>0</v>
      </c>
      <c r="O67" s="99">
        <f t="shared" si="27"/>
        <v>0</v>
      </c>
      <c r="P67" s="99">
        <f t="shared" si="27"/>
        <v>0</v>
      </c>
      <c r="Q67" s="99">
        <f t="shared" si="27"/>
        <v>3000</v>
      </c>
      <c r="R67" s="99">
        <f t="shared" si="27"/>
        <v>3000</v>
      </c>
      <c r="S67" s="99">
        <f t="shared" si="27"/>
        <v>3000</v>
      </c>
      <c r="T67" s="99">
        <f t="shared" si="27"/>
        <v>3000</v>
      </c>
      <c r="U67" s="99">
        <f t="shared" si="27"/>
        <v>3000</v>
      </c>
      <c r="V67" s="99">
        <f t="shared" si="27"/>
        <v>3000</v>
      </c>
      <c r="W67" s="99">
        <f t="shared" si="27"/>
        <v>3000</v>
      </c>
      <c r="X67" s="99">
        <f t="shared" si="27"/>
        <v>3000</v>
      </c>
      <c r="Y67" s="99">
        <f t="shared" si="27"/>
        <v>3000</v>
      </c>
      <c r="Z67" s="99">
        <f t="shared" si="27"/>
        <v>3000</v>
      </c>
      <c r="AA67" s="99">
        <f t="shared" si="27"/>
        <v>3000</v>
      </c>
      <c r="AB67" s="99">
        <f t="shared" si="27"/>
        <v>3000</v>
      </c>
      <c r="AC67" s="99">
        <f t="shared" si="27"/>
        <v>3000</v>
      </c>
      <c r="AD67" s="99">
        <f t="shared" si="27"/>
        <v>3000</v>
      </c>
      <c r="AE67" s="99">
        <f t="shared" si="27"/>
        <v>3000.0000000000005</v>
      </c>
      <c r="AF67" s="99">
        <f t="shared" si="27"/>
        <v>3000</v>
      </c>
      <c r="AG67" s="99">
        <f t="shared" si="27"/>
        <v>3000</v>
      </c>
      <c r="AH67" s="99">
        <f t="shared" si="27"/>
        <v>3000</v>
      </c>
      <c r="AI67" s="99">
        <f t="shared" si="27"/>
        <v>3000</v>
      </c>
      <c r="AJ67" s="99">
        <f t="shared" si="27"/>
        <v>3000</v>
      </c>
      <c r="AK67" s="99">
        <f t="shared" si="27"/>
        <v>3000</v>
      </c>
      <c r="AL67" s="99">
        <f t="shared" si="27"/>
        <v>3000</v>
      </c>
      <c r="AM67" s="99">
        <f t="shared" si="27"/>
        <v>3000</v>
      </c>
      <c r="AN67" s="99">
        <f t="shared" si="27"/>
        <v>3000</v>
      </c>
      <c r="AO67" s="99">
        <f t="shared" si="27"/>
        <v>3000</v>
      </c>
      <c r="AP67" s="99">
        <f t="shared" si="27"/>
        <v>3000</v>
      </c>
      <c r="AQ67" s="99">
        <f t="shared" si="27"/>
        <v>3000</v>
      </c>
      <c r="AR67" s="99">
        <f t="shared" si="27"/>
        <v>3000</v>
      </c>
      <c r="AS67" s="99">
        <f t="shared" si="27"/>
        <v>3000</v>
      </c>
      <c r="AT67" s="99">
        <f t="shared" si="27"/>
        <v>3000</v>
      </c>
      <c r="AU67" s="99">
        <f t="shared" si="27"/>
        <v>3000</v>
      </c>
      <c r="AV67" s="99">
        <f t="shared" si="27"/>
        <v>3000</v>
      </c>
      <c r="AW67" s="99">
        <f t="shared" si="27"/>
        <v>3000</v>
      </c>
      <c r="AX67" s="99">
        <f t="shared" si="27"/>
        <v>3000</v>
      </c>
      <c r="AY67" s="99">
        <f t="shared" si="27"/>
        <v>3000</v>
      </c>
      <c r="AZ67" s="99">
        <f t="shared" si="27"/>
        <v>3000</v>
      </c>
      <c r="BA67" s="99">
        <f t="shared" si="27"/>
        <v>3000</v>
      </c>
      <c r="BB67" s="99">
        <f t="shared" si="27"/>
        <v>3000</v>
      </c>
      <c r="BC67" s="99">
        <f t="shared" si="27"/>
        <v>3000</v>
      </c>
      <c r="BD67" s="99">
        <f t="shared" si="27"/>
        <v>3000</v>
      </c>
      <c r="BE67" s="99">
        <f t="shared" si="27"/>
        <v>3000</v>
      </c>
      <c r="BF67" s="99">
        <f t="shared" si="27"/>
        <v>3000</v>
      </c>
      <c r="BG67" s="99">
        <f t="shared" si="27"/>
        <v>3000</v>
      </c>
      <c r="BH67" s="99">
        <f t="shared" si="27"/>
        <v>3000</v>
      </c>
      <c r="BI67" s="99">
        <f t="shared" si="27"/>
        <v>3000</v>
      </c>
      <c r="BJ67" s="99">
        <f t="shared" si="27"/>
        <v>3000</v>
      </c>
      <c r="BK67" s="99">
        <f t="shared" si="27"/>
        <v>3000</v>
      </c>
      <c r="BL67" s="99">
        <f t="shared" si="27"/>
        <v>3000</v>
      </c>
      <c r="BM67" s="99">
        <f t="shared" si="27"/>
        <v>3000</v>
      </c>
      <c r="BN67" s="99">
        <f t="shared" si="27"/>
        <v>3000</v>
      </c>
      <c r="BO67" s="99">
        <f t="shared" si="27"/>
        <v>3000</v>
      </c>
      <c r="BP67" s="99">
        <f t="shared" si="27"/>
        <v>3000</v>
      </c>
      <c r="BQ67" s="99">
        <f t="shared" si="27"/>
        <v>3000</v>
      </c>
      <c r="BR67" s="15"/>
      <c r="BS67" s="3"/>
      <c r="BT67" s="3"/>
    </row>
    <row r="68" spans="1:72" ht="15.75" customHeight="1">
      <c r="A68" s="71"/>
      <c r="B68" s="3"/>
      <c r="C68" s="63" t="s">
        <v>39</v>
      </c>
      <c r="D68" s="71"/>
      <c r="E68" s="116"/>
      <c r="F68" s="116"/>
      <c r="G68" s="116"/>
      <c r="H68" s="116"/>
      <c r="I68" s="99"/>
      <c r="J68" s="99">
        <f t="shared" ref="J68:BQ68" si="28">IFERROR(J82/J19,0)</f>
        <v>0</v>
      </c>
      <c r="K68" s="99">
        <f t="shared" si="28"/>
        <v>0</v>
      </c>
      <c r="L68" s="99">
        <f t="shared" si="28"/>
        <v>0</v>
      </c>
      <c r="M68" s="99">
        <f t="shared" si="28"/>
        <v>0</v>
      </c>
      <c r="N68" s="99">
        <f t="shared" si="28"/>
        <v>0</v>
      </c>
      <c r="O68" s="99">
        <f t="shared" si="28"/>
        <v>0</v>
      </c>
      <c r="P68" s="99">
        <f t="shared" si="28"/>
        <v>0</v>
      </c>
      <c r="Q68" s="99">
        <f t="shared" si="28"/>
        <v>5000</v>
      </c>
      <c r="R68" s="99">
        <f t="shared" si="28"/>
        <v>5000</v>
      </c>
      <c r="S68" s="99">
        <f t="shared" si="28"/>
        <v>5000</v>
      </c>
      <c r="T68" s="99">
        <f t="shared" si="28"/>
        <v>5000</v>
      </c>
      <c r="U68" s="99">
        <f t="shared" si="28"/>
        <v>5000</v>
      </c>
      <c r="V68" s="99">
        <f t="shared" si="28"/>
        <v>5000</v>
      </c>
      <c r="W68" s="99">
        <f t="shared" si="28"/>
        <v>5000</v>
      </c>
      <c r="X68" s="99">
        <f t="shared" si="28"/>
        <v>5000</v>
      </c>
      <c r="Y68" s="99">
        <f t="shared" si="28"/>
        <v>5000</v>
      </c>
      <c r="Z68" s="99">
        <f t="shared" si="28"/>
        <v>5000</v>
      </c>
      <c r="AA68" s="99">
        <f t="shared" si="28"/>
        <v>5000</v>
      </c>
      <c r="AB68" s="99">
        <f t="shared" si="28"/>
        <v>5000</v>
      </c>
      <c r="AC68" s="99">
        <f t="shared" si="28"/>
        <v>5000</v>
      </c>
      <c r="AD68" s="99">
        <f t="shared" si="28"/>
        <v>5000</v>
      </c>
      <c r="AE68" s="99">
        <f t="shared" si="28"/>
        <v>5000</v>
      </c>
      <c r="AF68" s="99">
        <f t="shared" si="28"/>
        <v>5000</v>
      </c>
      <c r="AG68" s="99">
        <f t="shared" si="28"/>
        <v>5000</v>
      </c>
      <c r="AH68" s="99">
        <f t="shared" si="28"/>
        <v>5000</v>
      </c>
      <c r="AI68" s="99">
        <f t="shared" si="28"/>
        <v>5000</v>
      </c>
      <c r="AJ68" s="99">
        <f t="shared" si="28"/>
        <v>5000</v>
      </c>
      <c r="AK68" s="99">
        <f t="shared" si="28"/>
        <v>5000</v>
      </c>
      <c r="AL68" s="99">
        <f t="shared" si="28"/>
        <v>5000</v>
      </c>
      <c r="AM68" s="99">
        <f t="shared" si="28"/>
        <v>5000</v>
      </c>
      <c r="AN68" s="99">
        <f t="shared" si="28"/>
        <v>5000</v>
      </c>
      <c r="AO68" s="99">
        <f t="shared" si="28"/>
        <v>5000</v>
      </c>
      <c r="AP68" s="99">
        <f t="shared" si="28"/>
        <v>5000</v>
      </c>
      <c r="AQ68" s="99">
        <f t="shared" si="28"/>
        <v>5000</v>
      </c>
      <c r="AR68" s="99">
        <f t="shared" si="28"/>
        <v>5000</v>
      </c>
      <c r="AS68" s="99">
        <f t="shared" si="28"/>
        <v>5000</v>
      </c>
      <c r="AT68" s="99">
        <f t="shared" si="28"/>
        <v>5000</v>
      </c>
      <c r="AU68" s="99">
        <f t="shared" si="28"/>
        <v>5000</v>
      </c>
      <c r="AV68" s="99">
        <f t="shared" si="28"/>
        <v>5000</v>
      </c>
      <c r="AW68" s="99">
        <f t="shared" si="28"/>
        <v>5000</v>
      </c>
      <c r="AX68" s="99">
        <f t="shared" si="28"/>
        <v>5000</v>
      </c>
      <c r="AY68" s="99">
        <f t="shared" si="28"/>
        <v>5000</v>
      </c>
      <c r="AZ68" s="99">
        <f t="shared" si="28"/>
        <v>5000</v>
      </c>
      <c r="BA68" s="99">
        <f t="shared" si="28"/>
        <v>5000</v>
      </c>
      <c r="BB68" s="99">
        <f t="shared" si="28"/>
        <v>5000</v>
      </c>
      <c r="BC68" s="99">
        <f t="shared" si="28"/>
        <v>5000</v>
      </c>
      <c r="BD68" s="99">
        <f t="shared" si="28"/>
        <v>5000</v>
      </c>
      <c r="BE68" s="99">
        <f t="shared" si="28"/>
        <v>5000</v>
      </c>
      <c r="BF68" s="99">
        <f t="shared" si="28"/>
        <v>5000</v>
      </c>
      <c r="BG68" s="99">
        <f t="shared" si="28"/>
        <v>5000</v>
      </c>
      <c r="BH68" s="99">
        <f t="shared" si="28"/>
        <v>5000</v>
      </c>
      <c r="BI68" s="99">
        <f t="shared" si="28"/>
        <v>5000</v>
      </c>
      <c r="BJ68" s="99">
        <f t="shared" si="28"/>
        <v>5000</v>
      </c>
      <c r="BK68" s="99">
        <f t="shared" si="28"/>
        <v>5000</v>
      </c>
      <c r="BL68" s="99">
        <f t="shared" si="28"/>
        <v>5000</v>
      </c>
      <c r="BM68" s="99">
        <f t="shared" si="28"/>
        <v>5000</v>
      </c>
      <c r="BN68" s="99">
        <f t="shared" si="28"/>
        <v>5000</v>
      </c>
      <c r="BO68" s="99">
        <f t="shared" si="28"/>
        <v>5000</v>
      </c>
      <c r="BP68" s="99">
        <f t="shared" si="28"/>
        <v>5000</v>
      </c>
      <c r="BQ68" s="99">
        <f t="shared" si="28"/>
        <v>5000</v>
      </c>
      <c r="BR68" s="15"/>
      <c r="BS68" s="3"/>
      <c r="BT68" s="3"/>
    </row>
    <row r="69" spans="1:72" ht="15.75" customHeight="1">
      <c r="A69" s="71"/>
      <c r="B69" s="3"/>
      <c r="C69" s="63" t="s">
        <v>44</v>
      </c>
      <c r="D69" s="71"/>
      <c r="E69" s="116"/>
      <c r="F69" s="116"/>
      <c r="G69" s="116"/>
      <c r="H69" s="116"/>
      <c r="I69" s="99"/>
      <c r="J69" s="99">
        <f t="shared" ref="J69:BQ69" si="29">IFERROR(J83/J21,0)</f>
        <v>0</v>
      </c>
      <c r="K69" s="99">
        <f t="shared" si="29"/>
        <v>0</v>
      </c>
      <c r="L69" s="99">
        <f t="shared" si="29"/>
        <v>0</v>
      </c>
      <c r="M69" s="99">
        <f t="shared" si="29"/>
        <v>0</v>
      </c>
      <c r="N69" s="99">
        <f t="shared" si="29"/>
        <v>0</v>
      </c>
      <c r="O69" s="99">
        <f t="shared" si="29"/>
        <v>0</v>
      </c>
      <c r="P69" s="99">
        <f t="shared" si="29"/>
        <v>0</v>
      </c>
      <c r="Q69" s="99">
        <f t="shared" si="29"/>
        <v>10000</v>
      </c>
      <c r="R69" s="99">
        <f t="shared" si="29"/>
        <v>10000</v>
      </c>
      <c r="S69" s="99">
        <f t="shared" si="29"/>
        <v>10000</v>
      </c>
      <c r="T69" s="99">
        <f t="shared" si="29"/>
        <v>10000</v>
      </c>
      <c r="U69" s="99">
        <f t="shared" si="29"/>
        <v>10000</v>
      </c>
      <c r="V69" s="99">
        <f t="shared" si="29"/>
        <v>10000</v>
      </c>
      <c r="W69" s="99">
        <f t="shared" si="29"/>
        <v>10000</v>
      </c>
      <c r="X69" s="99">
        <f t="shared" si="29"/>
        <v>10000</v>
      </c>
      <c r="Y69" s="99">
        <f t="shared" si="29"/>
        <v>10000</v>
      </c>
      <c r="Z69" s="99">
        <f t="shared" si="29"/>
        <v>10000</v>
      </c>
      <c r="AA69" s="99">
        <f t="shared" si="29"/>
        <v>10000</v>
      </c>
      <c r="AB69" s="99">
        <f t="shared" si="29"/>
        <v>10000</v>
      </c>
      <c r="AC69" s="99">
        <f t="shared" si="29"/>
        <v>10000</v>
      </c>
      <c r="AD69" s="99">
        <f t="shared" si="29"/>
        <v>10000</v>
      </c>
      <c r="AE69" s="99">
        <f t="shared" si="29"/>
        <v>10000</v>
      </c>
      <c r="AF69" s="99">
        <f t="shared" si="29"/>
        <v>10000</v>
      </c>
      <c r="AG69" s="99">
        <f t="shared" si="29"/>
        <v>10000</v>
      </c>
      <c r="AH69" s="99">
        <f t="shared" si="29"/>
        <v>10000</v>
      </c>
      <c r="AI69" s="99">
        <f t="shared" si="29"/>
        <v>10000</v>
      </c>
      <c r="AJ69" s="99">
        <f t="shared" si="29"/>
        <v>10000</v>
      </c>
      <c r="AK69" s="99">
        <f t="shared" si="29"/>
        <v>10000</v>
      </c>
      <c r="AL69" s="99">
        <f t="shared" si="29"/>
        <v>10000</v>
      </c>
      <c r="AM69" s="99">
        <f t="shared" si="29"/>
        <v>10000</v>
      </c>
      <c r="AN69" s="99">
        <f t="shared" si="29"/>
        <v>10000</v>
      </c>
      <c r="AO69" s="99">
        <f t="shared" si="29"/>
        <v>10000</v>
      </c>
      <c r="AP69" s="99">
        <f t="shared" si="29"/>
        <v>10000</v>
      </c>
      <c r="AQ69" s="99">
        <f t="shared" si="29"/>
        <v>10000</v>
      </c>
      <c r="AR69" s="99">
        <f t="shared" si="29"/>
        <v>10000</v>
      </c>
      <c r="AS69" s="99">
        <f t="shared" si="29"/>
        <v>10000</v>
      </c>
      <c r="AT69" s="99">
        <f t="shared" si="29"/>
        <v>10000</v>
      </c>
      <c r="AU69" s="99">
        <f t="shared" si="29"/>
        <v>10000</v>
      </c>
      <c r="AV69" s="99">
        <f t="shared" si="29"/>
        <v>10000</v>
      </c>
      <c r="AW69" s="99">
        <f t="shared" si="29"/>
        <v>10000</v>
      </c>
      <c r="AX69" s="99">
        <f t="shared" si="29"/>
        <v>10000</v>
      </c>
      <c r="AY69" s="99">
        <f t="shared" si="29"/>
        <v>10000</v>
      </c>
      <c r="AZ69" s="99">
        <f t="shared" si="29"/>
        <v>10000</v>
      </c>
      <c r="BA69" s="99">
        <f t="shared" si="29"/>
        <v>10000</v>
      </c>
      <c r="BB69" s="99">
        <f t="shared" si="29"/>
        <v>10000</v>
      </c>
      <c r="BC69" s="99">
        <f t="shared" si="29"/>
        <v>10000</v>
      </c>
      <c r="BD69" s="99">
        <f t="shared" si="29"/>
        <v>10000</v>
      </c>
      <c r="BE69" s="99">
        <f t="shared" si="29"/>
        <v>10000</v>
      </c>
      <c r="BF69" s="99">
        <f t="shared" si="29"/>
        <v>10000</v>
      </c>
      <c r="BG69" s="99">
        <f t="shared" si="29"/>
        <v>10000</v>
      </c>
      <c r="BH69" s="99">
        <f t="shared" si="29"/>
        <v>10000</v>
      </c>
      <c r="BI69" s="99">
        <f t="shared" si="29"/>
        <v>10000</v>
      </c>
      <c r="BJ69" s="99">
        <f t="shared" si="29"/>
        <v>10000</v>
      </c>
      <c r="BK69" s="99">
        <f t="shared" si="29"/>
        <v>10000</v>
      </c>
      <c r="BL69" s="99">
        <f t="shared" si="29"/>
        <v>10000</v>
      </c>
      <c r="BM69" s="99">
        <f t="shared" si="29"/>
        <v>10000</v>
      </c>
      <c r="BN69" s="99">
        <f t="shared" si="29"/>
        <v>10000</v>
      </c>
      <c r="BO69" s="99">
        <f t="shared" si="29"/>
        <v>10000</v>
      </c>
      <c r="BP69" s="99">
        <f t="shared" si="29"/>
        <v>10000</v>
      </c>
      <c r="BQ69" s="99">
        <f t="shared" si="29"/>
        <v>10000</v>
      </c>
      <c r="BR69" s="15"/>
      <c r="BS69" s="3"/>
      <c r="BT69" s="3"/>
    </row>
    <row r="70" spans="1:72" ht="15.75" customHeight="1">
      <c r="A70" s="71"/>
      <c r="B70" s="3"/>
      <c r="C70" s="71"/>
      <c r="D70" s="71"/>
      <c r="E70" s="116"/>
      <c r="F70" s="116"/>
      <c r="G70" s="116"/>
      <c r="H70" s="116"/>
      <c r="I70" s="116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15"/>
      <c r="BS70" s="3"/>
      <c r="BT70" s="3"/>
    </row>
    <row r="71" spans="1:72" ht="15.75" customHeight="1">
      <c r="A71" s="75"/>
      <c r="B71" s="75" t="s">
        <v>46</v>
      </c>
      <c r="C71" s="75"/>
      <c r="D71" s="75"/>
      <c r="E71" s="75"/>
      <c r="F71" s="75"/>
      <c r="G71" s="75"/>
      <c r="H71" s="75"/>
      <c r="I71" s="75"/>
      <c r="J71" s="117">
        <v>60000</v>
      </c>
      <c r="K71" s="117">
        <v>60300</v>
      </c>
      <c r="L71" s="117">
        <v>60414</v>
      </c>
      <c r="M71" s="117">
        <v>60367.319999999992</v>
      </c>
      <c r="N71" s="117">
        <v>60182.181599999996</v>
      </c>
      <c r="O71" s="117">
        <v>59878.081008000008</v>
      </c>
      <c r="P71" s="117">
        <v>59472.117263039996</v>
      </c>
      <c r="Q71" s="117">
        <v>64929.281047955199</v>
      </c>
      <c r="R71" s="117">
        <v>76353.708821550972</v>
      </c>
      <c r="S71" s="117">
        <v>93820.886432328261</v>
      </c>
      <c r="T71" s="117">
        <v>111431.41027642498</v>
      </c>
      <c r="U71" s="117">
        <v>129123.29065491058</v>
      </c>
      <c r="V71" s="117">
        <v>146842.87239574478</v>
      </c>
      <c r="W71" s="117">
        <v>170493.81679529045</v>
      </c>
      <c r="X71" s="117">
        <v>200127.2060851499</v>
      </c>
      <c r="Y71" s="117">
        <v>235772.7357141203</v>
      </c>
      <c r="Z71" s="117">
        <v>271491.58590043057</v>
      </c>
      <c r="AA71" s="117">
        <v>307187.94249494345</v>
      </c>
      <c r="AB71" s="117">
        <v>348729.22936006344</v>
      </c>
      <c r="AC71" s="117">
        <v>396135.48500207893</v>
      </c>
      <c r="AD71" s="117">
        <v>449409.9147037479</v>
      </c>
      <c r="AE71" s="117">
        <v>514491.19908317836</v>
      </c>
      <c r="AF71" s="117">
        <v>591446.51985419961</v>
      </c>
      <c r="AG71" s="117">
        <v>680305.31683947798</v>
      </c>
      <c r="AH71" s="117">
        <v>769164.41059916758</v>
      </c>
      <c r="AI71" s="117">
        <v>881610.49847208569</v>
      </c>
      <c r="AJ71" s="117">
        <v>1017824.1394573573</v>
      </c>
      <c r="AK71" s="117">
        <v>1177904.0055083581</v>
      </c>
      <c r="AL71" s="117">
        <v>1338077.9123775209</v>
      </c>
      <c r="AM71" s="117">
        <v>1497948.5026717808</v>
      </c>
      <c r="AN71" s="117">
        <v>1680973.8233351386</v>
      </c>
      <c r="AO71" s="117">
        <v>1887224.5226992131</v>
      </c>
      <c r="AP71" s="117">
        <v>2116705.7869763141</v>
      </c>
      <c r="AQ71" s="117">
        <v>2345566.3354001427</v>
      </c>
      <c r="AR71" s="117">
        <v>2573342.3131558914</v>
      </c>
      <c r="AS71" s="117">
        <v>2799636.2948208754</v>
      </c>
      <c r="AT71" s="117">
        <v>3024109.0975011871</v>
      </c>
      <c r="AU71" s="117">
        <v>3246472.5806986853</v>
      </c>
      <c r="AV71" s="117">
        <v>3466483.3144145305</v>
      </c>
      <c r="AW71" s="117">
        <v>3683937.0112164821</v>
      </c>
      <c r="AX71" s="117">
        <v>3898663.6305115647</v>
      </c>
      <c r="AY71" s="117">
        <v>4110523.0742784156</v>
      </c>
      <c r="AZ71" s="117">
        <v>4319401.4032046795</v>
      </c>
      <c r="BA71" s="117">
        <v>4525207.5107029993</v>
      </c>
      <c r="BB71" s="117">
        <v>4727870.1997838616</v>
      </c>
      <c r="BC71" s="117">
        <v>4927335.6143677169</v>
      </c>
      <c r="BD71" s="117">
        <v>5123564.98243035</v>
      </c>
      <c r="BE71" s="117">
        <v>5316532.6334897345</v>
      </c>
      <c r="BF71" s="117">
        <v>5506224.2574429698</v>
      </c>
      <c r="BG71" s="117">
        <v>5692635.3757223785</v>
      </c>
      <c r="BH71" s="117">
        <v>5875769.9992248062</v>
      </c>
      <c r="BI71" s="117">
        <v>6055639.4505351614</v>
      </c>
      <c r="BJ71" s="117">
        <v>6232261.330663925</v>
      </c>
      <c r="BK71" s="117">
        <v>6405658.6128933802</v>
      </c>
      <c r="BL71" s="117">
        <v>6575858.8484171145</v>
      </c>
      <c r="BM71" s="117">
        <v>6742893.4702965841</v>
      </c>
      <c r="BN71" s="117">
        <v>6906797.1838767277</v>
      </c>
      <c r="BO71" s="117">
        <v>7067607.4332269393</v>
      </c>
      <c r="BP71" s="117">
        <v>7225363.9344268152</v>
      </c>
      <c r="BQ71" s="117">
        <v>7380108.2676189672</v>
      </c>
      <c r="BR71" s="10"/>
      <c r="BS71" s="75"/>
      <c r="BT71" s="75"/>
    </row>
    <row r="72" spans="1:72" ht="15.75" customHeight="1">
      <c r="A72" s="63"/>
      <c r="B72" s="63"/>
      <c r="C72" s="63" t="s">
        <v>26</v>
      </c>
      <c r="D72" s="63"/>
      <c r="E72" s="63"/>
      <c r="F72" s="63"/>
      <c r="G72" s="63"/>
      <c r="H72" s="63"/>
      <c r="I72" s="63"/>
      <c r="J72" s="120">
        <v>15000</v>
      </c>
      <c r="K72" s="120">
        <v>13200</v>
      </c>
      <c r="L72" s="120">
        <v>11616</v>
      </c>
      <c r="M72" s="120">
        <v>10222.08</v>
      </c>
      <c r="N72" s="120">
        <v>8995.4303999999993</v>
      </c>
      <c r="O72" s="120">
        <v>7915.978752</v>
      </c>
      <c r="P72" s="120">
        <v>6966.0613017599999</v>
      </c>
      <c r="Q72" s="120">
        <v>8230.1339455488014</v>
      </c>
      <c r="R72" s="120">
        <v>11442.517872082944</v>
      </c>
      <c r="S72" s="120">
        <v>16369.41572743299</v>
      </c>
      <c r="T72" s="120">
        <v>20705.085840141033</v>
      </c>
      <c r="U72" s="120">
        <v>24520.47553932411</v>
      </c>
      <c r="V72" s="120">
        <v>27878.018474605218</v>
      </c>
      <c r="W72" s="120">
        <v>32932.65625765259</v>
      </c>
      <c r="X72" s="120">
        <v>39480.737506734287</v>
      </c>
      <c r="Y72" s="120">
        <v>47343.049005926165</v>
      </c>
      <c r="Z72" s="120">
        <v>54261.883125215027</v>
      </c>
      <c r="AA72" s="120">
        <v>60350.457150189213</v>
      </c>
      <c r="AB72" s="120">
        <v>67808.402292166487</v>
      </c>
      <c r="AC72" s="120">
        <v>76471.394017106548</v>
      </c>
      <c r="AD72" s="120">
        <v>86194.826735053721</v>
      </c>
      <c r="AE72" s="120">
        <v>98951.447526847289</v>
      </c>
      <c r="AF72" s="120">
        <v>114377.27382362563</v>
      </c>
      <c r="AG72" s="120">
        <v>132152.00096479052</v>
      </c>
      <c r="AH72" s="120">
        <v>147793.76084901567</v>
      </c>
      <c r="AI72" s="120">
        <v>169958.50954713373</v>
      </c>
      <c r="AJ72" s="120">
        <v>197863.48840147766</v>
      </c>
      <c r="AK72" s="120">
        <v>230819.8697933004</v>
      </c>
      <c r="AL72" s="120">
        <v>259821.48541810442</v>
      </c>
      <c r="AM72" s="120">
        <v>285342.90716793173</v>
      </c>
      <c r="AN72" s="120">
        <v>316201.75830778014</v>
      </c>
      <c r="AO72" s="120">
        <v>351757.54731084633</v>
      </c>
      <c r="AP72" s="120">
        <v>391446.64163354487</v>
      </c>
      <c r="AQ72" s="120">
        <v>426373.04463751928</v>
      </c>
      <c r="AR72" s="120">
        <v>457108.27928101685</v>
      </c>
      <c r="AS72" s="120">
        <v>484155.28576729499</v>
      </c>
      <c r="AT72" s="120">
        <v>507956.65147521958</v>
      </c>
      <c r="AU72" s="120">
        <v>528901.85329819331</v>
      </c>
      <c r="AV72" s="120">
        <v>547333.63090240979</v>
      </c>
      <c r="AW72" s="120">
        <v>563553.59519412101</v>
      </c>
      <c r="AX72" s="120">
        <v>577827.1637708263</v>
      </c>
      <c r="AY72" s="120">
        <v>590387.90411832707</v>
      </c>
      <c r="AZ72" s="120">
        <v>601441.35562412755</v>
      </c>
      <c r="BA72" s="120">
        <v>611168.3929492326</v>
      </c>
      <c r="BB72" s="120">
        <v>619728.18579532474</v>
      </c>
      <c r="BC72" s="120">
        <v>627260.80349988537</v>
      </c>
      <c r="BD72" s="120">
        <v>633889.50707989908</v>
      </c>
      <c r="BE72" s="120">
        <v>639722.76623031148</v>
      </c>
      <c r="BF72" s="120">
        <v>644856.03428267443</v>
      </c>
      <c r="BG72" s="120">
        <v>649373.31016875338</v>
      </c>
      <c r="BH72" s="120">
        <v>653348.5129485029</v>
      </c>
      <c r="BI72" s="120">
        <v>656846.69139468251</v>
      </c>
      <c r="BJ72" s="120">
        <v>659925.08842732047</v>
      </c>
      <c r="BK72" s="120">
        <v>662634.07781604235</v>
      </c>
      <c r="BL72" s="120">
        <v>665017.98847811716</v>
      </c>
      <c r="BM72" s="120">
        <v>667115.82986074302</v>
      </c>
      <c r="BN72" s="120">
        <v>668961.93027745385</v>
      </c>
      <c r="BO72" s="120">
        <v>670586.49864415918</v>
      </c>
      <c r="BP72" s="120">
        <v>672016.11880685994</v>
      </c>
      <c r="BQ72" s="120">
        <v>673274.18455003668</v>
      </c>
      <c r="BR72" s="4"/>
    </row>
    <row r="73" spans="1:72" ht="15.75" customHeight="1">
      <c r="A73" s="63"/>
      <c r="B73" s="63"/>
      <c r="C73" s="63" t="s">
        <v>39</v>
      </c>
      <c r="D73" s="63"/>
      <c r="E73" s="63"/>
      <c r="F73" s="63"/>
      <c r="G73" s="63"/>
      <c r="H73" s="63"/>
      <c r="I73" s="63"/>
      <c r="J73" s="120">
        <v>20000</v>
      </c>
      <c r="K73" s="120">
        <v>22600</v>
      </c>
      <c r="L73" s="120">
        <v>24788</v>
      </c>
      <c r="M73" s="120">
        <v>26615.439999999999</v>
      </c>
      <c r="N73" s="120">
        <v>28127.547200000001</v>
      </c>
      <c r="O73" s="120">
        <v>29364.082335999999</v>
      </c>
      <c r="P73" s="120">
        <v>30359.996439679999</v>
      </c>
      <c r="Q73" s="120">
        <v>33246.008771238397</v>
      </c>
      <c r="R73" s="120">
        <v>38427.115384923396</v>
      </c>
      <c r="S73" s="120">
        <v>46247.076651641517</v>
      </c>
      <c r="T73" s="120">
        <v>54896.018264095277</v>
      </c>
      <c r="U73" s="120">
        <v>64239.115066841579</v>
      </c>
      <c r="V73" s="120">
        <v>74158.427873369568</v>
      </c>
      <c r="W73" s="120">
        <v>86650.863010823232</v>
      </c>
      <c r="X73" s="120">
        <v>102004.37700213731</v>
      </c>
      <c r="Y73" s="120">
        <v>120460.4369634414</v>
      </c>
      <c r="Z73" s="120">
        <v>140119.83802535784</v>
      </c>
      <c r="AA73" s="120">
        <v>160769.81788989369</v>
      </c>
      <c r="AB73" s="120">
        <v>184324.51296213362</v>
      </c>
      <c r="AC73" s="120">
        <v>210999.70316132429</v>
      </c>
      <c r="AD73" s="120">
        <v>240973.98790151908</v>
      </c>
      <c r="AE73" s="120">
        <v>276493.47349049943</v>
      </c>
      <c r="AF73" s="120">
        <v>318053.89352605894</v>
      </c>
      <c r="AG73" s="120">
        <v>366068.27042026282</v>
      </c>
      <c r="AH73" s="120">
        <v>416677.3052048157</v>
      </c>
      <c r="AI73" s="120">
        <v>477802.51127052261</v>
      </c>
      <c r="AJ73" s="120">
        <v>550538.16295453871</v>
      </c>
      <c r="AK73" s="120">
        <v>635800.09737574356</v>
      </c>
      <c r="AL73" s="120">
        <v>725948.06938688864</v>
      </c>
      <c r="AM73" s="120">
        <v>820093.40508277179</v>
      </c>
      <c r="AN73" s="120">
        <v>925860.11841470271</v>
      </c>
      <c r="AO73" s="120">
        <v>1044083.2677079645</v>
      </c>
      <c r="AP73" s="120">
        <v>1175453.1118159746</v>
      </c>
      <c r="AQ73" s="120">
        <v>1312133.3779063644</v>
      </c>
      <c r="AR73" s="120">
        <v>1453065.319275741</v>
      </c>
      <c r="AS73" s="120">
        <v>1597325.6687464293</v>
      </c>
      <c r="AT73" s="120">
        <v>1744110.2125249598</v>
      </c>
      <c r="AU73" s="120">
        <v>1892719.3385695044</v>
      </c>
      <c r="AV73" s="120">
        <v>2042545.3224577529</v>
      </c>
      <c r="AW73" s="120">
        <v>2193061.1421890804</v>
      </c>
      <c r="AX73" s="120">
        <v>2343810.6383841233</v>
      </c>
      <c r="AY73" s="120">
        <v>2494399.8583706063</v>
      </c>
      <c r="AZ73" s="120">
        <v>2644489.4420268591</v>
      </c>
      <c r="BA73" s="120">
        <v>2793787.9243111475</v>
      </c>
      <c r="BB73" s="120">
        <v>2942045.8444147706</v>
      </c>
      <c r="BC73" s="120">
        <v>3089050.5646855403</v>
      </c>
      <c r="BD73" s="120">
        <v>3234621.7140918062</v>
      </c>
      <c r="BE73" s="120">
        <v>3378607.1812259504</v>
      </c>
      <c r="BF73" s="120">
        <v>3520879.5908474936</v>
      </c>
      <c r="BG73" s="120">
        <v>3661333.2058870783</v>
      </c>
      <c r="BH73" s="120">
        <v>3799881.2038030885</v>
      </c>
      <c r="BI73" s="120">
        <v>3936453.2823167276</v>
      </c>
      <c r="BJ73" s="120">
        <v>4070993.5549493292</v>
      </c>
      <c r="BK73" s="120">
        <v>4203458.701535807</v>
      </c>
      <c r="BL73" s="120">
        <v>4333816.343068298</v>
      </c>
      <c r="BM73" s="120">
        <v>4462043.6139025539</v>
      </c>
      <c r="BN73" s="120">
        <v>4588125.9075966533</v>
      </c>
      <c r="BO73" s="120">
        <v>4712055.7755002119</v>
      </c>
      <c r="BP73" s="120">
        <v>4833831.9597190395</v>
      </c>
      <c r="BQ73" s="120">
        <v>4953458.5442860322</v>
      </c>
      <c r="BR73" s="4"/>
    </row>
    <row r="74" spans="1:72" ht="15.75" customHeight="1">
      <c r="A74" s="63"/>
      <c r="B74" s="63"/>
      <c r="C74" s="63" t="s">
        <v>44</v>
      </c>
      <c r="D74" s="63"/>
      <c r="E74" s="63"/>
      <c r="F74" s="63"/>
      <c r="G74" s="63"/>
      <c r="H74" s="63"/>
      <c r="I74" s="63"/>
      <c r="J74" s="120">
        <v>25000</v>
      </c>
      <c r="K74" s="120">
        <v>24500</v>
      </c>
      <c r="L74" s="120">
        <v>24010.000000000004</v>
      </c>
      <c r="M74" s="120">
        <v>23529.8</v>
      </c>
      <c r="N74" s="120">
        <v>23059.204000000002</v>
      </c>
      <c r="O74" s="120">
        <v>22598.019920000002</v>
      </c>
      <c r="P74" s="120">
        <v>22146.059521600004</v>
      </c>
      <c r="Q74" s="120">
        <v>23453.138331168</v>
      </c>
      <c r="R74" s="120">
        <v>26484.075564544641</v>
      </c>
      <c r="S74" s="120">
        <v>31204.394053253749</v>
      </c>
      <c r="T74" s="120">
        <v>35830.30617218867</v>
      </c>
      <c r="U74" s="120">
        <v>40363.700048744897</v>
      </c>
      <c r="V74" s="120">
        <v>44806.426047769994</v>
      </c>
      <c r="W74" s="120">
        <v>50910.297526814611</v>
      </c>
      <c r="X74" s="120">
        <v>58642.091576278304</v>
      </c>
      <c r="Y74" s="120">
        <v>67969.249744752742</v>
      </c>
      <c r="Z74" s="120">
        <v>77109.86474985769</v>
      </c>
      <c r="AA74" s="120">
        <v>86067.667454860537</v>
      </c>
      <c r="AB74" s="120">
        <v>96596.314105763347</v>
      </c>
      <c r="AC74" s="120">
        <v>108664.38782364808</v>
      </c>
      <c r="AD74" s="120">
        <v>122241.10006717511</v>
      </c>
      <c r="AE74" s="120">
        <v>139046.27806583163</v>
      </c>
      <c r="AF74" s="120">
        <v>159015.35250451497</v>
      </c>
      <c r="AG74" s="120">
        <v>182085.04545442463</v>
      </c>
      <c r="AH74" s="120">
        <v>204693.34454533621</v>
      </c>
      <c r="AI74" s="120">
        <v>233849.47765442944</v>
      </c>
      <c r="AJ74" s="120">
        <v>269422.48810134089</v>
      </c>
      <c r="AK74" s="120">
        <v>311284.03833931405</v>
      </c>
      <c r="AL74" s="120">
        <v>352308.35757252772</v>
      </c>
      <c r="AM74" s="120">
        <v>392512.19042107713</v>
      </c>
      <c r="AN74" s="120">
        <v>438911.94661265571</v>
      </c>
      <c r="AO74" s="120">
        <v>491383.70768040244</v>
      </c>
      <c r="AP74" s="120">
        <v>549806.03352679464</v>
      </c>
      <c r="AQ74" s="120">
        <v>607059.91285625868</v>
      </c>
      <c r="AR74" s="120">
        <v>663168.7145991337</v>
      </c>
      <c r="AS74" s="120">
        <v>718155.34030715108</v>
      </c>
      <c r="AT74" s="120">
        <v>772042.2335010079</v>
      </c>
      <c r="AU74" s="120">
        <v>824851.38883098739</v>
      </c>
      <c r="AV74" s="120">
        <v>876604.36105436774</v>
      </c>
      <c r="AW74" s="120">
        <v>927322.27383328066</v>
      </c>
      <c r="AX74" s="120">
        <v>977025.82835661492</v>
      </c>
      <c r="AY74" s="120">
        <v>1025735.3117894825</v>
      </c>
      <c r="AZ74" s="120">
        <v>1073470.6055536927</v>
      </c>
      <c r="BA74" s="120">
        <v>1120251.1934426192</v>
      </c>
      <c r="BB74" s="120">
        <v>1166096.1695737664</v>
      </c>
      <c r="BC74" s="120">
        <v>1211024.2461822911</v>
      </c>
      <c r="BD74" s="120">
        <v>1255053.761258645</v>
      </c>
      <c r="BE74" s="120">
        <v>1298202.6860334722</v>
      </c>
      <c r="BF74" s="120">
        <v>1340488.6323128021</v>
      </c>
      <c r="BG74" s="120">
        <v>1381928.8596665468</v>
      </c>
      <c r="BH74" s="120">
        <v>1422540.2824732154</v>
      </c>
      <c r="BI74" s="120">
        <v>1462339.4768237511</v>
      </c>
      <c r="BJ74" s="120">
        <v>1501342.6872872759</v>
      </c>
      <c r="BK74" s="120">
        <v>1539565.8335415309</v>
      </c>
      <c r="BL74" s="120">
        <v>1577024.5168707003</v>
      </c>
      <c r="BM74" s="120">
        <v>1613734.0265332868</v>
      </c>
      <c r="BN74" s="120">
        <v>1649709.3460026206</v>
      </c>
      <c r="BO74" s="120">
        <v>1684965.1590825678</v>
      </c>
      <c r="BP74" s="120">
        <v>1719515.8559009165</v>
      </c>
      <c r="BQ74" s="120">
        <v>1753375.5387828981</v>
      </c>
      <c r="BR74" s="4"/>
    </row>
    <row r="75" spans="1:72" ht="15.75" customHeight="1">
      <c r="A75" s="63"/>
      <c r="B75" s="63"/>
      <c r="C75" s="63"/>
      <c r="D75" s="63"/>
      <c r="E75" s="63"/>
      <c r="F75" s="63"/>
      <c r="G75" s="63"/>
      <c r="H75" s="63"/>
      <c r="I75" s="63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4"/>
    </row>
    <row r="76" spans="1:72" ht="15.75" customHeight="1">
      <c r="A76" s="63"/>
      <c r="B76" s="27" t="s">
        <v>116</v>
      </c>
      <c r="C76" s="27"/>
      <c r="D76" s="27"/>
      <c r="E76" s="85"/>
      <c r="F76" s="85"/>
      <c r="G76" s="85"/>
      <c r="H76" s="85"/>
      <c r="I76" s="85"/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</v>
      </c>
      <c r="Q76" s="120">
        <v>5950</v>
      </c>
      <c r="R76" s="120">
        <v>11900</v>
      </c>
      <c r="S76" s="120">
        <v>17850</v>
      </c>
      <c r="T76" s="120">
        <v>17850</v>
      </c>
      <c r="U76" s="120">
        <v>17850</v>
      </c>
      <c r="V76" s="120">
        <v>17850</v>
      </c>
      <c r="W76" s="120">
        <v>23800</v>
      </c>
      <c r="X76" s="120">
        <v>29750</v>
      </c>
      <c r="Y76" s="120">
        <v>35700</v>
      </c>
      <c r="Z76" s="120">
        <v>35700</v>
      </c>
      <c r="AA76" s="120">
        <v>35700</v>
      </c>
      <c r="AB76" s="120">
        <v>41650</v>
      </c>
      <c r="AC76" s="120">
        <v>47600</v>
      </c>
      <c r="AD76" s="120">
        <v>53550</v>
      </c>
      <c r="AE76" s="120">
        <v>65449.999999999993</v>
      </c>
      <c r="AF76" s="120">
        <v>77350</v>
      </c>
      <c r="AG76" s="120">
        <v>89250</v>
      </c>
      <c r="AH76" s="120">
        <v>89250</v>
      </c>
      <c r="AI76" s="120">
        <v>113050</v>
      </c>
      <c r="AJ76" s="120">
        <v>136850</v>
      </c>
      <c r="AK76" s="120">
        <v>160650</v>
      </c>
      <c r="AL76" s="120">
        <v>160650</v>
      </c>
      <c r="AM76" s="120">
        <v>160650</v>
      </c>
      <c r="AN76" s="120">
        <v>184450</v>
      </c>
      <c r="AO76" s="120">
        <v>208249.99999999997</v>
      </c>
      <c r="AP76" s="120">
        <v>232049.99999999997</v>
      </c>
      <c r="AQ76" s="120">
        <v>232049.99999999997</v>
      </c>
      <c r="AR76" s="120">
        <v>232049.99999999997</v>
      </c>
      <c r="AS76" s="120">
        <v>232049.99999999997</v>
      </c>
      <c r="AT76" s="120">
        <v>232049.99999999997</v>
      </c>
      <c r="AU76" s="120">
        <v>232049.99999999997</v>
      </c>
      <c r="AV76" s="120">
        <v>232049.99999999997</v>
      </c>
      <c r="AW76" s="120">
        <v>232049.99999999997</v>
      </c>
      <c r="AX76" s="120">
        <v>232049.99999999997</v>
      </c>
      <c r="AY76" s="120">
        <v>232049.99999999997</v>
      </c>
      <c r="AZ76" s="120">
        <v>232049.99999999997</v>
      </c>
      <c r="BA76" s="120">
        <v>232049.99999999997</v>
      </c>
      <c r="BB76" s="120">
        <v>232049.99999999997</v>
      </c>
      <c r="BC76" s="120">
        <v>232049.99999999997</v>
      </c>
      <c r="BD76" s="120">
        <v>232049.99999999997</v>
      </c>
      <c r="BE76" s="120">
        <v>232049.99999999997</v>
      </c>
      <c r="BF76" s="120">
        <v>232049.99999999997</v>
      </c>
      <c r="BG76" s="120">
        <v>232049.99999999997</v>
      </c>
      <c r="BH76" s="120">
        <v>232049.99999999997</v>
      </c>
      <c r="BI76" s="120">
        <v>232049.99999999997</v>
      </c>
      <c r="BJ76" s="120">
        <v>232049.99999999997</v>
      </c>
      <c r="BK76" s="120">
        <v>232049.99999999997</v>
      </c>
      <c r="BL76" s="120">
        <v>232049.99999999997</v>
      </c>
      <c r="BM76" s="120">
        <v>232049.99999999997</v>
      </c>
      <c r="BN76" s="120">
        <v>232049.99999999997</v>
      </c>
      <c r="BO76" s="120">
        <v>232049.99999999997</v>
      </c>
      <c r="BP76" s="120">
        <v>232049.99999999997</v>
      </c>
      <c r="BQ76" s="120">
        <v>232049.99999999997</v>
      </c>
      <c r="BR76" s="4"/>
    </row>
    <row r="77" spans="1:72" ht="15.75" customHeight="1">
      <c r="A77" s="63"/>
      <c r="B77" s="27" t="s">
        <v>117</v>
      </c>
      <c r="C77" s="27"/>
      <c r="D77" s="27"/>
      <c r="E77" s="85"/>
      <c r="F77" s="85"/>
      <c r="G77" s="85"/>
      <c r="H77" s="85"/>
      <c r="I77" s="85"/>
      <c r="J77" s="120">
        <v>0</v>
      </c>
      <c r="K77" s="120">
        <v>1500</v>
      </c>
      <c r="L77" s="120">
        <v>1320</v>
      </c>
      <c r="M77" s="120">
        <v>1161.5999999999999</v>
      </c>
      <c r="N77" s="120">
        <v>1022.208</v>
      </c>
      <c r="O77" s="120">
        <v>899.54304000000002</v>
      </c>
      <c r="P77" s="120">
        <v>791.59787519999998</v>
      </c>
      <c r="Q77" s="120">
        <v>696.60613017600008</v>
      </c>
      <c r="R77" s="120">
        <v>823.01339455488005</v>
      </c>
      <c r="S77" s="120">
        <v>1144.2517872082944</v>
      </c>
      <c r="T77" s="120">
        <v>1636.9415727432993</v>
      </c>
      <c r="U77" s="120">
        <v>2070.5085840141032</v>
      </c>
      <c r="V77" s="120">
        <v>2452.0475539324111</v>
      </c>
      <c r="W77" s="120">
        <v>2787.8018474605215</v>
      </c>
      <c r="X77" s="120">
        <v>3293.2656257652593</v>
      </c>
      <c r="Y77" s="120">
        <v>3948.0737506734276</v>
      </c>
      <c r="Z77" s="120">
        <v>4734.3049005926168</v>
      </c>
      <c r="AA77" s="120">
        <v>5426.1883125215027</v>
      </c>
      <c r="AB77" s="120">
        <v>6035.0457150189213</v>
      </c>
      <c r="AC77" s="120">
        <v>6780.8402292166502</v>
      </c>
      <c r="AD77" s="120">
        <v>7647.1394017106522</v>
      </c>
      <c r="AE77" s="120">
        <v>8619.4826735053739</v>
      </c>
      <c r="AF77" s="120">
        <v>9895.1447526847314</v>
      </c>
      <c r="AG77" s="120">
        <v>11437.727382362564</v>
      </c>
      <c r="AH77" s="120">
        <v>13215.200096479057</v>
      </c>
      <c r="AI77" s="120">
        <v>14779.376084901567</v>
      </c>
      <c r="AJ77" s="120">
        <v>16995.85095471338</v>
      </c>
      <c r="AK77" s="120">
        <v>19786.348840147773</v>
      </c>
      <c r="AL77" s="120">
        <v>23081.986979330042</v>
      </c>
      <c r="AM77" s="120">
        <v>25982.148541810438</v>
      </c>
      <c r="AN77" s="120">
        <v>28534.290716793188</v>
      </c>
      <c r="AO77" s="120">
        <v>31620.175830777996</v>
      </c>
      <c r="AP77" s="120">
        <v>35175.754731084635</v>
      </c>
      <c r="AQ77" s="120">
        <v>39144.664163354479</v>
      </c>
      <c r="AR77" s="120">
        <v>42637.304463751942</v>
      </c>
      <c r="AS77" s="120">
        <v>45710.827928101717</v>
      </c>
      <c r="AT77" s="120">
        <v>48415.528576729492</v>
      </c>
      <c r="AU77" s="120">
        <v>50795.665147521955</v>
      </c>
      <c r="AV77" s="120">
        <v>52890.185329819309</v>
      </c>
      <c r="AW77" s="120">
        <v>54733.363090241015</v>
      </c>
      <c r="AX77" s="120">
        <v>56355.359519412086</v>
      </c>
      <c r="AY77" s="120">
        <v>57782.716377082652</v>
      </c>
      <c r="AZ77" s="120">
        <v>59038.790411832735</v>
      </c>
      <c r="BA77" s="120">
        <v>60144.135562412783</v>
      </c>
      <c r="BB77" s="120">
        <v>61116.839294923258</v>
      </c>
      <c r="BC77" s="120">
        <v>61972.818579532461</v>
      </c>
      <c r="BD77" s="120">
        <v>62726.080349988566</v>
      </c>
      <c r="BE77" s="120">
        <v>63388.950707989934</v>
      </c>
      <c r="BF77" s="120">
        <v>63972.276623031146</v>
      </c>
      <c r="BG77" s="120">
        <v>64485.603428267379</v>
      </c>
      <c r="BH77" s="120">
        <v>64937.331016875331</v>
      </c>
      <c r="BI77" s="120">
        <v>65334.851294850298</v>
      </c>
      <c r="BJ77" s="120">
        <v>65684.669139468228</v>
      </c>
      <c r="BK77" s="120">
        <v>65992.508842732073</v>
      </c>
      <c r="BL77" s="120">
        <v>66263.407781604212</v>
      </c>
      <c r="BM77" s="120">
        <v>66501.798847811733</v>
      </c>
      <c r="BN77" s="120">
        <v>66711.582986074354</v>
      </c>
      <c r="BO77" s="120">
        <v>66896.193027745379</v>
      </c>
      <c r="BP77" s="120">
        <v>67058.649864415944</v>
      </c>
      <c r="BQ77" s="120">
        <v>67201.611880685989</v>
      </c>
      <c r="BR77" s="4"/>
    </row>
    <row r="78" spans="1:72" ht="15.75" customHeight="1">
      <c r="A78" s="63"/>
      <c r="B78" s="27" t="s">
        <v>118</v>
      </c>
      <c r="C78" s="27"/>
      <c r="D78" s="27"/>
      <c r="E78" s="85"/>
      <c r="F78" s="85"/>
      <c r="G78" s="85"/>
      <c r="H78" s="85"/>
      <c r="I78" s="85"/>
      <c r="J78" s="120">
        <v>0</v>
      </c>
      <c r="K78" s="120">
        <v>-1200</v>
      </c>
      <c r="L78" s="120">
        <v>-1206</v>
      </c>
      <c r="M78" s="120">
        <v>-1208.2800000000002</v>
      </c>
      <c r="N78" s="120">
        <v>-1207.3463999999999</v>
      </c>
      <c r="O78" s="120">
        <v>-1203.643632</v>
      </c>
      <c r="P78" s="120">
        <v>-1197.5616201600001</v>
      </c>
      <c r="Q78" s="120">
        <v>-1189.4423452608</v>
      </c>
      <c r="R78" s="120">
        <v>-1298.5856209591041</v>
      </c>
      <c r="S78" s="120">
        <v>-1527.0741764310196</v>
      </c>
      <c r="T78" s="120">
        <v>-1876.4177286465651</v>
      </c>
      <c r="U78" s="120">
        <v>-2228.6282055285001</v>
      </c>
      <c r="V78" s="120">
        <v>-2582.4658130982116</v>
      </c>
      <c r="W78" s="120">
        <v>-2936.8574479148961</v>
      </c>
      <c r="X78" s="120">
        <v>-3409.8763359058084</v>
      </c>
      <c r="Y78" s="120">
        <v>-4002.5441217029975</v>
      </c>
      <c r="Z78" s="120">
        <v>-4715.4547142824067</v>
      </c>
      <c r="AA78" s="120">
        <v>-5429.8317180086106</v>
      </c>
      <c r="AB78" s="120">
        <v>-6143.758849898868</v>
      </c>
      <c r="AC78" s="120">
        <v>-6974.5845872012706</v>
      </c>
      <c r="AD78" s="120">
        <v>-7922.7097000415779</v>
      </c>
      <c r="AE78" s="120">
        <v>-8988.1982940749585</v>
      </c>
      <c r="AF78" s="120">
        <v>-10289.823981663567</v>
      </c>
      <c r="AG78" s="120">
        <v>-11828.93039708399</v>
      </c>
      <c r="AH78" s="120">
        <v>-13606.106336789562</v>
      </c>
      <c r="AI78" s="120">
        <v>-15383.288211983352</v>
      </c>
      <c r="AJ78" s="120">
        <v>-17632.209969441719</v>
      </c>
      <c r="AK78" s="120">
        <v>-20356.48278914715</v>
      </c>
      <c r="AL78" s="120">
        <v>-23558.080110167168</v>
      </c>
      <c r="AM78" s="120">
        <v>-26761.55824755042</v>
      </c>
      <c r="AN78" s="120">
        <v>-29958.97005343562</v>
      </c>
      <c r="AO78" s="120">
        <v>-33619.47646670277</v>
      </c>
      <c r="AP78" s="120">
        <v>-37744.490453984276</v>
      </c>
      <c r="AQ78" s="120">
        <v>-42334.115739526285</v>
      </c>
      <c r="AR78" s="120">
        <v>-46911.326708002838</v>
      </c>
      <c r="AS78" s="120">
        <v>-51466.846263117826</v>
      </c>
      <c r="AT78" s="120">
        <v>-55992.725896417498</v>
      </c>
      <c r="AU78" s="120">
        <v>-60482.181950023747</v>
      </c>
      <c r="AV78" s="120">
        <v>-64929.451613973695</v>
      </c>
      <c r="AW78" s="120">
        <v>-69329.666288290595</v>
      </c>
      <c r="AX78" s="120">
        <v>-73678.740224329624</v>
      </c>
      <c r="AY78" s="120">
        <v>-77973.272610231274</v>
      </c>
      <c r="AZ78" s="120">
        <v>-82210.461485568332</v>
      </c>
      <c r="BA78" s="120">
        <v>-86388.028064093625</v>
      </c>
      <c r="BB78" s="120">
        <v>-90504.150214059977</v>
      </c>
      <c r="BC78" s="120">
        <v>-94557.403995677261</v>
      </c>
      <c r="BD78" s="120">
        <v>-98546.71228735437</v>
      </c>
      <c r="BE78" s="120">
        <v>-102471.29964860706</v>
      </c>
      <c r="BF78" s="120">
        <v>-106330.65266979471</v>
      </c>
      <c r="BG78" s="120">
        <v>-110124.48514885944</v>
      </c>
      <c r="BH78" s="120">
        <v>-113852.7075144476</v>
      </c>
      <c r="BI78" s="120">
        <v>-117515.39998449615</v>
      </c>
      <c r="BJ78" s="120">
        <v>-121112.78901070324</v>
      </c>
      <c r="BK78" s="120">
        <v>-124645.22661327856</v>
      </c>
      <c r="BL78" s="120">
        <v>-128113.17225786769</v>
      </c>
      <c r="BM78" s="120">
        <v>-131517.17696834236</v>
      </c>
      <c r="BN78" s="120">
        <v>-134857.86940593173</v>
      </c>
      <c r="BO78" s="120">
        <v>-138135.94367753458</v>
      </c>
      <c r="BP78" s="120">
        <v>-141352.14866453878</v>
      </c>
      <c r="BQ78" s="120">
        <v>-144507.27868853637</v>
      </c>
      <c r="BR78" s="4"/>
    </row>
    <row r="79" spans="1:72" ht="15.75" customHeight="1">
      <c r="A79" s="63"/>
      <c r="B79" s="63"/>
      <c r="C79" s="63"/>
      <c r="D79" s="63"/>
      <c r="E79" s="63"/>
      <c r="F79" s="63"/>
      <c r="G79" s="63"/>
      <c r="H79" s="63"/>
      <c r="I79" s="63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  <c r="AA79" s="89"/>
      <c r="AB79" s="89"/>
      <c r="AC79" s="89"/>
      <c r="AD79" s="89"/>
      <c r="AE79" s="89"/>
      <c r="AF79" s="89"/>
      <c r="AG79" s="89"/>
      <c r="AH79" s="89"/>
      <c r="AI79" s="89"/>
      <c r="AJ79" s="89"/>
      <c r="AK79" s="89"/>
      <c r="AL79" s="89"/>
      <c r="AM79" s="89"/>
      <c r="AN79" s="89"/>
      <c r="AO79" s="89"/>
      <c r="AP79" s="89"/>
      <c r="AQ79" s="89"/>
      <c r="AR79" s="89"/>
      <c r="AS79" s="89"/>
      <c r="AT79" s="89"/>
      <c r="AU79" s="89"/>
      <c r="AV79" s="89"/>
      <c r="AW79" s="89"/>
      <c r="AX79" s="89"/>
      <c r="AY79" s="89"/>
      <c r="AZ79" s="89"/>
      <c r="BA79" s="89"/>
      <c r="BB79" s="89"/>
      <c r="BC79" s="89"/>
      <c r="BD79" s="89"/>
      <c r="BE79" s="89"/>
      <c r="BF79" s="89"/>
      <c r="BG79" s="89"/>
      <c r="BH79" s="89"/>
      <c r="BI79" s="89"/>
      <c r="BJ79" s="89"/>
      <c r="BK79" s="89"/>
      <c r="BL79" s="89"/>
      <c r="BM79" s="89"/>
      <c r="BN79" s="89"/>
      <c r="BO79" s="89"/>
      <c r="BP79" s="89"/>
      <c r="BQ79" s="89"/>
      <c r="BR79" s="4"/>
      <c r="BS79" s="63"/>
      <c r="BT79" s="63"/>
    </row>
    <row r="80" spans="1:72" ht="15.75" customHeight="1">
      <c r="A80" s="75"/>
      <c r="B80" s="75" t="s">
        <v>120</v>
      </c>
      <c r="C80" s="75"/>
      <c r="D80" s="75"/>
      <c r="E80" s="75"/>
      <c r="F80" s="75"/>
      <c r="G80" s="75"/>
      <c r="H80" s="75"/>
      <c r="I80" s="75"/>
      <c r="J80" s="117">
        <f t="shared" ref="J80:BQ80" si="30">SUM(J81:J83)</f>
        <v>0</v>
      </c>
      <c r="K80" s="117">
        <f t="shared" si="30"/>
        <v>0</v>
      </c>
      <c r="L80" s="117">
        <f t="shared" si="30"/>
        <v>0</v>
      </c>
      <c r="M80" s="117">
        <f t="shared" si="30"/>
        <v>0</v>
      </c>
      <c r="N80" s="117">
        <f t="shared" si="30"/>
        <v>0</v>
      </c>
      <c r="O80" s="117">
        <f t="shared" si="30"/>
        <v>0</v>
      </c>
      <c r="P80" s="117">
        <f t="shared" si="30"/>
        <v>0</v>
      </c>
      <c r="Q80" s="117">
        <f t="shared" si="30"/>
        <v>30100</v>
      </c>
      <c r="R80" s="117">
        <f t="shared" si="30"/>
        <v>60200</v>
      </c>
      <c r="S80" s="117">
        <f t="shared" si="30"/>
        <v>90300</v>
      </c>
      <c r="T80" s="117">
        <f t="shared" si="30"/>
        <v>90300</v>
      </c>
      <c r="U80" s="117">
        <f t="shared" si="30"/>
        <v>90300</v>
      </c>
      <c r="V80" s="117">
        <f t="shared" si="30"/>
        <v>90300</v>
      </c>
      <c r="W80" s="117">
        <f t="shared" si="30"/>
        <v>120400</v>
      </c>
      <c r="X80" s="117">
        <f t="shared" si="30"/>
        <v>150500</v>
      </c>
      <c r="Y80" s="117">
        <f t="shared" si="30"/>
        <v>180600</v>
      </c>
      <c r="Z80" s="117">
        <f t="shared" si="30"/>
        <v>180600</v>
      </c>
      <c r="AA80" s="117">
        <f t="shared" si="30"/>
        <v>180600</v>
      </c>
      <c r="AB80" s="117">
        <f t="shared" si="30"/>
        <v>210700</v>
      </c>
      <c r="AC80" s="117">
        <f t="shared" si="30"/>
        <v>240800</v>
      </c>
      <c r="AD80" s="117">
        <f t="shared" si="30"/>
        <v>270900</v>
      </c>
      <c r="AE80" s="117">
        <f t="shared" si="30"/>
        <v>331100</v>
      </c>
      <c r="AF80" s="117">
        <f t="shared" si="30"/>
        <v>391300</v>
      </c>
      <c r="AG80" s="117">
        <f t="shared" si="30"/>
        <v>451500</v>
      </c>
      <c r="AH80" s="117">
        <f t="shared" si="30"/>
        <v>451500</v>
      </c>
      <c r="AI80" s="117">
        <f t="shared" si="30"/>
        <v>571900</v>
      </c>
      <c r="AJ80" s="117">
        <f t="shared" si="30"/>
        <v>692300</v>
      </c>
      <c r="AK80" s="117">
        <f t="shared" si="30"/>
        <v>812700</v>
      </c>
      <c r="AL80" s="117">
        <f t="shared" si="30"/>
        <v>812700</v>
      </c>
      <c r="AM80" s="117">
        <f t="shared" si="30"/>
        <v>812700</v>
      </c>
      <c r="AN80" s="117">
        <f t="shared" si="30"/>
        <v>933100</v>
      </c>
      <c r="AO80" s="117">
        <f t="shared" si="30"/>
        <v>1053500</v>
      </c>
      <c r="AP80" s="117">
        <f t="shared" si="30"/>
        <v>1173900</v>
      </c>
      <c r="AQ80" s="117">
        <f t="shared" si="30"/>
        <v>1173900</v>
      </c>
      <c r="AR80" s="117">
        <f t="shared" si="30"/>
        <v>1173900</v>
      </c>
      <c r="AS80" s="117">
        <f t="shared" si="30"/>
        <v>1173900</v>
      </c>
      <c r="AT80" s="117">
        <f t="shared" si="30"/>
        <v>1173900</v>
      </c>
      <c r="AU80" s="117">
        <f t="shared" si="30"/>
        <v>1173900</v>
      </c>
      <c r="AV80" s="117">
        <f t="shared" si="30"/>
        <v>1173900</v>
      </c>
      <c r="AW80" s="117">
        <f t="shared" si="30"/>
        <v>1173900</v>
      </c>
      <c r="AX80" s="117">
        <f t="shared" si="30"/>
        <v>1173900</v>
      </c>
      <c r="AY80" s="117">
        <f t="shared" si="30"/>
        <v>1173900</v>
      </c>
      <c r="AZ80" s="117">
        <f t="shared" si="30"/>
        <v>1173900</v>
      </c>
      <c r="BA80" s="117">
        <f t="shared" si="30"/>
        <v>1173900</v>
      </c>
      <c r="BB80" s="117">
        <f t="shared" si="30"/>
        <v>1173900</v>
      </c>
      <c r="BC80" s="117">
        <f t="shared" si="30"/>
        <v>1173900</v>
      </c>
      <c r="BD80" s="117">
        <f t="shared" si="30"/>
        <v>1173900</v>
      </c>
      <c r="BE80" s="117">
        <f t="shared" si="30"/>
        <v>1173900</v>
      </c>
      <c r="BF80" s="117">
        <f t="shared" si="30"/>
        <v>1173900</v>
      </c>
      <c r="BG80" s="117">
        <f t="shared" si="30"/>
        <v>1173900</v>
      </c>
      <c r="BH80" s="117">
        <f t="shared" si="30"/>
        <v>1173900</v>
      </c>
      <c r="BI80" s="117">
        <f t="shared" si="30"/>
        <v>1173900</v>
      </c>
      <c r="BJ80" s="117">
        <f t="shared" si="30"/>
        <v>1173900</v>
      </c>
      <c r="BK80" s="117">
        <f t="shared" si="30"/>
        <v>1173900</v>
      </c>
      <c r="BL80" s="117">
        <f t="shared" si="30"/>
        <v>1173900</v>
      </c>
      <c r="BM80" s="117">
        <f t="shared" si="30"/>
        <v>1173900</v>
      </c>
      <c r="BN80" s="117">
        <f t="shared" si="30"/>
        <v>1173900</v>
      </c>
      <c r="BO80" s="117">
        <f t="shared" si="30"/>
        <v>1173900</v>
      </c>
      <c r="BP80" s="117">
        <f t="shared" si="30"/>
        <v>1173900</v>
      </c>
      <c r="BQ80" s="117">
        <f t="shared" si="30"/>
        <v>1173900</v>
      </c>
      <c r="BR80" s="10"/>
      <c r="BS80" s="75"/>
      <c r="BT80" s="75"/>
    </row>
    <row r="81" spans="1:72" ht="15.75" customHeight="1">
      <c r="A81" s="71"/>
      <c r="B81" s="3"/>
      <c r="C81" s="63" t="s">
        <v>26</v>
      </c>
      <c r="D81" s="71"/>
      <c r="E81" s="116"/>
      <c r="F81" s="116"/>
      <c r="G81" s="116"/>
      <c r="H81" s="116"/>
      <c r="I81" s="116"/>
      <c r="J81" s="120">
        <v>0</v>
      </c>
      <c r="K81" s="120">
        <v>0</v>
      </c>
      <c r="L81" s="120">
        <v>0</v>
      </c>
      <c r="M81" s="120">
        <v>0</v>
      </c>
      <c r="N81" s="120">
        <v>0</v>
      </c>
      <c r="O81" s="120">
        <v>0</v>
      </c>
      <c r="P81" s="120">
        <v>0</v>
      </c>
      <c r="Q81" s="120">
        <v>12600</v>
      </c>
      <c r="R81" s="120">
        <v>25200</v>
      </c>
      <c r="S81" s="120">
        <v>37800</v>
      </c>
      <c r="T81" s="120">
        <v>37800</v>
      </c>
      <c r="U81" s="120">
        <v>37800</v>
      </c>
      <c r="V81" s="120">
        <v>37800</v>
      </c>
      <c r="W81" s="120">
        <v>50400</v>
      </c>
      <c r="X81" s="120">
        <v>63000</v>
      </c>
      <c r="Y81" s="120">
        <v>75600</v>
      </c>
      <c r="Z81" s="120">
        <v>75600</v>
      </c>
      <c r="AA81" s="120">
        <v>75600</v>
      </c>
      <c r="AB81" s="120">
        <v>88200</v>
      </c>
      <c r="AC81" s="120">
        <v>100800</v>
      </c>
      <c r="AD81" s="120">
        <v>113399.99999999999</v>
      </c>
      <c r="AE81" s="120">
        <v>138600</v>
      </c>
      <c r="AF81" s="120">
        <v>163800</v>
      </c>
      <c r="AG81" s="120">
        <v>189000</v>
      </c>
      <c r="AH81" s="120">
        <v>189000</v>
      </c>
      <c r="AI81" s="120">
        <v>239400</v>
      </c>
      <c r="AJ81" s="120">
        <v>289800</v>
      </c>
      <c r="AK81" s="120">
        <v>340200</v>
      </c>
      <c r="AL81" s="120">
        <v>340200</v>
      </c>
      <c r="AM81" s="120">
        <v>340200</v>
      </c>
      <c r="AN81" s="120">
        <v>390599.99999999994</v>
      </c>
      <c r="AO81" s="120">
        <v>440999.99999999994</v>
      </c>
      <c r="AP81" s="120">
        <v>491399.99999999994</v>
      </c>
      <c r="AQ81" s="120">
        <v>491399.99999999994</v>
      </c>
      <c r="AR81" s="120">
        <v>491399.99999999994</v>
      </c>
      <c r="AS81" s="120">
        <v>491399.99999999994</v>
      </c>
      <c r="AT81" s="120">
        <v>491399.99999999994</v>
      </c>
      <c r="AU81" s="120">
        <v>491399.99999999994</v>
      </c>
      <c r="AV81" s="120">
        <v>491399.99999999994</v>
      </c>
      <c r="AW81" s="120">
        <v>491399.99999999994</v>
      </c>
      <c r="AX81" s="120">
        <v>491399.99999999994</v>
      </c>
      <c r="AY81" s="120">
        <v>491399.99999999994</v>
      </c>
      <c r="AZ81" s="120">
        <v>491399.99999999994</v>
      </c>
      <c r="BA81" s="120">
        <v>491399.99999999994</v>
      </c>
      <c r="BB81" s="120">
        <v>491399.99999999994</v>
      </c>
      <c r="BC81" s="120">
        <v>491399.99999999994</v>
      </c>
      <c r="BD81" s="120">
        <v>491399.99999999994</v>
      </c>
      <c r="BE81" s="120">
        <v>491399.99999999994</v>
      </c>
      <c r="BF81" s="120">
        <v>491399.99999999994</v>
      </c>
      <c r="BG81" s="120">
        <v>491399.99999999994</v>
      </c>
      <c r="BH81" s="64">
        <v>491399.99999999994</v>
      </c>
      <c r="BI81" s="64">
        <v>491399.99999999994</v>
      </c>
      <c r="BJ81" s="64">
        <v>491399.99999999994</v>
      </c>
      <c r="BK81" s="64">
        <v>491399.99999999994</v>
      </c>
      <c r="BL81" s="64">
        <v>491399.99999999994</v>
      </c>
      <c r="BM81" s="64">
        <v>491399.99999999994</v>
      </c>
      <c r="BN81" s="64">
        <v>491399.99999999994</v>
      </c>
      <c r="BO81" s="64">
        <v>491399.99999999994</v>
      </c>
      <c r="BP81" s="64">
        <v>491399.99999999994</v>
      </c>
      <c r="BQ81" s="64">
        <v>491399.99999999994</v>
      </c>
      <c r="BR81" s="15"/>
      <c r="BS81" s="3"/>
      <c r="BT81" s="3"/>
    </row>
    <row r="82" spans="1:72" ht="15.75" customHeight="1">
      <c r="A82" s="71"/>
      <c r="B82" s="3"/>
      <c r="C82" s="63" t="s">
        <v>39</v>
      </c>
      <c r="D82" s="71"/>
      <c r="E82" s="116"/>
      <c r="F82" s="116"/>
      <c r="G82" s="116"/>
      <c r="H82" s="116"/>
      <c r="I82" s="116"/>
      <c r="J82" s="120">
        <v>0</v>
      </c>
      <c r="K82" s="120">
        <v>0</v>
      </c>
      <c r="L82" s="120">
        <v>0</v>
      </c>
      <c r="M82" s="120">
        <v>0</v>
      </c>
      <c r="N82" s="120">
        <v>0</v>
      </c>
      <c r="O82" s="120">
        <v>0</v>
      </c>
      <c r="P82" s="120">
        <v>0</v>
      </c>
      <c r="Q82" s="120">
        <v>10500</v>
      </c>
      <c r="R82" s="120">
        <v>21000</v>
      </c>
      <c r="S82" s="120">
        <v>31500</v>
      </c>
      <c r="T82" s="120">
        <v>31500</v>
      </c>
      <c r="U82" s="120">
        <v>31500</v>
      </c>
      <c r="V82" s="120">
        <v>31500</v>
      </c>
      <c r="W82" s="120">
        <v>42000</v>
      </c>
      <c r="X82" s="120">
        <v>52500</v>
      </c>
      <c r="Y82" s="120">
        <v>63000</v>
      </c>
      <c r="Z82" s="120">
        <v>63000</v>
      </c>
      <c r="AA82" s="120">
        <v>63000</v>
      </c>
      <c r="AB82" s="120">
        <v>73500</v>
      </c>
      <c r="AC82" s="120">
        <v>84000</v>
      </c>
      <c r="AD82" s="120">
        <v>94500</v>
      </c>
      <c r="AE82" s="120">
        <v>115499.99999999999</v>
      </c>
      <c r="AF82" s="120">
        <v>136500</v>
      </c>
      <c r="AG82" s="120">
        <v>157500</v>
      </c>
      <c r="AH82" s="120">
        <v>157500</v>
      </c>
      <c r="AI82" s="120">
        <v>199500</v>
      </c>
      <c r="AJ82" s="120">
        <v>241500</v>
      </c>
      <c r="AK82" s="120">
        <v>283500</v>
      </c>
      <c r="AL82" s="120">
        <v>283500</v>
      </c>
      <c r="AM82" s="120">
        <v>283500</v>
      </c>
      <c r="AN82" s="120">
        <v>325500</v>
      </c>
      <c r="AO82" s="120">
        <v>367499.99999999994</v>
      </c>
      <c r="AP82" s="120">
        <v>409499.99999999994</v>
      </c>
      <c r="AQ82" s="120">
        <v>409499.99999999994</v>
      </c>
      <c r="AR82" s="120">
        <v>409499.99999999994</v>
      </c>
      <c r="AS82" s="120">
        <v>409499.99999999994</v>
      </c>
      <c r="AT82" s="120">
        <v>409499.99999999994</v>
      </c>
      <c r="AU82" s="120">
        <v>409499.99999999994</v>
      </c>
      <c r="AV82" s="120">
        <v>409499.99999999994</v>
      </c>
      <c r="AW82" s="120">
        <v>409499.99999999994</v>
      </c>
      <c r="AX82" s="120">
        <v>409499.99999999994</v>
      </c>
      <c r="AY82" s="120">
        <v>409499.99999999994</v>
      </c>
      <c r="AZ82" s="120">
        <v>409499.99999999994</v>
      </c>
      <c r="BA82" s="120">
        <v>409499.99999999994</v>
      </c>
      <c r="BB82" s="120">
        <v>409499.99999999994</v>
      </c>
      <c r="BC82" s="120">
        <v>409499.99999999994</v>
      </c>
      <c r="BD82" s="120">
        <v>409499.99999999994</v>
      </c>
      <c r="BE82" s="120">
        <v>409499.99999999994</v>
      </c>
      <c r="BF82" s="120">
        <v>409499.99999999994</v>
      </c>
      <c r="BG82" s="120">
        <v>409499.99999999994</v>
      </c>
      <c r="BH82" s="64">
        <v>409499.99999999994</v>
      </c>
      <c r="BI82" s="64">
        <v>409499.99999999994</v>
      </c>
      <c r="BJ82" s="64">
        <v>409499.99999999994</v>
      </c>
      <c r="BK82" s="64">
        <v>409499.99999999994</v>
      </c>
      <c r="BL82" s="64">
        <v>409499.99999999994</v>
      </c>
      <c r="BM82" s="64">
        <v>409499.99999999994</v>
      </c>
      <c r="BN82" s="64">
        <v>409499.99999999994</v>
      </c>
      <c r="BO82" s="64">
        <v>409499.99999999994</v>
      </c>
      <c r="BP82" s="64">
        <v>409499.99999999994</v>
      </c>
      <c r="BQ82" s="64">
        <v>409499.99999999994</v>
      </c>
      <c r="BR82" s="15"/>
      <c r="BS82" s="3"/>
      <c r="BT82" s="3"/>
    </row>
    <row r="83" spans="1:72" ht="15.75" customHeight="1">
      <c r="A83" s="71"/>
      <c r="B83" s="3"/>
      <c r="C83" s="63" t="s">
        <v>44</v>
      </c>
      <c r="D83" s="71"/>
      <c r="E83" s="116"/>
      <c r="F83" s="116"/>
      <c r="G83" s="116"/>
      <c r="H83" s="116"/>
      <c r="I83" s="116"/>
      <c r="J83" s="120">
        <v>0</v>
      </c>
      <c r="K83" s="120">
        <v>0</v>
      </c>
      <c r="L83" s="120">
        <v>0</v>
      </c>
      <c r="M83" s="120">
        <v>0</v>
      </c>
      <c r="N83" s="120">
        <v>0</v>
      </c>
      <c r="O83" s="120">
        <v>0</v>
      </c>
      <c r="P83" s="120">
        <v>0</v>
      </c>
      <c r="Q83" s="120">
        <v>7000.0000000000009</v>
      </c>
      <c r="R83" s="120">
        <v>14000.000000000002</v>
      </c>
      <c r="S83" s="120">
        <v>21000</v>
      </c>
      <c r="T83" s="120">
        <v>21000</v>
      </c>
      <c r="U83" s="120">
        <v>21000</v>
      </c>
      <c r="V83" s="120">
        <v>21000</v>
      </c>
      <c r="W83" s="120">
        <v>28000.000000000004</v>
      </c>
      <c r="X83" s="120">
        <v>35000</v>
      </c>
      <c r="Y83" s="120">
        <v>42000</v>
      </c>
      <c r="Z83" s="120">
        <v>42000</v>
      </c>
      <c r="AA83" s="120">
        <v>42000</v>
      </c>
      <c r="AB83" s="120">
        <v>49000</v>
      </c>
      <c r="AC83" s="120">
        <v>56000.000000000007</v>
      </c>
      <c r="AD83" s="120">
        <v>63000</v>
      </c>
      <c r="AE83" s="120">
        <v>77000</v>
      </c>
      <c r="AF83" s="120">
        <v>91000</v>
      </c>
      <c r="AG83" s="120">
        <v>105000</v>
      </c>
      <c r="AH83" s="120">
        <v>105000</v>
      </c>
      <c r="AI83" s="120">
        <v>133000</v>
      </c>
      <c r="AJ83" s="120">
        <v>161000</v>
      </c>
      <c r="AK83" s="120">
        <v>189000.00000000003</v>
      </c>
      <c r="AL83" s="120">
        <v>189000.00000000003</v>
      </c>
      <c r="AM83" s="120">
        <v>189000.00000000003</v>
      </c>
      <c r="AN83" s="120">
        <v>217000.00000000003</v>
      </c>
      <c r="AO83" s="120">
        <v>245000</v>
      </c>
      <c r="AP83" s="120">
        <v>273000</v>
      </c>
      <c r="AQ83" s="120">
        <v>273000</v>
      </c>
      <c r="AR83" s="120">
        <v>273000</v>
      </c>
      <c r="AS83" s="120">
        <v>273000</v>
      </c>
      <c r="AT83" s="120">
        <v>273000</v>
      </c>
      <c r="AU83" s="120">
        <v>273000</v>
      </c>
      <c r="AV83" s="120">
        <v>273000</v>
      </c>
      <c r="AW83" s="120">
        <v>273000</v>
      </c>
      <c r="AX83" s="120">
        <v>273000</v>
      </c>
      <c r="AY83" s="120">
        <v>273000</v>
      </c>
      <c r="AZ83" s="120">
        <v>273000</v>
      </c>
      <c r="BA83" s="120">
        <v>273000</v>
      </c>
      <c r="BB83" s="120">
        <v>273000</v>
      </c>
      <c r="BC83" s="120">
        <v>273000</v>
      </c>
      <c r="BD83" s="120">
        <v>273000</v>
      </c>
      <c r="BE83" s="120">
        <v>273000</v>
      </c>
      <c r="BF83" s="120">
        <v>273000</v>
      </c>
      <c r="BG83" s="120">
        <v>273000</v>
      </c>
      <c r="BH83" s="64">
        <v>273000</v>
      </c>
      <c r="BI83" s="64">
        <v>273000</v>
      </c>
      <c r="BJ83" s="64">
        <v>273000</v>
      </c>
      <c r="BK83" s="64">
        <v>273000</v>
      </c>
      <c r="BL83" s="64">
        <v>273000</v>
      </c>
      <c r="BM83" s="64">
        <v>273000</v>
      </c>
      <c r="BN83" s="64">
        <v>273000</v>
      </c>
      <c r="BO83" s="64">
        <v>273000</v>
      </c>
      <c r="BP83" s="64">
        <v>273000</v>
      </c>
      <c r="BQ83" s="64">
        <v>273000</v>
      </c>
      <c r="BR83" s="15"/>
      <c r="BS83" s="3"/>
      <c r="BT83" s="3"/>
    </row>
    <row r="84" spans="1:72" ht="15.75" customHeight="1">
      <c r="A84" s="63"/>
      <c r="B84" s="123"/>
      <c r="C84" s="123"/>
      <c r="D84" s="123"/>
      <c r="E84" s="124"/>
      <c r="F84" s="124"/>
      <c r="G84" s="124"/>
      <c r="H84" s="124"/>
      <c r="I84" s="124"/>
      <c r="BR84" s="4"/>
    </row>
    <row r="85" spans="1:72" ht="15.75" customHeight="1">
      <c r="A85" s="68" t="s">
        <v>121</v>
      </c>
      <c r="B85" s="14"/>
      <c r="C85" s="68"/>
      <c r="D85" s="68"/>
      <c r="E85" s="115"/>
      <c r="F85" s="115"/>
      <c r="G85" s="115"/>
      <c r="H85" s="115"/>
      <c r="I85" s="115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5"/>
      <c r="BS85" s="14"/>
      <c r="BT85" s="14"/>
    </row>
    <row r="86" spans="1:72" ht="15.75" customHeight="1">
      <c r="A86" s="16"/>
      <c r="B86" s="4" t="s">
        <v>122</v>
      </c>
      <c r="C86" s="16"/>
      <c r="D86" s="16"/>
      <c r="E86" s="125"/>
      <c r="F86" s="125"/>
      <c r="G86" s="125"/>
      <c r="H86" s="125"/>
      <c r="I86" s="125"/>
      <c r="J86" s="64" t="str">
        <f t="shared" ref="J86:BQ86" si="31">IFERROR((J17*J62+J19*J63+J21*J64)/J16-J123/J24,"")</f>
        <v/>
      </c>
      <c r="K86" s="64" t="str">
        <f t="shared" si="31"/>
        <v/>
      </c>
      <c r="L86" s="64" t="str">
        <f t="shared" si="31"/>
        <v/>
      </c>
      <c r="M86" s="64" t="str">
        <f t="shared" si="31"/>
        <v/>
      </c>
      <c r="N86" s="64" t="str">
        <f t="shared" si="31"/>
        <v/>
      </c>
      <c r="O86" s="64" t="str">
        <f t="shared" si="31"/>
        <v/>
      </c>
      <c r="P86" s="64" t="str">
        <f t="shared" si="31"/>
        <v/>
      </c>
      <c r="Q86" s="64">
        <f t="shared" si="31"/>
        <v>790.76584548652625</v>
      </c>
      <c r="R86" s="64">
        <f t="shared" si="31"/>
        <v>801.32519341212685</v>
      </c>
      <c r="S86" s="64">
        <f t="shared" si="31"/>
        <v>811.73511183268454</v>
      </c>
      <c r="T86" s="64">
        <f t="shared" si="31"/>
        <v>818.36538877304179</v>
      </c>
      <c r="U86" s="64">
        <f t="shared" si="31"/>
        <v>822.95742530197003</v>
      </c>
      <c r="V86" s="64">
        <f t="shared" si="31"/>
        <v>826.32528280699012</v>
      </c>
      <c r="W86" s="64">
        <f t="shared" si="31"/>
        <v>829.75477766638176</v>
      </c>
      <c r="X86" s="64">
        <f t="shared" si="31"/>
        <v>832.87861282335973</v>
      </c>
      <c r="Y86" s="64">
        <f t="shared" si="31"/>
        <v>835.55713763748065</v>
      </c>
      <c r="Z86" s="64">
        <f t="shared" si="31"/>
        <v>837.47708082954227</v>
      </c>
      <c r="AA86" s="64">
        <f t="shared" si="31"/>
        <v>838.92046728666219</v>
      </c>
      <c r="AB86" s="64">
        <f t="shared" si="31"/>
        <v>840.23927288027335</v>
      </c>
      <c r="AC86" s="64">
        <f t="shared" si="31"/>
        <v>841.40910859912265</v>
      </c>
      <c r="AD86" s="64">
        <f t="shared" si="31"/>
        <v>842.42850477287323</v>
      </c>
      <c r="AE86" s="64">
        <f t="shared" si="31"/>
        <v>843.39641181108846</v>
      </c>
      <c r="AF86" s="64">
        <f t="shared" si="31"/>
        <v>844.26619202390566</v>
      </c>
      <c r="AG86" s="64">
        <f t="shared" si="31"/>
        <v>845.02279765251512</v>
      </c>
      <c r="AH86" s="64">
        <f t="shared" si="31"/>
        <v>845.59272866309811</v>
      </c>
      <c r="AI86" s="64">
        <f t="shared" si="31"/>
        <v>846.15916137404133</v>
      </c>
      <c r="AJ86" s="64">
        <f t="shared" si="31"/>
        <v>846.67942442869128</v>
      </c>
      <c r="AK86" s="64">
        <f t="shared" si="31"/>
        <v>847.13573377658724</v>
      </c>
      <c r="AL86" s="64">
        <f t="shared" si="31"/>
        <v>847.47568431869377</v>
      </c>
      <c r="AM86" s="64">
        <f t="shared" si="31"/>
        <v>847.73870269763131</v>
      </c>
      <c r="AN86" s="64">
        <f t="shared" si="31"/>
        <v>847.98134580538988</v>
      </c>
      <c r="AO86" s="64">
        <f t="shared" si="31"/>
        <v>848.19972909612079</v>
      </c>
      <c r="AP86" s="64">
        <f t="shared" si="31"/>
        <v>848.39321942895549</v>
      </c>
      <c r="AQ86" s="64">
        <f t="shared" si="31"/>
        <v>848.54633259519744</v>
      </c>
      <c r="AR86" s="64">
        <f t="shared" si="31"/>
        <v>848.67049026761231</v>
      </c>
      <c r="AS86" s="64">
        <f t="shared" si="31"/>
        <v>848.7731774713925</v>
      </c>
      <c r="AT86" s="64">
        <f t="shared" si="31"/>
        <v>848.85950406874281</v>
      </c>
      <c r="AU86" s="64">
        <f t="shared" si="31"/>
        <v>848.93307762986421</v>
      </c>
      <c r="AV86" s="64">
        <f t="shared" si="31"/>
        <v>848.99651772402956</v>
      </c>
      <c r="AW86" s="64">
        <f t="shared" si="31"/>
        <v>849.05177247565587</v>
      </c>
      <c r="AX86" s="64">
        <f t="shared" si="31"/>
        <v>849.10032074016522</v>
      </c>
      <c r="AY86" s="64">
        <f t="shared" si="31"/>
        <v>849.14330537764999</v>
      </c>
      <c r="AZ86" s="64">
        <f t="shared" si="31"/>
        <v>849.18162354765377</v>
      </c>
      <c r="BA86" s="64">
        <f t="shared" si="31"/>
        <v>849.21598937039903</v>
      </c>
      <c r="BB86" s="64">
        <f t="shared" si="31"/>
        <v>849.24697834200549</v>
      </c>
      <c r="BC86" s="64">
        <f t="shared" si="31"/>
        <v>849.27505941527318</v>
      </c>
      <c r="BD86" s="64">
        <f t="shared" si="31"/>
        <v>849.30061856549719</v>
      </c>
      <c r="BE86" s="64">
        <f t="shared" si="31"/>
        <v>849.32397636635937</v>
      </c>
      <c r="BF86" s="64">
        <f t="shared" si="31"/>
        <v>849.3454012799715</v>
      </c>
      <c r="BG86" s="64">
        <f t="shared" si="31"/>
        <v>849.36511983272578</v>
      </c>
      <c r="BH86" s="64">
        <f t="shared" si="31"/>
        <v>849.38332449631309</v>
      </c>
      <c r="BI86" s="64">
        <f t="shared" si="31"/>
        <v>849.40017985581335</v>
      </c>
      <c r="BJ86" s="64">
        <f t="shared" si="31"/>
        <v>849.41582748402902</v>
      </c>
      <c r="BK86" s="64">
        <f t="shared" si="31"/>
        <v>849.43038982795986</v>
      </c>
      <c r="BL86" s="64">
        <f t="shared" si="31"/>
        <v>849.4439733333561</v>
      </c>
      <c r="BM86" s="64">
        <f t="shared" si="31"/>
        <v>849.45667097610976</v>
      </c>
      <c r="BN86" s="64">
        <f t="shared" si="31"/>
        <v>849.46856432781829</v>
      </c>
      <c r="BO86" s="64">
        <f t="shared" si="31"/>
        <v>849.47972525255921</v>
      </c>
      <c r="BP86" s="64">
        <f t="shared" si="31"/>
        <v>849.49021730947277</v>
      </c>
      <c r="BQ86" s="64">
        <f t="shared" si="31"/>
        <v>849.50009691898856</v>
      </c>
      <c r="BR86" s="4"/>
      <c r="BS86" s="4"/>
      <c r="BT86" s="4"/>
    </row>
    <row r="87" spans="1:72" ht="15.75" customHeight="1">
      <c r="A87" s="16"/>
      <c r="B87" s="4" t="s">
        <v>61</v>
      </c>
      <c r="C87" s="16"/>
      <c r="D87" s="16"/>
      <c r="E87" s="125"/>
      <c r="F87" s="125"/>
      <c r="G87" s="125"/>
      <c r="H87" s="125"/>
      <c r="I87" s="125"/>
      <c r="J87" s="64" t="str">
        <f t="shared" ref="J87:BQ87" si="32">IFERROR(J133/J16,"")</f>
        <v/>
      </c>
      <c r="K87" s="64" t="str">
        <f t="shared" si="32"/>
        <v/>
      </c>
      <c r="L87" s="64" t="str">
        <f t="shared" si="32"/>
        <v/>
      </c>
      <c r="M87" s="64" t="str">
        <f t="shared" si="32"/>
        <v/>
      </c>
      <c r="N87" s="64" t="str">
        <f t="shared" si="32"/>
        <v/>
      </c>
      <c r="O87" s="64" t="str">
        <f t="shared" si="32"/>
        <v/>
      </c>
      <c r="P87" s="64" t="str">
        <f t="shared" si="32"/>
        <v/>
      </c>
      <c r="Q87" s="64">
        <f t="shared" si="32"/>
        <v>1857.1428571428569</v>
      </c>
      <c r="R87" s="64">
        <f t="shared" si="32"/>
        <v>1571.4285714285713</v>
      </c>
      <c r="S87" s="64">
        <f t="shared" si="32"/>
        <v>1047.6190476190477</v>
      </c>
      <c r="T87" s="64">
        <f t="shared" si="32"/>
        <v>2000</v>
      </c>
      <c r="U87" s="64">
        <f t="shared" si="32"/>
        <v>1047.6190476190477</v>
      </c>
      <c r="V87" s="64">
        <f t="shared" si="32"/>
        <v>1047.6190476190477</v>
      </c>
      <c r="W87" s="64">
        <f t="shared" si="32"/>
        <v>1107.1428571428571</v>
      </c>
      <c r="X87" s="64">
        <f t="shared" si="32"/>
        <v>885.71428571428567</v>
      </c>
      <c r="Y87" s="64">
        <f t="shared" si="32"/>
        <v>738.09523809523807</v>
      </c>
      <c r="Z87" s="64">
        <f t="shared" si="32"/>
        <v>1071.4285714285713</v>
      </c>
      <c r="AA87" s="64">
        <f t="shared" si="32"/>
        <v>1547.6190476190477</v>
      </c>
      <c r="AB87" s="64">
        <f t="shared" si="32"/>
        <v>918.36734693877565</v>
      </c>
      <c r="AC87" s="64">
        <f t="shared" si="32"/>
        <v>803.57142857142844</v>
      </c>
      <c r="AD87" s="64">
        <f t="shared" si="32"/>
        <v>1095.2380952380954</v>
      </c>
      <c r="AE87" s="64">
        <f t="shared" si="32"/>
        <v>896.10389610389609</v>
      </c>
      <c r="AF87" s="64">
        <f t="shared" si="32"/>
        <v>978.02197802197804</v>
      </c>
      <c r="AG87" s="64">
        <f t="shared" si="32"/>
        <v>657.14285714285711</v>
      </c>
      <c r="AH87" s="64">
        <f t="shared" si="32"/>
        <v>657.14285714285711</v>
      </c>
      <c r="AI87" s="64">
        <f t="shared" si="32"/>
        <v>699.24812030075191</v>
      </c>
      <c r="AJ87" s="64">
        <f t="shared" si="32"/>
        <v>577.63975155279513</v>
      </c>
      <c r="AK87" s="64">
        <f t="shared" si="32"/>
        <v>492.06349206349205</v>
      </c>
      <c r="AL87" s="64">
        <f t="shared" si="32"/>
        <v>492.06349206349205</v>
      </c>
      <c r="AM87" s="64">
        <f t="shared" si="32"/>
        <v>597.88359788359787</v>
      </c>
      <c r="AN87" s="64">
        <f t="shared" si="32"/>
        <v>428.57142857142856</v>
      </c>
      <c r="AO87" s="64">
        <f t="shared" si="32"/>
        <v>379.59183673469397</v>
      </c>
      <c r="AP87" s="64">
        <f t="shared" si="32"/>
        <v>340.65934065934067</v>
      </c>
      <c r="AQ87" s="64">
        <f t="shared" si="32"/>
        <v>340.65934065934067</v>
      </c>
      <c r="AR87" s="64">
        <f t="shared" si="32"/>
        <v>340.65934065934067</v>
      </c>
      <c r="AS87" s="64">
        <f t="shared" si="32"/>
        <v>413.9194139194139</v>
      </c>
      <c r="AT87" s="64">
        <f t="shared" si="32"/>
        <v>340.65934065934067</v>
      </c>
      <c r="AU87" s="64">
        <f t="shared" si="32"/>
        <v>340.65934065934067</v>
      </c>
      <c r="AV87" s="64">
        <f t="shared" si="32"/>
        <v>340.65934065934067</v>
      </c>
      <c r="AW87" s="64">
        <f t="shared" si="32"/>
        <v>340.65934065934067</v>
      </c>
      <c r="AX87" s="64">
        <f t="shared" si="32"/>
        <v>340.65934065934067</v>
      </c>
      <c r="AY87" s="64">
        <f t="shared" si="32"/>
        <v>340.65934065934067</v>
      </c>
      <c r="AZ87" s="64">
        <f t="shared" si="32"/>
        <v>413.9194139194139</v>
      </c>
      <c r="BA87" s="64">
        <f t="shared" si="32"/>
        <v>340.65934065934067</v>
      </c>
      <c r="BB87" s="64">
        <f t="shared" si="32"/>
        <v>340.65934065934067</v>
      </c>
      <c r="BC87" s="64">
        <f t="shared" si="32"/>
        <v>413.9194139194139</v>
      </c>
      <c r="BD87" s="64">
        <f t="shared" si="32"/>
        <v>340.65934065934067</v>
      </c>
      <c r="BE87" s="64">
        <f t="shared" si="32"/>
        <v>340.65934065934067</v>
      </c>
      <c r="BF87" s="64">
        <f t="shared" si="32"/>
        <v>340.65934065934067</v>
      </c>
      <c r="BG87" s="64">
        <f t="shared" si="32"/>
        <v>340.65934065934067</v>
      </c>
      <c r="BH87" s="64">
        <f t="shared" si="32"/>
        <v>340.65934065934067</v>
      </c>
      <c r="BI87" s="64">
        <f t="shared" si="32"/>
        <v>340.65934065934067</v>
      </c>
      <c r="BJ87" s="64">
        <f t="shared" si="32"/>
        <v>413.9194139194139</v>
      </c>
      <c r="BK87" s="64">
        <f t="shared" si="32"/>
        <v>340.65934065934067</v>
      </c>
      <c r="BL87" s="64">
        <f t="shared" si="32"/>
        <v>340.65934065934067</v>
      </c>
      <c r="BM87" s="64">
        <f t="shared" si="32"/>
        <v>340.65934065934067</v>
      </c>
      <c r="BN87" s="64">
        <f t="shared" si="32"/>
        <v>340.65934065934067</v>
      </c>
      <c r="BO87" s="64">
        <f t="shared" si="32"/>
        <v>340.65934065934067</v>
      </c>
      <c r="BP87" s="64">
        <f t="shared" si="32"/>
        <v>340.65934065934067</v>
      </c>
      <c r="BQ87" s="64">
        <f t="shared" si="32"/>
        <v>340.65934065934067</v>
      </c>
      <c r="BR87" s="4"/>
      <c r="BS87" s="4"/>
      <c r="BT87" s="4"/>
    </row>
    <row r="88" spans="1:72" ht="15.75" customHeight="1">
      <c r="A88" s="16"/>
      <c r="B88" s="4" t="s">
        <v>62</v>
      </c>
      <c r="C88" s="16"/>
      <c r="D88" s="16"/>
      <c r="E88" s="125"/>
      <c r="F88" s="125"/>
      <c r="G88" s="125"/>
      <c r="H88" s="125"/>
      <c r="I88" s="125"/>
      <c r="J88" s="122" t="str">
        <f t="shared" ref="J88:BQ88" si="33">IFERROR(J87/J86,"")</f>
        <v/>
      </c>
      <c r="K88" s="122" t="str">
        <f t="shared" si="33"/>
        <v/>
      </c>
      <c r="L88" s="122" t="str">
        <f t="shared" si="33"/>
        <v/>
      </c>
      <c r="M88" s="122" t="str">
        <f t="shared" si="33"/>
        <v/>
      </c>
      <c r="N88" s="122" t="str">
        <f t="shared" si="33"/>
        <v/>
      </c>
      <c r="O88" s="122" t="str">
        <f t="shared" si="33"/>
        <v/>
      </c>
      <c r="P88" s="122" t="str">
        <f t="shared" si="33"/>
        <v/>
      </c>
      <c r="Q88" s="122">
        <f t="shared" si="33"/>
        <v>2.3485370135077495</v>
      </c>
      <c r="R88" s="122">
        <f t="shared" si="33"/>
        <v>1.9610372721931573</v>
      </c>
      <c r="S88" s="122">
        <f t="shared" si="33"/>
        <v>1.2905922539851691</v>
      </c>
      <c r="T88" s="122">
        <f t="shared" si="33"/>
        <v>2.4438961219982169</v>
      </c>
      <c r="U88" s="122">
        <f t="shared" si="33"/>
        <v>1.2729930071833813</v>
      </c>
      <c r="V88" s="122">
        <f t="shared" si="33"/>
        <v>1.2678046641152412</v>
      </c>
      <c r="W88" s="122">
        <f t="shared" si="33"/>
        <v>1.33430127423503</v>
      </c>
      <c r="X88" s="122">
        <f t="shared" si="33"/>
        <v>1.0634374230259309</v>
      </c>
      <c r="Y88" s="122">
        <f t="shared" si="33"/>
        <v>0.88335699002247292</v>
      </c>
      <c r="Z88" s="122">
        <f t="shared" si="33"/>
        <v>1.279352708216557</v>
      </c>
      <c r="AA88" s="122">
        <f t="shared" si="33"/>
        <v>1.8447744547520029</v>
      </c>
      <c r="AB88" s="122">
        <f t="shared" si="33"/>
        <v>1.0929831258549549</v>
      </c>
      <c r="AC88" s="122">
        <f t="shared" si="33"/>
        <v>0.95503057948743764</v>
      </c>
      <c r="AD88" s="122">
        <f t="shared" si="33"/>
        <v>1.3000961969269809</v>
      </c>
      <c r="AE88" s="122">
        <f t="shared" si="33"/>
        <v>1.0624943188691365</v>
      </c>
      <c r="AF88" s="122">
        <f t="shared" si="33"/>
        <v>1.1584284521418868</v>
      </c>
      <c r="AG88" s="122">
        <f t="shared" si="33"/>
        <v>0.7776628736744251</v>
      </c>
      <c r="AH88" s="122">
        <f t="shared" si="33"/>
        <v>0.77713872750752644</v>
      </c>
      <c r="AI88" s="122">
        <f t="shared" si="33"/>
        <v>0.82637895117187299</v>
      </c>
      <c r="AJ88" s="122">
        <f t="shared" si="33"/>
        <v>0.68224139489697133</v>
      </c>
      <c r="AK88" s="122">
        <f t="shared" si="33"/>
        <v>0.58085554940509987</v>
      </c>
      <c r="AL88" s="122">
        <f t="shared" si="33"/>
        <v>0.58062254902224575</v>
      </c>
      <c r="AM88" s="122">
        <f t="shared" si="33"/>
        <v>0.70526872959915932</v>
      </c>
      <c r="AN88" s="122">
        <f t="shared" si="33"/>
        <v>0.50540195334648896</v>
      </c>
      <c r="AO88" s="122">
        <f t="shared" si="33"/>
        <v>0.44752647721215832</v>
      </c>
      <c r="AP88" s="122">
        <f t="shared" si="33"/>
        <v>0.40153472806941443</v>
      </c>
      <c r="AQ88" s="122">
        <f t="shared" si="33"/>
        <v>0.40146227444937133</v>
      </c>
      <c r="AR88" s="122">
        <f t="shared" si="33"/>
        <v>0.40140354185276328</v>
      </c>
      <c r="AS88" s="122">
        <f t="shared" si="33"/>
        <v>0.4876678774799818</v>
      </c>
      <c r="AT88" s="122">
        <f t="shared" si="33"/>
        <v>0.401314162151094</v>
      </c>
      <c r="AU88" s="122">
        <f t="shared" si="33"/>
        <v>0.4012793818924188</v>
      </c>
      <c r="AV88" s="122">
        <f t="shared" si="33"/>
        <v>0.40124939684390276</v>
      </c>
      <c r="AW88" s="122">
        <f t="shared" si="33"/>
        <v>0.40122328425986309</v>
      </c>
      <c r="AX88" s="122">
        <f t="shared" si="33"/>
        <v>0.40120034386794973</v>
      </c>
      <c r="AY88" s="122">
        <f t="shared" si="33"/>
        <v>0.40118003463247587</v>
      </c>
      <c r="AZ88" s="122">
        <f t="shared" si="33"/>
        <v>0.48743331513718968</v>
      </c>
      <c r="BA88" s="122">
        <f t="shared" si="33"/>
        <v>0.40114569782406284</v>
      </c>
      <c r="BB88" s="122">
        <f t="shared" si="33"/>
        <v>0.40113106004146609</v>
      </c>
      <c r="BC88" s="122">
        <f t="shared" si="33"/>
        <v>0.48737968851269209</v>
      </c>
      <c r="BD88" s="122">
        <f t="shared" si="33"/>
        <v>0.40110572536109529</v>
      </c>
      <c r="BE88" s="122">
        <f t="shared" si="33"/>
        <v>0.40109469429648581</v>
      </c>
      <c r="BF88" s="122">
        <f t="shared" si="33"/>
        <v>0.40108457659977181</v>
      </c>
      <c r="BG88" s="122">
        <f t="shared" si="33"/>
        <v>0.40107526516562186</v>
      </c>
      <c r="BH88" s="122">
        <f t="shared" si="33"/>
        <v>0.40106666899936222</v>
      </c>
      <c r="BI88" s="122">
        <f t="shared" si="33"/>
        <v>0.40105871029738654</v>
      </c>
      <c r="BJ88" s="122">
        <f t="shared" si="33"/>
        <v>0.48729891829946687</v>
      </c>
      <c r="BK88" s="122">
        <f t="shared" si="33"/>
        <v>0.40104444665364092</v>
      </c>
      <c r="BL88" s="122">
        <f t="shared" si="33"/>
        <v>0.40103803352979017</v>
      </c>
      <c r="BM88" s="122">
        <f t="shared" si="33"/>
        <v>0.40103203883005517</v>
      </c>
      <c r="BN88" s="122">
        <f t="shared" si="33"/>
        <v>0.401026424007701</v>
      </c>
      <c r="BO88" s="122">
        <f t="shared" si="33"/>
        <v>0.40102115510533121</v>
      </c>
      <c r="BP88" s="122">
        <f t="shared" si="33"/>
        <v>0.40101620209151517</v>
      </c>
      <c r="BQ88" s="122">
        <f t="shared" si="33"/>
        <v>0.40101153830925013</v>
      </c>
      <c r="BR88" s="4"/>
      <c r="BS88" s="4"/>
      <c r="BT88" s="4"/>
    </row>
    <row r="89" spans="1:72" ht="15.75" customHeight="1">
      <c r="A89" s="16"/>
      <c r="B89" s="4" t="s">
        <v>63</v>
      </c>
      <c r="C89" s="16"/>
      <c r="D89" s="16"/>
      <c r="E89" s="125"/>
      <c r="F89" s="125"/>
      <c r="G89" s="125"/>
      <c r="H89" s="125"/>
      <c r="I89" s="125"/>
      <c r="J89" s="64" t="str">
        <f t="shared" ref="J89:BQ89" si="34">IFERROR(J76/J99,"")</f>
        <v/>
      </c>
      <c r="K89" s="64" t="str">
        <f t="shared" si="34"/>
        <v/>
      </c>
      <c r="L89" s="64">
        <f t="shared" si="34"/>
        <v>0</v>
      </c>
      <c r="M89" s="64">
        <f t="shared" si="34"/>
        <v>0</v>
      </c>
      <c r="N89" s="64">
        <f t="shared" si="34"/>
        <v>0</v>
      </c>
      <c r="O89" s="64">
        <f t="shared" si="34"/>
        <v>0</v>
      </c>
      <c r="P89" s="64">
        <f t="shared" si="34"/>
        <v>0</v>
      </c>
      <c r="Q89" s="64">
        <f t="shared" si="34"/>
        <v>5950</v>
      </c>
      <c r="R89" s="64">
        <f t="shared" si="34"/>
        <v>5950</v>
      </c>
      <c r="S89" s="64">
        <f t="shared" si="34"/>
        <v>8925</v>
      </c>
      <c r="T89" s="64">
        <f t="shared" si="34"/>
        <v>8925</v>
      </c>
      <c r="U89" s="64">
        <f t="shared" si="34"/>
        <v>8925</v>
      </c>
      <c r="V89" s="64">
        <f t="shared" si="34"/>
        <v>8925</v>
      </c>
      <c r="W89" s="64">
        <f t="shared" si="34"/>
        <v>7933.333333333333</v>
      </c>
      <c r="X89" s="64">
        <f t="shared" si="34"/>
        <v>9916.6666666666661</v>
      </c>
      <c r="Y89" s="64">
        <f t="shared" si="34"/>
        <v>11900</v>
      </c>
      <c r="Z89" s="64">
        <f t="shared" si="34"/>
        <v>7140</v>
      </c>
      <c r="AA89" s="64">
        <f t="shared" si="34"/>
        <v>7140</v>
      </c>
      <c r="AB89" s="64">
        <f t="shared" si="34"/>
        <v>8330</v>
      </c>
      <c r="AC89" s="64">
        <f t="shared" si="34"/>
        <v>9520</v>
      </c>
      <c r="AD89" s="64">
        <f t="shared" si="34"/>
        <v>5950</v>
      </c>
      <c r="AE89" s="64">
        <f t="shared" si="34"/>
        <v>7272.2222222222217</v>
      </c>
      <c r="AF89" s="64">
        <f t="shared" si="34"/>
        <v>8594.4444444444453</v>
      </c>
      <c r="AG89" s="64">
        <f t="shared" si="34"/>
        <v>9916.6666666666661</v>
      </c>
      <c r="AH89" s="64">
        <f t="shared" si="34"/>
        <v>9916.6666666666661</v>
      </c>
      <c r="AI89" s="64">
        <f t="shared" si="34"/>
        <v>8696.1538461538457</v>
      </c>
      <c r="AJ89" s="64">
        <f t="shared" si="34"/>
        <v>10526.923076923076</v>
      </c>
      <c r="AK89" s="64">
        <f t="shared" si="34"/>
        <v>12357.692307692309</v>
      </c>
      <c r="AL89" s="64">
        <f t="shared" si="34"/>
        <v>12357.692307692309</v>
      </c>
      <c r="AM89" s="64">
        <f t="shared" si="34"/>
        <v>12357.692307692309</v>
      </c>
      <c r="AN89" s="64">
        <f t="shared" si="34"/>
        <v>14188.461538461539</v>
      </c>
      <c r="AO89" s="64">
        <f t="shared" si="34"/>
        <v>16019.230769230768</v>
      </c>
      <c r="AP89" s="64">
        <f t="shared" si="34"/>
        <v>17849.999999999996</v>
      </c>
      <c r="AQ89" s="64">
        <f t="shared" si="34"/>
        <v>17849.999999999996</v>
      </c>
      <c r="AR89" s="64">
        <f t="shared" si="34"/>
        <v>17849.999999999996</v>
      </c>
      <c r="AS89" s="64">
        <f t="shared" si="34"/>
        <v>17849.999999999996</v>
      </c>
      <c r="AT89" s="64">
        <f t="shared" si="34"/>
        <v>17849.999999999996</v>
      </c>
      <c r="AU89" s="64">
        <f t="shared" si="34"/>
        <v>17849.999999999996</v>
      </c>
      <c r="AV89" s="64">
        <f t="shared" si="34"/>
        <v>17849.999999999996</v>
      </c>
      <c r="AW89" s="64">
        <f t="shared" si="34"/>
        <v>17849.999999999996</v>
      </c>
      <c r="AX89" s="64">
        <f t="shared" si="34"/>
        <v>17849.999999999996</v>
      </c>
      <c r="AY89" s="64">
        <f t="shared" si="34"/>
        <v>17849.999999999996</v>
      </c>
      <c r="AZ89" s="64">
        <f t="shared" si="34"/>
        <v>17849.999999999996</v>
      </c>
      <c r="BA89" s="64">
        <f t="shared" si="34"/>
        <v>17849.999999999996</v>
      </c>
      <c r="BB89" s="64">
        <f t="shared" si="34"/>
        <v>17849.999999999996</v>
      </c>
      <c r="BC89" s="64">
        <f t="shared" si="34"/>
        <v>17849.999999999996</v>
      </c>
      <c r="BD89" s="64">
        <f t="shared" si="34"/>
        <v>17849.999999999996</v>
      </c>
      <c r="BE89" s="64">
        <f t="shared" si="34"/>
        <v>17849.999999999996</v>
      </c>
      <c r="BF89" s="64">
        <f t="shared" si="34"/>
        <v>17849.999999999996</v>
      </c>
      <c r="BG89" s="64">
        <f t="shared" si="34"/>
        <v>17849.999999999996</v>
      </c>
      <c r="BH89" s="64">
        <f t="shared" si="34"/>
        <v>17849.999999999996</v>
      </c>
      <c r="BI89" s="64">
        <f t="shared" si="34"/>
        <v>17849.999999999996</v>
      </c>
      <c r="BJ89" s="64">
        <f t="shared" si="34"/>
        <v>17849.999999999996</v>
      </c>
      <c r="BK89" s="64">
        <f t="shared" si="34"/>
        <v>17849.999999999996</v>
      </c>
      <c r="BL89" s="64">
        <f t="shared" si="34"/>
        <v>17849.999999999996</v>
      </c>
      <c r="BM89" s="64">
        <f t="shared" si="34"/>
        <v>17849.999999999996</v>
      </c>
      <c r="BN89" s="64">
        <f t="shared" si="34"/>
        <v>17849.999999999996</v>
      </c>
      <c r="BO89" s="64">
        <f t="shared" si="34"/>
        <v>17849.999999999996</v>
      </c>
      <c r="BP89" s="64">
        <f t="shared" si="34"/>
        <v>17849.999999999996</v>
      </c>
      <c r="BQ89" s="64">
        <f t="shared" si="34"/>
        <v>17849.999999999996</v>
      </c>
      <c r="BR89" s="4"/>
      <c r="BS89" s="4"/>
      <c r="BT89" s="4"/>
    </row>
    <row r="90" spans="1:72" ht="15.75" customHeight="1">
      <c r="A90" s="16"/>
      <c r="B90" s="4" t="s">
        <v>64</v>
      </c>
      <c r="C90" s="16"/>
      <c r="D90" s="16"/>
      <c r="E90" s="125"/>
      <c r="F90" s="125"/>
      <c r="G90" s="125"/>
      <c r="H90" s="125"/>
      <c r="I90" s="125"/>
      <c r="J90" s="130">
        <f>70%</f>
        <v>0.7</v>
      </c>
      <c r="K90" s="130">
        <f t="shared" ref="K90:BQ90" si="35">J90</f>
        <v>0.7</v>
      </c>
      <c r="L90" s="130">
        <f t="shared" si="35"/>
        <v>0.7</v>
      </c>
      <c r="M90" s="130">
        <f t="shared" si="35"/>
        <v>0.7</v>
      </c>
      <c r="N90" s="130">
        <f t="shared" si="35"/>
        <v>0.7</v>
      </c>
      <c r="O90" s="130">
        <f t="shared" si="35"/>
        <v>0.7</v>
      </c>
      <c r="P90" s="130">
        <f t="shared" si="35"/>
        <v>0.7</v>
      </c>
      <c r="Q90" s="130">
        <f t="shared" si="35"/>
        <v>0.7</v>
      </c>
      <c r="R90" s="130">
        <f t="shared" si="35"/>
        <v>0.7</v>
      </c>
      <c r="S90" s="130">
        <f t="shared" si="35"/>
        <v>0.7</v>
      </c>
      <c r="T90" s="130">
        <f t="shared" si="35"/>
        <v>0.7</v>
      </c>
      <c r="U90" s="130">
        <f t="shared" si="35"/>
        <v>0.7</v>
      </c>
      <c r="V90" s="130">
        <f t="shared" si="35"/>
        <v>0.7</v>
      </c>
      <c r="W90" s="130">
        <f t="shared" si="35"/>
        <v>0.7</v>
      </c>
      <c r="X90" s="130">
        <f t="shared" si="35"/>
        <v>0.7</v>
      </c>
      <c r="Y90" s="130">
        <f t="shared" si="35"/>
        <v>0.7</v>
      </c>
      <c r="Z90" s="130">
        <f t="shared" si="35"/>
        <v>0.7</v>
      </c>
      <c r="AA90" s="130">
        <f t="shared" si="35"/>
        <v>0.7</v>
      </c>
      <c r="AB90" s="130">
        <f t="shared" si="35"/>
        <v>0.7</v>
      </c>
      <c r="AC90" s="130">
        <f t="shared" si="35"/>
        <v>0.7</v>
      </c>
      <c r="AD90" s="130">
        <f t="shared" si="35"/>
        <v>0.7</v>
      </c>
      <c r="AE90" s="130">
        <f t="shared" si="35"/>
        <v>0.7</v>
      </c>
      <c r="AF90" s="130">
        <f t="shared" si="35"/>
        <v>0.7</v>
      </c>
      <c r="AG90" s="130">
        <f t="shared" si="35"/>
        <v>0.7</v>
      </c>
      <c r="AH90" s="130">
        <f t="shared" si="35"/>
        <v>0.7</v>
      </c>
      <c r="AI90" s="130">
        <f t="shared" si="35"/>
        <v>0.7</v>
      </c>
      <c r="AJ90" s="130">
        <f t="shared" si="35"/>
        <v>0.7</v>
      </c>
      <c r="AK90" s="130">
        <f t="shared" si="35"/>
        <v>0.7</v>
      </c>
      <c r="AL90" s="130">
        <f t="shared" si="35"/>
        <v>0.7</v>
      </c>
      <c r="AM90" s="130">
        <f t="shared" si="35"/>
        <v>0.7</v>
      </c>
      <c r="AN90" s="130">
        <f t="shared" si="35"/>
        <v>0.7</v>
      </c>
      <c r="AO90" s="130">
        <f t="shared" si="35"/>
        <v>0.7</v>
      </c>
      <c r="AP90" s="130">
        <f t="shared" si="35"/>
        <v>0.7</v>
      </c>
      <c r="AQ90" s="130">
        <f t="shared" si="35"/>
        <v>0.7</v>
      </c>
      <c r="AR90" s="130">
        <f t="shared" si="35"/>
        <v>0.7</v>
      </c>
      <c r="AS90" s="130">
        <f t="shared" si="35"/>
        <v>0.7</v>
      </c>
      <c r="AT90" s="130">
        <f t="shared" si="35"/>
        <v>0.7</v>
      </c>
      <c r="AU90" s="130">
        <f t="shared" si="35"/>
        <v>0.7</v>
      </c>
      <c r="AV90" s="130">
        <f t="shared" si="35"/>
        <v>0.7</v>
      </c>
      <c r="AW90" s="130">
        <f t="shared" si="35"/>
        <v>0.7</v>
      </c>
      <c r="AX90" s="130">
        <f t="shared" si="35"/>
        <v>0.7</v>
      </c>
      <c r="AY90" s="130">
        <f t="shared" si="35"/>
        <v>0.7</v>
      </c>
      <c r="AZ90" s="130">
        <f t="shared" si="35"/>
        <v>0.7</v>
      </c>
      <c r="BA90" s="130">
        <f t="shared" si="35"/>
        <v>0.7</v>
      </c>
      <c r="BB90" s="130">
        <f t="shared" si="35"/>
        <v>0.7</v>
      </c>
      <c r="BC90" s="130">
        <f t="shared" si="35"/>
        <v>0.7</v>
      </c>
      <c r="BD90" s="130">
        <f t="shared" si="35"/>
        <v>0.7</v>
      </c>
      <c r="BE90" s="130">
        <f t="shared" si="35"/>
        <v>0.7</v>
      </c>
      <c r="BF90" s="130">
        <f t="shared" si="35"/>
        <v>0.7</v>
      </c>
      <c r="BG90" s="130">
        <f t="shared" si="35"/>
        <v>0.7</v>
      </c>
      <c r="BH90" s="130">
        <f t="shared" si="35"/>
        <v>0.7</v>
      </c>
      <c r="BI90" s="130">
        <f t="shared" si="35"/>
        <v>0.7</v>
      </c>
      <c r="BJ90" s="130">
        <f t="shared" si="35"/>
        <v>0.7</v>
      </c>
      <c r="BK90" s="130">
        <f t="shared" si="35"/>
        <v>0.7</v>
      </c>
      <c r="BL90" s="130">
        <f t="shared" si="35"/>
        <v>0.7</v>
      </c>
      <c r="BM90" s="130">
        <f t="shared" si="35"/>
        <v>0.7</v>
      </c>
      <c r="BN90" s="130">
        <f t="shared" si="35"/>
        <v>0.7</v>
      </c>
      <c r="BO90" s="130">
        <f t="shared" si="35"/>
        <v>0.7</v>
      </c>
      <c r="BP90" s="130">
        <f t="shared" si="35"/>
        <v>0.7</v>
      </c>
      <c r="BQ90" s="130">
        <f t="shared" si="35"/>
        <v>0.7</v>
      </c>
      <c r="BR90" s="4"/>
      <c r="BS90" s="4"/>
      <c r="BT90" s="4"/>
    </row>
    <row r="91" spans="1:72" ht="15.75" customHeight="1">
      <c r="A91" s="16"/>
      <c r="B91" s="4"/>
      <c r="C91" s="16"/>
      <c r="D91" s="16"/>
      <c r="E91" s="125"/>
      <c r="F91" s="125"/>
      <c r="G91" s="125"/>
      <c r="H91" s="125"/>
      <c r="I91" s="125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122"/>
      <c r="AB91" s="122"/>
      <c r="AC91" s="122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  <c r="AO91" s="122"/>
      <c r="AP91" s="122"/>
      <c r="AQ91" s="122"/>
      <c r="AR91" s="122"/>
      <c r="AS91" s="122"/>
      <c r="AT91" s="122"/>
      <c r="AU91" s="122"/>
      <c r="AV91" s="122"/>
      <c r="AW91" s="122"/>
      <c r="AX91" s="122"/>
      <c r="AY91" s="122"/>
      <c r="AZ91" s="122"/>
      <c r="BA91" s="122"/>
      <c r="BB91" s="122"/>
      <c r="BC91" s="122"/>
      <c r="BD91" s="122"/>
      <c r="BE91" s="122"/>
      <c r="BF91" s="122"/>
      <c r="BG91" s="122"/>
      <c r="BH91" s="122"/>
      <c r="BI91" s="122"/>
      <c r="BJ91" s="122"/>
      <c r="BK91" s="122"/>
      <c r="BL91" s="122"/>
      <c r="BM91" s="122"/>
      <c r="BN91" s="122"/>
      <c r="BO91" s="122"/>
      <c r="BP91" s="122"/>
      <c r="BQ91" s="122"/>
      <c r="BR91" s="4"/>
      <c r="BS91" s="4"/>
      <c r="BT91" s="4"/>
    </row>
    <row r="92" spans="1:72" ht="15.75" customHeight="1">
      <c r="A92" s="68" t="s">
        <v>124</v>
      </c>
      <c r="B92" s="14"/>
      <c r="C92" s="132"/>
      <c r="D92" s="132"/>
      <c r="E92" s="133"/>
      <c r="F92" s="133"/>
      <c r="G92" s="133"/>
      <c r="H92" s="133"/>
      <c r="I92" s="133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5"/>
      <c r="BS92" s="14"/>
      <c r="BT92" s="14"/>
    </row>
    <row r="93" spans="1:72" ht="15.75" customHeight="1">
      <c r="A93" s="134"/>
      <c r="B93" s="3"/>
      <c r="C93" s="134"/>
      <c r="D93" s="134"/>
      <c r="E93" s="135"/>
      <c r="F93" s="135"/>
      <c r="G93" s="135"/>
      <c r="H93" s="135"/>
      <c r="I93" s="135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15"/>
      <c r="BS93" s="3"/>
      <c r="BT93" s="3"/>
    </row>
    <row r="94" spans="1:72" ht="15.75" customHeight="1">
      <c r="A94" s="75"/>
      <c r="B94" s="75" t="s">
        <v>125</v>
      </c>
      <c r="C94" s="136"/>
      <c r="D94" s="136"/>
      <c r="E94" s="137"/>
      <c r="F94" s="137"/>
      <c r="G94" s="137"/>
      <c r="H94" s="137"/>
      <c r="I94" s="137"/>
      <c r="J94" s="87">
        <f t="shared" ref="J94:BQ94" si="36">J96+J99+J108+J111+J115+J118</f>
        <v>9</v>
      </c>
      <c r="K94" s="87">
        <f t="shared" si="36"/>
        <v>9</v>
      </c>
      <c r="L94" s="87">
        <f t="shared" si="36"/>
        <v>15</v>
      </c>
      <c r="M94" s="87">
        <f t="shared" si="36"/>
        <v>15</v>
      </c>
      <c r="N94" s="87">
        <f t="shared" si="36"/>
        <v>15</v>
      </c>
      <c r="O94" s="87">
        <f t="shared" si="36"/>
        <v>15</v>
      </c>
      <c r="P94" s="87">
        <f t="shared" si="36"/>
        <v>15</v>
      </c>
      <c r="Q94" s="87">
        <f t="shared" si="36"/>
        <v>15</v>
      </c>
      <c r="R94" s="87">
        <f t="shared" si="36"/>
        <v>21</v>
      </c>
      <c r="S94" s="87">
        <f t="shared" si="36"/>
        <v>21</v>
      </c>
      <c r="T94" s="87">
        <f t="shared" si="36"/>
        <v>21</v>
      </c>
      <c r="U94" s="87">
        <f t="shared" si="36"/>
        <v>21</v>
      </c>
      <c r="V94" s="87">
        <f t="shared" si="36"/>
        <v>21</v>
      </c>
      <c r="W94" s="87">
        <f t="shared" si="36"/>
        <v>27</v>
      </c>
      <c r="X94" s="87">
        <f t="shared" si="36"/>
        <v>27</v>
      </c>
      <c r="Y94" s="87">
        <f t="shared" si="36"/>
        <v>27</v>
      </c>
      <c r="Z94" s="87">
        <f t="shared" si="36"/>
        <v>38</v>
      </c>
      <c r="AA94" s="87">
        <f t="shared" si="36"/>
        <v>38</v>
      </c>
      <c r="AB94" s="87">
        <f t="shared" si="36"/>
        <v>38</v>
      </c>
      <c r="AC94" s="87">
        <f t="shared" si="36"/>
        <v>38</v>
      </c>
      <c r="AD94" s="87">
        <f t="shared" si="36"/>
        <v>59</v>
      </c>
      <c r="AE94" s="87">
        <f t="shared" si="36"/>
        <v>59</v>
      </c>
      <c r="AF94" s="87">
        <f t="shared" si="36"/>
        <v>59</v>
      </c>
      <c r="AG94" s="87">
        <f t="shared" si="36"/>
        <v>59</v>
      </c>
      <c r="AH94" s="87">
        <f t="shared" si="36"/>
        <v>59</v>
      </c>
      <c r="AI94" s="87">
        <f t="shared" si="36"/>
        <v>80</v>
      </c>
      <c r="AJ94" s="87">
        <f t="shared" si="36"/>
        <v>80</v>
      </c>
      <c r="AK94" s="87">
        <f t="shared" si="36"/>
        <v>80</v>
      </c>
      <c r="AL94" s="87">
        <f t="shared" si="36"/>
        <v>80</v>
      </c>
      <c r="AM94" s="87">
        <f t="shared" si="36"/>
        <v>80</v>
      </c>
      <c r="AN94" s="87">
        <f t="shared" si="36"/>
        <v>80</v>
      </c>
      <c r="AO94" s="87">
        <f t="shared" si="36"/>
        <v>80</v>
      </c>
      <c r="AP94" s="87">
        <f t="shared" si="36"/>
        <v>80</v>
      </c>
      <c r="AQ94" s="87">
        <f t="shared" si="36"/>
        <v>80</v>
      </c>
      <c r="AR94" s="87">
        <f t="shared" si="36"/>
        <v>80</v>
      </c>
      <c r="AS94" s="87">
        <f t="shared" si="36"/>
        <v>80</v>
      </c>
      <c r="AT94" s="87">
        <f t="shared" si="36"/>
        <v>80</v>
      </c>
      <c r="AU94" s="87">
        <f t="shared" si="36"/>
        <v>80</v>
      </c>
      <c r="AV94" s="87">
        <f t="shared" si="36"/>
        <v>80</v>
      </c>
      <c r="AW94" s="87">
        <f t="shared" si="36"/>
        <v>80</v>
      </c>
      <c r="AX94" s="87">
        <f t="shared" si="36"/>
        <v>80</v>
      </c>
      <c r="AY94" s="87">
        <f t="shared" si="36"/>
        <v>80</v>
      </c>
      <c r="AZ94" s="87">
        <f t="shared" si="36"/>
        <v>80</v>
      </c>
      <c r="BA94" s="87">
        <f t="shared" si="36"/>
        <v>80</v>
      </c>
      <c r="BB94" s="87">
        <f t="shared" si="36"/>
        <v>80</v>
      </c>
      <c r="BC94" s="87">
        <f t="shared" si="36"/>
        <v>80</v>
      </c>
      <c r="BD94" s="87">
        <f t="shared" si="36"/>
        <v>80</v>
      </c>
      <c r="BE94" s="87">
        <f t="shared" si="36"/>
        <v>80</v>
      </c>
      <c r="BF94" s="87">
        <f t="shared" si="36"/>
        <v>80</v>
      </c>
      <c r="BG94" s="87">
        <f t="shared" si="36"/>
        <v>80</v>
      </c>
      <c r="BH94" s="87">
        <f t="shared" si="36"/>
        <v>80</v>
      </c>
      <c r="BI94" s="87">
        <f t="shared" si="36"/>
        <v>80</v>
      </c>
      <c r="BJ94" s="87">
        <f t="shared" si="36"/>
        <v>80</v>
      </c>
      <c r="BK94" s="87">
        <f t="shared" si="36"/>
        <v>80</v>
      </c>
      <c r="BL94" s="87">
        <f t="shared" si="36"/>
        <v>80</v>
      </c>
      <c r="BM94" s="87">
        <f t="shared" si="36"/>
        <v>80</v>
      </c>
      <c r="BN94" s="87">
        <f t="shared" si="36"/>
        <v>80</v>
      </c>
      <c r="BO94" s="87">
        <f t="shared" si="36"/>
        <v>80</v>
      </c>
      <c r="BP94" s="87">
        <f t="shared" si="36"/>
        <v>80</v>
      </c>
      <c r="BQ94" s="87">
        <f t="shared" si="36"/>
        <v>80</v>
      </c>
      <c r="BR94" s="10"/>
      <c r="BS94" s="75"/>
      <c r="BT94" s="75"/>
    </row>
    <row r="95" spans="1:72" ht="15.75" customHeight="1">
      <c r="A95" s="63"/>
      <c r="B95" s="63"/>
      <c r="C95" s="63"/>
      <c r="D95" s="63"/>
      <c r="E95" s="63"/>
      <c r="F95" s="63"/>
      <c r="G95" s="63"/>
      <c r="H95" s="63"/>
      <c r="I95" s="63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  <c r="AG95" s="48"/>
      <c r="AH95" s="48"/>
      <c r="AI95" s="48"/>
      <c r="AJ95" s="48"/>
      <c r="AK95" s="48"/>
      <c r="AL95" s="48"/>
      <c r="AM95" s="48"/>
      <c r="AN95" s="48"/>
      <c r="AO95" s="48"/>
      <c r="AP95" s="48"/>
      <c r="AQ95" s="48"/>
      <c r="AR95" s="48"/>
      <c r="AS95" s="48"/>
      <c r="AT95" s="48"/>
      <c r="AU95" s="48"/>
      <c r="AV95" s="48"/>
      <c r="AW95" s="48"/>
      <c r="AX95" s="48"/>
      <c r="AY95" s="48"/>
      <c r="AZ95" s="48"/>
      <c r="BA95" s="48"/>
      <c r="BB95" s="48"/>
      <c r="BC95" s="48"/>
      <c r="BD95" s="48"/>
      <c r="BE95" s="48"/>
      <c r="BF95" s="48"/>
      <c r="BG95" s="48"/>
      <c r="BH95" s="48"/>
      <c r="BI95" s="48"/>
      <c r="BJ95" s="48"/>
      <c r="BK95" s="48"/>
      <c r="BL95" s="48"/>
      <c r="BM95" s="48"/>
      <c r="BN95" s="48"/>
      <c r="BO95" s="48"/>
      <c r="BP95" s="48"/>
      <c r="BQ95" s="48"/>
      <c r="BR95" s="4"/>
      <c r="BS95" s="63"/>
      <c r="BT95" s="63"/>
    </row>
    <row r="96" spans="1:72" ht="15.75" customHeight="1">
      <c r="A96" s="75"/>
      <c r="B96" s="75" t="s">
        <v>72</v>
      </c>
      <c r="C96" s="75"/>
      <c r="D96" s="75"/>
      <c r="E96" s="75"/>
      <c r="F96" s="75"/>
      <c r="G96" s="75"/>
      <c r="H96" s="75"/>
      <c r="I96" s="75"/>
      <c r="J96" s="138">
        <v>3</v>
      </c>
      <c r="K96" s="138">
        <v>3</v>
      </c>
      <c r="L96" s="138">
        <v>3</v>
      </c>
      <c r="M96" s="138">
        <v>3</v>
      </c>
      <c r="N96" s="138">
        <v>3</v>
      </c>
      <c r="O96" s="138">
        <v>3</v>
      </c>
      <c r="P96" s="138">
        <v>3</v>
      </c>
      <c r="Q96" s="138">
        <v>3</v>
      </c>
      <c r="R96" s="138">
        <v>3</v>
      </c>
      <c r="S96" s="138">
        <v>3</v>
      </c>
      <c r="T96" s="138">
        <v>3</v>
      </c>
      <c r="U96" s="138">
        <v>3</v>
      </c>
      <c r="V96" s="138">
        <v>3</v>
      </c>
      <c r="W96" s="138">
        <v>3</v>
      </c>
      <c r="X96" s="138">
        <v>3</v>
      </c>
      <c r="Y96" s="138">
        <v>3</v>
      </c>
      <c r="Z96" s="138">
        <v>3</v>
      </c>
      <c r="AA96" s="138">
        <v>3</v>
      </c>
      <c r="AB96" s="138">
        <v>3</v>
      </c>
      <c r="AC96" s="138">
        <v>3</v>
      </c>
      <c r="AD96" s="138">
        <v>3</v>
      </c>
      <c r="AE96" s="138">
        <v>3</v>
      </c>
      <c r="AF96" s="138">
        <v>3</v>
      </c>
      <c r="AG96" s="138">
        <v>3</v>
      </c>
      <c r="AH96" s="138">
        <v>3</v>
      </c>
      <c r="AI96" s="138">
        <v>3</v>
      </c>
      <c r="AJ96" s="138">
        <v>3</v>
      </c>
      <c r="AK96" s="138">
        <v>3</v>
      </c>
      <c r="AL96" s="138">
        <v>3</v>
      </c>
      <c r="AM96" s="138">
        <v>3</v>
      </c>
      <c r="AN96" s="138">
        <v>3</v>
      </c>
      <c r="AO96" s="138">
        <v>3</v>
      </c>
      <c r="AP96" s="138">
        <v>3</v>
      </c>
      <c r="AQ96" s="138">
        <v>3</v>
      </c>
      <c r="AR96" s="138">
        <v>3</v>
      </c>
      <c r="AS96" s="138">
        <v>3</v>
      </c>
      <c r="AT96" s="138">
        <v>3</v>
      </c>
      <c r="AU96" s="138">
        <v>3</v>
      </c>
      <c r="AV96" s="138">
        <v>3</v>
      </c>
      <c r="AW96" s="138">
        <v>3</v>
      </c>
      <c r="AX96" s="138">
        <v>3</v>
      </c>
      <c r="AY96" s="138">
        <v>3</v>
      </c>
      <c r="AZ96" s="138">
        <v>3</v>
      </c>
      <c r="BA96" s="138">
        <v>3</v>
      </c>
      <c r="BB96" s="138">
        <v>3</v>
      </c>
      <c r="BC96" s="138">
        <v>3</v>
      </c>
      <c r="BD96" s="138">
        <v>3</v>
      </c>
      <c r="BE96" s="138">
        <v>3</v>
      </c>
      <c r="BF96" s="138">
        <v>3</v>
      </c>
      <c r="BG96" s="138">
        <v>3</v>
      </c>
      <c r="BH96" s="138">
        <v>3</v>
      </c>
      <c r="BI96" s="138">
        <v>3</v>
      </c>
      <c r="BJ96" s="138">
        <v>3</v>
      </c>
      <c r="BK96" s="138">
        <v>3</v>
      </c>
      <c r="BL96" s="138">
        <v>3</v>
      </c>
      <c r="BM96" s="138">
        <v>3</v>
      </c>
      <c r="BN96" s="138">
        <v>3</v>
      </c>
      <c r="BO96" s="138">
        <v>3</v>
      </c>
      <c r="BP96" s="138">
        <v>3</v>
      </c>
      <c r="BQ96" s="138">
        <v>3</v>
      </c>
      <c r="BR96" s="10"/>
      <c r="BS96" s="75"/>
      <c r="BT96" s="75"/>
    </row>
    <row r="97" spans="1:72" ht="15.75" customHeight="1">
      <c r="A97" s="63"/>
      <c r="B97" s="63"/>
      <c r="C97" s="63" t="s">
        <v>126</v>
      </c>
      <c r="D97" s="63"/>
      <c r="E97" s="63"/>
      <c r="F97" s="63"/>
      <c r="G97" s="63"/>
      <c r="H97" s="63"/>
      <c r="I97" s="63"/>
      <c r="J97" s="139">
        <v>15000</v>
      </c>
      <c r="K97" s="139">
        <v>15000</v>
      </c>
      <c r="L97" s="139">
        <v>15000</v>
      </c>
      <c r="M97" s="139">
        <v>15000</v>
      </c>
      <c r="N97" s="139">
        <v>15000</v>
      </c>
      <c r="O97" s="139">
        <v>15000</v>
      </c>
      <c r="P97" s="139">
        <v>15000</v>
      </c>
      <c r="Q97" s="139">
        <v>15000</v>
      </c>
      <c r="R97" s="139">
        <v>15000</v>
      </c>
      <c r="S97" s="139">
        <v>15000</v>
      </c>
      <c r="T97" s="139">
        <v>15000</v>
      </c>
      <c r="U97" s="139">
        <v>15000</v>
      </c>
      <c r="V97" s="139">
        <v>15000</v>
      </c>
      <c r="W97" s="139">
        <v>15000</v>
      </c>
      <c r="X97" s="139">
        <v>15000</v>
      </c>
      <c r="Y97" s="139">
        <v>15000</v>
      </c>
      <c r="Z97" s="139">
        <v>15000</v>
      </c>
      <c r="AA97" s="139">
        <v>15000</v>
      </c>
      <c r="AB97" s="139">
        <v>15000</v>
      </c>
      <c r="AC97" s="139">
        <v>15000</v>
      </c>
      <c r="AD97" s="139">
        <v>15000</v>
      </c>
      <c r="AE97" s="139">
        <v>15000</v>
      </c>
      <c r="AF97" s="139">
        <v>15000</v>
      </c>
      <c r="AG97" s="139">
        <v>15000</v>
      </c>
      <c r="AH97" s="139">
        <v>15000</v>
      </c>
      <c r="AI97" s="139">
        <v>15000</v>
      </c>
      <c r="AJ97" s="139">
        <v>15000</v>
      </c>
      <c r="AK97" s="139">
        <v>15000</v>
      </c>
      <c r="AL97" s="139">
        <v>15000</v>
      </c>
      <c r="AM97" s="139">
        <v>15000</v>
      </c>
      <c r="AN97" s="139">
        <v>15000</v>
      </c>
      <c r="AO97" s="139">
        <v>15000</v>
      </c>
      <c r="AP97" s="139">
        <v>15000</v>
      </c>
      <c r="AQ97" s="139">
        <v>15000</v>
      </c>
      <c r="AR97" s="139">
        <v>15000</v>
      </c>
      <c r="AS97" s="139">
        <v>15000</v>
      </c>
      <c r="AT97" s="139">
        <v>15000</v>
      </c>
      <c r="AU97" s="139">
        <v>15000</v>
      </c>
      <c r="AV97" s="139">
        <v>15000</v>
      </c>
      <c r="AW97" s="139">
        <v>15000</v>
      </c>
      <c r="AX97" s="139">
        <v>15000</v>
      </c>
      <c r="AY97" s="139">
        <v>15000</v>
      </c>
      <c r="AZ97" s="139">
        <v>15000</v>
      </c>
      <c r="BA97" s="139">
        <v>15000</v>
      </c>
      <c r="BB97" s="139">
        <v>15000</v>
      </c>
      <c r="BC97" s="139">
        <v>15000</v>
      </c>
      <c r="BD97" s="139">
        <v>15000</v>
      </c>
      <c r="BE97" s="139">
        <v>15000</v>
      </c>
      <c r="BF97" s="139">
        <v>15000</v>
      </c>
      <c r="BG97" s="139">
        <v>15000</v>
      </c>
      <c r="BH97" s="139">
        <v>15000</v>
      </c>
      <c r="BI97" s="139">
        <v>15000</v>
      </c>
      <c r="BJ97" s="139">
        <v>15000</v>
      </c>
      <c r="BK97" s="139">
        <v>15000</v>
      </c>
      <c r="BL97" s="139">
        <v>15000</v>
      </c>
      <c r="BM97" s="139">
        <v>15000</v>
      </c>
      <c r="BN97" s="139">
        <v>15000</v>
      </c>
      <c r="BO97" s="139">
        <v>15000</v>
      </c>
      <c r="BP97" s="139">
        <v>15000</v>
      </c>
      <c r="BQ97" s="139">
        <v>15000</v>
      </c>
      <c r="BR97" s="4"/>
      <c r="BS97" s="63"/>
      <c r="BT97" s="63"/>
    </row>
    <row r="98" spans="1:72" ht="15.75" customHeight="1">
      <c r="A98" s="141"/>
      <c r="B98" s="63"/>
      <c r="C98" s="141"/>
      <c r="D98" s="141"/>
      <c r="E98" s="142"/>
      <c r="F98" s="142"/>
      <c r="G98" s="142"/>
      <c r="H98" s="142"/>
      <c r="I98" s="142"/>
      <c r="BR98" s="4"/>
    </row>
    <row r="99" spans="1:72" ht="15.75" customHeight="1">
      <c r="A99" s="76"/>
      <c r="B99" s="76" t="s">
        <v>127</v>
      </c>
      <c r="C99" s="75"/>
      <c r="D99" s="76"/>
      <c r="E99" s="77"/>
      <c r="F99" s="77"/>
      <c r="G99" s="77"/>
      <c r="H99" s="77"/>
      <c r="I99" s="77"/>
      <c r="J99" s="75">
        <f t="shared" ref="J99:BQ99" si="37">J103+J104</f>
        <v>0</v>
      </c>
      <c r="K99" s="75">
        <f t="shared" si="37"/>
        <v>0</v>
      </c>
      <c r="L99" s="75">
        <f t="shared" si="37"/>
        <v>1</v>
      </c>
      <c r="M99" s="75">
        <f t="shared" si="37"/>
        <v>1</v>
      </c>
      <c r="N99" s="75">
        <f t="shared" si="37"/>
        <v>1</v>
      </c>
      <c r="O99" s="75">
        <f t="shared" si="37"/>
        <v>1</v>
      </c>
      <c r="P99" s="75">
        <f t="shared" si="37"/>
        <v>1</v>
      </c>
      <c r="Q99" s="75">
        <f t="shared" si="37"/>
        <v>1</v>
      </c>
      <c r="R99" s="75">
        <f t="shared" si="37"/>
        <v>2</v>
      </c>
      <c r="S99" s="75">
        <f t="shared" si="37"/>
        <v>2</v>
      </c>
      <c r="T99" s="75">
        <f t="shared" si="37"/>
        <v>2</v>
      </c>
      <c r="U99" s="75">
        <f t="shared" si="37"/>
        <v>2</v>
      </c>
      <c r="V99" s="75">
        <f t="shared" si="37"/>
        <v>2</v>
      </c>
      <c r="W99" s="75">
        <f t="shared" si="37"/>
        <v>3</v>
      </c>
      <c r="X99" s="75">
        <f t="shared" si="37"/>
        <v>3</v>
      </c>
      <c r="Y99" s="75">
        <f t="shared" si="37"/>
        <v>3</v>
      </c>
      <c r="Z99" s="75">
        <f t="shared" si="37"/>
        <v>5</v>
      </c>
      <c r="AA99" s="75">
        <f t="shared" si="37"/>
        <v>5</v>
      </c>
      <c r="AB99" s="75">
        <f t="shared" si="37"/>
        <v>5</v>
      </c>
      <c r="AC99" s="75">
        <f t="shared" si="37"/>
        <v>5</v>
      </c>
      <c r="AD99" s="75">
        <f t="shared" si="37"/>
        <v>9</v>
      </c>
      <c r="AE99" s="75">
        <f t="shared" si="37"/>
        <v>9</v>
      </c>
      <c r="AF99" s="75">
        <f t="shared" si="37"/>
        <v>9</v>
      </c>
      <c r="AG99" s="75">
        <f t="shared" si="37"/>
        <v>9</v>
      </c>
      <c r="AH99" s="75">
        <f t="shared" si="37"/>
        <v>9</v>
      </c>
      <c r="AI99" s="75">
        <f t="shared" si="37"/>
        <v>13</v>
      </c>
      <c r="AJ99" s="75">
        <f t="shared" si="37"/>
        <v>13</v>
      </c>
      <c r="AK99" s="75">
        <f t="shared" si="37"/>
        <v>13</v>
      </c>
      <c r="AL99" s="75">
        <f t="shared" si="37"/>
        <v>13</v>
      </c>
      <c r="AM99" s="75">
        <f t="shared" si="37"/>
        <v>13</v>
      </c>
      <c r="AN99" s="75">
        <f t="shared" si="37"/>
        <v>13</v>
      </c>
      <c r="AO99" s="75">
        <f t="shared" si="37"/>
        <v>13</v>
      </c>
      <c r="AP99" s="75">
        <f t="shared" si="37"/>
        <v>13</v>
      </c>
      <c r="AQ99" s="75">
        <f t="shared" si="37"/>
        <v>13</v>
      </c>
      <c r="AR99" s="75">
        <f t="shared" si="37"/>
        <v>13</v>
      </c>
      <c r="AS99" s="75">
        <f t="shared" si="37"/>
        <v>13</v>
      </c>
      <c r="AT99" s="75">
        <f t="shared" si="37"/>
        <v>13</v>
      </c>
      <c r="AU99" s="75">
        <f t="shared" si="37"/>
        <v>13</v>
      </c>
      <c r="AV99" s="75">
        <f t="shared" si="37"/>
        <v>13</v>
      </c>
      <c r="AW99" s="75">
        <f t="shared" si="37"/>
        <v>13</v>
      </c>
      <c r="AX99" s="75">
        <f t="shared" si="37"/>
        <v>13</v>
      </c>
      <c r="AY99" s="75">
        <f t="shared" si="37"/>
        <v>13</v>
      </c>
      <c r="AZ99" s="75">
        <f t="shared" si="37"/>
        <v>13</v>
      </c>
      <c r="BA99" s="75">
        <f t="shared" si="37"/>
        <v>13</v>
      </c>
      <c r="BB99" s="75">
        <f t="shared" si="37"/>
        <v>13</v>
      </c>
      <c r="BC99" s="75">
        <f t="shared" si="37"/>
        <v>13</v>
      </c>
      <c r="BD99" s="75">
        <f t="shared" si="37"/>
        <v>13</v>
      </c>
      <c r="BE99" s="75">
        <f t="shared" si="37"/>
        <v>13</v>
      </c>
      <c r="BF99" s="75">
        <f t="shared" si="37"/>
        <v>13</v>
      </c>
      <c r="BG99" s="75">
        <f t="shared" si="37"/>
        <v>13</v>
      </c>
      <c r="BH99" s="75">
        <f t="shared" si="37"/>
        <v>13</v>
      </c>
      <c r="BI99" s="75">
        <f t="shared" si="37"/>
        <v>13</v>
      </c>
      <c r="BJ99" s="75">
        <f t="shared" si="37"/>
        <v>13</v>
      </c>
      <c r="BK99" s="75">
        <f t="shared" si="37"/>
        <v>13</v>
      </c>
      <c r="BL99" s="75">
        <f t="shared" si="37"/>
        <v>13</v>
      </c>
      <c r="BM99" s="75">
        <f t="shared" si="37"/>
        <v>13</v>
      </c>
      <c r="BN99" s="75">
        <f t="shared" si="37"/>
        <v>13</v>
      </c>
      <c r="BO99" s="75">
        <f t="shared" si="37"/>
        <v>13</v>
      </c>
      <c r="BP99" s="75">
        <f t="shared" si="37"/>
        <v>13</v>
      </c>
      <c r="BQ99" s="75">
        <f t="shared" si="37"/>
        <v>13</v>
      </c>
      <c r="BR99" s="10"/>
      <c r="BS99" s="75"/>
      <c r="BT99" s="75"/>
    </row>
    <row r="100" spans="1:72" ht="15.75" customHeight="1">
      <c r="A100" s="17"/>
      <c r="B100" s="17"/>
      <c r="C100" s="4" t="s">
        <v>128</v>
      </c>
      <c r="D100" s="17"/>
      <c r="E100" s="143"/>
      <c r="F100" s="143"/>
      <c r="G100" s="143"/>
      <c r="H100" s="143"/>
      <c r="I100" s="143"/>
      <c r="J100" s="60">
        <f>'SaaS - Budget'!S118</f>
        <v>0</v>
      </c>
      <c r="K100" s="60">
        <f>'SaaS - Budget'!T118</f>
        <v>0</v>
      </c>
      <c r="L100" s="60">
        <f>'SaaS - Budget'!U118</f>
        <v>0</v>
      </c>
      <c r="M100" s="60">
        <f>'SaaS - Budget'!V118</f>
        <v>0.33333333333333331</v>
      </c>
      <c r="N100" s="60">
        <f>'SaaS - Budget'!W118</f>
        <v>0.66666666666666663</v>
      </c>
      <c r="O100" s="60">
        <f>'SaaS - Budget'!X118</f>
        <v>1</v>
      </c>
      <c r="P100" s="31"/>
      <c r="Q100" s="31"/>
      <c r="R100" s="31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1:72" ht="15.75" customHeight="1">
      <c r="A101" s="17"/>
      <c r="B101" s="17"/>
      <c r="C101" s="10"/>
      <c r="D101" s="17"/>
      <c r="E101" s="143"/>
      <c r="F101" s="143"/>
      <c r="G101" s="143"/>
      <c r="H101" s="143"/>
      <c r="I101" s="143"/>
      <c r="J101" s="131" t="s">
        <v>129</v>
      </c>
      <c r="K101" s="131" t="s">
        <v>130</v>
      </c>
      <c r="L101" s="131" t="s">
        <v>131</v>
      </c>
      <c r="M101" s="131" t="s">
        <v>132</v>
      </c>
      <c r="N101" s="131" t="s">
        <v>133</v>
      </c>
      <c r="O101" s="131" t="s">
        <v>134</v>
      </c>
      <c r="P101" s="131"/>
      <c r="Q101" s="131"/>
      <c r="R101" s="131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1:72" ht="15.75" customHeight="1">
      <c r="A102" s="17"/>
      <c r="B102" s="17"/>
      <c r="C102" s="10"/>
      <c r="D102" s="17"/>
      <c r="E102" s="143"/>
      <c r="F102" s="143"/>
      <c r="G102" s="143"/>
      <c r="H102" s="143"/>
      <c r="I102" s="143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1:72" ht="15.75" customHeight="1">
      <c r="A103" s="80"/>
      <c r="B103" s="27"/>
      <c r="C103" s="27" t="s">
        <v>135</v>
      </c>
      <c r="D103" s="80"/>
      <c r="E103" s="144"/>
      <c r="F103" s="144"/>
      <c r="G103" s="144"/>
      <c r="H103" s="144"/>
      <c r="I103" s="144"/>
      <c r="J103" s="145"/>
      <c r="K103" s="145"/>
      <c r="L103" s="145">
        <v>1</v>
      </c>
      <c r="M103" s="145"/>
      <c r="N103" s="145"/>
      <c r="O103" s="145"/>
      <c r="P103" s="145"/>
      <c r="Q103" s="145"/>
      <c r="R103" s="145">
        <v>1</v>
      </c>
      <c r="S103" s="145"/>
      <c r="T103" s="145"/>
      <c r="U103" s="145"/>
      <c r="V103" s="145"/>
      <c r="W103" s="145">
        <v>1</v>
      </c>
      <c r="X103" s="145"/>
      <c r="Y103" s="145"/>
      <c r="Z103" s="145">
        <v>2</v>
      </c>
      <c r="AA103" s="145"/>
      <c r="AB103" s="145"/>
      <c r="AC103" s="145"/>
      <c r="AD103" s="145">
        <v>4</v>
      </c>
      <c r="AE103" s="145"/>
      <c r="AF103" s="145"/>
      <c r="AG103" s="145"/>
      <c r="AH103" s="145"/>
      <c r="AI103" s="145">
        <v>4</v>
      </c>
      <c r="AJ103" s="145"/>
      <c r="AK103" s="145"/>
      <c r="AL103" s="145"/>
      <c r="AM103" s="145"/>
      <c r="AN103" s="145"/>
      <c r="AO103" s="145"/>
      <c r="AP103" s="145"/>
      <c r="AQ103" s="145"/>
      <c r="AR103" s="145"/>
      <c r="AS103" s="145"/>
      <c r="AT103" s="145"/>
      <c r="AU103" s="145"/>
      <c r="AV103" s="145"/>
      <c r="AW103" s="145"/>
      <c r="AX103" s="145"/>
      <c r="AY103" s="145"/>
      <c r="AZ103" s="145"/>
      <c r="BA103" s="145"/>
      <c r="BB103" s="145"/>
      <c r="BC103" s="145"/>
      <c r="BD103" s="145"/>
      <c r="BE103" s="145"/>
      <c r="BF103" s="145"/>
      <c r="BG103" s="145"/>
      <c r="BH103" s="145"/>
      <c r="BI103" s="145"/>
      <c r="BJ103" s="145"/>
      <c r="BK103" s="145"/>
      <c r="BL103" s="145"/>
      <c r="BM103" s="145"/>
      <c r="BN103" s="145"/>
      <c r="BO103" s="145"/>
      <c r="BP103" s="145"/>
      <c r="BQ103" s="145"/>
      <c r="BR103" s="4"/>
    </row>
    <row r="104" spans="1:72" ht="15.75" customHeight="1">
      <c r="A104" s="80"/>
      <c r="B104" s="27"/>
      <c r="C104" s="27" t="s">
        <v>137</v>
      </c>
      <c r="D104" s="80"/>
      <c r="E104" s="144"/>
      <c r="F104" s="144"/>
      <c r="G104" s="144"/>
      <c r="H104" s="144"/>
      <c r="I104" s="144"/>
      <c r="J104" s="102">
        <f>I103</f>
        <v>0</v>
      </c>
      <c r="K104" s="102">
        <f t="shared" ref="K104:BQ104" si="38">J104+J103</f>
        <v>0</v>
      </c>
      <c r="L104" s="102">
        <f t="shared" si="38"/>
        <v>0</v>
      </c>
      <c r="M104" s="102">
        <f t="shared" si="38"/>
        <v>1</v>
      </c>
      <c r="N104" s="102">
        <f t="shared" si="38"/>
        <v>1</v>
      </c>
      <c r="O104" s="102">
        <f t="shared" si="38"/>
        <v>1</v>
      </c>
      <c r="P104" s="102">
        <f t="shared" si="38"/>
        <v>1</v>
      </c>
      <c r="Q104" s="102">
        <f t="shared" si="38"/>
        <v>1</v>
      </c>
      <c r="R104" s="102">
        <f t="shared" si="38"/>
        <v>1</v>
      </c>
      <c r="S104" s="102">
        <f t="shared" si="38"/>
        <v>2</v>
      </c>
      <c r="T104" s="102">
        <f t="shared" si="38"/>
        <v>2</v>
      </c>
      <c r="U104" s="102">
        <f t="shared" si="38"/>
        <v>2</v>
      </c>
      <c r="V104" s="102">
        <f t="shared" si="38"/>
        <v>2</v>
      </c>
      <c r="W104" s="102">
        <f t="shared" si="38"/>
        <v>2</v>
      </c>
      <c r="X104" s="102">
        <f t="shared" si="38"/>
        <v>3</v>
      </c>
      <c r="Y104" s="102">
        <f t="shared" si="38"/>
        <v>3</v>
      </c>
      <c r="Z104" s="102">
        <f t="shared" si="38"/>
        <v>3</v>
      </c>
      <c r="AA104" s="102">
        <f t="shared" si="38"/>
        <v>5</v>
      </c>
      <c r="AB104" s="102">
        <f t="shared" si="38"/>
        <v>5</v>
      </c>
      <c r="AC104" s="102">
        <f t="shared" si="38"/>
        <v>5</v>
      </c>
      <c r="AD104" s="102">
        <f t="shared" si="38"/>
        <v>5</v>
      </c>
      <c r="AE104" s="102">
        <f t="shared" si="38"/>
        <v>9</v>
      </c>
      <c r="AF104" s="102">
        <f t="shared" si="38"/>
        <v>9</v>
      </c>
      <c r="AG104" s="102">
        <f t="shared" si="38"/>
        <v>9</v>
      </c>
      <c r="AH104" s="102">
        <f t="shared" si="38"/>
        <v>9</v>
      </c>
      <c r="AI104" s="102">
        <f t="shared" si="38"/>
        <v>9</v>
      </c>
      <c r="AJ104" s="102">
        <f t="shared" si="38"/>
        <v>13</v>
      </c>
      <c r="AK104" s="102">
        <f t="shared" si="38"/>
        <v>13</v>
      </c>
      <c r="AL104" s="102">
        <f t="shared" si="38"/>
        <v>13</v>
      </c>
      <c r="AM104" s="102">
        <f t="shared" si="38"/>
        <v>13</v>
      </c>
      <c r="AN104" s="102">
        <f t="shared" si="38"/>
        <v>13</v>
      </c>
      <c r="AO104" s="102">
        <f t="shared" si="38"/>
        <v>13</v>
      </c>
      <c r="AP104" s="102">
        <f t="shared" si="38"/>
        <v>13</v>
      </c>
      <c r="AQ104" s="102">
        <f t="shared" si="38"/>
        <v>13</v>
      </c>
      <c r="AR104" s="102">
        <f t="shared" si="38"/>
        <v>13</v>
      </c>
      <c r="AS104" s="102">
        <f t="shared" si="38"/>
        <v>13</v>
      </c>
      <c r="AT104" s="102">
        <f t="shared" si="38"/>
        <v>13</v>
      </c>
      <c r="AU104" s="102">
        <f t="shared" si="38"/>
        <v>13</v>
      </c>
      <c r="AV104" s="102">
        <f t="shared" si="38"/>
        <v>13</v>
      </c>
      <c r="AW104" s="102">
        <f t="shared" si="38"/>
        <v>13</v>
      </c>
      <c r="AX104" s="102">
        <f t="shared" si="38"/>
        <v>13</v>
      </c>
      <c r="AY104" s="102">
        <f t="shared" si="38"/>
        <v>13</v>
      </c>
      <c r="AZ104" s="102">
        <f t="shared" si="38"/>
        <v>13</v>
      </c>
      <c r="BA104" s="102">
        <f t="shared" si="38"/>
        <v>13</v>
      </c>
      <c r="BB104" s="102">
        <f t="shared" si="38"/>
        <v>13</v>
      </c>
      <c r="BC104" s="102">
        <f t="shared" si="38"/>
        <v>13</v>
      </c>
      <c r="BD104" s="102">
        <f t="shared" si="38"/>
        <v>13</v>
      </c>
      <c r="BE104" s="102">
        <f t="shared" si="38"/>
        <v>13</v>
      </c>
      <c r="BF104" s="102">
        <f t="shared" si="38"/>
        <v>13</v>
      </c>
      <c r="BG104" s="102">
        <f t="shared" si="38"/>
        <v>13</v>
      </c>
      <c r="BH104" s="102">
        <f t="shared" si="38"/>
        <v>13</v>
      </c>
      <c r="BI104" s="102">
        <f t="shared" si="38"/>
        <v>13</v>
      </c>
      <c r="BJ104" s="102">
        <f t="shared" si="38"/>
        <v>13</v>
      </c>
      <c r="BK104" s="102">
        <f t="shared" si="38"/>
        <v>13</v>
      </c>
      <c r="BL104" s="102">
        <f t="shared" si="38"/>
        <v>13</v>
      </c>
      <c r="BM104" s="102">
        <f t="shared" si="38"/>
        <v>13</v>
      </c>
      <c r="BN104" s="102">
        <f t="shared" si="38"/>
        <v>13</v>
      </c>
      <c r="BO104" s="102">
        <f t="shared" si="38"/>
        <v>13</v>
      </c>
      <c r="BP104" s="102">
        <f t="shared" si="38"/>
        <v>13</v>
      </c>
      <c r="BQ104" s="102">
        <f t="shared" si="38"/>
        <v>13</v>
      </c>
      <c r="BR104" s="4"/>
    </row>
    <row r="105" spans="1:72" ht="15.75" customHeight="1">
      <c r="A105" s="63"/>
      <c r="B105" s="27"/>
      <c r="C105" s="27" t="s">
        <v>138</v>
      </c>
      <c r="D105" s="80"/>
      <c r="E105" s="144"/>
      <c r="F105" s="144"/>
      <c r="G105" s="144"/>
      <c r="H105" s="144"/>
      <c r="I105" s="144"/>
      <c r="J105" s="147">
        <f t="shared" ref="J105:BQ105" si="39">F104*$O$100+F103*$N$100+G103*$M$100+H103*$L$100+I103*$K$100+J103*$J$100</f>
        <v>0</v>
      </c>
      <c r="K105" s="147">
        <f t="shared" si="39"/>
        <v>0</v>
      </c>
      <c r="L105" s="147">
        <f t="shared" si="39"/>
        <v>0</v>
      </c>
      <c r="M105" s="147">
        <f t="shared" si="39"/>
        <v>0</v>
      </c>
      <c r="N105" s="147">
        <f t="shared" si="39"/>
        <v>0</v>
      </c>
      <c r="O105" s="147">
        <f t="shared" si="39"/>
        <v>0.33333333333333331</v>
      </c>
      <c r="P105" s="147">
        <f t="shared" si="39"/>
        <v>0.66666666666666663</v>
      </c>
      <c r="Q105" s="147">
        <f t="shared" si="39"/>
        <v>1</v>
      </c>
      <c r="R105" s="147">
        <f t="shared" si="39"/>
        <v>1</v>
      </c>
      <c r="S105" s="147">
        <f t="shared" si="39"/>
        <v>1</v>
      </c>
      <c r="T105" s="147">
        <f t="shared" si="39"/>
        <v>1</v>
      </c>
      <c r="U105" s="147">
        <f t="shared" si="39"/>
        <v>1.3333333333333333</v>
      </c>
      <c r="V105" s="147">
        <f t="shared" si="39"/>
        <v>1.6666666666666665</v>
      </c>
      <c r="W105" s="147">
        <f t="shared" si="39"/>
        <v>2</v>
      </c>
      <c r="X105" s="147">
        <f t="shared" si="39"/>
        <v>2</v>
      </c>
      <c r="Y105" s="147">
        <f t="shared" si="39"/>
        <v>2</v>
      </c>
      <c r="Z105" s="147">
        <f t="shared" si="39"/>
        <v>2.3333333333333335</v>
      </c>
      <c r="AA105" s="147">
        <f t="shared" si="39"/>
        <v>2.6666666666666665</v>
      </c>
      <c r="AB105" s="147">
        <f t="shared" si="39"/>
        <v>3</v>
      </c>
      <c r="AC105" s="147">
        <f t="shared" si="39"/>
        <v>3.6666666666666665</v>
      </c>
      <c r="AD105" s="147">
        <f t="shared" si="39"/>
        <v>4.333333333333333</v>
      </c>
      <c r="AE105" s="147">
        <f t="shared" si="39"/>
        <v>5</v>
      </c>
      <c r="AF105" s="147">
        <f t="shared" si="39"/>
        <v>5</v>
      </c>
      <c r="AG105" s="147">
        <f t="shared" si="39"/>
        <v>6.333333333333333</v>
      </c>
      <c r="AH105" s="147">
        <f t="shared" si="39"/>
        <v>7.6666666666666661</v>
      </c>
      <c r="AI105" s="147">
        <f t="shared" si="39"/>
        <v>9</v>
      </c>
      <c r="AJ105" s="147">
        <f t="shared" si="39"/>
        <v>9</v>
      </c>
      <c r="AK105" s="147">
        <f t="shared" si="39"/>
        <v>9</v>
      </c>
      <c r="AL105" s="147">
        <f t="shared" si="39"/>
        <v>10.333333333333334</v>
      </c>
      <c r="AM105" s="147">
        <f t="shared" si="39"/>
        <v>11.666666666666666</v>
      </c>
      <c r="AN105" s="147">
        <f t="shared" si="39"/>
        <v>13</v>
      </c>
      <c r="AO105" s="147">
        <f t="shared" si="39"/>
        <v>13</v>
      </c>
      <c r="AP105" s="147">
        <f t="shared" si="39"/>
        <v>13</v>
      </c>
      <c r="AQ105" s="147">
        <f t="shared" si="39"/>
        <v>13</v>
      </c>
      <c r="AR105" s="147">
        <f t="shared" si="39"/>
        <v>13</v>
      </c>
      <c r="AS105" s="147">
        <f t="shared" si="39"/>
        <v>13</v>
      </c>
      <c r="AT105" s="147">
        <f t="shared" si="39"/>
        <v>13</v>
      </c>
      <c r="AU105" s="147">
        <f t="shared" si="39"/>
        <v>13</v>
      </c>
      <c r="AV105" s="147">
        <f t="shared" si="39"/>
        <v>13</v>
      </c>
      <c r="AW105" s="147">
        <f t="shared" si="39"/>
        <v>13</v>
      </c>
      <c r="AX105" s="147">
        <f t="shared" si="39"/>
        <v>13</v>
      </c>
      <c r="AY105" s="147">
        <f t="shared" si="39"/>
        <v>13</v>
      </c>
      <c r="AZ105" s="147">
        <f t="shared" si="39"/>
        <v>13</v>
      </c>
      <c r="BA105" s="147">
        <f t="shared" si="39"/>
        <v>13</v>
      </c>
      <c r="BB105" s="147">
        <f t="shared" si="39"/>
        <v>13</v>
      </c>
      <c r="BC105" s="147">
        <f t="shared" si="39"/>
        <v>13</v>
      </c>
      <c r="BD105" s="147">
        <f t="shared" si="39"/>
        <v>13</v>
      </c>
      <c r="BE105" s="147">
        <f t="shared" si="39"/>
        <v>13</v>
      </c>
      <c r="BF105" s="147">
        <f t="shared" si="39"/>
        <v>13</v>
      </c>
      <c r="BG105" s="147">
        <f t="shared" si="39"/>
        <v>13</v>
      </c>
      <c r="BH105" s="147">
        <f t="shared" si="39"/>
        <v>13</v>
      </c>
      <c r="BI105" s="147">
        <f t="shared" si="39"/>
        <v>13</v>
      </c>
      <c r="BJ105" s="147">
        <f t="shared" si="39"/>
        <v>13</v>
      </c>
      <c r="BK105" s="147">
        <f t="shared" si="39"/>
        <v>13</v>
      </c>
      <c r="BL105" s="147">
        <f t="shared" si="39"/>
        <v>13</v>
      </c>
      <c r="BM105" s="147">
        <f t="shared" si="39"/>
        <v>13</v>
      </c>
      <c r="BN105" s="147">
        <f t="shared" si="39"/>
        <v>13</v>
      </c>
      <c r="BO105" s="147">
        <f t="shared" si="39"/>
        <v>13</v>
      </c>
      <c r="BP105" s="147">
        <f t="shared" si="39"/>
        <v>13</v>
      </c>
      <c r="BQ105" s="147">
        <f t="shared" si="39"/>
        <v>13</v>
      </c>
      <c r="BR105" s="4"/>
    </row>
    <row r="106" spans="1:72" ht="15.75" customHeight="1">
      <c r="A106" s="63"/>
      <c r="B106" s="27"/>
      <c r="C106" s="27" t="s">
        <v>126</v>
      </c>
      <c r="D106" s="80"/>
      <c r="E106" s="144"/>
      <c r="F106" s="144"/>
      <c r="G106" s="144"/>
      <c r="H106" s="144"/>
      <c r="I106" s="144"/>
      <c r="J106" s="120">
        <v>0</v>
      </c>
      <c r="K106" s="120">
        <v>0</v>
      </c>
      <c r="L106" s="120">
        <v>5000</v>
      </c>
      <c r="M106" s="120">
        <v>5000</v>
      </c>
      <c r="N106" s="120">
        <v>5000</v>
      </c>
      <c r="O106" s="120">
        <v>5000</v>
      </c>
      <c r="P106" s="120">
        <v>5000</v>
      </c>
      <c r="Q106" s="120">
        <v>5000</v>
      </c>
      <c r="R106" s="120">
        <v>10000</v>
      </c>
      <c r="S106" s="120">
        <v>10000</v>
      </c>
      <c r="T106" s="120">
        <v>10000</v>
      </c>
      <c r="U106" s="120">
        <v>10000</v>
      </c>
      <c r="V106" s="120">
        <v>10000</v>
      </c>
      <c r="W106" s="120">
        <v>15000</v>
      </c>
      <c r="X106" s="120">
        <v>15000</v>
      </c>
      <c r="Y106" s="120">
        <v>15000</v>
      </c>
      <c r="Z106" s="120">
        <v>25000</v>
      </c>
      <c r="AA106" s="120">
        <v>25000</v>
      </c>
      <c r="AB106" s="120">
        <v>25000</v>
      </c>
      <c r="AC106" s="120">
        <v>25000</v>
      </c>
      <c r="AD106" s="120">
        <v>45000</v>
      </c>
      <c r="AE106" s="120">
        <v>45000</v>
      </c>
      <c r="AF106" s="120">
        <v>45000</v>
      </c>
      <c r="AG106" s="120">
        <v>45000</v>
      </c>
      <c r="AH106" s="120">
        <v>45000</v>
      </c>
      <c r="AI106" s="120">
        <v>65000</v>
      </c>
      <c r="AJ106" s="120">
        <v>65000</v>
      </c>
      <c r="AK106" s="120">
        <v>65000</v>
      </c>
      <c r="AL106" s="120">
        <v>65000</v>
      </c>
      <c r="AM106" s="120">
        <v>65000</v>
      </c>
      <c r="AN106" s="120">
        <v>65000</v>
      </c>
      <c r="AO106" s="120">
        <v>65000</v>
      </c>
      <c r="AP106" s="120">
        <v>65000</v>
      </c>
      <c r="AQ106" s="120">
        <v>65000</v>
      </c>
      <c r="AR106" s="120">
        <v>65000</v>
      </c>
      <c r="AS106" s="120">
        <v>65000</v>
      </c>
      <c r="AT106" s="120">
        <v>65000</v>
      </c>
      <c r="AU106" s="120">
        <v>65000</v>
      </c>
      <c r="AV106" s="120">
        <v>65000</v>
      </c>
      <c r="AW106" s="120">
        <v>65000</v>
      </c>
      <c r="AX106" s="120">
        <v>65000</v>
      </c>
      <c r="AY106" s="120">
        <v>65000</v>
      </c>
      <c r="AZ106" s="120">
        <v>65000</v>
      </c>
      <c r="BA106" s="120">
        <v>65000</v>
      </c>
      <c r="BB106" s="120">
        <v>65000</v>
      </c>
      <c r="BC106" s="120">
        <v>65000</v>
      </c>
      <c r="BD106" s="120">
        <v>65000</v>
      </c>
      <c r="BE106" s="120">
        <v>65000</v>
      </c>
      <c r="BF106" s="120">
        <v>65000</v>
      </c>
      <c r="BG106" s="120">
        <v>65000</v>
      </c>
      <c r="BH106" s="120">
        <v>65000</v>
      </c>
      <c r="BI106" s="120">
        <v>65000</v>
      </c>
      <c r="BJ106" s="120">
        <v>65000</v>
      </c>
      <c r="BK106" s="120">
        <v>65000</v>
      </c>
      <c r="BL106" s="120">
        <v>65000</v>
      </c>
      <c r="BM106" s="120">
        <v>65000</v>
      </c>
      <c r="BN106" s="120">
        <v>65000</v>
      </c>
      <c r="BO106" s="120">
        <v>65000</v>
      </c>
      <c r="BP106" s="120">
        <v>65000</v>
      </c>
      <c r="BQ106" s="120">
        <v>65000</v>
      </c>
      <c r="BR106" s="4"/>
    </row>
    <row r="107" spans="1:72" ht="15.75" customHeight="1">
      <c r="A107" s="27"/>
      <c r="B107" s="63"/>
      <c r="C107" s="63"/>
      <c r="D107" s="27"/>
      <c r="E107" s="85"/>
      <c r="F107" s="85"/>
      <c r="G107" s="85"/>
      <c r="H107" s="85"/>
      <c r="I107" s="85"/>
      <c r="BR107" s="4"/>
    </row>
    <row r="108" spans="1:72" ht="15.75" customHeight="1">
      <c r="A108" s="76"/>
      <c r="B108" s="76" t="s">
        <v>140</v>
      </c>
      <c r="C108" s="75"/>
      <c r="D108" s="76"/>
      <c r="E108" s="77"/>
      <c r="F108" s="77"/>
      <c r="G108" s="77"/>
      <c r="H108" s="77"/>
      <c r="I108" s="77"/>
      <c r="J108" s="148">
        <v>0</v>
      </c>
      <c r="K108" s="148">
        <v>0</v>
      </c>
      <c r="L108" s="148">
        <v>1</v>
      </c>
      <c r="M108" s="148">
        <v>1</v>
      </c>
      <c r="N108" s="148">
        <v>1</v>
      </c>
      <c r="O108" s="148">
        <v>1</v>
      </c>
      <c r="P108" s="148">
        <v>1</v>
      </c>
      <c r="Q108" s="148">
        <v>1</v>
      </c>
      <c r="R108" s="148">
        <v>2</v>
      </c>
      <c r="S108" s="148">
        <v>2</v>
      </c>
      <c r="T108" s="148">
        <v>2</v>
      </c>
      <c r="U108" s="148">
        <v>2</v>
      </c>
      <c r="V108" s="148">
        <v>2</v>
      </c>
      <c r="W108" s="148">
        <v>3</v>
      </c>
      <c r="X108" s="148">
        <v>3</v>
      </c>
      <c r="Y108" s="148">
        <v>3</v>
      </c>
      <c r="Z108" s="148">
        <v>4</v>
      </c>
      <c r="AA108" s="148">
        <v>4</v>
      </c>
      <c r="AB108" s="148">
        <v>4</v>
      </c>
      <c r="AC108" s="148">
        <v>4</v>
      </c>
      <c r="AD108" s="148">
        <v>5</v>
      </c>
      <c r="AE108" s="148">
        <v>5</v>
      </c>
      <c r="AF108" s="148">
        <v>5</v>
      </c>
      <c r="AG108" s="148">
        <v>5</v>
      </c>
      <c r="AH108" s="148">
        <v>5</v>
      </c>
      <c r="AI108" s="148">
        <v>6</v>
      </c>
      <c r="AJ108" s="148">
        <v>6</v>
      </c>
      <c r="AK108" s="148">
        <v>6</v>
      </c>
      <c r="AL108" s="148">
        <v>6</v>
      </c>
      <c r="AM108" s="148">
        <v>6</v>
      </c>
      <c r="AN108" s="148">
        <v>6</v>
      </c>
      <c r="AO108" s="148">
        <v>6</v>
      </c>
      <c r="AP108" s="148">
        <v>6</v>
      </c>
      <c r="AQ108" s="148">
        <v>6</v>
      </c>
      <c r="AR108" s="148">
        <v>6</v>
      </c>
      <c r="AS108" s="148">
        <v>6</v>
      </c>
      <c r="AT108" s="148">
        <v>6</v>
      </c>
      <c r="AU108" s="148">
        <v>6</v>
      </c>
      <c r="AV108" s="148">
        <v>6</v>
      </c>
      <c r="AW108" s="148">
        <v>6</v>
      </c>
      <c r="AX108" s="148">
        <v>6</v>
      </c>
      <c r="AY108" s="148">
        <v>6</v>
      </c>
      <c r="AZ108" s="148">
        <v>6</v>
      </c>
      <c r="BA108" s="148">
        <v>6</v>
      </c>
      <c r="BB108" s="148">
        <v>6</v>
      </c>
      <c r="BC108" s="148">
        <v>6</v>
      </c>
      <c r="BD108" s="148">
        <v>6</v>
      </c>
      <c r="BE108" s="148">
        <v>6</v>
      </c>
      <c r="BF108" s="148">
        <v>6</v>
      </c>
      <c r="BG108" s="148">
        <v>6</v>
      </c>
      <c r="BH108" s="148">
        <v>6</v>
      </c>
      <c r="BI108" s="148">
        <v>6</v>
      </c>
      <c r="BJ108" s="148">
        <v>6</v>
      </c>
      <c r="BK108" s="148">
        <v>6</v>
      </c>
      <c r="BL108" s="148">
        <v>6</v>
      </c>
      <c r="BM108" s="148">
        <v>6</v>
      </c>
      <c r="BN108" s="148">
        <v>6</v>
      </c>
      <c r="BO108" s="148">
        <v>6</v>
      </c>
      <c r="BP108" s="148">
        <v>6</v>
      </c>
      <c r="BQ108" s="148">
        <v>6</v>
      </c>
      <c r="BR108" s="10"/>
      <c r="BS108" s="75"/>
      <c r="BT108" s="75"/>
    </row>
    <row r="109" spans="1:72" ht="15.75" customHeight="1">
      <c r="A109" s="63"/>
      <c r="B109" s="27"/>
      <c r="C109" s="27" t="s">
        <v>126</v>
      </c>
      <c r="D109" s="27"/>
      <c r="E109" s="85"/>
      <c r="F109" s="85"/>
      <c r="G109" s="85"/>
      <c r="H109" s="85"/>
      <c r="I109" s="85"/>
      <c r="J109" s="120">
        <v>0</v>
      </c>
      <c r="K109" s="120">
        <v>0</v>
      </c>
      <c r="L109" s="120">
        <v>4000</v>
      </c>
      <c r="M109" s="120">
        <v>4000</v>
      </c>
      <c r="N109" s="120">
        <v>4000</v>
      </c>
      <c r="O109" s="120">
        <v>4000</v>
      </c>
      <c r="P109" s="120">
        <v>4000</v>
      </c>
      <c r="Q109" s="120">
        <v>4000</v>
      </c>
      <c r="R109" s="120">
        <v>8000</v>
      </c>
      <c r="S109" s="120">
        <v>8000</v>
      </c>
      <c r="T109" s="120">
        <v>8000</v>
      </c>
      <c r="U109" s="120">
        <v>8000</v>
      </c>
      <c r="V109" s="120">
        <v>8000</v>
      </c>
      <c r="W109" s="120">
        <v>12000</v>
      </c>
      <c r="X109" s="120">
        <v>12000</v>
      </c>
      <c r="Y109" s="120">
        <v>12000</v>
      </c>
      <c r="Z109" s="120">
        <v>16000</v>
      </c>
      <c r="AA109" s="120">
        <v>16000</v>
      </c>
      <c r="AB109" s="120">
        <v>16000</v>
      </c>
      <c r="AC109" s="120">
        <v>16000</v>
      </c>
      <c r="AD109" s="120">
        <v>20000</v>
      </c>
      <c r="AE109" s="120">
        <v>20000</v>
      </c>
      <c r="AF109" s="120">
        <v>20000</v>
      </c>
      <c r="AG109" s="120">
        <v>20000</v>
      </c>
      <c r="AH109" s="120">
        <v>20000</v>
      </c>
      <c r="AI109" s="120">
        <v>24000</v>
      </c>
      <c r="AJ109" s="120">
        <v>24000</v>
      </c>
      <c r="AK109" s="120">
        <v>24000</v>
      </c>
      <c r="AL109" s="120">
        <v>24000</v>
      </c>
      <c r="AM109" s="120">
        <v>24000</v>
      </c>
      <c r="AN109" s="120">
        <v>24000</v>
      </c>
      <c r="AO109" s="120">
        <v>24000</v>
      </c>
      <c r="AP109" s="120">
        <v>24000</v>
      </c>
      <c r="AQ109" s="120">
        <v>24000</v>
      </c>
      <c r="AR109" s="120">
        <v>24000</v>
      </c>
      <c r="AS109" s="120">
        <v>24000</v>
      </c>
      <c r="AT109" s="120">
        <v>24000</v>
      </c>
      <c r="AU109" s="120">
        <v>24000</v>
      </c>
      <c r="AV109" s="120">
        <v>24000</v>
      </c>
      <c r="AW109" s="120">
        <v>24000</v>
      </c>
      <c r="AX109" s="120">
        <v>24000</v>
      </c>
      <c r="AY109" s="120">
        <v>24000</v>
      </c>
      <c r="AZ109" s="120">
        <v>24000</v>
      </c>
      <c r="BA109" s="120">
        <v>24000</v>
      </c>
      <c r="BB109" s="120">
        <v>24000</v>
      </c>
      <c r="BC109" s="120">
        <v>24000</v>
      </c>
      <c r="BD109" s="120">
        <v>24000</v>
      </c>
      <c r="BE109" s="120">
        <v>24000</v>
      </c>
      <c r="BF109" s="120">
        <v>24000</v>
      </c>
      <c r="BG109" s="120">
        <v>24000</v>
      </c>
      <c r="BH109" s="120">
        <v>24000</v>
      </c>
      <c r="BI109" s="120">
        <v>24000</v>
      </c>
      <c r="BJ109" s="120">
        <v>24000</v>
      </c>
      <c r="BK109" s="120">
        <v>24000</v>
      </c>
      <c r="BL109" s="120">
        <v>24000</v>
      </c>
      <c r="BM109" s="120">
        <v>24000</v>
      </c>
      <c r="BN109" s="120">
        <v>24000</v>
      </c>
      <c r="BO109" s="120">
        <v>24000</v>
      </c>
      <c r="BP109" s="120">
        <v>24000</v>
      </c>
      <c r="BQ109" s="120">
        <v>24000</v>
      </c>
      <c r="BR109" s="4"/>
    </row>
    <row r="110" spans="1:72" ht="15.75" customHeight="1">
      <c r="A110" s="27"/>
      <c r="B110" s="63"/>
      <c r="C110" s="63"/>
      <c r="D110" s="27"/>
      <c r="E110" s="85"/>
      <c r="F110" s="85"/>
      <c r="G110" s="85"/>
      <c r="H110" s="85"/>
      <c r="I110" s="85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4"/>
    </row>
    <row r="111" spans="1:72" ht="15.75" customHeight="1">
      <c r="A111" s="76"/>
      <c r="B111" s="76" t="s">
        <v>141</v>
      </c>
      <c r="C111" s="75"/>
      <c r="D111" s="76"/>
      <c r="E111" s="77"/>
      <c r="F111" s="77"/>
      <c r="G111" s="77"/>
      <c r="H111" s="77"/>
      <c r="I111" s="77"/>
      <c r="J111" s="148">
        <v>6</v>
      </c>
      <c r="K111" s="148">
        <v>6</v>
      </c>
      <c r="L111" s="148">
        <v>6</v>
      </c>
      <c r="M111" s="148">
        <v>6</v>
      </c>
      <c r="N111" s="148">
        <v>6</v>
      </c>
      <c r="O111" s="148">
        <v>6</v>
      </c>
      <c r="P111" s="148">
        <v>6</v>
      </c>
      <c r="Q111" s="148">
        <v>6</v>
      </c>
      <c r="R111" s="148">
        <v>6</v>
      </c>
      <c r="S111" s="148">
        <v>6</v>
      </c>
      <c r="T111" s="148">
        <v>6</v>
      </c>
      <c r="U111" s="148">
        <v>6</v>
      </c>
      <c r="V111" s="148">
        <v>6</v>
      </c>
      <c r="W111" s="148">
        <v>6</v>
      </c>
      <c r="X111" s="148">
        <v>6</v>
      </c>
      <c r="Y111" s="148">
        <v>6</v>
      </c>
      <c r="Z111" s="148">
        <v>6</v>
      </c>
      <c r="AA111" s="148">
        <v>6</v>
      </c>
      <c r="AB111" s="148">
        <v>6</v>
      </c>
      <c r="AC111" s="148">
        <v>6</v>
      </c>
      <c r="AD111" s="148">
        <v>6</v>
      </c>
      <c r="AE111" s="148">
        <v>6</v>
      </c>
      <c r="AF111" s="148">
        <v>6</v>
      </c>
      <c r="AG111" s="148">
        <v>6</v>
      </c>
      <c r="AH111" s="148">
        <v>6</v>
      </c>
      <c r="AI111" s="148">
        <v>6</v>
      </c>
      <c r="AJ111" s="148">
        <v>6</v>
      </c>
      <c r="AK111" s="148">
        <v>6</v>
      </c>
      <c r="AL111" s="148">
        <v>6</v>
      </c>
      <c r="AM111" s="148">
        <v>6</v>
      </c>
      <c r="AN111" s="148">
        <v>6</v>
      </c>
      <c r="AO111" s="148">
        <v>6</v>
      </c>
      <c r="AP111" s="148">
        <v>6</v>
      </c>
      <c r="AQ111" s="148">
        <v>6</v>
      </c>
      <c r="AR111" s="148">
        <v>6</v>
      </c>
      <c r="AS111" s="148">
        <v>6</v>
      </c>
      <c r="AT111" s="148">
        <v>6</v>
      </c>
      <c r="AU111" s="148">
        <v>6</v>
      </c>
      <c r="AV111" s="148">
        <v>6</v>
      </c>
      <c r="AW111" s="148">
        <v>6</v>
      </c>
      <c r="AX111" s="148">
        <v>6</v>
      </c>
      <c r="AY111" s="148">
        <v>6</v>
      </c>
      <c r="AZ111" s="148">
        <v>6</v>
      </c>
      <c r="BA111" s="148">
        <v>6</v>
      </c>
      <c r="BB111" s="148">
        <v>6</v>
      </c>
      <c r="BC111" s="148">
        <v>6</v>
      </c>
      <c r="BD111" s="148">
        <v>6</v>
      </c>
      <c r="BE111" s="148">
        <v>6</v>
      </c>
      <c r="BF111" s="148">
        <v>6</v>
      </c>
      <c r="BG111" s="148">
        <v>6</v>
      </c>
      <c r="BH111" s="148">
        <v>6</v>
      </c>
      <c r="BI111" s="148">
        <v>6</v>
      </c>
      <c r="BJ111" s="148">
        <v>6</v>
      </c>
      <c r="BK111" s="148">
        <v>6</v>
      </c>
      <c r="BL111" s="148">
        <v>6</v>
      </c>
      <c r="BM111" s="148">
        <v>6</v>
      </c>
      <c r="BN111" s="148">
        <v>6</v>
      </c>
      <c r="BO111" s="148">
        <v>6</v>
      </c>
      <c r="BP111" s="148">
        <v>6</v>
      </c>
      <c r="BQ111" s="148">
        <v>6</v>
      </c>
      <c r="BR111" s="10"/>
      <c r="BS111" s="75"/>
      <c r="BT111" s="75"/>
    </row>
    <row r="112" spans="1:72" ht="15.75" customHeight="1">
      <c r="A112" s="63"/>
      <c r="B112" s="27"/>
      <c r="C112" s="27" t="s">
        <v>143</v>
      </c>
      <c r="D112" s="149"/>
      <c r="E112" s="150"/>
      <c r="F112" s="150"/>
      <c r="G112" s="150"/>
      <c r="H112" s="150"/>
      <c r="I112" s="150"/>
      <c r="J112" s="139">
        <f>(50000*1.2)/12</f>
        <v>5000</v>
      </c>
      <c r="K112" s="139">
        <f t="shared" ref="K112:BQ112" si="40">J112</f>
        <v>5000</v>
      </c>
      <c r="L112" s="139">
        <f t="shared" si="40"/>
        <v>5000</v>
      </c>
      <c r="M112" s="139">
        <f t="shared" si="40"/>
        <v>5000</v>
      </c>
      <c r="N112" s="139">
        <f t="shared" si="40"/>
        <v>5000</v>
      </c>
      <c r="O112" s="139">
        <f t="shared" si="40"/>
        <v>5000</v>
      </c>
      <c r="P112" s="139">
        <f t="shared" si="40"/>
        <v>5000</v>
      </c>
      <c r="Q112" s="139">
        <f t="shared" si="40"/>
        <v>5000</v>
      </c>
      <c r="R112" s="139">
        <f t="shared" si="40"/>
        <v>5000</v>
      </c>
      <c r="S112" s="139">
        <f t="shared" si="40"/>
        <v>5000</v>
      </c>
      <c r="T112" s="139">
        <f t="shared" si="40"/>
        <v>5000</v>
      </c>
      <c r="U112" s="139">
        <f t="shared" si="40"/>
        <v>5000</v>
      </c>
      <c r="V112" s="139">
        <f t="shared" si="40"/>
        <v>5000</v>
      </c>
      <c r="W112" s="139">
        <f t="shared" si="40"/>
        <v>5000</v>
      </c>
      <c r="X112" s="139">
        <f t="shared" si="40"/>
        <v>5000</v>
      </c>
      <c r="Y112" s="139">
        <f t="shared" si="40"/>
        <v>5000</v>
      </c>
      <c r="Z112" s="139">
        <f t="shared" si="40"/>
        <v>5000</v>
      </c>
      <c r="AA112" s="139">
        <f t="shared" si="40"/>
        <v>5000</v>
      </c>
      <c r="AB112" s="139">
        <f t="shared" si="40"/>
        <v>5000</v>
      </c>
      <c r="AC112" s="139">
        <f t="shared" si="40"/>
        <v>5000</v>
      </c>
      <c r="AD112" s="139">
        <f t="shared" si="40"/>
        <v>5000</v>
      </c>
      <c r="AE112" s="139">
        <f t="shared" si="40"/>
        <v>5000</v>
      </c>
      <c r="AF112" s="139">
        <f t="shared" si="40"/>
        <v>5000</v>
      </c>
      <c r="AG112" s="139">
        <f t="shared" si="40"/>
        <v>5000</v>
      </c>
      <c r="AH112" s="139">
        <f t="shared" si="40"/>
        <v>5000</v>
      </c>
      <c r="AI112" s="139">
        <f t="shared" si="40"/>
        <v>5000</v>
      </c>
      <c r="AJ112" s="139">
        <f t="shared" si="40"/>
        <v>5000</v>
      </c>
      <c r="AK112" s="139">
        <f t="shared" si="40"/>
        <v>5000</v>
      </c>
      <c r="AL112" s="139">
        <f t="shared" si="40"/>
        <v>5000</v>
      </c>
      <c r="AM112" s="139">
        <f t="shared" si="40"/>
        <v>5000</v>
      </c>
      <c r="AN112" s="139">
        <f t="shared" si="40"/>
        <v>5000</v>
      </c>
      <c r="AO112" s="139">
        <f t="shared" si="40"/>
        <v>5000</v>
      </c>
      <c r="AP112" s="139">
        <f t="shared" si="40"/>
        <v>5000</v>
      </c>
      <c r="AQ112" s="139">
        <f t="shared" si="40"/>
        <v>5000</v>
      </c>
      <c r="AR112" s="139">
        <f t="shared" si="40"/>
        <v>5000</v>
      </c>
      <c r="AS112" s="139">
        <f t="shared" si="40"/>
        <v>5000</v>
      </c>
      <c r="AT112" s="139">
        <f t="shared" si="40"/>
        <v>5000</v>
      </c>
      <c r="AU112" s="139">
        <f t="shared" si="40"/>
        <v>5000</v>
      </c>
      <c r="AV112" s="139">
        <f t="shared" si="40"/>
        <v>5000</v>
      </c>
      <c r="AW112" s="139">
        <f t="shared" si="40"/>
        <v>5000</v>
      </c>
      <c r="AX112" s="139">
        <f t="shared" si="40"/>
        <v>5000</v>
      </c>
      <c r="AY112" s="139">
        <f t="shared" si="40"/>
        <v>5000</v>
      </c>
      <c r="AZ112" s="139">
        <f t="shared" si="40"/>
        <v>5000</v>
      </c>
      <c r="BA112" s="139">
        <f t="shared" si="40"/>
        <v>5000</v>
      </c>
      <c r="BB112" s="139">
        <f t="shared" si="40"/>
        <v>5000</v>
      </c>
      <c r="BC112" s="139">
        <f t="shared" si="40"/>
        <v>5000</v>
      </c>
      <c r="BD112" s="139">
        <f t="shared" si="40"/>
        <v>5000</v>
      </c>
      <c r="BE112" s="139">
        <f t="shared" si="40"/>
        <v>5000</v>
      </c>
      <c r="BF112" s="139">
        <f t="shared" si="40"/>
        <v>5000</v>
      </c>
      <c r="BG112" s="139">
        <f t="shared" si="40"/>
        <v>5000</v>
      </c>
      <c r="BH112" s="139">
        <f t="shared" si="40"/>
        <v>5000</v>
      </c>
      <c r="BI112" s="139">
        <f t="shared" si="40"/>
        <v>5000</v>
      </c>
      <c r="BJ112" s="139">
        <f t="shared" si="40"/>
        <v>5000</v>
      </c>
      <c r="BK112" s="139">
        <f t="shared" si="40"/>
        <v>5000</v>
      </c>
      <c r="BL112" s="139">
        <f t="shared" si="40"/>
        <v>5000</v>
      </c>
      <c r="BM112" s="139">
        <f t="shared" si="40"/>
        <v>5000</v>
      </c>
      <c r="BN112" s="139">
        <f t="shared" si="40"/>
        <v>5000</v>
      </c>
      <c r="BO112" s="139">
        <f t="shared" si="40"/>
        <v>5000</v>
      </c>
      <c r="BP112" s="139">
        <f t="shared" si="40"/>
        <v>5000</v>
      </c>
      <c r="BQ112" s="139">
        <f t="shared" si="40"/>
        <v>5000</v>
      </c>
      <c r="BR112" s="4"/>
    </row>
    <row r="113" spans="1:72" ht="15.75" customHeight="1">
      <c r="A113" s="63"/>
      <c r="B113" s="27"/>
      <c r="C113" s="27" t="s">
        <v>144</v>
      </c>
      <c r="D113" s="27"/>
      <c r="E113" s="85"/>
      <c r="F113" s="85"/>
      <c r="G113" s="85"/>
      <c r="H113" s="85"/>
      <c r="I113" s="85"/>
      <c r="J113" s="4">
        <f t="shared" ref="J113:BQ113" si="41">J24/J111</f>
        <v>10</v>
      </c>
      <c r="K113" s="4">
        <f t="shared" si="41"/>
        <v>9.7999999999999989</v>
      </c>
      <c r="L113" s="4">
        <f t="shared" si="41"/>
        <v>9.6039999999999992</v>
      </c>
      <c r="M113" s="4">
        <f t="shared" si="41"/>
        <v>9.4119200000000003</v>
      </c>
      <c r="N113" s="4">
        <f t="shared" si="41"/>
        <v>9.2236816000000008</v>
      </c>
      <c r="O113" s="4">
        <f t="shared" si="41"/>
        <v>9.0392079679999995</v>
      </c>
      <c r="P113" s="4">
        <f t="shared" si="41"/>
        <v>8.8584238086399996</v>
      </c>
      <c r="Q113" s="4">
        <f t="shared" si="41"/>
        <v>9.8479219991338649</v>
      </c>
      <c r="R113" s="4">
        <f t="shared" si="41"/>
        <v>11.984296892484522</v>
      </c>
      <c r="S113" s="4">
        <f t="shared" si="41"/>
        <v>15.24461095463483</v>
      </c>
      <c r="T113" s="4">
        <f t="shared" si="41"/>
        <v>18.439718735542133</v>
      </c>
      <c r="U113" s="4">
        <f t="shared" si="41"/>
        <v>21.570924360831295</v>
      </c>
      <c r="V113" s="4">
        <f t="shared" si="41"/>
        <v>24.639505873614667</v>
      </c>
      <c r="W113" s="4">
        <f t="shared" si="41"/>
        <v>28.813382422809042</v>
      </c>
      <c r="X113" s="4">
        <f t="shared" si="41"/>
        <v>34.070448107686197</v>
      </c>
      <c r="Y113" s="4">
        <f t="shared" si="41"/>
        <v>40.389039145532472</v>
      </c>
      <c r="Z113" s="4">
        <f t="shared" si="41"/>
        <v>46.581258362621817</v>
      </c>
      <c r="AA113" s="4">
        <f t="shared" si="41"/>
        <v>52.649633195369383</v>
      </c>
      <c r="AB113" s="4">
        <f t="shared" si="41"/>
        <v>59.763307198128665</v>
      </c>
      <c r="AC113" s="4">
        <f t="shared" si="41"/>
        <v>67.901374387499416</v>
      </c>
      <c r="AD113" s="4">
        <f t="shared" si="41"/>
        <v>77.043346899749423</v>
      </c>
      <c r="AE113" s="4">
        <f t="shared" si="41"/>
        <v>88.335813295087789</v>
      </c>
      <c r="AF113" s="4">
        <f t="shared" si="41"/>
        <v>101.73576369585271</v>
      </c>
      <c r="AG113" s="4">
        <f t="shared" si="41"/>
        <v>117.20104842193564</v>
      </c>
      <c r="AH113" s="4">
        <f t="shared" si="41"/>
        <v>132.35702745349693</v>
      </c>
      <c r="AI113" s="4">
        <f t="shared" si="41"/>
        <v>151.87655357109367</v>
      </c>
      <c r="AJ113" s="4">
        <f t="shared" si="41"/>
        <v>175.6723558330051</v>
      </c>
      <c r="AK113" s="4">
        <f t="shared" si="41"/>
        <v>203.658908716345</v>
      </c>
      <c r="AL113" s="4">
        <f t="shared" si="41"/>
        <v>231.08573054201807</v>
      </c>
      <c r="AM113" s="4">
        <f t="shared" si="41"/>
        <v>257.9640159311777</v>
      </c>
      <c r="AN113" s="4">
        <f t="shared" si="41"/>
        <v>288.97140227922085</v>
      </c>
      <c r="AO113" s="4">
        <f t="shared" si="41"/>
        <v>324.02530756696973</v>
      </c>
      <c r="AP113" s="4">
        <f t="shared" si="41"/>
        <v>363.04480141563039</v>
      </c>
      <c r="AQ113" s="4">
        <f t="shared" si="41"/>
        <v>401.2839053873177</v>
      </c>
      <c r="AR113" s="4">
        <f t="shared" si="41"/>
        <v>438.75822727957143</v>
      </c>
      <c r="AS113" s="4">
        <f t="shared" si="41"/>
        <v>475.48306273397998</v>
      </c>
      <c r="AT113" s="4">
        <f t="shared" si="41"/>
        <v>511.47340147930043</v>
      </c>
      <c r="AU113" s="4">
        <f t="shared" si="41"/>
        <v>546.74393344971452</v>
      </c>
      <c r="AV113" s="4">
        <f t="shared" si="41"/>
        <v>581.3090547807202</v>
      </c>
      <c r="AW113" s="4">
        <f t="shared" si="41"/>
        <v>615.18287368510573</v>
      </c>
      <c r="AX113" s="4">
        <f t="shared" si="41"/>
        <v>648.37921621140356</v>
      </c>
      <c r="AY113" s="4">
        <f t="shared" si="41"/>
        <v>680.91163188717564</v>
      </c>
      <c r="AZ113" s="4">
        <f t="shared" si="41"/>
        <v>712.79339924943213</v>
      </c>
      <c r="BA113" s="4">
        <f t="shared" si="41"/>
        <v>744.03753126444337</v>
      </c>
      <c r="BB113" s="4">
        <f t="shared" si="41"/>
        <v>774.65678063915459</v>
      </c>
      <c r="BC113" s="4">
        <f t="shared" si="41"/>
        <v>804.66364502637168</v>
      </c>
      <c r="BD113" s="4">
        <f t="shared" si="41"/>
        <v>834.07037212584407</v>
      </c>
      <c r="BE113" s="4">
        <f t="shared" si="41"/>
        <v>862.88896468332734</v>
      </c>
      <c r="BF113" s="4">
        <f t="shared" si="41"/>
        <v>891.1311853896608</v>
      </c>
      <c r="BG113" s="4">
        <f t="shared" si="41"/>
        <v>918.80856168186756</v>
      </c>
      <c r="BH113" s="4">
        <f t="shared" si="41"/>
        <v>945.93239044823031</v>
      </c>
      <c r="BI113" s="4">
        <f t="shared" si="41"/>
        <v>972.51374263926562</v>
      </c>
      <c r="BJ113" s="4">
        <f t="shared" si="41"/>
        <v>998.56346778648015</v>
      </c>
      <c r="BK113" s="4">
        <f t="shared" si="41"/>
        <v>1024.0921984307506</v>
      </c>
      <c r="BL113" s="4">
        <f t="shared" si="41"/>
        <v>1049.1103544621353</v>
      </c>
      <c r="BM113" s="4">
        <f t="shared" si="41"/>
        <v>1073.6281473728927</v>
      </c>
      <c r="BN113" s="4">
        <f t="shared" si="41"/>
        <v>1097.6555844254347</v>
      </c>
      <c r="BO113" s="4">
        <f t="shared" si="41"/>
        <v>1121.202472736926</v>
      </c>
      <c r="BP113" s="4">
        <f t="shared" si="41"/>
        <v>1144.2784232821873</v>
      </c>
      <c r="BQ113" s="4">
        <f t="shared" si="41"/>
        <v>1166.8928548165436</v>
      </c>
      <c r="BR113" s="4"/>
    </row>
    <row r="114" spans="1:72" ht="15.75" customHeight="1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  <c r="BK114" s="63"/>
      <c r="BL114" s="63"/>
      <c r="BM114" s="63"/>
      <c r="BN114" s="63"/>
      <c r="BO114" s="63"/>
      <c r="BP114" s="63"/>
      <c r="BQ114" s="63"/>
      <c r="BR114" s="4"/>
      <c r="BS114" s="63"/>
      <c r="BT114" s="63"/>
    </row>
    <row r="115" spans="1:72" ht="15.75" customHeight="1">
      <c r="A115" s="76"/>
      <c r="B115" s="76" t="s">
        <v>146</v>
      </c>
      <c r="C115" s="75"/>
      <c r="D115" s="76"/>
      <c r="E115" s="77"/>
      <c r="F115" s="77"/>
      <c r="G115" s="77"/>
      <c r="H115" s="77"/>
      <c r="I115" s="77"/>
      <c r="J115" s="148">
        <v>0</v>
      </c>
      <c r="K115" s="148">
        <v>0</v>
      </c>
      <c r="L115" s="148">
        <v>3</v>
      </c>
      <c r="M115" s="148">
        <v>3</v>
      </c>
      <c r="N115" s="148">
        <v>3</v>
      </c>
      <c r="O115" s="148">
        <v>3</v>
      </c>
      <c r="P115" s="148">
        <v>3</v>
      </c>
      <c r="Q115" s="148">
        <v>3</v>
      </c>
      <c r="R115" s="148">
        <v>6</v>
      </c>
      <c r="S115" s="148">
        <v>6</v>
      </c>
      <c r="T115" s="148">
        <v>6</v>
      </c>
      <c r="U115" s="148">
        <v>6</v>
      </c>
      <c r="V115" s="148">
        <v>6</v>
      </c>
      <c r="W115" s="148">
        <v>9</v>
      </c>
      <c r="X115" s="148">
        <v>9</v>
      </c>
      <c r="Y115" s="148">
        <v>9</v>
      </c>
      <c r="Z115" s="148">
        <v>15</v>
      </c>
      <c r="AA115" s="148">
        <v>15</v>
      </c>
      <c r="AB115" s="148">
        <v>15</v>
      </c>
      <c r="AC115" s="148">
        <v>15</v>
      </c>
      <c r="AD115" s="148">
        <v>27</v>
      </c>
      <c r="AE115" s="148">
        <v>27</v>
      </c>
      <c r="AF115" s="148">
        <v>27</v>
      </c>
      <c r="AG115" s="148">
        <v>27</v>
      </c>
      <c r="AH115" s="148">
        <v>27</v>
      </c>
      <c r="AI115" s="148">
        <v>39</v>
      </c>
      <c r="AJ115" s="148">
        <v>39</v>
      </c>
      <c r="AK115" s="148">
        <v>39</v>
      </c>
      <c r="AL115" s="148">
        <v>39</v>
      </c>
      <c r="AM115" s="148">
        <v>39</v>
      </c>
      <c r="AN115" s="148">
        <v>39</v>
      </c>
      <c r="AO115" s="148">
        <v>39</v>
      </c>
      <c r="AP115" s="148">
        <v>39</v>
      </c>
      <c r="AQ115" s="148">
        <v>39</v>
      </c>
      <c r="AR115" s="148">
        <v>39</v>
      </c>
      <c r="AS115" s="148">
        <v>39</v>
      </c>
      <c r="AT115" s="148">
        <v>39</v>
      </c>
      <c r="AU115" s="148">
        <v>39</v>
      </c>
      <c r="AV115" s="148">
        <v>39</v>
      </c>
      <c r="AW115" s="148">
        <v>39</v>
      </c>
      <c r="AX115" s="148">
        <v>39</v>
      </c>
      <c r="AY115" s="148">
        <v>39</v>
      </c>
      <c r="AZ115" s="148">
        <v>39</v>
      </c>
      <c r="BA115" s="148">
        <v>39</v>
      </c>
      <c r="BB115" s="148">
        <v>39</v>
      </c>
      <c r="BC115" s="148">
        <v>39</v>
      </c>
      <c r="BD115" s="148">
        <v>39</v>
      </c>
      <c r="BE115" s="148">
        <v>39</v>
      </c>
      <c r="BF115" s="148">
        <v>39</v>
      </c>
      <c r="BG115" s="148">
        <v>39</v>
      </c>
      <c r="BH115" s="148">
        <v>39</v>
      </c>
      <c r="BI115" s="148">
        <v>39</v>
      </c>
      <c r="BJ115" s="148">
        <v>39</v>
      </c>
      <c r="BK115" s="148">
        <v>39</v>
      </c>
      <c r="BL115" s="148">
        <v>39</v>
      </c>
      <c r="BM115" s="148">
        <v>39</v>
      </c>
      <c r="BN115" s="148">
        <v>39</v>
      </c>
      <c r="BO115" s="148">
        <v>39</v>
      </c>
      <c r="BP115" s="148">
        <v>39</v>
      </c>
      <c r="BQ115" s="148">
        <v>39</v>
      </c>
      <c r="BR115" s="10"/>
      <c r="BS115" s="75"/>
      <c r="BT115" s="75"/>
    </row>
    <row r="116" spans="1:72" ht="15.75" customHeight="1">
      <c r="A116" s="80"/>
      <c r="B116" s="27"/>
      <c r="C116" s="27" t="s">
        <v>126</v>
      </c>
      <c r="D116" s="80"/>
      <c r="E116" s="144"/>
      <c r="F116" s="144"/>
      <c r="G116" s="144"/>
      <c r="H116" s="144"/>
      <c r="I116" s="144"/>
      <c r="J116" s="139">
        <v>5000</v>
      </c>
      <c r="K116" s="139">
        <v>10000</v>
      </c>
      <c r="L116" s="139">
        <v>10000</v>
      </c>
      <c r="M116" s="139">
        <v>10000</v>
      </c>
      <c r="N116" s="139">
        <v>10000</v>
      </c>
      <c r="O116" s="139">
        <v>10000</v>
      </c>
      <c r="P116" s="139">
        <v>10000</v>
      </c>
      <c r="Q116" s="139">
        <v>10000</v>
      </c>
      <c r="R116" s="139">
        <v>10000</v>
      </c>
      <c r="S116" s="139">
        <v>10000</v>
      </c>
      <c r="T116" s="139">
        <v>10000</v>
      </c>
      <c r="U116" s="139">
        <v>10000</v>
      </c>
      <c r="V116" s="139">
        <v>10000</v>
      </c>
      <c r="W116" s="139">
        <v>10000</v>
      </c>
      <c r="X116" s="139">
        <v>10000</v>
      </c>
      <c r="Y116" s="139">
        <v>10000</v>
      </c>
      <c r="Z116" s="139">
        <v>10000</v>
      </c>
      <c r="AA116" s="139">
        <v>10000</v>
      </c>
      <c r="AB116" s="139">
        <v>10000</v>
      </c>
      <c r="AC116" s="139">
        <v>10000</v>
      </c>
      <c r="AD116" s="139">
        <v>10000</v>
      </c>
      <c r="AE116" s="139">
        <v>10000</v>
      </c>
      <c r="AF116" s="139">
        <v>10000</v>
      </c>
      <c r="AG116" s="139">
        <v>10000</v>
      </c>
      <c r="AH116" s="139">
        <v>10000</v>
      </c>
      <c r="AI116" s="139">
        <v>10000</v>
      </c>
      <c r="AJ116" s="139">
        <v>10000</v>
      </c>
      <c r="AK116" s="139">
        <v>10000</v>
      </c>
      <c r="AL116" s="139">
        <v>10000</v>
      </c>
      <c r="AM116" s="139">
        <v>10000</v>
      </c>
      <c r="AN116" s="139">
        <v>10000</v>
      </c>
      <c r="AO116" s="139">
        <v>10000</v>
      </c>
      <c r="AP116" s="139">
        <v>10000</v>
      </c>
      <c r="AQ116" s="139">
        <v>10000</v>
      </c>
      <c r="AR116" s="139">
        <v>10000</v>
      </c>
      <c r="AS116" s="139">
        <v>10000</v>
      </c>
      <c r="AT116" s="139">
        <v>10000</v>
      </c>
      <c r="AU116" s="139">
        <v>10000</v>
      </c>
      <c r="AV116" s="139">
        <v>10000</v>
      </c>
      <c r="AW116" s="139">
        <v>10000</v>
      </c>
      <c r="AX116" s="139">
        <v>10000</v>
      </c>
      <c r="AY116" s="139">
        <v>10000</v>
      </c>
      <c r="AZ116" s="139">
        <v>10000</v>
      </c>
      <c r="BA116" s="139">
        <v>10000</v>
      </c>
      <c r="BB116" s="139">
        <v>10000</v>
      </c>
      <c r="BC116" s="139">
        <v>10000</v>
      </c>
      <c r="BD116" s="139">
        <v>10000</v>
      </c>
      <c r="BE116" s="139">
        <v>10000</v>
      </c>
      <c r="BF116" s="139">
        <v>10000</v>
      </c>
      <c r="BG116" s="139">
        <v>10000</v>
      </c>
      <c r="BH116" s="139">
        <v>10000</v>
      </c>
      <c r="BI116" s="139">
        <v>10000</v>
      </c>
      <c r="BJ116" s="139">
        <v>10000</v>
      </c>
      <c r="BK116" s="139">
        <v>10000</v>
      </c>
      <c r="BL116" s="139">
        <v>10000</v>
      </c>
      <c r="BM116" s="139">
        <v>10000</v>
      </c>
      <c r="BN116" s="139">
        <v>10000</v>
      </c>
      <c r="BO116" s="139">
        <v>10000</v>
      </c>
      <c r="BP116" s="139">
        <v>10000</v>
      </c>
      <c r="BQ116" s="139">
        <v>10000</v>
      </c>
      <c r="BR116" s="4"/>
    </row>
    <row r="117" spans="1:72" ht="15.75" customHeight="1">
      <c r="A117" s="149"/>
      <c r="B117" s="27"/>
      <c r="C117" s="63"/>
      <c r="D117" s="149"/>
      <c r="E117" s="150"/>
      <c r="F117" s="150"/>
      <c r="G117" s="150"/>
      <c r="H117" s="150"/>
      <c r="I117" s="150"/>
      <c r="BR117" s="4"/>
    </row>
    <row r="118" spans="1:72" ht="15.75" customHeight="1">
      <c r="A118" s="76"/>
      <c r="B118" s="76" t="s">
        <v>76</v>
      </c>
      <c r="C118" s="75"/>
      <c r="D118" s="76"/>
      <c r="E118" s="77"/>
      <c r="F118" s="77"/>
      <c r="G118" s="77"/>
      <c r="H118" s="77"/>
      <c r="I118" s="77"/>
      <c r="J118" s="148">
        <v>0</v>
      </c>
      <c r="K118" s="148">
        <v>0</v>
      </c>
      <c r="L118" s="148">
        <v>1</v>
      </c>
      <c r="M118" s="148">
        <v>1</v>
      </c>
      <c r="N118" s="148">
        <v>1</v>
      </c>
      <c r="O118" s="148">
        <v>1</v>
      </c>
      <c r="P118" s="148">
        <v>1</v>
      </c>
      <c r="Q118" s="148">
        <v>1</v>
      </c>
      <c r="R118" s="148">
        <v>2</v>
      </c>
      <c r="S118" s="148">
        <v>2</v>
      </c>
      <c r="T118" s="148">
        <v>2</v>
      </c>
      <c r="U118" s="148">
        <v>2</v>
      </c>
      <c r="V118" s="148">
        <v>2</v>
      </c>
      <c r="W118" s="148">
        <v>3</v>
      </c>
      <c r="X118" s="148">
        <v>3</v>
      </c>
      <c r="Y118" s="148">
        <v>3</v>
      </c>
      <c r="Z118" s="148">
        <v>5</v>
      </c>
      <c r="AA118" s="148">
        <v>5</v>
      </c>
      <c r="AB118" s="148">
        <v>5</v>
      </c>
      <c r="AC118" s="148">
        <v>5</v>
      </c>
      <c r="AD118" s="148">
        <v>9</v>
      </c>
      <c r="AE118" s="148">
        <v>9</v>
      </c>
      <c r="AF118" s="148">
        <v>9</v>
      </c>
      <c r="AG118" s="148">
        <v>9</v>
      </c>
      <c r="AH118" s="148">
        <v>9</v>
      </c>
      <c r="AI118" s="148">
        <v>13</v>
      </c>
      <c r="AJ118" s="148">
        <v>13</v>
      </c>
      <c r="AK118" s="148">
        <v>13</v>
      </c>
      <c r="AL118" s="148">
        <v>13</v>
      </c>
      <c r="AM118" s="148">
        <v>13</v>
      </c>
      <c r="AN118" s="148">
        <v>13</v>
      </c>
      <c r="AO118" s="148">
        <v>13</v>
      </c>
      <c r="AP118" s="148">
        <v>13</v>
      </c>
      <c r="AQ118" s="148">
        <v>13</v>
      </c>
      <c r="AR118" s="148">
        <v>13</v>
      </c>
      <c r="AS118" s="148">
        <v>13</v>
      </c>
      <c r="AT118" s="148">
        <v>13</v>
      </c>
      <c r="AU118" s="148">
        <v>13</v>
      </c>
      <c r="AV118" s="148">
        <v>13</v>
      </c>
      <c r="AW118" s="148">
        <v>13</v>
      </c>
      <c r="AX118" s="148">
        <v>13</v>
      </c>
      <c r="AY118" s="148">
        <v>13</v>
      </c>
      <c r="AZ118" s="148">
        <v>13</v>
      </c>
      <c r="BA118" s="148">
        <v>13</v>
      </c>
      <c r="BB118" s="148">
        <v>13</v>
      </c>
      <c r="BC118" s="148">
        <v>13</v>
      </c>
      <c r="BD118" s="148">
        <v>13</v>
      </c>
      <c r="BE118" s="148">
        <v>13</v>
      </c>
      <c r="BF118" s="148">
        <v>13</v>
      </c>
      <c r="BG118" s="148">
        <v>13</v>
      </c>
      <c r="BH118" s="148">
        <v>13</v>
      </c>
      <c r="BI118" s="148">
        <v>13</v>
      </c>
      <c r="BJ118" s="148">
        <v>13</v>
      </c>
      <c r="BK118" s="148">
        <v>13</v>
      </c>
      <c r="BL118" s="148">
        <v>13</v>
      </c>
      <c r="BM118" s="148">
        <v>13</v>
      </c>
      <c r="BN118" s="148">
        <v>13</v>
      </c>
      <c r="BO118" s="148">
        <v>13</v>
      </c>
      <c r="BP118" s="148">
        <v>13</v>
      </c>
      <c r="BQ118" s="148">
        <v>13</v>
      </c>
      <c r="BR118" s="10"/>
      <c r="BS118" s="75"/>
      <c r="BT118" s="75"/>
    </row>
    <row r="119" spans="1:72" ht="15.75" customHeight="1">
      <c r="A119" s="53"/>
      <c r="B119" s="53"/>
      <c r="C119" s="4" t="s">
        <v>126</v>
      </c>
      <c r="D119" s="53"/>
      <c r="E119" s="98"/>
      <c r="F119" s="98"/>
      <c r="G119" s="98"/>
      <c r="H119" s="98"/>
      <c r="I119" s="98"/>
      <c r="J119" s="120">
        <v>0</v>
      </c>
      <c r="K119" s="120">
        <v>0</v>
      </c>
      <c r="L119" s="120">
        <v>5000</v>
      </c>
      <c r="M119" s="120">
        <v>5000</v>
      </c>
      <c r="N119" s="120">
        <v>5000</v>
      </c>
      <c r="O119" s="120">
        <v>5000</v>
      </c>
      <c r="P119" s="120">
        <v>5000</v>
      </c>
      <c r="Q119" s="120">
        <v>5000</v>
      </c>
      <c r="R119" s="120">
        <v>10000</v>
      </c>
      <c r="S119" s="120">
        <v>10000</v>
      </c>
      <c r="T119" s="120">
        <v>10000</v>
      </c>
      <c r="U119" s="120">
        <v>10000</v>
      </c>
      <c r="V119" s="120">
        <v>10000</v>
      </c>
      <c r="W119" s="120">
        <v>15000</v>
      </c>
      <c r="X119" s="120">
        <v>15000</v>
      </c>
      <c r="Y119" s="120">
        <v>15000</v>
      </c>
      <c r="Z119" s="120">
        <v>25000</v>
      </c>
      <c r="AA119" s="120">
        <v>25000</v>
      </c>
      <c r="AB119" s="120">
        <v>25000</v>
      </c>
      <c r="AC119" s="120">
        <v>25000</v>
      </c>
      <c r="AD119" s="120">
        <v>45000</v>
      </c>
      <c r="AE119" s="120">
        <v>45000</v>
      </c>
      <c r="AF119" s="120">
        <v>45000</v>
      </c>
      <c r="AG119" s="120">
        <v>45000</v>
      </c>
      <c r="AH119" s="120">
        <v>45000</v>
      </c>
      <c r="AI119" s="120">
        <v>65000</v>
      </c>
      <c r="AJ119" s="120">
        <v>65000</v>
      </c>
      <c r="AK119" s="120">
        <v>65000</v>
      </c>
      <c r="AL119" s="120">
        <v>65000</v>
      </c>
      <c r="AM119" s="120">
        <v>65000</v>
      </c>
      <c r="AN119" s="120">
        <v>65000</v>
      </c>
      <c r="AO119" s="120">
        <v>65000</v>
      </c>
      <c r="AP119" s="120">
        <v>65000</v>
      </c>
      <c r="AQ119" s="120">
        <v>65000</v>
      </c>
      <c r="AR119" s="120">
        <v>65000</v>
      </c>
      <c r="AS119" s="120">
        <v>65000</v>
      </c>
      <c r="AT119" s="120">
        <v>65000</v>
      </c>
      <c r="AU119" s="120">
        <v>65000</v>
      </c>
      <c r="AV119" s="120">
        <v>65000</v>
      </c>
      <c r="AW119" s="120">
        <v>65000</v>
      </c>
      <c r="AX119" s="120">
        <v>65000</v>
      </c>
      <c r="AY119" s="120">
        <v>65000</v>
      </c>
      <c r="AZ119" s="120">
        <v>65000</v>
      </c>
      <c r="BA119" s="120">
        <v>65000</v>
      </c>
      <c r="BB119" s="120">
        <v>65000</v>
      </c>
      <c r="BC119" s="120">
        <v>65000</v>
      </c>
      <c r="BD119" s="120">
        <v>65000</v>
      </c>
      <c r="BE119" s="120">
        <v>65000</v>
      </c>
      <c r="BF119" s="120">
        <v>65000</v>
      </c>
      <c r="BG119" s="120">
        <v>65000</v>
      </c>
      <c r="BH119" s="120">
        <v>65000</v>
      </c>
      <c r="BI119" s="120">
        <v>65000</v>
      </c>
      <c r="BJ119" s="120">
        <v>65000</v>
      </c>
      <c r="BK119" s="120">
        <v>65000</v>
      </c>
      <c r="BL119" s="120">
        <v>65000</v>
      </c>
      <c r="BM119" s="120">
        <v>65000</v>
      </c>
      <c r="BN119" s="120">
        <v>65000</v>
      </c>
      <c r="BO119" s="120">
        <v>65000</v>
      </c>
      <c r="BP119" s="120">
        <v>65000</v>
      </c>
      <c r="BQ119" s="120">
        <v>65000</v>
      </c>
      <c r="BR119" s="4"/>
      <c r="BS119" s="4"/>
      <c r="BT119" s="4"/>
    </row>
    <row r="120" spans="1:72" ht="15.75" customHeight="1">
      <c r="A120" s="149"/>
      <c r="B120" s="149"/>
      <c r="C120" s="63"/>
      <c r="D120" s="149"/>
      <c r="E120" s="150"/>
      <c r="F120" s="150"/>
      <c r="G120" s="150"/>
      <c r="H120" s="150"/>
      <c r="I120" s="150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64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4"/>
    </row>
    <row r="121" spans="1:72" ht="15.75" customHeight="1">
      <c r="A121" s="76"/>
      <c r="B121" s="76" t="s">
        <v>148</v>
      </c>
      <c r="C121" s="75"/>
      <c r="D121" s="76"/>
      <c r="E121" s="77"/>
      <c r="F121" s="77"/>
      <c r="G121" s="77"/>
      <c r="H121" s="77"/>
      <c r="I121" s="77"/>
      <c r="J121" s="117">
        <f t="shared" ref="J121:BQ121" si="42">J97+J106+J109+J112+J116+J119</f>
        <v>25000</v>
      </c>
      <c r="K121" s="117">
        <f t="shared" si="42"/>
        <v>30000</v>
      </c>
      <c r="L121" s="117">
        <f t="shared" si="42"/>
        <v>44000</v>
      </c>
      <c r="M121" s="117">
        <f t="shared" si="42"/>
        <v>44000</v>
      </c>
      <c r="N121" s="117">
        <f t="shared" si="42"/>
        <v>44000</v>
      </c>
      <c r="O121" s="117">
        <f t="shared" si="42"/>
        <v>44000</v>
      </c>
      <c r="P121" s="117">
        <f t="shared" si="42"/>
        <v>44000</v>
      </c>
      <c r="Q121" s="117">
        <f t="shared" si="42"/>
        <v>44000</v>
      </c>
      <c r="R121" s="117">
        <f t="shared" si="42"/>
        <v>58000</v>
      </c>
      <c r="S121" s="117">
        <f t="shared" si="42"/>
        <v>58000</v>
      </c>
      <c r="T121" s="117">
        <f t="shared" si="42"/>
        <v>58000</v>
      </c>
      <c r="U121" s="117">
        <f t="shared" si="42"/>
        <v>58000</v>
      </c>
      <c r="V121" s="117">
        <f t="shared" si="42"/>
        <v>58000</v>
      </c>
      <c r="W121" s="117">
        <f t="shared" si="42"/>
        <v>72000</v>
      </c>
      <c r="X121" s="117">
        <f t="shared" si="42"/>
        <v>72000</v>
      </c>
      <c r="Y121" s="117">
        <f t="shared" si="42"/>
        <v>72000</v>
      </c>
      <c r="Z121" s="117">
        <f t="shared" si="42"/>
        <v>96000</v>
      </c>
      <c r="AA121" s="117">
        <f t="shared" si="42"/>
        <v>96000</v>
      </c>
      <c r="AB121" s="117">
        <f t="shared" si="42"/>
        <v>96000</v>
      </c>
      <c r="AC121" s="117">
        <f t="shared" si="42"/>
        <v>96000</v>
      </c>
      <c r="AD121" s="117">
        <f t="shared" si="42"/>
        <v>140000</v>
      </c>
      <c r="AE121" s="117">
        <f t="shared" si="42"/>
        <v>140000</v>
      </c>
      <c r="AF121" s="117">
        <f t="shared" si="42"/>
        <v>140000</v>
      </c>
      <c r="AG121" s="117">
        <f t="shared" si="42"/>
        <v>140000</v>
      </c>
      <c r="AH121" s="117">
        <f t="shared" si="42"/>
        <v>140000</v>
      </c>
      <c r="AI121" s="117">
        <f t="shared" si="42"/>
        <v>184000</v>
      </c>
      <c r="AJ121" s="117">
        <f t="shared" si="42"/>
        <v>184000</v>
      </c>
      <c r="AK121" s="117">
        <f t="shared" si="42"/>
        <v>184000</v>
      </c>
      <c r="AL121" s="117">
        <f t="shared" si="42"/>
        <v>184000</v>
      </c>
      <c r="AM121" s="117">
        <f t="shared" si="42"/>
        <v>184000</v>
      </c>
      <c r="AN121" s="117">
        <f t="shared" si="42"/>
        <v>184000</v>
      </c>
      <c r="AO121" s="117">
        <f t="shared" si="42"/>
        <v>184000</v>
      </c>
      <c r="AP121" s="117">
        <f t="shared" si="42"/>
        <v>184000</v>
      </c>
      <c r="AQ121" s="117">
        <f t="shared" si="42"/>
        <v>184000</v>
      </c>
      <c r="AR121" s="117">
        <f t="shared" si="42"/>
        <v>184000</v>
      </c>
      <c r="AS121" s="117">
        <f t="shared" si="42"/>
        <v>184000</v>
      </c>
      <c r="AT121" s="117">
        <f t="shared" si="42"/>
        <v>184000</v>
      </c>
      <c r="AU121" s="117">
        <f t="shared" si="42"/>
        <v>184000</v>
      </c>
      <c r="AV121" s="117">
        <f t="shared" si="42"/>
        <v>184000</v>
      </c>
      <c r="AW121" s="117">
        <f t="shared" si="42"/>
        <v>184000</v>
      </c>
      <c r="AX121" s="117">
        <f t="shared" si="42"/>
        <v>184000</v>
      </c>
      <c r="AY121" s="117">
        <f t="shared" si="42"/>
        <v>184000</v>
      </c>
      <c r="AZ121" s="117">
        <f t="shared" si="42"/>
        <v>184000</v>
      </c>
      <c r="BA121" s="117">
        <f t="shared" si="42"/>
        <v>184000</v>
      </c>
      <c r="BB121" s="117">
        <f t="shared" si="42"/>
        <v>184000</v>
      </c>
      <c r="BC121" s="117">
        <f t="shared" si="42"/>
        <v>184000</v>
      </c>
      <c r="BD121" s="117">
        <f t="shared" si="42"/>
        <v>184000</v>
      </c>
      <c r="BE121" s="117">
        <f t="shared" si="42"/>
        <v>184000</v>
      </c>
      <c r="BF121" s="117">
        <f t="shared" si="42"/>
        <v>184000</v>
      </c>
      <c r="BG121" s="117">
        <f t="shared" si="42"/>
        <v>184000</v>
      </c>
      <c r="BH121" s="117">
        <f t="shared" si="42"/>
        <v>184000</v>
      </c>
      <c r="BI121" s="117">
        <f t="shared" si="42"/>
        <v>184000</v>
      </c>
      <c r="BJ121" s="117">
        <f t="shared" si="42"/>
        <v>184000</v>
      </c>
      <c r="BK121" s="117">
        <f t="shared" si="42"/>
        <v>184000</v>
      </c>
      <c r="BL121" s="117">
        <f t="shared" si="42"/>
        <v>184000</v>
      </c>
      <c r="BM121" s="117">
        <f t="shared" si="42"/>
        <v>184000</v>
      </c>
      <c r="BN121" s="117">
        <f t="shared" si="42"/>
        <v>184000</v>
      </c>
      <c r="BO121" s="117">
        <f t="shared" si="42"/>
        <v>184000</v>
      </c>
      <c r="BP121" s="117">
        <f t="shared" si="42"/>
        <v>184000</v>
      </c>
      <c r="BQ121" s="117">
        <f t="shared" si="42"/>
        <v>184000</v>
      </c>
      <c r="BR121" s="10"/>
      <c r="BS121" s="75"/>
      <c r="BT121" s="75"/>
    </row>
    <row r="122" spans="1:72" ht="15.75" customHeight="1">
      <c r="A122" s="80"/>
      <c r="B122" s="80"/>
      <c r="C122" s="63"/>
      <c r="D122" s="80"/>
      <c r="E122" s="144"/>
      <c r="F122" s="144"/>
      <c r="G122" s="144"/>
      <c r="H122" s="144"/>
      <c r="I122" s="144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4"/>
    </row>
    <row r="123" spans="1:72" ht="15.75" customHeight="1">
      <c r="A123" s="75"/>
      <c r="B123" s="75" t="s">
        <v>89</v>
      </c>
      <c r="C123" s="75"/>
      <c r="D123" s="75"/>
      <c r="E123" s="154"/>
      <c r="F123" s="154"/>
      <c r="G123" s="154"/>
      <c r="H123" s="154"/>
      <c r="I123" s="154"/>
      <c r="J123" s="117">
        <f t="shared" ref="J123:BQ123" si="43">SUM(J124:J125)</f>
        <v>3500</v>
      </c>
      <c r="K123" s="117">
        <f t="shared" si="43"/>
        <v>3500</v>
      </c>
      <c r="L123" s="117">
        <f t="shared" si="43"/>
        <v>3500</v>
      </c>
      <c r="M123" s="117">
        <f t="shared" si="43"/>
        <v>3500</v>
      </c>
      <c r="N123" s="117">
        <f t="shared" si="43"/>
        <v>3500</v>
      </c>
      <c r="O123" s="117">
        <f t="shared" si="43"/>
        <v>3500</v>
      </c>
      <c r="P123" s="117">
        <f t="shared" si="43"/>
        <v>3500</v>
      </c>
      <c r="Q123" s="117">
        <f t="shared" si="43"/>
        <v>3500</v>
      </c>
      <c r="R123" s="117">
        <f t="shared" si="43"/>
        <v>3500</v>
      </c>
      <c r="S123" s="117">
        <f t="shared" si="43"/>
        <v>3500</v>
      </c>
      <c r="T123" s="117">
        <f t="shared" si="43"/>
        <v>3500</v>
      </c>
      <c r="U123" s="117">
        <f t="shared" si="43"/>
        <v>3500</v>
      </c>
      <c r="V123" s="117">
        <f t="shared" si="43"/>
        <v>3500</v>
      </c>
      <c r="W123" s="117">
        <f t="shared" si="43"/>
        <v>3500</v>
      </c>
      <c r="X123" s="117">
        <f t="shared" si="43"/>
        <v>3500</v>
      </c>
      <c r="Y123" s="117">
        <f t="shared" si="43"/>
        <v>3500</v>
      </c>
      <c r="Z123" s="117">
        <f t="shared" si="43"/>
        <v>3500</v>
      </c>
      <c r="AA123" s="117">
        <f t="shared" si="43"/>
        <v>3500</v>
      </c>
      <c r="AB123" s="117">
        <f t="shared" si="43"/>
        <v>3500</v>
      </c>
      <c r="AC123" s="117">
        <f t="shared" si="43"/>
        <v>3500</v>
      </c>
      <c r="AD123" s="117">
        <f t="shared" si="43"/>
        <v>3500</v>
      </c>
      <c r="AE123" s="117">
        <f t="shared" si="43"/>
        <v>3500</v>
      </c>
      <c r="AF123" s="117">
        <f t="shared" si="43"/>
        <v>3500</v>
      </c>
      <c r="AG123" s="117">
        <f t="shared" si="43"/>
        <v>3500</v>
      </c>
      <c r="AH123" s="117">
        <f t="shared" si="43"/>
        <v>3500</v>
      </c>
      <c r="AI123" s="117">
        <f t="shared" si="43"/>
        <v>3500</v>
      </c>
      <c r="AJ123" s="117">
        <f t="shared" si="43"/>
        <v>3500</v>
      </c>
      <c r="AK123" s="117">
        <f t="shared" si="43"/>
        <v>3500</v>
      </c>
      <c r="AL123" s="117">
        <f t="shared" si="43"/>
        <v>3500</v>
      </c>
      <c r="AM123" s="117">
        <f t="shared" si="43"/>
        <v>3500</v>
      </c>
      <c r="AN123" s="117">
        <f t="shared" si="43"/>
        <v>3500</v>
      </c>
      <c r="AO123" s="117">
        <f t="shared" si="43"/>
        <v>3500</v>
      </c>
      <c r="AP123" s="117">
        <f t="shared" si="43"/>
        <v>3500</v>
      </c>
      <c r="AQ123" s="117">
        <f t="shared" si="43"/>
        <v>3500</v>
      </c>
      <c r="AR123" s="117">
        <f t="shared" si="43"/>
        <v>3500</v>
      </c>
      <c r="AS123" s="117">
        <f t="shared" si="43"/>
        <v>3500</v>
      </c>
      <c r="AT123" s="117">
        <f t="shared" si="43"/>
        <v>3500</v>
      </c>
      <c r="AU123" s="117">
        <f t="shared" si="43"/>
        <v>3500</v>
      </c>
      <c r="AV123" s="117">
        <f t="shared" si="43"/>
        <v>3500</v>
      </c>
      <c r="AW123" s="117">
        <f t="shared" si="43"/>
        <v>3500</v>
      </c>
      <c r="AX123" s="117">
        <f t="shared" si="43"/>
        <v>3500</v>
      </c>
      <c r="AY123" s="117">
        <f t="shared" si="43"/>
        <v>3500</v>
      </c>
      <c r="AZ123" s="117">
        <f t="shared" si="43"/>
        <v>3500</v>
      </c>
      <c r="BA123" s="117">
        <f t="shared" si="43"/>
        <v>3500</v>
      </c>
      <c r="BB123" s="117">
        <f t="shared" si="43"/>
        <v>3500</v>
      </c>
      <c r="BC123" s="117">
        <f t="shared" si="43"/>
        <v>3500</v>
      </c>
      <c r="BD123" s="117">
        <f t="shared" si="43"/>
        <v>3500</v>
      </c>
      <c r="BE123" s="117">
        <f t="shared" si="43"/>
        <v>3500</v>
      </c>
      <c r="BF123" s="117">
        <f t="shared" si="43"/>
        <v>3500</v>
      </c>
      <c r="BG123" s="117">
        <f t="shared" si="43"/>
        <v>3500</v>
      </c>
      <c r="BH123" s="117">
        <f t="shared" si="43"/>
        <v>3500</v>
      </c>
      <c r="BI123" s="117">
        <f t="shared" si="43"/>
        <v>3500</v>
      </c>
      <c r="BJ123" s="117">
        <f t="shared" si="43"/>
        <v>3500</v>
      </c>
      <c r="BK123" s="117">
        <f t="shared" si="43"/>
        <v>3500</v>
      </c>
      <c r="BL123" s="117">
        <f t="shared" si="43"/>
        <v>3500</v>
      </c>
      <c r="BM123" s="117">
        <f t="shared" si="43"/>
        <v>3500</v>
      </c>
      <c r="BN123" s="117">
        <f t="shared" si="43"/>
        <v>3500</v>
      </c>
      <c r="BO123" s="117">
        <f t="shared" si="43"/>
        <v>3500</v>
      </c>
      <c r="BP123" s="117">
        <f t="shared" si="43"/>
        <v>3500</v>
      </c>
      <c r="BQ123" s="117">
        <f t="shared" si="43"/>
        <v>3500</v>
      </c>
      <c r="BR123" s="10"/>
      <c r="BS123" s="75"/>
      <c r="BT123" s="75"/>
    </row>
    <row r="124" spans="1:72" ht="15.75" customHeight="1">
      <c r="A124" s="63"/>
      <c r="B124" s="27"/>
      <c r="C124" s="27" t="s">
        <v>149</v>
      </c>
      <c r="D124" s="27"/>
      <c r="E124" s="85"/>
      <c r="F124" s="85"/>
      <c r="G124" s="85"/>
      <c r="H124" s="85"/>
      <c r="I124" s="85"/>
      <c r="J124" s="120">
        <v>3000</v>
      </c>
      <c r="K124" s="120">
        <v>3000</v>
      </c>
      <c r="L124" s="120">
        <v>3000</v>
      </c>
      <c r="M124" s="120">
        <v>3000</v>
      </c>
      <c r="N124" s="120">
        <v>3000</v>
      </c>
      <c r="O124" s="120">
        <v>3000</v>
      </c>
      <c r="P124" s="120">
        <v>3000</v>
      </c>
      <c r="Q124" s="120">
        <v>3000</v>
      </c>
      <c r="R124" s="120">
        <v>3000</v>
      </c>
      <c r="S124" s="120">
        <v>3000</v>
      </c>
      <c r="T124" s="120">
        <v>3000</v>
      </c>
      <c r="U124" s="120">
        <v>3000</v>
      </c>
      <c r="V124" s="120">
        <v>3000</v>
      </c>
      <c r="W124" s="120">
        <v>3000</v>
      </c>
      <c r="X124" s="120">
        <v>3000</v>
      </c>
      <c r="Y124" s="120">
        <v>3000</v>
      </c>
      <c r="Z124" s="120">
        <v>3000</v>
      </c>
      <c r="AA124" s="120">
        <v>3000</v>
      </c>
      <c r="AB124" s="120">
        <v>3000</v>
      </c>
      <c r="AC124" s="120">
        <v>3000</v>
      </c>
      <c r="AD124" s="120">
        <v>3000</v>
      </c>
      <c r="AE124" s="120">
        <v>3000</v>
      </c>
      <c r="AF124" s="120">
        <v>3000</v>
      </c>
      <c r="AG124" s="120">
        <v>3000</v>
      </c>
      <c r="AH124" s="120">
        <v>3000</v>
      </c>
      <c r="AI124" s="120">
        <v>3000</v>
      </c>
      <c r="AJ124" s="120">
        <v>3000</v>
      </c>
      <c r="AK124" s="120">
        <v>3000</v>
      </c>
      <c r="AL124" s="120">
        <v>3000</v>
      </c>
      <c r="AM124" s="120">
        <v>3000</v>
      </c>
      <c r="AN124" s="120">
        <v>3000</v>
      </c>
      <c r="AO124" s="120">
        <v>3000</v>
      </c>
      <c r="AP124" s="120">
        <v>3000</v>
      </c>
      <c r="AQ124" s="120">
        <v>3000</v>
      </c>
      <c r="AR124" s="120">
        <v>3000</v>
      </c>
      <c r="AS124" s="120">
        <v>3000</v>
      </c>
      <c r="AT124" s="120">
        <v>3000</v>
      </c>
      <c r="AU124" s="120">
        <v>3000</v>
      </c>
      <c r="AV124" s="120">
        <v>3000</v>
      </c>
      <c r="AW124" s="120">
        <v>3000</v>
      </c>
      <c r="AX124" s="120">
        <v>3000</v>
      </c>
      <c r="AY124" s="120">
        <v>3000</v>
      </c>
      <c r="AZ124" s="120">
        <v>3000</v>
      </c>
      <c r="BA124" s="120">
        <v>3000</v>
      </c>
      <c r="BB124" s="120">
        <v>3000</v>
      </c>
      <c r="BC124" s="120">
        <v>3000</v>
      </c>
      <c r="BD124" s="120">
        <v>3000</v>
      </c>
      <c r="BE124" s="120">
        <v>3000</v>
      </c>
      <c r="BF124" s="120">
        <v>3000</v>
      </c>
      <c r="BG124" s="120">
        <v>3000</v>
      </c>
      <c r="BH124" s="120">
        <v>3000</v>
      </c>
      <c r="BI124" s="120">
        <v>3000</v>
      </c>
      <c r="BJ124" s="120">
        <v>3000</v>
      </c>
      <c r="BK124" s="120">
        <v>3000</v>
      </c>
      <c r="BL124" s="120">
        <v>3000</v>
      </c>
      <c r="BM124" s="120">
        <v>3000</v>
      </c>
      <c r="BN124" s="120">
        <v>3000</v>
      </c>
      <c r="BO124" s="120">
        <v>3000</v>
      </c>
      <c r="BP124" s="120">
        <v>3000</v>
      </c>
      <c r="BQ124" s="120">
        <v>3000</v>
      </c>
      <c r="BR124" s="4"/>
    </row>
    <row r="125" spans="1:72" ht="15.75" customHeight="1">
      <c r="A125" s="63"/>
      <c r="B125" s="27"/>
      <c r="C125" s="27" t="s">
        <v>150</v>
      </c>
      <c r="D125" s="27"/>
      <c r="E125" s="85"/>
      <c r="F125" s="85"/>
      <c r="G125" s="85"/>
      <c r="H125" s="85"/>
      <c r="I125" s="85"/>
      <c r="J125" s="120">
        <v>500</v>
      </c>
      <c r="K125" s="120">
        <v>500</v>
      </c>
      <c r="L125" s="120">
        <v>500</v>
      </c>
      <c r="M125" s="120">
        <v>500</v>
      </c>
      <c r="N125" s="120">
        <v>500</v>
      </c>
      <c r="O125" s="120">
        <v>500</v>
      </c>
      <c r="P125" s="120">
        <v>500</v>
      </c>
      <c r="Q125" s="120">
        <v>500</v>
      </c>
      <c r="R125" s="120">
        <v>500</v>
      </c>
      <c r="S125" s="120">
        <v>500</v>
      </c>
      <c r="T125" s="120">
        <v>500</v>
      </c>
      <c r="U125" s="120">
        <v>500</v>
      </c>
      <c r="V125" s="120">
        <v>500</v>
      </c>
      <c r="W125" s="120">
        <v>500</v>
      </c>
      <c r="X125" s="120">
        <v>500</v>
      </c>
      <c r="Y125" s="120">
        <v>500</v>
      </c>
      <c r="Z125" s="120">
        <v>500</v>
      </c>
      <c r="AA125" s="120">
        <v>500</v>
      </c>
      <c r="AB125" s="120">
        <v>500</v>
      </c>
      <c r="AC125" s="120">
        <v>500</v>
      </c>
      <c r="AD125" s="120">
        <v>500</v>
      </c>
      <c r="AE125" s="120">
        <v>500</v>
      </c>
      <c r="AF125" s="120">
        <v>500</v>
      </c>
      <c r="AG125" s="120">
        <v>500</v>
      </c>
      <c r="AH125" s="120">
        <v>500</v>
      </c>
      <c r="AI125" s="120">
        <v>500</v>
      </c>
      <c r="AJ125" s="120">
        <v>500</v>
      </c>
      <c r="AK125" s="120">
        <v>500</v>
      </c>
      <c r="AL125" s="120">
        <v>500</v>
      </c>
      <c r="AM125" s="120">
        <v>500</v>
      </c>
      <c r="AN125" s="120">
        <v>500</v>
      </c>
      <c r="AO125" s="120">
        <v>500</v>
      </c>
      <c r="AP125" s="120">
        <v>500</v>
      </c>
      <c r="AQ125" s="120">
        <v>500</v>
      </c>
      <c r="AR125" s="120">
        <v>500</v>
      </c>
      <c r="AS125" s="120">
        <v>500</v>
      </c>
      <c r="AT125" s="120">
        <v>500</v>
      </c>
      <c r="AU125" s="120">
        <v>500</v>
      </c>
      <c r="AV125" s="120">
        <v>500</v>
      </c>
      <c r="AW125" s="120">
        <v>500</v>
      </c>
      <c r="AX125" s="120">
        <v>500</v>
      </c>
      <c r="AY125" s="120">
        <v>500</v>
      </c>
      <c r="AZ125" s="120">
        <v>500</v>
      </c>
      <c r="BA125" s="120">
        <v>500</v>
      </c>
      <c r="BB125" s="120">
        <v>500</v>
      </c>
      <c r="BC125" s="120">
        <v>500</v>
      </c>
      <c r="BD125" s="120">
        <v>500</v>
      </c>
      <c r="BE125" s="120">
        <v>500</v>
      </c>
      <c r="BF125" s="120">
        <v>500</v>
      </c>
      <c r="BG125" s="120">
        <v>500</v>
      </c>
      <c r="BH125" s="120">
        <v>500</v>
      </c>
      <c r="BI125" s="120">
        <v>500</v>
      </c>
      <c r="BJ125" s="120">
        <v>500</v>
      </c>
      <c r="BK125" s="120">
        <v>500</v>
      </c>
      <c r="BL125" s="120">
        <v>500</v>
      </c>
      <c r="BM125" s="120">
        <v>500</v>
      </c>
      <c r="BN125" s="120">
        <v>500</v>
      </c>
      <c r="BO125" s="120">
        <v>500</v>
      </c>
      <c r="BP125" s="120">
        <v>500</v>
      </c>
      <c r="BQ125" s="120">
        <v>500</v>
      </c>
      <c r="BR125" s="64"/>
      <c r="BS125" s="99"/>
      <c r="BT125" s="99"/>
    </row>
    <row r="126" spans="1:72" ht="15.75" customHeight="1">
      <c r="A126" s="80"/>
      <c r="B126" s="80"/>
      <c r="C126" s="63"/>
      <c r="D126" s="80"/>
      <c r="E126" s="144"/>
      <c r="F126" s="144"/>
      <c r="G126" s="144"/>
      <c r="H126" s="144"/>
      <c r="I126" s="144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4"/>
    </row>
    <row r="127" spans="1:72" ht="15.75" customHeight="1">
      <c r="A127" s="75"/>
      <c r="B127" s="75" t="s">
        <v>95</v>
      </c>
      <c r="C127" s="75"/>
      <c r="D127" s="75"/>
      <c r="E127" s="154"/>
      <c r="F127" s="154"/>
      <c r="G127" s="154"/>
      <c r="H127" s="154"/>
      <c r="I127" s="154"/>
      <c r="J127" s="117">
        <f t="shared" ref="J127:BQ127" si="44">SUM(J128:J129)+J131</f>
        <v>50764</v>
      </c>
      <c r="K127" s="117">
        <f t="shared" si="44"/>
        <v>5764</v>
      </c>
      <c r="L127" s="117">
        <f t="shared" si="44"/>
        <v>36940</v>
      </c>
      <c r="M127" s="117">
        <f t="shared" si="44"/>
        <v>6940</v>
      </c>
      <c r="N127" s="117">
        <f t="shared" si="44"/>
        <v>6940</v>
      </c>
      <c r="O127" s="117">
        <f t="shared" si="44"/>
        <v>26940</v>
      </c>
      <c r="P127" s="117">
        <f t="shared" si="44"/>
        <v>6940</v>
      </c>
      <c r="Q127" s="117">
        <f t="shared" si="44"/>
        <v>6940</v>
      </c>
      <c r="R127" s="117">
        <f t="shared" si="44"/>
        <v>38116</v>
      </c>
      <c r="S127" s="117">
        <f t="shared" si="44"/>
        <v>8116</v>
      </c>
      <c r="T127" s="117">
        <f t="shared" si="44"/>
        <v>28116</v>
      </c>
      <c r="U127" s="117">
        <f t="shared" si="44"/>
        <v>8116</v>
      </c>
      <c r="V127" s="117">
        <f t="shared" si="44"/>
        <v>8116</v>
      </c>
      <c r="W127" s="117">
        <f t="shared" si="44"/>
        <v>39292</v>
      </c>
      <c r="X127" s="117">
        <f t="shared" si="44"/>
        <v>9292</v>
      </c>
      <c r="Y127" s="117">
        <f t="shared" si="44"/>
        <v>9292</v>
      </c>
      <c r="Z127" s="117">
        <f t="shared" si="44"/>
        <v>66448</v>
      </c>
      <c r="AA127" s="117">
        <f t="shared" si="44"/>
        <v>31448</v>
      </c>
      <c r="AB127" s="117">
        <f t="shared" si="44"/>
        <v>11448</v>
      </c>
      <c r="AC127" s="117">
        <f t="shared" si="44"/>
        <v>11448</v>
      </c>
      <c r="AD127" s="117">
        <f t="shared" si="44"/>
        <v>120564</v>
      </c>
      <c r="AE127" s="117">
        <f t="shared" si="44"/>
        <v>15564</v>
      </c>
      <c r="AF127" s="117">
        <f t="shared" si="44"/>
        <v>35564</v>
      </c>
      <c r="AG127" s="117">
        <f t="shared" si="44"/>
        <v>15564</v>
      </c>
      <c r="AH127" s="117">
        <f t="shared" si="44"/>
        <v>15564</v>
      </c>
      <c r="AI127" s="117">
        <f t="shared" si="44"/>
        <v>124680</v>
      </c>
      <c r="AJ127" s="117">
        <f t="shared" si="44"/>
        <v>19680</v>
      </c>
      <c r="AK127" s="117">
        <f t="shared" si="44"/>
        <v>19680</v>
      </c>
      <c r="AL127" s="117">
        <f t="shared" si="44"/>
        <v>19680</v>
      </c>
      <c r="AM127" s="117">
        <f t="shared" si="44"/>
        <v>39680</v>
      </c>
      <c r="AN127" s="117">
        <f t="shared" si="44"/>
        <v>19680</v>
      </c>
      <c r="AO127" s="117">
        <f t="shared" si="44"/>
        <v>19680</v>
      </c>
      <c r="AP127" s="117">
        <f t="shared" si="44"/>
        <v>19680</v>
      </c>
      <c r="AQ127" s="117">
        <f t="shared" si="44"/>
        <v>19680</v>
      </c>
      <c r="AR127" s="117">
        <f t="shared" si="44"/>
        <v>19680</v>
      </c>
      <c r="AS127" s="117">
        <f t="shared" si="44"/>
        <v>39680</v>
      </c>
      <c r="AT127" s="117">
        <f t="shared" si="44"/>
        <v>19680</v>
      </c>
      <c r="AU127" s="117">
        <f t="shared" si="44"/>
        <v>19680</v>
      </c>
      <c r="AV127" s="117">
        <f t="shared" si="44"/>
        <v>19680</v>
      </c>
      <c r="AW127" s="117">
        <f t="shared" si="44"/>
        <v>19680</v>
      </c>
      <c r="AX127" s="117">
        <f t="shared" si="44"/>
        <v>19680</v>
      </c>
      <c r="AY127" s="117">
        <f t="shared" si="44"/>
        <v>19680</v>
      </c>
      <c r="AZ127" s="117">
        <f t="shared" si="44"/>
        <v>39680</v>
      </c>
      <c r="BA127" s="117">
        <f t="shared" si="44"/>
        <v>19680</v>
      </c>
      <c r="BB127" s="117">
        <f t="shared" si="44"/>
        <v>19680</v>
      </c>
      <c r="BC127" s="117">
        <f t="shared" si="44"/>
        <v>39680</v>
      </c>
      <c r="BD127" s="117">
        <f t="shared" si="44"/>
        <v>19680</v>
      </c>
      <c r="BE127" s="117">
        <f t="shared" si="44"/>
        <v>19680</v>
      </c>
      <c r="BF127" s="117">
        <f t="shared" si="44"/>
        <v>19680</v>
      </c>
      <c r="BG127" s="117">
        <f t="shared" si="44"/>
        <v>19680</v>
      </c>
      <c r="BH127" s="117">
        <f t="shared" si="44"/>
        <v>19680</v>
      </c>
      <c r="BI127" s="117">
        <f t="shared" si="44"/>
        <v>19680</v>
      </c>
      <c r="BJ127" s="117">
        <f t="shared" si="44"/>
        <v>39680</v>
      </c>
      <c r="BK127" s="117">
        <f t="shared" si="44"/>
        <v>19680</v>
      </c>
      <c r="BL127" s="117">
        <f t="shared" si="44"/>
        <v>19680</v>
      </c>
      <c r="BM127" s="117">
        <f t="shared" si="44"/>
        <v>19680</v>
      </c>
      <c r="BN127" s="117">
        <f t="shared" si="44"/>
        <v>19680</v>
      </c>
      <c r="BO127" s="117">
        <f t="shared" si="44"/>
        <v>19680</v>
      </c>
      <c r="BP127" s="117">
        <f t="shared" si="44"/>
        <v>19680</v>
      </c>
      <c r="BQ127" s="117">
        <f t="shared" si="44"/>
        <v>19680</v>
      </c>
      <c r="BR127" s="10"/>
      <c r="BS127" s="75"/>
      <c r="BT127" s="75"/>
    </row>
    <row r="128" spans="1:72" ht="15.75" customHeight="1">
      <c r="A128" s="63"/>
      <c r="B128" s="63"/>
      <c r="C128" s="27" t="s">
        <v>153</v>
      </c>
      <c r="D128" s="63"/>
      <c r="E128" s="63"/>
      <c r="F128" s="63"/>
      <c r="G128" s="63"/>
      <c r="H128" s="63"/>
      <c r="I128" s="63"/>
      <c r="J128" s="120">
        <v>2000</v>
      </c>
      <c r="K128" s="120">
        <v>2000</v>
      </c>
      <c r="L128" s="120">
        <v>2000</v>
      </c>
      <c r="M128" s="120">
        <v>2000</v>
      </c>
      <c r="N128" s="120">
        <v>2000</v>
      </c>
      <c r="O128" s="120">
        <v>22000</v>
      </c>
      <c r="P128" s="120">
        <v>2000</v>
      </c>
      <c r="Q128" s="120">
        <v>2000</v>
      </c>
      <c r="R128" s="120">
        <v>2000</v>
      </c>
      <c r="S128" s="120">
        <v>2000</v>
      </c>
      <c r="T128" s="120">
        <v>22000</v>
      </c>
      <c r="U128" s="120">
        <v>2000</v>
      </c>
      <c r="V128" s="120">
        <v>2000</v>
      </c>
      <c r="W128" s="120">
        <v>2000</v>
      </c>
      <c r="X128" s="120">
        <v>2000</v>
      </c>
      <c r="Y128" s="120">
        <v>2000</v>
      </c>
      <c r="Z128" s="120">
        <v>2000</v>
      </c>
      <c r="AA128" s="120">
        <v>22000</v>
      </c>
      <c r="AB128" s="120">
        <v>2000</v>
      </c>
      <c r="AC128" s="120">
        <v>2000</v>
      </c>
      <c r="AD128" s="120">
        <v>2000</v>
      </c>
      <c r="AE128" s="120">
        <v>2000</v>
      </c>
      <c r="AF128" s="120">
        <v>22000</v>
      </c>
      <c r="AG128" s="120">
        <v>2000</v>
      </c>
      <c r="AH128" s="120">
        <v>2000</v>
      </c>
      <c r="AI128" s="120">
        <v>2000</v>
      </c>
      <c r="AJ128" s="120">
        <v>2000</v>
      </c>
      <c r="AK128" s="120">
        <v>2000</v>
      </c>
      <c r="AL128" s="120">
        <v>2000</v>
      </c>
      <c r="AM128" s="120">
        <v>22000</v>
      </c>
      <c r="AN128" s="120">
        <v>2000</v>
      </c>
      <c r="AO128" s="120">
        <v>2000</v>
      </c>
      <c r="AP128" s="120">
        <v>2000</v>
      </c>
      <c r="AQ128" s="120">
        <v>2000</v>
      </c>
      <c r="AR128" s="120">
        <v>2000</v>
      </c>
      <c r="AS128" s="120">
        <v>22000</v>
      </c>
      <c r="AT128" s="120">
        <v>2000</v>
      </c>
      <c r="AU128" s="120">
        <v>2000</v>
      </c>
      <c r="AV128" s="120">
        <v>2000</v>
      </c>
      <c r="AW128" s="120">
        <v>2000</v>
      </c>
      <c r="AX128" s="120">
        <v>2000</v>
      </c>
      <c r="AY128" s="120">
        <v>2000</v>
      </c>
      <c r="AZ128" s="120">
        <v>22000</v>
      </c>
      <c r="BA128" s="120">
        <v>2000</v>
      </c>
      <c r="BB128" s="120">
        <v>2000</v>
      </c>
      <c r="BC128" s="120">
        <v>22000</v>
      </c>
      <c r="BD128" s="120">
        <v>2000</v>
      </c>
      <c r="BE128" s="120">
        <v>2000</v>
      </c>
      <c r="BF128" s="120">
        <v>2000</v>
      </c>
      <c r="BG128" s="120">
        <v>2000</v>
      </c>
      <c r="BH128" s="120">
        <v>2000</v>
      </c>
      <c r="BI128" s="120">
        <v>2000</v>
      </c>
      <c r="BJ128" s="120">
        <v>22000</v>
      </c>
      <c r="BK128" s="120">
        <v>2000</v>
      </c>
      <c r="BL128" s="120">
        <v>2000</v>
      </c>
      <c r="BM128" s="120">
        <v>2000</v>
      </c>
      <c r="BN128" s="120">
        <v>2000</v>
      </c>
      <c r="BO128" s="120">
        <v>2000</v>
      </c>
      <c r="BP128" s="120">
        <v>2000</v>
      </c>
      <c r="BQ128" s="120">
        <v>2000</v>
      </c>
      <c r="BR128" s="4"/>
    </row>
    <row r="129" spans="1:72" ht="15.75" customHeight="1">
      <c r="A129" s="52"/>
      <c r="B129" s="63"/>
      <c r="C129" s="63" t="s">
        <v>154</v>
      </c>
      <c r="D129" s="52"/>
      <c r="E129" s="156"/>
      <c r="F129" s="156"/>
      <c r="G129" s="156"/>
      <c r="H129" s="156"/>
      <c r="I129" s="156"/>
      <c r="J129" s="120">
        <v>2000</v>
      </c>
      <c r="K129" s="120">
        <v>2000</v>
      </c>
      <c r="L129" s="120">
        <v>2000</v>
      </c>
      <c r="M129" s="120">
        <v>2000</v>
      </c>
      <c r="N129" s="120">
        <v>2000</v>
      </c>
      <c r="O129" s="120">
        <v>2000</v>
      </c>
      <c r="P129" s="120">
        <v>2000</v>
      </c>
      <c r="Q129" s="120">
        <v>2000</v>
      </c>
      <c r="R129" s="120">
        <v>2000</v>
      </c>
      <c r="S129" s="120">
        <v>2000</v>
      </c>
      <c r="T129" s="120">
        <v>2000</v>
      </c>
      <c r="U129" s="120">
        <v>2000</v>
      </c>
      <c r="V129" s="120">
        <v>2000</v>
      </c>
      <c r="W129" s="120">
        <v>2000</v>
      </c>
      <c r="X129" s="120">
        <v>2000</v>
      </c>
      <c r="Y129" s="120">
        <v>2000</v>
      </c>
      <c r="Z129" s="120">
        <v>2000</v>
      </c>
      <c r="AA129" s="120">
        <v>2000</v>
      </c>
      <c r="AB129" s="120">
        <v>2000</v>
      </c>
      <c r="AC129" s="120">
        <v>2000</v>
      </c>
      <c r="AD129" s="120">
        <v>2000</v>
      </c>
      <c r="AE129" s="120">
        <v>2000</v>
      </c>
      <c r="AF129" s="120">
        <v>2000</v>
      </c>
      <c r="AG129" s="120">
        <v>2000</v>
      </c>
      <c r="AH129" s="120">
        <v>2000</v>
      </c>
      <c r="AI129" s="120">
        <v>2000</v>
      </c>
      <c r="AJ129" s="120">
        <v>2000</v>
      </c>
      <c r="AK129" s="120">
        <v>2000</v>
      </c>
      <c r="AL129" s="120">
        <v>2000</v>
      </c>
      <c r="AM129" s="120">
        <v>2000</v>
      </c>
      <c r="AN129" s="120">
        <v>2000</v>
      </c>
      <c r="AO129" s="120">
        <v>2000</v>
      </c>
      <c r="AP129" s="120">
        <v>2000</v>
      </c>
      <c r="AQ129" s="120">
        <v>2000</v>
      </c>
      <c r="AR129" s="120">
        <v>2000</v>
      </c>
      <c r="AS129" s="120">
        <v>2000</v>
      </c>
      <c r="AT129" s="120">
        <v>2000</v>
      </c>
      <c r="AU129" s="120">
        <v>2000</v>
      </c>
      <c r="AV129" s="120">
        <v>2000</v>
      </c>
      <c r="AW129" s="120">
        <v>2000</v>
      </c>
      <c r="AX129" s="120">
        <v>2000</v>
      </c>
      <c r="AY129" s="120">
        <v>2000</v>
      </c>
      <c r="AZ129" s="120">
        <v>2000</v>
      </c>
      <c r="BA129" s="120">
        <v>2000</v>
      </c>
      <c r="BB129" s="120">
        <v>2000</v>
      </c>
      <c r="BC129" s="120">
        <v>2000</v>
      </c>
      <c r="BD129" s="120">
        <v>2000</v>
      </c>
      <c r="BE129" s="120">
        <v>2000</v>
      </c>
      <c r="BF129" s="120">
        <v>2000</v>
      </c>
      <c r="BG129" s="120">
        <v>2000</v>
      </c>
      <c r="BH129" s="120">
        <v>2000</v>
      </c>
      <c r="BI129" s="120">
        <v>2000</v>
      </c>
      <c r="BJ129" s="120">
        <v>2000</v>
      </c>
      <c r="BK129" s="120">
        <v>2000</v>
      </c>
      <c r="BL129" s="120">
        <v>2000</v>
      </c>
      <c r="BM129" s="120">
        <v>2000</v>
      </c>
      <c r="BN129" s="120">
        <v>2000</v>
      </c>
      <c r="BO129" s="120">
        <v>2000</v>
      </c>
      <c r="BP129" s="120">
        <v>2000</v>
      </c>
      <c r="BQ129" s="120">
        <v>2000</v>
      </c>
      <c r="BR129" s="4"/>
    </row>
    <row r="130" spans="1:72" ht="15.75" customHeight="1">
      <c r="A130" s="52"/>
      <c r="B130" s="23"/>
      <c r="C130" s="23" t="s">
        <v>155</v>
      </c>
      <c r="D130" s="52"/>
      <c r="E130" s="156"/>
      <c r="F130" s="156"/>
      <c r="G130" s="156"/>
      <c r="H130" s="156"/>
      <c r="I130" s="156"/>
      <c r="J130" s="31" t="str">
        <f t="shared" ref="J130:BQ130" si="45">IFERROR(J129/J134,"")</f>
        <v/>
      </c>
      <c r="K130" s="31" t="str">
        <f t="shared" si="45"/>
        <v/>
      </c>
      <c r="L130" s="31">
        <f t="shared" si="45"/>
        <v>0.22222222222222221</v>
      </c>
      <c r="M130" s="31">
        <f t="shared" si="45"/>
        <v>0.22222222222222221</v>
      </c>
      <c r="N130" s="31">
        <f t="shared" si="45"/>
        <v>0.22222222222222221</v>
      </c>
      <c r="O130" s="31">
        <f t="shared" si="45"/>
        <v>0.22222222222222221</v>
      </c>
      <c r="P130" s="31">
        <f t="shared" si="45"/>
        <v>0.22222222222222221</v>
      </c>
      <c r="Q130" s="31">
        <f t="shared" si="45"/>
        <v>0.22222222222222221</v>
      </c>
      <c r="R130" s="31">
        <f t="shared" si="45"/>
        <v>0.1111111111111111</v>
      </c>
      <c r="S130" s="31">
        <f t="shared" si="45"/>
        <v>0.1111111111111111</v>
      </c>
      <c r="T130" s="31">
        <f t="shared" si="45"/>
        <v>0.1111111111111111</v>
      </c>
      <c r="U130" s="31">
        <f t="shared" si="45"/>
        <v>0.1111111111111111</v>
      </c>
      <c r="V130" s="31">
        <f t="shared" si="45"/>
        <v>0.1111111111111111</v>
      </c>
      <c r="W130" s="31">
        <f t="shared" si="45"/>
        <v>7.407407407407407E-2</v>
      </c>
      <c r="X130" s="31">
        <f t="shared" si="45"/>
        <v>7.407407407407407E-2</v>
      </c>
      <c r="Y130" s="31">
        <f t="shared" si="45"/>
        <v>7.407407407407407E-2</v>
      </c>
      <c r="Z130" s="31">
        <f t="shared" si="45"/>
        <v>4.878048780487805E-2</v>
      </c>
      <c r="AA130" s="31">
        <f t="shared" si="45"/>
        <v>4.878048780487805E-2</v>
      </c>
      <c r="AB130" s="31">
        <f t="shared" si="45"/>
        <v>4.878048780487805E-2</v>
      </c>
      <c r="AC130" s="31">
        <f t="shared" si="45"/>
        <v>4.878048780487805E-2</v>
      </c>
      <c r="AD130" s="31">
        <f t="shared" si="45"/>
        <v>3.0769230769230771E-2</v>
      </c>
      <c r="AE130" s="31">
        <f t="shared" si="45"/>
        <v>3.0769230769230771E-2</v>
      </c>
      <c r="AF130" s="31">
        <f t="shared" si="45"/>
        <v>3.0769230769230771E-2</v>
      </c>
      <c r="AG130" s="31">
        <f t="shared" si="45"/>
        <v>3.0769230769230771E-2</v>
      </c>
      <c r="AH130" s="31">
        <f t="shared" si="45"/>
        <v>3.0769230769230771E-2</v>
      </c>
      <c r="AI130" s="31">
        <f t="shared" si="45"/>
        <v>2.247191011235955E-2</v>
      </c>
      <c r="AJ130" s="31">
        <f t="shared" si="45"/>
        <v>2.247191011235955E-2</v>
      </c>
      <c r="AK130" s="31">
        <f t="shared" si="45"/>
        <v>2.247191011235955E-2</v>
      </c>
      <c r="AL130" s="31">
        <f t="shared" si="45"/>
        <v>2.247191011235955E-2</v>
      </c>
      <c r="AM130" s="31">
        <f t="shared" si="45"/>
        <v>2.247191011235955E-2</v>
      </c>
      <c r="AN130" s="31">
        <f t="shared" si="45"/>
        <v>2.247191011235955E-2</v>
      </c>
      <c r="AO130" s="31">
        <f t="shared" si="45"/>
        <v>2.247191011235955E-2</v>
      </c>
      <c r="AP130" s="31">
        <f t="shared" si="45"/>
        <v>2.247191011235955E-2</v>
      </c>
      <c r="AQ130" s="31">
        <f t="shared" si="45"/>
        <v>2.247191011235955E-2</v>
      </c>
      <c r="AR130" s="31">
        <f t="shared" si="45"/>
        <v>2.247191011235955E-2</v>
      </c>
      <c r="AS130" s="31">
        <f t="shared" si="45"/>
        <v>2.247191011235955E-2</v>
      </c>
      <c r="AT130" s="31">
        <f t="shared" si="45"/>
        <v>2.247191011235955E-2</v>
      </c>
      <c r="AU130" s="31">
        <f t="shared" si="45"/>
        <v>2.247191011235955E-2</v>
      </c>
      <c r="AV130" s="31">
        <f t="shared" si="45"/>
        <v>2.247191011235955E-2</v>
      </c>
      <c r="AW130" s="31">
        <f t="shared" si="45"/>
        <v>2.247191011235955E-2</v>
      </c>
      <c r="AX130" s="31">
        <f t="shared" si="45"/>
        <v>2.247191011235955E-2</v>
      </c>
      <c r="AY130" s="31">
        <f t="shared" si="45"/>
        <v>2.247191011235955E-2</v>
      </c>
      <c r="AZ130" s="31">
        <f t="shared" si="45"/>
        <v>2.247191011235955E-2</v>
      </c>
      <c r="BA130" s="31">
        <f t="shared" si="45"/>
        <v>2.247191011235955E-2</v>
      </c>
      <c r="BB130" s="31">
        <f t="shared" si="45"/>
        <v>2.247191011235955E-2</v>
      </c>
      <c r="BC130" s="31">
        <f t="shared" si="45"/>
        <v>2.247191011235955E-2</v>
      </c>
      <c r="BD130" s="31">
        <f t="shared" si="45"/>
        <v>2.247191011235955E-2</v>
      </c>
      <c r="BE130" s="31">
        <f t="shared" si="45"/>
        <v>2.247191011235955E-2</v>
      </c>
      <c r="BF130" s="31">
        <f t="shared" si="45"/>
        <v>2.247191011235955E-2</v>
      </c>
      <c r="BG130" s="31">
        <f t="shared" si="45"/>
        <v>2.247191011235955E-2</v>
      </c>
      <c r="BH130" s="31">
        <f t="shared" si="45"/>
        <v>2.247191011235955E-2</v>
      </c>
      <c r="BI130" s="31">
        <f t="shared" si="45"/>
        <v>2.247191011235955E-2</v>
      </c>
      <c r="BJ130" s="31">
        <f t="shared" si="45"/>
        <v>2.247191011235955E-2</v>
      </c>
      <c r="BK130" s="31">
        <f t="shared" si="45"/>
        <v>2.247191011235955E-2</v>
      </c>
      <c r="BL130" s="31">
        <f t="shared" si="45"/>
        <v>2.247191011235955E-2</v>
      </c>
      <c r="BM130" s="31">
        <f t="shared" si="45"/>
        <v>2.247191011235955E-2</v>
      </c>
      <c r="BN130" s="31">
        <f t="shared" si="45"/>
        <v>2.247191011235955E-2</v>
      </c>
      <c r="BO130" s="31">
        <f t="shared" si="45"/>
        <v>2.247191011235955E-2</v>
      </c>
      <c r="BP130" s="31">
        <f t="shared" si="45"/>
        <v>2.247191011235955E-2</v>
      </c>
      <c r="BQ130" s="31">
        <f t="shared" si="45"/>
        <v>2.247191011235955E-2</v>
      </c>
      <c r="BR130" s="4"/>
    </row>
    <row r="131" spans="1:72" ht="15.75" customHeight="1">
      <c r="A131" s="63"/>
      <c r="B131" s="27"/>
      <c r="C131" s="27" t="s">
        <v>95</v>
      </c>
      <c r="D131" s="27"/>
      <c r="E131" s="85"/>
      <c r="F131" s="85"/>
      <c r="G131" s="85"/>
      <c r="H131" s="85"/>
      <c r="I131" s="85"/>
      <c r="J131" s="120">
        <v>46764</v>
      </c>
      <c r="K131" s="120">
        <v>1764</v>
      </c>
      <c r="L131" s="120">
        <v>32940</v>
      </c>
      <c r="M131" s="120">
        <v>2940</v>
      </c>
      <c r="N131" s="120">
        <v>2940</v>
      </c>
      <c r="O131" s="120">
        <v>2940</v>
      </c>
      <c r="P131" s="120">
        <v>2940</v>
      </c>
      <c r="Q131" s="120">
        <v>2940</v>
      </c>
      <c r="R131" s="120">
        <v>34116</v>
      </c>
      <c r="S131" s="120">
        <v>4116</v>
      </c>
      <c r="T131" s="120">
        <v>4116</v>
      </c>
      <c r="U131" s="120">
        <v>4116</v>
      </c>
      <c r="V131" s="120">
        <v>4116</v>
      </c>
      <c r="W131" s="120">
        <v>35292</v>
      </c>
      <c r="X131" s="120">
        <v>5292</v>
      </c>
      <c r="Y131" s="120">
        <v>5292</v>
      </c>
      <c r="Z131" s="120">
        <v>62448</v>
      </c>
      <c r="AA131" s="120">
        <v>7448</v>
      </c>
      <c r="AB131" s="120">
        <v>7448</v>
      </c>
      <c r="AC131" s="120">
        <v>7448</v>
      </c>
      <c r="AD131" s="120">
        <v>116564</v>
      </c>
      <c r="AE131" s="120">
        <v>11564</v>
      </c>
      <c r="AF131" s="120">
        <v>11564</v>
      </c>
      <c r="AG131" s="120">
        <v>11564</v>
      </c>
      <c r="AH131" s="120">
        <v>11564</v>
      </c>
      <c r="AI131" s="120">
        <v>120680</v>
      </c>
      <c r="AJ131" s="120">
        <v>15680</v>
      </c>
      <c r="AK131" s="120">
        <v>15680</v>
      </c>
      <c r="AL131" s="120">
        <v>15680</v>
      </c>
      <c r="AM131" s="120">
        <v>15680</v>
      </c>
      <c r="AN131" s="120">
        <v>15680</v>
      </c>
      <c r="AO131" s="120">
        <v>15680</v>
      </c>
      <c r="AP131" s="120">
        <v>15680</v>
      </c>
      <c r="AQ131" s="120">
        <v>15680</v>
      </c>
      <c r="AR131" s="120">
        <v>15680</v>
      </c>
      <c r="AS131" s="120">
        <v>15680</v>
      </c>
      <c r="AT131" s="120">
        <v>15680</v>
      </c>
      <c r="AU131" s="120">
        <v>15680</v>
      </c>
      <c r="AV131" s="120">
        <v>15680</v>
      </c>
      <c r="AW131" s="120">
        <v>15680</v>
      </c>
      <c r="AX131" s="120">
        <v>15680</v>
      </c>
      <c r="AY131" s="120">
        <v>15680</v>
      </c>
      <c r="AZ131" s="120">
        <v>15680</v>
      </c>
      <c r="BA131" s="120">
        <v>15680</v>
      </c>
      <c r="BB131" s="120">
        <v>15680</v>
      </c>
      <c r="BC131" s="120">
        <v>15680</v>
      </c>
      <c r="BD131" s="120">
        <v>15680</v>
      </c>
      <c r="BE131" s="120">
        <v>15680</v>
      </c>
      <c r="BF131" s="120">
        <v>15680</v>
      </c>
      <c r="BG131" s="120">
        <v>15680</v>
      </c>
      <c r="BH131" s="120">
        <v>15680</v>
      </c>
      <c r="BI131" s="120">
        <v>15680</v>
      </c>
      <c r="BJ131" s="120">
        <v>15680</v>
      </c>
      <c r="BK131" s="120">
        <v>15680</v>
      </c>
      <c r="BL131" s="120">
        <v>15680</v>
      </c>
      <c r="BM131" s="120">
        <v>15680</v>
      </c>
      <c r="BN131" s="120">
        <v>15680</v>
      </c>
      <c r="BO131" s="120">
        <v>15680</v>
      </c>
      <c r="BP131" s="120">
        <v>15680</v>
      </c>
      <c r="BQ131" s="120">
        <v>15680</v>
      </c>
      <c r="BR131" s="4"/>
    </row>
    <row r="132" spans="1:72" ht="15.75" customHeight="1">
      <c r="A132" s="63"/>
      <c r="B132" s="27"/>
      <c r="C132" s="63"/>
      <c r="D132" s="27"/>
      <c r="E132" s="85"/>
      <c r="F132" s="85"/>
      <c r="G132" s="85"/>
      <c r="H132" s="85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  <c r="AE132" s="89"/>
      <c r="AF132" s="89"/>
      <c r="AG132" s="89"/>
      <c r="AH132" s="89"/>
      <c r="AI132" s="89"/>
      <c r="AJ132" s="89"/>
      <c r="AK132" s="89"/>
      <c r="AL132" s="89"/>
      <c r="AM132" s="89"/>
      <c r="AN132" s="89"/>
      <c r="AO132" s="89"/>
      <c r="AP132" s="89"/>
      <c r="AQ132" s="89"/>
      <c r="AR132" s="89"/>
      <c r="AS132" s="89"/>
      <c r="AT132" s="89"/>
      <c r="AU132" s="89"/>
      <c r="AV132" s="89"/>
      <c r="AW132" s="89"/>
      <c r="AX132" s="89"/>
      <c r="AY132" s="89"/>
      <c r="AZ132" s="89"/>
      <c r="BA132" s="89"/>
      <c r="BB132" s="89"/>
      <c r="BC132" s="89"/>
      <c r="BD132" s="89"/>
      <c r="BE132" s="89"/>
      <c r="BF132" s="89"/>
      <c r="BG132" s="89"/>
      <c r="BH132" s="89"/>
      <c r="BI132" s="89"/>
      <c r="BJ132" s="89"/>
      <c r="BK132" s="89"/>
      <c r="BL132" s="89"/>
      <c r="BM132" s="89"/>
      <c r="BN132" s="89"/>
      <c r="BO132" s="89"/>
      <c r="BP132" s="89"/>
      <c r="BQ132" s="89"/>
      <c r="BR132" s="4"/>
    </row>
    <row r="133" spans="1:72" ht="15.75" customHeight="1">
      <c r="A133" s="75"/>
      <c r="B133" s="75" t="s">
        <v>156</v>
      </c>
      <c r="C133" s="75"/>
      <c r="D133" s="75"/>
      <c r="E133" s="154"/>
      <c r="F133" s="154"/>
      <c r="G133" s="154"/>
      <c r="H133" s="154"/>
      <c r="I133" s="154"/>
      <c r="J133" s="117">
        <f t="shared" ref="J133:BQ133" si="46">SUM(J134:J136)</f>
        <v>4000</v>
      </c>
      <c r="K133" s="117">
        <f t="shared" si="46"/>
        <v>4000</v>
      </c>
      <c r="L133" s="117">
        <f t="shared" si="46"/>
        <v>13000</v>
      </c>
      <c r="M133" s="117">
        <f t="shared" si="46"/>
        <v>13000</v>
      </c>
      <c r="N133" s="117">
        <f t="shared" si="46"/>
        <v>13000</v>
      </c>
      <c r="O133" s="117">
        <f t="shared" si="46"/>
        <v>33000</v>
      </c>
      <c r="P133" s="117">
        <f t="shared" si="46"/>
        <v>13000</v>
      </c>
      <c r="Q133" s="117">
        <f t="shared" si="46"/>
        <v>13000</v>
      </c>
      <c r="R133" s="117">
        <f t="shared" si="46"/>
        <v>22000</v>
      </c>
      <c r="S133" s="117">
        <f t="shared" si="46"/>
        <v>22000</v>
      </c>
      <c r="T133" s="117">
        <f t="shared" si="46"/>
        <v>42000</v>
      </c>
      <c r="U133" s="117">
        <f t="shared" si="46"/>
        <v>22000</v>
      </c>
      <c r="V133" s="117">
        <f t="shared" si="46"/>
        <v>22000</v>
      </c>
      <c r="W133" s="117">
        <f t="shared" si="46"/>
        <v>31000</v>
      </c>
      <c r="X133" s="117">
        <f t="shared" si="46"/>
        <v>31000</v>
      </c>
      <c r="Y133" s="117">
        <f t="shared" si="46"/>
        <v>31000</v>
      </c>
      <c r="Z133" s="117">
        <f t="shared" si="46"/>
        <v>45000</v>
      </c>
      <c r="AA133" s="117">
        <f t="shared" si="46"/>
        <v>65000</v>
      </c>
      <c r="AB133" s="117">
        <f t="shared" si="46"/>
        <v>45000</v>
      </c>
      <c r="AC133" s="117">
        <f t="shared" si="46"/>
        <v>45000</v>
      </c>
      <c r="AD133" s="117">
        <f t="shared" si="46"/>
        <v>69000</v>
      </c>
      <c r="AE133" s="117">
        <f t="shared" si="46"/>
        <v>69000</v>
      </c>
      <c r="AF133" s="117">
        <f t="shared" si="46"/>
        <v>89000</v>
      </c>
      <c r="AG133" s="117">
        <f t="shared" si="46"/>
        <v>69000</v>
      </c>
      <c r="AH133" s="117">
        <f t="shared" si="46"/>
        <v>69000</v>
      </c>
      <c r="AI133" s="117">
        <f t="shared" si="46"/>
        <v>93000</v>
      </c>
      <c r="AJ133" s="117">
        <f t="shared" si="46"/>
        <v>93000</v>
      </c>
      <c r="AK133" s="117">
        <f t="shared" si="46"/>
        <v>93000</v>
      </c>
      <c r="AL133" s="117">
        <f t="shared" si="46"/>
        <v>93000</v>
      </c>
      <c r="AM133" s="117">
        <f t="shared" si="46"/>
        <v>113000</v>
      </c>
      <c r="AN133" s="117">
        <f t="shared" si="46"/>
        <v>93000</v>
      </c>
      <c r="AO133" s="117">
        <f t="shared" si="46"/>
        <v>93000</v>
      </c>
      <c r="AP133" s="117">
        <f t="shared" si="46"/>
        <v>93000</v>
      </c>
      <c r="AQ133" s="117">
        <f t="shared" si="46"/>
        <v>93000</v>
      </c>
      <c r="AR133" s="117">
        <f t="shared" si="46"/>
        <v>93000</v>
      </c>
      <c r="AS133" s="117">
        <f t="shared" si="46"/>
        <v>113000</v>
      </c>
      <c r="AT133" s="117">
        <f t="shared" si="46"/>
        <v>93000</v>
      </c>
      <c r="AU133" s="117">
        <f t="shared" si="46"/>
        <v>93000</v>
      </c>
      <c r="AV133" s="117">
        <f t="shared" si="46"/>
        <v>93000</v>
      </c>
      <c r="AW133" s="117">
        <f t="shared" si="46"/>
        <v>93000</v>
      </c>
      <c r="AX133" s="117">
        <f t="shared" si="46"/>
        <v>93000</v>
      </c>
      <c r="AY133" s="117">
        <f t="shared" si="46"/>
        <v>93000</v>
      </c>
      <c r="AZ133" s="117">
        <f t="shared" si="46"/>
        <v>113000</v>
      </c>
      <c r="BA133" s="117">
        <f t="shared" si="46"/>
        <v>93000</v>
      </c>
      <c r="BB133" s="117">
        <f t="shared" si="46"/>
        <v>93000</v>
      </c>
      <c r="BC133" s="117">
        <f t="shared" si="46"/>
        <v>113000</v>
      </c>
      <c r="BD133" s="117">
        <f t="shared" si="46"/>
        <v>93000</v>
      </c>
      <c r="BE133" s="117">
        <f t="shared" si="46"/>
        <v>93000</v>
      </c>
      <c r="BF133" s="117">
        <f t="shared" si="46"/>
        <v>93000</v>
      </c>
      <c r="BG133" s="117">
        <f t="shared" si="46"/>
        <v>93000</v>
      </c>
      <c r="BH133" s="117">
        <f t="shared" si="46"/>
        <v>93000</v>
      </c>
      <c r="BI133" s="117">
        <f t="shared" si="46"/>
        <v>93000</v>
      </c>
      <c r="BJ133" s="117">
        <f t="shared" si="46"/>
        <v>113000</v>
      </c>
      <c r="BK133" s="117">
        <f t="shared" si="46"/>
        <v>93000</v>
      </c>
      <c r="BL133" s="117">
        <f t="shared" si="46"/>
        <v>93000</v>
      </c>
      <c r="BM133" s="117">
        <f t="shared" si="46"/>
        <v>93000</v>
      </c>
      <c r="BN133" s="117">
        <f t="shared" si="46"/>
        <v>93000</v>
      </c>
      <c r="BO133" s="117">
        <f t="shared" si="46"/>
        <v>93000</v>
      </c>
      <c r="BP133" s="117">
        <f t="shared" si="46"/>
        <v>93000</v>
      </c>
      <c r="BQ133" s="117">
        <f t="shared" si="46"/>
        <v>93000</v>
      </c>
      <c r="BR133" s="10"/>
      <c r="BS133" s="75"/>
      <c r="BT133" s="75"/>
    </row>
    <row r="134" spans="1:72" ht="15.75" customHeight="1">
      <c r="A134" s="52"/>
      <c r="B134" s="63"/>
      <c r="C134" s="63" t="s">
        <v>77</v>
      </c>
      <c r="D134" s="52"/>
      <c r="E134" s="156"/>
      <c r="F134" s="156"/>
      <c r="G134" s="156"/>
      <c r="H134" s="156"/>
      <c r="I134" s="156"/>
      <c r="J134" s="99">
        <f t="shared" ref="J134:BQ134" si="47">J106+J109</f>
        <v>0</v>
      </c>
      <c r="K134" s="99">
        <f t="shared" si="47"/>
        <v>0</v>
      </c>
      <c r="L134" s="99">
        <f t="shared" si="47"/>
        <v>9000</v>
      </c>
      <c r="M134" s="99">
        <f t="shared" si="47"/>
        <v>9000</v>
      </c>
      <c r="N134" s="99">
        <f t="shared" si="47"/>
        <v>9000</v>
      </c>
      <c r="O134" s="99">
        <f t="shared" si="47"/>
        <v>9000</v>
      </c>
      <c r="P134" s="99">
        <f t="shared" si="47"/>
        <v>9000</v>
      </c>
      <c r="Q134" s="99">
        <f t="shared" si="47"/>
        <v>9000</v>
      </c>
      <c r="R134" s="99">
        <f t="shared" si="47"/>
        <v>18000</v>
      </c>
      <c r="S134" s="99">
        <f t="shared" si="47"/>
        <v>18000</v>
      </c>
      <c r="T134" s="99">
        <f t="shared" si="47"/>
        <v>18000</v>
      </c>
      <c r="U134" s="99">
        <f t="shared" si="47"/>
        <v>18000</v>
      </c>
      <c r="V134" s="99">
        <f t="shared" si="47"/>
        <v>18000</v>
      </c>
      <c r="W134" s="99">
        <f t="shared" si="47"/>
        <v>27000</v>
      </c>
      <c r="X134" s="99">
        <f t="shared" si="47"/>
        <v>27000</v>
      </c>
      <c r="Y134" s="99">
        <f t="shared" si="47"/>
        <v>27000</v>
      </c>
      <c r="Z134" s="99">
        <f t="shared" si="47"/>
        <v>41000</v>
      </c>
      <c r="AA134" s="99">
        <f t="shared" si="47"/>
        <v>41000</v>
      </c>
      <c r="AB134" s="99">
        <f t="shared" si="47"/>
        <v>41000</v>
      </c>
      <c r="AC134" s="99">
        <f t="shared" si="47"/>
        <v>41000</v>
      </c>
      <c r="AD134" s="99">
        <f t="shared" si="47"/>
        <v>65000</v>
      </c>
      <c r="AE134" s="99">
        <f t="shared" si="47"/>
        <v>65000</v>
      </c>
      <c r="AF134" s="99">
        <f t="shared" si="47"/>
        <v>65000</v>
      </c>
      <c r="AG134" s="99">
        <f t="shared" si="47"/>
        <v>65000</v>
      </c>
      <c r="AH134" s="99">
        <f t="shared" si="47"/>
        <v>65000</v>
      </c>
      <c r="AI134" s="99">
        <f t="shared" si="47"/>
        <v>89000</v>
      </c>
      <c r="AJ134" s="99">
        <f t="shared" si="47"/>
        <v>89000</v>
      </c>
      <c r="AK134" s="99">
        <f t="shared" si="47"/>
        <v>89000</v>
      </c>
      <c r="AL134" s="99">
        <f t="shared" si="47"/>
        <v>89000</v>
      </c>
      <c r="AM134" s="99">
        <f t="shared" si="47"/>
        <v>89000</v>
      </c>
      <c r="AN134" s="99">
        <f t="shared" si="47"/>
        <v>89000</v>
      </c>
      <c r="AO134" s="99">
        <f t="shared" si="47"/>
        <v>89000</v>
      </c>
      <c r="AP134" s="99">
        <f t="shared" si="47"/>
        <v>89000</v>
      </c>
      <c r="AQ134" s="99">
        <f t="shared" si="47"/>
        <v>89000</v>
      </c>
      <c r="AR134" s="99">
        <f t="shared" si="47"/>
        <v>89000</v>
      </c>
      <c r="AS134" s="99">
        <f t="shared" si="47"/>
        <v>89000</v>
      </c>
      <c r="AT134" s="99">
        <f t="shared" si="47"/>
        <v>89000</v>
      </c>
      <c r="AU134" s="99">
        <f t="shared" si="47"/>
        <v>89000</v>
      </c>
      <c r="AV134" s="99">
        <f t="shared" si="47"/>
        <v>89000</v>
      </c>
      <c r="AW134" s="99">
        <f t="shared" si="47"/>
        <v>89000</v>
      </c>
      <c r="AX134" s="99">
        <f t="shared" si="47"/>
        <v>89000</v>
      </c>
      <c r="AY134" s="99">
        <f t="shared" si="47"/>
        <v>89000</v>
      </c>
      <c r="AZ134" s="99">
        <f t="shared" si="47"/>
        <v>89000</v>
      </c>
      <c r="BA134" s="99">
        <f t="shared" si="47"/>
        <v>89000</v>
      </c>
      <c r="BB134" s="99">
        <f t="shared" si="47"/>
        <v>89000</v>
      </c>
      <c r="BC134" s="99">
        <f t="shared" si="47"/>
        <v>89000</v>
      </c>
      <c r="BD134" s="99">
        <f t="shared" si="47"/>
        <v>89000</v>
      </c>
      <c r="BE134" s="99">
        <f t="shared" si="47"/>
        <v>89000</v>
      </c>
      <c r="BF134" s="99">
        <f t="shared" si="47"/>
        <v>89000</v>
      </c>
      <c r="BG134" s="99">
        <f t="shared" si="47"/>
        <v>89000</v>
      </c>
      <c r="BH134" s="99">
        <f t="shared" si="47"/>
        <v>89000</v>
      </c>
      <c r="BI134" s="99">
        <f t="shared" si="47"/>
        <v>89000</v>
      </c>
      <c r="BJ134" s="99">
        <f t="shared" si="47"/>
        <v>89000</v>
      </c>
      <c r="BK134" s="99">
        <f t="shared" si="47"/>
        <v>89000</v>
      </c>
      <c r="BL134" s="99">
        <f t="shared" si="47"/>
        <v>89000</v>
      </c>
      <c r="BM134" s="99">
        <f t="shared" si="47"/>
        <v>89000</v>
      </c>
      <c r="BN134" s="99">
        <f t="shared" si="47"/>
        <v>89000</v>
      </c>
      <c r="BO134" s="99">
        <f t="shared" si="47"/>
        <v>89000</v>
      </c>
      <c r="BP134" s="99">
        <f t="shared" si="47"/>
        <v>89000</v>
      </c>
      <c r="BQ134" s="99">
        <f t="shared" si="47"/>
        <v>89000</v>
      </c>
      <c r="BR134" s="4"/>
    </row>
    <row r="135" spans="1:72" ht="15.75" customHeight="1">
      <c r="A135" s="52"/>
      <c r="B135" s="63"/>
      <c r="C135" s="63" t="s">
        <v>153</v>
      </c>
      <c r="D135" s="52"/>
      <c r="E135" s="156"/>
      <c r="F135" s="156"/>
      <c r="G135" s="156"/>
      <c r="H135" s="156"/>
      <c r="I135" s="156"/>
      <c r="J135" s="99">
        <f t="shared" ref="J135:BQ135" si="48">J128</f>
        <v>2000</v>
      </c>
      <c r="K135" s="99">
        <f t="shared" si="48"/>
        <v>2000</v>
      </c>
      <c r="L135" s="99">
        <f t="shared" si="48"/>
        <v>2000</v>
      </c>
      <c r="M135" s="99">
        <f t="shared" si="48"/>
        <v>2000</v>
      </c>
      <c r="N135" s="99">
        <f t="shared" si="48"/>
        <v>2000</v>
      </c>
      <c r="O135" s="99">
        <f t="shared" si="48"/>
        <v>22000</v>
      </c>
      <c r="P135" s="99">
        <f t="shared" si="48"/>
        <v>2000</v>
      </c>
      <c r="Q135" s="99">
        <f t="shared" si="48"/>
        <v>2000</v>
      </c>
      <c r="R135" s="99">
        <f t="shared" si="48"/>
        <v>2000</v>
      </c>
      <c r="S135" s="99">
        <f t="shared" si="48"/>
        <v>2000</v>
      </c>
      <c r="T135" s="99">
        <f t="shared" si="48"/>
        <v>22000</v>
      </c>
      <c r="U135" s="99">
        <f t="shared" si="48"/>
        <v>2000</v>
      </c>
      <c r="V135" s="99">
        <f t="shared" si="48"/>
        <v>2000</v>
      </c>
      <c r="W135" s="99">
        <f t="shared" si="48"/>
        <v>2000</v>
      </c>
      <c r="X135" s="99">
        <f t="shared" si="48"/>
        <v>2000</v>
      </c>
      <c r="Y135" s="99">
        <f t="shared" si="48"/>
        <v>2000</v>
      </c>
      <c r="Z135" s="99">
        <f t="shared" si="48"/>
        <v>2000</v>
      </c>
      <c r="AA135" s="99">
        <f t="shared" si="48"/>
        <v>22000</v>
      </c>
      <c r="AB135" s="99">
        <f t="shared" si="48"/>
        <v>2000</v>
      </c>
      <c r="AC135" s="99">
        <f t="shared" si="48"/>
        <v>2000</v>
      </c>
      <c r="AD135" s="99">
        <f t="shared" si="48"/>
        <v>2000</v>
      </c>
      <c r="AE135" s="99">
        <f t="shared" si="48"/>
        <v>2000</v>
      </c>
      <c r="AF135" s="99">
        <f t="shared" si="48"/>
        <v>22000</v>
      </c>
      <c r="AG135" s="99">
        <f t="shared" si="48"/>
        <v>2000</v>
      </c>
      <c r="AH135" s="99">
        <f t="shared" si="48"/>
        <v>2000</v>
      </c>
      <c r="AI135" s="99">
        <f t="shared" si="48"/>
        <v>2000</v>
      </c>
      <c r="AJ135" s="99">
        <f t="shared" si="48"/>
        <v>2000</v>
      </c>
      <c r="AK135" s="99">
        <f t="shared" si="48"/>
        <v>2000</v>
      </c>
      <c r="AL135" s="99">
        <f t="shared" si="48"/>
        <v>2000</v>
      </c>
      <c r="AM135" s="99">
        <f t="shared" si="48"/>
        <v>22000</v>
      </c>
      <c r="AN135" s="99">
        <f t="shared" si="48"/>
        <v>2000</v>
      </c>
      <c r="AO135" s="99">
        <f t="shared" si="48"/>
        <v>2000</v>
      </c>
      <c r="AP135" s="99">
        <f t="shared" si="48"/>
        <v>2000</v>
      </c>
      <c r="AQ135" s="99">
        <f t="shared" si="48"/>
        <v>2000</v>
      </c>
      <c r="AR135" s="99">
        <f t="shared" si="48"/>
        <v>2000</v>
      </c>
      <c r="AS135" s="99">
        <f t="shared" si="48"/>
        <v>22000</v>
      </c>
      <c r="AT135" s="99">
        <f t="shared" si="48"/>
        <v>2000</v>
      </c>
      <c r="AU135" s="99">
        <f t="shared" si="48"/>
        <v>2000</v>
      </c>
      <c r="AV135" s="99">
        <f t="shared" si="48"/>
        <v>2000</v>
      </c>
      <c r="AW135" s="99">
        <f t="shared" si="48"/>
        <v>2000</v>
      </c>
      <c r="AX135" s="99">
        <f t="shared" si="48"/>
        <v>2000</v>
      </c>
      <c r="AY135" s="99">
        <f t="shared" si="48"/>
        <v>2000</v>
      </c>
      <c r="AZ135" s="99">
        <f t="shared" si="48"/>
        <v>22000</v>
      </c>
      <c r="BA135" s="99">
        <f t="shared" si="48"/>
        <v>2000</v>
      </c>
      <c r="BB135" s="99">
        <f t="shared" si="48"/>
        <v>2000</v>
      </c>
      <c r="BC135" s="99">
        <f t="shared" si="48"/>
        <v>22000</v>
      </c>
      <c r="BD135" s="99">
        <f t="shared" si="48"/>
        <v>2000</v>
      </c>
      <c r="BE135" s="99">
        <f t="shared" si="48"/>
        <v>2000</v>
      </c>
      <c r="BF135" s="99">
        <f t="shared" si="48"/>
        <v>2000</v>
      </c>
      <c r="BG135" s="99">
        <f t="shared" si="48"/>
        <v>2000</v>
      </c>
      <c r="BH135" s="99">
        <f t="shared" si="48"/>
        <v>2000</v>
      </c>
      <c r="BI135" s="99">
        <f t="shared" si="48"/>
        <v>2000</v>
      </c>
      <c r="BJ135" s="99">
        <f t="shared" si="48"/>
        <v>22000</v>
      </c>
      <c r="BK135" s="99">
        <f t="shared" si="48"/>
        <v>2000</v>
      </c>
      <c r="BL135" s="99">
        <f t="shared" si="48"/>
        <v>2000</v>
      </c>
      <c r="BM135" s="99">
        <f t="shared" si="48"/>
        <v>2000</v>
      </c>
      <c r="BN135" s="99">
        <f t="shared" si="48"/>
        <v>2000</v>
      </c>
      <c r="BO135" s="99">
        <f t="shared" si="48"/>
        <v>2000</v>
      </c>
      <c r="BP135" s="99">
        <f t="shared" si="48"/>
        <v>2000</v>
      </c>
      <c r="BQ135" s="99">
        <f t="shared" si="48"/>
        <v>2000</v>
      </c>
      <c r="BR135" s="4"/>
    </row>
    <row r="136" spans="1:72" ht="15.75" customHeight="1">
      <c r="A136" s="52"/>
      <c r="B136" s="63"/>
      <c r="C136" s="63" t="s">
        <v>154</v>
      </c>
      <c r="D136" s="52"/>
      <c r="E136" s="156"/>
      <c r="F136" s="156"/>
      <c r="G136" s="156"/>
      <c r="H136" s="156"/>
      <c r="I136" s="156"/>
      <c r="J136" s="99">
        <f t="shared" ref="J136:BQ136" si="49">J129</f>
        <v>2000</v>
      </c>
      <c r="K136" s="99">
        <f t="shared" si="49"/>
        <v>2000</v>
      </c>
      <c r="L136" s="99">
        <f t="shared" si="49"/>
        <v>2000</v>
      </c>
      <c r="M136" s="99">
        <f t="shared" si="49"/>
        <v>2000</v>
      </c>
      <c r="N136" s="99">
        <f t="shared" si="49"/>
        <v>2000</v>
      </c>
      <c r="O136" s="99">
        <f t="shared" si="49"/>
        <v>2000</v>
      </c>
      <c r="P136" s="99">
        <f t="shared" si="49"/>
        <v>2000</v>
      </c>
      <c r="Q136" s="99">
        <f t="shared" si="49"/>
        <v>2000</v>
      </c>
      <c r="R136" s="99">
        <f t="shared" si="49"/>
        <v>2000</v>
      </c>
      <c r="S136" s="99">
        <f t="shared" si="49"/>
        <v>2000</v>
      </c>
      <c r="T136" s="99">
        <f t="shared" si="49"/>
        <v>2000</v>
      </c>
      <c r="U136" s="99">
        <f t="shared" si="49"/>
        <v>2000</v>
      </c>
      <c r="V136" s="99">
        <f t="shared" si="49"/>
        <v>2000</v>
      </c>
      <c r="W136" s="99">
        <f t="shared" si="49"/>
        <v>2000</v>
      </c>
      <c r="X136" s="99">
        <f t="shared" si="49"/>
        <v>2000</v>
      </c>
      <c r="Y136" s="99">
        <f t="shared" si="49"/>
        <v>2000</v>
      </c>
      <c r="Z136" s="99">
        <f t="shared" si="49"/>
        <v>2000</v>
      </c>
      <c r="AA136" s="99">
        <f t="shared" si="49"/>
        <v>2000</v>
      </c>
      <c r="AB136" s="99">
        <f t="shared" si="49"/>
        <v>2000</v>
      </c>
      <c r="AC136" s="99">
        <f t="shared" si="49"/>
        <v>2000</v>
      </c>
      <c r="AD136" s="99">
        <f t="shared" si="49"/>
        <v>2000</v>
      </c>
      <c r="AE136" s="99">
        <f t="shared" si="49"/>
        <v>2000</v>
      </c>
      <c r="AF136" s="99">
        <f t="shared" si="49"/>
        <v>2000</v>
      </c>
      <c r="AG136" s="99">
        <f t="shared" si="49"/>
        <v>2000</v>
      </c>
      <c r="AH136" s="99">
        <f t="shared" si="49"/>
        <v>2000</v>
      </c>
      <c r="AI136" s="99">
        <f t="shared" si="49"/>
        <v>2000</v>
      </c>
      <c r="AJ136" s="99">
        <f t="shared" si="49"/>
        <v>2000</v>
      </c>
      <c r="AK136" s="99">
        <f t="shared" si="49"/>
        <v>2000</v>
      </c>
      <c r="AL136" s="99">
        <f t="shared" si="49"/>
        <v>2000</v>
      </c>
      <c r="AM136" s="99">
        <f t="shared" si="49"/>
        <v>2000</v>
      </c>
      <c r="AN136" s="99">
        <f t="shared" si="49"/>
        <v>2000</v>
      </c>
      <c r="AO136" s="99">
        <f t="shared" si="49"/>
        <v>2000</v>
      </c>
      <c r="AP136" s="99">
        <f t="shared" si="49"/>
        <v>2000</v>
      </c>
      <c r="AQ136" s="99">
        <f t="shared" si="49"/>
        <v>2000</v>
      </c>
      <c r="AR136" s="99">
        <f t="shared" si="49"/>
        <v>2000</v>
      </c>
      <c r="AS136" s="99">
        <f t="shared" si="49"/>
        <v>2000</v>
      </c>
      <c r="AT136" s="99">
        <f t="shared" si="49"/>
        <v>2000</v>
      </c>
      <c r="AU136" s="99">
        <f t="shared" si="49"/>
        <v>2000</v>
      </c>
      <c r="AV136" s="99">
        <f t="shared" si="49"/>
        <v>2000</v>
      </c>
      <c r="AW136" s="99">
        <f t="shared" si="49"/>
        <v>2000</v>
      </c>
      <c r="AX136" s="99">
        <f t="shared" si="49"/>
        <v>2000</v>
      </c>
      <c r="AY136" s="99">
        <f t="shared" si="49"/>
        <v>2000</v>
      </c>
      <c r="AZ136" s="99">
        <f t="shared" si="49"/>
        <v>2000</v>
      </c>
      <c r="BA136" s="99">
        <f t="shared" si="49"/>
        <v>2000</v>
      </c>
      <c r="BB136" s="99">
        <f t="shared" si="49"/>
        <v>2000</v>
      </c>
      <c r="BC136" s="99">
        <f t="shared" si="49"/>
        <v>2000</v>
      </c>
      <c r="BD136" s="99">
        <f t="shared" si="49"/>
        <v>2000</v>
      </c>
      <c r="BE136" s="99">
        <f t="shared" si="49"/>
        <v>2000</v>
      </c>
      <c r="BF136" s="99">
        <f t="shared" si="49"/>
        <v>2000</v>
      </c>
      <c r="BG136" s="99">
        <f t="shared" si="49"/>
        <v>2000</v>
      </c>
      <c r="BH136" s="99">
        <f t="shared" si="49"/>
        <v>2000</v>
      </c>
      <c r="BI136" s="99">
        <f t="shared" si="49"/>
        <v>2000</v>
      </c>
      <c r="BJ136" s="99">
        <f t="shared" si="49"/>
        <v>2000</v>
      </c>
      <c r="BK136" s="99">
        <f t="shared" si="49"/>
        <v>2000</v>
      </c>
      <c r="BL136" s="99">
        <f t="shared" si="49"/>
        <v>2000</v>
      </c>
      <c r="BM136" s="99">
        <f t="shared" si="49"/>
        <v>2000</v>
      </c>
      <c r="BN136" s="99">
        <f t="shared" si="49"/>
        <v>2000</v>
      </c>
      <c r="BO136" s="99">
        <f t="shared" si="49"/>
        <v>2000</v>
      </c>
      <c r="BP136" s="99">
        <f t="shared" si="49"/>
        <v>2000</v>
      </c>
      <c r="BQ136" s="99">
        <f t="shared" si="49"/>
        <v>2000</v>
      </c>
      <c r="BR136" s="4"/>
    </row>
    <row r="137" spans="1:72" ht="15.75" customHeight="1">
      <c r="A137" s="52"/>
      <c r="B137" s="63"/>
      <c r="C137" s="63"/>
      <c r="D137" s="52"/>
      <c r="E137" s="156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4"/>
    </row>
    <row r="138" spans="1:72" ht="15.75" customHeight="1">
      <c r="A138" s="76"/>
      <c r="B138" s="76" t="s">
        <v>159</v>
      </c>
      <c r="C138" s="76"/>
      <c r="D138" s="76"/>
      <c r="E138" s="77"/>
      <c r="F138" s="77"/>
      <c r="G138" s="77"/>
      <c r="H138" s="77"/>
      <c r="I138" s="77"/>
      <c r="J138" s="157">
        <f t="shared" ref="J138:BQ138" si="50">J71+J80-J121-J123-J127</f>
        <v>-19264</v>
      </c>
      <c r="K138" s="157">
        <f t="shared" si="50"/>
        <v>21036</v>
      </c>
      <c r="L138" s="157">
        <f t="shared" si="50"/>
        <v>-24026</v>
      </c>
      <c r="M138" s="157">
        <f t="shared" si="50"/>
        <v>5927.3199999999924</v>
      </c>
      <c r="N138" s="157">
        <f t="shared" si="50"/>
        <v>5742.1815999999963</v>
      </c>
      <c r="O138" s="157">
        <f t="shared" si="50"/>
        <v>-14561.918991999992</v>
      </c>
      <c r="P138" s="157">
        <f t="shared" si="50"/>
        <v>5032.117263039996</v>
      </c>
      <c r="Q138" s="157">
        <f t="shared" si="50"/>
        <v>40589.281047955199</v>
      </c>
      <c r="R138" s="157">
        <f t="shared" si="50"/>
        <v>36937.708821550972</v>
      </c>
      <c r="S138" s="157">
        <f t="shared" si="50"/>
        <v>114504.88643232826</v>
      </c>
      <c r="T138" s="157">
        <f t="shared" si="50"/>
        <v>112115.41027642498</v>
      </c>
      <c r="U138" s="157">
        <f t="shared" si="50"/>
        <v>149807.29065491058</v>
      </c>
      <c r="V138" s="157">
        <f t="shared" si="50"/>
        <v>167526.87239574478</v>
      </c>
      <c r="W138" s="157">
        <f t="shared" si="50"/>
        <v>176101.81679529045</v>
      </c>
      <c r="X138" s="157">
        <f t="shared" si="50"/>
        <v>265835.2060851499</v>
      </c>
      <c r="Y138" s="157">
        <f t="shared" si="50"/>
        <v>331580.73571412032</v>
      </c>
      <c r="Z138" s="157">
        <f t="shared" si="50"/>
        <v>286143.58590043057</v>
      </c>
      <c r="AA138" s="157">
        <f t="shared" si="50"/>
        <v>356839.94249494345</v>
      </c>
      <c r="AB138" s="157">
        <f t="shared" si="50"/>
        <v>448481.22936006344</v>
      </c>
      <c r="AC138" s="157">
        <f t="shared" si="50"/>
        <v>525987.48500207893</v>
      </c>
      <c r="AD138" s="157">
        <f t="shared" si="50"/>
        <v>456245.91470374796</v>
      </c>
      <c r="AE138" s="157">
        <f t="shared" si="50"/>
        <v>686527.1990831783</v>
      </c>
      <c r="AF138" s="157">
        <f t="shared" si="50"/>
        <v>803682.51985419961</v>
      </c>
      <c r="AG138" s="157">
        <f t="shared" si="50"/>
        <v>972741.31683947798</v>
      </c>
      <c r="AH138" s="157">
        <f t="shared" si="50"/>
        <v>1061600.4105991675</v>
      </c>
      <c r="AI138" s="157">
        <f t="shared" si="50"/>
        <v>1141330.4984720857</v>
      </c>
      <c r="AJ138" s="157">
        <f t="shared" si="50"/>
        <v>1502944.1394573573</v>
      </c>
      <c r="AK138" s="157">
        <f t="shared" si="50"/>
        <v>1783424.0055083581</v>
      </c>
      <c r="AL138" s="157">
        <f t="shared" si="50"/>
        <v>1943597.9123775209</v>
      </c>
      <c r="AM138" s="157">
        <f t="shared" si="50"/>
        <v>2083468.502671781</v>
      </c>
      <c r="AN138" s="157">
        <f t="shared" si="50"/>
        <v>2406893.8233351386</v>
      </c>
      <c r="AO138" s="157">
        <f t="shared" si="50"/>
        <v>2733544.5226992131</v>
      </c>
      <c r="AP138" s="157">
        <f t="shared" si="50"/>
        <v>3083425.7869763141</v>
      </c>
      <c r="AQ138" s="157">
        <f t="shared" si="50"/>
        <v>3312286.3354001427</v>
      </c>
      <c r="AR138" s="157">
        <f t="shared" si="50"/>
        <v>3540062.3131558914</v>
      </c>
      <c r="AS138" s="157">
        <f t="shared" si="50"/>
        <v>3746356.2948208754</v>
      </c>
      <c r="AT138" s="157">
        <f t="shared" si="50"/>
        <v>3990829.0975011867</v>
      </c>
      <c r="AU138" s="157">
        <f t="shared" si="50"/>
        <v>4213192.5806986857</v>
      </c>
      <c r="AV138" s="157">
        <f t="shared" si="50"/>
        <v>4433203.314414531</v>
      </c>
      <c r="AW138" s="157">
        <f t="shared" si="50"/>
        <v>4650657.0112164821</v>
      </c>
      <c r="AX138" s="157">
        <f t="shared" si="50"/>
        <v>4865383.6305115651</v>
      </c>
      <c r="AY138" s="157">
        <f t="shared" si="50"/>
        <v>5077243.0742784161</v>
      </c>
      <c r="AZ138" s="157">
        <f t="shared" si="50"/>
        <v>5266121.4032046795</v>
      </c>
      <c r="BA138" s="157">
        <f t="shared" si="50"/>
        <v>5491927.5107029993</v>
      </c>
      <c r="BB138" s="157">
        <f t="shared" si="50"/>
        <v>5694590.1997838616</v>
      </c>
      <c r="BC138" s="157">
        <f t="shared" si="50"/>
        <v>5874055.6143677169</v>
      </c>
      <c r="BD138" s="157">
        <f t="shared" si="50"/>
        <v>6090284.98243035</v>
      </c>
      <c r="BE138" s="157">
        <f t="shared" si="50"/>
        <v>6283252.6334897345</v>
      </c>
      <c r="BF138" s="157">
        <f t="shared" si="50"/>
        <v>6472944.2574429698</v>
      </c>
      <c r="BG138" s="157">
        <f t="shared" si="50"/>
        <v>6659355.3757223785</v>
      </c>
      <c r="BH138" s="157">
        <f t="shared" si="50"/>
        <v>6842489.9992248062</v>
      </c>
      <c r="BI138" s="157">
        <f t="shared" si="50"/>
        <v>7022359.4505351614</v>
      </c>
      <c r="BJ138" s="157">
        <f t="shared" si="50"/>
        <v>7178981.330663925</v>
      </c>
      <c r="BK138" s="157">
        <f t="shared" si="50"/>
        <v>7372378.6128933802</v>
      </c>
      <c r="BL138" s="157">
        <f t="shared" si="50"/>
        <v>7542578.8484171145</v>
      </c>
      <c r="BM138" s="157">
        <f t="shared" si="50"/>
        <v>7709613.4702965841</v>
      </c>
      <c r="BN138" s="157">
        <f t="shared" si="50"/>
        <v>7873517.1838767277</v>
      </c>
      <c r="BO138" s="157">
        <f t="shared" si="50"/>
        <v>8034327.4332269393</v>
      </c>
      <c r="BP138" s="157">
        <f t="shared" si="50"/>
        <v>8192083.9344268143</v>
      </c>
      <c r="BQ138" s="157">
        <f t="shared" si="50"/>
        <v>8346828.2676189672</v>
      </c>
      <c r="BR138" s="10"/>
      <c r="BS138" s="75"/>
      <c r="BT138" s="75"/>
    </row>
    <row r="139" spans="1:72" ht="15.75" customHeight="1">
      <c r="A139" s="63"/>
      <c r="B139" s="27"/>
      <c r="C139" s="27"/>
      <c r="D139" s="27"/>
      <c r="E139" s="85"/>
      <c r="F139" s="85"/>
      <c r="G139" s="85"/>
      <c r="H139" s="85"/>
      <c r="I139" s="85"/>
      <c r="BR139" s="4"/>
    </row>
    <row r="140" spans="1:72" ht="15.75" customHeight="1">
      <c r="A140" s="158" t="s">
        <v>52</v>
      </c>
      <c r="B140" s="159"/>
      <c r="C140" s="158"/>
      <c r="D140" s="158"/>
      <c r="E140" s="160"/>
      <c r="F140" s="160"/>
      <c r="G140" s="160"/>
      <c r="H140" s="160"/>
      <c r="I140" s="160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  <c r="AG140" s="159"/>
      <c r="AH140" s="159"/>
      <c r="AI140" s="159"/>
      <c r="AJ140" s="159"/>
      <c r="AK140" s="159"/>
      <c r="AL140" s="159"/>
      <c r="AM140" s="159"/>
      <c r="AN140" s="159"/>
      <c r="AO140" s="159"/>
      <c r="AP140" s="159"/>
      <c r="AQ140" s="159"/>
      <c r="AR140" s="159"/>
      <c r="AS140" s="159"/>
      <c r="AT140" s="159"/>
      <c r="AU140" s="159"/>
      <c r="AV140" s="159"/>
      <c r="AW140" s="159"/>
      <c r="AX140" s="159"/>
      <c r="AY140" s="159"/>
      <c r="AZ140" s="159"/>
      <c r="BA140" s="159"/>
      <c r="BB140" s="159"/>
      <c r="BC140" s="159"/>
      <c r="BD140" s="159"/>
      <c r="BE140" s="159"/>
      <c r="BF140" s="159"/>
      <c r="BG140" s="159"/>
      <c r="BH140" s="159"/>
      <c r="BI140" s="159"/>
      <c r="BJ140" s="159"/>
      <c r="BK140" s="159"/>
      <c r="BL140" s="159"/>
      <c r="BM140" s="159"/>
      <c r="BN140" s="159"/>
      <c r="BO140" s="159"/>
      <c r="BP140" s="159"/>
      <c r="BQ140" s="159"/>
      <c r="BR140" s="15"/>
      <c r="BS140" s="159"/>
      <c r="BT140" s="159"/>
    </row>
    <row r="141" spans="1:72" ht="15.75" customHeight="1">
      <c r="A141" s="76"/>
      <c r="B141" s="76" t="s">
        <v>52</v>
      </c>
      <c r="C141" s="161"/>
      <c r="D141" s="161"/>
      <c r="E141" s="162"/>
      <c r="F141" s="162"/>
      <c r="G141" s="162"/>
      <c r="H141" s="162"/>
      <c r="I141" s="162"/>
      <c r="J141" s="163">
        <v>-79264</v>
      </c>
      <c r="K141" s="163">
        <v>-34264</v>
      </c>
      <c r="L141" s="163">
        <v>-112332</v>
      </c>
      <c r="M141" s="163">
        <v>-72332</v>
      </c>
      <c r="N141" s="163">
        <v>-72332</v>
      </c>
      <c r="O141" s="163">
        <v>-72332</v>
      </c>
      <c r="P141" s="163">
        <v>-92332</v>
      </c>
      <c r="Q141" s="163">
        <v>-4852</v>
      </c>
      <c r="R141" s="163">
        <v>-19440</v>
      </c>
      <c r="S141" s="163">
        <v>-30675</v>
      </c>
      <c r="T141" s="163">
        <v>-29785</v>
      </c>
      <c r="U141" s="163">
        <v>-47099</v>
      </c>
      <c r="V141" s="163">
        <v>-37976</v>
      </c>
      <c r="W141" s="163">
        <v>75452</v>
      </c>
      <c r="X141" s="163">
        <v>182932</v>
      </c>
      <c r="Y141" s="163">
        <v>250412</v>
      </c>
      <c r="Z141" s="163">
        <v>96272</v>
      </c>
      <c r="AA141" s="163">
        <v>171272</v>
      </c>
      <c r="AB141" s="163">
        <v>238752</v>
      </c>
      <c r="AC141" s="163">
        <v>355490.1056702527</v>
      </c>
      <c r="AD141" s="163">
        <v>169944.2113405054</v>
      </c>
      <c r="AE141" s="163">
        <v>499162.31701075798</v>
      </c>
      <c r="AF141" s="163">
        <v>634122.31701075821</v>
      </c>
      <c r="AG141" s="163">
        <v>769082.31701075821</v>
      </c>
      <c r="AH141" s="163">
        <v>769082.31701075821</v>
      </c>
      <c r="AI141" s="163">
        <v>785976.42268101079</v>
      </c>
      <c r="AJ141" s="163">
        <v>1230154.5283512636</v>
      </c>
      <c r="AK141" s="163">
        <v>1569332.6340215164</v>
      </c>
      <c r="AL141" s="163">
        <v>1569332.6340215164</v>
      </c>
      <c r="AM141" s="163">
        <v>1569332.6340215164</v>
      </c>
      <c r="AN141" s="163">
        <v>1888510.7396917688</v>
      </c>
      <c r="AO141" s="163">
        <v>2248507.4039196861</v>
      </c>
      <c r="AP141" s="163">
        <v>2578504.0681476034</v>
      </c>
      <c r="AQ141" s="163">
        <v>2747838.838045774</v>
      </c>
      <c r="AR141" s="163">
        <v>2846355.0493862797</v>
      </c>
      <c r="AS141" s="163">
        <v>2944871.2607267853</v>
      </c>
      <c r="AT141" s="163">
        <v>2944871.2607267853</v>
      </c>
      <c r="AU141" s="163">
        <v>3182722.2419654606</v>
      </c>
      <c r="AV141" s="163">
        <v>3390573.2232041368</v>
      </c>
      <c r="AW141" s="163">
        <v>3658424.2044428121</v>
      </c>
      <c r="AX141" s="163">
        <v>3658424.2044428121</v>
      </c>
      <c r="AY141" s="163">
        <v>3658424.2044428121</v>
      </c>
      <c r="AZ141" s="163">
        <v>3896275.1856814884</v>
      </c>
      <c r="BA141" s="163">
        <v>4166624.078784477</v>
      </c>
      <c r="BB141" s="163">
        <v>4396972.9718874674</v>
      </c>
      <c r="BC141" s="163">
        <v>4551108.0008671107</v>
      </c>
      <c r="BD141" s="163">
        <v>4632745.1179824406</v>
      </c>
      <c r="BE141" s="163">
        <v>4714382.2350977696</v>
      </c>
      <c r="BF141" s="163">
        <v>4714382.2350977696</v>
      </c>
      <c r="BG141" s="163">
        <v>4910154.3811927438</v>
      </c>
      <c r="BH141" s="163">
        <v>5065926.527287717</v>
      </c>
      <c r="BI141" s="163">
        <v>5301698.6733826902</v>
      </c>
      <c r="BJ141" s="163">
        <v>5301698.6733826902</v>
      </c>
      <c r="BK141" s="163">
        <v>5301698.6733826902</v>
      </c>
      <c r="BL141" s="163">
        <v>5497470.8194776634</v>
      </c>
      <c r="BM141" s="163">
        <v>5718845.3187258746</v>
      </c>
      <c r="BN141" s="163">
        <v>5900219.8179740869</v>
      </c>
      <c r="BO141" s="163">
        <v>6035617.9948559534</v>
      </c>
      <c r="BP141" s="163">
        <v>6100613.8185845818</v>
      </c>
      <c r="BQ141" s="163">
        <v>6165609.6423132094</v>
      </c>
      <c r="BR141" s="10"/>
      <c r="BS141" s="75"/>
      <c r="BT141" s="75"/>
    </row>
    <row r="142" spans="1:72" ht="15.75" customHeight="1">
      <c r="A142" s="63"/>
      <c r="B142" s="27"/>
      <c r="C142" s="27" t="s">
        <v>53</v>
      </c>
      <c r="D142" s="27"/>
      <c r="E142" s="85"/>
      <c r="F142" s="85"/>
      <c r="G142" s="85"/>
      <c r="H142" s="85"/>
      <c r="I142" s="164"/>
      <c r="J142" s="139">
        <v>620000</v>
      </c>
      <c r="K142" s="139">
        <f t="shared" ref="K142:L142" si="51">J142+K141</f>
        <v>585736</v>
      </c>
      <c r="L142" s="139">
        <f t="shared" si="51"/>
        <v>473404</v>
      </c>
      <c r="M142" s="139">
        <v>460000</v>
      </c>
      <c r="N142" s="139">
        <f t="shared" ref="N142:BQ142" si="52">M142+N141</f>
        <v>387668</v>
      </c>
      <c r="O142" s="139">
        <f t="shared" si="52"/>
        <v>315336</v>
      </c>
      <c r="P142" s="139">
        <f t="shared" si="52"/>
        <v>223004</v>
      </c>
      <c r="Q142" s="139">
        <f t="shared" si="52"/>
        <v>218152</v>
      </c>
      <c r="R142" s="139">
        <f t="shared" si="52"/>
        <v>198712</v>
      </c>
      <c r="S142" s="139">
        <f t="shared" si="52"/>
        <v>168037</v>
      </c>
      <c r="T142" s="139">
        <f t="shared" si="52"/>
        <v>138252</v>
      </c>
      <c r="U142" s="139">
        <f t="shared" si="52"/>
        <v>91153</v>
      </c>
      <c r="V142" s="139">
        <f t="shared" si="52"/>
        <v>53177</v>
      </c>
      <c r="W142" s="139">
        <f t="shared" si="52"/>
        <v>128629</v>
      </c>
      <c r="X142" s="139">
        <f t="shared" si="52"/>
        <v>311561</v>
      </c>
      <c r="Y142" s="139">
        <f t="shared" si="52"/>
        <v>561973</v>
      </c>
      <c r="Z142" s="139">
        <f t="shared" si="52"/>
        <v>658245</v>
      </c>
      <c r="AA142" s="139">
        <f t="shared" si="52"/>
        <v>829517</v>
      </c>
      <c r="AB142" s="139">
        <f t="shared" si="52"/>
        <v>1068269</v>
      </c>
      <c r="AC142" s="139">
        <f t="shared" si="52"/>
        <v>1423759.1056702528</v>
      </c>
      <c r="AD142" s="139">
        <f t="shared" si="52"/>
        <v>1593703.3170107582</v>
      </c>
      <c r="AE142" s="139">
        <f t="shared" si="52"/>
        <v>2092865.6340215162</v>
      </c>
      <c r="AF142" s="139">
        <f t="shared" si="52"/>
        <v>2726987.9510322744</v>
      </c>
      <c r="AG142" s="139">
        <f t="shared" si="52"/>
        <v>3496070.2680430328</v>
      </c>
      <c r="AH142" s="139">
        <f t="shared" si="52"/>
        <v>4265152.5850537913</v>
      </c>
      <c r="AI142" s="139">
        <f t="shared" si="52"/>
        <v>5051129.0077348016</v>
      </c>
      <c r="AJ142" s="139">
        <f t="shared" si="52"/>
        <v>6281283.5360860657</v>
      </c>
      <c r="AK142" s="139">
        <f t="shared" si="52"/>
        <v>7850616.1701075826</v>
      </c>
      <c r="AL142" s="139">
        <f t="shared" si="52"/>
        <v>9419948.8041290995</v>
      </c>
      <c r="AM142" s="139">
        <f t="shared" si="52"/>
        <v>10989281.438150616</v>
      </c>
      <c r="AN142" s="139">
        <f t="shared" si="52"/>
        <v>12877792.177842386</v>
      </c>
      <c r="AO142" s="139">
        <f t="shared" si="52"/>
        <v>15126299.581762072</v>
      </c>
      <c r="AP142" s="139">
        <f t="shared" si="52"/>
        <v>17704803.649909675</v>
      </c>
      <c r="AQ142" s="139">
        <f t="shared" si="52"/>
        <v>20452642.487955451</v>
      </c>
      <c r="AR142" s="139">
        <f t="shared" si="52"/>
        <v>23298997.537341729</v>
      </c>
      <c r="AS142" s="139">
        <f t="shared" si="52"/>
        <v>26243868.798068516</v>
      </c>
      <c r="AT142" s="139">
        <f t="shared" si="52"/>
        <v>29188740.058795303</v>
      </c>
      <c r="AU142" s="139">
        <f t="shared" si="52"/>
        <v>32371462.300760765</v>
      </c>
      <c r="AV142" s="139">
        <f t="shared" si="52"/>
        <v>35762035.523964904</v>
      </c>
      <c r="AW142" s="139">
        <f t="shared" si="52"/>
        <v>39420459.728407718</v>
      </c>
      <c r="AX142" s="139">
        <f t="shared" si="52"/>
        <v>43078883.932850532</v>
      </c>
      <c r="AY142" s="139">
        <f t="shared" si="52"/>
        <v>46737308.137293346</v>
      </c>
      <c r="AZ142" s="139">
        <f t="shared" si="52"/>
        <v>50633583.322974831</v>
      </c>
      <c r="BA142" s="139">
        <f t="shared" si="52"/>
        <v>54800207.401759312</v>
      </c>
      <c r="BB142" s="139">
        <f t="shared" si="52"/>
        <v>59197180.373646781</v>
      </c>
      <c r="BC142" s="139">
        <f t="shared" si="52"/>
        <v>63748288.374513894</v>
      </c>
      <c r="BD142" s="139">
        <f t="shared" si="52"/>
        <v>68381033.492496341</v>
      </c>
      <c r="BE142" s="139">
        <f t="shared" si="52"/>
        <v>73095415.727594107</v>
      </c>
      <c r="BF142" s="139">
        <f t="shared" si="52"/>
        <v>77809797.962691873</v>
      </c>
      <c r="BG142" s="139">
        <f t="shared" si="52"/>
        <v>82719952.343884617</v>
      </c>
      <c r="BH142" s="139">
        <f t="shared" si="52"/>
        <v>87785878.871172339</v>
      </c>
      <c r="BI142" s="139">
        <f t="shared" si="52"/>
        <v>93087577.544555023</v>
      </c>
      <c r="BJ142" s="139">
        <f t="shared" si="52"/>
        <v>98389276.217937708</v>
      </c>
      <c r="BK142" s="139">
        <f t="shared" si="52"/>
        <v>103690974.89132039</v>
      </c>
      <c r="BL142" s="139">
        <f t="shared" si="52"/>
        <v>109188445.71079805</v>
      </c>
      <c r="BM142" s="139">
        <f t="shared" si="52"/>
        <v>114907291.02952392</v>
      </c>
      <c r="BN142" s="139">
        <f t="shared" si="52"/>
        <v>120807510.84749801</v>
      </c>
      <c r="BO142" s="139">
        <f t="shared" si="52"/>
        <v>126843128.84235397</v>
      </c>
      <c r="BP142" s="139">
        <f t="shared" si="52"/>
        <v>132943742.66093855</v>
      </c>
      <c r="BQ142" s="139">
        <f t="shared" si="52"/>
        <v>139109352.30325174</v>
      </c>
      <c r="BR142" s="4"/>
    </row>
    <row r="143" spans="1:72" ht="15.75" customHeight="1">
      <c r="A143" s="63"/>
      <c r="B143" s="27"/>
      <c r="C143" s="27"/>
      <c r="D143" s="27"/>
      <c r="E143" s="85"/>
      <c r="F143" s="85"/>
      <c r="G143" s="85"/>
      <c r="H143" s="85"/>
      <c r="I143" s="165"/>
      <c r="BR143" s="4"/>
    </row>
    <row r="144" spans="1:72" ht="15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4"/>
      <c r="BS144" s="63"/>
      <c r="BT144" s="63"/>
    </row>
    <row r="145" spans="1:72" ht="15.75" customHeight="1">
      <c r="A145" s="63"/>
      <c r="B145" s="63"/>
      <c r="C145" s="63"/>
      <c r="D145" s="63"/>
      <c r="E145" s="63"/>
      <c r="F145" s="63"/>
      <c r="G145" s="63"/>
      <c r="H145" s="63"/>
      <c r="I145" s="63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"/>
      <c r="BS145" s="63"/>
      <c r="BT145" s="63"/>
    </row>
    <row r="146" spans="1:72" ht="15.75" customHeight="1">
      <c r="A146" s="63"/>
      <c r="B146" s="63"/>
      <c r="C146" s="63"/>
      <c r="D146" s="63"/>
      <c r="E146" s="63"/>
      <c r="F146" s="63"/>
      <c r="G146" s="63"/>
      <c r="H146" s="63"/>
      <c r="I146" s="63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"/>
      <c r="BS146" s="63"/>
      <c r="BT146" s="63"/>
    </row>
    <row r="147" spans="1:72" ht="15.75" customHeight="1">
      <c r="A147" s="63"/>
      <c r="B147" s="63"/>
      <c r="C147" s="63"/>
      <c r="D147" s="63"/>
      <c r="E147" s="63"/>
      <c r="F147" s="63"/>
      <c r="G147" s="63"/>
      <c r="H147" s="63"/>
      <c r="I147" s="63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"/>
      <c r="BS147" s="63"/>
      <c r="BT147" s="63"/>
    </row>
    <row r="148" spans="1:72" ht="15.75" customHeight="1">
      <c r="A148" s="63"/>
      <c r="B148" s="63"/>
      <c r="C148" s="63"/>
      <c r="D148" s="63"/>
      <c r="E148" s="63"/>
      <c r="F148" s="63"/>
      <c r="G148" s="63"/>
      <c r="H148" s="63"/>
      <c r="I148" s="63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"/>
      <c r="BS148" s="63"/>
      <c r="BT148" s="63"/>
    </row>
    <row r="149" spans="1:72" ht="15.75" customHeight="1">
      <c r="A149" s="63"/>
      <c r="B149" s="63"/>
      <c r="C149" s="166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/>
      <c r="AV149" s="63"/>
      <c r="AW149" s="63"/>
      <c r="AX149" s="63"/>
      <c r="AY149" s="63"/>
      <c r="AZ149" s="63"/>
      <c r="BA149" s="63"/>
      <c r="BB149" s="63"/>
      <c r="BC149" s="63"/>
      <c r="BD149" s="63"/>
      <c r="BE149" s="63"/>
      <c r="BF149" s="63"/>
      <c r="BG149" s="63"/>
      <c r="BH149" s="63"/>
      <c r="BI149" s="63"/>
      <c r="BJ149" s="63"/>
      <c r="BK149" s="63"/>
      <c r="BL149" s="63"/>
      <c r="BM149" s="63"/>
      <c r="BN149" s="63"/>
      <c r="BO149" s="63"/>
      <c r="BP149" s="63"/>
      <c r="BQ149" s="63"/>
      <c r="BR149" s="4"/>
      <c r="BS149" s="63"/>
      <c r="BT149" s="63"/>
    </row>
    <row r="150" spans="1:72" ht="15.75" customHeight="1">
      <c r="A150" s="63"/>
      <c r="B150" s="63"/>
      <c r="C150" s="63"/>
      <c r="D150" s="63"/>
      <c r="E150" s="63"/>
      <c r="F150" s="63"/>
      <c r="G150" s="63"/>
      <c r="H150" s="63"/>
      <c r="I150" s="63"/>
      <c r="BR150" s="4"/>
    </row>
    <row r="151" spans="1:72" ht="15.75" customHeight="1">
      <c r="A151" s="63"/>
      <c r="B151" s="63"/>
      <c r="C151" s="63"/>
      <c r="D151" s="63"/>
      <c r="E151" s="63"/>
      <c r="F151" s="63"/>
      <c r="G151" s="63"/>
      <c r="H151" s="63"/>
      <c r="I151" s="63"/>
      <c r="BR151" s="4"/>
    </row>
    <row r="152" spans="1:72" ht="15.75" customHeight="1">
      <c r="A152" s="63"/>
      <c r="B152" s="63"/>
      <c r="C152" s="63"/>
      <c r="D152" s="63"/>
      <c r="E152" s="63"/>
      <c r="F152" s="63"/>
      <c r="G152" s="63"/>
      <c r="H152" s="63"/>
      <c r="I152" s="63"/>
      <c r="BR152" s="4"/>
    </row>
    <row r="153" spans="1:72" ht="15.75" customHeight="1">
      <c r="A153" s="63"/>
      <c r="B153" s="63"/>
      <c r="C153" s="63"/>
      <c r="D153" s="63"/>
      <c r="E153" s="63"/>
      <c r="F153" s="63"/>
      <c r="G153" s="63"/>
      <c r="H153" s="63"/>
      <c r="I153" s="63"/>
      <c r="BR153" s="4"/>
    </row>
    <row r="154" spans="1:72" ht="15.75" customHeight="1">
      <c r="A154" s="63"/>
      <c r="B154" s="63"/>
      <c r="C154" s="63"/>
      <c r="D154" s="63"/>
      <c r="E154" s="63"/>
      <c r="F154" s="63"/>
      <c r="G154" s="63"/>
      <c r="H154" s="63"/>
      <c r="I154" s="63"/>
      <c r="BR154" s="4"/>
    </row>
    <row r="155" spans="1:72" ht="15.75" customHeight="1">
      <c r="A155" s="63"/>
      <c r="B155" s="63"/>
      <c r="C155" s="63"/>
      <c r="D155" s="63"/>
      <c r="E155" s="63"/>
      <c r="F155" s="63"/>
      <c r="G155" s="63"/>
      <c r="H155" s="63"/>
      <c r="I155" s="63"/>
      <c r="BR155" s="4"/>
    </row>
    <row r="156" spans="1:72" ht="15.75" customHeight="1">
      <c r="A156" s="63"/>
      <c r="B156" s="63"/>
      <c r="C156" s="63"/>
      <c r="D156" s="63"/>
      <c r="E156" s="63"/>
      <c r="F156" s="63"/>
      <c r="G156" s="63"/>
      <c r="H156" s="63"/>
      <c r="I156" s="63"/>
      <c r="BR156" s="4"/>
    </row>
    <row r="157" spans="1:72" ht="15.75" customHeight="1">
      <c r="A157" s="63"/>
      <c r="B157" s="63"/>
      <c r="C157" s="63"/>
      <c r="D157" s="63"/>
      <c r="E157" s="63"/>
      <c r="F157" s="63"/>
      <c r="G157" s="63"/>
      <c r="H157" s="63"/>
      <c r="I157" s="63"/>
      <c r="BR157" s="4"/>
    </row>
    <row r="158" spans="1:72" ht="15.75" customHeight="1">
      <c r="A158" s="63"/>
      <c r="B158" s="63"/>
      <c r="C158" s="63"/>
      <c r="D158" s="63"/>
      <c r="E158" s="63"/>
      <c r="F158" s="63"/>
      <c r="G158" s="63"/>
      <c r="H158" s="63"/>
      <c r="I158" s="63"/>
      <c r="BR158" s="4"/>
    </row>
    <row r="159" spans="1:72" ht="15.75" customHeight="1">
      <c r="A159" s="63"/>
      <c r="B159" s="63"/>
      <c r="C159" s="63"/>
      <c r="D159" s="63"/>
      <c r="E159" s="63"/>
      <c r="F159" s="63"/>
      <c r="G159" s="63"/>
      <c r="H159" s="63"/>
      <c r="I159" s="63"/>
      <c r="BR159" s="4"/>
    </row>
    <row r="160" spans="1:72" ht="15.75" customHeight="1">
      <c r="A160" s="63"/>
      <c r="B160" s="63"/>
      <c r="C160" s="63"/>
      <c r="D160" s="63"/>
      <c r="E160" s="63"/>
      <c r="F160" s="63"/>
      <c r="G160" s="63"/>
      <c r="H160" s="63"/>
      <c r="I160" s="63"/>
      <c r="BR160" s="4"/>
    </row>
    <row r="161" spans="1:70" ht="15.75" customHeight="1">
      <c r="A161" s="63"/>
      <c r="B161" s="63"/>
      <c r="C161" s="63"/>
      <c r="D161" s="63"/>
      <c r="E161" s="63"/>
      <c r="F161" s="63"/>
      <c r="G161" s="63"/>
      <c r="H161" s="63"/>
      <c r="I161" s="63"/>
      <c r="BR161" s="4"/>
    </row>
    <row r="162" spans="1:70" ht="15.75" customHeight="1">
      <c r="A162" s="63"/>
      <c r="B162" s="63"/>
      <c r="C162" s="63"/>
      <c r="D162" s="63"/>
      <c r="E162" s="63"/>
      <c r="F162" s="63"/>
      <c r="G162" s="63"/>
      <c r="H162" s="63"/>
      <c r="I162" s="63"/>
      <c r="BR162" s="4"/>
    </row>
    <row r="163" spans="1:70" ht="15.75" customHeight="1">
      <c r="A163" s="63"/>
      <c r="B163" s="63"/>
      <c r="C163" s="63"/>
      <c r="D163" s="63"/>
      <c r="E163" s="63"/>
      <c r="F163" s="63"/>
      <c r="G163" s="63"/>
      <c r="H163" s="63"/>
      <c r="I163" s="63"/>
      <c r="BR163" s="4"/>
    </row>
    <row r="164" spans="1:70" ht="15.75" customHeight="1">
      <c r="A164" s="63"/>
      <c r="B164" s="63"/>
      <c r="C164" s="63"/>
      <c r="D164" s="63"/>
      <c r="E164" s="63"/>
      <c r="F164" s="63"/>
      <c r="G164" s="63"/>
      <c r="H164" s="63"/>
      <c r="I164" s="63"/>
      <c r="BR164" s="4"/>
    </row>
    <row r="165" spans="1:70" ht="15.75" customHeight="1">
      <c r="A165" s="63"/>
      <c r="B165" s="63"/>
      <c r="C165" s="63"/>
      <c r="D165" s="63"/>
      <c r="E165" s="63"/>
      <c r="F165" s="63"/>
      <c r="G165" s="63"/>
      <c r="H165" s="63"/>
      <c r="I165" s="63"/>
      <c r="BR165" s="4"/>
    </row>
    <row r="166" spans="1:70" ht="15.75" customHeight="1">
      <c r="A166" s="63"/>
      <c r="B166" s="63"/>
      <c r="C166" s="63"/>
      <c r="D166" s="63"/>
      <c r="E166" s="63"/>
      <c r="F166" s="63"/>
      <c r="G166" s="63"/>
      <c r="H166" s="63"/>
      <c r="I166" s="63"/>
      <c r="BR166" s="4"/>
    </row>
    <row r="167" spans="1:70" ht="15.75" customHeight="1">
      <c r="A167" s="63"/>
      <c r="B167" s="63"/>
      <c r="C167" s="63"/>
      <c r="D167" s="63"/>
      <c r="E167" s="63"/>
      <c r="F167" s="63"/>
      <c r="G167" s="63"/>
      <c r="H167" s="63"/>
      <c r="I167" s="63"/>
      <c r="BR167" s="4"/>
    </row>
    <row r="168" spans="1:70" ht="15.75" customHeight="1">
      <c r="A168" s="63"/>
      <c r="B168" s="63"/>
      <c r="C168" s="63"/>
      <c r="D168" s="63"/>
      <c r="E168" s="63"/>
      <c r="F168" s="63"/>
      <c r="G168" s="63"/>
      <c r="H168" s="63"/>
      <c r="I168" s="63"/>
      <c r="BR168" s="4"/>
    </row>
    <row r="169" spans="1:70" ht="15.75" customHeight="1">
      <c r="A169" s="63"/>
      <c r="B169" s="63"/>
      <c r="C169" s="63"/>
      <c r="D169" s="63"/>
      <c r="E169" s="63"/>
      <c r="F169" s="63"/>
      <c r="G169" s="63"/>
      <c r="H169" s="63"/>
      <c r="I169" s="63"/>
      <c r="BR169" s="4"/>
    </row>
    <row r="170" spans="1:70" ht="15.75" customHeight="1">
      <c r="A170" s="63"/>
      <c r="B170" s="63"/>
      <c r="C170" s="63"/>
      <c r="D170" s="63"/>
      <c r="E170" s="63"/>
      <c r="F170" s="63"/>
      <c r="G170" s="63"/>
      <c r="H170" s="63"/>
      <c r="I170" s="63"/>
      <c r="BR170" s="4"/>
    </row>
    <row r="171" spans="1:70" ht="15.75" customHeight="1">
      <c r="A171" s="63"/>
      <c r="B171" s="63"/>
      <c r="C171" s="63"/>
      <c r="D171" s="63"/>
      <c r="E171" s="63"/>
      <c r="F171" s="63"/>
      <c r="G171" s="63"/>
      <c r="H171" s="63"/>
      <c r="I171" s="63"/>
      <c r="BR171" s="4"/>
    </row>
    <row r="172" spans="1:70" ht="15.75" customHeight="1">
      <c r="A172" s="63"/>
      <c r="B172" s="63"/>
      <c r="C172" s="63"/>
      <c r="D172" s="63"/>
      <c r="E172" s="63"/>
      <c r="F172" s="63"/>
      <c r="G172" s="63"/>
      <c r="H172" s="63"/>
      <c r="I172" s="63"/>
      <c r="BR172" s="4"/>
    </row>
    <row r="173" spans="1:70" ht="15.75" customHeight="1">
      <c r="A173" s="63"/>
      <c r="B173" s="63"/>
      <c r="C173" s="63"/>
      <c r="D173" s="63"/>
      <c r="E173" s="63"/>
      <c r="F173" s="63"/>
      <c r="G173" s="63"/>
      <c r="H173" s="63"/>
      <c r="I173" s="63"/>
      <c r="BR173" s="4"/>
    </row>
    <row r="174" spans="1:70" ht="15.75" customHeight="1">
      <c r="A174" s="63"/>
      <c r="B174" s="63"/>
      <c r="C174" s="63"/>
      <c r="D174" s="63"/>
      <c r="E174" s="63"/>
      <c r="F174" s="63"/>
      <c r="G174" s="63"/>
      <c r="H174" s="63"/>
      <c r="I174" s="63"/>
      <c r="BR174" s="4"/>
    </row>
    <row r="175" spans="1:70" ht="15.75" customHeight="1">
      <c r="A175" s="63"/>
      <c r="B175" s="63"/>
      <c r="C175" s="63"/>
      <c r="D175" s="63"/>
      <c r="E175" s="63"/>
      <c r="F175" s="63"/>
      <c r="G175" s="63"/>
      <c r="H175" s="63"/>
      <c r="I175" s="63"/>
      <c r="BR175" s="4"/>
    </row>
    <row r="176" spans="1:70" ht="15.75" customHeight="1">
      <c r="A176" s="63"/>
      <c r="B176" s="63"/>
      <c r="C176" s="63"/>
      <c r="D176" s="63"/>
      <c r="E176" s="63"/>
      <c r="F176" s="63"/>
      <c r="G176" s="63"/>
      <c r="H176" s="63"/>
      <c r="I176" s="63"/>
      <c r="BR176" s="4"/>
    </row>
    <row r="177" spans="1:70" ht="15.75" customHeight="1">
      <c r="A177" s="63"/>
      <c r="B177" s="63"/>
      <c r="C177" s="63"/>
      <c r="D177" s="63"/>
      <c r="E177" s="63"/>
      <c r="F177" s="63"/>
      <c r="G177" s="63"/>
      <c r="H177" s="63"/>
      <c r="I177" s="63"/>
      <c r="BR177" s="4"/>
    </row>
    <row r="178" spans="1:70" ht="15.75" customHeight="1">
      <c r="A178" s="63"/>
      <c r="B178" s="63"/>
      <c r="C178" s="63"/>
      <c r="D178" s="63"/>
      <c r="E178" s="63"/>
      <c r="F178" s="63"/>
      <c r="G178" s="63"/>
      <c r="H178" s="63"/>
      <c r="I178" s="63"/>
      <c r="BR178" s="4"/>
    </row>
    <row r="179" spans="1:70" ht="15.75" customHeight="1">
      <c r="A179" s="63"/>
      <c r="B179" s="63"/>
      <c r="C179" s="63"/>
      <c r="D179" s="63"/>
      <c r="E179" s="63"/>
      <c r="F179" s="63"/>
      <c r="G179" s="63"/>
      <c r="H179" s="63"/>
      <c r="I179" s="63"/>
      <c r="BR179" s="4"/>
    </row>
    <row r="180" spans="1:70" ht="15.75" customHeight="1">
      <c r="A180" s="63"/>
      <c r="B180" s="63"/>
      <c r="C180" s="63"/>
      <c r="D180" s="63"/>
      <c r="E180" s="63"/>
      <c r="F180" s="63"/>
      <c r="G180" s="63"/>
      <c r="H180" s="63"/>
      <c r="I180" s="63"/>
      <c r="BR180" s="4"/>
    </row>
    <row r="181" spans="1:70" ht="15.75" customHeight="1">
      <c r="A181" s="63"/>
      <c r="B181" s="63"/>
      <c r="C181" s="63"/>
      <c r="D181" s="63"/>
      <c r="E181" s="63"/>
      <c r="F181" s="63"/>
      <c r="G181" s="63"/>
      <c r="H181" s="63"/>
      <c r="I181" s="63"/>
      <c r="BR181" s="4"/>
    </row>
    <row r="182" spans="1:70" ht="15.75" customHeight="1">
      <c r="A182" s="63"/>
      <c r="B182" s="63"/>
      <c r="C182" s="63"/>
      <c r="D182" s="63"/>
      <c r="E182" s="63"/>
      <c r="F182" s="63"/>
      <c r="G182" s="63"/>
      <c r="H182" s="63"/>
      <c r="I182" s="63"/>
      <c r="BR182" s="4"/>
    </row>
    <row r="183" spans="1:70" ht="15.75" customHeight="1">
      <c r="A183" s="63"/>
      <c r="B183" s="63"/>
      <c r="C183" s="63"/>
      <c r="D183" s="63"/>
      <c r="E183" s="63"/>
      <c r="F183" s="63"/>
      <c r="G183" s="63"/>
      <c r="H183" s="63"/>
      <c r="I183" s="63"/>
      <c r="BR183" s="4"/>
    </row>
    <row r="184" spans="1:70" ht="15.75" customHeight="1">
      <c r="A184" s="63"/>
      <c r="B184" s="63"/>
      <c r="C184" s="63"/>
      <c r="D184" s="63"/>
      <c r="E184" s="63"/>
      <c r="F184" s="63"/>
      <c r="G184" s="63"/>
      <c r="H184" s="63"/>
      <c r="I184" s="63"/>
      <c r="BR184" s="4"/>
    </row>
    <row r="185" spans="1:70" ht="15.75" customHeight="1">
      <c r="A185" s="63"/>
      <c r="B185" s="63"/>
      <c r="C185" s="63"/>
      <c r="D185" s="63"/>
      <c r="E185" s="63"/>
      <c r="F185" s="63"/>
      <c r="G185" s="63"/>
      <c r="H185" s="63"/>
      <c r="I185" s="63"/>
      <c r="BR185" s="4"/>
    </row>
    <row r="186" spans="1:70" ht="15.75" customHeight="1">
      <c r="A186" s="63"/>
      <c r="B186" s="63"/>
      <c r="C186" s="63"/>
      <c r="D186" s="63"/>
      <c r="E186" s="63"/>
      <c r="F186" s="63"/>
      <c r="G186" s="63"/>
      <c r="H186" s="63"/>
      <c r="I186" s="63"/>
      <c r="BR186" s="4"/>
    </row>
    <row r="187" spans="1:70" ht="15.75" customHeight="1">
      <c r="A187" s="63"/>
      <c r="B187" s="63"/>
      <c r="C187" s="63"/>
      <c r="D187" s="63"/>
      <c r="E187" s="63"/>
      <c r="F187" s="63"/>
      <c r="G187" s="63"/>
      <c r="H187" s="63"/>
      <c r="I187" s="63"/>
      <c r="BR187" s="4"/>
    </row>
    <row r="188" spans="1:70" ht="15.75" customHeight="1">
      <c r="A188" s="63"/>
      <c r="B188" s="63"/>
      <c r="C188" s="63"/>
      <c r="D188" s="63"/>
      <c r="E188" s="63"/>
      <c r="F188" s="63"/>
      <c r="G188" s="63"/>
      <c r="H188" s="63"/>
      <c r="I188" s="63"/>
      <c r="BR188" s="4"/>
    </row>
    <row r="189" spans="1:70" ht="15.75" customHeight="1">
      <c r="A189" s="63"/>
      <c r="B189" s="63"/>
      <c r="C189" s="63"/>
      <c r="D189" s="63"/>
      <c r="E189" s="63"/>
      <c r="F189" s="63"/>
      <c r="G189" s="63"/>
      <c r="H189" s="63"/>
      <c r="I189" s="63"/>
      <c r="BR189" s="4"/>
    </row>
    <row r="190" spans="1:70" ht="15.75" customHeight="1">
      <c r="A190" s="63"/>
      <c r="B190" s="63"/>
      <c r="C190" s="63"/>
      <c r="D190" s="63"/>
      <c r="E190" s="63"/>
      <c r="F190" s="63"/>
      <c r="G190" s="63"/>
      <c r="H190" s="63"/>
      <c r="I190" s="63"/>
      <c r="BR190" s="4"/>
    </row>
    <row r="191" spans="1:70" ht="15.75" customHeight="1">
      <c r="A191" s="63"/>
      <c r="B191" s="63"/>
      <c r="C191" s="63"/>
      <c r="D191" s="63"/>
      <c r="E191" s="63"/>
      <c r="F191" s="63"/>
      <c r="G191" s="63"/>
      <c r="H191" s="63"/>
      <c r="I191" s="63"/>
      <c r="BR191" s="4"/>
    </row>
    <row r="192" spans="1:70" ht="15.75" customHeight="1">
      <c r="A192" s="63"/>
      <c r="B192" s="63"/>
      <c r="C192" s="63"/>
      <c r="D192" s="63"/>
      <c r="E192" s="63"/>
      <c r="F192" s="63"/>
      <c r="G192" s="63"/>
      <c r="H192" s="63"/>
      <c r="I192" s="63"/>
      <c r="BR192" s="4"/>
    </row>
    <row r="193" spans="1:70" ht="15.75" customHeight="1">
      <c r="A193" s="63"/>
      <c r="B193" s="63"/>
      <c r="C193" s="63"/>
      <c r="D193" s="63"/>
      <c r="E193" s="63"/>
      <c r="F193" s="63"/>
      <c r="G193" s="63"/>
      <c r="H193" s="63"/>
      <c r="I193" s="63"/>
      <c r="BR193" s="4"/>
    </row>
    <row r="194" spans="1:70" ht="15.75" customHeight="1">
      <c r="A194" s="63"/>
      <c r="B194" s="63"/>
      <c r="C194" s="63"/>
      <c r="D194" s="63"/>
      <c r="E194" s="63"/>
      <c r="F194" s="63"/>
      <c r="G194" s="63"/>
      <c r="H194" s="63"/>
      <c r="I194" s="63"/>
      <c r="BR194" s="4"/>
    </row>
    <row r="195" spans="1:70" ht="15.75" customHeight="1">
      <c r="A195" s="63"/>
      <c r="B195" s="63"/>
      <c r="C195" s="63"/>
      <c r="D195" s="63"/>
      <c r="E195" s="63"/>
      <c r="F195" s="63"/>
      <c r="G195" s="63"/>
      <c r="H195" s="63"/>
      <c r="I195" s="63"/>
      <c r="BR195" s="4"/>
    </row>
    <row r="196" spans="1:70" ht="15.75" customHeight="1">
      <c r="A196" s="63"/>
      <c r="B196" s="63"/>
      <c r="C196" s="63"/>
      <c r="D196" s="63"/>
      <c r="E196" s="63"/>
      <c r="F196" s="63"/>
      <c r="G196" s="63"/>
      <c r="H196" s="63"/>
      <c r="I196" s="63"/>
      <c r="BR196" s="4"/>
    </row>
    <row r="197" spans="1:70" ht="15.75" customHeight="1">
      <c r="A197" s="63"/>
      <c r="B197" s="63"/>
      <c r="C197" s="63"/>
      <c r="D197" s="63"/>
      <c r="E197" s="63"/>
      <c r="F197" s="63"/>
      <c r="G197" s="63"/>
      <c r="H197" s="63"/>
      <c r="I197" s="63"/>
      <c r="BR197" s="4"/>
    </row>
    <row r="198" spans="1:70" ht="15.75" customHeight="1">
      <c r="A198" s="63"/>
      <c r="B198" s="63"/>
      <c r="C198" s="63"/>
      <c r="D198" s="63"/>
      <c r="E198" s="63"/>
      <c r="F198" s="63"/>
      <c r="G198" s="63"/>
      <c r="H198" s="63"/>
      <c r="I198" s="63"/>
      <c r="BR198" s="4"/>
    </row>
    <row r="199" spans="1:70" ht="15.75" customHeight="1">
      <c r="A199" s="63"/>
      <c r="B199" s="63"/>
      <c r="C199" s="63"/>
      <c r="D199" s="63"/>
      <c r="E199" s="63"/>
      <c r="F199" s="63"/>
      <c r="G199" s="63"/>
      <c r="H199" s="63"/>
      <c r="I199" s="63"/>
      <c r="BR199" s="4"/>
    </row>
    <row r="200" spans="1:70" ht="15.75" customHeight="1">
      <c r="A200" s="63"/>
      <c r="B200" s="63"/>
      <c r="C200" s="63"/>
      <c r="D200" s="63"/>
      <c r="E200" s="63"/>
      <c r="F200" s="63"/>
      <c r="G200" s="63"/>
      <c r="H200" s="63"/>
      <c r="I200" s="63"/>
      <c r="BR200" s="4"/>
    </row>
    <row r="201" spans="1:70" ht="15.75" customHeight="1">
      <c r="A201" s="63"/>
      <c r="B201" s="63"/>
      <c r="C201" s="63"/>
      <c r="D201" s="63"/>
      <c r="E201" s="63"/>
      <c r="F201" s="63"/>
      <c r="G201" s="63"/>
      <c r="H201" s="63"/>
      <c r="I201" s="63"/>
      <c r="BR201" s="4"/>
    </row>
    <row r="202" spans="1:70" ht="15.75" customHeight="1">
      <c r="A202" s="63"/>
      <c r="B202" s="63"/>
      <c r="C202" s="63"/>
      <c r="D202" s="63"/>
      <c r="E202" s="63"/>
      <c r="F202" s="63"/>
      <c r="G202" s="63"/>
      <c r="H202" s="63"/>
      <c r="I202" s="63"/>
      <c r="BR202" s="4"/>
    </row>
    <row r="203" spans="1:70" ht="15.75" customHeight="1">
      <c r="A203" s="63"/>
      <c r="B203" s="63"/>
      <c r="C203" s="63"/>
      <c r="D203" s="63"/>
      <c r="E203" s="63"/>
      <c r="F203" s="63"/>
      <c r="G203" s="63"/>
      <c r="H203" s="63"/>
      <c r="I203" s="63"/>
      <c r="BR203" s="4"/>
    </row>
    <row r="204" spans="1:70" ht="15.75" customHeight="1">
      <c r="A204" s="63"/>
      <c r="B204" s="63"/>
      <c r="C204" s="63"/>
      <c r="D204" s="63"/>
      <c r="E204" s="63"/>
      <c r="F204" s="63"/>
      <c r="G204" s="63"/>
      <c r="H204" s="63"/>
      <c r="I204" s="63"/>
      <c r="BR204" s="4"/>
    </row>
    <row r="205" spans="1:70" ht="15.75" customHeight="1">
      <c r="A205" s="63"/>
      <c r="B205" s="63"/>
      <c r="C205" s="63"/>
      <c r="D205" s="63"/>
      <c r="E205" s="63"/>
      <c r="F205" s="63"/>
      <c r="G205" s="63"/>
      <c r="H205" s="63"/>
      <c r="I205" s="63"/>
      <c r="BR205" s="4"/>
    </row>
    <row r="206" spans="1:70" ht="15.75" customHeight="1">
      <c r="A206" s="63"/>
      <c r="B206" s="63"/>
      <c r="C206" s="63"/>
      <c r="D206" s="63"/>
      <c r="E206" s="63"/>
      <c r="F206" s="63"/>
      <c r="G206" s="63"/>
      <c r="H206" s="63"/>
      <c r="I206" s="63"/>
      <c r="BR206" s="4"/>
    </row>
    <row r="207" spans="1:70" ht="15.75" customHeight="1">
      <c r="A207" s="63"/>
      <c r="B207" s="63"/>
      <c r="C207" s="63"/>
      <c r="D207" s="63"/>
      <c r="E207" s="63"/>
      <c r="F207" s="63"/>
      <c r="G207" s="63"/>
      <c r="H207" s="63"/>
      <c r="I207" s="63"/>
      <c r="BR207" s="4"/>
    </row>
    <row r="208" spans="1:70" ht="15.75" customHeight="1">
      <c r="A208" s="63"/>
      <c r="B208" s="63"/>
      <c r="C208" s="63"/>
      <c r="D208" s="63"/>
      <c r="E208" s="63"/>
      <c r="F208" s="63"/>
      <c r="G208" s="63"/>
      <c r="H208" s="63"/>
      <c r="I208" s="63"/>
      <c r="BR208" s="4"/>
    </row>
    <row r="209" spans="1:70" ht="15.75" customHeight="1">
      <c r="A209" s="63"/>
      <c r="B209" s="63"/>
      <c r="C209" s="63"/>
      <c r="D209" s="63"/>
      <c r="E209" s="63"/>
      <c r="F209" s="63"/>
      <c r="G209" s="63"/>
      <c r="H209" s="63"/>
      <c r="I209" s="63"/>
      <c r="BR209" s="4"/>
    </row>
    <row r="210" spans="1:70" ht="15.75" customHeight="1">
      <c r="A210" s="63"/>
      <c r="B210" s="63"/>
      <c r="C210" s="63"/>
      <c r="D210" s="63"/>
      <c r="E210" s="63"/>
      <c r="F210" s="63"/>
      <c r="G210" s="63"/>
      <c r="H210" s="63"/>
      <c r="I210" s="63"/>
      <c r="BR210" s="4"/>
    </row>
    <row r="211" spans="1:70" ht="15.75" customHeight="1">
      <c r="A211" s="63"/>
      <c r="B211" s="63"/>
      <c r="C211" s="63"/>
      <c r="D211" s="63"/>
      <c r="E211" s="63"/>
      <c r="F211" s="63"/>
      <c r="G211" s="63"/>
      <c r="H211" s="63"/>
      <c r="I211" s="63"/>
      <c r="BR211" s="4"/>
    </row>
    <row r="212" spans="1:70" ht="15.75" customHeight="1">
      <c r="A212" s="63"/>
      <c r="B212" s="63"/>
      <c r="C212" s="63"/>
      <c r="D212" s="63"/>
      <c r="E212" s="63"/>
      <c r="F212" s="63"/>
      <c r="G212" s="63"/>
      <c r="H212" s="63"/>
      <c r="I212" s="63"/>
      <c r="BR212" s="4"/>
    </row>
    <row r="213" spans="1:70" ht="15.75" customHeight="1">
      <c r="A213" s="63"/>
      <c r="B213" s="63"/>
      <c r="C213" s="63"/>
      <c r="D213" s="63"/>
      <c r="E213" s="63"/>
      <c r="F213" s="63"/>
      <c r="G213" s="63"/>
      <c r="H213" s="63"/>
      <c r="I213" s="63"/>
      <c r="BR213" s="4"/>
    </row>
    <row r="214" spans="1:70" ht="15.75" customHeight="1">
      <c r="A214" s="63"/>
      <c r="B214" s="63"/>
      <c r="C214" s="63"/>
      <c r="D214" s="63"/>
      <c r="E214" s="63"/>
      <c r="F214" s="63"/>
      <c r="G214" s="63"/>
      <c r="H214" s="63"/>
      <c r="I214" s="63"/>
      <c r="BR214" s="4"/>
    </row>
    <row r="215" spans="1:70" ht="15.75" customHeight="1">
      <c r="A215" s="63"/>
      <c r="B215" s="63"/>
      <c r="C215" s="63"/>
      <c r="D215" s="63"/>
      <c r="E215" s="63"/>
      <c r="F215" s="63"/>
      <c r="G215" s="63"/>
      <c r="H215" s="63"/>
      <c r="I215" s="63"/>
      <c r="BR215" s="4"/>
    </row>
    <row r="216" spans="1:70" ht="15.75" customHeight="1">
      <c r="A216" s="63"/>
      <c r="B216" s="63"/>
      <c r="C216" s="63"/>
      <c r="D216" s="63"/>
      <c r="E216" s="63"/>
      <c r="F216" s="63"/>
      <c r="G216" s="63"/>
      <c r="H216" s="63"/>
      <c r="I216" s="63"/>
      <c r="BR216" s="4"/>
    </row>
    <row r="217" spans="1:70" ht="15.75" customHeight="1">
      <c r="A217" s="63"/>
      <c r="B217" s="63"/>
      <c r="C217" s="63"/>
      <c r="D217" s="63"/>
      <c r="E217" s="63"/>
      <c r="F217" s="63"/>
      <c r="G217" s="63"/>
      <c r="H217" s="63"/>
      <c r="I217" s="63"/>
      <c r="BR217" s="4"/>
    </row>
    <row r="218" spans="1:70" ht="15.75" customHeight="1">
      <c r="A218" s="63"/>
      <c r="B218" s="63"/>
      <c r="C218" s="63"/>
      <c r="D218" s="63"/>
      <c r="E218" s="63"/>
      <c r="F218" s="63"/>
      <c r="G218" s="63"/>
      <c r="H218" s="63"/>
      <c r="I218" s="63"/>
      <c r="BR218" s="4"/>
    </row>
    <row r="219" spans="1:70" ht="15.75" customHeight="1">
      <c r="A219" s="63"/>
      <c r="B219" s="63"/>
      <c r="C219" s="63"/>
      <c r="D219" s="63"/>
      <c r="E219" s="63"/>
      <c r="F219" s="63"/>
      <c r="G219" s="63"/>
      <c r="H219" s="63"/>
      <c r="I219" s="63"/>
      <c r="BR219" s="4"/>
    </row>
    <row r="220" spans="1:70" ht="15.75" customHeight="1">
      <c r="A220" s="63"/>
      <c r="B220" s="63"/>
      <c r="C220" s="63"/>
      <c r="D220" s="63"/>
      <c r="E220" s="63"/>
      <c r="F220" s="63"/>
      <c r="G220" s="63"/>
      <c r="H220" s="63"/>
      <c r="I220" s="63"/>
      <c r="BR220" s="4"/>
    </row>
    <row r="221" spans="1:70" ht="15.75" customHeight="1">
      <c r="A221" s="63"/>
      <c r="B221" s="63"/>
      <c r="C221" s="63"/>
      <c r="D221" s="63"/>
      <c r="E221" s="63"/>
      <c r="F221" s="63"/>
      <c r="G221" s="63"/>
      <c r="H221" s="63"/>
      <c r="I221" s="63"/>
      <c r="BR221" s="4"/>
    </row>
    <row r="222" spans="1:70" ht="15.75" customHeight="1">
      <c r="A222" s="63"/>
      <c r="B222" s="63"/>
      <c r="C222" s="63"/>
      <c r="D222" s="63"/>
      <c r="E222" s="63"/>
      <c r="F222" s="63"/>
      <c r="G222" s="63"/>
      <c r="H222" s="63"/>
      <c r="I222" s="63"/>
      <c r="BR222" s="4"/>
    </row>
    <row r="223" spans="1:70" ht="15.75" customHeight="1">
      <c r="A223" s="63"/>
      <c r="B223" s="63"/>
      <c r="C223" s="63"/>
      <c r="D223" s="63"/>
      <c r="E223" s="63"/>
      <c r="F223" s="63"/>
      <c r="G223" s="63"/>
      <c r="H223" s="63"/>
      <c r="I223" s="63"/>
      <c r="BR223" s="4"/>
    </row>
    <row r="224" spans="1:70" ht="15.75" customHeight="1">
      <c r="A224" s="63"/>
      <c r="B224" s="63"/>
      <c r="C224" s="63"/>
      <c r="D224" s="63"/>
      <c r="E224" s="63"/>
      <c r="F224" s="63"/>
      <c r="G224" s="63"/>
      <c r="H224" s="63"/>
      <c r="I224" s="63"/>
      <c r="BR224" s="4"/>
    </row>
    <row r="225" spans="1:70" ht="15.75" customHeight="1">
      <c r="A225" s="63"/>
      <c r="B225" s="63"/>
      <c r="C225" s="63"/>
      <c r="D225" s="63"/>
      <c r="E225" s="63"/>
      <c r="F225" s="63"/>
      <c r="G225" s="63"/>
      <c r="H225" s="63"/>
      <c r="I225" s="63"/>
      <c r="BR225" s="4"/>
    </row>
    <row r="226" spans="1:70" ht="15.75" customHeight="1">
      <c r="A226" s="63"/>
      <c r="B226" s="63"/>
      <c r="C226" s="63"/>
      <c r="D226" s="63"/>
      <c r="E226" s="63"/>
      <c r="F226" s="63"/>
      <c r="G226" s="63"/>
      <c r="H226" s="63"/>
      <c r="I226" s="63"/>
      <c r="BR226" s="4"/>
    </row>
    <row r="227" spans="1:70" ht="15.75" customHeight="1">
      <c r="A227" s="63"/>
      <c r="B227" s="63"/>
      <c r="C227" s="63"/>
      <c r="D227" s="63"/>
      <c r="E227" s="63"/>
      <c r="F227" s="63"/>
      <c r="G227" s="63"/>
      <c r="H227" s="63"/>
      <c r="I227" s="63"/>
      <c r="BR227" s="4"/>
    </row>
    <row r="228" spans="1:70" ht="15.75" customHeight="1">
      <c r="A228" s="63"/>
      <c r="B228" s="63"/>
      <c r="C228" s="63"/>
      <c r="D228" s="63"/>
      <c r="E228" s="63"/>
      <c r="F228" s="63"/>
      <c r="G228" s="63"/>
      <c r="H228" s="63"/>
      <c r="I228" s="63"/>
      <c r="BR228" s="4"/>
    </row>
    <row r="229" spans="1:70" ht="15.75" customHeight="1">
      <c r="A229" s="63"/>
      <c r="B229" s="63"/>
      <c r="C229" s="63"/>
      <c r="D229" s="63"/>
      <c r="E229" s="63"/>
      <c r="F229" s="63"/>
      <c r="G229" s="63"/>
      <c r="H229" s="63"/>
      <c r="I229" s="63"/>
      <c r="BR229" s="4"/>
    </row>
    <row r="230" spans="1:70" ht="15.75" customHeight="1">
      <c r="A230" s="63"/>
      <c r="B230" s="63"/>
      <c r="C230" s="63"/>
      <c r="D230" s="63"/>
      <c r="E230" s="63"/>
      <c r="F230" s="63"/>
      <c r="G230" s="63"/>
      <c r="H230" s="63"/>
      <c r="I230" s="63"/>
      <c r="BR230" s="4"/>
    </row>
    <row r="231" spans="1:70" ht="15.75" customHeight="1">
      <c r="A231" s="63"/>
      <c r="B231" s="63"/>
      <c r="C231" s="63"/>
      <c r="D231" s="63"/>
      <c r="E231" s="63"/>
      <c r="F231" s="63"/>
      <c r="G231" s="63"/>
      <c r="H231" s="63"/>
      <c r="I231" s="63"/>
      <c r="BR231" s="4"/>
    </row>
    <row r="232" spans="1:70" ht="15.75" customHeight="1">
      <c r="A232" s="63"/>
      <c r="B232" s="63"/>
      <c r="C232" s="63"/>
      <c r="D232" s="63"/>
      <c r="E232" s="63"/>
      <c r="F232" s="63"/>
      <c r="G232" s="63"/>
      <c r="H232" s="63"/>
      <c r="I232" s="63"/>
      <c r="BR232" s="4"/>
    </row>
    <row r="233" spans="1:70" ht="15.75" customHeight="1">
      <c r="A233" s="63"/>
      <c r="B233" s="63"/>
      <c r="C233" s="63"/>
      <c r="D233" s="63"/>
      <c r="E233" s="63"/>
      <c r="F233" s="63"/>
      <c r="G233" s="63"/>
      <c r="H233" s="63"/>
      <c r="I233" s="63"/>
      <c r="BR233" s="4"/>
    </row>
    <row r="234" spans="1:70" ht="15.75" customHeight="1">
      <c r="A234" s="63"/>
      <c r="B234" s="63"/>
      <c r="C234" s="63"/>
      <c r="D234" s="63"/>
      <c r="E234" s="63"/>
      <c r="F234" s="63"/>
      <c r="G234" s="63"/>
      <c r="H234" s="63"/>
      <c r="I234" s="63"/>
      <c r="BR234" s="4"/>
    </row>
    <row r="235" spans="1:70" ht="15.75" customHeight="1">
      <c r="A235" s="63"/>
      <c r="B235" s="63"/>
      <c r="C235" s="63"/>
      <c r="D235" s="63"/>
      <c r="E235" s="63"/>
      <c r="F235" s="63"/>
      <c r="G235" s="63"/>
      <c r="H235" s="63"/>
      <c r="I235" s="63"/>
      <c r="BR235" s="4"/>
    </row>
    <row r="236" spans="1:70" ht="15.75" customHeight="1">
      <c r="A236" s="63"/>
      <c r="B236" s="63"/>
      <c r="C236" s="63"/>
      <c r="D236" s="63"/>
      <c r="E236" s="63"/>
      <c r="F236" s="63"/>
      <c r="G236" s="63"/>
      <c r="H236" s="63"/>
      <c r="I236" s="63"/>
      <c r="BR236" s="4"/>
    </row>
    <row r="237" spans="1:70" ht="15.75" customHeight="1">
      <c r="A237" s="63"/>
      <c r="B237" s="63"/>
      <c r="C237" s="63"/>
      <c r="D237" s="63"/>
      <c r="E237" s="63"/>
      <c r="F237" s="63"/>
      <c r="G237" s="63"/>
      <c r="H237" s="63"/>
      <c r="I237" s="63"/>
      <c r="BR237" s="4"/>
    </row>
    <row r="238" spans="1:70" ht="15.75" customHeight="1">
      <c r="A238" s="63"/>
      <c r="B238" s="63"/>
      <c r="C238" s="63"/>
      <c r="D238" s="63"/>
      <c r="E238" s="63"/>
      <c r="F238" s="63"/>
      <c r="G238" s="63"/>
      <c r="H238" s="63"/>
      <c r="I238" s="63"/>
      <c r="BR238" s="4"/>
    </row>
    <row r="239" spans="1:70" ht="15.75" customHeight="1">
      <c r="A239" s="63"/>
      <c r="B239" s="63"/>
      <c r="C239" s="63"/>
      <c r="D239" s="63"/>
      <c r="E239" s="63"/>
      <c r="F239" s="63"/>
      <c r="G239" s="63"/>
      <c r="H239" s="63"/>
      <c r="I239" s="63"/>
      <c r="BR239" s="4"/>
    </row>
    <row r="240" spans="1:70" ht="15.75" customHeight="1">
      <c r="A240" s="63"/>
      <c r="B240" s="63"/>
      <c r="C240" s="63"/>
      <c r="D240" s="63"/>
      <c r="E240" s="63"/>
      <c r="F240" s="63"/>
      <c r="G240" s="63"/>
      <c r="H240" s="63"/>
      <c r="I240" s="63"/>
      <c r="BR240" s="4"/>
    </row>
    <row r="241" spans="1:70" ht="15.75" customHeight="1">
      <c r="A241" s="63"/>
      <c r="B241" s="63"/>
      <c r="C241" s="63"/>
      <c r="D241" s="63"/>
      <c r="E241" s="63"/>
      <c r="F241" s="63"/>
      <c r="G241" s="63"/>
      <c r="H241" s="63"/>
      <c r="I241" s="63"/>
      <c r="BR241" s="4"/>
    </row>
    <row r="242" spans="1:70" ht="15.75" customHeight="1">
      <c r="A242" s="63"/>
      <c r="B242" s="63"/>
      <c r="C242" s="63"/>
      <c r="D242" s="63"/>
      <c r="E242" s="63"/>
      <c r="F242" s="63"/>
      <c r="G242" s="63"/>
      <c r="H242" s="63"/>
      <c r="I242" s="63"/>
      <c r="BR242" s="4"/>
    </row>
    <row r="243" spans="1:70" ht="15.75" customHeight="1">
      <c r="A243" s="63"/>
      <c r="B243" s="63"/>
      <c r="C243" s="63"/>
      <c r="D243" s="63"/>
      <c r="E243" s="63"/>
      <c r="F243" s="63"/>
      <c r="G243" s="63"/>
      <c r="H243" s="63"/>
      <c r="I243" s="63"/>
      <c r="BR243" s="4"/>
    </row>
    <row r="244" spans="1:70" ht="15.75" customHeight="1">
      <c r="A244" s="63"/>
      <c r="B244" s="63"/>
      <c r="C244" s="63"/>
      <c r="D244" s="63"/>
      <c r="E244" s="63"/>
      <c r="F244" s="63"/>
      <c r="G244" s="63"/>
      <c r="H244" s="63"/>
      <c r="I244" s="63"/>
      <c r="BR244" s="4"/>
    </row>
    <row r="245" spans="1:70" ht="15.75" customHeight="1">
      <c r="A245" s="63"/>
      <c r="B245" s="63"/>
      <c r="C245" s="63"/>
      <c r="D245" s="63"/>
      <c r="E245" s="63"/>
      <c r="F245" s="63"/>
      <c r="G245" s="63"/>
      <c r="H245" s="63"/>
      <c r="I245" s="63"/>
      <c r="BR245" s="4"/>
    </row>
    <row r="246" spans="1:70" ht="15.75" customHeight="1">
      <c r="A246" s="63"/>
      <c r="B246" s="63"/>
      <c r="C246" s="63"/>
      <c r="D246" s="63"/>
      <c r="E246" s="63"/>
      <c r="F246" s="63"/>
      <c r="G246" s="63"/>
      <c r="H246" s="63"/>
      <c r="I246" s="63"/>
      <c r="BR246" s="4"/>
    </row>
    <row r="247" spans="1:70" ht="15.75" customHeight="1">
      <c r="A247" s="63"/>
      <c r="B247" s="63"/>
      <c r="C247" s="63"/>
      <c r="D247" s="63"/>
      <c r="E247" s="63"/>
      <c r="F247" s="63"/>
      <c r="G247" s="63"/>
      <c r="H247" s="63"/>
      <c r="I247" s="63"/>
      <c r="BR247" s="4"/>
    </row>
    <row r="248" spans="1:70" ht="15.75" customHeight="1">
      <c r="A248" s="63"/>
      <c r="B248" s="63"/>
      <c r="C248" s="63"/>
      <c r="D248" s="63"/>
      <c r="E248" s="63"/>
      <c r="F248" s="63"/>
      <c r="G248" s="63"/>
      <c r="H248" s="63"/>
      <c r="I248" s="63"/>
      <c r="BR248" s="4"/>
    </row>
    <row r="249" spans="1:70" ht="15.75" customHeight="1">
      <c r="A249" s="63"/>
      <c r="B249" s="63"/>
      <c r="C249" s="63"/>
      <c r="D249" s="63"/>
      <c r="E249" s="63"/>
      <c r="F249" s="63"/>
      <c r="G249" s="63"/>
      <c r="H249" s="63"/>
      <c r="I249" s="63"/>
      <c r="BR249" s="4"/>
    </row>
    <row r="250" spans="1:70" ht="15.75" customHeight="1">
      <c r="A250" s="63"/>
      <c r="B250" s="63"/>
      <c r="C250" s="63"/>
      <c r="D250" s="63"/>
      <c r="E250" s="63"/>
      <c r="F250" s="63"/>
      <c r="G250" s="63"/>
      <c r="H250" s="63"/>
      <c r="I250" s="63"/>
      <c r="BR250" s="4"/>
    </row>
    <row r="251" spans="1:70" ht="15.75" customHeight="1">
      <c r="A251" s="63"/>
      <c r="B251" s="63"/>
      <c r="C251" s="63"/>
      <c r="D251" s="63"/>
      <c r="E251" s="63"/>
      <c r="F251" s="63"/>
      <c r="G251" s="63"/>
      <c r="H251" s="63"/>
      <c r="I251" s="63"/>
      <c r="BR251" s="4"/>
    </row>
    <row r="252" spans="1:70" ht="15.75" customHeight="1">
      <c r="A252" s="63"/>
      <c r="B252" s="63"/>
      <c r="C252" s="63"/>
      <c r="D252" s="63"/>
      <c r="E252" s="63"/>
      <c r="F252" s="63"/>
      <c r="G252" s="63"/>
      <c r="H252" s="63"/>
      <c r="I252" s="63"/>
      <c r="BR252" s="4"/>
    </row>
    <row r="253" spans="1:70" ht="15.75" customHeight="1">
      <c r="A253" s="63"/>
      <c r="B253" s="63"/>
      <c r="C253" s="63"/>
      <c r="D253" s="63"/>
      <c r="E253" s="63"/>
      <c r="F253" s="63"/>
      <c r="G253" s="63"/>
      <c r="H253" s="63"/>
      <c r="I253" s="63"/>
      <c r="BR253" s="4"/>
    </row>
    <row r="254" spans="1:70" ht="15.75" customHeight="1">
      <c r="A254" s="63"/>
      <c r="B254" s="63"/>
      <c r="C254" s="63"/>
      <c r="D254" s="63"/>
      <c r="E254" s="63"/>
      <c r="F254" s="63"/>
      <c r="G254" s="63"/>
      <c r="H254" s="63"/>
      <c r="I254" s="63"/>
      <c r="BR254" s="4"/>
    </row>
    <row r="255" spans="1:70" ht="15.75" customHeight="1">
      <c r="A255" s="63"/>
      <c r="B255" s="63"/>
      <c r="C255" s="63"/>
      <c r="D255" s="63"/>
      <c r="E255" s="63"/>
      <c r="F255" s="63"/>
      <c r="G255" s="63"/>
      <c r="H255" s="63"/>
      <c r="I255" s="63"/>
      <c r="BR255" s="4"/>
    </row>
    <row r="256" spans="1:70" ht="15.75" customHeight="1">
      <c r="A256" s="63"/>
      <c r="B256" s="63"/>
      <c r="C256" s="63"/>
      <c r="D256" s="63"/>
      <c r="E256" s="63"/>
      <c r="F256" s="63"/>
      <c r="G256" s="63"/>
      <c r="H256" s="63"/>
      <c r="I256" s="63"/>
      <c r="BR256" s="4"/>
    </row>
    <row r="257" spans="1:70" ht="15.75" customHeight="1">
      <c r="A257" s="63"/>
      <c r="B257" s="63"/>
      <c r="C257" s="63"/>
      <c r="D257" s="63"/>
      <c r="E257" s="63"/>
      <c r="F257" s="63"/>
      <c r="G257" s="63"/>
      <c r="H257" s="63"/>
      <c r="I257" s="63"/>
      <c r="BR257" s="4"/>
    </row>
    <row r="258" spans="1:70" ht="15.75" customHeight="1">
      <c r="A258" s="63"/>
      <c r="B258" s="63"/>
      <c r="C258" s="63"/>
      <c r="D258" s="63"/>
      <c r="E258" s="63"/>
      <c r="F258" s="63"/>
      <c r="G258" s="63"/>
      <c r="H258" s="63"/>
      <c r="I258" s="63"/>
      <c r="BR258" s="4"/>
    </row>
    <row r="259" spans="1:70" ht="15.75" customHeight="1">
      <c r="A259" s="63"/>
      <c r="B259" s="63"/>
      <c r="C259" s="63"/>
      <c r="D259" s="63"/>
      <c r="E259" s="63"/>
      <c r="F259" s="63"/>
      <c r="G259" s="63"/>
      <c r="H259" s="63"/>
      <c r="I259" s="63"/>
      <c r="BR259" s="4"/>
    </row>
    <row r="260" spans="1:70" ht="15.75" customHeight="1">
      <c r="A260" s="63"/>
      <c r="B260" s="63"/>
      <c r="C260" s="63"/>
      <c r="D260" s="63"/>
      <c r="E260" s="63"/>
      <c r="F260" s="63"/>
      <c r="G260" s="63"/>
      <c r="H260" s="63"/>
      <c r="I260" s="63"/>
      <c r="BR260" s="4"/>
    </row>
    <row r="261" spans="1:70" ht="15.75" customHeight="1">
      <c r="A261" s="63"/>
      <c r="B261" s="63"/>
      <c r="C261" s="63"/>
      <c r="D261" s="63"/>
      <c r="E261" s="63"/>
      <c r="F261" s="63"/>
      <c r="G261" s="63"/>
      <c r="H261" s="63"/>
      <c r="I261" s="63"/>
      <c r="BR261" s="4"/>
    </row>
    <row r="262" spans="1:70" ht="15.75" customHeight="1">
      <c r="A262" s="63"/>
      <c r="B262" s="63"/>
      <c r="C262" s="63"/>
      <c r="D262" s="63"/>
      <c r="E262" s="63"/>
      <c r="F262" s="63"/>
      <c r="G262" s="63"/>
      <c r="H262" s="63"/>
      <c r="I262" s="63"/>
      <c r="BR262" s="4"/>
    </row>
    <row r="263" spans="1:70" ht="15.75" customHeight="1">
      <c r="A263" s="63"/>
      <c r="B263" s="63"/>
      <c r="C263" s="63"/>
      <c r="D263" s="63"/>
      <c r="E263" s="63"/>
      <c r="F263" s="63"/>
      <c r="G263" s="63"/>
      <c r="H263" s="63"/>
      <c r="I263" s="63"/>
      <c r="BR263" s="4"/>
    </row>
    <row r="264" spans="1:70" ht="15.75" customHeight="1">
      <c r="A264" s="63"/>
      <c r="B264" s="63"/>
      <c r="C264" s="63"/>
      <c r="D264" s="63"/>
      <c r="E264" s="63"/>
      <c r="F264" s="63"/>
      <c r="G264" s="63"/>
      <c r="H264" s="63"/>
      <c r="I264" s="63"/>
      <c r="BR264" s="4"/>
    </row>
    <row r="265" spans="1:70" ht="15.75" customHeight="1">
      <c r="A265" s="63"/>
      <c r="B265" s="63"/>
      <c r="C265" s="63"/>
      <c r="D265" s="63"/>
      <c r="E265" s="63"/>
      <c r="F265" s="63"/>
      <c r="G265" s="63"/>
      <c r="H265" s="63"/>
      <c r="I265" s="63"/>
      <c r="BR265" s="4"/>
    </row>
    <row r="266" spans="1:70" ht="15.75" customHeight="1">
      <c r="A266" s="63"/>
      <c r="B266" s="63"/>
      <c r="C266" s="63"/>
      <c r="D266" s="63"/>
      <c r="E266" s="63"/>
      <c r="F266" s="63"/>
      <c r="G266" s="63"/>
      <c r="H266" s="63"/>
      <c r="I266" s="63"/>
      <c r="BR266" s="4"/>
    </row>
    <row r="267" spans="1:70" ht="15.75" customHeight="1">
      <c r="A267" s="63"/>
      <c r="B267" s="63"/>
      <c r="C267" s="63"/>
      <c r="D267" s="63"/>
      <c r="E267" s="63"/>
      <c r="F267" s="63"/>
      <c r="G267" s="63"/>
      <c r="H267" s="63"/>
      <c r="I267" s="63"/>
      <c r="BR267" s="4"/>
    </row>
    <row r="268" spans="1:70" ht="15.75" customHeight="1">
      <c r="A268" s="63"/>
      <c r="B268" s="63"/>
      <c r="C268" s="63"/>
      <c r="D268" s="63"/>
      <c r="E268" s="63"/>
      <c r="F268" s="63"/>
      <c r="G268" s="63"/>
      <c r="H268" s="63"/>
      <c r="I268" s="63"/>
      <c r="BR268" s="4"/>
    </row>
    <row r="269" spans="1:70" ht="15.75" customHeight="1">
      <c r="A269" s="63"/>
      <c r="B269" s="63"/>
      <c r="C269" s="63"/>
      <c r="D269" s="63"/>
      <c r="E269" s="63"/>
      <c r="F269" s="63"/>
      <c r="G269" s="63"/>
      <c r="H269" s="63"/>
      <c r="I269" s="63"/>
      <c r="BR269" s="4"/>
    </row>
    <row r="270" spans="1:70" ht="15.75" customHeight="1">
      <c r="A270" s="63"/>
      <c r="B270" s="63"/>
      <c r="C270" s="63"/>
      <c r="D270" s="63"/>
      <c r="E270" s="63"/>
      <c r="F270" s="63"/>
      <c r="G270" s="63"/>
      <c r="H270" s="63"/>
      <c r="I270" s="63"/>
      <c r="BR270" s="4"/>
    </row>
    <row r="271" spans="1:70" ht="15.75" customHeight="1">
      <c r="A271" s="63"/>
      <c r="B271" s="63"/>
      <c r="C271" s="63"/>
      <c r="D271" s="63"/>
      <c r="E271" s="63"/>
      <c r="F271" s="63"/>
      <c r="G271" s="63"/>
      <c r="H271" s="63"/>
      <c r="I271" s="63"/>
      <c r="BR271" s="4"/>
    </row>
    <row r="272" spans="1:70" ht="15.75" customHeight="1">
      <c r="A272" s="63"/>
      <c r="B272" s="63"/>
      <c r="C272" s="63"/>
      <c r="D272" s="63"/>
      <c r="E272" s="63"/>
      <c r="F272" s="63"/>
      <c r="G272" s="63"/>
      <c r="H272" s="63"/>
      <c r="I272" s="63"/>
      <c r="BR272" s="4"/>
    </row>
    <row r="273" spans="1:70" ht="15.75" customHeight="1">
      <c r="A273" s="63"/>
      <c r="B273" s="63"/>
      <c r="C273" s="63"/>
      <c r="D273" s="63"/>
      <c r="E273" s="63"/>
      <c r="F273" s="63"/>
      <c r="G273" s="63"/>
      <c r="H273" s="63"/>
      <c r="I273" s="63"/>
      <c r="BR273" s="4"/>
    </row>
    <row r="274" spans="1:70" ht="15.75" customHeight="1">
      <c r="A274" s="63"/>
      <c r="B274" s="63"/>
      <c r="C274" s="63"/>
      <c r="D274" s="63"/>
      <c r="E274" s="63"/>
      <c r="F274" s="63"/>
      <c r="G274" s="63"/>
      <c r="H274" s="63"/>
      <c r="I274" s="63"/>
      <c r="BR274" s="4"/>
    </row>
    <row r="275" spans="1:70" ht="15.75" customHeight="1">
      <c r="A275" s="63"/>
      <c r="B275" s="63"/>
      <c r="C275" s="63"/>
      <c r="D275" s="63"/>
      <c r="E275" s="63"/>
      <c r="F275" s="63"/>
      <c r="G275" s="63"/>
      <c r="H275" s="63"/>
      <c r="I275" s="63"/>
      <c r="BR275" s="4"/>
    </row>
    <row r="276" spans="1:70" ht="15.75" customHeight="1">
      <c r="A276" s="63"/>
      <c r="B276" s="63"/>
      <c r="C276" s="63"/>
      <c r="D276" s="63"/>
      <c r="E276" s="63"/>
      <c r="F276" s="63"/>
      <c r="G276" s="63"/>
      <c r="H276" s="63"/>
      <c r="I276" s="63"/>
      <c r="BR276" s="4"/>
    </row>
    <row r="277" spans="1:70" ht="15.75" customHeight="1">
      <c r="A277" s="63"/>
      <c r="B277" s="63"/>
      <c r="C277" s="63"/>
      <c r="D277" s="63"/>
      <c r="E277" s="63"/>
      <c r="F277" s="63"/>
      <c r="G277" s="63"/>
      <c r="H277" s="63"/>
      <c r="I277" s="63"/>
      <c r="BR277" s="4"/>
    </row>
    <row r="278" spans="1:70" ht="15.75" customHeight="1">
      <c r="A278" s="63"/>
      <c r="B278" s="63"/>
      <c r="C278" s="63"/>
      <c r="D278" s="63"/>
      <c r="E278" s="63"/>
      <c r="F278" s="63"/>
      <c r="G278" s="63"/>
      <c r="H278" s="63"/>
      <c r="I278" s="63"/>
      <c r="BR278" s="4"/>
    </row>
    <row r="279" spans="1:70" ht="15.75" customHeight="1">
      <c r="A279" s="63"/>
      <c r="B279" s="63"/>
      <c r="C279" s="63"/>
      <c r="D279" s="63"/>
      <c r="E279" s="63"/>
      <c r="F279" s="63"/>
      <c r="G279" s="63"/>
      <c r="H279" s="63"/>
      <c r="I279" s="63"/>
      <c r="BR279" s="4"/>
    </row>
    <row r="280" spans="1:70" ht="15.75" customHeight="1">
      <c r="A280" s="63"/>
      <c r="B280" s="63"/>
      <c r="C280" s="63"/>
      <c r="D280" s="63"/>
      <c r="E280" s="63"/>
      <c r="F280" s="63"/>
      <c r="G280" s="63"/>
      <c r="H280" s="63"/>
      <c r="I280" s="63"/>
      <c r="BR280" s="4"/>
    </row>
    <row r="281" spans="1:70" ht="15.75" customHeight="1">
      <c r="A281" s="63"/>
      <c r="B281" s="63"/>
      <c r="C281" s="63"/>
      <c r="D281" s="63"/>
      <c r="E281" s="63"/>
      <c r="F281" s="63"/>
      <c r="G281" s="63"/>
      <c r="H281" s="63"/>
      <c r="I281" s="63"/>
      <c r="BR281" s="4"/>
    </row>
    <row r="282" spans="1:70" ht="15.75" customHeight="1">
      <c r="A282" s="63"/>
      <c r="B282" s="63"/>
      <c r="C282" s="63"/>
      <c r="D282" s="63"/>
      <c r="E282" s="63"/>
      <c r="F282" s="63"/>
      <c r="G282" s="63"/>
      <c r="H282" s="63"/>
      <c r="I282" s="63"/>
      <c r="BR282" s="4"/>
    </row>
    <row r="283" spans="1:70" ht="15.75" customHeight="1">
      <c r="A283" s="63"/>
      <c r="B283" s="63"/>
      <c r="C283" s="63"/>
      <c r="D283" s="63"/>
      <c r="E283" s="63"/>
      <c r="F283" s="63"/>
      <c r="G283" s="63"/>
      <c r="H283" s="63"/>
      <c r="I283" s="63"/>
      <c r="BR283" s="4"/>
    </row>
    <row r="284" spans="1:70" ht="15.75" customHeight="1">
      <c r="A284" s="63"/>
      <c r="B284" s="63"/>
      <c r="C284" s="63"/>
      <c r="D284" s="63"/>
      <c r="E284" s="63"/>
      <c r="F284" s="63"/>
      <c r="G284" s="63"/>
      <c r="H284" s="63"/>
      <c r="I284" s="63"/>
      <c r="BR284" s="4"/>
    </row>
    <row r="285" spans="1:70" ht="15.75" customHeight="1">
      <c r="A285" s="63"/>
      <c r="B285" s="63"/>
      <c r="C285" s="63"/>
      <c r="D285" s="63"/>
      <c r="E285" s="63"/>
      <c r="F285" s="63"/>
      <c r="G285" s="63"/>
      <c r="H285" s="63"/>
      <c r="I285" s="63"/>
      <c r="BR285" s="4"/>
    </row>
    <row r="286" spans="1:70" ht="15.75" customHeight="1">
      <c r="A286" s="63"/>
      <c r="B286" s="63"/>
      <c r="C286" s="63"/>
      <c r="D286" s="63"/>
      <c r="E286" s="63"/>
      <c r="F286" s="63"/>
      <c r="G286" s="63"/>
      <c r="H286" s="63"/>
      <c r="I286" s="63"/>
      <c r="BR286" s="4"/>
    </row>
    <row r="287" spans="1:70" ht="15.75" customHeight="1">
      <c r="A287" s="63"/>
      <c r="B287" s="63"/>
      <c r="C287" s="63"/>
      <c r="D287" s="63"/>
      <c r="E287" s="63"/>
      <c r="F287" s="63"/>
      <c r="G287" s="63"/>
      <c r="H287" s="63"/>
      <c r="I287" s="63"/>
      <c r="BR287" s="4"/>
    </row>
    <row r="288" spans="1:70" ht="15.75" customHeight="1">
      <c r="A288" s="63"/>
      <c r="B288" s="63"/>
      <c r="C288" s="63"/>
      <c r="D288" s="63"/>
      <c r="E288" s="63"/>
      <c r="F288" s="63"/>
      <c r="G288" s="63"/>
      <c r="H288" s="63"/>
      <c r="I288" s="63"/>
      <c r="BR288" s="4"/>
    </row>
    <row r="289" spans="1:70" ht="15.75" customHeight="1">
      <c r="A289" s="63"/>
      <c r="B289" s="63"/>
      <c r="C289" s="63"/>
      <c r="D289" s="63"/>
      <c r="E289" s="63"/>
      <c r="F289" s="63"/>
      <c r="G289" s="63"/>
      <c r="H289" s="63"/>
      <c r="I289" s="63"/>
      <c r="BR289" s="4"/>
    </row>
    <row r="290" spans="1:70" ht="15.75" customHeight="1">
      <c r="A290" s="63"/>
      <c r="B290" s="63"/>
      <c r="C290" s="63"/>
      <c r="D290" s="63"/>
      <c r="E290" s="63"/>
      <c r="F290" s="63"/>
      <c r="G290" s="63"/>
      <c r="H290" s="63"/>
      <c r="I290" s="63"/>
      <c r="BR290" s="4"/>
    </row>
    <row r="291" spans="1:70" ht="15.75" customHeight="1">
      <c r="A291" s="63"/>
      <c r="B291" s="63"/>
      <c r="C291" s="63"/>
      <c r="D291" s="63"/>
      <c r="E291" s="63"/>
      <c r="F291" s="63"/>
      <c r="G291" s="63"/>
      <c r="H291" s="63"/>
      <c r="I291" s="63"/>
      <c r="BR291" s="4"/>
    </row>
    <row r="292" spans="1:70" ht="15.75" customHeight="1">
      <c r="A292" s="63"/>
      <c r="B292" s="63"/>
      <c r="C292" s="63"/>
      <c r="D292" s="63"/>
      <c r="E292" s="63"/>
      <c r="F292" s="63"/>
      <c r="G292" s="63"/>
      <c r="H292" s="63"/>
      <c r="I292" s="63"/>
      <c r="BR292" s="4"/>
    </row>
    <row r="293" spans="1:70" ht="15.75" customHeight="1">
      <c r="A293" s="63"/>
      <c r="B293" s="63"/>
      <c r="C293" s="63"/>
      <c r="D293" s="63"/>
      <c r="E293" s="63"/>
      <c r="F293" s="63"/>
      <c r="G293" s="63"/>
      <c r="H293" s="63"/>
      <c r="I293" s="63"/>
      <c r="BR293" s="4"/>
    </row>
    <row r="294" spans="1:70" ht="15.75" customHeight="1">
      <c r="A294" s="63"/>
      <c r="B294" s="63"/>
      <c r="C294" s="63"/>
      <c r="D294" s="63"/>
      <c r="E294" s="63"/>
      <c r="F294" s="63"/>
      <c r="G294" s="63"/>
      <c r="H294" s="63"/>
      <c r="I294" s="63"/>
      <c r="BR294" s="4"/>
    </row>
    <row r="295" spans="1:70" ht="15.75" customHeight="1">
      <c r="A295" s="63"/>
      <c r="B295" s="63"/>
      <c r="C295" s="63"/>
      <c r="D295" s="63"/>
      <c r="E295" s="63"/>
      <c r="F295" s="63"/>
      <c r="G295" s="63"/>
      <c r="H295" s="63"/>
      <c r="I295" s="63"/>
      <c r="BR295" s="4"/>
    </row>
    <row r="296" spans="1:70" ht="15.75" customHeight="1">
      <c r="A296" s="63"/>
      <c r="B296" s="63"/>
      <c r="C296" s="63"/>
      <c r="D296" s="63"/>
      <c r="E296" s="63"/>
      <c r="F296" s="63"/>
      <c r="G296" s="63"/>
      <c r="H296" s="63"/>
      <c r="I296" s="63"/>
      <c r="BR296" s="4"/>
    </row>
    <row r="297" spans="1:70" ht="15.75" customHeight="1">
      <c r="A297" s="63"/>
      <c r="B297" s="63"/>
      <c r="C297" s="63"/>
      <c r="D297" s="63"/>
      <c r="E297" s="63"/>
      <c r="F297" s="63"/>
      <c r="G297" s="63"/>
      <c r="H297" s="63"/>
      <c r="I297" s="63"/>
      <c r="BR297" s="4"/>
    </row>
    <row r="298" spans="1:70" ht="15.75" customHeight="1">
      <c r="A298" s="63"/>
      <c r="B298" s="63"/>
      <c r="C298" s="63"/>
      <c r="D298" s="63"/>
      <c r="E298" s="63"/>
      <c r="F298" s="63"/>
      <c r="G298" s="63"/>
      <c r="H298" s="63"/>
      <c r="I298" s="63"/>
      <c r="BR298" s="4"/>
    </row>
    <row r="299" spans="1:70" ht="15.75" customHeight="1">
      <c r="A299" s="63"/>
      <c r="B299" s="63"/>
      <c r="C299" s="63"/>
      <c r="D299" s="63"/>
      <c r="E299" s="63"/>
      <c r="F299" s="63"/>
      <c r="G299" s="63"/>
      <c r="H299" s="63"/>
      <c r="I299" s="63"/>
      <c r="BR299" s="4"/>
    </row>
    <row r="300" spans="1:70" ht="15.75" customHeight="1">
      <c r="A300" s="63"/>
      <c r="B300" s="63"/>
      <c r="C300" s="63"/>
      <c r="D300" s="63"/>
      <c r="E300" s="63"/>
      <c r="F300" s="63"/>
      <c r="G300" s="63"/>
      <c r="H300" s="63"/>
      <c r="I300" s="63"/>
      <c r="BR300" s="4"/>
    </row>
    <row r="301" spans="1:70" ht="15.75" customHeight="1">
      <c r="A301" s="63"/>
      <c r="B301" s="63"/>
      <c r="C301" s="63"/>
      <c r="D301" s="63"/>
      <c r="E301" s="63"/>
      <c r="F301" s="63"/>
      <c r="G301" s="63"/>
      <c r="H301" s="63"/>
      <c r="I301" s="63"/>
      <c r="BR301" s="4"/>
    </row>
    <row r="302" spans="1:70" ht="15.75" customHeight="1">
      <c r="A302" s="63"/>
      <c r="B302" s="63"/>
      <c r="C302" s="63"/>
      <c r="D302" s="63"/>
      <c r="E302" s="63"/>
      <c r="F302" s="63"/>
      <c r="G302" s="63"/>
      <c r="H302" s="63"/>
      <c r="I302" s="63"/>
      <c r="BR302" s="4"/>
    </row>
    <row r="303" spans="1:70" ht="15.75" customHeight="1">
      <c r="A303" s="63"/>
      <c r="B303" s="63"/>
      <c r="C303" s="63"/>
      <c r="D303" s="63"/>
      <c r="E303" s="63"/>
      <c r="F303" s="63"/>
      <c r="G303" s="63"/>
      <c r="H303" s="63"/>
      <c r="I303" s="63"/>
      <c r="BR303" s="4"/>
    </row>
    <row r="304" spans="1:70" ht="15.75" customHeight="1">
      <c r="A304" s="63"/>
      <c r="B304" s="63"/>
      <c r="C304" s="63"/>
      <c r="D304" s="63"/>
      <c r="E304" s="63"/>
      <c r="F304" s="63"/>
      <c r="G304" s="63"/>
      <c r="H304" s="63"/>
      <c r="I304" s="63"/>
      <c r="BR304" s="4"/>
    </row>
    <row r="305" spans="1:70" ht="15.75" customHeight="1">
      <c r="A305" s="63"/>
      <c r="B305" s="63"/>
      <c r="C305" s="63"/>
      <c r="D305" s="63"/>
      <c r="E305" s="63"/>
      <c r="F305" s="63"/>
      <c r="G305" s="63"/>
      <c r="H305" s="63"/>
      <c r="I305" s="63"/>
      <c r="BR305" s="4"/>
    </row>
    <row r="306" spans="1:70" ht="15.75" customHeight="1">
      <c r="A306" s="63"/>
      <c r="B306" s="63"/>
      <c r="C306" s="63"/>
      <c r="D306" s="63"/>
      <c r="E306" s="63"/>
      <c r="F306" s="63"/>
      <c r="G306" s="63"/>
      <c r="H306" s="63"/>
      <c r="I306" s="63"/>
      <c r="BR306" s="4"/>
    </row>
    <row r="307" spans="1:70" ht="15.75" customHeight="1">
      <c r="A307" s="63"/>
      <c r="B307" s="63"/>
      <c r="C307" s="63"/>
      <c r="D307" s="63"/>
      <c r="E307" s="63"/>
      <c r="F307" s="63"/>
      <c r="G307" s="63"/>
      <c r="H307" s="63"/>
      <c r="I307" s="63"/>
      <c r="BR307" s="4"/>
    </row>
    <row r="308" spans="1:70" ht="15.75" customHeight="1">
      <c r="A308" s="63"/>
      <c r="B308" s="63"/>
      <c r="C308" s="63"/>
      <c r="D308" s="63"/>
      <c r="E308" s="63"/>
      <c r="F308" s="63"/>
      <c r="G308" s="63"/>
      <c r="H308" s="63"/>
      <c r="I308" s="63"/>
      <c r="BR308" s="4"/>
    </row>
    <row r="309" spans="1:70" ht="15.75" customHeight="1">
      <c r="A309" s="63"/>
      <c r="B309" s="63"/>
      <c r="C309" s="63"/>
      <c r="D309" s="63"/>
      <c r="E309" s="63"/>
      <c r="F309" s="63"/>
      <c r="G309" s="63"/>
      <c r="H309" s="63"/>
      <c r="I309" s="63"/>
      <c r="BR309" s="4"/>
    </row>
    <row r="310" spans="1:70" ht="15.75" customHeight="1">
      <c r="A310" s="63"/>
      <c r="B310" s="63"/>
      <c r="C310" s="63"/>
      <c r="D310" s="63"/>
      <c r="E310" s="63"/>
      <c r="F310" s="63"/>
      <c r="G310" s="63"/>
      <c r="H310" s="63"/>
      <c r="I310" s="63"/>
      <c r="BR310" s="4"/>
    </row>
    <row r="311" spans="1:70" ht="15.75" customHeight="1">
      <c r="A311" s="63"/>
      <c r="B311" s="63"/>
      <c r="C311" s="63"/>
      <c r="D311" s="63"/>
      <c r="E311" s="63"/>
      <c r="F311" s="63"/>
      <c r="G311" s="63"/>
      <c r="H311" s="63"/>
      <c r="I311" s="63"/>
      <c r="BR311" s="4"/>
    </row>
    <row r="312" spans="1:70" ht="15.75" customHeight="1">
      <c r="A312" s="63"/>
      <c r="B312" s="63"/>
      <c r="C312" s="63"/>
      <c r="D312" s="63"/>
      <c r="E312" s="63"/>
      <c r="F312" s="63"/>
      <c r="G312" s="63"/>
      <c r="H312" s="63"/>
      <c r="I312" s="63"/>
      <c r="BR312" s="4"/>
    </row>
    <row r="313" spans="1:70" ht="15.75" customHeight="1">
      <c r="A313" s="63"/>
      <c r="B313" s="63"/>
      <c r="C313" s="63"/>
      <c r="D313" s="63"/>
      <c r="E313" s="63"/>
      <c r="F313" s="63"/>
      <c r="G313" s="63"/>
      <c r="H313" s="63"/>
      <c r="I313" s="63"/>
      <c r="BR313" s="4"/>
    </row>
    <row r="314" spans="1:70" ht="15.75" customHeight="1">
      <c r="A314" s="63"/>
      <c r="B314" s="63"/>
      <c r="C314" s="63"/>
      <c r="D314" s="63"/>
      <c r="E314" s="63"/>
      <c r="F314" s="63"/>
      <c r="G314" s="63"/>
      <c r="H314" s="63"/>
      <c r="I314" s="63"/>
      <c r="BR314" s="4"/>
    </row>
    <row r="315" spans="1:70" ht="15.75" customHeight="1">
      <c r="A315" s="63"/>
      <c r="B315" s="63"/>
      <c r="C315" s="63"/>
      <c r="D315" s="63"/>
      <c r="E315" s="63"/>
      <c r="F315" s="63"/>
      <c r="G315" s="63"/>
      <c r="H315" s="63"/>
      <c r="I315" s="63"/>
      <c r="BR315" s="4"/>
    </row>
    <row r="316" spans="1:70" ht="15.75" customHeight="1">
      <c r="A316" s="63"/>
      <c r="B316" s="63"/>
      <c r="C316" s="63"/>
      <c r="D316" s="63"/>
      <c r="E316" s="63"/>
      <c r="F316" s="63"/>
      <c r="G316" s="63"/>
      <c r="H316" s="63"/>
      <c r="I316" s="63"/>
      <c r="BR316" s="4"/>
    </row>
    <row r="317" spans="1:70" ht="15.75" customHeight="1">
      <c r="A317" s="63"/>
      <c r="B317" s="63"/>
      <c r="C317" s="63"/>
      <c r="D317" s="63"/>
      <c r="E317" s="63"/>
      <c r="F317" s="63"/>
      <c r="G317" s="63"/>
      <c r="H317" s="63"/>
      <c r="I317" s="63"/>
      <c r="BR317" s="4"/>
    </row>
    <row r="318" spans="1:70" ht="15.75" customHeight="1">
      <c r="A318" s="63"/>
      <c r="B318" s="63"/>
      <c r="C318" s="63"/>
      <c r="D318" s="63"/>
      <c r="E318" s="63"/>
      <c r="F318" s="63"/>
      <c r="G318" s="63"/>
      <c r="H318" s="63"/>
      <c r="I318" s="63"/>
      <c r="BR318" s="4"/>
    </row>
    <row r="319" spans="1:70" ht="15.75" customHeight="1">
      <c r="A319" s="63"/>
      <c r="B319" s="63"/>
      <c r="C319" s="63"/>
      <c r="D319" s="63"/>
      <c r="E319" s="63"/>
      <c r="F319" s="63"/>
      <c r="G319" s="63"/>
      <c r="H319" s="63"/>
      <c r="I319" s="63"/>
      <c r="BR319" s="4"/>
    </row>
    <row r="320" spans="1:70" ht="15.75" customHeight="1">
      <c r="A320" s="63"/>
      <c r="B320" s="63"/>
      <c r="C320" s="63"/>
      <c r="D320" s="63"/>
      <c r="E320" s="63"/>
      <c r="F320" s="63"/>
      <c r="G320" s="63"/>
      <c r="H320" s="63"/>
      <c r="I320" s="63"/>
      <c r="BR320" s="4"/>
    </row>
    <row r="321" spans="1:70" ht="15.75" customHeight="1">
      <c r="A321" s="63"/>
      <c r="B321" s="63"/>
      <c r="C321" s="63"/>
      <c r="D321" s="63"/>
      <c r="E321" s="63"/>
      <c r="F321" s="63"/>
      <c r="G321" s="63"/>
      <c r="H321" s="63"/>
      <c r="I321" s="63"/>
      <c r="BR321" s="4"/>
    </row>
    <row r="322" spans="1:70" ht="15.75" customHeight="1">
      <c r="A322" s="63"/>
      <c r="B322" s="63"/>
      <c r="C322" s="63"/>
      <c r="D322" s="63"/>
      <c r="E322" s="63"/>
      <c r="F322" s="63"/>
      <c r="G322" s="63"/>
      <c r="H322" s="63"/>
      <c r="I322" s="63"/>
      <c r="BR322" s="4"/>
    </row>
    <row r="323" spans="1:70" ht="15.75" customHeight="1">
      <c r="A323" s="63"/>
      <c r="B323" s="63"/>
      <c r="C323" s="63"/>
      <c r="D323" s="63"/>
      <c r="E323" s="63"/>
      <c r="F323" s="63"/>
      <c r="G323" s="63"/>
      <c r="H323" s="63"/>
      <c r="I323" s="63"/>
      <c r="BR323" s="4"/>
    </row>
    <row r="324" spans="1:70" ht="15.75" customHeight="1">
      <c r="A324" s="63"/>
      <c r="B324" s="63"/>
      <c r="C324" s="63"/>
      <c r="D324" s="63"/>
      <c r="E324" s="63"/>
      <c r="F324" s="63"/>
      <c r="G324" s="63"/>
      <c r="H324" s="63"/>
      <c r="I324" s="63"/>
      <c r="BR324" s="4"/>
    </row>
    <row r="325" spans="1:70" ht="15.75" customHeight="1">
      <c r="A325" s="63"/>
      <c r="B325" s="63"/>
      <c r="C325" s="63"/>
      <c r="D325" s="63"/>
      <c r="E325" s="63"/>
      <c r="F325" s="63"/>
      <c r="G325" s="63"/>
      <c r="H325" s="63"/>
      <c r="I325" s="63"/>
      <c r="BR325" s="4"/>
    </row>
    <row r="326" spans="1:70" ht="15.75" customHeight="1">
      <c r="A326" s="63"/>
      <c r="B326" s="63"/>
      <c r="C326" s="63"/>
      <c r="D326" s="63"/>
      <c r="E326" s="63"/>
      <c r="F326" s="63"/>
      <c r="G326" s="63"/>
      <c r="H326" s="63"/>
      <c r="I326" s="63"/>
      <c r="BR326" s="4"/>
    </row>
    <row r="327" spans="1:70" ht="15.75" customHeight="1">
      <c r="A327" s="63"/>
      <c r="B327" s="63"/>
      <c r="C327" s="63"/>
      <c r="D327" s="63"/>
      <c r="E327" s="63"/>
      <c r="F327" s="63"/>
      <c r="G327" s="63"/>
      <c r="H327" s="63"/>
      <c r="I327" s="63"/>
      <c r="BR327" s="4"/>
    </row>
    <row r="328" spans="1:70" ht="15.75" customHeight="1">
      <c r="A328" s="63"/>
      <c r="B328" s="63"/>
      <c r="C328" s="63"/>
      <c r="D328" s="63"/>
      <c r="E328" s="63"/>
      <c r="F328" s="63"/>
      <c r="G328" s="63"/>
      <c r="H328" s="63"/>
      <c r="I328" s="63"/>
      <c r="BR328" s="4"/>
    </row>
    <row r="329" spans="1:70" ht="15.75" customHeight="1">
      <c r="A329" s="63"/>
      <c r="B329" s="63"/>
      <c r="C329" s="63"/>
      <c r="D329" s="63"/>
      <c r="E329" s="63"/>
      <c r="F329" s="63"/>
      <c r="G329" s="63"/>
      <c r="H329" s="63"/>
      <c r="I329" s="63"/>
      <c r="BR329" s="4"/>
    </row>
    <row r="330" spans="1:70" ht="15.75" customHeight="1">
      <c r="A330" s="63"/>
      <c r="B330" s="63"/>
      <c r="C330" s="63"/>
      <c r="D330" s="63"/>
      <c r="E330" s="63"/>
      <c r="F330" s="63"/>
      <c r="G330" s="63"/>
      <c r="H330" s="63"/>
      <c r="I330" s="63"/>
      <c r="BR330" s="4"/>
    </row>
    <row r="331" spans="1:70" ht="15.75" customHeight="1">
      <c r="A331" s="63"/>
      <c r="B331" s="63"/>
      <c r="C331" s="63"/>
      <c r="D331" s="63"/>
      <c r="E331" s="63"/>
      <c r="F331" s="63"/>
      <c r="G331" s="63"/>
      <c r="H331" s="63"/>
      <c r="I331" s="63"/>
      <c r="BR331" s="4"/>
    </row>
    <row r="332" spans="1:70" ht="15.75" customHeight="1">
      <c r="A332" s="63"/>
      <c r="B332" s="63"/>
      <c r="C332" s="63"/>
      <c r="D332" s="63"/>
      <c r="E332" s="63"/>
      <c r="F332" s="63"/>
      <c r="G332" s="63"/>
      <c r="H332" s="63"/>
      <c r="I332" s="63"/>
      <c r="BR332" s="4"/>
    </row>
    <row r="333" spans="1:70" ht="15.75" customHeight="1">
      <c r="A333" s="63"/>
      <c r="B333" s="63"/>
      <c r="C333" s="63"/>
      <c r="D333" s="63"/>
      <c r="E333" s="63"/>
      <c r="F333" s="63"/>
      <c r="G333" s="63"/>
      <c r="H333" s="63"/>
      <c r="I333" s="63"/>
      <c r="BR333" s="4"/>
    </row>
    <row r="334" spans="1:70" ht="15.75" customHeight="1">
      <c r="A334" s="63"/>
      <c r="B334" s="63"/>
      <c r="C334" s="63"/>
      <c r="D334" s="63"/>
      <c r="E334" s="63"/>
      <c r="F334" s="63"/>
      <c r="G334" s="63"/>
      <c r="H334" s="63"/>
      <c r="I334" s="63"/>
      <c r="BR334" s="4"/>
    </row>
    <row r="335" spans="1:70" ht="15.75" customHeight="1">
      <c r="A335" s="63"/>
      <c r="B335" s="63"/>
      <c r="C335" s="63"/>
      <c r="D335" s="63"/>
      <c r="E335" s="63"/>
      <c r="F335" s="63"/>
      <c r="G335" s="63"/>
      <c r="H335" s="63"/>
      <c r="I335" s="63"/>
      <c r="BR335" s="4"/>
    </row>
    <row r="336" spans="1:70" ht="15.75" customHeight="1">
      <c r="A336" s="63"/>
      <c r="B336" s="63"/>
      <c r="C336" s="63"/>
      <c r="D336" s="63"/>
      <c r="E336" s="63"/>
      <c r="F336" s="63"/>
      <c r="G336" s="63"/>
      <c r="H336" s="63"/>
      <c r="I336" s="63"/>
      <c r="BR336" s="4"/>
    </row>
    <row r="337" spans="1:70" ht="15.75" customHeight="1">
      <c r="A337" s="63"/>
      <c r="B337" s="63"/>
      <c r="C337" s="63"/>
      <c r="D337" s="63"/>
      <c r="E337" s="63"/>
      <c r="F337" s="63"/>
      <c r="G337" s="63"/>
      <c r="H337" s="63"/>
      <c r="I337" s="63"/>
      <c r="BR337" s="4"/>
    </row>
    <row r="338" spans="1:70" ht="15.75" customHeight="1">
      <c r="A338" s="63"/>
      <c r="B338" s="63"/>
      <c r="C338" s="63"/>
      <c r="D338" s="63"/>
      <c r="E338" s="63"/>
      <c r="F338" s="63"/>
      <c r="G338" s="63"/>
      <c r="H338" s="63"/>
      <c r="I338" s="63"/>
      <c r="BR338" s="4"/>
    </row>
    <row r="339" spans="1:70" ht="15.75" customHeight="1">
      <c r="A339" s="63"/>
      <c r="B339" s="63"/>
      <c r="C339" s="63"/>
      <c r="D339" s="63"/>
      <c r="E339" s="63"/>
      <c r="F339" s="63"/>
      <c r="G339" s="63"/>
      <c r="H339" s="63"/>
      <c r="I339" s="63"/>
      <c r="BR339" s="4"/>
    </row>
    <row r="340" spans="1:70" ht="15.75" customHeight="1">
      <c r="A340" s="63"/>
      <c r="B340" s="63"/>
      <c r="C340" s="63"/>
      <c r="D340" s="63"/>
      <c r="E340" s="63"/>
      <c r="F340" s="63"/>
      <c r="G340" s="63"/>
      <c r="H340" s="63"/>
      <c r="I340" s="63"/>
      <c r="BR340" s="4"/>
    </row>
    <row r="341" spans="1:70" ht="15.75" customHeight="1">
      <c r="A341" s="63"/>
      <c r="B341" s="63"/>
      <c r="C341" s="63"/>
      <c r="D341" s="63"/>
      <c r="E341" s="63"/>
      <c r="F341" s="63"/>
      <c r="G341" s="63"/>
      <c r="H341" s="63"/>
      <c r="I341" s="63"/>
      <c r="BR341" s="4"/>
    </row>
    <row r="342" spans="1:70" ht="15.75" customHeight="1">
      <c r="A342" s="63"/>
      <c r="B342" s="63"/>
      <c r="C342" s="63"/>
      <c r="D342" s="63"/>
      <c r="E342" s="63"/>
      <c r="F342" s="63"/>
      <c r="G342" s="63"/>
      <c r="H342" s="63"/>
      <c r="I342" s="63"/>
      <c r="BR342" s="4"/>
    </row>
    <row r="343" spans="1:70" ht="15.75" customHeight="1">
      <c r="A343" s="63"/>
      <c r="B343" s="63"/>
      <c r="C343" s="63"/>
      <c r="D343" s="63"/>
      <c r="E343" s="63"/>
      <c r="F343" s="63"/>
      <c r="G343" s="63"/>
      <c r="H343" s="63"/>
      <c r="I343" s="63"/>
      <c r="BR343" s="4"/>
    </row>
    <row r="344" spans="1:70" ht="15.75" customHeight="1">
      <c r="A344" s="63"/>
      <c r="B344" s="63"/>
      <c r="C344" s="63"/>
      <c r="D344" s="63"/>
      <c r="E344" s="63"/>
      <c r="F344" s="63"/>
      <c r="G344" s="63"/>
      <c r="H344" s="63"/>
      <c r="I344" s="63"/>
      <c r="BR344" s="4"/>
    </row>
    <row r="345" spans="1:70" ht="15.75" customHeight="1">
      <c r="A345" s="63"/>
      <c r="B345" s="63"/>
      <c r="C345" s="63"/>
      <c r="D345" s="63"/>
      <c r="E345" s="63"/>
      <c r="F345" s="63"/>
      <c r="G345" s="63"/>
      <c r="H345" s="63"/>
      <c r="I345" s="63"/>
      <c r="BR345" s="4"/>
    </row>
    <row r="346" spans="1:70" ht="15.75" customHeight="1">
      <c r="A346" s="63"/>
      <c r="B346" s="63"/>
      <c r="C346" s="63"/>
      <c r="D346" s="63"/>
      <c r="E346" s="63"/>
      <c r="F346" s="63"/>
      <c r="G346" s="63"/>
      <c r="H346" s="63"/>
      <c r="I346" s="63"/>
      <c r="BR346" s="4"/>
    </row>
    <row r="347" spans="1:70" ht="15.75" customHeight="1">
      <c r="A347" s="63"/>
      <c r="B347" s="63"/>
      <c r="C347" s="63"/>
      <c r="D347" s="63"/>
      <c r="E347" s="63"/>
      <c r="F347" s="63"/>
      <c r="G347" s="63"/>
      <c r="H347" s="63"/>
      <c r="I347" s="63"/>
      <c r="BR347" s="4"/>
    </row>
    <row r="348" spans="1:70" ht="15.75" customHeight="1">
      <c r="A348" s="63"/>
      <c r="B348" s="63"/>
      <c r="C348" s="63"/>
      <c r="D348" s="63"/>
      <c r="E348" s="63"/>
      <c r="F348" s="63"/>
      <c r="G348" s="63"/>
      <c r="H348" s="63"/>
      <c r="I348" s="63"/>
      <c r="BR348" s="4"/>
    </row>
    <row r="349" spans="1:70" ht="15.75" customHeight="1">
      <c r="A349" s="63"/>
      <c r="B349" s="63"/>
      <c r="C349" s="63"/>
      <c r="D349" s="63"/>
      <c r="E349" s="63"/>
      <c r="F349" s="63"/>
      <c r="G349" s="63"/>
      <c r="H349" s="63"/>
      <c r="I349" s="63"/>
      <c r="BR349" s="4"/>
    </row>
    <row r="350" spans="1:70" ht="15.75" customHeight="1">
      <c r="A350" s="63"/>
      <c r="B350" s="63"/>
      <c r="C350" s="63"/>
      <c r="D350" s="63"/>
      <c r="E350" s="63"/>
      <c r="F350" s="63"/>
      <c r="G350" s="63"/>
      <c r="H350" s="63"/>
      <c r="I350" s="63"/>
      <c r="BR350" s="4"/>
    </row>
    <row r="351" spans="1:70" ht="15.75" customHeight="1">
      <c r="A351" s="63"/>
      <c r="B351" s="63"/>
      <c r="C351" s="63"/>
      <c r="D351" s="63"/>
      <c r="E351" s="63"/>
      <c r="F351" s="63"/>
      <c r="G351" s="63"/>
      <c r="H351" s="63"/>
      <c r="I351" s="63"/>
      <c r="BR351" s="4"/>
    </row>
    <row r="352" spans="1:70" ht="15.75" customHeight="1">
      <c r="A352" s="63"/>
      <c r="B352" s="63"/>
      <c r="C352" s="63"/>
      <c r="D352" s="63"/>
      <c r="E352" s="63"/>
      <c r="F352" s="63"/>
      <c r="G352" s="63"/>
      <c r="H352" s="63"/>
      <c r="I352" s="63"/>
      <c r="BR352" s="4"/>
    </row>
    <row r="353" spans="1:70" ht="15.75" customHeight="1">
      <c r="A353" s="63"/>
      <c r="B353" s="63"/>
      <c r="C353" s="63"/>
      <c r="D353" s="63"/>
      <c r="E353" s="63"/>
      <c r="F353" s="63"/>
      <c r="G353" s="63"/>
      <c r="H353" s="63"/>
      <c r="I353" s="63"/>
      <c r="BR353" s="4"/>
    </row>
    <row r="354" spans="1:70" ht="15.75" customHeight="1">
      <c r="A354" s="63"/>
      <c r="B354" s="63"/>
      <c r="C354" s="63"/>
      <c r="D354" s="63"/>
      <c r="E354" s="63"/>
      <c r="F354" s="63"/>
      <c r="G354" s="63"/>
      <c r="H354" s="63"/>
      <c r="I354" s="63"/>
      <c r="BR354" s="4"/>
    </row>
    <row r="355" spans="1:70" ht="15.75" customHeight="1">
      <c r="A355" s="63"/>
      <c r="B355" s="63"/>
      <c r="C355" s="63"/>
      <c r="D355" s="63"/>
      <c r="E355" s="63"/>
      <c r="F355" s="63"/>
      <c r="G355" s="63"/>
      <c r="H355" s="63"/>
      <c r="I355" s="63"/>
      <c r="BR355" s="4"/>
    </row>
    <row r="356" spans="1:70" ht="15.75" customHeight="1">
      <c r="A356" s="63"/>
      <c r="B356" s="63"/>
      <c r="C356" s="63"/>
      <c r="D356" s="63"/>
      <c r="E356" s="63"/>
      <c r="F356" s="63"/>
      <c r="G356" s="63"/>
      <c r="H356" s="63"/>
      <c r="I356" s="63"/>
      <c r="BR356" s="4"/>
    </row>
    <row r="357" spans="1:70" ht="15.75" customHeight="1">
      <c r="A357" s="63"/>
      <c r="B357" s="63"/>
      <c r="C357" s="63"/>
      <c r="D357" s="63"/>
      <c r="E357" s="63"/>
      <c r="F357" s="63"/>
      <c r="G357" s="63"/>
      <c r="H357" s="63"/>
      <c r="I357" s="63"/>
      <c r="BR357" s="4"/>
    </row>
    <row r="358" spans="1:70" ht="15.75" customHeight="1">
      <c r="A358" s="63"/>
      <c r="B358" s="63"/>
      <c r="C358" s="63"/>
      <c r="D358" s="63"/>
      <c r="E358" s="63"/>
      <c r="F358" s="63"/>
      <c r="G358" s="63"/>
      <c r="H358" s="63"/>
      <c r="I358" s="63"/>
      <c r="BR358" s="4"/>
    </row>
    <row r="359" spans="1:70" ht="15.75" customHeight="1">
      <c r="A359" s="63"/>
      <c r="B359" s="63"/>
      <c r="C359" s="63"/>
      <c r="D359" s="63"/>
      <c r="E359" s="63"/>
      <c r="F359" s="63"/>
      <c r="G359" s="63"/>
      <c r="H359" s="63"/>
      <c r="I359" s="63"/>
      <c r="BR359" s="4"/>
    </row>
    <row r="360" spans="1:70" ht="15.75" customHeight="1">
      <c r="A360" s="63"/>
      <c r="B360" s="63"/>
      <c r="C360" s="63"/>
      <c r="D360" s="63"/>
      <c r="E360" s="63"/>
      <c r="F360" s="63"/>
      <c r="G360" s="63"/>
      <c r="H360" s="63"/>
      <c r="I360" s="63"/>
      <c r="BR360" s="4"/>
    </row>
    <row r="361" spans="1:70" ht="15.75" customHeight="1">
      <c r="A361" s="63"/>
      <c r="B361" s="63"/>
      <c r="C361" s="63"/>
      <c r="D361" s="63"/>
      <c r="E361" s="63"/>
      <c r="F361" s="63"/>
      <c r="G361" s="63"/>
      <c r="H361" s="63"/>
      <c r="I361" s="63"/>
      <c r="BR361" s="4"/>
    </row>
    <row r="362" spans="1:70" ht="15.75" customHeight="1">
      <c r="A362" s="63"/>
      <c r="B362" s="63"/>
      <c r="C362" s="63"/>
      <c r="D362" s="63"/>
      <c r="E362" s="63"/>
      <c r="F362" s="63"/>
      <c r="G362" s="63"/>
      <c r="H362" s="63"/>
      <c r="I362" s="63"/>
      <c r="BR362" s="4"/>
    </row>
    <row r="363" spans="1:70" ht="15.75" customHeight="1">
      <c r="A363" s="63"/>
      <c r="B363" s="63"/>
      <c r="C363" s="63"/>
      <c r="D363" s="63"/>
      <c r="E363" s="63"/>
      <c r="F363" s="63"/>
      <c r="G363" s="63"/>
      <c r="H363" s="63"/>
      <c r="I363" s="63"/>
      <c r="BR363" s="4"/>
    </row>
    <row r="364" spans="1:70" ht="15.75" customHeight="1">
      <c r="A364" s="63"/>
      <c r="B364" s="63"/>
      <c r="C364" s="63"/>
      <c r="D364" s="63"/>
      <c r="E364" s="63"/>
      <c r="F364" s="63"/>
      <c r="G364" s="63"/>
      <c r="H364" s="63"/>
      <c r="I364" s="63"/>
      <c r="BR364" s="4"/>
    </row>
    <row r="365" spans="1:70" ht="15.75" customHeight="1">
      <c r="A365" s="63"/>
      <c r="B365" s="63"/>
      <c r="C365" s="63"/>
      <c r="D365" s="63"/>
      <c r="E365" s="63"/>
      <c r="F365" s="63"/>
      <c r="G365" s="63"/>
      <c r="H365" s="63"/>
      <c r="I365" s="63"/>
      <c r="BR365" s="4"/>
    </row>
    <row r="366" spans="1:70" ht="15.75" customHeight="1">
      <c r="A366" s="63"/>
      <c r="B366" s="63"/>
      <c r="C366" s="63"/>
      <c r="D366" s="63"/>
      <c r="E366" s="63"/>
      <c r="F366" s="63"/>
      <c r="G366" s="63"/>
      <c r="H366" s="63"/>
      <c r="I366" s="63"/>
      <c r="BR366" s="4"/>
    </row>
    <row r="367" spans="1:70" ht="15.75" customHeight="1">
      <c r="A367" s="63"/>
      <c r="B367" s="63"/>
      <c r="C367" s="63"/>
      <c r="D367" s="63"/>
      <c r="E367" s="63"/>
      <c r="F367" s="63"/>
      <c r="G367" s="63"/>
      <c r="H367" s="63"/>
      <c r="I367" s="63"/>
      <c r="BR367" s="4"/>
    </row>
    <row r="368" spans="1:70" ht="15.75" customHeight="1">
      <c r="A368" s="63"/>
      <c r="B368" s="63"/>
      <c r="C368" s="63"/>
      <c r="D368" s="63"/>
      <c r="E368" s="63"/>
      <c r="F368" s="63"/>
      <c r="G368" s="63"/>
      <c r="H368" s="63"/>
      <c r="I368" s="63"/>
      <c r="BR368" s="4"/>
    </row>
    <row r="369" spans="1:70" ht="15.75" customHeight="1">
      <c r="A369" s="63"/>
      <c r="B369" s="63"/>
      <c r="C369" s="63"/>
      <c r="D369" s="63"/>
      <c r="E369" s="63"/>
      <c r="F369" s="63"/>
      <c r="G369" s="63"/>
      <c r="H369" s="63"/>
      <c r="I369" s="63"/>
      <c r="BR369" s="4"/>
    </row>
    <row r="370" spans="1:70" ht="15.75" customHeight="1">
      <c r="A370" s="63"/>
      <c r="B370" s="63"/>
      <c r="C370" s="63"/>
      <c r="D370" s="63"/>
      <c r="E370" s="63"/>
      <c r="F370" s="63"/>
      <c r="G370" s="63"/>
      <c r="H370" s="63"/>
      <c r="I370" s="63"/>
      <c r="BR370" s="4"/>
    </row>
    <row r="371" spans="1:70" ht="15.75" customHeight="1">
      <c r="A371" s="63"/>
      <c r="B371" s="63"/>
      <c r="C371" s="63"/>
      <c r="D371" s="63"/>
      <c r="E371" s="63"/>
      <c r="F371" s="63"/>
      <c r="G371" s="63"/>
      <c r="H371" s="63"/>
      <c r="I371" s="63"/>
      <c r="BR371" s="4"/>
    </row>
    <row r="372" spans="1:70" ht="15.75" customHeight="1">
      <c r="A372" s="63"/>
      <c r="B372" s="63"/>
      <c r="C372" s="63"/>
      <c r="D372" s="63"/>
      <c r="E372" s="63"/>
      <c r="F372" s="63"/>
      <c r="G372" s="63"/>
      <c r="H372" s="63"/>
      <c r="I372" s="63"/>
      <c r="BR372" s="4"/>
    </row>
    <row r="373" spans="1:70" ht="15.75" customHeight="1">
      <c r="A373" s="63"/>
      <c r="B373" s="63"/>
      <c r="C373" s="63"/>
      <c r="D373" s="63"/>
      <c r="E373" s="63"/>
      <c r="F373" s="63"/>
      <c r="G373" s="63"/>
      <c r="H373" s="63"/>
      <c r="I373" s="63"/>
      <c r="BR373" s="4"/>
    </row>
    <row r="374" spans="1:70" ht="15.75" customHeight="1">
      <c r="A374" s="63"/>
      <c r="B374" s="63"/>
      <c r="C374" s="63"/>
      <c r="D374" s="63"/>
      <c r="E374" s="63"/>
      <c r="F374" s="63"/>
      <c r="G374" s="63"/>
      <c r="H374" s="63"/>
      <c r="I374" s="63"/>
      <c r="BR374" s="4"/>
    </row>
    <row r="375" spans="1:70" ht="15.75" customHeight="1">
      <c r="A375" s="63"/>
      <c r="B375" s="63"/>
      <c r="C375" s="63"/>
      <c r="D375" s="63"/>
      <c r="E375" s="63"/>
      <c r="F375" s="63"/>
      <c r="G375" s="63"/>
      <c r="H375" s="63"/>
      <c r="I375" s="63"/>
      <c r="BR375" s="4"/>
    </row>
    <row r="376" spans="1:70" ht="15.75" customHeight="1">
      <c r="A376" s="63"/>
      <c r="B376" s="63"/>
      <c r="C376" s="63"/>
      <c r="D376" s="63"/>
      <c r="E376" s="63"/>
      <c r="F376" s="63"/>
      <c r="G376" s="63"/>
      <c r="H376" s="63"/>
      <c r="I376" s="63"/>
      <c r="BR376" s="4"/>
    </row>
    <row r="377" spans="1:70" ht="15.75" customHeight="1">
      <c r="A377" s="63"/>
      <c r="B377" s="63"/>
      <c r="C377" s="63"/>
      <c r="D377" s="63"/>
      <c r="E377" s="63"/>
      <c r="F377" s="63"/>
      <c r="G377" s="63"/>
      <c r="H377" s="63"/>
      <c r="I377" s="63"/>
      <c r="BR377" s="4"/>
    </row>
    <row r="378" spans="1:70" ht="15.75" customHeight="1">
      <c r="A378" s="63"/>
      <c r="B378" s="63"/>
      <c r="C378" s="63"/>
      <c r="D378" s="63"/>
      <c r="E378" s="63"/>
      <c r="F378" s="63"/>
      <c r="G378" s="63"/>
      <c r="H378" s="63"/>
      <c r="I378" s="63"/>
      <c r="BR378" s="4"/>
    </row>
    <row r="379" spans="1:70" ht="15.75" customHeight="1">
      <c r="A379" s="63"/>
      <c r="B379" s="63"/>
      <c r="C379" s="63"/>
      <c r="D379" s="63"/>
      <c r="E379" s="63"/>
      <c r="F379" s="63"/>
      <c r="G379" s="63"/>
      <c r="H379" s="63"/>
      <c r="I379" s="63"/>
      <c r="BR379" s="4"/>
    </row>
    <row r="380" spans="1:70" ht="15.75" customHeight="1">
      <c r="A380" s="63"/>
      <c r="B380" s="63"/>
      <c r="C380" s="63"/>
      <c r="D380" s="63"/>
      <c r="E380" s="63"/>
      <c r="F380" s="63"/>
      <c r="G380" s="63"/>
      <c r="H380" s="63"/>
      <c r="I380" s="63"/>
      <c r="BR380" s="4"/>
    </row>
    <row r="381" spans="1:70" ht="15.75" customHeight="1">
      <c r="A381" s="63"/>
      <c r="B381" s="63"/>
      <c r="C381" s="63"/>
      <c r="D381" s="63"/>
      <c r="E381" s="63"/>
      <c r="F381" s="63"/>
      <c r="G381" s="63"/>
      <c r="H381" s="63"/>
      <c r="I381" s="63"/>
      <c r="BR381" s="4"/>
    </row>
    <row r="382" spans="1:70" ht="15.75" customHeight="1">
      <c r="A382" s="63"/>
      <c r="B382" s="63"/>
      <c r="C382" s="63"/>
      <c r="D382" s="63"/>
      <c r="E382" s="63"/>
      <c r="F382" s="63"/>
      <c r="G382" s="63"/>
      <c r="H382" s="63"/>
      <c r="I382" s="63"/>
      <c r="BR382" s="4"/>
    </row>
    <row r="383" spans="1:70" ht="15.75" customHeight="1">
      <c r="A383" s="63"/>
      <c r="B383" s="63"/>
      <c r="C383" s="63"/>
      <c r="D383" s="63"/>
      <c r="E383" s="63"/>
      <c r="F383" s="63"/>
      <c r="G383" s="63"/>
      <c r="H383" s="63"/>
      <c r="I383" s="63"/>
      <c r="BR383" s="4"/>
    </row>
    <row r="384" spans="1:70" ht="15.75" customHeight="1">
      <c r="A384" s="63"/>
      <c r="B384" s="63"/>
      <c r="C384" s="63"/>
      <c r="D384" s="63"/>
      <c r="E384" s="63"/>
      <c r="F384" s="63"/>
      <c r="G384" s="63"/>
      <c r="H384" s="63"/>
      <c r="I384" s="63"/>
      <c r="BR384" s="4"/>
    </row>
    <row r="385" spans="1:70" ht="15.75" customHeight="1">
      <c r="A385" s="63"/>
      <c r="B385" s="63"/>
      <c r="C385" s="63"/>
      <c r="D385" s="63"/>
      <c r="E385" s="63"/>
      <c r="F385" s="63"/>
      <c r="G385" s="63"/>
      <c r="H385" s="63"/>
      <c r="I385" s="63"/>
      <c r="BR385" s="4"/>
    </row>
    <row r="386" spans="1:70" ht="15.75" customHeight="1">
      <c r="A386" s="63"/>
      <c r="B386" s="63"/>
      <c r="C386" s="63"/>
      <c r="D386" s="63"/>
      <c r="E386" s="63"/>
      <c r="F386" s="63"/>
      <c r="G386" s="63"/>
      <c r="H386" s="63"/>
      <c r="I386" s="63"/>
      <c r="BR386" s="4"/>
    </row>
    <row r="387" spans="1:70" ht="15.75" customHeight="1">
      <c r="A387" s="63"/>
      <c r="B387" s="63"/>
      <c r="C387" s="63"/>
      <c r="D387" s="63"/>
      <c r="E387" s="63"/>
      <c r="F387" s="63"/>
      <c r="G387" s="63"/>
      <c r="H387" s="63"/>
      <c r="I387" s="63"/>
      <c r="BR387" s="4"/>
    </row>
    <row r="388" spans="1:70" ht="15.75" customHeight="1">
      <c r="A388" s="63"/>
      <c r="B388" s="63"/>
      <c r="C388" s="63"/>
      <c r="D388" s="63"/>
      <c r="E388" s="63"/>
      <c r="F388" s="63"/>
      <c r="G388" s="63"/>
      <c r="H388" s="63"/>
      <c r="I388" s="63"/>
      <c r="BR388" s="4"/>
    </row>
    <row r="389" spans="1:70" ht="15.75" customHeight="1">
      <c r="A389" s="63"/>
      <c r="B389" s="63"/>
      <c r="C389" s="63"/>
      <c r="D389" s="63"/>
      <c r="E389" s="63"/>
      <c r="F389" s="63"/>
      <c r="G389" s="63"/>
      <c r="H389" s="63"/>
      <c r="I389" s="63"/>
      <c r="BR389" s="4"/>
    </row>
    <row r="390" spans="1:70" ht="15.75" customHeight="1">
      <c r="A390" s="63"/>
      <c r="B390" s="63"/>
      <c r="C390" s="63"/>
      <c r="D390" s="63"/>
      <c r="E390" s="63"/>
      <c r="F390" s="63"/>
      <c r="G390" s="63"/>
      <c r="H390" s="63"/>
      <c r="I390" s="63"/>
      <c r="BR390" s="4"/>
    </row>
    <row r="391" spans="1:70" ht="15.75" customHeight="1">
      <c r="A391" s="63"/>
      <c r="B391" s="63"/>
      <c r="C391" s="63"/>
      <c r="D391" s="63"/>
      <c r="E391" s="63"/>
      <c r="F391" s="63"/>
      <c r="G391" s="63"/>
      <c r="H391" s="63"/>
      <c r="I391" s="63"/>
      <c r="BR391" s="4"/>
    </row>
    <row r="392" spans="1:70" ht="15.75" customHeight="1">
      <c r="A392" s="63"/>
      <c r="B392" s="63"/>
      <c r="C392" s="63"/>
      <c r="D392" s="63"/>
      <c r="E392" s="63"/>
      <c r="F392" s="63"/>
      <c r="G392" s="63"/>
      <c r="H392" s="63"/>
      <c r="I392" s="63"/>
      <c r="BR392" s="4"/>
    </row>
    <row r="393" spans="1:70" ht="15.75" customHeight="1">
      <c r="A393" s="63"/>
      <c r="B393" s="63"/>
      <c r="C393" s="63"/>
      <c r="D393" s="63"/>
      <c r="E393" s="63"/>
      <c r="F393" s="63"/>
      <c r="G393" s="63"/>
      <c r="H393" s="63"/>
      <c r="I393" s="63"/>
      <c r="BR393" s="4"/>
    </row>
    <row r="394" spans="1:70" ht="15.75" customHeight="1">
      <c r="A394" s="63"/>
      <c r="B394" s="63"/>
      <c r="C394" s="63"/>
      <c r="D394" s="63"/>
      <c r="E394" s="63"/>
      <c r="F394" s="63"/>
      <c r="G394" s="63"/>
      <c r="H394" s="63"/>
      <c r="I394" s="63"/>
      <c r="BR394" s="4"/>
    </row>
    <row r="395" spans="1:70" ht="15.75" customHeight="1">
      <c r="A395" s="63"/>
      <c r="B395" s="63"/>
      <c r="C395" s="63"/>
      <c r="D395" s="63"/>
      <c r="E395" s="63"/>
      <c r="F395" s="63"/>
      <c r="G395" s="63"/>
      <c r="H395" s="63"/>
      <c r="I395" s="63"/>
      <c r="BR395" s="4"/>
    </row>
    <row r="396" spans="1:70" ht="15.75" customHeight="1">
      <c r="A396" s="63"/>
      <c r="B396" s="63"/>
      <c r="C396" s="63"/>
      <c r="D396" s="63"/>
      <c r="E396" s="63"/>
      <c r="F396" s="63"/>
      <c r="G396" s="63"/>
      <c r="H396" s="63"/>
      <c r="I396" s="63"/>
      <c r="BR396" s="4"/>
    </row>
    <row r="397" spans="1:70" ht="15.75" customHeight="1">
      <c r="A397" s="63"/>
      <c r="B397" s="63"/>
      <c r="C397" s="63"/>
      <c r="D397" s="63"/>
      <c r="E397" s="63"/>
      <c r="F397" s="63"/>
      <c r="G397" s="63"/>
      <c r="H397" s="63"/>
      <c r="I397" s="63"/>
      <c r="BR397" s="4"/>
    </row>
    <row r="398" spans="1:70" ht="15.75" customHeight="1">
      <c r="A398" s="63"/>
      <c r="B398" s="63"/>
      <c r="C398" s="63"/>
      <c r="D398" s="63"/>
      <c r="E398" s="63"/>
      <c r="F398" s="63"/>
      <c r="G398" s="63"/>
      <c r="H398" s="63"/>
      <c r="I398" s="63"/>
      <c r="BR398" s="4"/>
    </row>
    <row r="399" spans="1:70" ht="15.75" customHeight="1">
      <c r="A399" s="63"/>
      <c r="B399" s="63"/>
      <c r="C399" s="63"/>
      <c r="D399" s="63"/>
      <c r="E399" s="63"/>
      <c r="F399" s="63"/>
      <c r="G399" s="63"/>
      <c r="H399" s="63"/>
      <c r="I399" s="63"/>
      <c r="BR399" s="4"/>
    </row>
    <row r="400" spans="1:70" ht="15.75" customHeight="1">
      <c r="A400" s="63"/>
      <c r="B400" s="63"/>
      <c r="C400" s="63"/>
      <c r="D400" s="63"/>
      <c r="E400" s="63"/>
      <c r="F400" s="63"/>
      <c r="G400" s="63"/>
      <c r="H400" s="63"/>
      <c r="I400" s="63"/>
      <c r="BR400" s="4"/>
    </row>
    <row r="401" spans="1:70" ht="15.75" customHeight="1">
      <c r="A401" s="63"/>
      <c r="B401" s="63"/>
      <c r="C401" s="63"/>
      <c r="D401" s="63"/>
      <c r="E401" s="63"/>
      <c r="F401" s="63"/>
      <c r="G401" s="63"/>
      <c r="H401" s="63"/>
      <c r="I401" s="63"/>
      <c r="BR401" s="4"/>
    </row>
    <row r="402" spans="1:70" ht="15.75" customHeight="1">
      <c r="A402" s="63"/>
      <c r="B402" s="63"/>
      <c r="C402" s="63"/>
      <c r="D402" s="63"/>
      <c r="E402" s="63"/>
      <c r="F402" s="63"/>
      <c r="G402" s="63"/>
      <c r="H402" s="63"/>
      <c r="I402" s="63"/>
      <c r="BR402" s="4"/>
    </row>
    <row r="403" spans="1:70" ht="15.75" customHeight="1">
      <c r="A403" s="63"/>
      <c r="B403" s="63"/>
      <c r="C403" s="63"/>
      <c r="D403" s="63"/>
      <c r="E403" s="63"/>
      <c r="F403" s="63"/>
      <c r="G403" s="63"/>
      <c r="H403" s="63"/>
      <c r="I403" s="63"/>
      <c r="BR403" s="4"/>
    </row>
    <row r="404" spans="1:70" ht="15.75" customHeight="1">
      <c r="A404" s="63"/>
      <c r="B404" s="63"/>
      <c r="C404" s="63"/>
      <c r="D404" s="63"/>
      <c r="E404" s="63"/>
      <c r="F404" s="63"/>
      <c r="G404" s="63"/>
      <c r="H404" s="63"/>
      <c r="I404" s="63"/>
      <c r="BR404" s="4"/>
    </row>
    <row r="405" spans="1:70" ht="15.75" customHeight="1">
      <c r="A405" s="63"/>
      <c r="B405" s="63"/>
      <c r="C405" s="63"/>
      <c r="D405" s="63"/>
      <c r="E405" s="63"/>
      <c r="F405" s="63"/>
      <c r="G405" s="63"/>
      <c r="H405" s="63"/>
      <c r="I405" s="63"/>
      <c r="BR405" s="4"/>
    </row>
    <row r="406" spans="1:70" ht="15.75" customHeight="1">
      <c r="A406" s="63"/>
      <c r="B406" s="63"/>
      <c r="C406" s="63"/>
      <c r="D406" s="63"/>
      <c r="E406" s="63"/>
      <c r="F406" s="63"/>
      <c r="G406" s="63"/>
      <c r="H406" s="63"/>
      <c r="I406" s="63"/>
      <c r="BR406" s="4"/>
    </row>
    <row r="407" spans="1:70" ht="15.75" customHeight="1">
      <c r="A407" s="63"/>
      <c r="B407" s="63"/>
      <c r="C407" s="63"/>
      <c r="D407" s="63"/>
      <c r="E407" s="63"/>
      <c r="F407" s="63"/>
      <c r="G407" s="63"/>
      <c r="H407" s="63"/>
      <c r="I407" s="63"/>
      <c r="BR407" s="4"/>
    </row>
    <row r="408" spans="1:70" ht="15.75" customHeight="1">
      <c r="A408" s="63"/>
      <c r="B408" s="63"/>
      <c r="C408" s="63"/>
      <c r="D408" s="63"/>
      <c r="E408" s="63"/>
      <c r="F408" s="63"/>
      <c r="G408" s="63"/>
      <c r="H408" s="63"/>
      <c r="I408" s="63"/>
      <c r="BR408" s="4"/>
    </row>
    <row r="409" spans="1:70" ht="15.75" customHeight="1">
      <c r="A409" s="63"/>
      <c r="B409" s="63"/>
      <c r="C409" s="63"/>
      <c r="D409" s="63"/>
      <c r="E409" s="63"/>
      <c r="F409" s="63"/>
      <c r="G409" s="63"/>
      <c r="H409" s="63"/>
      <c r="I409" s="63"/>
      <c r="BR409" s="4"/>
    </row>
    <row r="410" spans="1:70" ht="15.75" customHeight="1">
      <c r="A410" s="63"/>
      <c r="B410" s="63"/>
      <c r="C410" s="63"/>
      <c r="D410" s="63"/>
      <c r="E410" s="63"/>
      <c r="F410" s="63"/>
      <c r="G410" s="63"/>
      <c r="H410" s="63"/>
      <c r="I410" s="63"/>
      <c r="BR410" s="4"/>
    </row>
    <row r="411" spans="1:70" ht="15.75" customHeight="1">
      <c r="A411" s="63"/>
      <c r="B411" s="63"/>
      <c r="C411" s="63"/>
      <c r="D411" s="63"/>
      <c r="E411" s="63"/>
      <c r="F411" s="63"/>
      <c r="G411" s="63"/>
      <c r="H411" s="63"/>
      <c r="I411" s="63"/>
      <c r="BR411" s="4"/>
    </row>
    <row r="412" spans="1:70" ht="15.75" customHeight="1">
      <c r="A412" s="63"/>
      <c r="B412" s="63"/>
      <c r="C412" s="63"/>
      <c r="D412" s="63"/>
      <c r="E412" s="63"/>
      <c r="F412" s="63"/>
      <c r="G412" s="63"/>
      <c r="H412" s="63"/>
      <c r="I412" s="63"/>
      <c r="BR412" s="4"/>
    </row>
    <row r="413" spans="1:70" ht="15.75" customHeight="1">
      <c r="A413" s="63"/>
      <c r="B413" s="63"/>
      <c r="C413" s="63"/>
      <c r="D413" s="63"/>
      <c r="E413" s="63"/>
      <c r="F413" s="63"/>
      <c r="G413" s="63"/>
      <c r="H413" s="63"/>
      <c r="I413" s="63"/>
      <c r="BR413" s="4"/>
    </row>
    <row r="414" spans="1:70" ht="15.75" customHeight="1">
      <c r="A414" s="63"/>
      <c r="B414" s="63"/>
      <c r="C414" s="63"/>
      <c r="D414" s="63"/>
      <c r="E414" s="63"/>
      <c r="F414" s="63"/>
      <c r="G414" s="63"/>
      <c r="H414" s="63"/>
      <c r="I414" s="63"/>
      <c r="BR414" s="4"/>
    </row>
    <row r="415" spans="1:70" ht="15.75" customHeight="1">
      <c r="A415" s="63"/>
      <c r="B415" s="63"/>
      <c r="C415" s="63"/>
      <c r="D415" s="63"/>
      <c r="E415" s="63"/>
      <c r="F415" s="63"/>
      <c r="G415" s="63"/>
      <c r="H415" s="63"/>
      <c r="I415" s="63"/>
      <c r="BR415" s="4"/>
    </row>
    <row r="416" spans="1:70" ht="15.75" customHeight="1">
      <c r="A416" s="63"/>
      <c r="B416" s="63"/>
      <c r="C416" s="63"/>
      <c r="D416" s="63"/>
      <c r="E416" s="63"/>
      <c r="F416" s="63"/>
      <c r="G416" s="63"/>
      <c r="H416" s="63"/>
      <c r="I416" s="63"/>
      <c r="BR416" s="4"/>
    </row>
    <row r="417" spans="1:70" ht="15.75" customHeight="1">
      <c r="A417" s="63"/>
      <c r="B417" s="63"/>
      <c r="C417" s="63"/>
      <c r="D417" s="63"/>
      <c r="E417" s="63"/>
      <c r="F417" s="63"/>
      <c r="G417" s="63"/>
      <c r="H417" s="63"/>
      <c r="I417" s="63"/>
      <c r="BR417" s="4"/>
    </row>
    <row r="418" spans="1:70" ht="15.75" customHeight="1">
      <c r="A418" s="63"/>
      <c r="B418" s="63"/>
      <c r="C418" s="63"/>
      <c r="D418" s="63"/>
      <c r="E418" s="63"/>
      <c r="F418" s="63"/>
      <c r="G418" s="63"/>
      <c r="H418" s="63"/>
      <c r="I418" s="63"/>
      <c r="BR418" s="4"/>
    </row>
    <row r="419" spans="1:70" ht="15.75" customHeight="1">
      <c r="A419" s="63"/>
      <c r="B419" s="63"/>
      <c r="C419" s="63"/>
      <c r="D419" s="63"/>
      <c r="E419" s="63"/>
      <c r="F419" s="63"/>
      <c r="G419" s="63"/>
      <c r="H419" s="63"/>
      <c r="I419" s="63"/>
      <c r="BR419" s="4"/>
    </row>
    <row r="420" spans="1:70" ht="15.75" customHeight="1">
      <c r="A420" s="63"/>
      <c r="B420" s="63"/>
      <c r="C420" s="63"/>
      <c r="D420" s="63"/>
      <c r="E420" s="63"/>
      <c r="F420" s="63"/>
      <c r="G420" s="63"/>
      <c r="H420" s="63"/>
      <c r="I420" s="63"/>
      <c r="BR420" s="4"/>
    </row>
    <row r="421" spans="1:70" ht="15.75" customHeight="1">
      <c r="A421" s="63"/>
      <c r="B421" s="63"/>
      <c r="C421" s="63"/>
      <c r="D421" s="63"/>
      <c r="E421" s="63"/>
      <c r="F421" s="63"/>
      <c r="G421" s="63"/>
      <c r="H421" s="63"/>
      <c r="I421" s="63"/>
      <c r="BR421" s="4"/>
    </row>
    <row r="422" spans="1:70" ht="15.75" customHeight="1">
      <c r="A422" s="63"/>
      <c r="B422" s="63"/>
      <c r="C422" s="63"/>
      <c r="D422" s="63"/>
      <c r="E422" s="63"/>
      <c r="F422" s="63"/>
      <c r="G422" s="63"/>
      <c r="H422" s="63"/>
      <c r="I422" s="63"/>
      <c r="BR422" s="4"/>
    </row>
    <row r="423" spans="1:70" ht="15.75" customHeight="1">
      <c r="A423" s="63"/>
      <c r="B423" s="63"/>
      <c r="C423" s="63"/>
      <c r="D423" s="63"/>
      <c r="E423" s="63"/>
      <c r="F423" s="63"/>
      <c r="G423" s="63"/>
      <c r="H423" s="63"/>
      <c r="I423" s="63"/>
      <c r="BR423" s="4"/>
    </row>
    <row r="424" spans="1:70" ht="15.75" customHeight="1">
      <c r="A424" s="63"/>
      <c r="B424" s="63"/>
      <c r="C424" s="63"/>
      <c r="D424" s="63"/>
      <c r="E424" s="63"/>
      <c r="F424" s="63"/>
      <c r="G424" s="63"/>
      <c r="H424" s="63"/>
      <c r="I424" s="63"/>
      <c r="BR424" s="4"/>
    </row>
    <row r="425" spans="1:70" ht="15.75" customHeight="1">
      <c r="A425" s="63"/>
      <c r="B425" s="63"/>
      <c r="C425" s="63"/>
      <c r="D425" s="63"/>
      <c r="E425" s="63"/>
      <c r="F425" s="63"/>
      <c r="G425" s="63"/>
      <c r="H425" s="63"/>
      <c r="I425" s="63"/>
      <c r="BR425" s="4"/>
    </row>
    <row r="426" spans="1:70" ht="15.75" customHeight="1">
      <c r="A426" s="63"/>
      <c r="B426" s="63"/>
      <c r="C426" s="63"/>
      <c r="D426" s="63"/>
      <c r="E426" s="63"/>
      <c r="F426" s="63"/>
      <c r="G426" s="63"/>
      <c r="H426" s="63"/>
      <c r="I426" s="63"/>
      <c r="BR426" s="4"/>
    </row>
    <row r="427" spans="1:70" ht="15.75" customHeight="1">
      <c r="A427" s="63"/>
      <c r="B427" s="63"/>
      <c r="C427" s="63"/>
      <c r="D427" s="63"/>
      <c r="E427" s="63"/>
      <c r="F427" s="63"/>
      <c r="G427" s="63"/>
      <c r="H427" s="63"/>
      <c r="I427" s="63"/>
      <c r="BR427" s="4"/>
    </row>
    <row r="428" spans="1:70" ht="15.75" customHeight="1">
      <c r="A428" s="63"/>
      <c r="B428" s="63"/>
      <c r="C428" s="63"/>
      <c r="D428" s="63"/>
      <c r="E428" s="63"/>
      <c r="F428" s="63"/>
      <c r="G428" s="63"/>
      <c r="H428" s="63"/>
      <c r="I428" s="63"/>
      <c r="BR428" s="4"/>
    </row>
    <row r="429" spans="1:70" ht="15.75" customHeight="1">
      <c r="A429" s="63"/>
      <c r="B429" s="63"/>
      <c r="C429" s="63"/>
      <c r="D429" s="63"/>
      <c r="E429" s="63"/>
      <c r="F429" s="63"/>
      <c r="G429" s="63"/>
      <c r="H429" s="63"/>
      <c r="I429" s="63"/>
      <c r="BR429" s="4"/>
    </row>
    <row r="430" spans="1:70" ht="15.75" customHeight="1">
      <c r="A430" s="63"/>
      <c r="B430" s="63"/>
      <c r="C430" s="63"/>
      <c r="D430" s="63"/>
      <c r="E430" s="63"/>
      <c r="F430" s="63"/>
      <c r="G430" s="63"/>
      <c r="H430" s="63"/>
      <c r="I430" s="63"/>
      <c r="BR430" s="4"/>
    </row>
    <row r="431" spans="1:70" ht="15.75" customHeight="1">
      <c r="A431" s="63"/>
      <c r="B431" s="63"/>
      <c r="C431" s="63"/>
      <c r="D431" s="63"/>
      <c r="E431" s="63"/>
      <c r="F431" s="63"/>
      <c r="G431" s="63"/>
      <c r="H431" s="63"/>
      <c r="I431" s="63"/>
      <c r="BR431" s="4"/>
    </row>
    <row r="432" spans="1:70" ht="15.75" customHeight="1">
      <c r="A432" s="63"/>
      <c r="B432" s="63"/>
      <c r="C432" s="63"/>
      <c r="D432" s="63"/>
      <c r="E432" s="63"/>
      <c r="F432" s="63"/>
      <c r="G432" s="63"/>
      <c r="H432" s="63"/>
      <c r="I432" s="63"/>
      <c r="BR432" s="4"/>
    </row>
    <row r="433" spans="1:70" ht="15.75" customHeight="1">
      <c r="A433" s="63"/>
      <c r="B433" s="63"/>
      <c r="C433" s="63"/>
      <c r="D433" s="63"/>
      <c r="E433" s="63"/>
      <c r="F433" s="63"/>
      <c r="G433" s="63"/>
      <c r="H433" s="63"/>
      <c r="I433" s="63"/>
      <c r="BR433" s="4"/>
    </row>
    <row r="434" spans="1:70" ht="15.75" customHeight="1">
      <c r="A434" s="63"/>
      <c r="B434" s="63"/>
      <c r="C434" s="63"/>
      <c r="D434" s="63"/>
      <c r="E434" s="63"/>
      <c r="F434" s="63"/>
      <c r="G434" s="63"/>
      <c r="H434" s="63"/>
      <c r="I434" s="63"/>
      <c r="BR434" s="4"/>
    </row>
    <row r="435" spans="1:70" ht="15.75" customHeight="1">
      <c r="A435" s="63"/>
      <c r="B435" s="63"/>
      <c r="C435" s="63"/>
      <c r="D435" s="63"/>
      <c r="E435" s="63"/>
      <c r="F435" s="63"/>
      <c r="G435" s="63"/>
      <c r="H435" s="63"/>
      <c r="I435" s="63"/>
      <c r="BR435" s="4"/>
    </row>
    <row r="436" spans="1:70" ht="15.75" customHeight="1">
      <c r="A436" s="63"/>
      <c r="B436" s="63"/>
      <c r="C436" s="63"/>
      <c r="D436" s="63"/>
      <c r="E436" s="63"/>
      <c r="F436" s="63"/>
      <c r="G436" s="63"/>
      <c r="H436" s="63"/>
      <c r="I436" s="63"/>
      <c r="BR436" s="4"/>
    </row>
    <row r="437" spans="1:70" ht="15.75" customHeight="1">
      <c r="A437" s="63"/>
      <c r="B437" s="63"/>
      <c r="C437" s="63"/>
      <c r="D437" s="63"/>
      <c r="E437" s="63"/>
      <c r="F437" s="63"/>
      <c r="G437" s="63"/>
      <c r="H437" s="63"/>
      <c r="I437" s="63"/>
      <c r="BR437" s="4"/>
    </row>
    <row r="438" spans="1:70" ht="15.75" customHeight="1">
      <c r="A438" s="63"/>
      <c r="B438" s="63"/>
      <c r="C438" s="63"/>
      <c r="D438" s="63"/>
      <c r="E438" s="63"/>
      <c r="F438" s="63"/>
      <c r="G438" s="63"/>
      <c r="H438" s="63"/>
      <c r="I438" s="63"/>
      <c r="BR438" s="4"/>
    </row>
    <row r="439" spans="1:70" ht="15.75" customHeight="1">
      <c r="A439" s="63"/>
      <c r="B439" s="63"/>
      <c r="C439" s="63"/>
      <c r="D439" s="63"/>
      <c r="E439" s="63"/>
      <c r="F439" s="63"/>
      <c r="G439" s="63"/>
      <c r="H439" s="63"/>
      <c r="I439" s="63"/>
      <c r="BR439" s="4"/>
    </row>
    <row r="440" spans="1:70" ht="15.75" customHeight="1">
      <c r="A440" s="63"/>
      <c r="B440" s="63"/>
      <c r="C440" s="63"/>
      <c r="D440" s="63"/>
      <c r="E440" s="63"/>
      <c r="F440" s="63"/>
      <c r="G440" s="63"/>
      <c r="H440" s="63"/>
      <c r="I440" s="63"/>
      <c r="BR440" s="4"/>
    </row>
    <row r="441" spans="1:70" ht="15.75" customHeight="1">
      <c r="A441" s="63"/>
      <c r="B441" s="63"/>
      <c r="C441" s="63"/>
      <c r="D441" s="63"/>
      <c r="E441" s="63"/>
      <c r="F441" s="63"/>
      <c r="G441" s="63"/>
      <c r="H441" s="63"/>
      <c r="I441" s="63"/>
      <c r="BR441" s="4"/>
    </row>
    <row r="442" spans="1:70" ht="15.75" customHeight="1">
      <c r="A442" s="63"/>
      <c r="B442" s="63"/>
      <c r="C442" s="63"/>
      <c r="D442" s="63"/>
      <c r="E442" s="63"/>
      <c r="F442" s="63"/>
      <c r="G442" s="63"/>
      <c r="H442" s="63"/>
      <c r="I442" s="63"/>
      <c r="BR442" s="4"/>
    </row>
    <row r="443" spans="1:70" ht="15.75" customHeight="1">
      <c r="A443" s="63"/>
      <c r="B443" s="63"/>
      <c r="C443" s="63"/>
      <c r="D443" s="63"/>
      <c r="E443" s="63"/>
      <c r="F443" s="63"/>
      <c r="G443" s="63"/>
      <c r="H443" s="63"/>
      <c r="I443" s="63"/>
      <c r="BR443" s="4"/>
    </row>
    <row r="444" spans="1:70" ht="15.75" customHeight="1">
      <c r="A444" s="63"/>
      <c r="B444" s="63"/>
      <c r="C444" s="63"/>
      <c r="D444" s="63"/>
      <c r="E444" s="63"/>
      <c r="F444" s="63"/>
      <c r="G444" s="63"/>
      <c r="H444" s="63"/>
      <c r="I444" s="63"/>
      <c r="BR444" s="4"/>
    </row>
    <row r="445" spans="1:70" ht="15.75" customHeight="1">
      <c r="A445" s="63"/>
      <c r="B445" s="63"/>
      <c r="C445" s="63"/>
      <c r="D445" s="63"/>
      <c r="E445" s="63"/>
      <c r="F445" s="63"/>
      <c r="G445" s="63"/>
      <c r="H445" s="63"/>
      <c r="I445" s="63"/>
      <c r="BR445" s="4"/>
    </row>
    <row r="446" spans="1:70" ht="15.75" customHeight="1">
      <c r="A446" s="63"/>
      <c r="B446" s="63"/>
      <c r="C446" s="63"/>
      <c r="D446" s="63"/>
      <c r="E446" s="63"/>
      <c r="F446" s="63"/>
      <c r="G446" s="63"/>
      <c r="H446" s="63"/>
      <c r="I446" s="63"/>
      <c r="BR446" s="4"/>
    </row>
    <row r="447" spans="1:70" ht="15.75" customHeight="1">
      <c r="A447" s="63"/>
      <c r="B447" s="63"/>
      <c r="C447" s="63"/>
      <c r="D447" s="63"/>
      <c r="E447" s="63"/>
      <c r="F447" s="63"/>
      <c r="G447" s="63"/>
      <c r="H447" s="63"/>
      <c r="I447" s="63"/>
      <c r="BR447" s="4"/>
    </row>
    <row r="448" spans="1:70" ht="15.75" customHeight="1">
      <c r="A448" s="63"/>
      <c r="B448" s="63"/>
      <c r="C448" s="63"/>
      <c r="D448" s="63"/>
      <c r="E448" s="63"/>
      <c r="F448" s="63"/>
      <c r="G448" s="63"/>
      <c r="H448" s="63"/>
      <c r="I448" s="63"/>
      <c r="BR448" s="4"/>
    </row>
    <row r="449" spans="1:70" ht="15.75" customHeight="1">
      <c r="A449" s="63"/>
      <c r="B449" s="63"/>
      <c r="C449" s="63"/>
      <c r="D449" s="63"/>
      <c r="E449" s="63"/>
      <c r="F449" s="63"/>
      <c r="G449" s="63"/>
      <c r="H449" s="63"/>
      <c r="I449" s="63"/>
      <c r="BR449" s="4"/>
    </row>
    <row r="450" spans="1:70" ht="15.75" customHeight="1">
      <c r="A450" s="63"/>
      <c r="B450" s="63"/>
      <c r="C450" s="63"/>
      <c r="D450" s="63"/>
      <c r="E450" s="63"/>
      <c r="F450" s="63"/>
      <c r="G450" s="63"/>
      <c r="H450" s="63"/>
      <c r="I450" s="63"/>
      <c r="BR450" s="4"/>
    </row>
    <row r="451" spans="1:70" ht="15.75" customHeight="1">
      <c r="A451" s="63"/>
      <c r="B451" s="63"/>
      <c r="C451" s="63"/>
      <c r="D451" s="63"/>
      <c r="E451" s="63"/>
      <c r="F451" s="63"/>
      <c r="G451" s="63"/>
      <c r="H451" s="63"/>
      <c r="I451" s="63"/>
      <c r="BR451" s="4"/>
    </row>
    <row r="452" spans="1:70" ht="15.75" customHeight="1">
      <c r="A452" s="63"/>
      <c r="B452" s="63"/>
      <c r="C452" s="63"/>
      <c r="D452" s="63"/>
      <c r="E452" s="63"/>
      <c r="F452" s="63"/>
      <c r="G452" s="63"/>
      <c r="H452" s="63"/>
      <c r="I452" s="63"/>
      <c r="BR452" s="4"/>
    </row>
    <row r="453" spans="1:70" ht="15.75" customHeight="1">
      <c r="A453" s="63"/>
      <c r="B453" s="63"/>
      <c r="C453" s="63"/>
      <c r="D453" s="63"/>
      <c r="E453" s="63"/>
      <c r="F453" s="63"/>
      <c r="G453" s="63"/>
      <c r="H453" s="63"/>
      <c r="I453" s="63"/>
      <c r="BR453" s="4"/>
    </row>
    <row r="454" spans="1:70" ht="15.75" customHeight="1">
      <c r="A454" s="63"/>
      <c r="B454" s="63"/>
      <c r="C454" s="63"/>
      <c r="D454" s="63"/>
      <c r="E454" s="63"/>
      <c r="F454" s="63"/>
      <c r="G454" s="63"/>
      <c r="H454" s="63"/>
      <c r="I454" s="63"/>
      <c r="BR454" s="4"/>
    </row>
    <row r="455" spans="1:70" ht="15.75" customHeight="1">
      <c r="A455" s="63"/>
      <c r="B455" s="63"/>
      <c r="C455" s="63"/>
      <c r="D455" s="63"/>
      <c r="E455" s="63"/>
      <c r="F455" s="63"/>
      <c r="G455" s="63"/>
      <c r="H455" s="63"/>
      <c r="I455" s="63"/>
      <c r="BR455" s="4"/>
    </row>
    <row r="456" spans="1:70" ht="15.75" customHeight="1">
      <c r="A456" s="63"/>
      <c r="B456" s="63"/>
      <c r="C456" s="63"/>
      <c r="D456" s="63"/>
      <c r="E456" s="63"/>
      <c r="F456" s="63"/>
      <c r="G456" s="63"/>
      <c r="H456" s="63"/>
      <c r="I456" s="63"/>
      <c r="BR456" s="4"/>
    </row>
    <row r="457" spans="1:70" ht="15.75" customHeight="1">
      <c r="A457" s="63"/>
      <c r="B457" s="63"/>
      <c r="C457" s="63"/>
      <c r="D457" s="63"/>
      <c r="E457" s="63"/>
      <c r="F457" s="63"/>
      <c r="G457" s="63"/>
      <c r="H457" s="63"/>
      <c r="I457" s="63"/>
      <c r="BR457" s="4"/>
    </row>
    <row r="458" spans="1:70" ht="15.75" customHeight="1">
      <c r="A458" s="63"/>
      <c r="B458" s="63"/>
      <c r="C458" s="63"/>
      <c r="D458" s="63"/>
      <c r="E458" s="63"/>
      <c r="F458" s="63"/>
      <c r="G458" s="63"/>
      <c r="H458" s="63"/>
      <c r="I458" s="63"/>
      <c r="BR458" s="4"/>
    </row>
    <row r="459" spans="1:70" ht="15.75" customHeight="1">
      <c r="A459" s="63"/>
      <c r="B459" s="63"/>
      <c r="C459" s="63"/>
      <c r="D459" s="63"/>
      <c r="E459" s="63"/>
      <c r="F459" s="63"/>
      <c r="G459" s="63"/>
      <c r="H459" s="63"/>
      <c r="I459" s="63"/>
      <c r="BR459" s="4"/>
    </row>
    <row r="460" spans="1:70" ht="15.75" customHeight="1">
      <c r="A460" s="63"/>
      <c r="B460" s="63"/>
      <c r="C460" s="63"/>
      <c r="D460" s="63"/>
      <c r="E460" s="63"/>
      <c r="F460" s="63"/>
      <c r="G460" s="63"/>
      <c r="H460" s="63"/>
      <c r="I460" s="63"/>
      <c r="BR460" s="4"/>
    </row>
    <row r="461" spans="1:70" ht="15.75" customHeight="1">
      <c r="A461" s="63"/>
      <c r="B461" s="63"/>
      <c r="C461" s="63"/>
      <c r="D461" s="63"/>
      <c r="E461" s="63"/>
      <c r="F461" s="63"/>
      <c r="G461" s="63"/>
      <c r="H461" s="63"/>
      <c r="I461" s="63"/>
      <c r="BR461" s="4"/>
    </row>
    <row r="462" spans="1:70" ht="15.75" customHeight="1">
      <c r="A462" s="63"/>
      <c r="B462" s="63"/>
      <c r="C462" s="63"/>
      <c r="D462" s="63"/>
      <c r="E462" s="63"/>
      <c r="F462" s="63"/>
      <c r="G462" s="63"/>
      <c r="H462" s="63"/>
      <c r="I462" s="63"/>
      <c r="BR462" s="4"/>
    </row>
    <row r="463" spans="1:70" ht="15.75" customHeight="1">
      <c r="A463" s="63"/>
      <c r="B463" s="63"/>
      <c r="C463" s="63"/>
      <c r="D463" s="63"/>
      <c r="E463" s="63"/>
      <c r="F463" s="63"/>
      <c r="G463" s="63"/>
      <c r="H463" s="63"/>
      <c r="I463" s="63"/>
      <c r="BR463" s="4"/>
    </row>
    <row r="464" spans="1:70" ht="15.75" customHeight="1">
      <c r="A464" s="63"/>
      <c r="B464" s="63"/>
      <c r="C464" s="63"/>
      <c r="D464" s="63"/>
      <c r="E464" s="63"/>
      <c r="F464" s="63"/>
      <c r="G464" s="63"/>
      <c r="H464" s="63"/>
      <c r="I464" s="63"/>
      <c r="BR464" s="4"/>
    </row>
    <row r="465" spans="1:70" ht="15.75" customHeight="1">
      <c r="A465" s="63"/>
      <c r="B465" s="63"/>
      <c r="C465" s="63"/>
      <c r="D465" s="63"/>
      <c r="E465" s="63"/>
      <c r="F465" s="63"/>
      <c r="G465" s="63"/>
      <c r="H465" s="63"/>
      <c r="I465" s="63"/>
      <c r="BR465" s="4"/>
    </row>
    <row r="466" spans="1:70" ht="15.75" customHeight="1">
      <c r="A466" s="63"/>
      <c r="B466" s="63"/>
      <c r="C466" s="63"/>
      <c r="D466" s="63"/>
      <c r="E466" s="63"/>
      <c r="F466" s="63"/>
      <c r="G466" s="63"/>
      <c r="H466" s="63"/>
      <c r="I466" s="63"/>
      <c r="BR466" s="4"/>
    </row>
    <row r="467" spans="1:70" ht="15.75" customHeight="1">
      <c r="A467" s="63"/>
      <c r="B467" s="63"/>
      <c r="C467" s="63"/>
      <c r="D467" s="63"/>
      <c r="E467" s="63"/>
      <c r="F467" s="63"/>
      <c r="G467" s="63"/>
      <c r="H467" s="63"/>
      <c r="I467" s="63"/>
      <c r="BR467" s="4"/>
    </row>
    <row r="468" spans="1:70" ht="15.75" customHeight="1">
      <c r="A468" s="63"/>
      <c r="B468" s="63"/>
      <c r="C468" s="63"/>
      <c r="D468" s="63"/>
      <c r="E468" s="63"/>
      <c r="F468" s="63"/>
      <c r="G468" s="63"/>
      <c r="H468" s="63"/>
      <c r="I468" s="63"/>
      <c r="BR468" s="4"/>
    </row>
    <row r="469" spans="1:70" ht="15.75" customHeight="1">
      <c r="A469" s="63"/>
      <c r="B469" s="63"/>
      <c r="C469" s="63"/>
      <c r="D469" s="63"/>
      <c r="E469" s="63"/>
      <c r="F469" s="63"/>
      <c r="G469" s="63"/>
      <c r="H469" s="63"/>
      <c r="I469" s="63"/>
      <c r="BR469" s="4"/>
    </row>
    <row r="470" spans="1:70" ht="15.75" customHeight="1">
      <c r="A470" s="63"/>
      <c r="B470" s="63"/>
      <c r="C470" s="63"/>
      <c r="D470" s="63"/>
      <c r="E470" s="63"/>
      <c r="F470" s="63"/>
      <c r="G470" s="63"/>
      <c r="H470" s="63"/>
      <c r="I470" s="63"/>
      <c r="BR470" s="4"/>
    </row>
    <row r="471" spans="1:70" ht="15.75" customHeight="1">
      <c r="A471" s="63"/>
      <c r="B471" s="63"/>
      <c r="C471" s="63"/>
      <c r="D471" s="63"/>
      <c r="E471" s="63"/>
      <c r="F471" s="63"/>
      <c r="G471" s="63"/>
      <c r="H471" s="63"/>
      <c r="I471" s="63"/>
      <c r="BR471" s="4"/>
    </row>
    <row r="472" spans="1:70" ht="15.75" customHeight="1">
      <c r="A472" s="63"/>
      <c r="B472" s="63"/>
      <c r="C472" s="63"/>
      <c r="D472" s="63"/>
      <c r="E472" s="63"/>
      <c r="F472" s="63"/>
      <c r="G472" s="63"/>
      <c r="H472" s="63"/>
      <c r="I472" s="63"/>
      <c r="BR472" s="4"/>
    </row>
    <row r="473" spans="1:70" ht="15.75" customHeight="1">
      <c r="A473" s="63"/>
      <c r="B473" s="63"/>
      <c r="C473" s="63"/>
      <c r="D473" s="63"/>
      <c r="E473" s="63"/>
      <c r="F473" s="63"/>
      <c r="G473" s="63"/>
      <c r="H473" s="63"/>
      <c r="I473" s="63"/>
      <c r="BR473" s="4"/>
    </row>
    <row r="474" spans="1:70" ht="15.75" customHeight="1">
      <c r="A474" s="63"/>
      <c r="B474" s="63"/>
      <c r="C474" s="63"/>
      <c r="D474" s="63"/>
      <c r="E474" s="63"/>
      <c r="F474" s="63"/>
      <c r="G474" s="63"/>
      <c r="H474" s="63"/>
      <c r="I474" s="63"/>
      <c r="BR474" s="4"/>
    </row>
    <row r="475" spans="1:70" ht="15.75" customHeight="1">
      <c r="A475" s="63"/>
      <c r="B475" s="63"/>
      <c r="C475" s="63"/>
      <c r="D475" s="63"/>
      <c r="E475" s="63"/>
      <c r="F475" s="63"/>
      <c r="G475" s="63"/>
      <c r="H475" s="63"/>
      <c r="I475" s="63"/>
      <c r="BR475" s="4"/>
    </row>
    <row r="476" spans="1:70" ht="15.75" customHeight="1">
      <c r="A476" s="63"/>
      <c r="B476" s="63"/>
      <c r="C476" s="63"/>
      <c r="D476" s="63"/>
      <c r="E476" s="63"/>
      <c r="F476" s="63"/>
      <c r="G476" s="63"/>
      <c r="H476" s="63"/>
      <c r="I476" s="63"/>
      <c r="BR476" s="4"/>
    </row>
    <row r="477" spans="1:70" ht="15.75" customHeight="1">
      <c r="A477" s="63"/>
      <c r="B477" s="63"/>
      <c r="C477" s="63"/>
      <c r="D477" s="63"/>
      <c r="E477" s="63"/>
      <c r="F477" s="63"/>
      <c r="G477" s="63"/>
      <c r="H477" s="63"/>
      <c r="I477" s="63"/>
      <c r="BR477" s="4"/>
    </row>
    <row r="478" spans="1:70" ht="15.75" customHeight="1">
      <c r="A478" s="63"/>
      <c r="B478" s="63"/>
      <c r="C478" s="63"/>
      <c r="D478" s="63"/>
      <c r="E478" s="63"/>
      <c r="F478" s="63"/>
      <c r="G478" s="63"/>
      <c r="H478" s="63"/>
      <c r="I478" s="63"/>
      <c r="BR478" s="4"/>
    </row>
    <row r="479" spans="1:70" ht="15.75" customHeight="1">
      <c r="A479" s="63"/>
      <c r="B479" s="63"/>
      <c r="C479" s="63"/>
      <c r="D479" s="63"/>
      <c r="E479" s="63"/>
      <c r="F479" s="63"/>
      <c r="G479" s="63"/>
      <c r="H479" s="63"/>
      <c r="I479" s="63"/>
      <c r="BR479" s="4"/>
    </row>
    <row r="480" spans="1:70" ht="15.75" customHeight="1">
      <c r="A480" s="63"/>
      <c r="B480" s="63"/>
      <c r="C480" s="63"/>
      <c r="D480" s="63"/>
      <c r="E480" s="63"/>
      <c r="F480" s="63"/>
      <c r="G480" s="63"/>
      <c r="H480" s="63"/>
      <c r="I480" s="63"/>
      <c r="BR480" s="4"/>
    </row>
    <row r="481" spans="1:70" ht="15.75" customHeight="1">
      <c r="A481" s="63"/>
      <c r="B481" s="63"/>
      <c r="C481" s="63"/>
      <c r="D481" s="63"/>
      <c r="E481" s="63"/>
      <c r="F481" s="63"/>
      <c r="G481" s="63"/>
      <c r="H481" s="63"/>
      <c r="I481" s="63"/>
      <c r="BR481" s="4"/>
    </row>
    <row r="482" spans="1:70" ht="15.75" customHeight="1">
      <c r="A482" s="63"/>
      <c r="B482" s="63"/>
      <c r="C482" s="63"/>
      <c r="D482" s="63"/>
      <c r="E482" s="63"/>
      <c r="F482" s="63"/>
      <c r="G482" s="63"/>
      <c r="H482" s="63"/>
      <c r="I482" s="63"/>
      <c r="BR482" s="4"/>
    </row>
    <row r="483" spans="1:70" ht="15.75" customHeight="1">
      <c r="A483" s="63"/>
      <c r="B483" s="63"/>
      <c r="C483" s="63"/>
      <c r="D483" s="63"/>
      <c r="E483" s="63"/>
      <c r="F483" s="63"/>
      <c r="G483" s="63"/>
      <c r="H483" s="63"/>
      <c r="I483" s="63"/>
      <c r="BR483" s="4"/>
    </row>
    <row r="484" spans="1:70" ht="15.75" customHeight="1">
      <c r="A484" s="63"/>
      <c r="B484" s="63"/>
      <c r="C484" s="63"/>
      <c r="D484" s="63"/>
      <c r="E484" s="63"/>
      <c r="F484" s="63"/>
      <c r="G484" s="63"/>
      <c r="H484" s="63"/>
      <c r="I484" s="63"/>
      <c r="BR484" s="4"/>
    </row>
    <row r="485" spans="1:70" ht="15.75" customHeight="1">
      <c r="A485" s="63"/>
      <c r="B485" s="63"/>
      <c r="C485" s="63"/>
      <c r="D485" s="63"/>
      <c r="E485" s="63"/>
      <c r="F485" s="63"/>
      <c r="G485" s="63"/>
      <c r="H485" s="63"/>
      <c r="I485" s="63"/>
      <c r="BR485" s="4"/>
    </row>
    <row r="486" spans="1:70" ht="15.75" customHeight="1">
      <c r="A486" s="63"/>
      <c r="B486" s="63"/>
      <c r="C486" s="63"/>
      <c r="D486" s="63"/>
      <c r="E486" s="63"/>
      <c r="F486" s="63"/>
      <c r="G486" s="63"/>
      <c r="H486" s="63"/>
      <c r="I486" s="63"/>
      <c r="BR486" s="4"/>
    </row>
    <row r="487" spans="1:70" ht="15.75" customHeight="1">
      <c r="A487" s="63"/>
      <c r="B487" s="63"/>
      <c r="C487" s="63"/>
      <c r="D487" s="63"/>
      <c r="E487" s="63"/>
      <c r="F487" s="63"/>
      <c r="G487" s="63"/>
      <c r="H487" s="63"/>
      <c r="I487" s="63"/>
      <c r="BR487" s="4"/>
    </row>
    <row r="488" spans="1:70" ht="15.75" customHeight="1">
      <c r="A488" s="63"/>
      <c r="B488" s="63"/>
      <c r="C488" s="63"/>
      <c r="D488" s="63"/>
      <c r="E488" s="63"/>
      <c r="F488" s="63"/>
      <c r="G488" s="63"/>
      <c r="H488" s="63"/>
      <c r="I488" s="63"/>
      <c r="BR488" s="4"/>
    </row>
    <row r="489" spans="1:70" ht="15.75" customHeight="1">
      <c r="A489" s="63"/>
      <c r="B489" s="63"/>
      <c r="C489" s="63"/>
      <c r="D489" s="63"/>
      <c r="E489" s="63"/>
      <c r="F489" s="63"/>
      <c r="G489" s="63"/>
      <c r="H489" s="63"/>
      <c r="I489" s="63"/>
      <c r="BR489" s="4"/>
    </row>
    <row r="490" spans="1:70" ht="15.75" customHeight="1">
      <c r="A490" s="63"/>
      <c r="B490" s="63"/>
      <c r="C490" s="63"/>
      <c r="D490" s="63"/>
      <c r="E490" s="63"/>
      <c r="F490" s="63"/>
      <c r="G490" s="63"/>
      <c r="H490" s="63"/>
      <c r="I490" s="63"/>
      <c r="BR490" s="4"/>
    </row>
    <row r="491" spans="1:70" ht="15.75" customHeight="1">
      <c r="A491" s="63"/>
      <c r="B491" s="63"/>
      <c r="C491" s="63"/>
      <c r="D491" s="63"/>
      <c r="E491" s="63"/>
      <c r="F491" s="63"/>
      <c r="G491" s="63"/>
      <c r="H491" s="63"/>
      <c r="I491" s="63"/>
      <c r="BR491" s="4"/>
    </row>
    <row r="492" spans="1:70" ht="15.75" customHeight="1">
      <c r="A492" s="63"/>
      <c r="B492" s="63"/>
      <c r="C492" s="63"/>
      <c r="D492" s="63"/>
      <c r="E492" s="63"/>
      <c r="F492" s="63"/>
      <c r="G492" s="63"/>
      <c r="H492" s="63"/>
      <c r="I492" s="63"/>
      <c r="BR492" s="4"/>
    </row>
    <row r="493" spans="1:70" ht="15.75" customHeight="1">
      <c r="A493" s="63"/>
      <c r="B493" s="63"/>
      <c r="C493" s="63"/>
      <c r="D493" s="63"/>
      <c r="E493" s="63"/>
      <c r="F493" s="63"/>
      <c r="G493" s="63"/>
      <c r="H493" s="63"/>
      <c r="I493" s="63"/>
      <c r="BR493" s="4"/>
    </row>
    <row r="494" spans="1:70" ht="15.75" customHeight="1">
      <c r="A494" s="63"/>
      <c r="B494" s="63"/>
      <c r="C494" s="63"/>
      <c r="D494" s="63"/>
      <c r="E494" s="63"/>
      <c r="F494" s="63"/>
      <c r="G494" s="63"/>
      <c r="H494" s="63"/>
      <c r="I494" s="63"/>
      <c r="BR494" s="4"/>
    </row>
    <row r="495" spans="1:70" ht="15.75" customHeight="1">
      <c r="A495" s="63"/>
      <c r="B495" s="63"/>
      <c r="C495" s="63"/>
      <c r="D495" s="63"/>
      <c r="E495" s="63"/>
      <c r="F495" s="63"/>
      <c r="G495" s="63"/>
      <c r="H495" s="63"/>
      <c r="I495" s="63"/>
      <c r="BR495" s="4"/>
    </row>
    <row r="496" spans="1:70" ht="15.75" customHeight="1">
      <c r="A496" s="63"/>
      <c r="B496" s="63"/>
      <c r="C496" s="63"/>
      <c r="D496" s="63"/>
      <c r="E496" s="63"/>
      <c r="F496" s="63"/>
      <c r="G496" s="63"/>
      <c r="H496" s="63"/>
      <c r="I496" s="63"/>
      <c r="BR496" s="4"/>
    </row>
    <row r="497" spans="1:70" ht="15.75" customHeight="1">
      <c r="A497" s="63"/>
      <c r="B497" s="63"/>
      <c r="C497" s="63"/>
      <c r="D497" s="63"/>
      <c r="E497" s="63"/>
      <c r="F497" s="63"/>
      <c r="G497" s="63"/>
      <c r="H497" s="63"/>
      <c r="I497" s="63"/>
      <c r="BR497" s="4"/>
    </row>
    <row r="498" spans="1:70" ht="15.75" customHeight="1">
      <c r="A498" s="63"/>
      <c r="B498" s="63"/>
      <c r="C498" s="63"/>
      <c r="D498" s="63"/>
      <c r="E498" s="63"/>
      <c r="F498" s="63"/>
      <c r="G498" s="63"/>
      <c r="H498" s="63"/>
      <c r="I498" s="63"/>
      <c r="BR498" s="4"/>
    </row>
    <row r="499" spans="1:70" ht="15.75" customHeight="1">
      <c r="A499" s="63"/>
      <c r="B499" s="63"/>
      <c r="C499" s="63"/>
      <c r="D499" s="63"/>
      <c r="E499" s="63"/>
      <c r="F499" s="63"/>
      <c r="G499" s="63"/>
      <c r="H499" s="63"/>
      <c r="I499" s="63"/>
      <c r="BR499" s="4"/>
    </row>
    <row r="500" spans="1:70" ht="15.75" customHeight="1">
      <c r="A500" s="63"/>
      <c r="B500" s="63"/>
      <c r="C500" s="63"/>
      <c r="D500" s="63"/>
      <c r="E500" s="63"/>
      <c r="F500" s="63"/>
      <c r="G500" s="63"/>
      <c r="H500" s="63"/>
      <c r="I500" s="63"/>
      <c r="BR500" s="4"/>
    </row>
    <row r="501" spans="1:70" ht="15.75" customHeight="1">
      <c r="A501" s="63"/>
      <c r="B501" s="63"/>
      <c r="C501" s="63"/>
      <c r="D501" s="63"/>
      <c r="E501" s="63"/>
      <c r="F501" s="63"/>
      <c r="G501" s="63"/>
      <c r="H501" s="63"/>
      <c r="I501" s="63"/>
      <c r="BR501" s="4"/>
    </row>
    <row r="502" spans="1:70" ht="15.75" customHeight="1">
      <c r="A502" s="63"/>
      <c r="B502" s="63"/>
      <c r="C502" s="63"/>
      <c r="D502" s="63"/>
      <c r="E502" s="63"/>
      <c r="F502" s="63"/>
      <c r="G502" s="63"/>
      <c r="H502" s="63"/>
      <c r="I502" s="63"/>
      <c r="BR502" s="4"/>
    </row>
    <row r="503" spans="1:70" ht="15.75" customHeight="1">
      <c r="A503" s="63"/>
      <c r="B503" s="63"/>
      <c r="C503" s="63"/>
      <c r="D503" s="63"/>
      <c r="E503" s="63"/>
      <c r="F503" s="63"/>
      <c r="G503" s="63"/>
      <c r="H503" s="63"/>
      <c r="I503" s="63"/>
      <c r="BR503" s="4"/>
    </row>
    <row r="504" spans="1:70" ht="15.75" customHeight="1">
      <c r="A504" s="63"/>
      <c r="B504" s="63"/>
      <c r="C504" s="63"/>
      <c r="D504" s="63"/>
      <c r="E504" s="63"/>
      <c r="F504" s="63"/>
      <c r="G504" s="63"/>
      <c r="H504" s="63"/>
      <c r="I504" s="63"/>
      <c r="BR504" s="4"/>
    </row>
    <row r="505" spans="1:70" ht="15.75" customHeight="1">
      <c r="A505" s="63"/>
      <c r="B505" s="63"/>
      <c r="C505" s="63"/>
      <c r="D505" s="63"/>
      <c r="E505" s="63"/>
      <c r="F505" s="63"/>
      <c r="G505" s="63"/>
      <c r="H505" s="63"/>
      <c r="I505" s="63"/>
      <c r="BR505" s="4"/>
    </row>
    <row r="506" spans="1:70" ht="15.75" customHeight="1">
      <c r="A506" s="63"/>
      <c r="B506" s="63"/>
      <c r="C506" s="63"/>
      <c r="D506" s="63"/>
      <c r="E506" s="63"/>
      <c r="F506" s="63"/>
      <c r="G506" s="63"/>
      <c r="H506" s="63"/>
      <c r="I506" s="63"/>
      <c r="BR506" s="4"/>
    </row>
    <row r="507" spans="1:70" ht="15.75" customHeight="1">
      <c r="A507" s="63"/>
      <c r="B507" s="63"/>
      <c r="C507" s="63"/>
      <c r="D507" s="63"/>
      <c r="E507" s="63"/>
      <c r="F507" s="63"/>
      <c r="G507" s="63"/>
      <c r="H507" s="63"/>
      <c r="I507" s="63"/>
      <c r="BR507" s="4"/>
    </row>
    <row r="508" spans="1:70" ht="15.75" customHeight="1">
      <c r="A508" s="63"/>
      <c r="B508" s="63"/>
      <c r="C508" s="63"/>
      <c r="D508" s="63"/>
      <c r="E508" s="63"/>
      <c r="F508" s="63"/>
      <c r="G508" s="63"/>
      <c r="H508" s="63"/>
      <c r="I508" s="63"/>
      <c r="BR508" s="4"/>
    </row>
    <row r="509" spans="1:70" ht="15.75" customHeight="1">
      <c r="A509" s="63"/>
      <c r="B509" s="63"/>
      <c r="C509" s="63"/>
      <c r="D509" s="63"/>
      <c r="E509" s="63"/>
      <c r="F509" s="63"/>
      <c r="G509" s="63"/>
      <c r="H509" s="63"/>
      <c r="I509" s="63"/>
      <c r="BR509" s="4"/>
    </row>
    <row r="510" spans="1:70" ht="15.75" customHeight="1">
      <c r="A510" s="63"/>
      <c r="B510" s="63"/>
      <c r="C510" s="63"/>
      <c r="D510" s="63"/>
      <c r="E510" s="63"/>
      <c r="F510" s="63"/>
      <c r="G510" s="63"/>
      <c r="H510" s="63"/>
      <c r="I510" s="63"/>
      <c r="BR510" s="4"/>
    </row>
    <row r="511" spans="1:70" ht="15.75" customHeight="1">
      <c r="A511" s="63"/>
      <c r="B511" s="63"/>
      <c r="C511" s="63"/>
      <c r="D511" s="63"/>
      <c r="E511" s="63"/>
      <c r="F511" s="63"/>
      <c r="G511" s="63"/>
      <c r="H511" s="63"/>
      <c r="I511" s="63"/>
      <c r="BR511" s="4"/>
    </row>
    <row r="512" spans="1:70" ht="15.75" customHeight="1">
      <c r="A512" s="63"/>
      <c r="B512" s="63"/>
      <c r="C512" s="63"/>
      <c r="D512" s="63"/>
      <c r="E512" s="63"/>
      <c r="F512" s="63"/>
      <c r="G512" s="63"/>
      <c r="H512" s="63"/>
      <c r="I512" s="63"/>
      <c r="BR512" s="4"/>
    </row>
    <row r="513" spans="1:70" ht="15.75" customHeight="1">
      <c r="A513" s="63"/>
      <c r="B513" s="63"/>
      <c r="C513" s="63"/>
      <c r="D513" s="63"/>
      <c r="E513" s="63"/>
      <c r="F513" s="63"/>
      <c r="G513" s="63"/>
      <c r="H513" s="63"/>
      <c r="I513" s="63"/>
      <c r="BR513" s="4"/>
    </row>
    <row r="514" spans="1:70" ht="15.75" customHeight="1">
      <c r="A514" s="63"/>
      <c r="B514" s="63"/>
      <c r="C514" s="63"/>
      <c r="D514" s="63"/>
      <c r="E514" s="63"/>
      <c r="F514" s="63"/>
      <c r="G514" s="63"/>
      <c r="H514" s="63"/>
      <c r="I514" s="63"/>
      <c r="BR514" s="4"/>
    </row>
    <row r="515" spans="1:70" ht="15.75" customHeight="1">
      <c r="A515" s="63"/>
      <c r="B515" s="63"/>
      <c r="C515" s="63"/>
      <c r="D515" s="63"/>
      <c r="E515" s="63"/>
      <c r="F515" s="63"/>
      <c r="G515" s="63"/>
      <c r="H515" s="63"/>
      <c r="I515" s="63"/>
      <c r="BR515" s="4"/>
    </row>
    <row r="516" spans="1:70" ht="15.75" customHeight="1">
      <c r="A516" s="63"/>
      <c r="B516" s="63"/>
      <c r="C516" s="63"/>
      <c r="D516" s="63"/>
      <c r="E516" s="63"/>
      <c r="F516" s="63"/>
      <c r="G516" s="63"/>
      <c r="H516" s="63"/>
      <c r="I516" s="63"/>
      <c r="BR516" s="4"/>
    </row>
    <row r="517" spans="1:70" ht="15.75" customHeight="1">
      <c r="A517" s="63"/>
      <c r="B517" s="63"/>
      <c r="C517" s="63"/>
      <c r="D517" s="63"/>
      <c r="E517" s="63"/>
      <c r="F517" s="63"/>
      <c r="G517" s="63"/>
      <c r="H517" s="63"/>
      <c r="I517" s="63"/>
      <c r="BR517" s="4"/>
    </row>
    <row r="518" spans="1:70" ht="15.75" customHeight="1">
      <c r="A518" s="63"/>
      <c r="B518" s="63"/>
      <c r="C518" s="63"/>
      <c r="D518" s="63"/>
      <c r="E518" s="63"/>
      <c r="F518" s="63"/>
      <c r="G518" s="63"/>
      <c r="H518" s="63"/>
      <c r="I518" s="63"/>
      <c r="BR518" s="4"/>
    </row>
    <row r="519" spans="1:70" ht="15.75" customHeight="1">
      <c r="A519" s="63"/>
      <c r="B519" s="63"/>
      <c r="C519" s="63"/>
      <c r="D519" s="63"/>
      <c r="E519" s="63"/>
      <c r="F519" s="63"/>
      <c r="G519" s="63"/>
      <c r="H519" s="63"/>
      <c r="I519" s="63"/>
      <c r="BR519" s="4"/>
    </row>
    <row r="520" spans="1:70" ht="15.75" customHeight="1">
      <c r="A520" s="63"/>
      <c r="B520" s="63"/>
      <c r="C520" s="63"/>
      <c r="D520" s="63"/>
      <c r="E520" s="63"/>
      <c r="F520" s="63"/>
      <c r="G520" s="63"/>
      <c r="H520" s="63"/>
      <c r="I520" s="63"/>
      <c r="BR520" s="4"/>
    </row>
    <row r="521" spans="1:70" ht="15.75" customHeight="1">
      <c r="A521" s="63"/>
      <c r="B521" s="63"/>
      <c r="C521" s="63"/>
      <c r="D521" s="63"/>
      <c r="E521" s="63"/>
      <c r="F521" s="63"/>
      <c r="G521" s="63"/>
      <c r="H521" s="63"/>
      <c r="I521" s="63"/>
      <c r="BR521" s="4"/>
    </row>
    <row r="522" spans="1:70" ht="15.75" customHeight="1">
      <c r="A522" s="63"/>
      <c r="B522" s="63"/>
      <c r="C522" s="63"/>
      <c r="D522" s="63"/>
      <c r="E522" s="63"/>
      <c r="F522" s="63"/>
      <c r="G522" s="63"/>
      <c r="H522" s="63"/>
      <c r="I522" s="63"/>
      <c r="BR522" s="4"/>
    </row>
    <row r="523" spans="1:70" ht="15.75" customHeight="1">
      <c r="A523" s="63"/>
      <c r="B523" s="63"/>
      <c r="C523" s="63"/>
      <c r="D523" s="63"/>
      <c r="E523" s="63"/>
      <c r="F523" s="63"/>
      <c r="G523" s="63"/>
      <c r="H523" s="63"/>
      <c r="I523" s="63"/>
      <c r="BR523" s="4"/>
    </row>
    <row r="524" spans="1:70" ht="15.75" customHeight="1">
      <c r="A524" s="63"/>
      <c r="B524" s="63"/>
      <c r="C524" s="63"/>
      <c r="D524" s="63"/>
      <c r="E524" s="63"/>
      <c r="F524" s="63"/>
      <c r="G524" s="63"/>
      <c r="H524" s="63"/>
      <c r="I524" s="63"/>
      <c r="BR524" s="4"/>
    </row>
    <row r="525" spans="1:70" ht="15.75" customHeight="1">
      <c r="A525" s="63"/>
      <c r="B525" s="63"/>
      <c r="C525" s="63"/>
      <c r="D525" s="63"/>
      <c r="E525" s="63"/>
      <c r="F525" s="63"/>
      <c r="G525" s="63"/>
      <c r="H525" s="63"/>
      <c r="I525" s="63"/>
      <c r="BR525" s="4"/>
    </row>
    <row r="526" spans="1:70" ht="15.75" customHeight="1">
      <c r="A526" s="63"/>
      <c r="B526" s="63"/>
      <c r="C526" s="63"/>
      <c r="D526" s="63"/>
      <c r="E526" s="63"/>
      <c r="F526" s="63"/>
      <c r="G526" s="63"/>
      <c r="H526" s="63"/>
      <c r="I526" s="63"/>
      <c r="BR526" s="4"/>
    </row>
    <row r="527" spans="1:70" ht="15.75" customHeight="1">
      <c r="A527" s="63"/>
      <c r="B527" s="63"/>
      <c r="C527" s="63"/>
      <c r="D527" s="63"/>
      <c r="E527" s="63"/>
      <c r="F527" s="63"/>
      <c r="G527" s="63"/>
      <c r="H527" s="63"/>
      <c r="I527" s="63"/>
      <c r="BR527" s="4"/>
    </row>
    <row r="528" spans="1:70" ht="15.75" customHeight="1">
      <c r="A528" s="63"/>
      <c r="B528" s="63"/>
      <c r="C528" s="63"/>
      <c r="D528" s="63"/>
      <c r="E528" s="63"/>
      <c r="F528" s="63"/>
      <c r="G528" s="63"/>
      <c r="H528" s="63"/>
      <c r="I528" s="63"/>
      <c r="BR528" s="4"/>
    </row>
    <row r="529" spans="1:70" ht="15.75" customHeight="1">
      <c r="A529" s="63"/>
      <c r="B529" s="63"/>
      <c r="C529" s="63"/>
      <c r="D529" s="63"/>
      <c r="E529" s="63"/>
      <c r="F529" s="63"/>
      <c r="G529" s="63"/>
      <c r="H529" s="63"/>
      <c r="I529" s="63"/>
      <c r="BR529" s="4"/>
    </row>
    <row r="530" spans="1:70" ht="15.75" customHeight="1">
      <c r="A530" s="63"/>
      <c r="B530" s="63"/>
      <c r="C530" s="63"/>
      <c r="D530" s="63"/>
      <c r="E530" s="63"/>
      <c r="F530" s="63"/>
      <c r="G530" s="63"/>
      <c r="H530" s="63"/>
      <c r="I530" s="63"/>
      <c r="BR530" s="4"/>
    </row>
    <row r="531" spans="1:70" ht="15.75" customHeight="1">
      <c r="A531" s="63"/>
      <c r="B531" s="63"/>
      <c r="C531" s="63"/>
      <c r="D531" s="63"/>
      <c r="E531" s="63"/>
      <c r="F531" s="63"/>
      <c r="G531" s="63"/>
      <c r="H531" s="63"/>
      <c r="I531" s="63"/>
      <c r="BR531" s="4"/>
    </row>
    <row r="532" spans="1:70" ht="15.75" customHeight="1">
      <c r="A532" s="63"/>
      <c r="B532" s="63"/>
      <c r="C532" s="63"/>
      <c r="D532" s="63"/>
      <c r="E532" s="63"/>
      <c r="F532" s="63"/>
      <c r="G532" s="63"/>
      <c r="H532" s="63"/>
      <c r="I532" s="63"/>
      <c r="BR532" s="4"/>
    </row>
    <row r="533" spans="1:70" ht="15.75" customHeight="1">
      <c r="A533" s="63"/>
      <c r="B533" s="63"/>
      <c r="C533" s="63"/>
      <c r="D533" s="63"/>
      <c r="E533" s="63"/>
      <c r="F533" s="63"/>
      <c r="G533" s="63"/>
      <c r="H533" s="63"/>
      <c r="I533" s="63"/>
      <c r="BR533" s="4"/>
    </row>
    <row r="534" spans="1:70" ht="15.75" customHeight="1">
      <c r="A534" s="63"/>
      <c r="B534" s="63"/>
      <c r="C534" s="63"/>
      <c r="D534" s="63"/>
      <c r="E534" s="63"/>
      <c r="F534" s="63"/>
      <c r="G534" s="63"/>
      <c r="H534" s="63"/>
      <c r="I534" s="63"/>
      <c r="BR534" s="4"/>
    </row>
    <row r="535" spans="1:70" ht="15.75" customHeight="1">
      <c r="A535" s="63"/>
      <c r="B535" s="63"/>
      <c r="C535" s="63"/>
      <c r="D535" s="63"/>
      <c r="E535" s="63"/>
      <c r="F535" s="63"/>
      <c r="G535" s="63"/>
      <c r="H535" s="63"/>
      <c r="I535" s="63"/>
      <c r="BR535" s="4"/>
    </row>
    <row r="536" spans="1:70" ht="15.75" customHeight="1">
      <c r="A536" s="63"/>
      <c r="B536" s="63"/>
      <c r="C536" s="63"/>
      <c r="D536" s="63"/>
      <c r="E536" s="63"/>
      <c r="F536" s="63"/>
      <c r="G536" s="63"/>
      <c r="H536" s="63"/>
      <c r="I536" s="63"/>
      <c r="BR536" s="4"/>
    </row>
    <row r="537" spans="1:70" ht="15.75" customHeight="1">
      <c r="A537" s="63"/>
      <c r="B537" s="63"/>
      <c r="C537" s="63"/>
      <c r="D537" s="63"/>
      <c r="E537" s="63"/>
      <c r="F537" s="63"/>
      <c r="G537" s="63"/>
      <c r="H537" s="63"/>
      <c r="I537" s="63"/>
      <c r="BR537" s="4"/>
    </row>
    <row r="538" spans="1:70" ht="15.75" customHeight="1">
      <c r="A538" s="63"/>
      <c r="B538" s="63"/>
      <c r="C538" s="63"/>
      <c r="D538" s="63"/>
      <c r="E538" s="63"/>
      <c r="F538" s="63"/>
      <c r="G538" s="63"/>
      <c r="H538" s="63"/>
      <c r="I538" s="63"/>
      <c r="BR538" s="4"/>
    </row>
    <row r="539" spans="1:70" ht="15.75" customHeight="1">
      <c r="A539" s="63"/>
      <c r="B539" s="63"/>
      <c r="C539" s="63"/>
      <c r="D539" s="63"/>
      <c r="E539" s="63"/>
      <c r="F539" s="63"/>
      <c r="G539" s="63"/>
      <c r="H539" s="63"/>
      <c r="I539" s="63"/>
      <c r="BR539" s="4"/>
    </row>
    <row r="540" spans="1:70" ht="15.75" customHeight="1">
      <c r="A540" s="63"/>
      <c r="B540" s="63"/>
      <c r="C540" s="63"/>
      <c r="D540" s="63"/>
      <c r="E540" s="63"/>
      <c r="F540" s="63"/>
      <c r="G540" s="63"/>
      <c r="H540" s="63"/>
      <c r="I540" s="63"/>
      <c r="BR540" s="4"/>
    </row>
    <row r="541" spans="1:70" ht="15.75" customHeight="1">
      <c r="A541" s="63"/>
      <c r="B541" s="63"/>
      <c r="C541" s="63"/>
      <c r="D541" s="63"/>
      <c r="E541" s="63"/>
      <c r="F541" s="63"/>
      <c r="G541" s="63"/>
      <c r="H541" s="63"/>
      <c r="I541" s="63"/>
      <c r="BR541" s="4"/>
    </row>
    <row r="542" spans="1:70" ht="15.75" customHeight="1">
      <c r="A542" s="63"/>
      <c r="B542" s="63"/>
      <c r="C542" s="63"/>
      <c r="D542" s="63"/>
      <c r="E542" s="63"/>
      <c r="F542" s="63"/>
      <c r="G542" s="63"/>
      <c r="H542" s="63"/>
      <c r="I542" s="63"/>
      <c r="BR542" s="4"/>
    </row>
    <row r="543" spans="1:70" ht="15.75" customHeight="1">
      <c r="A543" s="63"/>
      <c r="B543" s="63"/>
      <c r="C543" s="63"/>
      <c r="D543" s="63"/>
      <c r="E543" s="63"/>
      <c r="F543" s="63"/>
      <c r="G543" s="63"/>
      <c r="H543" s="63"/>
      <c r="I543" s="63"/>
      <c r="BR543" s="4"/>
    </row>
    <row r="544" spans="1:70" ht="15.75" customHeight="1">
      <c r="A544" s="63"/>
      <c r="B544" s="63"/>
      <c r="C544" s="63"/>
      <c r="D544" s="63"/>
      <c r="E544" s="63"/>
      <c r="F544" s="63"/>
      <c r="G544" s="63"/>
      <c r="H544" s="63"/>
      <c r="I544" s="63"/>
      <c r="BR544" s="4"/>
    </row>
    <row r="545" spans="1:70" ht="15.75" customHeight="1">
      <c r="A545" s="63"/>
      <c r="B545" s="63"/>
      <c r="C545" s="63"/>
      <c r="D545" s="63"/>
      <c r="E545" s="63"/>
      <c r="F545" s="63"/>
      <c r="G545" s="63"/>
      <c r="H545" s="63"/>
      <c r="I545" s="63"/>
      <c r="BR545" s="4"/>
    </row>
    <row r="546" spans="1:70" ht="15.75" customHeight="1">
      <c r="A546" s="63"/>
      <c r="B546" s="63"/>
      <c r="C546" s="63"/>
      <c r="D546" s="63"/>
      <c r="E546" s="63"/>
      <c r="F546" s="63"/>
      <c r="G546" s="63"/>
      <c r="H546" s="63"/>
      <c r="I546" s="63"/>
      <c r="BR546" s="4"/>
    </row>
    <row r="547" spans="1:70" ht="15.75" customHeight="1">
      <c r="A547" s="63"/>
      <c r="B547" s="63"/>
      <c r="C547" s="63"/>
      <c r="D547" s="63"/>
      <c r="E547" s="63"/>
      <c r="F547" s="63"/>
      <c r="G547" s="63"/>
      <c r="H547" s="63"/>
      <c r="I547" s="63"/>
      <c r="BR547" s="4"/>
    </row>
    <row r="548" spans="1:70" ht="15.75" customHeight="1">
      <c r="A548" s="63"/>
      <c r="B548" s="63"/>
      <c r="C548" s="63"/>
      <c r="D548" s="63"/>
      <c r="E548" s="63"/>
      <c r="F548" s="63"/>
      <c r="G548" s="63"/>
      <c r="H548" s="63"/>
      <c r="I548" s="63"/>
      <c r="BR548" s="4"/>
    </row>
    <row r="549" spans="1:70" ht="15.75" customHeight="1">
      <c r="A549" s="63"/>
      <c r="B549" s="63"/>
      <c r="C549" s="63"/>
      <c r="D549" s="63"/>
      <c r="E549" s="63"/>
      <c r="F549" s="63"/>
      <c r="G549" s="63"/>
      <c r="H549" s="63"/>
      <c r="I549" s="63"/>
      <c r="BR549" s="4"/>
    </row>
    <row r="550" spans="1:70" ht="15.75" customHeight="1">
      <c r="A550" s="63"/>
      <c r="B550" s="63"/>
      <c r="C550" s="63"/>
      <c r="D550" s="63"/>
      <c r="E550" s="63"/>
      <c r="F550" s="63"/>
      <c r="G550" s="63"/>
      <c r="H550" s="63"/>
      <c r="I550" s="63"/>
      <c r="BR550" s="4"/>
    </row>
    <row r="551" spans="1:70" ht="15.75" customHeight="1">
      <c r="A551" s="63"/>
      <c r="B551" s="63"/>
      <c r="C551" s="63"/>
      <c r="D551" s="63"/>
      <c r="E551" s="63"/>
      <c r="F551" s="63"/>
      <c r="G551" s="63"/>
      <c r="H551" s="63"/>
      <c r="I551" s="63"/>
      <c r="BR551" s="4"/>
    </row>
    <row r="552" spans="1:70" ht="15.75" customHeight="1">
      <c r="A552" s="63"/>
      <c r="B552" s="63"/>
      <c r="C552" s="63"/>
      <c r="D552" s="63"/>
      <c r="E552" s="63"/>
      <c r="F552" s="63"/>
      <c r="G552" s="63"/>
      <c r="H552" s="63"/>
      <c r="I552" s="63"/>
      <c r="BR552" s="4"/>
    </row>
    <row r="553" spans="1:70" ht="15.75" customHeight="1">
      <c r="A553" s="63"/>
      <c r="B553" s="63"/>
      <c r="C553" s="63"/>
      <c r="D553" s="63"/>
      <c r="E553" s="63"/>
      <c r="F553" s="63"/>
      <c r="G553" s="63"/>
      <c r="H553" s="63"/>
      <c r="I553" s="63"/>
      <c r="BR553" s="4"/>
    </row>
    <row r="554" spans="1:70" ht="15.75" customHeight="1">
      <c r="A554" s="63"/>
      <c r="B554" s="63"/>
      <c r="C554" s="63"/>
      <c r="D554" s="63"/>
      <c r="E554" s="63"/>
      <c r="F554" s="63"/>
      <c r="G554" s="63"/>
      <c r="H554" s="63"/>
      <c r="I554" s="63"/>
      <c r="BR554" s="4"/>
    </row>
    <row r="555" spans="1:70" ht="15.75" customHeight="1">
      <c r="A555" s="63"/>
      <c r="B555" s="63"/>
      <c r="C555" s="63"/>
      <c r="D555" s="63"/>
      <c r="E555" s="63"/>
      <c r="F555" s="63"/>
      <c r="G555" s="63"/>
      <c r="H555" s="63"/>
      <c r="I555" s="63"/>
      <c r="BR555" s="4"/>
    </row>
    <row r="556" spans="1:70" ht="15.75" customHeight="1">
      <c r="A556" s="63"/>
      <c r="B556" s="63"/>
      <c r="C556" s="63"/>
      <c r="D556" s="63"/>
      <c r="E556" s="63"/>
      <c r="F556" s="63"/>
      <c r="G556" s="63"/>
      <c r="H556" s="63"/>
      <c r="I556" s="63"/>
      <c r="BR556" s="4"/>
    </row>
    <row r="557" spans="1:70" ht="15.75" customHeight="1">
      <c r="A557" s="63"/>
      <c r="B557" s="63"/>
      <c r="C557" s="63"/>
      <c r="D557" s="63"/>
      <c r="E557" s="63"/>
      <c r="F557" s="63"/>
      <c r="G557" s="63"/>
      <c r="H557" s="63"/>
      <c r="I557" s="63"/>
      <c r="BR557" s="4"/>
    </row>
    <row r="558" spans="1:70" ht="15.75" customHeight="1">
      <c r="A558" s="63"/>
      <c r="B558" s="63"/>
      <c r="C558" s="63"/>
      <c r="D558" s="63"/>
      <c r="E558" s="63"/>
      <c r="F558" s="63"/>
      <c r="G558" s="63"/>
      <c r="H558" s="63"/>
      <c r="I558" s="63"/>
      <c r="BR558" s="4"/>
    </row>
    <row r="559" spans="1:70" ht="15.75" customHeight="1">
      <c r="A559" s="63"/>
      <c r="B559" s="63"/>
      <c r="C559" s="63"/>
      <c r="D559" s="63"/>
      <c r="E559" s="63"/>
      <c r="F559" s="63"/>
      <c r="G559" s="63"/>
      <c r="H559" s="63"/>
      <c r="I559" s="63"/>
      <c r="BR559" s="4"/>
    </row>
    <row r="560" spans="1:70" ht="15.75" customHeight="1">
      <c r="A560" s="63"/>
      <c r="B560" s="63"/>
      <c r="C560" s="63"/>
      <c r="D560" s="63"/>
      <c r="E560" s="63"/>
      <c r="F560" s="63"/>
      <c r="G560" s="63"/>
      <c r="H560" s="63"/>
      <c r="I560" s="63"/>
      <c r="BR560" s="4"/>
    </row>
    <row r="561" spans="1:70" ht="15.75" customHeight="1">
      <c r="A561" s="63"/>
      <c r="B561" s="63"/>
      <c r="C561" s="63"/>
      <c r="D561" s="63"/>
      <c r="E561" s="63"/>
      <c r="F561" s="63"/>
      <c r="G561" s="63"/>
      <c r="H561" s="63"/>
      <c r="I561" s="63"/>
      <c r="BR561" s="4"/>
    </row>
    <row r="562" spans="1:70" ht="15.75" customHeight="1">
      <c r="A562" s="63"/>
      <c r="B562" s="63"/>
      <c r="C562" s="63"/>
      <c r="D562" s="63"/>
      <c r="E562" s="63"/>
      <c r="F562" s="63"/>
      <c r="G562" s="63"/>
      <c r="H562" s="63"/>
      <c r="I562" s="63"/>
      <c r="BR562" s="4"/>
    </row>
    <row r="563" spans="1:70" ht="15.75" customHeight="1">
      <c r="A563" s="63"/>
      <c r="B563" s="63"/>
      <c r="C563" s="63"/>
      <c r="D563" s="63"/>
      <c r="E563" s="63"/>
      <c r="F563" s="63"/>
      <c r="G563" s="63"/>
      <c r="H563" s="63"/>
      <c r="I563" s="63"/>
      <c r="BR563" s="4"/>
    </row>
    <row r="564" spans="1:70" ht="15.75" customHeight="1">
      <c r="A564" s="63"/>
      <c r="B564" s="63"/>
      <c r="C564" s="63"/>
      <c r="D564" s="63"/>
      <c r="E564" s="63"/>
      <c r="F564" s="63"/>
      <c r="G564" s="63"/>
      <c r="H564" s="63"/>
      <c r="I564" s="63"/>
      <c r="BR564" s="4"/>
    </row>
    <row r="565" spans="1:70" ht="15.75" customHeight="1">
      <c r="A565" s="63"/>
      <c r="B565" s="63"/>
      <c r="C565" s="63"/>
      <c r="D565" s="63"/>
      <c r="E565" s="63"/>
      <c r="F565" s="63"/>
      <c r="G565" s="63"/>
      <c r="H565" s="63"/>
      <c r="I565" s="63"/>
      <c r="BR565" s="4"/>
    </row>
    <row r="566" spans="1:70" ht="15.75" customHeight="1">
      <c r="A566" s="63"/>
      <c r="B566" s="63"/>
      <c r="C566" s="63"/>
      <c r="D566" s="63"/>
      <c r="E566" s="63"/>
      <c r="F566" s="63"/>
      <c r="G566" s="63"/>
      <c r="H566" s="63"/>
      <c r="I566" s="63"/>
      <c r="BR566" s="4"/>
    </row>
    <row r="567" spans="1:70" ht="15.75" customHeight="1">
      <c r="A567" s="63"/>
      <c r="B567" s="63"/>
      <c r="C567" s="63"/>
      <c r="D567" s="63"/>
      <c r="E567" s="63"/>
      <c r="F567" s="63"/>
      <c r="G567" s="63"/>
      <c r="H567" s="63"/>
      <c r="I567" s="63"/>
      <c r="BR567" s="4"/>
    </row>
    <row r="568" spans="1:70" ht="15.75" customHeight="1">
      <c r="A568" s="63"/>
      <c r="B568" s="63"/>
      <c r="C568" s="63"/>
      <c r="D568" s="63"/>
      <c r="E568" s="63"/>
      <c r="F568" s="63"/>
      <c r="G568" s="63"/>
      <c r="H568" s="63"/>
      <c r="I568" s="63"/>
      <c r="BR568" s="4"/>
    </row>
    <row r="569" spans="1:70" ht="15.75" customHeight="1">
      <c r="A569" s="63"/>
      <c r="B569" s="63"/>
      <c r="C569" s="63"/>
      <c r="D569" s="63"/>
      <c r="E569" s="63"/>
      <c r="F569" s="63"/>
      <c r="G569" s="63"/>
      <c r="H569" s="63"/>
      <c r="I569" s="63"/>
      <c r="BR569" s="4"/>
    </row>
    <row r="570" spans="1:70" ht="15.75" customHeight="1">
      <c r="A570" s="63"/>
      <c r="B570" s="63"/>
      <c r="C570" s="63"/>
      <c r="D570" s="63"/>
      <c r="E570" s="63"/>
      <c r="F570" s="63"/>
      <c r="G570" s="63"/>
      <c r="H570" s="63"/>
      <c r="I570" s="63"/>
      <c r="BR570" s="4"/>
    </row>
    <row r="571" spans="1:70" ht="15.75" customHeight="1">
      <c r="A571" s="63"/>
      <c r="B571" s="63"/>
      <c r="C571" s="63"/>
      <c r="D571" s="63"/>
      <c r="E571" s="63"/>
      <c r="F571" s="63"/>
      <c r="G571" s="63"/>
      <c r="H571" s="63"/>
      <c r="I571" s="63"/>
      <c r="BR571" s="4"/>
    </row>
    <row r="572" spans="1:70" ht="15.75" customHeight="1">
      <c r="A572" s="63"/>
      <c r="B572" s="63"/>
      <c r="C572" s="63"/>
      <c r="D572" s="63"/>
      <c r="E572" s="63"/>
      <c r="F572" s="63"/>
      <c r="G572" s="63"/>
      <c r="H572" s="63"/>
      <c r="I572" s="63"/>
      <c r="BR572" s="4"/>
    </row>
    <row r="573" spans="1:70" ht="15.75" customHeight="1">
      <c r="A573" s="63"/>
      <c r="B573" s="63"/>
      <c r="C573" s="63"/>
      <c r="D573" s="63"/>
      <c r="E573" s="63"/>
      <c r="F573" s="63"/>
      <c r="G573" s="63"/>
      <c r="H573" s="63"/>
      <c r="I573" s="63"/>
      <c r="BR573" s="4"/>
    </row>
    <row r="574" spans="1:70" ht="15.75" customHeight="1">
      <c r="A574" s="63"/>
      <c r="B574" s="63"/>
      <c r="C574" s="63"/>
      <c r="D574" s="63"/>
      <c r="E574" s="63"/>
      <c r="F574" s="63"/>
      <c r="G574" s="63"/>
      <c r="H574" s="63"/>
      <c r="I574" s="63"/>
      <c r="BR574" s="4"/>
    </row>
    <row r="575" spans="1:70" ht="15.75" customHeight="1">
      <c r="A575" s="63"/>
      <c r="B575" s="63"/>
      <c r="C575" s="63"/>
      <c r="D575" s="63"/>
      <c r="E575" s="63"/>
      <c r="F575" s="63"/>
      <c r="G575" s="63"/>
      <c r="H575" s="63"/>
      <c r="I575" s="63"/>
      <c r="BR575" s="4"/>
    </row>
    <row r="576" spans="1:70" ht="15.75" customHeight="1">
      <c r="A576" s="63"/>
      <c r="B576" s="63"/>
      <c r="C576" s="63"/>
      <c r="D576" s="63"/>
      <c r="E576" s="63"/>
      <c r="F576" s="63"/>
      <c r="G576" s="63"/>
      <c r="H576" s="63"/>
      <c r="I576" s="63"/>
      <c r="BR576" s="4"/>
    </row>
    <row r="577" spans="1:70" ht="15.75" customHeight="1">
      <c r="A577" s="63"/>
      <c r="B577" s="63"/>
      <c r="C577" s="63"/>
      <c r="D577" s="63"/>
      <c r="E577" s="63"/>
      <c r="F577" s="63"/>
      <c r="G577" s="63"/>
      <c r="H577" s="63"/>
      <c r="I577" s="63"/>
      <c r="BR577" s="4"/>
    </row>
    <row r="578" spans="1:70" ht="15.75" customHeight="1">
      <c r="A578" s="63"/>
      <c r="B578" s="63"/>
      <c r="C578" s="63"/>
      <c r="D578" s="63"/>
      <c r="E578" s="63"/>
      <c r="F578" s="63"/>
      <c r="G578" s="63"/>
      <c r="H578" s="63"/>
      <c r="I578" s="63"/>
      <c r="BR578" s="4"/>
    </row>
    <row r="579" spans="1:70" ht="15.75" customHeight="1">
      <c r="A579" s="63"/>
      <c r="B579" s="63"/>
      <c r="C579" s="63"/>
      <c r="D579" s="63"/>
      <c r="E579" s="63"/>
      <c r="F579" s="63"/>
      <c r="G579" s="63"/>
      <c r="H579" s="63"/>
      <c r="I579" s="63"/>
      <c r="BR579" s="4"/>
    </row>
    <row r="580" spans="1:70" ht="15.75" customHeight="1">
      <c r="A580" s="63"/>
      <c r="B580" s="63"/>
      <c r="C580" s="63"/>
      <c r="D580" s="63"/>
      <c r="E580" s="63"/>
      <c r="F580" s="63"/>
      <c r="G580" s="63"/>
      <c r="H580" s="63"/>
      <c r="I580" s="63"/>
      <c r="BR580" s="4"/>
    </row>
    <row r="581" spans="1:70" ht="15.75" customHeight="1">
      <c r="A581" s="63"/>
      <c r="B581" s="63"/>
      <c r="C581" s="63"/>
      <c r="D581" s="63"/>
      <c r="E581" s="63"/>
      <c r="F581" s="63"/>
      <c r="G581" s="63"/>
      <c r="H581" s="63"/>
      <c r="I581" s="63"/>
      <c r="BR581" s="4"/>
    </row>
    <row r="582" spans="1:70" ht="15.75" customHeight="1">
      <c r="A582" s="63"/>
      <c r="B582" s="63"/>
      <c r="C582" s="63"/>
      <c r="D582" s="63"/>
      <c r="E582" s="63"/>
      <c r="F582" s="63"/>
      <c r="G582" s="63"/>
      <c r="H582" s="63"/>
      <c r="I582" s="63"/>
      <c r="BR582" s="4"/>
    </row>
    <row r="583" spans="1:70" ht="15.75" customHeight="1">
      <c r="A583" s="63"/>
      <c r="B583" s="63"/>
      <c r="C583" s="63"/>
      <c r="D583" s="63"/>
      <c r="E583" s="63"/>
      <c r="F583" s="63"/>
      <c r="G583" s="63"/>
      <c r="H583" s="63"/>
      <c r="I583" s="63"/>
      <c r="BR583" s="4"/>
    </row>
    <row r="584" spans="1:70" ht="15.75" customHeight="1">
      <c r="A584" s="63"/>
      <c r="B584" s="63"/>
      <c r="C584" s="63"/>
      <c r="D584" s="63"/>
      <c r="E584" s="63"/>
      <c r="F584" s="63"/>
      <c r="G584" s="63"/>
      <c r="H584" s="63"/>
      <c r="I584" s="63"/>
      <c r="BR584" s="4"/>
    </row>
    <row r="585" spans="1:70" ht="15.75" customHeight="1">
      <c r="A585" s="63"/>
      <c r="B585" s="63"/>
      <c r="C585" s="63"/>
      <c r="D585" s="63"/>
      <c r="E585" s="63"/>
      <c r="F585" s="63"/>
      <c r="G585" s="63"/>
      <c r="H585" s="63"/>
      <c r="I585" s="63"/>
      <c r="BR585" s="4"/>
    </row>
    <row r="586" spans="1:70" ht="15.75" customHeight="1">
      <c r="A586" s="63"/>
      <c r="B586" s="63"/>
      <c r="C586" s="63"/>
      <c r="D586" s="63"/>
      <c r="E586" s="63"/>
      <c r="F586" s="63"/>
      <c r="G586" s="63"/>
      <c r="H586" s="63"/>
      <c r="I586" s="63"/>
      <c r="BR586" s="4"/>
    </row>
    <row r="587" spans="1:70" ht="15.75" customHeight="1">
      <c r="A587" s="63"/>
      <c r="B587" s="63"/>
      <c r="C587" s="63"/>
      <c r="D587" s="63"/>
      <c r="E587" s="63"/>
      <c r="F587" s="63"/>
      <c r="G587" s="63"/>
      <c r="H587" s="63"/>
      <c r="I587" s="63"/>
      <c r="BR587" s="4"/>
    </row>
    <row r="588" spans="1:70" ht="15.75" customHeight="1">
      <c r="A588" s="63"/>
      <c r="B588" s="63"/>
      <c r="C588" s="63"/>
      <c r="D588" s="63"/>
      <c r="E588" s="63"/>
      <c r="F588" s="63"/>
      <c r="G588" s="63"/>
      <c r="H588" s="63"/>
      <c r="I588" s="63"/>
      <c r="BR588" s="4"/>
    </row>
    <row r="589" spans="1:70" ht="15.75" customHeight="1">
      <c r="A589" s="63"/>
      <c r="B589" s="63"/>
      <c r="C589" s="63"/>
      <c r="D589" s="63"/>
      <c r="E589" s="63"/>
      <c r="F589" s="63"/>
      <c r="G589" s="63"/>
      <c r="H589" s="63"/>
      <c r="I589" s="63"/>
      <c r="BR589" s="4"/>
    </row>
    <row r="590" spans="1:70" ht="15.75" customHeight="1">
      <c r="A590" s="63"/>
      <c r="B590" s="63"/>
      <c r="C590" s="63"/>
      <c r="D590" s="63"/>
      <c r="E590" s="63"/>
      <c r="F590" s="63"/>
      <c r="G590" s="63"/>
      <c r="H590" s="63"/>
      <c r="I590" s="63"/>
      <c r="BR590" s="4"/>
    </row>
    <row r="591" spans="1:70" ht="15.75" customHeight="1">
      <c r="A591" s="63"/>
      <c r="B591" s="63"/>
      <c r="C591" s="63"/>
      <c r="D591" s="63"/>
      <c r="E591" s="63"/>
      <c r="F591" s="63"/>
      <c r="G591" s="63"/>
      <c r="H591" s="63"/>
      <c r="I591" s="63"/>
      <c r="BR591" s="4"/>
    </row>
    <row r="592" spans="1:70" ht="15.75" customHeight="1">
      <c r="A592" s="63"/>
      <c r="B592" s="63"/>
      <c r="C592" s="63"/>
      <c r="D592" s="63"/>
      <c r="E592" s="63"/>
      <c r="F592" s="63"/>
      <c r="G592" s="63"/>
      <c r="H592" s="63"/>
      <c r="I592" s="63"/>
      <c r="BR592" s="4"/>
    </row>
    <row r="593" spans="1:70" ht="15.75" customHeight="1">
      <c r="A593" s="63"/>
      <c r="B593" s="63"/>
      <c r="C593" s="63"/>
      <c r="D593" s="63"/>
      <c r="E593" s="63"/>
      <c r="F593" s="63"/>
      <c r="G593" s="63"/>
      <c r="H593" s="63"/>
      <c r="I593" s="63"/>
      <c r="BR593" s="4"/>
    </row>
    <row r="594" spans="1:70" ht="15.75" customHeight="1">
      <c r="A594" s="63"/>
      <c r="B594" s="63"/>
      <c r="C594" s="63"/>
      <c r="D594" s="63"/>
      <c r="E594" s="63"/>
      <c r="F594" s="63"/>
      <c r="G594" s="63"/>
      <c r="H594" s="63"/>
      <c r="I594" s="63"/>
      <c r="BR594" s="4"/>
    </row>
    <row r="595" spans="1:70" ht="15.75" customHeight="1">
      <c r="A595" s="63"/>
      <c r="B595" s="63"/>
      <c r="C595" s="63"/>
      <c r="D595" s="63"/>
      <c r="E595" s="63"/>
      <c r="F595" s="63"/>
      <c r="G595" s="63"/>
      <c r="H595" s="63"/>
      <c r="I595" s="63"/>
      <c r="BR595" s="4"/>
    </row>
    <row r="596" spans="1:70" ht="15.75" customHeight="1">
      <c r="A596" s="63"/>
      <c r="B596" s="63"/>
      <c r="C596" s="63"/>
      <c r="D596" s="63"/>
      <c r="E596" s="63"/>
      <c r="F596" s="63"/>
      <c r="G596" s="63"/>
      <c r="H596" s="63"/>
      <c r="I596" s="63"/>
      <c r="BR596" s="4"/>
    </row>
    <row r="597" spans="1:70" ht="15.75" customHeight="1">
      <c r="A597" s="63"/>
      <c r="B597" s="63"/>
      <c r="C597" s="63"/>
      <c r="D597" s="63"/>
      <c r="E597" s="63"/>
      <c r="F597" s="63"/>
      <c r="G597" s="63"/>
      <c r="H597" s="63"/>
      <c r="I597" s="63"/>
      <c r="BR597" s="4"/>
    </row>
    <row r="598" spans="1:70" ht="15.75" customHeight="1">
      <c r="A598" s="63"/>
      <c r="B598" s="63"/>
      <c r="C598" s="63"/>
      <c r="D598" s="63"/>
      <c r="E598" s="63"/>
      <c r="F598" s="63"/>
      <c r="G598" s="63"/>
      <c r="H598" s="63"/>
      <c r="I598" s="63"/>
      <c r="BR598" s="4"/>
    </row>
    <row r="599" spans="1:70" ht="15.75" customHeight="1">
      <c r="A599" s="63"/>
      <c r="B599" s="63"/>
      <c r="C599" s="63"/>
      <c r="D599" s="63"/>
      <c r="E599" s="63"/>
      <c r="F599" s="63"/>
      <c r="G599" s="63"/>
      <c r="H599" s="63"/>
      <c r="I599" s="63"/>
      <c r="BR599" s="4"/>
    </row>
    <row r="600" spans="1:70" ht="15.75" customHeight="1">
      <c r="A600" s="63"/>
      <c r="B600" s="63"/>
      <c r="C600" s="63"/>
      <c r="D600" s="63"/>
      <c r="E600" s="63"/>
      <c r="F600" s="63"/>
      <c r="G600" s="63"/>
      <c r="H600" s="63"/>
      <c r="I600" s="63"/>
      <c r="BR600" s="4"/>
    </row>
    <row r="601" spans="1:70" ht="15.75" customHeight="1">
      <c r="A601" s="63"/>
      <c r="B601" s="63"/>
      <c r="C601" s="63"/>
      <c r="D601" s="63"/>
      <c r="E601" s="63"/>
      <c r="F601" s="63"/>
      <c r="G601" s="63"/>
      <c r="H601" s="63"/>
      <c r="I601" s="63"/>
      <c r="BR601" s="4"/>
    </row>
    <row r="602" spans="1:70" ht="15.75" customHeight="1">
      <c r="A602" s="63"/>
      <c r="B602" s="63"/>
      <c r="C602" s="63"/>
      <c r="D602" s="63"/>
      <c r="E602" s="63"/>
      <c r="F602" s="63"/>
      <c r="G602" s="63"/>
      <c r="H602" s="63"/>
      <c r="I602" s="63"/>
      <c r="BR602" s="4"/>
    </row>
    <row r="603" spans="1:70" ht="15.75" customHeight="1">
      <c r="A603" s="63"/>
      <c r="B603" s="63"/>
      <c r="C603" s="63"/>
      <c r="D603" s="63"/>
      <c r="E603" s="63"/>
      <c r="F603" s="63"/>
      <c r="G603" s="63"/>
      <c r="H603" s="63"/>
      <c r="I603" s="63"/>
      <c r="BR603" s="4"/>
    </row>
    <row r="604" spans="1:70" ht="15.75" customHeight="1">
      <c r="A604" s="63"/>
      <c r="B604" s="63"/>
      <c r="C604" s="63"/>
      <c r="D604" s="63"/>
      <c r="E604" s="63"/>
      <c r="F604" s="63"/>
      <c r="G604" s="63"/>
      <c r="H604" s="63"/>
      <c r="I604" s="63"/>
      <c r="BR604" s="4"/>
    </row>
    <row r="605" spans="1:70" ht="15.75" customHeight="1">
      <c r="A605" s="63"/>
      <c r="B605" s="63"/>
      <c r="C605" s="63"/>
      <c r="D605" s="63"/>
      <c r="E605" s="63"/>
      <c r="F605" s="63"/>
      <c r="G605" s="63"/>
      <c r="H605" s="63"/>
      <c r="I605" s="63"/>
      <c r="BR605" s="4"/>
    </row>
    <row r="606" spans="1:70" ht="15.75" customHeight="1">
      <c r="A606" s="63"/>
      <c r="B606" s="63"/>
      <c r="C606" s="63"/>
      <c r="D606" s="63"/>
      <c r="E606" s="63"/>
      <c r="F606" s="63"/>
      <c r="G606" s="63"/>
      <c r="H606" s="63"/>
      <c r="I606" s="63"/>
      <c r="BR606" s="4"/>
    </row>
    <row r="607" spans="1:70" ht="15.75" customHeight="1">
      <c r="A607" s="63"/>
      <c r="B607" s="63"/>
      <c r="C607" s="63"/>
      <c r="D607" s="63"/>
      <c r="E607" s="63"/>
      <c r="F607" s="63"/>
      <c r="G607" s="63"/>
      <c r="H607" s="63"/>
      <c r="I607" s="63"/>
      <c r="BR607" s="4"/>
    </row>
    <row r="608" spans="1:70" ht="15.75" customHeight="1">
      <c r="A608" s="63"/>
      <c r="B608" s="63"/>
      <c r="C608" s="63"/>
      <c r="D608" s="63"/>
      <c r="E608" s="63"/>
      <c r="F608" s="63"/>
      <c r="G608" s="63"/>
      <c r="H608" s="63"/>
      <c r="I608" s="63"/>
      <c r="BR608" s="4"/>
    </row>
    <row r="609" spans="1:70" ht="15.75" customHeight="1">
      <c r="A609" s="63"/>
      <c r="B609" s="63"/>
      <c r="C609" s="63"/>
      <c r="D609" s="63"/>
      <c r="E609" s="63"/>
      <c r="F609" s="63"/>
      <c r="G609" s="63"/>
      <c r="H609" s="63"/>
      <c r="I609" s="63"/>
      <c r="BR609" s="4"/>
    </row>
    <row r="610" spans="1:70" ht="15.75" customHeight="1">
      <c r="A610" s="63"/>
      <c r="B610" s="63"/>
      <c r="C610" s="63"/>
      <c r="D610" s="63"/>
      <c r="E610" s="63"/>
      <c r="F610" s="63"/>
      <c r="G610" s="63"/>
      <c r="H610" s="63"/>
      <c r="I610" s="63"/>
      <c r="BR610" s="4"/>
    </row>
    <row r="611" spans="1:70" ht="15.75" customHeight="1">
      <c r="A611" s="63"/>
      <c r="B611" s="63"/>
      <c r="C611" s="63"/>
      <c r="D611" s="63"/>
      <c r="E611" s="63"/>
      <c r="F611" s="63"/>
      <c r="G611" s="63"/>
      <c r="H611" s="63"/>
      <c r="I611" s="63"/>
      <c r="BR611" s="4"/>
    </row>
    <row r="612" spans="1:70" ht="15.75" customHeight="1">
      <c r="A612" s="63"/>
      <c r="B612" s="63"/>
      <c r="C612" s="63"/>
      <c r="D612" s="63"/>
      <c r="E612" s="63"/>
      <c r="F612" s="63"/>
      <c r="G612" s="63"/>
      <c r="H612" s="63"/>
      <c r="I612" s="63"/>
      <c r="BR612" s="4"/>
    </row>
    <row r="613" spans="1:70" ht="15.75" customHeight="1">
      <c r="A613" s="63"/>
      <c r="B613" s="63"/>
      <c r="C613" s="63"/>
      <c r="D613" s="63"/>
      <c r="E613" s="63"/>
      <c r="F613" s="63"/>
      <c r="G613" s="63"/>
      <c r="H613" s="63"/>
      <c r="I613" s="63"/>
      <c r="BR613" s="4"/>
    </row>
    <row r="614" spans="1:70" ht="15.75" customHeight="1">
      <c r="A614" s="63"/>
      <c r="B614" s="63"/>
      <c r="C614" s="63"/>
      <c r="D614" s="63"/>
      <c r="E614" s="63"/>
      <c r="F614" s="63"/>
      <c r="G614" s="63"/>
      <c r="H614" s="63"/>
      <c r="I614" s="63"/>
      <c r="BR614" s="4"/>
    </row>
    <row r="615" spans="1:70" ht="15.75" customHeight="1">
      <c r="A615" s="63"/>
      <c r="B615" s="63"/>
      <c r="C615" s="63"/>
      <c r="D615" s="63"/>
      <c r="E615" s="63"/>
      <c r="F615" s="63"/>
      <c r="G615" s="63"/>
      <c r="H615" s="63"/>
      <c r="I615" s="63"/>
      <c r="BR615" s="4"/>
    </row>
    <row r="616" spans="1:70" ht="15.75" customHeight="1">
      <c r="A616" s="63"/>
      <c r="B616" s="63"/>
      <c r="C616" s="63"/>
      <c r="D616" s="63"/>
      <c r="E616" s="63"/>
      <c r="F616" s="63"/>
      <c r="G616" s="63"/>
      <c r="H616" s="63"/>
      <c r="I616" s="63"/>
      <c r="BR616" s="4"/>
    </row>
    <row r="617" spans="1:70" ht="15.75" customHeight="1">
      <c r="A617" s="63"/>
      <c r="B617" s="63"/>
      <c r="C617" s="63"/>
      <c r="D617" s="63"/>
      <c r="E617" s="63"/>
      <c r="F617" s="63"/>
      <c r="G617" s="63"/>
      <c r="H617" s="63"/>
      <c r="I617" s="63"/>
      <c r="BR617" s="4"/>
    </row>
    <row r="618" spans="1:70" ht="15.75" customHeight="1">
      <c r="A618" s="63"/>
      <c r="B618" s="63"/>
      <c r="C618" s="63"/>
      <c r="D618" s="63"/>
      <c r="E618" s="63"/>
      <c r="F618" s="63"/>
      <c r="G618" s="63"/>
      <c r="H618" s="63"/>
      <c r="I618" s="63"/>
      <c r="BR618" s="4"/>
    </row>
    <row r="619" spans="1:70" ht="15.75" customHeight="1">
      <c r="A619" s="63"/>
      <c r="B619" s="63"/>
      <c r="C619" s="63"/>
      <c r="D619" s="63"/>
      <c r="E619" s="63"/>
      <c r="F619" s="63"/>
      <c r="G619" s="63"/>
      <c r="H619" s="63"/>
      <c r="I619" s="63"/>
      <c r="BR619" s="4"/>
    </row>
    <row r="620" spans="1:70" ht="15.75" customHeight="1">
      <c r="A620" s="63"/>
      <c r="B620" s="63"/>
      <c r="C620" s="63"/>
      <c r="D620" s="63"/>
      <c r="E620" s="63"/>
      <c r="F620" s="63"/>
      <c r="G620" s="63"/>
      <c r="H620" s="63"/>
      <c r="I620" s="63"/>
      <c r="BR620" s="4"/>
    </row>
    <row r="621" spans="1:70" ht="15.75" customHeight="1">
      <c r="A621" s="63"/>
      <c r="B621" s="63"/>
      <c r="C621" s="63"/>
      <c r="D621" s="63"/>
      <c r="E621" s="63"/>
      <c r="F621" s="63"/>
      <c r="G621" s="63"/>
      <c r="H621" s="63"/>
      <c r="I621" s="63"/>
      <c r="BR621" s="4"/>
    </row>
    <row r="622" spans="1:70" ht="15.75" customHeight="1">
      <c r="A622" s="63"/>
      <c r="B622" s="63"/>
      <c r="C622" s="63"/>
      <c r="D622" s="63"/>
      <c r="E622" s="63"/>
      <c r="F622" s="63"/>
      <c r="G622" s="63"/>
      <c r="H622" s="63"/>
      <c r="I622" s="63"/>
      <c r="BR622" s="4"/>
    </row>
    <row r="623" spans="1:70" ht="15.75" customHeight="1">
      <c r="A623" s="63"/>
      <c r="B623" s="63"/>
      <c r="C623" s="63"/>
      <c r="D623" s="63"/>
      <c r="E623" s="63"/>
      <c r="F623" s="63"/>
      <c r="G623" s="63"/>
      <c r="H623" s="63"/>
      <c r="I623" s="63"/>
      <c r="BR623" s="4"/>
    </row>
    <row r="624" spans="1:70" ht="15.75" customHeight="1">
      <c r="A624" s="63"/>
      <c r="B624" s="63"/>
      <c r="C624" s="63"/>
      <c r="D624" s="63"/>
      <c r="E624" s="63"/>
      <c r="F624" s="63"/>
      <c r="G624" s="63"/>
      <c r="H624" s="63"/>
      <c r="I624" s="63"/>
      <c r="BR624" s="4"/>
    </row>
    <row r="625" spans="1:70" ht="15.75" customHeight="1">
      <c r="A625" s="63"/>
      <c r="B625" s="63"/>
      <c r="C625" s="63"/>
      <c r="D625" s="63"/>
      <c r="E625" s="63"/>
      <c r="F625" s="63"/>
      <c r="G625" s="63"/>
      <c r="H625" s="63"/>
      <c r="I625" s="63"/>
      <c r="BR625" s="4"/>
    </row>
    <row r="626" spans="1:70" ht="15.75" customHeight="1">
      <c r="A626" s="63"/>
      <c r="B626" s="63"/>
      <c r="C626" s="63"/>
      <c r="D626" s="63"/>
      <c r="E626" s="63"/>
      <c r="F626" s="63"/>
      <c r="G626" s="63"/>
      <c r="H626" s="63"/>
      <c r="I626" s="63"/>
      <c r="BR626" s="4"/>
    </row>
    <row r="627" spans="1:70" ht="15.75" customHeight="1">
      <c r="A627" s="63"/>
      <c r="B627" s="63"/>
      <c r="C627" s="63"/>
      <c r="D627" s="63"/>
      <c r="E627" s="63"/>
      <c r="F627" s="63"/>
      <c r="G627" s="63"/>
      <c r="H627" s="63"/>
      <c r="I627" s="63"/>
      <c r="BR627" s="4"/>
    </row>
    <row r="628" spans="1:70" ht="15.75" customHeight="1">
      <c r="A628" s="63"/>
      <c r="B628" s="63"/>
      <c r="C628" s="63"/>
      <c r="D628" s="63"/>
      <c r="E628" s="63"/>
      <c r="F628" s="63"/>
      <c r="G628" s="63"/>
      <c r="H628" s="63"/>
      <c r="I628" s="63"/>
      <c r="BR628" s="4"/>
    </row>
    <row r="629" spans="1:70" ht="15.75" customHeight="1">
      <c r="A629" s="63"/>
      <c r="B629" s="63"/>
      <c r="C629" s="63"/>
      <c r="D629" s="63"/>
      <c r="E629" s="63"/>
      <c r="F629" s="63"/>
      <c r="G629" s="63"/>
      <c r="H629" s="63"/>
      <c r="I629" s="63"/>
      <c r="BR629" s="4"/>
    </row>
    <row r="630" spans="1:70" ht="15.75" customHeight="1">
      <c r="A630" s="63"/>
      <c r="B630" s="63"/>
      <c r="C630" s="63"/>
      <c r="D630" s="63"/>
      <c r="E630" s="63"/>
      <c r="F630" s="63"/>
      <c r="G630" s="63"/>
      <c r="H630" s="63"/>
      <c r="I630" s="63"/>
      <c r="BR630" s="4"/>
    </row>
    <row r="631" spans="1:70" ht="15.75" customHeight="1">
      <c r="A631" s="63"/>
      <c r="B631" s="63"/>
      <c r="C631" s="63"/>
      <c r="D631" s="63"/>
      <c r="E631" s="63"/>
      <c r="F631" s="63"/>
      <c r="G631" s="63"/>
      <c r="H631" s="63"/>
      <c r="I631" s="63"/>
      <c r="BR631" s="4"/>
    </row>
    <row r="632" spans="1:70" ht="15.75" customHeight="1">
      <c r="A632" s="63"/>
      <c r="B632" s="63"/>
      <c r="C632" s="63"/>
      <c r="D632" s="63"/>
      <c r="E632" s="63"/>
      <c r="F632" s="63"/>
      <c r="G632" s="63"/>
      <c r="H632" s="63"/>
      <c r="I632" s="63"/>
      <c r="BR632" s="4"/>
    </row>
    <row r="633" spans="1:70" ht="15.75" customHeight="1">
      <c r="A633" s="63"/>
      <c r="B633" s="63"/>
      <c r="C633" s="63"/>
      <c r="D633" s="63"/>
      <c r="E633" s="63"/>
      <c r="F633" s="63"/>
      <c r="G633" s="63"/>
      <c r="H633" s="63"/>
      <c r="I633" s="63"/>
      <c r="BR633" s="4"/>
    </row>
    <row r="634" spans="1:70" ht="15.75" customHeight="1">
      <c r="A634" s="63"/>
      <c r="B634" s="63"/>
      <c r="C634" s="63"/>
      <c r="D634" s="63"/>
      <c r="E634" s="63"/>
      <c r="F634" s="63"/>
      <c r="G634" s="63"/>
      <c r="H634" s="63"/>
      <c r="I634" s="63"/>
      <c r="BR634" s="4"/>
    </row>
    <row r="635" spans="1:70" ht="15.75" customHeight="1">
      <c r="A635" s="63"/>
      <c r="B635" s="63"/>
      <c r="C635" s="63"/>
      <c r="D635" s="63"/>
      <c r="E635" s="63"/>
      <c r="F635" s="63"/>
      <c r="G635" s="63"/>
      <c r="H635" s="63"/>
      <c r="I635" s="63"/>
      <c r="BR635" s="4"/>
    </row>
    <row r="636" spans="1:70" ht="15.75" customHeight="1">
      <c r="A636" s="63"/>
      <c r="B636" s="63"/>
      <c r="C636" s="63"/>
      <c r="D636" s="63"/>
      <c r="E636" s="63"/>
      <c r="F636" s="63"/>
      <c r="G636" s="63"/>
      <c r="H636" s="63"/>
      <c r="I636" s="63"/>
      <c r="BR636" s="4"/>
    </row>
    <row r="637" spans="1:70" ht="15.75" customHeight="1">
      <c r="A637" s="63"/>
      <c r="B637" s="63"/>
      <c r="C637" s="63"/>
      <c r="D637" s="63"/>
      <c r="E637" s="63"/>
      <c r="F637" s="63"/>
      <c r="G637" s="63"/>
      <c r="H637" s="63"/>
      <c r="I637" s="63"/>
      <c r="BR637" s="4"/>
    </row>
    <row r="638" spans="1:70" ht="15.75" customHeight="1">
      <c r="A638" s="63"/>
      <c r="B638" s="63"/>
      <c r="C638" s="63"/>
      <c r="D638" s="63"/>
      <c r="E638" s="63"/>
      <c r="F638" s="63"/>
      <c r="G638" s="63"/>
      <c r="H638" s="63"/>
      <c r="I638" s="63"/>
      <c r="BR638" s="4"/>
    </row>
    <row r="639" spans="1:70" ht="15.75" customHeight="1">
      <c r="A639" s="63"/>
      <c r="B639" s="63"/>
      <c r="C639" s="63"/>
      <c r="D639" s="63"/>
      <c r="E639" s="63"/>
      <c r="F639" s="63"/>
      <c r="G639" s="63"/>
      <c r="H639" s="63"/>
      <c r="I639" s="63"/>
      <c r="BR639" s="4"/>
    </row>
    <row r="640" spans="1:70" ht="15.75" customHeight="1">
      <c r="A640" s="63"/>
      <c r="B640" s="63"/>
      <c r="C640" s="63"/>
      <c r="D640" s="63"/>
      <c r="E640" s="63"/>
      <c r="F640" s="63"/>
      <c r="G640" s="63"/>
      <c r="H640" s="63"/>
      <c r="I640" s="63"/>
      <c r="BR640" s="4"/>
    </row>
    <row r="641" spans="1:70" ht="15.75" customHeight="1">
      <c r="A641" s="63"/>
      <c r="B641" s="63"/>
      <c r="C641" s="63"/>
      <c r="D641" s="63"/>
      <c r="E641" s="63"/>
      <c r="F641" s="63"/>
      <c r="G641" s="63"/>
      <c r="H641" s="63"/>
      <c r="I641" s="63"/>
      <c r="BR641" s="4"/>
    </row>
    <row r="642" spans="1:70" ht="15.75" customHeight="1">
      <c r="A642" s="63"/>
      <c r="B642" s="63"/>
      <c r="C642" s="63"/>
      <c r="D642" s="63"/>
      <c r="E642" s="63"/>
      <c r="F642" s="63"/>
      <c r="G642" s="63"/>
      <c r="H642" s="63"/>
      <c r="I642" s="63"/>
      <c r="BR642" s="4"/>
    </row>
    <row r="643" spans="1:70" ht="15.75" customHeight="1">
      <c r="A643" s="63"/>
      <c r="B643" s="63"/>
      <c r="C643" s="63"/>
      <c r="D643" s="63"/>
      <c r="E643" s="63"/>
      <c r="F643" s="63"/>
      <c r="G643" s="63"/>
      <c r="H643" s="63"/>
      <c r="I643" s="63"/>
      <c r="BR643" s="4"/>
    </row>
    <row r="644" spans="1:70" ht="15.75" customHeight="1">
      <c r="A644" s="63"/>
      <c r="B644" s="63"/>
      <c r="C644" s="63"/>
      <c r="D644" s="63"/>
      <c r="E644" s="63"/>
      <c r="F644" s="63"/>
      <c r="G644" s="63"/>
      <c r="H644" s="63"/>
      <c r="I644" s="63"/>
      <c r="BR644" s="4"/>
    </row>
    <row r="645" spans="1:70" ht="15.75" customHeight="1">
      <c r="A645" s="63"/>
      <c r="B645" s="63"/>
      <c r="C645" s="63"/>
      <c r="D645" s="63"/>
      <c r="E645" s="63"/>
      <c r="F645" s="63"/>
      <c r="G645" s="63"/>
      <c r="H645" s="63"/>
      <c r="I645" s="63"/>
      <c r="BR645" s="4"/>
    </row>
    <row r="646" spans="1:70" ht="15.75" customHeight="1">
      <c r="A646" s="63"/>
      <c r="B646" s="63"/>
      <c r="C646" s="63"/>
      <c r="D646" s="63"/>
      <c r="E646" s="63"/>
      <c r="F646" s="63"/>
      <c r="G646" s="63"/>
      <c r="H646" s="63"/>
      <c r="I646" s="63"/>
      <c r="BR646" s="4"/>
    </row>
    <row r="647" spans="1:70" ht="15.75" customHeight="1">
      <c r="A647" s="63"/>
      <c r="B647" s="63"/>
      <c r="C647" s="63"/>
      <c r="D647" s="63"/>
      <c r="E647" s="63"/>
      <c r="F647" s="63"/>
      <c r="G647" s="63"/>
      <c r="H647" s="63"/>
      <c r="I647" s="63"/>
      <c r="BR647" s="4"/>
    </row>
    <row r="648" spans="1:70" ht="15.75" customHeight="1">
      <c r="A648" s="63"/>
      <c r="B648" s="63"/>
      <c r="C648" s="63"/>
      <c r="D648" s="63"/>
      <c r="E648" s="63"/>
      <c r="F648" s="63"/>
      <c r="G648" s="63"/>
      <c r="H648" s="63"/>
      <c r="I648" s="63"/>
      <c r="BR648" s="4"/>
    </row>
    <row r="649" spans="1:70" ht="15.75" customHeight="1">
      <c r="A649" s="63"/>
      <c r="B649" s="63"/>
      <c r="C649" s="63"/>
      <c r="D649" s="63"/>
      <c r="E649" s="63"/>
      <c r="F649" s="63"/>
      <c r="G649" s="63"/>
      <c r="H649" s="63"/>
      <c r="I649" s="63"/>
      <c r="BR649" s="4"/>
    </row>
    <row r="650" spans="1:70" ht="15.75" customHeight="1">
      <c r="A650" s="63"/>
      <c r="B650" s="63"/>
      <c r="C650" s="63"/>
      <c r="D650" s="63"/>
      <c r="E650" s="63"/>
      <c r="F650" s="63"/>
      <c r="G650" s="63"/>
      <c r="H650" s="63"/>
      <c r="I650" s="63"/>
      <c r="BR650" s="4"/>
    </row>
    <row r="651" spans="1:70" ht="15.75" customHeight="1">
      <c r="A651" s="63"/>
      <c r="B651" s="63"/>
      <c r="C651" s="63"/>
      <c r="D651" s="63"/>
      <c r="E651" s="63"/>
      <c r="F651" s="63"/>
      <c r="G651" s="63"/>
      <c r="H651" s="63"/>
      <c r="I651" s="63"/>
      <c r="BR651" s="4"/>
    </row>
    <row r="652" spans="1:70" ht="15.75" customHeight="1">
      <c r="A652" s="63"/>
      <c r="B652" s="63"/>
      <c r="C652" s="63"/>
      <c r="D652" s="63"/>
      <c r="E652" s="63"/>
      <c r="F652" s="63"/>
      <c r="G652" s="63"/>
      <c r="H652" s="63"/>
      <c r="I652" s="63"/>
      <c r="BR652" s="4"/>
    </row>
    <row r="653" spans="1:70" ht="15.75" customHeight="1">
      <c r="A653" s="63"/>
      <c r="B653" s="63"/>
      <c r="C653" s="63"/>
      <c r="D653" s="63"/>
      <c r="E653" s="63"/>
      <c r="F653" s="63"/>
      <c r="G653" s="63"/>
      <c r="H653" s="63"/>
      <c r="I653" s="63"/>
      <c r="BR653" s="4"/>
    </row>
    <row r="654" spans="1:70" ht="15.75" customHeight="1">
      <c r="A654" s="63"/>
      <c r="B654" s="63"/>
      <c r="C654" s="63"/>
      <c r="D654" s="63"/>
      <c r="E654" s="63"/>
      <c r="F654" s="63"/>
      <c r="G654" s="63"/>
      <c r="H654" s="63"/>
      <c r="I654" s="63"/>
      <c r="BR654" s="4"/>
    </row>
    <row r="655" spans="1:70" ht="15.75" customHeight="1">
      <c r="A655" s="63"/>
      <c r="B655" s="63"/>
      <c r="C655" s="63"/>
      <c r="D655" s="63"/>
      <c r="E655" s="63"/>
      <c r="F655" s="63"/>
      <c r="G655" s="63"/>
      <c r="H655" s="63"/>
      <c r="I655" s="63"/>
      <c r="BR655" s="4"/>
    </row>
    <row r="656" spans="1:70" ht="15.75" customHeight="1">
      <c r="A656" s="63"/>
      <c r="B656" s="63"/>
      <c r="C656" s="63"/>
      <c r="D656" s="63"/>
      <c r="E656" s="63"/>
      <c r="F656" s="63"/>
      <c r="G656" s="63"/>
      <c r="H656" s="63"/>
      <c r="I656" s="63"/>
      <c r="BR656" s="4"/>
    </row>
    <row r="657" spans="1:70" ht="15.75" customHeight="1">
      <c r="A657" s="63"/>
      <c r="B657" s="63"/>
      <c r="C657" s="63"/>
      <c r="D657" s="63"/>
      <c r="E657" s="63"/>
      <c r="F657" s="63"/>
      <c r="G657" s="63"/>
      <c r="H657" s="63"/>
      <c r="I657" s="63"/>
      <c r="BR657" s="4"/>
    </row>
    <row r="658" spans="1:70" ht="15.75" customHeight="1">
      <c r="A658" s="63"/>
      <c r="B658" s="63"/>
      <c r="C658" s="63"/>
      <c r="D658" s="63"/>
      <c r="E658" s="63"/>
      <c r="F658" s="63"/>
      <c r="G658" s="63"/>
      <c r="H658" s="63"/>
      <c r="I658" s="63"/>
      <c r="BR658" s="4"/>
    </row>
    <row r="659" spans="1:70" ht="15.75" customHeight="1">
      <c r="A659" s="63"/>
      <c r="B659" s="63"/>
      <c r="C659" s="63"/>
      <c r="D659" s="63"/>
      <c r="E659" s="63"/>
      <c r="F659" s="63"/>
      <c r="G659" s="63"/>
      <c r="H659" s="63"/>
      <c r="I659" s="63"/>
      <c r="BR659" s="4"/>
    </row>
    <row r="660" spans="1:70" ht="15.75" customHeight="1">
      <c r="A660" s="63"/>
      <c r="B660" s="63"/>
      <c r="C660" s="63"/>
      <c r="D660" s="63"/>
      <c r="E660" s="63"/>
      <c r="F660" s="63"/>
      <c r="G660" s="63"/>
      <c r="H660" s="63"/>
      <c r="I660" s="63"/>
      <c r="BR660" s="4"/>
    </row>
    <row r="661" spans="1:70" ht="15.75" customHeight="1">
      <c r="A661" s="63"/>
      <c r="B661" s="63"/>
      <c r="C661" s="63"/>
      <c r="D661" s="63"/>
      <c r="E661" s="63"/>
      <c r="F661" s="63"/>
      <c r="G661" s="63"/>
      <c r="H661" s="63"/>
      <c r="I661" s="63"/>
      <c r="BR661" s="4"/>
    </row>
    <row r="662" spans="1:70" ht="15.75" customHeight="1">
      <c r="A662" s="63"/>
      <c r="B662" s="63"/>
      <c r="C662" s="63"/>
      <c r="D662" s="63"/>
      <c r="E662" s="63"/>
      <c r="F662" s="63"/>
      <c r="G662" s="63"/>
      <c r="H662" s="63"/>
      <c r="I662" s="63"/>
      <c r="BR662" s="4"/>
    </row>
    <row r="663" spans="1:70" ht="15.75" customHeight="1">
      <c r="A663" s="63"/>
      <c r="B663" s="63"/>
      <c r="C663" s="63"/>
      <c r="D663" s="63"/>
      <c r="E663" s="63"/>
      <c r="F663" s="63"/>
      <c r="G663" s="63"/>
      <c r="H663" s="63"/>
      <c r="I663" s="63"/>
      <c r="BR663" s="4"/>
    </row>
    <row r="664" spans="1:70" ht="15.75" customHeight="1">
      <c r="A664" s="63"/>
      <c r="B664" s="63"/>
      <c r="C664" s="63"/>
      <c r="D664" s="63"/>
      <c r="E664" s="63"/>
      <c r="F664" s="63"/>
      <c r="G664" s="63"/>
      <c r="H664" s="63"/>
      <c r="I664" s="63"/>
      <c r="BR664" s="4"/>
    </row>
    <row r="665" spans="1:70" ht="15.75" customHeight="1">
      <c r="A665" s="63"/>
      <c r="B665" s="63"/>
      <c r="C665" s="63"/>
      <c r="D665" s="63"/>
      <c r="E665" s="63"/>
      <c r="F665" s="63"/>
      <c r="G665" s="63"/>
      <c r="H665" s="63"/>
      <c r="I665" s="63"/>
      <c r="BR665" s="4"/>
    </row>
    <row r="666" spans="1:70" ht="15.75" customHeight="1">
      <c r="A666" s="63"/>
      <c r="B666" s="63"/>
      <c r="C666" s="63"/>
      <c r="D666" s="63"/>
      <c r="E666" s="63"/>
      <c r="F666" s="63"/>
      <c r="G666" s="63"/>
      <c r="H666" s="63"/>
      <c r="I666" s="63"/>
      <c r="BR666" s="4"/>
    </row>
    <row r="667" spans="1:70" ht="15.75" customHeight="1">
      <c r="A667" s="63"/>
      <c r="B667" s="63"/>
      <c r="C667" s="63"/>
      <c r="D667" s="63"/>
      <c r="E667" s="63"/>
      <c r="F667" s="63"/>
      <c r="G667" s="63"/>
      <c r="H667" s="63"/>
      <c r="I667" s="63"/>
      <c r="BR667" s="4"/>
    </row>
    <row r="668" spans="1:70" ht="15.75" customHeight="1">
      <c r="A668" s="63"/>
      <c r="B668" s="63"/>
      <c r="C668" s="63"/>
      <c r="D668" s="63"/>
      <c r="E668" s="63"/>
      <c r="F668" s="63"/>
      <c r="G668" s="63"/>
      <c r="H668" s="63"/>
      <c r="I668" s="63"/>
      <c r="BR668" s="4"/>
    </row>
    <row r="669" spans="1:70" ht="15.75" customHeight="1">
      <c r="A669" s="63"/>
      <c r="B669" s="63"/>
      <c r="C669" s="63"/>
      <c r="D669" s="63"/>
      <c r="E669" s="63"/>
      <c r="F669" s="63"/>
      <c r="G669" s="63"/>
      <c r="H669" s="63"/>
      <c r="I669" s="63"/>
      <c r="BR669" s="4"/>
    </row>
    <row r="670" spans="1:70" ht="15.75" customHeight="1">
      <c r="A670" s="63"/>
      <c r="B670" s="63"/>
      <c r="C670" s="63"/>
      <c r="D670" s="63"/>
      <c r="E670" s="63"/>
      <c r="F670" s="63"/>
      <c r="G670" s="63"/>
      <c r="H670" s="63"/>
      <c r="I670" s="63"/>
      <c r="BR670" s="4"/>
    </row>
    <row r="671" spans="1:70" ht="15.75" customHeight="1">
      <c r="A671" s="63"/>
      <c r="B671" s="63"/>
      <c r="C671" s="63"/>
      <c r="D671" s="63"/>
      <c r="E671" s="63"/>
      <c r="F671" s="63"/>
      <c r="G671" s="63"/>
      <c r="H671" s="63"/>
      <c r="I671" s="63"/>
      <c r="BR671" s="4"/>
    </row>
    <row r="672" spans="1:70" ht="15.75" customHeight="1">
      <c r="A672" s="63"/>
      <c r="B672" s="63"/>
      <c r="C672" s="63"/>
      <c r="D672" s="63"/>
      <c r="E672" s="63"/>
      <c r="F672" s="63"/>
      <c r="G672" s="63"/>
      <c r="H672" s="63"/>
      <c r="I672" s="63"/>
      <c r="BR672" s="4"/>
    </row>
    <row r="673" spans="1:70" ht="15.75" customHeight="1">
      <c r="A673" s="63"/>
      <c r="B673" s="63"/>
      <c r="C673" s="63"/>
      <c r="D673" s="63"/>
      <c r="E673" s="63"/>
      <c r="F673" s="63"/>
      <c r="G673" s="63"/>
      <c r="H673" s="63"/>
      <c r="I673" s="63"/>
      <c r="BR673" s="4"/>
    </row>
    <row r="674" spans="1:70" ht="15.75" customHeight="1">
      <c r="A674" s="63"/>
      <c r="B674" s="63"/>
      <c r="C674" s="63"/>
      <c r="D674" s="63"/>
      <c r="E674" s="63"/>
      <c r="F674" s="63"/>
      <c r="G674" s="63"/>
      <c r="H674" s="63"/>
      <c r="I674" s="63"/>
      <c r="BR674" s="4"/>
    </row>
    <row r="675" spans="1:70" ht="15.75" customHeight="1">
      <c r="A675" s="63"/>
      <c r="B675" s="63"/>
      <c r="C675" s="63"/>
      <c r="D675" s="63"/>
      <c r="E675" s="63"/>
      <c r="F675" s="63"/>
      <c r="G675" s="63"/>
      <c r="H675" s="63"/>
      <c r="I675" s="63"/>
      <c r="BR675" s="4"/>
    </row>
    <row r="676" spans="1:70" ht="15.75" customHeight="1">
      <c r="A676" s="63"/>
      <c r="B676" s="63"/>
      <c r="C676" s="63"/>
      <c r="D676" s="63"/>
      <c r="E676" s="63"/>
      <c r="F676" s="63"/>
      <c r="G676" s="63"/>
      <c r="H676" s="63"/>
      <c r="I676" s="63"/>
      <c r="BR676" s="4"/>
    </row>
    <row r="677" spans="1:70" ht="15.75" customHeight="1">
      <c r="A677" s="63"/>
      <c r="B677" s="63"/>
      <c r="C677" s="63"/>
      <c r="D677" s="63"/>
      <c r="E677" s="63"/>
      <c r="F677" s="63"/>
      <c r="G677" s="63"/>
      <c r="H677" s="63"/>
      <c r="I677" s="63"/>
      <c r="BR677" s="4"/>
    </row>
    <row r="678" spans="1:70" ht="15.75" customHeight="1">
      <c r="A678" s="63"/>
      <c r="B678" s="63"/>
      <c r="C678" s="63"/>
      <c r="D678" s="63"/>
      <c r="E678" s="63"/>
      <c r="F678" s="63"/>
      <c r="G678" s="63"/>
      <c r="H678" s="63"/>
      <c r="I678" s="63"/>
      <c r="BR678" s="4"/>
    </row>
    <row r="679" spans="1:70" ht="15.75" customHeight="1">
      <c r="A679" s="63"/>
      <c r="B679" s="63"/>
      <c r="C679" s="63"/>
      <c r="D679" s="63"/>
      <c r="E679" s="63"/>
      <c r="F679" s="63"/>
      <c r="G679" s="63"/>
      <c r="H679" s="63"/>
      <c r="I679" s="63"/>
      <c r="BR679" s="4"/>
    </row>
    <row r="680" spans="1:70" ht="15.75" customHeight="1">
      <c r="A680" s="63"/>
      <c r="B680" s="63"/>
      <c r="C680" s="63"/>
      <c r="D680" s="63"/>
      <c r="E680" s="63"/>
      <c r="F680" s="63"/>
      <c r="G680" s="63"/>
      <c r="H680" s="63"/>
      <c r="I680" s="63"/>
      <c r="BR680" s="4"/>
    </row>
    <row r="681" spans="1:70" ht="15.75" customHeight="1">
      <c r="A681" s="63"/>
      <c r="B681" s="63"/>
      <c r="C681" s="63"/>
      <c r="D681" s="63"/>
      <c r="E681" s="63"/>
      <c r="F681" s="63"/>
      <c r="G681" s="63"/>
      <c r="H681" s="63"/>
      <c r="I681" s="63"/>
      <c r="BR681" s="4"/>
    </row>
    <row r="682" spans="1:70" ht="15.75" customHeight="1">
      <c r="A682" s="63"/>
      <c r="B682" s="63"/>
      <c r="C682" s="63"/>
      <c r="D682" s="63"/>
      <c r="E682" s="63"/>
      <c r="F682" s="63"/>
      <c r="G682" s="63"/>
      <c r="H682" s="63"/>
      <c r="I682" s="63"/>
      <c r="BR682" s="4"/>
    </row>
    <row r="683" spans="1:70" ht="15.75" customHeight="1">
      <c r="A683" s="63"/>
      <c r="B683" s="63"/>
      <c r="C683" s="63"/>
      <c r="D683" s="63"/>
      <c r="E683" s="63"/>
      <c r="F683" s="63"/>
      <c r="G683" s="63"/>
      <c r="H683" s="63"/>
      <c r="I683" s="63"/>
      <c r="BR683" s="4"/>
    </row>
    <row r="684" spans="1:70" ht="15.75" customHeight="1">
      <c r="A684" s="63"/>
      <c r="B684" s="63"/>
      <c r="C684" s="63"/>
      <c r="D684" s="63"/>
      <c r="E684" s="63"/>
      <c r="F684" s="63"/>
      <c r="G684" s="63"/>
      <c r="H684" s="63"/>
      <c r="I684" s="63"/>
      <c r="BR684" s="4"/>
    </row>
    <row r="685" spans="1:70" ht="15.75" customHeight="1">
      <c r="A685" s="63"/>
      <c r="B685" s="63"/>
      <c r="C685" s="63"/>
      <c r="D685" s="63"/>
      <c r="E685" s="63"/>
      <c r="F685" s="63"/>
      <c r="G685" s="63"/>
      <c r="H685" s="63"/>
      <c r="I685" s="63"/>
      <c r="BR685" s="4"/>
    </row>
    <row r="686" spans="1:70" ht="15.75" customHeight="1">
      <c r="A686" s="63"/>
      <c r="B686" s="63"/>
      <c r="C686" s="63"/>
      <c r="D686" s="63"/>
      <c r="E686" s="63"/>
      <c r="F686" s="63"/>
      <c r="G686" s="63"/>
      <c r="H686" s="63"/>
      <c r="I686" s="63"/>
      <c r="BR686" s="4"/>
    </row>
    <row r="687" spans="1:70" ht="15.75" customHeight="1">
      <c r="A687" s="63"/>
      <c r="B687" s="63"/>
      <c r="C687" s="63"/>
      <c r="D687" s="63"/>
      <c r="E687" s="63"/>
      <c r="F687" s="63"/>
      <c r="G687" s="63"/>
      <c r="H687" s="63"/>
      <c r="I687" s="63"/>
      <c r="BR687" s="4"/>
    </row>
    <row r="688" spans="1:70" ht="15.75" customHeight="1">
      <c r="A688" s="63"/>
      <c r="B688" s="63"/>
      <c r="C688" s="63"/>
      <c r="D688" s="63"/>
      <c r="E688" s="63"/>
      <c r="F688" s="63"/>
      <c r="G688" s="63"/>
      <c r="H688" s="63"/>
      <c r="I688" s="63"/>
      <c r="BR688" s="4"/>
    </row>
    <row r="689" spans="1:70" ht="15.75" customHeight="1">
      <c r="A689" s="63"/>
      <c r="B689" s="63"/>
      <c r="C689" s="63"/>
      <c r="D689" s="63"/>
      <c r="E689" s="63"/>
      <c r="F689" s="63"/>
      <c r="G689" s="63"/>
      <c r="H689" s="63"/>
      <c r="I689" s="63"/>
      <c r="BR689" s="4"/>
    </row>
    <row r="690" spans="1:70" ht="15.75" customHeight="1">
      <c r="A690" s="63"/>
      <c r="B690" s="63"/>
      <c r="C690" s="63"/>
      <c r="D690" s="63"/>
      <c r="E690" s="63"/>
      <c r="F690" s="63"/>
      <c r="G690" s="63"/>
      <c r="H690" s="63"/>
      <c r="I690" s="63"/>
      <c r="BR690" s="4"/>
    </row>
    <row r="691" spans="1:70" ht="15.75" customHeight="1">
      <c r="A691" s="63"/>
      <c r="B691" s="63"/>
      <c r="C691" s="63"/>
      <c r="D691" s="63"/>
      <c r="E691" s="63"/>
      <c r="F691" s="63"/>
      <c r="G691" s="63"/>
      <c r="H691" s="63"/>
      <c r="I691" s="63"/>
      <c r="BR691" s="4"/>
    </row>
    <row r="692" spans="1:70" ht="15.75" customHeight="1">
      <c r="A692" s="63"/>
      <c r="B692" s="63"/>
      <c r="C692" s="63"/>
      <c r="D692" s="63"/>
      <c r="E692" s="63"/>
      <c r="F692" s="63"/>
      <c r="G692" s="63"/>
      <c r="H692" s="63"/>
      <c r="I692" s="63"/>
      <c r="BR692" s="4"/>
    </row>
    <row r="693" spans="1:70" ht="15.75" customHeight="1">
      <c r="A693" s="63"/>
      <c r="B693" s="63"/>
      <c r="C693" s="63"/>
      <c r="D693" s="63"/>
      <c r="E693" s="63"/>
      <c r="F693" s="63"/>
      <c r="G693" s="63"/>
      <c r="H693" s="63"/>
      <c r="I693" s="63"/>
      <c r="BR693" s="4"/>
    </row>
    <row r="694" spans="1:70" ht="15.75" customHeight="1">
      <c r="A694" s="63"/>
      <c r="B694" s="63"/>
      <c r="C694" s="63"/>
      <c r="D694" s="63"/>
      <c r="E694" s="63"/>
      <c r="F694" s="63"/>
      <c r="G694" s="63"/>
      <c r="H694" s="63"/>
      <c r="I694" s="63"/>
      <c r="BR694" s="4"/>
    </row>
    <row r="695" spans="1:70" ht="15.75" customHeight="1">
      <c r="A695" s="63"/>
      <c r="B695" s="63"/>
      <c r="C695" s="63"/>
      <c r="D695" s="63"/>
      <c r="E695" s="63"/>
      <c r="F695" s="63"/>
      <c r="G695" s="63"/>
      <c r="H695" s="63"/>
      <c r="I695" s="63"/>
      <c r="BR695" s="4"/>
    </row>
    <row r="696" spans="1:70" ht="15.75" customHeight="1">
      <c r="A696" s="63"/>
      <c r="B696" s="63"/>
      <c r="C696" s="63"/>
      <c r="D696" s="63"/>
      <c r="E696" s="63"/>
      <c r="F696" s="63"/>
      <c r="G696" s="63"/>
      <c r="H696" s="63"/>
      <c r="I696" s="63"/>
      <c r="BR696" s="4"/>
    </row>
    <row r="697" spans="1:70" ht="15.75" customHeight="1">
      <c r="A697" s="63"/>
      <c r="B697" s="63"/>
      <c r="C697" s="63"/>
      <c r="D697" s="63"/>
      <c r="E697" s="63"/>
      <c r="F697" s="63"/>
      <c r="G697" s="63"/>
      <c r="H697" s="63"/>
      <c r="I697" s="63"/>
      <c r="BR697" s="4"/>
    </row>
    <row r="698" spans="1:70" ht="15.75" customHeight="1">
      <c r="A698" s="63"/>
      <c r="B698" s="63"/>
      <c r="C698" s="63"/>
      <c r="D698" s="63"/>
      <c r="E698" s="63"/>
      <c r="F698" s="63"/>
      <c r="G698" s="63"/>
      <c r="H698" s="63"/>
      <c r="I698" s="63"/>
      <c r="BR698" s="4"/>
    </row>
    <row r="699" spans="1:70" ht="15.75" customHeight="1">
      <c r="A699" s="63"/>
      <c r="B699" s="63"/>
      <c r="C699" s="63"/>
      <c r="D699" s="63"/>
      <c r="E699" s="63"/>
      <c r="F699" s="63"/>
      <c r="G699" s="63"/>
      <c r="H699" s="63"/>
      <c r="I699" s="63"/>
      <c r="BR699" s="4"/>
    </row>
    <row r="700" spans="1:70" ht="15.75" customHeight="1">
      <c r="A700" s="63"/>
      <c r="B700" s="63"/>
      <c r="C700" s="63"/>
      <c r="D700" s="63"/>
      <c r="E700" s="63"/>
      <c r="F700" s="63"/>
      <c r="G700" s="63"/>
      <c r="H700" s="63"/>
      <c r="I700" s="63"/>
      <c r="BR700" s="4"/>
    </row>
    <row r="701" spans="1:70" ht="15.75" customHeight="1">
      <c r="A701" s="63"/>
      <c r="B701" s="63"/>
      <c r="C701" s="63"/>
      <c r="D701" s="63"/>
      <c r="E701" s="63"/>
      <c r="F701" s="63"/>
      <c r="G701" s="63"/>
      <c r="H701" s="63"/>
      <c r="I701" s="63"/>
      <c r="BR701" s="4"/>
    </row>
    <row r="702" spans="1:70" ht="15.75" customHeight="1">
      <c r="A702" s="63"/>
      <c r="B702" s="63"/>
      <c r="C702" s="63"/>
      <c r="D702" s="63"/>
      <c r="E702" s="63"/>
      <c r="F702" s="63"/>
      <c r="G702" s="63"/>
      <c r="H702" s="63"/>
      <c r="I702" s="63"/>
      <c r="BR702" s="4"/>
    </row>
    <row r="703" spans="1:70" ht="15.75" customHeight="1">
      <c r="A703" s="63"/>
      <c r="B703" s="63"/>
      <c r="C703" s="63"/>
      <c r="D703" s="63"/>
      <c r="E703" s="63"/>
      <c r="F703" s="63"/>
      <c r="G703" s="63"/>
      <c r="H703" s="63"/>
      <c r="I703" s="63"/>
      <c r="BR703" s="4"/>
    </row>
    <row r="704" spans="1:70" ht="15.75" customHeight="1">
      <c r="A704" s="63"/>
      <c r="B704" s="63"/>
      <c r="C704" s="63"/>
      <c r="D704" s="63"/>
      <c r="E704" s="63"/>
      <c r="F704" s="63"/>
      <c r="G704" s="63"/>
      <c r="H704" s="63"/>
      <c r="I704" s="63"/>
      <c r="BR704" s="4"/>
    </row>
    <row r="705" spans="1:70" ht="15.75" customHeight="1">
      <c r="A705" s="63"/>
      <c r="B705" s="63"/>
      <c r="C705" s="63"/>
      <c r="D705" s="63"/>
      <c r="E705" s="63"/>
      <c r="F705" s="63"/>
      <c r="G705" s="63"/>
      <c r="H705" s="63"/>
      <c r="I705" s="63"/>
      <c r="BR705" s="4"/>
    </row>
    <row r="706" spans="1:70" ht="15.75" customHeight="1">
      <c r="A706" s="63"/>
      <c r="B706" s="63"/>
      <c r="C706" s="63"/>
      <c r="D706" s="63"/>
      <c r="E706" s="63"/>
      <c r="F706" s="63"/>
      <c r="G706" s="63"/>
      <c r="H706" s="63"/>
      <c r="I706" s="63"/>
      <c r="BR706" s="4"/>
    </row>
    <row r="707" spans="1:70" ht="15.75" customHeight="1">
      <c r="A707" s="63"/>
      <c r="B707" s="63"/>
      <c r="C707" s="63"/>
      <c r="D707" s="63"/>
      <c r="E707" s="63"/>
      <c r="F707" s="63"/>
      <c r="G707" s="63"/>
      <c r="H707" s="63"/>
      <c r="I707" s="63"/>
      <c r="BR707" s="4"/>
    </row>
    <row r="708" spans="1:70" ht="15.75" customHeight="1">
      <c r="A708" s="63"/>
      <c r="B708" s="63"/>
      <c r="C708" s="63"/>
      <c r="D708" s="63"/>
      <c r="E708" s="63"/>
      <c r="F708" s="63"/>
      <c r="G708" s="63"/>
      <c r="H708" s="63"/>
      <c r="I708" s="63"/>
      <c r="BR708" s="4"/>
    </row>
    <row r="709" spans="1:70" ht="15.75" customHeight="1">
      <c r="A709" s="63"/>
      <c r="B709" s="63"/>
      <c r="C709" s="63"/>
      <c r="D709" s="63"/>
      <c r="E709" s="63"/>
      <c r="F709" s="63"/>
      <c r="G709" s="63"/>
      <c r="H709" s="63"/>
      <c r="I709" s="63"/>
      <c r="BR709" s="4"/>
    </row>
    <row r="710" spans="1:70" ht="15.75" customHeight="1">
      <c r="A710" s="63"/>
      <c r="B710" s="63"/>
      <c r="C710" s="63"/>
      <c r="D710" s="63"/>
      <c r="E710" s="63"/>
      <c r="F710" s="63"/>
      <c r="G710" s="63"/>
      <c r="H710" s="63"/>
      <c r="I710" s="63"/>
      <c r="BR710" s="4"/>
    </row>
    <row r="711" spans="1:70" ht="15.75" customHeight="1">
      <c r="A711" s="63"/>
      <c r="B711" s="63"/>
      <c r="C711" s="63"/>
      <c r="D711" s="63"/>
      <c r="E711" s="63"/>
      <c r="F711" s="63"/>
      <c r="G711" s="63"/>
      <c r="H711" s="63"/>
      <c r="I711" s="63"/>
      <c r="BR711" s="4"/>
    </row>
    <row r="712" spans="1:70" ht="15.75" customHeight="1">
      <c r="A712" s="63"/>
      <c r="B712" s="63"/>
      <c r="C712" s="63"/>
      <c r="D712" s="63"/>
      <c r="E712" s="63"/>
      <c r="F712" s="63"/>
      <c r="G712" s="63"/>
      <c r="H712" s="63"/>
      <c r="I712" s="63"/>
      <c r="BR712" s="4"/>
    </row>
    <row r="713" spans="1:70" ht="15.75" customHeight="1">
      <c r="A713" s="63"/>
      <c r="B713" s="63"/>
      <c r="C713" s="63"/>
      <c r="D713" s="63"/>
      <c r="E713" s="63"/>
      <c r="F713" s="63"/>
      <c r="G713" s="63"/>
      <c r="H713" s="63"/>
      <c r="I713" s="63"/>
      <c r="BR713" s="4"/>
    </row>
    <row r="714" spans="1:70" ht="15.75" customHeight="1">
      <c r="A714" s="63"/>
      <c r="B714" s="63"/>
      <c r="C714" s="63"/>
      <c r="D714" s="63"/>
      <c r="E714" s="63"/>
      <c r="F714" s="63"/>
      <c r="G714" s="63"/>
      <c r="H714" s="63"/>
      <c r="I714" s="63"/>
      <c r="BR714" s="4"/>
    </row>
    <row r="715" spans="1:70" ht="15.75" customHeight="1">
      <c r="A715" s="63"/>
      <c r="B715" s="63"/>
      <c r="C715" s="63"/>
      <c r="D715" s="63"/>
      <c r="E715" s="63"/>
      <c r="F715" s="63"/>
      <c r="G715" s="63"/>
      <c r="H715" s="63"/>
      <c r="I715" s="63"/>
      <c r="BR715" s="4"/>
    </row>
    <row r="716" spans="1:70" ht="15.75" customHeight="1">
      <c r="A716" s="63"/>
      <c r="B716" s="63"/>
      <c r="C716" s="63"/>
      <c r="D716" s="63"/>
      <c r="E716" s="63"/>
      <c r="F716" s="63"/>
      <c r="G716" s="63"/>
      <c r="H716" s="63"/>
      <c r="I716" s="63"/>
      <c r="BR716" s="4"/>
    </row>
    <row r="717" spans="1:70" ht="15.75" customHeight="1">
      <c r="A717" s="63"/>
      <c r="B717" s="63"/>
      <c r="C717" s="63"/>
      <c r="D717" s="63"/>
      <c r="E717" s="63"/>
      <c r="F717" s="63"/>
      <c r="G717" s="63"/>
      <c r="H717" s="63"/>
      <c r="I717" s="63"/>
      <c r="BR717" s="4"/>
    </row>
    <row r="718" spans="1:70" ht="15.75" customHeight="1">
      <c r="A718" s="63"/>
      <c r="B718" s="63"/>
      <c r="C718" s="63"/>
      <c r="D718" s="63"/>
      <c r="E718" s="63"/>
      <c r="F718" s="63"/>
      <c r="G718" s="63"/>
      <c r="H718" s="63"/>
      <c r="I718" s="63"/>
      <c r="BR718" s="4"/>
    </row>
    <row r="719" spans="1:70" ht="15.75" customHeight="1">
      <c r="A719" s="63"/>
      <c r="B719" s="63"/>
      <c r="C719" s="63"/>
      <c r="D719" s="63"/>
      <c r="E719" s="63"/>
      <c r="F719" s="63"/>
      <c r="G719" s="63"/>
      <c r="H719" s="63"/>
      <c r="I719" s="63"/>
      <c r="BR719" s="4"/>
    </row>
    <row r="720" spans="1:70" ht="15.75" customHeight="1">
      <c r="A720" s="63"/>
      <c r="B720" s="63"/>
      <c r="C720" s="63"/>
      <c r="D720" s="63"/>
      <c r="E720" s="63"/>
      <c r="F720" s="63"/>
      <c r="G720" s="63"/>
      <c r="H720" s="63"/>
      <c r="I720" s="63"/>
      <c r="BR720" s="4"/>
    </row>
    <row r="721" spans="1:70" ht="15.75" customHeight="1">
      <c r="A721" s="63"/>
      <c r="B721" s="63"/>
      <c r="C721" s="63"/>
      <c r="D721" s="63"/>
      <c r="E721" s="63"/>
      <c r="F721" s="63"/>
      <c r="G721" s="63"/>
      <c r="H721" s="63"/>
      <c r="I721" s="63"/>
      <c r="BR721" s="4"/>
    </row>
    <row r="722" spans="1:70" ht="15.75" customHeight="1">
      <c r="A722" s="63"/>
      <c r="B722" s="63"/>
      <c r="C722" s="63"/>
      <c r="D722" s="63"/>
      <c r="E722" s="63"/>
      <c r="F722" s="63"/>
      <c r="G722" s="63"/>
      <c r="H722" s="63"/>
      <c r="I722" s="63"/>
      <c r="BR722" s="4"/>
    </row>
    <row r="723" spans="1:70" ht="15.75" customHeight="1">
      <c r="A723" s="63"/>
      <c r="B723" s="63"/>
      <c r="C723" s="63"/>
      <c r="D723" s="63"/>
      <c r="E723" s="63"/>
      <c r="F723" s="63"/>
      <c r="G723" s="63"/>
      <c r="H723" s="63"/>
      <c r="I723" s="63"/>
      <c r="BR723" s="4"/>
    </row>
    <row r="724" spans="1:70" ht="15.75" customHeight="1">
      <c r="A724" s="63"/>
      <c r="B724" s="63"/>
      <c r="C724" s="63"/>
      <c r="D724" s="63"/>
      <c r="E724" s="63"/>
      <c r="F724" s="63"/>
      <c r="G724" s="63"/>
      <c r="H724" s="63"/>
      <c r="I724" s="63"/>
      <c r="BR724" s="4"/>
    </row>
    <row r="725" spans="1:70" ht="15.75" customHeight="1">
      <c r="A725" s="63"/>
      <c r="B725" s="63"/>
      <c r="C725" s="63"/>
      <c r="D725" s="63"/>
      <c r="E725" s="63"/>
      <c r="F725" s="63"/>
      <c r="G725" s="63"/>
      <c r="H725" s="63"/>
      <c r="I725" s="63"/>
      <c r="BR725" s="4"/>
    </row>
    <row r="726" spans="1:70" ht="15.75" customHeight="1">
      <c r="A726" s="63"/>
      <c r="B726" s="63"/>
      <c r="C726" s="63"/>
      <c r="D726" s="63"/>
      <c r="E726" s="63"/>
      <c r="F726" s="63"/>
      <c r="G726" s="63"/>
      <c r="H726" s="63"/>
      <c r="I726" s="63"/>
      <c r="BR726" s="4"/>
    </row>
    <row r="727" spans="1:70" ht="15.75" customHeight="1">
      <c r="A727" s="63"/>
      <c r="B727" s="63"/>
      <c r="C727" s="63"/>
      <c r="D727" s="63"/>
      <c r="E727" s="63"/>
      <c r="F727" s="63"/>
      <c r="G727" s="63"/>
      <c r="H727" s="63"/>
      <c r="I727" s="63"/>
      <c r="BR727" s="4"/>
    </row>
    <row r="728" spans="1:70" ht="15.75" customHeight="1">
      <c r="A728" s="63"/>
      <c r="B728" s="63"/>
      <c r="C728" s="63"/>
      <c r="D728" s="63"/>
      <c r="E728" s="63"/>
      <c r="F728" s="63"/>
      <c r="G728" s="63"/>
      <c r="H728" s="63"/>
      <c r="I728" s="63"/>
      <c r="BR728" s="4"/>
    </row>
    <row r="729" spans="1:70" ht="15.75" customHeight="1">
      <c r="A729" s="63"/>
      <c r="B729" s="63"/>
      <c r="C729" s="63"/>
      <c r="D729" s="63"/>
      <c r="E729" s="63"/>
      <c r="F729" s="63"/>
      <c r="G729" s="63"/>
      <c r="H729" s="63"/>
      <c r="I729" s="63"/>
      <c r="BR729" s="4"/>
    </row>
    <row r="730" spans="1:70" ht="15.75" customHeight="1">
      <c r="A730" s="63"/>
      <c r="B730" s="63"/>
      <c r="C730" s="63"/>
      <c r="D730" s="63"/>
      <c r="E730" s="63"/>
      <c r="F730" s="63"/>
      <c r="G730" s="63"/>
      <c r="H730" s="63"/>
      <c r="I730" s="63"/>
      <c r="BR730" s="4"/>
    </row>
    <row r="731" spans="1:70" ht="15.75" customHeight="1">
      <c r="A731" s="63"/>
      <c r="B731" s="63"/>
      <c r="C731" s="63"/>
      <c r="D731" s="63"/>
      <c r="E731" s="63"/>
      <c r="F731" s="63"/>
      <c r="G731" s="63"/>
      <c r="H731" s="63"/>
      <c r="I731" s="63"/>
      <c r="BR731" s="4"/>
    </row>
    <row r="732" spans="1:70" ht="15.75" customHeight="1">
      <c r="A732" s="63"/>
      <c r="B732" s="63"/>
      <c r="C732" s="63"/>
      <c r="D732" s="63"/>
      <c r="E732" s="63"/>
      <c r="F732" s="63"/>
      <c r="G732" s="63"/>
      <c r="H732" s="63"/>
      <c r="I732" s="63"/>
      <c r="BR732" s="4"/>
    </row>
    <row r="733" spans="1:70" ht="15.75" customHeight="1">
      <c r="A733" s="63"/>
      <c r="B733" s="63"/>
      <c r="C733" s="63"/>
      <c r="D733" s="63"/>
      <c r="E733" s="63"/>
      <c r="F733" s="63"/>
      <c r="G733" s="63"/>
      <c r="H733" s="63"/>
      <c r="I733" s="63"/>
      <c r="BR733" s="4"/>
    </row>
    <row r="734" spans="1:70" ht="15.75" customHeight="1">
      <c r="A734" s="63"/>
      <c r="B734" s="63"/>
      <c r="C734" s="63"/>
      <c r="D734" s="63"/>
      <c r="E734" s="63"/>
      <c r="F734" s="63"/>
      <c r="G734" s="63"/>
      <c r="H734" s="63"/>
      <c r="I734" s="63"/>
      <c r="BR734" s="4"/>
    </row>
    <row r="735" spans="1:70" ht="15.75" customHeight="1">
      <c r="A735" s="63"/>
      <c r="B735" s="63"/>
      <c r="C735" s="63"/>
      <c r="D735" s="63"/>
      <c r="E735" s="63"/>
      <c r="F735" s="63"/>
      <c r="G735" s="63"/>
      <c r="H735" s="63"/>
      <c r="I735" s="63"/>
      <c r="BR735" s="4"/>
    </row>
    <row r="736" spans="1:70" ht="15.75" customHeight="1">
      <c r="A736" s="63"/>
      <c r="B736" s="63"/>
      <c r="C736" s="63"/>
      <c r="D736" s="63"/>
      <c r="E736" s="63"/>
      <c r="F736" s="63"/>
      <c r="G736" s="63"/>
      <c r="H736" s="63"/>
      <c r="I736" s="63"/>
      <c r="BR736" s="4"/>
    </row>
    <row r="737" spans="1:70" ht="15.75" customHeight="1">
      <c r="A737" s="63"/>
      <c r="B737" s="63"/>
      <c r="C737" s="63"/>
      <c r="D737" s="63"/>
      <c r="E737" s="63"/>
      <c r="F737" s="63"/>
      <c r="G737" s="63"/>
      <c r="H737" s="63"/>
      <c r="I737" s="63"/>
      <c r="BR737" s="4"/>
    </row>
    <row r="738" spans="1:70" ht="15.75" customHeight="1">
      <c r="A738" s="63"/>
      <c r="B738" s="63"/>
      <c r="C738" s="63"/>
      <c r="D738" s="63"/>
      <c r="E738" s="63"/>
      <c r="F738" s="63"/>
      <c r="G738" s="63"/>
      <c r="H738" s="63"/>
      <c r="I738" s="63"/>
      <c r="BR738" s="4"/>
    </row>
    <row r="739" spans="1:70" ht="15.75" customHeight="1">
      <c r="A739" s="63"/>
      <c r="B739" s="63"/>
      <c r="C739" s="63"/>
      <c r="D739" s="63"/>
      <c r="E739" s="63"/>
      <c r="F739" s="63"/>
      <c r="G739" s="63"/>
      <c r="H739" s="63"/>
      <c r="I739" s="63"/>
      <c r="BR739" s="4"/>
    </row>
    <row r="740" spans="1:70" ht="15.75" customHeight="1">
      <c r="A740" s="63"/>
      <c r="B740" s="63"/>
      <c r="C740" s="63"/>
      <c r="D740" s="63"/>
      <c r="E740" s="63"/>
      <c r="F740" s="63"/>
      <c r="G740" s="63"/>
      <c r="H740" s="63"/>
      <c r="I740" s="63"/>
      <c r="BR740" s="4"/>
    </row>
    <row r="741" spans="1:70" ht="15.75" customHeight="1">
      <c r="A741" s="63"/>
      <c r="B741" s="63"/>
      <c r="C741" s="63"/>
      <c r="D741" s="63"/>
      <c r="E741" s="63"/>
      <c r="F741" s="63"/>
      <c r="G741" s="63"/>
      <c r="H741" s="63"/>
      <c r="I741" s="63"/>
      <c r="BR741" s="4"/>
    </row>
    <row r="742" spans="1:70" ht="15.75" customHeight="1">
      <c r="A742" s="63"/>
      <c r="B742" s="63"/>
      <c r="C742" s="63"/>
      <c r="D742" s="63"/>
      <c r="E742" s="63"/>
      <c r="F742" s="63"/>
      <c r="G742" s="63"/>
      <c r="H742" s="63"/>
      <c r="I742" s="63"/>
      <c r="BR742" s="4"/>
    </row>
    <row r="743" spans="1:70" ht="15.75" customHeight="1">
      <c r="A743" s="63"/>
      <c r="B743" s="63"/>
      <c r="C743" s="63"/>
      <c r="D743" s="63"/>
      <c r="E743" s="63"/>
      <c r="F743" s="63"/>
      <c r="G743" s="63"/>
      <c r="H743" s="63"/>
      <c r="I743" s="63"/>
      <c r="BR743" s="4"/>
    </row>
    <row r="744" spans="1:70" ht="15.75" customHeight="1">
      <c r="A744" s="63"/>
      <c r="B744" s="63"/>
      <c r="C744" s="63"/>
      <c r="D744" s="63"/>
      <c r="E744" s="63"/>
      <c r="F744" s="63"/>
      <c r="G744" s="63"/>
      <c r="H744" s="63"/>
      <c r="I744" s="63"/>
      <c r="BR744" s="4"/>
    </row>
    <row r="745" spans="1:70" ht="15.75" customHeight="1">
      <c r="A745" s="63"/>
      <c r="B745" s="63"/>
      <c r="C745" s="63"/>
      <c r="D745" s="63"/>
      <c r="E745" s="63"/>
      <c r="F745" s="63"/>
      <c r="G745" s="63"/>
      <c r="H745" s="63"/>
      <c r="I745" s="63"/>
      <c r="BR745" s="4"/>
    </row>
    <row r="746" spans="1:70" ht="15.75" customHeight="1">
      <c r="A746" s="63"/>
      <c r="B746" s="63"/>
      <c r="C746" s="63"/>
      <c r="D746" s="63"/>
      <c r="E746" s="63"/>
      <c r="F746" s="63"/>
      <c r="G746" s="63"/>
      <c r="H746" s="63"/>
      <c r="I746" s="63"/>
      <c r="BR746" s="4"/>
    </row>
    <row r="747" spans="1:70" ht="15.75" customHeight="1">
      <c r="A747" s="63"/>
      <c r="B747" s="63"/>
      <c r="C747" s="63"/>
      <c r="D747" s="63"/>
      <c r="E747" s="63"/>
      <c r="F747" s="63"/>
      <c r="G747" s="63"/>
      <c r="H747" s="63"/>
      <c r="I747" s="63"/>
      <c r="BR747" s="4"/>
    </row>
    <row r="748" spans="1:70" ht="15.75" customHeight="1">
      <c r="A748" s="63"/>
      <c r="B748" s="63"/>
      <c r="C748" s="63"/>
      <c r="D748" s="63"/>
      <c r="E748" s="63"/>
      <c r="F748" s="63"/>
      <c r="G748" s="63"/>
      <c r="H748" s="63"/>
      <c r="I748" s="63"/>
      <c r="BR748" s="4"/>
    </row>
    <row r="749" spans="1:70" ht="15.75" customHeight="1">
      <c r="A749" s="63"/>
      <c r="B749" s="63"/>
      <c r="C749" s="63"/>
      <c r="D749" s="63"/>
      <c r="E749" s="63"/>
      <c r="F749" s="63"/>
      <c r="G749" s="63"/>
      <c r="H749" s="63"/>
      <c r="I749" s="63"/>
      <c r="BR749" s="4"/>
    </row>
    <row r="750" spans="1:70" ht="15.75" customHeight="1">
      <c r="A750" s="63"/>
      <c r="B750" s="63"/>
      <c r="C750" s="63"/>
      <c r="D750" s="63"/>
      <c r="E750" s="63"/>
      <c r="F750" s="63"/>
      <c r="G750" s="63"/>
      <c r="H750" s="63"/>
      <c r="I750" s="63"/>
      <c r="BR750" s="4"/>
    </row>
    <row r="751" spans="1:70" ht="15.75" customHeight="1">
      <c r="A751" s="63"/>
      <c r="B751" s="63"/>
      <c r="C751" s="63"/>
      <c r="D751" s="63"/>
      <c r="E751" s="63"/>
      <c r="F751" s="63"/>
      <c r="G751" s="63"/>
      <c r="H751" s="63"/>
      <c r="I751" s="63"/>
      <c r="BR751" s="4"/>
    </row>
    <row r="752" spans="1:70" ht="15.75" customHeight="1">
      <c r="A752" s="63"/>
      <c r="B752" s="63"/>
      <c r="C752" s="63"/>
      <c r="D752" s="63"/>
      <c r="E752" s="63"/>
      <c r="F752" s="63"/>
      <c r="G752" s="63"/>
      <c r="H752" s="63"/>
      <c r="I752" s="63"/>
      <c r="BR752" s="4"/>
    </row>
    <row r="753" spans="1:70" ht="15.75" customHeight="1">
      <c r="A753" s="63"/>
      <c r="B753" s="63"/>
      <c r="C753" s="63"/>
      <c r="D753" s="63"/>
      <c r="E753" s="63"/>
      <c r="F753" s="63"/>
      <c r="G753" s="63"/>
      <c r="H753" s="63"/>
      <c r="I753" s="63"/>
      <c r="BR753" s="4"/>
    </row>
    <row r="754" spans="1:70" ht="15.75" customHeight="1">
      <c r="A754" s="63"/>
      <c r="B754" s="63"/>
      <c r="C754" s="63"/>
      <c r="D754" s="63"/>
      <c r="E754" s="63"/>
      <c r="F754" s="63"/>
      <c r="G754" s="63"/>
      <c r="H754" s="63"/>
      <c r="I754" s="63"/>
      <c r="BR754" s="4"/>
    </row>
    <row r="755" spans="1:70" ht="15.75" customHeight="1">
      <c r="A755" s="63"/>
      <c r="B755" s="63"/>
      <c r="C755" s="63"/>
      <c r="D755" s="63"/>
      <c r="E755" s="63"/>
      <c r="F755" s="63"/>
      <c r="G755" s="63"/>
      <c r="H755" s="63"/>
      <c r="I755" s="63"/>
      <c r="BR755" s="4"/>
    </row>
    <row r="756" spans="1:70" ht="15.75" customHeight="1">
      <c r="A756" s="63"/>
      <c r="B756" s="63"/>
      <c r="C756" s="63"/>
      <c r="D756" s="63"/>
      <c r="E756" s="63"/>
      <c r="F756" s="63"/>
      <c r="G756" s="63"/>
      <c r="H756" s="63"/>
      <c r="I756" s="63"/>
      <c r="BR756" s="4"/>
    </row>
    <row r="757" spans="1:70" ht="15.75" customHeight="1">
      <c r="A757" s="63"/>
      <c r="B757" s="63"/>
      <c r="C757" s="63"/>
      <c r="D757" s="63"/>
      <c r="E757" s="63"/>
      <c r="F757" s="63"/>
      <c r="G757" s="63"/>
      <c r="H757" s="63"/>
      <c r="I757" s="63"/>
      <c r="BR757" s="4"/>
    </row>
    <row r="758" spans="1:70" ht="15.75" customHeight="1">
      <c r="A758" s="63"/>
      <c r="B758" s="63"/>
      <c r="C758" s="63"/>
      <c r="D758" s="63"/>
      <c r="E758" s="63"/>
      <c r="F758" s="63"/>
      <c r="G758" s="63"/>
      <c r="H758" s="63"/>
      <c r="I758" s="63"/>
      <c r="BR758" s="4"/>
    </row>
    <row r="759" spans="1:70" ht="15.75" customHeight="1">
      <c r="A759" s="63"/>
      <c r="B759" s="63"/>
      <c r="C759" s="63"/>
      <c r="D759" s="63"/>
      <c r="E759" s="63"/>
      <c r="F759" s="63"/>
      <c r="G759" s="63"/>
      <c r="H759" s="63"/>
      <c r="I759" s="63"/>
      <c r="BR759" s="4"/>
    </row>
    <row r="760" spans="1:70" ht="15.75" customHeight="1">
      <c r="A760" s="63"/>
      <c r="B760" s="63"/>
      <c r="C760" s="63"/>
      <c r="D760" s="63"/>
      <c r="E760" s="63"/>
      <c r="F760" s="63"/>
      <c r="G760" s="63"/>
      <c r="H760" s="63"/>
      <c r="I760" s="63"/>
      <c r="BR760" s="4"/>
    </row>
    <row r="761" spans="1:70" ht="15.75" customHeight="1">
      <c r="A761" s="63"/>
      <c r="B761" s="63"/>
      <c r="C761" s="63"/>
      <c r="D761" s="63"/>
      <c r="E761" s="63"/>
      <c r="F761" s="63"/>
      <c r="G761" s="63"/>
      <c r="H761" s="63"/>
      <c r="I761" s="63"/>
      <c r="BR761" s="4"/>
    </row>
    <row r="762" spans="1:70" ht="15.75" customHeight="1">
      <c r="A762" s="63"/>
      <c r="B762" s="63"/>
      <c r="C762" s="63"/>
      <c r="D762" s="63"/>
      <c r="E762" s="63"/>
      <c r="F762" s="63"/>
      <c r="G762" s="63"/>
      <c r="H762" s="63"/>
      <c r="I762" s="63"/>
      <c r="BR762" s="4"/>
    </row>
    <row r="763" spans="1:70" ht="15.75" customHeight="1">
      <c r="A763" s="63"/>
      <c r="B763" s="63"/>
      <c r="C763" s="63"/>
      <c r="D763" s="63"/>
      <c r="E763" s="63"/>
      <c r="F763" s="63"/>
      <c r="G763" s="63"/>
      <c r="H763" s="63"/>
      <c r="I763" s="63"/>
      <c r="BR763" s="4"/>
    </row>
    <row r="764" spans="1:70" ht="15.75" customHeight="1">
      <c r="A764" s="63"/>
      <c r="B764" s="63"/>
      <c r="C764" s="63"/>
      <c r="D764" s="63"/>
      <c r="E764" s="63"/>
      <c r="F764" s="63"/>
      <c r="G764" s="63"/>
      <c r="H764" s="63"/>
      <c r="I764" s="63"/>
      <c r="BR764" s="4"/>
    </row>
    <row r="765" spans="1:70" ht="15.75" customHeight="1">
      <c r="A765" s="63"/>
      <c r="B765" s="63"/>
      <c r="C765" s="63"/>
      <c r="D765" s="63"/>
      <c r="E765" s="63"/>
      <c r="F765" s="63"/>
      <c r="G765" s="63"/>
      <c r="H765" s="63"/>
      <c r="I765" s="63"/>
      <c r="BR765" s="4"/>
    </row>
    <row r="766" spans="1:70" ht="15.75" customHeight="1">
      <c r="A766" s="63"/>
      <c r="B766" s="63"/>
      <c r="C766" s="63"/>
      <c r="D766" s="63"/>
      <c r="E766" s="63"/>
      <c r="F766" s="63"/>
      <c r="G766" s="63"/>
      <c r="H766" s="63"/>
      <c r="I766" s="63"/>
      <c r="BR766" s="4"/>
    </row>
    <row r="767" spans="1:70" ht="15.75" customHeight="1">
      <c r="A767" s="63"/>
      <c r="B767" s="63"/>
      <c r="C767" s="63"/>
      <c r="D767" s="63"/>
      <c r="E767" s="63"/>
      <c r="F767" s="63"/>
      <c r="G767" s="63"/>
      <c r="H767" s="63"/>
      <c r="I767" s="63"/>
      <c r="BR767" s="4"/>
    </row>
    <row r="768" spans="1:70" ht="15.75" customHeight="1">
      <c r="A768" s="63"/>
      <c r="B768" s="63"/>
      <c r="C768" s="63"/>
      <c r="D768" s="63"/>
      <c r="E768" s="63"/>
      <c r="F768" s="63"/>
      <c r="G768" s="63"/>
      <c r="H768" s="63"/>
      <c r="I768" s="63"/>
      <c r="BR768" s="4"/>
    </row>
    <row r="769" spans="1:70" ht="15.75" customHeight="1">
      <c r="A769" s="63"/>
      <c r="B769" s="63"/>
      <c r="C769" s="63"/>
      <c r="D769" s="63"/>
      <c r="E769" s="63"/>
      <c r="F769" s="63"/>
      <c r="G769" s="63"/>
      <c r="H769" s="63"/>
      <c r="I769" s="63"/>
      <c r="BR769" s="4"/>
    </row>
    <row r="770" spans="1:70" ht="15.75" customHeight="1">
      <c r="A770" s="63"/>
      <c r="B770" s="63"/>
      <c r="C770" s="63"/>
      <c r="D770" s="63"/>
      <c r="E770" s="63"/>
      <c r="F770" s="63"/>
      <c r="G770" s="63"/>
      <c r="H770" s="63"/>
      <c r="I770" s="63"/>
      <c r="BR770" s="4"/>
    </row>
    <row r="771" spans="1:70" ht="15.75" customHeight="1">
      <c r="A771" s="63"/>
      <c r="B771" s="63"/>
      <c r="C771" s="63"/>
      <c r="D771" s="63"/>
      <c r="E771" s="63"/>
      <c r="F771" s="63"/>
      <c r="G771" s="63"/>
      <c r="H771" s="63"/>
      <c r="I771" s="63"/>
      <c r="BR771" s="4"/>
    </row>
    <row r="772" spans="1:70" ht="15.75" customHeight="1">
      <c r="A772" s="63"/>
      <c r="B772" s="63"/>
      <c r="C772" s="63"/>
      <c r="D772" s="63"/>
      <c r="E772" s="63"/>
      <c r="F772" s="63"/>
      <c r="G772" s="63"/>
      <c r="H772" s="63"/>
      <c r="I772" s="63"/>
      <c r="BR772" s="4"/>
    </row>
    <row r="773" spans="1:70" ht="15.75" customHeight="1">
      <c r="A773" s="63"/>
      <c r="B773" s="63"/>
      <c r="C773" s="63"/>
      <c r="D773" s="63"/>
      <c r="E773" s="63"/>
      <c r="F773" s="63"/>
      <c r="G773" s="63"/>
      <c r="H773" s="63"/>
      <c r="I773" s="63"/>
      <c r="BR773" s="4"/>
    </row>
    <row r="774" spans="1:70" ht="15.75" customHeight="1">
      <c r="A774" s="63"/>
      <c r="B774" s="63"/>
      <c r="C774" s="63"/>
      <c r="D774" s="63"/>
      <c r="E774" s="63"/>
      <c r="F774" s="63"/>
      <c r="G774" s="63"/>
      <c r="H774" s="63"/>
      <c r="I774" s="63"/>
      <c r="BR774" s="4"/>
    </row>
    <row r="775" spans="1:70" ht="15.75" customHeight="1">
      <c r="A775" s="63"/>
      <c r="B775" s="63"/>
      <c r="C775" s="63"/>
      <c r="D775" s="63"/>
      <c r="E775" s="63"/>
      <c r="F775" s="63"/>
      <c r="G775" s="63"/>
      <c r="H775" s="63"/>
      <c r="I775" s="63"/>
      <c r="BR775" s="4"/>
    </row>
    <row r="776" spans="1:70" ht="15.75" customHeight="1">
      <c r="A776" s="63"/>
      <c r="B776" s="63"/>
      <c r="C776" s="63"/>
      <c r="D776" s="63"/>
      <c r="E776" s="63"/>
      <c r="F776" s="63"/>
      <c r="G776" s="63"/>
      <c r="H776" s="63"/>
      <c r="I776" s="63"/>
      <c r="BR776" s="4"/>
    </row>
    <row r="777" spans="1:70" ht="15.75" customHeight="1">
      <c r="A777" s="63"/>
      <c r="B777" s="63"/>
      <c r="C777" s="63"/>
      <c r="D777" s="63"/>
      <c r="E777" s="63"/>
      <c r="F777" s="63"/>
      <c r="G777" s="63"/>
      <c r="H777" s="63"/>
      <c r="I777" s="63"/>
      <c r="BR777" s="4"/>
    </row>
    <row r="778" spans="1:70" ht="15.75" customHeight="1">
      <c r="A778" s="63"/>
      <c r="B778" s="63"/>
      <c r="C778" s="63"/>
      <c r="D778" s="63"/>
      <c r="E778" s="63"/>
      <c r="F778" s="63"/>
      <c r="G778" s="63"/>
      <c r="H778" s="63"/>
      <c r="I778" s="63"/>
      <c r="BR778" s="4"/>
    </row>
    <row r="779" spans="1:70" ht="15.75" customHeight="1">
      <c r="A779" s="63"/>
      <c r="B779" s="63"/>
      <c r="C779" s="63"/>
      <c r="D779" s="63"/>
      <c r="E779" s="63"/>
      <c r="F779" s="63"/>
      <c r="G779" s="63"/>
      <c r="H779" s="63"/>
      <c r="I779" s="63"/>
      <c r="BR779" s="4"/>
    </row>
    <row r="780" spans="1:70" ht="15.75" customHeight="1">
      <c r="A780" s="63"/>
      <c r="B780" s="63"/>
      <c r="C780" s="63"/>
      <c r="D780" s="63"/>
      <c r="E780" s="63"/>
      <c r="F780" s="63"/>
      <c r="G780" s="63"/>
      <c r="H780" s="63"/>
      <c r="I780" s="63"/>
      <c r="BR780" s="4"/>
    </row>
    <row r="781" spans="1:70" ht="15.75" customHeight="1">
      <c r="A781" s="63"/>
      <c r="B781" s="63"/>
      <c r="C781" s="63"/>
      <c r="D781" s="63"/>
      <c r="E781" s="63"/>
      <c r="F781" s="63"/>
      <c r="G781" s="63"/>
      <c r="H781" s="63"/>
      <c r="I781" s="63"/>
      <c r="BR781" s="4"/>
    </row>
    <row r="782" spans="1:70" ht="15.75" customHeight="1">
      <c r="A782" s="63"/>
      <c r="B782" s="63"/>
      <c r="C782" s="63"/>
      <c r="D782" s="63"/>
      <c r="E782" s="63"/>
      <c r="F782" s="63"/>
      <c r="G782" s="63"/>
      <c r="H782" s="63"/>
      <c r="I782" s="63"/>
      <c r="BR782" s="4"/>
    </row>
    <row r="783" spans="1:70" ht="15.75" customHeight="1">
      <c r="A783" s="63"/>
      <c r="B783" s="63"/>
      <c r="C783" s="63"/>
      <c r="D783" s="63"/>
      <c r="E783" s="63"/>
      <c r="F783" s="63"/>
      <c r="G783" s="63"/>
      <c r="H783" s="63"/>
      <c r="I783" s="63"/>
      <c r="BR783" s="4"/>
    </row>
    <row r="784" spans="1:70" ht="15.75" customHeight="1">
      <c r="A784" s="63"/>
      <c r="B784" s="63"/>
      <c r="C784" s="63"/>
      <c r="D784" s="63"/>
      <c r="E784" s="63"/>
      <c r="F784" s="63"/>
      <c r="G784" s="63"/>
      <c r="H784" s="63"/>
      <c r="I784" s="63"/>
      <c r="BR784" s="4"/>
    </row>
    <row r="785" spans="1:70" ht="15.75" customHeight="1">
      <c r="A785" s="63"/>
      <c r="B785" s="63"/>
      <c r="C785" s="63"/>
      <c r="D785" s="63"/>
      <c r="E785" s="63"/>
      <c r="F785" s="63"/>
      <c r="G785" s="63"/>
      <c r="H785" s="63"/>
      <c r="I785" s="63"/>
      <c r="BR785" s="4"/>
    </row>
    <row r="786" spans="1:70" ht="15.75" customHeight="1">
      <c r="A786" s="63"/>
      <c r="B786" s="63"/>
      <c r="C786" s="63"/>
      <c r="D786" s="63"/>
      <c r="E786" s="63"/>
      <c r="F786" s="63"/>
      <c r="G786" s="63"/>
      <c r="H786" s="63"/>
      <c r="I786" s="63"/>
      <c r="BR786" s="4"/>
    </row>
    <row r="787" spans="1:70" ht="15.75" customHeight="1">
      <c r="A787" s="63"/>
      <c r="B787" s="63"/>
      <c r="C787" s="63"/>
      <c r="D787" s="63"/>
      <c r="E787" s="63"/>
      <c r="F787" s="63"/>
      <c r="G787" s="63"/>
      <c r="H787" s="63"/>
      <c r="I787" s="63"/>
      <c r="BR787" s="4"/>
    </row>
    <row r="788" spans="1:70" ht="15.75" customHeight="1">
      <c r="A788" s="63"/>
      <c r="B788" s="63"/>
      <c r="C788" s="63"/>
      <c r="D788" s="63"/>
      <c r="E788" s="63"/>
      <c r="F788" s="63"/>
      <c r="G788" s="63"/>
      <c r="H788" s="63"/>
      <c r="I788" s="63"/>
      <c r="BR788" s="4"/>
    </row>
    <row r="789" spans="1:70" ht="15.75" customHeight="1">
      <c r="A789" s="63"/>
      <c r="B789" s="63"/>
      <c r="C789" s="63"/>
      <c r="D789" s="63"/>
      <c r="E789" s="63"/>
      <c r="F789" s="63"/>
      <c r="G789" s="63"/>
      <c r="H789" s="63"/>
      <c r="I789" s="63"/>
      <c r="BR789" s="4"/>
    </row>
    <row r="790" spans="1:70" ht="15.75" customHeight="1">
      <c r="A790" s="63"/>
      <c r="B790" s="63"/>
      <c r="C790" s="63"/>
      <c r="D790" s="63"/>
      <c r="E790" s="63"/>
      <c r="F790" s="63"/>
      <c r="G790" s="63"/>
      <c r="H790" s="63"/>
      <c r="I790" s="63"/>
      <c r="BR790" s="4"/>
    </row>
    <row r="791" spans="1:70" ht="15.75" customHeight="1">
      <c r="A791" s="63"/>
      <c r="B791" s="63"/>
      <c r="C791" s="63"/>
      <c r="D791" s="63"/>
      <c r="E791" s="63"/>
      <c r="F791" s="63"/>
      <c r="G791" s="63"/>
      <c r="H791" s="63"/>
      <c r="I791" s="63"/>
      <c r="BR791" s="4"/>
    </row>
    <row r="792" spans="1:70" ht="15.75" customHeight="1">
      <c r="A792" s="63"/>
      <c r="B792" s="63"/>
      <c r="C792" s="63"/>
      <c r="D792" s="63"/>
      <c r="E792" s="63"/>
      <c r="F792" s="63"/>
      <c r="G792" s="63"/>
      <c r="H792" s="63"/>
      <c r="I792" s="63"/>
      <c r="BR792" s="4"/>
    </row>
    <row r="793" spans="1:70" ht="15.75" customHeight="1">
      <c r="A793" s="63"/>
      <c r="B793" s="63"/>
      <c r="C793" s="63"/>
      <c r="D793" s="63"/>
      <c r="E793" s="63"/>
      <c r="F793" s="63"/>
      <c r="G793" s="63"/>
      <c r="H793" s="63"/>
      <c r="I793" s="63"/>
      <c r="BR793" s="4"/>
    </row>
    <row r="794" spans="1:70" ht="15.75" customHeight="1">
      <c r="A794" s="63"/>
      <c r="B794" s="63"/>
      <c r="C794" s="63"/>
      <c r="D794" s="63"/>
      <c r="E794" s="63"/>
      <c r="F794" s="63"/>
      <c r="G794" s="63"/>
      <c r="H794" s="63"/>
      <c r="I794" s="63"/>
      <c r="BR794" s="4"/>
    </row>
    <row r="795" spans="1:70" ht="15.75" customHeight="1">
      <c r="A795" s="63"/>
      <c r="B795" s="63"/>
      <c r="C795" s="63"/>
      <c r="D795" s="63"/>
      <c r="E795" s="63"/>
      <c r="F795" s="63"/>
      <c r="G795" s="63"/>
      <c r="H795" s="63"/>
      <c r="I795" s="63"/>
      <c r="BR795" s="4"/>
    </row>
    <row r="796" spans="1:70" ht="15.75" customHeight="1">
      <c r="A796" s="63"/>
      <c r="B796" s="63"/>
      <c r="C796" s="63"/>
      <c r="D796" s="63"/>
      <c r="E796" s="63"/>
      <c r="F796" s="63"/>
      <c r="G796" s="63"/>
      <c r="H796" s="63"/>
      <c r="I796" s="63"/>
      <c r="BR796" s="4"/>
    </row>
    <row r="797" spans="1:70" ht="15.75" customHeight="1">
      <c r="A797" s="63"/>
      <c r="B797" s="63"/>
      <c r="C797" s="63"/>
      <c r="D797" s="63"/>
      <c r="E797" s="63"/>
      <c r="F797" s="63"/>
      <c r="G797" s="63"/>
      <c r="H797" s="63"/>
      <c r="I797" s="63"/>
      <c r="BR797" s="4"/>
    </row>
    <row r="798" spans="1:70" ht="15.75" customHeight="1">
      <c r="A798" s="63"/>
      <c r="B798" s="63"/>
      <c r="C798" s="63"/>
      <c r="D798" s="63"/>
      <c r="E798" s="63"/>
      <c r="F798" s="63"/>
      <c r="G798" s="63"/>
      <c r="H798" s="63"/>
      <c r="I798" s="63"/>
      <c r="BR798" s="4"/>
    </row>
    <row r="799" spans="1:70" ht="15.75" customHeight="1">
      <c r="A799" s="63"/>
      <c r="B799" s="63"/>
      <c r="C799" s="63"/>
      <c r="D799" s="63"/>
      <c r="E799" s="63"/>
      <c r="F799" s="63"/>
      <c r="G799" s="63"/>
      <c r="H799" s="63"/>
      <c r="I799" s="63"/>
      <c r="BR799" s="4"/>
    </row>
    <row r="800" spans="1:70" ht="15.75" customHeight="1">
      <c r="A800" s="63"/>
      <c r="B800" s="63"/>
      <c r="C800" s="63"/>
      <c r="D800" s="63"/>
      <c r="E800" s="63"/>
      <c r="F800" s="63"/>
      <c r="G800" s="63"/>
      <c r="H800" s="63"/>
      <c r="I800" s="63"/>
      <c r="BR800" s="4"/>
    </row>
    <row r="801" spans="1:70" ht="15.75" customHeight="1">
      <c r="A801" s="63"/>
      <c r="B801" s="63"/>
      <c r="C801" s="63"/>
      <c r="D801" s="63"/>
      <c r="E801" s="63"/>
      <c r="F801" s="63"/>
      <c r="G801" s="63"/>
      <c r="H801" s="63"/>
      <c r="I801" s="63"/>
      <c r="BR801" s="4"/>
    </row>
    <row r="802" spans="1:70" ht="15.75" customHeight="1">
      <c r="A802" s="63"/>
      <c r="B802" s="63"/>
      <c r="C802" s="63"/>
      <c r="D802" s="63"/>
      <c r="E802" s="63"/>
      <c r="F802" s="63"/>
      <c r="G802" s="63"/>
      <c r="H802" s="63"/>
      <c r="I802" s="63"/>
      <c r="BR802" s="4"/>
    </row>
    <row r="803" spans="1:70" ht="15.75" customHeight="1">
      <c r="A803" s="63"/>
      <c r="B803" s="63"/>
      <c r="C803" s="63"/>
      <c r="D803" s="63"/>
      <c r="E803" s="63"/>
      <c r="F803" s="63"/>
      <c r="G803" s="63"/>
      <c r="H803" s="63"/>
      <c r="I803" s="63"/>
      <c r="BR803" s="4"/>
    </row>
    <row r="804" spans="1:70" ht="15.75" customHeight="1">
      <c r="A804" s="63"/>
      <c r="B804" s="63"/>
      <c r="C804" s="63"/>
      <c r="D804" s="63"/>
      <c r="E804" s="63"/>
      <c r="F804" s="63"/>
      <c r="G804" s="63"/>
      <c r="H804" s="63"/>
      <c r="I804" s="63"/>
      <c r="BR804" s="4"/>
    </row>
    <row r="805" spans="1:70" ht="15.75" customHeight="1">
      <c r="A805" s="63"/>
      <c r="B805" s="63"/>
      <c r="C805" s="63"/>
      <c r="D805" s="63"/>
      <c r="E805" s="63"/>
      <c r="F805" s="63"/>
      <c r="G805" s="63"/>
      <c r="H805" s="63"/>
      <c r="I805" s="63"/>
      <c r="BR805" s="4"/>
    </row>
    <row r="806" spans="1:70" ht="15.75" customHeight="1">
      <c r="A806" s="63"/>
      <c r="B806" s="63"/>
      <c r="C806" s="63"/>
      <c r="D806" s="63"/>
      <c r="E806" s="63"/>
      <c r="F806" s="63"/>
      <c r="G806" s="63"/>
      <c r="H806" s="63"/>
      <c r="I806" s="63"/>
      <c r="BR806" s="4"/>
    </row>
    <row r="807" spans="1:70" ht="15.75" customHeight="1">
      <c r="A807" s="63"/>
      <c r="B807" s="63"/>
      <c r="C807" s="63"/>
      <c r="D807" s="63"/>
      <c r="E807" s="63"/>
      <c r="F807" s="63"/>
      <c r="G807" s="63"/>
      <c r="H807" s="63"/>
      <c r="I807" s="63"/>
      <c r="BR807" s="4"/>
    </row>
    <row r="808" spans="1:70" ht="15.75" customHeight="1">
      <c r="A808" s="63"/>
      <c r="B808" s="63"/>
      <c r="C808" s="63"/>
      <c r="D808" s="63"/>
      <c r="E808" s="63"/>
      <c r="F808" s="63"/>
      <c r="G808" s="63"/>
      <c r="H808" s="63"/>
      <c r="I808" s="63"/>
      <c r="BR808" s="4"/>
    </row>
    <row r="809" spans="1:70" ht="15.75" customHeight="1">
      <c r="A809" s="63"/>
      <c r="B809" s="63"/>
      <c r="C809" s="63"/>
      <c r="D809" s="63"/>
      <c r="E809" s="63"/>
      <c r="F809" s="63"/>
      <c r="G809" s="63"/>
      <c r="H809" s="63"/>
      <c r="I809" s="63"/>
      <c r="BR809" s="4"/>
    </row>
    <row r="810" spans="1:70" ht="15.75" customHeight="1">
      <c r="A810" s="63"/>
      <c r="B810" s="63"/>
      <c r="C810" s="63"/>
      <c r="D810" s="63"/>
      <c r="E810" s="63"/>
      <c r="F810" s="63"/>
      <c r="G810" s="63"/>
      <c r="H810" s="63"/>
      <c r="I810" s="63"/>
      <c r="BR810" s="4"/>
    </row>
    <row r="811" spans="1:70" ht="15.75" customHeight="1">
      <c r="A811" s="63"/>
      <c r="B811" s="63"/>
      <c r="C811" s="63"/>
      <c r="D811" s="63"/>
      <c r="E811" s="63"/>
      <c r="F811" s="63"/>
      <c r="G811" s="63"/>
      <c r="H811" s="63"/>
      <c r="I811" s="63"/>
      <c r="BR811" s="4"/>
    </row>
    <row r="812" spans="1:70" ht="15.75" customHeight="1">
      <c r="A812" s="63"/>
      <c r="B812" s="63"/>
      <c r="C812" s="63"/>
      <c r="D812" s="63"/>
      <c r="E812" s="63"/>
      <c r="F812" s="63"/>
      <c r="G812" s="63"/>
      <c r="H812" s="63"/>
      <c r="I812" s="63"/>
      <c r="BR812" s="4"/>
    </row>
    <row r="813" spans="1:70" ht="15.75" customHeight="1">
      <c r="A813" s="63"/>
      <c r="B813" s="63"/>
      <c r="C813" s="63"/>
      <c r="D813" s="63"/>
      <c r="E813" s="63"/>
      <c r="F813" s="63"/>
      <c r="G813" s="63"/>
      <c r="H813" s="63"/>
      <c r="I813" s="63"/>
      <c r="BR813" s="4"/>
    </row>
    <row r="814" spans="1:70" ht="15.75" customHeight="1">
      <c r="A814" s="63"/>
      <c r="B814" s="63"/>
      <c r="C814" s="63"/>
      <c r="D814" s="63"/>
      <c r="E814" s="63"/>
      <c r="F814" s="63"/>
      <c r="G814" s="63"/>
      <c r="H814" s="63"/>
      <c r="I814" s="63"/>
      <c r="BR814" s="4"/>
    </row>
    <row r="815" spans="1:70" ht="15.75" customHeight="1">
      <c r="A815" s="63"/>
      <c r="B815" s="63"/>
      <c r="C815" s="63"/>
      <c r="D815" s="63"/>
      <c r="E815" s="63"/>
      <c r="F815" s="63"/>
      <c r="G815" s="63"/>
      <c r="H815" s="63"/>
      <c r="I815" s="63"/>
      <c r="BR815" s="4"/>
    </row>
    <row r="816" spans="1:70" ht="15.75" customHeight="1">
      <c r="A816" s="63"/>
      <c r="B816" s="63"/>
      <c r="C816" s="63"/>
      <c r="D816" s="63"/>
      <c r="E816" s="63"/>
      <c r="F816" s="63"/>
      <c r="G816" s="63"/>
      <c r="H816" s="63"/>
      <c r="I816" s="63"/>
      <c r="BR816" s="4"/>
    </row>
    <row r="817" spans="1:70" ht="15.75" customHeight="1">
      <c r="A817" s="63"/>
      <c r="B817" s="63"/>
      <c r="C817" s="63"/>
      <c r="D817" s="63"/>
      <c r="E817" s="63"/>
      <c r="F817" s="63"/>
      <c r="G817" s="63"/>
      <c r="H817" s="63"/>
      <c r="I817" s="63"/>
      <c r="BR817" s="4"/>
    </row>
    <row r="818" spans="1:70" ht="15.75" customHeight="1">
      <c r="A818" s="63"/>
      <c r="B818" s="63"/>
      <c r="C818" s="63"/>
      <c r="D818" s="63"/>
      <c r="E818" s="63"/>
      <c r="F818" s="63"/>
      <c r="G818" s="63"/>
      <c r="H818" s="63"/>
      <c r="I818" s="63"/>
      <c r="BR818" s="4"/>
    </row>
    <row r="819" spans="1:70" ht="15.75" customHeight="1">
      <c r="A819" s="63"/>
      <c r="B819" s="63"/>
      <c r="C819" s="63"/>
      <c r="D819" s="63"/>
      <c r="E819" s="63"/>
      <c r="F819" s="63"/>
      <c r="G819" s="63"/>
      <c r="H819" s="63"/>
      <c r="I819" s="63"/>
      <c r="BR819" s="4"/>
    </row>
    <row r="820" spans="1:70" ht="15.75" customHeight="1">
      <c r="A820" s="63"/>
      <c r="B820" s="63"/>
      <c r="C820" s="63"/>
      <c r="D820" s="63"/>
      <c r="E820" s="63"/>
      <c r="F820" s="63"/>
      <c r="G820" s="63"/>
      <c r="H820" s="63"/>
      <c r="I820" s="63"/>
      <c r="BR820" s="4"/>
    </row>
    <row r="821" spans="1:70" ht="15.75" customHeight="1">
      <c r="A821" s="63"/>
      <c r="B821" s="63"/>
      <c r="C821" s="63"/>
      <c r="D821" s="63"/>
      <c r="E821" s="63"/>
      <c r="F821" s="63"/>
      <c r="G821" s="63"/>
      <c r="H821" s="63"/>
      <c r="I821" s="63"/>
      <c r="BR821" s="4"/>
    </row>
    <row r="822" spans="1:70" ht="15.75" customHeight="1">
      <c r="A822" s="63"/>
      <c r="B822" s="63"/>
      <c r="C822" s="63"/>
      <c r="D822" s="63"/>
      <c r="E822" s="63"/>
      <c r="F822" s="63"/>
      <c r="G822" s="63"/>
      <c r="H822" s="63"/>
      <c r="I822" s="63"/>
      <c r="BR822" s="4"/>
    </row>
    <row r="823" spans="1:70" ht="15.75" customHeight="1">
      <c r="A823" s="63"/>
      <c r="B823" s="63"/>
      <c r="C823" s="63"/>
      <c r="D823" s="63"/>
      <c r="E823" s="63"/>
      <c r="F823" s="63"/>
      <c r="G823" s="63"/>
      <c r="H823" s="63"/>
      <c r="I823" s="63"/>
      <c r="BR823" s="4"/>
    </row>
    <row r="824" spans="1:70" ht="15.75" customHeight="1">
      <c r="A824" s="63"/>
      <c r="B824" s="63"/>
      <c r="C824" s="63"/>
      <c r="D824" s="63"/>
      <c r="E824" s="63"/>
      <c r="F824" s="63"/>
      <c r="G824" s="63"/>
      <c r="H824" s="63"/>
      <c r="I824" s="63"/>
      <c r="BR824" s="4"/>
    </row>
    <row r="825" spans="1:70" ht="15.75" customHeight="1">
      <c r="A825" s="63"/>
      <c r="B825" s="63"/>
      <c r="C825" s="63"/>
      <c r="D825" s="63"/>
      <c r="E825" s="63"/>
      <c r="F825" s="63"/>
      <c r="G825" s="63"/>
      <c r="H825" s="63"/>
      <c r="I825" s="63"/>
      <c r="BR825" s="4"/>
    </row>
    <row r="826" spans="1:70" ht="15.75" customHeight="1">
      <c r="A826" s="63"/>
      <c r="B826" s="63"/>
      <c r="C826" s="63"/>
      <c r="D826" s="63"/>
      <c r="E826" s="63"/>
      <c r="F826" s="63"/>
      <c r="G826" s="63"/>
      <c r="H826" s="63"/>
      <c r="I826" s="63"/>
      <c r="BR826" s="4"/>
    </row>
    <row r="827" spans="1:70" ht="15.75" customHeight="1">
      <c r="A827" s="63"/>
      <c r="B827" s="63"/>
      <c r="C827" s="63"/>
      <c r="D827" s="63"/>
      <c r="E827" s="63"/>
      <c r="F827" s="63"/>
      <c r="G827" s="63"/>
      <c r="H827" s="63"/>
      <c r="I827" s="63"/>
      <c r="BR827" s="4"/>
    </row>
    <row r="828" spans="1:70" ht="15.75" customHeight="1">
      <c r="A828" s="63"/>
      <c r="B828" s="63"/>
      <c r="C828" s="63"/>
      <c r="D828" s="63"/>
      <c r="E828" s="63"/>
      <c r="F828" s="63"/>
      <c r="G828" s="63"/>
      <c r="H828" s="63"/>
      <c r="I828" s="63"/>
      <c r="BR828" s="4"/>
    </row>
    <row r="829" spans="1:70" ht="15.75" customHeight="1">
      <c r="A829" s="63"/>
      <c r="B829" s="63"/>
      <c r="C829" s="63"/>
      <c r="D829" s="63"/>
      <c r="E829" s="63"/>
      <c r="F829" s="63"/>
      <c r="G829" s="63"/>
      <c r="H829" s="63"/>
      <c r="I829" s="63"/>
      <c r="BR829" s="4"/>
    </row>
    <row r="830" spans="1:70" ht="15.75" customHeight="1">
      <c r="A830" s="63"/>
      <c r="B830" s="63"/>
      <c r="C830" s="63"/>
      <c r="D830" s="63"/>
      <c r="E830" s="63"/>
      <c r="F830" s="63"/>
      <c r="G830" s="63"/>
      <c r="H830" s="63"/>
      <c r="I830" s="63"/>
      <c r="BR830" s="4"/>
    </row>
    <row r="831" spans="1:70" ht="15.75" customHeight="1">
      <c r="A831" s="63"/>
      <c r="B831" s="63"/>
      <c r="C831" s="63"/>
      <c r="D831" s="63"/>
      <c r="E831" s="63"/>
      <c r="F831" s="63"/>
      <c r="G831" s="63"/>
      <c r="H831" s="63"/>
      <c r="I831" s="63"/>
      <c r="BR831" s="4"/>
    </row>
    <row r="832" spans="1:70" ht="15.75" customHeight="1">
      <c r="A832" s="63"/>
      <c r="B832" s="63"/>
      <c r="C832" s="63"/>
      <c r="D832" s="63"/>
      <c r="E832" s="63"/>
      <c r="F832" s="63"/>
      <c r="G832" s="63"/>
      <c r="H832" s="63"/>
      <c r="I832" s="63"/>
      <c r="BR832" s="4"/>
    </row>
    <row r="833" spans="1:70" ht="15.75" customHeight="1">
      <c r="A833" s="63"/>
      <c r="B833" s="63"/>
      <c r="C833" s="63"/>
      <c r="D833" s="63"/>
      <c r="E833" s="63"/>
      <c r="F833" s="63"/>
      <c r="G833" s="63"/>
      <c r="H833" s="63"/>
      <c r="I833" s="63"/>
      <c r="BR833" s="4"/>
    </row>
    <row r="834" spans="1:70" ht="15.75" customHeight="1">
      <c r="A834" s="63"/>
      <c r="B834" s="63"/>
      <c r="C834" s="63"/>
      <c r="D834" s="63"/>
      <c r="E834" s="63"/>
      <c r="F834" s="63"/>
      <c r="G834" s="63"/>
      <c r="H834" s="63"/>
      <c r="I834" s="63"/>
      <c r="BR834" s="4"/>
    </row>
    <row r="835" spans="1:70" ht="15.75" customHeight="1">
      <c r="A835" s="63"/>
      <c r="B835" s="63"/>
      <c r="C835" s="63"/>
      <c r="D835" s="63"/>
      <c r="E835" s="63"/>
      <c r="F835" s="63"/>
      <c r="G835" s="63"/>
      <c r="H835" s="63"/>
      <c r="I835" s="63"/>
      <c r="BR835" s="4"/>
    </row>
    <row r="836" spans="1:70" ht="15.75" customHeight="1">
      <c r="A836" s="63"/>
      <c r="B836" s="63"/>
      <c r="C836" s="63"/>
      <c r="D836" s="63"/>
      <c r="E836" s="63"/>
      <c r="F836" s="63"/>
      <c r="G836" s="63"/>
      <c r="H836" s="63"/>
      <c r="I836" s="63"/>
      <c r="BR836" s="4"/>
    </row>
    <row r="837" spans="1:70" ht="15.75" customHeight="1">
      <c r="A837" s="63"/>
      <c r="B837" s="63"/>
      <c r="C837" s="63"/>
      <c r="D837" s="63"/>
      <c r="E837" s="63"/>
      <c r="F837" s="63"/>
      <c r="G837" s="63"/>
      <c r="H837" s="63"/>
      <c r="I837" s="63"/>
      <c r="BR837" s="4"/>
    </row>
    <row r="838" spans="1:70" ht="15.75" customHeight="1">
      <c r="A838" s="63"/>
      <c r="B838" s="63"/>
      <c r="C838" s="63"/>
      <c r="D838" s="63"/>
      <c r="E838" s="63"/>
      <c r="F838" s="63"/>
      <c r="G838" s="63"/>
      <c r="H838" s="63"/>
      <c r="I838" s="63"/>
      <c r="BR838" s="4"/>
    </row>
    <row r="839" spans="1:70" ht="15.75" customHeight="1">
      <c r="A839" s="63"/>
      <c r="B839" s="63"/>
      <c r="C839" s="63"/>
      <c r="D839" s="63"/>
      <c r="E839" s="63"/>
      <c r="F839" s="63"/>
      <c r="G839" s="63"/>
      <c r="H839" s="63"/>
      <c r="I839" s="63"/>
      <c r="BR839" s="4"/>
    </row>
    <row r="840" spans="1:70" ht="15.75" customHeight="1">
      <c r="A840" s="63"/>
      <c r="B840" s="63"/>
      <c r="C840" s="63"/>
      <c r="D840" s="63"/>
      <c r="E840" s="63"/>
      <c r="F840" s="63"/>
      <c r="G840" s="63"/>
      <c r="H840" s="63"/>
      <c r="I840" s="63"/>
      <c r="BR840" s="4"/>
    </row>
    <row r="841" spans="1:70" ht="15.75" customHeight="1">
      <c r="A841" s="63"/>
      <c r="B841" s="63"/>
      <c r="C841" s="63"/>
      <c r="D841" s="63"/>
      <c r="E841" s="63"/>
      <c r="F841" s="63"/>
      <c r="G841" s="63"/>
      <c r="H841" s="63"/>
      <c r="I841" s="63"/>
      <c r="BR841" s="4"/>
    </row>
    <row r="842" spans="1:70" ht="15.75" customHeight="1">
      <c r="A842" s="63"/>
      <c r="B842" s="63"/>
      <c r="C842" s="63"/>
      <c r="D842" s="63"/>
      <c r="E842" s="63"/>
      <c r="F842" s="63"/>
      <c r="G842" s="63"/>
      <c r="H842" s="63"/>
      <c r="I842" s="63"/>
      <c r="BR842" s="4"/>
    </row>
    <row r="843" spans="1:70" ht="15.75" customHeight="1">
      <c r="A843" s="63"/>
      <c r="B843" s="63"/>
      <c r="C843" s="63"/>
      <c r="D843" s="63"/>
      <c r="E843" s="63"/>
      <c r="F843" s="63"/>
      <c r="G843" s="63"/>
      <c r="H843" s="63"/>
      <c r="I843" s="63"/>
      <c r="BR843" s="4"/>
    </row>
    <row r="844" spans="1:70" ht="15.75" customHeight="1">
      <c r="A844" s="63"/>
      <c r="B844" s="63"/>
      <c r="C844" s="63"/>
      <c r="D844" s="63"/>
      <c r="E844" s="63"/>
      <c r="F844" s="63"/>
      <c r="G844" s="63"/>
      <c r="H844" s="63"/>
      <c r="I844" s="63"/>
      <c r="BR844" s="4"/>
    </row>
    <row r="845" spans="1:70" ht="15.75" customHeight="1">
      <c r="A845" s="63"/>
      <c r="B845" s="63"/>
      <c r="C845" s="63"/>
      <c r="D845" s="63"/>
      <c r="E845" s="63"/>
      <c r="F845" s="63"/>
      <c r="G845" s="63"/>
      <c r="H845" s="63"/>
      <c r="I845" s="63"/>
      <c r="BR845" s="4"/>
    </row>
    <row r="846" spans="1:70" ht="15.75" customHeight="1">
      <c r="A846" s="63"/>
      <c r="B846" s="63"/>
      <c r="C846" s="63"/>
      <c r="D846" s="63"/>
      <c r="E846" s="63"/>
      <c r="F846" s="63"/>
      <c r="G846" s="63"/>
      <c r="H846" s="63"/>
      <c r="I846" s="63"/>
      <c r="BR846" s="4"/>
    </row>
    <row r="847" spans="1:70" ht="15.75" customHeight="1">
      <c r="A847" s="63"/>
      <c r="B847" s="63"/>
      <c r="C847" s="63"/>
      <c r="D847" s="63"/>
      <c r="E847" s="63"/>
      <c r="F847" s="63"/>
      <c r="G847" s="63"/>
      <c r="H847" s="63"/>
      <c r="I847" s="63"/>
      <c r="BR847" s="4"/>
    </row>
    <row r="848" spans="1:70" ht="15.75" customHeight="1">
      <c r="A848" s="63"/>
      <c r="B848" s="63"/>
      <c r="C848" s="63"/>
      <c r="D848" s="63"/>
      <c r="E848" s="63"/>
      <c r="F848" s="63"/>
      <c r="G848" s="63"/>
      <c r="H848" s="63"/>
      <c r="I848" s="63"/>
      <c r="BR848" s="4"/>
    </row>
    <row r="849" spans="1:70" ht="15.75" customHeight="1">
      <c r="A849" s="63"/>
      <c r="B849" s="63"/>
      <c r="C849" s="63"/>
      <c r="D849" s="63"/>
      <c r="E849" s="63"/>
      <c r="F849" s="63"/>
      <c r="G849" s="63"/>
      <c r="H849" s="63"/>
      <c r="I849" s="63"/>
      <c r="BR849" s="4"/>
    </row>
    <row r="850" spans="1:70" ht="15.75" customHeight="1">
      <c r="A850" s="63"/>
      <c r="B850" s="63"/>
      <c r="C850" s="63"/>
      <c r="D850" s="63"/>
      <c r="E850" s="63"/>
      <c r="F850" s="63"/>
      <c r="G850" s="63"/>
      <c r="H850" s="63"/>
      <c r="I850" s="63"/>
      <c r="BR850" s="4"/>
    </row>
    <row r="851" spans="1:70" ht="15.75" customHeight="1">
      <c r="A851" s="63"/>
      <c r="B851" s="63"/>
      <c r="C851" s="63"/>
      <c r="D851" s="63"/>
      <c r="E851" s="63"/>
      <c r="F851" s="63"/>
      <c r="G851" s="63"/>
      <c r="H851" s="63"/>
      <c r="I851" s="63"/>
      <c r="BR851" s="4"/>
    </row>
    <row r="852" spans="1:70" ht="15.75" customHeight="1">
      <c r="A852" s="63"/>
      <c r="B852" s="63"/>
      <c r="C852" s="63"/>
      <c r="D852" s="63"/>
      <c r="E852" s="63"/>
      <c r="F852" s="63"/>
      <c r="G852" s="63"/>
      <c r="H852" s="63"/>
      <c r="I852" s="63"/>
      <c r="BR852" s="4"/>
    </row>
    <row r="853" spans="1:70" ht="15.75" customHeight="1">
      <c r="A853" s="63"/>
      <c r="B853" s="63"/>
      <c r="C853" s="63"/>
      <c r="D853" s="63"/>
      <c r="E853" s="63"/>
      <c r="F853" s="63"/>
      <c r="G853" s="63"/>
      <c r="H853" s="63"/>
      <c r="I853" s="63"/>
      <c r="BR853" s="4"/>
    </row>
    <row r="854" spans="1:70" ht="15.75" customHeight="1">
      <c r="A854" s="63"/>
      <c r="B854" s="63"/>
      <c r="C854" s="63"/>
      <c r="D854" s="63"/>
      <c r="E854" s="63"/>
      <c r="F854" s="63"/>
      <c r="G854" s="63"/>
      <c r="H854" s="63"/>
      <c r="I854" s="63"/>
      <c r="BR854" s="4"/>
    </row>
    <row r="855" spans="1:70" ht="15.75" customHeight="1">
      <c r="A855" s="63"/>
      <c r="B855" s="63"/>
      <c r="C855" s="63"/>
      <c r="D855" s="63"/>
      <c r="E855" s="63"/>
      <c r="F855" s="63"/>
      <c r="G855" s="63"/>
      <c r="H855" s="63"/>
      <c r="I855" s="63"/>
      <c r="BR855" s="4"/>
    </row>
    <row r="856" spans="1:70" ht="15.75" customHeight="1">
      <c r="A856" s="63"/>
      <c r="B856" s="63"/>
      <c r="C856" s="63"/>
      <c r="D856" s="63"/>
      <c r="E856" s="63"/>
      <c r="F856" s="63"/>
      <c r="G856" s="63"/>
      <c r="H856" s="63"/>
      <c r="I856" s="63"/>
      <c r="BR856" s="4"/>
    </row>
    <row r="857" spans="1:70" ht="15.75" customHeight="1">
      <c r="A857" s="63"/>
      <c r="B857" s="63"/>
      <c r="C857" s="63"/>
      <c r="D857" s="63"/>
      <c r="E857" s="63"/>
      <c r="F857" s="63"/>
      <c r="G857" s="63"/>
      <c r="H857" s="63"/>
      <c r="I857" s="63"/>
      <c r="BR857" s="4"/>
    </row>
    <row r="858" spans="1:70" ht="15.75" customHeight="1">
      <c r="A858" s="63"/>
      <c r="B858" s="63"/>
      <c r="C858" s="63"/>
      <c r="D858" s="63"/>
      <c r="E858" s="63"/>
      <c r="F858" s="63"/>
      <c r="G858" s="63"/>
      <c r="H858" s="63"/>
      <c r="I858" s="63"/>
      <c r="BR858" s="4"/>
    </row>
    <row r="859" spans="1:70" ht="15.75" customHeight="1">
      <c r="A859" s="63"/>
      <c r="B859" s="63"/>
      <c r="C859" s="63"/>
      <c r="D859" s="63"/>
      <c r="E859" s="63"/>
      <c r="F859" s="63"/>
      <c r="G859" s="63"/>
      <c r="H859" s="63"/>
      <c r="I859" s="63"/>
      <c r="BR859" s="4"/>
    </row>
    <row r="860" spans="1:70" ht="15.75" customHeight="1">
      <c r="A860" s="63"/>
      <c r="B860" s="63"/>
      <c r="C860" s="63"/>
      <c r="D860" s="63"/>
      <c r="E860" s="63"/>
      <c r="F860" s="63"/>
      <c r="G860" s="63"/>
      <c r="H860" s="63"/>
      <c r="I860" s="63"/>
      <c r="BR860" s="4"/>
    </row>
    <row r="861" spans="1:70" ht="15.75" customHeight="1">
      <c r="A861" s="63"/>
      <c r="B861" s="63"/>
      <c r="C861" s="63"/>
      <c r="D861" s="63"/>
      <c r="E861" s="63"/>
      <c r="F861" s="63"/>
      <c r="G861" s="63"/>
      <c r="H861" s="63"/>
      <c r="I861" s="63"/>
      <c r="BR861" s="4"/>
    </row>
    <row r="862" spans="1:70" ht="15.75" customHeight="1">
      <c r="A862" s="63"/>
      <c r="B862" s="63"/>
      <c r="C862" s="63"/>
      <c r="D862" s="63"/>
      <c r="E862" s="63"/>
      <c r="F862" s="63"/>
      <c r="G862" s="63"/>
      <c r="H862" s="63"/>
      <c r="I862" s="63"/>
      <c r="BR862" s="4"/>
    </row>
    <row r="863" spans="1:70" ht="15.75" customHeight="1">
      <c r="A863" s="63"/>
      <c r="B863" s="63"/>
      <c r="C863" s="63"/>
      <c r="D863" s="63"/>
      <c r="E863" s="63"/>
      <c r="F863" s="63"/>
      <c r="G863" s="63"/>
      <c r="H863" s="63"/>
      <c r="I863" s="63"/>
      <c r="BR863" s="4"/>
    </row>
    <row r="864" spans="1:70" ht="15.75" customHeight="1">
      <c r="A864" s="63"/>
      <c r="B864" s="63"/>
      <c r="C864" s="63"/>
      <c r="D864" s="63"/>
      <c r="E864" s="63"/>
      <c r="F864" s="63"/>
      <c r="G864" s="63"/>
      <c r="H864" s="63"/>
      <c r="I864" s="63"/>
      <c r="BR864" s="4"/>
    </row>
    <row r="865" spans="1:70" ht="15.75" customHeight="1">
      <c r="A865" s="63"/>
      <c r="B865" s="63"/>
      <c r="C865" s="63"/>
      <c r="D865" s="63"/>
      <c r="E865" s="63"/>
      <c r="F865" s="63"/>
      <c r="G865" s="63"/>
      <c r="H865" s="63"/>
      <c r="I865" s="63"/>
      <c r="BR865" s="4"/>
    </row>
    <row r="866" spans="1:70" ht="15.75" customHeight="1">
      <c r="A866" s="63"/>
      <c r="B866" s="63"/>
      <c r="C866" s="63"/>
      <c r="D866" s="63"/>
      <c r="E866" s="63"/>
      <c r="F866" s="63"/>
      <c r="G866" s="63"/>
      <c r="H866" s="63"/>
      <c r="I866" s="63"/>
      <c r="BR866" s="4"/>
    </row>
    <row r="867" spans="1:70" ht="15.75" customHeight="1">
      <c r="A867" s="63"/>
      <c r="B867" s="63"/>
      <c r="C867" s="63"/>
      <c r="D867" s="63"/>
      <c r="E867" s="63"/>
      <c r="F867" s="63"/>
      <c r="G867" s="63"/>
      <c r="H867" s="63"/>
      <c r="I867" s="63"/>
      <c r="BR867" s="4"/>
    </row>
    <row r="868" spans="1:70" ht="15.75" customHeight="1">
      <c r="A868" s="63"/>
      <c r="B868" s="63"/>
      <c r="C868" s="63"/>
      <c r="D868" s="63"/>
      <c r="E868" s="63"/>
      <c r="F868" s="63"/>
      <c r="G868" s="63"/>
      <c r="H868" s="63"/>
      <c r="I868" s="63"/>
      <c r="BR868" s="4"/>
    </row>
    <row r="869" spans="1:70" ht="15.75" customHeight="1">
      <c r="A869" s="63"/>
      <c r="B869" s="63"/>
      <c r="C869" s="63"/>
      <c r="D869" s="63"/>
      <c r="E869" s="63"/>
      <c r="F869" s="63"/>
      <c r="G869" s="63"/>
      <c r="H869" s="63"/>
      <c r="I869" s="63"/>
      <c r="BR869" s="4"/>
    </row>
    <row r="870" spans="1:70" ht="15.75" customHeight="1">
      <c r="A870" s="63"/>
      <c r="B870" s="63"/>
      <c r="C870" s="63"/>
      <c r="D870" s="63"/>
      <c r="E870" s="63"/>
      <c r="F870" s="63"/>
      <c r="G870" s="63"/>
      <c r="H870" s="63"/>
      <c r="I870" s="63"/>
      <c r="BR870" s="4"/>
    </row>
    <row r="871" spans="1:70" ht="15.75" customHeight="1">
      <c r="A871" s="63"/>
      <c r="B871" s="63"/>
      <c r="C871" s="63"/>
      <c r="D871" s="63"/>
      <c r="E871" s="63"/>
      <c r="F871" s="63"/>
      <c r="G871" s="63"/>
      <c r="H871" s="63"/>
      <c r="I871" s="63"/>
      <c r="BR871" s="4"/>
    </row>
    <row r="872" spans="1:70" ht="15.75" customHeight="1">
      <c r="A872" s="63"/>
      <c r="B872" s="63"/>
      <c r="C872" s="63"/>
      <c r="D872" s="63"/>
      <c r="E872" s="63"/>
      <c r="F872" s="63"/>
      <c r="G872" s="63"/>
      <c r="H872" s="63"/>
      <c r="I872" s="63"/>
      <c r="BR872" s="4"/>
    </row>
    <row r="873" spans="1:70" ht="15.75" customHeight="1">
      <c r="A873" s="63"/>
      <c r="B873" s="63"/>
      <c r="C873" s="63"/>
      <c r="D873" s="63"/>
      <c r="E873" s="63"/>
      <c r="F873" s="63"/>
      <c r="G873" s="63"/>
      <c r="H873" s="63"/>
      <c r="I873" s="63"/>
      <c r="BR873" s="4"/>
    </row>
    <row r="874" spans="1:70" ht="15.75" customHeight="1">
      <c r="A874" s="63"/>
      <c r="B874" s="63"/>
      <c r="C874" s="63"/>
      <c r="D874" s="63"/>
      <c r="E874" s="63"/>
      <c r="F874" s="63"/>
      <c r="G874" s="63"/>
      <c r="H874" s="63"/>
      <c r="I874" s="63"/>
      <c r="BR874" s="4"/>
    </row>
    <row r="875" spans="1:70" ht="15.75" customHeight="1">
      <c r="A875" s="63"/>
      <c r="B875" s="63"/>
      <c r="C875" s="63"/>
      <c r="D875" s="63"/>
      <c r="E875" s="63"/>
      <c r="F875" s="63"/>
      <c r="G875" s="63"/>
      <c r="H875" s="63"/>
      <c r="I875" s="63"/>
      <c r="BR875" s="4"/>
    </row>
    <row r="876" spans="1:70" ht="15.75" customHeight="1">
      <c r="A876" s="63"/>
      <c r="B876" s="63"/>
      <c r="C876" s="63"/>
      <c r="D876" s="63"/>
      <c r="E876" s="63"/>
      <c r="F876" s="63"/>
      <c r="G876" s="63"/>
      <c r="H876" s="63"/>
      <c r="I876" s="63"/>
      <c r="BR876" s="4"/>
    </row>
    <row r="877" spans="1:70" ht="15.75" customHeight="1">
      <c r="A877" s="63"/>
      <c r="B877" s="63"/>
      <c r="C877" s="63"/>
      <c r="D877" s="63"/>
      <c r="E877" s="63"/>
      <c r="F877" s="63"/>
      <c r="G877" s="63"/>
      <c r="H877" s="63"/>
      <c r="I877" s="63"/>
      <c r="BR877" s="4"/>
    </row>
    <row r="878" spans="1:70" ht="15.75" customHeight="1">
      <c r="A878" s="63"/>
      <c r="B878" s="63"/>
      <c r="C878" s="63"/>
      <c r="D878" s="63"/>
      <c r="E878" s="63"/>
      <c r="F878" s="63"/>
      <c r="G878" s="63"/>
      <c r="H878" s="63"/>
      <c r="I878" s="63"/>
      <c r="BR878" s="4"/>
    </row>
    <row r="879" spans="1:70" ht="15.75" customHeight="1">
      <c r="A879" s="63"/>
      <c r="B879" s="63"/>
      <c r="C879" s="63"/>
      <c r="D879" s="63"/>
      <c r="E879" s="63"/>
      <c r="F879" s="63"/>
      <c r="G879" s="63"/>
      <c r="H879" s="63"/>
      <c r="I879" s="63"/>
      <c r="BR879" s="4"/>
    </row>
    <row r="880" spans="1:70" ht="15.75" customHeight="1">
      <c r="A880" s="63"/>
      <c r="B880" s="63"/>
      <c r="C880" s="63"/>
      <c r="D880" s="63"/>
      <c r="E880" s="63"/>
      <c r="F880" s="63"/>
      <c r="G880" s="63"/>
      <c r="H880" s="63"/>
      <c r="I880" s="63"/>
      <c r="BR880" s="4"/>
    </row>
    <row r="881" spans="1:70" ht="15.75" customHeight="1">
      <c r="A881" s="63"/>
      <c r="B881" s="63"/>
      <c r="C881" s="63"/>
      <c r="D881" s="63"/>
      <c r="E881" s="63"/>
      <c r="F881" s="63"/>
      <c r="G881" s="63"/>
      <c r="H881" s="63"/>
      <c r="I881" s="63"/>
      <c r="BR881" s="4"/>
    </row>
    <row r="882" spans="1:70" ht="15.75" customHeight="1">
      <c r="A882" s="63"/>
      <c r="B882" s="63"/>
      <c r="C882" s="63"/>
      <c r="D882" s="63"/>
      <c r="E882" s="63"/>
      <c r="F882" s="63"/>
      <c r="G882" s="63"/>
      <c r="H882" s="63"/>
      <c r="I882" s="63"/>
      <c r="BR882" s="4"/>
    </row>
    <row r="883" spans="1:70" ht="15.75" customHeight="1">
      <c r="A883" s="63"/>
      <c r="B883" s="63"/>
      <c r="C883" s="63"/>
      <c r="D883" s="63"/>
      <c r="E883" s="63"/>
      <c r="F883" s="63"/>
      <c r="G883" s="63"/>
      <c r="H883" s="63"/>
      <c r="I883" s="63"/>
      <c r="BR883" s="4"/>
    </row>
    <row r="884" spans="1:70" ht="15.75" customHeight="1">
      <c r="A884" s="63"/>
      <c r="B884" s="63"/>
      <c r="C884" s="63"/>
      <c r="D884" s="63"/>
      <c r="E884" s="63"/>
      <c r="F884" s="63"/>
      <c r="G884" s="63"/>
      <c r="H884" s="63"/>
      <c r="I884" s="63"/>
      <c r="BR884" s="4"/>
    </row>
    <row r="885" spans="1:70" ht="15.75" customHeight="1">
      <c r="A885" s="63"/>
      <c r="B885" s="63"/>
      <c r="C885" s="63"/>
      <c r="D885" s="63"/>
      <c r="E885" s="63"/>
      <c r="F885" s="63"/>
      <c r="G885" s="63"/>
      <c r="H885" s="63"/>
      <c r="I885" s="63"/>
      <c r="BR885" s="4"/>
    </row>
    <row r="886" spans="1:70" ht="15.75" customHeight="1">
      <c r="A886" s="63"/>
      <c r="B886" s="63"/>
      <c r="C886" s="63"/>
      <c r="D886" s="63"/>
      <c r="E886" s="63"/>
      <c r="F886" s="63"/>
      <c r="G886" s="63"/>
      <c r="H886" s="63"/>
      <c r="I886" s="63"/>
      <c r="BR886" s="4"/>
    </row>
    <row r="887" spans="1:70" ht="15.75" customHeight="1">
      <c r="A887" s="63"/>
      <c r="B887" s="63"/>
      <c r="C887" s="63"/>
      <c r="D887" s="63"/>
      <c r="E887" s="63"/>
      <c r="F887" s="63"/>
      <c r="G887" s="63"/>
      <c r="H887" s="63"/>
      <c r="I887" s="63"/>
      <c r="BR887" s="4"/>
    </row>
    <row r="888" spans="1:70" ht="15.75" customHeight="1">
      <c r="A888" s="63"/>
      <c r="B888" s="63"/>
      <c r="C888" s="63"/>
      <c r="D888" s="63"/>
      <c r="E888" s="63"/>
      <c r="F888" s="63"/>
      <c r="G888" s="63"/>
      <c r="H888" s="63"/>
      <c r="I888" s="63"/>
      <c r="BR888" s="4"/>
    </row>
    <row r="889" spans="1:70" ht="15.75" customHeight="1">
      <c r="A889" s="63"/>
      <c r="B889" s="63"/>
      <c r="C889" s="63"/>
      <c r="D889" s="63"/>
      <c r="E889" s="63"/>
      <c r="F889" s="63"/>
      <c r="G889" s="63"/>
      <c r="H889" s="63"/>
      <c r="I889" s="63"/>
      <c r="BR889" s="4"/>
    </row>
    <row r="890" spans="1:70" ht="15.75" customHeight="1">
      <c r="A890" s="63"/>
      <c r="B890" s="63"/>
      <c r="C890" s="63"/>
      <c r="D890" s="63"/>
      <c r="E890" s="63"/>
      <c r="F890" s="63"/>
      <c r="G890" s="63"/>
      <c r="H890" s="63"/>
      <c r="I890" s="63"/>
      <c r="BR890" s="4"/>
    </row>
    <row r="891" spans="1:70" ht="15.75" customHeight="1">
      <c r="A891" s="63"/>
      <c r="B891" s="63"/>
      <c r="C891" s="63"/>
      <c r="D891" s="63"/>
      <c r="E891" s="63"/>
      <c r="F891" s="63"/>
      <c r="G891" s="63"/>
      <c r="H891" s="63"/>
      <c r="I891" s="63"/>
      <c r="BR891" s="4"/>
    </row>
    <row r="892" spans="1:70" ht="15.75" customHeight="1">
      <c r="A892" s="63"/>
      <c r="B892" s="63"/>
      <c r="C892" s="63"/>
      <c r="D892" s="63"/>
      <c r="E892" s="63"/>
      <c r="F892" s="63"/>
      <c r="G892" s="63"/>
      <c r="H892" s="63"/>
      <c r="I892" s="63"/>
      <c r="BR892" s="4"/>
    </row>
    <row r="893" spans="1:70" ht="15.75" customHeight="1">
      <c r="A893" s="63"/>
      <c r="B893" s="63"/>
      <c r="C893" s="63"/>
      <c r="D893" s="63"/>
      <c r="E893" s="63"/>
      <c r="F893" s="63"/>
      <c r="G893" s="63"/>
      <c r="H893" s="63"/>
      <c r="I893" s="63"/>
      <c r="BR893" s="4"/>
    </row>
    <row r="894" spans="1:70" ht="15.75" customHeight="1">
      <c r="A894" s="63"/>
      <c r="B894" s="63"/>
      <c r="C894" s="63"/>
      <c r="D894" s="63"/>
      <c r="E894" s="63"/>
      <c r="F894" s="63"/>
      <c r="G894" s="63"/>
      <c r="H894" s="63"/>
      <c r="I894" s="63"/>
      <c r="BR894" s="4"/>
    </row>
    <row r="895" spans="1:70" ht="15.75" customHeight="1">
      <c r="A895" s="63"/>
      <c r="B895" s="63"/>
      <c r="C895" s="63"/>
      <c r="D895" s="63"/>
      <c r="E895" s="63"/>
      <c r="F895" s="63"/>
      <c r="G895" s="63"/>
      <c r="H895" s="63"/>
      <c r="I895" s="63"/>
      <c r="BR895" s="4"/>
    </row>
    <row r="896" spans="1:70" ht="15.75" customHeight="1">
      <c r="A896" s="63"/>
      <c r="B896" s="63"/>
      <c r="C896" s="63"/>
      <c r="D896" s="63"/>
      <c r="E896" s="63"/>
      <c r="F896" s="63"/>
      <c r="G896" s="63"/>
      <c r="H896" s="63"/>
      <c r="I896" s="63"/>
      <c r="BR896" s="4"/>
    </row>
    <row r="897" spans="1:70" ht="15.75" customHeight="1">
      <c r="A897" s="63"/>
      <c r="B897" s="63"/>
      <c r="C897" s="63"/>
      <c r="D897" s="63"/>
      <c r="E897" s="63"/>
      <c r="F897" s="63"/>
      <c r="G897" s="63"/>
      <c r="H897" s="63"/>
      <c r="I897" s="63"/>
      <c r="BR897" s="4"/>
    </row>
    <row r="898" spans="1:70" ht="15.75" customHeight="1">
      <c r="A898" s="63"/>
      <c r="B898" s="63"/>
      <c r="C898" s="63"/>
      <c r="D898" s="63"/>
      <c r="E898" s="63"/>
      <c r="F898" s="63"/>
      <c r="G898" s="63"/>
      <c r="H898" s="63"/>
      <c r="I898" s="63"/>
      <c r="BR898" s="4"/>
    </row>
    <row r="899" spans="1:70" ht="15.75" customHeight="1">
      <c r="A899" s="63"/>
      <c r="B899" s="63"/>
      <c r="C899" s="63"/>
      <c r="D899" s="63"/>
      <c r="E899" s="63"/>
      <c r="F899" s="63"/>
      <c r="G899" s="63"/>
      <c r="H899" s="63"/>
      <c r="I899" s="63"/>
      <c r="BR899" s="4"/>
    </row>
    <row r="900" spans="1:70" ht="15.75" customHeight="1">
      <c r="A900" s="63"/>
      <c r="B900" s="63"/>
      <c r="C900" s="63"/>
      <c r="D900" s="63"/>
      <c r="E900" s="63"/>
      <c r="F900" s="63"/>
      <c r="G900" s="63"/>
      <c r="H900" s="63"/>
      <c r="I900" s="63"/>
      <c r="BR900" s="4"/>
    </row>
    <row r="901" spans="1:70" ht="15.75" customHeight="1">
      <c r="A901" s="63"/>
      <c r="B901" s="63"/>
      <c r="C901" s="63"/>
      <c r="D901" s="63"/>
      <c r="E901" s="63"/>
      <c r="F901" s="63"/>
      <c r="G901" s="63"/>
      <c r="H901" s="63"/>
      <c r="I901" s="63"/>
      <c r="BR901" s="4"/>
    </row>
    <row r="902" spans="1:70" ht="15.75" customHeight="1">
      <c r="A902" s="63"/>
      <c r="B902" s="63"/>
      <c r="C902" s="63"/>
      <c r="D902" s="63"/>
      <c r="E902" s="63"/>
      <c r="F902" s="63"/>
      <c r="G902" s="63"/>
      <c r="H902" s="63"/>
      <c r="I902" s="63"/>
      <c r="BR902" s="4"/>
    </row>
    <row r="903" spans="1:70" ht="15.75" customHeight="1">
      <c r="A903" s="63"/>
      <c r="B903" s="63"/>
      <c r="C903" s="63"/>
      <c r="D903" s="63"/>
      <c r="E903" s="63"/>
      <c r="F903" s="63"/>
      <c r="G903" s="63"/>
      <c r="H903" s="63"/>
      <c r="I903" s="63"/>
      <c r="BR903" s="4"/>
    </row>
    <row r="904" spans="1:70" ht="15.75" customHeight="1">
      <c r="A904" s="63"/>
      <c r="B904" s="63"/>
      <c r="C904" s="63"/>
      <c r="D904" s="63"/>
      <c r="E904" s="63"/>
      <c r="F904" s="63"/>
      <c r="G904" s="63"/>
      <c r="H904" s="63"/>
      <c r="I904" s="63"/>
      <c r="BR904" s="4"/>
    </row>
    <row r="905" spans="1:70" ht="15.75" customHeight="1">
      <c r="A905" s="63"/>
      <c r="B905" s="63"/>
      <c r="C905" s="63"/>
      <c r="D905" s="63"/>
      <c r="E905" s="63"/>
      <c r="F905" s="63"/>
      <c r="G905" s="63"/>
      <c r="H905" s="63"/>
      <c r="I905" s="63"/>
      <c r="BR905" s="4"/>
    </row>
    <row r="906" spans="1:70" ht="15.75" customHeight="1">
      <c r="A906" s="63"/>
      <c r="B906" s="63"/>
      <c r="C906" s="63"/>
      <c r="D906" s="63"/>
      <c r="E906" s="63"/>
      <c r="F906" s="63"/>
      <c r="G906" s="63"/>
      <c r="H906" s="63"/>
      <c r="I906" s="63"/>
      <c r="BR906" s="4"/>
    </row>
    <row r="907" spans="1:70" ht="15.75" customHeight="1">
      <c r="A907" s="63"/>
      <c r="B907" s="63"/>
      <c r="C907" s="63"/>
      <c r="D907" s="63"/>
      <c r="E907" s="63"/>
      <c r="F907" s="63"/>
      <c r="G907" s="63"/>
      <c r="H907" s="63"/>
      <c r="I907" s="63"/>
      <c r="BR907" s="4"/>
    </row>
    <row r="908" spans="1:70" ht="15.75" customHeight="1">
      <c r="A908" s="63"/>
      <c r="B908" s="63"/>
      <c r="C908" s="63"/>
      <c r="D908" s="63"/>
      <c r="E908" s="63"/>
      <c r="F908" s="63"/>
      <c r="G908" s="63"/>
      <c r="H908" s="63"/>
      <c r="I908" s="63"/>
      <c r="BR908" s="4"/>
    </row>
    <row r="909" spans="1:70" ht="15.75" customHeight="1">
      <c r="A909" s="63"/>
      <c r="B909" s="63"/>
      <c r="C909" s="63"/>
      <c r="D909" s="63"/>
      <c r="E909" s="63"/>
      <c r="F909" s="63"/>
      <c r="G909" s="63"/>
      <c r="H909" s="63"/>
      <c r="I909" s="63"/>
      <c r="BR909" s="4"/>
    </row>
    <row r="910" spans="1:70" ht="15.75" customHeight="1">
      <c r="A910" s="63"/>
      <c r="B910" s="63"/>
      <c r="C910" s="63"/>
      <c r="D910" s="63"/>
      <c r="E910" s="63"/>
      <c r="F910" s="63"/>
      <c r="G910" s="63"/>
      <c r="H910" s="63"/>
      <c r="I910" s="63"/>
      <c r="BR910" s="4"/>
    </row>
    <row r="911" spans="1:70" ht="15.75" customHeight="1">
      <c r="A911" s="63"/>
      <c r="B911" s="63"/>
      <c r="C911" s="63"/>
      <c r="D911" s="63"/>
      <c r="E911" s="63"/>
      <c r="F911" s="63"/>
      <c r="G911" s="63"/>
      <c r="H911" s="63"/>
      <c r="I911" s="63"/>
      <c r="BR911" s="4"/>
    </row>
    <row r="912" spans="1:70" ht="15.75" customHeight="1">
      <c r="A912" s="63"/>
      <c r="B912" s="63"/>
      <c r="C912" s="63"/>
      <c r="D912" s="63"/>
      <c r="E912" s="63"/>
      <c r="F912" s="63"/>
      <c r="G912" s="63"/>
      <c r="H912" s="63"/>
      <c r="I912" s="63"/>
      <c r="BR912" s="4"/>
    </row>
    <row r="913" spans="1:70" ht="15.75" customHeight="1">
      <c r="A913" s="63"/>
      <c r="B913" s="63"/>
      <c r="C913" s="63"/>
      <c r="D913" s="63"/>
      <c r="E913" s="63"/>
      <c r="F913" s="63"/>
      <c r="G913" s="63"/>
      <c r="H913" s="63"/>
      <c r="I913" s="63"/>
      <c r="BR913" s="4"/>
    </row>
    <row r="914" spans="1:70" ht="15.75" customHeight="1">
      <c r="A914" s="63"/>
      <c r="B914" s="63"/>
      <c r="C914" s="63"/>
      <c r="D914" s="63"/>
      <c r="E914" s="63"/>
      <c r="F914" s="63"/>
      <c r="G914" s="63"/>
      <c r="H914" s="63"/>
      <c r="I914" s="63"/>
      <c r="BR914" s="4"/>
    </row>
    <row r="915" spans="1:70" ht="15.75" customHeight="1">
      <c r="A915" s="63"/>
      <c r="B915" s="63"/>
      <c r="C915" s="63"/>
      <c r="D915" s="63"/>
      <c r="E915" s="63"/>
      <c r="F915" s="63"/>
      <c r="G915" s="63"/>
      <c r="H915" s="63"/>
      <c r="I915" s="63"/>
      <c r="BR915" s="4"/>
    </row>
    <row r="916" spans="1:70" ht="15.75" customHeight="1">
      <c r="A916" s="63"/>
      <c r="B916" s="63"/>
      <c r="C916" s="63"/>
      <c r="D916" s="63"/>
      <c r="E916" s="63"/>
      <c r="F916" s="63"/>
      <c r="G916" s="63"/>
      <c r="H916" s="63"/>
      <c r="I916" s="63"/>
      <c r="BR916" s="4"/>
    </row>
    <row r="917" spans="1:70" ht="15.75" customHeight="1">
      <c r="A917" s="63"/>
      <c r="B917" s="63"/>
      <c r="C917" s="63"/>
      <c r="D917" s="63"/>
      <c r="E917" s="63"/>
      <c r="F917" s="63"/>
      <c r="G917" s="63"/>
      <c r="H917" s="63"/>
      <c r="I917" s="63"/>
      <c r="BR917" s="4"/>
    </row>
    <row r="918" spans="1:70" ht="15.75" customHeight="1">
      <c r="A918" s="63"/>
      <c r="B918" s="63"/>
      <c r="C918" s="63"/>
      <c r="D918" s="63"/>
      <c r="E918" s="63"/>
      <c r="F918" s="63"/>
      <c r="G918" s="63"/>
      <c r="H918" s="63"/>
      <c r="I918" s="63"/>
      <c r="BR918" s="4"/>
    </row>
    <row r="919" spans="1:70" ht="15.75" customHeight="1">
      <c r="A919" s="63"/>
      <c r="B919" s="63"/>
      <c r="C919" s="63"/>
      <c r="D919" s="63"/>
      <c r="E919" s="63"/>
      <c r="F919" s="63"/>
      <c r="G919" s="63"/>
      <c r="H919" s="63"/>
      <c r="I919" s="63"/>
      <c r="BR919" s="4"/>
    </row>
    <row r="920" spans="1:70" ht="15.75" customHeight="1">
      <c r="A920" s="63"/>
      <c r="B920" s="63"/>
      <c r="C920" s="63"/>
      <c r="D920" s="63"/>
      <c r="E920" s="63"/>
      <c r="F920" s="63"/>
      <c r="G920" s="63"/>
      <c r="H920" s="63"/>
      <c r="I920" s="63"/>
      <c r="BR920" s="4"/>
    </row>
    <row r="921" spans="1:70" ht="15.75" customHeight="1">
      <c r="A921" s="63"/>
      <c r="B921" s="63"/>
      <c r="C921" s="63"/>
      <c r="D921" s="63"/>
      <c r="E921" s="63"/>
      <c r="F921" s="63"/>
      <c r="G921" s="63"/>
      <c r="H921" s="63"/>
      <c r="I921" s="63"/>
      <c r="BR921" s="4"/>
    </row>
    <row r="922" spans="1:70" ht="15.75" customHeight="1">
      <c r="A922" s="63"/>
      <c r="B922" s="63"/>
      <c r="C922" s="63"/>
      <c r="D922" s="63"/>
      <c r="E922" s="63"/>
      <c r="F922" s="63"/>
      <c r="G922" s="63"/>
      <c r="H922" s="63"/>
      <c r="I922" s="63"/>
      <c r="BR922" s="4"/>
    </row>
    <row r="923" spans="1:70" ht="15.75" customHeight="1">
      <c r="A923" s="63"/>
      <c r="B923" s="63"/>
      <c r="C923" s="63"/>
      <c r="D923" s="63"/>
      <c r="E923" s="63"/>
      <c r="F923" s="63"/>
      <c r="G923" s="63"/>
      <c r="H923" s="63"/>
      <c r="I923" s="63"/>
      <c r="BR923" s="4"/>
    </row>
    <row r="924" spans="1:70" ht="15.75" customHeight="1">
      <c r="A924" s="63"/>
      <c r="B924" s="63"/>
      <c r="C924" s="63"/>
      <c r="D924" s="63"/>
      <c r="E924" s="63"/>
      <c r="F924" s="63"/>
      <c r="G924" s="63"/>
      <c r="H924" s="63"/>
      <c r="I924" s="63"/>
      <c r="BR924" s="4"/>
    </row>
    <row r="925" spans="1:70" ht="15.75" customHeight="1">
      <c r="A925" s="63"/>
      <c r="B925" s="63"/>
      <c r="C925" s="63"/>
      <c r="D925" s="63"/>
      <c r="E925" s="63"/>
      <c r="F925" s="63"/>
      <c r="G925" s="63"/>
      <c r="H925" s="63"/>
      <c r="I925" s="63"/>
      <c r="BR925" s="4"/>
    </row>
    <row r="926" spans="1:70" ht="15.75" customHeight="1">
      <c r="A926" s="63"/>
      <c r="B926" s="63"/>
      <c r="C926" s="63"/>
      <c r="D926" s="63"/>
      <c r="E926" s="63"/>
      <c r="F926" s="63"/>
      <c r="G926" s="63"/>
      <c r="H926" s="63"/>
      <c r="I926" s="63"/>
      <c r="BR926" s="4"/>
    </row>
    <row r="927" spans="1:70" ht="15.75" customHeight="1">
      <c r="A927" s="63"/>
      <c r="B927" s="63"/>
      <c r="C927" s="63"/>
      <c r="D927" s="63"/>
      <c r="E927" s="63"/>
      <c r="F927" s="63"/>
      <c r="G927" s="63"/>
      <c r="H927" s="63"/>
      <c r="I927" s="63"/>
      <c r="BR927" s="4"/>
    </row>
    <row r="928" spans="1:70" ht="15.75" customHeight="1">
      <c r="A928" s="63"/>
      <c r="B928" s="63"/>
      <c r="C928" s="63"/>
      <c r="D928" s="63"/>
      <c r="E928" s="63"/>
      <c r="F928" s="63"/>
      <c r="G928" s="63"/>
      <c r="H928" s="63"/>
      <c r="I928" s="63"/>
      <c r="BR928" s="4"/>
    </row>
    <row r="929" spans="1:70" ht="15.75" customHeight="1">
      <c r="A929" s="63"/>
      <c r="B929" s="63"/>
      <c r="C929" s="63"/>
      <c r="D929" s="63"/>
      <c r="E929" s="63"/>
      <c r="F929" s="63"/>
      <c r="G929" s="63"/>
      <c r="H929" s="63"/>
      <c r="I929" s="63"/>
      <c r="BR929" s="4"/>
    </row>
    <row r="930" spans="1:70" ht="15.75" customHeight="1">
      <c r="A930" s="63"/>
      <c r="B930" s="63"/>
      <c r="C930" s="63"/>
      <c r="D930" s="63"/>
      <c r="E930" s="63"/>
      <c r="F930" s="63"/>
      <c r="G930" s="63"/>
      <c r="H930" s="63"/>
      <c r="I930" s="63"/>
      <c r="BR930" s="4"/>
    </row>
    <row r="931" spans="1:70" ht="15.75" customHeight="1">
      <c r="A931" s="63"/>
      <c r="B931" s="63"/>
      <c r="C931" s="63"/>
      <c r="D931" s="63"/>
      <c r="E931" s="63"/>
      <c r="F931" s="63"/>
      <c r="G931" s="63"/>
      <c r="H931" s="63"/>
      <c r="I931" s="63"/>
      <c r="BR931" s="4"/>
    </row>
    <row r="932" spans="1:70" ht="15.75" customHeight="1">
      <c r="A932" s="63"/>
      <c r="B932" s="63"/>
      <c r="C932" s="63"/>
      <c r="D932" s="63"/>
      <c r="E932" s="63"/>
      <c r="F932" s="63"/>
      <c r="G932" s="63"/>
      <c r="H932" s="63"/>
      <c r="I932" s="63"/>
      <c r="BR932" s="4"/>
    </row>
    <row r="933" spans="1:70" ht="15.75" customHeight="1">
      <c r="A933" s="63"/>
      <c r="B933" s="63"/>
      <c r="C933" s="63"/>
      <c r="D933" s="63"/>
      <c r="E933" s="63"/>
      <c r="F933" s="63"/>
      <c r="G933" s="63"/>
      <c r="H933" s="63"/>
      <c r="I933" s="63"/>
      <c r="BR933" s="4"/>
    </row>
    <row r="934" spans="1:70" ht="15.75" customHeight="1">
      <c r="A934" s="63"/>
      <c r="B934" s="63"/>
      <c r="C934" s="63"/>
      <c r="D934" s="63"/>
      <c r="E934" s="63"/>
      <c r="F934" s="63"/>
      <c r="G934" s="63"/>
      <c r="H934" s="63"/>
      <c r="I934" s="63"/>
      <c r="BR934" s="4"/>
    </row>
    <row r="935" spans="1:70" ht="15.75" customHeight="1">
      <c r="A935" s="63"/>
      <c r="B935" s="63"/>
      <c r="C935" s="63"/>
      <c r="D935" s="63"/>
      <c r="E935" s="63"/>
      <c r="F935" s="63"/>
      <c r="G935" s="63"/>
      <c r="H935" s="63"/>
      <c r="I935" s="63"/>
      <c r="BR935" s="4"/>
    </row>
    <row r="936" spans="1:70" ht="15.75" customHeight="1">
      <c r="A936" s="63"/>
      <c r="B936" s="63"/>
      <c r="C936" s="63"/>
      <c r="D936" s="63"/>
      <c r="E936" s="63"/>
      <c r="F936" s="63"/>
      <c r="G936" s="63"/>
      <c r="H936" s="63"/>
      <c r="I936" s="63"/>
      <c r="BR936" s="4"/>
    </row>
    <row r="937" spans="1:70" ht="15.75" customHeight="1">
      <c r="A937" s="63"/>
      <c r="B937" s="63"/>
      <c r="C937" s="63"/>
      <c r="D937" s="63"/>
      <c r="E937" s="63"/>
      <c r="F937" s="63"/>
      <c r="G937" s="63"/>
      <c r="H937" s="63"/>
      <c r="I937" s="63"/>
      <c r="BR937" s="4"/>
    </row>
    <row r="938" spans="1:70" ht="15.75" customHeight="1">
      <c r="A938" s="63"/>
      <c r="B938" s="63"/>
      <c r="C938" s="63"/>
      <c r="D938" s="63"/>
      <c r="E938" s="63"/>
      <c r="F938" s="63"/>
      <c r="G938" s="63"/>
      <c r="H938" s="63"/>
      <c r="I938" s="63"/>
      <c r="BR938" s="4"/>
    </row>
    <row r="939" spans="1:70" ht="15.75" customHeight="1">
      <c r="A939" s="63"/>
      <c r="B939" s="63"/>
      <c r="C939" s="63"/>
      <c r="D939" s="63"/>
      <c r="E939" s="63"/>
      <c r="F939" s="63"/>
      <c r="G939" s="63"/>
      <c r="H939" s="63"/>
      <c r="I939" s="63"/>
      <c r="BR939" s="4"/>
    </row>
    <row r="940" spans="1:70" ht="15.75" customHeight="1">
      <c r="A940" s="63"/>
      <c r="B940" s="63"/>
      <c r="C940" s="63"/>
      <c r="D940" s="63"/>
      <c r="E940" s="63"/>
      <c r="F940" s="63"/>
      <c r="G940" s="63"/>
      <c r="H940" s="63"/>
      <c r="I940" s="63"/>
      <c r="BR940" s="4"/>
    </row>
    <row r="941" spans="1:70" ht="15.75" customHeight="1">
      <c r="A941" s="63"/>
      <c r="B941" s="63"/>
      <c r="C941" s="63"/>
      <c r="D941" s="63"/>
      <c r="E941" s="63"/>
      <c r="F941" s="63"/>
      <c r="G941" s="63"/>
      <c r="H941" s="63"/>
      <c r="I941" s="63"/>
      <c r="BR941" s="4"/>
    </row>
    <row r="942" spans="1:70" ht="15.75" customHeight="1">
      <c r="A942" s="63"/>
      <c r="B942" s="63"/>
      <c r="C942" s="63"/>
      <c r="D942" s="63"/>
      <c r="E942" s="63"/>
      <c r="F942" s="63"/>
      <c r="G942" s="63"/>
      <c r="H942" s="63"/>
      <c r="I942" s="63"/>
      <c r="BR942" s="4"/>
    </row>
    <row r="943" spans="1:70" ht="15.75" customHeight="1">
      <c r="A943" s="63"/>
      <c r="B943" s="63"/>
      <c r="C943" s="63"/>
      <c r="D943" s="63"/>
      <c r="E943" s="63"/>
      <c r="F943" s="63"/>
      <c r="G943" s="63"/>
      <c r="H943" s="63"/>
      <c r="I943" s="63"/>
      <c r="BR943" s="4"/>
    </row>
    <row r="944" spans="1:70" ht="15.75" customHeight="1">
      <c r="A944" s="63"/>
      <c r="B944" s="63"/>
      <c r="C944" s="63"/>
      <c r="D944" s="63"/>
      <c r="E944" s="63"/>
      <c r="F944" s="63"/>
      <c r="G944" s="63"/>
      <c r="H944" s="63"/>
      <c r="I944" s="63"/>
      <c r="BR944" s="4"/>
    </row>
    <row r="945" spans="1:70" ht="15.75" customHeight="1">
      <c r="A945" s="63"/>
      <c r="B945" s="63"/>
      <c r="C945" s="63"/>
      <c r="D945" s="63"/>
      <c r="E945" s="63"/>
      <c r="F945" s="63"/>
      <c r="G945" s="63"/>
      <c r="H945" s="63"/>
      <c r="I945" s="63"/>
      <c r="BR945" s="4"/>
    </row>
    <row r="946" spans="1:70" ht="15.75" customHeight="1">
      <c r="A946" s="63"/>
      <c r="B946" s="63"/>
      <c r="C946" s="63"/>
      <c r="D946" s="63"/>
      <c r="E946" s="63"/>
      <c r="F946" s="63"/>
      <c r="G946" s="63"/>
      <c r="H946" s="63"/>
      <c r="I946" s="63"/>
      <c r="BR946" s="4"/>
    </row>
    <row r="947" spans="1:70" ht="15.75" customHeight="1">
      <c r="A947" s="63"/>
      <c r="B947" s="63"/>
      <c r="C947" s="63"/>
      <c r="D947" s="63"/>
      <c r="E947" s="63"/>
      <c r="F947" s="63"/>
      <c r="G947" s="63"/>
      <c r="H947" s="63"/>
      <c r="I947" s="63"/>
      <c r="BR947" s="4"/>
    </row>
    <row r="948" spans="1:70" ht="15.75" customHeight="1">
      <c r="A948" s="63"/>
      <c r="B948" s="63"/>
      <c r="C948" s="63"/>
      <c r="D948" s="63"/>
      <c r="E948" s="63"/>
      <c r="F948" s="63"/>
      <c r="G948" s="63"/>
      <c r="H948" s="63"/>
      <c r="I948" s="63"/>
      <c r="BR948" s="4"/>
    </row>
    <row r="949" spans="1:70" ht="15.75" customHeight="1">
      <c r="A949" s="63"/>
      <c r="B949" s="63"/>
      <c r="C949" s="63"/>
      <c r="D949" s="63"/>
      <c r="E949" s="63"/>
      <c r="F949" s="63"/>
      <c r="G949" s="63"/>
      <c r="H949" s="63"/>
      <c r="I949" s="63"/>
      <c r="BR949" s="4"/>
    </row>
    <row r="950" spans="1:70" ht="15.75" customHeight="1">
      <c r="A950" s="63"/>
      <c r="B950" s="63"/>
      <c r="C950" s="63"/>
      <c r="D950" s="63"/>
      <c r="E950" s="63"/>
      <c r="F950" s="63"/>
      <c r="G950" s="63"/>
      <c r="H950" s="63"/>
      <c r="I950" s="63"/>
      <c r="BR950" s="4"/>
    </row>
    <row r="951" spans="1:70" ht="15.75" customHeight="1">
      <c r="A951" s="63"/>
      <c r="B951" s="63"/>
      <c r="C951" s="63"/>
      <c r="D951" s="63"/>
      <c r="E951" s="63"/>
      <c r="F951" s="63"/>
      <c r="G951" s="63"/>
      <c r="H951" s="63"/>
      <c r="I951" s="63"/>
      <c r="BR951" s="4"/>
    </row>
    <row r="952" spans="1:70" ht="15.75" customHeight="1">
      <c r="A952" s="63"/>
      <c r="B952" s="63"/>
      <c r="C952" s="63"/>
      <c r="D952" s="63"/>
      <c r="E952" s="63"/>
      <c r="F952" s="63"/>
      <c r="G952" s="63"/>
      <c r="H952" s="63"/>
      <c r="I952" s="63"/>
      <c r="BR952" s="4"/>
    </row>
    <row r="953" spans="1:70" ht="15.75" customHeight="1">
      <c r="A953" s="63"/>
      <c r="B953" s="63"/>
      <c r="C953" s="63"/>
      <c r="D953" s="63"/>
      <c r="E953" s="63"/>
      <c r="F953" s="63"/>
      <c r="G953" s="63"/>
      <c r="H953" s="63"/>
      <c r="I953" s="63"/>
      <c r="BR953" s="4"/>
    </row>
    <row r="954" spans="1:70" ht="15.75" customHeight="1">
      <c r="A954" s="63"/>
      <c r="B954" s="63"/>
      <c r="C954" s="63"/>
      <c r="D954" s="63"/>
      <c r="E954" s="63"/>
      <c r="F954" s="63"/>
      <c r="G954" s="63"/>
      <c r="H954" s="63"/>
      <c r="I954" s="63"/>
      <c r="BR954" s="4"/>
    </row>
    <row r="955" spans="1:70" ht="15.75" customHeight="1">
      <c r="A955" s="63"/>
      <c r="B955" s="63"/>
      <c r="C955" s="63"/>
      <c r="D955" s="63"/>
      <c r="E955" s="63"/>
      <c r="F955" s="63"/>
      <c r="G955" s="63"/>
      <c r="H955" s="63"/>
      <c r="I955" s="63"/>
      <c r="BR955" s="4"/>
    </row>
    <row r="956" spans="1:70" ht="15.75" customHeight="1">
      <c r="A956" s="63"/>
      <c r="B956" s="63"/>
      <c r="C956" s="63"/>
      <c r="D956" s="63"/>
      <c r="E956" s="63"/>
      <c r="F956" s="63"/>
      <c r="G956" s="63"/>
      <c r="H956" s="63"/>
      <c r="I956" s="63"/>
      <c r="BR956" s="4"/>
    </row>
    <row r="957" spans="1:70" ht="15.75" customHeight="1">
      <c r="A957" s="63"/>
      <c r="B957" s="63"/>
      <c r="C957" s="63"/>
      <c r="D957" s="63"/>
      <c r="E957" s="63"/>
      <c r="F957" s="63"/>
      <c r="G957" s="63"/>
      <c r="H957" s="63"/>
      <c r="I957" s="63"/>
      <c r="BR957" s="4"/>
    </row>
    <row r="958" spans="1:70" ht="15.75" customHeight="1">
      <c r="A958" s="63"/>
      <c r="B958" s="63"/>
      <c r="C958" s="63"/>
      <c r="D958" s="63"/>
      <c r="E958" s="63"/>
      <c r="F958" s="63"/>
      <c r="G958" s="63"/>
      <c r="H958" s="63"/>
      <c r="I958" s="63"/>
      <c r="BR958" s="4"/>
    </row>
    <row r="959" spans="1:70" ht="15.75" customHeight="1">
      <c r="A959" s="63"/>
      <c r="B959" s="63"/>
      <c r="C959" s="63"/>
      <c r="D959" s="63"/>
      <c r="E959" s="63"/>
      <c r="F959" s="63"/>
      <c r="G959" s="63"/>
      <c r="H959" s="63"/>
      <c r="I959" s="63"/>
      <c r="BR959" s="4"/>
    </row>
    <row r="960" spans="1:70" ht="15.75" customHeight="1">
      <c r="A960" s="63"/>
      <c r="B960" s="63"/>
      <c r="C960" s="63"/>
      <c r="D960" s="63"/>
      <c r="E960" s="63"/>
      <c r="F960" s="63"/>
      <c r="G960" s="63"/>
      <c r="H960" s="63"/>
      <c r="I960" s="63"/>
      <c r="BR960" s="4"/>
    </row>
    <row r="961" spans="1:70" ht="15.75" customHeight="1">
      <c r="A961" s="63"/>
      <c r="B961" s="63"/>
      <c r="C961" s="63"/>
      <c r="D961" s="63"/>
      <c r="E961" s="63"/>
      <c r="F961" s="63"/>
      <c r="G961" s="63"/>
      <c r="H961" s="63"/>
      <c r="I961" s="63"/>
      <c r="BR961" s="4"/>
    </row>
    <row r="962" spans="1:70" ht="15.75" customHeight="1">
      <c r="A962" s="63"/>
      <c r="B962" s="63"/>
      <c r="C962" s="63"/>
      <c r="D962" s="63"/>
      <c r="E962" s="63"/>
      <c r="F962" s="63"/>
      <c r="G962" s="63"/>
      <c r="H962" s="63"/>
      <c r="I962" s="63"/>
      <c r="BR962" s="4"/>
    </row>
    <row r="963" spans="1:70" ht="15.75" customHeight="1">
      <c r="A963" s="63"/>
      <c r="B963" s="63"/>
      <c r="C963" s="63"/>
      <c r="D963" s="63"/>
      <c r="E963" s="63"/>
      <c r="F963" s="63"/>
      <c r="G963" s="63"/>
      <c r="H963" s="63"/>
      <c r="I963" s="63"/>
      <c r="BR963" s="4"/>
    </row>
    <row r="964" spans="1:70" ht="15.75" customHeight="1">
      <c r="A964" s="63"/>
      <c r="B964" s="63"/>
      <c r="C964" s="63"/>
      <c r="D964" s="63"/>
      <c r="E964" s="63"/>
      <c r="F964" s="63"/>
      <c r="G964" s="63"/>
      <c r="H964" s="63"/>
      <c r="I964" s="63"/>
      <c r="BR964" s="4"/>
    </row>
    <row r="965" spans="1:70" ht="15.75" customHeight="1">
      <c r="A965" s="63"/>
      <c r="B965" s="63"/>
      <c r="C965" s="63"/>
      <c r="D965" s="63"/>
      <c r="E965" s="63"/>
      <c r="F965" s="63"/>
      <c r="G965" s="63"/>
      <c r="H965" s="63"/>
      <c r="I965" s="63"/>
      <c r="BR965" s="4"/>
    </row>
    <row r="966" spans="1:70" ht="15.75" customHeight="1">
      <c r="A966" s="63"/>
      <c r="B966" s="63"/>
      <c r="C966" s="63"/>
      <c r="D966" s="63"/>
      <c r="E966" s="63"/>
      <c r="F966" s="63"/>
      <c r="G966" s="63"/>
      <c r="H966" s="63"/>
      <c r="I966" s="63"/>
      <c r="BR966" s="4"/>
    </row>
    <row r="967" spans="1:70" ht="15.75" customHeight="1">
      <c r="A967" s="63"/>
      <c r="B967" s="63"/>
      <c r="C967" s="63"/>
      <c r="D967" s="63"/>
      <c r="E967" s="63"/>
      <c r="F967" s="63"/>
      <c r="G967" s="63"/>
      <c r="H967" s="63"/>
      <c r="I967" s="63"/>
      <c r="BR967" s="4"/>
    </row>
    <row r="968" spans="1:70" ht="15.75" customHeight="1">
      <c r="A968" s="63"/>
      <c r="B968" s="63"/>
      <c r="C968" s="63"/>
      <c r="D968" s="63"/>
      <c r="E968" s="63"/>
      <c r="F968" s="63"/>
      <c r="G968" s="63"/>
      <c r="H968" s="63"/>
      <c r="I968" s="63"/>
      <c r="BR968" s="4"/>
    </row>
    <row r="969" spans="1:70" ht="15.75" customHeight="1">
      <c r="A969" s="63"/>
      <c r="B969" s="63"/>
      <c r="C969" s="63"/>
      <c r="D969" s="63"/>
      <c r="E969" s="63"/>
      <c r="F969" s="63"/>
      <c r="G969" s="63"/>
      <c r="H969" s="63"/>
      <c r="I969" s="63"/>
      <c r="BR969" s="4"/>
    </row>
    <row r="970" spans="1:70" ht="15.75" customHeight="1">
      <c r="A970" s="63"/>
      <c r="B970" s="63"/>
      <c r="C970" s="63"/>
      <c r="D970" s="63"/>
      <c r="E970" s="63"/>
      <c r="F970" s="63"/>
      <c r="G970" s="63"/>
      <c r="H970" s="63"/>
      <c r="I970" s="63"/>
      <c r="BR970" s="4"/>
    </row>
    <row r="971" spans="1:70" ht="15.75" customHeight="1">
      <c r="A971" s="63"/>
      <c r="B971" s="63"/>
      <c r="C971" s="63"/>
      <c r="D971" s="63"/>
      <c r="E971" s="63"/>
      <c r="F971" s="63"/>
      <c r="G971" s="63"/>
      <c r="H971" s="63"/>
      <c r="I971" s="63"/>
      <c r="BR971" s="4"/>
    </row>
    <row r="972" spans="1:70" ht="15.75" customHeight="1">
      <c r="A972" s="63"/>
      <c r="B972" s="63"/>
      <c r="C972" s="63"/>
      <c r="D972" s="63"/>
      <c r="E972" s="63"/>
      <c r="F972" s="63"/>
      <c r="G972" s="63"/>
      <c r="H972" s="63"/>
      <c r="I972" s="63"/>
      <c r="BR972" s="4"/>
    </row>
    <row r="973" spans="1:70" ht="15.75" customHeight="1">
      <c r="A973" s="63"/>
      <c r="B973" s="63"/>
      <c r="C973" s="63"/>
      <c r="D973" s="63"/>
      <c r="E973" s="63"/>
      <c r="F973" s="63"/>
      <c r="G973" s="63"/>
      <c r="H973" s="63"/>
      <c r="I973" s="63"/>
      <c r="BR973" s="4"/>
    </row>
    <row r="974" spans="1:70" ht="15.75" customHeight="1">
      <c r="A974" s="63"/>
      <c r="B974" s="63"/>
      <c r="C974" s="63"/>
      <c r="D974" s="63"/>
      <c r="E974" s="63"/>
      <c r="F974" s="63"/>
      <c r="G974" s="63"/>
      <c r="H974" s="63"/>
      <c r="I974" s="63"/>
      <c r="BR974" s="4"/>
    </row>
    <row r="975" spans="1:70" ht="15.75" customHeight="1">
      <c r="A975" s="63"/>
      <c r="B975" s="63"/>
      <c r="C975" s="63"/>
      <c r="D975" s="63"/>
      <c r="E975" s="63"/>
      <c r="F975" s="63"/>
      <c r="G975" s="63"/>
      <c r="H975" s="63"/>
      <c r="I975" s="63"/>
      <c r="BR975" s="4"/>
    </row>
    <row r="976" spans="1:70" ht="15.75" customHeight="1">
      <c r="A976" s="63"/>
      <c r="B976" s="63"/>
      <c r="C976" s="63"/>
      <c r="D976" s="63"/>
      <c r="E976" s="63"/>
      <c r="F976" s="63"/>
      <c r="G976" s="63"/>
      <c r="H976" s="63"/>
      <c r="I976" s="63"/>
      <c r="BR976" s="4"/>
    </row>
    <row r="977" spans="1:70" ht="15.75" customHeight="1">
      <c r="A977" s="63"/>
      <c r="B977" s="63"/>
      <c r="C977" s="63"/>
      <c r="D977" s="63"/>
      <c r="E977" s="63"/>
      <c r="F977" s="63"/>
      <c r="G977" s="63"/>
      <c r="H977" s="63"/>
      <c r="I977" s="63"/>
      <c r="BR977" s="4"/>
    </row>
    <row r="978" spans="1:70" ht="15.75" customHeight="1">
      <c r="A978" s="63"/>
      <c r="B978" s="63"/>
      <c r="C978" s="63"/>
      <c r="D978" s="63"/>
      <c r="E978" s="63"/>
      <c r="F978" s="63"/>
      <c r="G978" s="63"/>
      <c r="H978" s="63"/>
      <c r="I978" s="63"/>
      <c r="BR978" s="4"/>
    </row>
    <row r="979" spans="1:70" ht="15.75" customHeight="1">
      <c r="A979" s="63"/>
      <c r="B979" s="63"/>
      <c r="C979" s="63"/>
      <c r="D979" s="63"/>
      <c r="E979" s="63"/>
      <c r="F979" s="63"/>
      <c r="G979" s="63"/>
      <c r="H979" s="63"/>
      <c r="I979" s="63"/>
      <c r="BR979" s="4"/>
    </row>
    <row r="980" spans="1:70" ht="15.75" customHeight="1">
      <c r="A980" s="63"/>
      <c r="B980" s="63"/>
      <c r="C980" s="63"/>
      <c r="D980" s="63"/>
      <c r="E980" s="63"/>
      <c r="F980" s="63"/>
      <c r="G980" s="63"/>
      <c r="H980" s="63"/>
      <c r="I980" s="63"/>
      <c r="BR980" s="4"/>
    </row>
    <row r="981" spans="1:70" ht="15.75" customHeight="1">
      <c r="A981" s="63"/>
      <c r="B981" s="63"/>
      <c r="C981" s="63"/>
      <c r="D981" s="63"/>
      <c r="E981" s="63"/>
      <c r="F981" s="63"/>
      <c r="G981" s="63"/>
      <c r="H981" s="63"/>
      <c r="I981" s="63"/>
      <c r="BR981" s="4"/>
    </row>
    <row r="982" spans="1:70" ht="15.75" customHeight="1">
      <c r="A982" s="63"/>
      <c r="B982" s="63"/>
      <c r="C982" s="63"/>
      <c r="D982" s="63"/>
      <c r="E982" s="63"/>
      <c r="F982" s="63"/>
      <c r="G982" s="63"/>
      <c r="H982" s="63"/>
      <c r="I982" s="63"/>
      <c r="BR982" s="4"/>
    </row>
    <row r="983" spans="1:70" ht="15.75" customHeight="1">
      <c r="A983" s="63"/>
      <c r="B983" s="63"/>
      <c r="C983" s="63"/>
      <c r="D983" s="63"/>
      <c r="E983" s="63"/>
      <c r="F983" s="63"/>
      <c r="G983" s="63"/>
      <c r="H983" s="63"/>
      <c r="I983" s="63"/>
      <c r="BR983" s="4"/>
    </row>
    <row r="984" spans="1:70" ht="15.75" customHeight="1">
      <c r="A984" s="63"/>
      <c r="B984" s="63"/>
      <c r="C984" s="63"/>
      <c r="D984" s="63"/>
      <c r="E984" s="63"/>
      <c r="F984" s="63"/>
      <c r="G984" s="63"/>
      <c r="H984" s="63"/>
      <c r="I984" s="63"/>
      <c r="BR984" s="4"/>
    </row>
    <row r="985" spans="1:70" ht="15.75" customHeight="1">
      <c r="A985" s="63"/>
      <c r="B985" s="63"/>
      <c r="C985" s="63"/>
      <c r="D985" s="63"/>
      <c r="E985" s="63"/>
      <c r="F985" s="63"/>
      <c r="G985" s="63"/>
      <c r="H985" s="63"/>
      <c r="I985" s="63"/>
      <c r="BR985" s="4"/>
    </row>
    <row r="986" spans="1:70" ht="15.75" customHeight="1">
      <c r="A986" s="63"/>
      <c r="B986" s="63"/>
      <c r="C986" s="63"/>
      <c r="D986" s="63"/>
      <c r="E986" s="63"/>
      <c r="F986" s="63"/>
      <c r="G986" s="63"/>
      <c r="H986" s="63"/>
      <c r="I986" s="63"/>
      <c r="BR986" s="4"/>
    </row>
    <row r="987" spans="1:70" ht="15.75" customHeight="1">
      <c r="A987" s="63"/>
      <c r="B987" s="63"/>
      <c r="C987" s="63"/>
      <c r="D987" s="63"/>
      <c r="E987" s="63"/>
      <c r="F987" s="63"/>
      <c r="G987" s="63"/>
      <c r="H987" s="63"/>
      <c r="I987" s="63"/>
      <c r="BR987" s="4"/>
    </row>
    <row r="988" spans="1:70" ht="15.75" customHeight="1">
      <c r="A988" s="63"/>
      <c r="B988" s="63"/>
      <c r="C988" s="63"/>
      <c r="D988" s="63"/>
      <c r="E988" s="63"/>
      <c r="F988" s="63"/>
      <c r="G988" s="63"/>
      <c r="H988" s="63"/>
      <c r="I988" s="63"/>
      <c r="BR988" s="4"/>
    </row>
    <row r="989" spans="1:70" ht="15.75" customHeight="1">
      <c r="A989" s="63"/>
      <c r="B989" s="63"/>
      <c r="C989" s="63"/>
      <c r="D989" s="63"/>
      <c r="E989" s="63"/>
      <c r="F989" s="63"/>
      <c r="G989" s="63"/>
      <c r="H989" s="63"/>
      <c r="I989" s="63"/>
      <c r="BR989" s="4"/>
    </row>
    <row r="990" spans="1:70" ht="15.75" customHeight="1">
      <c r="A990" s="63"/>
      <c r="B990" s="63"/>
      <c r="C990" s="63"/>
      <c r="D990" s="63"/>
      <c r="E990" s="63"/>
      <c r="F990" s="63"/>
      <c r="G990" s="63"/>
      <c r="H990" s="63"/>
      <c r="I990" s="63"/>
      <c r="BR990" s="4"/>
    </row>
    <row r="991" spans="1:70" ht="15.75" customHeight="1">
      <c r="A991" s="63"/>
      <c r="B991" s="63"/>
      <c r="C991" s="63"/>
      <c r="D991" s="63"/>
      <c r="E991" s="63"/>
      <c r="F991" s="63"/>
      <c r="G991" s="63"/>
      <c r="H991" s="63"/>
      <c r="I991" s="63"/>
      <c r="BR991" s="4"/>
    </row>
    <row r="992" spans="1:70" ht="15.75" customHeight="1">
      <c r="A992" s="63"/>
      <c r="B992" s="63"/>
      <c r="C992" s="63"/>
      <c r="D992" s="63"/>
      <c r="E992" s="63"/>
      <c r="F992" s="63"/>
      <c r="G992" s="63"/>
      <c r="H992" s="63"/>
      <c r="I992" s="63"/>
      <c r="BR992" s="4"/>
    </row>
    <row r="993" spans="1:70" ht="15.75" customHeight="1">
      <c r="A993" s="63"/>
      <c r="B993" s="63"/>
      <c r="C993" s="63"/>
      <c r="D993" s="63"/>
      <c r="E993" s="63"/>
      <c r="F993" s="63"/>
      <c r="G993" s="63"/>
      <c r="H993" s="63"/>
      <c r="I993" s="63"/>
      <c r="BR993" s="4"/>
    </row>
    <row r="994" spans="1:70" ht="15.75" customHeight="1">
      <c r="A994" s="63"/>
      <c r="B994" s="63"/>
      <c r="C994" s="63"/>
      <c r="D994" s="63"/>
      <c r="E994" s="63"/>
      <c r="F994" s="63"/>
      <c r="G994" s="63"/>
      <c r="H994" s="63"/>
      <c r="I994" s="63"/>
      <c r="BR994" s="4"/>
    </row>
    <row r="995" spans="1:70" ht="15.75" customHeight="1">
      <c r="A995" s="63"/>
      <c r="B995" s="63"/>
      <c r="C995" s="63"/>
      <c r="D995" s="63"/>
      <c r="E995" s="63"/>
      <c r="F995" s="63"/>
      <c r="G995" s="63"/>
      <c r="H995" s="63"/>
      <c r="I995" s="63"/>
      <c r="BR995" s="4"/>
    </row>
    <row r="996" spans="1:70" ht="15.75" customHeight="1">
      <c r="A996" s="63"/>
      <c r="B996" s="63"/>
      <c r="C996" s="63"/>
      <c r="D996" s="63"/>
      <c r="E996" s="63"/>
      <c r="F996" s="63"/>
      <c r="G996" s="63"/>
      <c r="H996" s="63"/>
      <c r="I996" s="63"/>
      <c r="BR996" s="4"/>
    </row>
    <row r="997" spans="1:70" ht="15.75" customHeight="1">
      <c r="A997" s="63"/>
      <c r="B997" s="63"/>
      <c r="C997" s="63"/>
      <c r="D997" s="63"/>
      <c r="E997" s="63"/>
      <c r="F997" s="63"/>
      <c r="G997" s="63"/>
      <c r="H997" s="63"/>
      <c r="I997" s="63"/>
      <c r="BR997" s="4"/>
    </row>
    <row r="998" spans="1:70" ht="15.75" customHeight="1">
      <c r="A998" s="63"/>
      <c r="B998" s="63"/>
      <c r="C998" s="63"/>
      <c r="D998" s="63"/>
      <c r="E998" s="63"/>
      <c r="F998" s="63"/>
      <c r="G998" s="63"/>
      <c r="H998" s="63"/>
      <c r="I998" s="63"/>
      <c r="BR998" s="4"/>
    </row>
    <row r="999" spans="1:70" ht="15.75" customHeight="1">
      <c r="A999" s="63"/>
      <c r="B999" s="63"/>
      <c r="C999" s="63"/>
      <c r="D999" s="63"/>
      <c r="E999" s="63"/>
      <c r="F999" s="63"/>
      <c r="G999" s="63"/>
      <c r="H999" s="63"/>
      <c r="I999" s="63"/>
      <c r="BR999" s="4"/>
    </row>
    <row r="1000" spans="1:70" ht="15.75" customHeight="1">
      <c r="A1000" s="63"/>
      <c r="B1000" s="63"/>
      <c r="C1000" s="63"/>
      <c r="D1000" s="63"/>
      <c r="E1000" s="63"/>
      <c r="F1000" s="63"/>
      <c r="G1000" s="63"/>
      <c r="H1000" s="63"/>
      <c r="I1000" s="63"/>
      <c r="BR1000" s="4"/>
    </row>
  </sheetData>
  <pageMargins left="0.7" right="0.7" top="0.78740157499999996" bottom="0.78740157499999996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EABAB"/>
  </sheetPr>
  <dimension ref="A1:BN1000"/>
  <sheetViews>
    <sheetView showGridLines="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G3" sqref="G3"/>
    </sheetView>
  </sheetViews>
  <sheetFormatPr defaultColWidth="12.625" defaultRowHeight="15" customHeight="1"/>
  <cols>
    <col min="1" max="1" width="10.625" customWidth="1"/>
    <col min="2" max="2" width="4.125" customWidth="1"/>
    <col min="3" max="3" width="7.75" customWidth="1"/>
    <col min="4" max="6" width="10" customWidth="1"/>
    <col min="7" max="7" width="14.375" customWidth="1"/>
    <col min="8" max="8" width="12" customWidth="1"/>
    <col min="9" max="14" width="13.375" customWidth="1"/>
    <col min="15" max="25" width="14.375" customWidth="1"/>
    <col min="26" max="35" width="15.375" customWidth="1"/>
    <col min="36" max="62" width="17" customWidth="1"/>
    <col min="63" max="66" width="17.875" customWidth="1"/>
  </cols>
  <sheetData>
    <row r="1" spans="1:66">
      <c r="A1" s="92"/>
    </row>
    <row r="2" spans="1:66">
      <c r="A2" s="4" t="s">
        <v>0</v>
      </c>
      <c r="G2" s="5">
        <f>'SaaS - Budget'!S3</f>
        <v>43101</v>
      </c>
      <c r="H2" s="5">
        <f>'SaaS - Budget'!T3</f>
        <v>43132</v>
      </c>
      <c r="I2" s="5">
        <f>'SaaS - Budget'!U3</f>
        <v>43160</v>
      </c>
      <c r="J2" s="5">
        <f>'SaaS - Budget'!V3</f>
        <v>43191</v>
      </c>
      <c r="K2" s="5">
        <f>'SaaS - Budget'!W3</f>
        <v>43221</v>
      </c>
      <c r="L2" s="5">
        <f>'SaaS - Budget'!X3</f>
        <v>43252</v>
      </c>
      <c r="M2" s="5">
        <f>'SaaS - Budget'!Y3</f>
        <v>43282</v>
      </c>
      <c r="N2" s="5">
        <f>'SaaS - Budget'!Z3</f>
        <v>43313</v>
      </c>
      <c r="O2" s="5">
        <f>'SaaS - Budget'!AA3</f>
        <v>43344</v>
      </c>
      <c r="P2" s="5">
        <f>'SaaS - Budget'!AB3</f>
        <v>43374</v>
      </c>
      <c r="Q2" s="5">
        <f>'SaaS - Budget'!AC3</f>
        <v>43405</v>
      </c>
      <c r="R2" s="5">
        <f>'SaaS - Budget'!AD3</f>
        <v>43435</v>
      </c>
      <c r="S2" s="5">
        <f>'SaaS - Budget'!AE3</f>
        <v>43466</v>
      </c>
      <c r="T2" s="5">
        <f>'SaaS - Budget'!AF3</f>
        <v>43497</v>
      </c>
      <c r="U2" s="5">
        <f>'SaaS - Budget'!AG3</f>
        <v>43525</v>
      </c>
      <c r="V2" s="5">
        <f>'SaaS - Budget'!AH3</f>
        <v>43556</v>
      </c>
      <c r="W2" s="5">
        <f>'SaaS - Budget'!AI3</f>
        <v>43586</v>
      </c>
      <c r="X2" s="5">
        <f>'SaaS - Budget'!AJ3</f>
        <v>43617</v>
      </c>
      <c r="Y2" s="5">
        <f>'SaaS - Budget'!AK3</f>
        <v>43647</v>
      </c>
      <c r="Z2" s="5">
        <f>'SaaS - Budget'!AL3</f>
        <v>43678</v>
      </c>
      <c r="AA2" s="5">
        <f>'SaaS - Budget'!AM3</f>
        <v>43709</v>
      </c>
      <c r="AB2" s="5">
        <f>'SaaS - Budget'!AN3</f>
        <v>43739</v>
      </c>
      <c r="AC2" s="5">
        <f>'SaaS - Budget'!AO3</f>
        <v>43770</v>
      </c>
      <c r="AD2" s="5">
        <f>'SaaS - Budget'!AP3</f>
        <v>43800</v>
      </c>
      <c r="AE2" s="5">
        <f>'SaaS - Budget'!AQ3</f>
        <v>43831</v>
      </c>
      <c r="AF2" s="5">
        <f>'SaaS - Budget'!AR3</f>
        <v>43862</v>
      </c>
      <c r="AG2" s="5">
        <f>'SaaS - Budget'!AS3</f>
        <v>43891</v>
      </c>
      <c r="AH2" s="5">
        <f>'SaaS - Budget'!AT3</f>
        <v>43922</v>
      </c>
      <c r="AI2" s="5">
        <f>'SaaS - Budget'!AU3</f>
        <v>43952</v>
      </c>
      <c r="AJ2" s="5">
        <f>'SaaS - Budget'!AV3</f>
        <v>43983</v>
      </c>
      <c r="AK2" s="5">
        <f>'SaaS - Budget'!AW3</f>
        <v>44013</v>
      </c>
      <c r="AL2" s="5">
        <f>'SaaS - Budget'!AX3</f>
        <v>44044</v>
      </c>
      <c r="AM2" s="5">
        <f>'SaaS - Budget'!AY3</f>
        <v>44075</v>
      </c>
      <c r="AN2" s="5">
        <f>'SaaS - Budget'!AZ3</f>
        <v>44105</v>
      </c>
      <c r="AO2" s="5">
        <f>'SaaS - Budget'!BA3</f>
        <v>44136</v>
      </c>
      <c r="AP2" s="5">
        <f>'SaaS - Budget'!BB3</f>
        <v>44166</v>
      </c>
      <c r="AQ2" s="5">
        <f>'SaaS - Budget'!BC3</f>
        <v>44197</v>
      </c>
      <c r="AR2" s="5">
        <f>'SaaS - Budget'!BD3</f>
        <v>44228</v>
      </c>
      <c r="AS2" s="5">
        <f>'SaaS - Budget'!BE3</f>
        <v>44256</v>
      </c>
      <c r="AT2" s="5">
        <f>'SaaS - Budget'!BF3</f>
        <v>44287</v>
      </c>
      <c r="AU2" s="5">
        <f>'SaaS - Budget'!BG3</f>
        <v>44317</v>
      </c>
      <c r="AV2" s="5">
        <f>'SaaS - Budget'!BH3</f>
        <v>44348</v>
      </c>
      <c r="AW2" s="5">
        <f>'SaaS - Budget'!BI3</f>
        <v>44378</v>
      </c>
      <c r="AX2" s="5">
        <f>'SaaS - Budget'!BJ3</f>
        <v>44409</v>
      </c>
      <c r="AY2" s="5">
        <f>'SaaS - Budget'!BK3</f>
        <v>44440</v>
      </c>
      <c r="AZ2" s="5">
        <f>'SaaS - Budget'!BL3</f>
        <v>44470</v>
      </c>
      <c r="BA2" s="5">
        <f>'SaaS - Budget'!BM3</f>
        <v>44501</v>
      </c>
      <c r="BB2" s="5">
        <f>'SaaS - Budget'!BN3</f>
        <v>44531</v>
      </c>
      <c r="BC2" s="5">
        <f>'SaaS - Budget'!BO3</f>
        <v>44562</v>
      </c>
      <c r="BD2" s="5">
        <f>'SaaS - Budget'!BP3</f>
        <v>44593</v>
      </c>
      <c r="BE2" s="5">
        <f>'SaaS - Budget'!BQ3</f>
        <v>44621</v>
      </c>
      <c r="BF2" s="5">
        <f>'SaaS - Budget'!BR3</f>
        <v>44652</v>
      </c>
      <c r="BG2" s="5">
        <f>'SaaS - Budget'!BS3</f>
        <v>44682</v>
      </c>
      <c r="BH2" s="5">
        <f>'SaaS - Budget'!BT3</f>
        <v>44713</v>
      </c>
      <c r="BI2" s="5">
        <f>'SaaS - Budget'!BU3</f>
        <v>44743</v>
      </c>
      <c r="BJ2" s="5">
        <f>'SaaS - Budget'!BV3</f>
        <v>44774</v>
      </c>
      <c r="BK2" s="5">
        <f>'SaaS - Budget'!BW3</f>
        <v>44805</v>
      </c>
      <c r="BL2" s="5">
        <f>'SaaS - Budget'!BX3</f>
        <v>44835</v>
      </c>
      <c r="BM2" s="5">
        <f>'SaaS - Budget'!BY3</f>
        <v>44866</v>
      </c>
      <c r="BN2" s="5">
        <f>'SaaS - Budget'!BZ3</f>
        <v>44896</v>
      </c>
    </row>
    <row r="3" spans="1:66">
      <c r="A3" s="15"/>
    </row>
    <row r="4" spans="1:66">
      <c r="A4" s="15"/>
      <c r="B4" s="68" t="s">
        <v>87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</row>
    <row r="5" spans="1:66">
      <c r="A5" s="15"/>
    </row>
    <row r="6" spans="1:66">
      <c r="A6" s="15" t="s">
        <v>88</v>
      </c>
      <c r="B6" s="96" t="s">
        <v>87</v>
      </c>
      <c r="C6" s="96"/>
      <c r="D6" s="96"/>
      <c r="E6" s="96"/>
      <c r="F6" s="96"/>
      <c r="G6" s="97">
        <f t="shared" ref="G6:BN6" ca="1" si="0">G8+G13+G18</f>
        <v>60000</v>
      </c>
      <c r="H6" s="97">
        <f t="shared" ca="1" si="0"/>
        <v>60300</v>
      </c>
      <c r="I6" s="97">
        <f t="shared" ca="1" si="0"/>
        <v>60567</v>
      </c>
      <c r="J6" s="97">
        <f t="shared" ca="1" si="0"/>
        <v>60840.959999999992</v>
      </c>
      <c r="K6" s="97">
        <f t="shared" ca="1" si="0"/>
        <v>60951.484799999998</v>
      </c>
      <c r="L6" s="97">
        <f t="shared" ca="1" si="0"/>
        <v>60921.397824000007</v>
      </c>
      <c r="M6" s="97">
        <f t="shared" ca="1" si="0"/>
        <v>60921.031461119994</v>
      </c>
      <c r="N6" s="97">
        <f t="shared" ca="1" si="0"/>
        <v>96841.777834265595</v>
      </c>
      <c r="O6" s="97">
        <f t="shared" ca="1" si="0"/>
        <v>138693.33075966412</v>
      </c>
      <c r="P6" s="97">
        <f t="shared" ca="1" si="0"/>
        <v>186575.03537670465</v>
      </c>
      <c r="Q6" s="97">
        <f t="shared" ca="1" si="0"/>
        <v>204527.60218473626</v>
      </c>
      <c r="R6" s="97">
        <f t="shared" ca="1" si="0"/>
        <v>222626.55354281937</v>
      </c>
      <c r="S6" s="97">
        <f t="shared" ca="1" si="0"/>
        <v>240831.95097479949</v>
      </c>
      <c r="T6" s="97">
        <f t="shared" ca="1" si="0"/>
        <v>295153.12579614442</v>
      </c>
      <c r="U6" s="97">
        <f t="shared" ca="1" si="0"/>
        <v>355545.43358267186</v>
      </c>
      <c r="V6" s="97">
        <f t="shared" ca="1" si="0"/>
        <v>422062.99904743402</v>
      </c>
      <c r="W6" s="97">
        <f t="shared" ca="1" si="0"/>
        <v>458696.00022976444</v>
      </c>
      <c r="X6" s="97">
        <f t="shared" ca="1" si="0"/>
        <v>495475.71161976474</v>
      </c>
      <c r="Y6" s="97">
        <f t="shared" ca="1" si="0"/>
        <v>568373.36274843256</v>
      </c>
      <c r="Z6" s="97">
        <f t="shared" ca="1" si="0"/>
        <v>647305.28397163667</v>
      </c>
      <c r="AA6" s="97">
        <f t="shared" ca="1" si="0"/>
        <v>732291.53825738933</v>
      </c>
      <c r="AB6" s="97">
        <f t="shared" ca="1" si="0"/>
        <v>859403.27291555866</v>
      </c>
      <c r="AC6" s="97">
        <f t="shared" ca="1" si="0"/>
        <v>998626.39893832535</v>
      </c>
      <c r="AD6" s="97">
        <f t="shared" ca="1" si="0"/>
        <v>1150029.35870061</v>
      </c>
      <c r="AE6" s="97">
        <f t="shared" ca="1" si="0"/>
        <v>1241573.6174526552</v>
      </c>
      <c r="AF6" s="97">
        <f t="shared" ca="1" si="0"/>
        <v>1477505.1216810723</v>
      </c>
      <c r="AG6" s="97">
        <f t="shared" ca="1" si="0"/>
        <v>1737616.0357819097</v>
      </c>
      <c r="AH6" s="97">
        <f t="shared" ca="1" si="0"/>
        <v>2022075.6635282522</v>
      </c>
      <c r="AI6" s="97">
        <f t="shared" ca="1" si="0"/>
        <v>2186846.7603047211</v>
      </c>
      <c r="AJ6" s="97">
        <f t="shared" ca="1" si="0"/>
        <v>2352055.8846804588</v>
      </c>
      <c r="AK6" s="97">
        <f t="shared" ca="1" si="0"/>
        <v>2661568.2209252599</v>
      </c>
      <c r="AL6" s="97">
        <f t="shared" ca="1" si="0"/>
        <v>2995032.4885283126</v>
      </c>
      <c r="AM6" s="97">
        <f t="shared" ca="1" si="0"/>
        <v>3352514.7443969008</v>
      </c>
      <c r="AN6" s="97">
        <f t="shared" ca="1" si="0"/>
        <v>3589887.5248255827</v>
      </c>
      <c r="AO6" s="97">
        <f t="shared" ca="1" si="0"/>
        <v>3827156.3260064437</v>
      </c>
      <c r="AP6" s="97">
        <f t="shared" ca="1" si="0"/>
        <v>4063903.2631012755</v>
      </c>
      <c r="AQ6" s="97">
        <f t="shared" ca="1" si="0"/>
        <v>4299741.0549454009</v>
      </c>
      <c r="AR6" s="97">
        <f t="shared" ca="1" si="0"/>
        <v>4534332.3948723935</v>
      </c>
      <c r="AS6" s="97">
        <f t="shared" ca="1" si="0"/>
        <v>4767384.0706129754</v>
      </c>
      <c r="AT6" s="97">
        <f t="shared" ca="1" si="0"/>
        <v>4998599.2916638982</v>
      </c>
      <c r="AU6" s="97">
        <f t="shared" ca="1" si="0"/>
        <v>5227722.1110937633</v>
      </c>
      <c r="AV6" s="97">
        <f t="shared" ca="1" si="0"/>
        <v>5454532.1946894415</v>
      </c>
      <c r="AW6" s="97">
        <f t="shared" ca="1" si="0"/>
        <v>5678840.9121824885</v>
      </c>
      <c r="AX6" s="97">
        <f t="shared" ca="1" si="0"/>
        <v>5900487.8439599071</v>
      </c>
      <c r="AY6" s="97">
        <f t="shared" ca="1" si="0"/>
        <v>6119337.659099834</v>
      </c>
      <c r="AZ6" s="97">
        <f t="shared" ca="1" si="0"/>
        <v>6335277.325295195</v>
      </c>
      <c r="BA6" s="97">
        <f t="shared" ca="1" si="0"/>
        <v>6548213.6154418392</v>
      </c>
      <c r="BB6" s="97">
        <f t="shared" ca="1" si="0"/>
        <v>6758070.8794276742</v>
      </c>
      <c r="BC6" s="97">
        <f t="shared" ca="1" si="0"/>
        <v>6964789.0530148139</v>
      </c>
      <c r="BD6" s="97">
        <f t="shared" ca="1" si="0"/>
        <v>7168321.878701875</v>
      </c>
      <c r="BE6" s="97">
        <f t="shared" ca="1" si="0"/>
        <v>7368635.3161269827</v>
      </c>
      <c r="BF6" s="97">
        <f t="shared" ca="1" si="0"/>
        <v>7565706.1219590157</v>
      </c>
      <c r="BG6" s="97">
        <f t="shared" ca="1" si="0"/>
        <v>7759520.581355649</v>
      </c>
      <c r="BH6" s="97">
        <f t="shared" ca="1" si="0"/>
        <v>7950073.374969868</v>
      </c>
      <c r="BI6" s="97">
        <f t="shared" ca="1" si="0"/>
        <v>8137366.5671860697</v>
      </c>
      <c r="BJ6" s="97">
        <f t="shared" ca="1" si="0"/>
        <v>8321408.7027849862</v>
      </c>
      <c r="BK6" s="97">
        <f t="shared" ca="1" si="0"/>
        <v>8502214.0005924255</v>
      </c>
      <c r="BL6" s="97">
        <f t="shared" ca="1" si="0"/>
        <v>8679801.633878395</v>
      </c>
      <c r="BM6" s="97">
        <f t="shared" ca="1" si="0"/>
        <v>8854195.0883553345</v>
      </c>
      <c r="BN6" s="97">
        <f t="shared" ca="1" si="0"/>
        <v>9025421.5895913877</v>
      </c>
    </row>
    <row r="7" spans="1:66">
      <c r="A7" s="15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</row>
    <row r="8" spans="1:66">
      <c r="A8" s="15" t="s">
        <v>90</v>
      </c>
      <c r="B8" s="100" t="s">
        <v>91</v>
      </c>
      <c r="C8" s="100"/>
      <c r="D8" s="100"/>
      <c r="E8" s="100"/>
      <c r="F8" s="100"/>
      <c r="G8" s="101">
        <f t="shared" ref="G8:BN8" ca="1" si="1">SUM(G9:G11)</f>
        <v>60000</v>
      </c>
      <c r="H8" s="101">
        <f t="shared" ca="1" si="1"/>
        <v>60300</v>
      </c>
      <c r="I8" s="101">
        <f t="shared" ca="1" si="1"/>
        <v>60414</v>
      </c>
      <c r="J8" s="101">
        <f t="shared" ca="1" si="1"/>
        <v>60367.319999999992</v>
      </c>
      <c r="K8" s="101">
        <f t="shared" ca="1" si="1"/>
        <v>60182.181599999996</v>
      </c>
      <c r="L8" s="101">
        <f t="shared" ca="1" si="1"/>
        <v>59878.081008000008</v>
      </c>
      <c r="M8" s="101">
        <f t="shared" ca="1" si="1"/>
        <v>59472.117263039996</v>
      </c>
      <c r="N8" s="101">
        <f t="shared" ca="1" si="1"/>
        <v>64929.281047955199</v>
      </c>
      <c r="O8" s="101">
        <f t="shared" ca="1" si="1"/>
        <v>76353.708821550972</v>
      </c>
      <c r="P8" s="101">
        <f t="shared" ca="1" si="1"/>
        <v>93820.886432328261</v>
      </c>
      <c r="Q8" s="101">
        <f t="shared" ca="1" si="1"/>
        <v>111431.41027642498</v>
      </c>
      <c r="R8" s="101">
        <f t="shared" ca="1" si="1"/>
        <v>129123.29065491058</v>
      </c>
      <c r="S8" s="101">
        <f t="shared" ca="1" si="1"/>
        <v>146842.87239574478</v>
      </c>
      <c r="T8" s="101">
        <f t="shared" ca="1" si="1"/>
        <v>170493.81679529045</v>
      </c>
      <c r="U8" s="101">
        <f t="shared" ca="1" si="1"/>
        <v>200127.2060851499</v>
      </c>
      <c r="V8" s="101">
        <f t="shared" ca="1" si="1"/>
        <v>235772.7357141203</v>
      </c>
      <c r="W8" s="101">
        <f t="shared" ca="1" si="1"/>
        <v>271491.58590043057</v>
      </c>
      <c r="X8" s="101">
        <f t="shared" ca="1" si="1"/>
        <v>307187.94249494345</v>
      </c>
      <c r="Y8" s="101">
        <f t="shared" ca="1" si="1"/>
        <v>348729.22936006344</v>
      </c>
      <c r="Z8" s="101">
        <f t="shared" ca="1" si="1"/>
        <v>396135.48500207893</v>
      </c>
      <c r="AA8" s="101">
        <f t="shared" ca="1" si="1"/>
        <v>449409.9147037479</v>
      </c>
      <c r="AB8" s="101">
        <f t="shared" ca="1" si="1"/>
        <v>514491.19908317836</v>
      </c>
      <c r="AC8" s="101">
        <f t="shared" ca="1" si="1"/>
        <v>591446.51985419961</v>
      </c>
      <c r="AD8" s="101">
        <f t="shared" ca="1" si="1"/>
        <v>680305.31683947798</v>
      </c>
      <c r="AE8" s="101">
        <f t="shared" ca="1" si="1"/>
        <v>769164.41059916758</v>
      </c>
      <c r="AF8" s="101">
        <f t="shared" ca="1" si="1"/>
        <v>881610.49847208569</v>
      </c>
      <c r="AG8" s="101">
        <f t="shared" ca="1" si="1"/>
        <v>1017824.1394573573</v>
      </c>
      <c r="AH8" s="101">
        <f t="shared" ca="1" si="1"/>
        <v>1177904.0055083581</v>
      </c>
      <c r="AI8" s="101">
        <f t="shared" ca="1" si="1"/>
        <v>1338077.9123775209</v>
      </c>
      <c r="AJ8" s="101">
        <f t="shared" ca="1" si="1"/>
        <v>1497948.5026717808</v>
      </c>
      <c r="AK8" s="101">
        <f t="shared" ca="1" si="1"/>
        <v>1680973.8233351386</v>
      </c>
      <c r="AL8" s="101">
        <f t="shared" ca="1" si="1"/>
        <v>1887224.5226992131</v>
      </c>
      <c r="AM8" s="101">
        <f t="shared" ca="1" si="1"/>
        <v>2116705.7869763141</v>
      </c>
      <c r="AN8" s="101">
        <f t="shared" ca="1" si="1"/>
        <v>2345566.3354001427</v>
      </c>
      <c r="AO8" s="101">
        <f t="shared" ca="1" si="1"/>
        <v>2573342.3131558914</v>
      </c>
      <c r="AP8" s="101">
        <f t="shared" ca="1" si="1"/>
        <v>2799636.2948208754</v>
      </c>
      <c r="AQ8" s="101">
        <f t="shared" ca="1" si="1"/>
        <v>3024109.0975011871</v>
      </c>
      <c r="AR8" s="101">
        <f t="shared" ca="1" si="1"/>
        <v>3246472.5806986853</v>
      </c>
      <c r="AS8" s="101">
        <f t="shared" ca="1" si="1"/>
        <v>3466483.3144145305</v>
      </c>
      <c r="AT8" s="101">
        <f t="shared" ca="1" si="1"/>
        <v>3683937.0112164821</v>
      </c>
      <c r="AU8" s="101">
        <f t="shared" ca="1" si="1"/>
        <v>3898663.6305115647</v>
      </c>
      <c r="AV8" s="101">
        <f t="shared" ca="1" si="1"/>
        <v>4110523.0742784156</v>
      </c>
      <c r="AW8" s="101">
        <f t="shared" ca="1" si="1"/>
        <v>4319401.4032046795</v>
      </c>
      <c r="AX8" s="101">
        <f t="shared" ca="1" si="1"/>
        <v>4525207.5107029993</v>
      </c>
      <c r="AY8" s="101">
        <f t="shared" ca="1" si="1"/>
        <v>4727870.1997838616</v>
      </c>
      <c r="AZ8" s="101">
        <f t="shared" ca="1" si="1"/>
        <v>4927335.6143677169</v>
      </c>
      <c r="BA8" s="101">
        <f t="shared" ca="1" si="1"/>
        <v>5123564.98243035</v>
      </c>
      <c r="BB8" s="101">
        <f t="shared" ca="1" si="1"/>
        <v>5316532.6334897345</v>
      </c>
      <c r="BC8" s="101">
        <f t="shared" ca="1" si="1"/>
        <v>5506224.2574429698</v>
      </c>
      <c r="BD8" s="101">
        <f t="shared" ca="1" si="1"/>
        <v>5692635.3757223785</v>
      </c>
      <c r="BE8" s="101">
        <f t="shared" ca="1" si="1"/>
        <v>5875769.9992248062</v>
      </c>
      <c r="BF8" s="101">
        <f t="shared" ca="1" si="1"/>
        <v>6055639.4505351614</v>
      </c>
      <c r="BG8" s="101">
        <f t="shared" ca="1" si="1"/>
        <v>6232261.330663925</v>
      </c>
      <c r="BH8" s="101">
        <f t="shared" ca="1" si="1"/>
        <v>6405658.6128933802</v>
      </c>
      <c r="BI8" s="101">
        <f t="shared" ca="1" si="1"/>
        <v>6575858.8484171145</v>
      </c>
      <c r="BJ8" s="101">
        <f t="shared" ca="1" si="1"/>
        <v>6742893.4702965841</v>
      </c>
      <c r="BK8" s="101">
        <f t="shared" ca="1" si="1"/>
        <v>6906797.1838767277</v>
      </c>
      <c r="BL8" s="101">
        <f t="shared" ca="1" si="1"/>
        <v>7067607.4332269393</v>
      </c>
      <c r="BM8" s="101">
        <f t="shared" ca="1" si="1"/>
        <v>7225363.9344268152</v>
      </c>
      <c r="BN8" s="101">
        <f t="shared" ca="1" si="1"/>
        <v>7380108.2676189672</v>
      </c>
    </row>
    <row r="9" spans="1:66">
      <c r="A9" s="15" t="s">
        <v>90</v>
      </c>
      <c r="C9" s="102" t="s">
        <v>92</v>
      </c>
      <c r="G9" s="99">
        <f ca="1">'SaaS - Budget'!S82</f>
        <v>15000</v>
      </c>
      <c r="H9" s="99">
        <f ca="1">'SaaS - Budget'!T82</f>
        <v>13200</v>
      </c>
      <c r="I9" s="99">
        <f ca="1">'SaaS - Budget'!U82</f>
        <v>11616</v>
      </c>
      <c r="J9" s="99">
        <f ca="1">'SaaS - Budget'!V82</f>
        <v>10222.08</v>
      </c>
      <c r="K9" s="99">
        <f ca="1">'SaaS - Budget'!W82</f>
        <v>8995.4303999999993</v>
      </c>
      <c r="L9" s="99">
        <f ca="1">'SaaS - Budget'!X82</f>
        <v>7915.978752</v>
      </c>
      <c r="M9" s="99">
        <f ca="1">'SaaS - Budget'!Y82</f>
        <v>6966.0613017599999</v>
      </c>
      <c r="N9" s="99">
        <f ca="1">'SaaS - Budget'!Z82</f>
        <v>8230.1339455488014</v>
      </c>
      <c r="O9" s="99">
        <f ca="1">'SaaS - Budget'!AA82</f>
        <v>11442.517872082944</v>
      </c>
      <c r="P9" s="99">
        <f ca="1">'SaaS - Budget'!AB82</f>
        <v>16369.41572743299</v>
      </c>
      <c r="Q9" s="99">
        <f ca="1">'SaaS - Budget'!AC82</f>
        <v>20705.085840141033</v>
      </c>
      <c r="R9" s="99">
        <f ca="1">'SaaS - Budget'!AD82</f>
        <v>24520.47553932411</v>
      </c>
      <c r="S9" s="99">
        <f ca="1">'SaaS - Budget'!AE82</f>
        <v>27878.018474605218</v>
      </c>
      <c r="T9" s="99">
        <f ca="1">'SaaS - Budget'!AF82</f>
        <v>32932.65625765259</v>
      </c>
      <c r="U9" s="99">
        <f ca="1">'SaaS - Budget'!AG82</f>
        <v>39480.737506734287</v>
      </c>
      <c r="V9" s="99">
        <f ca="1">'SaaS - Budget'!AH82</f>
        <v>47343.049005926165</v>
      </c>
      <c r="W9" s="99">
        <f ca="1">'SaaS - Budget'!AI82</f>
        <v>54261.883125215027</v>
      </c>
      <c r="X9" s="99">
        <f ca="1">'SaaS - Budget'!AJ82</f>
        <v>60350.457150189213</v>
      </c>
      <c r="Y9" s="99">
        <f ca="1">'SaaS - Budget'!AK82</f>
        <v>67808.402292166487</v>
      </c>
      <c r="Z9" s="99">
        <f ca="1">'SaaS - Budget'!AL82</f>
        <v>76471.394017106548</v>
      </c>
      <c r="AA9" s="99">
        <f ca="1">'SaaS - Budget'!AM82</f>
        <v>86194.826735053721</v>
      </c>
      <c r="AB9" s="99">
        <f ca="1">'SaaS - Budget'!AN82</f>
        <v>98951.447526847289</v>
      </c>
      <c r="AC9" s="99">
        <f ca="1">'SaaS - Budget'!AO82</f>
        <v>114377.27382362563</v>
      </c>
      <c r="AD9" s="99">
        <f ca="1">'SaaS - Budget'!AP82</f>
        <v>132152.00096479052</v>
      </c>
      <c r="AE9" s="99">
        <f ca="1">'SaaS - Budget'!AQ82</f>
        <v>147793.76084901567</v>
      </c>
      <c r="AF9" s="99">
        <f ca="1">'SaaS - Budget'!AR82</f>
        <v>169958.50954713373</v>
      </c>
      <c r="AG9" s="99">
        <f ca="1">'SaaS - Budget'!AS82</f>
        <v>197863.48840147766</v>
      </c>
      <c r="AH9" s="99">
        <f ca="1">'SaaS - Budget'!AT82</f>
        <v>230819.8697933004</v>
      </c>
      <c r="AI9" s="99">
        <f ca="1">'SaaS - Budget'!AU82</f>
        <v>259821.48541810442</v>
      </c>
      <c r="AJ9" s="99">
        <f ca="1">'SaaS - Budget'!AV82</f>
        <v>285342.90716793173</v>
      </c>
      <c r="AK9" s="99">
        <f ca="1">'SaaS - Budget'!AW82</f>
        <v>316201.75830778014</v>
      </c>
      <c r="AL9" s="99">
        <f ca="1">'SaaS - Budget'!AX82</f>
        <v>351757.54731084633</v>
      </c>
      <c r="AM9" s="99">
        <f ca="1">'SaaS - Budget'!AY82</f>
        <v>391446.64163354487</v>
      </c>
      <c r="AN9" s="99">
        <f ca="1">'SaaS - Budget'!AZ82</f>
        <v>426373.04463751928</v>
      </c>
      <c r="AO9" s="99">
        <f ca="1">'SaaS - Budget'!BA82</f>
        <v>457108.27928101685</v>
      </c>
      <c r="AP9" s="99">
        <f ca="1">'SaaS - Budget'!BB82</f>
        <v>484155.28576729499</v>
      </c>
      <c r="AQ9" s="99">
        <f ca="1">'SaaS - Budget'!BC82</f>
        <v>507956.65147521958</v>
      </c>
      <c r="AR9" s="99">
        <f ca="1">'SaaS - Budget'!BD82</f>
        <v>528901.85329819331</v>
      </c>
      <c r="AS9" s="99">
        <f ca="1">'SaaS - Budget'!BE82</f>
        <v>547333.63090240979</v>
      </c>
      <c r="AT9" s="99">
        <f ca="1">'SaaS - Budget'!BF82</f>
        <v>563553.59519412101</v>
      </c>
      <c r="AU9" s="99">
        <f ca="1">'SaaS - Budget'!BG82</f>
        <v>577827.1637708263</v>
      </c>
      <c r="AV9" s="99">
        <f ca="1">'SaaS - Budget'!BH82</f>
        <v>590387.90411832707</v>
      </c>
      <c r="AW9" s="99">
        <f ca="1">'SaaS - Budget'!BI82</f>
        <v>601441.35562412755</v>
      </c>
      <c r="AX9" s="99">
        <f ca="1">'SaaS - Budget'!BJ82</f>
        <v>611168.3929492326</v>
      </c>
      <c r="AY9" s="99">
        <f ca="1">'SaaS - Budget'!BK82</f>
        <v>619728.18579532474</v>
      </c>
      <c r="AZ9" s="99">
        <f ca="1">'SaaS - Budget'!BL82</f>
        <v>627260.80349988537</v>
      </c>
      <c r="BA9" s="99">
        <f ca="1">'SaaS - Budget'!BM82</f>
        <v>633889.50707989908</v>
      </c>
      <c r="BB9" s="99">
        <f ca="1">'SaaS - Budget'!BN82</f>
        <v>639722.76623031148</v>
      </c>
      <c r="BC9" s="99">
        <f ca="1">'SaaS - Budget'!BO82</f>
        <v>644856.03428267443</v>
      </c>
      <c r="BD9" s="99">
        <f ca="1">'SaaS - Budget'!BP82</f>
        <v>649373.31016875338</v>
      </c>
      <c r="BE9" s="99">
        <f ca="1">'SaaS - Budget'!BQ82</f>
        <v>653348.5129485029</v>
      </c>
      <c r="BF9" s="99">
        <f ca="1">'SaaS - Budget'!BR82</f>
        <v>656846.69139468251</v>
      </c>
      <c r="BG9" s="99">
        <f ca="1">'SaaS - Budget'!BS82</f>
        <v>659925.08842732047</v>
      </c>
      <c r="BH9" s="99">
        <f ca="1">'SaaS - Budget'!BT82</f>
        <v>662634.07781604235</v>
      </c>
      <c r="BI9" s="99">
        <f ca="1">'SaaS - Budget'!BU82</f>
        <v>665017.98847811716</v>
      </c>
      <c r="BJ9" s="99">
        <f ca="1">'SaaS - Budget'!BV82</f>
        <v>667115.82986074302</v>
      </c>
      <c r="BK9" s="99">
        <f ca="1">'SaaS - Budget'!BW82</f>
        <v>668961.93027745385</v>
      </c>
      <c r="BL9" s="99">
        <f ca="1">'SaaS - Budget'!BX82</f>
        <v>670586.49864415918</v>
      </c>
      <c r="BM9" s="99">
        <f ca="1">'SaaS - Budget'!BY82</f>
        <v>672016.11880685994</v>
      </c>
      <c r="BN9" s="99">
        <f ca="1">'SaaS - Budget'!BZ82</f>
        <v>673274.18455003668</v>
      </c>
    </row>
    <row r="10" spans="1:66">
      <c r="A10" s="15" t="s">
        <v>90</v>
      </c>
      <c r="C10" s="102" t="s">
        <v>39</v>
      </c>
      <c r="G10" s="99">
        <f ca="1">'SaaS - Budget'!S83</f>
        <v>20000</v>
      </c>
      <c r="H10" s="99">
        <f ca="1">'SaaS - Budget'!T83</f>
        <v>22600</v>
      </c>
      <c r="I10" s="99">
        <f ca="1">'SaaS - Budget'!U83</f>
        <v>24788</v>
      </c>
      <c r="J10" s="99">
        <f ca="1">'SaaS - Budget'!V83</f>
        <v>26615.439999999999</v>
      </c>
      <c r="K10" s="99">
        <f ca="1">'SaaS - Budget'!W83</f>
        <v>28127.547200000001</v>
      </c>
      <c r="L10" s="99">
        <f ca="1">'SaaS - Budget'!X83</f>
        <v>29364.082335999999</v>
      </c>
      <c r="M10" s="99">
        <f ca="1">'SaaS - Budget'!Y83</f>
        <v>30359.996439679999</v>
      </c>
      <c r="N10" s="99">
        <f ca="1">'SaaS - Budget'!Z83</f>
        <v>33246.008771238397</v>
      </c>
      <c r="O10" s="99">
        <f ca="1">'SaaS - Budget'!AA83</f>
        <v>38427.115384923396</v>
      </c>
      <c r="P10" s="99">
        <f ca="1">'SaaS - Budget'!AB83</f>
        <v>46247.076651641517</v>
      </c>
      <c r="Q10" s="99">
        <f ca="1">'SaaS - Budget'!AC83</f>
        <v>54896.018264095277</v>
      </c>
      <c r="R10" s="99">
        <f ca="1">'SaaS - Budget'!AD83</f>
        <v>64239.115066841579</v>
      </c>
      <c r="S10" s="99">
        <f ca="1">'SaaS - Budget'!AE83</f>
        <v>74158.427873369568</v>
      </c>
      <c r="T10" s="99">
        <f ca="1">'SaaS - Budget'!AF83</f>
        <v>86650.863010823232</v>
      </c>
      <c r="U10" s="99">
        <f ca="1">'SaaS - Budget'!AG83</f>
        <v>102004.37700213731</v>
      </c>
      <c r="V10" s="99">
        <f ca="1">'SaaS - Budget'!AH83</f>
        <v>120460.4369634414</v>
      </c>
      <c r="W10" s="99">
        <f ca="1">'SaaS - Budget'!AI83</f>
        <v>140119.83802535784</v>
      </c>
      <c r="X10" s="99">
        <f ca="1">'SaaS - Budget'!AJ83</f>
        <v>160769.81788989369</v>
      </c>
      <c r="Y10" s="99">
        <f ca="1">'SaaS - Budget'!AK83</f>
        <v>184324.51296213362</v>
      </c>
      <c r="Z10" s="99">
        <f ca="1">'SaaS - Budget'!AL83</f>
        <v>210999.70316132429</v>
      </c>
      <c r="AA10" s="99">
        <f ca="1">'SaaS - Budget'!AM83</f>
        <v>240973.98790151908</v>
      </c>
      <c r="AB10" s="99">
        <f ca="1">'SaaS - Budget'!AN83</f>
        <v>276493.47349049943</v>
      </c>
      <c r="AC10" s="99">
        <f ca="1">'SaaS - Budget'!AO83</f>
        <v>318053.89352605894</v>
      </c>
      <c r="AD10" s="99">
        <f ca="1">'SaaS - Budget'!AP83</f>
        <v>366068.27042026282</v>
      </c>
      <c r="AE10" s="99">
        <f ca="1">'SaaS - Budget'!AQ83</f>
        <v>416677.3052048157</v>
      </c>
      <c r="AF10" s="99">
        <f ca="1">'SaaS - Budget'!AR83</f>
        <v>477802.51127052261</v>
      </c>
      <c r="AG10" s="99">
        <f ca="1">'SaaS - Budget'!AS83</f>
        <v>550538.16295453871</v>
      </c>
      <c r="AH10" s="99">
        <f ca="1">'SaaS - Budget'!AT83</f>
        <v>635800.09737574356</v>
      </c>
      <c r="AI10" s="99">
        <f ca="1">'SaaS - Budget'!AU83</f>
        <v>725948.06938688864</v>
      </c>
      <c r="AJ10" s="99">
        <f ca="1">'SaaS - Budget'!AV83</f>
        <v>820093.40508277179</v>
      </c>
      <c r="AK10" s="99">
        <f ca="1">'SaaS - Budget'!AW83</f>
        <v>925860.11841470271</v>
      </c>
      <c r="AL10" s="99">
        <f ca="1">'SaaS - Budget'!AX83</f>
        <v>1044083.2677079645</v>
      </c>
      <c r="AM10" s="99">
        <f ca="1">'SaaS - Budget'!AY83</f>
        <v>1175453.1118159746</v>
      </c>
      <c r="AN10" s="99">
        <f ca="1">'SaaS - Budget'!AZ83</f>
        <v>1312133.3779063644</v>
      </c>
      <c r="AO10" s="99">
        <f ca="1">'SaaS - Budget'!BA83</f>
        <v>1453065.319275741</v>
      </c>
      <c r="AP10" s="99">
        <f ca="1">'SaaS - Budget'!BB83</f>
        <v>1597325.6687464293</v>
      </c>
      <c r="AQ10" s="99">
        <f ca="1">'SaaS - Budget'!BC83</f>
        <v>1744110.2125249598</v>
      </c>
      <c r="AR10" s="99">
        <f ca="1">'SaaS - Budget'!BD83</f>
        <v>1892719.3385695044</v>
      </c>
      <c r="AS10" s="99">
        <f ca="1">'SaaS - Budget'!BE83</f>
        <v>2042545.3224577529</v>
      </c>
      <c r="AT10" s="99">
        <f ca="1">'SaaS - Budget'!BF83</f>
        <v>2193061.1421890804</v>
      </c>
      <c r="AU10" s="99">
        <f ca="1">'SaaS - Budget'!BG83</f>
        <v>2343810.6383841233</v>
      </c>
      <c r="AV10" s="99">
        <f ca="1">'SaaS - Budget'!BH83</f>
        <v>2494399.8583706063</v>
      </c>
      <c r="AW10" s="99">
        <f ca="1">'SaaS - Budget'!BI83</f>
        <v>2644489.4420268591</v>
      </c>
      <c r="AX10" s="99">
        <f ca="1">'SaaS - Budget'!BJ83</f>
        <v>2793787.9243111475</v>
      </c>
      <c r="AY10" s="99">
        <f ca="1">'SaaS - Budget'!BK83</f>
        <v>2942045.8444147706</v>
      </c>
      <c r="AZ10" s="99">
        <f ca="1">'SaaS - Budget'!BL83</f>
        <v>3089050.5646855403</v>
      </c>
      <c r="BA10" s="99">
        <f ca="1">'SaaS - Budget'!BM83</f>
        <v>3234621.7140918062</v>
      </c>
      <c r="BB10" s="99">
        <f ca="1">'SaaS - Budget'!BN83</f>
        <v>3378607.1812259504</v>
      </c>
      <c r="BC10" s="99">
        <f ca="1">'SaaS - Budget'!BO83</f>
        <v>3520879.5908474936</v>
      </c>
      <c r="BD10" s="99">
        <f ca="1">'SaaS - Budget'!BP83</f>
        <v>3661333.2058870783</v>
      </c>
      <c r="BE10" s="99">
        <f ca="1">'SaaS - Budget'!BQ83</f>
        <v>3799881.2038030885</v>
      </c>
      <c r="BF10" s="99">
        <f ca="1">'SaaS - Budget'!BR83</f>
        <v>3936453.2823167276</v>
      </c>
      <c r="BG10" s="99">
        <f ca="1">'SaaS - Budget'!BS83</f>
        <v>4070993.5549493292</v>
      </c>
      <c r="BH10" s="99">
        <f ca="1">'SaaS - Budget'!BT83</f>
        <v>4203458.701535807</v>
      </c>
      <c r="BI10" s="99">
        <f ca="1">'SaaS - Budget'!BU83</f>
        <v>4333816.343068298</v>
      </c>
      <c r="BJ10" s="99">
        <f ca="1">'SaaS - Budget'!BV83</f>
        <v>4462043.6139025539</v>
      </c>
      <c r="BK10" s="99">
        <f ca="1">'SaaS - Budget'!BW83</f>
        <v>4588125.9075966533</v>
      </c>
      <c r="BL10" s="99">
        <f ca="1">'SaaS - Budget'!BX83</f>
        <v>4712055.7755002119</v>
      </c>
      <c r="BM10" s="99">
        <f ca="1">'SaaS - Budget'!BY83</f>
        <v>4833831.9597190395</v>
      </c>
      <c r="BN10" s="99">
        <f ca="1">'SaaS - Budget'!BZ83</f>
        <v>4953458.5442860322</v>
      </c>
    </row>
    <row r="11" spans="1:66">
      <c r="A11" s="15" t="s">
        <v>90</v>
      </c>
      <c r="C11" s="102" t="s">
        <v>44</v>
      </c>
      <c r="G11" s="99">
        <f ca="1">'SaaS - Budget'!S84</f>
        <v>25000</v>
      </c>
      <c r="H11" s="99">
        <f ca="1">'SaaS - Budget'!T84</f>
        <v>24500</v>
      </c>
      <c r="I11" s="99">
        <f ca="1">'SaaS - Budget'!U84</f>
        <v>24010.000000000004</v>
      </c>
      <c r="J11" s="99">
        <f ca="1">'SaaS - Budget'!V84</f>
        <v>23529.8</v>
      </c>
      <c r="K11" s="99">
        <f ca="1">'SaaS - Budget'!W84</f>
        <v>23059.204000000002</v>
      </c>
      <c r="L11" s="99">
        <f ca="1">'SaaS - Budget'!X84</f>
        <v>22598.019920000002</v>
      </c>
      <c r="M11" s="99">
        <f ca="1">'SaaS - Budget'!Y84</f>
        <v>22146.059521600004</v>
      </c>
      <c r="N11" s="99">
        <f ca="1">'SaaS - Budget'!Z84</f>
        <v>23453.138331168</v>
      </c>
      <c r="O11" s="99">
        <f ca="1">'SaaS - Budget'!AA84</f>
        <v>26484.075564544641</v>
      </c>
      <c r="P11" s="99">
        <f ca="1">'SaaS - Budget'!AB84</f>
        <v>31204.394053253749</v>
      </c>
      <c r="Q11" s="99">
        <f ca="1">'SaaS - Budget'!AC84</f>
        <v>35830.30617218867</v>
      </c>
      <c r="R11" s="99">
        <f ca="1">'SaaS - Budget'!AD84</f>
        <v>40363.700048744897</v>
      </c>
      <c r="S11" s="99">
        <f ca="1">'SaaS - Budget'!AE84</f>
        <v>44806.426047769994</v>
      </c>
      <c r="T11" s="99">
        <f ca="1">'SaaS - Budget'!AF84</f>
        <v>50910.297526814611</v>
      </c>
      <c r="U11" s="99">
        <f ca="1">'SaaS - Budget'!AG84</f>
        <v>58642.091576278304</v>
      </c>
      <c r="V11" s="99">
        <f ca="1">'SaaS - Budget'!AH84</f>
        <v>67969.249744752742</v>
      </c>
      <c r="W11" s="99">
        <f ca="1">'SaaS - Budget'!AI84</f>
        <v>77109.86474985769</v>
      </c>
      <c r="X11" s="99">
        <f ca="1">'SaaS - Budget'!AJ84</f>
        <v>86067.667454860537</v>
      </c>
      <c r="Y11" s="99">
        <f ca="1">'SaaS - Budget'!AK84</f>
        <v>96596.314105763347</v>
      </c>
      <c r="Z11" s="99">
        <f ca="1">'SaaS - Budget'!AL84</f>
        <v>108664.38782364808</v>
      </c>
      <c r="AA11" s="99">
        <f ca="1">'SaaS - Budget'!AM84</f>
        <v>122241.10006717511</v>
      </c>
      <c r="AB11" s="99">
        <f ca="1">'SaaS - Budget'!AN84</f>
        <v>139046.27806583163</v>
      </c>
      <c r="AC11" s="99">
        <f ca="1">'SaaS - Budget'!AO84</f>
        <v>159015.35250451497</v>
      </c>
      <c r="AD11" s="99">
        <f ca="1">'SaaS - Budget'!AP84</f>
        <v>182085.04545442463</v>
      </c>
      <c r="AE11" s="99">
        <f ca="1">'SaaS - Budget'!AQ84</f>
        <v>204693.34454533621</v>
      </c>
      <c r="AF11" s="99">
        <f ca="1">'SaaS - Budget'!AR84</f>
        <v>233849.47765442944</v>
      </c>
      <c r="AG11" s="99">
        <f ca="1">'SaaS - Budget'!AS84</f>
        <v>269422.48810134089</v>
      </c>
      <c r="AH11" s="99">
        <f ca="1">'SaaS - Budget'!AT84</f>
        <v>311284.03833931405</v>
      </c>
      <c r="AI11" s="99">
        <f ca="1">'SaaS - Budget'!AU84</f>
        <v>352308.35757252772</v>
      </c>
      <c r="AJ11" s="99">
        <f ca="1">'SaaS - Budget'!AV84</f>
        <v>392512.19042107713</v>
      </c>
      <c r="AK11" s="99">
        <f ca="1">'SaaS - Budget'!AW84</f>
        <v>438911.94661265571</v>
      </c>
      <c r="AL11" s="99">
        <f ca="1">'SaaS - Budget'!AX84</f>
        <v>491383.70768040244</v>
      </c>
      <c r="AM11" s="99">
        <f ca="1">'SaaS - Budget'!AY84</f>
        <v>549806.03352679464</v>
      </c>
      <c r="AN11" s="99">
        <f ca="1">'SaaS - Budget'!AZ84</f>
        <v>607059.91285625868</v>
      </c>
      <c r="AO11" s="99">
        <f ca="1">'SaaS - Budget'!BA84</f>
        <v>663168.7145991337</v>
      </c>
      <c r="AP11" s="99">
        <f ca="1">'SaaS - Budget'!BB84</f>
        <v>718155.34030715108</v>
      </c>
      <c r="AQ11" s="99">
        <f ca="1">'SaaS - Budget'!BC84</f>
        <v>772042.2335010079</v>
      </c>
      <c r="AR11" s="99">
        <f ca="1">'SaaS - Budget'!BD84</f>
        <v>824851.38883098739</v>
      </c>
      <c r="AS11" s="99">
        <f ca="1">'SaaS - Budget'!BE84</f>
        <v>876604.36105436774</v>
      </c>
      <c r="AT11" s="99">
        <f ca="1">'SaaS - Budget'!BF84</f>
        <v>927322.27383328066</v>
      </c>
      <c r="AU11" s="99">
        <f ca="1">'SaaS - Budget'!BG84</f>
        <v>977025.82835661492</v>
      </c>
      <c r="AV11" s="99">
        <f ca="1">'SaaS - Budget'!BH84</f>
        <v>1025735.3117894825</v>
      </c>
      <c r="AW11" s="99">
        <f ca="1">'SaaS - Budget'!BI84</f>
        <v>1073470.6055536927</v>
      </c>
      <c r="AX11" s="99">
        <f ca="1">'SaaS - Budget'!BJ84</f>
        <v>1120251.1934426192</v>
      </c>
      <c r="AY11" s="99">
        <f ca="1">'SaaS - Budget'!BK84</f>
        <v>1166096.1695737664</v>
      </c>
      <c r="AZ11" s="99">
        <f ca="1">'SaaS - Budget'!BL84</f>
        <v>1211024.2461822911</v>
      </c>
      <c r="BA11" s="99">
        <f ca="1">'SaaS - Budget'!BM84</f>
        <v>1255053.761258645</v>
      </c>
      <c r="BB11" s="99">
        <f ca="1">'SaaS - Budget'!BN84</f>
        <v>1298202.6860334722</v>
      </c>
      <c r="BC11" s="99">
        <f ca="1">'SaaS - Budget'!BO84</f>
        <v>1340488.6323128021</v>
      </c>
      <c r="BD11" s="99">
        <f ca="1">'SaaS - Budget'!BP84</f>
        <v>1381928.8596665468</v>
      </c>
      <c r="BE11" s="99">
        <f ca="1">'SaaS - Budget'!BQ84</f>
        <v>1422540.2824732154</v>
      </c>
      <c r="BF11" s="99">
        <f ca="1">'SaaS - Budget'!BR84</f>
        <v>1462339.4768237511</v>
      </c>
      <c r="BG11" s="99">
        <f ca="1">'SaaS - Budget'!BS84</f>
        <v>1501342.6872872759</v>
      </c>
      <c r="BH11" s="99">
        <f ca="1">'SaaS - Budget'!BT84</f>
        <v>1539565.8335415309</v>
      </c>
      <c r="BI11" s="99">
        <f ca="1">'SaaS - Budget'!BU84</f>
        <v>1577024.5168707003</v>
      </c>
      <c r="BJ11" s="99">
        <f ca="1">'SaaS - Budget'!BV84</f>
        <v>1613734.0265332868</v>
      </c>
      <c r="BK11" s="99">
        <f ca="1">'SaaS - Budget'!BW84</f>
        <v>1649709.3460026206</v>
      </c>
      <c r="BL11" s="99">
        <f ca="1">'SaaS - Budget'!BX84</f>
        <v>1684965.1590825678</v>
      </c>
      <c r="BM11" s="99">
        <f ca="1">'SaaS - Budget'!BY84</f>
        <v>1719515.8559009165</v>
      </c>
      <c r="BN11" s="99">
        <f ca="1">'SaaS - Budget'!BZ84</f>
        <v>1753375.5387828981</v>
      </c>
    </row>
    <row r="12" spans="1:66">
      <c r="A12" s="15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</row>
    <row r="13" spans="1:66">
      <c r="A13" s="15" t="s">
        <v>90</v>
      </c>
      <c r="B13" s="100" t="s">
        <v>97</v>
      </c>
      <c r="C13" s="100"/>
      <c r="D13" s="100"/>
      <c r="E13" s="100"/>
      <c r="F13" s="100"/>
      <c r="G13" s="101">
        <f t="shared" ref="G13:BN13" ca="1" si="2">SUM(G14:G16)</f>
        <v>0</v>
      </c>
      <c r="H13" s="101">
        <f t="shared" ca="1" si="2"/>
        <v>0</v>
      </c>
      <c r="I13" s="101">
        <f t="shared" ca="1" si="2"/>
        <v>0</v>
      </c>
      <c r="J13" s="101">
        <f t="shared" ca="1" si="2"/>
        <v>0</v>
      </c>
      <c r="K13" s="101">
        <f t="shared" ca="1" si="2"/>
        <v>0</v>
      </c>
      <c r="L13" s="101">
        <f t="shared" ca="1" si="2"/>
        <v>0</v>
      </c>
      <c r="M13" s="101">
        <f t="shared" ca="1" si="2"/>
        <v>0</v>
      </c>
      <c r="N13" s="101">
        <f t="shared" ca="1" si="2"/>
        <v>30100</v>
      </c>
      <c r="O13" s="101">
        <f t="shared" ca="1" si="2"/>
        <v>60200</v>
      </c>
      <c r="P13" s="101">
        <f t="shared" ca="1" si="2"/>
        <v>90300</v>
      </c>
      <c r="Q13" s="101">
        <f t="shared" ca="1" si="2"/>
        <v>90300</v>
      </c>
      <c r="R13" s="101">
        <f t="shared" ca="1" si="2"/>
        <v>90300</v>
      </c>
      <c r="S13" s="101">
        <f t="shared" ca="1" si="2"/>
        <v>90300</v>
      </c>
      <c r="T13" s="101">
        <f t="shared" ca="1" si="2"/>
        <v>120400</v>
      </c>
      <c r="U13" s="101">
        <f t="shared" ca="1" si="2"/>
        <v>150500</v>
      </c>
      <c r="V13" s="101">
        <f t="shared" ca="1" si="2"/>
        <v>180600</v>
      </c>
      <c r="W13" s="101">
        <f t="shared" ca="1" si="2"/>
        <v>180600</v>
      </c>
      <c r="X13" s="101">
        <f t="shared" ca="1" si="2"/>
        <v>180600</v>
      </c>
      <c r="Y13" s="101">
        <f t="shared" ca="1" si="2"/>
        <v>210700</v>
      </c>
      <c r="Z13" s="101">
        <f t="shared" ca="1" si="2"/>
        <v>240800</v>
      </c>
      <c r="AA13" s="101">
        <f t="shared" ca="1" si="2"/>
        <v>270900</v>
      </c>
      <c r="AB13" s="101">
        <f t="shared" ca="1" si="2"/>
        <v>331100</v>
      </c>
      <c r="AC13" s="101">
        <f t="shared" ca="1" si="2"/>
        <v>391300</v>
      </c>
      <c r="AD13" s="101">
        <f t="shared" ca="1" si="2"/>
        <v>451500</v>
      </c>
      <c r="AE13" s="101">
        <f t="shared" ca="1" si="2"/>
        <v>451500</v>
      </c>
      <c r="AF13" s="101">
        <f t="shared" ca="1" si="2"/>
        <v>571900</v>
      </c>
      <c r="AG13" s="101">
        <f t="shared" ca="1" si="2"/>
        <v>692300</v>
      </c>
      <c r="AH13" s="101">
        <f t="shared" ca="1" si="2"/>
        <v>812700</v>
      </c>
      <c r="AI13" s="101">
        <f t="shared" ca="1" si="2"/>
        <v>812700</v>
      </c>
      <c r="AJ13" s="101">
        <f t="shared" ca="1" si="2"/>
        <v>812700</v>
      </c>
      <c r="AK13" s="101">
        <f t="shared" ca="1" si="2"/>
        <v>933100</v>
      </c>
      <c r="AL13" s="101">
        <f t="shared" ca="1" si="2"/>
        <v>1053500</v>
      </c>
      <c r="AM13" s="101">
        <f t="shared" ca="1" si="2"/>
        <v>1173900</v>
      </c>
      <c r="AN13" s="101">
        <f t="shared" ca="1" si="2"/>
        <v>1173900</v>
      </c>
      <c r="AO13" s="101">
        <f t="shared" ca="1" si="2"/>
        <v>1173900</v>
      </c>
      <c r="AP13" s="101">
        <f t="shared" ca="1" si="2"/>
        <v>1173900</v>
      </c>
      <c r="AQ13" s="101">
        <f t="shared" ca="1" si="2"/>
        <v>1173900</v>
      </c>
      <c r="AR13" s="101">
        <f t="shared" ca="1" si="2"/>
        <v>1173900</v>
      </c>
      <c r="AS13" s="101">
        <f t="shared" ca="1" si="2"/>
        <v>1173900</v>
      </c>
      <c r="AT13" s="101">
        <f t="shared" ca="1" si="2"/>
        <v>1173900</v>
      </c>
      <c r="AU13" s="101">
        <f t="shared" ca="1" si="2"/>
        <v>1173900</v>
      </c>
      <c r="AV13" s="101">
        <f t="shared" ca="1" si="2"/>
        <v>1173900</v>
      </c>
      <c r="AW13" s="101">
        <f t="shared" ca="1" si="2"/>
        <v>1173900</v>
      </c>
      <c r="AX13" s="101">
        <f t="shared" ca="1" si="2"/>
        <v>1173900</v>
      </c>
      <c r="AY13" s="101">
        <f t="shared" ca="1" si="2"/>
        <v>1173900</v>
      </c>
      <c r="AZ13" s="101">
        <f t="shared" ca="1" si="2"/>
        <v>1173900</v>
      </c>
      <c r="BA13" s="101">
        <f t="shared" ca="1" si="2"/>
        <v>1173900</v>
      </c>
      <c r="BB13" s="101">
        <f t="shared" ca="1" si="2"/>
        <v>1173900</v>
      </c>
      <c r="BC13" s="101">
        <f t="shared" ca="1" si="2"/>
        <v>1173900</v>
      </c>
      <c r="BD13" s="101">
        <f t="shared" ca="1" si="2"/>
        <v>1173900</v>
      </c>
      <c r="BE13" s="101">
        <f t="shared" ca="1" si="2"/>
        <v>1173900</v>
      </c>
      <c r="BF13" s="101">
        <f t="shared" ca="1" si="2"/>
        <v>1173900</v>
      </c>
      <c r="BG13" s="101">
        <f t="shared" ca="1" si="2"/>
        <v>1173900</v>
      </c>
      <c r="BH13" s="101">
        <f t="shared" ca="1" si="2"/>
        <v>1173900</v>
      </c>
      <c r="BI13" s="101">
        <f t="shared" ca="1" si="2"/>
        <v>1173900</v>
      </c>
      <c r="BJ13" s="101">
        <f t="shared" ca="1" si="2"/>
        <v>1173900</v>
      </c>
      <c r="BK13" s="101">
        <f t="shared" ca="1" si="2"/>
        <v>1173900</v>
      </c>
      <c r="BL13" s="101">
        <f t="shared" ca="1" si="2"/>
        <v>1173900</v>
      </c>
      <c r="BM13" s="101">
        <f t="shared" ca="1" si="2"/>
        <v>1173900</v>
      </c>
      <c r="BN13" s="101">
        <f t="shared" ca="1" si="2"/>
        <v>1173900</v>
      </c>
    </row>
    <row r="14" spans="1:66">
      <c r="A14" s="15" t="s">
        <v>90</v>
      </c>
      <c r="C14" s="102" t="s">
        <v>92</v>
      </c>
      <c r="G14" s="99">
        <f ca="1">'SaaS - Budget'!S91</f>
        <v>0</v>
      </c>
      <c r="H14" s="99">
        <f ca="1">'SaaS - Budget'!T91</f>
        <v>0</v>
      </c>
      <c r="I14" s="99">
        <f ca="1">'SaaS - Budget'!U91</f>
        <v>0</v>
      </c>
      <c r="J14" s="99">
        <f ca="1">'SaaS - Budget'!V91</f>
        <v>0</v>
      </c>
      <c r="K14" s="99">
        <f ca="1">'SaaS - Budget'!W91</f>
        <v>0</v>
      </c>
      <c r="L14" s="99">
        <f ca="1">'SaaS - Budget'!X91</f>
        <v>0</v>
      </c>
      <c r="M14" s="99">
        <f ca="1">'SaaS - Budget'!Y91</f>
        <v>0</v>
      </c>
      <c r="N14" s="99">
        <f ca="1">'SaaS - Budget'!Z91</f>
        <v>12600</v>
      </c>
      <c r="O14" s="99">
        <f ca="1">'SaaS - Budget'!AA91</f>
        <v>25200</v>
      </c>
      <c r="P14" s="99">
        <f ca="1">'SaaS - Budget'!AB91</f>
        <v>37800</v>
      </c>
      <c r="Q14" s="99">
        <f ca="1">'SaaS - Budget'!AC91</f>
        <v>37800</v>
      </c>
      <c r="R14" s="99">
        <f ca="1">'SaaS - Budget'!AD91</f>
        <v>37800</v>
      </c>
      <c r="S14" s="99">
        <f ca="1">'SaaS - Budget'!AE91</f>
        <v>37800</v>
      </c>
      <c r="T14" s="99">
        <f ca="1">'SaaS - Budget'!AF91</f>
        <v>50400</v>
      </c>
      <c r="U14" s="99">
        <f ca="1">'SaaS - Budget'!AG91</f>
        <v>63000</v>
      </c>
      <c r="V14" s="99">
        <f ca="1">'SaaS - Budget'!AH91</f>
        <v>75600</v>
      </c>
      <c r="W14" s="99">
        <f ca="1">'SaaS - Budget'!AI91</f>
        <v>75600</v>
      </c>
      <c r="X14" s="99">
        <f ca="1">'SaaS - Budget'!AJ91</f>
        <v>75600</v>
      </c>
      <c r="Y14" s="99">
        <f ca="1">'SaaS - Budget'!AK91</f>
        <v>88200</v>
      </c>
      <c r="Z14" s="99">
        <f ca="1">'SaaS - Budget'!AL91</f>
        <v>100800</v>
      </c>
      <c r="AA14" s="99">
        <f ca="1">'SaaS - Budget'!AM91</f>
        <v>113399.99999999999</v>
      </c>
      <c r="AB14" s="99">
        <f ca="1">'SaaS - Budget'!AN91</f>
        <v>138600</v>
      </c>
      <c r="AC14" s="99">
        <f ca="1">'SaaS - Budget'!AO91</f>
        <v>163800</v>
      </c>
      <c r="AD14" s="99">
        <f ca="1">'SaaS - Budget'!AP91</f>
        <v>189000</v>
      </c>
      <c r="AE14" s="99">
        <f ca="1">'SaaS - Budget'!AQ91</f>
        <v>189000</v>
      </c>
      <c r="AF14" s="99">
        <f ca="1">'SaaS - Budget'!AR91</f>
        <v>239400</v>
      </c>
      <c r="AG14" s="99">
        <f ca="1">'SaaS - Budget'!AS91</f>
        <v>289800</v>
      </c>
      <c r="AH14" s="99">
        <f ca="1">'SaaS - Budget'!AT91</f>
        <v>340200</v>
      </c>
      <c r="AI14" s="99">
        <f ca="1">'SaaS - Budget'!AU91</f>
        <v>340200</v>
      </c>
      <c r="AJ14" s="99">
        <f ca="1">'SaaS - Budget'!AV91</f>
        <v>340200</v>
      </c>
      <c r="AK14" s="99">
        <f ca="1">'SaaS - Budget'!AW91</f>
        <v>390599.99999999994</v>
      </c>
      <c r="AL14" s="99">
        <f ca="1">'SaaS - Budget'!AX91</f>
        <v>440999.99999999994</v>
      </c>
      <c r="AM14" s="99">
        <f ca="1">'SaaS - Budget'!AY91</f>
        <v>491399.99999999994</v>
      </c>
      <c r="AN14" s="99">
        <f ca="1">'SaaS - Budget'!AZ91</f>
        <v>491399.99999999994</v>
      </c>
      <c r="AO14" s="99">
        <f ca="1">'SaaS - Budget'!BA91</f>
        <v>491399.99999999994</v>
      </c>
      <c r="AP14" s="99">
        <f ca="1">'SaaS - Budget'!BB91</f>
        <v>491399.99999999994</v>
      </c>
      <c r="AQ14" s="99">
        <f ca="1">'SaaS - Budget'!BC91</f>
        <v>491399.99999999994</v>
      </c>
      <c r="AR14" s="99">
        <f ca="1">'SaaS - Budget'!BD91</f>
        <v>491399.99999999994</v>
      </c>
      <c r="AS14" s="99">
        <f ca="1">'SaaS - Budget'!BE91</f>
        <v>491399.99999999994</v>
      </c>
      <c r="AT14" s="99">
        <f ca="1">'SaaS - Budget'!BF91</f>
        <v>491399.99999999994</v>
      </c>
      <c r="AU14" s="99">
        <f ca="1">'SaaS - Budget'!BG91</f>
        <v>491399.99999999994</v>
      </c>
      <c r="AV14" s="99">
        <f ca="1">'SaaS - Budget'!BH91</f>
        <v>491399.99999999994</v>
      </c>
      <c r="AW14" s="99">
        <f ca="1">'SaaS - Budget'!BI91</f>
        <v>491399.99999999994</v>
      </c>
      <c r="AX14" s="99">
        <f ca="1">'SaaS - Budget'!BJ91</f>
        <v>491399.99999999994</v>
      </c>
      <c r="AY14" s="99">
        <f ca="1">'SaaS - Budget'!BK91</f>
        <v>491399.99999999994</v>
      </c>
      <c r="AZ14" s="99">
        <f ca="1">'SaaS - Budget'!BL91</f>
        <v>491399.99999999994</v>
      </c>
      <c r="BA14" s="99">
        <f ca="1">'SaaS - Budget'!BM91</f>
        <v>491399.99999999994</v>
      </c>
      <c r="BB14" s="99">
        <f ca="1">'SaaS - Budget'!BN91</f>
        <v>491399.99999999994</v>
      </c>
      <c r="BC14" s="99">
        <f ca="1">'SaaS - Budget'!BO91</f>
        <v>491399.99999999994</v>
      </c>
      <c r="BD14" s="99">
        <f ca="1">'SaaS - Budget'!BP91</f>
        <v>491399.99999999994</v>
      </c>
      <c r="BE14" s="99">
        <f ca="1">'SaaS - Budget'!BQ91</f>
        <v>491399.99999999994</v>
      </c>
      <c r="BF14" s="99">
        <f ca="1">'SaaS - Budget'!BR91</f>
        <v>491399.99999999994</v>
      </c>
      <c r="BG14" s="99">
        <f ca="1">'SaaS - Budget'!BS91</f>
        <v>491399.99999999994</v>
      </c>
      <c r="BH14" s="99">
        <f ca="1">'SaaS - Budget'!BT91</f>
        <v>491399.99999999994</v>
      </c>
      <c r="BI14" s="99">
        <f ca="1">'SaaS - Budget'!BU91</f>
        <v>491399.99999999994</v>
      </c>
      <c r="BJ14" s="99">
        <f ca="1">'SaaS - Budget'!BV91</f>
        <v>491399.99999999994</v>
      </c>
      <c r="BK14" s="99">
        <f ca="1">'SaaS - Budget'!BW91</f>
        <v>491399.99999999994</v>
      </c>
      <c r="BL14" s="99">
        <f ca="1">'SaaS - Budget'!BX91</f>
        <v>491399.99999999994</v>
      </c>
      <c r="BM14" s="99">
        <f ca="1">'SaaS - Budget'!BY91</f>
        <v>491399.99999999994</v>
      </c>
      <c r="BN14" s="99">
        <f ca="1">'SaaS - Budget'!BZ91</f>
        <v>491399.99999999994</v>
      </c>
    </row>
    <row r="15" spans="1:66">
      <c r="A15" s="15" t="s">
        <v>90</v>
      </c>
      <c r="C15" s="102" t="s">
        <v>39</v>
      </c>
      <c r="G15" s="99">
        <f ca="1">'SaaS - Budget'!S92</f>
        <v>0</v>
      </c>
      <c r="H15" s="99">
        <f ca="1">'SaaS - Budget'!T92</f>
        <v>0</v>
      </c>
      <c r="I15" s="99">
        <f ca="1">'SaaS - Budget'!U92</f>
        <v>0</v>
      </c>
      <c r="J15" s="99">
        <f ca="1">'SaaS - Budget'!V92</f>
        <v>0</v>
      </c>
      <c r="K15" s="99">
        <f ca="1">'SaaS - Budget'!W92</f>
        <v>0</v>
      </c>
      <c r="L15" s="99">
        <f ca="1">'SaaS - Budget'!X92</f>
        <v>0</v>
      </c>
      <c r="M15" s="99">
        <f ca="1">'SaaS - Budget'!Y92</f>
        <v>0</v>
      </c>
      <c r="N15" s="99">
        <f ca="1">'SaaS - Budget'!Z92</f>
        <v>10500</v>
      </c>
      <c r="O15" s="99">
        <f ca="1">'SaaS - Budget'!AA92</f>
        <v>21000</v>
      </c>
      <c r="P15" s="99">
        <f ca="1">'SaaS - Budget'!AB92</f>
        <v>31500</v>
      </c>
      <c r="Q15" s="99">
        <f ca="1">'SaaS - Budget'!AC92</f>
        <v>31500</v>
      </c>
      <c r="R15" s="99">
        <f ca="1">'SaaS - Budget'!AD92</f>
        <v>31500</v>
      </c>
      <c r="S15" s="99">
        <f ca="1">'SaaS - Budget'!AE92</f>
        <v>31500</v>
      </c>
      <c r="T15" s="99">
        <f ca="1">'SaaS - Budget'!AF92</f>
        <v>42000</v>
      </c>
      <c r="U15" s="99">
        <f ca="1">'SaaS - Budget'!AG92</f>
        <v>52500</v>
      </c>
      <c r="V15" s="99">
        <f ca="1">'SaaS - Budget'!AH92</f>
        <v>63000</v>
      </c>
      <c r="W15" s="99">
        <f ca="1">'SaaS - Budget'!AI92</f>
        <v>63000</v>
      </c>
      <c r="X15" s="99">
        <f ca="1">'SaaS - Budget'!AJ92</f>
        <v>63000</v>
      </c>
      <c r="Y15" s="99">
        <f ca="1">'SaaS - Budget'!AK92</f>
        <v>73500</v>
      </c>
      <c r="Z15" s="99">
        <f ca="1">'SaaS - Budget'!AL92</f>
        <v>84000</v>
      </c>
      <c r="AA15" s="99">
        <f ca="1">'SaaS - Budget'!AM92</f>
        <v>94500</v>
      </c>
      <c r="AB15" s="99">
        <f ca="1">'SaaS - Budget'!AN92</f>
        <v>115499.99999999999</v>
      </c>
      <c r="AC15" s="99">
        <f ca="1">'SaaS - Budget'!AO92</f>
        <v>136500</v>
      </c>
      <c r="AD15" s="99">
        <f ca="1">'SaaS - Budget'!AP92</f>
        <v>157500</v>
      </c>
      <c r="AE15" s="99">
        <f ca="1">'SaaS - Budget'!AQ92</f>
        <v>157500</v>
      </c>
      <c r="AF15" s="99">
        <f ca="1">'SaaS - Budget'!AR92</f>
        <v>199500</v>
      </c>
      <c r="AG15" s="99">
        <f ca="1">'SaaS - Budget'!AS92</f>
        <v>241500</v>
      </c>
      <c r="AH15" s="99">
        <f ca="1">'SaaS - Budget'!AT92</f>
        <v>283500</v>
      </c>
      <c r="AI15" s="99">
        <f ca="1">'SaaS - Budget'!AU92</f>
        <v>283500</v>
      </c>
      <c r="AJ15" s="99">
        <f ca="1">'SaaS - Budget'!AV92</f>
        <v>283500</v>
      </c>
      <c r="AK15" s="99">
        <f ca="1">'SaaS - Budget'!AW92</f>
        <v>325500</v>
      </c>
      <c r="AL15" s="99">
        <f ca="1">'SaaS - Budget'!AX92</f>
        <v>367499.99999999994</v>
      </c>
      <c r="AM15" s="99">
        <f ca="1">'SaaS - Budget'!AY92</f>
        <v>409499.99999999994</v>
      </c>
      <c r="AN15" s="99">
        <f ca="1">'SaaS - Budget'!AZ92</f>
        <v>409499.99999999994</v>
      </c>
      <c r="AO15" s="99">
        <f ca="1">'SaaS - Budget'!BA92</f>
        <v>409499.99999999994</v>
      </c>
      <c r="AP15" s="99">
        <f ca="1">'SaaS - Budget'!BB92</f>
        <v>409499.99999999994</v>
      </c>
      <c r="AQ15" s="99">
        <f ca="1">'SaaS - Budget'!BC92</f>
        <v>409499.99999999994</v>
      </c>
      <c r="AR15" s="99">
        <f ca="1">'SaaS - Budget'!BD92</f>
        <v>409499.99999999994</v>
      </c>
      <c r="AS15" s="99">
        <f ca="1">'SaaS - Budget'!BE92</f>
        <v>409499.99999999994</v>
      </c>
      <c r="AT15" s="99">
        <f ca="1">'SaaS - Budget'!BF92</f>
        <v>409499.99999999994</v>
      </c>
      <c r="AU15" s="99">
        <f ca="1">'SaaS - Budget'!BG92</f>
        <v>409499.99999999994</v>
      </c>
      <c r="AV15" s="99">
        <f ca="1">'SaaS - Budget'!BH92</f>
        <v>409499.99999999994</v>
      </c>
      <c r="AW15" s="99">
        <f ca="1">'SaaS - Budget'!BI92</f>
        <v>409499.99999999994</v>
      </c>
      <c r="AX15" s="99">
        <f ca="1">'SaaS - Budget'!BJ92</f>
        <v>409499.99999999994</v>
      </c>
      <c r="AY15" s="99">
        <f ca="1">'SaaS - Budget'!BK92</f>
        <v>409499.99999999994</v>
      </c>
      <c r="AZ15" s="99">
        <f ca="1">'SaaS - Budget'!BL92</f>
        <v>409499.99999999994</v>
      </c>
      <c r="BA15" s="99">
        <f ca="1">'SaaS - Budget'!BM92</f>
        <v>409499.99999999994</v>
      </c>
      <c r="BB15" s="99">
        <f ca="1">'SaaS - Budget'!BN92</f>
        <v>409499.99999999994</v>
      </c>
      <c r="BC15" s="99">
        <f ca="1">'SaaS - Budget'!BO92</f>
        <v>409499.99999999994</v>
      </c>
      <c r="BD15" s="99">
        <f ca="1">'SaaS - Budget'!BP92</f>
        <v>409499.99999999994</v>
      </c>
      <c r="BE15" s="99">
        <f ca="1">'SaaS - Budget'!BQ92</f>
        <v>409499.99999999994</v>
      </c>
      <c r="BF15" s="99">
        <f ca="1">'SaaS - Budget'!BR92</f>
        <v>409499.99999999994</v>
      </c>
      <c r="BG15" s="99">
        <f ca="1">'SaaS - Budget'!BS92</f>
        <v>409499.99999999994</v>
      </c>
      <c r="BH15" s="99">
        <f ca="1">'SaaS - Budget'!BT92</f>
        <v>409499.99999999994</v>
      </c>
      <c r="BI15" s="99">
        <f ca="1">'SaaS - Budget'!BU92</f>
        <v>409499.99999999994</v>
      </c>
      <c r="BJ15" s="99">
        <f ca="1">'SaaS - Budget'!BV92</f>
        <v>409499.99999999994</v>
      </c>
      <c r="BK15" s="99">
        <f ca="1">'SaaS - Budget'!BW92</f>
        <v>409499.99999999994</v>
      </c>
      <c r="BL15" s="99">
        <f ca="1">'SaaS - Budget'!BX92</f>
        <v>409499.99999999994</v>
      </c>
      <c r="BM15" s="99">
        <f ca="1">'SaaS - Budget'!BY92</f>
        <v>409499.99999999994</v>
      </c>
      <c r="BN15" s="99">
        <f ca="1">'SaaS - Budget'!BZ92</f>
        <v>409499.99999999994</v>
      </c>
    </row>
    <row r="16" spans="1:66">
      <c r="A16" s="15" t="s">
        <v>90</v>
      </c>
      <c r="C16" s="102" t="s">
        <v>44</v>
      </c>
      <c r="G16" s="99">
        <f ca="1">'SaaS - Budget'!S93</f>
        <v>0</v>
      </c>
      <c r="H16" s="99">
        <f ca="1">'SaaS - Budget'!T93</f>
        <v>0</v>
      </c>
      <c r="I16" s="99">
        <f ca="1">'SaaS - Budget'!U93</f>
        <v>0</v>
      </c>
      <c r="J16" s="99">
        <f ca="1">'SaaS - Budget'!V93</f>
        <v>0</v>
      </c>
      <c r="K16" s="99">
        <f ca="1">'SaaS - Budget'!W93</f>
        <v>0</v>
      </c>
      <c r="L16" s="99">
        <f ca="1">'SaaS - Budget'!X93</f>
        <v>0</v>
      </c>
      <c r="M16" s="99">
        <f ca="1">'SaaS - Budget'!Y93</f>
        <v>0</v>
      </c>
      <c r="N16" s="99">
        <f ca="1">'SaaS - Budget'!Z93</f>
        <v>7000.0000000000009</v>
      </c>
      <c r="O16" s="99">
        <f ca="1">'SaaS - Budget'!AA93</f>
        <v>14000.000000000002</v>
      </c>
      <c r="P16" s="99">
        <f ca="1">'SaaS - Budget'!AB93</f>
        <v>21000</v>
      </c>
      <c r="Q16" s="99">
        <f ca="1">'SaaS - Budget'!AC93</f>
        <v>21000</v>
      </c>
      <c r="R16" s="99">
        <f ca="1">'SaaS - Budget'!AD93</f>
        <v>21000</v>
      </c>
      <c r="S16" s="99">
        <f ca="1">'SaaS - Budget'!AE93</f>
        <v>21000</v>
      </c>
      <c r="T16" s="99">
        <f ca="1">'SaaS - Budget'!AF93</f>
        <v>28000.000000000004</v>
      </c>
      <c r="U16" s="99">
        <f ca="1">'SaaS - Budget'!AG93</f>
        <v>35000</v>
      </c>
      <c r="V16" s="99">
        <f ca="1">'SaaS - Budget'!AH93</f>
        <v>42000</v>
      </c>
      <c r="W16" s="99">
        <f ca="1">'SaaS - Budget'!AI93</f>
        <v>42000</v>
      </c>
      <c r="X16" s="99">
        <f ca="1">'SaaS - Budget'!AJ93</f>
        <v>42000</v>
      </c>
      <c r="Y16" s="99">
        <f ca="1">'SaaS - Budget'!AK93</f>
        <v>49000</v>
      </c>
      <c r="Z16" s="99">
        <f ca="1">'SaaS - Budget'!AL93</f>
        <v>56000.000000000007</v>
      </c>
      <c r="AA16" s="99">
        <f ca="1">'SaaS - Budget'!AM93</f>
        <v>63000</v>
      </c>
      <c r="AB16" s="99">
        <f ca="1">'SaaS - Budget'!AN93</f>
        <v>77000</v>
      </c>
      <c r="AC16" s="99">
        <f ca="1">'SaaS - Budget'!AO93</f>
        <v>91000</v>
      </c>
      <c r="AD16" s="99">
        <f ca="1">'SaaS - Budget'!AP93</f>
        <v>105000</v>
      </c>
      <c r="AE16" s="99">
        <f ca="1">'SaaS - Budget'!AQ93</f>
        <v>105000</v>
      </c>
      <c r="AF16" s="99">
        <f ca="1">'SaaS - Budget'!AR93</f>
        <v>133000</v>
      </c>
      <c r="AG16" s="99">
        <f ca="1">'SaaS - Budget'!AS93</f>
        <v>161000</v>
      </c>
      <c r="AH16" s="99">
        <f ca="1">'SaaS - Budget'!AT93</f>
        <v>189000.00000000003</v>
      </c>
      <c r="AI16" s="99">
        <f ca="1">'SaaS - Budget'!AU93</f>
        <v>189000.00000000003</v>
      </c>
      <c r="AJ16" s="99">
        <f ca="1">'SaaS - Budget'!AV93</f>
        <v>189000.00000000003</v>
      </c>
      <c r="AK16" s="99">
        <f ca="1">'SaaS - Budget'!AW93</f>
        <v>217000.00000000003</v>
      </c>
      <c r="AL16" s="99">
        <f ca="1">'SaaS - Budget'!AX93</f>
        <v>245000</v>
      </c>
      <c r="AM16" s="99">
        <f ca="1">'SaaS - Budget'!AY93</f>
        <v>273000</v>
      </c>
      <c r="AN16" s="99">
        <f ca="1">'SaaS - Budget'!AZ93</f>
        <v>273000</v>
      </c>
      <c r="AO16" s="99">
        <f ca="1">'SaaS - Budget'!BA93</f>
        <v>273000</v>
      </c>
      <c r="AP16" s="99">
        <f ca="1">'SaaS - Budget'!BB93</f>
        <v>273000</v>
      </c>
      <c r="AQ16" s="99">
        <f ca="1">'SaaS - Budget'!BC93</f>
        <v>273000</v>
      </c>
      <c r="AR16" s="99">
        <f ca="1">'SaaS - Budget'!BD93</f>
        <v>273000</v>
      </c>
      <c r="AS16" s="99">
        <f ca="1">'SaaS - Budget'!BE93</f>
        <v>273000</v>
      </c>
      <c r="AT16" s="99">
        <f ca="1">'SaaS - Budget'!BF93</f>
        <v>273000</v>
      </c>
      <c r="AU16" s="99">
        <f ca="1">'SaaS - Budget'!BG93</f>
        <v>273000</v>
      </c>
      <c r="AV16" s="99">
        <f ca="1">'SaaS - Budget'!BH93</f>
        <v>273000</v>
      </c>
      <c r="AW16" s="99">
        <f ca="1">'SaaS - Budget'!BI93</f>
        <v>273000</v>
      </c>
      <c r="AX16" s="99">
        <f ca="1">'SaaS - Budget'!BJ93</f>
        <v>273000</v>
      </c>
      <c r="AY16" s="99">
        <f ca="1">'SaaS - Budget'!BK93</f>
        <v>273000</v>
      </c>
      <c r="AZ16" s="99">
        <f ca="1">'SaaS - Budget'!BL93</f>
        <v>273000</v>
      </c>
      <c r="BA16" s="99">
        <f ca="1">'SaaS - Budget'!BM93</f>
        <v>273000</v>
      </c>
      <c r="BB16" s="99">
        <f ca="1">'SaaS - Budget'!BN93</f>
        <v>273000</v>
      </c>
      <c r="BC16" s="99">
        <f ca="1">'SaaS - Budget'!BO93</f>
        <v>273000</v>
      </c>
      <c r="BD16" s="99">
        <f ca="1">'SaaS - Budget'!BP93</f>
        <v>273000</v>
      </c>
      <c r="BE16" s="99">
        <f ca="1">'SaaS - Budget'!BQ93</f>
        <v>273000</v>
      </c>
      <c r="BF16" s="99">
        <f ca="1">'SaaS - Budget'!BR93</f>
        <v>273000</v>
      </c>
      <c r="BG16" s="99">
        <f ca="1">'SaaS - Budget'!BS93</f>
        <v>273000</v>
      </c>
      <c r="BH16" s="99">
        <f ca="1">'SaaS - Budget'!BT93</f>
        <v>273000</v>
      </c>
      <c r="BI16" s="99">
        <f ca="1">'SaaS - Budget'!BU93</f>
        <v>273000</v>
      </c>
      <c r="BJ16" s="99">
        <f ca="1">'SaaS - Budget'!BV93</f>
        <v>273000</v>
      </c>
      <c r="BK16" s="99">
        <f ca="1">'SaaS - Budget'!BW93</f>
        <v>273000</v>
      </c>
      <c r="BL16" s="99">
        <f ca="1">'SaaS - Budget'!BX93</f>
        <v>273000</v>
      </c>
      <c r="BM16" s="99">
        <f ca="1">'SaaS - Budget'!BY93</f>
        <v>273000</v>
      </c>
      <c r="BN16" s="99">
        <f ca="1">'SaaS - Budget'!BZ93</f>
        <v>273000</v>
      </c>
    </row>
    <row r="17" spans="1:66">
      <c r="A17" s="15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</row>
    <row r="18" spans="1:66">
      <c r="A18" s="15" t="s">
        <v>102</v>
      </c>
      <c r="B18" s="109" t="s">
        <v>103</v>
      </c>
      <c r="C18" s="109"/>
      <c r="D18" s="109"/>
      <c r="E18" s="109"/>
      <c r="F18" s="109"/>
      <c r="G18" s="111">
        <f>'Marketplace - Budget'!J31</f>
        <v>0</v>
      </c>
      <c r="H18" s="111">
        <f>'Marketplace - Budget'!K31</f>
        <v>0</v>
      </c>
      <c r="I18" s="111">
        <f ca="1">'Marketplace - Budget'!L31</f>
        <v>153</v>
      </c>
      <c r="J18" s="111">
        <f ca="1">'Marketplace - Budget'!M31</f>
        <v>473.64</v>
      </c>
      <c r="K18" s="111">
        <f ca="1">'Marketplace - Budget'!N31</f>
        <v>769.30320000000006</v>
      </c>
      <c r="L18" s="111">
        <f ca="1">'Marketplace - Budget'!O31</f>
        <v>1043.3168159999998</v>
      </c>
      <c r="M18" s="111">
        <f ca="1">'Marketplace - Budget'!P31</f>
        <v>1448.91419808</v>
      </c>
      <c r="N18" s="111">
        <f ca="1">'Marketplace - Budget'!Q31</f>
        <v>1812.4967863104005</v>
      </c>
      <c r="O18" s="111">
        <f ca="1">'Marketplace - Budget'!R31</f>
        <v>2139.6219381131523</v>
      </c>
      <c r="P18" s="111">
        <f ca="1">'Marketplace - Budget'!S31</f>
        <v>2454.1489443763739</v>
      </c>
      <c r="Q18" s="111">
        <f ca="1">'Marketplace - Budget'!T31</f>
        <v>2796.1919083112734</v>
      </c>
      <c r="R18" s="111">
        <f ca="1">'Marketplace - Budget'!U31</f>
        <v>3203.2628879087829</v>
      </c>
      <c r="S18" s="111">
        <f ca="1">'Marketplace - Budget'!V31</f>
        <v>3689.0785790546952</v>
      </c>
      <c r="T18" s="111">
        <f ca="1">'Marketplace - Budget'!W31</f>
        <v>4259.3090008539984</v>
      </c>
      <c r="U18" s="111">
        <f ca="1">'Marketplace - Budget'!X31</f>
        <v>4918.227497521988</v>
      </c>
      <c r="V18" s="111">
        <f ca="1">'Marketplace - Budget'!Y31</f>
        <v>5690.2633333136964</v>
      </c>
      <c r="W18" s="111">
        <f ca="1">'Marketplace - Budget'!Z31</f>
        <v>6604.414329333873</v>
      </c>
      <c r="X18" s="111">
        <f ca="1">'Marketplace - Budget'!AA31</f>
        <v>7687.769124821295</v>
      </c>
      <c r="Y18" s="111">
        <f ca="1">'Marketplace - Budget'!AB31</f>
        <v>8944.133388369095</v>
      </c>
      <c r="Z18" s="111">
        <f ca="1">'Marketplace - Budget'!AC31</f>
        <v>10369.798969557756</v>
      </c>
      <c r="AA18" s="111">
        <f ca="1">'Marketplace - Budget'!AD31</f>
        <v>11981.623553641324</v>
      </c>
      <c r="AB18" s="111">
        <f ca="1">'Marketplace - Budget'!AE31</f>
        <v>13812.073832380316</v>
      </c>
      <c r="AC18" s="111">
        <f ca="1">'Marketplace - Budget'!AF31</f>
        <v>15879.879084125776</v>
      </c>
      <c r="AD18" s="111">
        <f ca="1">'Marketplace - Budget'!AG31</f>
        <v>18224.041861131947</v>
      </c>
      <c r="AE18" s="111">
        <f ca="1">'Marketplace - Budget'!AH31</f>
        <v>20909.206853487867</v>
      </c>
      <c r="AF18" s="111">
        <f ca="1">'Marketplace - Budget'!AI31</f>
        <v>23994.623208986508</v>
      </c>
      <c r="AG18" s="111">
        <f ca="1">'Marketplace - Budget'!AJ31</f>
        <v>27491.896324552301</v>
      </c>
      <c r="AH18" s="111">
        <f ca="1">'Marketplace - Budget'!AK31</f>
        <v>31471.658019894123</v>
      </c>
      <c r="AI18" s="111">
        <f ca="1">'Marketplace - Budget'!AL31</f>
        <v>36068.847927200288</v>
      </c>
      <c r="AJ18" s="111">
        <f ca="1">'Marketplace - Budget'!AM31</f>
        <v>41407.382008677851</v>
      </c>
      <c r="AK18" s="111">
        <f ca="1">'Marketplace - Budget'!AN31</f>
        <v>47494.39759012108</v>
      </c>
      <c r="AL18" s="111">
        <f ca="1">'Marketplace - Budget'!AO31</f>
        <v>54307.965829099456</v>
      </c>
      <c r="AM18" s="111">
        <f ca="1">'Marketplace - Budget'!AP31</f>
        <v>61908.957420586805</v>
      </c>
      <c r="AN18" s="111">
        <f ca="1">'Marketplace - Budget'!AQ31</f>
        <v>70421.189425440083</v>
      </c>
      <c r="AO18" s="111">
        <f ca="1">'Marketplace - Budget'!AR31</f>
        <v>79914.012850552128</v>
      </c>
      <c r="AP18" s="111">
        <f ca="1">'Marketplace - Budget'!AS31</f>
        <v>90366.968280400222</v>
      </c>
      <c r="AQ18" s="111">
        <f ca="1">'Marketplace - Budget'!AT31</f>
        <v>101731.95744421387</v>
      </c>
      <c r="AR18" s="111">
        <f ca="1">'Marketplace - Budget'!AU31</f>
        <v>113959.81417370762</v>
      </c>
      <c r="AS18" s="111">
        <f ca="1">'Marketplace - Budget'!AV31</f>
        <v>127000.75619844445</v>
      </c>
      <c r="AT18" s="111">
        <f ca="1">'Marketplace - Budget'!AW31</f>
        <v>140762.28044741569</v>
      </c>
      <c r="AU18" s="111">
        <f ca="1">'Marketplace - Budget'!AX31</f>
        <v>155158.48058219772</v>
      </c>
      <c r="AV18" s="111">
        <f ca="1">'Marketplace - Budget'!AY31</f>
        <v>170109.12041102519</v>
      </c>
      <c r="AW18" s="111">
        <f ca="1">'Marketplace - Budget'!AZ31</f>
        <v>185539.50897780934</v>
      </c>
      <c r="AX18" s="111">
        <f ca="1">'Marketplace - Budget'!BA31</f>
        <v>201380.33325690814</v>
      </c>
      <c r="AY18" s="111">
        <f ca="1">'Marketplace - Budget'!BB31</f>
        <v>217567.45931597214</v>
      </c>
      <c r="AZ18" s="111">
        <f ca="1">'Marketplace - Budget'!BC31</f>
        <v>234041.71092747783</v>
      </c>
      <c r="BA18" s="111">
        <f ca="1">'Marketplace - Budget'!BD31</f>
        <v>250748.63301148891</v>
      </c>
      <c r="BB18" s="111">
        <f ca="1">'Marketplace - Budget'!BE31</f>
        <v>267638.24593793933</v>
      </c>
      <c r="BC18" s="111">
        <f ca="1">'Marketplace - Budget'!BF31</f>
        <v>284664.79557184369</v>
      </c>
      <c r="BD18" s="111">
        <f ca="1">'Marketplace - Budget'!BG31</f>
        <v>301786.50297949614</v>
      </c>
      <c r="BE18" s="111">
        <f ca="1">'Marketplace - Budget'!BH31</f>
        <v>318965.31690217619</v>
      </c>
      <c r="BF18" s="111">
        <f ca="1">'Marketplace - Budget'!BI31</f>
        <v>336166.67142385436</v>
      </c>
      <c r="BG18" s="111">
        <f ca="1">'Marketplace - Budget'!BJ31</f>
        <v>353359.25069172418</v>
      </c>
      <c r="BH18" s="111">
        <f ca="1">'Marketplace - Budget'!BK31</f>
        <v>370514.76207648753</v>
      </c>
      <c r="BI18" s="111">
        <f ca="1">'Marketplace - Budget'!BL31</f>
        <v>387607.71876895515</v>
      </c>
      <c r="BJ18" s="111">
        <f ca="1">'Marketplace - Budget'!BM31</f>
        <v>404615.23248840205</v>
      </c>
      <c r="BK18" s="111">
        <f ca="1">'Marketplace - Budget'!BN31</f>
        <v>421516.81671569834</v>
      </c>
      <c r="BL18" s="111">
        <f ca="1">'Marketplace - Budget'!BO31</f>
        <v>438294.20065145637</v>
      </c>
      <c r="BM18" s="111">
        <f ca="1">'Marketplace - Budget'!BP31</f>
        <v>454931.15392852074</v>
      </c>
      <c r="BN18" s="111">
        <f ca="1">'Marketplace - Budget'!BQ31</f>
        <v>471413.3219724198</v>
      </c>
    </row>
    <row r="19" spans="1:66">
      <c r="A19" s="15"/>
      <c r="B19" s="71"/>
      <c r="C19" s="71"/>
      <c r="D19" s="71"/>
      <c r="E19" s="71"/>
      <c r="F19" s="71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  <c r="BL19" s="112"/>
      <c r="BM19" s="112"/>
      <c r="BN19" s="112"/>
    </row>
    <row r="20" spans="1:66">
      <c r="A20" s="15"/>
      <c r="B20" s="113"/>
      <c r="C20" s="113"/>
      <c r="D20" s="113"/>
      <c r="E20" s="113"/>
      <c r="F20" s="113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  <c r="AC20" s="114"/>
      <c r="AD20" s="114"/>
      <c r="AE20" s="114"/>
      <c r="AF20" s="114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</row>
    <row r="21" spans="1:66" ht="15.75" customHeight="1">
      <c r="A21" s="15"/>
      <c r="B21" s="113"/>
      <c r="C21" s="113"/>
      <c r="D21" s="113"/>
      <c r="E21" s="113"/>
      <c r="F21" s="113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114"/>
      <c r="AV21" s="114"/>
      <c r="AW21" s="114"/>
      <c r="AX21" s="114"/>
      <c r="AY21" s="114"/>
      <c r="AZ21" s="114"/>
      <c r="BA21" s="114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</row>
    <row r="22" spans="1:66" ht="15.75" customHeight="1">
      <c r="A22" s="15"/>
      <c r="B22" s="113"/>
      <c r="C22" s="113"/>
      <c r="D22" s="113"/>
      <c r="E22" s="113"/>
      <c r="F22" s="113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114"/>
      <c r="AV22" s="114"/>
      <c r="AW22" s="114"/>
      <c r="AX22" s="114"/>
      <c r="AY22" s="114"/>
      <c r="AZ22" s="114"/>
      <c r="BA22" s="114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</row>
    <row r="23" spans="1:66" ht="15.75" customHeight="1">
      <c r="A23" s="15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  <c r="BM23" s="63"/>
      <c r="BN23" s="63"/>
    </row>
    <row r="24" spans="1:66" ht="15.75" customHeight="1">
      <c r="A24" s="15"/>
      <c r="B24" s="68" t="s">
        <v>108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</row>
    <row r="25" spans="1:66" ht="15.75" customHeight="1">
      <c r="A25" s="15"/>
    </row>
    <row r="26" spans="1:66" ht="15.75" customHeight="1">
      <c r="A26" s="15" t="s">
        <v>90</v>
      </c>
      <c r="B26" s="100" t="s">
        <v>109</v>
      </c>
      <c r="C26" s="100"/>
      <c r="D26" s="100"/>
      <c r="E26" s="100"/>
      <c r="F26" s="100"/>
      <c r="G26" s="100"/>
      <c r="H26" s="100"/>
      <c r="I26" s="100"/>
      <c r="J26" s="100"/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</row>
    <row r="27" spans="1:66" ht="15.75" customHeight="1">
      <c r="A27" s="15" t="s">
        <v>90</v>
      </c>
      <c r="B27" s="71"/>
      <c r="C27" s="63" t="s">
        <v>56</v>
      </c>
      <c r="D27" s="63"/>
      <c r="E27" s="63"/>
      <c r="F27" s="63"/>
      <c r="G27" s="89">
        <f>'SaaS - Budget'!S9</f>
        <v>0</v>
      </c>
      <c r="H27" s="89">
        <f>'SaaS - Budget'!T9</f>
        <v>0</v>
      </c>
      <c r="I27" s="89">
        <f>'SaaS - Budget'!U9</f>
        <v>0</v>
      </c>
      <c r="J27" s="89">
        <f>'SaaS - Budget'!V9</f>
        <v>0</v>
      </c>
      <c r="K27" s="89">
        <f>'SaaS - Budget'!W9</f>
        <v>0</v>
      </c>
      <c r="L27" s="89">
        <f>'SaaS - Budget'!X9</f>
        <v>40</v>
      </c>
      <c r="M27" s="89">
        <f>'SaaS - Budget'!Y9</f>
        <v>80</v>
      </c>
      <c r="N27" s="89">
        <f>'SaaS - Budget'!Z9</f>
        <v>120</v>
      </c>
      <c r="O27" s="89">
        <f>'SaaS - Budget'!AA9</f>
        <v>120</v>
      </c>
      <c r="P27" s="89">
        <f>'SaaS - Budget'!AB9</f>
        <v>120</v>
      </c>
      <c r="Q27" s="89">
        <f>'SaaS - Budget'!AC9</f>
        <v>120</v>
      </c>
      <c r="R27" s="89">
        <f>'SaaS - Budget'!AD9</f>
        <v>160</v>
      </c>
      <c r="S27" s="89">
        <f>'SaaS - Budget'!AE9</f>
        <v>200</v>
      </c>
      <c r="T27" s="89">
        <f>'SaaS - Budget'!AF9</f>
        <v>240</v>
      </c>
      <c r="U27" s="89">
        <f>'SaaS - Budget'!AG9</f>
        <v>240</v>
      </c>
      <c r="V27" s="89">
        <f>'SaaS - Budget'!AH9</f>
        <v>240</v>
      </c>
      <c r="W27" s="89">
        <f>'SaaS - Budget'!AI9</f>
        <v>280</v>
      </c>
      <c r="X27" s="89">
        <f>'SaaS - Budget'!AJ9</f>
        <v>320</v>
      </c>
      <c r="Y27" s="89">
        <f>'SaaS - Budget'!AK9</f>
        <v>360</v>
      </c>
      <c r="Z27" s="89">
        <f>'SaaS - Budget'!AL9</f>
        <v>440</v>
      </c>
      <c r="AA27" s="89">
        <f>'SaaS - Budget'!AM9</f>
        <v>520</v>
      </c>
      <c r="AB27" s="89">
        <f>'SaaS - Budget'!AN9</f>
        <v>600</v>
      </c>
      <c r="AC27" s="89">
        <f>'SaaS - Budget'!AO9</f>
        <v>600</v>
      </c>
      <c r="AD27" s="89">
        <f>'SaaS - Budget'!AP9</f>
        <v>760</v>
      </c>
      <c r="AE27" s="89">
        <f>'SaaS - Budget'!AQ9</f>
        <v>920</v>
      </c>
      <c r="AF27" s="89">
        <f>'SaaS - Budget'!AR9</f>
        <v>1080</v>
      </c>
      <c r="AG27" s="89">
        <f>'SaaS - Budget'!AS9</f>
        <v>1080</v>
      </c>
      <c r="AH27" s="89">
        <f>'SaaS - Budget'!AT9</f>
        <v>1080</v>
      </c>
      <c r="AI27" s="89">
        <f>'SaaS - Budget'!AU9</f>
        <v>1240</v>
      </c>
      <c r="AJ27" s="89">
        <f>'SaaS - Budget'!AV9</f>
        <v>1400</v>
      </c>
      <c r="AK27" s="89">
        <f>'SaaS - Budget'!AW9</f>
        <v>1560</v>
      </c>
      <c r="AL27" s="89">
        <f>'SaaS - Budget'!AX9</f>
        <v>1560</v>
      </c>
      <c r="AM27" s="89">
        <f>'SaaS - Budget'!AY9</f>
        <v>1560</v>
      </c>
      <c r="AN27" s="89">
        <f>'SaaS - Budget'!AZ9</f>
        <v>1560</v>
      </c>
      <c r="AO27" s="89">
        <f>'SaaS - Budget'!BA9</f>
        <v>1560</v>
      </c>
      <c r="AP27" s="89">
        <f>'SaaS - Budget'!BB9</f>
        <v>1560</v>
      </c>
      <c r="AQ27" s="89">
        <f>'SaaS - Budget'!BC9</f>
        <v>1560</v>
      </c>
      <c r="AR27" s="89">
        <f>'SaaS - Budget'!BD9</f>
        <v>1560</v>
      </c>
      <c r="AS27" s="89">
        <f>'SaaS - Budget'!BE9</f>
        <v>1560</v>
      </c>
      <c r="AT27" s="89">
        <f>'SaaS - Budget'!BF9</f>
        <v>1560</v>
      </c>
      <c r="AU27" s="89">
        <f>'SaaS - Budget'!BG9</f>
        <v>1560</v>
      </c>
      <c r="AV27" s="89">
        <f>'SaaS - Budget'!BH9</f>
        <v>1560</v>
      </c>
      <c r="AW27" s="89">
        <f>'SaaS - Budget'!BI9</f>
        <v>1560</v>
      </c>
      <c r="AX27" s="89">
        <f>'SaaS - Budget'!BJ9</f>
        <v>1560</v>
      </c>
      <c r="AY27" s="89">
        <f>'SaaS - Budget'!BK9</f>
        <v>1560</v>
      </c>
      <c r="AZ27" s="89">
        <f>'SaaS - Budget'!BL9</f>
        <v>1560</v>
      </c>
      <c r="BA27" s="89">
        <f>'SaaS - Budget'!BM9</f>
        <v>1560</v>
      </c>
      <c r="BB27" s="89">
        <f>'SaaS - Budget'!BN9</f>
        <v>1560</v>
      </c>
      <c r="BC27" s="89">
        <f>'SaaS - Budget'!BO9</f>
        <v>1560</v>
      </c>
      <c r="BD27" s="89">
        <f>'SaaS - Budget'!BP9</f>
        <v>1560</v>
      </c>
      <c r="BE27" s="89">
        <f>'SaaS - Budget'!BQ9</f>
        <v>1560</v>
      </c>
      <c r="BF27" s="89">
        <f>'SaaS - Budget'!BR9</f>
        <v>1560</v>
      </c>
      <c r="BG27" s="89">
        <f>'SaaS - Budget'!BS9</f>
        <v>1560</v>
      </c>
      <c r="BH27" s="89">
        <f>'SaaS - Budget'!BT9</f>
        <v>1560</v>
      </c>
      <c r="BI27" s="89">
        <f>'SaaS - Budget'!BU9</f>
        <v>1560</v>
      </c>
      <c r="BJ27" s="89">
        <f>'SaaS - Budget'!BV9</f>
        <v>1560</v>
      </c>
      <c r="BK27" s="89">
        <f>'SaaS - Budget'!BW9</f>
        <v>1560</v>
      </c>
      <c r="BL27" s="89">
        <f>'SaaS - Budget'!BX9</f>
        <v>1560</v>
      </c>
      <c r="BM27" s="89">
        <f>'SaaS - Budget'!BY9</f>
        <v>1560</v>
      </c>
      <c r="BN27" s="89">
        <f>'SaaS - Budget'!BZ9</f>
        <v>1560</v>
      </c>
    </row>
    <row r="28" spans="1:66" ht="15.75" customHeight="1">
      <c r="A28" s="15" t="s">
        <v>90</v>
      </c>
      <c r="B28" s="71"/>
      <c r="C28" s="63" t="s">
        <v>111</v>
      </c>
      <c r="D28" s="63"/>
      <c r="E28" s="63"/>
      <c r="F28" s="63"/>
      <c r="G28" s="89">
        <f ca="1">'SaaS - Budget'!S13</f>
        <v>0</v>
      </c>
      <c r="H28" s="89">
        <f ca="1">'SaaS - Budget'!T13</f>
        <v>0</v>
      </c>
      <c r="I28" s="89">
        <f ca="1">'SaaS - Budget'!U13</f>
        <v>0</v>
      </c>
      <c r="J28" s="89">
        <f ca="1">'SaaS - Budget'!V13</f>
        <v>0</v>
      </c>
      <c r="K28" s="89">
        <f ca="1">'SaaS - Budget'!W13</f>
        <v>0</v>
      </c>
      <c r="L28" s="89">
        <f ca="1">'SaaS - Budget'!X13</f>
        <v>0</v>
      </c>
      <c r="M28" s="89">
        <f ca="1">'SaaS - Budget'!Y13</f>
        <v>20</v>
      </c>
      <c r="N28" s="89">
        <f ca="1">'SaaS - Budget'!Z13</f>
        <v>40</v>
      </c>
      <c r="O28" s="89">
        <f ca="1">'SaaS - Budget'!AA13</f>
        <v>60</v>
      </c>
      <c r="P28" s="89">
        <f ca="1">'SaaS - Budget'!AB13</f>
        <v>60</v>
      </c>
      <c r="Q28" s="89">
        <f ca="1">'SaaS - Budget'!AC13</f>
        <v>60</v>
      </c>
      <c r="R28" s="89">
        <f ca="1">'SaaS - Budget'!AD13</f>
        <v>60</v>
      </c>
      <c r="S28" s="89">
        <f ca="1">'SaaS - Budget'!AE13</f>
        <v>80</v>
      </c>
      <c r="T28" s="89">
        <f ca="1">'SaaS - Budget'!AF13</f>
        <v>100</v>
      </c>
      <c r="U28" s="89">
        <f ca="1">'SaaS - Budget'!AG13</f>
        <v>120</v>
      </c>
      <c r="V28" s="89">
        <f ca="1">'SaaS - Budget'!AH13</f>
        <v>120</v>
      </c>
      <c r="W28" s="89">
        <f ca="1">'SaaS - Budget'!AI13</f>
        <v>120</v>
      </c>
      <c r="X28" s="89">
        <f ca="1">'SaaS - Budget'!AJ13</f>
        <v>140</v>
      </c>
      <c r="Y28" s="89">
        <f ca="1">'SaaS - Budget'!AK13</f>
        <v>160</v>
      </c>
      <c r="Z28" s="89">
        <f ca="1">'SaaS - Budget'!AL13</f>
        <v>180</v>
      </c>
      <c r="AA28" s="89">
        <f ca="1">'SaaS - Budget'!AM13</f>
        <v>220</v>
      </c>
      <c r="AB28" s="89">
        <f ca="1">'SaaS - Budget'!AN13</f>
        <v>260</v>
      </c>
      <c r="AC28" s="89">
        <f ca="1">'SaaS - Budget'!AO13</f>
        <v>300</v>
      </c>
      <c r="AD28" s="89">
        <f ca="1">'SaaS - Budget'!AP13</f>
        <v>300</v>
      </c>
      <c r="AE28" s="89">
        <f ca="1">'SaaS - Budget'!AQ13</f>
        <v>380</v>
      </c>
      <c r="AF28" s="89">
        <f ca="1">'SaaS - Budget'!AR13</f>
        <v>460</v>
      </c>
      <c r="AG28" s="89">
        <f ca="1">'SaaS - Budget'!AS13</f>
        <v>540</v>
      </c>
      <c r="AH28" s="89">
        <f ca="1">'SaaS - Budget'!AT13</f>
        <v>540</v>
      </c>
      <c r="AI28" s="89">
        <f ca="1">'SaaS - Budget'!AU13</f>
        <v>540</v>
      </c>
      <c r="AJ28" s="89">
        <f ca="1">'SaaS - Budget'!AV13</f>
        <v>620</v>
      </c>
      <c r="AK28" s="89">
        <f ca="1">'SaaS - Budget'!AW13</f>
        <v>700</v>
      </c>
      <c r="AL28" s="89">
        <f ca="1">'SaaS - Budget'!AX13</f>
        <v>780</v>
      </c>
      <c r="AM28" s="89">
        <f ca="1">'SaaS - Budget'!AY13</f>
        <v>780</v>
      </c>
      <c r="AN28" s="89">
        <f ca="1">'SaaS - Budget'!AZ13</f>
        <v>780</v>
      </c>
      <c r="AO28" s="89">
        <f ca="1">'SaaS - Budget'!BA13</f>
        <v>780</v>
      </c>
      <c r="AP28" s="89">
        <f ca="1">'SaaS - Budget'!BB13</f>
        <v>780</v>
      </c>
      <c r="AQ28" s="89">
        <f ca="1">'SaaS - Budget'!BC13</f>
        <v>780</v>
      </c>
      <c r="AR28" s="89">
        <f ca="1">'SaaS - Budget'!BD13</f>
        <v>780</v>
      </c>
      <c r="AS28" s="89">
        <f ca="1">'SaaS - Budget'!BE13</f>
        <v>780</v>
      </c>
      <c r="AT28" s="89">
        <f ca="1">'SaaS - Budget'!BF13</f>
        <v>780</v>
      </c>
      <c r="AU28" s="89">
        <f ca="1">'SaaS - Budget'!BG13</f>
        <v>780</v>
      </c>
      <c r="AV28" s="89">
        <f ca="1">'SaaS - Budget'!BH13</f>
        <v>780</v>
      </c>
      <c r="AW28" s="89">
        <f ca="1">'SaaS - Budget'!BI13</f>
        <v>780</v>
      </c>
      <c r="AX28" s="89">
        <f ca="1">'SaaS - Budget'!BJ13</f>
        <v>780</v>
      </c>
      <c r="AY28" s="89">
        <f ca="1">'SaaS - Budget'!BK13</f>
        <v>780</v>
      </c>
      <c r="AZ28" s="89">
        <f ca="1">'SaaS - Budget'!BL13</f>
        <v>780</v>
      </c>
      <c r="BA28" s="89">
        <f ca="1">'SaaS - Budget'!BM13</f>
        <v>780</v>
      </c>
      <c r="BB28" s="89">
        <f ca="1">'SaaS - Budget'!BN13</f>
        <v>780</v>
      </c>
      <c r="BC28" s="89">
        <f ca="1">'SaaS - Budget'!BO13</f>
        <v>780</v>
      </c>
      <c r="BD28" s="89">
        <f ca="1">'SaaS - Budget'!BP13</f>
        <v>780</v>
      </c>
      <c r="BE28" s="89">
        <f ca="1">'SaaS - Budget'!BQ13</f>
        <v>780</v>
      </c>
      <c r="BF28" s="89">
        <f ca="1">'SaaS - Budget'!BR13</f>
        <v>780</v>
      </c>
      <c r="BG28" s="89">
        <f ca="1">'SaaS - Budget'!BS13</f>
        <v>780</v>
      </c>
      <c r="BH28" s="89">
        <f ca="1">'SaaS - Budget'!BT13</f>
        <v>780</v>
      </c>
      <c r="BI28" s="89">
        <f ca="1">'SaaS - Budget'!BU13</f>
        <v>780</v>
      </c>
      <c r="BJ28" s="89">
        <f ca="1">'SaaS - Budget'!BV13</f>
        <v>780</v>
      </c>
      <c r="BK28" s="89">
        <f ca="1">'SaaS - Budget'!BW13</f>
        <v>780</v>
      </c>
      <c r="BL28" s="89">
        <f ca="1">'SaaS - Budget'!BX13</f>
        <v>780</v>
      </c>
      <c r="BM28" s="89">
        <f ca="1">'SaaS - Budget'!BY13</f>
        <v>780</v>
      </c>
      <c r="BN28" s="89">
        <f ca="1">'SaaS - Budget'!BZ13</f>
        <v>780</v>
      </c>
    </row>
    <row r="29" spans="1:66" ht="15.75" customHeight="1">
      <c r="A29" s="15" t="s">
        <v>90</v>
      </c>
      <c r="B29" s="71"/>
      <c r="C29" s="63" t="s">
        <v>113</v>
      </c>
      <c r="D29" s="63"/>
      <c r="E29" s="63"/>
      <c r="F29" s="63"/>
      <c r="G29" s="89">
        <f ca="1">'SaaS - Budget'!S17</f>
        <v>0</v>
      </c>
      <c r="H29" s="89">
        <f ca="1">'SaaS - Budget'!T17</f>
        <v>0</v>
      </c>
      <c r="I29" s="89">
        <f ca="1">'SaaS - Budget'!U17</f>
        <v>0</v>
      </c>
      <c r="J29" s="89">
        <f ca="1">'SaaS - Budget'!V17</f>
        <v>0</v>
      </c>
      <c r="K29" s="89">
        <f ca="1">'SaaS - Budget'!W17</f>
        <v>0</v>
      </c>
      <c r="L29" s="89">
        <f ca="1">'SaaS - Budget'!X17</f>
        <v>0</v>
      </c>
      <c r="M29" s="89">
        <f ca="1">'SaaS - Budget'!Y17</f>
        <v>10</v>
      </c>
      <c r="N29" s="89">
        <f ca="1">'SaaS - Budget'!Z17</f>
        <v>20</v>
      </c>
      <c r="O29" s="89">
        <f ca="1">'SaaS - Budget'!AA17</f>
        <v>30</v>
      </c>
      <c r="P29" s="89">
        <f ca="1">'SaaS - Budget'!AB17</f>
        <v>30</v>
      </c>
      <c r="Q29" s="89">
        <f ca="1">'SaaS - Budget'!AC17</f>
        <v>30</v>
      </c>
      <c r="R29" s="89">
        <f ca="1">'SaaS - Budget'!AD17</f>
        <v>30</v>
      </c>
      <c r="S29" s="89">
        <f ca="1">'SaaS - Budget'!AE17</f>
        <v>40</v>
      </c>
      <c r="T29" s="89">
        <f ca="1">'SaaS - Budget'!AF17</f>
        <v>50</v>
      </c>
      <c r="U29" s="89">
        <f ca="1">'SaaS - Budget'!AG17</f>
        <v>60</v>
      </c>
      <c r="V29" s="89">
        <f ca="1">'SaaS - Budget'!AH17</f>
        <v>60</v>
      </c>
      <c r="W29" s="89">
        <f ca="1">'SaaS - Budget'!AI17</f>
        <v>60</v>
      </c>
      <c r="X29" s="89">
        <f ca="1">'SaaS - Budget'!AJ17</f>
        <v>70</v>
      </c>
      <c r="Y29" s="89">
        <f ca="1">'SaaS - Budget'!AK17</f>
        <v>80</v>
      </c>
      <c r="Z29" s="89">
        <f ca="1">'SaaS - Budget'!AL17</f>
        <v>90</v>
      </c>
      <c r="AA29" s="89">
        <f ca="1">'SaaS - Budget'!AM17</f>
        <v>110</v>
      </c>
      <c r="AB29" s="89">
        <f ca="1">'SaaS - Budget'!AN17</f>
        <v>130</v>
      </c>
      <c r="AC29" s="89">
        <f ca="1">'SaaS - Budget'!AO17</f>
        <v>150</v>
      </c>
      <c r="AD29" s="89">
        <f ca="1">'SaaS - Budget'!AP17</f>
        <v>150</v>
      </c>
      <c r="AE29" s="89">
        <f ca="1">'SaaS - Budget'!AQ17</f>
        <v>190</v>
      </c>
      <c r="AF29" s="89">
        <f ca="1">'SaaS - Budget'!AR17</f>
        <v>230</v>
      </c>
      <c r="AG29" s="89">
        <f ca="1">'SaaS - Budget'!AS17</f>
        <v>270</v>
      </c>
      <c r="AH29" s="89">
        <f ca="1">'SaaS - Budget'!AT17</f>
        <v>270</v>
      </c>
      <c r="AI29" s="89">
        <f ca="1">'SaaS - Budget'!AU17</f>
        <v>270</v>
      </c>
      <c r="AJ29" s="89">
        <f ca="1">'SaaS - Budget'!AV17</f>
        <v>310</v>
      </c>
      <c r="AK29" s="89">
        <f ca="1">'SaaS - Budget'!AW17</f>
        <v>350</v>
      </c>
      <c r="AL29" s="89">
        <f ca="1">'SaaS - Budget'!AX17</f>
        <v>390</v>
      </c>
      <c r="AM29" s="89">
        <f ca="1">'SaaS - Budget'!AY17</f>
        <v>390</v>
      </c>
      <c r="AN29" s="89">
        <f ca="1">'SaaS - Budget'!AZ17</f>
        <v>390</v>
      </c>
      <c r="AO29" s="89">
        <f ca="1">'SaaS - Budget'!BA17</f>
        <v>390</v>
      </c>
      <c r="AP29" s="89">
        <f ca="1">'SaaS - Budget'!BB17</f>
        <v>390</v>
      </c>
      <c r="AQ29" s="89">
        <f ca="1">'SaaS - Budget'!BC17</f>
        <v>390</v>
      </c>
      <c r="AR29" s="89">
        <f ca="1">'SaaS - Budget'!BD17</f>
        <v>390</v>
      </c>
      <c r="AS29" s="89">
        <f ca="1">'SaaS - Budget'!BE17</f>
        <v>390</v>
      </c>
      <c r="AT29" s="89">
        <f ca="1">'SaaS - Budget'!BF17</f>
        <v>390</v>
      </c>
      <c r="AU29" s="89">
        <f ca="1">'SaaS - Budget'!BG17</f>
        <v>390</v>
      </c>
      <c r="AV29" s="89">
        <f ca="1">'SaaS - Budget'!BH17</f>
        <v>390</v>
      </c>
      <c r="AW29" s="89">
        <f ca="1">'SaaS - Budget'!BI17</f>
        <v>390</v>
      </c>
      <c r="AX29" s="89">
        <f ca="1">'SaaS - Budget'!BJ17</f>
        <v>390</v>
      </c>
      <c r="AY29" s="89">
        <f ca="1">'SaaS - Budget'!BK17</f>
        <v>390</v>
      </c>
      <c r="AZ29" s="89">
        <f ca="1">'SaaS - Budget'!BL17</f>
        <v>390</v>
      </c>
      <c r="BA29" s="89">
        <f ca="1">'SaaS - Budget'!BM17</f>
        <v>390</v>
      </c>
      <c r="BB29" s="89">
        <f ca="1">'SaaS - Budget'!BN17</f>
        <v>390</v>
      </c>
      <c r="BC29" s="89">
        <f ca="1">'SaaS - Budget'!BO17</f>
        <v>390</v>
      </c>
      <c r="BD29" s="89">
        <f ca="1">'SaaS - Budget'!BP17</f>
        <v>390</v>
      </c>
      <c r="BE29" s="89">
        <f ca="1">'SaaS - Budget'!BQ17</f>
        <v>390</v>
      </c>
      <c r="BF29" s="89">
        <f ca="1">'SaaS - Budget'!BR17</f>
        <v>390</v>
      </c>
      <c r="BG29" s="89">
        <f ca="1">'SaaS - Budget'!BS17</f>
        <v>390</v>
      </c>
      <c r="BH29" s="89">
        <f ca="1">'SaaS - Budget'!BT17</f>
        <v>390</v>
      </c>
      <c r="BI29" s="89">
        <f ca="1">'SaaS - Budget'!BU17</f>
        <v>390</v>
      </c>
      <c r="BJ29" s="89">
        <f ca="1">'SaaS - Budget'!BV17</f>
        <v>390</v>
      </c>
      <c r="BK29" s="89">
        <f ca="1">'SaaS - Budget'!BW17</f>
        <v>390</v>
      </c>
      <c r="BL29" s="89">
        <f ca="1">'SaaS - Budget'!BX17</f>
        <v>390</v>
      </c>
      <c r="BM29" s="89">
        <f ca="1">'SaaS - Budget'!BY17</f>
        <v>390</v>
      </c>
      <c r="BN29" s="89">
        <f ca="1">'SaaS - Budget'!BZ17</f>
        <v>390</v>
      </c>
    </row>
    <row r="30" spans="1:66" ht="15.75" customHeight="1">
      <c r="A30" s="15" t="s">
        <v>90</v>
      </c>
      <c r="B30" s="71"/>
      <c r="C30" s="63"/>
      <c r="D30" s="63"/>
      <c r="E30" s="63"/>
      <c r="F30" s="63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  <c r="BL30" s="89"/>
      <c r="BM30" s="89"/>
      <c r="BN30" s="89"/>
    </row>
    <row r="31" spans="1:66" ht="15.75" customHeight="1">
      <c r="A31" s="15" t="s">
        <v>90</v>
      </c>
      <c r="B31" s="63"/>
      <c r="C31" s="27" t="s">
        <v>58</v>
      </c>
      <c r="D31" s="24"/>
      <c r="E31" s="24"/>
      <c r="F31" s="118"/>
      <c r="G31" s="79">
        <f ca="1">'SaaS - Budget'!S21</f>
        <v>0</v>
      </c>
      <c r="H31" s="79">
        <f ca="1">'SaaS - Budget'!T21</f>
        <v>0</v>
      </c>
      <c r="I31" s="79">
        <f ca="1">'SaaS - Budget'!U21</f>
        <v>0</v>
      </c>
      <c r="J31" s="79">
        <f ca="1">'SaaS - Budget'!V21</f>
        <v>0</v>
      </c>
      <c r="K31" s="79">
        <f ca="1">'SaaS - Budget'!W21</f>
        <v>0</v>
      </c>
      <c r="L31" s="79">
        <f ca="1">'SaaS - Budget'!X21</f>
        <v>0</v>
      </c>
      <c r="M31" s="79">
        <f ca="1">'SaaS - Budget'!Y21</f>
        <v>0</v>
      </c>
      <c r="N31" s="79">
        <f ca="1">'SaaS - Budget'!Z21</f>
        <v>0.17500000000000002</v>
      </c>
      <c r="O31" s="79">
        <f ca="1">'SaaS - Budget'!AA21</f>
        <v>0.17500000000000002</v>
      </c>
      <c r="P31" s="79">
        <f ca="1">'SaaS - Budget'!AB21</f>
        <v>0.17499999999999999</v>
      </c>
      <c r="Q31" s="79">
        <f ca="1">'SaaS - Budget'!AC21</f>
        <v>0.17499999999999999</v>
      </c>
      <c r="R31" s="79">
        <f ca="1">'SaaS - Budget'!AD21</f>
        <v>0.17499999999999999</v>
      </c>
      <c r="S31" s="79">
        <f ca="1">'SaaS - Budget'!AE21</f>
        <v>0.17499999999999999</v>
      </c>
      <c r="T31" s="79">
        <f ca="1">'SaaS - Budget'!AF21</f>
        <v>0.17500000000000002</v>
      </c>
      <c r="U31" s="79">
        <f ca="1">'SaaS - Budget'!AG21</f>
        <v>0.17499999999999999</v>
      </c>
      <c r="V31" s="79">
        <f ca="1">'SaaS - Budget'!AH21</f>
        <v>0.17499999999999999</v>
      </c>
      <c r="W31" s="79">
        <f ca="1">'SaaS - Budget'!AI21</f>
        <v>0.17499999999999999</v>
      </c>
      <c r="X31" s="79">
        <f ca="1">'SaaS - Budget'!AJ21</f>
        <v>0.17499999999999999</v>
      </c>
      <c r="Y31" s="79">
        <f ca="1">'SaaS - Budget'!AK21</f>
        <v>0.17499999999999996</v>
      </c>
      <c r="Z31" s="79">
        <f ca="1">'SaaS - Budget'!AL21</f>
        <v>0.17500000000000002</v>
      </c>
      <c r="AA31" s="79">
        <f ca="1">'SaaS - Budget'!AM21</f>
        <v>0.17499999999999999</v>
      </c>
      <c r="AB31" s="79">
        <f ca="1">'SaaS - Budget'!AN21</f>
        <v>0.17499999999999999</v>
      </c>
      <c r="AC31" s="79">
        <f ca="1">'SaaS - Budget'!AO21</f>
        <v>0.17499999999999999</v>
      </c>
      <c r="AD31" s="79">
        <f ca="1">'SaaS - Budget'!AP21</f>
        <v>0.17499999999999999</v>
      </c>
      <c r="AE31" s="79">
        <f ca="1">'SaaS - Budget'!AQ21</f>
        <v>0.17499999999999999</v>
      </c>
      <c r="AF31" s="79">
        <f ca="1">'SaaS - Budget'!AR21</f>
        <v>0.17499999999999999</v>
      </c>
      <c r="AG31" s="79">
        <f ca="1">'SaaS - Budget'!AS21</f>
        <v>0.17499999999999996</v>
      </c>
      <c r="AH31" s="79">
        <f ca="1">'SaaS - Budget'!AT21</f>
        <v>0.17499999999999999</v>
      </c>
      <c r="AI31" s="79">
        <f ca="1">'SaaS - Budget'!AU21</f>
        <v>0.17499999999999999</v>
      </c>
      <c r="AJ31" s="79">
        <f ca="1">'SaaS - Budget'!AV21</f>
        <v>0.17499999999999999</v>
      </c>
      <c r="AK31" s="79">
        <f ca="1">'SaaS - Budget'!AW21</f>
        <v>0.17499999999999999</v>
      </c>
      <c r="AL31" s="79">
        <f ca="1">'SaaS - Budget'!AX21</f>
        <v>0.17499999999999996</v>
      </c>
      <c r="AM31" s="79">
        <f ca="1">'SaaS - Budget'!AY21</f>
        <v>0.17499999999999999</v>
      </c>
      <c r="AN31" s="79">
        <f ca="1">'SaaS - Budget'!AZ21</f>
        <v>0.17499999999999999</v>
      </c>
      <c r="AO31" s="79">
        <f ca="1">'SaaS - Budget'!BA21</f>
        <v>0.17499999999999999</v>
      </c>
      <c r="AP31" s="79">
        <f ca="1">'SaaS - Budget'!BB21</f>
        <v>0.17499999999999999</v>
      </c>
      <c r="AQ31" s="79">
        <f ca="1">'SaaS - Budget'!BC21</f>
        <v>0.17499999999999999</v>
      </c>
      <c r="AR31" s="79">
        <f ca="1">'SaaS - Budget'!BD21</f>
        <v>0.17499999999999999</v>
      </c>
      <c r="AS31" s="79">
        <f ca="1">'SaaS - Budget'!BE21</f>
        <v>0.17499999999999999</v>
      </c>
      <c r="AT31" s="79">
        <f ca="1">'SaaS - Budget'!BF21</f>
        <v>0.17499999999999999</v>
      </c>
      <c r="AU31" s="79">
        <f ca="1">'SaaS - Budget'!BG21</f>
        <v>0.17499999999999999</v>
      </c>
      <c r="AV31" s="79">
        <f ca="1">'SaaS - Budget'!BH21</f>
        <v>0.17499999999999999</v>
      </c>
      <c r="AW31" s="79">
        <f ca="1">'SaaS - Budget'!BI21</f>
        <v>0.17499999999999999</v>
      </c>
      <c r="AX31" s="79">
        <f ca="1">'SaaS - Budget'!BJ21</f>
        <v>0.17499999999999999</v>
      </c>
      <c r="AY31" s="79">
        <f ca="1">'SaaS - Budget'!BK21</f>
        <v>0.17499999999999999</v>
      </c>
      <c r="AZ31" s="79">
        <f ca="1">'SaaS - Budget'!BL21</f>
        <v>0.17499999999999999</v>
      </c>
      <c r="BA31" s="79">
        <f ca="1">'SaaS - Budget'!BM21</f>
        <v>0.17499999999999999</v>
      </c>
      <c r="BB31" s="79">
        <f ca="1">'SaaS - Budget'!BN21</f>
        <v>0.17499999999999999</v>
      </c>
      <c r="BC31" s="79">
        <f ca="1">'SaaS - Budget'!BO21</f>
        <v>0.17499999999999999</v>
      </c>
      <c r="BD31" s="79">
        <f ca="1">'SaaS - Budget'!BP21</f>
        <v>0.17499999999999999</v>
      </c>
      <c r="BE31" s="79">
        <f ca="1">'SaaS - Budget'!BQ21</f>
        <v>0.17499999999999999</v>
      </c>
      <c r="BF31" s="79">
        <f ca="1">'SaaS - Budget'!BR21</f>
        <v>0.17499999999999999</v>
      </c>
      <c r="BG31" s="79">
        <f ca="1">'SaaS - Budget'!BS21</f>
        <v>0.17499999999999999</v>
      </c>
      <c r="BH31" s="79">
        <f ca="1">'SaaS - Budget'!BT21</f>
        <v>0.17499999999999999</v>
      </c>
      <c r="BI31" s="79">
        <f ca="1">'SaaS - Budget'!BU21</f>
        <v>0.17499999999999999</v>
      </c>
      <c r="BJ31" s="79">
        <f ca="1">'SaaS - Budget'!BV21</f>
        <v>0.17499999999999999</v>
      </c>
      <c r="BK31" s="79">
        <f ca="1">'SaaS - Budget'!BW21</f>
        <v>0.17499999999999999</v>
      </c>
      <c r="BL31" s="79">
        <f ca="1">'SaaS - Budget'!BX21</f>
        <v>0.17499999999999999</v>
      </c>
      <c r="BM31" s="79">
        <f ca="1">'SaaS - Budget'!BY21</f>
        <v>0.17499999999999999</v>
      </c>
      <c r="BN31" s="79">
        <f ca="1">'SaaS - Budget'!BZ21</f>
        <v>0.17499999999999999</v>
      </c>
    </row>
    <row r="32" spans="1:66" ht="15.75" customHeight="1">
      <c r="A32" s="15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</row>
    <row r="33" spans="1:66" ht="15.75" customHeight="1">
      <c r="A33" s="15" t="s">
        <v>90</v>
      </c>
      <c r="B33" s="100" t="s">
        <v>115</v>
      </c>
      <c r="C33" s="100"/>
      <c r="D33" s="100"/>
      <c r="E33" s="100"/>
      <c r="F33" s="100"/>
      <c r="G33" s="119">
        <f ca="1">'SaaS - Budget'!S26</f>
        <v>0</v>
      </c>
      <c r="H33" s="119">
        <f ca="1">'SaaS - Budget'!T26</f>
        <v>0</v>
      </c>
      <c r="I33" s="119">
        <f ca="1">'SaaS - Budget'!U26</f>
        <v>0</v>
      </c>
      <c r="J33" s="119">
        <f ca="1">'SaaS - Budget'!V26</f>
        <v>0</v>
      </c>
      <c r="K33" s="119">
        <f ca="1">'SaaS - Budget'!W26</f>
        <v>0</v>
      </c>
      <c r="L33" s="119">
        <f ca="1">'SaaS - Budget'!X26</f>
        <v>0</v>
      </c>
      <c r="M33" s="119">
        <f ca="1">'SaaS - Budget'!Y26</f>
        <v>0</v>
      </c>
      <c r="N33" s="119">
        <f ca="1">'SaaS - Budget'!Z26</f>
        <v>7.0000000000000009</v>
      </c>
      <c r="O33" s="119">
        <f ca="1">'SaaS - Budget'!AA26</f>
        <v>14.000000000000002</v>
      </c>
      <c r="P33" s="119">
        <f ca="1">'SaaS - Budget'!AB26</f>
        <v>21</v>
      </c>
      <c r="Q33" s="119">
        <f ca="1">'SaaS - Budget'!AC26</f>
        <v>21</v>
      </c>
      <c r="R33" s="119">
        <f ca="1">'SaaS - Budget'!AD26</f>
        <v>21</v>
      </c>
      <c r="S33" s="119">
        <f ca="1">'SaaS - Budget'!AE26</f>
        <v>21</v>
      </c>
      <c r="T33" s="119">
        <f ca="1">'SaaS - Budget'!AF26</f>
        <v>28.000000000000004</v>
      </c>
      <c r="U33" s="119">
        <f ca="1">'SaaS - Budget'!AG26</f>
        <v>35</v>
      </c>
      <c r="V33" s="119">
        <f ca="1">'SaaS - Budget'!AH26</f>
        <v>42</v>
      </c>
      <c r="W33" s="119">
        <f ca="1">'SaaS - Budget'!AI26</f>
        <v>42</v>
      </c>
      <c r="X33" s="119">
        <f ca="1">'SaaS - Budget'!AJ26</f>
        <v>42</v>
      </c>
      <c r="Y33" s="119">
        <f ca="1">'SaaS - Budget'!AK26</f>
        <v>48.999999999999993</v>
      </c>
      <c r="Z33" s="119">
        <f ca="1">'SaaS - Budget'!AL26</f>
        <v>56.000000000000007</v>
      </c>
      <c r="AA33" s="119">
        <f ca="1">'SaaS - Budget'!AM26</f>
        <v>62.999999999999993</v>
      </c>
      <c r="AB33" s="119">
        <f ca="1">'SaaS - Budget'!AN26</f>
        <v>77</v>
      </c>
      <c r="AC33" s="119">
        <f ca="1">'SaaS - Budget'!AO26</f>
        <v>91</v>
      </c>
      <c r="AD33" s="119">
        <f ca="1">'SaaS - Budget'!AP26</f>
        <v>105</v>
      </c>
      <c r="AE33" s="119">
        <f ca="1">'SaaS - Budget'!AQ26</f>
        <v>105</v>
      </c>
      <c r="AF33" s="119">
        <f ca="1">'SaaS - Budget'!AR26</f>
        <v>133</v>
      </c>
      <c r="AG33" s="119">
        <f ca="1">'SaaS - Budget'!AS26</f>
        <v>160.99999999999997</v>
      </c>
      <c r="AH33" s="119">
        <f ca="1">'SaaS - Budget'!AT26</f>
        <v>189</v>
      </c>
      <c r="AI33" s="119">
        <f ca="1">'SaaS - Budget'!AU26</f>
        <v>189</v>
      </c>
      <c r="AJ33" s="119">
        <f ca="1">'SaaS - Budget'!AV26</f>
        <v>189</v>
      </c>
      <c r="AK33" s="119">
        <f ca="1">'SaaS - Budget'!AW26</f>
        <v>217</v>
      </c>
      <c r="AL33" s="119">
        <f ca="1">'SaaS - Budget'!AX26</f>
        <v>244.99999999999994</v>
      </c>
      <c r="AM33" s="119">
        <f ca="1">'SaaS - Budget'!AY26</f>
        <v>273</v>
      </c>
      <c r="AN33" s="119">
        <f ca="1">'SaaS - Budget'!AZ26</f>
        <v>273</v>
      </c>
      <c r="AO33" s="119">
        <f ca="1">'SaaS - Budget'!BA26</f>
        <v>273</v>
      </c>
      <c r="AP33" s="119">
        <f ca="1">'SaaS - Budget'!BB26</f>
        <v>273</v>
      </c>
      <c r="AQ33" s="119">
        <f ca="1">'SaaS - Budget'!BC26</f>
        <v>273</v>
      </c>
      <c r="AR33" s="119">
        <f ca="1">'SaaS - Budget'!BD26</f>
        <v>273</v>
      </c>
      <c r="AS33" s="119">
        <f ca="1">'SaaS - Budget'!BE26</f>
        <v>273</v>
      </c>
      <c r="AT33" s="119">
        <f ca="1">'SaaS - Budget'!BF26</f>
        <v>273</v>
      </c>
      <c r="AU33" s="119">
        <f ca="1">'SaaS - Budget'!BG26</f>
        <v>273</v>
      </c>
      <c r="AV33" s="119">
        <f ca="1">'SaaS - Budget'!BH26</f>
        <v>273</v>
      </c>
      <c r="AW33" s="119">
        <f ca="1">'SaaS - Budget'!BI26</f>
        <v>273</v>
      </c>
      <c r="AX33" s="119">
        <f ca="1">'SaaS - Budget'!BJ26</f>
        <v>273</v>
      </c>
      <c r="AY33" s="119">
        <f ca="1">'SaaS - Budget'!BK26</f>
        <v>273</v>
      </c>
      <c r="AZ33" s="119">
        <f ca="1">'SaaS - Budget'!BL26</f>
        <v>273</v>
      </c>
      <c r="BA33" s="119">
        <f ca="1">'SaaS - Budget'!BM26</f>
        <v>273</v>
      </c>
      <c r="BB33" s="119">
        <f ca="1">'SaaS - Budget'!BN26</f>
        <v>273</v>
      </c>
      <c r="BC33" s="119">
        <f ca="1">'SaaS - Budget'!BO26</f>
        <v>273</v>
      </c>
      <c r="BD33" s="119">
        <f ca="1">'SaaS - Budget'!BP26</f>
        <v>273</v>
      </c>
      <c r="BE33" s="119">
        <f ca="1">'SaaS - Budget'!BQ26</f>
        <v>273</v>
      </c>
      <c r="BF33" s="119">
        <f ca="1">'SaaS - Budget'!BR26</f>
        <v>273</v>
      </c>
      <c r="BG33" s="119">
        <f ca="1">'SaaS - Budget'!BS26</f>
        <v>273</v>
      </c>
      <c r="BH33" s="119">
        <f ca="1">'SaaS - Budget'!BT26</f>
        <v>273</v>
      </c>
      <c r="BI33" s="119">
        <f ca="1">'SaaS - Budget'!BU26</f>
        <v>273</v>
      </c>
      <c r="BJ33" s="119">
        <f ca="1">'SaaS - Budget'!BV26</f>
        <v>273</v>
      </c>
      <c r="BK33" s="119">
        <f ca="1">'SaaS - Budget'!BW26</f>
        <v>273</v>
      </c>
      <c r="BL33" s="119">
        <f ca="1">'SaaS - Budget'!BX26</f>
        <v>273</v>
      </c>
      <c r="BM33" s="119">
        <f ca="1">'SaaS - Budget'!BY26</f>
        <v>273</v>
      </c>
      <c r="BN33" s="119">
        <f ca="1">'SaaS - Budget'!BZ26</f>
        <v>273</v>
      </c>
    </row>
    <row r="34" spans="1:66" ht="15.75" customHeight="1">
      <c r="A34" s="15" t="s">
        <v>90</v>
      </c>
      <c r="C34" s="102" t="s">
        <v>26</v>
      </c>
      <c r="G34" s="89">
        <f ca="1">'SaaS - Budget'!S27</f>
        <v>0</v>
      </c>
      <c r="H34" s="89">
        <f ca="1">'SaaS - Budget'!T27</f>
        <v>0</v>
      </c>
      <c r="I34" s="89">
        <f ca="1">'SaaS - Budget'!U27</f>
        <v>0</v>
      </c>
      <c r="J34" s="89">
        <f ca="1">'SaaS - Budget'!V27</f>
        <v>0</v>
      </c>
      <c r="K34" s="89">
        <f ca="1">'SaaS - Budget'!W27</f>
        <v>0</v>
      </c>
      <c r="L34" s="89">
        <f ca="1">'SaaS - Budget'!X27</f>
        <v>0</v>
      </c>
      <c r="M34" s="89">
        <f ca="1">'SaaS - Budget'!Y27</f>
        <v>0</v>
      </c>
      <c r="N34" s="89">
        <f ca="1">'SaaS - Budget'!Z27</f>
        <v>4.2</v>
      </c>
      <c r="O34" s="89">
        <f ca="1">'SaaS - Budget'!AA27</f>
        <v>8.4</v>
      </c>
      <c r="P34" s="89">
        <f ca="1">'SaaS - Budget'!AB27</f>
        <v>12.6</v>
      </c>
      <c r="Q34" s="89">
        <f ca="1">'SaaS - Budget'!AC27</f>
        <v>12.6</v>
      </c>
      <c r="R34" s="89">
        <f ca="1">'SaaS - Budget'!AD27</f>
        <v>12.6</v>
      </c>
      <c r="S34" s="89">
        <f ca="1">'SaaS - Budget'!AE27</f>
        <v>12.6</v>
      </c>
      <c r="T34" s="89">
        <f ca="1">'SaaS - Budget'!AF27</f>
        <v>16.8</v>
      </c>
      <c r="U34" s="89">
        <f ca="1">'SaaS - Budget'!AG27</f>
        <v>21</v>
      </c>
      <c r="V34" s="89">
        <f ca="1">'SaaS - Budget'!AH27</f>
        <v>25.2</v>
      </c>
      <c r="W34" s="89">
        <f ca="1">'SaaS - Budget'!AI27</f>
        <v>25.2</v>
      </c>
      <c r="X34" s="89">
        <f ca="1">'SaaS - Budget'!AJ27</f>
        <v>25.2</v>
      </c>
      <c r="Y34" s="89">
        <f ca="1">'SaaS - Budget'!AK27</f>
        <v>29.4</v>
      </c>
      <c r="Z34" s="89">
        <f ca="1">'SaaS - Budget'!AL27</f>
        <v>33.6</v>
      </c>
      <c r="AA34" s="89">
        <f ca="1">'SaaS - Budget'!AM27</f>
        <v>37.799999999999997</v>
      </c>
      <c r="AB34" s="89">
        <f ca="1">'SaaS - Budget'!AN27</f>
        <v>46.199999999999996</v>
      </c>
      <c r="AC34" s="89">
        <f ca="1">'SaaS - Budget'!AO27</f>
        <v>54.6</v>
      </c>
      <c r="AD34" s="89">
        <f ca="1">'SaaS - Budget'!AP27</f>
        <v>63</v>
      </c>
      <c r="AE34" s="89">
        <f ca="1">'SaaS - Budget'!AQ27</f>
        <v>63</v>
      </c>
      <c r="AF34" s="89">
        <f ca="1">'SaaS - Budget'!AR27</f>
        <v>79.8</v>
      </c>
      <c r="AG34" s="89">
        <f ca="1">'SaaS - Budget'!AS27</f>
        <v>96.6</v>
      </c>
      <c r="AH34" s="89">
        <f ca="1">'SaaS - Budget'!AT27</f>
        <v>113.39999999999999</v>
      </c>
      <c r="AI34" s="89">
        <f ca="1">'SaaS - Budget'!AU27</f>
        <v>113.39999999999999</v>
      </c>
      <c r="AJ34" s="89">
        <f ca="1">'SaaS - Budget'!AV27</f>
        <v>113.39999999999999</v>
      </c>
      <c r="AK34" s="89">
        <f ca="1">'SaaS - Budget'!AW27</f>
        <v>130.19999999999999</v>
      </c>
      <c r="AL34" s="89">
        <f ca="1">'SaaS - Budget'!AX27</f>
        <v>146.99999999999997</v>
      </c>
      <c r="AM34" s="89">
        <f ca="1">'SaaS - Budget'!AY27</f>
        <v>163.79999999999998</v>
      </c>
      <c r="AN34" s="89">
        <f ca="1">'SaaS - Budget'!AZ27</f>
        <v>163.79999999999998</v>
      </c>
      <c r="AO34" s="89">
        <f ca="1">'SaaS - Budget'!BA27</f>
        <v>163.79999999999998</v>
      </c>
      <c r="AP34" s="89">
        <f ca="1">'SaaS - Budget'!BB27</f>
        <v>163.79999999999998</v>
      </c>
      <c r="AQ34" s="89">
        <f ca="1">'SaaS - Budget'!BC27</f>
        <v>163.79999999999998</v>
      </c>
      <c r="AR34" s="89">
        <f ca="1">'SaaS - Budget'!BD27</f>
        <v>163.79999999999998</v>
      </c>
      <c r="AS34" s="89">
        <f ca="1">'SaaS - Budget'!BE27</f>
        <v>163.79999999999998</v>
      </c>
      <c r="AT34" s="89">
        <f ca="1">'SaaS - Budget'!BF27</f>
        <v>163.79999999999998</v>
      </c>
      <c r="AU34" s="89">
        <f ca="1">'SaaS - Budget'!BG27</f>
        <v>163.79999999999998</v>
      </c>
      <c r="AV34" s="89">
        <f ca="1">'SaaS - Budget'!BH27</f>
        <v>163.79999999999998</v>
      </c>
      <c r="AW34" s="89">
        <f ca="1">'SaaS - Budget'!BI27</f>
        <v>163.79999999999998</v>
      </c>
      <c r="AX34" s="89">
        <f ca="1">'SaaS - Budget'!BJ27</f>
        <v>163.79999999999998</v>
      </c>
      <c r="AY34" s="89">
        <f ca="1">'SaaS - Budget'!BK27</f>
        <v>163.79999999999998</v>
      </c>
      <c r="AZ34" s="89">
        <f ca="1">'SaaS - Budget'!BL27</f>
        <v>163.79999999999998</v>
      </c>
      <c r="BA34" s="89">
        <f ca="1">'SaaS - Budget'!BM27</f>
        <v>163.79999999999998</v>
      </c>
      <c r="BB34" s="89">
        <f ca="1">'SaaS - Budget'!BN27</f>
        <v>163.79999999999998</v>
      </c>
      <c r="BC34" s="89">
        <f ca="1">'SaaS - Budget'!BO27</f>
        <v>163.79999999999998</v>
      </c>
      <c r="BD34" s="89">
        <f ca="1">'SaaS - Budget'!BP27</f>
        <v>163.79999999999998</v>
      </c>
      <c r="BE34" s="89">
        <f ca="1">'SaaS - Budget'!BQ27</f>
        <v>163.79999999999998</v>
      </c>
      <c r="BF34" s="89">
        <f ca="1">'SaaS - Budget'!BR27</f>
        <v>163.79999999999998</v>
      </c>
      <c r="BG34" s="89">
        <f ca="1">'SaaS - Budget'!BS27</f>
        <v>163.79999999999998</v>
      </c>
      <c r="BH34" s="89">
        <f ca="1">'SaaS - Budget'!BT27</f>
        <v>163.79999999999998</v>
      </c>
      <c r="BI34" s="89">
        <f ca="1">'SaaS - Budget'!BU27</f>
        <v>163.79999999999998</v>
      </c>
      <c r="BJ34" s="89">
        <f ca="1">'SaaS - Budget'!BV27</f>
        <v>163.79999999999998</v>
      </c>
      <c r="BK34" s="89">
        <f ca="1">'SaaS - Budget'!BW27</f>
        <v>163.79999999999998</v>
      </c>
      <c r="BL34" s="89">
        <f ca="1">'SaaS - Budget'!BX27</f>
        <v>163.79999999999998</v>
      </c>
      <c r="BM34" s="89">
        <f ca="1">'SaaS - Budget'!BY27</f>
        <v>163.79999999999998</v>
      </c>
      <c r="BN34" s="89">
        <f ca="1">'SaaS - Budget'!BZ27</f>
        <v>163.79999999999998</v>
      </c>
    </row>
    <row r="35" spans="1:66" ht="15.75" customHeight="1">
      <c r="A35" s="15" t="s">
        <v>90</v>
      </c>
      <c r="D35" s="102" t="s">
        <v>119</v>
      </c>
      <c r="G35" s="79">
        <f>'SaaS - Budget'!S28</f>
        <v>0.6</v>
      </c>
      <c r="H35" s="79">
        <f>'SaaS - Budget'!T28</f>
        <v>0.6</v>
      </c>
      <c r="I35" s="79">
        <f>'SaaS - Budget'!U28</f>
        <v>0.6</v>
      </c>
      <c r="J35" s="79">
        <f>'SaaS - Budget'!V28</f>
        <v>0.6</v>
      </c>
      <c r="K35" s="79">
        <f>'SaaS - Budget'!W28</f>
        <v>0.6</v>
      </c>
      <c r="L35" s="79">
        <f>'SaaS - Budget'!X28</f>
        <v>0.6</v>
      </c>
      <c r="M35" s="79">
        <f>'SaaS - Budget'!Y28</f>
        <v>0.6</v>
      </c>
      <c r="N35" s="79">
        <f>'SaaS - Budget'!Z28</f>
        <v>0.6</v>
      </c>
      <c r="O35" s="79">
        <f>'SaaS - Budget'!AA28</f>
        <v>0.6</v>
      </c>
      <c r="P35" s="79">
        <f>'SaaS - Budget'!AB28</f>
        <v>0.6</v>
      </c>
      <c r="Q35" s="79">
        <f>'SaaS - Budget'!AC28</f>
        <v>0.6</v>
      </c>
      <c r="R35" s="79">
        <f>'SaaS - Budget'!AD28</f>
        <v>0.6</v>
      </c>
      <c r="S35" s="79">
        <f>'SaaS - Budget'!AE28</f>
        <v>0.6</v>
      </c>
      <c r="T35" s="79">
        <f>'SaaS - Budget'!AF28</f>
        <v>0.6</v>
      </c>
      <c r="U35" s="79">
        <f>'SaaS - Budget'!AG28</f>
        <v>0.6</v>
      </c>
      <c r="V35" s="79">
        <f>'SaaS - Budget'!AH28</f>
        <v>0.6</v>
      </c>
      <c r="W35" s="79">
        <f>'SaaS - Budget'!AI28</f>
        <v>0.6</v>
      </c>
      <c r="X35" s="79">
        <f>'SaaS - Budget'!AJ28</f>
        <v>0.6</v>
      </c>
      <c r="Y35" s="79">
        <f>'SaaS - Budget'!AK28</f>
        <v>0.6</v>
      </c>
      <c r="Z35" s="79">
        <f>'SaaS - Budget'!AL28</f>
        <v>0.6</v>
      </c>
      <c r="AA35" s="79">
        <f>'SaaS - Budget'!AM28</f>
        <v>0.6</v>
      </c>
      <c r="AB35" s="79">
        <f>'SaaS - Budget'!AN28</f>
        <v>0.6</v>
      </c>
      <c r="AC35" s="79">
        <f>'SaaS - Budget'!AO28</f>
        <v>0.6</v>
      </c>
      <c r="AD35" s="79">
        <f>'SaaS - Budget'!AP28</f>
        <v>0.6</v>
      </c>
      <c r="AE35" s="79">
        <f>'SaaS - Budget'!AQ28</f>
        <v>0.6</v>
      </c>
      <c r="AF35" s="79">
        <f>'SaaS - Budget'!AR28</f>
        <v>0.6</v>
      </c>
      <c r="AG35" s="79">
        <f>'SaaS - Budget'!AS28</f>
        <v>0.6</v>
      </c>
      <c r="AH35" s="79">
        <f>'SaaS - Budget'!AT28</f>
        <v>0.6</v>
      </c>
      <c r="AI35" s="79">
        <f>'SaaS - Budget'!AU28</f>
        <v>0.6</v>
      </c>
      <c r="AJ35" s="79">
        <f>'SaaS - Budget'!AV28</f>
        <v>0.6</v>
      </c>
      <c r="AK35" s="79">
        <f>'SaaS - Budget'!AW28</f>
        <v>0.6</v>
      </c>
      <c r="AL35" s="79">
        <f>'SaaS - Budget'!AX28</f>
        <v>0.6</v>
      </c>
      <c r="AM35" s="79">
        <f>'SaaS - Budget'!AY28</f>
        <v>0.6</v>
      </c>
      <c r="AN35" s="79">
        <f>'SaaS - Budget'!AZ28</f>
        <v>0.6</v>
      </c>
      <c r="AO35" s="79">
        <f>'SaaS - Budget'!BA28</f>
        <v>0.6</v>
      </c>
      <c r="AP35" s="79">
        <f>'SaaS - Budget'!BB28</f>
        <v>0.6</v>
      </c>
      <c r="AQ35" s="79">
        <f>'SaaS - Budget'!BC28</f>
        <v>0.6</v>
      </c>
      <c r="AR35" s="79">
        <f>'SaaS - Budget'!BD28</f>
        <v>0.6</v>
      </c>
      <c r="AS35" s="79">
        <f>'SaaS - Budget'!BE28</f>
        <v>0.6</v>
      </c>
      <c r="AT35" s="79">
        <f>'SaaS - Budget'!BF28</f>
        <v>0.6</v>
      </c>
      <c r="AU35" s="79">
        <f>'SaaS - Budget'!BG28</f>
        <v>0.6</v>
      </c>
      <c r="AV35" s="79">
        <f>'SaaS - Budget'!BH28</f>
        <v>0.6</v>
      </c>
      <c r="AW35" s="79">
        <f>'SaaS - Budget'!BI28</f>
        <v>0.6</v>
      </c>
      <c r="AX35" s="79">
        <f>'SaaS - Budget'!BJ28</f>
        <v>0.6</v>
      </c>
      <c r="AY35" s="79">
        <f>'SaaS - Budget'!BK28</f>
        <v>0.6</v>
      </c>
      <c r="AZ35" s="79">
        <f>'SaaS - Budget'!BL28</f>
        <v>0.6</v>
      </c>
      <c r="BA35" s="79">
        <f>'SaaS - Budget'!BM28</f>
        <v>0.6</v>
      </c>
      <c r="BB35" s="79">
        <f>'SaaS - Budget'!BN28</f>
        <v>0.6</v>
      </c>
      <c r="BC35" s="79">
        <f>'SaaS - Budget'!BO28</f>
        <v>0.6</v>
      </c>
      <c r="BD35" s="79">
        <f>'SaaS - Budget'!BP28</f>
        <v>0.6</v>
      </c>
      <c r="BE35" s="79">
        <f>'SaaS - Budget'!BQ28</f>
        <v>0.6</v>
      </c>
      <c r="BF35" s="79">
        <f>'SaaS - Budget'!BR28</f>
        <v>0.6</v>
      </c>
      <c r="BG35" s="79">
        <f>'SaaS - Budget'!BS28</f>
        <v>0.6</v>
      </c>
      <c r="BH35" s="79">
        <f>'SaaS - Budget'!BT28</f>
        <v>0.6</v>
      </c>
      <c r="BI35" s="79">
        <f>'SaaS - Budget'!BU28</f>
        <v>0.6</v>
      </c>
      <c r="BJ35" s="79">
        <f>'SaaS - Budget'!BV28</f>
        <v>0.6</v>
      </c>
      <c r="BK35" s="79">
        <f>'SaaS - Budget'!BW28</f>
        <v>0.6</v>
      </c>
      <c r="BL35" s="79">
        <f>'SaaS - Budget'!BX28</f>
        <v>0.6</v>
      </c>
      <c r="BM35" s="79">
        <f>'SaaS - Budget'!BY28</f>
        <v>0.6</v>
      </c>
      <c r="BN35" s="79">
        <f>'SaaS - Budget'!BZ28</f>
        <v>0.6</v>
      </c>
    </row>
    <row r="36" spans="1:66" ht="15.75" customHeight="1">
      <c r="A36" s="15" t="s">
        <v>90</v>
      </c>
      <c r="C36" s="63" t="s">
        <v>39</v>
      </c>
      <c r="G36" s="89">
        <f ca="1">'SaaS - Budget'!S29</f>
        <v>0</v>
      </c>
      <c r="H36" s="89">
        <f ca="1">'SaaS - Budget'!T29</f>
        <v>0</v>
      </c>
      <c r="I36" s="89">
        <f ca="1">'SaaS - Budget'!U29</f>
        <v>0</v>
      </c>
      <c r="J36" s="89">
        <f ca="1">'SaaS - Budget'!V29</f>
        <v>0</v>
      </c>
      <c r="K36" s="89">
        <f ca="1">'SaaS - Budget'!W29</f>
        <v>0</v>
      </c>
      <c r="L36" s="89">
        <f ca="1">'SaaS - Budget'!X29</f>
        <v>0</v>
      </c>
      <c r="M36" s="89">
        <f ca="1">'SaaS - Budget'!Y29</f>
        <v>0</v>
      </c>
      <c r="N36" s="89">
        <f ca="1">'SaaS - Budget'!Z29</f>
        <v>2.1</v>
      </c>
      <c r="O36" s="89">
        <f ca="1">'SaaS - Budget'!AA29</f>
        <v>4.2</v>
      </c>
      <c r="P36" s="89">
        <f ca="1">'SaaS - Budget'!AB29</f>
        <v>6.3</v>
      </c>
      <c r="Q36" s="89">
        <f ca="1">'SaaS - Budget'!AC29</f>
        <v>6.3</v>
      </c>
      <c r="R36" s="89">
        <f ca="1">'SaaS - Budget'!AD29</f>
        <v>6.3</v>
      </c>
      <c r="S36" s="89">
        <f ca="1">'SaaS - Budget'!AE29</f>
        <v>6.3</v>
      </c>
      <c r="T36" s="89">
        <f ca="1">'SaaS - Budget'!AF29</f>
        <v>8.4</v>
      </c>
      <c r="U36" s="89">
        <f ca="1">'SaaS - Budget'!AG29</f>
        <v>10.5</v>
      </c>
      <c r="V36" s="89">
        <f ca="1">'SaaS - Budget'!AH29</f>
        <v>12.6</v>
      </c>
      <c r="W36" s="89">
        <f ca="1">'SaaS - Budget'!AI29</f>
        <v>12.6</v>
      </c>
      <c r="X36" s="89">
        <f ca="1">'SaaS - Budget'!AJ29</f>
        <v>12.6</v>
      </c>
      <c r="Y36" s="89">
        <f ca="1">'SaaS - Budget'!AK29</f>
        <v>14.7</v>
      </c>
      <c r="Z36" s="89">
        <f ca="1">'SaaS - Budget'!AL29</f>
        <v>16.8</v>
      </c>
      <c r="AA36" s="89">
        <f ca="1">'SaaS - Budget'!AM29</f>
        <v>18.899999999999999</v>
      </c>
      <c r="AB36" s="89">
        <f ca="1">'SaaS - Budget'!AN29</f>
        <v>23.099999999999998</v>
      </c>
      <c r="AC36" s="89">
        <f ca="1">'SaaS - Budget'!AO29</f>
        <v>27.3</v>
      </c>
      <c r="AD36" s="89">
        <f ca="1">'SaaS - Budget'!AP29</f>
        <v>31.5</v>
      </c>
      <c r="AE36" s="89">
        <f ca="1">'SaaS - Budget'!AQ29</f>
        <v>31.5</v>
      </c>
      <c r="AF36" s="89">
        <f ca="1">'SaaS - Budget'!AR29</f>
        <v>39.9</v>
      </c>
      <c r="AG36" s="89">
        <f ca="1">'SaaS - Budget'!AS29</f>
        <v>48.3</v>
      </c>
      <c r="AH36" s="89">
        <f ca="1">'SaaS - Budget'!AT29</f>
        <v>56.699999999999996</v>
      </c>
      <c r="AI36" s="89">
        <f ca="1">'SaaS - Budget'!AU29</f>
        <v>56.699999999999996</v>
      </c>
      <c r="AJ36" s="89">
        <f ca="1">'SaaS - Budget'!AV29</f>
        <v>56.699999999999996</v>
      </c>
      <c r="AK36" s="89">
        <f ca="1">'SaaS - Budget'!AW29</f>
        <v>65.099999999999994</v>
      </c>
      <c r="AL36" s="89">
        <f ca="1">'SaaS - Budget'!AX29</f>
        <v>73.499999999999986</v>
      </c>
      <c r="AM36" s="89">
        <f ca="1">'SaaS - Budget'!AY29</f>
        <v>81.899999999999991</v>
      </c>
      <c r="AN36" s="89">
        <f ca="1">'SaaS - Budget'!AZ29</f>
        <v>81.899999999999991</v>
      </c>
      <c r="AO36" s="89">
        <f ca="1">'SaaS - Budget'!BA29</f>
        <v>81.899999999999991</v>
      </c>
      <c r="AP36" s="89">
        <f ca="1">'SaaS - Budget'!BB29</f>
        <v>81.899999999999991</v>
      </c>
      <c r="AQ36" s="89">
        <f ca="1">'SaaS - Budget'!BC29</f>
        <v>81.899999999999991</v>
      </c>
      <c r="AR36" s="89">
        <f ca="1">'SaaS - Budget'!BD29</f>
        <v>81.899999999999991</v>
      </c>
      <c r="AS36" s="89">
        <f ca="1">'SaaS - Budget'!BE29</f>
        <v>81.899999999999991</v>
      </c>
      <c r="AT36" s="89">
        <f ca="1">'SaaS - Budget'!BF29</f>
        <v>81.899999999999991</v>
      </c>
      <c r="AU36" s="89">
        <f ca="1">'SaaS - Budget'!BG29</f>
        <v>81.899999999999991</v>
      </c>
      <c r="AV36" s="89">
        <f ca="1">'SaaS - Budget'!BH29</f>
        <v>81.899999999999991</v>
      </c>
      <c r="AW36" s="89">
        <f ca="1">'SaaS - Budget'!BI29</f>
        <v>81.899999999999991</v>
      </c>
      <c r="AX36" s="89">
        <f ca="1">'SaaS - Budget'!BJ29</f>
        <v>81.899999999999991</v>
      </c>
      <c r="AY36" s="89">
        <f ca="1">'SaaS - Budget'!BK29</f>
        <v>81.899999999999991</v>
      </c>
      <c r="AZ36" s="89">
        <f ca="1">'SaaS - Budget'!BL29</f>
        <v>81.899999999999991</v>
      </c>
      <c r="BA36" s="89">
        <f ca="1">'SaaS - Budget'!BM29</f>
        <v>81.899999999999991</v>
      </c>
      <c r="BB36" s="89">
        <f ca="1">'SaaS - Budget'!BN29</f>
        <v>81.899999999999991</v>
      </c>
      <c r="BC36" s="89">
        <f ca="1">'SaaS - Budget'!BO29</f>
        <v>81.899999999999991</v>
      </c>
      <c r="BD36" s="89">
        <f ca="1">'SaaS - Budget'!BP29</f>
        <v>81.899999999999991</v>
      </c>
      <c r="BE36" s="89">
        <f ca="1">'SaaS - Budget'!BQ29</f>
        <v>81.899999999999991</v>
      </c>
      <c r="BF36" s="89">
        <f ca="1">'SaaS - Budget'!BR29</f>
        <v>81.899999999999991</v>
      </c>
      <c r="BG36" s="89">
        <f ca="1">'SaaS - Budget'!BS29</f>
        <v>81.899999999999991</v>
      </c>
      <c r="BH36" s="89">
        <f ca="1">'SaaS - Budget'!BT29</f>
        <v>81.899999999999991</v>
      </c>
      <c r="BI36" s="89">
        <f ca="1">'SaaS - Budget'!BU29</f>
        <v>81.899999999999991</v>
      </c>
      <c r="BJ36" s="89">
        <f ca="1">'SaaS - Budget'!BV29</f>
        <v>81.899999999999991</v>
      </c>
      <c r="BK36" s="89">
        <f ca="1">'SaaS - Budget'!BW29</f>
        <v>81.899999999999991</v>
      </c>
      <c r="BL36" s="89">
        <f ca="1">'SaaS - Budget'!BX29</f>
        <v>81.899999999999991</v>
      </c>
      <c r="BM36" s="89">
        <f ca="1">'SaaS - Budget'!BY29</f>
        <v>81.899999999999991</v>
      </c>
      <c r="BN36" s="89">
        <f ca="1">'SaaS - Budget'!BZ29</f>
        <v>81.899999999999991</v>
      </c>
    </row>
    <row r="37" spans="1:66" ht="15.75" customHeight="1">
      <c r="A37" s="15" t="s">
        <v>90</v>
      </c>
      <c r="D37" s="102" t="s">
        <v>119</v>
      </c>
      <c r="G37" s="79">
        <f>'SaaS - Budget'!S30</f>
        <v>0.3</v>
      </c>
      <c r="H37" s="79">
        <f>'SaaS - Budget'!T30</f>
        <v>0.3</v>
      </c>
      <c r="I37" s="79">
        <f>'SaaS - Budget'!U30</f>
        <v>0.3</v>
      </c>
      <c r="J37" s="79">
        <f>'SaaS - Budget'!V30</f>
        <v>0.3</v>
      </c>
      <c r="K37" s="79">
        <f>'SaaS - Budget'!W30</f>
        <v>0.3</v>
      </c>
      <c r="L37" s="79">
        <f>'SaaS - Budget'!X30</f>
        <v>0.3</v>
      </c>
      <c r="M37" s="79">
        <f>'SaaS - Budget'!Y30</f>
        <v>0.3</v>
      </c>
      <c r="N37" s="79">
        <f>'SaaS - Budget'!Z30</f>
        <v>0.3</v>
      </c>
      <c r="O37" s="79">
        <f>'SaaS - Budget'!AA30</f>
        <v>0.3</v>
      </c>
      <c r="P37" s="79">
        <f>'SaaS - Budget'!AB30</f>
        <v>0.3</v>
      </c>
      <c r="Q37" s="79">
        <f>'SaaS - Budget'!AC30</f>
        <v>0.3</v>
      </c>
      <c r="R37" s="79">
        <f>'SaaS - Budget'!AD30</f>
        <v>0.3</v>
      </c>
      <c r="S37" s="79">
        <f>'SaaS - Budget'!AE30</f>
        <v>0.3</v>
      </c>
      <c r="T37" s="79">
        <f>'SaaS - Budget'!AF30</f>
        <v>0.3</v>
      </c>
      <c r="U37" s="79">
        <f>'SaaS - Budget'!AG30</f>
        <v>0.3</v>
      </c>
      <c r="V37" s="79">
        <f>'SaaS - Budget'!AH30</f>
        <v>0.3</v>
      </c>
      <c r="W37" s="79">
        <f>'SaaS - Budget'!AI30</f>
        <v>0.3</v>
      </c>
      <c r="X37" s="79">
        <f>'SaaS - Budget'!AJ30</f>
        <v>0.3</v>
      </c>
      <c r="Y37" s="79">
        <f>'SaaS - Budget'!AK30</f>
        <v>0.3</v>
      </c>
      <c r="Z37" s="79">
        <f>'SaaS - Budget'!AL30</f>
        <v>0.3</v>
      </c>
      <c r="AA37" s="79">
        <f>'SaaS - Budget'!AM30</f>
        <v>0.3</v>
      </c>
      <c r="AB37" s="79">
        <f>'SaaS - Budget'!AN30</f>
        <v>0.3</v>
      </c>
      <c r="AC37" s="79">
        <f>'SaaS - Budget'!AO30</f>
        <v>0.3</v>
      </c>
      <c r="AD37" s="79">
        <f>'SaaS - Budget'!AP30</f>
        <v>0.3</v>
      </c>
      <c r="AE37" s="79">
        <f>'SaaS - Budget'!AQ30</f>
        <v>0.3</v>
      </c>
      <c r="AF37" s="79">
        <f>'SaaS - Budget'!AR30</f>
        <v>0.3</v>
      </c>
      <c r="AG37" s="79">
        <f>'SaaS - Budget'!AS30</f>
        <v>0.3</v>
      </c>
      <c r="AH37" s="79">
        <f>'SaaS - Budget'!AT30</f>
        <v>0.3</v>
      </c>
      <c r="AI37" s="79">
        <f>'SaaS - Budget'!AU30</f>
        <v>0.3</v>
      </c>
      <c r="AJ37" s="79">
        <f>'SaaS - Budget'!AV30</f>
        <v>0.3</v>
      </c>
      <c r="AK37" s="79">
        <f>'SaaS - Budget'!AW30</f>
        <v>0.3</v>
      </c>
      <c r="AL37" s="79">
        <f>'SaaS - Budget'!AX30</f>
        <v>0.3</v>
      </c>
      <c r="AM37" s="79">
        <f>'SaaS - Budget'!AY30</f>
        <v>0.3</v>
      </c>
      <c r="AN37" s="79">
        <f>'SaaS - Budget'!AZ30</f>
        <v>0.3</v>
      </c>
      <c r="AO37" s="79">
        <f>'SaaS - Budget'!BA30</f>
        <v>0.3</v>
      </c>
      <c r="AP37" s="79">
        <f>'SaaS - Budget'!BB30</f>
        <v>0.3</v>
      </c>
      <c r="AQ37" s="79">
        <f>'SaaS - Budget'!BC30</f>
        <v>0.3</v>
      </c>
      <c r="AR37" s="79">
        <f>'SaaS - Budget'!BD30</f>
        <v>0.3</v>
      </c>
      <c r="AS37" s="79">
        <f>'SaaS - Budget'!BE30</f>
        <v>0.3</v>
      </c>
      <c r="AT37" s="79">
        <f>'SaaS - Budget'!BF30</f>
        <v>0.3</v>
      </c>
      <c r="AU37" s="79">
        <f>'SaaS - Budget'!BG30</f>
        <v>0.3</v>
      </c>
      <c r="AV37" s="79">
        <f>'SaaS - Budget'!BH30</f>
        <v>0.3</v>
      </c>
      <c r="AW37" s="79">
        <f>'SaaS - Budget'!BI30</f>
        <v>0.3</v>
      </c>
      <c r="AX37" s="79">
        <f>'SaaS - Budget'!BJ30</f>
        <v>0.3</v>
      </c>
      <c r="AY37" s="79">
        <f>'SaaS - Budget'!BK30</f>
        <v>0.3</v>
      </c>
      <c r="AZ37" s="79">
        <f>'SaaS - Budget'!BL30</f>
        <v>0.3</v>
      </c>
      <c r="BA37" s="79">
        <f>'SaaS - Budget'!BM30</f>
        <v>0.3</v>
      </c>
      <c r="BB37" s="79">
        <f>'SaaS - Budget'!BN30</f>
        <v>0.3</v>
      </c>
      <c r="BC37" s="79">
        <f>'SaaS - Budget'!BO30</f>
        <v>0.3</v>
      </c>
      <c r="BD37" s="79">
        <f>'SaaS - Budget'!BP30</f>
        <v>0.3</v>
      </c>
      <c r="BE37" s="79">
        <f>'SaaS - Budget'!BQ30</f>
        <v>0.3</v>
      </c>
      <c r="BF37" s="79">
        <f>'SaaS - Budget'!BR30</f>
        <v>0.3</v>
      </c>
      <c r="BG37" s="79">
        <f>'SaaS - Budget'!BS30</f>
        <v>0.3</v>
      </c>
      <c r="BH37" s="79">
        <f>'SaaS - Budget'!BT30</f>
        <v>0.3</v>
      </c>
      <c r="BI37" s="79">
        <f>'SaaS - Budget'!BU30</f>
        <v>0.3</v>
      </c>
      <c r="BJ37" s="79">
        <f>'SaaS - Budget'!BV30</f>
        <v>0.3</v>
      </c>
      <c r="BK37" s="79">
        <f>'SaaS - Budget'!BW30</f>
        <v>0.3</v>
      </c>
      <c r="BL37" s="79">
        <f>'SaaS - Budget'!BX30</f>
        <v>0.3</v>
      </c>
      <c r="BM37" s="79">
        <f>'SaaS - Budget'!BY30</f>
        <v>0.3</v>
      </c>
      <c r="BN37" s="79">
        <f>'SaaS - Budget'!BZ30</f>
        <v>0.3</v>
      </c>
    </row>
    <row r="38" spans="1:66" ht="15.75" customHeight="1">
      <c r="A38" s="15" t="s">
        <v>90</v>
      </c>
      <c r="C38" s="102" t="s">
        <v>44</v>
      </c>
      <c r="G38" s="89">
        <f ca="1">'SaaS - Budget'!S31</f>
        <v>0</v>
      </c>
      <c r="H38" s="89">
        <f ca="1">'SaaS - Budget'!T31</f>
        <v>0</v>
      </c>
      <c r="I38" s="89">
        <f ca="1">'SaaS - Budget'!U31</f>
        <v>0</v>
      </c>
      <c r="J38" s="89">
        <f ca="1">'SaaS - Budget'!V31</f>
        <v>0</v>
      </c>
      <c r="K38" s="89">
        <f ca="1">'SaaS - Budget'!W31</f>
        <v>0</v>
      </c>
      <c r="L38" s="89">
        <f ca="1">'SaaS - Budget'!X31</f>
        <v>0</v>
      </c>
      <c r="M38" s="89">
        <f ca="1">'SaaS - Budget'!Y31</f>
        <v>0</v>
      </c>
      <c r="N38" s="89">
        <f ca="1">'SaaS - Budget'!Z31</f>
        <v>0.70000000000000007</v>
      </c>
      <c r="O38" s="89">
        <f ca="1">'SaaS - Budget'!AA31</f>
        <v>1.4000000000000001</v>
      </c>
      <c r="P38" s="89">
        <f ca="1">'SaaS - Budget'!AB31</f>
        <v>2.1</v>
      </c>
      <c r="Q38" s="89">
        <f ca="1">'SaaS - Budget'!AC31</f>
        <v>2.1</v>
      </c>
      <c r="R38" s="89">
        <f ca="1">'SaaS - Budget'!AD31</f>
        <v>2.1</v>
      </c>
      <c r="S38" s="89">
        <f ca="1">'SaaS - Budget'!AE31</f>
        <v>2.1</v>
      </c>
      <c r="T38" s="89">
        <f ca="1">'SaaS - Budget'!AF31</f>
        <v>2.8000000000000003</v>
      </c>
      <c r="U38" s="89">
        <f ca="1">'SaaS - Budget'!AG31</f>
        <v>3.5</v>
      </c>
      <c r="V38" s="89">
        <f ca="1">'SaaS - Budget'!AH31</f>
        <v>4.2</v>
      </c>
      <c r="W38" s="89">
        <f ca="1">'SaaS - Budget'!AI31</f>
        <v>4.2</v>
      </c>
      <c r="X38" s="89">
        <f ca="1">'SaaS - Budget'!AJ31</f>
        <v>4.2</v>
      </c>
      <c r="Y38" s="89">
        <f ca="1">'SaaS - Budget'!AK31</f>
        <v>4.9000000000000004</v>
      </c>
      <c r="Z38" s="89">
        <f ca="1">'SaaS - Budget'!AL31</f>
        <v>5.6000000000000005</v>
      </c>
      <c r="AA38" s="89">
        <f ca="1">'SaaS - Budget'!AM31</f>
        <v>6.3</v>
      </c>
      <c r="AB38" s="89">
        <f ca="1">'SaaS - Budget'!AN31</f>
        <v>7.7</v>
      </c>
      <c r="AC38" s="89">
        <f ca="1">'SaaS - Budget'!AO31</f>
        <v>9.1</v>
      </c>
      <c r="AD38" s="89">
        <f ca="1">'SaaS - Budget'!AP31</f>
        <v>10.5</v>
      </c>
      <c r="AE38" s="89">
        <f ca="1">'SaaS - Budget'!AQ31</f>
        <v>10.5</v>
      </c>
      <c r="AF38" s="89">
        <f ca="1">'SaaS - Budget'!AR31</f>
        <v>13.3</v>
      </c>
      <c r="AG38" s="89">
        <f ca="1">'SaaS - Budget'!AS31</f>
        <v>16.100000000000001</v>
      </c>
      <c r="AH38" s="89">
        <f ca="1">'SaaS - Budget'!AT31</f>
        <v>18.900000000000002</v>
      </c>
      <c r="AI38" s="89">
        <f ca="1">'SaaS - Budget'!AU31</f>
        <v>18.900000000000002</v>
      </c>
      <c r="AJ38" s="89">
        <f ca="1">'SaaS - Budget'!AV31</f>
        <v>18.900000000000002</v>
      </c>
      <c r="AK38" s="89">
        <f ca="1">'SaaS - Budget'!AW31</f>
        <v>21.700000000000003</v>
      </c>
      <c r="AL38" s="89">
        <f ca="1">'SaaS - Budget'!AX31</f>
        <v>24.5</v>
      </c>
      <c r="AM38" s="89">
        <f ca="1">'SaaS - Budget'!AY31</f>
        <v>27.3</v>
      </c>
      <c r="AN38" s="89">
        <f ca="1">'SaaS - Budget'!AZ31</f>
        <v>27.3</v>
      </c>
      <c r="AO38" s="89">
        <f ca="1">'SaaS - Budget'!BA31</f>
        <v>27.3</v>
      </c>
      <c r="AP38" s="89">
        <f ca="1">'SaaS - Budget'!BB31</f>
        <v>27.3</v>
      </c>
      <c r="AQ38" s="89">
        <f ca="1">'SaaS - Budget'!BC31</f>
        <v>27.3</v>
      </c>
      <c r="AR38" s="89">
        <f ca="1">'SaaS - Budget'!BD31</f>
        <v>27.3</v>
      </c>
      <c r="AS38" s="89">
        <f ca="1">'SaaS - Budget'!BE31</f>
        <v>27.3</v>
      </c>
      <c r="AT38" s="89">
        <f ca="1">'SaaS - Budget'!BF31</f>
        <v>27.3</v>
      </c>
      <c r="AU38" s="89">
        <f ca="1">'SaaS - Budget'!BG31</f>
        <v>27.3</v>
      </c>
      <c r="AV38" s="89">
        <f ca="1">'SaaS - Budget'!BH31</f>
        <v>27.3</v>
      </c>
      <c r="AW38" s="89">
        <f ca="1">'SaaS - Budget'!BI31</f>
        <v>27.3</v>
      </c>
      <c r="AX38" s="89">
        <f ca="1">'SaaS - Budget'!BJ31</f>
        <v>27.3</v>
      </c>
      <c r="AY38" s="89">
        <f ca="1">'SaaS - Budget'!BK31</f>
        <v>27.3</v>
      </c>
      <c r="AZ38" s="89">
        <f ca="1">'SaaS - Budget'!BL31</f>
        <v>27.3</v>
      </c>
      <c r="BA38" s="89">
        <f ca="1">'SaaS - Budget'!BM31</f>
        <v>27.3</v>
      </c>
      <c r="BB38" s="89">
        <f ca="1">'SaaS - Budget'!BN31</f>
        <v>27.3</v>
      </c>
      <c r="BC38" s="89">
        <f ca="1">'SaaS - Budget'!BO31</f>
        <v>27.3</v>
      </c>
      <c r="BD38" s="89">
        <f ca="1">'SaaS - Budget'!BP31</f>
        <v>27.3</v>
      </c>
      <c r="BE38" s="89">
        <f ca="1">'SaaS - Budget'!BQ31</f>
        <v>27.3</v>
      </c>
      <c r="BF38" s="89">
        <f ca="1">'SaaS - Budget'!BR31</f>
        <v>27.3</v>
      </c>
      <c r="BG38" s="89">
        <f ca="1">'SaaS - Budget'!BS31</f>
        <v>27.3</v>
      </c>
      <c r="BH38" s="89">
        <f ca="1">'SaaS - Budget'!BT31</f>
        <v>27.3</v>
      </c>
      <c r="BI38" s="89">
        <f ca="1">'SaaS - Budget'!BU31</f>
        <v>27.3</v>
      </c>
      <c r="BJ38" s="89">
        <f ca="1">'SaaS - Budget'!BV31</f>
        <v>27.3</v>
      </c>
      <c r="BK38" s="89">
        <f ca="1">'SaaS - Budget'!BW31</f>
        <v>27.3</v>
      </c>
      <c r="BL38" s="89">
        <f ca="1">'SaaS - Budget'!BX31</f>
        <v>27.3</v>
      </c>
      <c r="BM38" s="89">
        <f ca="1">'SaaS - Budget'!BY31</f>
        <v>27.3</v>
      </c>
      <c r="BN38" s="89">
        <f ca="1">'SaaS - Budget'!BZ31</f>
        <v>27.3</v>
      </c>
    </row>
    <row r="39" spans="1:66" ht="15.75" customHeight="1">
      <c r="A39" s="15" t="s">
        <v>90</v>
      </c>
      <c r="D39" s="102" t="s">
        <v>119</v>
      </c>
      <c r="G39" s="79">
        <f>'SaaS - Budget'!S32</f>
        <v>0.1</v>
      </c>
      <c r="H39" s="79">
        <f>'SaaS - Budget'!T32</f>
        <v>0.1</v>
      </c>
      <c r="I39" s="79">
        <f>'SaaS - Budget'!U32</f>
        <v>0.1</v>
      </c>
      <c r="J39" s="79">
        <f>'SaaS - Budget'!V32</f>
        <v>0.1</v>
      </c>
      <c r="K39" s="79">
        <f>'SaaS - Budget'!W32</f>
        <v>0.1</v>
      </c>
      <c r="L39" s="79">
        <f>'SaaS - Budget'!X32</f>
        <v>0.1</v>
      </c>
      <c r="M39" s="79">
        <f>'SaaS - Budget'!Y32</f>
        <v>0.1</v>
      </c>
      <c r="N39" s="79">
        <f>'SaaS - Budget'!Z32</f>
        <v>0.1</v>
      </c>
      <c r="O39" s="79">
        <f>'SaaS - Budget'!AA32</f>
        <v>0.1</v>
      </c>
      <c r="P39" s="79">
        <f>'SaaS - Budget'!AB32</f>
        <v>0.1</v>
      </c>
      <c r="Q39" s="79">
        <f>'SaaS - Budget'!AC32</f>
        <v>0.1</v>
      </c>
      <c r="R39" s="79">
        <f>'SaaS - Budget'!AD32</f>
        <v>0.1</v>
      </c>
      <c r="S39" s="79">
        <f>'SaaS - Budget'!AE32</f>
        <v>0.1</v>
      </c>
      <c r="T39" s="79">
        <f>'SaaS - Budget'!AF32</f>
        <v>0.1</v>
      </c>
      <c r="U39" s="79">
        <f>'SaaS - Budget'!AG32</f>
        <v>0.1</v>
      </c>
      <c r="V39" s="79">
        <f>'SaaS - Budget'!AH32</f>
        <v>0.1</v>
      </c>
      <c r="W39" s="79">
        <f>'SaaS - Budget'!AI32</f>
        <v>0.1</v>
      </c>
      <c r="X39" s="79">
        <f>'SaaS - Budget'!AJ32</f>
        <v>0.1</v>
      </c>
      <c r="Y39" s="79">
        <f>'SaaS - Budget'!AK32</f>
        <v>0.1</v>
      </c>
      <c r="Z39" s="79">
        <f>'SaaS - Budget'!AL32</f>
        <v>0.1</v>
      </c>
      <c r="AA39" s="79">
        <f>'SaaS - Budget'!AM32</f>
        <v>0.1</v>
      </c>
      <c r="AB39" s="79">
        <f>'SaaS - Budget'!AN32</f>
        <v>0.1</v>
      </c>
      <c r="AC39" s="79">
        <f>'SaaS - Budget'!AO32</f>
        <v>0.1</v>
      </c>
      <c r="AD39" s="79">
        <f>'SaaS - Budget'!AP32</f>
        <v>0.1</v>
      </c>
      <c r="AE39" s="79">
        <f>'SaaS - Budget'!AQ32</f>
        <v>0.1</v>
      </c>
      <c r="AF39" s="79">
        <f>'SaaS - Budget'!AR32</f>
        <v>0.1</v>
      </c>
      <c r="AG39" s="79">
        <f>'SaaS - Budget'!AS32</f>
        <v>0.1</v>
      </c>
      <c r="AH39" s="79">
        <f>'SaaS - Budget'!AT32</f>
        <v>0.1</v>
      </c>
      <c r="AI39" s="79">
        <f>'SaaS - Budget'!AU32</f>
        <v>0.1</v>
      </c>
      <c r="AJ39" s="79">
        <f>'SaaS - Budget'!AV32</f>
        <v>0.1</v>
      </c>
      <c r="AK39" s="79">
        <f>'SaaS - Budget'!AW32</f>
        <v>0.1</v>
      </c>
      <c r="AL39" s="79">
        <f>'SaaS - Budget'!AX32</f>
        <v>0.1</v>
      </c>
      <c r="AM39" s="79">
        <f>'SaaS - Budget'!AY32</f>
        <v>0.1</v>
      </c>
      <c r="AN39" s="79">
        <f>'SaaS - Budget'!AZ32</f>
        <v>0.1</v>
      </c>
      <c r="AO39" s="79">
        <f>'SaaS - Budget'!BA32</f>
        <v>0.1</v>
      </c>
      <c r="AP39" s="79">
        <f>'SaaS - Budget'!BB32</f>
        <v>0.1</v>
      </c>
      <c r="AQ39" s="79">
        <f>'SaaS - Budget'!BC32</f>
        <v>0.1</v>
      </c>
      <c r="AR39" s="79">
        <f>'SaaS - Budget'!BD32</f>
        <v>0.1</v>
      </c>
      <c r="AS39" s="79">
        <f>'SaaS - Budget'!BE32</f>
        <v>0.1</v>
      </c>
      <c r="AT39" s="79">
        <f>'SaaS - Budget'!BF32</f>
        <v>0.1</v>
      </c>
      <c r="AU39" s="79">
        <f>'SaaS - Budget'!BG32</f>
        <v>0.1</v>
      </c>
      <c r="AV39" s="79">
        <f>'SaaS - Budget'!BH32</f>
        <v>0.1</v>
      </c>
      <c r="AW39" s="79">
        <f>'SaaS - Budget'!BI32</f>
        <v>0.1</v>
      </c>
      <c r="AX39" s="79">
        <f>'SaaS - Budget'!BJ32</f>
        <v>0.1</v>
      </c>
      <c r="AY39" s="79">
        <f>'SaaS - Budget'!BK32</f>
        <v>0.1</v>
      </c>
      <c r="AZ39" s="79">
        <f>'SaaS - Budget'!BL32</f>
        <v>0.1</v>
      </c>
      <c r="BA39" s="79">
        <f>'SaaS - Budget'!BM32</f>
        <v>0.1</v>
      </c>
      <c r="BB39" s="79">
        <f>'SaaS - Budget'!BN32</f>
        <v>0.1</v>
      </c>
      <c r="BC39" s="79">
        <f>'SaaS - Budget'!BO32</f>
        <v>0.1</v>
      </c>
      <c r="BD39" s="79">
        <f>'SaaS - Budget'!BP32</f>
        <v>0.1</v>
      </c>
      <c r="BE39" s="79">
        <f>'SaaS - Budget'!BQ32</f>
        <v>0.1</v>
      </c>
      <c r="BF39" s="79">
        <f>'SaaS - Budget'!BR32</f>
        <v>0.1</v>
      </c>
      <c r="BG39" s="79">
        <f>'SaaS - Budget'!BS32</f>
        <v>0.1</v>
      </c>
      <c r="BH39" s="79">
        <f>'SaaS - Budget'!BT32</f>
        <v>0.1</v>
      </c>
      <c r="BI39" s="79">
        <f>'SaaS - Budget'!BU32</f>
        <v>0.1</v>
      </c>
      <c r="BJ39" s="79">
        <f>'SaaS - Budget'!BV32</f>
        <v>0.1</v>
      </c>
      <c r="BK39" s="79">
        <f>'SaaS - Budget'!BW32</f>
        <v>0.1</v>
      </c>
      <c r="BL39" s="79">
        <f>'SaaS - Budget'!BX32</f>
        <v>0.1</v>
      </c>
      <c r="BM39" s="79">
        <f>'SaaS - Budget'!BY32</f>
        <v>0.1</v>
      </c>
      <c r="BN39" s="79">
        <f>'SaaS - Budget'!BZ32</f>
        <v>0.1</v>
      </c>
    </row>
    <row r="40" spans="1:66" ht="15.75" customHeight="1">
      <c r="A40" s="15"/>
    </row>
    <row r="41" spans="1:66" ht="15.75" customHeight="1">
      <c r="A41" s="15" t="s">
        <v>90</v>
      </c>
      <c r="B41" s="100" t="s">
        <v>123</v>
      </c>
      <c r="C41" s="100"/>
      <c r="D41" s="100"/>
      <c r="E41" s="100"/>
      <c r="F41" s="100"/>
      <c r="G41" s="119">
        <f ca="1">'SaaS - Budget'!S34</f>
        <v>60</v>
      </c>
      <c r="H41" s="119">
        <f ca="1">'SaaS - Budget'!T34</f>
        <v>58.8</v>
      </c>
      <c r="I41" s="119">
        <f ca="1">'SaaS - Budget'!U34</f>
        <v>57.623999999999995</v>
      </c>
      <c r="J41" s="119">
        <f ca="1">'SaaS - Budget'!V34</f>
        <v>56.471520000000005</v>
      </c>
      <c r="K41" s="119">
        <f ca="1">'SaaS - Budget'!W34</f>
        <v>55.342089600000001</v>
      </c>
      <c r="L41" s="119">
        <f ca="1">'SaaS - Budget'!X34</f>
        <v>54.235247807999997</v>
      </c>
      <c r="M41" s="119">
        <f ca="1">'SaaS - Budget'!Y34</f>
        <v>53.150542851840001</v>
      </c>
      <c r="N41" s="119">
        <f ca="1">'SaaS - Budget'!Z34</f>
        <v>59.0875319948032</v>
      </c>
      <c r="O41" s="119">
        <f ca="1">'SaaS - Budget'!AA34</f>
        <v>71.905781354907148</v>
      </c>
      <c r="P41" s="119">
        <f ca="1">'SaaS - Budget'!AB34</f>
        <v>91.467665727808992</v>
      </c>
      <c r="Q41" s="119">
        <f ca="1">'SaaS - Budget'!AC34</f>
        <v>110.63831241325281</v>
      </c>
      <c r="R41" s="119">
        <f ca="1">'SaaS - Budget'!AD34</f>
        <v>129.42554616498776</v>
      </c>
      <c r="S41" s="119">
        <f ca="1">'SaaS - Budget'!AE34</f>
        <v>147.837035241688</v>
      </c>
      <c r="T41" s="119">
        <f ca="1">'SaaS - Budget'!AF34</f>
        <v>172.88029453685425</v>
      </c>
      <c r="U41" s="119">
        <f ca="1">'SaaS - Budget'!AG34</f>
        <v>204.42268864611722</v>
      </c>
      <c r="V41" s="119">
        <f ca="1">'SaaS - Budget'!AH34</f>
        <v>242.33423487319482</v>
      </c>
      <c r="W41" s="119">
        <f ca="1">'SaaS - Budget'!AI34</f>
        <v>279.48755017573097</v>
      </c>
      <c r="X41" s="119">
        <f ca="1">'SaaS - Budget'!AJ34</f>
        <v>315.89779917221631</v>
      </c>
      <c r="Y41" s="119">
        <f ca="1">'SaaS - Budget'!AK34</f>
        <v>358.57984318877197</v>
      </c>
      <c r="Z41" s="119">
        <f ca="1">'SaaS - Budget'!AL34</f>
        <v>407.40824632499664</v>
      </c>
      <c r="AA41" s="119">
        <f ca="1">'SaaS - Budget'!AM34</f>
        <v>462.26008139849654</v>
      </c>
      <c r="AB41" s="119">
        <f ca="1">'SaaS - Budget'!AN34</f>
        <v>530.0148797705267</v>
      </c>
      <c r="AC41" s="119">
        <f ca="1">'SaaS - Budget'!AO34</f>
        <v>610.41458217511615</v>
      </c>
      <c r="AD41" s="119">
        <f ca="1">'SaaS - Budget'!AP34</f>
        <v>703.2062905316136</v>
      </c>
      <c r="AE41" s="119">
        <f ca="1">'SaaS - Budget'!AQ34</f>
        <v>794.14216472098155</v>
      </c>
      <c r="AF41" s="119">
        <f ca="1">'SaaS - Budget'!AR34</f>
        <v>911.25932142656177</v>
      </c>
      <c r="AG41" s="119">
        <f ca="1">'SaaS - Budget'!AS34</f>
        <v>1054.0341349980304</v>
      </c>
      <c r="AH41" s="119">
        <f ca="1">'SaaS - Budget'!AT34</f>
        <v>1221.95345229807</v>
      </c>
      <c r="AI41" s="119">
        <f ca="1">'SaaS - Budget'!AU34</f>
        <v>1386.5143832521085</v>
      </c>
      <c r="AJ41" s="119">
        <f ca="1">'SaaS - Budget'!AV34</f>
        <v>1547.7840955870663</v>
      </c>
      <c r="AK41" s="119">
        <f ca="1">'SaaS - Budget'!AW34</f>
        <v>1733.8284136753252</v>
      </c>
      <c r="AL41" s="119">
        <f ca="1">'SaaS - Budget'!AX34</f>
        <v>1944.1518454018183</v>
      </c>
      <c r="AM41" s="119">
        <f ca="1">'SaaS - Budget'!AY34</f>
        <v>2178.2688084937822</v>
      </c>
      <c r="AN41" s="119">
        <f ca="1">'SaaS - Budget'!AZ34</f>
        <v>2407.7034323239063</v>
      </c>
      <c r="AO41" s="119">
        <f ca="1">'SaaS - Budget'!BA34</f>
        <v>2632.5493636774286</v>
      </c>
      <c r="AP41" s="119">
        <f ca="1">'SaaS - Budget'!BB34</f>
        <v>2852.8983764038794</v>
      </c>
      <c r="AQ41" s="119">
        <f ca="1">'SaaS - Budget'!BC34</f>
        <v>3068.8404088758025</v>
      </c>
      <c r="AR41" s="119">
        <f ca="1">'SaaS - Budget'!BD34</f>
        <v>3280.463600698286</v>
      </c>
      <c r="AS41" s="119">
        <f ca="1">'SaaS - Budget'!BE34</f>
        <v>3487.8543286843201</v>
      </c>
      <c r="AT41" s="119">
        <f ca="1">'SaaS - Budget'!BF34</f>
        <v>3691.0972421106349</v>
      </c>
      <c r="AU41" s="119">
        <f ca="1">'SaaS - Budget'!BG34</f>
        <v>3890.2752972684216</v>
      </c>
      <c r="AV41" s="119">
        <f ca="1">'SaaS - Budget'!BH34</f>
        <v>4085.4697913230534</v>
      </c>
      <c r="AW41" s="119">
        <f ca="1">'SaaS - Budget'!BI34</f>
        <v>4276.7603954965916</v>
      </c>
      <c r="AX41" s="119">
        <f ca="1">'SaaS - Budget'!BJ34</f>
        <v>4464.2251875866605</v>
      </c>
      <c r="AY41" s="119">
        <f ca="1">'SaaS - Budget'!BK34</f>
        <v>4647.9406838349269</v>
      </c>
      <c r="AZ41" s="119">
        <f ca="1">'SaaS - Budget'!BL34</f>
        <v>4827.981870158228</v>
      </c>
      <c r="BA41" s="119">
        <f ca="1">'SaaS - Budget'!BM34</f>
        <v>5004.4222327550624</v>
      </c>
      <c r="BB41" s="119">
        <f ca="1">'SaaS - Budget'!BN34</f>
        <v>5177.3337880999616</v>
      </c>
      <c r="BC41" s="119">
        <f ca="1">'SaaS - Budget'!BO34</f>
        <v>5346.7871123379628</v>
      </c>
      <c r="BD41" s="119">
        <f ca="1">'SaaS - Budget'!BP34</f>
        <v>5512.8513700912044</v>
      </c>
      <c r="BE41" s="119">
        <f ca="1">'SaaS - Budget'!BQ34</f>
        <v>5675.59434268938</v>
      </c>
      <c r="BF41" s="119">
        <f ca="1">'SaaS - Budget'!BR34</f>
        <v>5835.0824558355935</v>
      </c>
      <c r="BG41" s="119">
        <f ca="1">'SaaS - Budget'!BS34</f>
        <v>5991.3808067188811</v>
      </c>
      <c r="BH41" s="119">
        <f ca="1">'SaaS - Budget'!BT34</f>
        <v>6144.5531905845037</v>
      </c>
      <c r="BI41" s="119">
        <f ca="1">'SaaS - Budget'!BU34</f>
        <v>6294.6621267728133</v>
      </c>
      <c r="BJ41" s="119">
        <f ca="1">'SaaS - Budget'!BV34</f>
        <v>6441.7688842373545</v>
      </c>
      <c r="BK41" s="119">
        <f ca="1">'SaaS - Budget'!BW34</f>
        <v>6585.9335065526093</v>
      </c>
      <c r="BL41" s="119">
        <f ca="1">'SaaS - Budget'!BX34</f>
        <v>6727.2148364215573</v>
      </c>
      <c r="BM41" s="119">
        <f ca="1">'SaaS - Budget'!BY34</f>
        <v>6865.6705396931256</v>
      </c>
      <c r="BN41" s="119">
        <f ca="1">'SaaS - Budget'!BZ34</f>
        <v>7001.3571288992653</v>
      </c>
    </row>
    <row r="42" spans="1:66" ht="15.75" customHeight="1">
      <c r="A42" s="15" t="s">
        <v>90</v>
      </c>
      <c r="C42" s="102" t="s">
        <v>26</v>
      </c>
      <c r="G42" s="89">
        <f ca="1">'SaaS - Budget'!S35</f>
        <v>30</v>
      </c>
      <c r="H42" s="89">
        <f ca="1">'SaaS - Budget'!T35</f>
        <v>26.4</v>
      </c>
      <c r="I42" s="89">
        <f ca="1">'SaaS - Budget'!U35</f>
        <v>23.231999999999999</v>
      </c>
      <c r="J42" s="89">
        <f ca="1">'SaaS - Budget'!V35</f>
        <v>20.44416</v>
      </c>
      <c r="K42" s="89">
        <f ca="1">'SaaS - Budget'!W35</f>
        <v>17.9908608</v>
      </c>
      <c r="L42" s="89">
        <f ca="1">'SaaS - Budget'!X35</f>
        <v>15.831957504</v>
      </c>
      <c r="M42" s="89">
        <f ca="1">'SaaS - Budget'!Y35</f>
        <v>13.93212260352</v>
      </c>
      <c r="N42" s="89">
        <f ca="1">'SaaS - Budget'!Z35</f>
        <v>16.460267891097601</v>
      </c>
      <c r="O42" s="89">
        <f ca="1">'SaaS - Budget'!AA35</f>
        <v>22.88503574416589</v>
      </c>
      <c r="P42" s="89">
        <f ca="1">'SaaS - Budget'!AB35</f>
        <v>32.738831454865981</v>
      </c>
      <c r="Q42" s="89">
        <f ca="1">'SaaS - Budget'!AC35</f>
        <v>41.410171680282069</v>
      </c>
      <c r="R42" s="89">
        <f ca="1">'SaaS - Budget'!AD35</f>
        <v>49.04095107864822</v>
      </c>
      <c r="S42" s="89">
        <f ca="1">'SaaS - Budget'!AE35</f>
        <v>55.756036949210433</v>
      </c>
      <c r="T42" s="89">
        <f ca="1">'SaaS - Budget'!AF35</f>
        <v>65.865312515305177</v>
      </c>
      <c r="U42" s="89">
        <f ca="1">'SaaS - Budget'!AG35</f>
        <v>78.961475013468572</v>
      </c>
      <c r="V42" s="89">
        <f ca="1">'SaaS - Budget'!AH35</f>
        <v>94.686098011852323</v>
      </c>
      <c r="W42" s="89">
        <f ca="1">'SaaS - Budget'!AI35</f>
        <v>108.52376625043006</v>
      </c>
      <c r="X42" s="89">
        <f ca="1">'SaaS - Budget'!AJ35</f>
        <v>120.70091430037843</v>
      </c>
      <c r="Y42" s="89">
        <f ca="1">'SaaS - Budget'!AK35</f>
        <v>135.61680458433298</v>
      </c>
      <c r="Z42" s="89">
        <f ca="1">'SaaS - Budget'!AL35</f>
        <v>152.94278803421309</v>
      </c>
      <c r="AA42" s="89">
        <f ca="1">'SaaS - Budget'!AM35</f>
        <v>172.38965347010745</v>
      </c>
      <c r="AB42" s="89">
        <f ca="1">'SaaS - Budget'!AN35</f>
        <v>197.90289505369458</v>
      </c>
      <c r="AC42" s="89">
        <f ca="1">'SaaS - Budget'!AO35</f>
        <v>228.75454764725126</v>
      </c>
      <c r="AD42" s="89">
        <f ca="1">'SaaS - Budget'!AP35</f>
        <v>264.30400192958103</v>
      </c>
      <c r="AE42" s="89">
        <f ca="1">'SaaS - Budget'!AQ35</f>
        <v>295.58752169803137</v>
      </c>
      <c r="AF42" s="89">
        <f ca="1">'SaaS - Budget'!AR35</f>
        <v>339.91701909426746</v>
      </c>
      <c r="AG42" s="89">
        <f ca="1">'SaaS - Budget'!AS35</f>
        <v>395.72697680295533</v>
      </c>
      <c r="AH42" s="89">
        <f ca="1">'SaaS - Budget'!AT35</f>
        <v>461.6397395866008</v>
      </c>
      <c r="AI42" s="89">
        <f ca="1">'SaaS - Budget'!AU35</f>
        <v>519.64297083620886</v>
      </c>
      <c r="AJ42" s="89">
        <f ca="1">'SaaS - Budget'!AV35</f>
        <v>570.68581433586348</v>
      </c>
      <c r="AK42" s="89">
        <f ca="1">'SaaS - Budget'!AW35</f>
        <v>632.40351661556031</v>
      </c>
      <c r="AL42" s="89">
        <f ca="1">'SaaS - Budget'!AX35</f>
        <v>703.5150946216927</v>
      </c>
      <c r="AM42" s="89">
        <f ca="1">'SaaS - Budget'!AY35</f>
        <v>782.89328326708971</v>
      </c>
      <c r="AN42" s="89">
        <f ca="1">'SaaS - Budget'!AZ35</f>
        <v>852.74608927503857</v>
      </c>
      <c r="AO42" s="89">
        <f ca="1">'SaaS - Budget'!BA35</f>
        <v>914.2165585620337</v>
      </c>
      <c r="AP42" s="89">
        <f ca="1">'SaaS - Budget'!BB35</f>
        <v>968.31057153458994</v>
      </c>
      <c r="AQ42" s="89">
        <f ca="1">'SaaS - Budget'!BC35</f>
        <v>1015.9133029504392</v>
      </c>
      <c r="AR42" s="89">
        <f ca="1">'SaaS - Budget'!BD35</f>
        <v>1057.8037065963865</v>
      </c>
      <c r="AS42" s="89">
        <f ca="1">'SaaS - Budget'!BE35</f>
        <v>1094.6672618048196</v>
      </c>
      <c r="AT42" s="89">
        <f ca="1">'SaaS - Budget'!BF35</f>
        <v>1127.1071903882421</v>
      </c>
      <c r="AU42" s="89">
        <f ca="1">'SaaS - Budget'!BG35</f>
        <v>1155.6543275416525</v>
      </c>
      <c r="AV42" s="89">
        <f ca="1">'SaaS - Budget'!BH35</f>
        <v>1180.7758082366543</v>
      </c>
      <c r="AW42" s="89">
        <f ca="1">'SaaS - Budget'!BI35</f>
        <v>1202.8827112482552</v>
      </c>
      <c r="AX42" s="89">
        <f ca="1">'SaaS - Budget'!BJ35</f>
        <v>1222.3367858984652</v>
      </c>
      <c r="AY42" s="89">
        <f ca="1">'SaaS - Budget'!BK35</f>
        <v>1239.4563715906495</v>
      </c>
      <c r="AZ42" s="89">
        <f ca="1">'SaaS - Budget'!BL35</f>
        <v>1254.5216069997707</v>
      </c>
      <c r="BA42" s="89">
        <f ca="1">'SaaS - Budget'!BM35</f>
        <v>1267.7790141597982</v>
      </c>
      <c r="BB42" s="89">
        <f ca="1">'SaaS - Budget'!BN35</f>
        <v>1279.4455324606229</v>
      </c>
      <c r="BC42" s="89">
        <f ca="1">'SaaS - Budget'!BO35</f>
        <v>1289.7120685653488</v>
      </c>
      <c r="BD42" s="89">
        <f ca="1">'SaaS - Budget'!BP35</f>
        <v>1298.7466203375068</v>
      </c>
      <c r="BE42" s="89">
        <f ca="1">'SaaS - Budget'!BQ35</f>
        <v>1306.6970258970059</v>
      </c>
      <c r="BF42" s="89">
        <f ca="1">'SaaS - Budget'!BR35</f>
        <v>1313.6933827893649</v>
      </c>
      <c r="BG42" s="89">
        <f ca="1">'SaaS - Budget'!BS35</f>
        <v>1319.8501768546409</v>
      </c>
      <c r="BH42" s="89">
        <f ca="1">'SaaS - Budget'!BT35</f>
        <v>1325.2681556320847</v>
      </c>
      <c r="BI42" s="89">
        <f ca="1">'SaaS - Budget'!BU35</f>
        <v>1330.0359769562342</v>
      </c>
      <c r="BJ42" s="89">
        <f ca="1">'SaaS - Budget'!BV35</f>
        <v>1334.231659721486</v>
      </c>
      <c r="BK42" s="89">
        <f ca="1">'SaaS - Budget'!BW35</f>
        <v>1337.9238605549076</v>
      </c>
      <c r="BL42" s="89">
        <f ca="1">'SaaS - Budget'!BX35</f>
        <v>1341.1729972883184</v>
      </c>
      <c r="BM42" s="89">
        <f ca="1">'SaaS - Budget'!BY35</f>
        <v>1344.0322376137199</v>
      </c>
      <c r="BN42" s="89">
        <f ca="1">'SaaS - Budget'!BZ35</f>
        <v>1346.5483691000734</v>
      </c>
    </row>
    <row r="43" spans="1:66" ht="15.75" customHeight="1">
      <c r="A43" s="15" t="s">
        <v>90</v>
      </c>
      <c r="C43" s="63" t="s">
        <v>39</v>
      </c>
      <c r="G43" s="89">
        <f ca="1">'SaaS - Budget'!S36</f>
        <v>20</v>
      </c>
      <c r="H43" s="89">
        <f ca="1">'SaaS - Budget'!T36</f>
        <v>22.6</v>
      </c>
      <c r="I43" s="89">
        <f ca="1">'SaaS - Budget'!U36</f>
        <v>24.788</v>
      </c>
      <c r="J43" s="89">
        <f ca="1">'SaaS - Budget'!V36</f>
        <v>26.61544</v>
      </c>
      <c r="K43" s="89">
        <f ca="1">'SaaS - Budget'!W36</f>
        <v>28.127547200000002</v>
      </c>
      <c r="L43" s="89">
        <f ca="1">'SaaS - Budget'!X36</f>
        <v>29.364082335999999</v>
      </c>
      <c r="M43" s="89">
        <f ca="1">'SaaS - Budget'!Y36</f>
        <v>30.35999643968</v>
      </c>
      <c r="N43" s="89">
        <f ca="1">'SaaS - Budget'!Z36</f>
        <v>33.246008771238401</v>
      </c>
      <c r="O43" s="89">
        <f ca="1">'SaaS - Budget'!AA36</f>
        <v>38.427115384923397</v>
      </c>
      <c r="P43" s="89">
        <f ca="1">'SaaS - Budget'!AB36</f>
        <v>46.247076651641514</v>
      </c>
      <c r="Q43" s="89">
        <f ca="1">'SaaS - Budget'!AC36</f>
        <v>54.896018264095275</v>
      </c>
      <c r="R43" s="89">
        <f ca="1">'SaaS - Budget'!AD36</f>
        <v>64.239115066841578</v>
      </c>
      <c r="S43" s="89">
        <f ca="1">'SaaS - Budget'!AE36</f>
        <v>74.158427873369575</v>
      </c>
      <c r="T43" s="89">
        <f ca="1">'SaaS - Budget'!AF36</f>
        <v>86.65086301082323</v>
      </c>
      <c r="U43" s="89">
        <f ca="1">'SaaS - Budget'!AG36</f>
        <v>102.0043770021373</v>
      </c>
      <c r="V43" s="89">
        <f ca="1">'SaaS - Budget'!AH36</f>
        <v>120.46043696344141</v>
      </c>
      <c r="W43" s="89">
        <f ca="1">'SaaS - Budget'!AI36</f>
        <v>140.11983802535784</v>
      </c>
      <c r="X43" s="89">
        <f ca="1">'SaaS - Budget'!AJ36</f>
        <v>160.76981788989369</v>
      </c>
      <c r="Y43" s="89">
        <f ca="1">'SaaS - Budget'!AK36</f>
        <v>184.32451296213361</v>
      </c>
      <c r="Z43" s="89">
        <f ca="1">'SaaS - Budget'!AL36</f>
        <v>210.99970316132428</v>
      </c>
      <c r="AA43" s="89">
        <f ca="1">'SaaS - Budget'!AM36</f>
        <v>240.97398790151908</v>
      </c>
      <c r="AB43" s="89">
        <f ca="1">'SaaS - Budget'!AN36</f>
        <v>276.49347349049941</v>
      </c>
      <c r="AC43" s="89">
        <f ca="1">'SaaS - Budget'!AO36</f>
        <v>318.05389352605891</v>
      </c>
      <c r="AD43" s="89">
        <f ca="1">'SaaS - Budget'!AP36</f>
        <v>366.06827042026282</v>
      </c>
      <c r="AE43" s="89">
        <f ca="1">'SaaS - Budget'!AQ36</f>
        <v>416.6773052048157</v>
      </c>
      <c r="AF43" s="89">
        <f ca="1">'SaaS - Budget'!AR36</f>
        <v>477.80251127052259</v>
      </c>
      <c r="AG43" s="89">
        <f ca="1">'SaaS - Budget'!AS36</f>
        <v>550.53816295453873</v>
      </c>
      <c r="AH43" s="89">
        <f ca="1">'SaaS - Budget'!AT36</f>
        <v>635.80009737574358</v>
      </c>
      <c r="AI43" s="89">
        <f ca="1">'SaaS - Budget'!AU36</f>
        <v>725.94806938688862</v>
      </c>
      <c r="AJ43" s="89">
        <f ca="1">'SaaS - Budget'!AV36</f>
        <v>820.09340508277182</v>
      </c>
      <c r="AK43" s="89">
        <f ca="1">'SaaS - Budget'!AW36</f>
        <v>925.8601184147027</v>
      </c>
      <c r="AL43" s="89">
        <f ca="1">'SaaS - Budget'!AX36</f>
        <v>1044.0832677079645</v>
      </c>
      <c r="AM43" s="89">
        <f ca="1">'SaaS - Budget'!AY36</f>
        <v>1175.4531118159746</v>
      </c>
      <c r="AN43" s="89">
        <f ca="1">'SaaS - Budget'!AZ36</f>
        <v>1312.1333779063643</v>
      </c>
      <c r="AO43" s="89">
        <f ca="1">'SaaS - Budget'!BA36</f>
        <v>1453.0653192757411</v>
      </c>
      <c r="AP43" s="89">
        <f ca="1">'SaaS - Budget'!BB36</f>
        <v>1597.3256687464293</v>
      </c>
      <c r="AQ43" s="89">
        <f ca="1">'SaaS - Budget'!BC36</f>
        <v>1744.1102125249599</v>
      </c>
      <c r="AR43" s="89">
        <f ca="1">'SaaS - Budget'!BD36</f>
        <v>1892.7193385695045</v>
      </c>
      <c r="AS43" s="89">
        <f ca="1">'SaaS - Budget'!BE36</f>
        <v>2042.5453224577529</v>
      </c>
      <c r="AT43" s="89">
        <f ca="1">'SaaS - Budget'!BF36</f>
        <v>2193.0611421890803</v>
      </c>
      <c r="AU43" s="89">
        <f ca="1">'SaaS - Budget'!BG36</f>
        <v>2343.8106383841232</v>
      </c>
      <c r="AV43" s="89">
        <f ca="1">'SaaS - Budget'!BH36</f>
        <v>2494.3998583706061</v>
      </c>
      <c r="AW43" s="89">
        <f ca="1">'SaaS - Budget'!BI36</f>
        <v>2644.4894420268593</v>
      </c>
      <c r="AX43" s="89">
        <f ca="1">'SaaS - Budget'!BJ36</f>
        <v>2793.7879243111474</v>
      </c>
      <c r="AY43" s="89">
        <f ca="1">'SaaS - Budget'!BK36</f>
        <v>2942.0458444147707</v>
      </c>
      <c r="AZ43" s="89">
        <f ca="1">'SaaS - Budget'!BL36</f>
        <v>3089.0505646855404</v>
      </c>
      <c r="BA43" s="89">
        <f ca="1">'SaaS - Budget'!BM36</f>
        <v>3234.6217140918061</v>
      </c>
      <c r="BB43" s="89">
        <f ca="1">'SaaS - Budget'!BN36</f>
        <v>3378.6071812259502</v>
      </c>
      <c r="BC43" s="89">
        <f ca="1">'SaaS - Budget'!BO36</f>
        <v>3520.8795908474935</v>
      </c>
      <c r="BD43" s="89">
        <f ca="1">'SaaS - Budget'!BP36</f>
        <v>3661.3332058870783</v>
      </c>
      <c r="BE43" s="89">
        <f ca="1">'SaaS - Budget'!BQ36</f>
        <v>3799.8812038030883</v>
      </c>
      <c r="BF43" s="89">
        <f ca="1">'SaaS - Budget'!BR36</f>
        <v>3936.4532823167274</v>
      </c>
      <c r="BG43" s="89">
        <f ca="1">'SaaS - Budget'!BS36</f>
        <v>4070.9935549493293</v>
      </c>
      <c r="BH43" s="89">
        <f ca="1">'SaaS - Budget'!BT36</f>
        <v>4203.4587015358065</v>
      </c>
      <c r="BI43" s="89">
        <f ca="1">'SaaS - Budget'!BU36</f>
        <v>4333.816343068298</v>
      </c>
      <c r="BJ43" s="89">
        <f ca="1">'SaaS - Budget'!BV36</f>
        <v>4462.0436139025542</v>
      </c>
      <c r="BK43" s="89">
        <f ca="1">'SaaS - Budget'!BW36</f>
        <v>4588.1259075966536</v>
      </c>
      <c r="BL43" s="89">
        <f ca="1">'SaaS - Budget'!BX36</f>
        <v>4712.0557755002119</v>
      </c>
      <c r="BM43" s="89">
        <f ca="1">'SaaS - Budget'!BY36</f>
        <v>4833.8319597190393</v>
      </c>
      <c r="BN43" s="89">
        <f ca="1">'SaaS - Budget'!BZ36</f>
        <v>4953.4585442860325</v>
      </c>
    </row>
    <row r="44" spans="1:66" ht="15.75" customHeight="1">
      <c r="A44" s="15" t="s">
        <v>90</v>
      </c>
      <c r="C44" s="102" t="s">
        <v>44</v>
      </c>
      <c r="G44" s="89">
        <f ca="1">'SaaS - Budget'!S37</f>
        <v>10</v>
      </c>
      <c r="H44" s="89">
        <f ca="1">'SaaS - Budget'!T37</f>
        <v>9.8000000000000007</v>
      </c>
      <c r="I44" s="89">
        <f ca="1">'SaaS - Budget'!U37</f>
        <v>9.604000000000001</v>
      </c>
      <c r="J44" s="89">
        <f ca="1">'SaaS - Budget'!V37</f>
        <v>9.4119200000000003</v>
      </c>
      <c r="K44" s="89">
        <f ca="1">'SaaS - Budget'!W37</f>
        <v>9.2236816000000008</v>
      </c>
      <c r="L44" s="89">
        <f ca="1">'SaaS - Budget'!X37</f>
        <v>9.0392079680000013</v>
      </c>
      <c r="M44" s="89">
        <f ca="1">'SaaS - Budget'!Y37</f>
        <v>8.8584238086400013</v>
      </c>
      <c r="N44" s="89">
        <f ca="1">'SaaS - Budget'!Z37</f>
        <v>9.3812553324671999</v>
      </c>
      <c r="O44" s="89">
        <f ca="1">'SaaS - Budget'!AA37</f>
        <v>10.593630225817856</v>
      </c>
      <c r="P44" s="89">
        <f ca="1">'SaaS - Budget'!AB37</f>
        <v>12.481757621301499</v>
      </c>
      <c r="Q44" s="89">
        <f ca="1">'SaaS - Budget'!AC37</f>
        <v>14.332122468875468</v>
      </c>
      <c r="R44" s="89">
        <f ca="1">'SaaS - Budget'!AD37</f>
        <v>16.14548001949796</v>
      </c>
      <c r="S44" s="89">
        <f ca="1">'SaaS - Budget'!AE37</f>
        <v>17.922570419107998</v>
      </c>
      <c r="T44" s="89">
        <f ca="1">'SaaS - Budget'!AF37</f>
        <v>20.364119010725844</v>
      </c>
      <c r="U44" s="89">
        <f ca="1">'SaaS - Budget'!AG37</f>
        <v>23.456836630511322</v>
      </c>
      <c r="V44" s="89">
        <f ca="1">'SaaS - Budget'!AH37</f>
        <v>27.187699897901098</v>
      </c>
      <c r="W44" s="89">
        <f ca="1">'SaaS - Budget'!AI37</f>
        <v>30.843945899943076</v>
      </c>
      <c r="X44" s="89">
        <f ca="1">'SaaS - Budget'!AJ37</f>
        <v>34.427066981944215</v>
      </c>
      <c r="Y44" s="89">
        <f ca="1">'SaaS - Budget'!AK37</f>
        <v>38.638525642305339</v>
      </c>
      <c r="Z44" s="89">
        <f ca="1">'SaaS - Budget'!AL37</f>
        <v>43.465755129459232</v>
      </c>
      <c r="AA44" s="89">
        <f ca="1">'SaaS - Budget'!AM37</f>
        <v>48.896440026870046</v>
      </c>
      <c r="AB44" s="89">
        <f ca="1">'SaaS - Budget'!AN37</f>
        <v>55.618511226332657</v>
      </c>
      <c r="AC44" s="89">
        <f ca="1">'SaaS - Budget'!AO37</f>
        <v>63.606141001805987</v>
      </c>
      <c r="AD44" s="89">
        <f ca="1">'SaaS - Budget'!AP37</f>
        <v>72.834018181769849</v>
      </c>
      <c r="AE44" s="89">
        <f ca="1">'SaaS - Budget'!AQ37</f>
        <v>81.877337818134478</v>
      </c>
      <c r="AF44" s="89">
        <f ca="1">'SaaS - Budget'!AR37</f>
        <v>93.53979106177178</v>
      </c>
      <c r="AG44" s="89">
        <f ca="1">'SaaS - Budget'!AS37</f>
        <v>107.76899524053636</v>
      </c>
      <c r="AH44" s="89">
        <f ca="1">'SaaS - Budget'!AT37</f>
        <v>124.51361533572562</v>
      </c>
      <c r="AI44" s="89">
        <f ca="1">'SaaS - Budget'!AU37</f>
        <v>140.92334302901108</v>
      </c>
      <c r="AJ44" s="89">
        <f ca="1">'SaaS - Budget'!AV37</f>
        <v>157.00487616843085</v>
      </c>
      <c r="AK44" s="89">
        <f ca="1">'SaaS - Budget'!AW37</f>
        <v>175.56477864506229</v>
      </c>
      <c r="AL44" s="89">
        <f ca="1">'SaaS - Budget'!AX37</f>
        <v>196.55348307216099</v>
      </c>
      <c r="AM44" s="89">
        <f ca="1">'SaaS - Budget'!AY37</f>
        <v>219.92241341071784</v>
      </c>
      <c r="AN44" s="89">
        <f ca="1">'SaaS - Budget'!AZ37</f>
        <v>242.82396514250345</v>
      </c>
      <c r="AO44" s="89">
        <f ca="1">'SaaS - Budget'!BA37</f>
        <v>265.26748583965349</v>
      </c>
      <c r="AP44" s="89">
        <f ca="1">'SaaS - Budget'!BB37</f>
        <v>287.26213612286045</v>
      </c>
      <c r="AQ44" s="89">
        <f ca="1">'SaaS - Budget'!BC37</f>
        <v>308.81689340040316</v>
      </c>
      <c r="AR44" s="89">
        <f ca="1">'SaaS - Budget'!BD37</f>
        <v>329.94055553239497</v>
      </c>
      <c r="AS44" s="89">
        <f ca="1">'SaaS - Budget'!BE37</f>
        <v>350.64174442174709</v>
      </c>
      <c r="AT44" s="89">
        <f ca="1">'SaaS - Budget'!BF37</f>
        <v>370.92890953331226</v>
      </c>
      <c r="AU44" s="89">
        <f ca="1">'SaaS - Budget'!BG37</f>
        <v>390.81033134264595</v>
      </c>
      <c r="AV44" s="89">
        <f ca="1">'SaaS - Budget'!BH37</f>
        <v>410.29412471579298</v>
      </c>
      <c r="AW44" s="89">
        <f ca="1">'SaaS - Budget'!BI37</f>
        <v>429.38824222147707</v>
      </c>
      <c r="AX44" s="89">
        <f ca="1">'SaaS - Budget'!BJ37</f>
        <v>448.10047737704764</v>
      </c>
      <c r="AY44" s="89">
        <f ca="1">'SaaS - Budget'!BK37</f>
        <v>466.43846782950652</v>
      </c>
      <c r="AZ44" s="89">
        <f ca="1">'SaaS - Budget'!BL37</f>
        <v>484.40969847291643</v>
      </c>
      <c r="BA44" s="89">
        <f ca="1">'SaaS - Budget'!BM37</f>
        <v>502.021504503458</v>
      </c>
      <c r="BB44" s="89">
        <f ca="1">'SaaS - Budget'!BN37</f>
        <v>519.28107441338886</v>
      </c>
      <c r="BC44" s="89">
        <f ca="1">'SaaS - Budget'!BO37</f>
        <v>536.19545292512089</v>
      </c>
      <c r="BD44" s="89">
        <f ca="1">'SaaS - Budget'!BP37</f>
        <v>552.77154386661869</v>
      </c>
      <c r="BE44" s="89">
        <f ca="1">'SaaS - Budget'!BQ37</f>
        <v>569.01611298928617</v>
      </c>
      <c r="BF44" s="89">
        <f ca="1">'SaaS - Budget'!BR37</f>
        <v>584.93579072950047</v>
      </c>
      <c r="BG44" s="89">
        <f ca="1">'SaaS - Budget'!BS37</f>
        <v>600.53707491491036</v>
      </c>
      <c r="BH44" s="89">
        <f ca="1">'SaaS - Budget'!BT37</f>
        <v>615.82633341661233</v>
      </c>
      <c r="BI44" s="89">
        <f ca="1">'SaaS - Budget'!BU37</f>
        <v>630.80980674828015</v>
      </c>
      <c r="BJ44" s="89">
        <f ca="1">'SaaS - Budget'!BV37</f>
        <v>645.49361061331467</v>
      </c>
      <c r="BK44" s="89">
        <f ca="1">'SaaS - Budget'!BW37</f>
        <v>659.88373840104828</v>
      </c>
      <c r="BL44" s="89">
        <f ca="1">'SaaS - Budget'!BX37</f>
        <v>673.98606363302713</v>
      </c>
      <c r="BM44" s="89">
        <f ca="1">'SaaS - Budget'!BY37</f>
        <v>687.80634236036656</v>
      </c>
      <c r="BN44" s="89">
        <f ca="1">'SaaS - Budget'!BZ37</f>
        <v>701.35021551315924</v>
      </c>
    </row>
    <row r="45" spans="1:66" ht="15.75" customHeight="1">
      <c r="A45" s="15"/>
    </row>
    <row r="46" spans="1:66" ht="15.75" customHeight="1">
      <c r="A46" s="15" t="s">
        <v>102</v>
      </c>
      <c r="B46" s="109" t="s">
        <v>136</v>
      </c>
      <c r="C46" s="109"/>
      <c r="D46" s="109"/>
      <c r="E46" s="109"/>
      <c r="F46" s="109"/>
      <c r="G46" s="146">
        <f t="shared" ref="G46:BN46" si="3">SUM(G47,G49,G51)</f>
        <v>0</v>
      </c>
      <c r="H46" s="146">
        <f t="shared" si="3"/>
        <v>0</v>
      </c>
      <c r="I46" s="146">
        <f t="shared" ca="1" si="3"/>
        <v>0.3</v>
      </c>
      <c r="J46" s="146">
        <f t="shared" ca="1" si="3"/>
        <v>0.66400000000000003</v>
      </c>
      <c r="K46" s="146">
        <f t="shared" ca="1" si="3"/>
        <v>0.68432000000000004</v>
      </c>
      <c r="L46" s="146">
        <f t="shared" ca="1" si="3"/>
        <v>0.70020159999999998</v>
      </c>
      <c r="M46" s="146">
        <f t="shared" ca="1" si="3"/>
        <v>1.0122174079999999</v>
      </c>
      <c r="N46" s="146">
        <f t="shared" ca="1" si="3"/>
        <v>1.01487051904</v>
      </c>
      <c r="O46" s="146">
        <f t="shared" ca="1" si="3"/>
        <v>1.0147228727552</v>
      </c>
      <c r="P46" s="146">
        <f t="shared" ca="1" si="3"/>
        <v>1.054160207704576</v>
      </c>
      <c r="Q46" s="146">
        <f t="shared" ca="1" si="3"/>
        <v>1.1704809808664269</v>
      </c>
      <c r="R46" s="146">
        <f t="shared" ca="1" si="3"/>
        <v>1.3671068612871278</v>
      </c>
      <c r="S46" s="146">
        <f t="shared" ca="1" si="3"/>
        <v>1.604795964094851</v>
      </c>
      <c r="T46" s="146">
        <f t="shared" ca="1" si="3"/>
        <v>1.869767536042404</v>
      </c>
      <c r="U46" s="146">
        <f t="shared" ca="1" si="3"/>
        <v>2.1601515776034717</v>
      </c>
      <c r="V46" s="146">
        <f t="shared" ca="1" si="3"/>
        <v>2.5162744112594884</v>
      </c>
      <c r="W46" s="146">
        <f t="shared" ca="1" si="3"/>
        <v>2.9525956844174144</v>
      </c>
      <c r="X46" s="146">
        <f t="shared" ca="1" si="3"/>
        <v>3.4713129207462083</v>
      </c>
      <c r="Y46" s="146">
        <f t="shared" ca="1" si="3"/>
        <v>4.0321235143463685</v>
      </c>
      <c r="Z46" s="146">
        <f t="shared" ca="1" si="3"/>
        <v>4.6203294738327161</v>
      </c>
      <c r="AA46" s="146">
        <f t="shared" ca="1" si="3"/>
        <v>5.2752695025565428</v>
      </c>
      <c r="AB46" s="146">
        <f t="shared" ca="1" si="3"/>
        <v>6.0315491365218366</v>
      </c>
      <c r="AC46" s="146">
        <f t="shared" ca="1" si="3"/>
        <v>6.8692089749258516</v>
      </c>
      <c r="AD46" s="146">
        <f t="shared" ca="1" si="3"/>
        <v>7.8313207180256539</v>
      </c>
      <c r="AE46" s="146">
        <f t="shared" ca="1" si="3"/>
        <v>8.9765707155516612</v>
      </c>
      <c r="AF46" s="146">
        <f t="shared" ca="1" si="3"/>
        <v>10.308090543700766</v>
      </c>
      <c r="AG46" s="146">
        <f t="shared" ca="1" si="3"/>
        <v>11.744133826191671</v>
      </c>
      <c r="AH46" s="146">
        <f t="shared" ca="1" si="3"/>
        <v>13.401271631828969</v>
      </c>
      <c r="AI46" s="146">
        <f t="shared" ca="1" si="3"/>
        <v>15.421504223494185</v>
      </c>
      <c r="AJ46" s="146">
        <f t="shared" ca="1" si="3"/>
        <v>17.812181200409878</v>
      </c>
      <c r="AK46" s="146">
        <f t="shared" ca="1" si="3"/>
        <v>20.368751790420994</v>
      </c>
      <c r="AL46" s="146">
        <f t="shared" ca="1" si="3"/>
        <v>23.032013262949562</v>
      </c>
      <c r="AM46" s="146">
        <f t="shared" ca="1" si="3"/>
        <v>25.958973125027132</v>
      </c>
      <c r="AN46" s="146">
        <f t="shared" ca="1" si="3"/>
        <v>29.287761774582748</v>
      </c>
      <c r="AO46" s="146">
        <f t="shared" ca="1" si="3"/>
        <v>32.938298477700521</v>
      </c>
      <c r="AP46" s="146">
        <f t="shared" ca="1" si="3"/>
        <v>36.746669414122806</v>
      </c>
      <c r="AQ46" s="146">
        <f t="shared" ca="1" si="3"/>
        <v>40.651776503099498</v>
      </c>
      <c r="AR46" s="146">
        <f t="shared" ca="1" si="3"/>
        <v>44.641016593025554</v>
      </c>
      <c r="AS46" s="146">
        <f t="shared" ca="1" si="3"/>
        <v>48.70331880675451</v>
      </c>
      <c r="AT46" s="146">
        <f t="shared" ca="1" si="3"/>
        <v>52.744960270738176</v>
      </c>
      <c r="AU46" s="146">
        <f t="shared" ca="1" si="3"/>
        <v>56.759083964627891</v>
      </c>
      <c r="AV46" s="146">
        <f t="shared" ca="1" si="3"/>
        <v>60.739842436723293</v>
      </c>
      <c r="AW46" s="146">
        <f t="shared" ca="1" si="3"/>
        <v>64.682272921210227</v>
      </c>
      <c r="AX46" s="146">
        <f t="shared" ca="1" si="3"/>
        <v>68.582187516020852</v>
      </c>
      <c r="AY46" s="146">
        <f t="shared" ca="1" si="3"/>
        <v>72.436076612547083</v>
      </c>
      <c r="AZ46" s="146">
        <f t="shared" ca="1" si="3"/>
        <v>76.24102398552121</v>
      </c>
      <c r="BA46" s="146">
        <f t="shared" ca="1" si="3"/>
        <v>79.994632142408832</v>
      </c>
      <c r="BB46" s="146">
        <f t="shared" ca="1" si="3"/>
        <v>83.694956699766919</v>
      </c>
      <c r="BC46" s="146">
        <f t="shared" ca="1" si="3"/>
        <v>87.340448701953108</v>
      </c>
      <c r="BD46" s="146">
        <f t="shared" ca="1" si="3"/>
        <v>90.929903927753784</v>
      </c>
      <c r="BE46" s="146">
        <f t="shared" ca="1" si="3"/>
        <v>94.462418345057685</v>
      </c>
      <c r="BF46" s="146">
        <f t="shared" ca="1" si="3"/>
        <v>97.937348974512417</v>
      </c>
      <c r="BG46" s="146">
        <f t="shared" ca="1" si="3"/>
        <v>101.35427951181536</v>
      </c>
      <c r="BH46" s="146">
        <f t="shared" ca="1" si="3"/>
        <v>104.71299013635709</v>
      </c>
      <c r="BI46" s="146">
        <f t="shared" ca="1" si="3"/>
        <v>108.01343100263458</v>
      </c>
      <c r="BJ46" s="146">
        <f t="shared" ca="1" si="3"/>
        <v>111.255698971306</v>
      </c>
      <c r="BK46" s="146">
        <f t="shared" ca="1" si="3"/>
        <v>114.44001718995706</v>
      </c>
      <c r="BL46" s="146">
        <f t="shared" ca="1" si="3"/>
        <v>117.56671718046584</v>
      </c>
      <c r="BM46" s="146">
        <f t="shared" ca="1" si="3"/>
        <v>120.63622313104747</v>
      </c>
      <c r="BN46" s="146">
        <f t="shared" ca="1" si="3"/>
        <v>123.64903812731463</v>
      </c>
    </row>
    <row r="47" spans="1:66" ht="15.75" customHeight="1">
      <c r="A47" s="15" t="s">
        <v>102</v>
      </c>
      <c r="C47" s="102" t="s">
        <v>139</v>
      </c>
      <c r="G47" s="89">
        <f>'Marketplace - Budget'!J14</f>
        <v>0</v>
      </c>
      <c r="H47" s="89">
        <f>'Marketplace - Budget'!K14</f>
        <v>0</v>
      </c>
      <c r="I47" s="89">
        <f ca="1">'Marketplace - Budget'!L14</f>
        <v>0.3</v>
      </c>
      <c r="J47" s="89">
        <f ca="1">'Marketplace - Budget'!M14</f>
        <v>0.26400000000000001</v>
      </c>
      <c r="K47" s="89">
        <f ca="1">'Marketplace - Budget'!N14</f>
        <v>0.23232</v>
      </c>
      <c r="L47" s="89">
        <f ca="1">'Marketplace - Budget'!O14</f>
        <v>0.2044416</v>
      </c>
      <c r="M47" s="89">
        <f ca="1">'Marketplace - Budget'!P14</f>
        <v>0.179908608</v>
      </c>
      <c r="N47" s="89">
        <f ca="1">'Marketplace - Budget'!Q14</f>
        <v>0.15831957503999999</v>
      </c>
      <c r="O47" s="89">
        <f ca="1">'Marketplace - Budget'!R14</f>
        <v>0.1393212260352</v>
      </c>
      <c r="P47" s="89">
        <f ca="1">'Marketplace - Budget'!S14</f>
        <v>0.16460267891097602</v>
      </c>
      <c r="Q47" s="89">
        <f ca="1">'Marketplace - Budget'!T14</f>
        <v>0.22885035744165891</v>
      </c>
      <c r="R47" s="89">
        <f ca="1">'Marketplace - Budget'!U14</f>
        <v>0.3273883145486598</v>
      </c>
      <c r="S47" s="89">
        <f ca="1">'Marketplace - Budget'!V14</f>
        <v>0.41410171680282071</v>
      </c>
      <c r="T47" s="89">
        <f ca="1">'Marketplace - Budget'!W14</f>
        <v>0.49040951078648221</v>
      </c>
      <c r="U47" s="89">
        <f ca="1">'Marketplace - Budget'!X14</f>
        <v>0.5575603694921043</v>
      </c>
      <c r="V47" s="89">
        <f ca="1">'Marketplace - Budget'!Y14</f>
        <v>0.65865312515305174</v>
      </c>
      <c r="W47" s="89">
        <f ca="1">'Marketplace - Budget'!Z14</f>
        <v>0.78961475013468574</v>
      </c>
      <c r="X47" s="89">
        <f ca="1">'Marketplace - Budget'!AA14</f>
        <v>0.94686098011852327</v>
      </c>
      <c r="Y47" s="89">
        <f ca="1">'Marketplace - Budget'!AB14</f>
        <v>1.0852376625043005</v>
      </c>
      <c r="Z47" s="89">
        <f ca="1">'Marketplace - Budget'!AC14</f>
        <v>1.2070091430037844</v>
      </c>
      <c r="AA47" s="89">
        <f ca="1">'Marketplace - Budget'!AD14</f>
        <v>1.3561680458433298</v>
      </c>
      <c r="AB47" s="89">
        <f ca="1">'Marketplace - Budget'!AE14</f>
        <v>1.5294278803421311</v>
      </c>
      <c r="AC47" s="89">
        <f ca="1">'Marketplace - Budget'!AF14</f>
        <v>1.7238965347010744</v>
      </c>
      <c r="AD47" s="89">
        <f ca="1">'Marketplace - Budget'!AG14</f>
        <v>1.9790289505369458</v>
      </c>
      <c r="AE47" s="89">
        <f ca="1">'Marketplace - Budget'!AH14</f>
        <v>2.2875454764725127</v>
      </c>
      <c r="AF47" s="89">
        <f ca="1">'Marketplace - Budget'!AI14</f>
        <v>2.6430400192958103</v>
      </c>
      <c r="AG47" s="89">
        <f ca="1">'Marketplace - Budget'!AJ14</f>
        <v>2.9558752169803135</v>
      </c>
      <c r="AH47" s="89">
        <f ca="1">'Marketplace - Budget'!AK14</f>
        <v>3.3991701909426748</v>
      </c>
      <c r="AI47" s="89">
        <f ca="1">'Marketplace - Budget'!AL14</f>
        <v>3.9572697680295534</v>
      </c>
      <c r="AJ47" s="89">
        <f ca="1">'Marketplace - Budget'!AM14</f>
        <v>4.6163973958660085</v>
      </c>
      <c r="AK47" s="89">
        <f ca="1">'Marketplace - Budget'!AN14</f>
        <v>5.1964297083620883</v>
      </c>
      <c r="AL47" s="89">
        <f ca="1">'Marketplace - Budget'!AO14</f>
        <v>5.7068581433586347</v>
      </c>
      <c r="AM47" s="89">
        <f ca="1">'Marketplace - Budget'!AP14</f>
        <v>6.3240351661556033</v>
      </c>
      <c r="AN47" s="89">
        <f ca="1">'Marketplace - Budget'!AQ14</f>
        <v>7.0351509462169268</v>
      </c>
      <c r="AO47" s="89">
        <f ca="1">'Marketplace - Budget'!AR14</f>
        <v>7.8289328326708976</v>
      </c>
      <c r="AP47" s="89">
        <f ca="1">'Marketplace - Budget'!AS14</f>
        <v>8.5274608927503852</v>
      </c>
      <c r="AQ47" s="89">
        <f ca="1">'Marketplace - Budget'!AT14</f>
        <v>9.1421655856203365</v>
      </c>
      <c r="AR47" s="89">
        <f ca="1">'Marketplace - Budget'!AU14</f>
        <v>9.6831057153458993</v>
      </c>
      <c r="AS47" s="89">
        <f ca="1">'Marketplace - Budget'!AV14</f>
        <v>10.159133029504392</v>
      </c>
      <c r="AT47" s="89">
        <f ca="1">'Marketplace - Budget'!AW14</f>
        <v>10.578037065963866</v>
      </c>
      <c r="AU47" s="89">
        <f ca="1">'Marketplace - Budget'!AX14</f>
        <v>10.946672618048197</v>
      </c>
      <c r="AV47" s="89">
        <f ca="1">'Marketplace - Budget'!AY14</f>
        <v>11.271071903882421</v>
      </c>
      <c r="AW47" s="89">
        <f ca="1">'Marketplace - Budget'!AZ14</f>
        <v>11.556543275416525</v>
      </c>
      <c r="AX47" s="89">
        <f ca="1">'Marketplace - Budget'!BA14</f>
        <v>11.807758082366544</v>
      </c>
      <c r="AY47" s="89">
        <f ca="1">'Marketplace - Budget'!BB14</f>
        <v>12.028827112482553</v>
      </c>
      <c r="AZ47" s="89">
        <f ca="1">'Marketplace - Budget'!BC14</f>
        <v>12.223367858984652</v>
      </c>
      <c r="BA47" s="89">
        <f ca="1">'Marketplace - Budget'!BD14</f>
        <v>12.394563715906495</v>
      </c>
      <c r="BB47" s="89">
        <f ca="1">'Marketplace - Budget'!BE14</f>
        <v>12.545216069997707</v>
      </c>
      <c r="BC47" s="89">
        <f ca="1">'Marketplace - Budget'!BF14</f>
        <v>12.677790141597981</v>
      </c>
      <c r="BD47" s="89">
        <f ca="1">'Marketplace - Budget'!BG14</f>
        <v>12.794455324606229</v>
      </c>
      <c r="BE47" s="89">
        <f ca="1">'Marketplace - Budget'!BH14</f>
        <v>12.897120685653489</v>
      </c>
      <c r="BF47" s="89">
        <f ca="1">'Marketplace - Budget'!BI14</f>
        <v>12.987466203375067</v>
      </c>
      <c r="BG47" s="89">
        <f ca="1">'Marketplace - Budget'!BJ14</f>
        <v>13.066970258970059</v>
      </c>
      <c r="BH47" s="89">
        <f ca="1">'Marketplace - Budget'!BK14</f>
        <v>13.13693382789365</v>
      </c>
      <c r="BI47" s="89">
        <f ca="1">'Marketplace - Budget'!BL14</f>
        <v>13.198501768546409</v>
      </c>
      <c r="BJ47" s="89">
        <f ca="1">'Marketplace - Budget'!BM14</f>
        <v>13.252681556320848</v>
      </c>
      <c r="BK47" s="89">
        <f ca="1">'Marketplace - Budget'!BN14</f>
        <v>13.300359769562343</v>
      </c>
      <c r="BL47" s="89">
        <f ca="1">'Marketplace - Budget'!BO14</f>
        <v>13.342316597214861</v>
      </c>
      <c r="BM47" s="89">
        <f ca="1">'Marketplace - Budget'!BP14</f>
        <v>13.379238605549077</v>
      </c>
      <c r="BN47" s="89">
        <f ca="1">'Marketplace - Budget'!BQ14</f>
        <v>13.411729972883183</v>
      </c>
    </row>
    <row r="48" spans="1:66" ht="15.75" customHeight="1">
      <c r="A48" s="15" t="s">
        <v>102</v>
      </c>
      <c r="D48" s="102" t="s">
        <v>100</v>
      </c>
      <c r="G48" s="79">
        <f>'Marketplace - Budget'!J16</f>
        <v>0.01</v>
      </c>
      <c r="H48" s="79">
        <f>'Marketplace - Budget'!K16</f>
        <v>0.01</v>
      </c>
      <c r="I48" s="79">
        <f>'Marketplace - Budget'!L16</f>
        <v>0.01</v>
      </c>
      <c r="J48" s="79">
        <f>'Marketplace - Budget'!M16</f>
        <v>0.01</v>
      </c>
      <c r="K48" s="79">
        <f>'Marketplace - Budget'!N16</f>
        <v>0.01</v>
      </c>
      <c r="L48" s="79">
        <f>'Marketplace - Budget'!O16</f>
        <v>0.01</v>
      </c>
      <c r="M48" s="79">
        <f>'Marketplace - Budget'!P16</f>
        <v>0.01</v>
      </c>
      <c r="N48" s="79">
        <f>'Marketplace - Budget'!Q16</f>
        <v>0.01</v>
      </c>
      <c r="O48" s="79">
        <f>'Marketplace - Budget'!R16</f>
        <v>0.01</v>
      </c>
      <c r="P48" s="79">
        <f>'Marketplace - Budget'!S16</f>
        <v>0.01</v>
      </c>
      <c r="Q48" s="79">
        <f>'Marketplace - Budget'!T16</f>
        <v>0.01</v>
      </c>
      <c r="R48" s="79">
        <f>'Marketplace - Budget'!U16</f>
        <v>0.01</v>
      </c>
      <c r="S48" s="79">
        <f>'Marketplace - Budget'!V16</f>
        <v>0.01</v>
      </c>
      <c r="T48" s="79">
        <f>'Marketplace - Budget'!W16</f>
        <v>0.01</v>
      </c>
      <c r="U48" s="79">
        <f>'Marketplace - Budget'!X16</f>
        <v>0.01</v>
      </c>
      <c r="V48" s="79">
        <f>'Marketplace - Budget'!Y16</f>
        <v>0.01</v>
      </c>
      <c r="W48" s="79">
        <f>'Marketplace - Budget'!Z16</f>
        <v>0.01</v>
      </c>
      <c r="X48" s="79">
        <f>'Marketplace - Budget'!AA16</f>
        <v>0.01</v>
      </c>
      <c r="Y48" s="79">
        <f>'Marketplace - Budget'!AB16</f>
        <v>0.01</v>
      </c>
      <c r="Z48" s="79">
        <f>'Marketplace - Budget'!AC16</f>
        <v>0.01</v>
      </c>
      <c r="AA48" s="79">
        <f>'Marketplace - Budget'!AD16</f>
        <v>0.01</v>
      </c>
      <c r="AB48" s="79">
        <f>'Marketplace - Budget'!AE16</f>
        <v>0.01</v>
      </c>
      <c r="AC48" s="79">
        <f>'Marketplace - Budget'!AF16</f>
        <v>0.01</v>
      </c>
      <c r="AD48" s="79">
        <f>'Marketplace - Budget'!AG16</f>
        <v>0.01</v>
      </c>
      <c r="AE48" s="79">
        <f>'Marketplace - Budget'!AH16</f>
        <v>0.01</v>
      </c>
      <c r="AF48" s="79">
        <f>'Marketplace - Budget'!AI16</f>
        <v>0.01</v>
      </c>
      <c r="AG48" s="79">
        <f>'Marketplace - Budget'!AJ16</f>
        <v>0.01</v>
      </c>
      <c r="AH48" s="79">
        <f>'Marketplace - Budget'!AK16</f>
        <v>0.01</v>
      </c>
      <c r="AI48" s="79">
        <f>'Marketplace - Budget'!AL16</f>
        <v>0.01</v>
      </c>
      <c r="AJ48" s="79">
        <f>'Marketplace - Budget'!AM16</f>
        <v>0.01</v>
      </c>
      <c r="AK48" s="79">
        <f>'Marketplace - Budget'!AN16</f>
        <v>0.01</v>
      </c>
      <c r="AL48" s="79">
        <f>'Marketplace - Budget'!AO16</f>
        <v>0.01</v>
      </c>
      <c r="AM48" s="79">
        <f>'Marketplace - Budget'!AP16</f>
        <v>0.01</v>
      </c>
      <c r="AN48" s="79">
        <f>'Marketplace - Budget'!AQ16</f>
        <v>0.01</v>
      </c>
      <c r="AO48" s="79">
        <f>'Marketplace - Budget'!AR16</f>
        <v>0.01</v>
      </c>
      <c r="AP48" s="79">
        <f>'Marketplace - Budget'!AS16</f>
        <v>0.01</v>
      </c>
      <c r="AQ48" s="79">
        <f>'Marketplace - Budget'!AT16</f>
        <v>0.01</v>
      </c>
      <c r="AR48" s="79">
        <f>'Marketplace - Budget'!AU16</f>
        <v>0.01</v>
      </c>
      <c r="AS48" s="79">
        <f>'Marketplace - Budget'!AV16</f>
        <v>0.01</v>
      </c>
      <c r="AT48" s="79">
        <f>'Marketplace - Budget'!AW16</f>
        <v>0.01</v>
      </c>
      <c r="AU48" s="79">
        <f>'Marketplace - Budget'!AX16</f>
        <v>0.01</v>
      </c>
      <c r="AV48" s="79">
        <f>'Marketplace - Budget'!AY16</f>
        <v>0.01</v>
      </c>
      <c r="AW48" s="79">
        <f>'Marketplace - Budget'!AZ16</f>
        <v>0.01</v>
      </c>
      <c r="AX48" s="79">
        <f>'Marketplace - Budget'!BA16</f>
        <v>0.01</v>
      </c>
      <c r="AY48" s="79">
        <f>'Marketplace - Budget'!BB16</f>
        <v>0.01</v>
      </c>
      <c r="AZ48" s="79">
        <f>'Marketplace - Budget'!BC16</f>
        <v>0.01</v>
      </c>
      <c r="BA48" s="79">
        <f>'Marketplace - Budget'!BD16</f>
        <v>0.01</v>
      </c>
      <c r="BB48" s="79">
        <f>'Marketplace - Budget'!BE16</f>
        <v>0.01</v>
      </c>
      <c r="BC48" s="79">
        <f>'Marketplace - Budget'!BF16</f>
        <v>0.01</v>
      </c>
      <c r="BD48" s="79">
        <f>'Marketplace - Budget'!BG16</f>
        <v>0.01</v>
      </c>
      <c r="BE48" s="79">
        <f>'Marketplace - Budget'!BH16</f>
        <v>0.01</v>
      </c>
      <c r="BF48" s="79">
        <f>'Marketplace - Budget'!BI16</f>
        <v>0.01</v>
      </c>
      <c r="BG48" s="79">
        <f>'Marketplace - Budget'!BJ16</f>
        <v>0.01</v>
      </c>
      <c r="BH48" s="79">
        <f>'Marketplace - Budget'!BK16</f>
        <v>0.01</v>
      </c>
      <c r="BI48" s="79">
        <f>'Marketplace - Budget'!BL16</f>
        <v>0.01</v>
      </c>
      <c r="BJ48" s="79">
        <f>'Marketplace - Budget'!BM16</f>
        <v>0.01</v>
      </c>
      <c r="BK48" s="79">
        <f>'Marketplace - Budget'!BN16</f>
        <v>0.01</v>
      </c>
      <c r="BL48" s="79">
        <f>'Marketplace - Budget'!BO16</f>
        <v>0.01</v>
      </c>
      <c r="BM48" s="79">
        <f>'Marketplace - Budget'!BP16</f>
        <v>0.01</v>
      </c>
      <c r="BN48" s="79">
        <f>'Marketplace - Budget'!BQ16</f>
        <v>0.01</v>
      </c>
    </row>
    <row r="49" spans="1:66" ht="15.75" customHeight="1">
      <c r="A49" s="15" t="s">
        <v>102</v>
      </c>
      <c r="C49" s="102" t="s">
        <v>142</v>
      </c>
      <c r="G49" s="89">
        <f>'Marketplace - Budget'!J19</f>
        <v>0</v>
      </c>
      <c r="H49" s="89">
        <f>'Marketplace - Budget'!K19</f>
        <v>0</v>
      </c>
      <c r="I49" s="89">
        <f>'Marketplace - Budget'!L19</f>
        <v>0</v>
      </c>
      <c r="J49" s="89">
        <f ca="1">'Marketplace - Budget'!M19</f>
        <v>0.4</v>
      </c>
      <c r="K49" s="89">
        <f ca="1">'Marketplace - Budget'!N19</f>
        <v>0.45200000000000001</v>
      </c>
      <c r="L49" s="89">
        <f ca="1">'Marketplace - Budget'!O19</f>
        <v>0.49576000000000003</v>
      </c>
      <c r="M49" s="89">
        <f ca="1">'Marketplace - Budget'!P19</f>
        <v>0.53230880000000003</v>
      </c>
      <c r="N49" s="89">
        <f ca="1">'Marketplace - Budget'!Q19</f>
        <v>0.56255094400000005</v>
      </c>
      <c r="O49" s="89">
        <f ca="1">'Marketplace - Budget'!R19</f>
        <v>0.58728164672000005</v>
      </c>
      <c r="P49" s="89">
        <f ca="1">'Marketplace - Budget'!S19</f>
        <v>0.60719992879359996</v>
      </c>
      <c r="Q49" s="89">
        <f ca="1">'Marketplace - Budget'!T19</f>
        <v>0.664920175424768</v>
      </c>
      <c r="R49" s="89">
        <f ca="1">'Marketplace - Budget'!U19</f>
        <v>0.76854230769846799</v>
      </c>
      <c r="S49" s="89">
        <f ca="1">'Marketplace - Budget'!V19</f>
        <v>0.92494153303283033</v>
      </c>
      <c r="T49" s="89">
        <f ca="1">'Marketplace - Budget'!W19</f>
        <v>1.0979203652819056</v>
      </c>
      <c r="U49" s="89">
        <f ca="1">'Marketplace - Budget'!X19</f>
        <v>1.2847823013368316</v>
      </c>
      <c r="V49" s="89">
        <f ca="1">'Marketplace - Budget'!Y19</f>
        <v>1.4831685574673916</v>
      </c>
      <c r="W49" s="89">
        <f ca="1">'Marketplace - Budget'!Z19</f>
        <v>1.7330172602164646</v>
      </c>
      <c r="X49" s="89">
        <f ca="1">'Marketplace - Budget'!AA19</f>
        <v>2.0400875400427463</v>
      </c>
      <c r="Y49" s="89">
        <f ca="1">'Marketplace - Budget'!AB19</f>
        <v>2.4092087392688284</v>
      </c>
      <c r="Z49" s="89">
        <f ca="1">'Marketplace - Budget'!AC19</f>
        <v>2.8023967605071567</v>
      </c>
      <c r="AA49" s="89">
        <f ca="1">'Marketplace - Budget'!AD19</f>
        <v>3.2153963577978737</v>
      </c>
      <c r="AB49" s="89">
        <f ca="1">'Marketplace - Budget'!AE19</f>
        <v>3.6864902592426723</v>
      </c>
      <c r="AC49" s="89">
        <f ca="1">'Marketplace - Budget'!AF19</f>
        <v>4.2199940632264852</v>
      </c>
      <c r="AD49" s="89">
        <f ca="1">'Marketplace - Budget'!AG19</f>
        <v>4.8194797580303819</v>
      </c>
      <c r="AE49" s="89">
        <f ca="1">'Marketplace - Budget'!AH19</f>
        <v>5.5298694698099879</v>
      </c>
      <c r="AF49" s="89">
        <f ca="1">'Marketplace - Budget'!AI19</f>
        <v>6.3610778705211786</v>
      </c>
      <c r="AG49" s="89">
        <f ca="1">'Marketplace - Budget'!AJ19</f>
        <v>7.3213654084052564</v>
      </c>
      <c r="AH49" s="89">
        <f ca="1">'Marketplace - Budget'!AK19</f>
        <v>8.3335461040963139</v>
      </c>
      <c r="AI49" s="89">
        <f ca="1">'Marketplace - Budget'!AL19</f>
        <v>9.556050225410452</v>
      </c>
      <c r="AJ49" s="89">
        <f ca="1">'Marketplace - Budget'!AM19</f>
        <v>11.010763259090774</v>
      </c>
      <c r="AK49" s="89">
        <f ca="1">'Marketplace - Budget'!AN19</f>
        <v>12.716001947514872</v>
      </c>
      <c r="AL49" s="89">
        <f ca="1">'Marketplace - Budget'!AO19</f>
        <v>14.518961387737773</v>
      </c>
      <c r="AM49" s="89">
        <f ca="1">'Marketplace - Budget'!AP19</f>
        <v>16.401868101655438</v>
      </c>
      <c r="AN49" s="89">
        <f ca="1">'Marketplace - Budget'!AQ19</f>
        <v>18.517202368294054</v>
      </c>
      <c r="AO49" s="89">
        <f ca="1">'Marketplace - Budget'!AR19</f>
        <v>20.881665354159292</v>
      </c>
      <c r="AP49" s="89">
        <f ca="1">'Marketplace - Budget'!AS19</f>
        <v>23.50906223631949</v>
      </c>
      <c r="AQ49" s="89">
        <f ca="1">'Marketplace - Budget'!AT19</f>
        <v>26.242667558127287</v>
      </c>
      <c r="AR49" s="89">
        <f ca="1">'Marketplace - Budget'!AU19</f>
        <v>29.061306385514822</v>
      </c>
      <c r="AS49" s="89">
        <f ca="1">'Marketplace - Budget'!AV19</f>
        <v>31.946513374928585</v>
      </c>
      <c r="AT49" s="89">
        <f ca="1">'Marketplace - Budget'!AW19</f>
        <v>34.8822042504992</v>
      </c>
      <c r="AU49" s="89">
        <f ca="1">'Marketplace - Budget'!AX19</f>
        <v>37.854386771390089</v>
      </c>
      <c r="AV49" s="89">
        <f ca="1">'Marketplace - Budget'!AY19</f>
        <v>40.850906449155062</v>
      </c>
      <c r="AW49" s="89">
        <f ca="1">'Marketplace - Budget'!AZ19</f>
        <v>43.861222843781604</v>
      </c>
      <c r="AX49" s="89">
        <f ca="1">'Marketplace - Budget'!BA19</f>
        <v>46.876212767682468</v>
      </c>
      <c r="AY49" s="89">
        <f ca="1">'Marketplace - Budget'!BB19</f>
        <v>49.887997167412124</v>
      </c>
      <c r="AZ49" s="89">
        <f ca="1">'Marketplace - Budget'!BC19</f>
        <v>52.889788840537186</v>
      </c>
      <c r="BA49" s="89">
        <f ca="1">'Marketplace - Budget'!BD19</f>
        <v>55.875758486222949</v>
      </c>
      <c r="BB49" s="89">
        <f ca="1">'Marketplace - Budget'!BE19</f>
        <v>58.840916888295418</v>
      </c>
      <c r="BC49" s="89">
        <f ca="1">'Marketplace - Budget'!BF19</f>
        <v>61.781011293710812</v>
      </c>
      <c r="BD49" s="89">
        <f ca="1">'Marketplace - Budget'!BG19</f>
        <v>64.692434281836128</v>
      </c>
      <c r="BE49" s="89">
        <f ca="1">'Marketplace - Budget'!BH19</f>
        <v>67.572143624519001</v>
      </c>
      <c r="BF49" s="89">
        <f ca="1">'Marketplace - Budget'!BI19</f>
        <v>70.417591816949866</v>
      </c>
      <c r="BG49" s="89">
        <f ca="1">'Marketplace - Budget'!BJ19</f>
        <v>73.226664117741564</v>
      </c>
      <c r="BH49" s="89">
        <f ca="1">'Marketplace - Budget'!BK19</f>
        <v>75.997624076061769</v>
      </c>
      <c r="BI49" s="89">
        <f ca="1">'Marketplace - Budget'!BL19</f>
        <v>78.729065646334547</v>
      </c>
      <c r="BJ49" s="89">
        <f ca="1">'Marketplace - Budget'!BM19</f>
        <v>81.41987109898659</v>
      </c>
      <c r="BK49" s="89">
        <f ca="1">'Marketplace - Budget'!BN19</f>
        <v>84.069174030716127</v>
      </c>
      <c r="BL49" s="89">
        <f ca="1">'Marketplace - Budget'!BO19</f>
        <v>86.676326861365965</v>
      </c>
      <c r="BM49" s="89">
        <f ca="1">'Marketplace - Budget'!BP19</f>
        <v>89.240872278051086</v>
      </c>
      <c r="BN49" s="89">
        <f ca="1">'Marketplace - Budget'!BQ19</f>
        <v>91.762518151933079</v>
      </c>
    </row>
    <row r="50" spans="1:66" ht="15.75" customHeight="1">
      <c r="A50" s="15" t="s">
        <v>102</v>
      </c>
      <c r="D50" s="102" t="s">
        <v>100</v>
      </c>
      <c r="G50" s="79">
        <f>'Marketplace - Budget'!J21</f>
        <v>0.02</v>
      </c>
      <c r="H50" s="79">
        <f>'Marketplace - Budget'!K21</f>
        <v>0.02</v>
      </c>
      <c r="I50" s="79">
        <f>'Marketplace - Budget'!L21</f>
        <v>0.02</v>
      </c>
      <c r="J50" s="79">
        <f>'Marketplace - Budget'!M21</f>
        <v>0.02</v>
      </c>
      <c r="K50" s="79">
        <f>'Marketplace - Budget'!N21</f>
        <v>0.02</v>
      </c>
      <c r="L50" s="79">
        <f>'Marketplace - Budget'!O21</f>
        <v>0.02</v>
      </c>
      <c r="M50" s="79">
        <f>'Marketplace - Budget'!P21</f>
        <v>0.02</v>
      </c>
      <c r="N50" s="79">
        <f>'Marketplace - Budget'!Q21</f>
        <v>0.02</v>
      </c>
      <c r="O50" s="79">
        <f>'Marketplace - Budget'!R21</f>
        <v>0.02</v>
      </c>
      <c r="P50" s="79">
        <f>'Marketplace - Budget'!S21</f>
        <v>0.02</v>
      </c>
      <c r="Q50" s="79">
        <f>'Marketplace - Budget'!T21</f>
        <v>0.02</v>
      </c>
      <c r="R50" s="79">
        <f>'Marketplace - Budget'!U21</f>
        <v>0.02</v>
      </c>
      <c r="S50" s="79">
        <f>'Marketplace - Budget'!V21</f>
        <v>0.02</v>
      </c>
      <c r="T50" s="79">
        <f>'Marketplace - Budget'!W21</f>
        <v>0.02</v>
      </c>
      <c r="U50" s="79">
        <f>'Marketplace - Budget'!X21</f>
        <v>0.02</v>
      </c>
      <c r="V50" s="79">
        <f>'Marketplace - Budget'!Y21</f>
        <v>0.02</v>
      </c>
      <c r="W50" s="79">
        <f>'Marketplace - Budget'!Z21</f>
        <v>0.02</v>
      </c>
      <c r="X50" s="79">
        <f>'Marketplace - Budget'!AA21</f>
        <v>0.02</v>
      </c>
      <c r="Y50" s="79">
        <f>'Marketplace - Budget'!AB21</f>
        <v>0.02</v>
      </c>
      <c r="Z50" s="79">
        <f>'Marketplace - Budget'!AC21</f>
        <v>0.02</v>
      </c>
      <c r="AA50" s="79">
        <f>'Marketplace - Budget'!AD21</f>
        <v>0.02</v>
      </c>
      <c r="AB50" s="79">
        <f>'Marketplace - Budget'!AE21</f>
        <v>0.02</v>
      </c>
      <c r="AC50" s="79">
        <f>'Marketplace - Budget'!AF21</f>
        <v>0.02</v>
      </c>
      <c r="AD50" s="79">
        <f>'Marketplace - Budget'!AG21</f>
        <v>0.02</v>
      </c>
      <c r="AE50" s="79">
        <f>'Marketplace - Budget'!AH21</f>
        <v>0.02</v>
      </c>
      <c r="AF50" s="79">
        <f>'Marketplace - Budget'!AI21</f>
        <v>0.02</v>
      </c>
      <c r="AG50" s="79">
        <f>'Marketplace - Budget'!AJ21</f>
        <v>0.02</v>
      </c>
      <c r="AH50" s="79">
        <f>'Marketplace - Budget'!AK21</f>
        <v>0.02</v>
      </c>
      <c r="AI50" s="79">
        <f>'Marketplace - Budget'!AL21</f>
        <v>0.02</v>
      </c>
      <c r="AJ50" s="79">
        <f>'Marketplace - Budget'!AM21</f>
        <v>0.02</v>
      </c>
      <c r="AK50" s="79">
        <f>'Marketplace - Budget'!AN21</f>
        <v>0.02</v>
      </c>
      <c r="AL50" s="79">
        <f>'Marketplace - Budget'!AO21</f>
        <v>0.02</v>
      </c>
      <c r="AM50" s="79">
        <f>'Marketplace - Budget'!AP21</f>
        <v>0.02</v>
      </c>
      <c r="AN50" s="79">
        <f>'Marketplace - Budget'!AQ21</f>
        <v>0.02</v>
      </c>
      <c r="AO50" s="79">
        <f>'Marketplace - Budget'!AR21</f>
        <v>0.02</v>
      </c>
      <c r="AP50" s="79">
        <f>'Marketplace - Budget'!AS21</f>
        <v>0.02</v>
      </c>
      <c r="AQ50" s="79">
        <f>'Marketplace - Budget'!AT21</f>
        <v>0.02</v>
      </c>
      <c r="AR50" s="79">
        <f>'Marketplace - Budget'!AU21</f>
        <v>0.02</v>
      </c>
      <c r="AS50" s="79">
        <f>'Marketplace - Budget'!AV21</f>
        <v>0.02</v>
      </c>
      <c r="AT50" s="79">
        <f>'Marketplace - Budget'!AW21</f>
        <v>0.02</v>
      </c>
      <c r="AU50" s="79">
        <f>'Marketplace - Budget'!AX21</f>
        <v>0.02</v>
      </c>
      <c r="AV50" s="79">
        <f>'Marketplace - Budget'!AY21</f>
        <v>0.02</v>
      </c>
      <c r="AW50" s="79">
        <f>'Marketplace - Budget'!AZ21</f>
        <v>0.02</v>
      </c>
      <c r="AX50" s="79">
        <f>'Marketplace - Budget'!BA21</f>
        <v>0.02</v>
      </c>
      <c r="AY50" s="79">
        <f>'Marketplace - Budget'!BB21</f>
        <v>0.02</v>
      </c>
      <c r="AZ50" s="79">
        <f>'Marketplace - Budget'!BC21</f>
        <v>0.02</v>
      </c>
      <c r="BA50" s="79">
        <f>'Marketplace - Budget'!BD21</f>
        <v>0.02</v>
      </c>
      <c r="BB50" s="79">
        <f>'Marketplace - Budget'!BE21</f>
        <v>0.02</v>
      </c>
      <c r="BC50" s="79">
        <f>'Marketplace - Budget'!BF21</f>
        <v>0.02</v>
      </c>
      <c r="BD50" s="79">
        <f>'Marketplace - Budget'!BG21</f>
        <v>0.02</v>
      </c>
      <c r="BE50" s="79">
        <f>'Marketplace - Budget'!BH21</f>
        <v>0.02</v>
      </c>
      <c r="BF50" s="79">
        <f>'Marketplace - Budget'!BI21</f>
        <v>0.02</v>
      </c>
      <c r="BG50" s="79">
        <f>'Marketplace - Budget'!BJ21</f>
        <v>0.02</v>
      </c>
      <c r="BH50" s="79">
        <f>'Marketplace - Budget'!BK21</f>
        <v>0.02</v>
      </c>
      <c r="BI50" s="79">
        <f>'Marketplace - Budget'!BL21</f>
        <v>0.02</v>
      </c>
      <c r="BJ50" s="79">
        <f>'Marketplace - Budget'!BM21</f>
        <v>0.02</v>
      </c>
      <c r="BK50" s="79">
        <f>'Marketplace - Budget'!BN21</f>
        <v>0.02</v>
      </c>
      <c r="BL50" s="79">
        <f>'Marketplace - Budget'!BO21</f>
        <v>0.02</v>
      </c>
      <c r="BM50" s="79">
        <f>'Marketplace - Budget'!BP21</f>
        <v>0.02</v>
      </c>
      <c r="BN50" s="79">
        <f>'Marketplace - Budget'!BQ21</f>
        <v>0.02</v>
      </c>
    </row>
    <row r="51" spans="1:66" ht="15.75" customHeight="1">
      <c r="A51" s="15" t="s">
        <v>102</v>
      </c>
      <c r="C51" s="102" t="s">
        <v>145</v>
      </c>
      <c r="G51" s="89">
        <f>'Marketplace - Budget'!J24</f>
        <v>0</v>
      </c>
      <c r="H51" s="89">
        <f>'Marketplace - Budget'!K24</f>
        <v>0</v>
      </c>
      <c r="I51" s="89">
        <f>'Marketplace - Budget'!L24</f>
        <v>0</v>
      </c>
      <c r="J51" s="89">
        <f>'Marketplace - Budget'!M24</f>
        <v>0</v>
      </c>
      <c r="K51" s="89">
        <f>'Marketplace - Budget'!N24</f>
        <v>0</v>
      </c>
      <c r="L51" s="89">
        <f>'Marketplace - Budget'!O24</f>
        <v>0</v>
      </c>
      <c r="M51" s="89">
        <f ca="1">'Marketplace - Budget'!P24</f>
        <v>0.3</v>
      </c>
      <c r="N51" s="89">
        <f ca="1">'Marketplace - Budget'!Q24</f>
        <v>0.29399999999999998</v>
      </c>
      <c r="O51" s="89">
        <f ca="1">'Marketplace - Budget'!R24</f>
        <v>0.28812000000000004</v>
      </c>
      <c r="P51" s="89">
        <f ca="1">'Marketplace - Budget'!S24</f>
        <v>0.28235759999999999</v>
      </c>
      <c r="Q51" s="89">
        <f ca="1">'Marketplace - Budget'!T24</f>
        <v>0.276710448</v>
      </c>
      <c r="R51" s="89">
        <f ca="1">'Marketplace - Budget'!U24</f>
        <v>0.27117623904000004</v>
      </c>
      <c r="S51" s="89">
        <f ca="1">'Marketplace - Budget'!V24</f>
        <v>0.26575271425920005</v>
      </c>
      <c r="T51" s="89">
        <f ca="1">'Marketplace - Budget'!W24</f>
        <v>0.28143765997401599</v>
      </c>
      <c r="U51" s="89">
        <f ca="1">'Marketplace - Budget'!X24</f>
        <v>0.31780890677453566</v>
      </c>
      <c r="V51" s="89">
        <f ca="1">'Marketplace - Budget'!Y24</f>
        <v>0.37445272863904494</v>
      </c>
      <c r="W51" s="89">
        <f ca="1">'Marketplace - Budget'!Z24</f>
        <v>0.42996367406626401</v>
      </c>
      <c r="X51" s="89">
        <f ca="1">'Marketplace - Budget'!AA24</f>
        <v>0.48436440058493879</v>
      </c>
      <c r="Y51" s="89">
        <f ca="1">'Marketplace - Budget'!AB24</f>
        <v>0.53767711257323991</v>
      </c>
      <c r="Z51" s="89">
        <f ca="1">'Marketplace - Budget'!AC24</f>
        <v>0.61092357032177524</v>
      </c>
      <c r="AA51" s="89">
        <f ca="1">'Marketplace - Budget'!AD24</f>
        <v>0.70370509891533961</v>
      </c>
      <c r="AB51" s="89">
        <f ca="1">'Marketplace - Budget'!AE24</f>
        <v>0.81563099693703289</v>
      </c>
      <c r="AC51" s="89">
        <f ca="1">'Marketplace - Budget'!AF24</f>
        <v>0.92531837699829222</v>
      </c>
      <c r="AD51" s="89">
        <f ca="1">'Marketplace - Budget'!AG24</f>
        <v>1.0328120094583264</v>
      </c>
      <c r="AE51" s="89">
        <f ca="1">'Marketplace - Budget'!AH24</f>
        <v>1.1591557692691601</v>
      </c>
      <c r="AF51" s="89">
        <f ca="1">'Marketplace - Budget'!AI24</f>
        <v>1.303972653883777</v>
      </c>
      <c r="AG51" s="89">
        <f ca="1">'Marketplace - Budget'!AJ24</f>
        <v>1.4668932008061013</v>
      </c>
      <c r="AH51" s="89">
        <f ca="1">'Marketplace - Budget'!AK24</f>
        <v>1.6685553367899797</v>
      </c>
      <c r="AI51" s="89">
        <f ca="1">'Marketplace - Budget'!AL24</f>
        <v>1.9081842300541796</v>
      </c>
      <c r="AJ51" s="89">
        <f ca="1">'Marketplace - Budget'!AM24</f>
        <v>2.1850205454530953</v>
      </c>
      <c r="AK51" s="89">
        <f ca="1">'Marketplace - Budget'!AN24</f>
        <v>2.4563201345440344</v>
      </c>
      <c r="AL51" s="89">
        <f ca="1">'Marketplace - Budget'!AO24</f>
        <v>2.8061937318531531</v>
      </c>
      <c r="AM51" s="89">
        <f ca="1">'Marketplace - Budget'!AP24</f>
        <v>3.2330698572160905</v>
      </c>
      <c r="AN51" s="89">
        <f ca="1">'Marketplace - Budget'!AQ24</f>
        <v>3.7354084600717683</v>
      </c>
      <c r="AO51" s="89">
        <f ca="1">'Marketplace - Budget'!AR24</f>
        <v>4.2277002908703318</v>
      </c>
      <c r="AP51" s="89">
        <f ca="1">'Marketplace - Budget'!AS24</f>
        <v>4.7101462850529252</v>
      </c>
      <c r="AQ51" s="89">
        <f ca="1">'Marketplace - Budget'!AT24</f>
        <v>5.2669433593518686</v>
      </c>
      <c r="AR51" s="89">
        <f ca="1">'Marketplace - Budget'!AU24</f>
        <v>5.8966044921648297</v>
      </c>
      <c r="AS51" s="89">
        <f ca="1">'Marketplace - Budget'!AV24</f>
        <v>6.5976724023215345</v>
      </c>
      <c r="AT51" s="89">
        <f ca="1">'Marketplace - Budget'!AW24</f>
        <v>7.2847189542751032</v>
      </c>
      <c r="AU51" s="89">
        <f ca="1">'Marketplace - Budget'!AX24</f>
        <v>7.9580245751896044</v>
      </c>
      <c r="AV51" s="89">
        <f ca="1">'Marketplace - Budget'!AY24</f>
        <v>8.6178640836858129</v>
      </c>
      <c r="AW51" s="89">
        <f ca="1">'Marketplace - Budget'!AZ24</f>
        <v>9.2645068020120949</v>
      </c>
      <c r="AX51" s="89">
        <f ca="1">'Marketplace - Budget'!BA24</f>
        <v>9.898216665971848</v>
      </c>
      <c r="AY51" s="89">
        <f ca="1">'Marketplace - Budget'!BB24</f>
        <v>10.519252332652412</v>
      </c>
      <c r="AZ51" s="89">
        <f ca="1">'Marketplace - Budget'!BC24</f>
        <v>11.127867285999368</v>
      </c>
      <c r="BA51" s="89">
        <f ca="1">'Marketplace - Budget'!BD24</f>
        <v>11.724309940279378</v>
      </c>
      <c r="BB51" s="89">
        <f ca="1">'Marketplace - Budget'!BE24</f>
        <v>12.308823741473789</v>
      </c>
      <c r="BC51" s="89">
        <f ca="1">'Marketplace - Budget'!BF24</f>
        <v>12.881647266644311</v>
      </c>
      <c r="BD51" s="89">
        <f ca="1">'Marketplace - Budget'!BG24</f>
        <v>13.443014321311429</v>
      </c>
      <c r="BE51" s="89">
        <f ca="1">'Marketplace - Budget'!BH24</f>
        <v>13.993154034885196</v>
      </c>
      <c r="BF51" s="89">
        <f ca="1">'Marketplace - Budget'!BI24</f>
        <v>14.532290954187493</v>
      </c>
      <c r="BG51" s="89">
        <f ca="1">'Marketplace - Budget'!BJ24</f>
        <v>15.060645135103739</v>
      </c>
      <c r="BH51" s="89">
        <f ca="1">'Marketplace - Budget'!BK24</f>
        <v>15.578432232401665</v>
      </c>
      <c r="BI51" s="89">
        <f ca="1">'Marketplace - Budget'!BL24</f>
        <v>16.085863587753625</v>
      </c>
      <c r="BJ51" s="89">
        <f ca="1">'Marketplace - Budget'!BM24</f>
        <v>16.583146315998562</v>
      </c>
      <c r="BK51" s="89">
        <f ca="1">'Marketplace - Budget'!BN24</f>
        <v>17.070483389678586</v>
      </c>
      <c r="BL51" s="89">
        <f ca="1">'Marketplace - Budget'!BO24</f>
        <v>17.548073721885014</v>
      </c>
      <c r="BM51" s="89">
        <f ca="1">'Marketplace - Budget'!BP24</f>
        <v>18.01611224744731</v>
      </c>
      <c r="BN51" s="89">
        <f ca="1">'Marketplace - Budget'!BQ24</f>
        <v>18.47479000249837</v>
      </c>
    </row>
    <row r="52" spans="1:66" ht="15.75" customHeight="1">
      <c r="A52" s="15" t="s">
        <v>102</v>
      </c>
      <c r="D52" s="102" t="s">
        <v>100</v>
      </c>
      <c r="G52" s="79">
        <f>'Marketplace - Budget'!J26</f>
        <v>0.03</v>
      </c>
      <c r="H52" s="79">
        <f>'Marketplace - Budget'!K26</f>
        <v>0.03</v>
      </c>
      <c r="I52" s="79">
        <f>'Marketplace - Budget'!L26</f>
        <v>0.03</v>
      </c>
      <c r="J52" s="79">
        <f>'Marketplace - Budget'!M26</f>
        <v>0.03</v>
      </c>
      <c r="K52" s="79">
        <f>'Marketplace - Budget'!N26</f>
        <v>0.03</v>
      </c>
      <c r="L52" s="79">
        <f>'Marketplace - Budget'!O26</f>
        <v>0.03</v>
      </c>
      <c r="M52" s="79">
        <f>'Marketplace - Budget'!P26</f>
        <v>0.03</v>
      </c>
      <c r="N52" s="79">
        <f>'Marketplace - Budget'!Q26</f>
        <v>0.03</v>
      </c>
      <c r="O52" s="79">
        <f>'Marketplace - Budget'!R26</f>
        <v>0.03</v>
      </c>
      <c r="P52" s="79">
        <f>'Marketplace - Budget'!S26</f>
        <v>0.03</v>
      </c>
      <c r="Q52" s="79">
        <f>'Marketplace - Budget'!T26</f>
        <v>0.03</v>
      </c>
      <c r="R52" s="79">
        <f>'Marketplace - Budget'!U26</f>
        <v>0.03</v>
      </c>
      <c r="S52" s="79">
        <f>'Marketplace - Budget'!V26</f>
        <v>0.03</v>
      </c>
      <c r="T52" s="79">
        <f>'Marketplace - Budget'!W26</f>
        <v>0.03</v>
      </c>
      <c r="U52" s="79">
        <f>'Marketplace - Budget'!X26</f>
        <v>0.03</v>
      </c>
      <c r="V52" s="79">
        <f>'Marketplace - Budget'!Y26</f>
        <v>0.03</v>
      </c>
      <c r="W52" s="79">
        <f>'Marketplace - Budget'!Z26</f>
        <v>0.03</v>
      </c>
      <c r="X52" s="79">
        <f>'Marketplace - Budget'!AA26</f>
        <v>0.03</v>
      </c>
      <c r="Y52" s="79">
        <f>'Marketplace - Budget'!AB26</f>
        <v>0.03</v>
      </c>
      <c r="Z52" s="79">
        <f>'Marketplace - Budget'!AC26</f>
        <v>0.03</v>
      </c>
      <c r="AA52" s="79">
        <f>'Marketplace - Budget'!AD26</f>
        <v>0.03</v>
      </c>
      <c r="AB52" s="79">
        <f>'Marketplace - Budget'!AE26</f>
        <v>0.03</v>
      </c>
      <c r="AC52" s="79">
        <f>'Marketplace - Budget'!AF26</f>
        <v>0.03</v>
      </c>
      <c r="AD52" s="79">
        <f>'Marketplace - Budget'!AG26</f>
        <v>0.03</v>
      </c>
      <c r="AE52" s="79">
        <f>'Marketplace - Budget'!AH26</f>
        <v>0.03</v>
      </c>
      <c r="AF52" s="79">
        <f>'Marketplace - Budget'!AI26</f>
        <v>0.03</v>
      </c>
      <c r="AG52" s="79">
        <f>'Marketplace - Budget'!AJ26</f>
        <v>0.03</v>
      </c>
      <c r="AH52" s="79">
        <f>'Marketplace - Budget'!AK26</f>
        <v>0.03</v>
      </c>
      <c r="AI52" s="79">
        <f>'Marketplace - Budget'!AL26</f>
        <v>0.03</v>
      </c>
      <c r="AJ52" s="79">
        <f>'Marketplace - Budget'!AM26</f>
        <v>0.03</v>
      </c>
      <c r="AK52" s="79">
        <f>'Marketplace - Budget'!AN26</f>
        <v>0.03</v>
      </c>
      <c r="AL52" s="79">
        <f>'Marketplace - Budget'!AO26</f>
        <v>0.03</v>
      </c>
      <c r="AM52" s="79">
        <f>'Marketplace - Budget'!AP26</f>
        <v>0.03</v>
      </c>
      <c r="AN52" s="79">
        <f>'Marketplace - Budget'!AQ26</f>
        <v>0.03</v>
      </c>
      <c r="AO52" s="79">
        <f>'Marketplace - Budget'!AR26</f>
        <v>0.03</v>
      </c>
      <c r="AP52" s="79">
        <f>'Marketplace - Budget'!AS26</f>
        <v>0.03</v>
      </c>
      <c r="AQ52" s="79">
        <f>'Marketplace - Budget'!AT26</f>
        <v>0.03</v>
      </c>
      <c r="AR52" s="79">
        <f>'Marketplace - Budget'!AU26</f>
        <v>0.03</v>
      </c>
      <c r="AS52" s="79">
        <f>'Marketplace - Budget'!AV26</f>
        <v>0.03</v>
      </c>
      <c r="AT52" s="79">
        <f>'Marketplace - Budget'!AW26</f>
        <v>0.03</v>
      </c>
      <c r="AU52" s="79">
        <f>'Marketplace - Budget'!AX26</f>
        <v>0.03</v>
      </c>
      <c r="AV52" s="79">
        <f>'Marketplace - Budget'!AY26</f>
        <v>0.03</v>
      </c>
      <c r="AW52" s="79">
        <f>'Marketplace - Budget'!AZ26</f>
        <v>0.03</v>
      </c>
      <c r="AX52" s="79">
        <f>'Marketplace - Budget'!BA26</f>
        <v>0.03</v>
      </c>
      <c r="AY52" s="79">
        <f>'Marketplace - Budget'!BB26</f>
        <v>0.03</v>
      </c>
      <c r="AZ52" s="79">
        <f>'Marketplace - Budget'!BC26</f>
        <v>0.03</v>
      </c>
      <c r="BA52" s="79">
        <f>'Marketplace - Budget'!BD26</f>
        <v>0.03</v>
      </c>
      <c r="BB52" s="79">
        <f>'Marketplace - Budget'!BE26</f>
        <v>0.03</v>
      </c>
      <c r="BC52" s="79">
        <f>'Marketplace - Budget'!BF26</f>
        <v>0.03</v>
      </c>
      <c r="BD52" s="79">
        <f>'Marketplace - Budget'!BG26</f>
        <v>0.03</v>
      </c>
      <c r="BE52" s="79">
        <f>'Marketplace - Budget'!BH26</f>
        <v>0.03</v>
      </c>
      <c r="BF52" s="79">
        <f>'Marketplace - Budget'!BI26</f>
        <v>0.03</v>
      </c>
      <c r="BG52" s="79">
        <f>'Marketplace - Budget'!BJ26</f>
        <v>0.03</v>
      </c>
      <c r="BH52" s="79">
        <f>'Marketplace - Budget'!BK26</f>
        <v>0.03</v>
      </c>
      <c r="BI52" s="79">
        <f>'Marketplace - Budget'!BL26</f>
        <v>0.03</v>
      </c>
      <c r="BJ52" s="79">
        <f>'Marketplace - Budget'!BM26</f>
        <v>0.03</v>
      </c>
      <c r="BK52" s="79">
        <f>'Marketplace - Budget'!BN26</f>
        <v>0.03</v>
      </c>
      <c r="BL52" s="79">
        <f>'Marketplace - Budget'!BO26</f>
        <v>0.03</v>
      </c>
      <c r="BM52" s="79">
        <f>'Marketplace - Budget'!BP26</f>
        <v>0.03</v>
      </c>
      <c r="BN52" s="79">
        <f>'Marketplace - Budget'!BQ26</f>
        <v>0.03</v>
      </c>
    </row>
    <row r="53" spans="1:66" ht="15.75" customHeight="1">
      <c r="A53" s="15"/>
    </row>
    <row r="54" spans="1:66" ht="15.75" customHeight="1">
      <c r="A54" s="15" t="s">
        <v>102</v>
      </c>
      <c r="B54" s="109" t="s">
        <v>147</v>
      </c>
      <c r="C54" s="109"/>
      <c r="D54" s="109"/>
      <c r="E54" s="109"/>
      <c r="F54" s="109"/>
      <c r="G54" s="146">
        <f>'Marketplace - Budget'!J9</f>
        <v>0</v>
      </c>
      <c r="H54" s="146">
        <f>'Marketplace - Budget'!K9</f>
        <v>0</v>
      </c>
      <c r="I54" s="146">
        <f>'Marketplace - Budget'!L9</f>
        <v>0</v>
      </c>
      <c r="J54" s="146">
        <f ca="1">'Marketplace - Budget'!M9</f>
        <v>0.27</v>
      </c>
      <c r="K54" s="146">
        <f ca="1">'Marketplace - Budget'!N9</f>
        <v>0.84060000000000001</v>
      </c>
      <c r="L54" s="146">
        <f ca="1">'Marketplace - Budget'!O9</f>
        <v>1.372428</v>
      </c>
      <c r="M54" s="146">
        <f ca="1">'Marketplace - Budget'!P9</f>
        <v>1.86536664</v>
      </c>
      <c r="N54" s="146">
        <f ca="1">'Marketplace - Budget'!Q9</f>
        <v>2.5898256432000002</v>
      </c>
      <c r="O54" s="146">
        <f ca="1">'Marketplace - Budget'!R9</f>
        <v>3.2442265460160002</v>
      </c>
      <c r="P54" s="146">
        <f ca="1">'Marketplace - Budget'!S9</f>
        <v>3.8330544768940804</v>
      </c>
      <c r="Q54" s="146">
        <f ca="1">'Marketplace - Budget'!T9</f>
        <v>4.3984932161387906</v>
      </c>
      <c r="R54" s="146">
        <f ca="1">'Marketplace - Budget'!U9</f>
        <v>5.0120767773046957</v>
      </c>
      <c r="S54" s="146">
        <f ca="1">'Marketplace - Budget'!V9</f>
        <v>5.7412652747326414</v>
      </c>
      <c r="T54" s="146">
        <f ca="1">'Marketplace - Budget'!W9</f>
        <v>6.6114551149447438</v>
      </c>
      <c r="U54" s="146">
        <f ca="1">'Marketplace - Budget'!X9</f>
        <v>7.633100385888433</v>
      </c>
      <c r="V54" s="146">
        <f ca="1">'Marketplace - Budget'!Y9</f>
        <v>8.8139267671427142</v>
      </c>
      <c r="W54" s="146">
        <f ca="1">'Marketplace - Budget'!Z9</f>
        <v>10.197181060561983</v>
      </c>
      <c r="X54" s="146">
        <f ca="1">'Marketplace - Budget'!AA9</f>
        <v>11.834799070481457</v>
      </c>
      <c r="Y54" s="146">
        <f ca="1">'Marketplace - Budget'!AB9</f>
        <v>13.7755007921049</v>
      </c>
      <c r="Z54" s="146">
        <f ca="1">'Marketplace - Budget'!AC9</f>
        <v>16.026861875806141</v>
      </c>
      <c r="AA54" s="146">
        <f ca="1">'Marketplace - Budget'!AD9</f>
        <v>18.582472214674972</v>
      </c>
      <c r="AB54" s="146">
        <f ca="1">'Marketplace - Budget'!AE9</f>
        <v>21.471967545508363</v>
      </c>
      <c r="AC54" s="146">
        <f ca="1">'Marketplace - Budget'!AF9</f>
        <v>24.753165013827179</v>
      </c>
      <c r="AD54" s="146">
        <f ca="1">'Marketplace - Budget'!AG9</f>
        <v>28.460136589877727</v>
      </c>
      <c r="AE54" s="146">
        <f ca="1">'Marketplace - Budget'!AH9</f>
        <v>32.662311577113044</v>
      </c>
      <c r="AF54" s="146">
        <f ca="1">'Marketplace - Budget'!AI9</f>
        <v>37.474994063398235</v>
      </c>
      <c r="AG54" s="146">
        <f ca="1">'Marketplace - Budget'!AJ9</f>
        <v>43.004776146389098</v>
      </c>
      <c r="AH54" s="146">
        <f ca="1">'Marketplace - Budget'!AK9</f>
        <v>49.27401897532269</v>
      </c>
      <c r="AI54" s="146">
        <f ca="1">'Marketplace - Budget'!AL9</f>
        <v>56.407761546436497</v>
      </c>
      <c r="AJ54" s="146">
        <f ca="1">'Marketplace - Budget'!AM9</f>
        <v>64.646339192937617</v>
      </c>
      <c r="AK54" s="146">
        <f ca="1">'Marketplace - Budget'!AN9</f>
        <v>74.212668354012749</v>
      </c>
      <c r="AL54" s="146">
        <f ca="1">'Marketplace - Budget'!AO9</f>
        <v>85.123278129990368</v>
      </c>
      <c r="AM54" s="146">
        <f ca="1">'Marketplace - Budget'!AP9</f>
        <v>97.339762253645944</v>
      </c>
      <c r="AN54" s="146">
        <f ca="1">'Marketplace - Budget'!AQ9</f>
        <v>110.96886184080577</v>
      </c>
      <c r="AO54" s="146">
        <f ca="1">'Marketplace - Budget'!AR9</f>
        <v>126.23096125384967</v>
      </c>
      <c r="AP54" s="146">
        <f ca="1">'Marketplace - Budget'!AS9</f>
        <v>143.2523337583952</v>
      </c>
      <c r="AQ54" s="146">
        <f ca="1">'Marketplace - Budget'!AT9</f>
        <v>161.99910285526622</v>
      </c>
      <c r="AR54" s="146">
        <f ca="1">'Marketplace - Budget'!AU9</f>
        <v>182.38579142252917</v>
      </c>
      <c r="AS54" s="146">
        <f ca="1">'Marketplace - Budget'!AV9</f>
        <v>204.32412721399925</v>
      </c>
      <c r="AT54" s="146">
        <f ca="1">'Marketplace - Budget'!AW9</f>
        <v>227.72470141867839</v>
      </c>
      <c r="AU54" s="146">
        <f ca="1">'Marketplace - Budget'!AX9</f>
        <v>252.42269552047492</v>
      </c>
      <c r="AV54" s="146">
        <f ca="1">'Marketplace - Budget'!AY9</f>
        <v>278.26360153659255</v>
      </c>
      <c r="AW54" s="146">
        <f ca="1">'Marketplace - Budget'!AZ9</f>
        <v>305.10309957598423</v>
      </c>
      <c r="AX54" s="146">
        <f ca="1">'Marketplace - Budget'!BA9</f>
        <v>332.80683524747502</v>
      </c>
      <c r="AY54" s="146">
        <f ca="1">'Marketplace - Budget'!BB9</f>
        <v>361.25012048714626</v>
      </c>
      <c r="AZ54" s="146">
        <f ca="1">'Marketplace - Budget'!BC9</f>
        <v>390.31757738972402</v>
      </c>
      <c r="BA54" s="146">
        <f ca="1">'Marketplace - Budget'!BD9</f>
        <v>419.9027412377207</v>
      </c>
      <c r="BB54" s="146">
        <f ca="1">'Marketplace - Budget'!BE9</f>
        <v>449.90763604211656</v>
      </c>
      <c r="BC54" s="146">
        <f ca="1">'Marketplace - Budget'!BF9</f>
        <v>480.24233346769512</v>
      </c>
      <c r="BD54" s="146">
        <f ca="1">'Marketplace - Budget'!BG9</f>
        <v>510.82450395268341</v>
      </c>
      <c r="BE54" s="146">
        <f ca="1">'Marketplace - Budget'!BH9</f>
        <v>541.57896709239344</v>
      </c>
      <c r="BF54" s="146">
        <f ca="1">'Marketplace - Budget'!BI9</f>
        <v>572.43724689370606</v>
      </c>
      <c r="BG54" s="146">
        <f ca="1">'Marketplace - Budget'!BJ9</f>
        <v>603.33713628139662</v>
      </c>
      <c r="BH54" s="146">
        <f ca="1">'Marketplace - Budget'!BK9</f>
        <v>634.22227421389073</v>
      </c>
      <c r="BI54" s="146">
        <f ca="1">'Marketplace - Budget'!BL9</f>
        <v>665.04173791522305</v>
      </c>
      <c r="BJ54" s="146">
        <f ca="1">'Marketplace - Budget'!BM9</f>
        <v>695.74965202607189</v>
      </c>
      <c r="BK54" s="146">
        <f ca="1">'Marketplace - Budget'!BN9</f>
        <v>726.3048158976402</v>
      </c>
      <c r="BL54" s="146">
        <f ca="1">'Marketplace - Budget'!BO9</f>
        <v>756.67034977883759</v>
      </c>
      <c r="BM54" s="146">
        <f ca="1">'Marketplace - Budget'!BP9</f>
        <v>786.81336026337306</v>
      </c>
      <c r="BN54" s="146">
        <f ca="1">'Marketplace - Budget'!BQ9</f>
        <v>816.70462505497846</v>
      </c>
    </row>
    <row r="55" spans="1:66" ht="15.75" customHeight="1">
      <c r="A55" s="15"/>
      <c r="B55" s="71"/>
      <c r="C55" s="71"/>
      <c r="D55" s="71"/>
      <c r="E55" s="71"/>
      <c r="F55" s="71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/>
      <c r="AI55" s="112"/>
      <c r="AJ55" s="112"/>
      <c r="AK55" s="112"/>
      <c r="AL55" s="112"/>
      <c r="AM55" s="112"/>
      <c r="AN55" s="112"/>
      <c r="AO55" s="112"/>
      <c r="AP55" s="112"/>
      <c r="AQ55" s="112"/>
      <c r="AR55" s="112"/>
      <c r="AS55" s="112"/>
      <c r="AT55" s="112"/>
      <c r="AU55" s="112"/>
      <c r="AV55" s="112"/>
      <c r="AW55" s="112"/>
      <c r="AX55" s="112"/>
      <c r="AY55" s="112"/>
      <c r="AZ55" s="112"/>
      <c r="BA55" s="112"/>
      <c r="BB55" s="112"/>
      <c r="BC55" s="112"/>
      <c r="BD55" s="112"/>
      <c r="BE55" s="112"/>
      <c r="BF55" s="112"/>
      <c r="BG55" s="112"/>
      <c r="BH55" s="112"/>
      <c r="BI55" s="112"/>
      <c r="BJ55" s="112"/>
      <c r="BK55" s="112"/>
      <c r="BL55" s="112"/>
      <c r="BM55" s="112"/>
      <c r="BN55" s="112"/>
    </row>
    <row r="56" spans="1:66" ht="15.75" customHeight="1">
      <c r="A56" s="15"/>
      <c r="B56" s="113"/>
      <c r="C56" s="113"/>
      <c r="D56" s="113"/>
      <c r="E56" s="113"/>
      <c r="F56" s="113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4"/>
      <c r="AK56" s="114"/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14"/>
      <c r="BA56" s="114"/>
      <c r="BB56" s="114"/>
      <c r="BC56" s="114"/>
      <c r="BD56" s="114"/>
      <c r="BE56" s="114"/>
      <c r="BF56" s="114"/>
      <c r="BG56" s="114"/>
      <c r="BH56" s="114"/>
      <c r="BI56" s="114"/>
      <c r="BJ56" s="114"/>
      <c r="BK56" s="114"/>
      <c r="BL56" s="114"/>
      <c r="BM56" s="114"/>
      <c r="BN56" s="114"/>
    </row>
    <row r="57" spans="1:66" ht="15.75" customHeight="1">
      <c r="A57" s="15"/>
      <c r="B57" s="113"/>
      <c r="C57" s="113"/>
      <c r="D57" s="113"/>
      <c r="E57" s="113"/>
      <c r="F57" s="113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  <c r="AC57" s="114"/>
      <c r="AD57" s="114"/>
      <c r="AE57" s="114"/>
      <c r="AF57" s="114"/>
      <c r="AG57" s="114"/>
      <c r="AH57" s="114"/>
      <c r="AI57" s="114"/>
      <c r="AJ57" s="114"/>
      <c r="AK57" s="114"/>
      <c r="AL57" s="114"/>
      <c r="AM57" s="114"/>
      <c r="AN57" s="114"/>
      <c r="AO57" s="114"/>
      <c r="AP57" s="114"/>
      <c r="AQ57" s="114"/>
      <c r="AR57" s="114"/>
      <c r="AS57" s="114"/>
      <c r="AT57" s="114"/>
      <c r="AU57" s="114"/>
      <c r="AV57" s="114"/>
      <c r="AW57" s="114"/>
      <c r="AX57" s="114"/>
      <c r="AY57" s="114"/>
      <c r="AZ57" s="114"/>
      <c r="BA57" s="114"/>
      <c r="BB57" s="114"/>
      <c r="BC57" s="114"/>
      <c r="BD57" s="114"/>
      <c r="BE57" s="114"/>
      <c r="BF57" s="114"/>
      <c r="BG57" s="114"/>
      <c r="BH57" s="114"/>
      <c r="BI57" s="114"/>
      <c r="BJ57" s="114"/>
      <c r="BK57" s="114"/>
      <c r="BL57" s="114"/>
      <c r="BM57" s="114"/>
      <c r="BN57" s="114"/>
    </row>
    <row r="58" spans="1:66" ht="15.75" customHeight="1">
      <c r="A58" s="15"/>
      <c r="B58" s="113"/>
      <c r="C58" s="113"/>
      <c r="D58" s="113"/>
      <c r="E58" s="113"/>
      <c r="F58" s="113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  <c r="AC58" s="114"/>
      <c r="AD58" s="114"/>
      <c r="AE58" s="114"/>
      <c r="AF58" s="114"/>
      <c r="AG58" s="114"/>
      <c r="AH58" s="114"/>
      <c r="AI58" s="114"/>
      <c r="AJ58" s="114"/>
      <c r="AK58" s="114"/>
      <c r="AL58" s="114"/>
      <c r="AM58" s="114"/>
      <c r="AN58" s="114"/>
      <c r="AO58" s="114"/>
      <c r="AP58" s="114"/>
      <c r="AQ58" s="114"/>
      <c r="AR58" s="114"/>
      <c r="AS58" s="114"/>
      <c r="AT58" s="114"/>
      <c r="AU58" s="114"/>
      <c r="AV58" s="114"/>
      <c r="AW58" s="114"/>
      <c r="AX58" s="114"/>
      <c r="AY58" s="114"/>
      <c r="AZ58" s="114"/>
      <c r="BA58" s="114"/>
      <c r="BB58" s="114"/>
      <c r="BC58" s="114"/>
      <c r="BD58" s="114"/>
      <c r="BE58" s="114"/>
      <c r="BF58" s="114"/>
      <c r="BG58" s="114"/>
      <c r="BH58" s="114"/>
      <c r="BI58" s="114"/>
      <c r="BJ58" s="114"/>
      <c r="BK58" s="114"/>
      <c r="BL58" s="114"/>
      <c r="BM58" s="114"/>
      <c r="BN58" s="114"/>
    </row>
    <row r="59" spans="1:66" ht="15.75" customHeight="1">
      <c r="A59" s="15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63"/>
    </row>
    <row r="60" spans="1:66" ht="15.75" customHeight="1">
      <c r="A60" s="15"/>
      <c r="B60" s="68" t="s">
        <v>151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</row>
    <row r="61" spans="1:66" ht="15.75" customHeight="1">
      <c r="A61" s="15"/>
    </row>
    <row r="62" spans="1:66" ht="15.75" customHeight="1">
      <c r="A62" s="15" t="s">
        <v>90</v>
      </c>
      <c r="B62" s="100" t="s">
        <v>152</v>
      </c>
      <c r="C62" s="100"/>
      <c r="D62" s="100"/>
      <c r="E62" s="100"/>
      <c r="F62" s="100"/>
      <c r="G62" s="119">
        <f ca="1">'SaaS - Budget'!S39</f>
        <v>1.2</v>
      </c>
      <c r="H62" s="119">
        <f ca="1">'SaaS - Budget'!T39</f>
        <v>1.1759999999999999</v>
      </c>
      <c r="I62" s="119">
        <f ca="1">'SaaS - Budget'!U39</f>
        <v>1.1524800000000002</v>
      </c>
      <c r="J62" s="119">
        <f ca="1">'SaaS - Budget'!V39</f>
        <v>1.1294303999999999</v>
      </c>
      <c r="K62" s="119">
        <f ca="1">'SaaS - Budget'!W39</f>
        <v>1.106841792</v>
      </c>
      <c r="L62" s="119">
        <f ca="1">'SaaS - Budget'!X39</f>
        <v>1.08470495616</v>
      </c>
      <c r="M62" s="119">
        <f ca="1">'SaaS - Budget'!Y39</f>
        <v>1.0630108570368</v>
      </c>
      <c r="N62" s="119">
        <f ca="1">'SaaS - Budget'!Z39</f>
        <v>1.181750639896064</v>
      </c>
      <c r="O62" s="119">
        <f ca="1">'SaaS - Budget'!AA39</f>
        <v>1.4381156270981426</v>
      </c>
      <c r="P62" s="119">
        <f ca="1">'SaaS - Budget'!AB39</f>
        <v>1.82935331455618</v>
      </c>
      <c r="Q62" s="119">
        <f ca="1">'SaaS - Budget'!AC39</f>
        <v>2.2127662482650563</v>
      </c>
      <c r="R62" s="119">
        <f ca="1">'SaaS - Budget'!AD39</f>
        <v>2.5885109232997552</v>
      </c>
      <c r="S62" s="119">
        <f ca="1">'SaaS - Budget'!AE39</f>
        <v>2.9567407048337602</v>
      </c>
      <c r="T62" s="119">
        <f ca="1">'SaaS - Budget'!AF39</f>
        <v>3.457605890737085</v>
      </c>
      <c r="U62" s="119">
        <f ca="1">'SaaS - Budget'!AG39</f>
        <v>4.0884537729223434</v>
      </c>
      <c r="V62" s="119">
        <f ca="1">'SaaS - Budget'!AH39</f>
        <v>4.8466846974638962</v>
      </c>
      <c r="W62" s="119">
        <f ca="1">'SaaS - Budget'!AI39</f>
        <v>5.5897510035146185</v>
      </c>
      <c r="X62" s="119">
        <f ca="1">'SaaS - Budget'!AJ39</f>
        <v>6.3179559834443264</v>
      </c>
      <c r="Y62" s="119">
        <f ca="1">'SaaS - Budget'!AK39</f>
        <v>7.1715968637754397</v>
      </c>
      <c r="Z62" s="119">
        <f ca="1">'SaaS - Budget'!AL39</f>
        <v>8.1481649264999305</v>
      </c>
      <c r="AA62" s="119">
        <f ca="1">'SaaS - Budget'!AM39</f>
        <v>9.2452016279699318</v>
      </c>
      <c r="AB62" s="119">
        <f ca="1">'SaaS - Budget'!AN39</f>
        <v>10.600297595410535</v>
      </c>
      <c r="AC62" s="119">
        <f ca="1">'SaaS - Budget'!AO39</f>
        <v>12.208291643502324</v>
      </c>
      <c r="AD62" s="119">
        <f ca="1">'SaaS - Budget'!AP39</f>
        <v>14.064125810632275</v>
      </c>
      <c r="AE62" s="119">
        <f ca="1">'SaaS - Budget'!AQ39</f>
        <v>15.882843294419629</v>
      </c>
      <c r="AF62" s="119">
        <f ca="1">'SaaS - Budget'!AR39</f>
        <v>18.225186428531238</v>
      </c>
      <c r="AG62" s="119">
        <f ca="1">'SaaS - Budget'!AS39</f>
        <v>21.080682699960615</v>
      </c>
      <c r="AH62" s="119">
        <f ca="1">'SaaS - Budget'!AT39</f>
        <v>24.4390690459614</v>
      </c>
      <c r="AI62" s="119">
        <f ca="1">'SaaS - Budget'!AU39</f>
        <v>27.730287665042169</v>
      </c>
      <c r="AJ62" s="119">
        <f ca="1">'SaaS - Budget'!AV39</f>
        <v>30.95568191174133</v>
      </c>
      <c r="AK62" s="119">
        <f ca="1">'SaaS - Budget'!AW39</f>
        <v>34.676568273506504</v>
      </c>
      <c r="AL62" s="119">
        <f ca="1">'SaaS - Budget'!AX39</f>
        <v>38.883036908036367</v>
      </c>
      <c r="AM62" s="119">
        <f ca="1">'SaaS - Budget'!AY39</f>
        <v>43.565376169875648</v>
      </c>
      <c r="AN62" s="119">
        <f ca="1">'SaaS - Budget'!AZ39</f>
        <v>48.154068646478123</v>
      </c>
      <c r="AO62" s="119">
        <f ca="1">'SaaS - Budget'!BA39</f>
        <v>52.650987273548573</v>
      </c>
      <c r="AP62" s="119">
        <f ca="1">'SaaS - Budget'!BB39</f>
        <v>57.057967528077597</v>
      </c>
      <c r="AQ62" s="119">
        <f ca="1">'SaaS - Budget'!BC39</f>
        <v>61.37680817751604</v>
      </c>
      <c r="AR62" s="119">
        <f ca="1">'SaaS - Budget'!BD39</f>
        <v>65.609272013965722</v>
      </c>
      <c r="AS62" s="119">
        <f ca="1">'SaaS - Budget'!BE39</f>
        <v>69.757086573686379</v>
      </c>
      <c r="AT62" s="119">
        <f ca="1">'SaaS - Budget'!BF39</f>
        <v>73.821944842212687</v>
      </c>
      <c r="AU62" s="119">
        <f ca="1">'SaaS - Budget'!BG39</f>
        <v>77.805505945368409</v>
      </c>
      <c r="AV62" s="119">
        <f ca="1">'SaaS - Budget'!BH39</f>
        <v>81.709395826461076</v>
      </c>
      <c r="AW62" s="119">
        <f ca="1">'SaaS - Budget'!BI39</f>
        <v>85.53520790993187</v>
      </c>
      <c r="AX62" s="119">
        <f ca="1">'SaaS - Budget'!BJ39</f>
        <v>89.284503751733212</v>
      </c>
      <c r="AY62" s="119">
        <f ca="1">'SaaS - Budget'!BK39</f>
        <v>92.958813676698554</v>
      </c>
      <c r="AZ62" s="119">
        <f ca="1">'SaaS - Budget'!BL39</f>
        <v>96.559637403164587</v>
      </c>
      <c r="BA62" s="119">
        <f ca="1">'SaaS - Budget'!BM39</f>
        <v>100.0884446551013</v>
      </c>
      <c r="BB62" s="119">
        <f ca="1">'SaaS - Budget'!BN39</f>
        <v>103.54667576199927</v>
      </c>
      <c r="BC62" s="119">
        <f ca="1">'SaaS - Budget'!BO39</f>
        <v>106.93574224675929</v>
      </c>
      <c r="BD62" s="119">
        <f ca="1">'SaaS - Budget'!BP39</f>
        <v>110.2570274018241</v>
      </c>
      <c r="BE62" s="119">
        <f ca="1">'SaaS - Budget'!BQ39</f>
        <v>113.51188685378763</v>
      </c>
      <c r="BF62" s="119">
        <f ca="1">'SaaS - Budget'!BR39</f>
        <v>116.70164911671186</v>
      </c>
      <c r="BG62" s="119">
        <f ca="1">'SaaS - Budget'!BS39</f>
        <v>119.82761613437764</v>
      </c>
      <c r="BH62" s="119">
        <f ca="1">'SaaS - Budget'!BT39</f>
        <v>122.89106381169015</v>
      </c>
      <c r="BI62" s="119">
        <f ca="1">'SaaS - Budget'!BU39</f>
        <v>125.8932425354563</v>
      </c>
      <c r="BJ62" s="119">
        <f ca="1">'SaaS - Budget'!BV39</f>
        <v>128.83537768474716</v>
      </c>
      <c r="BK62" s="119">
        <f ca="1">'SaaS - Budget'!BW39</f>
        <v>131.71867013105219</v>
      </c>
      <c r="BL62" s="119">
        <f ca="1">'SaaS - Budget'!BX39</f>
        <v>134.54429672843114</v>
      </c>
      <c r="BM62" s="119">
        <f ca="1">'SaaS - Budget'!BY39</f>
        <v>137.31341079386257</v>
      </c>
      <c r="BN62" s="119">
        <f ca="1">'SaaS - Budget'!BZ39</f>
        <v>140.0271425779853</v>
      </c>
    </row>
    <row r="63" spans="1:66" ht="15.75" customHeight="1">
      <c r="A63" s="15" t="s">
        <v>90</v>
      </c>
      <c r="C63" s="102" t="s">
        <v>26</v>
      </c>
      <c r="G63" s="89">
        <f ca="1">'SaaS - Budget'!S40</f>
        <v>0.6</v>
      </c>
      <c r="H63" s="89">
        <f ca="1">'SaaS - Budget'!T40</f>
        <v>0.52800000000000002</v>
      </c>
      <c r="I63" s="89">
        <f ca="1">'SaaS - Budget'!U40</f>
        <v>0.46464</v>
      </c>
      <c r="J63" s="89">
        <f ca="1">'SaaS - Budget'!V40</f>
        <v>0.4088832</v>
      </c>
      <c r="K63" s="89">
        <f ca="1">'SaaS - Budget'!W40</f>
        <v>0.359817216</v>
      </c>
      <c r="L63" s="89">
        <f ca="1">'SaaS - Budget'!X40</f>
        <v>0.31663915007999999</v>
      </c>
      <c r="M63" s="89">
        <f ca="1">'SaaS - Budget'!Y40</f>
        <v>0.2786424520704</v>
      </c>
      <c r="N63" s="89">
        <f ca="1">'SaaS - Budget'!Z40</f>
        <v>0.32920535782195198</v>
      </c>
      <c r="O63" s="89">
        <f ca="1">'SaaS - Budget'!AA40</f>
        <v>0.45770071488331776</v>
      </c>
      <c r="P63" s="89">
        <f ca="1">'SaaS - Budget'!AB40</f>
        <v>0.65477662909731971</v>
      </c>
      <c r="Q63" s="89">
        <f ca="1">'SaaS - Budget'!AC40</f>
        <v>0.82820343360564141</v>
      </c>
      <c r="R63" s="89">
        <f ca="1">'SaaS - Budget'!AD40</f>
        <v>0.9808190215729643</v>
      </c>
      <c r="S63" s="89">
        <f ca="1">'SaaS - Budget'!AE40</f>
        <v>1.1151207389842086</v>
      </c>
      <c r="T63" s="89">
        <f ca="1">'SaaS - Budget'!AF40</f>
        <v>1.3173062503061035</v>
      </c>
      <c r="U63" s="89">
        <f ca="1">'SaaS - Budget'!AG40</f>
        <v>1.5792295002693708</v>
      </c>
      <c r="V63" s="89">
        <f ca="1">'SaaS - Budget'!AH40</f>
        <v>1.8937219602370463</v>
      </c>
      <c r="W63" s="89">
        <f ca="1">'SaaS - Budget'!AI40</f>
        <v>2.1704753250086011</v>
      </c>
      <c r="X63" s="89">
        <f ca="1">'SaaS - Budget'!AJ40</f>
        <v>2.4140182860075683</v>
      </c>
      <c r="Y63" s="89">
        <f ca="1">'SaaS - Budget'!AK40</f>
        <v>2.7123360916866606</v>
      </c>
      <c r="Z63" s="89">
        <f ca="1">'SaaS - Budget'!AL40</f>
        <v>3.0588557606842608</v>
      </c>
      <c r="AA63" s="89">
        <f ca="1">'SaaS - Budget'!AM40</f>
        <v>3.4477930694021492</v>
      </c>
      <c r="AB63" s="89">
        <f ca="1">'SaaS - Budget'!AN40</f>
        <v>3.9580579010738917</v>
      </c>
      <c r="AC63" s="89">
        <f ca="1">'SaaS - Budget'!AO40</f>
        <v>4.5750909529450254</v>
      </c>
      <c r="AD63" s="89">
        <f ca="1">'SaaS - Budget'!AP40</f>
        <v>5.2860800385916207</v>
      </c>
      <c r="AE63" s="89">
        <f ca="1">'SaaS - Budget'!AQ40</f>
        <v>5.911750433960627</v>
      </c>
      <c r="AF63" s="89">
        <f ca="1">'SaaS - Budget'!AR40</f>
        <v>6.7983403818853505</v>
      </c>
      <c r="AG63" s="89">
        <f ca="1">'SaaS - Budget'!AS40</f>
        <v>7.9145395360591095</v>
      </c>
      <c r="AH63" s="89">
        <f ca="1">'SaaS - Budget'!AT40</f>
        <v>9.2327947917320152</v>
      </c>
      <c r="AI63" s="89">
        <f ca="1">'SaaS - Budget'!AU40</f>
        <v>10.392859416724173</v>
      </c>
      <c r="AJ63" s="89">
        <f ca="1">'SaaS - Budget'!AV40</f>
        <v>11.413716286717277</v>
      </c>
      <c r="AK63" s="89">
        <f ca="1">'SaaS - Budget'!AW40</f>
        <v>12.6480703323112</v>
      </c>
      <c r="AL63" s="89">
        <f ca="1">'SaaS - Budget'!AX40</f>
        <v>14.070301892433852</v>
      </c>
      <c r="AM63" s="89">
        <f ca="1">'SaaS - Budget'!AY40</f>
        <v>15.657865665341795</v>
      </c>
      <c r="AN63" s="89">
        <f ca="1">'SaaS - Budget'!AZ40</f>
        <v>17.054921785500778</v>
      </c>
      <c r="AO63" s="89">
        <f ca="1">'SaaS - Budget'!BA40</f>
        <v>18.284331171240691</v>
      </c>
      <c r="AP63" s="89">
        <f ca="1">'SaaS - Budget'!BB40</f>
        <v>19.366211430691802</v>
      </c>
      <c r="AQ63" s="89">
        <f ca="1">'SaaS - Budget'!BC40</f>
        <v>20.318266059008785</v>
      </c>
      <c r="AR63" s="89">
        <f ca="1">'SaaS - Budget'!BD40</f>
        <v>21.156074131927738</v>
      </c>
      <c r="AS63" s="89">
        <f ca="1">'SaaS - Budget'!BE40</f>
        <v>21.893345236096405</v>
      </c>
      <c r="AT63" s="89">
        <f ca="1">'SaaS - Budget'!BF40</f>
        <v>22.542143807764823</v>
      </c>
      <c r="AU63" s="89">
        <f ca="1">'SaaS - Budget'!BG40</f>
        <v>23.113086550833057</v>
      </c>
      <c r="AV63" s="89">
        <f ca="1">'SaaS - Budget'!BH40</f>
        <v>23.615516164733094</v>
      </c>
      <c r="AW63" s="89">
        <f ca="1">'SaaS - Budget'!BI40</f>
        <v>24.057654224965116</v>
      </c>
      <c r="AX63" s="89">
        <f ca="1">'SaaS - Budget'!BJ40</f>
        <v>24.446735717969307</v>
      </c>
      <c r="AY63" s="89">
        <f ca="1">'SaaS - Budget'!BK40</f>
        <v>24.789127431812982</v>
      </c>
      <c r="AZ63" s="89">
        <f ca="1">'SaaS - Budget'!BL40</f>
        <v>25.090432139995421</v>
      </c>
      <c r="BA63" s="89">
        <f ca="1">'SaaS - Budget'!BM40</f>
        <v>25.35558028319597</v>
      </c>
      <c r="BB63" s="89">
        <f ca="1">'SaaS - Budget'!BN40</f>
        <v>25.588910649212458</v>
      </c>
      <c r="BC63" s="89">
        <f ca="1">'SaaS - Budget'!BO40</f>
        <v>25.794241371306963</v>
      </c>
      <c r="BD63" s="89">
        <f ca="1">'SaaS - Budget'!BP40</f>
        <v>25.974932406750124</v>
      </c>
      <c r="BE63" s="89">
        <f ca="1">'SaaS - Budget'!BQ40</f>
        <v>26.133940517940104</v>
      </c>
      <c r="BF63" s="89">
        <f ca="1">'SaaS - Budget'!BR40</f>
        <v>26.273867655787289</v>
      </c>
      <c r="BG63" s="89">
        <f ca="1">'SaaS - Budget'!BS40</f>
        <v>26.397003537092804</v>
      </c>
      <c r="BH63" s="89">
        <f ca="1">'SaaS - Budget'!BT40</f>
        <v>26.505363112641671</v>
      </c>
      <c r="BI63" s="89">
        <f ca="1">'SaaS - Budget'!BU40</f>
        <v>26.600719539124675</v>
      </c>
      <c r="BJ63" s="89">
        <f ca="1">'SaaS - Budget'!BV40</f>
        <v>26.684633194429708</v>
      </c>
      <c r="BK63" s="89">
        <f ca="1">'SaaS - Budget'!BW40</f>
        <v>26.758477211098143</v>
      </c>
      <c r="BL63" s="89">
        <f ca="1">'SaaS - Budget'!BX40</f>
        <v>26.823459945766352</v>
      </c>
      <c r="BM63" s="89">
        <f ca="1">'SaaS - Budget'!BY40</f>
        <v>26.880644752274403</v>
      </c>
      <c r="BN63" s="89">
        <f ca="1">'SaaS - Budget'!BZ40</f>
        <v>26.930967382001469</v>
      </c>
    </row>
    <row r="64" spans="1:66" ht="15.75" customHeight="1">
      <c r="A64" s="15" t="s">
        <v>90</v>
      </c>
      <c r="C64" s="102" t="s">
        <v>39</v>
      </c>
      <c r="G64" s="89">
        <f ca="1">'SaaS - Budget'!S41</f>
        <v>0.4</v>
      </c>
      <c r="H64" s="89">
        <f ca="1">'SaaS - Budget'!T41</f>
        <v>0.45200000000000001</v>
      </c>
      <c r="I64" s="89">
        <f ca="1">'SaaS - Budget'!U41</f>
        <v>0.49576000000000003</v>
      </c>
      <c r="J64" s="89">
        <f ca="1">'SaaS - Budget'!V41</f>
        <v>0.53230880000000003</v>
      </c>
      <c r="K64" s="89">
        <f ca="1">'SaaS - Budget'!W41</f>
        <v>0.56255094400000005</v>
      </c>
      <c r="L64" s="89">
        <f ca="1">'SaaS - Budget'!X41</f>
        <v>0.58728164672000005</v>
      </c>
      <c r="M64" s="89">
        <f ca="1">'SaaS - Budget'!Y41</f>
        <v>0.60719992879359996</v>
      </c>
      <c r="N64" s="89">
        <f ca="1">'SaaS - Budget'!Z41</f>
        <v>0.664920175424768</v>
      </c>
      <c r="O64" s="89">
        <f ca="1">'SaaS - Budget'!AA41</f>
        <v>0.76854230769846787</v>
      </c>
      <c r="P64" s="89">
        <f ca="1">'SaaS - Budget'!AB41</f>
        <v>0.92494153303283033</v>
      </c>
      <c r="Q64" s="89">
        <f ca="1">'SaaS - Budget'!AC41</f>
        <v>1.0979203652819056</v>
      </c>
      <c r="R64" s="89">
        <f ca="1">'SaaS - Budget'!AD41</f>
        <v>1.2847823013368316</v>
      </c>
      <c r="S64" s="89">
        <f ca="1">'SaaS - Budget'!AE41</f>
        <v>1.4831685574673914</v>
      </c>
      <c r="T64" s="89">
        <f ca="1">'SaaS - Budget'!AF41</f>
        <v>1.7330172602164644</v>
      </c>
      <c r="U64" s="89">
        <f ca="1">'SaaS - Budget'!AG41</f>
        <v>2.0400875400427458</v>
      </c>
      <c r="V64" s="89">
        <f ca="1">'SaaS - Budget'!AH41</f>
        <v>2.4092087392688279</v>
      </c>
      <c r="W64" s="89">
        <f ca="1">'SaaS - Budget'!AI41</f>
        <v>2.8023967605071562</v>
      </c>
      <c r="X64" s="89">
        <f ca="1">'SaaS - Budget'!AJ41</f>
        <v>3.2153963577978728</v>
      </c>
      <c r="Y64" s="89">
        <f ca="1">'SaaS - Budget'!AK41</f>
        <v>3.6864902592426732</v>
      </c>
      <c r="Z64" s="89">
        <f ca="1">'SaaS - Budget'!AL41</f>
        <v>4.2199940632264861</v>
      </c>
      <c r="AA64" s="89">
        <f ca="1">'SaaS - Budget'!AM41</f>
        <v>4.8194797580303819</v>
      </c>
      <c r="AB64" s="89">
        <f ca="1">'SaaS - Budget'!AN41</f>
        <v>5.5298694698099888</v>
      </c>
      <c r="AC64" s="89">
        <f ca="1">'SaaS - Budget'!AO41</f>
        <v>6.3610778705211777</v>
      </c>
      <c r="AD64" s="89">
        <f ca="1">'SaaS - Budget'!AP41</f>
        <v>7.3213654084052573</v>
      </c>
      <c r="AE64" s="89">
        <f ca="1">'SaaS - Budget'!AQ41</f>
        <v>8.3335461040963139</v>
      </c>
      <c r="AF64" s="89">
        <f ca="1">'SaaS - Budget'!AR41</f>
        <v>9.556050225410452</v>
      </c>
      <c r="AG64" s="89">
        <f ca="1">'SaaS - Budget'!AS41</f>
        <v>11.010763259090778</v>
      </c>
      <c r="AH64" s="89">
        <f ca="1">'SaaS - Budget'!AT41</f>
        <v>12.716001947514874</v>
      </c>
      <c r="AI64" s="89">
        <f ca="1">'SaaS - Budget'!AU41</f>
        <v>14.518961387737773</v>
      </c>
      <c r="AJ64" s="89">
        <f ca="1">'SaaS - Budget'!AV41</f>
        <v>16.401868101655438</v>
      </c>
      <c r="AK64" s="89">
        <f ca="1">'SaaS - Budget'!AW41</f>
        <v>18.517202368294058</v>
      </c>
      <c r="AL64" s="89">
        <f ca="1">'SaaS - Budget'!AX41</f>
        <v>20.881665354159296</v>
      </c>
      <c r="AM64" s="89">
        <f ca="1">'SaaS - Budget'!AY41</f>
        <v>23.509062236319494</v>
      </c>
      <c r="AN64" s="89">
        <f ca="1">'SaaS - Budget'!AZ41</f>
        <v>26.242667558127277</v>
      </c>
      <c r="AO64" s="89">
        <f ca="1">'SaaS - Budget'!BA41</f>
        <v>29.061306385514815</v>
      </c>
      <c r="AP64" s="89">
        <f ca="1">'SaaS - Budget'!BB41</f>
        <v>31.946513374928585</v>
      </c>
      <c r="AQ64" s="89">
        <f ca="1">'SaaS - Budget'!BC41</f>
        <v>34.882204250499193</v>
      </c>
      <c r="AR64" s="89">
        <f ca="1">'SaaS - Budget'!BD41</f>
        <v>37.854386771390075</v>
      </c>
      <c r="AS64" s="89">
        <f ca="1">'SaaS - Budget'!BE41</f>
        <v>40.85090644915504</v>
      </c>
      <c r="AT64" s="89">
        <f ca="1">'SaaS - Budget'!BF41</f>
        <v>43.861222843781604</v>
      </c>
      <c r="AU64" s="89">
        <f ca="1">'SaaS - Budget'!BG41</f>
        <v>46.876212767682439</v>
      </c>
      <c r="AV64" s="89">
        <f ca="1">'SaaS - Budget'!BH41</f>
        <v>49.887997167412124</v>
      </c>
      <c r="AW64" s="89">
        <f ca="1">'SaaS - Budget'!BI41</f>
        <v>52.889788840537207</v>
      </c>
      <c r="AX64" s="89">
        <f ca="1">'SaaS - Budget'!BJ41</f>
        <v>55.875758486222949</v>
      </c>
      <c r="AY64" s="89">
        <f ca="1">'SaaS - Budget'!BK41</f>
        <v>58.840916888295446</v>
      </c>
      <c r="AZ64" s="89">
        <f ca="1">'SaaS - Budget'!BL41</f>
        <v>61.78101129371084</v>
      </c>
      <c r="BA64" s="89">
        <f ca="1">'SaaS - Budget'!BM41</f>
        <v>64.692434281836171</v>
      </c>
      <c r="BB64" s="89">
        <f ca="1">'SaaS - Budget'!BN41</f>
        <v>67.572143624519029</v>
      </c>
      <c r="BC64" s="89">
        <f ca="1">'SaaS - Budget'!BO41</f>
        <v>70.417591816949894</v>
      </c>
      <c r="BD64" s="89">
        <f ca="1">'SaaS - Budget'!BP41</f>
        <v>73.226664117741606</v>
      </c>
      <c r="BE64" s="89">
        <f ca="1">'SaaS - Budget'!BQ41</f>
        <v>75.997624076061797</v>
      </c>
      <c r="BF64" s="89">
        <f ca="1">'SaaS - Budget'!BR41</f>
        <v>78.729065646334561</v>
      </c>
      <c r="BG64" s="89">
        <f ca="1">'SaaS - Budget'!BS41</f>
        <v>81.419871098986619</v>
      </c>
      <c r="BH64" s="89">
        <f ca="1">'SaaS - Budget'!BT41</f>
        <v>84.069174030716212</v>
      </c>
      <c r="BI64" s="89">
        <f ca="1">'SaaS - Budget'!BU41</f>
        <v>86.676326861366007</v>
      </c>
      <c r="BJ64" s="89">
        <f ca="1">'SaaS - Budget'!BV41</f>
        <v>89.240872278051157</v>
      </c>
      <c r="BK64" s="89">
        <f ca="1">'SaaS - Budget'!BW41</f>
        <v>91.762518151933094</v>
      </c>
      <c r="BL64" s="89">
        <f ca="1">'SaaS - Budget'!BX41</f>
        <v>94.241115510004235</v>
      </c>
      <c r="BM64" s="89">
        <f ca="1">'SaaS - Budget'!BY41</f>
        <v>96.676639194380826</v>
      </c>
      <c r="BN64" s="89">
        <f ca="1">'SaaS - Budget'!BZ41</f>
        <v>99.069170885720652</v>
      </c>
    </row>
    <row r="65" spans="1:66" ht="15.75" customHeight="1">
      <c r="A65" s="15" t="s">
        <v>90</v>
      </c>
      <c r="C65" s="102" t="s">
        <v>157</v>
      </c>
      <c r="G65" s="89">
        <f ca="1">'SaaS - Budget'!S42</f>
        <v>0.2</v>
      </c>
      <c r="H65" s="89">
        <f ca="1">'SaaS - Budget'!T42</f>
        <v>0.19600000000000001</v>
      </c>
      <c r="I65" s="89">
        <f ca="1">'SaaS - Budget'!U42</f>
        <v>0.19208000000000003</v>
      </c>
      <c r="J65" s="89">
        <f ca="1">'SaaS - Budget'!V42</f>
        <v>0.1882384</v>
      </c>
      <c r="K65" s="89">
        <f ca="1">'SaaS - Budget'!W42</f>
        <v>0.18447363200000003</v>
      </c>
      <c r="L65" s="89">
        <f ca="1">'SaaS - Budget'!X42</f>
        <v>0.18078415936000003</v>
      </c>
      <c r="M65" s="89">
        <f ca="1">'SaaS - Budget'!Y42</f>
        <v>0.17716847617280004</v>
      </c>
      <c r="N65" s="89">
        <f ca="1">'SaaS - Budget'!Z42</f>
        <v>0.18762510664934404</v>
      </c>
      <c r="O65" s="89">
        <f ca="1">'SaaS - Budget'!AA42</f>
        <v>0.21187260451635712</v>
      </c>
      <c r="P65" s="89">
        <f ca="1">'SaaS - Budget'!AB42</f>
        <v>0.24963515242602999</v>
      </c>
      <c r="Q65" s="89">
        <f ca="1">'SaaS - Budget'!AC42</f>
        <v>0.28664244937750943</v>
      </c>
      <c r="R65" s="89">
        <f ca="1">'SaaS - Budget'!AD42</f>
        <v>0.32290960038995919</v>
      </c>
      <c r="S65" s="89">
        <f ca="1">'SaaS - Budget'!AE42</f>
        <v>0.35845140838216005</v>
      </c>
      <c r="T65" s="89">
        <f ca="1">'SaaS - Budget'!AF42</f>
        <v>0.4072823802145169</v>
      </c>
      <c r="U65" s="89">
        <f ca="1">'SaaS - Budget'!AG42</f>
        <v>0.46913673261022659</v>
      </c>
      <c r="V65" s="89">
        <f ca="1">'SaaS - Budget'!AH42</f>
        <v>0.54375399795802204</v>
      </c>
      <c r="W65" s="89">
        <f ca="1">'SaaS - Budget'!AI42</f>
        <v>0.61687891799886163</v>
      </c>
      <c r="X65" s="89">
        <f ca="1">'SaaS - Budget'!AJ42</f>
        <v>0.68854133963888442</v>
      </c>
      <c r="Y65" s="89">
        <f ca="1">'SaaS - Budget'!AK42</f>
        <v>0.77277051284610665</v>
      </c>
      <c r="Z65" s="89">
        <f ca="1">'SaaS - Budget'!AL42</f>
        <v>0.86931510258918454</v>
      </c>
      <c r="AA65" s="89">
        <f ca="1">'SaaS - Budget'!AM42</f>
        <v>0.97792880053740094</v>
      </c>
      <c r="AB65" s="89">
        <f ca="1">'SaaS - Budget'!AN42</f>
        <v>1.1123702245266531</v>
      </c>
      <c r="AC65" s="89">
        <f ca="1">'SaaS - Budget'!AO42</f>
        <v>1.2721228200361201</v>
      </c>
      <c r="AD65" s="89">
        <f ca="1">'SaaS - Budget'!AP42</f>
        <v>1.4566803636353978</v>
      </c>
      <c r="AE65" s="89">
        <f ca="1">'SaaS - Budget'!AQ42</f>
        <v>1.6375467563626893</v>
      </c>
      <c r="AF65" s="89">
        <f ca="1">'SaaS - Budget'!AR42</f>
        <v>1.8707958212354359</v>
      </c>
      <c r="AG65" s="89">
        <f ca="1">'SaaS - Budget'!AS42</f>
        <v>2.1553799048107272</v>
      </c>
      <c r="AH65" s="89">
        <f ca="1">'SaaS - Budget'!AT42</f>
        <v>2.4902723067145134</v>
      </c>
      <c r="AI65" s="89">
        <f ca="1">'SaaS - Budget'!AU42</f>
        <v>2.818466860580223</v>
      </c>
      <c r="AJ65" s="89">
        <f ca="1">'SaaS - Budget'!AV42</f>
        <v>3.1400975233686172</v>
      </c>
      <c r="AK65" s="89">
        <f ca="1">'SaaS - Budget'!AW42</f>
        <v>3.5112955729012456</v>
      </c>
      <c r="AL65" s="89">
        <f ca="1">'SaaS - Budget'!AX42</f>
        <v>3.9310696614432206</v>
      </c>
      <c r="AM65" s="89">
        <f ca="1">'SaaS - Budget'!AY42</f>
        <v>4.3984482682143575</v>
      </c>
      <c r="AN65" s="89">
        <f ca="1">'SaaS - Budget'!AZ42</f>
        <v>4.8564793028500688</v>
      </c>
      <c r="AO65" s="89">
        <f ca="1">'SaaS - Budget'!BA42</f>
        <v>5.3053497167930663</v>
      </c>
      <c r="AP65" s="89">
        <f ca="1">'SaaS - Budget'!BB42</f>
        <v>5.7452427224572062</v>
      </c>
      <c r="AQ65" s="89">
        <f ca="1">'SaaS - Budget'!BC42</f>
        <v>6.1763378680080629</v>
      </c>
      <c r="AR65" s="89">
        <f ca="1">'SaaS - Budget'!BD42</f>
        <v>6.598811110647901</v>
      </c>
      <c r="AS65" s="89">
        <f ca="1">'SaaS - Budget'!BE42</f>
        <v>7.0128348884349432</v>
      </c>
      <c r="AT65" s="89">
        <f ca="1">'SaaS - Budget'!BF42</f>
        <v>7.4185781906662465</v>
      </c>
      <c r="AU65" s="89">
        <f ca="1">'SaaS - Budget'!BG42</f>
        <v>7.8162066268529191</v>
      </c>
      <c r="AV65" s="89">
        <f ca="1">'SaaS - Budget'!BH42</f>
        <v>8.2058824943158637</v>
      </c>
      <c r="AW65" s="89">
        <f ca="1">'SaaS - Budget'!BI42</f>
        <v>8.5877648444295449</v>
      </c>
      <c r="AX65" s="89">
        <f ca="1">'SaaS - Budget'!BJ42</f>
        <v>8.9620095475409549</v>
      </c>
      <c r="AY65" s="89">
        <f ca="1">'SaaS - Budget'!BK42</f>
        <v>9.3287693565901328</v>
      </c>
      <c r="AZ65" s="89">
        <f ca="1">'SaaS - Budget'!BL42</f>
        <v>9.6881939694583306</v>
      </c>
      <c r="BA65" s="89">
        <f ca="1">'SaaS - Budget'!BM42</f>
        <v>10.040430090069163</v>
      </c>
      <c r="BB65" s="89">
        <f ca="1">'SaaS - Budget'!BN42</f>
        <v>10.385621488267782</v>
      </c>
      <c r="BC65" s="89">
        <f ca="1">'SaaS - Budget'!BO42</f>
        <v>10.723909058502425</v>
      </c>
      <c r="BD65" s="89">
        <f ca="1">'SaaS - Budget'!BP42</f>
        <v>11.055430877332375</v>
      </c>
      <c r="BE65" s="89">
        <f ca="1">'SaaS - Budget'!BQ42</f>
        <v>11.380322259785727</v>
      </c>
      <c r="BF65" s="89">
        <f ca="1">'SaaS - Budget'!BR42</f>
        <v>11.698715814590015</v>
      </c>
      <c r="BG65" s="89">
        <f ca="1">'SaaS - Budget'!BS42</f>
        <v>12.010741498298215</v>
      </c>
      <c r="BH65" s="89">
        <f ca="1">'SaaS - Budget'!BT42</f>
        <v>12.316526668332253</v>
      </c>
      <c r="BI65" s="89">
        <f ca="1">'SaaS - Budget'!BU42</f>
        <v>12.616196134965607</v>
      </c>
      <c r="BJ65" s="89">
        <f ca="1">'SaaS - Budget'!BV42</f>
        <v>12.909872212266292</v>
      </c>
      <c r="BK65" s="89">
        <f ca="1">'SaaS - Budget'!BW42</f>
        <v>13.197674768020967</v>
      </c>
      <c r="BL65" s="89">
        <f ca="1">'SaaS - Budget'!BX42</f>
        <v>13.479721272660548</v>
      </c>
      <c r="BM65" s="89">
        <f ca="1">'SaaS - Budget'!BY42</f>
        <v>13.756126847207335</v>
      </c>
      <c r="BN65" s="89">
        <f ca="1">'SaaS - Budget'!BZ42</f>
        <v>14.027004310263189</v>
      </c>
    </row>
    <row r="66" spans="1:66" ht="15.75" customHeight="1">
      <c r="A66" s="15"/>
    </row>
    <row r="67" spans="1:66" ht="15.75" customHeight="1">
      <c r="A67" s="15" t="s">
        <v>90</v>
      </c>
      <c r="B67" s="100" t="s">
        <v>158</v>
      </c>
      <c r="C67" s="100"/>
      <c r="D67" s="100"/>
      <c r="E67" s="100"/>
      <c r="F67" s="100"/>
      <c r="G67" s="119">
        <f ca="1">'SaaS - Budget'!S49</f>
        <v>0</v>
      </c>
      <c r="H67" s="119">
        <f ca="1">'SaaS - Budget'!T49</f>
        <v>0</v>
      </c>
      <c r="I67" s="119">
        <f ca="1">'SaaS - Budget'!U49</f>
        <v>0</v>
      </c>
      <c r="J67" s="119">
        <f ca="1">'SaaS - Budget'!V49</f>
        <v>0</v>
      </c>
      <c r="K67" s="119">
        <f ca="1">'SaaS - Budget'!W49</f>
        <v>0</v>
      </c>
      <c r="L67" s="119">
        <f ca="1">'SaaS - Budget'!X49</f>
        <v>0</v>
      </c>
      <c r="M67" s="119">
        <f ca="1">'SaaS - Budget'!Y49</f>
        <v>0</v>
      </c>
      <c r="N67" s="119">
        <f ca="1">'SaaS - Budget'!Z49</f>
        <v>0</v>
      </c>
      <c r="O67" s="119">
        <f ca="1">'SaaS - Budget'!AA49</f>
        <v>0</v>
      </c>
      <c r="P67" s="119">
        <f ca="1">'SaaS - Budget'!AB49</f>
        <v>0</v>
      </c>
      <c r="Q67" s="119">
        <f ca="1">'SaaS - Budget'!AC49</f>
        <v>0</v>
      </c>
      <c r="R67" s="119">
        <f ca="1">'SaaS - Budget'!AD49</f>
        <v>0</v>
      </c>
      <c r="S67" s="119">
        <f ca="1">'SaaS - Budget'!AE49</f>
        <v>0</v>
      </c>
      <c r="T67" s="119">
        <f ca="1">'SaaS - Budget'!AF49</f>
        <v>0</v>
      </c>
      <c r="U67" s="119">
        <f ca="1">'SaaS - Budget'!AG49</f>
        <v>0</v>
      </c>
      <c r="V67" s="119">
        <f ca="1">'SaaS - Budget'!AH49</f>
        <v>0</v>
      </c>
      <c r="W67" s="119">
        <f ca="1">'SaaS - Budget'!AI49</f>
        <v>0</v>
      </c>
      <c r="X67" s="119">
        <f ca="1">'SaaS - Budget'!AJ49</f>
        <v>0</v>
      </c>
      <c r="Y67" s="119">
        <f ca="1">'SaaS - Budget'!AK49</f>
        <v>0</v>
      </c>
      <c r="Z67" s="119">
        <f ca="1">'SaaS - Budget'!AL49</f>
        <v>0</v>
      </c>
      <c r="AA67" s="119">
        <f ca="1">'SaaS - Budget'!AM49</f>
        <v>0</v>
      </c>
      <c r="AB67" s="119">
        <f ca="1">'SaaS - Budget'!AN49</f>
        <v>0</v>
      </c>
      <c r="AC67" s="119">
        <f ca="1">'SaaS - Budget'!AO49</f>
        <v>0</v>
      </c>
      <c r="AD67" s="119">
        <f ca="1">'SaaS - Budget'!AP49</f>
        <v>0</v>
      </c>
      <c r="AE67" s="119">
        <f ca="1">'SaaS - Budget'!AQ49</f>
        <v>0</v>
      </c>
      <c r="AF67" s="119">
        <f ca="1">'SaaS - Budget'!AR49</f>
        <v>0</v>
      </c>
      <c r="AG67" s="119">
        <f ca="1">'SaaS - Budget'!AS49</f>
        <v>0</v>
      </c>
      <c r="AH67" s="119">
        <f ca="1">'SaaS - Budget'!AT49</f>
        <v>0</v>
      </c>
      <c r="AI67" s="119">
        <f ca="1">'SaaS - Budget'!AU49</f>
        <v>0</v>
      </c>
      <c r="AJ67" s="119">
        <f ca="1">'SaaS - Budget'!AV49</f>
        <v>0</v>
      </c>
      <c r="AK67" s="119">
        <f ca="1">'SaaS - Budget'!AW49</f>
        <v>0</v>
      </c>
      <c r="AL67" s="119">
        <f ca="1">'SaaS - Budget'!AX49</f>
        <v>0</v>
      </c>
      <c r="AM67" s="119">
        <f ca="1">'SaaS - Budget'!AY49</f>
        <v>0</v>
      </c>
      <c r="AN67" s="119">
        <f ca="1">'SaaS - Budget'!AZ49</f>
        <v>0</v>
      </c>
      <c r="AO67" s="119">
        <f ca="1">'SaaS - Budget'!BA49</f>
        <v>0</v>
      </c>
      <c r="AP67" s="119">
        <f ca="1">'SaaS - Budget'!BB49</f>
        <v>0</v>
      </c>
      <c r="AQ67" s="119">
        <f ca="1">'SaaS - Budget'!BC49</f>
        <v>0</v>
      </c>
      <c r="AR67" s="119">
        <f ca="1">'SaaS - Budget'!BD49</f>
        <v>0</v>
      </c>
      <c r="AS67" s="119">
        <f ca="1">'SaaS - Budget'!BE49</f>
        <v>0</v>
      </c>
      <c r="AT67" s="119">
        <f ca="1">'SaaS - Budget'!BF49</f>
        <v>0</v>
      </c>
      <c r="AU67" s="119">
        <f ca="1">'SaaS - Budget'!BG49</f>
        <v>0</v>
      </c>
      <c r="AV67" s="119">
        <f ca="1">'SaaS - Budget'!BH49</f>
        <v>0</v>
      </c>
      <c r="AW67" s="119">
        <f ca="1">'SaaS - Budget'!BI49</f>
        <v>0</v>
      </c>
      <c r="AX67" s="119">
        <f ca="1">'SaaS - Budget'!BJ49</f>
        <v>0</v>
      </c>
      <c r="AY67" s="119">
        <f ca="1">'SaaS - Budget'!BK49</f>
        <v>0</v>
      </c>
      <c r="AZ67" s="119">
        <f ca="1">'SaaS - Budget'!BL49</f>
        <v>0</v>
      </c>
      <c r="BA67" s="119">
        <f ca="1">'SaaS - Budget'!BM49</f>
        <v>0</v>
      </c>
      <c r="BB67" s="119">
        <f ca="1">'SaaS - Budget'!BN49</f>
        <v>0</v>
      </c>
      <c r="BC67" s="119">
        <f ca="1">'SaaS - Budget'!BO49</f>
        <v>0</v>
      </c>
      <c r="BD67" s="119">
        <f ca="1">'SaaS - Budget'!BP49</f>
        <v>0</v>
      </c>
      <c r="BE67" s="119">
        <f ca="1">'SaaS - Budget'!BQ49</f>
        <v>0</v>
      </c>
      <c r="BF67" s="119">
        <f ca="1">'SaaS - Budget'!BR49</f>
        <v>0</v>
      </c>
      <c r="BG67" s="119">
        <f ca="1">'SaaS - Budget'!BS49</f>
        <v>0</v>
      </c>
      <c r="BH67" s="119">
        <f ca="1">'SaaS - Budget'!BT49</f>
        <v>0</v>
      </c>
      <c r="BI67" s="119">
        <f ca="1">'SaaS - Budget'!BU49</f>
        <v>0</v>
      </c>
      <c r="BJ67" s="119">
        <f ca="1">'SaaS - Budget'!BV49</f>
        <v>0</v>
      </c>
      <c r="BK67" s="119">
        <f ca="1">'SaaS - Budget'!BW49</f>
        <v>0</v>
      </c>
      <c r="BL67" s="119">
        <f ca="1">'SaaS - Budget'!BX49</f>
        <v>0</v>
      </c>
      <c r="BM67" s="119">
        <f ca="1">'SaaS - Budget'!BY49</f>
        <v>0</v>
      </c>
      <c r="BN67" s="119">
        <f ca="1">'SaaS - Budget'!BZ49</f>
        <v>0</v>
      </c>
    </row>
    <row r="68" spans="1:66" ht="15.75" customHeight="1">
      <c r="A68" s="15" t="s">
        <v>90</v>
      </c>
      <c r="C68" s="102" t="s">
        <v>99</v>
      </c>
      <c r="G68" s="89">
        <f ca="1">'SaaS - Budget'!S50</f>
        <v>0</v>
      </c>
      <c r="H68" s="89">
        <f ca="1">'SaaS - Budget'!T50</f>
        <v>0</v>
      </c>
      <c r="I68" s="89">
        <f ca="1">'SaaS - Budget'!U50</f>
        <v>0</v>
      </c>
      <c r="J68" s="89">
        <f ca="1">'SaaS - Budget'!V50</f>
        <v>0</v>
      </c>
      <c r="K68" s="89">
        <f ca="1">'SaaS - Budget'!W50</f>
        <v>0</v>
      </c>
      <c r="L68" s="89">
        <f ca="1">'SaaS - Budget'!X50</f>
        <v>0</v>
      </c>
      <c r="M68" s="89">
        <f ca="1">'SaaS - Budget'!Y50</f>
        <v>0</v>
      </c>
      <c r="N68" s="89">
        <f ca="1">'SaaS - Budget'!Z50</f>
        <v>0</v>
      </c>
      <c r="O68" s="89">
        <f ca="1">'SaaS - Budget'!AA50</f>
        <v>0</v>
      </c>
      <c r="P68" s="89">
        <f ca="1">'SaaS - Budget'!AB50</f>
        <v>0</v>
      </c>
      <c r="Q68" s="89">
        <f ca="1">'SaaS - Budget'!AC50</f>
        <v>0</v>
      </c>
      <c r="R68" s="89">
        <f ca="1">'SaaS - Budget'!AD50</f>
        <v>0</v>
      </c>
      <c r="S68" s="89">
        <f ca="1">'SaaS - Budget'!AE50</f>
        <v>0</v>
      </c>
      <c r="T68" s="89">
        <f ca="1">'SaaS - Budget'!AF50</f>
        <v>0</v>
      </c>
      <c r="U68" s="89">
        <f ca="1">'SaaS - Budget'!AG50</f>
        <v>0</v>
      </c>
      <c r="V68" s="89">
        <f ca="1">'SaaS - Budget'!AH50</f>
        <v>0</v>
      </c>
      <c r="W68" s="89">
        <f ca="1">'SaaS - Budget'!AI50</f>
        <v>0</v>
      </c>
      <c r="X68" s="89">
        <f ca="1">'SaaS - Budget'!AJ50</f>
        <v>0</v>
      </c>
      <c r="Y68" s="89">
        <f ca="1">'SaaS - Budget'!AK50</f>
        <v>0</v>
      </c>
      <c r="Z68" s="89">
        <f ca="1">'SaaS - Budget'!AL50</f>
        <v>0</v>
      </c>
      <c r="AA68" s="89">
        <f ca="1">'SaaS - Budget'!AM50</f>
        <v>0</v>
      </c>
      <c r="AB68" s="89">
        <f ca="1">'SaaS - Budget'!AN50</f>
        <v>0</v>
      </c>
      <c r="AC68" s="89">
        <f ca="1">'SaaS - Budget'!AO50</f>
        <v>0</v>
      </c>
      <c r="AD68" s="89">
        <f ca="1">'SaaS - Budget'!AP50</f>
        <v>0</v>
      </c>
      <c r="AE68" s="89">
        <f ca="1">'SaaS - Budget'!AQ50</f>
        <v>0</v>
      </c>
      <c r="AF68" s="89">
        <f ca="1">'SaaS - Budget'!AR50</f>
        <v>0</v>
      </c>
      <c r="AG68" s="89">
        <f ca="1">'SaaS - Budget'!AS50</f>
        <v>0</v>
      </c>
      <c r="AH68" s="89">
        <f ca="1">'SaaS - Budget'!AT50</f>
        <v>0</v>
      </c>
      <c r="AI68" s="89">
        <f ca="1">'SaaS - Budget'!AU50</f>
        <v>0</v>
      </c>
      <c r="AJ68" s="89">
        <f ca="1">'SaaS - Budget'!AV50</f>
        <v>0</v>
      </c>
      <c r="AK68" s="89">
        <f ca="1">'SaaS - Budget'!AW50</f>
        <v>0</v>
      </c>
      <c r="AL68" s="89">
        <f ca="1">'SaaS - Budget'!AX50</f>
        <v>0</v>
      </c>
      <c r="AM68" s="89">
        <f ca="1">'SaaS - Budget'!AY50</f>
        <v>0</v>
      </c>
      <c r="AN68" s="89">
        <f ca="1">'SaaS - Budget'!AZ50</f>
        <v>0</v>
      </c>
      <c r="AO68" s="89">
        <f ca="1">'SaaS - Budget'!BA50</f>
        <v>0</v>
      </c>
      <c r="AP68" s="89">
        <f ca="1">'SaaS - Budget'!BB50</f>
        <v>0</v>
      </c>
      <c r="AQ68" s="89">
        <f ca="1">'SaaS - Budget'!BC50</f>
        <v>0</v>
      </c>
      <c r="AR68" s="89">
        <f ca="1">'SaaS - Budget'!BD50</f>
        <v>0</v>
      </c>
      <c r="AS68" s="89">
        <f ca="1">'SaaS - Budget'!BE50</f>
        <v>0</v>
      </c>
      <c r="AT68" s="89">
        <f ca="1">'SaaS - Budget'!BF50</f>
        <v>0</v>
      </c>
      <c r="AU68" s="89">
        <f ca="1">'SaaS - Budget'!BG50</f>
        <v>0</v>
      </c>
      <c r="AV68" s="89">
        <f ca="1">'SaaS - Budget'!BH50</f>
        <v>0</v>
      </c>
      <c r="AW68" s="89">
        <f ca="1">'SaaS - Budget'!BI50</f>
        <v>0</v>
      </c>
      <c r="AX68" s="89">
        <f ca="1">'SaaS - Budget'!BJ50</f>
        <v>0</v>
      </c>
      <c r="AY68" s="89">
        <f ca="1">'SaaS - Budget'!BK50</f>
        <v>0</v>
      </c>
      <c r="AZ68" s="89">
        <f ca="1">'SaaS - Budget'!BL50</f>
        <v>0</v>
      </c>
      <c r="BA68" s="89">
        <f ca="1">'SaaS - Budget'!BM50</f>
        <v>0</v>
      </c>
      <c r="BB68" s="89">
        <f ca="1">'SaaS - Budget'!BN50</f>
        <v>0</v>
      </c>
      <c r="BC68" s="89">
        <f ca="1">'SaaS - Budget'!BO50</f>
        <v>0</v>
      </c>
      <c r="BD68" s="89">
        <f ca="1">'SaaS - Budget'!BP50</f>
        <v>0</v>
      </c>
      <c r="BE68" s="89">
        <f ca="1">'SaaS - Budget'!BQ50</f>
        <v>0</v>
      </c>
      <c r="BF68" s="89">
        <f ca="1">'SaaS - Budget'!BR50</f>
        <v>0</v>
      </c>
      <c r="BG68" s="89">
        <f ca="1">'SaaS - Budget'!BS50</f>
        <v>0</v>
      </c>
      <c r="BH68" s="89">
        <f ca="1">'SaaS - Budget'!BT50</f>
        <v>0</v>
      </c>
      <c r="BI68" s="89">
        <f ca="1">'SaaS - Budget'!BU50</f>
        <v>0</v>
      </c>
      <c r="BJ68" s="89">
        <f ca="1">'SaaS - Budget'!BV50</f>
        <v>0</v>
      </c>
      <c r="BK68" s="89">
        <f ca="1">'SaaS - Budget'!BW50</f>
        <v>0</v>
      </c>
      <c r="BL68" s="89">
        <f ca="1">'SaaS - Budget'!BX50</f>
        <v>0</v>
      </c>
      <c r="BM68" s="89">
        <f ca="1">'SaaS - Budget'!BY50</f>
        <v>0</v>
      </c>
      <c r="BN68" s="89">
        <f ca="1">'SaaS - Budget'!BZ50</f>
        <v>0</v>
      </c>
    </row>
    <row r="69" spans="1:66" ht="15.75" customHeight="1">
      <c r="A69" s="15" t="s">
        <v>90</v>
      </c>
      <c r="C69" s="102" t="s">
        <v>101</v>
      </c>
      <c r="G69" s="89">
        <f ca="1">'SaaS - Budget'!S53</f>
        <v>0</v>
      </c>
      <c r="H69" s="89">
        <f ca="1">'SaaS - Budget'!T53</f>
        <v>0</v>
      </c>
      <c r="I69" s="89">
        <f ca="1">'SaaS - Budget'!U53</f>
        <v>0</v>
      </c>
      <c r="J69" s="89">
        <f ca="1">'SaaS - Budget'!V53</f>
        <v>0</v>
      </c>
      <c r="K69" s="89">
        <f ca="1">'SaaS - Budget'!W53</f>
        <v>0</v>
      </c>
      <c r="L69" s="89">
        <f ca="1">'SaaS - Budget'!X53</f>
        <v>0</v>
      </c>
      <c r="M69" s="89">
        <f ca="1">'SaaS - Budget'!Y53</f>
        <v>0</v>
      </c>
      <c r="N69" s="89">
        <f ca="1">'SaaS - Budget'!Z53</f>
        <v>0</v>
      </c>
      <c r="O69" s="89">
        <f ca="1">'SaaS - Budget'!AA53</f>
        <v>0</v>
      </c>
      <c r="P69" s="89">
        <f ca="1">'SaaS - Budget'!AB53</f>
        <v>0</v>
      </c>
      <c r="Q69" s="89">
        <f ca="1">'SaaS - Budget'!AC53</f>
        <v>0</v>
      </c>
      <c r="R69" s="89">
        <f ca="1">'SaaS - Budget'!AD53</f>
        <v>0</v>
      </c>
      <c r="S69" s="89">
        <f ca="1">'SaaS - Budget'!AE53</f>
        <v>0</v>
      </c>
      <c r="T69" s="89">
        <f ca="1">'SaaS - Budget'!AF53</f>
        <v>0</v>
      </c>
      <c r="U69" s="89">
        <f ca="1">'SaaS - Budget'!AG53</f>
        <v>0</v>
      </c>
      <c r="V69" s="89">
        <f ca="1">'SaaS - Budget'!AH53</f>
        <v>0</v>
      </c>
      <c r="W69" s="89">
        <f ca="1">'SaaS - Budget'!AI53</f>
        <v>0</v>
      </c>
      <c r="X69" s="89">
        <f ca="1">'SaaS - Budget'!AJ53</f>
        <v>0</v>
      </c>
      <c r="Y69" s="89">
        <f ca="1">'SaaS - Budget'!AK53</f>
        <v>0</v>
      </c>
      <c r="Z69" s="89">
        <f ca="1">'SaaS - Budget'!AL53</f>
        <v>0</v>
      </c>
      <c r="AA69" s="89">
        <f ca="1">'SaaS - Budget'!AM53</f>
        <v>0</v>
      </c>
      <c r="AB69" s="89">
        <f ca="1">'SaaS - Budget'!AN53</f>
        <v>0</v>
      </c>
      <c r="AC69" s="89">
        <f ca="1">'SaaS - Budget'!AO53</f>
        <v>0</v>
      </c>
      <c r="AD69" s="89">
        <f ca="1">'SaaS - Budget'!AP53</f>
        <v>0</v>
      </c>
      <c r="AE69" s="89">
        <f ca="1">'SaaS - Budget'!AQ53</f>
        <v>0</v>
      </c>
      <c r="AF69" s="89">
        <f ca="1">'SaaS - Budget'!AR53</f>
        <v>0</v>
      </c>
      <c r="AG69" s="89">
        <f ca="1">'SaaS - Budget'!AS53</f>
        <v>0</v>
      </c>
      <c r="AH69" s="89">
        <f ca="1">'SaaS - Budget'!AT53</f>
        <v>0</v>
      </c>
      <c r="AI69" s="89">
        <f ca="1">'SaaS - Budget'!AU53</f>
        <v>0</v>
      </c>
      <c r="AJ69" s="89">
        <f ca="1">'SaaS - Budget'!AV53</f>
        <v>0</v>
      </c>
      <c r="AK69" s="89">
        <f ca="1">'SaaS - Budget'!AW53</f>
        <v>0</v>
      </c>
      <c r="AL69" s="89">
        <f ca="1">'SaaS - Budget'!AX53</f>
        <v>0</v>
      </c>
      <c r="AM69" s="89">
        <f ca="1">'SaaS - Budget'!AY53</f>
        <v>0</v>
      </c>
      <c r="AN69" s="89">
        <f ca="1">'SaaS - Budget'!AZ53</f>
        <v>0</v>
      </c>
      <c r="AO69" s="89">
        <f ca="1">'SaaS - Budget'!BA53</f>
        <v>0</v>
      </c>
      <c r="AP69" s="89">
        <f ca="1">'SaaS - Budget'!BB53</f>
        <v>0</v>
      </c>
      <c r="AQ69" s="89">
        <f ca="1">'SaaS - Budget'!BC53</f>
        <v>0</v>
      </c>
      <c r="AR69" s="89">
        <f ca="1">'SaaS - Budget'!BD53</f>
        <v>0</v>
      </c>
      <c r="AS69" s="89">
        <f ca="1">'SaaS - Budget'!BE53</f>
        <v>0</v>
      </c>
      <c r="AT69" s="89">
        <f ca="1">'SaaS - Budget'!BF53</f>
        <v>0</v>
      </c>
      <c r="AU69" s="89">
        <f ca="1">'SaaS - Budget'!BG53</f>
        <v>0</v>
      </c>
      <c r="AV69" s="89">
        <f ca="1">'SaaS - Budget'!BH53</f>
        <v>0</v>
      </c>
      <c r="AW69" s="89">
        <f ca="1">'SaaS - Budget'!BI53</f>
        <v>0</v>
      </c>
      <c r="AX69" s="89">
        <f ca="1">'SaaS - Budget'!BJ53</f>
        <v>0</v>
      </c>
      <c r="AY69" s="89">
        <f ca="1">'SaaS - Budget'!BK53</f>
        <v>0</v>
      </c>
      <c r="AZ69" s="89">
        <f ca="1">'SaaS - Budget'!BL53</f>
        <v>0</v>
      </c>
      <c r="BA69" s="89">
        <f ca="1">'SaaS - Budget'!BM53</f>
        <v>0</v>
      </c>
      <c r="BB69" s="89">
        <f ca="1">'SaaS - Budget'!BN53</f>
        <v>0</v>
      </c>
      <c r="BC69" s="89">
        <f ca="1">'SaaS - Budget'!BO53</f>
        <v>0</v>
      </c>
      <c r="BD69" s="89">
        <f ca="1">'SaaS - Budget'!BP53</f>
        <v>0</v>
      </c>
      <c r="BE69" s="89">
        <f ca="1">'SaaS - Budget'!BQ53</f>
        <v>0</v>
      </c>
      <c r="BF69" s="89">
        <f ca="1">'SaaS - Budget'!BR53</f>
        <v>0</v>
      </c>
      <c r="BG69" s="89">
        <f ca="1">'SaaS - Budget'!BS53</f>
        <v>0</v>
      </c>
      <c r="BH69" s="89">
        <f ca="1">'SaaS - Budget'!BT53</f>
        <v>0</v>
      </c>
      <c r="BI69" s="89">
        <f ca="1">'SaaS - Budget'!BU53</f>
        <v>0</v>
      </c>
      <c r="BJ69" s="89">
        <f ca="1">'SaaS - Budget'!BV53</f>
        <v>0</v>
      </c>
      <c r="BK69" s="89">
        <f ca="1">'SaaS - Budget'!BW53</f>
        <v>0</v>
      </c>
      <c r="BL69" s="89">
        <f ca="1">'SaaS - Budget'!BX53</f>
        <v>0</v>
      </c>
      <c r="BM69" s="89">
        <f ca="1">'SaaS - Budget'!BY53</f>
        <v>0</v>
      </c>
      <c r="BN69" s="89">
        <f ca="1">'SaaS - Budget'!BZ53</f>
        <v>0</v>
      </c>
    </row>
    <row r="70" spans="1:66" ht="15.75" customHeight="1">
      <c r="A70" s="15" t="s">
        <v>90</v>
      </c>
      <c r="C70" s="102" t="s">
        <v>104</v>
      </c>
      <c r="G70" s="89">
        <f ca="1">'SaaS - Budget'!S56</f>
        <v>0</v>
      </c>
      <c r="H70" s="89">
        <f ca="1">'SaaS - Budget'!T56</f>
        <v>0</v>
      </c>
      <c r="I70" s="89">
        <f ca="1">'SaaS - Budget'!U56</f>
        <v>0</v>
      </c>
      <c r="J70" s="89">
        <f ca="1">'SaaS - Budget'!V56</f>
        <v>0</v>
      </c>
      <c r="K70" s="89">
        <f ca="1">'SaaS - Budget'!W56</f>
        <v>0</v>
      </c>
      <c r="L70" s="89">
        <f ca="1">'SaaS - Budget'!X56</f>
        <v>0</v>
      </c>
      <c r="M70" s="89">
        <f ca="1">'SaaS - Budget'!Y56</f>
        <v>0</v>
      </c>
      <c r="N70" s="89">
        <f ca="1">'SaaS - Budget'!Z56</f>
        <v>0</v>
      </c>
      <c r="O70" s="89">
        <f ca="1">'SaaS - Budget'!AA56</f>
        <v>0</v>
      </c>
      <c r="P70" s="89">
        <f ca="1">'SaaS - Budget'!AB56</f>
        <v>0</v>
      </c>
      <c r="Q70" s="89">
        <f ca="1">'SaaS - Budget'!AC56</f>
        <v>0</v>
      </c>
      <c r="R70" s="89">
        <f ca="1">'SaaS - Budget'!AD56</f>
        <v>0</v>
      </c>
      <c r="S70" s="89">
        <f ca="1">'SaaS - Budget'!AE56</f>
        <v>0</v>
      </c>
      <c r="T70" s="89">
        <f ca="1">'SaaS - Budget'!AF56</f>
        <v>0</v>
      </c>
      <c r="U70" s="89">
        <f ca="1">'SaaS - Budget'!AG56</f>
        <v>0</v>
      </c>
      <c r="V70" s="89">
        <f ca="1">'SaaS - Budget'!AH56</f>
        <v>0</v>
      </c>
      <c r="W70" s="89">
        <f ca="1">'SaaS - Budget'!AI56</f>
        <v>0</v>
      </c>
      <c r="X70" s="89">
        <f ca="1">'SaaS - Budget'!AJ56</f>
        <v>0</v>
      </c>
      <c r="Y70" s="89">
        <f ca="1">'SaaS - Budget'!AK56</f>
        <v>0</v>
      </c>
      <c r="Z70" s="89">
        <f ca="1">'SaaS - Budget'!AL56</f>
        <v>0</v>
      </c>
      <c r="AA70" s="89">
        <f ca="1">'SaaS - Budget'!AM56</f>
        <v>0</v>
      </c>
      <c r="AB70" s="89">
        <f ca="1">'SaaS - Budget'!AN56</f>
        <v>0</v>
      </c>
      <c r="AC70" s="89">
        <f ca="1">'SaaS - Budget'!AO56</f>
        <v>0</v>
      </c>
      <c r="AD70" s="89">
        <f ca="1">'SaaS - Budget'!AP56</f>
        <v>0</v>
      </c>
      <c r="AE70" s="89">
        <f ca="1">'SaaS - Budget'!AQ56</f>
        <v>0</v>
      </c>
      <c r="AF70" s="89">
        <f ca="1">'SaaS - Budget'!AR56</f>
        <v>0</v>
      </c>
      <c r="AG70" s="89">
        <f ca="1">'SaaS - Budget'!AS56</f>
        <v>0</v>
      </c>
      <c r="AH70" s="89">
        <f ca="1">'SaaS - Budget'!AT56</f>
        <v>0</v>
      </c>
      <c r="AI70" s="89">
        <f ca="1">'SaaS - Budget'!AU56</f>
        <v>0</v>
      </c>
      <c r="AJ70" s="89">
        <f ca="1">'SaaS - Budget'!AV56</f>
        <v>0</v>
      </c>
      <c r="AK70" s="89">
        <f ca="1">'SaaS - Budget'!AW56</f>
        <v>0</v>
      </c>
      <c r="AL70" s="89">
        <f ca="1">'SaaS - Budget'!AX56</f>
        <v>0</v>
      </c>
      <c r="AM70" s="89">
        <f ca="1">'SaaS - Budget'!AY56</f>
        <v>0</v>
      </c>
      <c r="AN70" s="89">
        <f ca="1">'SaaS - Budget'!AZ56</f>
        <v>0</v>
      </c>
      <c r="AO70" s="89">
        <f ca="1">'SaaS - Budget'!BA56</f>
        <v>0</v>
      </c>
      <c r="AP70" s="89">
        <f ca="1">'SaaS - Budget'!BB56</f>
        <v>0</v>
      </c>
      <c r="AQ70" s="89">
        <f ca="1">'SaaS - Budget'!BC56</f>
        <v>0</v>
      </c>
      <c r="AR70" s="89">
        <f ca="1">'SaaS - Budget'!BD56</f>
        <v>0</v>
      </c>
      <c r="AS70" s="89">
        <f ca="1">'SaaS - Budget'!BE56</f>
        <v>0</v>
      </c>
      <c r="AT70" s="89">
        <f ca="1">'SaaS - Budget'!BF56</f>
        <v>0</v>
      </c>
      <c r="AU70" s="89">
        <f ca="1">'SaaS - Budget'!BG56</f>
        <v>0</v>
      </c>
      <c r="AV70" s="89">
        <f ca="1">'SaaS - Budget'!BH56</f>
        <v>0</v>
      </c>
      <c r="AW70" s="89">
        <f ca="1">'SaaS - Budget'!BI56</f>
        <v>0</v>
      </c>
      <c r="AX70" s="89">
        <f ca="1">'SaaS - Budget'!BJ56</f>
        <v>0</v>
      </c>
      <c r="AY70" s="89">
        <f ca="1">'SaaS - Budget'!BK56</f>
        <v>0</v>
      </c>
      <c r="AZ70" s="89">
        <f ca="1">'SaaS - Budget'!BL56</f>
        <v>0</v>
      </c>
      <c r="BA70" s="89">
        <f ca="1">'SaaS - Budget'!BM56</f>
        <v>0</v>
      </c>
      <c r="BB70" s="89">
        <f ca="1">'SaaS - Budget'!BN56</f>
        <v>0</v>
      </c>
      <c r="BC70" s="89">
        <f ca="1">'SaaS - Budget'!BO56</f>
        <v>0</v>
      </c>
      <c r="BD70" s="89">
        <f ca="1">'SaaS - Budget'!BP56</f>
        <v>0</v>
      </c>
      <c r="BE70" s="89">
        <f ca="1">'SaaS - Budget'!BQ56</f>
        <v>0</v>
      </c>
      <c r="BF70" s="89">
        <f ca="1">'SaaS - Budget'!BR56</f>
        <v>0</v>
      </c>
      <c r="BG70" s="89">
        <f ca="1">'SaaS - Budget'!BS56</f>
        <v>0</v>
      </c>
      <c r="BH70" s="89">
        <f ca="1">'SaaS - Budget'!BT56</f>
        <v>0</v>
      </c>
      <c r="BI70" s="89">
        <f ca="1">'SaaS - Budget'!BU56</f>
        <v>0</v>
      </c>
      <c r="BJ70" s="89">
        <f ca="1">'SaaS - Budget'!BV56</f>
        <v>0</v>
      </c>
      <c r="BK70" s="89">
        <f ca="1">'SaaS - Budget'!BW56</f>
        <v>0</v>
      </c>
      <c r="BL70" s="89">
        <f ca="1">'SaaS - Budget'!BX56</f>
        <v>0</v>
      </c>
      <c r="BM70" s="89">
        <f ca="1">'SaaS - Budget'!BY56</f>
        <v>0</v>
      </c>
      <c r="BN70" s="89">
        <f ca="1">'SaaS - Budget'!BZ56</f>
        <v>0</v>
      </c>
    </row>
    <row r="71" spans="1:66" ht="15.75" customHeight="1">
      <c r="A71" s="15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  <c r="AB71" s="89"/>
      <c r="AC71" s="89"/>
      <c r="AD71" s="89"/>
      <c r="AE71" s="89"/>
      <c r="AF71" s="89"/>
      <c r="AG71" s="89"/>
      <c r="AH71" s="89"/>
      <c r="AI71" s="89"/>
      <c r="AJ71" s="89"/>
      <c r="AK71" s="89"/>
      <c r="AL71" s="89"/>
      <c r="AM71" s="89"/>
      <c r="AN71" s="89"/>
      <c r="AO71" s="89"/>
      <c r="AP71" s="89"/>
      <c r="AQ71" s="89"/>
      <c r="AR71" s="89"/>
      <c r="AS71" s="89"/>
      <c r="AT71" s="89"/>
      <c r="AU71" s="89"/>
      <c r="AV71" s="89"/>
      <c r="AW71" s="89"/>
      <c r="AX71" s="89"/>
      <c r="AY71" s="89"/>
      <c r="AZ71" s="89"/>
      <c r="BA71" s="89"/>
      <c r="BB71" s="89"/>
      <c r="BC71" s="89"/>
      <c r="BD71" s="89"/>
      <c r="BE71" s="89"/>
      <c r="BF71" s="89"/>
      <c r="BG71" s="89"/>
      <c r="BH71" s="89"/>
      <c r="BI71" s="89"/>
      <c r="BJ71" s="89"/>
      <c r="BK71" s="89"/>
      <c r="BL71" s="89"/>
      <c r="BM71" s="89"/>
      <c r="BN71" s="89"/>
    </row>
    <row r="72" spans="1:66" ht="15.75" customHeight="1">
      <c r="A72" s="15" t="s">
        <v>90</v>
      </c>
      <c r="B72" s="100" t="s">
        <v>160</v>
      </c>
      <c r="C72" s="100"/>
      <c r="D72" s="100"/>
      <c r="E72" s="100"/>
      <c r="F72" s="100"/>
      <c r="G72" s="119">
        <f ca="1">'SaaS - Budget'!S59</f>
        <v>3</v>
      </c>
      <c r="H72" s="119">
        <f ca="1">'SaaS - Budget'!T59</f>
        <v>2.64</v>
      </c>
      <c r="I72" s="119">
        <f ca="1">'SaaS - Budget'!U59</f>
        <v>2.3231999999999999</v>
      </c>
      <c r="J72" s="119">
        <f ca="1">'SaaS - Budget'!V59</f>
        <v>2.044416</v>
      </c>
      <c r="K72" s="119">
        <f ca="1">'SaaS - Budget'!W59</f>
        <v>1.7990860800000001</v>
      </c>
      <c r="L72" s="119">
        <f ca="1">'SaaS - Budget'!X59</f>
        <v>1.5831957504</v>
      </c>
      <c r="M72" s="119">
        <f ca="1">'SaaS - Budget'!Y59</f>
        <v>1.3932122603520001</v>
      </c>
      <c r="N72" s="119">
        <f ca="1">'SaaS - Budget'!Z59</f>
        <v>1.6460267891097602</v>
      </c>
      <c r="O72" s="119">
        <f ca="1">'SaaS - Budget'!AA59</f>
        <v>2.2885035744165889</v>
      </c>
      <c r="P72" s="119">
        <f ca="1">'SaaS - Budget'!AB59</f>
        <v>3.2738831454865984</v>
      </c>
      <c r="Q72" s="119">
        <f ca="1">'SaaS - Budget'!AC59</f>
        <v>4.1410171680282062</v>
      </c>
      <c r="R72" s="119">
        <f ca="1">'SaaS - Budget'!AD59</f>
        <v>4.9040951078648218</v>
      </c>
      <c r="S72" s="119">
        <f ca="1">'SaaS - Budget'!AE59</f>
        <v>5.5756036949210426</v>
      </c>
      <c r="T72" s="119">
        <f ca="1">'SaaS - Budget'!AF59</f>
        <v>6.586531251530519</v>
      </c>
      <c r="U72" s="119">
        <f ca="1">'SaaS - Budget'!AG59</f>
        <v>7.8961475013468556</v>
      </c>
      <c r="V72" s="119">
        <f ca="1">'SaaS - Budget'!AH59</f>
        <v>9.4686098011852344</v>
      </c>
      <c r="W72" s="119">
        <f ca="1">'SaaS - Budget'!AI59</f>
        <v>10.852376625043005</v>
      </c>
      <c r="X72" s="119">
        <f ca="1">'SaaS - Budget'!AJ59</f>
        <v>12.070091430037843</v>
      </c>
      <c r="Y72" s="119">
        <f ca="1">'SaaS - Budget'!AK59</f>
        <v>13.561680458433301</v>
      </c>
      <c r="Z72" s="119">
        <f ca="1">'SaaS - Budget'!AL59</f>
        <v>15.294278803421305</v>
      </c>
      <c r="AA72" s="119">
        <f ca="1">'SaaS - Budget'!AM59</f>
        <v>17.238965347010748</v>
      </c>
      <c r="AB72" s="119">
        <f ca="1">'SaaS - Budget'!AN59</f>
        <v>19.790289505369461</v>
      </c>
      <c r="AC72" s="119">
        <f ca="1">'SaaS - Budget'!AO59</f>
        <v>22.875454764725127</v>
      </c>
      <c r="AD72" s="119">
        <f ca="1">'SaaS - Budget'!AP59</f>
        <v>26.430400192958114</v>
      </c>
      <c r="AE72" s="119">
        <f ca="1">'SaaS - Budget'!AQ59</f>
        <v>29.558752169803135</v>
      </c>
      <c r="AF72" s="119">
        <f ca="1">'SaaS - Budget'!AR59</f>
        <v>33.991701909426759</v>
      </c>
      <c r="AG72" s="119">
        <f ca="1">'SaaS - Budget'!AS59</f>
        <v>39.572697680295548</v>
      </c>
      <c r="AH72" s="119">
        <f ca="1">'SaaS - Budget'!AT59</f>
        <v>46.163973958660087</v>
      </c>
      <c r="AI72" s="119">
        <f ca="1">'SaaS - Budget'!AU59</f>
        <v>51.964297083620878</v>
      </c>
      <c r="AJ72" s="119">
        <f ca="1">'SaaS - Budget'!AV59</f>
        <v>57.068581433586374</v>
      </c>
      <c r="AK72" s="119">
        <f ca="1">'SaaS - Budget'!AW59</f>
        <v>63.240351661555991</v>
      </c>
      <c r="AL72" s="119">
        <f ca="1">'SaaS - Budget'!AX59</f>
        <v>70.351509462169275</v>
      </c>
      <c r="AM72" s="119">
        <f ca="1">'SaaS - Budget'!AY59</f>
        <v>78.289328326708954</v>
      </c>
      <c r="AN72" s="119">
        <f ca="1">'SaaS - Budget'!AZ59</f>
        <v>85.274608927503877</v>
      </c>
      <c r="AO72" s="119">
        <f ca="1">'SaaS - Budget'!BA59</f>
        <v>91.421655856203429</v>
      </c>
      <c r="AP72" s="119">
        <f ca="1">'SaaS - Budget'!BB59</f>
        <v>96.831057153458985</v>
      </c>
      <c r="AQ72" s="119">
        <f ca="1">'SaaS - Budget'!BC59</f>
        <v>101.5913302950439</v>
      </c>
      <c r="AR72" s="119">
        <f ca="1">'SaaS - Budget'!BD59</f>
        <v>105.78037065963862</v>
      </c>
      <c r="AS72" s="119">
        <f ca="1">'SaaS - Budget'!BE59</f>
        <v>109.46672618048203</v>
      </c>
      <c r="AT72" s="119">
        <f ca="1">'SaaS - Budget'!BF59</f>
        <v>112.71071903882417</v>
      </c>
      <c r="AU72" s="119">
        <f ca="1">'SaaS - Budget'!BG59</f>
        <v>115.5654327541653</v>
      </c>
      <c r="AV72" s="119">
        <f ca="1">'SaaS - Budget'!BH59</f>
        <v>118.07758082366547</v>
      </c>
      <c r="AW72" s="119">
        <f ca="1">'SaaS - Budget'!BI59</f>
        <v>120.28827112482557</v>
      </c>
      <c r="AX72" s="119">
        <f ca="1">'SaaS - Budget'!BJ59</f>
        <v>122.23367858984652</v>
      </c>
      <c r="AY72" s="119">
        <f ca="1">'SaaS - Budget'!BK59</f>
        <v>123.94563715906492</v>
      </c>
      <c r="AZ72" s="119">
        <f ca="1">'SaaS - Budget'!BL59</f>
        <v>125.45216069997713</v>
      </c>
      <c r="BA72" s="119">
        <f ca="1">'SaaS - Budget'!BM59</f>
        <v>126.77790141597987</v>
      </c>
      <c r="BB72" s="119">
        <f ca="1">'SaaS - Budget'!BN59</f>
        <v>127.9445532460623</v>
      </c>
      <c r="BC72" s="119">
        <f ca="1">'SaaS - Budget'!BO59</f>
        <v>128.97120685653476</v>
      </c>
      <c r="BD72" s="119">
        <f ca="1">'SaaS - Budget'!BP59</f>
        <v>129.87466203375067</v>
      </c>
      <c r="BE72" s="119">
        <f ca="1">'SaaS - Budget'!BQ59</f>
        <v>130.66970258970059</v>
      </c>
      <c r="BF72" s="119">
        <f ca="1">'SaaS - Budget'!BR59</f>
        <v>131.36933827893645</v>
      </c>
      <c r="BG72" s="119">
        <f ca="1">'SaaS - Budget'!BS59</f>
        <v>131.98501768546416</v>
      </c>
      <c r="BH72" s="119">
        <f ca="1">'SaaS - Budget'!BT59</f>
        <v>132.52681556320843</v>
      </c>
      <c r="BI72" s="119">
        <f ca="1">'SaaS - Budget'!BU59</f>
        <v>133.00359769562345</v>
      </c>
      <c r="BJ72" s="119">
        <f ca="1">'SaaS - Budget'!BV59</f>
        <v>133.42316597214869</v>
      </c>
      <c r="BK72" s="119">
        <f ca="1">'SaaS - Budget'!BW59</f>
        <v>133.79238605549077</v>
      </c>
      <c r="BL72" s="119">
        <f ca="1">'SaaS - Budget'!BX59</f>
        <v>134.11729972883188</v>
      </c>
      <c r="BM72" s="119">
        <f ca="1">'SaaS - Budget'!BY59</f>
        <v>134.40322376137198</v>
      </c>
      <c r="BN72" s="119">
        <f ca="1">'SaaS - Budget'!BZ59</f>
        <v>134.65483691000745</v>
      </c>
    </row>
    <row r="73" spans="1:66" ht="15.75" customHeight="1">
      <c r="A73" s="15" t="s">
        <v>90</v>
      </c>
      <c r="C73" s="102" t="s">
        <v>106</v>
      </c>
      <c r="G73" s="89">
        <f ca="1">'SaaS - Budget'!S60</f>
        <v>3</v>
      </c>
      <c r="H73" s="89">
        <f ca="1">'SaaS - Budget'!T60</f>
        <v>2.64</v>
      </c>
      <c r="I73" s="89">
        <f ca="1">'SaaS - Budget'!U60</f>
        <v>2.3231999999999999</v>
      </c>
      <c r="J73" s="89">
        <f ca="1">'SaaS - Budget'!V60</f>
        <v>2.044416</v>
      </c>
      <c r="K73" s="89">
        <f ca="1">'SaaS - Budget'!W60</f>
        <v>1.7990860800000001</v>
      </c>
      <c r="L73" s="89">
        <f ca="1">'SaaS - Budget'!X60</f>
        <v>1.5831957504</v>
      </c>
      <c r="M73" s="89">
        <f ca="1">'SaaS - Budget'!Y60</f>
        <v>1.3932122603520001</v>
      </c>
      <c r="N73" s="89">
        <f ca="1">'SaaS - Budget'!Z60</f>
        <v>1.6460267891097602</v>
      </c>
      <c r="O73" s="89">
        <f ca="1">'SaaS - Budget'!AA60</f>
        <v>2.2885035744165889</v>
      </c>
      <c r="P73" s="89">
        <f ca="1">'SaaS - Budget'!AB60</f>
        <v>3.2738831454865984</v>
      </c>
      <c r="Q73" s="89">
        <f ca="1">'SaaS - Budget'!AC60</f>
        <v>4.1410171680282062</v>
      </c>
      <c r="R73" s="89">
        <f ca="1">'SaaS - Budget'!AD60</f>
        <v>4.9040951078648218</v>
      </c>
      <c r="S73" s="89">
        <f ca="1">'SaaS - Budget'!AE60</f>
        <v>5.5756036949210426</v>
      </c>
      <c r="T73" s="89">
        <f ca="1">'SaaS - Budget'!AF60</f>
        <v>6.586531251530519</v>
      </c>
      <c r="U73" s="89">
        <f ca="1">'SaaS - Budget'!AG60</f>
        <v>7.8961475013468556</v>
      </c>
      <c r="V73" s="89">
        <f ca="1">'SaaS - Budget'!AH60</f>
        <v>9.4686098011852344</v>
      </c>
      <c r="W73" s="89">
        <f ca="1">'SaaS - Budget'!AI60</f>
        <v>10.852376625043005</v>
      </c>
      <c r="X73" s="89">
        <f ca="1">'SaaS - Budget'!AJ60</f>
        <v>12.070091430037843</v>
      </c>
      <c r="Y73" s="89">
        <f ca="1">'SaaS - Budget'!AK60</f>
        <v>13.561680458433301</v>
      </c>
      <c r="Z73" s="89">
        <f ca="1">'SaaS - Budget'!AL60</f>
        <v>15.294278803421305</v>
      </c>
      <c r="AA73" s="89">
        <f ca="1">'SaaS - Budget'!AM60</f>
        <v>17.238965347010748</v>
      </c>
      <c r="AB73" s="89">
        <f ca="1">'SaaS - Budget'!AN60</f>
        <v>19.790289505369461</v>
      </c>
      <c r="AC73" s="89">
        <f ca="1">'SaaS - Budget'!AO60</f>
        <v>22.875454764725127</v>
      </c>
      <c r="AD73" s="89">
        <f ca="1">'SaaS - Budget'!AP60</f>
        <v>26.430400192958114</v>
      </c>
      <c r="AE73" s="89">
        <f ca="1">'SaaS - Budget'!AQ60</f>
        <v>29.558752169803135</v>
      </c>
      <c r="AF73" s="89">
        <f ca="1">'SaaS - Budget'!AR60</f>
        <v>33.991701909426759</v>
      </c>
      <c r="AG73" s="89">
        <f ca="1">'SaaS - Budget'!AS60</f>
        <v>39.572697680295548</v>
      </c>
      <c r="AH73" s="89">
        <f ca="1">'SaaS - Budget'!AT60</f>
        <v>46.163973958660087</v>
      </c>
      <c r="AI73" s="89">
        <f ca="1">'SaaS - Budget'!AU60</f>
        <v>51.964297083620878</v>
      </c>
      <c r="AJ73" s="89">
        <f ca="1">'SaaS - Budget'!AV60</f>
        <v>57.068581433586374</v>
      </c>
      <c r="AK73" s="89">
        <f ca="1">'SaaS - Budget'!AW60</f>
        <v>63.240351661555991</v>
      </c>
      <c r="AL73" s="89">
        <f ca="1">'SaaS - Budget'!AX60</f>
        <v>70.351509462169275</v>
      </c>
      <c r="AM73" s="89">
        <f ca="1">'SaaS - Budget'!AY60</f>
        <v>78.289328326708954</v>
      </c>
      <c r="AN73" s="89">
        <f ca="1">'SaaS - Budget'!AZ60</f>
        <v>85.274608927503877</v>
      </c>
      <c r="AO73" s="89">
        <f ca="1">'SaaS - Budget'!BA60</f>
        <v>91.421655856203429</v>
      </c>
      <c r="AP73" s="89">
        <f ca="1">'SaaS - Budget'!BB60</f>
        <v>96.831057153458985</v>
      </c>
      <c r="AQ73" s="89">
        <f ca="1">'SaaS - Budget'!BC60</f>
        <v>101.5913302950439</v>
      </c>
      <c r="AR73" s="89">
        <f ca="1">'SaaS - Budget'!BD60</f>
        <v>105.78037065963862</v>
      </c>
      <c r="AS73" s="89">
        <f ca="1">'SaaS - Budget'!BE60</f>
        <v>109.46672618048203</v>
      </c>
      <c r="AT73" s="89">
        <f ca="1">'SaaS - Budget'!BF60</f>
        <v>112.71071903882417</v>
      </c>
      <c r="AU73" s="89">
        <f ca="1">'SaaS - Budget'!BG60</f>
        <v>115.5654327541653</v>
      </c>
      <c r="AV73" s="89">
        <f ca="1">'SaaS - Budget'!BH60</f>
        <v>118.07758082366547</v>
      </c>
      <c r="AW73" s="89">
        <f ca="1">'SaaS - Budget'!BI60</f>
        <v>120.28827112482557</v>
      </c>
      <c r="AX73" s="89">
        <f ca="1">'SaaS - Budget'!BJ60</f>
        <v>122.23367858984652</v>
      </c>
      <c r="AY73" s="89">
        <f ca="1">'SaaS - Budget'!BK60</f>
        <v>123.94563715906492</v>
      </c>
      <c r="AZ73" s="89">
        <f ca="1">'SaaS - Budget'!BL60</f>
        <v>125.45216069997713</v>
      </c>
      <c r="BA73" s="89">
        <f ca="1">'SaaS - Budget'!BM60</f>
        <v>126.77790141597987</v>
      </c>
      <c r="BB73" s="89">
        <f ca="1">'SaaS - Budget'!BN60</f>
        <v>127.9445532460623</v>
      </c>
      <c r="BC73" s="89">
        <f ca="1">'SaaS - Budget'!BO60</f>
        <v>128.97120685653476</v>
      </c>
      <c r="BD73" s="89">
        <f ca="1">'SaaS - Budget'!BP60</f>
        <v>129.87466203375067</v>
      </c>
      <c r="BE73" s="89">
        <f ca="1">'SaaS - Budget'!BQ60</f>
        <v>130.66970258970059</v>
      </c>
      <c r="BF73" s="89">
        <f ca="1">'SaaS - Budget'!BR60</f>
        <v>131.36933827893645</v>
      </c>
      <c r="BG73" s="89">
        <f ca="1">'SaaS - Budget'!BS60</f>
        <v>131.98501768546416</v>
      </c>
      <c r="BH73" s="89">
        <f ca="1">'SaaS - Budget'!BT60</f>
        <v>132.52681556320843</v>
      </c>
      <c r="BI73" s="89">
        <f ca="1">'SaaS - Budget'!BU60</f>
        <v>133.00359769562345</v>
      </c>
      <c r="BJ73" s="89">
        <f ca="1">'SaaS - Budget'!BV60</f>
        <v>133.42316597214869</v>
      </c>
      <c r="BK73" s="89">
        <f ca="1">'SaaS - Budget'!BW60</f>
        <v>133.79238605549077</v>
      </c>
      <c r="BL73" s="89">
        <f ca="1">'SaaS - Budget'!BX60</f>
        <v>134.11729972883188</v>
      </c>
      <c r="BM73" s="89">
        <f ca="1">'SaaS - Budget'!BY60</f>
        <v>134.40322376137198</v>
      </c>
      <c r="BN73" s="89">
        <f ca="1">'SaaS - Budget'!BZ60</f>
        <v>134.65483691000745</v>
      </c>
    </row>
    <row r="74" spans="1:66" ht="15.75" customHeight="1">
      <c r="A74" s="15" t="s">
        <v>90</v>
      </c>
      <c r="C74" s="102" t="s">
        <v>107</v>
      </c>
      <c r="G74" s="89">
        <f ca="1">'SaaS - Budget'!S63</f>
        <v>0</v>
      </c>
      <c r="H74" s="89">
        <f ca="1">'SaaS - Budget'!T63</f>
        <v>0</v>
      </c>
      <c r="I74" s="89">
        <f ca="1">'SaaS - Budget'!U63</f>
        <v>0</v>
      </c>
      <c r="J74" s="89">
        <f ca="1">'SaaS - Budget'!V63</f>
        <v>0</v>
      </c>
      <c r="K74" s="89">
        <f ca="1">'SaaS - Budget'!W63</f>
        <v>0</v>
      </c>
      <c r="L74" s="89">
        <f ca="1">'SaaS - Budget'!X63</f>
        <v>0</v>
      </c>
      <c r="M74" s="89">
        <f ca="1">'SaaS - Budget'!Y63</f>
        <v>0</v>
      </c>
      <c r="N74" s="89">
        <f ca="1">'SaaS - Budget'!Z63</f>
        <v>0</v>
      </c>
      <c r="O74" s="89">
        <f ca="1">'SaaS - Budget'!AA63</f>
        <v>0</v>
      </c>
      <c r="P74" s="89">
        <f ca="1">'SaaS - Budget'!AB63</f>
        <v>0</v>
      </c>
      <c r="Q74" s="89">
        <f ca="1">'SaaS - Budget'!AC63</f>
        <v>0</v>
      </c>
      <c r="R74" s="89">
        <f ca="1">'SaaS - Budget'!AD63</f>
        <v>0</v>
      </c>
      <c r="S74" s="89">
        <f ca="1">'SaaS - Budget'!AE63</f>
        <v>0</v>
      </c>
      <c r="T74" s="89">
        <f ca="1">'SaaS - Budget'!AF63</f>
        <v>0</v>
      </c>
      <c r="U74" s="89">
        <f ca="1">'SaaS - Budget'!AG63</f>
        <v>0</v>
      </c>
      <c r="V74" s="89">
        <f ca="1">'SaaS - Budget'!AH63</f>
        <v>0</v>
      </c>
      <c r="W74" s="89">
        <f ca="1">'SaaS - Budget'!AI63</f>
        <v>0</v>
      </c>
      <c r="X74" s="89">
        <f ca="1">'SaaS - Budget'!AJ63</f>
        <v>0</v>
      </c>
      <c r="Y74" s="89">
        <f ca="1">'SaaS - Budget'!AK63</f>
        <v>0</v>
      </c>
      <c r="Z74" s="89">
        <f ca="1">'SaaS - Budget'!AL63</f>
        <v>0</v>
      </c>
      <c r="AA74" s="89">
        <f ca="1">'SaaS - Budget'!AM63</f>
        <v>0</v>
      </c>
      <c r="AB74" s="89">
        <f ca="1">'SaaS - Budget'!AN63</f>
        <v>0</v>
      </c>
      <c r="AC74" s="89">
        <f ca="1">'SaaS - Budget'!AO63</f>
        <v>0</v>
      </c>
      <c r="AD74" s="89">
        <f ca="1">'SaaS - Budget'!AP63</f>
        <v>0</v>
      </c>
      <c r="AE74" s="89">
        <f ca="1">'SaaS - Budget'!AQ63</f>
        <v>0</v>
      </c>
      <c r="AF74" s="89">
        <f ca="1">'SaaS - Budget'!AR63</f>
        <v>0</v>
      </c>
      <c r="AG74" s="89">
        <f ca="1">'SaaS - Budget'!AS63</f>
        <v>0</v>
      </c>
      <c r="AH74" s="89">
        <f ca="1">'SaaS - Budget'!AT63</f>
        <v>0</v>
      </c>
      <c r="AI74" s="89">
        <f ca="1">'SaaS - Budget'!AU63</f>
        <v>0</v>
      </c>
      <c r="AJ74" s="89">
        <f ca="1">'SaaS - Budget'!AV63</f>
        <v>0</v>
      </c>
      <c r="AK74" s="89">
        <f ca="1">'SaaS - Budget'!AW63</f>
        <v>0</v>
      </c>
      <c r="AL74" s="89">
        <f ca="1">'SaaS - Budget'!AX63</f>
        <v>0</v>
      </c>
      <c r="AM74" s="89">
        <f ca="1">'SaaS - Budget'!AY63</f>
        <v>0</v>
      </c>
      <c r="AN74" s="89">
        <f ca="1">'SaaS - Budget'!AZ63</f>
        <v>0</v>
      </c>
      <c r="AO74" s="89">
        <f ca="1">'SaaS - Budget'!BA63</f>
        <v>0</v>
      </c>
      <c r="AP74" s="89">
        <f ca="1">'SaaS - Budget'!BB63</f>
        <v>0</v>
      </c>
      <c r="AQ74" s="89">
        <f ca="1">'SaaS - Budget'!BC63</f>
        <v>0</v>
      </c>
      <c r="AR74" s="89">
        <f ca="1">'SaaS - Budget'!BD63</f>
        <v>0</v>
      </c>
      <c r="AS74" s="89">
        <f ca="1">'SaaS - Budget'!BE63</f>
        <v>0</v>
      </c>
      <c r="AT74" s="89">
        <f ca="1">'SaaS - Budget'!BF63</f>
        <v>0</v>
      </c>
      <c r="AU74" s="89">
        <f ca="1">'SaaS - Budget'!BG63</f>
        <v>0</v>
      </c>
      <c r="AV74" s="89">
        <f ca="1">'SaaS - Budget'!BH63</f>
        <v>0</v>
      </c>
      <c r="AW74" s="89">
        <f ca="1">'SaaS - Budget'!BI63</f>
        <v>0</v>
      </c>
      <c r="AX74" s="89">
        <f ca="1">'SaaS - Budget'!BJ63</f>
        <v>0</v>
      </c>
      <c r="AY74" s="89">
        <f ca="1">'SaaS - Budget'!BK63</f>
        <v>0</v>
      </c>
      <c r="AZ74" s="89">
        <f ca="1">'SaaS - Budget'!BL63</f>
        <v>0</v>
      </c>
      <c r="BA74" s="89">
        <f ca="1">'SaaS - Budget'!BM63</f>
        <v>0</v>
      </c>
      <c r="BB74" s="89">
        <f ca="1">'SaaS - Budget'!BN63</f>
        <v>0</v>
      </c>
      <c r="BC74" s="89">
        <f ca="1">'SaaS - Budget'!BO63</f>
        <v>0</v>
      </c>
      <c r="BD74" s="89">
        <f ca="1">'SaaS - Budget'!BP63</f>
        <v>0</v>
      </c>
      <c r="BE74" s="89">
        <f ca="1">'SaaS - Budget'!BQ63</f>
        <v>0</v>
      </c>
      <c r="BF74" s="89">
        <f ca="1">'SaaS - Budget'!BR63</f>
        <v>0</v>
      </c>
      <c r="BG74" s="89">
        <f ca="1">'SaaS - Budget'!BS63</f>
        <v>0</v>
      </c>
      <c r="BH74" s="89">
        <f ca="1">'SaaS - Budget'!BT63</f>
        <v>0</v>
      </c>
      <c r="BI74" s="89">
        <f ca="1">'SaaS - Budget'!BU63</f>
        <v>0</v>
      </c>
      <c r="BJ74" s="89">
        <f ca="1">'SaaS - Budget'!BV63</f>
        <v>0</v>
      </c>
      <c r="BK74" s="89">
        <f ca="1">'SaaS - Budget'!BW63</f>
        <v>0</v>
      </c>
      <c r="BL74" s="89">
        <f ca="1">'SaaS - Budget'!BX63</f>
        <v>0</v>
      </c>
      <c r="BM74" s="89">
        <f ca="1">'SaaS - Budget'!BY63</f>
        <v>0</v>
      </c>
      <c r="BN74" s="89">
        <f ca="1">'SaaS - Budget'!BZ63</f>
        <v>0</v>
      </c>
    </row>
    <row r="75" spans="1:66" ht="15.75" customHeight="1">
      <c r="A75" s="15" t="s">
        <v>90</v>
      </c>
      <c r="C75" s="63" t="s">
        <v>110</v>
      </c>
      <c r="G75" s="89">
        <f ca="1">'SaaS - Budget'!S66</f>
        <v>0</v>
      </c>
      <c r="H75" s="89">
        <f ca="1">'SaaS - Budget'!T66</f>
        <v>0</v>
      </c>
      <c r="I75" s="89">
        <f ca="1">'SaaS - Budget'!U66</f>
        <v>0</v>
      </c>
      <c r="J75" s="89">
        <f ca="1">'SaaS - Budget'!V66</f>
        <v>0</v>
      </c>
      <c r="K75" s="89">
        <f ca="1">'SaaS - Budget'!W66</f>
        <v>0</v>
      </c>
      <c r="L75" s="89">
        <f ca="1">'SaaS - Budget'!X66</f>
        <v>0</v>
      </c>
      <c r="M75" s="89">
        <f ca="1">'SaaS - Budget'!Y66</f>
        <v>0</v>
      </c>
      <c r="N75" s="89">
        <f ca="1">'SaaS - Budget'!Z66</f>
        <v>0</v>
      </c>
      <c r="O75" s="89">
        <f ca="1">'SaaS - Budget'!AA66</f>
        <v>0</v>
      </c>
      <c r="P75" s="89">
        <f ca="1">'SaaS - Budget'!AB66</f>
        <v>0</v>
      </c>
      <c r="Q75" s="89">
        <f ca="1">'SaaS - Budget'!AC66</f>
        <v>0</v>
      </c>
      <c r="R75" s="89">
        <f ca="1">'SaaS - Budget'!AD66</f>
        <v>0</v>
      </c>
      <c r="S75" s="89">
        <f ca="1">'SaaS - Budget'!AE66</f>
        <v>0</v>
      </c>
      <c r="T75" s="89">
        <f ca="1">'SaaS - Budget'!AF66</f>
        <v>0</v>
      </c>
      <c r="U75" s="89">
        <f ca="1">'SaaS - Budget'!AG66</f>
        <v>0</v>
      </c>
      <c r="V75" s="89">
        <f ca="1">'SaaS - Budget'!AH66</f>
        <v>0</v>
      </c>
      <c r="W75" s="89">
        <f ca="1">'SaaS - Budget'!AI66</f>
        <v>0</v>
      </c>
      <c r="X75" s="89">
        <f ca="1">'SaaS - Budget'!AJ66</f>
        <v>0</v>
      </c>
      <c r="Y75" s="89">
        <f ca="1">'SaaS - Budget'!AK66</f>
        <v>0</v>
      </c>
      <c r="Z75" s="89">
        <f ca="1">'SaaS - Budget'!AL66</f>
        <v>0</v>
      </c>
      <c r="AA75" s="89">
        <f ca="1">'SaaS - Budget'!AM66</f>
        <v>0</v>
      </c>
      <c r="AB75" s="89">
        <f ca="1">'SaaS - Budget'!AN66</f>
        <v>0</v>
      </c>
      <c r="AC75" s="89">
        <f ca="1">'SaaS - Budget'!AO66</f>
        <v>0</v>
      </c>
      <c r="AD75" s="89">
        <f ca="1">'SaaS - Budget'!AP66</f>
        <v>0</v>
      </c>
      <c r="AE75" s="89">
        <f ca="1">'SaaS - Budget'!AQ66</f>
        <v>0</v>
      </c>
      <c r="AF75" s="89">
        <f ca="1">'SaaS - Budget'!AR66</f>
        <v>0</v>
      </c>
      <c r="AG75" s="89">
        <f ca="1">'SaaS - Budget'!AS66</f>
        <v>0</v>
      </c>
      <c r="AH75" s="89">
        <f ca="1">'SaaS - Budget'!AT66</f>
        <v>0</v>
      </c>
      <c r="AI75" s="89">
        <f ca="1">'SaaS - Budget'!AU66</f>
        <v>0</v>
      </c>
      <c r="AJ75" s="89">
        <f ca="1">'SaaS - Budget'!AV66</f>
        <v>0</v>
      </c>
      <c r="AK75" s="89">
        <f ca="1">'SaaS - Budget'!AW66</f>
        <v>0</v>
      </c>
      <c r="AL75" s="89">
        <f ca="1">'SaaS - Budget'!AX66</f>
        <v>0</v>
      </c>
      <c r="AM75" s="89">
        <f ca="1">'SaaS - Budget'!AY66</f>
        <v>0</v>
      </c>
      <c r="AN75" s="89">
        <f ca="1">'SaaS - Budget'!AZ66</f>
        <v>0</v>
      </c>
      <c r="AO75" s="89">
        <f ca="1">'SaaS - Budget'!BA66</f>
        <v>0</v>
      </c>
      <c r="AP75" s="89">
        <f ca="1">'SaaS - Budget'!BB66</f>
        <v>0</v>
      </c>
      <c r="AQ75" s="89">
        <f ca="1">'SaaS - Budget'!BC66</f>
        <v>0</v>
      </c>
      <c r="AR75" s="89">
        <f ca="1">'SaaS - Budget'!BD66</f>
        <v>0</v>
      </c>
      <c r="AS75" s="89">
        <f ca="1">'SaaS - Budget'!BE66</f>
        <v>0</v>
      </c>
      <c r="AT75" s="89">
        <f ca="1">'SaaS - Budget'!BF66</f>
        <v>0</v>
      </c>
      <c r="AU75" s="89">
        <f ca="1">'SaaS - Budget'!BG66</f>
        <v>0</v>
      </c>
      <c r="AV75" s="89">
        <f ca="1">'SaaS - Budget'!BH66</f>
        <v>0</v>
      </c>
      <c r="AW75" s="89">
        <f ca="1">'SaaS - Budget'!BI66</f>
        <v>0</v>
      </c>
      <c r="AX75" s="89">
        <f ca="1">'SaaS - Budget'!BJ66</f>
        <v>0</v>
      </c>
      <c r="AY75" s="89">
        <f ca="1">'SaaS - Budget'!BK66</f>
        <v>0</v>
      </c>
      <c r="AZ75" s="89">
        <f ca="1">'SaaS - Budget'!BL66</f>
        <v>0</v>
      </c>
      <c r="BA75" s="89">
        <f ca="1">'SaaS - Budget'!BM66</f>
        <v>0</v>
      </c>
      <c r="BB75" s="89">
        <f ca="1">'SaaS - Budget'!BN66</f>
        <v>0</v>
      </c>
      <c r="BC75" s="89">
        <f ca="1">'SaaS - Budget'!BO66</f>
        <v>0</v>
      </c>
      <c r="BD75" s="89">
        <f ca="1">'SaaS - Budget'!BP66</f>
        <v>0</v>
      </c>
      <c r="BE75" s="89">
        <f ca="1">'SaaS - Budget'!BQ66</f>
        <v>0</v>
      </c>
      <c r="BF75" s="89">
        <f ca="1">'SaaS - Budget'!BR66</f>
        <v>0</v>
      </c>
      <c r="BG75" s="89">
        <f ca="1">'SaaS - Budget'!BS66</f>
        <v>0</v>
      </c>
      <c r="BH75" s="89">
        <f ca="1">'SaaS - Budget'!BT66</f>
        <v>0</v>
      </c>
      <c r="BI75" s="89">
        <f ca="1">'SaaS - Budget'!BU66</f>
        <v>0</v>
      </c>
      <c r="BJ75" s="89">
        <f ca="1">'SaaS - Budget'!BV66</f>
        <v>0</v>
      </c>
      <c r="BK75" s="89">
        <f ca="1">'SaaS - Budget'!BW66</f>
        <v>0</v>
      </c>
      <c r="BL75" s="89">
        <f ca="1">'SaaS - Budget'!BX66</f>
        <v>0</v>
      </c>
      <c r="BM75" s="89">
        <f ca="1">'SaaS - Budget'!BY66</f>
        <v>0</v>
      </c>
      <c r="BN75" s="89">
        <f ca="1">'SaaS - Budget'!BZ66</f>
        <v>0</v>
      </c>
    </row>
    <row r="76" spans="1:66" ht="15.75" customHeight="1">
      <c r="A76" s="15"/>
      <c r="B76" s="71"/>
      <c r="C76" s="71"/>
      <c r="D76" s="71"/>
      <c r="E76" s="71"/>
      <c r="F76" s="71"/>
      <c r="G76" s="112"/>
      <c r="H76" s="112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  <c r="BE76" s="112"/>
      <c r="BF76" s="112"/>
      <c r="BG76" s="112"/>
      <c r="BH76" s="112"/>
      <c r="BI76" s="112"/>
      <c r="BJ76" s="112"/>
      <c r="BK76" s="112"/>
      <c r="BL76" s="112"/>
      <c r="BM76" s="112"/>
      <c r="BN76" s="112"/>
    </row>
    <row r="77" spans="1:66" ht="15.75" customHeight="1">
      <c r="A77" s="15" t="s">
        <v>102</v>
      </c>
      <c r="B77" s="109" t="s">
        <v>161</v>
      </c>
      <c r="C77" s="109"/>
      <c r="D77" s="109"/>
      <c r="E77" s="109"/>
      <c r="F77" s="109"/>
      <c r="G77" s="167">
        <f>'Marketplace - Budget'!J10</f>
        <v>0.9</v>
      </c>
      <c r="H77" s="167">
        <f>'Marketplace - Budget'!K10</f>
        <v>0.9</v>
      </c>
      <c r="I77" s="167">
        <f>'Marketplace - Budget'!L10</f>
        <v>0.9</v>
      </c>
      <c r="J77" s="167">
        <f>'Marketplace - Budget'!M10</f>
        <v>0.9</v>
      </c>
      <c r="K77" s="167">
        <f>'Marketplace - Budget'!N10</f>
        <v>0.9</v>
      </c>
      <c r="L77" s="167">
        <f>'Marketplace - Budget'!O10</f>
        <v>0.9</v>
      </c>
      <c r="M77" s="167">
        <f>'Marketplace - Budget'!P10</f>
        <v>0.9</v>
      </c>
      <c r="N77" s="167">
        <f>'Marketplace - Budget'!Q10</f>
        <v>0.9</v>
      </c>
      <c r="O77" s="167">
        <f>'Marketplace - Budget'!R10</f>
        <v>0.9</v>
      </c>
      <c r="P77" s="167">
        <f>'Marketplace - Budget'!S10</f>
        <v>0.9</v>
      </c>
      <c r="Q77" s="167">
        <f>'Marketplace - Budget'!T10</f>
        <v>0.9</v>
      </c>
      <c r="R77" s="167">
        <f>'Marketplace - Budget'!U10</f>
        <v>0.9</v>
      </c>
      <c r="S77" s="167">
        <f>'Marketplace - Budget'!V10</f>
        <v>0.9</v>
      </c>
      <c r="T77" s="167">
        <f>'Marketplace - Budget'!W10</f>
        <v>0.9</v>
      </c>
      <c r="U77" s="167">
        <f>'Marketplace - Budget'!X10</f>
        <v>0.9</v>
      </c>
      <c r="V77" s="167">
        <f>'Marketplace - Budget'!Y10</f>
        <v>0.9</v>
      </c>
      <c r="W77" s="167">
        <f>'Marketplace - Budget'!Z10</f>
        <v>0.9</v>
      </c>
      <c r="X77" s="167">
        <f>'Marketplace - Budget'!AA10</f>
        <v>0.9</v>
      </c>
      <c r="Y77" s="167">
        <f>'Marketplace - Budget'!AB10</f>
        <v>0.9</v>
      </c>
      <c r="Z77" s="167">
        <f>'Marketplace - Budget'!AC10</f>
        <v>0.9</v>
      </c>
      <c r="AA77" s="167">
        <f>'Marketplace - Budget'!AD10</f>
        <v>0.9</v>
      </c>
      <c r="AB77" s="167">
        <f>'Marketplace - Budget'!AE10</f>
        <v>0.9</v>
      </c>
      <c r="AC77" s="167">
        <f>'Marketplace - Budget'!AF10</f>
        <v>0.9</v>
      </c>
      <c r="AD77" s="167">
        <f>'Marketplace - Budget'!AG10</f>
        <v>0.9</v>
      </c>
      <c r="AE77" s="167">
        <f>'Marketplace - Budget'!AH10</f>
        <v>0.9</v>
      </c>
      <c r="AF77" s="167">
        <f>'Marketplace - Budget'!AI10</f>
        <v>0.9</v>
      </c>
      <c r="AG77" s="167">
        <f>'Marketplace - Budget'!AJ10</f>
        <v>0.9</v>
      </c>
      <c r="AH77" s="167">
        <f>'Marketplace - Budget'!AK10</f>
        <v>0.9</v>
      </c>
      <c r="AI77" s="167">
        <f>'Marketplace - Budget'!AL10</f>
        <v>0.9</v>
      </c>
      <c r="AJ77" s="167">
        <f>'Marketplace - Budget'!AM10</f>
        <v>0.9</v>
      </c>
      <c r="AK77" s="167">
        <f>'Marketplace - Budget'!AN10</f>
        <v>0.9</v>
      </c>
      <c r="AL77" s="167">
        <f>'Marketplace - Budget'!AO10</f>
        <v>0.9</v>
      </c>
      <c r="AM77" s="167">
        <f>'Marketplace - Budget'!AP10</f>
        <v>0.9</v>
      </c>
      <c r="AN77" s="167">
        <f>'Marketplace - Budget'!AQ10</f>
        <v>0.9</v>
      </c>
      <c r="AO77" s="167">
        <f>'Marketplace - Budget'!AR10</f>
        <v>0.9</v>
      </c>
      <c r="AP77" s="167">
        <f>'Marketplace - Budget'!AS10</f>
        <v>0.9</v>
      </c>
      <c r="AQ77" s="167">
        <f>'Marketplace - Budget'!AT10</f>
        <v>0.9</v>
      </c>
      <c r="AR77" s="167">
        <f>'Marketplace - Budget'!AU10</f>
        <v>0.9</v>
      </c>
      <c r="AS77" s="167">
        <f>'Marketplace - Budget'!AV10</f>
        <v>0.9</v>
      </c>
      <c r="AT77" s="167">
        <f>'Marketplace - Budget'!AW10</f>
        <v>0.9</v>
      </c>
      <c r="AU77" s="167">
        <f>'Marketplace - Budget'!AX10</f>
        <v>0.9</v>
      </c>
      <c r="AV77" s="167">
        <f>'Marketplace - Budget'!AY10</f>
        <v>0.9</v>
      </c>
      <c r="AW77" s="167">
        <f>'Marketplace - Budget'!AZ10</f>
        <v>0.9</v>
      </c>
      <c r="AX77" s="167">
        <f>'Marketplace - Budget'!BA10</f>
        <v>0.9</v>
      </c>
      <c r="AY77" s="167">
        <f>'Marketplace - Budget'!BB10</f>
        <v>0.9</v>
      </c>
      <c r="AZ77" s="167">
        <f>'Marketplace - Budget'!BC10</f>
        <v>0.9</v>
      </c>
      <c r="BA77" s="167">
        <f>'Marketplace - Budget'!BD10</f>
        <v>0.9</v>
      </c>
      <c r="BB77" s="167">
        <f>'Marketplace - Budget'!BE10</f>
        <v>0.9</v>
      </c>
      <c r="BC77" s="167">
        <f>'Marketplace - Budget'!BF10</f>
        <v>0.9</v>
      </c>
      <c r="BD77" s="167">
        <f>'Marketplace - Budget'!BG10</f>
        <v>0.9</v>
      </c>
      <c r="BE77" s="167">
        <f>'Marketplace - Budget'!BH10</f>
        <v>0.9</v>
      </c>
      <c r="BF77" s="167">
        <f>'Marketplace - Budget'!BI10</f>
        <v>0.9</v>
      </c>
      <c r="BG77" s="167">
        <f>'Marketplace - Budget'!BJ10</f>
        <v>0.9</v>
      </c>
      <c r="BH77" s="167">
        <f>'Marketplace - Budget'!BK10</f>
        <v>0.9</v>
      </c>
      <c r="BI77" s="167">
        <f>'Marketplace - Budget'!BL10</f>
        <v>0.9</v>
      </c>
      <c r="BJ77" s="167">
        <f>'Marketplace - Budget'!BM10</f>
        <v>0.9</v>
      </c>
      <c r="BK77" s="167">
        <f>'Marketplace - Budget'!BN10</f>
        <v>0.9</v>
      </c>
      <c r="BL77" s="167">
        <f>'Marketplace - Budget'!BO10</f>
        <v>0.9</v>
      </c>
      <c r="BM77" s="167">
        <f>'Marketplace - Budget'!BP10</f>
        <v>0.9</v>
      </c>
      <c r="BN77" s="167">
        <f>'Marketplace - Budget'!BQ10</f>
        <v>0.9</v>
      </c>
    </row>
    <row r="78" spans="1:66" ht="15.75" customHeight="1">
      <c r="A78" s="15"/>
      <c r="B78" s="71"/>
      <c r="C78" s="71"/>
      <c r="D78" s="71"/>
      <c r="E78" s="71"/>
      <c r="F78" s="71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12"/>
      <c r="BH78" s="112"/>
      <c r="BI78" s="112"/>
      <c r="BJ78" s="112"/>
      <c r="BK78" s="112"/>
      <c r="BL78" s="112"/>
      <c r="BM78" s="112"/>
      <c r="BN78" s="112"/>
    </row>
    <row r="79" spans="1:66" ht="15.75" customHeight="1">
      <c r="A79" s="15"/>
      <c r="B79" s="168"/>
      <c r="C79" s="168"/>
      <c r="D79" s="168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  <c r="AC79" s="168"/>
      <c r="AD79" s="168"/>
      <c r="AE79" s="168"/>
      <c r="AF79" s="168"/>
      <c r="AG79" s="168"/>
      <c r="AH79" s="168"/>
      <c r="AI79" s="168"/>
      <c r="AJ79" s="168"/>
      <c r="AK79" s="168"/>
      <c r="AL79" s="168"/>
      <c r="AM79" s="168"/>
      <c r="AN79" s="168"/>
      <c r="AO79" s="168"/>
      <c r="AP79" s="168"/>
      <c r="AQ79" s="168"/>
      <c r="AR79" s="168"/>
      <c r="AS79" s="168"/>
      <c r="AT79" s="168"/>
      <c r="AU79" s="168"/>
      <c r="AV79" s="168"/>
      <c r="AW79" s="168"/>
      <c r="AX79" s="168"/>
      <c r="AY79" s="168"/>
      <c r="AZ79" s="168"/>
      <c r="BA79" s="168"/>
      <c r="BB79" s="168"/>
      <c r="BC79" s="168"/>
      <c r="BD79" s="168"/>
      <c r="BE79" s="168"/>
      <c r="BF79" s="168"/>
      <c r="BG79" s="168"/>
      <c r="BH79" s="168"/>
      <c r="BI79" s="168"/>
      <c r="BJ79" s="168"/>
      <c r="BK79" s="168"/>
      <c r="BL79" s="168"/>
      <c r="BM79" s="168"/>
      <c r="BN79" s="168"/>
    </row>
    <row r="80" spans="1:66" ht="15.75" customHeight="1">
      <c r="A80" s="15"/>
      <c r="B80" s="113"/>
      <c r="C80" s="113"/>
      <c r="D80" s="113"/>
      <c r="E80" s="113"/>
      <c r="F80" s="113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  <c r="AC80" s="114"/>
      <c r="AD80" s="114"/>
      <c r="AE80" s="114"/>
      <c r="AF80" s="114"/>
      <c r="AG80" s="114"/>
      <c r="AH80" s="114"/>
      <c r="AI80" s="114"/>
      <c r="AJ80" s="114"/>
      <c r="AK80" s="114"/>
      <c r="AL80" s="114"/>
      <c r="AM80" s="114"/>
      <c r="AN80" s="114"/>
      <c r="AO80" s="114"/>
      <c r="AP80" s="114"/>
      <c r="AQ80" s="114"/>
      <c r="AR80" s="114"/>
      <c r="AS80" s="114"/>
      <c r="AT80" s="114"/>
      <c r="AU80" s="114"/>
      <c r="AV80" s="114"/>
      <c r="AW80" s="114"/>
      <c r="AX80" s="114"/>
      <c r="AY80" s="114"/>
      <c r="AZ80" s="114"/>
      <c r="BA80" s="114"/>
      <c r="BB80" s="114"/>
      <c r="BC80" s="114"/>
      <c r="BD80" s="114"/>
      <c r="BE80" s="114"/>
      <c r="BF80" s="114"/>
      <c r="BG80" s="114"/>
      <c r="BH80" s="114"/>
      <c r="BI80" s="114"/>
      <c r="BJ80" s="114"/>
      <c r="BK80" s="114"/>
      <c r="BL80" s="114"/>
      <c r="BM80" s="114"/>
      <c r="BN80" s="114"/>
    </row>
    <row r="81" spans="1:66" ht="15.75" customHeight="1">
      <c r="A81" s="15"/>
      <c r="B81" s="113"/>
      <c r="C81" s="113"/>
      <c r="D81" s="113"/>
      <c r="E81" s="113"/>
      <c r="F81" s="113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  <c r="AC81" s="114"/>
      <c r="AD81" s="114"/>
      <c r="AE81" s="114"/>
      <c r="AF81" s="114"/>
      <c r="AG81" s="114"/>
      <c r="AH81" s="114"/>
      <c r="AI81" s="114"/>
      <c r="AJ81" s="114"/>
      <c r="AK81" s="114"/>
      <c r="AL81" s="114"/>
      <c r="AM81" s="114"/>
      <c r="AN81" s="114"/>
      <c r="AO81" s="114"/>
      <c r="AP81" s="114"/>
      <c r="AQ81" s="114"/>
      <c r="AR81" s="114"/>
      <c r="AS81" s="114"/>
      <c r="AT81" s="114"/>
      <c r="AU81" s="114"/>
      <c r="AV81" s="114"/>
      <c r="AW81" s="114"/>
      <c r="AX81" s="114"/>
      <c r="AY81" s="114"/>
      <c r="AZ81" s="114"/>
      <c r="BA81" s="114"/>
      <c r="BB81" s="114"/>
      <c r="BC81" s="114"/>
      <c r="BD81" s="114"/>
      <c r="BE81" s="114"/>
      <c r="BF81" s="114"/>
      <c r="BG81" s="114"/>
      <c r="BH81" s="114"/>
      <c r="BI81" s="114"/>
      <c r="BJ81" s="114"/>
      <c r="BK81" s="114"/>
      <c r="BL81" s="114"/>
      <c r="BM81" s="114"/>
      <c r="BN81" s="114"/>
    </row>
    <row r="82" spans="1:66" ht="15.75" customHeight="1">
      <c r="A82" s="15"/>
      <c r="B82" s="63"/>
      <c r="C82" s="89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/>
      <c r="AV82" s="63"/>
      <c r="AW82" s="63"/>
      <c r="AX82" s="63"/>
      <c r="AY82" s="63"/>
      <c r="AZ82" s="63"/>
      <c r="BA82" s="63"/>
      <c r="BB82" s="63"/>
      <c r="BC82" s="63"/>
      <c r="BD82" s="63"/>
      <c r="BE82" s="63"/>
      <c r="BF82" s="63"/>
      <c r="BG82" s="63"/>
      <c r="BH82" s="63"/>
      <c r="BI82" s="63"/>
      <c r="BJ82" s="63"/>
      <c r="BK82" s="63"/>
      <c r="BL82" s="63"/>
      <c r="BM82" s="63"/>
      <c r="BN82" s="63"/>
    </row>
    <row r="83" spans="1:66" ht="15.75" customHeight="1">
      <c r="A83" s="15"/>
      <c r="B83" s="68" t="s">
        <v>162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</row>
    <row r="84" spans="1:66" ht="15.75" customHeight="1">
      <c r="A84" s="15"/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</row>
    <row r="85" spans="1:66" ht="15.75" customHeight="1">
      <c r="A85" s="15" t="s">
        <v>88</v>
      </c>
      <c r="B85" s="96" t="s">
        <v>163</v>
      </c>
      <c r="C85" s="96"/>
      <c r="D85" s="96"/>
      <c r="E85" s="96"/>
      <c r="F85" s="96"/>
      <c r="G85" s="169">
        <f t="shared" ref="G85:BN85" ca="1" si="4">G92+G99</f>
        <v>9</v>
      </c>
      <c r="H85" s="169">
        <f t="shared" ca="1" si="4"/>
        <v>9</v>
      </c>
      <c r="I85" s="169">
        <f t="shared" ca="1" si="4"/>
        <v>23</v>
      </c>
      <c r="J85" s="169">
        <f t="shared" ca="1" si="4"/>
        <v>23</v>
      </c>
      <c r="K85" s="169">
        <f t="shared" ca="1" si="4"/>
        <v>23</v>
      </c>
      <c r="L85" s="169">
        <f t="shared" ca="1" si="4"/>
        <v>22</v>
      </c>
      <c r="M85" s="169">
        <f t="shared" ca="1" si="4"/>
        <v>22</v>
      </c>
      <c r="N85" s="169">
        <f t="shared" ca="1" si="4"/>
        <v>23</v>
      </c>
      <c r="O85" s="169">
        <f t="shared" ca="1" si="4"/>
        <v>38</v>
      </c>
      <c r="P85" s="169">
        <f t="shared" ca="1" si="4"/>
        <v>40</v>
      </c>
      <c r="Q85" s="169">
        <f t="shared" ca="1" si="4"/>
        <v>42</v>
      </c>
      <c r="R85" s="169">
        <f t="shared" ca="1" si="4"/>
        <v>44</v>
      </c>
      <c r="S85" s="169">
        <f t="shared" ca="1" si="4"/>
        <v>46</v>
      </c>
      <c r="T85" s="169">
        <f t="shared" ca="1" si="4"/>
        <v>62</v>
      </c>
      <c r="U85" s="169">
        <f t="shared" ca="1" si="4"/>
        <v>65</v>
      </c>
      <c r="V85" s="169">
        <f t="shared" ca="1" si="4"/>
        <v>69</v>
      </c>
      <c r="W85" s="169">
        <f t="shared" ca="1" si="4"/>
        <v>100</v>
      </c>
      <c r="X85" s="169">
        <f t="shared" ca="1" si="4"/>
        <v>104</v>
      </c>
      <c r="Y85" s="169">
        <f t="shared" ca="1" si="4"/>
        <v>108</v>
      </c>
      <c r="Z85" s="169">
        <f t="shared" ca="1" si="4"/>
        <v>114</v>
      </c>
      <c r="AA85" s="169">
        <f t="shared" ca="1" si="4"/>
        <v>172</v>
      </c>
      <c r="AB85" s="169">
        <f t="shared" ca="1" si="4"/>
        <v>179</v>
      </c>
      <c r="AC85" s="169">
        <f t="shared" ca="1" si="4"/>
        <v>187</v>
      </c>
      <c r="AD85" s="169">
        <f t="shared" ca="1" si="4"/>
        <v>196</v>
      </c>
      <c r="AE85" s="169">
        <f t="shared" ca="1" si="4"/>
        <v>205</v>
      </c>
      <c r="AF85" s="169">
        <f t="shared" ca="1" si="4"/>
        <v>270</v>
      </c>
      <c r="AG85" s="169">
        <f t="shared" ca="1" si="4"/>
        <v>284</v>
      </c>
      <c r="AH85" s="169">
        <f t="shared" ca="1" si="4"/>
        <v>302</v>
      </c>
      <c r="AI85" s="169">
        <f t="shared" ca="1" si="4"/>
        <v>319</v>
      </c>
      <c r="AJ85" s="169">
        <f t="shared" ca="1" si="4"/>
        <v>335</v>
      </c>
      <c r="AK85" s="169">
        <f t="shared" ca="1" si="4"/>
        <v>353</v>
      </c>
      <c r="AL85" s="169">
        <f t="shared" ca="1" si="4"/>
        <v>375</v>
      </c>
      <c r="AM85" s="169">
        <f t="shared" ca="1" si="4"/>
        <v>399</v>
      </c>
      <c r="AN85" s="169">
        <f t="shared" ca="1" si="4"/>
        <v>423</v>
      </c>
      <c r="AO85" s="169">
        <f t="shared" ca="1" si="4"/>
        <v>445</v>
      </c>
      <c r="AP85" s="169">
        <f t="shared" ca="1" si="4"/>
        <v>468</v>
      </c>
      <c r="AQ85" s="169">
        <f t="shared" ca="1" si="4"/>
        <v>490</v>
      </c>
      <c r="AR85" s="169">
        <f t="shared" ca="1" si="4"/>
        <v>512</v>
      </c>
      <c r="AS85" s="169">
        <f t="shared" ca="1" si="4"/>
        <v>534</v>
      </c>
      <c r="AT85" s="169">
        <f t="shared" ca="1" si="4"/>
        <v>555</v>
      </c>
      <c r="AU85" s="169">
        <f t="shared" ca="1" si="4"/>
        <v>575</v>
      </c>
      <c r="AV85" s="169">
        <f t="shared" ca="1" si="4"/>
        <v>596</v>
      </c>
      <c r="AW85" s="169">
        <f t="shared" ca="1" si="4"/>
        <v>616</v>
      </c>
      <c r="AX85" s="169">
        <f t="shared" ca="1" si="4"/>
        <v>635</v>
      </c>
      <c r="AY85" s="169">
        <f t="shared" ca="1" si="4"/>
        <v>655</v>
      </c>
      <c r="AZ85" s="169">
        <f t="shared" ca="1" si="4"/>
        <v>674</v>
      </c>
      <c r="BA85" s="169">
        <f t="shared" ca="1" si="4"/>
        <v>692</v>
      </c>
      <c r="BB85" s="169">
        <f t="shared" ca="1" si="4"/>
        <v>711</v>
      </c>
      <c r="BC85" s="169">
        <f t="shared" ca="1" si="4"/>
        <v>729</v>
      </c>
      <c r="BD85" s="169">
        <f t="shared" ca="1" si="4"/>
        <v>746</v>
      </c>
      <c r="BE85" s="169">
        <f t="shared" ca="1" si="4"/>
        <v>764</v>
      </c>
      <c r="BF85" s="169">
        <f t="shared" ca="1" si="4"/>
        <v>781</v>
      </c>
      <c r="BG85" s="169">
        <f t="shared" ca="1" si="4"/>
        <v>797</v>
      </c>
      <c r="BH85" s="169">
        <f t="shared" ca="1" si="4"/>
        <v>813</v>
      </c>
      <c r="BI85" s="169">
        <f t="shared" ca="1" si="4"/>
        <v>829</v>
      </c>
      <c r="BJ85" s="169">
        <f t="shared" ca="1" si="4"/>
        <v>845</v>
      </c>
      <c r="BK85" s="169">
        <f t="shared" ca="1" si="4"/>
        <v>861</v>
      </c>
      <c r="BL85" s="169">
        <f t="shared" ca="1" si="4"/>
        <v>876</v>
      </c>
      <c r="BM85" s="169">
        <f t="shared" ca="1" si="4"/>
        <v>891</v>
      </c>
      <c r="BN85" s="169">
        <f t="shared" ca="1" si="4"/>
        <v>905</v>
      </c>
    </row>
    <row r="86" spans="1:66" ht="15.75" customHeight="1">
      <c r="A86" s="15" t="s">
        <v>88</v>
      </c>
      <c r="C86" s="102" t="s">
        <v>72</v>
      </c>
      <c r="G86" s="89">
        <f t="shared" ref="G86:BN86" si="5">G93</f>
        <v>3</v>
      </c>
      <c r="H86" s="89">
        <f t="shared" si="5"/>
        <v>3</v>
      </c>
      <c r="I86" s="89">
        <f t="shared" si="5"/>
        <v>3</v>
      </c>
      <c r="J86" s="89">
        <f t="shared" si="5"/>
        <v>3</v>
      </c>
      <c r="K86" s="89">
        <f t="shared" si="5"/>
        <v>3</v>
      </c>
      <c r="L86" s="89">
        <f t="shared" si="5"/>
        <v>3</v>
      </c>
      <c r="M86" s="89">
        <f t="shared" si="5"/>
        <v>3</v>
      </c>
      <c r="N86" s="89">
        <f t="shared" si="5"/>
        <v>3</v>
      </c>
      <c r="O86" s="89">
        <f t="shared" si="5"/>
        <v>3</v>
      </c>
      <c r="P86" s="89">
        <f t="shared" si="5"/>
        <v>3</v>
      </c>
      <c r="Q86" s="89">
        <f t="shared" si="5"/>
        <v>3</v>
      </c>
      <c r="R86" s="89">
        <f t="shared" si="5"/>
        <v>3</v>
      </c>
      <c r="S86" s="89">
        <f t="shared" si="5"/>
        <v>3</v>
      </c>
      <c r="T86" s="89">
        <f t="shared" si="5"/>
        <v>3</v>
      </c>
      <c r="U86" s="89">
        <f t="shared" si="5"/>
        <v>3</v>
      </c>
      <c r="V86" s="89">
        <f t="shared" si="5"/>
        <v>3</v>
      </c>
      <c r="W86" s="89">
        <f t="shared" si="5"/>
        <v>3</v>
      </c>
      <c r="X86" s="89">
        <f t="shared" si="5"/>
        <v>3</v>
      </c>
      <c r="Y86" s="89">
        <f t="shared" si="5"/>
        <v>3</v>
      </c>
      <c r="Z86" s="89">
        <f t="shared" si="5"/>
        <v>3</v>
      </c>
      <c r="AA86" s="89">
        <f t="shared" si="5"/>
        <v>3</v>
      </c>
      <c r="AB86" s="89">
        <f t="shared" si="5"/>
        <v>3</v>
      </c>
      <c r="AC86" s="89">
        <f t="shared" si="5"/>
        <v>3</v>
      </c>
      <c r="AD86" s="89">
        <f t="shared" si="5"/>
        <v>3</v>
      </c>
      <c r="AE86" s="89">
        <f t="shared" si="5"/>
        <v>3</v>
      </c>
      <c r="AF86" s="89">
        <f t="shared" si="5"/>
        <v>3</v>
      </c>
      <c r="AG86" s="89">
        <f t="shared" si="5"/>
        <v>3</v>
      </c>
      <c r="AH86" s="89">
        <f t="shared" si="5"/>
        <v>3</v>
      </c>
      <c r="AI86" s="89">
        <f t="shared" si="5"/>
        <v>3</v>
      </c>
      <c r="AJ86" s="89">
        <f t="shared" si="5"/>
        <v>3</v>
      </c>
      <c r="AK86" s="89">
        <f t="shared" si="5"/>
        <v>3</v>
      </c>
      <c r="AL86" s="89">
        <f t="shared" si="5"/>
        <v>3</v>
      </c>
      <c r="AM86" s="89">
        <f t="shared" si="5"/>
        <v>3</v>
      </c>
      <c r="AN86" s="89">
        <f t="shared" si="5"/>
        <v>3</v>
      </c>
      <c r="AO86" s="89">
        <f t="shared" si="5"/>
        <v>3</v>
      </c>
      <c r="AP86" s="89">
        <f t="shared" si="5"/>
        <v>3</v>
      </c>
      <c r="AQ86" s="89">
        <f t="shared" si="5"/>
        <v>3</v>
      </c>
      <c r="AR86" s="89">
        <f t="shared" si="5"/>
        <v>3</v>
      </c>
      <c r="AS86" s="89">
        <f t="shared" si="5"/>
        <v>3</v>
      </c>
      <c r="AT86" s="89">
        <f t="shared" si="5"/>
        <v>3</v>
      </c>
      <c r="AU86" s="89">
        <f t="shared" si="5"/>
        <v>3</v>
      </c>
      <c r="AV86" s="89">
        <f t="shared" si="5"/>
        <v>3</v>
      </c>
      <c r="AW86" s="89">
        <f t="shared" si="5"/>
        <v>3</v>
      </c>
      <c r="AX86" s="89">
        <f t="shared" si="5"/>
        <v>3</v>
      </c>
      <c r="AY86" s="89">
        <f t="shared" si="5"/>
        <v>3</v>
      </c>
      <c r="AZ86" s="89">
        <f t="shared" si="5"/>
        <v>3</v>
      </c>
      <c r="BA86" s="89">
        <f t="shared" si="5"/>
        <v>3</v>
      </c>
      <c r="BB86" s="89">
        <f t="shared" si="5"/>
        <v>3</v>
      </c>
      <c r="BC86" s="89">
        <f t="shared" si="5"/>
        <v>3</v>
      </c>
      <c r="BD86" s="89">
        <f t="shared" si="5"/>
        <v>3</v>
      </c>
      <c r="BE86" s="89">
        <f t="shared" si="5"/>
        <v>3</v>
      </c>
      <c r="BF86" s="89">
        <f t="shared" si="5"/>
        <v>3</v>
      </c>
      <c r="BG86" s="89">
        <f t="shared" si="5"/>
        <v>3</v>
      </c>
      <c r="BH86" s="89">
        <f t="shared" si="5"/>
        <v>3</v>
      </c>
      <c r="BI86" s="89">
        <f t="shared" si="5"/>
        <v>3</v>
      </c>
      <c r="BJ86" s="89">
        <f t="shared" si="5"/>
        <v>3</v>
      </c>
      <c r="BK86" s="89">
        <f t="shared" si="5"/>
        <v>3</v>
      </c>
      <c r="BL86" s="89">
        <f t="shared" si="5"/>
        <v>3</v>
      </c>
      <c r="BM86" s="89">
        <f t="shared" si="5"/>
        <v>3</v>
      </c>
      <c r="BN86" s="89">
        <f t="shared" si="5"/>
        <v>3</v>
      </c>
    </row>
    <row r="87" spans="1:66" ht="15.75" customHeight="1">
      <c r="A87" s="15" t="s">
        <v>88</v>
      </c>
      <c r="C87" s="102" t="s">
        <v>127</v>
      </c>
      <c r="G87" s="63">
        <f t="shared" ref="G87:BN87" si="6">G94+G100</f>
        <v>0</v>
      </c>
      <c r="H87" s="63">
        <f t="shared" si="6"/>
        <v>0</v>
      </c>
      <c r="I87" s="63">
        <f t="shared" si="6"/>
        <v>6</v>
      </c>
      <c r="J87" s="63">
        <f t="shared" si="6"/>
        <v>6</v>
      </c>
      <c r="K87" s="63">
        <f t="shared" si="6"/>
        <v>6</v>
      </c>
      <c r="L87" s="63">
        <f t="shared" si="6"/>
        <v>6</v>
      </c>
      <c r="M87" s="63">
        <f t="shared" si="6"/>
        <v>6</v>
      </c>
      <c r="N87" s="63">
        <f t="shared" si="6"/>
        <v>6</v>
      </c>
      <c r="O87" s="63">
        <f t="shared" si="6"/>
        <v>12</v>
      </c>
      <c r="P87" s="63">
        <f t="shared" si="6"/>
        <v>12</v>
      </c>
      <c r="Q87" s="63">
        <f t="shared" si="6"/>
        <v>12</v>
      </c>
      <c r="R87" s="63">
        <f t="shared" si="6"/>
        <v>12</v>
      </c>
      <c r="S87" s="63">
        <f t="shared" si="6"/>
        <v>12</v>
      </c>
      <c r="T87" s="63">
        <f t="shared" si="6"/>
        <v>18</v>
      </c>
      <c r="U87" s="63">
        <f t="shared" si="6"/>
        <v>18</v>
      </c>
      <c r="V87" s="63">
        <f t="shared" si="6"/>
        <v>18</v>
      </c>
      <c r="W87" s="63">
        <f t="shared" si="6"/>
        <v>30</v>
      </c>
      <c r="X87" s="63">
        <f t="shared" si="6"/>
        <v>30</v>
      </c>
      <c r="Y87" s="63">
        <f t="shared" si="6"/>
        <v>30</v>
      </c>
      <c r="Z87" s="63">
        <f t="shared" si="6"/>
        <v>30</v>
      </c>
      <c r="AA87" s="63">
        <f t="shared" si="6"/>
        <v>54</v>
      </c>
      <c r="AB87" s="63">
        <f t="shared" si="6"/>
        <v>54</v>
      </c>
      <c r="AC87" s="63">
        <f t="shared" si="6"/>
        <v>54</v>
      </c>
      <c r="AD87" s="63">
        <f t="shared" si="6"/>
        <v>54</v>
      </c>
      <c r="AE87" s="63">
        <f t="shared" si="6"/>
        <v>54</v>
      </c>
      <c r="AF87" s="63">
        <f t="shared" si="6"/>
        <v>78</v>
      </c>
      <c r="AG87" s="63">
        <f t="shared" si="6"/>
        <v>78</v>
      </c>
      <c r="AH87" s="63">
        <f t="shared" si="6"/>
        <v>78</v>
      </c>
      <c r="AI87" s="63">
        <f t="shared" si="6"/>
        <v>78</v>
      </c>
      <c r="AJ87" s="63">
        <f t="shared" si="6"/>
        <v>78</v>
      </c>
      <c r="AK87" s="63">
        <f t="shared" si="6"/>
        <v>78</v>
      </c>
      <c r="AL87" s="63">
        <f t="shared" si="6"/>
        <v>78</v>
      </c>
      <c r="AM87" s="63">
        <f t="shared" si="6"/>
        <v>78</v>
      </c>
      <c r="AN87" s="63">
        <f t="shared" si="6"/>
        <v>78</v>
      </c>
      <c r="AO87" s="63">
        <f t="shared" si="6"/>
        <v>78</v>
      </c>
      <c r="AP87" s="63">
        <f t="shared" si="6"/>
        <v>78</v>
      </c>
      <c r="AQ87" s="63">
        <f t="shared" si="6"/>
        <v>78</v>
      </c>
      <c r="AR87" s="63">
        <f t="shared" si="6"/>
        <v>78</v>
      </c>
      <c r="AS87" s="63">
        <f t="shared" si="6"/>
        <v>78</v>
      </c>
      <c r="AT87" s="63">
        <f t="shared" si="6"/>
        <v>78</v>
      </c>
      <c r="AU87" s="63">
        <f t="shared" si="6"/>
        <v>78</v>
      </c>
      <c r="AV87" s="63">
        <f t="shared" si="6"/>
        <v>78</v>
      </c>
      <c r="AW87" s="63">
        <f t="shared" si="6"/>
        <v>78</v>
      </c>
      <c r="AX87" s="63">
        <f t="shared" si="6"/>
        <v>78</v>
      </c>
      <c r="AY87" s="63">
        <f t="shared" si="6"/>
        <v>78</v>
      </c>
      <c r="AZ87" s="63">
        <f t="shared" si="6"/>
        <v>78</v>
      </c>
      <c r="BA87" s="63">
        <f t="shared" si="6"/>
        <v>78</v>
      </c>
      <c r="BB87" s="63">
        <f t="shared" si="6"/>
        <v>78</v>
      </c>
      <c r="BC87" s="63">
        <f t="shared" si="6"/>
        <v>78</v>
      </c>
      <c r="BD87" s="63">
        <f t="shared" si="6"/>
        <v>78</v>
      </c>
      <c r="BE87" s="63">
        <f t="shared" si="6"/>
        <v>78</v>
      </c>
      <c r="BF87" s="63">
        <f t="shared" si="6"/>
        <v>78</v>
      </c>
      <c r="BG87" s="63">
        <f t="shared" si="6"/>
        <v>78</v>
      </c>
      <c r="BH87" s="63">
        <f t="shared" si="6"/>
        <v>78</v>
      </c>
      <c r="BI87" s="63">
        <f t="shared" si="6"/>
        <v>78</v>
      </c>
      <c r="BJ87" s="63">
        <f t="shared" si="6"/>
        <v>78</v>
      </c>
      <c r="BK87" s="63">
        <f t="shared" si="6"/>
        <v>78</v>
      </c>
      <c r="BL87" s="63">
        <f t="shared" si="6"/>
        <v>78</v>
      </c>
      <c r="BM87" s="63">
        <f t="shared" si="6"/>
        <v>78</v>
      </c>
      <c r="BN87" s="63">
        <f t="shared" si="6"/>
        <v>78</v>
      </c>
    </row>
    <row r="88" spans="1:66" ht="15.75" customHeight="1">
      <c r="A88" s="15" t="s">
        <v>88</v>
      </c>
      <c r="C88" s="102" t="s">
        <v>141</v>
      </c>
      <c r="G88" s="63">
        <f t="shared" ref="G88:BN88" ca="1" si="7">G95+G101</f>
        <v>6</v>
      </c>
      <c r="H88" s="63">
        <f t="shared" ca="1" si="7"/>
        <v>6</v>
      </c>
      <c r="I88" s="63">
        <f t="shared" ca="1" si="7"/>
        <v>6</v>
      </c>
      <c r="J88" s="63">
        <f t="shared" ca="1" si="7"/>
        <v>6</v>
      </c>
      <c r="K88" s="63">
        <f t="shared" ca="1" si="7"/>
        <v>6</v>
      </c>
      <c r="L88" s="63">
        <f t="shared" ca="1" si="7"/>
        <v>5</v>
      </c>
      <c r="M88" s="63">
        <f t="shared" ca="1" si="7"/>
        <v>5</v>
      </c>
      <c r="N88" s="63">
        <f t="shared" ca="1" si="7"/>
        <v>6</v>
      </c>
      <c r="O88" s="63">
        <f t="shared" ca="1" si="7"/>
        <v>7</v>
      </c>
      <c r="P88" s="63">
        <f t="shared" ca="1" si="7"/>
        <v>9</v>
      </c>
      <c r="Q88" s="63">
        <f t="shared" ca="1" si="7"/>
        <v>11</v>
      </c>
      <c r="R88" s="63">
        <f t="shared" ca="1" si="7"/>
        <v>13</v>
      </c>
      <c r="S88" s="63">
        <f t="shared" ca="1" si="7"/>
        <v>15</v>
      </c>
      <c r="T88" s="63">
        <f t="shared" ca="1" si="7"/>
        <v>17</v>
      </c>
      <c r="U88" s="63">
        <f t="shared" ca="1" si="7"/>
        <v>20</v>
      </c>
      <c r="V88" s="63">
        <f t="shared" ca="1" si="7"/>
        <v>24</v>
      </c>
      <c r="W88" s="63">
        <f t="shared" ca="1" si="7"/>
        <v>28</v>
      </c>
      <c r="X88" s="63">
        <f t="shared" ca="1" si="7"/>
        <v>32</v>
      </c>
      <c r="Y88" s="63">
        <f t="shared" ca="1" si="7"/>
        <v>36</v>
      </c>
      <c r="Z88" s="63">
        <f t="shared" ca="1" si="7"/>
        <v>42</v>
      </c>
      <c r="AA88" s="63">
        <f t="shared" ca="1" si="7"/>
        <v>47</v>
      </c>
      <c r="AB88" s="63">
        <f t="shared" ca="1" si="7"/>
        <v>54</v>
      </c>
      <c r="AC88" s="63">
        <f t="shared" ca="1" si="7"/>
        <v>62</v>
      </c>
      <c r="AD88" s="63">
        <f t="shared" ca="1" si="7"/>
        <v>71</v>
      </c>
      <c r="AE88" s="63">
        <f t="shared" ca="1" si="7"/>
        <v>80</v>
      </c>
      <c r="AF88" s="63">
        <f t="shared" ca="1" si="7"/>
        <v>92</v>
      </c>
      <c r="AG88" s="63">
        <f t="shared" ca="1" si="7"/>
        <v>106</v>
      </c>
      <c r="AH88" s="63">
        <f t="shared" ca="1" si="7"/>
        <v>124</v>
      </c>
      <c r="AI88" s="63">
        <f t="shared" ca="1" si="7"/>
        <v>141</v>
      </c>
      <c r="AJ88" s="63">
        <f t="shared" ca="1" si="7"/>
        <v>157</v>
      </c>
      <c r="AK88" s="63">
        <f t="shared" ca="1" si="7"/>
        <v>175</v>
      </c>
      <c r="AL88" s="63">
        <f t="shared" ca="1" si="7"/>
        <v>197</v>
      </c>
      <c r="AM88" s="63">
        <f t="shared" ca="1" si="7"/>
        <v>221</v>
      </c>
      <c r="AN88" s="63">
        <f t="shared" ca="1" si="7"/>
        <v>245</v>
      </c>
      <c r="AO88" s="63">
        <f t="shared" ca="1" si="7"/>
        <v>267</v>
      </c>
      <c r="AP88" s="63">
        <f t="shared" ca="1" si="7"/>
        <v>290</v>
      </c>
      <c r="AQ88" s="63">
        <f t="shared" ca="1" si="7"/>
        <v>312</v>
      </c>
      <c r="AR88" s="63">
        <f t="shared" ca="1" si="7"/>
        <v>334</v>
      </c>
      <c r="AS88" s="63">
        <f t="shared" ca="1" si="7"/>
        <v>356</v>
      </c>
      <c r="AT88" s="63">
        <f t="shared" ca="1" si="7"/>
        <v>377</v>
      </c>
      <c r="AU88" s="63">
        <f t="shared" ca="1" si="7"/>
        <v>397</v>
      </c>
      <c r="AV88" s="63">
        <f t="shared" ca="1" si="7"/>
        <v>418</v>
      </c>
      <c r="AW88" s="63">
        <f t="shared" ca="1" si="7"/>
        <v>438</v>
      </c>
      <c r="AX88" s="63">
        <f t="shared" ca="1" si="7"/>
        <v>457</v>
      </c>
      <c r="AY88" s="63">
        <f t="shared" ca="1" si="7"/>
        <v>477</v>
      </c>
      <c r="AZ88" s="63">
        <f t="shared" ca="1" si="7"/>
        <v>496</v>
      </c>
      <c r="BA88" s="63">
        <f t="shared" ca="1" si="7"/>
        <v>514</v>
      </c>
      <c r="BB88" s="63">
        <f t="shared" ca="1" si="7"/>
        <v>533</v>
      </c>
      <c r="BC88" s="63">
        <f t="shared" ca="1" si="7"/>
        <v>551</v>
      </c>
      <c r="BD88" s="63">
        <f t="shared" ca="1" si="7"/>
        <v>568</v>
      </c>
      <c r="BE88" s="63">
        <f t="shared" ca="1" si="7"/>
        <v>586</v>
      </c>
      <c r="BF88" s="63">
        <f t="shared" ca="1" si="7"/>
        <v>603</v>
      </c>
      <c r="BG88" s="63">
        <f t="shared" ca="1" si="7"/>
        <v>619</v>
      </c>
      <c r="BH88" s="63">
        <f t="shared" ca="1" si="7"/>
        <v>635</v>
      </c>
      <c r="BI88" s="63">
        <f t="shared" ca="1" si="7"/>
        <v>651</v>
      </c>
      <c r="BJ88" s="63">
        <f t="shared" ca="1" si="7"/>
        <v>667</v>
      </c>
      <c r="BK88" s="63">
        <f t="shared" ca="1" si="7"/>
        <v>683</v>
      </c>
      <c r="BL88" s="63">
        <f t="shared" ca="1" si="7"/>
        <v>698</v>
      </c>
      <c r="BM88" s="63">
        <f t="shared" ca="1" si="7"/>
        <v>713</v>
      </c>
      <c r="BN88" s="63">
        <f t="shared" ca="1" si="7"/>
        <v>727</v>
      </c>
    </row>
    <row r="89" spans="1:66" ht="15.75" customHeight="1">
      <c r="A89" s="15" t="s">
        <v>88</v>
      </c>
      <c r="C89" s="102" t="s">
        <v>146</v>
      </c>
      <c r="G89" s="63">
        <f t="shared" ref="G89:BN89" si="8">G96+G102</f>
        <v>0</v>
      </c>
      <c r="H89" s="63">
        <f t="shared" si="8"/>
        <v>0</v>
      </c>
      <c r="I89" s="63">
        <f t="shared" si="8"/>
        <v>6</v>
      </c>
      <c r="J89" s="63">
        <f t="shared" si="8"/>
        <v>6</v>
      </c>
      <c r="K89" s="63">
        <f t="shared" si="8"/>
        <v>6</v>
      </c>
      <c r="L89" s="63">
        <f t="shared" si="8"/>
        <v>6</v>
      </c>
      <c r="M89" s="63">
        <f t="shared" si="8"/>
        <v>6</v>
      </c>
      <c r="N89" s="63">
        <f t="shared" si="8"/>
        <v>6</v>
      </c>
      <c r="O89" s="63">
        <f t="shared" si="8"/>
        <v>12</v>
      </c>
      <c r="P89" s="63">
        <f t="shared" si="8"/>
        <v>12</v>
      </c>
      <c r="Q89" s="63">
        <f t="shared" si="8"/>
        <v>12</v>
      </c>
      <c r="R89" s="63">
        <f t="shared" si="8"/>
        <v>12</v>
      </c>
      <c r="S89" s="63">
        <f t="shared" si="8"/>
        <v>12</v>
      </c>
      <c r="T89" s="63">
        <f t="shared" si="8"/>
        <v>18</v>
      </c>
      <c r="U89" s="63">
        <f t="shared" si="8"/>
        <v>18</v>
      </c>
      <c r="V89" s="63">
        <f t="shared" si="8"/>
        <v>18</v>
      </c>
      <c r="W89" s="63">
        <f t="shared" si="8"/>
        <v>30</v>
      </c>
      <c r="X89" s="63">
        <f t="shared" si="8"/>
        <v>30</v>
      </c>
      <c r="Y89" s="63">
        <f t="shared" si="8"/>
        <v>30</v>
      </c>
      <c r="Z89" s="63">
        <f t="shared" si="8"/>
        <v>30</v>
      </c>
      <c r="AA89" s="63">
        <f t="shared" si="8"/>
        <v>54</v>
      </c>
      <c r="AB89" s="63">
        <f t="shared" si="8"/>
        <v>54</v>
      </c>
      <c r="AC89" s="63">
        <f t="shared" si="8"/>
        <v>54</v>
      </c>
      <c r="AD89" s="63">
        <f t="shared" si="8"/>
        <v>54</v>
      </c>
      <c r="AE89" s="63">
        <f t="shared" si="8"/>
        <v>54</v>
      </c>
      <c r="AF89" s="63">
        <f t="shared" si="8"/>
        <v>78</v>
      </c>
      <c r="AG89" s="63">
        <f t="shared" si="8"/>
        <v>78</v>
      </c>
      <c r="AH89" s="63">
        <f t="shared" si="8"/>
        <v>78</v>
      </c>
      <c r="AI89" s="63">
        <f t="shared" si="8"/>
        <v>78</v>
      </c>
      <c r="AJ89" s="63">
        <f t="shared" si="8"/>
        <v>78</v>
      </c>
      <c r="AK89" s="63">
        <f t="shared" si="8"/>
        <v>78</v>
      </c>
      <c r="AL89" s="63">
        <f t="shared" si="8"/>
        <v>78</v>
      </c>
      <c r="AM89" s="63">
        <f t="shared" si="8"/>
        <v>78</v>
      </c>
      <c r="AN89" s="63">
        <f t="shared" si="8"/>
        <v>78</v>
      </c>
      <c r="AO89" s="63">
        <f t="shared" si="8"/>
        <v>78</v>
      </c>
      <c r="AP89" s="63">
        <f t="shared" si="8"/>
        <v>78</v>
      </c>
      <c r="AQ89" s="63">
        <f t="shared" si="8"/>
        <v>78</v>
      </c>
      <c r="AR89" s="63">
        <f t="shared" si="8"/>
        <v>78</v>
      </c>
      <c r="AS89" s="63">
        <f t="shared" si="8"/>
        <v>78</v>
      </c>
      <c r="AT89" s="63">
        <f t="shared" si="8"/>
        <v>78</v>
      </c>
      <c r="AU89" s="63">
        <f t="shared" si="8"/>
        <v>78</v>
      </c>
      <c r="AV89" s="63">
        <f t="shared" si="8"/>
        <v>78</v>
      </c>
      <c r="AW89" s="63">
        <f t="shared" si="8"/>
        <v>78</v>
      </c>
      <c r="AX89" s="63">
        <f t="shared" si="8"/>
        <v>78</v>
      </c>
      <c r="AY89" s="63">
        <f t="shared" si="8"/>
        <v>78</v>
      </c>
      <c r="AZ89" s="63">
        <f t="shared" si="8"/>
        <v>78</v>
      </c>
      <c r="BA89" s="63">
        <f t="shared" si="8"/>
        <v>78</v>
      </c>
      <c r="BB89" s="63">
        <f t="shared" si="8"/>
        <v>78</v>
      </c>
      <c r="BC89" s="63">
        <f t="shared" si="8"/>
        <v>78</v>
      </c>
      <c r="BD89" s="63">
        <f t="shared" si="8"/>
        <v>78</v>
      </c>
      <c r="BE89" s="63">
        <f t="shared" si="8"/>
        <v>78</v>
      </c>
      <c r="BF89" s="63">
        <f t="shared" si="8"/>
        <v>78</v>
      </c>
      <c r="BG89" s="63">
        <f t="shared" si="8"/>
        <v>78</v>
      </c>
      <c r="BH89" s="63">
        <f t="shared" si="8"/>
        <v>78</v>
      </c>
      <c r="BI89" s="63">
        <f t="shared" si="8"/>
        <v>78</v>
      </c>
      <c r="BJ89" s="63">
        <f t="shared" si="8"/>
        <v>78</v>
      </c>
      <c r="BK89" s="63">
        <f t="shared" si="8"/>
        <v>78</v>
      </c>
      <c r="BL89" s="63">
        <f t="shared" si="8"/>
        <v>78</v>
      </c>
      <c r="BM89" s="63">
        <f t="shared" si="8"/>
        <v>78</v>
      </c>
      <c r="BN89" s="63">
        <f t="shared" si="8"/>
        <v>78</v>
      </c>
    </row>
    <row r="90" spans="1:66" ht="15.75" customHeight="1">
      <c r="A90" s="15" t="s">
        <v>88</v>
      </c>
      <c r="C90" s="102" t="s">
        <v>76</v>
      </c>
      <c r="G90" s="63">
        <f t="shared" ref="G90:BN90" si="9">G97</f>
        <v>0</v>
      </c>
      <c r="H90" s="63">
        <f t="shared" si="9"/>
        <v>0</v>
      </c>
      <c r="I90" s="63">
        <f t="shared" si="9"/>
        <v>1</v>
      </c>
      <c r="J90" s="63">
        <f t="shared" si="9"/>
        <v>1</v>
      </c>
      <c r="K90" s="63">
        <f t="shared" si="9"/>
        <v>1</v>
      </c>
      <c r="L90" s="63">
        <f t="shared" si="9"/>
        <v>1</v>
      </c>
      <c r="M90" s="63">
        <f t="shared" si="9"/>
        <v>1</v>
      </c>
      <c r="N90" s="63">
        <f t="shared" si="9"/>
        <v>1</v>
      </c>
      <c r="O90" s="63">
        <f t="shared" si="9"/>
        <v>2</v>
      </c>
      <c r="P90" s="63">
        <f t="shared" si="9"/>
        <v>2</v>
      </c>
      <c r="Q90" s="63">
        <f t="shared" si="9"/>
        <v>2</v>
      </c>
      <c r="R90" s="63">
        <f t="shared" si="9"/>
        <v>2</v>
      </c>
      <c r="S90" s="63">
        <f t="shared" si="9"/>
        <v>2</v>
      </c>
      <c r="T90" s="63">
        <f t="shared" si="9"/>
        <v>3</v>
      </c>
      <c r="U90" s="63">
        <f t="shared" si="9"/>
        <v>3</v>
      </c>
      <c r="V90" s="63">
        <f t="shared" si="9"/>
        <v>3</v>
      </c>
      <c r="W90" s="63">
        <f t="shared" si="9"/>
        <v>5</v>
      </c>
      <c r="X90" s="63">
        <f t="shared" si="9"/>
        <v>5</v>
      </c>
      <c r="Y90" s="63">
        <f t="shared" si="9"/>
        <v>5</v>
      </c>
      <c r="Z90" s="63">
        <f t="shared" si="9"/>
        <v>5</v>
      </c>
      <c r="AA90" s="63">
        <f t="shared" si="9"/>
        <v>9</v>
      </c>
      <c r="AB90" s="63">
        <f t="shared" si="9"/>
        <v>9</v>
      </c>
      <c r="AC90" s="63">
        <f t="shared" si="9"/>
        <v>9</v>
      </c>
      <c r="AD90" s="63">
        <f t="shared" si="9"/>
        <v>9</v>
      </c>
      <c r="AE90" s="63">
        <f t="shared" si="9"/>
        <v>9</v>
      </c>
      <c r="AF90" s="63">
        <f t="shared" si="9"/>
        <v>13</v>
      </c>
      <c r="AG90" s="63">
        <f t="shared" si="9"/>
        <v>13</v>
      </c>
      <c r="AH90" s="63">
        <f t="shared" si="9"/>
        <v>13</v>
      </c>
      <c r="AI90" s="63">
        <f t="shared" si="9"/>
        <v>13</v>
      </c>
      <c r="AJ90" s="63">
        <f t="shared" si="9"/>
        <v>13</v>
      </c>
      <c r="AK90" s="63">
        <f t="shared" si="9"/>
        <v>13</v>
      </c>
      <c r="AL90" s="63">
        <f t="shared" si="9"/>
        <v>13</v>
      </c>
      <c r="AM90" s="63">
        <f t="shared" si="9"/>
        <v>13</v>
      </c>
      <c r="AN90" s="63">
        <f t="shared" si="9"/>
        <v>13</v>
      </c>
      <c r="AO90" s="63">
        <f t="shared" si="9"/>
        <v>13</v>
      </c>
      <c r="AP90" s="63">
        <f t="shared" si="9"/>
        <v>13</v>
      </c>
      <c r="AQ90" s="63">
        <f t="shared" si="9"/>
        <v>13</v>
      </c>
      <c r="AR90" s="63">
        <f t="shared" si="9"/>
        <v>13</v>
      </c>
      <c r="AS90" s="63">
        <f t="shared" si="9"/>
        <v>13</v>
      </c>
      <c r="AT90" s="63">
        <f t="shared" si="9"/>
        <v>13</v>
      </c>
      <c r="AU90" s="63">
        <f t="shared" si="9"/>
        <v>13</v>
      </c>
      <c r="AV90" s="63">
        <f t="shared" si="9"/>
        <v>13</v>
      </c>
      <c r="AW90" s="63">
        <f t="shared" si="9"/>
        <v>13</v>
      </c>
      <c r="AX90" s="63">
        <f t="shared" si="9"/>
        <v>13</v>
      </c>
      <c r="AY90" s="63">
        <f t="shared" si="9"/>
        <v>13</v>
      </c>
      <c r="AZ90" s="63">
        <f t="shared" si="9"/>
        <v>13</v>
      </c>
      <c r="BA90" s="63">
        <f t="shared" si="9"/>
        <v>13</v>
      </c>
      <c r="BB90" s="63">
        <f t="shared" si="9"/>
        <v>13</v>
      </c>
      <c r="BC90" s="63">
        <f t="shared" si="9"/>
        <v>13</v>
      </c>
      <c r="BD90" s="63">
        <f t="shared" si="9"/>
        <v>13</v>
      </c>
      <c r="BE90" s="63">
        <f t="shared" si="9"/>
        <v>13</v>
      </c>
      <c r="BF90" s="63">
        <f t="shared" si="9"/>
        <v>13</v>
      </c>
      <c r="BG90" s="63">
        <f t="shared" si="9"/>
        <v>13</v>
      </c>
      <c r="BH90" s="63">
        <f t="shared" si="9"/>
        <v>13</v>
      </c>
      <c r="BI90" s="63">
        <f t="shared" si="9"/>
        <v>13</v>
      </c>
      <c r="BJ90" s="63">
        <f t="shared" si="9"/>
        <v>13</v>
      </c>
      <c r="BK90" s="63">
        <f t="shared" si="9"/>
        <v>13</v>
      </c>
      <c r="BL90" s="63">
        <f t="shared" si="9"/>
        <v>13</v>
      </c>
      <c r="BM90" s="63">
        <f t="shared" si="9"/>
        <v>13</v>
      </c>
      <c r="BN90" s="63">
        <f t="shared" si="9"/>
        <v>13</v>
      </c>
    </row>
    <row r="91" spans="1:66" ht="15.75" customHeight="1">
      <c r="A91" s="15"/>
    </row>
    <row r="92" spans="1:66" ht="15.75" customHeight="1">
      <c r="A92" s="15" t="s">
        <v>90</v>
      </c>
      <c r="B92" s="100" t="s">
        <v>164</v>
      </c>
      <c r="C92" s="100"/>
      <c r="D92" s="100"/>
      <c r="E92" s="100"/>
      <c r="F92" s="100"/>
      <c r="G92" s="119">
        <f ca="1">'SaaS - Budget'!S105</f>
        <v>9</v>
      </c>
      <c r="H92" s="119">
        <f ca="1">'SaaS - Budget'!T105</f>
        <v>9</v>
      </c>
      <c r="I92" s="119">
        <f ca="1">'SaaS - Budget'!U105</f>
        <v>17</v>
      </c>
      <c r="J92" s="119">
        <f ca="1">'SaaS - Budget'!V105</f>
        <v>17</v>
      </c>
      <c r="K92" s="119">
        <f ca="1">'SaaS - Budget'!W105</f>
        <v>17</v>
      </c>
      <c r="L92" s="119">
        <f ca="1">'SaaS - Budget'!X105</f>
        <v>16</v>
      </c>
      <c r="M92" s="119">
        <f ca="1">'SaaS - Budget'!Y105</f>
        <v>16</v>
      </c>
      <c r="N92" s="119">
        <f ca="1">'SaaS - Budget'!Z105</f>
        <v>17</v>
      </c>
      <c r="O92" s="119">
        <f ca="1">'SaaS - Budget'!AA105</f>
        <v>26</v>
      </c>
      <c r="P92" s="119">
        <f ca="1">'SaaS - Budget'!AB105</f>
        <v>28</v>
      </c>
      <c r="Q92" s="119">
        <f ca="1">'SaaS - Budget'!AC105</f>
        <v>30</v>
      </c>
      <c r="R92" s="119">
        <f ca="1">'SaaS - Budget'!AD105</f>
        <v>32</v>
      </c>
      <c r="S92" s="119">
        <f ca="1">'SaaS - Budget'!AE105</f>
        <v>34</v>
      </c>
      <c r="T92" s="119">
        <f ca="1">'SaaS - Budget'!AF105</f>
        <v>44</v>
      </c>
      <c r="U92" s="119">
        <f ca="1">'SaaS - Budget'!AG105</f>
        <v>47</v>
      </c>
      <c r="V92" s="119">
        <f ca="1">'SaaS - Budget'!AH105</f>
        <v>51</v>
      </c>
      <c r="W92" s="119">
        <f ca="1">'SaaS - Budget'!AI105</f>
        <v>70</v>
      </c>
      <c r="X92" s="119">
        <f ca="1">'SaaS - Budget'!AJ105</f>
        <v>74</v>
      </c>
      <c r="Y92" s="119">
        <f ca="1">'SaaS - Budget'!AK105</f>
        <v>78</v>
      </c>
      <c r="Z92" s="119">
        <f ca="1">'SaaS - Budget'!AL105</f>
        <v>83</v>
      </c>
      <c r="AA92" s="119">
        <f ca="1">'SaaS - Budget'!AM105</f>
        <v>117</v>
      </c>
      <c r="AB92" s="119">
        <f ca="1">'SaaS - Budget'!AN105</f>
        <v>124</v>
      </c>
      <c r="AC92" s="119">
        <f ca="1">'SaaS - Budget'!AO105</f>
        <v>132</v>
      </c>
      <c r="AD92" s="119">
        <f ca="1">'SaaS - Budget'!AP105</f>
        <v>141</v>
      </c>
      <c r="AE92" s="119">
        <f ca="1">'SaaS - Budget'!AQ105</f>
        <v>150</v>
      </c>
      <c r="AF92" s="119">
        <f ca="1">'SaaS - Budget'!AR105</f>
        <v>191</v>
      </c>
      <c r="AG92" s="119">
        <f ca="1">'SaaS - Budget'!AS105</f>
        <v>205</v>
      </c>
      <c r="AH92" s="119">
        <f ca="1">'SaaS - Budget'!AT105</f>
        <v>222</v>
      </c>
      <c r="AI92" s="119">
        <f ca="1">'SaaS - Budget'!AU105</f>
        <v>239</v>
      </c>
      <c r="AJ92" s="119">
        <f ca="1">'SaaS - Budget'!AV105</f>
        <v>255</v>
      </c>
      <c r="AK92" s="119">
        <f ca="1">'SaaS - Budget'!AW105</f>
        <v>273</v>
      </c>
      <c r="AL92" s="119">
        <f ca="1">'SaaS - Budget'!AX105</f>
        <v>294</v>
      </c>
      <c r="AM92" s="119">
        <f ca="1">'SaaS - Budget'!AY105</f>
        <v>318</v>
      </c>
      <c r="AN92" s="119">
        <f ca="1">'SaaS - Budget'!AZ105</f>
        <v>341</v>
      </c>
      <c r="AO92" s="119">
        <f ca="1">'SaaS - Budget'!BA105</f>
        <v>363</v>
      </c>
      <c r="AP92" s="119">
        <f ca="1">'SaaS - Budget'!BB105</f>
        <v>385</v>
      </c>
      <c r="AQ92" s="119">
        <f ca="1">'SaaS - Budget'!BC105</f>
        <v>407</v>
      </c>
      <c r="AR92" s="119">
        <f ca="1">'SaaS - Budget'!BD105</f>
        <v>428</v>
      </c>
      <c r="AS92" s="119">
        <f ca="1">'SaaS - Budget'!BE105</f>
        <v>449</v>
      </c>
      <c r="AT92" s="119">
        <f ca="1">'SaaS - Budget'!BF105</f>
        <v>469</v>
      </c>
      <c r="AU92" s="119">
        <f ca="1">'SaaS - Budget'!BG105</f>
        <v>489</v>
      </c>
      <c r="AV92" s="119">
        <f ca="1">'SaaS - Budget'!BH105</f>
        <v>509</v>
      </c>
      <c r="AW92" s="119">
        <f ca="1">'SaaS - Budget'!BI105</f>
        <v>528</v>
      </c>
      <c r="AX92" s="119">
        <f ca="1">'SaaS - Budget'!BJ105</f>
        <v>546</v>
      </c>
      <c r="AY92" s="119">
        <f ca="1">'SaaS - Budget'!BK105</f>
        <v>565</v>
      </c>
      <c r="AZ92" s="119">
        <f ca="1">'SaaS - Budget'!BL105</f>
        <v>583</v>
      </c>
      <c r="BA92" s="119">
        <f ca="1">'SaaS - Budget'!BM105</f>
        <v>600</v>
      </c>
      <c r="BB92" s="119">
        <f ca="1">'SaaS - Budget'!BN105</f>
        <v>618</v>
      </c>
      <c r="BC92" s="119">
        <f ca="1">'SaaS - Budget'!BO105</f>
        <v>635</v>
      </c>
      <c r="BD92" s="119">
        <f ca="1">'SaaS - Budget'!BP105</f>
        <v>651</v>
      </c>
      <c r="BE92" s="119">
        <f ca="1">'SaaS - Budget'!BQ105</f>
        <v>668</v>
      </c>
      <c r="BF92" s="119">
        <f ca="1">'SaaS - Budget'!BR105</f>
        <v>684</v>
      </c>
      <c r="BG92" s="119">
        <f ca="1">'SaaS - Budget'!BS105</f>
        <v>699</v>
      </c>
      <c r="BH92" s="119">
        <f ca="1">'SaaS - Budget'!BT105</f>
        <v>714</v>
      </c>
      <c r="BI92" s="119">
        <f ca="1">'SaaS - Budget'!BU105</f>
        <v>729</v>
      </c>
      <c r="BJ92" s="119">
        <f ca="1">'SaaS - Budget'!BV105</f>
        <v>744</v>
      </c>
      <c r="BK92" s="119">
        <f ca="1">'SaaS - Budget'!BW105</f>
        <v>759</v>
      </c>
      <c r="BL92" s="119">
        <f ca="1">'SaaS - Budget'!BX105</f>
        <v>773</v>
      </c>
      <c r="BM92" s="119">
        <f ca="1">'SaaS - Budget'!BY105</f>
        <v>787</v>
      </c>
      <c r="BN92" s="119">
        <f ca="1">'SaaS - Budget'!BZ105</f>
        <v>800</v>
      </c>
    </row>
    <row r="93" spans="1:66" ht="15.75" customHeight="1">
      <c r="A93" s="15" t="s">
        <v>90</v>
      </c>
      <c r="C93" s="102" t="s">
        <v>72</v>
      </c>
      <c r="G93" s="89">
        <f>'SaaS - Budget'!S107</f>
        <v>3</v>
      </c>
      <c r="H93" s="89">
        <f>'SaaS - Budget'!T107</f>
        <v>3</v>
      </c>
      <c r="I93" s="89">
        <f>'SaaS - Budget'!U107</f>
        <v>3</v>
      </c>
      <c r="J93" s="89">
        <f>'SaaS - Budget'!V107</f>
        <v>3</v>
      </c>
      <c r="K93" s="89">
        <f>'SaaS - Budget'!W107</f>
        <v>3</v>
      </c>
      <c r="L93" s="89">
        <f>'SaaS - Budget'!X107</f>
        <v>3</v>
      </c>
      <c r="M93" s="89">
        <f>'SaaS - Budget'!Y107</f>
        <v>3</v>
      </c>
      <c r="N93" s="89">
        <f>'SaaS - Budget'!Z107</f>
        <v>3</v>
      </c>
      <c r="O93" s="89">
        <f>'SaaS - Budget'!AA107</f>
        <v>3</v>
      </c>
      <c r="P93" s="89">
        <f>'SaaS - Budget'!AB107</f>
        <v>3</v>
      </c>
      <c r="Q93" s="89">
        <f>'SaaS - Budget'!AC107</f>
        <v>3</v>
      </c>
      <c r="R93" s="89">
        <f>'SaaS - Budget'!AD107</f>
        <v>3</v>
      </c>
      <c r="S93" s="89">
        <f>'SaaS - Budget'!AE107</f>
        <v>3</v>
      </c>
      <c r="T93" s="89">
        <f>'SaaS - Budget'!AF107</f>
        <v>3</v>
      </c>
      <c r="U93" s="89">
        <f>'SaaS - Budget'!AG107</f>
        <v>3</v>
      </c>
      <c r="V93" s="89">
        <f>'SaaS - Budget'!AH107</f>
        <v>3</v>
      </c>
      <c r="W93" s="89">
        <f>'SaaS - Budget'!AI107</f>
        <v>3</v>
      </c>
      <c r="X93" s="89">
        <f>'SaaS - Budget'!AJ107</f>
        <v>3</v>
      </c>
      <c r="Y93" s="89">
        <f>'SaaS - Budget'!AK107</f>
        <v>3</v>
      </c>
      <c r="Z93" s="89">
        <f>'SaaS - Budget'!AL107</f>
        <v>3</v>
      </c>
      <c r="AA93" s="89">
        <f>'SaaS - Budget'!AM107</f>
        <v>3</v>
      </c>
      <c r="AB93" s="89">
        <f>'SaaS - Budget'!AN107</f>
        <v>3</v>
      </c>
      <c r="AC93" s="89">
        <f>'SaaS - Budget'!AO107</f>
        <v>3</v>
      </c>
      <c r="AD93" s="89">
        <f>'SaaS - Budget'!AP107</f>
        <v>3</v>
      </c>
      <c r="AE93" s="89">
        <f>'SaaS - Budget'!AQ107</f>
        <v>3</v>
      </c>
      <c r="AF93" s="89">
        <f>'SaaS - Budget'!AR107</f>
        <v>3</v>
      </c>
      <c r="AG93" s="89">
        <f>'SaaS - Budget'!AS107</f>
        <v>3</v>
      </c>
      <c r="AH93" s="89">
        <f>'SaaS - Budget'!AT107</f>
        <v>3</v>
      </c>
      <c r="AI93" s="89">
        <f>'SaaS - Budget'!AU107</f>
        <v>3</v>
      </c>
      <c r="AJ93" s="89">
        <f>'SaaS - Budget'!AV107</f>
        <v>3</v>
      </c>
      <c r="AK93" s="89">
        <f>'SaaS - Budget'!AW107</f>
        <v>3</v>
      </c>
      <c r="AL93" s="89">
        <f>'SaaS - Budget'!AX107</f>
        <v>3</v>
      </c>
      <c r="AM93" s="89">
        <f>'SaaS - Budget'!AY107</f>
        <v>3</v>
      </c>
      <c r="AN93" s="89">
        <f>'SaaS - Budget'!AZ107</f>
        <v>3</v>
      </c>
      <c r="AO93" s="89">
        <f>'SaaS - Budget'!BA107</f>
        <v>3</v>
      </c>
      <c r="AP93" s="89">
        <f>'SaaS - Budget'!BB107</f>
        <v>3</v>
      </c>
      <c r="AQ93" s="89">
        <f>'SaaS - Budget'!BC107</f>
        <v>3</v>
      </c>
      <c r="AR93" s="89">
        <f>'SaaS - Budget'!BD107</f>
        <v>3</v>
      </c>
      <c r="AS93" s="89">
        <f>'SaaS - Budget'!BE107</f>
        <v>3</v>
      </c>
      <c r="AT93" s="89">
        <f>'SaaS - Budget'!BF107</f>
        <v>3</v>
      </c>
      <c r="AU93" s="89">
        <f>'SaaS - Budget'!BG107</f>
        <v>3</v>
      </c>
      <c r="AV93" s="89">
        <f>'SaaS - Budget'!BH107</f>
        <v>3</v>
      </c>
      <c r="AW93" s="89">
        <f>'SaaS - Budget'!BI107</f>
        <v>3</v>
      </c>
      <c r="AX93" s="89">
        <f>'SaaS - Budget'!BJ107</f>
        <v>3</v>
      </c>
      <c r="AY93" s="89">
        <f>'SaaS - Budget'!BK107</f>
        <v>3</v>
      </c>
      <c r="AZ93" s="89">
        <f>'SaaS - Budget'!BL107</f>
        <v>3</v>
      </c>
      <c r="BA93" s="89">
        <f>'SaaS - Budget'!BM107</f>
        <v>3</v>
      </c>
      <c r="BB93" s="89">
        <f>'SaaS - Budget'!BN107</f>
        <v>3</v>
      </c>
      <c r="BC93" s="89">
        <f>'SaaS - Budget'!BO107</f>
        <v>3</v>
      </c>
      <c r="BD93" s="89">
        <f>'SaaS - Budget'!BP107</f>
        <v>3</v>
      </c>
      <c r="BE93" s="89">
        <f>'SaaS - Budget'!BQ107</f>
        <v>3</v>
      </c>
      <c r="BF93" s="89">
        <f>'SaaS - Budget'!BR107</f>
        <v>3</v>
      </c>
      <c r="BG93" s="89">
        <f>'SaaS - Budget'!BS107</f>
        <v>3</v>
      </c>
      <c r="BH93" s="89">
        <f>'SaaS - Budget'!BT107</f>
        <v>3</v>
      </c>
      <c r="BI93" s="89">
        <f>'SaaS - Budget'!BU107</f>
        <v>3</v>
      </c>
      <c r="BJ93" s="89">
        <f>'SaaS - Budget'!BV107</f>
        <v>3</v>
      </c>
      <c r="BK93" s="89">
        <f>'SaaS - Budget'!BW107</f>
        <v>3</v>
      </c>
      <c r="BL93" s="89">
        <f>'SaaS - Budget'!BX107</f>
        <v>3</v>
      </c>
      <c r="BM93" s="89">
        <f>'SaaS - Budget'!BY107</f>
        <v>3</v>
      </c>
      <c r="BN93" s="89">
        <f>'SaaS - Budget'!BZ107</f>
        <v>3</v>
      </c>
    </row>
    <row r="94" spans="1:66" ht="15.75" customHeight="1">
      <c r="A94" s="15" t="s">
        <v>90</v>
      </c>
      <c r="C94" s="102" t="s">
        <v>127</v>
      </c>
      <c r="G94" s="102">
        <f>'SaaS - Budget'!S117</f>
        <v>0</v>
      </c>
      <c r="H94" s="102">
        <f>'SaaS - Budget'!T117</f>
        <v>0</v>
      </c>
      <c r="I94" s="102">
        <f>'SaaS - Budget'!U117</f>
        <v>3</v>
      </c>
      <c r="J94" s="102">
        <f>'SaaS - Budget'!V117</f>
        <v>3</v>
      </c>
      <c r="K94" s="102">
        <f>'SaaS - Budget'!W117</f>
        <v>3</v>
      </c>
      <c r="L94" s="102">
        <f>'SaaS - Budget'!X117</f>
        <v>3</v>
      </c>
      <c r="M94" s="102">
        <f>'SaaS - Budget'!Y117</f>
        <v>3</v>
      </c>
      <c r="N94" s="102">
        <f>'SaaS - Budget'!Z117</f>
        <v>3</v>
      </c>
      <c r="O94" s="102">
        <f>'SaaS - Budget'!AA117</f>
        <v>6</v>
      </c>
      <c r="P94" s="102">
        <f>'SaaS - Budget'!AB117</f>
        <v>6</v>
      </c>
      <c r="Q94" s="102">
        <f>'SaaS - Budget'!AC117</f>
        <v>6</v>
      </c>
      <c r="R94" s="102">
        <f>'SaaS - Budget'!AD117</f>
        <v>6</v>
      </c>
      <c r="S94" s="102">
        <f>'SaaS - Budget'!AE117</f>
        <v>6</v>
      </c>
      <c r="T94" s="102">
        <f>'SaaS - Budget'!AF117</f>
        <v>9</v>
      </c>
      <c r="U94" s="102">
        <f>'SaaS - Budget'!AG117</f>
        <v>9</v>
      </c>
      <c r="V94" s="102">
        <f>'SaaS - Budget'!AH117</f>
        <v>9</v>
      </c>
      <c r="W94" s="102">
        <f>'SaaS - Budget'!AI117</f>
        <v>15</v>
      </c>
      <c r="X94" s="102">
        <f>'SaaS - Budget'!AJ117</f>
        <v>15</v>
      </c>
      <c r="Y94" s="102">
        <f>'SaaS - Budget'!AK117</f>
        <v>15</v>
      </c>
      <c r="Z94" s="102">
        <f>'SaaS - Budget'!AL117</f>
        <v>15</v>
      </c>
      <c r="AA94" s="102">
        <f>'SaaS - Budget'!AM117</f>
        <v>27</v>
      </c>
      <c r="AB94" s="102">
        <f>'SaaS - Budget'!AN117</f>
        <v>27</v>
      </c>
      <c r="AC94" s="102">
        <f>'SaaS - Budget'!AO117</f>
        <v>27</v>
      </c>
      <c r="AD94" s="102">
        <f>'SaaS - Budget'!AP117</f>
        <v>27</v>
      </c>
      <c r="AE94" s="102">
        <f>'SaaS - Budget'!AQ117</f>
        <v>27</v>
      </c>
      <c r="AF94" s="102">
        <f>'SaaS - Budget'!AR117</f>
        <v>39</v>
      </c>
      <c r="AG94" s="102">
        <f>'SaaS - Budget'!AS117</f>
        <v>39</v>
      </c>
      <c r="AH94" s="102">
        <f>'SaaS - Budget'!AT117</f>
        <v>39</v>
      </c>
      <c r="AI94" s="102">
        <f>'SaaS - Budget'!AU117</f>
        <v>39</v>
      </c>
      <c r="AJ94" s="102">
        <f>'SaaS - Budget'!AV117</f>
        <v>39</v>
      </c>
      <c r="AK94" s="102">
        <f>'SaaS - Budget'!AW117</f>
        <v>39</v>
      </c>
      <c r="AL94" s="102">
        <f>'SaaS - Budget'!AX117</f>
        <v>39</v>
      </c>
      <c r="AM94" s="102">
        <f>'SaaS - Budget'!AY117</f>
        <v>39</v>
      </c>
      <c r="AN94" s="102">
        <f>'SaaS - Budget'!AZ117</f>
        <v>39</v>
      </c>
      <c r="AO94" s="102">
        <f>'SaaS - Budget'!BA117</f>
        <v>39</v>
      </c>
      <c r="AP94" s="102">
        <f>'SaaS - Budget'!BB117</f>
        <v>39</v>
      </c>
      <c r="AQ94" s="102">
        <f>'SaaS - Budget'!BC117</f>
        <v>39</v>
      </c>
      <c r="AR94" s="102">
        <f>'SaaS - Budget'!BD117</f>
        <v>39</v>
      </c>
      <c r="AS94" s="102">
        <f>'SaaS - Budget'!BE117</f>
        <v>39</v>
      </c>
      <c r="AT94" s="102">
        <f>'SaaS - Budget'!BF117</f>
        <v>39</v>
      </c>
      <c r="AU94" s="102">
        <f>'SaaS - Budget'!BG117</f>
        <v>39</v>
      </c>
      <c r="AV94" s="102">
        <f>'SaaS - Budget'!BH117</f>
        <v>39</v>
      </c>
      <c r="AW94" s="102">
        <f>'SaaS - Budget'!BI117</f>
        <v>39</v>
      </c>
      <c r="AX94" s="102">
        <f>'SaaS - Budget'!BJ117</f>
        <v>39</v>
      </c>
      <c r="AY94" s="102">
        <f>'SaaS - Budget'!BK117</f>
        <v>39</v>
      </c>
      <c r="AZ94" s="102">
        <f>'SaaS - Budget'!BL117</f>
        <v>39</v>
      </c>
      <c r="BA94" s="102">
        <f>'SaaS - Budget'!BM117</f>
        <v>39</v>
      </c>
      <c r="BB94" s="102">
        <f>'SaaS - Budget'!BN117</f>
        <v>39</v>
      </c>
      <c r="BC94" s="102">
        <f>'SaaS - Budget'!BO117</f>
        <v>39</v>
      </c>
      <c r="BD94" s="102">
        <f>'SaaS - Budget'!BP117</f>
        <v>39</v>
      </c>
      <c r="BE94" s="102">
        <f>'SaaS - Budget'!BQ117</f>
        <v>39</v>
      </c>
      <c r="BF94" s="102">
        <f>'SaaS - Budget'!BR117</f>
        <v>39</v>
      </c>
      <c r="BG94" s="102">
        <f>'SaaS - Budget'!BS117</f>
        <v>39</v>
      </c>
      <c r="BH94" s="102">
        <f>'SaaS - Budget'!BT117</f>
        <v>39</v>
      </c>
      <c r="BI94" s="102">
        <f>'SaaS - Budget'!BU117</f>
        <v>39</v>
      </c>
      <c r="BJ94" s="102">
        <f>'SaaS - Budget'!BV117</f>
        <v>39</v>
      </c>
      <c r="BK94" s="102">
        <f>'SaaS - Budget'!BW117</f>
        <v>39</v>
      </c>
      <c r="BL94" s="102">
        <f>'SaaS - Budget'!BX117</f>
        <v>39</v>
      </c>
      <c r="BM94" s="102">
        <f>'SaaS - Budget'!BY117</f>
        <v>39</v>
      </c>
      <c r="BN94" s="102">
        <f>'SaaS - Budget'!BZ117</f>
        <v>39</v>
      </c>
    </row>
    <row r="95" spans="1:66" ht="15.75" customHeight="1">
      <c r="A95" s="15" t="s">
        <v>90</v>
      </c>
      <c r="C95" s="102" t="s">
        <v>141</v>
      </c>
      <c r="G95" s="102">
        <f ca="1">'SaaS - Budget'!S141</f>
        <v>6</v>
      </c>
      <c r="H95" s="102">
        <f ca="1">'SaaS - Budget'!T141</f>
        <v>6</v>
      </c>
      <c r="I95" s="102">
        <f ca="1">'SaaS - Budget'!U141</f>
        <v>6</v>
      </c>
      <c r="J95" s="102">
        <f ca="1">'SaaS - Budget'!V141</f>
        <v>6</v>
      </c>
      <c r="K95" s="102">
        <f ca="1">'SaaS - Budget'!W141</f>
        <v>6</v>
      </c>
      <c r="L95" s="102">
        <f ca="1">'SaaS - Budget'!X141</f>
        <v>5</v>
      </c>
      <c r="M95" s="102">
        <f ca="1">'SaaS - Budget'!Y141</f>
        <v>5</v>
      </c>
      <c r="N95" s="102">
        <f ca="1">'SaaS - Budget'!Z141</f>
        <v>6</v>
      </c>
      <c r="O95" s="102">
        <f ca="1">'SaaS - Budget'!AA141</f>
        <v>7</v>
      </c>
      <c r="P95" s="102">
        <f ca="1">'SaaS - Budget'!AB141</f>
        <v>9</v>
      </c>
      <c r="Q95" s="102">
        <f ca="1">'SaaS - Budget'!AC141</f>
        <v>11</v>
      </c>
      <c r="R95" s="102">
        <f ca="1">'SaaS - Budget'!AD141</f>
        <v>13</v>
      </c>
      <c r="S95" s="102">
        <f ca="1">'SaaS - Budget'!AE141</f>
        <v>15</v>
      </c>
      <c r="T95" s="102">
        <f ca="1">'SaaS - Budget'!AF141</f>
        <v>17</v>
      </c>
      <c r="U95" s="102">
        <f ca="1">'SaaS - Budget'!AG141</f>
        <v>20</v>
      </c>
      <c r="V95" s="102">
        <f ca="1">'SaaS - Budget'!AH141</f>
        <v>24</v>
      </c>
      <c r="W95" s="102">
        <f ca="1">'SaaS - Budget'!AI141</f>
        <v>28</v>
      </c>
      <c r="X95" s="102">
        <f ca="1">'SaaS - Budget'!AJ141</f>
        <v>32</v>
      </c>
      <c r="Y95" s="102">
        <f ca="1">'SaaS - Budget'!AK141</f>
        <v>36</v>
      </c>
      <c r="Z95" s="102">
        <f ca="1">'SaaS - Budget'!AL141</f>
        <v>41</v>
      </c>
      <c r="AA95" s="102">
        <f ca="1">'SaaS - Budget'!AM141</f>
        <v>46</v>
      </c>
      <c r="AB95" s="102">
        <f ca="1">'SaaS - Budget'!AN141</f>
        <v>53</v>
      </c>
      <c r="AC95" s="102">
        <f ca="1">'SaaS - Budget'!AO141</f>
        <v>61</v>
      </c>
      <c r="AD95" s="102">
        <f ca="1">'SaaS - Budget'!AP141</f>
        <v>70</v>
      </c>
      <c r="AE95" s="102">
        <f ca="1">'SaaS - Budget'!AQ141</f>
        <v>79</v>
      </c>
      <c r="AF95" s="102">
        <f ca="1">'SaaS - Budget'!AR141</f>
        <v>91</v>
      </c>
      <c r="AG95" s="102">
        <f ca="1">'SaaS - Budget'!AS141</f>
        <v>105</v>
      </c>
      <c r="AH95" s="102">
        <f ca="1">'SaaS - Budget'!AT141</f>
        <v>122</v>
      </c>
      <c r="AI95" s="102">
        <f ca="1">'SaaS - Budget'!AU141</f>
        <v>139</v>
      </c>
      <c r="AJ95" s="102">
        <f ca="1">'SaaS - Budget'!AV141</f>
        <v>155</v>
      </c>
      <c r="AK95" s="102">
        <f ca="1">'SaaS - Budget'!AW141</f>
        <v>173</v>
      </c>
      <c r="AL95" s="102">
        <f ca="1">'SaaS - Budget'!AX141</f>
        <v>194</v>
      </c>
      <c r="AM95" s="102">
        <f ca="1">'SaaS - Budget'!AY141</f>
        <v>218</v>
      </c>
      <c r="AN95" s="102">
        <f ca="1">'SaaS - Budget'!AZ141</f>
        <v>241</v>
      </c>
      <c r="AO95" s="102">
        <f ca="1">'SaaS - Budget'!BA141</f>
        <v>263</v>
      </c>
      <c r="AP95" s="102">
        <f ca="1">'SaaS - Budget'!BB141</f>
        <v>285</v>
      </c>
      <c r="AQ95" s="102">
        <f ca="1">'SaaS - Budget'!BC141</f>
        <v>307</v>
      </c>
      <c r="AR95" s="102">
        <f ca="1">'SaaS - Budget'!BD141</f>
        <v>328</v>
      </c>
      <c r="AS95" s="102">
        <f ca="1">'SaaS - Budget'!BE141</f>
        <v>349</v>
      </c>
      <c r="AT95" s="102">
        <f ca="1">'SaaS - Budget'!BF141</f>
        <v>369</v>
      </c>
      <c r="AU95" s="102">
        <f ca="1">'SaaS - Budget'!BG141</f>
        <v>389</v>
      </c>
      <c r="AV95" s="102">
        <f ca="1">'SaaS - Budget'!BH141</f>
        <v>409</v>
      </c>
      <c r="AW95" s="102">
        <f ca="1">'SaaS - Budget'!BI141</f>
        <v>428</v>
      </c>
      <c r="AX95" s="102">
        <f ca="1">'SaaS - Budget'!BJ141</f>
        <v>446</v>
      </c>
      <c r="AY95" s="102">
        <f ca="1">'SaaS - Budget'!BK141</f>
        <v>465</v>
      </c>
      <c r="AZ95" s="102">
        <f ca="1">'SaaS - Budget'!BL141</f>
        <v>483</v>
      </c>
      <c r="BA95" s="102">
        <f ca="1">'SaaS - Budget'!BM141</f>
        <v>500</v>
      </c>
      <c r="BB95" s="102">
        <f ca="1">'SaaS - Budget'!BN141</f>
        <v>518</v>
      </c>
      <c r="BC95" s="102">
        <f ca="1">'SaaS - Budget'!BO141</f>
        <v>535</v>
      </c>
      <c r="BD95" s="102">
        <f ca="1">'SaaS - Budget'!BP141</f>
        <v>551</v>
      </c>
      <c r="BE95" s="102">
        <f ca="1">'SaaS - Budget'!BQ141</f>
        <v>568</v>
      </c>
      <c r="BF95" s="102">
        <f ca="1">'SaaS - Budget'!BR141</f>
        <v>584</v>
      </c>
      <c r="BG95" s="102">
        <f ca="1">'SaaS - Budget'!BS141</f>
        <v>599</v>
      </c>
      <c r="BH95" s="102">
        <f ca="1">'SaaS - Budget'!BT141</f>
        <v>614</v>
      </c>
      <c r="BI95" s="102">
        <f ca="1">'SaaS - Budget'!BU141</f>
        <v>629</v>
      </c>
      <c r="BJ95" s="102">
        <f ca="1">'SaaS - Budget'!BV141</f>
        <v>644</v>
      </c>
      <c r="BK95" s="102">
        <f ca="1">'SaaS - Budget'!BW141</f>
        <v>659</v>
      </c>
      <c r="BL95" s="102">
        <f ca="1">'SaaS - Budget'!BX141</f>
        <v>673</v>
      </c>
      <c r="BM95" s="102">
        <f ca="1">'SaaS - Budget'!BY141</f>
        <v>687</v>
      </c>
      <c r="BN95" s="102">
        <f ca="1">'SaaS - Budget'!BZ141</f>
        <v>700</v>
      </c>
    </row>
    <row r="96" spans="1:66" ht="15.75" customHeight="1">
      <c r="A96" s="15" t="s">
        <v>90</v>
      </c>
      <c r="C96" s="102" t="s">
        <v>146</v>
      </c>
      <c r="G96" s="102">
        <f>'SaaS - Budget'!S145</f>
        <v>0</v>
      </c>
      <c r="H96" s="102">
        <f>'SaaS - Budget'!T145</f>
        <v>0</v>
      </c>
      <c r="I96" s="102">
        <f>'SaaS - Budget'!U145</f>
        <v>3</v>
      </c>
      <c r="J96" s="102">
        <f>'SaaS - Budget'!V145</f>
        <v>3</v>
      </c>
      <c r="K96" s="102">
        <f>'SaaS - Budget'!W145</f>
        <v>3</v>
      </c>
      <c r="L96" s="102">
        <f>'SaaS - Budget'!X145</f>
        <v>3</v>
      </c>
      <c r="M96" s="102">
        <f>'SaaS - Budget'!Y145</f>
        <v>3</v>
      </c>
      <c r="N96" s="102">
        <f>'SaaS - Budget'!Z145</f>
        <v>3</v>
      </c>
      <c r="O96" s="102">
        <f>'SaaS - Budget'!AA145</f>
        <v>6</v>
      </c>
      <c r="P96" s="102">
        <f>'SaaS - Budget'!AB145</f>
        <v>6</v>
      </c>
      <c r="Q96" s="102">
        <f>'SaaS - Budget'!AC145</f>
        <v>6</v>
      </c>
      <c r="R96" s="102">
        <f>'SaaS - Budget'!AD145</f>
        <v>6</v>
      </c>
      <c r="S96" s="102">
        <f>'SaaS - Budget'!AE145</f>
        <v>6</v>
      </c>
      <c r="T96" s="102">
        <f>'SaaS - Budget'!AF145</f>
        <v>9</v>
      </c>
      <c r="U96" s="102">
        <f>'SaaS - Budget'!AG145</f>
        <v>9</v>
      </c>
      <c r="V96" s="102">
        <f>'SaaS - Budget'!AH145</f>
        <v>9</v>
      </c>
      <c r="W96" s="102">
        <f>'SaaS - Budget'!AI145</f>
        <v>15</v>
      </c>
      <c r="X96" s="102">
        <f>'SaaS - Budget'!AJ145</f>
        <v>15</v>
      </c>
      <c r="Y96" s="102">
        <f>'SaaS - Budget'!AK145</f>
        <v>15</v>
      </c>
      <c r="Z96" s="102">
        <f>'SaaS - Budget'!AL145</f>
        <v>15</v>
      </c>
      <c r="AA96" s="102">
        <f>'SaaS - Budget'!AM145</f>
        <v>27</v>
      </c>
      <c r="AB96" s="102">
        <f>'SaaS - Budget'!AN145</f>
        <v>27</v>
      </c>
      <c r="AC96" s="102">
        <f>'SaaS - Budget'!AO145</f>
        <v>27</v>
      </c>
      <c r="AD96" s="102">
        <f>'SaaS - Budget'!AP145</f>
        <v>27</v>
      </c>
      <c r="AE96" s="102">
        <f>'SaaS - Budget'!AQ145</f>
        <v>27</v>
      </c>
      <c r="AF96" s="102">
        <f>'SaaS - Budget'!AR145</f>
        <v>39</v>
      </c>
      <c r="AG96" s="102">
        <f>'SaaS - Budget'!AS145</f>
        <v>39</v>
      </c>
      <c r="AH96" s="102">
        <f>'SaaS - Budget'!AT145</f>
        <v>39</v>
      </c>
      <c r="AI96" s="102">
        <f>'SaaS - Budget'!AU145</f>
        <v>39</v>
      </c>
      <c r="AJ96" s="102">
        <f>'SaaS - Budget'!AV145</f>
        <v>39</v>
      </c>
      <c r="AK96" s="102">
        <f>'SaaS - Budget'!AW145</f>
        <v>39</v>
      </c>
      <c r="AL96" s="102">
        <f>'SaaS - Budget'!AX145</f>
        <v>39</v>
      </c>
      <c r="AM96" s="102">
        <f>'SaaS - Budget'!AY145</f>
        <v>39</v>
      </c>
      <c r="AN96" s="102">
        <f>'SaaS - Budget'!AZ145</f>
        <v>39</v>
      </c>
      <c r="AO96" s="102">
        <f>'SaaS - Budget'!BA145</f>
        <v>39</v>
      </c>
      <c r="AP96" s="102">
        <f>'SaaS - Budget'!BB145</f>
        <v>39</v>
      </c>
      <c r="AQ96" s="102">
        <f>'SaaS - Budget'!BC145</f>
        <v>39</v>
      </c>
      <c r="AR96" s="102">
        <f>'SaaS - Budget'!BD145</f>
        <v>39</v>
      </c>
      <c r="AS96" s="102">
        <f>'SaaS - Budget'!BE145</f>
        <v>39</v>
      </c>
      <c r="AT96" s="102">
        <f>'SaaS - Budget'!BF145</f>
        <v>39</v>
      </c>
      <c r="AU96" s="102">
        <f>'SaaS - Budget'!BG145</f>
        <v>39</v>
      </c>
      <c r="AV96" s="102">
        <f>'SaaS - Budget'!BH145</f>
        <v>39</v>
      </c>
      <c r="AW96" s="102">
        <f>'SaaS - Budget'!BI145</f>
        <v>39</v>
      </c>
      <c r="AX96" s="102">
        <f>'SaaS - Budget'!BJ145</f>
        <v>39</v>
      </c>
      <c r="AY96" s="102">
        <f>'SaaS - Budget'!BK145</f>
        <v>39</v>
      </c>
      <c r="AZ96" s="102">
        <f>'SaaS - Budget'!BL145</f>
        <v>39</v>
      </c>
      <c r="BA96" s="102">
        <f>'SaaS - Budget'!BM145</f>
        <v>39</v>
      </c>
      <c r="BB96" s="102">
        <f>'SaaS - Budget'!BN145</f>
        <v>39</v>
      </c>
      <c r="BC96" s="102">
        <f>'SaaS - Budget'!BO145</f>
        <v>39</v>
      </c>
      <c r="BD96" s="102">
        <f>'SaaS - Budget'!BP145</f>
        <v>39</v>
      </c>
      <c r="BE96" s="102">
        <f>'SaaS - Budget'!BQ145</f>
        <v>39</v>
      </c>
      <c r="BF96" s="102">
        <f>'SaaS - Budget'!BR145</f>
        <v>39</v>
      </c>
      <c r="BG96" s="102">
        <f>'SaaS - Budget'!BS145</f>
        <v>39</v>
      </c>
      <c r="BH96" s="102">
        <f>'SaaS - Budget'!BT145</f>
        <v>39</v>
      </c>
      <c r="BI96" s="102">
        <f>'SaaS - Budget'!BU145</f>
        <v>39</v>
      </c>
      <c r="BJ96" s="102">
        <f>'SaaS - Budget'!BV145</f>
        <v>39</v>
      </c>
      <c r="BK96" s="102">
        <f>'SaaS - Budget'!BW145</f>
        <v>39</v>
      </c>
      <c r="BL96" s="102">
        <f>'SaaS - Budget'!BX145</f>
        <v>39</v>
      </c>
      <c r="BM96" s="102">
        <f>'SaaS - Budget'!BY145</f>
        <v>39</v>
      </c>
      <c r="BN96" s="102">
        <f>'SaaS - Budget'!BZ145</f>
        <v>39</v>
      </c>
    </row>
    <row r="97" spans="1:66" ht="15.75" customHeight="1">
      <c r="A97" s="15" t="s">
        <v>90</v>
      </c>
      <c r="C97" s="102" t="s">
        <v>76</v>
      </c>
      <c r="G97" s="102">
        <f>'SaaS - Budget'!S158</f>
        <v>0</v>
      </c>
      <c r="H97" s="102">
        <f>'SaaS - Budget'!T158</f>
        <v>0</v>
      </c>
      <c r="I97" s="102">
        <f>'SaaS - Budget'!U158</f>
        <v>1</v>
      </c>
      <c r="J97" s="102">
        <f>'SaaS - Budget'!V158</f>
        <v>1</v>
      </c>
      <c r="K97" s="102">
        <f>'SaaS - Budget'!W158</f>
        <v>1</v>
      </c>
      <c r="L97" s="102">
        <f>'SaaS - Budget'!X158</f>
        <v>1</v>
      </c>
      <c r="M97" s="102">
        <f>'SaaS - Budget'!Y158</f>
        <v>1</v>
      </c>
      <c r="N97" s="102">
        <f>'SaaS - Budget'!Z158</f>
        <v>1</v>
      </c>
      <c r="O97" s="102">
        <f>'SaaS - Budget'!AA158</f>
        <v>2</v>
      </c>
      <c r="P97" s="102">
        <f>'SaaS - Budget'!AB158</f>
        <v>2</v>
      </c>
      <c r="Q97" s="102">
        <f>'SaaS - Budget'!AC158</f>
        <v>2</v>
      </c>
      <c r="R97" s="102">
        <f>'SaaS - Budget'!AD158</f>
        <v>2</v>
      </c>
      <c r="S97" s="102">
        <f>'SaaS - Budget'!AE158</f>
        <v>2</v>
      </c>
      <c r="T97" s="102">
        <f>'SaaS - Budget'!AF158</f>
        <v>3</v>
      </c>
      <c r="U97" s="102">
        <f>'SaaS - Budget'!AG158</f>
        <v>3</v>
      </c>
      <c r="V97" s="102">
        <f>'SaaS - Budget'!AH158</f>
        <v>3</v>
      </c>
      <c r="W97" s="102">
        <f>'SaaS - Budget'!AI158</f>
        <v>5</v>
      </c>
      <c r="X97" s="102">
        <f>'SaaS - Budget'!AJ158</f>
        <v>5</v>
      </c>
      <c r="Y97" s="102">
        <f>'SaaS - Budget'!AK158</f>
        <v>5</v>
      </c>
      <c r="Z97" s="102">
        <f>'SaaS - Budget'!AL158</f>
        <v>5</v>
      </c>
      <c r="AA97" s="102">
        <f>'SaaS - Budget'!AM158</f>
        <v>9</v>
      </c>
      <c r="AB97" s="102">
        <f>'SaaS - Budget'!AN158</f>
        <v>9</v>
      </c>
      <c r="AC97" s="102">
        <f>'SaaS - Budget'!AO158</f>
        <v>9</v>
      </c>
      <c r="AD97" s="102">
        <f>'SaaS - Budget'!AP158</f>
        <v>9</v>
      </c>
      <c r="AE97" s="102">
        <f>'SaaS - Budget'!AQ158</f>
        <v>9</v>
      </c>
      <c r="AF97" s="102">
        <f>'SaaS - Budget'!AR158</f>
        <v>13</v>
      </c>
      <c r="AG97" s="102">
        <f>'SaaS - Budget'!AS158</f>
        <v>13</v>
      </c>
      <c r="AH97" s="102">
        <f>'SaaS - Budget'!AT158</f>
        <v>13</v>
      </c>
      <c r="AI97" s="102">
        <f>'SaaS - Budget'!AU158</f>
        <v>13</v>
      </c>
      <c r="AJ97" s="102">
        <f>'SaaS - Budget'!AV158</f>
        <v>13</v>
      </c>
      <c r="AK97" s="102">
        <f>'SaaS - Budget'!AW158</f>
        <v>13</v>
      </c>
      <c r="AL97" s="102">
        <f>'SaaS - Budget'!AX158</f>
        <v>13</v>
      </c>
      <c r="AM97" s="102">
        <f>'SaaS - Budget'!AY158</f>
        <v>13</v>
      </c>
      <c r="AN97" s="102">
        <f>'SaaS - Budget'!AZ158</f>
        <v>13</v>
      </c>
      <c r="AO97" s="102">
        <f>'SaaS - Budget'!BA158</f>
        <v>13</v>
      </c>
      <c r="AP97" s="102">
        <f>'SaaS - Budget'!BB158</f>
        <v>13</v>
      </c>
      <c r="AQ97" s="102">
        <f>'SaaS - Budget'!BC158</f>
        <v>13</v>
      </c>
      <c r="AR97" s="102">
        <f>'SaaS - Budget'!BD158</f>
        <v>13</v>
      </c>
      <c r="AS97" s="102">
        <f>'SaaS - Budget'!BE158</f>
        <v>13</v>
      </c>
      <c r="AT97" s="102">
        <f>'SaaS - Budget'!BF158</f>
        <v>13</v>
      </c>
      <c r="AU97" s="102">
        <f>'SaaS - Budget'!BG158</f>
        <v>13</v>
      </c>
      <c r="AV97" s="102">
        <f>'SaaS - Budget'!BH158</f>
        <v>13</v>
      </c>
      <c r="AW97" s="102">
        <f>'SaaS - Budget'!BI158</f>
        <v>13</v>
      </c>
      <c r="AX97" s="102">
        <f>'SaaS - Budget'!BJ158</f>
        <v>13</v>
      </c>
      <c r="AY97" s="102">
        <f>'SaaS - Budget'!BK158</f>
        <v>13</v>
      </c>
      <c r="AZ97" s="102">
        <f>'SaaS - Budget'!BL158</f>
        <v>13</v>
      </c>
      <c r="BA97" s="102">
        <f>'SaaS - Budget'!BM158</f>
        <v>13</v>
      </c>
      <c r="BB97" s="102">
        <f>'SaaS - Budget'!BN158</f>
        <v>13</v>
      </c>
      <c r="BC97" s="102">
        <f>'SaaS - Budget'!BO158</f>
        <v>13</v>
      </c>
      <c r="BD97" s="102">
        <f>'SaaS - Budget'!BP158</f>
        <v>13</v>
      </c>
      <c r="BE97" s="102">
        <f>'SaaS - Budget'!BQ158</f>
        <v>13</v>
      </c>
      <c r="BF97" s="102">
        <f>'SaaS - Budget'!BR158</f>
        <v>13</v>
      </c>
      <c r="BG97" s="102">
        <f>'SaaS - Budget'!BS158</f>
        <v>13</v>
      </c>
      <c r="BH97" s="102">
        <f>'SaaS - Budget'!BT158</f>
        <v>13</v>
      </c>
      <c r="BI97" s="102">
        <f>'SaaS - Budget'!BU158</f>
        <v>13</v>
      </c>
      <c r="BJ97" s="102">
        <f>'SaaS - Budget'!BV158</f>
        <v>13</v>
      </c>
      <c r="BK97" s="102">
        <f>'SaaS - Budget'!BW158</f>
        <v>13</v>
      </c>
      <c r="BL97" s="102">
        <f>'SaaS - Budget'!BX158</f>
        <v>13</v>
      </c>
      <c r="BM97" s="102">
        <f>'SaaS - Budget'!BY158</f>
        <v>13</v>
      </c>
      <c r="BN97" s="102">
        <f>'SaaS - Budget'!BZ158</f>
        <v>13</v>
      </c>
    </row>
    <row r="98" spans="1:66" ht="15.75" customHeight="1">
      <c r="A98" s="15"/>
    </row>
    <row r="99" spans="1:66" ht="15.75" customHeight="1">
      <c r="A99" s="15" t="s">
        <v>102</v>
      </c>
      <c r="B99" s="109" t="s">
        <v>165</v>
      </c>
      <c r="C99" s="109"/>
      <c r="D99" s="109"/>
      <c r="E99" s="109"/>
      <c r="F99" s="109"/>
      <c r="G99" s="146">
        <f>'Marketplace - Budget'!J49</f>
        <v>0</v>
      </c>
      <c r="H99" s="146">
        <f>'Marketplace - Budget'!K49</f>
        <v>0</v>
      </c>
      <c r="I99" s="146">
        <f>'Marketplace - Budget'!L49</f>
        <v>6</v>
      </c>
      <c r="J99" s="146">
        <f ca="1">'Marketplace - Budget'!M49</f>
        <v>6</v>
      </c>
      <c r="K99" s="146">
        <f ca="1">'Marketplace - Budget'!N49</f>
        <v>6</v>
      </c>
      <c r="L99" s="146">
        <f ca="1">'Marketplace - Budget'!O49</f>
        <v>6</v>
      </c>
      <c r="M99" s="146">
        <f ca="1">'Marketplace - Budget'!P49</f>
        <v>6</v>
      </c>
      <c r="N99" s="146">
        <f ca="1">'Marketplace - Budget'!Q49</f>
        <v>6</v>
      </c>
      <c r="O99" s="146">
        <f ca="1">'Marketplace - Budget'!R49</f>
        <v>12</v>
      </c>
      <c r="P99" s="146">
        <f ca="1">'Marketplace - Budget'!S49</f>
        <v>12</v>
      </c>
      <c r="Q99" s="146">
        <f ca="1">'Marketplace - Budget'!T49</f>
        <v>12</v>
      </c>
      <c r="R99" s="146">
        <f ca="1">'Marketplace - Budget'!U49</f>
        <v>12</v>
      </c>
      <c r="S99" s="146">
        <f ca="1">'Marketplace - Budget'!V49</f>
        <v>12</v>
      </c>
      <c r="T99" s="146">
        <f ca="1">'Marketplace - Budget'!W49</f>
        <v>18</v>
      </c>
      <c r="U99" s="146">
        <f ca="1">'Marketplace - Budget'!X49</f>
        <v>18</v>
      </c>
      <c r="V99" s="146">
        <f ca="1">'Marketplace - Budget'!Y49</f>
        <v>18</v>
      </c>
      <c r="W99" s="146">
        <f ca="1">'Marketplace - Budget'!Z49</f>
        <v>30</v>
      </c>
      <c r="X99" s="146">
        <f ca="1">'Marketplace - Budget'!AA49</f>
        <v>30</v>
      </c>
      <c r="Y99" s="146">
        <f ca="1">'Marketplace - Budget'!AB49</f>
        <v>30</v>
      </c>
      <c r="Z99" s="146">
        <f ca="1">'Marketplace - Budget'!AC49</f>
        <v>31</v>
      </c>
      <c r="AA99" s="146">
        <f ca="1">'Marketplace - Budget'!AD49</f>
        <v>55</v>
      </c>
      <c r="AB99" s="146">
        <f ca="1">'Marketplace - Budget'!AE49</f>
        <v>55</v>
      </c>
      <c r="AC99" s="146">
        <f ca="1">'Marketplace - Budget'!AF49</f>
        <v>55</v>
      </c>
      <c r="AD99" s="146">
        <f ca="1">'Marketplace - Budget'!AG49</f>
        <v>55</v>
      </c>
      <c r="AE99" s="146">
        <f ca="1">'Marketplace - Budget'!AH49</f>
        <v>55</v>
      </c>
      <c r="AF99" s="146">
        <f ca="1">'Marketplace - Budget'!AI49</f>
        <v>79</v>
      </c>
      <c r="AG99" s="146">
        <f ca="1">'Marketplace - Budget'!AJ49</f>
        <v>79</v>
      </c>
      <c r="AH99" s="146">
        <f ca="1">'Marketplace - Budget'!AK49</f>
        <v>80</v>
      </c>
      <c r="AI99" s="146">
        <f ca="1">'Marketplace - Budget'!AL49</f>
        <v>80</v>
      </c>
      <c r="AJ99" s="146">
        <f ca="1">'Marketplace - Budget'!AM49</f>
        <v>80</v>
      </c>
      <c r="AK99" s="146">
        <f ca="1">'Marketplace - Budget'!AN49</f>
        <v>80</v>
      </c>
      <c r="AL99" s="146">
        <f ca="1">'Marketplace - Budget'!AO49</f>
        <v>81</v>
      </c>
      <c r="AM99" s="146">
        <f ca="1">'Marketplace - Budget'!AP49</f>
        <v>81</v>
      </c>
      <c r="AN99" s="146">
        <f ca="1">'Marketplace - Budget'!AQ49</f>
        <v>82</v>
      </c>
      <c r="AO99" s="146">
        <f ca="1">'Marketplace - Budget'!AR49</f>
        <v>82</v>
      </c>
      <c r="AP99" s="146">
        <f ca="1">'Marketplace - Budget'!AS49</f>
        <v>83</v>
      </c>
      <c r="AQ99" s="146">
        <f ca="1">'Marketplace - Budget'!AT49</f>
        <v>83</v>
      </c>
      <c r="AR99" s="146">
        <f ca="1">'Marketplace - Budget'!AU49</f>
        <v>84</v>
      </c>
      <c r="AS99" s="146">
        <f ca="1">'Marketplace - Budget'!AV49</f>
        <v>85</v>
      </c>
      <c r="AT99" s="146">
        <f ca="1">'Marketplace - Budget'!AW49</f>
        <v>86</v>
      </c>
      <c r="AU99" s="146">
        <f ca="1">'Marketplace - Budget'!AX49</f>
        <v>86</v>
      </c>
      <c r="AV99" s="146">
        <f ca="1">'Marketplace - Budget'!AY49</f>
        <v>87</v>
      </c>
      <c r="AW99" s="146">
        <f ca="1">'Marketplace - Budget'!AZ49</f>
        <v>88</v>
      </c>
      <c r="AX99" s="146">
        <f ca="1">'Marketplace - Budget'!BA49</f>
        <v>89</v>
      </c>
      <c r="AY99" s="146">
        <f ca="1">'Marketplace - Budget'!BB49</f>
        <v>90</v>
      </c>
      <c r="AZ99" s="146">
        <f ca="1">'Marketplace - Budget'!BC49</f>
        <v>91</v>
      </c>
      <c r="BA99" s="146">
        <f ca="1">'Marketplace - Budget'!BD49</f>
        <v>92</v>
      </c>
      <c r="BB99" s="146">
        <f ca="1">'Marketplace - Budget'!BE49</f>
        <v>93</v>
      </c>
      <c r="BC99" s="146">
        <f ca="1">'Marketplace - Budget'!BF49</f>
        <v>94</v>
      </c>
      <c r="BD99" s="146">
        <f ca="1">'Marketplace - Budget'!BG49</f>
        <v>95</v>
      </c>
      <c r="BE99" s="146">
        <f ca="1">'Marketplace - Budget'!BH49</f>
        <v>96</v>
      </c>
      <c r="BF99" s="146">
        <f ca="1">'Marketplace - Budget'!BI49</f>
        <v>97</v>
      </c>
      <c r="BG99" s="146">
        <f ca="1">'Marketplace - Budget'!BJ49</f>
        <v>98</v>
      </c>
      <c r="BH99" s="146">
        <f ca="1">'Marketplace - Budget'!BK49</f>
        <v>99</v>
      </c>
      <c r="BI99" s="146">
        <f ca="1">'Marketplace - Budget'!BL49</f>
        <v>100</v>
      </c>
      <c r="BJ99" s="146">
        <f ca="1">'Marketplace - Budget'!BM49</f>
        <v>101</v>
      </c>
      <c r="BK99" s="146">
        <f ca="1">'Marketplace - Budget'!BN49</f>
        <v>102</v>
      </c>
      <c r="BL99" s="146">
        <f ca="1">'Marketplace - Budget'!BO49</f>
        <v>103</v>
      </c>
      <c r="BM99" s="146">
        <f ca="1">'Marketplace - Budget'!BP49</f>
        <v>104</v>
      </c>
      <c r="BN99" s="146">
        <f ca="1">'Marketplace - Budget'!BQ49</f>
        <v>105</v>
      </c>
    </row>
    <row r="100" spans="1:66" ht="15.75" customHeight="1">
      <c r="A100" s="15" t="s">
        <v>102</v>
      </c>
      <c r="C100" s="102" t="s">
        <v>127</v>
      </c>
      <c r="G100" s="102">
        <f>'Marketplace - Budget'!J51</f>
        <v>0</v>
      </c>
      <c r="H100" s="102">
        <f>'Marketplace - Budget'!K51</f>
        <v>0</v>
      </c>
      <c r="I100" s="102">
        <f>'Marketplace - Budget'!L51</f>
        <v>3</v>
      </c>
      <c r="J100" s="102">
        <f>'Marketplace - Budget'!M51</f>
        <v>3</v>
      </c>
      <c r="K100" s="102">
        <f>'Marketplace - Budget'!N51</f>
        <v>3</v>
      </c>
      <c r="L100" s="102">
        <f>'Marketplace - Budget'!O51</f>
        <v>3</v>
      </c>
      <c r="M100" s="102">
        <f>'Marketplace - Budget'!P51</f>
        <v>3</v>
      </c>
      <c r="N100" s="102">
        <f>'Marketplace - Budget'!Q51</f>
        <v>3</v>
      </c>
      <c r="O100" s="102">
        <f>'Marketplace - Budget'!R51</f>
        <v>6</v>
      </c>
      <c r="P100" s="102">
        <f>'Marketplace - Budget'!S51</f>
        <v>6</v>
      </c>
      <c r="Q100" s="102">
        <f>'Marketplace - Budget'!T51</f>
        <v>6</v>
      </c>
      <c r="R100" s="102">
        <f>'Marketplace - Budget'!U51</f>
        <v>6</v>
      </c>
      <c r="S100" s="102">
        <f>'Marketplace - Budget'!V51</f>
        <v>6</v>
      </c>
      <c r="T100" s="102">
        <f>'Marketplace - Budget'!W51</f>
        <v>9</v>
      </c>
      <c r="U100" s="102">
        <f>'Marketplace - Budget'!X51</f>
        <v>9</v>
      </c>
      <c r="V100" s="102">
        <f>'Marketplace - Budget'!Y51</f>
        <v>9</v>
      </c>
      <c r="W100" s="102">
        <f>'Marketplace - Budget'!Z51</f>
        <v>15</v>
      </c>
      <c r="X100" s="102">
        <f>'Marketplace - Budget'!AA51</f>
        <v>15</v>
      </c>
      <c r="Y100" s="102">
        <f>'Marketplace - Budget'!AB51</f>
        <v>15</v>
      </c>
      <c r="Z100" s="102">
        <f>'Marketplace - Budget'!AC51</f>
        <v>15</v>
      </c>
      <c r="AA100" s="102">
        <f>'Marketplace - Budget'!AD51</f>
        <v>27</v>
      </c>
      <c r="AB100" s="102">
        <f>'Marketplace - Budget'!AE51</f>
        <v>27</v>
      </c>
      <c r="AC100" s="102">
        <f>'Marketplace - Budget'!AF51</f>
        <v>27</v>
      </c>
      <c r="AD100" s="102">
        <f>'Marketplace - Budget'!AG51</f>
        <v>27</v>
      </c>
      <c r="AE100" s="102">
        <f>'Marketplace - Budget'!AH51</f>
        <v>27</v>
      </c>
      <c r="AF100" s="102">
        <f>'Marketplace - Budget'!AI51</f>
        <v>39</v>
      </c>
      <c r="AG100" s="102">
        <f>'Marketplace - Budget'!AJ51</f>
        <v>39</v>
      </c>
      <c r="AH100" s="102">
        <f>'Marketplace - Budget'!AK51</f>
        <v>39</v>
      </c>
      <c r="AI100" s="102">
        <f>'Marketplace - Budget'!AL51</f>
        <v>39</v>
      </c>
      <c r="AJ100" s="102">
        <f>'Marketplace - Budget'!AM51</f>
        <v>39</v>
      </c>
      <c r="AK100" s="102">
        <f>'Marketplace - Budget'!AN51</f>
        <v>39</v>
      </c>
      <c r="AL100" s="102">
        <f>'Marketplace - Budget'!AO51</f>
        <v>39</v>
      </c>
      <c r="AM100" s="102">
        <f>'Marketplace - Budget'!AP51</f>
        <v>39</v>
      </c>
      <c r="AN100" s="102">
        <f>'Marketplace - Budget'!AQ51</f>
        <v>39</v>
      </c>
      <c r="AO100" s="102">
        <f>'Marketplace - Budget'!AR51</f>
        <v>39</v>
      </c>
      <c r="AP100" s="102">
        <f>'Marketplace - Budget'!AS51</f>
        <v>39</v>
      </c>
      <c r="AQ100" s="102">
        <f>'Marketplace - Budget'!AT51</f>
        <v>39</v>
      </c>
      <c r="AR100" s="102">
        <f>'Marketplace - Budget'!AU51</f>
        <v>39</v>
      </c>
      <c r="AS100" s="102">
        <f>'Marketplace - Budget'!AV51</f>
        <v>39</v>
      </c>
      <c r="AT100" s="102">
        <f>'Marketplace - Budget'!AW51</f>
        <v>39</v>
      </c>
      <c r="AU100" s="102">
        <f>'Marketplace - Budget'!AX51</f>
        <v>39</v>
      </c>
      <c r="AV100" s="102">
        <f>'Marketplace - Budget'!AY51</f>
        <v>39</v>
      </c>
      <c r="AW100" s="102">
        <f>'Marketplace - Budget'!AZ51</f>
        <v>39</v>
      </c>
      <c r="AX100" s="102">
        <f>'Marketplace - Budget'!BA51</f>
        <v>39</v>
      </c>
      <c r="AY100" s="102">
        <f>'Marketplace - Budget'!BB51</f>
        <v>39</v>
      </c>
      <c r="AZ100" s="102">
        <f>'Marketplace - Budget'!BC51</f>
        <v>39</v>
      </c>
      <c r="BA100" s="102">
        <f>'Marketplace - Budget'!BD51</f>
        <v>39</v>
      </c>
      <c r="BB100" s="102">
        <f>'Marketplace - Budget'!BE51</f>
        <v>39</v>
      </c>
      <c r="BC100" s="102">
        <f>'Marketplace - Budget'!BF51</f>
        <v>39</v>
      </c>
      <c r="BD100" s="102">
        <f>'Marketplace - Budget'!BG51</f>
        <v>39</v>
      </c>
      <c r="BE100" s="102">
        <f>'Marketplace - Budget'!BH51</f>
        <v>39</v>
      </c>
      <c r="BF100" s="102">
        <f>'Marketplace - Budget'!BI51</f>
        <v>39</v>
      </c>
      <c r="BG100" s="102">
        <f>'Marketplace - Budget'!BJ51</f>
        <v>39</v>
      </c>
      <c r="BH100" s="102">
        <f>'Marketplace - Budget'!BK51</f>
        <v>39</v>
      </c>
      <c r="BI100" s="102">
        <f>'Marketplace - Budget'!BL51</f>
        <v>39</v>
      </c>
      <c r="BJ100" s="102">
        <f>'Marketplace - Budget'!BM51</f>
        <v>39</v>
      </c>
      <c r="BK100" s="102">
        <f>'Marketplace - Budget'!BN51</f>
        <v>39</v>
      </c>
      <c r="BL100" s="102">
        <f>'Marketplace - Budget'!BO51</f>
        <v>39</v>
      </c>
      <c r="BM100" s="102">
        <f>'Marketplace - Budget'!BP51</f>
        <v>39</v>
      </c>
      <c r="BN100" s="102">
        <f>'Marketplace - Budget'!BQ51</f>
        <v>39</v>
      </c>
    </row>
    <row r="101" spans="1:66" ht="15.75" customHeight="1">
      <c r="A101" s="15" t="s">
        <v>102</v>
      </c>
      <c r="C101" s="102" t="s">
        <v>141</v>
      </c>
      <c r="G101" s="102">
        <f>'Marketplace - Budget'!J75</f>
        <v>0</v>
      </c>
      <c r="H101" s="102">
        <f>'Marketplace - Budget'!K75</f>
        <v>0</v>
      </c>
      <c r="I101" s="102">
        <f>'Marketplace - Budget'!L75</f>
        <v>0</v>
      </c>
      <c r="J101" s="102">
        <f ca="1">'Marketplace - Budget'!M75</f>
        <v>0</v>
      </c>
      <c r="K101" s="102">
        <f ca="1">'Marketplace - Budget'!N75</f>
        <v>0</v>
      </c>
      <c r="L101" s="102">
        <f ca="1">'Marketplace - Budget'!O75</f>
        <v>0</v>
      </c>
      <c r="M101" s="102">
        <f ca="1">'Marketplace - Budget'!P75</f>
        <v>0</v>
      </c>
      <c r="N101" s="102">
        <f ca="1">'Marketplace - Budget'!Q75</f>
        <v>0</v>
      </c>
      <c r="O101" s="102">
        <f ca="1">'Marketplace - Budget'!R75</f>
        <v>0</v>
      </c>
      <c r="P101" s="102">
        <f ca="1">'Marketplace - Budget'!S75</f>
        <v>0</v>
      </c>
      <c r="Q101" s="102">
        <f ca="1">'Marketplace - Budget'!T75</f>
        <v>0</v>
      </c>
      <c r="R101" s="102">
        <f ca="1">'Marketplace - Budget'!U75</f>
        <v>0</v>
      </c>
      <c r="S101" s="102">
        <f ca="1">'Marketplace - Budget'!V75</f>
        <v>0</v>
      </c>
      <c r="T101" s="102">
        <f ca="1">'Marketplace - Budget'!W75</f>
        <v>0</v>
      </c>
      <c r="U101" s="102">
        <f ca="1">'Marketplace - Budget'!X75</f>
        <v>0</v>
      </c>
      <c r="V101" s="102">
        <f ca="1">'Marketplace - Budget'!Y75</f>
        <v>0</v>
      </c>
      <c r="W101" s="102">
        <f ca="1">'Marketplace - Budget'!Z75</f>
        <v>0</v>
      </c>
      <c r="X101" s="102">
        <f ca="1">'Marketplace - Budget'!AA75</f>
        <v>0</v>
      </c>
      <c r="Y101" s="102">
        <f ca="1">'Marketplace - Budget'!AB75</f>
        <v>0</v>
      </c>
      <c r="Z101" s="102">
        <f ca="1">'Marketplace - Budget'!AC75</f>
        <v>1</v>
      </c>
      <c r="AA101" s="102">
        <f ca="1">'Marketplace - Budget'!AD75</f>
        <v>1</v>
      </c>
      <c r="AB101" s="102">
        <f ca="1">'Marketplace - Budget'!AE75</f>
        <v>1</v>
      </c>
      <c r="AC101" s="102">
        <f ca="1">'Marketplace - Budget'!AF75</f>
        <v>1</v>
      </c>
      <c r="AD101" s="102">
        <f ca="1">'Marketplace - Budget'!AG75</f>
        <v>1</v>
      </c>
      <c r="AE101" s="102">
        <f ca="1">'Marketplace - Budget'!AH75</f>
        <v>1</v>
      </c>
      <c r="AF101" s="102">
        <f ca="1">'Marketplace - Budget'!AI75</f>
        <v>1</v>
      </c>
      <c r="AG101" s="102">
        <f ca="1">'Marketplace - Budget'!AJ75</f>
        <v>1</v>
      </c>
      <c r="AH101" s="102">
        <f ca="1">'Marketplace - Budget'!AK75</f>
        <v>2</v>
      </c>
      <c r="AI101" s="102">
        <f ca="1">'Marketplace - Budget'!AL75</f>
        <v>2</v>
      </c>
      <c r="AJ101" s="102">
        <f ca="1">'Marketplace - Budget'!AM75</f>
        <v>2</v>
      </c>
      <c r="AK101" s="102">
        <f ca="1">'Marketplace - Budget'!AN75</f>
        <v>2</v>
      </c>
      <c r="AL101" s="102">
        <f ca="1">'Marketplace - Budget'!AO75</f>
        <v>3</v>
      </c>
      <c r="AM101" s="102">
        <f ca="1">'Marketplace - Budget'!AP75</f>
        <v>3</v>
      </c>
      <c r="AN101" s="102">
        <f ca="1">'Marketplace - Budget'!AQ75</f>
        <v>4</v>
      </c>
      <c r="AO101" s="102">
        <f ca="1">'Marketplace - Budget'!AR75</f>
        <v>4</v>
      </c>
      <c r="AP101" s="102">
        <f ca="1">'Marketplace - Budget'!AS75</f>
        <v>5</v>
      </c>
      <c r="AQ101" s="102">
        <f ca="1">'Marketplace - Budget'!AT75</f>
        <v>5</v>
      </c>
      <c r="AR101" s="102">
        <f ca="1">'Marketplace - Budget'!AU75</f>
        <v>6</v>
      </c>
      <c r="AS101" s="102">
        <f ca="1">'Marketplace - Budget'!AV75</f>
        <v>7</v>
      </c>
      <c r="AT101" s="102">
        <f ca="1">'Marketplace - Budget'!AW75</f>
        <v>8</v>
      </c>
      <c r="AU101" s="102">
        <f ca="1">'Marketplace - Budget'!AX75</f>
        <v>8</v>
      </c>
      <c r="AV101" s="102">
        <f ca="1">'Marketplace - Budget'!AY75</f>
        <v>9</v>
      </c>
      <c r="AW101" s="102">
        <f ca="1">'Marketplace - Budget'!AZ75</f>
        <v>10</v>
      </c>
      <c r="AX101" s="102">
        <f ca="1">'Marketplace - Budget'!BA75</f>
        <v>11</v>
      </c>
      <c r="AY101" s="102">
        <f ca="1">'Marketplace - Budget'!BB75</f>
        <v>12</v>
      </c>
      <c r="AZ101" s="102">
        <f ca="1">'Marketplace - Budget'!BC75</f>
        <v>13</v>
      </c>
      <c r="BA101" s="102">
        <f ca="1">'Marketplace - Budget'!BD75</f>
        <v>14</v>
      </c>
      <c r="BB101" s="102">
        <f ca="1">'Marketplace - Budget'!BE75</f>
        <v>15</v>
      </c>
      <c r="BC101" s="102">
        <f ca="1">'Marketplace - Budget'!BF75</f>
        <v>16</v>
      </c>
      <c r="BD101" s="102">
        <f ca="1">'Marketplace - Budget'!BG75</f>
        <v>17</v>
      </c>
      <c r="BE101" s="102">
        <f ca="1">'Marketplace - Budget'!BH75</f>
        <v>18</v>
      </c>
      <c r="BF101" s="102">
        <f ca="1">'Marketplace - Budget'!BI75</f>
        <v>19</v>
      </c>
      <c r="BG101" s="102">
        <f ca="1">'Marketplace - Budget'!BJ75</f>
        <v>20</v>
      </c>
      <c r="BH101" s="102">
        <f ca="1">'Marketplace - Budget'!BK75</f>
        <v>21</v>
      </c>
      <c r="BI101" s="102">
        <f ca="1">'Marketplace - Budget'!BL75</f>
        <v>22</v>
      </c>
      <c r="BJ101" s="102">
        <f ca="1">'Marketplace - Budget'!BM75</f>
        <v>23</v>
      </c>
      <c r="BK101" s="102">
        <f ca="1">'Marketplace - Budget'!BN75</f>
        <v>24</v>
      </c>
      <c r="BL101" s="102">
        <f ca="1">'Marketplace - Budget'!BO75</f>
        <v>25</v>
      </c>
      <c r="BM101" s="102">
        <f ca="1">'Marketplace - Budget'!BP75</f>
        <v>26</v>
      </c>
      <c r="BN101" s="102">
        <f ca="1">'Marketplace - Budget'!BQ75</f>
        <v>27</v>
      </c>
    </row>
    <row r="102" spans="1:66" ht="15.75" customHeight="1">
      <c r="A102" s="15" t="s">
        <v>102</v>
      </c>
      <c r="C102" s="102" t="s">
        <v>146</v>
      </c>
      <c r="G102" s="102">
        <f>'Marketplace - Budget'!J79</f>
        <v>0</v>
      </c>
      <c r="H102" s="102">
        <f>'Marketplace - Budget'!K79</f>
        <v>0</v>
      </c>
      <c r="I102" s="102">
        <f>'Marketplace - Budget'!L79</f>
        <v>3</v>
      </c>
      <c r="J102" s="102">
        <f>'Marketplace - Budget'!M79</f>
        <v>3</v>
      </c>
      <c r="K102" s="102">
        <f>'Marketplace - Budget'!N79</f>
        <v>3</v>
      </c>
      <c r="L102" s="102">
        <f>'Marketplace - Budget'!O79</f>
        <v>3</v>
      </c>
      <c r="M102" s="102">
        <f>'Marketplace - Budget'!P79</f>
        <v>3</v>
      </c>
      <c r="N102" s="102">
        <f>'Marketplace - Budget'!Q79</f>
        <v>3</v>
      </c>
      <c r="O102" s="102">
        <f>'Marketplace - Budget'!R79</f>
        <v>6</v>
      </c>
      <c r="P102" s="102">
        <f>'Marketplace - Budget'!S79</f>
        <v>6</v>
      </c>
      <c r="Q102" s="102">
        <f>'Marketplace - Budget'!T79</f>
        <v>6</v>
      </c>
      <c r="R102" s="102">
        <f>'Marketplace - Budget'!U79</f>
        <v>6</v>
      </c>
      <c r="S102" s="102">
        <f>'Marketplace - Budget'!V79</f>
        <v>6</v>
      </c>
      <c r="T102" s="102">
        <f>'Marketplace - Budget'!W79</f>
        <v>9</v>
      </c>
      <c r="U102" s="102">
        <f>'Marketplace - Budget'!X79</f>
        <v>9</v>
      </c>
      <c r="V102" s="102">
        <f>'Marketplace - Budget'!Y79</f>
        <v>9</v>
      </c>
      <c r="W102" s="102">
        <f>'Marketplace - Budget'!Z79</f>
        <v>15</v>
      </c>
      <c r="X102" s="102">
        <f>'Marketplace - Budget'!AA79</f>
        <v>15</v>
      </c>
      <c r="Y102" s="102">
        <f>'Marketplace - Budget'!AB79</f>
        <v>15</v>
      </c>
      <c r="Z102" s="102">
        <f>'Marketplace - Budget'!AC79</f>
        <v>15</v>
      </c>
      <c r="AA102" s="102">
        <f>'Marketplace - Budget'!AD79</f>
        <v>27</v>
      </c>
      <c r="AB102" s="102">
        <f>'Marketplace - Budget'!AE79</f>
        <v>27</v>
      </c>
      <c r="AC102" s="102">
        <f>'Marketplace - Budget'!AF79</f>
        <v>27</v>
      </c>
      <c r="AD102" s="102">
        <f>'Marketplace - Budget'!AG79</f>
        <v>27</v>
      </c>
      <c r="AE102" s="102">
        <f>'Marketplace - Budget'!AH79</f>
        <v>27</v>
      </c>
      <c r="AF102" s="102">
        <f>'Marketplace - Budget'!AI79</f>
        <v>39</v>
      </c>
      <c r="AG102" s="102">
        <f>'Marketplace - Budget'!AJ79</f>
        <v>39</v>
      </c>
      <c r="AH102" s="102">
        <f>'Marketplace - Budget'!AK79</f>
        <v>39</v>
      </c>
      <c r="AI102" s="102">
        <f>'Marketplace - Budget'!AL79</f>
        <v>39</v>
      </c>
      <c r="AJ102" s="102">
        <f>'Marketplace - Budget'!AM79</f>
        <v>39</v>
      </c>
      <c r="AK102" s="102">
        <f>'Marketplace - Budget'!AN79</f>
        <v>39</v>
      </c>
      <c r="AL102" s="102">
        <f>'Marketplace - Budget'!AO79</f>
        <v>39</v>
      </c>
      <c r="AM102" s="102">
        <f>'Marketplace - Budget'!AP79</f>
        <v>39</v>
      </c>
      <c r="AN102" s="102">
        <f>'Marketplace - Budget'!AQ79</f>
        <v>39</v>
      </c>
      <c r="AO102" s="102">
        <f>'Marketplace - Budget'!AR79</f>
        <v>39</v>
      </c>
      <c r="AP102" s="102">
        <f>'Marketplace - Budget'!AS79</f>
        <v>39</v>
      </c>
      <c r="AQ102" s="102">
        <f>'Marketplace - Budget'!AT79</f>
        <v>39</v>
      </c>
      <c r="AR102" s="102">
        <f>'Marketplace - Budget'!AU79</f>
        <v>39</v>
      </c>
      <c r="AS102" s="102">
        <f>'Marketplace - Budget'!AV79</f>
        <v>39</v>
      </c>
      <c r="AT102" s="102">
        <f>'Marketplace - Budget'!AW79</f>
        <v>39</v>
      </c>
      <c r="AU102" s="102">
        <f>'Marketplace - Budget'!AX79</f>
        <v>39</v>
      </c>
      <c r="AV102" s="102">
        <f>'Marketplace - Budget'!AY79</f>
        <v>39</v>
      </c>
      <c r="AW102" s="102">
        <f>'Marketplace - Budget'!AZ79</f>
        <v>39</v>
      </c>
      <c r="AX102" s="102">
        <f>'Marketplace - Budget'!BA79</f>
        <v>39</v>
      </c>
      <c r="AY102" s="102">
        <f>'Marketplace - Budget'!BB79</f>
        <v>39</v>
      </c>
      <c r="AZ102" s="102">
        <f>'Marketplace - Budget'!BC79</f>
        <v>39</v>
      </c>
      <c r="BA102" s="102">
        <f>'Marketplace - Budget'!BD79</f>
        <v>39</v>
      </c>
      <c r="BB102" s="102">
        <f>'Marketplace - Budget'!BE79</f>
        <v>39</v>
      </c>
      <c r="BC102" s="102">
        <f>'Marketplace - Budget'!BF79</f>
        <v>39</v>
      </c>
      <c r="BD102" s="102">
        <f>'Marketplace - Budget'!BG79</f>
        <v>39</v>
      </c>
      <c r="BE102" s="102">
        <f>'Marketplace - Budget'!BH79</f>
        <v>39</v>
      </c>
      <c r="BF102" s="102">
        <f>'Marketplace - Budget'!BI79</f>
        <v>39</v>
      </c>
      <c r="BG102" s="102">
        <f>'Marketplace - Budget'!BJ79</f>
        <v>39</v>
      </c>
      <c r="BH102" s="102">
        <f>'Marketplace - Budget'!BK79</f>
        <v>39</v>
      </c>
      <c r="BI102" s="102">
        <f>'Marketplace - Budget'!BL79</f>
        <v>39</v>
      </c>
      <c r="BJ102" s="102">
        <f>'Marketplace - Budget'!BM79</f>
        <v>39</v>
      </c>
      <c r="BK102" s="102">
        <f>'Marketplace - Budget'!BN79</f>
        <v>39</v>
      </c>
      <c r="BL102" s="102">
        <f>'Marketplace - Budget'!BO79</f>
        <v>39</v>
      </c>
      <c r="BM102" s="102">
        <f>'Marketplace - Budget'!BP79</f>
        <v>39</v>
      </c>
      <c r="BN102" s="102">
        <f>'Marketplace - Budget'!BQ79</f>
        <v>39</v>
      </c>
    </row>
    <row r="103" spans="1:66" ht="15.75" customHeight="1">
      <c r="A103" s="15"/>
    </row>
    <row r="104" spans="1:66" ht="15.75" customHeight="1">
      <c r="A104" s="15" t="s">
        <v>88</v>
      </c>
      <c r="B104" s="96" t="s">
        <v>167</v>
      </c>
      <c r="C104" s="96"/>
      <c r="D104" s="96"/>
      <c r="E104" s="96"/>
      <c r="F104" s="96"/>
      <c r="G104" s="97">
        <f t="shared" ref="G104:BN104" ca="1" si="10">SUM(G105:G109)</f>
        <v>45000</v>
      </c>
      <c r="H104" s="97">
        <f t="shared" ca="1" si="10"/>
        <v>45000</v>
      </c>
      <c r="I104" s="97">
        <f t="shared" ca="1" si="10"/>
        <v>107500</v>
      </c>
      <c r="J104" s="97">
        <f t="shared" ca="1" si="10"/>
        <v>107500</v>
      </c>
      <c r="K104" s="97">
        <f t="shared" ca="1" si="10"/>
        <v>107500</v>
      </c>
      <c r="L104" s="97">
        <f t="shared" ca="1" si="10"/>
        <v>102500</v>
      </c>
      <c r="M104" s="97">
        <f t="shared" ca="1" si="10"/>
        <v>102500</v>
      </c>
      <c r="N104" s="97">
        <f t="shared" ca="1" si="10"/>
        <v>107500</v>
      </c>
      <c r="O104" s="97">
        <f t="shared" ca="1" si="10"/>
        <v>175000</v>
      </c>
      <c r="P104" s="97">
        <f t="shared" ca="1" si="10"/>
        <v>185000</v>
      </c>
      <c r="Q104" s="97">
        <f t="shared" ca="1" si="10"/>
        <v>195000</v>
      </c>
      <c r="R104" s="97">
        <f t="shared" ca="1" si="10"/>
        <v>205000</v>
      </c>
      <c r="S104" s="97">
        <f t="shared" ca="1" si="10"/>
        <v>215000</v>
      </c>
      <c r="T104" s="97">
        <f t="shared" ca="1" si="10"/>
        <v>287500</v>
      </c>
      <c r="U104" s="97">
        <f t="shared" ca="1" si="10"/>
        <v>302500</v>
      </c>
      <c r="V104" s="97">
        <f t="shared" ca="1" si="10"/>
        <v>322500</v>
      </c>
      <c r="W104" s="97">
        <f t="shared" ca="1" si="10"/>
        <v>467500</v>
      </c>
      <c r="X104" s="97">
        <f t="shared" ca="1" si="10"/>
        <v>487500</v>
      </c>
      <c r="Y104" s="97">
        <f t="shared" ca="1" si="10"/>
        <v>507500</v>
      </c>
      <c r="Z104" s="97">
        <f t="shared" ca="1" si="10"/>
        <v>537500</v>
      </c>
      <c r="AA104" s="97">
        <f t="shared" ca="1" si="10"/>
        <v>812500</v>
      </c>
      <c r="AB104" s="97">
        <f t="shared" ca="1" si="10"/>
        <v>847500</v>
      </c>
      <c r="AC104" s="97">
        <f t="shared" ca="1" si="10"/>
        <v>887500</v>
      </c>
      <c r="AD104" s="97">
        <f t="shared" ca="1" si="10"/>
        <v>932500</v>
      </c>
      <c r="AE104" s="97">
        <f t="shared" ca="1" si="10"/>
        <v>977500</v>
      </c>
      <c r="AF104" s="97">
        <f t="shared" ca="1" si="10"/>
        <v>1287500</v>
      </c>
      <c r="AG104" s="97">
        <f t="shared" ca="1" si="10"/>
        <v>1357500</v>
      </c>
      <c r="AH104" s="97">
        <f t="shared" ca="1" si="10"/>
        <v>1447500</v>
      </c>
      <c r="AI104" s="97">
        <f t="shared" ca="1" si="10"/>
        <v>1532500</v>
      </c>
      <c r="AJ104" s="97">
        <f t="shared" ca="1" si="10"/>
        <v>1612500</v>
      </c>
      <c r="AK104" s="97">
        <f t="shared" ca="1" si="10"/>
        <v>1702500</v>
      </c>
      <c r="AL104" s="97">
        <f t="shared" ca="1" si="10"/>
        <v>1812500</v>
      </c>
      <c r="AM104" s="97">
        <f t="shared" ca="1" si="10"/>
        <v>1932500</v>
      </c>
      <c r="AN104" s="97">
        <f t="shared" ca="1" si="10"/>
        <v>2052500</v>
      </c>
      <c r="AO104" s="97">
        <f t="shared" ca="1" si="10"/>
        <v>2162500</v>
      </c>
      <c r="AP104" s="97">
        <f t="shared" ca="1" si="10"/>
        <v>2277500</v>
      </c>
      <c r="AQ104" s="97">
        <f t="shared" ca="1" si="10"/>
        <v>2387500</v>
      </c>
      <c r="AR104" s="97">
        <f t="shared" ca="1" si="10"/>
        <v>2497500</v>
      </c>
      <c r="AS104" s="97">
        <f t="shared" ca="1" si="10"/>
        <v>2607500</v>
      </c>
      <c r="AT104" s="97">
        <f t="shared" ca="1" si="10"/>
        <v>2712500</v>
      </c>
      <c r="AU104" s="97">
        <f t="shared" ca="1" si="10"/>
        <v>2812500</v>
      </c>
      <c r="AV104" s="97">
        <f t="shared" ca="1" si="10"/>
        <v>2917500</v>
      </c>
      <c r="AW104" s="97">
        <f t="shared" ca="1" si="10"/>
        <v>3017500</v>
      </c>
      <c r="AX104" s="97">
        <f t="shared" ca="1" si="10"/>
        <v>3112500</v>
      </c>
      <c r="AY104" s="97">
        <f t="shared" ca="1" si="10"/>
        <v>3212500</v>
      </c>
      <c r="AZ104" s="97">
        <f t="shared" ca="1" si="10"/>
        <v>3307500</v>
      </c>
      <c r="BA104" s="97">
        <f t="shared" ca="1" si="10"/>
        <v>3397500</v>
      </c>
      <c r="BB104" s="97">
        <f t="shared" ca="1" si="10"/>
        <v>3492500</v>
      </c>
      <c r="BC104" s="97">
        <f t="shared" ca="1" si="10"/>
        <v>3582500</v>
      </c>
      <c r="BD104" s="97">
        <f t="shared" ca="1" si="10"/>
        <v>3667500</v>
      </c>
      <c r="BE104" s="97">
        <f t="shared" ca="1" si="10"/>
        <v>3757500</v>
      </c>
      <c r="BF104" s="97">
        <f t="shared" ca="1" si="10"/>
        <v>3842500</v>
      </c>
      <c r="BG104" s="97">
        <f t="shared" ca="1" si="10"/>
        <v>3922500</v>
      </c>
      <c r="BH104" s="97">
        <f t="shared" ca="1" si="10"/>
        <v>4002500</v>
      </c>
      <c r="BI104" s="97">
        <f t="shared" ca="1" si="10"/>
        <v>4082500</v>
      </c>
      <c r="BJ104" s="97">
        <f t="shared" ca="1" si="10"/>
        <v>4162500</v>
      </c>
      <c r="BK104" s="97">
        <f t="shared" ca="1" si="10"/>
        <v>4242500</v>
      </c>
      <c r="BL104" s="97">
        <f t="shared" ca="1" si="10"/>
        <v>4317500</v>
      </c>
      <c r="BM104" s="97">
        <f t="shared" ca="1" si="10"/>
        <v>4392500</v>
      </c>
      <c r="BN104" s="97">
        <f t="shared" ca="1" si="10"/>
        <v>4462500</v>
      </c>
    </row>
    <row r="105" spans="1:66" ht="15.75" customHeight="1">
      <c r="A105" s="15" t="s">
        <v>88</v>
      </c>
      <c r="C105" s="102" t="s">
        <v>72</v>
      </c>
      <c r="G105" s="99">
        <f t="shared" ref="G105:BN105" si="11">G112</f>
        <v>15000</v>
      </c>
      <c r="H105" s="99">
        <f t="shared" si="11"/>
        <v>15000</v>
      </c>
      <c r="I105" s="99">
        <f t="shared" si="11"/>
        <v>15000</v>
      </c>
      <c r="J105" s="99">
        <f t="shared" si="11"/>
        <v>15000</v>
      </c>
      <c r="K105" s="99">
        <f t="shared" si="11"/>
        <v>15000</v>
      </c>
      <c r="L105" s="99">
        <f t="shared" si="11"/>
        <v>15000</v>
      </c>
      <c r="M105" s="99">
        <f t="shared" si="11"/>
        <v>15000</v>
      </c>
      <c r="N105" s="99">
        <f t="shared" si="11"/>
        <v>15000</v>
      </c>
      <c r="O105" s="99">
        <f t="shared" si="11"/>
        <v>15000</v>
      </c>
      <c r="P105" s="99">
        <f t="shared" si="11"/>
        <v>15000</v>
      </c>
      <c r="Q105" s="99">
        <f t="shared" si="11"/>
        <v>15000</v>
      </c>
      <c r="R105" s="99">
        <f t="shared" si="11"/>
        <v>15000</v>
      </c>
      <c r="S105" s="99">
        <f t="shared" si="11"/>
        <v>15000</v>
      </c>
      <c r="T105" s="99">
        <f t="shared" si="11"/>
        <v>15000</v>
      </c>
      <c r="U105" s="99">
        <f t="shared" si="11"/>
        <v>15000</v>
      </c>
      <c r="V105" s="99">
        <f t="shared" si="11"/>
        <v>15000</v>
      </c>
      <c r="W105" s="99">
        <f t="shared" si="11"/>
        <v>15000</v>
      </c>
      <c r="X105" s="99">
        <f t="shared" si="11"/>
        <v>15000</v>
      </c>
      <c r="Y105" s="99">
        <f t="shared" si="11"/>
        <v>15000</v>
      </c>
      <c r="Z105" s="99">
        <f t="shared" si="11"/>
        <v>15000</v>
      </c>
      <c r="AA105" s="99">
        <f t="shared" si="11"/>
        <v>15000</v>
      </c>
      <c r="AB105" s="99">
        <f t="shared" si="11"/>
        <v>15000</v>
      </c>
      <c r="AC105" s="99">
        <f t="shared" si="11"/>
        <v>15000</v>
      </c>
      <c r="AD105" s="99">
        <f t="shared" si="11"/>
        <v>15000</v>
      </c>
      <c r="AE105" s="99">
        <f t="shared" si="11"/>
        <v>15000</v>
      </c>
      <c r="AF105" s="99">
        <f t="shared" si="11"/>
        <v>15000</v>
      </c>
      <c r="AG105" s="99">
        <f t="shared" si="11"/>
        <v>15000</v>
      </c>
      <c r="AH105" s="99">
        <f t="shared" si="11"/>
        <v>15000</v>
      </c>
      <c r="AI105" s="99">
        <f t="shared" si="11"/>
        <v>15000</v>
      </c>
      <c r="AJ105" s="99">
        <f t="shared" si="11"/>
        <v>15000</v>
      </c>
      <c r="AK105" s="99">
        <f t="shared" si="11"/>
        <v>15000</v>
      </c>
      <c r="AL105" s="99">
        <f t="shared" si="11"/>
        <v>15000</v>
      </c>
      <c r="AM105" s="99">
        <f t="shared" si="11"/>
        <v>15000</v>
      </c>
      <c r="AN105" s="99">
        <f t="shared" si="11"/>
        <v>15000</v>
      </c>
      <c r="AO105" s="99">
        <f t="shared" si="11"/>
        <v>15000</v>
      </c>
      <c r="AP105" s="99">
        <f t="shared" si="11"/>
        <v>15000</v>
      </c>
      <c r="AQ105" s="99">
        <f t="shared" si="11"/>
        <v>15000</v>
      </c>
      <c r="AR105" s="99">
        <f t="shared" si="11"/>
        <v>15000</v>
      </c>
      <c r="AS105" s="99">
        <f t="shared" si="11"/>
        <v>15000</v>
      </c>
      <c r="AT105" s="99">
        <f t="shared" si="11"/>
        <v>15000</v>
      </c>
      <c r="AU105" s="99">
        <f t="shared" si="11"/>
        <v>15000</v>
      </c>
      <c r="AV105" s="99">
        <f t="shared" si="11"/>
        <v>15000</v>
      </c>
      <c r="AW105" s="99">
        <f t="shared" si="11"/>
        <v>15000</v>
      </c>
      <c r="AX105" s="99">
        <f t="shared" si="11"/>
        <v>15000</v>
      </c>
      <c r="AY105" s="99">
        <f t="shared" si="11"/>
        <v>15000</v>
      </c>
      <c r="AZ105" s="99">
        <f t="shared" si="11"/>
        <v>15000</v>
      </c>
      <c r="BA105" s="99">
        <f t="shared" si="11"/>
        <v>15000</v>
      </c>
      <c r="BB105" s="99">
        <f t="shared" si="11"/>
        <v>15000</v>
      </c>
      <c r="BC105" s="99">
        <f t="shared" si="11"/>
        <v>15000</v>
      </c>
      <c r="BD105" s="99">
        <f t="shared" si="11"/>
        <v>15000</v>
      </c>
      <c r="BE105" s="99">
        <f t="shared" si="11"/>
        <v>15000</v>
      </c>
      <c r="BF105" s="99">
        <f t="shared" si="11"/>
        <v>15000</v>
      </c>
      <c r="BG105" s="99">
        <f t="shared" si="11"/>
        <v>15000</v>
      </c>
      <c r="BH105" s="99">
        <f t="shared" si="11"/>
        <v>15000</v>
      </c>
      <c r="BI105" s="99">
        <f t="shared" si="11"/>
        <v>15000</v>
      </c>
      <c r="BJ105" s="99">
        <f t="shared" si="11"/>
        <v>15000</v>
      </c>
      <c r="BK105" s="99">
        <f t="shared" si="11"/>
        <v>15000</v>
      </c>
      <c r="BL105" s="99">
        <f t="shared" si="11"/>
        <v>15000</v>
      </c>
      <c r="BM105" s="99">
        <f t="shared" si="11"/>
        <v>15000</v>
      </c>
      <c r="BN105" s="99">
        <f t="shared" si="11"/>
        <v>15000</v>
      </c>
    </row>
    <row r="106" spans="1:66" ht="15.75" customHeight="1">
      <c r="A106" s="15" t="s">
        <v>88</v>
      </c>
      <c r="C106" s="102" t="s">
        <v>127</v>
      </c>
      <c r="G106" s="99">
        <f t="shared" ref="G106:BN106" si="12">G113+G119</f>
        <v>0</v>
      </c>
      <c r="H106" s="99">
        <f t="shared" si="12"/>
        <v>0</v>
      </c>
      <c r="I106" s="99">
        <f t="shared" si="12"/>
        <v>31000</v>
      </c>
      <c r="J106" s="99">
        <f t="shared" si="12"/>
        <v>31000</v>
      </c>
      <c r="K106" s="99">
        <f t="shared" si="12"/>
        <v>31000</v>
      </c>
      <c r="L106" s="99">
        <f t="shared" si="12"/>
        <v>31000</v>
      </c>
      <c r="M106" s="99">
        <f t="shared" si="12"/>
        <v>31000</v>
      </c>
      <c r="N106" s="99">
        <f t="shared" si="12"/>
        <v>31000</v>
      </c>
      <c r="O106" s="99">
        <f t="shared" si="12"/>
        <v>62000</v>
      </c>
      <c r="P106" s="99">
        <f t="shared" si="12"/>
        <v>62000</v>
      </c>
      <c r="Q106" s="99">
        <f t="shared" si="12"/>
        <v>62000</v>
      </c>
      <c r="R106" s="99">
        <f t="shared" si="12"/>
        <v>62000</v>
      </c>
      <c r="S106" s="99">
        <f t="shared" si="12"/>
        <v>62000</v>
      </c>
      <c r="T106" s="99">
        <f t="shared" si="12"/>
        <v>93000</v>
      </c>
      <c r="U106" s="99">
        <f t="shared" si="12"/>
        <v>93000</v>
      </c>
      <c r="V106" s="99">
        <f t="shared" si="12"/>
        <v>93000</v>
      </c>
      <c r="W106" s="99">
        <f t="shared" si="12"/>
        <v>155000</v>
      </c>
      <c r="X106" s="99">
        <f t="shared" si="12"/>
        <v>155000</v>
      </c>
      <c r="Y106" s="99">
        <f t="shared" si="12"/>
        <v>155000</v>
      </c>
      <c r="Z106" s="99">
        <f t="shared" si="12"/>
        <v>155000</v>
      </c>
      <c r="AA106" s="99">
        <f t="shared" si="12"/>
        <v>279000</v>
      </c>
      <c r="AB106" s="99">
        <f t="shared" si="12"/>
        <v>279000</v>
      </c>
      <c r="AC106" s="99">
        <f t="shared" si="12"/>
        <v>279000</v>
      </c>
      <c r="AD106" s="99">
        <f t="shared" si="12"/>
        <v>279000</v>
      </c>
      <c r="AE106" s="99">
        <f t="shared" si="12"/>
        <v>279000</v>
      </c>
      <c r="AF106" s="99">
        <f t="shared" si="12"/>
        <v>403000</v>
      </c>
      <c r="AG106" s="99">
        <f t="shared" si="12"/>
        <v>403000</v>
      </c>
      <c r="AH106" s="99">
        <f t="shared" si="12"/>
        <v>403000</v>
      </c>
      <c r="AI106" s="99">
        <f t="shared" si="12"/>
        <v>403000</v>
      </c>
      <c r="AJ106" s="99">
        <f t="shared" si="12"/>
        <v>403000</v>
      </c>
      <c r="AK106" s="99">
        <f t="shared" si="12"/>
        <v>403000</v>
      </c>
      <c r="AL106" s="99">
        <f t="shared" si="12"/>
        <v>403000</v>
      </c>
      <c r="AM106" s="99">
        <f t="shared" si="12"/>
        <v>403000</v>
      </c>
      <c r="AN106" s="99">
        <f t="shared" si="12"/>
        <v>403000</v>
      </c>
      <c r="AO106" s="99">
        <f t="shared" si="12"/>
        <v>403000</v>
      </c>
      <c r="AP106" s="99">
        <f t="shared" si="12"/>
        <v>403000</v>
      </c>
      <c r="AQ106" s="99">
        <f t="shared" si="12"/>
        <v>403000</v>
      </c>
      <c r="AR106" s="99">
        <f t="shared" si="12"/>
        <v>403000</v>
      </c>
      <c r="AS106" s="99">
        <f t="shared" si="12"/>
        <v>403000</v>
      </c>
      <c r="AT106" s="99">
        <f t="shared" si="12"/>
        <v>403000</v>
      </c>
      <c r="AU106" s="99">
        <f t="shared" si="12"/>
        <v>403000</v>
      </c>
      <c r="AV106" s="99">
        <f t="shared" si="12"/>
        <v>403000</v>
      </c>
      <c r="AW106" s="99">
        <f t="shared" si="12"/>
        <v>403000</v>
      </c>
      <c r="AX106" s="99">
        <f t="shared" si="12"/>
        <v>403000</v>
      </c>
      <c r="AY106" s="99">
        <f t="shared" si="12"/>
        <v>403000</v>
      </c>
      <c r="AZ106" s="99">
        <f t="shared" si="12"/>
        <v>403000</v>
      </c>
      <c r="BA106" s="99">
        <f t="shared" si="12"/>
        <v>403000</v>
      </c>
      <c r="BB106" s="99">
        <f t="shared" si="12"/>
        <v>403000</v>
      </c>
      <c r="BC106" s="99">
        <f t="shared" si="12"/>
        <v>403000</v>
      </c>
      <c r="BD106" s="99">
        <f t="shared" si="12"/>
        <v>403000</v>
      </c>
      <c r="BE106" s="99">
        <f t="shared" si="12"/>
        <v>403000</v>
      </c>
      <c r="BF106" s="99">
        <f t="shared" si="12"/>
        <v>403000</v>
      </c>
      <c r="BG106" s="99">
        <f t="shared" si="12"/>
        <v>403000</v>
      </c>
      <c r="BH106" s="99">
        <f t="shared" si="12"/>
        <v>403000</v>
      </c>
      <c r="BI106" s="99">
        <f t="shared" si="12"/>
        <v>403000</v>
      </c>
      <c r="BJ106" s="99">
        <f t="shared" si="12"/>
        <v>403000</v>
      </c>
      <c r="BK106" s="99">
        <f t="shared" si="12"/>
        <v>403000</v>
      </c>
      <c r="BL106" s="99">
        <f t="shared" si="12"/>
        <v>403000</v>
      </c>
      <c r="BM106" s="99">
        <f t="shared" si="12"/>
        <v>403000</v>
      </c>
      <c r="BN106" s="99">
        <f t="shared" si="12"/>
        <v>403000</v>
      </c>
    </row>
    <row r="107" spans="1:66" ht="15.75" customHeight="1">
      <c r="A107" s="15" t="s">
        <v>88</v>
      </c>
      <c r="C107" s="102" t="s">
        <v>141</v>
      </c>
      <c r="G107" s="99">
        <f t="shared" ref="G107:BN107" ca="1" si="13">G114+G120</f>
        <v>30000</v>
      </c>
      <c r="H107" s="99">
        <f t="shared" ca="1" si="13"/>
        <v>30000</v>
      </c>
      <c r="I107" s="99">
        <f t="shared" ca="1" si="13"/>
        <v>30000</v>
      </c>
      <c r="J107" s="99">
        <f t="shared" ca="1" si="13"/>
        <v>30000</v>
      </c>
      <c r="K107" s="99">
        <f t="shared" ca="1" si="13"/>
        <v>30000</v>
      </c>
      <c r="L107" s="99">
        <f t="shared" ca="1" si="13"/>
        <v>25000</v>
      </c>
      <c r="M107" s="99">
        <f t="shared" ca="1" si="13"/>
        <v>25000</v>
      </c>
      <c r="N107" s="99">
        <f t="shared" ca="1" si="13"/>
        <v>30000</v>
      </c>
      <c r="O107" s="99">
        <f t="shared" ca="1" si="13"/>
        <v>35000</v>
      </c>
      <c r="P107" s="99">
        <f t="shared" ca="1" si="13"/>
        <v>45000</v>
      </c>
      <c r="Q107" s="99">
        <f t="shared" ca="1" si="13"/>
        <v>55000</v>
      </c>
      <c r="R107" s="99">
        <f t="shared" ca="1" si="13"/>
        <v>65000</v>
      </c>
      <c r="S107" s="99">
        <f t="shared" ca="1" si="13"/>
        <v>75000</v>
      </c>
      <c r="T107" s="99">
        <f t="shared" ca="1" si="13"/>
        <v>85000</v>
      </c>
      <c r="U107" s="99">
        <f t="shared" ca="1" si="13"/>
        <v>100000</v>
      </c>
      <c r="V107" s="99">
        <f t="shared" ca="1" si="13"/>
        <v>120000</v>
      </c>
      <c r="W107" s="99">
        <f t="shared" ca="1" si="13"/>
        <v>140000</v>
      </c>
      <c r="X107" s="99">
        <f t="shared" ca="1" si="13"/>
        <v>160000</v>
      </c>
      <c r="Y107" s="99">
        <f t="shared" ca="1" si="13"/>
        <v>180000</v>
      </c>
      <c r="Z107" s="99">
        <f t="shared" ca="1" si="13"/>
        <v>210000</v>
      </c>
      <c r="AA107" s="99">
        <f t="shared" ca="1" si="13"/>
        <v>235000</v>
      </c>
      <c r="AB107" s="99">
        <f t="shared" ca="1" si="13"/>
        <v>270000</v>
      </c>
      <c r="AC107" s="99">
        <f t="shared" ca="1" si="13"/>
        <v>310000</v>
      </c>
      <c r="AD107" s="99">
        <f t="shared" ca="1" si="13"/>
        <v>355000</v>
      </c>
      <c r="AE107" s="99">
        <f t="shared" ca="1" si="13"/>
        <v>400000</v>
      </c>
      <c r="AF107" s="99">
        <f t="shared" ca="1" si="13"/>
        <v>460000</v>
      </c>
      <c r="AG107" s="99">
        <f t="shared" ca="1" si="13"/>
        <v>530000</v>
      </c>
      <c r="AH107" s="99">
        <f t="shared" ca="1" si="13"/>
        <v>620000</v>
      </c>
      <c r="AI107" s="99">
        <f t="shared" ca="1" si="13"/>
        <v>705000</v>
      </c>
      <c r="AJ107" s="99">
        <f t="shared" ca="1" si="13"/>
        <v>785000</v>
      </c>
      <c r="AK107" s="99">
        <f t="shared" ca="1" si="13"/>
        <v>875000</v>
      </c>
      <c r="AL107" s="99">
        <f t="shared" ca="1" si="13"/>
        <v>985000</v>
      </c>
      <c r="AM107" s="99">
        <f t="shared" ca="1" si="13"/>
        <v>1105000</v>
      </c>
      <c r="AN107" s="99">
        <f t="shared" ca="1" si="13"/>
        <v>1225000</v>
      </c>
      <c r="AO107" s="99">
        <f t="shared" ca="1" si="13"/>
        <v>1335000</v>
      </c>
      <c r="AP107" s="99">
        <f t="shared" ca="1" si="13"/>
        <v>1450000</v>
      </c>
      <c r="AQ107" s="99">
        <f t="shared" ca="1" si="13"/>
        <v>1560000</v>
      </c>
      <c r="AR107" s="99">
        <f t="shared" ca="1" si="13"/>
        <v>1670000</v>
      </c>
      <c r="AS107" s="99">
        <f t="shared" ca="1" si="13"/>
        <v>1780000</v>
      </c>
      <c r="AT107" s="99">
        <f t="shared" ca="1" si="13"/>
        <v>1885000</v>
      </c>
      <c r="AU107" s="99">
        <f t="shared" ca="1" si="13"/>
        <v>1985000</v>
      </c>
      <c r="AV107" s="99">
        <f t="shared" ca="1" si="13"/>
        <v>2090000</v>
      </c>
      <c r="AW107" s="99">
        <f t="shared" ca="1" si="13"/>
        <v>2190000</v>
      </c>
      <c r="AX107" s="99">
        <f t="shared" ca="1" si="13"/>
        <v>2285000</v>
      </c>
      <c r="AY107" s="99">
        <f t="shared" ca="1" si="13"/>
        <v>2385000</v>
      </c>
      <c r="AZ107" s="99">
        <f t="shared" ca="1" si="13"/>
        <v>2480000</v>
      </c>
      <c r="BA107" s="99">
        <f t="shared" ca="1" si="13"/>
        <v>2570000</v>
      </c>
      <c r="BB107" s="99">
        <f t="shared" ca="1" si="13"/>
        <v>2665000</v>
      </c>
      <c r="BC107" s="99">
        <f t="shared" ca="1" si="13"/>
        <v>2755000</v>
      </c>
      <c r="BD107" s="99">
        <f t="shared" ca="1" si="13"/>
        <v>2840000</v>
      </c>
      <c r="BE107" s="99">
        <f t="shared" ca="1" si="13"/>
        <v>2930000</v>
      </c>
      <c r="BF107" s="99">
        <f t="shared" ca="1" si="13"/>
        <v>3015000</v>
      </c>
      <c r="BG107" s="99">
        <f t="shared" ca="1" si="13"/>
        <v>3095000</v>
      </c>
      <c r="BH107" s="99">
        <f t="shared" ca="1" si="13"/>
        <v>3175000</v>
      </c>
      <c r="BI107" s="99">
        <f t="shared" ca="1" si="13"/>
        <v>3255000</v>
      </c>
      <c r="BJ107" s="99">
        <f t="shared" ca="1" si="13"/>
        <v>3335000</v>
      </c>
      <c r="BK107" s="99">
        <f t="shared" ca="1" si="13"/>
        <v>3415000</v>
      </c>
      <c r="BL107" s="99">
        <f t="shared" ca="1" si="13"/>
        <v>3490000</v>
      </c>
      <c r="BM107" s="99">
        <f t="shared" ca="1" si="13"/>
        <v>3565000</v>
      </c>
      <c r="BN107" s="99">
        <f t="shared" ca="1" si="13"/>
        <v>3635000</v>
      </c>
    </row>
    <row r="108" spans="1:66" ht="15.75" customHeight="1">
      <c r="A108" s="15" t="s">
        <v>88</v>
      </c>
      <c r="C108" s="102" t="s">
        <v>146</v>
      </c>
      <c r="G108" s="99">
        <f t="shared" ref="G108:BN108" si="14">G115+G121</f>
        <v>0</v>
      </c>
      <c r="H108" s="99">
        <f t="shared" si="14"/>
        <v>0</v>
      </c>
      <c r="I108" s="99">
        <f t="shared" si="14"/>
        <v>26500</v>
      </c>
      <c r="J108" s="99">
        <f t="shared" si="14"/>
        <v>26500</v>
      </c>
      <c r="K108" s="99">
        <f t="shared" si="14"/>
        <v>26500</v>
      </c>
      <c r="L108" s="99">
        <f t="shared" si="14"/>
        <v>26500</v>
      </c>
      <c r="M108" s="99">
        <f t="shared" si="14"/>
        <v>26500</v>
      </c>
      <c r="N108" s="99">
        <f t="shared" si="14"/>
        <v>26500</v>
      </c>
      <c r="O108" s="99">
        <f t="shared" si="14"/>
        <v>53000</v>
      </c>
      <c r="P108" s="99">
        <f t="shared" si="14"/>
        <v>53000</v>
      </c>
      <c r="Q108" s="99">
        <f t="shared" si="14"/>
        <v>53000</v>
      </c>
      <c r="R108" s="99">
        <f t="shared" si="14"/>
        <v>53000</v>
      </c>
      <c r="S108" s="99">
        <f t="shared" si="14"/>
        <v>53000</v>
      </c>
      <c r="T108" s="99">
        <f t="shared" si="14"/>
        <v>79500</v>
      </c>
      <c r="U108" s="99">
        <f t="shared" si="14"/>
        <v>79500</v>
      </c>
      <c r="V108" s="99">
        <f t="shared" si="14"/>
        <v>79500</v>
      </c>
      <c r="W108" s="99">
        <f t="shared" si="14"/>
        <v>132500</v>
      </c>
      <c r="X108" s="99">
        <f t="shared" si="14"/>
        <v>132500</v>
      </c>
      <c r="Y108" s="99">
        <f t="shared" si="14"/>
        <v>132500</v>
      </c>
      <c r="Z108" s="99">
        <f t="shared" si="14"/>
        <v>132500</v>
      </c>
      <c r="AA108" s="99">
        <f t="shared" si="14"/>
        <v>238500</v>
      </c>
      <c r="AB108" s="99">
        <f t="shared" si="14"/>
        <v>238500</v>
      </c>
      <c r="AC108" s="99">
        <f t="shared" si="14"/>
        <v>238500</v>
      </c>
      <c r="AD108" s="99">
        <f t="shared" si="14"/>
        <v>238500</v>
      </c>
      <c r="AE108" s="99">
        <f t="shared" si="14"/>
        <v>238500</v>
      </c>
      <c r="AF108" s="99">
        <f t="shared" si="14"/>
        <v>344500</v>
      </c>
      <c r="AG108" s="99">
        <f t="shared" si="14"/>
        <v>344500</v>
      </c>
      <c r="AH108" s="99">
        <f t="shared" si="14"/>
        <v>344500</v>
      </c>
      <c r="AI108" s="99">
        <f t="shared" si="14"/>
        <v>344500</v>
      </c>
      <c r="AJ108" s="99">
        <f t="shared" si="14"/>
        <v>344500</v>
      </c>
      <c r="AK108" s="99">
        <f t="shared" si="14"/>
        <v>344500</v>
      </c>
      <c r="AL108" s="99">
        <f t="shared" si="14"/>
        <v>344500</v>
      </c>
      <c r="AM108" s="99">
        <f t="shared" si="14"/>
        <v>344500</v>
      </c>
      <c r="AN108" s="99">
        <f t="shared" si="14"/>
        <v>344500</v>
      </c>
      <c r="AO108" s="99">
        <f t="shared" si="14"/>
        <v>344500</v>
      </c>
      <c r="AP108" s="99">
        <f t="shared" si="14"/>
        <v>344500</v>
      </c>
      <c r="AQ108" s="99">
        <f t="shared" si="14"/>
        <v>344500</v>
      </c>
      <c r="AR108" s="99">
        <f t="shared" si="14"/>
        <v>344500</v>
      </c>
      <c r="AS108" s="99">
        <f t="shared" si="14"/>
        <v>344500</v>
      </c>
      <c r="AT108" s="99">
        <f t="shared" si="14"/>
        <v>344500</v>
      </c>
      <c r="AU108" s="99">
        <f t="shared" si="14"/>
        <v>344500</v>
      </c>
      <c r="AV108" s="99">
        <f t="shared" si="14"/>
        <v>344500</v>
      </c>
      <c r="AW108" s="99">
        <f t="shared" si="14"/>
        <v>344500</v>
      </c>
      <c r="AX108" s="99">
        <f t="shared" si="14"/>
        <v>344500</v>
      </c>
      <c r="AY108" s="99">
        <f t="shared" si="14"/>
        <v>344500</v>
      </c>
      <c r="AZ108" s="99">
        <f t="shared" si="14"/>
        <v>344500</v>
      </c>
      <c r="BA108" s="99">
        <f t="shared" si="14"/>
        <v>344500</v>
      </c>
      <c r="BB108" s="99">
        <f t="shared" si="14"/>
        <v>344500</v>
      </c>
      <c r="BC108" s="99">
        <f t="shared" si="14"/>
        <v>344500</v>
      </c>
      <c r="BD108" s="99">
        <f t="shared" si="14"/>
        <v>344500</v>
      </c>
      <c r="BE108" s="99">
        <f t="shared" si="14"/>
        <v>344500</v>
      </c>
      <c r="BF108" s="99">
        <f t="shared" si="14"/>
        <v>344500</v>
      </c>
      <c r="BG108" s="99">
        <f t="shared" si="14"/>
        <v>344500</v>
      </c>
      <c r="BH108" s="99">
        <f t="shared" si="14"/>
        <v>344500</v>
      </c>
      <c r="BI108" s="99">
        <f t="shared" si="14"/>
        <v>344500</v>
      </c>
      <c r="BJ108" s="99">
        <f t="shared" si="14"/>
        <v>344500</v>
      </c>
      <c r="BK108" s="99">
        <f t="shared" si="14"/>
        <v>344500</v>
      </c>
      <c r="BL108" s="99">
        <f t="shared" si="14"/>
        <v>344500</v>
      </c>
      <c r="BM108" s="99">
        <f t="shared" si="14"/>
        <v>344500</v>
      </c>
      <c r="BN108" s="99">
        <f t="shared" si="14"/>
        <v>344500</v>
      </c>
    </row>
    <row r="109" spans="1:66" ht="15.75" customHeight="1">
      <c r="A109" s="15" t="s">
        <v>88</v>
      </c>
      <c r="C109" s="102" t="s">
        <v>76</v>
      </c>
      <c r="G109" s="99">
        <f t="shared" ref="G109:BN109" si="15">G116</f>
        <v>0</v>
      </c>
      <c r="H109" s="99">
        <f t="shared" si="15"/>
        <v>0</v>
      </c>
      <c r="I109" s="99">
        <f t="shared" si="15"/>
        <v>5000</v>
      </c>
      <c r="J109" s="99">
        <f t="shared" si="15"/>
        <v>5000</v>
      </c>
      <c r="K109" s="99">
        <f t="shared" si="15"/>
        <v>5000</v>
      </c>
      <c r="L109" s="99">
        <f t="shared" si="15"/>
        <v>5000</v>
      </c>
      <c r="M109" s="99">
        <f t="shared" si="15"/>
        <v>5000</v>
      </c>
      <c r="N109" s="99">
        <f t="shared" si="15"/>
        <v>5000</v>
      </c>
      <c r="O109" s="99">
        <f t="shared" si="15"/>
        <v>10000</v>
      </c>
      <c r="P109" s="99">
        <f t="shared" si="15"/>
        <v>10000</v>
      </c>
      <c r="Q109" s="99">
        <f t="shared" si="15"/>
        <v>10000</v>
      </c>
      <c r="R109" s="99">
        <f t="shared" si="15"/>
        <v>10000</v>
      </c>
      <c r="S109" s="99">
        <f t="shared" si="15"/>
        <v>10000</v>
      </c>
      <c r="T109" s="99">
        <f t="shared" si="15"/>
        <v>15000</v>
      </c>
      <c r="U109" s="99">
        <f t="shared" si="15"/>
        <v>15000</v>
      </c>
      <c r="V109" s="99">
        <f t="shared" si="15"/>
        <v>15000</v>
      </c>
      <c r="W109" s="99">
        <f t="shared" si="15"/>
        <v>25000</v>
      </c>
      <c r="X109" s="99">
        <f t="shared" si="15"/>
        <v>25000</v>
      </c>
      <c r="Y109" s="99">
        <f t="shared" si="15"/>
        <v>25000</v>
      </c>
      <c r="Z109" s="99">
        <f t="shared" si="15"/>
        <v>25000</v>
      </c>
      <c r="AA109" s="99">
        <f t="shared" si="15"/>
        <v>45000</v>
      </c>
      <c r="AB109" s="99">
        <f t="shared" si="15"/>
        <v>45000</v>
      </c>
      <c r="AC109" s="99">
        <f t="shared" si="15"/>
        <v>45000</v>
      </c>
      <c r="AD109" s="99">
        <f t="shared" si="15"/>
        <v>45000</v>
      </c>
      <c r="AE109" s="99">
        <f t="shared" si="15"/>
        <v>45000</v>
      </c>
      <c r="AF109" s="99">
        <f t="shared" si="15"/>
        <v>65000</v>
      </c>
      <c r="AG109" s="99">
        <f t="shared" si="15"/>
        <v>65000</v>
      </c>
      <c r="AH109" s="99">
        <f t="shared" si="15"/>
        <v>65000</v>
      </c>
      <c r="AI109" s="99">
        <f t="shared" si="15"/>
        <v>65000</v>
      </c>
      <c r="AJ109" s="99">
        <f t="shared" si="15"/>
        <v>65000</v>
      </c>
      <c r="AK109" s="99">
        <f t="shared" si="15"/>
        <v>65000</v>
      </c>
      <c r="AL109" s="99">
        <f t="shared" si="15"/>
        <v>65000</v>
      </c>
      <c r="AM109" s="99">
        <f t="shared" si="15"/>
        <v>65000</v>
      </c>
      <c r="AN109" s="99">
        <f t="shared" si="15"/>
        <v>65000</v>
      </c>
      <c r="AO109" s="99">
        <f t="shared" si="15"/>
        <v>65000</v>
      </c>
      <c r="AP109" s="99">
        <f t="shared" si="15"/>
        <v>65000</v>
      </c>
      <c r="AQ109" s="99">
        <f t="shared" si="15"/>
        <v>65000</v>
      </c>
      <c r="AR109" s="99">
        <f t="shared" si="15"/>
        <v>65000</v>
      </c>
      <c r="AS109" s="99">
        <f t="shared" si="15"/>
        <v>65000</v>
      </c>
      <c r="AT109" s="99">
        <f t="shared" si="15"/>
        <v>65000</v>
      </c>
      <c r="AU109" s="99">
        <f t="shared" si="15"/>
        <v>65000</v>
      </c>
      <c r="AV109" s="99">
        <f t="shared" si="15"/>
        <v>65000</v>
      </c>
      <c r="AW109" s="99">
        <f t="shared" si="15"/>
        <v>65000</v>
      </c>
      <c r="AX109" s="99">
        <f t="shared" si="15"/>
        <v>65000</v>
      </c>
      <c r="AY109" s="99">
        <f t="shared" si="15"/>
        <v>65000</v>
      </c>
      <c r="AZ109" s="99">
        <f t="shared" si="15"/>
        <v>65000</v>
      </c>
      <c r="BA109" s="99">
        <f t="shared" si="15"/>
        <v>65000</v>
      </c>
      <c r="BB109" s="99">
        <f t="shared" si="15"/>
        <v>65000</v>
      </c>
      <c r="BC109" s="99">
        <f t="shared" si="15"/>
        <v>65000</v>
      </c>
      <c r="BD109" s="99">
        <f t="shared" si="15"/>
        <v>65000</v>
      </c>
      <c r="BE109" s="99">
        <f t="shared" si="15"/>
        <v>65000</v>
      </c>
      <c r="BF109" s="99">
        <f t="shared" si="15"/>
        <v>65000</v>
      </c>
      <c r="BG109" s="99">
        <f t="shared" si="15"/>
        <v>65000</v>
      </c>
      <c r="BH109" s="99">
        <f t="shared" si="15"/>
        <v>65000</v>
      </c>
      <c r="BI109" s="99">
        <f t="shared" si="15"/>
        <v>65000</v>
      </c>
      <c r="BJ109" s="99">
        <f t="shared" si="15"/>
        <v>65000</v>
      </c>
      <c r="BK109" s="99">
        <f t="shared" si="15"/>
        <v>65000</v>
      </c>
      <c r="BL109" s="99">
        <f t="shared" si="15"/>
        <v>65000</v>
      </c>
      <c r="BM109" s="99">
        <f t="shared" si="15"/>
        <v>65000</v>
      </c>
      <c r="BN109" s="99">
        <f t="shared" si="15"/>
        <v>65000</v>
      </c>
    </row>
    <row r="110" spans="1:66" ht="15.75" customHeight="1">
      <c r="A110" s="15"/>
      <c r="G110" s="173"/>
      <c r="H110" s="173"/>
      <c r="I110" s="173"/>
      <c r="J110" s="173"/>
      <c r="K110" s="173"/>
      <c r="L110" s="173"/>
      <c r="M110" s="173"/>
      <c r="N110" s="173"/>
      <c r="O110" s="173"/>
      <c r="P110" s="173"/>
      <c r="Q110" s="173"/>
      <c r="R110" s="173"/>
      <c r="S110" s="173"/>
      <c r="T110" s="173"/>
      <c r="U110" s="173"/>
      <c r="V110" s="173"/>
      <c r="W110" s="173"/>
      <c r="X110" s="173"/>
      <c r="Y110" s="173"/>
      <c r="Z110" s="173"/>
      <c r="AA110" s="173"/>
      <c r="AB110" s="173"/>
      <c r="AC110" s="173"/>
      <c r="AD110" s="173"/>
      <c r="AE110" s="173"/>
      <c r="AF110" s="173"/>
      <c r="AG110" s="173"/>
      <c r="AH110" s="173"/>
      <c r="AI110" s="173"/>
      <c r="AJ110" s="173"/>
      <c r="AK110" s="173"/>
      <c r="AL110" s="173"/>
      <c r="AM110" s="173"/>
      <c r="AN110" s="173"/>
      <c r="AO110" s="173"/>
      <c r="AP110" s="173"/>
      <c r="AQ110" s="173"/>
      <c r="AR110" s="173"/>
      <c r="AS110" s="173"/>
      <c r="AT110" s="173"/>
      <c r="AU110" s="173"/>
      <c r="AV110" s="173"/>
      <c r="AW110" s="173"/>
      <c r="AX110" s="173"/>
      <c r="AY110" s="173"/>
      <c r="AZ110" s="173"/>
      <c r="BA110" s="173"/>
      <c r="BB110" s="173"/>
      <c r="BC110" s="173"/>
      <c r="BD110" s="173"/>
      <c r="BE110" s="173"/>
      <c r="BF110" s="173"/>
      <c r="BG110" s="173"/>
      <c r="BH110" s="173"/>
      <c r="BI110" s="173"/>
      <c r="BJ110" s="173"/>
      <c r="BK110" s="173"/>
      <c r="BL110" s="173"/>
      <c r="BM110" s="173"/>
      <c r="BN110" s="173"/>
    </row>
    <row r="111" spans="1:66" ht="15.75" customHeight="1">
      <c r="A111" s="15" t="s">
        <v>90</v>
      </c>
      <c r="B111" s="100" t="s">
        <v>170</v>
      </c>
      <c r="C111" s="100"/>
      <c r="D111" s="100"/>
      <c r="E111" s="100"/>
      <c r="F111" s="100"/>
      <c r="G111" s="174">
        <f t="shared" ref="G111:BN111" ca="1" si="16">SUM(G112:G116)</f>
        <v>45000</v>
      </c>
      <c r="H111" s="174">
        <f t="shared" ca="1" si="16"/>
        <v>45000</v>
      </c>
      <c r="I111" s="174">
        <f t="shared" ca="1" si="16"/>
        <v>79500</v>
      </c>
      <c r="J111" s="174">
        <f t="shared" ca="1" si="16"/>
        <v>79500</v>
      </c>
      <c r="K111" s="174">
        <f t="shared" ca="1" si="16"/>
        <v>79500</v>
      </c>
      <c r="L111" s="174">
        <f t="shared" ca="1" si="16"/>
        <v>74500</v>
      </c>
      <c r="M111" s="174">
        <f t="shared" ca="1" si="16"/>
        <v>74500</v>
      </c>
      <c r="N111" s="174">
        <f t="shared" ca="1" si="16"/>
        <v>79500</v>
      </c>
      <c r="O111" s="174">
        <f t="shared" ca="1" si="16"/>
        <v>119000</v>
      </c>
      <c r="P111" s="174">
        <f t="shared" ca="1" si="16"/>
        <v>129000</v>
      </c>
      <c r="Q111" s="174">
        <f t="shared" ca="1" si="16"/>
        <v>139000</v>
      </c>
      <c r="R111" s="174">
        <f t="shared" ca="1" si="16"/>
        <v>149000</v>
      </c>
      <c r="S111" s="174">
        <f t="shared" ca="1" si="16"/>
        <v>159000</v>
      </c>
      <c r="T111" s="174">
        <f t="shared" ca="1" si="16"/>
        <v>203500</v>
      </c>
      <c r="U111" s="174">
        <f t="shared" ca="1" si="16"/>
        <v>218500</v>
      </c>
      <c r="V111" s="174">
        <f t="shared" ca="1" si="16"/>
        <v>238500</v>
      </c>
      <c r="W111" s="174">
        <f t="shared" ca="1" si="16"/>
        <v>327500</v>
      </c>
      <c r="X111" s="174">
        <f t="shared" ca="1" si="16"/>
        <v>347500</v>
      </c>
      <c r="Y111" s="174">
        <f t="shared" ca="1" si="16"/>
        <v>367500</v>
      </c>
      <c r="Z111" s="174">
        <f t="shared" ca="1" si="16"/>
        <v>392500</v>
      </c>
      <c r="AA111" s="174">
        <f t="shared" ca="1" si="16"/>
        <v>555500</v>
      </c>
      <c r="AB111" s="174">
        <f t="shared" ca="1" si="16"/>
        <v>590500</v>
      </c>
      <c r="AC111" s="174">
        <f t="shared" ca="1" si="16"/>
        <v>630500</v>
      </c>
      <c r="AD111" s="174">
        <f t="shared" ca="1" si="16"/>
        <v>675500</v>
      </c>
      <c r="AE111" s="174">
        <f t="shared" ca="1" si="16"/>
        <v>720500</v>
      </c>
      <c r="AF111" s="174">
        <f t="shared" ca="1" si="16"/>
        <v>918500</v>
      </c>
      <c r="AG111" s="174">
        <f t="shared" ca="1" si="16"/>
        <v>988500</v>
      </c>
      <c r="AH111" s="174">
        <f t="shared" ca="1" si="16"/>
        <v>1073500</v>
      </c>
      <c r="AI111" s="174">
        <f t="shared" ca="1" si="16"/>
        <v>1158500</v>
      </c>
      <c r="AJ111" s="174">
        <f t="shared" ca="1" si="16"/>
        <v>1238500</v>
      </c>
      <c r="AK111" s="174">
        <f t="shared" ca="1" si="16"/>
        <v>1328500</v>
      </c>
      <c r="AL111" s="174">
        <f t="shared" ca="1" si="16"/>
        <v>1433500</v>
      </c>
      <c r="AM111" s="174">
        <f t="shared" ca="1" si="16"/>
        <v>1553500</v>
      </c>
      <c r="AN111" s="174">
        <f t="shared" ca="1" si="16"/>
        <v>1668500</v>
      </c>
      <c r="AO111" s="174">
        <f t="shared" ca="1" si="16"/>
        <v>1778500</v>
      </c>
      <c r="AP111" s="174">
        <f t="shared" ca="1" si="16"/>
        <v>1888500</v>
      </c>
      <c r="AQ111" s="174">
        <f t="shared" ca="1" si="16"/>
        <v>1998500</v>
      </c>
      <c r="AR111" s="174">
        <f t="shared" ca="1" si="16"/>
        <v>2103500</v>
      </c>
      <c r="AS111" s="174">
        <f t="shared" ca="1" si="16"/>
        <v>2208500</v>
      </c>
      <c r="AT111" s="174">
        <f t="shared" ca="1" si="16"/>
        <v>2308500</v>
      </c>
      <c r="AU111" s="174">
        <f t="shared" ca="1" si="16"/>
        <v>2408500</v>
      </c>
      <c r="AV111" s="174">
        <f t="shared" ca="1" si="16"/>
        <v>2508500</v>
      </c>
      <c r="AW111" s="174">
        <f t="shared" ca="1" si="16"/>
        <v>2603500</v>
      </c>
      <c r="AX111" s="174">
        <f t="shared" ca="1" si="16"/>
        <v>2693500</v>
      </c>
      <c r="AY111" s="174">
        <f t="shared" ca="1" si="16"/>
        <v>2788500</v>
      </c>
      <c r="AZ111" s="174">
        <f t="shared" ca="1" si="16"/>
        <v>2878500</v>
      </c>
      <c r="BA111" s="174">
        <f t="shared" ca="1" si="16"/>
        <v>2963500</v>
      </c>
      <c r="BB111" s="174">
        <f t="shared" ca="1" si="16"/>
        <v>3053500</v>
      </c>
      <c r="BC111" s="174">
        <f t="shared" ca="1" si="16"/>
        <v>3138500</v>
      </c>
      <c r="BD111" s="174">
        <f t="shared" ca="1" si="16"/>
        <v>3218500</v>
      </c>
      <c r="BE111" s="174">
        <f t="shared" ca="1" si="16"/>
        <v>3303500</v>
      </c>
      <c r="BF111" s="174">
        <f t="shared" ca="1" si="16"/>
        <v>3383500</v>
      </c>
      <c r="BG111" s="174">
        <f t="shared" ca="1" si="16"/>
        <v>3458500</v>
      </c>
      <c r="BH111" s="174">
        <f t="shared" ca="1" si="16"/>
        <v>3533500</v>
      </c>
      <c r="BI111" s="174">
        <f t="shared" ca="1" si="16"/>
        <v>3608500</v>
      </c>
      <c r="BJ111" s="174">
        <f t="shared" ca="1" si="16"/>
        <v>3683500</v>
      </c>
      <c r="BK111" s="174">
        <f t="shared" ca="1" si="16"/>
        <v>3758500</v>
      </c>
      <c r="BL111" s="174">
        <f t="shared" ca="1" si="16"/>
        <v>3828500</v>
      </c>
      <c r="BM111" s="174">
        <f t="shared" ca="1" si="16"/>
        <v>3898500</v>
      </c>
      <c r="BN111" s="174">
        <f t="shared" ca="1" si="16"/>
        <v>3963500</v>
      </c>
    </row>
    <row r="112" spans="1:66" ht="15.75" customHeight="1">
      <c r="A112" s="15" t="s">
        <v>90</v>
      </c>
      <c r="C112" s="102" t="s">
        <v>72</v>
      </c>
      <c r="G112" s="99">
        <f>'SaaS - Budget'!S108*'SaaS - Budget'!S109+'SaaS - Budget'!S111*'SaaS - Budget'!S112+'SaaS - Budget'!S114*'SaaS - Budget'!S115</f>
        <v>15000</v>
      </c>
      <c r="H112" s="99">
        <f>'SaaS - Budget'!T108*'SaaS - Budget'!T109+'SaaS - Budget'!T111*'SaaS - Budget'!T112+'SaaS - Budget'!T114*'SaaS - Budget'!T115</f>
        <v>15000</v>
      </c>
      <c r="I112" s="99">
        <f>'SaaS - Budget'!U108*'SaaS - Budget'!U109+'SaaS - Budget'!U111*'SaaS - Budget'!U112+'SaaS - Budget'!U114*'SaaS - Budget'!U115</f>
        <v>15000</v>
      </c>
      <c r="J112" s="99">
        <f>'SaaS - Budget'!V108*'SaaS - Budget'!V109+'SaaS - Budget'!V111*'SaaS - Budget'!V112+'SaaS - Budget'!V114*'SaaS - Budget'!V115</f>
        <v>15000</v>
      </c>
      <c r="K112" s="99">
        <f>'SaaS - Budget'!W108*'SaaS - Budget'!W109+'SaaS - Budget'!W111*'SaaS - Budget'!W112+'SaaS - Budget'!W114*'SaaS - Budget'!W115</f>
        <v>15000</v>
      </c>
      <c r="L112" s="99">
        <f>'SaaS - Budget'!X108*'SaaS - Budget'!X109+'SaaS - Budget'!X111*'SaaS - Budget'!X112+'SaaS - Budget'!X114*'SaaS - Budget'!X115</f>
        <v>15000</v>
      </c>
      <c r="M112" s="99">
        <f>'SaaS - Budget'!Y108*'SaaS - Budget'!Y109+'SaaS - Budget'!Y111*'SaaS - Budget'!Y112+'SaaS - Budget'!Y114*'SaaS - Budget'!Y115</f>
        <v>15000</v>
      </c>
      <c r="N112" s="99">
        <f>'SaaS - Budget'!Z108*'SaaS - Budget'!Z109+'SaaS - Budget'!Z111*'SaaS - Budget'!Z112+'SaaS - Budget'!Z114*'SaaS - Budget'!Z115</f>
        <v>15000</v>
      </c>
      <c r="O112" s="99">
        <f>'SaaS - Budget'!AA108*'SaaS - Budget'!AA109+'SaaS - Budget'!AA111*'SaaS - Budget'!AA112+'SaaS - Budget'!AA114*'SaaS - Budget'!AA115</f>
        <v>15000</v>
      </c>
      <c r="P112" s="99">
        <f>'SaaS - Budget'!AB108*'SaaS - Budget'!AB109+'SaaS - Budget'!AB111*'SaaS - Budget'!AB112+'SaaS - Budget'!AB114*'SaaS - Budget'!AB115</f>
        <v>15000</v>
      </c>
      <c r="Q112" s="99">
        <f>'SaaS - Budget'!AC108*'SaaS - Budget'!AC109+'SaaS - Budget'!AC111*'SaaS - Budget'!AC112+'SaaS - Budget'!AC114*'SaaS - Budget'!AC115</f>
        <v>15000</v>
      </c>
      <c r="R112" s="99">
        <f>'SaaS - Budget'!AD108*'SaaS - Budget'!AD109+'SaaS - Budget'!AD111*'SaaS - Budget'!AD112+'SaaS - Budget'!AD114*'SaaS - Budget'!AD115</f>
        <v>15000</v>
      </c>
      <c r="S112" s="99">
        <f>'SaaS - Budget'!AE108*'SaaS - Budget'!AE109+'SaaS - Budget'!AE111*'SaaS - Budget'!AE112+'SaaS - Budget'!AE114*'SaaS - Budget'!AE115</f>
        <v>15000</v>
      </c>
      <c r="T112" s="99">
        <f>'SaaS - Budget'!AF108*'SaaS - Budget'!AF109+'SaaS - Budget'!AF111*'SaaS - Budget'!AF112+'SaaS - Budget'!AF114*'SaaS - Budget'!AF115</f>
        <v>15000</v>
      </c>
      <c r="U112" s="99">
        <f>'SaaS - Budget'!AG108*'SaaS - Budget'!AG109+'SaaS - Budget'!AG111*'SaaS - Budget'!AG112+'SaaS - Budget'!AG114*'SaaS - Budget'!AG115</f>
        <v>15000</v>
      </c>
      <c r="V112" s="99">
        <f>'SaaS - Budget'!AH108*'SaaS - Budget'!AH109+'SaaS - Budget'!AH111*'SaaS - Budget'!AH112+'SaaS - Budget'!AH114*'SaaS - Budget'!AH115</f>
        <v>15000</v>
      </c>
      <c r="W112" s="99">
        <f>'SaaS - Budget'!AI108*'SaaS - Budget'!AI109+'SaaS - Budget'!AI111*'SaaS - Budget'!AI112+'SaaS - Budget'!AI114*'SaaS - Budget'!AI115</f>
        <v>15000</v>
      </c>
      <c r="X112" s="99">
        <f>'SaaS - Budget'!AJ108*'SaaS - Budget'!AJ109+'SaaS - Budget'!AJ111*'SaaS - Budget'!AJ112+'SaaS - Budget'!AJ114*'SaaS - Budget'!AJ115</f>
        <v>15000</v>
      </c>
      <c r="Y112" s="99">
        <f>'SaaS - Budget'!AK108*'SaaS - Budget'!AK109+'SaaS - Budget'!AK111*'SaaS - Budget'!AK112+'SaaS - Budget'!AK114*'SaaS - Budget'!AK115</f>
        <v>15000</v>
      </c>
      <c r="Z112" s="99">
        <f>'SaaS - Budget'!AL108*'SaaS - Budget'!AL109+'SaaS - Budget'!AL111*'SaaS - Budget'!AL112+'SaaS - Budget'!AL114*'SaaS - Budget'!AL115</f>
        <v>15000</v>
      </c>
      <c r="AA112" s="99">
        <f>'SaaS - Budget'!AM108*'SaaS - Budget'!AM109+'SaaS - Budget'!AM111*'SaaS - Budget'!AM112+'SaaS - Budget'!AM114*'SaaS - Budget'!AM115</f>
        <v>15000</v>
      </c>
      <c r="AB112" s="99">
        <f>'SaaS - Budget'!AN108*'SaaS - Budget'!AN109+'SaaS - Budget'!AN111*'SaaS - Budget'!AN112+'SaaS - Budget'!AN114*'SaaS - Budget'!AN115</f>
        <v>15000</v>
      </c>
      <c r="AC112" s="99">
        <f>'SaaS - Budget'!AO108*'SaaS - Budget'!AO109+'SaaS - Budget'!AO111*'SaaS - Budget'!AO112+'SaaS - Budget'!AO114*'SaaS - Budget'!AO115</f>
        <v>15000</v>
      </c>
      <c r="AD112" s="99">
        <f>'SaaS - Budget'!AP108*'SaaS - Budget'!AP109+'SaaS - Budget'!AP111*'SaaS - Budget'!AP112+'SaaS - Budget'!AP114*'SaaS - Budget'!AP115</f>
        <v>15000</v>
      </c>
      <c r="AE112" s="99">
        <f>'SaaS - Budget'!AQ108*'SaaS - Budget'!AQ109+'SaaS - Budget'!AQ111*'SaaS - Budget'!AQ112+'SaaS - Budget'!AQ114*'SaaS - Budget'!AQ115</f>
        <v>15000</v>
      </c>
      <c r="AF112" s="99">
        <f>'SaaS - Budget'!AR108*'SaaS - Budget'!AR109+'SaaS - Budget'!AR111*'SaaS - Budget'!AR112+'SaaS - Budget'!AR114*'SaaS - Budget'!AR115</f>
        <v>15000</v>
      </c>
      <c r="AG112" s="99">
        <f>'SaaS - Budget'!AS108*'SaaS - Budget'!AS109+'SaaS - Budget'!AS111*'SaaS - Budget'!AS112+'SaaS - Budget'!AS114*'SaaS - Budget'!AS115</f>
        <v>15000</v>
      </c>
      <c r="AH112" s="99">
        <f>'SaaS - Budget'!AT108*'SaaS - Budget'!AT109+'SaaS - Budget'!AT111*'SaaS - Budget'!AT112+'SaaS - Budget'!AT114*'SaaS - Budget'!AT115</f>
        <v>15000</v>
      </c>
      <c r="AI112" s="99">
        <f>'SaaS - Budget'!AU108*'SaaS - Budget'!AU109+'SaaS - Budget'!AU111*'SaaS - Budget'!AU112+'SaaS - Budget'!AU114*'SaaS - Budget'!AU115</f>
        <v>15000</v>
      </c>
      <c r="AJ112" s="99">
        <f>'SaaS - Budget'!AV108*'SaaS - Budget'!AV109+'SaaS - Budget'!AV111*'SaaS - Budget'!AV112+'SaaS - Budget'!AV114*'SaaS - Budget'!AV115</f>
        <v>15000</v>
      </c>
      <c r="AK112" s="99">
        <f>'SaaS - Budget'!AW108*'SaaS - Budget'!AW109+'SaaS - Budget'!AW111*'SaaS - Budget'!AW112+'SaaS - Budget'!AW114*'SaaS - Budget'!AW115</f>
        <v>15000</v>
      </c>
      <c r="AL112" s="99">
        <f>'SaaS - Budget'!AX108*'SaaS - Budget'!AX109+'SaaS - Budget'!AX111*'SaaS - Budget'!AX112+'SaaS - Budget'!AX114*'SaaS - Budget'!AX115</f>
        <v>15000</v>
      </c>
      <c r="AM112" s="99">
        <f>'SaaS - Budget'!AY108*'SaaS - Budget'!AY109+'SaaS - Budget'!AY111*'SaaS - Budget'!AY112+'SaaS - Budget'!AY114*'SaaS - Budget'!AY115</f>
        <v>15000</v>
      </c>
      <c r="AN112" s="99">
        <f>'SaaS - Budget'!AZ108*'SaaS - Budget'!AZ109+'SaaS - Budget'!AZ111*'SaaS - Budget'!AZ112+'SaaS - Budget'!AZ114*'SaaS - Budget'!AZ115</f>
        <v>15000</v>
      </c>
      <c r="AO112" s="99">
        <f>'SaaS - Budget'!BA108*'SaaS - Budget'!BA109+'SaaS - Budget'!BA111*'SaaS - Budget'!BA112+'SaaS - Budget'!BA114*'SaaS - Budget'!BA115</f>
        <v>15000</v>
      </c>
      <c r="AP112" s="99">
        <f>'SaaS - Budget'!BB108*'SaaS - Budget'!BB109+'SaaS - Budget'!BB111*'SaaS - Budget'!BB112+'SaaS - Budget'!BB114*'SaaS - Budget'!BB115</f>
        <v>15000</v>
      </c>
      <c r="AQ112" s="99">
        <f>'SaaS - Budget'!BC108*'SaaS - Budget'!BC109+'SaaS - Budget'!BC111*'SaaS - Budget'!BC112+'SaaS - Budget'!BC114*'SaaS - Budget'!BC115</f>
        <v>15000</v>
      </c>
      <c r="AR112" s="99">
        <f>'SaaS - Budget'!BD108*'SaaS - Budget'!BD109+'SaaS - Budget'!BD111*'SaaS - Budget'!BD112+'SaaS - Budget'!BD114*'SaaS - Budget'!BD115</f>
        <v>15000</v>
      </c>
      <c r="AS112" s="99">
        <f>'SaaS - Budget'!BE108*'SaaS - Budget'!BE109+'SaaS - Budget'!BE111*'SaaS - Budget'!BE112+'SaaS - Budget'!BE114*'SaaS - Budget'!BE115</f>
        <v>15000</v>
      </c>
      <c r="AT112" s="99">
        <f>'SaaS - Budget'!BF108*'SaaS - Budget'!BF109+'SaaS - Budget'!BF111*'SaaS - Budget'!BF112+'SaaS - Budget'!BF114*'SaaS - Budget'!BF115</f>
        <v>15000</v>
      </c>
      <c r="AU112" s="99">
        <f>'SaaS - Budget'!BG108*'SaaS - Budget'!BG109+'SaaS - Budget'!BG111*'SaaS - Budget'!BG112+'SaaS - Budget'!BG114*'SaaS - Budget'!BG115</f>
        <v>15000</v>
      </c>
      <c r="AV112" s="99">
        <f>'SaaS - Budget'!BH108*'SaaS - Budget'!BH109+'SaaS - Budget'!BH111*'SaaS - Budget'!BH112+'SaaS - Budget'!BH114*'SaaS - Budget'!BH115</f>
        <v>15000</v>
      </c>
      <c r="AW112" s="99">
        <f>'SaaS - Budget'!BI108*'SaaS - Budget'!BI109+'SaaS - Budget'!BI111*'SaaS - Budget'!BI112+'SaaS - Budget'!BI114*'SaaS - Budget'!BI115</f>
        <v>15000</v>
      </c>
      <c r="AX112" s="99">
        <f>'SaaS - Budget'!BJ108*'SaaS - Budget'!BJ109+'SaaS - Budget'!BJ111*'SaaS - Budget'!BJ112+'SaaS - Budget'!BJ114*'SaaS - Budget'!BJ115</f>
        <v>15000</v>
      </c>
      <c r="AY112" s="99">
        <f>'SaaS - Budget'!BK108*'SaaS - Budget'!BK109+'SaaS - Budget'!BK111*'SaaS - Budget'!BK112+'SaaS - Budget'!BK114*'SaaS - Budget'!BK115</f>
        <v>15000</v>
      </c>
      <c r="AZ112" s="99">
        <f>'SaaS - Budget'!BL108*'SaaS - Budget'!BL109+'SaaS - Budget'!BL111*'SaaS - Budget'!BL112+'SaaS - Budget'!BL114*'SaaS - Budget'!BL115</f>
        <v>15000</v>
      </c>
      <c r="BA112" s="99">
        <f>'SaaS - Budget'!BM108*'SaaS - Budget'!BM109+'SaaS - Budget'!BM111*'SaaS - Budget'!BM112+'SaaS - Budget'!BM114*'SaaS - Budget'!BM115</f>
        <v>15000</v>
      </c>
      <c r="BB112" s="99">
        <f>'SaaS - Budget'!BN108*'SaaS - Budget'!BN109+'SaaS - Budget'!BN111*'SaaS - Budget'!BN112+'SaaS - Budget'!BN114*'SaaS - Budget'!BN115</f>
        <v>15000</v>
      </c>
      <c r="BC112" s="99">
        <f>'SaaS - Budget'!BO108*'SaaS - Budget'!BO109+'SaaS - Budget'!BO111*'SaaS - Budget'!BO112+'SaaS - Budget'!BO114*'SaaS - Budget'!BO115</f>
        <v>15000</v>
      </c>
      <c r="BD112" s="99">
        <f>'SaaS - Budget'!BP108*'SaaS - Budget'!BP109+'SaaS - Budget'!BP111*'SaaS - Budget'!BP112+'SaaS - Budget'!BP114*'SaaS - Budget'!BP115</f>
        <v>15000</v>
      </c>
      <c r="BE112" s="99">
        <f>'SaaS - Budget'!BQ108*'SaaS - Budget'!BQ109+'SaaS - Budget'!BQ111*'SaaS - Budget'!BQ112+'SaaS - Budget'!BQ114*'SaaS - Budget'!BQ115</f>
        <v>15000</v>
      </c>
      <c r="BF112" s="99">
        <f>'SaaS - Budget'!BR108*'SaaS - Budget'!BR109+'SaaS - Budget'!BR111*'SaaS - Budget'!BR112+'SaaS - Budget'!BR114*'SaaS - Budget'!BR115</f>
        <v>15000</v>
      </c>
      <c r="BG112" s="99">
        <f>'SaaS - Budget'!BS108*'SaaS - Budget'!BS109+'SaaS - Budget'!BS111*'SaaS - Budget'!BS112+'SaaS - Budget'!BS114*'SaaS - Budget'!BS115</f>
        <v>15000</v>
      </c>
      <c r="BH112" s="99">
        <f>'SaaS - Budget'!BT108*'SaaS - Budget'!BT109+'SaaS - Budget'!BT111*'SaaS - Budget'!BT112+'SaaS - Budget'!BT114*'SaaS - Budget'!BT115</f>
        <v>15000</v>
      </c>
      <c r="BI112" s="99">
        <f>'SaaS - Budget'!BU108*'SaaS - Budget'!BU109+'SaaS - Budget'!BU111*'SaaS - Budget'!BU112+'SaaS - Budget'!BU114*'SaaS - Budget'!BU115</f>
        <v>15000</v>
      </c>
      <c r="BJ112" s="99">
        <f>'SaaS - Budget'!BV108*'SaaS - Budget'!BV109+'SaaS - Budget'!BV111*'SaaS - Budget'!BV112+'SaaS - Budget'!BV114*'SaaS - Budget'!BV115</f>
        <v>15000</v>
      </c>
      <c r="BK112" s="99">
        <f>'SaaS - Budget'!BW108*'SaaS - Budget'!BW109+'SaaS - Budget'!BW111*'SaaS - Budget'!BW112+'SaaS - Budget'!BW114*'SaaS - Budget'!BW115</f>
        <v>15000</v>
      </c>
      <c r="BL112" s="99">
        <f>'SaaS - Budget'!BX108*'SaaS - Budget'!BX109+'SaaS - Budget'!BX111*'SaaS - Budget'!BX112+'SaaS - Budget'!BX114*'SaaS - Budget'!BX115</f>
        <v>15000</v>
      </c>
      <c r="BM112" s="99">
        <f>'SaaS - Budget'!BY108*'SaaS - Budget'!BY109+'SaaS - Budget'!BY111*'SaaS - Budget'!BY112+'SaaS - Budget'!BY114*'SaaS - Budget'!BY115</f>
        <v>15000</v>
      </c>
      <c r="BN112" s="99">
        <f>'SaaS - Budget'!BZ108*'SaaS - Budget'!BZ109+'SaaS - Budget'!BZ111*'SaaS - Budget'!BZ112+'SaaS - Budget'!BZ114*'SaaS - Budget'!BZ115</f>
        <v>15000</v>
      </c>
    </row>
    <row r="113" spans="1:66" ht="15.75" customHeight="1">
      <c r="A113" s="15" t="s">
        <v>90</v>
      </c>
      <c r="C113" s="102" t="s">
        <v>127</v>
      </c>
      <c r="G113" s="99">
        <f>('SaaS - Budget'!S121+'SaaS - Budget'!S122)*'SaaS - Budget'!S124+('SaaS - Budget'!S126+'SaaS - Budget'!S127)*'SaaS - Budget'!S129+('SaaS - Budget'!S131+'SaaS - Budget'!S132)*'SaaS - Budget'!S134</f>
        <v>0</v>
      </c>
      <c r="H113" s="99">
        <f>('SaaS - Budget'!T121+'SaaS - Budget'!T122)*'SaaS - Budget'!T124+('SaaS - Budget'!T126+'SaaS - Budget'!T127)*'SaaS - Budget'!T129+('SaaS - Budget'!T131+'SaaS - Budget'!T132)*'SaaS - Budget'!T134</f>
        <v>0</v>
      </c>
      <c r="I113" s="99">
        <f>('SaaS - Budget'!U121+'SaaS - Budget'!U122)*'SaaS - Budget'!U124+('SaaS - Budget'!U126+'SaaS - Budget'!U127)*'SaaS - Budget'!U129+('SaaS - Budget'!U131+'SaaS - Budget'!U132)*'SaaS - Budget'!U134</f>
        <v>16000</v>
      </c>
      <c r="J113" s="99">
        <f>('SaaS - Budget'!V121+'SaaS - Budget'!V122)*'SaaS - Budget'!V124+('SaaS - Budget'!V126+'SaaS - Budget'!V127)*'SaaS - Budget'!V129+('SaaS - Budget'!V131+'SaaS - Budget'!V132)*'SaaS - Budget'!V134</f>
        <v>16000</v>
      </c>
      <c r="K113" s="99">
        <f>('SaaS - Budget'!W121+'SaaS - Budget'!W122)*'SaaS - Budget'!W124+('SaaS - Budget'!W126+'SaaS - Budget'!W127)*'SaaS - Budget'!W129+('SaaS - Budget'!W131+'SaaS - Budget'!W132)*'SaaS - Budget'!W134</f>
        <v>16000</v>
      </c>
      <c r="L113" s="99">
        <f>('SaaS - Budget'!X121+'SaaS - Budget'!X122)*'SaaS - Budget'!X124+('SaaS - Budget'!X126+'SaaS - Budget'!X127)*'SaaS - Budget'!X129+('SaaS - Budget'!X131+'SaaS - Budget'!X132)*'SaaS - Budget'!X134</f>
        <v>16000</v>
      </c>
      <c r="M113" s="99">
        <f>('SaaS - Budget'!Y121+'SaaS - Budget'!Y122)*'SaaS - Budget'!Y124+('SaaS - Budget'!Y126+'SaaS - Budget'!Y127)*'SaaS - Budget'!Y129+('SaaS - Budget'!Y131+'SaaS - Budget'!Y132)*'SaaS - Budget'!Y134</f>
        <v>16000</v>
      </c>
      <c r="N113" s="99">
        <f>('SaaS - Budget'!Z121+'SaaS - Budget'!Z122)*'SaaS - Budget'!Z124+('SaaS - Budget'!Z126+'SaaS - Budget'!Z127)*'SaaS - Budget'!Z129+('SaaS - Budget'!Z131+'SaaS - Budget'!Z132)*'SaaS - Budget'!Z134</f>
        <v>16000</v>
      </c>
      <c r="O113" s="99">
        <f>('SaaS - Budget'!AA121+'SaaS - Budget'!AA122)*'SaaS - Budget'!AA124+('SaaS - Budget'!AA126+'SaaS - Budget'!AA127)*'SaaS - Budget'!AA129+('SaaS - Budget'!AA131+'SaaS - Budget'!AA132)*'SaaS - Budget'!AA134</f>
        <v>32000</v>
      </c>
      <c r="P113" s="99">
        <f>('SaaS - Budget'!AB121+'SaaS - Budget'!AB122)*'SaaS - Budget'!AB124+('SaaS - Budget'!AB126+'SaaS - Budget'!AB127)*'SaaS - Budget'!AB129+('SaaS - Budget'!AB131+'SaaS - Budget'!AB132)*'SaaS - Budget'!AB134</f>
        <v>32000</v>
      </c>
      <c r="Q113" s="99">
        <f>('SaaS - Budget'!AC121+'SaaS - Budget'!AC122)*'SaaS - Budget'!AC124+('SaaS - Budget'!AC126+'SaaS - Budget'!AC127)*'SaaS - Budget'!AC129+('SaaS - Budget'!AC131+'SaaS - Budget'!AC132)*'SaaS - Budget'!AC134</f>
        <v>32000</v>
      </c>
      <c r="R113" s="99">
        <f>('SaaS - Budget'!AD121+'SaaS - Budget'!AD122)*'SaaS - Budget'!AD124+('SaaS - Budget'!AD126+'SaaS - Budget'!AD127)*'SaaS - Budget'!AD129+('SaaS - Budget'!AD131+'SaaS - Budget'!AD132)*'SaaS - Budget'!AD134</f>
        <v>32000</v>
      </c>
      <c r="S113" s="99">
        <f>('SaaS - Budget'!AE121+'SaaS - Budget'!AE122)*'SaaS - Budget'!AE124+('SaaS - Budget'!AE126+'SaaS - Budget'!AE127)*'SaaS - Budget'!AE129+('SaaS - Budget'!AE131+'SaaS - Budget'!AE132)*'SaaS - Budget'!AE134</f>
        <v>32000</v>
      </c>
      <c r="T113" s="99">
        <f>('SaaS - Budget'!AF121+'SaaS - Budget'!AF122)*'SaaS - Budget'!AF124+('SaaS - Budget'!AF126+'SaaS - Budget'!AF127)*'SaaS - Budget'!AF129+('SaaS - Budget'!AF131+'SaaS - Budget'!AF132)*'SaaS - Budget'!AF134</f>
        <v>48000</v>
      </c>
      <c r="U113" s="99">
        <f>('SaaS - Budget'!AG121+'SaaS - Budget'!AG122)*'SaaS - Budget'!AG124+('SaaS - Budget'!AG126+'SaaS - Budget'!AG127)*'SaaS - Budget'!AG129+('SaaS - Budget'!AG131+'SaaS - Budget'!AG132)*'SaaS - Budget'!AG134</f>
        <v>48000</v>
      </c>
      <c r="V113" s="99">
        <f>('SaaS - Budget'!AH121+'SaaS - Budget'!AH122)*'SaaS - Budget'!AH124+('SaaS - Budget'!AH126+'SaaS - Budget'!AH127)*'SaaS - Budget'!AH129+('SaaS - Budget'!AH131+'SaaS - Budget'!AH132)*'SaaS - Budget'!AH134</f>
        <v>48000</v>
      </c>
      <c r="W113" s="99">
        <f>('SaaS - Budget'!AI121+'SaaS - Budget'!AI122)*'SaaS - Budget'!AI124+('SaaS - Budget'!AI126+'SaaS - Budget'!AI127)*'SaaS - Budget'!AI129+('SaaS - Budget'!AI131+'SaaS - Budget'!AI132)*'SaaS - Budget'!AI134</f>
        <v>80000</v>
      </c>
      <c r="X113" s="99">
        <f>('SaaS - Budget'!AJ121+'SaaS - Budget'!AJ122)*'SaaS - Budget'!AJ124+('SaaS - Budget'!AJ126+'SaaS - Budget'!AJ127)*'SaaS - Budget'!AJ129+('SaaS - Budget'!AJ131+'SaaS - Budget'!AJ132)*'SaaS - Budget'!AJ134</f>
        <v>80000</v>
      </c>
      <c r="Y113" s="99">
        <f>('SaaS - Budget'!AK121+'SaaS - Budget'!AK122)*'SaaS - Budget'!AK124+('SaaS - Budget'!AK126+'SaaS - Budget'!AK127)*'SaaS - Budget'!AK129+('SaaS - Budget'!AK131+'SaaS - Budget'!AK132)*'SaaS - Budget'!AK134</f>
        <v>80000</v>
      </c>
      <c r="Z113" s="99">
        <f>('SaaS - Budget'!AL121+'SaaS - Budget'!AL122)*'SaaS - Budget'!AL124+('SaaS - Budget'!AL126+'SaaS - Budget'!AL127)*'SaaS - Budget'!AL129+('SaaS - Budget'!AL131+'SaaS - Budget'!AL132)*'SaaS - Budget'!AL134</f>
        <v>80000</v>
      </c>
      <c r="AA113" s="99">
        <f>('SaaS - Budget'!AM121+'SaaS - Budget'!AM122)*'SaaS - Budget'!AM124+('SaaS - Budget'!AM126+'SaaS - Budget'!AM127)*'SaaS - Budget'!AM129+('SaaS - Budget'!AM131+'SaaS - Budget'!AM132)*'SaaS - Budget'!AM134</f>
        <v>144000</v>
      </c>
      <c r="AB113" s="99">
        <f>('SaaS - Budget'!AN121+'SaaS - Budget'!AN122)*'SaaS - Budget'!AN124+('SaaS - Budget'!AN126+'SaaS - Budget'!AN127)*'SaaS - Budget'!AN129+('SaaS - Budget'!AN131+'SaaS - Budget'!AN132)*'SaaS - Budget'!AN134</f>
        <v>144000</v>
      </c>
      <c r="AC113" s="99">
        <f>('SaaS - Budget'!AO121+'SaaS - Budget'!AO122)*'SaaS - Budget'!AO124+('SaaS - Budget'!AO126+'SaaS - Budget'!AO127)*'SaaS - Budget'!AO129+('SaaS - Budget'!AO131+'SaaS - Budget'!AO132)*'SaaS - Budget'!AO134</f>
        <v>144000</v>
      </c>
      <c r="AD113" s="99">
        <f>('SaaS - Budget'!AP121+'SaaS - Budget'!AP122)*'SaaS - Budget'!AP124+('SaaS - Budget'!AP126+'SaaS - Budget'!AP127)*'SaaS - Budget'!AP129+('SaaS - Budget'!AP131+'SaaS - Budget'!AP132)*'SaaS - Budget'!AP134</f>
        <v>144000</v>
      </c>
      <c r="AE113" s="99">
        <f>('SaaS - Budget'!AQ121+'SaaS - Budget'!AQ122)*'SaaS - Budget'!AQ124+('SaaS - Budget'!AQ126+'SaaS - Budget'!AQ127)*'SaaS - Budget'!AQ129+('SaaS - Budget'!AQ131+'SaaS - Budget'!AQ132)*'SaaS - Budget'!AQ134</f>
        <v>144000</v>
      </c>
      <c r="AF113" s="99">
        <f>('SaaS - Budget'!AR121+'SaaS - Budget'!AR122)*'SaaS - Budget'!AR124+('SaaS - Budget'!AR126+'SaaS - Budget'!AR127)*'SaaS - Budget'!AR129+('SaaS - Budget'!AR131+'SaaS - Budget'!AR132)*'SaaS - Budget'!AR134</f>
        <v>208000</v>
      </c>
      <c r="AG113" s="99">
        <f>('SaaS - Budget'!AS121+'SaaS - Budget'!AS122)*'SaaS - Budget'!AS124+('SaaS - Budget'!AS126+'SaaS - Budget'!AS127)*'SaaS - Budget'!AS129+('SaaS - Budget'!AS131+'SaaS - Budget'!AS132)*'SaaS - Budget'!AS134</f>
        <v>208000</v>
      </c>
      <c r="AH113" s="99">
        <f>('SaaS - Budget'!AT121+'SaaS - Budget'!AT122)*'SaaS - Budget'!AT124+('SaaS - Budget'!AT126+'SaaS - Budget'!AT127)*'SaaS - Budget'!AT129+('SaaS - Budget'!AT131+'SaaS - Budget'!AT132)*'SaaS - Budget'!AT134</f>
        <v>208000</v>
      </c>
      <c r="AI113" s="99">
        <f>('SaaS - Budget'!AU121+'SaaS - Budget'!AU122)*'SaaS - Budget'!AU124+('SaaS - Budget'!AU126+'SaaS - Budget'!AU127)*'SaaS - Budget'!AU129+('SaaS - Budget'!AU131+'SaaS - Budget'!AU132)*'SaaS - Budget'!AU134</f>
        <v>208000</v>
      </c>
      <c r="AJ113" s="99">
        <f>('SaaS - Budget'!AV121+'SaaS - Budget'!AV122)*'SaaS - Budget'!AV124+('SaaS - Budget'!AV126+'SaaS - Budget'!AV127)*'SaaS - Budget'!AV129+('SaaS - Budget'!AV131+'SaaS - Budget'!AV132)*'SaaS - Budget'!AV134</f>
        <v>208000</v>
      </c>
      <c r="AK113" s="99">
        <f>('SaaS - Budget'!AW121+'SaaS - Budget'!AW122)*'SaaS - Budget'!AW124+('SaaS - Budget'!AW126+'SaaS - Budget'!AW127)*'SaaS - Budget'!AW129+('SaaS - Budget'!AW131+'SaaS - Budget'!AW132)*'SaaS - Budget'!AW134</f>
        <v>208000</v>
      </c>
      <c r="AL113" s="99">
        <f>('SaaS - Budget'!AX121+'SaaS - Budget'!AX122)*'SaaS - Budget'!AX124+('SaaS - Budget'!AX126+'SaaS - Budget'!AX127)*'SaaS - Budget'!AX129+('SaaS - Budget'!AX131+'SaaS - Budget'!AX132)*'SaaS - Budget'!AX134</f>
        <v>208000</v>
      </c>
      <c r="AM113" s="99">
        <f>('SaaS - Budget'!AY121+'SaaS - Budget'!AY122)*'SaaS - Budget'!AY124+('SaaS - Budget'!AY126+'SaaS - Budget'!AY127)*'SaaS - Budget'!AY129+('SaaS - Budget'!AY131+'SaaS - Budget'!AY132)*'SaaS - Budget'!AY134</f>
        <v>208000</v>
      </c>
      <c r="AN113" s="99">
        <f>('SaaS - Budget'!AZ121+'SaaS - Budget'!AZ122)*'SaaS - Budget'!AZ124+('SaaS - Budget'!AZ126+'SaaS - Budget'!AZ127)*'SaaS - Budget'!AZ129+('SaaS - Budget'!AZ131+'SaaS - Budget'!AZ132)*'SaaS - Budget'!AZ134</f>
        <v>208000</v>
      </c>
      <c r="AO113" s="99">
        <f>('SaaS - Budget'!BA121+'SaaS - Budget'!BA122)*'SaaS - Budget'!BA124+('SaaS - Budget'!BA126+'SaaS - Budget'!BA127)*'SaaS - Budget'!BA129+('SaaS - Budget'!BA131+'SaaS - Budget'!BA132)*'SaaS - Budget'!BA134</f>
        <v>208000</v>
      </c>
      <c r="AP113" s="99">
        <f>('SaaS - Budget'!BB121+'SaaS - Budget'!BB122)*'SaaS - Budget'!BB124+('SaaS - Budget'!BB126+'SaaS - Budget'!BB127)*'SaaS - Budget'!BB129+('SaaS - Budget'!BB131+'SaaS - Budget'!BB132)*'SaaS - Budget'!BB134</f>
        <v>208000</v>
      </c>
      <c r="AQ113" s="99">
        <f>('SaaS - Budget'!BC121+'SaaS - Budget'!BC122)*'SaaS - Budget'!BC124+('SaaS - Budget'!BC126+'SaaS - Budget'!BC127)*'SaaS - Budget'!BC129+('SaaS - Budget'!BC131+'SaaS - Budget'!BC132)*'SaaS - Budget'!BC134</f>
        <v>208000</v>
      </c>
      <c r="AR113" s="99">
        <f>('SaaS - Budget'!BD121+'SaaS - Budget'!BD122)*'SaaS - Budget'!BD124+('SaaS - Budget'!BD126+'SaaS - Budget'!BD127)*'SaaS - Budget'!BD129+('SaaS - Budget'!BD131+'SaaS - Budget'!BD132)*'SaaS - Budget'!BD134</f>
        <v>208000</v>
      </c>
      <c r="AS113" s="99">
        <f>('SaaS - Budget'!BE121+'SaaS - Budget'!BE122)*'SaaS - Budget'!BE124+('SaaS - Budget'!BE126+'SaaS - Budget'!BE127)*'SaaS - Budget'!BE129+('SaaS - Budget'!BE131+'SaaS - Budget'!BE132)*'SaaS - Budget'!BE134</f>
        <v>208000</v>
      </c>
      <c r="AT113" s="99">
        <f>('SaaS - Budget'!BF121+'SaaS - Budget'!BF122)*'SaaS - Budget'!BF124+('SaaS - Budget'!BF126+'SaaS - Budget'!BF127)*'SaaS - Budget'!BF129+('SaaS - Budget'!BF131+'SaaS - Budget'!BF132)*'SaaS - Budget'!BF134</f>
        <v>208000</v>
      </c>
      <c r="AU113" s="99">
        <f>('SaaS - Budget'!BG121+'SaaS - Budget'!BG122)*'SaaS - Budget'!BG124+('SaaS - Budget'!BG126+'SaaS - Budget'!BG127)*'SaaS - Budget'!BG129+('SaaS - Budget'!BG131+'SaaS - Budget'!BG132)*'SaaS - Budget'!BG134</f>
        <v>208000</v>
      </c>
      <c r="AV113" s="99">
        <f>('SaaS - Budget'!BH121+'SaaS - Budget'!BH122)*'SaaS - Budget'!BH124+('SaaS - Budget'!BH126+'SaaS - Budget'!BH127)*'SaaS - Budget'!BH129+('SaaS - Budget'!BH131+'SaaS - Budget'!BH132)*'SaaS - Budget'!BH134</f>
        <v>208000</v>
      </c>
      <c r="AW113" s="99">
        <f>('SaaS - Budget'!BI121+'SaaS - Budget'!BI122)*'SaaS - Budget'!BI124+('SaaS - Budget'!BI126+'SaaS - Budget'!BI127)*'SaaS - Budget'!BI129+('SaaS - Budget'!BI131+'SaaS - Budget'!BI132)*'SaaS - Budget'!BI134</f>
        <v>208000</v>
      </c>
      <c r="AX113" s="99">
        <f>('SaaS - Budget'!BJ121+'SaaS - Budget'!BJ122)*'SaaS - Budget'!BJ124+('SaaS - Budget'!BJ126+'SaaS - Budget'!BJ127)*'SaaS - Budget'!BJ129+('SaaS - Budget'!BJ131+'SaaS - Budget'!BJ132)*'SaaS - Budget'!BJ134</f>
        <v>208000</v>
      </c>
      <c r="AY113" s="99">
        <f>('SaaS - Budget'!BK121+'SaaS - Budget'!BK122)*'SaaS - Budget'!BK124+('SaaS - Budget'!BK126+'SaaS - Budget'!BK127)*'SaaS - Budget'!BK129+('SaaS - Budget'!BK131+'SaaS - Budget'!BK132)*'SaaS - Budget'!BK134</f>
        <v>208000</v>
      </c>
      <c r="AZ113" s="99">
        <f>('SaaS - Budget'!BL121+'SaaS - Budget'!BL122)*'SaaS - Budget'!BL124+('SaaS - Budget'!BL126+'SaaS - Budget'!BL127)*'SaaS - Budget'!BL129+('SaaS - Budget'!BL131+'SaaS - Budget'!BL132)*'SaaS - Budget'!BL134</f>
        <v>208000</v>
      </c>
      <c r="BA113" s="99">
        <f>('SaaS - Budget'!BM121+'SaaS - Budget'!BM122)*'SaaS - Budget'!BM124+('SaaS - Budget'!BM126+'SaaS - Budget'!BM127)*'SaaS - Budget'!BM129+('SaaS - Budget'!BM131+'SaaS - Budget'!BM132)*'SaaS - Budget'!BM134</f>
        <v>208000</v>
      </c>
      <c r="BB113" s="99">
        <f>('SaaS - Budget'!BN121+'SaaS - Budget'!BN122)*'SaaS - Budget'!BN124+('SaaS - Budget'!BN126+'SaaS - Budget'!BN127)*'SaaS - Budget'!BN129+('SaaS - Budget'!BN131+'SaaS - Budget'!BN132)*'SaaS - Budget'!BN134</f>
        <v>208000</v>
      </c>
      <c r="BC113" s="99">
        <f>('SaaS - Budget'!BO121+'SaaS - Budget'!BO122)*'SaaS - Budget'!BO124+('SaaS - Budget'!BO126+'SaaS - Budget'!BO127)*'SaaS - Budget'!BO129+('SaaS - Budget'!BO131+'SaaS - Budget'!BO132)*'SaaS - Budget'!BO134</f>
        <v>208000</v>
      </c>
      <c r="BD113" s="99">
        <f>('SaaS - Budget'!BP121+'SaaS - Budget'!BP122)*'SaaS - Budget'!BP124+('SaaS - Budget'!BP126+'SaaS - Budget'!BP127)*'SaaS - Budget'!BP129+('SaaS - Budget'!BP131+'SaaS - Budget'!BP132)*'SaaS - Budget'!BP134</f>
        <v>208000</v>
      </c>
      <c r="BE113" s="99">
        <f>('SaaS - Budget'!BQ121+'SaaS - Budget'!BQ122)*'SaaS - Budget'!BQ124+('SaaS - Budget'!BQ126+'SaaS - Budget'!BQ127)*'SaaS - Budget'!BQ129+('SaaS - Budget'!BQ131+'SaaS - Budget'!BQ132)*'SaaS - Budget'!BQ134</f>
        <v>208000</v>
      </c>
      <c r="BF113" s="99">
        <f>('SaaS - Budget'!BR121+'SaaS - Budget'!BR122)*'SaaS - Budget'!BR124+('SaaS - Budget'!BR126+'SaaS - Budget'!BR127)*'SaaS - Budget'!BR129+('SaaS - Budget'!BR131+'SaaS - Budget'!BR132)*'SaaS - Budget'!BR134</f>
        <v>208000</v>
      </c>
      <c r="BG113" s="99">
        <f>('SaaS - Budget'!BS121+'SaaS - Budget'!BS122)*'SaaS - Budget'!BS124+('SaaS - Budget'!BS126+'SaaS - Budget'!BS127)*'SaaS - Budget'!BS129+('SaaS - Budget'!BS131+'SaaS - Budget'!BS132)*'SaaS - Budget'!BS134</f>
        <v>208000</v>
      </c>
      <c r="BH113" s="99">
        <f>('SaaS - Budget'!BT121+'SaaS - Budget'!BT122)*'SaaS - Budget'!BT124+('SaaS - Budget'!BT126+'SaaS - Budget'!BT127)*'SaaS - Budget'!BT129+('SaaS - Budget'!BT131+'SaaS - Budget'!BT132)*'SaaS - Budget'!BT134</f>
        <v>208000</v>
      </c>
      <c r="BI113" s="99">
        <f>('SaaS - Budget'!BU121+'SaaS - Budget'!BU122)*'SaaS - Budget'!BU124+('SaaS - Budget'!BU126+'SaaS - Budget'!BU127)*'SaaS - Budget'!BU129+('SaaS - Budget'!BU131+'SaaS - Budget'!BU132)*'SaaS - Budget'!BU134</f>
        <v>208000</v>
      </c>
      <c r="BJ113" s="99">
        <f>('SaaS - Budget'!BV121+'SaaS - Budget'!BV122)*'SaaS - Budget'!BV124+('SaaS - Budget'!BV126+'SaaS - Budget'!BV127)*'SaaS - Budget'!BV129+('SaaS - Budget'!BV131+'SaaS - Budget'!BV132)*'SaaS - Budget'!BV134</f>
        <v>208000</v>
      </c>
      <c r="BK113" s="99">
        <f>('SaaS - Budget'!BW121+'SaaS - Budget'!BW122)*'SaaS - Budget'!BW124+('SaaS - Budget'!BW126+'SaaS - Budget'!BW127)*'SaaS - Budget'!BW129+('SaaS - Budget'!BW131+'SaaS - Budget'!BW132)*'SaaS - Budget'!BW134</f>
        <v>208000</v>
      </c>
      <c r="BL113" s="99">
        <f>('SaaS - Budget'!BX121+'SaaS - Budget'!BX122)*'SaaS - Budget'!BX124+('SaaS - Budget'!BX126+'SaaS - Budget'!BX127)*'SaaS - Budget'!BX129+('SaaS - Budget'!BX131+'SaaS - Budget'!BX132)*'SaaS - Budget'!BX134</f>
        <v>208000</v>
      </c>
      <c r="BM113" s="99">
        <f>('SaaS - Budget'!BY121+'SaaS - Budget'!BY122)*'SaaS - Budget'!BY124+('SaaS - Budget'!BY126+'SaaS - Budget'!BY127)*'SaaS - Budget'!BY129+('SaaS - Budget'!BY131+'SaaS - Budget'!BY132)*'SaaS - Budget'!BY134</f>
        <v>208000</v>
      </c>
      <c r="BN113" s="99">
        <f>('SaaS - Budget'!BZ121+'SaaS - Budget'!BZ122)*'SaaS - Budget'!BZ124+('SaaS - Budget'!BZ126+'SaaS - Budget'!BZ127)*'SaaS - Budget'!BZ129+('SaaS - Budget'!BZ131+'SaaS - Budget'!BZ132)*'SaaS - Budget'!BZ134</f>
        <v>208000</v>
      </c>
    </row>
    <row r="114" spans="1:66" ht="15.75" customHeight="1">
      <c r="A114" s="15" t="s">
        <v>90</v>
      </c>
      <c r="C114" s="102" t="s">
        <v>141</v>
      </c>
      <c r="G114" s="99">
        <f ca="1">'SaaS - Budget'!S141*'SaaS - Budget'!S142</f>
        <v>30000</v>
      </c>
      <c r="H114" s="99">
        <f ca="1">'SaaS - Budget'!T141*'SaaS - Budget'!T142</f>
        <v>30000</v>
      </c>
      <c r="I114" s="99">
        <f ca="1">'SaaS - Budget'!U141*'SaaS - Budget'!U142</f>
        <v>30000</v>
      </c>
      <c r="J114" s="99">
        <f ca="1">'SaaS - Budget'!V141*'SaaS - Budget'!V142</f>
        <v>30000</v>
      </c>
      <c r="K114" s="99">
        <f ca="1">'SaaS - Budget'!W141*'SaaS - Budget'!W142</f>
        <v>30000</v>
      </c>
      <c r="L114" s="99">
        <f ca="1">'SaaS - Budget'!X141*'SaaS - Budget'!X142</f>
        <v>25000</v>
      </c>
      <c r="M114" s="99">
        <f ca="1">'SaaS - Budget'!Y141*'SaaS - Budget'!Y142</f>
        <v>25000</v>
      </c>
      <c r="N114" s="99">
        <f ca="1">'SaaS - Budget'!Z141*'SaaS - Budget'!Z142</f>
        <v>30000</v>
      </c>
      <c r="O114" s="99">
        <f ca="1">'SaaS - Budget'!AA141*'SaaS - Budget'!AA142</f>
        <v>35000</v>
      </c>
      <c r="P114" s="99">
        <f ca="1">'SaaS - Budget'!AB141*'SaaS - Budget'!AB142</f>
        <v>45000</v>
      </c>
      <c r="Q114" s="99">
        <f ca="1">'SaaS - Budget'!AC141*'SaaS - Budget'!AC142</f>
        <v>55000</v>
      </c>
      <c r="R114" s="99">
        <f ca="1">'SaaS - Budget'!AD141*'SaaS - Budget'!AD142</f>
        <v>65000</v>
      </c>
      <c r="S114" s="99">
        <f ca="1">'SaaS - Budget'!AE141*'SaaS - Budget'!AE142</f>
        <v>75000</v>
      </c>
      <c r="T114" s="99">
        <f ca="1">'SaaS - Budget'!AF141*'SaaS - Budget'!AF142</f>
        <v>85000</v>
      </c>
      <c r="U114" s="99">
        <f ca="1">'SaaS - Budget'!AG141*'SaaS - Budget'!AG142</f>
        <v>100000</v>
      </c>
      <c r="V114" s="99">
        <f ca="1">'SaaS - Budget'!AH141*'SaaS - Budget'!AH142</f>
        <v>120000</v>
      </c>
      <c r="W114" s="99">
        <f ca="1">'SaaS - Budget'!AI141*'SaaS - Budget'!AI142</f>
        <v>140000</v>
      </c>
      <c r="X114" s="99">
        <f ca="1">'SaaS - Budget'!AJ141*'SaaS - Budget'!AJ142</f>
        <v>160000</v>
      </c>
      <c r="Y114" s="99">
        <f ca="1">'SaaS - Budget'!AK141*'SaaS - Budget'!AK142</f>
        <v>180000</v>
      </c>
      <c r="Z114" s="99">
        <f ca="1">'SaaS - Budget'!AL141*'SaaS - Budget'!AL142</f>
        <v>205000</v>
      </c>
      <c r="AA114" s="99">
        <f ca="1">'SaaS - Budget'!AM141*'SaaS - Budget'!AM142</f>
        <v>230000</v>
      </c>
      <c r="AB114" s="99">
        <f ca="1">'SaaS - Budget'!AN141*'SaaS - Budget'!AN142</f>
        <v>265000</v>
      </c>
      <c r="AC114" s="99">
        <f ca="1">'SaaS - Budget'!AO141*'SaaS - Budget'!AO142</f>
        <v>305000</v>
      </c>
      <c r="AD114" s="99">
        <f ca="1">'SaaS - Budget'!AP141*'SaaS - Budget'!AP142</f>
        <v>350000</v>
      </c>
      <c r="AE114" s="99">
        <f ca="1">'SaaS - Budget'!AQ141*'SaaS - Budget'!AQ142</f>
        <v>395000</v>
      </c>
      <c r="AF114" s="99">
        <f ca="1">'SaaS - Budget'!AR141*'SaaS - Budget'!AR142</f>
        <v>455000</v>
      </c>
      <c r="AG114" s="99">
        <f ca="1">'SaaS - Budget'!AS141*'SaaS - Budget'!AS142</f>
        <v>525000</v>
      </c>
      <c r="AH114" s="99">
        <f ca="1">'SaaS - Budget'!AT141*'SaaS - Budget'!AT142</f>
        <v>610000</v>
      </c>
      <c r="AI114" s="99">
        <f ca="1">'SaaS - Budget'!AU141*'SaaS - Budget'!AU142</f>
        <v>695000</v>
      </c>
      <c r="AJ114" s="99">
        <f ca="1">'SaaS - Budget'!AV141*'SaaS - Budget'!AV142</f>
        <v>775000</v>
      </c>
      <c r="AK114" s="99">
        <f ca="1">'SaaS - Budget'!AW141*'SaaS - Budget'!AW142</f>
        <v>865000</v>
      </c>
      <c r="AL114" s="99">
        <f ca="1">'SaaS - Budget'!AX141*'SaaS - Budget'!AX142</f>
        <v>970000</v>
      </c>
      <c r="AM114" s="99">
        <f ca="1">'SaaS - Budget'!AY141*'SaaS - Budget'!AY142</f>
        <v>1090000</v>
      </c>
      <c r="AN114" s="99">
        <f ca="1">'SaaS - Budget'!AZ141*'SaaS - Budget'!AZ142</f>
        <v>1205000</v>
      </c>
      <c r="AO114" s="99">
        <f ca="1">'SaaS - Budget'!BA141*'SaaS - Budget'!BA142</f>
        <v>1315000</v>
      </c>
      <c r="AP114" s="99">
        <f ca="1">'SaaS - Budget'!BB141*'SaaS - Budget'!BB142</f>
        <v>1425000</v>
      </c>
      <c r="AQ114" s="99">
        <f ca="1">'SaaS - Budget'!BC141*'SaaS - Budget'!BC142</f>
        <v>1535000</v>
      </c>
      <c r="AR114" s="99">
        <f ca="1">'SaaS - Budget'!BD141*'SaaS - Budget'!BD142</f>
        <v>1640000</v>
      </c>
      <c r="AS114" s="99">
        <f ca="1">'SaaS - Budget'!BE141*'SaaS - Budget'!BE142</f>
        <v>1745000</v>
      </c>
      <c r="AT114" s="99">
        <f ca="1">'SaaS - Budget'!BF141*'SaaS - Budget'!BF142</f>
        <v>1845000</v>
      </c>
      <c r="AU114" s="99">
        <f ca="1">'SaaS - Budget'!BG141*'SaaS - Budget'!BG142</f>
        <v>1945000</v>
      </c>
      <c r="AV114" s="99">
        <f ca="1">'SaaS - Budget'!BH141*'SaaS - Budget'!BH142</f>
        <v>2045000</v>
      </c>
      <c r="AW114" s="99">
        <f ca="1">'SaaS - Budget'!BI141*'SaaS - Budget'!BI142</f>
        <v>2140000</v>
      </c>
      <c r="AX114" s="99">
        <f ca="1">'SaaS - Budget'!BJ141*'SaaS - Budget'!BJ142</f>
        <v>2230000</v>
      </c>
      <c r="AY114" s="99">
        <f ca="1">'SaaS - Budget'!BK141*'SaaS - Budget'!BK142</f>
        <v>2325000</v>
      </c>
      <c r="AZ114" s="99">
        <f ca="1">'SaaS - Budget'!BL141*'SaaS - Budget'!BL142</f>
        <v>2415000</v>
      </c>
      <c r="BA114" s="99">
        <f ca="1">'SaaS - Budget'!BM141*'SaaS - Budget'!BM142</f>
        <v>2500000</v>
      </c>
      <c r="BB114" s="99">
        <f ca="1">'SaaS - Budget'!BN141*'SaaS - Budget'!BN142</f>
        <v>2590000</v>
      </c>
      <c r="BC114" s="99">
        <f ca="1">'SaaS - Budget'!BO141*'SaaS - Budget'!BO142</f>
        <v>2675000</v>
      </c>
      <c r="BD114" s="99">
        <f ca="1">'SaaS - Budget'!BP141*'SaaS - Budget'!BP142</f>
        <v>2755000</v>
      </c>
      <c r="BE114" s="99">
        <f ca="1">'SaaS - Budget'!BQ141*'SaaS - Budget'!BQ142</f>
        <v>2840000</v>
      </c>
      <c r="BF114" s="99">
        <f ca="1">'SaaS - Budget'!BR141*'SaaS - Budget'!BR142</f>
        <v>2920000</v>
      </c>
      <c r="BG114" s="99">
        <f ca="1">'SaaS - Budget'!BS141*'SaaS - Budget'!BS142</f>
        <v>2995000</v>
      </c>
      <c r="BH114" s="99">
        <f ca="1">'SaaS - Budget'!BT141*'SaaS - Budget'!BT142</f>
        <v>3070000</v>
      </c>
      <c r="BI114" s="99">
        <f ca="1">'SaaS - Budget'!BU141*'SaaS - Budget'!BU142</f>
        <v>3145000</v>
      </c>
      <c r="BJ114" s="99">
        <f ca="1">'SaaS - Budget'!BV141*'SaaS - Budget'!BV142</f>
        <v>3220000</v>
      </c>
      <c r="BK114" s="99">
        <f ca="1">'SaaS - Budget'!BW141*'SaaS - Budget'!BW142</f>
        <v>3295000</v>
      </c>
      <c r="BL114" s="99">
        <f ca="1">'SaaS - Budget'!BX141*'SaaS - Budget'!BX142</f>
        <v>3365000</v>
      </c>
      <c r="BM114" s="99">
        <f ca="1">'SaaS - Budget'!BY141*'SaaS - Budget'!BY142</f>
        <v>3435000</v>
      </c>
      <c r="BN114" s="99">
        <f ca="1">'SaaS - Budget'!BZ141*'SaaS - Budget'!BZ142</f>
        <v>3500000</v>
      </c>
    </row>
    <row r="115" spans="1:66" ht="15.75" customHeight="1">
      <c r="A115" s="15" t="s">
        <v>90</v>
      </c>
      <c r="C115" s="102" t="s">
        <v>146</v>
      </c>
      <c r="G115" s="99">
        <f>('SaaS - Budget'!S146+'SaaS - Budget'!S147)*'SaaS - Budget'!S148+('SaaS - Budget'!S150+'SaaS - Budget'!S151)*'SaaS - Budget'!S152+('SaaS - Budget'!S154+'SaaS - Budget'!S155)*'SaaS - Budget'!S156</f>
        <v>0</v>
      </c>
      <c r="H115" s="99">
        <f>('SaaS - Budget'!T146+'SaaS - Budget'!T147)*'SaaS - Budget'!T148+('SaaS - Budget'!T150+'SaaS - Budget'!T151)*'SaaS - Budget'!T152+('SaaS - Budget'!T154+'SaaS - Budget'!T155)*'SaaS - Budget'!T156</f>
        <v>0</v>
      </c>
      <c r="I115" s="99">
        <f>('SaaS - Budget'!U146+'SaaS - Budget'!U147)*'SaaS - Budget'!U148+('SaaS - Budget'!U150+'SaaS - Budget'!U151)*'SaaS - Budget'!U152+('SaaS - Budget'!U154+'SaaS - Budget'!U155)*'SaaS - Budget'!U156</f>
        <v>13500</v>
      </c>
      <c r="J115" s="99">
        <f>('SaaS - Budget'!V146+'SaaS - Budget'!V147)*'SaaS - Budget'!V148+('SaaS - Budget'!V150+'SaaS - Budget'!V151)*'SaaS - Budget'!V152+('SaaS - Budget'!V154+'SaaS - Budget'!V155)*'SaaS - Budget'!V156</f>
        <v>13500</v>
      </c>
      <c r="K115" s="99">
        <f>('SaaS - Budget'!W146+'SaaS - Budget'!W147)*'SaaS - Budget'!W148+('SaaS - Budget'!W150+'SaaS - Budget'!W151)*'SaaS - Budget'!W152+('SaaS - Budget'!W154+'SaaS - Budget'!W155)*'SaaS - Budget'!W156</f>
        <v>13500</v>
      </c>
      <c r="L115" s="99">
        <f>('SaaS - Budget'!X146+'SaaS - Budget'!X147)*'SaaS - Budget'!X148+('SaaS - Budget'!X150+'SaaS - Budget'!X151)*'SaaS - Budget'!X152+('SaaS - Budget'!X154+'SaaS - Budget'!X155)*'SaaS - Budget'!X156</f>
        <v>13500</v>
      </c>
      <c r="M115" s="99">
        <f>('SaaS - Budget'!Y146+'SaaS - Budget'!Y147)*'SaaS - Budget'!Y148+('SaaS - Budget'!Y150+'SaaS - Budget'!Y151)*'SaaS - Budget'!Y152+('SaaS - Budget'!Y154+'SaaS - Budget'!Y155)*'SaaS - Budget'!Y156</f>
        <v>13500</v>
      </c>
      <c r="N115" s="99">
        <f>('SaaS - Budget'!Z146+'SaaS - Budget'!Z147)*'SaaS - Budget'!Z148+('SaaS - Budget'!Z150+'SaaS - Budget'!Z151)*'SaaS - Budget'!Z152+('SaaS - Budget'!Z154+'SaaS - Budget'!Z155)*'SaaS - Budget'!Z156</f>
        <v>13500</v>
      </c>
      <c r="O115" s="99">
        <f>('SaaS - Budget'!AA146+'SaaS - Budget'!AA147)*'SaaS - Budget'!AA148+('SaaS - Budget'!AA150+'SaaS - Budget'!AA151)*'SaaS - Budget'!AA152+('SaaS - Budget'!AA154+'SaaS - Budget'!AA155)*'SaaS - Budget'!AA156</f>
        <v>27000</v>
      </c>
      <c r="P115" s="99">
        <f>('SaaS - Budget'!AB146+'SaaS - Budget'!AB147)*'SaaS - Budget'!AB148+('SaaS - Budget'!AB150+'SaaS - Budget'!AB151)*'SaaS - Budget'!AB152+('SaaS - Budget'!AB154+'SaaS - Budget'!AB155)*'SaaS - Budget'!AB156</f>
        <v>27000</v>
      </c>
      <c r="Q115" s="99">
        <f>('SaaS - Budget'!AC146+'SaaS - Budget'!AC147)*'SaaS - Budget'!AC148+('SaaS - Budget'!AC150+'SaaS - Budget'!AC151)*'SaaS - Budget'!AC152+('SaaS - Budget'!AC154+'SaaS - Budget'!AC155)*'SaaS - Budget'!AC156</f>
        <v>27000</v>
      </c>
      <c r="R115" s="99">
        <f>('SaaS - Budget'!AD146+'SaaS - Budget'!AD147)*'SaaS - Budget'!AD148+('SaaS - Budget'!AD150+'SaaS - Budget'!AD151)*'SaaS - Budget'!AD152+('SaaS - Budget'!AD154+'SaaS - Budget'!AD155)*'SaaS - Budget'!AD156</f>
        <v>27000</v>
      </c>
      <c r="S115" s="99">
        <f>('SaaS - Budget'!AE146+'SaaS - Budget'!AE147)*'SaaS - Budget'!AE148+('SaaS - Budget'!AE150+'SaaS - Budget'!AE151)*'SaaS - Budget'!AE152+('SaaS - Budget'!AE154+'SaaS - Budget'!AE155)*'SaaS - Budget'!AE156</f>
        <v>27000</v>
      </c>
      <c r="T115" s="99">
        <f>('SaaS - Budget'!AF146+'SaaS - Budget'!AF147)*'SaaS - Budget'!AF148+('SaaS - Budget'!AF150+'SaaS - Budget'!AF151)*'SaaS - Budget'!AF152+('SaaS - Budget'!AF154+'SaaS - Budget'!AF155)*'SaaS - Budget'!AF156</f>
        <v>40500</v>
      </c>
      <c r="U115" s="99">
        <f>('SaaS - Budget'!AG146+'SaaS - Budget'!AG147)*'SaaS - Budget'!AG148+('SaaS - Budget'!AG150+'SaaS - Budget'!AG151)*'SaaS - Budget'!AG152+('SaaS - Budget'!AG154+'SaaS - Budget'!AG155)*'SaaS - Budget'!AG156</f>
        <v>40500</v>
      </c>
      <c r="V115" s="99">
        <f>('SaaS - Budget'!AH146+'SaaS - Budget'!AH147)*'SaaS - Budget'!AH148+('SaaS - Budget'!AH150+'SaaS - Budget'!AH151)*'SaaS - Budget'!AH152+('SaaS - Budget'!AH154+'SaaS - Budget'!AH155)*'SaaS - Budget'!AH156</f>
        <v>40500</v>
      </c>
      <c r="W115" s="99">
        <f>('SaaS - Budget'!AI146+'SaaS - Budget'!AI147)*'SaaS - Budget'!AI148+('SaaS - Budget'!AI150+'SaaS - Budget'!AI151)*'SaaS - Budget'!AI152+('SaaS - Budget'!AI154+'SaaS - Budget'!AI155)*'SaaS - Budget'!AI156</f>
        <v>67500</v>
      </c>
      <c r="X115" s="99">
        <f>('SaaS - Budget'!AJ146+'SaaS - Budget'!AJ147)*'SaaS - Budget'!AJ148+('SaaS - Budget'!AJ150+'SaaS - Budget'!AJ151)*'SaaS - Budget'!AJ152+('SaaS - Budget'!AJ154+'SaaS - Budget'!AJ155)*'SaaS - Budget'!AJ156</f>
        <v>67500</v>
      </c>
      <c r="Y115" s="99">
        <f>('SaaS - Budget'!AK146+'SaaS - Budget'!AK147)*'SaaS - Budget'!AK148+('SaaS - Budget'!AK150+'SaaS - Budget'!AK151)*'SaaS - Budget'!AK152+('SaaS - Budget'!AK154+'SaaS - Budget'!AK155)*'SaaS - Budget'!AK156</f>
        <v>67500</v>
      </c>
      <c r="Z115" s="99">
        <f>('SaaS - Budget'!AL146+'SaaS - Budget'!AL147)*'SaaS - Budget'!AL148+('SaaS - Budget'!AL150+'SaaS - Budget'!AL151)*'SaaS - Budget'!AL152+('SaaS - Budget'!AL154+'SaaS - Budget'!AL155)*'SaaS - Budget'!AL156</f>
        <v>67500</v>
      </c>
      <c r="AA115" s="99">
        <f>('SaaS - Budget'!AM146+'SaaS - Budget'!AM147)*'SaaS - Budget'!AM148+('SaaS - Budget'!AM150+'SaaS - Budget'!AM151)*'SaaS - Budget'!AM152+('SaaS - Budget'!AM154+'SaaS - Budget'!AM155)*'SaaS - Budget'!AM156</f>
        <v>121500</v>
      </c>
      <c r="AB115" s="99">
        <f>('SaaS - Budget'!AN146+'SaaS - Budget'!AN147)*'SaaS - Budget'!AN148+('SaaS - Budget'!AN150+'SaaS - Budget'!AN151)*'SaaS - Budget'!AN152+('SaaS - Budget'!AN154+'SaaS - Budget'!AN155)*'SaaS - Budget'!AN156</f>
        <v>121500</v>
      </c>
      <c r="AC115" s="99">
        <f>('SaaS - Budget'!AO146+'SaaS - Budget'!AO147)*'SaaS - Budget'!AO148+('SaaS - Budget'!AO150+'SaaS - Budget'!AO151)*'SaaS - Budget'!AO152+('SaaS - Budget'!AO154+'SaaS - Budget'!AO155)*'SaaS - Budget'!AO156</f>
        <v>121500</v>
      </c>
      <c r="AD115" s="99">
        <f>('SaaS - Budget'!AP146+'SaaS - Budget'!AP147)*'SaaS - Budget'!AP148+('SaaS - Budget'!AP150+'SaaS - Budget'!AP151)*'SaaS - Budget'!AP152+('SaaS - Budget'!AP154+'SaaS - Budget'!AP155)*'SaaS - Budget'!AP156</f>
        <v>121500</v>
      </c>
      <c r="AE115" s="99">
        <f>('SaaS - Budget'!AQ146+'SaaS - Budget'!AQ147)*'SaaS - Budget'!AQ148+('SaaS - Budget'!AQ150+'SaaS - Budget'!AQ151)*'SaaS - Budget'!AQ152+('SaaS - Budget'!AQ154+'SaaS - Budget'!AQ155)*'SaaS - Budget'!AQ156</f>
        <v>121500</v>
      </c>
      <c r="AF115" s="99">
        <f>('SaaS - Budget'!AR146+'SaaS - Budget'!AR147)*'SaaS - Budget'!AR148+('SaaS - Budget'!AR150+'SaaS - Budget'!AR151)*'SaaS - Budget'!AR152+('SaaS - Budget'!AR154+'SaaS - Budget'!AR155)*'SaaS - Budget'!AR156</f>
        <v>175500</v>
      </c>
      <c r="AG115" s="99">
        <f>('SaaS - Budget'!AS146+'SaaS - Budget'!AS147)*'SaaS - Budget'!AS148+('SaaS - Budget'!AS150+'SaaS - Budget'!AS151)*'SaaS - Budget'!AS152+('SaaS - Budget'!AS154+'SaaS - Budget'!AS155)*'SaaS - Budget'!AS156</f>
        <v>175500</v>
      </c>
      <c r="AH115" s="99">
        <f>('SaaS - Budget'!AT146+'SaaS - Budget'!AT147)*'SaaS - Budget'!AT148+('SaaS - Budget'!AT150+'SaaS - Budget'!AT151)*'SaaS - Budget'!AT152+('SaaS - Budget'!AT154+'SaaS - Budget'!AT155)*'SaaS - Budget'!AT156</f>
        <v>175500</v>
      </c>
      <c r="AI115" s="99">
        <f>('SaaS - Budget'!AU146+'SaaS - Budget'!AU147)*'SaaS - Budget'!AU148+('SaaS - Budget'!AU150+'SaaS - Budget'!AU151)*'SaaS - Budget'!AU152+('SaaS - Budget'!AU154+'SaaS - Budget'!AU155)*'SaaS - Budget'!AU156</f>
        <v>175500</v>
      </c>
      <c r="AJ115" s="99">
        <f>('SaaS - Budget'!AV146+'SaaS - Budget'!AV147)*'SaaS - Budget'!AV148+('SaaS - Budget'!AV150+'SaaS - Budget'!AV151)*'SaaS - Budget'!AV152+('SaaS - Budget'!AV154+'SaaS - Budget'!AV155)*'SaaS - Budget'!AV156</f>
        <v>175500</v>
      </c>
      <c r="AK115" s="99">
        <f>('SaaS - Budget'!AW146+'SaaS - Budget'!AW147)*'SaaS - Budget'!AW148+('SaaS - Budget'!AW150+'SaaS - Budget'!AW151)*'SaaS - Budget'!AW152+('SaaS - Budget'!AW154+'SaaS - Budget'!AW155)*'SaaS - Budget'!AW156</f>
        <v>175500</v>
      </c>
      <c r="AL115" s="99">
        <f>('SaaS - Budget'!AX146+'SaaS - Budget'!AX147)*'SaaS - Budget'!AX148+('SaaS - Budget'!AX150+'SaaS - Budget'!AX151)*'SaaS - Budget'!AX152+('SaaS - Budget'!AX154+'SaaS - Budget'!AX155)*'SaaS - Budget'!AX156</f>
        <v>175500</v>
      </c>
      <c r="AM115" s="99">
        <f>('SaaS - Budget'!AY146+'SaaS - Budget'!AY147)*'SaaS - Budget'!AY148+('SaaS - Budget'!AY150+'SaaS - Budget'!AY151)*'SaaS - Budget'!AY152+('SaaS - Budget'!AY154+'SaaS - Budget'!AY155)*'SaaS - Budget'!AY156</f>
        <v>175500</v>
      </c>
      <c r="AN115" s="99">
        <f>('SaaS - Budget'!AZ146+'SaaS - Budget'!AZ147)*'SaaS - Budget'!AZ148+('SaaS - Budget'!AZ150+'SaaS - Budget'!AZ151)*'SaaS - Budget'!AZ152+('SaaS - Budget'!AZ154+'SaaS - Budget'!AZ155)*'SaaS - Budget'!AZ156</f>
        <v>175500</v>
      </c>
      <c r="AO115" s="99">
        <f>('SaaS - Budget'!BA146+'SaaS - Budget'!BA147)*'SaaS - Budget'!BA148+('SaaS - Budget'!BA150+'SaaS - Budget'!BA151)*'SaaS - Budget'!BA152+('SaaS - Budget'!BA154+'SaaS - Budget'!BA155)*'SaaS - Budget'!BA156</f>
        <v>175500</v>
      </c>
      <c r="AP115" s="99">
        <f>('SaaS - Budget'!BB146+'SaaS - Budget'!BB147)*'SaaS - Budget'!BB148+('SaaS - Budget'!BB150+'SaaS - Budget'!BB151)*'SaaS - Budget'!BB152+('SaaS - Budget'!BB154+'SaaS - Budget'!BB155)*'SaaS - Budget'!BB156</f>
        <v>175500</v>
      </c>
      <c r="AQ115" s="99">
        <f>('SaaS - Budget'!BC146+'SaaS - Budget'!BC147)*'SaaS - Budget'!BC148+('SaaS - Budget'!BC150+'SaaS - Budget'!BC151)*'SaaS - Budget'!BC152+('SaaS - Budget'!BC154+'SaaS - Budget'!BC155)*'SaaS - Budget'!BC156</f>
        <v>175500</v>
      </c>
      <c r="AR115" s="99">
        <f>('SaaS - Budget'!BD146+'SaaS - Budget'!BD147)*'SaaS - Budget'!BD148+('SaaS - Budget'!BD150+'SaaS - Budget'!BD151)*'SaaS - Budget'!BD152+('SaaS - Budget'!BD154+'SaaS - Budget'!BD155)*'SaaS - Budget'!BD156</f>
        <v>175500</v>
      </c>
      <c r="AS115" s="99">
        <f>('SaaS - Budget'!BE146+'SaaS - Budget'!BE147)*'SaaS - Budget'!BE148+('SaaS - Budget'!BE150+'SaaS - Budget'!BE151)*'SaaS - Budget'!BE152+('SaaS - Budget'!BE154+'SaaS - Budget'!BE155)*'SaaS - Budget'!BE156</f>
        <v>175500</v>
      </c>
      <c r="AT115" s="99">
        <f>('SaaS - Budget'!BF146+'SaaS - Budget'!BF147)*'SaaS - Budget'!BF148+('SaaS - Budget'!BF150+'SaaS - Budget'!BF151)*'SaaS - Budget'!BF152+('SaaS - Budget'!BF154+'SaaS - Budget'!BF155)*'SaaS - Budget'!BF156</f>
        <v>175500</v>
      </c>
      <c r="AU115" s="99">
        <f>('SaaS - Budget'!BG146+'SaaS - Budget'!BG147)*'SaaS - Budget'!BG148+('SaaS - Budget'!BG150+'SaaS - Budget'!BG151)*'SaaS - Budget'!BG152+('SaaS - Budget'!BG154+'SaaS - Budget'!BG155)*'SaaS - Budget'!BG156</f>
        <v>175500</v>
      </c>
      <c r="AV115" s="99">
        <f>('SaaS - Budget'!BH146+'SaaS - Budget'!BH147)*'SaaS - Budget'!BH148+('SaaS - Budget'!BH150+'SaaS - Budget'!BH151)*'SaaS - Budget'!BH152+('SaaS - Budget'!BH154+'SaaS - Budget'!BH155)*'SaaS - Budget'!BH156</f>
        <v>175500</v>
      </c>
      <c r="AW115" s="99">
        <f>('SaaS - Budget'!BI146+'SaaS - Budget'!BI147)*'SaaS - Budget'!BI148+('SaaS - Budget'!BI150+'SaaS - Budget'!BI151)*'SaaS - Budget'!BI152+('SaaS - Budget'!BI154+'SaaS - Budget'!BI155)*'SaaS - Budget'!BI156</f>
        <v>175500</v>
      </c>
      <c r="AX115" s="99">
        <f>('SaaS - Budget'!BJ146+'SaaS - Budget'!BJ147)*'SaaS - Budget'!BJ148+('SaaS - Budget'!BJ150+'SaaS - Budget'!BJ151)*'SaaS - Budget'!BJ152+('SaaS - Budget'!BJ154+'SaaS - Budget'!BJ155)*'SaaS - Budget'!BJ156</f>
        <v>175500</v>
      </c>
      <c r="AY115" s="99">
        <f>('SaaS - Budget'!BK146+'SaaS - Budget'!BK147)*'SaaS - Budget'!BK148+('SaaS - Budget'!BK150+'SaaS - Budget'!BK151)*'SaaS - Budget'!BK152+('SaaS - Budget'!BK154+'SaaS - Budget'!BK155)*'SaaS - Budget'!BK156</f>
        <v>175500</v>
      </c>
      <c r="AZ115" s="99">
        <f>('SaaS - Budget'!BL146+'SaaS - Budget'!BL147)*'SaaS - Budget'!BL148+('SaaS - Budget'!BL150+'SaaS - Budget'!BL151)*'SaaS - Budget'!BL152+('SaaS - Budget'!BL154+'SaaS - Budget'!BL155)*'SaaS - Budget'!BL156</f>
        <v>175500</v>
      </c>
      <c r="BA115" s="99">
        <f>('SaaS - Budget'!BM146+'SaaS - Budget'!BM147)*'SaaS - Budget'!BM148+('SaaS - Budget'!BM150+'SaaS - Budget'!BM151)*'SaaS - Budget'!BM152+('SaaS - Budget'!BM154+'SaaS - Budget'!BM155)*'SaaS - Budget'!BM156</f>
        <v>175500</v>
      </c>
      <c r="BB115" s="99">
        <f>('SaaS - Budget'!BN146+'SaaS - Budget'!BN147)*'SaaS - Budget'!BN148+('SaaS - Budget'!BN150+'SaaS - Budget'!BN151)*'SaaS - Budget'!BN152+('SaaS - Budget'!BN154+'SaaS - Budget'!BN155)*'SaaS - Budget'!BN156</f>
        <v>175500</v>
      </c>
      <c r="BC115" s="99">
        <f>('SaaS - Budget'!BO146+'SaaS - Budget'!BO147)*'SaaS - Budget'!BO148+('SaaS - Budget'!BO150+'SaaS - Budget'!BO151)*'SaaS - Budget'!BO152+('SaaS - Budget'!BO154+'SaaS - Budget'!BO155)*'SaaS - Budget'!BO156</f>
        <v>175500</v>
      </c>
      <c r="BD115" s="99">
        <f>('SaaS - Budget'!BP146+'SaaS - Budget'!BP147)*'SaaS - Budget'!BP148+('SaaS - Budget'!BP150+'SaaS - Budget'!BP151)*'SaaS - Budget'!BP152+('SaaS - Budget'!BP154+'SaaS - Budget'!BP155)*'SaaS - Budget'!BP156</f>
        <v>175500</v>
      </c>
      <c r="BE115" s="99">
        <f>('SaaS - Budget'!BQ146+'SaaS - Budget'!BQ147)*'SaaS - Budget'!BQ148+('SaaS - Budget'!BQ150+'SaaS - Budget'!BQ151)*'SaaS - Budget'!BQ152+('SaaS - Budget'!BQ154+'SaaS - Budget'!BQ155)*'SaaS - Budget'!BQ156</f>
        <v>175500</v>
      </c>
      <c r="BF115" s="99">
        <f>('SaaS - Budget'!BR146+'SaaS - Budget'!BR147)*'SaaS - Budget'!BR148+('SaaS - Budget'!BR150+'SaaS - Budget'!BR151)*'SaaS - Budget'!BR152+('SaaS - Budget'!BR154+'SaaS - Budget'!BR155)*'SaaS - Budget'!BR156</f>
        <v>175500</v>
      </c>
      <c r="BG115" s="99">
        <f>('SaaS - Budget'!BS146+'SaaS - Budget'!BS147)*'SaaS - Budget'!BS148+('SaaS - Budget'!BS150+'SaaS - Budget'!BS151)*'SaaS - Budget'!BS152+('SaaS - Budget'!BS154+'SaaS - Budget'!BS155)*'SaaS - Budget'!BS156</f>
        <v>175500</v>
      </c>
      <c r="BH115" s="99">
        <f>('SaaS - Budget'!BT146+'SaaS - Budget'!BT147)*'SaaS - Budget'!BT148+('SaaS - Budget'!BT150+'SaaS - Budget'!BT151)*'SaaS - Budget'!BT152+('SaaS - Budget'!BT154+'SaaS - Budget'!BT155)*'SaaS - Budget'!BT156</f>
        <v>175500</v>
      </c>
      <c r="BI115" s="99">
        <f>('SaaS - Budget'!BU146+'SaaS - Budget'!BU147)*'SaaS - Budget'!BU148+('SaaS - Budget'!BU150+'SaaS - Budget'!BU151)*'SaaS - Budget'!BU152+('SaaS - Budget'!BU154+'SaaS - Budget'!BU155)*'SaaS - Budget'!BU156</f>
        <v>175500</v>
      </c>
      <c r="BJ115" s="99">
        <f>('SaaS - Budget'!BV146+'SaaS - Budget'!BV147)*'SaaS - Budget'!BV148+('SaaS - Budget'!BV150+'SaaS - Budget'!BV151)*'SaaS - Budget'!BV152+('SaaS - Budget'!BV154+'SaaS - Budget'!BV155)*'SaaS - Budget'!BV156</f>
        <v>175500</v>
      </c>
      <c r="BK115" s="99">
        <f>('SaaS - Budget'!BW146+'SaaS - Budget'!BW147)*'SaaS - Budget'!BW148+('SaaS - Budget'!BW150+'SaaS - Budget'!BW151)*'SaaS - Budget'!BW152+('SaaS - Budget'!BW154+'SaaS - Budget'!BW155)*'SaaS - Budget'!BW156</f>
        <v>175500</v>
      </c>
      <c r="BL115" s="99">
        <f>('SaaS - Budget'!BX146+'SaaS - Budget'!BX147)*'SaaS - Budget'!BX148+('SaaS - Budget'!BX150+'SaaS - Budget'!BX151)*'SaaS - Budget'!BX152+('SaaS - Budget'!BX154+'SaaS - Budget'!BX155)*'SaaS - Budget'!BX156</f>
        <v>175500</v>
      </c>
      <c r="BM115" s="99">
        <f>('SaaS - Budget'!BY146+'SaaS - Budget'!BY147)*'SaaS - Budget'!BY148+('SaaS - Budget'!BY150+'SaaS - Budget'!BY151)*'SaaS - Budget'!BY152+('SaaS - Budget'!BY154+'SaaS - Budget'!BY155)*'SaaS - Budget'!BY156</f>
        <v>175500</v>
      </c>
      <c r="BN115" s="99">
        <f>('SaaS - Budget'!BZ146+'SaaS - Budget'!BZ147)*'SaaS - Budget'!BZ148+('SaaS - Budget'!BZ150+'SaaS - Budget'!BZ151)*'SaaS - Budget'!BZ152+('SaaS - Budget'!BZ154+'SaaS - Budget'!BZ155)*'SaaS - Budget'!BZ156</f>
        <v>175500</v>
      </c>
    </row>
    <row r="116" spans="1:66" ht="15.75" customHeight="1">
      <c r="A116" s="15" t="s">
        <v>90</v>
      </c>
      <c r="C116" s="102" t="s">
        <v>76</v>
      </c>
      <c r="G116" s="99">
        <f>('SaaS - Budget'!S159+'SaaS - Budget'!S160)*'SaaS - Budget'!S161</f>
        <v>0</v>
      </c>
      <c r="H116" s="99">
        <f>('SaaS - Budget'!T159+'SaaS - Budget'!T160)*'SaaS - Budget'!T161</f>
        <v>0</v>
      </c>
      <c r="I116" s="99">
        <f>('SaaS - Budget'!U159+'SaaS - Budget'!U160)*'SaaS - Budget'!U161</f>
        <v>5000</v>
      </c>
      <c r="J116" s="99">
        <f>('SaaS - Budget'!V159+'SaaS - Budget'!V160)*'SaaS - Budget'!V161</f>
        <v>5000</v>
      </c>
      <c r="K116" s="99">
        <f>('SaaS - Budget'!W159+'SaaS - Budget'!W160)*'SaaS - Budget'!W161</f>
        <v>5000</v>
      </c>
      <c r="L116" s="99">
        <f>('SaaS - Budget'!X159+'SaaS - Budget'!X160)*'SaaS - Budget'!X161</f>
        <v>5000</v>
      </c>
      <c r="M116" s="99">
        <f>('SaaS - Budget'!Y159+'SaaS - Budget'!Y160)*'SaaS - Budget'!Y161</f>
        <v>5000</v>
      </c>
      <c r="N116" s="99">
        <f>('SaaS - Budget'!Z159+'SaaS - Budget'!Z160)*'SaaS - Budget'!Z161</f>
        <v>5000</v>
      </c>
      <c r="O116" s="99">
        <f>('SaaS - Budget'!AA159+'SaaS - Budget'!AA160)*'SaaS - Budget'!AA161</f>
        <v>10000</v>
      </c>
      <c r="P116" s="99">
        <f>('SaaS - Budget'!AB159+'SaaS - Budget'!AB160)*'SaaS - Budget'!AB161</f>
        <v>10000</v>
      </c>
      <c r="Q116" s="99">
        <f>('SaaS - Budget'!AC159+'SaaS - Budget'!AC160)*'SaaS - Budget'!AC161</f>
        <v>10000</v>
      </c>
      <c r="R116" s="99">
        <f>('SaaS - Budget'!AD159+'SaaS - Budget'!AD160)*'SaaS - Budget'!AD161</f>
        <v>10000</v>
      </c>
      <c r="S116" s="99">
        <f>('SaaS - Budget'!AE159+'SaaS - Budget'!AE160)*'SaaS - Budget'!AE161</f>
        <v>10000</v>
      </c>
      <c r="T116" s="99">
        <f>('SaaS - Budget'!AF159+'SaaS - Budget'!AF160)*'SaaS - Budget'!AF161</f>
        <v>15000</v>
      </c>
      <c r="U116" s="99">
        <f>('SaaS - Budget'!AG159+'SaaS - Budget'!AG160)*'SaaS - Budget'!AG161</f>
        <v>15000</v>
      </c>
      <c r="V116" s="99">
        <f>('SaaS - Budget'!AH159+'SaaS - Budget'!AH160)*'SaaS - Budget'!AH161</f>
        <v>15000</v>
      </c>
      <c r="W116" s="99">
        <f>('SaaS - Budget'!AI159+'SaaS - Budget'!AI160)*'SaaS - Budget'!AI161</f>
        <v>25000</v>
      </c>
      <c r="X116" s="99">
        <f>('SaaS - Budget'!AJ159+'SaaS - Budget'!AJ160)*'SaaS - Budget'!AJ161</f>
        <v>25000</v>
      </c>
      <c r="Y116" s="99">
        <f>('SaaS - Budget'!AK159+'SaaS - Budget'!AK160)*'SaaS - Budget'!AK161</f>
        <v>25000</v>
      </c>
      <c r="Z116" s="99">
        <f>('SaaS - Budget'!AL159+'SaaS - Budget'!AL160)*'SaaS - Budget'!AL161</f>
        <v>25000</v>
      </c>
      <c r="AA116" s="99">
        <f>('SaaS - Budget'!AM159+'SaaS - Budget'!AM160)*'SaaS - Budget'!AM161</f>
        <v>45000</v>
      </c>
      <c r="AB116" s="99">
        <f>('SaaS - Budget'!AN159+'SaaS - Budget'!AN160)*'SaaS - Budget'!AN161</f>
        <v>45000</v>
      </c>
      <c r="AC116" s="99">
        <f>('SaaS - Budget'!AO159+'SaaS - Budget'!AO160)*'SaaS - Budget'!AO161</f>
        <v>45000</v>
      </c>
      <c r="AD116" s="99">
        <f>('SaaS - Budget'!AP159+'SaaS - Budget'!AP160)*'SaaS - Budget'!AP161</f>
        <v>45000</v>
      </c>
      <c r="AE116" s="99">
        <f>('SaaS - Budget'!AQ159+'SaaS - Budget'!AQ160)*'SaaS - Budget'!AQ161</f>
        <v>45000</v>
      </c>
      <c r="AF116" s="99">
        <f>('SaaS - Budget'!AR159+'SaaS - Budget'!AR160)*'SaaS - Budget'!AR161</f>
        <v>65000</v>
      </c>
      <c r="AG116" s="99">
        <f>('SaaS - Budget'!AS159+'SaaS - Budget'!AS160)*'SaaS - Budget'!AS161</f>
        <v>65000</v>
      </c>
      <c r="AH116" s="99">
        <f>('SaaS - Budget'!AT159+'SaaS - Budget'!AT160)*'SaaS - Budget'!AT161</f>
        <v>65000</v>
      </c>
      <c r="AI116" s="99">
        <f>('SaaS - Budget'!AU159+'SaaS - Budget'!AU160)*'SaaS - Budget'!AU161</f>
        <v>65000</v>
      </c>
      <c r="AJ116" s="99">
        <f>('SaaS - Budget'!AV159+'SaaS - Budget'!AV160)*'SaaS - Budget'!AV161</f>
        <v>65000</v>
      </c>
      <c r="AK116" s="99">
        <f>('SaaS - Budget'!AW159+'SaaS - Budget'!AW160)*'SaaS - Budget'!AW161</f>
        <v>65000</v>
      </c>
      <c r="AL116" s="99">
        <f>('SaaS - Budget'!AX159+'SaaS - Budget'!AX160)*'SaaS - Budget'!AX161</f>
        <v>65000</v>
      </c>
      <c r="AM116" s="99">
        <f>('SaaS - Budget'!AY159+'SaaS - Budget'!AY160)*'SaaS - Budget'!AY161</f>
        <v>65000</v>
      </c>
      <c r="AN116" s="99">
        <f>('SaaS - Budget'!AZ159+'SaaS - Budget'!AZ160)*'SaaS - Budget'!AZ161</f>
        <v>65000</v>
      </c>
      <c r="AO116" s="99">
        <f>('SaaS - Budget'!BA159+'SaaS - Budget'!BA160)*'SaaS - Budget'!BA161</f>
        <v>65000</v>
      </c>
      <c r="AP116" s="99">
        <f>('SaaS - Budget'!BB159+'SaaS - Budget'!BB160)*'SaaS - Budget'!BB161</f>
        <v>65000</v>
      </c>
      <c r="AQ116" s="99">
        <f>('SaaS - Budget'!BC159+'SaaS - Budget'!BC160)*'SaaS - Budget'!BC161</f>
        <v>65000</v>
      </c>
      <c r="AR116" s="99">
        <f>('SaaS - Budget'!BD159+'SaaS - Budget'!BD160)*'SaaS - Budget'!BD161</f>
        <v>65000</v>
      </c>
      <c r="AS116" s="99">
        <f>('SaaS - Budget'!BE159+'SaaS - Budget'!BE160)*'SaaS - Budget'!BE161</f>
        <v>65000</v>
      </c>
      <c r="AT116" s="99">
        <f>('SaaS - Budget'!BF159+'SaaS - Budget'!BF160)*'SaaS - Budget'!BF161</f>
        <v>65000</v>
      </c>
      <c r="AU116" s="99">
        <f>('SaaS - Budget'!BG159+'SaaS - Budget'!BG160)*'SaaS - Budget'!BG161</f>
        <v>65000</v>
      </c>
      <c r="AV116" s="99">
        <f>('SaaS - Budget'!BH159+'SaaS - Budget'!BH160)*'SaaS - Budget'!BH161</f>
        <v>65000</v>
      </c>
      <c r="AW116" s="99">
        <f>('SaaS - Budget'!BI159+'SaaS - Budget'!BI160)*'SaaS - Budget'!BI161</f>
        <v>65000</v>
      </c>
      <c r="AX116" s="99">
        <f>('SaaS - Budget'!BJ159+'SaaS - Budget'!BJ160)*'SaaS - Budget'!BJ161</f>
        <v>65000</v>
      </c>
      <c r="AY116" s="99">
        <f>('SaaS - Budget'!BK159+'SaaS - Budget'!BK160)*'SaaS - Budget'!BK161</f>
        <v>65000</v>
      </c>
      <c r="AZ116" s="99">
        <f>('SaaS - Budget'!BL159+'SaaS - Budget'!BL160)*'SaaS - Budget'!BL161</f>
        <v>65000</v>
      </c>
      <c r="BA116" s="99">
        <f>('SaaS - Budget'!BM159+'SaaS - Budget'!BM160)*'SaaS - Budget'!BM161</f>
        <v>65000</v>
      </c>
      <c r="BB116" s="99">
        <f>('SaaS - Budget'!BN159+'SaaS - Budget'!BN160)*'SaaS - Budget'!BN161</f>
        <v>65000</v>
      </c>
      <c r="BC116" s="99">
        <f>('SaaS - Budget'!BO159+'SaaS - Budget'!BO160)*'SaaS - Budget'!BO161</f>
        <v>65000</v>
      </c>
      <c r="BD116" s="99">
        <f>('SaaS - Budget'!BP159+'SaaS - Budget'!BP160)*'SaaS - Budget'!BP161</f>
        <v>65000</v>
      </c>
      <c r="BE116" s="99">
        <f>('SaaS - Budget'!BQ159+'SaaS - Budget'!BQ160)*'SaaS - Budget'!BQ161</f>
        <v>65000</v>
      </c>
      <c r="BF116" s="99">
        <f>('SaaS - Budget'!BR159+'SaaS - Budget'!BR160)*'SaaS - Budget'!BR161</f>
        <v>65000</v>
      </c>
      <c r="BG116" s="99">
        <f>('SaaS - Budget'!BS159+'SaaS - Budget'!BS160)*'SaaS - Budget'!BS161</f>
        <v>65000</v>
      </c>
      <c r="BH116" s="99">
        <f>('SaaS - Budget'!BT159+'SaaS - Budget'!BT160)*'SaaS - Budget'!BT161</f>
        <v>65000</v>
      </c>
      <c r="BI116" s="99">
        <f>('SaaS - Budget'!BU159+'SaaS - Budget'!BU160)*'SaaS - Budget'!BU161</f>
        <v>65000</v>
      </c>
      <c r="BJ116" s="99">
        <f>('SaaS - Budget'!BV159+'SaaS - Budget'!BV160)*'SaaS - Budget'!BV161</f>
        <v>65000</v>
      </c>
      <c r="BK116" s="99">
        <f>('SaaS - Budget'!BW159+'SaaS - Budget'!BW160)*'SaaS - Budget'!BW161</f>
        <v>65000</v>
      </c>
      <c r="BL116" s="99">
        <f>('SaaS - Budget'!BX159+'SaaS - Budget'!BX160)*'SaaS - Budget'!BX161</f>
        <v>65000</v>
      </c>
      <c r="BM116" s="99">
        <f>('SaaS - Budget'!BY159+'SaaS - Budget'!BY160)*'SaaS - Budget'!BY161</f>
        <v>65000</v>
      </c>
      <c r="BN116" s="99">
        <f>('SaaS - Budget'!BZ159+'SaaS - Budget'!BZ160)*'SaaS - Budget'!BZ161</f>
        <v>65000</v>
      </c>
    </row>
    <row r="117" spans="1:66" ht="15.75" customHeight="1">
      <c r="A117" s="15"/>
      <c r="G117" s="173"/>
      <c r="H117" s="173"/>
      <c r="I117" s="173"/>
      <c r="J117" s="173"/>
      <c r="K117" s="173"/>
      <c r="L117" s="173"/>
      <c r="M117" s="173"/>
      <c r="N117" s="173"/>
      <c r="O117" s="173"/>
      <c r="P117" s="173"/>
      <c r="Q117" s="173"/>
      <c r="R117" s="173"/>
      <c r="S117" s="173"/>
      <c r="T117" s="173"/>
      <c r="U117" s="173"/>
      <c r="V117" s="173"/>
      <c r="W117" s="173"/>
      <c r="X117" s="173"/>
      <c r="Y117" s="173"/>
      <c r="Z117" s="173"/>
      <c r="AA117" s="173"/>
      <c r="AB117" s="173"/>
      <c r="AC117" s="173"/>
      <c r="AD117" s="173"/>
      <c r="AE117" s="173"/>
      <c r="AF117" s="173"/>
      <c r="AG117" s="173"/>
      <c r="AH117" s="173"/>
      <c r="AI117" s="173"/>
      <c r="AJ117" s="173"/>
      <c r="AK117" s="173"/>
      <c r="AL117" s="173"/>
      <c r="AM117" s="173"/>
      <c r="AN117" s="173"/>
      <c r="AO117" s="173"/>
      <c r="AP117" s="173"/>
      <c r="AQ117" s="173"/>
      <c r="AR117" s="173"/>
      <c r="AS117" s="173"/>
      <c r="AT117" s="173"/>
      <c r="AU117" s="173"/>
      <c r="AV117" s="173"/>
      <c r="AW117" s="173"/>
      <c r="AX117" s="173"/>
      <c r="AY117" s="173"/>
      <c r="AZ117" s="173"/>
      <c r="BA117" s="173"/>
      <c r="BB117" s="173"/>
      <c r="BC117" s="173"/>
      <c r="BD117" s="173"/>
      <c r="BE117" s="173"/>
      <c r="BF117" s="173"/>
      <c r="BG117" s="173"/>
      <c r="BH117" s="173"/>
      <c r="BI117" s="173"/>
      <c r="BJ117" s="173"/>
      <c r="BK117" s="173"/>
      <c r="BL117" s="173"/>
      <c r="BM117" s="173"/>
      <c r="BN117" s="173"/>
    </row>
    <row r="118" spans="1:66" ht="15.75" customHeight="1">
      <c r="A118" s="15" t="s">
        <v>102</v>
      </c>
      <c r="B118" s="109" t="s">
        <v>181</v>
      </c>
      <c r="C118" s="109"/>
      <c r="D118" s="109"/>
      <c r="E118" s="109"/>
      <c r="F118" s="109"/>
      <c r="G118" s="181">
        <f t="shared" ref="G118:BN118" si="17">SUM(G119:G121)</f>
        <v>0</v>
      </c>
      <c r="H118" s="181">
        <f t="shared" si="17"/>
        <v>0</v>
      </c>
      <c r="I118" s="181">
        <f t="shared" si="17"/>
        <v>28000</v>
      </c>
      <c r="J118" s="181">
        <f t="shared" ca="1" si="17"/>
        <v>28000</v>
      </c>
      <c r="K118" s="181">
        <f t="shared" ca="1" si="17"/>
        <v>28000</v>
      </c>
      <c r="L118" s="181">
        <f t="shared" ca="1" si="17"/>
        <v>28000</v>
      </c>
      <c r="M118" s="181">
        <f t="shared" ca="1" si="17"/>
        <v>28000</v>
      </c>
      <c r="N118" s="181">
        <f t="shared" ca="1" si="17"/>
        <v>28000</v>
      </c>
      <c r="O118" s="181">
        <f t="shared" ca="1" si="17"/>
        <v>56000</v>
      </c>
      <c r="P118" s="181">
        <f t="shared" ca="1" si="17"/>
        <v>56000</v>
      </c>
      <c r="Q118" s="181">
        <f t="shared" ca="1" si="17"/>
        <v>56000</v>
      </c>
      <c r="R118" s="181">
        <f t="shared" ca="1" si="17"/>
        <v>56000</v>
      </c>
      <c r="S118" s="181">
        <f t="shared" ca="1" si="17"/>
        <v>56000</v>
      </c>
      <c r="T118" s="181">
        <f t="shared" ca="1" si="17"/>
        <v>84000</v>
      </c>
      <c r="U118" s="181">
        <f t="shared" ca="1" si="17"/>
        <v>84000</v>
      </c>
      <c r="V118" s="181">
        <f t="shared" ca="1" si="17"/>
        <v>84000</v>
      </c>
      <c r="W118" s="181">
        <f t="shared" ca="1" si="17"/>
        <v>140000</v>
      </c>
      <c r="X118" s="181">
        <f t="shared" ca="1" si="17"/>
        <v>140000</v>
      </c>
      <c r="Y118" s="181">
        <f t="shared" ca="1" si="17"/>
        <v>140000</v>
      </c>
      <c r="Z118" s="181">
        <f t="shared" ca="1" si="17"/>
        <v>145000</v>
      </c>
      <c r="AA118" s="181">
        <f t="shared" ca="1" si="17"/>
        <v>257000</v>
      </c>
      <c r="AB118" s="181">
        <f t="shared" ca="1" si="17"/>
        <v>257000</v>
      </c>
      <c r="AC118" s="181">
        <f t="shared" ca="1" si="17"/>
        <v>257000</v>
      </c>
      <c r="AD118" s="181">
        <f t="shared" ca="1" si="17"/>
        <v>257000</v>
      </c>
      <c r="AE118" s="181">
        <f t="shared" ca="1" si="17"/>
        <v>257000</v>
      </c>
      <c r="AF118" s="181">
        <f t="shared" ca="1" si="17"/>
        <v>369000</v>
      </c>
      <c r="AG118" s="181">
        <f t="shared" ca="1" si="17"/>
        <v>369000</v>
      </c>
      <c r="AH118" s="181">
        <f t="shared" ca="1" si="17"/>
        <v>374000</v>
      </c>
      <c r="AI118" s="181">
        <f t="shared" ca="1" si="17"/>
        <v>374000</v>
      </c>
      <c r="AJ118" s="181">
        <f t="shared" ca="1" si="17"/>
        <v>374000</v>
      </c>
      <c r="AK118" s="181">
        <f t="shared" ca="1" si="17"/>
        <v>374000</v>
      </c>
      <c r="AL118" s="181">
        <f t="shared" ca="1" si="17"/>
        <v>379000</v>
      </c>
      <c r="AM118" s="181">
        <f t="shared" ca="1" si="17"/>
        <v>379000</v>
      </c>
      <c r="AN118" s="181">
        <f t="shared" ca="1" si="17"/>
        <v>384000</v>
      </c>
      <c r="AO118" s="181">
        <f t="shared" ca="1" si="17"/>
        <v>384000</v>
      </c>
      <c r="AP118" s="181">
        <f t="shared" ca="1" si="17"/>
        <v>389000</v>
      </c>
      <c r="AQ118" s="181">
        <f t="shared" ca="1" si="17"/>
        <v>389000</v>
      </c>
      <c r="AR118" s="181">
        <f t="shared" ca="1" si="17"/>
        <v>394000</v>
      </c>
      <c r="AS118" s="181">
        <f t="shared" ca="1" si="17"/>
        <v>399000</v>
      </c>
      <c r="AT118" s="181">
        <f t="shared" ca="1" si="17"/>
        <v>404000</v>
      </c>
      <c r="AU118" s="181">
        <f t="shared" ca="1" si="17"/>
        <v>404000</v>
      </c>
      <c r="AV118" s="181">
        <f t="shared" ca="1" si="17"/>
        <v>409000</v>
      </c>
      <c r="AW118" s="181">
        <f t="shared" ca="1" si="17"/>
        <v>414000</v>
      </c>
      <c r="AX118" s="181">
        <f t="shared" ca="1" si="17"/>
        <v>419000</v>
      </c>
      <c r="AY118" s="181">
        <f t="shared" ca="1" si="17"/>
        <v>424000</v>
      </c>
      <c r="AZ118" s="181">
        <f t="shared" ca="1" si="17"/>
        <v>429000</v>
      </c>
      <c r="BA118" s="181">
        <f t="shared" ca="1" si="17"/>
        <v>434000</v>
      </c>
      <c r="BB118" s="181">
        <f t="shared" ca="1" si="17"/>
        <v>439000</v>
      </c>
      <c r="BC118" s="181">
        <f t="shared" ca="1" si="17"/>
        <v>444000</v>
      </c>
      <c r="BD118" s="181">
        <f t="shared" ca="1" si="17"/>
        <v>449000</v>
      </c>
      <c r="BE118" s="181">
        <f t="shared" ca="1" si="17"/>
        <v>454000</v>
      </c>
      <c r="BF118" s="181">
        <f t="shared" ca="1" si="17"/>
        <v>459000</v>
      </c>
      <c r="BG118" s="181">
        <f t="shared" ca="1" si="17"/>
        <v>464000</v>
      </c>
      <c r="BH118" s="181">
        <f t="shared" ca="1" si="17"/>
        <v>469000</v>
      </c>
      <c r="BI118" s="181">
        <f t="shared" ca="1" si="17"/>
        <v>474000</v>
      </c>
      <c r="BJ118" s="181">
        <f t="shared" ca="1" si="17"/>
        <v>479000</v>
      </c>
      <c r="BK118" s="181">
        <f t="shared" ca="1" si="17"/>
        <v>484000</v>
      </c>
      <c r="BL118" s="181">
        <f t="shared" ca="1" si="17"/>
        <v>489000</v>
      </c>
      <c r="BM118" s="181">
        <f t="shared" ca="1" si="17"/>
        <v>494000</v>
      </c>
      <c r="BN118" s="181">
        <f t="shared" ca="1" si="17"/>
        <v>499000</v>
      </c>
    </row>
    <row r="119" spans="1:66" ht="15.75" customHeight="1">
      <c r="A119" s="15" t="s">
        <v>102</v>
      </c>
      <c r="C119" s="102" t="s">
        <v>127</v>
      </c>
      <c r="G119" s="99">
        <f>('Marketplace - Budget'!J55+'Marketplace - Budget'!J56)*'Marketplace - Budget'!J58+('Marketplace - Budget'!J60+'Marketplace - Budget'!J61)*'Marketplace - Budget'!J63+('Marketplace - Budget'!J65+'Marketplace - Budget'!J66)*'Marketplace - Budget'!J68</f>
        <v>0</v>
      </c>
      <c r="H119" s="99">
        <f>('Marketplace - Budget'!K55+'Marketplace - Budget'!K56)*'Marketplace - Budget'!K58+('Marketplace - Budget'!K60+'Marketplace - Budget'!K61)*'Marketplace - Budget'!K63+('Marketplace - Budget'!K65+'Marketplace - Budget'!K66)*'Marketplace - Budget'!K68</f>
        <v>0</v>
      </c>
      <c r="I119" s="99">
        <f>('Marketplace - Budget'!L55+'Marketplace - Budget'!L56)*'Marketplace - Budget'!L58+('Marketplace - Budget'!L60+'Marketplace - Budget'!L61)*'Marketplace - Budget'!L63+('Marketplace - Budget'!L65+'Marketplace - Budget'!L66)*'Marketplace - Budget'!L68</f>
        <v>15000</v>
      </c>
      <c r="J119" s="99">
        <f>('Marketplace - Budget'!M55+'Marketplace - Budget'!M56)*'Marketplace - Budget'!M58+('Marketplace - Budget'!M60+'Marketplace - Budget'!M61)*'Marketplace - Budget'!M63+('Marketplace - Budget'!M65+'Marketplace - Budget'!M66)*'Marketplace - Budget'!M68</f>
        <v>15000</v>
      </c>
      <c r="K119" s="99">
        <f>('Marketplace - Budget'!N55+'Marketplace - Budget'!N56)*'Marketplace - Budget'!N58+('Marketplace - Budget'!N60+'Marketplace - Budget'!N61)*'Marketplace - Budget'!N63+('Marketplace - Budget'!N65+'Marketplace - Budget'!N66)*'Marketplace - Budget'!N68</f>
        <v>15000</v>
      </c>
      <c r="L119" s="99">
        <f>('Marketplace - Budget'!O55+'Marketplace - Budget'!O56)*'Marketplace - Budget'!O58+('Marketplace - Budget'!O60+'Marketplace - Budget'!O61)*'Marketplace - Budget'!O63+('Marketplace - Budget'!O65+'Marketplace - Budget'!O66)*'Marketplace - Budget'!O68</f>
        <v>15000</v>
      </c>
      <c r="M119" s="99">
        <f>('Marketplace - Budget'!P55+'Marketplace - Budget'!P56)*'Marketplace - Budget'!P58+('Marketplace - Budget'!P60+'Marketplace - Budget'!P61)*'Marketplace - Budget'!P63+('Marketplace - Budget'!P65+'Marketplace - Budget'!P66)*'Marketplace - Budget'!P68</f>
        <v>15000</v>
      </c>
      <c r="N119" s="99">
        <f>('Marketplace - Budget'!Q55+'Marketplace - Budget'!Q56)*'Marketplace - Budget'!Q58+('Marketplace - Budget'!Q60+'Marketplace - Budget'!Q61)*'Marketplace - Budget'!Q63+('Marketplace - Budget'!Q65+'Marketplace - Budget'!Q66)*'Marketplace - Budget'!Q68</f>
        <v>15000</v>
      </c>
      <c r="O119" s="99">
        <f>('Marketplace - Budget'!R55+'Marketplace - Budget'!R56)*'Marketplace - Budget'!R58+('Marketplace - Budget'!R60+'Marketplace - Budget'!R61)*'Marketplace - Budget'!R63+('Marketplace - Budget'!R65+'Marketplace - Budget'!R66)*'Marketplace - Budget'!R68</f>
        <v>30000</v>
      </c>
      <c r="P119" s="99">
        <f>('Marketplace - Budget'!S55+'Marketplace - Budget'!S56)*'Marketplace - Budget'!S58+('Marketplace - Budget'!S60+'Marketplace - Budget'!S61)*'Marketplace - Budget'!S63+('Marketplace - Budget'!S65+'Marketplace - Budget'!S66)*'Marketplace - Budget'!S68</f>
        <v>30000</v>
      </c>
      <c r="Q119" s="99">
        <f>('Marketplace - Budget'!T55+'Marketplace - Budget'!T56)*'Marketplace - Budget'!T58+('Marketplace - Budget'!T60+'Marketplace - Budget'!T61)*'Marketplace - Budget'!T63+('Marketplace - Budget'!T65+'Marketplace - Budget'!T66)*'Marketplace - Budget'!T68</f>
        <v>30000</v>
      </c>
      <c r="R119" s="99">
        <f>('Marketplace - Budget'!U55+'Marketplace - Budget'!U56)*'Marketplace - Budget'!U58+('Marketplace - Budget'!U60+'Marketplace - Budget'!U61)*'Marketplace - Budget'!U63+('Marketplace - Budget'!U65+'Marketplace - Budget'!U66)*'Marketplace - Budget'!U68</f>
        <v>30000</v>
      </c>
      <c r="S119" s="99">
        <f>('Marketplace - Budget'!V55+'Marketplace - Budget'!V56)*'Marketplace - Budget'!V58+('Marketplace - Budget'!V60+'Marketplace - Budget'!V61)*'Marketplace - Budget'!V63+('Marketplace - Budget'!V65+'Marketplace - Budget'!V66)*'Marketplace - Budget'!V68</f>
        <v>30000</v>
      </c>
      <c r="T119" s="99">
        <f>('Marketplace - Budget'!W55+'Marketplace - Budget'!W56)*'Marketplace - Budget'!W58+('Marketplace - Budget'!W60+'Marketplace - Budget'!W61)*'Marketplace - Budget'!W63+('Marketplace - Budget'!W65+'Marketplace - Budget'!W66)*'Marketplace - Budget'!W68</f>
        <v>45000</v>
      </c>
      <c r="U119" s="99">
        <f>('Marketplace - Budget'!X55+'Marketplace - Budget'!X56)*'Marketplace - Budget'!X58+('Marketplace - Budget'!X60+'Marketplace - Budget'!X61)*'Marketplace - Budget'!X63+('Marketplace - Budget'!X65+'Marketplace - Budget'!X66)*'Marketplace - Budget'!X68</f>
        <v>45000</v>
      </c>
      <c r="V119" s="99">
        <f>('Marketplace - Budget'!Y55+'Marketplace - Budget'!Y56)*'Marketplace - Budget'!Y58+('Marketplace - Budget'!Y60+'Marketplace - Budget'!Y61)*'Marketplace - Budget'!Y63+('Marketplace - Budget'!Y65+'Marketplace - Budget'!Y66)*'Marketplace - Budget'!Y68</f>
        <v>45000</v>
      </c>
      <c r="W119" s="99">
        <f>('Marketplace - Budget'!Z55+'Marketplace - Budget'!Z56)*'Marketplace - Budget'!Z58+('Marketplace - Budget'!Z60+'Marketplace - Budget'!Z61)*'Marketplace - Budget'!Z63+('Marketplace - Budget'!Z65+'Marketplace - Budget'!Z66)*'Marketplace - Budget'!Z68</f>
        <v>75000</v>
      </c>
      <c r="X119" s="99">
        <f>('Marketplace - Budget'!AA55+'Marketplace - Budget'!AA56)*'Marketplace - Budget'!AA58+('Marketplace - Budget'!AA60+'Marketplace - Budget'!AA61)*'Marketplace - Budget'!AA63+('Marketplace - Budget'!AA65+'Marketplace - Budget'!AA66)*'Marketplace - Budget'!AA68</f>
        <v>75000</v>
      </c>
      <c r="Y119" s="99">
        <f>('Marketplace - Budget'!AB55+'Marketplace - Budget'!AB56)*'Marketplace - Budget'!AB58+('Marketplace - Budget'!AB60+'Marketplace - Budget'!AB61)*'Marketplace - Budget'!AB63+('Marketplace - Budget'!AB65+'Marketplace - Budget'!AB66)*'Marketplace - Budget'!AB68</f>
        <v>75000</v>
      </c>
      <c r="Z119" s="99">
        <f>('Marketplace - Budget'!AC55+'Marketplace - Budget'!AC56)*'Marketplace - Budget'!AC58+('Marketplace - Budget'!AC60+'Marketplace - Budget'!AC61)*'Marketplace - Budget'!AC63+('Marketplace - Budget'!AC65+'Marketplace - Budget'!AC66)*'Marketplace - Budget'!AC68</f>
        <v>75000</v>
      </c>
      <c r="AA119" s="99">
        <f>('Marketplace - Budget'!AD55+'Marketplace - Budget'!AD56)*'Marketplace - Budget'!AD58+('Marketplace - Budget'!AD60+'Marketplace - Budget'!AD61)*'Marketplace - Budget'!AD63+('Marketplace - Budget'!AD65+'Marketplace - Budget'!AD66)*'Marketplace - Budget'!AD68</f>
        <v>135000</v>
      </c>
      <c r="AB119" s="99">
        <f>('Marketplace - Budget'!AE55+'Marketplace - Budget'!AE56)*'Marketplace - Budget'!AE58+('Marketplace - Budget'!AE60+'Marketplace - Budget'!AE61)*'Marketplace - Budget'!AE63+('Marketplace - Budget'!AE65+'Marketplace - Budget'!AE66)*'Marketplace - Budget'!AE68</f>
        <v>135000</v>
      </c>
      <c r="AC119" s="99">
        <f>('Marketplace - Budget'!AF55+'Marketplace - Budget'!AF56)*'Marketplace - Budget'!AF58+('Marketplace - Budget'!AF60+'Marketplace - Budget'!AF61)*'Marketplace - Budget'!AF63+('Marketplace - Budget'!AF65+'Marketplace - Budget'!AF66)*'Marketplace - Budget'!AF68</f>
        <v>135000</v>
      </c>
      <c r="AD119" s="99">
        <f>('Marketplace - Budget'!AG55+'Marketplace - Budget'!AG56)*'Marketplace - Budget'!AG58+('Marketplace - Budget'!AG60+'Marketplace - Budget'!AG61)*'Marketplace - Budget'!AG63+('Marketplace - Budget'!AG65+'Marketplace - Budget'!AG66)*'Marketplace - Budget'!AG68</f>
        <v>135000</v>
      </c>
      <c r="AE119" s="99">
        <f>('Marketplace - Budget'!AH55+'Marketplace - Budget'!AH56)*'Marketplace - Budget'!AH58+('Marketplace - Budget'!AH60+'Marketplace - Budget'!AH61)*'Marketplace - Budget'!AH63+('Marketplace - Budget'!AH65+'Marketplace - Budget'!AH66)*'Marketplace - Budget'!AH68</f>
        <v>135000</v>
      </c>
      <c r="AF119" s="99">
        <f>('Marketplace - Budget'!AI55+'Marketplace - Budget'!AI56)*'Marketplace - Budget'!AI58+('Marketplace - Budget'!AI60+'Marketplace - Budget'!AI61)*'Marketplace - Budget'!AI63+('Marketplace - Budget'!AI65+'Marketplace - Budget'!AI66)*'Marketplace - Budget'!AI68</f>
        <v>195000</v>
      </c>
      <c r="AG119" s="99">
        <f>('Marketplace - Budget'!AJ55+'Marketplace - Budget'!AJ56)*'Marketplace - Budget'!AJ58+('Marketplace - Budget'!AJ60+'Marketplace - Budget'!AJ61)*'Marketplace - Budget'!AJ63+('Marketplace - Budget'!AJ65+'Marketplace - Budget'!AJ66)*'Marketplace - Budget'!AJ68</f>
        <v>195000</v>
      </c>
      <c r="AH119" s="99">
        <f>('Marketplace - Budget'!AK55+'Marketplace - Budget'!AK56)*'Marketplace - Budget'!AK58+('Marketplace - Budget'!AK60+'Marketplace - Budget'!AK61)*'Marketplace - Budget'!AK63+('Marketplace - Budget'!AK65+'Marketplace - Budget'!AK66)*'Marketplace - Budget'!AK68</f>
        <v>195000</v>
      </c>
      <c r="AI119" s="99">
        <f>('Marketplace - Budget'!AL55+'Marketplace - Budget'!AL56)*'Marketplace - Budget'!AL58+('Marketplace - Budget'!AL60+'Marketplace - Budget'!AL61)*'Marketplace - Budget'!AL63+('Marketplace - Budget'!AL65+'Marketplace - Budget'!AL66)*'Marketplace - Budget'!AL68</f>
        <v>195000</v>
      </c>
      <c r="AJ119" s="99">
        <f>('Marketplace - Budget'!AM55+'Marketplace - Budget'!AM56)*'Marketplace - Budget'!AM58+('Marketplace - Budget'!AM60+'Marketplace - Budget'!AM61)*'Marketplace - Budget'!AM63+('Marketplace - Budget'!AM65+'Marketplace - Budget'!AM66)*'Marketplace - Budget'!AM68</f>
        <v>195000</v>
      </c>
      <c r="AK119" s="99">
        <f>('Marketplace - Budget'!AN55+'Marketplace - Budget'!AN56)*'Marketplace - Budget'!AN58+('Marketplace - Budget'!AN60+'Marketplace - Budget'!AN61)*'Marketplace - Budget'!AN63+('Marketplace - Budget'!AN65+'Marketplace - Budget'!AN66)*'Marketplace - Budget'!AN68</f>
        <v>195000</v>
      </c>
      <c r="AL119" s="99">
        <f>('Marketplace - Budget'!AO55+'Marketplace - Budget'!AO56)*'Marketplace - Budget'!AO58+('Marketplace - Budget'!AO60+'Marketplace - Budget'!AO61)*'Marketplace - Budget'!AO63+('Marketplace - Budget'!AO65+'Marketplace - Budget'!AO66)*'Marketplace - Budget'!AO68</f>
        <v>195000</v>
      </c>
      <c r="AM119" s="99">
        <f>('Marketplace - Budget'!AP55+'Marketplace - Budget'!AP56)*'Marketplace - Budget'!AP58+('Marketplace - Budget'!AP60+'Marketplace - Budget'!AP61)*'Marketplace - Budget'!AP63+('Marketplace - Budget'!AP65+'Marketplace - Budget'!AP66)*'Marketplace - Budget'!AP68</f>
        <v>195000</v>
      </c>
      <c r="AN119" s="99">
        <f>('Marketplace - Budget'!AQ55+'Marketplace - Budget'!AQ56)*'Marketplace - Budget'!AQ58+('Marketplace - Budget'!AQ60+'Marketplace - Budget'!AQ61)*'Marketplace - Budget'!AQ63+('Marketplace - Budget'!AQ65+'Marketplace - Budget'!AQ66)*'Marketplace - Budget'!AQ68</f>
        <v>195000</v>
      </c>
      <c r="AO119" s="99">
        <f>('Marketplace - Budget'!AR55+'Marketplace - Budget'!AR56)*'Marketplace - Budget'!AR58+('Marketplace - Budget'!AR60+'Marketplace - Budget'!AR61)*'Marketplace - Budget'!AR63+('Marketplace - Budget'!AR65+'Marketplace - Budget'!AR66)*'Marketplace - Budget'!AR68</f>
        <v>195000</v>
      </c>
      <c r="AP119" s="99">
        <f>('Marketplace - Budget'!AS55+'Marketplace - Budget'!AS56)*'Marketplace - Budget'!AS58+('Marketplace - Budget'!AS60+'Marketplace - Budget'!AS61)*'Marketplace - Budget'!AS63+('Marketplace - Budget'!AS65+'Marketplace - Budget'!AS66)*'Marketplace - Budget'!AS68</f>
        <v>195000</v>
      </c>
      <c r="AQ119" s="99">
        <f>('Marketplace - Budget'!AT55+'Marketplace - Budget'!AT56)*'Marketplace - Budget'!AT58+('Marketplace - Budget'!AT60+'Marketplace - Budget'!AT61)*'Marketplace - Budget'!AT63+('Marketplace - Budget'!AT65+'Marketplace - Budget'!AT66)*'Marketplace - Budget'!AT68</f>
        <v>195000</v>
      </c>
      <c r="AR119" s="99">
        <f>('Marketplace - Budget'!AU55+'Marketplace - Budget'!AU56)*'Marketplace - Budget'!AU58+('Marketplace - Budget'!AU60+'Marketplace - Budget'!AU61)*'Marketplace - Budget'!AU63+('Marketplace - Budget'!AU65+'Marketplace - Budget'!AU66)*'Marketplace - Budget'!AU68</f>
        <v>195000</v>
      </c>
      <c r="AS119" s="99">
        <f>('Marketplace - Budget'!AV55+'Marketplace - Budget'!AV56)*'Marketplace - Budget'!AV58+('Marketplace - Budget'!AV60+'Marketplace - Budget'!AV61)*'Marketplace - Budget'!AV63+('Marketplace - Budget'!AV65+'Marketplace - Budget'!AV66)*'Marketplace - Budget'!AV68</f>
        <v>195000</v>
      </c>
      <c r="AT119" s="99">
        <f>('Marketplace - Budget'!AW55+'Marketplace - Budget'!AW56)*'Marketplace - Budget'!AW58+('Marketplace - Budget'!AW60+'Marketplace - Budget'!AW61)*'Marketplace - Budget'!AW63+('Marketplace - Budget'!AW65+'Marketplace - Budget'!AW66)*'Marketplace - Budget'!AW68</f>
        <v>195000</v>
      </c>
      <c r="AU119" s="99">
        <f>('Marketplace - Budget'!AX55+'Marketplace - Budget'!AX56)*'Marketplace - Budget'!AX58+('Marketplace - Budget'!AX60+'Marketplace - Budget'!AX61)*'Marketplace - Budget'!AX63+('Marketplace - Budget'!AX65+'Marketplace - Budget'!AX66)*'Marketplace - Budget'!AX68</f>
        <v>195000</v>
      </c>
      <c r="AV119" s="99">
        <f>('Marketplace - Budget'!AY55+'Marketplace - Budget'!AY56)*'Marketplace - Budget'!AY58+('Marketplace - Budget'!AY60+'Marketplace - Budget'!AY61)*'Marketplace - Budget'!AY63+('Marketplace - Budget'!AY65+'Marketplace - Budget'!AY66)*'Marketplace - Budget'!AY68</f>
        <v>195000</v>
      </c>
      <c r="AW119" s="99">
        <f>('Marketplace - Budget'!AZ55+'Marketplace - Budget'!AZ56)*'Marketplace - Budget'!AZ58+('Marketplace - Budget'!AZ60+'Marketplace - Budget'!AZ61)*'Marketplace - Budget'!AZ63+('Marketplace - Budget'!AZ65+'Marketplace - Budget'!AZ66)*'Marketplace - Budget'!AZ68</f>
        <v>195000</v>
      </c>
      <c r="AX119" s="99">
        <f>('Marketplace - Budget'!BA55+'Marketplace - Budget'!BA56)*'Marketplace - Budget'!BA58+('Marketplace - Budget'!BA60+'Marketplace - Budget'!BA61)*'Marketplace - Budget'!BA63+('Marketplace - Budget'!BA65+'Marketplace - Budget'!BA66)*'Marketplace - Budget'!BA68</f>
        <v>195000</v>
      </c>
      <c r="AY119" s="99">
        <f>('Marketplace - Budget'!BB55+'Marketplace - Budget'!BB56)*'Marketplace - Budget'!BB58+('Marketplace - Budget'!BB60+'Marketplace - Budget'!BB61)*'Marketplace - Budget'!BB63+('Marketplace - Budget'!BB65+'Marketplace - Budget'!BB66)*'Marketplace - Budget'!BB68</f>
        <v>195000</v>
      </c>
      <c r="AZ119" s="99">
        <f>('Marketplace - Budget'!BC55+'Marketplace - Budget'!BC56)*'Marketplace - Budget'!BC58+('Marketplace - Budget'!BC60+'Marketplace - Budget'!BC61)*'Marketplace - Budget'!BC63+('Marketplace - Budget'!BC65+'Marketplace - Budget'!BC66)*'Marketplace - Budget'!BC68</f>
        <v>195000</v>
      </c>
      <c r="BA119" s="99">
        <f>('Marketplace - Budget'!BD55+'Marketplace - Budget'!BD56)*'Marketplace - Budget'!BD58+('Marketplace - Budget'!BD60+'Marketplace - Budget'!BD61)*'Marketplace - Budget'!BD63+('Marketplace - Budget'!BD65+'Marketplace - Budget'!BD66)*'Marketplace - Budget'!BD68</f>
        <v>195000</v>
      </c>
      <c r="BB119" s="99">
        <f>('Marketplace - Budget'!BE55+'Marketplace - Budget'!BE56)*'Marketplace - Budget'!BE58+('Marketplace - Budget'!BE60+'Marketplace - Budget'!BE61)*'Marketplace - Budget'!BE63+('Marketplace - Budget'!BE65+'Marketplace - Budget'!BE66)*'Marketplace - Budget'!BE68</f>
        <v>195000</v>
      </c>
      <c r="BC119" s="99">
        <f>('Marketplace - Budget'!BF55+'Marketplace - Budget'!BF56)*'Marketplace - Budget'!BF58+('Marketplace - Budget'!BF60+'Marketplace - Budget'!BF61)*'Marketplace - Budget'!BF63+('Marketplace - Budget'!BF65+'Marketplace - Budget'!BF66)*'Marketplace - Budget'!BF68</f>
        <v>195000</v>
      </c>
      <c r="BD119" s="99">
        <f>('Marketplace - Budget'!BG55+'Marketplace - Budget'!BG56)*'Marketplace - Budget'!BG58+('Marketplace - Budget'!BG60+'Marketplace - Budget'!BG61)*'Marketplace - Budget'!BG63+('Marketplace - Budget'!BG65+'Marketplace - Budget'!BG66)*'Marketplace - Budget'!BG68</f>
        <v>195000</v>
      </c>
      <c r="BE119" s="99">
        <f>('Marketplace - Budget'!BH55+'Marketplace - Budget'!BH56)*'Marketplace - Budget'!BH58+('Marketplace - Budget'!BH60+'Marketplace - Budget'!BH61)*'Marketplace - Budget'!BH63+('Marketplace - Budget'!BH65+'Marketplace - Budget'!BH66)*'Marketplace - Budget'!BH68</f>
        <v>195000</v>
      </c>
      <c r="BF119" s="99">
        <f>('Marketplace - Budget'!BI55+'Marketplace - Budget'!BI56)*'Marketplace - Budget'!BI58+('Marketplace - Budget'!BI60+'Marketplace - Budget'!BI61)*'Marketplace - Budget'!BI63+('Marketplace - Budget'!BI65+'Marketplace - Budget'!BI66)*'Marketplace - Budget'!BI68</f>
        <v>195000</v>
      </c>
      <c r="BG119" s="99">
        <f>('Marketplace - Budget'!BJ55+'Marketplace - Budget'!BJ56)*'Marketplace - Budget'!BJ58+('Marketplace - Budget'!BJ60+'Marketplace - Budget'!BJ61)*'Marketplace - Budget'!BJ63+('Marketplace - Budget'!BJ65+'Marketplace - Budget'!BJ66)*'Marketplace - Budget'!BJ68</f>
        <v>195000</v>
      </c>
      <c r="BH119" s="99">
        <f>('Marketplace - Budget'!BK55+'Marketplace - Budget'!BK56)*'Marketplace - Budget'!BK58+('Marketplace - Budget'!BK60+'Marketplace - Budget'!BK61)*'Marketplace - Budget'!BK63+('Marketplace - Budget'!BK65+'Marketplace - Budget'!BK66)*'Marketplace - Budget'!BK68</f>
        <v>195000</v>
      </c>
      <c r="BI119" s="99">
        <f>('Marketplace - Budget'!BL55+'Marketplace - Budget'!BL56)*'Marketplace - Budget'!BL58+('Marketplace - Budget'!BL60+'Marketplace - Budget'!BL61)*'Marketplace - Budget'!BL63+('Marketplace - Budget'!BL65+'Marketplace - Budget'!BL66)*'Marketplace - Budget'!BL68</f>
        <v>195000</v>
      </c>
      <c r="BJ119" s="99">
        <f>('Marketplace - Budget'!BM55+'Marketplace - Budget'!BM56)*'Marketplace - Budget'!BM58+('Marketplace - Budget'!BM60+'Marketplace - Budget'!BM61)*'Marketplace - Budget'!BM63+('Marketplace - Budget'!BM65+'Marketplace - Budget'!BM66)*'Marketplace - Budget'!BM68</f>
        <v>195000</v>
      </c>
      <c r="BK119" s="99">
        <f>('Marketplace - Budget'!BN55+'Marketplace - Budget'!BN56)*'Marketplace - Budget'!BN58+('Marketplace - Budget'!BN60+'Marketplace - Budget'!BN61)*'Marketplace - Budget'!BN63+('Marketplace - Budget'!BN65+'Marketplace - Budget'!BN66)*'Marketplace - Budget'!BN68</f>
        <v>195000</v>
      </c>
      <c r="BL119" s="99">
        <f>('Marketplace - Budget'!BO55+'Marketplace - Budget'!BO56)*'Marketplace - Budget'!BO58+('Marketplace - Budget'!BO60+'Marketplace - Budget'!BO61)*'Marketplace - Budget'!BO63+('Marketplace - Budget'!BO65+'Marketplace - Budget'!BO66)*'Marketplace - Budget'!BO68</f>
        <v>195000</v>
      </c>
      <c r="BM119" s="99">
        <f>('Marketplace - Budget'!BP55+'Marketplace - Budget'!BP56)*'Marketplace - Budget'!BP58+('Marketplace - Budget'!BP60+'Marketplace - Budget'!BP61)*'Marketplace - Budget'!BP63+('Marketplace - Budget'!BP65+'Marketplace - Budget'!BP66)*'Marketplace - Budget'!BP68</f>
        <v>195000</v>
      </c>
      <c r="BN119" s="99">
        <f>('Marketplace - Budget'!BQ55+'Marketplace - Budget'!BQ56)*'Marketplace - Budget'!BQ58+('Marketplace - Budget'!BQ60+'Marketplace - Budget'!BQ61)*'Marketplace - Budget'!BQ63+('Marketplace - Budget'!BQ65+'Marketplace - Budget'!BQ66)*'Marketplace - Budget'!BQ68</f>
        <v>195000</v>
      </c>
    </row>
    <row r="120" spans="1:66" ht="15.75" customHeight="1">
      <c r="A120" s="15" t="s">
        <v>102</v>
      </c>
      <c r="C120" s="102" t="s">
        <v>141</v>
      </c>
      <c r="G120" s="99">
        <f>'Marketplace - Budget'!J75*'Marketplace - Budget'!J76</f>
        <v>0</v>
      </c>
      <c r="H120" s="99">
        <f>'Marketplace - Budget'!K75*'Marketplace - Budget'!K76</f>
        <v>0</v>
      </c>
      <c r="I120" s="99">
        <f>'Marketplace - Budget'!L75*'Marketplace - Budget'!L76</f>
        <v>0</v>
      </c>
      <c r="J120" s="99">
        <f ca="1">'Marketplace - Budget'!M75*'Marketplace - Budget'!M76</f>
        <v>0</v>
      </c>
      <c r="K120" s="99">
        <f ca="1">'Marketplace - Budget'!N75*'Marketplace - Budget'!N76</f>
        <v>0</v>
      </c>
      <c r="L120" s="99">
        <f ca="1">'Marketplace - Budget'!O75*'Marketplace - Budget'!O76</f>
        <v>0</v>
      </c>
      <c r="M120" s="99">
        <f ca="1">'Marketplace - Budget'!P75*'Marketplace - Budget'!P76</f>
        <v>0</v>
      </c>
      <c r="N120" s="99">
        <f ca="1">'Marketplace - Budget'!Q75*'Marketplace - Budget'!Q76</f>
        <v>0</v>
      </c>
      <c r="O120" s="99">
        <f ca="1">'Marketplace - Budget'!R75*'Marketplace - Budget'!R76</f>
        <v>0</v>
      </c>
      <c r="P120" s="99">
        <f ca="1">'Marketplace - Budget'!S75*'Marketplace - Budget'!S76</f>
        <v>0</v>
      </c>
      <c r="Q120" s="99">
        <f ca="1">'Marketplace - Budget'!T75*'Marketplace - Budget'!T76</f>
        <v>0</v>
      </c>
      <c r="R120" s="99">
        <f ca="1">'Marketplace - Budget'!U75*'Marketplace - Budget'!U76</f>
        <v>0</v>
      </c>
      <c r="S120" s="99">
        <f ca="1">'Marketplace - Budget'!V75*'Marketplace - Budget'!V76</f>
        <v>0</v>
      </c>
      <c r="T120" s="99">
        <f ca="1">'Marketplace - Budget'!W75*'Marketplace - Budget'!W76</f>
        <v>0</v>
      </c>
      <c r="U120" s="99">
        <f ca="1">'Marketplace - Budget'!X75*'Marketplace - Budget'!X76</f>
        <v>0</v>
      </c>
      <c r="V120" s="99">
        <f ca="1">'Marketplace - Budget'!Y75*'Marketplace - Budget'!Y76</f>
        <v>0</v>
      </c>
      <c r="W120" s="99">
        <f ca="1">'Marketplace - Budget'!Z75*'Marketplace - Budget'!Z76</f>
        <v>0</v>
      </c>
      <c r="X120" s="99">
        <f ca="1">'Marketplace - Budget'!AA75*'Marketplace - Budget'!AA76</f>
        <v>0</v>
      </c>
      <c r="Y120" s="99">
        <f ca="1">'Marketplace - Budget'!AB75*'Marketplace - Budget'!AB76</f>
        <v>0</v>
      </c>
      <c r="Z120" s="99">
        <f ca="1">'Marketplace - Budget'!AC75*'Marketplace - Budget'!AC76</f>
        <v>5000</v>
      </c>
      <c r="AA120" s="99">
        <f ca="1">'Marketplace - Budget'!AD75*'Marketplace - Budget'!AD76</f>
        <v>5000</v>
      </c>
      <c r="AB120" s="99">
        <f ca="1">'Marketplace - Budget'!AE75*'Marketplace - Budget'!AE76</f>
        <v>5000</v>
      </c>
      <c r="AC120" s="99">
        <f ca="1">'Marketplace - Budget'!AF75*'Marketplace - Budget'!AF76</f>
        <v>5000</v>
      </c>
      <c r="AD120" s="99">
        <f ca="1">'Marketplace - Budget'!AG75*'Marketplace - Budget'!AG76</f>
        <v>5000</v>
      </c>
      <c r="AE120" s="99">
        <f ca="1">'Marketplace - Budget'!AH75*'Marketplace - Budget'!AH76</f>
        <v>5000</v>
      </c>
      <c r="AF120" s="99">
        <f ca="1">'Marketplace - Budget'!AI75*'Marketplace - Budget'!AI76</f>
        <v>5000</v>
      </c>
      <c r="AG120" s="99">
        <f ca="1">'Marketplace - Budget'!AJ75*'Marketplace - Budget'!AJ76</f>
        <v>5000</v>
      </c>
      <c r="AH120" s="99">
        <f ca="1">'Marketplace - Budget'!AK75*'Marketplace - Budget'!AK76</f>
        <v>10000</v>
      </c>
      <c r="AI120" s="99">
        <f ca="1">'Marketplace - Budget'!AL75*'Marketplace - Budget'!AL76</f>
        <v>10000</v>
      </c>
      <c r="AJ120" s="99">
        <f ca="1">'Marketplace - Budget'!AM75*'Marketplace - Budget'!AM76</f>
        <v>10000</v>
      </c>
      <c r="AK120" s="99">
        <f ca="1">'Marketplace - Budget'!AN75*'Marketplace - Budget'!AN76</f>
        <v>10000</v>
      </c>
      <c r="AL120" s="99">
        <f ca="1">'Marketplace - Budget'!AO75*'Marketplace - Budget'!AO76</f>
        <v>15000</v>
      </c>
      <c r="AM120" s="99">
        <f ca="1">'Marketplace - Budget'!AP75*'Marketplace - Budget'!AP76</f>
        <v>15000</v>
      </c>
      <c r="AN120" s="99">
        <f ca="1">'Marketplace - Budget'!AQ75*'Marketplace - Budget'!AQ76</f>
        <v>20000</v>
      </c>
      <c r="AO120" s="99">
        <f ca="1">'Marketplace - Budget'!AR75*'Marketplace - Budget'!AR76</f>
        <v>20000</v>
      </c>
      <c r="AP120" s="99">
        <f ca="1">'Marketplace - Budget'!AS75*'Marketplace - Budget'!AS76</f>
        <v>25000</v>
      </c>
      <c r="AQ120" s="99">
        <f ca="1">'Marketplace - Budget'!AT75*'Marketplace - Budget'!AT76</f>
        <v>25000</v>
      </c>
      <c r="AR120" s="99">
        <f ca="1">'Marketplace - Budget'!AU75*'Marketplace - Budget'!AU76</f>
        <v>30000</v>
      </c>
      <c r="AS120" s="99">
        <f ca="1">'Marketplace - Budget'!AV75*'Marketplace - Budget'!AV76</f>
        <v>35000</v>
      </c>
      <c r="AT120" s="99">
        <f ca="1">'Marketplace - Budget'!AW75*'Marketplace - Budget'!AW76</f>
        <v>40000</v>
      </c>
      <c r="AU120" s="99">
        <f ca="1">'Marketplace - Budget'!AX75*'Marketplace - Budget'!AX76</f>
        <v>40000</v>
      </c>
      <c r="AV120" s="99">
        <f ca="1">'Marketplace - Budget'!AY75*'Marketplace - Budget'!AY76</f>
        <v>45000</v>
      </c>
      <c r="AW120" s="99">
        <f ca="1">'Marketplace - Budget'!AZ75*'Marketplace - Budget'!AZ76</f>
        <v>50000</v>
      </c>
      <c r="AX120" s="99">
        <f ca="1">'Marketplace - Budget'!BA75*'Marketplace - Budget'!BA76</f>
        <v>55000</v>
      </c>
      <c r="AY120" s="99">
        <f ca="1">'Marketplace - Budget'!BB75*'Marketplace - Budget'!BB76</f>
        <v>60000</v>
      </c>
      <c r="AZ120" s="99">
        <f ca="1">'Marketplace - Budget'!BC75*'Marketplace - Budget'!BC76</f>
        <v>65000</v>
      </c>
      <c r="BA120" s="99">
        <f ca="1">'Marketplace - Budget'!BD75*'Marketplace - Budget'!BD76</f>
        <v>70000</v>
      </c>
      <c r="BB120" s="99">
        <f ca="1">'Marketplace - Budget'!BE75*'Marketplace - Budget'!BE76</f>
        <v>75000</v>
      </c>
      <c r="BC120" s="99">
        <f ca="1">'Marketplace - Budget'!BF75*'Marketplace - Budget'!BF76</f>
        <v>80000</v>
      </c>
      <c r="BD120" s="99">
        <f ca="1">'Marketplace - Budget'!BG75*'Marketplace - Budget'!BG76</f>
        <v>85000</v>
      </c>
      <c r="BE120" s="99">
        <f ca="1">'Marketplace - Budget'!BH75*'Marketplace - Budget'!BH76</f>
        <v>90000</v>
      </c>
      <c r="BF120" s="99">
        <f ca="1">'Marketplace - Budget'!BI75*'Marketplace - Budget'!BI76</f>
        <v>95000</v>
      </c>
      <c r="BG120" s="99">
        <f ca="1">'Marketplace - Budget'!BJ75*'Marketplace - Budget'!BJ76</f>
        <v>100000</v>
      </c>
      <c r="BH120" s="99">
        <f ca="1">'Marketplace - Budget'!BK75*'Marketplace - Budget'!BK76</f>
        <v>105000</v>
      </c>
      <c r="BI120" s="99">
        <f ca="1">'Marketplace - Budget'!BL75*'Marketplace - Budget'!BL76</f>
        <v>110000</v>
      </c>
      <c r="BJ120" s="99">
        <f ca="1">'Marketplace - Budget'!BM75*'Marketplace - Budget'!BM76</f>
        <v>115000</v>
      </c>
      <c r="BK120" s="99">
        <f ca="1">'Marketplace - Budget'!BN75*'Marketplace - Budget'!BN76</f>
        <v>120000</v>
      </c>
      <c r="BL120" s="99">
        <f ca="1">'Marketplace - Budget'!BO75*'Marketplace - Budget'!BO76</f>
        <v>125000</v>
      </c>
      <c r="BM120" s="99">
        <f ca="1">'Marketplace - Budget'!BP75*'Marketplace - Budget'!BP76</f>
        <v>130000</v>
      </c>
      <c r="BN120" s="99">
        <f ca="1">'Marketplace - Budget'!BQ75*'Marketplace - Budget'!BQ76</f>
        <v>135000</v>
      </c>
    </row>
    <row r="121" spans="1:66" ht="15.75" customHeight="1">
      <c r="A121" s="15" t="s">
        <v>102</v>
      </c>
      <c r="C121" s="102" t="s">
        <v>146</v>
      </c>
      <c r="G121" s="99">
        <f>('Marketplace - Budget'!J80+'Marketplace - Budget'!J81)*'Marketplace - Budget'!J82+('Marketplace - Budget'!J84+'Marketplace - Budget'!J85)*'Marketplace - Budget'!J86+('Marketplace - Budget'!J88+'Marketplace - Budget'!J89)*'Marketplace - Budget'!J90</f>
        <v>0</v>
      </c>
      <c r="H121" s="99">
        <f>('Marketplace - Budget'!K80+'Marketplace - Budget'!K81)*'Marketplace - Budget'!K82+('Marketplace - Budget'!K84+'Marketplace - Budget'!K85)*'Marketplace - Budget'!K86+('Marketplace - Budget'!K88+'Marketplace - Budget'!K89)*'Marketplace - Budget'!K90</f>
        <v>0</v>
      </c>
      <c r="I121" s="99">
        <f>('Marketplace - Budget'!L80+'Marketplace - Budget'!L81)*'Marketplace - Budget'!L82+('Marketplace - Budget'!L84+'Marketplace - Budget'!L85)*'Marketplace - Budget'!L86+('Marketplace - Budget'!L88+'Marketplace - Budget'!L89)*'Marketplace - Budget'!L90</f>
        <v>13000</v>
      </c>
      <c r="J121" s="99">
        <f>('Marketplace - Budget'!M80+'Marketplace - Budget'!M81)*'Marketplace - Budget'!M82+('Marketplace - Budget'!M84+'Marketplace - Budget'!M85)*'Marketplace - Budget'!M86+('Marketplace - Budget'!M88+'Marketplace - Budget'!M89)*'Marketplace - Budget'!M90</f>
        <v>13000</v>
      </c>
      <c r="K121" s="99">
        <f>('Marketplace - Budget'!N80+'Marketplace - Budget'!N81)*'Marketplace - Budget'!N82+('Marketplace - Budget'!N84+'Marketplace - Budget'!N85)*'Marketplace - Budget'!N86+('Marketplace - Budget'!N88+'Marketplace - Budget'!N89)*'Marketplace - Budget'!N90</f>
        <v>13000</v>
      </c>
      <c r="L121" s="99">
        <f>('Marketplace - Budget'!O80+'Marketplace - Budget'!O81)*'Marketplace - Budget'!O82+('Marketplace - Budget'!O84+'Marketplace - Budget'!O85)*'Marketplace - Budget'!O86+('Marketplace - Budget'!O88+'Marketplace - Budget'!O89)*'Marketplace - Budget'!O90</f>
        <v>13000</v>
      </c>
      <c r="M121" s="99">
        <f>('Marketplace - Budget'!P80+'Marketplace - Budget'!P81)*'Marketplace - Budget'!P82+('Marketplace - Budget'!P84+'Marketplace - Budget'!P85)*'Marketplace - Budget'!P86+('Marketplace - Budget'!P88+'Marketplace - Budget'!P89)*'Marketplace - Budget'!P90</f>
        <v>13000</v>
      </c>
      <c r="N121" s="99">
        <f>('Marketplace - Budget'!Q80+'Marketplace - Budget'!Q81)*'Marketplace - Budget'!Q82+('Marketplace - Budget'!Q84+'Marketplace - Budget'!Q85)*'Marketplace - Budget'!Q86+('Marketplace - Budget'!Q88+'Marketplace - Budget'!Q89)*'Marketplace - Budget'!Q90</f>
        <v>13000</v>
      </c>
      <c r="O121" s="99">
        <f>('Marketplace - Budget'!R80+'Marketplace - Budget'!R81)*'Marketplace - Budget'!R82+('Marketplace - Budget'!R84+'Marketplace - Budget'!R85)*'Marketplace - Budget'!R86+('Marketplace - Budget'!R88+'Marketplace - Budget'!R89)*'Marketplace - Budget'!R90</f>
        <v>26000</v>
      </c>
      <c r="P121" s="99">
        <f>('Marketplace - Budget'!S80+'Marketplace - Budget'!S81)*'Marketplace - Budget'!S82+('Marketplace - Budget'!S84+'Marketplace - Budget'!S85)*'Marketplace - Budget'!S86+('Marketplace - Budget'!S88+'Marketplace - Budget'!S89)*'Marketplace - Budget'!S90</f>
        <v>26000</v>
      </c>
      <c r="Q121" s="99">
        <f>('Marketplace - Budget'!T80+'Marketplace - Budget'!T81)*'Marketplace - Budget'!T82+('Marketplace - Budget'!T84+'Marketplace - Budget'!T85)*'Marketplace - Budget'!T86+('Marketplace - Budget'!T88+'Marketplace - Budget'!T89)*'Marketplace - Budget'!T90</f>
        <v>26000</v>
      </c>
      <c r="R121" s="99">
        <f>('Marketplace - Budget'!U80+'Marketplace - Budget'!U81)*'Marketplace - Budget'!U82+('Marketplace - Budget'!U84+'Marketplace - Budget'!U85)*'Marketplace - Budget'!U86+('Marketplace - Budget'!U88+'Marketplace - Budget'!U89)*'Marketplace - Budget'!U90</f>
        <v>26000</v>
      </c>
      <c r="S121" s="99">
        <f>('Marketplace - Budget'!V80+'Marketplace - Budget'!V81)*'Marketplace - Budget'!V82+('Marketplace - Budget'!V84+'Marketplace - Budget'!V85)*'Marketplace - Budget'!V86+('Marketplace - Budget'!V88+'Marketplace - Budget'!V89)*'Marketplace - Budget'!V90</f>
        <v>26000</v>
      </c>
      <c r="T121" s="99">
        <f>('Marketplace - Budget'!W80+'Marketplace - Budget'!W81)*'Marketplace - Budget'!W82+('Marketplace - Budget'!W84+'Marketplace - Budget'!W85)*'Marketplace - Budget'!W86+('Marketplace - Budget'!W88+'Marketplace - Budget'!W89)*'Marketplace - Budget'!W90</f>
        <v>39000</v>
      </c>
      <c r="U121" s="99">
        <f>('Marketplace - Budget'!X80+'Marketplace - Budget'!X81)*'Marketplace - Budget'!X82+('Marketplace - Budget'!X84+'Marketplace - Budget'!X85)*'Marketplace - Budget'!X86+('Marketplace - Budget'!X88+'Marketplace - Budget'!X89)*'Marketplace - Budget'!X90</f>
        <v>39000</v>
      </c>
      <c r="V121" s="99">
        <f>('Marketplace - Budget'!Y80+'Marketplace - Budget'!Y81)*'Marketplace - Budget'!Y82+('Marketplace - Budget'!Y84+'Marketplace - Budget'!Y85)*'Marketplace - Budget'!Y86+('Marketplace - Budget'!Y88+'Marketplace - Budget'!Y89)*'Marketplace - Budget'!Y90</f>
        <v>39000</v>
      </c>
      <c r="W121" s="99">
        <f>('Marketplace - Budget'!Z80+'Marketplace - Budget'!Z81)*'Marketplace - Budget'!Z82+('Marketplace - Budget'!Z84+'Marketplace - Budget'!Z85)*'Marketplace - Budget'!Z86+('Marketplace - Budget'!Z88+'Marketplace - Budget'!Z89)*'Marketplace - Budget'!Z90</f>
        <v>65000</v>
      </c>
      <c r="X121" s="99">
        <f>('Marketplace - Budget'!AA80+'Marketplace - Budget'!AA81)*'Marketplace - Budget'!AA82+('Marketplace - Budget'!AA84+'Marketplace - Budget'!AA85)*'Marketplace - Budget'!AA86+('Marketplace - Budget'!AA88+'Marketplace - Budget'!AA89)*'Marketplace - Budget'!AA90</f>
        <v>65000</v>
      </c>
      <c r="Y121" s="99">
        <f>('Marketplace - Budget'!AB80+'Marketplace - Budget'!AB81)*'Marketplace - Budget'!AB82+('Marketplace - Budget'!AB84+'Marketplace - Budget'!AB85)*'Marketplace - Budget'!AB86+('Marketplace - Budget'!AB88+'Marketplace - Budget'!AB89)*'Marketplace - Budget'!AB90</f>
        <v>65000</v>
      </c>
      <c r="Z121" s="99">
        <f>('Marketplace - Budget'!AC80+'Marketplace - Budget'!AC81)*'Marketplace - Budget'!AC82+('Marketplace - Budget'!AC84+'Marketplace - Budget'!AC85)*'Marketplace - Budget'!AC86+('Marketplace - Budget'!AC88+'Marketplace - Budget'!AC89)*'Marketplace - Budget'!AC90</f>
        <v>65000</v>
      </c>
      <c r="AA121" s="99">
        <f>('Marketplace - Budget'!AD80+'Marketplace - Budget'!AD81)*'Marketplace - Budget'!AD82+('Marketplace - Budget'!AD84+'Marketplace - Budget'!AD85)*'Marketplace - Budget'!AD86+('Marketplace - Budget'!AD88+'Marketplace - Budget'!AD89)*'Marketplace - Budget'!AD90</f>
        <v>117000</v>
      </c>
      <c r="AB121" s="99">
        <f>('Marketplace - Budget'!AE80+'Marketplace - Budget'!AE81)*'Marketplace - Budget'!AE82+('Marketplace - Budget'!AE84+'Marketplace - Budget'!AE85)*'Marketplace - Budget'!AE86+('Marketplace - Budget'!AE88+'Marketplace - Budget'!AE89)*'Marketplace - Budget'!AE90</f>
        <v>117000</v>
      </c>
      <c r="AC121" s="99">
        <f>('Marketplace - Budget'!AF80+'Marketplace - Budget'!AF81)*'Marketplace - Budget'!AF82+('Marketplace - Budget'!AF84+'Marketplace - Budget'!AF85)*'Marketplace - Budget'!AF86+('Marketplace - Budget'!AF88+'Marketplace - Budget'!AF89)*'Marketplace - Budget'!AF90</f>
        <v>117000</v>
      </c>
      <c r="AD121" s="99">
        <f>('Marketplace - Budget'!AG80+'Marketplace - Budget'!AG81)*'Marketplace - Budget'!AG82+('Marketplace - Budget'!AG84+'Marketplace - Budget'!AG85)*'Marketplace - Budget'!AG86+('Marketplace - Budget'!AG88+'Marketplace - Budget'!AG89)*'Marketplace - Budget'!AG90</f>
        <v>117000</v>
      </c>
      <c r="AE121" s="99">
        <f>('Marketplace - Budget'!AH80+'Marketplace - Budget'!AH81)*'Marketplace - Budget'!AH82+('Marketplace - Budget'!AH84+'Marketplace - Budget'!AH85)*'Marketplace - Budget'!AH86+('Marketplace - Budget'!AH88+'Marketplace - Budget'!AH89)*'Marketplace - Budget'!AH90</f>
        <v>117000</v>
      </c>
      <c r="AF121" s="99">
        <f>('Marketplace - Budget'!AI80+'Marketplace - Budget'!AI81)*'Marketplace - Budget'!AI82+('Marketplace - Budget'!AI84+'Marketplace - Budget'!AI85)*'Marketplace - Budget'!AI86+('Marketplace - Budget'!AI88+'Marketplace - Budget'!AI89)*'Marketplace - Budget'!AI90</f>
        <v>169000</v>
      </c>
      <c r="AG121" s="99">
        <f>('Marketplace - Budget'!AJ80+'Marketplace - Budget'!AJ81)*'Marketplace - Budget'!AJ82+('Marketplace - Budget'!AJ84+'Marketplace - Budget'!AJ85)*'Marketplace - Budget'!AJ86+('Marketplace - Budget'!AJ88+'Marketplace - Budget'!AJ89)*'Marketplace - Budget'!AJ90</f>
        <v>169000</v>
      </c>
      <c r="AH121" s="99">
        <f>('Marketplace - Budget'!AK80+'Marketplace - Budget'!AK81)*'Marketplace - Budget'!AK82+('Marketplace - Budget'!AK84+'Marketplace - Budget'!AK85)*'Marketplace - Budget'!AK86+('Marketplace - Budget'!AK88+'Marketplace - Budget'!AK89)*'Marketplace - Budget'!AK90</f>
        <v>169000</v>
      </c>
      <c r="AI121" s="99">
        <f>('Marketplace - Budget'!AL80+'Marketplace - Budget'!AL81)*'Marketplace - Budget'!AL82+('Marketplace - Budget'!AL84+'Marketplace - Budget'!AL85)*'Marketplace - Budget'!AL86+('Marketplace - Budget'!AL88+'Marketplace - Budget'!AL89)*'Marketplace - Budget'!AL90</f>
        <v>169000</v>
      </c>
      <c r="AJ121" s="99">
        <f>('Marketplace - Budget'!AM80+'Marketplace - Budget'!AM81)*'Marketplace - Budget'!AM82+('Marketplace - Budget'!AM84+'Marketplace - Budget'!AM85)*'Marketplace - Budget'!AM86+('Marketplace - Budget'!AM88+'Marketplace - Budget'!AM89)*'Marketplace - Budget'!AM90</f>
        <v>169000</v>
      </c>
      <c r="AK121" s="99">
        <f>('Marketplace - Budget'!AN80+'Marketplace - Budget'!AN81)*'Marketplace - Budget'!AN82+('Marketplace - Budget'!AN84+'Marketplace - Budget'!AN85)*'Marketplace - Budget'!AN86+('Marketplace - Budget'!AN88+'Marketplace - Budget'!AN89)*'Marketplace - Budget'!AN90</f>
        <v>169000</v>
      </c>
      <c r="AL121" s="99">
        <f>('Marketplace - Budget'!AO80+'Marketplace - Budget'!AO81)*'Marketplace - Budget'!AO82+('Marketplace - Budget'!AO84+'Marketplace - Budget'!AO85)*'Marketplace - Budget'!AO86+('Marketplace - Budget'!AO88+'Marketplace - Budget'!AO89)*'Marketplace - Budget'!AO90</f>
        <v>169000</v>
      </c>
      <c r="AM121" s="99">
        <f>('Marketplace - Budget'!AP80+'Marketplace - Budget'!AP81)*'Marketplace - Budget'!AP82+('Marketplace - Budget'!AP84+'Marketplace - Budget'!AP85)*'Marketplace - Budget'!AP86+('Marketplace - Budget'!AP88+'Marketplace - Budget'!AP89)*'Marketplace - Budget'!AP90</f>
        <v>169000</v>
      </c>
      <c r="AN121" s="99">
        <f>('Marketplace - Budget'!AQ80+'Marketplace - Budget'!AQ81)*'Marketplace - Budget'!AQ82+('Marketplace - Budget'!AQ84+'Marketplace - Budget'!AQ85)*'Marketplace - Budget'!AQ86+('Marketplace - Budget'!AQ88+'Marketplace - Budget'!AQ89)*'Marketplace - Budget'!AQ90</f>
        <v>169000</v>
      </c>
      <c r="AO121" s="99">
        <f>('Marketplace - Budget'!AR80+'Marketplace - Budget'!AR81)*'Marketplace - Budget'!AR82+('Marketplace - Budget'!AR84+'Marketplace - Budget'!AR85)*'Marketplace - Budget'!AR86+('Marketplace - Budget'!AR88+'Marketplace - Budget'!AR89)*'Marketplace - Budget'!AR90</f>
        <v>169000</v>
      </c>
      <c r="AP121" s="99">
        <f>('Marketplace - Budget'!AS80+'Marketplace - Budget'!AS81)*'Marketplace - Budget'!AS82+('Marketplace - Budget'!AS84+'Marketplace - Budget'!AS85)*'Marketplace - Budget'!AS86+('Marketplace - Budget'!AS88+'Marketplace - Budget'!AS89)*'Marketplace - Budget'!AS90</f>
        <v>169000</v>
      </c>
      <c r="AQ121" s="99">
        <f>('Marketplace - Budget'!AT80+'Marketplace - Budget'!AT81)*'Marketplace - Budget'!AT82+('Marketplace - Budget'!AT84+'Marketplace - Budget'!AT85)*'Marketplace - Budget'!AT86+('Marketplace - Budget'!AT88+'Marketplace - Budget'!AT89)*'Marketplace - Budget'!AT90</f>
        <v>169000</v>
      </c>
      <c r="AR121" s="99">
        <f>('Marketplace - Budget'!AU80+'Marketplace - Budget'!AU81)*'Marketplace - Budget'!AU82+('Marketplace - Budget'!AU84+'Marketplace - Budget'!AU85)*'Marketplace - Budget'!AU86+('Marketplace - Budget'!AU88+'Marketplace - Budget'!AU89)*'Marketplace - Budget'!AU90</f>
        <v>169000</v>
      </c>
      <c r="AS121" s="99">
        <f>('Marketplace - Budget'!AV80+'Marketplace - Budget'!AV81)*'Marketplace - Budget'!AV82+('Marketplace - Budget'!AV84+'Marketplace - Budget'!AV85)*'Marketplace - Budget'!AV86+('Marketplace - Budget'!AV88+'Marketplace - Budget'!AV89)*'Marketplace - Budget'!AV90</f>
        <v>169000</v>
      </c>
      <c r="AT121" s="99">
        <f>('Marketplace - Budget'!AW80+'Marketplace - Budget'!AW81)*'Marketplace - Budget'!AW82+('Marketplace - Budget'!AW84+'Marketplace - Budget'!AW85)*'Marketplace - Budget'!AW86+('Marketplace - Budget'!AW88+'Marketplace - Budget'!AW89)*'Marketplace - Budget'!AW90</f>
        <v>169000</v>
      </c>
      <c r="AU121" s="99">
        <f>('Marketplace - Budget'!AX80+'Marketplace - Budget'!AX81)*'Marketplace - Budget'!AX82+('Marketplace - Budget'!AX84+'Marketplace - Budget'!AX85)*'Marketplace - Budget'!AX86+('Marketplace - Budget'!AX88+'Marketplace - Budget'!AX89)*'Marketplace - Budget'!AX90</f>
        <v>169000</v>
      </c>
      <c r="AV121" s="99">
        <f>('Marketplace - Budget'!AY80+'Marketplace - Budget'!AY81)*'Marketplace - Budget'!AY82+('Marketplace - Budget'!AY84+'Marketplace - Budget'!AY85)*'Marketplace - Budget'!AY86+('Marketplace - Budget'!AY88+'Marketplace - Budget'!AY89)*'Marketplace - Budget'!AY90</f>
        <v>169000</v>
      </c>
      <c r="AW121" s="99">
        <f>('Marketplace - Budget'!AZ80+'Marketplace - Budget'!AZ81)*'Marketplace - Budget'!AZ82+('Marketplace - Budget'!AZ84+'Marketplace - Budget'!AZ85)*'Marketplace - Budget'!AZ86+('Marketplace - Budget'!AZ88+'Marketplace - Budget'!AZ89)*'Marketplace - Budget'!AZ90</f>
        <v>169000</v>
      </c>
      <c r="AX121" s="99">
        <f>('Marketplace - Budget'!BA80+'Marketplace - Budget'!BA81)*'Marketplace - Budget'!BA82+('Marketplace - Budget'!BA84+'Marketplace - Budget'!BA85)*'Marketplace - Budget'!BA86+('Marketplace - Budget'!BA88+'Marketplace - Budget'!BA89)*'Marketplace - Budget'!BA90</f>
        <v>169000</v>
      </c>
      <c r="AY121" s="99">
        <f>('Marketplace - Budget'!BB80+'Marketplace - Budget'!BB81)*'Marketplace - Budget'!BB82+('Marketplace - Budget'!BB84+'Marketplace - Budget'!BB85)*'Marketplace - Budget'!BB86+('Marketplace - Budget'!BB88+'Marketplace - Budget'!BB89)*'Marketplace - Budget'!BB90</f>
        <v>169000</v>
      </c>
      <c r="AZ121" s="99">
        <f>('Marketplace - Budget'!BC80+'Marketplace - Budget'!BC81)*'Marketplace - Budget'!BC82+('Marketplace - Budget'!BC84+'Marketplace - Budget'!BC85)*'Marketplace - Budget'!BC86+('Marketplace - Budget'!BC88+'Marketplace - Budget'!BC89)*'Marketplace - Budget'!BC90</f>
        <v>169000</v>
      </c>
      <c r="BA121" s="99">
        <f>('Marketplace - Budget'!BD80+'Marketplace - Budget'!BD81)*'Marketplace - Budget'!BD82+('Marketplace - Budget'!BD84+'Marketplace - Budget'!BD85)*'Marketplace - Budget'!BD86+('Marketplace - Budget'!BD88+'Marketplace - Budget'!BD89)*'Marketplace - Budget'!BD90</f>
        <v>169000</v>
      </c>
      <c r="BB121" s="99">
        <f>('Marketplace - Budget'!BE80+'Marketplace - Budget'!BE81)*'Marketplace - Budget'!BE82+('Marketplace - Budget'!BE84+'Marketplace - Budget'!BE85)*'Marketplace - Budget'!BE86+('Marketplace - Budget'!BE88+'Marketplace - Budget'!BE89)*'Marketplace - Budget'!BE90</f>
        <v>169000</v>
      </c>
      <c r="BC121" s="99">
        <f>('Marketplace - Budget'!BF80+'Marketplace - Budget'!BF81)*'Marketplace - Budget'!BF82+('Marketplace - Budget'!BF84+'Marketplace - Budget'!BF85)*'Marketplace - Budget'!BF86+('Marketplace - Budget'!BF88+'Marketplace - Budget'!BF89)*'Marketplace - Budget'!BF90</f>
        <v>169000</v>
      </c>
      <c r="BD121" s="99">
        <f>('Marketplace - Budget'!BG80+'Marketplace - Budget'!BG81)*'Marketplace - Budget'!BG82+('Marketplace - Budget'!BG84+'Marketplace - Budget'!BG85)*'Marketplace - Budget'!BG86+('Marketplace - Budget'!BG88+'Marketplace - Budget'!BG89)*'Marketplace - Budget'!BG90</f>
        <v>169000</v>
      </c>
      <c r="BE121" s="99">
        <f>('Marketplace - Budget'!BH80+'Marketplace - Budget'!BH81)*'Marketplace - Budget'!BH82+('Marketplace - Budget'!BH84+'Marketplace - Budget'!BH85)*'Marketplace - Budget'!BH86+('Marketplace - Budget'!BH88+'Marketplace - Budget'!BH89)*'Marketplace - Budget'!BH90</f>
        <v>169000</v>
      </c>
      <c r="BF121" s="99">
        <f>('Marketplace - Budget'!BI80+'Marketplace - Budget'!BI81)*'Marketplace - Budget'!BI82+('Marketplace - Budget'!BI84+'Marketplace - Budget'!BI85)*'Marketplace - Budget'!BI86+('Marketplace - Budget'!BI88+'Marketplace - Budget'!BI89)*'Marketplace - Budget'!BI90</f>
        <v>169000</v>
      </c>
      <c r="BG121" s="99">
        <f>('Marketplace - Budget'!BJ80+'Marketplace - Budget'!BJ81)*'Marketplace - Budget'!BJ82+('Marketplace - Budget'!BJ84+'Marketplace - Budget'!BJ85)*'Marketplace - Budget'!BJ86+('Marketplace - Budget'!BJ88+'Marketplace - Budget'!BJ89)*'Marketplace - Budget'!BJ90</f>
        <v>169000</v>
      </c>
      <c r="BH121" s="99">
        <f>('Marketplace - Budget'!BK80+'Marketplace - Budget'!BK81)*'Marketplace - Budget'!BK82+('Marketplace - Budget'!BK84+'Marketplace - Budget'!BK85)*'Marketplace - Budget'!BK86+('Marketplace - Budget'!BK88+'Marketplace - Budget'!BK89)*'Marketplace - Budget'!BK90</f>
        <v>169000</v>
      </c>
      <c r="BI121" s="99">
        <f>('Marketplace - Budget'!BL80+'Marketplace - Budget'!BL81)*'Marketplace - Budget'!BL82+('Marketplace - Budget'!BL84+'Marketplace - Budget'!BL85)*'Marketplace - Budget'!BL86+('Marketplace - Budget'!BL88+'Marketplace - Budget'!BL89)*'Marketplace - Budget'!BL90</f>
        <v>169000</v>
      </c>
      <c r="BJ121" s="99">
        <f>('Marketplace - Budget'!BM80+'Marketplace - Budget'!BM81)*'Marketplace - Budget'!BM82+('Marketplace - Budget'!BM84+'Marketplace - Budget'!BM85)*'Marketplace - Budget'!BM86+('Marketplace - Budget'!BM88+'Marketplace - Budget'!BM89)*'Marketplace - Budget'!BM90</f>
        <v>169000</v>
      </c>
      <c r="BK121" s="99">
        <f>('Marketplace - Budget'!BN80+'Marketplace - Budget'!BN81)*'Marketplace - Budget'!BN82+('Marketplace - Budget'!BN84+'Marketplace - Budget'!BN85)*'Marketplace - Budget'!BN86+('Marketplace - Budget'!BN88+'Marketplace - Budget'!BN89)*'Marketplace - Budget'!BN90</f>
        <v>169000</v>
      </c>
      <c r="BL121" s="99">
        <f>('Marketplace - Budget'!BO80+'Marketplace - Budget'!BO81)*'Marketplace - Budget'!BO82+('Marketplace - Budget'!BO84+'Marketplace - Budget'!BO85)*'Marketplace - Budget'!BO86+('Marketplace - Budget'!BO88+'Marketplace - Budget'!BO89)*'Marketplace - Budget'!BO90</f>
        <v>169000</v>
      </c>
      <c r="BM121" s="99">
        <f>('Marketplace - Budget'!BP80+'Marketplace - Budget'!BP81)*'Marketplace - Budget'!BP82+('Marketplace - Budget'!BP84+'Marketplace - Budget'!BP85)*'Marketplace - Budget'!BP86+('Marketplace - Budget'!BP88+'Marketplace - Budget'!BP89)*'Marketplace - Budget'!BP90</f>
        <v>169000</v>
      </c>
      <c r="BN121" s="99">
        <f>('Marketplace - Budget'!BQ80+'Marketplace - Budget'!BQ81)*'Marketplace - Budget'!BQ82+('Marketplace - Budget'!BQ84+'Marketplace - Budget'!BQ85)*'Marketplace - Budget'!BQ86+('Marketplace - Budget'!BQ88+'Marketplace - Budget'!BQ89)*'Marketplace - Budget'!BQ90</f>
        <v>169000</v>
      </c>
    </row>
    <row r="122" spans="1:66" ht="15.75" customHeight="1">
      <c r="A122" s="15"/>
      <c r="G122" s="173"/>
      <c r="H122" s="173"/>
      <c r="I122" s="173"/>
      <c r="J122" s="173"/>
      <c r="K122" s="173"/>
      <c r="L122" s="173"/>
      <c r="M122" s="173"/>
      <c r="N122" s="173"/>
      <c r="O122" s="173"/>
      <c r="P122" s="173"/>
      <c r="Q122" s="173"/>
      <c r="R122" s="173"/>
      <c r="S122" s="173"/>
      <c r="T122" s="173"/>
      <c r="U122" s="173"/>
      <c r="V122" s="173"/>
      <c r="W122" s="173"/>
      <c r="X122" s="173"/>
      <c r="Y122" s="173"/>
      <c r="Z122" s="173"/>
      <c r="AA122" s="173"/>
      <c r="AB122" s="173"/>
      <c r="AC122" s="173"/>
      <c r="AD122" s="173"/>
      <c r="AE122" s="173"/>
      <c r="AF122" s="173"/>
      <c r="AG122" s="173"/>
      <c r="AH122" s="173"/>
      <c r="AI122" s="173"/>
      <c r="AJ122" s="173"/>
      <c r="AK122" s="173"/>
      <c r="AL122" s="173"/>
      <c r="AM122" s="173"/>
      <c r="AN122" s="173"/>
      <c r="AO122" s="173"/>
      <c r="AP122" s="173"/>
      <c r="AQ122" s="173"/>
      <c r="AR122" s="173"/>
      <c r="AS122" s="173"/>
      <c r="AT122" s="173"/>
      <c r="AU122" s="173"/>
      <c r="AV122" s="173"/>
      <c r="AW122" s="173"/>
      <c r="AX122" s="173"/>
      <c r="AY122" s="173"/>
      <c r="AZ122" s="173"/>
      <c r="BA122" s="173"/>
      <c r="BB122" s="173"/>
      <c r="BC122" s="173"/>
      <c r="BD122" s="173"/>
      <c r="BE122" s="173"/>
      <c r="BF122" s="173"/>
      <c r="BG122" s="173"/>
      <c r="BH122" s="173"/>
      <c r="BI122" s="173"/>
      <c r="BJ122" s="173"/>
      <c r="BK122" s="173"/>
      <c r="BL122" s="173"/>
      <c r="BM122" s="173"/>
      <c r="BN122" s="173"/>
    </row>
    <row r="123" spans="1:66" ht="15.75" customHeight="1">
      <c r="A123" s="15" t="s">
        <v>88</v>
      </c>
      <c r="B123" s="96" t="s">
        <v>190</v>
      </c>
      <c r="C123" s="96"/>
      <c r="D123" s="96"/>
      <c r="E123" s="96"/>
      <c r="F123" s="96"/>
      <c r="G123" s="97">
        <f ca="1">'SaaS - Budget'!S165+'Marketplace - Budget'!J94</f>
        <v>4000</v>
      </c>
      <c r="H123" s="97">
        <f ca="1">'SaaS - Budget'!T165+'Marketplace - Budget'!K94</f>
        <v>3940</v>
      </c>
      <c r="I123" s="97">
        <f ca="1">'SaaS - Budget'!U165+'Marketplace - Budget'!L94</f>
        <v>3887.2</v>
      </c>
      <c r="J123" s="97">
        <f ca="1">'SaaS - Budget'!V165+'Marketplace - Budget'!M94</f>
        <v>3842.2560000000003</v>
      </c>
      <c r="K123" s="97">
        <f ca="1">'SaaS - Budget'!W165+'Marketplace - Budget'!N94</f>
        <v>3797.6028799999999</v>
      </c>
      <c r="L123" s="97">
        <f ca="1">'SaaS - Budget'!X165+'Marketplace - Budget'!O94</f>
        <v>3753.2149823999998</v>
      </c>
      <c r="M123" s="97">
        <f ca="1">'SaaS - Budget'!Y165+'Marketplace - Budget'!P94</f>
        <v>5215.0788235520004</v>
      </c>
      <c r="N123" s="97">
        <f ca="1">'SaaS - Budget'!Z165+'Marketplace - Budget'!Q94</f>
        <v>7026.4705229849596</v>
      </c>
      <c r="O123" s="97">
        <f ca="1">'SaaS - Budget'!AA165+'Marketplace - Budget'!R94</f>
        <v>9180.4680561207824</v>
      </c>
      <c r="P123" s="97">
        <f ca="1">'SaaS - Budget'!AB165+'Marketplace - Budget'!S94</f>
        <v>10171.127580082422</v>
      </c>
      <c r="Q123" s="97">
        <f ca="1">'SaaS - Budget'!AC165+'Marketplace - Budget'!T94</f>
        <v>11143.295104602745</v>
      </c>
      <c r="R123" s="97">
        <f ca="1">'SaaS - Budget'!AD165+'Marketplace - Budget'!U94</f>
        <v>12098.860981021224</v>
      </c>
      <c r="S123" s="97">
        <f ca="1">'SaaS - Budget'!AE165+'Marketplace - Budget'!V94</f>
        <v>14538.772986860949</v>
      </c>
      <c r="T123" s="97">
        <f ca="1">'SaaS - Budget'!AF165+'Marketplace - Budget'!W94</f>
        <v>17313.639179862454</v>
      </c>
      <c r="U123" s="97">
        <f ca="1">'SaaS - Budget'!AG165+'Marketplace - Budget'!X94</f>
        <v>20416.999471575695</v>
      </c>
      <c r="V123" s="97">
        <f ca="1">'SaaS - Budget'!AH165+'Marketplace - Budget'!Y94</f>
        <v>22343.315767227785</v>
      </c>
      <c r="W123" s="97">
        <f ca="1">'SaaS - Budget'!AI165+'Marketplace - Budget'!Z94</f>
        <v>24237.373043686133</v>
      </c>
      <c r="X123" s="97">
        <f ca="1">'SaaS - Budget'!AJ165+'Marketplace - Budget'!AA94</f>
        <v>27601.012198435368</v>
      </c>
      <c r="Y123" s="97">
        <f ca="1">'SaaS - Budget'!AK165+'Marketplace - Budget'!AB94</f>
        <v>31285.144645567623</v>
      </c>
      <c r="Z123" s="97">
        <f ca="1">'SaaS - Budget'!AL165+'Marketplace - Budget'!AC94</f>
        <v>35283.356143242607</v>
      </c>
      <c r="AA123" s="97">
        <f ca="1">'SaaS - Budget'!AM165+'Marketplace - Budget'!AD94</f>
        <v>41090.158904269461</v>
      </c>
      <c r="AB123" s="97">
        <f ca="1">'SaaS - Budget'!AN165+'Marketplace - Budget'!AE94</f>
        <v>47550.814322166945</v>
      </c>
      <c r="AC123" s="97">
        <f ca="1">'SaaS - Budget'!AO165+'Marketplace - Budget'!AF94</f>
        <v>54653.176588530871</v>
      </c>
      <c r="AD123" s="97">
        <f ca="1">'SaaS - Budget'!AP165+'Marketplace - Budget'!AG94</f>
        <v>59386.143672738748</v>
      </c>
      <c r="AE123" s="97">
        <f ca="1">'SaaS - Budget'!AQ165+'Marketplace - Budget'!AH94</f>
        <v>70039.885881902374</v>
      </c>
      <c r="AF123" s="97">
        <f ca="1">'SaaS - Budget'!AR165+'Marketplace - Budget'!AI94</f>
        <v>82018.627763470067</v>
      </c>
      <c r="AG123" s="97">
        <f ca="1">'SaaS - Budget'!AS165+'Marketplace - Budget'!AJ94</f>
        <v>95296.684949353134</v>
      </c>
      <c r="AH123" s="97">
        <f ca="1">'SaaS - Budget'!AT165+'Marketplace - Budget'!AK94</f>
        <v>103851.17842704653</v>
      </c>
      <c r="AI123" s="97">
        <f ca="1">'SaaS - Budget'!AU165+'Marketplace - Budget'!AL94</f>
        <v>112262.30447800404</v>
      </c>
      <c r="AJ123" s="97">
        <f ca="1">'SaaS - Budget'!AV165+'Marketplace - Budget'!AM94</f>
        <v>126538.37518722026</v>
      </c>
      <c r="AK123" s="97">
        <f ca="1">'SaaS - Budget'!AW165+'Marketplace - Budget'!AN94</f>
        <v>142083.04908665497</v>
      </c>
      <c r="AL123" s="97">
        <f ca="1">'SaaS - Budget'!AX165+'Marketplace - Budget'!AO94</f>
        <v>158870.6980979497</v>
      </c>
      <c r="AM123" s="97">
        <f ca="1">'SaaS - Budget'!AY165+'Marketplace - Budget'!AP94</f>
        <v>170879.41513226257</v>
      </c>
      <c r="AN123" s="97">
        <f ca="1">'SaaS - Budget'!AZ165+'Marketplace - Budget'!AQ94</f>
        <v>182690.30408850309</v>
      </c>
      <c r="AO123" s="97">
        <f ca="1">'SaaS - Budget'!BA165+'Marketplace - Budget'!AR94</f>
        <v>194310.85337850242</v>
      </c>
      <c r="AP123" s="97">
        <f ca="1">'SaaS - Budget'!BB165+'Marketplace - Budget'!AS94</f>
        <v>205744.89888364432</v>
      </c>
      <c r="AQ123" s="97">
        <f ca="1">'SaaS - Budget'!BC165+'Marketplace - Budget'!AT94</f>
        <v>216995.03803095745</v>
      </c>
      <c r="AR123" s="97">
        <f ca="1">'SaaS - Budget'!BD165+'Marketplace - Budget'!AU94</f>
        <v>228063.71619522537</v>
      </c>
      <c r="AS123" s="97">
        <f ca="1">'SaaS - Budget'!BE165+'Marketplace - Budget'!AV94</f>
        <v>238953.26535463106</v>
      </c>
      <c r="AT123" s="97">
        <f ca="1">'SaaS - Budget'!BF165+'Marketplace - Budget'!AW94</f>
        <v>249664.25533932008</v>
      </c>
      <c r="AU123" s="97">
        <f ca="1">'SaaS - Budget'!BG165+'Marketplace - Budget'!AX94</f>
        <v>260197.40045312312</v>
      </c>
      <c r="AV123" s="97">
        <f ca="1">'SaaS - Budget'!BH165+'Marketplace - Budget'!AY94</f>
        <v>270553.55844561901</v>
      </c>
      <c r="AW123" s="97">
        <f ca="1">'SaaS - Budget'!BI165+'Marketplace - Budget'!AZ94</f>
        <v>280733.72722477344</v>
      </c>
      <c r="AX123" s="97">
        <f ca="1">'SaaS - Budget'!BJ165+'Marketplace - Budget'!BA94</f>
        <v>290739.03983460291</v>
      </c>
      <c r="AY123" s="97">
        <f ca="1">'SaaS - Budget'!BK165+'Marketplace - Budget'!BB94</f>
        <v>300570.75813374016</v>
      </c>
      <c r="AZ123" s="97">
        <f ca="1">'SaaS - Budget'!BL165+'Marketplace - Budget'!BC94</f>
        <v>310230.26553541631</v>
      </c>
      <c r="BA123" s="97">
        <f ca="1">'SaaS - Budget'!BM165+'Marketplace - Budget'!BD94</f>
        <v>319719.05910535576</v>
      </c>
      <c r="BB123" s="97">
        <f ca="1">'SaaS - Budget'!BN165+'Marketplace - Budget'!BE94</f>
        <v>329038.74125983578</v>
      </c>
      <c r="BC123" s="97">
        <f ca="1">'SaaS - Budget'!BO165+'Marketplace - Budget'!BF94</f>
        <v>338191.0112602911</v>
      </c>
      <c r="BD123" s="97">
        <f ca="1">'SaaS - Budget'!BP165+'Marketplace - Budget'!BG94</f>
        <v>347177.65666216897</v>
      </c>
      <c r="BE123" s="97">
        <f ca="1">'SaaS - Budget'!BQ165+'Marketplace - Budget'!BH94</f>
        <v>356000.54484321806</v>
      </c>
      <c r="BF123" s="97">
        <f ca="1">'SaaS - Budget'!BR165+'Marketplace - Budget'!BI94</f>
        <v>364661.61470914405</v>
      </c>
      <c r="BG123" s="97">
        <f ca="1">'SaaS - Budget'!BS165+'Marketplace - Budget'!BJ94</f>
        <v>373162.8686518083</v>
      </c>
      <c r="BH123" s="97">
        <f ca="1">'SaaS - Budget'!BT165+'Marketplace - Budget'!BK94</f>
        <v>381506.36481623014</v>
      </c>
      <c r="BI123" s="97">
        <f ca="1">'SaaS - Budget'!BU165+'Marketplace - Budget'!BL94</f>
        <v>389694.20971699781</v>
      </c>
      <c r="BJ123" s="97">
        <f ca="1">'SaaS - Budget'!BV165+'Marketplace - Budget'!BM94</f>
        <v>397728.55123181531</v>
      </c>
      <c r="BK123" s="97">
        <f ca="1">'SaaS - Budget'!BW165+'Marketplace - Budget'!BN94</f>
        <v>405611.57198938244</v>
      </c>
      <c r="BL123" s="97">
        <f ca="1">'SaaS - Budget'!BX165+'Marketplace - Budget'!BO94</f>
        <v>413345.48316026398</v>
      </c>
      <c r="BM123" s="97">
        <f ca="1">'SaaS - Budget'!BY165+'Marketplace - Budget'!BP94</f>
        <v>420932.51865254471</v>
      </c>
      <c r="BN123" s="97">
        <f ca="1">'SaaS - Budget'!BZ165+'Marketplace - Budget'!BQ94</f>
        <v>428374.92970860912</v>
      </c>
    </row>
    <row r="124" spans="1:66" ht="15.75" customHeight="1">
      <c r="A124" s="15"/>
      <c r="G124" s="173"/>
      <c r="H124" s="173"/>
      <c r="I124" s="173"/>
      <c r="J124" s="173"/>
      <c r="K124" s="173"/>
      <c r="L124" s="173"/>
      <c r="M124" s="173"/>
      <c r="N124" s="173"/>
      <c r="O124" s="173"/>
      <c r="P124" s="173"/>
      <c r="Q124" s="173"/>
      <c r="R124" s="173"/>
      <c r="S124" s="173"/>
      <c r="T124" s="173"/>
      <c r="U124" s="173"/>
      <c r="V124" s="173"/>
      <c r="W124" s="173"/>
      <c r="X124" s="173"/>
      <c r="Y124" s="173"/>
      <c r="Z124" s="173"/>
      <c r="AA124" s="173"/>
      <c r="AB124" s="173"/>
      <c r="AC124" s="173"/>
      <c r="AD124" s="173"/>
      <c r="AE124" s="173"/>
      <c r="AF124" s="173"/>
      <c r="AG124" s="173"/>
      <c r="AH124" s="173"/>
      <c r="AI124" s="173"/>
      <c r="AJ124" s="173"/>
      <c r="AK124" s="173"/>
      <c r="AL124" s="173"/>
      <c r="AM124" s="173"/>
      <c r="AN124" s="173"/>
      <c r="AO124" s="173"/>
      <c r="AP124" s="173"/>
      <c r="AQ124" s="173"/>
      <c r="AR124" s="173"/>
      <c r="AS124" s="173"/>
      <c r="AT124" s="173"/>
      <c r="AU124" s="173"/>
      <c r="AV124" s="173"/>
      <c r="AW124" s="173"/>
      <c r="AX124" s="173"/>
      <c r="AY124" s="173"/>
      <c r="AZ124" s="173"/>
      <c r="BA124" s="173"/>
      <c r="BB124" s="173"/>
      <c r="BC124" s="173"/>
      <c r="BD124" s="173"/>
      <c r="BE124" s="173"/>
      <c r="BF124" s="173"/>
      <c r="BG124" s="173"/>
      <c r="BH124" s="173"/>
      <c r="BI124" s="173"/>
      <c r="BJ124" s="173"/>
      <c r="BK124" s="173"/>
      <c r="BL124" s="173"/>
      <c r="BM124" s="173"/>
      <c r="BN124" s="173"/>
    </row>
    <row r="125" spans="1:66" ht="15.75" customHeight="1">
      <c r="A125" s="15" t="s">
        <v>88</v>
      </c>
      <c r="B125" s="96" t="s">
        <v>194</v>
      </c>
      <c r="C125" s="96"/>
      <c r="D125" s="96"/>
      <c r="E125" s="96"/>
      <c r="F125" s="96"/>
      <c r="G125" s="97">
        <f ca="1">'SaaS - Budget'!S169+'Marketplace - Budget'!J98</f>
        <v>50764</v>
      </c>
      <c r="H125" s="97">
        <f ca="1">'SaaS - Budget'!T169+'Marketplace - Budget'!K98</f>
        <v>5764</v>
      </c>
      <c r="I125" s="97">
        <f ca="1">'SaaS - Budget'!U169+'Marketplace - Budget'!L98</f>
        <v>83743.199999999997</v>
      </c>
      <c r="J125" s="97">
        <f ca="1">'SaaS - Budget'!V169+'Marketplace - Budget'!M98</f>
        <v>13743.2</v>
      </c>
      <c r="K125" s="97">
        <f ca="1">'SaaS - Budget'!W169+'Marketplace - Budget'!N98</f>
        <v>13743.2</v>
      </c>
      <c r="L125" s="97">
        <f ca="1">'SaaS - Budget'!X169+'Marketplace - Budget'!O98</f>
        <v>8547.2000000000007</v>
      </c>
      <c r="M125" s="97">
        <f ca="1">'SaaS - Budget'!Y169+'Marketplace - Budget'!P98</f>
        <v>38547.199999999997</v>
      </c>
      <c r="N125" s="97">
        <f ca="1">'SaaS - Budget'!Z169+'Marketplace - Budget'!Q98</f>
        <v>18743.2</v>
      </c>
      <c r="O125" s="97">
        <f ca="1">'SaaS - Budget'!AA169+'Marketplace - Budget'!R98</f>
        <v>100918.39999999999</v>
      </c>
      <c r="P125" s="97">
        <f ca="1">'SaaS - Budget'!AB169+'Marketplace - Budget'!S98</f>
        <v>36310.400000000001</v>
      </c>
      <c r="Q125" s="97">
        <f ca="1">'SaaS - Budget'!AC169+'Marketplace - Budget'!T98</f>
        <v>36702.400000000001</v>
      </c>
      <c r="R125" s="97">
        <f ca="1">'SaaS - Budget'!AD169+'Marketplace - Budget'!U98</f>
        <v>37094.400000000001</v>
      </c>
      <c r="S125" s="97">
        <f ca="1">'SaaS - Budget'!AE169+'Marketplace - Budget'!V98</f>
        <v>77486.399999999994</v>
      </c>
      <c r="T125" s="97">
        <f ca="1">'SaaS - Budget'!AF169+'Marketplace - Budget'!W98</f>
        <v>117857.60000000001</v>
      </c>
      <c r="U125" s="97">
        <f ca="1">'SaaS - Budget'!AG169+'Marketplace - Budget'!X98</f>
        <v>53445.599999999999</v>
      </c>
      <c r="V125" s="97">
        <f ca="1">'SaaS - Budget'!AH169+'Marketplace - Budget'!Y98</f>
        <v>59229.599999999999</v>
      </c>
      <c r="W125" s="97">
        <f ca="1">'SaaS - Budget'!AI169+'Marketplace - Budget'!Z98</f>
        <v>213976</v>
      </c>
      <c r="X125" s="97">
        <f ca="1">'SaaS - Budget'!AJ169+'Marketplace - Budget'!AA98</f>
        <v>79760</v>
      </c>
      <c r="Y125" s="97">
        <f ca="1">'SaaS - Budget'!AK169+'Marketplace - Budget'!AB98</f>
        <v>80544</v>
      </c>
      <c r="Z125" s="97">
        <f ca="1">'SaaS - Budget'!AL169+'Marketplace - Budget'!AC98</f>
        <v>91759.2</v>
      </c>
      <c r="AA125" s="97">
        <f ca="1">'SaaS - Budget'!AM169+'Marketplace - Budget'!AD98</f>
        <v>389668</v>
      </c>
      <c r="AB125" s="97">
        <f ca="1">'SaaS - Budget'!AN169+'Marketplace - Budget'!AE98</f>
        <v>136040</v>
      </c>
      <c r="AC125" s="97">
        <f ca="1">'SaaS - Budget'!AO169+'Marketplace - Budget'!AF98</f>
        <v>142608</v>
      </c>
      <c r="AD125" s="97">
        <f ca="1">'SaaS - Budget'!AP169+'Marketplace - Budget'!AG98</f>
        <v>149372</v>
      </c>
      <c r="AE125" s="97">
        <f ca="1">'SaaS - Budget'!AQ169+'Marketplace - Budget'!AH98</f>
        <v>151136</v>
      </c>
      <c r="AF125" s="97">
        <f ca="1">'SaaS - Budget'!AR169+'Marketplace - Budget'!AI98</f>
        <v>470416.8</v>
      </c>
      <c r="AG125" s="97">
        <f ca="1">'SaaS - Budget'!AS169+'Marketplace - Budget'!AJ98</f>
        <v>258160.8</v>
      </c>
      <c r="AH125" s="97">
        <f ca="1">'SaaS - Budget'!AT169+'Marketplace - Budget'!AK98</f>
        <v>241728</v>
      </c>
      <c r="AI125" s="97">
        <f ca="1">'SaaS - Budget'!AU169+'Marketplace - Budget'!AL98</f>
        <v>240060</v>
      </c>
      <c r="AJ125" s="97">
        <f ca="1">'SaaS - Budget'!AV169+'Marketplace - Budget'!AM98</f>
        <v>238196</v>
      </c>
      <c r="AK125" s="97">
        <f ca="1">'SaaS - Budget'!AW169+'Marketplace - Budget'!AN98</f>
        <v>251724</v>
      </c>
      <c r="AL125" s="97">
        <f ca="1">'SaaS - Budget'!AX169+'Marketplace - Budget'!AO98</f>
        <v>276075.2</v>
      </c>
      <c r="AM125" s="97">
        <f ca="1">'SaaS - Budget'!AY169+'Marketplace - Budget'!AP98</f>
        <v>428779.2</v>
      </c>
      <c r="AN125" s="97">
        <f ca="1">'SaaS - Budget'!AZ169+'Marketplace - Budget'!AQ98</f>
        <v>373522.4</v>
      </c>
      <c r="AO125" s="97">
        <f ca="1">'SaaS - Budget'!BA169+'Marketplace - Budget'!AR98</f>
        <v>367834.4</v>
      </c>
      <c r="AP125" s="97">
        <f ca="1">'SaaS - Budget'!BB169+'Marketplace - Budget'!AS98</f>
        <v>377381.6</v>
      </c>
      <c r="AQ125" s="97">
        <f ca="1">'SaaS - Budget'!BC169+'Marketplace - Budget'!AT98</f>
        <v>376693.6</v>
      </c>
      <c r="AR125" s="97">
        <f ca="1">'SaaS - Budget'!BD169+'Marketplace - Budget'!AU98</f>
        <v>381044.8</v>
      </c>
      <c r="AS125" s="97">
        <f ca="1">'SaaS - Budget'!BE169+'Marketplace - Budget'!AV98</f>
        <v>445396</v>
      </c>
      <c r="AT125" s="97">
        <f ca="1">'SaaS - Budget'!BF169+'Marketplace - Budget'!AW98</f>
        <v>384551.2</v>
      </c>
      <c r="AU125" s="97">
        <f ca="1">'SaaS - Budget'!BG169+'Marketplace - Budget'!AX98</f>
        <v>383471.2</v>
      </c>
      <c r="AV125" s="97">
        <f ca="1">'SaaS - Budget'!BH169+'Marketplace - Budget'!AY98</f>
        <v>392626.4</v>
      </c>
      <c r="AW125" s="97">
        <f ca="1">'SaaS - Budget'!BI169+'Marketplace - Budget'!AZ98</f>
        <v>391585.6</v>
      </c>
      <c r="AX125" s="97">
        <f ca="1">'SaaS - Budget'!BJ169+'Marketplace - Budget'!BA98</f>
        <v>390348.79999999999</v>
      </c>
      <c r="AY125" s="97">
        <f ca="1">'SaaS - Budget'!BK169+'Marketplace - Budget'!BB98</f>
        <v>479308</v>
      </c>
      <c r="AZ125" s="97">
        <f ca="1">'SaaS - Budget'!BL169+'Marketplace - Budget'!BC98</f>
        <v>398071.2</v>
      </c>
      <c r="BA125" s="97">
        <f ca="1">'SaaS - Budget'!BM169+'Marketplace - Budget'!BD98</f>
        <v>396638.4</v>
      </c>
      <c r="BB125" s="97">
        <f ca="1">'SaaS - Budget'!BN169+'Marketplace - Budget'!BE98</f>
        <v>405401.59999999998</v>
      </c>
      <c r="BC125" s="97">
        <f ca="1">'SaaS - Budget'!BO169+'Marketplace - Budget'!BF98</f>
        <v>403968.8</v>
      </c>
      <c r="BD125" s="97">
        <f ca="1">'SaaS - Budget'!BP169+'Marketplace - Budget'!BG98</f>
        <v>402340</v>
      </c>
      <c r="BE125" s="97">
        <f ca="1">'SaaS - Budget'!BQ169+'Marketplace - Budget'!BH98</f>
        <v>490907.2</v>
      </c>
      <c r="BF125" s="97">
        <f ca="1">'SaaS - Budget'!BR169+'Marketplace - Budget'!BI98</f>
        <v>409278.4</v>
      </c>
      <c r="BG125" s="97">
        <f ca="1">'SaaS - Budget'!BS169+'Marketplace - Budget'!BJ98</f>
        <v>407453.6</v>
      </c>
      <c r="BH125" s="97">
        <f ca="1">'SaaS - Budget'!BT169+'Marketplace - Budget'!BK98</f>
        <v>410628.8</v>
      </c>
      <c r="BI125" s="97">
        <f ca="1">'SaaS - Budget'!BU169+'Marketplace - Budget'!BL98</f>
        <v>413804</v>
      </c>
      <c r="BJ125" s="97">
        <f ca="1">'SaaS - Budget'!BV169+'Marketplace - Budget'!BM98</f>
        <v>416979.20000000001</v>
      </c>
      <c r="BK125" s="97">
        <f ca="1">'SaaS - Budget'!BW169+'Marketplace - Budget'!BN98</f>
        <v>500154.4</v>
      </c>
      <c r="BL125" s="97">
        <f ca="1">'SaaS - Budget'!BX169+'Marketplace - Budget'!BO98</f>
        <v>413333.6</v>
      </c>
      <c r="BM125" s="97">
        <f ca="1">'SaaS - Budget'!BY169+'Marketplace - Budget'!BP98</f>
        <v>416312.8</v>
      </c>
      <c r="BN125" s="97">
        <f ca="1">'SaaS - Budget'!BZ169+'Marketplace - Budget'!BQ98</f>
        <v>414096</v>
      </c>
    </row>
    <row r="126" spans="1:66" ht="15.75" customHeight="1">
      <c r="A126" s="15"/>
      <c r="B126" s="71"/>
      <c r="C126" s="71"/>
      <c r="D126" s="71"/>
      <c r="E126" s="71"/>
      <c r="F126" s="71"/>
      <c r="G126" s="189"/>
      <c r="H126" s="189"/>
      <c r="I126" s="189"/>
      <c r="J126" s="189"/>
      <c r="K126" s="189"/>
      <c r="L126" s="189"/>
      <c r="M126" s="189"/>
      <c r="N126" s="189"/>
      <c r="O126" s="189"/>
      <c r="P126" s="189"/>
      <c r="Q126" s="189"/>
      <c r="R126" s="189"/>
      <c r="S126" s="189"/>
      <c r="T126" s="189"/>
      <c r="U126" s="189"/>
      <c r="V126" s="189"/>
      <c r="W126" s="189"/>
      <c r="X126" s="189"/>
      <c r="Y126" s="189"/>
      <c r="Z126" s="189"/>
      <c r="AA126" s="189"/>
      <c r="AB126" s="189"/>
      <c r="AC126" s="189"/>
      <c r="AD126" s="189"/>
      <c r="AE126" s="189"/>
      <c r="AF126" s="189"/>
      <c r="AG126" s="189"/>
      <c r="AH126" s="189"/>
      <c r="AI126" s="189"/>
      <c r="AJ126" s="189"/>
      <c r="AK126" s="189"/>
      <c r="AL126" s="189"/>
      <c r="AM126" s="189"/>
      <c r="AN126" s="189"/>
      <c r="AO126" s="189"/>
      <c r="AP126" s="189"/>
      <c r="AQ126" s="189"/>
      <c r="AR126" s="189"/>
      <c r="AS126" s="189"/>
      <c r="AT126" s="189"/>
      <c r="AU126" s="189"/>
      <c r="AV126" s="189"/>
      <c r="AW126" s="189"/>
      <c r="AX126" s="189"/>
      <c r="AY126" s="189"/>
      <c r="AZ126" s="189"/>
      <c r="BA126" s="189"/>
      <c r="BB126" s="189"/>
      <c r="BC126" s="189"/>
      <c r="BD126" s="189"/>
      <c r="BE126" s="189"/>
      <c r="BF126" s="189"/>
      <c r="BG126" s="189"/>
      <c r="BH126" s="189"/>
      <c r="BI126" s="189"/>
      <c r="BJ126" s="189"/>
      <c r="BK126" s="189"/>
      <c r="BL126" s="189"/>
      <c r="BM126" s="189"/>
      <c r="BN126" s="189"/>
    </row>
    <row r="127" spans="1:66" ht="15.75" customHeight="1">
      <c r="A127" s="15"/>
      <c r="B127" s="168"/>
      <c r="C127" s="168"/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  <c r="AC127" s="168"/>
      <c r="AD127" s="168"/>
      <c r="AE127" s="168"/>
      <c r="AF127" s="168"/>
      <c r="AG127" s="168"/>
      <c r="AH127" s="168"/>
      <c r="AI127" s="168"/>
      <c r="AJ127" s="168"/>
      <c r="AK127" s="168"/>
      <c r="AL127" s="168"/>
      <c r="AM127" s="168"/>
      <c r="AN127" s="168"/>
      <c r="AO127" s="168"/>
      <c r="AP127" s="168"/>
      <c r="AQ127" s="168"/>
      <c r="AR127" s="168"/>
      <c r="AS127" s="168"/>
      <c r="AT127" s="168"/>
      <c r="AU127" s="168"/>
      <c r="AV127" s="168"/>
      <c r="AW127" s="168"/>
      <c r="AX127" s="168"/>
      <c r="AY127" s="168"/>
      <c r="AZ127" s="168"/>
      <c r="BA127" s="168"/>
      <c r="BB127" s="168"/>
      <c r="BC127" s="168"/>
      <c r="BD127" s="168"/>
      <c r="BE127" s="168"/>
      <c r="BF127" s="168"/>
      <c r="BG127" s="168"/>
      <c r="BH127" s="168"/>
      <c r="BI127" s="168"/>
      <c r="BJ127" s="168"/>
      <c r="BK127" s="168"/>
      <c r="BL127" s="168"/>
      <c r="BM127" s="168"/>
      <c r="BN127" s="168"/>
    </row>
    <row r="128" spans="1:66" ht="15.75" customHeight="1">
      <c r="A128" s="15"/>
      <c r="B128" s="168"/>
      <c r="C128" s="168"/>
      <c r="D128" s="168"/>
      <c r="E128" s="168"/>
      <c r="F128" s="168"/>
      <c r="G128" s="168"/>
      <c r="H128" s="168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68"/>
      <c r="AA128" s="168"/>
      <c r="AB128" s="168"/>
      <c r="AC128" s="168"/>
      <c r="AD128" s="168"/>
      <c r="AE128" s="168"/>
      <c r="AF128" s="168"/>
      <c r="AG128" s="168"/>
      <c r="AH128" s="168"/>
      <c r="AI128" s="168"/>
      <c r="AJ128" s="168"/>
      <c r="AK128" s="168"/>
      <c r="AL128" s="168"/>
      <c r="AM128" s="168"/>
      <c r="AN128" s="168"/>
      <c r="AO128" s="168"/>
      <c r="AP128" s="168"/>
      <c r="AQ128" s="168"/>
      <c r="AR128" s="168"/>
      <c r="AS128" s="168"/>
      <c r="AT128" s="168"/>
      <c r="AU128" s="168"/>
      <c r="AV128" s="168"/>
      <c r="AW128" s="168"/>
      <c r="AX128" s="168"/>
      <c r="AY128" s="168"/>
      <c r="AZ128" s="168"/>
      <c r="BA128" s="168"/>
      <c r="BB128" s="168"/>
      <c r="BC128" s="168"/>
      <c r="BD128" s="168"/>
      <c r="BE128" s="168"/>
      <c r="BF128" s="168"/>
      <c r="BG128" s="168"/>
      <c r="BH128" s="168"/>
      <c r="BI128" s="168"/>
      <c r="BJ128" s="168"/>
      <c r="BK128" s="168"/>
      <c r="BL128" s="168"/>
      <c r="BM128" s="168"/>
      <c r="BN128" s="168"/>
    </row>
    <row r="129" spans="1:66" ht="15.75" customHeight="1">
      <c r="A129" s="15"/>
      <c r="B129" s="168"/>
      <c r="C129" s="168"/>
      <c r="D129" s="168"/>
      <c r="E129" s="168"/>
      <c r="F129" s="168"/>
      <c r="G129" s="168"/>
      <c r="H129" s="168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  <c r="AC129" s="168"/>
      <c r="AD129" s="168"/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  <c r="AO129" s="168"/>
      <c r="AP129" s="168"/>
      <c r="AQ129" s="168"/>
      <c r="AR129" s="168"/>
      <c r="AS129" s="168"/>
      <c r="AT129" s="168"/>
      <c r="AU129" s="168"/>
      <c r="AV129" s="168"/>
      <c r="AW129" s="168"/>
      <c r="AX129" s="168"/>
      <c r="AY129" s="168"/>
      <c r="AZ129" s="168"/>
      <c r="BA129" s="168"/>
      <c r="BB129" s="168"/>
      <c r="BC129" s="168"/>
      <c r="BD129" s="168"/>
      <c r="BE129" s="168"/>
      <c r="BF129" s="168"/>
      <c r="BG129" s="168"/>
      <c r="BH129" s="168"/>
      <c r="BI129" s="168"/>
      <c r="BJ129" s="168"/>
      <c r="BK129" s="168"/>
      <c r="BL129" s="168"/>
      <c r="BM129" s="168"/>
      <c r="BN129" s="168"/>
    </row>
    <row r="130" spans="1:66" ht="15.75" customHeight="1">
      <c r="A130" s="15"/>
    </row>
    <row r="131" spans="1:66" ht="15.75" customHeight="1">
      <c r="A131" s="15"/>
      <c r="B131" s="68" t="s">
        <v>199</v>
      </c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</row>
    <row r="132" spans="1:66" ht="15.75" customHeight="1">
      <c r="A132" s="15"/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</row>
    <row r="133" spans="1:66" ht="15.75" customHeight="1">
      <c r="A133" s="15" t="s">
        <v>88</v>
      </c>
      <c r="B133" s="96" t="s">
        <v>200</v>
      </c>
      <c r="C133" s="96"/>
      <c r="D133" s="96"/>
      <c r="E133" s="96"/>
      <c r="F133" s="96"/>
      <c r="G133" s="97">
        <f t="shared" ref="G133:BN133" si="18">SUM(G135,G138)</f>
        <v>4000</v>
      </c>
      <c r="H133" s="97">
        <f t="shared" si="18"/>
        <v>4000</v>
      </c>
      <c r="I133" s="97">
        <f t="shared" si="18"/>
        <v>44000</v>
      </c>
      <c r="J133" s="97">
        <f t="shared" si="18"/>
        <v>44000</v>
      </c>
      <c r="K133" s="97">
        <f t="shared" si="18"/>
        <v>44000</v>
      </c>
      <c r="L133" s="97">
        <f t="shared" si="18"/>
        <v>44000</v>
      </c>
      <c r="M133" s="97">
        <f t="shared" si="18"/>
        <v>69000</v>
      </c>
      <c r="N133" s="97">
        <f t="shared" si="18"/>
        <v>44000</v>
      </c>
      <c r="O133" s="97">
        <f t="shared" si="18"/>
        <v>88000</v>
      </c>
      <c r="P133" s="97">
        <f t="shared" si="18"/>
        <v>88000</v>
      </c>
      <c r="Q133" s="97">
        <f t="shared" si="18"/>
        <v>88000</v>
      </c>
      <c r="R133" s="97">
        <f t="shared" si="18"/>
        <v>88000</v>
      </c>
      <c r="S133" s="97">
        <f t="shared" si="18"/>
        <v>128000</v>
      </c>
      <c r="T133" s="97">
        <f t="shared" si="18"/>
        <v>130000</v>
      </c>
      <c r="U133" s="97">
        <f t="shared" si="18"/>
        <v>130000</v>
      </c>
      <c r="V133" s="97">
        <f t="shared" si="18"/>
        <v>130000</v>
      </c>
      <c r="W133" s="97">
        <f t="shared" si="18"/>
        <v>209200</v>
      </c>
      <c r="X133" s="97">
        <f t="shared" si="18"/>
        <v>209200</v>
      </c>
      <c r="Y133" s="97">
        <f t="shared" si="18"/>
        <v>209200</v>
      </c>
      <c r="Z133" s="97">
        <f t="shared" si="18"/>
        <v>209200</v>
      </c>
      <c r="AA133" s="97">
        <f t="shared" si="18"/>
        <v>362800</v>
      </c>
      <c r="AB133" s="97">
        <f t="shared" si="18"/>
        <v>362800</v>
      </c>
      <c r="AC133" s="97">
        <f t="shared" si="18"/>
        <v>362800</v>
      </c>
      <c r="AD133" s="97">
        <f t="shared" si="18"/>
        <v>362800</v>
      </c>
      <c r="AE133" s="97">
        <f t="shared" si="18"/>
        <v>362800</v>
      </c>
      <c r="AF133" s="97">
        <f t="shared" si="18"/>
        <v>516400</v>
      </c>
      <c r="AG133" s="97">
        <f t="shared" si="18"/>
        <v>556400</v>
      </c>
      <c r="AH133" s="97">
        <f t="shared" si="18"/>
        <v>516400</v>
      </c>
      <c r="AI133" s="97">
        <f t="shared" si="18"/>
        <v>516400</v>
      </c>
      <c r="AJ133" s="97">
        <f t="shared" si="18"/>
        <v>516400</v>
      </c>
      <c r="AK133" s="97">
        <f t="shared" si="18"/>
        <v>516400</v>
      </c>
      <c r="AL133" s="97">
        <f t="shared" si="18"/>
        <v>516400</v>
      </c>
      <c r="AM133" s="97">
        <f t="shared" si="18"/>
        <v>654400</v>
      </c>
      <c r="AN133" s="97">
        <f t="shared" si="18"/>
        <v>594400</v>
      </c>
      <c r="AO133" s="97">
        <f t="shared" si="18"/>
        <v>594400</v>
      </c>
      <c r="AP133" s="97">
        <f t="shared" si="18"/>
        <v>594400</v>
      </c>
      <c r="AQ133" s="97">
        <f t="shared" si="18"/>
        <v>594400</v>
      </c>
      <c r="AR133" s="97">
        <f t="shared" si="18"/>
        <v>594400</v>
      </c>
      <c r="AS133" s="97">
        <f t="shared" si="18"/>
        <v>654400</v>
      </c>
      <c r="AT133" s="97">
        <f t="shared" si="18"/>
        <v>594400</v>
      </c>
      <c r="AU133" s="97">
        <f t="shared" si="18"/>
        <v>594400</v>
      </c>
      <c r="AV133" s="97">
        <f t="shared" si="18"/>
        <v>594400</v>
      </c>
      <c r="AW133" s="97">
        <f t="shared" si="18"/>
        <v>594400</v>
      </c>
      <c r="AX133" s="97">
        <f t="shared" si="18"/>
        <v>594400</v>
      </c>
      <c r="AY133" s="97">
        <f t="shared" si="18"/>
        <v>674400</v>
      </c>
      <c r="AZ133" s="97">
        <f t="shared" si="18"/>
        <v>594400</v>
      </c>
      <c r="BA133" s="97">
        <f t="shared" si="18"/>
        <v>594400</v>
      </c>
      <c r="BB133" s="97">
        <f t="shared" si="18"/>
        <v>594400</v>
      </c>
      <c r="BC133" s="97">
        <f t="shared" si="18"/>
        <v>594400</v>
      </c>
      <c r="BD133" s="97">
        <f t="shared" si="18"/>
        <v>594400</v>
      </c>
      <c r="BE133" s="97">
        <f t="shared" si="18"/>
        <v>674400</v>
      </c>
      <c r="BF133" s="97">
        <f t="shared" si="18"/>
        <v>594400</v>
      </c>
      <c r="BG133" s="97">
        <f t="shared" si="18"/>
        <v>594400</v>
      </c>
      <c r="BH133" s="97">
        <f t="shared" si="18"/>
        <v>594400</v>
      </c>
      <c r="BI133" s="97">
        <f t="shared" si="18"/>
        <v>594400</v>
      </c>
      <c r="BJ133" s="97">
        <f t="shared" si="18"/>
        <v>594400</v>
      </c>
      <c r="BK133" s="97">
        <f t="shared" si="18"/>
        <v>674400</v>
      </c>
      <c r="BL133" s="97">
        <f t="shared" si="18"/>
        <v>565600</v>
      </c>
      <c r="BM133" s="97">
        <f t="shared" si="18"/>
        <v>565600</v>
      </c>
      <c r="BN133" s="97">
        <f t="shared" si="18"/>
        <v>565600</v>
      </c>
    </row>
    <row r="134" spans="1:66" ht="15.75" customHeight="1">
      <c r="A134" s="15"/>
      <c r="B134" s="71"/>
      <c r="C134" s="71"/>
      <c r="D134" s="71"/>
      <c r="E134" s="71"/>
      <c r="F134" s="71"/>
      <c r="G134" s="189"/>
      <c r="H134" s="189"/>
      <c r="I134" s="189"/>
      <c r="J134" s="189"/>
      <c r="K134" s="189"/>
      <c r="L134" s="189"/>
      <c r="M134" s="189"/>
      <c r="N134" s="189"/>
      <c r="O134" s="189"/>
      <c r="P134" s="189"/>
      <c r="Q134" s="189"/>
      <c r="R134" s="189"/>
      <c r="S134" s="189"/>
      <c r="T134" s="189"/>
      <c r="U134" s="189"/>
      <c r="V134" s="189"/>
      <c r="W134" s="189"/>
      <c r="X134" s="189"/>
      <c r="Y134" s="189"/>
      <c r="Z134" s="189"/>
      <c r="AA134" s="189"/>
      <c r="AB134" s="189"/>
      <c r="AC134" s="189"/>
      <c r="AD134" s="189"/>
      <c r="AE134" s="189"/>
      <c r="AF134" s="189"/>
      <c r="AG134" s="189"/>
      <c r="AH134" s="189"/>
      <c r="AI134" s="189"/>
      <c r="AJ134" s="189"/>
      <c r="AK134" s="189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89"/>
      <c r="BB134" s="189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</row>
    <row r="135" spans="1:66" ht="15.75" customHeight="1">
      <c r="A135" s="15" t="s">
        <v>90</v>
      </c>
      <c r="B135" s="100" t="s">
        <v>201</v>
      </c>
      <c r="C135" s="100"/>
      <c r="D135" s="100"/>
      <c r="E135" s="100"/>
      <c r="F135" s="100"/>
      <c r="G135" s="101">
        <f>'SaaS - Budget'!S177</f>
        <v>2000</v>
      </c>
      <c r="H135" s="101">
        <f>'SaaS - Budget'!T177</f>
        <v>2000</v>
      </c>
      <c r="I135" s="101">
        <f>'SaaS - Budget'!U177</f>
        <v>24000</v>
      </c>
      <c r="J135" s="101">
        <f>'SaaS - Budget'!V177</f>
        <v>24000</v>
      </c>
      <c r="K135" s="101">
        <f>'SaaS - Budget'!W177</f>
        <v>24000</v>
      </c>
      <c r="L135" s="101">
        <f>'SaaS - Budget'!X177</f>
        <v>24000</v>
      </c>
      <c r="M135" s="101">
        <f>'SaaS - Budget'!Y177</f>
        <v>44000</v>
      </c>
      <c r="N135" s="101">
        <f>'SaaS - Budget'!Z177</f>
        <v>24000</v>
      </c>
      <c r="O135" s="101">
        <f>'SaaS - Budget'!AA177</f>
        <v>50000</v>
      </c>
      <c r="P135" s="101">
        <f>'SaaS - Budget'!AB177</f>
        <v>50000</v>
      </c>
      <c r="Q135" s="101">
        <f>'SaaS - Budget'!AC177</f>
        <v>50000</v>
      </c>
      <c r="R135" s="101">
        <f>'SaaS - Budget'!AD177</f>
        <v>50000</v>
      </c>
      <c r="S135" s="101">
        <f>'SaaS - Budget'!AE177</f>
        <v>70000</v>
      </c>
      <c r="T135" s="101">
        <f>'SaaS - Budget'!AF177</f>
        <v>74000</v>
      </c>
      <c r="U135" s="101">
        <f>'SaaS - Budget'!AG177</f>
        <v>74000</v>
      </c>
      <c r="V135" s="101">
        <f>'SaaS - Budget'!AH177</f>
        <v>74000</v>
      </c>
      <c r="W135" s="101">
        <f>'SaaS - Budget'!AI177</f>
        <v>117200</v>
      </c>
      <c r="X135" s="101">
        <f>'SaaS - Budget'!AJ177</f>
        <v>117200</v>
      </c>
      <c r="Y135" s="101">
        <f>'SaaS - Budget'!AK177</f>
        <v>117200</v>
      </c>
      <c r="Z135" s="101">
        <f>'SaaS - Budget'!AL177</f>
        <v>117200</v>
      </c>
      <c r="AA135" s="101">
        <f>'SaaS - Budget'!AM177</f>
        <v>198800</v>
      </c>
      <c r="AB135" s="101">
        <f>'SaaS - Budget'!AN177</f>
        <v>198800</v>
      </c>
      <c r="AC135" s="101">
        <f>'SaaS - Budget'!AO177</f>
        <v>198800</v>
      </c>
      <c r="AD135" s="101">
        <f>'SaaS - Budget'!AP177</f>
        <v>198800</v>
      </c>
      <c r="AE135" s="101">
        <f>'SaaS - Budget'!AQ177</f>
        <v>198800</v>
      </c>
      <c r="AF135" s="101">
        <f>'SaaS - Budget'!AR177</f>
        <v>280400</v>
      </c>
      <c r="AG135" s="101">
        <f>'SaaS - Budget'!AS177</f>
        <v>300400</v>
      </c>
      <c r="AH135" s="101">
        <f>'SaaS - Budget'!AT177</f>
        <v>280400</v>
      </c>
      <c r="AI135" s="101">
        <f>'SaaS - Budget'!AU177</f>
        <v>280400</v>
      </c>
      <c r="AJ135" s="101">
        <f>'SaaS - Budget'!AV177</f>
        <v>280400</v>
      </c>
      <c r="AK135" s="101">
        <f>'SaaS - Budget'!AW177</f>
        <v>280400</v>
      </c>
      <c r="AL135" s="101">
        <f>'SaaS - Budget'!AX177</f>
        <v>280400</v>
      </c>
      <c r="AM135" s="101">
        <f>'SaaS - Budget'!AY177</f>
        <v>310400</v>
      </c>
      <c r="AN135" s="101">
        <f>'SaaS - Budget'!AZ177</f>
        <v>280400</v>
      </c>
      <c r="AO135" s="101">
        <f>'SaaS - Budget'!BA177</f>
        <v>280400</v>
      </c>
      <c r="AP135" s="101">
        <f>'SaaS - Budget'!BB177</f>
        <v>280400</v>
      </c>
      <c r="AQ135" s="101">
        <f>'SaaS - Budget'!BC177</f>
        <v>280400</v>
      </c>
      <c r="AR135" s="101">
        <f>'SaaS - Budget'!BD177</f>
        <v>280400</v>
      </c>
      <c r="AS135" s="101">
        <f>'SaaS - Budget'!BE177</f>
        <v>310400</v>
      </c>
      <c r="AT135" s="101">
        <f>'SaaS - Budget'!BF177</f>
        <v>280400</v>
      </c>
      <c r="AU135" s="101">
        <f>'SaaS - Budget'!BG177</f>
        <v>280400</v>
      </c>
      <c r="AV135" s="101">
        <f>'SaaS - Budget'!BH177</f>
        <v>280400</v>
      </c>
      <c r="AW135" s="101">
        <f>'SaaS - Budget'!BI177</f>
        <v>280400</v>
      </c>
      <c r="AX135" s="101">
        <f>'SaaS - Budget'!BJ177</f>
        <v>280400</v>
      </c>
      <c r="AY135" s="101">
        <f>'SaaS - Budget'!BK177</f>
        <v>320400</v>
      </c>
      <c r="AZ135" s="101">
        <f>'SaaS - Budget'!BL177</f>
        <v>280400</v>
      </c>
      <c r="BA135" s="101">
        <f>'SaaS - Budget'!BM177</f>
        <v>280400</v>
      </c>
      <c r="BB135" s="101">
        <f>'SaaS - Budget'!BN177</f>
        <v>280400</v>
      </c>
      <c r="BC135" s="101">
        <f>'SaaS - Budget'!BO177</f>
        <v>280400</v>
      </c>
      <c r="BD135" s="101">
        <f>'SaaS - Budget'!BP177</f>
        <v>280400</v>
      </c>
      <c r="BE135" s="101">
        <f>'SaaS - Budget'!BQ177</f>
        <v>320400</v>
      </c>
      <c r="BF135" s="101">
        <f>'SaaS - Budget'!BR177</f>
        <v>280400</v>
      </c>
      <c r="BG135" s="101">
        <f>'SaaS - Budget'!BS177</f>
        <v>280400</v>
      </c>
      <c r="BH135" s="101">
        <f>'SaaS - Budget'!BT177</f>
        <v>280400</v>
      </c>
      <c r="BI135" s="101">
        <f>'SaaS - Budget'!BU177</f>
        <v>280400</v>
      </c>
      <c r="BJ135" s="101">
        <f>'SaaS - Budget'!BV177</f>
        <v>280400</v>
      </c>
      <c r="BK135" s="101">
        <f>'SaaS - Budget'!BW177</f>
        <v>320400</v>
      </c>
      <c r="BL135" s="101">
        <f>'SaaS - Budget'!BX177</f>
        <v>251600</v>
      </c>
      <c r="BM135" s="101">
        <f>'SaaS - Budget'!BY177</f>
        <v>251600</v>
      </c>
      <c r="BN135" s="101">
        <f>'SaaS - Budget'!BZ177</f>
        <v>251600</v>
      </c>
    </row>
    <row r="136" spans="1:66" ht="15.75" customHeight="1">
      <c r="A136" s="15" t="s">
        <v>90</v>
      </c>
      <c r="C136" s="102" t="s">
        <v>205</v>
      </c>
      <c r="F136" s="63"/>
      <c r="G136" s="99">
        <f t="shared" ref="G136:BN136" ca="1" si="19">IF(ISERROR(G135/G33),0,G135/G33)</f>
        <v>0</v>
      </c>
      <c r="H136" s="99">
        <f t="shared" ca="1" si="19"/>
        <v>0</v>
      </c>
      <c r="I136" s="99">
        <f t="shared" ca="1" si="19"/>
        <v>0</v>
      </c>
      <c r="J136" s="99">
        <f t="shared" ca="1" si="19"/>
        <v>0</v>
      </c>
      <c r="K136" s="99">
        <f t="shared" ca="1" si="19"/>
        <v>0</v>
      </c>
      <c r="L136" s="99">
        <f t="shared" ca="1" si="19"/>
        <v>0</v>
      </c>
      <c r="M136" s="99">
        <f t="shared" ca="1" si="19"/>
        <v>0</v>
      </c>
      <c r="N136" s="99">
        <f t="shared" ca="1" si="19"/>
        <v>3428.571428571428</v>
      </c>
      <c r="O136" s="99">
        <f t="shared" ca="1" si="19"/>
        <v>3571.4285714285711</v>
      </c>
      <c r="P136" s="99">
        <f t="shared" ca="1" si="19"/>
        <v>2380.9523809523807</v>
      </c>
      <c r="Q136" s="99">
        <f t="shared" ca="1" si="19"/>
        <v>2380.9523809523807</v>
      </c>
      <c r="R136" s="99">
        <f t="shared" ca="1" si="19"/>
        <v>2380.9523809523807</v>
      </c>
      <c r="S136" s="99">
        <f t="shared" ca="1" si="19"/>
        <v>3333.3333333333335</v>
      </c>
      <c r="T136" s="99">
        <f t="shared" ca="1" si="19"/>
        <v>2642.8571428571427</v>
      </c>
      <c r="U136" s="99">
        <f t="shared" ca="1" si="19"/>
        <v>2114.2857142857142</v>
      </c>
      <c r="V136" s="99">
        <f t="shared" ca="1" si="19"/>
        <v>1761.9047619047619</v>
      </c>
      <c r="W136" s="99">
        <f t="shared" ca="1" si="19"/>
        <v>2790.4761904761904</v>
      </c>
      <c r="X136" s="99">
        <f t="shared" ca="1" si="19"/>
        <v>2790.4761904761904</v>
      </c>
      <c r="Y136" s="99">
        <f t="shared" ca="1" si="19"/>
        <v>2391.836734693878</v>
      </c>
      <c r="Z136" s="99">
        <f t="shared" ca="1" si="19"/>
        <v>2092.8571428571427</v>
      </c>
      <c r="AA136" s="99">
        <f t="shared" ca="1" si="19"/>
        <v>3155.5555555555561</v>
      </c>
      <c r="AB136" s="99">
        <f t="shared" ca="1" si="19"/>
        <v>2581.818181818182</v>
      </c>
      <c r="AC136" s="99">
        <f t="shared" ca="1" si="19"/>
        <v>2184.6153846153848</v>
      </c>
      <c r="AD136" s="99">
        <f t="shared" ca="1" si="19"/>
        <v>1893.3333333333333</v>
      </c>
      <c r="AE136" s="99">
        <f t="shared" ca="1" si="19"/>
        <v>1893.3333333333333</v>
      </c>
      <c r="AF136" s="99">
        <f t="shared" ca="1" si="19"/>
        <v>2108.2706766917295</v>
      </c>
      <c r="AG136" s="99">
        <f t="shared" ca="1" si="19"/>
        <v>1865.8385093167706</v>
      </c>
      <c r="AH136" s="99">
        <f t="shared" ca="1" si="19"/>
        <v>1483.5978835978835</v>
      </c>
      <c r="AI136" s="99">
        <f t="shared" ca="1" si="19"/>
        <v>1483.5978835978835</v>
      </c>
      <c r="AJ136" s="99">
        <f t="shared" ca="1" si="19"/>
        <v>1483.5978835978835</v>
      </c>
      <c r="AK136" s="99">
        <f t="shared" ca="1" si="19"/>
        <v>1292.1658986175116</v>
      </c>
      <c r="AL136" s="99">
        <f t="shared" ca="1" si="19"/>
        <v>1144.4897959183677</v>
      </c>
      <c r="AM136" s="99">
        <f t="shared" ca="1" si="19"/>
        <v>1136.996336996337</v>
      </c>
      <c r="AN136" s="99">
        <f t="shared" ca="1" si="19"/>
        <v>1027.1062271062272</v>
      </c>
      <c r="AO136" s="99">
        <f t="shared" ca="1" si="19"/>
        <v>1027.1062271062272</v>
      </c>
      <c r="AP136" s="99">
        <f t="shared" ca="1" si="19"/>
        <v>1027.1062271062272</v>
      </c>
      <c r="AQ136" s="99">
        <f t="shared" ca="1" si="19"/>
        <v>1027.1062271062272</v>
      </c>
      <c r="AR136" s="99">
        <f t="shared" ca="1" si="19"/>
        <v>1027.1062271062272</v>
      </c>
      <c r="AS136" s="99">
        <f t="shared" ca="1" si="19"/>
        <v>1136.996336996337</v>
      </c>
      <c r="AT136" s="99">
        <f t="shared" ca="1" si="19"/>
        <v>1027.1062271062272</v>
      </c>
      <c r="AU136" s="99">
        <f t="shared" ca="1" si="19"/>
        <v>1027.1062271062272</v>
      </c>
      <c r="AV136" s="99">
        <f t="shared" ca="1" si="19"/>
        <v>1027.1062271062272</v>
      </c>
      <c r="AW136" s="99">
        <f t="shared" ca="1" si="19"/>
        <v>1027.1062271062272</v>
      </c>
      <c r="AX136" s="99">
        <f t="shared" ca="1" si="19"/>
        <v>1027.1062271062272</v>
      </c>
      <c r="AY136" s="99">
        <f t="shared" ca="1" si="19"/>
        <v>1173.6263736263736</v>
      </c>
      <c r="AZ136" s="99">
        <f t="shared" ca="1" si="19"/>
        <v>1027.1062271062272</v>
      </c>
      <c r="BA136" s="99">
        <f t="shared" ca="1" si="19"/>
        <v>1027.1062271062272</v>
      </c>
      <c r="BB136" s="99">
        <f t="shared" ca="1" si="19"/>
        <v>1027.1062271062272</v>
      </c>
      <c r="BC136" s="99">
        <f t="shared" ca="1" si="19"/>
        <v>1027.1062271062272</v>
      </c>
      <c r="BD136" s="99">
        <f t="shared" ca="1" si="19"/>
        <v>1027.1062271062272</v>
      </c>
      <c r="BE136" s="99">
        <f t="shared" ca="1" si="19"/>
        <v>1173.6263736263736</v>
      </c>
      <c r="BF136" s="99">
        <f t="shared" ca="1" si="19"/>
        <v>1027.1062271062272</v>
      </c>
      <c r="BG136" s="99">
        <f t="shared" ca="1" si="19"/>
        <v>1027.1062271062272</v>
      </c>
      <c r="BH136" s="99">
        <f t="shared" ca="1" si="19"/>
        <v>1027.1062271062272</v>
      </c>
      <c r="BI136" s="99">
        <f t="shared" ca="1" si="19"/>
        <v>1027.1062271062272</v>
      </c>
      <c r="BJ136" s="99">
        <f t="shared" ca="1" si="19"/>
        <v>1027.1062271062272</v>
      </c>
      <c r="BK136" s="99">
        <f t="shared" ca="1" si="19"/>
        <v>1173.6263736263736</v>
      </c>
      <c r="BL136" s="99">
        <f t="shared" ca="1" si="19"/>
        <v>921.61172161172158</v>
      </c>
      <c r="BM136" s="99">
        <f t="shared" ca="1" si="19"/>
        <v>921.61172161172158</v>
      </c>
      <c r="BN136" s="99">
        <f t="shared" ca="1" si="19"/>
        <v>921.61172161172158</v>
      </c>
    </row>
    <row r="137" spans="1:66" ht="15.75" customHeight="1">
      <c r="A137" s="15"/>
      <c r="F137" s="63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</row>
    <row r="138" spans="1:66" ht="15.75" customHeight="1">
      <c r="A138" s="15" t="s">
        <v>102</v>
      </c>
      <c r="B138" s="109" t="s">
        <v>206</v>
      </c>
      <c r="C138" s="109"/>
      <c r="D138" s="109"/>
      <c r="E138" s="109"/>
      <c r="F138" s="190"/>
      <c r="G138" s="111">
        <f>'Marketplace - Budget'!J106</f>
        <v>2000</v>
      </c>
      <c r="H138" s="111">
        <f>'Marketplace - Budget'!K106</f>
        <v>2000</v>
      </c>
      <c r="I138" s="111">
        <f>'Marketplace - Budget'!L106</f>
        <v>20000</v>
      </c>
      <c r="J138" s="111">
        <f>'Marketplace - Budget'!M106</f>
        <v>20000</v>
      </c>
      <c r="K138" s="111">
        <f>'Marketplace - Budget'!N106</f>
        <v>20000</v>
      </c>
      <c r="L138" s="111">
        <f>'Marketplace - Budget'!O106</f>
        <v>20000</v>
      </c>
      <c r="M138" s="111">
        <f>'Marketplace - Budget'!P106</f>
        <v>25000</v>
      </c>
      <c r="N138" s="111">
        <f>'Marketplace - Budget'!Q106</f>
        <v>20000</v>
      </c>
      <c r="O138" s="111">
        <f>'Marketplace - Budget'!R106</f>
        <v>38000</v>
      </c>
      <c r="P138" s="111">
        <f>'Marketplace - Budget'!S106</f>
        <v>38000</v>
      </c>
      <c r="Q138" s="111">
        <f>'Marketplace - Budget'!T106</f>
        <v>38000</v>
      </c>
      <c r="R138" s="111">
        <f>'Marketplace - Budget'!U106</f>
        <v>38000</v>
      </c>
      <c r="S138" s="111">
        <f>'Marketplace - Budget'!V106</f>
        <v>58000</v>
      </c>
      <c r="T138" s="111">
        <f>'Marketplace - Budget'!W106</f>
        <v>56000</v>
      </c>
      <c r="U138" s="111">
        <f>'Marketplace - Budget'!X106</f>
        <v>56000</v>
      </c>
      <c r="V138" s="111">
        <f>'Marketplace - Budget'!Y106</f>
        <v>56000</v>
      </c>
      <c r="W138" s="111">
        <f>'Marketplace - Budget'!Z106</f>
        <v>92000</v>
      </c>
      <c r="X138" s="111">
        <f>'Marketplace - Budget'!AA106</f>
        <v>92000</v>
      </c>
      <c r="Y138" s="111">
        <f>'Marketplace - Budget'!AB106</f>
        <v>92000</v>
      </c>
      <c r="Z138" s="111">
        <f>'Marketplace - Budget'!AC106</f>
        <v>92000</v>
      </c>
      <c r="AA138" s="111">
        <f>'Marketplace - Budget'!AD106</f>
        <v>164000</v>
      </c>
      <c r="AB138" s="111">
        <f>'Marketplace - Budget'!AE106</f>
        <v>164000</v>
      </c>
      <c r="AC138" s="111">
        <f>'Marketplace - Budget'!AF106</f>
        <v>164000</v>
      </c>
      <c r="AD138" s="111">
        <f>'Marketplace - Budget'!AG106</f>
        <v>164000</v>
      </c>
      <c r="AE138" s="111">
        <f>'Marketplace - Budget'!AH106</f>
        <v>164000</v>
      </c>
      <c r="AF138" s="111">
        <f>'Marketplace - Budget'!AI106</f>
        <v>236000</v>
      </c>
      <c r="AG138" s="111">
        <f>'Marketplace - Budget'!AJ106</f>
        <v>256000</v>
      </c>
      <c r="AH138" s="111">
        <f>'Marketplace - Budget'!AK106</f>
        <v>236000</v>
      </c>
      <c r="AI138" s="111">
        <f>'Marketplace - Budget'!AL106</f>
        <v>236000</v>
      </c>
      <c r="AJ138" s="111">
        <f>'Marketplace - Budget'!AM106</f>
        <v>236000</v>
      </c>
      <c r="AK138" s="111">
        <f>'Marketplace - Budget'!AN106</f>
        <v>236000</v>
      </c>
      <c r="AL138" s="111">
        <f>'Marketplace - Budget'!AO106</f>
        <v>236000</v>
      </c>
      <c r="AM138" s="111">
        <f>'Marketplace - Budget'!AP106</f>
        <v>344000</v>
      </c>
      <c r="AN138" s="111">
        <f>'Marketplace - Budget'!AQ106</f>
        <v>314000</v>
      </c>
      <c r="AO138" s="111">
        <f>'Marketplace - Budget'!AR106</f>
        <v>314000</v>
      </c>
      <c r="AP138" s="111">
        <f>'Marketplace - Budget'!AS106</f>
        <v>314000</v>
      </c>
      <c r="AQ138" s="111">
        <f>'Marketplace - Budget'!AT106</f>
        <v>314000</v>
      </c>
      <c r="AR138" s="111">
        <f>'Marketplace - Budget'!AU106</f>
        <v>314000</v>
      </c>
      <c r="AS138" s="111">
        <f>'Marketplace - Budget'!AV106</f>
        <v>344000</v>
      </c>
      <c r="AT138" s="111">
        <f>'Marketplace - Budget'!AW106</f>
        <v>314000</v>
      </c>
      <c r="AU138" s="111">
        <f>'Marketplace - Budget'!AX106</f>
        <v>314000</v>
      </c>
      <c r="AV138" s="111">
        <f>'Marketplace - Budget'!AY106</f>
        <v>314000</v>
      </c>
      <c r="AW138" s="111">
        <f>'Marketplace - Budget'!AZ106</f>
        <v>314000</v>
      </c>
      <c r="AX138" s="111">
        <f>'Marketplace - Budget'!BA106</f>
        <v>314000</v>
      </c>
      <c r="AY138" s="111">
        <f>'Marketplace - Budget'!BB106</f>
        <v>354000</v>
      </c>
      <c r="AZ138" s="111">
        <f>'Marketplace - Budget'!BC106</f>
        <v>314000</v>
      </c>
      <c r="BA138" s="111">
        <f>'Marketplace - Budget'!BD106</f>
        <v>314000</v>
      </c>
      <c r="BB138" s="111">
        <f>'Marketplace - Budget'!BE106</f>
        <v>314000</v>
      </c>
      <c r="BC138" s="111">
        <f>'Marketplace - Budget'!BF106</f>
        <v>314000</v>
      </c>
      <c r="BD138" s="111">
        <f>'Marketplace - Budget'!BG106</f>
        <v>314000</v>
      </c>
      <c r="BE138" s="111">
        <f>'Marketplace - Budget'!BH106</f>
        <v>354000</v>
      </c>
      <c r="BF138" s="111">
        <f>'Marketplace - Budget'!BI106</f>
        <v>314000</v>
      </c>
      <c r="BG138" s="111">
        <f>'Marketplace - Budget'!BJ106</f>
        <v>314000</v>
      </c>
      <c r="BH138" s="111">
        <f>'Marketplace - Budget'!BK106</f>
        <v>314000</v>
      </c>
      <c r="BI138" s="111">
        <f>'Marketplace - Budget'!BL106</f>
        <v>314000</v>
      </c>
      <c r="BJ138" s="111">
        <f>'Marketplace - Budget'!BM106</f>
        <v>314000</v>
      </c>
      <c r="BK138" s="111">
        <f>'Marketplace - Budget'!BN106</f>
        <v>354000</v>
      </c>
      <c r="BL138" s="111">
        <f>'Marketplace - Budget'!BO106</f>
        <v>314000</v>
      </c>
      <c r="BM138" s="111">
        <f>'Marketplace - Budget'!BP106</f>
        <v>314000</v>
      </c>
      <c r="BN138" s="111">
        <f>'Marketplace - Budget'!BQ106</f>
        <v>314000</v>
      </c>
    </row>
    <row r="139" spans="1:66" ht="15.75" customHeight="1">
      <c r="A139" s="15" t="s">
        <v>102</v>
      </c>
      <c r="C139" s="102" t="s">
        <v>205</v>
      </c>
      <c r="D139" s="63"/>
      <c r="G139" s="99">
        <f t="shared" ref="G139:BN139" si="20">IF(ISERROR(G138/G46),0,G138/G46)</f>
        <v>0</v>
      </c>
      <c r="H139" s="99">
        <f t="shared" si="20"/>
        <v>0</v>
      </c>
      <c r="I139" s="99">
        <f t="shared" ca="1" si="20"/>
        <v>66666.666666666672</v>
      </c>
      <c r="J139" s="99">
        <f t="shared" ca="1" si="20"/>
        <v>30120.481927710844</v>
      </c>
      <c r="K139" s="99">
        <f t="shared" ca="1" si="20"/>
        <v>29226.093055880287</v>
      </c>
      <c r="L139" s="99">
        <f t="shared" ca="1" si="20"/>
        <v>28563.202369146256</v>
      </c>
      <c r="M139" s="99">
        <f t="shared" ca="1" si="20"/>
        <v>24698.251385931511</v>
      </c>
      <c r="N139" s="99">
        <f t="shared" ca="1" si="20"/>
        <v>19706.947462538046</v>
      </c>
      <c r="O139" s="99">
        <f t="shared" ca="1" si="20"/>
        <v>37448.648315989449</v>
      </c>
      <c r="P139" s="99">
        <f t="shared" ca="1" si="20"/>
        <v>36047.651696837092</v>
      </c>
      <c r="Q139" s="99">
        <f t="shared" ca="1" si="20"/>
        <v>32465.286169683168</v>
      </c>
      <c r="R139" s="99">
        <f t="shared" ca="1" si="20"/>
        <v>27795.92515849353</v>
      </c>
      <c r="S139" s="99">
        <f t="shared" ca="1" si="20"/>
        <v>36141.666166710231</v>
      </c>
      <c r="T139" s="99">
        <f t="shared" ca="1" si="20"/>
        <v>29950.247247596875</v>
      </c>
      <c r="U139" s="99">
        <f t="shared" ca="1" si="20"/>
        <v>25924.106706496892</v>
      </c>
      <c r="V139" s="99">
        <f t="shared" ca="1" si="20"/>
        <v>22255.124381275225</v>
      </c>
      <c r="W139" s="99">
        <f t="shared" ca="1" si="20"/>
        <v>31159.024070087944</v>
      </c>
      <c r="X139" s="99">
        <f t="shared" ca="1" si="20"/>
        <v>26502.940558935057</v>
      </c>
      <c r="Y139" s="99">
        <f t="shared" ca="1" si="20"/>
        <v>22816.761359780357</v>
      </c>
      <c r="Z139" s="99">
        <f t="shared" ca="1" si="20"/>
        <v>19911.999895471297</v>
      </c>
      <c r="AA139" s="99">
        <f t="shared" ca="1" si="20"/>
        <v>31088.45906745068</v>
      </c>
      <c r="AB139" s="99">
        <f t="shared" ca="1" si="20"/>
        <v>27190.361263403804</v>
      </c>
      <c r="AC139" s="99">
        <f t="shared" ca="1" si="20"/>
        <v>23874.655815340117</v>
      </c>
      <c r="AD139" s="99">
        <f t="shared" ca="1" si="20"/>
        <v>20941.550717303002</v>
      </c>
      <c r="AE139" s="99">
        <f t="shared" ca="1" si="20"/>
        <v>18269.783105019662</v>
      </c>
      <c r="AF139" s="99">
        <f t="shared" ca="1" si="20"/>
        <v>22894.637857466114</v>
      </c>
      <c r="AG139" s="99">
        <f t="shared" ca="1" si="20"/>
        <v>21798.116726928885</v>
      </c>
      <c r="AH139" s="99">
        <f t="shared" ca="1" si="20"/>
        <v>17610.269120990226</v>
      </c>
      <c r="AI139" s="99">
        <f t="shared" ca="1" si="20"/>
        <v>15303.306122398961</v>
      </c>
      <c r="AJ139" s="99">
        <f t="shared" ca="1" si="20"/>
        <v>13249.359937713265</v>
      </c>
      <c r="AK139" s="99">
        <f t="shared" ca="1" si="20"/>
        <v>11586.375170568183</v>
      </c>
      <c r="AL139" s="99">
        <f t="shared" ca="1" si="20"/>
        <v>10246.6075069365</v>
      </c>
      <c r="AM139" s="99">
        <f t="shared" ca="1" si="20"/>
        <v>13251.679808102595</v>
      </c>
      <c r="AN139" s="99">
        <f t="shared" ca="1" si="20"/>
        <v>10721.20165469604</v>
      </c>
      <c r="AO139" s="99">
        <f t="shared" ca="1" si="20"/>
        <v>9532.9757307463951</v>
      </c>
      <c r="AP139" s="99">
        <f t="shared" ca="1" si="20"/>
        <v>8544.9921042183141</v>
      </c>
      <c r="AQ139" s="99">
        <f t="shared" ca="1" si="20"/>
        <v>7724.1396812279299</v>
      </c>
      <c r="AR139" s="99">
        <f t="shared" ca="1" si="20"/>
        <v>7033.8899954410417</v>
      </c>
      <c r="AS139" s="99">
        <f t="shared" ca="1" si="20"/>
        <v>7063.1736897628361</v>
      </c>
      <c r="AT139" s="99">
        <f t="shared" ca="1" si="20"/>
        <v>5953.1754008012931</v>
      </c>
      <c r="AU139" s="99">
        <f t="shared" ca="1" si="20"/>
        <v>5532.154116435071</v>
      </c>
      <c r="AV139" s="99">
        <f t="shared" ca="1" si="20"/>
        <v>5169.5886489517079</v>
      </c>
      <c r="AW139" s="99">
        <f t="shared" ca="1" si="20"/>
        <v>4854.4985483500996</v>
      </c>
      <c r="AX139" s="99">
        <f t="shared" ca="1" si="20"/>
        <v>4578.4483022891236</v>
      </c>
      <c r="AY139" s="99">
        <f t="shared" ca="1" si="20"/>
        <v>4887.0675574204352</v>
      </c>
      <c r="AZ139" s="99">
        <f t="shared" ca="1" si="20"/>
        <v>4118.5176114585129</v>
      </c>
      <c r="BA139" s="99">
        <f t="shared" ca="1" si="20"/>
        <v>3925.2633781852742</v>
      </c>
      <c r="BB139" s="99">
        <f t="shared" ca="1" si="20"/>
        <v>3751.7194868310917</v>
      </c>
      <c r="BC139" s="99">
        <f t="shared" ca="1" si="20"/>
        <v>3595.1269390831321</v>
      </c>
      <c r="BD139" s="99">
        <f t="shared" ca="1" si="20"/>
        <v>3453.2094111688639</v>
      </c>
      <c r="BE139" s="99">
        <f t="shared" ca="1" si="20"/>
        <v>3747.522096109044</v>
      </c>
      <c r="BF139" s="99">
        <f t="shared" ca="1" si="20"/>
        <v>3206.1313001408334</v>
      </c>
      <c r="BG139" s="99">
        <f t="shared" ca="1" si="20"/>
        <v>3098.0438271814214</v>
      </c>
      <c r="BH139" s="99">
        <f t="shared" ca="1" si="20"/>
        <v>2998.6728446118259</v>
      </c>
      <c r="BI139" s="99">
        <f t="shared" ca="1" si="20"/>
        <v>2907.045883880322</v>
      </c>
      <c r="BJ139" s="99">
        <f t="shared" ca="1" si="20"/>
        <v>2822.3273315732245</v>
      </c>
      <c r="BK139" s="99">
        <f t="shared" ca="1" si="20"/>
        <v>3093.3235479369191</v>
      </c>
      <c r="BL139" s="99">
        <f t="shared" ca="1" si="20"/>
        <v>2670.8239162449991</v>
      </c>
      <c r="BM139" s="99">
        <f t="shared" ca="1" si="20"/>
        <v>2602.8666336718857</v>
      </c>
      <c r="BN139" s="99">
        <f t="shared" ca="1" si="20"/>
        <v>2539.4455529584584</v>
      </c>
    </row>
    <row r="140" spans="1:66" ht="15.75" customHeight="1">
      <c r="A140" s="15"/>
    </row>
    <row r="141" spans="1:66" ht="15.75" customHeight="1">
      <c r="A141" s="15"/>
      <c r="B141" s="168"/>
      <c r="C141" s="168"/>
      <c r="D141" s="168"/>
      <c r="E141" s="168"/>
      <c r="F141" s="168"/>
      <c r="G141" s="168"/>
      <c r="H141" s="168"/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  <c r="AP141" s="168"/>
      <c r="AQ141" s="168"/>
      <c r="AR141" s="168"/>
      <c r="AS141" s="168"/>
      <c r="AT141" s="168"/>
      <c r="AU141" s="168"/>
      <c r="AV141" s="168"/>
      <c r="AW141" s="168"/>
      <c r="AX141" s="168"/>
      <c r="AY141" s="168"/>
      <c r="AZ141" s="168"/>
      <c r="BA141" s="168"/>
      <c r="BB141" s="168"/>
      <c r="BC141" s="168"/>
      <c r="BD141" s="168"/>
      <c r="BE141" s="168"/>
      <c r="BF141" s="168"/>
      <c r="BG141" s="168"/>
      <c r="BH141" s="168"/>
      <c r="BI141" s="168"/>
      <c r="BJ141" s="168"/>
      <c r="BK141" s="168"/>
      <c r="BL141" s="168"/>
      <c r="BM141" s="168"/>
      <c r="BN141" s="168"/>
    </row>
    <row r="142" spans="1:66" ht="15.75" customHeight="1">
      <c r="A142" s="15"/>
      <c r="B142" s="168"/>
      <c r="C142" s="168"/>
      <c r="D142" s="168"/>
      <c r="E142" s="168"/>
      <c r="F142" s="168"/>
      <c r="G142" s="168"/>
      <c r="H142" s="168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68"/>
      <c r="AM142" s="168"/>
      <c r="AN142" s="168"/>
      <c r="AO142" s="168"/>
      <c r="AP142" s="168"/>
      <c r="AQ142" s="168"/>
      <c r="AR142" s="168"/>
      <c r="AS142" s="168"/>
      <c r="AT142" s="168"/>
      <c r="AU142" s="168"/>
      <c r="AV142" s="168"/>
      <c r="AW142" s="168"/>
      <c r="AX142" s="168"/>
      <c r="AY142" s="168"/>
      <c r="AZ142" s="168"/>
      <c r="BA142" s="168"/>
      <c r="BB142" s="168"/>
      <c r="BC142" s="168"/>
      <c r="BD142" s="168"/>
      <c r="BE142" s="168"/>
      <c r="BF142" s="168"/>
      <c r="BG142" s="168"/>
      <c r="BH142" s="168"/>
      <c r="BI142" s="168"/>
      <c r="BJ142" s="168"/>
      <c r="BK142" s="168"/>
      <c r="BL142" s="168"/>
      <c r="BM142" s="168"/>
      <c r="BN142" s="168"/>
    </row>
    <row r="143" spans="1:66" ht="15.75" customHeight="1">
      <c r="A143" s="15"/>
      <c r="B143" s="168"/>
      <c r="C143" s="168"/>
      <c r="D143" s="168"/>
      <c r="E143" s="168"/>
      <c r="F143" s="168"/>
      <c r="G143" s="168"/>
      <c r="H143" s="168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  <c r="AC143" s="168"/>
      <c r="AD143" s="168"/>
      <c r="AE143" s="168"/>
      <c r="AF143" s="168"/>
      <c r="AG143" s="168"/>
      <c r="AH143" s="168"/>
      <c r="AI143" s="168"/>
      <c r="AJ143" s="168"/>
      <c r="AK143" s="168"/>
      <c r="AL143" s="168"/>
      <c r="AM143" s="168"/>
      <c r="AN143" s="168"/>
      <c r="AO143" s="168"/>
      <c r="AP143" s="168"/>
      <c r="AQ143" s="168"/>
      <c r="AR143" s="168"/>
      <c r="AS143" s="168"/>
      <c r="AT143" s="168"/>
      <c r="AU143" s="168"/>
      <c r="AV143" s="168"/>
      <c r="AW143" s="168"/>
      <c r="AX143" s="168"/>
      <c r="AY143" s="168"/>
      <c r="AZ143" s="168"/>
      <c r="BA143" s="168"/>
      <c r="BB143" s="168"/>
      <c r="BC143" s="168"/>
      <c r="BD143" s="168"/>
      <c r="BE143" s="168"/>
      <c r="BF143" s="168"/>
      <c r="BG143" s="168"/>
      <c r="BH143" s="168"/>
      <c r="BI143" s="168"/>
      <c r="BJ143" s="168"/>
      <c r="BK143" s="168"/>
      <c r="BL143" s="168"/>
      <c r="BM143" s="168"/>
      <c r="BN143" s="168"/>
    </row>
    <row r="144" spans="1:66" ht="15.75" customHeight="1">
      <c r="A144" s="15"/>
      <c r="D144" s="63"/>
    </row>
    <row r="145" spans="1:66" ht="15.75" customHeight="1">
      <c r="A145" s="15"/>
      <c r="B145" s="68" t="s">
        <v>209</v>
      </c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</row>
    <row r="146" spans="1:66" ht="15.75" customHeight="1">
      <c r="A146" s="15"/>
    </row>
    <row r="147" spans="1:66" ht="15.75" customHeight="1">
      <c r="A147" s="15" t="s">
        <v>90</v>
      </c>
      <c r="B147" s="100" t="s">
        <v>210</v>
      </c>
      <c r="C147" s="100"/>
      <c r="D147" s="100"/>
      <c r="E147" s="100"/>
      <c r="F147" s="100"/>
      <c r="G147" s="191">
        <f ca="1">'SaaS - Budget'!S182</f>
        <v>-37264</v>
      </c>
      <c r="H147" s="191">
        <f ca="1">'SaaS - Budget'!T182</f>
        <v>8096</v>
      </c>
      <c r="I147" s="191">
        <f ca="1">'SaaS - Budget'!U182</f>
        <v>-73799.199999999997</v>
      </c>
      <c r="J147" s="191">
        <f ca="1">'SaaS - Budget'!V182</f>
        <v>-33788.256000000008</v>
      </c>
      <c r="K147" s="191">
        <f ca="1">'SaaS - Budget'!W182</f>
        <v>-33916.922880000006</v>
      </c>
      <c r="L147" s="191">
        <f ca="1">'SaaS - Budget'!X182</f>
        <v>-23969.681382399991</v>
      </c>
      <c r="M147" s="191">
        <f ca="1">'SaaS - Budget'!Y182</f>
        <v>-50821.409879552004</v>
      </c>
      <c r="N147" s="191">
        <f ca="1">'SaaS - Budget'!Z182</f>
        <v>-7257.0955517849607</v>
      </c>
      <c r="O147" s="191">
        <f ca="1">'SaaS - Budget'!AA182</f>
        <v>-59137.580246194382</v>
      </c>
      <c r="P147" s="191">
        <f ca="1">'SaaS - Budget'!AB182</f>
        <v>12059.503145937808</v>
      </c>
      <c r="Q147" s="191">
        <f ca="1">'SaaS - Budget'!AC182</f>
        <v>18319.494655762348</v>
      </c>
      <c r="R147" s="191">
        <f ca="1">'SaaS - Budget'!AD182</f>
        <v>24680.013346661195</v>
      </c>
      <c r="S147" s="191">
        <f ca="1">'SaaS - Budget'!AE182</f>
        <v>9587.0206336603806</v>
      </c>
      <c r="T147" s="191">
        <f ca="1">'SaaS - Budget'!AF182</f>
        <v>-13874.197931552262</v>
      </c>
      <c r="U147" s="191">
        <f ca="1">'SaaS - Budget'!AG182</f>
        <v>62194.071652844039</v>
      </c>
      <c r="V147" s="191">
        <f ca="1">'SaaS - Budget'!AH182</f>
        <v>100260.02397046058</v>
      </c>
      <c r="W147" s="191">
        <f ca="1">'SaaS - Budget'!AI182</f>
        <v>-44802.791608355983</v>
      </c>
      <c r="X147" s="191">
        <f ca="1">'SaaS - Budget'!AJ182</f>
        <v>41789.052536332631</v>
      </c>
      <c r="Y147" s="191">
        <f ca="1">'SaaS - Budget'!AK182</f>
        <v>89012.237200624833</v>
      </c>
      <c r="Z147" s="191">
        <f ca="1">'SaaS - Budget'!AL182</f>
        <v>131597.0726858291</v>
      </c>
      <c r="AA147" s="191">
        <f ca="1">'SaaS - Budget'!AM182</f>
        <v>-123035.08936617686</v>
      </c>
      <c r="AB147" s="191">
        <f ca="1">'SaaS - Budget'!AN182</f>
        <v>94486.455094651959</v>
      </c>
      <c r="AC147" s="191">
        <f ca="1">'SaaS - Budget'!AO182</f>
        <v>178053.79074544378</v>
      </c>
      <c r="AD147" s="191">
        <f ca="1">'SaaS - Budget'!AP182</f>
        <v>270709.0023128973</v>
      </c>
      <c r="AE147" s="191">
        <f ca="1">'SaaS - Budget'!AQ182</f>
        <v>302257.30236311839</v>
      </c>
      <c r="AF147" s="191">
        <f ca="1">'SaaS - Budget'!AR182</f>
        <v>139611.5324007576</v>
      </c>
      <c r="AG147" s="191">
        <f ca="1">'SaaS - Budget'!AS182</f>
        <v>425342.43270745582</v>
      </c>
      <c r="AH147" s="191">
        <f ca="1">'SaaS - Budget'!AT182</f>
        <v>614094.33289345459</v>
      </c>
      <c r="AI147" s="191">
        <f ca="1">'SaaS - Budget'!AU182</f>
        <v>677708.19321491546</v>
      </c>
      <c r="AJ147" s="191">
        <f ca="1">'SaaS - Budget'!AV182</f>
        <v>745379.29789242765</v>
      </c>
      <c r="AK147" s="191">
        <f ca="1">'SaaS - Budget'!AW182</f>
        <v>929974.40265137237</v>
      </c>
      <c r="AL147" s="191">
        <f ca="1">'SaaS - Budget'!AX182</f>
        <v>1115992.9304291222</v>
      </c>
      <c r="AM147" s="191">
        <f ca="1">'SaaS - Budget'!AY182</f>
        <v>1284464.3465516251</v>
      </c>
      <c r="AN147" s="191">
        <f ca="1">'SaaS - Budget'!AZ182</f>
        <v>1417345.1637839475</v>
      </c>
      <c r="AO147" s="191">
        <f ca="1">'SaaS - Budget'!BA182</f>
        <v>1524566.84497202</v>
      </c>
      <c r="AP147" s="191">
        <f ca="1">'SaaS - Budget'!BB182</f>
        <v>1625531.3760006814</v>
      </c>
      <c r="AQ147" s="191">
        <f ca="1">'SaaS - Budget'!BC182</f>
        <v>1724895.0770573965</v>
      </c>
      <c r="AR147" s="191">
        <f ca="1">'SaaS - Budget'!BD182</f>
        <v>1832561.4006637714</v>
      </c>
      <c r="AS147" s="191">
        <f ca="1">'SaaS - Budget'!BE182</f>
        <v>1903086.5979803149</v>
      </c>
      <c r="AT147" s="191">
        <f ca="1">'SaaS - Budget'!BF182</f>
        <v>2041458.1491109505</v>
      </c>
      <c r="AU147" s="191">
        <f ca="1">'SaaS - Budget'!BG182</f>
        <v>2142305.8656481439</v>
      </c>
      <c r="AV147" s="191">
        <f ca="1">'SaaS - Budget'!BH182</f>
        <v>2240485.5847122632</v>
      </c>
      <c r="AW147" s="191">
        <f ca="1">'SaaS - Budget'!BI182</f>
        <v>2346075.38342985</v>
      </c>
      <c r="AX147" s="191">
        <f ca="1">'SaaS - Budget'!BJ182</f>
        <v>2453980.2513236664</v>
      </c>
      <c r="AY147" s="191">
        <f ca="1">'SaaS - Budget'!BK182</f>
        <v>2503733.1655921154</v>
      </c>
      <c r="AZ147" s="191">
        <f ca="1">'SaaS - Budget'!BL182</f>
        <v>2645668.5208598054</v>
      </c>
      <c r="BA147" s="191">
        <f ca="1">'SaaS - Budget'!BM182</f>
        <v>2749743.8707925971</v>
      </c>
      <c r="BB147" s="191">
        <f ca="1">'SaaS - Budget'!BN182</f>
        <v>2835537.9440847365</v>
      </c>
      <c r="BC147" s="191">
        <f ca="1">'SaaS - Budget'!BO182</f>
        <v>2933424.9018260716</v>
      </c>
      <c r="BD147" s="191">
        <f ca="1">'SaaS - Budget'!BP182</f>
        <v>3033396.8072178182</v>
      </c>
      <c r="BE147" s="191">
        <f ca="1">'SaaS - Budget'!BQ182</f>
        <v>3075062.282090337</v>
      </c>
      <c r="BF147" s="191">
        <f ca="1">'SaaS - Budget'!BR182</f>
        <v>3208821.3277433817</v>
      </c>
      <c r="BG147" s="191">
        <f ca="1">'SaaS - Budget'!BS182</f>
        <v>3304688.2903279811</v>
      </c>
      <c r="BH147" s="191">
        <f ca="1">'SaaS - Budget'!BT182</f>
        <v>3392486.9533641553</v>
      </c>
      <c r="BI147" s="191">
        <f ca="1">'SaaS - Budget'!BU182</f>
        <v>3477241.7420784738</v>
      </c>
      <c r="BJ147" s="191">
        <f ca="1">'SaaS - Budget'!BV182</f>
        <v>3558981.0260847164</v>
      </c>
      <c r="BK147" s="191">
        <f ca="1">'SaaS - Budget'!BW182</f>
        <v>3597736.508549097</v>
      </c>
      <c r="BL147" s="191">
        <f ca="1">'SaaS - Budget'!BX182</f>
        <v>3728538.6914058616</v>
      </c>
      <c r="BM147" s="191">
        <f ca="1">'SaaS - Budget'!BY182</f>
        <v>3806628.4074421581</v>
      </c>
      <c r="BN147" s="191">
        <f ca="1">'SaaS - Budget'!BZ182</f>
        <v>3892040.411174004</v>
      </c>
    </row>
    <row r="148" spans="1:66" ht="15.75" customHeight="1">
      <c r="A148" s="15"/>
      <c r="G148" s="183"/>
      <c r="H148" s="183"/>
      <c r="I148" s="183"/>
      <c r="J148" s="183"/>
      <c r="K148" s="183"/>
      <c r="L148" s="183"/>
      <c r="M148" s="183"/>
      <c r="N148" s="183"/>
      <c r="O148" s="183"/>
      <c r="P148" s="183"/>
      <c r="Q148" s="183"/>
      <c r="R148" s="183"/>
      <c r="S148" s="183"/>
      <c r="T148" s="183"/>
      <c r="U148" s="183"/>
      <c r="V148" s="183"/>
      <c r="W148" s="183"/>
      <c r="X148" s="183"/>
      <c r="Y148" s="183"/>
      <c r="Z148" s="183"/>
      <c r="AA148" s="183"/>
      <c r="AB148" s="183"/>
      <c r="AC148" s="183"/>
      <c r="AD148" s="183"/>
      <c r="AE148" s="183"/>
      <c r="AF148" s="183"/>
      <c r="AG148" s="18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183"/>
      <c r="BA148" s="183"/>
      <c r="BB148" s="183"/>
      <c r="BC148" s="183"/>
      <c r="BD148" s="183"/>
      <c r="BE148" s="183"/>
      <c r="BF148" s="183"/>
      <c r="BG148" s="183"/>
      <c r="BH148" s="183"/>
      <c r="BI148" s="183"/>
      <c r="BJ148" s="183"/>
      <c r="BK148" s="183"/>
      <c r="BL148" s="183"/>
      <c r="BM148" s="183"/>
      <c r="BN148" s="183"/>
    </row>
    <row r="149" spans="1:66" ht="15.75" customHeight="1">
      <c r="A149" s="15" t="s">
        <v>102</v>
      </c>
      <c r="B149" s="109" t="s">
        <v>214</v>
      </c>
      <c r="C149" s="109"/>
      <c r="D149" s="109"/>
      <c r="E149" s="109"/>
      <c r="F149" s="109"/>
      <c r="G149" s="192">
        <f>'Marketplace - Budget'!J111</f>
        <v>-2500</v>
      </c>
      <c r="H149" s="192">
        <f>'Marketplace - Budget'!K111</f>
        <v>-2500</v>
      </c>
      <c r="I149" s="192">
        <f ca="1">'Marketplace - Budget'!L111</f>
        <v>-64764.2</v>
      </c>
      <c r="J149" s="192">
        <f ca="1">'Marketplace - Budget'!M111</f>
        <v>-34456.239999999998</v>
      </c>
      <c r="K149" s="192">
        <f ca="1">'Marketplace - Budget'!N111</f>
        <v>-34172.395199999999</v>
      </c>
      <c r="L149" s="192">
        <f ca="1">'Marketplace - Budget'!O111</f>
        <v>-33909.335776</v>
      </c>
      <c r="M149" s="192">
        <f ca="1">'Marketplace - Budget'!P111</f>
        <v>-38519.837482880001</v>
      </c>
      <c r="N149" s="192">
        <f ca="1">'Marketplace - Budget'!Q111</f>
        <v>-33170.797136934401</v>
      </c>
      <c r="O149" s="192">
        <f ca="1">'Marketplace - Budget'!R111</f>
        <v>-95267.957050262281</v>
      </c>
      <c r="P149" s="192">
        <f ca="1">'Marketplace - Budget'!S111</f>
        <v>-64965.995349315606</v>
      </c>
      <c r="Q149" s="192">
        <f ca="1">'Marketplace - Budget'!T111</f>
        <v>-64637.58757562883</v>
      </c>
      <c r="R149" s="192">
        <f ca="1">'Marketplace - Budget'!U111</f>
        <v>-64246.72078486305</v>
      </c>
      <c r="S149" s="192">
        <f ca="1">'Marketplace - Budget'!V111</f>
        <v>-83780.242645721853</v>
      </c>
      <c r="T149" s="192">
        <f ca="1">'Marketplace - Budget'!W111</f>
        <v>-125643.91545216573</v>
      </c>
      <c r="U149" s="192">
        <f ca="1">'Marketplace - Budget'!X111</f>
        <v>-95011.237541747832</v>
      </c>
      <c r="V149" s="192">
        <f ca="1">'Marketplace - Budget'!Y111</f>
        <v>-94269.940690254356</v>
      </c>
      <c r="W149" s="192">
        <f ca="1">'Marketplace - Budget'!Z111</f>
        <v>-218214.58120556572</v>
      </c>
      <c r="X149" s="192">
        <f ca="1">'Marketplace - Budget'!AA111</f>
        <v>-157174.35311500326</v>
      </c>
      <c r="Y149" s="192">
        <f ca="1">'Marketplace - Budget'!AB111</f>
        <v>-155968.01909775994</v>
      </c>
      <c r="Z149" s="192">
        <f ca="1">'Marketplace - Budget'!AC111</f>
        <v>-164834.34485743503</v>
      </c>
      <c r="AA149" s="192">
        <f ca="1">'Marketplace - Budget'!AD111</f>
        <v>-407931.53128070332</v>
      </c>
      <c r="AB149" s="192">
        <f ca="1">'Marketplace - Budget'!AE111</f>
        <v>-286173.99650126032</v>
      </c>
      <c r="AC149" s="192">
        <f ca="1">'Marketplace - Budget'!AF111</f>
        <v>-284188.56839564932</v>
      </c>
      <c r="AD149" s="192">
        <f ca="1">'Marketplace - Budget'!AG111</f>
        <v>-281937.7872850261</v>
      </c>
      <c r="AE149" s="192">
        <f ca="1">'Marketplace - Budget'!AH111</f>
        <v>-279359.57079236541</v>
      </c>
      <c r="AF149" s="192">
        <f ca="1">'Marketplace - Budget'!AI111</f>
        <v>-526041.83848315547</v>
      </c>
      <c r="AG149" s="192">
        <f ca="1">'Marketplace - Budget'!AJ111</f>
        <v>-422683.88187489932</v>
      </c>
      <c r="AH149" s="192">
        <f ca="1">'Marketplace - Budget'!AK111</f>
        <v>-409097.84779224888</v>
      </c>
      <c r="AI149" s="192">
        <f ca="1">'Marketplace - Budget'!AL111</f>
        <v>-399683.73738819838</v>
      </c>
      <c r="AJ149" s="192">
        <f ca="1">'Marketplace - Budget'!AM111</f>
        <v>-394557.78839918907</v>
      </c>
      <c r="AK149" s="192">
        <f ca="1">'Marketplace - Budget'!AN111</f>
        <v>-388713.23081276758</v>
      </c>
      <c r="AL149" s="192">
        <f ca="1">'Marketplace - Budget'!AO111</f>
        <v>-392406.33999875933</v>
      </c>
      <c r="AM149" s="192">
        <f ca="1">'Marketplace - Budget'!AP111</f>
        <v>-488108.21728698671</v>
      </c>
      <c r="AN149" s="192">
        <f ca="1">'Marketplace - Budget'!AQ111</f>
        <v>-460170.34304686764</v>
      </c>
      <c r="AO149" s="192">
        <f ca="1">'Marketplace - Budget'!AR111</f>
        <v>-446055.77234407887</v>
      </c>
      <c r="AP149" s="192">
        <f ca="1">'Marketplace - Budget'!AS111</f>
        <v>-446254.61178305012</v>
      </c>
      <c r="AQ149" s="192">
        <f ca="1">'Marketplace - Budget'!AT111</f>
        <v>-430342.66014295351</v>
      </c>
      <c r="AR149" s="192">
        <f ca="1">'Marketplace - Budget'!AU111</f>
        <v>-428837.52198660345</v>
      </c>
      <c r="AS149" s="192">
        <f ca="1">'Marketplace - Budget'!AV111</f>
        <v>-451551.79272197059</v>
      </c>
      <c r="AT149" s="192">
        <f ca="1">'Marketplace - Budget'!AW111</f>
        <v>-413574.31278637267</v>
      </c>
      <c r="AU149" s="192">
        <f ca="1">'Marketplace - Budget'!AX111</f>
        <v>-394752.35500750435</v>
      </c>
      <c r="AV149" s="192">
        <f ca="1">'Marketplace - Budget'!AY111</f>
        <v>-390633.34846844117</v>
      </c>
      <c r="AW149" s="192">
        <f ca="1">'Marketplace - Budget'!AZ111</f>
        <v>-381053.79847213451</v>
      </c>
      <c r="AX149" s="192">
        <f ca="1">'Marketplace - Budget'!BA111</f>
        <v>-371080.24719836179</v>
      </c>
      <c r="AY149" s="192">
        <f ca="1">'Marketplace - Budget'!BB111</f>
        <v>-400774.26462602173</v>
      </c>
      <c r="AZ149" s="192">
        <f ca="1">'Marketplace - Budget'!BC111</f>
        <v>-350192.66110002709</v>
      </c>
      <c r="BA149" s="192">
        <f ca="1">'Marketplace - Budget'!BD111</f>
        <v>-339387.71445611364</v>
      </c>
      <c r="BB149" s="192">
        <f ca="1">'Marketplace - Budget'!BE111</f>
        <v>-328407.40591689834</v>
      </c>
      <c r="BC149" s="192">
        <f ca="1">'Marketplace - Budget'!BF111</f>
        <v>-317295.66007154924</v>
      </c>
      <c r="BD149" s="192">
        <f ca="1">'Marketplace - Budget'!BG111</f>
        <v>-306092.58517811261</v>
      </c>
      <c r="BE149" s="192">
        <f ca="1">'Marketplace - Budget'!BH111</f>
        <v>-334834.71080657281</v>
      </c>
      <c r="BF149" s="192">
        <f ca="1">'Marketplace - Budget'!BI111</f>
        <v>-283555.22049351002</v>
      </c>
      <c r="BG149" s="192">
        <f ca="1">'Marketplace - Budget'!BJ111</f>
        <v>-272284.17762414005</v>
      </c>
      <c r="BH149" s="192">
        <f ca="1">'Marketplace - Budget'!BK111</f>
        <v>-261048.74321051739</v>
      </c>
      <c r="BI149" s="192">
        <f ca="1">'Marketplace - Budget'!BL111</f>
        <v>-249873.38460940198</v>
      </c>
      <c r="BJ149" s="192">
        <f ca="1">'Marketplace - Budget'!BM111</f>
        <v>-238780.07453154551</v>
      </c>
      <c r="BK149" s="192">
        <f ca="1">'Marketplace - Budget'!BN111</f>
        <v>-267788.47994605359</v>
      </c>
      <c r="BL149" s="192">
        <f ca="1">'Marketplace - Budget'!BO111</f>
        <v>-216916.1406877297</v>
      </c>
      <c r="BM149" s="192">
        <f ca="1">'Marketplace - Budget'!BP111</f>
        <v>-206178.63773936767</v>
      </c>
      <c r="BN149" s="192">
        <f ca="1">'Marketplace - Budget'!BQ111</f>
        <v>-195589.75129122607</v>
      </c>
    </row>
    <row r="150" spans="1:66" ht="15.75" customHeight="1">
      <c r="A150" s="15"/>
      <c r="G150" s="183"/>
      <c r="H150" s="183"/>
      <c r="I150" s="183"/>
      <c r="J150" s="183"/>
      <c r="K150" s="183"/>
      <c r="L150" s="183"/>
      <c r="M150" s="183"/>
      <c r="N150" s="183"/>
      <c r="O150" s="183"/>
      <c r="P150" s="183"/>
      <c r="Q150" s="183"/>
      <c r="R150" s="183"/>
      <c r="S150" s="183"/>
      <c r="T150" s="183"/>
      <c r="U150" s="183"/>
      <c r="V150" s="183"/>
      <c r="W150" s="183"/>
      <c r="X150" s="183"/>
      <c r="Y150" s="183"/>
      <c r="Z150" s="183"/>
      <c r="AA150" s="183"/>
      <c r="AB150" s="183"/>
      <c r="AC150" s="183"/>
      <c r="AD150" s="183"/>
      <c r="AE150" s="183"/>
      <c r="AF150" s="183"/>
      <c r="AG150" s="183"/>
      <c r="AH150" s="183"/>
      <c r="AI150" s="183"/>
      <c r="AJ150" s="183"/>
      <c r="AK150" s="183"/>
      <c r="AL150" s="183"/>
      <c r="AM150" s="183"/>
      <c r="AN150" s="183"/>
      <c r="AO150" s="183"/>
      <c r="AP150" s="183"/>
      <c r="AQ150" s="183"/>
      <c r="AR150" s="183"/>
      <c r="AS150" s="183"/>
      <c r="AT150" s="183"/>
      <c r="AU150" s="183"/>
      <c r="AV150" s="183"/>
      <c r="AW150" s="183"/>
      <c r="AX150" s="183"/>
      <c r="AY150" s="183"/>
      <c r="AZ150" s="183"/>
      <c r="BA150" s="183"/>
      <c r="BB150" s="183"/>
      <c r="BC150" s="183"/>
      <c r="BD150" s="183"/>
      <c r="BE150" s="183"/>
      <c r="BF150" s="183"/>
      <c r="BG150" s="183"/>
      <c r="BH150" s="183"/>
      <c r="BI150" s="183"/>
      <c r="BJ150" s="183"/>
      <c r="BK150" s="183"/>
      <c r="BL150" s="183"/>
      <c r="BM150" s="183"/>
      <c r="BN150" s="183"/>
    </row>
    <row r="151" spans="1:66" ht="15.75" customHeight="1">
      <c r="A151" s="15" t="s">
        <v>88</v>
      </c>
      <c r="B151" s="96" t="s">
        <v>218</v>
      </c>
      <c r="C151" s="96"/>
      <c r="D151" s="96"/>
      <c r="E151" s="96"/>
      <c r="F151" s="96"/>
      <c r="G151" s="97">
        <f t="shared" ref="G151:BN151" ca="1" si="21">G147+G149</f>
        <v>-39764</v>
      </c>
      <c r="H151" s="97">
        <f t="shared" ca="1" si="21"/>
        <v>5596</v>
      </c>
      <c r="I151" s="97">
        <f t="shared" ca="1" si="21"/>
        <v>-138563.4</v>
      </c>
      <c r="J151" s="97">
        <f t="shared" ca="1" si="21"/>
        <v>-68244.496000000014</v>
      </c>
      <c r="K151" s="97">
        <f t="shared" ca="1" si="21"/>
        <v>-68089.318079999997</v>
      </c>
      <c r="L151" s="97">
        <f t="shared" ca="1" si="21"/>
        <v>-57879.017158399991</v>
      </c>
      <c r="M151" s="97">
        <f t="shared" ca="1" si="21"/>
        <v>-89341.247362432012</v>
      </c>
      <c r="N151" s="97">
        <f t="shared" ca="1" si="21"/>
        <v>-40427.892688719359</v>
      </c>
      <c r="O151" s="97">
        <f t="shared" ca="1" si="21"/>
        <v>-154405.53729645666</v>
      </c>
      <c r="P151" s="97">
        <f t="shared" ca="1" si="21"/>
        <v>-52906.492203377798</v>
      </c>
      <c r="Q151" s="97">
        <f t="shared" ca="1" si="21"/>
        <v>-46318.092919866482</v>
      </c>
      <c r="R151" s="97">
        <f t="shared" ca="1" si="21"/>
        <v>-39566.707438201855</v>
      </c>
      <c r="S151" s="97">
        <f t="shared" ca="1" si="21"/>
        <v>-74193.22201206148</v>
      </c>
      <c r="T151" s="97">
        <f t="shared" ca="1" si="21"/>
        <v>-139518.11338371801</v>
      </c>
      <c r="U151" s="97">
        <f t="shared" ca="1" si="21"/>
        <v>-32817.165888903794</v>
      </c>
      <c r="V151" s="97">
        <f t="shared" ca="1" si="21"/>
        <v>5990.0832802062214</v>
      </c>
      <c r="W151" s="97">
        <f t="shared" ca="1" si="21"/>
        <v>-263017.37281392171</v>
      </c>
      <c r="X151" s="97">
        <f t="shared" ca="1" si="21"/>
        <v>-115385.30057867063</v>
      </c>
      <c r="Y151" s="97">
        <f t="shared" ca="1" si="21"/>
        <v>-66955.781897135108</v>
      </c>
      <c r="Z151" s="97">
        <f t="shared" ca="1" si="21"/>
        <v>-33237.272171605931</v>
      </c>
      <c r="AA151" s="97">
        <f t="shared" ca="1" si="21"/>
        <v>-530966.62064688024</v>
      </c>
      <c r="AB151" s="97">
        <f t="shared" ca="1" si="21"/>
        <v>-191687.54140660836</v>
      </c>
      <c r="AC151" s="97">
        <f t="shared" ca="1" si="21"/>
        <v>-106134.77765020553</v>
      </c>
      <c r="AD151" s="97">
        <f t="shared" ca="1" si="21"/>
        <v>-11228.784972128808</v>
      </c>
      <c r="AE151" s="97">
        <f t="shared" ca="1" si="21"/>
        <v>22897.731570752978</v>
      </c>
      <c r="AF151" s="97">
        <f t="shared" ca="1" si="21"/>
        <v>-386430.30608239787</v>
      </c>
      <c r="AG151" s="97">
        <f t="shared" ca="1" si="21"/>
        <v>2658.5508325565024</v>
      </c>
      <c r="AH151" s="97">
        <f t="shared" ca="1" si="21"/>
        <v>204996.4851012057</v>
      </c>
      <c r="AI151" s="97">
        <f t="shared" ca="1" si="21"/>
        <v>278024.45582671708</v>
      </c>
      <c r="AJ151" s="97">
        <f t="shared" ca="1" si="21"/>
        <v>350821.50949323858</v>
      </c>
      <c r="AK151" s="97">
        <f t="shared" ca="1" si="21"/>
        <v>541261.17183860485</v>
      </c>
      <c r="AL151" s="97">
        <f t="shared" ca="1" si="21"/>
        <v>723586.59043036285</v>
      </c>
      <c r="AM151" s="97">
        <f t="shared" ca="1" si="21"/>
        <v>796356.12926463829</v>
      </c>
      <c r="AN151" s="97">
        <f t="shared" ca="1" si="21"/>
        <v>957174.82073707983</v>
      </c>
      <c r="AO151" s="97">
        <f t="shared" ca="1" si="21"/>
        <v>1078511.0726279411</v>
      </c>
      <c r="AP151" s="97">
        <f t="shared" ca="1" si="21"/>
        <v>1179276.7642176314</v>
      </c>
      <c r="AQ151" s="97">
        <f t="shared" ca="1" si="21"/>
        <v>1294552.416914443</v>
      </c>
      <c r="AR151" s="97">
        <f t="shared" ca="1" si="21"/>
        <v>1403723.8786771679</v>
      </c>
      <c r="AS151" s="97">
        <f t="shared" ca="1" si="21"/>
        <v>1451534.8052583444</v>
      </c>
      <c r="AT151" s="97">
        <f t="shared" ca="1" si="21"/>
        <v>1627883.8363245779</v>
      </c>
      <c r="AU151" s="97">
        <f t="shared" ca="1" si="21"/>
        <v>1747553.5106406396</v>
      </c>
      <c r="AV151" s="97">
        <f t="shared" ca="1" si="21"/>
        <v>1849852.2362438221</v>
      </c>
      <c r="AW151" s="97">
        <f t="shared" ca="1" si="21"/>
        <v>1965021.5849577156</v>
      </c>
      <c r="AX151" s="97">
        <f t="shared" ca="1" si="21"/>
        <v>2082900.0041253045</v>
      </c>
      <c r="AY151" s="97">
        <f t="shared" ca="1" si="21"/>
        <v>2102958.9009660939</v>
      </c>
      <c r="AZ151" s="97">
        <f t="shared" ca="1" si="21"/>
        <v>2295475.8597597783</v>
      </c>
      <c r="BA151" s="97">
        <f t="shared" ca="1" si="21"/>
        <v>2410356.1563364835</v>
      </c>
      <c r="BB151" s="97">
        <f t="shared" ca="1" si="21"/>
        <v>2507130.538167838</v>
      </c>
      <c r="BC151" s="97">
        <f t="shared" ca="1" si="21"/>
        <v>2616129.2417545225</v>
      </c>
      <c r="BD151" s="97">
        <f t="shared" ca="1" si="21"/>
        <v>2727304.2220397056</v>
      </c>
      <c r="BE151" s="97">
        <f t="shared" ca="1" si="21"/>
        <v>2740227.5712837642</v>
      </c>
      <c r="BF151" s="97">
        <f t="shared" ca="1" si="21"/>
        <v>2925266.1072498718</v>
      </c>
      <c r="BG151" s="97">
        <f t="shared" ca="1" si="21"/>
        <v>3032404.1127038412</v>
      </c>
      <c r="BH151" s="97">
        <f t="shared" ca="1" si="21"/>
        <v>3131438.2101536379</v>
      </c>
      <c r="BI151" s="97">
        <f t="shared" ca="1" si="21"/>
        <v>3227368.3574690716</v>
      </c>
      <c r="BJ151" s="97">
        <f t="shared" ca="1" si="21"/>
        <v>3320200.951553171</v>
      </c>
      <c r="BK151" s="97">
        <f t="shared" ca="1" si="21"/>
        <v>3329948.0286030434</v>
      </c>
      <c r="BL151" s="97">
        <f t="shared" ca="1" si="21"/>
        <v>3511622.5507181319</v>
      </c>
      <c r="BM151" s="97">
        <f t="shared" ca="1" si="21"/>
        <v>3600449.7697027903</v>
      </c>
      <c r="BN151" s="97">
        <f t="shared" ca="1" si="21"/>
        <v>3696450.6598827778</v>
      </c>
    </row>
    <row r="152" spans="1:66" ht="15.75" customHeight="1">
      <c r="A152" s="15"/>
      <c r="G152" s="183"/>
      <c r="H152" s="183"/>
      <c r="I152" s="183"/>
      <c r="J152" s="183"/>
      <c r="K152" s="183"/>
      <c r="L152" s="183"/>
      <c r="M152" s="183"/>
      <c r="N152" s="183"/>
      <c r="O152" s="183"/>
      <c r="P152" s="183"/>
      <c r="Q152" s="183"/>
      <c r="R152" s="183"/>
      <c r="S152" s="183"/>
      <c r="T152" s="183"/>
      <c r="U152" s="183"/>
      <c r="V152" s="183"/>
      <c r="W152" s="183"/>
      <c r="X152" s="183"/>
      <c r="Y152" s="183"/>
      <c r="Z152" s="183"/>
      <c r="AA152" s="183"/>
      <c r="AB152" s="183"/>
      <c r="AC152" s="183"/>
      <c r="AD152" s="183"/>
      <c r="AE152" s="183"/>
      <c r="AF152" s="183"/>
      <c r="AG152" s="183"/>
      <c r="AH152" s="183"/>
      <c r="AI152" s="183"/>
      <c r="AJ152" s="183"/>
      <c r="AK152" s="183"/>
      <c r="AL152" s="183"/>
      <c r="AM152" s="183"/>
      <c r="AN152" s="183"/>
      <c r="AO152" s="183"/>
      <c r="AP152" s="183"/>
      <c r="AQ152" s="183"/>
      <c r="AR152" s="183"/>
      <c r="AS152" s="183"/>
      <c r="AT152" s="183"/>
      <c r="AU152" s="183"/>
      <c r="AV152" s="183"/>
      <c r="AW152" s="183"/>
      <c r="AX152" s="183"/>
      <c r="AY152" s="183"/>
      <c r="AZ152" s="183"/>
      <c r="BA152" s="183"/>
      <c r="BB152" s="183"/>
      <c r="BC152" s="183"/>
      <c r="BD152" s="183"/>
      <c r="BE152" s="183"/>
      <c r="BF152" s="183"/>
      <c r="BG152" s="183"/>
      <c r="BH152" s="183"/>
      <c r="BI152" s="183"/>
      <c r="BJ152" s="183"/>
      <c r="BK152" s="183"/>
      <c r="BL152" s="183"/>
      <c r="BM152" s="183"/>
      <c r="BN152" s="183"/>
    </row>
    <row r="153" spans="1:66" ht="15.75" customHeight="1">
      <c r="A153" s="15" t="s">
        <v>88</v>
      </c>
      <c r="B153" s="96" t="s">
        <v>219</v>
      </c>
      <c r="C153" s="96"/>
      <c r="D153" s="96"/>
      <c r="E153" s="96"/>
      <c r="F153" s="96"/>
      <c r="G153" s="97">
        <f ca="1">'SaaS - Budget'!S185+'Marketplace - Budget'!J115</f>
        <v>-81764</v>
      </c>
      <c r="H153" s="97">
        <f ca="1">'SaaS - Budget'!T185+'Marketplace - Budget'!K115</f>
        <v>-36614</v>
      </c>
      <c r="I153" s="97">
        <f ca="1">'SaaS - Budget'!U185+'Marketplace - Budget'!L115</f>
        <v>-180853.2</v>
      </c>
      <c r="J153" s="97">
        <f ca="1">'SaaS - Budget'!V185+'Marketplace - Budget'!M115</f>
        <v>-110501.62</v>
      </c>
      <c r="K153" s="97">
        <f ca="1">'SaaS - Budget'!W185+'Marketplace - Budget'!N115</f>
        <v>-110216.8452</v>
      </c>
      <c r="L153" s="97">
        <f ca="1">'SaaS - Budget'!X185+'Marketplace - Budget'!O115</f>
        <v>-99793.673864000011</v>
      </c>
      <c r="M153" s="97">
        <f ca="1">'SaaS - Budget'!Y185+'Marketplace - Budget'!P115</f>
        <v>-130971.72944656003</v>
      </c>
      <c r="N153" s="97">
        <f ca="1">'SaaS - Budget'!Z185+'Marketplace - Budget'!Q115</f>
        <v>-35898.389422287997</v>
      </c>
      <c r="O153" s="97">
        <f ca="1">'SaaS - Budget'!AA185+'Marketplace - Budget'!R115</f>
        <v>-107893.13347154233</v>
      </c>
      <c r="P153" s="97">
        <f ca="1">'SaaS - Budget'!AB185+'Marketplace - Budget'!S115</f>
        <v>31358.887293992419</v>
      </c>
      <c r="Q153" s="97">
        <f ca="1">'SaaS - Budget'!AC185+'Marketplace - Budget'!T115</f>
        <v>25619.919886635995</v>
      </c>
      <c r="R153" s="97">
        <f ca="1">'SaaS - Budget'!AD185+'Marketplace - Budget'!U115</f>
        <v>19986.989103360742</v>
      </c>
      <c r="S153" s="97">
        <f ca="1">'SaaS - Budget'!AE185+'Marketplace - Budget'!V115</f>
        <v>-27043.232689082826</v>
      </c>
      <c r="T153" s="97">
        <f ca="1">'SaaS - Budget'!AF185+'Marketplace - Budget'!W115</f>
        <v>-58943.785140421271</v>
      </c>
      <c r="U153" s="97">
        <f ca="1">'SaaS - Budget'!AG185+'Marketplace - Budget'!X115</f>
        <v>76993.789851491252</v>
      </c>
      <c r="V153" s="97">
        <f ca="1">'SaaS - Budget'!AH185+'Marketplace - Budget'!Y115</f>
        <v>140829.16828032202</v>
      </c>
      <c r="W153" s="97">
        <f ca="1">'SaaS - Budget'!AI185+'Marketplace - Budget'!Z115</f>
        <v>-153181.48294422316</v>
      </c>
      <c r="X153" s="97">
        <f ca="1">'SaaS - Budget'!AJ185+'Marketplace - Budget'!AA115</f>
        <v>-30536.8603251311</v>
      </c>
      <c r="Y153" s="97">
        <f ca="1">'SaaS - Budget'!AK185+'Marketplace - Budget'!AB115</f>
        <v>38793.757550820563</v>
      </c>
      <c r="Z153" s="97">
        <f ca="1">'SaaS - Budget'!AL185+'Marketplace - Budget'!AC115</f>
        <v>138565.9939971916</v>
      </c>
      <c r="AA153" s="97">
        <f ca="1">'SaaS - Budget'!AM185+'Marketplace - Budget'!AD115</f>
        <v>-297217.34959899838</v>
      </c>
      <c r="AB153" s="97">
        <f ca="1">'SaaS - Budget'!AN185+'Marketplace - Budget'!AE115</f>
        <v>145722.93624592491</v>
      </c>
      <c r="AC153" s="97">
        <f ca="1">'SaaS - Budget'!AO185+'Marketplace - Budget'!AF115</f>
        <v>277366.9754626131</v>
      </c>
      <c r="AD153" s="97">
        <f ca="1">'SaaS - Budget'!AP185+'Marketplace - Budget'!AG115</f>
        <v>410031.81025099481</v>
      </c>
      <c r="AE153" s="97">
        <f ca="1">'SaaS - Budget'!AQ185+'Marketplace - Budget'!AH115</f>
        <v>381956.96116209397</v>
      </c>
      <c r="AF153" s="97">
        <f ca="1">'SaaS - Budget'!AR185+'Marketplace - Budget'!AI115</f>
        <v>143094.76766815293</v>
      </c>
      <c r="AG153" s="97">
        <f ca="1">'SaaS - Budget'!AS185+'Marketplace - Budget'!AJ115</f>
        <v>686012.18156366982</v>
      </c>
      <c r="AH153" s="97">
        <f ca="1">'SaaS - Budget'!AT185+'Marketplace - Budget'!AK115</f>
        <v>1025472.3152668718</v>
      </c>
      <c r="AI153" s="97">
        <f ca="1">'SaaS - Budget'!AU185+'Marketplace - Budget'!AL115</f>
        <v>986378.5511839689</v>
      </c>
      <c r="AJ153" s="97">
        <f ca="1">'SaaS - Budget'!AV185+'Marketplace - Budget'!AM115</f>
        <v>947266.19164450839</v>
      </c>
      <c r="AK153" s="97">
        <f ca="1">'SaaS - Budget'!AW185+'Marketplace - Budget'!AN115</f>
        <v>1258766.2351957769</v>
      </c>
      <c r="AL153" s="97">
        <f ca="1">'SaaS - Budget'!AX185+'Marketplace - Budget'!AO115</f>
        <v>1586712.8284606</v>
      </c>
      <c r="AM153" s="97">
        <f ca="1">'SaaS - Budget'!AY185+'Marketplace - Budget'!AP115</f>
        <v>1788842.1465288219</v>
      </c>
      <c r="AN153" s="97">
        <f ca="1">'SaaS - Budget'!AZ185+'Marketplace - Budget'!AQ115</f>
        <v>1928793.2240027543</v>
      </c>
      <c r="AO153" s="97">
        <f ca="1">'SaaS - Budget'!BA185+'Marketplace - Budget'!AR115</f>
        <v>1989202.502805097</v>
      </c>
      <c r="AP153" s="97">
        <f ca="1">'SaaS - Budget'!BB185+'Marketplace - Budget'!AS115</f>
        <v>2030078.6185698032</v>
      </c>
      <c r="AQ153" s="97">
        <f ca="1">'SaaS - Budget'!BC185+'Marketplace - Budget'!AT115</f>
        <v>1988223.3093903982</v>
      </c>
      <c r="AR153" s="97">
        <f ca="1">'SaaS - Budget'!BD185+'Marketplace - Budget'!AU115</f>
        <v>2179591.3141535488</v>
      </c>
      <c r="AS153" s="97">
        <f ca="1">'SaaS - Budget'!BE185+'Marketplace - Budget'!AV115</f>
        <v>2311245.7083723093</v>
      </c>
      <c r="AT153" s="97">
        <f ca="1">'SaaS - Budget'!BF185+'Marketplace - Budget'!AW115</f>
        <v>2573228.1329158521</v>
      </c>
      <c r="AU153" s="97">
        <f ca="1">'SaaS - Budget'!BG185+'Marketplace - Budget'!AX115</f>
        <v>2542589.1737253563</v>
      </c>
      <c r="AV153" s="97">
        <f ca="1">'SaaS - Budget'!BH185+'Marketplace - Budget'!AY115</f>
        <v>2496586.2886917428</v>
      </c>
      <c r="AW153" s="97">
        <f ca="1">'SaaS - Budget'!BI185+'Marketplace - Budget'!AZ115</f>
        <v>2703391.7883959287</v>
      </c>
      <c r="AX153" s="97">
        <f ca="1">'SaaS - Budget'!BJ185+'Marketplace - Budget'!BA115</f>
        <v>2947554.8254176825</v>
      </c>
      <c r="AY153" s="97">
        <f ca="1">'SaaS - Budget'!BK185+'Marketplace - Budget'!BB115</f>
        <v>3096098.7330048587</v>
      </c>
      <c r="AZ153" s="97">
        <f ca="1">'SaaS - Budget'!BL185+'Marketplace - Budget'!BC115</f>
        <v>3263124.9305694872</v>
      </c>
      <c r="BA153" s="97">
        <f ca="1">'SaaS - Budget'!BM185+'Marketplace - Budget'!BD115</f>
        <v>3322281.7866176795</v>
      </c>
      <c r="BB153" s="97">
        <f ca="1">'SaaS - Budget'!BN185+'Marketplace - Budget'!BE115</f>
        <v>3365615.9298227942</v>
      </c>
      <c r="BC153" s="97">
        <f ca="1">'SaaS - Budget'!BO185+'Marketplace - Budget'!BF115</f>
        <v>3341830.4966422133</v>
      </c>
      <c r="BD153" s="97">
        <f ca="1">'SaaS - Budget'!BP185+'Marketplace - Budget'!BG115</f>
        <v>3518289.8402267848</v>
      </c>
      <c r="BE153" s="97">
        <f ca="1">'SaaS - Budget'!BQ185+'Marketplace - Budget'!BH115</f>
        <v>3598791.0991141172</v>
      </c>
      <c r="BF153" s="97">
        <f ca="1">'SaaS - Budget'!BR185+'Marketplace - Budget'!BI115</f>
        <v>3853693.1652579494</v>
      </c>
      <c r="BG153" s="97">
        <f ca="1">'SaaS - Budget'!BS185+'Marketplace - Budget'!BJ115</f>
        <v>3837195.8546217838</v>
      </c>
      <c r="BH153" s="97">
        <f ca="1">'SaaS - Budget'!BT185+'Marketplace - Budget'!BK115</f>
        <v>3814851.8545109625</v>
      </c>
      <c r="BI153" s="97">
        <f ca="1">'SaaS - Budget'!BU185+'Marketplace - Budget'!BL115</f>
        <v>3987413.9830547543</v>
      </c>
      <c r="BJ153" s="97">
        <f ca="1">'SaaS - Budget'!BV185+'Marketplace - Budget'!BM115</f>
        <v>4184696.8410714376</v>
      </c>
      <c r="BK153" s="97">
        <f ca="1">'SaaS - Budget'!BW185+'Marketplace - Budget'!BN115</f>
        <v>4301085.8178634224</v>
      </c>
      <c r="BL153" s="97">
        <f ca="1">'SaaS - Budget'!BX185+'Marketplace - Budget'!BO115</f>
        <v>4460791.3423152287</v>
      </c>
      <c r="BM153" s="97">
        <f ca="1">'SaaS - Budget'!BY185+'Marketplace - Budget'!BP115</f>
        <v>4504184.8341886029</v>
      </c>
      <c r="BN153" s="97">
        <f ca="1">'SaaS - Budget'!BZ185+'Marketplace - Budget'!BQ115</f>
        <v>4556860.5148627106</v>
      </c>
    </row>
    <row r="154" spans="1:66" ht="15.75" customHeight="1">
      <c r="A154" s="92"/>
    </row>
    <row r="155" spans="1:66" ht="15.75" customHeight="1">
      <c r="A155" s="92"/>
    </row>
    <row r="156" spans="1:66" ht="15.75" customHeight="1">
      <c r="A156" s="92"/>
    </row>
    <row r="157" spans="1:66" ht="15.75" customHeight="1">
      <c r="A157" s="92"/>
    </row>
    <row r="158" spans="1:66" ht="15.75" customHeight="1">
      <c r="A158" s="92"/>
    </row>
    <row r="159" spans="1:66" ht="15.75" customHeight="1">
      <c r="A159" s="92"/>
      <c r="C159" s="63"/>
    </row>
    <row r="160" spans="1:66" ht="15.75" customHeight="1">
      <c r="A160" s="92"/>
      <c r="C160" s="63"/>
    </row>
    <row r="161" spans="1:3" ht="15.75" customHeight="1">
      <c r="A161" s="92"/>
      <c r="C161" s="63"/>
    </row>
    <row r="162" spans="1:3" ht="15.75" customHeight="1">
      <c r="A162" s="92"/>
      <c r="C162" s="63"/>
    </row>
    <row r="163" spans="1:3" ht="15.75" customHeight="1">
      <c r="A163" s="92"/>
      <c r="C163" s="63"/>
    </row>
    <row r="164" spans="1:3" ht="15.75" customHeight="1">
      <c r="A164" s="92"/>
      <c r="C164" s="63"/>
    </row>
    <row r="165" spans="1:3" ht="15.75" customHeight="1">
      <c r="A165" s="92"/>
      <c r="C165" s="63"/>
    </row>
    <row r="166" spans="1:3" ht="15.75" customHeight="1">
      <c r="A166" s="92"/>
      <c r="C166" s="63"/>
    </row>
    <row r="167" spans="1:3" ht="15.75" customHeight="1">
      <c r="A167" s="92"/>
      <c r="C167" s="166"/>
    </row>
    <row r="168" spans="1:3" ht="15.75" customHeight="1">
      <c r="A168" s="92"/>
    </row>
    <row r="169" spans="1:3" ht="15.75" customHeight="1">
      <c r="A169" s="92"/>
    </row>
    <row r="170" spans="1:3" ht="15.75" customHeight="1">
      <c r="A170" s="92"/>
    </row>
    <row r="171" spans="1:3" ht="15.75" customHeight="1">
      <c r="A171" s="92"/>
    </row>
    <row r="172" spans="1:3" ht="15.75" customHeight="1">
      <c r="A172" s="92"/>
    </row>
    <row r="173" spans="1:3" ht="15.75" customHeight="1">
      <c r="A173" s="92"/>
    </row>
    <row r="174" spans="1:3" ht="15.75" customHeight="1">
      <c r="A174" s="92"/>
    </row>
    <row r="175" spans="1:3" ht="15.75" customHeight="1">
      <c r="A175" s="92"/>
    </row>
    <row r="176" spans="1:3" ht="15.75" customHeight="1">
      <c r="A176" s="92"/>
    </row>
    <row r="177" spans="1:1" ht="15.75" customHeight="1">
      <c r="A177" s="92"/>
    </row>
    <row r="178" spans="1:1" ht="15.75" customHeight="1">
      <c r="A178" s="92"/>
    </row>
    <row r="179" spans="1:1" ht="15.75" customHeight="1">
      <c r="A179" s="92"/>
    </row>
    <row r="180" spans="1:1" ht="15.75" customHeight="1">
      <c r="A180" s="92"/>
    </row>
    <row r="181" spans="1:1" ht="15.75" customHeight="1">
      <c r="A181" s="92"/>
    </row>
    <row r="182" spans="1:1" ht="15.75" customHeight="1">
      <c r="A182" s="92"/>
    </row>
    <row r="183" spans="1:1" ht="15.75" customHeight="1">
      <c r="A183" s="92"/>
    </row>
    <row r="184" spans="1:1" ht="15.75" customHeight="1">
      <c r="A184" s="92"/>
    </row>
    <row r="185" spans="1:1" ht="15.75" customHeight="1">
      <c r="A185" s="92"/>
    </row>
    <row r="186" spans="1:1" ht="15.75" customHeight="1">
      <c r="A186" s="92"/>
    </row>
    <row r="187" spans="1:1" ht="15.75" customHeight="1">
      <c r="A187" s="92"/>
    </row>
    <row r="188" spans="1:1" ht="15.75" customHeight="1">
      <c r="A188" s="92"/>
    </row>
    <row r="189" spans="1:1" ht="15.75" customHeight="1">
      <c r="A189" s="92"/>
    </row>
    <row r="190" spans="1:1" ht="15.75" customHeight="1">
      <c r="A190" s="92"/>
    </row>
    <row r="191" spans="1:1" ht="15.75" customHeight="1">
      <c r="A191" s="92"/>
    </row>
    <row r="192" spans="1:1" ht="15.75" customHeight="1">
      <c r="A192" s="92"/>
    </row>
    <row r="193" spans="1:1" ht="15.75" customHeight="1">
      <c r="A193" s="92"/>
    </row>
    <row r="194" spans="1:1" ht="15.75" customHeight="1">
      <c r="A194" s="92"/>
    </row>
    <row r="195" spans="1:1" ht="15.75" customHeight="1">
      <c r="A195" s="92"/>
    </row>
    <row r="196" spans="1:1" ht="15.75" customHeight="1">
      <c r="A196" s="92"/>
    </row>
    <row r="197" spans="1:1" ht="15.75" customHeight="1">
      <c r="A197" s="92"/>
    </row>
    <row r="198" spans="1:1" ht="15.75" customHeight="1">
      <c r="A198" s="92"/>
    </row>
    <row r="199" spans="1:1" ht="15.75" customHeight="1">
      <c r="A199" s="92"/>
    </row>
    <row r="200" spans="1:1" ht="15.75" customHeight="1">
      <c r="A200" s="92"/>
    </row>
    <row r="201" spans="1:1" ht="15.75" customHeight="1">
      <c r="A201" s="92"/>
    </row>
    <row r="202" spans="1:1" ht="15.75" customHeight="1">
      <c r="A202" s="92"/>
    </row>
    <row r="203" spans="1:1" ht="15.75" customHeight="1">
      <c r="A203" s="92"/>
    </row>
    <row r="204" spans="1:1" ht="15.75" customHeight="1">
      <c r="A204" s="92"/>
    </row>
    <row r="205" spans="1:1" ht="15.75" customHeight="1">
      <c r="A205" s="92"/>
    </row>
    <row r="206" spans="1:1" ht="15.75" customHeight="1">
      <c r="A206" s="92"/>
    </row>
    <row r="207" spans="1:1" ht="15.75" customHeight="1">
      <c r="A207" s="92"/>
    </row>
    <row r="208" spans="1:1" ht="15.75" customHeight="1">
      <c r="A208" s="92"/>
    </row>
    <row r="209" spans="1:1" ht="15.75" customHeight="1">
      <c r="A209" s="92"/>
    </row>
    <row r="210" spans="1:1" ht="15.75" customHeight="1">
      <c r="A210" s="92"/>
    </row>
    <row r="211" spans="1:1" ht="15.75" customHeight="1">
      <c r="A211" s="92"/>
    </row>
    <row r="212" spans="1:1" ht="15.75" customHeight="1">
      <c r="A212" s="92"/>
    </row>
    <row r="213" spans="1:1" ht="15.75" customHeight="1">
      <c r="A213" s="92"/>
    </row>
    <row r="214" spans="1:1" ht="15.75" customHeight="1">
      <c r="A214" s="92"/>
    </row>
    <row r="215" spans="1:1" ht="15.75" customHeight="1">
      <c r="A215" s="92"/>
    </row>
    <row r="216" spans="1:1" ht="15.75" customHeight="1">
      <c r="A216" s="92"/>
    </row>
    <row r="217" spans="1:1" ht="15.75" customHeight="1">
      <c r="A217" s="92"/>
    </row>
    <row r="218" spans="1:1" ht="15.75" customHeight="1">
      <c r="A218" s="92"/>
    </row>
    <row r="219" spans="1:1" ht="15.75" customHeight="1">
      <c r="A219" s="92"/>
    </row>
    <row r="220" spans="1:1" ht="15.75" customHeight="1">
      <c r="A220" s="92"/>
    </row>
    <row r="221" spans="1:1" ht="15.75" customHeight="1">
      <c r="A221" s="92"/>
    </row>
    <row r="222" spans="1:1" ht="15.75" customHeight="1">
      <c r="A222" s="92"/>
    </row>
    <row r="223" spans="1:1" ht="15.75" customHeight="1">
      <c r="A223" s="92"/>
    </row>
    <row r="224" spans="1:1" ht="15.75" customHeight="1">
      <c r="A224" s="92"/>
    </row>
    <row r="225" spans="1:1" ht="15.75" customHeight="1">
      <c r="A225" s="92"/>
    </row>
    <row r="226" spans="1:1" ht="15.75" customHeight="1">
      <c r="A226" s="92"/>
    </row>
    <row r="227" spans="1:1" ht="15.75" customHeight="1">
      <c r="A227" s="92"/>
    </row>
    <row r="228" spans="1:1" ht="15.75" customHeight="1">
      <c r="A228" s="92"/>
    </row>
    <row r="229" spans="1:1" ht="15.75" customHeight="1">
      <c r="A229" s="92"/>
    </row>
    <row r="230" spans="1:1" ht="15.75" customHeight="1">
      <c r="A230" s="92"/>
    </row>
    <row r="231" spans="1:1" ht="15.75" customHeight="1">
      <c r="A231" s="92"/>
    </row>
    <row r="232" spans="1:1" ht="15.75" customHeight="1">
      <c r="A232" s="92"/>
    </row>
    <row r="233" spans="1:1" ht="15.75" customHeight="1">
      <c r="A233" s="92"/>
    </row>
    <row r="234" spans="1:1" ht="15.75" customHeight="1">
      <c r="A234" s="92"/>
    </row>
    <row r="235" spans="1:1" ht="15.75" customHeight="1">
      <c r="A235" s="92"/>
    </row>
    <row r="236" spans="1:1" ht="15.75" customHeight="1">
      <c r="A236" s="92"/>
    </row>
    <row r="237" spans="1:1" ht="15.75" customHeight="1">
      <c r="A237" s="92"/>
    </row>
    <row r="238" spans="1:1" ht="15.75" customHeight="1">
      <c r="A238" s="92"/>
    </row>
    <row r="239" spans="1:1" ht="15.75" customHeight="1">
      <c r="A239" s="92"/>
    </row>
    <row r="240" spans="1:1" ht="15.75" customHeight="1">
      <c r="A240" s="92"/>
    </row>
    <row r="241" spans="1:1" ht="15.75" customHeight="1">
      <c r="A241" s="92"/>
    </row>
    <row r="242" spans="1:1" ht="15.75" customHeight="1">
      <c r="A242" s="92"/>
    </row>
    <row r="243" spans="1:1" ht="15.75" customHeight="1">
      <c r="A243" s="92"/>
    </row>
    <row r="244" spans="1:1" ht="15.75" customHeight="1">
      <c r="A244" s="92"/>
    </row>
    <row r="245" spans="1:1" ht="15.75" customHeight="1">
      <c r="A245" s="92"/>
    </row>
    <row r="246" spans="1:1" ht="15.75" customHeight="1">
      <c r="A246" s="92"/>
    </row>
    <row r="247" spans="1:1" ht="15.75" customHeight="1">
      <c r="A247" s="92"/>
    </row>
    <row r="248" spans="1:1" ht="15.75" customHeight="1">
      <c r="A248" s="92"/>
    </row>
    <row r="249" spans="1:1" ht="15.75" customHeight="1">
      <c r="A249" s="92"/>
    </row>
    <row r="250" spans="1:1" ht="15.75" customHeight="1">
      <c r="A250" s="92"/>
    </row>
    <row r="251" spans="1:1" ht="15.75" customHeight="1">
      <c r="A251" s="92"/>
    </row>
    <row r="252" spans="1:1" ht="15.75" customHeight="1">
      <c r="A252" s="92"/>
    </row>
    <row r="253" spans="1:1" ht="15.75" customHeight="1">
      <c r="A253" s="92"/>
    </row>
    <row r="254" spans="1:1" ht="15.75" customHeight="1">
      <c r="A254" s="92"/>
    </row>
    <row r="255" spans="1:1" ht="15.75" customHeight="1">
      <c r="A255" s="92"/>
    </row>
    <row r="256" spans="1:1" ht="15.75" customHeight="1">
      <c r="A256" s="92"/>
    </row>
    <row r="257" spans="1:1" ht="15.75" customHeight="1">
      <c r="A257" s="92"/>
    </row>
    <row r="258" spans="1:1" ht="15.75" customHeight="1">
      <c r="A258" s="92"/>
    </row>
    <row r="259" spans="1:1" ht="15.75" customHeight="1">
      <c r="A259" s="92"/>
    </row>
    <row r="260" spans="1:1" ht="15.75" customHeight="1">
      <c r="A260" s="92"/>
    </row>
    <row r="261" spans="1:1" ht="15.75" customHeight="1">
      <c r="A261" s="92"/>
    </row>
    <row r="262" spans="1:1" ht="15.75" customHeight="1">
      <c r="A262" s="92"/>
    </row>
    <row r="263" spans="1:1" ht="15.75" customHeight="1">
      <c r="A263" s="92"/>
    </row>
    <row r="264" spans="1:1" ht="15.75" customHeight="1">
      <c r="A264" s="92"/>
    </row>
    <row r="265" spans="1:1" ht="15.75" customHeight="1">
      <c r="A265" s="92"/>
    </row>
    <row r="266" spans="1:1" ht="15.75" customHeight="1">
      <c r="A266" s="92"/>
    </row>
    <row r="267" spans="1:1" ht="15.75" customHeight="1">
      <c r="A267" s="92"/>
    </row>
    <row r="268" spans="1:1" ht="15.75" customHeight="1">
      <c r="A268" s="92"/>
    </row>
    <row r="269" spans="1:1" ht="15.75" customHeight="1">
      <c r="A269" s="92"/>
    </row>
    <row r="270" spans="1:1" ht="15.75" customHeight="1">
      <c r="A270" s="92"/>
    </row>
    <row r="271" spans="1:1" ht="15.75" customHeight="1">
      <c r="A271" s="92"/>
    </row>
    <row r="272" spans="1:1" ht="15.75" customHeight="1">
      <c r="A272" s="92"/>
    </row>
    <row r="273" spans="1:1" ht="15.75" customHeight="1">
      <c r="A273" s="92"/>
    </row>
    <row r="274" spans="1:1" ht="15.75" customHeight="1">
      <c r="A274" s="92"/>
    </row>
    <row r="275" spans="1:1" ht="15.75" customHeight="1">
      <c r="A275" s="92"/>
    </row>
    <row r="276" spans="1:1" ht="15.75" customHeight="1">
      <c r="A276" s="92"/>
    </row>
    <row r="277" spans="1:1" ht="15.75" customHeight="1">
      <c r="A277" s="92"/>
    </row>
    <row r="278" spans="1:1" ht="15.75" customHeight="1">
      <c r="A278" s="92"/>
    </row>
    <row r="279" spans="1:1" ht="15.75" customHeight="1">
      <c r="A279" s="92"/>
    </row>
    <row r="280" spans="1:1" ht="15.75" customHeight="1">
      <c r="A280" s="92"/>
    </row>
    <row r="281" spans="1:1" ht="15.75" customHeight="1">
      <c r="A281" s="92"/>
    </row>
    <row r="282" spans="1:1" ht="15.75" customHeight="1">
      <c r="A282" s="92"/>
    </row>
    <row r="283" spans="1:1" ht="15.75" customHeight="1">
      <c r="A283" s="92"/>
    </row>
    <row r="284" spans="1:1" ht="15.75" customHeight="1">
      <c r="A284" s="92"/>
    </row>
    <row r="285" spans="1:1" ht="15.75" customHeight="1">
      <c r="A285" s="92"/>
    </row>
    <row r="286" spans="1:1" ht="15.75" customHeight="1">
      <c r="A286" s="92"/>
    </row>
    <row r="287" spans="1:1" ht="15.75" customHeight="1">
      <c r="A287" s="92"/>
    </row>
    <row r="288" spans="1:1" ht="15.75" customHeight="1">
      <c r="A288" s="92"/>
    </row>
    <row r="289" spans="1:1" ht="15.75" customHeight="1">
      <c r="A289" s="92"/>
    </row>
    <row r="290" spans="1:1" ht="15.75" customHeight="1">
      <c r="A290" s="92"/>
    </row>
    <row r="291" spans="1:1" ht="15.75" customHeight="1">
      <c r="A291" s="92"/>
    </row>
    <row r="292" spans="1:1" ht="15.75" customHeight="1">
      <c r="A292" s="92"/>
    </row>
    <row r="293" spans="1:1" ht="15.75" customHeight="1">
      <c r="A293" s="92"/>
    </row>
    <row r="294" spans="1:1" ht="15.75" customHeight="1">
      <c r="A294" s="92"/>
    </row>
    <row r="295" spans="1:1" ht="15.75" customHeight="1">
      <c r="A295" s="92"/>
    </row>
    <row r="296" spans="1:1" ht="15.75" customHeight="1">
      <c r="A296" s="92"/>
    </row>
    <row r="297" spans="1:1" ht="15.75" customHeight="1">
      <c r="A297" s="92"/>
    </row>
    <row r="298" spans="1:1" ht="15.75" customHeight="1">
      <c r="A298" s="92"/>
    </row>
    <row r="299" spans="1:1" ht="15.75" customHeight="1">
      <c r="A299" s="92"/>
    </row>
    <row r="300" spans="1:1" ht="15.75" customHeight="1">
      <c r="A300" s="92"/>
    </row>
    <row r="301" spans="1:1" ht="15.75" customHeight="1">
      <c r="A301" s="92"/>
    </row>
    <row r="302" spans="1:1" ht="15.75" customHeight="1">
      <c r="A302" s="92"/>
    </row>
    <row r="303" spans="1:1" ht="15.75" customHeight="1">
      <c r="A303" s="92"/>
    </row>
    <row r="304" spans="1:1" ht="15.75" customHeight="1">
      <c r="A304" s="92"/>
    </row>
    <row r="305" spans="1:1" ht="15.75" customHeight="1">
      <c r="A305" s="92"/>
    </row>
    <row r="306" spans="1:1" ht="15.75" customHeight="1">
      <c r="A306" s="92"/>
    </row>
    <row r="307" spans="1:1" ht="15.75" customHeight="1">
      <c r="A307" s="92"/>
    </row>
    <row r="308" spans="1:1" ht="15.75" customHeight="1">
      <c r="A308" s="92"/>
    </row>
    <row r="309" spans="1:1" ht="15.75" customHeight="1">
      <c r="A309" s="92"/>
    </row>
    <row r="310" spans="1:1" ht="15.75" customHeight="1">
      <c r="A310" s="92"/>
    </row>
    <row r="311" spans="1:1" ht="15.75" customHeight="1">
      <c r="A311" s="92"/>
    </row>
    <row r="312" spans="1:1" ht="15.75" customHeight="1">
      <c r="A312" s="92"/>
    </row>
    <row r="313" spans="1:1" ht="15.75" customHeight="1">
      <c r="A313" s="92"/>
    </row>
    <row r="314" spans="1:1" ht="15.75" customHeight="1">
      <c r="A314" s="92"/>
    </row>
    <row r="315" spans="1:1" ht="15.75" customHeight="1">
      <c r="A315" s="92"/>
    </row>
    <row r="316" spans="1:1" ht="15.75" customHeight="1">
      <c r="A316" s="92"/>
    </row>
    <row r="317" spans="1:1" ht="15.75" customHeight="1">
      <c r="A317" s="92"/>
    </row>
    <row r="318" spans="1:1" ht="15.75" customHeight="1">
      <c r="A318" s="92"/>
    </row>
    <row r="319" spans="1:1" ht="15.75" customHeight="1">
      <c r="A319" s="92"/>
    </row>
    <row r="320" spans="1:1" ht="15.75" customHeight="1">
      <c r="A320" s="92"/>
    </row>
    <row r="321" spans="1:1" ht="15.75" customHeight="1">
      <c r="A321" s="92"/>
    </row>
    <row r="322" spans="1:1" ht="15.75" customHeight="1">
      <c r="A322" s="92"/>
    </row>
    <row r="323" spans="1:1" ht="15.75" customHeight="1">
      <c r="A323" s="92"/>
    </row>
    <row r="324" spans="1:1" ht="15.75" customHeight="1">
      <c r="A324" s="92"/>
    </row>
    <row r="325" spans="1:1" ht="15.75" customHeight="1">
      <c r="A325" s="92"/>
    </row>
    <row r="326" spans="1:1" ht="15.75" customHeight="1">
      <c r="A326" s="92"/>
    </row>
    <row r="327" spans="1:1" ht="15.75" customHeight="1">
      <c r="A327" s="92"/>
    </row>
    <row r="328" spans="1:1" ht="15.75" customHeight="1">
      <c r="A328" s="92"/>
    </row>
    <row r="329" spans="1:1" ht="15.75" customHeight="1">
      <c r="A329" s="92"/>
    </row>
    <row r="330" spans="1:1" ht="15.75" customHeight="1">
      <c r="A330" s="92"/>
    </row>
    <row r="331" spans="1:1" ht="15.75" customHeight="1">
      <c r="A331" s="92"/>
    </row>
    <row r="332" spans="1:1" ht="15.75" customHeight="1">
      <c r="A332" s="92"/>
    </row>
    <row r="333" spans="1:1" ht="15.75" customHeight="1">
      <c r="A333" s="92"/>
    </row>
    <row r="334" spans="1:1" ht="15.75" customHeight="1">
      <c r="A334" s="92"/>
    </row>
    <row r="335" spans="1:1" ht="15.75" customHeight="1">
      <c r="A335" s="92"/>
    </row>
    <row r="336" spans="1:1" ht="15.75" customHeight="1">
      <c r="A336" s="92"/>
    </row>
    <row r="337" spans="1:1" ht="15.75" customHeight="1">
      <c r="A337" s="92"/>
    </row>
    <row r="338" spans="1:1" ht="15.75" customHeight="1">
      <c r="A338" s="92"/>
    </row>
    <row r="339" spans="1:1" ht="15.75" customHeight="1">
      <c r="A339" s="92"/>
    </row>
    <row r="340" spans="1:1" ht="15.75" customHeight="1">
      <c r="A340" s="92"/>
    </row>
    <row r="341" spans="1:1" ht="15.75" customHeight="1">
      <c r="A341" s="92"/>
    </row>
    <row r="342" spans="1:1" ht="15.75" customHeight="1">
      <c r="A342" s="92"/>
    </row>
    <row r="343" spans="1:1" ht="15.75" customHeight="1">
      <c r="A343" s="92"/>
    </row>
    <row r="344" spans="1:1" ht="15.75" customHeight="1">
      <c r="A344" s="92"/>
    </row>
    <row r="345" spans="1:1" ht="15.75" customHeight="1">
      <c r="A345" s="92"/>
    </row>
    <row r="346" spans="1:1" ht="15.75" customHeight="1">
      <c r="A346" s="92"/>
    </row>
    <row r="347" spans="1:1" ht="15.75" customHeight="1">
      <c r="A347" s="92"/>
    </row>
    <row r="348" spans="1:1" ht="15.75" customHeight="1">
      <c r="A348" s="92"/>
    </row>
    <row r="349" spans="1:1" ht="15.75" customHeight="1">
      <c r="A349" s="92"/>
    </row>
    <row r="350" spans="1:1" ht="15.75" customHeight="1">
      <c r="A350" s="92"/>
    </row>
    <row r="351" spans="1:1" ht="15.75" customHeight="1">
      <c r="A351" s="92"/>
    </row>
    <row r="352" spans="1:1" ht="15.75" customHeight="1">
      <c r="A352" s="92"/>
    </row>
    <row r="353" spans="1:1" ht="15.75" customHeight="1">
      <c r="A353" s="92"/>
    </row>
    <row r="354" spans="1:1" ht="15.75" customHeight="1">
      <c r="A354" s="92"/>
    </row>
    <row r="355" spans="1:1" ht="15.75" customHeight="1">
      <c r="A355" s="92"/>
    </row>
    <row r="356" spans="1:1" ht="15.75" customHeight="1">
      <c r="A356" s="92"/>
    </row>
    <row r="357" spans="1:1" ht="15.75" customHeight="1">
      <c r="A357" s="92"/>
    </row>
    <row r="358" spans="1:1" ht="15.75" customHeight="1">
      <c r="A358" s="92"/>
    </row>
    <row r="359" spans="1:1" ht="15.75" customHeight="1">
      <c r="A359" s="92"/>
    </row>
    <row r="360" spans="1:1" ht="15.75" customHeight="1">
      <c r="A360" s="92"/>
    </row>
    <row r="361" spans="1:1" ht="15.75" customHeight="1">
      <c r="A361" s="92"/>
    </row>
    <row r="362" spans="1:1" ht="15.75" customHeight="1">
      <c r="A362" s="92"/>
    </row>
    <row r="363" spans="1:1" ht="15.75" customHeight="1">
      <c r="A363" s="92"/>
    </row>
    <row r="364" spans="1:1" ht="15.75" customHeight="1">
      <c r="A364" s="92"/>
    </row>
    <row r="365" spans="1:1" ht="15.75" customHeight="1">
      <c r="A365" s="92"/>
    </row>
    <row r="366" spans="1:1" ht="15.75" customHeight="1">
      <c r="A366" s="92"/>
    </row>
    <row r="367" spans="1:1" ht="15.75" customHeight="1">
      <c r="A367" s="92"/>
    </row>
    <row r="368" spans="1:1" ht="15.75" customHeight="1">
      <c r="A368" s="92"/>
    </row>
    <row r="369" spans="1:1" ht="15.75" customHeight="1">
      <c r="A369" s="92"/>
    </row>
    <row r="370" spans="1:1" ht="15.75" customHeight="1">
      <c r="A370" s="92"/>
    </row>
    <row r="371" spans="1:1" ht="15.75" customHeight="1">
      <c r="A371" s="92"/>
    </row>
    <row r="372" spans="1:1" ht="15.75" customHeight="1">
      <c r="A372" s="92"/>
    </row>
    <row r="373" spans="1:1" ht="15.75" customHeight="1">
      <c r="A373" s="92"/>
    </row>
    <row r="374" spans="1:1" ht="15.75" customHeight="1">
      <c r="A374" s="92"/>
    </row>
    <row r="375" spans="1:1" ht="15.75" customHeight="1">
      <c r="A375" s="92"/>
    </row>
    <row r="376" spans="1:1" ht="15.75" customHeight="1">
      <c r="A376" s="92"/>
    </row>
    <row r="377" spans="1:1" ht="15.75" customHeight="1">
      <c r="A377" s="92"/>
    </row>
    <row r="378" spans="1:1" ht="15.75" customHeight="1">
      <c r="A378" s="92"/>
    </row>
    <row r="379" spans="1:1" ht="15.75" customHeight="1">
      <c r="A379" s="92"/>
    </row>
    <row r="380" spans="1:1" ht="15.75" customHeight="1">
      <c r="A380" s="92"/>
    </row>
    <row r="381" spans="1:1" ht="15.75" customHeight="1">
      <c r="A381" s="92"/>
    </row>
    <row r="382" spans="1:1" ht="15.75" customHeight="1">
      <c r="A382" s="92"/>
    </row>
    <row r="383" spans="1:1" ht="15.75" customHeight="1">
      <c r="A383" s="92"/>
    </row>
    <row r="384" spans="1:1" ht="15.75" customHeight="1">
      <c r="A384" s="92"/>
    </row>
    <row r="385" spans="1:1" ht="15.75" customHeight="1">
      <c r="A385" s="92"/>
    </row>
    <row r="386" spans="1:1" ht="15.75" customHeight="1">
      <c r="A386" s="92"/>
    </row>
    <row r="387" spans="1:1" ht="15.75" customHeight="1">
      <c r="A387" s="92"/>
    </row>
    <row r="388" spans="1:1" ht="15.75" customHeight="1">
      <c r="A388" s="92"/>
    </row>
    <row r="389" spans="1:1" ht="15.75" customHeight="1">
      <c r="A389" s="92"/>
    </row>
    <row r="390" spans="1:1" ht="15.75" customHeight="1">
      <c r="A390" s="92"/>
    </row>
    <row r="391" spans="1:1" ht="15.75" customHeight="1">
      <c r="A391" s="92"/>
    </row>
    <row r="392" spans="1:1" ht="15.75" customHeight="1">
      <c r="A392" s="92"/>
    </row>
    <row r="393" spans="1:1" ht="15.75" customHeight="1">
      <c r="A393" s="92"/>
    </row>
    <row r="394" spans="1:1" ht="15.75" customHeight="1">
      <c r="A394" s="92"/>
    </row>
    <row r="395" spans="1:1" ht="15.75" customHeight="1">
      <c r="A395" s="92"/>
    </row>
    <row r="396" spans="1:1" ht="15.75" customHeight="1">
      <c r="A396" s="92"/>
    </row>
    <row r="397" spans="1:1" ht="15.75" customHeight="1">
      <c r="A397" s="92"/>
    </row>
    <row r="398" spans="1:1" ht="15.75" customHeight="1">
      <c r="A398" s="92"/>
    </row>
    <row r="399" spans="1:1" ht="15.75" customHeight="1">
      <c r="A399" s="92"/>
    </row>
    <row r="400" spans="1:1" ht="15.75" customHeight="1">
      <c r="A400" s="92"/>
    </row>
    <row r="401" spans="1:1" ht="15.75" customHeight="1">
      <c r="A401" s="92"/>
    </row>
    <row r="402" spans="1:1" ht="15.75" customHeight="1">
      <c r="A402" s="92"/>
    </row>
    <row r="403" spans="1:1" ht="15.75" customHeight="1">
      <c r="A403" s="92"/>
    </row>
    <row r="404" spans="1:1" ht="15.75" customHeight="1">
      <c r="A404" s="92"/>
    </row>
    <row r="405" spans="1:1" ht="15.75" customHeight="1">
      <c r="A405" s="92"/>
    </row>
    <row r="406" spans="1:1" ht="15.75" customHeight="1">
      <c r="A406" s="92"/>
    </row>
    <row r="407" spans="1:1" ht="15.75" customHeight="1">
      <c r="A407" s="92"/>
    </row>
    <row r="408" spans="1:1" ht="15.75" customHeight="1">
      <c r="A408" s="92"/>
    </row>
    <row r="409" spans="1:1" ht="15.75" customHeight="1">
      <c r="A409" s="92"/>
    </row>
    <row r="410" spans="1:1" ht="15.75" customHeight="1">
      <c r="A410" s="92"/>
    </row>
    <row r="411" spans="1:1" ht="15.75" customHeight="1">
      <c r="A411" s="92"/>
    </row>
    <row r="412" spans="1:1" ht="15.75" customHeight="1">
      <c r="A412" s="92"/>
    </row>
    <row r="413" spans="1:1" ht="15.75" customHeight="1">
      <c r="A413" s="92"/>
    </row>
    <row r="414" spans="1:1" ht="15.75" customHeight="1">
      <c r="A414" s="92"/>
    </row>
    <row r="415" spans="1:1" ht="15.75" customHeight="1">
      <c r="A415" s="92"/>
    </row>
    <row r="416" spans="1:1" ht="15.75" customHeight="1">
      <c r="A416" s="92"/>
    </row>
    <row r="417" spans="1:1" ht="15.75" customHeight="1">
      <c r="A417" s="92"/>
    </row>
    <row r="418" spans="1:1" ht="15.75" customHeight="1">
      <c r="A418" s="92"/>
    </row>
    <row r="419" spans="1:1" ht="15.75" customHeight="1">
      <c r="A419" s="92"/>
    </row>
    <row r="420" spans="1:1" ht="15.75" customHeight="1">
      <c r="A420" s="92"/>
    </row>
    <row r="421" spans="1:1" ht="15.75" customHeight="1">
      <c r="A421" s="92"/>
    </row>
    <row r="422" spans="1:1" ht="15.75" customHeight="1">
      <c r="A422" s="92"/>
    </row>
    <row r="423" spans="1:1" ht="15.75" customHeight="1">
      <c r="A423" s="92"/>
    </row>
    <row r="424" spans="1:1" ht="15.75" customHeight="1">
      <c r="A424" s="92"/>
    </row>
    <row r="425" spans="1:1" ht="15.75" customHeight="1">
      <c r="A425" s="92"/>
    </row>
    <row r="426" spans="1:1" ht="15.75" customHeight="1">
      <c r="A426" s="92"/>
    </row>
    <row r="427" spans="1:1" ht="15.75" customHeight="1">
      <c r="A427" s="92"/>
    </row>
    <row r="428" spans="1:1" ht="15.75" customHeight="1">
      <c r="A428" s="92"/>
    </row>
    <row r="429" spans="1:1" ht="15.75" customHeight="1">
      <c r="A429" s="92"/>
    </row>
    <row r="430" spans="1:1" ht="15.75" customHeight="1">
      <c r="A430" s="92"/>
    </row>
    <row r="431" spans="1:1" ht="15.75" customHeight="1">
      <c r="A431" s="92"/>
    </row>
    <row r="432" spans="1:1" ht="15.75" customHeight="1">
      <c r="A432" s="92"/>
    </row>
    <row r="433" spans="1:1" ht="15.75" customHeight="1">
      <c r="A433" s="92"/>
    </row>
    <row r="434" spans="1:1" ht="15.75" customHeight="1">
      <c r="A434" s="92"/>
    </row>
    <row r="435" spans="1:1" ht="15.75" customHeight="1">
      <c r="A435" s="92"/>
    </row>
    <row r="436" spans="1:1" ht="15.75" customHeight="1">
      <c r="A436" s="92"/>
    </row>
    <row r="437" spans="1:1" ht="15.75" customHeight="1">
      <c r="A437" s="92"/>
    </row>
    <row r="438" spans="1:1" ht="15.75" customHeight="1">
      <c r="A438" s="92"/>
    </row>
    <row r="439" spans="1:1" ht="15.75" customHeight="1">
      <c r="A439" s="92"/>
    </row>
    <row r="440" spans="1:1" ht="15.75" customHeight="1">
      <c r="A440" s="92"/>
    </row>
    <row r="441" spans="1:1" ht="15.75" customHeight="1">
      <c r="A441" s="92"/>
    </row>
    <row r="442" spans="1:1" ht="15.75" customHeight="1">
      <c r="A442" s="92"/>
    </row>
    <row r="443" spans="1:1" ht="15.75" customHeight="1">
      <c r="A443" s="92"/>
    </row>
    <row r="444" spans="1:1" ht="15.75" customHeight="1">
      <c r="A444" s="92"/>
    </row>
    <row r="445" spans="1:1" ht="15.75" customHeight="1">
      <c r="A445" s="92"/>
    </row>
    <row r="446" spans="1:1" ht="15.75" customHeight="1">
      <c r="A446" s="92"/>
    </row>
    <row r="447" spans="1:1" ht="15.75" customHeight="1">
      <c r="A447" s="92"/>
    </row>
    <row r="448" spans="1:1" ht="15.75" customHeight="1">
      <c r="A448" s="92"/>
    </row>
    <row r="449" spans="1:1" ht="15.75" customHeight="1">
      <c r="A449" s="92"/>
    </row>
    <row r="450" spans="1:1" ht="15.75" customHeight="1">
      <c r="A450" s="92"/>
    </row>
    <row r="451" spans="1:1" ht="15.75" customHeight="1">
      <c r="A451" s="92"/>
    </row>
    <row r="452" spans="1:1" ht="15.75" customHeight="1">
      <c r="A452" s="92"/>
    </row>
    <row r="453" spans="1:1" ht="15.75" customHeight="1">
      <c r="A453" s="92"/>
    </row>
    <row r="454" spans="1:1" ht="15.75" customHeight="1">
      <c r="A454" s="92"/>
    </row>
    <row r="455" spans="1:1" ht="15.75" customHeight="1">
      <c r="A455" s="92"/>
    </row>
    <row r="456" spans="1:1" ht="15.75" customHeight="1">
      <c r="A456" s="92"/>
    </row>
    <row r="457" spans="1:1" ht="15.75" customHeight="1">
      <c r="A457" s="92"/>
    </row>
    <row r="458" spans="1:1" ht="15.75" customHeight="1">
      <c r="A458" s="92"/>
    </row>
    <row r="459" spans="1:1" ht="15.75" customHeight="1">
      <c r="A459" s="92"/>
    </row>
    <row r="460" spans="1:1" ht="15.75" customHeight="1">
      <c r="A460" s="92"/>
    </row>
    <row r="461" spans="1:1" ht="15.75" customHeight="1">
      <c r="A461" s="92"/>
    </row>
    <row r="462" spans="1:1" ht="15.75" customHeight="1">
      <c r="A462" s="92"/>
    </row>
    <row r="463" spans="1:1" ht="15.75" customHeight="1">
      <c r="A463" s="92"/>
    </row>
    <row r="464" spans="1:1" ht="15.75" customHeight="1">
      <c r="A464" s="92"/>
    </row>
    <row r="465" spans="1:1" ht="15.75" customHeight="1">
      <c r="A465" s="92"/>
    </row>
    <row r="466" spans="1:1" ht="15.75" customHeight="1">
      <c r="A466" s="92"/>
    </row>
    <row r="467" spans="1:1" ht="15.75" customHeight="1">
      <c r="A467" s="92"/>
    </row>
    <row r="468" spans="1:1" ht="15.75" customHeight="1">
      <c r="A468" s="92"/>
    </row>
    <row r="469" spans="1:1" ht="15.75" customHeight="1">
      <c r="A469" s="92"/>
    </row>
    <row r="470" spans="1:1" ht="15.75" customHeight="1">
      <c r="A470" s="92"/>
    </row>
    <row r="471" spans="1:1" ht="15.75" customHeight="1">
      <c r="A471" s="92"/>
    </row>
    <row r="472" spans="1:1" ht="15.75" customHeight="1">
      <c r="A472" s="92"/>
    </row>
    <row r="473" spans="1:1" ht="15.75" customHeight="1">
      <c r="A473" s="92"/>
    </row>
    <row r="474" spans="1:1" ht="15.75" customHeight="1">
      <c r="A474" s="92"/>
    </row>
    <row r="475" spans="1:1" ht="15.75" customHeight="1">
      <c r="A475" s="92"/>
    </row>
    <row r="476" spans="1:1" ht="15.75" customHeight="1">
      <c r="A476" s="92"/>
    </row>
    <row r="477" spans="1:1" ht="15.75" customHeight="1">
      <c r="A477" s="92"/>
    </row>
    <row r="478" spans="1:1" ht="15.75" customHeight="1">
      <c r="A478" s="92"/>
    </row>
    <row r="479" spans="1:1" ht="15.75" customHeight="1">
      <c r="A479" s="92"/>
    </row>
    <row r="480" spans="1:1" ht="15.75" customHeight="1">
      <c r="A480" s="92"/>
    </row>
    <row r="481" spans="1:1" ht="15.75" customHeight="1">
      <c r="A481" s="92"/>
    </row>
    <row r="482" spans="1:1" ht="15.75" customHeight="1">
      <c r="A482" s="92"/>
    </row>
    <row r="483" spans="1:1" ht="15.75" customHeight="1">
      <c r="A483" s="92"/>
    </row>
    <row r="484" spans="1:1" ht="15.75" customHeight="1">
      <c r="A484" s="92"/>
    </row>
    <row r="485" spans="1:1" ht="15.75" customHeight="1">
      <c r="A485" s="92"/>
    </row>
    <row r="486" spans="1:1" ht="15.75" customHeight="1">
      <c r="A486" s="92"/>
    </row>
    <row r="487" spans="1:1" ht="15.75" customHeight="1">
      <c r="A487" s="92"/>
    </row>
    <row r="488" spans="1:1" ht="15.75" customHeight="1">
      <c r="A488" s="92"/>
    </row>
    <row r="489" spans="1:1" ht="15.75" customHeight="1">
      <c r="A489" s="92"/>
    </row>
    <row r="490" spans="1:1" ht="15.75" customHeight="1">
      <c r="A490" s="92"/>
    </row>
    <row r="491" spans="1:1" ht="15.75" customHeight="1">
      <c r="A491" s="92"/>
    </row>
    <row r="492" spans="1:1" ht="15.75" customHeight="1">
      <c r="A492" s="92"/>
    </row>
    <row r="493" spans="1:1" ht="15.75" customHeight="1">
      <c r="A493" s="92"/>
    </row>
    <row r="494" spans="1:1" ht="15.75" customHeight="1">
      <c r="A494" s="92"/>
    </row>
    <row r="495" spans="1:1" ht="15.75" customHeight="1">
      <c r="A495" s="92"/>
    </row>
    <row r="496" spans="1:1" ht="15.75" customHeight="1">
      <c r="A496" s="92"/>
    </row>
    <row r="497" spans="1:1" ht="15.75" customHeight="1">
      <c r="A497" s="92"/>
    </row>
    <row r="498" spans="1:1" ht="15.75" customHeight="1">
      <c r="A498" s="92"/>
    </row>
    <row r="499" spans="1:1" ht="15.75" customHeight="1">
      <c r="A499" s="92"/>
    </row>
    <row r="500" spans="1:1" ht="15.75" customHeight="1">
      <c r="A500" s="92"/>
    </row>
    <row r="501" spans="1:1" ht="15.75" customHeight="1">
      <c r="A501" s="92"/>
    </row>
    <row r="502" spans="1:1" ht="15.75" customHeight="1">
      <c r="A502" s="92"/>
    </row>
    <row r="503" spans="1:1" ht="15.75" customHeight="1">
      <c r="A503" s="92"/>
    </row>
    <row r="504" spans="1:1" ht="15.75" customHeight="1">
      <c r="A504" s="92"/>
    </row>
    <row r="505" spans="1:1" ht="15.75" customHeight="1">
      <c r="A505" s="92"/>
    </row>
    <row r="506" spans="1:1" ht="15.75" customHeight="1">
      <c r="A506" s="92"/>
    </row>
    <row r="507" spans="1:1" ht="15.75" customHeight="1">
      <c r="A507" s="92"/>
    </row>
    <row r="508" spans="1:1" ht="15.75" customHeight="1">
      <c r="A508" s="92"/>
    </row>
    <row r="509" spans="1:1" ht="15.75" customHeight="1">
      <c r="A509" s="92"/>
    </row>
    <row r="510" spans="1:1" ht="15.75" customHeight="1">
      <c r="A510" s="92"/>
    </row>
    <row r="511" spans="1:1" ht="15.75" customHeight="1">
      <c r="A511" s="92"/>
    </row>
    <row r="512" spans="1:1" ht="15.75" customHeight="1">
      <c r="A512" s="92"/>
    </row>
    <row r="513" spans="1:1" ht="15.75" customHeight="1">
      <c r="A513" s="92"/>
    </row>
    <row r="514" spans="1:1" ht="15.75" customHeight="1">
      <c r="A514" s="92"/>
    </row>
    <row r="515" spans="1:1" ht="15.75" customHeight="1">
      <c r="A515" s="92"/>
    </row>
    <row r="516" spans="1:1" ht="15.75" customHeight="1">
      <c r="A516" s="92"/>
    </row>
    <row r="517" spans="1:1" ht="15.75" customHeight="1">
      <c r="A517" s="92"/>
    </row>
    <row r="518" spans="1:1" ht="15.75" customHeight="1">
      <c r="A518" s="92"/>
    </row>
    <row r="519" spans="1:1" ht="15.75" customHeight="1">
      <c r="A519" s="92"/>
    </row>
    <row r="520" spans="1:1" ht="15.75" customHeight="1">
      <c r="A520" s="92"/>
    </row>
    <row r="521" spans="1:1" ht="15.75" customHeight="1">
      <c r="A521" s="92"/>
    </row>
    <row r="522" spans="1:1" ht="15.75" customHeight="1">
      <c r="A522" s="92"/>
    </row>
    <row r="523" spans="1:1" ht="15.75" customHeight="1">
      <c r="A523" s="92"/>
    </row>
    <row r="524" spans="1:1" ht="15.75" customHeight="1">
      <c r="A524" s="92"/>
    </row>
    <row r="525" spans="1:1" ht="15.75" customHeight="1">
      <c r="A525" s="92"/>
    </row>
    <row r="526" spans="1:1" ht="15.75" customHeight="1">
      <c r="A526" s="92"/>
    </row>
    <row r="527" spans="1:1" ht="15.75" customHeight="1">
      <c r="A527" s="92"/>
    </row>
    <row r="528" spans="1:1" ht="15.75" customHeight="1">
      <c r="A528" s="92"/>
    </row>
    <row r="529" spans="1:1" ht="15.75" customHeight="1">
      <c r="A529" s="92"/>
    </row>
    <row r="530" spans="1:1" ht="15.75" customHeight="1">
      <c r="A530" s="92"/>
    </row>
    <row r="531" spans="1:1" ht="15.75" customHeight="1">
      <c r="A531" s="92"/>
    </row>
    <row r="532" spans="1:1" ht="15.75" customHeight="1">
      <c r="A532" s="92"/>
    </row>
    <row r="533" spans="1:1" ht="15.75" customHeight="1">
      <c r="A533" s="92"/>
    </row>
    <row r="534" spans="1:1" ht="15.75" customHeight="1">
      <c r="A534" s="92"/>
    </row>
    <row r="535" spans="1:1" ht="15.75" customHeight="1">
      <c r="A535" s="92"/>
    </row>
    <row r="536" spans="1:1" ht="15.75" customHeight="1">
      <c r="A536" s="92"/>
    </row>
    <row r="537" spans="1:1" ht="15.75" customHeight="1">
      <c r="A537" s="92"/>
    </row>
    <row r="538" spans="1:1" ht="15.75" customHeight="1">
      <c r="A538" s="92"/>
    </row>
    <row r="539" spans="1:1" ht="15.75" customHeight="1">
      <c r="A539" s="92"/>
    </row>
    <row r="540" spans="1:1" ht="15.75" customHeight="1">
      <c r="A540" s="92"/>
    </row>
    <row r="541" spans="1:1" ht="15.75" customHeight="1">
      <c r="A541" s="92"/>
    </row>
    <row r="542" spans="1:1" ht="15.75" customHeight="1">
      <c r="A542" s="92"/>
    </row>
    <row r="543" spans="1:1" ht="15.75" customHeight="1">
      <c r="A543" s="92"/>
    </row>
    <row r="544" spans="1:1" ht="15.75" customHeight="1">
      <c r="A544" s="92"/>
    </row>
    <row r="545" spans="1:1" ht="15.75" customHeight="1">
      <c r="A545" s="92"/>
    </row>
    <row r="546" spans="1:1" ht="15.75" customHeight="1">
      <c r="A546" s="92"/>
    </row>
    <row r="547" spans="1:1" ht="15.75" customHeight="1">
      <c r="A547" s="92"/>
    </row>
    <row r="548" spans="1:1" ht="15.75" customHeight="1">
      <c r="A548" s="92"/>
    </row>
    <row r="549" spans="1:1" ht="15.75" customHeight="1">
      <c r="A549" s="92"/>
    </row>
    <row r="550" spans="1:1" ht="15.75" customHeight="1">
      <c r="A550" s="92"/>
    </row>
    <row r="551" spans="1:1" ht="15.75" customHeight="1">
      <c r="A551" s="92"/>
    </row>
    <row r="552" spans="1:1" ht="15.75" customHeight="1">
      <c r="A552" s="92"/>
    </row>
    <row r="553" spans="1:1" ht="15.75" customHeight="1">
      <c r="A553" s="92"/>
    </row>
    <row r="554" spans="1:1" ht="15.75" customHeight="1">
      <c r="A554" s="92"/>
    </row>
    <row r="555" spans="1:1" ht="15.75" customHeight="1">
      <c r="A555" s="92"/>
    </row>
    <row r="556" spans="1:1" ht="15.75" customHeight="1">
      <c r="A556" s="92"/>
    </row>
    <row r="557" spans="1:1" ht="15.75" customHeight="1">
      <c r="A557" s="92"/>
    </row>
    <row r="558" spans="1:1" ht="15.75" customHeight="1">
      <c r="A558" s="92"/>
    </row>
    <row r="559" spans="1:1" ht="15.75" customHeight="1">
      <c r="A559" s="92"/>
    </row>
    <row r="560" spans="1:1" ht="15.75" customHeight="1">
      <c r="A560" s="92"/>
    </row>
    <row r="561" spans="1:1" ht="15.75" customHeight="1">
      <c r="A561" s="92"/>
    </row>
    <row r="562" spans="1:1" ht="15.75" customHeight="1">
      <c r="A562" s="92"/>
    </row>
    <row r="563" spans="1:1" ht="15.75" customHeight="1">
      <c r="A563" s="92"/>
    </row>
    <row r="564" spans="1:1" ht="15.75" customHeight="1">
      <c r="A564" s="92"/>
    </row>
    <row r="565" spans="1:1" ht="15.75" customHeight="1">
      <c r="A565" s="92"/>
    </row>
    <row r="566" spans="1:1" ht="15.75" customHeight="1">
      <c r="A566" s="92"/>
    </row>
    <row r="567" spans="1:1" ht="15.75" customHeight="1">
      <c r="A567" s="92"/>
    </row>
    <row r="568" spans="1:1" ht="15.75" customHeight="1">
      <c r="A568" s="92"/>
    </row>
    <row r="569" spans="1:1" ht="15.75" customHeight="1">
      <c r="A569" s="92"/>
    </row>
    <row r="570" spans="1:1" ht="15.75" customHeight="1">
      <c r="A570" s="92"/>
    </row>
    <row r="571" spans="1:1" ht="15.75" customHeight="1">
      <c r="A571" s="92"/>
    </row>
    <row r="572" spans="1:1" ht="15.75" customHeight="1">
      <c r="A572" s="92"/>
    </row>
    <row r="573" spans="1:1" ht="15.75" customHeight="1">
      <c r="A573" s="92"/>
    </row>
    <row r="574" spans="1:1" ht="15.75" customHeight="1">
      <c r="A574" s="92"/>
    </row>
    <row r="575" spans="1:1" ht="15.75" customHeight="1">
      <c r="A575" s="92"/>
    </row>
    <row r="576" spans="1:1" ht="15.75" customHeight="1">
      <c r="A576" s="92"/>
    </row>
    <row r="577" spans="1:1" ht="15.75" customHeight="1">
      <c r="A577" s="92"/>
    </row>
    <row r="578" spans="1:1" ht="15.75" customHeight="1">
      <c r="A578" s="92"/>
    </row>
    <row r="579" spans="1:1" ht="15.75" customHeight="1">
      <c r="A579" s="92"/>
    </row>
    <row r="580" spans="1:1" ht="15.75" customHeight="1">
      <c r="A580" s="92"/>
    </row>
    <row r="581" spans="1:1" ht="15.75" customHeight="1">
      <c r="A581" s="92"/>
    </row>
    <row r="582" spans="1:1" ht="15.75" customHeight="1">
      <c r="A582" s="92"/>
    </row>
    <row r="583" spans="1:1" ht="15.75" customHeight="1">
      <c r="A583" s="92"/>
    </row>
    <row r="584" spans="1:1" ht="15.75" customHeight="1">
      <c r="A584" s="92"/>
    </row>
    <row r="585" spans="1:1" ht="15.75" customHeight="1">
      <c r="A585" s="92"/>
    </row>
    <row r="586" spans="1:1" ht="15.75" customHeight="1">
      <c r="A586" s="92"/>
    </row>
    <row r="587" spans="1:1" ht="15.75" customHeight="1">
      <c r="A587" s="92"/>
    </row>
    <row r="588" spans="1:1" ht="15.75" customHeight="1">
      <c r="A588" s="92"/>
    </row>
    <row r="589" spans="1:1" ht="15.75" customHeight="1">
      <c r="A589" s="92"/>
    </row>
    <row r="590" spans="1:1" ht="15.75" customHeight="1">
      <c r="A590" s="92"/>
    </row>
    <row r="591" spans="1:1" ht="15.75" customHeight="1">
      <c r="A591" s="92"/>
    </row>
    <row r="592" spans="1:1" ht="15.75" customHeight="1">
      <c r="A592" s="92"/>
    </row>
    <row r="593" spans="1:1" ht="15.75" customHeight="1">
      <c r="A593" s="92"/>
    </row>
    <row r="594" spans="1:1" ht="15.75" customHeight="1">
      <c r="A594" s="92"/>
    </row>
    <row r="595" spans="1:1" ht="15.75" customHeight="1">
      <c r="A595" s="92"/>
    </row>
    <row r="596" spans="1:1" ht="15.75" customHeight="1">
      <c r="A596" s="92"/>
    </row>
    <row r="597" spans="1:1" ht="15.75" customHeight="1">
      <c r="A597" s="92"/>
    </row>
    <row r="598" spans="1:1" ht="15.75" customHeight="1">
      <c r="A598" s="92"/>
    </row>
    <row r="599" spans="1:1" ht="15.75" customHeight="1">
      <c r="A599" s="92"/>
    </row>
    <row r="600" spans="1:1" ht="15.75" customHeight="1">
      <c r="A600" s="92"/>
    </row>
    <row r="601" spans="1:1" ht="15.75" customHeight="1">
      <c r="A601" s="92"/>
    </row>
    <row r="602" spans="1:1" ht="15.75" customHeight="1">
      <c r="A602" s="92"/>
    </row>
    <row r="603" spans="1:1" ht="15.75" customHeight="1">
      <c r="A603" s="92"/>
    </row>
    <row r="604" spans="1:1" ht="15.75" customHeight="1">
      <c r="A604" s="92"/>
    </row>
    <row r="605" spans="1:1" ht="15.75" customHeight="1">
      <c r="A605" s="92"/>
    </row>
    <row r="606" spans="1:1" ht="15.75" customHeight="1">
      <c r="A606" s="92"/>
    </row>
    <row r="607" spans="1:1" ht="15.75" customHeight="1">
      <c r="A607" s="92"/>
    </row>
    <row r="608" spans="1:1" ht="15.75" customHeight="1">
      <c r="A608" s="92"/>
    </row>
    <row r="609" spans="1:1" ht="15.75" customHeight="1">
      <c r="A609" s="92"/>
    </row>
    <row r="610" spans="1:1" ht="15.75" customHeight="1">
      <c r="A610" s="92"/>
    </row>
    <row r="611" spans="1:1" ht="15.75" customHeight="1">
      <c r="A611" s="92"/>
    </row>
    <row r="612" spans="1:1" ht="15.75" customHeight="1">
      <c r="A612" s="92"/>
    </row>
    <row r="613" spans="1:1" ht="15.75" customHeight="1">
      <c r="A613" s="92"/>
    </row>
    <row r="614" spans="1:1" ht="15.75" customHeight="1">
      <c r="A614" s="92"/>
    </row>
    <row r="615" spans="1:1" ht="15.75" customHeight="1">
      <c r="A615" s="92"/>
    </row>
    <row r="616" spans="1:1" ht="15.75" customHeight="1">
      <c r="A616" s="92"/>
    </row>
    <row r="617" spans="1:1" ht="15.75" customHeight="1">
      <c r="A617" s="92"/>
    </row>
    <row r="618" spans="1:1" ht="15.75" customHeight="1">
      <c r="A618" s="92"/>
    </row>
    <row r="619" spans="1:1" ht="15.75" customHeight="1">
      <c r="A619" s="92"/>
    </row>
    <row r="620" spans="1:1" ht="15.75" customHeight="1">
      <c r="A620" s="92"/>
    </row>
    <row r="621" spans="1:1" ht="15.75" customHeight="1">
      <c r="A621" s="92"/>
    </row>
    <row r="622" spans="1:1" ht="15.75" customHeight="1">
      <c r="A622" s="92"/>
    </row>
    <row r="623" spans="1:1" ht="15.75" customHeight="1">
      <c r="A623" s="92"/>
    </row>
    <row r="624" spans="1:1" ht="15.75" customHeight="1">
      <c r="A624" s="92"/>
    </row>
    <row r="625" spans="1:1" ht="15.75" customHeight="1">
      <c r="A625" s="92"/>
    </row>
    <row r="626" spans="1:1" ht="15.75" customHeight="1">
      <c r="A626" s="92"/>
    </row>
    <row r="627" spans="1:1" ht="15.75" customHeight="1">
      <c r="A627" s="92"/>
    </row>
    <row r="628" spans="1:1" ht="15.75" customHeight="1">
      <c r="A628" s="92"/>
    </row>
    <row r="629" spans="1:1" ht="15.75" customHeight="1">
      <c r="A629" s="92"/>
    </row>
    <row r="630" spans="1:1" ht="15.75" customHeight="1">
      <c r="A630" s="92"/>
    </row>
    <row r="631" spans="1:1" ht="15.75" customHeight="1">
      <c r="A631" s="92"/>
    </row>
    <row r="632" spans="1:1" ht="15.75" customHeight="1">
      <c r="A632" s="92"/>
    </row>
    <row r="633" spans="1:1" ht="15.75" customHeight="1">
      <c r="A633" s="92"/>
    </row>
    <row r="634" spans="1:1" ht="15.75" customHeight="1">
      <c r="A634" s="92"/>
    </row>
    <row r="635" spans="1:1" ht="15.75" customHeight="1">
      <c r="A635" s="92"/>
    </row>
    <row r="636" spans="1:1" ht="15.75" customHeight="1">
      <c r="A636" s="92"/>
    </row>
    <row r="637" spans="1:1" ht="15.75" customHeight="1">
      <c r="A637" s="92"/>
    </row>
    <row r="638" spans="1:1" ht="15.75" customHeight="1">
      <c r="A638" s="92"/>
    </row>
    <row r="639" spans="1:1" ht="15.75" customHeight="1">
      <c r="A639" s="92"/>
    </row>
    <row r="640" spans="1:1" ht="15.75" customHeight="1">
      <c r="A640" s="92"/>
    </row>
    <row r="641" spans="1:1" ht="15.75" customHeight="1">
      <c r="A641" s="92"/>
    </row>
    <row r="642" spans="1:1" ht="15.75" customHeight="1">
      <c r="A642" s="92"/>
    </row>
    <row r="643" spans="1:1" ht="15.75" customHeight="1">
      <c r="A643" s="92"/>
    </row>
    <row r="644" spans="1:1" ht="15.75" customHeight="1">
      <c r="A644" s="92"/>
    </row>
    <row r="645" spans="1:1" ht="15.75" customHeight="1">
      <c r="A645" s="92"/>
    </row>
    <row r="646" spans="1:1" ht="15.75" customHeight="1">
      <c r="A646" s="92"/>
    </row>
    <row r="647" spans="1:1" ht="15.75" customHeight="1">
      <c r="A647" s="92"/>
    </row>
    <row r="648" spans="1:1" ht="15.75" customHeight="1">
      <c r="A648" s="92"/>
    </row>
    <row r="649" spans="1:1" ht="15.75" customHeight="1">
      <c r="A649" s="92"/>
    </row>
    <row r="650" spans="1:1" ht="15.75" customHeight="1">
      <c r="A650" s="92"/>
    </row>
    <row r="651" spans="1:1" ht="15.75" customHeight="1">
      <c r="A651" s="92"/>
    </row>
    <row r="652" spans="1:1" ht="15.75" customHeight="1">
      <c r="A652" s="92"/>
    </row>
    <row r="653" spans="1:1" ht="15.75" customHeight="1">
      <c r="A653" s="92"/>
    </row>
    <row r="654" spans="1:1" ht="15.75" customHeight="1">
      <c r="A654" s="92"/>
    </row>
    <row r="655" spans="1:1" ht="15.75" customHeight="1">
      <c r="A655" s="92"/>
    </row>
    <row r="656" spans="1:1" ht="15.75" customHeight="1">
      <c r="A656" s="92"/>
    </row>
    <row r="657" spans="1:1" ht="15.75" customHeight="1">
      <c r="A657" s="92"/>
    </row>
    <row r="658" spans="1:1" ht="15.75" customHeight="1">
      <c r="A658" s="92"/>
    </row>
    <row r="659" spans="1:1" ht="15.75" customHeight="1">
      <c r="A659" s="92"/>
    </row>
    <row r="660" spans="1:1" ht="15.75" customHeight="1">
      <c r="A660" s="92"/>
    </row>
    <row r="661" spans="1:1" ht="15.75" customHeight="1">
      <c r="A661" s="92"/>
    </row>
    <row r="662" spans="1:1" ht="15.75" customHeight="1">
      <c r="A662" s="92"/>
    </row>
    <row r="663" spans="1:1" ht="15.75" customHeight="1">
      <c r="A663" s="92"/>
    </row>
    <row r="664" spans="1:1" ht="15.75" customHeight="1">
      <c r="A664" s="92"/>
    </row>
    <row r="665" spans="1:1" ht="15.75" customHeight="1">
      <c r="A665" s="92"/>
    </row>
    <row r="666" spans="1:1" ht="15.75" customHeight="1">
      <c r="A666" s="92"/>
    </row>
    <row r="667" spans="1:1" ht="15.75" customHeight="1">
      <c r="A667" s="92"/>
    </row>
    <row r="668" spans="1:1" ht="15.75" customHeight="1">
      <c r="A668" s="92"/>
    </row>
    <row r="669" spans="1:1" ht="15.75" customHeight="1">
      <c r="A669" s="92"/>
    </row>
    <row r="670" spans="1:1" ht="15.75" customHeight="1">
      <c r="A670" s="92"/>
    </row>
    <row r="671" spans="1:1" ht="15.75" customHeight="1">
      <c r="A671" s="92"/>
    </row>
    <row r="672" spans="1:1" ht="15.75" customHeight="1">
      <c r="A672" s="92"/>
    </row>
    <row r="673" spans="1:1" ht="15.75" customHeight="1">
      <c r="A673" s="92"/>
    </row>
    <row r="674" spans="1:1" ht="15.75" customHeight="1">
      <c r="A674" s="92"/>
    </row>
    <row r="675" spans="1:1" ht="15.75" customHeight="1">
      <c r="A675" s="92"/>
    </row>
    <row r="676" spans="1:1" ht="15.75" customHeight="1">
      <c r="A676" s="92"/>
    </row>
    <row r="677" spans="1:1" ht="15.75" customHeight="1">
      <c r="A677" s="92"/>
    </row>
    <row r="678" spans="1:1" ht="15.75" customHeight="1">
      <c r="A678" s="92"/>
    </row>
    <row r="679" spans="1:1" ht="15.75" customHeight="1">
      <c r="A679" s="92"/>
    </row>
    <row r="680" spans="1:1" ht="15.75" customHeight="1">
      <c r="A680" s="92"/>
    </row>
    <row r="681" spans="1:1" ht="15.75" customHeight="1">
      <c r="A681" s="92"/>
    </row>
    <row r="682" spans="1:1" ht="15.75" customHeight="1">
      <c r="A682" s="92"/>
    </row>
    <row r="683" spans="1:1" ht="15.75" customHeight="1">
      <c r="A683" s="92"/>
    </row>
    <row r="684" spans="1:1" ht="15.75" customHeight="1">
      <c r="A684" s="92"/>
    </row>
    <row r="685" spans="1:1" ht="15.75" customHeight="1">
      <c r="A685" s="92"/>
    </row>
    <row r="686" spans="1:1" ht="15.75" customHeight="1">
      <c r="A686" s="92"/>
    </row>
    <row r="687" spans="1:1" ht="15.75" customHeight="1">
      <c r="A687" s="92"/>
    </row>
    <row r="688" spans="1:1" ht="15.75" customHeight="1">
      <c r="A688" s="92"/>
    </row>
    <row r="689" spans="1:1" ht="15.75" customHeight="1">
      <c r="A689" s="92"/>
    </row>
    <row r="690" spans="1:1" ht="15.75" customHeight="1">
      <c r="A690" s="92"/>
    </row>
    <row r="691" spans="1:1" ht="15.75" customHeight="1">
      <c r="A691" s="92"/>
    </row>
    <row r="692" spans="1:1" ht="15.75" customHeight="1">
      <c r="A692" s="92"/>
    </row>
    <row r="693" spans="1:1" ht="15.75" customHeight="1">
      <c r="A693" s="92"/>
    </row>
    <row r="694" spans="1:1" ht="15.75" customHeight="1">
      <c r="A694" s="92"/>
    </row>
    <row r="695" spans="1:1" ht="15.75" customHeight="1">
      <c r="A695" s="92"/>
    </row>
    <row r="696" spans="1:1" ht="15.75" customHeight="1">
      <c r="A696" s="92"/>
    </row>
    <row r="697" spans="1:1" ht="15.75" customHeight="1">
      <c r="A697" s="92"/>
    </row>
    <row r="698" spans="1:1" ht="15.75" customHeight="1">
      <c r="A698" s="92"/>
    </row>
    <row r="699" spans="1:1" ht="15.75" customHeight="1">
      <c r="A699" s="92"/>
    </row>
    <row r="700" spans="1:1" ht="15.75" customHeight="1">
      <c r="A700" s="92"/>
    </row>
    <row r="701" spans="1:1" ht="15.75" customHeight="1">
      <c r="A701" s="92"/>
    </row>
    <row r="702" spans="1:1" ht="15.75" customHeight="1">
      <c r="A702" s="92"/>
    </row>
    <row r="703" spans="1:1" ht="15.75" customHeight="1">
      <c r="A703" s="92"/>
    </row>
    <row r="704" spans="1:1" ht="15.75" customHeight="1">
      <c r="A704" s="92"/>
    </row>
    <row r="705" spans="1:1" ht="15.75" customHeight="1">
      <c r="A705" s="92"/>
    </row>
    <row r="706" spans="1:1" ht="15.75" customHeight="1">
      <c r="A706" s="92"/>
    </row>
    <row r="707" spans="1:1" ht="15.75" customHeight="1">
      <c r="A707" s="92"/>
    </row>
    <row r="708" spans="1:1" ht="15.75" customHeight="1">
      <c r="A708" s="92"/>
    </row>
    <row r="709" spans="1:1" ht="15.75" customHeight="1">
      <c r="A709" s="92"/>
    </row>
    <row r="710" spans="1:1" ht="15.75" customHeight="1">
      <c r="A710" s="92"/>
    </row>
    <row r="711" spans="1:1" ht="15.75" customHeight="1">
      <c r="A711" s="92"/>
    </row>
    <row r="712" spans="1:1" ht="15.75" customHeight="1">
      <c r="A712" s="92"/>
    </row>
    <row r="713" spans="1:1" ht="15.75" customHeight="1">
      <c r="A713" s="92"/>
    </row>
    <row r="714" spans="1:1" ht="15.75" customHeight="1">
      <c r="A714" s="92"/>
    </row>
    <row r="715" spans="1:1" ht="15.75" customHeight="1">
      <c r="A715" s="92"/>
    </row>
    <row r="716" spans="1:1" ht="15.75" customHeight="1">
      <c r="A716" s="92"/>
    </row>
    <row r="717" spans="1:1" ht="15.75" customHeight="1">
      <c r="A717" s="92"/>
    </row>
    <row r="718" spans="1:1" ht="15.75" customHeight="1">
      <c r="A718" s="92"/>
    </row>
    <row r="719" spans="1:1" ht="15.75" customHeight="1">
      <c r="A719" s="92"/>
    </row>
    <row r="720" spans="1:1" ht="15.75" customHeight="1">
      <c r="A720" s="92"/>
    </row>
    <row r="721" spans="1:1" ht="15.75" customHeight="1">
      <c r="A721" s="92"/>
    </row>
    <row r="722" spans="1:1" ht="15.75" customHeight="1">
      <c r="A722" s="92"/>
    </row>
    <row r="723" spans="1:1" ht="15.75" customHeight="1">
      <c r="A723" s="92"/>
    </row>
    <row r="724" spans="1:1" ht="15.75" customHeight="1">
      <c r="A724" s="92"/>
    </row>
    <row r="725" spans="1:1" ht="15.75" customHeight="1">
      <c r="A725" s="92"/>
    </row>
    <row r="726" spans="1:1" ht="15.75" customHeight="1">
      <c r="A726" s="92"/>
    </row>
    <row r="727" spans="1:1" ht="15.75" customHeight="1">
      <c r="A727" s="92"/>
    </row>
    <row r="728" spans="1:1" ht="15.75" customHeight="1">
      <c r="A728" s="92"/>
    </row>
    <row r="729" spans="1:1" ht="15.75" customHeight="1">
      <c r="A729" s="92"/>
    </row>
    <row r="730" spans="1:1" ht="15.75" customHeight="1">
      <c r="A730" s="92"/>
    </row>
    <row r="731" spans="1:1" ht="15.75" customHeight="1">
      <c r="A731" s="92"/>
    </row>
    <row r="732" spans="1:1" ht="15.75" customHeight="1">
      <c r="A732" s="92"/>
    </row>
    <row r="733" spans="1:1" ht="15.75" customHeight="1">
      <c r="A733" s="92"/>
    </row>
    <row r="734" spans="1:1" ht="15.75" customHeight="1">
      <c r="A734" s="92"/>
    </row>
    <row r="735" spans="1:1" ht="15.75" customHeight="1">
      <c r="A735" s="92"/>
    </row>
    <row r="736" spans="1:1" ht="15.75" customHeight="1">
      <c r="A736" s="92"/>
    </row>
    <row r="737" spans="1:1" ht="15.75" customHeight="1">
      <c r="A737" s="92"/>
    </row>
    <row r="738" spans="1:1" ht="15.75" customHeight="1">
      <c r="A738" s="92"/>
    </row>
    <row r="739" spans="1:1" ht="15.75" customHeight="1">
      <c r="A739" s="92"/>
    </row>
    <row r="740" spans="1:1" ht="15.75" customHeight="1">
      <c r="A740" s="92"/>
    </row>
    <row r="741" spans="1:1" ht="15.75" customHeight="1">
      <c r="A741" s="92"/>
    </row>
    <row r="742" spans="1:1" ht="15.75" customHeight="1">
      <c r="A742" s="92"/>
    </row>
    <row r="743" spans="1:1" ht="15.75" customHeight="1">
      <c r="A743" s="92"/>
    </row>
    <row r="744" spans="1:1" ht="15.75" customHeight="1">
      <c r="A744" s="92"/>
    </row>
    <row r="745" spans="1:1" ht="15.75" customHeight="1">
      <c r="A745" s="92"/>
    </row>
    <row r="746" spans="1:1" ht="15.75" customHeight="1">
      <c r="A746" s="92"/>
    </row>
    <row r="747" spans="1:1" ht="15.75" customHeight="1">
      <c r="A747" s="92"/>
    </row>
    <row r="748" spans="1:1" ht="15.75" customHeight="1">
      <c r="A748" s="92"/>
    </row>
    <row r="749" spans="1:1" ht="15.75" customHeight="1">
      <c r="A749" s="92"/>
    </row>
    <row r="750" spans="1:1" ht="15.75" customHeight="1">
      <c r="A750" s="92"/>
    </row>
    <row r="751" spans="1:1" ht="15.75" customHeight="1">
      <c r="A751" s="92"/>
    </row>
    <row r="752" spans="1:1" ht="15.75" customHeight="1">
      <c r="A752" s="92"/>
    </row>
    <row r="753" spans="1:1" ht="15.75" customHeight="1">
      <c r="A753" s="92"/>
    </row>
    <row r="754" spans="1:1" ht="15.75" customHeight="1">
      <c r="A754" s="92"/>
    </row>
    <row r="755" spans="1:1" ht="15.75" customHeight="1">
      <c r="A755" s="92"/>
    </row>
    <row r="756" spans="1:1" ht="15.75" customHeight="1">
      <c r="A756" s="92"/>
    </row>
    <row r="757" spans="1:1" ht="15.75" customHeight="1">
      <c r="A757" s="92"/>
    </row>
    <row r="758" spans="1:1" ht="15.75" customHeight="1">
      <c r="A758" s="92"/>
    </row>
    <row r="759" spans="1:1" ht="15.75" customHeight="1">
      <c r="A759" s="92"/>
    </row>
    <row r="760" spans="1:1" ht="15.75" customHeight="1">
      <c r="A760" s="92"/>
    </row>
    <row r="761" spans="1:1" ht="15.75" customHeight="1">
      <c r="A761" s="92"/>
    </row>
    <row r="762" spans="1:1" ht="15.75" customHeight="1">
      <c r="A762" s="92"/>
    </row>
    <row r="763" spans="1:1" ht="15.75" customHeight="1">
      <c r="A763" s="92"/>
    </row>
    <row r="764" spans="1:1" ht="15.75" customHeight="1">
      <c r="A764" s="92"/>
    </row>
    <row r="765" spans="1:1" ht="15.75" customHeight="1">
      <c r="A765" s="92"/>
    </row>
    <row r="766" spans="1:1" ht="15.75" customHeight="1">
      <c r="A766" s="92"/>
    </row>
    <row r="767" spans="1:1" ht="15.75" customHeight="1">
      <c r="A767" s="92"/>
    </row>
    <row r="768" spans="1:1" ht="15.75" customHeight="1">
      <c r="A768" s="92"/>
    </row>
    <row r="769" spans="1:1" ht="15.75" customHeight="1">
      <c r="A769" s="92"/>
    </row>
    <row r="770" spans="1:1" ht="15.75" customHeight="1">
      <c r="A770" s="92"/>
    </row>
    <row r="771" spans="1:1" ht="15.75" customHeight="1">
      <c r="A771" s="92"/>
    </row>
    <row r="772" spans="1:1" ht="15.75" customHeight="1">
      <c r="A772" s="92"/>
    </row>
    <row r="773" spans="1:1" ht="15.75" customHeight="1">
      <c r="A773" s="92"/>
    </row>
    <row r="774" spans="1:1" ht="15.75" customHeight="1">
      <c r="A774" s="92"/>
    </row>
    <row r="775" spans="1:1" ht="15.75" customHeight="1">
      <c r="A775" s="92"/>
    </row>
    <row r="776" spans="1:1" ht="15.75" customHeight="1">
      <c r="A776" s="92"/>
    </row>
    <row r="777" spans="1:1" ht="15.75" customHeight="1">
      <c r="A777" s="92"/>
    </row>
    <row r="778" spans="1:1" ht="15.75" customHeight="1">
      <c r="A778" s="92"/>
    </row>
    <row r="779" spans="1:1" ht="15.75" customHeight="1">
      <c r="A779" s="92"/>
    </row>
    <row r="780" spans="1:1" ht="15.75" customHeight="1">
      <c r="A780" s="92"/>
    </row>
    <row r="781" spans="1:1" ht="15.75" customHeight="1">
      <c r="A781" s="92"/>
    </row>
    <row r="782" spans="1:1" ht="15.75" customHeight="1">
      <c r="A782" s="92"/>
    </row>
    <row r="783" spans="1:1" ht="15.75" customHeight="1">
      <c r="A783" s="92"/>
    </row>
    <row r="784" spans="1:1" ht="15.75" customHeight="1">
      <c r="A784" s="92"/>
    </row>
    <row r="785" spans="1:1" ht="15.75" customHeight="1">
      <c r="A785" s="92"/>
    </row>
    <row r="786" spans="1:1" ht="15.75" customHeight="1">
      <c r="A786" s="92"/>
    </row>
    <row r="787" spans="1:1" ht="15.75" customHeight="1">
      <c r="A787" s="92"/>
    </row>
    <row r="788" spans="1:1" ht="15.75" customHeight="1">
      <c r="A788" s="92"/>
    </row>
    <row r="789" spans="1:1" ht="15.75" customHeight="1">
      <c r="A789" s="92"/>
    </row>
    <row r="790" spans="1:1" ht="15.75" customHeight="1">
      <c r="A790" s="92"/>
    </row>
    <row r="791" spans="1:1" ht="15.75" customHeight="1">
      <c r="A791" s="92"/>
    </row>
    <row r="792" spans="1:1" ht="15.75" customHeight="1">
      <c r="A792" s="92"/>
    </row>
    <row r="793" spans="1:1" ht="15.75" customHeight="1">
      <c r="A793" s="92"/>
    </row>
    <row r="794" spans="1:1" ht="15.75" customHeight="1">
      <c r="A794" s="92"/>
    </row>
    <row r="795" spans="1:1" ht="15.75" customHeight="1">
      <c r="A795" s="92"/>
    </row>
    <row r="796" spans="1:1" ht="15.75" customHeight="1">
      <c r="A796" s="92"/>
    </row>
    <row r="797" spans="1:1" ht="15.75" customHeight="1">
      <c r="A797" s="92"/>
    </row>
    <row r="798" spans="1:1" ht="15.75" customHeight="1">
      <c r="A798" s="92"/>
    </row>
    <row r="799" spans="1:1" ht="15.75" customHeight="1">
      <c r="A799" s="92"/>
    </row>
    <row r="800" spans="1:1" ht="15.75" customHeight="1">
      <c r="A800" s="92"/>
    </row>
    <row r="801" spans="1:1" ht="15.75" customHeight="1">
      <c r="A801" s="92"/>
    </row>
    <row r="802" spans="1:1" ht="15.75" customHeight="1">
      <c r="A802" s="92"/>
    </row>
    <row r="803" spans="1:1" ht="15.75" customHeight="1">
      <c r="A803" s="92"/>
    </row>
    <row r="804" spans="1:1" ht="15.75" customHeight="1">
      <c r="A804" s="92"/>
    </row>
    <row r="805" spans="1:1" ht="15.75" customHeight="1">
      <c r="A805" s="92"/>
    </row>
    <row r="806" spans="1:1" ht="15.75" customHeight="1">
      <c r="A806" s="92"/>
    </row>
    <row r="807" spans="1:1" ht="15.75" customHeight="1">
      <c r="A807" s="92"/>
    </row>
    <row r="808" spans="1:1" ht="15.75" customHeight="1">
      <c r="A808" s="92"/>
    </row>
    <row r="809" spans="1:1" ht="15.75" customHeight="1">
      <c r="A809" s="92"/>
    </row>
    <row r="810" spans="1:1" ht="15.75" customHeight="1">
      <c r="A810" s="92"/>
    </row>
    <row r="811" spans="1:1" ht="15.75" customHeight="1">
      <c r="A811" s="92"/>
    </row>
    <row r="812" spans="1:1" ht="15.75" customHeight="1">
      <c r="A812" s="92"/>
    </row>
    <row r="813" spans="1:1" ht="15.75" customHeight="1">
      <c r="A813" s="92"/>
    </row>
    <row r="814" spans="1:1" ht="15.75" customHeight="1">
      <c r="A814" s="92"/>
    </row>
    <row r="815" spans="1:1" ht="15.75" customHeight="1">
      <c r="A815" s="92"/>
    </row>
    <row r="816" spans="1:1" ht="15.75" customHeight="1">
      <c r="A816" s="92"/>
    </row>
    <row r="817" spans="1:1" ht="15.75" customHeight="1">
      <c r="A817" s="92"/>
    </row>
    <row r="818" spans="1:1" ht="15.75" customHeight="1">
      <c r="A818" s="92"/>
    </row>
    <row r="819" spans="1:1" ht="15.75" customHeight="1">
      <c r="A819" s="92"/>
    </row>
    <row r="820" spans="1:1" ht="15.75" customHeight="1">
      <c r="A820" s="92"/>
    </row>
    <row r="821" spans="1:1" ht="15.75" customHeight="1">
      <c r="A821" s="92"/>
    </row>
    <row r="822" spans="1:1" ht="15.75" customHeight="1">
      <c r="A822" s="92"/>
    </row>
    <row r="823" spans="1:1" ht="15.75" customHeight="1">
      <c r="A823" s="92"/>
    </row>
    <row r="824" spans="1:1" ht="15.75" customHeight="1">
      <c r="A824" s="92"/>
    </row>
    <row r="825" spans="1:1" ht="15.75" customHeight="1">
      <c r="A825" s="92"/>
    </row>
    <row r="826" spans="1:1" ht="15.75" customHeight="1">
      <c r="A826" s="92"/>
    </row>
    <row r="827" spans="1:1" ht="15.75" customHeight="1">
      <c r="A827" s="92"/>
    </row>
    <row r="828" spans="1:1" ht="15.75" customHeight="1">
      <c r="A828" s="92"/>
    </row>
    <row r="829" spans="1:1" ht="15.75" customHeight="1">
      <c r="A829" s="92"/>
    </row>
    <row r="830" spans="1:1" ht="15.75" customHeight="1">
      <c r="A830" s="92"/>
    </row>
    <row r="831" spans="1:1" ht="15.75" customHeight="1">
      <c r="A831" s="92"/>
    </row>
    <row r="832" spans="1:1" ht="15.75" customHeight="1">
      <c r="A832" s="92"/>
    </row>
    <row r="833" spans="1:1" ht="15.75" customHeight="1">
      <c r="A833" s="92"/>
    </row>
    <row r="834" spans="1:1" ht="15.75" customHeight="1">
      <c r="A834" s="92"/>
    </row>
    <row r="835" spans="1:1" ht="15.75" customHeight="1">
      <c r="A835" s="92"/>
    </row>
    <row r="836" spans="1:1" ht="15.75" customHeight="1">
      <c r="A836" s="92"/>
    </row>
    <row r="837" spans="1:1" ht="15.75" customHeight="1">
      <c r="A837" s="92"/>
    </row>
    <row r="838" spans="1:1" ht="15.75" customHeight="1">
      <c r="A838" s="92"/>
    </row>
    <row r="839" spans="1:1" ht="15.75" customHeight="1">
      <c r="A839" s="92"/>
    </row>
    <row r="840" spans="1:1" ht="15.75" customHeight="1">
      <c r="A840" s="92"/>
    </row>
    <row r="841" spans="1:1" ht="15.75" customHeight="1">
      <c r="A841" s="92"/>
    </row>
    <row r="842" spans="1:1" ht="15.75" customHeight="1">
      <c r="A842" s="92"/>
    </row>
    <row r="843" spans="1:1" ht="15.75" customHeight="1">
      <c r="A843" s="92"/>
    </row>
    <row r="844" spans="1:1" ht="15.75" customHeight="1">
      <c r="A844" s="92"/>
    </row>
    <row r="845" spans="1:1" ht="15.75" customHeight="1">
      <c r="A845" s="92"/>
    </row>
    <row r="846" spans="1:1" ht="15.75" customHeight="1">
      <c r="A846" s="92"/>
    </row>
    <row r="847" spans="1:1" ht="15.75" customHeight="1">
      <c r="A847" s="92"/>
    </row>
    <row r="848" spans="1:1" ht="15.75" customHeight="1">
      <c r="A848" s="92"/>
    </row>
    <row r="849" spans="1:1" ht="15.75" customHeight="1">
      <c r="A849" s="92"/>
    </row>
    <row r="850" spans="1:1" ht="15.75" customHeight="1">
      <c r="A850" s="92"/>
    </row>
    <row r="851" spans="1:1" ht="15.75" customHeight="1">
      <c r="A851" s="92"/>
    </row>
    <row r="852" spans="1:1" ht="15.75" customHeight="1">
      <c r="A852" s="92"/>
    </row>
    <row r="853" spans="1:1" ht="15.75" customHeight="1">
      <c r="A853" s="92"/>
    </row>
    <row r="854" spans="1:1" ht="15.75" customHeight="1">
      <c r="A854" s="92"/>
    </row>
    <row r="855" spans="1:1" ht="15.75" customHeight="1">
      <c r="A855" s="92"/>
    </row>
    <row r="856" spans="1:1" ht="15.75" customHeight="1">
      <c r="A856" s="92"/>
    </row>
    <row r="857" spans="1:1" ht="15.75" customHeight="1">
      <c r="A857" s="92"/>
    </row>
    <row r="858" spans="1:1" ht="15.75" customHeight="1">
      <c r="A858" s="92"/>
    </row>
    <row r="859" spans="1:1" ht="15.75" customHeight="1">
      <c r="A859" s="92"/>
    </row>
    <row r="860" spans="1:1" ht="15.75" customHeight="1">
      <c r="A860" s="92"/>
    </row>
    <row r="861" spans="1:1" ht="15.75" customHeight="1">
      <c r="A861" s="92"/>
    </row>
    <row r="862" spans="1:1" ht="15.75" customHeight="1">
      <c r="A862" s="92"/>
    </row>
    <row r="863" spans="1:1" ht="15.75" customHeight="1">
      <c r="A863" s="92"/>
    </row>
    <row r="864" spans="1:1" ht="15.75" customHeight="1">
      <c r="A864" s="92"/>
    </row>
    <row r="865" spans="1:1" ht="15.75" customHeight="1">
      <c r="A865" s="92"/>
    </row>
    <row r="866" spans="1:1" ht="15.75" customHeight="1">
      <c r="A866" s="92"/>
    </row>
    <row r="867" spans="1:1" ht="15.75" customHeight="1">
      <c r="A867" s="92"/>
    </row>
    <row r="868" spans="1:1" ht="15.75" customHeight="1">
      <c r="A868" s="92"/>
    </row>
    <row r="869" spans="1:1" ht="15.75" customHeight="1">
      <c r="A869" s="92"/>
    </row>
    <row r="870" spans="1:1" ht="15.75" customHeight="1">
      <c r="A870" s="92"/>
    </row>
    <row r="871" spans="1:1" ht="15.75" customHeight="1">
      <c r="A871" s="92"/>
    </row>
    <row r="872" spans="1:1" ht="15.75" customHeight="1">
      <c r="A872" s="92"/>
    </row>
    <row r="873" spans="1:1" ht="15.75" customHeight="1">
      <c r="A873" s="92"/>
    </row>
    <row r="874" spans="1:1" ht="15.75" customHeight="1">
      <c r="A874" s="92"/>
    </row>
    <row r="875" spans="1:1" ht="15.75" customHeight="1">
      <c r="A875" s="92"/>
    </row>
    <row r="876" spans="1:1" ht="15.75" customHeight="1">
      <c r="A876" s="92"/>
    </row>
    <row r="877" spans="1:1" ht="15.75" customHeight="1">
      <c r="A877" s="92"/>
    </row>
    <row r="878" spans="1:1" ht="15.75" customHeight="1">
      <c r="A878" s="92"/>
    </row>
    <row r="879" spans="1:1" ht="15.75" customHeight="1">
      <c r="A879" s="92"/>
    </row>
    <row r="880" spans="1:1" ht="15.75" customHeight="1">
      <c r="A880" s="92"/>
    </row>
    <row r="881" spans="1:1" ht="15.75" customHeight="1">
      <c r="A881" s="92"/>
    </row>
    <row r="882" spans="1:1" ht="15.75" customHeight="1">
      <c r="A882" s="92"/>
    </row>
    <row r="883" spans="1:1" ht="15.75" customHeight="1">
      <c r="A883" s="92"/>
    </row>
    <row r="884" spans="1:1" ht="15.75" customHeight="1">
      <c r="A884" s="92"/>
    </row>
    <row r="885" spans="1:1" ht="15.75" customHeight="1">
      <c r="A885" s="92"/>
    </row>
    <row r="886" spans="1:1" ht="15.75" customHeight="1">
      <c r="A886" s="92"/>
    </row>
    <row r="887" spans="1:1" ht="15.75" customHeight="1">
      <c r="A887" s="92"/>
    </row>
    <row r="888" spans="1:1" ht="15.75" customHeight="1">
      <c r="A888" s="92"/>
    </row>
    <row r="889" spans="1:1" ht="15.75" customHeight="1">
      <c r="A889" s="92"/>
    </row>
    <row r="890" spans="1:1" ht="15.75" customHeight="1">
      <c r="A890" s="92"/>
    </row>
    <row r="891" spans="1:1" ht="15.75" customHeight="1">
      <c r="A891" s="92"/>
    </row>
    <row r="892" spans="1:1" ht="15.75" customHeight="1">
      <c r="A892" s="92"/>
    </row>
    <row r="893" spans="1:1" ht="15.75" customHeight="1">
      <c r="A893" s="92"/>
    </row>
    <row r="894" spans="1:1" ht="15.75" customHeight="1">
      <c r="A894" s="92"/>
    </row>
    <row r="895" spans="1:1" ht="15.75" customHeight="1">
      <c r="A895" s="92"/>
    </row>
    <row r="896" spans="1:1" ht="15.75" customHeight="1">
      <c r="A896" s="92"/>
    </row>
    <row r="897" spans="1:1" ht="15.75" customHeight="1">
      <c r="A897" s="92"/>
    </row>
    <row r="898" spans="1:1" ht="15.75" customHeight="1">
      <c r="A898" s="92"/>
    </row>
    <row r="899" spans="1:1" ht="15.75" customHeight="1">
      <c r="A899" s="92"/>
    </row>
    <row r="900" spans="1:1" ht="15.75" customHeight="1">
      <c r="A900" s="92"/>
    </row>
    <row r="901" spans="1:1" ht="15.75" customHeight="1">
      <c r="A901" s="92"/>
    </row>
    <row r="902" spans="1:1" ht="15.75" customHeight="1">
      <c r="A902" s="92"/>
    </row>
    <row r="903" spans="1:1" ht="15.75" customHeight="1">
      <c r="A903" s="92"/>
    </row>
    <row r="904" spans="1:1" ht="15.75" customHeight="1">
      <c r="A904" s="92"/>
    </row>
    <row r="905" spans="1:1" ht="15.75" customHeight="1">
      <c r="A905" s="92"/>
    </row>
    <row r="906" spans="1:1" ht="15.75" customHeight="1">
      <c r="A906" s="92"/>
    </row>
    <row r="907" spans="1:1" ht="15.75" customHeight="1">
      <c r="A907" s="92"/>
    </row>
    <row r="908" spans="1:1" ht="15.75" customHeight="1">
      <c r="A908" s="92"/>
    </row>
    <row r="909" spans="1:1" ht="15.75" customHeight="1">
      <c r="A909" s="92"/>
    </row>
    <row r="910" spans="1:1" ht="15.75" customHeight="1">
      <c r="A910" s="92"/>
    </row>
    <row r="911" spans="1:1" ht="15.75" customHeight="1">
      <c r="A911" s="92"/>
    </row>
    <row r="912" spans="1:1" ht="15.75" customHeight="1">
      <c r="A912" s="92"/>
    </row>
    <row r="913" spans="1:1" ht="15.75" customHeight="1">
      <c r="A913" s="92"/>
    </row>
    <row r="914" spans="1:1" ht="15.75" customHeight="1">
      <c r="A914" s="92"/>
    </row>
    <row r="915" spans="1:1" ht="15.75" customHeight="1">
      <c r="A915" s="92"/>
    </row>
    <row r="916" spans="1:1" ht="15.75" customHeight="1">
      <c r="A916" s="92"/>
    </row>
    <row r="917" spans="1:1" ht="15.75" customHeight="1">
      <c r="A917" s="92"/>
    </row>
    <row r="918" spans="1:1" ht="15.75" customHeight="1">
      <c r="A918" s="92"/>
    </row>
    <row r="919" spans="1:1" ht="15.75" customHeight="1">
      <c r="A919" s="92"/>
    </row>
    <row r="920" spans="1:1" ht="15.75" customHeight="1">
      <c r="A920" s="92"/>
    </row>
    <row r="921" spans="1:1" ht="15.75" customHeight="1">
      <c r="A921" s="92"/>
    </row>
    <row r="922" spans="1:1" ht="15.75" customHeight="1">
      <c r="A922" s="92"/>
    </row>
    <row r="923" spans="1:1" ht="15.75" customHeight="1">
      <c r="A923" s="92"/>
    </row>
    <row r="924" spans="1:1" ht="15.75" customHeight="1">
      <c r="A924" s="92"/>
    </row>
    <row r="925" spans="1:1" ht="15.75" customHeight="1">
      <c r="A925" s="92"/>
    </row>
    <row r="926" spans="1:1" ht="15.75" customHeight="1">
      <c r="A926" s="92"/>
    </row>
    <row r="927" spans="1:1" ht="15.75" customHeight="1">
      <c r="A927" s="92"/>
    </row>
    <row r="928" spans="1:1" ht="15.75" customHeight="1">
      <c r="A928" s="92"/>
    </row>
    <row r="929" spans="1:1" ht="15.75" customHeight="1">
      <c r="A929" s="92"/>
    </row>
    <row r="930" spans="1:1" ht="15.75" customHeight="1">
      <c r="A930" s="92"/>
    </row>
    <row r="931" spans="1:1" ht="15.75" customHeight="1">
      <c r="A931" s="92"/>
    </row>
    <row r="932" spans="1:1" ht="15.75" customHeight="1">
      <c r="A932" s="92"/>
    </row>
    <row r="933" spans="1:1" ht="15.75" customHeight="1">
      <c r="A933" s="92"/>
    </row>
    <row r="934" spans="1:1" ht="15.75" customHeight="1">
      <c r="A934" s="92"/>
    </row>
    <row r="935" spans="1:1" ht="15.75" customHeight="1">
      <c r="A935" s="92"/>
    </row>
    <row r="936" spans="1:1" ht="15.75" customHeight="1">
      <c r="A936" s="92"/>
    </row>
    <row r="937" spans="1:1" ht="15.75" customHeight="1">
      <c r="A937" s="92"/>
    </row>
    <row r="938" spans="1:1" ht="15.75" customHeight="1">
      <c r="A938" s="92"/>
    </row>
    <row r="939" spans="1:1" ht="15.75" customHeight="1">
      <c r="A939" s="92"/>
    </row>
    <row r="940" spans="1:1" ht="15.75" customHeight="1">
      <c r="A940" s="92"/>
    </row>
    <row r="941" spans="1:1" ht="15.75" customHeight="1">
      <c r="A941" s="92"/>
    </row>
    <row r="942" spans="1:1" ht="15.75" customHeight="1">
      <c r="A942" s="92"/>
    </row>
    <row r="943" spans="1:1" ht="15.75" customHeight="1">
      <c r="A943" s="92"/>
    </row>
    <row r="944" spans="1:1" ht="15.75" customHeight="1">
      <c r="A944" s="92"/>
    </row>
    <row r="945" spans="1:1" ht="15.75" customHeight="1">
      <c r="A945" s="92"/>
    </row>
    <row r="946" spans="1:1" ht="15.75" customHeight="1">
      <c r="A946" s="92"/>
    </row>
    <row r="947" spans="1:1" ht="15.75" customHeight="1">
      <c r="A947" s="92"/>
    </row>
    <row r="948" spans="1:1" ht="15.75" customHeight="1">
      <c r="A948" s="92"/>
    </row>
    <row r="949" spans="1:1" ht="15.75" customHeight="1">
      <c r="A949" s="92"/>
    </row>
    <row r="950" spans="1:1" ht="15.75" customHeight="1">
      <c r="A950" s="92"/>
    </row>
    <row r="951" spans="1:1" ht="15.75" customHeight="1">
      <c r="A951" s="92"/>
    </row>
    <row r="952" spans="1:1" ht="15.75" customHeight="1">
      <c r="A952" s="92"/>
    </row>
    <row r="953" spans="1:1" ht="15.75" customHeight="1">
      <c r="A953" s="92"/>
    </row>
    <row r="954" spans="1:1" ht="15.75" customHeight="1">
      <c r="A954" s="92"/>
    </row>
    <row r="955" spans="1:1" ht="15.75" customHeight="1">
      <c r="A955" s="92"/>
    </row>
    <row r="956" spans="1:1" ht="15.75" customHeight="1">
      <c r="A956" s="92"/>
    </row>
    <row r="957" spans="1:1" ht="15.75" customHeight="1">
      <c r="A957" s="92"/>
    </row>
    <row r="958" spans="1:1" ht="15.75" customHeight="1">
      <c r="A958" s="92"/>
    </row>
    <row r="959" spans="1:1" ht="15.75" customHeight="1">
      <c r="A959" s="92"/>
    </row>
    <row r="960" spans="1:1" ht="15.75" customHeight="1">
      <c r="A960" s="92"/>
    </row>
    <row r="961" spans="1:1" ht="15.75" customHeight="1">
      <c r="A961" s="92"/>
    </row>
    <row r="962" spans="1:1" ht="15.75" customHeight="1">
      <c r="A962" s="92"/>
    </row>
    <row r="963" spans="1:1" ht="15.75" customHeight="1">
      <c r="A963" s="92"/>
    </row>
    <row r="964" spans="1:1" ht="15.75" customHeight="1">
      <c r="A964" s="92"/>
    </row>
    <row r="965" spans="1:1" ht="15.75" customHeight="1">
      <c r="A965" s="92"/>
    </row>
    <row r="966" spans="1:1" ht="15.75" customHeight="1">
      <c r="A966" s="92"/>
    </row>
    <row r="967" spans="1:1" ht="15.75" customHeight="1">
      <c r="A967" s="92"/>
    </row>
    <row r="968" spans="1:1" ht="15.75" customHeight="1">
      <c r="A968" s="92"/>
    </row>
    <row r="969" spans="1:1" ht="15.75" customHeight="1">
      <c r="A969" s="92"/>
    </row>
    <row r="970" spans="1:1" ht="15.75" customHeight="1">
      <c r="A970" s="92"/>
    </row>
    <row r="971" spans="1:1" ht="15.75" customHeight="1">
      <c r="A971" s="92"/>
    </row>
    <row r="972" spans="1:1" ht="15.75" customHeight="1">
      <c r="A972" s="92"/>
    </row>
    <row r="973" spans="1:1" ht="15.75" customHeight="1">
      <c r="A973" s="92"/>
    </row>
    <row r="974" spans="1:1" ht="15.75" customHeight="1">
      <c r="A974" s="92"/>
    </row>
    <row r="975" spans="1:1" ht="15.75" customHeight="1">
      <c r="A975" s="92"/>
    </row>
    <row r="976" spans="1:1" ht="15.75" customHeight="1">
      <c r="A976" s="92"/>
    </row>
    <row r="977" spans="1:1" ht="15.75" customHeight="1">
      <c r="A977" s="92"/>
    </row>
    <row r="978" spans="1:1" ht="15.75" customHeight="1">
      <c r="A978" s="92"/>
    </row>
    <row r="979" spans="1:1" ht="15.75" customHeight="1">
      <c r="A979" s="92"/>
    </row>
    <row r="980" spans="1:1" ht="15.75" customHeight="1">
      <c r="A980" s="92"/>
    </row>
    <row r="981" spans="1:1" ht="15.75" customHeight="1">
      <c r="A981" s="92"/>
    </row>
    <row r="982" spans="1:1" ht="15.75" customHeight="1">
      <c r="A982" s="92"/>
    </row>
    <row r="983" spans="1:1" ht="15.75" customHeight="1">
      <c r="A983" s="92"/>
    </row>
    <row r="984" spans="1:1" ht="15.75" customHeight="1">
      <c r="A984" s="92"/>
    </row>
    <row r="985" spans="1:1" ht="15.75" customHeight="1">
      <c r="A985" s="92"/>
    </row>
    <row r="986" spans="1:1" ht="15.75" customHeight="1">
      <c r="A986" s="92"/>
    </row>
    <row r="987" spans="1:1" ht="15.75" customHeight="1">
      <c r="A987" s="92"/>
    </row>
    <row r="988" spans="1:1" ht="15.75" customHeight="1">
      <c r="A988" s="92"/>
    </row>
    <row r="989" spans="1:1" ht="15.75" customHeight="1">
      <c r="A989" s="92"/>
    </row>
    <row r="990" spans="1:1" ht="15.75" customHeight="1">
      <c r="A990" s="92"/>
    </row>
    <row r="991" spans="1:1" ht="15.75" customHeight="1">
      <c r="A991" s="92"/>
    </row>
    <row r="992" spans="1:1" ht="15.75" customHeight="1">
      <c r="A992" s="92"/>
    </row>
    <row r="993" spans="1:1" ht="15.75" customHeight="1">
      <c r="A993" s="92"/>
    </row>
    <row r="994" spans="1:1" ht="15.75" customHeight="1">
      <c r="A994" s="92"/>
    </row>
    <row r="995" spans="1:1" ht="15.75" customHeight="1">
      <c r="A995" s="92"/>
    </row>
    <row r="996" spans="1:1" ht="15.75" customHeight="1">
      <c r="A996" s="92"/>
    </row>
    <row r="997" spans="1:1" ht="15.75" customHeight="1">
      <c r="A997" s="92"/>
    </row>
    <row r="998" spans="1:1" ht="15.75" customHeight="1">
      <c r="A998" s="92"/>
    </row>
    <row r="999" spans="1:1" ht="15.75" customHeight="1">
      <c r="A999" s="92"/>
    </row>
    <row r="1000" spans="1:1" ht="15.75" customHeight="1">
      <c r="A1000" s="92"/>
    </row>
  </sheetData>
  <autoFilter ref="A2:A153"/>
  <pageMargins left="0.7" right="0.7" top="0.78740157499999996" bottom="0.78740157499999996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E75B5"/>
  </sheetPr>
  <dimension ref="A1:BT1000"/>
  <sheetViews>
    <sheetView showGridLines="0" workbookViewId="0">
      <pane xSplit="9" ySplit="3" topLeftCell="J4" activePane="bottomRight" state="frozen"/>
      <selection pane="topRight" activeCell="J1" sqref="J1"/>
      <selection pane="bottomLeft" activeCell="A4" sqref="A4"/>
      <selection pane="bottomRight" activeCell="J4" sqref="J4"/>
    </sheetView>
  </sheetViews>
  <sheetFormatPr defaultColWidth="12.625" defaultRowHeight="15" customHeight="1"/>
  <cols>
    <col min="1" max="1" width="2.625" customWidth="1"/>
    <col min="2" max="2" width="3.125" customWidth="1"/>
    <col min="3" max="3" width="2.875" customWidth="1"/>
    <col min="4" max="4" width="45" customWidth="1"/>
    <col min="5" max="5" width="5" customWidth="1"/>
    <col min="6" max="8" width="2.5" customWidth="1"/>
    <col min="9" max="9" width="10.375" customWidth="1"/>
    <col min="10" max="10" width="13" customWidth="1"/>
    <col min="11" max="11" width="13.5" customWidth="1"/>
    <col min="12" max="12" width="13.875" customWidth="1"/>
    <col min="13" max="18" width="14.25" customWidth="1"/>
    <col min="19" max="19" width="13.875" customWidth="1"/>
    <col min="20" max="20" width="14.25" customWidth="1"/>
    <col min="21" max="21" width="15.125" customWidth="1"/>
    <col min="22" max="22" width="14.75" customWidth="1"/>
    <col min="23" max="33" width="15.125" customWidth="1"/>
    <col min="34" max="34" width="14.75" customWidth="1"/>
    <col min="35" max="36" width="15.5" customWidth="1"/>
    <col min="37" max="37" width="15.125" customWidth="1"/>
    <col min="38" max="48" width="15.5" customWidth="1"/>
    <col min="49" max="49" width="15.125" customWidth="1"/>
    <col min="50" max="54" width="15.5" customWidth="1"/>
    <col min="55" max="55" width="15.125" customWidth="1"/>
    <col min="56" max="58" width="15.5" customWidth="1"/>
    <col min="59" max="59" width="15.125" customWidth="1"/>
    <col min="60" max="61" width="15.5" customWidth="1"/>
    <col min="62" max="69" width="14.625" customWidth="1"/>
    <col min="70" max="70" width="10" customWidth="1"/>
    <col min="71" max="72" width="10" hidden="1" customWidth="1"/>
  </cols>
  <sheetData>
    <row r="1" spans="1:72">
      <c r="A1" s="1"/>
      <c r="B1" s="1"/>
      <c r="C1" s="1"/>
      <c r="D1" s="1"/>
      <c r="E1" s="1" t="s">
        <v>78</v>
      </c>
      <c r="F1" s="1"/>
      <c r="G1" s="1"/>
      <c r="H1" s="1"/>
      <c r="I1" s="1"/>
      <c r="J1" s="3">
        <v>1</v>
      </c>
      <c r="K1" s="3">
        <v>2</v>
      </c>
      <c r="L1" s="3">
        <v>3</v>
      </c>
      <c r="M1" s="3">
        <v>4</v>
      </c>
      <c r="N1" s="3">
        <v>5</v>
      </c>
      <c r="O1" s="3">
        <v>6</v>
      </c>
      <c r="P1" s="3">
        <v>7</v>
      </c>
      <c r="Q1" s="3">
        <v>8</v>
      </c>
      <c r="R1" s="3">
        <v>9</v>
      </c>
      <c r="S1" s="3">
        <v>10</v>
      </c>
      <c r="T1" s="3">
        <v>11</v>
      </c>
      <c r="U1" s="3">
        <v>12</v>
      </c>
      <c r="V1" s="3">
        <v>13</v>
      </c>
      <c r="W1" s="3">
        <v>14</v>
      </c>
      <c r="X1" s="3">
        <v>15</v>
      </c>
      <c r="Y1" s="3">
        <v>16</v>
      </c>
      <c r="Z1" s="3">
        <v>17</v>
      </c>
      <c r="AA1" s="3">
        <v>18</v>
      </c>
      <c r="AB1" s="3">
        <v>19</v>
      </c>
      <c r="AC1" s="3">
        <v>20</v>
      </c>
      <c r="AD1" s="3">
        <v>21</v>
      </c>
      <c r="AE1" s="3">
        <v>22</v>
      </c>
      <c r="AF1" s="3">
        <v>23</v>
      </c>
      <c r="AG1" s="3">
        <v>24</v>
      </c>
      <c r="AH1" s="3">
        <v>25</v>
      </c>
      <c r="AI1" s="3">
        <v>26</v>
      </c>
      <c r="AJ1" s="3">
        <v>27</v>
      </c>
      <c r="AK1" s="3">
        <v>28</v>
      </c>
      <c r="AL1" s="3">
        <v>29</v>
      </c>
      <c r="AM1" s="3">
        <v>30</v>
      </c>
      <c r="AN1" s="3">
        <v>31</v>
      </c>
      <c r="AO1" s="3">
        <v>32</v>
      </c>
      <c r="AP1" s="3">
        <v>33</v>
      </c>
      <c r="AQ1" s="3">
        <v>34</v>
      </c>
      <c r="AR1" s="3">
        <v>35</v>
      </c>
      <c r="AS1" s="3">
        <v>36</v>
      </c>
      <c r="AT1" s="3">
        <v>37</v>
      </c>
      <c r="AU1" s="3">
        <v>38</v>
      </c>
      <c r="AV1" s="3">
        <v>39</v>
      </c>
      <c r="AW1" s="3">
        <v>40</v>
      </c>
      <c r="AX1" s="3">
        <v>41</v>
      </c>
      <c r="AY1" s="3">
        <v>42</v>
      </c>
      <c r="AZ1" s="3">
        <v>43</v>
      </c>
      <c r="BA1" s="3">
        <v>44</v>
      </c>
      <c r="BB1" s="3">
        <v>45</v>
      </c>
      <c r="BC1" s="3">
        <v>46</v>
      </c>
      <c r="BD1" s="3">
        <v>47</v>
      </c>
      <c r="BE1" s="3">
        <v>48</v>
      </c>
      <c r="BF1" s="3">
        <v>49</v>
      </c>
      <c r="BG1" s="3">
        <v>50</v>
      </c>
      <c r="BH1" s="3">
        <v>51</v>
      </c>
      <c r="BI1" s="3">
        <v>52</v>
      </c>
      <c r="BJ1" s="3">
        <v>53</v>
      </c>
      <c r="BK1" s="3">
        <v>54</v>
      </c>
      <c r="BL1" s="3">
        <v>55</v>
      </c>
      <c r="BM1" s="3">
        <v>56</v>
      </c>
      <c r="BN1" s="3">
        <v>57</v>
      </c>
      <c r="BO1" s="3">
        <v>58</v>
      </c>
      <c r="BP1" s="3">
        <v>59</v>
      </c>
      <c r="BQ1" s="3">
        <v>60</v>
      </c>
      <c r="BR1" s="63"/>
      <c r="BS1" s="63"/>
      <c r="BT1" s="63"/>
    </row>
    <row r="2" spans="1:72">
      <c r="A2" s="1"/>
      <c r="B2" s="1"/>
      <c r="C2" s="1"/>
      <c r="D2" s="1"/>
      <c r="E2" s="1" t="s">
        <v>79</v>
      </c>
      <c r="F2" s="1"/>
      <c r="G2" s="1"/>
      <c r="H2" s="1"/>
      <c r="I2" s="1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63"/>
      <c r="BS2" s="63"/>
      <c r="BT2" s="63"/>
    </row>
    <row r="3" spans="1:72">
      <c r="A3" s="5"/>
      <c r="B3" s="5"/>
      <c r="C3" s="5"/>
      <c r="D3" s="5"/>
      <c r="E3" s="1" t="s">
        <v>80</v>
      </c>
      <c r="F3" s="5"/>
      <c r="G3" s="5"/>
      <c r="H3" s="5"/>
      <c r="I3" s="5"/>
      <c r="J3" s="5">
        <f>'SaaS - Budget'!S3</f>
        <v>43101</v>
      </c>
      <c r="K3" s="5">
        <f>'SaaS - Budget'!T3</f>
        <v>43132</v>
      </c>
      <c r="L3" s="5">
        <f>'SaaS - Budget'!U3</f>
        <v>43160</v>
      </c>
      <c r="M3" s="5">
        <f>'SaaS - Budget'!V3</f>
        <v>43191</v>
      </c>
      <c r="N3" s="5">
        <f>'SaaS - Budget'!W3</f>
        <v>43221</v>
      </c>
      <c r="O3" s="5">
        <f>'SaaS - Budget'!X3</f>
        <v>43252</v>
      </c>
      <c r="P3" s="5">
        <f>'SaaS - Budget'!Y3</f>
        <v>43282</v>
      </c>
      <c r="Q3" s="5">
        <f>'SaaS - Budget'!Z3</f>
        <v>43313</v>
      </c>
      <c r="R3" s="5">
        <f>'SaaS - Budget'!AA3</f>
        <v>43344</v>
      </c>
      <c r="S3" s="5">
        <f>'SaaS - Budget'!AB3</f>
        <v>43374</v>
      </c>
      <c r="T3" s="5">
        <f>'SaaS - Budget'!AC3</f>
        <v>43405</v>
      </c>
      <c r="U3" s="5">
        <f>'SaaS - Budget'!AD3</f>
        <v>43435</v>
      </c>
      <c r="V3" s="5">
        <f>'SaaS - Budget'!AE3</f>
        <v>43466</v>
      </c>
      <c r="W3" s="5">
        <f>'SaaS - Budget'!AF3</f>
        <v>43497</v>
      </c>
      <c r="X3" s="5">
        <f>'SaaS - Budget'!AG3</f>
        <v>43525</v>
      </c>
      <c r="Y3" s="5">
        <f>'SaaS - Budget'!AH3</f>
        <v>43556</v>
      </c>
      <c r="Z3" s="5">
        <f>'SaaS - Budget'!AI3</f>
        <v>43586</v>
      </c>
      <c r="AA3" s="5">
        <f>'SaaS - Budget'!AJ3</f>
        <v>43617</v>
      </c>
      <c r="AB3" s="5">
        <f>'SaaS - Budget'!AK3</f>
        <v>43647</v>
      </c>
      <c r="AC3" s="5">
        <f>'SaaS - Budget'!AL3</f>
        <v>43678</v>
      </c>
      <c r="AD3" s="5">
        <f>'SaaS - Budget'!AM3</f>
        <v>43709</v>
      </c>
      <c r="AE3" s="5">
        <f>'SaaS - Budget'!AN3</f>
        <v>43739</v>
      </c>
      <c r="AF3" s="5">
        <f>'SaaS - Budget'!AO3</f>
        <v>43770</v>
      </c>
      <c r="AG3" s="5">
        <f>'SaaS - Budget'!AP3</f>
        <v>43800</v>
      </c>
      <c r="AH3" s="5">
        <f>'SaaS - Budget'!AQ3</f>
        <v>43831</v>
      </c>
      <c r="AI3" s="5">
        <f>'SaaS - Budget'!AR3</f>
        <v>43862</v>
      </c>
      <c r="AJ3" s="5">
        <f>'SaaS - Budget'!AS3</f>
        <v>43891</v>
      </c>
      <c r="AK3" s="5">
        <f>'SaaS - Budget'!AT3</f>
        <v>43922</v>
      </c>
      <c r="AL3" s="5">
        <f>'SaaS - Budget'!AU3</f>
        <v>43952</v>
      </c>
      <c r="AM3" s="5">
        <f>'SaaS - Budget'!AV3</f>
        <v>43983</v>
      </c>
      <c r="AN3" s="5">
        <f>'SaaS - Budget'!AW3</f>
        <v>44013</v>
      </c>
      <c r="AO3" s="5">
        <f>'SaaS - Budget'!AX3</f>
        <v>44044</v>
      </c>
      <c r="AP3" s="5">
        <f>'SaaS - Budget'!AY3</f>
        <v>44075</v>
      </c>
      <c r="AQ3" s="5">
        <f>'SaaS - Budget'!AZ3</f>
        <v>44105</v>
      </c>
      <c r="AR3" s="5">
        <f>'SaaS - Budget'!BA3</f>
        <v>44136</v>
      </c>
      <c r="AS3" s="5">
        <f>'SaaS - Budget'!BB3</f>
        <v>44166</v>
      </c>
      <c r="AT3" s="5">
        <f>'SaaS - Budget'!BC3</f>
        <v>44197</v>
      </c>
      <c r="AU3" s="5">
        <f>'SaaS - Budget'!BD3</f>
        <v>44228</v>
      </c>
      <c r="AV3" s="5">
        <f>'SaaS - Budget'!BE3</f>
        <v>44256</v>
      </c>
      <c r="AW3" s="5">
        <f>'SaaS - Budget'!BF3</f>
        <v>44287</v>
      </c>
      <c r="AX3" s="5">
        <f>'SaaS - Budget'!BG3</f>
        <v>44317</v>
      </c>
      <c r="AY3" s="5">
        <f>'SaaS - Budget'!BH3</f>
        <v>44348</v>
      </c>
      <c r="AZ3" s="5">
        <f>'SaaS - Budget'!BI3</f>
        <v>44378</v>
      </c>
      <c r="BA3" s="5">
        <f>'SaaS - Budget'!BJ3</f>
        <v>44409</v>
      </c>
      <c r="BB3" s="5">
        <f>'SaaS - Budget'!BK3</f>
        <v>44440</v>
      </c>
      <c r="BC3" s="5">
        <f>'SaaS - Budget'!BL3</f>
        <v>44470</v>
      </c>
      <c r="BD3" s="5">
        <f>'SaaS - Budget'!BM3</f>
        <v>44501</v>
      </c>
      <c r="BE3" s="5">
        <f>'SaaS - Budget'!BN3</f>
        <v>44531</v>
      </c>
      <c r="BF3" s="5">
        <f>'SaaS - Budget'!BO3</f>
        <v>44562</v>
      </c>
      <c r="BG3" s="5">
        <f>'SaaS - Budget'!BP3</f>
        <v>44593</v>
      </c>
      <c r="BH3" s="5">
        <f>'SaaS - Budget'!BQ3</f>
        <v>44621</v>
      </c>
      <c r="BI3" s="5">
        <f>'SaaS - Budget'!BR3</f>
        <v>44652</v>
      </c>
      <c r="BJ3" s="5">
        <f>'SaaS - Budget'!BS3</f>
        <v>44682</v>
      </c>
      <c r="BK3" s="5">
        <f>'SaaS - Budget'!BT3</f>
        <v>44713</v>
      </c>
      <c r="BL3" s="5">
        <f>'SaaS - Budget'!BU3</f>
        <v>44743</v>
      </c>
      <c r="BM3" s="5">
        <f>'SaaS - Budget'!BV3</f>
        <v>44774</v>
      </c>
      <c r="BN3" s="5">
        <f>'SaaS - Budget'!BW3</f>
        <v>44805</v>
      </c>
      <c r="BO3" s="5">
        <f>'SaaS - Budget'!BX3</f>
        <v>44835</v>
      </c>
      <c r="BP3" s="5">
        <f>'SaaS - Budget'!BY3</f>
        <v>44866</v>
      </c>
      <c r="BQ3" s="5">
        <f>'SaaS - Budget'!BZ3</f>
        <v>44896</v>
      </c>
      <c r="BR3" s="52"/>
      <c r="BS3" s="52"/>
      <c r="BT3" s="52"/>
    </row>
    <row r="4" spans="1:72" ht="17.25" customHeight="1">
      <c r="A4" s="63"/>
      <c r="B4" s="63"/>
      <c r="C4" s="63"/>
      <c r="D4" s="63"/>
      <c r="E4" s="63"/>
      <c r="F4" s="63"/>
      <c r="G4" s="63"/>
      <c r="H4" s="63"/>
      <c r="I4" s="63"/>
      <c r="BR4" s="63"/>
      <c r="BS4" s="63"/>
      <c r="BT4" s="63"/>
    </row>
    <row r="5" spans="1:72">
      <c r="A5" s="13" t="s">
        <v>83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3"/>
      <c r="BS5" s="3"/>
      <c r="BT5" s="3"/>
    </row>
    <row r="6" spans="1:72">
      <c r="A6" s="7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</row>
    <row r="7" spans="1:72">
      <c r="A7" s="87"/>
      <c r="B7" s="87" t="s">
        <v>166</v>
      </c>
      <c r="C7" s="87"/>
      <c r="D7" s="87"/>
      <c r="E7" s="87"/>
      <c r="F7" s="87"/>
      <c r="G7" s="87"/>
      <c r="H7" s="87"/>
      <c r="I7" s="87"/>
      <c r="J7" s="170">
        <f t="shared" ref="J7:BQ7" si="0">J9+J12</f>
        <v>0</v>
      </c>
      <c r="K7" s="170">
        <f t="shared" si="0"/>
        <v>0</v>
      </c>
      <c r="L7" s="170">
        <f t="shared" ca="1" si="0"/>
        <v>0.3</v>
      </c>
      <c r="M7" s="170">
        <f t="shared" ca="1" si="0"/>
        <v>0.93400000000000005</v>
      </c>
      <c r="N7" s="170">
        <f t="shared" ca="1" si="0"/>
        <v>1.5249200000000001</v>
      </c>
      <c r="O7" s="170">
        <f t="shared" ca="1" si="0"/>
        <v>2.0726296</v>
      </c>
      <c r="P7" s="170">
        <f t="shared" ca="1" si="0"/>
        <v>2.8775840480000001</v>
      </c>
      <c r="Q7" s="170">
        <f t="shared" ca="1" si="0"/>
        <v>3.6046961622400002</v>
      </c>
      <c r="R7" s="170">
        <f t="shared" ca="1" si="0"/>
        <v>4.2589494187712003</v>
      </c>
      <c r="S7" s="170">
        <f t="shared" ca="1" si="0"/>
        <v>4.8872146845986562</v>
      </c>
      <c r="T7" s="170">
        <f t="shared" ca="1" si="0"/>
        <v>5.5689741970052173</v>
      </c>
      <c r="U7" s="170">
        <f t="shared" ca="1" si="0"/>
        <v>6.3791836385918232</v>
      </c>
      <c r="V7" s="170">
        <f t="shared" ca="1" si="0"/>
        <v>7.3460612388274926</v>
      </c>
      <c r="W7" s="170">
        <f t="shared" ca="1" si="0"/>
        <v>8.4812226509871476</v>
      </c>
      <c r="X7" s="170">
        <f t="shared" ca="1" si="0"/>
        <v>9.7932519634919046</v>
      </c>
      <c r="Y7" s="170">
        <f t="shared" ca="1" si="0"/>
        <v>11.330201178402202</v>
      </c>
      <c r="Z7" s="170">
        <f t="shared" ca="1" si="0"/>
        <v>13.149776744979397</v>
      </c>
      <c r="AA7" s="170">
        <f t="shared" ca="1" si="0"/>
        <v>15.306111991227667</v>
      </c>
      <c r="AB7" s="170">
        <f t="shared" ca="1" si="0"/>
        <v>17.807624306451267</v>
      </c>
      <c r="AC7" s="170">
        <f t="shared" ca="1" si="0"/>
        <v>20.647191349638856</v>
      </c>
      <c r="AD7" s="170">
        <f t="shared" ca="1" si="0"/>
        <v>23.857741717231516</v>
      </c>
      <c r="AE7" s="170">
        <f t="shared" ca="1" si="0"/>
        <v>27.503516682030199</v>
      </c>
      <c r="AF7" s="170">
        <f t="shared" ca="1" si="0"/>
        <v>31.622373988753029</v>
      </c>
      <c r="AG7" s="170">
        <f t="shared" ca="1" si="0"/>
        <v>36.291457307903379</v>
      </c>
      <c r="AH7" s="170">
        <f t="shared" ca="1" si="0"/>
        <v>41.638882292664704</v>
      </c>
      <c r="AI7" s="170">
        <f t="shared" ca="1" si="0"/>
        <v>47.783084607098999</v>
      </c>
      <c r="AJ7" s="170">
        <f t="shared" ca="1" si="0"/>
        <v>54.748909972580769</v>
      </c>
      <c r="AK7" s="170">
        <f t="shared" ca="1" si="0"/>
        <v>62.675290607151659</v>
      </c>
      <c r="AL7" s="170">
        <f t="shared" ca="1" si="0"/>
        <v>71.829265769930686</v>
      </c>
      <c r="AM7" s="170">
        <f t="shared" ca="1" si="0"/>
        <v>82.458520393347499</v>
      </c>
      <c r="AN7" s="170">
        <f t="shared" ca="1" si="0"/>
        <v>94.581420144433736</v>
      </c>
      <c r="AO7" s="170">
        <f t="shared" ca="1" si="0"/>
        <v>108.15529139293993</v>
      </c>
      <c r="AP7" s="170">
        <f t="shared" ca="1" si="0"/>
        <v>123.29873537867307</v>
      </c>
      <c r="AQ7" s="170">
        <f t="shared" ca="1" si="0"/>
        <v>140.25662361538852</v>
      </c>
      <c r="AR7" s="170">
        <f t="shared" ca="1" si="0"/>
        <v>159.1692597315502</v>
      </c>
      <c r="AS7" s="170">
        <f t="shared" ca="1" si="0"/>
        <v>179.999003172518</v>
      </c>
      <c r="AT7" s="170">
        <f t="shared" ca="1" si="0"/>
        <v>202.65087935836573</v>
      </c>
      <c r="AU7" s="170">
        <f t="shared" ca="1" si="0"/>
        <v>227.02680801555471</v>
      </c>
      <c r="AV7" s="170">
        <f t="shared" ca="1" si="0"/>
        <v>253.02744602075376</v>
      </c>
      <c r="AW7" s="170">
        <f t="shared" ca="1" si="0"/>
        <v>280.46966168941657</v>
      </c>
      <c r="AX7" s="170">
        <f t="shared" ca="1" si="0"/>
        <v>309.18177948510282</v>
      </c>
      <c r="AY7" s="170">
        <f t="shared" ca="1" si="0"/>
        <v>339.00344397331583</v>
      </c>
      <c r="AZ7" s="170">
        <f t="shared" ca="1" si="0"/>
        <v>369.78537249719443</v>
      </c>
      <c r="BA7" s="170">
        <f t="shared" ca="1" si="0"/>
        <v>401.38902276349586</v>
      </c>
      <c r="BB7" s="170">
        <f t="shared" ca="1" si="0"/>
        <v>433.68619709969335</v>
      </c>
      <c r="BC7" s="170">
        <f t="shared" ca="1" si="0"/>
        <v>466.55860137524525</v>
      </c>
      <c r="BD7" s="170">
        <f t="shared" ca="1" si="0"/>
        <v>499.89737338012952</v>
      </c>
      <c r="BE7" s="170">
        <f t="shared" ca="1" si="0"/>
        <v>533.60259274188343</v>
      </c>
      <c r="BF7" s="170">
        <f t="shared" ca="1" si="0"/>
        <v>567.58278216964823</v>
      </c>
      <c r="BG7" s="170">
        <f t="shared" ca="1" si="0"/>
        <v>601.75440788043716</v>
      </c>
      <c r="BH7" s="170">
        <f t="shared" ca="1" si="0"/>
        <v>636.04138543745114</v>
      </c>
      <c r="BI7" s="170">
        <f t="shared" ca="1" si="0"/>
        <v>670.37459586821842</v>
      </c>
      <c r="BJ7" s="170">
        <f t="shared" ca="1" si="0"/>
        <v>704.69141579321195</v>
      </c>
      <c r="BK7" s="170">
        <f t="shared" ca="1" si="0"/>
        <v>738.93526435024785</v>
      </c>
      <c r="BL7" s="170">
        <f t="shared" ca="1" si="0"/>
        <v>773.0551689178576</v>
      </c>
      <c r="BM7" s="170">
        <f t="shared" ca="1" si="0"/>
        <v>807.00535099737795</v>
      </c>
      <c r="BN7" s="170">
        <f t="shared" ca="1" si="0"/>
        <v>840.74483308759727</v>
      </c>
      <c r="BO7" s="170">
        <f t="shared" ca="1" si="0"/>
        <v>874.23706695930343</v>
      </c>
      <c r="BP7" s="170">
        <f t="shared" ca="1" si="0"/>
        <v>907.44958339442053</v>
      </c>
      <c r="BQ7" s="170">
        <f t="shared" ca="1" si="0"/>
        <v>940.35366318229308</v>
      </c>
      <c r="BR7" s="70"/>
      <c r="BS7" s="70"/>
      <c r="BT7" s="70"/>
    </row>
    <row r="8" spans="1:72">
      <c r="A8" s="56"/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  <c r="BM8" s="56"/>
      <c r="BN8" s="56"/>
      <c r="BO8" s="56"/>
      <c r="BP8" s="56"/>
      <c r="BQ8" s="56"/>
      <c r="BR8" s="70"/>
      <c r="BS8" s="70"/>
      <c r="BT8" s="70"/>
    </row>
    <row r="9" spans="1:72">
      <c r="A9" s="87"/>
      <c r="B9" s="87" t="s">
        <v>168</v>
      </c>
      <c r="C9" s="87"/>
      <c r="D9" s="87"/>
      <c r="E9" s="87"/>
      <c r="F9" s="87"/>
      <c r="G9" s="87"/>
      <c r="H9" s="87"/>
      <c r="I9" s="87"/>
      <c r="J9" s="138">
        <v>0</v>
      </c>
      <c r="K9" s="170">
        <f t="shared" ref="K9:BQ9" si="1">(J9+J12)*J10</f>
        <v>0</v>
      </c>
      <c r="L9" s="170">
        <f t="shared" si="1"/>
        <v>0</v>
      </c>
      <c r="M9" s="170">
        <f t="shared" ca="1" si="1"/>
        <v>0.27</v>
      </c>
      <c r="N9" s="170">
        <f t="shared" ca="1" si="1"/>
        <v>0.84060000000000001</v>
      </c>
      <c r="O9" s="170">
        <f t="shared" ca="1" si="1"/>
        <v>1.372428</v>
      </c>
      <c r="P9" s="170">
        <f t="shared" ca="1" si="1"/>
        <v>1.86536664</v>
      </c>
      <c r="Q9" s="170">
        <f t="shared" ca="1" si="1"/>
        <v>2.5898256432000002</v>
      </c>
      <c r="R9" s="170">
        <f t="shared" ca="1" si="1"/>
        <v>3.2442265460160002</v>
      </c>
      <c r="S9" s="170">
        <f t="shared" ca="1" si="1"/>
        <v>3.8330544768940804</v>
      </c>
      <c r="T9" s="170">
        <f t="shared" ca="1" si="1"/>
        <v>4.3984932161387906</v>
      </c>
      <c r="U9" s="170">
        <f t="shared" ca="1" si="1"/>
        <v>5.0120767773046957</v>
      </c>
      <c r="V9" s="170">
        <f t="shared" ca="1" si="1"/>
        <v>5.7412652747326414</v>
      </c>
      <c r="W9" s="170">
        <f t="shared" ca="1" si="1"/>
        <v>6.6114551149447438</v>
      </c>
      <c r="X9" s="170">
        <f t="shared" ca="1" si="1"/>
        <v>7.633100385888433</v>
      </c>
      <c r="Y9" s="170">
        <f t="shared" ca="1" si="1"/>
        <v>8.8139267671427142</v>
      </c>
      <c r="Z9" s="170">
        <f t="shared" ca="1" si="1"/>
        <v>10.197181060561983</v>
      </c>
      <c r="AA9" s="170">
        <f t="shared" ca="1" si="1"/>
        <v>11.834799070481457</v>
      </c>
      <c r="AB9" s="170">
        <f t="shared" ca="1" si="1"/>
        <v>13.7755007921049</v>
      </c>
      <c r="AC9" s="170">
        <f t="shared" ca="1" si="1"/>
        <v>16.026861875806141</v>
      </c>
      <c r="AD9" s="170">
        <f t="shared" ca="1" si="1"/>
        <v>18.582472214674972</v>
      </c>
      <c r="AE9" s="170">
        <f t="shared" ca="1" si="1"/>
        <v>21.471967545508363</v>
      </c>
      <c r="AF9" s="170">
        <f t="shared" ca="1" si="1"/>
        <v>24.753165013827179</v>
      </c>
      <c r="AG9" s="170">
        <f t="shared" ca="1" si="1"/>
        <v>28.460136589877727</v>
      </c>
      <c r="AH9" s="170">
        <f t="shared" ca="1" si="1"/>
        <v>32.662311577113044</v>
      </c>
      <c r="AI9" s="170">
        <f t="shared" ca="1" si="1"/>
        <v>37.474994063398235</v>
      </c>
      <c r="AJ9" s="170">
        <f t="shared" ca="1" si="1"/>
        <v>43.004776146389098</v>
      </c>
      <c r="AK9" s="170">
        <f t="shared" ca="1" si="1"/>
        <v>49.27401897532269</v>
      </c>
      <c r="AL9" s="170">
        <f t="shared" ca="1" si="1"/>
        <v>56.407761546436497</v>
      </c>
      <c r="AM9" s="170">
        <f t="shared" ca="1" si="1"/>
        <v>64.646339192937617</v>
      </c>
      <c r="AN9" s="170">
        <f t="shared" ca="1" si="1"/>
        <v>74.212668354012749</v>
      </c>
      <c r="AO9" s="170">
        <f t="shared" ca="1" si="1"/>
        <v>85.123278129990368</v>
      </c>
      <c r="AP9" s="170">
        <f t="shared" ca="1" si="1"/>
        <v>97.339762253645944</v>
      </c>
      <c r="AQ9" s="170">
        <f t="shared" ca="1" si="1"/>
        <v>110.96886184080577</v>
      </c>
      <c r="AR9" s="170">
        <f t="shared" ca="1" si="1"/>
        <v>126.23096125384967</v>
      </c>
      <c r="AS9" s="170">
        <f t="shared" ca="1" si="1"/>
        <v>143.2523337583952</v>
      </c>
      <c r="AT9" s="170">
        <f t="shared" ca="1" si="1"/>
        <v>161.99910285526622</v>
      </c>
      <c r="AU9" s="170">
        <f t="shared" ca="1" si="1"/>
        <v>182.38579142252917</v>
      </c>
      <c r="AV9" s="170">
        <f t="shared" ca="1" si="1"/>
        <v>204.32412721399925</v>
      </c>
      <c r="AW9" s="170">
        <f t="shared" ca="1" si="1"/>
        <v>227.72470141867839</v>
      </c>
      <c r="AX9" s="170">
        <f t="shared" ca="1" si="1"/>
        <v>252.42269552047492</v>
      </c>
      <c r="AY9" s="170">
        <f t="shared" ca="1" si="1"/>
        <v>278.26360153659255</v>
      </c>
      <c r="AZ9" s="170">
        <f t="shared" ca="1" si="1"/>
        <v>305.10309957598423</v>
      </c>
      <c r="BA9" s="170">
        <f t="shared" ca="1" si="1"/>
        <v>332.80683524747502</v>
      </c>
      <c r="BB9" s="170">
        <f t="shared" ca="1" si="1"/>
        <v>361.25012048714626</v>
      </c>
      <c r="BC9" s="170">
        <f t="shared" ca="1" si="1"/>
        <v>390.31757738972402</v>
      </c>
      <c r="BD9" s="170">
        <f t="shared" ca="1" si="1"/>
        <v>419.9027412377207</v>
      </c>
      <c r="BE9" s="170">
        <f t="shared" ca="1" si="1"/>
        <v>449.90763604211656</v>
      </c>
      <c r="BF9" s="170">
        <f t="shared" ca="1" si="1"/>
        <v>480.24233346769512</v>
      </c>
      <c r="BG9" s="170">
        <f t="shared" ca="1" si="1"/>
        <v>510.82450395268341</v>
      </c>
      <c r="BH9" s="170">
        <f t="shared" ca="1" si="1"/>
        <v>541.57896709239344</v>
      </c>
      <c r="BI9" s="170">
        <f t="shared" ca="1" si="1"/>
        <v>572.43724689370606</v>
      </c>
      <c r="BJ9" s="170">
        <f t="shared" ca="1" si="1"/>
        <v>603.33713628139662</v>
      </c>
      <c r="BK9" s="170">
        <f t="shared" ca="1" si="1"/>
        <v>634.22227421389073</v>
      </c>
      <c r="BL9" s="170">
        <f t="shared" ca="1" si="1"/>
        <v>665.04173791522305</v>
      </c>
      <c r="BM9" s="170">
        <f t="shared" ca="1" si="1"/>
        <v>695.74965202607189</v>
      </c>
      <c r="BN9" s="170">
        <f t="shared" ca="1" si="1"/>
        <v>726.3048158976402</v>
      </c>
      <c r="BO9" s="170">
        <f t="shared" ca="1" si="1"/>
        <v>756.67034977883759</v>
      </c>
      <c r="BP9" s="170">
        <f t="shared" ca="1" si="1"/>
        <v>786.81336026337306</v>
      </c>
      <c r="BQ9" s="170">
        <f t="shared" ca="1" si="1"/>
        <v>816.70462505497846</v>
      </c>
      <c r="BR9" s="70"/>
      <c r="BS9" s="70"/>
      <c r="BT9" s="70"/>
    </row>
    <row r="10" spans="1:72">
      <c r="A10" s="171"/>
      <c r="B10" s="171"/>
      <c r="C10" s="171" t="s">
        <v>169</v>
      </c>
      <c r="D10" s="171"/>
      <c r="E10" s="171"/>
      <c r="F10" s="171"/>
      <c r="G10" s="171"/>
      <c r="H10" s="171"/>
      <c r="I10" s="171"/>
      <c r="J10" s="172">
        <v>0.9</v>
      </c>
      <c r="K10" s="171">
        <f t="shared" ref="K10:BQ10" si="2">J10</f>
        <v>0.9</v>
      </c>
      <c r="L10" s="171">
        <f t="shared" si="2"/>
        <v>0.9</v>
      </c>
      <c r="M10" s="171">
        <f t="shared" si="2"/>
        <v>0.9</v>
      </c>
      <c r="N10" s="171">
        <f t="shared" si="2"/>
        <v>0.9</v>
      </c>
      <c r="O10" s="171">
        <f t="shared" si="2"/>
        <v>0.9</v>
      </c>
      <c r="P10" s="171">
        <f t="shared" si="2"/>
        <v>0.9</v>
      </c>
      <c r="Q10" s="171">
        <f t="shared" si="2"/>
        <v>0.9</v>
      </c>
      <c r="R10" s="171">
        <f t="shared" si="2"/>
        <v>0.9</v>
      </c>
      <c r="S10" s="171">
        <f t="shared" si="2"/>
        <v>0.9</v>
      </c>
      <c r="T10" s="171">
        <f t="shared" si="2"/>
        <v>0.9</v>
      </c>
      <c r="U10" s="171">
        <f t="shared" si="2"/>
        <v>0.9</v>
      </c>
      <c r="V10" s="171">
        <f t="shared" si="2"/>
        <v>0.9</v>
      </c>
      <c r="W10" s="171">
        <f t="shared" si="2"/>
        <v>0.9</v>
      </c>
      <c r="X10" s="171">
        <f t="shared" si="2"/>
        <v>0.9</v>
      </c>
      <c r="Y10" s="171">
        <f t="shared" si="2"/>
        <v>0.9</v>
      </c>
      <c r="Z10" s="171">
        <f t="shared" si="2"/>
        <v>0.9</v>
      </c>
      <c r="AA10" s="171">
        <f t="shared" si="2"/>
        <v>0.9</v>
      </c>
      <c r="AB10" s="171">
        <f t="shared" si="2"/>
        <v>0.9</v>
      </c>
      <c r="AC10" s="171">
        <f t="shared" si="2"/>
        <v>0.9</v>
      </c>
      <c r="AD10" s="171">
        <f t="shared" si="2"/>
        <v>0.9</v>
      </c>
      <c r="AE10" s="171">
        <f t="shared" si="2"/>
        <v>0.9</v>
      </c>
      <c r="AF10" s="171">
        <f t="shared" si="2"/>
        <v>0.9</v>
      </c>
      <c r="AG10" s="171">
        <f t="shared" si="2"/>
        <v>0.9</v>
      </c>
      <c r="AH10" s="171">
        <f t="shared" si="2"/>
        <v>0.9</v>
      </c>
      <c r="AI10" s="171">
        <f t="shared" si="2"/>
        <v>0.9</v>
      </c>
      <c r="AJ10" s="171">
        <f t="shared" si="2"/>
        <v>0.9</v>
      </c>
      <c r="AK10" s="171">
        <f t="shared" si="2"/>
        <v>0.9</v>
      </c>
      <c r="AL10" s="171">
        <f t="shared" si="2"/>
        <v>0.9</v>
      </c>
      <c r="AM10" s="171">
        <f t="shared" si="2"/>
        <v>0.9</v>
      </c>
      <c r="AN10" s="171">
        <f t="shared" si="2"/>
        <v>0.9</v>
      </c>
      <c r="AO10" s="171">
        <f t="shared" si="2"/>
        <v>0.9</v>
      </c>
      <c r="AP10" s="171">
        <f t="shared" si="2"/>
        <v>0.9</v>
      </c>
      <c r="AQ10" s="171">
        <f t="shared" si="2"/>
        <v>0.9</v>
      </c>
      <c r="AR10" s="171">
        <f t="shared" si="2"/>
        <v>0.9</v>
      </c>
      <c r="AS10" s="171">
        <f t="shared" si="2"/>
        <v>0.9</v>
      </c>
      <c r="AT10" s="171">
        <f t="shared" si="2"/>
        <v>0.9</v>
      </c>
      <c r="AU10" s="171">
        <f t="shared" si="2"/>
        <v>0.9</v>
      </c>
      <c r="AV10" s="171">
        <f t="shared" si="2"/>
        <v>0.9</v>
      </c>
      <c r="AW10" s="171">
        <f t="shared" si="2"/>
        <v>0.9</v>
      </c>
      <c r="AX10" s="171">
        <f t="shared" si="2"/>
        <v>0.9</v>
      </c>
      <c r="AY10" s="171">
        <f t="shared" si="2"/>
        <v>0.9</v>
      </c>
      <c r="AZ10" s="171">
        <f t="shared" si="2"/>
        <v>0.9</v>
      </c>
      <c r="BA10" s="171">
        <f t="shared" si="2"/>
        <v>0.9</v>
      </c>
      <c r="BB10" s="171">
        <f t="shared" si="2"/>
        <v>0.9</v>
      </c>
      <c r="BC10" s="171">
        <f t="shared" si="2"/>
        <v>0.9</v>
      </c>
      <c r="BD10" s="171">
        <f t="shared" si="2"/>
        <v>0.9</v>
      </c>
      <c r="BE10" s="171">
        <f t="shared" si="2"/>
        <v>0.9</v>
      </c>
      <c r="BF10" s="171">
        <f t="shared" si="2"/>
        <v>0.9</v>
      </c>
      <c r="BG10" s="171">
        <f t="shared" si="2"/>
        <v>0.9</v>
      </c>
      <c r="BH10" s="171">
        <f t="shared" si="2"/>
        <v>0.9</v>
      </c>
      <c r="BI10" s="171">
        <f t="shared" si="2"/>
        <v>0.9</v>
      </c>
      <c r="BJ10" s="171">
        <f t="shared" si="2"/>
        <v>0.9</v>
      </c>
      <c r="BK10" s="171">
        <f t="shared" si="2"/>
        <v>0.9</v>
      </c>
      <c r="BL10" s="171">
        <f t="shared" si="2"/>
        <v>0.9</v>
      </c>
      <c r="BM10" s="171">
        <f t="shared" si="2"/>
        <v>0.9</v>
      </c>
      <c r="BN10" s="171">
        <f t="shared" si="2"/>
        <v>0.9</v>
      </c>
      <c r="BO10" s="171">
        <f t="shared" si="2"/>
        <v>0.9</v>
      </c>
      <c r="BP10" s="171">
        <f t="shared" si="2"/>
        <v>0.9</v>
      </c>
      <c r="BQ10" s="171">
        <f t="shared" si="2"/>
        <v>0.9</v>
      </c>
      <c r="BR10" s="171"/>
      <c r="BS10" s="171"/>
      <c r="BT10" s="171"/>
    </row>
    <row r="11" spans="1:72">
      <c r="A11" s="108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71"/>
      <c r="BS11" s="171"/>
      <c r="BT11" s="171"/>
    </row>
    <row r="12" spans="1:72">
      <c r="A12" s="74"/>
      <c r="B12" s="74" t="s">
        <v>57</v>
      </c>
      <c r="C12" s="74"/>
      <c r="D12" s="74"/>
      <c r="E12" s="74"/>
      <c r="F12" s="74"/>
      <c r="G12" s="74"/>
      <c r="H12" s="74"/>
      <c r="I12" s="74"/>
      <c r="J12" s="170">
        <f t="shared" ref="J12:BQ12" si="3">J14+J19+J24</f>
        <v>0</v>
      </c>
      <c r="K12" s="170">
        <f t="shared" si="3"/>
        <v>0</v>
      </c>
      <c r="L12" s="170">
        <f t="shared" ca="1" si="3"/>
        <v>0.3</v>
      </c>
      <c r="M12" s="170">
        <f t="shared" ca="1" si="3"/>
        <v>0.66400000000000003</v>
      </c>
      <c r="N12" s="170">
        <f t="shared" ca="1" si="3"/>
        <v>0.68432000000000004</v>
      </c>
      <c r="O12" s="170">
        <f t="shared" ca="1" si="3"/>
        <v>0.70020159999999998</v>
      </c>
      <c r="P12" s="170">
        <f t="shared" ca="1" si="3"/>
        <v>1.0122174079999999</v>
      </c>
      <c r="Q12" s="170">
        <f t="shared" ca="1" si="3"/>
        <v>1.01487051904</v>
      </c>
      <c r="R12" s="170">
        <f t="shared" ca="1" si="3"/>
        <v>1.0147228727552</v>
      </c>
      <c r="S12" s="170">
        <f t="shared" ca="1" si="3"/>
        <v>1.054160207704576</v>
      </c>
      <c r="T12" s="170">
        <f t="shared" ca="1" si="3"/>
        <v>1.1704809808664269</v>
      </c>
      <c r="U12" s="170">
        <f t="shared" ca="1" si="3"/>
        <v>1.3671068612871278</v>
      </c>
      <c r="V12" s="170">
        <f t="shared" ca="1" si="3"/>
        <v>1.604795964094851</v>
      </c>
      <c r="W12" s="170">
        <f t="shared" ca="1" si="3"/>
        <v>1.869767536042404</v>
      </c>
      <c r="X12" s="170">
        <f t="shared" ca="1" si="3"/>
        <v>2.1601515776034717</v>
      </c>
      <c r="Y12" s="170">
        <f t="shared" ca="1" si="3"/>
        <v>2.5162744112594884</v>
      </c>
      <c r="Z12" s="170">
        <f t="shared" ca="1" si="3"/>
        <v>2.9525956844174144</v>
      </c>
      <c r="AA12" s="170">
        <f t="shared" ca="1" si="3"/>
        <v>3.4713129207462083</v>
      </c>
      <c r="AB12" s="170">
        <f t="shared" ca="1" si="3"/>
        <v>4.0321235143463685</v>
      </c>
      <c r="AC12" s="170">
        <f t="shared" ca="1" si="3"/>
        <v>4.6203294738327161</v>
      </c>
      <c r="AD12" s="170">
        <f t="shared" ca="1" si="3"/>
        <v>5.2752695025565428</v>
      </c>
      <c r="AE12" s="170">
        <f t="shared" ca="1" si="3"/>
        <v>6.0315491365218366</v>
      </c>
      <c r="AF12" s="170">
        <f t="shared" ca="1" si="3"/>
        <v>6.8692089749258516</v>
      </c>
      <c r="AG12" s="170">
        <f t="shared" ca="1" si="3"/>
        <v>7.8313207180256539</v>
      </c>
      <c r="AH12" s="170">
        <f t="shared" ca="1" si="3"/>
        <v>8.9765707155516612</v>
      </c>
      <c r="AI12" s="170">
        <f t="shared" ca="1" si="3"/>
        <v>10.308090543700766</v>
      </c>
      <c r="AJ12" s="170">
        <f t="shared" ca="1" si="3"/>
        <v>11.744133826191671</v>
      </c>
      <c r="AK12" s="170">
        <f t="shared" ca="1" si="3"/>
        <v>13.401271631828969</v>
      </c>
      <c r="AL12" s="170">
        <f t="shared" ca="1" si="3"/>
        <v>15.421504223494185</v>
      </c>
      <c r="AM12" s="170">
        <f t="shared" ca="1" si="3"/>
        <v>17.812181200409878</v>
      </c>
      <c r="AN12" s="170">
        <f t="shared" ca="1" si="3"/>
        <v>20.368751790420994</v>
      </c>
      <c r="AO12" s="170">
        <f t="shared" ca="1" si="3"/>
        <v>23.032013262949562</v>
      </c>
      <c r="AP12" s="170">
        <f t="shared" ca="1" si="3"/>
        <v>25.958973125027132</v>
      </c>
      <c r="AQ12" s="170">
        <f t="shared" ca="1" si="3"/>
        <v>29.287761774582748</v>
      </c>
      <c r="AR12" s="170">
        <f t="shared" ca="1" si="3"/>
        <v>32.938298477700521</v>
      </c>
      <c r="AS12" s="170">
        <f t="shared" ca="1" si="3"/>
        <v>36.746669414122806</v>
      </c>
      <c r="AT12" s="170">
        <f t="shared" ca="1" si="3"/>
        <v>40.651776503099498</v>
      </c>
      <c r="AU12" s="170">
        <f t="shared" ca="1" si="3"/>
        <v>44.641016593025554</v>
      </c>
      <c r="AV12" s="170">
        <f t="shared" ca="1" si="3"/>
        <v>48.70331880675451</v>
      </c>
      <c r="AW12" s="170">
        <f t="shared" ca="1" si="3"/>
        <v>52.744960270738176</v>
      </c>
      <c r="AX12" s="170">
        <f t="shared" ca="1" si="3"/>
        <v>56.759083964627891</v>
      </c>
      <c r="AY12" s="170">
        <f t="shared" ca="1" si="3"/>
        <v>60.739842436723293</v>
      </c>
      <c r="AZ12" s="170">
        <f t="shared" ca="1" si="3"/>
        <v>64.682272921210227</v>
      </c>
      <c r="BA12" s="170">
        <f t="shared" ca="1" si="3"/>
        <v>68.582187516020852</v>
      </c>
      <c r="BB12" s="170">
        <f t="shared" ca="1" si="3"/>
        <v>72.436076612547083</v>
      </c>
      <c r="BC12" s="170">
        <f t="shared" ca="1" si="3"/>
        <v>76.24102398552121</v>
      </c>
      <c r="BD12" s="170">
        <f t="shared" ca="1" si="3"/>
        <v>79.994632142408832</v>
      </c>
      <c r="BE12" s="170">
        <f t="shared" ca="1" si="3"/>
        <v>83.694956699766919</v>
      </c>
      <c r="BF12" s="170">
        <f t="shared" ca="1" si="3"/>
        <v>87.340448701953108</v>
      </c>
      <c r="BG12" s="170">
        <f t="shared" ca="1" si="3"/>
        <v>90.929903927753784</v>
      </c>
      <c r="BH12" s="170">
        <f t="shared" ca="1" si="3"/>
        <v>94.462418345057685</v>
      </c>
      <c r="BI12" s="170">
        <f t="shared" ca="1" si="3"/>
        <v>97.937348974512417</v>
      </c>
      <c r="BJ12" s="170">
        <f t="shared" ca="1" si="3"/>
        <v>101.35427951181536</v>
      </c>
      <c r="BK12" s="170">
        <f t="shared" ca="1" si="3"/>
        <v>104.71299013635709</v>
      </c>
      <c r="BL12" s="170">
        <f t="shared" ca="1" si="3"/>
        <v>108.01343100263458</v>
      </c>
      <c r="BM12" s="170">
        <f t="shared" ca="1" si="3"/>
        <v>111.255698971306</v>
      </c>
      <c r="BN12" s="170">
        <f t="shared" ca="1" si="3"/>
        <v>114.44001718995706</v>
      </c>
      <c r="BO12" s="170">
        <f t="shared" ca="1" si="3"/>
        <v>117.56671718046584</v>
      </c>
      <c r="BP12" s="170">
        <f t="shared" ca="1" si="3"/>
        <v>120.63622313104747</v>
      </c>
      <c r="BQ12" s="170">
        <f t="shared" ca="1" si="3"/>
        <v>123.64903812731463</v>
      </c>
      <c r="BR12" s="52"/>
      <c r="BS12" s="52"/>
      <c r="BT12" s="52"/>
    </row>
    <row r="13" spans="1:72" ht="14.25" customHeight="1">
      <c r="A13" s="63"/>
      <c r="B13" s="27"/>
      <c r="C13" s="27"/>
      <c r="D13" s="27"/>
      <c r="E13" s="85"/>
      <c r="F13" s="85"/>
      <c r="G13" s="85"/>
      <c r="H13" s="85"/>
      <c r="I13" s="85"/>
      <c r="K13" s="175"/>
      <c r="BR13" s="63"/>
      <c r="BS13" s="63"/>
      <c r="BT13" s="63"/>
    </row>
    <row r="14" spans="1:72">
      <c r="A14" s="75"/>
      <c r="B14" s="76"/>
      <c r="C14" s="76" t="s">
        <v>171</v>
      </c>
      <c r="D14" s="76"/>
      <c r="E14" s="76"/>
      <c r="F14" s="77"/>
      <c r="G14" s="77"/>
      <c r="H14" s="77"/>
      <c r="I14" s="77"/>
      <c r="J14" s="170">
        <f t="shared" ref="J14:BQ14" si="4">IFERROR(INDEX($J15:$BQ15,IF(ROUNDUP(MATCH(J$3,$J$3:$BQ$3,0)-J$17/30,0)=0,-1,ROUNDUP(MATCH(J$3,$J$3:$BQ$3,0)-J$17/30,0)))*INDEX($J16:$BQ16,IF(ROUNDUP(MATCH(J$3,$J$3:$BQ$3,0)-J$17/30,0)=0,-1,ROUNDUP(MATCH(J$3,$J$3:$BQ$3,0)-J$17/30,0))),0)</f>
        <v>0</v>
      </c>
      <c r="K14" s="170">
        <f t="shared" si="4"/>
        <v>0</v>
      </c>
      <c r="L14" s="170">
        <f t="shared" ca="1" si="4"/>
        <v>0.3</v>
      </c>
      <c r="M14" s="170">
        <f t="shared" ca="1" si="4"/>
        <v>0.26400000000000001</v>
      </c>
      <c r="N14" s="170">
        <f t="shared" ca="1" si="4"/>
        <v>0.23232</v>
      </c>
      <c r="O14" s="170">
        <f t="shared" ca="1" si="4"/>
        <v>0.2044416</v>
      </c>
      <c r="P14" s="170">
        <f t="shared" ca="1" si="4"/>
        <v>0.179908608</v>
      </c>
      <c r="Q14" s="170">
        <f t="shared" ca="1" si="4"/>
        <v>0.15831957503999999</v>
      </c>
      <c r="R14" s="170">
        <f t="shared" ca="1" si="4"/>
        <v>0.1393212260352</v>
      </c>
      <c r="S14" s="170">
        <f t="shared" ca="1" si="4"/>
        <v>0.16460267891097602</v>
      </c>
      <c r="T14" s="170">
        <f t="shared" ca="1" si="4"/>
        <v>0.22885035744165891</v>
      </c>
      <c r="U14" s="170">
        <f t="shared" ca="1" si="4"/>
        <v>0.3273883145486598</v>
      </c>
      <c r="V14" s="170">
        <f t="shared" ca="1" si="4"/>
        <v>0.41410171680282071</v>
      </c>
      <c r="W14" s="170">
        <f t="shared" ca="1" si="4"/>
        <v>0.49040951078648221</v>
      </c>
      <c r="X14" s="170">
        <f t="shared" ca="1" si="4"/>
        <v>0.5575603694921043</v>
      </c>
      <c r="Y14" s="170">
        <f t="shared" ca="1" si="4"/>
        <v>0.65865312515305174</v>
      </c>
      <c r="Z14" s="170">
        <f t="shared" ca="1" si="4"/>
        <v>0.78961475013468574</v>
      </c>
      <c r="AA14" s="170">
        <f t="shared" ca="1" si="4"/>
        <v>0.94686098011852327</v>
      </c>
      <c r="AB14" s="170">
        <f t="shared" ca="1" si="4"/>
        <v>1.0852376625043005</v>
      </c>
      <c r="AC14" s="170">
        <f t="shared" ca="1" si="4"/>
        <v>1.2070091430037844</v>
      </c>
      <c r="AD14" s="170">
        <f t="shared" ca="1" si="4"/>
        <v>1.3561680458433298</v>
      </c>
      <c r="AE14" s="170">
        <f t="shared" ca="1" si="4"/>
        <v>1.5294278803421311</v>
      </c>
      <c r="AF14" s="170">
        <f t="shared" ca="1" si="4"/>
        <v>1.7238965347010744</v>
      </c>
      <c r="AG14" s="170">
        <f t="shared" ca="1" si="4"/>
        <v>1.9790289505369458</v>
      </c>
      <c r="AH14" s="170">
        <f t="shared" ca="1" si="4"/>
        <v>2.2875454764725127</v>
      </c>
      <c r="AI14" s="170">
        <f t="shared" ca="1" si="4"/>
        <v>2.6430400192958103</v>
      </c>
      <c r="AJ14" s="170">
        <f t="shared" ca="1" si="4"/>
        <v>2.9558752169803135</v>
      </c>
      <c r="AK14" s="170">
        <f t="shared" ca="1" si="4"/>
        <v>3.3991701909426748</v>
      </c>
      <c r="AL14" s="170">
        <f t="shared" ca="1" si="4"/>
        <v>3.9572697680295534</v>
      </c>
      <c r="AM14" s="170">
        <f t="shared" ca="1" si="4"/>
        <v>4.6163973958660085</v>
      </c>
      <c r="AN14" s="170">
        <f t="shared" ca="1" si="4"/>
        <v>5.1964297083620883</v>
      </c>
      <c r="AO14" s="170">
        <f t="shared" ca="1" si="4"/>
        <v>5.7068581433586347</v>
      </c>
      <c r="AP14" s="170">
        <f t="shared" ca="1" si="4"/>
        <v>6.3240351661556033</v>
      </c>
      <c r="AQ14" s="170">
        <f t="shared" ca="1" si="4"/>
        <v>7.0351509462169268</v>
      </c>
      <c r="AR14" s="170">
        <f t="shared" ca="1" si="4"/>
        <v>7.8289328326708976</v>
      </c>
      <c r="AS14" s="170">
        <f t="shared" ca="1" si="4"/>
        <v>8.5274608927503852</v>
      </c>
      <c r="AT14" s="170">
        <f t="shared" ca="1" si="4"/>
        <v>9.1421655856203365</v>
      </c>
      <c r="AU14" s="170">
        <f t="shared" ca="1" si="4"/>
        <v>9.6831057153458993</v>
      </c>
      <c r="AV14" s="170">
        <f t="shared" ca="1" si="4"/>
        <v>10.159133029504392</v>
      </c>
      <c r="AW14" s="170">
        <f t="shared" ca="1" si="4"/>
        <v>10.578037065963866</v>
      </c>
      <c r="AX14" s="170">
        <f t="shared" ca="1" si="4"/>
        <v>10.946672618048197</v>
      </c>
      <c r="AY14" s="170">
        <f t="shared" ca="1" si="4"/>
        <v>11.271071903882421</v>
      </c>
      <c r="AZ14" s="170">
        <f t="shared" ca="1" si="4"/>
        <v>11.556543275416525</v>
      </c>
      <c r="BA14" s="170">
        <f t="shared" ca="1" si="4"/>
        <v>11.807758082366544</v>
      </c>
      <c r="BB14" s="170">
        <f t="shared" ca="1" si="4"/>
        <v>12.028827112482553</v>
      </c>
      <c r="BC14" s="170">
        <f t="shared" ca="1" si="4"/>
        <v>12.223367858984652</v>
      </c>
      <c r="BD14" s="170">
        <f t="shared" ca="1" si="4"/>
        <v>12.394563715906495</v>
      </c>
      <c r="BE14" s="170">
        <f t="shared" ca="1" si="4"/>
        <v>12.545216069997707</v>
      </c>
      <c r="BF14" s="170">
        <f t="shared" ca="1" si="4"/>
        <v>12.677790141597981</v>
      </c>
      <c r="BG14" s="170">
        <f t="shared" ca="1" si="4"/>
        <v>12.794455324606229</v>
      </c>
      <c r="BH14" s="170">
        <f t="shared" ca="1" si="4"/>
        <v>12.897120685653489</v>
      </c>
      <c r="BI14" s="170">
        <f t="shared" ca="1" si="4"/>
        <v>12.987466203375067</v>
      </c>
      <c r="BJ14" s="170">
        <f t="shared" ca="1" si="4"/>
        <v>13.066970258970059</v>
      </c>
      <c r="BK14" s="170">
        <f t="shared" ca="1" si="4"/>
        <v>13.13693382789365</v>
      </c>
      <c r="BL14" s="170">
        <f t="shared" ca="1" si="4"/>
        <v>13.198501768546409</v>
      </c>
      <c r="BM14" s="170">
        <f t="shared" ca="1" si="4"/>
        <v>13.252681556320848</v>
      </c>
      <c r="BN14" s="170">
        <f t="shared" ca="1" si="4"/>
        <v>13.300359769562343</v>
      </c>
      <c r="BO14" s="170">
        <f t="shared" ca="1" si="4"/>
        <v>13.342316597214861</v>
      </c>
      <c r="BP14" s="170">
        <f t="shared" ca="1" si="4"/>
        <v>13.379238605549077</v>
      </c>
      <c r="BQ14" s="170">
        <f t="shared" ca="1" si="4"/>
        <v>13.411729972883183</v>
      </c>
      <c r="BR14" s="52"/>
      <c r="BS14" s="52"/>
      <c r="BT14" s="52"/>
    </row>
    <row r="15" spans="1:72">
      <c r="A15" s="63"/>
      <c r="B15" s="63"/>
      <c r="C15" s="63"/>
      <c r="D15" s="27" t="s">
        <v>172</v>
      </c>
      <c r="E15" s="63"/>
      <c r="F15" s="63"/>
      <c r="G15" s="63"/>
      <c r="H15" s="63"/>
      <c r="I15" s="63"/>
      <c r="J15" s="89">
        <f ca="1">'SaaS - Budget'!S35</f>
        <v>30</v>
      </c>
      <c r="K15" s="89">
        <f ca="1">'SaaS - Budget'!T35</f>
        <v>26.4</v>
      </c>
      <c r="L15" s="89">
        <f ca="1">'SaaS - Budget'!U35</f>
        <v>23.231999999999999</v>
      </c>
      <c r="M15" s="89">
        <f ca="1">'SaaS - Budget'!V35</f>
        <v>20.44416</v>
      </c>
      <c r="N15" s="89">
        <f ca="1">'SaaS - Budget'!W35</f>
        <v>17.9908608</v>
      </c>
      <c r="O15" s="89">
        <f ca="1">'SaaS - Budget'!X35</f>
        <v>15.831957504</v>
      </c>
      <c r="P15" s="89">
        <f ca="1">'SaaS - Budget'!Y35</f>
        <v>13.93212260352</v>
      </c>
      <c r="Q15" s="89">
        <f ca="1">'SaaS - Budget'!Z35</f>
        <v>16.460267891097601</v>
      </c>
      <c r="R15" s="89">
        <f ca="1">'SaaS - Budget'!AA35</f>
        <v>22.88503574416589</v>
      </c>
      <c r="S15" s="89">
        <f ca="1">'SaaS - Budget'!AB35</f>
        <v>32.738831454865981</v>
      </c>
      <c r="T15" s="89">
        <f ca="1">'SaaS - Budget'!AC35</f>
        <v>41.410171680282069</v>
      </c>
      <c r="U15" s="89">
        <f ca="1">'SaaS - Budget'!AD35</f>
        <v>49.04095107864822</v>
      </c>
      <c r="V15" s="89">
        <f ca="1">'SaaS - Budget'!AE35</f>
        <v>55.756036949210433</v>
      </c>
      <c r="W15" s="89">
        <f ca="1">'SaaS - Budget'!AF35</f>
        <v>65.865312515305177</v>
      </c>
      <c r="X15" s="89">
        <f ca="1">'SaaS - Budget'!AG35</f>
        <v>78.961475013468572</v>
      </c>
      <c r="Y15" s="89">
        <f ca="1">'SaaS - Budget'!AH35</f>
        <v>94.686098011852323</v>
      </c>
      <c r="Z15" s="89">
        <f ca="1">'SaaS - Budget'!AI35</f>
        <v>108.52376625043006</v>
      </c>
      <c r="AA15" s="89">
        <f ca="1">'SaaS - Budget'!AJ35</f>
        <v>120.70091430037843</v>
      </c>
      <c r="AB15" s="89">
        <f ca="1">'SaaS - Budget'!AK35</f>
        <v>135.61680458433298</v>
      </c>
      <c r="AC15" s="89">
        <f ca="1">'SaaS - Budget'!AL35</f>
        <v>152.94278803421309</v>
      </c>
      <c r="AD15" s="89">
        <f ca="1">'SaaS - Budget'!AM35</f>
        <v>172.38965347010745</v>
      </c>
      <c r="AE15" s="89">
        <f ca="1">'SaaS - Budget'!AN35</f>
        <v>197.90289505369458</v>
      </c>
      <c r="AF15" s="89">
        <f ca="1">'SaaS - Budget'!AO35</f>
        <v>228.75454764725126</v>
      </c>
      <c r="AG15" s="89">
        <f ca="1">'SaaS - Budget'!AP35</f>
        <v>264.30400192958103</v>
      </c>
      <c r="AH15" s="89">
        <f ca="1">'SaaS - Budget'!AQ35</f>
        <v>295.58752169803137</v>
      </c>
      <c r="AI15" s="89">
        <f ca="1">'SaaS - Budget'!AR35</f>
        <v>339.91701909426746</v>
      </c>
      <c r="AJ15" s="89">
        <f ca="1">'SaaS - Budget'!AS35</f>
        <v>395.72697680295533</v>
      </c>
      <c r="AK15" s="89">
        <f ca="1">'SaaS - Budget'!AT35</f>
        <v>461.6397395866008</v>
      </c>
      <c r="AL15" s="89">
        <f ca="1">'SaaS - Budget'!AU35</f>
        <v>519.64297083620886</v>
      </c>
      <c r="AM15" s="89">
        <f ca="1">'SaaS - Budget'!AV35</f>
        <v>570.68581433586348</v>
      </c>
      <c r="AN15" s="89">
        <f ca="1">'SaaS - Budget'!AW35</f>
        <v>632.40351661556031</v>
      </c>
      <c r="AO15" s="89">
        <f ca="1">'SaaS - Budget'!AX35</f>
        <v>703.5150946216927</v>
      </c>
      <c r="AP15" s="89">
        <f ca="1">'SaaS - Budget'!AY35</f>
        <v>782.89328326708971</v>
      </c>
      <c r="AQ15" s="89">
        <f ca="1">'SaaS - Budget'!AZ35</f>
        <v>852.74608927503857</v>
      </c>
      <c r="AR15" s="89">
        <f ca="1">'SaaS - Budget'!BA35</f>
        <v>914.2165585620337</v>
      </c>
      <c r="AS15" s="89">
        <f ca="1">'SaaS - Budget'!BB35</f>
        <v>968.31057153458994</v>
      </c>
      <c r="AT15" s="89">
        <f ca="1">'SaaS - Budget'!BC35</f>
        <v>1015.9133029504392</v>
      </c>
      <c r="AU15" s="89">
        <f ca="1">'SaaS - Budget'!BD35</f>
        <v>1057.8037065963865</v>
      </c>
      <c r="AV15" s="89">
        <f ca="1">'SaaS - Budget'!BE35</f>
        <v>1094.6672618048196</v>
      </c>
      <c r="AW15" s="89">
        <f ca="1">'SaaS - Budget'!BF35</f>
        <v>1127.1071903882421</v>
      </c>
      <c r="AX15" s="89">
        <f ca="1">'SaaS - Budget'!BG35</f>
        <v>1155.6543275416525</v>
      </c>
      <c r="AY15" s="89">
        <f ca="1">'SaaS - Budget'!BH35</f>
        <v>1180.7758082366543</v>
      </c>
      <c r="AZ15" s="89">
        <f ca="1">'SaaS - Budget'!BI35</f>
        <v>1202.8827112482552</v>
      </c>
      <c r="BA15" s="89">
        <f ca="1">'SaaS - Budget'!BJ35</f>
        <v>1222.3367858984652</v>
      </c>
      <c r="BB15" s="89">
        <f ca="1">'SaaS - Budget'!BK35</f>
        <v>1239.4563715906495</v>
      </c>
      <c r="BC15" s="89">
        <f ca="1">'SaaS - Budget'!BL35</f>
        <v>1254.5216069997707</v>
      </c>
      <c r="BD15" s="89">
        <f ca="1">'SaaS - Budget'!BM35</f>
        <v>1267.7790141597982</v>
      </c>
      <c r="BE15" s="89">
        <f ca="1">'SaaS - Budget'!BN35</f>
        <v>1279.4455324606229</v>
      </c>
      <c r="BF15" s="89">
        <f ca="1">'SaaS - Budget'!BO35</f>
        <v>1289.7120685653488</v>
      </c>
      <c r="BG15" s="89">
        <f ca="1">'SaaS - Budget'!BP35</f>
        <v>1298.7466203375068</v>
      </c>
      <c r="BH15" s="89">
        <f ca="1">'SaaS - Budget'!BQ35</f>
        <v>1306.6970258970059</v>
      </c>
      <c r="BI15" s="89">
        <f ca="1">'SaaS - Budget'!BR35</f>
        <v>1313.6933827893649</v>
      </c>
      <c r="BJ15" s="89">
        <f ca="1">'SaaS - Budget'!BS35</f>
        <v>1319.8501768546409</v>
      </c>
      <c r="BK15" s="89">
        <f ca="1">'SaaS - Budget'!BT35</f>
        <v>1325.2681556320847</v>
      </c>
      <c r="BL15" s="89">
        <f ca="1">'SaaS - Budget'!BU35</f>
        <v>1330.0359769562342</v>
      </c>
      <c r="BM15" s="89">
        <f ca="1">'SaaS - Budget'!BV35</f>
        <v>1334.231659721486</v>
      </c>
      <c r="BN15" s="89">
        <f ca="1">'SaaS - Budget'!BW35</f>
        <v>1337.9238605549076</v>
      </c>
      <c r="BO15" s="89">
        <f ca="1">'SaaS - Budget'!BX35</f>
        <v>1341.1729972883184</v>
      </c>
      <c r="BP15" s="89">
        <f ca="1">'SaaS - Budget'!BY35</f>
        <v>1344.0322376137199</v>
      </c>
      <c r="BQ15" s="89">
        <f ca="1">'SaaS - Budget'!BZ35</f>
        <v>1346.5483691000734</v>
      </c>
      <c r="BR15" s="63"/>
      <c r="BS15" s="63"/>
      <c r="BT15" s="63"/>
    </row>
    <row r="16" spans="1:72">
      <c r="A16" s="63"/>
      <c r="B16" s="63"/>
      <c r="C16" s="63"/>
      <c r="D16" s="177" t="s">
        <v>173</v>
      </c>
      <c r="E16" s="57"/>
      <c r="F16" s="88"/>
      <c r="G16" s="88"/>
      <c r="H16" s="88"/>
      <c r="I16" s="88"/>
      <c r="J16" s="130">
        <v>0.01</v>
      </c>
      <c r="K16" s="79">
        <f t="shared" ref="K16:BQ16" si="5">J16</f>
        <v>0.01</v>
      </c>
      <c r="L16" s="79">
        <f t="shared" si="5"/>
        <v>0.01</v>
      </c>
      <c r="M16" s="79">
        <f t="shared" si="5"/>
        <v>0.01</v>
      </c>
      <c r="N16" s="79">
        <f t="shared" si="5"/>
        <v>0.01</v>
      </c>
      <c r="O16" s="79">
        <f t="shared" si="5"/>
        <v>0.01</v>
      </c>
      <c r="P16" s="79">
        <f t="shared" si="5"/>
        <v>0.01</v>
      </c>
      <c r="Q16" s="79">
        <f t="shared" si="5"/>
        <v>0.01</v>
      </c>
      <c r="R16" s="79">
        <f t="shared" si="5"/>
        <v>0.01</v>
      </c>
      <c r="S16" s="79">
        <f t="shared" si="5"/>
        <v>0.01</v>
      </c>
      <c r="T16" s="79">
        <f t="shared" si="5"/>
        <v>0.01</v>
      </c>
      <c r="U16" s="79">
        <f t="shared" si="5"/>
        <v>0.01</v>
      </c>
      <c r="V16" s="79">
        <f t="shared" si="5"/>
        <v>0.01</v>
      </c>
      <c r="W16" s="79">
        <f t="shared" si="5"/>
        <v>0.01</v>
      </c>
      <c r="X16" s="79">
        <f t="shared" si="5"/>
        <v>0.01</v>
      </c>
      <c r="Y16" s="79">
        <f t="shared" si="5"/>
        <v>0.01</v>
      </c>
      <c r="Z16" s="79">
        <f t="shared" si="5"/>
        <v>0.01</v>
      </c>
      <c r="AA16" s="79">
        <f t="shared" si="5"/>
        <v>0.01</v>
      </c>
      <c r="AB16" s="79">
        <f t="shared" si="5"/>
        <v>0.01</v>
      </c>
      <c r="AC16" s="79">
        <f t="shared" si="5"/>
        <v>0.01</v>
      </c>
      <c r="AD16" s="79">
        <f t="shared" si="5"/>
        <v>0.01</v>
      </c>
      <c r="AE16" s="79">
        <f t="shared" si="5"/>
        <v>0.01</v>
      </c>
      <c r="AF16" s="79">
        <f t="shared" si="5"/>
        <v>0.01</v>
      </c>
      <c r="AG16" s="79">
        <f t="shared" si="5"/>
        <v>0.01</v>
      </c>
      <c r="AH16" s="79">
        <f t="shared" si="5"/>
        <v>0.01</v>
      </c>
      <c r="AI16" s="79">
        <f t="shared" si="5"/>
        <v>0.01</v>
      </c>
      <c r="AJ16" s="79">
        <f t="shared" si="5"/>
        <v>0.01</v>
      </c>
      <c r="AK16" s="79">
        <f t="shared" si="5"/>
        <v>0.01</v>
      </c>
      <c r="AL16" s="79">
        <f t="shared" si="5"/>
        <v>0.01</v>
      </c>
      <c r="AM16" s="79">
        <f t="shared" si="5"/>
        <v>0.01</v>
      </c>
      <c r="AN16" s="79">
        <f t="shared" si="5"/>
        <v>0.01</v>
      </c>
      <c r="AO16" s="79">
        <f t="shared" si="5"/>
        <v>0.01</v>
      </c>
      <c r="AP16" s="79">
        <f t="shared" si="5"/>
        <v>0.01</v>
      </c>
      <c r="AQ16" s="79">
        <f t="shared" si="5"/>
        <v>0.01</v>
      </c>
      <c r="AR16" s="79">
        <f t="shared" si="5"/>
        <v>0.01</v>
      </c>
      <c r="AS16" s="79">
        <f t="shared" si="5"/>
        <v>0.01</v>
      </c>
      <c r="AT16" s="79">
        <f t="shared" si="5"/>
        <v>0.01</v>
      </c>
      <c r="AU16" s="79">
        <f t="shared" si="5"/>
        <v>0.01</v>
      </c>
      <c r="AV16" s="79">
        <f t="shared" si="5"/>
        <v>0.01</v>
      </c>
      <c r="AW16" s="79">
        <f t="shared" si="5"/>
        <v>0.01</v>
      </c>
      <c r="AX16" s="79">
        <f t="shared" si="5"/>
        <v>0.01</v>
      </c>
      <c r="AY16" s="79">
        <f t="shared" si="5"/>
        <v>0.01</v>
      </c>
      <c r="AZ16" s="79">
        <f t="shared" si="5"/>
        <v>0.01</v>
      </c>
      <c r="BA16" s="79">
        <f t="shared" si="5"/>
        <v>0.01</v>
      </c>
      <c r="BB16" s="79">
        <f t="shared" si="5"/>
        <v>0.01</v>
      </c>
      <c r="BC16" s="79">
        <f t="shared" si="5"/>
        <v>0.01</v>
      </c>
      <c r="BD16" s="79">
        <f t="shared" si="5"/>
        <v>0.01</v>
      </c>
      <c r="BE16" s="79">
        <f t="shared" si="5"/>
        <v>0.01</v>
      </c>
      <c r="BF16" s="79">
        <f t="shared" si="5"/>
        <v>0.01</v>
      </c>
      <c r="BG16" s="79">
        <f t="shared" si="5"/>
        <v>0.01</v>
      </c>
      <c r="BH16" s="79">
        <f t="shared" si="5"/>
        <v>0.01</v>
      </c>
      <c r="BI16" s="79">
        <f t="shared" si="5"/>
        <v>0.01</v>
      </c>
      <c r="BJ16" s="79">
        <f t="shared" si="5"/>
        <v>0.01</v>
      </c>
      <c r="BK16" s="79">
        <f t="shared" si="5"/>
        <v>0.01</v>
      </c>
      <c r="BL16" s="79">
        <f t="shared" si="5"/>
        <v>0.01</v>
      </c>
      <c r="BM16" s="79">
        <f t="shared" si="5"/>
        <v>0.01</v>
      </c>
      <c r="BN16" s="79">
        <f t="shared" si="5"/>
        <v>0.01</v>
      </c>
      <c r="BO16" s="79">
        <f t="shared" si="5"/>
        <v>0.01</v>
      </c>
      <c r="BP16" s="79">
        <f t="shared" si="5"/>
        <v>0.01</v>
      </c>
      <c r="BQ16" s="79">
        <f t="shared" si="5"/>
        <v>0.01</v>
      </c>
      <c r="BR16" s="63"/>
      <c r="BS16" s="63"/>
      <c r="BT16" s="63"/>
    </row>
    <row r="17" spans="1:72">
      <c r="A17" s="63"/>
      <c r="B17" s="63"/>
      <c r="C17" s="63"/>
      <c r="D17" s="91" t="s">
        <v>174</v>
      </c>
      <c r="E17" s="57"/>
      <c r="F17" s="88"/>
      <c r="G17" s="88"/>
      <c r="H17" s="88"/>
      <c r="I17" s="88"/>
      <c r="J17" s="178">
        <v>60</v>
      </c>
      <c r="K17" s="54">
        <f t="shared" ref="K17:BQ17" si="6">J17</f>
        <v>60</v>
      </c>
      <c r="L17" s="54">
        <f t="shared" si="6"/>
        <v>60</v>
      </c>
      <c r="M17" s="54">
        <f t="shared" si="6"/>
        <v>60</v>
      </c>
      <c r="N17" s="54">
        <f t="shared" si="6"/>
        <v>60</v>
      </c>
      <c r="O17" s="54">
        <f t="shared" si="6"/>
        <v>60</v>
      </c>
      <c r="P17" s="54">
        <f t="shared" si="6"/>
        <v>60</v>
      </c>
      <c r="Q17" s="54">
        <f t="shared" si="6"/>
        <v>60</v>
      </c>
      <c r="R17" s="54">
        <f t="shared" si="6"/>
        <v>60</v>
      </c>
      <c r="S17" s="54">
        <f t="shared" si="6"/>
        <v>60</v>
      </c>
      <c r="T17" s="54">
        <f t="shared" si="6"/>
        <v>60</v>
      </c>
      <c r="U17" s="54">
        <f t="shared" si="6"/>
        <v>60</v>
      </c>
      <c r="V17" s="54">
        <f t="shared" si="6"/>
        <v>60</v>
      </c>
      <c r="W17" s="54">
        <f t="shared" si="6"/>
        <v>60</v>
      </c>
      <c r="X17" s="54">
        <f t="shared" si="6"/>
        <v>60</v>
      </c>
      <c r="Y17" s="54">
        <f t="shared" si="6"/>
        <v>60</v>
      </c>
      <c r="Z17" s="54">
        <f t="shared" si="6"/>
        <v>60</v>
      </c>
      <c r="AA17" s="54">
        <f t="shared" si="6"/>
        <v>60</v>
      </c>
      <c r="AB17" s="54">
        <f t="shared" si="6"/>
        <v>60</v>
      </c>
      <c r="AC17" s="54">
        <f t="shared" si="6"/>
        <v>60</v>
      </c>
      <c r="AD17" s="54">
        <f t="shared" si="6"/>
        <v>60</v>
      </c>
      <c r="AE17" s="54">
        <f t="shared" si="6"/>
        <v>60</v>
      </c>
      <c r="AF17" s="54">
        <f t="shared" si="6"/>
        <v>60</v>
      </c>
      <c r="AG17" s="54">
        <f t="shared" si="6"/>
        <v>60</v>
      </c>
      <c r="AH17" s="54">
        <f t="shared" si="6"/>
        <v>60</v>
      </c>
      <c r="AI17" s="54">
        <f t="shared" si="6"/>
        <v>60</v>
      </c>
      <c r="AJ17" s="54">
        <f t="shared" si="6"/>
        <v>60</v>
      </c>
      <c r="AK17" s="54">
        <f t="shared" si="6"/>
        <v>60</v>
      </c>
      <c r="AL17" s="54">
        <f t="shared" si="6"/>
        <v>60</v>
      </c>
      <c r="AM17" s="54">
        <f t="shared" si="6"/>
        <v>60</v>
      </c>
      <c r="AN17" s="54">
        <f t="shared" si="6"/>
        <v>60</v>
      </c>
      <c r="AO17" s="54">
        <f t="shared" si="6"/>
        <v>60</v>
      </c>
      <c r="AP17" s="54">
        <f t="shared" si="6"/>
        <v>60</v>
      </c>
      <c r="AQ17" s="54">
        <f t="shared" si="6"/>
        <v>60</v>
      </c>
      <c r="AR17" s="54">
        <f t="shared" si="6"/>
        <v>60</v>
      </c>
      <c r="AS17" s="54">
        <f t="shared" si="6"/>
        <v>60</v>
      </c>
      <c r="AT17" s="54">
        <f t="shared" si="6"/>
        <v>60</v>
      </c>
      <c r="AU17" s="54">
        <f t="shared" si="6"/>
        <v>60</v>
      </c>
      <c r="AV17" s="54">
        <f t="shared" si="6"/>
        <v>60</v>
      </c>
      <c r="AW17" s="54">
        <f t="shared" si="6"/>
        <v>60</v>
      </c>
      <c r="AX17" s="54">
        <f t="shared" si="6"/>
        <v>60</v>
      </c>
      <c r="AY17" s="54">
        <f t="shared" si="6"/>
        <v>60</v>
      </c>
      <c r="AZ17" s="54">
        <f t="shared" si="6"/>
        <v>60</v>
      </c>
      <c r="BA17" s="54">
        <f t="shared" si="6"/>
        <v>60</v>
      </c>
      <c r="BB17" s="54">
        <f t="shared" si="6"/>
        <v>60</v>
      </c>
      <c r="BC17" s="54">
        <f t="shared" si="6"/>
        <v>60</v>
      </c>
      <c r="BD17" s="54">
        <f t="shared" si="6"/>
        <v>60</v>
      </c>
      <c r="BE17" s="54">
        <f t="shared" si="6"/>
        <v>60</v>
      </c>
      <c r="BF17" s="54">
        <f t="shared" si="6"/>
        <v>60</v>
      </c>
      <c r="BG17" s="54">
        <f t="shared" si="6"/>
        <v>60</v>
      </c>
      <c r="BH17" s="54">
        <f t="shared" si="6"/>
        <v>60</v>
      </c>
      <c r="BI17" s="54">
        <f t="shared" si="6"/>
        <v>60</v>
      </c>
      <c r="BJ17" s="54">
        <f t="shared" si="6"/>
        <v>60</v>
      </c>
      <c r="BK17" s="54">
        <f t="shared" si="6"/>
        <v>60</v>
      </c>
      <c r="BL17" s="54">
        <f t="shared" si="6"/>
        <v>60</v>
      </c>
      <c r="BM17" s="54">
        <f t="shared" si="6"/>
        <v>60</v>
      </c>
      <c r="BN17" s="54">
        <f t="shared" si="6"/>
        <v>60</v>
      </c>
      <c r="BO17" s="54">
        <f t="shared" si="6"/>
        <v>60</v>
      </c>
      <c r="BP17" s="54">
        <f t="shared" si="6"/>
        <v>60</v>
      </c>
      <c r="BQ17" s="54">
        <f t="shared" si="6"/>
        <v>60</v>
      </c>
      <c r="BR17" s="63"/>
      <c r="BS17" s="63"/>
      <c r="BT17" s="63"/>
    </row>
    <row r="18" spans="1:72">
      <c r="A18" s="63"/>
      <c r="B18" s="63"/>
      <c r="C18" s="63"/>
      <c r="D18" s="63"/>
      <c r="E18" s="63"/>
      <c r="F18" s="63"/>
      <c r="G18" s="63"/>
      <c r="H18" s="63"/>
      <c r="I18" s="63"/>
      <c r="BR18" s="63"/>
      <c r="BS18" s="63"/>
      <c r="BT18" s="63"/>
    </row>
    <row r="19" spans="1:72">
      <c r="A19" s="75"/>
      <c r="B19" s="76"/>
      <c r="C19" s="76" t="s">
        <v>175</v>
      </c>
      <c r="D19" s="76"/>
      <c r="E19" s="76"/>
      <c r="F19" s="77"/>
      <c r="G19" s="77"/>
      <c r="H19" s="77"/>
      <c r="I19" s="77"/>
      <c r="J19" s="170">
        <f t="shared" ref="J19:BQ19" si="7">IFERROR(INDEX($J20:$BQ20,IF(ROUNDUP(MATCH(J$3,$J$3:$BQ$3,0)-J$22/30,0)=0,-1,ROUNDUP(MATCH(J$3,$J$3:$BQ$3,0)-J$22/30,0)))*INDEX($J21:$BQ21,IF(ROUNDUP(MATCH(J$3,$J$3:$BQ$3,0)-J$22/30,0)=0,-1,ROUNDUP(MATCH(J$3,$J$3:$BQ$3,0)-J$22/30,0))),0)</f>
        <v>0</v>
      </c>
      <c r="K19" s="170">
        <f t="shared" si="7"/>
        <v>0</v>
      </c>
      <c r="L19" s="170">
        <f t="shared" si="7"/>
        <v>0</v>
      </c>
      <c r="M19" s="170">
        <f t="shared" ca="1" si="7"/>
        <v>0.4</v>
      </c>
      <c r="N19" s="170">
        <f t="shared" ca="1" si="7"/>
        <v>0.45200000000000001</v>
      </c>
      <c r="O19" s="170">
        <f t="shared" ca="1" si="7"/>
        <v>0.49576000000000003</v>
      </c>
      <c r="P19" s="170">
        <f t="shared" ca="1" si="7"/>
        <v>0.53230880000000003</v>
      </c>
      <c r="Q19" s="170">
        <f t="shared" ca="1" si="7"/>
        <v>0.56255094400000005</v>
      </c>
      <c r="R19" s="170">
        <f t="shared" ca="1" si="7"/>
        <v>0.58728164672000005</v>
      </c>
      <c r="S19" s="170">
        <f t="shared" ca="1" si="7"/>
        <v>0.60719992879359996</v>
      </c>
      <c r="T19" s="170">
        <f t="shared" ca="1" si="7"/>
        <v>0.664920175424768</v>
      </c>
      <c r="U19" s="170">
        <f t="shared" ca="1" si="7"/>
        <v>0.76854230769846799</v>
      </c>
      <c r="V19" s="170">
        <f t="shared" ca="1" si="7"/>
        <v>0.92494153303283033</v>
      </c>
      <c r="W19" s="170">
        <f t="shared" ca="1" si="7"/>
        <v>1.0979203652819056</v>
      </c>
      <c r="X19" s="170">
        <f t="shared" ca="1" si="7"/>
        <v>1.2847823013368316</v>
      </c>
      <c r="Y19" s="170">
        <f t="shared" ca="1" si="7"/>
        <v>1.4831685574673916</v>
      </c>
      <c r="Z19" s="170">
        <f t="shared" ca="1" si="7"/>
        <v>1.7330172602164646</v>
      </c>
      <c r="AA19" s="170">
        <f t="shared" ca="1" si="7"/>
        <v>2.0400875400427463</v>
      </c>
      <c r="AB19" s="170">
        <f t="shared" ca="1" si="7"/>
        <v>2.4092087392688284</v>
      </c>
      <c r="AC19" s="170">
        <f t="shared" ca="1" si="7"/>
        <v>2.8023967605071567</v>
      </c>
      <c r="AD19" s="170">
        <f t="shared" ca="1" si="7"/>
        <v>3.2153963577978737</v>
      </c>
      <c r="AE19" s="170">
        <f t="shared" ca="1" si="7"/>
        <v>3.6864902592426723</v>
      </c>
      <c r="AF19" s="170">
        <f t="shared" ca="1" si="7"/>
        <v>4.2199940632264852</v>
      </c>
      <c r="AG19" s="170">
        <f t="shared" ca="1" si="7"/>
        <v>4.8194797580303819</v>
      </c>
      <c r="AH19" s="170">
        <f t="shared" ca="1" si="7"/>
        <v>5.5298694698099879</v>
      </c>
      <c r="AI19" s="170">
        <f t="shared" ca="1" si="7"/>
        <v>6.3610778705211786</v>
      </c>
      <c r="AJ19" s="170">
        <f t="shared" ca="1" si="7"/>
        <v>7.3213654084052564</v>
      </c>
      <c r="AK19" s="170">
        <f t="shared" ca="1" si="7"/>
        <v>8.3335461040963139</v>
      </c>
      <c r="AL19" s="170">
        <f t="shared" ca="1" si="7"/>
        <v>9.556050225410452</v>
      </c>
      <c r="AM19" s="170">
        <f t="shared" ca="1" si="7"/>
        <v>11.010763259090774</v>
      </c>
      <c r="AN19" s="170">
        <f t="shared" ca="1" si="7"/>
        <v>12.716001947514872</v>
      </c>
      <c r="AO19" s="170">
        <f t="shared" ca="1" si="7"/>
        <v>14.518961387737773</v>
      </c>
      <c r="AP19" s="170">
        <f t="shared" ca="1" si="7"/>
        <v>16.401868101655438</v>
      </c>
      <c r="AQ19" s="170">
        <f t="shared" ca="1" si="7"/>
        <v>18.517202368294054</v>
      </c>
      <c r="AR19" s="170">
        <f t="shared" ca="1" si="7"/>
        <v>20.881665354159292</v>
      </c>
      <c r="AS19" s="170">
        <f t="shared" ca="1" si="7"/>
        <v>23.50906223631949</v>
      </c>
      <c r="AT19" s="170">
        <f t="shared" ca="1" si="7"/>
        <v>26.242667558127287</v>
      </c>
      <c r="AU19" s="170">
        <f t="shared" ca="1" si="7"/>
        <v>29.061306385514822</v>
      </c>
      <c r="AV19" s="170">
        <f t="shared" ca="1" si="7"/>
        <v>31.946513374928585</v>
      </c>
      <c r="AW19" s="170">
        <f t="shared" ca="1" si="7"/>
        <v>34.8822042504992</v>
      </c>
      <c r="AX19" s="170">
        <f t="shared" ca="1" si="7"/>
        <v>37.854386771390089</v>
      </c>
      <c r="AY19" s="170">
        <f t="shared" ca="1" si="7"/>
        <v>40.850906449155062</v>
      </c>
      <c r="AZ19" s="170">
        <f t="shared" ca="1" si="7"/>
        <v>43.861222843781604</v>
      </c>
      <c r="BA19" s="170">
        <f t="shared" ca="1" si="7"/>
        <v>46.876212767682468</v>
      </c>
      <c r="BB19" s="170">
        <f t="shared" ca="1" si="7"/>
        <v>49.887997167412124</v>
      </c>
      <c r="BC19" s="170">
        <f t="shared" ca="1" si="7"/>
        <v>52.889788840537186</v>
      </c>
      <c r="BD19" s="170">
        <f t="shared" ca="1" si="7"/>
        <v>55.875758486222949</v>
      </c>
      <c r="BE19" s="170">
        <f t="shared" ca="1" si="7"/>
        <v>58.840916888295418</v>
      </c>
      <c r="BF19" s="170">
        <f t="shared" ca="1" si="7"/>
        <v>61.781011293710812</v>
      </c>
      <c r="BG19" s="170">
        <f t="shared" ca="1" si="7"/>
        <v>64.692434281836128</v>
      </c>
      <c r="BH19" s="170">
        <f t="shared" ca="1" si="7"/>
        <v>67.572143624519001</v>
      </c>
      <c r="BI19" s="170">
        <f t="shared" ca="1" si="7"/>
        <v>70.417591816949866</v>
      </c>
      <c r="BJ19" s="170">
        <f t="shared" ca="1" si="7"/>
        <v>73.226664117741564</v>
      </c>
      <c r="BK19" s="170">
        <f t="shared" ca="1" si="7"/>
        <v>75.997624076061769</v>
      </c>
      <c r="BL19" s="170">
        <f t="shared" ca="1" si="7"/>
        <v>78.729065646334547</v>
      </c>
      <c r="BM19" s="170">
        <f t="shared" ca="1" si="7"/>
        <v>81.41987109898659</v>
      </c>
      <c r="BN19" s="170">
        <f t="shared" ca="1" si="7"/>
        <v>84.069174030716127</v>
      </c>
      <c r="BO19" s="170">
        <f t="shared" ca="1" si="7"/>
        <v>86.676326861365965</v>
      </c>
      <c r="BP19" s="170">
        <f t="shared" ca="1" si="7"/>
        <v>89.240872278051086</v>
      </c>
      <c r="BQ19" s="170">
        <f t="shared" ca="1" si="7"/>
        <v>91.762518151933079</v>
      </c>
      <c r="BR19" s="63"/>
      <c r="BS19" s="63"/>
      <c r="BT19" s="63"/>
    </row>
    <row r="20" spans="1:72">
      <c r="A20" s="52"/>
      <c r="B20" s="63"/>
      <c r="C20" s="63"/>
      <c r="D20" s="27" t="s">
        <v>177</v>
      </c>
      <c r="E20" s="63"/>
      <c r="F20" s="63"/>
      <c r="G20" s="63"/>
      <c r="H20" s="63"/>
      <c r="I20" s="63"/>
      <c r="J20" s="89">
        <f ca="1">'SaaS - Budget'!S36</f>
        <v>20</v>
      </c>
      <c r="K20" s="89">
        <f ca="1">'SaaS - Budget'!T36</f>
        <v>22.6</v>
      </c>
      <c r="L20" s="89">
        <f ca="1">'SaaS - Budget'!U36</f>
        <v>24.788</v>
      </c>
      <c r="M20" s="89">
        <f ca="1">'SaaS - Budget'!V36</f>
        <v>26.61544</v>
      </c>
      <c r="N20" s="89">
        <f ca="1">'SaaS - Budget'!W36</f>
        <v>28.127547200000002</v>
      </c>
      <c r="O20" s="89">
        <f ca="1">'SaaS - Budget'!X36</f>
        <v>29.364082335999999</v>
      </c>
      <c r="P20" s="89">
        <f ca="1">'SaaS - Budget'!Y36</f>
        <v>30.35999643968</v>
      </c>
      <c r="Q20" s="89">
        <f ca="1">'SaaS - Budget'!Z36</f>
        <v>33.246008771238401</v>
      </c>
      <c r="R20" s="89">
        <f ca="1">'SaaS - Budget'!AA36</f>
        <v>38.427115384923397</v>
      </c>
      <c r="S20" s="89">
        <f ca="1">'SaaS - Budget'!AB36</f>
        <v>46.247076651641514</v>
      </c>
      <c r="T20" s="89">
        <f ca="1">'SaaS - Budget'!AC36</f>
        <v>54.896018264095275</v>
      </c>
      <c r="U20" s="89">
        <f ca="1">'SaaS - Budget'!AD36</f>
        <v>64.239115066841578</v>
      </c>
      <c r="V20" s="89">
        <f ca="1">'SaaS - Budget'!AE36</f>
        <v>74.158427873369575</v>
      </c>
      <c r="W20" s="89">
        <f ca="1">'SaaS - Budget'!AF36</f>
        <v>86.65086301082323</v>
      </c>
      <c r="X20" s="89">
        <f ca="1">'SaaS - Budget'!AG36</f>
        <v>102.0043770021373</v>
      </c>
      <c r="Y20" s="89">
        <f ca="1">'SaaS - Budget'!AH36</f>
        <v>120.46043696344141</v>
      </c>
      <c r="Z20" s="89">
        <f ca="1">'SaaS - Budget'!AI36</f>
        <v>140.11983802535784</v>
      </c>
      <c r="AA20" s="89">
        <f ca="1">'SaaS - Budget'!AJ36</f>
        <v>160.76981788989369</v>
      </c>
      <c r="AB20" s="89">
        <f ca="1">'SaaS - Budget'!AK36</f>
        <v>184.32451296213361</v>
      </c>
      <c r="AC20" s="89">
        <f ca="1">'SaaS - Budget'!AL36</f>
        <v>210.99970316132428</v>
      </c>
      <c r="AD20" s="89">
        <f ca="1">'SaaS - Budget'!AM36</f>
        <v>240.97398790151908</v>
      </c>
      <c r="AE20" s="89">
        <f ca="1">'SaaS - Budget'!AN36</f>
        <v>276.49347349049941</v>
      </c>
      <c r="AF20" s="89">
        <f ca="1">'SaaS - Budget'!AO36</f>
        <v>318.05389352605891</v>
      </c>
      <c r="AG20" s="89">
        <f ca="1">'SaaS - Budget'!AP36</f>
        <v>366.06827042026282</v>
      </c>
      <c r="AH20" s="89">
        <f ca="1">'SaaS - Budget'!AQ36</f>
        <v>416.6773052048157</v>
      </c>
      <c r="AI20" s="89">
        <f ca="1">'SaaS - Budget'!AR36</f>
        <v>477.80251127052259</v>
      </c>
      <c r="AJ20" s="89">
        <f ca="1">'SaaS - Budget'!AS36</f>
        <v>550.53816295453873</v>
      </c>
      <c r="AK20" s="89">
        <f ca="1">'SaaS - Budget'!AT36</f>
        <v>635.80009737574358</v>
      </c>
      <c r="AL20" s="89">
        <f ca="1">'SaaS - Budget'!AU36</f>
        <v>725.94806938688862</v>
      </c>
      <c r="AM20" s="89">
        <f ca="1">'SaaS - Budget'!AV36</f>
        <v>820.09340508277182</v>
      </c>
      <c r="AN20" s="89">
        <f ca="1">'SaaS - Budget'!AW36</f>
        <v>925.8601184147027</v>
      </c>
      <c r="AO20" s="89">
        <f ca="1">'SaaS - Budget'!AX36</f>
        <v>1044.0832677079645</v>
      </c>
      <c r="AP20" s="89">
        <f ca="1">'SaaS - Budget'!AY36</f>
        <v>1175.4531118159746</v>
      </c>
      <c r="AQ20" s="89">
        <f ca="1">'SaaS - Budget'!AZ36</f>
        <v>1312.1333779063643</v>
      </c>
      <c r="AR20" s="89">
        <f ca="1">'SaaS - Budget'!BA36</f>
        <v>1453.0653192757411</v>
      </c>
      <c r="AS20" s="89">
        <f ca="1">'SaaS - Budget'!BB36</f>
        <v>1597.3256687464293</v>
      </c>
      <c r="AT20" s="89">
        <f ca="1">'SaaS - Budget'!BC36</f>
        <v>1744.1102125249599</v>
      </c>
      <c r="AU20" s="89">
        <f ca="1">'SaaS - Budget'!BD36</f>
        <v>1892.7193385695045</v>
      </c>
      <c r="AV20" s="89">
        <f ca="1">'SaaS - Budget'!BE36</f>
        <v>2042.5453224577529</v>
      </c>
      <c r="AW20" s="89">
        <f ca="1">'SaaS - Budget'!BF36</f>
        <v>2193.0611421890803</v>
      </c>
      <c r="AX20" s="89">
        <f ca="1">'SaaS - Budget'!BG36</f>
        <v>2343.8106383841232</v>
      </c>
      <c r="AY20" s="89">
        <f ca="1">'SaaS - Budget'!BH36</f>
        <v>2494.3998583706061</v>
      </c>
      <c r="AZ20" s="89">
        <f ca="1">'SaaS - Budget'!BI36</f>
        <v>2644.4894420268593</v>
      </c>
      <c r="BA20" s="89">
        <f ca="1">'SaaS - Budget'!BJ36</f>
        <v>2793.7879243111474</v>
      </c>
      <c r="BB20" s="89">
        <f ca="1">'SaaS - Budget'!BK36</f>
        <v>2942.0458444147707</v>
      </c>
      <c r="BC20" s="89">
        <f ca="1">'SaaS - Budget'!BL36</f>
        <v>3089.0505646855404</v>
      </c>
      <c r="BD20" s="89">
        <f ca="1">'SaaS - Budget'!BM36</f>
        <v>3234.6217140918061</v>
      </c>
      <c r="BE20" s="89">
        <f ca="1">'SaaS - Budget'!BN36</f>
        <v>3378.6071812259502</v>
      </c>
      <c r="BF20" s="89">
        <f ca="1">'SaaS - Budget'!BO36</f>
        <v>3520.8795908474935</v>
      </c>
      <c r="BG20" s="89">
        <f ca="1">'SaaS - Budget'!BP36</f>
        <v>3661.3332058870783</v>
      </c>
      <c r="BH20" s="89">
        <f ca="1">'SaaS - Budget'!BQ36</f>
        <v>3799.8812038030883</v>
      </c>
      <c r="BI20" s="89">
        <f ca="1">'SaaS - Budget'!BR36</f>
        <v>3936.4532823167274</v>
      </c>
      <c r="BJ20" s="89">
        <f ca="1">'SaaS - Budget'!BS36</f>
        <v>4070.9935549493293</v>
      </c>
      <c r="BK20" s="89">
        <f ca="1">'SaaS - Budget'!BT36</f>
        <v>4203.4587015358065</v>
      </c>
      <c r="BL20" s="89">
        <f ca="1">'SaaS - Budget'!BU36</f>
        <v>4333.816343068298</v>
      </c>
      <c r="BM20" s="89">
        <f ca="1">'SaaS - Budget'!BV36</f>
        <v>4462.0436139025542</v>
      </c>
      <c r="BN20" s="89">
        <f ca="1">'SaaS - Budget'!BW36</f>
        <v>4588.1259075966536</v>
      </c>
      <c r="BO20" s="89">
        <f ca="1">'SaaS - Budget'!BX36</f>
        <v>4712.0557755002119</v>
      </c>
      <c r="BP20" s="89">
        <f ca="1">'SaaS - Budget'!BY36</f>
        <v>4833.8319597190393</v>
      </c>
      <c r="BQ20" s="89">
        <f ca="1">'SaaS - Budget'!BZ36</f>
        <v>4953.4585442860325</v>
      </c>
      <c r="BR20" s="52"/>
      <c r="BS20" s="52"/>
      <c r="BT20" s="52"/>
    </row>
    <row r="21" spans="1:72" ht="15.75" customHeight="1">
      <c r="A21" s="63"/>
      <c r="B21" s="63"/>
      <c r="C21" s="63"/>
      <c r="D21" s="177" t="s">
        <v>173</v>
      </c>
      <c r="E21" s="57"/>
      <c r="F21" s="88"/>
      <c r="G21" s="88"/>
      <c r="H21" s="88"/>
      <c r="I21" s="88"/>
      <c r="J21" s="130">
        <v>0.02</v>
      </c>
      <c r="K21" s="79">
        <f t="shared" ref="K21:BQ21" si="8">J21</f>
        <v>0.02</v>
      </c>
      <c r="L21" s="79">
        <f t="shared" si="8"/>
        <v>0.02</v>
      </c>
      <c r="M21" s="79">
        <f t="shared" si="8"/>
        <v>0.02</v>
      </c>
      <c r="N21" s="79">
        <f t="shared" si="8"/>
        <v>0.02</v>
      </c>
      <c r="O21" s="79">
        <f t="shared" si="8"/>
        <v>0.02</v>
      </c>
      <c r="P21" s="79">
        <f t="shared" si="8"/>
        <v>0.02</v>
      </c>
      <c r="Q21" s="79">
        <f t="shared" si="8"/>
        <v>0.02</v>
      </c>
      <c r="R21" s="79">
        <f t="shared" si="8"/>
        <v>0.02</v>
      </c>
      <c r="S21" s="79">
        <f t="shared" si="8"/>
        <v>0.02</v>
      </c>
      <c r="T21" s="79">
        <f t="shared" si="8"/>
        <v>0.02</v>
      </c>
      <c r="U21" s="79">
        <f t="shared" si="8"/>
        <v>0.02</v>
      </c>
      <c r="V21" s="79">
        <f t="shared" si="8"/>
        <v>0.02</v>
      </c>
      <c r="W21" s="79">
        <f t="shared" si="8"/>
        <v>0.02</v>
      </c>
      <c r="X21" s="79">
        <f t="shared" si="8"/>
        <v>0.02</v>
      </c>
      <c r="Y21" s="79">
        <f t="shared" si="8"/>
        <v>0.02</v>
      </c>
      <c r="Z21" s="79">
        <f t="shared" si="8"/>
        <v>0.02</v>
      </c>
      <c r="AA21" s="79">
        <f t="shared" si="8"/>
        <v>0.02</v>
      </c>
      <c r="AB21" s="79">
        <f t="shared" si="8"/>
        <v>0.02</v>
      </c>
      <c r="AC21" s="79">
        <f t="shared" si="8"/>
        <v>0.02</v>
      </c>
      <c r="AD21" s="79">
        <f t="shared" si="8"/>
        <v>0.02</v>
      </c>
      <c r="AE21" s="79">
        <f t="shared" si="8"/>
        <v>0.02</v>
      </c>
      <c r="AF21" s="79">
        <f t="shared" si="8"/>
        <v>0.02</v>
      </c>
      <c r="AG21" s="79">
        <f t="shared" si="8"/>
        <v>0.02</v>
      </c>
      <c r="AH21" s="79">
        <f t="shared" si="8"/>
        <v>0.02</v>
      </c>
      <c r="AI21" s="79">
        <f t="shared" si="8"/>
        <v>0.02</v>
      </c>
      <c r="AJ21" s="79">
        <f t="shared" si="8"/>
        <v>0.02</v>
      </c>
      <c r="AK21" s="79">
        <f t="shared" si="8"/>
        <v>0.02</v>
      </c>
      <c r="AL21" s="79">
        <f t="shared" si="8"/>
        <v>0.02</v>
      </c>
      <c r="AM21" s="79">
        <f t="shared" si="8"/>
        <v>0.02</v>
      </c>
      <c r="AN21" s="79">
        <f t="shared" si="8"/>
        <v>0.02</v>
      </c>
      <c r="AO21" s="79">
        <f t="shared" si="8"/>
        <v>0.02</v>
      </c>
      <c r="AP21" s="79">
        <f t="shared" si="8"/>
        <v>0.02</v>
      </c>
      <c r="AQ21" s="79">
        <f t="shared" si="8"/>
        <v>0.02</v>
      </c>
      <c r="AR21" s="79">
        <f t="shared" si="8"/>
        <v>0.02</v>
      </c>
      <c r="AS21" s="79">
        <f t="shared" si="8"/>
        <v>0.02</v>
      </c>
      <c r="AT21" s="79">
        <f t="shared" si="8"/>
        <v>0.02</v>
      </c>
      <c r="AU21" s="79">
        <f t="shared" si="8"/>
        <v>0.02</v>
      </c>
      <c r="AV21" s="79">
        <f t="shared" si="8"/>
        <v>0.02</v>
      </c>
      <c r="AW21" s="79">
        <f t="shared" si="8"/>
        <v>0.02</v>
      </c>
      <c r="AX21" s="79">
        <f t="shared" si="8"/>
        <v>0.02</v>
      </c>
      <c r="AY21" s="79">
        <f t="shared" si="8"/>
        <v>0.02</v>
      </c>
      <c r="AZ21" s="79">
        <f t="shared" si="8"/>
        <v>0.02</v>
      </c>
      <c r="BA21" s="79">
        <f t="shared" si="8"/>
        <v>0.02</v>
      </c>
      <c r="BB21" s="79">
        <f t="shared" si="8"/>
        <v>0.02</v>
      </c>
      <c r="BC21" s="79">
        <f t="shared" si="8"/>
        <v>0.02</v>
      </c>
      <c r="BD21" s="79">
        <f t="shared" si="8"/>
        <v>0.02</v>
      </c>
      <c r="BE21" s="79">
        <f t="shared" si="8"/>
        <v>0.02</v>
      </c>
      <c r="BF21" s="79">
        <f t="shared" si="8"/>
        <v>0.02</v>
      </c>
      <c r="BG21" s="79">
        <f t="shared" si="8"/>
        <v>0.02</v>
      </c>
      <c r="BH21" s="79">
        <f t="shared" si="8"/>
        <v>0.02</v>
      </c>
      <c r="BI21" s="79">
        <f t="shared" si="8"/>
        <v>0.02</v>
      </c>
      <c r="BJ21" s="79">
        <f t="shared" si="8"/>
        <v>0.02</v>
      </c>
      <c r="BK21" s="79">
        <f t="shared" si="8"/>
        <v>0.02</v>
      </c>
      <c r="BL21" s="79">
        <f t="shared" si="8"/>
        <v>0.02</v>
      </c>
      <c r="BM21" s="79">
        <f t="shared" si="8"/>
        <v>0.02</v>
      </c>
      <c r="BN21" s="79">
        <f t="shared" si="8"/>
        <v>0.02</v>
      </c>
      <c r="BO21" s="79">
        <f t="shared" si="8"/>
        <v>0.02</v>
      </c>
      <c r="BP21" s="79">
        <f t="shared" si="8"/>
        <v>0.02</v>
      </c>
      <c r="BQ21" s="79">
        <f t="shared" si="8"/>
        <v>0.02</v>
      </c>
      <c r="BR21" s="63"/>
      <c r="BS21" s="63"/>
      <c r="BT21" s="63"/>
    </row>
    <row r="22" spans="1:72" ht="15.75" customHeight="1">
      <c r="A22" s="63"/>
      <c r="B22" s="63"/>
      <c r="C22" s="63"/>
      <c r="D22" s="91" t="s">
        <v>174</v>
      </c>
      <c r="E22" s="57"/>
      <c r="F22" s="88"/>
      <c r="G22" s="88"/>
      <c r="H22" s="88"/>
      <c r="I22" s="88"/>
      <c r="J22" s="178">
        <v>90</v>
      </c>
      <c r="K22" s="54">
        <f t="shared" ref="K22:BQ22" si="9">J22</f>
        <v>90</v>
      </c>
      <c r="L22" s="54">
        <f t="shared" si="9"/>
        <v>90</v>
      </c>
      <c r="M22" s="54">
        <f t="shared" si="9"/>
        <v>90</v>
      </c>
      <c r="N22" s="54">
        <f t="shared" si="9"/>
        <v>90</v>
      </c>
      <c r="O22" s="54">
        <f t="shared" si="9"/>
        <v>90</v>
      </c>
      <c r="P22" s="54">
        <f t="shared" si="9"/>
        <v>90</v>
      </c>
      <c r="Q22" s="54">
        <f t="shared" si="9"/>
        <v>90</v>
      </c>
      <c r="R22" s="54">
        <f t="shared" si="9"/>
        <v>90</v>
      </c>
      <c r="S22" s="54">
        <f t="shared" si="9"/>
        <v>90</v>
      </c>
      <c r="T22" s="54">
        <f t="shared" si="9"/>
        <v>90</v>
      </c>
      <c r="U22" s="54">
        <f t="shared" si="9"/>
        <v>90</v>
      </c>
      <c r="V22" s="54">
        <f t="shared" si="9"/>
        <v>90</v>
      </c>
      <c r="W22" s="54">
        <f t="shared" si="9"/>
        <v>90</v>
      </c>
      <c r="X22" s="54">
        <f t="shared" si="9"/>
        <v>90</v>
      </c>
      <c r="Y22" s="54">
        <f t="shared" si="9"/>
        <v>90</v>
      </c>
      <c r="Z22" s="54">
        <f t="shared" si="9"/>
        <v>90</v>
      </c>
      <c r="AA22" s="54">
        <f t="shared" si="9"/>
        <v>90</v>
      </c>
      <c r="AB22" s="54">
        <f t="shared" si="9"/>
        <v>90</v>
      </c>
      <c r="AC22" s="54">
        <f t="shared" si="9"/>
        <v>90</v>
      </c>
      <c r="AD22" s="54">
        <f t="shared" si="9"/>
        <v>90</v>
      </c>
      <c r="AE22" s="54">
        <f t="shared" si="9"/>
        <v>90</v>
      </c>
      <c r="AF22" s="54">
        <f t="shared" si="9"/>
        <v>90</v>
      </c>
      <c r="AG22" s="54">
        <f t="shared" si="9"/>
        <v>90</v>
      </c>
      <c r="AH22" s="54">
        <f t="shared" si="9"/>
        <v>90</v>
      </c>
      <c r="AI22" s="54">
        <f t="shared" si="9"/>
        <v>90</v>
      </c>
      <c r="AJ22" s="54">
        <f t="shared" si="9"/>
        <v>90</v>
      </c>
      <c r="AK22" s="54">
        <f t="shared" si="9"/>
        <v>90</v>
      </c>
      <c r="AL22" s="54">
        <f t="shared" si="9"/>
        <v>90</v>
      </c>
      <c r="AM22" s="54">
        <f t="shared" si="9"/>
        <v>90</v>
      </c>
      <c r="AN22" s="54">
        <f t="shared" si="9"/>
        <v>90</v>
      </c>
      <c r="AO22" s="54">
        <f t="shared" si="9"/>
        <v>90</v>
      </c>
      <c r="AP22" s="54">
        <f t="shared" si="9"/>
        <v>90</v>
      </c>
      <c r="AQ22" s="54">
        <f t="shared" si="9"/>
        <v>90</v>
      </c>
      <c r="AR22" s="54">
        <f t="shared" si="9"/>
        <v>90</v>
      </c>
      <c r="AS22" s="54">
        <f t="shared" si="9"/>
        <v>90</v>
      </c>
      <c r="AT22" s="54">
        <f t="shared" si="9"/>
        <v>90</v>
      </c>
      <c r="AU22" s="54">
        <f t="shared" si="9"/>
        <v>90</v>
      </c>
      <c r="AV22" s="54">
        <f t="shared" si="9"/>
        <v>90</v>
      </c>
      <c r="AW22" s="54">
        <f t="shared" si="9"/>
        <v>90</v>
      </c>
      <c r="AX22" s="54">
        <f t="shared" si="9"/>
        <v>90</v>
      </c>
      <c r="AY22" s="54">
        <f t="shared" si="9"/>
        <v>90</v>
      </c>
      <c r="AZ22" s="54">
        <f t="shared" si="9"/>
        <v>90</v>
      </c>
      <c r="BA22" s="54">
        <f t="shared" si="9"/>
        <v>90</v>
      </c>
      <c r="BB22" s="54">
        <f t="shared" si="9"/>
        <v>90</v>
      </c>
      <c r="BC22" s="54">
        <f t="shared" si="9"/>
        <v>90</v>
      </c>
      <c r="BD22" s="54">
        <f t="shared" si="9"/>
        <v>90</v>
      </c>
      <c r="BE22" s="54">
        <f t="shared" si="9"/>
        <v>90</v>
      </c>
      <c r="BF22" s="54">
        <f t="shared" si="9"/>
        <v>90</v>
      </c>
      <c r="BG22" s="54">
        <f t="shared" si="9"/>
        <v>90</v>
      </c>
      <c r="BH22" s="54">
        <f t="shared" si="9"/>
        <v>90</v>
      </c>
      <c r="BI22" s="54">
        <f t="shared" si="9"/>
        <v>90</v>
      </c>
      <c r="BJ22" s="54">
        <f t="shared" si="9"/>
        <v>90</v>
      </c>
      <c r="BK22" s="54">
        <f t="shared" si="9"/>
        <v>90</v>
      </c>
      <c r="BL22" s="54">
        <f t="shared" si="9"/>
        <v>90</v>
      </c>
      <c r="BM22" s="54">
        <f t="shared" si="9"/>
        <v>90</v>
      </c>
      <c r="BN22" s="54">
        <f t="shared" si="9"/>
        <v>90</v>
      </c>
      <c r="BO22" s="54">
        <f t="shared" si="9"/>
        <v>90</v>
      </c>
      <c r="BP22" s="54">
        <f t="shared" si="9"/>
        <v>90</v>
      </c>
      <c r="BQ22" s="54">
        <f t="shared" si="9"/>
        <v>90</v>
      </c>
      <c r="BR22" s="63"/>
      <c r="BS22" s="63"/>
      <c r="BT22" s="63"/>
    </row>
    <row r="23" spans="1:72" ht="15.75" customHeight="1">
      <c r="A23" s="63"/>
      <c r="B23" s="63"/>
      <c r="C23" s="63"/>
      <c r="D23" s="63"/>
      <c r="E23" s="63"/>
      <c r="F23" s="63"/>
      <c r="G23" s="63"/>
      <c r="H23" s="63"/>
      <c r="I23" s="63"/>
      <c r="BR23" s="63"/>
      <c r="BS23" s="63"/>
      <c r="BT23" s="63"/>
    </row>
    <row r="24" spans="1:72" ht="15.75" customHeight="1">
      <c r="A24" s="75"/>
      <c r="B24" s="76"/>
      <c r="C24" s="76" t="s">
        <v>178</v>
      </c>
      <c r="D24" s="76"/>
      <c r="E24" s="76"/>
      <c r="F24" s="77"/>
      <c r="G24" s="77"/>
      <c r="H24" s="77"/>
      <c r="I24" s="77"/>
      <c r="J24" s="170">
        <f t="shared" ref="J24:BQ24" si="10">IFERROR(INDEX($J25:$BQ25,IF(ROUND(MATCH(J$3,$J$3:$BQ$3,0)-J$27/30,0)=0,-1,ROUND(MATCH(J$3,$J$3:$BQ$3,0)-J$27/30,0)))*INDEX($J26:$BQ26,IF(ROUND(MATCH(J$3,$J$3:$BQ$3,0)-J$27/30,0)=0,-1,ROUND(MATCH(J$3,$J$3:$BQ$3,0)-J$27/30,0))),0)</f>
        <v>0</v>
      </c>
      <c r="K24" s="170">
        <f t="shared" si="10"/>
        <v>0</v>
      </c>
      <c r="L24" s="170">
        <f t="shared" si="10"/>
        <v>0</v>
      </c>
      <c r="M24" s="170">
        <f t="shared" si="10"/>
        <v>0</v>
      </c>
      <c r="N24" s="170">
        <f t="shared" si="10"/>
        <v>0</v>
      </c>
      <c r="O24" s="170">
        <f t="shared" si="10"/>
        <v>0</v>
      </c>
      <c r="P24" s="170">
        <f t="shared" ca="1" si="10"/>
        <v>0.3</v>
      </c>
      <c r="Q24" s="170">
        <f t="shared" ca="1" si="10"/>
        <v>0.29399999999999998</v>
      </c>
      <c r="R24" s="170">
        <f t="shared" ca="1" si="10"/>
        <v>0.28812000000000004</v>
      </c>
      <c r="S24" s="170">
        <f t="shared" ca="1" si="10"/>
        <v>0.28235759999999999</v>
      </c>
      <c r="T24" s="170">
        <f t="shared" ca="1" si="10"/>
        <v>0.276710448</v>
      </c>
      <c r="U24" s="170">
        <f t="shared" ca="1" si="10"/>
        <v>0.27117623904000004</v>
      </c>
      <c r="V24" s="170">
        <f t="shared" ca="1" si="10"/>
        <v>0.26575271425920005</v>
      </c>
      <c r="W24" s="170">
        <f t="shared" ca="1" si="10"/>
        <v>0.28143765997401599</v>
      </c>
      <c r="X24" s="170">
        <f t="shared" ca="1" si="10"/>
        <v>0.31780890677453566</v>
      </c>
      <c r="Y24" s="170">
        <f t="shared" ca="1" si="10"/>
        <v>0.37445272863904494</v>
      </c>
      <c r="Z24" s="170">
        <f t="shared" ca="1" si="10"/>
        <v>0.42996367406626401</v>
      </c>
      <c r="AA24" s="170">
        <f t="shared" ca="1" si="10"/>
        <v>0.48436440058493879</v>
      </c>
      <c r="AB24" s="170">
        <f t="shared" ca="1" si="10"/>
        <v>0.53767711257323991</v>
      </c>
      <c r="AC24" s="170">
        <f t="shared" ca="1" si="10"/>
        <v>0.61092357032177524</v>
      </c>
      <c r="AD24" s="170">
        <f t="shared" ca="1" si="10"/>
        <v>0.70370509891533961</v>
      </c>
      <c r="AE24" s="170">
        <f t="shared" ca="1" si="10"/>
        <v>0.81563099693703289</v>
      </c>
      <c r="AF24" s="170">
        <f t="shared" ca="1" si="10"/>
        <v>0.92531837699829222</v>
      </c>
      <c r="AG24" s="170">
        <f t="shared" ca="1" si="10"/>
        <v>1.0328120094583264</v>
      </c>
      <c r="AH24" s="170">
        <f t="shared" ca="1" si="10"/>
        <v>1.1591557692691601</v>
      </c>
      <c r="AI24" s="170">
        <f t="shared" ca="1" si="10"/>
        <v>1.303972653883777</v>
      </c>
      <c r="AJ24" s="170">
        <f t="shared" ca="1" si="10"/>
        <v>1.4668932008061013</v>
      </c>
      <c r="AK24" s="170">
        <f t="shared" ca="1" si="10"/>
        <v>1.6685553367899797</v>
      </c>
      <c r="AL24" s="170">
        <f t="shared" ca="1" si="10"/>
        <v>1.9081842300541796</v>
      </c>
      <c r="AM24" s="170">
        <f t="shared" ca="1" si="10"/>
        <v>2.1850205454530953</v>
      </c>
      <c r="AN24" s="170">
        <f t="shared" ca="1" si="10"/>
        <v>2.4563201345440344</v>
      </c>
      <c r="AO24" s="170">
        <f t="shared" ca="1" si="10"/>
        <v>2.8061937318531531</v>
      </c>
      <c r="AP24" s="170">
        <f t="shared" ca="1" si="10"/>
        <v>3.2330698572160905</v>
      </c>
      <c r="AQ24" s="170">
        <f t="shared" ca="1" si="10"/>
        <v>3.7354084600717683</v>
      </c>
      <c r="AR24" s="170">
        <f t="shared" ca="1" si="10"/>
        <v>4.2277002908703318</v>
      </c>
      <c r="AS24" s="170">
        <f t="shared" ca="1" si="10"/>
        <v>4.7101462850529252</v>
      </c>
      <c r="AT24" s="170">
        <f t="shared" ca="1" si="10"/>
        <v>5.2669433593518686</v>
      </c>
      <c r="AU24" s="170">
        <f t="shared" ca="1" si="10"/>
        <v>5.8966044921648297</v>
      </c>
      <c r="AV24" s="170">
        <f t="shared" ca="1" si="10"/>
        <v>6.5976724023215345</v>
      </c>
      <c r="AW24" s="170">
        <f t="shared" ca="1" si="10"/>
        <v>7.2847189542751032</v>
      </c>
      <c r="AX24" s="170">
        <f t="shared" ca="1" si="10"/>
        <v>7.9580245751896044</v>
      </c>
      <c r="AY24" s="170">
        <f t="shared" ca="1" si="10"/>
        <v>8.6178640836858129</v>
      </c>
      <c r="AZ24" s="170">
        <f t="shared" ca="1" si="10"/>
        <v>9.2645068020120949</v>
      </c>
      <c r="BA24" s="170">
        <f t="shared" ca="1" si="10"/>
        <v>9.898216665971848</v>
      </c>
      <c r="BB24" s="170">
        <f t="shared" ca="1" si="10"/>
        <v>10.519252332652412</v>
      </c>
      <c r="BC24" s="170">
        <f t="shared" ca="1" si="10"/>
        <v>11.127867285999368</v>
      </c>
      <c r="BD24" s="170">
        <f t="shared" ca="1" si="10"/>
        <v>11.724309940279378</v>
      </c>
      <c r="BE24" s="170">
        <f t="shared" ca="1" si="10"/>
        <v>12.308823741473789</v>
      </c>
      <c r="BF24" s="170">
        <f t="shared" ca="1" si="10"/>
        <v>12.881647266644311</v>
      </c>
      <c r="BG24" s="170">
        <f t="shared" ca="1" si="10"/>
        <v>13.443014321311429</v>
      </c>
      <c r="BH24" s="170">
        <f t="shared" ca="1" si="10"/>
        <v>13.993154034885196</v>
      </c>
      <c r="BI24" s="170">
        <f t="shared" ca="1" si="10"/>
        <v>14.532290954187493</v>
      </c>
      <c r="BJ24" s="170">
        <f t="shared" ca="1" si="10"/>
        <v>15.060645135103739</v>
      </c>
      <c r="BK24" s="170">
        <f t="shared" ca="1" si="10"/>
        <v>15.578432232401665</v>
      </c>
      <c r="BL24" s="170">
        <f t="shared" ca="1" si="10"/>
        <v>16.085863587753625</v>
      </c>
      <c r="BM24" s="170">
        <f t="shared" ca="1" si="10"/>
        <v>16.583146315998562</v>
      </c>
      <c r="BN24" s="170">
        <f t="shared" ca="1" si="10"/>
        <v>17.070483389678586</v>
      </c>
      <c r="BO24" s="170">
        <f t="shared" ca="1" si="10"/>
        <v>17.548073721885014</v>
      </c>
      <c r="BP24" s="170">
        <f t="shared" ca="1" si="10"/>
        <v>18.01611224744731</v>
      </c>
      <c r="BQ24" s="170">
        <f t="shared" ca="1" si="10"/>
        <v>18.47479000249837</v>
      </c>
      <c r="BR24" s="63"/>
      <c r="BS24" s="63"/>
      <c r="BT24" s="63"/>
    </row>
    <row r="25" spans="1:72" ht="15.75" customHeight="1">
      <c r="A25" s="52"/>
      <c r="B25" s="63"/>
      <c r="C25" s="63"/>
      <c r="D25" s="27" t="s">
        <v>179</v>
      </c>
      <c r="E25" s="63"/>
      <c r="F25" s="63"/>
      <c r="G25" s="63"/>
      <c r="H25" s="63"/>
      <c r="I25" s="63"/>
      <c r="J25" s="89">
        <f ca="1">'SaaS - Budget'!S37</f>
        <v>10</v>
      </c>
      <c r="K25" s="89">
        <f ca="1">'SaaS - Budget'!T37</f>
        <v>9.8000000000000007</v>
      </c>
      <c r="L25" s="89">
        <f ca="1">'SaaS - Budget'!U37</f>
        <v>9.604000000000001</v>
      </c>
      <c r="M25" s="89">
        <f ca="1">'SaaS - Budget'!V37</f>
        <v>9.4119200000000003</v>
      </c>
      <c r="N25" s="89">
        <f ca="1">'SaaS - Budget'!W37</f>
        <v>9.2236816000000008</v>
      </c>
      <c r="O25" s="89">
        <f ca="1">'SaaS - Budget'!X37</f>
        <v>9.0392079680000013</v>
      </c>
      <c r="P25" s="89">
        <f ca="1">'SaaS - Budget'!Y37</f>
        <v>8.8584238086400013</v>
      </c>
      <c r="Q25" s="89">
        <f ca="1">'SaaS - Budget'!Z37</f>
        <v>9.3812553324671999</v>
      </c>
      <c r="R25" s="89">
        <f ca="1">'SaaS - Budget'!AA37</f>
        <v>10.593630225817856</v>
      </c>
      <c r="S25" s="89">
        <f ca="1">'SaaS - Budget'!AB37</f>
        <v>12.481757621301499</v>
      </c>
      <c r="T25" s="89">
        <f ca="1">'SaaS - Budget'!AC37</f>
        <v>14.332122468875468</v>
      </c>
      <c r="U25" s="89">
        <f ca="1">'SaaS - Budget'!AD37</f>
        <v>16.14548001949796</v>
      </c>
      <c r="V25" s="89">
        <f ca="1">'SaaS - Budget'!AE37</f>
        <v>17.922570419107998</v>
      </c>
      <c r="W25" s="89">
        <f ca="1">'SaaS - Budget'!AF37</f>
        <v>20.364119010725844</v>
      </c>
      <c r="X25" s="89">
        <f ca="1">'SaaS - Budget'!AG37</f>
        <v>23.456836630511322</v>
      </c>
      <c r="Y25" s="89">
        <f ca="1">'SaaS - Budget'!AH37</f>
        <v>27.187699897901098</v>
      </c>
      <c r="Z25" s="89">
        <f ca="1">'SaaS - Budget'!AI37</f>
        <v>30.843945899943076</v>
      </c>
      <c r="AA25" s="89">
        <f ca="1">'SaaS - Budget'!AJ37</f>
        <v>34.427066981944215</v>
      </c>
      <c r="AB25" s="89">
        <f ca="1">'SaaS - Budget'!AK37</f>
        <v>38.638525642305339</v>
      </c>
      <c r="AC25" s="89">
        <f ca="1">'SaaS - Budget'!AL37</f>
        <v>43.465755129459232</v>
      </c>
      <c r="AD25" s="89">
        <f ca="1">'SaaS - Budget'!AM37</f>
        <v>48.896440026870046</v>
      </c>
      <c r="AE25" s="89">
        <f ca="1">'SaaS - Budget'!AN37</f>
        <v>55.618511226332657</v>
      </c>
      <c r="AF25" s="89">
        <f ca="1">'SaaS - Budget'!AO37</f>
        <v>63.606141001805987</v>
      </c>
      <c r="AG25" s="89">
        <f ca="1">'SaaS - Budget'!AP37</f>
        <v>72.834018181769849</v>
      </c>
      <c r="AH25" s="89">
        <f ca="1">'SaaS - Budget'!AQ37</f>
        <v>81.877337818134478</v>
      </c>
      <c r="AI25" s="89">
        <f ca="1">'SaaS - Budget'!AR37</f>
        <v>93.53979106177178</v>
      </c>
      <c r="AJ25" s="89">
        <f ca="1">'SaaS - Budget'!AS37</f>
        <v>107.76899524053636</v>
      </c>
      <c r="AK25" s="89">
        <f ca="1">'SaaS - Budget'!AT37</f>
        <v>124.51361533572562</v>
      </c>
      <c r="AL25" s="89">
        <f ca="1">'SaaS - Budget'!AU37</f>
        <v>140.92334302901108</v>
      </c>
      <c r="AM25" s="89">
        <f ca="1">'SaaS - Budget'!AV37</f>
        <v>157.00487616843085</v>
      </c>
      <c r="AN25" s="89">
        <f ca="1">'SaaS - Budget'!AW37</f>
        <v>175.56477864506229</v>
      </c>
      <c r="AO25" s="89">
        <f ca="1">'SaaS - Budget'!AX37</f>
        <v>196.55348307216099</v>
      </c>
      <c r="AP25" s="89">
        <f ca="1">'SaaS - Budget'!AY37</f>
        <v>219.92241341071784</v>
      </c>
      <c r="AQ25" s="89">
        <f ca="1">'SaaS - Budget'!AZ37</f>
        <v>242.82396514250345</v>
      </c>
      <c r="AR25" s="89">
        <f ca="1">'SaaS - Budget'!BA37</f>
        <v>265.26748583965349</v>
      </c>
      <c r="AS25" s="89">
        <f ca="1">'SaaS - Budget'!BB37</f>
        <v>287.26213612286045</v>
      </c>
      <c r="AT25" s="89">
        <f ca="1">'SaaS - Budget'!BC37</f>
        <v>308.81689340040316</v>
      </c>
      <c r="AU25" s="89">
        <f ca="1">'SaaS - Budget'!BD37</f>
        <v>329.94055553239497</v>
      </c>
      <c r="AV25" s="89">
        <f ca="1">'SaaS - Budget'!BE37</f>
        <v>350.64174442174709</v>
      </c>
      <c r="AW25" s="89">
        <f ca="1">'SaaS - Budget'!BF37</f>
        <v>370.92890953331226</v>
      </c>
      <c r="AX25" s="89">
        <f ca="1">'SaaS - Budget'!BG37</f>
        <v>390.81033134264595</v>
      </c>
      <c r="AY25" s="89">
        <f ca="1">'SaaS - Budget'!BH37</f>
        <v>410.29412471579298</v>
      </c>
      <c r="AZ25" s="89">
        <f ca="1">'SaaS - Budget'!BI37</f>
        <v>429.38824222147707</v>
      </c>
      <c r="BA25" s="89">
        <f ca="1">'SaaS - Budget'!BJ37</f>
        <v>448.10047737704764</v>
      </c>
      <c r="BB25" s="89">
        <f ca="1">'SaaS - Budget'!BK37</f>
        <v>466.43846782950652</v>
      </c>
      <c r="BC25" s="89">
        <f ca="1">'SaaS - Budget'!BL37</f>
        <v>484.40969847291643</v>
      </c>
      <c r="BD25" s="89">
        <f ca="1">'SaaS - Budget'!BM37</f>
        <v>502.021504503458</v>
      </c>
      <c r="BE25" s="89">
        <f ca="1">'SaaS - Budget'!BN37</f>
        <v>519.28107441338886</v>
      </c>
      <c r="BF25" s="89">
        <f ca="1">'SaaS - Budget'!BO37</f>
        <v>536.19545292512089</v>
      </c>
      <c r="BG25" s="89">
        <f ca="1">'SaaS - Budget'!BP37</f>
        <v>552.77154386661869</v>
      </c>
      <c r="BH25" s="89">
        <f ca="1">'SaaS - Budget'!BQ37</f>
        <v>569.01611298928617</v>
      </c>
      <c r="BI25" s="89">
        <f ca="1">'SaaS - Budget'!BR37</f>
        <v>584.93579072950047</v>
      </c>
      <c r="BJ25" s="89">
        <f ca="1">'SaaS - Budget'!BS37</f>
        <v>600.53707491491036</v>
      </c>
      <c r="BK25" s="89">
        <f ca="1">'SaaS - Budget'!BT37</f>
        <v>615.82633341661233</v>
      </c>
      <c r="BL25" s="89">
        <f ca="1">'SaaS - Budget'!BU37</f>
        <v>630.80980674828015</v>
      </c>
      <c r="BM25" s="89">
        <f ca="1">'SaaS - Budget'!BV37</f>
        <v>645.49361061331467</v>
      </c>
      <c r="BN25" s="89">
        <f ca="1">'SaaS - Budget'!BW37</f>
        <v>659.88373840104828</v>
      </c>
      <c r="BO25" s="89">
        <f ca="1">'SaaS - Budget'!BX37</f>
        <v>673.98606363302713</v>
      </c>
      <c r="BP25" s="89">
        <f ca="1">'SaaS - Budget'!BY37</f>
        <v>687.80634236036656</v>
      </c>
      <c r="BQ25" s="89">
        <f ca="1">'SaaS - Budget'!BZ37</f>
        <v>701.35021551315924</v>
      </c>
      <c r="BR25" s="52"/>
      <c r="BS25" s="52"/>
      <c r="BT25" s="52"/>
    </row>
    <row r="26" spans="1:72" ht="15.75" customHeight="1">
      <c r="A26" s="63"/>
      <c r="B26" s="63"/>
      <c r="C26" s="63"/>
      <c r="D26" s="177" t="s">
        <v>173</v>
      </c>
      <c r="E26" s="57"/>
      <c r="F26" s="88"/>
      <c r="G26" s="88"/>
      <c r="H26" s="88"/>
      <c r="I26" s="88"/>
      <c r="J26" s="130">
        <v>0.03</v>
      </c>
      <c r="K26" s="79">
        <f t="shared" ref="K26:BQ26" si="11">J26</f>
        <v>0.03</v>
      </c>
      <c r="L26" s="79">
        <f t="shared" si="11"/>
        <v>0.03</v>
      </c>
      <c r="M26" s="79">
        <f t="shared" si="11"/>
        <v>0.03</v>
      </c>
      <c r="N26" s="79">
        <f t="shared" si="11"/>
        <v>0.03</v>
      </c>
      <c r="O26" s="79">
        <f t="shared" si="11"/>
        <v>0.03</v>
      </c>
      <c r="P26" s="79">
        <f t="shared" si="11"/>
        <v>0.03</v>
      </c>
      <c r="Q26" s="79">
        <f t="shared" si="11"/>
        <v>0.03</v>
      </c>
      <c r="R26" s="79">
        <f t="shared" si="11"/>
        <v>0.03</v>
      </c>
      <c r="S26" s="79">
        <f t="shared" si="11"/>
        <v>0.03</v>
      </c>
      <c r="T26" s="79">
        <f t="shared" si="11"/>
        <v>0.03</v>
      </c>
      <c r="U26" s="79">
        <f t="shared" si="11"/>
        <v>0.03</v>
      </c>
      <c r="V26" s="79">
        <f t="shared" si="11"/>
        <v>0.03</v>
      </c>
      <c r="W26" s="79">
        <f t="shared" si="11"/>
        <v>0.03</v>
      </c>
      <c r="X26" s="79">
        <f t="shared" si="11"/>
        <v>0.03</v>
      </c>
      <c r="Y26" s="79">
        <f t="shared" si="11"/>
        <v>0.03</v>
      </c>
      <c r="Z26" s="79">
        <f t="shared" si="11"/>
        <v>0.03</v>
      </c>
      <c r="AA26" s="79">
        <f t="shared" si="11"/>
        <v>0.03</v>
      </c>
      <c r="AB26" s="79">
        <f t="shared" si="11"/>
        <v>0.03</v>
      </c>
      <c r="AC26" s="79">
        <f t="shared" si="11"/>
        <v>0.03</v>
      </c>
      <c r="AD26" s="79">
        <f t="shared" si="11"/>
        <v>0.03</v>
      </c>
      <c r="AE26" s="79">
        <f t="shared" si="11"/>
        <v>0.03</v>
      </c>
      <c r="AF26" s="79">
        <f t="shared" si="11"/>
        <v>0.03</v>
      </c>
      <c r="AG26" s="79">
        <f t="shared" si="11"/>
        <v>0.03</v>
      </c>
      <c r="AH26" s="79">
        <f t="shared" si="11"/>
        <v>0.03</v>
      </c>
      <c r="AI26" s="79">
        <f t="shared" si="11"/>
        <v>0.03</v>
      </c>
      <c r="AJ26" s="79">
        <f t="shared" si="11"/>
        <v>0.03</v>
      </c>
      <c r="AK26" s="79">
        <f t="shared" si="11"/>
        <v>0.03</v>
      </c>
      <c r="AL26" s="79">
        <f t="shared" si="11"/>
        <v>0.03</v>
      </c>
      <c r="AM26" s="79">
        <f t="shared" si="11"/>
        <v>0.03</v>
      </c>
      <c r="AN26" s="79">
        <f t="shared" si="11"/>
        <v>0.03</v>
      </c>
      <c r="AO26" s="79">
        <f t="shared" si="11"/>
        <v>0.03</v>
      </c>
      <c r="AP26" s="79">
        <f t="shared" si="11"/>
        <v>0.03</v>
      </c>
      <c r="AQ26" s="79">
        <f t="shared" si="11"/>
        <v>0.03</v>
      </c>
      <c r="AR26" s="79">
        <f t="shared" si="11"/>
        <v>0.03</v>
      </c>
      <c r="AS26" s="79">
        <f t="shared" si="11"/>
        <v>0.03</v>
      </c>
      <c r="AT26" s="79">
        <f t="shared" si="11"/>
        <v>0.03</v>
      </c>
      <c r="AU26" s="79">
        <f t="shared" si="11"/>
        <v>0.03</v>
      </c>
      <c r="AV26" s="79">
        <f t="shared" si="11"/>
        <v>0.03</v>
      </c>
      <c r="AW26" s="79">
        <f t="shared" si="11"/>
        <v>0.03</v>
      </c>
      <c r="AX26" s="79">
        <f t="shared" si="11"/>
        <v>0.03</v>
      </c>
      <c r="AY26" s="79">
        <f t="shared" si="11"/>
        <v>0.03</v>
      </c>
      <c r="AZ26" s="79">
        <f t="shared" si="11"/>
        <v>0.03</v>
      </c>
      <c r="BA26" s="79">
        <f t="shared" si="11"/>
        <v>0.03</v>
      </c>
      <c r="BB26" s="79">
        <f t="shared" si="11"/>
        <v>0.03</v>
      </c>
      <c r="BC26" s="79">
        <f t="shared" si="11"/>
        <v>0.03</v>
      </c>
      <c r="BD26" s="79">
        <f t="shared" si="11"/>
        <v>0.03</v>
      </c>
      <c r="BE26" s="79">
        <f t="shared" si="11"/>
        <v>0.03</v>
      </c>
      <c r="BF26" s="79">
        <f t="shared" si="11"/>
        <v>0.03</v>
      </c>
      <c r="BG26" s="79">
        <f t="shared" si="11"/>
        <v>0.03</v>
      </c>
      <c r="BH26" s="79">
        <f t="shared" si="11"/>
        <v>0.03</v>
      </c>
      <c r="BI26" s="79">
        <f t="shared" si="11"/>
        <v>0.03</v>
      </c>
      <c r="BJ26" s="79">
        <f t="shared" si="11"/>
        <v>0.03</v>
      </c>
      <c r="BK26" s="79">
        <f t="shared" si="11"/>
        <v>0.03</v>
      </c>
      <c r="BL26" s="79">
        <f t="shared" si="11"/>
        <v>0.03</v>
      </c>
      <c r="BM26" s="79">
        <f t="shared" si="11"/>
        <v>0.03</v>
      </c>
      <c r="BN26" s="79">
        <f t="shared" si="11"/>
        <v>0.03</v>
      </c>
      <c r="BO26" s="79">
        <f t="shared" si="11"/>
        <v>0.03</v>
      </c>
      <c r="BP26" s="79">
        <f t="shared" si="11"/>
        <v>0.03</v>
      </c>
      <c r="BQ26" s="79">
        <f t="shared" si="11"/>
        <v>0.03</v>
      </c>
      <c r="BR26" s="63"/>
      <c r="BS26" s="63"/>
      <c r="BT26" s="63"/>
    </row>
    <row r="27" spans="1:72" ht="15.75" customHeight="1">
      <c r="A27" s="63"/>
      <c r="B27" s="63"/>
      <c r="C27" s="63"/>
      <c r="D27" s="91" t="s">
        <v>174</v>
      </c>
      <c r="E27" s="57"/>
      <c r="F27" s="88"/>
      <c r="G27" s="88"/>
      <c r="H27" s="88"/>
      <c r="I27" s="88"/>
      <c r="J27" s="178">
        <v>180</v>
      </c>
      <c r="K27" s="54">
        <f t="shared" ref="K27:BQ27" si="12">J27</f>
        <v>180</v>
      </c>
      <c r="L27" s="54">
        <f t="shared" si="12"/>
        <v>180</v>
      </c>
      <c r="M27" s="54">
        <f t="shared" si="12"/>
        <v>180</v>
      </c>
      <c r="N27" s="54">
        <f t="shared" si="12"/>
        <v>180</v>
      </c>
      <c r="O27" s="54">
        <f t="shared" si="12"/>
        <v>180</v>
      </c>
      <c r="P27" s="54">
        <f t="shared" si="12"/>
        <v>180</v>
      </c>
      <c r="Q27" s="54">
        <f t="shared" si="12"/>
        <v>180</v>
      </c>
      <c r="R27" s="54">
        <f t="shared" si="12"/>
        <v>180</v>
      </c>
      <c r="S27" s="54">
        <f t="shared" si="12"/>
        <v>180</v>
      </c>
      <c r="T27" s="54">
        <f t="shared" si="12"/>
        <v>180</v>
      </c>
      <c r="U27" s="54">
        <f t="shared" si="12"/>
        <v>180</v>
      </c>
      <c r="V27" s="54">
        <f t="shared" si="12"/>
        <v>180</v>
      </c>
      <c r="W27" s="54">
        <f t="shared" si="12"/>
        <v>180</v>
      </c>
      <c r="X27" s="54">
        <f t="shared" si="12"/>
        <v>180</v>
      </c>
      <c r="Y27" s="54">
        <f t="shared" si="12"/>
        <v>180</v>
      </c>
      <c r="Z27" s="54">
        <f t="shared" si="12"/>
        <v>180</v>
      </c>
      <c r="AA27" s="54">
        <f t="shared" si="12"/>
        <v>180</v>
      </c>
      <c r="AB27" s="54">
        <f t="shared" si="12"/>
        <v>180</v>
      </c>
      <c r="AC27" s="54">
        <f t="shared" si="12"/>
        <v>180</v>
      </c>
      <c r="AD27" s="54">
        <f t="shared" si="12"/>
        <v>180</v>
      </c>
      <c r="AE27" s="54">
        <f t="shared" si="12"/>
        <v>180</v>
      </c>
      <c r="AF27" s="54">
        <f t="shared" si="12"/>
        <v>180</v>
      </c>
      <c r="AG27" s="54">
        <f t="shared" si="12"/>
        <v>180</v>
      </c>
      <c r="AH27" s="54">
        <f t="shared" si="12"/>
        <v>180</v>
      </c>
      <c r="AI27" s="54">
        <f t="shared" si="12"/>
        <v>180</v>
      </c>
      <c r="AJ27" s="54">
        <f t="shared" si="12"/>
        <v>180</v>
      </c>
      <c r="AK27" s="54">
        <f t="shared" si="12"/>
        <v>180</v>
      </c>
      <c r="AL27" s="54">
        <f t="shared" si="12"/>
        <v>180</v>
      </c>
      <c r="AM27" s="54">
        <f t="shared" si="12"/>
        <v>180</v>
      </c>
      <c r="AN27" s="54">
        <f t="shared" si="12"/>
        <v>180</v>
      </c>
      <c r="AO27" s="54">
        <f t="shared" si="12"/>
        <v>180</v>
      </c>
      <c r="AP27" s="54">
        <f t="shared" si="12"/>
        <v>180</v>
      </c>
      <c r="AQ27" s="54">
        <f t="shared" si="12"/>
        <v>180</v>
      </c>
      <c r="AR27" s="54">
        <f t="shared" si="12"/>
        <v>180</v>
      </c>
      <c r="AS27" s="54">
        <f t="shared" si="12"/>
        <v>180</v>
      </c>
      <c r="AT27" s="54">
        <f t="shared" si="12"/>
        <v>180</v>
      </c>
      <c r="AU27" s="54">
        <f t="shared" si="12"/>
        <v>180</v>
      </c>
      <c r="AV27" s="54">
        <f t="shared" si="12"/>
        <v>180</v>
      </c>
      <c r="AW27" s="54">
        <f t="shared" si="12"/>
        <v>180</v>
      </c>
      <c r="AX27" s="54">
        <f t="shared" si="12"/>
        <v>180</v>
      </c>
      <c r="AY27" s="54">
        <f t="shared" si="12"/>
        <v>180</v>
      </c>
      <c r="AZ27" s="54">
        <f t="shared" si="12"/>
        <v>180</v>
      </c>
      <c r="BA27" s="54">
        <f t="shared" si="12"/>
        <v>180</v>
      </c>
      <c r="BB27" s="54">
        <f t="shared" si="12"/>
        <v>180</v>
      </c>
      <c r="BC27" s="54">
        <f t="shared" si="12"/>
        <v>180</v>
      </c>
      <c r="BD27" s="54">
        <f t="shared" si="12"/>
        <v>180</v>
      </c>
      <c r="BE27" s="54">
        <f t="shared" si="12"/>
        <v>180</v>
      </c>
      <c r="BF27" s="54">
        <f t="shared" si="12"/>
        <v>180</v>
      </c>
      <c r="BG27" s="54">
        <f t="shared" si="12"/>
        <v>180</v>
      </c>
      <c r="BH27" s="54">
        <f t="shared" si="12"/>
        <v>180</v>
      </c>
      <c r="BI27" s="54">
        <f t="shared" si="12"/>
        <v>180</v>
      </c>
      <c r="BJ27" s="54">
        <f t="shared" si="12"/>
        <v>180</v>
      </c>
      <c r="BK27" s="54">
        <f t="shared" si="12"/>
        <v>180</v>
      </c>
      <c r="BL27" s="54">
        <f t="shared" si="12"/>
        <v>180</v>
      </c>
      <c r="BM27" s="54">
        <f t="shared" si="12"/>
        <v>180</v>
      </c>
      <c r="BN27" s="54">
        <f t="shared" si="12"/>
        <v>180</v>
      </c>
      <c r="BO27" s="54">
        <f t="shared" si="12"/>
        <v>180</v>
      </c>
      <c r="BP27" s="54">
        <f t="shared" si="12"/>
        <v>180</v>
      </c>
      <c r="BQ27" s="54">
        <f t="shared" si="12"/>
        <v>180</v>
      </c>
      <c r="BR27" s="63"/>
      <c r="BS27" s="63"/>
      <c r="BT27" s="63"/>
    </row>
    <row r="28" spans="1:72" ht="15.75" customHeight="1">
      <c r="A28" s="209"/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  <c r="O28" s="210"/>
      <c r="P28" s="210"/>
      <c r="Q28" s="210"/>
      <c r="R28" s="210"/>
      <c r="S28" s="210"/>
      <c r="T28" s="210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0"/>
      <c r="AI28" s="210"/>
      <c r="AJ28" s="210"/>
      <c r="AK28" s="210"/>
      <c r="AL28" s="210"/>
      <c r="AM28" s="210"/>
      <c r="AN28" s="210"/>
      <c r="AO28" s="210"/>
      <c r="AP28" s="210"/>
      <c r="AQ28" s="210"/>
      <c r="AR28" s="210"/>
      <c r="AS28" s="210"/>
      <c r="AT28" s="210"/>
      <c r="AU28" s="210"/>
      <c r="AV28" s="210"/>
      <c r="AW28" s="210"/>
      <c r="AX28" s="210"/>
      <c r="AY28" s="210"/>
      <c r="AZ28" s="210"/>
      <c r="BA28" s="210"/>
      <c r="BB28" s="210"/>
      <c r="BC28" s="210"/>
      <c r="BD28" s="210"/>
      <c r="BE28" s="210"/>
      <c r="BF28" s="210"/>
      <c r="BG28" s="210"/>
      <c r="BH28" s="210"/>
      <c r="BI28" s="210"/>
      <c r="BJ28" s="210"/>
      <c r="BK28" s="210"/>
      <c r="BL28" s="210"/>
      <c r="BM28" s="210"/>
      <c r="BN28" s="210"/>
      <c r="BO28" s="210"/>
      <c r="BP28" s="210"/>
      <c r="BQ28" s="210"/>
      <c r="BR28" s="210"/>
      <c r="BS28" s="210"/>
      <c r="BT28" s="210"/>
    </row>
    <row r="29" spans="1:72" ht="15.75" customHeight="1">
      <c r="A29" s="68" t="s">
        <v>180</v>
      </c>
      <c r="B29" s="14"/>
      <c r="C29" s="14"/>
      <c r="D29" s="132"/>
      <c r="E29" s="132"/>
      <c r="F29" s="133"/>
      <c r="G29" s="133"/>
      <c r="H29" s="133"/>
      <c r="I29" s="133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3"/>
      <c r="BS29" s="3"/>
      <c r="BT29" s="3"/>
    </row>
    <row r="30" spans="1:72" ht="15.75" customHeight="1">
      <c r="A30" s="11"/>
      <c r="B30" s="3"/>
      <c r="C30" s="3"/>
      <c r="D30" s="134"/>
      <c r="E30" s="134"/>
      <c r="F30" s="135"/>
      <c r="G30" s="135"/>
      <c r="H30" s="135"/>
      <c r="I30" s="135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</row>
    <row r="31" spans="1:72" ht="15.75" customHeight="1">
      <c r="A31" s="75"/>
      <c r="B31" s="75" t="s">
        <v>87</v>
      </c>
      <c r="C31" s="75"/>
      <c r="D31" s="75"/>
      <c r="E31" s="75"/>
      <c r="F31" s="75"/>
      <c r="G31" s="75"/>
      <c r="H31" s="75"/>
      <c r="I31" s="75"/>
      <c r="J31" s="157">
        <f t="shared" ref="J31:BQ31" si="13">J39+J33*J34</f>
        <v>0</v>
      </c>
      <c r="K31" s="157">
        <f t="shared" si="13"/>
        <v>0</v>
      </c>
      <c r="L31" s="157">
        <f t="shared" ca="1" si="13"/>
        <v>153</v>
      </c>
      <c r="M31" s="157">
        <f t="shared" ca="1" si="13"/>
        <v>473.64</v>
      </c>
      <c r="N31" s="157">
        <f t="shared" ca="1" si="13"/>
        <v>769.30320000000006</v>
      </c>
      <c r="O31" s="157">
        <f t="shared" ca="1" si="13"/>
        <v>1043.3168159999998</v>
      </c>
      <c r="P31" s="157">
        <f t="shared" ca="1" si="13"/>
        <v>1448.91419808</v>
      </c>
      <c r="Q31" s="157">
        <f t="shared" ca="1" si="13"/>
        <v>1812.4967863104005</v>
      </c>
      <c r="R31" s="157">
        <f t="shared" ca="1" si="13"/>
        <v>2139.6219381131523</v>
      </c>
      <c r="S31" s="157">
        <f t="shared" ca="1" si="13"/>
        <v>2454.1489443763739</v>
      </c>
      <c r="T31" s="157">
        <f t="shared" ca="1" si="13"/>
        <v>2796.1919083112734</v>
      </c>
      <c r="U31" s="157">
        <f t="shared" ca="1" si="13"/>
        <v>3203.2628879087829</v>
      </c>
      <c r="V31" s="157">
        <f t="shared" ca="1" si="13"/>
        <v>3689.0785790546952</v>
      </c>
      <c r="W31" s="157">
        <f t="shared" ca="1" si="13"/>
        <v>4259.3090008539984</v>
      </c>
      <c r="X31" s="157">
        <f t="shared" ca="1" si="13"/>
        <v>4918.227497521988</v>
      </c>
      <c r="Y31" s="157">
        <f t="shared" ca="1" si="13"/>
        <v>5690.2633333136964</v>
      </c>
      <c r="Z31" s="157">
        <f t="shared" ca="1" si="13"/>
        <v>6604.414329333873</v>
      </c>
      <c r="AA31" s="157">
        <f t="shared" ca="1" si="13"/>
        <v>7687.769124821295</v>
      </c>
      <c r="AB31" s="157">
        <f t="shared" ca="1" si="13"/>
        <v>8944.133388369095</v>
      </c>
      <c r="AC31" s="157">
        <f t="shared" ca="1" si="13"/>
        <v>10369.798969557756</v>
      </c>
      <c r="AD31" s="157">
        <f t="shared" ca="1" si="13"/>
        <v>11981.623553641324</v>
      </c>
      <c r="AE31" s="157">
        <f t="shared" ca="1" si="13"/>
        <v>13812.073832380316</v>
      </c>
      <c r="AF31" s="157">
        <f t="shared" ca="1" si="13"/>
        <v>15879.879084125776</v>
      </c>
      <c r="AG31" s="157">
        <f t="shared" ca="1" si="13"/>
        <v>18224.041861131947</v>
      </c>
      <c r="AH31" s="157">
        <f t="shared" ca="1" si="13"/>
        <v>20909.206853487867</v>
      </c>
      <c r="AI31" s="157">
        <f t="shared" ca="1" si="13"/>
        <v>23994.623208986508</v>
      </c>
      <c r="AJ31" s="157">
        <f t="shared" ca="1" si="13"/>
        <v>27491.896324552301</v>
      </c>
      <c r="AK31" s="157">
        <f t="shared" ca="1" si="13"/>
        <v>31471.658019894123</v>
      </c>
      <c r="AL31" s="157">
        <f t="shared" ca="1" si="13"/>
        <v>36068.847927200288</v>
      </c>
      <c r="AM31" s="157">
        <f t="shared" ca="1" si="13"/>
        <v>41407.382008677851</v>
      </c>
      <c r="AN31" s="157">
        <f t="shared" ca="1" si="13"/>
        <v>47494.39759012108</v>
      </c>
      <c r="AO31" s="157">
        <f t="shared" ca="1" si="13"/>
        <v>54307.965829099456</v>
      </c>
      <c r="AP31" s="157">
        <f t="shared" ca="1" si="13"/>
        <v>61908.957420586805</v>
      </c>
      <c r="AQ31" s="157">
        <f t="shared" ca="1" si="13"/>
        <v>70421.189425440083</v>
      </c>
      <c r="AR31" s="157">
        <f t="shared" ca="1" si="13"/>
        <v>79914.012850552128</v>
      </c>
      <c r="AS31" s="157">
        <f t="shared" ca="1" si="13"/>
        <v>90366.968280400222</v>
      </c>
      <c r="AT31" s="157">
        <f t="shared" ca="1" si="13"/>
        <v>101731.95744421387</v>
      </c>
      <c r="AU31" s="157">
        <f t="shared" ca="1" si="13"/>
        <v>113959.81417370762</v>
      </c>
      <c r="AV31" s="157">
        <f t="shared" ca="1" si="13"/>
        <v>127000.75619844445</v>
      </c>
      <c r="AW31" s="157">
        <f t="shared" ca="1" si="13"/>
        <v>140762.28044741569</v>
      </c>
      <c r="AX31" s="157">
        <f t="shared" ca="1" si="13"/>
        <v>155158.48058219772</v>
      </c>
      <c r="AY31" s="157">
        <f t="shared" ca="1" si="13"/>
        <v>170109.12041102519</v>
      </c>
      <c r="AZ31" s="157">
        <f t="shared" ca="1" si="13"/>
        <v>185539.50897780934</v>
      </c>
      <c r="BA31" s="157">
        <f t="shared" ca="1" si="13"/>
        <v>201380.33325690814</v>
      </c>
      <c r="BB31" s="157">
        <f t="shared" ca="1" si="13"/>
        <v>217567.45931597214</v>
      </c>
      <c r="BC31" s="157">
        <f t="shared" ca="1" si="13"/>
        <v>234041.71092747783</v>
      </c>
      <c r="BD31" s="157">
        <f t="shared" ca="1" si="13"/>
        <v>250748.63301148891</v>
      </c>
      <c r="BE31" s="157">
        <f t="shared" ca="1" si="13"/>
        <v>267638.24593793933</v>
      </c>
      <c r="BF31" s="157">
        <f t="shared" ca="1" si="13"/>
        <v>284664.79557184369</v>
      </c>
      <c r="BG31" s="157">
        <f t="shared" ca="1" si="13"/>
        <v>301786.50297949614</v>
      </c>
      <c r="BH31" s="157">
        <f t="shared" ca="1" si="13"/>
        <v>318965.31690217619</v>
      </c>
      <c r="BI31" s="157">
        <f t="shared" ca="1" si="13"/>
        <v>336166.67142385436</v>
      </c>
      <c r="BJ31" s="157">
        <f t="shared" ca="1" si="13"/>
        <v>353359.25069172418</v>
      </c>
      <c r="BK31" s="157">
        <f t="shared" ca="1" si="13"/>
        <v>370514.76207648753</v>
      </c>
      <c r="BL31" s="157">
        <f t="shared" ca="1" si="13"/>
        <v>387607.71876895515</v>
      </c>
      <c r="BM31" s="157">
        <f t="shared" ca="1" si="13"/>
        <v>404615.23248840205</v>
      </c>
      <c r="BN31" s="157">
        <f t="shared" ca="1" si="13"/>
        <v>421516.81671569834</v>
      </c>
      <c r="BO31" s="157">
        <f t="shared" ca="1" si="13"/>
        <v>438294.20065145637</v>
      </c>
      <c r="BP31" s="157">
        <f t="shared" ca="1" si="13"/>
        <v>454931.15392852074</v>
      </c>
      <c r="BQ31" s="157">
        <f t="shared" ca="1" si="13"/>
        <v>471413.3219724198</v>
      </c>
      <c r="BR31" s="52"/>
      <c r="BS31" s="52"/>
      <c r="BT31" s="52"/>
    </row>
    <row r="32" spans="1:72" ht="15.75" customHeight="1">
      <c r="A32" s="63"/>
      <c r="B32" s="63"/>
      <c r="C32" s="63"/>
      <c r="D32" s="63"/>
      <c r="E32" s="63"/>
      <c r="F32" s="63"/>
      <c r="G32" s="63"/>
      <c r="H32" s="63"/>
      <c r="I32" s="63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89"/>
      <c r="AE32" s="89"/>
      <c r="AF32" s="89"/>
      <c r="AG32" s="89"/>
      <c r="AH32" s="89"/>
      <c r="AI32" s="89"/>
      <c r="AJ32" s="89"/>
      <c r="AK32" s="89"/>
      <c r="AL32" s="89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  <c r="BL32" s="89"/>
      <c r="BM32" s="89"/>
      <c r="BN32" s="89"/>
      <c r="BO32" s="89"/>
      <c r="BP32" s="89"/>
      <c r="BQ32" s="89"/>
      <c r="BR32" s="63"/>
      <c r="BS32" s="63"/>
      <c r="BT32" s="63"/>
    </row>
    <row r="33" spans="1:72" ht="15.75" customHeight="1">
      <c r="A33" s="168"/>
      <c r="B33" s="75" t="s">
        <v>182</v>
      </c>
      <c r="C33" s="168"/>
      <c r="D33" s="168"/>
      <c r="E33" s="168"/>
      <c r="F33" s="168"/>
      <c r="G33" s="168"/>
      <c r="H33" s="168"/>
      <c r="I33" s="168"/>
      <c r="J33" s="157">
        <f t="shared" ref="J33:BQ33" si="14">J35*J37</f>
        <v>0</v>
      </c>
      <c r="K33" s="157">
        <f t="shared" si="14"/>
        <v>0</v>
      </c>
      <c r="L33" s="157">
        <f t="shared" ca="1" si="14"/>
        <v>3000</v>
      </c>
      <c r="M33" s="157">
        <f t="shared" ca="1" si="14"/>
        <v>9340</v>
      </c>
      <c r="N33" s="157">
        <f t="shared" ca="1" si="14"/>
        <v>15249.2</v>
      </c>
      <c r="O33" s="157">
        <f t="shared" ca="1" si="14"/>
        <v>20726.295999999998</v>
      </c>
      <c r="P33" s="157">
        <f t="shared" ca="1" si="14"/>
        <v>28775.840479999999</v>
      </c>
      <c r="Q33" s="157">
        <f t="shared" ca="1" si="14"/>
        <v>36046.961622400006</v>
      </c>
      <c r="R33" s="157">
        <f t="shared" ca="1" si="14"/>
        <v>42589.494187712007</v>
      </c>
      <c r="S33" s="157">
        <f t="shared" ca="1" si="14"/>
        <v>48872.146845986565</v>
      </c>
      <c r="T33" s="157">
        <f t="shared" ca="1" si="14"/>
        <v>55689.741970052179</v>
      </c>
      <c r="U33" s="157">
        <f t="shared" ca="1" si="14"/>
        <v>63791.836385918228</v>
      </c>
      <c r="V33" s="157">
        <f t="shared" ca="1" si="14"/>
        <v>73460.612388274923</v>
      </c>
      <c r="W33" s="157">
        <f t="shared" ca="1" si="14"/>
        <v>84812.226509871485</v>
      </c>
      <c r="X33" s="157">
        <f t="shared" ca="1" si="14"/>
        <v>97932.519634919052</v>
      </c>
      <c r="Y33" s="157">
        <f t="shared" ca="1" si="14"/>
        <v>113302.01178402203</v>
      </c>
      <c r="Z33" s="157">
        <f t="shared" ca="1" si="14"/>
        <v>131497.76744979396</v>
      </c>
      <c r="AA33" s="157">
        <f t="shared" ca="1" si="14"/>
        <v>153061.11991227666</v>
      </c>
      <c r="AB33" s="157">
        <f t="shared" ca="1" si="14"/>
        <v>178076.24306451264</v>
      </c>
      <c r="AC33" s="157">
        <f t="shared" ca="1" si="14"/>
        <v>206471.91349638856</v>
      </c>
      <c r="AD33" s="157">
        <f t="shared" ca="1" si="14"/>
        <v>238577.41717231515</v>
      </c>
      <c r="AE33" s="157">
        <f t="shared" ca="1" si="14"/>
        <v>275035.16682030197</v>
      </c>
      <c r="AF33" s="157">
        <f t="shared" ca="1" si="14"/>
        <v>316223.73988753033</v>
      </c>
      <c r="AG33" s="157">
        <f t="shared" ca="1" si="14"/>
        <v>362914.57307903381</v>
      </c>
      <c r="AH33" s="157">
        <f t="shared" ca="1" si="14"/>
        <v>416388.82292664703</v>
      </c>
      <c r="AI33" s="157">
        <f t="shared" ca="1" si="14"/>
        <v>477830.84607098997</v>
      </c>
      <c r="AJ33" s="157">
        <f t="shared" ca="1" si="14"/>
        <v>547489.09972580767</v>
      </c>
      <c r="AK33" s="157">
        <f t="shared" ca="1" si="14"/>
        <v>626752.90607151657</v>
      </c>
      <c r="AL33" s="157">
        <f t="shared" ca="1" si="14"/>
        <v>718292.65769930684</v>
      </c>
      <c r="AM33" s="157">
        <f t="shared" ca="1" si="14"/>
        <v>824585.20393347496</v>
      </c>
      <c r="AN33" s="157">
        <f t="shared" ca="1" si="14"/>
        <v>945814.20144433738</v>
      </c>
      <c r="AO33" s="157">
        <f t="shared" ca="1" si="14"/>
        <v>1081552.9139293991</v>
      </c>
      <c r="AP33" s="157">
        <f t="shared" ca="1" si="14"/>
        <v>1232987.3537867307</v>
      </c>
      <c r="AQ33" s="157">
        <f t="shared" ca="1" si="14"/>
        <v>1402566.2361538853</v>
      </c>
      <c r="AR33" s="157">
        <f t="shared" ca="1" si="14"/>
        <v>1591692.5973155021</v>
      </c>
      <c r="AS33" s="157">
        <f t="shared" ca="1" si="14"/>
        <v>1799990.0317251799</v>
      </c>
      <c r="AT33" s="157">
        <f t="shared" ca="1" si="14"/>
        <v>2026508.7935836574</v>
      </c>
      <c r="AU33" s="157">
        <f t="shared" ca="1" si="14"/>
        <v>2270268.0801555472</v>
      </c>
      <c r="AV33" s="157">
        <f t="shared" ca="1" si="14"/>
        <v>2530274.4602075377</v>
      </c>
      <c r="AW33" s="157">
        <f t="shared" ca="1" si="14"/>
        <v>2804696.616894166</v>
      </c>
      <c r="AX33" s="157">
        <f t="shared" ca="1" si="14"/>
        <v>3091817.7948510284</v>
      </c>
      <c r="AY33" s="157">
        <f t="shared" ca="1" si="14"/>
        <v>3390034.4397331583</v>
      </c>
      <c r="AZ33" s="157">
        <f t="shared" ca="1" si="14"/>
        <v>3697853.7249719445</v>
      </c>
      <c r="BA33" s="157">
        <f t="shared" ca="1" si="14"/>
        <v>4013890.2276349585</v>
      </c>
      <c r="BB33" s="157">
        <f t="shared" ca="1" si="14"/>
        <v>4336861.9709969331</v>
      </c>
      <c r="BC33" s="157">
        <f t="shared" ca="1" si="14"/>
        <v>4665586.0137524521</v>
      </c>
      <c r="BD33" s="157">
        <f t="shared" ca="1" si="14"/>
        <v>4998973.733801296</v>
      </c>
      <c r="BE33" s="157">
        <f t="shared" ca="1" si="14"/>
        <v>5336025.9274188336</v>
      </c>
      <c r="BF33" s="157">
        <f t="shared" ca="1" si="14"/>
        <v>5675827.8216964826</v>
      </c>
      <c r="BG33" s="157">
        <f t="shared" ca="1" si="14"/>
        <v>6017544.0788043719</v>
      </c>
      <c r="BH33" s="157">
        <f t="shared" ca="1" si="14"/>
        <v>6360413.8543745112</v>
      </c>
      <c r="BI33" s="157">
        <f t="shared" ca="1" si="14"/>
        <v>6703745.9586821841</v>
      </c>
      <c r="BJ33" s="157">
        <f t="shared" ca="1" si="14"/>
        <v>7046914.1579321194</v>
      </c>
      <c r="BK33" s="157">
        <f t="shared" ca="1" si="14"/>
        <v>7389352.6435024785</v>
      </c>
      <c r="BL33" s="157">
        <f t="shared" ca="1" si="14"/>
        <v>7730551.6891785758</v>
      </c>
      <c r="BM33" s="157">
        <f t="shared" ca="1" si="14"/>
        <v>8070053.5099737793</v>
      </c>
      <c r="BN33" s="157">
        <f t="shared" ca="1" si="14"/>
        <v>8407448.3308759741</v>
      </c>
      <c r="BO33" s="157">
        <f t="shared" ca="1" si="14"/>
        <v>8742370.6695930343</v>
      </c>
      <c r="BP33" s="157">
        <f t="shared" ca="1" si="14"/>
        <v>9074495.8339442052</v>
      </c>
      <c r="BQ33" s="157">
        <f t="shared" ca="1" si="14"/>
        <v>9403536.6318229325</v>
      </c>
      <c r="BR33" s="63"/>
      <c r="BS33" s="63"/>
      <c r="BT33" s="63"/>
    </row>
    <row r="34" spans="1:72" ht="15.75" customHeight="1">
      <c r="A34" s="63"/>
      <c r="B34" s="79"/>
      <c r="C34" s="63" t="s">
        <v>183</v>
      </c>
      <c r="D34" s="63"/>
      <c r="E34" s="63"/>
      <c r="F34" s="63"/>
      <c r="G34" s="63"/>
      <c r="H34" s="63"/>
      <c r="I34" s="63"/>
      <c r="J34" s="130">
        <v>0.05</v>
      </c>
      <c r="K34" s="79">
        <f t="shared" ref="K34:BQ34" si="15">J34</f>
        <v>0.05</v>
      </c>
      <c r="L34" s="79">
        <f t="shared" si="15"/>
        <v>0.05</v>
      </c>
      <c r="M34" s="79">
        <f t="shared" si="15"/>
        <v>0.05</v>
      </c>
      <c r="N34" s="79">
        <f t="shared" si="15"/>
        <v>0.05</v>
      </c>
      <c r="O34" s="79">
        <f t="shared" si="15"/>
        <v>0.05</v>
      </c>
      <c r="P34" s="79">
        <f t="shared" si="15"/>
        <v>0.05</v>
      </c>
      <c r="Q34" s="79">
        <f t="shared" si="15"/>
        <v>0.05</v>
      </c>
      <c r="R34" s="79">
        <f t="shared" si="15"/>
        <v>0.05</v>
      </c>
      <c r="S34" s="79">
        <f t="shared" si="15"/>
        <v>0.05</v>
      </c>
      <c r="T34" s="79">
        <f t="shared" si="15"/>
        <v>0.05</v>
      </c>
      <c r="U34" s="79">
        <f t="shared" si="15"/>
        <v>0.05</v>
      </c>
      <c r="V34" s="79">
        <f t="shared" si="15"/>
        <v>0.05</v>
      </c>
      <c r="W34" s="79">
        <f t="shared" si="15"/>
        <v>0.05</v>
      </c>
      <c r="X34" s="79">
        <f t="shared" si="15"/>
        <v>0.05</v>
      </c>
      <c r="Y34" s="79">
        <f t="shared" si="15"/>
        <v>0.05</v>
      </c>
      <c r="Z34" s="79">
        <f t="shared" si="15"/>
        <v>0.05</v>
      </c>
      <c r="AA34" s="79">
        <f t="shared" si="15"/>
        <v>0.05</v>
      </c>
      <c r="AB34" s="79">
        <f t="shared" si="15"/>
        <v>0.05</v>
      </c>
      <c r="AC34" s="79">
        <f t="shared" si="15"/>
        <v>0.05</v>
      </c>
      <c r="AD34" s="79">
        <f t="shared" si="15"/>
        <v>0.05</v>
      </c>
      <c r="AE34" s="79">
        <f t="shared" si="15"/>
        <v>0.05</v>
      </c>
      <c r="AF34" s="79">
        <f t="shared" si="15"/>
        <v>0.05</v>
      </c>
      <c r="AG34" s="79">
        <f t="shared" si="15"/>
        <v>0.05</v>
      </c>
      <c r="AH34" s="79">
        <f t="shared" si="15"/>
        <v>0.05</v>
      </c>
      <c r="AI34" s="79">
        <f t="shared" si="15"/>
        <v>0.05</v>
      </c>
      <c r="AJ34" s="79">
        <f t="shared" si="15"/>
        <v>0.05</v>
      </c>
      <c r="AK34" s="79">
        <f t="shared" si="15"/>
        <v>0.05</v>
      </c>
      <c r="AL34" s="79">
        <f t="shared" si="15"/>
        <v>0.05</v>
      </c>
      <c r="AM34" s="79">
        <f t="shared" si="15"/>
        <v>0.05</v>
      </c>
      <c r="AN34" s="79">
        <f t="shared" si="15"/>
        <v>0.05</v>
      </c>
      <c r="AO34" s="79">
        <f t="shared" si="15"/>
        <v>0.05</v>
      </c>
      <c r="AP34" s="79">
        <f t="shared" si="15"/>
        <v>0.05</v>
      </c>
      <c r="AQ34" s="79">
        <f t="shared" si="15"/>
        <v>0.05</v>
      </c>
      <c r="AR34" s="79">
        <f t="shared" si="15"/>
        <v>0.05</v>
      </c>
      <c r="AS34" s="79">
        <f t="shared" si="15"/>
        <v>0.05</v>
      </c>
      <c r="AT34" s="79">
        <f t="shared" si="15"/>
        <v>0.05</v>
      </c>
      <c r="AU34" s="79">
        <f t="shared" si="15"/>
        <v>0.05</v>
      </c>
      <c r="AV34" s="79">
        <f t="shared" si="15"/>
        <v>0.05</v>
      </c>
      <c r="AW34" s="79">
        <f t="shared" si="15"/>
        <v>0.05</v>
      </c>
      <c r="AX34" s="79">
        <f t="shared" si="15"/>
        <v>0.05</v>
      </c>
      <c r="AY34" s="79">
        <f t="shared" si="15"/>
        <v>0.05</v>
      </c>
      <c r="AZ34" s="79">
        <f t="shared" si="15"/>
        <v>0.05</v>
      </c>
      <c r="BA34" s="79">
        <f t="shared" si="15"/>
        <v>0.05</v>
      </c>
      <c r="BB34" s="79">
        <f t="shared" si="15"/>
        <v>0.05</v>
      </c>
      <c r="BC34" s="79">
        <f t="shared" si="15"/>
        <v>0.05</v>
      </c>
      <c r="BD34" s="79">
        <f t="shared" si="15"/>
        <v>0.05</v>
      </c>
      <c r="BE34" s="79">
        <f t="shared" si="15"/>
        <v>0.05</v>
      </c>
      <c r="BF34" s="79">
        <f t="shared" si="15"/>
        <v>0.05</v>
      </c>
      <c r="BG34" s="79">
        <f t="shared" si="15"/>
        <v>0.05</v>
      </c>
      <c r="BH34" s="79">
        <f t="shared" si="15"/>
        <v>0.05</v>
      </c>
      <c r="BI34" s="79">
        <f t="shared" si="15"/>
        <v>0.05</v>
      </c>
      <c r="BJ34" s="79">
        <f t="shared" si="15"/>
        <v>0.05</v>
      </c>
      <c r="BK34" s="79">
        <f t="shared" si="15"/>
        <v>0.05</v>
      </c>
      <c r="BL34" s="79">
        <f t="shared" si="15"/>
        <v>0.05</v>
      </c>
      <c r="BM34" s="79">
        <f t="shared" si="15"/>
        <v>0.05</v>
      </c>
      <c r="BN34" s="79">
        <f t="shared" si="15"/>
        <v>0.05</v>
      </c>
      <c r="BO34" s="79">
        <f t="shared" si="15"/>
        <v>0.05</v>
      </c>
      <c r="BP34" s="79">
        <f t="shared" si="15"/>
        <v>0.05</v>
      </c>
      <c r="BQ34" s="79">
        <f t="shared" si="15"/>
        <v>0.05</v>
      </c>
      <c r="BR34" s="79"/>
      <c r="BS34" s="79"/>
      <c r="BT34" s="79"/>
    </row>
    <row r="35" spans="1:72" ht="15.75" customHeight="1">
      <c r="A35" s="182"/>
      <c r="B35" s="182"/>
      <c r="C35" s="102" t="s">
        <v>184</v>
      </c>
      <c r="E35" s="182"/>
      <c r="F35" s="182"/>
      <c r="G35" s="182"/>
      <c r="H35" s="182"/>
      <c r="I35" s="182"/>
      <c r="J35" s="183">
        <f t="shared" ref="J35:BQ35" si="16">J36*J7</f>
        <v>0</v>
      </c>
      <c r="K35" s="183">
        <f t="shared" si="16"/>
        <v>0</v>
      </c>
      <c r="L35" s="183">
        <f t="shared" ca="1" si="16"/>
        <v>1.5</v>
      </c>
      <c r="M35" s="183">
        <f t="shared" ca="1" si="16"/>
        <v>4.67</v>
      </c>
      <c r="N35" s="183">
        <f t="shared" ca="1" si="16"/>
        <v>7.6246</v>
      </c>
      <c r="O35" s="183">
        <f t="shared" ca="1" si="16"/>
        <v>10.363147999999999</v>
      </c>
      <c r="P35" s="183">
        <f t="shared" ca="1" si="16"/>
        <v>14.38792024</v>
      </c>
      <c r="Q35" s="183">
        <f t="shared" ca="1" si="16"/>
        <v>18.023480811200002</v>
      </c>
      <c r="R35" s="183">
        <f t="shared" ca="1" si="16"/>
        <v>21.294747093856003</v>
      </c>
      <c r="S35" s="183">
        <f t="shared" ca="1" si="16"/>
        <v>24.436073422993282</v>
      </c>
      <c r="T35" s="183">
        <f t="shared" ca="1" si="16"/>
        <v>27.844870985026088</v>
      </c>
      <c r="U35" s="183">
        <f t="shared" ca="1" si="16"/>
        <v>31.895918192959115</v>
      </c>
      <c r="V35" s="183">
        <f t="shared" ca="1" si="16"/>
        <v>36.730306194137462</v>
      </c>
      <c r="W35" s="183">
        <f t="shared" ca="1" si="16"/>
        <v>42.40611325493574</v>
      </c>
      <c r="X35" s="183">
        <f t="shared" ca="1" si="16"/>
        <v>48.966259817459523</v>
      </c>
      <c r="Y35" s="183">
        <f t="shared" ca="1" si="16"/>
        <v>56.651005892011014</v>
      </c>
      <c r="Z35" s="183">
        <f t="shared" ca="1" si="16"/>
        <v>65.748883724896984</v>
      </c>
      <c r="AA35" s="183">
        <f t="shared" ca="1" si="16"/>
        <v>76.530559956138333</v>
      </c>
      <c r="AB35" s="183">
        <f t="shared" ca="1" si="16"/>
        <v>89.038121532256326</v>
      </c>
      <c r="AC35" s="183">
        <f t="shared" ca="1" si="16"/>
        <v>103.23595674819428</v>
      </c>
      <c r="AD35" s="183">
        <f t="shared" ca="1" si="16"/>
        <v>119.28870858615758</v>
      </c>
      <c r="AE35" s="183">
        <f t="shared" ca="1" si="16"/>
        <v>137.51758341015099</v>
      </c>
      <c r="AF35" s="183">
        <f t="shared" ca="1" si="16"/>
        <v>158.11186994376516</v>
      </c>
      <c r="AG35" s="183">
        <f t="shared" ca="1" si="16"/>
        <v>181.4572865395169</v>
      </c>
      <c r="AH35" s="183">
        <f t="shared" ca="1" si="16"/>
        <v>208.19441146332352</v>
      </c>
      <c r="AI35" s="183">
        <f t="shared" ca="1" si="16"/>
        <v>238.915423035495</v>
      </c>
      <c r="AJ35" s="183">
        <f t="shared" ca="1" si="16"/>
        <v>273.74454986290385</v>
      </c>
      <c r="AK35" s="183">
        <f t="shared" ca="1" si="16"/>
        <v>313.37645303575829</v>
      </c>
      <c r="AL35" s="183">
        <f t="shared" ca="1" si="16"/>
        <v>359.1463288496534</v>
      </c>
      <c r="AM35" s="183">
        <f t="shared" ca="1" si="16"/>
        <v>412.29260196673749</v>
      </c>
      <c r="AN35" s="183">
        <f t="shared" ca="1" si="16"/>
        <v>472.90710072216871</v>
      </c>
      <c r="AO35" s="183">
        <f t="shared" ca="1" si="16"/>
        <v>540.77645696469961</v>
      </c>
      <c r="AP35" s="183">
        <f t="shared" ca="1" si="16"/>
        <v>616.49367689336532</v>
      </c>
      <c r="AQ35" s="183">
        <f t="shared" ca="1" si="16"/>
        <v>701.28311807694263</v>
      </c>
      <c r="AR35" s="183">
        <f t="shared" ca="1" si="16"/>
        <v>795.84629865775105</v>
      </c>
      <c r="AS35" s="183">
        <f t="shared" ca="1" si="16"/>
        <v>899.99501586258998</v>
      </c>
      <c r="AT35" s="183">
        <f t="shared" ca="1" si="16"/>
        <v>1013.2543967918286</v>
      </c>
      <c r="AU35" s="183">
        <f t="shared" ca="1" si="16"/>
        <v>1135.1340400777735</v>
      </c>
      <c r="AV35" s="183">
        <f t="shared" ca="1" si="16"/>
        <v>1265.1372301037688</v>
      </c>
      <c r="AW35" s="183">
        <f t="shared" ca="1" si="16"/>
        <v>1402.3483084470829</v>
      </c>
      <c r="AX35" s="183">
        <f t="shared" ca="1" si="16"/>
        <v>1545.9088974255142</v>
      </c>
      <c r="AY35" s="183">
        <f t="shared" ca="1" si="16"/>
        <v>1695.0172198665791</v>
      </c>
      <c r="AZ35" s="183">
        <f t="shared" ca="1" si="16"/>
        <v>1848.9268624859722</v>
      </c>
      <c r="BA35" s="183">
        <f t="shared" ca="1" si="16"/>
        <v>2006.9451138174793</v>
      </c>
      <c r="BB35" s="183">
        <f t="shared" ca="1" si="16"/>
        <v>2168.4309854984667</v>
      </c>
      <c r="BC35" s="183">
        <f t="shared" ca="1" si="16"/>
        <v>2332.7930068762262</v>
      </c>
      <c r="BD35" s="183">
        <f t="shared" ca="1" si="16"/>
        <v>2499.4868669006478</v>
      </c>
      <c r="BE35" s="183">
        <f t="shared" ca="1" si="16"/>
        <v>2668.0129637094169</v>
      </c>
      <c r="BF35" s="183">
        <f t="shared" ca="1" si="16"/>
        <v>2837.9139108482414</v>
      </c>
      <c r="BG35" s="183">
        <f t="shared" ca="1" si="16"/>
        <v>3008.7720394021858</v>
      </c>
      <c r="BH35" s="183">
        <f t="shared" ca="1" si="16"/>
        <v>3180.2069271872556</v>
      </c>
      <c r="BI35" s="183">
        <f t="shared" ca="1" si="16"/>
        <v>3351.8729793410921</v>
      </c>
      <c r="BJ35" s="183">
        <f t="shared" ca="1" si="16"/>
        <v>3523.4570789660597</v>
      </c>
      <c r="BK35" s="183">
        <f t="shared" ca="1" si="16"/>
        <v>3694.6763217512394</v>
      </c>
      <c r="BL35" s="183">
        <f t="shared" ca="1" si="16"/>
        <v>3865.2758445892878</v>
      </c>
      <c r="BM35" s="183">
        <f t="shared" ca="1" si="16"/>
        <v>4035.0267549868895</v>
      </c>
      <c r="BN35" s="183">
        <f t="shared" ca="1" si="16"/>
        <v>4203.7241654379868</v>
      </c>
      <c r="BO35" s="183">
        <f t="shared" ca="1" si="16"/>
        <v>4371.1853347965171</v>
      </c>
      <c r="BP35" s="183">
        <f t="shared" ca="1" si="16"/>
        <v>4537.2479169721028</v>
      </c>
      <c r="BQ35" s="183">
        <f t="shared" ca="1" si="16"/>
        <v>4701.7683159114658</v>
      </c>
      <c r="BR35" s="182"/>
      <c r="BS35" s="182"/>
      <c r="BT35" s="182"/>
    </row>
    <row r="36" spans="1:72" ht="15.75" customHeight="1">
      <c r="A36" s="63"/>
      <c r="B36" s="63"/>
      <c r="C36" s="63" t="s">
        <v>185</v>
      </c>
      <c r="D36" s="63"/>
      <c r="E36" s="63"/>
      <c r="F36" s="63"/>
      <c r="G36" s="63"/>
      <c r="H36" s="63"/>
      <c r="I36" s="63"/>
      <c r="J36" s="145">
        <v>5</v>
      </c>
      <c r="K36" s="102">
        <f t="shared" ref="K36:BQ36" si="17">J36</f>
        <v>5</v>
      </c>
      <c r="L36" s="102">
        <f t="shared" si="17"/>
        <v>5</v>
      </c>
      <c r="M36" s="102">
        <f t="shared" si="17"/>
        <v>5</v>
      </c>
      <c r="N36" s="102">
        <f t="shared" si="17"/>
        <v>5</v>
      </c>
      <c r="O36" s="102">
        <f t="shared" si="17"/>
        <v>5</v>
      </c>
      <c r="P36" s="102">
        <f t="shared" si="17"/>
        <v>5</v>
      </c>
      <c r="Q36" s="102">
        <f t="shared" si="17"/>
        <v>5</v>
      </c>
      <c r="R36" s="102">
        <f t="shared" si="17"/>
        <v>5</v>
      </c>
      <c r="S36" s="102">
        <f t="shared" si="17"/>
        <v>5</v>
      </c>
      <c r="T36" s="102">
        <f t="shared" si="17"/>
        <v>5</v>
      </c>
      <c r="U36" s="102">
        <f t="shared" si="17"/>
        <v>5</v>
      </c>
      <c r="V36" s="102">
        <f t="shared" si="17"/>
        <v>5</v>
      </c>
      <c r="W36" s="102">
        <f t="shared" si="17"/>
        <v>5</v>
      </c>
      <c r="X36" s="102">
        <f t="shared" si="17"/>
        <v>5</v>
      </c>
      <c r="Y36" s="102">
        <f t="shared" si="17"/>
        <v>5</v>
      </c>
      <c r="Z36" s="102">
        <f t="shared" si="17"/>
        <v>5</v>
      </c>
      <c r="AA36" s="102">
        <f t="shared" si="17"/>
        <v>5</v>
      </c>
      <c r="AB36" s="102">
        <f t="shared" si="17"/>
        <v>5</v>
      </c>
      <c r="AC36" s="102">
        <f t="shared" si="17"/>
        <v>5</v>
      </c>
      <c r="AD36" s="102">
        <f t="shared" si="17"/>
        <v>5</v>
      </c>
      <c r="AE36" s="102">
        <f t="shared" si="17"/>
        <v>5</v>
      </c>
      <c r="AF36" s="102">
        <f t="shared" si="17"/>
        <v>5</v>
      </c>
      <c r="AG36" s="102">
        <f t="shared" si="17"/>
        <v>5</v>
      </c>
      <c r="AH36" s="102">
        <f t="shared" si="17"/>
        <v>5</v>
      </c>
      <c r="AI36" s="102">
        <f t="shared" si="17"/>
        <v>5</v>
      </c>
      <c r="AJ36" s="102">
        <f t="shared" si="17"/>
        <v>5</v>
      </c>
      <c r="AK36" s="102">
        <f t="shared" si="17"/>
        <v>5</v>
      </c>
      <c r="AL36" s="102">
        <f t="shared" si="17"/>
        <v>5</v>
      </c>
      <c r="AM36" s="102">
        <f t="shared" si="17"/>
        <v>5</v>
      </c>
      <c r="AN36" s="102">
        <f t="shared" si="17"/>
        <v>5</v>
      </c>
      <c r="AO36" s="102">
        <f t="shared" si="17"/>
        <v>5</v>
      </c>
      <c r="AP36" s="102">
        <f t="shared" si="17"/>
        <v>5</v>
      </c>
      <c r="AQ36" s="102">
        <f t="shared" si="17"/>
        <v>5</v>
      </c>
      <c r="AR36" s="102">
        <f t="shared" si="17"/>
        <v>5</v>
      </c>
      <c r="AS36" s="102">
        <f t="shared" si="17"/>
        <v>5</v>
      </c>
      <c r="AT36" s="102">
        <f t="shared" si="17"/>
        <v>5</v>
      </c>
      <c r="AU36" s="102">
        <f t="shared" si="17"/>
        <v>5</v>
      </c>
      <c r="AV36" s="102">
        <f t="shared" si="17"/>
        <v>5</v>
      </c>
      <c r="AW36" s="102">
        <f t="shared" si="17"/>
        <v>5</v>
      </c>
      <c r="AX36" s="102">
        <f t="shared" si="17"/>
        <v>5</v>
      </c>
      <c r="AY36" s="102">
        <f t="shared" si="17"/>
        <v>5</v>
      </c>
      <c r="AZ36" s="102">
        <f t="shared" si="17"/>
        <v>5</v>
      </c>
      <c r="BA36" s="102">
        <f t="shared" si="17"/>
        <v>5</v>
      </c>
      <c r="BB36" s="102">
        <f t="shared" si="17"/>
        <v>5</v>
      </c>
      <c r="BC36" s="102">
        <f t="shared" si="17"/>
        <v>5</v>
      </c>
      <c r="BD36" s="102">
        <f t="shared" si="17"/>
        <v>5</v>
      </c>
      <c r="BE36" s="102">
        <f t="shared" si="17"/>
        <v>5</v>
      </c>
      <c r="BF36" s="102">
        <f t="shared" si="17"/>
        <v>5</v>
      </c>
      <c r="BG36" s="102">
        <f t="shared" si="17"/>
        <v>5</v>
      </c>
      <c r="BH36" s="102">
        <f t="shared" si="17"/>
        <v>5</v>
      </c>
      <c r="BI36" s="102">
        <f t="shared" si="17"/>
        <v>5</v>
      </c>
      <c r="BJ36" s="102">
        <f t="shared" si="17"/>
        <v>5</v>
      </c>
      <c r="BK36" s="102">
        <f t="shared" si="17"/>
        <v>5</v>
      </c>
      <c r="BL36" s="102">
        <f t="shared" si="17"/>
        <v>5</v>
      </c>
      <c r="BM36" s="102">
        <f t="shared" si="17"/>
        <v>5</v>
      </c>
      <c r="BN36" s="102">
        <f t="shared" si="17"/>
        <v>5</v>
      </c>
      <c r="BO36" s="102">
        <f t="shared" si="17"/>
        <v>5</v>
      </c>
      <c r="BP36" s="102">
        <f t="shared" si="17"/>
        <v>5</v>
      </c>
      <c r="BQ36" s="102">
        <f t="shared" si="17"/>
        <v>5</v>
      </c>
      <c r="BR36" s="63"/>
      <c r="BS36" s="63"/>
      <c r="BT36" s="63"/>
    </row>
    <row r="37" spans="1:72" ht="15.75" customHeight="1">
      <c r="A37" s="63"/>
      <c r="B37" s="63"/>
      <c r="C37" s="63" t="s">
        <v>186</v>
      </c>
      <c r="D37" s="63"/>
      <c r="E37" s="63"/>
      <c r="F37" s="63"/>
      <c r="G37" s="63"/>
      <c r="H37" s="63"/>
      <c r="I37" s="63"/>
      <c r="J37" s="139">
        <v>2000</v>
      </c>
      <c r="K37" s="184">
        <f t="shared" ref="K37:BQ37" si="18">J37</f>
        <v>2000</v>
      </c>
      <c r="L37" s="184">
        <f t="shared" si="18"/>
        <v>2000</v>
      </c>
      <c r="M37" s="184">
        <f t="shared" si="18"/>
        <v>2000</v>
      </c>
      <c r="N37" s="184">
        <f t="shared" si="18"/>
        <v>2000</v>
      </c>
      <c r="O37" s="184">
        <f t="shared" si="18"/>
        <v>2000</v>
      </c>
      <c r="P37" s="184">
        <f t="shared" si="18"/>
        <v>2000</v>
      </c>
      <c r="Q37" s="184">
        <f t="shared" si="18"/>
        <v>2000</v>
      </c>
      <c r="R37" s="184">
        <f t="shared" si="18"/>
        <v>2000</v>
      </c>
      <c r="S37" s="184">
        <f t="shared" si="18"/>
        <v>2000</v>
      </c>
      <c r="T37" s="184">
        <f t="shared" si="18"/>
        <v>2000</v>
      </c>
      <c r="U37" s="184">
        <f t="shared" si="18"/>
        <v>2000</v>
      </c>
      <c r="V37" s="184">
        <f t="shared" si="18"/>
        <v>2000</v>
      </c>
      <c r="W37" s="184">
        <f t="shared" si="18"/>
        <v>2000</v>
      </c>
      <c r="X37" s="184">
        <f t="shared" si="18"/>
        <v>2000</v>
      </c>
      <c r="Y37" s="184">
        <f t="shared" si="18"/>
        <v>2000</v>
      </c>
      <c r="Z37" s="184">
        <f t="shared" si="18"/>
        <v>2000</v>
      </c>
      <c r="AA37" s="184">
        <f t="shared" si="18"/>
        <v>2000</v>
      </c>
      <c r="AB37" s="184">
        <f t="shared" si="18"/>
        <v>2000</v>
      </c>
      <c r="AC37" s="184">
        <f t="shared" si="18"/>
        <v>2000</v>
      </c>
      <c r="AD37" s="184">
        <f t="shared" si="18"/>
        <v>2000</v>
      </c>
      <c r="AE37" s="184">
        <f t="shared" si="18"/>
        <v>2000</v>
      </c>
      <c r="AF37" s="184">
        <f t="shared" si="18"/>
        <v>2000</v>
      </c>
      <c r="AG37" s="184">
        <f t="shared" si="18"/>
        <v>2000</v>
      </c>
      <c r="AH37" s="184">
        <f t="shared" si="18"/>
        <v>2000</v>
      </c>
      <c r="AI37" s="184">
        <f t="shared" si="18"/>
        <v>2000</v>
      </c>
      <c r="AJ37" s="184">
        <f t="shared" si="18"/>
        <v>2000</v>
      </c>
      <c r="AK37" s="184">
        <f t="shared" si="18"/>
        <v>2000</v>
      </c>
      <c r="AL37" s="184">
        <f t="shared" si="18"/>
        <v>2000</v>
      </c>
      <c r="AM37" s="184">
        <f t="shared" si="18"/>
        <v>2000</v>
      </c>
      <c r="AN37" s="184">
        <f t="shared" si="18"/>
        <v>2000</v>
      </c>
      <c r="AO37" s="184">
        <f t="shared" si="18"/>
        <v>2000</v>
      </c>
      <c r="AP37" s="184">
        <f t="shared" si="18"/>
        <v>2000</v>
      </c>
      <c r="AQ37" s="184">
        <f t="shared" si="18"/>
        <v>2000</v>
      </c>
      <c r="AR37" s="184">
        <f t="shared" si="18"/>
        <v>2000</v>
      </c>
      <c r="AS37" s="184">
        <f t="shared" si="18"/>
        <v>2000</v>
      </c>
      <c r="AT37" s="184">
        <f t="shared" si="18"/>
        <v>2000</v>
      </c>
      <c r="AU37" s="184">
        <f t="shared" si="18"/>
        <v>2000</v>
      </c>
      <c r="AV37" s="184">
        <f t="shared" si="18"/>
        <v>2000</v>
      </c>
      <c r="AW37" s="184">
        <f t="shared" si="18"/>
        <v>2000</v>
      </c>
      <c r="AX37" s="184">
        <f t="shared" si="18"/>
        <v>2000</v>
      </c>
      <c r="AY37" s="184">
        <f t="shared" si="18"/>
        <v>2000</v>
      </c>
      <c r="AZ37" s="184">
        <f t="shared" si="18"/>
        <v>2000</v>
      </c>
      <c r="BA37" s="184">
        <f t="shared" si="18"/>
        <v>2000</v>
      </c>
      <c r="BB37" s="184">
        <f t="shared" si="18"/>
        <v>2000</v>
      </c>
      <c r="BC37" s="184">
        <f t="shared" si="18"/>
        <v>2000</v>
      </c>
      <c r="BD37" s="184">
        <f t="shared" si="18"/>
        <v>2000</v>
      </c>
      <c r="BE37" s="184">
        <f t="shared" si="18"/>
        <v>2000</v>
      </c>
      <c r="BF37" s="184">
        <f t="shared" si="18"/>
        <v>2000</v>
      </c>
      <c r="BG37" s="184">
        <f t="shared" si="18"/>
        <v>2000</v>
      </c>
      <c r="BH37" s="184">
        <f t="shared" si="18"/>
        <v>2000</v>
      </c>
      <c r="BI37" s="184">
        <f t="shared" si="18"/>
        <v>2000</v>
      </c>
      <c r="BJ37" s="184">
        <f t="shared" si="18"/>
        <v>2000</v>
      </c>
      <c r="BK37" s="184">
        <f t="shared" si="18"/>
        <v>2000</v>
      </c>
      <c r="BL37" s="184">
        <f t="shared" si="18"/>
        <v>2000</v>
      </c>
      <c r="BM37" s="184">
        <f t="shared" si="18"/>
        <v>2000</v>
      </c>
      <c r="BN37" s="184">
        <f t="shared" si="18"/>
        <v>2000</v>
      </c>
      <c r="BO37" s="184">
        <f t="shared" si="18"/>
        <v>2000</v>
      </c>
      <c r="BP37" s="184">
        <f t="shared" si="18"/>
        <v>2000</v>
      </c>
      <c r="BQ37" s="184">
        <f t="shared" si="18"/>
        <v>2000</v>
      </c>
      <c r="BR37" s="63"/>
      <c r="BS37" s="63"/>
      <c r="BT37" s="63"/>
    </row>
    <row r="38" spans="1:72" ht="15.75" customHeight="1">
      <c r="A38" s="63"/>
      <c r="B38" s="63"/>
      <c r="C38" s="63"/>
      <c r="D38" s="63"/>
      <c r="E38" s="63"/>
      <c r="F38" s="63"/>
      <c r="G38" s="63"/>
      <c r="H38" s="63"/>
      <c r="I38" s="63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</row>
    <row r="39" spans="1:72" ht="15.75" customHeight="1">
      <c r="A39" s="87"/>
      <c r="B39" s="87" t="s">
        <v>187</v>
      </c>
      <c r="C39" s="87"/>
      <c r="D39" s="87"/>
      <c r="E39" s="87"/>
      <c r="F39" s="87"/>
      <c r="G39" s="87"/>
      <c r="H39" s="87"/>
      <c r="I39" s="87"/>
      <c r="J39" s="157">
        <f t="shared" ref="J39:BQ39" si="19">J40*J12</f>
        <v>0</v>
      </c>
      <c r="K39" s="157">
        <f t="shared" si="19"/>
        <v>0</v>
      </c>
      <c r="L39" s="157">
        <f t="shared" ca="1" si="19"/>
        <v>3</v>
      </c>
      <c r="M39" s="157">
        <f t="shared" ca="1" si="19"/>
        <v>6.6400000000000006</v>
      </c>
      <c r="N39" s="157">
        <f t="shared" ca="1" si="19"/>
        <v>6.8432000000000004</v>
      </c>
      <c r="O39" s="157">
        <f t="shared" ca="1" si="19"/>
        <v>7.0020159999999994</v>
      </c>
      <c r="P39" s="157">
        <f t="shared" ca="1" si="19"/>
        <v>10.122174079999999</v>
      </c>
      <c r="Q39" s="157">
        <f t="shared" ca="1" si="19"/>
        <v>10.148705190400001</v>
      </c>
      <c r="R39" s="157">
        <f t="shared" ca="1" si="19"/>
        <v>10.147228727552001</v>
      </c>
      <c r="S39" s="157">
        <f t="shared" ca="1" si="19"/>
        <v>10.541602077045759</v>
      </c>
      <c r="T39" s="157">
        <f t="shared" ca="1" si="19"/>
        <v>11.704809808664269</v>
      </c>
      <c r="U39" s="157">
        <f t="shared" ca="1" si="19"/>
        <v>13.671068612871277</v>
      </c>
      <c r="V39" s="157">
        <f t="shared" ca="1" si="19"/>
        <v>16.047959640948509</v>
      </c>
      <c r="W39" s="157">
        <f t="shared" ca="1" si="19"/>
        <v>18.697675360424039</v>
      </c>
      <c r="X39" s="157">
        <f t="shared" ca="1" si="19"/>
        <v>21.601515776034717</v>
      </c>
      <c r="Y39" s="157">
        <f t="shared" ca="1" si="19"/>
        <v>25.162744112594883</v>
      </c>
      <c r="Z39" s="157">
        <f t="shared" ca="1" si="19"/>
        <v>29.525956844174143</v>
      </c>
      <c r="AA39" s="157">
        <f t="shared" ca="1" si="19"/>
        <v>34.713129207462082</v>
      </c>
      <c r="AB39" s="157">
        <f t="shared" ca="1" si="19"/>
        <v>40.321235143463682</v>
      </c>
      <c r="AC39" s="157">
        <f t="shared" ca="1" si="19"/>
        <v>46.203294738327159</v>
      </c>
      <c r="AD39" s="157">
        <f t="shared" ca="1" si="19"/>
        <v>52.75269502556543</v>
      </c>
      <c r="AE39" s="157">
        <f t="shared" ca="1" si="19"/>
        <v>60.315491365218364</v>
      </c>
      <c r="AF39" s="157">
        <f t="shared" ca="1" si="19"/>
        <v>68.692089749258514</v>
      </c>
      <c r="AG39" s="157">
        <f t="shared" ca="1" si="19"/>
        <v>78.313207180256541</v>
      </c>
      <c r="AH39" s="157">
        <f t="shared" ca="1" si="19"/>
        <v>89.765707155516608</v>
      </c>
      <c r="AI39" s="157">
        <f t="shared" ca="1" si="19"/>
        <v>103.08090543700766</v>
      </c>
      <c r="AJ39" s="157">
        <f t="shared" ca="1" si="19"/>
        <v>117.44133826191671</v>
      </c>
      <c r="AK39" s="157">
        <f t="shared" ca="1" si="19"/>
        <v>134.01271631828968</v>
      </c>
      <c r="AL39" s="157">
        <f t="shared" ca="1" si="19"/>
        <v>154.21504223494185</v>
      </c>
      <c r="AM39" s="157">
        <f t="shared" ca="1" si="19"/>
        <v>178.12181200409879</v>
      </c>
      <c r="AN39" s="157">
        <f t="shared" ca="1" si="19"/>
        <v>203.68751790420993</v>
      </c>
      <c r="AO39" s="157">
        <f t="shared" ca="1" si="19"/>
        <v>230.32013262949562</v>
      </c>
      <c r="AP39" s="157">
        <f t="shared" ca="1" si="19"/>
        <v>259.58973125027131</v>
      </c>
      <c r="AQ39" s="157">
        <f t="shared" ca="1" si="19"/>
        <v>292.87761774582748</v>
      </c>
      <c r="AR39" s="157">
        <f t="shared" ca="1" si="19"/>
        <v>329.38298477700522</v>
      </c>
      <c r="AS39" s="157">
        <f t="shared" ca="1" si="19"/>
        <v>367.46669414122806</v>
      </c>
      <c r="AT39" s="157">
        <f t="shared" ca="1" si="19"/>
        <v>406.51776503099495</v>
      </c>
      <c r="AU39" s="157">
        <f t="shared" ca="1" si="19"/>
        <v>446.41016593025552</v>
      </c>
      <c r="AV39" s="157">
        <f t="shared" ca="1" si="19"/>
        <v>487.0331880675451</v>
      </c>
      <c r="AW39" s="157">
        <f t="shared" ca="1" si="19"/>
        <v>527.4496027073817</v>
      </c>
      <c r="AX39" s="157">
        <f t="shared" ca="1" si="19"/>
        <v>567.59083964627894</v>
      </c>
      <c r="AY39" s="157">
        <f t="shared" ca="1" si="19"/>
        <v>607.39842436723291</v>
      </c>
      <c r="AZ39" s="157">
        <f t="shared" ca="1" si="19"/>
        <v>646.82272921210233</v>
      </c>
      <c r="BA39" s="157">
        <f t="shared" ca="1" si="19"/>
        <v>685.82187516020849</v>
      </c>
      <c r="BB39" s="157">
        <f t="shared" ca="1" si="19"/>
        <v>724.36076612547083</v>
      </c>
      <c r="BC39" s="157">
        <f t="shared" ca="1" si="19"/>
        <v>762.41023985521213</v>
      </c>
      <c r="BD39" s="157">
        <f t="shared" ca="1" si="19"/>
        <v>799.9463214240883</v>
      </c>
      <c r="BE39" s="157">
        <f t="shared" ca="1" si="19"/>
        <v>836.94956699766919</v>
      </c>
      <c r="BF39" s="157">
        <f t="shared" ca="1" si="19"/>
        <v>873.40448701953108</v>
      </c>
      <c r="BG39" s="157">
        <f t="shared" ca="1" si="19"/>
        <v>909.29903927753787</v>
      </c>
      <c r="BH39" s="157">
        <f t="shared" ca="1" si="19"/>
        <v>944.62418345057688</v>
      </c>
      <c r="BI39" s="157">
        <f t="shared" ca="1" si="19"/>
        <v>979.37348974512417</v>
      </c>
      <c r="BJ39" s="157">
        <f t="shared" ca="1" si="19"/>
        <v>1013.5427951181537</v>
      </c>
      <c r="BK39" s="157">
        <f t="shared" ca="1" si="19"/>
        <v>1047.129901363571</v>
      </c>
      <c r="BL39" s="157">
        <f t="shared" ca="1" si="19"/>
        <v>1080.1343100263457</v>
      </c>
      <c r="BM39" s="157">
        <f t="shared" ca="1" si="19"/>
        <v>1112.5569897130599</v>
      </c>
      <c r="BN39" s="157">
        <f t="shared" ca="1" si="19"/>
        <v>1144.4001718995705</v>
      </c>
      <c r="BO39" s="157">
        <f t="shared" ca="1" si="19"/>
        <v>1175.6671718046584</v>
      </c>
      <c r="BP39" s="157">
        <f t="shared" ca="1" si="19"/>
        <v>1206.3622313104747</v>
      </c>
      <c r="BQ39" s="157">
        <f t="shared" ca="1" si="19"/>
        <v>1236.4903812731463</v>
      </c>
      <c r="BR39" s="70"/>
      <c r="BS39" s="70"/>
      <c r="BT39" s="70"/>
    </row>
    <row r="40" spans="1:72" ht="15.75" customHeight="1">
      <c r="A40" s="63"/>
      <c r="B40" s="63"/>
      <c r="C40" s="63" t="s">
        <v>188</v>
      </c>
      <c r="D40" s="63"/>
      <c r="E40" s="63"/>
      <c r="F40" s="63"/>
      <c r="G40" s="63"/>
      <c r="H40" s="63"/>
      <c r="I40" s="63"/>
      <c r="J40" s="139">
        <v>10</v>
      </c>
      <c r="K40" s="184">
        <f t="shared" ref="K40:BQ40" si="20">J40</f>
        <v>10</v>
      </c>
      <c r="L40" s="184">
        <f t="shared" si="20"/>
        <v>10</v>
      </c>
      <c r="M40" s="184">
        <f t="shared" si="20"/>
        <v>10</v>
      </c>
      <c r="N40" s="184">
        <f t="shared" si="20"/>
        <v>10</v>
      </c>
      <c r="O40" s="184">
        <f t="shared" si="20"/>
        <v>10</v>
      </c>
      <c r="P40" s="184">
        <f t="shared" si="20"/>
        <v>10</v>
      </c>
      <c r="Q40" s="184">
        <f t="shared" si="20"/>
        <v>10</v>
      </c>
      <c r="R40" s="184">
        <f t="shared" si="20"/>
        <v>10</v>
      </c>
      <c r="S40" s="184">
        <f t="shared" si="20"/>
        <v>10</v>
      </c>
      <c r="T40" s="184">
        <f t="shared" si="20"/>
        <v>10</v>
      </c>
      <c r="U40" s="184">
        <f t="shared" si="20"/>
        <v>10</v>
      </c>
      <c r="V40" s="184">
        <f t="shared" si="20"/>
        <v>10</v>
      </c>
      <c r="W40" s="184">
        <f t="shared" si="20"/>
        <v>10</v>
      </c>
      <c r="X40" s="184">
        <f t="shared" si="20"/>
        <v>10</v>
      </c>
      <c r="Y40" s="184">
        <f t="shared" si="20"/>
        <v>10</v>
      </c>
      <c r="Z40" s="184">
        <f t="shared" si="20"/>
        <v>10</v>
      </c>
      <c r="AA40" s="184">
        <f t="shared" si="20"/>
        <v>10</v>
      </c>
      <c r="AB40" s="184">
        <f t="shared" si="20"/>
        <v>10</v>
      </c>
      <c r="AC40" s="184">
        <f t="shared" si="20"/>
        <v>10</v>
      </c>
      <c r="AD40" s="184">
        <f t="shared" si="20"/>
        <v>10</v>
      </c>
      <c r="AE40" s="184">
        <f t="shared" si="20"/>
        <v>10</v>
      </c>
      <c r="AF40" s="184">
        <f t="shared" si="20"/>
        <v>10</v>
      </c>
      <c r="AG40" s="184">
        <f t="shared" si="20"/>
        <v>10</v>
      </c>
      <c r="AH40" s="184">
        <f t="shared" si="20"/>
        <v>10</v>
      </c>
      <c r="AI40" s="184">
        <f t="shared" si="20"/>
        <v>10</v>
      </c>
      <c r="AJ40" s="184">
        <f t="shared" si="20"/>
        <v>10</v>
      </c>
      <c r="AK40" s="184">
        <f t="shared" si="20"/>
        <v>10</v>
      </c>
      <c r="AL40" s="184">
        <f t="shared" si="20"/>
        <v>10</v>
      </c>
      <c r="AM40" s="184">
        <f t="shared" si="20"/>
        <v>10</v>
      </c>
      <c r="AN40" s="184">
        <f t="shared" si="20"/>
        <v>10</v>
      </c>
      <c r="AO40" s="184">
        <f t="shared" si="20"/>
        <v>10</v>
      </c>
      <c r="AP40" s="184">
        <f t="shared" si="20"/>
        <v>10</v>
      </c>
      <c r="AQ40" s="184">
        <f t="shared" si="20"/>
        <v>10</v>
      </c>
      <c r="AR40" s="184">
        <f t="shared" si="20"/>
        <v>10</v>
      </c>
      <c r="AS40" s="184">
        <f t="shared" si="20"/>
        <v>10</v>
      </c>
      <c r="AT40" s="184">
        <f t="shared" si="20"/>
        <v>10</v>
      </c>
      <c r="AU40" s="184">
        <f t="shared" si="20"/>
        <v>10</v>
      </c>
      <c r="AV40" s="184">
        <f t="shared" si="20"/>
        <v>10</v>
      </c>
      <c r="AW40" s="184">
        <f t="shared" si="20"/>
        <v>10</v>
      </c>
      <c r="AX40" s="184">
        <f t="shared" si="20"/>
        <v>10</v>
      </c>
      <c r="AY40" s="184">
        <f t="shared" si="20"/>
        <v>10</v>
      </c>
      <c r="AZ40" s="184">
        <f t="shared" si="20"/>
        <v>10</v>
      </c>
      <c r="BA40" s="184">
        <f t="shared" si="20"/>
        <v>10</v>
      </c>
      <c r="BB40" s="184">
        <f t="shared" si="20"/>
        <v>10</v>
      </c>
      <c r="BC40" s="184">
        <f t="shared" si="20"/>
        <v>10</v>
      </c>
      <c r="BD40" s="184">
        <f t="shared" si="20"/>
        <v>10</v>
      </c>
      <c r="BE40" s="184">
        <f t="shared" si="20"/>
        <v>10</v>
      </c>
      <c r="BF40" s="184">
        <f t="shared" si="20"/>
        <v>10</v>
      </c>
      <c r="BG40" s="184">
        <f t="shared" si="20"/>
        <v>10</v>
      </c>
      <c r="BH40" s="184">
        <f t="shared" si="20"/>
        <v>10</v>
      </c>
      <c r="BI40" s="184">
        <f t="shared" si="20"/>
        <v>10</v>
      </c>
      <c r="BJ40" s="184">
        <f t="shared" si="20"/>
        <v>10</v>
      </c>
      <c r="BK40" s="184">
        <f t="shared" si="20"/>
        <v>10</v>
      </c>
      <c r="BL40" s="184">
        <f t="shared" si="20"/>
        <v>10</v>
      </c>
      <c r="BM40" s="184">
        <f t="shared" si="20"/>
        <v>10</v>
      </c>
      <c r="BN40" s="184">
        <f t="shared" si="20"/>
        <v>10</v>
      </c>
      <c r="BO40" s="184">
        <f t="shared" si="20"/>
        <v>10</v>
      </c>
      <c r="BP40" s="184">
        <f t="shared" si="20"/>
        <v>10</v>
      </c>
      <c r="BQ40" s="184">
        <f t="shared" si="20"/>
        <v>10</v>
      </c>
      <c r="BR40" s="63"/>
      <c r="BS40" s="63"/>
      <c r="BT40" s="63"/>
    </row>
    <row r="41" spans="1:72" ht="15.75" customHeight="1">
      <c r="A41" s="63"/>
      <c r="B41" s="63"/>
      <c r="C41" s="63"/>
      <c r="D41" s="63"/>
      <c r="E41" s="63"/>
      <c r="F41" s="63"/>
      <c r="G41" s="63"/>
      <c r="H41" s="63"/>
      <c r="I41" s="63"/>
      <c r="BR41" s="63"/>
      <c r="BS41" s="63"/>
      <c r="BT41" s="63"/>
    </row>
    <row r="42" spans="1:72" ht="15.75" customHeight="1">
      <c r="A42" s="68" t="s">
        <v>189</v>
      </c>
      <c r="B42" s="68"/>
      <c r="C42" s="68"/>
      <c r="D42" s="68"/>
      <c r="E42" s="185"/>
      <c r="F42" s="186"/>
      <c r="G42" s="186"/>
      <c r="H42" s="186"/>
      <c r="I42" s="186"/>
      <c r="J42" s="185"/>
      <c r="K42" s="185"/>
      <c r="L42" s="185"/>
      <c r="M42" s="185"/>
      <c r="N42" s="185"/>
      <c r="O42" s="185"/>
      <c r="P42" s="185"/>
      <c r="Q42" s="185"/>
      <c r="R42" s="185"/>
      <c r="S42" s="185"/>
      <c r="T42" s="185"/>
      <c r="U42" s="185"/>
      <c r="V42" s="185"/>
      <c r="W42" s="185"/>
      <c r="X42" s="185"/>
      <c r="Y42" s="185"/>
      <c r="Z42" s="185"/>
      <c r="AA42" s="185"/>
      <c r="AB42" s="185"/>
      <c r="AC42" s="185"/>
      <c r="AD42" s="185"/>
      <c r="AE42" s="185"/>
      <c r="AF42" s="185"/>
      <c r="AG42" s="185"/>
      <c r="AH42" s="185"/>
      <c r="AI42" s="185"/>
      <c r="AJ42" s="185"/>
      <c r="AK42" s="185"/>
      <c r="AL42" s="185"/>
      <c r="AM42" s="185"/>
      <c r="AN42" s="185"/>
      <c r="AO42" s="185"/>
      <c r="AP42" s="185"/>
      <c r="AQ42" s="185"/>
      <c r="AR42" s="185"/>
      <c r="AS42" s="185"/>
      <c r="AT42" s="185"/>
      <c r="AU42" s="185"/>
      <c r="AV42" s="185"/>
      <c r="AW42" s="185"/>
      <c r="AX42" s="185"/>
      <c r="AY42" s="185"/>
      <c r="AZ42" s="185"/>
      <c r="BA42" s="185"/>
      <c r="BB42" s="185"/>
      <c r="BC42" s="185"/>
      <c r="BD42" s="185"/>
      <c r="BE42" s="185"/>
      <c r="BF42" s="185"/>
      <c r="BG42" s="185"/>
      <c r="BH42" s="185"/>
      <c r="BI42" s="185"/>
      <c r="BJ42" s="185"/>
      <c r="BK42" s="185"/>
      <c r="BL42" s="185"/>
      <c r="BM42" s="185"/>
      <c r="BN42" s="185"/>
      <c r="BO42" s="185"/>
      <c r="BP42" s="185"/>
      <c r="BQ42" s="185"/>
      <c r="BR42" s="71"/>
      <c r="BS42" s="71"/>
      <c r="BT42" s="71"/>
    </row>
    <row r="43" spans="1:72" ht="15.75" customHeight="1">
      <c r="A43" s="187"/>
      <c r="B43" s="63" t="s">
        <v>122</v>
      </c>
      <c r="C43" s="187"/>
      <c r="D43" s="71"/>
      <c r="E43" s="71"/>
      <c r="F43" s="116"/>
      <c r="G43" s="116"/>
      <c r="H43" s="116"/>
      <c r="I43" s="116"/>
      <c r="J43" s="184" t="str">
        <f t="shared" ref="J43:BQ43" si="21">IFERROR(J36*J37*J34-J94/J7,"")</f>
        <v/>
      </c>
      <c r="K43" s="184" t="str">
        <f t="shared" si="21"/>
        <v/>
      </c>
      <c r="L43" s="184">
        <f t="shared" ca="1" si="21"/>
        <v>-1186.6666666666667</v>
      </c>
      <c r="M43" s="184">
        <f t="shared" ca="1" si="21"/>
        <v>-55.33190578158451</v>
      </c>
      <c r="N43" s="184">
        <f t="shared" ca="1" si="21"/>
        <v>152.11394696115212</v>
      </c>
      <c r="O43" s="184">
        <f t="shared" ca="1" si="21"/>
        <v>238.76056194507692</v>
      </c>
      <c r="P43" s="184">
        <f t="shared" ca="1" si="21"/>
        <v>306.24312907645088</v>
      </c>
      <c r="Q43" s="184">
        <f t="shared" ca="1" si="21"/>
        <v>341.29205417155208</v>
      </c>
      <c r="R43" s="184">
        <f t="shared" ca="1" si="21"/>
        <v>362.60015538192022</v>
      </c>
      <c r="S43" s="184">
        <f t="shared" ca="1" si="21"/>
        <v>377.6922373441713</v>
      </c>
      <c r="T43" s="184">
        <f t="shared" ca="1" si="21"/>
        <v>390.21685820184246</v>
      </c>
      <c r="U43" s="184">
        <f t="shared" ca="1" si="21"/>
        <v>401.62006483475795</v>
      </c>
      <c r="V43" s="184">
        <f t="shared" ca="1" si="21"/>
        <v>411.93631474820035</v>
      </c>
      <c r="W43" s="184">
        <f t="shared" ca="1" si="21"/>
        <v>421.04623583466423</v>
      </c>
      <c r="X43" s="184">
        <f t="shared" ca="1" si="21"/>
        <v>428.94443624406466</v>
      </c>
      <c r="Y43" s="184">
        <f t="shared" ca="1" si="21"/>
        <v>435.87015692597697</v>
      </c>
      <c r="Z43" s="184">
        <f t="shared" ca="1" si="21"/>
        <v>441.97654076591829</v>
      </c>
      <c r="AA43" s="184">
        <f t="shared" ca="1" si="21"/>
        <v>447.33331101415155</v>
      </c>
      <c r="AB43" s="184">
        <f t="shared" ca="1" si="21"/>
        <v>451.92213900094117</v>
      </c>
      <c r="AC43" s="184">
        <f t="shared" ca="1" si="21"/>
        <v>455.7836312197133</v>
      </c>
      <c r="AD43" s="184">
        <f t="shared" ca="1" si="21"/>
        <v>459.04244224260049</v>
      </c>
      <c r="AE43" s="184">
        <f t="shared" ca="1" si="21"/>
        <v>461.82050659991847</v>
      </c>
      <c r="AF43" s="184">
        <f t="shared" ca="1" si="21"/>
        <v>464.18841039012972</v>
      </c>
      <c r="AG43" s="184">
        <f t="shared" ca="1" si="21"/>
        <v>466.22265301285898</v>
      </c>
      <c r="AH43" s="184">
        <f t="shared" ca="1" si="21"/>
        <v>467.9919927608604</v>
      </c>
      <c r="AI43" s="184">
        <f t="shared" ca="1" si="21"/>
        <v>469.53604598549259</v>
      </c>
      <c r="AJ43" s="184">
        <f t="shared" ca="1" si="21"/>
        <v>470.86739808609138</v>
      </c>
      <c r="AK43" s="184">
        <f t="shared" ca="1" si="21"/>
        <v>472.02237444523399</v>
      </c>
      <c r="AL43" s="184">
        <f t="shared" ca="1" si="21"/>
        <v>473.03904899151411</v>
      </c>
      <c r="AM43" s="184">
        <f t="shared" ca="1" si="21"/>
        <v>473.93634523618812</v>
      </c>
      <c r="AN43" s="184">
        <f t="shared" ca="1" si="21"/>
        <v>474.71354945573393</v>
      </c>
      <c r="AO43" s="184">
        <f t="shared" ca="1" si="21"/>
        <v>475.37701767929741</v>
      </c>
      <c r="AP43" s="184">
        <f t="shared" ca="1" si="21"/>
        <v>475.944808367544</v>
      </c>
      <c r="AQ43" s="184">
        <f t="shared" ca="1" si="21"/>
        <v>476.43510597138641</v>
      </c>
      <c r="AR43" s="184">
        <f t="shared" ca="1" si="21"/>
        <v>476.85868992013104</v>
      </c>
      <c r="AS43" s="184">
        <f t="shared" ca="1" si="21"/>
        <v>477.2222068389969</v>
      </c>
      <c r="AT43" s="184">
        <f t="shared" ca="1" si="21"/>
        <v>477.53270253954435</v>
      </c>
      <c r="AU43" s="184">
        <f t="shared" ca="1" si="21"/>
        <v>477.79761692299462</v>
      </c>
      <c r="AV43" s="184">
        <f t="shared" ca="1" si="21"/>
        <v>478.02392978365282</v>
      </c>
      <c r="AW43" s="184">
        <f t="shared" ca="1" si="21"/>
        <v>478.21727598989412</v>
      </c>
      <c r="AX43" s="184">
        <f t="shared" ca="1" si="21"/>
        <v>478.38282837742679</v>
      </c>
      <c r="AY43" s="184">
        <f t="shared" ca="1" si="21"/>
        <v>478.5250887302509</v>
      </c>
      <c r="AZ43" s="184">
        <f t="shared" ca="1" si="21"/>
        <v>478.64786430944127</v>
      </c>
      <c r="BA43" s="184">
        <f t="shared" ca="1" si="21"/>
        <v>478.75432567498336</v>
      </c>
      <c r="BB43" s="184">
        <f t="shared" ca="1" si="21"/>
        <v>478.84709265975312</v>
      </c>
      <c r="BC43" s="184">
        <f t="shared" ca="1" si="21"/>
        <v>478.92832326201642</v>
      </c>
      <c r="BD43" s="184">
        <f t="shared" ca="1" si="21"/>
        <v>478.99979470462273</v>
      </c>
      <c r="BE43" s="184">
        <f t="shared" ca="1" si="21"/>
        <v>479.06297306871994</v>
      </c>
      <c r="BF43" s="184">
        <f t="shared" ca="1" si="21"/>
        <v>479.11907123382304</v>
      </c>
      <c r="BG43" s="184">
        <f t="shared" ca="1" si="21"/>
        <v>479.16909624017353</v>
      </c>
      <c r="BH43" s="184">
        <f t="shared" ca="1" si="21"/>
        <v>479.21388763145325</v>
      </c>
      <c r="BI43" s="184">
        <f t="shared" ca="1" si="21"/>
        <v>479.25414834768247</v>
      </c>
      <c r="BJ43" s="184">
        <f t="shared" ca="1" si="21"/>
        <v>479.29046957463333</v>
      </c>
      <c r="BK43" s="184">
        <f t="shared" ca="1" si="21"/>
        <v>479.32335073974355</v>
      </c>
      <c r="BL43" s="184">
        <f t="shared" ca="1" si="21"/>
        <v>479.3532156305223</v>
      </c>
      <c r="BM43" s="184">
        <f t="shared" ca="1" si="21"/>
        <v>479.38042542173724</v>
      </c>
      <c r="BN43" s="184">
        <f t="shared" ca="1" si="21"/>
        <v>479.40528923839616</v>
      </c>
      <c r="BO43" s="184">
        <f t="shared" ca="1" si="21"/>
        <v>479.42807275177768</v>
      </c>
      <c r="BP43" s="184">
        <f t="shared" ca="1" si="21"/>
        <v>479.44900520188713</v>
      </c>
      <c r="BQ43" s="184">
        <f t="shared" ca="1" si="21"/>
        <v>479.46828515740776</v>
      </c>
      <c r="BR43" s="71"/>
      <c r="BS43" s="71"/>
      <c r="BT43" s="71"/>
    </row>
    <row r="44" spans="1:72" ht="15.75" customHeight="1">
      <c r="A44" s="187"/>
      <c r="B44" s="4" t="s">
        <v>61</v>
      </c>
      <c r="C44" s="187"/>
      <c r="D44" s="187"/>
      <c r="E44" s="187"/>
      <c r="F44" s="188"/>
      <c r="G44" s="188"/>
      <c r="H44" s="188"/>
      <c r="I44" s="188"/>
      <c r="J44" s="184" t="str">
        <f t="shared" ref="J44:BQ44" si="22">IFERROR(J106/J12,"")</f>
        <v/>
      </c>
      <c r="K44" s="184" t="str">
        <f t="shared" si="22"/>
        <v/>
      </c>
      <c r="L44" s="184">
        <f t="shared" ca="1" si="22"/>
        <v>66666.666666666672</v>
      </c>
      <c r="M44" s="184">
        <f t="shared" ca="1" si="22"/>
        <v>30120.481927710844</v>
      </c>
      <c r="N44" s="184">
        <f t="shared" ca="1" si="22"/>
        <v>29226.093055880287</v>
      </c>
      <c r="O44" s="184">
        <f t="shared" ca="1" si="22"/>
        <v>28563.202369146256</v>
      </c>
      <c r="P44" s="184">
        <f t="shared" ca="1" si="22"/>
        <v>24698.251385931511</v>
      </c>
      <c r="Q44" s="184">
        <f t="shared" ca="1" si="22"/>
        <v>19706.947462538046</v>
      </c>
      <c r="R44" s="184">
        <f t="shared" ca="1" si="22"/>
        <v>37448.648315989449</v>
      </c>
      <c r="S44" s="184">
        <f t="shared" ca="1" si="22"/>
        <v>36047.651696837092</v>
      </c>
      <c r="T44" s="184">
        <f t="shared" ca="1" si="22"/>
        <v>32465.286169683168</v>
      </c>
      <c r="U44" s="184">
        <f t="shared" ca="1" si="22"/>
        <v>27795.92515849353</v>
      </c>
      <c r="V44" s="184">
        <f t="shared" ca="1" si="22"/>
        <v>36141.666166710231</v>
      </c>
      <c r="W44" s="184">
        <f t="shared" ca="1" si="22"/>
        <v>29950.247247596875</v>
      </c>
      <c r="X44" s="184">
        <f t="shared" ca="1" si="22"/>
        <v>25924.106706496892</v>
      </c>
      <c r="Y44" s="184">
        <f t="shared" ca="1" si="22"/>
        <v>22255.124381275225</v>
      </c>
      <c r="Z44" s="184">
        <f t="shared" ca="1" si="22"/>
        <v>31159.024070087944</v>
      </c>
      <c r="AA44" s="184">
        <f t="shared" ca="1" si="22"/>
        <v>26502.940558935057</v>
      </c>
      <c r="AB44" s="184">
        <f t="shared" ca="1" si="22"/>
        <v>22816.761359780357</v>
      </c>
      <c r="AC44" s="184">
        <f t="shared" ca="1" si="22"/>
        <v>19911.999895471297</v>
      </c>
      <c r="AD44" s="184">
        <f t="shared" ca="1" si="22"/>
        <v>31088.45906745068</v>
      </c>
      <c r="AE44" s="184">
        <f t="shared" ca="1" si="22"/>
        <v>27190.361263403804</v>
      </c>
      <c r="AF44" s="184">
        <f t="shared" ca="1" si="22"/>
        <v>23874.655815340117</v>
      </c>
      <c r="AG44" s="184">
        <f t="shared" ca="1" si="22"/>
        <v>20941.550717303002</v>
      </c>
      <c r="AH44" s="184">
        <f t="shared" ca="1" si="22"/>
        <v>18269.783105019662</v>
      </c>
      <c r="AI44" s="184">
        <f t="shared" ca="1" si="22"/>
        <v>22894.637857466114</v>
      </c>
      <c r="AJ44" s="184">
        <f t="shared" ca="1" si="22"/>
        <v>21798.116726928885</v>
      </c>
      <c r="AK44" s="184">
        <f t="shared" ca="1" si="22"/>
        <v>17610.269120990226</v>
      </c>
      <c r="AL44" s="184">
        <f t="shared" ca="1" si="22"/>
        <v>15303.306122398961</v>
      </c>
      <c r="AM44" s="184">
        <f t="shared" ca="1" si="22"/>
        <v>13249.359937713265</v>
      </c>
      <c r="AN44" s="184">
        <f t="shared" ca="1" si="22"/>
        <v>11586.375170568183</v>
      </c>
      <c r="AO44" s="184">
        <f t="shared" ca="1" si="22"/>
        <v>10246.6075069365</v>
      </c>
      <c r="AP44" s="184">
        <f t="shared" ca="1" si="22"/>
        <v>13251.679808102595</v>
      </c>
      <c r="AQ44" s="184">
        <f t="shared" ca="1" si="22"/>
        <v>10721.20165469604</v>
      </c>
      <c r="AR44" s="184">
        <f t="shared" ca="1" si="22"/>
        <v>9532.9757307463951</v>
      </c>
      <c r="AS44" s="184">
        <f t="shared" ca="1" si="22"/>
        <v>8544.9921042183141</v>
      </c>
      <c r="AT44" s="184">
        <f t="shared" ca="1" si="22"/>
        <v>7724.1396812279299</v>
      </c>
      <c r="AU44" s="184">
        <f t="shared" ca="1" si="22"/>
        <v>7033.8899954410417</v>
      </c>
      <c r="AV44" s="184">
        <f t="shared" ca="1" si="22"/>
        <v>7063.1736897628361</v>
      </c>
      <c r="AW44" s="184">
        <f t="shared" ca="1" si="22"/>
        <v>5953.1754008012931</v>
      </c>
      <c r="AX44" s="184">
        <f t="shared" ca="1" si="22"/>
        <v>5532.154116435071</v>
      </c>
      <c r="AY44" s="184">
        <f t="shared" ca="1" si="22"/>
        <v>5169.5886489517079</v>
      </c>
      <c r="AZ44" s="184">
        <f t="shared" ca="1" si="22"/>
        <v>4854.4985483500996</v>
      </c>
      <c r="BA44" s="184">
        <f t="shared" ca="1" si="22"/>
        <v>4578.4483022891236</v>
      </c>
      <c r="BB44" s="184">
        <f t="shared" ca="1" si="22"/>
        <v>4887.0675574204352</v>
      </c>
      <c r="BC44" s="184">
        <f t="shared" ca="1" si="22"/>
        <v>4118.5176114585129</v>
      </c>
      <c r="BD44" s="184">
        <f t="shared" ca="1" si="22"/>
        <v>3925.2633781852742</v>
      </c>
      <c r="BE44" s="184">
        <f t="shared" ca="1" si="22"/>
        <v>3751.7194868310917</v>
      </c>
      <c r="BF44" s="184">
        <f t="shared" ca="1" si="22"/>
        <v>3595.1269390831321</v>
      </c>
      <c r="BG44" s="184">
        <f t="shared" ca="1" si="22"/>
        <v>3453.2094111688639</v>
      </c>
      <c r="BH44" s="184">
        <f t="shared" ca="1" si="22"/>
        <v>3747.522096109044</v>
      </c>
      <c r="BI44" s="184">
        <f t="shared" ca="1" si="22"/>
        <v>3206.1313001408334</v>
      </c>
      <c r="BJ44" s="184">
        <f t="shared" ca="1" si="22"/>
        <v>3098.0438271814214</v>
      </c>
      <c r="BK44" s="184">
        <f t="shared" ca="1" si="22"/>
        <v>2998.6728446118259</v>
      </c>
      <c r="BL44" s="184">
        <f t="shared" ca="1" si="22"/>
        <v>2907.045883880322</v>
      </c>
      <c r="BM44" s="184">
        <f t="shared" ca="1" si="22"/>
        <v>2822.3273315732245</v>
      </c>
      <c r="BN44" s="184">
        <f t="shared" ca="1" si="22"/>
        <v>3093.3235479369191</v>
      </c>
      <c r="BO44" s="184">
        <f t="shared" ca="1" si="22"/>
        <v>2670.8239162449991</v>
      </c>
      <c r="BP44" s="184">
        <f t="shared" ca="1" si="22"/>
        <v>2602.8666336718857</v>
      </c>
      <c r="BQ44" s="184">
        <f t="shared" ca="1" si="22"/>
        <v>2539.4455529584584</v>
      </c>
      <c r="BR44" s="147"/>
      <c r="BS44" s="147"/>
      <c r="BT44" s="147"/>
    </row>
    <row r="45" spans="1:72" ht="15.75" customHeight="1">
      <c r="A45" s="187"/>
      <c r="B45" s="4" t="s">
        <v>62</v>
      </c>
      <c r="C45" s="187"/>
      <c r="D45" s="187"/>
      <c r="E45" s="187"/>
      <c r="F45" s="188"/>
      <c r="G45" s="188"/>
      <c r="H45" s="188"/>
      <c r="I45" s="188"/>
      <c r="J45" s="89" t="str">
        <f t="shared" ref="J45:BQ45" si="23">IFERROR(J44/J43,"")</f>
        <v/>
      </c>
      <c r="K45" s="89" t="str">
        <f t="shared" si="23"/>
        <v/>
      </c>
      <c r="L45" s="89">
        <f t="shared" ca="1" si="23"/>
        <v>-56.17977528089888</v>
      </c>
      <c r="M45" s="89">
        <f t="shared" ca="1" si="23"/>
        <v>-544.36010295050244</v>
      </c>
      <c r="N45" s="89">
        <f t="shared" ca="1" si="23"/>
        <v>192.13289537049644</v>
      </c>
      <c r="O45" s="89">
        <f t="shared" ca="1" si="23"/>
        <v>119.63115740914016</v>
      </c>
      <c r="P45" s="89">
        <f t="shared" ca="1" si="23"/>
        <v>80.649160882123212</v>
      </c>
      <c r="Q45" s="89">
        <f t="shared" ca="1" si="23"/>
        <v>57.74218069733395</v>
      </c>
      <c r="R45" s="89">
        <f t="shared" ca="1" si="23"/>
        <v>103.27808126983692</v>
      </c>
      <c r="S45" s="89">
        <f t="shared" ca="1" si="23"/>
        <v>95.441865446624846</v>
      </c>
      <c r="T45" s="89">
        <f t="shared" ca="1" si="23"/>
        <v>83.198061506841071</v>
      </c>
      <c r="U45" s="89">
        <f t="shared" ca="1" si="23"/>
        <v>69.209503190359399</v>
      </c>
      <c r="V45" s="89">
        <f t="shared" ca="1" si="23"/>
        <v>87.736052571141101</v>
      </c>
      <c r="W45" s="89">
        <f t="shared" ca="1" si="23"/>
        <v>71.132917714428146</v>
      </c>
      <c r="X45" s="89">
        <f t="shared" ca="1" si="23"/>
        <v>60.436980914111594</v>
      </c>
      <c r="Y45" s="89">
        <f t="shared" ca="1" si="23"/>
        <v>51.059068916835187</v>
      </c>
      <c r="Z45" s="89">
        <f t="shared" ca="1" si="23"/>
        <v>70.49927133257178</v>
      </c>
      <c r="AA45" s="89">
        <f t="shared" ca="1" si="23"/>
        <v>59.246516873179218</v>
      </c>
      <c r="AB45" s="89">
        <f t="shared" ca="1" si="23"/>
        <v>50.488257579549206</v>
      </c>
      <c r="AC45" s="89">
        <f t="shared" ca="1" si="23"/>
        <v>43.687395798276476</v>
      </c>
      <c r="AD45" s="89">
        <f t="shared" ca="1" si="23"/>
        <v>67.724585368558721</v>
      </c>
      <c r="AE45" s="89">
        <f t="shared" ca="1" si="23"/>
        <v>58.876470132494987</v>
      </c>
      <c r="AF45" s="89">
        <f t="shared" ca="1" si="23"/>
        <v>51.43311483213148</v>
      </c>
      <c r="AG45" s="89">
        <f t="shared" ca="1" si="23"/>
        <v>44.917488633323465</v>
      </c>
      <c r="AH45" s="89">
        <f t="shared" ca="1" si="23"/>
        <v>39.03866601913284</v>
      </c>
      <c r="AI45" s="89">
        <f t="shared" ca="1" si="23"/>
        <v>48.760128329260361</v>
      </c>
      <c r="AJ45" s="89">
        <f t="shared" ca="1" si="23"/>
        <v>46.293535750256829</v>
      </c>
      <c r="AK45" s="89">
        <f t="shared" ca="1" si="23"/>
        <v>37.308123670382159</v>
      </c>
      <c r="AL45" s="89">
        <f t="shared" ca="1" si="23"/>
        <v>32.351041959484171</v>
      </c>
      <c r="AM45" s="89">
        <f t="shared" ca="1" si="23"/>
        <v>27.955990442367092</v>
      </c>
      <c r="AN45" s="89">
        <f t="shared" ca="1" si="23"/>
        <v>24.407087566495907</v>
      </c>
      <c r="AO45" s="89">
        <f t="shared" ca="1" si="23"/>
        <v>21.554696852949562</v>
      </c>
      <c r="AP45" s="89">
        <f t="shared" ca="1" si="23"/>
        <v>27.842891812508451</v>
      </c>
      <c r="AQ45" s="89">
        <f t="shared" ca="1" si="23"/>
        <v>22.502963195453383</v>
      </c>
      <c r="AR45" s="89">
        <f t="shared" ca="1" si="23"/>
        <v>19.991196411547143</v>
      </c>
      <c r="AS45" s="89">
        <f t="shared" ca="1" si="23"/>
        <v>17.905688339229329</v>
      </c>
      <c r="AT45" s="89">
        <f t="shared" ca="1" si="23"/>
        <v>16.175100972458104</v>
      </c>
      <c r="AU45" s="89">
        <f t="shared" ca="1" si="23"/>
        <v>14.721484047449058</v>
      </c>
      <c r="AV45" s="89">
        <f t="shared" ca="1" si="23"/>
        <v>14.775774285943244</v>
      </c>
      <c r="AW45" s="89">
        <f t="shared" ca="1" si="23"/>
        <v>12.448683265317872</v>
      </c>
      <c r="AX45" s="89">
        <f t="shared" ca="1" si="23"/>
        <v>11.564282386972303</v>
      </c>
      <c r="AY45" s="89">
        <f t="shared" ca="1" si="23"/>
        <v>10.803171601031464</v>
      </c>
      <c r="AZ45" s="89">
        <f t="shared" ca="1" si="23"/>
        <v>10.142108448251035</v>
      </c>
      <c r="BA45" s="89">
        <f t="shared" ca="1" si="23"/>
        <v>9.5632520830680487</v>
      </c>
      <c r="BB45" s="89">
        <f t="shared" ca="1" si="23"/>
        <v>10.2059042068633</v>
      </c>
      <c r="BC45" s="89">
        <f t="shared" ca="1" si="23"/>
        <v>8.5994446588729261</v>
      </c>
      <c r="BD45" s="89">
        <f t="shared" ca="1" si="23"/>
        <v>8.1947078507743516</v>
      </c>
      <c r="BE45" s="89">
        <f t="shared" ca="1" si="23"/>
        <v>7.8313701908515485</v>
      </c>
      <c r="BF45" s="89">
        <f t="shared" ca="1" si="23"/>
        <v>7.5036189434601175</v>
      </c>
      <c r="BG45" s="89">
        <f t="shared" ca="1" si="23"/>
        <v>7.2066613608111627</v>
      </c>
      <c r="BH45" s="89">
        <f t="shared" ca="1" si="23"/>
        <v>7.8201450183996606</v>
      </c>
      <c r="BI45" s="89">
        <f t="shared" ca="1" si="23"/>
        <v>6.6898352600484845</v>
      </c>
      <c r="BJ45" s="89">
        <f t="shared" ca="1" si="23"/>
        <v>6.4638127061673307</v>
      </c>
      <c r="BK45" s="89">
        <f t="shared" ca="1" si="23"/>
        <v>6.2560541646551338</v>
      </c>
      <c r="BL45" s="89">
        <f t="shared" ca="1" si="23"/>
        <v>6.0645173310384672</v>
      </c>
      <c r="BM45" s="89">
        <f t="shared" ca="1" si="23"/>
        <v>5.8874480097727568</v>
      </c>
      <c r="BN45" s="89">
        <f t="shared" ca="1" si="23"/>
        <v>6.4524184805117724</v>
      </c>
      <c r="BO45" s="89">
        <f t="shared" ca="1" si="23"/>
        <v>5.5708542491374082</v>
      </c>
      <c r="BP45" s="89">
        <f t="shared" ca="1" si="23"/>
        <v>5.428870652418742</v>
      </c>
      <c r="BQ45" s="89">
        <f t="shared" ca="1" si="23"/>
        <v>5.2963785751225805</v>
      </c>
      <c r="BR45" s="147"/>
      <c r="BS45" s="147"/>
      <c r="BT45" s="147"/>
    </row>
    <row r="46" spans="1:72" ht="15.75" customHeight="1">
      <c r="A46" s="63"/>
      <c r="B46" s="27"/>
      <c r="C46" s="27"/>
      <c r="D46" s="27"/>
      <c r="E46" s="27"/>
      <c r="F46" s="85"/>
      <c r="G46" s="85"/>
      <c r="H46" s="85"/>
      <c r="I46" s="85"/>
      <c r="BR46" s="63"/>
      <c r="BS46" s="63"/>
      <c r="BT46" s="63"/>
    </row>
    <row r="47" spans="1:72" ht="15.75" customHeight="1">
      <c r="A47" s="68" t="s">
        <v>124</v>
      </c>
      <c r="B47" s="14"/>
      <c r="C47" s="14"/>
      <c r="D47" s="132"/>
      <c r="E47" s="132"/>
      <c r="F47" s="133"/>
      <c r="G47" s="133"/>
      <c r="H47" s="133"/>
      <c r="I47" s="133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3"/>
      <c r="BS47" s="3"/>
      <c r="BT47" s="3"/>
    </row>
    <row r="48" spans="1:72" ht="15.75" customHeight="1">
      <c r="A48" s="134"/>
      <c r="B48" s="3"/>
      <c r="C48" s="3"/>
      <c r="D48" s="134"/>
      <c r="E48" s="134"/>
      <c r="F48" s="135"/>
      <c r="G48" s="135"/>
      <c r="H48" s="135"/>
      <c r="I48" s="135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</row>
    <row r="49" spans="1:72" ht="15.75" customHeight="1">
      <c r="A49" s="75"/>
      <c r="B49" s="75" t="s">
        <v>125</v>
      </c>
      <c r="C49" s="136"/>
      <c r="D49" s="136"/>
      <c r="E49" s="137"/>
      <c r="F49" s="137"/>
      <c r="G49" s="137"/>
      <c r="H49" s="137"/>
      <c r="I49" s="137"/>
      <c r="J49" s="87">
        <f t="shared" ref="J49:BQ49" si="24">SUM(J51+J75+J79)</f>
        <v>0</v>
      </c>
      <c r="K49" s="87">
        <f t="shared" si="24"/>
        <v>0</v>
      </c>
      <c r="L49" s="87">
        <f t="shared" si="24"/>
        <v>6</v>
      </c>
      <c r="M49" s="87">
        <f t="shared" ca="1" si="24"/>
        <v>6</v>
      </c>
      <c r="N49" s="87">
        <f t="shared" ca="1" si="24"/>
        <v>6</v>
      </c>
      <c r="O49" s="87">
        <f t="shared" ca="1" si="24"/>
        <v>6</v>
      </c>
      <c r="P49" s="87">
        <f t="shared" ca="1" si="24"/>
        <v>6</v>
      </c>
      <c r="Q49" s="87">
        <f t="shared" ca="1" si="24"/>
        <v>6</v>
      </c>
      <c r="R49" s="87">
        <f t="shared" ca="1" si="24"/>
        <v>12</v>
      </c>
      <c r="S49" s="87">
        <f t="shared" ca="1" si="24"/>
        <v>12</v>
      </c>
      <c r="T49" s="87">
        <f t="shared" ca="1" si="24"/>
        <v>12</v>
      </c>
      <c r="U49" s="87">
        <f t="shared" ca="1" si="24"/>
        <v>12</v>
      </c>
      <c r="V49" s="87">
        <f t="shared" ca="1" si="24"/>
        <v>12</v>
      </c>
      <c r="W49" s="87">
        <f t="shared" ca="1" si="24"/>
        <v>18</v>
      </c>
      <c r="X49" s="87">
        <f t="shared" ca="1" si="24"/>
        <v>18</v>
      </c>
      <c r="Y49" s="87">
        <f t="shared" ca="1" si="24"/>
        <v>18</v>
      </c>
      <c r="Z49" s="87">
        <f t="shared" ca="1" si="24"/>
        <v>30</v>
      </c>
      <c r="AA49" s="87">
        <f t="shared" ca="1" si="24"/>
        <v>30</v>
      </c>
      <c r="AB49" s="87">
        <f t="shared" ca="1" si="24"/>
        <v>30</v>
      </c>
      <c r="AC49" s="87">
        <f t="shared" ca="1" si="24"/>
        <v>31</v>
      </c>
      <c r="AD49" s="87">
        <f t="shared" ca="1" si="24"/>
        <v>55</v>
      </c>
      <c r="AE49" s="87">
        <f t="shared" ca="1" si="24"/>
        <v>55</v>
      </c>
      <c r="AF49" s="87">
        <f t="shared" ca="1" si="24"/>
        <v>55</v>
      </c>
      <c r="AG49" s="87">
        <f t="shared" ca="1" si="24"/>
        <v>55</v>
      </c>
      <c r="AH49" s="87">
        <f t="shared" ca="1" si="24"/>
        <v>55</v>
      </c>
      <c r="AI49" s="87">
        <f t="shared" ca="1" si="24"/>
        <v>79</v>
      </c>
      <c r="AJ49" s="87">
        <f t="shared" ca="1" si="24"/>
        <v>79</v>
      </c>
      <c r="AK49" s="87">
        <f t="shared" ca="1" si="24"/>
        <v>80</v>
      </c>
      <c r="AL49" s="87">
        <f t="shared" ca="1" si="24"/>
        <v>80</v>
      </c>
      <c r="AM49" s="87">
        <f t="shared" ca="1" si="24"/>
        <v>80</v>
      </c>
      <c r="AN49" s="87">
        <f t="shared" ca="1" si="24"/>
        <v>80</v>
      </c>
      <c r="AO49" s="87">
        <f t="shared" ca="1" si="24"/>
        <v>81</v>
      </c>
      <c r="AP49" s="87">
        <f t="shared" ca="1" si="24"/>
        <v>81</v>
      </c>
      <c r="AQ49" s="87">
        <f t="shared" ca="1" si="24"/>
        <v>82</v>
      </c>
      <c r="AR49" s="87">
        <f t="shared" ca="1" si="24"/>
        <v>82</v>
      </c>
      <c r="AS49" s="87">
        <f t="shared" ca="1" si="24"/>
        <v>83</v>
      </c>
      <c r="AT49" s="87">
        <f t="shared" ca="1" si="24"/>
        <v>83</v>
      </c>
      <c r="AU49" s="87">
        <f t="shared" ca="1" si="24"/>
        <v>84</v>
      </c>
      <c r="AV49" s="87">
        <f t="shared" ca="1" si="24"/>
        <v>85</v>
      </c>
      <c r="AW49" s="87">
        <f t="shared" ca="1" si="24"/>
        <v>86</v>
      </c>
      <c r="AX49" s="87">
        <f t="shared" ca="1" si="24"/>
        <v>86</v>
      </c>
      <c r="AY49" s="87">
        <f t="shared" ca="1" si="24"/>
        <v>87</v>
      </c>
      <c r="AZ49" s="87">
        <f t="shared" ca="1" si="24"/>
        <v>88</v>
      </c>
      <c r="BA49" s="87">
        <f t="shared" ca="1" si="24"/>
        <v>89</v>
      </c>
      <c r="BB49" s="87">
        <f t="shared" ca="1" si="24"/>
        <v>90</v>
      </c>
      <c r="BC49" s="87">
        <f t="shared" ca="1" si="24"/>
        <v>91</v>
      </c>
      <c r="BD49" s="87">
        <f t="shared" ca="1" si="24"/>
        <v>92</v>
      </c>
      <c r="BE49" s="87">
        <f t="shared" ca="1" si="24"/>
        <v>93</v>
      </c>
      <c r="BF49" s="87">
        <f t="shared" ca="1" si="24"/>
        <v>94</v>
      </c>
      <c r="BG49" s="87">
        <f t="shared" ca="1" si="24"/>
        <v>95</v>
      </c>
      <c r="BH49" s="87">
        <f t="shared" ca="1" si="24"/>
        <v>96</v>
      </c>
      <c r="BI49" s="87">
        <f t="shared" ca="1" si="24"/>
        <v>97</v>
      </c>
      <c r="BJ49" s="87">
        <f t="shared" ca="1" si="24"/>
        <v>98</v>
      </c>
      <c r="BK49" s="87">
        <f t="shared" ca="1" si="24"/>
        <v>99</v>
      </c>
      <c r="BL49" s="87">
        <f t="shared" ca="1" si="24"/>
        <v>100</v>
      </c>
      <c r="BM49" s="87">
        <f t="shared" ca="1" si="24"/>
        <v>101</v>
      </c>
      <c r="BN49" s="87">
        <f t="shared" ca="1" si="24"/>
        <v>102</v>
      </c>
      <c r="BO49" s="87">
        <f t="shared" ca="1" si="24"/>
        <v>103</v>
      </c>
      <c r="BP49" s="87">
        <f t="shared" ca="1" si="24"/>
        <v>104</v>
      </c>
      <c r="BQ49" s="87">
        <f t="shared" ca="1" si="24"/>
        <v>105</v>
      </c>
      <c r="BR49" s="71"/>
      <c r="BS49" s="71"/>
      <c r="BT49" s="71"/>
    </row>
    <row r="50" spans="1:72" ht="15.75" customHeight="1">
      <c r="A50" s="134"/>
      <c r="B50" s="3"/>
      <c r="C50" s="3"/>
      <c r="D50" s="134"/>
      <c r="E50" s="134"/>
      <c r="F50" s="135"/>
      <c r="G50" s="135"/>
      <c r="H50" s="135"/>
      <c r="I50" s="135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</row>
    <row r="51" spans="1:72" ht="15.75" customHeight="1">
      <c r="A51" s="76"/>
      <c r="B51" s="76" t="s">
        <v>127</v>
      </c>
      <c r="C51" s="75"/>
      <c r="D51" s="76"/>
      <c r="E51" s="77"/>
      <c r="F51" s="77"/>
      <c r="G51" s="77"/>
      <c r="H51" s="77"/>
      <c r="I51" s="77"/>
      <c r="J51" s="75">
        <f t="shared" ref="J51:BQ51" si="25">J55+J56+J60+J61+J65+J66</f>
        <v>0</v>
      </c>
      <c r="K51" s="75">
        <f t="shared" si="25"/>
        <v>0</v>
      </c>
      <c r="L51" s="75">
        <f t="shared" si="25"/>
        <v>3</v>
      </c>
      <c r="M51" s="75">
        <f t="shared" si="25"/>
        <v>3</v>
      </c>
      <c r="N51" s="75">
        <f t="shared" si="25"/>
        <v>3</v>
      </c>
      <c r="O51" s="75">
        <f t="shared" si="25"/>
        <v>3</v>
      </c>
      <c r="P51" s="75">
        <f t="shared" si="25"/>
        <v>3</v>
      </c>
      <c r="Q51" s="75">
        <f t="shared" si="25"/>
        <v>3</v>
      </c>
      <c r="R51" s="75">
        <f t="shared" si="25"/>
        <v>6</v>
      </c>
      <c r="S51" s="75">
        <f t="shared" si="25"/>
        <v>6</v>
      </c>
      <c r="T51" s="75">
        <f t="shared" si="25"/>
        <v>6</v>
      </c>
      <c r="U51" s="75">
        <f t="shared" si="25"/>
        <v>6</v>
      </c>
      <c r="V51" s="75">
        <f t="shared" si="25"/>
        <v>6</v>
      </c>
      <c r="W51" s="75">
        <f t="shared" si="25"/>
        <v>9</v>
      </c>
      <c r="X51" s="75">
        <f t="shared" si="25"/>
        <v>9</v>
      </c>
      <c r="Y51" s="75">
        <f t="shared" si="25"/>
        <v>9</v>
      </c>
      <c r="Z51" s="75">
        <f t="shared" si="25"/>
        <v>15</v>
      </c>
      <c r="AA51" s="75">
        <f t="shared" si="25"/>
        <v>15</v>
      </c>
      <c r="AB51" s="75">
        <f t="shared" si="25"/>
        <v>15</v>
      </c>
      <c r="AC51" s="75">
        <f t="shared" si="25"/>
        <v>15</v>
      </c>
      <c r="AD51" s="75">
        <f t="shared" si="25"/>
        <v>27</v>
      </c>
      <c r="AE51" s="75">
        <f t="shared" si="25"/>
        <v>27</v>
      </c>
      <c r="AF51" s="75">
        <f t="shared" si="25"/>
        <v>27</v>
      </c>
      <c r="AG51" s="75">
        <f t="shared" si="25"/>
        <v>27</v>
      </c>
      <c r="AH51" s="75">
        <f t="shared" si="25"/>
        <v>27</v>
      </c>
      <c r="AI51" s="75">
        <f t="shared" si="25"/>
        <v>39</v>
      </c>
      <c r="AJ51" s="75">
        <f t="shared" si="25"/>
        <v>39</v>
      </c>
      <c r="AK51" s="75">
        <f t="shared" si="25"/>
        <v>39</v>
      </c>
      <c r="AL51" s="75">
        <f t="shared" si="25"/>
        <v>39</v>
      </c>
      <c r="AM51" s="75">
        <f t="shared" si="25"/>
        <v>39</v>
      </c>
      <c r="AN51" s="75">
        <f t="shared" si="25"/>
        <v>39</v>
      </c>
      <c r="AO51" s="75">
        <f t="shared" si="25"/>
        <v>39</v>
      </c>
      <c r="AP51" s="75">
        <f t="shared" si="25"/>
        <v>39</v>
      </c>
      <c r="AQ51" s="75">
        <f t="shared" si="25"/>
        <v>39</v>
      </c>
      <c r="AR51" s="75">
        <f t="shared" si="25"/>
        <v>39</v>
      </c>
      <c r="AS51" s="75">
        <f t="shared" si="25"/>
        <v>39</v>
      </c>
      <c r="AT51" s="75">
        <f t="shared" si="25"/>
        <v>39</v>
      </c>
      <c r="AU51" s="75">
        <f t="shared" si="25"/>
        <v>39</v>
      </c>
      <c r="AV51" s="75">
        <f t="shared" si="25"/>
        <v>39</v>
      </c>
      <c r="AW51" s="75">
        <f t="shared" si="25"/>
        <v>39</v>
      </c>
      <c r="AX51" s="75">
        <f t="shared" si="25"/>
        <v>39</v>
      </c>
      <c r="AY51" s="75">
        <f t="shared" si="25"/>
        <v>39</v>
      </c>
      <c r="AZ51" s="75">
        <f t="shared" si="25"/>
        <v>39</v>
      </c>
      <c r="BA51" s="75">
        <f t="shared" si="25"/>
        <v>39</v>
      </c>
      <c r="BB51" s="75">
        <f t="shared" si="25"/>
        <v>39</v>
      </c>
      <c r="BC51" s="75">
        <f t="shared" si="25"/>
        <v>39</v>
      </c>
      <c r="BD51" s="75">
        <f t="shared" si="25"/>
        <v>39</v>
      </c>
      <c r="BE51" s="75">
        <f t="shared" si="25"/>
        <v>39</v>
      </c>
      <c r="BF51" s="75">
        <f t="shared" si="25"/>
        <v>39</v>
      </c>
      <c r="BG51" s="75">
        <f t="shared" si="25"/>
        <v>39</v>
      </c>
      <c r="BH51" s="75">
        <f t="shared" si="25"/>
        <v>39</v>
      </c>
      <c r="BI51" s="75">
        <f t="shared" si="25"/>
        <v>39</v>
      </c>
      <c r="BJ51" s="75">
        <f t="shared" si="25"/>
        <v>39</v>
      </c>
      <c r="BK51" s="75">
        <f t="shared" si="25"/>
        <v>39</v>
      </c>
      <c r="BL51" s="75">
        <f t="shared" si="25"/>
        <v>39</v>
      </c>
      <c r="BM51" s="75">
        <f t="shared" si="25"/>
        <v>39</v>
      </c>
      <c r="BN51" s="75">
        <f t="shared" si="25"/>
        <v>39</v>
      </c>
      <c r="BO51" s="75">
        <f t="shared" si="25"/>
        <v>39</v>
      </c>
      <c r="BP51" s="75">
        <f t="shared" si="25"/>
        <v>39</v>
      </c>
      <c r="BQ51" s="75">
        <f t="shared" si="25"/>
        <v>39</v>
      </c>
      <c r="BR51" s="52"/>
      <c r="BS51" s="52"/>
      <c r="BT51" s="52"/>
    </row>
    <row r="52" spans="1:72" ht="15.75" customHeight="1">
      <c r="A52" s="17"/>
      <c r="B52" s="17"/>
      <c r="C52" s="4" t="s">
        <v>128</v>
      </c>
      <c r="D52" s="17"/>
      <c r="E52" s="143"/>
      <c r="F52" s="143"/>
      <c r="G52" s="143"/>
      <c r="H52" s="143"/>
      <c r="I52" s="143"/>
      <c r="J52" s="130">
        <v>0</v>
      </c>
      <c r="K52" s="130">
        <v>0</v>
      </c>
      <c r="L52" s="130">
        <v>0</v>
      </c>
      <c r="M52" s="130">
        <f>1/3</f>
        <v>0.33333333333333331</v>
      </c>
      <c r="N52" s="130">
        <f>2/3</f>
        <v>0.66666666666666663</v>
      </c>
      <c r="O52" s="130">
        <v>1</v>
      </c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</row>
    <row r="53" spans="1:72" ht="15.75" customHeight="1">
      <c r="A53" s="17"/>
      <c r="B53" s="17"/>
      <c r="C53" s="10"/>
      <c r="D53" s="17"/>
      <c r="E53" s="143"/>
      <c r="F53" s="143"/>
      <c r="G53" s="143"/>
      <c r="H53" s="143"/>
      <c r="I53" s="143"/>
      <c r="J53" s="131" t="s">
        <v>129</v>
      </c>
      <c r="K53" s="131" t="s">
        <v>130</v>
      </c>
      <c r="L53" s="131" t="s">
        <v>131</v>
      </c>
      <c r="M53" s="131" t="s">
        <v>132</v>
      </c>
      <c r="N53" s="131" t="s">
        <v>133</v>
      </c>
      <c r="O53" s="131" t="s">
        <v>134</v>
      </c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</row>
    <row r="54" spans="1:72" ht="15.75" customHeight="1">
      <c r="A54" s="17"/>
      <c r="B54" s="17"/>
      <c r="C54" s="10"/>
      <c r="D54" s="17"/>
      <c r="E54" s="143"/>
      <c r="F54" s="143"/>
      <c r="G54" s="143"/>
      <c r="H54" s="143"/>
      <c r="I54" s="143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</row>
    <row r="55" spans="1:72" ht="15.75" customHeight="1">
      <c r="A55" s="80"/>
      <c r="B55" s="27"/>
      <c r="C55" s="27" t="s">
        <v>191</v>
      </c>
      <c r="D55" s="80"/>
      <c r="E55" s="144"/>
      <c r="F55" s="144"/>
      <c r="G55" s="144"/>
      <c r="H55" s="144"/>
      <c r="I55" s="144"/>
      <c r="J55" s="145"/>
      <c r="K55" s="145"/>
      <c r="L55" s="145">
        <v>1</v>
      </c>
      <c r="M55" s="145"/>
      <c r="N55" s="145"/>
      <c r="O55" s="145"/>
      <c r="P55" s="145"/>
      <c r="Q55" s="145"/>
      <c r="R55" s="145">
        <v>1</v>
      </c>
      <c r="S55" s="145"/>
      <c r="T55" s="145"/>
      <c r="U55" s="145"/>
      <c r="V55" s="145"/>
      <c r="W55" s="145">
        <v>1</v>
      </c>
      <c r="X55" s="145"/>
      <c r="Y55" s="145"/>
      <c r="Z55" s="145">
        <v>2</v>
      </c>
      <c r="AA55" s="145"/>
      <c r="AB55" s="145"/>
      <c r="AC55" s="145"/>
      <c r="AD55" s="145">
        <v>4</v>
      </c>
      <c r="AE55" s="145"/>
      <c r="AF55" s="145"/>
      <c r="AG55" s="145"/>
      <c r="AH55" s="145"/>
      <c r="AI55" s="145">
        <v>4</v>
      </c>
      <c r="AJ55" s="145"/>
      <c r="AK55" s="145"/>
      <c r="AL55" s="145"/>
      <c r="AM55" s="145"/>
      <c r="AN55" s="145"/>
      <c r="AO55" s="145"/>
      <c r="AP55" s="145"/>
      <c r="AQ55" s="145"/>
      <c r="AR55" s="145"/>
      <c r="AS55" s="145"/>
      <c r="AT55" s="145"/>
      <c r="AU55" s="145"/>
      <c r="AV55" s="145"/>
      <c r="AW55" s="145"/>
      <c r="AX55" s="145"/>
      <c r="AY55" s="145"/>
      <c r="AZ55" s="145"/>
      <c r="BA55" s="145"/>
      <c r="BB55" s="145"/>
      <c r="BC55" s="145"/>
      <c r="BD55" s="145"/>
      <c r="BE55" s="145"/>
      <c r="BF55" s="145"/>
      <c r="BG55" s="145"/>
      <c r="BH55" s="145"/>
      <c r="BI55" s="145"/>
      <c r="BJ55" s="145"/>
      <c r="BK55" s="145"/>
      <c r="BL55" s="145"/>
      <c r="BM55" s="145"/>
      <c r="BN55" s="145"/>
      <c r="BO55" s="145"/>
      <c r="BP55" s="145"/>
      <c r="BQ55" s="145"/>
      <c r="BR55" s="63"/>
      <c r="BS55" s="63"/>
      <c r="BT55" s="63"/>
    </row>
    <row r="56" spans="1:72" ht="15.75" customHeight="1">
      <c r="A56" s="80"/>
      <c r="B56" s="27"/>
      <c r="C56" s="27" t="s">
        <v>192</v>
      </c>
      <c r="D56" s="80"/>
      <c r="E56" s="144"/>
      <c r="F56" s="144"/>
      <c r="G56" s="144"/>
      <c r="H56" s="144"/>
      <c r="I56" s="144"/>
      <c r="J56" s="102">
        <f>I55</f>
        <v>0</v>
      </c>
      <c r="K56" s="102">
        <f t="shared" ref="K56:BQ56" si="26">J56+J55</f>
        <v>0</v>
      </c>
      <c r="L56" s="102">
        <f t="shared" si="26"/>
        <v>0</v>
      </c>
      <c r="M56" s="102">
        <f t="shared" si="26"/>
        <v>1</v>
      </c>
      <c r="N56" s="102">
        <f t="shared" si="26"/>
        <v>1</v>
      </c>
      <c r="O56" s="102">
        <f t="shared" si="26"/>
        <v>1</v>
      </c>
      <c r="P56" s="102">
        <f t="shared" si="26"/>
        <v>1</v>
      </c>
      <c r="Q56" s="102">
        <f t="shared" si="26"/>
        <v>1</v>
      </c>
      <c r="R56" s="102">
        <f t="shared" si="26"/>
        <v>1</v>
      </c>
      <c r="S56" s="102">
        <f t="shared" si="26"/>
        <v>2</v>
      </c>
      <c r="T56" s="102">
        <f t="shared" si="26"/>
        <v>2</v>
      </c>
      <c r="U56" s="102">
        <f t="shared" si="26"/>
        <v>2</v>
      </c>
      <c r="V56" s="102">
        <f t="shared" si="26"/>
        <v>2</v>
      </c>
      <c r="W56" s="102">
        <f t="shared" si="26"/>
        <v>2</v>
      </c>
      <c r="X56" s="102">
        <f t="shared" si="26"/>
        <v>3</v>
      </c>
      <c r="Y56" s="102">
        <f t="shared" si="26"/>
        <v>3</v>
      </c>
      <c r="Z56" s="102">
        <f t="shared" si="26"/>
        <v>3</v>
      </c>
      <c r="AA56" s="102">
        <f t="shared" si="26"/>
        <v>5</v>
      </c>
      <c r="AB56" s="102">
        <f t="shared" si="26"/>
        <v>5</v>
      </c>
      <c r="AC56" s="102">
        <f t="shared" si="26"/>
        <v>5</v>
      </c>
      <c r="AD56" s="102">
        <f t="shared" si="26"/>
        <v>5</v>
      </c>
      <c r="AE56" s="102">
        <f t="shared" si="26"/>
        <v>9</v>
      </c>
      <c r="AF56" s="102">
        <f t="shared" si="26"/>
        <v>9</v>
      </c>
      <c r="AG56" s="102">
        <f t="shared" si="26"/>
        <v>9</v>
      </c>
      <c r="AH56" s="102">
        <f t="shared" si="26"/>
        <v>9</v>
      </c>
      <c r="AI56" s="102">
        <f t="shared" si="26"/>
        <v>9</v>
      </c>
      <c r="AJ56" s="102">
        <f t="shared" si="26"/>
        <v>13</v>
      </c>
      <c r="AK56" s="102">
        <f t="shared" si="26"/>
        <v>13</v>
      </c>
      <c r="AL56" s="102">
        <f t="shared" si="26"/>
        <v>13</v>
      </c>
      <c r="AM56" s="102">
        <f t="shared" si="26"/>
        <v>13</v>
      </c>
      <c r="AN56" s="102">
        <f t="shared" si="26"/>
        <v>13</v>
      </c>
      <c r="AO56" s="102">
        <f t="shared" si="26"/>
        <v>13</v>
      </c>
      <c r="AP56" s="102">
        <f t="shared" si="26"/>
        <v>13</v>
      </c>
      <c r="AQ56" s="102">
        <f t="shared" si="26"/>
        <v>13</v>
      </c>
      <c r="AR56" s="102">
        <f t="shared" si="26"/>
        <v>13</v>
      </c>
      <c r="AS56" s="102">
        <f t="shared" si="26"/>
        <v>13</v>
      </c>
      <c r="AT56" s="102">
        <f t="shared" si="26"/>
        <v>13</v>
      </c>
      <c r="AU56" s="102">
        <f t="shared" si="26"/>
        <v>13</v>
      </c>
      <c r="AV56" s="102">
        <f t="shared" si="26"/>
        <v>13</v>
      </c>
      <c r="AW56" s="102">
        <f t="shared" si="26"/>
        <v>13</v>
      </c>
      <c r="AX56" s="102">
        <f t="shared" si="26"/>
        <v>13</v>
      </c>
      <c r="AY56" s="102">
        <f t="shared" si="26"/>
        <v>13</v>
      </c>
      <c r="AZ56" s="102">
        <f t="shared" si="26"/>
        <v>13</v>
      </c>
      <c r="BA56" s="102">
        <f t="shared" si="26"/>
        <v>13</v>
      </c>
      <c r="BB56" s="102">
        <f t="shared" si="26"/>
        <v>13</v>
      </c>
      <c r="BC56" s="102">
        <f t="shared" si="26"/>
        <v>13</v>
      </c>
      <c r="BD56" s="102">
        <f t="shared" si="26"/>
        <v>13</v>
      </c>
      <c r="BE56" s="102">
        <f t="shared" si="26"/>
        <v>13</v>
      </c>
      <c r="BF56" s="102">
        <f t="shared" si="26"/>
        <v>13</v>
      </c>
      <c r="BG56" s="102">
        <f t="shared" si="26"/>
        <v>13</v>
      </c>
      <c r="BH56" s="102">
        <f t="shared" si="26"/>
        <v>13</v>
      </c>
      <c r="BI56" s="102">
        <f t="shared" si="26"/>
        <v>13</v>
      </c>
      <c r="BJ56" s="102">
        <f t="shared" si="26"/>
        <v>13</v>
      </c>
      <c r="BK56" s="102">
        <f t="shared" si="26"/>
        <v>13</v>
      </c>
      <c r="BL56" s="102">
        <f t="shared" si="26"/>
        <v>13</v>
      </c>
      <c r="BM56" s="102">
        <f t="shared" si="26"/>
        <v>13</v>
      </c>
      <c r="BN56" s="102">
        <f t="shared" si="26"/>
        <v>13</v>
      </c>
      <c r="BO56" s="102">
        <f t="shared" si="26"/>
        <v>13</v>
      </c>
      <c r="BP56" s="102">
        <f t="shared" si="26"/>
        <v>13</v>
      </c>
      <c r="BQ56" s="102">
        <f t="shared" si="26"/>
        <v>13</v>
      </c>
      <c r="BR56" s="63"/>
      <c r="BS56" s="63"/>
      <c r="BT56" s="63"/>
    </row>
    <row r="57" spans="1:72" ht="15.75" customHeight="1">
      <c r="A57" s="63"/>
      <c r="B57" s="27"/>
      <c r="C57" s="27" t="s">
        <v>193</v>
      </c>
      <c r="D57" s="80"/>
      <c r="E57" s="144"/>
      <c r="F57" s="144"/>
      <c r="G57" s="144"/>
      <c r="H57" s="144"/>
      <c r="I57" s="144"/>
      <c r="J57" s="147">
        <f t="shared" ref="J57:BQ57" si="27">F56*$O$52+F55*$N$52+G55*$M$52+H55*$L$52+I55*$K$52+J55*$J$52</f>
        <v>0</v>
      </c>
      <c r="K57" s="147">
        <f t="shared" si="27"/>
        <v>0</v>
      </c>
      <c r="L57" s="147">
        <f t="shared" si="27"/>
        <v>0</v>
      </c>
      <c r="M57" s="147">
        <f t="shared" si="27"/>
        <v>0</v>
      </c>
      <c r="N57" s="147">
        <f t="shared" si="27"/>
        <v>0</v>
      </c>
      <c r="O57" s="147">
        <f t="shared" si="27"/>
        <v>0.33333333333333331</v>
      </c>
      <c r="P57" s="147">
        <f t="shared" si="27"/>
        <v>0.66666666666666663</v>
      </c>
      <c r="Q57" s="147">
        <f t="shared" si="27"/>
        <v>1</v>
      </c>
      <c r="R57" s="147">
        <f t="shared" si="27"/>
        <v>1</v>
      </c>
      <c r="S57" s="147">
        <f t="shared" si="27"/>
        <v>1</v>
      </c>
      <c r="T57" s="147">
        <f t="shared" si="27"/>
        <v>1</v>
      </c>
      <c r="U57" s="147">
        <f t="shared" si="27"/>
        <v>1.3333333333333333</v>
      </c>
      <c r="V57" s="147">
        <f t="shared" si="27"/>
        <v>1.6666666666666665</v>
      </c>
      <c r="W57" s="147">
        <f t="shared" si="27"/>
        <v>2</v>
      </c>
      <c r="X57" s="147">
        <f t="shared" si="27"/>
        <v>2</v>
      </c>
      <c r="Y57" s="147">
        <f t="shared" si="27"/>
        <v>2</v>
      </c>
      <c r="Z57" s="147">
        <f t="shared" si="27"/>
        <v>2.3333333333333335</v>
      </c>
      <c r="AA57" s="147">
        <f t="shared" si="27"/>
        <v>2.6666666666666665</v>
      </c>
      <c r="AB57" s="147">
        <f t="shared" si="27"/>
        <v>3</v>
      </c>
      <c r="AC57" s="147">
        <f t="shared" si="27"/>
        <v>3.6666666666666665</v>
      </c>
      <c r="AD57" s="147">
        <f t="shared" si="27"/>
        <v>4.333333333333333</v>
      </c>
      <c r="AE57" s="147">
        <f t="shared" si="27"/>
        <v>5</v>
      </c>
      <c r="AF57" s="147">
        <f t="shared" si="27"/>
        <v>5</v>
      </c>
      <c r="AG57" s="147">
        <f t="shared" si="27"/>
        <v>6.333333333333333</v>
      </c>
      <c r="AH57" s="147">
        <f t="shared" si="27"/>
        <v>7.6666666666666661</v>
      </c>
      <c r="AI57" s="147">
        <f t="shared" si="27"/>
        <v>9</v>
      </c>
      <c r="AJ57" s="147">
        <f t="shared" si="27"/>
        <v>9</v>
      </c>
      <c r="AK57" s="147">
        <f t="shared" si="27"/>
        <v>9</v>
      </c>
      <c r="AL57" s="147">
        <f t="shared" si="27"/>
        <v>10.333333333333334</v>
      </c>
      <c r="AM57" s="147">
        <f t="shared" si="27"/>
        <v>11.666666666666666</v>
      </c>
      <c r="AN57" s="147">
        <f t="shared" si="27"/>
        <v>13</v>
      </c>
      <c r="AO57" s="147">
        <f t="shared" si="27"/>
        <v>13</v>
      </c>
      <c r="AP57" s="147">
        <f t="shared" si="27"/>
        <v>13</v>
      </c>
      <c r="AQ57" s="147">
        <f t="shared" si="27"/>
        <v>13</v>
      </c>
      <c r="AR57" s="147">
        <f t="shared" si="27"/>
        <v>13</v>
      </c>
      <c r="AS57" s="147">
        <f t="shared" si="27"/>
        <v>13</v>
      </c>
      <c r="AT57" s="147">
        <f t="shared" si="27"/>
        <v>13</v>
      </c>
      <c r="AU57" s="147">
        <f t="shared" si="27"/>
        <v>13</v>
      </c>
      <c r="AV57" s="147">
        <f t="shared" si="27"/>
        <v>13</v>
      </c>
      <c r="AW57" s="147">
        <f t="shared" si="27"/>
        <v>13</v>
      </c>
      <c r="AX57" s="147">
        <f t="shared" si="27"/>
        <v>13</v>
      </c>
      <c r="AY57" s="147">
        <f t="shared" si="27"/>
        <v>13</v>
      </c>
      <c r="AZ57" s="147">
        <f t="shared" si="27"/>
        <v>13</v>
      </c>
      <c r="BA57" s="147">
        <f t="shared" si="27"/>
        <v>13</v>
      </c>
      <c r="BB57" s="147">
        <f t="shared" si="27"/>
        <v>13</v>
      </c>
      <c r="BC57" s="147">
        <f t="shared" si="27"/>
        <v>13</v>
      </c>
      <c r="BD57" s="147">
        <f t="shared" si="27"/>
        <v>13</v>
      </c>
      <c r="BE57" s="147">
        <f t="shared" si="27"/>
        <v>13</v>
      </c>
      <c r="BF57" s="147">
        <f t="shared" si="27"/>
        <v>13</v>
      </c>
      <c r="BG57" s="147">
        <f t="shared" si="27"/>
        <v>13</v>
      </c>
      <c r="BH57" s="147">
        <f t="shared" si="27"/>
        <v>13</v>
      </c>
      <c r="BI57" s="147">
        <f t="shared" si="27"/>
        <v>13</v>
      </c>
      <c r="BJ57" s="147">
        <f t="shared" si="27"/>
        <v>13</v>
      </c>
      <c r="BK57" s="147">
        <f t="shared" si="27"/>
        <v>13</v>
      </c>
      <c r="BL57" s="147">
        <f t="shared" si="27"/>
        <v>13</v>
      </c>
      <c r="BM57" s="147">
        <f t="shared" si="27"/>
        <v>13</v>
      </c>
      <c r="BN57" s="147">
        <f t="shared" si="27"/>
        <v>13</v>
      </c>
      <c r="BO57" s="147">
        <f t="shared" si="27"/>
        <v>13</v>
      </c>
      <c r="BP57" s="147">
        <f t="shared" si="27"/>
        <v>13</v>
      </c>
      <c r="BQ57" s="147">
        <f t="shared" si="27"/>
        <v>13</v>
      </c>
      <c r="BR57" s="63"/>
      <c r="BS57" s="63"/>
      <c r="BT57" s="63"/>
    </row>
    <row r="58" spans="1:72" ht="15.75" customHeight="1">
      <c r="A58" s="63"/>
      <c r="B58" s="27"/>
      <c r="C58" s="27" t="s">
        <v>195</v>
      </c>
      <c r="D58" s="27"/>
      <c r="E58" s="85"/>
      <c r="F58" s="85"/>
      <c r="G58" s="85"/>
      <c r="H58" s="85"/>
      <c r="I58" s="85"/>
      <c r="J58" s="120">
        <v>3000</v>
      </c>
      <c r="K58" s="99">
        <f t="shared" ref="K58:BQ58" si="28">J58</f>
        <v>3000</v>
      </c>
      <c r="L58" s="99">
        <f t="shared" si="28"/>
        <v>3000</v>
      </c>
      <c r="M58" s="99">
        <f t="shared" si="28"/>
        <v>3000</v>
      </c>
      <c r="N58" s="99">
        <f t="shared" si="28"/>
        <v>3000</v>
      </c>
      <c r="O58" s="99">
        <f t="shared" si="28"/>
        <v>3000</v>
      </c>
      <c r="P58" s="99">
        <f t="shared" si="28"/>
        <v>3000</v>
      </c>
      <c r="Q58" s="99">
        <f t="shared" si="28"/>
        <v>3000</v>
      </c>
      <c r="R58" s="99">
        <f t="shared" si="28"/>
        <v>3000</v>
      </c>
      <c r="S58" s="99">
        <f t="shared" si="28"/>
        <v>3000</v>
      </c>
      <c r="T58" s="99">
        <f t="shared" si="28"/>
        <v>3000</v>
      </c>
      <c r="U58" s="99">
        <f t="shared" si="28"/>
        <v>3000</v>
      </c>
      <c r="V58" s="99">
        <f t="shared" si="28"/>
        <v>3000</v>
      </c>
      <c r="W58" s="99">
        <f t="shared" si="28"/>
        <v>3000</v>
      </c>
      <c r="X58" s="99">
        <f t="shared" si="28"/>
        <v>3000</v>
      </c>
      <c r="Y58" s="99">
        <f t="shared" si="28"/>
        <v>3000</v>
      </c>
      <c r="Z58" s="99">
        <f t="shared" si="28"/>
        <v>3000</v>
      </c>
      <c r="AA58" s="99">
        <f t="shared" si="28"/>
        <v>3000</v>
      </c>
      <c r="AB58" s="99">
        <f t="shared" si="28"/>
        <v>3000</v>
      </c>
      <c r="AC58" s="99">
        <f t="shared" si="28"/>
        <v>3000</v>
      </c>
      <c r="AD58" s="99">
        <f t="shared" si="28"/>
        <v>3000</v>
      </c>
      <c r="AE58" s="99">
        <f t="shared" si="28"/>
        <v>3000</v>
      </c>
      <c r="AF58" s="99">
        <f t="shared" si="28"/>
        <v>3000</v>
      </c>
      <c r="AG58" s="99">
        <f t="shared" si="28"/>
        <v>3000</v>
      </c>
      <c r="AH58" s="99">
        <f t="shared" si="28"/>
        <v>3000</v>
      </c>
      <c r="AI58" s="99">
        <f t="shared" si="28"/>
        <v>3000</v>
      </c>
      <c r="AJ58" s="99">
        <f t="shared" si="28"/>
        <v>3000</v>
      </c>
      <c r="AK58" s="99">
        <f t="shared" si="28"/>
        <v>3000</v>
      </c>
      <c r="AL58" s="99">
        <f t="shared" si="28"/>
        <v>3000</v>
      </c>
      <c r="AM58" s="99">
        <f t="shared" si="28"/>
        <v>3000</v>
      </c>
      <c r="AN58" s="99">
        <f t="shared" si="28"/>
        <v>3000</v>
      </c>
      <c r="AO58" s="99">
        <f t="shared" si="28"/>
        <v>3000</v>
      </c>
      <c r="AP58" s="99">
        <f t="shared" si="28"/>
        <v>3000</v>
      </c>
      <c r="AQ58" s="99">
        <f t="shared" si="28"/>
        <v>3000</v>
      </c>
      <c r="AR58" s="99">
        <f t="shared" si="28"/>
        <v>3000</v>
      </c>
      <c r="AS58" s="99">
        <f t="shared" si="28"/>
        <v>3000</v>
      </c>
      <c r="AT58" s="99">
        <f t="shared" si="28"/>
        <v>3000</v>
      </c>
      <c r="AU58" s="99">
        <f t="shared" si="28"/>
        <v>3000</v>
      </c>
      <c r="AV58" s="99">
        <f t="shared" si="28"/>
        <v>3000</v>
      </c>
      <c r="AW58" s="99">
        <f t="shared" si="28"/>
        <v>3000</v>
      </c>
      <c r="AX58" s="99">
        <f t="shared" si="28"/>
        <v>3000</v>
      </c>
      <c r="AY58" s="99">
        <f t="shared" si="28"/>
        <v>3000</v>
      </c>
      <c r="AZ58" s="99">
        <f t="shared" si="28"/>
        <v>3000</v>
      </c>
      <c r="BA58" s="99">
        <f t="shared" si="28"/>
        <v>3000</v>
      </c>
      <c r="BB58" s="99">
        <f t="shared" si="28"/>
        <v>3000</v>
      </c>
      <c r="BC58" s="99">
        <f t="shared" si="28"/>
        <v>3000</v>
      </c>
      <c r="BD58" s="99">
        <f t="shared" si="28"/>
        <v>3000</v>
      </c>
      <c r="BE58" s="99">
        <f t="shared" si="28"/>
        <v>3000</v>
      </c>
      <c r="BF58" s="99">
        <f t="shared" si="28"/>
        <v>3000</v>
      </c>
      <c r="BG58" s="99">
        <f t="shared" si="28"/>
        <v>3000</v>
      </c>
      <c r="BH58" s="99">
        <f t="shared" si="28"/>
        <v>3000</v>
      </c>
      <c r="BI58" s="99">
        <f t="shared" si="28"/>
        <v>3000</v>
      </c>
      <c r="BJ58" s="99">
        <f t="shared" si="28"/>
        <v>3000</v>
      </c>
      <c r="BK58" s="99">
        <f t="shared" si="28"/>
        <v>3000</v>
      </c>
      <c r="BL58" s="99">
        <f t="shared" si="28"/>
        <v>3000</v>
      </c>
      <c r="BM58" s="99">
        <f t="shared" si="28"/>
        <v>3000</v>
      </c>
      <c r="BN58" s="99">
        <f t="shared" si="28"/>
        <v>3000</v>
      </c>
      <c r="BO58" s="99">
        <f t="shared" si="28"/>
        <v>3000</v>
      </c>
      <c r="BP58" s="99">
        <f t="shared" si="28"/>
        <v>3000</v>
      </c>
      <c r="BQ58" s="99">
        <f t="shared" si="28"/>
        <v>3000</v>
      </c>
      <c r="BR58" s="63"/>
      <c r="BS58" s="63"/>
      <c r="BT58" s="63"/>
    </row>
    <row r="59" spans="1:72" ht="15.75" customHeight="1">
      <c r="A59" s="63"/>
      <c r="B59" s="63"/>
      <c r="C59" s="27"/>
      <c r="D59" s="27"/>
      <c r="E59" s="85"/>
      <c r="F59" s="85"/>
      <c r="G59" s="85"/>
      <c r="H59" s="85"/>
      <c r="I59" s="85"/>
      <c r="J59" s="64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63"/>
      <c r="BS59" s="63"/>
      <c r="BT59" s="63"/>
    </row>
    <row r="60" spans="1:72" ht="15.75" customHeight="1">
      <c r="A60" s="80"/>
      <c r="B60" s="27"/>
      <c r="C60" s="27" t="s">
        <v>196</v>
      </c>
      <c r="D60" s="80"/>
      <c r="E60" s="144"/>
      <c r="F60" s="144"/>
      <c r="G60" s="144"/>
      <c r="H60" s="144"/>
      <c r="I60" s="144"/>
      <c r="J60" s="145"/>
      <c r="K60" s="145"/>
      <c r="L60" s="145">
        <v>1</v>
      </c>
      <c r="M60" s="145"/>
      <c r="N60" s="145"/>
      <c r="O60" s="145"/>
      <c r="P60" s="145"/>
      <c r="Q60" s="145"/>
      <c r="R60" s="145">
        <v>1</v>
      </c>
      <c r="S60" s="145"/>
      <c r="T60" s="145"/>
      <c r="U60" s="145"/>
      <c r="V60" s="145"/>
      <c r="W60" s="145">
        <v>1</v>
      </c>
      <c r="X60" s="145"/>
      <c r="Y60" s="145"/>
      <c r="Z60" s="145">
        <v>2</v>
      </c>
      <c r="AA60" s="145"/>
      <c r="AB60" s="145"/>
      <c r="AC60" s="145"/>
      <c r="AD60" s="145">
        <v>4</v>
      </c>
      <c r="AE60" s="145"/>
      <c r="AF60" s="145"/>
      <c r="AG60" s="145"/>
      <c r="AH60" s="145"/>
      <c r="AI60" s="145">
        <v>4</v>
      </c>
      <c r="AJ60" s="145"/>
      <c r="AK60" s="145"/>
      <c r="AL60" s="145"/>
      <c r="AM60" s="145"/>
      <c r="AN60" s="145"/>
      <c r="AO60" s="145"/>
      <c r="AP60" s="145"/>
      <c r="AQ60" s="145"/>
      <c r="AR60" s="145"/>
      <c r="AS60" s="145"/>
      <c r="AT60" s="145"/>
      <c r="AU60" s="145"/>
      <c r="AV60" s="145"/>
      <c r="AW60" s="145"/>
      <c r="AX60" s="145"/>
      <c r="AY60" s="145"/>
      <c r="AZ60" s="145"/>
      <c r="BA60" s="145"/>
      <c r="BB60" s="145"/>
      <c r="BC60" s="145"/>
      <c r="BD60" s="145"/>
      <c r="BE60" s="145"/>
      <c r="BF60" s="145"/>
      <c r="BG60" s="145"/>
      <c r="BH60" s="145"/>
      <c r="BI60" s="145"/>
      <c r="BJ60" s="145"/>
      <c r="BK60" s="145"/>
      <c r="BL60" s="145"/>
      <c r="BM60" s="145"/>
      <c r="BN60" s="145"/>
      <c r="BO60" s="145"/>
      <c r="BP60" s="145"/>
      <c r="BQ60" s="145"/>
      <c r="BR60" s="63"/>
      <c r="BS60" s="63"/>
      <c r="BT60" s="63"/>
    </row>
    <row r="61" spans="1:72" ht="15.75" customHeight="1">
      <c r="A61" s="63"/>
      <c r="B61" s="27"/>
      <c r="C61" s="27" t="s">
        <v>197</v>
      </c>
      <c r="D61" s="27"/>
      <c r="E61" s="85"/>
      <c r="F61" s="85"/>
      <c r="G61" s="85"/>
      <c r="H61" s="85"/>
      <c r="I61" s="85"/>
      <c r="J61" s="102">
        <f>I60</f>
        <v>0</v>
      </c>
      <c r="K61" s="102">
        <f t="shared" ref="K61:BQ61" si="29">J61+J60</f>
        <v>0</v>
      </c>
      <c r="L61" s="102">
        <f t="shared" si="29"/>
        <v>0</v>
      </c>
      <c r="M61" s="102">
        <f t="shared" si="29"/>
        <v>1</v>
      </c>
      <c r="N61" s="102">
        <f t="shared" si="29"/>
        <v>1</v>
      </c>
      <c r="O61" s="102">
        <f t="shared" si="29"/>
        <v>1</v>
      </c>
      <c r="P61" s="102">
        <f t="shared" si="29"/>
        <v>1</v>
      </c>
      <c r="Q61" s="102">
        <f t="shared" si="29"/>
        <v>1</v>
      </c>
      <c r="R61" s="102">
        <f t="shared" si="29"/>
        <v>1</v>
      </c>
      <c r="S61" s="102">
        <f t="shared" si="29"/>
        <v>2</v>
      </c>
      <c r="T61" s="102">
        <f t="shared" si="29"/>
        <v>2</v>
      </c>
      <c r="U61" s="102">
        <f t="shared" si="29"/>
        <v>2</v>
      </c>
      <c r="V61" s="102">
        <f t="shared" si="29"/>
        <v>2</v>
      </c>
      <c r="W61" s="102">
        <f t="shared" si="29"/>
        <v>2</v>
      </c>
      <c r="X61" s="102">
        <f t="shared" si="29"/>
        <v>3</v>
      </c>
      <c r="Y61" s="102">
        <f t="shared" si="29"/>
        <v>3</v>
      </c>
      <c r="Z61" s="102">
        <f t="shared" si="29"/>
        <v>3</v>
      </c>
      <c r="AA61" s="102">
        <f t="shared" si="29"/>
        <v>5</v>
      </c>
      <c r="AB61" s="102">
        <f t="shared" si="29"/>
        <v>5</v>
      </c>
      <c r="AC61" s="102">
        <f t="shared" si="29"/>
        <v>5</v>
      </c>
      <c r="AD61" s="102">
        <f t="shared" si="29"/>
        <v>5</v>
      </c>
      <c r="AE61" s="102">
        <f t="shared" si="29"/>
        <v>9</v>
      </c>
      <c r="AF61" s="102">
        <f t="shared" si="29"/>
        <v>9</v>
      </c>
      <c r="AG61" s="102">
        <f t="shared" si="29"/>
        <v>9</v>
      </c>
      <c r="AH61" s="102">
        <f t="shared" si="29"/>
        <v>9</v>
      </c>
      <c r="AI61" s="102">
        <f t="shared" si="29"/>
        <v>9</v>
      </c>
      <c r="AJ61" s="102">
        <f t="shared" si="29"/>
        <v>13</v>
      </c>
      <c r="AK61" s="102">
        <f t="shared" si="29"/>
        <v>13</v>
      </c>
      <c r="AL61" s="102">
        <f t="shared" si="29"/>
        <v>13</v>
      </c>
      <c r="AM61" s="102">
        <f t="shared" si="29"/>
        <v>13</v>
      </c>
      <c r="AN61" s="102">
        <f t="shared" si="29"/>
        <v>13</v>
      </c>
      <c r="AO61" s="102">
        <f t="shared" si="29"/>
        <v>13</v>
      </c>
      <c r="AP61" s="102">
        <f t="shared" si="29"/>
        <v>13</v>
      </c>
      <c r="AQ61" s="102">
        <f t="shared" si="29"/>
        <v>13</v>
      </c>
      <c r="AR61" s="102">
        <f t="shared" si="29"/>
        <v>13</v>
      </c>
      <c r="AS61" s="102">
        <f t="shared" si="29"/>
        <v>13</v>
      </c>
      <c r="AT61" s="102">
        <f t="shared" si="29"/>
        <v>13</v>
      </c>
      <c r="AU61" s="102">
        <f t="shared" si="29"/>
        <v>13</v>
      </c>
      <c r="AV61" s="102">
        <f t="shared" si="29"/>
        <v>13</v>
      </c>
      <c r="AW61" s="102">
        <f t="shared" si="29"/>
        <v>13</v>
      </c>
      <c r="AX61" s="102">
        <f t="shared" si="29"/>
        <v>13</v>
      </c>
      <c r="AY61" s="102">
        <f t="shared" si="29"/>
        <v>13</v>
      </c>
      <c r="AZ61" s="102">
        <f t="shared" si="29"/>
        <v>13</v>
      </c>
      <c r="BA61" s="102">
        <f t="shared" si="29"/>
        <v>13</v>
      </c>
      <c r="BB61" s="102">
        <f t="shared" si="29"/>
        <v>13</v>
      </c>
      <c r="BC61" s="102">
        <f t="shared" si="29"/>
        <v>13</v>
      </c>
      <c r="BD61" s="102">
        <f t="shared" si="29"/>
        <v>13</v>
      </c>
      <c r="BE61" s="102">
        <f t="shared" si="29"/>
        <v>13</v>
      </c>
      <c r="BF61" s="102">
        <f t="shared" si="29"/>
        <v>13</v>
      </c>
      <c r="BG61" s="102">
        <f t="shared" si="29"/>
        <v>13</v>
      </c>
      <c r="BH61" s="102">
        <f t="shared" si="29"/>
        <v>13</v>
      </c>
      <c r="BI61" s="102">
        <f t="shared" si="29"/>
        <v>13</v>
      </c>
      <c r="BJ61" s="102">
        <f t="shared" si="29"/>
        <v>13</v>
      </c>
      <c r="BK61" s="102">
        <f t="shared" si="29"/>
        <v>13</v>
      </c>
      <c r="BL61" s="102">
        <f t="shared" si="29"/>
        <v>13</v>
      </c>
      <c r="BM61" s="102">
        <f t="shared" si="29"/>
        <v>13</v>
      </c>
      <c r="BN61" s="102">
        <f t="shared" si="29"/>
        <v>13</v>
      </c>
      <c r="BO61" s="102">
        <f t="shared" si="29"/>
        <v>13</v>
      </c>
      <c r="BP61" s="102">
        <f t="shared" si="29"/>
        <v>13</v>
      </c>
      <c r="BQ61" s="102">
        <f t="shared" si="29"/>
        <v>13</v>
      </c>
      <c r="BR61" s="63"/>
      <c r="BS61" s="63"/>
      <c r="BT61" s="63"/>
    </row>
    <row r="62" spans="1:72" ht="15.75" customHeight="1">
      <c r="A62" s="63"/>
      <c r="B62" s="27"/>
      <c r="C62" s="27" t="s">
        <v>198</v>
      </c>
      <c r="D62" s="27"/>
      <c r="E62" s="85"/>
      <c r="F62" s="85"/>
      <c r="G62" s="85"/>
      <c r="H62" s="85"/>
      <c r="I62" s="85"/>
      <c r="J62" s="147">
        <f t="shared" ref="J62:BQ62" si="30">F61*$O$52+F60*$N$52+G60*$M$52+H60*$L$52+I60*$K$52+J60*$J$52</f>
        <v>0</v>
      </c>
      <c r="K62" s="147">
        <f t="shared" si="30"/>
        <v>0</v>
      </c>
      <c r="L62" s="147">
        <f t="shared" si="30"/>
        <v>0</v>
      </c>
      <c r="M62" s="147">
        <f t="shared" si="30"/>
        <v>0</v>
      </c>
      <c r="N62" s="147">
        <f t="shared" si="30"/>
        <v>0</v>
      </c>
      <c r="O62" s="147">
        <f t="shared" si="30"/>
        <v>0.33333333333333331</v>
      </c>
      <c r="P62" s="147">
        <f t="shared" si="30"/>
        <v>0.66666666666666663</v>
      </c>
      <c r="Q62" s="147">
        <f t="shared" si="30"/>
        <v>1</v>
      </c>
      <c r="R62" s="147">
        <f t="shared" si="30"/>
        <v>1</v>
      </c>
      <c r="S62" s="147">
        <f t="shared" si="30"/>
        <v>1</v>
      </c>
      <c r="T62" s="147">
        <f t="shared" si="30"/>
        <v>1</v>
      </c>
      <c r="U62" s="147">
        <f t="shared" si="30"/>
        <v>1.3333333333333333</v>
      </c>
      <c r="V62" s="147">
        <f t="shared" si="30"/>
        <v>1.6666666666666665</v>
      </c>
      <c r="W62" s="147">
        <f t="shared" si="30"/>
        <v>2</v>
      </c>
      <c r="X62" s="147">
        <f t="shared" si="30"/>
        <v>2</v>
      </c>
      <c r="Y62" s="147">
        <f t="shared" si="30"/>
        <v>2</v>
      </c>
      <c r="Z62" s="147">
        <f t="shared" si="30"/>
        <v>2.3333333333333335</v>
      </c>
      <c r="AA62" s="147">
        <f t="shared" si="30"/>
        <v>2.6666666666666665</v>
      </c>
      <c r="AB62" s="147">
        <f t="shared" si="30"/>
        <v>3</v>
      </c>
      <c r="AC62" s="147">
        <f t="shared" si="30"/>
        <v>3.6666666666666665</v>
      </c>
      <c r="AD62" s="147">
        <f t="shared" si="30"/>
        <v>4.333333333333333</v>
      </c>
      <c r="AE62" s="147">
        <f t="shared" si="30"/>
        <v>5</v>
      </c>
      <c r="AF62" s="147">
        <f t="shared" si="30"/>
        <v>5</v>
      </c>
      <c r="AG62" s="147">
        <f t="shared" si="30"/>
        <v>6.333333333333333</v>
      </c>
      <c r="AH62" s="147">
        <f t="shared" si="30"/>
        <v>7.6666666666666661</v>
      </c>
      <c r="AI62" s="147">
        <f t="shared" si="30"/>
        <v>9</v>
      </c>
      <c r="AJ62" s="147">
        <f t="shared" si="30"/>
        <v>9</v>
      </c>
      <c r="AK62" s="147">
        <f t="shared" si="30"/>
        <v>9</v>
      </c>
      <c r="AL62" s="147">
        <f t="shared" si="30"/>
        <v>10.333333333333334</v>
      </c>
      <c r="AM62" s="147">
        <f t="shared" si="30"/>
        <v>11.666666666666666</v>
      </c>
      <c r="AN62" s="147">
        <f t="shared" si="30"/>
        <v>13</v>
      </c>
      <c r="AO62" s="147">
        <f t="shared" si="30"/>
        <v>13</v>
      </c>
      <c r="AP62" s="147">
        <f t="shared" si="30"/>
        <v>13</v>
      </c>
      <c r="AQ62" s="147">
        <f t="shared" si="30"/>
        <v>13</v>
      </c>
      <c r="AR62" s="147">
        <f t="shared" si="30"/>
        <v>13</v>
      </c>
      <c r="AS62" s="147">
        <f t="shared" si="30"/>
        <v>13</v>
      </c>
      <c r="AT62" s="147">
        <f t="shared" si="30"/>
        <v>13</v>
      </c>
      <c r="AU62" s="147">
        <f t="shared" si="30"/>
        <v>13</v>
      </c>
      <c r="AV62" s="147">
        <f t="shared" si="30"/>
        <v>13</v>
      </c>
      <c r="AW62" s="147">
        <f t="shared" si="30"/>
        <v>13</v>
      </c>
      <c r="AX62" s="147">
        <f t="shared" si="30"/>
        <v>13</v>
      </c>
      <c r="AY62" s="147">
        <f t="shared" si="30"/>
        <v>13</v>
      </c>
      <c r="AZ62" s="147">
        <f t="shared" si="30"/>
        <v>13</v>
      </c>
      <c r="BA62" s="147">
        <f t="shared" si="30"/>
        <v>13</v>
      </c>
      <c r="BB62" s="147">
        <f t="shared" si="30"/>
        <v>13</v>
      </c>
      <c r="BC62" s="147">
        <f t="shared" si="30"/>
        <v>13</v>
      </c>
      <c r="BD62" s="147">
        <f t="shared" si="30"/>
        <v>13</v>
      </c>
      <c r="BE62" s="147">
        <f t="shared" si="30"/>
        <v>13</v>
      </c>
      <c r="BF62" s="147">
        <f t="shared" si="30"/>
        <v>13</v>
      </c>
      <c r="BG62" s="147">
        <f t="shared" si="30"/>
        <v>13</v>
      </c>
      <c r="BH62" s="147">
        <f t="shared" si="30"/>
        <v>13</v>
      </c>
      <c r="BI62" s="147">
        <f t="shared" si="30"/>
        <v>13</v>
      </c>
      <c r="BJ62" s="147">
        <f t="shared" si="30"/>
        <v>13</v>
      </c>
      <c r="BK62" s="147">
        <f t="shared" si="30"/>
        <v>13</v>
      </c>
      <c r="BL62" s="147">
        <f t="shared" si="30"/>
        <v>13</v>
      </c>
      <c r="BM62" s="147">
        <f t="shared" si="30"/>
        <v>13</v>
      </c>
      <c r="BN62" s="147">
        <f t="shared" si="30"/>
        <v>13</v>
      </c>
      <c r="BO62" s="147">
        <f t="shared" si="30"/>
        <v>13</v>
      </c>
      <c r="BP62" s="147">
        <f t="shared" si="30"/>
        <v>13</v>
      </c>
      <c r="BQ62" s="147">
        <f t="shared" si="30"/>
        <v>13</v>
      </c>
      <c r="BR62" s="63"/>
      <c r="BS62" s="63"/>
      <c r="BT62" s="63"/>
    </row>
    <row r="63" spans="1:72" ht="15.75" customHeight="1">
      <c r="A63" s="27"/>
      <c r="B63" s="63"/>
      <c r="C63" s="63" t="s">
        <v>195</v>
      </c>
      <c r="D63" s="27"/>
      <c r="E63" s="85"/>
      <c r="F63" s="85"/>
      <c r="G63" s="85"/>
      <c r="H63" s="85"/>
      <c r="I63" s="85"/>
      <c r="J63" s="139">
        <v>5000</v>
      </c>
      <c r="K63" s="184">
        <f t="shared" ref="K63:BQ63" si="31">J63</f>
        <v>5000</v>
      </c>
      <c r="L63" s="184">
        <f t="shared" si="31"/>
        <v>5000</v>
      </c>
      <c r="M63" s="184">
        <f t="shared" si="31"/>
        <v>5000</v>
      </c>
      <c r="N63" s="184">
        <f t="shared" si="31"/>
        <v>5000</v>
      </c>
      <c r="O63" s="184">
        <f t="shared" si="31"/>
        <v>5000</v>
      </c>
      <c r="P63" s="184">
        <f t="shared" si="31"/>
        <v>5000</v>
      </c>
      <c r="Q63" s="184">
        <f t="shared" si="31"/>
        <v>5000</v>
      </c>
      <c r="R63" s="184">
        <f t="shared" si="31"/>
        <v>5000</v>
      </c>
      <c r="S63" s="184">
        <f t="shared" si="31"/>
        <v>5000</v>
      </c>
      <c r="T63" s="184">
        <f t="shared" si="31"/>
        <v>5000</v>
      </c>
      <c r="U63" s="184">
        <f t="shared" si="31"/>
        <v>5000</v>
      </c>
      <c r="V63" s="184">
        <f t="shared" si="31"/>
        <v>5000</v>
      </c>
      <c r="W63" s="184">
        <f t="shared" si="31"/>
        <v>5000</v>
      </c>
      <c r="X63" s="184">
        <f t="shared" si="31"/>
        <v>5000</v>
      </c>
      <c r="Y63" s="184">
        <f t="shared" si="31"/>
        <v>5000</v>
      </c>
      <c r="Z63" s="184">
        <f t="shared" si="31"/>
        <v>5000</v>
      </c>
      <c r="AA63" s="184">
        <f t="shared" si="31"/>
        <v>5000</v>
      </c>
      <c r="AB63" s="184">
        <f t="shared" si="31"/>
        <v>5000</v>
      </c>
      <c r="AC63" s="184">
        <f t="shared" si="31"/>
        <v>5000</v>
      </c>
      <c r="AD63" s="184">
        <f t="shared" si="31"/>
        <v>5000</v>
      </c>
      <c r="AE63" s="184">
        <f t="shared" si="31"/>
        <v>5000</v>
      </c>
      <c r="AF63" s="184">
        <f t="shared" si="31"/>
        <v>5000</v>
      </c>
      <c r="AG63" s="184">
        <f t="shared" si="31"/>
        <v>5000</v>
      </c>
      <c r="AH63" s="184">
        <f t="shared" si="31"/>
        <v>5000</v>
      </c>
      <c r="AI63" s="184">
        <f t="shared" si="31"/>
        <v>5000</v>
      </c>
      <c r="AJ63" s="184">
        <f t="shared" si="31"/>
        <v>5000</v>
      </c>
      <c r="AK63" s="184">
        <f t="shared" si="31"/>
        <v>5000</v>
      </c>
      <c r="AL63" s="184">
        <f t="shared" si="31"/>
        <v>5000</v>
      </c>
      <c r="AM63" s="184">
        <f t="shared" si="31"/>
        <v>5000</v>
      </c>
      <c r="AN63" s="184">
        <f t="shared" si="31"/>
        <v>5000</v>
      </c>
      <c r="AO63" s="184">
        <f t="shared" si="31"/>
        <v>5000</v>
      </c>
      <c r="AP63" s="184">
        <f t="shared" si="31"/>
        <v>5000</v>
      </c>
      <c r="AQ63" s="184">
        <f t="shared" si="31"/>
        <v>5000</v>
      </c>
      <c r="AR63" s="184">
        <f t="shared" si="31"/>
        <v>5000</v>
      </c>
      <c r="AS63" s="184">
        <f t="shared" si="31"/>
        <v>5000</v>
      </c>
      <c r="AT63" s="184">
        <f t="shared" si="31"/>
        <v>5000</v>
      </c>
      <c r="AU63" s="184">
        <f t="shared" si="31"/>
        <v>5000</v>
      </c>
      <c r="AV63" s="184">
        <f t="shared" si="31"/>
        <v>5000</v>
      </c>
      <c r="AW63" s="184">
        <f t="shared" si="31"/>
        <v>5000</v>
      </c>
      <c r="AX63" s="184">
        <f t="shared" si="31"/>
        <v>5000</v>
      </c>
      <c r="AY63" s="184">
        <f t="shared" si="31"/>
        <v>5000</v>
      </c>
      <c r="AZ63" s="184">
        <f t="shared" si="31"/>
        <v>5000</v>
      </c>
      <c r="BA63" s="184">
        <f t="shared" si="31"/>
        <v>5000</v>
      </c>
      <c r="BB63" s="184">
        <f t="shared" si="31"/>
        <v>5000</v>
      </c>
      <c r="BC63" s="184">
        <f t="shared" si="31"/>
        <v>5000</v>
      </c>
      <c r="BD63" s="184">
        <f t="shared" si="31"/>
        <v>5000</v>
      </c>
      <c r="BE63" s="184">
        <f t="shared" si="31"/>
        <v>5000</v>
      </c>
      <c r="BF63" s="184">
        <f t="shared" si="31"/>
        <v>5000</v>
      </c>
      <c r="BG63" s="184">
        <f t="shared" si="31"/>
        <v>5000</v>
      </c>
      <c r="BH63" s="184">
        <f t="shared" si="31"/>
        <v>5000</v>
      </c>
      <c r="BI63" s="184">
        <f t="shared" si="31"/>
        <v>5000</v>
      </c>
      <c r="BJ63" s="184">
        <f t="shared" si="31"/>
        <v>5000</v>
      </c>
      <c r="BK63" s="184">
        <f t="shared" si="31"/>
        <v>5000</v>
      </c>
      <c r="BL63" s="184">
        <f t="shared" si="31"/>
        <v>5000</v>
      </c>
      <c r="BM63" s="184">
        <f t="shared" si="31"/>
        <v>5000</v>
      </c>
      <c r="BN63" s="184">
        <f t="shared" si="31"/>
        <v>5000</v>
      </c>
      <c r="BO63" s="184">
        <f t="shared" si="31"/>
        <v>5000</v>
      </c>
      <c r="BP63" s="184">
        <f t="shared" si="31"/>
        <v>5000</v>
      </c>
      <c r="BQ63" s="184">
        <f t="shared" si="31"/>
        <v>5000</v>
      </c>
      <c r="BR63" s="63"/>
      <c r="BS63" s="63"/>
      <c r="BT63" s="63"/>
    </row>
    <row r="64" spans="1:72" ht="15.75" customHeight="1">
      <c r="A64" s="27"/>
      <c r="B64" s="27"/>
      <c r="C64" s="27"/>
      <c r="D64" s="27"/>
      <c r="E64" s="85"/>
      <c r="F64" s="85"/>
      <c r="G64" s="85"/>
      <c r="H64" s="85"/>
      <c r="I64" s="85"/>
      <c r="BR64" s="63"/>
      <c r="BS64" s="63"/>
      <c r="BT64" s="63"/>
    </row>
    <row r="65" spans="1:72" ht="15.75" customHeight="1">
      <c r="A65" s="80"/>
      <c r="B65" s="27"/>
      <c r="C65" s="27" t="s">
        <v>202</v>
      </c>
      <c r="D65" s="80"/>
      <c r="E65" s="144"/>
      <c r="F65" s="144"/>
      <c r="G65" s="144"/>
      <c r="H65" s="144"/>
      <c r="I65" s="144"/>
      <c r="J65" s="145"/>
      <c r="K65" s="145"/>
      <c r="L65" s="145">
        <v>1</v>
      </c>
      <c r="M65" s="145"/>
      <c r="N65" s="145"/>
      <c r="O65" s="145"/>
      <c r="P65" s="145"/>
      <c r="Q65" s="145"/>
      <c r="R65" s="145">
        <v>1</v>
      </c>
      <c r="S65" s="145"/>
      <c r="T65" s="145"/>
      <c r="U65" s="145"/>
      <c r="V65" s="145"/>
      <c r="W65" s="145">
        <v>1</v>
      </c>
      <c r="X65" s="145"/>
      <c r="Y65" s="145"/>
      <c r="Z65" s="145">
        <v>2</v>
      </c>
      <c r="AA65" s="145"/>
      <c r="AB65" s="145"/>
      <c r="AC65" s="145"/>
      <c r="AD65" s="145">
        <v>4</v>
      </c>
      <c r="AE65" s="145"/>
      <c r="AF65" s="145"/>
      <c r="AG65" s="145"/>
      <c r="AH65" s="145"/>
      <c r="AI65" s="145">
        <v>4</v>
      </c>
      <c r="AJ65" s="145"/>
      <c r="AK65" s="145"/>
      <c r="AL65" s="145"/>
      <c r="AM65" s="145"/>
      <c r="AN65" s="145"/>
      <c r="AO65" s="145"/>
      <c r="AP65" s="145"/>
      <c r="AQ65" s="145"/>
      <c r="AR65" s="145"/>
      <c r="AS65" s="145"/>
      <c r="AT65" s="145"/>
      <c r="AU65" s="145"/>
      <c r="AV65" s="145"/>
      <c r="AW65" s="145"/>
      <c r="AX65" s="145"/>
      <c r="AY65" s="145"/>
      <c r="AZ65" s="145"/>
      <c r="BA65" s="145"/>
      <c r="BB65" s="145"/>
      <c r="BC65" s="145"/>
      <c r="BD65" s="145"/>
      <c r="BE65" s="145"/>
      <c r="BF65" s="145"/>
      <c r="BG65" s="145"/>
      <c r="BH65" s="145"/>
      <c r="BI65" s="145"/>
      <c r="BJ65" s="145"/>
      <c r="BK65" s="145"/>
      <c r="BL65" s="145"/>
      <c r="BM65" s="145"/>
      <c r="BN65" s="145"/>
      <c r="BO65" s="145"/>
      <c r="BP65" s="145"/>
      <c r="BQ65" s="145"/>
      <c r="BR65" s="63"/>
      <c r="BS65" s="63"/>
      <c r="BT65" s="63"/>
    </row>
    <row r="66" spans="1:72" ht="15.75" customHeight="1">
      <c r="A66" s="27"/>
      <c r="B66" s="27"/>
      <c r="C66" s="27" t="s">
        <v>203</v>
      </c>
      <c r="D66" s="27"/>
      <c r="E66" s="85"/>
      <c r="F66" s="85"/>
      <c r="G66" s="85"/>
      <c r="H66" s="85"/>
      <c r="I66" s="85"/>
      <c r="J66" s="102">
        <f>I65</f>
        <v>0</v>
      </c>
      <c r="K66" s="102">
        <f t="shared" ref="K66:BQ66" si="32">J66+J65</f>
        <v>0</v>
      </c>
      <c r="L66" s="102">
        <f t="shared" si="32"/>
        <v>0</v>
      </c>
      <c r="M66" s="102">
        <f t="shared" si="32"/>
        <v>1</v>
      </c>
      <c r="N66" s="102">
        <f t="shared" si="32"/>
        <v>1</v>
      </c>
      <c r="O66" s="102">
        <f t="shared" si="32"/>
        <v>1</v>
      </c>
      <c r="P66" s="102">
        <f t="shared" si="32"/>
        <v>1</v>
      </c>
      <c r="Q66" s="102">
        <f t="shared" si="32"/>
        <v>1</v>
      </c>
      <c r="R66" s="102">
        <f t="shared" si="32"/>
        <v>1</v>
      </c>
      <c r="S66" s="102">
        <f t="shared" si="32"/>
        <v>2</v>
      </c>
      <c r="T66" s="102">
        <f t="shared" si="32"/>
        <v>2</v>
      </c>
      <c r="U66" s="102">
        <f t="shared" si="32"/>
        <v>2</v>
      </c>
      <c r="V66" s="102">
        <f t="shared" si="32"/>
        <v>2</v>
      </c>
      <c r="W66" s="102">
        <f t="shared" si="32"/>
        <v>2</v>
      </c>
      <c r="X66" s="102">
        <f t="shared" si="32"/>
        <v>3</v>
      </c>
      <c r="Y66" s="102">
        <f t="shared" si="32"/>
        <v>3</v>
      </c>
      <c r="Z66" s="102">
        <f t="shared" si="32"/>
        <v>3</v>
      </c>
      <c r="AA66" s="102">
        <f t="shared" si="32"/>
        <v>5</v>
      </c>
      <c r="AB66" s="102">
        <f t="shared" si="32"/>
        <v>5</v>
      </c>
      <c r="AC66" s="102">
        <f t="shared" si="32"/>
        <v>5</v>
      </c>
      <c r="AD66" s="102">
        <f t="shared" si="32"/>
        <v>5</v>
      </c>
      <c r="AE66" s="102">
        <f t="shared" si="32"/>
        <v>9</v>
      </c>
      <c r="AF66" s="102">
        <f t="shared" si="32"/>
        <v>9</v>
      </c>
      <c r="AG66" s="102">
        <f t="shared" si="32"/>
        <v>9</v>
      </c>
      <c r="AH66" s="102">
        <f t="shared" si="32"/>
        <v>9</v>
      </c>
      <c r="AI66" s="102">
        <f t="shared" si="32"/>
        <v>9</v>
      </c>
      <c r="AJ66" s="102">
        <f t="shared" si="32"/>
        <v>13</v>
      </c>
      <c r="AK66" s="102">
        <f t="shared" si="32"/>
        <v>13</v>
      </c>
      <c r="AL66" s="102">
        <f t="shared" si="32"/>
        <v>13</v>
      </c>
      <c r="AM66" s="102">
        <f t="shared" si="32"/>
        <v>13</v>
      </c>
      <c r="AN66" s="102">
        <f t="shared" si="32"/>
        <v>13</v>
      </c>
      <c r="AO66" s="102">
        <f t="shared" si="32"/>
        <v>13</v>
      </c>
      <c r="AP66" s="102">
        <f t="shared" si="32"/>
        <v>13</v>
      </c>
      <c r="AQ66" s="102">
        <f t="shared" si="32"/>
        <v>13</v>
      </c>
      <c r="AR66" s="102">
        <f t="shared" si="32"/>
        <v>13</v>
      </c>
      <c r="AS66" s="102">
        <f t="shared" si="32"/>
        <v>13</v>
      </c>
      <c r="AT66" s="102">
        <f t="shared" si="32"/>
        <v>13</v>
      </c>
      <c r="AU66" s="102">
        <f t="shared" si="32"/>
        <v>13</v>
      </c>
      <c r="AV66" s="102">
        <f t="shared" si="32"/>
        <v>13</v>
      </c>
      <c r="AW66" s="102">
        <f t="shared" si="32"/>
        <v>13</v>
      </c>
      <c r="AX66" s="102">
        <f t="shared" si="32"/>
        <v>13</v>
      </c>
      <c r="AY66" s="102">
        <f t="shared" si="32"/>
        <v>13</v>
      </c>
      <c r="AZ66" s="102">
        <f t="shared" si="32"/>
        <v>13</v>
      </c>
      <c r="BA66" s="102">
        <f t="shared" si="32"/>
        <v>13</v>
      </c>
      <c r="BB66" s="102">
        <f t="shared" si="32"/>
        <v>13</v>
      </c>
      <c r="BC66" s="102">
        <f t="shared" si="32"/>
        <v>13</v>
      </c>
      <c r="BD66" s="102">
        <f t="shared" si="32"/>
        <v>13</v>
      </c>
      <c r="BE66" s="102">
        <f t="shared" si="32"/>
        <v>13</v>
      </c>
      <c r="BF66" s="102">
        <f t="shared" si="32"/>
        <v>13</v>
      </c>
      <c r="BG66" s="102">
        <f t="shared" si="32"/>
        <v>13</v>
      </c>
      <c r="BH66" s="102">
        <f t="shared" si="32"/>
        <v>13</v>
      </c>
      <c r="BI66" s="102">
        <f t="shared" si="32"/>
        <v>13</v>
      </c>
      <c r="BJ66" s="102">
        <f t="shared" si="32"/>
        <v>13</v>
      </c>
      <c r="BK66" s="102">
        <f t="shared" si="32"/>
        <v>13</v>
      </c>
      <c r="BL66" s="102">
        <f t="shared" si="32"/>
        <v>13</v>
      </c>
      <c r="BM66" s="102">
        <f t="shared" si="32"/>
        <v>13</v>
      </c>
      <c r="BN66" s="102">
        <f t="shared" si="32"/>
        <v>13</v>
      </c>
      <c r="BO66" s="102">
        <f t="shared" si="32"/>
        <v>13</v>
      </c>
      <c r="BP66" s="102">
        <f t="shared" si="32"/>
        <v>13</v>
      </c>
      <c r="BQ66" s="102">
        <f t="shared" si="32"/>
        <v>13</v>
      </c>
      <c r="BR66" s="63"/>
      <c r="BS66" s="63"/>
      <c r="BT66" s="63"/>
    </row>
    <row r="67" spans="1:72" ht="15.75" customHeight="1">
      <c r="A67" s="27"/>
      <c r="B67" s="27"/>
      <c r="C67" s="27" t="s">
        <v>204</v>
      </c>
      <c r="D67" s="27"/>
      <c r="E67" s="85"/>
      <c r="F67" s="85"/>
      <c r="G67" s="85"/>
      <c r="H67" s="85"/>
      <c r="I67" s="85"/>
      <c r="J67" s="147">
        <f t="shared" ref="J67:BQ67" si="33">F66*$O$52+F65*$N$52+G65*$M$52+H65*$L$52+I65*$K$52+J65*$J$52</f>
        <v>0</v>
      </c>
      <c r="K67" s="147">
        <f t="shared" si="33"/>
        <v>0</v>
      </c>
      <c r="L67" s="147">
        <f t="shared" si="33"/>
        <v>0</v>
      </c>
      <c r="M67" s="147">
        <f t="shared" si="33"/>
        <v>0</v>
      </c>
      <c r="N67" s="147">
        <f t="shared" si="33"/>
        <v>0</v>
      </c>
      <c r="O67" s="147">
        <f t="shared" si="33"/>
        <v>0.33333333333333331</v>
      </c>
      <c r="P67" s="147">
        <f t="shared" si="33"/>
        <v>0.66666666666666663</v>
      </c>
      <c r="Q67" s="147">
        <f t="shared" si="33"/>
        <v>1</v>
      </c>
      <c r="R67" s="147">
        <f t="shared" si="33"/>
        <v>1</v>
      </c>
      <c r="S67" s="147">
        <f t="shared" si="33"/>
        <v>1</v>
      </c>
      <c r="T67" s="147">
        <f t="shared" si="33"/>
        <v>1</v>
      </c>
      <c r="U67" s="147">
        <f t="shared" si="33"/>
        <v>1.3333333333333333</v>
      </c>
      <c r="V67" s="147">
        <f t="shared" si="33"/>
        <v>1.6666666666666665</v>
      </c>
      <c r="W67" s="147">
        <f t="shared" si="33"/>
        <v>2</v>
      </c>
      <c r="X67" s="147">
        <f t="shared" si="33"/>
        <v>2</v>
      </c>
      <c r="Y67" s="147">
        <f t="shared" si="33"/>
        <v>2</v>
      </c>
      <c r="Z67" s="147">
        <f t="shared" si="33"/>
        <v>2.3333333333333335</v>
      </c>
      <c r="AA67" s="147">
        <f t="shared" si="33"/>
        <v>2.6666666666666665</v>
      </c>
      <c r="AB67" s="147">
        <f t="shared" si="33"/>
        <v>3</v>
      </c>
      <c r="AC67" s="147">
        <f t="shared" si="33"/>
        <v>3.6666666666666665</v>
      </c>
      <c r="AD67" s="147">
        <f t="shared" si="33"/>
        <v>4.333333333333333</v>
      </c>
      <c r="AE67" s="147">
        <f t="shared" si="33"/>
        <v>5</v>
      </c>
      <c r="AF67" s="147">
        <f t="shared" si="33"/>
        <v>5</v>
      </c>
      <c r="AG67" s="147">
        <f t="shared" si="33"/>
        <v>6.333333333333333</v>
      </c>
      <c r="AH67" s="147">
        <f t="shared" si="33"/>
        <v>7.6666666666666661</v>
      </c>
      <c r="AI67" s="147">
        <f t="shared" si="33"/>
        <v>9</v>
      </c>
      <c r="AJ67" s="147">
        <f t="shared" si="33"/>
        <v>9</v>
      </c>
      <c r="AK67" s="147">
        <f t="shared" si="33"/>
        <v>9</v>
      </c>
      <c r="AL67" s="147">
        <f t="shared" si="33"/>
        <v>10.333333333333334</v>
      </c>
      <c r="AM67" s="147">
        <f t="shared" si="33"/>
        <v>11.666666666666666</v>
      </c>
      <c r="AN67" s="147">
        <f t="shared" si="33"/>
        <v>13</v>
      </c>
      <c r="AO67" s="147">
        <f t="shared" si="33"/>
        <v>13</v>
      </c>
      <c r="AP67" s="147">
        <f t="shared" si="33"/>
        <v>13</v>
      </c>
      <c r="AQ67" s="147">
        <f t="shared" si="33"/>
        <v>13</v>
      </c>
      <c r="AR67" s="147">
        <f t="shared" si="33"/>
        <v>13</v>
      </c>
      <c r="AS67" s="147">
        <f t="shared" si="33"/>
        <v>13</v>
      </c>
      <c r="AT67" s="147">
        <f t="shared" si="33"/>
        <v>13</v>
      </c>
      <c r="AU67" s="147">
        <f t="shared" si="33"/>
        <v>13</v>
      </c>
      <c r="AV67" s="147">
        <f t="shared" si="33"/>
        <v>13</v>
      </c>
      <c r="AW67" s="147">
        <f t="shared" si="33"/>
        <v>13</v>
      </c>
      <c r="AX67" s="147">
        <f t="shared" si="33"/>
        <v>13</v>
      </c>
      <c r="AY67" s="147">
        <f t="shared" si="33"/>
        <v>13</v>
      </c>
      <c r="AZ67" s="147">
        <f t="shared" si="33"/>
        <v>13</v>
      </c>
      <c r="BA67" s="147">
        <f t="shared" si="33"/>
        <v>13</v>
      </c>
      <c r="BB67" s="147">
        <f t="shared" si="33"/>
        <v>13</v>
      </c>
      <c r="BC67" s="147">
        <f t="shared" si="33"/>
        <v>13</v>
      </c>
      <c r="BD67" s="147">
        <f t="shared" si="33"/>
        <v>13</v>
      </c>
      <c r="BE67" s="147">
        <f t="shared" si="33"/>
        <v>13</v>
      </c>
      <c r="BF67" s="147">
        <f t="shared" si="33"/>
        <v>13</v>
      </c>
      <c r="BG67" s="147">
        <f t="shared" si="33"/>
        <v>13</v>
      </c>
      <c r="BH67" s="147">
        <f t="shared" si="33"/>
        <v>13</v>
      </c>
      <c r="BI67" s="147">
        <f t="shared" si="33"/>
        <v>13</v>
      </c>
      <c r="BJ67" s="147">
        <f t="shared" si="33"/>
        <v>13</v>
      </c>
      <c r="BK67" s="147">
        <f t="shared" si="33"/>
        <v>13</v>
      </c>
      <c r="BL67" s="147">
        <f t="shared" si="33"/>
        <v>13</v>
      </c>
      <c r="BM67" s="147">
        <f t="shared" si="33"/>
        <v>13</v>
      </c>
      <c r="BN67" s="147">
        <f t="shared" si="33"/>
        <v>13</v>
      </c>
      <c r="BO67" s="147">
        <f t="shared" si="33"/>
        <v>13</v>
      </c>
      <c r="BP67" s="147">
        <f t="shared" si="33"/>
        <v>13</v>
      </c>
      <c r="BQ67" s="147">
        <f t="shared" si="33"/>
        <v>13</v>
      </c>
      <c r="BR67" s="63"/>
      <c r="BS67" s="63"/>
      <c r="BT67" s="63"/>
    </row>
    <row r="68" spans="1:72" ht="15.75" customHeight="1">
      <c r="A68" s="27"/>
      <c r="B68" s="63"/>
      <c r="C68" s="63" t="s">
        <v>195</v>
      </c>
      <c r="D68" s="27"/>
      <c r="E68" s="85"/>
      <c r="F68" s="85"/>
      <c r="G68" s="85"/>
      <c r="H68" s="85"/>
      <c r="I68" s="85"/>
      <c r="J68" s="139">
        <v>7000</v>
      </c>
      <c r="K68" s="184">
        <f t="shared" ref="K68:BQ68" si="34">J68</f>
        <v>7000</v>
      </c>
      <c r="L68" s="184">
        <f t="shared" si="34"/>
        <v>7000</v>
      </c>
      <c r="M68" s="184">
        <f t="shared" si="34"/>
        <v>7000</v>
      </c>
      <c r="N68" s="184">
        <f t="shared" si="34"/>
        <v>7000</v>
      </c>
      <c r="O68" s="184">
        <f t="shared" si="34"/>
        <v>7000</v>
      </c>
      <c r="P68" s="184">
        <f t="shared" si="34"/>
        <v>7000</v>
      </c>
      <c r="Q68" s="184">
        <f t="shared" si="34"/>
        <v>7000</v>
      </c>
      <c r="R68" s="184">
        <f t="shared" si="34"/>
        <v>7000</v>
      </c>
      <c r="S68" s="184">
        <f t="shared" si="34"/>
        <v>7000</v>
      </c>
      <c r="T68" s="184">
        <f t="shared" si="34"/>
        <v>7000</v>
      </c>
      <c r="U68" s="184">
        <f t="shared" si="34"/>
        <v>7000</v>
      </c>
      <c r="V68" s="184">
        <f t="shared" si="34"/>
        <v>7000</v>
      </c>
      <c r="W68" s="184">
        <f t="shared" si="34"/>
        <v>7000</v>
      </c>
      <c r="X68" s="184">
        <f t="shared" si="34"/>
        <v>7000</v>
      </c>
      <c r="Y68" s="184">
        <f t="shared" si="34"/>
        <v>7000</v>
      </c>
      <c r="Z68" s="184">
        <f t="shared" si="34"/>
        <v>7000</v>
      </c>
      <c r="AA68" s="184">
        <f t="shared" si="34"/>
        <v>7000</v>
      </c>
      <c r="AB68" s="184">
        <f t="shared" si="34"/>
        <v>7000</v>
      </c>
      <c r="AC68" s="184">
        <f t="shared" si="34"/>
        <v>7000</v>
      </c>
      <c r="AD68" s="184">
        <f t="shared" si="34"/>
        <v>7000</v>
      </c>
      <c r="AE68" s="184">
        <f t="shared" si="34"/>
        <v>7000</v>
      </c>
      <c r="AF68" s="184">
        <f t="shared" si="34"/>
        <v>7000</v>
      </c>
      <c r="AG68" s="184">
        <f t="shared" si="34"/>
        <v>7000</v>
      </c>
      <c r="AH68" s="184">
        <f t="shared" si="34"/>
        <v>7000</v>
      </c>
      <c r="AI68" s="184">
        <f t="shared" si="34"/>
        <v>7000</v>
      </c>
      <c r="AJ68" s="184">
        <f t="shared" si="34"/>
        <v>7000</v>
      </c>
      <c r="AK68" s="184">
        <f t="shared" si="34"/>
        <v>7000</v>
      </c>
      <c r="AL68" s="184">
        <f t="shared" si="34"/>
        <v>7000</v>
      </c>
      <c r="AM68" s="184">
        <f t="shared" si="34"/>
        <v>7000</v>
      </c>
      <c r="AN68" s="184">
        <f t="shared" si="34"/>
        <v>7000</v>
      </c>
      <c r="AO68" s="184">
        <f t="shared" si="34"/>
        <v>7000</v>
      </c>
      <c r="AP68" s="184">
        <f t="shared" si="34"/>
        <v>7000</v>
      </c>
      <c r="AQ68" s="184">
        <f t="shared" si="34"/>
        <v>7000</v>
      </c>
      <c r="AR68" s="184">
        <f t="shared" si="34"/>
        <v>7000</v>
      </c>
      <c r="AS68" s="184">
        <f t="shared" si="34"/>
        <v>7000</v>
      </c>
      <c r="AT68" s="184">
        <f t="shared" si="34"/>
        <v>7000</v>
      </c>
      <c r="AU68" s="184">
        <f t="shared" si="34"/>
        <v>7000</v>
      </c>
      <c r="AV68" s="184">
        <f t="shared" si="34"/>
        <v>7000</v>
      </c>
      <c r="AW68" s="184">
        <f t="shared" si="34"/>
        <v>7000</v>
      </c>
      <c r="AX68" s="184">
        <f t="shared" si="34"/>
        <v>7000</v>
      </c>
      <c r="AY68" s="184">
        <f t="shared" si="34"/>
        <v>7000</v>
      </c>
      <c r="AZ68" s="184">
        <f t="shared" si="34"/>
        <v>7000</v>
      </c>
      <c r="BA68" s="184">
        <f t="shared" si="34"/>
        <v>7000</v>
      </c>
      <c r="BB68" s="184">
        <f t="shared" si="34"/>
        <v>7000</v>
      </c>
      <c r="BC68" s="184">
        <f t="shared" si="34"/>
        <v>7000</v>
      </c>
      <c r="BD68" s="184">
        <f t="shared" si="34"/>
        <v>7000</v>
      </c>
      <c r="BE68" s="184">
        <f t="shared" si="34"/>
        <v>7000</v>
      </c>
      <c r="BF68" s="184">
        <f t="shared" si="34"/>
        <v>7000</v>
      </c>
      <c r="BG68" s="184">
        <f t="shared" si="34"/>
        <v>7000</v>
      </c>
      <c r="BH68" s="184">
        <f t="shared" si="34"/>
        <v>7000</v>
      </c>
      <c r="BI68" s="184">
        <f t="shared" si="34"/>
        <v>7000</v>
      </c>
      <c r="BJ68" s="184">
        <f t="shared" si="34"/>
        <v>7000</v>
      </c>
      <c r="BK68" s="184">
        <f t="shared" si="34"/>
        <v>7000</v>
      </c>
      <c r="BL68" s="184">
        <f t="shared" si="34"/>
        <v>7000</v>
      </c>
      <c r="BM68" s="184">
        <f t="shared" si="34"/>
        <v>7000</v>
      </c>
      <c r="BN68" s="184">
        <f t="shared" si="34"/>
        <v>7000</v>
      </c>
      <c r="BO68" s="184">
        <f t="shared" si="34"/>
        <v>7000</v>
      </c>
      <c r="BP68" s="184">
        <f t="shared" si="34"/>
        <v>7000</v>
      </c>
      <c r="BQ68" s="184">
        <f t="shared" si="34"/>
        <v>7000</v>
      </c>
      <c r="BR68" s="63"/>
      <c r="BS68" s="63"/>
      <c r="BT68" s="63"/>
    </row>
    <row r="69" spans="1:72" ht="15.75" customHeight="1">
      <c r="A69" s="27"/>
      <c r="B69" s="27"/>
      <c r="C69" s="63"/>
      <c r="D69" s="27"/>
      <c r="E69" s="85"/>
      <c r="F69" s="85"/>
      <c r="G69" s="85"/>
      <c r="H69" s="85"/>
      <c r="I69" s="85"/>
      <c r="J69" s="4"/>
      <c r="BR69" s="63"/>
      <c r="BS69" s="63"/>
      <c r="BT69" s="63"/>
    </row>
    <row r="70" spans="1:72" ht="15.75" customHeight="1">
      <c r="A70" s="76"/>
      <c r="B70" s="76" t="s">
        <v>140</v>
      </c>
      <c r="C70" s="75"/>
      <c r="D70" s="76"/>
      <c r="E70" s="77"/>
      <c r="F70" s="77"/>
      <c r="G70" s="77"/>
      <c r="H70" s="77"/>
      <c r="I70" s="77"/>
      <c r="J70" s="75">
        <f t="shared" ref="J70:BQ70" si="35">SUM(J71:J72)</f>
        <v>0</v>
      </c>
      <c r="K70" s="75">
        <f t="shared" si="35"/>
        <v>0</v>
      </c>
      <c r="L70" s="75">
        <f t="shared" si="35"/>
        <v>1</v>
      </c>
      <c r="M70" s="75">
        <f t="shared" si="35"/>
        <v>1</v>
      </c>
      <c r="N70" s="75">
        <f t="shared" si="35"/>
        <v>1</v>
      </c>
      <c r="O70" s="75">
        <f t="shared" si="35"/>
        <v>1</v>
      </c>
      <c r="P70" s="75">
        <f t="shared" si="35"/>
        <v>1</v>
      </c>
      <c r="Q70" s="75">
        <f t="shared" si="35"/>
        <v>1</v>
      </c>
      <c r="R70" s="75">
        <f t="shared" si="35"/>
        <v>2</v>
      </c>
      <c r="S70" s="75">
        <f t="shared" si="35"/>
        <v>2</v>
      </c>
      <c r="T70" s="75">
        <f t="shared" si="35"/>
        <v>2</v>
      </c>
      <c r="U70" s="75">
        <f t="shared" si="35"/>
        <v>2</v>
      </c>
      <c r="V70" s="75">
        <f t="shared" si="35"/>
        <v>2</v>
      </c>
      <c r="W70" s="75">
        <f t="shared" si="35"/>
        <v>3</v>
      </c>
      <c r="X70" s="75">
        <f t="shared" si="35"/>
        <v>3</v>
      </c>
      <c r="Y70" s="75">
        <f t="shared" si="35"/>
        <v>3</v>
      </c>
      <c r="Z70" s="75">
        <f t="shared" si="35"/>
        <v>5</v>
      </c>
      <c r="AA70" s="75">
        <f t="shared" si="35"/>
        <v>5</v>
      </c>
      <c r="AB70" s="75">
        <f t="shared" si="35"/>
        <v>5</v>
      </c>
      <c r="AC70" s="75">
        <f t="shared" si="35"/>
        <v>5</v>
      </c>
      <c r="AD70" s="75">
        <f t="shared" si="35"/>
        <v>9</v>
      </c>
      <c r="AE70" s="75">
        <f t="shared" si="35"/>
        <v>9</v>
      </c>
      <c r="AF70" s="75">
        <f t="shared" si="35"/>
        <v>9</v>
      </c>
      <c r="AG70" s="75">
        <f t="shared" si="35"/>
        <v>9</v>
      </c>
      <c r="AH70" s="75">
        <f t="shared" si="35"/>
        <v>9</v>
      </c>
      <c r="AI70" s="75">
        <f t="shared" si="35"/>
        <v>13</v>
      </c>
      <c r="AJ70" s="75">
        <f t="shared" si="35"/>
        <v>13</v>
      </c>
      <c r="AK70" s="75">
        <f t="shared" si="35"/>
        <v>13</v>
      </c>
      <c r="AL70" s="75">
        <f t="shared" si="35"/>
        <v>13</v>
      </c>
      <c r="AM70" s="75">
        <f t="shared" si="35"/>
        <v>13</v>
      </c>
      <c r="AN70" s="75">
        <f t="shared" si="35"/>
        <v>13</v>
      </c>
      <c r="AO70" s="75">
        <f t="shared" si="35"/>
        <v>13</v>
      </c>
      <c r="AP70" s="75">
        <f t="shared" si="35"/>
        <v>13</v>
      </c>
      <c r="AQ70" s="75">
        <f t="shared" si="35"/>
        <v>13</v>
      </c>
      <c r="AR70" s="75">
        <f t="shared" si="35"/>
        <v>13</v>
      </c>
      <c r="AS70" s="75">
        <f t="shared" si="35"/>
        <v>13</v>
      </c>
      <c r="AT70" s="75">
        <f t="shared" si="35"/>
        <v>13</v>
      </c>
      <c r="AU70" s="75">
        <f t="shared" si="35"/>
        <v>13</v>
      </c>
      <c r="AV70" s="75">
        <f t="shared" si="35"/>
        <v>13</v>
      </c>
      <c r="AW70" s="75">
        <f t="shared" si="35"/>
        <v>13</v>
      </c>
      <c r="AX70" s="75">
        <f t="shared" si="35"/>
        <v>13</v>
      </c>
      <c r="AY70" s="75">
        <f t="shared" si="35"/>
        <v>13</v>
      </c>
      <c r="AZ70" s="75">
        <f t="shared" si="35"/>
        <v>13</v>
      </c>
      <c r="BA70" s="75">
        <f t="shared" si="35"/>
        <v>13</v>
      </c>
      <c r="BB70" s="75">
        <f t="shared" si="35"/>
        <v>13</v>
      </c>
      <c r="BC70" s="75">
        <f t="shared" si="35"/>
        <v>13</v>
      </c>
      <c r="BD70" s="75">
        <f t="shared" si="35"/>
        <v>13</v>
      </c>
      <c r="BE70" s="75">
        <f t="shared" si="35"/>
        <v>13</v>
      </c>
      <c r="BF70" s="75">
        <f t="shared" si="35"/>
        <v>13</v>
      </c>
      <c r="BG70" s="75">
        <f t="shared" si="35"/>
        <v>13</v>
      </c>
      <c r="BH70" s="75">
        <f t="shared" si="35"/>
        <v>13</v>
      </c>
      <c r="BI70" s="75">
        <f t="shared" si="35"/>
        <v>13</v>
      </c>
      <c r="BJ70" s="75">
        <f t="shared" si="35"/>
        <v>13</v>
      </c>
      <c r="BK70" s="75">
        <f t="shared" si="35"/>
        <v>13</v>
      </c>
      <c r="BL70" s="75">
        <f t="shared" si="35"/>
        <v>13</v>
      </c>
      <c r="BM70" s="75">
        <f t="shared" si="35"/>
        <v>13</v>
      </c>
      <c r="BN70" s="75">
        <f t="shared" si="35"/>
        <v>13</v>
      </c>
      <c r="BO70" s="75">
        <f t="shared" si="35"/>
        <v>13</v>
      </c>
      <c r="BP70" s="75">
        <f t="shared" si="35"/>
        <v>13</v>
      </c>
      <c r="BQ70" s="75">
        <f t="shared" si="35"/>
        <v>13</v>
      </c>
      <c r="BR70" s="52"/>
      <c r="BS70" s="52"/>
      <c r="BT70" s="52"/>
    </row>
    <row r="71" spans="1:72" ht="15.75" customHeight="1">
      <c r="A71" s="80"/>
      <c r="B71" s="27"/>
      <c r="C71" s="27" t="s">
        <v>207</v>
      </c>
      <c r="D71" s="80"/>
      <c r="E71" s="144"/>
      <c r="F71" s="144"/>
      <c r="G71" s="144"/>
      <c r="H71" s="144"/>
      <c r="I71" s="144"/>
      <c r="J71" s="145"/>
      <c r="K71" s="145"/>
      <c r="L71" s="145">
        <v>1</v>
      </c>
      <c r="M71" s="145"/>
      <c r="N71" s="145"/>
      <c r="O71" s="145"/>
      <c r="P71" s="145"/>
      <c r="Q71" s="145"/>
      <c r="R71" s="145">
        <v>1</v>
      </c>
      <c r="S71" s="145"/>
      <c r="T71" s="145"/>
      <c r="U71" s="145"/>
      <c r="V71" s="145"/>
      <c r="W71" s="145">
        <v>1</v>
      </c>
      <c r="X71" s="145"/>
      <c r="Y71" s="145"/>
      <c r="Z71" s="145">
        <v>2</v>
      </c>
      <c r="AA71" s="145"/>
      <c r="AB71" s="145"/>
      <c r="AC71" s="145"/>
      <c r="AD71" s="145">
        <v>4</v>
      </c>
      <c r="AE71" s="145"/>
      <c r="AF71" s="145"/>
      <c r="AG71" s="145"/>
      <c r="AH71" s="145"/>
      <c r="AI71" s="145">
        <v>4</v>
      </c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  <c r="BL71" s="145"/>
      <c r="BM71" s="145"/>
      <c r="BN71" s="145"/>
      <c r="BO71" s="145"/>
      <c r="BP71" s="145"/>
      <c r="BQ71" s="145"/>
      <c r="BR71" s="63"/>
      <c r="BS71" s="63"/>
      <c r="BT71" s="63"/>
    </row>
    <row r="72" spans="1:72" ht="15.75" customHeight="1">
      <c r="A72" s="80"/>
      <c r="B72" s="27"/>
      <c r="C72" s="27" t="s">
        <v>208</v>
      </c>
      <c r="D72" s="80"/>
      <c r="E72" s="144"/>
      <c r="F72" s="144"/>
      <c r="G72" s="144"/>
      <c r="H72" s="144"/>
      <c r="I72" s="144"/>
      <c r="J72" s="102">
        <f>I71</f>
        <v>0</v>
      </c>
      <c r="K72" s="102">
        <f t="shared" ref="K72:BQ72" si="36">J72+J71</f>
        <v>0</v>
      </c>
      <c r="L72" s="102">
        <f t="shared" si="36"/>
        <v>0</v>
      </c>
      <c r="M72" s="102">
        <f t="shared" si="36"/>
        <v>1</v>
      </c>
      <c r="N72" s="102">
        <f t="shared" si="36"/>
        <v>1</v>
      </c>
      <c r="O72" s="102">
        <f t="shared" si="36"/>
        <v>1</v>
      </c>
      <c r="P72" s="102">
        <f t="shared" si="36"/>
        <v>1</v>
      </c>
      <c r="Q72" s="102">
        <f t="shared" si="36"/>
        <v>1</v>
      </c>
      <c r="R72" s="102">
        <f t="shared" si="36"/>
        <v>1</v>
      </c>
      <c r="S72" s="102">
        <f t="shared" si="36"/>
        <v>2</v>
      </c>
      <c r="T72" s="102">
        <f t="shared" si="36"/>
        <v>2</v>
      </c>
      <c r="U72" s="102">
        <f t="shared" si="36"/>
        <v>2</v>
      </c>
      <c r="V72" s="102">
        <f t="shared" si="36"/>
        <v>2</v>
      </c>
      <c r="W72" s="102">
        <f t="shared" si="36"/>
        <v>2</v>
      </c>
      <c r="X72" s="102">
        <f t="shared" si="36"/>
        <v>3</v>
      </c>
      <c r="Y72" s="102">
        <f t="shared" si="36"/>
        <v>3</v>
      </c>
      <c r="Z72" s="102">
        <f t="shared" si="36"/>
        <v>3</v>
      </c>
      <c r="AA72" s="102">
        <f t="shared" si="36"/>
        <v>5</v>
      </c>
      <c r="AB72" s="102">
        <f t="shared" si="36"/>
        <v>5</v>
      </c>
      <c r="AC72" s="102">
        <f t="shared" si="36"/>
        <v>5</v>
      </c>
      <c r="AD72" s="102">
        <f t="shared" si="36"/>
        <v>5</v>
      </c>
      <c r="AE72" s="102">
        <f t="shared" si="36"/>
        <v>9</v>
      </c>
      <c r="AF72" s="102">
        <f t="shared" si="36"/>
        <v>9</v>
      </c>
      <c r="AG72" s="102">
        <f t="shared" si="36"/>
        <v>9</v>
      </c>
      <c r="AH72" s="102">
        <f t="shared" si="36"/>
        <v>9</v>
      </c>
      <c r="AI72" s="102">
        <f t="shared" si="36"/>
        <v>9</v>
      </c>
      <c r="AJ72" s="102">
        <f t="shared" si="36"/>
        <v>13</v>
      </c>
      <c r="AK72" s="102">
        <f t="shared" si="36"/>
        <v>13</v>
      </c>
      <c r="AL72" s="102">
        <f t="shared" si="36"/>
        <v>13</v>
      </c>
      <c r="AM72" s="102">
        <f t="shared" si="36"/>
        <v>13</v>
      </c>
      <c r="AN72" s="102">
        <f t="shared" si="36"/>
        <v>13</v>
      </c>
      <c r="AO72" s="102">
        <f t="shared" si="36"/>
        <v>13</v>
      </c>
      <c r="AP72" s="102">
        <f t="shared" si="36"/>
        <v>13</v>
      </c>
      <c r="AQ72" s="102">
        <f t="shared" si="36"/>
        <v>13</v>
      </c>
      <c r="AR72" s="102">
        <f t="shared" si="36"/>
        <v>13</v>
      </c>
      <c r="AS72" s="102">
        <f t="shared" si="36"/>
        <v>13</v>
      </c>
      <c r="AT72" s="102">
        <f t="shared" si="36"/>
        <v>13</v>
      </c>
      <c r="AU72" s="102">
        <f t="shared" si="36"/>
        <v>13</v>
      </c>
      <c r="AV72" s="102">
        <f t="shared" si="36"/>
        <v>13</v>
      </c>
      <c r="AW72" s="102">
        <f t="shared" si="36"/>
        <v>13</v>
      </c>
      <c r="AX72" s="102">
        <f t="shared" si="36"/>
        <v>13</v>
      </c>
      <c r="AY72" s="102">
        <f t="shared" si="36"/>
        <v>13</v>
      </c>
      <c r="AZ72" s="102">
        <f t="shared" si="36"/>
        <v>13</v>
      </c>
      <c r="BA72" s="102">
        <f t="shared" si="36"/>
        <v>13</v>
      </c>
      <c r="BB72" s="102">
        <f t="shared" si="36"/>
        <v>13</v>
      </c>
      <c r="BC72" s="102">
        <f t="shared" si="36"/>
        <v>13</v>
      </c>
      <c r="BD72" s="102">
        <f t="shared" si="36"/>
        <v>13</v>
      </c>
      <c r="BE72" s="102">
        <f t="shared" si="36"/>
        <v>13</v>
      </c>
      <c r="BF72" s="102">
        <f t="shared" si="36"/>
        <v>13</v>
      </c>
      <c r="BG72" s="102">
        <f t="shared" si="36"/>
        <v>13</v>
      </c>
      <c r="BH72" s="102">
        <f t="shared" si="36"/>
        <v>13</v>
      </c>
      <c r="BI72" s="102">
        <f t="shared" si="36"/>
        <v>13</v>
      </c>
      <c r="BJ72" s="102">
        <f t="shared" si="36"/>
        <v>13</v>
      </c>
      <c r="BK72" s="102">
        <f t="shared" si="36"/>
        <v>13</v>
      </c>
      <c r="BL72" s="102">
        <f t="shared" si="36"/>
        <v>13</v>
      </c>
      <c r="BM72" s="102">
        <f t="shared" si="36"/>
        <v>13</v>
      </c>
      <c r="BN72" s="102">
        <f t="shared" si="36"/>
        <v>13</v>
      </c>
      <c r="BO72" s="102">
        <f t="shared" si="36"/>
        <v>13</v>
      </c>
      <c r="BP72" s="102">
        <f t="shared" si="36"/>
        <v>13</v>
      </c>
      <c r="BQ72" s="102">
        <f t="shared" si="36"/>
        <v>13</v>
      </c>
      <c r="BR72" s="63"/>
      <c r="BS72" s="63"/>
      <c r="BT72" s="63"/>
    </row>
    <row r="73" spans="1:72" ht="15.75" customHeight="1">
      <c r="A73" s="63"/>
      <c r="B73" s="27"/>
      <c r="C73" s="27" t="s">
        <v>195</v>
      </c>
      <c r="D73" s="27"/>
      <c r="E73" s="85"/>
      <c r="F73" s="85"/>
      <c r="G73" s="85"/>
      <c r="H73" s="85"/>
      <c r="I73" s="85"/>
      <c r="J73" s="120">
        <v>4000</v>
      </c>
      <c r="K73" s="99">
        <f t="shared" ref="K73:BQ73" si="37">J73</f>
        <v>4000</v>
      </c>
      <c r="L73" s="99">
        <f t="shared" si="37"/>
        <v>4000</v>
      </c>
      <c r="M73" s="99">
        <f t="shared" si="37"/>
        <v>4000</v>
      </c>
      <c r="N73" s="99">
        <f t="shared" si="37"/>
        <v>4000</v>
      </c>
      <c r="O73" s="99">
        <f t="shared" si="37"/>
        <v>4000</v>
      </c>
      <c r="P73" s="99">
        <f t="shared" si="37"/>
        <v>4000</v>
      </c>
      <c r="Q73" s="99">
        <f t="shared" si="37"/>
        <v>4000</v>
      </c>
      <c r="R73" s="99">
        <f t="shared" si="37"/>
        <v>4000</v>
      </c>
      <c r="S73" s="99">
        <f t="shared" si="37"/>
        <v>4000</v>
      </c>
      <c r="T73" s="99">
        <f t="shared" si="37"/>
        <v>4000</v>
      </c>
      <c r="U73" s="99">
        <f t="shared" si="37"/>
        <v>4000</v>
      </c>
      <c r="V73" s="99">
        <f t="shared" si="37"/>
        <v>4000</v>
      </c>
      <c r="W73" s="99">
        <f t="shared" si="37"/>
        <v>4000</v>
      </c>
      <c r="X73" s="99">
        <f t="shared" si="37"/>
        <v>4000</v>
      </c>
      <c r="Y73" s="99">
        <f t="shared" si="37"/>
        <v>4000</v>
      </c>
      <c r="Z73" s="99">
        <f t="shared" si="37"/>
        <v>4000</v>
      </c>
      <c r="AA73" s="99">
        <f t="shared" si="37"/>
        <v>4000</v>
      </c>
      <c r="AB73" s="99">
        <f t="shared" si="37"/>
        <v>4000</v>
      </c>
      <c r="AC73" s="99">
        <f t="shared" si="37"/>
        <v>4000</v>
      </c>
      <c r="AD73" s="99">
        <f t="shared" si="37"/>
        <v>4000</v>
      </c>
      <c r="AE73" s="99">
        <f t="shared" si="37"/>
        <v>4000</v>
      </c>
      <c r="AF73" s="99">
        <f t="shared" si="37"/>
        <v>4000</v>
      </c>
      <c r="AG73" s="99">
        <f t="shared" si="37"/>
        <v>4000</v>
      </c>
      <c r="AH73" s="99">
        <f t="shared" si="37"/>
        <v>4000</v>
      </c>
      <c r="AI73" s="99">
        <f t="shared" si="37"/>
        <v>4000</v>
      </c>
      <c r="AJ73" s="99">
        <f t="shared" si="37"/>
        <v>4000</v>
      </c>
      <c r="AK73" s="99">
        <f t="shared" si="37"/>
        <v>4000</v>
      </c>
      <c r="AL73" s="99">
        <f t="shared" si="37"/>
        <v>4000</v>
      </c>
      <c r="AM73" s="99">
        <f t="shared" si="37"/>
        <v>4000</v>
      </c>
      <c r="AN73" s="99">
        <f t="shared" si="37"/>
        <v>4000</v>
      </c>
      <c r="AO73" s="99">
        <f t="shared" si="37"/>
        <v>4000</v>
      </c>
      <c r="AP73" s="99">
        <f t="shared" si="37"/>
        <v>4000</v>
      </c>
      <c r="AQ73" s="99">
        <f t="shared" si="37"/>
        <v>4000</v>
      </c>
      <c r="AR73" s="99">
        <f t="shared" si="37"/>
        <v>4000</v>
      </c>
      <c r="AS73" s="99">
        <f t="shared" si="37"/>
        <v>4000</v>
      </c>
      <c r="AT73" s="99">
        <f t="shared" si="37"/>
        <v>4000</v>
      </c>
      <c r="AU73" s="99">
        <f t="shared" si="37"/>
        <v>4000</v>
      </c>
      <c r="AV73" s="99">
        <f t="shared" si="37"/>
        <v>4000</v>
      </c>
      <c r="AW73" s="99">
        <f t="shared" si="37"/>
        <v>4000</v>
      </c>
      <c r="AX73" s="99">
        <f t="shared" si="37"/>
        <v>4000</v>
      </c>
      <c r="AY73" s="99">
        <f t="shared" si="37"/>
        <v>4000</v>
      </c>
      <c r="AZ73" s="99">
        <f t="shared" si="37"/>
        <v>4000</v>
      </c>
      <c r="BA73" s="99">
        <f t="shared" si="37"/>
        <v>4000</v>
      </c>
      <c r="BB73" s="99">
        <f t="shared" si="37"/>
        <v>4000</v>
      </c>
      <c r="BC73" s="99">
        <f t="shared" si="37"/>
        <v>4000</v>
      </c>
      <c r="BD73" s="99">
        <f t="shared" si="37"/>
        <v>4000</v>
      </c>
      <c r="BE73" s="99">
        <f t="shared" si="37"/>
        <v>4000</v>
      </c>
      <c r="BF73" s="99">
        <f t="shared" si="37"/>
        <v>4000</v>
      </c>
      <c r="BG73" s="99">
        <f t="shared" si="37"/>
        <v>4000</v>
      </c>
      <c r="BH73" s="99">
        <f t="shared" si="37"/>
        <v>4000</v>
      </c>
      <c r="BI73" s="99">
        <f t="shared" si="37"/>
        <v>4000</v>
      </c>
      <c r="BJ73" s="99">
        <f t="shared" si="37"/>
        <v>4000</v>
      </c>
      <c r="BK73" s="99">
        <f t="shared" si="37"/>
        <v>4000</v>
      </c>
      <c r="BL73" s="99">
        <f t="shared" si="37"/>
        <v>4000</v>
      </c>
      <c r="BM73" s="99">
        <f t="shared" si="37"/>
        <v>4000</v>
      </c>
      <c r="BN73" s="99">
        <f t="shared" si="37"/>
        <v>4000</v>
      </c>
      <c r="BO73" s="99">
        <f t="shared" si="37"/>
        <v>4000</v>
      </c>
      <c r="BP73" s="99">
        <f t="shared" si="37"/>
        <v>4000</v>
      </c>
      <c r="BQ73" s="99">
        <f t="shared" si="37"/>
        <v>4000</v>
      </c>
      <c r="BR73" s="63"/>
      <c r="BS73" s="63"/>
      <c r="BT73" s="63"/>
    </row>
    <row r="74" spans="1:72" ht="15.75" customHeight="1">
      <c r="A74" s="27"/>
      <c r="B74" s="27"/>
      <c r="C74" s="63"/>
      <c r="D74" s="27"/>
      <c r="E74" s="85"/>
      <c r="F74" s="85"/>
      <c r="G74" s="85"/>
      <c r="H74" s="85"/>
      <c r="I74" s="85"/>
      <c r="J74" s="4"/>
      <c r="BR74" s="63"/>
      <c r="BS74" s="63"/>
      <c r="BT74" s="63"/>
    </row>
    <row r="75" spans="1:72" ht="15.75" customHeight="1">
      <c r="A75" s="76"/>
      <c r="B75" s="76" t="s">
        <v>141</v>
      </c>
      <c r="C75" s="75"/>
      <c r="D75" s="76"/>
      <c r="E75" s="77"/>
      <c r="F75" s="77"/>
      <c r="G75" s="77"/>
      <c r="H75" s="77"/>
      <c r="I75" s="77"/>
      <c r="J75" s="75">
        <f t="shared" ref="J75:BQ75" si="38">ROUND(J9/J77,0)</f>
        <v>0</v>
      </c>
      <c r="K75" s="75">
        <f t="shared" si="38"/>
        <v>0</v>
      </c>
      <c r="L75" s="75">
        <f t="shared" si="38"/>
        <v>0</v>
      </c>
      <c r="M75" s="75">
        <f t="shared" ca="1" si="38"/>
        <v>0</v>
      </c>
      <c r="N75" s="75">
        <f t="shared" ca="1" si="38"/>
        <v>0</v>
      </c>
      <c r="O75" s="75">
        <f t="shared" ca="1" si="38"/>
        <v>0</v>
      </c>
      <c r="P75" s="75">
        <f t="shared" ca="1" si="38"/>
        <v>0</v>
      </c>
      <c r="Q75" s="75">
        <f t="shared" ca="1" si="38"/>
        <v>0</v>
      </c>
      <c r="R75" s="75">
        <f t="shared" ca="1" si="38"/>
        <v>0</v>
      </c>
      <c r="S75" s="75">
        <f t="shared" ca="1" si="38"/>
        <v>0</v>
      </c>
      <c r="T75" s="75">
        <f t="shared" ca="1" si="38"/>
        <v>0</v>
      </c>
      <c r="U75" s="75">
        <f t="shared" ca="1" si="38"/>
        <v>0</v>
      </c>
      <c r="V75" s="75">
        <f t="shared" ca="1" si="38"/>
        <v>0</v>
      </c>
      <c r="W75" s="75">
        <f t="shared" ca="1" si="38"/>
        <v>0</v>
      </c>
      <c r="X75" s="75">
        <f t="shared" ca="1" si="38"/>
        <v>0</v>
      </c>
      <c r="Y75" s="75">
        <f t="shared" ca="1" si="38"/>
        <v>0</v>
      </c>
      <c r="Z75" s="75">
        <f t="shared" ca="1" si="38"/>
        <v>0</v>
      </c>
      <c r="AA75" s="75">
        <f t="shared" ca="1" si="38"/>
        <v>0</v>
      </c>
      <c r="AB75" s="75">
        <f t="shared" ca="1" si="38"/>
        <v>0</v>
      </c>
      <c r="AC75" s="75">
        <f t="shared" ca="1" si="38"/>
        <v>1</v>
      </c>
      <c r="AD75" s="75">
        <f t="shared" ca="1" si="38"/>
        <v>1</v>
      </c>
      <c r="AE75" s="75">
        <f t="shared" ca="1" si="38"/>
        <v>1</v>
      </c>
      <c r="AF75" s="75">
        <f t="shared" ca="1" si="38"/>
        <v>1</v>
      </c>
      <c r="AG75" s="75">
        <f t="shared" ca="1" si="38"/>
        <v>1</v>
      </c>
      <c r="AH75" s="75">
        <f t="shared" ca="1" si="38"/>
        <v>1</v>
      </c>
      <c r="AI75" s="75">
        <f t="shared" ca="1" si="38"/>
        <v>1</v>
      </c>
      <c r="AJ75" s="75">
        <f t="shared" ca="1" si="38"/>
        <v>1</v>
      </c>
      <c r="AK75" s="75">
        <f t="shared" ca="1" si="38"/>
        <v>2</v>
      </c>
      <c r="AL75" s="75">
        <f t="shared" ca="1" si="38"/>
        <v>2</v>
      </c>
      <c r="AM75" s="75">
        <f t="shared" ca="1" si="38"/>
        <v>2</v>
      </c>
      <c r="AN75" s="75">
        <f t="shared" ca="1" si="38"/>
        <v>2</v>
      </c>
      <c r="AO75" s="75">
        <f t="shared" ca="1" si="38"/>
        <v>3</v>
      </c>
      <c r="AP75" s="75">
        <f t="shared" ca="1" si="38"/>
        <v>3</v>
      </c>
      <c r="AQ75" s="75">
        <f t="shared" ca="1" si="38"/>
        <v>4</v>
      </c>
      <c r="AR75" s="75">
        <f t="shared" ca="1" si="38"/>
        <v>4</v>
      </c>
      <c r="AS75" s="75">
        <f t="shared" ca="1" si="38"/>
        <v>5</v>
      </c>
      <c r="AT75" s="75">
        <f t="shared" ca="1" si="38"/>
        <v>5</v>
      </c>
      <c r="AU75" s="75">
        <f t="shared" ca="1" si="38"/>
        <v>6</v>
      </c>
      <c r="AV75" s="75">
        <f t="shared" ca="1" si="38"/>
        <v>7</v>
      </c>
      <c r="AW75" s="75">
        <f t="shared" ca="1" si="38"/>
        <v>8</v>
      </c>
      <c r="AX75" s="75">
        <f t="shared" ca="1" si="38"/>
        <v>8</v>
      </c>
      <c r="AY75" s="75">
        <f t="shared" ca="1" si="38"/>
        <v>9</v>
      </c>
      <c r="AZ75" s="75">
        <f t="shared" ca="1" si="38"/>
        <v>10</v>
      </c>
      <c r="BA75" s="75">
        <f t="shared" ca="1" si="38"/>
        <v>11</v>
      </c>
      <c r="BB75" s="75">
        <f t="shared" ca="1" si="38"/>
        <v>12</v>
      </c>
      <c r="BC75" s="75">
        <f t="shared" ca="1" si="38"/>
        <v>13</v>
      </c>
      <c r="BD75" s="75">
        <f t="shared" ca="1" si="38"/>
        <v>14</v>
      </c>
      <c r="BE75" s="75">
        <f t="shared" ca="1" si="38"/>
        <v>15</v>
      </c>
      <c r="BF75" s="75">
        <f t="shared" ca="1" si="38"/>
        <v>16</v>
      </c>
      <c r="BG75" s="75">
        <f t="shared" ca="1" si="38"/>
        <v>17</v>
      </c>
      <c r="BH75" s="75">
        <f t="shared" ca="1" si="38"/>
        <v>18</v>
      </c>
      <c r="BI75" s="75">
        <f t="shared" ca="1" si="38"/>
        <v>19</v>
      </c>
      <c r="BJ75" s="75">
        <f t="shared" ca="1" si="38"/>
        <v>20</v>
      </c>
      <c r="BK75" s="75">
        <f t="shared" ca="1" si="38"/>
        <v>21</v>
      </c>
      <c r="BL75" s="75">
        <f t="shared" ca="1" si="38"/>
        <v>22</v>
      </c>
      <c r="BM75" s="75">
        <f t="shared" ca="1" si="38"/>
        <v>23</v>
      </c>
      <c r="BN75" s="75">
        <f t="shared" ca="1" si="38"/>
        <v>24</v>
      </c>
      <c r="BO75" s="75">
        <f t="shared" ca="1" si="38"/>
        <v>25</v>
      </c>
      <c r="BP75" s="75">
        <f t="shared" ca="1" si="38"/>
        <v>26</v>
      </c>
      <c r="BQ75" s="75">
        <f t="shared" ca="1" si="38"/>
        <v>27</v>
      </c>
      <c r="BR75" s="52"/>
      <c r="BS75" s="52"/>
      <c r="BT75" s="52"/>
    </row>
    <row r="76" spans="1:72" ht="15.75" customHeight="1">
      <c r="A76" s="63"/>
      <c r="B76" s="27"/>
      <c r="C76" s="27" t="s">
        <v>195</v>
      </c>
      <c r="D76" s="149"/>
      <c r="E76" s="150"/>
      <c r="F76" s="150"/>
      <c r="G76" s="150"/>
      <c r="H76" s="150"/>
      <c r="I76" s="150"/>
      <c r="J76" s="120">
        <f>(50000*1.2)/12</f>
        <v>5000</v>
      </c>
      <c r="K76" s="99">
        <f t="shared" ref="K76:BQ76" si="39">J76</f>
        <v>5000</v>
      </c>
      <c r="L76" s="99">
        <f t="shared" si="39"/>
        <v>5000</v>
      </c>
      <c r="M76" s="99">
        <f t="shared" si="39"/>
        <v>5000</v>
      </c>
      <c r="N76" s="99">
        <f t="shared" si="39"/>
        <v>5000</v>
      </c>
      <c r="O76" s="99">
        <f t="shared" si="39"/>
        <v>5000</v>
      </c>
      <c r="P76" s="99">
        <f t="shared" si="39"/>
        <v>5000</v>
      </c>
      <c r="Q76" s="99">
        <f t="shared" si="39"/>
        <v>5000</v>
      </c>
      <c r="R76" s="99">
        <f t="shared" si="39"/>
        <v>5000</v>
      </c>
      <c r="S76" s="99">
        <f t="shared" si="39"/>
        <v>5000</v>
      </c>
      <c r="T76" s="99">
        <f t="shared" si="39"/>
        <v>5000</v>
      </c>
      <c r="U76" s="99">
        <f t="shared" si="39"/>
        <v>5000</v>
      </c>
      <c r="V76" s="99">
        <f t="shared" si="39"/>
        <v>5000</v>
      </c>
      <c r="W76" s="99">
        <f t="shared" si="39"/>
        <v>5000</v>
      </c>
      <c r="X76" s="99">
        <f t="shared" si="39"/>
        <v>5000</v>
      </c>
      <c r="Y76" s="99">
        <f t="shared" si="39"/>
        <v>5000</v>
      </c>
      <c r="Z76" s="99">
        <f t="shared" si="39"/>
        <v>5000</v>
      </c>
      <c r="AA76" s="99">
        <f t="shared" si="39"/>
        <v>5000</v>
      </c>
      <c r="AB76" s="99">
        <f t="shared" si="39"/>
        <v>5000</v>
      </c>
      <c r="AC76" s="99">
        <f t="shared" si="39"/>
        <v>5000</v>
      </c>
      <c r="AD76" s="99">
        <f t="shared" si="39"/>
        <v>5000</v>
      </c>
      <c r="AE76" s="99">
        <f t="shared" si="39"/>
        <v>5000</v>
      </c>
      <c r="AF76" s="99">
        <f t="shared" si="39"/>
        <v>5000</v>
      </c>
      <c r="AG76" s="99">
        <f t="shared" si="39"/>
        <v>5000</v>
      </c>
      <c r="AH76" s="99">
        <f t="shared" si="39"/>
        <v>5000</v>
      </c>
      <c r="AI76" s="99">
        <f t="shared" si="39"/>
        <v>5000</v>
      </c>
      <c r="AJ76" s="99">
        <f t="shared" si="39"/>
        <v>5000</v>
      </c>
      <c r="AK76" s="99">
        <f t="shared" si="39"/>
        <v>5000</v>
      </c>
      <c r="AL76" s="99">
        <f t="shared" si="39"/>
        <v>5000</v>
      </c>
      <c r="AM76" s="99">
        <f t="shared" si="39"/>
        <v>5000</v>
      </c>
      <c r="AN76" s="99">
        <f t="shared" si="39"/>
        <v>5000</v>
      </c>
      <c r="AO76" s="99">
        <f t="shared" si="39"/>
        <v>5000</v>
      </c>
      <c r="AP76" s="99">
        <f t="shared" si="39"/>
        <v>5000</v>
      </c>
      <c r="AQ76" s="99">
        <f t="shared" si="39"/>
        <v>5000</v>
      </c>
      <c r="AR76" s="99">
        <f t="shared" si="39"/>
        <v>5000</v>
      </c>
      <c r="AS76" s="99">
        <f t="shared" si="39"/>
        <v>5000</v>
      </c>
      <c r="AT76" s="99">
        <f t="shared" si="39"/>
        <v>5000</v>
      </c>
      <c r="AU76" s="99">
        <f t="shared" si="39"/>
        <v>5000</v>
      </c>
      <c r="AV76" s="99">
        <f t="shared" si="39"/>
        <v>5000</v>
      </c>
      <c r="AW76" s="99">
        <f t="shared" si="39"/>
        <v>5000</v>
      </c>
      <c r="AX76" s="99">
        <f t="shared" si="39"/>
        <v>5000</v>
      </c>
      <c r="AY76" s="99">
        <f t="shared" si="39"/>
        <v>5000</v>
      </c>
      <c r="AZ76" s="99">
        <f t="shared" si="39"/>
        <v>5000</v>
      </c>
      <c r="BA76" s="99">
        <f t="shared" si="39"/>
        <v>5000</v>
      </c>
      <c r="BB76" s="99">
        <f t="shared" si="39"/>
        <v>5000</v>
      </c>
      <c r="BC76" s="99">
        <f t="shared" si="39"/>
        <v>5000</v>
      </c>
      <c r="BD76" s="99">
        <f t="shared" si="39"/>
        <v>5000</v>
      </c>
      <c r="BE76" s="99">
        <f t="shared" si="39"/>
        <v>5000</v>
      </c>
      <c r="BF76" s="99">
        <f t="shared" si="39"/>
        <v>5000</v>
      </c>
      <c r="BG76" s="99">
        <f t="shared" si="39"/>
        <v>5000</v>
      </c>
      <c r="BH76" s="99">
        <f t="shared" si="39"/>
        <v>5000</v>
      </c>
      <c r="BI76" s="99">
        <f t="shared" si="39"/>
        <v>5000</v>
      </c>
      <c r="BJ76" s="99">
        <f t="shared" si="39"/>
        <v>5000</v>
      </c>
      <c r="BK76" s="99">
        <f t="shared" si="39"/>
        <v>5000</v>
      </c>
      <c r="BL76" s="99">
        <f t="shared" si="39"/>
        <v>5000</v>
      </c>
      <c r="BM76" s="99">
        <f t="shared" si="39"/>
        <v>5000</v>
      </c>
      <c r="BN76" s="99">
        <f t="shared" si="39"/>
        <v>5000</v>
      </c>
      <c r="BO76" s="99">
        <f t="shared" si="39"/>
        <v>5000</v>
      </c>
      <c r="BP76" s="99">
        <f t="shared" si="39"/>
        <v>5000</v>
      </c>
      <c r="BQ76" s="99">
        <f t="shared" si="39"/>
        <v>5000</v>
      </c>
      <c r="BR76" s="63"/>
      <c r="BS76" s="63"/>
      <c r="BT76" s="63"/>
    </row>
    <row r="77" spans="1:72" ht="15.75" customHeight="1">
      <c r="A77" s="63"/>
      <c r="B77" s="27"/>
      <c r="C77" s="27" t="s">
        <v>144</v>
      </c>
      <c r="D77" s="27"/>
      <c r="E77" s="85"/>
      <c r="F77" s="85"/>
      <c r="G77" s="85"/>
      <c r="H77" s="85"/>
      <c r="I77" s="85"/>
      <c r="J77" s="145">
        <v>30</v>
      </c>
      <c r="K77" s="102">
        <f t="shared" ref="K77:BQ77" si="40">J77</f>
        <v>30</v>
      </c>
      <c r="L77" s="102">
        <f t="shared" si="40"/>
        <v>30</v>
      </c>
      <c r="M77" s="102">
        <f t="shared" si="40"/>
        <v>30</v>
      </c>
      <c r="N77" s="102">
        <f t="shared" si="40"/>
        <v>30</v>
      </c>
      <c r="O77" s="102">
        <f t="shared" si="40"/>
        <v>30</v>
      </c>
      <c r="P77" s="102">
        <f t="shared" si="40"/>
        <v>30</v>
      </c>
      <c r="Q77" s="102">
        <f t="shared" si="40"/>
        <v>30</v>
      </c>
      <c r="R77" s="102">
        <f t="shared" si="40"/>
        <v>30</v>
      </c>
      <c r="S77" s="102">
        <f t="shared" si="40"/>
        <v>30</v>
      </c>
      <c r="T77" s="102">
        <f t="shared" si="40"/>
        <v>30</v>
      </c>
      <c r="U77" s="102">
        <f t="shared" si="40"/>
        <v>30</v>
      </c>
      <c r="V77" s="102">
        <f t="shared" si="40"/>
        <v>30</v>
      </c>
      <c r="W77" s="102">
        <f t="shared" si="40"/>
        <v>30</v>
      </c>
      <c r="X77" s="102">
        <f t="shared" si="40"/>
        <v>30</v>
      </c>
      <c r="Y77" s="102">
        <f t="shared" si="40"/>
        <v>30</v>
      </c>
      <c r="Z77" s="102">
        <f t="shared" si="40"/>
        <v>30</v>
      </c>
      <c r="AA77" s="102">
        <f t="shared" si="40"/>
        <v>30</v>
      </c>
      <c r="AB77" s="102">
        <f t="shared" si="40"/>
        <v>30</v>
      </c>
      <c r="AC77" s="102">
        <f t="shared" si="40"/>
        <v>30</v>
      </c>
      <c r="AD77" s="102">
        <f t="shared" si="40"/>
        <v>30</v>
      </c>
      <c r="AE77" s="102">
        <f t="shared" si="40"/>
        <v>30</v>
      </c>
      <c r="AF77" s="102">
        <f t="shared" si="40"/>
        <v>30</v>
      </c>
      <c r="AG77" s="102">
        <f t="shared" si="40"/>
        <v>30</v>
      </c>
      <c r="AH77" s="102">
        <f t="shared" si="40"/>
        <v>30</v>
      </c>
      <c r="AI77" s="102">
        <f t="shared" si="40"/>
        <v>30</v>
      </c>
      <c r="AJ77" s="102">
        <f t="shared" si="40"/>
        <v>30</v>
      </c>
      <c r="AK77" s="102">
        <f t="shared" si="40"/>
        <v>30</v>
      </c>
      <c r="AL77" s="102">
        <f t="shared" si="40"/>
        <v>30</v>
      </c>
      <c r="AM77" s="102">
        <f t="shared" si="40"/>
        <v>30</v>
      </c>
      <c r="AN77" s="102">
        <f t="shared" si="40"/>
        <v>30</v>
      </c>
      <c r="AO77" s="102">
        <f t="shared" si="40"/>
        <v>30</v>
      </c>
      <c r="AP77" s="102">
        <f t="shared" si="40"/>
        <v>30</v>
      </c>
      <c r="AQ77" s="102">
        <f t="shared" si="40"/>
        <v>30</v>
      </c>
      <c r="AR77" s="102">
        <f t="shared" si="40"/>
        <v>30</v>
      </c>
      <c r="AS77" s="102">
        <f t="shared" si="40"/>
        <v>30</v>
      </c>
      <c r="AT77" s="102">
        <f t="shared" si="40"/>
        <v>30</v>
      </c>
      <c r="AU77" s="102">
        <f t="shared" si="40"/>
        <v>30</v>
      </c>
      <c r="AV77" s="102">
        <f t="shared" si="40"/>
        <v>30</v>
      </c>
      <c r="AW77" s="102">
        <f t="shared" si="40"/>
        <v>30</v>
      </c>
      <c r="AX77" s="102">
        <f t="shared" si="40"/>
        <v>30</v>
      </c>
      <c r="AY77" s="102">
        <f t="shared" si="40"/>
        <v>30</v>
      </c>
      <c r="AZ77" s="102">
        <f t="shared" si="40"/>
        <v>30</v>
      </c>
      <c r="BA77" s="102">
        <f t="shared" si="40"/>
        <v>30</v>
      </c>
      <c r="BB77" s="102">
        <f t="shared" si="40"/>
        <v>30</v>
      </c>
      <c r="BC77" s="102">
        <f t="shared" si="40"/>
        <v>30</v>
      </c>
      <c r="BD77" s="102">
        <f t="shared" si="40"/>
        <v>30</v>
      </c>
      <c r="BE77" s="102">
        <f t="shared" si="40"/>
        <v>30</v>
      </c>
      <c r="BF77" s="102">
        <f t="shared" si="40"/>
        <v>30</v>
      </c>
      <c r="BG77" s="102">
        <f t="shared" si="40"/>
        <v>30</v>
      </c>
      <c r="BH77" s="102">
        <f t="shared" si="40"/>
        <v>30</v>
      </c>
      <c r="BI77" s="102">
        <f t="shared" si="40"/>
        <v>30</v>
      </c>
      <c r="BJ77" s="102">
        <f t="shared" si="40"/>
        <v>30</v>
      </c>
      <c r="BK77" s="102">
        <f t="shared" si="40"/>
        <v>30</v>
      </c>
      <c r="BL77" s="102">
        <f t="shared" si="40"/>
        <v>30</v>
      </c>
      <c r="BM77" s="102">
        <f t="shared" si="40"/>
        <v>30</v>
      </c>
      <c r="BN77" s="102">
        <f t="shared" si="40"/>
        <v>30</v>
      </c>
      <c r="BO77" s="102">
        <f t="shared" si="40"/>
        <v>30</v>
      </c>
      <c r="BP77" s="102">
        <f t="shared" si="40"/>
        <v>30</v>
      </c>
      <c r="BQ77" s="102">
        <f t="shared" si="40"/>
        <v>30</v>
      </c>
      <c r="BR77" s="63"/>
      <c r="BS77" s="63"/>
      <c r="BT77" s="63"/>
    </row>
    <row r="78" spans="1:72" ht="15.75" customHeight="1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/>
      <c r="AV78" s="63"/>
      <c r="AW78" s="63"/>
      <c r="AX78" s="63"/>
      <c r="AY78" s="63"/>
      <c r="AZ78" s="63"/>
      <c r="BA78" s="63"/>
      <c r="BB78" s="63"/>
      <c r="BC78" s="63"/>
      <c r="BD78" s="63"/>
      <c r="BE78" s="63"/>
      <c r="BF78" s="63"/>
      <c r="BG78" s="63"/>
      <c r="BH78" s="63"/>
      <c r="BI78" s="63"/>
      <c r="BJ78" s="63"/>
      <c r="BK78" s="63"/>
      <c r="BL78" s="63"/>
      <c r="BM78" s="63"/>
      <c r="BN78" s="63"/>
      <c r="BO78" s="63"/>
      <c r="BP78" s="63"/>
      <c r="BQ78" s="63"/>
      <c r="BR78" s="63"/>
      <c r="BS78" s="63"/>
      <c r="BT78" s="63"/>
    </row>
    <row r="79" spans="1:72" ht="15.75" customHeight="1">
      <c r="A79" s="76"/>
      <c r="B79" s="76" t="s">
        <v>146</v>
      </c>
      <c r="C79" s="75"/>
      <c r="D79" s="76"/>
      <c r="E79" s="77"/>
      <c r="F79" s="77"/>
      <c r="G79" s="77"/>
      <c r="H79" s="77"/>
      <c r="I79" s="77"/>
      <c r="J79" s="75">
        <f t="shared" ref="J79:BQ79" si="41">J80+J81+J84+J85+J88+J89</f>
        <v>0</v>
      </c>
      <c r="K79" s="75">
        <f t="shared" si="41"/>
        <v>0</v>
      </c>
      <c r="L79" s="75">
        <f t="shared" si="41"/>
        <v>3</v>
      </c>
      <c r="M79" s="75">
        <f t="shared" si="41"/>
        <v>3</v>
      </c>
      <c r="N79" s="75">
        <f t="shared" si="41"/>
        <v>3</v>
      </c>
      <c r="O79" s="75">
        <f t="shared" si="41"/>
        <v>3</v>
      </c>
      <c r="P79" s="75">
        <f t="shared" si="41"/>
        <v>3</v>
      </c>
      <c r="Q79" s="75">
        <f t="shared" si="41"/>
        <v>3</v>
      </c>
      <c r="R79" s="75">
        <f t="shared" si="41"/>
        <v>6</v>
      </c>
      <c r="S79" s="75">
        <f t="shared" si="41"/>
        <v>6</v>
      </c>
      <c r="T79" s="75">
        <f t="shared" si="41"/>
        <v>6</v>
      </c>
      <c r="U79" s="75">
        <f t="shared" si="41"/>
        <v>6</v>
      </c>
      <c r="V79" s="75">
        <f t="shared" si="41"/>
        <v>6</v>
      </c>
      <c r="W79" s="75">
        <f t="shared" si="41"/>
        <v>9</v>
      </c>
      <c r="X79" s="75">
        <f t="shared" si="41"/>
        <v>9</v>
      </c>
      <c r="Y79" s="75">
        <f t="shared" si="41"/>
        <v>9</v>
      </c>
      <c r="Z79" s="75">
        <f t="shared" si="41"/>
        <v>15</v>
      </c>
      <c r="AA79" s="75">
        <f t="shared" si="41"/>
        <v>15</v>
      </c>
      <c r="AB79" s="75">
        <f t="shared" si="41"/>
        <v>15</v>
      </c>
      <c r="AC79" s="75">
        <f t="shared" si="41"/>
        <v>15</v>
      </c>
      <c r="AD79" s="75">
        <f t="shared" si="41"/>
        <v>27</v>
      </c>
      <c r="AE79" s="75">
        <f t="shared" si="41"/>
        <v>27</v>
      </c>
      <c r="AF79" s="75">
        <f t="shared" si="41"/>
        <v>27</v>
      </c>
      <c r="AG79" s="75">
        <f t="shared" si="41"/>
        <v>27</v>
      </c>
      <c r="AH79" s="75">
        <f t="shared" si="41"/>
        <v>27</v>
      </c>
      <c r="AI79" s="75">
        <f t="shared" si="41"/>
        <v>39</v>
      </c>
      <c r="AJ79" s="75">
        <f t="shared" si="41"/>
        <v>39</v>
      </c>
      <c r="AK79" s="75">
        <f t="shared" si="41"/>
        <v>39</v>
      </c>
      <c r="AL79" s="75">
        <f t="shared" si="41"/>
        <v>39</v>
      </c>
      <c r="AM79" s="75">
        <f t="shared" si="41"/>
        <v>39</v>
      </c>
      <c r="AN79" s="75">
        <f t="shared" si="41"/>
        <v>39</v>
      </c>
      <c r="AO79" s="75">
        <f t="shared" si="41"/>
        <v>39</v>
      </c>
      <c r="AP79" s="75">
        <f t="shared" si="41"/>
        <v>39</v>
      </c>
      <c r="AQ79" s="75">
        <f t="shared" si="41"/>
        <v>39</v>
      </c>
      <c r="AR79" s="75">
        <f t="shared" si="41"/>
        <v>39</v>
      </c>
      <c r="AS79" s="75">
        <f t="shared" si="41"/>
        <v>39</v>
      </c>
      <c r="AT79" s="75">
        <f t="shared" si="41"/>
        <v>39</v>
      </c>
      <c r="AU79" s="75">
        <f t="shared" si="41"/>
        <v>39</v>
      </c>
      <c r="AV79" s="75">
        <f t="shared" si="41"/>
        <v>39</v>
      </c>
      <c r="AW79" s="75">
        <f t="shared" si="41"/>
        <v>39</v>
      </c>
      <c r="AX79" s="75">
        <f t="shared" si="41"/>
        <v>39</v>
      </c>
      <c r="AY79" s="75">
        <f t="shared" si="41"/>
        <v>39</v>
      </c>
      <c r="AZ79" s="75">
        <f t="shared" si="41"/>
        <v>39</v>
      </c>
      <c r="BA79" s="75">
        <f t="shared" si="41"/>
        <v>39</v>
      </c>
      <c r="BB79" s="75">
        <f t="shared" si="41"/>
        <v>39</v>
      </c>
      <c r="BC79" s="75">
        <f t="shared" si="41"/>
        <v>39</v>
      </c>
      <c r="BD79" s="75">
        <f t="shared" si="41"/>
        <v>39</v>
      </c>
      <c r="BE79" s="75">
        <f t="shared" si="41"/>
        <v>39</v>
      </c>
      <c r="BF79" s="75">
        <f t="shared" si="41"/>
        <v>39</v>
      </c>
      <c r="BG79" s="75">
        <f t="shared" si="41"/>
        <v>39</v>
      </c>
      <c r="BH79" s="75">
        <f t="shared" si="41"/>
        <v>39</v>
      </c>
      <c r="BI79" s="75">
        <f t="shared" si="41"/>
        <v>39</v>
      </c>
      <c r="BJ79" s="75">
        <f t="shared" si="41"/>
        <v>39</v>
      </c>
      <c r="BK79" s="75">
        <f t="shared" si="41"/>
        <v>39</v>
      </c>
      <c r="BL79" s="75">
        <f t="shared" si="41"/>
        <v>39</v>
      </c>
      <c r="BM79" s="75">
        <f t="shared" si="41"/>
        <v>39</v>
      </c>
      <c r="BN79" s="75">
        <f t="shared" si="41"/>
        <v>39</v>
      </c>
      <c r="BO79" s="75">
        <f t="shared" si="41"/>
        <v>39</v>
      </c>
      <c r="BP79" s="75">
        <f t="shared" si="41"/>
        <v>39</v>
      </c>
      <c r="BQ79" s="75">
        <f t="shared" si="41"/>
        <v>39</v>
      </c>
      <c r="BR79" s="52"/>
      <c r="BS79" s="52"/>
      <c r="BT79" s="52"/>
    </row>
    <row r="80" spans="1:72" ht="15.75" customHeight="1">
      <c r="A80" s="80"/>
      <c r="B80" s="27"/>
      <c r="C80" s="27" t="s">
        <v>211</v>
      </c>
      <c r="D80" s="80"/>
      <c r="E80" s="144"/>
      <c r="F80" s="144"/>
      <c r="G80" s="144"/>
      <c r="H80" s="144"/>
      <c r="I80" s="144"/>
      <c r="J80" s="145"/>
      <c r="K80" s="145"/>
      <c r="L80" s="145">
        <v>1</v>
      </c>
      <c r="M80" s="145"/>
      <c r="N80" s="145"/>
      <c r="O80" s="145"/>
      <c r="P80" s="145"/>
      <c r="Q80" s="145"/>
      <c r="R80" s="145">
        <v>1</v>
      </c>
      <c r="S80" s="145"/>
      <c r="T80" s="145"/>
      <c r="U80" s="145"/>
      <c r="V80" s="145"/>
      <c r="W80" s="145">
        <v>1</v>
      </c>
      <c r="X80" s="145"/>
      <c r="Y80" s="145"/>
      <c r="Z80" s="145">
        <v>2</v>
      </c>
      <c r="AA80" s="145"/>
      <c r="AB80" s="145"/>
      <c r="AC80" s="145"/>
      <c r="AD80" s="145">
        <v>4</v>
      </c>
      <c r="AE80" s="145"/>
      <c r="AF80" s="145"/>
      <c r="AG80" s="145"/>
      <c r="AH80" s="145"/>
      <c r="AI80" s="145">
        <v>4</v>
      </c>
      <c r="AJ80" s="145"/>
      <c r="AK80" s="145"/>
      <c r="AL80" s="145"/>
      <c r="AM80" s="145"/>
      <c r="AN80" s="145"/>
      <c r="AO80" s="145"/>
      <c r="AP80" s="145"/>
      <c r="AQ80" s="145"/>
      <c r="AR80" s="145"/>
      <c r="AS80" s="145"/>
      <c r="AT80" s="145"/>
      <c r="AU80" s="145"/>
      <c r="AV80" s="145"/>
      <c r="AW80" s="145"/>
      <c r="AX80" s="145"/>
      <c r="AY80" s="145"/>
      <c r="AZ80" s="145"/>
      <c r="BA80" s="145"/>
      <c r="BB80" s="145"/>
      <c r="BC80" s="145"/>
      <c r="BD80" s="145"/>
      <c r="BE80" s="145"/>
      <c r="BF80" s="145"/>
      <c r="BG80" s="145"/>
      <c r="BH80" s="145"/>
      <c r="BI80" s="145"/>
      <c r="BJ80" s="145"/>
      <c r="BK80" s="145"/>
      <c r="BL80" s="145"/>
      <c r="BM80" s="145"/>
      <c r="BN80" s="145"/>
      <c r="BO80" s="145"/>
      <c r="BP80" s="145"/>
      <c r="BQ80" s="145"/>
      <c r="BR80" s="63"/>
      <c r="BS80" s="63"/>
      <c r="BT80" s="63"/>
    </row>
    <row r="81" spans="1:72" ht="15.75" customHeight="1">
      <c r="A81" s="63"/>
      <c r="B81" s="27"/>
      <c r="C81" s="27" t="s">
        <v>212</v>
      </c>
      <c r="D81" s="63"/>
      <c r="E81" s="63"/>
      <c r="F81" s="63"/>
      <c r="G81" s="63"/>
      <c r="H81" s="63"/>
      <c r="I81" s="63"/>
      <c r="J81" s="102">
        <f>I80</f>
        <v>0</v>
      </c>
      <c r="K81" s="102">
        <f t="shared" ref="K81:BQ81" si="42">J81+J80</f>
        <v>0</v>
      </c>
      <c r="L81" s="102">
        <f t="shared" si="42"/>
        <v>0</v>
      </c>
      <c r="M81" s="102">
        <f t="shared" si="42"/>
        <v>1</v>
      </c>
      <c r="N81" s="102">
        <f t="shared" si="42"/>
        <v>1</v>
      </c>
      <c r="O81" s="102">
        <f t="shared" si="42"/>
        <v>1</v>
      </c>
      <c r="P81" s="102">
        <f t="shared" si="42"/>
        <v>1</v>
      </c>
      <c r="Q81" s="102">
        <f t="shared" si="42"/>
        <v>1</v>
      </c>
      <c r="R81" s="102">
        <f t="shared" si="42"/>
        <v>1</v>
      </c>
      <c r="S81" s="102">
        <f t="shared" si="42"/>
        <v>2</v>
      </c>
      <c r="T81" s="102">
        <f t="shared" si="42"/>
        <v>2</v>
      </c>
      <c r="U81" s="102">
        <f t="shared" si="42"/>
        <v>2</v>
      </c>
      <c r="V81" s="102">
        <f t="shared" si="42"/>
        <v>2</v>
      </c>
      <c r="W81" s="102">
        <f t="shared" si="42"/>
        <v>2</v>
      </c>
      <c r="X81" s="102">
        <f t="shared" si="42"/>
        <v>3</v>
      </c>
      <c r="Y81" s="102">
        <f t="shared" si="42"/>
        <v>3</v>
      </c>
      <c r="Z81" s="102">
        <f t="shared" si="42"/>
        <v>3</v>
      </c>
      <c r="AA81" s="102">
        <f t="shared" si="42"/>
        <v>5</v>
      </c>
      <c r="AB81" s="102">
        <f t="shared" si="42"/>
        <v>5</v>
      </c>
      <c r="AC81" s="102">
        <f t="shared" si="42"/>
        <v>5</v>
      </c>
      <c r="AD81" s="102">
        <f t="shared" si="42"/>
        <v>5</v>
      </c>
      <c r="AE81" s="102">
        <f t="shared" si="42"/>
        <v>9</v>
      </c>
      <c r="AF81" s="102">
        <f t="shared" si="42"/>
        <v>9</v>
      </c>
      <c r="AG81" s="102">
        <f t="shared" si="42"/>
        <v>9</v>
      </c>
      <c r="AH81" s="102">
        <f t="shared" si="42"/>
        <v>9</v>
      </c>
      <c r="AI81" s="102">
        <f t="shared" si="42"/>
        <v>9</v>
      </c>
      <c r="AJ81" s="102">
        <f t="shared" si="42"/>
        <v>13</v>
      </c>
      <c r="AK81" s="102">
        <f t="shared" si="42"/>
        <v>13</v>
      </c>
      <c r="AL81" s="102">
        <f t="shared" si="42"/>
        <v>13</v>
      </c>
      <c r="AM81" s="102">
        <f t="shared" si="42"/>
        <v>13</v>
      </c>
      <c r="AN81" s="102">
        <f t="shared" si="42"/>
        <v>13</v>
      </c>
      <c r="AO81" s="102">
        <f t="shared" si="42"/>
        <v>13</v>
      </c>
      <c r="AP81" s="102">
        <f t="shared" si="42"/>
        <v>13</v>
      </c>
      <c r="AQ81" s="102">
        <f t="shared" si="42"/>
        <v>13</v>
      </c>
      <c r="AR81" s="102">
        <f t="shared" si="42"/>
        <v>13</v>
      </c>
      <c r="AS81" s="102">
        <f t="shared" si="42"/>
        <v>13</v>
      </c>
      <c r="AT81" s="102">
        <f t="shared" si="42"/>
        <v>13</v>
      </c>
      <c r="AU81" s="102">
        <f t="shared" si="42"/>
        <v>13</v>
      </c>
      <c r="AV81" s="102">
        <f t="shared" si="42"/>
        <v>13</v>
      </c>
      <c r="AW81" s="102">
        <f t="shared" si="42"/>
        <v>13</v>
      </c>
      <c r="AX81" s="102">
        <f t="shared" si="42"/>
        <v>13</v>
      </c>
      <c r="AY81" s="102">
        <f t="shared" si="42"/>
        <v>13</v>
      </c>
      <c r="AZ81" s="102">
        <f t="shared" si="42"/>
        <v>13</v>
      </c>
      <c r="BA81" s="102">
        <f t="shared" si="42"/>
        <v>13</v>
      </c>
      <c r="BB81" s="102">
        <f t="shared" si="42"/>
        <v>13</v>
      </c>
      <c r="BC81" s="102">
        <f t="shared" si="42"/>
        <v>13</v>
      </c>
      <c r="BD81" s="102">
        <f t="shared" si="42"/>
        <v>13</v>
      </c>
      <c r="BE81" s="102">
        <f t="shared" si="42"/>
        <v>13</v>
      </c>
      <c r="BF81" s="102">
        <f t="shared" si="42"/>
        <v>13</v>
      </c>
      <c r="BG81" s="102">
        <f t="shared" si="42"/>
        <v>13</v>
      </c>
      <c r="BH81" s="102">
        <f t="shared" si="42"/>
        <v>13</v>
      </c>
      <c r="BI81" s="102">
        <f t="shared" si="42"/>
        <v>13</v>
      </c>
      <c r="BJ81" s="102">
        <f t="shared" si="42"/>
        <v>13</v>
      </c>
      <c r="BK81" s="102">
        <f t="shared" si="42"/>
        <v>13</v>
      </c>
      <c r="BL81" s="102">
        <f t="shared" si="42"/>
        <v>13</v>
      </c>
      <c r="BM81" s="102">
        <f t="shared" si="42"/>
        <v>13</v>
      </c>
      <c r="BN81" s="102">
        <f t="shared" si="42"/>
        <v>13</v>
      </c>
      <c r="BO81" s="102">
        <f t="shared" si="42"/>
        <v>13</v>
      </c>
      <c r="BP81" s="102">
        <f t="shared" si="42"/>
        <v>13</v>
      </c>
      <c r="BQ81" s="102">
        <f t="shared" si="42"/>
        <v>13</v>
      </c>
      <c r="BR81" s="63"/>
      <c r="BS81" s="63"/>
      <c r="BT81" s="63"/>
    </row>
    <row r="82" spans="1:72" ht="15.75" customHeight="1">
      <c r="A82" s="149"/>
      <c r="B82" s="27"/>
      <c r="C82" s="27" t="s">
        <v>195</v>
      </c>
      <c r="D82" s="149"/>
      <c r="E82" s="150"/>
      <c r="F82" s="150"/>
      <c r="G82" s="150"/>
      <c r="H82" s="150"/>
      <c r="I82" s="150"/>
      <c r="J82" s="120">
        <f>(70000*1.2)/12</f>
        <v>7000</v>
      </c>
      <c r="K82" s="99">
        <f t="shared" ref="K82:BQ82" si="43">J82</f>
        <v>7000</v>
      </c>
      <c r="L82" s="99">
        <f t="shared" si="43"/>
        <v>7000</v>
      </c>
      <c r="M82" s="99">
        <f t="shared" si="43"/>
        <v>7000</v>
      </c>
      <c r="N82" s="99">
        <f t="shared" si="43"/>
        <v>7000</v>
      </c>
      <c r="O82" s="99">
        <f t="shared" si="43"/>
        <v>7000</v>
      </c>
      <c r="P82" s="99">
        <f t="shared" si="43"/>
        <v>7000</v>
      </c>
      <c r="Q82" s="99">
        <f t="shared" si="43"/>
        <v>7000</v>
      </c>
      <c r="R82" s="99">
        <f t="shared" si="43"/>
        <v>7000</v>
      </c>
      <c r="S82" s="99">
        <f t="shared" si="43"/>
        <v>7000</v>
      </c>
      <c r="T82" s="99">
        <f t="shared" si="43"/>
        <v>7000</v>
      </c>
      <c r="U82" s="99">
        <f t="shared" si="43"/>
        <v>7000</v>
      </c>
      <c r="V82" s="99">
        <f t="shared" si="43"/>
        <v>7000</v>
      </c>
      <c r="W82" s="99">
        <f t="shared" si="43"/>
        <v>7000</v>
      </c>
      <c r="X82" s="99">
        <f t="shared" si="43"/>
        <v>7000</v>
      </c>
      <c r="Y82" s="99">
        <f t="shared" si="43"/>
        <v>7000</v>
      </c>
      <c r="Z82" s="99">
        <f t="shared" si="43"/>
        <v>7000</v>
      </c>
      <c r="AA82" s="99">
        <f t="shared" si="43"/>
        <v>7000</v>
      </c>
      <c r="AB82" s="99">
        <f t="shared" si="43"/>
        <v>7000</v>
      </c>
      <c r="AC82" s="99">
        <f t="shared" si="43"/>
        <v>7000</v>
      </c>
      <c r="AD82" s="99">
        <f t="shared" si="43"/>
        <v>7000</v>
      </c>
      <c r="AE82" s="99">
        <f t="shared" si="43"/>
        <v>7000</v>
      </c>
      <c r="AF82" s="99">
        <f t="shared" si="43"/>
        <v>7000</v>
      </c>
      <c r="AG82" s="99">
        <f t="shared" si="43"/>
        <v>7000</v>
      </c>
      <c r="AH82" s="99">
        <f t="shared" si="43"/>
        <v>7000</v>
      </c>
      <c r="AI82" s="99">
        <f t="shared" si="43"/>
        <v>7000</v>
      </c>
      <c r="AJ82" s="99">
        <f t="shared" si="43"/>
        <v>7000</v>
      </c>
      <c r="AK82" s="99">
        <f t="shared" si="43"/>
        <v>7000</v>
      </c>
      <c r="AL82" s="99">
        <f t="shared" si="43"/>
        <v>7000</v>
      </c>
      <c r="AM82" s="99">
        <f t="shared" si="43"/>
        <v>7000</v>
      </c>
      <c r="AN82" s="99">
        <f t="shared" si="43"/>
        <v>7000</v>
      </c>
      <c r="AO82" s="99">
        <f t="shared" si="43"/>
        <v>7000</v>
      </c>
      <c r="AP82" s="99">
        <f t="shared" si="43"/>
        <v>7000</v>
      </c>
      <c r="AQ82" s="99">
        <f t="shared" si="43"/>
        <v>7000</v>
      </c>
      <c r="AR82" s="99">
        <f t="shared" si="43"/>
        <v>7000</v>
      </c>
      <c r="AS82" s="99">
        <f t="shared" si="43"/>
        <v>7000</v>
      </c>
      <c r="AT82" s="99">
        <f t="shared" si="43"/>
        <v>7000</v>
      </c>
      <c r="AU82" s="99">
        <f t="shared" si="43"/>
        <v>7000</v>
      </c>
      <c r="AV82" s="99">
        <f t="shared" si="43"/>
        <v>7000</v>
      </c>
      <c r="AW82" s="99">
        <f t="shared" si="43"/>
        <v>7000</v>
      </c>
      <c r="AX82" s="99">
        <f t="shared" si="43"/>
        <v>7000</v>
      </c>
      <c r="AY82" s="99">
        <f t="shared" si="43"/>
        <v>7000</v>
      </c>
      <c r="AZ82" s="99">
        <f t="shared" si="43"/>
        <v>7000</v>
      </c>
      <c r="BA82" s="99">
        <f t="shared" si="43"/>
        <v>7000</v>
      </c>
      <c r="BB82" s="99">
        <f t="shared" si="43"/>
        <v>7000</v>
      </c>
      <c r="BC82" s="99">
        <f t="shared" si="43"/>
        <v>7000</v>
      </c>
      <c r="BD82" s="99">
        <f t="shared" si="43"/>
        <v>7000</v>
      </c>
      <c r="BE82" s="99">
        <f t="shared" si="43"/>
        <v>7000</v>
      </c>
      <c r="BF82" s="99">
        <f t="shared" si="43"/>
        <v>7000</v>
      </c>
      <c r="BG82" s="99">
        <f t="shared" si="43"/>
        <v>7000</v>
      </c>
      <c r="BH82" s="99">
        <f t="shared" si="43"/>
        <v>7000</v>
      </c>
      <c r="BI82" s="99">
        <f t="shared" si="43"/>
        <v>7000</v>
      </c>
      <c r="BJ82" s="99">
        <f t="shared" si="43"/>
        <v>7000</v>
      </c>
      <c r="BK82" s="99">
        <f t="shared" si="43"/>
        <v>7000</v>
      </c>
      <c r="BL82" s="99">
        <f t="shared" si="43"/>
        <v>7000</v>
      </c>
      <c r="BM82" s="99">
        <f t="shared" si="43"/>
        <v>7000</v>
      </c>
      <c r="BN82" s="99">
        <f t="shared" si="43"/>
        <v>7000</v>
      </c>
      <c r="BO82" s="99">
        <f t="shared" si="43"/>
        <v>7000</v>
      </c>
      <c r="BP82" s="99">
        <f t="shared" si="43"/>
        <v>7000</v>
      </c>
      <c r="BQ82" s="99">
        <f t="shared" si="43"/>
        <v>7000</v>
      </c>
      <c r="BR82" s="63"/>
      <c r="BS82" s="63"/>
      <c r="BT82" s="63"/>
    </row>
    <row r="83" spans="1:72" ht="15.75" customHeight="1">
      <c r="A83" s="63"/>
      <c r="B83" s="63"/>
      <c r="C83" s="63"/>
      <c r="D83" s="63"/>
      <c r="E83" s="63"/>
      <c r="F83" s="63"/>
      <c r="G83" s="63"/>
      <c r="H83" s="63"/>
      <c r="I83" s="63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63"/>
      <c r="BS83" s="63"/>
      <c r="BT83" s="63"/>
    </row>
    <row r="84" spans="1:72" ht="15.75" customHeight="1">
      <c r="A84" s="80"/>
      <c r="B84" s="27"/>
      <c r="C84" s="27" t="s">
        <v>213</v>
      </c>
      <c r="D84" s="80"/>
      <c r="E84" s="144"/>
      <c r="F84" s="144"/>
      <c r="G84" s="144"/>
      <c r="H84" s="144"/>
      <c r="I84" s="144"/>
      <c r="J84" s="145"/>
      <c r="K84" s="145"/>
      <c r="L84" s="145">
        <v>1</v>
      </c>
      <c r="M84" s="145"/>
      <c r="N84" s="145"/>
      <c r="O84" s="145"/>
      <c r="P84" s="145"/>
      <c r="Q84" s="145"/>
      <c r="R84" s="145">
        <v>1</v>
      </c>
      <c r="S84" s="145"/>
      <c r="T84" s="145"/>
      <c r="U84" s="145"/>
      <c r="V84" s="145"/>
      <c r="W84" s="145">
        <v>1</v>
      </c>
      <c r="X84" s="145"/>
      <c r="Y84" s="145"/>
      <c r="Z84" s="145">
        <v>2</v>
      </c>
      <c r="AA84" s="145"/>
      <c r="AB84" s="145"/>
      <c r="AC84" s="145"/>
      <c r="AD84" s="145">
        <v>4</v>
      </c>
      <c r="AE84" s="145"/>
      <c r="AF84" s="145"/>
      <c r="AG84" s="145"/>
      <c r="AH84" s="145"/>
      <c r="AI84" s="145">
        <v>4</v>
      </c>
      <c r="AJ84" s="145"/>
      <c r="AK84" s="145"/>
      <c r="AL84" s="145"/>
      <c r="AM84" s="145"/>
      <c r="AN84" s="145"/>
      <c r="AO84" s="145"/>
      <c r="AP84" s="145"/>
      <c r="AQ84" s="145"/>
      <c r="AR84" s="145"/>
      <c r="AS84" s="145"/>
      <c r="AT84" s="145"/>
      <c r="AU84" s="145"/>
      <c r="AV84" s="145"/>
      <c r="AW84" s="145"/>
      <c r="AX84" s="145"/>
      <c r="AY84" s="145"/>
      <c r="AZ84" s="145"/>
      <c r="BA84" s="145"/>
      <c r="BB84" s="145"/>
      <c r="BC84" s="145"/>
      <c r="BD84" s="145"/>
      <c r="BE84" s="145"/>
      <c r="BF84" s="145"/>
      <c r="BG84" s="145"/>
      <c r="BH84" s="145"/>
      <c r="BI84" s="145"/>
      <c r="BJ84" s="145"/>
      <c r="BK84" s="145"/>
      <c r="BL84" s="145"/>
      <c r="BM84" s="145"/>
      <c r="BN84" s="145"/>
      <c r="BO84" s="145"/>
      <c r="BP84" s="145"/>
      <c r="BQ84" s="145"/>
      <c r="BR84" s="63"/>
      <c r="BS84" s="63"/>
      <c r="BT84" s="63"/>
    </row>
    <row r="85" spans="1:72" ht="15.75" customHeight="1">
      <c r="A85" s="63"/>
      <c r="B85" s="27"/>
      <c r="C85" s="27" t="s">
        <v>215</v>
      </c>
      <c r="D85" s="63"/>
      <c r="E85" s="63"/>
      <c r="F85" s="63"/>
      <c r="G85" s="63"/>
      <c r="H85" s="63"/>
      <c r="I85" s="63"/>
      <c r="J85" s="102">
        <f>I84</f>
        <v>0</v>
      </c>
      <c r="K85" s="102">
        <f t="shared" ref="K85:BQ85" si="44">J85+J84</f>
        <v>0</v>
      </c>
      <c r="L85" s="102">
        <f t="shared" si="44"/>
        <v>0</v>
      </c>
      <c r="M85" s="102">
        <f t="shared" si="44"/>
        <v>1</v>
      </c>
      <c r="N85" s="102">
        <f t="shared" si="44"/>
        <v>1</v>
      </c>
      <c r="O85" s="102">
        <f t="shared" si="44"/>
        <v>1</v>
      </c>
      <c r="P85" s="102">
        <f t="shared" si="44"/>
        <v>1</v>
      </c>
      <c r="Q85" s="102">
        <f t="shared" si="44"/>
        <v>1</v>
      </c>
      <c r="R85" s="102">
        <f t="shared" si="44"/>
        <v>1</v>
      </c>
      <c r="S85" s="102">
        <f t="shared" si="44"/>
        <v>2</v>
      </c>
      <c r="T85" s="102">
        <f t="shared" si="44"/>
        <v>2</v>
      </c>
      <c r="U85" s="102">
        <f t="shared" si="44"/>
        <v>2</v>
      </c>
      <c r="V85" s="102">
        <f t="shared" si="44"/>
        <v>2</v>
      </c>
      <c r="W85" s="102">
        <f t="shared" si="44"/>
        <v>2</v>
      </c>
      <c r="X85" s="102">
        <f t="shared" si="44"/>
        <v>3</v>
      </c>
      <c r="Y85" s="102">
        <f t="shared" si="44"/>
        <v>3</v>
      </c>
      <c r="Z85" s="102">
        <f t="shared" si="44"/>
        <v>3</v>
      </c>
      <c r="AA85" s="102">
        <f t="shared" si="44"/>
        <v>5</v>
      </c>
      <c r="AB85" s="102">
        <f t="shared" si="44"/>
        <v>5</v>
      </c>
      <c r="AC85" s="102">
        <f t="shared" si="44"/>
        <v>5</v>
      </c>
      <c r="AD85" s="102">
        <f t="shared" si="44"/>
        <v>5</v>
      </c>
      <c r="AE85" s="102">
        <f t="shared" si="44"/>
        <v>9</v>
      </c>
      <c r="AF85" s="102">
        <f t="shared" si="44"/>
        <v>9</v>
      </c>
      <c r="AG85" s="102">
        <f t="shared" si="44"/>
        <v>9</v>
      </c>
      <c r="AH85" s="102">
        <f t="shared" si="44"/>
        <v>9</v>
      </c>
      <c r="AI85" s="102">
        <f t="shared" si="44"/>
        <v>9</v>
      </c>
      <c r="AJ85" s="102">
        <f t="shared" si="44"/>
        <v>13</v>
      </c>
      <c r="AK85" s="102">
        <f t="shared" si="44"/>
        <v>13</v>
      </c>
      <c r="AL85" s="102">
        <f t="shared" si="44"/>
        <v>13</v>
      </c>
      <c r="AM85" s="102">
        <f t="shared" si="44"/>
        <v>13</v>
      </c>
      <c r="AN85" s="102">
        <f t="shared" si="44"/>
        <v>13</v>
      </c>
      <c r="AO85" s="102">
        <f t="shared" si="44"/>
        <v>13</v>
      </c>
      <c r="AP85" s="102">
        <f t="shared" si="44"/>
        <v>13</v>
      </c>
      <c r="AQ85" s="102">
        <f t="shared" si="44"/>
        <v>13</v>
      </c>
      <c r="AR85" s="102">
        <f t="shared" si="44"/>
        <v>13</v>
      </c>
      <c r="AS85" s="102">
        <f t="shared" si="44"/>
        <v>13</v>
      </c>
      <c r="AT85" s="102">
        <f t="shared" si="44"/>
        <v>13</v>
      </c>
      <c r="AU85" s="102">
        <f t="shared" si="44"/>
        <v>13</v>
      </c>
      <c r="AV85" s="102">
        <f t="shared" si="44"/>
        <v>13</v>
      </c>
      <c r="AW85" s="102">
        <f t="shared" si="44"/>
        <v>13</v>
      </c>
      <c r="AX85" s="102">
        <f t="shared" si="44"/>
        <v>13</v>
      </c>
      <c r="AY85" s="102">
        <f t="shared" si="44"/>
        <v>13</v>
      </c>
      <c r="AZ85" s="102">
        <f t="shared" si="44"/>
        <v>13</v>
      </c>
      <c r="BA85" s="102">
        <f t="shared" si="44"/>
        <v>13</v>
      </c>
      <c r="BB85" s="102">
        <f t="shared" si="44"/>
        <v>13</v>
      </c>
      <c r="BC85" s="102">
        <f t="shared" si="44"/>
        <v>13</v>
      </c>
      <c r="BD85" s="102">
        <f t="shared" si="44"/>
        <v>13</v>
      </c>
      <c r="BE85" s="102">
        <f t="shared" si="44"/>
        <v>13</v>
      </c>
      <c r="BF85" s="102">
        <f t="shared" si="44"/>
        <v>13</v>
      </c>
      <c r="BG85" s="102">
        <f t="shared" si="44"/>
        <v>13</v>
      </c>
      <c r="BH85" s="102">
        <f t="shared" si="44"/>
        <v>13</v>
      </c>
      <c r="BI85" s="102">
        <f t="shared" si="44"/>
        <v>13</v>
      </c>
      <c r="BJ85" s="102">
        <f t="shared" si="44"/>
        <v>13</v>
      </c>
      <c r="BK85" s="102">
        <f t="shared" si="44"/>
        <v>13</v>
      </c>
      <c r="BL85" s="102">
        <f t="shared" si="44"/>
        <v>13</v>
      </c>
      <c r="BM85" s="102">
        <f t="shared" si="44"/>
        <v>13</v>
      </c>
      <c r="BN85" s="102">
        <f t="shared" si="44"/>
        <v>13</v>
      </c>
      <c r="BO85" s="102">
        <f t="shared" si="44"/>
        <v>13</v>
      </c>
      <c r="BP85" s="102">
        <f t="shared" si="44"/>
        <v>13</v>
      </c>
      <c r="BQ85" s="102">
        <f t="shared" si="44"/>
        <v>13</v>
      </c>
      <c r="BR85" s="63"/>
      <c r="BS85" s="63"/>
      <c r="BT85" s="63"/>
    </row>
    <row r="86" spans="1:72" ht="15.75" customHeight="1">
      <c r="A86" s="63"/>
      <c r="B86" s="27"/>
      <c r="C86" s="27" t="s">
        <v>195</v>
      </c>
      <c r="D86" s="149"/>
      <c r="E86" s="63"/>
      <c r="F86" s="63"/>
      <c r="G86" s="63"/>
      <c r="H86" s="63"/>
      <c r="I86" s="63"/>
      <c r="J86" s="139">
        <v>5000</v>
      </c>
      <c r="K86" s="184">
        <f t="shared" ref="K86:BQ86" si="45">J86</f>
        <v>5000</v>
      </c>
      <c r="L86" s="184">
        <f t="shared" si="45"/>
        <v>5000</v>
      </c>
      <c r="M86" s="184">
        <f t="shared" si="45"/>
        <v>5000</v>
      </c>
      <c r="N86" s="184">
        <f t="shared" si="45"/>
        <v>5000</v>
      </c>
      <c r="O86" s="184">
        <f t="shared" si="45"/>
        <v>5000</v>
      </c>
      <c r="P86" s="184">
        <f t="shared" si="45"/>
        <v>5000</v>
      </c>
      <c r="Q86" s="184">
        <f t="shared" si="45"/>
        <v>5000</v>
      </c>
      <c r="R86" s="184">
        <f t="shared" si="45"/>
        <v>5000</v>
      </c>
      <c r="S86" s="184">
        <f t="shared" si="45"/>
        <v>5000</v>
      </c>
      <c r="T86" s="184">
        <f t="shared" si="45"/>
        <v>5000</v>
      </c>
      <c r="U86" s="184">
        <f t="shared" si="45"/>
        <v>5000</v>
      </c>
      <c r="V86" s="184">
        <f t="shared" si="45"/>
        <v>5000</v>
      </c>
      <c r="W86" s="184">
        <f t="shared" si="45"/>
        <v>5000</v>
      </c>
      <c r="X86" s="184">
        <f t="shared" si="45"/>
        <v>5000</v>
      </c>
      <c r="Y86" s="184">
        <f t="shared" si="45"/>
        <v>5000</v>
      </c>
      <c r="Z86" s="184">
        <f t="shared" si="45"/>
        <v>5000</v>
      </c>
      <c r="AA86" s="184">
        <f t="shared" si="45"/>
        <v>5000</v>
      </c>
      <c r="AB86" s="184">
        <f t="shared" si="45"/>
        <v>5000</v>
      </c>
      <c r="AC86" s="184">
        <f t="shared" si="45"/>
        <v>5000</v>
      </c>
      <c r="AD86" s="184">
        <f t="shared" si="45"/>
        <v>5000</v>
      </c>
      <c r="AE86" s="184">
        <f t="shared" si="45"/>
        <v>5000</v>
      </c>
      <c r="AF86" s="184">
        <f t="shared" si="45"/>
        <v>5000</v>
      </c>
      <c r="AG86" s="184">
        <f t="shared" si="45"/>
        <v>5000</v>
      </c>
      <c r="AH86" s="184">
        <f t="shared" si="45"/>
        <v>5000</v>
      </c>
      <c r="AI86" s="184">
        <f t="shared" si="45"/>
        <v>5000</v>
      </c>
      <c r="AJ86" s="184">
        <f t="shared" si="45"/>
        <v>5000</v>
      </c>
      <c r="AK86" s="184">
        <f t="shared" si="45"/>
        <v>5000</v>
      </c>
      <c r="AL86" s="184">
        <f t="shared" si="45"/>
        <v>5000</v>
      </c>
      <c r="AM86" s="184">
        <f t="shared" si="45"/>
        <v>5000</v>
      </c>
      <c r="AN86" s="184">
        <f t="shared" si="45"/>
        <v>5000</v>
      </c>
      <c r="AO86" s="184">
        <f t="shared" si="45"/>
        <v>5000</v>
      </c>
      <c r="AP86" s="184">
        <f t="shared" si="45"/>
        <v>5000</v>
      </c>
      <c r="AQ86" s="184">
        <f t="shared" si="45"/>
        <v>5000</v>
      </c>
      <c r="AR86" s="184">
        <f t="shared" si="45"/>
        <v>5000</v>
      </c>
      <c r="AS86" s="184">
        <f t="shared" si="45"/>
        <v>5000</v>
      </c>
      <c r="AT86" s="184">
        <f t="shared" si="45"/>
        <v>5000</v>
      </c>
      <c r="AU86" s="184">
        <f t="shared" si="45"/>
        <v>5000</v>
      </c>
      <c r="AV86" s="184">
        <f t="shared" si="45"/>
        <v>5000</v>
      </c>
      <c r="AW86" s="184">
        <f t="shared" si="45"/>
        <v>5000</v>
      </c>
      <c r="AX86" s="184">
        <f t="shared" si="45"/>
        <v>5000</v>
      </c>
      <c r="AY86" s="184">
        <f t="shared" si="45"/>
        <v>5000</v>
      </c>
      <c r="AZ86" s="184">
        <f t="shared" si="45"/>
        <v>5000</v>
      </c>
      <c r="BA86" s="184">
        <f t="shared" si="45"/>
        <v>5000</v>
      </c>
      <c r="BB86" s="184">
        <f t="shared" si="45"/>
        <v>5000</v>
      </c>
      <c r="BC86" s="184">
        <f t="shared" si="45"/>
        <v>5000</v>
      </c>
      <c r="BD86" s="184">
        <f t="shared" si="45"/>
        <v>5000</v>
      </c>
      <c r="BE86" s="184">
        <f t="shared" si="45"/>
        <v>5000</v>
      </c>
      <c r="BF86" s="184">
        <f t="shared" si="45"/>
        <v>5000</v>
      </c>
      <c r="BG86" s="184">
        <f t="shared" si="45"/>
        <v>5000</v>
      </c>
      <c r="BH86" s="184">
        <f t="shared" si="45"/>
        <v>5000</v>
      </c>
      <c r="BI86" s="184">
        <f t="shared" si="45"/>
        <v>5000</v>
      </c>
      <c r="BJ86" s="184">
        <f t="shared" si="45"/>
        <v>5000</v>
      </c>
      <c r="BK86" s="184">
        <f t="shared" si="45"/>
        <v>5000</v>
      </c>
      <c r="BL86" s="184">
        <f t="shared" si="45"/>
        <v>5000</v>
      </c>
      <c r="BM86" s="184">
        <f t="shared" si="45"/>
        <v>5000</v>
      </c>
      <c r="BN86" s="184">
        <f t="shared" si="45"/>
        <v>5000</v>
      </c>
      <c r="BO86" s="184">
        <f t="shared" si="45"/>
        <v>5000</v>
      </c>
      <c r="BP86" s="184">
        <f t="shared" si="45"/>
        <v>5000</v>
      </c>
      <c r="BQ86" s="184">
        <f t="shared" si="45"/>
        <v>5000</v>
      </c>
      <c r="BR86" s="63"/>
      <c r="BS86" s="63"/>
      <c r="BT86" s="63"/>
    </row>
    <row r="87" spans="1:72" ht="15.75" customHeight="1">
      <c r="A87" s="63"/>
      <c r="B87" s="63"/>
      <c r="C87" s="63"/>
      <c r="D87" s="63"/>
      <c r="E87" s="63"/>
      <c r="F87" s="63"/>
      <c r="G87" s="63"/>
      <c r="H87" s="63"/>
      <c r="I87" s="63"/>
      <c r="BR87" s="63"/>
      <c r="BS87" s="63"/>
      <c r="BT87" s="63"/>
    </row>
    <row r="88" spans="1:72" ht="15.75" customHeight="1">
      <c r="A88" s="80"/>
      <c r="B88" s="27"/>
      <c r="C88" s="27" t="s">
        <v>216</v>
      </c>
      <c r="D88" s="80"/>
      <c r="E88" s="144"/>
      <c r="F88" s="144"/>
      <c r="G88" s="144"/>
      <c r="H88" s="144"/>
      <c r="I88" s="144"/>
      <c r="J88" s="145"/>
      <c r="K88" s="145"/>
      <c r="L88" s="145">
        <v>1</v>
      </c>
      <c r="M88" s="145"/>
      <c r="N88" s="145"/>
      <c r="O88" s="145"/>
      <c r="P88" s="145"/>
      <c r="Q88" s="145"/>
      <c r="R88" s="145">
        <v>1</v>
      </c>
      <c r="S88" s="145"/>
      <c r="T88" s="145"/>
      <c r="U88" s="145"/>
      <c r="V88" s="145"/>
      <c r="W88" s="145">
        <v>1</v>
      </c>
      <c r="X88" s="145"/>
      <c r="Y88" s="145"/>
      <c r="Z88" s="145">
        <v>2</v>
      </c>
      <c r="AA88" s="145"/>
      <c r="AB88" s="145"/>
      <c r="AC88" s="145"/>
      <c r="AD88" s="145">
        <v>4</v>
      </c>
      <c r="AE88" s="145"/>
      <c r="AF88" s="145"/>
      <c r="AG88" s="145"/>
      <c r="AH88" s="145"/>
      <c r="AI88" s="145">
        <v>4</v>
      </c>
      <c r="AJ88" s="145"/>
      <c r="AK88" s="145"/>
      <c r="AL88" s="145"/>
      <c r="AM88" s="145"/>
      <c r="AN88" s="145"/>
      <c r="AO88" s="145"/>
      <c r="AP88" s="145"/>
      <c r="AQ88" s="145"/>
      <c r="AR88" s="145"/>
      <c r="AS88" s="145"/>
      <c r="AT88" s="145"/>
      <c r="AU88" s="145"/>
      <c r="AV88" s="145"/>
      <c r="AW88" s="145"/>
      <c r="AX88" s="145"/>
      <c r="AY88" s="145"/>
      <c r="AZ88" s="145"/>
      <c r="BA88" s="145"/>
      <c r="BB88" s="145"/>
      <c r="BC88" s="145"/>
      <c r="BD88" s="145"/>
      <c r="BE88" s="145"/>
      <c r="BF88" s="145"/>
      <c r="BG88" s="145"/>
      <c r="BH88" s="145"/>
      <c r="BI88" s="145"/>
      <c r="BJ88" s="145"/>
      <c r="BK88" s="145"/>
      <c r="BL88" s="145"/>
      <c r="BM88" s="145"/>
      <c r="BN88" s="145"/>
      <c r="BO88" s="145"/>
      <c r="BP88" s="145"/>
      <c r="BQ88" s="145"/>
      <c r="BR88" s="63"/>
      <c r="BS88" s="63"/>
      <c r="BT88" s="63"/>
    </row>
    <row r="89" spans="1:72" ht="15.75" customHeight="1">
      <c r="A89" s="63"/>
      <c r="B89" s="27"/>
      <c r="C89" s="27" t="s">
        <v>217</v>
      </c>
      <c r="D89" s="63"/>
      <c r="E89" s="63"/>
      <c r="F89" s="63"/>
      <c r="G89" s="63"/>
      <c r="H89" s="63"/>
      <c r="I89" s="63"/>
      <c r="J89" s="102">
        <f>I88</f>
        <v>0</v>
      </c>
      <c r="K89" s="102">
        <f t="shared" ref="K89:BQ89" si="46">J89+J88</f>
        <v>0</v>
      </c>
      <c r="L89" s="102">
        <f t="shared" si="46"/>
        <v>0</v>
      </c>
      <c r="M89" s="102">
        <f t="shared" si="46"/>
        <v>1</v>
      </c>
      <c r="N89" s="102">
        <f t="shared" si="46"/>
        <v>1</v>
      </c>
      <c r="O89" s="102">
        <f t="shared" si="46"/>
        <v>1</v>
      </c>
      <c r="P89" s="102">
        <f t="shared" si="46"/>
        <v>1</v>
      </c>
      <c r="Q89" s="102">
        <f t="shared" si="46"/>
        <v>1</v>
      </c>
      <c r="R89" s="102">
        <f t="shared" si="46"/>
        <v>1</v>
      </c>
      <c r="S89" s="102">
        <f t="shared" si="46"/>
        <v>2</v>
      </c>
      <c r="T89" s="102">
        <f t="shared" si="46"/>
        <v>2</v>
      </c>
      <c r="U89" s="102">
        <f t="shared" si="46"/>
        <v>2</v>
      </c>
      <c r="V89" s="102">
        <f t="shared" si="46"/>
        <v>2</v>
      </c>
      <c r="W89" s="102">
        <f t="shared" si="46"/>
        <v>2</v>
      </c>
      <c r="X89" s="102">
        <f t="shared" si="46"/>
        <v>3</v>
      </c>
      <c r="Y89" s="102">
        <f t="shared" si="46"/>
        <v>3</v>
      </c>
      <c r="Z89" s="102">
        <f t="shared" si="46"/>
        <v>3</v>
      </c>
      <c r="AA89" s="102">
        <f t="shared" si="46"/>
        <v>5</v>
      </c>
      <c r="AB89" s="102">
        <f t="shared" si="46"/>
        <v>5</v>
      </c>
      <c r="AC89" s="102">
        <f t="shared" si="46"/>
        <v>5</v>
      </c>
      <c r="AD89" s="102">
        <f t="shared" si="46"/>
        <v>5</v>
      </c>
      <c r="AE89" s="102">
        <f t="shared" si="46"/>
        <v>9</v>
      </c>
      <c r="AF89" s="102">
        <f t="shared" si="46"/>
        <v>9</v>
      </c>
      <c r="AG89" s="102">
        <f t="shared" si="46"/>
        <v>9</v>
      </c>
      <c r="AH89" s="102">
        <f t="shared" si="46"/>
        <v>9</v>
      </c>
      <c r="AI89" s="102">
        <f t="shared" si="46"/>
        <v>9</v>
      </c>
      <c r="AJ89" s="102">
        <f t="shared" si="46"/>
        <v>13</v>
      </c>
      <c r="AK89" s="102">
        <f t="shared" si="46"/>
        <v>13</v>
      </c>
      <c r="AL89" s="102">
        <f t="shared" si="46"/>
        <v>13</v>
      </c>
      <c r="AM89" s="102">
        <f t="shared" si="46"/>
        <v>13</v>
      </c>
      <c r="AN89" s="102">
        <f t="shared" si="46"/>
        <v>13</v>
      </c>
      <c r="AO89" s="102">
        <f t="shared" si="46"/>
        <v>13</v>
      </c>
      <c r="AP89" s="102">
        <f t="shared" si="46"/>
        <v>13</v>
      </c>
      <c r="AQ89" s="102">
        <f t="shared" si="46"/>
        <v>13</v>
      </c>
      <c r="AR89" s="102">
        <f t="shared" si="46"/>
        <v>13</v>
      </c>
      <c r="AS89" s="102">
        <f t="shared" si="46"/>
        <v>13</v>
      </c>
      <c r="AT89" s="102">
        <f t="shared" si="46"/>
        <v>13</v>
      </c>
      <c r="AU89" s="102">
        <f t="shared" si="46"/>
        <v>13</v>
      </c>
      <c r="AV89" s="102">
        <f t="shared" si="46"/>
        <v>13</v>
      </c>
      <c r="AW89" s="102">
        <f t="shared" si="46"/>
        <v>13</v>
      </c>
      <c r="AX89" s="102">
        <f t="shared" si="46"/>
        <v>13</v>
      </c>
      <c r="AY89" s="102">
        <f t="shared" si="46"/>
        <v>13</v>
      </c>
      <c r="AZ89" s="102">
        <f t="shared" si="46"/>
        <v>13</v>
      </c>
      <c r="BA89" s="102">
        <f t="shared" si="46"/>
        <v>13</v>
      </c>
      <c r="BB89" s="102">
        <f t="shared" si="46"/>
        <v>13</v>
      </c>
      <c r="BC89" s="102">
        <f t="shared" si="46"/>
        <v>13</v>
      </c>
      <c r="BD89" s="102">
        <f t="shared" si="46"/>
        <v>13</v>
      </c>
      <c r="BE89" s="102">
        <f t="shared" si="46"/>
        <v>13</v>
      </c>
      <c r="BF89" s="102">
        <f t="shared" si="46"/>
        <v>13</v>
      </c>
      <c r="BG89" s="102">
        <f t="shared" si="46"/>
        <v>13</v>
      </c>
      <c r="BH89" s="102">
        <f t="shared" si="46"/>
        <v>13</v>
      </c>
      <c r="BI89" s="102">
        <f t="shared" si="46"/>
        <v>13</v>
      </c>
      <c r="BJ89" s="102">
        <f t="shared" si="46"/>
        <v>13</v>
      </c>
      <c r="BK89" s="102">
        <f t="shared" si="46"/>
        <v>13</v>
      </c>
      <c r="BL89" s="102">
        <f t="shared" si="46"/>
        <v>13</v>
      </c>
      <c r="BM89" s="102">
        <f t="shared" si="46"/>
        <v>13</v>
      </c>
      <c r="BN89" s="102">
        <f t="shared" si="46"/>
        <v>13</v>
      </c>
      <c r="BO89" s="102">
        <f t="shared" si="46"/>
        <v>13</v>
      </c>
      <c r="BP89" s="102">
        <f t="shared" si="46"/>
        <v>13</v>
      </c>
      <c r="BQ89" s="102">
        <f t="shared" si="46"/>
        <v>13</v>
      </c>
      <c r="BR89" s="63"/>
      <c r="BS89" s="63"/>
      <c r="BT89" s="63"/>
    </row>
    <row r="90" spans="1:72" ht="15.75" customHeight="1">
      <c r="A90" s="149"/>
      <c r="B90" s="27"/>
      <c r="C90" s="27" t="s">
        <v>195</v>
      </c>
      <c r="D90" s="149"/>
      <c r="E90" s="150"/>
      <c r="F90" s="150"/>
      <c r="G90" s="150"/>
      <c r="H90" s="150"/>
      <c r="I90" s="150"/>
      <c r="J90" s="139">
        <v>1000</v>
      </c>
      <c r="K90" s="184">
        <f t="shared" ref="K90:BQ90" si="47">J90</f>
        <v>1000</v>
      </c>
      <c r="L90" s="184">
        <f t="shared" si="47"/>
        <v>1000</v>
      </c>
      <c r="M90" s="184">
        <f t="shared" si="47"/>
        <v>1000</v>
      </c>
      <c r="N90" s="184">
        <f t="shared" si="47"/>
        <v>1000</v>
      </c>
      <c r="O90" s="184">
        <f t="shared" si="47"/>
        <v>1000</v>
      </c>
      <c r="P90" s="184">
        <f t="shared" si="47"/>
        <v>1000</v>
      </c>
      <c r="Q90" s="184">
        <f t="shared" si="47"/>
        <v>1000</v>
      </c>
      <c r="R90" s="184">
        <f t="shared" si="47"/>
        <v>1000</v>
      </c>
      <c r="S90" s="184">
        <f t="shared" si="47"/>
        <v>1000</v>
      </c>
      <c r="T90" s="184">
        <f t="shared" si="47"/>
        <v>1000</v>
      </c>
      <c r="U90" s="184">
        <f t="shared" si="47"/>
        <v>1000</v>
      </c>
      <c r="V90" s="184">
        <f t="shared" si="47"/>
        <v>1000</v>
      </c>
      <c r="W90" s="184">
        <f t="shared" si="47"/>
        <v>1000</v>
      </c>
      <c r="X90" s="184">
        <f t="shared" si="47"/>
        <v>1000</v>
      </c>
      <c r="Y90" s="184">
        <f t="shared" si="47"/>
        <v>1000</v>
      </c>
      <c r="Z90" s="184">
        <f t="shared" si="47"/>
        <v>1000</v>
      </c>
      <c r="AA90" s="184">
        <f t="shared" si="47"/>
        <v>1000</v>
      </c>
      <c r="AB90" s="184">
        <f t="shared" si="47"/>
        <v>1000</v>
      </c>
      <c r="AC90" s="184">
        <f t="shared" si="47"/>
        <v>1000</v>
      </c>
      <c r="AD90" s="184">
        <f t="shared" si="47"/>
        <v>1000</v>
      </c>
      <c r="AE90" s="184">
        <f t="shared" si="47"/>
        <v>1000</v>
      </c>
      <c r="AF90" s="184">
        <f t="shared" si="47"/>
        <v>1000</v>
      </c>
      <c r="AG90" s="184">
        <f t="shared" si="47"/>
        <v>1000</v>
      </c>
      <c r="AH90" s="184">
        <f t="shared" si="47"/>
        <v>1000</v>
      </c>
      <c r="AI90" s="184">
        <f t="shared" si="47"/>
        <v>1000</v>
      </c>
      <c r="AJ90" s="184">
        <f t="shared" si="47"/>
        <v>1000</v>
      </c>
      <c r="AK90" s="184">
        <f t="shared" si="47"/>
        <v>1000</v>
      </c>
      <c r="AL90" s="184">
        <f t="shared" si="47"/>
        <v>1000</v>
      </c>
      <c r="AM90" s="184">
        <f t="shared" si="47"/>
        <v>1000</v>
      </c>
      <c r="AN90" s="184">
        <f t="shared" si="47"/>
        <v>1000</v>
      </c>
      <c r="AO90" s="184">
        <f t="shared" si="47"/>
        <v>1000</v>
      </c>
      <c r="AP90" s="184">
        <f t="shared" si="47"/>
        <v>1000</v>
      </c>
      <c r="AQ90" s="184">
        <f t="shared" si="47"/>
        <v>1000</v>
      </c>
      <c r="AR90" s="184">
        <f t="shared" si="47"/>
        <v>1000</v>
      </c>
      <c r="AS90" s="184">
        <f t="shared" si="47"/>
        <v>1000</v>
      </c>
      <c r="AT90" s="184">
        <f t="shared" si="47"/>
        <v>1000</v>
      </c>
      <c r="AU90" s="184">
        <f t="shared" si="47"/>
        <v>1000</v>
      </c>
      <c r="AV90" s="184">
        <f t="shared" si="47"/>
        <v>1000</v>
      </c>
      <c r="AW90" s="184">
        <f t="shared" si="47"/>
        <v>1000</v>
      </c>
      <c r="AX90" s="184">
        <f t="shared" si="47"/>
        <v>1000</v>
      </c>
      <c r="AY90" s="184">
        <f t="shared" si="47"/>
        <v>1000</v>
      </c>
      <c r="AZ90" s="184">
        <f t="shared" si="47"/>
        <v>1000</v>
      </c>
      <c r="BA90" s="184">
        <f t="shared" si="47"/>
        <v>1000</v>
      </c>
      <c r="BB90" s="184">
        <f t="shared" si="47"/>
        <v>1000</v>
      </c>
      <c r="BC90" s="184">
        <f t="shared" si="47"/>
        <v>1000</v>
      </c>
      <c r="BD90" s="184">
        <f t="shared" si="47"/>
        <v>1000</v>
      </c>
      <c r="BE90" s="184">
        <f t="shared" si="47"/>
        <v>1000</v>
      </c>
      <c r="BF90" s="184">
        <f t="shared" si="47"/>
        <v>1000</v>
      </c>
      <c r="BG90" s="184">
        <f t="shared" si="47"/>
        <v>1000</v>
      </c>
      <c r="BH90" s="184">
        <f t="shared" si="47"/>
        <v>1000</v>
      </c>
      <c r="BI90" s="184">
        <f t="shared" si="47"/>
        <v>1000</v>
      </c>
      <c r="BJ90" s="184">
        <f t="shared" si="47"/>
        <v>1000</v>
      </c>
      <c r="BK90" s="184">
        <f t="shared" si="47"/>
        <v>1000</v>
      </c>
      <c r="BL90" s="184">
        <f t="shared" si="47"/>
        <v>1000</v>
      </c>
      <c r="BM90" s="184">
        <f t="shared" si="47"/>
        <v>1000</v>
      </c>
      <c r="BN90" s="184">
        <f t="shared" si="47"/>
        <v>1000</v>
      </c>
      <c r="BO90" s="184">
        <f t="shared" si="47"/>
        <v>1000</v>
      </c>
      <c r="BP90" s="184">
        <f t="shared" si="47"/>
        <v>1000</v>
      </c>
      <c r="BQ90" s="184">
        <f t="shared" si="47"/>
        <v>1000</v>
      </c>
      <c r="BR90" s="63"/>
      <c r="BS90" s="63"/>
      <c r="BT90" s="63"/>
    </row>
    <row r="91" spans="1:72" ht="15.75" customHeight="1">
      <c r="A91" s="149"/>
      <c r="B91" s="149"/>
      <c r="C91" s="63"/>
      <c r="D91" s="149"/>
      <c r="E91" s="150"/>
      <c r="F91" s="150"/>
      <c r="G91" s="150"/>
      <c r="H91" s="150"/>
      <c r="I91" s="150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120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63"/>
      <c r="BS91" s="63"/>
      <c r="BT91" s="63"/>
    </row>
    <row r="92" spans="1:72" ht="15.75" customHeight="1">
      <c r="A92" s="76"/>
      <c r="B92" s="76" t="s">
        <v>148</v>
      </c>
      <c r="C92" s="75"/>
      <c r="D92" s="76"/>
      <c r="E92" s="77"/>
      <c r="F92" s="77"/>
      <c r="G92" s="77"/>
      <c r="H92" s="77"/>
      <c r="I92" s="77"/>
      <c r="J92" s="117">
        <f t="shared" ref="J92:BQ92" si="48">(J55+J56)*J58+(J60+J61)*J63+(J65+J66)*J68+J75*J76+(J80+J81)*J82+(J84+J85)*J86+(J88+J89)*J90</f>
        <v>0</v>
      </c>
      <c r="K92" s="117">
        <f t="shared" si="48"/>
        <v>0</v>
      </c>
      <c r="L92" s="117">
        <f t="shared" si="48"/>
        <v>28000</v>
      </c>
      <c r="M92" s="117">
        <f t="shared" ca="1" si="48"/>
        <v>28000</v>
      </c>
      <c r="N92" s="117">
        <f t="shared" ca="1" si="48"/>
        <v>28000</v>
      </c>
      <c r="O92" s="117">
        <f t="shared" ca="1" si="48"/>
        <v>28000</v>
      </c>
      <c r="P92" s="117">
        <f t="shared" ca="1" si="48"/>
        <v>28000</v>
      </c>
      <c r="Q92" s="117">
        <f t="shared" ca="1" si="48"/>
        <v>28000</v>
      </c>
      <c r="R92" s="117">
        <f t="shared" ca="1" si="48"/>
        <v>56000</v>
      </c>
      <c r="S92" s="117">
        <f t="shared" ca="1" si="48"/>
        <v>56000</v>
      </c>
      <c r="T92" s="117">
        <f t="shared" ca="1" si="48"/>
        <v>56000</v>
      </c>
      <c r="U92" s="117">
        <f t="shared" ca="1" si="48"/>
        <v>56000</v>
      </c>
      <c r="V92" s="117">
        <f t="shared" ca="1" si="48"/>
        <v>56000</v>
      </c>
      <c r="W92" s="117">
        <f t="shared" ca="1" si="48"/>
        <v>84000</v>
      </c>
      <c r="X92" s="117">
        <f t="shared" ca="1" si="48"/>
        <v>84000</v>
      </c>
      <c r="Y92" s="117">
        <f t="shared" ca="1" si="48"/>
        <v>84000</v>
      </c>
      <c r="Z92" s="117">
        <f t="shared" ca="1" si="48"/>
        <v>140000</v>
      </c>
      <c r="AA92" s="117">
        <f t="shared" ca="1" si="48"/>
        <v>140000</v>
      </c>
      <c r="AB92" s="117">
        <f t="shared" ca="1" si="48"/>
        <v>140000</v>
      </c>
      <c r="AC92" s="117">
        <f t="shared" ca="1" si="48"/>
        <v>145000</v>
      </c>
      <c r="AD92" s="117">
        <f t="shared" ca="1" si="48"/>
        <v>257000</v>
      </c>
      <c r="AE92" s="117">
        <f t="shared" ca="1" si="48"/>
        <v>257000</v>
      </c>
      <c r="AF92" s="117">
        <f t="shared" ca="1" si="48"/>
        <v>257000</v>
      </c>
      <c r="AG92" s="117">
        <f t="shared" ca="1" si="48"/>
        <v>257000</v>
      </c>
      <c r="AH92" s="117">
        <f t="shared" ca="1" si="48"/>
        <v>257000</v>
      </c>
      <c r="AI92" s="117">
        <f t="shared" ca="1" si="48"/>
        <v>369000</v>
      </c>
      <c r="AJ92" s="117">
        <f t="shared" ca="1" si="48"/>
        <v>369000</v>
      </c>
      <c r="AK92" s="117">
        <f t="shared" ca="1" si="48"/>
        <v>374000</v>
      </c>
      <c r="AL92" s="117">
        <f t="shared" ca="1" si="48"/>
        <v>374000</v>
      </c>
      <c r="AM92" s="117">
        <f t="shared" ca="1" si="48"/>
        <v>374000</v>
      </c>
      <c r="AN92" s="117">
        <f t="shared" ca="1" si="48"/>
        <v>374000</v>
      </c>
      <c r="AO92" s="117">
        <f t="shared" ca="1" si="48"/>
        <v>379000</v>
      </c>
      <c r="AP92" s="117">
        <f t="shared" ca="1" si="48"/>
        <v>379000</v>
      </c>
      <c r="AQ92" s="117">
        <f t="shared" ca="1" si="48"/>
        <v>384000</v>
      </c>
      <c r="AR92" s="117">
        <f t="shared" ca="1" si="48"/>
        <v>384000</v>
      </c>
      <c r="AS92" s="117">
        <f t="shared" ca="1" si="48"/>
        <v>389000</v>
      </c>
      <c r="AT92" s="117">
        <f t="shared" ca="1" si="48"/>
        <v>389000</v>
      </c>
      <c r="AU92" s="117">
        <f t="shared" ca="1" si="48"/>
        <v>394000</v>
      </c>
      <c r="AV92" s="117">
        <f t="shared" ca="1" si="48"/>
        <v>399000</v>
      </c>
      <c r="AW92" s="117">
        <f t="shared" ca="1" si="48"/>
        <v>404000</v>
      </c>
      <c r="AX92" s="117">
        <f t="shared" ca="1" si="48"/>
        <v>404000</v>
      </c>
      <c r="AY92" s="117">
        <f t="shared" ca="1" si="48"/>
        <v>409000</v>
      </c>
      <c r="AZ92" s="117">
        <f t="shared" ca="1" si="48"/>
        <v>414000</v>
      </c>
      <c r="BA92" s="117">
        <f t="shared" ca="1" si="48"/>
        <v>419000</v>
      </c>
      <c r="BB92" s="117">
        <f t="shared" ca="1" si="48"/>
        <v>424000</v>
      </c>
      <c r="BC92" s="117">
        <f t="shared" ca="1" si="48"/>
        <v>429000</v>
      </c>
      <c r="BD92" s="117">
        <f t="shared" ca="1" si="48"/>
        <v>434000</v>
      </c>
      <c r="BE92" s="117">
        <f t="shared" ca="1" si="48"/>
        <v>439000</v>
      </c>
      <c r="BF92" s="117">
        <f t="shared" ca="1" si="48"/>
        <v>444000</v>
      </c>
      <c r="BG92" s="117">
        <f t="shared" ca="1" si="48"/>
        <v>449000</v>
      </c>
      <c r="BH92" s="117">
        <f t="shared" ca="1" si="48"/>
        <v>454000</v>
      </c>
      <c r="BI92" s="117">
        <f t="shared" ca="1" si="48"/>
        <v>459000</v>
      </c>
      <c r="BJ92" s="117">
        <f t="shared" ca="1" si="48"/>
        <v>464000</v>
      </c>
      <c r="BK92" s="117">
        <f t="shared" ca="1" si="48"/>
        <v>469000</v>
      </c>
      <c r="BL92" s="117">
        <f t="shared" ca="1" si="48"/>
        <v>474000</v>
      </c>
      <c r="BM92" s="117">
        <f t="shared" ca="1" si="48"/>
        <v>479000</v>
      </c>
      <c r="BN92" s="117">
        <f t="shared" ca="1" si="48"/>
        <v>484000</v>
      </c>
      <c r="BO92" s="117">
        <f t="shared" ca="1" si="48"/>
        <v>489000</v>
      </c>
      <c r="BP92" s="117">
        <f t="shared" ca="1" si="48"/>
        <v>494000</v>
      </c>
      <c r="BQ92" s="117">
        <f t="shared" ca="1" si="48"/>
        <v>499000</v>
      </c>
      <c r="BR92" s="52"/>
      <c r="BS92" s="52"/>
      <c r="BT92" s="52"/>
    </row>
    <row r="93" spans="1:72" ht="15.75" customHeight="1">
      <c r="A93" s="80"/>
      <c r="B93" s="80"/>
      <c r="C93" s="80"/>
      <c r="D93" s="63"/>
      <c r="E93" s="80"/>
      <c r="F93" s="144"/>
      <c r="G93" s="144"/>
      <c r="H93" s="144"/>
      <c r="I93" s="144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63"/>
      <c r="BS93" s="63"/>
      <c r="BT93" s="63"/>
    </row>
    <row r="94" spans="1:72" ht="15.75" customHeight="1">
      <c r="A94" s="75"/>
      <c r="B94" s="75" t="s">
        <v>89</v>
      </c>
      <c r="C94" s="75"/>
      <c r="D94" s="75"/>
      <c r="E94" s="75"/>
      <c r="F94" s="154"/>
      <c r="G94" s="154"/>
      <c r="H94" s="154"/>
      <c r="I94" s="154"/>
      <c r="J94" s="117">
        <f t="shared" ref="J94:BQ94" si="49">SUM(J95:J96)</f>
        <v>500</v>
      </c>
      <c r="K94" s="117">
        <f t="shared" si="49"/>
        <v>500</v>
      </c>
      <c r="L94" s="117">
        <f t="shared" ca="1" si="49"/>
        <v>506</v>
      </c>
      <c r="M94" s="117">
        <f t="shared" ca="1" si="49"/>
        <v>518.67999999999995</v>
      </c>
      <c r="N94" s="117">
        <f t="shared" ca="1" si="49"/>
        <v>530.49839999999995</v>
      </c>
      <c r="O94" s="117">
        <f t="shared" ca="1" si="49"/>
        <v>541.45259199999998</v>
      </c>
      <c r="P94" s="117">
        <f t="shared" ca="1" si="49"/>
        <v>557.55168096</v>
      </c>
      <c r="Q94" s="117">
        <f t="shared" ca="1" si="49"/>
        <v>572.09392324479995</v>
      </c>
      <c r="R94" s="117">
        <f t="shared" ca="1" si="49"/>
        <v>585.17898837542407</v>
      </c>
      <c r="S94" s="117">
        <f t="shared" ca="1" si="49"/>
        <v>597.7442936919731</v>
      </c>
      <c r="T94" s="117">
        <f t="shared" ca="1" si="49"/>
        <v>611.37948394010436</v>
      </c>
      <c r="U94" s="117">
        <f t="shared" ca="1" si="49"/>
        <v>627.58367277183652</v>
      </c>
      <c r="V94" s="117">
        <f t="shared" ca="1" si="49"/>
        <v>646.92122477654982</v>
      </c>
      <c r="W94" s="117">
        <f t="shared" ca="1" si="49"/>
        <v>669.62445301974299</v>
      </c>
      <c r="X94" s="117">
        <f t="shared" ca="1" si="49"/>
        <v>695.86503926983812</v>
      </c>
      <c r="Y94" s="117">
        <f t="shared" ca="1" si="49"/>
        <v>726.60402356804411</v>
      </c>
      <c r="Z94" s="117">
        <f t="shared" ca="1" si="49"/>
        <v>762.99553489958794</v>
      </c>
      <c r="AA94" s="117">
        <f t="shared" ca="1" si="49"/>
        <v>806.12223982455339</v>
      </c>
      <c r="AB94" s="117">
        <f t="shared" ca="1" si="49"/>
        <v>856.15248612902531</v>
      </c>
      <c r="AC94" s="117">
        <f t="shared" ca="1" si="49"/>
        <v>912.94382699277708</v>
      </c>
      <c r="AD94" s="117">
        <f t="shared" ca="1" si="49"/>
        <v>977.15483434463033</v>
      </c>
      <c r="AE94" s="117">
        <f t="shared" ca="1" si="49"/>
        <v>1050.0703336406041</v>
      </c>
      <c r="AF94" s="117">
        <f t="shared" ca="1" si="49"/>
        <v>1132.4474797750606</v>
      </c>
      <c r="AG94" s="117">
        <f t="shared" ca="1" si="49"/>
        <v>1225.8291461580675</v>
      </c>
      <c r="AH94" s="117">
        <f t="shared" ca="1" si="49"/>
        <v>1332.777645853294</v>
      </c>
      <c r="AI94" s="117">
        <f t="shared" ca="1" si="49"/>
        <v>1455.66169214198</v>
      </c>
      <c r="AJ94" s="117">
        <f t="shared" ca="1" si="49"/>
        <v>1594.9781994516154</v>
      </c>
      <c r="AK94" s="117">
        <f t="shared" ca="1" si="49"/>
        <v>1753.5058121430332</v>
      </c>
      <c r="AL94" s="117">
        <f t="shared" ca="1" si="49"/>
        <v>1936.5853153986136</v>
      </c>
      <c r="AM94" s="117">
        <f t="shared" ca="1" si="49"/>
        <v>2149.17040786695</v>
      </c>
      <c r="AN94" s="117">
        <f t="shared" ca="1" si="49"/>
        <v>2391.6284028886748</v>
      </c>
      <c r="AO94" s="117">
        <f t="shared" ca="1" si="49"/>
        <v>2663.1058278587984</v>
      </c>
      <c r="AP94" s="117">
        <f t="shared" ca="1" si="49"/>
        <v>2965.9747075734613</v>
      </c>
      <c r="AQ94" s="117">
        <f t="shared" ca="1" si="49"/>
        <v>3305.1324723077705</v>
      </c>
      <c r="AR94" s="117">
        <f t="shared" ca="1" si="49"/>
        <v>3683.3851946310042</v>
      </c>
      <c r="AS94" s="117">
        <f t="shared" ca="1" si="49"/>
        <v>4099.9800634503599</v>
      </c>
      <c r="AT94" s="117">
        <f t="shared" ca="1" si="49"/>
        <v>4553.0175871673146</v>
      </c>
      <c r="AU94" s="117">
        <f t="shared" ca="1" si="49"/>
        <v>5040.5361603110941</v>
      </c>
      <c r="AV94" s="117">
        <f t="shared" ca="1" si="49"/>
        <v>5560.5489204150754</v>
      </c>
      <c r="AW94" s="117">
        <f t="shared" ca="1" si="49"/>
        <v>6109.3932337883316</v>
      </c>
      <c r="AX94" s="117">
        <f t="shared" ca="1" si="49"/>
        <v>6683.6355897020567</v>
      </c>
      <c r="AY94" s="117">
        <f t="shared" ca="1" si="49"/>
        <v>7280.0688794663165</v>
      </c>
      <c r="AZ94" s="117">
        <f t="shared" ca="1" si="49"/>
        <v>7895.7074499438886</v>
      </c>
      <c r="BA94" s="117">
        <f t="shared" ca="1" si="49"/>
        <v>8527.7804552699163</v>
      </c>
      <c r="BB94" s="117">
        <f t="shared" ca="1" si="49"/>
        <v>9173.7239419938669</v>
      </c>
      <c r="BC94" s="117">
        <f t="shared" ca="1" si="49"/>
        <v>9831.1720275049047</v>
      </c>
      <c r="BD94" s="117">
        <f t="shared" ca="1" si="49"/>
        <v>10497.947467602591</v>
      </c>
      <c r="BE94" s="117">
        <f t="shared" ca="1" si="49"/>
        <v>11172.051854837668</v>
      </c>
      <c r="BF94" s="117">
        <f t="shared" ca="1" si="49"/>
        <v>11851.655643392965</v>
      </c>
      <c r="BG94" s="117">
        <f t="shared" ca="1" si="49"/>
        <v>12535.088157608743</v>
      </c>
      <c r="BH94" s="117">
        <f t="shared" ca="1" si="49"/>
        <v>13220.827708749022</v>
      </c>
      <c r="BI94" s="117">
        <f t="shared" ca="1" si="49"/>
        <v>13907.491917364368</v>
      </c>
      <c r="BJ94" s="117">
        <f t="shared" ca="1" si="49"/>
        <v>14593.828315864239</v>
      </c>
      <c r="BK94" s="117">
        <f t="shared" ca="1" si="49"/>
        <v>15278.705287004957</v>
      </c>
      <c r="BL94" s="117">
        <f t="shared" ca="1" si="49"/>
        <v>15961.103378357151</v>
      </c>
      <c r="BM94" s="117">
        <f t="shared" ca="1" si="49"/>
        <v>16640.107019947558</v>
      </c>
      <c r="BN94" s="117">
        <f t="shared" ca="1" si="49"/>
        <v>17314.896661751947</v>
      </c>
      <c r="BO94" s="117">
        <f t="shared" ca="1" si="49"/>
        <v>17984.741339186068</v>
      </c>
      <c r="BP94" s="117">
        <f t="shared" ca="1" si="49"/>
        <v>18648.991667888411</v>
      </c>
      <c r="BQ94" s="117">
        <f t="shared" ca="1" si="49"/>
        <v>19307.073263645863</v>
      </c>
      <c r="BR94" s="52"/>
      <c r="BS94" s="52"/>
      <c r="BT94" s="52"/>
    </row>
    <row r="95" spans="1:72" ht="15.75" customHeight="1">
      <c r="A95" s="63"/>
      <c r="B95" s="27"/>
      <c r="C95" s="27" t="s">
        <v>149</v>
      </c>
      <c r="D95" s="27"/>
      <c r="E95" s="85"/>
      <c r="F95" s="85"/>
      <c r="G95" s="85"/>
      <c r="H95" s="85"/>
      <c r="I95" s="85"/>
      <c r="J95" s="120">
        <f t="shared" ref="J95:BQ95" si="50">J7*20</f>
        <v>0</v>
      </c>
      <c r="K95" s="99">
        <f t="shared" si="50"/>
        <v>0</v>
      </c>
      <c r="L95" s="99">
        <f t="shared" ca="1" si="50"/>
        <v>6</v>
      </c>
      <c r="M95" s="99">
        <f t="shared" ca="1" si="50"/>
        <v>18.68</v>
      </c>
      <c r="N95" s="99">
        <f t="shared" ca="1" si="50"/>
        <v>30.4984</v>
      </c>
      <c r="O95" s="99">
        <f t="shared" ca="1" si="50"/>
        <v>41.452591999999996</v>
      </c>
      <c r="P95" s="99">
        <f t="shared" ca="1" si="50"/>
        <v>57.551680959999999</v>
      </c>
      <c r="Q95" s="99">
        <f t="shared" ca="1" si="50"/>
        <v>72.09392324480001</v>
      </c>
      <c r="R95" s="99">
        <f t="shared" ca="1" si="50"/>
        <v>85.178988375424012</v>
      </c>
      <c r="S95" s="99">
        <f t="shared" ca="1" si="50"/>
        <v>97.744293691973127</v>
      </c>
      <c r="T95" s="99">
        <f t="shared" ca="1" si="50"/>
        <v>111.37948394010435</v>
      </c>
      <c r="U95" s="99">
        <f t="shared" ca="1" si="50"/>
        <v>127.58367277183646</v>
      </c>
      <c r="V95" s="99">
        <f t="shared" ca="1" si="50"/>
        <v>146.92122477654985</v>
      </c>
      <c r="W95" s="99">
        <f t="shared" ca="1" si="50"/>
        <v>169.62445301974296</v>
      </c>
      <c r="X95" s="99">
        <f t="shared" ca="1" si="50"/>
        <v>195.86503926983809</v>
      </c>
      <c r="Y95" s="99">
        <f t="shared" ca="1" si="50"/>
        <v>226.60402356804406</v>
      </c>
      <c r="Z95" s="99">
        <f t="shared" ca="1" si="50"/>
        <v>262.99553489958794</v>
      </c>
      <c r="AA95" s="99">
        <f t="shared" ca="1" si="50"/>
        <v>306.12223982455333</v>
      </c>
      <c r="AB95" s="99">
        <f t="shared" ca="1" si="50"/>
        <v>356.15248612902531</v>
      </c>
      <c r="AC95" s="99">
        <f t="shared" ca="1" si="50"/>
        <v>412.94382699277713</v>
      </c>
      <c r="AD95" s="99">
        <f t="shared" ca="1" si="50"/>
        <v>477.15483434463033</v>
      </c>
      <c r="AE95" s="99">
        <f t="shared" ca="1" si="50"/>
        <v>550.07033364060396</v>
      </c>
      <c r="AF95" s="99">
        <f t="shared" ca="1" si="50"/>
        <v>632.44747977506063</v>
      </c>
      <c r="AG95" s="99">
        <f t="shared" ca="1" si="50"/>
        <v>725.8291461580676</v>
      </c>
      <c r="AH95" s="99">
        <f t="shared" ca="1" si="50"/>
        <v>832.77764585329408</v>
      </c>
      <c r="AI95" s="99">
        <f t="shared" ca="1" si="50"/>
        <v>955.66169214197998</v>
      </c>
      <c r="AJ95" s="99">
        <f t="shared" ca="1" si="50"/>
        <v>1094.9781994516154</v>
      </c>
      <c r="AK95" s="99">
        <f t="shared" ca="1" si="50"/>
        <v>1253.5058121430332</v>
      </c>
      <c r="AL95" s="99">
        <f t="shared" ca="1" si="50"/>
        <v>1436.5853153986136</v>
      </c>
      <c r="AM95" s="99">
        <f t="shared" ca="1" si="50"/>
        <v>1649.17040786695</v>
      </c>
      <c r="AN95" s="99">
        <f t="shared" ca="1" si="50"/>
        <v>1891.6284028886748</v>
      </c>
      <c r="AO95" s="99">
        <f t="shared" ca="1" si="50"/>
        <v>2163.1058278587984</v>
      </c>
      <c r="AP95" s="99">
        <f t="shared" ca="1" si="50"/>
        <v>2465.9747075734613</v>
      </c>
      <c r="AQ95" s="99">
        <f t="shared" ca="1" si="50"/>
        <v>2805.1324723077705</v>
      </c>
      <c r="AR95" s="99">
        <f t="shared" ca="1" si="50"/>
        <v>3183.3851946310042</v>
      </c>
      <c r="AS95" s="99">
        <f t="shared" ca="1" si="50"/>
        <v>3599.9800634503599</v>
      </c>
      <c r="AT95" s="99">
        <f t="shared" ca="1" si="50"/>
        <v>4053.0175871673146</v>
      </c>
      <c r="AU95" s="99">
        <f t="shared" ca="1" si="50"/>
        <v>4540.5361603110941</v>
      </c>
      <c r="AV95" s="99">
        <f t="shared" ca="1" si="50"/>
        <v>5060.5489204150754</v>
      </c>
      <c r="AW95" s="99">
        <f t="shared" ca="1" si="50"/>
        <v>5609.3932337883316</v>
      </c>
      <c r="AX95" s="99">
        <f t="shared" ca="1" si="50"/>
        <v>6183.6355897020567</v>
      </c>
      <c r="AY95" s="99">
        <f t="shared" ca="1" si="50"/>
        <v>6780.0688794663165</v>
      </c>
      <c r="AZ95" s="99">
        <f t="shared" ca="1" si="50"/>
        <v>7395.7074499438886</v>
      </c>
      <c r="BA95" s="99">
        <f t="shared" ca="1" si="50"/>
        <v>8027.7804552699172</v>
      </c>
      <c r="BB95" s="99">
        <f t="shared" ca="1" si="50"/>
        <v>8673.7239419938669</v>
      </c>
      <c r="BC95" s="99">
        <f t="shared" ca="1" si="50"/>
        <v>9331.1720275049047</v>
      </c>
      <c r="BD95" s="99">
        <f t="shared" ca="1" si="50"/>
        <v>9997.9474676025911</v>
      </c>
      <c r="BE95" s="99">
        <f t="shared" ca="1" si="50"/>
        <v>10672.051854837668</v>
      </c>
      <c r="BF95" s="99">
        <f t="shared" ca="1" si="50"/>
        <v>11351.655643392965</v>
      </c>
      <c r="BG95" s="99">
        <f t="shared" ca="1" si="50"/>
        <v>12035.088157608743</v>
      </c>
      <c r="BH95" s="99">
        <f t="shared" ca="1" si="50"/>
        <v>12720.827708749022</v>
      </c>
      <c r="BI95" s="99">
        <f t="shared" ca="1" si="50"/>
        <v>13407.491917364368</v>
      </c>
      <c r="BJ95" s="99">
        <f t="shared" ca="1" si="50"/>
        <v>14093.828315864239</v>
      </c>
      <c r="BK95" s="99">
        <f t="shared" ca="1" si="50"/>
        <v>14778.705287004957</v>
      </c>
      <c r="BL95" s="99">
        <f t="shared" ca="1" si="50"/>
        <v>15461.103378357151</v>
      </c>
      <c r="BM95" s="99">
        <f t="shared" ca="1" si="50"/>
        <v>16140.107019947558</v>
      </c>
      <c r="BN95" s="99">
        <f t="shared" ca="1" si="50"/>
        <v>16814.896661751947</v>
      </c>
      <c r="BO95" s="99">
        <f t="shared" ca="1" si="50"/>
        <v>17484.741339186068</v>
      </c>
      <c r="BP95" s="99">
        <f t="shared" ca="1" si="50"/>
        <v>18148.991667888411</v>
      </c>
      <c r="BQ95" s="99">
        <f t="shared" ca="1" si="50"/>
        <v>18807.073263645863</v>
      </c>
      <c r="BR95" s="4"/>
      <c r="BS95" s="63"/>
      <c r="BT95" s="63"/>
    </row>
    <row r="96" spans="1:72" ht="15.75" customHeight="1">
      <c r="A96" s="63"/>
      <c r="B96" s="27"/>
      <c r="C96" s="27" t="s">
        <v>150</v>
      </c>
      <c r="D96" s="27"/>
      <c r="E96" s="85"/>
      <c r="F96" s="85"/>
      <c r="G96" s="85"/>
      <c r="H96" s="85"/>
      <c r="I96" s="85"/>
      <c r="J96" s="120">
        <v>500</v>
      </c>
      <c r="K96" s="99">
        <f t="shared" ref="K96:BQ96" si="51">J96</f>
        <v>500</v>
      </c>
      <c r="L96" s="99">
        <f t="shared" si="51"/>
        <v>500</v>
      </c>
      <c r="M96" s="99">
        <f t="shared" si="51"/>
        <v>500</v>
      </c>
      <c r="N96" s="99">
        <f t="shared" si="51"/>
        <v>500</v>
      </c>
      <c r="O96" s="99">
        <f t="shared" si="51"/>
        <v>500</v>
      </c>
      <c r="P96" s="99">
        <f t="shared" si="51"/>
        <v>500</v>
      </c>
      <c r="Q96" s="99">
        <f t="shared" si="51"/>
        <v>500</v>
      </c>
      <c r="R96" s="99">
        <f t="shared" si="51"/>
        <v>500</v>
      </c>
      <c r="S96" s="99">
        <f t="shared" si="51"/>
        <v>500</v>
      </c>
      <c r="T96" s="99">
        <f t="shared" si="51"/>
        <v>500</v>
      </c>
      <c r="U96" s="99">
        <f t="shared" si="51"/>
        <v>500</v>
      </c>
      <c r="V96" s="99">
        <f t="shared" si="51"/>
        <v>500</v>
      </c>
      <c r="W96" s="99">
        <f t="shared" si="51"/>
        <v>500</v>
      </c>
      <c r="X96" s="99">
        <f t="shared" si="51"/>
        <v>500</v>
      </c>
      <c r="Y96" s="99">
        <f t="shared" si="51"/>
        <v>500</v>
      </c>
      <c r="Z96" s="99">
        <f t="shared" si="51"/>
        <v>500</v>
      </c>
      <c r="AA96" s="99">
        <f t="shared" si="51"/>
        <v>500</v>
      </c>
      <c r="AB96" s="99">
        <f t="shared" si="51"/>
        <v>500</v>
      </c>
      <c r="AC96" s="99">
        <f t="shared" si="51"/>
        <v>500</v>
      </c>
      <c r="AD96" s="99">
        <f t="shared" si="51"/>
        <v>500</v>
      </c>
      <c r="AE96" s="99">
        <f t="shared" si="51"/>
        <v>500</v>
      </c>
      <c r="AF96" s="99">
        <f t="shared" si="51"/>
        <v>500</v>
      </c>
      <c r="AG96" s="99">
        <f t="shared" si="51"/>
        <v>500</v>
      </c>
      <c r="AH96" s="99">
        <f t="shared" si="51"/>
        <v>500</v>
      </c>
      <c r="AI96" s="99">
        <f t="shared" si="51"/>
        <v>500</v>
      </c>
      <c r="AJ96" s="99">
        <f t="shared" si="51"/>
        <v>500</v>
      </c>
      <c r="AK96" s="99">
        <f t="shared" si="51"/>
        <v>500</v>
      </c>
      <c r="AL96" s="99">
        <f t="shared" si="51"/>
        <v>500</v>
      </c>
      <c r="AM96" s="99">
        <f t="shared" si="51"/>
        <v>500</v>
      </c>
      <c r="AN96" s="99">
        <f t="shared" si="51"/>
        <v>500</v>
      </c>
      <c r="AO96" s="99">
        <f t="shared" si="51"/>
        <v>500</v>
      </c>
      <c r="AP96" s="99">
        <f t="shared" si="51"/>
        <v>500</v>
      </c>
      <c r="AQ96" s="99">
        <f t="shared" si="51"/>
        <v>500</v>
      </c>
      <c r="AR96" s="99">
        <f t="shared" si="51"/>
        <v>500</v>
      </c>
      <c r="AS96" s="99">
        <f t="shared" si="51"/>
        <v>500</v>
      </c>
      <c r="AT96" s="99">
        <f t="shared" si="51"/>
        <v>500</v>
      </c>
      <c r="AU96" s="99">
        <f t="shared" si="51"/>
        <v>500</v>
      </c>
      <c r="AV96" s="99">
        <f t="shared" si="51"/>
        <v>500</v>
      </c>
      <c r="AW96" s="99">
        <f t="shared" si="51"/>
        <v>500</v>
      </c>
      <c r="AX96" s="99">
        <f t="shared" si="51"/>
        <v>500</v>
      </c>
      <c r="AY96" s="99">
        <f t="shared" si="51"/>
        <v>500</v>
      </c>
      <c r="AZ96" s="99">
        <f t="shared" si="51"/>
        <v>500</v>
      </c>
      <c r="BA96" s="99">
        <f t="shared" si="51"/>
        <v>500</v>
      </c>
      <c r="BB96" s="99">
        <f t="shared" si="51"/>
        <v>500</v>
      </c>
      <c r="BC96" s="99">
        <f t="shared" si="51"/>
        <v>500</v>
      </c>
      <c r="BD96" s="99">
        <f t="shared" si="51"/>
        <v>500</v>
      </c>
      <c r="BE96" s="99">
        <f t="shared" si="51"/>
        <v>500</v>
      </c>
      <c r="BF96" s="99">
        <f t="shared" si="51"/>
        <v>500</v>
      </c>
      <c r="BG96" s="99">
        <f t="shared" si="51"/>
        <v>500</v>
      </c>
      <c r="BH96" s="99">
        <f t="shared" si="51"/>
        <v>500</v>
      </c>
      <c r="BI96" s="99">
        <f t="shared" si="51"/>
        <v>500</v>
      </c>
      <c r="BJ96" s="99">
        <f t="shared" si="51"/>
        <v>500</v>
      </c>
      <c r="BK96" s="99">
        <f t="shared" si="51"/>
        <v>500</v>
      </c>
      <c r="BL96" s="99">
        <f t="shared" si="51"/>
        <v>500</v>
      </c>
      <c r="BM96" s="99">
        <f t="shared" si="51"/>
        <v>500</v>
      </c>
      <c r="BN96" s="99">
        <f t="shared" si="51"/>
        <v>500</v>
      </c>
      <c r="BO96" s="99">
        <f t="shared" si="51"/>
        <v>500</v>
      </c>
      <c r="BP96" s="99">
        <f t="shared" si="51"/>
        <v>500</v>
      </c>
      <c r="BQ96" s="99">
        <f t="shared" si="51"/>
        <v>500</v>
      </c>
      <c r="BR96" s="64"/>
      <c r="BS96" s="99"/>
      <c r="BT96" s="99"/>
    </row>
    <row r="97" spans="1:72" ht="15.75" customHeight="1">
      <c r="A97" s="80"/>
      <c r="B97" s="80"/>
      <c r="C97" s="80"/>
      <c r="D97" s="63"/>
      <c r="E97" s="80"/>
      <c r="F97" s="144"/>
      <c r="G97" s="144"/>
      <c r="H97" s="144"/>
      <c r="I97" s="144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63"/>
      <c r="BS97" s="63"/>
      <c r="BT97" s="63"/>
    </row>
    <row r="98" spans="1:72" ht="15.75" customHeight="1">
      <c r="A98" s="75"/>
      <c r="B98" s="75" t="s">
        <v>95</v>
      </c>
      <c r="C98" s="75"/>
      <c r="D98" s="75"/>
      <c r="E98" s="75"/>
      <c r="F98" s="154"/>
      <c r="G98" s="154"/>
      <c r="H98" s="154"/>
      <c r="I98" s="154"/>
      <c r="J98" s="117">
        <f t="shared" ref="J98:BQ98" si="52">SUM(J99:J101)+SUM(J103:J104)</f>
        <v>2000</v>
      </c>
      <c r="K98" s="117">
        <f t="shared" si="52"/>
        <v>2000</v>
      </c>
      <c r="L98" s="117">
        <f t="shared" si="52"/>
        <v>36411.199999999997</v>
      </c>
      <c r="M98" s="117">
        <f t="shared" ca="1" si="52"/>
        <v>6411.2</v>
      </c>
      <c r="N98" s="117">
        <f t="shared" ca="1" si="52"/>
        <v>6411.2</v>
      </c>
      <c r="O98" s="117">
        <f t="shared" ca="1" si="52"/>
        <v>6411.2</v>
      </c>
      <c r="P98" s="117">
        <f t="shared" ca="1" si="52"/>
        <v>11411.2</v>
      </c>
      <c r="Q98" s="117">
        <f t="shared" ca="1" si="52"/>
        <v>6411.2</v>
      </c>
      <c r="R98" s="117">
        <f t="shared" ca="1" si="52"/>
        <v>40822.400000000001</v>
      </c>
      <c r="S98" s="117">
        <f t="shared" ca="1" si="52"/>
        <v>10822.4</v>
      </c>
      <c r="T98" s="117">
        <f t="shared" ca="1" si="52"/>
        <v>10822.4</v>
      </c>
      <c r="U98" s="117">
        <f t="shared" ca="1" si="52"/>
        <v>10822.4</v>
      </c>
      <c r="V98" s="117">
        <f t="shared" ca="1" si="52"/>
        <v>30822.400000000001</v>
      </c>
      <c r="W98" s="117">
        <f t="shared" ca="1" si="52"/>
        <v>45233.599999999999</v>
      </c>
      <c r="X98" s="117">
        <f t="shared" ca="1" si="52"/>
        <v>15233.599999999999</v>
      </c>
      <c r="Y98" s="117">
        <f t="shared" ca="1" si="52"/>
        <v>15233.599999999999</v>
      </c>
      <c r="Z98" s="117">
        <f t="shared" ca="1" si="52"/>
        <v>84056</v>
      </c>
      <c r="AA98" s="117">
        <f t="shared" ca="1" si="52"/>
        <v>24056</v>
      </c>
      <c r="AB98" s="117">
        <f t="shared" ca="1" si="52"/>
        <v>24056</v>
      </c>
      <c r="AC98" s="117">
        <f t="shared" ca="1" si="52"/>
        <v>29291.200000000001</v>
      </c>
      <c r="AD98" s="117">
        <f t="shared" ca="1" si="52"/>
        <v>161936</v>
      </c>
      <c r="AE98" s="117">
        <f t="shared" ca="1" si="52"/>
        <v>41936</v>
      </c>
      <c r="AF98" s="117">
        <f t="shared" ca="1" si="52"/>
        <v>41936</v>
      </c>
      <c r="AG98" s="117">
        <f t="shared" ca="1" si="52"/>
        <v>41936</v>
      </c>
      <c r="AH98" s="117">
        <f t="shared" ca="1" si="52"/>
        <v>41936</v>
      </c>
      <c r="AI98" s="117">
        <f t="shared" ca="1" si="52"/>
        <v>179580.79999999999</v>
      </c>
      <c r="AJ98" s="117">
        <f t="shared" ca="1" si="52"/>
        <v>79580.800000000003</v>
      </c>
      <c r="AK98" s="117">
        <f t="shared" ca="1" si="52"/>
        <v>64816</v>
      </c>
      <c r="AL98" s="117">
        <f t="shared" ca="1" si="52"/>
        <v>59816</v>
      </c>
      <c r="AM98" s="117">
        <f t="shared" ca="1" si="52"/>
        <v>59816</v>
      </c>
      <c r="AN98" s="117">
        <f t="shared" ca="1" si="52"/>
        <v>59816</v>
      </c>
      <c r="AO98" s="117">
        <f t="shared" ca="1" si="52"/>
        <v>65051.199999999997</v>
      </c>
      <c r="AP98" s="117">
        <f t="shared" ca="1" si="52"/>
        <v>168051.20000000001</v>
      </c>
      <c r="AQ98" s="117">
        <f t="shared" ca="1" si="52"/>
        <v>143286.39999999999</v>
      </c>
      <c r="AR98" s="117">
        <f t="shared" ca="1" si="52"/>
        <v>138286.39999999999</v>
      </c>
      <c r="AS98" s="117">
        <f t="shared" ca="1" si="52"/>
        <v>143521.60000000001</v>
      </c>
      <c r="AT98" s="117">
        <f t="shared" ca="1" si="52"/>
        <v>138521.60000000001</v>
      </c>
      <c r="AU98" s="117">
        <f t="shared" ca="1" si="52"/>
        <v>143756.79999999999</v>
      </c>
      <c r="AV98" s="117">
        <f t="shared" ca="1" si="52"/>
        <v>173992</v>
      </c>
      <c r="AW98" s="117">
        <f t="shared" ca="1" si="52"/>
        <v>144227.20000000001</v>
      </c>
      <c r="AX98" s="117">
        <f t="shared" ca="1" si="52"/>
        <v>139227.20000000001</v>
      </c>
      <c r="AY98" s="117">
        <f t="shared" ca="1" si="52"/>
        <v>144462.39999999999</v>
      </c>
      <c r="AZ98" s="117">
        <f t="shared" ca="1" si="52"/>
        <v>144697.60000000001</v>
      </c>
      <c r="BA98" s="117">
        <f t="shared" ca="1" si="52"/>
        <v>144932.79999999999</v>
      </c>
      <c r="BB98" s="117">
        <f t="shared" ca="1" si="52"/>
        <v>185168</v>
      </c>
      <c r="BC98" s="117">
        <f t="shared" ca="1" si="52"/>
        <v>145403.20000000001</v>
      </c>
      <c r="BD98" s="117">
        <f t="shared" ca="1" si="52"/>
        <v>145638.39999999999</v>
      </c>
      <c r="BE98" s="117">
        <f t="shared" ca="1" si="52"/>
        <v>145873.60000000001</v>
      </c>
      <c r="BF98" s="117">
        <f t="shared" ca="1" si="52"/>
        <v>146108.79999999999</v>
      </c>
      <c r="BG98" s="117">
        <f t="shared" ca="1" si="52"/>
        <v>146344</v>
      </c>
      <c r="BH98" s="117">
        <f t="shared" ca="1" si="52"/>
        <v>186579.20000000001</v>
      </c>
      <c r="BI98" s="117">
        <f t="shared" ca="1" si="52"/>
        <v>146814.39999999999</v>
      </c>
      <c r="BJ98" s="117">
        <f t="shared" ca="1" si="52"/>
        <v>147049.60000000001</v>
      </c>
      <c r="BK98" s="117">
        <f t="shared" ca="1" si="52"/>
        <v>147284.79999999999</v>
      </c>
      <c r="BL98" s="117">
        <f t="shared" ca="1" si="52"/>
        <v>147520</v>
      </c>
      <c r="BM98" s="117">
        <f t="shared" ca="1" si="52"/>
        <v>147755.20000000001</v>
      </c>
      <c r="BN98" s="117">
        <f t="shared" ca="1" si="52"/>
        <v>187990.39999999999</v>
      </c>
      <c r="BO98" s="117">
        <f t="shared" ca="1" si="52"/>
        <v>148225.60000000001</v>
      </c>
      <c r="BP98" s="117">
        <f t="shared" ca="1" si="52"/>
        <v>148460.79999999999</v>
      </c>
      <c r="BQ98" s="117">
        <f t="shared" ca="1" si="52"/>
        <v>148696</v>
      </c>
      <c r="BR98" s="52"/>
      <c r="BS98" s="52"/>
      <c r="BT98" s="52"/>
    </row>
    <row r="99" spans="1:72" ht="15.75" customHeight="1">
      <c r="A99" s="63"/>
      <c r="B99" s="63"/>
      <c r="C99" s="27" t="s">
        <v>220</v>
      </c>
      <c r="D99" s="63"/>
      <c r="E99" s="63"/>
      <c r="F99" s="63"/>
      <c r="G99" s="63"/>
      <c r="H99" s="63"/>
      <c r="I99" s="63"/>
      <c r="J99" s="120">
        <v>2000</v>
      </c>
      <c r="K99" s="99">
        <f t="shared" ref="K99:BQ99" si="53">J99</f>
        <v>2000</v>
      </c>
      <c r="L99" s="99">
        <f t="shared" si="53"/>
        <v>2000</v>
      </c>
      <c r="M99" s="99">
        <f t="shared" si="53"/>
        <v>2000</v>
      </c>
      <c r="N99" s="99">
        <f t="shared" si="53"/>
        <v>2000</v>
      </c>
      <c r="O99" s="99">
        <f t="shared" si="53"/>
        <v>2000</v>
      </c>
      <c r="P99" s="99">
        <f t="shared" si="53"/>
        <v>2000</v>
      </c>
      <c r="Q99" s="99">
        <f t="shared" si="53"/>
        <v>2000</v>
      </c>
      <c r="R99" s="99">
        <f t="shared" si="53"/>
        <v>2000</v>
      </c>
      <c r="S99" s="99">
        <f t="shared" si="53"/>
        <v>2000</v>
      </c>
      <c r="T99" s="99">
        <f t="shared" si="53"/>
        <v>2000</v>
      </c>
      <c r="U99" s="99">
        <f t="shared" si="53"/>
        <v>2000</v>
      </c>
      <c r="V99" s="99">
        <f t="shared" si="53"/>
        <v>2000</v>
      </c>
      <c r="W99" s="99">
        <f t="shared" si="53"/>
        <v>2000</v>
      </c>
      <c r="X99" s="99">
        <f t="shared" si="53"/>
        <v>2000</v>
      </c>
      <c r="Y99" s="99">
        <f t="shared" si="53"/>
        <v>2000</v>
      </c>
      <c r="Z99" s="99">
        <f t="shared" si="53"/>
        <v>2000</v>
      </c>
      <c r="AA99" s="99">
        <f t="shared" si="53"/>
        <v>2000</v>
      </c>
      <c r="AB99" s="99">
        <f t="shared" si="53"/>
        <v>2000</v>
      </c>
      <c r="AC99" s="99">
        <f t="shared" si="53"/>
        <v>2000</v>
      </c>
      <c r="AD99" s="99">
        <f t="shared" si="53"/>
        <v>2000</v>
      </c>
      <c r="AE99" s="99">
        <f t="shared" si="53"/>
        <v>2000</v>
      </c>
      <c r="AF99" s="99">
        <f t="shared" si="53"/>
        <v>2000</v>
      </c>
      <c r="AG99" s="99">
        <f t="shared" si="53"/>
        <v>2000</v>
      </c>
      <c r="AH99" s="99">
        <f t="shared" si="53"/>
        <v>2000</v>
      </c>
      <c r="AI99" s="99">
        <f t="shared" si="53"/>
        <v>2000</v>
      </c>
      <c r="AJ99" s="99">
        <f t="shared" si="53"/>
        <v>2000</v>
      </c>
      <c r="AK99" s="99">
        <f t="shared" si="53"/>
        <v>2000</v>
      </c>
      <c r="AL99" s="99">
        <f t="shared" si="53"/>
        <v>2000</v>
      </c>
      <c r="AM99" s="99">
        <f t="shared" si="53"/>
        <v>2000</v>
      </c>
      <c r="AN99" s="99">
        <f t="shared" si="53"/>
        <v>2000</v>
      </c>
      <c r="AO99" s="99">
        <f t="shared" si="53"/>
        <v>2000</v>
      </c>
      <c r="AP99" s="99">
        <f t="shared" si="53"/>
        <v>2000</v>
      </c>
      <c r="AQ99" s="99">
        <f t="shared" si="53"/>
        <v>2000</v>
      </c>
      <c r="AR99" s="99">
        <f t="shared" si="53"/>
        <v>2000</v>
      </c>
      <c r="AS99" s="99">
        <f t="shared" si="53"/>
        <v>2000</v>
      </c>
      <c r="AT99" s="99">
        <f t="shared" si="53"/>
        <v>2000</v>
      </c>
      <c r="AU99" s="99">
        <f t="shared" si="53"/>
        <v>2000</v>
      </c>
      <c r="AV99" s="99">
        <f t="shared" si="53"/>
        <v>2000</v>
      </c>
      <c r="AW99" s="99">
        <f t="shared" si="53"/>
        <v>2000</v>
      </c>
      <c r="AX99" s="99">
        <f t="shared" si="53"/>
        <v>2000</v>
      </c>
      <c r="AY99" s="99">
        <f t="shared" si="53"/>
        <v>2000</v>
      </c>
      <c r="AZ99" s="99">
        <f t="shared" si="53"/>
        <v>2000</v>
      </c>
      <c r="BA99" s="99">
        <f t="shared" si="53"/>
        <v>2000</v>
      </c>
      <c r="BB99" s="99">
        <f t="shared" si="53"/>
        <v>2000</v>
      </c>
      <c r="BC99" s="99">
        <f t="shared" si="53"/>
        <v>2000</v>
      </c>
      <c r="BD99" s="99">
        <f t="shared" si="53"/>
        <v>2000</v>
      </c>
      <c r="BE99" s="99">
        <f t="shared" si="53"/>
        <v>2000</v>
      </c>
      <c r="BF99" s="99">
        <f t="shared" si="53"/>
        <v>2000</v>
      </c>
      <c r="BG99" s="99">
        <f t="shared" si="53"/>
        <v>2000</v>
      </c>
      <c r="BH99" s="99">
        <f t="shared" si="53"/>
        <v>2000</v>
      </c>
      <c r="BI99" s="99">
        <f t="shared" si="53"/>
        <v>2000</v>
      </c>
      <c r="BJ99" s="99">
        <f t="shared" si="53"/>
        <v>2000</v>
      </c>
      <c r="BK99" s="99">
        <f t="shared" si="53"/>
        <v>2000</v>
      </c>
      <c r="BL99" s="99">
        <f t="shared" si="53"/>
        <v>2000</v>
      </c>
      <c r="BM99" s="99">
        <f t="shared" si="53"/>
        <v>2000</v>
      </c>
      <c r="BN99" s="99">
        <f t="shared" si="53"/>
        <v>2000</v>
      </c>
      <c r="BO99" s="99">
        <f t="shared" si="53"/>
        <v>2000</v>
      </c>
      <c r="BP99" s="99">
        <f t="shared" si="53"/>
        <v>2000</v>
      </c>
      <c r="BQ99" s="99">
        <f t="shared" si="53"/>
        <v>2000</v>
      </c>
      <c r="BR99" s="4"/>
      <c r="BS99" s="63"/>
      <c r="BT99" s="63"/>
    </row>
    <row r="100" spans="1:72" ht="15.75" customHeight="1">
      <c r="A100" s="63"/>
      <c r="B100" s="63"/>
      <c r="C100" s="27" t="s">
        <v>221</v>
      </c>
      <c r="D100" s="63"/>
      <c r="E100" s="63"/>
      <c r="F100" s="63"/>
      <c r="G100" s="63"/>
      <c r="H100" s="63"/>
      <c r="I100" s="63"/>
      <c r="J100" s="64">
        <v>0</v>
      </c>
      <c r="K100" s="99">
        <v>0</v>
      </c>
      <c r="L100" s="99">
        <v>0</v>
      </c>
      <c r="M100" s="99">
        <v>0</v>
      </c>
      <c r="N100" s="99">
        <v>0</v>
      </c>
      <c r="O100" s="99">
        <v>0</v>
      </c>
      <c r="P100" s="120">
        <v>5000</v>
      </c>
      <c r="Q100" s="99">
        <v>0</v>
      </c>
      <c r="R100" s="99">
        <v>0</v>
      </c>
      <c r="S100" s="99">
        <v>0</v>
      </c>
      <c r="T100" s="99">
        <v>0</v>
      </c>
      <c r="U100" s="99">
        <v>0</v>
      </c>
      <c r="V100" s="120">
        <v>20000</v>
      </c>
      <c r="W100" s="99">
        <v>0</v>
      </c>
      <c r="X100" s="99">
        <v>0</v>
      </c>
      <c r="Y100" s="99">
        <v>0</v>
      </c>
      <c r="Z100" s="99">
        <v>0</v>
      </c>
      <c r="AA100" s="99">
        <v>0</v>
      </c>
      <c r="AB100" s="99">
        <v>0</v>
      </c>
      <c r="AC100" s="99">
        <v>0</v>
      </c>
      <c r="AD100" s="99">
        <v>0</v>
      </c>
      <c r="AE100" s="99">
        <v>0</v>
      </c>
      <c r="AF100" s="99">
        <v>0</v>
      </c>
      <c r="AG100" s="99">
        <v>0</v>
      </c>
      <c r="AH100" s="99">
        <v>0</v>
      </c>
      <c r="AI100" s="99">
        <v>0</v>
      </c>
      <c r="AJ100" s="120">
        <v>20000</v>
      </c>
      <c r="AK100" s="99">
        <v>0</v>
      </c>
      <c r="AL100" s="99">
        <v>0</v>
      </c>
      <c r="AM100" s="99">
        <v>0</v>
      </c>
      <c r="AN100" s="99">
        <v>0</v>
      </c>
      <c r="AO100" s="99">
        <v>0</v>
      </c>
      <c r="AP100" s="120">
        <v>30000</v>
      </c>
      <c r="AQ100" s="99">
        <v>0</v>
      </c>
      <c r="AR100" s="99">
        <v>0</v>
      </c>
      <c r="AS100" s="99">
        <v>0</v>
      </c>
      <c r="AT100" s="99">
        <v>0</v>
      </c>
      <c r="AU100" s="99">
        <v>0</v>
      </c>
      <c r="AV100" s="120">
        <v>30000</v>
      </c>
      <c r="AW100" s="99">
        <v>0</v>
      </c>
      <c r="AX100" s="99">
        <v>0</v>
      </c>
      <c r="AY100" s="99">
        <v>0</v>
      </c>
      <c r="AZ100" s="99">
        <v>0</v>
      </c>
      <c r="BA100" s="99">
        <v>0</v>
      </c>
      <c r="BB100" s="120">
        <v>40000</v>
      </c>
      <c r="BC100" s="99">
        <v>0</v>
      </c>
      <c r="BD100" s="99">
        <v>0</v>
      </c>
      <c r="BE100" s="99">
        <v>0</v>
      </c>
      <c r="BF100" s="99">
        <v>0</v>
      </c>
      <c r="BG100" s="99">
        <v>0</v>
      </c>
      <c r="BH100" s="120">
        <v>40000</v>
      </c>
      <c r="BI100" s="99">
        <v>0</v>
      </c>
      <c r="BJ100" s="99">
        <v>0</v>
      </c>
      <c r="BK100" s="99">
        <v>0</v>
      </c>
      <c r="BL100" s="99">
        <v>0</v>
      </c>
      <c r="BM100" s="99">
        <v>0</v>
      </c>
      <c r="BN100" s="120">
        <v>40000</v>
      </c>
      <c r="BO100" s="99">
        <v>0</v>
      </c>
      <c r="BP100" s="99">
        <v>0</v>
      </c>
      <c r="BQ100" s="99">
        <v>0</v>
      </c>
      <c r="BR100" s="4"/>
      <c r="BS100" s="63"/>
      <c r="BT100" s="63"/>
    </row>
    <row r="101" spans="1:72" ht="15.75" customHeight="1">
      <c r="A101" s="52"/>
      <c r="B101" s="63"/>
      <c r="C101" s="63" t="s">
        <v>222</v>
      </c>
      <c r="D101" s="63"/>
      <c r="E101" s="52"/>
      <c r="F101" s="156"/>
      <c r="G101" s="156"/>
      <c r="H101" s="156"/>
      <c r="I101" s="156"/>
      <c r="J101" s="99">
        <f t="shared" ref="J101:BQ101" si="54">J107*J102</f>
        <v>0</v>
      </c>
      <c r="K101" s="99">
        <f t="shared" si="54"/>
        <v>0</v>
      </c>
      <c r="L101" s="99">
        <f t="shared" si="54"/>
        <v>3000</v>
      </c>
      <c r="M101" s="99">
        <f t="shared" si="54"/>
        <v>3000</v>
      </c>
      <c r="N101" s="99">
        <f t="shared" si="54"/>
        <v>3000</v>
      </c>
      <c r="O101" s="99">
        <f t="shared" si="54"/>
        <v>3000</v>
      </c>
      <c r="P101" s="99">
        <f t="shared" si="54"/>
        <v>3000</v>
      </c>
      <c r="Q101" s="99">
        <f t="shared" si="54"/>
        <v>3000</v>
      </c>
      <c r="R101" s="99">
        <f t="shared" si="54"/>
        <v>6000</v>
      </c>
      <c r="S101" s="99">
        <f t="shared" si="54"/>
        <v>6000</v>
      </c>
      <c r="T101" s="99">
        <f t="shared" si="54"/>
        <v>6000</v>
      </c>
      <c r="U101" s="99">
        <f t="shared" si="54"/>
        <v>6000</v>
      </c>
      <c r="V101" s="99">
        <f t="shared" si="54"/>
        <v>6000</v>
      </c>
      <c r="W101" s="99">
        <f t="shared" si="54"/>
        <v>9000</v>
      </c>
      <c r="X101" s="99">
        <f t="shared" si="54"/>
        <v>9000</v>
      </c>
      <c r="Y101" s="99">
        <f t="shared" si="54"/>
        <v>9000</v>
      </c>
      <c r="Z101" s="99">
        <f t="shared" si="54"/>
        <v>15000</v>
      </c>
      <c r="AA101" s="99">
        <f t="shared" si="54"/>
        <v>15000</v>
      </c>
      <c r="AB101" s="99">
        <f t="shared" si="54"/>
        <v>15000</v>
      </c>
      <c r="AC101" s="99">
        <f t="shared" si="54"/>
        <v>15000</v>
      </c>
      <c r="AD101" s="99">
        <f t="shared" si="54"/>
        <v>27000</v>
      </c>
      <c r="AE101" s="99">
        <f t="shared" si="54"/>
        <v>27000</v>
      </c>
      <c r="AF101" s="99">
        <f t="shared" si="54"/>
        <v>27000</v>
      </c>
      <c r="AG101" s="99">
        <f t="shared" si="54"/>
        <v>27000</v>
      </c>
      <c r="AH101" s="99">
        <f t="shared" si="54"/>
        <v>27000</v>
      </c>
      <c r="AI101" s="99">
        <f t="shared" si="54"/>
        <v>39000</v>
      </c>
      <c r="AJ101" s="99">
        <f t="shared" si="54"/>
        <v>39000</v>
      </c>
      <c r="AK101" s="99">
        <f t="shared" si="54"/>
        <v>39000</v>
      </c>
      <c r="AL101" s="99">
        <f t="shared" si="54"/>
        <v>39000</v>
      </c>
      <c r="AM101" s="99">
        <f t="shared" si="54"/>
        <v>39000</v>
      </c>
      <c r="AN101" s="99">
        <f t="shared" si="54"/>
        <v>39000</v>
      </c>
      <c r="AO101" s="99">
        <f t="shared" si="54"/>
        <v>39000</v>
      </c>
      <c r="AP101" s="99">
        <f t="shared" si="54"/>
        <v>117000</v>
      </c>
      <c r="AQ101" s="99">
        <f t="shared" si="54"/>
        <v>117000</v>
      </c>
      <c r="AR101" s="99">
        <f t="shared" si="54"/>
        <v>117000</v>
      </c>
      <c r="AS101" s="99">
        <f t="shared" si="54"/>
        <v>117000</v>
      </c>
      <c r="AT101" s="99">
        <f t="shared" si="54"/>
        <v>117000</v>
      </c>
      <c r="AU101" s="99">
        <f t="shared" si="54"/>
        <v>117000</v>
      </c>
      <c r="AV101" s="99">
        <f t="shared" si="54"/>
        <v>117000</v>
      </c>
      <c r="AW101" s="99">
        <f t="shared" si="54"/>
        <v>117000</v>
      </c>
      <c r="AX101" s="99">
        <f t="shared" si="54"/>
        <v>117000</v>
      </c>
      <c r="AY101" s="99">
        <f t="shared" si="54"/>
        <v>117000</v>
      </c>
      <c r="AZ101" s="99">
        <f t="shared" si="54"/>
        <v>117000</v>
      </c>
      <c r="BA101" s="99">
        <f t="shared" si="54"/>
        <v>117000</v>
      </c>
      <c r="BB101" s="99">
        <f t="shared" si="54"/>
        <v>117000</v>
      </c>
      <c r="BC101" s="99">
        <f t="shared" si="54"/>
        <v>117000</v>
      </c>
      <c r="BD101" s="99">
        <f t="shared" si="54"/>
        <v>117000</v>
      </c>
      <c r="BE101" s="99">
        <f t="shared" si="54"/>
        <v>117000</v>
      </c>
      <c r="BF101" s="99">
        <f t="shared" si="54"/>
        <v>117000</v>
      </c>
      <c r="BG101" s="99">
        <f t="shared" si="54"/>
        <v>117000</v>
      </c>
      <c r="BH101" s="99">
        <f t="shared" si="54"/>
        <v>117000</v>
      </c>
      <c r="BI101" s="99">
        <f t="shared" si="54"/>
        <v>117000</v>
      </c>
      <c r="BJ101" s="99">
        <f t="shared" si="54"/>
        <v>117000</v>
      </c>
      <c r="BK101" s="99">
        <f t="shared" si="54"/>
        <v>117000</v>
      </c>
      <c r="BL101" s="99">
        <f t="shared" si="54"/>
        <v>117000</v>
      </c>
      <c r="BM101" s="99">
        <f t="shared" si="54"/>
        <v>117000</v>
      </c>
      <c r="BN101" s="99">
        <f t="shared" si="54"/>
        <v>117000</v>
      </c>
      <c r="BO101" s="99">
        <f t="shared" si="54"/>
        <v>117000</v>
      </c>
      <c r="BP101" s="99">
        <f t="shared" si="54"/>
        <v>117000</v>
      </c>
      <c r="BQ101" s="99">
        <f t="shared" si="54"/>
        <v>117000</v>
      </c>
      <c r="BR101" s="63"/>
      <c r="BS101" s="63"/>
      <c r="BT101" s="63"/>
    </row>
    <row r="102" spans="1:72" ht="15.75" customHeight="1">
      <c r="A102" s="52"/>
      <c r="B102" s="23"/>
      <c r="C102" s="23" t="s">
        <v>223</v>
      </c>
      <c r="D102" s="63"/>
      <c r="E102" s="52"/>
      <c r="F102" s="156"/>
      <c r="G102" s="156"/>
      <c r="H102" s="156"/>
      <c r="I102" s="156"/>
      <c r="J102" s="130">
        <v>0.2</v>
      </c>
      <c r="K102" s="79">
        <f t="shared" ref="K102:Q102" si="55">J102</f>
        <v>0.2</v>
      </c>
      <c r="L102" s="79">
        <f t="shared" si="55"/>
        <v>0.2</v>
      </c>
      <c r="M102" s="79">
        <f t="shared" si="55"/>
        <v>0.2</v>
      </c>
      <c r="N102" s="79">
        <f t="shared" si="55"/>
        <v>0.2</v>
      </c>
      <c r="O102" s="79">
        <f t="shared" si="55"/>
        <v>0.2</v>
      </c>
      <c r="P102" s="79">
        <f t="shared" si="55"/>
        <v>0.2</v>
      </c>
      <c r="Q102" s="79">
        <f t="shared" si="55"/>
        <v>0.2</v>
      </c>
      <c r="R102" s="79">
        <v>0.2</v>
      </c>
      <c r="S102" s="79">
        <f t="shared" ref="S102:AC102" si="56">R102</f>
        <v>0.2</v>
      </c>
      <c r="T102" s="79">
        <f t="shared" si="56"/>
        <v>0.2</v>
      </c>
      <c r="U102" s="79">
        <f t="shared" si="56"/>
        <v>0.2</v>
      </c>
      <c r="V102" s="79">
        <f t="shared" si="56"/>
        <v>0.2</v>
      </c>
      <c r="W102" s="79">
        <f t="shared" si="56"/>
        <v>0.2</v>
      </c>
      <c r="X102" s="79">
        <f t="shared" si="56"/>
        <v>0.2</v>
      </c>
      <c r="Y102" s="79">
        <f t="shared" si="56"/>
        <v>0.2</v>
      </c>
      <c r="Z102" s="79">
        <f t="shared" si="56"/>
        <v>0.2</v>
      </c>
      <c r="AA102" s="79">
        <f t="shared" si="56"/>
        <v>0.2</v>
      </c>
      <c r="AB102" s="79">
        <f t="shared" si="56"/>
        <v>0.2</v>
      </c>
      <c r="AC102" s="79">
        <f t="shared" si="56"/>
        <v>0.2</v>
      </c>
      <c r="AD102" s="130">
        <v>0.2</v>
      </c>
      <c r="AE102" s="79">
        <f t="shared" ref="AE102:AO102" si="57">AD102</f>
        <v>0.2</v>
      </c>
      <c r="AF102" s="79">
        <f t="shared" si="57"/>
        <v>0.2</v>
      </c>
      <c r="AG102" s="79">
        <f t="shared" si="57"/>
        <v>0.2</v>
      </c>
      <c r="AH102" s="79">
        <f t="shared" si="57"/>
        <v>0.2</v>
      </c>
      <c r="AI102" s="79">
        <f t="shared" si="57"/>
        <v>0.2</v>
      </c>
      <c r="AJ102" s="79">
        <f t="shared" si="57"/>
        <v>0.2</v>
      </c>
      <c r="AK102" s="79">
        <f t="shared" si="57"/>
        <v>0.2</v>
      </c>
      <c r="AL102" s="79">
        <f t="shared" si="57"/>
        <v>0.2</v>
      </c>
      <c r="AM102" s="79">
        <f t="shared" si="57"/>
        <v>0.2</v>
      </c>
      <c r="AN102" s="79">
        <f t="shared" si="57"/>
        <v>0.2</v>
      </c>
      <c r="AO102" s="79">
        <f t="shared" si="57"/>
        <v>0.2</v>
      </c>
      <c r="AP102" s="130">
        <v>0.6</v>
      </c>
      <c r="AQ102" s="79">
        <f t="shared" ref="AQ102:BQ102" si="58">AP102</f>
        <v>0.6</v>
      </c>
      <c r="AR102" s="79">
        <f t="shared" si="58"/>
        <v>0.6</v>
      </c>
      <c r="AS102" s="79">
        <f t="shared" si="58"/>
        <v>0.6</v>
      </c>
      <c r="AT102" s="79">
        <f t="shared" si="58"/>
        <v>0.6</v>
      </c>
      <c r="AU102" s="79">
        <f t="shared" si="58"/>
        <v>0.6</v>
      </c>
      <c r="AV102" s="79">
        <f t="shared" si="58"/>
        <v>0.6</v>
      </c>
      <c r="AW102" s="79">
        <f t="shared" si="58"/>
        <v>0.6</v>
      </c>
      <c r="AX102" s="79">
        <f t="shared" si="58"/>
        <v>0.6</v>
      </c>
      <c r="AY102" s="79">
        <f t="shared" si="58"/>
        <v>0.6</v>
      </c>
      <c r="AZ102" s="79">
        <f t="shared" si="58"/>
        <v>0.6</v>
      </c>
      <c r="BA102" s="79">
        <f t="shared" si="58"/>
        <v>0.6</v>
      </c>
      <c r="BB102" s="79">
        <f t="shared" si="58"/>
        <v>0.6</v>
      </c>
      <c r="BC102" s="79">
        <f t="shared" si="58"/>
        <v>0.6</v>
      </c>
      <c r="BD102" s="79">
        <f t="shared" si="58"/>
        <v>0.6</v>
      </c>
      <c r="BE102" s="79">
        <f t="shared" si="58"/>
        <v>0.6</v>
      </c>
      <c r="BF102" s="79">
        <f t="shared" si="58"/>
        <v>0.6</v>
      </c>
      <c r="BG102" s="79">
        <f t="shared" si="58"/>
        <v>0.6</v>
      </c>
      <c r="BH102" s="79">
        <f t="shared" si="58"/>
        <v>0.6</v>
      </c>
      <c r="BI102" s="79">
        <f t="shared" si="58"/>
        <v>0.6</v>
      </c>
      <c r="BJ102" s="79">
        <f t="shared" si="58"/>
        <v>0.6</v>
      </c>
      <c r="BK102" s="79">
        <f t="shared" si="58"/>
        <v>0.6</v>
      </c>
      <c r="BL102" s="79">
        <f t="shared" si="58"/>
        <v>0.6</v>
      </c>
      <c r="BM102" s="79">
        <f t="shared" si="58"/>
        <v>0.6</v>
      </c>
      <c r="BN102" s="79">
        <f t="shared" si="58"/>
        <v>0.6</v>
      </c>
      <c r="BO102" s="79">
        <f t="shared" si="58"/>
        <v>0.6</v>
      </c>
      <c r="BP102" s="79">
        <f t="shared" si="58"/>
        <v>0.6</v>
      </c>
      <c r="BQ102" s="79">
        <f t="shared" si="58"/>
        <v>0.6</v>
      </c>
      <c r="BR102" s="63"/>
      <c r="BS102" s="63"/>
      <c r="BT102" s="63"/>
    </row>
    <row r="103" spans="1:72" ht="15.75" customHeight="1">
      <c r="A103" s="63"/>
      <c r="B103" s="27"/>
      <c r="C103" s="27" t="s">
        <v>224</v>
      </c>
      <c r="D103" s="63"/>
      <c r="E103" s="27"/>
      <c r="F103" s="85"/>
      <c r="G103" s="85"/>
      <c r="H103" s="85"/>
      <c r="I103" s="85"/>
      <c r="J103" s="120">
        <f t="shared" ref="J103:BQ103" si="59">(J49-I49)*5000</f>
        <v>0</v>
      </c>
      <c r="K103" s="99">
        <f t="shared" si="59"/>
        <v>0</v>
      </c>
      <c r="L103" s="99">
        <f t="shared" si="59"/>
        <v>30000</v>
      </c>
      <c r="M103" s="99">
        <f t="shared" ca="1" si="59"/>
        <v>0</v>
      </c>
      <c r="N103" s="99">
        <f t="shared" ca="1" si="59"/>
        <v>0</v>
      </c>
      <c r="O103" s="99">
        <f t="shared" ca="1" si="59"/>
        <v>0</v>
      </c>
      <c r="P103" s="99">
        <f t="shared" ca="1" si="59"/>
        <v>0</v>
      </c>
      <c r="Q103" s="99">
        <f t="shared" ca="1" si="59"/>
        <v>0</v>
      </c>
      <c r="R103" s="99">
        <f t="shared" ca="1" si="59"/>
        <v>30000</v>
      </c>
      <c r="S103" s="99">
        <f t="shared" ca="1" si="59"/>
        <v>0</v>
      </c>
      <c r="T103" s="99">
        <f t="shared" ca="1" si="59"/>
        <v>0</v>
      </c>
      <c r="U103" s="99">
        <f t="shared" ca="1" si="59"/>
        <v>0</v>
      </c>
      <c r="V103" s="99">
        <f t="shared" ca="1" si="59"/>
        <v>0</v>
      </c>
      <c r="W103" s="99">
        <f t="shared" ca="1" si="59"/>
        <v>30000</v>
      </c>
      <c r="X103" s="99">
        <f t="shared" ca="1" si="59"/>
        <v>0</v>
      </c>
      <c r="Y103" s="99">
        <f t="shared" ca="1" si="59"/>
        <v>0</v>
      </c>
      <c r="Z103" s="99">
        <f t="shared" ca="1" si="59"/>
        <v>60000</v>
      </c>
      <c r="AA103" s="99">
        <f t="shared" ca="1" si="59"/>
        <v>0</v>
      </c>
      <c r="AB103" s="99">
        <f t="shared" ca="1" si="59"/>
        <v>0</v>
      </c>
      <c r="AC103" s="99">
        <f t="shared" ca="1" si="59"/>
        <v>5000</v>
      </c>
      <c r="AD103" s="99">
        <f t="shared" ca="1" si="59"/>
        <v>120000</v>
      </c>
      <c r="AE103" s="99">
        <f t="shared" ca="1" si="59"/>
        <v>0</v>
      </c>
      <c r="AF103" s="99">
        <f t="shared" ca="1" si="59"/>
        <v>0</v>
      </c>
      <c r="AG103" s="99">
        <f t="shared" ca="1" si="59"/>
        <v>0</v>
      </c>
      <c r="AH103" s="99">
        <f t="shared" ca="1" si="59"/>
        <v>0</v>
      </c>
      <c r="AI103" s="99">
        <f t="shared" ca="1" si="59"/>
        <v>120000</v>
      </c>
      <c r="AJ103" s="99">
        <f t="shared" ca="1" si="59"/>
        <v>0</v>
      </c>
      <c r="AK103" s="99">
        <f t="shared" ca="1" si="59"/>
        <v>5000</v>
      </c>
      <c r="AL103" s="99">
        <f t="shared" ca="1" si="59"/>
        <v>0</v>
      </c>
      <c r="AM103" s="99">
        <f t="shared" ca="1" si="59"/>
        <v>0</v>
      </c>
      <c r="AN103" s="99">
        <f t="shared" ca="1" si="59"/>
        <v>0</v>
      </c>
      <c r="AO103" s="99">
        <f t="shared" ca="1" si="59"/>
        <v>5000</v>
      </c>
      <c r="AP103" s="99">
        <f t="shared" ca="1" si="59"/>
        <v>0</v>
      </c>
      <c r="AQ103" s="99">
        <f t="shared" ca="1" si="59"/>
        <v>5000</v>
      </c>
      <c r="AR103" s="99">
        <f t="shared" ca="1" si="59"/>
        <v>0</v>
      </c>
      <c r="AS103" s="99">
        <f t="shared" ca="1" si="59"/>
        <v>5000</v>
      </c>
      <c r="AT103" s="99">
        <f t="shared" ca="1" si="59"/>
        <v>0</v>
      </c>
      <c r="AU103" s="99">
        <f t="shared" ca="1" si="59"/>
        <v>5000</v>
      </c>
      <c r="AV103" s="99">
        <f t="shared" ca="1" si="59"/>
        <v>5000</v>
      </c>
      <c r="AW103" s="99">
        <f t="shared" ca="1" si="59"/>
        <v>5000</v>
      </c>
      <c r="AX103" s="99">
        <f t="shared" ca="1" si="59"/>
        <v>0</v>
      </c>
      <c r="AY103" s="99">
        <f t="shared" ca="1" si="59"/>
        <v>5000</v>
      </c>
      <c r="AZ103" s="99">
        <f t="shared" ca="1" si="59"/>
        <v>5000</v>
      </c>
      <c r="BA103" s="99">
        <f t="shared" ca="1" si="59"/>
        <v>5000</v>
      </c>
      <c r="BB103" s="99">
        <f t="shared" ca="1" si="59"/>
        <v>5000</v>
      </c>
      <c r="BC103" s="99">
        <f t="shared" ca="1" si="59"/>
        <v>5000</v>
      </c>
      <c r="BD103" s="99">
        <f t="shared" ca="1" si="59"/>
        <v>5000</v>
      </c>
      <c r="BE103" s="99">
        <f t="shared" ca="1" si="59"/>
        <v>5000</v>
      </c>
      <c r="BF103" s="99">
        <f t="shared" ca="1" si="59"/>
        <v>5000</v>
      </c>
      <c r="BG103" s="99">
        <f t="shared" ca="1" si="59"/>
        <v>5000</v>
      </c>
      <c r="BH103" s="99">
        <f t="shared" ca="1" si="59"/>
        <v>5000</v>
      </c>
      <c r="BI103" s="99">
        <f t="shared" ca="1" si="59"/>
        <v>5000</v>
      </c>
      <c r="BJ103" s="99">
        <f t="shared" ca="1" si="59"/>
        <v>5000</v>
      </c>
      <c r="BK103" s="99">
        <f t="shared" ca="1" si="59"/>
        <v>5000</v>
      </c>
      <c r="BL103" s="99">
        <f t="shared" ca="1" si="59"/>
        <v>5000</v>
      </c>
      <c r="BM103" s="99">
        <f t="shared" ca="1" si="59"/>
        <v>5000</v>
      </c>
      <c r="BN103" s="99">
        <f t="shared" ca="1" si="59"/>
        <v>5000</v>
      </c>
      <c r="BO103" s="99">
        <f t="shared" ca="1" si="59"/>
        <v>5000</v>
      </c>
      <c r="BP103" s="99">
        <f t="shared" ca="1" si="59"/>
        <v>5000</v>
      </c>
      <c r="BQ103" s="99">
        <f t="shared" ca="1" si="59"/>
        <v>5000</v>
      </c>
      <c r="BR103" s="63"/>
      <c r="BS103" s="63"/>
      <c r="BT103" s="63"/>
    </row>
    <row r="104" spans="1:72" ht="15.75" customHeight="1">
      <c r="A104" s="63"/>
      <c r="B104" s="27"/>
      <c r="C104" s="27" t="s">
        <v>225</v>
      </c>
      <c r="D104" s="63"/>
      <c r="E104" s="27"/>
      <c r="F104" s="85"/>
      <c r="G104" s="85"/>
      <c r="H104" s="85"/>
      <c r="I104" s="85"/>
      <c r="J104" s="120">
        <f>(14*J49*14)</f>
        <v>0</v>
      </c>
      <c r="K104" s="99">
        <f t="shared" ref="K104:BQ104" si="60">(14*K49*14)*1.2</f>
        <v>0</v>
      </c>
      <c r="L104" s="99">
        <f t="shared" si="60"/>
        <v>1411.2</v>
      </c>
      <c r="M104" s="99">
        <f t="shared" ca="1" si="60"/>
        <v>1411.2</v>
      </c>
      <c r="N104" s="99">
        <f t="shared" ca="1" si="60"/>
        <v>1411.2</v>
      </c>
      <c r="O104" s="99">
        <f t="shared" ca="1" si="60"/>
        <v>1411.2</v>
      </c>
      <c r="P104" s="99">
        <f t="shared" ca="1" si="60"/>
        <v>1411.2</v>
      </c>
      <c r="Q104" s="99">
        <f t="shared" ca="1" si="60"/>
        <v>1411.2</v>
      </c>
      <c r="R104" s="99">
        <f t="shared" ca="1" si="60"/>
        <v>2822.4</v>
      </c>
      <c r="S104" s="99">
        <f t="shared" ca="1" si="60"/>
        <v>2822.4</v>
      </c>
      <c r="T104" s="99">
        <f t="shared" ca="1" si="60"/>
        <v>2822.4</v>
      </c>
      <c r="U104" s="99">
        <f t="shared" ca="1" si="60"/>
        <v>2822.4</v>
      </c>
      <c r="V104" s="99">
        <f t="shared" ca="1" si="60"/>
        <v>2822.4</v>
      </c>
      <c r="W104" s="99">
        <f t="shared" ca="1" si="60"/>
        <v>4233.5999999999995</v>
      </c>
      <c r="X104" s="99">
        <f t="shared" ca="1" si="60"/>
        <v>4233.5999999999995</v>
      </c>
      <c r="Y104" s="99">
        <f t="shared" ca="1" si="60"/>
        <v>4233.5999999999995</v>
      </c>
      <c r="Z104" s="99">
        <f t="shared" ca="1" si="60"/>
        <v>7056</v>
      </c>
      <c r="AA104" s="99">
        <f t="shared" ca="1" si="60"/>
        <v>7056</v>
      </c>
      <c r="AB104" s="99">
        <f t="shared" ca="1" si="60"/>
        <v>7056</v>
      </c>
      <c r="AC104" s="99">
        <f t="shared" ca="1" si="60"/>
        <v>7291.2</v>
      </c>
      <c r="AD104" s="99">
        <f t="shared" ca="1" si="60"/>
        <v>12936</v>
      </c>
      <c r="AE104" s="99">
        <f t="shared" ca="1" si="60"/>
        <v>12936</v>
      </c>
      <c r="AF104" s="99">
        <f t="shared" ca="1" si="60"/>
        <v>12936</v>
      </c>
      <c r="AG104" s="99">
        <f t="shared" ca="1" si="60"/>
        <v>12936</v>
      </c>
      <c r="AH104" s="99">
        <f t="shared" ca="1" si="60"/>
        <v>12936</v>
      </c>
      <c r="AI104" s="99">
        <f t="shared" ca="1" si="60"/>
        <v>18580.8</v>
      </c>
      <c r="AJ104" s="99">
        <f t="shared" ca="1" si="60"/>
        <v>18580.8</v>
      </c>
      <c r="AK104" s="99">
        <f t="shared" ca="1" si="60"/>
        <v>18816</v>
      </c>
      <c r="AL104" s="99">
        <f t="shared" ca="1" si="60"/>
        <v>18816</v>
      </c>
      <c r="AM104" s="99">
        <f t="shared" ca="1" si="60"/>
        <v>18816</v>
      </c>
      <c r="AN104" s="99">
        <f t="shared" ca="1" si="60"/>
        <v>18816</v>
      </c>
      <c r="AO104" s="99">
        <f t="shared" ca="1" si="60"/>
        <v>19051.2</v>
      </c>
      <c r="AP104" s="99">
        <f t="shared" ca="1" si="60"/>
        <v>19051.2</v>
      </c>
      <c r="AQ104" s="99">
        <f t="shared" ca="1" si="60"/>
        <v>19286.399999999998</v>
      </c>
      <c r="AR104" s="99">
        <f t="shared" ca="1" si="60"/>
        <v>19286.399999999998</v>
      </c>
      <c r="AS104" s="99">
        <f t="shared" ca="1" si="60"/>
        <v>19521.599999999999</v>
      </c>
      <c r="AT104" s="99">
        <f t="shared" ca="1" si="60"/>
        <v>19521.599999999999</v>
      </c>
      <c r="AU104" s="99">
        <f t="shared" ca="1" si="60"/>
        <v>19756.8</v>
      </c>
      <c r="AV104" s="99">
        <f t="shared" ca="1" si="60"/>
        <v>19992</v>
      </c>
      <c r="AW104" s="99">
        <f t="shared" ca="1" si="60"/>
        <v>20227.2</v>
      </c>
      <c r="AX104" s="99">
        <f t="shared" ca="1" si="60"/>
        <v>20227.2</v>
      </c>
      <c r="AY104" s="99">
        <f t="shared" ca="1" si="60"/>
        <v>20462.399999999998</v>
      </c>
      <c r="AZ104" s="99">
        <f t="shared" ca="1" si="60"/>
        <v>20697.599999999999</v>
      </c>
      <c r="BA104" s="99">
        <f t="shared" ca="1" si="60"/>
        <v>20932.8</v>
      </c>
      <c r="BB104" s="99">
        <f t="shared" ca="1" si="60"/>
        <v>21168</v>
      </c>
      <c r="BC104" s="99">
        <f t="shared" ca="1" si="60"/>
        <v>21403.200000000001</v>
      </c>
      <c r="BD104" s="99">
        <f t="shared" ca="1" si="60"/>
        <v>21638.399999999998</v>
      </c>
      <c r="BE104" s="99">
        <f t="shared" ca="1" si="60"/>
        <v>21873.599999999999</v>
      </c>
      <c r="BF104" s="99">
        <f t="shared" ca="1" si="60"/>
        <v>22108.799999999999</v>
      </c>
      <c r="BG104" s="99">
        <f t="shared" ca="1" si="60"/>
        <v>22344</v>
      </c>
      <c r="BH104" s="99">
        <f t="shared" ca="1" si="60"/>
        <v>22579.200000000001</v>
      </c>
      <c r="BI104" s="99">
        <f t="shared" ca="1" si="60"/>
        <v>22814.399999999998</v>
      </c>
      <c r="BJ104" s="99">
        <f t="shared" ca="1" si="60"/>
        <v>23049.599999999999</v>
      </c>
      <c r="BK104" s="99">
        <f t="shared" ca="1" si="60"/>
        <v>23284.799999999999</v>
      </c>
      <c r="BL104" s="99">
        <f t="shared" ca="1" si="60"/>
        <v>23520</v>
      </c>
      <c r="BM104" s="99">
        <f t="shared" ca="1" si="60"/>
        <v>23755.200000000001</v>
      </c>
      <c r="BN104" s="99">
        <f t="shared" ca="1" si="60"/>
        <v>23990.399999999998</v>
      </c>
      <c r="BO104" s="99">
        <f t="shared" ca="1" si="60"/>
        <v>24225.599999999999</v>
      </c>
      <c r="BP104" s="99">
        <f t="shared" ca="1" si="60"/>
        <v>24460.799999999999</v>
      </c>
      <c r="BQ104" s="99">
        <f t="shared" ca="1" si="60"/>
        <v>24696</v>
      </c>
      <c r="BR104" s="63"/>
      <c r="BS104" s="63"/>
      <c r="BT104" s="63"/>
    </row>
    <row r="105" spans="1:72" ht="15.75" customHeight="1">
      <c r="A105" s="63"/>
      <c r="B105" s="27"/>
      <c r="C105" s="27"/>
      <c r="D105" s="63"/>
      <c r="E105" s="27"/>
      <c r="F105" s="85"/>
      <c r="G105" s="85"/>
      <c r="H105" s="85"/>
      <c r="I105" s="85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89"/>
      <c r="AK105" s="89"/>
      <c r="AL105" s="89"/>
      <c r="AM105" s="89"/>
      <c r="AN105" s="89"/>
      <c r="AO105" s="89"/>
      <c r="AP105" s="89"/>
      <c r="AQ105" s="89"/>
      <c r="AR105" s="89"/>
      <c r="AS105" s="89"/>
      <c r="AT105" s="89"/>
      <c r="AU105" s="89"/>
      <c r="AV105" s="89"/>
      <c r="AW105" s="89"/>
      <c r="AX105" s="89"/>
      <c r="AY105" s="89"/>
      <c r="AZ105" s="89"/>
      <c r="BA105" s="89"/>
      <c r="BB105" s="89"/>
      <c r="BC105" s="89"/>
      <c r="BD105" s="89"/>
      <c r="BE105" s="89"/>
      <c r="BF105" s="89"/>
      <c r="BG105" s="89"/>
      <c r="BH105" s="89"/>
      <c r="BI105" s="89"/>
      <c r="BJ105" s="89"/>
      <c r="BK105" s="89"/>
      <c r="BL105" s="89"/>
      <c r="BM105" s="89"/>
      <c r="BN105" s="89"/>
      <c r="BO105" s="89"/>
      <c r="BP105" s="89"/>
      <c r="BQ105" s="89"/>
      <c r="BR105" s="63"/>
      <c r="BS105" s="63"/>
      <c r="BT105" s="63"/>
    </row>
    <row r="106" spans="1:72" ht="15.75" customHeight="1">
      <c r="A106" s="75"/>
      <c r="B106" s="75" t="s">
        <v>156</v>
      </c>
      <c r="C106" s="75"/>
      <c r="D106" s="75"/>
      <c r="E106" s="75"/>
      <c r="F106" s="154"/>
      <c r="G106" s="154"/>
      <c r="H106" s="154"/>
      <c r="I106" s="154"/>
      <c r="J106" s="117">
        <f t="shared" ref="J106:BQ106" si="61">SUM(J107:J109)</f>
        <v>2000</v>
      </c>
      <c r="K106" s="117">
        <f t="shared" si="61"/>
        <v>2000</v>
      </c>
      <c r="L106" s="117">
        <f t="shared" si="61"/>
        <v>20000</v>
      </c>
      <c r="M106" s="117">
        <f t="shared" si="61"/>
        <v>20000</v>
      </c>
      <c r="N106" s="117">
        <f t="shared" si="61"/>
        <v>20000</v>
      </c>
      <c r="O106" s="117">
        <f t="shared" si="61"/>
        <v>20000</v>
      </c>
      <c r="P106" s="117">
        <f t="shared" si="61"/>
        <v>25000</v>
      </c>
      <c r="Q106" s="117">
        <f t="shared" si="61"/>
        <v>20000</v>
      </c>
      <c r="R106" s="117">
        <f t="shared" si="61"/>
        <v>38000</v>
      </c>
      <c r="S106" s="117">
        <f t="shared" si="61"/>
        <v>38000</v>
      </c>
      <c r="T106" s="117">
        <f t="shared" si="61"/>
        <v>38000</v>
      </c>
      <c r="U106" s="117">
        <f t="shared" si="61"/>
        <v>38000</v>
      </c>
      <c r="V106" s="117">
        <f t="shared" si="61"/>
        <v>58000</v>
      </c>
      <c r="W106" s="117">
        <f t="shared" si="61"/>
        <v>56000</v>
      </c>
      <c r="X106" s="117">
        <f t="shared" si="61"/>
        <v>56000</v>
      </c>
      <c r="Y106" s="117">
        <f t="shared" si="61"/>
        <v>56000</v>
      </c>
      <c r="Z106" s="117">
        <f t="shared" si="61"/>
        <v>92000</v>
      </c>
      <c r="AA106" s="117">
        <f t="shared" si="61"/>
        <v>92000</v>
      </c>
      <c r="AB106" s="117">
        <f t="shared" si="61"/>
        <v>92000</v>
      </c>
      <c r="AC106" s="117">
        <f t="shared" si="61"/>
        <v>92000</v>
      </c>
      <c r="AD106" s="117">
        <f t="shared" si="61"/>
        <v>164000</v>
      </c>
      <c r="AE106" s="117">
        <f t="shared" si="61"/>
        <v>164000</v>
      </c>
      <c r="AF106" s="117">
        <f t="shared" si="61"/>
        <v>164000</v>
      </c>
      <c r="AG106" s="117">
        <f t="shared" si="61"/>
        <v>164000</v>
      </c>
      <c r="AH106" s="117">
        <f t="shared" si="61"/>
        <v>164000</v>
      </c>
      <c r="AI106" s="117">
        <f t="shared" si="61"/>
        <v>236000</v>
      </c>
      <c r="AJ106" s="117">
        <f t="shared" si="61"/>
        <v>256000</v>
      </c>
      <c r="AK106" s="117">
        <f t="shared" si="61"/>
        <v>236000</v>
      </c>
      <c r="AL106" s="117">
        <f t="shared" si="61"/>
        <v>236000</v>
      </c>
      <c r="AM106" s="117">
        <f t="shared" si="61"/>
        <v>236000</v>
      </c>
      <c r="AN106" s="117">
        <f t="shared" si="61"/>
        <v>236000</v>
      </c>
      <c r="AO106" s="117">
        <f t="shared" si="61"/>
        <v>236000</v>
      </c>
      <c r="AP106" s="117">
        <f t="shared" si="61"/>
        <v>344000</v>
      </c>
      <c r="AQ106" s="117">
        <f t="shared" si="61"/>
        <v>314000</v>
      </c>
      <c r="AR106" s="117">
        <f t="shared" si="61"/>
        <v>314000</v>
      </c>
      <c r="AS106" s="117">
        <f t="shared" si="61"/>
        <v>314000</v>
      </c>
      <c r="AT106" s="117">
        <f t="shared" si="61"/>
        <v>314000</v>
      </c>
      <c r="AU106" s="117">
        <f t="shared" si="61"/>
        <v>314000</v>
      </c>
      <c r="AV106" s="117">
        <f t="shared" si="61"/>
        <v>344000</v>
      </c>
      <c r="AW106" s="117">
        <f t="shared" si="61"/>
        <v>314000</v>
      </c>
      <c r="AX106" s="117">
        <f t="shared" si="61"/>
        <v>314000</v>
      </c>
      <c r="AY106" s="117">
        <f t="shared" si="61"/>
        <v>314000</v>
      </c>
      <c r="AZ106" s="117">
        <f t="shared" si="61"/>
        <v>314000</v>
      </c>
      <c r="BA106" s="117">
        <f t="shared" si="61"/>
        <v>314000</v>
      </c>
      <c r="BB106" s="117">
        <f t="shared" si="61"/>
        <v>354000</v>
      </c>
      <c r="BC106" s="117">
        <f t="shared" si="61"/>
        <v>314000</v>
      </c>
      <c r="BD106" s="117">
        <f t="shared" si="61"/>
        <v>314000</v>
      </c>
      <c r="BE106" s="117">
        <f t="shared" si="61"/>
        <v>314000</v>
      </c>
      <c r="BF106" s="117">
        <f t="shared" si="61"/>
        <v>314000</v>
      </c>
      <c r="BG106" s="117">
        <f t="shared" si="61"/>
        <v>314000</v>
      </c>
      <c r="BH106" s="117">
        <f t="shared" si="61"/>
        <v>354000</v>
      </c>
      <c r="BI106" s="117">
        <f t="shared" si="61"/>
        <v>314000</v>
      </c>
      <c r="BJ106" s="117">
        <f t="shared" si="61"/>
        <v>314000</v>
      </c>
      <c r="BK106" s="117">
        <f t="shared" si="61"/>
        <v>314000</v>
      </c>
      <c r="BL106" s="117">
        <f t="shared" si="61"/>
        <v>314000</v>
      </c>
      <c r="BM106" s="117">
        <f t="shared" si="61"/>
        <v>314000</v>
      </c>
      <c r="BN106" s="117">
        <f t="shared" si="61"/>
        <v>354000</v>
      </c>
      <c r="BO106" s="117">
        <f t="shared" si="61"/>
        <v>314000</v>
      </c>
      <c r="BP106" s="117">
        <f t="shared" si="61"/>
        <v>314000</v>
      </c>
      <c r="BQ106" s="117">
        <f t="shared" si="61"/>
        <v>314000</v>
      </c>
      <c r="BR106" s="52"/>
      <c r="BS106" s="52"/>
      <c r="BT106" s="52"/>
    </row>
    <row r="107" spans="1:72" ht="15.75" customHeight="1">
      <c r="A107" s="52"/>
      <c r="B107" s="63"/>
      <c r="C107" s="63" t="s">
        <v>77</v>
      </c>
      <c r="D107" s="63"/>
      <c r="E107" s="52"/>
      <c r="F107" s="156"/>
      <c r="G107" s="156"/>
      <c r="H107" s="156"/>
      <c r="I107" s="156"/>
      <c r="J107" s="99">
        <f t="shared" ref="J107:BQ107" si="62">(J55+J56)*J58+(J60+J61)*J63+(J65+J66)*J68</f>
        <v>0</v>
      </c>
      <c r="K107" s="99">
        <f t="shared" si="62"/>
        <v>0</v>
      </c>
      <c r="L107" s="99">
        <f t="shared" si="62"/>
        <v>15000</v>
      </c>
      <c r="M107" s="99">
        <f t="shared" si="62"/>
        <v>15000</v>
      </c>
      <c r="N107" s="99">
        <f t="shared" si="62"/>
        <v>15000</v>
      </c>
      <c r="O107" s="99">
        <f t="shared" si="62"/>
        <v>15000</v>
      </c>
      <c r="P107" s="99">
        <f t="shared" si="62"/>
        <v>15000</v>
      </c>
      <c r="Q107" s="99">
        <f t="shared" si="62"/>
        <v>15000</v>
      </c>
      <c r="R107" s="99">
        <f t="shared" si="62"/>
        <v>30000</v>
      </c>
      <c r="S107" s="99">
        <f t="shared" si="62"/>
        <v>30000</v>
      </c>
      <c r="T107" s="99">
        <f t="shared" si="62"/>
        <v>30000</v>
      </c>
      <c r="U107" s="99">
        <f t="shared" si="62"/>
        <v>30000</v>
      </c>
      <c r="V107" s="99">
        <f t="shared" si="62"/>
        <v>30000</v>
      </c>
      <c r="W107" s="99">
        <f t="shared" si="62"/>
        <v>45000</v>
      </c>
      <c r="X107" s="99">
        <f t="shared" si="62"/>
        <v>45000</v>
      </c>
      <c r="Y107" s="99">
        <f t="shared" si="62"/>
        <v>45000</v>
      </c>
      <c r="Z107" s="99">
        <f t="shared" si="62"/>
        <v>75000</v>
      </c>
      <c r="AA107" s="99">
        <f t="shared" si="62"/>
        <v>75000</v>
      </c>
      <c r="AB107" s="99">
        <f t="shared" si="62"/>
        <v>75000</v>
      </c>
      <c r="AC107" s="99">
        <f t="shared" si="62"/>
        <v>75000</v>
      </c>
      <c r="AD107" s="99">
        <f t="shared" si="62"/>
        <v>135000</v>
      </c>
      <c r="AE107" s="99">
        <f t="shared" si="62"/>
        <v>135000</v>
      </c>
      <c r="AF107" s="99">
        <f t="shared" si="62"/>
        <v>135000</v>
      </c>
      <c r="AG107" s="99">
        <f t="shared" si="62"/>
        <v>135000</v>
      </c>
      <c r="AH107" s="99">
        <f t="shared" si="62"/>
        <v>135000</v>
      </c>
      <c r="AI107" s="99">
        <f t="shared" si="62"/>
        <v>195000</v>
      </c>
      <c r="AJ107" s="99">
        <f t="shared" si="62"/>
        <v>195000</v>
      </c>
      <c r="AK107" s="99">
        <f t="shared" si="62"/>
        <v>195000</v>
      </c>
      <c r="AL107" s="99">
        <f t="shared" si="62"/>
        <v>195000</v>
      </c>
      <c r="AM107" s="99">
        <f t="shared" si="62"/>
        <v>195000</v>
      </c>
      <c r="AN107" s="99">
        <f t="shared" si="62"/>
        <v>195000</v>
      </c>
      <c r="AO107" s="99">
        <f t="shared" si="62"/>
        <v>195000</v>
      </c>
      <c r="AP107" s="99">
        <f t="shared" si="62"/>
        <v>195000</v>
      </c>
      <c r="AQ107" s="99">
        <f t="shared" si="62"/>
        <v>195000</v>
      </c>
      <c r="AR107" s="99">
        <f t="shared" si="62"/>
        <v>195000</v>
      </c>
      <c r="AS107" s="99">
        <f t="shared" si="62"/>
        <v>195000</v>
      </c>
      <c r="AT107" s="99">
        <f t="shared" si="62"/>
        <v>195000</v>
      </c>
      <c r="AU107" s="99">
        <f t="shared" si="62"/>
        <v>195000</v>
      </c>
      <c r="AV107" s="99">
        <f t="shared" si="62"/>
        <v>195000</v>
      </c>
      <c r="AW107" s="99">
        <f t="shared" si="62"/>
        <v>195000</v>
      </c>
      <c r="AX107" s="99">
        <f t="shared" si="62"/>
        <v>195000</v>
      </c>
      <c r="AY107" s="99">
        <f t="shared" si="62"/>
        <v>195000</v>
      </c>
      <c r="AZ107" s="99">
        <f t="shared" si="62"/>
        <v>195000</v>
      </c>
      <c r="BA107" s="99">
        <f t="shared" si="62"/>
        <v>195000</v>
      </c>
      <c r="BB107" s="99">
        <f t="shared" si="62"/>
        <v>195000</v>
      </c>
      <c r="BC107" s="99">
        <f t="shared" si="62"/>
        <v>195000</v>
      </c>
      <c r="BD107" s="99">
        <f t="shared" si="62"/>
        <v>195000</v>
      </c>
      <c r="BE107" s="99">
        <f t="shared" si="62"/>
        <v>195000</v>
      </c>
      <c r="BF107" s="99">
        <f t="shared" si="62"/>
        <v>195000</v>
      </c>
      <c r="BG107" s="99">
        <f t="shared" si="62"/>
        <v>195000</v>
      </c>
      <c r="BH107" s="99">
        <f t="shared" si="62"/>
        <v>195000</v>
      </c>
      <c r="BI107" s="99">
        <f t="shared" si="62"/>
        <v>195000</v>
      </c>
      <c r="BJ107" s="99">
        <f t="shared" si="62"/>
        <v>195000</v>
      </c>
      <c r="BK107" s="99">
        <f t="shared" si="62"/>
        <v>195000</v>
      </c>
      <c r="BL107" s="99">
        <f t="shared" si="62"/>
        <v>195000</v>
      </c>
      <c r="BM107" s="99">
        <f t="shared" si="62"/>
        <v>195000</v>
      </c>
      <c r="BN107" s="99">
        <f t="shared" si="62"/>
        <v>195000</v>
      </c>
      <c r="BO107" s="99">
        <f t="shared" si="62"/>
        <v>195000</v>
      </c>
      <c r="BP107" s="99">
        <f t="shared" si="62"/>
        <v>195000</v>
      </c>
      <c r="BQ107" s="99">
        <f t="shared" si="62"/>
        <v>195000</v>
      </c>
      <c r="BR107" s="63"/>
      <c r="BS107" s="63"/>
      <c r="BT107" s="63"/>
    </row>
    <row r="108" spans="1:72" ht="15.75" customHeight="1">
      <c r="A108" s="52"/>
      <c r="B108" s="63"/>
      <c r="C108" s="63" t="s">
        <v>153</v>
      </c>
      <c r="D108" s="63"/>
      <c r="E108" s="52"/>
      <c r="F108" s="156"/>
      <c r="G108" s="156"/>
      <c r="H108" s="156"/>
      <c r="I108" s="156"/>
      <c r="J108" s="99">
        <f t="shared" ref="J108:BQ108" si="63">J99+J100</f>
        <v>2000</v>
      </c>
      <c r="K108" s="99">
        <f t="shared" si="63"/>
        <v>2000</v>
      </c>
      <c r="L108" s="99">
        <f t="shared" si="63"/>
        <v>2000</v>
      </c>
      <c r="M108" s="99">
        <f t="shared" si="63"/>
        <v>2000</v>
      </c>
      <c r="N108" s="99">
        <f t="shared" si="63"/>
        <v>2000</v>
      </c>
      <c r="O108" s="99">
        <f t="shared" si="63"/>
        <v>2000</v>
      </c>
      <c r="P108" s="99">
        <f t="shared" si="63"/>
        <v>7000</v>
      </c>
      <c r="Q108" s="99">
        <f t="shared" si="63"/>
        <v>2000</v>
      </c>
      <c r="R108" s="99">
        <f t="shared" si="63"/>
        <v>2000</v>
      </c>
      <c r="S108" s="99">
        <f t="shared" si="63"/>
        <v>2000</v>
      </c>
      <c r="T108" s="99">
        <f t="shared" si="63"/>
        <v>2000</v>
      </c>
      <c r="U108" s="99">
        <f t="shared" si="63"/>
        <v>2000</v>
      </c>
      <c r="V108" s="99">
        <f t="shared" si="63"/>
        <v>22000</v>
      </c>
      <c r="W108" s="99">
        <f t="shared" si="63"/>
        <v>2000</v>
      </c>
      <c r="X108" s="99">
        <f t="shared" si="63"/>
        <v>2000</v>
      </c>
      <c r="Y108" s="99">
        <f t="shared" si="63"/>
        <v>2000</v>
      </c>
      <c r="Z108" s="99">
        <f t="shared" si="63"/>
        <v>2000</v>
      </c>
      <c r="AA108" s="99">
        <f t="shared" si="63"/>
        <v>2000</v>
      </c>
      <c r="AB108" s="99">
        <f t="shared" si="63"/>
        <v>2000</v>
      </c>
      <c r="AC108" s="99">
        <f t="shared" si="63"/>
        <v>2000</v>
      </c>
      <c r="AD108" s="99">
        <f t="shared" si="63"/>
        <v>2000</v>
      </c>
      <c r="AE108" s="99">
        <f t="shared" si="63"/>
        <v>2000</v>
      </c>
      <c r="AF108" s="99">
        <f t="shared" si="63"/>
        <v>2000</v>
      </c>
      <c r="AG108" s="99">
        <f t="shared" si="63"/>
        <v>2000</v>
      </c>
      <c r="AH108" s="99">
        <f t="shared" si="63"/>
        <v>2000</v>
      </c>
      <c r="AI108" s="99">
        <f t="shared" si="63"/>
        <v>2000</v>
      </c>
      <c r="AJ108" s="99">
        <f t="shared" si="63"/>
        <v>22000</v>
      </c>
      <c r="AK108" s="99">
        <f t="shared" si="63"/>
        <v>2000</v>
      </c>
      <c r="AL108" s="99">
        <f t="shared" si="63"/>
        <v>2000</v>
      </c>
      <c r="AM108" s="99">
        <f t="shared" si="63"/>
        <v>2000</v>
      </c>
      <c r="AN108" s="99">
        <f t="shared" si="63"/>
        <v>2000</v>
      </c>
      <c r="AO108" s="99">
        <f t="shared" si="63"/>
        <v>2000</v>
      </c>
      <c r="AP108" s="99">
        <f t="shared" si="63"/>
        <v>32000</v>
      </c>
      <c r="AQ108" s="99">
        <f t="shared" si="63"/>
        <v>2000</v>
      </c>
      <c r="AR108" s="99">
        <f t="shared" si="63"/>
        <v>2000</v>
      </c>
      <c r="AS108" s="99">
        <f t="shared" si="63"/>
        <v>2000</v>
      </c>
      <c r="AT108" s="99">
        <f t="shared" si="63"/>
        <v>2000</v>
      </c>
      <c r="AU108" s="99">
        <f t="shared" si="63"/>
        <v>2000</v>
      </c>
      <c r="AV108" s="99">
        <f t="shared" si="63"/>
        <v>32000</v>
      </c>
      <c r="AW108" s="99">
        <f t="shared" si="63"/>
        <v>2000</v>
      </c>
      <c r="AX108" s="99">
        <f t="shared" si="63"/>
        <v>2000</v>
      </c>
      <c r="AY108" s="99">
        <f t="shared" si="63"/>
        <v>2000</v>
      </c>
      <c r="AZ108" s="99">
        <f t="shared" si="63"/>
        <v>2000</v>
      </c>
      <c r="BA108" s="99">
        <f t="shared" si="63"/>
        <v>2000</v>
      </c>
      <c r="BB108" s="99">
        <f t="shared" si="63"/>
        <v>42000</v>
      </c>
      <c r="BC108" s="99">
        <f t="shared" si="63"/>
        <v>2000</v>
      </c>
      <c r="BD108" s="99">
        <f t="shared" si="63"/>
        <v>2000</v>
      </c>
      <c r="BE108" s="99">
        <f t="shared" si="63"/>
        <v>2000</v>
      </c>
      <c r="BF108" s="99">
        <f t="shared" si="63"/>
        <v>2000</v>
      </c>
      <c r="BG108" s="99">
        <f t="shared" si="63"/>
        <v>2000</v>
      </c>
      <c r="BH108" s="99">
        <f t="shared" si="63"/>
        <v>42000</v>
      </c>
      <c r="BI108" s="99">
        <f t="shared" si="63"/>
        <v>2000</v>
      </c>
      <c r="BJ108" s="99">
        <f t="shared" si="63"/>
        <v>2000</v>
      </c>
      <c r="BK108" s="99">
        <f t="shared" si="63"/>
        <v>2000</v>
      </c>
      <c r="BL108" s="99">
        <f t="shared" si="63"/>
        <v>2000</v>
      </c>
      <c r="BM108" s="99">
        <f t="shared" si="63"/>
        <v>2000</v>
      </c>
      <c r="BN108" s="99">
        <f t="shared" si="63"/>
        <v>42000</v>
      </c>
      <c r="BO108" s="99">
        <f t="shared" si="63"/>
        <v>2000</v>
      </c>
      <c r="BP108" s="99">
        <f t="shared" si="63"/>
        <v>2000</v>
      </c>
      <c r="BQ108" s="99">
        <f t="shared" si="63"/>
        <v>2000</v>
      </c>
      <c r="BR108" s="63"/>
      <c r="BS108" s="63"/>
      <c r="BT108" s="63"/>
    </row>
    <row r="109" spans="1:72" ht="15.75" customHeight="1">
      <c r="A109" s="52"/>
      <c r="B109" s="63"/>
      <c r="C109" s="63" t="s">
        <v>154</v>
      </c>
      <c r="D109" s="63"/>
      <c r="E109" s="52"/>
      <c r="F109" s="156"/>
      <c r="G109" s="156"/>
      <c r="H109" s="156"/>
      <c r="I109" s="156"/>
      <c r="J109" s="99">
        <f t="shared" ref="J109:BQ109" si="64">J101</f>
        <v>0</v>
      </c>
      <c r="K109" s="99">
        <f t="shared" si="64"/>
        <v>0</v>
      </c>
      <c r="L109" s="99">
        <f t="shared" si="64"/>
        <v>3000</v>
      </c>
      <c r="M109" s="99">
        <f t="shared" si="64"/>
        <v>3000</v>
      </c>
      <c r="N109" s="99">
        <f t="shared" si="64"/>
        <v>3000</v>
      </c>
      <c r="O109" s="99">
        <f t="shared" si="64"/>
        <v>3000</v>
      </c>
      <c r="P109" s="99">
        <f t="shared" si="64"/>
        <v>3000</v>
      </c>
      <c r="Q109" s="99">
        <f t="shared" si="64"/>
        <v>3000</v>
      </c>
      <c r="R109" s="99">
        <f t="shared" si="64"/>
        <v>6000</v>
      </c>
      <c r="S109" s="99">
        <f t="shared" si="64"/>
        <v>6000</v>
      </c>
      <c r="T109" s="99">
        <f t="shared" si="64"/>
        <v>6000</v>
      </c>
      <c r="U109" s="99">
        <f t="shared" si="64"/>
        <v>6000</v>
      </c>
      <c r="V109" s="99">
        <f t="shared" si="64"/>
        <v>6000</v>
      </c>
      <c r="W109" s="99">
        <f t="shared" si="64"/>
        <v>9000</v>
      </c>
      <c r="X109" s="99">
        <f t="shared" si="64"/>
        <v>9000</v>
      </c>
      <c r="Y109" s="99">
        <f t="shared" si="64"/>
        <v>9000</v>
      </c>
      <c r="Z109" s="99">
        <f t="shared" si="64"/>
        <v>15000</v>
      </c>
      <c r="AA109" s="99">
        <f t="shared" si="64"/>
        <v>15000</v>
      </c>
      <c r="AB109" s="99">
        <f t="shared" si="64"/>
        <v>15000</v>
      </c>
      <c r="AC109" s="99">
        <f t="shared" si="64"/>
        <v>15000</v>
      </c>
      <c r="AD109" s="99">
        <f t="shared" si="64"/>
        <v>27000</v>
      </c>
      <c r="AE109" s="99">
        <f t="shared" si="64"/>
        <v>27000</v>
      </c>
      <c r="AF109" s="99">
        <f t="shared" si="64"/>
        <v>27000</v>
      </c>
      <c r="AG109" s="99">
        <f t="shared" si="64"/>
        <v>27000</v>
      </c>
      <c r="AH109" s="99">
        <f t="shared" si="64"/>
        <v>27000</v>
      </c>
      <c r="AI109" s="99">
        <f t="shared" si="64"/>
        <v>39000</v>
      </c>
      <c r="AJ109" s="99">
        <f t="shared" si="64"/>
        <v>39000</v>
      </c>
      <c r="AK109" s="99">
        <f t="shared" si="64"/>
        <v>39000</v>
      </c>
      <c r="AL109" s="99">
        <f t="shared" si="64"/>
        <v>39000</v>
      </c>
      <c r="AM109" s="99">
        <f t="shared" si="64"/>
        <v>39000</v>
      </c>
      <c r="AN109" s="99">
        <f t="shared" si="64"/>
        <v>39000</v>
      </c>
      <c r="AO109" s="99">
        <f t="shared" si="64"/>
        <v>39000</v>
      </c>
      <c r="AP109" s="99">
        <f t="shared" si="64"/>
        <v>117000</v>
      </c>
      <c r="AQ109" s="99">
        <f t="shared" si="64"/>
        <v>117000</v>
      </c>
      <c r="AR109" s="99">
        <f t="shared" si="64"/>
        <v>117000</v>
      </c>
      <c r="AS109" s="99">
        <f t="shared" si="64"/>
        <v>117000</v>
      </c>
      <c r="AT109" s="99">
        <f t="shared" si="64"/>
        <v>117000</v>
      </c>
      <c r="AU109" s="99">
        <f t="shared" si="64"/>
        <v>117000</v>
      </c>
      <c r="AV109" s="99">
        <f t="shared" si="64"/>
        <v>117000</v>
      </c>
      <c r="AW109" s="99">
        <f t="shared" si="64"/>
        <v>117000</v>
      </c>
      <c r="AX109" s="99">
        <f t="shared" si="64"/>
        <v>117000</v>
      </c>
      <c r="AY109" s="99">
        <f t="shared" si="64"/>
        <v>117000</v>
      </c>
      <c r="AZ109" s="99">
        <f t="shared" si="64"/>
        <v>117000</v>
      </c>
      <c r="BA109" s="99">
        <f t="shared" si="64"/>
        <v>117000</v>
      </c>
      <c r="BB109" s="99">
        <f t="shared" si="64"/>
        <v>117000</v>
      </c>
      <c r="BC109" s="99">
        <f t="shared" si="64"/>
        <v>117000</v>
      </c>
      <c r="BD109" s="99">
        <f t="shared" si="64"/>
        <v>117000</v>
      </c>
      <c r="BE109" s="99">
        <f t="shared" si="64"/>
        <v>117000</v>
      </c>
      <c r="BF109" s="99">
        <f t="shared" si="64"/>
        <v>117000</v>
      </c>
      <c r="BG109" s="99">
        <f t="shared" si="64"/>
        <v>117000</v>
      </c>
      <c r="BH109" s="99">
        <f t="shared" si="64"/>
        <v>117000</v>
      </c>
      <c r="BI109" s="99">
        <f t="shared" si="64"/>
        <v>117000</v>
      </c>
      <c r="BJ109" s="99">
        <f t="shared" si="64"/>
        <v>117000</v>
      </c>
      <c r="BK109" s="99">
        <f t="shared" si="64"/>
        <v>117000</v>
      </c>
      <c r="BL109" s="99">
        <f t="shared" si="64"/>
        <v>117000</v>
      </c>
      <c r="BM109" s="99">
        <f t="shared" si="64"/>
        <v>117000</v>
      </c>
      <c r="BN109" s="99">
        <f t="shared" si="64"/>
        <v>117000</v>
      </c>
      <c r="BO109" s="99">
        <f t="shared" si="64"/>
        <v>117000</v>
      </c>
      <c r="BP109" s="99">
        <f t="shared" si="64"/>
        <v>117000</v>
      </c>
      <c r="BQ109" s="99">
        <f t="shared" si="64"/>
        <v>117000</v>
      </c>
      <c r="BR109" s="63"/>
      <c r="BS109" s="63"/>
      <c r="BT109" s="63"/>
    </row>
    <row r="110" spans="1:72" ht="15.75" customHeight="1">
      <c r="A110" s="52"/>
      <c r="B110" s="63"/>
      <c r="C110" s="63"/>
      <c r="D110" s="63"/>
      <c r="E110" s="52"/>
      <c r="F110" s="156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63"/>
      <c r="BS110" s="63"/>
      <c r="BT110" s="63"/>
    </row>
    <row r="111" spans="1:72" ht="15.75" customHeight="1">
      <c r="A111" s="76"/>
      <c r="B111" s="76" t="s">
        <v>159</v>
      </c>
      <c r="C111" s="75"/>
      <c r="D111" s="76"/>
      <c r="E111" s="76"/>
      <c r="F111" s="77"/>
      <c r="G111" s="77"/>
      <c r="H111" s="77"/>
      <c r="I111" s="77"/>
      <c r="J111" s="157">
        <f t="shared" ref="J111:BQ111" si="65">J31-J92-J94-J98</f>
        <v>-2500</v>
      </c>
      <c r="K111" s="157">
        <f t="shared" si="65"/>
        <v>-2500</v>
      </c>
      <c r="L111" s="157">
        <f t="shared" ca="1" si="65"/>
        <v>-64764.2</v>
      </c>
      <c r="M111" s="157">
        <f t="shared" ca="1" si="65"/>
        <v>-34456.239999999998</v>
      </c>
      <c r="N111" s="157">
        <f t="shared" ca="1" si="65"/>
        <v>-34172.395199999999</v>
      </c>
      <c r="O111" s="157">
        <f t="shared" ca="1" si="65"/>
        <v>-33909.335776</v>
      </c>
      <c r="P111" s="157">
        <f t="shared" ca="1" si="65"/>
        <v>-38519.837482880001</v>
      </c>
      <c r="Q111" s="157">
        <f t="shared" ca="1" si="65"/>
        <v>-33170.797136934401</v>
      </c>
      <c r="R111" s="157">
        <f t="shared" ca="1" si="65"/>
        <v>-95267.957050262281</v>
      </c>
      <c r="S111" s="157">
        <f t="shared" ca="1" si="65"/>
        <v>-64965.995349315606</v>
      </c>
      <c r="T111" s="157">
        <f t="shared" ca="1" si="65"/>
        <v>-64637.58757562883</v>
      </c>
      <c r="U111" s="157">
        <f t="shared" ca="1" si="65"/>
        <v>-64246.72078486305</v>
      </c>
      <c r="V111" s="157">
        <f t="shared" ca="1" si="65"/>
        <v>-83780.242645721853</v>
      </c>
      <c r="W111" s="157">
        <f t="shared" ca="1" si="65"/>
        <v>-125643.91545216573</v>
      </c>
      <c r="X111" s="157">
        <f t="shared" ca="1" si="65"/>
        <v>-95011.237541747832</v>
      </c>
      <c r="Y111" s="157">
        <f t="shared" ca="1" si="65"/>
        <v>-94269.940690254356</v>
      </c>
      <c r="Z111" s="157">
        <f t="shared" ca="1" si="65"/>
        <v>-218214.58120556572</v>
      </c>
      <c r="AA111" s="157">
        <f t="shared" ca="1" si="65"/>
        <v>-157174.35311500326</v>
      </c>
      <c r="AB111" s="157">
        <f t="shared" ca="1" si="65"/>
        <v>-155968.01909775994</v>
      </c>
      <c r="AC111" s="157">
        <f t="shared" ca="1" si="65"/>
        <v>-164834.34485743503</v>
      </c>
      <c r="AD111" s="157">
        <f t="shared" ca="1" si="65"/>
        <v>-407931.53128070332</v>
      </c>
      <c r="AE111" s="157">
        <f t="shared" ca="1" si="65"/>
        <v>-286173.99650126032</v>
      </c>
      <c r="AF111" s="157">
        <f t="shared" ca="1" si="65"/>
        <v>-284188.56839564932</v>
      </c>
      <c r="AG111" s="157">
        <f t="shared" ca="1" si="65"/>
        <v>-281937.7872850261</v>
      </c>
      <c r="AH111" s="157">
        <f t="shared" ca="1" si="65"/>
        <v>-279359.57079236541</v>
      </c>
      <c r="AI111" s="157">
        <f t="shared" ca="1" si="65"/>
        <v>-526041.83848315547</v>
      </c>
      <c r="AJ111" s="157">
        <f t="shared" ca="1" si="65"/>
        <v>-422683.88187489932</v>
      </c>
      <c r="AK111" s="157">
        <f t="shared" ca="1" si="65"/>
        <v>-409097.84779224888</v>
      </c>
      <c r="AL111" s="157">
        <f t="shared" ca="1" si="65"/>
        <v>-399683.73738819838</v>
      </c>
      <c r="AM111" s="157">
        <f t="shared" ca="1" si="65"/>
        <v>-394557.78839918907</v>
      </c>
      <c r="AN111" s="157">
        <f t="shared" ca="1" si="65"/>
        <v>-388713.23081276758</v>
      </c>
      <c r="AO111" s="157">
        <f t="shared" ca="1" si="65"/>
        <v>-392406.33999875933</v>
      </c>
      <c r="AP111" s="157">
        <f t="shared" ca="1" si="65"/>
        <v>-488108.21728698671</v>
      </c>
      <c r="AQ111" s="157">
        <f t="shared" ca="1" si="65"/>
        <v>-460170.34304686764</v>
      </c>
      <c r="AR111" s="157">
        <f t="shared" ca="1" si="65"/>
        <v>-446055.77234407887</v>
      </c>
      <c r="AS111" s="157">
        <f t="shared" ca="1" si="65"/>
        <v>-446254.61178305012</v>
      </c>
      <c r="AT111" s="157">
        <f t="shared" ca="1" si="65"/>
        <v>-430342.66014295351</v>
      </c>
      <c r="AU111" s="157">
        <f t="shared" ca="1" si="65"/>
        <v>-428837.52198660345</v>
      </c>
      <c r="AV111" s="157">
        <f t="shared" ca="1" si="65"/>
        <v>-451551.79272197059</v>
      </c>
      <c r="AW111" s="157">
        <f t="shared" ca="1" si="65"/>
        <v>-413574.31278637267</v>
      </c>
      <c r="AX111" s="157">
        <f t="shared" ca="1" si="65"/>
        <v>-394752.35500750435</v>
      </c>
      <c r="AY111" s="157">
        <f t="shared" ca="1" si="65"/>
        <v>-390633.34846844117</v>
      </c>
      <c r="AZ111" s="157">
        <f t="shared" ca="1" si="65"/>
        <v>-381053.79847213451</v>
      </c>
      <c r="BA111" s="157">
        <f t="shared" ca="1" si="65"/>
        <v>-371080.24719836179</v>
      </c>
      <c r="BB111" s="157">
        <f t="shared" ca="1" si="65"/>
        <v>-400774.26462602173</v>
      </c>
      <c r="BC111" s="157">
        <f t="shared" ca="1" si="65"/>
        <v>-350192.66110002709</v>
      </c>
      <c r="BD111" s="157">
        <f t="shared" ca="1" si="65"/>
        <v>-339387.71445611364</v>
      </c>
      <c r="BE111" s="157">
        <f t="shared" ca="1" si="65"/>
        <v>-328407.40591689834</v>
      </c>
      <c r="BF111" s="157">
        <f t="shared" ca="1" si="65"/>
        <v>-317295.66007154924</v>
      </c>
      <c r="BG111" s="157">
        <f t="shared" ca="1" si="65"/>
        <v>-306092.58517811261</v>
      </c>
      <c r="BH111" s="157">
        <f t="shared" ca="1" si="65"/>
        <v>-334834.71080657281</v>
      </c>
      <c r="BI111" s="157">
        <f t="shared" ca="1" si="65"/>
        <v>-283555.22049351002</v>
      </c>
      <c r="BJ111" s="157">
        <f t="shared" ca="1" si="65"/>
        <v>-272284.17762414005</v>
      </c>
      <c r="BK111" s="157">
        <f t="shared" ca="1" si="65"/>
        <v>-261048.74321051739</v>
      </c>
      <c r="BL111" s="157">
        <f t="shared" ca="1" si="65"/>
        <v>-249873.38460940198</v>
      </c>
      <c r="BM111" s="157">
        <f t="shared" ca="1" si="65"/>
        <v>-238780.07453154551</v>
      </c>
      <c r="BN111" s="157">
        <f t="shared" ca="1" si="65"/>
        <v>-267788.47994605359</v>
      </c>
      <c r="BO111" s="157">
        <f t="shared" ca="1" si="65"/>
        <v>-216916.1406877297</v>
      </c>
      <c r="BP111" s="157">
        <f t="shared" ca="1" si="65"/>
        <v>-206178.63773936767</v>
      </c>
      <c r="BQ111" s="157">
        <f t="shared" ca="1" si="65"/>
        <v>-195589.75129122607</v>
      </c>
      <c r="BR111" s="52"/>
      <c r="BS111" s="52"/>
      <c r="BT111" s="52"/>
    </row>
    <row r="112" spans="1:72" ht="15.75" customHeight="1">
      <c r="A112" s="63"/>
      <c r="B112" s="27"/>
      <c r="C112" s="27"/>
      <c r="D112" s="27"/>
      <c r="E112" s="27"/>
      <c r="F112" s="85"/>
      <c r="G112" s="85"/>
      <c r="H112" s="85"/>
      <c r="I112" s="85"/>
      <c r="BR112" s="63"/>
      <c r="BS112" s="63"/>
      <c r="BT112" s="63"/>
    </row>
    <row r="113" spans="1:72" ht="15.75" customHeight="1">
      <c r="A113" s="158" t="s">
        <v>52</v>
      </c>
      <c r="B113" s="159"/>
      <c r="C113" s="159"/>
      <c r="D113" s="158"/>
      <c r="E113" s="158"/>
      <c r="F113" s="160"/>
      <c r="G113" s="160"/>
      <c r="H113" s="160"/>
      <c r="I113" s="160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  <c r="AG113" s="159"/>
      <c r="AH113" s="159"/>
      <c r="AI113" s="159"/>
      <c r="AJ113" s="159"/>
      <c r="AK113" s="159"/>
      <c r="AL113" s="159"/>
      <c r="AM113" s="159"/>
      <c r="AN113" s="159"/>
      <c r="AO113" s="159"/>
      <c r="AP113" s="159"/>
      <c r="AQ113" s="159"/>
      <c r="AR113" s="159"/>
      <c r="AS113" s="159"/>
      <c r="AT113" s="159"/>
      <c r="AU113" s="159"/>
      <c r="AV113" s="159"/>
      <c r="AW113" s="159"/>
      <c r="AX113" s="159"/>
      <c r="AY113" s="159"/>
      <c r="AZ113" s="159"/>
      <c r="BA113" s="159"/>
      <c r="BB113" s="159"/>
      <c r="BC113" s="159"/>
      <c r="BD113" s="159"/>
      <c r="BE113" s="159"/>
      <c r="BF113" s="159"/>
      <c r="BG113" s="159"/>
      <c r="BH113" s="159"/>
      <c r="BI113" s="159"/>
      <c r="BJ113" s="159"/>
      <c r="BK113" s="159"/>
      <c r="BL113" s="159"/>
      <c r="BM113" s="159"/>
      <c r="BN113" s="159"/>
      <c r="BO113" s="159"/>
      <c r="BP113" s="159"/>
      <c r="BQ113" s="159"/>
      <c r="BR113" s="3"/>
      <c r="BS113" s="3"/>
      <c r="BT113" s="3"/>
    </row>
    <row r="114" spans="1:72" ht="15.75" customHeight="1">
      <c r="A114" s="73"/>
      <c r="B114" s="3"/>
      <c r="C114" s="3"/>
      <c r="D114" s="73"/>
      <c r="E114" s="73"/>
      <c r="F114" s="193"/>
      <c r="G114" s="193"/>
      <c r="H114" s="193"/>
      <c r="I114" s="19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</row>
    <row r="115" spans="1:72" ht="15.75" customHeight="1">
      <c r="A115" s="76"/>
      <c r="B115" s="76" t="s">
        <v>52</v>
      </c>
      <c r="C115" s="75"/>
      <c r="D115" s="161"/>
      <c r="E115" s="161"/>
      <c r="F115" s="162"/>
      <c r="G115" s="162"/>
      <c r="H115" s="162"/>
      <c r="I115" s="162"/>
      <c r="J115" s="157">
        <f t="shared" ref="J115:BQ115" si="66">J116-J117</f>
        <v>-2500</v>
      </c>
      <c r="K115" s="157">
        <f t="shared" si="66"/>
        <v>-2500</v>
      </c>
      <c r="L115" s="157">
        <f t="shared" ca="1" si="66"/>
        <v>-64764.2</v>
      </c>
      <c r="M115" s="157">
        <f t="shared" ca="1" si="66"/>
        <v>-34456.239999999998</v>
      </c>
      <c r="N115" s="157">
        <f t="shared" ca="1" si="66"/>
        <v>-34172.395199999999</v>
      </c>
      <c r="O115" s="157">
        <f t="shared" ca="1" si="66"/>
        <v>-33909.335776</v>
      </c>
      <c r="P115" s="157">
        <f t="shared" ca="1" si="66"/>
        <v>-38519.837482880008</v>
      </c>
      <c r="Q115" s="157">
        <f t="shared" ca="1" si="66"/>
        <v>-33170.797136934394</v>
      </c>
      <c r="R115" s="157">
        <f t="shared" ca="1" si="66"/>
        <v>-95267.957050262281</v>
      </c>
      <c r="S115" s="157">
        <f t="shared" ca="1" si="66"/>
        <v>-64965.995349315606</v>
      </c>
      <c r="T115" s="157">
        <f t="shared" ca="1" si="66"/>
        <v>-64637.58757562883</v>
      </c>
      <c r="U115" s="157">
        <f t="shared" ca="1" si="66"/>
        <v>-64246.72078486305</v>
      </c>
      <c r="V115" s="157">
        <f t="shared" ca="1" si="66"/>
        <v>-83780.242645721853</v>
      </c>
      <c r="W115" s="157">
        <f t="shared" ca="1" si="66"/>
        <v>-125643.91545216573</v>
      </c>
      <c r="X115" s="157">
        <f t="shared" ca="1" si="66"/>
        <v>-95011.237541747832</v>
      </c>
      <c r="Y115" s="157">
        <f t="shared" ca="1" si="66"/>
        <v>-94269.940690254356</v>
      </c>
      <c r="Z115" s="157">
        <f t="shared" ca="1" si="66"/>
        <v>-218214.58120556572</v>
      </c>
      <c r="AA115" s="157">
        <f t="shared" ca="1" si="66"/>
        <v>-157174.35311500326</v>
      </c>
      <c r="AB115" s="157">
        <f t="shared" ca="1" si="66"/>
        <v>-155968.01909775994</v>
      </c>
      <c r="AC115" s="157">
        <f t="shared" ca="1" si="66"/>
        <v>-164834.34485743503</v>
      </c>
      <c r="AD115" s="157">
        <f t="shared" ca="1" si="66"/>
        <v>-407931.53128070332</v>
      </c>
      <c r="AE115" s="157">
        <f t="shared" ca="1" si="66"/>
        <v>-286173.99650126032</v>
      </c>
      <c r="AF115" s="157">
        <f t="shared" ca="1" si="66"/>
        <v>-284188.56839564926</v>
      </c>
      <c r="AG115" s="157">
        <f t="shared" ca="1" si="66"/>
        <v>-281937.7872850261</v>
      </c>
      <c r="AH115" s="157">
        <f t="shared" ca="1" si="66"/>
        <v>-279359.57079236541</v>
      </c>
      <c r="AI115" s="157">
        <f t="shared" ca="1" si="66"/>
        <v>-526041.83848315547</v>
      </c>
      <c r="AJ115" s="157">
        <f t="shared" ca="1" si="66"/>
        <v>-422683.88187489932</v>
      </c>
      <c r="AK115" s="157">
        <f t="shared" ca="1" si="66"/>
        <v>-409097.84779224894</v>
      </c>
      <c r="AL115" s="157">
        <f t="shared" ca="1" si="66"/>
        <v>-399683.73738819838</v>
      </c>
      <c r="AM115" s="157">
        <f t="shared" ca="1" si="66"/>
        <v>-394557.78839918907</v>
      </c>
      <c r="AN115" s="157">
        <f t="shared" ca="1" si="66"/>
        <v>-388713.23081276758</v>
      </c>
      <c r="AO115" s="157">
        <f t="shared" ca="1" si="66"/>
        <v>-392406.33999875933</v>
      </c>
      <c r="AP115" s="157">
        <f t="shared" ca="1" si="66"/>
        <v>-488108.21728698671</v>
      </c>
      <c r="AQ115" s="157">
        <f t="shared" ca="1" si="66"/>
        <v>-460170.3430468677</v>
      </c>
      <c r="AR115" s="157">
        <f t="shared" ca="1" si="66"/>
        <v>-446055.77234407887</v>
      </c>
      <c r="AS115" s="157">
        <f t="shared" ca="1" si="66"/>
        <v>-446254.61178305018</v>
      </c>
      <c r="AT115" s="157">
        <f t="shared" ca="1" si="66"/>
        <v>-430342.66014295345</v>
      </c>
      <c r="AU115" s="157">
        <f t="shared" ca="1" si="66"/>
        <v>-428837.52198660339</v>
      </c>
      <c r="AV115" s="157">
        <f t="shared" ca="1" si="66"/>
        <v>-451551.79272197065</v>
      </c>
      <c r="AW115" s="157">
        <f t="shared" ca="1" si="66"/>
        <v>-413574.31278637273</v>
      </c>
      <c r="AX115" s="157">
        <f t="shared" ca="1" si="66"/>
        <v>-394752.35500750429</v>
      </c>
      <c r="AY115" s="157">
        <f t="shared" ca="1" si="66"/>
        <v>-390633.34846844111</v>
      </c>
      <c r="AZ115" s="157">
        <f t="shared" ca="1" si="66"/>
        <v>-381053.79847213451</v>
      </c>
      <c r="BA115" s="157">
        <f t="shared" ca="1" si="66"/>
        <v>-371080.24719836179</v>
      </c>
      <c r="BB115" s="157">
        <f t="shared" ca="1" si="66"/>
        <v>-400774.26462602173</v>
      </c>
      <c r="BC115" s="157">
        <f t="shared" ca="1" si="66"/>
        <v>-350192.66110002715</v>
      </c>
      <c r="BD115" s="157">
        <f t="shared" ca="1" si="66"/>
        <v>-339387.71445611364</v>
      </c>
      <c r="BE115" s="157">
        <f t="shared" ca="1" si="66"/>
        <v>-328407.40591689834</v>
      </c>
      <c r="BF115" s="157">
        <f t="shared" ca="1" si="66"/>
        <v>-317295.66007154918</v>
      </c>
      <c r="BG115" s="157">
        <f t="shared" ca="1" si="66"/>
        <v>-306092.58517811261</v>
      </c>
      <c r="BH115" s="157">
        <f t="shared" ca="1" si="66"/>
        <v>-334834.71080657287</v>
      </c>
      <c r="BI115" s="157">
        <f t="shared" ca="1" si="66"/>
        <v>-283555.22049350996</v>
      </c>
      <c r="BJ115" s="157">
        <f t="shared" ca="1" si="66"/>
        <v>-272284.17762414011</v>
      </c>
      <c r="BK115" s="157">
        <f t="shared" ca="1" si="66"/>
        <v>-261048.74321051734</v>
      </c>
      <c r="BL115" s="157">
        <f t="shared" ca="1" si="66"/>
        <v>-249873.38460940198</v>
      </c>
      <c r="BM115" s="157">
        <f t="shared" ca="1" si="66"/>
        <v>-238780.07453154551</v>
      </c>
      <c r="BN115" s="157">
        <f t="shared" ca="1" si="66"/>
        <v>-267788.47994605359</v>
      </c>
      <c r="BO115" s="157">
        <f t="shared" ca="1" si="66"/>
        <v>-216916.1406877297</v>
      </c>
      <c r="BP115" s="157">
        <f t="shared" ca="1" si="66"/>
        <v>-206178.63773936767</v>
      </c>
      <c r="BQ115" s="157">
        <f t="shared" ca="1" si="66"/>
        <v>-195589.75129122607</v>
      </c>
      <c r="BR115" s="52"/>
      <c r="BS115" s="52"/>
      <c r="BT115" s="52"/>
    </row>
    <row r="116" spans="1:72" ht="15.75" customHeight="1">
      <c r="A116" s="63"/>
      <c r="B116" s="27"/>
      <c r="C116" s="27" t="s">
        <v>226</v>
      </c>
      <c r="D116" s="27"/>
      <c r="E116" s="27"/>
      <c r="F116" s="85"/>
      <c r="G116" s="85"/>
      <c r="H116" s="85"/>
      <c r="I116" s="85"/>
      <c r="J116" s="184">
        <f t="shared" ref="J116:BQ116" si="67">J31</f>
        <v>0</v>
      </c>
      <c r="K116" s="184">
        <f t="shared" si="67"/>
        <v>0</v>
      </c>
      <c r="L116" s="184">
        <f t="shared" ca="1" si="67"/>
        <v>153</v>
      </c>
      <c r="M116" s="184">
        <f t="shared" ca="1" si="67"/>
        <v>473.64</v>
      </c>
      <c r="N116" s="184">
        <f t="shared" ca="1" si="67"/>
        <v>769.30320000000006</v>
      </c>
      <c r="O116" s="184">
        <f t="shared" ca="1" si="67"/>
        <v>1043.3168159999998</v>
      </c>
      <c r="P116" s="184">
        <f t="shared" ca="1" si="67"/>
        <v>1448.91419808</v>
      </c>
      <c r="Q116" s="184">
        <f t="shared" ca="1" si="67"/>
        <v>1812.4967863104005</v>
      </c>
      <c r="R116" s="184">
        <f t="shared" ca="1" si="67"/>
        <v>2139.6219381131523</v>
      </c>
      <c r="S116" s="184">
        <f t="shared" ca="1" si="67"/>
        <v>2454.1489443763739</v>
      </c>
      <c r="T116" s="184">
        <f t="shared" ca="1" si="67"/>
        <v>2796.1919083112734</v>
      </c>
      <c r="U116" s="184">
        <f t="shared" ca="1" si="67"/>
        <v>3203.2628879087829</v>
      </c>
      <c r="V116" s="184">
        <f t="shared" ca="1" si="67"/>
        <v>3689.0785790546952</v>
      </c>
      <c r="W116" s="184">
        <f t="shared" ca="1" si="67"/>
        <v>4259.3090008539984</v>
      </c>
      <c r="X116" s="184">
        <f t="shared" ca="1" si="67"/>
        <v>4918.227497521988</v>
      </c>
      <c r="Y116" s="184">
        <f t="shared" ca="1" si="67"/>
        <v>5690.2633333136964</v>
      </c>
      <c r="Z116" s="184">
        <f t="shared" ca="1" si="67"/>
        <v>6604.414329333873</v>
      </c>
      <c r="AA116" s="184">
        <f t="shared" ca="1" si="67"/>
        <v>7687.769124821295</v>
      </c>
      <c r="AB116" s="184">
        <f t="shared" ca="1" si="67"/>
        <v>8944.133388369095</v>
      </c>
      <c r="AC116" s="184">
        <f t="shared" ca="1" si="67"/>
        <v>10369.798969557756</v>
      </c>
      <c r="AD116" s="184">
        <f t="shared" ca="1" si="67"/>
        <v>11981.623553641324</v>
      </c>
      <c r="AE116" s="184">
        <f t="shared" ca="1" si="67"/>
        <v>13812.073832380316</v>
      </c>
      <c r="AF116" s="184">
        <f t="shared" ca="1" si="67"/>
        <v>15879.879084125776</v>
      </c>
      <c r="AG116" s="184">
        <f t="shared" ca="1" si="67"/>
        <v>18224.041861131947</v>
      </c>
      <c r="AH116" s="184">
        <f t="shared" ca="1" si="67"/>
        <v>20909.206853487867</v>
      </c>
      <c r="AI116" s="184">
        <f t="shared" ca="1" si="67"/>
        <v>23994.623208986508</v>
      </c>
      <c r="AJ116" s="184">
        <f t="shared" ca="1" si="67"/>
        <v>27491.896324552301</v>
      </c>
      <c r="AK116" s="184">
        <f t="shared" ca="1" si="67"/>
        <v>31471.658019894123</v>
      </c>
      <c r="AL116" s="184">
        <f t="shared" ca="1" si="67"/>
        <v>36068.847927200288</v>
      </c>
      <c r="AM116" s="184">
        <f t="shared" ca="1" si="67"/>
        <v>41407.382008677851</v>
      </c>
      <c r="AN116" s="184">
        <f t="shared" ca="1" si="67"/>
        <v>47494.39759012108</v>
      </c>
      <c r="AO116" s="184">
        <f t="shared" ca="1" si="67"/>
        <v>54307.965829099456</v>
      </c>
      <c r="AP116" s="184">
        <f t="shared" ca="1" si="67"/>
        <v>61908.957420586805</v>
      </c>
      <c r="AQ116" s="184">
        <f t="shared" ca="1" si="67"/>
        <v>70421.189425440083</v>
      </c>
      <c r="AR116" s="184">
        <f t="shared" ca="1" si="67"/>
        <v>79914.012850552128</v>
      </c>
      <c r="AS116" s="184">
        <f t="shared" ca="1" si="67"/>
        <v>90366.968280400222</v>
      </c>
      <c r="AT116" s="184">
        <f t="shared" ca="1" si="67"/>
        <v>101731.95744421387</v>
      </c>
      <c r="AU116" s="184">
        <f t="shared" ca="1" si="67"/>
        <v>113959.81417370762</v>
      </c>
      <c r="AV116" s="184">
        <f t="shared" ca="1" si="67"/>
        <v>127000.75619844445</v>
      </c>
      <c r="AW116" s="184">
        <f t="shared" ca="1" si="67"/>
        <v>140762.28044741569</v>
      </c>
      <c r="AX116" s="184">
        <f t="shared" ca="1" si="67"/>
        <v>155158.48058219772</v>
      </c>
      <c r="AY116" s="184">
        <f t="shared" ca="1" si="67"/>
        <v>170109.12041102519</v>
      </c>
      <c r="AZ116" s="184">
        <f t="shared" ca="1" si="67"/>
        <v>185539.50897780934</v>
      </c>
      <c r="BA116" s="184">
        <f t="shared" ca="1" si="67"/>
        <v>201380.33325690814</v>
      </c>
      <c r="BB116" s="184">
        <f t="shared" ca="1" si="67"/>
        <v>217567.45931597214</v>
      </c>
      <c r="BC116" s="184">
        <f t="shared" ca="1" si="67"/>
        <v>234041.71092747783</v>
      </c>
      <c r="BD116" s="184">
        <f t="shared" ca="1" si="67"/>
        <v>250748.63301148891</v>
      </c>
      <c r="BE116" s="184">
        <f t="shared" ca="1" si="67"/>
        <v>267638.24593793933</v>
      </c>
      <c r="BF116" s="184">
        <f t="shared" ca="1" si="67"/>
        <v>284664.79557184369</v>
      </c>
      <c r="BG116" s="184">
        <f t="shared" ca="1" si="67"/>
        <v>301786.50297949614</v>
      </c>
      <c r="BH116" s="184">
        <f t="shared" ca="1" si="67"/>
        <v>318965.31690217619</v>
      </c>
      <c r="BI116" s="184">
        <f t="shared" ca="1" si="67"/>
        <v>336166.67142385436</v>
      </c>
      <c r="BJ116" s="184">
        <f t="shared" ca="1" si="67"/>
        <v>353359.25069172418</v>
      </c>
      <c r="BK116" s="184">
        <f t="shared" ca="1" si="67"/>
        <v>370514.76207648753</v>
      </c>
      <c r="BL116" s="184">
        <f t="shared" ca="1" si="67"/>
        <v>387607.71876895515</v>
      </c>
      <c r="BM116" s="184">
        <f t="shared" ca="1" si="67"/>
        <v>404615.23248840205</v>
      </c>
      <c r="BN116" s="184">
        <f t="shared" ca="1" si="67"/>
        <v>421516.81671569834</v>
      </c>
      <c r="BO116" s="184">
        <f t="shared" ca="1" si="67"/>
        <v>438294.20065145637</v>
      </c>
      <c r="BP116" s="184">
        <f t="shared" ca="1" si="67"/>
        <v>454931.15392852074</v>
      </c>
      <c r="BQ116" s="184">
        <f t="shared" ca="1" si="67"/>
        <v>471413.3219724198</v>
      </c>
      <c r="BR116" s="63"/>
      <c r="BS116" s="63"/>
      <c r="BT116" s="63"/>
    </row>
    <row r="117" spans="1:72" ht="15.75" customHeight="1">
      <c r="A117" s="63"/>
      <c r="B117" s="27"/>
      <c r="C117" s="27" t="s">
        <v>227</v>
      </c>
      <c r="D117" s="27"/>
      <c r="E117" s="27"/>
      <c r="F117" s="85"/>
      <c r="G117" s="85"/>
      <c r="H117" s="85"/>
      <c r="I117" s="85"/>
      <c r="J117" s="99">
        <f t="shared" ref="J117:BQ117" si="68">J92+J94+J98</f>
        <v>2500</v>
      </c>
      <c r="K117" s="99">
        <f t="shared" si="68"/>
        <v>2500</v>
      </c>
      <c r="L117" s="99">
        <f t="shared" ca="1" si="68"/>
        <v>64917.2</v>
      </c>
      <c r="M117" s="99">
        <f t="shared" ca="1" si="68"/>
        <v>34929.879999999997</v>
      </c>
      <c r="N117" s="99">
        <f t="shared" ca="1" si="68"/>
        <v>34941.698400000001</v>
      </c>
      <c r="O117" s="99">
        <f t="shared" ca="1" si="68"/>
        <v>34952.652591999999</v>
      </c>
      <c r="P117" s="99">
        <f t="shared" ca="1" si="68"/>
        <v>39968.751680960006</v>
      </c>
      <c r="Q117" s="99">
        <f t="shared" ca="1" si="68"/>
        <v>34983.293923244797</v>
      </c>
      <c r="R117" s="99">
        <f t="shared" ca="1" si="68"/>
        <v>97407.578988375433</v>
      </c>
      <c r="S117" s="99">
        <f t="shared" ca="1" si="68"/>
        <v>67420.144293691978</v>
      </c>
      <c r="T117" s="99">
        <f t="shared" ca="1" si="68"/>
        <v>67433.779483940103</v>
      </c>
      <c r="U117" s="99">
        <f t="shared" ca="1" si="68"/>
        <v>67449.983672771836</v>
      </c>
      <c r="V117" s="99">
        <f t="shared" ca="1" si="68"/>
        <v>87469.321224776548</v>
      </c>
      <c r="W117" s="99">
        <f t="shared" ca="1" si="68"/>
        <v>129903.22445301973</v>
      </c>
      <c r="X117" s="99">
        <f t="shared" ca="1" si="68"/>
        <v>99929.465039269824</v>
      </c>
      <c r="Y117" s="99">
        <f t="shared" ca="1" si="68"/>
        <v>99960.204023568047</v>
      </c>
      <c r="Z117" s="99">
        <f t="shared" ca="1" si="68"/>
        <v>224818.99553489959</v>
      </c>
      <c r="AA117" s="99">
        <f t="shared" ca="1" si="68"/>
        <v>164862.12223982456</v>
      </c>
      <c r="AB117" s="99">
        <f t="shared" ca="1" si="68"/>
        <v>164912.15248612902</v>
      </c>
      <c r="AC117" s="99">
        <f t="shared" ca="1" si="68"/>
        <v>175204.14382699277</v>
      </c>
      <c r="AD117" s="99">
        <f t="shared" ca="1" si="68"/>
        <v>419913.15483434463</v>
      </c>
      <c r="AE117" s="99">
        <f t="shared" ca="1" si="68"/>
        <v>299986.07033364061</v>
      </c>
      <c r="AF117" s="99">
        <f t="shared" ca="1" si="68"/>
        <v>300068.44747977506</v>
      </c>
      <c r="AG117" s="99">
        <f t="shared" ca="1" si="68"/>
        <v>300161.82914615807</v>
      </c>
      <c r="AH117" s="99">
        <f t="shared" ca="1" si="68"/>
        <v>300268.77764585329</v>
      </c>
      <c r="AI117" s="99">
        <f t="shared" ca="1" si="68"/>
        <v>550036.46169214195</v>
      </c>
      <c r="AJ117" s="99">
        <f t="shared" ca="1" si="68"/>
        <v>450175.77819945163</v>
      </c>
      <c r="AK117" s="99">
        <f t="shared" ca="1" si="68"/>
        <v>440569.50581214303</v>
      </c>
      <c r="AL117" s="99">
        <f t="shared" ca="1" si="68"/>
        <v>435752.58531539864</v>
      </c>
      <c r="AM117" s="99">
        <f t="shared" ca="1" si="68"/>
        <v>435965.17040786694</v>
      </c>
      <c r="AN117" s="99">
        <f t="shared" ca="1" si="68"/>
        <v>436207.62840288866</v>
      </c>
      <c r="AO117" s="99">
        <f t="shared" ca="1" si="68"/>
        <v>446714.3058278588</v>
      </c>
      <c r="AP117" s="99">
        <f t="shared" ca="1" si="68"/>
        <v>550017.17470757349</v>
      </c>
      <c r="AQ117" s="99">
        <f t="shared" ca="1" si="68"/>
        <v>530591.53247230779</v>
      </c>
      <c r="AR117" s="99">
        <f t="shared" ca="1" si="68"/>
        <v>525969.78519463097</v>
      </c>
      <c r="AS117" s="99">
        <f t="shared" ca="1" si="68"/>
        <v>536621.58006345038</v>
      </c>
      <c r="AT117" s="99">
        <f t="shared" ca="1" si="68"/>
        <v>532074.6175871673</v>
      </c>
      <c r="AU117" s="99">
        <f t="shared" ca="1" si="68"/>
        <v>542797.33616031101</v>
      </c>
      <c r="AV117" s="99">
        <f t="shared" ca="1" si="68"/>
        <v>578552.54892041511</v>
      </c>
      <c r="AW117" s="99">
        <f t="shared" ca="1" si="68"/>
        <v>554336.59323378839</v>
      </c>
      <c r="AX117" s="99">
        <f t="shared" ca="1" si="68"/>
        <v>549910.83558970201</v>
      </c>
      <c r="AY117" s="99">
        <f t="shared" ca="1" si="68"/>
        <v>560742.46887946629</v>
      </c>
      <c r="AZ117" s="99">
        <f t="shared" ca="1" si="68"/>
        <v>566593.30744994385</v>
      </c>
      <c r="BA117" s="99">
        <f t="shared" ca="1" si="68"/>
        <v>572460.5804552699</v>
      </c>
      <c r="BB117" s="99">
        <f t="shared" ca="1" si="68"/>
        <v>618341.7239419939</v>
      </c>
      <c r="BC117" s="99">
        <f t="shared" ca="1" si="68"/>
        <v>584234.37202750496</v>
      </c>
      <c r="BD117" s="99">
        <f t="shared" ca="1" si="68"/>
        <v>590136.34746760258</v>
      </c>
      <c r="BE117" s="99">
        <f t="shared" ca="1" si="68"/>
        <v>596045.65185483766</v>
      </c>
      <c r="BF117" s="99">
        <f t="shared" ca="1" si="68"/>
        <v>601960.45564339287</v>
      </c>
      <c r="BG117" s="99">
        <f t="shared" ca="1" si="68"/>
        <v>607879.08815760876</v>
      </c>
      <c r="BH117" s="99">
        <f t="shared" ca="1" si="68"/>
        <v>653800.02770874905</v>
      </c>
      <c r="BI117" s="99">
        <f t="shared" ca="1" si="68"/>
        <v>619721.89191736432</v>
      </c>
      <c r="BJ117" s="99">
        <f t="shared" ca="1" si="68"/>
        <v>625643.42831586429</v>
      </c>
      <c r="BK117" s="99">
        <f t="shared" ca="1" si="68"/>
        <v>631563.50528700487</v>
      </c>
      <c r="BL117" s="99">
        <f t="shared" ca="1" si="68"/>
        <v>637481.10337835713</v>
      </c>
      <c r="BM117" s="99">
        <f t="shared" ca="1" si="68"/>
        <v>643395.30701994756</v>
      </c>
      <c r="BN117" s="99">
        <f t="shared" ca="1" si="68"/>
        <v>689305.29666175193</v>
      </c>
      <c r="BO117" s="99">
        <f t="shared" ca="1" si="68"/>
        <v>655210.34133918607</v>
      </c>
      <c r="BP117" s="99">
        <f t="shared" ca="1" si="68"/>
        <v>661109.79166788841</v>
      </c>
      <c r="BQ117" s="99">
        <f t="shared" ca="1" si="68"/>
        <v>667003.07326364587</v>
      </c>
      <c r="BR117" s="63"/>
      <c r="BS117" s="63"/>
      <c r="BT117" s="63"/>
    </row>
    <row r="118" spans="1:72" ht="15.75" customHeight="1">
      <c r="A118" s="63"/>
      <c r="B118" s="27"/>
      <c r="C118" s="27" t="s">
        <v>228</v>
      </c>
      <c r="D118" s="27"/>
      <c r="E118" s="27"/>
      <c r="F118" s="85"/>
      <c r="G118" s="85"/>
      <c r="H118" s="85"/>
      <c r="I118" s="85"/>
      <c r="J118" s="184">
        <f t="shared" ref="J118:BQ118" si="69">(J116-J117)+I118</f>
        <v>-2500</v>
      </c>
      <c r="K118" s="184">
        <f t="shared" si="69"/>
        <v>-5000</v>
      </c>
      <c r="L118" s="184">
        <f t="shared" ca="1" si="69"/>
        <v>-69764.2</v>
      </c>
      <c r="M118" s="184">
        <f t="shared" ca="1" si="69"/>
        <v>-104220.44</v>
      </c>
      <c r="N118" s="184">
        <f t="shared" ca="1" si="69"/>
        <v>-138392.8352</v>
      </c>
      <c r="O118" s="184">
        <f t="shared" ca="1" si="69"/>
        <v>-172302.17097599999</v>
      </c>
      <c r="P118" s="184">
        <f t="shared" ca="1" si="69"/>
        <v>-210822.00845888001</v>
      </c>
      <c r="Q118" s="184">
        <f t="shared" ca="1" si="69"/>
        <v>-243992.8055958144</v>
      </c>
      <c r="R118" s="184">
        <f t="shared" ca="1" si="69"/>
        <v>-339260.76264607668</v>
      </c>
      <c r="S118" s="184">
        <f t="shared" ca="1" si="69"/>
        <v>-404226.75799539231</v>
      </c>
      <c r="T118" s="184">
        <f t="shared" ca="1" si="69"/>
        <v>-468864.34557102114</v>
      </c>
      <c r="U118" s="184">
        <f t="shared" ca="1" si="69"/>
        <v>-533111.06635588419</v>
      </c>
      <c r="V118" s="184">
        <f t="shared" ca="1" si="69"/>
        <v>-616891.30900160607</v>
      </c>
      <c r="W118" s="184">
        <f t="shared" ca="1" si="69"/>
        <v>-742535.22445377184</v>
      </c>
      <c r="X118" s="184">
        <f t="shared" ca="1" si="69"/>
        <v>-837546.4619955197</v>
      </c>
      <c r="Y118" s="184">
        <f t="shared" ca="1" si="69"/>
        <v>-931816.40268577402</v>
      </c>
      <c r="Z118" s="184">
        <f t="shared" ca="1" si="69"/>
        <v>-1150030.9838913397</v>
      </c>
      <c r="AA118" s="184">
        <f t="shared" ca="1" si="69"/>
        <v>-1307205.3370063431</v>
      </c>
      <c r="AB118" s="184">
        <f t="shared" ca="1" si="69"/>
        <v>-1463173.3561041029</v>
      </c>
      <c r="AC118" s="184">
        <f t="shared" ca="1" si="69"/>
        <v>-1628007.7009615379</v>
      </c>
      <c r="AD118" s="184">
        <f t="shared" ca="1" si="69"/>
        <v>-2035939.2322422413</v>
      </c>
      <c r="AE118" s="184">
        <f t="shared" ca="1" si="69"/>
        <v>-2322113.2287435015</v>
      </c>
      <c r="AF118" s="184">
        <f t="shared" ca="1" si="69"/>
        <v>-2606301.7971391506</v>
      </c>
      <c r="AG118" s="184">
        <f t="shared" ca="1" si="69"/>
        <v>-2888239.5844241767</v>
      </c>
      <c r="AH118" s="184">
        <f t="shared" ca="1" si="69"/>
        <v>-3167599.1552165421</v>
      </c>
      <c r="AI118" s="184">
        <f t="shared" ca="1" si="69"/>
        <v>-3693640.9936996978</v>
      </c>
      <c r="AJ118" s="184">
        <f t="shared" ca="1" si="69"/>
        <v>-4116324.8755745972</v>
      </c>
      <c r="AK118" s="184">
        <f t="shared" ca="1" si="69"/>
        <v>-4525422.7233668463</v>
      </c>
      <c r="AL118" s="184">
        <f t="shared" ca="1" si="69"/>
        <v>-4925106.4607550446</v>
      </c>
      <c r="AM118" s="184">
        <f t="shared" ca="1" si="69"/>
        <v>-5319664.2491542334</v>
      </c>
      <c r="AN118" s="184">
        <f t="shared" ca="1" si="69"/>
        <v>-5708377.4799670009</v>
      </c>
      <c r="AO118" s="184">
        <f t="shared" ca="1" si="69"/>
        <v>-6100783.8199657602</v>
      </c>
      <c r="AP118" s="184">
        <f t="shared" ca="1" si="69"/>
        <v>-6588892.0372527465</v>
      </c>
      <c r="AQ118" s="184">
        <f t="shared" ca="1" si="69"/>
        <v>-7049062.3802996138</v>
      </c>
      <c r="AR118" s="184">
        <f t="shared" ca="1" si="69"/>
        <v>-7495118.1526436927</v>
      </c>
      <c r="AS118" s="184">
        <f t="shared" ca="1" si="69"/>
        <v>-7941372.7644267427</v>
      </c>
      <c r="AT118" s="184">
        <f t="shared" ca="1" si="69"/>
        <v>-8371715.4245696962</v>
      </c>
      <c r="AU118" s="184">
        <f t="shared" ca="1" si="69"/>
        <v>-8800552.9465562999</v>
      </c>
      <c r="AV118" s="184">
        <f t="shared" ca="1" si="69"/>
        <v>-9252104.7392782699</v>
      </c>
      <c r="AW118" s="184">
        <f t="shared" ca="1" si="69"/>
        <v>-9665679.0520646423</v>
      </c>
      <c r="AX118" s="184">
        <f t="shared" ca="1" si="69"/>
        <v>-10060431.407072147</v>
      </c>
      <c r="AY118" s="184">
        <f t="shared" ca="1" si="69"/>
        <v>-10451064.755540589</v>
      </c>
      <c r="AZ118" s="184">
        <f t="shared" ca="1" si="69"/>
        <v>-10832118.554012723</v>
      </c>
      <c r="BA118" s="184">
        <f t="shared" ca="1" si="69"/>
        <v>-11203198.801211085</v>
      </c>
      <c r="BB118" s="184">
        <f t="shared" ca="1" si="69"/>
        <v>-11603973.065837108</v>
      </c>
      <c r="BC118" s="184">
        <f t="shared" ca="1" si="69"/>
        <v>-11954165.726937134</v>
      </c>
      <c r="BD118" s="184">
        <f t="shared" ca="1" si="69"/>
        <v>-12293553.441393247</v>
      </c>
      <c r="BE118" s="184">
        <f t="shared" ca="1" si="69"/>
        <v>-12621960.847310144</v>
      </c>
      <c r="BF118" s="184">
        <f t="shared" ca="1" si="69"/>
        <v>-12939256.507381694</v>
      </c>
      <c r="BG118" s="184">
        <f t="shared" ca="1" si="69"/>
        <v>-13245349.092559807</v>
      </c>
      <c r="BH118" s="184">
        <f t="shared" ca="1" si="69"/>
        <v>-13580183.80336638</v>
      </c>
      <c r="BI118" s="184">
        <f t="shared" ca="1" si="69"/>
        <v>-13863739.02385989</v>
      </c>
      <c r="BJ118" s="184">
        <f t="shared" ca="1" si="69"/>
        <v>-14136023.20148403</v>
      </c>
      <c r="BK118" s="184">
        <f t="shared" ca="1" si="69"/>
        <v>-14397071.944694547</v>
      </c>
      <c r="BL118" s="184">
        <f t="shared" ca="1" si="69"/>
        <v>-14646945.329303948</v>
      </c>
      <c r="BM118" s="184">
        <f t="shared" ca="1" si="69"/>
        <v>-14885725.403835494</v>
      </c>
      <c r="BN118" s="184">
        <f t="shared" ca="1" si="69"/>
        <v>-15153513.883781549</v>
      </c>
      <c r="BO118" s="184">
        <f t="shared" ca="1" si="69"/>
        <v>-15370430.024469279</v>
      </c>
      <c r="BP118" s="184">
        <f t="shared" ca="1" si="69"/>
        <v>-15576608.662208647</v>
      </c>
      <c r="BQ118" s="184">
        <f t="shared" ca="1" si="69"/>
        <v>-15772198.413499873</v>
      </c>
      <c r="BR118" s="63"/>
      <c r="BS118" s="63"/>
      <c r="BT118" s="63"/>
    </row>
    <row r="119" spans="1:72" ht="15.75" customHeight="1">
      <c r="A119" s="63"/>
      <c r="B119" s="63"/>
      <c r="C119" s="63"/>
      <c r="D119" s="63"/>
      <c r="E119" s="63"/>
      <c r="F119" s="63"/>
      <c r="G119" s="63"/>
      <c r="H119" s="63"/>
      <c r="I119" s="63"/>
      <c r="BR119" s="63"/>
      <c r="BS119" s="63"/>
      <c r="BT119" s="63"/>
    </row>
    <row r="120" spans="1:72" ht="15.75" customHeight="1">
      <c r="A120" s="63"/>
      <c r="B120" s="63"/>
      <c r="C120" s="63"/>
      <c r="D120" s="63"/>
      <c r="E120" s="63"/>
      <c r="F120" s="63"/>
      <c r="G120" s="63"/>
      <c r="H120" s="63"/>
      <c r="I120" s="63"/>
      <c r="BR120" s="63"/>
      <c r="BS120" s="63"/>
      <c r="BT120" s="63"/>
    </row>
    <row r="121" spans="1:72" ht="15.75" customHeight="1">
      <c r="A121" s="63"/>
      <c r="B121" s="63"/>
      <c r="C121" s="63"/>
      <c r="D121" s="63"/>
      <c r="E121" s="63"/>
      <c r="F121" s="63"/>
      <c r="G121" s="63"/>
      <c r="H121" s="63"/>
      <c r="I121" s="63"/>
      <c r="BR121" s="63"/>
      <c r="BS121" s="63"/>
      <c r="BT121" s="63"/>
    </row>
    <row r="122" spans="1:72" ht="15.75" customHeight="1">
      <c r="A122" s="63"/>
      <c r="B122" s="63"/>
      <c r="C122" s="63"/>
      <c r="D122" s="63"/>
      <c r="E122" s="63"/>
      <c r="F122" s="63"/>
      <c r="G122" s="63"/>
      <c r="H122" s="63"/>
      <c r="I122" s="63"/>
      <c r="BR122" s="63"/>
      <c r="BS122" s="63"/>
      <c r="BT122" s="63"/>
    </row>
    <row r="123" spans="1:72" ht="15.75" customHeight="1">
      <c r="A123" s="63"/>
      <c r="B123" s="63"/>
      <c r="C123" s="63"/>
      <c r="D123" s="63"/>
      <c r="E123" s="63"/>
      <c r="F123" s="63"/>
      <c r="G123" s="63"/>
      <c r="H123" s="63"/>
      <c r="I123" s="63"/>
      <c r="BR123" s="63"/>
      <c r="BS123" s="63"/>
      <c r="BT123" s="63"/>
    </row>
    <row r="124" spans="1:72" ht="15.75" customHeight="1">
      <c r="A124" s="63"/>
      <c r="B124" s="63"/>
      <c r="C124" s="63"/>
      <c r="D124" s="63"/>
      <c r="E124" s="63"/>
      <c r="F124" s="63"/>
      <c r="G124" s="63"/>
      <c r="H124" s="63"/>
      <c r="I124" s="63"/>
      <c r="BR124" s="63"/>
      <c r="BS124" s="63"/>
      <c r="BT124" s="63"/>
    </row>
    <row r="125" spans="1:72" ht="15.75" customHeight="1">
      <c r="A125" s="63"/>
      <c r="B125" s="63"/>
      <c r="C125" s="63"/>
      <c r="D125" s="63"/>
      <c r="E125" s="63"/>
      <c r="F125" s="63"/>
      <c r="G125" s="63"/>
      <c r="H125" s="63"/>
      <c r="I125" s="63"/>
      <c r="BR125" s="63"/>
      <c r="BS125" s="63"/>
      <c r="BT125" s="63"/>
    </row>
    <row r="126" spans="1:72" ht="15.75" customHeight="1">
      <c r="A126" s="63"/>
      <c r="B126" s="63"/>
      <c r="C126" s="63"/>
      <c r="D126" s="63"/>
      <c r="E126" s="63"/>
      <c r="F126" s="63"/>
      <c r="G126" s="63"/>
      <c r="H126" s="63"/>
      <c r="I126" s="63"/>
      <c r="BR126" s="63"/>
      <c r="BS126" s="63"/>
      <c r="BT126" s="63"/>
    </row>
    <row r="127" spans="1:72" ht="17.25" customHeight="1">
      <c r="A127" s="63"/>
      <c r="B127" s="63"/>
      <c r="C127" s="63"/>
      <c r="D127" s="63"/>
      <c r="E127" s="63"/>
      <c r="F127" s="63"/>
      <c r="G127" s="63"/>
      <c r="H127" s="63"/>
      <c r="I127" s="63"/>
      <c r="BR127" s="63"/>
      <c r="BS127" s="63"/>
      <c r="BT127" s="63"/>
    </row>
    <row r="128" spans="1:72" ht="15.75" customHeight="1">
      <c r="A128" s="63"/>
      <c r="B128" s="63"/>
      <c r="C128" s="63"/>
      <c r="D128" s="63"/>
      <c r="E128" s="63"/>
      <c r="F128" s="63"/>
      <c r="G128" s="63"/>
      <c r="H128" s="63"/>
      <c r="I128" s="63"/>
      <c r="BR128" s="63"/>
      <c r="BS128" s="63"/>
      <c r="BT128" s="63"/>
    </row>
    <row r="129" spans="1:72" ht="15.75" customHeight="1">
      <c r="A129" s="63"/>
      <c r="B129" s="63"/>
      <c r="C129" s="63"/>
      <c r="D129" s="63"/>
      <c r="E129" s="63"/>
      <c r="F129" s="63"/>
      <c r="G129" s="63"/>
      <c r="H129" s="63"/>
      <c r="I129" s="63"/>
      <c r="BR129" s="63"/>
      <c r="BS129" s="63"/>
      <c r="BT129" s="63"/>
    </row>
    <row r="130" spans="1:72" ht="15.75" customHeight="1">
      <c r="A130" s="63"/>
      <c r="B130" s="63"/>
      <c r="C130" s="63"/>
      <c r="D130" s="63"/>
      <c r="E130" s="63"/>
      <c r="F130" s="63"/>
      <c r="G130" s="63"/>
      <c r="H130" s="63"/>
      <c r="I130" s="63"/>
      <c r="BR130" s="63"/>
      <c r="BS130" s="63"/>
      <c r="BT130" s="63"/>
    </row>
    <row r="131" spans="1:72" ht="15.75" customHeight="1">
      <c r="A131" s="63"/>
      <c r="B131" s="63"/>
      <c r="C131" s="63"/>
      <c r="D131" s="63"/>
      <c r="E131" s="63"/>
      <c r="F131" s="63"/>
      <c r="G131" s="63"/>
      <c r="H131" s="63"/>
      <c r="I131" s="63"/>
      <c r="BR131" s="63"/>
      <c r="BS131" s="63"/>
      <c r="BT131" s="63"/>
    </row>
    <row r="132" spans="1:72" ht="15.75" customHeight="1">
      <c r="A132" s="63"/>
      <c r="B132" s="63"/>
      <c r="C132" s="63"/>
      <c r="D132" s="63"/>
      <c r="E132" s="63"/>
      <c r="F132" s="63"/>
      <c r="G132" s="63"/>
      <c r="H132" s="63"/>
      <c r="I132" s="63"/>
      <c r="BR132" s="63"/>
      <c r="BS132" s="63"/>
      <c r="BT132" s="63"/>
    </row>
    <row r="133" spans="1:72" ht="15.75" customHeight="1">
      <c r="A133" s="63"/>
      <c r="B133" s="63"/>
      <c r="C133" s="63"/>
      <c r="D133" s="63"/>
      <c r="E133" s="63"/>
      <c r="F133" s="63"/>
      <c r="G133" s="63"/>
      <c r="H133" s="63"/>
      <c r="I133" s="63"/>
      <c r="BR133" s="63"/>
      <c r="BS133" s="63"/>
      <c r="BT133" s="63"/>
    </row>
    <row r="134" spans="1:72" ht="15.75" customHeight="1">
      <c r="A134" s="63"/>
      <c r="B134" s="63"/>
      <c r="C134" s="63"/>
      <c r="D134" s="63"/>
      <c r="E134" s="63"/>
      <c r="F134" s="63"/>
      <c r="G134" s="63"/>
      <c r="H134" s="63"/>
      <c r="I134" s="63"/>
      <c r="BR134" s="63"/>
      <c r="BS134" s="63"/>
      <c r="BT134" s="63"/>
    </row>
    <row r="135" spans="1:72" ht="15.75" customHeight="1">
      <c r="A135" s="63"/>
      <c r="B135" s="63"/>
      <c r="C135" s="63"/>
      <c r="D135" s="63"/>
      <c r="E135" s="63"/>
      <c r="F135" s="63"/>
      <c r="G135" s="63"/>
      <c r="H135" s="63"/>
      <c r="I135" s="63"/>
      <c r="BR135" s="63"/>
      <c r="BS135" s="63"/>
      <c r="BT135" s="63"/>
    </row>
    <row r="136" spans="1:72" ht="15.75" customHeight="1">
      <c r="A136" s="63"/>
      <c r="B136" s="63"/>
      <c r="C136" s="63"/>
      <c r="D136" s="63"/>
      <c r="E136" s="63"/>
      <c r="F136" s="63"/>
      <c r="G136" s="63"/>
      <c r="H136" s="63"/>
      <c r="I136" s="63"/>
      <c r="BR136" s="63"/>
      <c r="BS136" s="63"/>
      <c r="BT136" s="63"/>
    </row>
    <row r="137" spans="1:72" ht="15.75" customHeight="1">
      <c r="A137" s="63"/>
      <c r="B137" s="63"/>
      <c r="C137" s="63"/>
      <c r="D137" s="63"/>
      <c r="E137" s="63"/>
      <c r="F137" s="63"/>
      <c r="G137" s="63"/>
      <c r="H137" s="63"/>
      <c r="I137" s="63"/>
      <c r="BR137" s="63"/>
      <c r="BS137" s="63"/>
      <c r="BT137" s="63"/>
    </row>
    <row r="138" spans="1:72" ht="15.75" customHeight="1">
      <c r="A138" s="63"/>
      <c r="B138" s="63"/>
      <c r="C138" s="63"/>
      <c r="D138" s="63"/>
      <c r="E138" s="63"/>
      <c r="F138" s="63"/>
      <c r="G138" s="63"/>
      <c r="H138" s="63"/>
      <c r="I138" s="63"/>
      <c r="BR138" s="63"/>
      <c r="BS138" s="63"/>
      <c r="BT138" s="63"/>
    </row>
    <row r="139" spans="1:72" ht="15.75" customHeight="1">
      <c r="A139" s="63"/>
      <c r="B139" s="63"/>
      <c r="C139" s="63"/>
      <c r="D139" s="63"/>
      <c r="E139" s="63"/>
      <c r="F139" s="63"/>
      <c r="G139" s="63"/>
      <c r="H139" s="63"/>
      <c r="I139" s="63"/>
      <c r="BR139" s="63"/>
      <c r="BS139" s="63"/>
      <c r="BT139" s="63"/>
    </row>
    <row r="140" spans="1:72" ht="15.75" customHeight="1">
      <c r="A140" s="63"/>
      <c r="B140" s="63"/>
      <c r="C140" s="63"/>
      <c r="D140" s="63"/>
      <c r="E140" s="63"/>
      <c r="F140" s="63"/>
      <c r="G140" s="63"/>
      <c r="H140" s="63"/>
      <c r="I140" s="63"/>
      <c r="BR140" s="63"/>
      <c r="BS140" s="63"/>
      <c r="BT140" s="63"/>
    </row>
    <row r="141" spans="1:72" ht="15.75" customHeight="1">
      <c r="A141" s="63"/>
      <c r="B141" s="63"/>
      <c r="C141" s="63"/>
      <c r="D141" s="63"/>
      <c r="E141" s="63"/>
      <c r="F141" s="63"/>
      <c r="G141" s="63"/>
      <c r="H141" s="63"/>
      <c r="I141" s="63"/>
      <c r="BR141" s="63"/>
      <c r="BS141" s="63"/>
      <c r="BT141" s="63"/>
    </row>
    <row r="142" spans="1:72" ht="15.75" customHeight="1">
      <c r="A142" s="63"/>
      <c r="B142" s="63"/>
      <c r="C142" s="63"/>
      <c r="D142" s="63"/>
      <c r="E142" s="63"/>
      <c r="F142" s="63"/>
      <c r="G142" s="63"/>
      <c r="H142" s="63"/>
      <c r="I142" s="63"/>
      <c r="BR142" s="63"/>
      <c r="BS142" s="63"/>
      <c r="BT142" s="63"/>
    </row>
    <row r="143" spans="1:72" ht="15.75" customHeight="1">
      <c r="A143" s="63"/>
      <c r="B143" s="63"/>
      <c r="C143" s="63"/>
      <c r="D143" s="63"/>
      <c r="E143" s="63"/>
      <c r="F143" s="63"/>
      <c r="G143" s="63"/>
      <c r="H143" s="63"/>
      <c r="I143" s="63"/>
      <c r="BR143" s="63"/>
      <c r="BS143" s="63"/>
      <c r="BT143" s="63"/>
    </row>
    <row r="144" spans="1:72" ht="15.75" customHeight="1">
      <c r="A144" s="63"/>
      <c r="B144" s="63"/>
      <c r="C144" s="63"/>
      <c r="D144" s="63"/>
      <c r="E144" s="63"/>
      <c r="F144" s="63"/>
      <c r="G144" s="63"/>
      <c r="H144" s="63"/>
      <c r="I144" s="63"/>
      <c r="BR144" s="63"/>
      <c r="BS144" s="63"/>
      <c r="BT144" s="63"/>
    </row>
    <row r="145" spans="1:72" ht="15.75" customHeight="1">
      <c r="A145" s="63"/>
      <c r="B145" s="63"/>
      <c r="C145" s="63"/>
      <c r="D145" s="63"/>
      <c r="E145" s="63"/>
      <c r="F145" s="63"/>
      <c r="G145" s="63"/>
      <c r="H145" s="63"/>
      <c r="I145" s="63"/>
      <c r="BR145" s="63"/>
      <c r="BS145" s="63"/>
      <c r="BT145" s="63"/>
    </row>
    <row r="146" spans="1:72" ht="15.75" customHeight="1">
      <c r="A146" s="63"/>
      <c r="B146" s="63"/>
      <c r="C146" s="63"/>
      <c r="D146" s="63"/>
      <c r="E146" s="63"/>
      <c r="F146" s="63"/>
      <c r="G146" s="63"/>
      <c r="H146" s="63"/>
      <c r="I146" s="63"/>
      <c r="BR146" s="63"/>
      <c r="BS146" s="63"/>
      <c r="BT146" s="63"/>
    </row>
    <row r="147" spans="1:72" ht="15.75" customHeight="1">
      <c r="A147" s="63"/>
      <c r="B147" s="63"/>
      <c r="C147" s="63"/>
      <c r="D147" s="63"/>
      <c r="E147" s="63"/>
      <c r="F147" s="63"/>
      <c r="G147" s="63"/>
      <c r="H147" s="63"/>
      <c r="I147" s="63"/>
      <c r="BR147" s="63"/>
      <c r="BS147" s="63"/>
      <c r="BT147" s="63"/>
    </row>
    <row r="148" spans="1:72" ht="15.75" customHeight="1">
      <c r="A148" s="63"/>
      <c r="B148" s="63"/>
      <c r="C148" s="63"/>
      <c r="D148" s="63"/>
      <c r="E148" s="63"/>
      <c r="F148" s="63"/>
      <c r="G148" s="63"/>
      <c r="H148" s="63"/>
      <c r="I148" s="63"/>
      <c r="BR148" s="63"/>
      <c r="BS148" s="63"/>
      <c r="BT148" s="63"/>
    </row>
    <row r="149" spans="1:72" ht="15.75" customHeight="1">
      <c r="A149" s="63"/>
      <c r="B149" s="63"/>
      <c r="C149" s="63"/>
      <c r="D149" s="63"/>
      <c r="E149" s="63"/>
      <c r="F149" s="63"/>
      <c r="G149" s="63"/>
      <c r="H149" s="63"/>
      <c r="I149" s="63"/>
      <c r="BR149" s="63"/>
      <c r="BS149" s="63"/>
      <c r="BT149" s="63"/>
    </row>
    <row r="150" spans="1:72" ht="15.75" customHeight="1">
      <c r="A150" s="63"/>
      <c r="B150" s="63"/>
      <c r="C150" s="63"/>
      <c r="D150" s="63"/>
      <c r="E150" s="63"/>
      <c r="F150" s="63"/>
      <c r="G150" s="63"/>
      <c r="H150" s="63"/>
      <c r="I150" s="63"/>
      <c r="BR150" s="63"/>
      <c r="BS150" s="63"/>
      <c r="BT150" s="63"/>
    </row>
    <row r="151" spans="1:72" ht="15.75" customHeight="1">
      <c r="A151" s="63"/>
      <c r="B151" s="63"/>
      <c r="C151" s="63"/>
      <c r="D151" s="63"/>
      <c r="E151" s="63"/>
      <c r="F151" s="63"/>
      <c r="G151" s="63"/>
      <c r="H151" s="63"/>
      <c r="I151" s="63"/>
      <c r="BR151" s="63"/>
      <c r="BS151" s="63"/>
      <c r="BT151" s="63"/>
    </row>
    <row r="152" spans="1:72" ht="15.75" customHeight="1">
      <c r="A152" s="63"/>
      <c r="B152" s="63"/>
      <c r="C152" s="63"/>
      <c r="D152" s="63"/>
      <c r="E152" s="63"/>
      <c r="F152" s="63"/>
      <c r="G152" s="63"/>
      <c r="H152" s="63"/>
      <c r="I152" s="63"/>
      <c r="BR152" s="63"/>
      <c r="BS152" s="63"/>
      <c r="BT152" s="63"/>
    </row>
    <row r="153" spans="1:72" ht="15.75" customHeight="1">
      <c r="A153" s="63"/>
      <c r="B153" s="63"/>
      <c r="C153" s="63"/>
      <c r="D153" s="63"/>
      <c r="E153" s="63"/>
      <c r="F153" s="63"/>
      <c r="G153" s="63"/>
      <c r="H153" s="63"/>
      <c r="I153" s="63"/>
      <c r="BR153" s="63"/>
      <c r="BS153" s="63"/>
      <c r="BT153" s="63"/>
    </row>
    <row r="154" spans="1:72" ht="15.75" customHeight="1">
      <c r="A154" s="63"/>
      <c r="B154" s="63"/>
      <c r="C154" s="63"/>
      <c r="D154" s="63"/>
      <c r="E154" s="63"/>
      <c r="F154" s="63"/>
      <c r="G154" s="63"/>
      <c r="H154" s="63"/>
      <c r="I154" s="63"/>
      <c r="BR154" s="63"/>
      <c r="BS154" s="63"/>
      <c r="BT154" s="63"/>
    </row>
    <row r="155" spans="1:72" ht="15.75" customHeight="1">
      <c r="A155" s="63"/>
      <c r="B155" s="63"/>
      <c r="C155" s="63"/>
      <c r="D155" s="63"/>
      <c r="E155" s="63"/>
      <c r="F155" s="63"/>
      <c r="G155" s="63"/>
      <c r="H155" s="63"/>
      <c r="I155" s="63"/>
      <c r="BR155" s="63"/>
      <c r="BS155" s="63"/>
      <c r="BT155" s="63"/>
    </row>
    <row r="156" spans="1:72" ht="15.75" customHeight="1">
      <c r="A156" s="63"/>
      <c r="B156" s="63"/>
      <c r="C156" s="63"/>
      <c r="D156" s="63"/>
      <c r="E156" s="63"/>
      <c r="F156" s="63"/>
      <c r="G156" s="63"/>
      <c r="H156" s="63"/>
      <c r="I156" s="63"/>
      <c r="BR156" s="63"/>
      <c r="BS156" s="63"/>
      <c r="BT156" s="63"/>
    </row>
    <row r="157" spans="1:72" ht="15.75" customHeight="1">
      <c r="A157" s="63"/>
      <c r="B157" s="63"/>
      <c r="C157" s="63"/>
      <c r="D157" s="63"/>
      <c r="E157" s="63"/>
      <c r="F157" s="63"/>
      <c r="G157" s="63"/>
      <c r="H157" s="63"/>
      <c r="I157" s="63"/>
      <c r="BR157" s="63"/>
      <c r="BS157" s="63"/>
      <c r="BT157" s="63"/>
    </row>
    <row r="158" spans="1:72" ht="15.75" customHeight="1">
      <c r="A158" s="63"/>
      <c r="B158" s="63"/>
      <c r="C158" s="63"/>
      <c r="D158" s="63"/>
      <c r="E158" s="63"/>
      <c r="F158" s="63"/>
      <c r="G158" s="63"/>
      <c r="H158" s="63"/>
      <c r="I158" s="63"/>
      <c r="BR158" s="63"/>
      <c r="BS158" s="63"/>
      <c r="BT158" s="63"/>
    </row>
    <row r="159" spans="1:72" ht="15.75" customHeight="1">
      <c r="A159" s="63"/>
      <c r="B159" s="63"/>
      <c r="C159" s="63"/>
      <c r="D159" s="63"/>
      <c r="E159" s="63"/>
      <c r="F159" s="63"/>
      <c r="G159" s="63"/>
      <c r="H159" s="63"/>
      <c r="I159" s="63"/>
      <c r="BR159" s="63"/>
      <c r="BS159" s="63"/>
      <c r="BT159" s="63"/>
    </row>
    <row r="160" spans="1:72" ht="15.75" customHeight="1">
      <c r="A160" s="63"/>
      <c r="B160" s="63"/>
      <c r="C160" s="63"/>
      <c r="D160" s="63"/>
      <c r="E160" s="63"/>
      <c r="F160" s="63"/>
      <c r="G160" s="63"/>
      <c r="H160" s="63"/>
      <c r="I160" s="63"/>
      <c r="BR160" s="63"/>
      <c r="BS160" s="63"/>
      <c r="BT160" s="63"/>
    </row>
    <row r="161" spans="1:72" ht="15.75" customHeight="1">
      <c r="A161" s="63"/>
      <c r="B161" s="63"/>
      <c r="C161" s="63"/>
      <c r="D161" s="63"/>
      <c r="E161" s="63"/>
      <c r="F161" s="63"/>
      <c r="G161" s="63"/>
      <c r="H161" s="63"/>
      <c r="I161" s="63"/>
      <c r="BR161" s="63"/>
      <c r="BS161" s="63"/>
      <c r="BT161" s="63"/>
    </row>
    <row r="162" spans="1:72" ht="15.75" customHeight="1">
      <c r="A162" s="63"/>
      <c r="B162" s="63"/>
      <c r="C162" s="63"/>
      <c r="D162" s="63"/>
      <c r="E162" s="63"/>
      <c r="F162" s="63"/>
      <c r="G162" s="63"/>
      <c r="H162" s="63"/>
      <c r="I162" s="63"/>
      <c r="BR162" s="63"/>
      <c r="BS162" s="63"/>
      <c r="BT162" s="63"/>
    </row>
    <row r="163" spans="1:72" ht="15.75" customHeight="1">
      <c r="A163" s="63"/>
      <c r="B163" s="63"/>
      <c r="C163" s="63"/>
      <c r="D163" s="63"/>
      <c r="E163" s="63"/>
      <c r="F163" s="63"/>
      <c r="G163" s="63"/>
      <c r="H163" s="63"/>
      <c r="I163" s="63"/>
      <c r="BR163" s="63"/>
      <c r="BS163" s="63"/>
      <c r="BT163" s="63"/>
    </row>
    <row r="164" spans="1:72" ht="15.75" customHeight="1">
      <c r="A164" s="63"/>
      <c r="B164" s="63"/>
      <c r="C164" s="63"/>
      <c r="D164" s="63"/>
      <c r="E164" s="63"/>
      <c r="F164" s="63"/>
      <c r="G164" s="63"/>
      <c r="H164" s="63"/>
      <c r="I164" s="63"/>
      <c r="BR164" s="63"/>
      <c r="BS164" s="63"/>
      <c r="BT164" s="63"/>
    </row>
    <row r="165" spans="1:72" ht="15.75" customHeight="1">
      <c r="A165" s="63"/>
      <c r="B165" s="63"/>
      <c r="C165" s="63"/>
      <c r="D165" s="63"/>
      <c r="E165" s="63"/>
      <c r="F165" s="63"/>
      <c r="G165" s="63"/>
      <c r="H165" s="63"/>
      <c r="I165" s="63"/>
      <c r="BR165" s="63"/>
      <c r="BS165" s="63"/>
      <c r="BT165" s="63"/>
    </row>
    <row r="166" spans="1:72" ht="15.75" customHeight="1">
      <c r="A166" s="63"/>
      <c r="B166" s="63"/>
      <c r="C166" s="63"/>
      <c r="D166" s="63"/>
      <c r="E166" s="63"/>
      <c r="F166" s="63"/>
      <c r="G166" s="63"/>
      <c r="H166" s="63"/>
      <c r="I166" s="63"/>
      <c r="BR166" s="63"/>
      <c r="BS166" s="63"/>
      <c r="BT166" s="63"/>
    </row>
    <row r="167" spans="1:72" ht="15.75" customHeight="1">
      <c r="A167" s="63"/>
      <c r="B167" s="63"/>
      <c r="C167" s="63"/>
      <c r="D167" s="63"/>
      <c r="E167" s="63"/>
      <c r="F167" s="63"/>
      <c r="G167" s="63"/>
      <c r="H167" s="63"/>
      <c r="I167" s="63"/>
      <c r="BR167" s="63"/>
      <c r="BS167" s="63"/>
      <c r="BT167" s="63"/>
    </row>
    <row r="168" spans="1:72" ht="15.75" customHeight="1">
      <c r="A168" s="63"/>
      <c r="B168" s="63"/>
      <c r="C168" s="63"/>
      <c r="D168" s="63"/>
      <c r="E168" s="63"/>
      <c r="F168" s="63"/>
      <c r="G168" s="63"/>
      <c r="H168" s="63"/>
      <c r="I168" s="63"/>
      <c r="BR168" s="63"/>
      <c r="BS168" s="63"/>
      <c r="BT168" s="63"/>
    </row>
    <row r="169" spans="1:72" ht="15.75" customHeight="1">
      <c r="A169" s="63"/>
      <c r="B169" s="63"/>
      <c r="C169" s="63"/>
      <c r="D169" s="63"/>
      <c r="E169" s="63"/>
      <c r="F169" s="63"/>
      <c r="G169" s="63"/>
      <c r="H169" s="63"/>
      <c r="I169" s="63"/>
      <c r="BR169" s="63"/>
      <c r="BS169" s="63"/>
      <c r="BT169" s="63"/>
    </row>
    <row r="170" spans="1:72" ht="15.75" customHeight="1">
      <c r="A170" s="63"/>
      <c r="B170" s="63"/>
      <c r="C170" s="166"/>
      <c r="D170" s="63"/>
      <c r="E170" s="63"/>
      <c r="F170" s="63"/>
      <c r="G170" s="63"/>
      <c r="H170" s="63"/>
      <c r="I170" s="63"/>
      <c r="BR170" s="63"/>
      <c r="BS170" s="63"/>
      <c r="BT170" s="63"/>
    </row>
    <row r="171" spans="1:72" ht="15.75" customHeight="1">
      <c r="A171" s="63"/>
      <c r="B171" s="63"/>
      <c r="C171" s="63"/>
      <c r="D171" s="63"/>
      <c r="E171" s="63"/>
      <c r="F171" s="63"/>
      <c r="G171" s="63"/>
      <c r="H171" s="63"/>
      <c r="I171" s="63"/>
      <c r="BR171" s="63"/>
      <c r="BS171" s="63"/>
      <c r="BT171" s="63"/>
    </row>
    <row r="172" spans="1:72" ht="15.75" customHeight="1">
      <c r="A172" s="63"/>
      <c r="B172" s="63"/>
      <c r="C172" s="63"/>
      <c r="D172" s="63"/>
      <c r="E172" s="63"/>
      <c r="F172" s="63"/>
      <c r="G172" s="63"/>
      <c r="H172" s="63"/>
      <c r="I172" s="63"/>
      <c r="BR172" s="63"/>
      <c r="BS172" s="63"/>
      <c r="BT172" s="63"/>
    </row>
    <row r="173" spans="1:72" ht="15.75" customHeight="1">
      <c r="A173" s="63"/>
      <c r="B173" s="63"/>
      <c r="C173" s="63"/>
      <c r="D173" s="63"/>
      <c r="E173" s="63"/>
      <c r="F173" s="63"/>
      <c r="G173" s="63"/>
      <c r="H173" s="63"/>
      <c r="I173" s="63"/>
      <c r="BR173" s="63"/>
      <c r="BS173" s="63"/>
      <c r="BT173" s="63"/>
    </row>
    <row r="174" spans="1:72" ht="15.75" customHeight="1">
      <c r="A174" s="63"/>
      <c r="B174" s="63"/>
      <c r="C174" s="63"/>
      <c r="D174" s="63"/>
      <c r="E174" s="63"/>
      <c r="F174" s="63"/>
      <c r="G174" s="63"/>
      <c r="H174" s="63"/>
      <c r="I174" s="63"/>
      <c r="BR174" s="63"/>
      <c r="BS174" s="63"/>
      <c r="BT174" s="63"/>
    </row>
    <row r="175" spans="1:72" ht="15.75" customHeight="1">
      <c r="A175" s="63"/>
      <c r="B175" s="63"/>
      <c r="C175" s="63"/>
      <c r="D175" s="63"/>
      <c r="E175" s="63"/>
      <c r="F175" s="63"/>
      <c r="G175" s="63"/>
      <c r="H175" s="63"/>
      <c r="I175" s="63"/>
      <c r="BR175" s="63"/>
      <c r="BS175" s="63"/>
      <c r="BT175" s="63"/>
    </row>
    <row r="176" spans="1:72" ht="15.75" customHeight="1">
      <c r="A176" s="63"/>
      <c r="B176" s="63"/>
      <c r="C176" s="63"/>
      <c r="D176" s="63"/>
      <c r="E176" s="63"/>
      <c r="F176" s="63"/>
      <c r="G176" s="63"/>
      <c r="H176" s="63"/>
      <c r="I176" s="63"/>
      <c r="BR176" s="63"/>
      <c r="BS176" s="63"/>
      <c r="BT176" s="63"/>
    </row>
    <row r="177" spans="1:72" ht="15.75" customHeight="1">
      <c r="A177" s="63"/>
      <c r="B177" s="63"/>
      <c r="C177" s="63"/>
      <c r="D177" s="63"/>
      <c r="E177" s="63"/>
      <c r="F177" s="63"/>
      <c r="G177" s="63"/>
      <c r="H177" s="63"/>
      <c r="I177" s="63"/>
      <c r="BR177" s="63"/>
      <c r="BS177" s="63"/>
      <c r="BT177" s="63"/>
    </row>
    <row r="178" spans="1:72" ht="15.75" customHeight="1">
      <c r="A178" s="63"/>
      <c r="B178" s="63"/>
      <c r="C178" s="63"/>
      <c r="D178" s="63"/>
      <c r="E178" s="63"/>
      <c r="F178" s="63"/>
      <c r="G178" s="63"/>
      <c r="H178" s="63"/>
      <c r="I178" s="63"/>
      <c r="BR178" s="63"/>
      <c r="BS178" s="63"/>
      <c r="BT178" s="63"/>
    </row>
    <row r="179" spans="1:72" ht="15.75" customHeight="1">
      <c r="A179" s="63"/>
      <c r="B179" s="63"/>
      <c r="C179" s="63"/>
      <c r="D179" s="63"/>
      <c r="E179" s="63"/>
      <c r="F179" s="63"/>
      <c r="G179" s="63"/>
      <c r="H179" s="63"/>
      <c r="I179" s="63"/>
      <c r="BR179" s="63"/>
      <c r="BS179" s="63"/>
      <c r="BT179" s="63"/>
    </row>
    <row r="180" spans="1:72" ht="15.75" customHeight="1">
      <c r="A180" s="63"/>
      <c r="B180" s="63"/>
      <c r="C180" s="63"/>
      <c r="D180" s="63"/>
      <c r="E180" s="63"/>
      <c r="F180" s="63"/>
      <c r="G180" s="63"/>
      <c r="H180" s="63"/>
      <c r="I180" s="63"/>
      <c r="BR180" s="63"/>
      <c r="BS180" s="63"/>
      <c r="BT180" s="63"/>
    </row>
    <row r="181" spans="1:72" ht="15.75" customHeight="1">
      <c r="A181" s="63"/>
      <c r="B181" s="63"/>
      <c r="C181" s="63"/>
      <c r="D181" s="63"/>
      <c r="E181" s="63"/>
      <c r="F181" s="63"/>
      <c r="G181" s="63"/>
      <c r="H181" s="63"/>
      <c r="I181" s="63"/>
      <c r="BR181" s="63"/>
      <c r="BS181" s="63"/>
      <c r="BT181" s="63"/>
    </row>
    <row r="182" spans="1:72" ht="15.75" customHeight="1">
      <c r="A182" s="63"/>
      <c r="B182" s="63"/>
      <c r="C182" s="63"/>
      <c r="D182" s="63"/>
      <c r="E182" s="63"/>
      <c r="F182" s="63"/>
      <c r="G182" s="63"/>
      <c r="H182" s="63"/>
      <c r="I182" s="63"/>
      <c r="BR182" s="63"/>
      <c r="BS182" s="63"/>
      <c r="BT182" s="63"/>
    </row>
    <row r="183" spans="1:72" ht="15.75" customHeight="1">
      <c r="A183" s="63"/>
      <c r="B183" s="63"/>
      <c r="C183" s="63"/>
      <c r="D183" s="63"/>
      <c r="E183" s="63"/>
      <c r="F183" s="63"/>
      <c r="G183" s="63"/>
      <c r="H183" s="63"/>
      <c r="I183" s="63"/>
      <c r="BR183" s="63"/>
      <c r="BS183" s="63"/>
      <c r="BT183" s="63"/>
    </row>
    <row r="184" spans="1:72" ht="15.75" customHeight="1">
      <c r="A184" s="63"/>
      <c r="B184" s="63"/>
      <c r="C184" s="63"/>
      <c r="D184" s="63"/>
      <c r="E184" s="63"/>
      <c r="F184" s="63"/>
      <c r="G184" s="63"/>
      <c r="H184" s="63"/>
      <c r="I184" s="63"/>
      <c r="BR184" s="63"/>
      <c r="BS184" s="63"/>
      <c r="BT184" s="63"/>
    </row>
    <row r="185" spans="1:72" ht="15.75" customHeight="1">
      <c r="A185" s="63"/>
      <c r="B185" s="63"/>
      <c r="C185" s="63"/>
      <c r="D185" s="63"/>
      <c r="E185" s="63"/>
      <c r="F185" s="63"/>
      <c r="G185" s="63"/>
      <c r="H185" s="63"/>
      <c r="I185" s="63"/>
      <c r="BR185" s="63"/>
      <c r="BS185" s="63"/>
      <c r="BT185" s="63"/>
    </row>
    <row r="186" spans="1:72" ht="15.75" customHeight="1">
      <c r="A186" s="63"/>
      <c r="B186" s="63"/>
      <c r="C186" s="63"/>
      <c r="D186" s="63"/>
      <c r="E186" s="63"/>
      <c r="F186" s="63"/>
      <c r="G186" s="63"/>
      <c r="H186" s="63"/>
      <c r="I186" s="63"/>
      <c r="BR186" s="63"/>
      <c r="BS186" s="63"/>
      <c r="BT186" s="63"/>
    </row>
    <row r="187" spans="1:72" ht="15.75" customHeight="1">
      <c r="A187" s="63"/>
      <c r="B187" s="63"/>
      <c r="C187" s="63"/>
      <c r="D187" s="63"/>
      <c r="E187" s="63"/>
      <c r="F187" s="63"/>
      <c r="G187" s="63"/>
      <c r="H187" s="63"/>
      <c r="I187" s="63"/>
      <c r="BR187" s="63"/>
      <c r="BS187" s="63"/>
      <c r="BT187" s="63"/>
    </row>
    <row r="188" spans="1:72" ht="15.75" customHeight="1">
      <c r="A188" s="63"/>
      <c r="B188" s="63"/>
      <c r="C188" s="63"/>
      <c r="D188" s="63"/>
      <c r="E188" s="63"/>
      <c r="F188" s="63"/>
      <c r="G188" s="63"/>
      <c r="H188" s="63"/>
      <c r="I188" s="63"/>
      <c r="BR188" s="63"/>
      <c r="BS188" s="63"/>
      <c r="BT188" s="63"/>
    </row>
    <row r="189" spans="1:72" ht="15.75" customHeight="1">
      <c r="A189" s="63"/>
      <c r="B189" s="63"/>
      <c r="C189" s="63"/>
      <c r="D189" s="63"/>
      <c r="E189" s="63"/>
      <c r="F189" s="63"/>
      <c r="G189" s="63"/>
      <c r="H189" s="63"/>
      <c r="I189" s="63"/>
      <c r="BR189" s="63"/>
      <c r="BS189" s="63"/>
      <c r="BT189" s="63"/>
    </row>
    <row r="190" spans="1:72" ht="15.75" customHeight="1">
      <c r="A190" s="63"/>
      <c r="B190" s="63"/>
      <c r="C190" s="63"/>
      <c r="D190" s="63"/>
      <c r="E190" s="63"/>
      <c r="F190" s="63"/>
      <c r="G190" s="63"/>
      <c r="H190" s="63"/>
      <c r="I190" s="63"/>
      <c r="BR190" s="63"/>
      <c r="BS190" s="63"/>
      <c r="BT190" s="63"/>
    </row>
    <row r="191" spans="1:72" ht="15.75" customHeight="1">
      <c r="A191" s="63"/>
      <c r="B191" s="63"/>
      <c r="C191" s="63"/>
      <c r="D191" s="63"/>
      <c r="E191" s="63"/>
      <c r="F191" s="63"/>
      <c r="G191" s="63"/>
      <c r="H191" s="63"/>
      <c r="I191" s="63"/>
      <c r="BR191" s="63"/>
      <c r="BS191" s="63"/>
      <c r="BT191" s="63"/>
    </row>
    <row r="192" spans="1:72" ht="15.75" customHeight="1">
      <c r="A192" s="63"/>
      <c r="B192" s="63"/>
      <c r="C192" s="63"/>
      <c r="D192" s="63"/>
      <c r="E192" s="63"/>
      <c r="F192" s="63"/>
      <c r="G192" s="63"/>
      <c r="H192" s="63"/>
      <c r="I192" s="63"/>
      <c r="BR192" s="63"/>
      <c r="BS192" s="63"/>
      <c r="BT192" s="63"/>
    </row>
    <row r="193" spans="1:72" ht="15.75" customHeight="1">
      <c r="A193" s="63"/>
      <c r="B193" s="63"/>
      <c r="C193" s="63"/>
      <c r="D193" s="63"/>
      <c r="E193" s="63"/>
      <c r="F193" s="63"/>
      <c r="G193" s="63"/>
      <c r="H193" s="63"/>
      <c r="I193" s="63"/>
      <c r="BR193" s="63"/>
      <c r="BS193" s="63"/>
      <c r="BT193" s="63"/>
    </row>
    <row r="194" spans="1:72" ht="15.75" customHeight="1">
      <c r="A194" s="63"/>
      <c r="B194" s="63"/>
      <c r="C194" s="63"/>
      <c r="D194" s="63"/>
      <c r="E194" s="63"/>
      <c r="F194" s="63"/>
      <c r="G194" s="63"/>
      <c r="H194" s="63"/>
      <c r="I194" s="63"/>
      <c r="BR194" s="63"/>
      <c r="BS194" s="63"/>
      <c r="BT194" s="63"/>
    </row>
    <row r="195" spans="1:72" ht="15.75" customHeight="1">
      <c r="A195" s="63"/>
      <c r="B195" s="63"/>
      <c r="C195" s="63"/>
      <c r="D195" s="63"/>
      <c r="E195" s="63"/>
      <c r="F195" s="63"/>
      <c r="G195" s="63"/>
      <c r="H195" s="63"/>
      <c r="I195" s="63"/>
      <c r="BR195" s="63"/>
      <c r="BS195" s="63"/>
      <c r="BT195" s="63"/>
    </row>
    <row r="196" spans="1:72" ht="15.75" customHeight="1">
      <c r="A196" s="63"/>
      <c r="B196" s="63"/>
      <c r="C196" s="63"/>
      <c r="D196" s="63"/>
      <c r="E196" s="63"/>
      <c r="F196" s="63"/>
      <c r="G196" s="63"/>
      <c r="H196" s="63"/>
      <c r="I196" s="63"/>
      <c r="BR196" s="63"/>
      <c r="BS196" s="63"/>
      <c r="BT196" s="63"/>
    </row>
    <row r="197" spans="1:72" ht="15.75" customHeight="1">
      <c r="A197" s="63"/>
      <c r="B197" s="63"/>
      <c r="C197" s="63"/>
      <c r="D197" s="63"/>
      <c r="E197" s="63"/>
      <c r="F197" s="63"/>
      <c r="G197" s="63"/>
      <c r="H197" s="63"/>
      <c r="I197" s="63"/>
      <c r="BR197" s="63"/>
      <c r="BS197" s="63"/>
      <c r="BT197" s="63"/>
    </row>
    <row r="198" spans="1:72" ht="15.75" customHeight="1">
      <c r="A198" s="63"/>
      <c r="B198" s="63"/>
      <c r="C198" s="63"/>
      <c r="D198" s="63"/>
      <c r="E198" s="63"/>
      <c r="F198" s="63"/>
      <c r="G198" s="63"/>
      <c r="H198" s="63"/>
      <c r="I198" s="63"/>
      <c r="BR198" s="63"/>
      <c r="BS198" s="63"/>
      <c r="BT198" s="63"/>
    </row>
    <row r="199" spans="1:72" ht="15.75" customHeight="1">
      <c r="A199" s="63"/>
      <c r="B199" s="63"/>
      <c r="C199" s="63"/>
      <c r="D199" s="63"/>
      <c r="E199" s="63"/>
      <c r="F199" s="63"/>
      <c r="G199" s="63"/>
      <c r="H199" s="63"/>
      <c r="I199" s="63"/>
      <c r="BR199" s="63"/>
      <c r="BS199" s="63"/>
      <c r="BT199" s="63"/>
    </row>
    <row r="200" spans="1:72" ht="15.75" customHeight="1">
      <c r="A200" s="63"/>
      <c r="B200" s="63"/>
      <c r="C200" s="63"/>
      <c r="D200" s="63"/>
      <c r="E200" s="63"/>
      <c r="F200" s="63"/>
      <c r="G200" s="63"/>
      <c r="H200" s="63"/>
      <c r="I200" s="63"/>
      <c r="BR200" s="63"/>
      <c r="BS200" s="63"/>
      <c r="BT200" s="63"/>
    </row>
    <row r="201" spans="1:72" ht="15.75" customHeight="1">
      <c r="A201" s="63"/>
      <c r="B201" s="63"/>
      <c r="C201" s="63"/>
      <c r="D201" s="63"/>
      <c r="E201" s="63"/>
      <c r="F201" s="63"/>
      <c r="G201" s="63"/>
      <c r="H201" s="63"/>
      <c r="I201" s="63"/>
      <c r="BR201" s="63"/>
      <c r="BS201" s="63"/>
      <c r="BT201" s="63"/>
    </row>
    <row r="202" spans="1:72" ht="15.75" customHeight="1">
      <c r="A202" s="63"/>
      <c r="B202" s="63"/>
      <c r="C202" s="63"/>
      <c r="D202" s="63"/>
      <c r="E202" s="63"/>
      <c r="F202" s="63"/>
      <c r="G202" s="63"/>
      <c r="H202" s="63"/>
      <c r="I202" s="63"/>
      <c r="BR202" s="63"/>
      <c r="BS202" s="63"/>
      <c r="BT202" s="63"/>
    </row>
    <row r="203" spans="1:72" ht="15.75" customHeight="1">
      <c r="A203" s="63"/>
      <c r="B203" s="63"/>
      <c r="C203" s="63"/>
      <c r="D203" s="63"/>
      <c r="E203" s="63"/>
      <c r="F203" s="63"/>
      <c r="G203" s="63"/>
      <c r="H203" s="63"/>
      <c r="I203" s="63"/>
      <c r="BR203" s="63"/>
      <c r="BS203" s="63"/>
      <c r="BT203" s="63"/>
    </row>
    <row r="204" spans="1:72" ht="15.75" customHeight="1">
      <c r="A204" s="63"/>
      <c r="B204" s="63"/>
      <c r="C204" s="63"/>
      <c r="D204" s="63"/>
      <c r="E204" s="63"/>
      <c r="F204" s="63"/>
      <c r="G204" s="63"/>
      <c r="H204" s="63"/>
      <c r="I204" s="63"/>
      <c r="BR204" s="63"/>
      <c r="BS204" s="63"/>
      <c r="BT204" s="63"/>
    </row>
    <row r="205" spans="1:72" ht="15.75" customHeight="1">
      <c r="A205" s="63"/>
      <c r="B205" s="63"/>
      <c r="C205" s="63"/>
      <c r="D205" s="63"/>
      <c r="E205" s="63"/>
      <c r="F205" s="63"/>
      <c r="G205" s="63"/>
      <c r="H205" s="63"/>
      <c r="I205" s="63"/>
      <c r="BR205" s="63"/>
      <c r="BS205" s="63"/>
      <c r="BT205" s="63"/>
    </row>
    <row r="206" spans="1:72" ht="15.75" customHeight="1">
      <c r="A206" s="63"/>
      <c r="B206" s="63"/>
      <c r="C206" s="63"/>
      <c r="D206" s="63"/>
      <c r="E206" s="63"/>
      <c r="F206" s="63"/>
      <c r="G206" s="63"/>
      <c r="H206" s="63"/>
      <c r="I206" s="63"/>
      <c r="BR206" s="63"/>
      <c r="BS206" s="63"/>
      <c r="BT206" s="63"/>
    </row>
    <row r="207" spans="1:72" ht="15.75" customHeight="1">
      <c r="A207" s="63"/>
      <c r="B207" s="63"/>
      <c r="C207" s="63"/>
      <c r="D207" s="63"/>
      <c r="E207" s="63"/>
      <c r="F207" s="63"/>
      <c r="G207" s="63"/>
      <c r="H207" s="63"/>
      <c r="I207" s="63"/>
      <c r="BR207" s="63"/>
      <c r="BS207" s="63"/>
      <c r="BT207" s="63"/>
    </row>
    <row r="208" spans="1:72" ht="15.75" customHeight="1">
      <c r="A208" s="63"/>
      <c r="B208" s="63"/>
      <c r="C208" s="63"/>
      <c r="D208" s="63"/>
      <c r="E208" s="63"/>
      <c r="F208" s="63"/>
      <c r="G208" s="63"/>
      <c r="H208" s="63"/>
      <c r="I208" s="63"/>
      <c r="BR208" s="63"/>
      <c r="BS208" s="63"/>
      <c r="BT208" s="63"/>
    </row>
    <row r="209" spans="1:72" ht="15.75" customHeight="1">
      <c r="A209" s="63"/>
      <c r="B209" s="63"/>
      <c r="C209" s="63"/>
      <c r="D209" s="63"/>
      <c r="E209" s="63"/>
      <c r="F209" s="63"/>
      <c r="G209" s="63"/>
      <c r="H209" s="63"/>
      <c r="I209" s="63"/>
      <c r="BR209" s="63"/>
      <c r="BS209" s="63"/>
      <c r="BT209" s="63"/>
    </row>
    <row r="210" spans="1:72" ht="15.75" customHeight="1">
      <c r="A210" s="63"/>
      <c r="B210" s="63"/>
      <c r="C210" s="63"/>
      <c r="D210" s="63"/>
      <c r="E210" s="63"/>
      <c r="F210" s="63"/>
      <c r="G210" s="63"/>
      <c r="H210" s="63"/>
      <c r="I210" s="63"/>
      <c r="BR210" s="63"/>
      <c r="BS210" s="63"/>
      <c r="BT210" s="63"/>
    </row>
    <row r="211" spans="1:72" ht="15.75" customHeight="1">
      <c r="A211" s="63"/>
      <c r="B211" s="63"/>
      <c r="C211" s="63"/>
      <c r="D211" s="63"/>
      <c r="E211" s="63"/>
      <c r="F211" s="63"/>
      <c r="G211" s="63"/>
      <c r="H211" s="63"/>
      <c r="I211" s="63"/>
      <c r="BR211" s="63"/>
      <c r="BS211" s="63"/>
      <c r="BT211" s="63"/>
    </row>
    <row r="212" spans="1:72" ht="15.75" customHeight="1">
      <c r="A212" s="63"/>
      <c r="B212" s="63"/>
      <c r="C212" s="63"/>
      <c r="D212" s="63"/>
      <c r="E212" s="63"/>
      <c r="F212" s="63"/>
      <c r="G212" s="63"/>
      <c r="H212" s="63"/>
      <c r="I212" s="63"/>
      <c r="BR212" s="63"/>
      <c r="BS212" s="63"/>
      <c r="BT212" s="63"/>
    </row>
    <row r="213" spans="1:72" ht="15.75" customHeight="1">
      <c r="A213" s="63"/>
      <c r="B213" s="63"/>
      <c r="C213" s="63"/>
      <c r="D213" s="63"/>
      <c r="E213" s="63"/>
      <c r="F213" s="63"/>
      <c r="G213" s="63"/>
      <c r="H213" s="63"/>
      <c r="I213" s="63"/>
      <c r="BR213" s="63"/>
      <c r="BS213" s="63"/>
      <c r="BT213" s="63"/>
    </row>
    <row r="214" spans="1:72" ht="15.75" customHeight="1">
      <c r="A214" s="63"/>
      <c r="B214" s="63"/>
      <c r="C214" s="63"/>
      <c r="D214" s="63"/>
      <c r="E214" s="63"/>
      <c r="F214" s="63"/>
      <c r="G214" s="63"/>
      <c r="H214" s="63"/>
      <c r="I214" s="63"/>
      <c r="BR214" s="63"/>
      <c r="BS214" s="63"/>
      <c r="BT214" s="63"/>
    </row>
    <row r="215" spans="1:72" ht="15.75" customHeight="1">
      <c r="A215" s="63"/>
      <c r="B215" s="63"/>
      <c r="C215" s="63"/>
      <c r="D215" s="63"/>
      <c r="E215" s="63"/>
      <c r="F215" s="63"/>
      <c r="G215" s="63"/>
      <c r="H215" s="63"/>
      <c r="I215" s="63"/>
      <c r="BR215" s="63"/>
      <c r="BS215" s="63"/>
      <c r="BT215" s="63"/>
    </row>
    <row r="216" spans="1:72" ht="15.75" customHeight="1">
      <c r="A216" s="63"/>
      <c r="B216" s="63"/>
      <c r="C216" s="63"/>
      <c r="D216" s="63"/>
      <c r="E216" s="63"/>
      <c r="F216" s="63"/>
      <c r="G216" s="63"/>
      <c r="H216" s="63"/>
      <c r="I216" s="63"/>
      <c r="BR216" s="63"/>
      <c r="BS216" s="63"/>
      <c r="BT216" s="63"/>
    </row>
    <row r="217" spans="1:72" ht="15.75" customHeight="1">
      <c r="A217" s="63"/>
      <c r="B217" s="63"/>
      <c r="C217" s="63"/>
      <c r="D217" s="63"/>
      <c r="E217" s="63"/>
      <c r="F217" s="63"/>
      <c r="G217" s="63"/>
      <c r="H217" s="63"/>
      <c r="I217" s="63"/>
      <c r="BR217" s="63"/>
      <c r="BS217" s="63"/>
      <c r="BT217" s="63"/>
    </row>
    <row r="218" spans="1:72" ht="15.75" customHeight="1">
      <c r="A218" s="63"/>
      <c r="B218" s="63"/>
      <c r="C218" s="63"/>
      <c r="D218" s="63"/>
      <c r="E218" s="63"/>
      <c r="F218" s="63"/>
      <c r="G218" s="63"/>
      <c r="H218" s="63"/>
      <c r="I218" s="63"/>
      <c r="BR218" s="63"/>
      <c r="BS218" s="63"/>
      <c r="BT218" s="63"/>
    </row>
    <row r="219" spans="1:72" ht="15.75" customHeight="1">
      <c r="A219" s="63"/>
      <c r="B219" s="63"/>
      <c r="C219" s="63"/>
      <c r="D219" s="63"/>
      <c r="E219" s="63"/>
      <c r="F219" s="63"/>
      <c r="G219" s="63"/>
      <c r="H219" s="63"/>
      <c r="I219" s="63"/>
      <c r="BR219" s="63"/>
      <c r="BS219" s="63"/>
      <c r="BT219" s="63"/>
    </row>
    <row r="220" spans="1:72" ht="15.75" customHeight="1">
      <c r="A220" s="63"/>
      <c r="B220" s="63"/>
      <c r="C220" s="63"/>
      <c r="D220" s="63"/>
      <c r="E220" s="63"/>
      <c r="F220" s="63"/>
      <c r="G220" s="63"/>
      <c r="H220" s="63"/>
      <c r="I220" s="63"/>
      <c r="BR220" s="63"/>
      <c r="BS220" s="63"/>
      <c r="BT220" s="63"/>
    </row>
    <row r="221" spans="1:72" ht="15.75" customHeight="1">
      <c r="A221" s="63"/>
      <c r="B221" s="63"/>
      <c r="C221" s="63"/>
      <c r="D221" s="63"/>
      <c r="E221" s="63"/>
      <c r="F221" s="63"/>
      <c r="G221" s="63"/>
      <c r="H221" s="63"/>
      <c r="I221" s="63"/>
      <c r="BR221" s="63"/>
      <c r="BS221" s="63"/>
      <c r="BT221" s="63"/>
    </row>
    <row r="222" spans="1:72" ht="15.75" customHeight="1">
      <c r="A222" s="63"/>
      <c r="B222" s="63"/>
      <c r="C222" s="63"/>
      <c r="D222" s="63"/>
      <c r="E222" s="63"/>
      <c r="F222" s="63"/>
      <c r="G222" s="63"/>
      <c r="H222" s="63"/>
      <c r="I222" s="63"/>
      <c r="BR222" s="63"/>
      <c r="BS222" s="63"/>
      <c r="BT222" s="63"/>
    </row>
    <row r="223" spans="1:72" ht="15.75" customHeight="1">
      <c r="A223" s="63"/>
      <c r="B223" s="63"/>
      <c r="C223" s="63"/>
      <c r="D223" s="63"/>
      <c r="E223" s="63"/>
      <c r="F223" s="63"/>
      <c r="G223" s="63"/>
      <c r="H223" s="63"/>
      <c r="I223" s="63"/>
      <c r="BR223" s="63"/>
      <c r="BS223" s="63"/>
      <c r="BT223" s="63"/>
    </row>
    <row r="224" spans="1:72" ht="15.75" customHeight="1">
      <c r="A224" s="63"/>
      <c r="B224" s="63"/>
      <c r="C224" s="63"/>
      <c r="D224" s="63"/>
      <c r="E224" s="63"/>
      <c r="F224" s="63"/>
      <c r="G224" s="63"/>
      <c r="H224" s="63"/>
      <c r="I224" s="63"/>
      <c r="BR224" s="63"/>
      <c r="BS224" s="63"/>
      <c r="BT224" s="63"/>
    </row>
    <row r="225" spans="1:72" ht="15.75" customHeight="1">
      <c r="A225" s="63"/>
      <c r="B225" s="63"/>
      <c r="C225" s="63"/>
      <c r="D225" s="63"/>
      <c r="E225" s="63"/>
      <c r="F225" s="63"/>
      <c r="G225" s="63"/>
      <c r="H225" s="63"/>
      <c r="I225" s="63"/>
      <c r="BR225" s="63"/>
      <c r="BS225" s="63"/>
      <c r="BT225" s="63"/>
    </row>
    <row r="226" spans="1:72" ht="15.75" customHeight="1">
      <c r="A226" s="63"/>
      <c r="B226" s="63"/>
      <c r="C226" s="63"/>
      <c r="D226" s="63"/>
      <c r="E226" s="63"/>
      <c r="F226" s="63"/>
      <c r="G226" s="63"/>
      <c r="H226" s="63"/>
      <c r="I226" s="63"/>
      <c r="BR226" s="63"/>
      <c r="BS226" s="63"/>
      <c r="BT226" s="63"/>
    </row>
    <row r="227" spans="1:72" ht="15.75" customHeight="1">
      <c r="A227" s="63"/>
      <c r="B227" s="63"/>
      <c r="C227" s="63"/>
      <c r="D227" s="63"/>
      <c r="E227" s="63"/>
      <c r="F227" s="63"/>
      <c r="G227" s="63"/>
      <c r="H227" s="63"/>
      <c r="I227" s="63"/>
      <c r="BR227" s="63"/>
      <c r="BS227" s="63"/>
      <c r="BT227" s="63"/>
    </row>
    <row r="228" spans="1:72" ht="15.75" customHeight="1">
      <c r="A228" s="63"/>
      <c r="B228" s="63"/>
      <c r="C228" s="63"/>
      <c r="D228" s="63"/>
      <c r="E228" s="63"/>
      <c r="F228" s="63"/>
      <c r="G228" s="63"/>
      <c r="H228" s="63"/>
      <c r="I228" s="63"/>
      <c r="BR228" s="63"/>
      <c r="BS228" s="63"/>
      <c r="BT228" s="63"/>
    </row>
    <row r="229" spans="1:72" ht="15.75" customHeight="1">
      <c r="A229" s="63"/>
      <c r="B229" s="63"/>
      <c r="C229" s="63"/>
      <c r="D229" s="63"/>
      <c r="E229" s="63"/>
      <c r="F229" s="63"/>
      <c r="G229" s="63"/>
      <c r="H229" s="63"/>
      <c r="I229" s="63"/>
      <c r="BR229" s="63"/>
      <c r="BS229" s="63"/>
      <c r="BT229" s="63"/>
    </row>
    <row r="230" spans="1:72" ht="15.75" customHeight="1">
      <c r="A230" s="63"/>
      <c r="B230" s="63"/>
      <c r="C230" s="63"/>
      <c r="D230" s="63"/>
      <c r="E230" s="63"/>
      <c r="F230" s="63"/>
      <c r="G230" s="63"/>
      <c r="H230" s="63"/>
      <c r="I230" s="63"/>
      <c r="BR230" s="63"/>
      <c r="BS230" s="63"/>
      <c r="BT230" s="63"/>
    </row>
    <row r="231" spans="1:72" ht="15.75" customHeight="1">
      <c r="A231" s="63"/>
      <c r="B231" s="63"/>
      <c r="C231" s="63"/>
      <c r="D231" s="63"/>
      <c r="E231" s="63"/>
      <c r="F231" s="63"/>
      <c r="G231" s="63"/>
      <c r="H231" s="63"/>
      <c r="I231" s="63"/>
      <c r="BR231" s="63"/>
      <c r="BS231" s="63"/>
      <c r="BT231" s="63"/>
    </row>
    <row r="232" spans="1:72" ht="15.75" customHeight="1">
      <c r="A232" s="63"/>
      <c r="B232" s="63"/>
      <c r="C232" s="63"/>
      <c r="D232" s="63"/>
      <c r="E232" s="63"/>
      <c r="F232" s="63"/>
      <c r="G232" s="63"/>
      <c r="H232" s="63"/>
      <c r="I232" s="63"/>
      <c r="BR232" s="63"/>
      <c r="BS232" s="63"/>
      <c r="BT232" s="63"/>
    </row>
    <row r="233" spans="1:72" ht="15.75" customHeight="1">
      <c r="A233" s="63"/>
      <c r="B233" s="63"/>
      <c r="C233" s="63"/>
      <c r="D233" s="63"/>
      <c r="E233" s="63"/>
      <c r="F233" s="63"/>
      <c r="G233" s="63"/>
      <c r="H233" s="63"/>
      <c r="I233" s="63"/>
      <c r="BR233" s="63"/>
      <c r="BS233" s="63"/>
      <c r="BT233" s="63"/>
    </row>
    <row r="234" spans="1:72" ht="15.75" customHeight="1">
      <c r="A234" s="63"/>
      <c r="B234" s="63"/>
      <c r="C234" s="63"/>
      <c r="D234" s="63"/>
      <c r="E234" s="63"/>
      <c r="F234" s="63"/>
      <c r="G234" s="63"/>
      <c r="H234" s="63"/>
      <c r="I234" s="63"/>
      <c r="BR234" s="63"/>
      <c r="BS234" s="63"/>
      <c r="BT234" s="63"/>
    </row>
    <row r="235" spans="1:72" ht="15.75" customHeight="1">
      <c r="A235" s="63"/>
      <c r="B235" s="63"/>
      <c r="C235" s="63"/>
      <c r="D235" s="63"/>
      <c r="E235" s="63"/>
      <c r="F235" s="63"/>
      <c r="G235" s="63"/>
      <c r="H235" s="63"/>
      <c r="I235" s="63"/>
      <c r="BR235" s="63"/>
      <c r="BS235" s="63"/>
      <c r="BT235" s="63"/>
    </row>
    <row r="236" spans="1:72" ht="15.75" customHeight="1">
      <c r="A236" s="63"/>
      <c r="B236" s="63"/>
      <c r="C236" s="63"/>
      <c r="D236" s="63"/>
      <c r="E236" s="63"/>
      <c r="F236" s="63"/>
      <c r="G236" s="63"/>
      <c r="H236" s="63"/>
      <c r="I236" s="63"/>
      <c r="BR236" s="63"/>
      <c r="BS236" s="63"/>
      <c r="BT236" s="63"/>
    </row>
    <row r="237" spans="1:72" ht="15.75" customHeight="1">
      <c r="A237" s="63"/>
      <c r="B237" s="63"/>
      <c r="C237" s="63"/>
      <c r="D237" s="63"/>
      <c r="E237" s="63"/>
      <c r="F237" s="63"/>
      <c r="G237" s="63"/>
      <c r="H237" s="63"/>
      <c r="I237" s="63"/>
      <c r="BR237" s="63"/>
      <c r="BS237" s="63"/>
      <c r="BT237" s="63"/>
    </row>
    <row r="238" spans="1:72" ht="15.75" customHeight="1">
      <c r="A238" s="63"/>
      <c r="B238" s="63"/>
      <c r="C238" s="63"/>
      <c r="D238" s="63"/>
      <c r="E238" s="63"/>
      <c r="F238" s="63"/>
      <c r="G238" s="63"/>
      <c r="H238" s="63"/>
      <c r="I238" s="63"/>
      <c r="BR238" s="63"/>
      <c r="BS238" s="63"/>
      <c r="BT238" s="63"/>
    </row>
    <row r="239" spans="1:72" ht="15.75" customHeight="1">
      <c r="A239" s="63"/>
      <c r="B239" s="63"/>
      <c r="C239" s="63"/>
      <c r="D239" s="63"/>
      <c r="E239" s="63"/>
      <c r="F239" s="63"/>
      <c r="G239" s="63"/>
      <c r="H239" s="63"/>
      <c r="I239" s="63"/>
      <c r="BR239" s="63"/>
      <c r="BS239" s="63"/>
      <c r="BT239" s="63"/>
    </row>
    <row r="240" spans="1:72" ht="15.75" customHeight="1">
      <c r="A240" s="63"/>
      <c r="B240" s="63"/>
      <c r="C240" s="63"/>
      <c r="D240" s="63"/>
      <c r="E240" s="63"/>
      <c r="F240" s="63"/>
      <c r="G240" s="63"/>
      <c r="H240" s="63"/>
      <c r="I240" s="63"/>
      <c r="BR240" s="63"/>
      <c r="BS240" s="63"/>
      <c r="BT240" s="63"/>
    </row>
    <row r="241" spans="1:72" ht="15.75" customHeight="1">
      <c r="A241" s="63"/>
      <c r="B241" s="63"/>
      <c r="C241" s="63"/>
      <c r="D241" s="63"/>
      <c r="E241" s="63"/>
      <c r="F241" s="63"/>
      <c r="G241" s="63"/>
      <c r="H241" s="63"/>
      <c r="I241" s="63"/>
      <c r="BR241" s="63"/>
      <c r="BS241" s="63"/>
      <c r="BT241" s="63"/>
    </row>
    <row r="242" spans="1:72" ht="15.75" customHeight="1">
      <c r="A242" s="63"/>
      <c r="B242" s="63"/>
      <c r="C242" s="63"/>
      <c r="D242" s="63"/>
      <c r="E242" s="63"/>
      <c r="F242" s="63"/>
      <c r="G242" s="63"/>
      <c r="H242" s="63"/>
      <c r="I242" s="63"/>
      <c r="BR242" s="63"/>
      <c r="BS242" s="63"/>
      <c r="BT242" s="63"/>
    </row>
    <row r="243" spans="1:72" ht="15.75" customHeight="1">
      <c r="A243" s="63"/>
      <c r="B243" s="63"/>
      <c r="C243" s="63"/>
      <c r="D243" s="63"/>
      <c r="E243" s="63"/>
      <c r="F243" s="63"/>
      <c r="G243" s="63"/>
      <c r="H243" s="63"/>
      <c r="I243" s="63"/>
      <c r="BR243" s="63"/>
      <c r="BS243" s="63"/>
      <c r="BT243" s="63"/>
    </row>
    <row r="244" spans="1:72" ht="15.75" customHeight="1">
      <c r="A244" s="63"/>
      <c r="B244" s="63"/>
      <c r="C244" s="63"/>
      <c r="D244" s="63"/>
      <c r="E244" s="63"/>
      <c r="F244" s="63"/>
      <c r="G244" s="63"/>
      <c r="H244" s="63"/>
      <c r="I244" s="63"/>
      <c r="BR244" s="63"/>
      <c r="BS244" s="63"/>
      <c r="BT244" s="63"/>
    </row>
    <row r="245" spans="1:72" ht="15.75" customHeight="1">
      <c r="A245" s="63"/>
      <c r="B245" s="63"/>
      <c r="C245" s="63"/>
      <c r="D245" s="63"/>
      <c r="E245" s="63"/>
      <c r="F245" s="63"/>
      <c r="G245" s="63"/>
      <c r="H245" s="63"/>
      <c r="I245" s="63"/>
      <c r="BR245" s="63"/>
      <c r="BS245" s="63"/>
      <c r="BT245" s="63"/>
    </row>
    <row r="246" spans="1:72" ht="15.75" customHeight="1">
      <c r="A246" s="63"/>
      <c r="B246" s="63"/>
      <c r="C246" s="63"/>
      <c r="D246" s="63"/>
      <c r="E246" s="63"/>
      <c r="F246" s="63"/>
      <c r="G246" s="63"/>
      <c r="H246" s="63"/>
      <c r="I246" s="63"/>
      <c r="BR246" s="63"/>
      <c r="BS246" s="63"/>
      <c r="BT246" s="63"/>
    </row>
    <row r="247" spans="1:72" ht="15.75" customHeight="1">
      <c r="A247" s="63"/>
      <c r="B247" s="63"/>
      <c r="C247" s="63"/>
      <c r="D247" s="63"/>
      <c r="E247" s="63"/>
      <c r="F247" s="63"/>
      <c r="G247" s="63"/>
      <c r="H247" s="63"/>
      <c r="I247" s="63"/>
      <c r="BR247" s="63"/>
      <c r="BS247" s="63"/>
      <c r="BT247" s="63"/>
    </row>
    <row r="248" spans="1:72" ht="15.75" customHeight="1">
      <c r="A248" s="63"/>
      <c r="B248" s="63"/>
      <c r="C248" s="63"/>
      <c r="D248" s="63"/>
      <c r="E248" s="63"/>
      <c r="F248" s="63"/>
      <c r="G248" s="63"/>
      <c r="H248" s="63"/>
      <c r="I248" s="63"/>
      <c r="BR248" s="63"/>
      <c r="BS248" s="63"/>
      <c r="BT248" s="63"/>
    </row>
    <row r="249" spans="1:72" ht="15.75" customHeight="1">
      <c r="A249" s="63"/>
      <c r="B249" s="63"/>
      <c r="C249" s="63"/>
      <c r="D249" s="63"/>
      <c r="E249" s="63"/>
      <c r="F249" s="63"/>
      <c r="G249" s="63"/>
      <c r="H249" s="63"/>
      <c r="I249" s="63"/>
      <c r="BR249" s="63"/>
      <c r="BS249" s="63"/>
      <c r="BT249" s="63"/>
    </row>
    <row r="250" spans="1:72" ht="15.75" customHeight="1">
      <c r="A250" s="63"/>
      <c r="B250" s="63"/>
      <c r="C250" s="63"/>
      <c r="D250" s="63"/>
      <c r="E250" s="63"/>
      <c r="F250" s="63"/>
      <c r="G250" s="63"/>
      <c r="H250" s="63"/>
      <c r="I250" s="63"/>
      <c r="BR250" s="63"/>
      <c r="BS250" s="63"/>
      <c r="BT250" s="63"/>
    </row>
    <row r="251" spans="1:72" ht="15.75" customHeight="1">
      <c r="A251" s="63"/>
      <c r="B251" s="63"/>
      <c r="C251" s="63"/>
      <c r="D251" s="63"/>
      <c r="E251" s="63"/>
      <c r="F251" s="63"/>
      <c r="G251" s="63"/>
      <c r="H251" s="63"/>
      <c r="I251" s="63"/>
      <c r="BR251" s="63"/>
      <c r="BS251" s="63"/>
      <c r="BT251" s="63"/>
    </row>
    <row r="252" spans="1:72" ht="15.75" customHeight="1">
      <c r="A252" s="63"/>
      <c r="B252" s="63"/>
      <c r="C252" s="63"/>
      <c r="D252" s="63"/>
      <c r="E252" s="63"/>
      <c r="F252" s="63"/>
      <c r="G252" s="63"/>
      <c r="H252" s="63"/>
      <c r="I252" s="63"/>
      <c r="BR252" s="63"/>
      <c r="BS252" s="63"/>
      <c r="BT252" s="63"/>
    </row>
    <row r="253" spans="1:72" ht="15.75" customHeight="1">
      <c r="A253" s="63"/>
      <c r="B253" s="63"/>
      <c r="C253" s="63"/>
      <c r="D253" s="63"/>
      <c r="E253" s="63"/>
      <c r="F253" s="63"/>
      <c r="G253" s="63"/>
      <c r="H253" s="63"/>
      <c r="I253" s="63"/>
      <c r="BR253" s="63"/>
      <c r="BS253" s="63"/>
      <c r="BT253" s="63"/>
    </row>
    <row r="254" spans="1:72" ht="15.75" customHeight="1">
      <c r="A254" s="63"/>
      <c r="B254" s="63"/>
      <c r="C254" s="63"/>
      <c r="D254" s="63"/>
      <c r="E254" s="63"/>
      <c r="F254" s="63"/>
      <c r="G254" s="63"/>
      <c r="H254" s="63"/>
      <c r="I254" s="63"/>
      <c r="BR254" s="63"/>
      <c r="BS254" s="63"/>
      <c r="BT254" s="63"/>
    </row>
    <row r="255" spans="1:72" ht="15.75" customHeight="1">
      <c r="A255" s="63"/>
      <c r="B255" s="63"/>
      <c r="C255" s="63"/>
      <c r="D255" s="63"/>
      <c r="E255" s="63"/>
      <c r="F255" s="63"/>
      <c r="G255" s="63"/>
      <c r="H255" s="63"/>
      <c r="I255" s="63"/>
      <c r="BR255" s="63"/>
      <c r="BS255" s="63"/>
      <c r="BT255" s="63"/>
    </row>
    <row r="256" spans="1:72" ht="15.75" customHeight="1">
      <c r="A256" s="63"/>
      <c r="B256" s="63"/>
      <c r="C256" s="63"/>
      <c r="D256" s="63"/>
      <c r="E256" s="63"/>
      <c r="F256" s="63"/>
      <c r="G256" s="63"/>
      <c r="H256" s="63"/>
      <c r="I256" s="63"/>
      <c r="BR256" s="63"/>
      <c r="BS256" s="63"/>
      <c r="BT256" s="63"/>
    </row>
    <row r="257" spans="1:72" ht="15.75" customHeight="1">
      <c r="A257" s="63"/>
      <c r="B257" s="63"/>
      <c r="C257" s="63"/>
      <c r="D257" s="63"/>
      <c r="E257" s="63"/>
      <c r="F257" s="63"/>
      <c r="G257" s="63"/>
      <c r="H257" s="63"/>
      <c r="I257" s="63"/>
      <c r="BR257" s="63"/>
      <c r="BS257" s="63"/>
      <c r="BT257" s="63"/>
    </row>
    <row r="258" spans="1:72" ht="15.75" customHeight="1">
      <c r="A258" s="63"/>
      <c r="B258" s="63"/>
      <c r="C258" s="63"/>
      <c r="D258" s="63"/>
      <c r="E258" s="63"/>
      <c r="F258" s="63"/>
      <c r="G258" s="63"/>
      <c r="H258" s="63"/>
      <c r="I258" s="63"/>
      <c r="BR258" s="63"/>
      <c r="BS258" s="63"/>
      <c r="BT258" s="63"/>
    </row>
    <row r="259" spans="1:72" ht="15.75" customHeight="1">
      <c r="A259" s="63"/>
      <c r="B259" s="63"/>
      <c r="C259" s="63"/>
      <c r="D259" s="63"/>
      <c r="E259" s="63"/>
      <c r="F259" s="63"/>
      <c r="G259" s="63"/>
      <c r="H259" s="63"/>
      <c r="I259" s="63"/>
      <c r="BR259" s="63"/>
      <c r="BS259" s="63"/>
      <c r="BT259" s="63"/>
    </row>
    <row r="260" spans="1:72" ht="15.75" customHeight="1">
      <c r="A260" s="63"/>
      <c r="B260" s="63"/>
      <c r="C260" s="63"/>
      <c r="D260" s="63"/>
      <c r="E260" s="63"/>
      <c r="F260" s="63"/>
      <c r="G260" s="63"/>
      <c r="H260" s="63"/>
      <c r="I260" s="63"/>
      <c r="BR260" s="63"/>
      <c r="BS260" s="63"/>
      <c r="BT260" s="63"/>
    </row>
    <row r="261" spans="1:72" ht="15.75" customHeight="1">
      <c r="A261" s="63"/>
      <c r="B261" s="63"/>
      <c r="C261" s="63"/>
      <c r="D261" s="63"/>
      <c r="E261" s="63"/>
      <c r="F261" s="63"/>
      <c r="G261" s="63"/>
      <c r="H261" s="63"/>
      <c r="I261" s="63"/>
      <c r="BR261" s="63"/>
      <c r="BS261" s="63"/>
      <c r="BT261" s="63"/>
    </row>
    <row r="262" spans="1:72" ht="15.75" customHeight="1">
      <c r="A262" s="63"/>
      <c r="B262" s="63"/>
      <c r="C262" s="63"/>
      <c r="D262" s="63"/>
      <c r="E262" s="63"/>
      <c r="F262" s="63"/>
      <c r="G262" s="63"/>
      <c r="H262" s="63"/>
      <c r="I262" s="63"/>
      <c r="BR262" s="63"/>
      <c r="BS262" s="63"/>
      <c r="BT262" s="63"/>
    </row>
    <row r="263" spans="1:72" ht="15.75" customHeight="1">
      <c r="A263" s="63"/>
      <c r="B263" s="63"/>
      <c r="C263" s="63"/>
      <c r="D263" s="63"/>
      <c r="E263" s="63"/>
      <c r="F263" s="63"/>
      <c r="G263" s="63"/>
      <c r="H263" s="63"/>
      <c r="I263" s="63"/>
      <c r="BR263" s="63"/>
      <c r="BS263" s="63"/>
      <c r="BT263" s="63"/>
    </row>
    <row r="264" spans="1:72" ht="15.75" customHeight="1">
      <c r="A264" s="63"/>
      <c r="B264" s="63"/>
      <c r="C264" s="63"/>
      <c r="D264" s="63"/>
      <c r="E264" s="63"/>
      <c r="F264" s="63"/>
      <c r="G264" s="63"/>
      <c r="H264" s="63"/>
      <c r="I264" s="63"/>
      <c r="BR264" s="63"/>
      <c r="BS264" s="63"/>
      <c r="BT264" s="63"/>
    </row>
    <row r="265" spans="1:72" ht="15.75" customHeight="1">
      <c r="A265" s="63"/>
      <c r="B265" s="63"/>
      <c r="C265" s="63"/>
      <c r="D265" s="63"/>
      <c r="E265" s="63"/>
      <c r="F265" s="63"/>
      <c r="G265" s="63"/>
      <c r="H265" s="63"/>
      <c r="I265" s="63"/>
      <c r="BR265" s="63"/>
      <c r="BS265" s="63"/>
      <c r="BT265" s="63"/>
    </row>
    <row r="266" spans="1:72" ht="15.75" customHeight="1">
      <c r="A266" s="63"/>
      <c r="B266" s="63"/>
      <c r="C266" s="63"/>
      <c r="D266" s="63"/>
      <c r="E266" s="63"/>
      <c r="F266" s="63"/>
      <c r="G266" s="63"/>
      <c r="H266" s="63"/>
      <c r="I266" s="63"/>
      <c r="BR266" s="63"/>
      <c r="BS266" s="63"/>
      <c r="BT266" s="63"/>
    </row>
    <row r="267" spans="1:72" ht="15.75" customHeight="1">
      <c r="A267" s="63"/>
      <c r="B267" s="63"/>
      <c r="C267" s="63"/>
      <c r="D267" s="63"/>
      <c r="E267" s="63"/>
      <c r="F267" s="63"/>
      <c r="G267" s="63"/>
      <c r="H267" s="63"/>
      <c r="I267" s="63"/>
      <c r="BR267" s="63"/>
      <c r="BS267" s="63"/>
      <c r="BT267" s="63"/>
    </row>
    <row r="268" spans="1:72" ht="15.75" customHeight="1">
      <c r="A268" s="63"/>
      <c r="B268" s="63"/>
      <c r="C268" s="63"/>
      <c r="D268" s="63"/>
      <c r="E268" s="63"/>
      <c r="F268" s="63"/>
      <c r="G268" s="63"/>
      <c r="H268" s="63"/>
      <c r="I268" s="63"/>
      <c r="BR268" s="63"/>
      <c r="BS268" s="63"/>
      <c r="BT268" s="63"/>
    </row>
    <row r="269" spans="1:72" ht="15.75" customHeight="1">
      <c r="A269" s="63"/>
      <c r="B269" s="63"/>
      <c r="C269" s="63"/>
      <c r="D269" s="63"/>
      <c r="E269" s="63"/>
      <c r="F269" s="63"/>
      <c r="G269" s="63"/>
      <c r="H269" s="63"/>
      <c r="I269" s="63"/>
      <c r="BR269" s="63"/>
      <c r="BS269" s="63"/>
      <c r="BT269" s="63"/>
    </row>
    <row r="270" spans="1:72" ht="15.75" customHeight="1">
      <c r="A270" s="63"/>
      <c r="B270" s="63"/>
      <c r="C270" s="63"/>
      <c r="D270" s="63"/>
      <c r="E270" s="63"/>
      <c r="F270" s="63"/>
      <c r="G270" s="63"/>
      <c r="H270" s="63"/>
      <c r="I270" s="63"/>
      <c r="BR270" s="63"/>
      <c r="BS270" s="63"/>
      <c r="BT270" s="63"/>
    </row>
    <row r="271" spans="1:72" ht="15.75" customHeight="1">
      <c r="A271" s="63"/>
      <c r="B271" s="63"/>
      <c r="C271" s="63"/>
      <c r="D271" s="63"/>
      <c r="E271" s="63"/>
      <c r="F271" s="63"/>
      <c r="G271" s="63"/>
      <c r="H271" s="63"/>
      <c r="I271" s="63"/>
      <c r="BR271" s="63"/>
      <c r="BS271" s="63"/>
      <c r="BT271" s="63"/>
    </row>
    <row r="272" spans="1:72" ht="15.75" customHeight="1">
      <c r="A272" s="63"/>
      <c r="B272" s="63"/>
      <c r="C272" s="63"/>
      <c r="D272" s="63"/>
      <c r="E272" s="63"/>
      <c r="F272" s="63"/>
      <c r="G272" s="63"/>
      <c r="H272" s="63"/>
      <c r="I272" s="63"/>
      <c r="BR272" s="63"/>
      <c r="BS272" s="63"/>
      <c r="BT272" s="63"/>
    </row>
    <row r="273" spans="1:72" ht="15.75" customHeight="1">
      <c r="A273" s="63"/>
      <c r="B273" s="63"/>
      <c r="C273" s="63"/>
      <c r="D273" s="63"/>
      <c r="E273" s="63"/>
      <c r="F273" s="63"/>
      <c r="G273" s="63"/>
      <c r="H273" s="63"/>
      <c r="I273" s="63"/>
      <c r="BR273" s="63"/>
      <c r="BS273" s="63"/>
      <c r="BT273" s="63"/>
    </row>
    <row r="274" spans="1:72" ht="15.75" customHeight="1">
      <c r="A274" s="63"/>
      <c r="B274" s="63"/>
      <c r="C274" s="63"/>
      <c r="D274" s="63"/>
      <c r="E274" s="63"/>
      <c r="F274" s="63"/>
      <c r="G274" s="63"/>
      <c r="H274" s="63"/>
      <c r="I274" s="63"/>
      <c r="BR274" s="63"/>
      <c r="BS274" s="63"/>
      <c r="BT274" s="63"/>
    </row>
    <row r="275" spans="1:72" ht="15.75" customHeight="1">
      <c r="A275" s="63"/>
      <c r="B275" s="63"/>
      <c r="C275" s="63"/>
      <c r="D275" s="63"/>
      <c r="E275" s="63"/>
      <c r="F275" s="63"/>
      <c r="G275" s="63"/>
      <c r="H275" s="63"/>
      <c r="I275" s="63"/>
      <c r="BR275" s="63"/>
      <c r="BS275" s="63"/>
      <c r="BT275" s="63"/>
    </row>
    <row r="276" spans="1:72" ht="15.75" customHeight="1">
      <c r="A276" s="63"/>
      <c r="B276" s="63"/>
      <c r="C276" s="63"/>
      <c r="D276" s="63"/>
      <c r="E276" s="63"/>
      <c r="F276" s="63"/>
      <c r="G276" s="63"/>
      <c r="H276" s="63"/>
      <c r="I276" s="63"/>
      <c r="BR276" s="63"/>
      <c r="BS276" s="63"/>
      <c r="BT276" s="63"/>
    </row>
    <row r="277" spans="1:72" ht="15.75" customHeight="1">
      <c r="A277" s="63"/>
      <c r="B277" s="63"/>
      <c r="C277" s="63"/>
      <c r="D277" s="63"/>
      <c r="E277" s="63"/>
      <c r="F277" s="63"/>
      <c r="G277" s="63"/>
      <c r="H277" s="63"/>
      <c r="I277" s="63"/>
      <c r="BR277" s="63"/>
      <c r="BS277" s="63"/>
      <c r="BT277" s="63"/>
    </row>
    <row r="278" spans="1:72" ht="15.75" customHeight="1">
      <c r="A278" s="63"/>
      <c r="B278" s="63"/>
      <c r="C278" s="63"/>
      <c r="D278" s="63"/>
      <c r="E278" s="63"/>
      <c r="F278" s="63"/>
      <c r="G278" s="63"/>
      <c r="H278" s="63"/>
      <c r="I278" s="63"/>
      <c r="BR278" s="63"/>
      <c r="BS278" s="63"/>
      <c r="BT278" s="63"/>
    </row>
    <row r="279" spans="1:72" ht="15.75" customHeight="1">
      <c r="A279" s="63"/>
      <c r="B279" s="63"/>
      <c r="C279" s="63"/>
      <c r="D279" s="63"/>
      <c r="E279" s="63"/>
      <c r="F279" s="63"/>
      <c r="G279" s="63"/>
      <c r="H279" s="63"/>
      <c r="I279" s="63"/>
      <c r="BR279" s="63"/>
      <c r="BS279" s="63"/>
      <c r="BT279" s="63"/>
    </row>
    <row r="280" spans="1:72" ht="15.75" customHeight="1">
      <c r="A280" s="63"/>
      <c r="B280" s="63"/>
      <c r="C280" s="63"/>
      <c r="D280" s="63"/>
      <c r="E280" s="63"/>
      <c r="F280" s="63"/>
      <c r="G280" s="63"/>
      <c r="H280" s="63"/>
      <c r="I280" s="63"/>
      <c r="BR280" s="63"/>
      <c r="BS280" s="63"/>
      <c r="BT280" s="63"/>
    </row>
    <row r="281" spans="1:72" ht="15.75" customHeight="1">
      <c r="A281" s="63"/>
      <c r="B281" s="63"/>
      <c r="C281" s="63"/>
      <c r="D281" s="63"/>
      <c r="E281" s="63"/>
      <c r="F281" s="63"/>
      <c r="G281" s="63"/>
      <c r="H281" s="63"/>
      <c r="I281" s="63"/>
      <c r="BR281" s="63"/>
      <c r="BS281" s="63"/>
      <c r="BT281" s="63"/>
    </row>
    <row r="282" spans="1:72" ht="15.75" customHeight="1">
      <c r="A282" s="63"/>
      <c r="B282" s="63"/>
      <c r="C282" s="63"/>
      <c r="D282" s="63"/>
      <c r="E282" s="63"/>
      <c r="F282" s="63"/>
      <c r="G282" s="63"/>
      <c r="H282" s="63"/>
      <c r="I282" s="63"/>
      <c r="BR282" s="63"/>
      <c r="BS282" s="63"/>
      <c r="BT282" s="63"/>
    </row>
    <row r="283" spans="1:72" ht="15.75" customHeight="1">
      <c r="A283" s="63"/>
      <c r="B283" s="63"/>
      <c r="C283" s="63"/>
      <c r="D283" s="63"/>
      <c r="E283" s="63"/>
      <c r="F283" s="63"/>
      <c r="G283" s="63"/>
      <c r="H283" s="63"/>
      <c r="I283" s="63"/>
      <c r="BR283" s="63"/>
      <c r="BS283" s="63"/>
      <c r="BT283" s="63"/>
    </row>
    <row r="284" spans="1:72" ht="15.75" customHeight="1">
      <c r="A284" s="63"/>
      <c r="B284" s="63"/>
      <c r="C284" s="63"/>
      <c r="D284" s="63"/>
      <c r="E284" s="63"/>
      <c r="F284" s="63"/>
      <c r="G284" s="63"/>
      <c r="H284" s="63"/>
      <c r="I284" s="63"/>
      <c r="BR284" s="63"/>
      <c r="BS284" s="63"/>
      <c r="BT284" s="63"/>
    </row>
    <row r="285" spans="1:72" ht="15.75" customHeight="1">
      <c r="A285" s="63"/>
      <c r="B285" s="63"/>
      <c r="C285" s="63"/>
      <c r="D285" s="63"/>
      <c r="E285" s="63"/>
      <c r="F285" s="63"/>
      <c r="G285" s="63"/>
      <c r="H285" s="63"/>
      <c r="I285" s="63"/>
      <c r="BR285" s="63"/>
      <c r="BS285" s="63"/>
      <c r="BT285" s="63"/>
    </row>
    <row r="286" spans="1:72" ht="15.75" customHeight="1">
      <c r="A286" s="63"/>
      <c r="B286" s="63"/>
      <c r="C286" s="63"/>
      <c r="D286" s="63"/>
      <c r="E286" s="63"/>
      <c r="F286" s="63"/>
      <c r="G286" s="63"/>
      <c r="H286" s="63"/>
      <c r="I286" s="63"/>
      <c r="BR286" s="63"/>
      <c r="BS286" s="63"/>
      <c r="BT286" s="63"/>
    </row>
    <row r="287" spans="1:72" ht="15.75" customHeight="1">
      <c r="A287" s="63"/>
      <c r="B287" s="63"/>
      <c r="C287" s="63"/>
      <c r="D287" s="63"/>
      <c r="E287" s="63"/>
      <c r="F287" s="63"/>
      <c r="G287" s="63"/>
      <c r="H287" s="63"/>
      <c r="I287" s="63"/>
      <c r="BR287" s="63"/>
      <c r="BS287" s="63"/>
      <c r="BT287" s="63"/>
    </row>
    <row r="288" spans="1:72" ht="15.75" customHeight="1">
      <c r="A288" s="63"/>
      <c r="B288" s="63"/>
      <c r="C288" s="63"/>
      <c r="D288" s="63"/>
      <c r="E288" s="63"/>
      <c r="F288" s="63"/>
      <c r="G288" s="63"/>
      <c r="H288" s="63"/>
      <c r="I288" s="63"/>
      <c r="BR288" s="63"/>
      <c r="BS288" s="63"/>
      <c r="BT288" s="63"/>
    </row>
    <row r="289" spans="1:72" ht="15.75" customHeight="1">
      <c r="A289" s="63"/>
      <c r="B289" s="63"/>
      <c r="C289" s="63"/>
      <c r="D289" s="63"/>
      <c r="E289" s="63"/>
      <c r="F289" s="63"/>
      <c r="G289" s="63"/>
      <c r="H289" s="63"/>
      <c r="I289" s="63"/>
      <c r="BR289" s="63"/>
      <c r="BS289" s="63"/>
      <c r="BT289" s="63"/>
    </row>
    <row r="290" spans="1:72" ht="15.75" customHeight="1">
      <c r="A290" s="63"/>
      <c r="B290" s="63"/>
      <c r="C290" s="63"/>
      <c r="D290" s="63"/>
      <c r="E290" s="63"/>
      <c r="F290" s="63"/>
      <c r="G290" s="63"/>
      <c r="H290" s="63"/>
      <c r="I290" s="63"/>
      <c r="BR290" s="63"/>
      <c r="BS290" s="63"/>
      <c r="BT290" s="63"/>
    </row>
    <row r="291" spans="1:72" ht="15.75" customHeight="1">
      <c r="A291" s="63"/>
      <c r="B291" s="63"/>
      <c r="C291" s="63"/>
      <c r="D291" s="63"/>
      <c r="E291" s="63"/>
      <c r="F291" s="63"/>
      <c r="G291" s="63"/>
      <c r="H291" s="63"/>
      <c r="I291" s="63"/>
      <c r="BR291" s="63"/>
      <c r="BS291" s="63"/>
      <c r="BT291" s="63"/>
    </row>
    <row r="292" spans="1:72" ht="15.75" customHeight="1">
      <c r="A292" s="63"/>
      <c r="B292" s="63"/>
      <c r="C292" s="63"/>
      <c r="D292" s="63"/>
      <c r="E292" s="63"/>
      <c r="F292" s="63"/>
      <c r="G292" s="63"/>
      <c r="H292" s="63"/>
      <c r="I292" s="63"/>
      <c r="BR292" s="63"/>
      <c r="BS292" s="63"/>
      <c r="BT292" s="63"/>
    </row>
    <row r="293" spans="1:72" ht="15.75" customHeight="1">
      <c r="A293" s="63"/>
      <c r="B293" s="63"/>
      <c r="C293" s="63"/>
      <c r="D293" s="63"/>
      <c r="E293" s="63"/>
      <c r="F293" s="63"/>
      <c r="G293" s="63"/>
      <c r="H293" s="63"/>
      <c r="I293" s="63"/>
      <c r="BR293" s="63"/>
      <c r="BS293" s="63"/>
      <c r="BT293" s="63"/>
    </row>
    <row r="294" spans="1:72" ht="15.75" customHeight="1">
      <c r="A294" s="63"/>
      <c r="B294" s="63"/>
      <c r="C294" s="63"/>
      <c r="D294" s="63"/>
      <c r="E294" s="63"/>
      <c r="F294" s="63"/>
      <c r="G294" s="63"/>
      <c r="H294" s="63"/>
      <c r="I294" s="63"/>
      <c r="BR294" s="63"/>
      <c r="BS294" s="63"/>
      <c r="BT294" s="63"/>
    </row>
    <row r="295" spans="1:72" ht="15.75" customHeight="1">
      <c r="A295" s="63"/>
      <c r="B295" s="63"/>
      <c r="C295" s="63"/>
      <c r="D295" s="63"/>
      <c r="E295" s="63"/>
      <c r="F295" s="63"/>
      <c r="G295" s="63"/>
      <c r="H295" s="63"/>
      <c r="I295" s="63"/>
      <c r="BR295" s="63"/>
      <c r="BS295" s="63"/>
      <c r="BT295" s="63"/>
    </row>
    <row r="296" spans="1:72" ht="15.75" customHeight="1">
      <c r="A296" s="63"/>
      <c r="B296" s="63"/>
      <c r="C296" s="63"/>
      <c r="D296" s="63"/>
      <c r="E296" s="63"/>
      <c r="F296" s="63"/>
      <c r="G296" s="63"/>
      <c r="H296" s="63"/>
      <c r="I296" s="63"/>
      <c r="BR296" s="63"/>
      <c r="BS296" s="63"/>
      <c r="BT296" s="63"/>
    </row>
    <row r="297" spans="1:72" ht="15.75" customHeight="1">
      <c r="A297" s="63"/>
      <c r="B297" s="63"/>
      <c r="C297" s="63"/>
      <c r="D297" s="63"/>
      <c r="E297" s="63"/>
      <c r="F297" s="63"/>
      <c r="G297" s="63"/>
      <c r="H297" s="63"/>
      <c r="I297" s="63"/>
      <c r="BR297" s="63"/>
      <c r="BS297" s="63"/>
      <c r="BT297" s="63"/>
    </row>
    <row r="298" spans="1:72" ht="15.75" customHeight="1">
      <c r="A298" s="63"/>
      <c r="B298" s="63"/>
      <c r="C298" s="63"/>
      <c r="D298" s="63"/>
      <c r="E298" s="63"/>
      <c r="F298" s="63"/>
      <c r="G298" s="63"/>
      <c r="H298" s="63"/>
      <c r="I298" s="63"/>
      <c r="BR298" s="63"/>
      <c r="BS298" s="63"/>
      <c r="BT298" s="63"/>
    </row>
    <row r="299" spans="1:72" ht="15.75" customHeight="1">
      <c r="A299" s="63"/>
      <c r="B299" s="63"/>
      <c r="C299" s="63"/>
      <c r="D299" s="63"/>
      <c r="E299" s="63"/>
      <c r="F299" s="63"/>
      <c r="G299" s="63"/>
      <c r="H299" s="63"/>
      <c r="I299" s="63"/>
      <c r="BR299" s="63"/>
      <c r="BS299" s="63"/>
      <c r="BT299" s="63"/>
    </row>
    <row r="300" spans="1:72" ht="15.75" customHeight="1">
      <c r="A300" s="63"/>
      <c r="B300" s="63"/>
      <c r="C300" s="63"/>
      <c r="D300" s="63"/>
      <c r="E300" s="63"/>
      <c r="F300" s="63"/>
      <c r="G300" s="63"/>
      <c r="H300" s="63"/>
      <c r="I300" s="63"/>
      <c r="BR300" s="63"/>
      <c r="BS300" s="63"/>
      <c r="BT300" s="63"/>
    </row>
    <row r="301" spans="1:72" ht="15.75" customHeight="1">
      <c r="A301" s="63"/>
      <c r="B301" s="63"/>
      <c r="C301" s="63"/>
      <c r="D301" s="63"/>
      <c r="E301" s="63"/>
      <c r="F301" s="63"/>
      <c r="G301" s="63"/>
      <c r="H301" s="63"/>
      <c r="I301" s="63"/>
      <c r="BR301" s="63"/>
      <c r="BS301" s="63"/>
      <c r="BT301" s="63"/>
    </row>
    <row r="302" spans="1:72" ht="15.75" customHeight="1">
      <c r="A302" s="63"/>
      <c r="B302" s="63"/>
      <c r="C302" s="63"/>
      <c r="D302" s="63"/>
      <c r="E302" s="63"/>
      <c r="F302" s="63"/>
      <c r="G302" s="63"/>
      <c r="H302" s="63"/>
      <c r="I302" s="63"/>
      <c r="BR302" s="63"/>
      <c r="BS302" s="63"/>
      <c r="BT302" s="63"/>
    </row>
    <row r="303" spans="1:72" ht="15.75" customHeight="1">
      <c r="A303" s="63"/>
      <c r="B303" s="63"/>
      <c r="C303" s="63"/>
      <c r="D303" s="63"/>
      <c r="E303" s="63"/>
      <c r="F303" s="63"/>
      <c r="G303" s="63"/>
      <c r="H303" s="63"/>
      <c r="I303" s="63"/>
      <c r="BR303" s="63"/>
      <c r="BS303" s="63"/>
      <c r="BT303" s="63"/>
    </row>
    <row r="304" spans="1:72" ht="15.75" customHeight="1">
      <c r="A304" s="63"/>
      <c r="B304" s="63"/>
      <c r="C304" s="63"/>
      <c r="D304" s="63"/>
      <c r="E304" s="63"/>
      <c r="F304" s="63"/>
      <c r="G304" s="63"/>
      <c r="H304" s="63"/>
      <c r="I304" s="63"/>
      <c r="BR304" s="63"/>
      <c r="BS304" s="63"/>
      <c r="BT304" s="63"/>
    </row>
    <row r="305" spans="1:72" ht="15.75" customHeight="1">
      <c r="A305" s="63"/>
      <c r="B305" s="63"/>
      <c r="C305" s="63"/>
      <c r="D305" s="63"/>
      <c r="E305" s="63"/>
      <c r="F305" s="63"/>
      <c r="G305" s="63"/>
      <c r="H305" s="63"/>
      <c r="I305" s="63"/>
      <c r="BR305" s="63"/>
      <c r="BS305" s="63"/>
      <c r="BT305" s="63"/>
    </row>
    <row r="306" spans="1:72" ht="15.75" customHeight="1">
      <c r="A306" s="63"/>
      <c r="B306" s="63"/>
      <c r="C306" s="63"/>
      <c r="D306" s="63"/>
      <c r="E306" s="63"/>
      <c r="F306" s="63"/>
      <c r="G306" s="63"/>
      <c r="H306" s="63"/>
      <c r="I306" s="63"/>
      <c r="BR306" s="63"/>
      <c r="BS306" s="63"/>
      <c r="BT306" s="63"/>
    </row>
    <row r="307" spans="1:72" ht="15.75" customHeight="1">
      <c r="A307" s="63"/>
      <c r="B307" s="63"/>
      <c r="C307" s="63"/>
      <c r="D307" s="63"/>
      <c r="E307" s="63"/>
      <c r="F307" s="63"/>
      <c r="G307" s="63"/>
      <c r="H307" s="63"/>
      <c r="I307" s="63"/>
      <c r="BR307" s="63"/>
      <c r="BS307" s="63"/>
      <c r="BT307" s="63"/>
    </row>
    <row r="308" spans="1:72" ht="15.75" customHeight="1">
      <c r="A308" s="63"/>
      <c r="B308" s="63"/>
      <c r="C308" s="63"/>
      <c r="D308" s="63"/>
      <c r="E308" s="63"/>
      <c r="F308" s="63"/>
      <c r="G308" s="63"/>
      <c r="H308" s="63"/>
      <c r="I308" s="63"/>
      <c r="BR308" s="63"/>
      <c r="BS308" s="63"/>
      <c r="BT308" s="63"/>
    </row>
    <row r="309" spans="1:72" ht="15.75" customHeight="1">
      <c r="A309" s="63"/>
      <c r="B309" s="63"/>
      <c r="C309" s="63"/>
      <c r="D309" s="63"/>
      <c r="E309" s="63"/>
      <c r="F309" s="63"/>
      <c r="G309" s="63"/>
      <c r="H309" s="63"/>
      <c r="I309" s="63"/>
      <c r="BR309" s="63"/>
      <c r="BS309" s="63"/>
      <c r="BT309" s="63"/>
    </row>
    <row r="310" spans="1:72" ht="15.75" customHeight="1">
      <c r="A310" s="63"/>
      <c r="B310" s="63"/>
      <c r="C310" s="63"/>
      <c r="D310" s="63"/>
      <c r="E310" s="63"/>
      <c r="F310" s="63"/>
      <c r="G310" s="63"/>
      <c r="H310" s="63"/>
      <c r="I310" s="63"/>
      <c r="BR310" s="63"/>
      <c r="BS310" s="63"/>
      <c r="BT310" s="63"/>
    </row>
    <row r="311" spans="1:72" ht="15.75" customHeight="1">
      <c r="A311" s="63"/>
      <c r="B311" s="63"/>
      <c r="C311" s="63"/>
      <c r="D311" s="63"/>
      <c r="E311" s="63"/>
      <c r="F311" s="63"/>
      <c r="G311" s="63"/>
      <c r="H311" s="63"/>
      <c r="I311" s="63"/>
      <c r="BR311" s="63"/>
      <c r="BS311" s="63"/>
      <c r="BT311" s="63"/>
    </row>
    <row r="312" spans="1:72" ht="15.75" customHeight="1">
      <c r="A312" s="63"/>
      <c r="B312" s="63"/>
      <c r="C312" s="63"/>
      <c r="D312" s="63"/>
      <c r="E312" s="63"/>
      <c r="F312" s="63"/>
      <c r="G312" s="63"/>
      <c r="H312" s="63"/>
      <c r="I312" s="63"/>
      <c r="BR312" s="63"/>
      <c r="BS312" s="63"/>
      <c r="BT312" s="63"/>
    </row>
    <row r="313" spans="1:72" ht="15.75" customHeight="1">
      <c r="A313" s="63"/>
      <c r="B313" s="63"/>
      <c r="C313" s="63"/>
      <c r="D313" s="63"/>
      <c r="E313" s="63"/>
      <c r="F313" s="63"/>
      <c r="G313" s="63"/>
      <c r="H313" s="63"/>
      <c r="I313" s="63"/>
      <c r="BR313" s="63"/>
      <c r="BS313" s="63"/>
      <c r="BT313" s="63"/>
    </row>
    <row r="314" spans="1:72" ht="15.75" customHeight="1">
      <c r="A314" s="63"/>
      <c r="B314" s="63"/>
      <c r="C314" s="63"/>
      <c r="D314" s="63"/>
      <c r="E314" s="63"/>
      <c r="F314" s="63"/>
      <c r="G314" s="63"/>
      <c r="H314" s="63"/>
      <c r="I314" s="63"/>
      <c r="BR314" s="63"/>
      <c r="BS314" s="63"/>
      <c r="BT314" s="63"/>
    </row>
    <row r="315" spans="1:72" ht="15.75" customHeight="1">
      <c r="A315" s="63"/>
      <c r="B315" s="63"/>
      <c r="C315" s="63"/>
      <c r="D315" s="63"/>
      <c r="E315" s="63"/>
      <c r="F315" s="63"/>
      <c r="G315" s="63"/>
      <c r="H315" s="63"/>
      <c r="I315" s="63"/>
      <c r="BR315" s="63"/>
      <c r="BS315" s="63"/>
      <c r="BT315" s="63"/>
    </row>
    <row r="316" spans="1:72" ht="15.75" customHeight="1">
      <c r="A316" s="63"/>
      <c r="B316" s="63"/>
      <c r="C316" s="63"/>
      <c r="D316" s="63"/>
      <c r="E316" s="63"/>
      <c r="F316" s="63"/>
      <c r="G316" s="63"/>
      <c r="H316" s="63"/>
      <c r="I316" s="63"/>
      <c r="BR316" s="63"/>
      <c r="BS316" s="63"/>
      <c r="BT316" s="63"/>
    </row>
    <row r="317" spans="1:72" ht="15.75" customHeight="1">
      <c r="A317" s="63"/>
      <c r="B317" s="63"/>
      <c r="C317" s="63"/>
      <c r="D317" s="63"/>
      <c r="E317" s="63"/>
      <c r="F317" s="63"/>
      <c r="G317" s="63"/>
      <c r="H317" s="63"/>
      <c r="I317" s="63"/>
      <c r="BR317" s="63"/>
      <c r="BS317" s="63"/>
      <c r="BT317" s="63"/>
    </row>
    <row r="318" spans="1:72" ht="15.75" customHeight="1">
      <c r="A318" s="63"/>
      <c r="B318" s="63"/>
      <c r="C318" s="63"/>
      <c r="D318" s="63"/>
      <c r="E318" s="63"/>
      <c r="F318" s="63"/>
      <c r="G318" s="63"/>
      <c r="H318" s="63"/>
      <c r="I318" s="63"/>
      <c r="BR318" s="63"/>
      <c r="BS318" s="63"/>
      <c r="BT318" s="63"/>
    </row>
    <row r="319" spans="1:72" ht="15.75" customHeight="1">
      <c r="A319" s="63"/>
      <c r="B319" s="63"/>
      <c r="C319" s="63"/>
      <c r="D319" s="63"/>
      <c r="E319" s="63"/>
      <c r="F319" s="63"/>
      <c r="G319" s="63"/>
      <c r="H319" s="63"/>
      <c r="I319" s="63"/>
      <c r="BR319" s="63"/>
      <c r="BS319" s="63"/>
      <c r="BT319" s="63"/>
    </row>
    <row r="320" spans="1:72" ht="15.75" customHeight="1">
      <c r="A320" s="63"/>
      <c r="B320" s="63"/>
      <c r="C320" s="63"/>
      <c r="D320" s="63"/>
      <c r="E320" s="63"/>
      <c r="F320" s="63"/>
      <c r="G320" s="63"/>
      <c r="H320" s="63"/>
      <c r="I320" s="63"/>
      <c r="BR320" s="63"/>
      <c r="BS320" s="63"/>
      <c r="BT320" s="63"/>
    </row>
    <row r="321" spans="1:72" ht="15.75" customHeight="1">
      <c r="A321" s="63"/>
      <c r="B321" s="63"/>
      <c r="C321" s="63"/>
      <c r="D321" s="63"/>
      <c r="E321" s="63"/>
      <c r="F321" s="63"/>
      <c r="G321" s="63"/>
      <c r="H321" s="63"/>
      <c r="I321" s="63"/>
      <c r="BR321" s="63"/>
      <c r="BS321" s="63"/>
      <c r="BT321" s="63"/>
    </row>
    <row r="322" spans="1:72" ht="15.75" customHeight="1">
      <c r="A322" s="63"/>
      <c r="B322" s="63"/>
      <c r="C322" s="63"/>
      <c r="D322" s="63"/>
      <c r="E322" s="63"/>
      <c r="F322" s="63"/>
      <c r="G322" s="63"/>
      <c r="H322" s="63"/>
      <c r="I322" s="63"/>
      <c r="BR322" s="63"/>
      <c r="BS322" s="63"/>
      <c r="BT322" s="63"/>
    </row>
    <row r="323" spans="1:72" ht="15.75" customHeight="1">
      <c r="A323" s="63"/>
      <c r="B323" s="63"/>
      <c r="C323" s="63"/>
      <c r="D323" s="63"/>
      <c r="E323" s="63"/>
      <c r="F323" s="63"/>
      <c r="G323" s="63"/>
      <c r="H323" s="63"/>
      <c r="I323" s="63"/>
      <c r="BR323" s="63"/>
      <c r="BS323" s="63"/>
      <c r="BT323" s="63"/>
    </row>
    <row r="324" spans="1:72" ht="15.75" customHeight="1">
      <c r="A324" s="63"/>
      <c r="B324" s="63"/>
      <c r="C324" s="63"/>
      <c r="D324" s="63"/>
      <c r="E324" s="63"/>
      <c r="F324" s="63"/>
      <c r="G324" s="63"/>
      <c r="H324" s="63"/>
      <c r="I324" s="63"/>
      <c r="BR324" s="63"/>
      <c r="BS324" s="63"/>
      <c r="BT324" s="63"/>
    </row>
    <row r="325" spans="1:72" ht="15.75" customHeight="1">
      <c r="A325" s="63"/>
      <c r="B325" s="63"/>
      <c r="C325" s="63"/>
      <c r="D325" s="63"/>
      <c r="E325" s="63"/>
      <c r="F325" s="63"/>
      <c r="G325" s="63"/>
      <c r="H325" s="63"/>
      <c r="I325" s="63"/>
      <c r="BR325" s="63"/>
      <c r="BS325" s="63"/>
      <c r="BT325" s="63"/>
    </row>
    <row r="326" spans="1:72" ht="15.75" customHeight="1">
      <c r="A326" s="63"/>
      <c r="B326" s="63"/>
      <c r="C326" s="63"/>
      <c r="D326" s="63"/>
      <c r="E326" s="63"/>
      <c r="F326" s="63"/>
      <c r="G326" s="63"/>
      <c r="H326" s="63"/>
      <c r="I326" s="63"/>
      <c r="BR326" s="63"/>
      <c r="BS326" s="63"/>
      <c r="BT326" s="63"/>
    </row>
    <row r="327" spans="1:72" ht="15.75" customHeight="1">
      <c r="A327" s="63"/>
      <c r="B327" s="63"/>
      <c r="C327" s="63"/>
      <c r="D327" s="63"/>
      <c r="E327" s="63"/>
      <c r="F327" s="63"/>
      <c r="G327" s="63"/>
      <c r="H327" s="63"/>
      <c r="I327" s="63"/>
      <c r="BR327" s="63"/>
      <c r="BS327" s="63"/>
      <c r="BT327" s="63"/>
    </row>
    <row r="328" spans="1:72" ht="15.75" customHeight="1">
      <c r="A328" s="63"/>
      <c r="B328" s="63"/>
      <c r="C328" s="63"/>
      <c r="D328" s="63"/>
      <c r="E328" s="63"/>
      <c r="F328" s="63"/>
      <c r="G328" s="63"/>
      <c r="H328" s="63"/>
      <c r="I328" s="63"/>
      <c r="BR328" s="63"/>
      <c r="BS328" s="63"/>
      <c r="BT328" s="63"/>
    </row>
    <row r="329" spans="1:72" ht="15.75" customHeight="1">
      <c r="A329" s="63"/>
      <c r="B329" s="63"/>
      <c r="C329" s="63"/>
      <c r="D329" s="63"/>
      <c r="E329" s="63"/>
      <c r="F329" s="63"/>
      <c r="G329" s="63"/>
      <c r="H329" s="63"/>
      <c r="I329" s="63"/>
      <c r="BR329" s="63"/>
      <c r="BS329" s="63"/>
      <c r="BT329" s="63"/>
    </row>
    <row r="330" spans="1:72" ht="15.75" customHeight="1">
      <c r="A330" s="63"/>
      <c r="B330" s="63"/>
      <c r="C330" s="63"/>
      <c r="D330" s="63"/>
      <c r="E330" s="63"/>
      <c r="F330" s="63"/>
      <c r="G330" s="63"/>
      <c r="H330" s="63"/>
      <c r="I330" s="63"/>
      <c r="BR330" s="63"/>
      <c r="BS330" s="63"/>
      <c r="BT330" s="63"/>
    </row>
    <row r="331" spans="1:72" ht="15.75" customHeight="1">
      <c r="A331" s="63"/>
      <c r="B331" s="63"/>
      <c r="C331" s="63"/>
      <c r="D331" s="63"/>
      <c r="E331" s="63"/>
      <c r="F331" s="63"/>
      <c r="G331" s="63"/>
      <c r="H331" s="63"/>
      <c r="I331" s="63"/>
      <c r="BR331" s="63"/>
      <c r="BS331" s="63"/>
      <c r="BT331" s="63"/>
    </row>
    <row r="332" spans="1:72" ht="15.75" customHeight="1">
      <c r="A332" s="63"/>
      <c r="B332" s="63"/>
      <c r="C332" s="63"/>
      <c r="D332" s="63"/>
      <c r="E332" s="63"/>
      <c r="F332" s="63"/>
      <c r="G332" s="63"/>
      <c r="H332" s="63"/>
      <c r="I332" s="63"/>
      <c r="BR332" s="63"/>
      <c r="BS332" s="63"/>
      <c r="BT332" s="63"/>
    </row>
    <row r="333" spans="1:72" ht="15.75" customHeight="1">
      <c r="A333" s="63"/>
      <c r="B333" s="63"/>
      <c r="C333" s="63"/>
      <c r="D333" s="63"/>
      <c r="E333" s="63"/>
      <c r="F333" s="63"/>
      <c r="G333" s="63"/>
      <c r="H333" s="63"/>
      <c r="I333" s="63"/>
      <c r="BR333" s="63"/>
      <c r="BS333" s="63"/>
      <c r="BT333" s="63"/>
    </row>
    <row r="334" spans="1:72" ht="15.75" customHeight="1">
      <c r="A334" s="63"/>
      <c r="B334" s="63"/>
      <c r="C334" s="63"/>
      <c r="D334" s="63"/>
      <c r="E334" s="63"/>
      <c r="F334" s="63"/>
      <c r="G334" s="63"/>
      <c r="H334" s="63"/>
      <c r="I334" s="63"/>
      <c r="BR334" s="63"/>
      <c r="BS334" s="63"/>
      <c r="BT334" s="63"/>
    </row>
    <row r="335" spans="1:72" ht="15.75" customHeight="1">
      <c r="A335" s="63"/>
      <c r="B335" s="63"/>
      <c r="C335" s="63"/>
      <c r="D335" s="63"/>
      <c r="E335" s="63"/>
      <c r="F335" s="63"/>
      <c r="G335" s="63"/>
      <c r="H335" s="63"/>
      <c r="I335" s="63"/>
      <c r="BR335" s="63"/>
      <c r="BS335" s="63"/>
      <c r="BT335" s="63"/>
    </row>
    <row r="336" spans="1:72" ht="15.75" customHeight="1">
      <c r="A336" s="63"/>
      <c r="B336" s="63"/>
      <c r="C336" s="63"/>
      <c r="D336" s="63"/>
      <c r="E336" s="63"/>
      <c r="F336" s="63"/>
      <c r="G336" s="63"/>
      <c r="H336" s="63"/>
      <c r="I336" s="63"/>
      <c r="BR336" s="63"/>
      <c r="BS336" s="63"/>
      <c r="BT336" s="63"/>
    </row>
    <row r="337" spans="1:72" ht="15.75" customHeight="1">
      <c r="A337" s="63"/>
      <c r="B337" s="63"/>
      <c r="C337" s="63"/>
      <c r="D337" s="63"/>
      <c r="E337" s="63"/>
      <c r="F337" s="63"/>
      <c r="G337" s="63"/>
      <c r="H337" s="63"/>
      <c r="I337" s="63"/>
      <c r="BR337" s="63"/>
      <c r="BS337" s="63"/>
      <c r="BT337" s="63"/>
    </row>
    <row r="338" spans="1:72" ht="15.75" customHeight="1">
      <c r="A338" s="63"/>
      <c r="B338" s="63"/>
      <c r="C338" s="63"/>
      <c r="D338" s="63"/>
      <c r="E338" s="63"/>
      <c r="F338" s="63"/>
      <c r="G338" s="63"/>
      <c r="H338" s="63"/>
      <c r="I338" s="63"/>
      <c r="BR338" s="63"/>
      <c r="BS338" s="63"/>
      <c r="BT338" s="63"/>
    </row>
    <row r="339" spans="1:72" ht="15.75" customHeight="1">
      <c r="A339" s="63"/>
      <c r="B339" s="63"/>
      <c r="C339" s="63"/>
      <c r="D339" s="63"/>
      <c r="E339" s="63"/>
      <c r="F339" s="63"/>
      <c r="G339" s="63"/>
      <c r="H339" s="63"/>
      <c r="I339" s="63"/>
      <c r="BR339" s="63"/>
      <c r="BS339" s="63"/>
      <c r="BT339" s="63"/>
    </row>
    <row r="340" spans="1:72" ht="15.75" customHeight="1">
      <c r="A340" s="63"/>
      <c r="B340" s="63"/>
      <c r="C340" s="63"/>
      <c r="D340" s="63"/>
      <c r="E340" s="63"/>
      <c r="F340" s="63"/>
      <c r="G340" s="63"/>
      <c r="H340" s="63"/>
      <c r="I340" s="63"/>
      <c r="BR340" s="63"/>
      <c r="BS340" s="63"/>
      <c r="BT340" s="63"/>
    </row>
    <row r="341" spans="1:72" ht="15.75" customHeight="1">
      <c r="A341" s="63"/>
      <c r="B341" s="63"/>
      <c r="C341" s="63"/>
      <c r="D341" s="63"/>
      <c r="E341" s="63"/>
      <c r="F341" s="63"/>
      <c r="G341" s="63"/>
      <c r="H341" s="63"/>
      <c r="I341" s="63"/>
      <c r="BR341" s="63"/>
      <c r="BS341" s="63"/>
      <c r="BT341" s="63"/>
    </row>
    <row r="342" spans="1:72" ht="15.75" customHeight="1">
      <c r="A342" s="63"/>
      <c r="B342" s="63"/>
      <c r="C342" s="63"/>
      <c r="D342" s="63"/>
      <c r="E342" s="63"/>
      <c r="F342" s="63"/>
      <c r="G342" s="63"/>
      <c r="H342" s="63"/>
      <c r="I342" s="63"/>
      <c r="BR342" s="63"/>
      <c r="BS342" s="63"/>
      <c r="BT342" s="63"/>
    </row>
    <row r="343" spans="1:72" ht="15.75" customHeight="1">
      <c r="A343" s="63"/>
      <c r="B343" s="63"/>
      <c r="C343" s="63"/>
      <c r="D343" s="63"/>
      <c r="E343" s="63"/>
      <c r="F343" s="63"/>
      <c r="G343" s="63"/>
      <c r="H343" s="63"/>
      <c r="I343" s="63"/>
      <c r="BR343" s="63"/>
      <c r="BS343" s="63"/>
      <c r="BT343" s="63"/>
    </row>
    <row r="344" spans="1:72" ht="15.75" customHeight="1">
      <c r="A344" s="63"/>
      <c r="B344" s="63"/>
      <c r="C344" s="63"/>
      <c r="D344" s="63"/>
      <c r="E344" s="63"/>
      <c r="F344" s="63"/>
      <c r="G344" s="63"/>
      <c r="H344" s="63"/>
      <c r="I344" s="63"/>
      <c r="BR344" s="63"/>
      <c r="BS344" s="63"/>
      <c r="BT344" s="63"/>
    </row>
    <row r="345" spans="1:72" ht="15.75" customHeight="1">
      <c r="A345" s="63"/>
      <c r="B345" s="63"/>
      <c r="C345" s="63"/>
      <c r="D345" s="63"/>
      <c r="E345" s="63"/>
      <c r="F345" s="63"/>
      <c r="G345" s="63"/>
      <c r="H345" s="63"/>
      <c r="I345" s="63"/>
      <c r="BR345" s="63"/>
      <c r="BS345" s="63"/>
      <c r="BT345" s="63"/>
    </row>
    <row r="346" spans="1:72" ht="15.75" customHeight="1">
      <c r="A346" s="63"/>
      <c r="B346" s="63"/>
      <c r="C346" s="63"/>
      <c r="D346" s="63"/>
      <c r="E346" s="63"/>
      <c r="F346" s="63"/>
      <c r="G346" s="63"/>
      <c r="H346" s="63"/>
      <c r="I346" s="63"/>
      <c r="BR346" s="63"/>
      <c r="BS346" s="63"/>
      <c r="BT346" s="63"/>
    </row>
    <row r="347" spans="1:72" ht="15.75" customHeight="1">
      <c r="A347" s="63"/>
      <c r="B347" s="63"/>
      <c r="C347" s="63"/>
      <c r="D347" s="63"/>
      <c r="E347" s="63"/>
      <c r="F347" s="63"/>
      <c r="G347" s="63"/>
      <c r="H347" s="63"/>
      <c r="I347" s="63"/>
      <c r="BR347" s="63"/>
      <c r="BS347" s="63"/>
      <c r="BT347" s="63"/>
    </row>
    <row r="348" spans="1:72" ht="15.75" customHeight="1">
      <c r="A348" s="63"/>
      <c r="B348" s="63"/>
      <c r="C348" s="63"/>
      <c r="D348" s="63"/>
      <c r="E348" s="63"/>
      <c r="F348" s="63"/>
      <c r="G348" s="63"/>
      <c r="H348" s="63"/>
      <c r="I348" s="63"/>
      <c r="BR348" s="63"/>
      <c r="BS348" s="63"/>
      <c r="BT348" s="63"/>
    </row>
    <row r="349" spans="1:72" ht="15.75" customHeight="1">
      <c r="A349" s="63"/>
      <c r="B349" s="63"/>
      <c r="C349" s="63"/>
      <c r="D349" s="63"/>
      <c r="E349" s="63"/>
      <c r="F349" s="63"/>
      <c r="G349" s="63"/>
      <c r="H349" s="63"/>
      <c r="I349" s="63"/>
      <c r="BR349" s="63"/>
      <c r="BS349" s="63"/>
      <c r="BT349" s="63"/>
    </row>
    <row r="350" spans="1:72" ht="15.75" customHeight="1">
      <c r="A350" s="63"/>
      <c r="B350" s="63"/>
      <c r="C350" s="63"/>
      <c r="D350" s="63"/>
      <c r="E350" s="63"/>
      <c r="F350" s="63"/>
      <c r="G350" s="63"/>
      <c r="H350" s="63"/>
      <c r="I350" s="63"/>
      <c r="BR350" s="63"/>
      <c r="BS350" s="63"/>
      <c r="BT350" s="63"/>
    </row>
    <row r="351" spans="1:72" ht="15.75" customHeight="1">
      <c r="A351" s="63"/>
      <c r="B351" s="63"/>
      <c r="C351" s="63"/>
      <c r="D351" s="63"/>
      <c r="E351" s="63"/>
      <c r="F351" s="63"/>
      <c r="G351" s="63"/>
      <c r="H351" s="63"/>
      <c r="I351" s="63"/>
      <c r="BR351" s="63"/>
      <c r="BS351" s="63"/>
      <c r="BT351" s="63"/>
    </row>
    <row r="352" spans="1:72" ht="15.75" customHeight="1">
      <c r="A352" s="63"/>
      <c r="B352" s="63"/>
      <c r="C352" s="63"/>
      <c r="D352" s="63"/>
      <c r="E352" s="63"/>
      <c r="F352" s="63"/>
      <c r="G352" s="63"/>
      <c r="H352" s="63"/>
      <c r="I352" s="63"/>
      <c r="BR352" s="63"/>
      <c r="BS352" s="63"/>
      <c r="BT352" s="63"/>
    </row>
    <row r="353" spans="1:72" ht="15.75" customHeight="1">
      <c r="A353" s="63"/>
      <c r="B353" s="63"/>
      <c r="C353" s="63"/>
      <c r="D353" s="63"/>
      <c r="E353" s="63"/>
      <c r="F353" s="63"/>
      <c r="G353" s="63"/>
      <c r="H353" s="63"/>
      <c r="I353" s="63"/>
      <c r="BR353" s="63"/>
      <c r="BS353" s="63"/>
      <c r="BT353" s="63"/>
    </row>
    <row r="354" spans="1:72" ht="15.75" customHeight="1">
      <c r="A354" s="63"/>
      <c r="B354" s="63"/>
      <c r="C354" s="63"/>
      <c r="D354" s="63"/>
      <c r="E354" s="63"/>
      <c r="F354" s="63"/>
      <c r="G354" s="63"/>
      <c r="H354" s="63"/>
      <c r="I354" s="63"/>
      <c r="BR354" s="63"/>
      <c r="BS354" s="63"/>
      <c r="BT354" s="63"/>
    </row>
    <row r="355" spans="1:72" ht="15.75" customHeight="1">
      <c r="A355" s="63"/>
      <c r="B355" s="63"/>
      <c r="C355" s="63"/>
      <c r="D355" s="63"/>
      <c r="E355" s="63"/>
      <c r="F355" s="63"/>
      <c r="G355" s="63"/>
      <c r="H355" s="63"/>
      <c r="I355" s="63"/>
      <c r="BR355" s="63"/>
      <c r="BS355" s="63"/>
      <c r="BT355" s="63"/>
    </row>
    <row r="356" spans="1:72" ht="15.75" customHeight="1">
      <c r="A356" s="63"/>
      <c r="B356" s="63"/>
      <c r="C356" s="63"/>
      <c r="D356" s="63"/>
      <c r="E356" s="63"/>
      <c r="F356" s="63"/>
      <c r="G356" s="63"/>
      <c r="H356" s="63"/>
      <c r="I356" s="63"/>
      <c r="BR356" s="63"/>
      <c r="BS356" s="63"/>
      <c r="BT356" s="63"/>
    </row>
    <row r="357" spans="1:72" ht="15.75" customHeight="1">
      <c r="A357" s="63"/>
      <c r="B357" s="63"/>
      <c r="C357" s="63"/>
      <c r="D357" s="63"/>
      <c r="E357" s="63"/>
      <c r="F357" s="63"/>
      <c r="G357" s="63"/>
      <c r="H357" s="63"/>
      <c r="I357" s="63"/>
      <c r="BR357" s="63"/>
      <c r="BS357" s="63"/>
      <c r="BT357" s="63"/>
    </row>
    <row r="358" spans="1:72" ht="15.75" customHeight="1">
      <c r="A358" s="63"/>
      <c r="B358" s="63"/>
      <c r="C358" s="63"/>
      <c r="D358" s="63"/>
      <c r="E358" s="63"/>
      <c r="F358" s="63"/>
      <c r="G358" s="63"/>
      <c r="H358" s="63"/>
      <c r="I358" s="63"/>
      <c r="BR358" s="63"/>
      <c r="BS358" s="63"/>
      <c r="BT358" s="63"/>
    </row>
    <row r="359" spans="1:72" ht="15.75" customHeight="1">
      <c r="A359" s="63"/>
      <c r="B359" s="63"/>
      <c r="C359" s="63"/>
      <c r="D359" s="63"/>
      <c r="E359" s="63"/>
      <c r="F359" s="63"/>
      <c r="G359" s="63"/>
      <c r="H359" s="63"/>
      <c r="I359" s="63"/>
      <c r="BR359" s="63"/>
      <c r="BS359" s="63"/>
      <c r="BT359" s="63"/>
    </row>
    <row r="360" spans="1:72" ht="15.75" customHeight="1">
      <c r="A360" s="63"/>
      <c r="B360" s="63"/>
      <c r="C360" s="63"/>
      <c r="D360" s="63"/>
      <c r="E360" s="63"/>
      <c r="F360" s="63"/>
      <c r="G360" s="63"/>
      <c r="H360" s="63"/>
      <c r="I360" s="63"/>
      <c r="BR360" s="63"/>
      <c r="BS360" s="63"/>
      <c r="BT360" s="63"/>
    </row>
    <row r="361" spans="1:72" ht="15.75" customHeight="1">
      <c r="A361" s="63"/>
      <c r="B361" s="63"/>
      <c r="C361" s="63"/>
      <c r="D361" s="63"/>
      <c r="E361" s="63"/>
      <c r="F361" s="63"/>
      <c r="G361" s="63"/>
      <c r="H361" s="63"/>
      <c r="I361" s="63"/>
      <c r="BR361" s="63"/>
      <c r="BS361" s="63"/>
      <c r="BT361" s="63"/>
    </row>
    <row r="362" spans="1:72" ht="15.75" customHeight="1">
      <c r="A362" s="63"/>
      <c r="B362" s="63"/>
      <c r="C362" s="63"/>
      <c r="D362" s="63"/>
      <c r="E362" s="63"/>
      <c r="F362" s="63"/>
      <c r="G362" s="63"/>
      <c r="H362" s="63"/>
      <c r="I362" s="63"/>
      <c r="BR362" s="63"/>
      <c r="BS362" s="63"/>
      <c r="BT362" s="63"/>
    </row>
    <row r="363" spans="1:72" ht="15.75" customHeight="1">
      <c r="A363" s="63"/>
      <c r="B363" s="63"/>
      <c r="C363" s="63"/>
      <c r="D363" s="63"/>
      <c r="E363" s="63"/>
      <c r="F363" s="63"/>
      <c r="G363" s="63"/>
      <c r="H363" s="63"/>
      <c r="I363" s="63"/>
      <c r="BR363" s="63"/>
      <c r="BS363" s="63"/>
      <c r="BT363" s="63"/>
    </row>
    <row r="364" spans="1:72" ht="15.75" customHeight="1">
      <c r="A364" s="63"/>
      <c r="B364" s="63"/>
      <c r="C364" s="63"/>
      <c r="D364" s="63"/>
      <c r="E364" s="63"/>
      <c r="F364" s="63"/>
      <c r="G364" s="63"/>
      <c r="H364" s="63"/>
      <c r="I364" s="63"/>
      <c r="BR364" s="63"/>
      <c r="BS364" s="63"/>
      <c r="BT364" s="63"/>
    </row>
    <row r="365" spans="1:72" ht="15.75" customHeight="1">
      <c r="A365" s="63"/>
      <c r="B365" s="63"/>
      <c r="C365" s="63"/>
      <c r="D365" s="63"/>
      <c r="E365" s="63"/>
      <c r="F365" s="63"/>
      <c r="G365" s="63"/>
      <c r="H365" s="63"/>
      <c r="I365" s="63"/>
      <c r="BR365" s="63"/>
      <c r="BS365" s="63"/>
      <c r="BT365" s="63"/>
    </row>
    <row r="366" spans="1:72" ht="15.75" customHeight="1">
      <c r="A366" s="63"/>
      <c r="B366" s="63"/>
      <c r="C366" s="63"/>
      <c r="D366" s="63"/>
      <c r="E366" s="63"/>
      <c r="F366" s="63"/>
      <c r="G366" s="63"/>
      <c r="H366" s="63"/>
      <c r="I366" s="63"/>
      <c r="BR366" s="63"/>
      <c r="BS366" s="63"/>
      <c r="BT366" s="63"/>
    </row>
    <row r="367" spans="1:72" ht="15.75" customHeight="1">
      <c r="A367" s="63"/>
      <c r="B367" s="63"/>
      <c r="C367" s="63"/>
      <c r="D367" s="63"/>
      <c r="E367" s="63"/>
      <c r="F367" s="63"/>
      <c r="G367" s="63"/>
      <c r="H367" s="63"/>
      <c r="I367" s="63"/>
      <c r="BR367" s="63"/>
      <c r="BS367" s="63"/>
      <c r="BT367" s="63"/>
    </row>
    <row r="368" spans="1:72" ht="15.75" customHeight="1">
      <c r="A368" s="63"/>
      <c r="B368" s="63"/>
      <c r="C368" s="63"/>
      <c r="D368" s="63"/>
      <c r="E368" s="63"/>
      <c r="F368" s="63"/>
      <c r="G368" s="63"/>
      <c r="H368" s="63"/>
      <c r="I368" s="63"/>
      <c r="BR368" s="63"/>
      <c r="BS368" s="63"/>
      <c r="BT368" s="63"/>
    </row>
    <row r="369" spans="1:72" ht="15.75" customHeight="1">
      <c r="A369" s="63"/>
      <c r="B369" s="63"/>
      <c r="C369" s="63"/>
      <c r="D369" s="63"/>
      <c r="E369" s="63"/>
      <c r="F369" s="63"/>
      <c r="G369" s="63"/>
      <c r="H369" s="63"/>
      <c r="I369" s="63"/>
      <c r="BR369" s="63"/>
      <c r="BS369" s="63"/>
      <c r="BT369" s="63"/>
    </row>
    <row r="370" spans="1:72" ht="15.75" customHeight="1">
      <c r="A370" s="63"/>
      <c r="B370" s="63"/>
      <c r="C370" s="63"/>
      <c r="D370" s="63"/>
      <c r="E370" s="63"/>
      <c r="F370" s="63"/>
      <c r="G370" s="63"/>
      <c r="H370" s="63"/>
      <c r="I370" s="63"/>
      <c r="BR370" s="63"/>
      <c r="BS370" s="63"/>
      <c r="BT370" s="63"/>
    </row>
    <row r="371" spans="1:72" ht="15.75" customHeight="1">
      <c r="A371" s="63"/>
      <c r="B371" s="63"/>
      <c r="C371" s="63"/>
      <c r="D371" s="63"/>
      <c r="E371" s="63"/>
      <c r="F371" s="63"/>
      <c r="G371" s="63"/>
      <c r="H371" s="63"/>
      <c r="I371" s="63"/>
      <c r="BR371" s="63"/>
      <c r="BS371" s="63"/>
      <c r="BT371" s="63"/>
    </row>
    <row r="372" spans="1:72" ht="15.75" customHeight="1">
      <c r="A372" s="63"/>
      <c r="B372" s="63"/>
      <c r="C372" s="63"/>
      <c r="D372" s="63"/>
      <c r="E372" s="63"/>
      <c r="F372" s="63"/>
      <c r="G372" s="63"/>
      <c r="H372" s="63"/>
      <c r="I372" s="63"/>
      <c r="BR372" s="63"/>
      <c r="BS372" s="63"/>
      <c r="BT372" s="63"/>
    </row>
    <row r="373" spans="1:72" ht="15.75" customHeight="1">
      <c r="A373" s="63"/>
      <c r="B373" s="63"/>
      <c r="C373" s="63"/>
      <c r="D373" s="63"/>
      <c r="E373" s="63"/>
      <c r="F373" s="63"/>
      <c r="G373" s="63"/>
      <c r="H373" s="63"/>
      <c r="I373" s="63"/>
      <c r="BR373" s="63"/>
      <c r="BS373" s="63"/>
      <c r="BT373" s="63"/>
    </row>
    <row r="374" spans="1:72" ht="15.75" customHeight="1">
      <c r="A374" s="63"/>
      <c r="B374" s="63"/>
      <c r="C374" s="63"/>
      <c r="D374" s="63"/>
      <c r="E374" s="63"/>
      <c r="F374" s="63"/>
      <c r="G374" s="63"/>
      <c r="H374" s="63"/>
      <c r="I374" s="63"/>
      <c r="BR374" s="63"/>
      <c r="BS374" s="63"/>
      <c r="BT374" s="63"/>
    </row>
    <row r="375" spans="1:72" ht="15.75" customHeight="1">
      <c r="A375" s="63"/>
      <c r="B375" s="63"/>
      <c r="C375" s="63"/>
      <c r="D375" s="63"/>
      <c r="E375" s="63"/>
      <c r="F375" s="63"/>
      <c r="G375" s="63"/>
      <c r="H375" s="63"/>
      <c r="I375" s="63"/>
      <c r="BR375" s="63"/>
      <c r="BS375" s="63"/>
      <c r="BT375" s="63"/>
    </row>
    <row r="376" spans="1:72" ht="15.75" customHeight="1">
      <c r="A376" s="63"/>
      <c r="B376" s="63"/>
      <c r="C376" s="63"/>
      <c r="D376" s="63"/>
      <c r="E376" s="63"/>
      <c r="F376" s="63"/>
      <c r="G376" s="63"/>
      <c r="H376" s="63"/>
      <c r="I376" s="63"/>
      <c r="BR376" s="63"/>
      <c r="BS376" s="63"/>
      <c r="BT376" s="63"/>
    </row>
    <row r="377" spans="1:72" ht="15.75" customHeight="1">
      <c r="A377" s="63"/>
      <c r="B377" s="63"/>
      <c r="C377" s="63"/>
      <c r="D377" s="63"/>
      <c r="E377" s="63"/>
      <c r="F377" s="63"/>
      <c r="G377" s="63"/>
      <c r="H377" s="63"/>
      <c r="I377" s="63"/>
      <c r="BR377" s="63"/>
      <c r="BS377" s="63"/>
      <c r="BT377" s="63"/>
    </row>
    <row r="378" spans="1:72" ht="15.75" customHeight="1">
      <c r="A378" s="63"/>
      <c r="B378" s="63"/>
      <c r="C378" s="63"/>
      <c r="D378" s="63"/>
      <c r="E378" s="63"/>
      <c r="F378" s="63"/>
      <c r="G378" s="63"/>
      <c r="H378" s="63"/>
      <c r="I378" s="63"/>
      <c r="BR378" s="63"/>
      <c r="BS378" s="63"/>
      <c r="BT378" s="63"/>
    </row>
    <row r="379" spans="1:72" ht="15.75" customHeight="1">
      <c r="A379" s="63"/>
      <c r="B379" s="63"/>
      <c r="C379" s="63"/>
      <c r="D379" s="63"/>
      <c r="E379" s="63"/>
      <c r="F379" s="63"/>
      <c r="G379" s="63"/>
      <c r="H379" s="63"/>
      <c r="I379" s="63"/>
      <c r="BR379" s="63"/>
      <c r="BS379" s="63"/>
      <c r="BT379" s="63"/>
    </row>
    <row r="380" spans="1:72" ht="15.75" customHeight="1">
      <c r="A380" s="63"/>
      <c r="B380" s="63"/>
      <c r="C380" s="63"/>
      <c r="D380" s="63"/>
      <c r="E380" s="63"/>
      <c r="F380" s="63"/>
      <c r="G380" s="63"/>
      <c r="H380" s="63"/>
      <c r="I380" s="63"/>
      <c r="BR380" s="63"/>
      <c r="BS380" s="63"/>
      <c r="BT380" s="63"/>
    </row>
    <row r="381" spans="1:72" ht="15.75" customHeight="1">
      <c r="A381" s="63"/>
      <c r="B381" s="63"/>
      <c r="C381" s="63"/>
      <c r="D381" s="63"/>
      <c r="E381" s="63"/>
      <c r="F381" s="63"/>
      <c r="G381" s="63"/>
      <c r="H381" s="63"/>
      <c r="I381" s="63"/>
      <c r="BR381" s="63"/>
      <c r="BS381" s="63"/>
      <c r="BT381" s="63"/>
    </row>
    <row r="382" spans="1:72" ht="15.75" customHeight="1">
      <c r="A382" s="63"/>
      <c r="B382" s="63"/>
      <c r="C382" s="63"/>
      <c r="D382" s="63"/>
      <c r="E382" s="63"/>
      <c r="F382" s="63"/>
      <c r="G382" s="63"/>
      <c r="H382" s="63"/>
      <c r="I382" s="63"/>
      <c r="BR382" s="63"/>
      <c r="BS382" s="63"/>
      <c r="BT382" s="63"/>
    </row>
    <row r="383" spans="1:72" ht="15.75" customHeight="1">
      <c r="A383" s="63"/>
      <c r="B383" s="63"/>
      <c r="C383" s="63"/>
      <c r="D383" s="63"/>
      <c r="E383" s="63"/>
      <c r="F383" s="63"/>
      <c r="G383" s="63"/>
      <c r="H383" s="63"/>
      <c r="I383" s="63"/>
      <c r="BR383" s="63"/>
      <c r="BS383" s="63"/>
      <c r="BT383" s="63"/>
    </row>
    <row r="384" spans="1:72" ht="15.75" customHeight="1">
      <c r="A384" s="63"/>
      <c r="B384" s="63"/>
      <c r="C384" s="63"/>
      <c r="D384" s="63"/>
      <c r="E384" s="63"/>
      <c r="F384" s="63"/>
      <c r="G384" s="63"/>
      <c r="H384" s="63"/>
      <c r="I384" s="63"/>
      <c r="BR384" s="63"/>
      <c r="BS384" s="63"/>
      <c r="BT384" s="63"/>
    </row>
    <row r="385" spans="1:72" ht="15.75" customHeight="1">
      <c r="A385" s="63"/>
      <c r="B385" s="63"/>
      <c r="C385" s="63"/>
      <c r="D385" s="63"/>
      <c r="E385" s="63"/>
      <c r="F385" s="63"/>
      <c r="G385" s="63"/>
      <c r="H385" s="63"/>
      <c r="I385" s="63"/>
      <c r="BR385" s="63"/>
      <c r="BS385" s="63"/>
      <c r="BT385" s="63"/>
    </row>
    <row r="386" spans="1:72" ht="15.75" customHeight="1">
      <c r="A386" s="63"/>
      <c r="B386" s="63"/>
      <c r="C386" s="63"/>
      <c r="D386" s="63"/>
      <c r="E386" s="63"/>
      <c r="F386" s="63"/>
      <c r="G386" s="63"/>
      <c r="H386" s="63"/>
      <c r="I386" s="63"/>
      <c r="BR386" s="63"/>
      <c r="BS386" s="63"/>
      <c r="BT386" s="63"/>
    </row>
    <row r="387" spans="1:72" ht="15.75" customHeight="1">
      <c r="A387" s="63"/>
      <c r="B387" s="63"/>
      <c r="C387" s="63"/>
      <c r="D387" s="63"/>
      <c r="E387" s="63"/>
      <c r="F387" s="63"/>
      <c r="G387" s="63"/>
      <c r="H387" s="63"/>
      <c r="I387" s="63"/>
      <c r="BR387" s="63"/>
      <c r="BS387" s="63"/>
      <c r="BT387" s="63"/>
    </row>
    <row r="388" spans="1:72" ht="15.75" customHeight="1">
      <c r="A388" s="63"/>
      <c r="B388" s="63"/>
      <c r="C388" s="63"/>
      <c r="D388" s="63"/>
      <c r="E388" s="63"/>
      <c r="F388" s="63"/>
      <c r="G388" s="63"/>
      <c r="H388" s="63"/>
      <c r="I388" s="63"/>
      <c r="BR388" s="63"/>
      <c r="BS388" s="63"/>
      <c r="BT388" s="63"/>
    </row>
    <row r="389" spans="1:72" ht="15.75" customHeight="1">
      <c r="A389" s="63"/>
      <c r="B389" s="63"/>
      <c r="C389" s="63"/>
      <c r="D389" s="63"/>
      <c r="E389" s="63"/>
      <c r="F389" s="63"/>
      <c r="G389" s="63"/>
      <c r="H389" s="63"/>
      <c r="I389" s="63"/>
      <c r="BR389" s="63"/>
      <c r="BS389" s="63"/>
      <c r="BT389" s="63"/>
    </row>
    <row r="390" spans="1:72" ht="15.75" customHeight="1">
      <c r="A390" s="63"/>
      <c r="B390" s="63"/>
      <c r="C390" s="63"/>
      <c r="D390" s="63"/>
      <c r="E390" s="63"/>
      <c r="F390" s="63"/>
      <c r="G390" s="63"/>
      <c r="H390" s="63"/>
      <c r="I390" s="63"/>
      <c r="BR390" s="63"/>
      <c r="BS390" s="63"/>
      <c r="BT390" s="63"/>
    </row>
    <row r="391" spans="1:72" ht="15.75" customHeight="1">
      <c r="A391" s="63"/>
      <c r="B391" s="63"/>
      <c r="C391" s="63"/>
      <c r="D391" s="63"/>
      <c r="E391" s="63"/>
      <c r="F391" s="63"/>
      <c r="G391" s="63"/>
      <c r="H391" s="63"/>
      <c r="I391" s="63"/>
      <c r="BR391" s="63"/>
      <c r="BS391" s="63"/>
      <c r="BT391" s="63"/>
    </row>
    <row r="392" spans="1:72" ht="15.75" customHeight="1">
      <c r="A392" s="63"/>
      <c r="B392" s="63"/>
      <c r="C392" s="63"/>
      <c r="D392" s="63"/>
      <c r="E392" s="63"/>
      <c r="F392" s="63"/>
      <c r="G392" s="63"/>
      <c r="H392" s="63"/>
      <c r="I392" s="63"/>
      <c r="BR392" s="63"/>
      <c r="BS392" s="63"/>
      <c r="BT392" s="63"/>
    </row>
    <row r="393" spans="1:72" ht="15.75" customHeight="1">
      <c r="A393" s="63"/>
      <c r="B393" s="63"/>
      <c r="C393" s="63"/>
      <c r="D393" s="63"/>
      <c r="E393" s="63"/>
      <c r="F393" s="63"/>
      <c r="G393" s="63"/>
      <c r="H393" s="63"/>
      <c r="I393" s="63"/>
      <c r="BR393" s="63"/>
      <c r="BS393" s="63"/>
      <c r="BT393" s="63"/>
    </row>
    <row r="394" spans="1:72" ht="15.75" customHeight="1">
      <c r="A394" s="63"/>
      <c r="B394" s="63"/>
      <c r="C394" s="63"/>
      <c r="D394" s="63"/>
      <c r="E394" s="63"/>
      <c r="F394" s="63"/>
      <c r="G394" s="63"/>
      <c r="H394" s="63"/>
      <c r="I394" s="63"/>
      <c r="BR394" s="63"/>
      <c r="BS394" s="63"/>
      <c r="BT394" s="63"/>
    </row>
    <row r="395" spans="1:72" ht="15.75" customHeight="1">
      <c r="A395" s="63"/>
      <c r="B395" s="63"/>
      <c r="C395" s="63"/>
      <c r="D395" s="63"/>
      <c r="E395" s="63"/>
      <c r="F395" s="63"/>
      <c r="G395" s="63"/>
      <c r="H395" s="63"/>
      <c r="I395" s="63"/>
      <c r="BR395" s="63"/>
      <c r="BS395" s="63"/>
      <c r="BT395" s="63"/>
    </row>
    <row r="396" spans="1:72" ht="15.75" customHeight="1">
      <c r="A396" s="63"/>
      <c r="B396" s="63"/>
      <c r="C396" s="63"/>
      <c r="D396" s="63"/>
      <c r="E396" s="63"/>
      <c r="F396" s="63"/>
      <c r="G396" s="63"/>
      <c r="H396" s="63"/>
      <c r="I396" s="63"/>
      <c r="BR396" s="63"/>
      <c r="BS396" s="63"/>
      <c r="BT396" s="63"/>
    </row>
    <row r="397" spans="1:72" ht="15.75" customHeight="1">
      <c r="A397" s="63"/>
      <c r="B397" s="63"/>
      <c r="C397" s="63"/>
      <c r="D397" s="63"/>
      <c r="E397" s="63"/>
      <c r="F397" s="63"/>
      <c r="G397" s="63"/>
      <c r="H397" s="63"/>
      <c r="I397" s="63"/>
      <c r="BR397" s="63"/>
      <c r="BS397" s="63"/>
      <c r="BT397" s="63"/>
    </row>
    <row r="398" spans="1:72" ht="15.75" customHeight="1">
      <c r="A398" s="63"/>
      <c r="B398" s="63"/>
      <c r="C398" s="63"/>
      <c r="D398" s="63"/>
      <c r="E398" s="63"/>
      <c r="F398" s="63"/>
      <c r="G398" s="63"/>
      <c r="H398" s="63"/>
      <c r="I398" s="63"/>
      <c r="BR398" s="63"/>
      <c r="BS398" s="63"/>
      <c r="BT398" s="63"/>
    </row>
    <row r="399" spans="1:72" ht="15.75" customHeight="1">
      <c r="A399" s="63"/>
      <c r="B399" s="63"/>
      <c r="C399" s="63"/>
      <c r="D399" s="63"/>
      <c r="E399" s="63"/>
      <c r="F399" s="63"/>
      <c r="G399" s="63"/>
      <c r="H399" s="63"/>
      <c r="I399" s="63"/>
      <c r="BR399" s="63"/>
      <c r="BS399" s="63"/>
      <c r="BT399" s="63"/>
    </row>
    <row r="400" spans="1:72" ht="15.75" customHeight="1">
      <c r="A400" s="63"/>
      <c r="B400" s="63"/>
      <c r="C400" s="63"/>
      <c r="D400" s="63"/>
      <c r="E400" s="63"/>
      <c r="F400" s="63"/>
      <c r="G400" s="63"/>
      <c r="H400" s="63"/>
      <c r="I400" s="63"/>
      <c r="BR400" s="63"/>
      <c r="BS400" s="63"/>
      <c r="BT400" s="63"/>
    </row>
    <row r="401" spans="1:72" ht="15.75" customHeight="1">
      <c r="A401" s="63"/>
      <c r="B401" s="63"/>
      <c r="C401" s="63"/>
      <c r="D401" s="63"/>
      <c r="E401" s="63"/>
      <c r="F401" s="63"/>
      <c r="G401" s="63"/>
      <c r="H401" s="63"/>
      <c r="I401" s="63"/>
      <c r="BR401" s="63"/>
      <c r="BS401" s="63"/>
      <c r="BT401" s="63"/>
    </row>
    <row r="402" spans="1:72" ht="15.75" customHeight="1">
      <c r="A402" s="63"/>
      <c r="B402" s="63"/>
      <c r="C402" s="63"/>
      <c r="D402" s="63"/>
      <c r="E402" s="63"/>
      <c r="F402" s="63"/>
      <c r="G402" s="63"/>
      <c r="H402" s="63"/>
      <c r="I402" s="63"/>
      <c r="BR402" s="63"/>
      <c r="BS402" s="63"/>
      <c r="BT402" s="63"/>
    </row>
    <row r="403" spans="1:72" ht="15.75" customHeight="1">
      <c r="A403" s="63"/>
      <c r="B403" s="63"/>
      <c r="C403" s="63"/>
      <c r="D403" s="63"/>
      <c r="E403" s="63"/>
      <c r="F403" s="63"/>
      <c r="G403" s="63"/>
      <c r="H403" s="63"/>
      <c r="I403" s="63"/>
      <c r="BR403" s="63"/>
      <c r="BS403" s="63"/>
      <c r="BT403" s="63"/>
    </row>
    <row r="404" spans="1:72" ht="15.75" customHeight="1">
      <c r="A404" s="63"/>
      <c r="B404" s="63"/>
      <c r="C404" s="63"/>
      <c r="D404" s="63"/>
      <c r="E404" s="63"/>
      <c r="F404" s="63"/>
      <c r="G404" s="63"/>
      <c r="H404" s="63"/>
      <c r="I404" s="63"/>
      <c r="BR404" s="63"/>
      <c r="BS404" s="63"/>
      <c r="BT404" s="63"/>
    </row>
    <row r="405" spans="1:72" ht="15.75" customHeight="1">
      <c r="A405" s="63"/>
      <c r="B405" s="63"/>
      <c r="C405" s="63"/>
      <c r="D405" s="63"/>
      <c r="E405" s="63"/>
      <c r="F405" s="63"/>
      <c r="G405" s="63"/>
      <c r="H405" s="63"/>
      <c r="I405" s="63"/>
      <c r="BR405" s="63"/>
      <c r="BS405" s="63"/>
      <c r="BT405" s="63"/>
    </row>
    <row r="406" spans="1:72" ht="15.75" customHeight="1">
      <c r="A406" s="63"/>
      <c r="B406" s="63"/>
      <c r="C406" s="63"/>
      <c r="D406" s="63"/>
      <c r="E406" s="63"/>
      <c r="F406" s="63"/>
      <c r="G406" s="63"/>
      <c r="H406" s="63"/>
      <c r="I406" s="63"/>
      <c r="BR406" s="63"/>
      <c r="BS406" s="63"/>
      <c r="BT406" s="63"/>
    </row>
    <row r="407" spans="1:72" ht="15.75" customHeight="1">
      <c r="A407" s="63"/>
      <c r="B407" s="63"/>
      <c r="C407" s="63"/>
      <c r="D407" s="63"/>
      <c r="E407" s="63"/>
      <c r="F407" s="63"/>
      <c r="G407" s="63"/>
      <c r="H407" s="63"/>
      <c r="I407" s="63"/>
      <c r="BR407" s="63"/>
      <c r="BS407" s="63"/>
      <c r="BT407" s="63"/>
    </row>
    <row r="408" spans="1:72" ht="15.75" customHeight="1">
      <c r="A408" s="63"/>
      <c r="B408" s="63"/>
      <c r="C408" s="63"/>
      <c r="D408" s="63"/>
      <c r="E408" s="63"/>
      <c r="F408" s="63"/>
      <c r="G408" s="63"/>
      <c r="H408" s="63"/>
      <c r="I408" s="63"/>
      <c r="BR408" s="63"/>
      <c r="BS408" s="63"/>
      <c r="BT408" s="63"/>
    </row>
    <row r="409" spans="1:72" ht="15.75" customHeight="1">
      <c r="A409" s="63"/>
      <c r="B409" s="63"/>
      <c r="C409" s="63"/>
      <c r="D409" s="63"/>
      <c r="E409" s="63"/>
      <c r="F409" s="63"/>
      <c r="G409" s="63"/>
      <c r="H409" s="63"/>
      <c r="I409" s="63"/>
      <c r="BR409" s="63"/>
      <c r="BS409" s="63"/>
      <c r="BT409" s="63"/>
    </row>
    <row r="410" spans="1:72" ht="15.75" customHeight="1">
      <c r="A410" s="63"/>
      <c r="B410" s="63"/>
      <c r="C410" s="63"/>
      <c r="D410" s="63"/>
      <c r="E410" s="63"/>
      <c r="F410" s="63"/>
      <c r="G410" s="63"/>
      <c r="H410" s="63"/>
      <c r="I410" s="63"/>
      <c r="BR410" s="63"/>
      <c r="BS410" s="63"/>
      <c r="BT410" s="63"/>
    </row>
    <row r="411" spans="1:72" ht="15.75" customHeight="1">
      <c r="A411" s="63"/>
      <c r="B411" s="63"/>
      <c r="C411" s="63"/>
      <c r="D411" s="63"/>
      <c r="E411" s="63"/>
      <c r="F411" s="63"/>
      <c r="G411" s="63"/>
      <c r="H411" s="63"/>
      <c r="I411" s="63"/>
      <c r="BR411" s="63"/>
      <c r="BS411" s="63"/>
      <c r="BT411" s="63"/>
    </row>
    <row r="412" spans="1:72" ht="15.75" customHeight="1">
      <c r="A412" s="63"/>
      <c r="B412" s="63"/>
      <c r="C412" s="63"/>
      <c r="D412" s="63"/>
      <c r="E412" s="63"/>
      <c r="F412" s="63"/>
      <c r="G412" s="63"/>
      <c r="H412" s="63"/>
      <c r="I412" s="63"/>
      <c r="BR412" s="63"/>
      <c r="BS412" s="63"/>
      <c r="BT412" s="63"/>
    </row>
    <row r="413" spans="1:72" ht="15.75" customHeight="1">
      <c r="A413" s="63"/>
      <c r="B413" s="63"/>
      <c r="C413" s="63"/>
      <c r="D413" s="63"/>
      <c r="E413" s="63"/>
      <c r="F413" s="63"/>
      <c r="G413" s="63"/>
      <c r="H413" s="63"/>
      <c r="I413" s="63"/>
      <c r="BR413" s="63"/>
      <c r="BS413" s="63"/>
      <c r="BT413" s="63"/>
    </row>
    <row r="414" spans="1:72" ht="15.75" customHeight="1">
      <c r="A414" s="63"/>
      <c r="B414" s="63"/>
      <c r="C414" s="63"/>
      <c r="D414" s="63"/>
      <c r="E414" s="63"/>
      <c r="F414" s="63"/>
      <c r="G414" s="63"/>
      <c r="H414" s="63"/>
      <c r="I414" s="63"/>
      <c r="BR414" s="63"/>
      <c r="BS414" s="63"/>
      <c r="BT414" s="63"/>
    </row>
    <row r="415" spans="1:72" ht="15.75" customHeight="1">
      <c r="A415" s="63"/>
      <c r="B415" s="63"/>
      <c r="C415" s="63"/>
      <c r="D415" s="63"/>
      <c r="E415" s="63"/>
      <c r="F415" s="63"/>
      <c r="G415" s="63"/>
      <c r="H415" s="63"/>
      <c r="I415" s="63"/>
      <c r="BR415" s="63"/>
      <c r="BS415" s="63"/>
      <c r="BT415" s="63"/>
    </row>
    <row r="416" spans="1:72" ht="15.75" customHeight="1">
      <c r="A416" s="63"/>
      <c r="B416" s="63"/>
      <c r="C416" s="63"/>
      <c r="D416" s="63"/>
      <c r="E416" s="63"/>
      <c r="F416" s="63"/>
      <c r="G416" s="63"/>
      <c r="H416" s="63"/>
      <c r="I416" s="63"/>
      <c r="BR416" s="63"/>
      <c r="BS416" s="63"/>
      <c r="BT416" s="63"/>
    </row>
    <row r="417" spans="1:72" ht="15.75" customHeight="1">
      <c r="A417" s="63"/>
      <c r="B417" s="63"/>
      <c r="C417" s="63"/>
      <c r="D417" s="63"/>
      <c r="E417" s="63"/>
      <c r="F417" s="63"/>
      <c r="G417" s="63"/>
      <c r="H417" s="63"/>
      <c r="I417" s="63"/>
      <c r="BR417" s="63"/>
      <c r="BS417" s="63"/>
      <c r="BT417" s="63"/>
    </row>
    <row r="418" spans="1:72" ht="15.75" customHeight="1">
      <c r="A418" s="63"/>
      <c r="B418" s="63"/>
      <c r="C418" s="63"/>
      <c r="D418" s="63"/>
      <c r="E418" s="63"/>
      <c r="F418" s="63"/>
      <c r="G418" s="63"/>
      <c r="H418" s="63"/>
      <c r="I418" s="63"/>
      <c r="BR418" s="63"/>
      <c r="BS418" s="63"/>
      <c r="BT418" s="63"/>
    </row>
    <row r="419" spans="1:72" ht="15.75" customHeight="1">
      <c r="A419" s="63"/>
      <c r="B419" s="63"/>
      <c r="C419" s="63"/>
      <c r="D419" s="63"/>
      <c r="E419" s="63"/>
      <c r="F419" s="63"/>
      <c r="G419" s="63"/>
      <c r="H419" s="63"/>
      <c r="I419" s="63"/>
      <c r="BR419" s="63"/>
      <c r="BS419" s="63"/>
      <c r="BT419" s="63"/>
    </row>
    <row r="420" spans="1:72" ht="15.75" customHeight="1">
      <c r="A420" s="63"/>
      <c r="B420" s="63"/>
      <c r="C420" s="63"/>
      <c r="D420" s="63"/>
      <c r="E420" s="63"/>
      <c r="F420" s="63"/>
      <c r="G420" s="63"/>
      <c r="H420" s="63"/>
      <c r="I420" s="63"/>
      <c r="BR420" s="63"/>
      <c r="BS420" s="63"/>
      <c r="BT420" s="63"/>
    </row>
    <row r="421" spans="1:72" ht="15.75" customHeight="1">
      <c r="A421" s="63"/>
      <c r="B421" s="63"/>
      <c r="C421" s="63"/>
      <c r="D421" s="63"/>
      <c r="E421" s="63"/>
      <c r="F421" s="63"/>
      <c r="G421" s="63"/>
      <c r="H421" s="63"/>
      <c r="I421" s="63"/>
      <c r="BR421" s="63"/>
      <c r="BS421" s="63"/>
      <c r="BT421" s="63"/>
    </row>
    <row r="422" spans="1:72" ht="15.75" customHeight="1">
      <c r="A422" s="63"/>
      <c r="B422" s="63"/>
      <c r="C422" s="63"/>
      <c r="D422" s="63"/>
      <c r="E422" s="63"/>
      <c r="F422" s="63"/>
      <c r="G422" s="63"/>
      <c r="H422" s="63"/>
      <c r="I422" s="63"/>
      <c r="BR422" s="63"/>
      <c r="BS422" s="63"/>
      <c r="BT422" s="63"/>
    </row>
    <row r="423" spans="1:72" ht="15.75" customHeight="1">
      <c r="A423" s="63"/>
      <c r="B423" s="63"/>
      <c r="C423" s="63"/>
      <c r="D423" s="63"/>
      <c r="E423" s="63"/>
      <c r="F423" s="63"/>
      <c r="G423" s="63"/>
      <c r="H423" s="63"/>
      <c r="I423" s="63"/>
      <c r="BR423" s="63"/>
      <c r="BS423" s="63"/>
      <c r="BT423" s="63"/>
    </row>
    <row r="424" spans="1:72" ht="15.75" customHeight="1">
      <c r="A424" s="63"/>
      <c r="B424" s="63"/>
      <c r="C424" s="63"/>
      <c r="D424" s="63"/>
      <c r="E424" s="63"/>
      <c r="F424" s="63"/>
      <c r="G424" s="63"/>
      <c r="H424" s="63"/>
      <c r="I424" s="63"/>
      <c r="BR424" s="63"/>
      <c r="BS424" s="63"/>
      <c r="BT424" s="63"/>
    </row>
    <row r="425" spans="1:72" ht="15.75" customHeight="1">
      <c r="A425" s="63"/>
      <c r="B425" s="63"/>
      <c r="C425" s="63"/>
      <c r="D425" s="63"/>
      <c r="E425" s="63"/>
      <c r="F425" s="63"/>
      <c r="G425" s="63"/>
      <c r="H425" s="63"/>
      <c r="I425" s="63"/>
      <c r="BR425" s="63"/>
      <c r="BS425" s="63"/>
      <c r="BT425" s="63"/>
    </row>
    <row r="426" spans="1:72" ht="15.75" customHeight="1">
      <c r="A426" s="63"/>
      <c r="B426" s="63"/>
      <c r="C426" s="63"/>
      <c r="D426" s="63"/>
      <c r="E426" s="63"/>
      <c r="F426" s="63"/>
      <c r="G426" s="63"/>
      <c r="H426" s="63"/>
      <c r="I426" s="63"/>
      <c r="BR426" s="63"/>
      <c r="BS426" s="63"/>
      <c r="BT426" s="63"/>
    </row>
    <row r="427" spans="1:72" ht="15.75" customHeight="1">
      <c r="A427" s="63"/>
      <c r="B427" s="63"/>
      <c r="C427" s="63"/>
      <c r="D427" s="63"/>
      <c r="E427" s="63"/>
      <c r="F427" s="63"/>
      <c r="G427" s="63"/>
      <c r="H427" s="63"/>
      <c r="I427" s="63"/>
      <c r="BR427" s="63"/>
      <c r="BS427" s="63"/>
      <c r="BT427" s="63"/>
    </row>
    <row r="428" spans="1:72" ht="15.75" customHeight="1">
      <c r="A428" s="63"/>
      <c r="B428" s="63"/>
      <c r="C428" s="63"/>
      <c r="D428" s="63"/>
      <c r="E428" s="63"/>
      <c r="F428" s="63"/>
      <c r="G428" s="63"/>
      <c r="H428" s="63"/>
      <c r="I428" s="63"/>
      <c r="BR428" s="63"/>
      <c r="BS428" s="63"/>
      <c r="BT428" s="63"/>
    </row>
    <row r="429" spans="1:72" ht="15.75" customHeight="1">
      <c r="A429" s="63"/>
      <c r="B429" s="63"/>
      <c r="C429" s="63"/>
      <c r="D429" s="63"/>
      <c r="E429" s="63"/>
      <c r="F429" s="63"/>
      <c r="G429" s="63"/>
      <c r="H429" s="63"/>
      <c r="I429" s="63"/>
      <c r="BR429" s="63"/>
      <c r="BS429" s="63"/>
      <c r="BT429" s="63"/>
    </row>
    <row r="430" spans="1:72" ht="15.75" customHeight="1">
      <c r="A430" s="63"/>
      <c r="B430" s="63"/>
      <c r="C430" s="63"/>
      <c r="D430" s="63"/>
      <c r="E430" s="63"/>
      <c r="F430" s="63"/>
      <c r="G430" s="63"/>
      <c r="H430" s="63"/>
      <c r="I430" s="63"/>
      <c r="BR430" s="63"/>
      <c r="BS430" s="63"/>
      <c r="BT430" s="63"/>
    </row>
    <row r="431" spans="1:72" ht="15.75" customHeight="1">
      <c r="A431" s="63"/>
      <c r="B431" s="63"/>
      <c r="C431" s="63"/>
      <c r="D431" s="63"/>
      <c r="E431" s="63"/>
      <c r="F431" s="63"/>
      <c r="G431" s="63"/>
      <c r="H431" s="63"/>
      <c r="I431" s="63"/>
      <c r="BR431" s="63"/>
      <c r="BS431" s="63"/>
      <c r="BT431" s="63"/>
    </row>
    <row r="432" spans="1:72" ht="15.75" customHeight="1">
      <c r="A432" s="63"/>
      <c r="B432" s="63"/>
      <c r="C432" s="63"/>
      <c r="D432" s="63"/>
      <c r="E432" s="63"/>
      <c r="F432" s="63"/>
      <c r="G432" s="63"/>
      <c r="H432" s="63"/>
      <c r="I432" s="63"/>
      <c r="BR432" s="63"/>
      <c r="BS432" s="63"/>
      <c r="BT432" s="63"/>
    </row>
    <row r="433" spans="1:72" ht="15.75" customHeight="1">
      <c r="A433" s="63"/>
      <c r="B433" s="63"/>
      <c r="C433" s="63"/>
      <c r="D433" s="63"/>
      <c r="E433" s="63"/>
      <c r="F433" s="63"/>
      <c r="G433" s="63"/>
      <c r="H433" s="63"/>
      <c r="I433" s="63"/>
      <c r="BR433" s="63"/>
      <c r="BS433" s="63"/>
      <c r="BT433" s="63"/>
    </row>
    <row r="434" spans="1:72" ht="15.75" customHeight="1">
      <c r="A434" s="63"/>
      <c r="B434" s="63"/>
      <c r="C434" s="63"/>
      <c r="D434" s="63"/>
      <c r="E434" s="63"/>
      <c r="F434" s="63"/>
      <c r="G434" s="63"/>
      <c r="H434" s="63"/>
      <c r="I434" s="63"/>
      <c r="BR434" s="63"/>
      <c r="BS434" s="63"/>
      <c r="BT434" s="63"/>
    </row>
    <row r="435" spans="1:72" ht="15.75" customHeight="1">
      <c r="A435" s="63"/>
      <c r="B435" s="63"/>
      <c r="C435" s="63"/>
      <c r="D435" s="63"/>
      <c r="E435" s="63"/>
      <c r="F435" s="63"/>
      <c r="G435" s="63"/>
      <c r="H435" s="63"/>
      <c r="I435" s="63"/>
      <c r="BR435" s="63"/>
      <c r="BS435" s="63"/>
      <c r="BT435" s="63"/>
    </row>
    <row r="436" spans="1:72" ht="15.75" customHeight="1">
      <c r="A436" s="63"/>
      <c r="B436" s="63"/>
      <c r="C436" s="63"/>
      <c r="D436" s="63"/>
      <c r="E436" s="63"/>
      <c r="F436" s="63"/>
      <c r="G436" s="63"/>
      <c r="H436" s="63"/>
      <c r="I436" s="63"/>
      <c r="BR436" s="63"/>
      <c r="BS436" s="63"/>
      <c r="BT436" s="63"/>
    </row>
    <row r="437" spans="1:72" ht="15.75" customHeight="1">
      <c r="A437" s="63"/>
      <c r="B437" s="63"/>
      <c r="C437" s="63"/>
      <c r="D437" s="63"/>
      <c r="E437" s="63"/>
      <c r="F437" s="63"/>
      <c r="G437" s="63"/>
      <c r="H437" s="63"/>
      <c r="I437" s="63"/>
      <c r="BR437" s="63"/>
      <c r="BS437" s="63"/>
      <c r="BT437" s="63"/>
    </row>
    <row r="438" spans="1:72" ht="15.75" customHeight="1">
      <c r="A438" s="63"/>
      <c r="B438" s="63"/>
      <c r="C438" s="63"/>
      <c r="D438" s="63"/>
      <c r="E438" s="63"/>
      <c r="F438" s="63"/>
      <c r="G438" s="63"/>
      <c r="H438" s="63"/>
      <c r="I438" s="63"/>
      <c r="BR438" s="63"/>
      <c r="BS438" s="63"/>
      <c r="BT438" s="63"/>
    </row>
    <row r="439" spans="1:72" ht="15.75" customHeight="1">
      <c r="A439" s="63"/>
      <c r="B439" s="63"/>
      <c r="C439" s="63"/>
      <c r="D439" s="63"/>
      <c r="E439" s="63"/>
      <c r="F439" s="63"/>
      <c r="G439" s="63"/>
      <c r="H439" s="63"/>
      <c r="I439" s="63"/>
      <c r="BR439" s="63"/>
      <c r="BS439" s="63"/>
      <c r="BT439" s="63"/>
    </row>
    <row r="440" spans="1:72" ht="15.75" customHeight="1">
      <c r="A440" s="63"/>
      <c r="B440" s="63"/>
      <c r="C440" s="63"/>
      <c r="D440" s="63"/>
      <c r="E440" s="63"/>
      <c r="F440" s="63"/>
      <c r="G440" s="63"/>
      <c r="H440" s="63"/>
      <c r="I440" s="63"/>
      <c r="BR440" s="63"/>
      <c r="BS440" s="63"/>
      <c r="BT440" s="63"/>
    </row>
    <row r="441" spans="1:72" ht="15.75" customHeight="1">
      <c r="A441" s="63"/>
      <c r="B441" s="63"/>
      <c r="C441" s="63"/>
      <c r="D441" s="63"/>
      <c r="E441" s="63"/>
      <c r="F441" s="63"/>
      <c r="G441" s="63"/>
      <c r="H441" s="63"/>
      <c r="I441" s="63"/>
      <c r="BR441" s="63"/>
      <c r="BS441" s="63"/>
      <c r="BT441" s="63"/>
    </row>
    <row r="442" spans="1:72" ht="15.75" customHeight="1">
      <c r="A442" s="63"/>
      <c r="B442" s="63"/>
      <c r="C442" s="63"/>
      <c r="D442" s="63"/>
      <c r="E442" s="63"/>
      <c r="F442" s="63"/>
      <c r="G442" s="63"/>
      <c r="H442" s="63"/>
      <c r="I442" s="63"/>
      <c r="BR442" s="63"/>
      <c r="BS442" s="63"/>
      <c r="BT442" s="63"/>
    </row>
    <row r="443" spans="1:72" ht="15.75" customHeight="1">
      <c r="A443" s="63"/>
      <c r="B443" s="63"/>
      <c r="C443" s="63"/>
      <c r="D443" s="63"/>
      <c r="E443" s="63"/>
      <c r="F443" s="63"/>
      <c r="G443" s="63"/>
      <c r="H443" s="63"/>
      <c r="I443" s="63"/>
      <c r="BR443" s="63"/>
      <c r="BS443" s="63"/>
      <c r="BT443" s="63"/>
    </row>
    <row r="444" spans="1:72" ht="15.75" customHeight="1">
      <c r="A444" s="63"/>
      <c r="B444" s="63"/>
      <c r="C444" s="63"/>
      <c r="D444" s="63"/>
      <c r="E444" s="63"/>
      <c r="F444" s="63"/>
      <c r="G444" s="63"/>
      <c r="H444" s="63"/>
      <c r="I444" s="63"/>
      <c r="BR444" s="63"/>
      <c r="BS444" s="63"/>
      <c r="BT444" s="63"/>
    </row>
    <row r="445" spans="1:72" ht="15.75" customHeight="1">
      <c r="A445" s="63"/>
      <c r="B445" s="63"/>
      <c r="C445" s="63"/>
      <c r="D445" s="63"/>
      <c r="E445" s="63"/>
      <c r="F445" s="63"/>
      <c r="G445" s="63"/>
      <c r="H445" s="63"/>
      <c r="I445" s="63"/>
      <c r="BR445" s="63"/>
      <c r="BS445" s="63"/>
      <c r="BT445" s="63"/>
    </row>
    <row r="446" spans="1:72" ht="15.75" customHeight="1">
      <c r="A446" s="63"/>
      <c r="B446" s="63"/>
      <c r="C446" s="63"/>
      <c r="D446" s="63"/>
      <c r="E446" s="63"/>
      <c r="F446" s="63"/>
      <c r="G446" s="63"/>
      <c r="H446" s="63"/>
      <c r="I446" s="63"/>
      <c r="BR446" s="63"/>
      <c r="BS446" s="63"/>
      <c r="BT446" s="63"/>
    </row>
    <row r="447" spans="1:72" ht="15.75" customHeight="1">
      <c r="A447" s="63"/>
      <c r="B447" s="63"/>
      <c r="C447" s="63"/>
      <c r="D447" s="63"/>
      <c r="E447" s="63"/>
      <c r="F447" s="63"/>
      <c r="G447" s="63"/>
      <c r="H447" s="63"/>
      <c r="I447" s="63"/>
      <c r="BR447" s="63"/>
      <c r="BS447" s="63"/>
      <c r="BT447" s="63"/>
    </row>
    <row r="448" spans="1:72" ht="15.75" customHeight="1">
      <c r="A448" s="63"/>
      <c r="B448" s="63"/>
      <c r="C448" s="63"/>
      <c r="D448" s="63"/>
      <c r="E448" s="63"/>
      <c r="F448" s="63"/>
      <c r="G448" s="63"/>
      <c r="H448" s="63"/>
      <c r="I448" s="63"/>
      <c r="BR448" s="63"/>
      <c r="BS448" s="63"/>
      <c r="BT448" s="63"/>
    </row>
    <row r="449" spans="1:72" ht="15.75" customHeight="1">
      <c r="A449" s="63"/>
      <c r="B449" s="63"/>
      <c r="C449" s="63"/>
      <c r="D449" s="63"/>
      <c r="E449" s="63"/>
      <c r="F449" s="63"/>
      <c r="G449" s="63"/>
      <c r="H449" s="63"/>
      <c r="I449" s="63"/>
      <c r="BR449" s="63"/>
      <c r="BS449" s="63"/>
      <c r="BT449" s="63"/>
    </row>
    <row r="450" spans="1:72" ht="15.75" customHeight="1">
      <c r="A450" s="63"/>
      <c r="B450" s="63"/>
      <c r="C450" s="63"/>
      <c r="D450" s="63"/>
      <c r="E450" s="63"/>
      <c r="F450" s="63"/>
      <c r="G450" s="63"/>
      <c r="H450" s="63"/>
      <c r="I450" s="63"/>
      <c r="BR450" s="63"/>
      <c r="BS450" s="63"/>
      <c r="BT450" s="63"/>
    </row>
    <row r="451" spans="1:72" ht="15.75" customHeight="1">
      <c r="A451" s="63"/>
      <c r="B451" s="63"/>
      <c r="C451" s="63"/>
      <c r="D451" s="63"/>
      <c r="E451" s="63"/>
      <c r="F451" s="63"/>
      <c r="G451" s="63"/>
      <c r="H451" s="63"/>
      <c r="I451" s="63"/>
      <c r="BR451" s="63"/>
      <c r="BS451" s="63"/>
      <c r="BT451" s="63"/>
    </row>
    <row r="452" spans="1:72" ht="15.75" customHeight="1">
      <c r="A452" s="63"/>
      <c r="B452" s="63"/>
      <c r="C452" s="63"/>
      <c r="D452" s="63"/>
      <c r="E452" s="63"/>
      <c r="F452" s="63"/>
      <c r="G452" s="63"/>
      <c r="H452" s="63"/>
      <c r="I452" s="63"/>
      <c r="BR452" s="63"/>
      <c r="BS452" s="63"/>
      <c r="BT452" s="63"/>
    </row>
    <row r="453" spans="1:72" ht="15.75" customHeight="1">
      <c r="A453" s="63"/>
      <c r="B453" s="63"/>
      <c r="C453" s="63"/>
      <c r="D453" s="63"/>
      <c r="E453" s="63"/>
      <c r="F453" s="63"/>
      <c r="G453" s="63"/>
      <c r="H453" s="63"/>
      <c r="I453" s="63"/>
      <c r="BR453" s="63"/>
      <c r="BS453" s="63"/>
      <c r="BT453" s="63"/>
    </row>
    <row r="454" spans="1:72" ht="15.75" customHeight="1">
      <c r="A454" s="63"/>
      <c r="B454" s="63"/>
      <c r="C454" s="63"/>
      <c r="D454" s="63"/>
      <c r="E454" s="63"/>
      <c r="F454" s="63"/>
      <c r="G454" s="63"/>
      <c r="H454" s="63"/>
      <c r="I454" s="63"/>
      <c r="BR454" s="63"/>
      <c r="BS454" s="63"/>
      <c r="BT454" s="63"/>
    </row>
    <row r="455" spans="1:72" ht="15.75" customHeight="1">
      <c r="A455" s="63"/>
      <c r="B455" s="63"/>
      <c r="C455" s="63"/>
      <c r="D455" s="63"/>
      <c r="E455" s="63"/>
      <c r="F455" s="63"/>
      <c r="G455" s="63"/>
      <c r="H455" s="63"/>
      <c r="I455" s="63"/>
      <c r="BR455" s="63"/>
      <c r="BS455" s="63"/>
      <c r="BT455" s="63"/>
    </row>
    <row r="456" spans="1:72" ht="15.75" customHeight="1">
      <c r="A456" s="63"/>
      <c r="B456" s="63"/>
      <c r="C456" s="63"/>
      <c r="D456" s="63"/>
      <c r="E456" s="63"/>
      <c r="F456" s="63"/>
      <c r="G456" s="63"/>
      <c r="H456" s="63"/>
      <c r="I456" s="63"/>
      <c r="BR456" s="63"/>
      <c r="BS456" s="63"/>
      <c r="BT456" s="63"/>
    </row>
    <row r="457" spans="1:72" ht="15.75" customHeight="1">
      <c r="A457" s="63"/>
      <c r="B457" s="63"/>
      <c r="C457" s="63"/>
      <c r="D457" s="63"/>
      <c r="E457" s="63"/>
      <c r="F457" s="63"/>
      <c r="G457" s="63"/>
      <c r="H457" s="63"/>
      <c r="I457" s="63"/>
      <c r="BR457" s="63"/>
      <c r="BS457" s="63"/>
      <c r="BT457" s="63"/>
    </row>
    <row r="458" spans="1:72" ht="15.75" customHeight="1">
      <c r="A458" s="63"/>
      <c r="B458" s="63"/>
      <c r="C458" s="63"/>
      <c r="D458" s="63"/>
      <c r="E458" s="63"/>
      <c r="F458" s="63"/>
      <c r="G458" s="63"/>
      <c r="H458" s="63"/>
      <c r="I458" s="63"/>
      <c r="BR458" s="63"/>
      <c r="BS458" s="63"/>
      <c r="BT458" s="63"/>
    </row>
    <row r="459" spans="1:72" ht="15.75" customHeight="1">
      <c r="A459" s="63"/>
      <c r="B459" s="63"/>
      <c r="C459" s="63"/>
      <c r="D459" s="63"/>
      <c r="E459" s="63"/>
      <c r="F459" s="63"/>
      <c r="G459" s="63"/>
      <c r="H459" s="63"/>
      <c r="I459" s="63"/>
      <c r="BR459" s="63"/>
      <c r="BS459" s="63"/>
      <c r="BT459" s="63"/>
    </row>
    <row r="460" spans="1:72" ht="15.75" customHeight="1">
      <c r="A460" s="63"/>
      <c r="B460" s="63"/>
      <c r="C460" s="63"/>
      <c r="D460" s="63"/>
      <c r="E460" s="63"/>
      <c r="F460" s="63"/>
      <c r="G460" s="63"/>
      <c r="H460" s="63"/>
      <c r="I460" s="63"/>
      <c r="BR460" s="63"/>
      <c r="BS460" s="63"/>
      <c r="BT460" s="63"/>
    </row>
    <row r="461" spans="1:72" ht="15.75" customHeight="1">
      <c r="A461" s="63"/>
      <c r="B461" s="63"/>
      <c r="C461" s="63"/>
      <c r="D461" s="63"/>
      <c r="E461" s="63"/>
      <c r="F461" s="63"/>
      <c r="G461" s="63"/>
      <c r="H461" s="63"/>
      <c r="I461" s="63"/>
      <c r="BR461" s="63"/>
      <c r="BS461" s="63"/>
      <c r="BT461" s="63"/>
    </row>
    <row r="462" spans="1:72" ht="15.75" customHeight="1">
      <c r="A462" s="63"/>
      <c r="B462" s="63"/>
      <c r="C462" s="63"/>
      <c r="D462" s="63"/>
      <c r="E462" s="63"/>
      <c r="F462" s="63"/>
      <c r="G462" s="63"/>
      <c r="H462" s="63"/>
      <c r="I462" s="63"/>
      <c r="BR462" s="63"/>
      <c r="BS462" s="63"/>
      <c r="BT462" s="63"/>
    </row>
    <row r="463" spans="1:72" ht="15.75" customHeight="1">
      <c r="A463" s="63"/>
      <c r="B463" s="63"/>
      <c r="C463" s="63"/>
      <c r="D463" s="63"/>
      <c r="E463" s="63"/>
      <c r="F463" s="63"/>
      <c r="G463" s="63"/>
      <c r="H463" s="63"/>
      <c r="I463" s="63"/>
      <c r="BR463" s="63"/>
      <c r="BS463" s="63"/>
      <c r="BT463" s="63"/>
    </row>
    <row r="464" spans="1:72" ht="15.75" customHeight="1">
      <c r="A464" s="63"/>
      <c r="B464" s="63"/>
      <c r="C464" s="63"/>
      <c r="D464" s="63"/>
      <c r="E464" s="63"/>
      <c r="F464" s="63"/>
      <c r="G464" s="63"/>
      <c r="H464" s="63"/>
      <c r="I464" s="63"/>
      <c r="BR464" s="63"/>
      <c r="BS464" s="63"/>
      <c r="BT464" s="63"/>
    </row>
    <row r="465" spans="1:72" ht="15.75" customHeight="1">
      <c r="A465" s="63"/>
      <c r="B465" s="63"/>
      <c r="C465" s="63"/>
      <c r="D465" s="63"/>
      <c r="E465" s="63"/>
      <c r="F465" s="63"/>
      <c r="G465" s="63"/>
      <c r="H465" s="63"/>
      <c r="I465" s="63"/>
      <c r="BR465" s="63"/>
      <c r="BS465" s="63"/>
      <c r="BT465" s="63"/>
    </row>
    <row r="466" spans="1:72" ht="15.75" customHeight="1">
      <c r="A466" s="63"/>
      <c r="B466" s="63"/>
      <c r="C466" s="63"/>
      <c r="D466" s="63"/>
      <c r="E466" s="63"/>
      <c r="F466" s="63"/>
      <c r="G466" s="63"/>
      <c r="H466" s="63"/>
      <c r="I466" s="63"/>
      <c r="BR466" s="63"/>
      <c r="BS466" s="63"/>
      <c r="BT466" s="63"/>
    </row>
    <row r="467" spans="1:72" ht="15.75" customHeight="1">
      <c r="A467" s="63"/>
      <c r="B467" s="63"/>
      <c r="C467" s="63"/>
      <c r="D467" s="63"/>
      <c r="E467" s="63"/>
      <c r="F467" s="63"/>
      <c r="G467" s="63"/>
      <c r="H467" s="63"/>
      <c r="I467" s="63"/>
      <c r="BR467" s="63"/>
      <c r="BS467" s="63"/>
      <c r="BT467" s="63"/>
    </row>
    <row r="468" spans="1:72" ht="15.75" customHeight="1">
      <c r="A468" s="63"/>
      <c r="B468" s="63"/>
      <c r="C468" s="63"/>
      <c r="D468" s="63"/>
      <c r="E468" s="63"/>
      <c r="F468" s="63"/>
      <c r="G468" s="63"/>
      <c r="H468" s="63"/>
      <c r="I468" s="63"/>
      <c r="BR468" s="63"/>
      <c r="BS468" s="63"/>
      <c r="BT468" s="63"/>
    </row>
    <row r="469" spans="1:72" ht="15.75" customHeight="1">
      <c r="A469" s="63"/>
      <c r="B469" s="63"/>
      <c r="C469" s="63"/>
      <c r="D469" s="63"/>
      <c r="E469" s="63"/>
      <c r="F469" s="63"/>
      <c r="G469" s="63"/>
      <c r="H469" s="63"/>
      <c r="I469" s="63"/>
      <c r="BR469" s="63"/>
      <c r="BS469" s="63"/>
      <c r="BT469" s="63"/>
    </row>
    <row r="470" spans="1:72" ht="15.75" customHeight="1">
      <c r="A470" s="63"/>
      <c r="B470" s="63"/>
      <c r="C470" s="63"/>
      <c r="D470" s="63"/>
      <c r="E470" s="63"/>
      <c r="F470" s="63"/>
      <c r="G470" s="63"/>
      <c r="H470" s="63"/>
      <c r="I470" s="63"/>
      <c r="BR470" s="63"/>
      <c r="BS470" s="63"/>
      <c r="BT470" s="63"/>
    </row>
    <row r="471" spans="1:72" ht="15.75" customHeight="1">
      <c r="A471" s="63"/>
      <c r="B471" s="63"/>
      <c r="C471" s="63"/>
      <c r="D471" s="63"/>
      <c r="E471" s="63"/>
      <c r="F471" s="63"/>
      <c r="G471" s="63"/>
      <c r="H471" s="63"/>
      <c r="I471" s="63"/>
      <c r="BR471" s="63"/>
      <c r="BS471" s="63"/>
      <c r="BT471" s="63"/>
    </row>
    <row r="472" spans="1:72" ht="15.75" customHeight="1">
      <c r="A472" s="63"/>
      <c r="B472" s="63"/>
      <c r="C472" s="63"/>
      <c r="D472" s="63"/>
      <c r="E472" s="63"/>
      <c r="F472" s="63"/>
      <c r="G472" s="63"/>
      <c r="H472" s="63"/>
      <c r="I472" s="63"/>
      <c r="BR472" s="63"/>
      <c r="BS472" s="63"/>
      <c r="BT472" s="63"/>
    </row>
    <row r="473" spans="1:72" ht="15.75" customHeight="1">
      <c r="A473" s="63"/>
      <c r="B473" s="63"/>
      <c r="C473" s="63"/>
      <c r="D473" s="63"/>
      <c r="E473" s="63"/>
      <c r="F473" s="63"/>
      <c r="G473" s="63"/>
      <c r="H473" s="63"/>
      <c r="I473" s="63"/>
      <c r="BR473" s="63"/>
      <c r="BS473" s="63"/>
      <c r="BT473" s="63"/>
    </row>
    <row r="474" spans="1:72" ht="15.75" customHeight="1">
      <c r="A474" s="63"/>
      <c r="B474" s="63"/>
      <c r="C474" s="63"/>
      <c r="D474" s="63"/>
      <c r="E474" s="63"/>
      <c r="F474" s="63"/>
      <c r="G474" s="63"/>
      <c r="H474" s="63"/>
      <c r="I474" s="63"/>
      <c r="BR474" s="63"/>
      <c r="BS474" s="63"/>
      <c r="BT474" s="63"/>
    </row>
    <row r="475" spans="1:72" ht="15.75" customHeight="1">
      <c r="A475" s="63"/>
      <c r="B475" s="63"/>
      <c r="C475" s="63"/>
      <c r="D475" s="63"/>
      <c r="E475" s="63"/>
      <c r="F475" s="63"/>
      <c r="G475" s="63"/>
      <c r="H475" s="63"/>
      <c r="I475" s="63"/>
      <c r="BR475" s="63"/>
      <c r="BS475" s="63"/>
      <c r="BT475" s="63"/>
    </row>
    <row r="476" spans="1:72" ht="15.75" customHeight="1">
      <c r="A476" s="63"/>
      <c r="B476" s="63"/>
      <c r="C476" s="63"/>
      <c r="D476" s="63"/>
      <c r="E476" s="63"/>
      <c r="F476" s="63"/>
      <c r="G476" s="63"/>
      <c r="H476" s="63"/>
      <c r="I476" s="63"/>
      <c r="BR476" s="63"/>
      <c r="BS476" s="63"/>
      <c r="BT476" s="63"/>
    </row>
    <row r="477" spans="1:72" ht="15.75" customHeight="1">
      <c r="A477" s="63"/>
      <c r="B477" s="63"/>
      <c r="C477" s="63"/>
      <c r="D477" s="63"/>
      <c r="E477" s="63"/>
      <c r="F477" s="63"/>
      <c r="G477" s="63"/>
      <c r="H477" s="63"/>
      <c r="I477" s="63"/>
      <c r="BR477" s="63"/>
      <c r="BS477" s="63"/>
      <c r="BT477" s="63"/>
    </row>
    <row r="478" spans="1:72" ht="15.75" customHeight="1">
      <c r="A478" s="63"/>
      <c r="B478" s="63"/>
      <c r="C478" s="63"/>
      <c r="D478" s="63"/>
      <c r="E478" s="63"/>
      <c r="F478" s="63"/>
      <c r="G478" s="63"/>
      <c r="H478" s="63"/>
      <c r="I478" s="63"/>
      <c r="BR478" s="63"/>
      <c r="BS478" s="63"/>
      <c r="BT478" s="63"/>
    </row>
    <row r="479" spans="1:72" ht="15.75" customHeight="1">
      <c r="A479" s="63"/>
      <c r="B479" s="63"/>
      <c r="C479" s="63"/>
      <c r="D479" s="63"/>
      <c r="E479" s="63"/>
      <c r="F479" s="63"/>
      <c r="G479" s="63"/>
      <c r="H479" s="63"/>
      <c r="I479" s="63"/>
      <c r="BR479" s="63"/>
      <c r="BS479" s="63"/>
      <c r="BT479" s="63"/>
    </row>
    <row r="480" spans="1:72" ht="15.75" customHeight="1">
      <c r="A480" s="63"/>
      <c r="B480" s="63"/>
      <c r="C480" s="63"/>
      <c r="D480" s="63"/>
      <c r="E480" s="63"/>
      <c r="F480" s="63"/>
      <c r="G480" s="63"/>
      <c r="H480" s="63"/>
      <c r="I480" s="63"/>
      <c r="BR480" s="63"/>
      <c r="BS480" s="63"/>
      <c r="BT480" s="63"/>
    </row>
    <row r="481" spans="1:72" ht="15.75" customHeight="1">
      <c r="A481" s="63"/>
      <c r="B481" s="63"/>
      <c r="C481" s="63"/>
      <c r="D481" s="63"/>
      <c r="E481" s="63"/>
      <c r="F481" s="63"/>
      <c r="G481" s="63"/>
      <c r="H481" s="63"/>
      <c r="I481" s="63"/>
      <c r="BR481" s="63"/>
      <c r="BS481" s="63"/>
      <c r="BT481" s="63"/>
    </row>
    <row r="482" spans="1:72" ht="15.75" customHeight="1">
      <c r="A482" s="63"/>
      <c r="B482" s="63"/>
      <c r="C482" s="63"/>
      <c r="D482" s="63"/>
      <c r="E482" s="63"/>
      <c r="F482" s="63"/>
      <c r="G482" s="63"/>
      <c r="H482" s="63"/>
      <c r="I482" s="63"/>
      <c r="BR482" s="63"/>
      <c r="BS482" s="63"/>
      <c r="BT482" s="63"/>
    </row>
    <row r="483" spans="1:72" ht="15.75" customHeight="1">
      <c r="A483" s="63"/>
      <c r="B483" s="63"/>
      <c r="C483" s="63"/>
      <c r="D483" s="63"/>
      <c r="E483" s="63"/>
      <c r="F483" s="63"/>
      <c r="G483" s="63"/>
      <c r="H483" s="63"/>
      <c r="I483" s="63"/>
      <c r="BR483" s="63"/>
      <c r="BS483" s="63"/>
      <c r="BT483" s="63"/>
    </row>
    <row r="484" spans="1:72" ht="15.75" customHeight="1">
      <c r="A484" s="63"/>
      <c r="B484" s="63"/>
      <c r="C484" s="63"/>
      <c r="D484" s="63"/>
      <c r="E484" s="63"/>
      <c r="F484" s="63"/>
      <c r="G484" s="63"/>
      <c r="H484" s="63"/>
      <c r="I484" s="63"/>
      <c r="BR484" s="63"/>
      <c r="BS484" s="63"/>
      <c r="BT484" s="63"/>
    </row>
    <row r="485" spans="1:72" ht="15.75" customHeight="1">
      <c r="A485" s="63"/>
      <c r="B485" s="63"/>
      <c r="C485" s="63"/>
      <c r="D485" s="63"/>
      <c r="E485" s="63"/>
      <c r="F485" s="63"/>
      <c r="G485" s="63"/>
      <c r="H485" s="63"/>
      <c r="I485" s="63"/>
      <c r="BR485" s="63"/>
      <c r="BS485" s="63"/>
      <c r="BT485" s="63"/>
    </row>
    <row r="486" spans="1:72" ht="15.75" customHeight="1">
      <c r="A486" s="63"/>
      <c r="B486" s="63"/>
      <c r="C486" s="63"/>
      <c r="D486" s="63"/>
      <c r="E486" s="63"/>
      <c r="F486" s="63"/>
      <c r="G486" s="63"/>
      <c r="H486" s="63"/>
      <c r="I486" s="63"/>
      <c r="BR486" s="63"/>
      <c r="BS486" s="63"/>
      <c r="BT486" s="63"/>
    </row>
    <row r="487" spans="1:72" ht="15.75" customHeight="1">
      <c r="A487" s="63"/>
      <c r="B487" s="63"/>
      <c r="C487" s="63"/>
      <c r="D487" s="63"/>
      <c r="E487" s="63"/>
      <c r="F487" s="63"/>
      <c r="G487" s="63"/>
      <c r="H487" s="63"/>
      <c r="I487" s="63"/>
      <c r="BR487" s="63"/>
      <c r="BS487" s="63"/>
      <c r="BT487" s="63"/>
    </row>
    <row r="488" spans="1:72" ht="15.75" customHeight="1">
      <c r="A488" s="63"/>
      <c r="B488" s="63"/>
      <c r="C488" s="63"/>
      <c r="D488" s="63"/>
      <c r="E488" s="63"/>
      <c r="F488" s="63"/>
      <c r="G488" s="63"/>
      <c r="H488" s="63"/>
      <c r="I488" s="63"/>
      <c r="BR488" s="63"/>
      <c r="BS488" s="63"/>
      <c r="BT488" s="63"/>
    </row>
    <row r="489" spans="1:72" ht="15.75" customHeight="1">
      <c r="A489" s="63"/>
      <c r="B489" s="63"/>
      <c r="C489" s="63"/>
      <c r="D489" s="63"/>
      <c r="E489" s="63"/>
      <c r="F489" s="63"/>
      <c r="G489" s="63"/>
      <c r="H489" s="63"/>
      <c r="I489" s="63"/>
      <c r="BR489" s="63"/>
      <c r="BS489" s="63"/>
      <c r="BT489" s="63"/>
    </row>
    <row r="490" spans="1:72" ht="15.75" customHeight="1">
      <c r="A490" s="63"/>
      <c r="B490" s="63"/>
      <c r="C490" s="63"/>
      <c r="D490" s="63"/>
      <c r="E490" s="63"/>
      <c r="F490" s="63"/>
      <c r="G490" s="63"/>
      <c r="H490" s="63"/>
      <c r="I490" s="63"/>
      <c r="BR490" s="63"/>
      <c r="BS490" s="63"/>
      <c r="BT490" s="63"/>
    </row>
    <row r="491" spans="1:72" ht="15.75" customHeight="1">
      <c r="A491" s="63"/>
      <c r="B491" s="63"/>
      <c r="C491" s="63"/>
      <c r="D491" s="63"/>
      <c r="E491" s="63"/>
      <c r="F491" s="63"/>
      <c r="G491" s="63"/>
      <c r="H491" s="63"/>
      <c r="I491" s="63"/>
      <c r="BR491" s="63"/>
      <c r="BS491" s="63"/>
      <c r="BT491" s="63"/>
    </row>
    <row r="492" spans="1:72" ht="15.75" customHeight="1">
      <c r="A492" s="63"/>
      <c r="B492" s="63"/>
      <c r="C492" s="63"/>
      <c r="D492" s="63"/>
      <c r="E492" s="63"/>
      <c r="F492" s="63"/>
      <c r="G492" s="63"/>
      <c r="H492" s="63"/>
      <c r="I492" s="63"/>
      <c r="BR492" s="63"/>
      <c r="BS492" s="63"/>
      <c r="BT492" s="63"/>
    </row>
    <row r="493" spans="1:72" ht="15.75" customHeight="1">
      <c r="A493" s="63"/>
      <c r="B493" s="63"/>
      <c r="C493" s="63"/>
      <c r="D493" s="63"/>
      <c r="E493" s="63"/>
      <c r="F493" s="63"/>
      <c r="G493" s="63"/>
      <c r="H493" s="63"/>
      <c r="I493" s="63"/>
      <c r="BR493" s="63"/>
      <c r="BS493" s="63"/>
      <c r="BT493" s="63"/>
    </row>
    <row r="494" spans="1:72" ht="15.75" customHeight="1">
      <c r="A494" s="63"/>
      <c r="B494" s="63"/>
      <c r="C494" s="63"/>
      <c r="D494" s="63"/>
      <c r="E494" s="63"/>
      <c r="F494" s="63"/>
      <c r="G494" s="63"/>
      <c r="H494" s="63"/>
      <c r="I494" s="63"/>
      <c r="BR494" s="63"/>
      <c r="BS494" s="63"/>
      <c r="BT494" s="63"/>
    </row>
    <row r="495" spans="1:72" ht="15.75" customHeight="1">
      <c r="A495" s="63"/>
      <c r="B495" s="63"/>
      <c r="C495" s="63"/>
      <c r="D495" s="63"/>
      <c r="E495" s="63"/>
      <c r="F495" s="63"/>
      <c r="G495" s="63"/>
      <c r="H495" s="63"/>
      <c r="I495" s="63"/>
      <c r="BR495" s="63"/>
      <c r="BS495" s="63"/>
      <c r="BT495" s="63"/>
    </row>
    <row r="496" spans="1:72" ht="15.75" customHeight="1">
      <c r="A496" s="63"/>
      <c r="B496" s="63"/>
      <c r="C496" s="63"/>
      <c r="D496" s="63"/>
      <c r="E496" s="63"/>
      <c r="F496" s="63"/>
      <c r="G496" s="63"/>
      <c r="H496" s="63"/>
      <c r="I496" s="63"/>
      <c r="BR496" s="63"/>
      <c r="BS496" s="63"/>
      <c r="BT496" s="63"/>
    </row>
    <row r="497" spans="1:72" ht="15.75" customHeight="1">
      <c r="A497" s="63"/>
      <c r="B497" s="63"/>
      <c r="C497" s="63"/>
      <c r="D497" s="63"/>
      <c r="E497" s="63"/>
      <c r="F497" s="63"/>
      <c r="G497" s="63"/>
      <c r="H497" s="63"/>
      <c r="I497" s="63"/>
      <c r="BR497" s="63"/>
      <c r="BS497" s="63"/>
      <c r="BT497" s="63"/>
    </row>
    <row r="498" spans="1:72" ht="15.75" customHeight="1">
      <c r="A498" s="63"/>
      <c r="B498" s="63"/>
      <c r="C498" s="63"/>
      <c r="D498" s="63"/>
      <c r="E498" s="63"/>
      <c r="F498" s="63"/>
      <c r="G498" s="63"/>
      <c r="H498" s="63"/>
      <c r="I498" s="63"/>
      <c r="BR498" s="63"/>
      <c r="BS498" s="63"/>
      <c r="BT498" s="63"/>
    </row>
    <row r="499" spans="1:72" ht="15.75" customHeight="1">
      <c r="A499" s="63"/>
      <c r="B499" s="63"/>
      <c r="C499" s="63"/>
      <c r="D499" s="63"/>
      <c r="E499" s="63"/>
      <c r="F499" s="63"/>
      <c r="G499" s="63"/>
      <c r="H499" s="63"/>
      <c r="I499" s="63"/>
      <c r="BR499" s="63"/>
      <c r="BS499" s="63"/>
      <c r="BT499" s="63"/>
    </row>
    <row r="500" spans="1:72" ht="15.75" customHeight="1">
      <c r="A500" s="63"/>
      <c r="B500" s="63"/>
      <c r="C500" s="63"/>
      <c r="D500" s="63"/>
      <c r="E500" s="63"/>
      <c r="F500" s="63"/>
      <c r="G500" s="63"/>
      <c r="H500" s="63"/>
      <c r="I500" s="63"/>
      <c r="BR500" s="63"/>
      <c r="BS500" s="63"/>
      <c r="BT500" s="63"/>
    </row>
    <row r="501" spans="1:72" ht="15.75" customHeight="1">
      <c r="A501" s="63"/>
      <c r="B501" s="63"/>
      <c r="C501" s="63"/>
      <c r="D501" s="63"/>
      <c r="E501" s="63"/>
      <c r="F501" s="63"/>
      <c r="G501" s="63"/>
      <c r="H501" s="63"/>
      <c r="I501" s="63"/>
      <c r="BR501" s="63"/>
      <c r="BS501" s="63"/>
      <c r="BT501" s="63"/>
    </row>
    <row r="502" spans="1:72" ht="15.75" customHeight="1">
      <c r="A502" s="63"/>
      <c r="B502" s="63"/>
      <c r="C502" s="63"/>
      <c r="D502" s="63"/>
      <c r="E502" s="63"/>
      <c r="F502" s="63"/>
      <c r="G502" s="63"/>
      <c r="H502" s="63"/>
      <c r="I502" s="63"/>
      <c r="BR502" s="63"/>
      <c r="BS502" s="63"/>
      <c r="BT502" s="63"/>
    </row>
    <row r="503" spans="1:72" ht="15.75" customHeight="1">
      <c r="A503" s="63"/>
      <c r="B503" s="63"/>
      <c r="C503" s="63"/>
      <c r="D503" s="63"/>
      <c r="E503" s="63"/>
      <c r="F503" s="63"/>
      <c r="G503" s="63"/>
      <c r="H503" s="63"/>
      <c r="I503" s="63"/>
      <c r="BR503" s="63"/>
      <c r="BS503" s="63"/>
      <c r="BT503" s="63"/>
    </row>
    <row r="504" spans="1:72" ht="15.75" customHeight="1">
      <c r="A504" s="63"/>
      <c r="B504" s="63"/>
      <c r="C504" s="63"/>
      <c r="D504" s="63"/>
      <c r="E504" s="63"/>
      <c r="F504" s="63"/>
      <c r="G504" s="63"/>
      <c r="H504" s="63"/>
      <c r="I504" s="63"/>
      <c r="BR504" s="63"/>
      <c r="BS504" s="63"/>
      <c r="BT504" s="63"/>
    </row>
    <row r="505" spans="1:72" ht="15.75" customHeight="1">
      <c r="A505" s="63"/>
      <c r="B505" s="63"/>
      <c r="C505" s="63"/>
      <c r="D505" s="63"/>
      <c r="E505" s="63"/>
      <c r="F505" s="63"/>
      <c r="G505" s="63"/>
      <c r="H505" s="63"/>
      <c r="I505" s="63"/>
      <c r="BR505" s="63"/>
      <c r="BS505" s="63"/>
      <c r="BT505" s="63"/>
    </row>
    <row r="506" spans="1:72" ht="15.75" customHeight="1">
      <c r="A506" s="63"/>
      <c r="B506" s="63"/>
      <c r="C506" s="63"/>
      <c r="D506" s="63"/>
      <c r="E506" s="63"/>
      <c r="F506" s="63"/>
      <c r="G506" s="63"/>
      <c r="H506" s="63"/>
      <c r="I506" s="63"/>
      <c r="BR506" s="63"/>
      <c r="BS506" s="63"/>
      <c r="BT506" s="63"/>
    </row>
    <row r="507" spans="1:72" ht="15.75" customHeight="1">
      <c r="A507" s="63"/>
      <c r="B507" s="63"/>
      <c r="C507" s="63"/>
      <c r="D507" s="63"/>
      <c r="E507" s="63"/>
      <c r="F507" s="63"/>
      <c r="G507" s="63"/>
      <c r="H507" s="63"/>
      <c r="I507" s="63"/>
      <c r="BR507" s="63"/>
      <c r="BS507" s="63"/>
      <c r="BT507" s="63"/>
    </row>
    <row r="508" spans="1:72" ht="15.75" customHeight="1">
      <c r="A508" s="63"/>
      <c r="B508" s="63"/>
      <c r="C508" s="63"/>
      <c r="D508" s="63"/>
      <c r="E508" s="63"/>
      <c r="F508" s="63"/>
      <c r="G508" s="63"/>
      <c r="H508" s="63"/>
      <c r="I508" s="63"/>
      <c r="BR508" s="63"/>
      <c r="BS508" s="63"/>
      <c r="BT508" s="63"/>
    </row>
    <row r="509" spans="1:72" ht="15.75" customHeight="1">
      <c r="A509" s="63"/>
      <c r="B509" s="63"/>
      <c r="C509" s="63"/>
      <c r="D509" s="63"/>
      <c r="E509" s="63"/>
      <c r="F509" s="63"/>
      <c r="G509" s="63"/>
      <c r="H509" s="63"/>
      <c r="I509" s="63"/>
      <c r="BR509" s="63"/>
      <c r="BS509" s="63"/>
      <c r="BT509" s="63"/>
    </row>
    <row r="510" spans="1:72" ht="15.75" customHeight="1">
      <c r="A510" s="63"/>
      <c r="B510" s="63"/>
      <c r="C510" s="63"/>
      <c r="D510" s="63"/>
      <c r="E510" s="63"/>
      <c r="F510" s="63"/>
      <c r="G510" s="63"/>
      <c r="H510" s="63"/>
      <c r="I510" s="63"/>
      <c r="BR510" s="63"/>
      <c r="BS510" s="63"/>
      <c r="BT510" s="63"/>
    </row>
    <row r="511" spans="1:72" ht="15.75" customHeight="1">
      <c r="A511" s="63"/>
      <c r="B511" s="63"/>
      <c r="C511" s="63"/>
      <c r="D511" s="63"/>
      <c r="E511" s="63"/>
      <c r="F511" s="63"/>
      <c r="G511" s="63"/>
      <c r="H511" s="63"/>
      <c r="I511" s="63"/>
      <c r="BR511" s="63"/>
      <c r="BS511" s="63"/>
      <c r="BT511" s="63"/>
    </row>
    <row r="512" spans="1:72" ht="15.75" customHeight="1">
      <c r="A512" s="63"/>
      <c r="B512" s="63"/>
      <c r="C512" s="63"/>
      <c r="D512" s="63"/>
      <c r="E512" s="63"/>
      <c r="F512" s="63"/>
      <c r="G512" s="63"/>
      <c r="H512" s="63"/>
      <c r="I512" s="63"/>
      <c r="BR512" s="63"/>
      <c r="BS512" s="63"/>
      <c r="BT512" s="63"/>
    </row>
    <row r="513" spans="1:72" ht="15.75" customHeight="1">
      <c r="A513" s="63"/>
      <c r="B513" s="63"/>
      <c r="C513" s="63"/>
      <c r="D513" s="63"/>
      <c r="E513" s="63"/>
      <c r="F513" s="63"/>
      <c r="G513" s="63"/>
      <c r="H513" s="63"/>
      <c r="I513" s="63"/>
      <c r="BR513" s="63"/>
      <c r="BS513" s="63"/>
      <c r="BT513" s="63"/>
    </row>
    <row r="514" spans="1:72" ht="15.75" customHeight="1">
      <c r="A514" s="63"/>
      <c r="B514" s="63"/>
      <c r="C514" s="63"/>
      <c r="D514" s="63"/>
      <c r="E514" s="63"/>
      <c r="F514" s="63"/>
      <c r="G514" s="63"/>
      <c r="H514" s="63"/>
      <c r="I514" s="63"/>
      <c r="BR514" s="63"/>
      <c r="BS514" s="63"/>
      <c r="BT514" s="63"/>
    </row>
    <row r="515" spans="1:72" ht="15.75" customHeight="1">
      <c r="A515" s="63"/>
      <c r="B515" s="63"/>
      <c r="C515" s="63"/>
      <c r="D515" s="63"/>
      <c r="E515" s="63"/>
      <c r="F515" s="63"/>
      <c r="G515" s="63"/>
      <c r="H515" s="63"/>
      <c r="I515" s="63"/>
      <c r="BR515" s="63"/>
      <c r="BS515" s="63"/>
      <c r="BT515" s="63"/>
    </row>
    <row r="516" spans="1:72" ht="15.75" customHeight="1">
      <c r="A516" s="63"/>
      <c r="B516" s="63"/>
      <c r="C516" s="63"/>
      <c r="D516" s="63"/>
      <c r="E516" s="63"/>
      <c r="F516" s="63"/>
      <c r="G516" s="63"/>
      <c r="H516" s="63"/>
      <c r="I516" s="63"/>
      <c r="BR516" s="63"/>
      <c r="BS516" s="63"/>
      <c r="BT516" s="63"/>
    </row>
    <row r="517" spans="1:72" ht="15.75" customHeight="1">
      <c r="A517" s="63"/>
      <c r="B517" s="63"/>
      <c r="C517" s="63"/>
      <c r="D517" s="63"/>
      <c r="E517" s="63"/>
      <c r="F517" s="63"/>
      <c r="G517" s="63"/>
      <c r="H517" s="63"/>
      <c r="I517" s="63"/>
      <c r="BR517" s="63"/>
      <c r="BS517" s="63"/>
      <c r="BT517" s="63"/>
    </row>
    <row r="518" spans="1:72" ht="15.75" customHeight="1">
      <c r="A518" s="63"/>
      <c r="B518" s="63"/>
      <c r="C518" s="63"/>
      <c r="D518" s="63"/>
      <c r="E518" s="63"/>
      <c r="F518" s="63"/>
      <c r="G518" s="63"/>
      <c r="H518" s="63"/>
      <c r="I518" s="63"/>
      <c r="BR518" s="63"/>
      <c r="BS518" s="63"/>
      <c r="BT518" s="63"/>
    </row>
    <row r="519" spans="1:72" ht="15.75" customHeight="1">
      <c r="A519" s="63"/>
      <c r="B519" s="63"/>
      <c r="C519" s="63"/>
      <c r="D519" s="63"/>
      <c r="E519" s="63"/>
      <c r="F519" s="63"/>
      <c r="G519" s="63"/>
      <c r="H519" s="63"/>
      <c r="I519" s="63"/>
      <c r="BR519" s="63"/>
      <c r="BS519" s="63"/>
      <c r="BT519" s="63"/>
    </row>
    <row r="520" spans="1:72" ht="15.75" customHeight="1">
      <c r="A520" s="63"/>
      <c r="B520" s="63"/>
      <c r="C520" s="63"/>
      <c r="D520" s="63"/>
      <c r="E520" s="63"/>
      <c r="F520" s="63"/>
      <c r="G520" s="63"/>
      <c r="H520" s="63"/>
      <c r="I520" s="63"/>
      <c r="BR520" s="63"/>
      <c r="BS520" s="63"/>
      <c r="BT520" s="63"/>
    </row>
    <row r="521" spans="1:72" ht="15.75" customHeight="1">
      <c r="A521" s="63"/>
      <c r="B521" s="63"/>
      <c r="C521" s="63"/>
      <c r="D521" s="63"/>
      <c r="E521" s="63"/>
      <c r="F521" s="63"/>
      <c r="G521" s="63"/>
      <c r="H521" s="63"/>
      <c r="I521" s="63"/>
      <c r="BR521" s="63"/>
      <c r="BS521" s="63"/>
      <c r="BT521" s="63"/>
    </row>
    <row r="522" spans="1:72" ht="15.75" customHeight="1">
      <c r="A522" s="63"/>
      <c r="B522" s="63"/>
      <c r="C522" s="63"/>
      <c r="D522" s="63"/>
      <c r="E522" s="63"/>
      <c r="F522" s="63"/>
      <c r="G522" s="63"/>
      <c r="H522" s="63"/>
      <c r="I522" s="63"/>
      <c r="BR522" s="63"/>
      <c r="BS522" s="63"/>
      <c r="BT522" s="63"/>
    </row>
    <row r="523" spans="1:72" ht="15.75" customHeight="1">
      <c r="A523" s="63"/>
      <c r="B523" s="63"/>
      <c r="C523" s="63"/>
      <c r="D523" s="63"/>
      <c r="E523" s="63"/>
      <c r="F523" s="63"/>
      <c r="G523" s="63"/>
      <c r="H523" s="63"/>
      <c r="I523" s="63"/>
      <c r="BR523" s="63"/>
      <c r="BS523" s="63"/>
      <c r="BT523" s="63"/>
    </row>
    <row r="524" spans="1:72" ht="15.75" customHeight="1">
      <c r="A524" s="63"/>
      <c r="B524" s="63"/>
      <c r="C524" s="63"/>
      <c r="D524" s="63"/>
      <c r="E524" s="63"/>
      <c r="F524" s="63"/>
      <c r="G524" s="63"/>
      <c r="H524" s="63"/>
      <c r="I524" s="63"/>
      <c r="BR524" s="63"/>
      <c r="BS524" s="63"/>
      <c r="BT524" s="63"/>
    </row>
    <row r="525" spans="1:72" ht="15.75" customHeight="1">
      <c r="A525" s="63"/>
      <c r="B525" s="63"/>
      <c r="C525" s="63"/>
      <c r="D525" s="63"/>
      <c r="E525" s="63"/>
      <c r="F525" s="63"/>
      <c r="G525" s="63"/>
      <c r="H525" s="63"/>
      <c r="I525" s="63"/>
      <c r="BR525" s="63"/>
      <c r="BS525" s="63"/>
      <c r="BT525" s="63"/>
    </row>
    <row r="526" spans="1:72" ht="15.75" customHeight="1">
      <c r="A526" s="63"/>
      <c r="B526" s="63"/>
      <c r="C526" s="63"/>
      <c r="D526" s="63"/>
      <c r="E526" s="63"/>
      <c r="F526" s="63"/>
      <c r="G526" s="63"/>
      <c r="H526" s="63"/>
      <c r="I526" s="63"/>
      <c r="BR526" s="63"/>
      <c r="BS526" s="63"/>
      <c r="BT526" s="63"/>
    </row>
    <row r="527" spans="1:72" ht="15.75" customHeight="1">
      <c r="A527" s="63"/>
      <c r="B527" s="63"/>
      <c r="C527" s="63"/>
      <c r="D527" s="63"/>
      <c r="E527" s="63"/>
      <c r="F527" s="63"/>
      <c r="G527" s="63"/>
      <c r="H527" s="63"/>
      <c r="I527" s="63"/>
      <c r="BR527" s="63"/>
      <c r="BS527" s="63"/>
      <c r="BT527" s="63"/>
    </row>
    <row r="528" spans="1:72" ht="15.75" customHeight="1">
      <c r="A528" s="63"/>
      <c r="B528" s="63"/>
      <c r="C528" s="63"/>
      <c r="D528" s="63"/>
      <c r="E528" s="63"/>
      <c r="F528" s="63"/>
      <c r="G528" s="63"/>
      <c r="H528" s="63"/>
      <c r="I528" s="63"/>
      <c r="BR528" s="63"/>
      <c r="BS528" s="63"/>
      <c r="BT528" s="63"/>
    </row>
    <row r="529" spans="1:72" ht="15.75" customHeight="1">
      <c r="A529" s="63"/>
      <c r="B529" s="63"/>
      <c r="C529" s="63"/>
      <c r="D529" s="63"/>
      <c r="E529" s="63"/>
      <c r="F529" s="63"/>
      <c r="G529" s="63"/>
      <c r="H529" s="63"/>
      <c r="I529" s="63"/>
      <c r="BR529" s="63"/>
      <c r="BS529" s="63"/>
      <c r="BT529" s="63"/>
    </row>
    <row r="530" spans="1:72" ht="15.75" customHeight="1">
      <c r="A530" s="63"/>
      <c r="B530" s="63"/>
      <c r="C530" s="63"/>
      <c r="D530" s="63"/>
      <c r="E530" s="63"/>
      <c r="F530" s="63"/>
      <c r="G530" s="63"/>
      <c r="H530" s="63"/>
      <c r="I530" s="63"/>
      <c r="BR530" s="63"/>
      <c r="BS530" s="63"/>
      <c r="BT530" s="63"/>
    </row>
    <row r="531" spans="1:72" ht="15.75" customHeight="1">
      <c r="A531" s="63"/>
      <c r="B531" s="63"/>
      <c r="C531" s="63"/>
      <c r="D531" s="63"/>
      <c r="E531" s="63"/>
      <c r="F531" s="63"/>
      <c r="G531" s="63"/>
      <c r="H531" s="63"/>
      <c r="I531" s="63"/>
      <c r="BR531" s="63"/>
      <c r="BS531" s="63"/>
      <c r="BT531" s="63"/>
    </row>
    <row r="532" spans="1:72" ht="15.75" customHeight="1">
      <c r="A532" s="63"/>
      <c r="B532" s="63"/>
      <c r="C532" s="63"/>
      <c r="D532" s="63"/>
      <c r="E532" s="63"/>
      <c r="F532" s="63"/>
      <c r="G532" s="63"/>
      <c r="H532" s="63"/>
      <c r="I532" s="63"/>
      <c r="BR532" s="63"/>
      <c r="BS532" s="63"/>
      <c r="BT532" s="63"/>
    </row>
    <row r="533" spans="1:72" ht="15.75" customHeight="1">
      <c r="A533" s="63"/>
      <c r="B533" s="63"/>
      <c r="C533" s="63"/>
      <c r="D533" s="63"/>
      <c r="E533" s="63"/>
      <c r="F533" s="63"/>
      <c r="G533" s="63"/>
      <c r="H533" s="63"/>
      <c r="I533" s="63"/>
      <c r="BR533" s="63"/>
      <c r="BS533" s="63"/>
      <c r="BT533" s="63"/>
    </row>
    <row r="534" spans="1:72" ht="15.75" customHeight="1">
      <c r="A534" s="63"/>
      <c r="B534" s="63"/>
      <c r="C534" s="63"/>
      <c r="D534" s="63"/>
      <c r="E534" s="63"/>
      <c r="F534" s="63"/>
      <c r="G534" s="63"/>
      <c r="H534" s="63"/>
      <c r="I534" s="63"/>
      <c r="BR534" s="63"/>
      <c r="BS534" s="63"/>
      <c r="BT534" s="63"/>
    </row>
    <row r="535" spans="1:72" ht="15.75" customHeight="1">
      <c r="A535" s="63"/>
      <c r="B535" s="63"/>
      <c r="C535" s="63"/>
      <c r="D535" s="63"/>
      <c r="E535" s="63"/>
      <c r="F535" s="63"/>
      <c r="G535" s="63"/>
      <c r="H535" s="63"/>
      <c r="I535" s="63"/>
      <c r="BR535" s="63"/>
      <c r="BS535" s="63"/>
      <c r="BT535" s="63"/>
    </row>
    <row r="536" spans="1:72" ht="15.75" customHeight="1">
      <c r="A536" s="63"/>
      <c r="B536" s="63"/>
      <c r="C536" s="63"/>
      <c r="D536" s="63"/>
      <c r="E536" s="63"/>
      <c r="F536" s="63"/>
      <c r="G536" s="63"/>
      <c r="H536" s="63"/>
      <c r="I536" s="63"/>
      <c r="BR536" s="63"/>
      <c r="BS536" s="63"/>
      <c r="BT536" s="63"/>
    </row>
    <row r="537" spans="1:72" ht="15.75" customHeight="1">
      <c r="A537" s="63"/>
      <c r="B537" s="63"/>
      <c r="C537" s="63"/>
      <c r="D537" s="63"/>
      <c r="E537" s="63"/>
      <c r="F537" s="63"/>
      <c r="G537" s="63"/>
      <c r="H537" s="63"/>
      <c r="I537" s="63"/>
      <c r="BR537" s="63"/>
      <c r="BS537" s="63"/>
      <c r="BT537" s="63"/>
    </row>
    <row r="538" spans="1:72" ht="15.75" customHeight="1">
      <c r="A538" s="63"/>
      <c r="B538" s="63"/>
      <c r="C538" s="63"/>
      <c r="D538" s="63"/>
      <c r="E538" s="63"/>
      <c r="F538" s="63"/>
      <c r="G538" s="63"/>
      <c r="H538" s="63"/>
      <c r="I538" s="63"/>
      <c r="BR538" s="63"/>
      <c r="BS538" s="63"/>
      <c r="BT538" s="63"/>
    </row>
    <row r="539" spans="1:72" ht="15.75" customHeight="1">
      <c r="A539" s="63"/>
      <c r="B539" s="63"/>
      <c r="C539" s="63"/>
      <c r="D539" s="63"/>
      <c r="E539" s="63"/>
      <c r="F539" s="63"/>
      <c r="G539" s="63"/>
      <c r="H539" s="63"/>
      <c r="I539" s="63"/>
      <c r="BR539" s="63"/>
      <c r="BS539" s="63"/>
      <c r="BT539" s="63"/>
    </row>
    <row r="540" spans="1:72" ht="15.75" customHeight="1">
      <c r="A540" s="63"/>
      <c r="B540" s="63"/>
      <c r="C540" s="63"/>
      <c r="D540" s="63"/>
      <c r="E540" s="63"/>
      <c r="F540" s="63"/>
      <c r="G540" s="63"/>
      <c r="H540" s="63"/>
      <c r="I540" s="63"/>
      <c r="BR540" s="63"/>
      <c r="BS540" s="63"/>
      <c r="BT540" s="63"/>
    </row>
    <row r="541" spans="1:72" ht="15.75" customHeight="1">
      <c r="A541" s="63"/>
      <c r="B541" s="63"/>
      <c r="C541" s="63"/>
      <c r="D541" s="63"/>
      <c r="E541" s="63"/>
      <c r="F541" s="63"/>
      <c r="G541" s="63"/>
      <c r="H541" s="63"/>
      <c r="I541" s="63"/>
      <c r="BR541" s="63"/>
      <c r="BS541" s="63"/>
      <c r="BT541" s="63"/>
    </row>
    <row r="542" spans="1:72" ht="15.75" customHeight="1">
      <c r="A542" s="63"/>
      <c r="B542" s="63"/>
      <c r="C542" s="63"/>
      <c r="D542" s="63"/>
      <c r="E542" s="63"/>
      <c r="F542" s="63"/>
      <c r="G542" s="63"/>
      <c r="H542" s="63"/>
      <c r="I542" s="63"/>
      <c r="BR542" s="63"/>
      <c r="BS542" s="63"/>
      <c r="BT542" s="63"/>
    </row>
    <row r="543" spans="1:72" ht="15.75" customHeight="1">
      <c r="A543" s="63"/>
      <c r="B543" s="63"/>
      <c r="C543" s="63"/>
      <c r="D543" s="63"/>
      <c r="E543" s="63"/>
      <c r="F543" s="63"/>
      <c r="G543" s="63"/>
      <c r="H543" s="63"/>
      <c r="I543" s="63"/>
      <c r="BR543" s="63"/>
      <c r="BS543" s="63"/>
      <c r="BT543" s="63"/>
    </row>
    <row r="544" spans="1:72" ht="15.75" customHeight="1">
      <c r="A544" s="63"/>
      <c r="B544" s="63"/>
      <c r="C544" s="63"/>
      <c r="D544" s="63"/>
      <c r="E544" s="63"/>
      <c r="F544" s="63"/>
      <c r="G544" s="63"/>
      <c r="H544" s="63"/>
      <c r="I544" s="63"/>
      <c r="BR544" s="63"/>
      <c r="BS544" s="63"/>
      <c r="BT544" s="63"/>
    </row>
    <row r="545" spans="1:72" ht="15.75" customHeight="1">
      <c r="A545" s="63"/>
      <c r="B545" s="63"/>
      <c r="C545" s="63"/>
      <c r="D545" s="63"/>
      <c r="E545" s="63"/>
      <c r="F545" s="63"/>
      <c r="G545" s="63"/>
      <c r="H545" s="63"/>
      <c r="I545" s="63"/>
      <c r="BR545" s="63"/>
      <c r="BS545" s="63"/>
      <c r="BT545" s="63"/>
    </row>
    <row r="546" spans="1:72" ht="15.75" customHeight="1">
      <c r="A546" s="63"/>
      <c r="B546" s="63"/>
      <c r="C546" s="63"/>
      <c r="D546" s="63"/>
      <c r="E546" s="63"/>
      <c r="F546" s="63"/>
      <c r="G546" s="63"/>
      <c r="H546" s="63"/>
      <c r="I546" s="63"/>
      <c r="BR546" s="63"/>
      <c r="BS546" s="63"/>
      <c r="BT546" s="63"/>
    </row>
    <row r="547" spans="1:72" ht="15.75" customHeight="1">
      <c r="A547" s="63"/>
      <c r="B547" s="63"/>
      <c r="C547" s="63"/>
      <c r="D547" s="63"/>
      <c r="E547" s="63"/>
      <c r="F547" s="63"/>
      <c r="G547" s="63"/>
      <c r="H547" s="63"/>
      <c r="I547" s="63"/>
      <c r="BR547" s="63"/>
      <c r="BS547" s="63"/>
      <c r="BT547" s="63"/>
    </row>
    <row r="548" spans="1:72" ht="15.75" customHeight="1">
      <c r="A548" s="63"/>
      <c r="B548" s="63"/>
      <c r="C548" s="63"/>
      <c r="D548" s="63"/>
      <c r="E548" s="63"/>
      <c r="F548" s="63"/>
      <c r="G548" s="63"/>
      <c r="H548" s="63"/>
      <c r="I548" s="63"/>
      <c r="BR548" s="63"/>
      <c r="BS548" s="63"/>
      <c r="BT548" s="63"/>
    </row>
    <row r="549" spans="1:72" ht="15.75" customHeight="1">
      <c r="A549" s="63"/>
      <c r="B549" s="63"/>
      <c r="C549" s="63"/>
      <c r="D549" s="63"/>
      <c r="E549" s="63"/>
      <c r="F549" s="63"/>
      <c r="G549" s="63"/>
      <c r="H549" s="63"/>
      <c r="I549" s="63"/>
      <c r="BR549" s="63"/>
      <c r="BS549" s="63"/>
      <c r="BT549" s="63"/>
    </row>
    <row r="550" spans="1:72" ht="15.75" customHeight="1">
      <c r="A550" s="63"/>
      <c r="B550" s="63"/>
      <c r="C550" s="63"/>
      <c r="D550" s="63"/>
      <c r="E550" s="63"/>
      <c r="F550" s="63"/>
      <c r="G550" s="63"/>
      <c r="H550" s="63"/>
      <c r="I550" s="63"/>
      <c r="BR550" s="63"/>
      <c r="BS550" s="63"/>
      <c r="BT550" s="63"/>
    </row>
    <row r="551" spans="1:72" ht="15.75" customHeight="1">
      <c r="A551" s="63"/>
      <c r="B551" s="63"/>
      <c r="C551" s="63"/>
      <c r="D551" s="63"/>
      <c r="E551" s="63"/>
      <c r="F551" s="63"/>
      <c r="G551" s="63"/>
      <c r="H551" s="63"/>
      <c r="I551" s="63"/>
      <c r="BR551" s="63"/>
      <c r="BS551" s="63"/>
      <c r="BT551" s="63"/>
    </row>
    <row r="552" spans="1:72" ht="15.75" customHeight="1">
      <c r="A552" s="63"/>
      <c r="B552" s="63"/>
      <c r="C552" s="63"/>
      <c r="D552" s="63"/>
      <c r="E552" s="63"/>
      <c r="F552" s="63"/>
      <c r="G552" s="63"/>
      <c r="H552" s="63"/>
      <c r="I552" s="63"/>
      <c r="BR552" s="63"/>
      <c r="BS552" s="63"/>
      <c r="BT552" s="63"/>
    </row>
    <row r="553" spans="1:72" ht="15.75" customHeight="1">
      <c r="A553" s="63"/>
      <c r="B553" s="63"/>
      <c r="C553" s="63"/>
      <c r="D553" s="63"/>
      <c r="E553" s="63"/>
      <c r="F553" s="63"/>
      <c r="G553" s="63"/>
      <c r="H553" s="63"/>
      <c r="I553" s="63"/>
      <c r="BR553" s="63"/>
      <c r="BS553" s="63"/>
      <c r="BT553" s="63"/>
    </row>
    <row r="554" spans="1:72" ht="15.75" customHeight="1">
      <c r="A554" s="63"/>
      <c r="B554" s="63"/>
      <c r="C554" s="63"/>
      <c r="D554" s="63"/>
      <c r="E554" s="63"/>
      <c r="F554" s="63"/>
      <c r="G554" s="63"/>
      <c r="H554" s="63"/>
      <c r="I554" s="63"/>
      <c r="BR554" s="63"/>
      <c r="BS554" s="63"/>
      <c r="BT554" s="63"/>
    </row>
    <row r="555" spans="1:72" ht="15.75" customHeight="1">
      <c r="A555" s="63"/>
      <c r="B555" s="63"/>
      <c r="C555" s="63"/>
      <c r="D555" s="63"/>
      <c r="E555" s="63"/>
      <c r="F555" s="63"/>
      <c r="G555" s="63"/>
      <c r="H555" s="63"/>
      <c r="I555" s="63"/>
      <c r="BR555" s="63"/>
      <c r="BS555" s="63"/>
      <c r="BT555" s="63"/>
    </row>
    <row r="556" spans="1:72" ht="15.75" customHeight="1">
      <c r="A556" s="63"/>
      <c r="B556" s="63"/>
      <c r="C556" s="63"/>
      <c r="D556" s="63"/>
      <c r="E556" s="63"/>
      <c r="F556" s="63"/>
      <c r="G556" s="63"/>
      <c r="H556" s="63"/>
      <c r="I556" s="63"/>
      <c r="BR556" s="63"/>
      <c r="BS556" s="63"/>
      <c r="BT556" s="63"/>
    </row>
    <row r="557" spans="1:72" ht="15.75" customHeight="1">
      <c r="A557" s="63"/>
      <c r="B557" s="63"/>
      <c r="C557" s="63"/>
      <c r="D557" s="63"/>
      <c r="E557" s="63"/>
      <c r="F557" s="63"/>
      <c r="G557" s="63"/>
      <c r="H557" s="63"/>
      <c r="I557" s="63"/>
      <c r="BR557" s="63"/>
      <c r="BS557" s="63"/>
      <c r="BT557" s="63"/>
    </row>
    <row r="558" spans="1:72" ht="15.75" customHeight="1">
      <c r="A558" s="63"/>
      <c r="B558" s="63"/>
      <c r="C558" s="63"/>
      <c r="D558" s="63"/>
      <c r="E558" s="63"/>
      <c r="F558" s="63"/>
      <c r="G558" s="63"/>
      <c r="H558" s="63"/>
      <c r="I558" s="63"/>
      <c r="BR558" s="63"/>
      <c r="BS558" s="63"/>
      <c r="BT558" s="63"/>
    </row>
    <row r="559" spans="1:72" ht="15.75" customHeight="1">
      <c r="A559" s="63"/>
      <c r="B559" s="63"/>
      <c r="C559" s="63"/>
      <c r="D559" s="63"/>
      <c r="E559" s="63"/>
      <c r="F559" s="63"/>
      <c r="G559" s="63"/>
      <c r="H559" s="63"/>
      <c r="I559" s="63"/>
      <c r="BR559" s="63"/>
      <c r="BS559" s="63"/>
      <c r="BT559" s="63"/>
    </row>
    <row r="560" spans="1:72" ht="15.75" customHeight="1">
      <c r="A560" s="63"/>
      <c r="B560" s="63"/>
      <c r="C560" s="63"/>
      <c r="D560" s="63"/>
      <c r="E560" s="63"/>
      <c r="F560" s="63"/>
      <c r="G560" s="63"/>
      <c r="H560" s="63"/>
      <c r="I560" s="63"/>
      <c r="BR560" s="63"/>
      <c r="BS560" s="63"/>
      <c r="BT560" s="63"/>
    </row>
    <row r="561" spans="1:72" ht="15.75" customHeight="1">
      <c r="A561" s="63"/>
      <c r="B561" s="63"/>
      <c r="C561" s="63"/>
      <c r="D561" s="63"/>
      <c r="E561" s="63"/>
      <c r="F561" s="63"/>
      <c r="G561" s="63"/>
      <c r="H561" s="63"/>
      <c r="I561" s="63"/>
      <c r="BR561" s="63"/>
      <c r="BS561" s="63"/>
      <c r="BT561" s="63"/>
    </row>
    <row r="562" spans="1:72" ht="15.75" customHeight="1">
      <c r="A562" s="63"/>
      <c r="B562" s="63"/>
      <c r="C562" s="63"/>
      <c r="D562" s="63"/>
      <c r="E562" s="63"/>
      <c r="F562" s="63"/>
      <c r="G562" s="63"/>
      <c r="H562" s="63"/>
      <c r="I562" s="63"/>
      <c r="BR562" s="63"/>
      <c r="BS562" s="63"/>
      <c r="BT562" s="63"/>
    </row>
    <row r="563" spans="1:72" ht="15.75" customHeight="1">
      <c r="A563" s="63"/>
      <c r="B563" s="63"/>
      <c r="C563" s="63"/>
      <c r="D563" s="63"/>
      <c r="E563" s="63"/>
      <c r="F563" s="63"/>
      <c r="G563" s="63"/>
      <c r="H563" s="63"/>
      <c r="I563" s="63"/>
      <c r="BR563" s="63"/>
      <c r="BS563" s="63"/>
      <c r="BT563" s="63"/>
    </row>
    <row r="564" spans="1:72" ht="15.75" customHeight="1">
      <c r="A564" s="63"/>
      <c r="B564" s="63"/>
      <c r="C564" s="63"/>
      <c r="D564" s="63"/>
      <c r="E564" s="63"/>
      <c r="F564" s="63"/>
      <c r="G564" s="63"/>
      <c r="H564" s="63"/>
      <c r="I564" s="63"/>
      <c r="BR564" s="63"/>
      <c r="BS564" s="63"/>
      <c r="BT564" s="63"/>
    </row>
    <row r="565" spans="1:72" ht="15.75" customHeight="1">
      <c r="A565" s="63"/>
      <c r="B565" s="63"/>
      <c r="C565" s="63"/>
      <c r="D565" s="63"/>
      <c r="E565" s="63"/>
      <c r="F565" s="63"/>
      <c r="G565" s="63"/>
      <c r="H565" s="63"/>
      <c r="I565" s="63"/>
      <c r="BR565" s="63"/>
      <c r="BS565" s="63"/>
      <c r="BT565" s="63"/>
    </row>
    <row r="566" spans="1:72" ht="15.75" customHeight="1">
      <c r="A566" s="63"/>
      <c r="B566" s="63"/>
      <c r="C566" s="63"/>
      <c r="D566" s="63"/>
      <c r="E566" s="63"/>
      <c r="F566" s="63"/>
      <c r="G566" s="63"/>
      <c r="H566" s="63"/>
      <c r="I566" s="63"/>
      <c r="BR566" s="63"/>
      <c r="BS566" s="63"/>
      <c r="BT566" s="63"/>
    </row>
    <row r="567" spans="1:72" ht="15.75" customHeight="1">
      <c r="A567" s="63"/>
      <c r="B567" s="63"/>
      <c r="C567" s="63"/>
      <c r="D567" s="63"/>
      <c r="E567" s="63"/>
      <c r="F567" s="63"/>
      <c r="G567" s="63"/>
      <c r="H567" s="63"/>
      <c r="I567" s="63"/>
      <c r="BR567" s="63"/>
      <c r="BS567" s="63"/>
      <c r="BT567" s="63"/>
    </row>
    <row r="568" spans="1:72" ht="15.75" customHeight="1">
      <c r="A568" s="63"/>
      <c r="B568" s="63"/>
      <c r="C568" s="63"/>
      <c r="D568" s="63"/>
      <c r="E568" s="63"/>
      <c r="F568" s="63"/>
      <c r="G568" s="63"/>
      <c r="H568" s="63"/>
      <c r="I568" s="63"/>
      <c r="BR568" s="63"/>
      <c r="BS568" s="63"/>
      <c r="BT568" s="63"/>
    </row>
    <row r="569" spans="1:72" ht="15.75" customHeight="1">
      <c r="A569" s="63"/>
      <c r="B569" s="63"/>
      <c r="C569" s="63"/>
      <c r="D569" s="63"/>
      <c r="E569" s="63"/>
      <c r="F569" s="63"/>
      <c r="G569" s="63"/>
      <c r="H569" s="63"/>
      <c r="I569" s="63"/>
      <c r="BR569" s="63"/>
      <c r="BS569" s="63"/>
      <c r="BT569" s="63"/>
    </row>
    <row r="570" spans="1:72" ht="15.75" customHeight="1">
      <c r="A570" s="63"/>
      <c r="B570" s="63"/>
      <c r="C570" s="63"/>
      <c r="D570" s="63"/>
      <c r="E570" s="63"/>
      <c r="F570" s="63"/>
      <c r="G570" s="63"/>
      <c r="H570" s="63"/>
      <c r="I570" s="63"/>
      <c r="BR570" s="63"/>
      <c r="BS570" s="63"/>
      <c r="BT570" s="63"/>
    </row>
    <row r="571" spans="1:72" ht="15.75" customHeight="1">
      <c r="A571" s="63"/>
      <c r="B571" s="63"/>
      <c r="C571" s="63"/>
      <c r="D571" s="63"/>
      <c r="E571" s="63"/>
      <c r="F571" s="63"/>
      <c r="G571" s="63"/>
      <c r="H571" s="63"/>
      <c r="I571" s="63"/>
      <c r="BR571" s="63"/>
      <c r="BS571" s="63"/>
      <c r="BT571" s="63"/>
    </row>
    <row r="572" spans="1:72" ht="15.75" customHeight="1">
      <c r="A572" s="63"/>
      <c r="B572" s="63"/>
      <c r="C572" s="63"/>
      <c r="D572" s="63"/>
      <c r="E572" s="63"/>
      <c r="F572" s="63"/>
      <c r="G572" s="63"/>
      <c r="H572" s="63"/>
      <c r="I572" s="63"/>
      <c r="BR572" s="63"/>
      <c r="BS572" s="63"/>
      <c r="BT572" s="63"/>
    </row>
    <row r="573" spans="1:72" ht="15.75" customHeight="1">
      <c r="A573" s="63"/>
      <c r="B573" s="63"/>
      <c r="C573" s="63"/>
      <c r="D573" s="63"/>
      <c r="E573" s="63"/>
      <c r="F573" s="63"/>
      <c r="G573" s="63"/>
      <c r="H573" s="63"/>
      <c r="I573" s="63"/>
      <c r="BR573" s="63"/>
      <c r="BS573" s="63"/>
      <c r="BT573" s="63"/>
    </row>
    <row r="574" spans="1:72" ht="15.75" customHeight="1">
      <c r="A574" s="63"/>
      <c r="B574" s="63"/>
      <c r="C574" s="63"/>
      <c r="D574" s="63"/>
      <c r="E574" s="63"/>
      <c r="F574" s="63"/>
      <c r="G574" s="63"/>
      <c r="H574" s="63"/>
      <c r="I574" s="63"/>
      <c r="BR574" s="63"/>
      <c r="BS574" s="63"/>
      <c r="BT574" s="63"/>
    </row>
    <row r="575" spans="1:72" ht="15.75" customHeight="1">
      <c r="A575" s="63"/>
      <c r="B575" s="63"/>
      <c r="C575" s="63"/>
      <c r="D575" s="63"/>
      <c r="E575" s="63"/>
      <c r="F575" s="63"/>
      <c r="G575" s="63"/>
      <c r="H575" s="63"/>
      <c r="I575" s="63"/>
      <c r="BR575" s="63"/>
      <c r="BS575" s="63"/>
      <c r="BT575" s="63"/>
    </row>
    <row r="576" spans="1:72" ht="15.75" customHeight="1">
      <c r="A576" s="63"/>
      <c r="B576" s="63"/>
      <c r="C576" s="63"/>
      <c r="D576" s="63"/>
      <c r="E576" s="63"/>
      <c r="F576" s="63"/>
      <c r="G576" s="63"/>
      <c r="H576" s="63"/>
      <c r="I576" s="63"/>
      <c r="BR576" s="63"/>
      <c r="BS576" s="63"/>
      <c r="BT576" s="63"/>
    </row>
    <row r="577" spans="1:72" ht="15.75" customHeight="1">
      <c r="A577" s="63"/>
      <c r="B577" s="63"/>
      <c r="C577" s="63"/>
      <c r="D577" s="63"/>
      <c r="E577" s="63"/>
      <c r="F577" s="63"/>
      <c r="G577" s="63"/>
      <c r="H577" s="63"/>
      <c r="I577" s="63"/>
      <c r="BR577" s="63"/>
      <c r="BS577" s="63"/>
      <c r="BT577" s="63"/>
    </row>
    <row r="578" spans="1:72" ht="15.75" customHeight="1">
      <c r="A578" s="63"/>
      <c r="B578" s="63"/>
      <c r="C578" s="63"/>
      <c r="D578" s="63"/>
      <c r="E578" s="63"/>
      <c r="F578" s="63"/>
      <c r="G578" s="63"/>
      <c r="H578" s="63"/>
      <c r="I578" s="63"/>
      <c r="BR578" s="63"/>
      <c r="BS578" s="63"/>
      <c r="BT578" s="63"/>
    </row>
    <row r="579" spans="1:72" ht="15.75" customHeight="1">
      <c r="A579" s="63"/>
      <c r="B579" s="63"/>
      <c r="C579" s="63"/>
      <c r="D579" s="63"/>
      <c r="E579" s="63"/>
      <c r="F579" s="63"/>
      <c r="G579" s="63"/>
      <c r="H579" s="63"/>
      <c r="I579" s="63"/>
      <c r="BR579" s="63"/>
      <c r="BS579" s="63"/>
      <c r="BT579" s="63"/>
    </row>
    <row r="580" spans="1:72" ht="15.75" customHeight="1">
      <c r="A580" s="63"/>
      <c r="B580" s="63"/>
      <c r="C580" s="63"/>
      <c r="D580" s="63"/>
      <c r="E580" s="63"/>
      <c r="F580" s="63"/>
      <c r="G580" s="63"/>
      <c r="H580" s="63"/>
      <c r="I580" s="63"/>
      <c r="BR580" s="63"/>
      <c r="BS580" s="63"/>
      <c r="BT580" s="63"/>
    </row>
    <row r="581" spans="1:72" ht="15.75" customHeight="1">
      <c r="A581" s="63"/>
      <c r="B581" s="63"/>
      <c r="C581" s="63"/>
      <c r="D581" s="63"/>
      <c r="E581" s="63"/>
      <c r="F581" s="63"/>
      <c r="G581" s="63"/>
      <c r="H581" s="63"/>
      <c r="I581" s="63"/>
      <c r="BR581" s="63"/>
      <c r="BS581" s="63"/>
      <c r="BT581" s="63"/>
    </row>
    <row r="582" spans="1:72" ht="15.75" customHeight="1">
      <c r="A582" s="63"/>
      <c r="B582" s="63"/>
      <c r="C582" s="63"/>
      <c r="D582" s="63"/>
      <c r="E582" s="63"/>
      <c r="F582" s="63"/>
      <c r="G582" s="63"/>
      <c r="H582" s="63"/>
      <c r="I582" s="63"/>
      <c r="BR582" s="63"/>
      <c r="BS582" s="63"/>
      <c r="BT582" s="63"/>
    </row>
    <row r="583" spans="1:72" ht="15.75" customHeight="1">
      <c r="A583" s="63"/>
      <c r="B583" s="63"/>
      <c r="C583" s="63"/>
      <c r="D583" s="63"/>
      <c r="E583" s="63"/>
      <c r="F583" s="63"/>
      <c r="G583" s="63"/>
      <c r="H583" s="63"/>
      <c r="I583" s="63"/>
      <c r="BR583" s="63"/>
      <c r="BS583" s="63"/>
      <c r="BT583" s="63"/>
    </row>
    <row r="584" spans="1:72" ht="15.75" customHeight="1">
      <c r="A584" s="63"/>
      <c r="B584" s="63"/>
      <c r="C584" s="63"/>
      <c r="D584" s="63"/>
      <c r="E584" s="63"/>
      <c r="F584" s="63"/>
      <c r="G584" s="63"/>
      <c r="H584" s="63"/>
      <c r="I584" s="63"/>
      <c r="BR584" s="63"/>
      <c r="BS584" s="63"/>
      <c r="BT584" s="63"/>
    </row>
    <row r="585" spans="1:72" ht="15.75" customHeight="1">
      <c r="A585" s="63"/>
      <c r="B585" s="63"/>
      <c r="C585" s="63"/>
      <c r="D585" s="63"/>
      <c r="E585" s="63"/>
      <c r="F585" s="63"/>
      <c r="G585" s="63"/>
      <c r="H585" s="63"/>
      <c r="I585" s="63"/>
      <c r="BR585" s="63"/>
      <c r="BS585" s="63"/>
      <c r="BT585" s="63"/>
    </row>
    <row r="586" spans="1:72" ht="15.75" customHeight="1">
      <c r="A586" s="63"/>
      <c r="B586" s="63"/>
      <c r="C586" s="63"/>
      <c r="D586" s="63"/>
      <c r="E586" s="63"/>
      <c r="F586" s="63"/>
      <c r="G586" s="63"/>
      <c r="H586" s="63"/>
      <c r="I586" s="63"/>
      <c r="BR586" s="63"/>
      <c r="BS586" s="63"/>
      <c r="BT586" s="63"/>
    </row>
    <row r="587" spans="1:72" ht="15.75" customHeight="1">
      <c r="A587" s="63"/>
      <c r="B587" s="63"/>
      <c r="C587" s="63"/>
      <c r="D587" s="63"/>
      <c r="E587" s="63"/>
      <c r="F587" s="63"/>
      <c r="G587" s="63"/>
      <c r="H587" s="63"/>
      <c r="I587" s="63"/>
      <c r="BR587" s="63"/>
      <c r="BS587" s="63"/>
      <c r="BT587" s="63"/>
    </row>
    <row r="588" spans="1:72" ht="15.75" customHeight="1">
      <c r="A588" s="63"/>
      <c r="B588" s="63"/>
      <c r="C588" s="63"/>
      <c r="D588" s="63"/>
      <c r="E588" s="63"/>
      <c r="F588" s="63"/>
      <c r="G588" s="63"/>
      <c r="H588" s="63"/>
      <c r="I588" s="63"/>
      <c r="BR588" s="63"/>
      <c r="BS588" s="63"/>
      <c r="BT588" s="63"/>
    </row>
    <row r="589" spans="1:72" ht="15.75" customHeight="1">
      <c r="A589" s="63"/>
      <c r="B589" s="63"/>
      <c r="C589" s="63"/>
      <c r="D589" s="63"/>
      <c r="E589" s="63"/>
      <c r="F589" s="63"/>
      <c r="G589" s="63"/>
      <c r="H589" s="63"/>
      <c r="I589" s="63"/>
      <c r="BR589" s="63"/>
      <c r="BS589" s="63"/>
      <c r="BT589" s="63"/>
    </row>
    <row r="590" spans="1:72" ht="15.75" customHeight="1">
      <c r="A590" s="63"/>
      <c r="B590" s="63"/>
      <c r="C590" s="63"/>
      <c r="D590" s="63"/>
      <c r="E590" s="63"/>
      <c r="F590" s="63"/>
      <c r="G590" s="63"/>
      <c r="H590" s="63"/>
      <c r="I590" s="63"/>
      <c r="BR590" s="63"/>
      <c r="BS590" s="63"/>
      <c r="BT590" s="63"/>
    </row>
    <row r="591" spans="1:72" ht="15.75" customHeight="1">
      <c r="A591" s="63"/>
      <c r="B591" s="63"/>
      <c r="C591" s="63"/>
      <c r="D591" s="63"/>
      <c r="E591" s="63"/>
      <c r="F591" s="63"/>
      <c r="G591" s="63"/>
      <c r="H591" s="63"/>
      <c r="I591" s="63"/>
      <c r="BR591" s="63"/>
      <c r="BS591" s="63"/>
      <c r="BT591" s="63"/>
    </row>
    <row r="592" spans="1:72" ht="15.75" customHeight="1">
      <c r="A592" s="63"/>
      <c r="B592" s="63"/>
      <c r="C592" s="63"/>
      <c r="D592" s="63"/>
      <c r="E592" s="63"/>
      <c r="F592" s="63"/>
      <c r="G592" s="63"/>
      <c r="H592" s="63"/>
      <c r="I592" s="63"/>
      <c r="BR592" s="63"/>
      <c r="BS592" s="63"/>
      <c r="BT592" s="63"/>
    </row>
    <row r="593" spans="1:72" ht="15.75" customHeight="1">
      <c r="A593" s="63"/>
      <c r="B593" s="63"/>
      <c r="C593" s="63"/>
      <c r="D593" s="63"/>
      <c r="E593" s="63"/>
      <c r="F593" s="63"/>
      <c r="G593" s="63"/>
      <c r="H593" s="63"/>
      <c r="I593" s="63"/>
      <c r="BR593" s="63"/>
      <c r="BS593" s="63"/>
      <c r="BT593" s="63"/>
    </row>
    <row r="594" spans="1:72" ht="15.75" customHeight="1">
      <c r="A594" s="63"/>
      <c r="B594" s="63"/>
      <c r="C594" s="63"/>
      <c r="D594" s="63"/>
      <c r="E594" s="63"/>
      <c r="F594" s="63"/>
      <c r="G594" s="63"/>
      <c r="H594" s="63"/>
      <c r="I594" s="63"/>
      <c r="BR594" s="63"/>
      <c r="BS594" s="63"/>
      <c r="BT594" s="63"/>
    </row>
    <row r="595" spans="1:72" ht="15.75" customHeight="1">
      <c r="A595" s="63"/>
      <c r="B595" s="63"/>
      <c r="C595" s="63"/>
      <c r="D595" s="63"/>
      <c r="E595" s="63"/>
      <c r="F595" s="63"/>
      <c r="G595" s="63"/>
      <c r="H595" s="63"/>
      <c r="I595" s="63"/>
      <c r="BR595" s="63"/>
      <c r="BS595" s="63"/>
      <c r="BT595" s="63"/>
    </row>
    <row r="596" spans="1:72" ht="15.75" customHeight="1">
      <c r="A596" s="63"/>
      <c r="B596" s="63"/>
      <c r="C596" s="63"/>
      <c r="D596" s="63"/>
      <c r="E596" s="63"/>
      <c r="F596" s="63"/>
      <c r="G596" s="63"/>
      <c r="H596" s="63"/>
      <c r="I596" s="63"/>
      <c r="BR596" s="63"/>
      <c r="BS596" s="63"/>
      <c r="BT596" s="63"/>
    </row>
    <row r="597" spans="1:72" ht="15.75" customHeight="1">
      <c r="A597" s="63"/>
      <c r="B597" s="63"/>
      <c r="C597" s="63"/>
      <c r="D597" s="63"/>
      <c r="E597" s="63"/>
      <c r="F597" s="63"/>
      <c r="G597" s="63"/>
      <c r="H597" s="63"/>
      <c r="I597" s="63"/>
      <c r="BR597" s="63"/>
      <c r="BS597" s="63"/>
      <c r="BT597" s="63"/>
    </row>
    <row r="598" spans="1:72" ht="15.75" customHeight="1">
      <c r="A598" s="63"/>
      <c r="B598" s="63"/>
      <c r="C598" s="63"/>
      <c r="D598" s="63"/>
      <c r="E598" s="63"/>
      <c r="F598" s="63"/>
      <c r="G598" s="63"/>
      <c r="H598" s="63"/>
      <c r="I598" s="63"/>
      <c r="BR598" s="63"/>
      <c r="BS598" s="63"/>
      <c r="BT598" s="63"/>
    </row>
    <row r="599" spans="1:72" ht="15.75" customHeight="1">
      <c r="A599" s="63"/>
      <c r="B599" s="63"/>
      <c r="C599" s="63"/>
      <c r="D599" s="63"/>
      <c r="E599" s="63"/>
      <c r="F599" s="63"/>
      <c r="G599" s="63"/>
      <c r="H599" s="63"/>
      <c r="I599" s="63"/>
      <c r="BR599" s="63"/>
      <c r="BS599" s="63"/>
      <c r="BT599" s="63"/>
    </row>
    <row r="600" spans="1:72" ht="15.75" customHeight="1">
      <c r="A600" s="63"/>
      <c r="B600" s="63"/>
      <c r="C600" s="63"/>
      <c r="D600" s="63"/>
      <c r="E600" s="63"/>
      <c r="F600" s="63"/>
      <c r="G600" s="63"/>
      <c r="H600" s="63"/>
      <c r="I600" s="63"/>
      <c r="BR600" s="63"/>
      <c r="BS600" s="63"/>
      <c r="BT600" s="63"/>
    </row>
    <row r="601" spans="1:72" ht="15.75" customHeight="1">
      <c r="A601" s="63"/>
      <c r="B601" s="63"/>
      <c r="C601" s="63"/>
      <c r="D601" s="63"/>
      <c r="E601" s="63"/>
      <c r="F601" s="63"/>
      <c r="G601" s="63"/>
      <c r="H601" s="63"/>
      <c r="I601" s="63"/>
      <c r="BR601" s="63"/>
      <c r="BS601" s="63"/>
      <c r="BT601" s="63"/>
    </row>
    <row r="602" spans="1:72" ht="15.75" customHeight="1">
      <c r="A602" s="63"/>
      <c r="B602" s="63"/>
      <c r="C602" s="63"/>
      <c r="D602" s="63"/>
      <c r="E602" s="63"/>
      <c r="F602" s="63"/>
      <c r="G602" s="63"/>
      <c r="H602" s="63"/>
      <c r="I602" s="63"/>
      <c r="BR602" s="63"/>
      <c r="BS602" s="63"/>
      <c r="BT602" s="63"/>
    </row>
    <row r="603" spans="1:72" ht="15.75" customHeight="1">
      <c r="A603" s="63"/>
      <c r="B603" s="63"/>
      <c r="C603" s="63"/>
      <c r="D603" s="63"/>
      <c r="E603" s="63"/>
      <c r="F603" s="63"/>
      <c r="G603" s="63"/>
      <c r="H603" s="63"/>
      <c r="I603" s="63"/>
      <c r="BR603" s="63"/>
      <c r="BS603" s="63"/>
      <c r="BT603" s="63"/>
    </row>
    <row r="604" spans="1:72" ht="15.75" customHeight="1">
      <c r="A604" s="63"/>
      <c r="B604" s="63"/>
      <c r="C604" s="63"/>
      <c r="D604" s="63"/>
      <c r="E604" s="63"/>
      <c r="F604" s="63"/>
      <c r="G604" s="63"/>
      <c r="H604" s="63"/>
      <c r="I604" s="63"/>
      <c r="BR604" s="63"/>
      <c r="BS604" s="63"/>
      <c r="BT604" s="63"/>
    </row>
    <row r="605" spans="1:72" ht="15.75" customHeight="1">
      <c r="A605" s="63"/>
      <c r="B605" s="63"/>
      <c r="C605" s="63"/>
      <c r="D605" s="63"/>
      <c r="E605" s="63"/>
      <c r="F605" s="63"/>
      <c r="G605" s="63"/>
      <c r="H605" s="63"/>
      <c r="I605" s="63"/>
      <c r="BR605" s="63"/>
      <c r="BS605" s="63"/>
      <c r="BT605" s="63"/>
    </row>
    <row r="606" spans="1:72" ht="15.75" customHeight="1">
      <c r="A606" s="63"/>
      <c r="B606" s="63"/>
      <c r="C606" s="63"/>
      <c r="D606" s="63"/>
      <c r="E606" s="63"/>
      <c r="F606" s="63"/>
      <c r="G606" s="63"/>
      <c r="H606" s="63"/>
      <c r="I606" s="63"/>
      <c r="BR606" s="63"/>
      <c r="BS606" s="63"/>
      <c r="BT606" s="63"/>
    </row>
    <row r="607" spans="1:72" ht="15.75" customHeight="1">
      <c r="A607" s="63"/>
      <c r="B607" s="63"/>
      <c r="C607" s="63"/>
      <c r="D607" s="63"/>
      <c r="E607" s="63"/>
      <c r="F607" s="63"/>
      <c r="G607" s="63"/>
      <c r="H607" s="63"/>
      <c r="I607" s="63"/>
      <c r="BR607" s="63"/>
      <c r="BS607" s="63"/>
      <c r="BT607" s="63"/>
    </row>
    <row r="608" spans="1:72" ht="15.75" customHeight="1">
      <c r="A608" s="63"/>
      <c r="B608" s="63"/>
      <c r="C608" s="63"/>
      <c r="D608" s="63"/>
      <c r="E608" s="63"/>
      <c r="F608" s="63"/>
      <c r="G608" s="63"/>
      <c r="H608" s="63"/>
      <c r="I608" s="63"/>
      <c r="BR608" s="63"/>
      <c r="BS608" s="63"/>
      <c r="BT608" s="63"/>
    </row>
    <row r="609" spans="1:72" ht="15.75" customHeight="1">
      <c r="A609" s="63"/>
      <c r="B609" s="63"/>
      <c r="C609" s="63"/>
      <c r="D609" s="63"/>
      <c r="E609" s="63"/>
      <c r="F609" s="63"/>
      <c r="G609" s="63"/>
      <c r="H609" s="63"/>
      <c r="I609" s="63"/>
      <c r="BR609" s="63"/>
      <c r="BS609" s="63"/>
      <c r="BT609" s="63"/>
    </row>
    <row r="610" spans="1:72" ht="15.75" customHeight="1">
      <c r="A610" s="63"/>
      <c r="B610" s="63"/>
      <c r="C610" s="63"/>
      <c r="D610" s="63"/>
      <c r="E610" s="63"/>
      <c r="F610" s="63"/>
      <c r="G610" s="63"/>
      <c r="H610" s="63"/>
      <c r="I610" s="63"/>
      <c r="BR610" s="63"/>
      <c r="BS610" s="63"/>
      <c r="BT610" s="63"/>
    </row>
    <row r="611" spans="1:72" ht="15.75" customHeight="1">
      <c r="A611" s="63"/>
      <c r="B611" s="63"/>
      <c r="C611" s="63"/>
      <c r="D611" s="63"/>
      <c r="E611" s="63"/>
      <c r="F611" s="63"/>
      <c r="G611" s="63"/>
      <c r="H611" s="63"/>
      <c r="I611" s="63"/>
      <c r="BR611" s="63"/>
      <c r="BS611" s="63"/>
      <c r="BT611" s="63"/>
    </row>
    <row r="612" spans="1:72" ht="15.75" customHeight="1">
      <c r="A612" s="63"/>
      <c r="B612" s="63"/>
      <c r="C612" s="63"/>
      <c r="D612" s="63"/>
      <c r="E612" s="63"/>
      <c r="F612" s="63"/>
      <c r="G612" s="63"/>
      <c r="H612" s="63"/>
      <c r="I612" s="63"/>
      <c r="BR612" s="63"/>
      <c r="BS612" s="63"/>
      <c r="BT612" s="63"/>
    </row>
    <row r="613" spans="1:72" ht="15.75" customHeight="1">
      <c r="A613" s="63"/>
      <c r="B613" s="63"/>
      <c r="C613" s="63"/>
      <c r="D613" s="63"/>
      <c r="E613" s="63"/>
      <c r="F613" s="63"/>
      <c r="G613" s="63"/>
      <c r="H613" s="63"/>
      <c r="I613" s="63"/>
      <c r="BR613" s="63"/>
      <c r="BS613" s="63"/>
      <c r="BT613" s="63"/>
    </row>
    <row r="614" spans="1:72" ht="15.75" customHeight="1">
      <c r="A614" s="63"/>
      <c r="B614" s="63"/>
      <c r="C614" s="63"/>
      <c r="D614" s="63"/>
      <c r="E614" s="63"/>
      <c r="F614" s="63"/>
      <c r="G614" s="63"/>
      <c r="H614" s="63"/>
      <c r="I614" s="63"/>
      <c r="BR614" s="63"/>
      <c r="BS614" s="63"/>
      <c r="BT614" s="63"/>
    </row>
    <row r="615" spans="1:72" ht="15.75" customHeight="1">
      <c r="A615" s="63"/>
      <c r="B615" s="63"/>
      <c r="C615" s="63"/>
      <c r="D615" s="63"/>
      <c r="E615" s="63"/>
      <c r="F615" s="63"/>
      <c r="G615" s="63"/>
      <c r="H615" s="63"/>
      <c r="I615" s="63"/>
      <c r="BR615" s="63"/>
      <c r="BS615" s="63"/>
      <c r="BT615" s="63"/>
    </row>
    <row r="616" spans="1:72" ht="15.75" customHeight="1">
      <c r="A616" s="63"/>
      <c r="B616" s="63"/>
      <c r="C616" s="63"/>
      <c r="D616" s="63"/>
      <c r="E616" s="63"/>
      <c r="F616" s="63"/>
      <c r="G616" s="63"/>
      <c r="H616" s="63"/>
      <c r="I616" s="63"/>
      <c r="BR616" s="63"/>
      <c r="BS616" s="63"/>
      <c r="BT616" s="63"/>
    </row>
    <row r="617" spans="1:72" ht="15.75" customHeight="1">
      <c r="A617" s="63"/>
      <c r="B617" s="63"/>
      <c r="C617" s="63"/>
      <c r="D617" s="63"/>
      <c r="E617" s="63"/>
      <c r="F617" s="63"/>
      <c r="G617" s="63"/>
      <c r="H617" s="63"/>
      <c r="I617" s="63"/>
      <c r="BR617" s="63"/>
      <c r="BS617" s="63"/>
      <c r="BT617" s="63"/>
    </row>
    <row r="618" spans="1:72" ht="15.75" customHeight="1">
      <c r="A618" s="63"/>
      <c r="B618" s="63"/>
      <c r="C618" s="63"/>
      <c r="D618" s="63"/>
      <c r="E618" s="63"/>
      <c r="F618" s="63"/>
      <c r="G618" s="63"/>
      <c r="H618" s="63"/>
      <c r="I618" s="63"/>
      <c r="BR618" s="63"/>
      <c r="BS618" s="63"/>
      <c r="BT618" s="63"/>
    </row>
    <row r="619" spans="1:72" ht="15.75" customHeight="1">
      <c r="A619" s="63"/>
      <c r="B619" s="63"/>
      <c r="C619" s="63"/>
      <c r="D619" s="63"/>
      <c r="E619" s="63"/>
      <c r="F619" s="63"/>
      <c r="G619" s="63"/>
      <c r="H619" s="63"/>
      <c r="I619" s="63"/>
      <c r="BR619" s="63"/>
      <c r="BS619" s="63"/>
      <c r="BT619" s="63"/>
    </row>
    <row r="620" spans="1:72" ht="15.75" customHeight="1">
      <c r="A620" s="63"/>
      <c r="B620" s="63"/>
      <c r="C620" s="63"/>
      <c r="D620" s="63"/>
      <c r="E620" s="63"/>
      <c r="F620" s="63"/>
      <c r="G620" s="63"/>
      <c r="H620" s="63"/>
      <c r="I620" s="63"/>
      <c r="BR620" s="63"/>
      <c r="BS620" s="63"/>
      <c r="BT620" s="63"/>
    </row>
    <row r="621" spans="1:72" ht="15.75" customHeight="1">
      <c r="A621" s="63"/>
      <c r="B621" s="63"/>
      <c r="C621" s="63"/>
      <c r="D621" s="63"/>
      <c r="E621" s="63"/>
      <c r="F621" s="63"/>
      <c r="G621" s="63"/>
      <c r="H621" s="63"/>
      <c r="I621" s="63"/>
      <c r="BR621" s="63"/>
      <c r="BS621" s="63"/>
      <c r="BT621" s="63"/>
    </row>
    <row r="622" spans="1:72" ht="15.75" customHeight="1">
      <c r="A622" s="63"/>
      <c r="B622" s="63"/>
      <c r="C622" s="63"/>
      <c r="D622" s="63"/>
      <c r="E622" s="63"/>
      <c r="F622" s="63"/>
      <c r="G622" s="63"/>
      <c r="H622" s="63"/>
      <c r="I622" s="63"/>
      <c r="BR622" s="63"/>
      <c r="BS622" s="63"/>
      <c r="BT622" s="63"/>
    </row>
    <row r="623" spans="1:72" ht="15.75" customHeight="1">
      <c r="A623" s="63"/>
      <c r="B623" s="63"/>
      <c r="C623" s="63"/>
      <c r="D623" s="63"/>
      <c r="E623" s="63"/>
      <c r="F623" s="63"/>
      <c r="G623" s="63"/>
      <c r="H623" s="63"/>
      <c r="I623" s="63"/>
      <c r="BR623" s="63"/>
      <c r="BS623" s="63"/>
      <c r="BT623" s="63"/>
    </row>
    <row r="624" spans="1:72" ht="15.75" customHeight="1">
      <c r="A624" s="63"/>
      <c r="B624" s="63"/>
      <c r="C624" s="63"/>
      <c r="D624" s="63"/>
      <c r="E624" s="63"/>
      <c r="F624" s="63"/>
      <c r="G624" s="63"/>
      <c r="H624" s="63"/>
      <c r="I624" s="63"/>
      <c r="BR624" s="63"/>
      <c r="BS624" s="63"/>
      <c r="BT624" s="63"/>
    </row>
    <row r="625" spans="1:72" ht="15.75" customHeight="1">
      <c r="A625" s="63"/>
      <c r="B625" s="63"/>
      <c r="C625" s="63"/>
      <c r="D625" s="63"/>
      <c r="E625" s="63"/>
      <c r="F625" s="63"/>
      <c r="G625" s="63"/>
      <c r="H625" s="63"/>
      <c r="I625" s="63"/>
      <c r="BR625" s="63"/>
      <c r="BS625" s="63"/>
      <c r="BT625" s="63"/>
    </row>
    <row r="626" spans="1:72" ht="15.75" customHeight="1">
      <c r="A626" s="63"/>
      <c r="B626" s="63"/>
      <c r="C626" s="63"/>
      <c r="D626" s="63"/>
      <c r="E626" s="63"/>
      <c r="F626" s="63"/>
      <c r="G626" s="63"/>
      <c r="H626" s="63"/>
      <c r="I626" s="63"/>
      <c r="BR626" s="63"/>
      <c r="BS626" s="63"/>
      <c r="BT626" s="63"/>
    </row>
    <row r="627" spans="1:72" ht="15.75" customHeight="1">
      <c r="A627" s="63"/>
      <c r="B627" s="63"/>
      <c r="C627" s="63"/>
      <c r="D627" s="63"/>
      <c r="E627" s="63"/>
      <c r="F627" s="63"/>
      <c r="G627" s="63"/>
      <c r="H627" s="63"/>
      <c r="I627" s="63"/>
      <c r="BR627" s="63"/>
      <c r="BS627" s="63"/>
      <c r="BT627" s="63"/>
    </row>
    <row r="628" spans="1:72" ht="15.75" customHeight="1">
      <c r="A628" s="63"/>
      <c r="B628" s="63"/>
      <c r="C628" s="63"/>
      <c r="D628" s="63"/>
      <c r="E628" s="63"/>
      <c r="F628" s="63"/>
      <c r="G628" s="63"/>
      <c r="H628" s="63"/>
      <c r="I628" s="63"/>
      <c r="BR628" s="63"/>
      <c r="BS628" s="63"/>
      <c r="BT628" s="63"/>
    </row>
    <row r="629" spans="1:72" ht="15.75" customHeight="1">
      <c r="A629" s="63"/>
      <c r="B629" s="63"/>
      <c r="C629" s="63"/>
      <c r="D629" s="63"/>
      <c r="E629" s="63"/>
      <c r="F629" s="63"/>
      <c r="G629" s="63"/>
      <c r="H629" s="63"/>
      <c r="I629" s="63"/>
      <c r="BR629" s="63"/>
      <c r="BS629" s="63"/>
      <c r="BT629" s="63"/>
    </row>
    <row r="630" spans="1:72" ht="15.75" customHeight="1">
      <c r="A630" s="63"/>
      <c r="B630" s="63"/>
      <c r="C630" s="63"/>
      <c r="D630" s="63"/>
      <c r="E630" s="63"/>
      <c r="F630" s="63"/>
      <c r="G630" s="63"/>
      <c r="H630" s="63"/>
      <c r="I630" s="63"/>
      <c r="BR630" s="63"/>
      <c r="BS630" s="63"/>
      <c r="BT630" s="63"/>
    </row>
    <row r="631" spans="1:72" ht="15.75" customHeight="1">
      <c r="A631" s="63"/>
      <c r="B631" s="63"/>
      <c r="C631" s="63"/>
      <c r="D631" s="63"/>
      <c r="E631" s="63"/>
      <c r="F631" s="63"/>
      <c r="G631" s="63"/>
      <c r="H631" s="63"/>
      <c r="I631" s="63"/>
      <c r="BR631" s="63"/>
      <c r="BS631" s="63"/>
      <c r="BT631" s="63"/>
    </row>
    <row r="632" spans="1:72" ht="15.75" customHeight="1">
      <c r="A632" s="63"/>
      <c r="B632" s="63"/>
      <c r="C632" s="63"/>
      <c r="D632" s="63"/>
      <c r="E632" s="63"/>
      <c r="F632" s="63"/>
      <c r="G632" s="63"/>
      <c r="H632" s="63"/>
      <c r="I632" s="63"/>
      <c r="BR632" s="63"/>
      <c r="BS632" s="63"/>
      <c r="BT632" s="63"/>
    </row>
    <row r="633" spans="1:72" ht="15.75" customHeight="1">
      <c r="A633" s="63"/>
      <c r="B633" s="63"/>
      <c r="C633" s="63"/>
      <c r="D633" s="63"/>
      <c r="E633" s="63"/>
      <c r="F633" s="63"/>
      <c r="G633" s="63"/>
      <c r="H633" s="63"/>
      <c r="I633" s="63"/>
      <c r="BR633" s="63"/>
      <c r="BS633" s="63"/>
      <c r="BT633" s="63"/>
    </row>
    <row r="634" spans="1:72" ht="15.75" customHeight="1">
      <c r="A634" s="63"/>
      <c r="B634" s="63"/>
      <c r="C634" s="63"/>
      <c r="D634" s="63"/>
      <c r="E634" s="63"/>
      <c r="F634" s="63"/>
      <c r="G634" s="63"/>
      <c r="H634" s="63"/>
      <c r="I634" s="63"/>
      <c r="BR634" s="63"/>
      <c r="BS634" s="63"/>
      <c r="BT634" s="63"/>
    </row>
    <row r="635" spans="1:72" ht="15.75" customHeight="1">
      <c r="A635" s="63"/>
      <c r="B635" s="63"/>
      <c r="C635" s="63"/>
      <c r="D635" s="63"/>
      <c r="E635" s="63"/>
      <c r="F635" s="63"/>
      <c r="G635" s="63"/>
      <c r="H635" s="63"/>
      <c r="I635" s="63"/>
      <c r="BR635" s="63"/>
      <c r="BS635" s="63"/>
      <c r="BT635" s="63"/>
    </row>
    <row r="636" spans="1:72" ht="15.75" customHeight="1">
      <c r="A636" s="63"/>
      <c r="B636" s="63"/>
      <c r="C636" s="63"/>
      <c r="D636" s="63"/>
      <c r="E636" s="63"/>
      <c r="F636" s="63"/>
      <c r="G636" s="63"/>
      <c r="H636" s="63"/>
      <c r="I636" s="63"/>
      <c r="BR636" s="63"/>
      <c r="BS636" s="63"/>
      <c r="BT636" s="63"/>
    </row>
    <row r="637" spans="1:72" ht="15.75" customHeight="1">
      <c r="A637" s="63"/>
      <c r="B637" s="63"/>
      <c r="C637" s="63"/>
      <c r="D637" s="63"/>
      <c r="E637" s="63"/>
      <c r="F637" s="63"/>
      <c r="G637" s="63"/>
      <c r="H637" s="63"/>
      <c r="I637" s="63"/>
      <c r="BR637" s="63"/>
      <c r="BS637" s="63"/>
      <c r="BT637" s="63"/>
    </row>
    <row r="638" spans="1:72" ht="15.75" customHeight="1">
      <c r="A638" s="63"/>
      <c r="B638" s="63"/>
      <c r="C638" s="63"/>
      <c r="D638" s="63"/>
      <c r="E638" s="63"/>
      <c r="F638" s="63"/>
      <c r="G638" s="63"/>
      <c r="H638" s="63"/>
      <c r="I638" s="63"/>
      <c r="BR638" s="63"/>
      <c r="BS638" s="63"/>
      <c r="BT638" s="63"/>
    </row>
    <row r="639" spans="1:72" ht="15.75" customHeight="1">
      <c r="A639" s="63"/>
      <c r="B639" s="63"/>
      <c r="C639" s="63"/>
      <c r="D639" s="63"/>
      <c r="E639" s="63"/>
      <c r="F639" s="63"/>
      <c r="G639" s="63"/>
      <c r="H639" s="63"/>
      <c r="I639" s="63"/>
      <c r="BR639" s="63"/>
      <c r="BS639" s="63"/>
      <c r="BT639" s="63"/>
    </row>
    <row r="640" spans="1:72" ht="15.75" customHeight="1">
      <c r="A640" s="63"/>
      <c r="B640" s="63"/>
      <c r="C640" s="63"/>
      <c r="D640" s="63"/>
      <c r="E640" s="63"/>
      <c r="F640" s="63"/>
      <c r="G640" s="63"/>
      <c r="H640" s="63"/>
      <c r="I640" s="63"/>
      <c r="BR640" s="63"/>
      <c r="BS640" s="63"/>
      <c r="BT640" s="63"/>
    </row>
    <row r="641" spans="1:72" ht="15.75" customHeight="1">
      <c r="A641" s="63"/>
      <c r="B641" s="63"/>
      <c r="C641" s="63"/>
      <c r="D641" s="63"/>
      <c r="E641" s="63"/>
      <c r="F641" s="63"/>
      <c r="G641" s="63"/>
      <c r="H641" s="63"/>
      <c r="I641" s="63"/>
      <c r="BR641" s="63"/>
      <c r="BS641" s="63"/>
      <c r="BT641" s="63"/>
    </row>
    <row r="642" spans="1:72" ht="15.75" customHeight="1">
      <c r="A642" s="63"/>
      <c r="B642" s="63"/>
      <c r="C642" s="63"/>
      <c r="D642" s="63"/>
      <c r="E642" s="63"/>
      <c r="F642" s="63"/>
      <c r="G642" s="63"/>
      <c r="H642" s="63"/>
      <c r="I642" s="63"/>
      <c r="BR642" s="63"/>
      <c r="BS642" s="63"/>
      <c r="BT642" s="63"/>
    </row>
    <row r="643" spans="1:72" ht="15.75" customHeight="1">
      <c r="A643" s="63"/>
      <c r="B643" s="63"/>
      <c r="C643" s="63"/>
      <c r="D643" s="63"/>
      <c r="E643" s="63"/>
      <c r="F643" s="63"/>
      <c r="G643" s="63"/>
      <c r="H643" s="63"/>
      <c r="I643" s="63"/>
      <c r="BR643" s="63"/>
      <c r="BS643" s="63"/>
      <c r="BT643" s="63"/>
    </row>
    <row r="644" spans="1:72" ht="15.75" customHeight="1">
      <c r="A644" s="63"/>
      <c r="B644" s="63"/>
      <c r="C644" s="63"/>
      <c r="D644" s="63"/>
      <c r="E644" s="63"/>
      <c r="F644" s="63"/>
      <c r="G644" s="63"/>
      <c r="H644" s="63"/>
      <c r="I644" s="63"/>
      <c r="BR644" s="63"/>
      <c r="BS644" s="63"/>
      <c r="BT644" s="63"/>
    </row>
    <row r="645" spans="1:72" ht="15.75" customHeight="1">
      <c r="A645" s="63"/>
      <c r="B645" s="63"/>
      <c r="C645" s="63"/>
      <c r="D645" s="63"/>
      <c r="E645" s="63"/>
      <c r="F645" s="63"/>
      <c r="G645" s="63"/>
      <c r="H645" s="63"/>
      <c r="I645" s="63"/>
      <c r="BR645" s="63"/>
      <c r="BS645" s="63"/>
      <c r="BT645" s="63"/>
    </row>
    <row r="646" spans="1:72" ht="15.75" customHeight="1">
      <c r="A646" s="63"/>
      <c r="B646" s="63"/>
      <c r="C646" s="63"/>
      <c r="D646" s="63"/>
      <c r="E646" s="63"/>
      <c r="F646" s="63"/>
      <c r="G646" s="63"/>
      <c r="H646" s="63"/>
      <c r="I646" s="63"/>
      <c r="BR646" s="63"/>
      <c r="BS646" s="63"/>
      <c r="BT646" s="63"/>
    </row>
    <row r="647" spans="1:72" ht="15.75" customHeight="1">
      <c r="A647" s="63"/>
      <c r="B647" s="63"/>
      <c r="C647" s="63"/>
      <c r="D647" s="63"/>
      <c r="E647" s="63"/>
      <c r="F647" s="63"/>
      <c r="G647" s="63"/>
      <c r="H647" s="63"/>
      <c r="I647" s="63"/>
      <c r="BR647" s="63"/>
      <c r="BS647" s="63"/>
      <c r="BT647" s="63"/>
    </row>
    <row r="648" spans="1:72" ht="15.75" customHeight="1">
      <c r="A648" s="63"/>
      <c r="B648" s="63"/>
      <c r="C648" s="63"/>
      <c r="D648" s="63"/>
      <c r="E648" s="63"/>
      <c r="F648" s="63"/>
      <c r="G648" s="63"/>
      <c r="H648" s="63"/>
      <c r="I648" s="63"/>
      <c r="BR648" s="63"/>
      <c r="BS648" s="63"/>
      <c r="BT648" s="63"/>
    </row>
    <row r="649" spans="1:72" ht="15.75" customHeight="1">
      <c r="A649" s="63"/>
      <c r="B649" s="63"/>
      <c r="C649" s="63"/>
      <c r="D649" s="63"/>
      <c r="E649" s="63"/>
      <c r="F649" s="63"/>
      <c r="G649" s="63"/>
      <c r="H649" s="63"/>
      <c r="I649" s="63"/>
      <c r="BR649" s="63"/>
      <c r="BS649" s="63"/>
      <c r="BT649" s="63"/>
    </row>
    <row r="650" spans="1:72" ht="15.75" customHeight="1">
      <c r="A650" s="63"/>
      <c r="B650" s="63"/>
      <c r="C650" s="63"/>
      <c r="D650" s="63"/>
      <c r="E650" s="63"/>
      <c r="F650" s="63"/>
      <c r="G650" s="63"/>
      <c r="H650" s="63"/>
      <c r="I650" s="63"/>
      <c r="BR650" s="63"/>
      <c r="BS650" s="63"/>
      <c r="BT650" s="63"/>
    </row>
    <row r="651" spans="1:72" ht="15.75" customHeight="1">
      <c r="A651" s="63"/>
      <c r="B651" s="63"/>
      <c r="C651" s="63"/>
      <c r="D651" s="63"/>
      <c r="E651" s="63"/>
      <c r="F651" s="63"/>
      <c r="G651" s="63"/>
      <c r="H651" s="63"/>
      <c r="I651" s="63"/>
      <c r="BR651" s="63"/>
      <c r="BS651" s="63"/>
      <c r="BT651" s="63"/>
    </row>
    <row r="652" spans="1:72" ht="15.75" customHeight="1">
      <c r="A652" s="63"/>
      <c r="B652" s="63"/>
      <c r="C652" s="63"/>
      <c r="D652" s="63"/>
      <c r="E652" s="63"/>
      <c r="F652" s="63"/>
      <c r="G652" s="63"/>
      <c r="H652" s="63"/>
      <c r="I652" s="63"/>
      <c r="BR652" s="63"/>
      <c r="BS652" s="63"/>
      <c r="BT652" s="63"/>
    </row>
    <row r="653" spans="1:72" ht="15.75" customHeight="1">
      <c r="A653" s="63"/>
      <c r="B653" s="63"/>
      <c r="C653" s="63"/>
      <c r="D653" s="63"/>
      <c r="E653" s="63"/>
      <c r="F653" s="63"/>
      <c r="G653" s="63"/>
      <c r="H653" s="63"/>
      <c r="I653" s="63"/>
      <c r="BR653" s="63"/>
      <c r="BS653" s="63"/>
      <c r="BT653" s="63"/>
    </row>
    <row r="654" spans="1:72" ht="15.75" customHeight="1">
      <c r="A654" s="63"/>
      <c r="B654" s="63"/>
      <c r="C654" s="63"/>
      <c r="D654" s="63"/>
      <c r="E654" s="63"/>
      <c r="F654" s="63"/>
      <c r="G654" s="63"/>
      <c r="H654" s="63"/>
      <c r="I654" s="63"/>
      <c r="BR654" s="63"/>
      <c r="BS654" s="63"/>
      <c r="BT654" s="63"/>
    </row>
    <row r="655" spans="1:72" ht="15.75" customHeight="1">
      <c r="A655" s="63"/>
      <c r="B655" s="63"/>
      <c r="C655" s="63"/>
      <c r="D655" s="63"/>
      <c r="E655" s="63"/>
      <c r="F655" s="63"/>
      <c r="G655" s="63"/>
      <c r="H655" s="63"/>
      <c r="I655" s="63"/>
      <c r="BR655" s="63"/>
      <c r="BS655" s="63"/>
      <c r="BT655" s="63"/>
    </row>
    <row r="656" spans="1:72" ht="15.75" customHeight="1">
      <c r="A656" s="63"/>
      <c r="B656" s="63"/>
      <c r="C656" s="63"/>
      <c r="D656" s="63"/>
      <c r="E656" s="63"/>
      <c r="F656" s="63"/>
      <c r="G656" s="63"/>
      <c r="H656" s="63"/>
      <c r="I656" s="63"/>
      <c r="BR656" s="63"/>
      <c r="BS656" s="63"/>
      <c r="BT656" s="63"/>
    </row>
    <row r="657" spans="1:72" ht="15.75" customHeight="1">
      <c r="A657" s="63"/>
      <c r="B657" s="63"/>
      <c r="C657" s="63"/>
      <c r="D657" s="63"/>
      <c r="E657" s="63"/>
      <c r="F657" s="63"/>
      <c r="G657" s="63"/>
      <c r="H657" s="63"/>
      <c r="I657" s="63"/>
      <c r="BR657" s="63"/>
      <c r="BS657" s="63"/>
      <c r="BT657" s="63"/>
    </row>
    <row r="658" spans="1:72" ht="15.75" customHeight="1">
      <c r="A658" s="63"/>
      <c r="B658" s="63"/>
      <c r="C658" s="63"/>
      <c r="D658" s="63"/>
      <c r="E658" s="63"/>
      <c r="F658" s="63"/>
      <c r="G658" s="63"/>
      <c r="H658" s="63"/>
      <c r="I658" s="63"/>
      <c r="BR658" s="63"/>
      <c r="BS658" s="63"/>
      <c r="BT658" s="63"/>
    </row>
    <row r="659" spans="1:72" ht="15.75" customHeight="1">
      <c r="A659" s="63"/>
      <c r="B659" s="63"/>
      <c r="C659" s="63"/>
      <c r="D659" s="63"/>
      <c r="E659" s="63"/>
      <c r="F659" s="63"/>
      <c r="G659" s="63"/>
      <c r="H659" s="63"/>
      <c r="I659" s="63"/>
      <c r="BR659" s="63"/>
      <c r="BS659" s="63"/>
      <c r="BT659" s="63"/>
    </row>
    <row r="660" spans="1:72" ht="15.75" customHeight="1">
      <c r="A660" s="63"/>
      <c r="B660" s="63"/>
      <c r="C660" s="63"/>
      <c r="D660" s="63"/>
      <c r="E660" s="63"/>
      <c r="F660" s="63"/>
      <c r="G660" s="63"/>
      <c r="H660" s="63"/>
      <c r="I660" s="63"/>
      <c r="BR660" s="63"/>
      <c r="BS660" s="63"/>
      <c r="BT660" s="63"/>
    </row>
    <row r="661" spans="1:72" ht="15.75" customHeight="1">
      <c r="A661" s="63"/>
      <c r="B661" s="63"/>
      <c r="C661" s="63"/>
      <c r="D661" s="63"/>
      <c r="E661" s="63"/>
      <c r="F661" s="63"/>
      <c r="G661" s="63"/>
      <c r="H661" s="63"/>
      <c r="I661" s="63"/>
      <c r="BR661" s="63"/>
      <c r="BS661" s="63"/>
      <c r="BT661" s="63"/>
    </row>
    <row r="662" spans="1:72" ht="15.75" customHeight="1">
      <c r="A662" s="63"/>
      <c r="B662" s="63"/>
      <c r="C662" s="63"/>
      <c r="D662" s="63"/>
      <c r="E662" s="63"/>
      <c r="F662" s="63"/>
      <c r="G662" s="63"/>
      <c r="H662" s="63"/>
      <c r="I662" s="63"/>
      <c r="BR662" s="63"/>
      <c r="BS662" s="63"/>
      <c r="BT662" s="63"/>
    </row>
    <row r="663" spans="1:72" ht="15.75" customHeight="1">
      <c r="A663" s="63"/>
      <c r="B663" s="63"/>
      <c r="C663" s="63"/>
      <c r="D663" s="63"/>
      <c r="E663" s="63"/>
      <c r="F663" s="63"/>
      <c r="G663" s="63"/>
      <c r="H663" s="63"/>
      <c r="I663" s="63"/>
      <c r="BR663" s="63"/>
      <c r="BS663" s="63"/>
      <c r="BT663" s="63"/>
    </row>
    <row r="664" spans="1:72" ht="15.75" customHeight="1">
      <c r="A664" s="63"/>
      <c r="B664" s="63"/>
      <c r="C664" s="63"/>
      <c r="D664" s="63"/>
      <c r="E664" s="63"/>
      <c r="F664" s="63"/>
      <c r="G664" s="63"/>
      <c r="H664" s="63"/>
      <c r="I664" s="63"/>
      <c r="BR664" s="63"/>
      <c r="BS664" s="63"/>
      <c r="BT664" s="63"/>
    </row>
    <row r="665" spans="1:72" ht="15.75" customHeight="1">
      <c r="A665" s="63"/>
      <c r="B665" s="63"/>
      <c r="C665" s="63"/>
      <c r="D665" s="63"/>
      <c r="E665" s="63"/>
      <c r="F665" s="63"/>
      <c r="G665" s="63"/>
      <c r="H665" s="63"/>
      <c r="I665" s="63"/>
      <c r="BR665" s="63"/>
      <c r="BS665" s="63"/>
      <c r="BT665" s="63"/>
    </row>
    <row r="666" spans="1:72" ht="15.75" customHeight="1">
      <c r="A666" s="63"/>
      <c r="B666" s="63"/>
      <c r="C666" s="63"/>
      <c r="D666" s="63"/>
      <c r="E666" s="63"/>
      <c r="F666" s="63"/>
      <c r="G666" s="63"/>
      <c r="H666" s="63"/>
      <c r="I666" s="63"/>
      <c r="BR666" s="63"/>
      <c r="BS666" s="63"/>
      <c r="BT666" s="63"/>
    </row>
    <row r="667" spans="1:72" ht="15.75" customHeight="1">
      <c r="A667" s="63"/>
      <c r="B667" s="63"/>
      <c r="C667" s="63"/>
      <c r="D667" s="63"/>
      <c r="E667" s="63"/>
      <c r="F667" s="63"/>
      <c r="G667" s="63"/>
      <c r="H667" s="63"/>
      <c r="I667" s="63"/>
      <c r="BR667" s="63"/>
      <c r="BS667" s="63"/>
      <c r="BT667" s="63"/>
    </row>
    <row r="668" spans="1:72" ht="15.75" customHeight="1">
      <c r="A668" s="63"/>
      <c r="B668" s="63"/>
      <c r="C668" s="63"/>
      <c r="D668" s="63"/>
      <c r="E668" s="63"/>
      <c r="F668" s="63"/>
      <c r="G668" s="63"/>
      <c r="H668" s="63"/>
      <c r="I668" s="63"/>
      <c r="BR668" s="63"/>
      <c r="BS668" s="63"/>
      <c r="BT668" s="63"/>
    </row>
    <row r="669" spans="1:72" ht="15.75" customHeight="1">
      <c r="A669" s="63"/>
      <c r="B669" s="63"/>
      <c r="C669" s="63"/>
      <c r="D669" s="63"/>
      <c r="E669" s="63"/>
      <c r="F669" s="63"/>
      <c r="G669" s="63"/>
      <c r="H669" s="63"/>
      <c r="I669" s="63"/>
      <c r="BR669" s="63"/>
      <c r="BS669" s="63"/>
      <c r="BT669" s="63"/>
    </row>
    <row r="670" spans="1:72" ht="15.75" customHeight="1">
      <c r="A670" s="63"/>
      <c r="B670" s="63"/>
      <c r="C670" s="63"/>
      <c r="D670" s="63"/>
      <c r="E670" s="63"/>
      <c r="F670" s="63"/>
      <c r="G670" s="63"/>
      <c r="H670" s="63"/>
      <c r="I670" s="63"/>
      <c r="BR670" s="63"/>
      <c r="BS670" s="63"/>
      <c r="BT670" s="63"/>
    </row>
    <row r="671" spans="1:72" ht="15.75" customHeight="1">
      <c r="A671" s="63"/>
      <c r="B671" s="63"/>
      <c r="C671" s="63"/>
      <c r="D671" s="63"/>
      <c r="E671" s="63"/>
      <c r="F671" s="63"/>
      <c r="G671" s="63"/>
      <c r="H671" s="63"/>
      <c r="I671" s="63"/>
      <c r="BR671" s="63"/>
      <c r="BS671" s="63"/>
      <c r="BT671" s="63"/>
    </row>
    <row r="672" spans="1:72" ht="15.75" customHeight="1">
      <c r="A672" s="63"/>
      <c r="B672" s="63"/>
      <c r="C672" s="63"/>
      <c r="D672" s="63"/>
      <c r="E672" s="63"/>
      <c r="F672" s="63"/>
      <c r="G672" s="63"/>
      <c r="H672" s="63"/>
      <c r="I672" s="63"/>
      <c r="BR672" s="63"/>
      <c r="BS672" s="63"/>
      <c r="BT672" s="63"/>
    </row>
    <row r="673" spans="1:72" ht="15.75" customHeight="1">
      <c r="A673" s="63"/>
      <c r="B673" s="63"/>
      <c r="C673" s="63"/>
      <c r="D673" s="63"/>
      <c r="E673" s="63"/>
      <c r="F673" s="63"/>
      <c r="G673" s="63"/>
      <c r="H673" s="63"/>
      <c r="I673" s="63"/>
      <c r="BR673" s="63"/>
      <c r="BS673" s="63"/>
      <c r="BT673" s="63"/>
    </row>
    <row r="674" spans="1:72" ht="15.75" customHeight="1">
      <c r="A674" s="63"/>
      <c r="B674" s="63"/>
      <c r="C674" s="63"/>
      <c r="D674" s="63"/>
      <c r="E674" s="63"/>
      <c r="F674" s="63"/>
      <c r="G674" s="63"/>
      <c r="H674" s="63"/>
      <c r="I674" s="63"/>
      <c r="BR674" s="63"/>
      <c r="BS674" s="63"/>
      <c r="BT674" s="63"/>
    </row>
    <row r="675" spans="1:72" ht="15.75" customHeight="1">
      <c r="A675" s="63"/>
      <c r="B675" s="63"/>
      <c r="C675" s="63"/>
      <c r="D675" s="63"/>
      <c r="E675" s="63"/>
      <c r="F675" s="63"/>
      <c r="G675" s="63"/>
      <c r="H675" s="63"/>
      <c r="I675" s="63"/>
      <c r="BR675" s="63"/>
      <c r="BS675" s="63"/>
      <c r="BT675" s="63"/>
    </row>
    <row r="676" spans="1:72" ht="15.75" customHeight="1">
      <c r="A676" s="63"/>
      <c r="B676" s="63"/>
      <c r="C676" s="63"/>
      <c r="D676" s="63"/>
      <c r="E676" s="63"/>
      <c r="F676" s="63"/>
      <c r="G676" s="63"/>
      <c r="H676" s="63"/>
      <c r="I676" s="63"/>
      <c r="BR676" s="63"/>
      <c r="BS676" s="63"/>
      <c r="BT676" s="63"/>
    </row>
    <row r="677" spans="1:72" ht="15.75" customHeight="1">
      <c r="A677" s="63"/>
      <c r="B677" s="63"/>
      <c r="C677" s="63"/>
      <c r="D677" s="63"/>
      <c r="E677" s="63"/>
      <c r="F677" s="63"/>
      <c r="G677" s="63"/>
      <c r="H677" s="63"/>
      <c r="I677" s="63"/>
      <c r="BR677" s="63"/>
      <c r="BS677" s="63"/>
      <c r="BT677" s="63"/>
    </row>
    <row r="678" spans="1:72" ht="15.75" customHeight="1">
      <c r="A678" s="63"/>
      <c r="B678" s="63"/>
      <c r="C678" s="63"/>
      <c r="D678" s="63"/>
      <c r="E678" s="63"/>
      <c r="F678" s="63"/>
      <c r="G678" s="63"/>
      <c r="H678" s="63"/>
      <c r="I678" s="63"/>
      <c r="BR678" s="63"/>
      <c r="BS678" s="63"/>
      <c r="BT678" s="63"/>
    </row>
    <row r="679" spans="1:72" ht="15.75" customHeight="1">
      <c r="A679" s="63"/>
      <c r="B679" s="63"/>
      <c r="C679" s="63"/>
      <c r="D679" s="63"/>
      <c r="E679" s="63"/>
      <c r="F679" s="63"/>
      <c r="G679" s="63"/>
      <c r="H679" s="63"/>
      <c r="I679" s="63"/>
      <c r="BR679" s="63"/>
      <c r="BS679" s="63"/>
      <c r="BT679" s="63"/>
    </row>
    <row r="680" spans="1:72" ht="15.75" customHeight="1">
      <c r="A680" s="63"/>
      <c r="B680" s="63"/>
      <c r="C680" s="63"/>
      <c r="D680" s="63"/>
      <c r="E680" s="63"/>
      <c r="F680" s="63"/>
      <c r="G680" s="63"/>
      <c r="H680" s="63"/>
      <c r="I680" s="63"/>
      <c r="BR680" s="63"/>
      <c r="BS680" s="63"/>
      <c r="BT680" s="63"/>
    </row>
    <row r="681" spans="1:72" ht="15.75" customHeight="1">
      <c r="A681" s="63"/>
      <c r="B681" s="63"/>
      <c r="C681" s="63"/>
      <c r="D681" s="63"/>
      <c r="E681" s="63"/>
      <c r="F681" s="63"/>
      <c r="G681" s="63"/>
      <c r="H681" s="63"/>
      <c r="I681" s="63"/>
      <c r="BR681" s="63"/>
      <c r="BS681" s="63"/>
      <c r="BT681" s="63"/>
    </row>
    <row r="682" spans="1:72" ht="15.75" customHeight="1">
      <c r="A682" s="63"/>
      <c r="B682" s="63"/>
      <c r="C682" s="63"/>
      <c r="D682" s="63"/>
      <c r="E682" s="63"/>
      <c r="F682" s="63"/>
      <c r="G682" s="63"/>
      <c r="H682" s="63"/>
      <c r="I682" s="63"/>
      <c r="BR682" s="63"/>
      <c r="BS682" s="63"/>
      <c r="BT682" s="63"/>
    </row>
    <row r="683" spans="1:72" ht="15.75" customHeight="1">
      <c r="A683" s="63"/>
      <c r="B683" s="63"/>
      <c r="C683" s="63"/>
      <c r="D683" s="63"/>
      <c r="E683" s="63"/>
      <c r="F683" s="63"/>
      <c r="G683" s="63"/>
      <c r="H683" s="63"/>
      <c r="I683" s="63"/>
      <c r="BR683" s="63"/>
      <c r="BS683" s="63"/>
      <c r="BT683" s="63"/>
    </row>
    <row r="684" spans="1:72" ht="15.75" customHeight="1">
      <c r="A684" s="63"/>
      <c r="B684" s="63"/>
      <c r="C684" s="63"/>
      <c r="D684" s="63"/>
      <c r="E684" s="63"/>
      <c r="F684" s="63"/>
      <c r="G684" s="63"/>
      <c r="H684" s="63"/>
      <c r="I684" s="63"/>
      <c r="BR684" s="63"/>
      <c r="BS684" s="63"/>
      <c r="BT684" s="63"/>
    </row>
    <row r="685" spans="1:72" ht="15.75" customHeight="1">
      <c r="A685" s="63"/>
      <c r="B685" s="63"/>
      <c r="C685" s="63"/>
      <c r="D685" s="63"/>
      <c r="E685" s="63"/>
      <c r="F685" s="63"/>
      <c r="G685" s="63"/>
      <c r="H685" s="63"/>
      <c r="I685" s="63"/>
      <c r="BR685" s="63"/>
      <c r="BS685" s="63"/>
      <c r="BT685" s="63"/>
    </row>
    <row r="686" spans="1:72" ht="15.75" customHeight="1">
      <c r="A686" s="63"/>
      <c r="B686" s="63"/>
      <c r="C686" s="63"/>
      <c r="D686" s="63"/>
      <c r="E686" s="63"/>
      <c r="F686" s="63"/>
      <c r="G686" s="63"/>
      <c r="H686" s="63"/>
      <c r="I686" s="63"/>
      <c r="BR686" s="63"/>
      <c r="BS686" s="63"/>
      <c r="BT686" s="63"/>
    </row>
    <row r="687" spans="1:72" ht="15.75" customHeight="1">
      <c r="A687" s="63"/>
      <c r="B687" s="63"/>
      <c r="C687" s="63"/>
      <c r="D687" s="63"/>
      <c r="E687" s="63"/>
      <c r="F687" s="63"/>
      <c r="G687" s="63"/>
      <c r="H687" s="63"/>
      <c r="I687" s="63"/>
      <c r="BR687" s="63"/>
      <c r="BS687" s="63"/>
      <c r="BT687" s="63"/>
    </row>
    <row r="688" spans="1:72" ht="15.75" customHeight="1">
      <c r="A688" s="63"/>
      <c r="B688" s="63"/>
      <c r="C688" s="63"/>
      <c r="D688" s="63"/>
      <c r="E688" s="63"/>
      <c r="F688" s="63"/>
      <c r="G688" s="63"/>
      <c r="H688" s="63"/>
      <c r="I688" s="63"/>
      <c r="BR688" s="63"/>
      <c r="BS688" s="63"/>
      <c r="BT688" s="63"/>
    </row>
    <row r="689" spans="1:72" ht="15.75" customHeight="1">
      <c r="A689" s="63"/>
      <c r="B689" s="63"/>
      <c r="C689" s="63"/>
      <c r="D689" s="63"/>
      <c r="E689" s="63"/>
      <c r="F689" s="63"/>
      <c r="G689" s="63"/>
      <c r="H689" s="63"/>
      <c r="I689" s="63"/>
      <c r="BR689" s="63"/>
      <c r="BS689" s="63"/>
      <c r="BT689" s="63"/>
    </row>
    <row r="690" spans="1:72" ht="15.75" customHeight="1">
      <c r="A690" s="63"/>
      <c r="B690" s="63"/>
      <c r="C690" s="63"/>
      <c r="D690" s="63"/>
      <c r="E690" s="63"/>
      <c r="F690" s="63"/>
      <c r="G690" s="63"/>
      <c r="H690" s="63"/>
      <c r="I690" s="63"/>
      <c r="BR690" s="63"/>
      <c r="BS690" s="63"/>
      <c r="BT690" s="63"/>
    </row>
    <row r="691" spans="1:72" ht="15.75" customHeight="1">
      <c r="A691" s="63"/>
      <c r="B691" s="63"/>
      <c r="C691" s="63"/>
      <c r="D691" s="63"/>
      <c r="E691" s="63"/>
      <c r="F691" s="63"/>
      <c r="G691" s="63"/>
      <c r="H691" s="63"/>
      <c r="I691" s="63"/>
      <c r="BR691" s="63"/>
      <c r="BS691" s="63"/>
      <c r="BT691" s="63"/>
    </row>
    <row r="692" spans="1:72" ht="15.75" customHeight="1">
      <c r="A692" s="63"/>
      <c r="B692" s="63"/>
      <c r="C692" s="63"/>
      <c r="D692" s="63"/>
      <c r="E692" s="63"/>
      <c r="F692" s="63"/>
      <c r="G692" s="63"/>
      <c r="H692" s="63"/>
      <c r="I692" s="63"/>
      <c r="BR692" s="63"/>
      <c r="BS692" s="63"/>
      <c r="BT692" s="63"/>
    </row>
    <row r="693" spans="1:72" ht="15.75" customHeight="1">
      <c r="A693" s="63"/>
      <c r="B693" s="63"/>
      <c r="C693" s="63"/>
      <c r="D693" s="63"/>
      <c r="E693" s="63"/>
      <c r="F693" s="63"/>
      <c r="G693" s="63"/>
      <c r="H693" s="63"/>
      <c r="I693" s="63"/>
      <c r="BR693" s="63"/>
      <c r="BS693" s="63"/>
      <c r="BT693" s="63"/>
    </row>
    <row r="694" spans="1:72" ht="15.75" customHeight="1">
      <c r="A694" s="63"/>
      <c r="B694" s="63"/>
      <c r="C694" s="63"/>
      <c r="D694" s="63"/>
      <c r="E694" s="63"/>
      <c r="F694" s="63"/>
      <c r="G694" s="63"/>
      <c r="H694" s="63"/>
      <c r="I694" s="63"/>
      <c r="BR694" s="63"/>
      <c r="BS694" s="63"/>
      <c r="BT694" s="63"/>
    </row>
    <row r="695" spans="1:72" ht="15.75" customHeight="1">
      <c r="A695" s="63"/>
      <c r="B695" s="63"/>
      <c r="C695" s="63"/>
      <c r="D695" s="63"/>
      <c r="E695" s="63"/>
      <c r="F695" s="63"/>
      <c r="G695" s="63"/>
      <c r="H695" s="63"/>
      <c r="I695" s="63"/>
      <c r="BR695" s="63"/>
      <c r="BS695" s="63"/>
      <c r="BT695" s="63"/>
    </row>
    <row r="696" spans="1:72" ht="15.75" customHeight="1">
      <c r="A696" s="63"/>
      <c r="B696" s="63"/>
      <c r="C696" s="63"/>
      <c r="D696" s="63"/>
      <c r="E696" s="63"/>
      <c r="F696" s="63"/>
      <c r="G696" s="63"/>
      <c r="H696" s="63"/>
      <c r="I696" s="63"/>
      <c r="BR696" s="63"/>
      <c r="BS696" s="63"/>
      <c r="BT696" s="63"/>
    </row>
    <row r="697" spans="1:72" ht="15.75" customHeight="1">
      <c r="A697" s="63"/>
      <c r="B697" s="63"/>
      <c r="C697" s="63"/>
      <c r="D697" s="63"/>
      <c r="E697" s="63"/>
      <c r="F697" s="63"/>
      <c r="G697" s="63"/>
      <c r="H697" s="63"/>
      <c r="I697" s="63"/>
      <c r="BR697" s="63"/>
      <c r="BS697" s="63"/>
      <c r="BT697" s="63"/>
    </row>
    <row r="698" spans="1:72" ht="15.75" customHeight="1">
      <c r="A698" s="63"/>
      <c r="B698" s="63"/>
      <c r="C698" s="63"/>
      <c r="D698" s="63"/>
      <c r="E698" s="63"/>
      <c r="F698" s="63"/>
      <c r="G698" s="63"/>
      <c r="H698" s="63"/>
      <c r="I698" s="63"/>
      <c r="BR698" s="63"/>
      <c r="BS698" s="63"/>
      <c r="BT698" s="63"/>
    </row>
    <row r="699" spans="1:72" ht="15.75" customHeight="1">
      <c r="A699" s="63"/>
      <c r="B699" s="63"/>
      <c r="C699" s="63"/>
      <c r="D699" s="63"/>
      <c r="E699" s="63"/>
      <c r="F699" s="63"/>
      <c r="G699" s="63"/>
      <c r="H699" s="63"/>
      <c r="I699" s="63"/>
      <c r="BR699" s="63"/>
      <c r="BS699" s="63"/>
      <c r="BT699" s="63"/>
    </row>
    <row r="700" spans="1:72" ht="15.75" customHeight="1">
      <c r="A700" s="63"/>
      <c r="B700" s="63"/>
      <c r="C700" s="63"/>
      <c r="D700" s="63"/>
      <c r="E700" s="63"/>
      <c r="F700" s="63"/>
      <c r="G700" s="63"/>
      <c r="H700" s="63"/>
      <c r="I700" s="63"/>
      <c r="BR700" s="63"/>
      <c r="BS700" s="63"/>
      <c r="BT700" s="63"/>
    </row>
    <row r="701" spans="1:72" ht="15.75" customHeight="1">
      <c r="A701" s="63"/>
      <c r="B701" s="63"/>
      <c r="C701" s="63"/>
      <c r="D701" s="63"/>
      <c r="E701" s="63"/>
      <c r="F701" s="63"/>
      <c r="G701" s="63"/>
      <c r="H701" s="63"/>
      <c r="I701" s="63"/>
      <c r="BR701" s="63"/>
      <c r="BS701" s="63"/>
      <c r="BT701" s="63"/>
    </row>
    <row r="702" spans="1:72" ht="15.75" customHeight="1">
      <c r="A702" s="63"/>
      <c r="B702" s="63"/>
      <c r="C702" s="63"/>
      <c r="D702" s="63"/>
      <c r="E702" s="63"/>
      <c r="F702" s="63"/>
      <c r="G702" s="63"/>
      <c r="H702" s="63"/>
      <c r="I702" s="63"/>
      <c r="BR702" s="63"/>
      <c r="BS702" s="63"/>
      <c r="BT702" s="63"/>
    </row>
    <row r="703" spans="1:72" ht="15.75" customHeight="1">
      <c r="A703" s="63"/>
      <c r="B703" s="63"/>
      <c r="C703" s="63"/>
      <c r="D703" s="63"/>
      <c r="E703" s="63"/>
      <c r="F703" s="63"/>
      <c r="G703" s="63"/>
      <c r="H703" s="63"/>
      <c r="I703" s="63"/>
      <c r="BR703" s="63"/>
      <c r="BS703" s="63"/>
      <c r="BT703" s="63"/>
    </row>
    <row r="704" spans="1:72" ht="15.75" customHeight="1">
      <c r="A704" s="63"/>
      <c r="B704" s="63"/>
      <c r="C704" s="63"/>
      <c r="D704" s="63"/>
      <c r="E704" s="63"/>
      <c r="F704" s="63"/>
      <c r="G704" s="63"/>
      <c r="H704" s="63"/>
      <c r="I704" s="63"/>
      <c r="BR704" s="63"/>
      <c r="BS704" s="63"/>
      <c r="BT704" s="63"/>
    </row>
    <row r="705" spans="1:72" ht="15.75" customHeight="1">
      <c r="A705" s="63"/>
      <c r="B705" s="63"/>
      <c r="C705" s="63"/>
      <c r="D705" s="63"/>
      <c r="E705" s="63"/>
      <c r="F705" s="63"/>
      <c r="G705" s="63"/>
      <c r="H705" s="63"/>
      <c r="I705" s="63"/>
      <c r="BR705" s="63"/>
      <c r="BS705" s="63"/>
      <c r="BT705" s="63"/>
    </row>
    <row r="706" spans="1:72" ht="15.75" customHeight="1">
      <c r="A706" s="63"/>
      <c r="B706" s="63"/>
      <c r="C706" s="63"/>
      <c r="D706" s="63"/>
      <c r="E706" s="63"/>
      <c r="F706" s="63"/>
      <c r="G706" s="63"/>
      <c r="H706" s="63"/>
      <c r="I706" s="63"/>
      <c r="BR706" s="63"/>
      <c r="BS706" s="63"/>
      <c r="BT706" s="63"/>
    </row>
    <row r="707" spans="1:72" ht="15.75" customHeight="1">
      <c r="A707" s="63"/>
      <c r="B707" s="63"/>
      <c r="C707" s="63"/>
      <c r="D707" s="63"/>
      <c r="E707" s="63"/>
      <c r="F707" s="63"/>
      <c r="G707" s="63"/>
      <c r="H707" s="63"/>
      <c r="I707" s="63"/>
      <c r="BR707" s="63"/>
      <c r="BS707" s="63"/>
      <c r="BT707" s="63"/>
    </row>
    <row r="708" spans="1:72" ht="15.75" customHeight="1">
      <c r="A708" s="63"/>
      <c r="B708" s="63"/>
      <c r="C708" s="63"/>
      <c r="D708" s="63"/>
      <c r="E708" s="63"/>
      <c r="F708" s="63"/>
      <c r="G708" s="63"/>
      <c r="H708" s="63"/>
      <c r="I708" s="63"/>
      <c r="BR708" s="63"/>
      <c r="BS708" s="63"/>
      <c r="BT708" s="63"/>
    </row>
    <row r="709" spans="1:72" ht="15.75" customHeight="1">
      <c r="A709" s="63"/>
      <c r="B709" s="63"/>
      <c r="C709" s="63"/>
      <c r="D709" s="63"/>
      <c r="E709" s="63"/>
      <c r="F709" s="63"/>
      <c r="G709" s="63"/>
      <c r="H709" s="63"/>
      <c r="I709" s="63"/>
      <c r="BR709" s="63"/>
      <c r="BS709" s="63"/>
      <c r="BT709" s="63"/>
    </row>
    <row r="710" spans="1:72" ht="15.75" customHeight="1">
      <c r="A710" s="63"/>
      <c r="B710" s="63"/>
      <c r="C710" s="63"/>
      <c r="D710" s="63"/>
      <c r="E710" s="63"/>
      <c r="F710" s="63"/>
      <c r="G710" s="63"/>
      <c r="H710" s="63"/>
      <c r="I710" s="63"/>
      <c r="BR710" s="63"/>
      <c r="BS710" s="63"/>
      <c r="BT710" s="63"/>
    </row>
    <row r="711" spans="1:72" ht="15.75" customHeight="1">
      <c r="A711" s="63"/>
      <c r="B711" s="63"/>
      <c r="C711" s="63"/>
      <c r="D711" s="63"/>
      <c r="E711" s="63"/>
      <c r="F711" s="63"/>
      <c r="G711" s="63"/>
      <c r="H711" s="63"/>
      <c r="I711" s="63"/>
      <c r="BR711" s="63"/>
      <c r="BS711" s="63"/>
      <c r="BT711" s="63"/>
    </row>
    <row r="712" spans="1:72" ht="15.75" customHeight="1">
      <c r="A712" s="63"/>
      <c r="B712" s="63"/>
      <c r="C712" s="63"/>
      <c r="D712" s="63"/>
      <c r="E712" s="63"/>
      <c r="F712" s="63"/>
      <c r="G712" s="63"/>
      <c r="H712" s="63"/>
      <c r="I712" s="63"/>
      <c r="BR712" s="63"/>
      <c r="BS712" s="63"/>
      <c r="BT712" s="63"/>
    </row>
    <row r="713" spans="1:72" ht="15.75" customHeight="1">
      <c r="A713" s="63"/>
      <c r="B713" s="63"/>
      <c r="C713" s="63"/>
      <c r="D713" s="63"/>
      <c r="E713" s="63"/>
      <c r="F713" s="63"/>
      <c r="G713" s="63"/>
      <c r="H713" s="63"/>
      <c r="I713" s="63"/>
      <c r="BR713" s="63"/>
      <c r="BS713" s="63"/>
      <c r="BT713" s="63"/>
    </row>
    <row r="714" spans="1:72" ht="15.75" customHeight="1">
      <c r="A714" s="63"/>
      <c r="B714" s="63"/>
      <c r="C714" s="63"/>
      <c r="D714" s="63"/>
      <c r="E714" s="63"/>
      <c r="F714" s="63"/>
      <c r="G714" s="63"/>
      <c r="H714" s="63"/>
      <c r="I714" s="63"/>
      <c r="BR714" s="63"/>
      <c r="BS714" s="63"/>
      <c r="BT714" s="63"/>
    </row>
    <row r="715" spans="1:72" ht="15.75" customHeight="1">
      <c r="A715" s="63"/>
      <c r="B715" s="63"/>
      <c r="C715" s="63"/>
      <c r="D715" s="63"/>
      <c r="E715" s="63"/>
      <c r="F715" s="63"/>
      <c r="G715" s="63"/>
      <c r="H715" s="63"/>
      <c r="I715" s="63"/>
      <c r="BR715" s="63"/>
      <c r="BS715" s="63"/>
      <c r="BT715" s="63"/>
    </row>
    <row r="716" spans="1:72" ht="15.75" customHeight="1">
      <c r="A716" s="63"/>
      <c r="B716" s="63"/>
      <c r="C716" s="63"/>
      <c r="D716" s="63"/>
      <c r="E716" s="63"/>
      <c r="F716" s="63"/>
      <c r="G716" s="63"/>
      <c r="H716" s="63"/>
      <c r="I716" s="63"/>
      <c r="BR716" s="63"/>
      <c r="BS716" s="63"/>
      <c r="BT716" s="63"/>
    </row>
    <row r="717" spans="1:72" ht="15.75" customHeight="1">
      <c r="A717" s="63"/>
      <c r="B717" s="63"/>
      <c r="C717" s="63"/>
      <c r="D717" s="63"/>
      <c r="E717" s="63"/>
      <c r="F717" s="63"/>
      <c r="G717" s="63"/>
      <c r="H717" s="63"/>
      <c r="I717" s="63"/>
      <c r="BR717" s="63"/>
      <c r="BS717" s="63"/>
      <c r="BT717" s="63"/>
    </row>
    <row r="718" spans="1:72" ht="15.75" customHeight="1">
      <c r="A718" s="63"/>
      <c r="B718" s="63"/>
      <c r="C718" s="63"/>
      <c r="D718" s="63"/>
      <c r="E718" s="63"/>
      <c r="F718" s="63"/>
      <c r="G718" s="63"/>
      <c r="H718" s="63"/>
      <c r="I718" s="63"/>
      <c r="BR718" s="63"/>
      <c r="BS718" s="63"/>
      <c r="BT718" s="63"/>
    </row>
    <row r="719" spans="1:72" ht="15.75" customHeight="1">
      <c r="A719" s="63"/>
      <c r="B719" s="63"/>
      <c r="C719" s="63"/>
      <c r="D719" s="63"/>
      <c r="E719" s="63"/>
      <c r="F719" s="63"/>
      <c r="G719" s="63"/>
      <c r="H719" s="63"/>
      <c r="I719" s="63"/>
      <c r="BR719" s="63"/>
      <c r="BS719" s="63"/>
      <c r="BT719" s="63"/>
    </row>
    <row r="720" spans="1:72" ht="15.75" customHeight="1">
      <c r="A720" s="63"/>
      <c r="B720" s="63"/>
      <c r="C720" s="63"/>
      <c r="D720" s="63"/>
      <c r="E720" s="63"/>
      <c r="F720" s="63"/>
      <c r="G720" s="63"/>
      <c r="H720" s="63"/>
      <c r="I720" s="63"/>
      <c r="BR720" s="63"/>
      <c r="BS720" s="63"/>
      <c r="BT720" s="63"/>
    </row>
    <row r="721" spans="1:72" ht="15.75" customHeight="1">
      <c r="A721" s="63"/>
      <c r="B721" s="63"/>
      <c r="C721" s="63"/>
      <c r="D721" s="63"/>
      <c r="E721" s="63"/>
      <c r="F721" s="63"/>
      <c r="G721" s="63"/>
      <c r="H721" s="63"/>
      <c r="I721" s="63"/>
      <c r="BR721" s="63"/>
      <c r="BS721" s="63"/>
      <c r="BT721" s="63"/>
    </row>
    <row r="722" spans="1:72" ht="15.75" customHeight="1">
      <c r="A722" s="63"/>
      <c r="B722" s="63"/>
      <c r="C722" s="63"/>
      <c r="D722" s="63"/>
      <c r="E722" s="63"/>
      <c r="F722" s="63"/>
      <c r="G722" s="63"/>
      <c r="H722" s="63"/>
      <c r="I722" s="63"/>
      <c r="BR722" s="63"/>
      <c r="BS722" s="63"/>
      <c r="BT722" s="63"/>
    </row>
    <row r="723" spans="1:72" ht="15.75" customHeight="1">
      <c r="A723" s="63"/>
      <c r="B723" s="63"/>
      <c r="C723" s="63"/>
      <c r="D723" s="63"/>
      <c r="E723" s="63"/>
      <c r="F723" s="63"/>
      <c r="G723" s="63"/>
      <c r="H723" s="63"/>
      <c r="I723" s="63"/>
      <c r="BR723" s="63"/>
      <c r="BS723" s="63"/>
      <c r="BT723" s="63"/>
    </row>
    <row r="724" spans="1:72" ht="15.75" customHeight="1">
      <c r="A724" s="63"/>
      <c r="B724" s="63"/>
      <c r="C724" s="63"/>
      <c r="D724" s="63"/>
      <c r="E724" s="63"/>
      <c r="F724" s="63"/>
      <c r="G724" s="63"/>
      <c r="H724" s="63"/>
      <c r="I724" s="63"/>
      <c r="BR724" s="63"/>
      <c r="BS724" s="63"/>
      <c r="BT724" s="63"/>
    </row>
    <row r="725" spans="1:72" ht="15.75" customHeight="1">
      <c r="A725" s="63"/>
      <c r="B725" s="63"/>
      <c r="C725" s="63"/>
      <c r="D725" s="63"/>
      <c r="E725" s="63"/>
      <c r="F725" s="63"/>
      <c r="G725" s="63"/>
      <c r="H725" s="63"/>
      <c r="I725" s="63"/>
      <c r="BR725" s="63"/>
      <c r="BS725" s="63"/>
      <c r="BT725" s="63"/>
    </row>
    <row r="726" spans="1:72" ht="15.75" customHeight="1">
      <c r="A726" s="63"/>
      <c r="B726" s="63"/>
      <c r="C726" s="63"/>
      <c r="D726" s="63"/>
      <c r="E726" s="63"/>
      <c r="F726" s="63"/>
      <c r="G726" s="63"/>
      <c r="H726" s="63"/>
      <c r="I726" s="63"/>
      <c r="BR726" s="63"/>
      <c r="BS726" s="63"/>
      <c r="BT726" s="63"/>
    </row>
    <row r="727" spans="1:72" ht="15.75" customHeight="1">
      <c r="A727" s="63"/>
      <c r="B727" s="63"/>
      <c r="C727" s="63"/>
      <c r="D727" s="63"/>
      <c r="E727" s="63"/>
      <c r="F727" s="63"/>
      <c r="G727" s="63"/>
      <c r="H727" s="63"/>
      <c r="I727" s="63"/>
      <c r="BR727" s="63"/>
      <c r="BS727" s="63"/>
      <c r="BT727" s="63"/>
    </row>
    <row r="728" spans="1:72" ht="15.75" customHeight="1">
      <c r="A728" s="63"/>
      <c r="B728" s="63"/>
      <c r="C728" s="63"/>
      <c r="D728" s="63"/>
      <c r="E728" s="63"/>
      <c r="F728" s="63"/>
      <c r="G728" s="63"/>
      <c r="H728" s="63"/>
      <c r="I728" s="63"/>
      <c r="BR728" s="63"/>
      <c r="BS728" s="63"/>
      <c r="BT728" s="63"/>
    </row>
    <row r="729" spans="1:72" ht="15.75" customHeight="1">
      <c r="A729" s="63"/>
      <c r="B729" s="63"/>
      <c r="C729" s="63"/>
      <c r="D729" s="63"/>
      <c r="E729" s="63"/>
      <c r="F729" s="63"/>
      <c r="G729" s="63"/>
      <c r="H729" s="63"/>
      <c r="I729" s="63"/>
      <c r="BR729" s="63"/>
      <c r="BS729" s="63"/>
      <c r="BT729" s="63"/>
    </row>
    <row r="730" spans="1:72" ht="15.75" customHeight="1">
      <c r="A730" s="63"/>
      <c r="B730" s="63"/>
      <c r="C730" s="63"/>
      <c r="D730" s="63"/>
      <c r="E730" s="63"/>
      <c r="F730" s="63"/>
      <c r="G730" s="63"/>
      <c r="H730" s="63"/>
      <c r="I730" s="63"/>
      <c r="BR730" s="63"/>
      <c r="BS730" s="63"/>
      <c r="BT730" s="63"/>
    </row>
    <row r="731" spans="1:72" ht="15.75" customHeight="1">
      <c r="A731" s="63"/>
      <c r="B731" s="63"/>
      <c r="C731" s="63"/>
      <c r="D731" s="63"/>
      <c r="E731" s="63"/>
      <c r="F731" s="63"/>
      <c r="G731" s="63"/>
      <c r="H731" s="63"/>
      <c r="I731" s="63"/>
      <c r="BR731" s="63"/>
      <c r="BS731" s="63"/>
      <c r="BT731" s="63"/>
    </row>
    <row r="732" spans="1:72" ht="15.75" customHeight="1">
      <c r="A732" s="63"/>
      <c r="B732" s="63"/>
      <c r="C732" s="63"/>
      <c r="D732" s="63"/>
      <c r="E732" s="63"/>
      <c r="F732" s="63"/>
      <c r="G732" s="63"/>
      <c r="H732" s="63"/>
      <c r="I732" s="63"/>
      <c r="BR732" s="63"/>
      <c r="BS732" s="63"/>
      <c r="BT732" s="63"/>
    </row>
    <row r="733" spans="1:72" ht="15.75" customHeight="1">
      <c r="A733" s="63"/>
      <c r="B733" s="63"/>
      <c r="C733" s="63"/>
      <c r="D733" s="63"/>
      <c r="E733" s="63"/>
      <c r="F733" s="63"/>
      <c r="G733" s="63"/>
      <c r="H733" s="63"/>
      <c r="I733" s="63"/>
      <c r="BR733" s="63"/>
      <c r="BS733" s="63"/>
      <c r="BT733" s="63"/>
    </row>
    <row r="734" spans="1:72" ht="15.75" customHeight="1">
      <c r="A734" s="63"/>
      <c r="B734" s="63"/>
      <c r="C734" s="63"/>
      <c r="D734" s="63"/>
      <c r="E734" s="63"/>
      <c r="F734" s="63"/>
      <c r="G734" s="63"/>
      <c r="H734" s="63"/>
      <c r="I734" s="63"/>
      <c r="BR734" s="63"/>
      <c r="BS734" s="63"/>
      <c r="BT734" s="63"/>
    </row>
    <row r="735" spans="1:72" ht="15.75" customHeight="1">
      <c r="A735" s="63"/>
      <c r="B735" s="63"/>
      <c r="C735" s="63"/>
      <c r="D735" s="63"/>
      <c r="E735" s="63"/>
      <c r="F735" s="63"/>
      <c r="G735" s="63"/>
      <c r="H735" s="63"/>
      <c r="I735" s="63"/>
      <c r="BR735" s="63"/>
      <c r="BS735" s="63"/>
      <c r="BT735" s="63"/>
    </row>
    <row r="736" spans="1:72" ht="15.75" customHeight="1">
      <c r="A736" s="63"/>
      <c r="B736" s="63"/>
      <c r="C736" s="63"/>
      <c r="D736" s="63"/>
      <c r="E736" s="63"/>
      <c r="F736" s="63"/>
      <c r="G736" s="63"/>
      <c r="H736" s="63"/>
      <c r="I736" s="63"/>
      <c r="BR736" s="63"/>
      <c r="BS736" s="63"/>
      <c r="BT736" s="63"/>
    </row>
    <row r="737" spans="1:72" ht="15.75" customHeight="1">
      <c r="A737" s="63"/>
      <c r="B737" s="63"/>
      <c r="C737" s="63"/>
      <c r="D737" s="63"/>
      <c r="E737" s="63"/>
      <c r="F737" s="63"/>
      <c r="G737" s="63"/>
      <c r="H737" s="63"/>
      <c r="I737" s="63"/>
      <c r="BR737" s="63"/>
      <c r="BS737" s="63"/>
      <c r="BT737" s="63"/>
    </row>
    <row r="738" spans="1:72" ht="15.75" customHeight="1">
      <c r="A738" s="63"/>
      <c r="B738" s="63"/>
      <c r="C738" s="63"/>
      <c r="D738" s="63"/>
      <c r="E738" s="63"/>
      <c r="F738" s="63"/>
      <c r="G738" s="63"/>
      <c r="H738" s="63"/>
      <c r="I738" s="63"/>
      <c r="BR738" s="63"/>
      <c r="BS738" s="63"/>
      <c r="BT738" s="63"/>
    </row>
    <row r="739" spans="1:72" ht="15.75" customHeight="1">
      <c r="A739" s="63"/>
      <c r="B739" s="63"/>
      <c r="C739" s="63"/>
      <c r="D739" s="63"/>
      <c r="E739" s="63"/>
      <c r="F739" s="63"/>
      <c r="G739" s="63"/>
      <c r="H739" s="63"/>
      <c r="I739" s="63"/>
      <c r="BR739" s="63"/>
      <c r="BS739" s="63"/>
      <c r="BT739" s="63"/>
    </row>
    <row r="740" spans="1:72" ht="15.75" customHeight="1">
      <c r="A740" s="63"/>
      <c r="B740" s="63"/>
      <c r="C740" s="63"/>
      <c r="D740" s="63"/>
      <c r="E740" s="63"/>
      <c r="F740" s="63"/>
      <c r="G740" s="63"/>
      <c r="H740" s="63"/>
      <c r="I740" s="63"/>
      <c r="BR740" s="63"/>
      <c r="BS740" s="63"/>
      <c r="BT740" s="63"/>
    </row>
    <row r="741" spans="1:72" ht="15.75" customHeight="1">
      <c r="A741" s="63"/>
      <c r="B741" s="63"/>
      <c r="C741" s="63"/>
      <c r="D741" s="63"/>
      <c r="E741" s="63"/>
      <c r="F741" s="63"/>
      <c r="G741" s="63"/>
      <c r="H741" s="63"/>
      <c r="I741" s="63"/>
      <c r="BR741" s="63"/>
      <c r="BS741" s="63"/>
      <c r="BT741" s="63"/>
    </row>
    <row r="742" spans="1:72" ht="15.75" customHeight="1">
      <c r="A742" s="63"/>
      <c r="B742" s="63"/>
      <c r="C742" s="63"/>
      <c r="D742" s="63"/>
      <c r="E742" s="63"/>
      <c r="F742" s="63"/>
      <c r="G742" s="63"/>
      <c r="H742" s="63"/>
      <c r="I742" s="63"/>
      <c r="BR742" s="63"/>
      <c r="BS742" s="63"/>
      <c r="BT742" s="63"/>
    </row>
    <row r="743" spans="1:72" ht="15.75" customHeight="1">
      <c r="A743" s="63"/>
      <c r="B743" s="63"/>
      <c r="C743" s="63"/>
      <c r="D743" s="63"/>
      <c r="E743" s="63"/>
      <c r="F743" s="63"/>
      <c r="G743" s="63"/>
      <c r="H743" s="63"/>
      <c r="I743" s="63"/>
      <c r="BR743" s="63"/>
      <c r="BS743" s="63"/>
      <c r="BT743" s="63"/>
    </row>
    <row r="744" spans="1:72" ht="15.75" customHeight="1">
      <c r="A744" s="63"/>
      <c r="B744" s="63"/>
      <c r="C744" s="63"/>
      <c r="D744" s="63"/>
      <c r="E744" s="63"/>
      <c r="F744" s="63"/>
      <c r="G744" s="63"/>
      <c r="H744" s="63"/>
      <c r="I744" s="63"/>
      <c r="BR744" s="63"/>
      <c r="BS744" s="63"/>
      <c r="BT744" s="63"/>
    </row>
    <row r="745" spans="1:72" ht="15.75" customHeight="1">
      <c r="A745" s="63"/>
      <c r="B745" s="63"/>
      <c r="C745" s="63"/>
      <c r="D745" s="63"/>
      <c r="E745" s="63"/>
      <c r="F745" s="63"/>
      <c r="G745" s="63"/>
      <c r="H745" s="63"/>
      <c r="I745" s="63"/>
      <c r="BR745" s="63"/>
      <c r="BS745" s="63"/>
      <c r="BT745" s="63"/>
    </row>
    <row r="746" spans="1:72" ht="15.75" customHeight="1">
      <c r="A746" s="63"/>
      <c r="B746" s="63"/>
      <c r="C746" s="63"/>
      <c r="D746" s="63"/>
      <c r="E746" s="63"/>
      <c r="F746" s="63"/>
      <c r="G746" s="63"/>
      <c r="H746" s="63"/>
      <c r="I746" s="63"/>
      <c r="BR746" s="63"/>
      <c r="BS746" s="63"/>
      <c r="BT746" s="63"/>
    </row>
    <row r="747" spans="1:72" ht="15.75" customHeight="1">
      <c r="A747" s="63"/>
      <c r="B747" s="63"/>
      <c r="C747" s="63"/>
      <c r="D747" s="63"/>
      <c r="E747" s="63"/>
      <c r="F747" s="63"/>
      <c r="G747" s="63"/>
      <c r="H747" s="63"/>
      <c r="I747" s="63"/>
      <c r="BR747" s="63"/>
      <c r="BS747" s="63"/>
      <c r="BT747" s="63"/>
    </row>
    <row r="748" spans="1:72" ht="15.75" customHeight="1">
      <c r="A748" s="63"/>
      <c r="B748" s="63"/>
      <c r="C748" s="63"/>
      <c r="D748" s="63"/>
      <c r="E748" s="63"/>
      <c r="F748" s="63"/>
      <c r="G748" s="63"/>
      <c r="H748" s="63"/>
      <c r="I748" s="63"/>
      <c r="BR748" s="63"/>
      <c r="BS748" s="63"/>
      <c r="BT748" s="63"/>
    </row>
    <row r="749" spans="1:72" ht="15.75" customHeight="1">
      <c r="A749" s="63"/>
      <c r="B749" s="63"/>
      <c r="C749" s="63"/>
      <c r="D749" s="63"/>
      <c r="E749" s="63"/>
      <c r="F749" s="63"/>
      <c r="G749" s="63"/>
      <c r="H749" s="63"/>
      <c r="I749" s="63"/>
      <c r="BR749" s="63"/>
      <c r="BS749" s="63"/>
      <c r="BT749" s="63"/>
    </row>
    <row r="750" spans="1:72" ht="15.75" customHeight="1">
      <c r="A750" s="63"/>
      <c r="B750" s="63"/>
      <c r="C750" s="63"/>
      <c r="D750" s="63"/>
      <c r="E750" s="63"/>
      <c r="F750" s="63"/>
      <c r="G750" s="63"/>
      <c r="H750" s="63"/>
      <c r="I750" s="63"/>
      <c r="BR750" s="63"/>
      <c r="BS750" s="63"/>
      <c r="BT750" s="63"/>
    </row>
    <row r="751" spans="1:72" ht="15.75" customHeight="1">
      <c r="A751" s="63"/>
      <c r="B751" s="63"/>
      <c r="C751" s="63"/>
      <c r="D751" s="63"/>
      <c r="E751" s="63"/>
      <c r="F751" s="63"/>
      <c r="G751" s="63"/>
      <c r="H751" s="63"/>
      <c r="I751" s="63"/>
      <c r="BR751" s="63"/>
      <c r="BS751" s="63"/>
      <c r="BT751" s="63"/>
    </row>
    <row r="752" spans="1:72" ht="15.75" customHeight="1">
      <c r="A752" s="63"/>
      <c r="B752" s="63"/>
      <c r="C752" s="63"/>
      <c r="D752" s="63"/>
      <c r="E752" s="63"/>
      <c r="F752" s="63"/>
      <c r="G752" s="63"/>
      <c r="H752" s="63"/>
      <c r="I752" s="63"/>
      <c r="BR752" s="63"/>
      <c r="BS752" s="63"/>
      <c r="BT752" s="63"/>
    </row>
    <row r="753" spans="1:72" ht="15.75" customHeight="1">
      <c r="A753" s="63"/>
      <c r="B753" s="63"/>
      <c r="C753" s="63"/>
      <c r="D753" s="63"/>
      <c r="E753" s="63"/>
      <c r="F753" s="63"/>
      <c r="G753" s="63"/>
      <c r="H753" s="63"/>
      <c r="I753" s="63"/>
      <c r="BR753" s="63"/>
      <c r="BS753" s="63"/>
      <c r="BT753" s="63"/>
    </row>
    <row r="754" spans="1:72" ht="15.75" customHeight="1">
      <c r="A754" s="63"/>
      <c r="B754" s="63"/>
      <c r="C754" s="63"/>
      <c r="D754" s="63"/>
      <c r="E754" s="63"/>
      <c r="F754" s="63"/>
      <c r="G754" s="63"/>
      <c r="H754" s="63"/>
      <c r="I754" s="63"/>
      <c r="BR754" s="63"/>
      <c r="BS754" s="63"/>
      <c r="BT754" s="63"/>
    </row>
    <row r="755" spans="1:72" ht="15.75" customHeight="1">
      <c r="A755" s="63"/>
      <c r="B755" s="63"/>
      <c r="C755" s="63"/>
      <c r="D755" s="63"/>
      <c r="E755" s="63"/>
      <c r="F755" s="63"/>
      <c r="G755" s="63"/>
      <c r="H755" s="63"/>
      <c r="I755" s="63"/>
      <c r="BR755" s="63"/>
      <c r="BS755" s="63"/>
      <c r="BT755" s="63"/>
    </row>
    <row r="756" spans="1:72" ht="15.75" customHeight="1">
      <c r="A756" s="63"/>
      <c r="B756" s="63"/>
      <c r="C756" s="63"/>
      <c r="D756" s="63"/>
      <c r="E756" s="63"/>
      <c r="F756" s="63"/>
      <c r="G756" s="63"/>
      <c r="H756" s="63"/>
      <c r="I756" s="63"/>
      <c r="BR756" s="63"/>
      <c r="BS756" s="63"/>
      <c r="BT756" s="63"/>
    </row>
    <row r="757" spans="1:72" ht="15.75" customHeight="1">
      <c r="A757" s="63"/>
      <c r="B757" s="63"/>
      <c r="C757" s="63"/>
      <c r="D757" s="63"/>
      <c r="E757" s="63"/>
      <c r="F757" s="63"/>
      <c r="G757" s="63"/>
      <c r="H757" s="63"/>
      <c r="I757" s="63"/>
      <c r="BR757" s="63"/>
      <c r="BS757" s="63"/>
      <c r="BT757" s="63"/>
    </row>
    <row r="758" spans="1:72" ht="15.75" customHeight="1">
      <c r="A758" s="63"/>
      <c r="B758" s="63"/>
      <c r="C758" s="63"/>
      <c r="D758" s="63"/>
      <c r="E758" s="63"/>
      <c r="F758" s="63"/>
      <c r="G758" s="63"/>
      <c r="H758" s="63"/>
      <c r="I758" s="63"/>
      <c r="BR758" s="63"/>
      <c r="BS758" s="63"/>
      <c r="BT758" s="63"/>
    </row>
    <row r="759" spans="1:72" ht="15.75" customHeight="1">
      <c r="A759" s="63"/>
      <c r="B759" s="63"/>
      <c r="C759" s="63"/>
      <c r="D759" s="63"/>
      <c r="E759" s="63"/>
      <c r="F759" s="63"/>
      <c r="G759" s="63"/>
      <c r="H759" s="63"/>
      <c r="I759" s="63"/>
      <c r="BR759" s="63"/>
      <c r="BS759" s="63"/>
      <c r="BT759" s="63"/>
    </row>
    <row r="760" spans="1:72" ht="15.75" customHeight="1">
      <c r="A760" s="63"/>
      <c r="B760" s="63"/>
      <c r="C760" s="63"/>
      <c r="D760" s="63"/>
      <c r="E760" s="63"/>
      <c r="F760" s="63"/>
      <c r="G760" s="63"/>
      <c r="H760" s="63"/>
      <c r="I760" s="63"/>
      <c r="BR760" s="63"/>
      <c r="BS760" s="63"/>
      <c r="BT760" s="63"/>
    </row>
    <row r="761" spans="1:72" ht="15.75" customHeight="1">
      <c r="A761" s="63"/>
      <c r="B761" s="63"/>
      <c r="C761" s="63"/>
      <c r="D761" s="63"/>
      <c r="E761" s="63"/>
      <c r="F761" s="63"/>
      <c r="G761" s="63"/>
      <c r="H761" s="63"/>
      <c r="I761" s="63"/>
      <c r="BR761" s="63"/>
      <c r="BS761" s="63"/>
      <c r="BT761" s="63"/>
    </row>
    <row r="762" spans="1:72" ht="15.75" customHeight="1">
      <c r="A762" s="63"/>
      <c r="B762" s="63"/>
      <c r="C762" s="63"/>
      <c r="D762" s="63"/>
      <c r="E762" s="63"/>
      <c r="F762" s="63"/>
      <c r="G762" s="63"/>
      <c r="H762" s="63"/>
      <c r="I762" s="63"/>
      <c r="BR762" s="63"/>
      <c r="BS762" s="63"/>
      <c r="BT762" s="63"/>
    </row>
    <row r="763" spans="1:72" ht="15.75" customHeight="1">
      <c r="A763" s="63"/>
      <c r="B763" s="63"/>
      <c r="C763" s="63"/>
      <c r="D763" s="63"/>
      <c r="E763" s="63"/>
      <c r="F763" s="63"/>
      <c r="G763" s="63"/>
      <c r="H763" s="63"/>
      <c r="I763" s="63"/>
      <c r="BR763" s="63"/>
      <c r="BS763" s="63"/>
      <c r="BT763" s="63"/>
    </row>
    <row r="764" spans="1:72" ht="15.75" customHeight="1">
      <c r="A764" s="63"/>
      <c r="B764" s="63"/>
      <c r="C764" s="63"/>
      <c r="D764" s="63"/>
      <c r="E764" s="63"/>
      <c r="F764" s="63"/>
      <c r="G764" s="63"/>
      <c r="H764" s="63"/>
      <c r="I764" s="63"/>
      <c r="BR764" s="63"/>
      <c r="BS764" s="63"/>
      <c r="BT764" s="63"/>
    </row>
    <row r="765" spans="1:72" ht="15.75" customHeight="1">
      <c r="A765" s="63"/>
      <c r="B765" s="63"/>
      <c r="C765" s="63"/>
      <c r="D765" s="63"/>
      <c r="E765" s="63"/>
      <c r="F765" s="63"/>
      <c r="G765" s="63"/>
      <c r="H765" s="63"/>
      <c r="I765" s="63"/>
      <c r="BR765" s="63"/>
      <c r="BS765" s="63"/>
      <c r="BT765" s="63"/>
    </row>
    <row r="766" spans="1:72" ht="15.75" customHeight="1">
      <c r="A766" s="63"/>
      <c r="B766" s="63"/>
      <c r="C766" s="63"/>
      <c r="D766" s="63"/>
      <c r="E766" s="63"/>
      <c r="F766" s="63"/>
      <c r="G766" s="63"/>
      <c r="H766" s="63"/>
      <c r="I766" s="63"/>
      <c r="BR766" s="63"/>
      <c r="BS766" s="63"/>
      <c r="BT766" s="63"/>
    </row>
    <row r="767" spans="1:72" ht="15.75" customHeight="1">
      <c r="A767" s="63"/>
      <c r="B767" s="63"/>
      <c r="C767" s="63"/>
      <c r="D767" s="63"/>
      <c r="E767" s="63"/>
      <c r="F767" s="63"/>
      <c r="G767" s="63"/>
      <c r="H767" s="63"/>
      <c r="I767" s="63"/>
      <c r="BR767" s="63"/>
      <c r="BS767" s="63"/>
      <c r="BT767" s="63"/>
    </row>
    <row r="768" spans="1:72" ht="15.75" customHeight="1">
      <c r="A768" s="63"/>
      <c r="B768" s="63"/>
      <c r="C768" s="63"/>
      <c r="D768" s="63"/>
      <c r="E768" s="63"/>
      <c r="F768" s="63"/>
      <c r="G768" s="63"/>
      <c r="H768" s="63"/>
      <c r="I768" s="63"/>
      <c r="BR768" s="63"/>
      <c r="BS768" s="63"/>
      <c r="BT768" s="63"/>
    </row>
    <row r="769" spans="1:72" ht="15.75" customHeight="1">
      <c r="A769" s="63"/>
      <c r="B769" s="63"/>
      <c r="C769" s="63"/>
      <c r="D769" s="63"/>
      <c r="E769" s="63"/>
      <c r="F769" s="63"/>
      <c r="G769" s="63"/>
      <c r="H769" s="63"/>
      <c r="I769" s="63"/>
      <c r="BR769" s="63"/>
      <c r="BS769" s="63"/>
      <c r="BT769" s="63"/>
    </row>
    <row r="770" spans="1:72" ht="15.75" customHeight="1">
      <c r="A770" s="63"/>
      <c r="B770" s="63"/>
      <c r="C770" s="63"/>
      <c r="D770" s="63"/>
      <c r="E770" s="63"/>
      <c r="F770" s="63"/>
      <c r="G770" s="63"/>
      <c r="H770" s="63"/>
      <c r="I770" s="63"/>
      <c r="BR770" s="63"/>
      <c r="BS770" s="63"/>
      <c r="BT770" s="63"/>
    </row>
    <row r="771" spans="1:72" ht="15.75" customHeight="1">
      <c r="A771" s="63"/>
      <c r="B771" s="63"/>
      <c r="C771" s="63"/>
      <c r="D771" s="63"/>
      <c r="E771" s="63"/>
      <c r="F771" s="63"/>
      <c r="G771" s="63"/>
      <c r="H771" s="63"/>
      <c r="I771" s="63"/>
      <c r="BR771" s="63"/>
      <c r="BS771" s="63"/>
      <c r="BT771" s="63"/>
    </row>
    <row r="772" spans="1:72" ht="15.75" customHeight="1">
      <c r="A772" s="63"/>
      <c r="B772" s="63"/>
      <c r="C772" s="63"/>
      <c r="D772" s="63"/>
      <c r="E772" s="63"/>
      <c r="F772" s="63"/>
      <c r="G772" s="63"/>
      <c r="H772" s="63"/>
      <c r="I772" s="63"/>
      <c r="BR772" s="63"/>
      <c r="BS772" s="63"/>
      <c r="BT772" s="63"/>
    </row>
    <row r="773" spans="1:72" ht="15.75" customHeight="1">
      <c r="A773" s="63"/>
      <c r="B773" s="63"/>
      <c r="C773" s="63"/>
      <c r="D773" s="63"/>
      <c r="E773" s="63"/>
      <c r="F773" s="63"/>
      <c r="G773" s="63"/>
      <c r="H773" s="63"/>
      <c r="I773" s="63"/>
      <c r="BR773" s="63"/>
      <c r="BS773" s="63"/>
      <c r="BT773" s="63"/>
    </row>
    <row r="774" spans="1:72" ht="15.75" customHeight="1">
      <c r="A774" s="63"/>
      <c r="B774" s="63"/>
      <c r="C774" s="63"/>
      <c r="D774" s="63"/>
      <c r="E774" s="63"/>
      <c r="F774" s="63"/>
      <c r="G774" s="63"/>
      <c r="H774" s="63"/>
      <c r="I774" s="63"/>
      <c r="BR774" s="63"/>
      <c r="BS774" s="63"/>
      <c r="BT774" s="63"/>
    </row>
    <row r="775" spans="1:72" ht="15.75" customHeight="1">
      <c r="A775" s="63"/>
      <c r="B775" s="63"/>
      <c r="C775" s="63"/>
      <c r="D775" s="63"/>
      <c r="E775" s="63"/>
      <c r="F775" s="63"/>
      <c r="G775" s="63"/>
      <c r="H775" s="63"/>
      <c r="I775" s="63"/>
      <c r="BR775" s="63"/>
      <c r="BS775" s="63"/>
      <c r="BT775" s="63"/>
    </row>
    <row r="776" spans="1:72" ht="15.75" customHeight="1">
      <c r="A776" s="63"/>
      <c r="B776" s="63"/>
      <c r="C776" s="63"/>
      <c r="D776" s="63"/>
      <c r="E776" s="63"/>
      <c r="F776" s="63"/>
      <c r="G776" s="63"/>
      <c r="H776" s="63"/>
      <c r="I776" s="63"/>
      <c r="BR776" s="63"/>
      <c r="BS776" s="63"/>
      <c r="BT776" s="63"/>
    </row>
    <row r="777" spans="1:72" ht="15.75" customHeight="1">
      <c r="A777" s="63"/>
      <c r="B777" s="63"/>
      <c r="C777" s="63"/>
      <c r="D777" s="63"/>
      <c r="E777" s="63"/>
      <c r="F777" s="63"/>
      <c r="G777" s="63"/>
      <c r="H777" s="63"/>
      <c r="I777" s="63"/>
      <c r="BR777" s="63"/>
      <c r="BS777" s="63"/>
      <c r="BT777" s="63"/>
    </row>
    <row r="778" spans="1:72" ht="15.75" customHeight="1">
      <c r="A778" s="63"/>
      <c r="B778" s="63"/>
      <c r="C778" s="63"/>
      <c r="D778" s="63"/>
      <c r="E778" s="63"/>
      <c r="F778" s="63"/>
      <c r="G778" s="63"/>
      <c r="H778" s="63"/>
      <c r="I778" s="63"/>
      <c r="BR778" s="63"/>
      <c r="BS778" s="63"/>
      <c r="BT778" s="63"/>
    </row>
    <row r="779" spans="1:72" ht="15.75" customHeight="1">
      <c r="A779" s="63"/>
      <c r="B779" s="63"/>
      <c r="C779" s="63"/>
      <c r="D779" s="63"/>
      <c r="E779" s="63"/>
      <c r="F779" s="63"/>
      <c r="G779" s="63"/>
      <c r="H779" s="63"/>
      <c r="I779" s="63"/>
      <c r="BR779" s="63"/>
      <c r="BS779" s="63"/>
      <c r="BT779" s="63"/>
    </row>
    <row r="780" spans="1:72" ht="15.75" customHeight="1">
      <c r="A780" s="63"/>
      <c r="B780" s="63"/>
      <c r="C780" s="63"/>
      <c r="D780" s="63"/>
      <c r="E780" s="63"/>
      <c r="F780" s="63"/>
      <c r="G780" s="63"/>
      <c r="H780" s="63"/>
      <c r="I780" s="63"/>
      <c r="BR780" s="63"/>
      <c r="BS780" s="63"/>
      <c r="BT780" s="63"/>
    </row>
    <row r="781" spans="1:72" ht="15.75" customHeight="1">
      <c r="A781" s="63"/>
      <c r="B781" s="63"/>
      <c r="C781" s="63"/>
      <c r="D781" s="63"/>
      <c r="E781" s="63"/>
      <c r="F781" s="63"/>
      <c r="G781" s="63"/>
      <c r="H781" s="63"/>
      <c r="I781" s="63"/>
      <c r="BR781" s="63"/>
      <c r="BS781" s="63"/>
      <c r="BT781" s="63"/>
    </row>
    <row r="782" spans="1:72" ht="15.75" customHeight="1">
      <c r="A782" s="63"/>
      <c r="B782" s="63"/>
      <c r="C782" s="63"/>
      <c r="D782" s="63"/>
      <c r="E782" s="63"/>
      <c r="F782" s="63"/>
      <c r="G782" s="63"/>
      <c r="H782" s="63"/>
      <c r="I782" s="63"/>
      <c r="BR782" s="63"/>
      <c r="BS782" s="63"/>
      <c r="BT782" s="63"/>
    </row>
    <row r="783" spans="1:72" ht="15.75" customHeight="1">
      <c r="A783" s="63"/>
      <c r="B783" s="63"/>
      <c r="C783" s="63"/>
      <c r="D783" s="63"/>
      <c r="E783" s="63"/>
      <c r="F783" s="63"/>
      <c r="G783" s="63"/>
      <c r="H783" s="63"/>
      <c r="I783" s="63"/>
      <c r="BR783" s="63"/>
      <c r="BS783" s="63"/>
      <c r="BT783" s="63"/>
    </row>
    <row r="784" spans="1:72" ht="15.75" customHeight="1">
      <c r="A784" s="63"/>
      <c r="B784" s="63"/>
      <c r="C784" s="63"/>
      <c r="D784" s="63"/>
      <c r="E784" s="63"/>
      <c r="F784" s="63"/>
      <c r="G784" s="63"/>
      <c r="H784" s="63"/>
      <c r="I784" s="63"/>
      <c r="BR784" s="63"/>
      <c r="BS784" s="63"/>
      <c r="BT784" s="63"/>
    </row>
    <row r="785" spans="1:72" ht="15.75" customHeight="1">
      <c r="A785" s="63"/>
      <c r="B785" s="63"/>
      <c r="C785" s="63"/>
      <c r="D785" s="63"/>
      <c r="E785" s="63"/>
      <c r="F785" s="63"/>
      <c r="G785" s="63"/>
      <c r="H785" s="63"/>
      <c r="I785" s="63"/>
      <c r="BR785" s="63"/>
      <c r="BS785" s="63"/>
      <c r="BT785" s="63"/>
    </row>
    <row r="786" spans="1:72" ht="15.75" customHeight="1">
      <c r="A786" s="63"/>
      <c r="B786" s="63"/>
      <c r="C786" s="63"/>
      <c r="D786" s="63"/>
      <c r="E786" s="63"/>
      <c r="F786" s="63"/>
      <c r="G786" s="63"/>
      <c r="H786" s="63"/>
      <c r="I786" s="63"/>
      <c r="BR786" s="63"/>
      <c r="BS786" s="63"/>
      <c r="BT786" s="63"/>
    </row>
    <row r="787" spans="1:72" ht="15.75" customHeight="1">
      <c r="A787" s="63"/>
      <c r="B787" s="63"/>
      <c r="C787" s="63"/>
      <c r="D787" s="63"/>
      <c r="E787" s="63"/>
      <c r="F787" s="63"/>
      <c r="G787" s="63"/>
      <c r="H787" s="63"/>
      <c r="I787" s="63"/>
      <c r="BR787" s="63"/>
      <c r="BS787" s="63"/>
      <c r="BT787" s="63"/>
    </row>
    <row r="788" spans="1:72" ht="15.75" customHeight="1">
      <c r="A788" s="63"/>
      <c r="B788" s="63"/>
      <c r="C788" s="63"/>
      <c r="D788" s="63"/>
      <c r="E788" s="63"/>
      <c r="F788" s="63"/>
      <c r="G788" s="63"/>
      <c r="H788" s="63"/>
      <c r="I788" s="63"/>
      <c r="BR788" s="63"/>
      <c r="BS788" s="63"/>
      <c r="BT788" s="63"/>
    </row>
    <row r="789" spans="1:72" ht="15.75" customHeight="1">
      <c r="A789" s="63"/>
      <c r="B789" s="63"/>
      <c r="C789" s="63"/>
      <c r="D789" s="63"/>
      <c r="E789" s="63"/>
      <c r="F789" s="63"/>
      <c r="G789" s="63"/>
      <c r="H789" s="63"/>
      <c r="I789" s="63"/>
      <c r="BR789" s="63"/>
      <c r="BS789" s="63"/>
      <c r="BT789" s="63"/>
    </row>
    <row r="790" spans="1:72" ht="15.75" customHeight="1">
      <c r="A790" s="63"/>
      <c r="B790" s="63"/>
      <c r="C790" s="63"/>
      <c r="D790" s="63"/>
      <c r="E790" s="63"/>
      <c r="F790" s="63"/>
      <c r="G790" s="63"/>
      <c r="H790" s="63"/>
      <c r="I790" s="63"/>
      <c r="BR790" s="63"/>
      <c r="BS790" s="63"/>
      <c r="BT790" s="63"/>
    </row>
    <row r="791" spans="1:72" ht="15.75" customHeight="1">
      <c r="A791" s="63"/>
      <c r="B791" s="63"/>
      <c r="C791" s="63"/>
      <c r="D791" s="63"/>
      <c r="E791" s="63"/>
      <c r="F791" s="63"/>
      <c r="G791" s="63"/>
      <c r="H791" s="63"/>
      <c r="I791" s="63"/>
      <c r="BR791" s="63"/>
      <c r="BS791" s="63"/>
      <c r="BT791" s="63"/>
    </row>
    <row r="792" spans="1:72" ht="15.75" customHeight="1">
      <c r="A792" s="63"/>
      <c r="B792" s="63"/>
      <c r="C792" s="63"/>
      <c r="D792" s="63"/>
      <c r="E792" s="63"/>
      <c r="F792" s="63"/>
      <c r="G792" s="63"/>
      <c r="H792" s="63"/>
      <c r="I792" s="63"/>
      <c r="BR792" s="63"/>
      <c r="BS792" s="63"/>
      <c r="BT792" s="63"/>
    </row>
    <row r="793" spans="1:72" ht="15.75" customHeight="1">
      <c r="A793" s="63"/>
      <c r="B793" s="63"/>
      <c r="C793" s="63"/>
      <c r="D793" s="63"/>
      <c r="E793" s="63"/>
      <c r="F793" s="63"/>
      <c r="G793" s="63"/>
      <c r="H793" s="63"/>
      <c r="I793" s="63"/>
      <c r="BR793" s="63"/>
      <c r="BS793" s="63"/>
      <c r="BT793" s="63"/>
    </row>
    <row r="794" spans="1:72" ht="15.75" customHeight="1">
      <c r="A794" s="63"/>
      <c r="B794" s="63"/>
      <c r="C794" s="63"/>
      <c r="D794" s="63"/>
      <c r="E794" s="63"/>
      <c r="F794" s="63"/>
      <c r="G794" s="63"/>
      <c r="H794" s="63"/>
      <c r="I794" s="63"/>
      <c r="BR794" s="63"/>
      <c r="BS794" s="63"/>
      <c r="BT794" s="63"/>
    </row>
    <row r="795" spans="1:72" ht="15.75" customHeight="1">
      <c r="A795" s="63"/>
      <c r="B795" s="63"/>
      <c r="C795" s="63"/>
      <c r="D795" s="63"/>
      <c r="E795" s="63"/>
      <c r="F795" s="63"/>
      <c r="G795" s="63"/>
      <c r="H795" s="63"/>
      <c r="I795" s="63"/>
      <c r="BR795" s="63"/>
      <c r="BS795" s="63"/>
      <c r="BT795" s="63"/>
    </row>
    <row r="796" spans="1:72" ht="15.75" customHeight="1">
      <c r="A796" s="63"/>
      <c r="B796" s="63"/>
      <c r="C796" s="63"/>
      <c r="D796" s="63"/>
      <c r="E796" s="63"/>
      <c r="F796" s="63"/>
      <c r="G796" s="63"/>
      <c r="H796" s="63"/>
      <c r="I796" s="63"/>
      <c r="BR796" s="63"/>
      <c r="BS796" s="63"/>
      <c r="BT796" s="63"/>
    </row>
    <row r="797" spans="1:72" ht="15.75" customHeight="1">
      <c r="A797" s="63"/>
      <c r="B797" s="63"/>
      <c r="C797" s="63"/>
      <c r="D797" s="63"/>
      <c r="E797" s="63"/>
      <c r="F797" s="63"/>
      <c r="G797" s="63"/>
      <c r="H797" s="63"/>
      <c r="I797" s="63"/>
      <c r="BR797" s="63"/>
      <c r="BS797" s="63"/>
      <c r="BT797" s="63"/>
    </row>
    <row r="798" spans="1:72" ht="15.75" customHeight="1">
      <c r="A798" s="63"/>
      <c r="B798" s="63"/>
      <c r="C798" s="63"/>
      <c r="D798" s="63"/>
      <c r="E798" s="63"/>
      <c r="F798" s="63"/>
      <c r="G798" s="63"/>
      <c r="H798" s="63"/>
      <c r="I798" s="63"/>
      <c r="BR798" s="63"/>
      <c r="BS798" s="63"/>
      <c r="BT798" s="63"/>
    </row>
    <row r="799" spans="1:72" ht="15.75" customHeight="1">
      <c r="A799" s="63"/>
      <c r="B799" s="63"/>
      <c r="C799" s="63"/>
      <c r="D799" s="63"/>
      <c r="E799" s="63"/>
      <c r="F799" s="63"/>
      <c r="G799" s="63"/>
      <c r="H799" s="63"/>
      <c r="I799" s="63"/>
      <c r="BR799" s="63"/>
      <c r="BS799" s="63"/>
      <c r="BT799" s="63"/>
    </row>
    <row r="800" spans="1:72" ht="15.75" customHeight="1">
      <c r="A800" s="63"/>
      <c r="B800" s="63"/>
      <c r="C800" s="63"/>
      <c r="D800" s="63"/>
      <c r="E800" s="63"/>
      <c r="F800" s="63"/>
      <c r="G800" s="63"/>
      <c r="H800" s="63"/>
      <c r="I800" s="63"/>
      <c r="BR800" s="63"/>
      <c r="BS800" s="63"/>
      <c r="BT800" s="63"/>
    </row>
    <row r="801" spans="1:72" ht="15.75" customHeight="1">
      <c r="A801" s="63"/>
      <c r="B801" s="63"/>
      <c r="C801" s="63"/>
      <c r="D801" s="63"/>
      <c r="E801" s="63"/>
      <c r="F801" s="63"/>
      <c r="G801" s="63"/>
      <c r="H801" s="63"/>
      <c r="I801" s="63"/>
      <c r="BR801" s="63"/>
      <c r="BS801" s="63"/>
      <c r="BT801" s="63"/>
    </row>
    <row r="802" spans="1:72" ht="15.75" customHeight="1">
      <c r="A802" s="63"/>
      <c r="B802" s="63"/>
      <c r="C802" s="63"/>
      <c r="D802" s="63"/>
      <c r="E802" s="63"/>
      <c r="F802" s="63"/>
      <c r="G802" s="63"/>
      <c r="H802" s="63"/>
      <c r="I802" s="63"/>
      <c r="BR802" s="63"/>
      <c r="BS802" s="63"/>
      <c r="BT802" s="63"/>
    </row>
    <row r="803" spans="1:72" ht="15.75" customHeight="1">
      <c r="A803" s="63"/>
      <c r="B803" s="63"/>
      <c r="C803" s="63"/>
      <c r="D803" s="63"/>
      <c r="E803" s="63"/>
      <c r="F803" s="63"/>
      <c r="G803" s="63"/>
      <c r="H803" s="63"/>
      <c r="I803" s="63"/>
      <c r="BR803" s="63"/>
      <c r="BS803" s="63"/>
      <c r="BT803" s="63"/>
    </row>
    <row r="804" spans="1:72" ht="15.75" customHeight="1">
      <c r="A804" s="63"/>
      <c r="B804" s="63"/>
      <c r="C804" s="63"/>
      <c r="D804" s="63"/>
      <c r="E804" s="63"/>
      <c r="F804" s="63"/>
      <c r="G804" s="63"/>
      <c r="H804" s="63"/>
      <c r="I804" s="63"/>
      <c r="BR804" s="63"/>
      <c r="BS804" s="63"/>
      <c r="BT804" s="63"/>
    </row>
    <row r="805" spans="1:72" ht="15.75" customHeight="1">
      <c r="A805" s="63"/>
      <c r="B805" s="63"/>
      <c r="C805" s="63"/>
      <c r="D805" s="63"/>
      <c r="E805" s="63"/>
      <c r="F805" s="63"/>
      <c r="G805" s="63"/>
      <c r="H805" s="63"/>
      <c r="I805" s="63"/>
      <c r="BR805" s="63"/>
      <c r="BS805" s="63"/>
      <c r="BT805" s="63"/>
    </row>
    <row r="806" spans="1:72" ht="15.75" customHeight="1">
      <c r="A806" s="63"/>
      <c r="B806" s="63"/>
      <c r="C806" s="63"/>
      <c r="D806" s="63"/>
      <c r="E806" s="63"/>
      <c r="F806" s="63"/>
      <c r="G806" s="63"/>
      <c r="H806" s="63"/>
      <c r="I806" s="63"/>
      <c r="BR806" s="63"/>
      <c r="BS806" s="63"/>
      <c r="BT806" s="63"/>
    </row>
    <row r="807" spans="1:72" ht="15.75" customHeight="1">
      <c r="A807" s="63"/>
      <c r="B807" s="63"/>
      <c r="C807" s="63"/>
      <c r="D807" s="63"/>
      <c r="E807" s="63"/>
      <c r="F807" s="63"/>
      <c r="G807" s="63"/>
      <c r="H807" s="63"/>
      <c r="I807" s="63"/>
      <c r="BR807" s="63"/>
      <c r="BS807" s="63"/>
      <c r="BT807" s="63"/>
    </row>
    <row r="808" spans="1:72" ht="15.75" customHeight="1">
      <c r="A808" s="63"/>
      <c r="B808" s="63"/>
      <c r="C808" s="63"/>
      <c r="D808" s="63"/>
      <c r="E808" s="63"/>
      <c r="F808" s="63"/>
      <c r="G808" s="63"/>
      <c r="H808" s="63"/>
      <c r="I808" s="63"/>
      <c r="BR808" s="63"/>
      <c r="BS808" s="63"/>
      <c r="BT808" s="63"/>
    </row>
    <row r="809" spans="1:72" ht="15.75" customHeight="1">
      <c r="A809" s="63"/>
      <c r="B809" s="63"/>
      <c r="C809" s="63"/>
      <c r="D809" s="63"/>
      <c r="E809" s="63"/>
      <c r="F809" s="63"/>
      <c r="G809" s="63"/>
      <c r="H809" s="63"/>
      <c r="I809" s="63"/>
      <c r="BR809" s="63"/>
      <c r="BS809" s="63"/>
      <c r="BT809" s="63"/>
    </row>
    <row r="810" spans="1:72" ht="15.75" customHeight="1">
      <c r="A810" s="63"/>
      <c r="B810" s="63"/>
      <c r="C810" s="63"/>
      <c r="D810" s="63"/>
      <c r="E810" s="63"/>
      <c r="F810" s="63"/>
      <c r="G810" s="63"/>
      <c r="H810" s="63"/>
      <c r="I810" s="63"/>
      <c r="BR810" s="63"/>
      <c r="BS810" s="63"/>
      <c r="BT810" s="63"/>
    </row>
    <row r="811" spans="1:72" ht="15.75" customHeight="1">
      <c r="A811" s="63"/>
      <c r="B811" s="63"/>
      <c r="C811" s="63"/>
      <c r="D811" s="63"/>
      <c r="E811" s="63"/>
      <c r="F811" s="63"/>
      <c r="G811" s="63"/>
      <c r="H811" s="63"/>
      <c r="I811" s="63"/>
      <c r="BR811" s="63"/>
      <c r="BS811" s="63"/>
      <c r="BT811" s="63"/>
    </row>
    <row r="812" spans="1:72" ht="15.75" customHeight="1">
      <c r="A812" s="63"/>
      <c r="B812" s="63"/>
      <c r="C812" s="63"/>
      <c r="D812" s="63"/>
      <c r="E812" s="63"/>
      <c r="F812" s="63"/>
      <c r="G812" s="63"/>
      <c r="H812" s="63"/>
      <c r="I812" s="63"/>
      <c r="BR812" s="63"/>
      <c r="BS812" s="63"/>
      <c r="BT812" s="63"/>
    </row>
    <row r="813" spans="1:72" ht="15.75" customHeight="1">
      <c r="A813" s="63"/>
      <c r="B813" s="63"/>
      <c r="C813" s="63"/>
      <c r="D813" s="63"/>
      <c r="E813" s="63"/>
      <c r="F813" s="63"/>
      <c r="G813" s="63"/>
      <c r="H813" s="63"/>
      <c r="I813" s="63"/>
      <c r="BR813" s="63"/>
      <c r="BS813" s="63"/>
      <c r="BT813" s="63"/>
    </row>
    <row r="814" spans="1:72" ht="15.75" customHeight="1">
      <c r="A814" s="63"/>
      <c r="B814" s="63"/>
      <c r="C814" s="63"/>
      <c r="D814" s="63"/>
      <c r="E814" s="63"/>
      <c r="F814" s="63"/>
      <c r="G814" s="63"/>
      <c r="H814" s="63"/>
      <c r="I814" s="63"/>
      <c r="BR814" s="63"/>
      <c r="BS814" s="63"/>
      <c r="BT814" s="63"/>
    </row>
    <row r="815" spans="1:72" ht="15.75" customHeight="1">
      <c r="A815" s="63"/>
      <c r="B815" s="63"/>
      <c r="C815" s="63"/>
      <c r="D815" s="63"/>
      <c r="E815" s="63"/>
      <c r="F815" s="63"/>
      <c r="G815" s="63"/>
      <c r="H815" s="63"/>
      <c r="I815" s="63"/>
      <c r="BR815" s="63"/>
      <c r="BS815" s="63"/>
      <c r="BT815" s="63"/>
    </row>
    <row r="816" spans="1:72" ht="15.75" customHeight="1">
      <c r="A816" s="63"/>
      <c r="B816" s="63"/>
      <c r="C816" s="63"/>
      <c r="D816" s="63"/>
      <c r="E816" s="63"/>
      <c r="F816" s="63"/>
      <c r="G816" s="63"/>
      <c r="H816" s="63"/>
      <c r="I816" s="63"/>
      <c r="BR816" s="63"/>
      <c r="BS816" s="63"/>
      <c r="BT816" s="63"/>
    </row>
    <row r="817" spans="1:72" ht="15.75" customHeight="1">
      <c r="A817" s="63"/>
      <c r="B817" s="63"/>
      <c r="C817" s="63"/>
      <c r="D817" s="63"/>
      <c r="E817" s="63"/>
      <c r="F817" s="63"/>
      <c r="G817" s="63"/>
      <c r="H817" s="63"/>
      <c r="I817" s="63"/>
      <c r="BR817" s="63"/>
      <c r="BS817" s="63"/>
      <c r="BT817" s="63"/>
    </row>
    <row r="818" spans="1:72" ht="15.75" customHeight="1">
      <c r="A818" s="63"/>
      <c r="B818" s="63"/>
      <c r="C818" s="63"/>
      <c r="D818" s="63"/>
      <c r="E818" s="63"/>
      <c r="F818" s="63"/>
      <c r="G818" s="63"/>
      <c r="H818" s="63"/>
      <c r="I818" s="63"/>
      <c r="BR818" s="63"/>
      <c r="BS818" s="63"/>
      <c r="BT818" s="63"/>
    </row>
    <row r="819" spans="1:72" ht="15.75" customHeight="1">
      <c r="A819" s="63"/>
      <c r="B819" s="63"/>
      <c r="C819" s="63"/>
      <c r="D819" s="63"/>
      <c r="E819" s="63"/>
      <c r="F819" s="63"/>
      <c r="G819" s="63"/>
      <c r="H819" s="63"/>
      <c r="I819" s="63"/>
      <c r="BR819" s="63"/>
      <c r="BS819" s="63"/>
      <c r="BT819" s="63"/>
    </row>
    <row r="820" spans="1:72" ht="15.75" customHeight="1">
      <c r="A820" s="63"/>
      <c r="B820" s="63"/>
      <c r="C820" s="63"/>
      <c r="D820" s="63"/>
      <c r="E820" s="63"/>
      <c r="F820" s="63"/>
      <c r="G820" s="63"/>
      <c r="H820" s="63"/>
      <c r="I820" s="63"/>
      <c r="BR820" s="63"/>
      <c r="BS820" s="63"/>
      <c r="BT820" s="63"/>
    </row>
    <row r="821" spans="1:72" ht="15.75" customHeight="1">
      <c r="A821" s="63"/>
      <c r="B821" s="63"/>
      <c r="C821" s="63"/>
      <c r="D821" s="63"/>
      <c r="E821" s="63"/>
      <c r="F821" s="63"/>
      <c r="G821" s="63"/>
      <c r="H821" s="63"/>
      <c r="I821" s="63"/>
      <c r="BR821" s="63"/>
      <c r="BS821" s="63"/>
      <c r="BT821" s="63"/>
    </row>
    <row r="822" spans="1:72" ht="15.75" customHeight="1">
      <c r="A822" s="63"/>
      <c r="B822" s="63"/>
      <c r="C822" s="63"/>
      <c r="D822" s="63"/>
      <c r="E822" s="63"/>
      <c r="F822" s="63"/>
      <c r="G822" s="63"/>
      <c r="H822" s="63"/>
      <c r="I822" s="63"/>
      <c r="BR822" s="63"/>
      <c r="BS822" s="63"/>
      <c r="BT822" s="63"/>
    </row>
    <row r="823" spans="1:72" ht="15.75" customHeight="1">
      <c r="A823" s="63"/>
      <c r="B823" s="63"/>
      <c r="C823" s="63"/>
      <c r="D823" s="63"/>
      <c r="E823" s="63"/>
      <c r="F823" s="63"/>
      <c r="G823" s="63"/>
      <c r="H823" s="63"/>
      <c r="I823" s="63"/>
      <c r="BR823" s="63"/>
      <c r="BS823" s="63"/>
      <c r="BT823" s="63"/>
    </row>
    <row r="824" spans="1:72" ht="15.75" customHeight="1">
      <c r="A824" s="63"/>
      <c r="B824" s="63"/>
      <c r="C824" s="63"/>
      <c r="D824" s="63"/>
      <c r="E824" s="63"/>
      <c r="F824" s="63"/>
      <c r="G824" s="63"/>
      <c r="H824" s="63"/>
      <c r="I824" s="63"/>
      <c r="BR824" s="63"/>
      <c r="BS824" s="63"/>
      <c r="BT824" s="63"/>
    </row>
    <row r="825" spans="1:72" ht="15.75" customHeight="1">
      <c r="A825" s="63"/>
      <c r="B825" s="63"/>
      <c r="C825" s="63"/>
      <c r="D825" s="63"/>
      <c r="E825" s="63"/>
      <c r="F825" s="63"/>
      <c r="G825" s="63"/>
      <c r="H825" s="63"/>
      <c r="I825" s="63"/>
      <c r="BR825" s="63"/>
      <c r="BS825" s="63"/>
      <c r="BT825" s="63"/>
    </row>
    <row r="826" spans="1:72" ht="15.75" customHeight="1">
      <c r="A826" s="63"/>
      <c r="B826" s="63"/>
      <c r="C826" s="63"/>
      <c r="D826" s="63"/>
      <c r="E826" s="63"/>
      <c r="F826" s="63"/>
      <c r="G826" s="63"/>
      <c r="H826" s="63"/>
      <c r="I826" s="63"/>
      <c r="BR826" s="63"/>
      <c r="BS826" s="63"/>
      <c r="BT826" s="63"/>
    </row>
    <row r="827" spans="1:72" ht="15.75" customHeight="1">
      <c r="A827" s="63"/>
      <c r="B827" s="63"/>
      <c r="C827" s="63"/>
      <c r="D827" s="63"/>
      <c r="E827" s="63"/>
      <c r="F827" s="63"/>
      <c r="G827" s="63"/>
      <c r="H827" s="63"/>
      <c r="I827" s="63"/>
      <c r="BR827" s="63"/>
      <c r="BS827" s="63"/>
      <c r="BT827" s="63"/>
    </row>
    <row r="828" spans="1:72" ht="15.75" customHeight="1">
      <c r="A828" s="63"/>
      <c r="B828" s="63"/>
      <c r="C828" s="63"/>
      <c r="D828" s="63"/>
      <c r="E828" s="63"/>
      <c r="F828" s="63"/>
      <c r="G828" s="63"/>
      <c r="H828" s="63"/>
      <c r="I828" s="63"/>
      <c r="BR828" s="63"/>
      <c r="BS828" s="63"/>
      <c r="BT828" s="63"/>
    </row>
    <row r="829" spans="1:72" ht="15.75" customHeight="1">
      <c r="A829" s="63"/>
      <c r="B829" s="63"/>
      <c r="C829" s="63"/>
      <c r="D829" s="63"/>
      <c r="E829" s="63"/>
      <c r="F829" s="63"/>
      <c r="G829" s="63"/>
      <c r="H829" s="63"/>
      <c r="I829" s="63"/>
      <c r="BR829" s="63"/>
      <c r="BS829" s="63"/>
      <c r="BT829" s="63"/>
    </row>
    <row r="830" spans="1:72" ht="15.75" customHeight="1">
      <c r="A830" s="63"/>
      <c r="B830" s="63"/>
      <c r="C830" s="63"/>
      <c r="D830" s="63"/>
      <c r="E830" s="63"/>
      <c r="F830" s="63"/>
      <c r="G830" s="63"/>
      <c r="H830" s="63"/>
      <c r="I830" s="63"/>
      <c r="BR830" s="63"/>
      <c r="BS830" s="63"/>
      <c r="BT830" s="63"/>
    </row>
    <row r="831" spans="1:72" ht="15.75" customHeight="1">
      <c r="A831" s="63"/>
      <c r="B831" s="63"/>
      <c r="C831" s="63"/>
      <c r="D831" s="63"/>
      <c r="E831" s="63"/>
      <c r="F831" s="63"/>
      <c r="G831" s="63"/>
      <c r="H831" s="63"/>
      <c r="I831" s="63"/>
      <c r="BR831" s="63"/>
      <c r="BS831" s="63"/>
      <c r="BT831" s="63"/>
    </row>
    <row r="832" spans="1:72" ht="15.75" customHeight="1">
      <c r="A832" s="63"/>
      <c r="B832" s="63"/>
      <c r="C832" s="63"/>
      <c r="D832" s="63"/>
      <c r="E832" s="63"/>
      <c r="F832" s="63"/>
      <c r="G832" s="63"/>
      <c r="H832" s="63"/>
      <c r="I832" s="63"/>
      <c r="BR832" s="63"/>
      <c r="BS832" s="63"/>
      <c r="BT832" s="63"/>
    </row>
    <row r="833" spans="1:72" ht="15.75" customHeight="1">
      <c r="A833" s="63"/>
      <c r="B833" s="63"/>
      <c r="C833" s="63"/>
      <c r="D833" s="63"/>
      <c r="E833" s="63"/>
      <c r="F833" s="63"/>
      <c r="G833" s="63"/>
      <c r="H833" s="63"/>
      <c r="I833" s="63"/>
      <c r="BR833" s="63"/>
      <c r="BS833" s="63"/>
      <c r="BT833" s="63"/>
    </row>
    <row r="834" spans="1:72" ht="15.75" customHeight="1">
      <c r="A834" s="63"/>
      <c r="B834" s="63"/>
      <c r="C834" s="63"/>
      <c r="D834" s="63"/>
      <c r="E834" s="63"/>
      <c r="F834" s="63"/>
      <c r="G834" s="63"/>
      <c r="H834" s="63"/>
      <c r="I834" s="63"/>
      <c r="BR834" s="63"/>
      <c r="BS834" s="63"/>
      <c r="BT834" s="63"/>
    </row>
    <row r="835" spans="1:72" ht="15.75" customHeight="1">
      <c r="A835" s="63"/>
      <c r="B835" s="63"/>
      <c r="C835" s="63"/>
      <c r="D835" s="63"/>
      <c r="E835" s="63"/>
      <c r="F835" s="63"/>
      <c r="G835" s="63"/>
      <c r="H835" s="63"/>
      <c r="I835" s="63"/>
      <c r="BR835" s="63"/>
      <c r="BS835" s="63"/>
      <c r="BT835" s="63"/>
    </row>
    <row r="836" spans="1:72" ht="15.75" customHeight="1">
      <c r="A836" s="63"/>
      <c r="B836" s="63"/>
      <c r="C836" s="63"/>
      <c r="D836" s="63"/>
      <c r="E836" s="63"/>
      <c r="F836" s="63"/>
      <c r="G836" s="63"/>
      <c r="H836" s="63"/>
      <c r="I836" s="63"/>
      <c r="BR836" s="63"/>
      <c r="BS836" s="63"/>
      <c r="BT836" s="63"/>
    </row>
    <row r="837" spans="1:72" ht="15.75" customHeight="1">
      <c r="A837" s="63"/>
      <c r="B837" s="63"/>
      <c r="C837" s="63"/>
      <c r="D837" s="63"/>
      <c r="E837" s="63"/>
      <c r="F837" s="63"/>
      <c r="G837" s="63"/>
      <c r="H837" s="63"/>
      <c r="I837" s="63"/>
      <c r="BR837" s="63"/>
      <c r="BS837" s="63"/>
      <c r="BT837" s="63"/>
    </row>
    <row r="838" spans="1:72" ht="15.75" customHeight="1">
      <c r="A838" s="63"/>
      <c r="B838" s="63"/>
      <c r="C838" s="63"/>
      <c r="D838" s="63"/>
      <c r="E838" s="63"/>
      <c r="F838" s="63"/>
      <c r="G838" s="63"/>
      <c r="H838" s="63"/>
      <c r="I838" s="63"/>
      <c r="BR838" s="63"/>
      <c r="BS838" s="63"/>
      <c r="BT838" s="63"/>
    </row>
    <row r="839" spans="1:72" ht="15.75" customHeight="1">
      <c r="A839" s="63"/>
      <c r="B839" s="63"/>
      <c r="C839" s="63"/>
      <c r="D839" s="63"/>
      <c r="E839" s="63"/>
      <c r="F839" s="63"/>
      <c r="G839" s="63"/>
      <c r="H839" s="63"/>
      <c r="I839" s="63"/>
      <c r="BR839" s="63"/>
      <c r="BS839" s="63"/>
      <c r="BT839" s="63"/>
    </row>
    <row r="840" spans="1:72" ht="15.75" customHeight="1">
      <c r="A840" s="63"/>
      <c r="B840" s="63"/>
      <c r="C840" s="63"/>
      <c r="D840" s="63"/>
      <c r="E840" s="63"/>
      <c r="F840" s="63"/>
      <c r="G840" s="63"/>
      <c r="H840" s="63"/>
      <c r="I840" s="63"/>
      <c r="BR840" s="63"/>
      <c r="BS840" s="63"/>
      <c r="BT840" s="63"/>
    </row>
    <row r="841" spans="1:72" ht="15.75" customHeight="1">
      <c r="A841" s="63"/>
      <c r="B841" s="63"/>
      <c r="C841" s="63"/>
      <c r="D841" s="63"/>
      <c r="E841" s="63"/>
      <c r="F841" s="63"/>
      <c r="G841" s="63"/>
      <c r="H841" s="63"/>
      <c r="I841" s="63"/>
      <c r="BR841" s="63"/>
      <c r="BS841" s="63"/>
      <c r="BT841" s="63"/>
    </row>
    <row r="842" spans="1:72" ht="15.75" customHeight="1">
      <c r="A842" s="63"/>
      <c r="B842" s="63"/>
      <c r="C842" s="63"/>
      <c r="D842" s="63"/>
      <c r="E842" s="63"/>
      <c r="F842" s="63"/>
      <c r="G842" s="63"/>
      <c r="H842" s="63"/>
      <c r="I842" s="63"/>
      <c r="BR842" s="63"/>
      <c r="BS842" s="63"/>
      <c r="BT842" s="63"/>
    </row>
    <row r="843" spans="1:72" ht="15.75" customHeight="1">
      <c r="A843" s="63"/>
      <c r="B843" s="63"/>
      <c r="C843" s="63"/>
      <c r="D843" s="63"/>
      <c r="E843" s="63"/>
      <c r="F843" s="63"/>
      <c r="G843" s="63"/>
      <c r="H843" s="63"/>
      <c r="I843" s="63"/>
      <c r="BR843" s="63"/>
      <c r="BS843" s="63"/>
      <c r="BT843" s="63"/>
    </row>
    <row r="844" spans="1:72" ht="15.75" customHeight="1">
      <c r="A844" s="63"/>
      <c r="B844" s="63"/>
      <c r="C844" s="63"/>
      <c r="D844" s="63"/>
      <c r="E844" s="63"/>
      <c r="F844" s="63"/>
      <c r="G844" s="63"/>
      <c r="H844" s="63"/>
      <c r="I844" s="63"/>
      <c r="BR844" s="63"/>
      <c r="BS844" s="63"/>
      <c r="BT844" s="63"/>
    </row>
    <row r="845" spans="1:72" ht="15.75" customHeight="1">
      <c r="A845" s="63"/>
      <c r="B845" s="63"/>
      <c r="C845" s="63"/>
      <c r="D845" s="63"/>
      <c r="E845" s="63"/>
      <c r="F845" s="63"/>
      <c r="G845" s="63"/>
      <c r="H845" s="63"/>
      <c r="I845" s="63"/>
      <c r="BR845" s="63"/>
      <c r="BS845" s="63"/>
      <c r="BT845" s="63"/>
    </row>
    <row r="846" spans="1:72" ht="15.75" customHeight="1">
      <c r="A846" s="63"/>
      <c r="B846" s="63"/>
      <c r="C846" s="63"/>
      <c r="D846" s="63"/>
      <c r="E846" s="63"/>
      <c r="F846" s="63"/>
      <c r="G846" s="63"/>
      <c r="H846" s="63"/>
      <c r="I846" s="63"/>
      <c r="BR846" s="63"/>
      <c r="BS846" s="63"/>
      <c r="BT846" s="63"/>
    </row>
    <row r="847" spans="1:72" ht="15.75" customHeight="1">
      <c r="A847" s="63"/>
      <c r="B847" s="63"/>
      <c r="C847" s="63"/>
      <c r="D847" s="63"/>
      <c r="E847" s="63"/>
      <c r="F847" s="63"/>
      <c r="G847" s="63"/>
      <c r="H847" s="63"/>
      <c r="I847" s="63"/>
      <c r="BR847" s="63"/>
      <c r="BS847" s="63"/>
      <c r="BT847" s="63"/>
    </row>
    <row r="848" spans="1:72" ht="15.75" customHeight="1">
      <c r="A848" s="63"/>
      <c r="B848" s="63"/>
      <c r="C848" s="63"/>
      <c r="D848" s="63"/>
      <c r="E848" s="63"/>
      <c r="F848" s="63"/>
      <c r="G848" s="63"/>
      <c r="H848" s="63"/>
      <c r="I848" s="63"/>
      <c r="BR848" s="63"/>
      <c r="BS848" s="63"/>
      <c r="BT848" s="63"/>
    </row>
    <row r="849" spans="1:72" ht="15.75" customHeight="1">
      <c r="A849" s="63"/>
      <c r="B849" s="63"/>
      <c r="C849" s="63"/>
      <c r="D849" s="63"/>
      <c r="E849" s="63"/>
      <c r="F849" s="63"/>
      <c r="G849" s="63"/>
      <c r="H849" s="63"/>
      <c r="I849" s="63"/>
      <c r="BR849" s="63"/>
      <c r="BS849" s="63"/>
      <c r="BT849" s="63"/>
    </row>
    <row r="850" spans="1:72" ht="15.75" customHeight="1">
      <c r="A850" s="63"/>
      <c r="B850" s="63"/>
      <c r="C850" s="63"/>
      <c r="D850" s="63"/>
      <c r="E850" s="63"/>
      <c r="F850" s="63"/>
      <c r="G850" s="63"/>
      <c r="H850" s="63"/>
      <c r="I850" s="63"/>
      <c r="BR850" s="63"/>
      <c r="BS850" s="63"/>
      <c r="BT850" s="63"/>
    </row>
    <row r="851" spans="1:72" ht="15.75" customHeight="1">
      <c r="A851" s="63"/>
      <c r="B851" s="63"/>
      <c r="C851" s="63"/>
      <c r="D851" s="63"/>
      <c r="E851" s="63"/>
      <c r="F851" s="63"/>
      <c r="G851" s="63"/>
      <c r="H851" s="63"/>
      <c r="I851" s="63"/>
      <c r="BR851" s="63"/>
      <c r="BS851" s="63"/>
      <c r="BT851" s="63"/>
    </row>
    <row r="852" spans="1:72" ht="15.75" customHeight="1">
      <c r="A852" s="63"/>
      <c r="B852" s="63"/>
      <c r="C852" s="63"/>
      <c r="D852" s="63"/>
      <c r="E852" s="63"/>
      <c r="F852" s="63"/>
      <c r="G852" s="63"/>
      <c r="H852" s="63"/>
      <c r="I852" s="63"/>
      <c r="BR852" s="63"/>
      <c r="BS852" s="63"/>
      <c r="BT852" s="63"/>
    </row>
    <row r="853" spans="1:72" ht="15.75" customHeight="1">
      <c r="A853" s="63"/>
      <c r="B853" s="63"/>
      <c r="C853" s="63"/>
      <c r="D853" s="63"/>
      <c r="E853" s="63"/>
      <c r="F853" s="63"/>
      <c r="G853" s="63"/>
      <c r="H853" s="63"/>
      <c r="I853" s="63"/>
      <c r="BR853" s="63"/>
      <c r="BS853" s="63"/>
      <c r="BT853" s="63"/>
    </row>
    <row r="854" spans="1:72" ht="15.75" customHeight="1">
      <c r="A854" s="63"/>
      <c r="B854" s="63"/>
      <c r="C854" s="63"/>
      <c r="D854" s="63"/>
      <c r="E854" s="63"/>
      <c r="F854" s="63"/>
      <c r="G854" s="63"/>
      <c r="H854" s="63"/>
      <c r="I854" s="63"/>
      <c r="BR854" s="63"/>
      <c r="BS854" s="63"/>
      <c r="BT854" s="63"/>
    </row>
    <row r="855" spans="1:72" ht="15.75" customHeight="1">
      <c r="A855" s="63"/>
      <c r="B855" s="63"/>
      <c r="C855" s="63"/>
      <c r="D855" s="63"/>
      <c r="E855" s="63"/>
      <c r="F855" s="63"/>
      <c r="G855" s="63"/>
      <c r="H855" s="63"/>
      <c r="I855" s="63"/>
      <c r="BR855" s="63"/>
      <c r="BS855" s="63"/>
      <c r="BT855" s="63"/>
    </row>
    <row r="856" spans="1:72" ht="15.75" customHeight="1">
      <c r="A856" s="63"/>
      <c r="B856" s="63"/>
      <c r="C856" s="63"/>
      <c r="D856" s="63"/>
      <c r="E856" s="63"/>
      <c r="F856" s="63"/>
      <c r="G856" s="63"/>
      <c r="H856" s="63"/>
      <c r="I856" s="63"/>
      <c r="BR856" s="63"/>
      <c r="BS856" s="63"/>
      <c r="BT856" s="63"/>
    </row>
    <row r="857" spans="1:72" ht="15.75" customHeight="1">
      <c r="A857" s="63"/>
      <c r="B857" s="63"/>
      <c r="C857" s="63"/>
      <c r="D857" s="63"/>
      <c r="E857" s="63"/>
      <c r="F857" s="63"/>
      <c r="G857" s="63"/>
      <c r="H857" s="63"/>
      <c r="I857" s="63"/>
      <c r="BR857" s="63"/>
      <c r="BS857" s="63"/>
      <c r="BT857" s="63"/>
    </row>
    <row r="858" spans="1:72" ht="15.75" customHeight="1">
      <c r="A858" s="63"/>
      <c r="B858" s="63"/>
      <c r="C858" s="63"/>
      <c r="D858" s="63"/>
      <c r="E858" s="63"/>
      <c r="F858" s="63"/>
      <c r="G858" s="63"/>
      <c r="H858" s="63"/>
      <c r="I858" s="63"/>
      <c r="BR858" s="63"/>
      <c r="BS858" s="63"/>
      <c r="BT858" s="63"/>
    </row>
    <row r="859" spans="1:72" ht="15.75" customHeight="1">
      <c r="A859" s="63"/>
      <c r="B859" s="63"/>
      <c r="C859" s="63"/>
      <c r="D859" s="63"/>
      <c r="E859" s="63"/>
      <c r="F859" s="63"/>
      <c r="G859" s="63"/>
      <c r="H859" s="63"/>
      <c r="I859" s="63"/>
      <c r="BR859" s="63"/>
      <c r="BS859" s="63"/>
      <c r="BT859" s="63"/>
    </row>
    <row r="860" spans="1:72" ht="15.75" customHeight="1">
      <c r="A860" s="63"/>
      <c r="B860" s="63"/>
      <c r="C860" s="63"/>
      <c r="D860" s="63"/>
      <c r="E860" s="63"/>
      <c r="F860" s="63"/>
      <c r="G860" s="63"/>
      <c r="H860" s="63"/>
      <c r="I860" s="63"/>
      <c r="BR860" s="63"/>
      <c r="BS860" s="63"/>
      <c r="BT860" s="63"/>
    </row>
    <row r="861" spans="1:72" ht="15.75" customHeight="1">
      <c r="A861" s="63"/>
      <c r="B861" s="63"/>
      <c r="C861" s="63"/>
      <c r="D861" s="63"/>
      <c r="E861" s="63"/>
      <c r="F861" s="63"/>
      <c r="G861" s="63"/>
      <c r="H861" s="63"/>
      <c r="I861" s="63"/>
      <c r="BR861" s="63"/>
      <c r="BS861" s="63"/>
      <c r="BT861" s="63"/>
    </row>
    <row r="862" spans="1:72" ht="15.75" customHeight="1">
      <c r="A862" s="63"/>
      <c r="B862" s="63"/>
      <c r="C862" s="63"/>
      <c r="D862" s="63"/>
      <c r="E862" s="63"/>
      <c r="F862" s="63"/>
      <c r="G862" s="63"/>
      <c r="H862" s="63"/>
      <c r="I862" s="63"/>
      <c r="BR862" s="63"/>
      <c r="BS862" s="63"/>
      <c r="BT862" s="63"/>
    </row>
    <row r="863" spans="1:72" ht="15.75" customHeight="1">
      <c r="A863" s="63"/>
      <c r="B863" s="63"/>
      <c r="C863" s="63"/>
      <c r="D863" s="63"/>
      <c r="E863" s="63"/>
      <c r="F863" s="63"/>
      <c r="G863" s="63"/>
      <c r="H863" s="63"/>
      <c r="I863" s="63"/>
      <c r="BR863" s="63"/>
      <c r="BS863" s="63"/>
      <c r="BT863" s="63"/>
    </row>
    <row r="864" spans="1:72" ht="15.75" customHeight="1">
      <c r="A864" s="63"/>
      <c r="B864" s="63"/>
      <c r="C864" s="63"/>
      <c r="D864" s="63"/>
      <c r="E864" s="63"/>
      <c r="F864" s="63"/>
      <c r="G864" s="63"/>
      <c r="H864" s="63"/>
      <c r="I864" s="63"/>
      <c r="BR864" s="63"/>
      <c r="BS864" s="63"/>
      <c r="BT864" s="63"/>
    </row>
    <row r="865" spans="1:72" ht="15.75" customHeight="1">
      <c r="A865" s="63"/>
      <c r="B865" s="63"/>
      <c r="C865" s="63"/>
      <c r="D865" s="63"/>
      <c r="E865" s="63"/>
      <c r="F865" s="63"/>
      <c r="G865" s="63"/>
      <c r="H865" s="63"/>
      <c r="I865" s="63"/>
      <c r="BR865" s="63"/>
      <c r="BS865" s="63"/>
      <c r="BT865" s="63"/>
    </row>
    <row r="866" spans="1:72" ht="15.75" customHeight="1">
      <c r="A866" s="63"/>
      <c r="B866" s="63"/>
      <c r="C866" s="63"/>
      <c r="D866" s="63"/>
      <c r="E866" s="63"/>
      <c r="F866" s="63"/>
      <c r="G866" s="63"/>
      <c r="H866" s="63"/>
      <c r="I866" s="63"/>
      <c r="BR866" s="63"/>
      <c r="BS866" s="63"/>
      <c r="BT866" s="63"/>
    </row>
    <row r="867" spans="1:72" ht="15.75" customHeight="1">
      <c r="A867" s="63"/>
      <c r="B867" s="63"/>
      <c r="C867" s="63"/>
      <c r="D867" s="63"/>
      <c r="E867" s="63"/>
      <c r="F867" s="63"/>
      <c r="G867" s="63"/>
      <c r="H867" s="63"/>
      <c r="I867" s="63"/>
      <c r="BR867" s="63"/>
      <c r="BS867" s="63"/>
      <c r="BT867" s="63"/>
    </row>
    <row r="868" spans="1:72" ht="15.75" customHeight="1">
      <c r="A868" s="63"/>
      <c r="B868" s="63"/>
      <c r="C868" s="63"/>
      <c r="D868" s="63"/>
      <c r="E868" s="63"/>
      <c r="F868" s="63"/>
      <c r="G868" s="63"/>
      <c r="H868" s="63"/>
      <c r="I868" s="63"/>
      <c r="BR868" s="63"/>
      <c r="BS868" s="63"/>
      <c r="BT868" s="63"/>
    </row>
    <row r="869" spans="1:72" ht="15.75" customHeight="1">
      <c r="A869" s="63"/>
      <c r="B869" s="63"/>
      <c r="C869" s="63"/>
      <c r="D869" s="63"/>
      <c r="E869" s="63"/>
      <c r="F869" s="63"/>
      <c r="G869" s="63"/>
      <c r="H869" s="63"/>
      <c r="I869" s="63"/>
      <c r="BR869" s="63"/>
      <c r="BS869" s="63"/>
      <c r="BT869" s="63"/>
    </row>
    <row r="870" spans="1:72" ht="15.75" customHeight="1">
      <c r="A870" s="63"/>
      <c r="B870" s="63"/>
      <c r="C870" s="63"/>
      <c r="D870" s="63"/>
      <c r="E870" s="63"/>
      <c r="F870" s="63"/>
      <c r="G870" s="63"/>
      <c r="H870" s="63"/>
      <c r="I870" s="63"/>
      <c r="BR870" s="63"/>
      <c r="BS870" s="63"/>
      <c r="BT870" s="63"/>
    </row>
    <row r="871" spans="1:72" ht="15.75" customHeight="1">
      <c r="A871" s="63"/>
      <c r="B871" s="63"/>
      <c r="C871" s="63"/>
      <c r="D871" s="63"/>
      <c r="E871" s="63"/>
      <c r="F871" s="63"/>
      <c r="G871" s="63"/>
      <c r="H871" s="63"/>
      <c r="I871" s="63"/>
      <c r="BR871" s="63"/>
      <c r="BS871" s="63"/>
      <c r="BT871" s="63"/>
    </row>
    <row r="872" spans="1:72" ht="15.75" customHeight="1">
      <c r="A872" s="63"/>
      <c r="B872" s="63"/>
      <c r="C872" s="63"/>
      <c r="D872" s="63"/>
      <c r="E872" s="63"/>
      <c r="F872" s="63"/>
      <c r="G872" s="63"/>
      <c r="H872" s="63"/>
      <c r="I872" s="63"/>
      <c r="BR872" s="63"/>
      <c r="BS872" s="63"/>
      <c r="BT872" s="63"/>
    </row>
    <row r="873" spans="1:72" ht="15.75" customHeight="1">
      <c r="A873" s="63"/>
      <c r="B873" s="63"/>
      <c r="C873" s="63"/>
      <c r="D873" s="63"/>
      <c r="E873" s="63"/>
      <c r="F873" s="63"/>
      <c r="G873" s="63"/>
      <c r="H873" s="63"/>
      <c r="I873" s="63"/>
      <c r="BR873" s="63"/>
      <c r="BS873" s="63"/>
      <c r="BT873" s="63"/>
    </row>
    <row r="874" spans="1:72" ht="15.75" customHeight="1">
      <c r="A874" s="63"/>
      <c r="B874" s="63"/>
      <c r="C874" s="63"/>
      <c r="D874" s="63"/>
      <c r="E874" s="63"/>
      <c r="F874" s="63"/>
      <c r="G874" s="63"/>
      <c r="H874" s="63"/>
      <c r="I874" s="63"/>
      <c r="BR874" s="63"/>
      <c r="BS874" s="63"/>
      <c r="BT874" s="63"/>
    </row>
    <row r="875" spans="1:72" ht="15.75" customHeight="1">
      <c r="A875" s="63"/>
      <c r="B875" s="63"/>
      <c r="C875" s="63"/>
      <c r="D875" s="63"/>
      <c r="E875" s="63"/>
      <c r="F875" s="63"/>
      <c r="G875" s="63"/>
      <c r="H875" s="63"/>
      <c r="I875" s="63"/>
      <c r="BR875" s="63"/>
      <c r="BS875" s="63"/>
      <c r="BT875" s="63"/>
    </row>
    <row r="876" spans="1:72" ht="15.75" customHeight="1">
      <c r="A876" s="63"/>
      <c r="B876" s="63"/>
      <c r="C876" s="63"/>
      <c r="D876" s="63"/>
      <c r="E876" s="63"/>
      <c r="F876" s="63"/>
      <c r="G876" s="63"/>
      <c r="H876" s="63"/>
      <c r="I876" s="63"/>
      <c r="BR876" s="63"/>
      <c r="BS876" s="63"/>
      <c r="BT876" s="63"/>
    </row>
    <row r="877" spans="1:72" ht="15.75" customHeight="1">
      <c r="A877" s="63"/>
      <c r="B877" s="63"/>
      <c r="C877" s="63"/>
      <c r="D877" s="63"/>
      <c r="E877" s="63"/>
      <c r="F877" s="63"/>
      <c r="G877" s="63"/>
      <c r="H877" s="63"/>
      <c r="I877" s="63"/>
      <c r="BR877" s="63"/>
      <c r="BS877" s="63"/>
      <c r="BT877" s="63"/>
    </row>
    <row r="878" spans="1:72" ht="15.75" customHeight="1">
      <c r="A878" s="63"/>
      <c r="B878" s="63"/>
      <c r="C878" s="63"/>
      <c r="D878" s="63"/>
      <c r="E878" s="63"/>
      <c r="F878" s="63"/>
      <c r="G878" s="63"/>
      <c r="H878" s="63"/>
      <c r="I878" s="63"/>
      <c r="BR878" s="63"/>
      <c r="BS878" s="63"/>
      <c r="BT878" s="63"/>
    </row>
    <row r="879" spans="1:72" ht="15.75" customHeight="1">
      <c r="A879" s="63"/>
      <c r="B879" s="63"/>
      <c r="C879" s="63"/>
      <c r="D879" s="63"/>
      <c r="E879" s="63"/>
      <c r="F879" s="63"/>
      <c r="G879" s="63"/>
      <c r="H879" s="63"/>
      <c r="I879" s="63"/>
      <c r="BR879" s="63"/>
      <c r="BS879" s="63"/>
      <c r="BT879" s="63"/>
    </row>
    <row r="880" spans="1:72" ht="15.75" customHeight="1">
      <c r="A880" s="63"/>
      <c r="B880" s="63"/>
      <c r="C880" s="63"/>
      <c r="D880" s="63"/>
      <c r="E880" s="63"/>
      <c r="F880" s="63"/>
      <c r="G880" s="63"/>
      <c r="H880" s="63"/>
      <c r="I880" s="63"/>
      <c r="BR880" s="63"/>
      <c r="BS880" s="63"/>
      <c r="BT880" s="63"/>
    </row>
    <row r="881" spans="1:72" ht="15.75" customHeight="1">
      <c r="A881" s="63"/>
      <c r="B881" s="63"/>
      <c r="C881" s="63"/>
      <c r="D881" s="63"/>
      <c r="E881" s="63"/>
      <c r="F881" s="63"/>
      <c r="G881" s="63"/>
      <c r="H881" s="63"/>
      <c r="I881" s="63"/>
      <c r="BR881" s="63"/>
      <c r="BS881" s="63"/>
      <c r="BT881" s="63"/>
    </row>
    <row r="882" spans="1:72" ht="15.75" customHeight="1">
      <c r="A882" s="63"/>
      <c r="B882" s="63"/>
      <c r="C882" s="63"/>
      <c r="D882" s="63"/>
      <c r="E882" s="63"/>
      <c r="F882" s="63"/>
      <c r="G882" s="63"/>
      <c r="H882" s="63"/>
      <c r="I882" s="63"/>
      <c r="BR882" s="63"/>
      <c r="BS882" s="63"/>
      <c r="BT882" s="63"/>
    </row>
    <row r="883" spans="1:72" ht="15.75" customHeight="1">
      <c r="A883" s="63"/>
      <c r="B883" s="63"/>
      <c r="C883" s="63"/>
      <c r="D883" s="63"/>
      <c r="E883" s="63"/>
      <c r="F883" s="63"/>
      <c r="G883" s="63"/>
      <c r="H883" s="63"/>
      <c r="I883" s="63"/>
      <c r="BR883" s="63"/>
      <c r="BS883" s="63"/>
      <c r="BT883" s="63"/>
    </row>
    <row r="884" spans="1:72" ht="15.75" customHeight="1">
      <c r="A884" s="63"/>
      <c r="B884" s="63"/>
      <c r="C884" s="63"/>
      <c r="D884" s="63"/>
      <c r="E884" s="63"/>
      <c r="F884" s="63"/>
      <c r="G884" s="63"/>
      <c r="H884" s="63"/>
      <c r="I884" s="63"/>
      <c r="BR884" s="63"/>
      <c r="BS884" s="63"/>
      <c r="BT884" s="63"/>
    </row>
    <row r="885" spans="1:72" ht="15.75" customHeight="1">
      <c r="A885" s="63"/>
      <c r="B885" s="63"/>
      <c r="C885" s="63"/>
      <c r="D885" s="63"/>
      <c r="E885" s="63"/>
      <c r="F885" s="63"/>
      <c r="G885" s="63"/>
      <c r="H885" s="63"/>
      <c r="I885" s="63"/>
      <c r="BR885" s="63"/>
      <c r="BS885" s="63"/>
      <c r="BT885" s="63"/>
    </row>
    <row r="886" spans="1:72" ht="15.75" customHeight="1">
      <c r="A886" s="63"/>
      <c r="B886" s="63"/>
      <c r="C886" s="63"/>
      <c r="D886" s="63"/>
      <c r="E886" s="63"/>
      <c r="F886" s="63"/>
      <c r="G886" s="63"/>
      <c r="H886" s="63"/>
      <c r="I886" s="63"/>
      <c r="BR886" s="63"/>
      <c r="BS886" s="63"/>
      <c r="BT886" s="63"/>
    </row>
    <row r="887" spans="1:72" ht="15.75" customHeight="1">
      <c r="A887" s="63"/>
      <c r="B887" s="63"/>
      <c r="C887" s="63"/>
      <c r="D887" s="63"/>
      <c r="E887" s="63"/>
      <c r="F887" s="63"/>
      <c r="G887" s="63"/>
      <c r="H887" s="63"/>
      <c r="I887" s="63"/>
      <c r="BR887" s="63"/>
      <c r="BS887" s="63"/>
      <c r="BT887" s="63"/>
    </row>
    <row r="888" spans="1:72" ht="15.75" customHeight="1">
      <c r="A888" s="63"/>
      <c r="B888" s="63"/>
      <c r="C888" s="63"/>
      <c r="D888" s="63"/>
      <c r="E888" s="63"/>
      <c r="F888" s="63"/>
      <c r="G888" s="63"/>
      <c r="H888" s="63"/>
      <c r="I888" s="63"/>
      <c r="BR888" s="63"/>
      <c r="BS888" s="63"/>
      <c r="BT888" s="63"/>
    </row>
    <row r="889" spans="1:72" ht="15.75" customHeight="1">
      <c r="A889" s="63"/>
      <c r="B889" s="63"/>
      <c r="C889" s="63"/>
      <c r="D889" s="63"/>
      <c r="E889" s="63"/>
      <c r="F889" s="63"/>
      <c r="G889" s="63"/>
      <c r="H889" s="63"/>
      <c r="I889" s="63"/>
      <c r="BR889" s="63"/>
      <c r="BS889" s="63"/>
      <c r="BT889" s="63"/>
    </row>
    <row r="890" spans="1:72" ht="15.75" customHeight="1">
      <c r="A890" s="63"/>
      <c r="B890" s="63"/>
      <c r="C890" s="63"/>
      <c r="D890" s="63"/>
      <c r="E890" s="63"/>
      <c r="F890" s="63"/>
      <c r="G890" s="63"/>
      <c r="H890" s="63"/>
      <c r="I890" s="63"/>
      <c r="BR890" s="63"/>
      <c r="BS890" s="63"/>
      <c r="BT890" s="63"/>
    </row>
    <row r="891" spans="1:72" ht="15.75" customHeight="1">
      <c r="A891" s="63"/>
      <c r="B891" s="63"/>
      <c r="C891" s="63"/>
      <c r="D891" s="63"/>
      <c r="E891" s="63"/>
      <c r="F891" s="63"/>
      <c r="G891" s="63"/>
      <c r="H891" s="63"/>
      <c r="I891" s="63"/>
      <c r="BR891" s="63"/>
      <c r="BS891" s="63"/>
      <c r="BT891" s="63"/>
    </row>
    <row r="892" spans="1:72" ht="15.75" customHeight="1">
      <c r="A892" s="63"/>
      <c r="B892" s="63"/>
      <c r="C892" s="63"/>
      <c r="D892" s="63"/>
      <c r="E892" s="63"/>
      <c r="F892" s="63"/>
      <c r="G892" s="63"/>
      <c r="H892" s="63"/>
      <c r="I892" s="63"/>
      <c r="BR892" s="63"/>
      <c r="BS892" s="63"/>
      <c r="BT892" s="63"/>
    </row>
    <row r="893" spans="1:72" ht="15.75" customHeight="1">
      <c r="A893" s="63"/>
      <c r="B893" s="63"/>
      <c r="C893" s="63"/>
      <c r="D893" s="63"/>
      <c r="E893" s="63"/>
      <c r="F893" s="63"/>
      <c r="G893" s="63"/>
      <c r="H893" s="63"/>
      <c r="I893" s="63"/>
      <c r="BR893" s="63"/>
      <c r="BS893" s="63"/>
      <c r="BT893" s="63"/>
    </row>
    <row r="894" spans="1:72" ht="15.75" customHeight="1">
      <c r="A894" s="63"/>
      <c r="B894" s="63"/>
      <c r="C894" s="63"/>
      <c r="D894" s="63"/>
      <c r="E894" s="63"/>
      <c r="F894" s="63"/>
      <c r="G894" s="63"/>
      <c r="H894" s="63"/>
      <c r="I894" s="63"/>
      <c r="BR894" s="63"/>
      <c r="BS894" s="63"/>
      <c r="BT894" s="63"/>
    </row>
    <row r="895" spans="1:72" ht="15.75" customHeight="1">
      <c r="A895" s="63"/>
      <c r="B895" s="63"/>
      <c r="C895" s="63"/>
      <c r="D895" s="63"/>
      <c r="E895" s="63"/>
      <c r="F895" s="63"/>
      <c r="G895" s="63"/>
      <c r="H895" s="63"/>
      <c r="I895" s="63"/>
      <c r="BR895" s="63"/>
      <c r="BS895" s="63"/>
      <c r="BT895" s="63"/>
    </row>
    <row r="896" spans="1:72" ht="15.75" customHeight="1">
      <c r="A896" s="63"/>
      <c r="B896" s="63"/>
      <c r="C896" s="63"/>
      <c r="D896" s="63"/>
      <c r="E896" s="63"/>
      <c r="F896" s="63"/>
      <c r="G896" s="63"/>
      <c r="H896" s="63"/>
      <c r="I896" s="63"/>
      <c r="BR896" s="63"/>
      <c r="BS896" s="63"/>
      <c r="BT896" s="63"/>
    </row>
    <row r="897" spans="1:72" ht="15.75" customHeight="1">
      <c r="A897" s="63"/>
      <c r="B897" s="63"/>
      <c r="C897" s="63"/>
      <c r="D897" s="63"/>
      <c r="E897" s="63"/>
      <c r="F897" s="63"/>
      <c r="G897" s="63"/>
      <c r="H897" s="63"/>
      <c r="I897" s="63"/>
      <c r="BR897" s="63"/>
      <c r="BS897" s="63"/>
      <c r="BT897" s="63"/>
    </row>
    <row r="898" spans="1:72" ht="15.75" customHeight="1">
      <c r="A898" s="63"/>
      <c r="B898" s="63"/>
      <c r="C898" s="63"/>
      <c r="D898" s="63"/>
      <c r="E898" s="63"/>
      <c r="F898" s="63"/>
      <c r="G898" s="63"/>
      <c r="H898" s="63"/>
      <c r="I898" s="63"/>
      <c r="BR898" s="63"/>
      <c r="BS898" s="63"/>
      <c r="BT898" s="63"/>
    </row>
    <row r="899" spans="1:72" ht="15.75" customHeight="1">
      <c r="A899" s="63"/>
      <c r="B899" s="63"/>
      <c r="C899" s="63"/>
      <c r="D899" s="63"/>
      <c r="E899" s="63"/>
      <c r="F899" s="63"/>
      <c r="G899" s="63"/>
      <c r="H899" s="63"/>
      <c r="I899" s="63"/>
      <c r="BR899" s="63"/>
      <c r="BS899" s="63"/>
      <c r="BT899" s="63"/>
    </row>
    <row r="900" spans="1:72" ht="15.75" customHeight="1">
      <c r="A900" s="63"/>
      <c r="B900" s="63"/>
      <c r="C900" s="63"/>
      <c r="D900" s="63"/>
      <c r="E900" s="63"/>
      <c r="F900" s="63"/>
      <c r="G900" s="63"/>
      <c r="H900" s="63"/>
      <c r="I900" s="63"/>
      <c r="BR900" s="63"/>
      <c r="BS900" s="63"/>
      <c r="BT900" s="63"/>
    </row>
    <row r="901" spans="1:72" ht="15.75" customHeight="1">
      <c r="A901" s="63"/>
      <c r="B901" s="63"/>
      <c r="C901" s="63"/>
      <c r="D901" s="63"/>
      <c r="E901" s="63"/>
      <c r="F901" s="63"/>
      <c r="G901" s="63"/>
      <c r="H901" s="63"/>
      <c r="I901" s="63"/>
      <c r="BR901" s="63"/>
      <c r="BS901" s="63"/>
      <c r="BT901" s="63"/>
    </row>
    <row r="902" spans="1:72" ht="15.75" customHeight="1">
      <c r="A902" s="63"/>
      <c r="B902" s="63"/>
      <c r="C902" s="63"/>
      <c r="D902" s="63"/>
      <c r="E902" s="63"/>
      <c r="F902" s="63"/>
      <c r="G902" s="63"/>
      <c r="H902" s="63"/>
      <c r="I902" s="63"/>
      <c r="BR902" s="63"/>
      <c r="BS902" s="63"/>
      <c r="BT902" s="63"/>
    </row>
    <row r="903" spans="1:72" ht="15.75" customHeight="1">
      <c r="A903" s="63"/>
      <c r="B903" s="63"/>
      <c r="C903" s="63"/>
      <c r="D903" s="63"/>
      <c r="E903" s="63"/>
      <c r="F903" s="63"/>
      <c r="G903" s="63"/>
      <c r="H903" s="63"/>
      <c r="I903" s="63"/>
      <c r="BR903" s="63"/>
      <c r="BS903" s="63"/>
      <c r="BT903" s="63"/>
    </row>
    <row r="904" spans="1:72" ht="15.75" customHeight="1">
      <c r="A904" s="63"/>
      <c r="B904" s="63"/>
      <c r="C904" s="63"/>
      <c r="D904" s="63"/>
      <c r="E904" s="63"/>
      <c r="F904" s="63"/>
      <c r="G904" s="63"/>
      <c r="H904" s="63"/>
      <c r="I904" s="63"/>
      <c r="BR904" s="63"/>
      <c r="BS904" s="63"/>
      <c r="BT904" s="63"/>
    </row>
    <row r="905" spans="1:72" ht="15.75" customHeight="1">
      <c r="A905" s="63"/>
      <c r="B905" s="63"/>
      <c r="C905" s="63"/>
      <c r="D905" s="63"/>
      <c r="E905" s="63"/>
      <c r="F905" s="63"/>
      <c r="G905" s="63"/>
      <c r="H905" s="63"/>
      <c r="I905" s="63"/>
      <c r="BR905" s="63"/>
      <c r="BS905" s="63"/>
      <c r="BT905" s="63"/>
    </row>
    <row r="906" spans="1:72" ht="15.75" customHeight="1">
      <c r="A906" s="63"/>
      <c r="B906" s="63"/>
      <c r="C906" s="63"/>
      <c r="D906" s="63"/>
      <c r="E906" s="63"/>
      <c r="F906" s="63"/>
      <c r="G906" s="63"/>
      <c r="H906" s="63"/>
      <c r="I906" s="63"/>
      <c r="BR906" s="63"/>
      <c r="BS906" s="63"/>
      <c r="BT906" s="63"/>
    </row>
    <row r="907" spans="1:72" ht="15.75" customHeight="1">
      <c r="A907" s="63"/>
      <c r="B907" s="63"/>
      <c r="C907" s="63"/>
      <c r="D907" s="63"/>
      <c r="E907" s="63"/>
      <c r="F907" s="63"/>
      <c r="G907" s="63"/>
      <c r="H907" s="63"/>
      <c r="I907" s="63"/>
      <c r="BR907" s="63"/>
      <c r="BS907" s="63"/>
      <c r="BT907" s="63"/>
    </row>
    <row r="908" spans="1:72" ht="15.75" customHeight="1">
      <c r="A908" s="63"/>
      <c r="B908" s="63"/>
      <c r="C908" s="63"/>
      <c r="D908" s="63"/>
      <c r="E908" s="63"/>
      <c r="F908" s="63"/>
      <c r="G908" s="63"/>
      <c r="H908" s="63"/>
      <c r="I908" s="63"/>
      <c r="BR908" s="63"/>
      <c r="BS908" s="63"/>
      <c r="BT908" s="63"/>
    </row>
    <row r="909" spans="1:72" ht="15.75" customHeight="1">
      <c r="A909" s="63"/>
      <c r="B909" s="63"/>
      <c r="C909" s="63"/>
      <c r="D909" s="63"/>
      <c r="E909" s="63"/>
      <c r="F909" s="63"/>
      <c r="G909" s="63"/>
      <c r="H909" s="63"/>
      <c r="I909" s="63"/>
      <c r="BR909" s="63"/>
      <c r="BS909" s="63"/>
      <c r="BT909" s="63"/>
    </row>
    <row r="910" spans="1:72" ht="15.75" customHeight="1">
      <c r="A910" s="63"/>
      <c r="B910" s="63"/>
      <c r="C910" s="63"/>
      <c r="D910" s="63"/>
      <c r="E910" s="63"/>
      <c r="F910" s="63"/>
      <c r="G910" s="63"/>
      <c r="H910" s="63"/>
      <c r="I910" s="63"/>
      <c r="BR910" s="63"/>
      <c r="BS910" s="63"/>
      <c r="BT910" s="63"/>
    </row>
    <row r="911" spans="1:72" ht="15.75" customHeight="1">
      <c r="A911" s="63"/>
      <c r="B911" s="63"/>
      <c r="C911" s="63"/>
      <c r="D911" s="63"/>
      <c r="E911" s="63"/>
      <c r="F911" s="63"/>
      <c r="G911" s="63"/>
      <c r="H911" s="63"/>
      <c r="I911" s="63"/>
      <c r="BR911" s="63"/>
      <c r="BS911" s="63"/>
      <c r="BT911" s="63"/>
    </row>
    <row r="912" spans="1:72" ht="15.75" customHeight="1">
      <c r="A912" s="63"/>
      <c r="B912" s="63"/>
      <c r="C912" s="63"/>
      <c r="D912" s="63"/>
      <c r="E912" s="63"/>
      <c r="F912" s="63"/>
      <c r="G912" s="63"/>
      <c r="H912" s="63"/>
      <c r="I912" s="63"/>
      <c r="BR912" s="63"/>
      <c r="BS912" s="63"/>
      <c r="BT912" s="63"/>
    </row>
    <row r="913" spans="1:72" ht="15.75" customHeight="1">
      <c r="A913" s="63"/>
      <c r="B913" s="63"/>
      <c r="C913" s="63"/>
      <c r="D913" s="63"/>
      <c r="E913" s="63"/>
      <c r="F913" s="63"/>
      <c r="G913" s="63"/>
      <c r="H913" s="63"/>
      <c r="I913" s="63"/>
      <c r="BR913" s="63"/>
      <c r="BS913" s="63"/>
      <c r="BT913" s="63"/>
    </row>
    <row r="914" spans="1:72" ht="15.75" customHeight="1">
      <c r="A914" s="63"/>
      <c r="B914" s="63"/>
      <c r="C914" s="63"/>
      <c r="D914" s="63"/>
      <c r="E914" s="63"/>
      <c r="F914" s="63"/>
      <c r="G914" s="63"/>
      <c r="H914" s="63"/>
      <c r="I914" s="63"/>
      <c r="BR914" s="63"/>
      <c r="BS914" s="63"/>
      <c r="BT914" s="63"/>
    </row>
    <row r="915" spans="1:72" ht="15.75" customHeight="1">
      <c r="A915" s="63"/>
      <c r="B915" s="63"/>
      <c r="C915" s="63"/>
      <c r="D915" s="63"/>
      <c r="E915" s="63"/>
      <c r="F915" s="63"/>
      <c r="G915" s="63"/>
      <c r="H915" s="63"/>
      <c r="I915" s="63"/>
      <c r="BR915" s="63"/>
      <c r="BS915" s="63"/>
      <c r="BT915" s="63"/>
    </row>
    <row r="916" spans="1:72" ht="15.75" customHeight="1">
      <c r="A916" s="63"/>
      <c r="B916" s="63"/>
      <c r="C916" s="63"/>
      <c r="D916" s="63"/>
      <c r="E916" s="63"/>
      <c r="F916" s="63"/>
      <c r="G916" s="63"/>
      <c r="H916" s="63"/>
      <c r="I916" s="63"/>
      <c r="BR916" s="63"/>
      <c r="BS916" s="63"/>
      <c r="BT916" s="63"/>
    </row>
    <row r="917" spans="1:72" ht="15.75" customHeight="1">
      <c r="A917" s="63"/>
      <c r="B917" s="63"/>
      <c r="C917" s="63"/>
      <c r="D917" s="63"/>
      <c r="E917" s="63"/>
      <c r="F917" s="63"/>
      <c r="G917" s="63"/>
      <c r="H917" s="63"/>
      <c r="I917" s="63"/>
      <c r="BR917" s="63"/>
      <c r="BS917" s="63"/>
      <c r="BT917" s="63"/>
    </row>
    <row r="918" spans="1:72" ht="15.75" customHeight="1">
      <c r="A918" s="63"/>
      <c r="B918" s="63"/>
      <c r="C918" s="63"/>
      <c r="D918" s="63"/>
      <c r="E918" s="63"/>
      <c r="F918" s="63"/>
      <c r="G918" s="63"/>
      <c r="H918" s="63"/>
      <c r="I918" s="63"/>
      <c r="BR918" s="63"/>
      <c r="BS918" s="63"/>
      <c r="BT918" s="63"/>
    </row>
    <row r="919" spans="1:72" ht="15.75" customHeight="1">
      <c r="A919" s="63"/>
      <c r="B919" s="63"/>
      <c r="C919" s="63"/>
      <c r="D919" s="63"/>
      <c r="E919" s="63"/>
      <c r="F919" s="63"/>
      <c r="G919" s="63"/>
      <c r="H919" s="63"/>
      <c r="I919" s="63"/>
      <c r="BR919" s="63"/>
      <c r="BS919" s="63"/>
      <c r="BT919" s="63"/>
    </row>
    <row r="920" spans="1:72" ht="15.75" customHeight="1">
      <c r="A920" s="63"/>
      <c r="B920" s="63"/>
      <c r="C920" s="63"/>
      <c r="D920" s="63"/>
      <c r="E920" s="63"/>
      <c r="F920" s="63"/>
      <c r="G920" s="63"/>
      <c r="H920" s="63"/>
      <c r="I920" s="63"/>
      <c r="BR920" s="63"/>
      <c r="BS920" s="63"/>
      <c r="BT920" s="63"/>
    </row>
    <row r="921" spans="1:72" ht="15.75" customHeight="1">
      <c r="A921" s="63"/>
      <c r="B921" s="63"/>
      <c r="C921" s="63"/>
      <c r="D921" s="63"/>
      <c r="E921" s="63"/>
      <c r="F921" s="63"/>
      <c r="G921" s="63"/>
      <c r="H921" s="63"/>
      <c r="I921" s="63"/>
      <c r="BR921" s="63"/>
      <c r="BS921" s="63"/>
      <c r="BT921" s="63"/>
    </row>
    <row r="922" spans="1:72" ht="15.75" customHeight="1">
      <c r="A922" s="63"/>
      <c r="B922" s="63"/>
      <c r="C922" s="63"/>
      <c r="D922" s="63"/>
      <c r="E922" s="63"/>
      <c r="F922" s="63"/>
      <c r="G922" s="63"/>
      <c r="H922" s="63"/>
      <c r="I922" s="63"/>
      <c r="BR922" s="63"/>
      <c r="BS922" s="63"/>
      <c r="BT922" s="63"/>
    </row>
    <row r="923" spans="1:72" ht="15.75" customHeight="1">
      <c r="A923" s="63"/>
      <c r="B923" s="63"/>
      <c r="C923" s="63"/>
      <c r="D923" s="63"/>
      <c r="E923" s="63"/>
      <c r="F923" s="63"/>
      <c r="G923" s="63"/>
      <c r="H923" s="63"/>
      <c r="I923" s="63"/>
      <c r="BR923" s="63"/>
      <c r="BS923" s="63"/>
      <c r="BT923" s="63"/>
    </row>
    <row r="924" spans="1:72" ht="15.75" customHeight="1">
      <c r="A924" s="63"/>
      <c r="B924" s="63"/>
      <c r="C924" s="63"/>
      <c r="D924" s="63"/>
      <c r="E924" s="63"/>
      <c r="F924" s="63"/>
      <c r="G924" s="63"/>
      <c r="H924" s="63"/>
      <c r="I924" s="63"/>
      <c r="BR924" s="63"/>
      <c r="BS924" s="63"/>
      <c r="BT924" s="63"/>
    </row>
    <row r="925" spans="1:72" ht="15.75" customHeight="1">
      <c r="A925" s="63"/>
      <c r="B925" s="63"/>
      <c r="C925" s="63"/>
      <c r="D925" s="63"/>
      <c r="E925" s="63"/>
      <c r="F925" s="63"/>
      <c r="G925" s="63"/>
      <c r="H925" s="63"/>
      <c r="I925" s="63"/>
      <c r="BR925" s="63"/>
      <c r="BS925" s="63"/>
      <c r="BT925" s="63"/>
    </row>
    <row r="926" spans="1:72" ht="15.75" customHeight="1">
      <c r="A926" s="63"/>
      <c r="B926" s="63"/>
      <c r="C926" s="63"/>
      <c r="D926" s="63"/>
      <c r="E926" s="63"/>
      <c r="F926" s="63"/>
      <c r="G926" s="63"/>
      <c r="H926" s="63"/>
      <c r="I926" s="63"/>
      <c r="BR926" s="63"/>
      <c r="BS926" s="63"/>
      <c r="BT926" s="63"/>
    </row>
    <row r="927" spans="1:72" ht="15.75" customHeight="1">
      <c r="A927" s="63"/>
      <c r="B927" s="63"/>
      <c r="C927" s="63"/>
      <c r="D927" s="63"/>
      <c r="E927" s="63"/>
      <c r="F927" s="63"/>
      <c r="G927" s="63"/>
      <c r="H927" s="63"/>
      <c r="I927" s="63"/>
      <c r="BR927" s="63"/>
      <c r="BS927" s="63"/>
      <c r="BT927" s="63"/>
    </row>
    <row r="928" spans="1:72" ht="15.75" customHeight="1">
      <c r="A928" s="63"/>
      <c r="B928" s="63"/>
      <c r="C928" s="63"/>
      <c r="D928" s="63"/>
      <c r="E928" s="63"/>
      <c r="F928" s="63"/>
      <c r="G928" s="63"/>
      <c r="H928" s="63"/>
      <c r="I928" s="63"/>
      <c r="BR928" s="63"/>
      <c r="BS928" s="63"/>
      <c r="BT928" s="63"/>
    </row>
    <row r="929" spans="1:72" ht="15.75" customHeight="1">
      <c r="A929" s="63"/>
      <c r="B929" s="63"/>
      <c r="C929" s="63"/>
      <c r="D929" s="63"/>
      <c r="E929" s="63"/>
      <c r="F929" s="63"/>
      <c r="G929" s="63"/>
      <c r="H929" s="63"/>
      <c r="I929" s="63"/>
      <c r="BR929" s="63"/>
      <c r="BS929" s="63"/>
      <c r="BT929" s="63"/>
    </row>
    <row r="930" spans="1:72" ht="15.75" customHeight="1">
      <c r="A930" s="63"/>
      <c r="B930" s="63"/>
      <c r="C930" s="63"/>
      <c r="D930" s="63"/>
      <c r="E930" s="63"/>
      <c r="F930" s="63"/>
      <c r="G930" s="63"/>
      <c r="H930" s="63"/>
      <c r="I930" s="63"/>
      <c r="BR930" s="63"/>
      <c r="BS930" s="63"/>
      <c r="BT930" s="63"/>
    </row>
    <row r="931" spans="1:72" ht="15.75" customHeight="1">
      <c r="A931" s="63"/>
      <c r="B931" s="63"/>
      <c r="C931" s="63"/>
      <c r="D931" s="63"/>
      <c r="E931" s="63"/>
      <c r="F931" s="63"/>
      <c r="G931" s="63"/>
      <c r="H931" s="63"/>
      <c r="I931" s="63"/>
      <c r="BR931" s="63"/>
      <c r="BS931" s="63"/>
      <c r="BT931" s="63"/>
    </row>
    <row r="932" spans="1:72" ht="15.75" customHeight="1">
      <c r="A932" s="63"/>
      <c r="B932" s="63"/>
      <c r="C932" s="63"/>
      <c r="D932" s="63"/>
      <c r="E932" s="63"/>
      <c r="F932" s="63"/>
      <c r="G932" s="63"/>
      <c r="H932" s="63"/>
      <c r="I932" s="63"/>
      <c r="BR932" s="63"/>
      <c r="BS932" s="63"/>
      <c r="BT932" s="63"/>
    </row>
    <row r="933" spans="1:72" ht="15.75" customHeight="1">
      <c r="A933" s="63"/>
      <c r="B933" s="63"/>
      <c r="C933" s="63"/>
      <c r="D933" s="63"/>
      <c r="E933" s="63"/>
      <c r="F933" s="63"/>
      <c r="G933" s="63"/>
      <c r="H933" s="63"/>
      <c r="I933" s="63"/>
      <c r="BR933" s="63"/>
      <c r="BS933" s="63"/>
      <c r="BT933" s="63"/>
    </row>
    <row r="934" spans="1:72" ht="15.75" customHeight="1">
      <c r="A934" s="63"/>
      <c r="B934" s="63"/>
      <c r="C934" s="63"/>
      <c r="D934" s="63"/>
      <c r="E934" s="63"/>
      <c r="F934" s="63"/>
      <c r="G934" s="63"/>
      <c r="H934" s="63"/>
      <c r="I934" s="63"/>
      <c r="BR934" s="63"/>
      <c r="BS934" s="63"/>
      <c r="BT934" s="63"/>
    </row>
    <row r="935" spans="1:72" ht="15.75" customHeight="1">
      <c r="A935" s="63"/>
      <c r="B935" s="63"/>
      <c r="C935" s="63"/>
      <c r="D935" s="63"/>
      <c r="E935" s="63"/>
      <c r="F935" s="63"/>
      <c r="G935" s="63"/>
      <c r="H935" s="63"/>
      <c r="I935" s="63"/>
      <c r="BR935" s="63"/>
      <c r="BS935" s="63"/>
      <c r="BT935" s="63"/>
    </row>
    <row r="936" spans="1:72" ht="15.75" customHeight="1">
      <c r="A936" s="63"/>
      <c r="B936" s="63"/>
      <c r="C936" s="63"/>
      <c r="D936" s="63"/>
      <c r="E936" s="63"/>
      <c r="F936" s="63"/>
      <c r="G936" s="63"/>
      <c r="H936" s="63"/>
      <c r="I936" s="63"/>
      <c r="BR936" s="63"/>
      <c r="BS936" s="63"/>
      <c r="BT936" s="63"/>
    </row>
    <row r="937" spans="1:72" ht="15.75" customHeight="1">
      <c r="A937" s="63"/>
      <c r="B937" s="63"/>
      <c r="C937" s="63"/>
      <c r="D937" s="63"/>
      <c r="E937" s="63"/>
      <c r="F937" s="63"/>
      <c r="G937" s="63"/>
      <c r="H937" s="63"/>
      <c r="I937" s="63"/>
      <c r="BR937" s="63"/>
      <c r="BS937" s="63"/>
      <c r="BT937" s="63"/>
    </row>
    <row r="938" spans="1:72" ht="15.75" customHeight="1">
      <c r="A938" s="63"/>
      <c r="B938" s="63"/>
      <c r="C938" s="63"/>
      <c r="D938" s="63"/>
      <c r="E938" s="63"/>
      <c r="F938" s="63"/>
      <c r="G938" s="63"/>
      <c r="H938" s="63"/>
      <c r="I938" s="63"/>
      <c r="BR938" s="63"/>
      <c r="BS938" s="63"/>
      <c r="BT938" s="63"/>
    </row>
    <row r="939" spans="1:72" ht="15.75" customHeight="1">
      <c r="A939" s="63"/>
      <c r="B939" s="63"/>
      <c r="C939" s="63"/>
      <c r="D939" s="63"/>
      <c r="E939" s="63"/>
      <c r="F939" s="63"/>
      <c r="G939" s="63"/>
      <c r="H939" s="63"/>
      <c r="I939" s="63"/>
      <c r="BR939" s="63"/>
      <c r="BS939" s="63"/>
      <c r="BT939" s="63"/>
    </row>
    <row r="940" spans="1:72" ht="15.75" customHeight="1">
      <c r="A940" s="63"/>
      <c r="B940" s="63"/>
      <c r="C940" s="63"/>
      <c r="D940" s="63"/>
      <c r="E940" s="63"/>
      <c r="F940" s="63"/>
      <c r="G940" s="63"/>
      <c r="H940" s="63"/>
      <c r="I940" s="63"/>
      <c r="BR940" s="63"/>
      <c r="BS940" s="63"/>
      <c r="BT940" s="63"/>
    </row>
    <row r="941" spans="1:72" ht="15.75" customHeight="1">
      <c r="A941" s="63"/>
      <c r="B941" s="63"/>
      <c r="C941" s="63"/>
      <c r="D941" s="63"/>
      <c r="E941" s="63"/>
      <c r="F941" s="63"/>
      <c r="G941" s="63"/>
      <c r="H941" s="63"/>
      <c r="I941" s="63"/>
      <c r="BR941" s="63"/>
      <c r="BS941" s="63"/>
      <c r="BT941" s="63"/>
    </row>
    <row r="942" spans="1:72" ht="15.75" customHeight="1">
      <c r="A942" s="63"/>
      <c r="B942" s="63"/>
      <c r="C942" s="63"/>
      <c r="D942" s="63"/>
      <c r="E942" s="63"/>
      <c r="F942" s="63"/>
      <c r="G942" s="63"/>
      <c r="H942" s="63"/>
      <c r="I942" s="63"/>
      <c r="BR942" s="63"/>
      <c r="BS942" s="63"/>
      <c r="BT942" s="63"/>
    </row>
    <row r="943" spans="1:72" ht="15.75" customHeight="1">
      <c r="A943" s="63"/>
      <c r="B943" s="63"/>
      <c r="C943" s="63"/>
      <c r="D943" s="63"/>
      <c r="E943" s="63"/>
      <c r="F943" s="63"/>
      <c r="G943" s="63"/>
      <c r="H943" s="63"/>
      <c r="I943" s="63"/>
      <c r="BR943" s="63"/>
      <c r="BS943" s="63"/>
      <c r="BT943" s="63"/>
    </row>
    <row r="944" spans="1:72" ht="15.75" customHeight="1">
      <c r="A944" s="63"/>
      <c r="B944" s="63"/>
      <c r="C944" s="63"/>
      <c r="D944" s="63"/>
      <c r="E944" s="63"/>
      <c r="F944" s="63"/>
      <c r="G944" s="63"/>
      <c r="H944" s="63"/>
      <c r="I944" s="63"/>
      <c r="BR944" s="63"/>
      <c r="BS944" s="63"/>
      <c r="BT944" s="63"/>
    </row>
    <row r="945" spans="1:72" ht="15.75" customHeight="1">
      <c r="A945" s="63"/>
      <c r="B945" s="63"/>
      <c r="C945" s="63"/>
      <c r="D945" s="63"/>
      <c r="E945" s="63"/>
      <c r="F945" s="63"/>
      <c r="G945" s="63"/>
      <c r="H945" s="63"/>
      <c r="I945" s="63"/>
      <c r="BR945" s="63"/>
      <c r="BS945" s="63"/>
      <c r="BT945" s="63"/>
    </row>
    <row r="946" spans="1:72" ht="15.75" customHeight="1">
      <c r="A946" s="63"/>
      <c r="B946" s="63"/>
      <c r="C946" s="63"/>
      <c r="D946" s="63"/>
      <c r="E946" s="63"/>
      <c r="F946" s="63"/>
      <c r="G946" s="63"/>
      <c r="H946" s="63"/>
      <c r="I946" s="63"/>
      <c r="BR946" s="63"/>
      <c r="BS946" s="63"/>
      <c r="BT946" s="63"/>
    </row>
    <row r="947" spans="1:72" ht="15.75" customHeight="1">
      <c r="A947" s="63"/>
      <c r="B947" s="63"/>
      <c r="C947" s="63"/>
      <c r="D947" s="63"/>
      <c r="E947" s="63"/>
      <c r="F947" s="63"/>
      <c r="G947" s="63"/>
      <c r="H947" s="63"/>
      <c r="I947" s="63"/>
      <c r="BR947" s="63"/>
      <c r="BS947" s="63"/>
      <c r="BT947" s="63"/>
    </row>
    <row r="948" spans="1:72" ht="15.75" customHeight="1">
      <c r="A948" s="63"/>
      <c r="B948" s="63"/>
      <c r="C948" s="63"/>
      <c r="D948" s="63"/>
      <c r="E948" s="63"/>
      <c r="F948" s="63"/>
      <c r="G948" s="63"/>
      <c r="H948" s="63"/>
      <c r="I948" s="63"/>
      <c r="BR948" s="63"/>
      <c r="BS948" s="63"/>
      <c r="BT948" s="63"/>
    </row>
    <row r="949" spans="1:72" ht="15.75" customHeight="1">
      <c r="A949" s="63"/>
      <c r="B949" s="63"/>
      <c r="C949" s="63"/>
      <c r="D949" s="63"/>
      <c r="E949" s="63"/>
      <c r="F949" s="63"/>
      <c r="G949" s="63"/>
      <c r="H949" s="63"/>
      <c r="I949" s="63"/>
      <c r="BR949" s="63"/>
      <c r="BS949" s="63"/>
      <c r="BT949" s="63"/>
    </row>
    <row r="950" spans="1:72" ht="15.75" customHeight="1">
      <c r="A950" s="63"/>
      <c r="B950" s="63"/>
      <c r="C950" s="63"/>
      <c r="D950" s="63"/>
      <c r="E950" s="63"/>
      <c r="F950" s="63"/>
      <c r="G950" s="63"/>
      <c r="H950" s="63"/>
      <c r="I950" s="63"/>
      <c r="BR950" s="63"/>
      <c r="BS950" s="63"/>
      <c r="BT950" s="63"/>
    </row>
    <row r="951" spans="1:72" ht="15.75" customHeight="1">
      <c r="A951" s="63"/>
      <c r="B951" s="63"/>
      <c r="C951" s="63"/>
      <c r="D951" s="63"/>
      <c r="E951" s="63"/>
      <c r="F951" s="63"/>
      <c r="G951" s="63"/>
      <c r="H951" s="63"/>
      <c r="I951" s="63"/>
      <c r="BR951" s="63"/>
      <c r="BS951" s="63"/>
      <c r="BT951" s="63"/>
    </row>
    <row r="952" spans="1:72" ht="15.75" customHeight="1">
      <c r="A952" s="63"/>
      <c r="B952" s="63"/>
      <c r="C952" s="63"/>
      <c r="D952" s="63"/>
      <c r="E952" s="63"/>
      <c r="F952" s="63"/>
      <c r="G952" s="63"/>
      <c r="H952" s="63"/>
      <c r="I952" s="63"/>
      <c r="BR952" s="63"/>
      <c r="BS952" s="63"/>
      <c r="BT952" s="63"/>
    </row>
    <row r="953" spans="1:72" ht="15.75" customHeight="1">
      <c r="A953" s="63"/>
      <c r="B953" s="63"/>
      <c r="C953" s="63"/>
      <c r="D953" s="63"/>
      <c r="E953" s="63"/>
      <c r="F953" s="63"/>
      <c r="G953" s="63"/>
      <c r="H953" s="63"/>
      <c r="I953" s="63"/>
      <c r="BR953" s="63"/>
      <c r="BS953" s="63"/>
      <c r="BT953" s="63"/>
    </row>
    <row r="954" spans="1:72" ht="15.75" customHeight="1">
      <c r="A954" s="63"/>
      <c r="B954" s="63"/>
      <c r="C954" s="63"/>
      <c r="D954" s="63"/>
      <c r="E954" s="63"/>
      <c r="F954" s="63"/>
      <c r="G954" s="63"/>
      <c r="H954" s="63"/>
      <c r="I954" s="63"/>
      <c r="BR954" s="63"/>
      <c r="BS954" s="63"/>
      <c r="BT954" s="63"/>
    </row>
    <row r="955" spans="1:72" ht="15.75" customHeight="1">
      <c r="A955" s="63"/>
      <c r="B955" s="63"/>
      <c r="C955" s="63"/>
      <c r="D955" s="63"/>
      <c r="E955" s="63"/>
      <c r="F955" s="63"/>
      <c r="G955" s="63"/>
      <c r="H955" s="63"/>
      <c r="I955" s="63"/>
      <c r="BR955" s="63"/>
      <c r="BS955" s="63"/>
      <c r="BT955" s="63"/>
    </row>
    <row r="956" spans="1:72" ht="15.75" customHeight="1">
      <c r="A956" s="63"/>
      <c r="B956" s="63"/>
      <c r="C956" s="63"/>
      <c r="D956" s="63"/>
      <c r="E956" s="63"/>
      <c r="F956" s="63"/>
      <c r="G956" s="63"/>
      <c r="H956" s="63"/>
      <c r="I956" s="63"/>
      <c r="BR956" s="63"/>
      <c r="BS956" s="63"/>
      <c r="BT956" s="63"/>
    </row>
    <row r="957" spans="1:72" ht="15.75" customHeight="1">
      <c r="A957" s="63"/>
      <c r="B957" s="63"/>
      <c r="C957" s="63"/>
      <c r="D957" s="63"/>
      <c r="E957" s="63"/>
      <c r="F957" s="63"/>
      <c r="G957" s="63"/>
      <c r="H957" s="63"/>
      <c r="I957" s="63"/>
      <c r="BR957" s="63"/>
      <c r="BS957" s="63"/>
      <c r="BT957" s="63"/>
    </row>
    <row r="958" spans="1:72" ht="15.75" customHeight="1">
      <c r="A958" s="63"/>
      <c r="B958" s="63"/>
      <c r="C958" s="63"/>
      <c r="D958" s="63"/>
      <c r="E958" s="63"/>
      <c r="F958" s="63"/>
      <c r="G958" s="63"/>
      <c r="H958" s="63"/>
      <c r="I958" s="63"/>
      <c r="BR958" s="63"/>
      <c r="BS958" s="63"/>
      <c r="BT958" s="63"/>
    </row>
    <row r="959" spans="1:72" ht="15.75" customHeight="1">
      <c r="A959" s="63"/>
      <c r="B959" s="63"/>
      <c r="C959" s="63"/>
      <c r="D959" s="63"/>
      <c r="E959" s="63"/>
      <c r="F959" s="63"/>
      <c r="G959" s="63"/>
      <c r="H959" s="63"/>
      <c r="I959" s="63"/>
      <c r="BR959" s="63"/>
      <c r="BS959" s="63"/>
      <c r="BT959" s="63"/>
    </row>
    <row r="960" spans="1:72" ht="15.75" customHeight="1">
      <c r="A960" s="63"/>
      <c r="B960" s="63"/>
      <c r="C960" s="63"/>
      <c r="D960" s="63"/>
      <c r="E960" s="63"/>
      <c r="F960" s="63"/>
      <c r="G960" s="63"/>
      <c r="H960" s="63"/>
      <c r="I960" s="63"/>
      <c r="BR960" s="63"/>
      <c r="BS960" s="63"/>
      <c r="BT960" s="63"/>
    </row>
    <row r="961" spans="1:72" ht="15.75" customHeight="1">
      <c r="A961" s="63"/>
      <c r="B961" s="63"/>
      <c r="C961" s="63"/>
      <c r="D961" s="63"/>
      <c r="E961" s="63"/>
      <c r="F961" s="63"/>
      <c r="G961" s="63"/>
      <c r="H961" s="63"/>
      <c r="I961" s="63"/>
      <c r="BR961" s="63"/>
      <c r="BS961" s="63"/>
      <c r="BT961" s="63"/>
    </row>
    <row r="962" spans="1:72" ht="15.75" customHeight="1">
      <c r="A962" s="63"/>
      <c r="B962" s="63"/>
      <c r="C962" s="63"/>
      <c r="D962" s="63"/>
      <c r="E962" s="63"/>
      <c r="F962" s="63"/>
      <c r="G962" s="63"/>
      <c r="H962" s="63"/>
      <c r="I962" s="63"/>
      <c r="BR962" s="63"/>
      <c r="BS962" s="63"/>
      <c r="BT962" s="63"/>
    </row>
    <row r="963" spans="1:72" ht="15.75" customHeight="1">
      <c r="A963" s="63"/>
      <c r="B963" s="63"/>
      <c r="C963" s="63"/>
      <c r="D963" s="63"/>
      <c r="E963" s="63"/>
      <c r="F963" s="63"/>
      <c r="G963" s="63"/>
      <c r="H963" s="63"/>
      <c r="I963" s="63"/>
      <c r="BR963" s="63"/>
      <c r="BS963" s="63"/>
      <c r="BT963" s="63"/>
    </row>
    <row r="964" spans="1:72" ht="15.75" customHeight="1">
      <c r="A964" s="63"/>
      <c r="B964" s="63"/>
      <c r="C964" s="63"/>
      <c r="D964" s="63"/>
      <c r="E964" s="63"/>
      <c r="F964" s="63"/>
      <c r="G964" s="63"/>
      <c r="H964" s="63"/>
      <c r="I964" s="63"/>
      <c r="BR964" s="63"/>
      <c r="BS964" s="63"/>
      <c r="BT964" s="63"/>
    </row>
    <row r="965" spans="1:72" ht="15.75" customHeight="1">
      <c r="A965" s="63"/>
      <c r="B965" s="63"/>
      <c r="C965" s="63"/>
      <c r="D965" s="63"/>
      <c r="E965" s="63"/>
      <c r="F965" s="63"/>
      <c r="G965" s="63"/>
      <c r="H965" s="63"/>
      <c r="I965" s="63"/>
      <c r="BR965" s="63"/>
      <c r="BS965" s="63"/>
      <c r="BT965" s="63"/>
    </row>
    <row r="966" spans="1:72" ht="15.75" customHeight="1">
      <c r="A966" s="63"/>
      <c r="B966" s="63"/>
      <c r="C966" s="63"/>
      <c r="D966" s="63"/>
      <c r="E966" s="63"/>
      <c r="F966" s="63"/>
      <c r="G966" s="63"/>
      <c r="H966" s="63"/>
      <c r="I966" s="63"/>
      <c r="BR966" s="63"/>
      <c r="BS966" s="63"/>
      <c r="BT966" s="63"/>
    </row>
    <row r="967" spans="1:72" ht="15.75" customHeight="1">
      <c r="A967" s="63"/>
      <c r="B967" s="63"/>
      <c r="C967" s="63"/>
      <c r="D967" s="63"/>
      <c r="E967" s="63"/>
      <c r="F967" s="63"/>
      <c r="G967" s="63"/>
      <c r="H967" s="63"/>
      <c r="I967" s="63"/>
      <c r="BR967" s="63"/>
      <c r="BS967" s="63"/>
      <c r="BT967" s="63"/>
    </row>
    <row r="968" spans="1:72" ht="15.75" customHeight="1">
      <c r="A968" s="63"/>
      <c r="B968" s="63"/>
      <c r="C968" s="63"/>
      <c r="D968" s="63"/>
      <c r="E968" s="63"/>
      <c r="F968" s="63"/>
      <c r="G968" s="63"/>
      <c r="H968" s="63"/>
      <c r="I968" s="63"/>
      <c r="BR968" s="63"/>
      <c r="BS968" s="63"/>
      <c r="BT968" s="63"/>
    </row>
    <row r="969" spans="1:72" ht="15.75" customHeight="1">
      <c r="A969" s="63"/>
      <c r="B969" s="63"/>
      <c r="C969" s="63"/>
      <c r="D969" s="63"/>
      <c r="E969" s="63"/>
      <c r="F969" s="63"/>
      <c r="G969" s="63"/>
      <c r="H969" s="63"/>
      <c r="I969" s="63"/>
      <c r="BR969" s="63"/>
      <c r="BS969" s="63"/>
      <c r="BT969" s="63"/>
    </row>
    <row r="970" spans="1:72" ht="15.75" customHeight="1">
      <c r="A970" s="63"/>
      <c r="B970" s="63"/>
      <c r="C970" s="63"/>
      <c r="D970" s="63"/>
      <c r="E970" s="63"/>
      <c r="F970" s="63"/>
      <c r="G970" s="63"/>
      <c r="H970" s="63"/>
      <c r="I970" s="63"/>
      <c r="BR970" s="63"/>
      <c r="BS970" s="63"/>
      <c r="BT970" s="63"/>
    </row>
    <row r="971" spans="1:72" ht="15.75" customHeight="1">
      <c r="A971" s="63"/>
      <c r="B971" s="63"/>
      <c r="C971" s="63"/>
      <c r="D971" s="63"/>
      <c r="E971" s="63"/>
      <c r="F971" s="63"/>
      <c r="G971" s="63"/>
      <c r="H971" s="63"/>
      <c r="I971" s="63"/>
      <c r="BR971" s="63"/>
      <c r="BS971" s="63"/>
      <c r="BT971" s="63"/>
    </row>
    <row r="972" spans="1:72" ht="15.75" customHeight="1">
      <c r="A972" s="63"/>
      <c r="B972" s="63"/>
      <c r="C972" s="63"/>
      <c r="D972" s="63"/>
      <c r="E972" s="63"/>
      <c r="F972" s="63"/>
      <c r="G972" s="63"/>
      <c r="H972" s="63"/>
      <c r="I972" s="63"/>
      <c r="BR972" s="63"/>
      <c r="BS972" s="63"/>
      <c r="BT972" s="63"/>
    </row>
    <row r="973" spans="1:72" ht="15.75" customHeight="1">
      <c r="A973" s="63"/>
      <c r="B973" s="63"/>
      <c r="C973" s="63"/>
      <c r="D973" s="63"/>
      <c r="E973" s="63"/>
      <c r="F973" s="63"/>
      <c r="G973" s="63"/>
      <c r="H973" s="63"/>
      <c r="I973" s="63"/>
      <c r="BR973" s="63"/>
      <c r="BS973" s="63"/>
      <c r="BT973" s="63"/>
    </row>
    <row r="974" spans="1:72" ht="15.75" customHeight="1">
      <c r="A974" s="63"/>
      <c r="B974" s="63"/>
      <c r="C974" s="63"/>
      <c r="D974" s="63"/>
      <c r="E974" s="63"/>
      <c r="F974" s="63"/>
      <c r="G974" s="63"/>
      <c r="H974" s="63"/>
      <c r="I974" s="63"/>
      <c r="BR974" s="63"/>
      <c r="BS974" s="63"/>
      <c r="BT974" s="63"/>
    </row>
    <row r="975" spans="1:72" ht="15.75" customHeight="1">
      <c r="A975" s="63"/>
      <c r="B975" s="63"/>
      <c r="C975" s="63"/>
      <c r="D975" s="63"/>
      <c r="E975" s="63"/>
      <c r="F975" s="63"/>
      <c r="G975" s="63"/>
      <c r="H975" s="63"/>
      <c r="I975" s="63"/>
      <c r="BR975" s="63"/>
      <c r="BS975" s="63"/>
      <c r="BT975" s="63"/>
    </row>
    <row r="976" spans="1:72" ht="15.75" customHeight="1">
      <c r="A976" s="63"/>
      <c r="B976" s="63"/>
      <c r="C976" s="63"/>
      <c r="D976" s="63"/>
      <c r="E976" s="63"/>
      <c r="F976" s="63"/>
      <c r="G976" s="63"/>
      <c r="H976" s="63"/>
      <c r="I976" s="63"/>
      <c r="BR976" s="63"/>
      <c r="BS976" s="63"/>
      <c r="BT976" s="63"/>
    </row>
    <row r="977" spans="1:72" ht="15.75" customHeight="1">
      <c r="A977" s="63"/>
      <c r="B977" s="63"/>
      <c r="C977" s="63"/>
      <c r="D977" s="63"/>
      <c r="E977" s="63"/>
      <c r="F977" s="63"/>
      <c r="G977" s="63"/>
      <c r="H977" s="63"/>
      <c r="I977" s="63"/>
      <c r="BR977" s="63"/>
      <c r="BS977" s="63"/>
      <c r="BT977" s="63"/>
    </row>
    <row r="978" spans="1:72" ht="15.75" customHeight="1">
      <c r="A978" s="63"/>
      <c r="B978" s="63"/>
      <c r="C978" s="63"/>
      <c r="D978" s="63"/>
      <c r="E978" s="63"/>
      <c r="F978" s="63"/>
      <c r="G978" s="63"/>
      <c r="H978" s="63"/>
      <c r="I978" s="63"/>
      <c r="BR978" s="63"/>
      <c r="BS978" s="63"/>
      <c r="BT978" s="63"/>
    </row>
    <row r="979" spans="1:72" ht="15.75" customHeight="1">
      <c r="A979" s="63"/>
      <c r="B979" s="63"/>
      <c r="C979" s="63"/>
      <c r="D979" s="63"/>
      <c r="E979" s="63"/>
      <c r="F979" s="63"/>
      <c r="G979" s="63"/>
      <c r="H979" s="63"/>
      <c r="I979" s="63"/>
      <c r="BR979" s="63"/>
      <c r="BS979" s="63"/>
      <c r="BT979" s="63"/>
    </row>
    <row r="980" spans="1:72" ht="15.75" customHeight="1">
      <c r="A980" s="63"/>
      <c r="B980" s="63"/>
      <c r="C980" s="63"/>
      <c r="D980" s="63"/>
      <c r="E980" s="63"/>
      <c r="F980" s="63"/>
      <c r="G980" s="63"/>
      <c r="H980" s="63"/>
      <c r="I980" s="63"/>
      <c r="BR980" s="63"/>
      <c r="BS980" s="63"/>
      <c r="BT980" s="63"/>
    </row>
    <row r="981" spans="1:72" ht="15.75" customHeight="1">
      <c r="A981" s="63"/>
      <c r="B981" s="63"/>
      <c r="C981" s="63"/>
      <c r="D981" s="63"/>
      <c r="E981" s="63"/>
      <c r="F981" s="63"/>
      <c r="G981" s="63"/>
      <c r="H981" s="63"/>
      <c r="I981" s="63"/>
      <c r="BR981" s="63"/>
      <c r="BS981" s="63"/>
      <c r="BT981" s="63"/>
    </row>
    <row r="982" spans="1:72" ht="15.75" customHeight="1">
      <c r="A982" s="63"/>
      <c r="B982" s="63"/>
      <c r="C982" s="63"/>
      <c r="D982" s="63"/>
      <c r="E982" s="63"/>
      <c r="F982" s="63"/>
      <c r="G982" s="63"/>
      <c r="H982" s="63"/>
      <c r="I982" s="63"/>
      <c r="BR982" s="63"/>
      <c r="BS982" s="63"/>
      <c r="BT982" s="63"/>
    </row>
    <row r="983" spans="1:72" ht="15.75" customHeight="1">
      <c r="A983" s="63"/>
      <c r="B983" s="63"/>
      <c r="C983" s="63"/>
      <c r="D983" s="63"/>
      <c r="E983" s="63"/>
      <c r="F983" s="63"/>
      <c r="G983" s="63"/>
      <c r="H983" s="63"/>
      <c r="I983" s="63"/>
      <c r="BR983" s="63"/>
      <c r="BS983" s="63"/>
      <c r="BT983" s="63"/>
    </row>
    <row r="984" spans="1:72" ht="15.75" customHeight="1">
      <c r="A984" s="63"/>
      <c r="B984" s="63"/>
      <c r="C984" s="63"/>
      <c r="D984" s="63"/>
      <c r="E984" s="63"/>
      <c r="F984" s="63"/>
      <c r="G984" s="63"/>
      <c r="H984" s="63"/>
      <c r="I984" s="63"/>
      <c r="BR984" s="63"/>
      <c r="BS984" s="63"/>
      <c r="BT984" s="63"/>
    </row>
    <row r="985" spans="1:72" ht="15.75" customHeight="1">
      <c r="A985" s="63"/>
      <c r="B985" s="63"/>
      <c r="C985" s="63"/>
      <c r="D985" s="63"/>
      <c r="E985" s="63"/>
      <c r="F985" s="63"/>
      <c r="G985" s="63"/>
      <c r="H985" s="63"/>
      <c r="I985" s="63"/>
      <c r="BR985" s="63"/>
      <c r="BS985" s="63"/>
      <c r="BT985" s="63"/>
    </row>
    <row r="986" spans="1:72" ht="15.75" customHeight="1">
      <c r="A986" s="63"/>
      <c r="B986" s="63"/>
      <c r="C986" s="63"/>
      <c r="D986" s="63"/>
      <c r="E986" s="63"/>
      <c r="F986" s="63"/>
      <c r="G986" s="63"/>
      <c r="H986" s="63"/>
      <c r="I986" s="63"/>
      <c r="BR986" s="63"/>
      <c r="BS986" s="63"/>
      <c r="BT986" s="63"/>
    </row>
    <row r="987" spans="1:72" ht="15.75" customHeight="1">
      <c r="A987" s="63"/>
      <c r="B987" s="63"/>
      <c r="C987" s="63"/>
      <c r="D987" s="63"/>
      <c r="E987" s="63"/>
      <c r="F987" s="63"/>
      <c r="G987" s="63"/>
      <c r="H987" s="63"/>
      <c r="I987" s="63"/>
      <c r="BR987" s="63"/>
      <c r="BS987" s="63"/>
      <c r="BT987" s="63"/>
    </row>
    <row r="988" spans="1:72" ht="15.75" customHeight="1">
      <c r="A988" s="63"/>
      <c r="B988" s="63"/>
      <c r="C988" s="63"/>
      <c r="D988" s="63"/>
      <c r="E988" s="63"/>
      <c r="F988" s="63"/>
      <c r="G988" s="63"/>
      <c r="H988" s="63"/>
      <c r="I988" s="63"/>
      <c r="BR988" s="63"/>
      <c r="BS988" s="63"/>
      <c r="BT988" s="63"/>
    </row>
    <row r="989" spans="1:72" ht="15.75" customHeight="1">
      <c r="A989" s="63"/>
      <c r="B989" s="63"/>
      <c r="C989" s="63"/>
      <c r="D989" s="63"/>
      <c r="E989" s="63"/>
      <c r="F989" s="63"/>
      <c r="G989" s="63"/>
      <c r="H989" s="63"/>
      <c r="I989" s="63"/>
      <c r="BR989" s="63"/>
      <c r="BS989" s="63"/>
      <c r="BT989" s="63"/>
    </row>
    <row r="990" spans="1:72" ht="15.75" customHeight="1">
      <c r="A990" s="63"/>
      <c r="B990" s="63"/>
      <c r="C990" s="63"/>
      <c r="D990" s="63"/>
      <c r="E990" s="63"/>
      <c r="F990" s="63"/>
      <c r="G990" s="63"/>
      <c r="H990" s="63"/>
      <c r="I990" s="63"/>
      <c r="BR990" s="63"/>
      <c r="BS990" s="63"/>
      <c r="BT990" s="63"/>
    </row>
    <row r="991" spans="1:72" ht="15.75" customHeight="1">
      <c r="A991" s="63"/>
      <c r="B991" s="63"/>
      <c r="C991" s="63"/>
      <c r="D991" s="63"/>
      <c r="E991" s="63"/>
      <c r="F991" s="63"/>
      <c r="G991" s="63"/>
      <c r="H991" s="63"/>
      <c r="I991" s="63"/>
      <c r="BR991" s="63"/>
      <c r="BS991" s="63"/>
      <c r="BT991" s="63"/>
    </row>
    <row r="992" spans="1:72" ht="15.75" customHeight="1">
      <c r="A992" s="63"/>
      <c r="B992" s="63"/>
      <c r="C992" s="63"/>
      <c r="D992" s="63"/>
      <c r="E992" s="63"/>
      <c r="F992" s="63"/>
      <c r="G992" s="63"/>
      <c r="H992" s="63"/>
      <c r="I992" s="63"/>
      <c r="BR992" s="63"/>
      <c r="BS992" s="63"/>
      <c r="BT992" s="63"/>
    </row>
    <row r="993" spans="1:72" ht="15.75" customHeight="1">
      <c r="A993" s="63"/>
      <c r="B993" s="63"/>
      <c r="C993" s="63"/>
      <c r="D993" s="63"/>
      <c r="E993" s="63"/>
      <c r="F993" s="63"/>
      <c r="G993" s="63"/>
      <c r="H993" s="63"/>
      <c r="I993" s="63"/>
      <c r="BR993" s="63"/>
      <c r="BS993" s="63"/>
      <c r="BT993" s="63"/>
    </row>
    <row r="994" spans="1:72" ht="15.75" customHeight="1">
      <c r="A994" s="63"/>
      <c r="B994" s="63"/>
      <c r="C994" s="63"/>
      <c r="D994" s="63"/>
      <c r="E994" s="63"/>
      <c r="F994" s="63"/>
      <c r="G994" s="63"/>
      <c r="H994" s="63"/>
      <c r="I994" s="63"/>
      <c r="BR994" s="63"/>
      <c r="BS994" s="63"/>
      <c r="BT994" s="63"/>
    </row>
    <row r="995" spans="1:72" ht="15.75" customHeight="1">
      <c r="A995" s="63"/>
      <c r="B995" s="63"/>
      <c r="C995" s="63"/>
      <c r="D995" s="63"/>
      <c r="E995" s="63"/>
      <c r="F995" s="63"/>
      <c r="G995" s="63"/>
      <c r="H995" s="63"/>
      <c r="I995" s="63"/>
      <c r="BR995" s="63"/>
      <c r="BS995" s="63"/>
      <c r="BT995" s="63"/>
    </row>
    <row r="996" spans="1:72" ht="15.75" customHeight="1">
      <c r="A996" s="63"/>
      <c r="B996" s="63"/>
      <c r="C996" s="63"/>
      <c r="D996" s="63"/>
      <c r="E996" s="63"/>
      <c r="F996" s="63"/>
      <c r="G996" s="63"/>
      <c r="H996" s="63"/>
      <c r="I996" s="63"/>
      <c r="BR996" s="63"/>
      <c r="BS996" s="63"/>
      <c r="BT996" s="63"/>
    </row>
    <row r="997" spans="1:72" ht="15.75" customHeight="1">
      <c r="A997" s="63"/>
      <c r="B997" s="63"/>
      <c r="C997" s="63"/>
      <c r="D997" s="63"/>
      <c r="E997" s="63"/>
      <c r="F997" s="63"/>
      <c r="G997" s="63"/>
      <c r="H997" s="63"/>
      <c r="I997" s="63"/>
      <c r="BR997" s="63"/>
      <c r="BS997" s="63"/>
      <c r="BT997" s="63"/>
    </row>
    <row r="998" spans="1:72" ht="15.75" customHeight="1">
      <c r="A998" s="63"/>
      <c r="B998" s="63"/>
      <c r="C998" s="63"/>
      <c r="D998" s="63"/>
      <c r="E998" s="63"/>
      <c r="F998" s="63"/>
      <c r="G998" s="63"/>
      <c r="H998" s="63"/>
      <c r="I998" s="63"/>
      <c r="BR998" s="63"/>
      <c r="BS998" s="63"/>
      <c r="BT998" s="63"/>
    </row>
    <row r="999" spans="1:72" ht="15.75" customHeight="1">
      <c r="A999" s="63"/>
      <c r="B999" s="63"/>
      <c r="C999" s="63"/>
      <c r="D999" s="63"/>
      <c r="E999" s="63"/>
      <c r="F999" s="63"/>
      <c r="G999" s="63"/>
      <c r="H999" s="63"/>
      <c r="I999" s="63"/>
      <c r="BR999" s="63"/>
      <c r="BS999" s="63"/>
      <c r="BT999" s="63"/>
    </row>
    <row r="1000" spans="1:72" ht="15.75" customHeight="1">
      <c r="A1000" s="63"/>
      <c r="B1000" s="63"/>
      <c r="C1000" s="63"/>
      <c r="D1000" s="63"/>
      <c r="E1000" s="63"/>
      <c r="F1000" s="63"/>
      <c r="G1000" s="63"/>
      <c r="H1000" s="63"/>
      <c r="I1000" s="63"/>
      <c r="BR1000" s="63"/>
      <c r="BS1000" s="63"/>
      <c r="BT1000" s="63"/>
    </row>
  </sheetData>
  <mergeCells count="1">
    <mergeCell ref="A28:BT28"/>
  </mergeCells>
  <pageMargins left="0.7" right="0.7" top="0.78740157499999996" bottom="0.78740157499999996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55A11"/>
  </sheetPr>
  <dimension ref="A1:CC1000"/>
  <sheetViews>
    <sheetView showGridLines="0" workbookViewId="0">
      <pane xSplit="18" ySplit="3" topLeftCell="S4" activePane="bottomRight" state="frozen"/>
      <selection pane="topRight" activeCell="S1" sqref="S1"/>
      <selection pane="bottomLeft" activeCell="A4" sqref="A4"/>
      <selection pane="bottomRight" activeCell="S4" sqref="S4"/>
    </sheetView>
  </sheetViews>
  <sheetFormatPr defaultColWidth="12.625" defaultRowHeight="15" customHeight="1"/>
  <cols>
    <col min="1" max="1" width="2.625" customWidth="1"/>
    <col min="2" max="2" width="3.125" customWidth="1"/>
    <col min="3" max="3" width="7" customWidth="1"/>
    <col min="4" max="4" width="17.75" customWidth="1"/>
    <col min="5" max="5" width="9.75" customWidth="1"/>
    <col min="6" max="17" width="2.5" customWidth="1"/>
    <col min="18" max="18" width="11.25" customWidth="1"/>
    <col min="19" max="21" width="11" customWidth="1"/>
    <col min="22" max="22" width="12.875" customWidth="1"/>
    <col min="23" max="24" width="13.25" customWidth="1"/>
    <col min="25" max="25" width="14.125" customWidth="1"/>
    <col min="26" max="26" width="12.875" customWidth="1"/>
    <col min="27" max="27" width="14.125" customWidth="1"/>
    <col min="28" max="29" width="14.5" customWidth="1"/>
    <col min="30" max="30" width="14.125" customWidth="1"/>
    <col min="31" max="31" width="13.625" customWidth="1"/>
    <col min="32" max="32" width="14.875" customWidth="1"/>
    <col min="33" max="33" width="14.5" customWidth="1"/>
    <col min="34" max="34" width="15.375" customWidth="1"/>
    <col min="35" max="36" width="14.875" customWidth="1"/>
    <col min="37" max="37" width="15.75" customWidth="1"/>
    <col min="38" max="38" width="15.375" customWidth="1"/>
    <col min="39" max="39" width="14.125" customWidth="1"/>
    <col min="40" max="41" width="15.75" customWidth="1"/>
    <col min="42" max="42" width="15.375" customWidth="1"/>
    <col min="43" max="43" width="15.75" customWidth="1"/>
    <col min="44" max="44" width="15.375" customWidth="1"/>
    <col min="45" max="45" width="15.75" customWidth="1"/>
    <col min="46" max="46" width="15.375" customWidth="1"/>
    <col min="47" max="48" width="15.75" customWidth="1"/>
    <col min="49" max="49" width="17.375" customWidth="1"/>
    <col min="50" max="50" width="16.75" customWidth="1"/>
    <col min="51" max="51" width="16.375" customWidth="1"/>
    <col min="52" max="52" width="17.375" customWidth="1"/>
    <col min="53" max="53" width="16.375" customWidth="1"/>
    <col min="54" max="54" width="17.375" customWidth="1"/>
    <col min="55" max="56" width="16.75" customWidth="1"/>
    <col min="57" max="57" width="16.375" customWidth="1"/>
    <col min="58" max="60" width="17.375" customWidth="1"/>
    <col min="61" max="61" width="17.875" customWidth="1"/>
    <col min="62" max="63" width="16.75" customWidth="1"/>
    <col min="64" max="64" width="17.875" customWidth="1"/>
    <col min="65" max="65" width="17.375" customWidth="1"/>
    <col min="66" max="66" width="17.875" customWidth="1"/>
    <col min="67" max="67" width="16.375" customWidth="1"/>
    <col min="68" max="68" width="16.75" customWidth="1"/>
    <col min="69" max="69" width="17.375" customWidth="1"/>
    <col min="70" max="70" width="16.75" customWidth="1"/>
    <col min="71" max="71" width="17.375" customWidth="1"/>
    <col min="72" max="72" width="17.875" customWidth="1"/>
    <col min="73" max="73" width="17.375" customWidth="1"/>
    <col min="74" max="76" width="17.875" customWidth="1"/>
    <col min="77" max="77" width="14.5" customWidth="1"/>
    <col min="78" max="78" width="17.875" customWidth="1"/>
    <col min="79" max="79" width="10" customWidth="1"/>
    <col min="80" max="80" width="10" hidden="1" customWidth="1"/>
    <col min="81" max="81" width="7.625" hidden="1" customWidth="1"/>
  </cols>
  <sheetData>
    <row r="1" spans="1:81">
      <c r="A1" s="1"/>
      <c r="B1" s="1"/>
      <c r="C1" s="1"/>
      <c r="D1" s="1"/>
      <c r="E1" s="1" t="s">
        <v>78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3">
        <v>1</v>
      </c>
      <c r="T1" s="3">
        <v>2</v>
      </c>
      <c r="U1" s="3">
        <v>3</v>
      </c>
      <c r="V1" s="3">
        <v>4</v>
      </c>
      <c r="W1" s="3">
        <v>5</v>
      </c>
      <c r="X1" s="3">
        <v>6</v>
      </c>
      <c r="Y1" s="3">
        <v>7</v>
      </c>
      <c r="Z1" s="3">
        <v>8</v>
      </c>
      <c r="AA1" s="3">
        <v>9</v>
      </c>
      <c r="AB1" s="3">
        <v>10</v>
      </c>
      <c r="AC1" s="3">
        <v>11</v>
      </c>
      <c r="AD1" s="3">
        <v>12</v>
      </c>
      <c r="AE1" s="3">
        <v>13</v>
      </c>
      <c r="AF1" s="3">
        <v>14</v>
      </c>
      <c r="AG1" s="3">
        <v>15</v>
      </c>
      <c r="AH1" s="3">
        <v>16</v>
      </c>
      <c r="AI1" s="3">
        <v>17</v>
      </c>
      <c r="AJ1" s="3">
        <v>18</v>
      </c>
      <c r="AK1" s="3">
        <v>19</v>
      </c>
      <c r="AL1" s="3">
        <v>20</v>
      </c>
      <c r="AM1" s="3">
        <v>21</v>
      </c>
      <c r="AN1" s="3">
        <v>22</v>
      </c>
      <c r="AO1" s="3">
        <v>23</v>
      </c>
      <c r="AP1" s="3">
        <v>24</v>
      </c>
      <c r="AQ1" s="3">
        <v>25</v>
      </c>
      <c r="AR1" s="3">
        <v>26</v>
      </c>
      <c r="AS1" s="3">
        <v>27</v>
      </c>
      <c r="AT1" s="3">
        <v>28</v>
      </c>
      <c r="AU1" s="3">
        <v>29</v>
      </c>
      <c r="AV1" s="3">
        <v>30</v>
      </c>
      <c r="AW1" s="3">
        <v>31</v>
      </c>
      <c r="AX1" s="3">
        <v>32</v>
      </c>
      <c r="AY1" s="3">
        <v>33</v>
      </c>
      <c r="AZ1" s="3">
        <v>34</v>
      </c>
      <c r="BA1" s="3">
        <v>35</v>
      </c>
      <c r="BB1" s="3">
        <v>36</v>
      </c>
      <c r="BC1" s="3">
        <v>37</v>
      </c>
      <c r="BD1" s="3">
        <v>38</v>
      </c>
      <c r="BE1" s="3">
        <v>39</v>
      </c>
      <c r="BF1" s="3">
        <v>40</v>
      </c>
      <c r="BG1" s="3">
        <v>41</v>
      </c>
      <c r="BH1" s="3">
        <v>42</v>
      </c>
      <c r="BI1" s="3">
        <v>43</v>
      </c>
      <c r="BJ1" s="3">
        <v>44</v>
      </c>
      <c r="BK1" s="3">
        <v>45</v>
      </c>
      <c r="BL1" s="3">
        <v>46</v>
      </c>
      <c r="BM1" s="3">
        <v>47</v>
      </c>
      <c r="BN1" s="3">
        <v>48</v>
      </c>
      <c r="BO1" s="3">
        <v>49</v>
      </c>
      <c r="BP1" s="3">
        <v>50</v>
      </c>
      <c r="BQ1" s="3">
        <v>51</v>
      </c>
      <c r="BR1" s="3">
        <v>52</v>
      </c>
      <c r="BS1" s="3">
        <v>53</v>
      </c>
      <c r="BT1" s="3">
        <v>54</v>
      </c>
      <c r="BU1" s="3">
        <v>55</v>
      </c>
      <c r="BV1" s="3">
        <v>56</v>
      </c>
      <c r="BW1" s="3">
        <v>57</v>
      </c>
      <c r="CA1" s="4"/>
    </row>
    <row r="2" spans="1:81">
      <c r="A2" s="1"/>
      <c r="B2" s="1"/>
      <c r="C2" s="1"/>
      <c r="D2" s="1"/>
      <c r="E2" s="1" t="s">
        <v>79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CA2" s="4"/>
    </row>
    <row r="3" spans="1:81">
      <c r="A3" s="5"/>
      <c r="B3" s="5"/>
      <c r="C3" s="5"/>
      <c r="D3" s="1"/>
      <c r="E3" s="1" t="s">
        <v>80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176">
        <v>43101</v>
      </c>
      <c r="T3" s="5">
        <f t="shared" ref="T3:BZ3" si="0">DATE(YEAR(S3),MONTH(S3)+1,1)</f>
        <v>43132</v>
      </c>
      <c r="U3" s="5">
        <f t="shared" si="0"/>
        <v>43160</v>
      </c>
      <c r="V3" s="5">
        <f t="shared" si="0"/>
        <v>43191</v>
      </c>
      <c r="W3" s="5">
        <f t="shared" si="0"/>
        <v>43221</v>
      </c>
      <c r="X3" s="5">
        <f t="shared" si="0"/>
        <v>43252</v>
      </c>
      <c r="Y3" s="5">
        <f t="shared" si="0"/>
        <v>43282</v>
      </c>
      <c r="Z3" s="5">
        <f t="shared" si="0"/>
        <v>43313</v>
      </c>
      <c r="AA3" s="5">
        <f t="shared" si="0"/>
        <v>43344</v>
      </c>
      <c r="AB3" s="5">
        <f t="shared" si="0"/>
        <v>43374</v>
      </c>
      <c r="AC3" s="5">
        <f t="shared" si="0"/>
        <v>43405</v>
      </c>
      <c r="AD3" s="5">
        <f t="shared" si="0"/>
        <v>43435</v>
      </c>
      <c r="AE3" s="5">
        <f t="shared" si="0"/>
        <v>43466</v>
      </c>
      <c r="AF3" s="5">
        <f t="shared" si="0"/>
        <v>43497</v>
      </c>
      <c r="AG3" s="5">
        <f t="shared" si="0"/>
        <v>43525</v>
      </c>
      <c r="AH3" s="5">
        <f t="shared" si="0"/>
        <v>43556</v>
      </c>
      <c r="AI3" s="5">
        <f t="shared" si="0"/>
        <v>43586</v>
      </c>
      <c r="AJ3" s="5">
        <f t="shared" si="0"/>
        <v>43617</v>
      </c>
      <c r="AK3" s="5">
        <f t="shared" si="0"/>
        <v>43647</v>
      </c>
      <c r="AL3" s="5">
        <f t="shared" si="0"/>
        <v>43678</v>
      </c>
      <c r="AM3" s="5">
        <f t="shared" si="0"/>
        <v>43709</v>
      </c>
      <c r="AN3" s="5">
        <f t="shared" si="0"/>
        <v>43739</v>
      </c>
      <c r="AO3" s="5">
        <f t="shared" si="0"/>
        <v>43770</v>
      </c>
      <c r="AP3" s="5">
        <f t="shared" si="0"/>
        <v>43800</v>
      </c>
      <c r="AQ3" s="5">
        <f t="shared" si="0"/>
        <v>43831</v>
      </c>
      <c r="AR3" s="5">
        <f t="shared" si="0"/>
        <v>43862</v>
      </c>
      <c r="AS3" s="5">
        <f t="shared" si="0"/>
        <v>43891</v>
      </c>
      <c r="AT3" s="5">
        <f t="shared" si="0"/>
        <v>43922</v>
      </c>
      <c r="AU3" s="5">
        <f t="shared" si="0"/>
        <v>43952</v>
      </c>
      <c r="AV3" s="5">
        <f t="shared" si="0"/>
        <v>43983</v>
      </c>
      <c r="AW3" s="5">
        <f t="shared" si="0"/>
        <v>44013</v>
      </c>
      <c r="AX3" s="5">
        <f t="shared" si="0"/>
        <v>44044</v>
      </c>
      <c r="AY3" s="5">
        <f t="shared" si="0"/>
        <v>44075</v>
      </c>
      <c r="AZ3" s="5">
        <f t="shared" si="0"/>
        <v>44105</v>
      </c>
      <c r="BA3" s="5">
        <f t="shared" si="0"/>
        <v>44136</v>
      </c>
      <c r="BB3" s="5">
        <f t="shared" si="0"/>
        <v>44166</v>
      </c>
      <c r="BC3" s="5">
        <f t="shared" si="0"/>
        <v>44197</v>
      </c>
      <c r="BD3" s="5">
        <f t="shared" si="0"/>
        <v>44228</v>
      </c>
      <c r="BE3" s="5">
        <f t="shared" si="0"/>
        <v>44256</v>
      </c>
      <c r="BF3" s="5">
        <f t="shared" si="0"/>
        <v>44287</v>
      </c>
      <c r="BG3" s="5">
        <f t="shared" si="0"/>
        <v>44317</v>
      </c>
      <c r="BH3" s="5">
        <f t="shared" si="0"/>
        <v>44348</v>
      </c>
      <c r="BI3" s="5">
        <f t="shared" si="0"/>
        <v>44378</v>
      </c>
      <c r="BJ3" s="5">
        <f t="shared" si="0"/>
        <v>44409</v>
      </c>
      <c r="BK3" s="5">
        <f t="shared" si="0"/>
        <v>44440</v>
      </c>
      <c r="BL3" s="5">
        <f t="shared" si="0"/>
        <v>44470</v>
      </c>
      <c r="BM3" s="5">
        <f t="shared" si="0"/>
        <v>44501</v>
      </c>
      <c r="BN3" s="5">
        <f t="shared" si="0"/>
        <v>44531</v>
      </c>
      <c r="BO3" s="5">
        <f t="shared" si="0"/>
        <v>44562</v>
      </c>
      <c r="BP3" s="5">
        <f t="shared" si="0"/>
        <v>44593</v>
      </c>
      <c r="BQ3" s="5">
        <f t="shared" si="0"/>
        <v>44621</v>
      </c>
      <c r="BR3" s="5">
        <f t="shared" si="0"/>
        <v>44652</v>
      </c>
      <c r="BS3" s="5">
        <f t="shared" si="0"/>
        <v>44682</v>
      </c>
      <c r="BT3" s="5">
        <f t="shared" si="0"/>
        <v>44713</v>
      </c>
      <c r="BU3" s="5">
        <f t="shared" si="0"/>
        <v>44743</v>
      </c>
      <c r="BV3" s="5">
        <f t="shared" si="0"/>
        <v>44774</v>
      </c>
      <c r="BW3" s="5">
        <f t="shared" si="0"/>
        <v>44805</v>
      </c>
      <c r="BX3" s="5">
        <f t="shared" si="0"/>
        <v>44835</v>
      </c>
      <c r="BY3" s="5">
        <f t="shared" si="0"/>
        <v>44866</v>
      </c>
      <c r="BZ3" s="5">
        <f t="shared" si="0"/>
        <v>44896</v>
      </c>
      <c r="CA3" s="10"/>
      <c r="CB3" s="52"/>
      <c r="CC3" s="52"/>
    </row>
    <row r="4" spans="1:81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CA4" s="4"/>
    </row>
    <row r="5" spans="1:81">
      <c r="A5" s="13" t="s">
        <v>81</v>
      </c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5"/>
      <c r="CB5" s="14"/>
      <c r="CC5" s="14"/>
    </row>
    <row r="6" spans="1:81">
      <c r="A6" s="7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15"/>
      <c r="CB6" s="3"/>
      <c r="CC6" s="3"/>
    </row>
    <row r="7" spans="1:81">
      <c r="A7" s="74"/>
      <c r="B7" s="74" t="s">
        <v>55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148">
        <v>40</v>
      </c>
      <c r="T7" s="75">
        <f t="shared" ref="T7:BZ7" si="1">S7</f>
        <v>40</v>
      </c>
      <c r="U7" s="75">
        <f t="shared" si="1"/>
        <v>40</v>
      </c>
      <c r="V7" s="75">
        <f t="shared" si="1"/>
        <v>40</v>
      </c>
      <c r="W7" s="75">
        <f t="shared" si="1"/>
        <v>40</v>
      </c>
      <c r="X7" s="75">
        <f t="shared" si="1"/>
        <v>40</v>
      </c>
      <c r="Y7" s="75">
        <f t="shared" si="1"/>
        <v>40</v>
      </c>
      <c r="Z7" s="75">
        <f t="shared" si="1"/>
        <v>40</v>
      </c>
      <c r="AA7" s="75">
        <f t="shared" si="1"/>
        <v>40</v>
      </c>
      <c r="AB7" s="75">
        <f t="shared" si="1"/>
        <v>40</v>
      </c>
      <c r="AC7" s="75">
        <f t="shared" si="1"/>
        <v>40</v>
      </c>
      <c r="AD7" s="75">
        <f t="shared" si="1"/>
        <v>40</v>
      </c>
      <c r="AE7" s="75">
        <f t="shared" si="1"/>
        <v>40</v>
      </c>
      <c r="AF7" s="75">
        <f t="shared" si="1"/>
        <v>40</v>
      </c>
      <c r="AG7" s="75">
        <f t="shared" si="1"/>
        <v>40</v>
      </c>
      <c r="AH7" s="75">
        <f t="shared" si="1"/>
        <v>40</v>
      </c>
      <c r="AI7" s="75">
        <f t="shared" si="1"/>
        <v>40</v>
      </c>
      <c r="AJ7" s="75">
        <f t="shared" si="1"/>
        <v>40</v>
      </c>
      <c r="AK7" s="75">
        <f t="shared" si="1"/>
        <v>40</v>
      </c>
      <c r="AL7" s="75">
        <f t="shared" si="1"/>
        <v>40</v>
      </c>
      <c r="AM7" s="75">
        <f t="shared" si="1"/>
        <v>40</v>
      </c>
      <c r="AN7" s="75">
        <f t="shared" si="1"/>
        <v>40</v>
      </c>
      <c r="AO7" s="75">
        <f t="shared" si="1"/>
        <v>40</v>
      </c>
      <c r="AP7" s="75">
        <f t="shared" si="1"/>
        <v>40</v>
      </c>
      <c r="AQ7" s="75">
        <f t="shared" si="1"/>
        <v>40</v>
      </c>
      <c r="AR7" s="75">
        <f t="shared" si="1"/>
        <v>40</v>
      </c>
      <c r="AS7" s="75">
        <f t="shared" si="1"/>
        <v>40</v>
      </c>
      <c r="AT7" s="75">
        <f t="shared" si="1"/>
        <v>40</v>
      </c>
      <c r="AU7" s="75">
        <f t="shared" si="1"/>
        <v>40</v>
      </c>
      <c r="AV7" s="75">
        <f t="shared" si="1"/>
        <v>40</v>
      </c>
      <c r="AW7" s="75">
        <f t="shared" si="1"/>
        <v>40</v>
      </c>
      <c r="AX7" s="75">
        <f t="shared" si="1"/>
        <v>40</v>
      </c>
      <c r="AY7" s="75">
        <f t="shared" si="1"/>
        <v>40</v>
      </c>
      <c r="AZ7" s="75">
        <f t="shared" si="1"/>
        <v>40</v>
      </c>
      <c r="BA7" s="75">
        <f t="shared" si="1"/>
        <v>40</v>
      </c>
      <c r="BB7" s="75">
        <f t="shared" si="1"/>
        <v>40</v>
      </c>
      <c r="BC7" s="75">
        <f t="shared" si="1"/>
        <v>40</v>
      </c>
      <c r="BD7" s="75">
        <f t="shared" si="1"/>
        <v>40</v>
      </c>
      <c r="BE7" s="75">
        <f t="shared" si="1"/>
        <v>40</v>
      </c>
      <c r="BF7" s="75">
        <f t="shared" si="1"/>
        <v>40</v>
      </c>
      <c r="BG7" s="75">
        <f t="shared" si="1"/>
        <v>40</v>
      </c>
      <c r="BH7" s="75">
        <f t="shared" si="1"/>
        <v>40</v>
      </c>
      <c r="BI7" s="75">
        <f t="shared" si="1"/>
        <v>40</v>
      </c>
      <c r="BJ7" s="75">
        <f t="shared" si="1"/>
        <v>40</v>
      </c>
      <c r="BK7" s="75">
        <f t="shared" si="1"/>
        <v>40</v>
      </c>
      <c r="BL7" s="75">
        <f t="shared" si="1"/>
        <v>40</v>
      </c>
      <c r="BM7" s="75">
        <f t="shared" si="1"/>
        <v>40</v>
      </c>
      <c r="BN7" s="75">
        <f t="shared" si="1"/>
        <v>40</v>
      </c>
      <c r="BO7" s="75">
        <f t="shared" si="1"/>
        <v>40</v>
      </c>
      <c r="BP7" s="75">
        <f t="shared" si="1"/>
        <v>40</v>
      </c>
      <c r="BQ7" s="75">
        <f t="shared" si="1"/>
        <v>40</v>
      </c>
      <c r="BR7" s="75">
        <f t="shared" si="1"/>
        <v>40</v>
      </c>
      <c r="BS7" s="75">
        <f t="shared" si="1"/>
        <v>40</v>
      </c>
      <c r="BT7" s="75">
        <f t="shared" si="1"/>
        <v>40</v>
      </c>
      <c r="BU7" s="75">
        <f t="shared" si="1"/>
        <v>40</v>
      </c>
      <c r="BV7" s="75">
        <f t="shared" si="1"/>
        <v>40</v>
      </c>
      <c r="BW7" s="75">
        <f t="shared" si="1"/>
        <v>40</v>
      </c>
      <c r="BX7" s="75">
        <f t="shared" si="1"/>
        <v>40</v>
      </c>
      <c r="BY7" s="75">
        <f t="shared" si="1"/>
        <v>40</v>
      </c>
      <c r="BZ7" s="75">
        <f t="shared" si="1"/>
        <v>40</v>
      </c>
      <c r="CA7" s="10"/>
      <c r="CB7" s="75"/>
      <c r="CC7" s="75"/>
    </row>
    <row r="8" spans="1:8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10"/>
      <c r="CB8" s="52"/>
      <c r="CC8" s="52"/>
    </row>
    <row r="9" spans="1:81">
      <c r="A9" s="75"/>
      <c r="B9" s="76" t="s">
        <v>56</v>
      </c>
      <c r="C9" s="76"/>
      <c r="D9" s="76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170">
        <f t="shared" ref="S9:BZ9" si="2">S7*(S123+S128+S133)</f>
        <v>0</v>
      </c>
      <c r="T9" s="170">
        <f t="shared" si="2"/>
        <v>0</v>
      </c>
      <c r="U9" s="170">
        <f t="shared" si="2"/>
        <v>0</v>
      </c>
      <c r="V9" s="170">
        <f t="shared" si="2"/>
        <v>0</v>
      </c>
      <c r="W9" s="170">
        <f t="shared" si="2"/>
        <v>0</v>
      </c>
      <c r="X9" s="170">
        <f t="shared" si="2"/>
        <v>40</v>
      </c>
      <c r="Y9" s="170">
        <f t="shared" si="2"/>
        <v>80</v>
      </c>
      <c r="Z9" s="170">
        <f t="shared" si="2"/>
        <v>120</v>
      </c>
      <c r="AA9" s="170">
        <f t="shared" si="2"/>
        <v>120</v>
      </c>
      <c r="AB9" s="170">
        <f t="shared" si="2"/>
        <v>120</v>
      </c>
      <c r="AC9" s="170">
        <f t="shared" si="2"/>
        <v>120</v>
      </c>
      <c r="AD9" s="170">
        <f t="shared" si="2"/>
        <v>160</v>
      </c>
      <c r="AE9" s="170">
        <f t="shared" si="2"/>
        <v>200</v>
      </c>
      <c r="AF9" s="170">
        <f t="shared" si="2"/>
        <v>240</v>
      </c>
      <c r="AG9" s="170">
        <f t="shared" si="2"/>
        <v>240</v>
      </c>
      <c r="AH9" s="170">
        <f t="shared" si="2"/>
        <v>240</v>
      </c>
      <c r="AI9" s="170">
        <f t="shared" si="2"/>
        <v>280</v>
      </c>
      <c r="AJ9" s="170">
        <f t="shared" si="2"/>
        <v>320</v>
      </c>
      <c r="AK9" s="170">
        <f t="shared" si="2"/>
        <v>360</v>
      </c>
      <c r="AL9" s="170">
        <f t="shared" si="2"/>
        <v>440</v>
      </c>
      <c r="AM9" s="170">
        <f t="shared" si="2"/>
        <v>520</v>
      </c>
      <c r="AN9" s="170">
        <f t="shared" si="2"/>
        <v>600</v>
      </c>
      <c r="AO9" s="170">
        <f t="shared" si="2"/>
        <v>600</v>
      </c>
      <c r="AP9" s="170">
        <f t="shared" si="2"/>
        <v>760</v>
      </c>
      <c r="AQ9" s="170">
        <f t="shared" si="2"/>
        <v>920</v>
      </c>
      <c r="AR9" s="170">
        <f t="shared" si="2"/>
        <v>1080</v>
      </c>
      <c r="AS9" s="170">
        <f t="shared" si="2"/>
        <v>1080</v>
      </c>
      <c r="AT9" s="170">
        <f t="shared" si="2"/>
        <v>1080</v>
      </c>
      <c r="AU9" s="170">
        <f t="shared" si="2"/>
        <v>1240</v>
      </c>
      <c r="AV9" s="170">
        <f t="shared" si="2"/>
        <v>1400</v>
      </c>
      <c r="AW9" s="170">
        <f t="shared" si="2"/>
        <v>1560</v>
      </c>
      <c r="AX9" s="170">
        <f t="shared" si="2"/>
        <v>1560</v>
      </c>
      <c r="AY9" s="170">
        <f t="shared" si="2"/>
        <v>1560</v>
      </c>
      <c r="AZ9" s="170">
        <f t="shared" si="2"/>
        <v>1560</v>
      </c>
      <c r="BA9" s="170">
        <f t="shared" si="2"/>
        <v>1560</v>
      </c>
      <c r="BB9" s="170">
        <f t="shared" si="2"/>
        <v>1560</v>
      </c>
      <c r="BC9" s="170">
        <f t="shared" si="2"/>
        <v>1560</v>
      </c>
      <c r="BD9" s="170">
        <f t="shared" si="2"/>
        <v>1560</v>
      </c>
      <c r="BE9" s="170">
        <f t="shared" si="2"/>
        <v>1560</v>
      </c>
      <c r="BF9" s="170">
        <f t="shared" si="2"/>
        <v>1560</v>
      </c>
      <c r="BG9" s="170">
        <f t="shared" si="2"/>
        <v>1560</v>
      </c>
      <c r="BH9" s="170">
        <f t="shared" si="2"/>
        <v>1560</v>
      </c>
      <c r="BI9" s="170">
        <f t="shared" si="2"/>
        <v>1560</v>
      </c>
      <c r="BJ9" s="170">
        <f t="shared" si="2"/>
        <v>1560</v>
      </c>
      <c r="BK9" s="170">
        <f t="shared" si="2"/>
        <v>1560</v>
      </c>
      <c r="BL9" s="170">
        <f t="shared" si="2"/>
        <v>1560</v>
      </c>
      <c r="BM9" s="170">
        <f t="shared" si="2"/>
        <v>1560</v>
      </c>
      <c r="BN9" s="170">
        <f t="shared" si="2"/>
        <v>1560</v>
      </c>
      <c r="BO9" s="170">
        <f t="shared" si="2"/>
        <v>1560</v>
      </c>
      <c r="BP9" s="170">
        <f t="shared" si="2"/>
        <v>1560</v>
      </c>
      <c r="BQ9" s="170">
        <f t="shared" si="2"/>
        <v>1560</v>
      </c>
      <c r="BR9" s="170">
        <f t="shared" si="2"/>
        <v>1560</v>
      </c>
      <c r="BS9" s="170">
        <f t="shared" si="2"/>
        <v>1560</v>
      </c>
      <c r="BT9" s="170">
        <f t="shared" si="2"/>
        <v>1560</v>
      </c>
      <c r="BU9" s="170">
        <f t="shared" si="2"/>
        <v>1560</v>
      </c>
      <c r="BV9" s="170">
        <f t="shared" si="2"/>
        <v>1560</v>
      </c>
      <c r="BW9" s="170">
        <f t="shared" si="2"/>
        <v>1560</v>
      </c>
      <c r="BX9" s="170">
        <f t="shared" si="2"/>
        <v>1560</v>
      </c>
      <c r="BY9" s="170">
        <f t="shared" si="2"/>
        <v>1560</v>
      </c>
      <c r="BZ9" s="170">
        <f t="shared" si="2"/>
        <v>1560</v>
      </c>
      <c r="CA9" s="10"/>
      <c r="CB9" s="75"/>
      <c r="CC9" s="75"/>
    </row>
    <row r="10" spans="1:81">
      <c r="A10" s="63"/>
      <c r="B10" s="63"/>
      <c r="C10" s="27" t="s">
        <v>176</v>
      </c>
      <c r="D10" s="1"/>
      <c r="E10" s="1"/>
      <c r="F10" s="1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1"/>
      <c r="R10" s="1"/>
      <c r="S10" s="145">
        <v>40</v>
      </c>
      <c r="T10" s="102">
        <f t="shared" ref="T10:BZ10" si="3">S10</f>
        <v>40</v>
      </c>
      <c r="U10" s="102">
        <f t="shared" si="3"/>
        <v>40</v>
      </c>
      <c r="V10" s="102">
        <f t="shared" si="3"/>
        <v>40</v>
      </c>
      <c r="W10" s="102">
        <f t="shared" si="3"/>
        <v>40</v>
      </c>
      <c r="X10" s="102">
        <f t="shared" si="3"/>
        <v>40</v>
      </c>
      <c r="Y10" s="102">
        <f t="shared" si="3"/>
        <v>40</v>
      </c>
      <c r="Z10" s="102">
        <f t="shared" si="3"/>
        <v>40</v>
      </c>
      <c r="AA10" s="102">
        <f t="shared" si="3"/>
        <v>40</v>
      </c>
      <c r="AB10" s="102">
        <f t="shared" si="3"/>
        <v>40</v>
      </c>
      <c r="AC10" s="102">
        <f t="shared" si="3"/>
        <v>40</v>
      </c>
      <c r="AD10" s="102">
        <f t="shared" si="3"/>
        <v>40</v>
      </c>
      <c r="AE10" s="102">
        <f t="shared" si="3"/>
        <v>40</v>
      </c>
      <c r="AF10" s="102">
        <f t="shared" si="3"/>
        <v>40</v>
      </c>
      <c r="AG10" s="102">
        <f t="shared" si="3"/>
        <v>40</v>
      </c>
      <c r="AH10" s="102">
        <f t="shared" si="3"/>
        <v>40</v>
      </c>
      <c r="AI10" s="102">
        <f t="shared" si="3"/>
        <v>40</v>
      </c>
      <c r="AJ10" s="102">
        <f t="shared" si="3"/>
        <v>40</v>
      </c>
      <c r="AK10" s="102">
        <f t="shared" si="3"/>
        <v>40</v>
      </c>
      <c r="AL10" s="102">
        <f t="shared" si="3"/>
        <v>40</v>
      </c>
      <c r="AM10" s="102">
        <f t="shared" si="3"/>
        <v>40</v>
      </c>
      <c r="AN10" s="102">
        <f t="shared" si="3"/>
        <v>40</v>
      </c>
      <c r="AO10" s="102">
        <f t="shared" si="3"/>
        <v>40</v>
      </c>
      <c r="AP10" s="102">
        <f t="shared" si="3"/>
        <v>40</v>
      </c>
      <c r="AQ10" s="102">
        <f t="shared" si="3"/>
        <v>40</v>
      </c>
      <c r="AR10" s="102">
        <f t="shared" si="3"/>
        <v>40</v>
      </c>
      <c r="AS10" s="102">
        <f t="shared" si="3"/>
        <v>40</v>
      </c>
      <c r="AT10" s="102">
        <f t="shared" si="3"/>
        <v>40</v>
      </c>
      <c r="AU10" s="102">
        <f t="shared" si="3"/>
        <v>40</v>
      </c>
      <c r="AV10" s="102">
        <f t="shared" si="3"/>
        <v>40</v>
      </c>
      <c r="AW10" s="102">
        <f t="shared" si="3"/>
        <v>40</v>
      </c>
      <c r="AX10" s="102">
        <f t="shared" si="3"/>
        <v>40</v>
      </c>
      <c r="AY10" s="102">
        <f t="shared" si="3"/>
        <v>40</v>
      </c>
      <c r="AZ10" s="102">
        <f t="shared" si="3"/>
        <v>40</v>
      </c>
      <c r="BA10" s="102">
        <f t="shared" si="3"/>
        <v>40</v>
      </c>
      <c r="BB10" s="102">
        <f t="shared" si="3"/>
        <v>40</v>
      </c>
      <c r="BC10" s="102">
        <f t="shared" si="3"/>
        <v>40</v>
      </c>
      <c r="BD10" s="102">
        <f t="shared" si="3"/>
        <v>40</v>
      </c>
      <c r="BE10" s="102">
        <f t="shared" si="3"/>
        <v>40</v>
      </c>
      <c r="BF10" s="102">
        <f t="shared" si="3"/>
        <v>40</v>
      </c>
      <c r="BG10" s="102">
        <f t="shared" si="3"/>
        <v>40</v>
      </c>
      <c r="BH10" s="102">
        <f t="shared" si="3"/>
        <v>40</v>
      </c>
      <c r="BI10" s="102">
        <f t="shared" si="3"/>
        <v>40</v>
      </c>
      <c r="BJ10" s="102">
        <f t="shared" si="3"/>
        <v>40</v>
      </c>
      <c r="BK10" s="102">
        <f t="shared" si="3"/>
        <v>40</v>
      </c>
      <c r="BL10" s="102">
        <f t="shared" si="3"/>
        <v>40</v>
      </c>
      <c r="BM10" s="102">
        <f t="shared" si="3"/>
        <v>40</v>
      </c>
      <c r="BN10" s="102">
        <f t="shared" si="3"/>
        <v>40</v>
      </c>
      <c r="BO10" s="102">
        <f t="shared" si="3"/>
        <v>40</v>
      </c>
      <c r="BP10" s="102">
        <f t="shared" si="3"/>
        <v>40</v>
      </c>
      <c r="BQ10" s="102">
        <f t="shared" si="3"/>
        <v>40</v>
      </c>
      <c r="BR10" s="102">
        <f t="shared" si="3"/>
        <v>40</v>
      </c>
      <c r="BS10" s="102">
        <f t="shared" si="3"/>
        <v>40</v>
      </c>
      <c r="BT10" s="102">
        <f t="shared" si="3"/>
        <v>40</v>
      </c>
      <c r="BU10" s="102">
        <f t="shared" si="3"/>
        <v>40</v>
      </c>
      <c r="BV10" s="102">
        <f t="shared" si="3"/>
        <v>40</v>
      </c>
      <c r="BW10" s="102">
        <f t="shared" si="3"/>
        <v>40</v>
      </c>
      <c r="BX10" s="102">
        <f t="shared" si="3"/>
        <v>40</v>
      </c>
      <c r="BY10" s="102">
        <f t="shared" si="3"/>
        <v>40</v>
      </c>
      <c r="BZ10" s="102">
        <f t="shared" si="3"/>
        <v>40</v>
      </c>
      <c r="CA10" s="4"/>
    </row>
    <row r="11" spans="1:81">
      <c r="A11" s="63"/>
      <c r="B11" s="63"/>
      <c r="C11" s="91" t="s">
        <v>100</v>
      </c>
      <c r="D11" s="57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130">
        <v>0.5</v>
      </c>
      <c r="T11" s="79">
        <f t="shared" ref="T11:BZ11" si="4">S11</f>
        <v>0.5</v>
      </c>
      <c r="U11" s="79">
        <f t="shared" si="4"/>
        <v>0.5</v>
      </c>
      <c r="V11" s="79">
        <f t="shared" si="4"/>
        <v>0.5</v>
      </c>
      <c r="W11" s="79">
        <f t="shared" si="4"/>
        <v>0.5</v>
      </c>
      <c r="X11" s="79">
        <f t="shared" si="4"/>
        <v>0.5</v>
      </c>
      <c r="Y11" s="79">
        <f t="shared" si="4"/>
        <v>0.5</v>
      </c>
      <c r="Z11" s="79">
        <f t="shared" si="4"/>
        <v>0.5</v>
      </c>
      <c r="AA11" s="79">
        <f t="shared" si="4"/>
        <v>0.5</v>
      </c>
      <c r="AB11" s="79">
        <f t="shared" si="4"/>
        <v>0.5</v>
      </c>
      <c r="AC11" s="79">
        <f t="shared" si="4"/>
        <v>0.5</v>
      </c>
      <c r="AD11" s="79">
        <f t="shared" si="4"/>
        <v>0.5</v>
      </c>
      <c r="AE11" s="79">
        <f t="shared" si="4"/>
        <v>0.5</v>
      </c>
      <c r="AF11" s="79">
        <f t="shared" si="4"/>
        <v>0.5</v>
      </c>
      <c r="AG11" s="79">
        <f t="shared" si="4"/>
        <v>0.5</v>
      </c>
      <c r="AH11" s="79">
        <f t="shared" si="4"/>
        <v>0.5</v>
      </c>
      <c r="AI11" s="79">
        <f t="shared" si="4"/>
        <v>0.5</v>
      </c>
      <c r="AJ11" s="79">
        <f t="shared" si="4"/>
        <v>0.5</v>
      </c>
      <c r="AK11" s="79">
        <f t="shared" si="4"/>
        <v>0.5</v>
      </c>
      <c r="AL11" s="79">
        <f t="shared" si="4"/>
        <v>0.5</v>
      </c>
      <c r="AM11" s="79">
        <f t="shared" si="4"/>
        <v>0.5</v>
      </c>
      <c r="AN11" s="79">
        <f t="shared" si="4"/>
        <v>0.5</v>
      </c>
      <c r="AO11" s="79">
        <f t="shared" si="4"/>
        <v>0.5</v>
      </c>
      <c r="AP11" s="79">
        <f t="shared" si="4"/>
        <v>0.5</v>
      </c>
      <c r="AQ11" s="79">
        <f t="shared" si="4"/>
        <v>0.5</v>
      </c>
      <c r="AR11" s="79">
        <f t="shared" si="4"/>
        <v>0.5</v>
      </c>
      <c r="AS11" s="79">
        <f t="shared" si="4"/>
        <v>0.5</v>
      </c>
      <c r="AT11" s="79">
        <f t="shared" si="4"/>
        <v>0.5</v>
      </c>
      <c r="AU11" s="79">
        <f t="shared" si="4"/>
        <v>0.5</v>
      </c>
      <c r="AV11" s="79">
        <f t="shared" si="4"/>
        <v>0.5</v>
      </c>
      <c r="AW11" s="79">
        <f t="shared" si="4"/>
        <v>0.5</v>
      </c>
      <c r="AX11" s="79">
        <f t="shared" si="4"/>
        <v>0.5</v>
      </c>
      <c r="AY11" s="79">
        <f t="shared" si="4"/>
        <v>0.5</v>
      </c>
      <c r="AZ11" s="79">
        <f t="shared" si="4"/>
        <v>0.5</v>
      </c>
      <c r="BA11" s="79">
        <f t="shared" si="4"/>
        <v>0.5</v>
      </c>
      <c r="BB11" s="79">
        <f t="shared" si="4"/>
        <v>0.5</v>
      </c>
      <c r="BC11" s="79">
        <f t="shared" si="4"/>
        <v>0.5</v>
      </c>
      <c r="BD11" s="79">
        <f t="shared" si="4"/>
        <v>0.5</v>
      </c>
      <c r="BE11" s="79">
        <f t="shared" si="4"/>
        <v>0.5</v>
      </c>
      <c r="BF11" s="79">
        <f t="shared" si="4"/>
        <v>0.5</v>
      </c>
      <c r="BG11" s="79">
        <f t="shared" si="4"/>
        <v>0.5</v>
      </c>
      <c r="BH11" s="79">
        <f t="shared" si="4"/>
        <v>0.5</v>
      </c>
      <c r="BI11" s="79">
        <f t="shared" si="4"/>
        <v>0.5</v>
      </c>
      <c r="BJ11" s="79">
        <f t="shared" si="4"/>
        <v>0.5</v>
      </c>
      <c r="BK11" s="79">
        <f t="shared" si="4"/>
        <v>0.5</v>
      </c>
      <c r="BL11" s="79">
        <f t="shared" si="4"/>
        <v>0.5</v>
      </c>
      <c r="BM11" s="79">
        <f t="shared" si="4"/>
        <v>0.5</v>
      </c>
      <c r="BN11" s="79">
        <f t="shared" si="4"/>
        <v>0.5</v>
      </c>
      <c r="BO11" s="79">
        <f t="shared" si="4"/>
        <v>0.5</v>
      </c>
      <c r="BP11" s="79">
        <f t="shared" si="4"/>
        <v>0.5</v>
      </c>
      <c r="BQ11" s="79">
        <f t="shared" si="4"/>
        <v>0.5</v>
      </c>
      <c r="BR11" s="79">
        <f t="shared" si="4"/>
        <v>0.5</v>
      </c>
      <c r="BS11" s="79">
        <f t="shared" si="4"/>
        <v>0.5</v>
      </c>
      <c r="BT11" s="79">
        <f t="shared" si="4"/>
        <v>0.5</v>
      </c>
      <c r="BU11" s="79">
        <f t="shared" si="4"/>
        <v>0.5</v>
      </c>
      <c r="BV11" s="79">
        <f t="shared" si="4"/>
        <v>0.5</v>
      </c>
      <c r="BW11" s="79">
        <f t="shared" si="4"/>
        <v>0.5</v>
      </c>
      <c r="BX11" s="79">
        <f t="shared" si="4"/>
        <v>0.5</v>
      </c>
      <c r="BY11" s="79">
        <f t="shared" si="4"/>
        <v>0.5</v>
      </c>
      <c r="BZ11" s="79">
        <f t="shared" si="4"/>
        <v>0.5</v>
      </c>
      <c r="CA11" s="4"/>
    </row>
    <row r="12" spans="1:81">
      <c r="A12" s="63"/>
      <c r="B12" s="27"/>
      <c r="C12" s="27"/>
      <c r="D12" s="27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CA12" s="4"/>
    </row>
    <row r="13" spans="1:81">
      <c r="A13" s="75"/>
      <c r="B13" s="76" t="s">
        <v>111</v>
      </c>
      <c r="C13" s="76"/>
      <c r="D13" s="76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87">
        <f t="shared" ref="S13:BZ13" ca="1" si="5">OFFSET(S$9,0,-ROUNDUP(S$10/30,0)+1)*OFFSET(S$11,0,-ROUNDUP(S$10/30,0)+1)</f>
        <v>0</v>
      </c>
      <c r="T13" s="87">
        <f t="shared" ca="1" si="5"/>
        <v>0</v>
      </c>
      <c r="U13" s="87">
        <f t="shared" ca="1" si="5"/>
        <v>0</v>
      </c>
      <c r="V13" s="87">
        <f t="shared" ca="1" si="5"/>
        <v>0</v>
      </c>
      <c r="W13" s="87">
        <f t="shared" ca="1" si="5"/>
        <v>0</v>
      </c>
      <c r="X13" s="87">
        <f t="shared" ca="1" si="5"/>
        <v>0</v>
      </c>
      <c r="Y13" s="87">
        <f t="shared" ca="1" si="5"/>
        <v>20</v>
      </c>
      <c r="Z13" s="87">
        <f t="shared" ca="1" si="5"/>
        <v>40</v>
      </c>
      <c r="AA13" s="87">
        <f t="shared" ca="1" si="5"/>
        <v>60</v>
      </c>
      <c r="AB13" s="87">
        <f t="shared" ca="1" si="5"/>
        <v>60</v>
      </c>
      <c r="AC13" s="87">
        <f t="shared" ca="1" si="5"/>
        <v>60</v>
      </c>
      <c r="AD13" s="87">
        <f t="shared" ca="1" si="5"/>
        <v>60</v>
      </c>
      <c r="AE13" s="87">
        <f t="shared" ca="1" si="5"/>
        <v>80</v>
      </c>
      <c r="AF13" s="87">
        <f t="shared" ca="1" si="5"/>
        <v>100</v>
      </c>
      <c r="AG13" s="87">
        <f t="shared" ca="1" si="5"/>
        <v>120</v>
      </c>
      <c r="AH13" s="87">
        <f t="shared" ca="1" si="5"/>
        <v>120</v>
      </c>
      <c r="AI13" s="87">
        <f t="shared" ca="1" si="5"/>
        <v>120</v>
      </c>
      <c r="AJ13" s="87">
        <f t="shared" ca="1" si="5"/>
        <v>140</v>
      </c>
      <c r="AK13" s="87">
        <f t="shared" ca="1" si="5"/>
        <v>160</v>
      </c>
      <c r="AL13" s="87">
        <f t="shared" ca="1" si="5"/>
        <v>180</v>
      </c>
      <c r="AM13" s="87">
        <f t="shared" ca="1" si="5"/>
        <v>220</v>
      </c>
      <c r="AN13" s="87">
        <f t="shared" ca="1" si="5"/>
        <v>260</v>
      </c>
      <c r="AO13" s="87">
        <f t="shared" ca="1" si="5"/>
        <v>300</v>
      </c>
      <c r="AP13" s="87">
        <f t="shared" ca="1" si="5"/>
        <v>300</v>
      </c>
      <c r="AQ13" s="87">
        <f t="shared" ca="1" si="5"/>
        <v>380</v>
      </c>
      <c r="AR13" s="87">
        <f t="shared" ca="1" si="5"/>
        <v>460</v>
      </c>
      <c r="AS13" s="87">
        <f t="shared" ca="1" si="5"/>
        <v>540</v>
      </c>
      <c r="AT13" s="87">
        <f t="shared" ca="1" si="5"/>
        <v>540</v>
      </c>
      <c r="AU13" s="87">
        <f t="shared" ca="1" si="5"/>
        <v>540</v>
      </c>
      <c r="AV13" s="87">
        <f t="shared" ca="1" si="5"/>
        <v>620</v>
      </c>
      <c r="AW13" s="87">
        <f t="shared" ca="1" si="5"/>
        <v>700</v>
      </c>
      <c r="AX13" s="87">
        <f t="shared" ca="1" si="5"/>
        <v>780</v>
      </c>
      <c r="AY13" s="87">
        <f t="shared" ca="1" si="5"/>
        <v>780</v>
      </c>
      <c r="AZ13" s="87">
        <f t="shared" ca="1" si="5"/>
        <v>780</v>
      </c>
      <c r="BA13" s="87">
        <f t="shared" ca="1" si="5"/>
        <v>780</v>
      </c>
      <c r="BB13" s="87">
        <f t="shared" ca="1" si="5"/>
        <v>780</v>
      </c>
      <c r="BC13" s="87">
        <f t="shared" ca="1" si="5"/>
        <v>780</v>
      </c>
      <c r="BD13" s="87">
        <f t="shared" ca="1" si="5"/>
        <v>780</v>
      </c>
      <c r="BE13" s="87">
        <f t="shared" ca="1" si="5"/>
        <v>780</v>
      </c>
      <c r="BF13" s="87">
        <f t="shared" ca="1" si="5"/>
        <v>780</v>
      </c>
      <c r="BG13" s="87">
        <f t="shared" ca="1" si="5"/>
        <v>780</v>
      </c>
      <c r="BH13" s="87">
        <f t="shared" ca="1" si="5"/>
        <v>780</v>
      </c>
      <c r="BI13" s="87">
        <f t="shared" ca="1" si="5"/>
        <v>780</v>
      </c>
      <c r="BJ13" s="87">
        <f t="shared" ca="1" si="5"/>
        <v>780</v>
      </c>
      <c r="BK13" s="87">
        <f t="shared" ca="1" si="5"/>
        <v>780</v>
      </c>
      <c r="BL13" s="87">
        <f t="shared" ca="1" si="5"/>
        <v>780</v>
      </c>
      <c r="BM13" s="87">
        <f t="shared" ca="1" si="5"/>
        <v>780</v>
      </c>
      <c r="BN13" s="87">
        <f t="shared" ca="1" si="5"/>
        <v>780</v>
      </c>
      <c r="BO13" s="87">
        <f t="shared" ca="1" si="5"/>
        <v>780</v>
      </c>
      <c r="BP13" s="87">
        <f t="shared" ca="1" si="5"/>
        <v>780</v>
      </c>
      <c r="BQ13" s="87">
        <f t="shared" ca="1" si="5"/>
        <v>780</v>
      </c>
      <c r="BR13" s="87">
        <f t="shared" ca="1" si="5"/>
        <v>780</v>
      </c>
      <c r="BS13" s="87">
        <f t="shared" ca="1" si="5"/>
        <v>780</v>
      </c>
      <c r="BT13" s="87">
        <f t="shared" ca="1" si="5"/>
        <v>780</v>
      </c>
      <c r="BU13" s="87">
        <f t="shared" ca="1" si="5"/>
        <v>780</v>
      </c>
      <c r="BV13" s="87">
        <f t="shared" ca="1" si="5"/>
        <v>780</v>
      </c>
      <c r="BW13" s="87">
        <f t="shared" ca="1" si="5"/>
        <v>780</v>
      </c>
      <c r="BX13" s="87">
        <f t="shared" ca="1" si="5"/>
        <v>780</v>
      </c>
      <c r="BY13" s="87">
        <f t="shared" ca="1" si="5"/>
        <v>780</v>
      </c>
      <c r="BZ13" s="87">
        <f t="shared" ca="1" si="5"/>
        <v>780</v>
      </c>
      <c r="CA13" s="10"/>
      <c r="CB13" s="75"/>
      <c r="CC13" s="75"/>
    </row>
    <row r="14" spans="1:81">
      <c r="A14" s="63"/>
      <c r="B14" s="27"/>
      <c r="C14" s="27" t="s">
        <v>176</v>
      </c>
      <c r="D14" s="27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145">
        <v>10</v>
      </c>
      <c r="T14" s="102">
        <f t="shared" ref="T14:BZ14" si="6">S14</f>
        <v>10</v>
      </c>
      <c r="U14" s="102">
        <f t="shared" si="6"/>
        <v>10</v>
      </c>
      <c r="V14" s="102">
        <f t="shared" si="6"/>
        <v>10</v>
      </c>
      <c r="W14" s="102">
        <f t="shared" si="6"/>
        <v>10</v>
      </c>
      <c r="X14" s="102">
        <f t="shared" si="6"/>
        <v>10</v>
      </c>
      <c r="Y14" s="102">
        <f t="shared" si="6"/>
        <v>10</v>
      </c>
      <c r="Z14" s="102">
        <f t="shared" si="6"/>
        <v>10</v>
      </c>
      <c r="AA14" s="102">
        <f t="shared" si="6"/>
        <v>10</v>
      </c>
      <c r="AB14" s="102">
        <f t="shared" si="6"/>
        <v>10</v>
      </c>
      <c r="AC14" s="102">
        <f t="shared" si="6"/>
        <v>10</v>
      </c>
      <c r="AD14" s="102">
        <f t="shared" si="6"/>
        <v>10</v>
      </c>
      <c r="AE14" s="102">
        <f t="shared" si="6"/>
        <v>10</v>
      </c>
      <c r="AF14" s="102">
        <f t="shared" si="6"/>
        <v>10</v>
      </c>
      <c r="AG14" s="102">
        <f t="shared" si="6"/>
        <v>10</v>
      </c>
      <c r="AH14" s="102">
        <f t="shared" si="6"/>
        <v>10</v>
      </c>
      <c r="AI14" s="102">
        <f t="shared" si="6"/>
        <v>10</v>
      </c>
      <c r="AJ14" s="102">
        <f t="shared" si="6"/>
        <v>10</v>
      </c>
      <c r="AK14" s="102">
        <f t="shared" si="6"/>
        <v>10</v>
      </c>
      <c r="AL14" s="102">
        <f t="shared" si="6"/>
        <v>10</v>
      </c>
      <c r="AM14" s="102">
        <f t="shared" si="6"/>
        <v>10</v>
      </c>
      <c r="AN14" s="102">
        <f t="shared" si="6"/>
        <v>10</v>
      </c>
      <c r="AO14" s="102">
        <f t="shared" si="6"/>
        <v>10</v>
      </c>
      <c r="AP14" s="102">
        <f t="shared" si="6"/>
        <v>10</v>
      </c>
      <c r="AQ14" s="102">
        <f t="shared" si="6"/>
        <v>10</v>
      </c>
      <c r="AR14" s="102">
        <f t="shared" si="6"/>
        <v>10</v>
      </c>
      <c r="AS14" s="102">
        <f t="shared" si="6"/>
        <v>10</v>
      </c>
      <c r="AT14" s="102">
        <f t="shared" si="6"/>
        <v>10</v>
      </c>
      <c r="AU14" s="102">
        <f t="shared" si="6"/>
        <v>10</v>
      </c>
      <c r="AV14" s="102">
        <f t="shared" si="6"/>
        <v>10</v>
      </c>
      <c r="AW14" s="102">
        <f t="shared" si="6"/>
        <v>10</v>
      </c>
      <c r="AX14" s="102">
        <f t="shared" si="6"/>
        <v>10</v>
      </c>
      <c r="AY14" s="102">
        <f t="shared" si="6"/>
        <v>10</v>
      </c>
      <c r="AZ14" s="102">
        <f t="shared" si="6"/>
        <v>10</v>
      </c>
      <c r="BA14" s="102">
        <f t="shared" si="6"/>
        <v>10</v>
      </c>
      <c r="BB14" s="102">
        <f t="shared" si="6"/>
        <v>10</v>
      </c>
      <c r="BC14" s="102">
        <f t="shared" si="6"/>
        <v>10</v>
      </c>
      <c r="BD14" s="102">
        <f t="shared" si="6"/>
        <v>10</v>
      </c>
      <c r="BE14" s="102">
        <f t="shared" si="6"/>
        <v>10</v>
      </c>
      <c r="BF14" s="102">
        <f t="shared" si="6"/>
        <v>10</v>
      </c>
      <c r="BG14" s="102">
        <f t="shared" si="6"/>
        <v>10</v>
      </c>
      <c r="BH14" s="102">
        <f t="shared" si="6"/>
        <v>10</v>
      </c>
      <c r="BI14" s="102">
        <f t="shared" si="6"/>
        <v>10</v>
      </c>
      <c r="BJ14" s="102">
        <f t="shared" si="6"/>
        <v>10</v>
      </c>
      <c r="BK14" s="102">
        <f t="shared" si="6"/>
        <v>10</v>
      </c>
      <c r="BL14" s="102">
        <f t="shared" si="6"/>
        <v>10</v>
      </c>
      <c r="BM14" s="102">
        <f t="shared" si="6"/>
        <v>10</v>
      </c>
      <c r="BN14" s="102">
        <f t="shared" si="6"/>
        <v>10</v>
      </c>
      <c r="BO14" s="102">
        <f t="shared" si="6"/>
        <v>10</v>
      </c>
      <c r="BP14" s="102">
        <f t="shared" si="6"/>
        <v>10</v>
      </c>
      <c r="BQ14" s="102">
        <f t="shared" si="6"/>
        <v>10</v>
      </c>
      <c r="BR14" s="102">
        <f t="shared" si="6"/>
        <v>10</v>
      </c>
      <c r="BS14" s="102">
        <f t="shared" si="6"/>
        <v>10</v>
      </c>
      <c r="BT14" s="102">
        <f t="shared" si="6"/>
        <v>10</v>
      </c>
      <c r="BU14" s="102">
        <f t="shared" si="6"/>
        <v>10</v>
      </c>
      <c r="BV14" s="102">
        <f t="shared" si="6"/>
        <v>10</v>
      </c>
      <c r="BW14" s="102">
        <f t="shared" si="6"/>
        <v>10</v>
      </c>
      <c r="BX14" s="102">
        <f t="shared" si="6"/>
        <v>10</v>
      </c>
      <c r="BY14" s="102">
        <f t="shared" si="6"/>
        <v>10</v>
      </c>
      <c r="BZ14" s="102">
        <f t="shared" si="6"/>
        <v>10</v>
      </c>
      <c r="CA14" s="4"/>
    </row>
    <row r="15" spans="1:81">
      <c r="A15" s="63"/>
      <c r="B15" s="27"/>
      <c r="C15" s="27" t="s">
        <v>100</v>
      </c>
      <c r="D15" s="27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130">
        <v>0.5</v>
      </c>
      <c r="T15" s="79">
        <f t="shared" ref="T15:BZ15" si="7">S15</f>
        <v>0.5</v>
      </c>
      <c r="U15" s="79">
        <f t="shared" si="7"/>
        <v>0.5</v>
      </c>
      <c r="V15" s="79">
        <f t="shared" si="7"/>
        <v>0.5</v>
      </c>
      <c r="W15" s="79">
        <f t="shared" si="7"/>
        <v>0.5</v>
      </c>
      <c r="X15" s="79">
        <f t="shared" si="7"/>
        <v>0.5</v>
      </c>
      <c r="Y15" s="79">
        <f t="shared" si="7"/>
        <v>0.5</v>
      </c>
      <c r="Z15" s="79">
        <f t="shared" si="7"/>
        <v>0.5</v>
      </c>
      <c r="AA15" s="79">
        <f t="shared" si="7"/>
        <v>0.5</v>
      </c>
      <c r="AB15" s="79">
        <f t="shared" si="7"/>
        <v>0.5</v>
      </c>
      <c r="AC15" s="79">
        <f t="shared" si="7"/>
        <v>0.5</v>
      </c>
      <c r="AD15" s="79">
        <f t="shared" si="7"/>
        <v>0.5</v>
      </c>
      <c r="AE15" s="79">
        <f t="shared" si="7"/>
        <v>0.5</v>
      </c>
      <c r="AF15" s="79">
        <f t="shared" si="7"/>
        <v>0.5</v>
      </c>
      <c r="AG15" s="79">
        <f t="shared" si="7"/>
        <v>0.5</v>
      </c>
      <c r="AH15" s="79">
        <f t="shared" si="7"/>
        <v>0.5</v>
      </c>
      <c r="AI15" s="79">
        <f t="shared" si="7"/>
        <v>0.5</v>
      </c>
      <c r="AJ15" s="79">
        <f t="shared" si="7"/>
        <v>0.5</v>
      </c>
      <c r="AK15" s="79">
        <f t="shared" si="7"/>
        <v>0.5</v>
      </c>
      <c r="AL15" s="79">
        <f t="shared" si="7"/>
        <v>0.5</v>
      </c>
      <c r="AM15" s="79">
        <f t="shared" si="7"/>
        <v>0.5</v>
      </c>
      <c r="AN15" s="79">
        <f t="shared" si="7"/>
        <v>0.5</v>
      </c>
      <c r="AO15" s="79">
        <f t="shared" si="7"/>
        <v>0.5</v>
      </c>
      <c r="AP15" s="79">
        <f t="shared" si="7"/>
        <v>0.5</v>
      </c>
      <c r="AQ15" s="79">
        <f t="shared" si="7"/>
        <v>0.5</v>
      </c>
      <c r="AR15" s="79">
        <f t="shared" si="7"/>
        <v>0.5</v>
      </c>
      <c r="AS15" s="79">
        <f t="shared" si="7"/>
        <v>0.5</v>
      </c>
      <c r="AT15" s="79">
        <f t="shared" si="7"/>
        <v>0.5</v>
      </c>
      <c r="AU15" s="79">
        <f t="shared" si="7"/>
        <v>0.5</v>
      </c>
      <c r="AV15" s="79">
        <f t="shared" si="7"/>
        <v>0.5</v>
      </c>
      <c r="AW15" s="79">
        <f t="shared" si="7"/>
        <v>0.5</v>
      </c>
      <c r="AX15" s="79">
        <f t="shared" si="7"/>
        <v>0.5</v>
      </c>
      <c r="AY15" s="79">
        <f t="shared" si="7"/>
        <v>0.5</v>
      </c>
      <c r="AZ15" s="79">
        <f t="shared" si="7"/>
        <v>0.5</v>
      </c>
      <c r="BA15" s="79">
        <f t="shared" si="7"/>
        <v>0.5</v>
      </c>
      <c r="BB15" s="79">
        <f t="shared" si="7"/>
        <v>0.5</v>
      </c>
      <c r="BC15" s="79">
        <f t="shared" si="7"/>
        <v>0.5</v>
      </c>
      <c r="BD15" s="79">
        <f t="shared" si="7"/>
        <v>0.5</v>
      </c>
      <c r="BE15" s="79">
        <f t="shared" si="7"/>
        <v>0.5</v>
      </c>
      <c r="BF15" s="79">
        <f t="shared" si="7"/>
        <v>0.5</v>
      </c>
      <c r="BG15" s="79">
        <f t="shared" si="7"/>
        <v>0.5</v>
      </c>
      <c r="BH15" s="79">
        <f t="shared" si="7"/>
        <v>0.5</v>
      </c>
      <c r="BI15" s="79">
        <f t="shared" si="7"/>
        <v>0.5</v>
      </c>
      <c r="BJ15" s="79">
        <f t="shared" si="7"/>
        <v>0.5</v>
      </c>
      <c r="BK15" s="79">
        <f t="shared" si="7"/>
        <v>0.5</v>
      </c>
      <c r="BL15" s="79">
        <f t="shared" si="7"/>
        <v>0.5</v>
      </c>
      <c r="BM15" s="79">
        <f t="shared" si="7"/>
        <v>0.5</v>
      </c>
      <c r="BN15" s="79">
        <f t="shared" si="7"/>
        <v>0.5</v>
      </c>
      <c r="BO15" s="79">
        <f t="shared" si="7"/>
        <v>0.5</v>
      </c>
      <c r="BP15" s="79">
        <f t="shared" si="7"/>
        <v>0.5</v>
      </c>
      <c r="BQ15" s="79">
        <f t="shared" si="7"/>
        <v>0.5</v>
      </c>
      <c r="BR15" s="79">
        <f t="shared" si="7"/>
        <v>0.5</v>
      </c>
      <c r="BS15" s="79">
        <f t="shared" si="7"/>
        <v>0.5</v>
      </c>
      <c r="BT15" s="79">
        <f t="shared" si="7"/>
        <v>0.5</v>
      </c>
      <c r="BU15" s="79">
        <f t="shared" si="7"/>
        <v>0.5</v>
      </c>
      <c r="BV15" s="79">
        <f t="shared" si="7"/>
        <v>0.5</v>
      </c>
      <c r="BW15" s="79">
        <f t="shared" si="7"/>
        <v>0.5</v>
      </c>
      <c r="BX15" s="79">
        <f t="shared" si="7"/>
        <v>0.5</v>
      </c>
      <c r="BY15" s="79">
        <f t="shared" si="7"/>
        <v>0.5</v>
      </c>
      <c r="BZ15" s="79">
        <f t="shared" si="7"/>
        <v>0.5</v>
      </c>
      <c r="CA15" s="4"/>
    </row>
    <row r="16" spans="1:81">
      <c r="A16" s="63"/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CA16" s="4"/>
    </row>
    <row r="17" spans="1:81">
      <c r="A17" s="75"/>
      <c r="B17" s="75" t="s">
        <v>113</v>
      </c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87">
        <f t="shared" ref="S17:BZ17" ca="1" si="8">OFFSET(S$9,0,-ROUNDUP((S$10+S$14)/30,0)+1)*OFFSET(S$11,0,-ROUNDUP((S$10+S$14)/30,0)+1)*OFFSET(S$15,0,-ROUNDUP(S$14/30,0)+1)</f>
        <v>0</v>
      </c>
      <c r="T17" s="87">
        <f t="shared" ca="1" si="8"/>
        <v>0</v>
      </c>
      <c r="U17" s="87">
        <f t="shared" ca="1" si="8"/>
        <v>0</v>
      </c>
      <c r="V17" s="87">
        <f t="shared" ca="1" si="8"/>
        <v>0</v>
      </c>
      <c r="W17" s="87">
        <f t="shared" ca="1" si="8"/>
        <v>0</v>
      </c>
      <c r="X17" s="87">
        <f t="shared" ca="1" si="8"/>
        <v>0</v>
      </c>
      <c r="Y17" s="87">
        <f t="shared" ca="1" si="8"/>
        <v>10</v>
      </c>
      <c r="Z17" s="87">
        <f t="shared" ca="1" si="8"/>
        <v>20</v>
      </c>
      <c r="AA17" s="87">
        <f t="shared" ca="1" si="8"/>
        <v>30</v>
      </c>
      <c r="AB17" s="87">
        <f t="shared" ca="1" si="8"/>
        <v>30</v>
      </c>
      <c r="AC17" s="87">
        <f t="shared" ca="1" si="8"/>
        <v>30</v>
      </c>
      <c r="AD17" s="87">
        <f t="shared" ca="1" si="8"/>
        <v>30</v>
      </c>
      <c r="AE17" s="87">
        <f t="shared" ca="1" si="8"/>
        <v>40</v>
      </c>
      <c r="AF17" s="87">
        <f t="shared" ca="1" si="8"/>
        <v>50</v>
      </c>
      <c r="AG17" s="87">
        <f t="shared" ca="1" si="8"/>
        <v>60</v>
      </c>
      <c r="AH17" s="87">
        <f t="shared" ca="1" si="8"/>
        <v>60</v>
      </c>
      <c r="AI17" s="87">
        <f t="shared" ca="1" si="8"/>
        <v>60</v>
      </c>
      <c r="AJ17" s="87">
        <f t="shared" ca="1" si="8"/>
        <v>70</v>
      </c>
      <c r="AK17" s="87">
        <f t="shared" ca="1" si="8"/>
        <v>80</v>
      </c>
      <c r="AL17" s="87">
        <f t="shared" ca="1" si="8"/>
        <v>90</v>
      </c>
      <c r="AM17" s="87">
        <f t="shared" ca="1" si="8"/>
        <v>110</v>
      </c>
      <c r="AN17" s="87">
        <f t="shared" ca="1" si="8"/>
        <v>130</v>
      </c>
      <c r="AO17" s="87">
        <f t="shared" ca="1" si="8"/>
        <v>150</v>
      </c>
      <c r="AP17" s="87">
        <f t="shared" ca="1" si="8"/>
        <v>150</v>
      </c>
      <c r="AQ17" s="87">
        <f t="shared" ca="1" si="8"/>
        <v>190</v>
      </c>
      <c r="AR17" s="87">
        <f t="shared" ca="1" si="8"/>
        <v>230</v>
      </c>
      <c r="AS17" s="87">
        <f t="shared" ca="1" si="8"/>
        <v>270</v>
      </c>
      <c r="AT17" s="87">
        <f t="shared" ca="1" si="8"/>
        <v>270</v>
      </c>
      <c r="AU17" s="87">
        <f t="shared" ca="1" si="8"/>
        <v>270</v>
      </c>
      <c r="AV17" s="87">
        <f t="shared" ca="1" si="8"/>
        <v>310</v>
      </c>
      <c r="AW17" s="87">
        <f t="shared" ca="1" si="8"/>
        <v>350</v>
      </c>
      <c r="AX17" s="87">
        <f t="shared" ca="1" si="8"/>
        <v>390</v>
      </c>
      <c r="AY17" s="87">
        <f t="shared" ca="1" si="8"/>
        <v>390</v>
      </c>
      <c r="AZ17" s="87">
        <f t="shared" ca="1" si="8"/>
        <v>390</v>
      </c>
      <c r="BA17" s="87">
        <f t="shared" ca="1" si="8"/>
        <v>390</v>
      </c>
      <c r="BB17" s="87">
        <f t="shared" ca="1" si="8"/>
        <v>390</v>
      </c>
      <c r="BC17" s="87">
        <f t="shared" ca="1" si="8"/>
        <v>390</v>
      </c>
      <c r="BD17" s="87">
        <f t="shared" ca="1" si="8"/>
        <v>390</v>
      </c>
      <c r="BE17" s="87">
        <f t="shared" ca="1" si="8"/>
        <v>390</v>
      </c>
      <c r="BF17" s="87">
        <f t="shared" ca="1" si="8"/>
        <v>390</v>
      </c>
      <c r="BG17" s="87">
        <f t="shared" ca="1" si="8"/>
        <v>390</v>
      </c>
      <c r="BH17" s="87">
        <f t="shared" ca="1" si="8"/>
        <v>390</v>
      </c>
      <c r="BI17" s="87">
        <f t="shared" ca="1" si="8"/>
        <v>390</v>
      </c>
      <c r="BJ17" s="87">
        <f t="shared" ca="1" si="8"/>
        <v>390</v>
      </c>
      <c r="BK17" s="87">
        <f t="shared" ca="1" si="8"/>
        <v>390</v>
      </c>
      <c r="BL17" s="87">
        <f t="shared" ca="1" si="8"/>
        <v>390</v>
      </c>
      <c r="BM17" s="87">
        <f t="shared" ca="1" si="8"/>
        <v>390</v>
      </c>
      <c r="BN17" s="87">
        <f t="shared" ca="1" si="8"/>
        <v>390</v>
      </c>
      <c r="BO17" s="87">
        <f t="shared" ca="1" si="8"/>
        <v>390</v>
      </c>
      <c r="BP17" s="87">
        <f t="shared" ca="1" si="8"/>
        <v>390</v>
      </c>
      <c r="BQ17" s="87">
        <f t="shared" ca="1" si="8"/>
        <v>390</v>
      </c>
      <c r="BR17" s="87">
        <f t="shared" ca="1" si="8"/>
        <v>390</v>
      </c>
      <c r="BS17" s="87">
        <f t="shared" ca="1" si="8"/>
        <v>390</v>
      </c>
      <c r="BT17" s="87">
        <f t="shared" ca="1" si="8"/>
        <v>390</v>
      </c>
      <c r="BU17" s="87">
        <f t="shared" ca="1" si="8"/>
        <v>390</v>
      </c>
      <c r="BV17" s="87">
        <f t="shared" ca="1" si="8"/>
        <v>390</v>
      </c>
      <c r="BW17" s="87">
        <f t="shared" ca="1" si="8"/>
        <v>390</v>
      </c>
      <c r="BX17" s="87">
        <f t="shared" ca="1" si="8"/>
        <v>390</v>
      </c>
      <c r="BY17" s="87">
        <f t="shared" ca="1" si="8"/>
        <v>390</v>
      </c>
      <c r="BZ17" s="87">
        <f t="shared" ca="1" si="8"/>
        <v>390</v>
      </c>
      <c r="CA17" s="10"/>
      <c r="CB17" s="75"/>
      <c r="CC17" s="75"/>
    </row>
    <row r="18" spans="1:81">
      <c r="A18" s="63"/>
      <c r="B18" s="63"/>
      <c r="C18" s="27" t="s">
        <v>176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145">
        <v>20</v>
      </c>
      <c r="T18" s="102">
        <f t="shared" ref="T18:BZ18" si="9">S18</f>
        <v>20</v>
      </c>
      <c r="U18" s="102">
        <f t="shared" si="9"/>
        <v>20</v>
      </c>
      <c r="V18" s="102">
        <f t="shared" si="9"/>
        <v>20</v>
      </c>
      <c r="W18" s="102">
        <f t="shared" si="9"/>
        <v>20</v>
      </c>
      <c r="X18" s="102">
        <f t="shared" si="9"/>
        <v>20</v>
      </c>
      <c r="Y18" s="102">
        <f t="shared" si="9"/>
        <v>20</v>
      </c>
      <c r="Z18" s="102">
        <f t="shared" si="9"/>
        <v>20</v>
      </c>
      <c r="AA18" s="102">
        <f t="shared" si="9"/>
        <v>20</v>
      </c>
      <c r="AB18" s="102">
        <f t="shared" si="9"/>
        <v>20</v>
      </c>
      <c r="AC18" s="102">
        <f t="shared" si="9"/>
        <v>20</v>
      </c>
      <c r="AD18" s="102">
        <f t="shared" si="9"/>
        <v>20</v>
      </c>
      <c r="AE18" s="102">
        <f t="shared" si="9"/>
        <v>20</v>
      </c>
      <c r="AF18" s="102">
        <f t="shared" si="9"/>
        <v>20</v>
      </c>
      <c r="AG18" s="102">
        <f t="shared" si="9"/>
        <v>20</v>
      </c>
      <c r="AH18" s="102">
        <f t="shared" si="9"/>
        <v>20</v>
      </c>
      <c r="AI18" s="102">
        <f t="shared" si="9"/>
        <v>20</v>
      </c>
      <c r="AJ18" s="102">
        <f t="shared" si="9"/>
        <v>20</v>
      </c>
      <c r="AK18" s="102">
        <f t="shared" si="9"/>
        <v>20</v>
      </c>
      <c r="AL18" s="102">
        <f t="shared" si="9"/>
        <v>20</v>
      </c>
      <c r="AM18" s="102">
        <f t="shared" si="9"/>
        <v>20</v>
      </c>
      <c r="AN18" s="102">
        <f t="shared" si="9"/>
        <v>20</v>
      </c>
      <c r="AO18" s="102">
        <f t="shared" si="9"/>
        <v>20</v>
      </c>
      <c r="AP18" s="102">
        <f t="shared" si="9"/>
        <v>20</v>
      </c>
      <c r="AQ18" s="102">
        <f t="shared" si="9"/>
        <v>20</v>
      </c>
      <c r="AR18" s="102">
        <f t="shared" si="9"/>
        <v>20</v>
      </c>
      <c r="AS18" s="102">
        <f t="shared" si="9"/>
        <v>20</v>
      </c>
      <c r="AT18" s="102">
        <f t="shared" si="9"/>
        <v>20</v>
      </c>
      <c r="AU18" s="102">
        <f t="shared" si="9"/>
        <v>20</v>
      </c>
      <c r="AV18" s="102">
        <f t="shared" si="9"/>
        <v>20</v>
      </c>
      <c r="AW18" s="102">
        <f t="shared" si="9"/>
        <v>20</v>
      </c>
      <c r="AX18" s="102">
        <f t="shared" si="9"/>
        <v>20</v>
      </c>
      <c r="AY18" s="102">
        <f t="shared" si="9"/>
        <v>20</v>
      </c>
      <c r="AZ18" s="102">
        <f t="shared" si="9"/>
        <v>20</v>
      </c>
      <c r="BA18" s="102">
        <f t="shared" si="9"/>
        <v>20</v>
      </c>
      <c r="BB18" s="102">
        <f t="shared" si="9"/>
        <v>20</v>
      </c>
      <c r="BC18" s="102">
        <f t="shared" si="9"/>
        <v>20</v>
      </c>
      <c r="BD18" s="102">
        <f t="shared" si="9"/>
        <v>20</v>
      </c>
      <c r="BE18" s="102">
        <f t="shared" si="9"/>
        <v>20</v>
      </c>
      <c r="BF18" s="102">
        <f t="shared" si="9"/>
        <v>20</v>
      </c>
      <c r="BG18" s="102">
        <f t="shared" si="9"/>
        <v>20</v>
      </c>
      <c r="BH18" s="102">
        <f t="shared" si="9"/>
        <v>20</v>
      </c>
      <c r="BI18" s="102">
        <f t="shared" si="9"/>
        <v>20</v>
      </c>
      <c r="BJ18" s="102">
        <f t="shared" si="9"/>
        <v>20</v>
      </c>
      <c r="BK18" s="102">
        <f t="shared" si="9"/>
        <v>20</v>
      </c>
      <c r="BL18" s="102">
        <f t="shared" si="9"/>
        <v>20</v>
      </c>
      <c r="BM18" s="102">
        <f t="shared" si="9"/>
        <v>20</v>
      </c>
      <c r="BN18" s="102">
        <f t="shared" si="9"/>
        <v>20</v>
      </c>
      <c r="BO18" s="102">
        <f t="shared" si="9"/>
        <v>20</v>
      </c>
      <c r="BP18" s="102">
        <f t="shared" si="9"/>
        <v>20</v>
      </c>
      <c r="BQ18" s="102">
        <f t="shared" si="9"/>
        <v>20</v>
      </c>
      <c r="BR18" s="102">
        <f t="shared" si="9"/>
        <v>20</v>
      </c>
      <c r="BS18" s="102">
        <f t="shared" si="9"/>
        <v>20</v>
      </c>
      <c r="BT18" s="102">
        <f t="shared" si="9"/>
        <v>20</v>
      </c>
      <c r="BU18" s="102">
        <f t="shared" si="9"/>
        <v>20</v>
      </c>
      <c r="BV18" s="102">
        <f t="shared" si="9"/>
        <v>20</v>
      </c>
      <c r="BW18" s="102">
        <f t="shared" si="9"/>
        <v>20</v>
      </c>
      <c r="BX18" s="102">
        <f t="shared" si="9"/>
        <v>20</v>
      </c>
      <c r="BY18" s="102">
        <f t="shared" si="9"/>
        <v>20</v>
      </c>
      <c r="BZ18" s="102">
        <f t="shared" si="9"/>
        <v>20</v>
      </c>
      <c r="CA18" s="4"/>
    </row>
    <row r="19" spans="1:81">
      <c r="A19" s="63"/>
      <c r="B19" s="63"/>
      <c r="C19" s="27" t="s">
        <v>100</v>
      </c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130">
        <v>0.7</v>
      </c>
      <c r="T19" s="79">
        <f t="shared" ref="T19:BZ19" si="10">S19</f>
        <v>0.7</v>
      </c>
      <c r="U19" s="79">
        <f t="shared" si="10"/>
        <v>0.7</v>
      </c>
      <c r="V19" s="79">
        <f t="shared" si="10"/>
        <v>0.7</v>
      </c>
      <c r="W19" s="79">
        <f t="shared" si="10"/>
        <v>0.7</v>
      </c>
      <c r="X19" s="79">
        <f t="shared" si="10"/>
        <v>0.7</v>
      </c>
      <c r="Y19" s="79">
        <f t="shared" si="10"/>
        <v>0.7</v>
      </c>
      <c r="Z19" s="79">
        <f t="shared" si="10"/>
        <v>0.7</v>
      </c>
      <c r="AA19" s="79">
        <f t="shared" si="10"/>
        <v>0.7</v>
      </c>
      <c r="AB19" s="79">
        <f t="shared" si="10"/>
        <v>0.7</v>
      </c>
      <c r="AC19" s="79">
        <f t="shared" si="10"/>
        <v>0.7</v>
      </c>
      <c r="AD19" s="79">
        <f t="shared" si="10"/>
        <v>0.7</v>
      </c>
      <c r="AE19" s="79">
        <f t="shared" si="10"/>
        <v>0.7</v>
      </c>
      <c r="AF19" s="79">
        <f t="shared" si="10"/>
        <v>0.7</v>
      </c>
      <c r="AG19" s="79">
        <f t="shared" si="10"/>
        <v>0.7</v>
      </c>
      <c r="AH19" s="79">
        <f t="shared" si="10"/>
        <v>0.7</v>
      </c>
      <c r="AI19" s="79">
        <f t="shared" si="10"/>
        <v>0.7</v>
      </c>
      <c r="AJ19" s="79">
        <f t="shared" si="10"/>
        <v>0.7</v>
      </c>
      <c r="AK19" s="79">
        <f t="shared" si="10"/>
        <v>0.7</v>
      </c>
      <c r="AL19" s="79">
        <f t="shared" si="10"/>
        <v>0.7</v>
      </c>
      <c r="AM19" s="79">
        <f t="shared" si="10"/>
        <v>0.7</v>
      </c>
      <c r="AN19" s="79">
        <f t="shared" si="10"/>
        <v>0.7</v>
      </c>
      <c r="AO19" s="79">
        <f t="shared" si="10"/>
        <v>0.7</v>
      </c>
      <c r="AP19" s="79">
        <f t="shared" si="10"/>
        <v>0.7</v>
      </c>
      <c r="AQ19" s="79">
        <f t="shared" si="10"/>
        <v>0.7</v>
      </c>
      <c r="AR19" s="79">
        <f t="shared" si="10"/>
        <v>0.7</v>
      </c>
      <c r="AS19" s="79">
        <f t="shared" si="10"/>
        <v>0.7</v>
      </c>
      <c r="AT19" s="79">
        <f t="shared" si="10"/>
        <v>0.7</v>
      </c>
      <c r="AU19" s="79">
        <f t="shared" si="10"/>
        <v>0.7</v>
      </c>
      <c r="AV19" s="79">
        <f t="shared" si="10"/>
        <v>0.7</v>
      </c>
      <c r="AW19" s="79">
        <f t="shared" si="10"/>
        <v>0.7</v>
      </c>
      <c r="AX19" s="79">
        <f t="shared" si="10"/>
        <v>0.7</v>
      </c>
      <c r="AY19" s="79">
        <f t="shared" si="10"/>
        <v>0.7</v>
      </c>
      <c r="AZ19" s="79">
        <f t="shared" si="10"/>
        <v>0.7</v>
      </c>
      <c r="BA19" s="79">
        <f t="shared" si="10"/>
        <v>0.7</v>
      </c>
      <c r="BB19" s="79">
        <f t="shared" si="10"/>
        <v>0.7</v>
      </c>
      <c r="BC19" s="79">
        <f t="shared" si="10"/>
        <v>0.7</v>
      </c>
      <c r="BD19" s="79">
        <f t="shared" si="10"/>
        <v>0.7</v>
      </c>
      <c r="BE19" s="79">
        <f t="shared" si="10"/>
        <v>0.7</v>
      </c>
      <c r="BF19" s="79">
        <f t="shared" si="10"/>
        <v>0.7</v>
      </c>
      <c r="BG19" s="79">
        <f t="shared" si="10"/>
        <v>0.7</v>
      </c>
      <c r="BH19" s="79">
        <f t="shared" si="10"/>
        <v>0.7</v>
      </c>
      <c r="BI19" s="79">
        <f t="shared" si="10"/>
        <v>0.7</v>
      </c>
      <c r="BJ19" s="79">
        <f t="shared" si="10"/>
        <v>0.7</v>
      </c>
      <c r="BK19" s="79">
        <f t="shared" si="10"/>
        <v>0.7</v>
      </c>
      <c r="BL19" s="79">
        <f t="shared" si="10"/>
        <v>0.7</v>
      </c>
      <c r="BM19" s="79">
        <f t="shared" si="10"/>
        <v>0.7</v>
      </c>
      <c r="BN19" s="79">
        <f t="shared" si="10"/>
        <v>0.7</v>
      </c>
      <c r="BO19" s="79">
        <f t="shared" si="10"/>
        <v>0.7</v>
      </c>
      <c r="BP19" s="79">
        <f t="shared" si="10"/>
        <v>0.7</v>
      </c>
      <c r="BQ19" s="79">
        <f t="shared" si="10"/>
        <v>0.7</v>
      </c>
      <c r="BR19" s="79">
        <f t="shared" si="10"/>
        <v>0.7</v>
      </c>
      <c r="BS19" s="79">
        <f t="shared" si="10"/>
        <v>0.7</v>
      </c>
      <c r="BT19" s="79">
        <f t="shared" si="10"/>
        <v>0.7</v>
      </c>
      <c r="BU19" s="79">
        <f t="shared" si="10"/>
        <v>0.7</v>
      </c>
      <c r="BV19" s="79">
        <f t="shared" si="10"/>
        <v>0.7</v>
      </c>
      <c r="BW19" s="79">
        <f t="shared" si="10"/>
        <v>0.7</v>
      </c>
      <c r="BX19" s="79">
        <f t="shared" si="10"/>
        <v>0.7</v>
      </c>
      <c r="BY19" s="79">
        <f t="shared" si="10"/>
        <v>0.7</v>
      </c>
      <c r="BZ19" s="79">
        <f t="shared" si="10"/>
        <v>0.7</v>
      </c>
      <c r="CA19" s="4"/>
    </row>
    <row r="20" spans="1:81">
      <c r="A20" s="63"/>
      <c r="B20" s="63"/>
      <c r="C20" s="27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/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4"/>
    </row>
    <row r="21" spans="1:81" ht="15.75" customHeight="1">
      <c r="A21" s="80"/>
      <c r="B21" s="80" t="s">
        <v>58</v>
      </c>
      <c r="C21" s="81"/>
      <c r="D21" s="81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179">
        <f t="shared" ref="S21:BZ21" ca="1" si="11">IFERROR(S$26/OFFSET(S$9,0,-ROUNDUP((S$10+S$14+S$18)/30,0)+1),0)</f>
        <v>0</v>
      </c>
      <c r="T21" s="179">
        <f t="shared" ca="1" si="11"/>
        <v>0</v>
      </c>
      <c r="U21" s="179">
        <f t="shared" ca="1" si="11"/>
        <v>0</v>
      </c>
      <c r="V21" s="179">
        <f t="shared" ca="1" si="11"/>
        <v>0</v>
      </c>
      <c r="W21" s="179">
        <f t="shared" ca="1" si="11"/>
        <v>0</v>
      </c>
      <c r="X21" s="179">
        <f t="shared" ca="1" si="11"/>
        <v>0</v>
      </c>
      <c r="Y21" s="179">
        <f t="shared" ca="1" si="11"/>
        <v>0</v>
      </c>
      <c r="Z21" s="179">
        <f t="shared" ca="1" si="11"/>
        <v>0.17500000000000002</v>
      </c>
      <c r="AA21" s="179">
        <f t="shared" ca="1" si="11"/>
        <v>0.17500000000000002</v>
      </c>
      <c r="AB21" s="179">
        <f t="shared" ca="1" si="11"/>
        <v>0.17499999999999999</v>
      </c>
      <c r="AC21" s="179">
        <f t="shared" ca="1" si="11"/>
        <v>0.17499999999999999</v>
      </c>
      <c r="AD21" s="179">
        <f t="shared" ca="1" si="11"/>
        <v>0.17499999999999999</v>
      </c>
      <c r="AE21" s="179">
        <f t="shared" ca="1" si="11"/>
        <v>0.17499999999999999</v>
      </c>
      <c r="AF21" s="179">
        <f t="shared" ca="1" si="11"/>
        <v>0.17500000000000002</v>
      </c>
      <c r="AG21" s="179">
        <f t="shared" ca="1" si="11"/>
        <v>0.17499999999999999</v>
      </c>
      <c r="AH21" s="179">
        <f t="shared" ca="1" si="11"/>
        <v>0.17499999999999999</v>
      </c>
      <c r="AI21" s="179">
        <f t="shared" ca="1" si="11"/>
        <v>0.17499999999999999</v>
      </c>
      <c r="AJ21" s="179">
        <f t="shared" ca="1" si="11"/>
        <v>0.17499999999999999</v>
      </c>
      <c r="AK21" s="179">
        <f t="shared" ca="1" si="11"/>
        <v>0.17499999999999996</v>
      </c>
      <c r="AL21" s="179">
        <f t="shared" ca="1" si="11"/>
        <v>0.17500000000000002</v>
      </c>
      <c r="AM21" s="179">
        <f t="shared" ca="1" si="11"/>
        <v>0.17499999999999999</v>
      </c>
      <c r="AN21" s="179">
        <f t="shared" ca="1" si="11"/>
        <v>0.17499999999999999</v>
      </c>
      <c r="AO21" s="179">
        <f t="shared" ca="1" si="11"/>
        <v>0.17499999999999999</v>
      </c>
      <c r="AP21" s="179">
        <f t="shared" ca="1" si="11"/>
        <v>0.17499999999999999</v>
      </c>
      <c r="AQ21" s="179">
        <f t="shared" ca="1" si="11"/>
        <v>0.17499999999999999</v>
      </c>
      <c r="AR21" s="179">
        <f t="shared" ca="1" si="11"/>
        <v>0.17499999999999999</v>
      </c>
      <c r="AS21" s="179">
        <f t="shared" ca="1" si="11"/>
        <v>0.17499999999999996</v>
      </c>
      <c r="AT21" s="179">
        <f t="shared" ca="1" si="11"/>
        <v>0.17499999999999999</v>
      </c>
      <c r="AU21" s="179">
        <f t="shared" ca="1" si="11"/>
        <v>0.17499999999999999</v>
      </c>
      <c r="AV21" s="179">
        <f t="shared" ca="1" si="11"/>
        <v>0.17499999999999999</v>
      </c>
      <c r="AW21" s="179">
        <f t="shared" ca="1" si="11"/>
        <v>0.17499999999999999</v>
      </c>
      <c r="AX21" s="179">
        <f t="shared" ca="1" si="11"/>
        <v>0.17499999999999996</v>
      </c>
      <c r="AY21" s="179">
        <f t="shared" ca="1" si="11"/>
        <v>0.17499999999999999</v>
      </c>
      <c r="AZ21" s="179">
        <f t="shared" ca="1" si="11"/>
        <v>0.17499999999999999</v>
      </c>
      <c r="BA21" s="179">
        <f t="shared" ca="1" si="11"/>
        <v>0.17499999999999999</v>
      </c>
      <c r="BB21" s="179">
        <f t="shared" ca="1" si="11"/>
        <v>0.17499999999999999</v>
      </c>
      <c r="BC21" s="179">
        <f t="shared" ca="1" si="11"/>
        <v>0.17499999999999999</v>
      </c>
      <c r="BD21" s="179">
        <f t="shared" ca="1" si="11"/>
        <v>0.17499999999999999</v>
      </c>
      <c r="BE21" s="179">
        <f t="shared" ca="1" si="11"/>
        <v>0.17499999999999999</v>
      </c>
      <c r="BF21" s="179">
        <f t="shared" ca="1" si="11"/>
        <v>0.17499999999999999</v>
      </c>
      <c r="BG21" s="179">
        <f t="shared" ca="1" si="11"/>
        <v>0.17499999999999999</v>
      </c>
      <c r="BH21" s="179">
        <f t="shared" ca="1" si="11"/>
        <v>0.17499999999999999</v>
      </c>
      <c r="BI21" s="179">
        <f t="shared" ca="1" si="11"/>
        <v>0.17499999999999999</v>
      </c>
      <c r="BJ21" s="179">
        <f t="shared" ca="1" si="11"/>
        <v>0.17499999999999999</v>
      </c>
      <c r="BK21" s="179">
        <f t="shared" ca="1" si="11"/>
        <v>0.17499999999999999</v>
      </c>
      <c r="BL21" s="179">
        <f t="shared" ca="1" si="11"/>
        <v>0.17499999999999999</v>
      </c>
      <c r="BM21" s="179">
        <f t="shared" ca="1" si="11"/>
        <v>0.17499999999999999</v>
      </c>
      <c r="BN21" s="179">
        <f t="shared" ca="1" si="11"/>
        <v>0.17499999999999999</v>
      </c>
      <c r="BO21" s="179">
        <f t="shared" ca="1" si="11"/>
        <v>0.17499999999999999</v>
      </c>
      <c r="BP21" s="179">
        <f t="shared" ca="1" si="11"/>
        <v>0.17499999999999999</v>
      </c>
      <c r="BQ21" s="179">
        <f t="shared" ca="1" si="11"/>
        <v>0.17499999999999999</v>
      </c>
      <c r="BR21" s="179">
        <f t="shared" ca="1" si="11"/>
        <v>0.17499999999999999</v>
      </c>
      <c r="BS21" s="179">
        <f t="shared" ca="1" si="11"/>
        <v>0.17499999999999999</v>
      </c>
      <c r="BT21" s="179">
        <f t="shared" ca="1" si="11"/>
        <v>0.17499999999999999</v>
      </c>
      <c r="BU21" s="179">
        <f t="shared" ca="1" si="11"/>
        <v>0.17499999999999999</v>
      </c>
      <c r="BV21" s="179">
        <f t="shared" ca="1" si="11"/>
        <v>0.17499999999999999</v>
      </c>
      <c r="BW21" s="179">
        <f t="shared" ca="1" si="11"/>
        <v>0.17499999999999999</v>
      </c>
      <c r="BX21" s="179">
        <f t="shared" ca="1" si="11"/>
        <v>0.17499999999999999</v>
      </c>
      <c r="BY21" s="179">
        <f t="shared" ca="1" si="11"/>
        <v>0.17499999999999999</v>
      </c>
      <c r="BZ21" s="179">
        <f t="shared" ca="1" si="11"/>
        <v>0.17499999999999999</v>
      </c>
      <c r="CA21" s="10"/>
      <c r="CB21" s="52"/>
      <c r="CC21" s="52"/>
    </row>
    <row r="22" spans="1:81" ht="15.75" customHeight="1">
      <c r="A22" s="80"/>
      <c r="B22" s="80" t="s">
        <v>82</v>
      </c>
      <c r="C22" s="81"/>
      <c r="D22" s="81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180">
        <f t="shared" ref="S22:BZ22" ca="1" si="12">IF(S26&gt;0,(OFFSET(S$10,0,-ROUNDUP((S$10+S$14+S$18)/30,0)+1)+OFFSET(S$14,0,-ROUNDUP((S$14+S$18)/30,0)+1)+OFFSET(S$18,0,-ROUNDUP((S$18)/30,0)+1))/30,0)</f>
        <v>0</v>
      </c>
      <c r="T22" s="180">
        <f t="shared" ca="1" si="12"/>
        <v>0</v>
      </c>
      <c r="U22" s="180">
        <f t="shared" ca="1" si="12"/>
        <v>0</v>
      </c>
      <c r="V22" s="180">
        <f t="shared" ca="1" si="12"/>
        <v>0</v>
      </c>
      <c r="W22" s="180">
        <f t="shared" ca="1" si="12"/>
        <v>0</v>
      </c>
      <c r="X22" s="180">
        <f t="shared" ca="1" si="12"/>
        <v>0</v>
      </c>
      <c r="Y22" s="180">
        <f t="shared" ca="1" si="12"/>
        <v>0</v>
      </c>
      <c r="Z22" s="180">
        <f t="shared" ca="1" si="12"/>
        <v>2.3333333333333335</v>
      </c>
      <c r="AA22" s="180">
        <f t="shared" ca="1" si="12"/>
        <v>2.3333333333333335</v>
      </c>
      <c r="AB22" s="180">
        <f t="shared" ca="1" si="12"/>
        <v>2.3333333333333335</v>
      </c>
      <c r="AC22" s="180">
        <f t="shared" ca="1" si="12"/>
        <v>2.3333333333333335</v>
      </c>
      <c r="AD22" s="180">
        <f t="shared" ca="1" si="12"/>
        <v>2.3333333333333335</v>
      </c>
      <c r="AE22" s="180">
        <f t="shared" ca="1" si="12"/>
        <v>2.3333333333333335</v>
      </c>
      <c r="AF22" s="180">
        <f t="shared" ca="1" si="12"/>
        <v>2.3333333333333335</v>
      </c>
      <c r="AG22" s="180">
        <f t="shared" ca="1" si="12"/>
        <v>2.3333333333333335</v>
      </c>
      <c r="AH22" s="180">
        <f t="shared" ca="1" si="12"/>
        <v>2.3333333333333335</v>
      </c>
      <c r="AI22" s="180">
        <f t="shared" ca="1" si="12"/>
        <v>2.3333333333333335</v>
      </c>
      <c r="AJ22" s="180">
        <f t="shared" ca="1" si="12"/>
        <v>2.3333333333333335</v>
      </c>
      <c r="AK22" s="180">
        <f t="shared" ca="1" si="12"/>
        <v>2.3333333333333335</v>
      </c>
      <c r="AL22" s="180">
        <f t="shared" ca="1" si="12"/>
        <v>2.3333333333333335</v>
      </c>
      <c r="AM22" s="180">
        <f t="shared" ca="1" si="12"/>
        <v>2.3333333333333335</v>
      </c>
      <c r="AN22" s="180">
        <f t="shared" ca="1" si="12"/>
        <v>2.3333333333333335</v>
      </c>
      <c r="AO22" s="180">
        <f t="shared" ca="1" si="12"/>
        <v>2.3333333333333335</v>
      </c>
      <c r="AP22" s="180">
        <f t="shared" ca="1" si="12"/>
        <v>2.3333333333333335</v>
      </c>
      <c r="AQ22" s="180">
        <f t="shared" ca="1" si="12"/>
        <v>2.3333333333333335</v>
      </c>
      <c r="AR22" s="180">
        <f t="shared" ca="1" si="12"/>
        <v>2.3333333333333335</v>
      </c>
      <c r="AS22" s="180">
        <f t="shared" ca="1" si="12"/>
        <v>2.3333333333333335</v>
      </c>
      <c r="AT22" s="180">
        <f t="shared" ca="1" si="12"/>
        <v>2.3333333333333335</v>
      </c>
      <c r="AU22" s="180">
        <f t="shared" ca="1" si="12"/>
        <v>2.3333333333333335</v>
      </c>
      <c r="AV22" s="180">
        <f t="shared" ca="1" si="12"/>
        <v>2.3333333333333335</v>
      </c>
      <c r="AW22" s="180">
        <f t="shared" ca="1" si="12"/>
        <v>2.3333333333333335</v>
      </c>
      <c r="AX22" s="180">
        <f t="shared" ca="1" si="12"/>
        <v>2.3333333333333335</v>
      </c>
      <c r="AY22" s="180">
        <f t="shared" ca="1" si="12"/>
        <v>2.3333333333333335</v>
      </c>
      <c r="AZ22" s="180">
        <f t="shared" ca="1" si="12"/>
        <v>2.3333333333333335</v>
      </c>
      <c r="BA22" s="180">
        <f t="shared" ca="1" si="12"/>
        <v>2.3333333333333335</v>
      </c>
      <c r="BB22" s="180">
        <f t="shared" ca="1" si="12"/>
        <v>2.3333333333333335</v>
      </c>
      <c r="BC22" s="180">
        <f t="shared" ca="1" si="12"/>
        <v>2.3333333333333335</v>
      </c>
      <c r="BD22" s="180">
        <f t="shared" ca="1" si="12"/>
        <v>2.3333333333333335</v>
      </c>
      <c r="BE22" s="180">
        <f t="shared" ca="1" si="12"/>
        <v>2.3333333333333335</v>
      </c>
      <c r="BF22" s="180">
        <f t="shared" ca="1" si="12"/>
        <v>2.3333333333333335</v>
      </c>
      <c r="BG22" s="180">
        <f t="shared" ca="1" si="12"/>
        <v>2.3333333333333335</v>
      </c>
      <c r="BH22" s="180">
        <f t="shared" ca="1" si="12"/>
        <v>2.3333333333333335</v>
      </c>
      <c r="BI22" s="180">
        <f t="shared" ca="1" si="12"/>
        <v>2.3333333333333335</v>
      </c>
      <c r="BJ22" s="180">
        <f t="shared" ca="1" si="12"/>
        <v>2.3333333333333335</v>
      </c>
      <c r="BK22" s="180">
        <f t="shared" ca="1" si="12"/>
        <v>2.3333333333333335</v>
      </c>
      <c r="BL22" s="180">
        <f t="shared" ca="1" si="12"/>
        <v>2.3333333333333335</v>
      </c>
      <c r="BM22" s="180">
        <f t="shared" ca="1" si="12"/>
        <v>2.3333333333333335</v>
      </c>
      <c r="BN22" s="180">
        <f t="shared" ca="1" si="12"/>
        <v>2.3333333333333335</v>
      </c>
      <c r="BO22" s="180">
        <f t="shared" ca="1" si="12"/>
        <v>2.3333333333333335</v>
      </c>
      <c r="BP22" s="180">
        <f t="shared" ca="1" si="12"/>
        <v>2.3333333333333335</v>
      </c>
      <c r="BQ22" s="180">
        <f t="shared" ca="1" si="12"/>
        <v>2.3333333333333335</v>
      </c>
      <c r="BR22" s="180">
        <f t="shared" ca="1" si="12"/>
        <v>2.3333333333333335</v>
      </c>
      <c r="BS22" s="180">
        <f t="shared" ca="1" si="12"/>
        <v>2.3333333333333335</v>
      </c>
      <c r="BT22" s="180">
        <f t="shared" ca="1" si="12"/>
        <v>2.3333333333333335</v>
      </c>
      <c r="BU22" s="180">
        <f t="shared" ca="1" si="12"/>
        <v>2.3333333333333335</v>
      </c>
      <c r="BV22" s="180">
        <f t="shared" ca="1" si="12"/>
        <v>2.3333333333333335</v>
      </c>
      <c r="BW22" s="180">
        <f t="shared" ca="1" si="12"/>
        <v>2.3333333333333335</v>
      </c>
      <c r="BX22" s="180">
        <f t="shared" ca="1" si="12"/>
        <v>2.3333333333333335</v>
      </c>
      <c r="BY22" s="180">
        <f t="shared" ca="1" si="12"/>
        <v>2.3333333333333335</v>
      </c>
      <c r="BZ22" s="180">
        <f t="shared" ca="1" si="12"/>
        <v>2.3333333333333335</v>
      </c>
      <c r="CA22" s="10"/>
      <c r="CB22" s="52"/>
      <c r="CC22" s="52"/>
    </row>
    <row r="23" spans="1:81" ht="15.75" customHeight="1">
      <c r="A23" s="63"/>
      <c r="B23" s="27"/>
      <c r="C23" s="27"/>
      <c r="D23" s="27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CA23" s="4"/>
    </row>
    <row r="24" spans="1:81" ht="15.75" customHeight="1">
      <c r="A24" s="13" t="s">
        <v>83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5"/>
      <c r="CB24" s="14"/>
      <c r="CC24" s="14"/>
    </row>
    <row r="25" spans="1:81" ht="15.75" customHeight="1">
      <c r="A25" s="7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15"/>
      <c r="CB25" s="3"/>
      <c r="CC25" s="3"/>
    </row>
    <row r="26" spans="1:81" ht="15.75" customHeight="1">
      <c r="A26" s="76"/>
      <c r="B26" s="75" t="s">
        <v>57</v>
      </c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86"/>
      <c r="R26" s="86"/>
      <c r="S26" s="87">
        <f t="shared" ref="S26:BZ26" ca="1" si="13">S27+S29+S31</f>
        <v>0</v>
      </c>
      <c r="T26" s="87">
        <f t="shared" ca="1" si="13"/>
        <v>0</v>
      </c>
      <c r="U26" s="87">
        <f t="shared" ca="1" si="13"/>
        <v>0</v>
      </c>
      <c r="V26" s="87">
        <f t="shared" ca="1" si="13"/>
        <v>0</v>
      </c>
      <c r="W26" s="87">
        <f t="shared" ca="1" si="13"/>
        <v>0</v>
      </c>
      <c r="X26" s="87">
        <f t="shared" ca="1" si="13"/>
        <v>0</v>
      </c>
      <c r="Y26" s="87">
        <f t="shared" ca="1" si="13"/>
        <v>0</v>
      </c>
      <c r="Z26" s="87">
        <f t="shared" ca="1" si="13"/>
        <v>7.0000000000000009</v>
      </c>
      <c r="AA26" s="87">
        <f t="shared" ca="1" si="13"/>
        <v>14.000000000000002</v>
      </c>
      <c r="AB26" s="87">
        <f t="shared" ca="1" si="13"/>
        <v>21</v>
      </c>
      <c r="AC26" s="87">
        <f t="shared" ca="1" si="13"/>
        <v>21</v>
      </c>
      <c r="AD26" s="87">
        <f t="shared" ca="1" si="13"/>
        <v>21</v>
      </c>
      <c r="AE26" s="87">
        <f t="shared" ca="1" si="13"/>
        <v>21</v>
      </c>
      <c r="AF26" s="87">
        <f t="shared" ca="1" si="13"/>
        <v>28.000000000000004</v>
      </c>
      <c r="AG26" s="87">
        <f t="shared" ca="1" si="13"/>
        <v>35</v>
      </c>
      <c r="AH26" s="87">
        <f t="shared" ca="1" si="13"/>
        <v>42</v>
      </c>
      <c r="AI26" s="87">
        <f t="shared" ca="1" si="13"/>
        <v>42</v>
      </c>
      <c r="AJ26" s="87">
        <f t="shared" ca="1" si="13"/>
        <v>42</v>
      </c>
      <c r="AK26" s="87">
        <f t="shared" ca="1" si="13"/>
        <v>48.999999999999993</v>
      </c>
      <c r="AL26" s="87">
        <f t="shared" ca="1" si="13"/>
        <v>56.000000000000007</v>
      </c>
      <c r="AM26" s="87">
        <f t="shared" ca="1" si="13"/>
        <v>62.999999999999993</v>
      </c>
      <c r="AN26" s="87">
        <f t="shared" ca="1" si="13"/>
        <v>77</v>
      </c>
      <c r="AO26" s="87">
        <f t="shared" ca="1" si="13"/>
        <v>91</v>
      </c>
      <c r="AP26" s="87">
        <f t="shared" ca="1" si="13"/>
        <v>105</v>
      </c>
      <c r="AQ26" s="87">
        <f t="shared" ca="1" si="13"/>
        <v>105</v>
      </c>
      <c r="AR26" s="87">
        <f t="shared" ca="1" si="13"/>
        <v>133</v>
      </c>
      <c r="AS26" s="87">
        <f t="shared" ca="1" si="13"/>
        <v>160.99999999999997</v>
      </c>
      <c r="AT26" s="87">
        <f t="shared" ca="1" si="13"/>
        <v>189</v>
      </c>
      <c r="AU26" s="87">
        <f t="shared" ca="1" si="13"/>
        <v>189</v>
      </c>
      <c r="AV26" s="87">
        <f t="shared" ca="1" si="13"/>
        <v>189</v>
      </c>
      <c r="AW26" s="87">
        <f t="shared" ca="1" si="13"/>
        <v>217</v>
      </c>
      <c r="AX26" s="87">
        <f t="shared" ca="1" si="13"/>
        <v>244.99999999999994</v>
      </c>
      <c r="AY26" s="87">
        <f t="shared" ca="1" si="13"/>
        <v>273</v>
      </c>
      <c r="AZ26" s="87">
        <f t="shared" ca="1" si="13"/>
        <v>273</v>
      </c>
      <c r="BA26" s="87">
        <f t="shared" ca="1" si="13"/>
        <v>273</v>
      </c>
      <c r="BB26" s="87">
        <f t="shared" ca="1" si="13"/>
        <v>273</v>
      </c>
      <c r="BC26" s="87">
        <f t="shared" ca="1" si="13"/>
        <v>273</v>
      </c>
      <c r="BD26" s="87">
        <f t="shared" ca="1" si="13"/>
        <v>273</v>
      </c>
      <c r="BE26" s="87">
        <f t="shared" ca="1" si="13"/>
        <v>273</v>
      </c>
      <c r="BF26" s="87">
        <f t="shared" ca="1" si="13"/>
        <v>273</v>
      </c>
      <c r="BG26" s="87">
        <f t="shared" ca="1" si="13"/>
        <v>273</v>
      </c>
      <c r="BH26" s="87">
        <f t="shared" ca="1" si="13"/>
        <v>273</v>
      </c>
      <c r="BI26" s="87">
        <f t="shared" ca="1" si="13"/>
        <v>273</v>
      </c>
      <c r="BJ26" s="87">
        <f t="shared" ca="1" si="13"/>
        <v>273</v>
      </c>
      <c r="BK26" s="87">
        <f t="shared" ca="1" si="13"/>
        <v>273</v>
      </c>
      <c r="BL26" s="87">
        <f t="shared" ca="1" si="13"/>
        <v>273</v>
      </c>
      <c r="BM26" s="87">
        <f t="shared" ca="1" si="13"/>
        <v>273</v>
      </c>
      <c r="BN26" s="87">
        <f t="shared" ca="1" si="13"/>
        <v>273</v>
      </c>
      <c r="BO26" s="87">
        <f t="shared" ca="1" si="13"/>
        <v>273</v>
      </c>
      <c r="BP26" s="87">
        <f t="shared" ca="1" si="13"/>
        <v>273</v>
      </c>
      <c r="BQ26" s="87">
        <f t="shared" ca="1" si="13"/>
        <v>273</v>
      </c>
      <c r="BR26" s="87">
        <f t="shared" ca="1" si="13"/>
        <v>273</v>
      </c>
      <c r="BS26" s="87">
        <f t="shared" ca="1" si="13"/>
        <v>273</v>
      </c>
      <c r="BT26" s="87">
        <f t="shared" ca="1" si="13"/>
        <v>273</v>
      </c>
      <c r="BU26" s="87">
        <f t="shared" ca="1" si="13"/>
        <v>273</v>
      </c>
      <c r="BV26" s="87">
        <f t="shared" ca="1" si="13"/>
        <v>273</v>
      </c>
      <c r="BW26" s="87">
        <f t="shared" ca="1" si="13"/>
        <v>273</v>
      </c>
      <c r="BX26" s="87">
        <f t="shared" ca="1" si="13"/>
        <v>273</v>
      </c>
      <c r="BY26" s="87">
        <f t="shared" ca="1" si="13"/>
        <v>273</v>
      </c>
      <c r="BZ26" s="87">
        <f t="shared" ca="1" si="13"/>
        <v>273</v>
      </c>
      <c r="CA26" s="10"/>
      <c r="CB26" s="75"/>
      <c r="CC26" s="75"/>
    </row>
    <row r="27" spans="1:81" ht="15.75" customHeight="1">
      <c r="A27" s="63"/>
      <c r="B27" s="57"/>
      <c r="C27" s="27" t="s">
        <v>26</v>
      </c>
      <c r="D27" s="57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9"/>
      <c r="R27" s="48"/>
      <c r="S27" s="48">
        <f t="shared" ref="S27:BZ27" ca="1" si="14">OFFSET(S$9,0,-ROUNDUP((S$10+S$14+S$18)/30,0)+1)*OFFSET(S$11,0,-ROUNDUP((S$10+S$14+S$18)/30,0)+1)*OFFSET(S$15,0,-ROUNDUP((S$14+S$18)/30,0)+1)*OFFSET(S$19,0,-ROUNDUP((S$18)/30,0)+1)*S28</f>
        <v>0</v>
      </c>
      <c r="T27" s="48">
        <f t="shared" ca="1" si="14"/>
        <v>0</v>
      </c>
      <c r="U27" s="48">
        <f t="shared" ca="1" si="14"/>
        <v>0</v>
      </c>
      <c r="V27" s="48">
        <f t="shared" ca="1" si="14"/>
        <v>0</v>
      </c>
      <c r="W27" s="48">
        <f t="shared" ca="1" si="14"/>
        <v>0</v>
      </c>
      <c r="X27" s="48">
        <f t="shared" ca="1" si="14"/>
        <v>0</v>
      </c>
      <c r="Y27" s="48">
        <f t="shared" ca="1" si="14"/>
        <v>0</v>
      </c>
      <c r="Z27" s="48">
        <f t="shared" ca="1" si="14"/>
        <v>4.2</v>
      </c>
      <c r="AA27" s="48">
        <f t="shared" ca="1" si="14"/>
        <v>8.4</v>
      </c>
      <c r="AB27" s="48">
        <f t="shared" ca="1" si="14"/>
        <v>12.6</v>
      </c>
      <c r="AC27" s="48">
        <f t="shared" ca="1" si="14"/>
        <v>12.6</v>
      </c>
      <c r="AD27" s="48">
        <f t="shared" ca="1" si="14"/>
        <v>12.6</v>
      </c>
      <c r="AE27" s="48">
        <f t="shared" ca="1" si="14"/>
        <v>12.6</v>
      </c>
      <c r="AF27" s="48">
        <f t="shared" ca="1" si="14"/>
        <v>16.8</v>
      </c>
      <c r="AG27" s="48">
        <f t="shared" ca="1" si="14"/>
        <v>21</v>
      </c>
      <c r="AH27" s="48">
        <f t="shared" ca="1" si="14"/>
        <v>25.2</v>
      </c>
      <c r="AI27" s="48">
        <f t="shared" ca="1" si="14"/>
        <v>25.2</v>
      </c>
      <c r="AJ27" s="48">
        <f t="shared" ca="1" si="14"/>
        <v>25.2</v>
      </c>
      <c r="AK27" s="48">
        <f t="shared" ca="1" si="14"/>
        <v>29.4</v>
      </c>
      <c r="AL27" s="48">
        <f t="shared" ca="1" si="14"/>
        <v>33.6</v>
      </c>
      <c r="AM27" s="48">
        <f t="shared" ca="1" si="14"/>
        <v>37.799999999999997</v>
      </c>
      <c r="AN27" s="48">
        <f t="shared" ca="1" si="14"/>
        <v>46.199999999999996</v>
      </c>
      <c r="AO27" s="48">
        <f t="shared" ca="1" si="14"/>
        <v>54.6</v>
      </c>
      <c r="AP27" s="48">
        <f t="shared" ca="1" si="14"/>
        <v>63</v>
      </c>
      <c r="AQ27" s="48">
        <f t="shared" ca="1" si="14"/>
        <v>63</v>
      </c>
      <c r="AR27" s="48">
        <f t="shared" ca="1" si="14"/>
        <v>79.8</v>
      </c>
      <c r="AS27" s="48">
        <f t="shared" ca="1" si="14"/>
        <v>96.6</v>
      </c>
      <c r="AT27" s="48">
        <f t="shared" ca="1" si="14"/>
        <v>113.39999999999999</v>
      </c>
      <c r="AU27" s="48">
        <f t="shared" ca="1" si="14"/>
        <v>113.39999999999999</v>
      </c>
      <c r="AV27" s="48">
        <f t="shared" ca="1" si="14"/>
        <v>113.39999999999999</v>
      </c>
      <c r="AW27" s="48">
        <f t="shared" ca="1" si="14"/>
        <v>130.19999999999999</v>
      </c>
      <c r="AX27" s="48">
        <f t="shared" ca="1" si="14"/>
        <v>146.99999999999997</v>
      </c>
      <c r="AY27" s="48">
        <f t="shared" ca="1" si="14"/>
        <v>163.79999999999998</v>
      </c>
      <c r="AZ27" s="48">
        <f t="shared" ca="1" si="14"/>
        <v>163.79999999999998</v>
      </c>
      <c r="BA27" s="48">
        <f t="shared" ca="1" si="14"/>
        <v>163.79999999999998</v>
      </c>
      <c r="BB27" s="48">
        <f t="shared" ca="1" si="14"/>
        <v>163.79999999999998</v>
      </c>
      <c r="BC27" s="48">
        <f t="shared" ca="1" si="14"/>
        <v>163.79999999999998</v>
      </c>
      <c r="BD27" s="48">
        <f t="shared" ca="1" si="14"/>
        <v>163.79999999999998</v>
      </c>
      <c r="BE27" s="48">
        <f t="shared" ca="1" si="14"/>
        <v>163.79999999999998</v>
      </c>
      <c r="BF27" s="48">
        <f t="shared" ca="1" si="14"/>
        <v>163.79999999999998</v>
      </c>
      <c r="BG27" s="48">
        <f t="shared" ca="1" si="14"/>
        <v>163.79999999999998</v>
      </c>
      <c r="BH27" s="48">
        <f t="shared" ca="1" si="14"/>
        <v>163.79999999999998</v>
      </c>
      <c r="BI27" s="48">
        <f t="shared" ca="1" si="14"/>
        <v>163.79999999999998</v>
      </c>
      <c r="BJ27" s="48">
        <f t="shared" ca="1" si="14"/>
        <v>163.79999999999998</v>
      </c>
      <c r="BK27" s="48">
        <f t="shared" ca="1" si="14"/>
        <v>163.79999999999998</v>
      </c>
      <c r="BL27" s="48">
        <f t="shared" ca="1" si="14"/>
        <v>163.79999999999998</v>
      </c>
      <c r="BM27" s="48">
        <f t="shared" ca="1" si="14"/>
        <v>163.79999999999998</v>
      </c>
      <c r="BN27" s="48">
        <f t="shared" ca="1" si="14"/>
        <v>163.79999999999998</v>
      </c>
      <c r="BO27" s="48">
        <f t="shared" ca="1" si="14"/>
        <v>163.79999999999998</v>
      </c>
      <c r="BP27" s="48">
        <f t="shared" ca="1" si="14"/>
        <v>163.79999999999998</v>
      </c>
      <c r="BQ27" s="48">
        <f t="shared" ca="1" si="14"/>
        <v>163.79999999999998</v>
      </c>
      <c r="BR27" s="48">
        <f t="shared" ca="1" si="14"/>
        <v>163.79999999999998</v>
      </c>
      <c r="BS27" s="48">
        <f t="shared" ca="1" si="14"/>
        <v>163.79999999999998</v>
      </c>
      <c r="BT27" s="48">
        <f t="shared" ca="1" si="14"/>
        <v>163.79999999999998</v>
      </c>
      <c r="BU27" s="48">
        <f t="shared" ca="1" si="14"/>
        <v>163.79999999999998</v>
      </c>
      <c r="BV27" s="48">
        <f t="shared" ca="1" si="14"/>
        <v>163.79999999999998</v>
      </c>
      <c r="BW27" s="48">
        <f t="shared" ca="1" si="14"/>
        <v>163.79999999999998</v>
      </c>
      <c r="BX27" s="48">
        <f t="shared" ca="1" si="14"/>
        <v>163.79999999999998</v>
      </c>
      <c r="BY27" s="48">
        <f t="shared" ca="1" si="14"/>
        <v>163.79999999999998</v>
      </c>
      <c r="BZ27" s="48">
        <f t="shared" ca="1" si="14"/>
        <v>163.79999999999998</v>
      </c>
      <c r="CA27" s="4"/>
      <c r="CB27" s="63"/>
      <c r="CC27" s="63"/>
    </row>
    <row r="28" spans="1:81" ht="15.75" customHeight="1">
      <c r="A28" s="63"/>
      <c r="B28" s="57"/>
      <c r="C28" s="27"/>
      <c r="D28" s="91" t="s">
        <v>84</v>
      </c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79"/>
      <c r="R28" s="79"/>
      <c r="S28" s="130">
        <v>0.6</v>
      </c>
      <c r="T28" s="79">
        <f t="shared" ref="T28:BZ28" si="15">S28</f>
        <v>0.6</v>
      </c>
      <c r="U28" s="79">
        <f t="shared" si="15"/>
        <v>0.6</v>
      </c>
      <c r="V28" s="79">
        <f t="shared" si="15"/>
        <v>0.6</v>
      </c>
      <c r="W28" s="79">
        <f t="shared" si="15"/>
        <v>0.6</v>
      </c>
      <c r="X28" s="79">
        <f t="shared" si="15"/>
        <v>0.6</v>
      </c>
      <c r="Y28" s="79">
        <f t="shared" si="15"/>
        <v>0.6</v>
      </c>
      <c r="Z28" s="79">
        <f t="shared" si="15"/>
        <v>0.6</v>
      </c>
      <c r="AA28" s="79">
        <f t="shared" si="15"/>
        <v>0.6</v>
      </c>
      <c r="AB28" s="79">
        <f t="shared" si="15"/>
        <v>0.6</v>
      </c>
      <c r="AC28" s="79">
        <f t="shared" si="15"/>
        <v>0.6</v>
      </c>
      <c r="AD28" s="79">
        <f t="shared" si="15"/>
        <v>0.6</v>
      </c>
      <c r="AE28" s="79">
        <f t="shared" si="15"/>
        <v>0.6</v>
      </c>
      <c r="AF28" s="79">
        <f t="shared" si="15"/>
        <v>0.6</v>
      </c>
      <c r="AG28" s="79">
        <f t="shared" si="15"/>
        <v>0.6</v>
      </c>
      <c r="AH28" s="79">
        <f t="shared" si="15"/>
        <v>0.6</v>
      </c>
      <c r="AI28" s="79">
        <f t="shared" si="15"/>
        <v>0.6</v>
      </c>
      <c r="AJ28" s="79">
        <f t="shared" si="15"/>
        <v>0.6</v>
      </c>
      <c r="AK28" s="79">
        <f t="shared" si="15"/>
        <v>0.6</v>
      </c>
      <c r="AL28" s="79">
        <f t="shared" si="15"/>
        <v>0.6</v>
      </c>
      <c r="AM28" s="79">
        <f t="shared" si="15"/>
        <v>0.6</v>
      </c>
      <c r="AN28" s="79">
        <f t="shared" si="15"/>
        <v>0.6</v>
      </c>
      <c r="AO28" s="79">
        <f t="shared" si="15"/>
        <v>0.6</v>
      </c>
      <c r="AP28" s="79">
        <f t="shared" si="15"/>
        <v>0.6</v>
      </c>
      <c r="AQ28" s="79">
        <f t="shared" si="15"/>
        <v>0.6</v>
      </c>
      <c r="AR28" s="79">
        <f t="shared" si="15"/>
        <v>0.6</v>
      </c>
      <c r="AS28" s="79">
        <f t="shared" si="15"/>
        <v>0.6</v>
      </c>
      <c r="AT28" s="79">
        <f t="shared" si="15"/>
        <v>0.6</v>
      </c>
      <c r="AU28" s="79">
        <f t="shared" si="15"/>
        <v>0.6</v>
      </c>
      <c r="AV28" s="79">
        <f t="shared" si="15"/>
        <v>0.6</v>
      </c>
      <c r="AW28" s="79">
        <f t="shared" si="15"/>
        <v>0.6</v>
      </c>
      <c r="AX28" s="79">
        <f t="shared" si="15"/>
        <v>0.6</v>
      </c>
      <c r="AY28" s="79">
        <f t="shared" si="15"/>
        <v>0.6</v>
      </c>
      <c r="AZ28" s="79">
        <f t="shared" si="15"/>
        <v>0.6</v>
      </c>
      <c r="BA28" s="79">
        <f t="shared" si="15"/>
        <v>0.6</v>
      </c>
      <c r="BB28" s="79">
        <f t="shared" si="15"/>
        <v>0.6</v>
      </c>
      <c r="BC28" s="79">
        <f t="shared" si="15"/>
        <v>0.6</v>
      </c>
      <c r="BD28" s="79">
        <f t="shared" si="15"/>
        <v>0.6</v>
      </c>
      <c r="BE28" s="79">
        <f t="shared" si="15"/>
        <v>0.6</v>
      </c>
      <c r="BF28" s="79">
        <f t="shared" si="15"/>
        <v>0.6</v>
      </c>
      <c r="BG28" s="79">
        <f t="shared" si="15"/>
        <v>0.6</v>
      </c>
      <c r="BH28" s="79">
        <f t="shared" si="15"/>
        <v>0.6</v>
      </c>
      <c r="BI28" s="79">
        <f t="shared" si="15"/>
        <v>0.6</v>
      </c>
      <c r="BJ28" s="79">
        <f t="shared" si="15"/>
        <v>0.6</v>
      </c>
      <c r="BK28" s="79">
        <f t="shared" si="15"/>
        <v>0.6</v>
      </c>
      <c r="BL28" s="79">
        <f t="shared" si="15"/>
        <v>0.6</v>
      </c>
      <c r="BM28" s="79">
        <f t="shared" si="15"/>
        <v>0.6</v>
      </c>
      <c r="BN28" s="79">
        <f t="shared" si="15"/>
        <v>0.6</v>
      </c>
      <c r="BO28" s="79">
        <f t="shared" si="15"/>
        <v>0.6</v>
      </c>
      <c r="BP28" s="79">
        <f t="shared" si="15"/>
        <v>0.6</v>
      </c>
      <c r="BQ28" s="79">
        <f t="shared" si="15"/>
        <v>0.6</v>
      </c>
      <c r="BR28" s="79">
        <f t="shared" si="15"/>
        <v>0.6</v>
      </c>
      <c r="BS28" s="79">
        <f t="shared" si="15"/>
        <v>0.6</v>
      </c>
      <c r="BT28" s="79">
        <f t="shared" si="15"/>
        <v>0.6</v>
      </c>
      <c r="BU28" s="79">
        <f t="shared" si="15"/>
        <v>0.6</v>
      </c>
      <c r="BV28" s="79">
        <f t="shared" si="15"/>
        <v>0.6</v>
      </c>
      <c r="BW28" s="79">
        <f t="shared" si="15"/>
        <v>0.6</v>
      </c>
      <c r="BX28" s="79">
        <f t="shared" si="15"/>
        <v>0.6</v>
      </c>
      <c r="BY28" s="79">
        <f t="shared" si="15"/>
        <v>0.6</v>
      </c>
      <c r="BZ28" s="79">
        <f t="shared" si="15"/>
        <v>0.6</v>
      </c>
      <c r="CA28" s="4"/>
      <c r="CB28" s="63"/>
      <c r="CC28" s="63"/>
    </row>
    <row r="29" spans="1:81" ht="15.75" customHeight="1">
      <c r="A29" s="63"/>
      <c r="B29" s="57"/>
      <c r="C29" s="27" t="s">
        <v>39</v>
      </c>
      <c r="D29" s="57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9"/>
      <c r="R29" s="48"/>
      <c r="S29" s="48">
        <f t="shared" ref="S29:BZ29" ca="1" si="16">OFFSET(S$9,0,-ROUNDUP((S$10+S$14+S$18)/30,0)+1)*OFFSET(S$11,0,-ROUNDUP((S$10+S$14+S$18)/30,0)+1)*OFFSET(S$15,0,-ROUNDUP((S$14+S$18)/30,0)+1)*OFFSET(S$19,0,-ROUNDUP((S$18)/30,0)+1)*S30</f>
        <v>0</v>
      </c>
      <c r="T29" s="48">
        <f t="shared" ca="1" si="16"/>
        <v>0</v>
      </c>
      <c r="U29" s="48">
        <f t="shared" ca="1" si="16"/>
        <v>0</v>
      </c>
      <c r="V29" s="48">
        <f t="shared" ca="1" si="16"/>
        <v>0</v>
      </c>
      <c r="W29" s="48">
        <f t="shared" ca="1" si="16"/>
        <v>0</v>
      </c>
      <c r="X29" s="48">
        <f t="shared" ca="1" si="16"/>
        <v>0</v>
      </c>
      <c r="Y29" s="48">
        <f t="shared" ca="1" si="16"/>
        <v>0</v>
      </c>
      <c r="Z29" s="48">
        <f t="shared" ca="1" si="16"/>
        <v>2.1</v>
      </c>
      <c r="AA29" s="48">
        <f t="shared" ca="1" si="16"/>
        <v>4.2</v>
      </c>
      <c r="AB29" s="48">
        <f t="shared" ca="1" si="16"/>
        <v>6.3</v>
      </c>
      <c r="AC29" s="48">
        <f t="shared" ca="1" si="16"/>
        <v>6.3</v>
      </c>
      <c r="AD29" s="48">
        <f t="shared" ca="1" si="16"/>
        <v>6.3</v>
      </c>
      <c r="AE29" s="48">
        <f t="shared" ca="1" si="16"/>
        <v>6.3</v>
      </c>
      <c r="AF29" s="48">
        <f t="shared" ca="1" si="16"/>
        <v>8.4</v>
      </c>
      <c r="AG29" s="48">
        <f t="shared" ca="1" si="16"/>
        <v>10.5</v>
      </c>
      <c r="AH29" s="48">
        <f t="shared" ca="1" si="16"/>
        <v>12.6</v>
      </c>
      <c r="AI29" s="48">
        <f t="shared" ca="1" si="16"/>
        <v>12.6</v>
      </c>
      <c r="AJ29" s="48">
        <f t="shared" ca="1" si="16"/>
        <v>12.6</v>
      </c>
      <c r="AK29" s="48">
        <f t="shared" ca="1" si="16"/>
        <v>14.7</v>
      </c>
      <c r="AL29" s="48">
        <f t="shared" ca="1" si="16"/>
        <v>16.8</v>
      </c>
      <c r="AM29" s="48">
        <f t="shared" ca="1" si="16"/>
        <v>18.899999999999999</v>
      </c>
      <c r="AN29" s="48">
        <f t="shared" ca="1" si="16"/>
        <v>23.099999999999998</v>
      </c>
      <c r="AO29" s="48">
        <f t="shared" ca="1" si="16"/>
        <v>27.3</v>
      </c>
      <c r="AP29" s="48">
        <f t="shared" ca="1" si="16"/>
        <v>31.5</v>
      </c>
      <c r="AQ29" s="48">
        <f t="shared" ca="1" si="16"/>
        <v>31.5</v>
      </c>
      <c r="AR29" s="48">
        <f t="shared" ca="1" si="16"/>
        <v>39.9</v>
      </c>
      <c r="AS29" s="48">
        <f t="shared" ca="1" si="16"/>
        <v>48.3</v>
      </c>
      <c r="AT29" s="48">
        <f t="shared" ca="1" si="16"/>
        <v>56.699999999999996</v>
      </c>
      <c r="AU29" s="48">
        <f t="shared" ca="1" si="16"/>
        <v>56.699999999999996</v>
      </c>
      <c r="AV29" s="48">
        <f t="shared" ca="1" si="16"/>
        <v>56.699999999999996</v>
      </c>
      <c r="AW29" s="48">
        <f t="shared" ca="1" si="16"/>
        <v>65.099999999999994</v>
      </c>
      <c r="AX29" s="48">
        <f t="shared" ca="1" si="16"/>
        <v>73.499999999999986</v>
      </c>
      <c r="AY29" s="48">
        <f t="shared" ca="1" si="16"/>
        <v>81.899999999999991</v>
      </c>
      <c r="AZ29" s="48">
        <f t="shared" ca="1" si="16"/>
        <v>81.899999999999991</v>
      </c>
      <c r="BA29" s="48">
        <f t="shared" ca="1" si="16"/>
        <v>81.899999999999991</v>
      </c>
      <c r="BB29" s="48">
        <f t="shared" ca="1" si="16"/>
        <v>81.899999999999991</v>
      </c>
      <c r="BC29" s="48">
        <f t="shared" ca="1" si="16"/>
        <v>81.899999999999991</v>
      </c>
      <c r="BD29" s="48">
        <f t="shared" ca="1" si="16"/>
        <v>81.899999999999991</v>
      </c>
      <c r="BE29" s="48">
        <f t="shared" ca="1" si="16"/>
        <v>81.899999999999991</v>
      </c>
      <c r="BF29" s="48">
        <f t="shared" ca="1" si="16"/>
        <v>81.899999999999991</v>
      </c>
      <c r="BG29" s="48">
        <f t="shared" ca="1" si="16"/>
        <v>81.899999999999991</v>
      </c>
      <c r="BH29" s="48">
        <f t="shared" ca="1" si="16"/>
        <v>81.899999999999991</v>
      </c>
      <c r="BI29" s="48">
        <f t="shared" ca="1" si="16"/>
        <v>81.899999999999991</v>
      </c>
      <c r="BJ29" s="48">
        <f t="shared" ca="1" si="16"/>
        <v>81.899999999999991</v>
      </c>
      <c r="BK29" s="48">
        <f t="shared" ca="1" si="16"/>
        <v>81.899999999999991</v>
      </c>
      <c r="BL29" s="48">
        <f t="shared" ca="1" si="16"/>
        <v>81.899999999999991</v>
      </c>
      <c r="BM29" s="48">
        <f t="shared" ca="1" si="16"/>
        <v>81.899999999999991</v>
      </c>
      <c r="BN29" s="48">
        <f t="shared" ca="1" si="16"/>
        <v>81.899999999999991</v>
      </c>
      <c r="BO29" s="48">
        <f t="shared" ca="1" si="16"/>
        <v>81.899999999999991</v>
      </c>
      <c r="BP29" s="48">
        <f t="shared" ca="1" si="16"/>
        <v>81.899999999999991</v>
      </c>
      <c r="BQ29" s="48">
        <f t="shared" ca="1" si="16"/>
        <v>81.899999999999991</v>
      </c>
      <c r="BR29" s="48">
        <f t="shared" ca="1" si="16"/>
        <v>81.899999999999991</v>
      </c>
      <c r="BS29" s="48">
        <f t="shared" ca="1" si="16"/>
        <v>81.899999999999991</v>
      </c>
      <c r="BT29" s="48">
        <f t="shared" ca="1" si="16"/>
        <v>81.899999999999991</v>
      </c>
      <c r="BU29" s="48">
        <f t="shared" ca="1" si="16"/>
        <v>81.899999999999991</v>
      </c>
      <c r="BV29" s="48">
        <f t="shared" ca="1" si="16"/>
        <v>81.899999999999991</v>
      </c>
      <c r="BW29" s="48">
        <f t="shared" ca="1" si="16"/>
        <v>81.899999999999991</v>
      </c>
      <c r="BX29" s="48">
        <f t="shared" ca="1" si="16"/>
        <v>81.899999999999991</v>
      </c>
      <c r="BY29" s="48">
        <f t="shared" ca="1" si="16"/>
        <v>81.899999999999991</v>
      </c>
      <c r="BZ29" s="48">
        <f t="shared" ca="1" si="16"/>
        <v>81.899999999999991</v>
      </c>
      <c r="CA29" s="4"/>
      <c r="CB29" s="63"/>
      <c r="CC29" s="63"/>
    </row>
    <row r="30" spans="1:81" ht="15.75" customHeight="1">
      <c r="A30" s="63"/>
      <c r="B30" s="57"/>
      <c r="C30" s="27"/>
      <c r="D30" s="91" t="s">
        <v>84</v>
      </c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79"/>
      <c r="R30" s="79"/>
      <c r="S30" s="130">
        <v>0.3</v>
      </c>
      <c r="T30" s="79">
        <f t="shared" ref="T30:BZ30" si="17">S30</f>
        <v>0.3</v>
      </c>
      <c r="U30" s="79">
        <f t="shared" si="17"/>
        <v>0.3</v>
      </c>
      <c r="V30" s="79">
        <f t="shared" si="17"/>
        <v>0.3</v>
      </c>
      <c r="W30" s="79">
        <f t="shared" si="17"/>
        <v>0.3</v>
      </c>
      <c r="X30" s="79">
        <f t="shared" si="17"/>
        <v>0.3</v>
      </c>
      <c r="Y30" s="79">
        <f t="shared" si="17"/>
        <v>0.3</v>
      </c>
      <c r="Z30" s="79">
        <f t="shared" si="17"/>
        <v>0.3</v>
      </c>
      <c r="AA30" s="79">
        <f t="shared" si="17"/>
        <v>0.3</v>
      </c>
      <c r="AB30" s="79">
        <f t="shared" si="17"/>
        <v>0.3</v>
      </c>
      <c r="AC30" s="79">
        <f t="shared" si="17"/>
        <v>0.3</v>
      </c>
      <c r="AD30" s="79">
        <f t="shared" si="17"/>
        <v>0.3</v>
      </c>
      <c r="AE30" s="79">
        <f t="shared" si="17"/>
        <v>0.3</v>
      </c>
      <c r="AF30" s="79">
        <f t="shared" si="17"/>
        <v>0.3</v>
      </c>
      <c r="AG30" s="79">
        <f t="shared" si="17"/>
        <v>0.3</v>
      </c>
      <c r="AH30" s="79">
        <f t="shared" si="17"/>
        <v>0.3</v>
      </c>
      <c r="AI30" s="79">
        <f t="shared" si="17"/>
        <v>0.3</v>
      </c>
      <c r="AJ30" s="79">
        <f t="shared" si="17"/>
        <v>0.3</v>
      </c>
      <c r="AK30" s="79">
        <f t="shared" si="17"/>
        <v>0.3</v>
      </c>
      <c r="AL30" s="79">
        <f t="shared" si="17"/>
        <v>0.3</v>
      </c>
      <c r="AM30" s="79">
        <f t="shared" si="17"/>
        <v>0.3</v>
      </c>
      <c r="AN30" s="79">
        <f t="shared" si="17"/>
        <v>0.3</v>
      </c>
      <c r="AO30" s="79">
        <f t="shared" si="17"/>
        <v>0.3</v>
      </c>
      <c r="AP30" s="79">
        <f t="shared" si="17"/>
        <v>0.3</v>
      </c>
      <c r="AQ30" s="79">
        <f t="shared" si="17"/>
        <v>0.3</v>
      </c>
      <c r="AR30" s="79">
        <f t="shared" si="17"/>
        <v>0.3</v>
      </c>
      <c r="AS30" s="79">
        <f t="shared" si="17"/>
        <v>0.3</v>
      </c>
      <c r="AT30" s="79">
        <f t="shared" si="17"/>
        <v>0.3</v>
      </c>
      <c r="AU30" s="79">
        <f t="shared" si="17"/>
        <v>0.3</v>
      </c>
      <c r="AV30" s="79">
        <f t="shared" si="17"/>
        <v>0.3</v>
      </c>
      <c r="AW30" s="79">
        <f t="shared" si="17"/>
        <v>0.3</v>
      </c>
      <c r="AX30" s="79">
        <f t="shared" si="17"/>
        <v>0.3</v>
      </c>
      <c r="AY30" s="79">
        <f t="shared" si="17"/>
        <v>0.3</v>
      </c>
      <c r="AZ30" s="79">
        <f t="shared" si="17"/>
        <v>0.3</v>
      </c>
      <c r="BA30" s="79">
        <f t="shared" si="17"/>
        <v>0.3</v>
      </c>
      <c r="BB30" s="79">
        <f t="shared" si="17"/>
        <v>0.3</v>
      </c>
      <c r="BC30" s="79">
        <f t="shared" si="17"/>
        <v>0.3</v>
      </c>
      <c r="BD30" s="79">
        <f t="shared" si="17"/>
        <v>0.3</v>
      </c>
      <c r="BE30" s="79">
        <f t="shared" si="17"/>
        <v>0.3</v>
      </c>
      <c r="BF30" s="79">
        <f t="shared" si="17"/>
        <v>0.3</v>
      </c>
      <c r="BG30" s="79">
        <f t="shared" si="17"/>
        <v>0.3</v>
      </c>
      <c r="BH30" s="79">
        <f t="shared" si="17"/>
        <v>0.3</v>
      </c>
      <c r="BI30" s="79">
        <f t="shared" si="17"/>
        <v>0.3</v>
      </c>
      <c r="BJ30" s="79">
        <f t="shared" si="17"/>
        <v>0.3</v>
      </c>
      <c r="BK30" s="79">
        <f t="shared" si="17"/>
        <v>0.3</v>
      </c>
      <c r="BL30" s="79">
        <f t="shared" si="17"/>
        <v>0.3</v>
      </c>
      <c r="BM30" s="79">
        <f t="shared" si="17"/>
        <v>0.3</v>
      </c>
      <c r="BN30" s="79">
        <f t="shared" si="17"/>
        <v>0.3</v>
      </c>
      <c r="BO30" s="79">
        <f t="shared" si="17"/>
        <v>0.3</v>
      </c>
      <c r="BP30" s="79">
        <f t="shared" si="17"/>
        <v>0.3</v>
      </c>
      <c r="BQ30" s="79">
        <f t="shared" si="17"/>
        <v>0.3</v>
      </c>
      <c r="BR30" s="79">
        <f t="shared" si="17"/>
        <v>0.3</v>
      </c>
      <c r="BS30" s="79">
        <f t="shared" si="17"/>
        <v>0.3</v>
      </c>
      <c r="BT30" s="79">
        <f t="shared" si="17"/>
        <v>0.3</v>
      </c>
      <c r="BU30" s="79">
        <f t="shared" si="17"/>
        <v>0.3</v>
      </c>
      <c r="BV30" s="79">
        <f t="shared" si="17"/>
        <v>0.3</v>
      </c>
      <c r="BW30" s="79">
        <f t="shared" si="17"/>
        <v>0.3</v>
      </c>
      <c r="BX30" s="79">
        <f t="shared" si="17"/>
        <v>0.3</v>
      </c>
      <c r="BY30" s="79">
        <f t="shared" si="17"/>
        <v>0.3</v>
      </c>
      <c r="BZ30" s="79">
        <f t="shared" si="17"/>
        <v>0.3</v>
      </c>
      <c r="CA30" s="4"/>
      <c r="CB30" s="63"/>
      <c r="CC30" s="63"/>
    </row>
    <row r="31" spans="1:81" ht="15.75" customHeight="1">
      <c r="A31" s="63"/>
      <c r="B31" s="57"/>
      <c r="C31" s="27" t="s">
        <v>44</v>
      </c>
      <c r="D31" s="57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9"/>
      <c r="R31" s="48"/>
      <c r="S31" s="48">
        <f t="shared" ref="S31:BZ31" ca="1" si="18">OFFSET(S$9,0,-ROUNDUP((S$10+S$14+S$18)/30,0)+1)*OFFSET(S$11,0,-ROUNDUP((S$10+S$14+S$18)/30,0)+1)*OFFSET(S$15,0,-ROUNDUP((S$14+S$18)/30,0)+1)*OFFSET(S$19,0,-ROUNDUP((S$18)/30,0)+1)*S32</f>
        <v>0</v>
      </c>
      <c r="T31" s="48">
        <f t="shared" ca="1" si="18"/>
        <v>0</v>
      </c>
      <c r="U31" s="48">
        <f t="shared" ca="1" si="18"/>
        <v>0</v>
      </c>
      <c r="V31" s="48">
        <f t="shared" ca="1" si="18"/>
        <v>0</v>
      </c>
      <c r="W31" s="48">
        <f t="shared" ca="1" si="18"/>
        <v>0</v>
      </c>
      <c r="X31" s="48">
        <f t="shared" ca="1" si="18"/>
        <v>0</v>
      </c>
      <c r="Y31" s="48">
        <f t="shared" ca="1" si="18"/>
        <v>0</v>
      </c>
      <c r="Z31" s="48">
        <f t="shared" ca="1" si="18"/>
        <v>0.70000000000000007</v>
      </c>
      <c r="AA31" s="48">
        <f t="shared" ca="1" si="18"/>
        <v>1.4000000000000001</v>
      </c>
      <c r="AB31" s="48">
        <f t="shared" ca="1" si="18"/>
        <v>2.1</v>
      </c>
      <c r="AC31" s="48">
        <f t="shared" ca="1" si="18"/>
        <v>2.1</v>
      </c>
      <c r="AD31" s="48">
        <f t="shared" ca="1" si="18"/>
        <v>2.1</v>
      </c>
      <c r="AE31" s="48">
        <f t="shared" ca="1" si="18"/>
        <v>2.1</v>
      </c>
      <c r="AF31" s="48">
        <f t="shared" ca="1" si="18"/>
        <v>2.8000000000000003</v>
      </c>
      <c r="AG31" s="48">
        <f t="shared" ca="1" si="18"/>
        <v>3.5</v>
      </c>
      <c r="AH31" s="48">
        <f t="shared" ca="1" si="18"/>
        <v>4.2</v>
      </c>
      <c r="AI31" s="48">
        <f t="shared" ca="1" si="18"/>
        <v>4.2</v>
      </c>
      <c r="AJ31" s="48">
        <f t="shared" ca="1" si="18"/>
        <v>4.2</v>
      </c>
      <c r="AK31" s="48">
        <f t="shared" ca="1" si="18"/>
        <v>4.9000000000000004</v>
      </c>
      <c r="AL31" s="48">
        <f t="shared" ca="1" si="18"/>
        <v>5.6000000000000005</v>
      </c>
      <c r="AM31" s="48">
        <f t="shared" ca="1" si="18"/>
        <v>6.3</v>
      </c>
      <c r="AN31" s="48">
        <f t="shared" ca="1" si="18"/>
        <v>7.7</v>
      </c>
      <c r="AO31" s="48">
        <f t="shared" ca="1" si="18"/>
        <v>9.1</v>
      </c>
      <c r="AP31" s="48">
        <f t="shared" ca="1" si="18"/>
        <v>10.5</v>
      </c>
      <c r="AQ31" s="48">
        <f t="shared" ca="1" si="18"/>
        <v>10.5</v>
      </c>
      <c r="AR31" s="48">
        <f t="shared" ca="1" si="18"/>
        <v>13.3</v>
      </c>
      <c r="AS31" s="48">
        <f t="shared" ca="1" si="18"/>
        <v>16.100000000000001</v>
      </c>
      <c r="AT31" s="48">
        <f t="shared" ca="1" si="18"/>
        <v>18.900000000000002</v>
      </c>
      <c r="AU31" s="48">
        <f t="shared" ca="1" si="18"/>
        <v>18.900000000000002</v>
      </c>
      <c r="AV31" s="48">
        <f t="shared" ca="1" si="18"/>
        <v>18.900000000000002</v>
      </c>
      <c r="AW31" s="48">
        <f t="shared" ca="1" si="18"/>
        <v>21.700000000000003</v>
      </c>
      <c r="AX31" s="48">
        <f t="shared" ca="1" si="18"/>
        <v>24.5</v>
      </c>
      <c r="AY31" s="48">
        <f t="shared" ca="1" si="18"/>
        <v>27.3</v>
      </c>
      <c r="AZ31" s="48">
        <f t="shared" ca="1" si="18"/>
        <v>27.3</v>
      </c>
      <c r="BA31" s="48">
        <f t="shared" ca="1" si="18"/>
        <v>27.3</v>
      </c>
      <c r="BB31" s="48">
        <f t="shared" ca="1" si="18"/>
        <v>27.3</v>
      </c>
      <c r="BC31" s="48">
        <f t="shared" ca="1" si="18"/>
        <v>27.3</v>
      </c>
      <c r="BD31" s="48">
        <f t="shared" ca="1" si="18"/>
        <v>27.3</v>
      </c>
      <c r="BE31" s="48">
        <f t="shared" ca="1" si="18"/>
        <v>27.3</v>
      </c>
      <c r="BF31" s="48">
        <f t="shared" ca="1" si="18"/>
        <v>27.3</v>
      </c>
      <c r="BG31" s="48">
        <f t="shared" ca="1" si="18"/>
        <v>27.3</v>
      </c>
      <c r="BH31" s="48">
        <f t="shared" ca="1" si="18"/>
        <v>27.3</v>
      </c>
      <c r="BI31" s="48">
        <f t="shared" ca="1" si="18"/>
        <v>27.3</v>
      </c>
      <c r="BJ31" s="48">
        <f t="shared" ca="1" si="18"/>
        <v>27.3</v>
      </c>
      <c r="BK31" s="48">
        <f t="shared" ca="1" si="18"/>
        <v>27.3</v>
      </c>
      <c r="BL31" s="48">
        <f t="shared" ca="1" si="18"/>
        <v>27.3</v>
      </c>
      <c r="BM31" s="48">
        <f t="shared" ca="1" si="18"/>
        <v>27.3</v>
      </c>
      <c r="BN31" s="48">
        <f t="shared" ca="1" si="18"/>
        <v>27.3</v>
      </c>
      <c r="BO31" s="48">
        <f t="shared" ca="1" si="18"/>
        <v>27.3</v>
      </c>
      <c r="BP31" s="48">
        <f t="shared" ca="1" si="18"/>
        <v>27.3</v>
      </c>
      <c r="BQ31" s="48">
        <f t="shared" ca="1" si="18"/>
        <v>27.3</v>
      </c>
      <c r="BR31" s="48">
        <f t="shared" ca="1" si="18"/>
        <v>27.3</v>
      </c>
      <c r="BS31" s="48">
        <f t="shared" ca="1" si="18"/>
        <v>27.3</v>
      </c>
      <c r="BT31" s="48">
        <f t="shared" ca="1" si="18"/>
        <v>27.3</v>
      </c>
      <c r="BU31" s="48">
        <f t="shared" ca="1" si="18"/>
        <v>27.3</v>
      </c>
      <c r="BV31" s="48">
        <f t="shared" ca="1" si="18"/>
        <v>27.3</v>
      </c>
      <c r="BW31" s="48">
        <f t="shared" ca="1" si="18"/>
        <v>27.3</v>
      </c>
      <c r="BX31" s="48">
        <f t="shared" ca="1" si="18"/>
        <v>27.3</v>
      </c>
      <c r="BY31" s="48">
        <f t="shared" ca="1" si="18"/>
        <v>27.3</v>
      </c>
      <c r="BZ31" s="48">
        <f t="shared" ca="1" si="18"/>
        <v>27.3</v>
      </c>
      <c r="CA31" s="4"/>
      <c r="CB31" s="63"/>
      <c r="CC31" s="63"/>
    </row>
    <row r="32" spans="1:81" ht="15.75" customHeight="1">
      <c r="A32" s="63"/>
      <c r="B32" s="57"/>
      <c r="C32" s="27"/>
      <c r="D32" s="91" t="s">
        <v>84</v>
      </c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79"/>
      <c r="R32" s="79"/>
      <c r="S32" s="130">
        <v>0.1</v>
      </c>
      <c r="T32" s="79">
        <f t="shared" ref="T32:BZ32" si="19">S32</f>
        <v>0.1</v>
      </c>
      <c r="U32" s="79">
        <f t="shared" si="19"/>
        <v>0.1</v>
      </c>
      <c r="V32" s="79">
        <f t="shared" si="19"/>
        <v>0.1</v>
      </c>
      <c r="W32" s="79">
        <f t="shared" si="19"/>
        <v>0.1</v>
      </c>
      <c r="X32" s="79">
        <f t="shared" si="19"/>
        <v>0.1</v>
      </c>
      <c r="Y32" s="79">
        <f t="shared" si="19"/>
        <v>0.1</v>
      </c>
      <c r="Z32" s="79">
        <f t="shared" si="19"/>
        <v>0.1</v>
      </c>
      <c r="AA32" s="79">
        <f t="shared" si="19"/>
        <v>0.1</v>
      </c>
      <c r="AB32" s="79">
        <f t="shared" si="19"/>
        <v>0.1</v>
      </c>
      <c r="AC32" s="79">
        <f t="shared" si="19"/>
        <v>0.1</v>
      </c>
      <c r="AD32" s="79">
        <f t="shared" si="19"/>
        <v>0.1</v>
      </c>
      <c r="AE32" s="79">
        <f t="shared" si="19"/>
        <v>0.1</v>
      </c>
      <c r="AF32" s="79">
        <f t="shared" si="19"/>
        <v>0.1</v>
      </c>
      <c r="AG32" s="79">
        <f t="shared" si="19"/>
        <v>0.1</v>
      </c>
      <c r="AH32" s="79">
        <f t="shared" si="19"/>
        <v>0.1</v>
      </c>
      <c r="AI32" s="79">
        <f t="shared" si="19"/>
        <v>0.1</v>
      </c>
      <c r="AJ32" s="79">
        <f t="shared" si="19"/>
        <v>0.1</v>
      </c>
      <c r="AK32" s="79">
        <f t="shared" si="19"/>
        <v>0.1</v>
      </c>
      <c r="AL32" s="79">
        <f t="shared" si="19"/>
        <v>0.1</v>
      </c>
      <c r="AM32" s="79">
        <f t="shared" si="19"/>
        <v>0.1</v>
      </c>
      <c r="AN32" s="79">
        <f t="shared" si="19"/>
        <v>0.1</v>
      </c>
      <c r="AO32" s="79">
        <f t="shared" si="19"/>
        <v>0.1</v>
      </c>
      <c r="AP32" s="79">
        <f t="shared" si="19"/>
        <v>0.1</v>
      </c>
      <c r="AQ32" s="79">
        <f t="shared" si="19"/>
        <v>0.1</v>
      </c>
      <c r="AR32" s="79">
        <f t="shared" si="19"/>
        <v>0.1</v>
      </c>
      <c r="AS32" s="79">
        <f t="shared" si="19"/>
        <v>0.1</v>
      </c>
      <c r="AT32" s="79">
        <f t="shared" si="19"/>
        <v>0.1</v>
      </c>
      <c r="AU32" s="79">
        <f t="shared" si="19"/>
        <v>0.1</v>
      </c>
      <c r="AV32" s="79">
        <f t="shared" si="19"/>
        <v>0.1</v>
      </c>
      <c r="AW32" s="79">
        <f t="shared" si="19"/>
        <v>0.1</v>
      </c>
      <c r="AX32" s="79">
        <f t="shared" si="19"/>
        <v>0.1</v>
      </c>
      <c r="AY32" s="79">
        <f t="shared" si="19"/>
        <v>0.1</v>
      </c>
      <c r="AZ32" s="79">
        <f t="shared" si="19"/>
        <v>0.1</v>
      </c>
      <c r="BA32" s="79">
        <f t="shared" si="19"/>
        <v>0.1</v>
      </c>
      <c r="BB32" s="79">
        <f t="shared" si="19"/>
        <v>0.1</v>
      </c>
      <c r="BC32" s="79">
        <f t="shared" si="19"/>
        <v>0.1</v>
      </c>
      <c r="BD32" s="79">
        <f t="shared" si="19"/>
        <v>0.1</v>
      </c>
      <c r="BE32" s="79">
        <f t="shared" si="19"/>
        <v>0.1</v>
      </c>
      <c r="BF32" s="79">
        <f t="shared" si="19"/>
        <v>0.1</v>
      </c>
      <c r="BG32" s="79">
        <f t="shared" si="19"/>
        <v>0.1</v>
      </c>
      <c r="BH32" s="79">
        <f t="shared" si="19"/>
        <v>0.1</v>
      </c>
      <c r="BI32" s="79">
        <f t="shared" si="19"/>
        <v>0.1</v>
      </c>
      <c r="BJ32" s="79">
        <f t="shared" si="19"/>
        <v>0.1</v>
      </c>
      <c r="BK32" s="79">
        <f t="shared" si="19"/>
        <v>0.1</v>
      </c>
      <c r="BL32" s="79">
        <f t="shared" si="19"/>
        <v>0.1</v>
      </c>
      <c r="BM32" s="79">
        <f t="shared" si="19"/>
        <v>0.1</v>
      </c>
      <c r="BN32" s="79">
        <f t="shared" si="19"/>
        <v>0.1</v>
      </c>
      <c r="BO32" s="79">
        <f t="shared" si="19"/>
        <v>0.1</v>
      </c>
      <c r="BP32" s="79">
        <f t="shared" si="19"/>
        <v>0.1</v>
      </c>
      <c r="BQ32" s="79">
        <f t="shared" si="19"/>
        <v>0.1</v>
      </c>
      <c r="BR32" s="79">
        <f t="shared" si="19"/>
        <v>0.1</v>
      </c>
      <c r="BS32" s="79">
        <f t="shared" si="19"/>
        <v>0.1</v>
      </c>
      <c r="BT32" s="79">
        <f t="shared" si="19"/>
        <v>0.1</v>
      </c>
      <c r="BU32" s="79">
        <f t="shared" si="19"/>
        <v>0.1</v>
      </c>
      <c r="BV32" s="79">
        <f t="shared" si="19"/>
        <v>0.1</v>
      </c>
      <c r="BW32" s="79">
        <f t="shared" si="19"/>
        <v>0.1</v>
      </c>
      <c r="BX32" s="79">
        <f t="shared" si="19"/>
        <v>0.1</v>
      </c>
      <c r="BY32" s="79">
        <f t="shared" si="19"/>
        <v>0.1</v>
      </c>
      <c r="BZ32" s="79">
        <f t="shared" si="19"/>
        <v>0.1</v>
      </c>
      <c r="CA32" s="4"/>
      <c r="CB32" s="63"/>
      <c r="CC32" s="63"/>
    </row>
    <row r="33" spans="1:81" ht="15.75" customHeight="1">
      <c r="A33" s="93"/>
      <c r="B33" s="26"/>
      <c r="C33" s="27"/>
      <c r="D33" s="26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94"/>
      <c r="P33" s="94"/>
      <c r="Q33" s="94"/>
      <c r="R33" s="94"/>
      <c r="S33" s="28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30"/>
      <c r="CB33" s="93"/>
      <c r="CC33" s="93"/>
    </row>
    <row r="34" spans="1:81" ht="15.75" customHeight="1">
      <c r="A34" s="75"/>
      <c r="B34" s="76" t="s">
        <v>50</v>
      </c>
      <c r="C34" s="76"/>
      <c r="D34" s="76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95" t="s">
        <v>86</v>
      </c>
      <c r="S34" s="87">
        <f t="shared" ref="S34:BZ34" ca="1" si="20">SUM(S35:S37)</f>
        <v>60</v>
      </c>
      <c r="T34" s="87">
        <f t="shared" ca="1" si="20"/>
        <v>58.8</v>
      </c>
      <c r="U34" s="87">
        <f t="shared" ca="1" si="20"/>
        <v>57.623999999999995</v>
      </c>
      <c r="V34" s="87">
        <f t="shared" ca="1" si="20"/>
        <v>56.471520000000005</v>
      </c>
      <c r="W34" s="87">
        <f t="shared" ca="1" si="20"/>
        <v>55.342089600000001</v>
      </c>
      <c r="X34" s="87">
        <f t="shared" ca="1" si="20"/>
        <v>54.235247807999997</v>
      </c>
      <c r="Y34" s="87">
        <f t="shared" ca="1" si="20"/>
        <v>53.150542851840001</v>
      </c>
      <c r="Z34" s="87">
        <f t="shared" ca="1" si="20"/>
        <v>59.0875319948032</v>
      </c>
      <c r="AA34" s="87">
        <f t="shared" ca="1" si="20"/>
        <v>71.905781354907148</v>
      </c>
      <c r="AB34" s="87">
        <f t="shared" ca="1" si="20"/>
        <v>91.467665727808992</v>
      </c>
      <c r="AC34" s="87">
        <f t="shared" ca="1" si="20"/>
        <v>110.63831241325281</v>
      </c>
      <c r="AD34" s="87">
        <f t="shared" ca="1" si="20"/>
        <v>129.42554616498776</v>
      </c>
      <c r="AE34" s="87">
        <f t="shared" ca="1" si="20"/>
        <v>147.837035241688</v>
      </c>
      <c r="AF34" s="87">
        <f t="shared" ca="1" si="20"/>
        <v>172.88029453685425</v>
      </c>
      <c r="AG34" s="87">
        <f t="shared" ca="1" si="20"/>
        <v>204.42268864611722</v>
      </c>
      <c r="AH34" s="87">
        <f t="shared" ca="1" si="20"/>
        <v>242.33423487319482</v>
      </c>
      <c r="AI34" s="87">
        <f t="shared" ca="1" si="20"/>
        <v>279.48755017573097</v>
      </c>
      <c r="AJ34" s="87">
        <f t="shared" ca="1" si="20"/>
        <v>315.89779917221631</v>
      </c>
      <c r="AK34" s="87">
        <f t="shared" ca="1" si="20"/>
        <v>358.57984318877197</v>
      </c>
      <c r="AL34" s="87">
        <f t="shared" ca="1" si="20"/>
        <v>407.40824632499664</v>
      </c>
      <c r="AM34" s="87">
        <f t="shared" ca="1" si="20"/>
        <v>462.26008139849654</v>
      </c>
      <c r="AN34" s="87">
        <f t="shared" ca="1" si="20"/>
        <v>530.0148797705267</v>
      </c>
      <c r="AO34" s="87">
        <f t="shared" ca="1" si="20"/>
        <v>610.41458217511615</v>
      </c>
      <c r="AP34" s="87">
        <f t="shared" ca="1" si="20"/>
        <v>703.2062905316136</v>
      </c>
      <c r="AQ34" s="87">
        <f t="shared" ca="1" si="20"/>
        <v>794.14216472098155</v>
      </c>
      <c r="AR34" s="87">
        <f t="shared" ca="1" si="20"/>
        <v>911.25932142656177</v>
      </c>
      <c r="AS34" s="87">
        <f t="shared" ca="1" si="20"/>
        <v>1054.0341349980304</v>
      </c>
      <c r="AT34" s="87">
        <f t="shared" ca="1" si="20"/>
        <v>1221.95345229807</v>
      </c>
      <c r="AU34" s="87">
        <f t="shared" ca="1" si="20"/>
        <v>1386.5143832521085</v>
      </c>
      <c r="AV34" s="87">
        <f t="shared" ca="1" si="20"/>
        <v>1547.7840955870663</v>
      </c>
      <c r="AW34" s="87">
        <f t="shared" ca="1" si="20"/>
        <v>1733.8284136753252</v>
      </c>
      <c r="AX34" s="87">
        <f t="shared" ca="1" si="20"/>
        <v>1944.1518454018183</v>
      </c>
      <c r="AY34" s="87">
        <f t="shared" ca="1" si="20"/>
        <v>2178.2688084937822</v>
      </c>
      <c r="AZ34" s="87">
        <f t="shared" ca="1" si="20"/>
        <v>2407.7034323239063</v>
      </c>
      <c r="BA34" s="87">
        <f t="shared" ca="1" si="20"/>
        <v>2632.5493636774286</v>
      </c>
      <c r="BB34" s="87">
        <f t="shared" ca="1" si="20"/>
        <v>2852.8983764038794</v>
      </c>
      <c r="BC34" s="87">
        <f t="shared" ca="1" si="20"/>
        <v>3068.8404088758025</v>
      </c>
      <c r="BD34" s="87">
        <f t="shared" ca="1" si="20"/>
        <v>3280.463600698286</v>
      </c>
      <c r="BE34" s="87">
        <f t="shared" ca="1" si="20"/>
        <v>3487.8543286843201</v>
      </c>
      <c r="BF34" s="87">
        <f t="shared" ca="1" si="20"/>
        <v>3691.0972421106349</v>
      </c>
      <c r="BG34" s="87">
        <f t="shared" ca="1" si="20"/>
        <v>3890.2752972684216</v>
      </c>
      <c r="BH34" s="87">
        <f t="shared" ca="1" si="20"/>
        <v>4085.4697913230534</v>
      </c>
      <c r="BI34" s="87">
        <f t="shared" ca="1" si="20"/>
        <v>4276.7603954965916</v>
      </c>
      <c r="BJ34" s="87">
        <f t="shared" ca="1" si="20"/>
        <v>4464.2251875866605</v>
      </c>
      <c r="BK34" s="87">
        <f t="shared" ca="1" si="20"/>
        <v>4647.9406838349269</v>
      </c>
      <c r="BL34" s="87">
        <f t="shared" ca="1" si="20"/>
        <v>4827.981870158228</v>
      </c>
      <c r="BM34" s="87">
        <f t="shared" ca="1" si="20"/>
        <v>5004.4222327550624</v>
      </c>
      <c r="BN34" s="87">
        <f t="shared" ca="1" si="20"/>
        <v>5177.3337880999616</v>
      </c>
      <c r="BO34" s="87">
        <f t="shared" ca="1" si="20"/>
        <v>5346.7871123379628</v>
      </c>
      <c r="BP34" s="87">
        <f t="shared" ca="1" si="20"/>
        <v>5512.8513700912044</v>
      </c>
      <c r="BQ34" s="87">
        <f t="shared" ca="1" si="20"/>
        <v>5675.59434268938</v>
      </c>
      <c r="BR34" s="87">
        <f t="shared" ca="1" si="20"/>
        <v>5835.0824558355935</v>
      </c>
      <c r="BS34" s="87">
        <f t="shared" ca="1" si="20"/>
        <v>5991.3808067188811</v>
      </c>
      <c r="BT34" s="87">
        <f t="shared" ca="1" si="20"/>
        <v>6144.5531905845037</v>
      </c>
      <c r="BU34" s="87">
        <f t="shared" ca="1" si="20"/>
        <v>6294.6621267728133</v>
      </c>
      <c r="BV34" s="87">
        <f t="shared" ca="1" si="20"/>
        <v>6441.7688842373545</v>
      </c>
      <c r="BW34" s="87">
        <f t="shared" ca="1" si="20"/>
        <v>6585.9335065526093</v>
      </c>
      <c r="BX34" s="87">
        <f t="shared" ca="1" si="20"/>
        <v>6727.2148364215573</v>
      </c>
      <c r="BY34" s="87">
        <f t="shared" ca="1" si="20"/>
        <v>6865.6705396931256</v>
      </c>
      <c r="BZ34" s="87">
        <f t="shared" ca="1" si="20"/>
        <v>7001.3571288992653</v>
      </c>
      <c r="CA34" s="10"/>
      <c r="CB34" s="75"/>
      <c r="CC34" s="75"/>
    </row>
    <row r="35" spans="1:81" ht="15.75" customHeight="1">
      <c r="A35" s="63"/>
      <c r="B35" s="27"/>
      <c r="C35" s="27" t="s">
        <v>26</v>
      </c>
      <c r="D35" s="27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90">
        <v>30</v>
      </c>
      <c r="S35" s="89">
        <f ca="1">'SaaS - Cohorts (Logos)'!BK70</f>
        <v>30</v>
      </c>
      <c r="T35" s="89">
        <f ca="1">'SaaS - Cohorts (Logos)'!BL70</f>
        <v>26.4</v>
      </c>
      <c r="U35" s="89">
        <f ca="1">'SaaS - Cohorts (Logos)'!BM70</f>
        <v>23.231999999999999</v>
      </c>
      <c r="V35" s="89">
        <f ca="1">'SaaS - Cohorts (Logos)'!BN70</f>
        <v>20.44416</v>
      </c>
      <c r="W35" s="89">
        <f ca="1">'SaaS - Cohorts (Logos)'!BO70</f>
        <v>17.9908608</v>
      </c>
      <c r="X35" s="89">
        <f ca="1">'SaaS - Cohorts (Logos)'!BP70</f>
        <v>15.831957504</v>
      </c>
      <c r="Y35" s="89">
        <f ca="1">'SaaS - Cohorts (Logos)'!BQ70</f>
        <v>13.93212260352</v>
      </c>
      <c r="Z35" s="89">
        <f ca="1">'SaaS - Cohorts (Logos)'!BR70</f>
        <v>16.460267891097601</v>
      </c>
      <c r="AA35" s="89">
        <f ca="1">'SaaS - Cohorts (Logos)'!BS70</f>
        <v>22.88503574416589</v>
      </c>
      <c r="AB35" s="89">
        <f ca="1">'SaaS - Cohorts (Logos)'!BT70</f>
        <v>32.738831454865981</v>
      </c>
      <c r="AC35" s="89">
        <f ca="1">'SaaS - Cohorts (Logos)'!BU70</f>
        <v>41.410171680282069</v>
      </c>
      <c r="AD35" s="89">
        <f ca="1">'SaaS - Cohorts (Logos)'!BV70</f>
        <v>49.04095107864822</v>
      </c>
      <c r="AE35" s="89">
        <f ca="1">'SaaS - Cohorts (Logos)'!BW70</f>
        <v>55.756036949210433</v>
      </c>
      <c r="AF35" s="89">
        <f ca="1">'SaaS - Cohorts (Logos)'!BX70</f>
        <v>65.865312515305177</v>
      </c>
      <c r="AG35" s="89">
        <f ca="1">'SaaS - Cohorts (Logos)'!BY70</f>
        <v>78.961475013468572</v>
      </c>
      <c r="AH35" s="89">
        <f ca="1">'SaaS - Cohorts (Logos)'!BZ70</f>
        <v>94.686098011852323</v>
      </c>
      <c r="AI35" s="89">
        <f ca="1">'SaaS - Cohorts (Logos)'!CA70</f>
        <v>108.52376625043006</v>
      </c>
      <c r="AJ35" s="89">
        <f ca="1">'SaaS - Cohorts (Logos)'!CB70</f>
        <v>120.70091430037843</v>
      </c>
      <c r="AK35" s="89">
        <f ca="1">'SaaS - Cohorts (Logos)'!CC70</f>
        <v>135.61680458433298</v>
      </c>
      <c r="AL35" s="89">
        <f ca="1">'SaaS - Cohorts (Logos)'!CD70</f>
        <v>152.94278803421309</v>
      </c>
      <c r="AM35" s="89">
        <f ca="1">'SaaS - Cohorts (Logos)'!CE70</f>
        <v>172.38965347010745</v>
      </c>
      <c r="AN35" s="89">
        <f ca="1">'SaaS - Cohorts (Logos)'!CF70</f>
        <v>197.90289505369458</v>
      </c>
      <c r="AO35" s="89">
        <f ca="1">'SaaS - Cohorts (Logos)'!CG70</f>
        <v>228.75454764725126</v>
      </c>
      <c r="AP35" s="89">
        <f ca="1">'SaaS - Cohorts (Logos)'!CH70</f>
        <v>264.30400192958103</v>
      </c>
      <c r="AQ35" s="89">
        <f ca="1">'SaaS - Cohorts (Logos)'!CI70</f>
        <v>295.58752169803137</v>
      </c>
      <c r="AR35" s="89">
        <f ca="1">'SaaS - Cohorts (Logos)'!CJ70</f>
        <v>339.91701909426746</v>
      </c>
      <c r="AS35" s="89">
        <f ca="1">'SaaS - Cohorts (Logos)'!CK70</f>
        <v>395.72697680295533</v>
      </c>
      <c r="AT35" s="89">
        <f ca="1">'SaaS - Cohorts (Logos)'!CL70</f>
        <v>461.6397395866008</v>
      </c>
      <c r="AU35" s="89">
        <f ca="1">'SaaS - Cohorts (Logos)'!CM70</f>
        <v>519.64297083620886</v>
      </c>
      <c r="AV35" s="89">
        <f ca="1">'SaaS - Cohorts (Logos)'!CN70</f>
        <v>570.68581433586348</v>
      </c>
      <c r="AW35" s="89">
        <f ca="1">'SaaS - Cohorts (Logos)'!CO70</f>
        <v>632.40351661556031</v>
      </c>
      <c r="AX35" s="89">
        <f ca="1">'SaaS - Cohorts (Logos)'!CP70</f>
        <v>703.5150946216927</v>
      </c>
      <c r="AY35" s="89">
        <f ca="1">'SaaS - Cohorts (Logos)'!CQ70</f>
        <v>782.89328326708971</v>
      </c>
      <c r="AZ35" s="89">
        <f ca="1">'SaaS - Cohorts (Logos)'!CR70</f>
        <v>852.74608927503857</v>
      </c>
      <c r="BA35" s="89">
        <f ca="1">'SaaS - Cohorts (Logos)'!CS70</f>
        <v>914.2165585620337</v>
      </c>
      <c r="BB35" s="89">
        <f ca="1">'SaaS - Cohorts (Logos)'!CT70</f>
        <v>968.31057153458994</v>
      </c>
      <c r="BC35" s="89">
        <f ca="1">'SaaS - Cohorts (Logos)'!CU70</f>
        <v>1015.9133029504392</v>
      </c>
      <c r="BD35" s="89">
        <f ca="1">'SaaS - Cohorts (Logos)'!CV70</f>
        <v>1057.8037065963865</v>
      </c>
      <c r="BE35" s="89">
        <f ca="1">'SaaS - Cohorts (Logos)'!CW70</f>
        <v>1094.6672618048196</v>
      </c>
      <c r="BF35" s="89">
        <f ca="1">'SaaS - Cohorts (Logos)'!CX70</f>
        <v>1127.1071903882421</v>
      </c>
      <c r="BG35" s="89">
        <f ca="1">'SaaS - Cohorts (Logos)'!CY70</f>
        <v>1155.6543275416525</v>
      </c>
      <c r="BH35" s="89">
        <f ca="1">'SaaS - Cohorts (Logos)'!CZ70</f>
        <v>1180.7758082366543</v>
      </c>
      <c r="BI35" s="89">
        <f ca="1">'SaaS - Cohorts (Logos)'!DA70</f>
        <v>1202.8827112482552</v>
      </c>
      <c r="BJ35" s="89">
        <f ca="1">'SaaS - Cohorts (Logos)'!DB70</f>
        <v>1222.3367858984652</v>
      </c>
      <c r="BK35" s="89">
        <f ca="1">'SaaS - Cohorts (Logos)'!DC70</f>
        <v>1239.4563715906495</v>
      </c>
      <c r="BL35" s="89">
        <f ca="1">'SaaS - Cohorts (Logos)'!DD70</f>
        <v>1254.5216069997707</v>
      </c>
      <c r="BM35" s="89">
        <f ca="1">'SaaS - Cohorts (Logos)'!DE70</f>
        <v>1267.7790141597982</v>
      </c>
      <c r="BN35" s="89">
        <f ca="1">'SaaS - Cohorts (Logos)'!DF70</f>
        <v>1279.4455324606229</v>
      </c>
      <c r="BO35" s="89">
        <f ca="1">'SaaS - Cohorts (Logos)'!DG70</f>
        <v>1289.7120685653488</v>
      </c>
      <c r="BP35" s="89">
        <f ca="1">'SaaS - Cohorts (Logos)'!DH70</f>
        <v>1298.7466203375068</v>
      </c>
      <c r="BQ35" s="89">
        <f ca="1">'SaaS - Cohorts (Logos)'!DI70</f>
        <v>1306.6970258970059</v>
      </c>
      <c r="BR35" s="89">
        <f ca="1">'SaaS - Cohorts (Logos)'!DJ70</f>
        <v>1313.6933827893649</v>
      </c>
      <c r="BS35" s="89">
        <f ca="1">'SaaS - Cohorts (Logos)'!DK70</f>
        <v>1319.8501768546409</v>
      </c>
      <c r="BT35" s="89">
        <f ca="1">'SaaS - Cohorts (Logos)'!DL70</f>
        <v>1325.2681556320847</v>
      </c>
      <c r="BU35" s="89">
        <f ca="1">'SaaS - Cohorts (Logos)'!DM70</f>
        <v>1330.0359769562342</v>
      </c>
      <c r="BV35" s="89">
        <f ca="1">'SaaS - Cohorts (Logos)'!DN70</f>
        <v>1334.231659721486</v>
      </c>
      <c r="BW35" s="89">
        <f ca="1">'SaaS - Cohorts (Logos)'!DO70</f>
        <v>1337.9238605549076</v>
      </c>
      <c r="BX35" s="89">
        <f ca="1">'SaaS - Cohorts (Logos)'!DP70</f>
        <v>1341.1729972883184</v>
      </c>
      <c r="BY35" s="89">
        <f ca="1">'SaaS - Cohorts (Logos)'!DQ70</f>
        <v>1344.0322376137199</v>
      </c>
      <c r="BZ35" s="89">
        <f ca="1">'SaaS - Cohorts (Logos)'!DR70</f>
        <v>1346.5483691000734</v>
      </c>
      <c r="CA35" s="4"/>
      <c r="CB35" s="63"/>
      <c r="CC35" s="63"/>
    </row>
    <row r="36" spans="1:81" ht="15.75" customHeight="1">
      <c r="A36" s="63"/>
      <c r="B36" s="27"/>
      <c r="C36" s="27" t="s">
        <v>39</v>
      </c>
      <c r="D36" s="27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90">
        <v>20</v>
      </c>
      <c r="S36" s="89">
        <f ca="1">'SaaS - Cohorts (Logos)'!BK138</f>
        <v>20</v>
      </c>
      <c r="T36" s="89">
        <f ca="1">'SaaS - Cohorts (Logos)'!BL138</f>
        <v>22.6</v>
      </c>
      <c r="U36" s="89">
        <f ca="1">'SaaS - Cohorts (Logos)'!BM138</f>
        <v>24.788</v>
      </c>
      <c r="V36" s="89">
        <f ca="1">'SaaS - Cohorts (Logos)'!BN138</f>
        <v>26.61544</v>
      </c>
      <c r="W36" s="89">
        <f ca="1">'SaaS - Cohorts (Logos)'!BO138</f>
        <v>28.127547200000002</v>
      </c>
      <c r="X36" s="89">
        <f ca="1">'SaaS - Cohorts (Logos)'!BP138</f>
        <v>29.364082335999999</v>
      </c>
      <c r="Y36" s="89">
        <f ca="1">'SaaS - Cohorts (Logos)'!BQ138</f>
        <v>30.35999643968</v>
      </c>
      <c r="Z36" s="89">
        <f ca="1">'SaaS - Cohorts (Logos)'!BR138</f>
        <v>33.246008771238401</v>
      </c>
      <c r="AA36" s="89">
        <f ca="1">'SaaS - Cohorts (Logos)'!BS138</f>
        <v>38.427115384923397</v>
      </c>
      <c r="AB36" s="89">
        <f ca="1">'SaaS - Cohorts (Logos)'!BT138</f>
        <v>46.247076651641514</v>
      </c>
      <c r="AC36" s="89">
        <f ca="1">'SaaS - Cohorts (Logos)'!BU138</f>
        <v>54.896018264095275</v>
      </c>
      <c r="AD36" s="89">
        <f ca="1">'SaaS - Cohorts (Logos)'!BV138</f>
        <v>64.239115066841578</v>
      </c>
      <c r="AE36" s="89">
        <f ca="1">'SaaS - Cohorts (Logos)'!BW138</f>
        <v>74.158427873369575</v>
      </c>
      <c r="AF36" s="89">
        <f ca="1">'SaaS - Cohorts (Logos)'!BX138</f>
        <v>86.65086301082323</v>
      </c>
      <c r="AG36" s="89">
        <f ca="1">'SaaS - Cohorts (Logos)'!BY138</f>
        <v>102.0043770021373</v>
      </c>
      <c r="AH36" s="89">
        <f ca="1">'SaaS - Cohorts (Logos)'!BZ138</f>
        <v>120.46043696344141</v>
      </c>
      <c r="AI36" s="89">
        <f ca="1">'SaaS - Cohorts (Logos)'!CA138</f>
        <v>140.11983802535784</v>
      </c>
      <c r="AJ36" s="89">
        <f ca="1">'SaaS - Cohorts (Logos)'!CB138</f>
        <v>160.76981788989369</v>
      </c>
      <c r="AK36" s="89">
        <f ca="1">'SaaS - Cohorts (Logos)'!CC138</f>
        <v>184.32451296213361</v>
      </c>
      <c r="AL36" s="89">
        <f ca="1">'SaaS - Cohorts (Logos)'!CD138</f>
        <v>210.99970316132428</v>
      </c>
      <c r="AM36" s="89">
        <f ca="1">'SaaS - Cohorts (Logos)'!CE138</f>
        <v>240.97398790151908</v>
      </c>
      <c r="AN36" s="89">
        <f ca="1">'SaaS - Cohorts (Logos)'!CF138</f>
        <v>276.49347349049941</v>
      </c>
      <c r="AO36" s="89">
        <f ca="1">'SaaS - Cohorts (Logos)'!CG138</f>
        <v>318.05389352605891</v>
      </c>
      <c r="AP36" s="89">
        <f ca="1">'SaaS - Cohorts (Logos)'!CH138</f>
        <v>366.06827042026282</v>
      </c>
      <c r="AQ36" s="89">
        <f ca="1">'SaaS - Cohorts (Logos)'!CI138</f>
        <v>416.6773052048157</v>
      </c>
      <c r="AR36" s="89">
        <f ca="1">'SaaS - Cohorts (Logos)'!CJ138</f>
        <v>477.80251127052259</v>
      </c>
      <c r="AS36" s="89">
        <f ca="1">'SaaS - Cohorts (Logos)'!CK138</f>
        <v>550.53816295453873</v>
      </c>
      <c r="AT36" s="89">
        <f ca="1">'SaaS - Cohorts (Logos)'!CL138</f>
        <v>635.80009737574358</v>
      </c>
      <c r="AU36" s="89">
        <f ca="1">'SaaS - Cohorts (Logos)'!CM138</f>
        <v>725.94806938688862</v>
      </c>
      <c r="AV36" s="89">
        <f ca="1">'SaaS - Cohorts (Logos)'!CN138</f>
        <v>820.09340508277182</v>
      </c>
      <c r="AW36" s="89">
        <f ca="1">'SaaS - Cohorts (Logos)'!CO138</f>
        <v>925.8601184147027</v>
      </c>
      <c r="AX36" s="89">
        <f ca="1">'SaaS - Cohorts (Logos)'!CP138</f>
        <v>1044.0832677079645</v>
      </c>
      <c r="AY36" s="89">
        <f ca="1">'SaaS - Cohorts (Logos)'!CQ138</f>
        <v>1175.4531118159746</v>
      </c>
      <c r="AZ36" s="89">
        <f ca="1">'SaaS - Cohorts (Logos)'!CR138</f>
        <v>1312.1333779063643</v>
      </c>
      <c r="BA36" s="89">
        <f ca="1">'SaaS - Cohorts (Logos)'!CS138</f>
        <v>1453.0653192757411</v>
      </c>
      <c r="BB36" s="89">
        <f ca="1">'SaaS - Cohorts (Logos)'!CT138</f>
        <v>1597.3256687464293</v>
      </c>
      <c r="BC36" s="89">
        <f ca="1">'SaaS - Cohorts (Logos)'!CU138</f>
        <v>1744.1102125249599</v>
      </c>
      <c r="BD36" s="89">
        <f ca="1">'SaaS - Cohorts (Logos)'!CV138</f>
        <v>1892.7193385695045</v>
      </c>
      <c r="BE36" s="89">
        <f ca="1">'SaaS - Cohorts (Logos)'!CW138</f>
        <v>2042.5453224577529</v>
      </c>
      <c r="BF36" s="89">
        <f ca="1">'SaaS - Cohorts (Logos)'!CX138</f>
        <v>2193.0611421890803</v>
      </c>
      <c r="BG36" s="89">
        <f ca="1">'SaaS - Cohorts (Logos)'!CY138</f>
        <v>2343.8106383841232</v>
      </c>
      <c r="BH36" s="89">
        <f ca="1">'SaaS - Cohorts (Logos)'!CZ138</f>
        <v>2494.3998583706061</v>
      </c>
      <c r="BI36" s="89">
        <f ca="1">'SaaS - Cohorts (Logos)'!DA138</f>
        <v>2644.4894420268593</v>
      </c>
      <c r="BJ36" s="89">
        <f ca="1">'SaaS - Cohorts (Logos)'!DB138</f>
        <v>2793.7879243111474</v>
      </c>
      <c r="BK36" s="89">
        <f ca="1">'SaaS - Cohorts (Logos)'!DC138</f>
        <v>2942.0458444147707</v>
      </c>
      <c r="BL36" s="89">
        <f ca="1">'SaaS - Cohorts (Logos)'!DD138</f>
        <v>3089.0505646855404</v>
      </c>
      <c r="BM36" s="89">
        <f ca="1">'SaaS - Cohorts (Logos)'!DE138</f>
        <v>3234.6217140918061</v>
      </c>
      <c r="BN36" s="89">
        <f ca="1">'SaaS - Cohorts (Logos)'!DF138</f>
        <v>3378.6071812259502</v>
      </c>
      <c r="BO36" s="89">
        <f ca="1">'SaaS - Cohorts (Logos)'!DG138</f>
        <v>3520.8795908474935</v>
      </c>
      <c r="BP36" s="89">
        <f ca="1">'SaaS - Cohorts (Logos)'!DH138</f>
        <v>3661.3332058870783</v>
      </c>
      <c r="BQ36" s="89">
        <f ca="1">'SaaS - Cohorts (Logos)'!DI138</f>
        <v>3799.8812038030883</v>
      </c>
      <c r="BR36" s="89">
        <f ca="1">'SaaS - Cohorts (Logos)'!DJ138</f>
        <v>3936.4532823167274</v>
      </c>
      <c r="BS36" s="89">
        <f ca="1">'SaaS - Cohorts (Logos)'!DK138</f>
        <v>4070.9935549493293</v>
      </c>
      <c r="BT36" s="89">
        <f ca="1">'SaaS - Cohorts (Logos)'!DL138</f>
        <v>4203.4587015358065</v>
      </c>
      <c r="BU36" s="89">
        <f ca="1">'SaaS - Cohorts (Logos)'!DM138</f>
        <v>4333.816343068298</v>
      </c>
      <c r="BV36" s="89">
        <f ca="1">'SaaS - Cohorts (Logos)'!DN138</f>
        <v>4462.0436139025542</v>
      </c>
      <c r="BW36" s="89">
        <f ca="1">'SaaS - Cohorts (Logos)'!DO138</f>
        <v>4588.1259075966536</v>
      </c>
      <c r="BX36" s="89">
        <f ca="1">'SaaS - Cohorts (Logos)'!DP138</f>
        <v>4712.0557755002119</v>
      </c>
      <c r="BY36" s="89">
        <f ca="1">'SaaS - Cohorts (Logos)'!DQ138</f>
        <v>4833.8319597190393</v>
      </c>
      <c r="BZ36" s="89">
        <f ca="1">'SaaS - Cohorts (Logos)'!DR138</f>
        <v>4953.4585442860325</v>
      </c>
      <c r="CA36" s="4"/>
      <c r="CB36" s="63"/>
      <c r="CC36" s="63"/>
    </row>
    <row r="37" spans="1:81" ht="15.75" customHeight="1">
      <c r="A37" s="63"/>
      <c r="B37" s="27"/>
      <c r="C37" s="27" t="s">
        <v>44</v>
      </c>
      <c r="D37" s="27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90">
        <v>10</v>
      </c>
      <c r="S37" s="89">
        <f ca="1">'SaaS - Cohorts (Logos)'!BK206</f>
        <v>10</v>
      </c>
      <c r="T37" s="89">
        <f ca="1">'SaaS - Cohorts (Logos)'!BL206</f>
        <v>9.8000000000000007</v>
      </c>
      <c r="U37" s="89">
        <f ca="1">'SaaS - Cohorts (Logos)'!BM206</f>
        <v>9.604000000000001</v>
      </c>
      <c r="V37" s="89">
        <f ca="1">'SaaS - Cohorts (Logos)'!BN206</f>
        <v>9.4119200000000003</v>
      </c>
      <c r="W37" s="89">
        <f ca="1">'SaaS - Cohorts (Logos)'!BO206</f>
        <v>9.2236816000000008</v>
      </c>
      <c r="X37" s="89">
        <f ca="1">'SaaS - Cohorts (Logos)'!BP206</f>
        <v>9.0392079680000013</v>
      </c>
      <c r="Y37" s="89">
        <f ca="1">'SaaS - Cohorts (Logos)'!BQ206</f>
        <v>8.8584238086400013</v>
      </c>
      <c r="Z37" s="89">
        <f ca="1">'SaaS - Cohorts (Logos)'!BR206</f>
        <v>9.3812553324671999</v>
      </c>
      <c r="AA37" s="89">
        <f ca="1">'SaaS - Cohorts (Logos)'!BS206</f>
        <v>10.593630225817856</v>
      </c>
      <c r="AB37" s="89">
        <f ca="1">'SaaS - Cohorts (Logos)'!BT206</f>
        <v>12.481757621301499</v>
      </c>
      <c r="AC37" s="89">
        <f ca="1">'SaaS - Cohorts (Logos)'!BU206</f>
        <v>14.332122468875468</v>
      </c>
      <c r="AD37" s="89">
        <f ca="1">'SaaS - Cohorts (Logos)'!BV206</f>
        <v>16.14548001949796</v>
      </c>
      <c r="AE37" s="89">
        <f ca="1">'SaaS - Cohorts (Logos)'!BW206</f>
        <v>17.922570419107998</v>
      </c>
      <c r="AF37" s="89">
        <f ca="1">'SaaS - Cohorts (Logos)'!BX206</f>
        <v>20.364119010725844</v>
      </c>
      <c r="AG37" s="89">
        <f ca="1">'SaaS - Cohorts (Logos)'!BY206</f>
        <v>23.456836630511322</v>
      </c>
      <c r="AH37" s="89">
        <f ca="1">'SaaS - Cohorts (Logos)'!BZ206</f>
        <v>27.187699897901098</v>
      </c>
      <c r="AI37" s="89">
        <f ca="1">'SaaS - Cohorts (Logos)'!CA206</f>
        <v>30.843945899943076</v>
      </c>
      <c r="AJ37" s="89">
        <f ca="1">'SaaS - Cohorts (Logos)'!CB206</f>
        <v>34.427066981944215</v>
      </c>
      <c r="AK37" s="89">
        <f ca="1">'SaaS - Cohorts (Logos)'!CC206</f>
        <v>38.638525642305339</v>
      </c>
      <c r="AL37" s="89">
        <f ca="1">'SaaS - Cohorts (Logos)'!CD206</f>
        <v>43.465755129459232</v>
      </c>
      <c r="AM37" s="89">
        <f ca="1">'SaaS - Cohorts (Logos)'!CE206</f>
        <v>48.896440026870046</v>
      </c>
      <c r="AN37" s="89">
        <f ca="1">'SaaS - Cohorts (Logos)'!CF206</f>
        <v>55.618511226332657</v>
      </c>
      <c r="AO37" s="89">
        <f ca="1">'SaaS - Cohorts (Logos)'!CG206</f>
        <v>63.606141001805987</v>
      </c>
      <c r="AP37" s="89">
        <f ca="1">'SaaS - Cohorts (Logos)'!CH206</f>
        <v>72.834018181769849</v>
      </c>
      <c r="AQ37" s="89">
        <f ca="1">'SaaS - Cohorts (Logos)'!CI206</f>
        <v>81.877337818134478</v>
      </c>
      <c r="AR37" s="89">
        <f ca="1">'SaaS - Cohorts (Logos)'!CJ206</f>
        <v>93.53979106177178</v>
      </c>
      <c r="AS37" s="89">
        <f ca="1">'SaaS - Cohorts (Logos)'!CK206</f>
        <v>107.76899524053636</v>
      </c>
      <c r="AT37" s="89">
        <f ca="1">'SaaS - Cohorts (Logos)'!CL206</f>
        <v>124.51361533572562</v>
      </c>
      <c r="AU37" s="89">
        <f ca="1">'SaaS - Cohorts (Logos)'!CM206</f>
        <v>140.92334302901108</v>
      </c>
      <c r="AV37" s="89">
        <f ca="1">'SaaS - Cohorts (Logos)'!CN206</f>
        <v>157.00487616843085</v>
      </c>
      <c r="AW37" s="89">
        <f ca="1">'SaaS - Cohorts (Logos)'!CO206</f>
        <v>175.56477864506229</v>
      </c>
      <c r="AX37" s="89">
        <f ca="1">'SaaS - Cohorts (Logos)'!CP206</f>
        <v>196.55348307216099</v>
      </c>
      <c r="AY37" s="89">
        <f ca="1">'SaaS - Cohorts (Logos)'!CQ206</f>
        <v>219.92241341071784</v>
      </c>
      <c r="AZ37" s="89">
        <f ca="1">'SaaS - Cohorts (Logos)'!CR206</f>
        <v>242.82396514250345</v>
      </c>
      <c r="BA37" s="89">
        <f ca="1">'SaaS - Cohorts (Logos)'!CS206</f>
        <v>265.26748583965349</v>
      </c>
      <c r="BB37" s="89">
        <f ca="1">'SaaS - Cohorts (Logos)'!CT206</f>
        <v>287.26213612286045</v>
      </c>
      <c r="BC37" s="89">
        <f ca="1">'SaaS - Cohorts (Logos)'!CU206</f>
        <v>308.81689340040316</v>
      </c>
      <c r="BD37" s="89">
        <f ca="1">'SaaS - Cohorts (Logos)'!CV206</f>
        <v>329.94055553239497</v>
      </c>
      <c r="BE37" s="89">
        <f ca="1">'SaaS - Cohorts (Logos)'!CW206</f>
        <v>350.64174442174709</v>
      </c>
      <c r="BF37" s="89">
        <f ca="1">'SaaS - Cohorts (Logos)'!CX206</f>
        <v>370.92890953331226</v>
      </c>
      <c r="BG37" s="89">
        <f ca="1">'SaaS - Cohorts (Logos)'!CY206</f>
        <v>390.81033134264595</v>
      </c>
      <c r="BH37" s="89">
        <f ca="1">'SaaS - Cohorts (Logos)'!CZ206</f>
        <v>410.29412471579298</v>
      </c>
      <c r="BI37" s="89">
        <f ca="1">'SaaS - Cohorts (Logos)'!DA206</f>
        <v>429.38824222147707</v>
      </c>
      <c r="BJ37" s="89">
        <f ca="1">'SaaS - Cohorts (Logos)'!DB206</f>
        <v>448.10047737704764</v>
      </c>
      <c r="BK37" s="89">
        <f ca="1">'SaaS - Cohorts (Logos)'!DC206</f>
        <v>466.43846782950652</v>
      </c>
      <c r="BL37" s="89">
        <f ca="1">'SaaS - Cohorts (Logos)'!DD206</f>
        <v>484.40969847291643</v>
      </c>
      <c r="BM37" s="89">
        <f ca="1">'SaaS - Cohorts (Logos)'!DE206</f>
        <v>502.021504503458</v>
      </c>
      <c r="BN37" s="89">
        <f ca="1">'SaaS - Cohorts (Logos)'!DF206</f>
        <v>519.28107441338886</v>
      </c>
      <c r="BO37" s="89">
        <f ca="1">'SaaS - Cohorts (Logos)'!DG206</f>
        <v>536.19545292512089</v>
      </c>
      <c r="BP37" s="89">
        <f ca="1">'SaaS - Cohorts (Logos)'!DH206</f>
        <v>552.77154386661869</v>
      </c>
      <c r="BQ37" s="89">
        <f ca="1">'SaaS - Cohorts (Logos)'!DI206</f>
        <v>569.01611298928617</v>
      </c>
      <c r="BR37" s="89">
        <f ca="1">'SaaS - Cohorts (Logos)'!DJ206</f>
        <v>584.93579072950047</v>
      </c>
      <c r="BS37" s="89">
        <f ca="1">'SaaS - Cohorts (Logos)'!DK206</f>
        <v>600.53707491491036</v>
      </c>
      <c r="BT37" s="89">
        <f ca="1">'SaaS - Cohorts (Logos)'!DL206</f>
        <v>615.82633341661233</v>
      </c>
      <c r="BU37" s="89">
        <f ca="1">'SaaS - Cohorts (Logos)'!DM206</f>
        <v>630.80980674828015</v>
      </c>
      <c r="BV37" s="89">
        <f ca="1">'SaaS - Cohorts (Logos)'!DN206</f>
        <v>645.49361061331467</v>
      </c>
      <c r="BW37" s="89">
        <f ca="1">'SaaS - Cohorts (Logos)'!DO206</f>
        <v>659.88373840104828</v>
      </c>
      <c r="BX37" s="89">
        <f ca="1">'SaaS - Cohorts (Logos)'!DP206</f>
        <v>673.98606363302713</v>
      </c>
      <c r="BY37" s="89">
        <f ca="1">'SaaS - Cohorts (Logos)'!DQ206</f>
        <v>687.80634236036656</v>
      </c>
      <c r="BZ37" s="89">
        <f ca="1">'SaaS - Cohorts (Logos)'!DR206</f>
        <v>701.35021551315924</v>
      </c>
      <c r="CA37" s="4"/>
      <c r="CB37" s="63"/>
      <c r="CC37" s="63"/>
    </row>
    <row r="38" spans="1:81" ht="15.75" customHeight="1">
      <c r="A38" s="63"/>
      <c r="B38" s="27"/>
      <c r="C38" s="27"/>
      <c r="D38" s="27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"/>
    </row>
    <row r="39" spans="1:81" ht="15.75" customHeight="1">
      <c r="A39" s="75"/>
      <c r="B39" s="103" t="s">
        <v>93</v>
      </c>
      <c r="C39" s="76"/>
      <c r="D39" s="76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104">
        <f t="shared" ref="S39:BZ39" ca="1" si="21">SUM(S40:S42)</f>
        <v>1.2</v>
      </c>
      <c r="T39" s="104">
        <f t="shared" ca="1" si="21"/>
        <v>1.1759999999999999</v>
      </c>
      <c r="U39" s="104">
        <f t="shared" ca="1" si="21"/>
        <v>1.1524800000000002</v>
      </c>
      <c r="V39" s="104">
        <f t="shared" ca="1" si="21"/>
        <v>1.1294303999999999</v>
      </c>
      <c r="W39" s="104">
        <f t="shared" ca="1" si="21"/>
        <v>1.106841792</v>
      </c>
      <c r="X39" s="104">
        <f t="shared" ca="1" si="21"/>
        <v>1.08470495616</v>
      </c>
      <c r="Y39" s="104">
        <f t="shared" ca="1" si="21"/>
        <v>1.0630108570368</v>
      </c>
      <c r="Z39" s="104">
        <f t="shared" ca="1" si="21"/>
        <v>1.181750639896064</v>
      </c>
      <c r="AA39" s="104">
        <f t="shared" ca="1" si="21"/>
        <v>1.4381156270981426</v>
      </c>
      <c r="AB39" s="104">
        <f t="shared" ca="1" si="21"/>
        <v>1.82935331455618</v>
      </c>
      <c r="AC39" s="104">
        <f t="shared" ca="1" si="21"/>
        <v>2.2127662482650563</v>
      </c>
      <c r="AD39" s="104">
        <f t="shared" ca="1" si="21"/>
        <v>2.5885109232997552</v>
      </c>
      <c r="AE39" s="104">
        <f t="shared" ca="1" si="21"/>
        <v>2.9567407048337602</v>
      </c>
      <c r="AF39" s="104">
        <f t="shared" ca="1" si="21"/>
        <v>3.457605890737085</v>
      </c>
      <c r="AG39" s="104">
        <f t="shared" ca="1" si="21"/>
        <v>4.0884537729223434</v>
      </c>
      <c r="AH39" s="104">
        <f t="shared" ca="1" si="21"/>
        <v>4.8466846974638962</v>
      </c>
      <c r="AI39" s="104">
        <f t="shared" ca="1" si="21"/>
        <v>5.5897510035146185</v>
      </c>
      <c r="AJ39" s="104">
        <f t="shared" ca="1" si="21"/>
        <v>6.3179559834443264</v>
      </c>
      <c r="AK39" s="104">
        <f t="shared" ca="1" si="21"/>
        <v>7.1715968637754397</v>
      </c>
      <c r="AL39" s="104">
        <f t="shared" ca="1" si="21"/>
        <v>8.1481649264999305</v>
      </c>
      <c r="AM39" s="104">
        <f t="shared" ca="1" si="21"/>
        <v>9.2452016279699318</v>
      </c>
      <c r="AN39" s="104">
        <f t="shared" ca="1" si="21"/>
        <v>10.600297595410535</v>
      </c>
      <c r="AO39" s="104">
        <f t="shared" ca="1" si="21"/>
        <v>12.208291643502324</v>
      </c>
      <c r="AP39" s="104">
        <f t="shared" ca="1" si="21"/>
        <v>14.064125810632275</v>
      </c>
      <c r="AQ39" s="104">
        <f t="shared" ca="1" si="21"/>
        <v>15.882843294419629</v>
      </c>
      <c r="AR39" s="104">
        <f t="shared" ca="1" si="21"/>
        <v>18.225186428531238</v>
      </c>
      <c r="AS39" s="104">
        <f t="shared" ca="1" si="21"/>
        <v>21.080682699960615</v>
      </c>
      <c r="AT39" s="104">
        <f t="shared" ca="1" si="21"/>
        <v>24.4390690459614</v>
      </c>
      <c r="AU39" s="104">
        <f t="shared" ca="1" si="21"/>
        <v>27.730287665042169</v>
      </c>
      <c r="AV39" s="104">
        <f t="shared" ca="1" si="21"/>
        <v>30.95568191174133</v>
      </c>
      <c r="AW39" s="104">
        <f t="shared" ca="1" si="21"/>
        <v>34.676568273506504</v>
      </c>
      <c r="AX39" s="104">
        <f t="shared" ca="1" si="21"/>
        <v>38.883036908036367</v>
      </c>
      <c r="AY39" s="104">
        <f t="shared" ca="1" si="21"/>
        <v>43.565376169875648</v>
      </c>
      <c r="AZ39" s="104">
        <f t="shared" ca="1" si="21"/>
        <v>48.154068646478123</v>
      </c>
      <c r="BA39" s="104">
        <f t="shared" ca="1" si="21"/>
        <v>52.650987273548573</v>
      </c>
      <c r="BB39" s="104">
        <f t="shared" ca="1" si="21"/>
        <v>57.057967528077597</v>
      </c>
      <c r="BC39" s="104">
        <f t="shared" ca="1" si="21"/>
        <v>61.37680817751604</v>
      </c>
      <c r="BD39" s="104">
        <f t="shared" ca="1" si="21"/>
        <v>65.609272013965722</v>
      </c>
      <c r="BE39" s="104">
        <f t="shared" ca="1" si="21"/>
        <v>69.757086573686379</v>
      </c>
      <c r="BF39" s="104">
        <f t="shared" ca="1" si="21"/>
        <v>73.821944842212687</v>
      </c>
      <c r="BG39" s="104">
        <f t="shared" ca="1" si="21"/>
        <v>77.805505945368409</v>
      </c>
      <c r="BH39" s="104">
        <f t="shared" ca="1" si="21"/>
        <v>81.709395826461076</v>
      </c>
      <c r="BI39" s="104">
        <f t="shared" ca="1" si="21"/>
        <v>85.53520790993187</v>
      </c>
      <c r="BJ39" s="104">
        <f t="shared" ca="1" si="21"/>
        <v>89.284503751733212</v>
      </c>
      <c r="BK39" s="104">
        <f t="shared" ca="1" si="21"/>
        <v>92.958813676698554</v>
      </c>
      <c r="BL39" s="104">
        <f t="shared" ca="1" si="21"/>
        <v>96.559637403164587</v>
      </c>
      <c r="BM39" s="104">
        <f t="shared" ca="1" si="21"/>
        <v>100.0884446551013</v>
      </c>
      <c r="BN39" s="104">
        <f t="shared" ca="1" si="21"/>
        <v>103.54667576199927</v>
      </c>
      <c r="BO39" s="104">
        <f t="shared" ca="1" si="21"/>
        <v>106.93574224675929</v>
      </c>
      <c r="BP39" s="104">
        <f t="shared" ca="1" si="21"/>
        <v>110.2570274018241</v>
      </c>
      <c r="BQ39" s="104">
        <f t="shared" ca="1" si="21"/>
        <v>113.51188685378763</v>
      </c>
      <c r="BR39" s="104">
        <f t="shared" ca="1" si="21"/>
        <v>116.70164911671186</v>
      </c>
      <c r="BS39" s="104">
        <f t="shared" ca="1" si="21"/>
        <v>119.82761613437764</v>
      </c>
      <c r="BT39" s="104">
        <f t="shared" ca="1" si="21"/>
        <v>122.89106381169015</v>
      </c>
      <c r="BU39" s="104">
        <f t="shared" ca="1" si="21"/>
        <v>125.8932425354563</v>
      </c>
      <c r="BV39" s="104">
        <f t="shared" ca="1" si="21"/>
        <v>128.83537768474716</v>
      </c>
      <c r="BW39" s="104">
        <f t="shared" ca="1" si="21"/>
        <v>131.71867013105219</v>
      </c>
      <c r="BX39" s="104">
        <f t="shared" ca="1" si="21"/>
        <v>134.54429672843114</v>
      </c>
      <c r="BY39" s="104">
        <f t="shared" ca="1" si="21"/>
        <v>137.31341079386257</v>
      </c>
      <c r="BZ39" s="104">
        <f t="shared" ca="1" si="21"/>
        <v>140.0271425779853</v>
      </c>
      <c r="CA39" s="10"/>
      <c r="CB39" s="75"/>
      <c r="CC39" s="75"/>
    </row>
    <row r="40" spans="1:81" ht="15.75" customHeight="1">
      <c r="A40" s="63"/>
      <c r="B40" s="63"/>
      <c r="C40" s="91" t="s">
        <v>26</v>
      </c>
      <c r="D40" s="57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147">
        <f ca="1">'SaaS - Churn'!BK274</f>
        <v>0.6</v>
      </c>
      <c r="T40" s="147">
        <f ca="1">'SaaS - Churn'!BL274</f>
        <v>0.52800000000000002</v>
      </c>
      <c r="U40" s="147">
        <f ca="1">'SaaS - Churn'!BM274</f>
        <v>0.46464</v>
      </c>
      <c r="V40" s="147">
        <f ca="1">'SaaS - Churn'!BN274</f>
        <v>0.4088832</v>
      </c>
      <c r="W40" s="147">
        <f ca="1">'SaaS - Churn'!BO274</f>
        <v>0.359817216</v>
      </c>
      <c r="X40" s="147">
        <f ca="1">'SaaS - Churn'!BP274</f>
        <v>0.31663915007999999</v>
      </c>
      <c r="Y40" s="147">
        <f ca="1">'SaaS - Churn'!BQ274</f>
        <v>0.2786424520704</v>
      </c>
      <c r="Z40" s="147">
        <f ca="1">'SaaS - Churn'!BR274</f>
        <v>0.32920535782195198</v>
      </c>
      <c r="AA40" s="147">
        <f ca="1">'SaaS - Churn'!BS274</f>
        <v>0.45770071488331776</v>
      </c>
      <c r="AB40" s="147">
        <f ca="1">'SaaS - Churn'!BT274</f>
        <v>0.65477662909731971</v>
      </c>
      <c r="AC40" s="147">
        <f ca="1">'SaaS - Churn'!BU274</f>
        <v>0.82820343360564141</v>
      </c>
      <c r="AD40" s="147">
        <f ca="1">'SaaS - Churn'!BV274</f>
        <v>0.9808190215729643</v>
      </c>
      <c r="AE40" s="147">
        <f ca="1">'SaaS - Churn'!BW274</f>
        <v>1.1151207389842086</v>
      </c>
      <c r="AF40" s="147">
        <f ca="1">'SaaS - Churn'!BX274</f>
        <v>1.3173062503061035</v>
      </c>
      <c r="AG40" s="147">
        <f ca="1">'SaaS - Churn'!BY274</f>
        <v>1.5792295002693708</v>
      </c>
      <c r="AH40" s="147">
        <f ca="1">'SaaS - Churn'!BZ274</f>
        <v>1.8937219602370463</v>
      </c>
      <c r="AI40" s="147">
        <f ca="1">'SaaS - Churn'!CA274</f>
        <v>2.1704753250086011</v>
      </c>
      <c r="AJ40" s="147">
        <f ca="1">'SaaS - Churn'!CB274</f>
        <v>2.4140182860075683</v>
      </c>
      <c r="AK40" s="147">
        <f ca="1">'SaaS - Churn'!CC274</f>
        <v>2.7123360916866606</v>
      </c>
      <c r="AL40" s="147">
        <f ca="1">'SaaS - Churn'!CD274</f>
        <v>3.0588557606842608</v>
      </c>
      <c r="AM40" s="147">
        <f ca="1">'SaaS - Churn'!CE274</f>
        <v>3.4477930694021492</v>
      </c>
      <c r="AN40" s="147">
        <f ca="1">'SaaS - Churn'!CF274</f>
        <v>3.9580579010738917</v>
      </c>
      <c r="AO40" s="147">
        <f ca="1">'SaaS - Churn'!CG274</f>
        <v>4.5750909529450254</v>
      </c>
      <c r="AP40" s="147">
        <f ca="1">'SaaS - Churn'!CH274</f>
        <v>5.2860800385916207</v>
      </c>
      <c r="AQ40" s="147">
        <f ca="1">'SaaS - Churn'!CI274</f>
        <v>5.911750433960627</v>
      </c>
      <c r="AR40" s="147">
        <f ca="1">'SaaS - Churn'!CJ274</f>
        <v>6.7983403818853505</v>
      </c>
      <c r="AS40" s="147">
        <f ca="1">'SaaS - Churn'!CK274</f>
        <v>7.9145395360591095</v>
      </c>
      <c r="AT40" s="147">
        <f ca="1">'SaaS - Churn'!CL274</f>
        <v>9.2327947917320152</v>
      </c>
      <c r="AU40" s="147">
        <f ca="1">'SaaS - Churn'!CM274</f>
        <v>10.392859416724173</v>
      </c>
      <c r="AV40" s="147">
        <f ca="1">'SaaS - Churn'!CN274</f>
        <v>11.413716286717277</v>
      </c>
      <c r="AW40" s="147">
        <f ca="1">'SaaS - Churn'!CO274</f>
        <v>12.6480703323112</v>
      </c>
      <c r="AX40" s="147">
        <f ca="1">'SaaS - Churn'!CP274</f>
        <v>14.070301892433852</v>
      </c>
      <c r="AY40" s="147">
        <f ca="1">'SaaS - Churn'!CQ274</f>
        <v>15.657865665341795</v>
      </c>
      <c r="AZ40" s="147">
        <f ca="1">'SaaS - Churn'!CR274</f>
        <v>17.054921785500778</v>
      </c>
      <c r="BA40" s="147">
        <f ca="1">'SaaS - Churn'!CS274</f>
        <v>18.284331171240691</v>
      </c>
      <c r="BB40" s="147">
        <f ca="1">'SaaS - Churn'!CT274</f>
        <v>19.366211430691802</v>
      </c>
      <c r="BC40" s="147">
        <f ca="1">'SaaS - Churn'!CU274</f>
        <v>20.318266059008785</v>
      </c>
      <c r="BD40" s="147">
        <f ca="1">'SaaS - Churn'!CV274</f>
        <v>21.156074131927738</v>
      </c>
      <c r="BE40" s="147">
        <f ca="1">'SaaS - Churn'!CW274</f>
        <v>21.893345236096405</v>
      </c>
      <c r="BF40" s="147">
        <f ca="1">'SaaS - Churn'!CX274</f>
        <v>22.542143807764823</v>
      </c>
      <c r="BG40" s="147">
        <f ca="1">'SaaS - Churn'!CY274</f>
        <v>23.113086550833057</v>
      </c>
      <c r="BH40" s="147">
        <f ca="1">'SaaS - Churn'!CZ274</f>
        <v>23.615516164733094</v>
      </c>
      <c r="BI40" s="147">
        <f ca="1">'SaaS - Churn'!DA274</f>
        <v>24.057654224965116</v>
      </c>
      <c r="BJ40" s="147">
        <f ca="1">'SaaS - Churn'!DB274</f>
        <v>24.446735717969307</v>
      </c>
      <c r="BK40" s="147">
        <f ca="1">'SaaS - Churn'!DC274</f>
        <v>24.789127431812982</v>
      </c>
      <c r="BL40" s="147">
        <f ca="1">'SaaS - Churn'!DD274</f>
        <v>25.090432139995421</v>
      </c>
      <c r="BM40" s="147">
        <f ca="1">'SaaS - Churn'!DE274</f>
        <v>25.35558028319597</v>
      </c>
      <c r="BN40" s="147">
        <f ca="1">'SaaS - Churn'!DF274</f>
        <v>25.588910649212458</v>
      </c>
      <c r="BO40" s="147">
        <f ca="1">'SaaS - Churn'!DG274</f>
        <v>25.794241371306963</v>
      </c>
      <c r="BP40" s="147">
        <f ca="1">'SaaS - Churn'!DH274</f>
        <v>25.974932406750124</v>
      </c>
      <c r="BQ40" s="147">
        <f ca="1">'SaaS - Churn'!DI274</f>
        <v>26.133940517940104</v>
      </c>
      <c r="BR40" s="147">
        <f ca="1">'SaaS - Churn'!DJ274</f>
        <v>26.273867655787289</v>
      </c>
      <c r="BS40" s="147">
        <f ca="1">'SaaS - Churn'!DK274</f>
        <v>26.397003537092804</v>
      </c>
      <c r="BT40" s="147">
        <f ca="1">'SaaS - Churn'!DL274</f>
        <v>26.505363112641671</v>
      </c>
      <c r="BU40" s="147">
        <f ca="1">'SaaS - Churn'!DM274</f>
        <v>26.600719539124675</v>
      </c>
      <c r="BV40" s="147">
        <f ca="1">'SaaS - Churn'!DN274</f>
        <v>26.684633194429708</v>
      </c>
      <c r="BW40" s="147">
        <f ca="1">'SaaS - Churn'!DO274</f>
        <v>26.758477211098143</v>
      </c>
      <c r="BX40" s="147">
        <f ca="1">'SaaS - Churn'!DP274</f>
        <v>26.823459945766352</v>
      </c>
      <c r="BY40" s="147">
        <f ca="1">'SaaS - Churn'!DQ274</f>
        <v>26.880644752274403</v>
      </c>
      <c r="BZ40" s="147">
        <f ca="1">'SaaS - Churn'!DR274</f>
        <v>26.930967382001469</v>
      </c>
      <c r="CA40" s="4"/>
      <c r="CB40" s="63"/>
      <c r="CC40" s="63"/>
    </row>
    <row r="41" spans="1:81" ht="15.75" customHeight="1">
      <c r="A41" s="63"/>
      <c r="B41" s="63"/>
      <c r="C41" s="27" t="s">
        <v>39</v>
      </c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147">
        <f ca="1">'SaaS - Churn'!BK342</f>
        <v>0.4</v>
      </c>
      <c r="T41" s="147">
        <f ca="1">'SaaS - Churn'!BL342</f>
        <v>0.45200000000000001</v>
      </c>
      <c r="U41" s="147">
        <f ca="1">'SaaS - Churn'!BM342</f>
        <v>0.49576000000000003</v>
      </c>
      <c r="V41" s="147">
        <f ca="1">'SaaS - Churn'!BN342</f>
        <v>0.53230880000000003</v>
      </c>
      <c r="W41" s="147">
        <f ca="1">'SaaS - Churn'!BO342</f>
        <v>0.56255094400000005</v>
      </c>
      <c r="X41" s="147">
        <f ca="1">'SaaS - Churn'!BP342</f>
        <v>0.58728164672000005</v>
      </c>
      <c r="Y41" s="147">
        <f ca="1">'SaaS - Churn'!BQ342</f>
        <v>0.60719992879359996</v>
      </c>
      <c r="Z41" s="147">
        <f ca="1">'SaaS - Churn'!BR342</f>
        <v>0.664920175424768</v>
      </c>
      <c r="AA41" s="147">
        <f ca="1">'SaaS - Churn'!BS342</f>
        <v>0.76854230769846787</v>
      </c>
      <c r="AB41" s="147">
        <f ca="1">'SaaS - Churn'!BT342</f>
        <v>0.92494153303283033</v>
      </c>
      <c r="AC41" s="147">
        <f ca="1">'SaaS - Churn'!BU342</f>
        <v>1.0979203652819056</v>
      </c>
      <c r="AD41" s="147">
        <f ca="1">'SaaS - Churn'!BV342</f>
        <v>1.2847823013368316</v>
      </c>
      <c r="AE41" s="147">
        <f ca="1">'SaaS - Churn'!BW342</f>
        <v>1.4831685574673914</v>
      </c>
      <c r="AF41" s="147">
        <f ca="1">'SaaS - Churn'!BX342</f>
        <v>1.7330172602164644</v>
      </c>
      <c r="AG41" s="147">
        <f ca="1">'SaaS - Churn'!BY342</f>
        <v>2.0400875400427458</v>
      </c>
      <c r="AH41" s="147">
        <f ca="1">'SaaS - Churn'!BZ342</f>
        <v>2.4092087392688279</v>
      </c>
      <c r="AI41" s="147">
        <f ca="1">'SaaS - Churn'!CA342</f>
        <v>2.8023967605071562</v>
      </c>
      <c r="AJ41" s="147">
        <f ca="1">'SaaS - Churn'!CB342</f>
        <v>3.2153963577978728</v>
      </c>
      <c r="AK41" s="147">
        <f ca="1">'SaaS - Churn'!CC342</f>
        <v>3.6864902592426732</v>
      </c>
      <c r="AL41" s="147">
        <f ca="1">'SaaS - Churn'!CD342</f>
        <v>4.2199940632264861</v>
      </c>
      <c r="AM41" s="147">
        <f ca="1">'SaaS - Churn'!CE342</f>
        <v>4.8194797580303819</v>
      </c>
      <c r="AN41" s="147">
        <f ca="1">'SaaS - Churn'!CF342</f>
        <v>5.5298694698099888</v>
      </c>
      <c r="AO41" s="147">
        <f ca="1">'SaaS - Churn'!CG342</f>
        <v>6.3610778705211777</v>
      </c>
      <c r="AP41" s="147">
        <f ca="1">'SaaS - Churn'!CH342</f>
        <v>7.3213654084052573</v>
      </c>
      <c r="AQ41" s="147">
        <f ca="1">'SaaS - Churn'!CI342</f>
        <v>8.3335461040963139</v>
      </c>
      <c r="AR41" s="147">
        <f ca="1">'SaaS - Churn'!CJ342</f>
        <v>9.556050225410452</v>
      </c>
      <c r="AS41" s="147">
        <f ca="1">'SaaS - Churn'!CK342</f>
        <v>11.010763259090778</v>
      </c>
      <c r="AT41" s="147">
        <f ca="1">'SaaS - Churn'!CL342</f>
        <v>12.716001947514874</v>
      </c>
      <c r="AU41" s="147">
        <f ca="1">'SaaS - Churn'!CM342</f>
        <v>14.518961387737773</v>
      </c>
      <c r="AV41" s="147">
        <f ca="1">'SaaS - Churn'!CN342</f>
        <v>16.401868101655438</v>
      </c>
      <c r="AW41" s="147">
        <f ca="1">'SaaS - Churn'!CO342</f>
        <v>18.517202368294058</v>
      </c>
      <c r="AX41" s="147">
        <f ca="1">'SaaS - Churn'!CP342</f>
        <v>20.881665354159296</v>
      </c>
      <c r="AY41" s="147">
        <f ca="1">'SaaS - Churn'!CQ342</f>
        <v>23.509062236319494</v>
      </c>
      <c r="AZ41" s="147">
        <f ca="1">'SaaS - Churn'!CR342</f>
        <v>26.242667558127277</v>
      </c>
      <c r="BA41" s="147">
        <f ca="1">'SaaS - Churn'!CS342</f>
        <v>29.061306385514815</v>
      </c>
      <c r="BB41" s="147">
        <f ca="1">'SaaS - Churn'!CT342</f>
        <v>31.946513374928585</v>
      </c>
      <c r="BC41" s="147">
        <f ca="1">'SaaS - Churn'!CU342</f>
        <v>34.882204250499193</v>
      </c>
      <c r="BD41" s="147">
        <f ca="1">'SaaS - Churn'!CV342</f>
        <v>37.854386771390075</v>
      </c>
      <c r="BE41" s="147">
        <f ca="1">'SaaS - Churn'!CW342</f>
        <v>40.85090644915504</v>
      </c>
      <c r="BF41" s="147">
        <f ca="1">'SaaS - Churn'!CX342</f>
        <v>43.861222843781604</v>
      </c>
      <c r="BG41" s="147">
        <f ca="1">'SaaS - Churn'!CY342</f>
        <v>46.876212767682439</v>
      </c>
      <c r="BH41" s="147">
        <f ca="1">'SaaS - Churn'!CZ342</f>
        <v>49.887997167412124</v>
      </c>
      <c r="BI41" s="147">
        <f ca="1">'SaaS - Churn'!DA342</f>
        <v>52.889788840537207</v>
      </c>
      <c r="BJ41" s="147">
        <f ca="1">'SaaS - Churn'!DB342</f>
        <v>55.875758486222949</v>
      </c>
      <c r="BK41" s="147">
        <f ca="1">'SaaS - Churn'!DC342</f>
        <v>58.840916888295446</v>
      </c>
      <c r="BL41" s="147">
        <f ca="1">'SaaS - Churn'!DD342</f>
        <v>61.78101129371084</v>
      </c>
      <c r="BM41" s="147">
        <f ca="1">'SaaS - Churn'!DE342</f>
        <v>64.692434281836171</v>
      </c>
      <c r="BN41" s="147">
        <f ca="1">'SaaS - Churn'!DF342</f>
        <v>67.572143624519029</v>
      </c>
      <c r="BO41" s="147">
        <f ca="1">'SaaS - Churn'!DG342</f>
        <v>70.417591816949894</v>
      </c>
      <c r="BP41" s="147">
        <f ca="1">'SaaS - Churn'!DH342</f>
        <v>73.226664117741606</v>
      </c>
      <c r="BQ41" s="147">
        <f ca="1">'SaaS - Churn'!DI342</f>
        <v>75.997624076061797</v>
      </c>
      <c r="BR41" s="147">
        <f ca="1">'SaaS - Churn'!DJ342</f>
        <v>78.729065646334561</v>
      </c>
      <c r="BS41" s="147">
        <f ca="1">'SaaS - Churn'!DK342</f>
        <v>81.419871098986619</v>
      </c>
      <c r="BT41" s="147">
        <f ca="1">'SaaS - Churn'!DL342</f>
        <v>84.069174030716212</v>
      </c>
      <c r="BU41" s="147">
        <f ca="1">'SaaS - Churn'!DM342</f>
        <v>86.676326861366007</v>
      </c>
      <c r="BV41" s="147">
        <f ca="1">'SaaS - Churn'!DN342</f>
        <v>89.240872278051157</v>
      </c>
      <c r="BW41" s="147">
        <f ca="1">'SaaS - Churn'!DO342</f>
        <v>91.762518151933094</v>
      </c>
      <c r="BX41" s="147">
        <f ca="1">'SaaS - Churn'!DP342</f>
        <v>94.241115510004235</v>
      </c>
      <c r="BY41" s="147">
        <f ca="1">'SaaS - Churn'!DQ342</f>
        <v>96.676639194380826</v>
      </c>
      <c r="BZ41" s="147">
        <f ca="1">'SaaS - Churn'!DR342</f>
        <v>99.069170885720652</v>
      </c>
      <c r="CA41" s="4"/>
      <c r="CB41" s="63"/>
      <c r="CC41" s="63"/>
    </row>
    <row r="42" spans="1:81" ht="15.75" customHeight="1">
      <c r="A42" s="63"/>
      <c r="B42" s="63"/>
      <c r="C42" s="27" t="s">
        <v>44</v>
      </c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147">
        <f ca="1">'SaaS - Churn'!BK410</f>
        <v>0.2</v>
      </c>
      <c r="T42" s="147">
        <f ca="1">'SaaS - Churn'!BL410</f>
        <v>0.19600000000000001</v>
      </c>
      <c r="U42" s="147">
        <f ca="1">'SaaS - Churn'!BM410</f>
        <v>0.19208000000000003</v>
      </c>
      <c r="V42" s="147">
        <f ca="1">'SaaS - Churn'!BN410</f>
        <v>0.1882384</v>
      </c>
      <c r="W42" s="147">
        <f ca="1">'SaaS - Churn'!BO410</f>
        <v>0.18447363200000003</v>
      </c>
      <c r="X42" s="147">
        <f ca="1">'SaaS - Churn'!BP410</f>
        <v>0.18078415936000003</v>
      </c>
      <c r="Y42" s="147">
        <f ca="1">'SaaS - Churn'!BQ410</f>
        <v>0.17716847617280004</v>
      </c>
      <c r="Z42" s="147">
        <f ca="1">'SaaS - Churn'!BR410</f>
        <v>0.18762510664934404</v>
      </c>
      <c r="AA42" s="147">
        <f ca="1">'SaaS - Churn'!BS410</f>
        <v>0.21187260451635712</v>
      </c>
      <c r="AB42" s="147">
        <f ca="1">'SaaS - Churn'!BT410</f>
        <v>0.24963515242602999</v>
      </c>
      <c r="AC42" s="147">
        <f ca="1">'SaaS - Churn'!BU410</f>
        <v>0.28664244937750943</v>
      </c>
      <c r="AD42" s="147">
        <f ca="1">'SaaS - Churn'!BV410</f>
        <v>0.32290960038995919</v>
      </c>
      <c r="AE42" s="147">
        <f ca="1">'SaaS - Churn'!BW410</f>
        <v>0.35845140838216005</v>
      </c>
      <c r="AF42" s="147">
        <f ca="1">'SaaS - Churn'!BX410</f>
        <v>0.4072823802145169</v>
      </c>
      <c r="AG42" s="147">
        <f ca="1">'SaaS - Churn'!BY410</f>
        <v>0.46913673261022659</v>
      </c>
      <c r="AH42" s="147">
        <f ca="1">'SaaS - Churn'!BZ410</f>
        <v>0.54375399795802204</v>
      </c>
      <c r="AI42" s="147">
        <f ca="1">'SaaS - Churn'!CA410</f>
        <v>0.61687891799886163</v>
      </c>
      <c r="AJ42" s="147">
        <f ca="1">'SaaS - Churn'!CB410</f>
        <v>0.68854133963888442</v>
      </c>
      <c r="AK42" s="147">
        <f ca="1">'SaaS - Churn'!CC410</f>
        <v>0.77277051284610665</v>
      </c>
      <c r="AL42" s="147">
        <f ca="1">'SaaS - Churn'!CD410</f>
        <v>0.86931510258918454</v>
      </c>
      <c r="AM42" s="147">
        <f ca="1">'SaaS - Churn'!CE410</f>
        <v>0.97792880053740094</v>
      </c>
      <c r="AN42" s="147">
        <f ca="1">'SaaS - Churn'!CF410</f>
        <v>1.1123702245266531</v>
      </c>
      <c r="AO42" s="147">
        <f ca="1">'SaaS - Churn'!CG410</f>
        <v>1.2721228200361201</v>
      </c>
      <c r="AP42" s="147">
        <f ca="1">'SaaS - Churn'!CH410</f>
        <v>1.4566803636353978</v>
      </c>
      <c r="AQ42" s="147">
        <f ca="1">'SaaS - Churn'!CI410</f>
        <v>1.6375467563626893</v>
      </c>
      <c r="AR42" s="147">
        <f ca="1">'SaaS - Churn'!CJ410</f>
        <v>1.8707958212354359</v>
      </c>
      <c r="AS42" s="147">
        <f ca="1">'SaaS - Churn'!CK410</f>
        <v>2.1553799048107272</v>
      </c>
      <c r="AT42" s="147">
        <f ca="1">'SaaS - Churn'!CL410</f>
        <v>2.4902723067145134</v>
      </c>
      <c r="AU42" s="147">
        <f ca="1">'SaaS - Churn'!CM410</f>
        <v>2.818466860580223</v>
      </c>
      <c r="AV42" s="147">
        <f ca="1">'SaaS - Churn'!CN410</f>
        <v>3.1400975233686172</v>
      </c>
      <c r="AW42" s="147">
        <f ca="1">'SaaS - Churn'!CO410</f>
        <v>3.5112955729012456</v>
      </c>
      <c r="AX42" s="147">
        <f ca="1">'SaaS - Churn'!CP410</f>
        <v>3.9310696614432206</v>
      </c>
      <c r="AY42" s="147">
        <f ca="1">'SaaS - Churn'!CQ410</f>
        <v>4.3984482682143575</v>
      </c>
      <c r="AZ42" s="147">
        <f ca="1">'SaaS - Churn'!CR410</f>
        <v>4.8564793028500688</v>
      </c>
      <c r="BA42" s="147">
        <f ca="1">'SaaS - Churn'!CS410</f>
        <v>5.3053497167930663</v>
      </c>
      <c r="BB42" s="147">
        <f ca="1">'SaaS - Churn'!CT410</f>
        <v>5.7452427224572062</v>
      </c>
      <c r="BC42" s="147">
        <f ca="1">'SaaS - Churn'!CU410</f>
        <v>6.1763378680080629</v>
      </c>
      <c r="BD42" s="147">
        <f ca="1">'SaaS - Churn'!CV410</f>
        <v>6.598811110647901</v>
      </c>
      <c r="BE42" s="147">
        <f ca="1">'SaaS - Churn'!CW410</f>
        <v>7.0128348884349432</v>
      </c>
      <c r="BF42" s="147">
        <f ca="1">'SaaS - Churn'!CX410</f>
        <v>7.4185781906662465</v>
      </c>
      <c r="BG42" s="147">
        <f ca="1">'SaaS - Churn'!CY410</f>
        <v>7.8162066268529191</v>
      </c>
      <c r="BH42" s="147">
        <f ca="1">'SaaS - Churn'!CZ410</f>
        <v>8.2058824943158637</v>
      </c>
      <c r="BI42" s="147">
        <f ca="1">'SaaS - Churn'!DA410</f>
        <v>8.5877648444295449</v>
      </c>
      <c r="BJ42" s="147">
        <f ca="1">'SaaS - Churn'!DB410</f>
        <v>8.9620095475409549</v>
      </c>
      <c r="BK42" s="147">
        <f ca="1">'SaaS - Churn'!DC410</f>
        <v>9.3287693565901328</v>
      </c>
      <c r="BL42" s="147">
        <f ca="1">'SaaS - Churn'!DD410</f>
        <v>9.6881939694583306</v>
      </c>
      <c r="BM42" s="147">
        <f ca="1">'SaaS - Churn'!DE410</f>
        <v>10.040430090069163</v>
      </c>
      <c r="BN42" s="147">
        <f ca="1">'SaaS - Churn'!DF410</f>
        <v>10.385621488267782</v>
      </c>
      <c r="BO42" s="147">
        <f ca="1">'SaaS - Churn'!DG410</f>
        <v>10.723909058502425</v>
      </c>
      <c r="BP42" s="147">
        <f ca="1">'SaaS - Churn'!DH410</f>
        <v>11.055430877332375</v>
      </c>
      <c r="BQ42" s="147">
        <f ca="1">'SaaS - Churn'!DI410</f>
        <v>11.380322259785727</v>
      </c>
      <c r="BR42" s="147">
        <f ca="1">'SaaS - Churn'!DJ410</f>
        <v>11.698715814590015</v>
      </c>
      <c r="BS42" s="147">
        <f ca="1">'SaaS - Churn'!DK410</f>
        <v>12.010741498298215</v>
      </c>
      <c r="BT42" s="147">
        <f ca="1">'SaaS - Churn'!DL410</f>
        <v>12.316526668332253</v>
      </c>
      <c r="BU42" s="147">
        <f ca="1">'SaaS - Churn'!DM410</f>
        <v>12.616196134965607</v>
      </c>
      <c r="BV42" s="147">
        <f ca="1">'SaaS - Churn'!DN410</f>
        <v>12.909872212266292</v>
      </c>
      <c r="BW42" s="147">
        <f ca="1">'SaaS - Churn'!DO410</f>
        <v>13.197674768020967</v>
      </c>
      <c r="BX42" s="147">
        <f ca="1">'SaaS - Churn'!DP410</f>
        <v>13.479721272660548</v>
      </c>
      <c r="BY42" s="147">
        <f ca="1">'SaaS - Churn'!DQ410</f>
        <v>13.756126847207335</v>
      </c>
      <c r="BZ42" s="147">
        <f ca="1">'SaaS - Churn'!DR410</f>
        <v>14.027004310263189</v>
      </c>
      <c r="CA42" s="4"/>
      <c r="CB42" s="63"/>
      <c r="CC42" s="63"/>
    </row>
    <row r="43" spans="1:81" ht="15.75" customHeight="1">
      <c r="A43" s="63"/>
      <c r="B43" s="63"/>
      <c r="C43" s="27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106"/>
      <c r="AG43" s="106"/>
      <c r="AH43" s="106"/>
      <c r="AI43" s="106"/>
      <c r="AJ43" s="106"/>
      <c r="AK43" s="106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4"/>
    </row>
    <row r="44" spans="1:81" ht="15.75" customHeight="1">
      <c r="A44" s="75"/>
      <c r="B44" s="75" t="s">
        <v>96</v>
      </c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7">
        <f t="shared" ref="S44:BZ44" ca="1" si="22">IFERROR(SUM(S40:S42)/S34,0)</f>
        <v>0.02</v>
      </c>
      <c r="T44" s="107">
        <f t="shared" ca="1" si="22"/>
        <v>0.02</v>
      </c>
      <c r="U44" s="107">
        <f t="shared" ca="1" si="22"/>
        <v>2.0000000000000004E-2</v>
      </c>
      <c r="V44" s="107">
        <f t="shared" ca="1" si="22"/>
        <v>1.9999999999999997E-2</v>
      </c>
      <c r="W44" s="107">
        <f t="shared" ca="1" si="22"/>
        <v>0.02</v>
      </c>
      <c r="X44" s="107">
        <f t="shared" ca="1" si="22"/>
        <v>0.02</v>
      </c>
      <c r="Y44" s="107">
        <f t="shared" ca="1" si="22"/>
        <v>0.02</v>
      </c>
      <c r="Z44" s="107">
        <f t="shared" ca="1" si="22"/>
        <v>0.02</v>
      </c>
      <c r="AA44" s="107">
        <f t="shared" ca="1" si="22"/>
        <v>1.9999999999999993E-2</v>
      </c>
      <c r="AB44" s="107">
        <f t="shared" ca="1" si="22"/>
        <v>0.02</v>
      </c>
      <c r="AC44" s="107">
        <f t="shared" ca="1" si="22"/>
        <v>0.02</v>
      </c>
      <c r="AD44" s="107">
        <f t="shared" ca="1" si="22"/>
        <v>0.02</v>
      </c>
      <c r="AE44" s="107">
        <f t="shared" ca="1" si="22"/>
        <v>0.02</v>
      </c>
      <c r="AF44" s="107">
        <f t="shared" ca="1" si="22"/>
        <v>0.02</v>
      </c>
      <c r="AG44" s="107">
        <f t="shared" ca="1" si="22"/>
        <v>1.9999999999999993E-2</v>
      </c>
      <c r="AH44" s="107">
        <f t="shared" ca="1" si="22"/>
        <v>0.02</v>
      </c>
      <c r="AI44" s="107">
        <f t="shared" ca="1" si="22"/>
        <v>1.9999999999999997E-2</v>
      </c>
      <c r="AJ44" s="107">
        <f t="shared" ca="1" si="22"/>
        <v>0.02</v>
      </c>
      <c r="AK44" s="107">
        <f t="shared" ca="1" si="22"/>
        <v>0.02</v>
      </c>
      <c r="AL44" s="107">
        <f t="shared" ca="1" si="22"/>
        <v>1.9999999999999993E-2</v>
      </c>
      <c r="AM44" s="107">
        <f t="shared" ca="1" si="22"/>
        <v>2.0000000000000004E-2</v>
      </c>
      <c r="AN44" s="107">
        <f t="shared" ca="1" si="22"/>
        <v>0.02</v>
      </c>
      <c r="AO44" s="107">
        <f t="shared" ca="1" si="22"/>
        <v>0.02</v>
      </c>
      <c r="AP44" s="107">
        <f t="shared" ca="1" si="22"/>
        <v>2.0000000000000004E-2</v>
      </c>
      <c r="AQ44" s="107">
        <f t="shared" ca="1" si="22"/>
        <v>1.9999999999999997E-2</v>
      </c>
      <c r="AR44" s="107">
        <f t="shared" ca="1" si="22"/>
        <v>2.0000000000000004E-2</v>
      </c>
      <c r="AS44" s="107">
        <f t="shared" ca="1" si="22"/>
        <v>2.0000000000000007E-2</v>
      </c>
      <c r="AT44" s="107">
        <f t="shared" ca="1" si="22"/>
        <v>0.02</v>
      </c>
      <c r="AU44" s="107">
        <f t="shared" ca="1" si="22"/>
        <v>0.02</v>
      </c>
      <c r="AV44" s="107">
        <f t="shared" ca="1" si="22"/>
        <v>2.0000000000000004E-2</v>
      </c>
      <c r="AW44" s="107">
        <f t="shared" ca="1" si="22"/>
        <v>0.02</v>
      </c>
      <c r="AX44" s="107">
        <f t="shared" ca="1" si="22"/>
        <v>0.02</v>
      </c>
      <c r="AY44" s="107">
        <f t="shared" ca="1" si="22"/>
        <v>0.02</v>
      </c>
      <c r="AZ44" s="107">
        <f t="shared" ca="1" si="22"/>
        <v>1.9999999999999997E-2</v>
      </c>
      <c r="BA44" s="107">
        <f t="shared" ca="1" si="22"/>
        <v>0.02</v>
      </c>
      <c r="BB44" s="107">
        <f t="shared" ca="1" si="22"/>
        <v>2.0000000000000004E-2</v>
      </c>
      <c r="BC44" s="107">
        <f t="shared" ca="1" si="22"/>
        <v>1.9999999999999997E-2</v>
      </c>
      <c r="BD44" s="107">
        <f t="shared" ca="1" si="22"/>
        <v>0.02</v>
      </c>
      <c r="BE44" s="107">
        <f t="shared" ca="1" si="22"/>
        <v>1.9999999999999993E-2</v>
      </c>
      <c r="BF44" s="107">
        <f t="shared" ca="1" si="22"/>
        <v>1.9999999999999997E-2</v>
      </c>
      <c r="BG44" s="107">
        <f t="shared" ca="1" si="22"/>
        <v>1.9999999999999993E-2</v>
      </c>
      <c r="BH44" s="107">
        <f t="shared" ca="1" si="22"/>
        <v>0.02</v>
      </c>
      <c r="BI44" s="107">
        <f t="shared" ca="1" si="22"/>
        <v>2.0000000000000007E-2</v>
      </c>
      <c r="BJ44" s="107">
        <f t="shared" ca="1" si="22"/>
        <v>0.02</v>
      </c>
      <c r="BK44" s="107">
        <f t="shared" ca="1" si="22"/>
        <v>2.0000000000000004E-2</v>
      </c>
      <c r="BL44" s="107">
        <f t="shared" ca="1" si="22"/>
        <v>2.0000000000000004E-2</v>
      </c>
      <c r="BM44" s="107">
        <f t="shared" ca="1" si="22"/>
        <v>2.0000000000000011E-2</v>
      </c>
      <c r="BN44" s="107">
        <f t="shared" ca="1" si="22"/>
        <v>2.0000000000000007E-2</v>
      </c>
      <c r="BO44" s="107">
        <f t="shared" ca="1" si="22"/>
        <v>2.0000000000000007E-2</v>
      </c>
      <c r="BP44" s="107">
        <f t="shared" ca="1" si="22"/>
        <v>2.0000000000000004E-2</v>
      </c>
      <c r="BQ44" s="107">
        <f t="shared" ca="1" si="22"/>
        <v>2.0000000000000004E-2</v>
      </c>
      <c r="BR44" s="107">
        <f t="shared" ca="1" si="22"/>
        <v>0.02</v>
      </c>
      <c r="BS44" s="107">
        <f t="shared" ca="1" si="22"/>
        <v>2.0000000000000004E-2</v>
      </c>
      <c r="BT44" s="107">
        <f t="shared" ca="1" si="22"/>
        <v>2.0000000000000011E-2</v>
      </c>
      <c r="BU44" s="107">
        <f t="shared" ca="1" si="22"/>
        <v>2.0000000000000004E-2</v>
      </c>
      <c r="BV44" s="107">
        <f t="shared" ca="1" si="22"/>
        <v>2.0000000000000011E-2</v>
      </c>
      <c r="BW44" s="107">
        <f t="shared" ca="1" si="22"/>
        <v>0.02</v>
      </c>
      <c r="BX44" s="107">
        <f t="shared" ca="1" si="22"/>
        <v>1.9999999999999997E-2</v>
      </c>
      <c r="BY44" s="107">
        <f t="shared" ca="1" si="22"/>
        <v>2.0000000000000007E-2</v>
      </c>
      <c r="BZ44" s="107">
        <f t="shared" ca="1" si="22"/>
        <v>0.02</v>
      </c>
      <c r="CA44" s="10"/>
      <c r="CB44" s="75"/>
      <c r="CC44" s="75"/>
    </row>
    <row r="45" spans="1:81" ht="15.75" customHeight="1">
      <c r="A45" s="63"/>
      <c r="B45" s="63"/>
      <c r="C45" s="27" t="s">
        <v>26</v>
      </c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108">
        <f t="shared" ref="S45:BZ45" ca="1" si="23">S40/S35</f>
        <v>0.02</v>
      </c>
      <c r="T45" s="108">
        <f t="shared" ca="1" si="23"/>
        <v>0.02</v>
      </c>
      <c r="U45" s="108">
        <f t="shared" ca="1" si="23"/>
        <v>0.02</v>
      </c>
      <c r="V45" s="108">
        <f t="shared" ca="1" si="23"/>
        <v>0.02</v>
      </c>
      <c r="W45" s="108">
        <f t="shared" ca="1" si="23"/>
        <v>0.02</v>
      </c>
      <c r="X45" s="108">
        <f t="shared" ca="1" si="23"/>
        <v>0.02</v>
      </c>
      <c r="Y45" s="108">
        <f t="shared" ca="1" si="23"/>
        <v>0.02</v>
      </c>
      <c r="Z45" s="108">
        <f t="shared" ca="1" si="23"/>
        <v>1.9999999999999997E-2</v>
      </c>
      <c r="AA45" s="108">
        <f t="shared" ca="1" si="23"/>
        <v>1.9999999999999997E-2</v>
      </c>
      <c r="AB45" s="108">
        <f t="shared" ca="1" si="23"/>
        <v>2.0000000000000004E-2</v>
      </c>
      <c r="AC45" s="108">
        <f t="shared" ca="1" si="23"/>
        <v>0.02</v>
      </c>
      <c r="AD45" s="108">
        <f t="shared" ca="1" si="23"/>
        <v>1.9999999999999997E-2</v>
      </c>
      <c r="AE45" s="108">
        <f t="shared" ca="1" si="23"/>
        <v>0.02</v>
      </c>
      <c r="AF45" s="108">
        <f t="shared" ca="1" si="23"/>
        <v>0.02</v>
      </c>
      <c r="AG45" s="108">
        <f t="shared" ca="1" si="23"/>
        <v>1.9999999999999993E-2</v>
      </c>
      <c r="AH45" s="108">
        <f t="shared" ca="1" si="23"/>
        <v>1.9999999999999997E-2</v>
      </c>
      <c r="AI45" s="108">
        <f t="shared" ca="1" si="23"/>
        <v>0.02</v>
      </c>
      <c r="AJ45" s="108">
        <f t="shared" ca="1" si="23"/>
        <v>1.9999999999999997E-2</v>
      </c>
      <c r="AK45" s="108">
        <f t="shared" ca="1" si="23"/>
        <v>2.0000000000000007E-2</v>
      </c>
      <c r="AL45" s="108">
        <f t="shared" ca="1" si="23"/>
        <v>1.9999999999999993E-2</v>
      </c>
      <c r="AM45" s="108">
        <f t="shared" ca="1" si="23"/>
        <v>0.02</v>
      </c>
      <c r="AN45" s="108">
        <f t="shared" ca="1" si="23"/>
        <v>0.02</v>
      </c>
      <c r="AO45" s="108">
        <f t="shared" ca="1" si="23"/>
        <v>0.02</v>
      </c>
      <c r="AP45" s="108">
        <f t="shared" ca="1" si="23"/>
        <v>0.02</v>
      </c>
      <c r="AQ45" s="108">
        <f t="shared" ca="1" si="23"/>
        <v>0.02</v>
      </c>
      <c r="AR45" s="108">
        <f t="shared" ca="1" si="23"/>
        <v>2.0000000000000004E-2</v>
      </c>
      <c r="AS45" s="108">
        <f t="shared" ca="1" si="23"/>
        <v>2.0000000000000007E-2</v>
      </c>
      <c r="AT45" s="108">
        <f t="shared" ca="1" si="23"/>
        <v>1.9999999999999997E-2</v>
      </c>
      <c r="AU45" s="108">
        <f t="shared" ca="1" si="23"/>
        <v>1.9999999999999993E-2</v>
      </c>
      <c r="AV45" s="108">
        <f t="shared" ca="1" si="23"/>
        <v>2.0000000000000011E-2</v>
      </c>
      <c r="AW45" s="108">
        <f t="shared" ca="1" si="23"/>
        <v>1.999999999999999E-2</v>
      </c>
      <c r="AX45" s="108">
        <f t="shared" ca="1" si="23"/>
        <v>1.9999999999999997E-2</v>
      </c>
      <c r="AY45" s="108">
        <f t="shared" ca="1" si="23"/>
        <v>0.02</v>
      </c>
      <c r="AZ45" s="108">
        <f t="shared" ca="1" si="23"/>
        <v>2.0000000000000007E-2</v>
      </c>
      <c r="BA45" s="108">
        <f t="shared" ca="1" si="23"/>
        <v>2.0000000000000018E-2</v>
      </c>
      <c r="BB45" s="108">
        <f t="shared" ca="1" si="23"/>
        <v>2.0000000000000004E-2</v>
      </c>
      <c r="BC45" s="108">
        <f t="shared" ca="1" si="23"/>
        <v>0.02</v>
      </c>
      <c r="BD45" s="108">
        <f t="shared" ca="1" si="23"/>
        <v>2.0000000000000007E-2</v>
      </c>
      <c r="BE45" s="108">
        <f t="shared" ca="1" si="23"/>
        <v>2.0000000000000011E-2</v>
      </c>
      <c r="BF45" s="108">
        <f t="shared" ca="1" si="23"/>
        <v>1.9999999999999983E-2</v>
      </c>
      <c r="BG45" s="108">
        <f t="shared" ca="1" si="23"/>
        <v>2.0000000000000007E-2</v>
      </c>
      <c r="BH45" s="108">
        <f t="shared" ca="1" si="23"/>
        <v>2.0000000000000007E-2</v>
      </c>
      <c r="BI45" s="108">
        <f t="shared" ca="1" si="23"/>
        <v>2.0000000000000011E-2</v>
      </c>
      <c r="BJ45" s="108">
        <f t="shared" ca="1" si="23"/>
        <v>2.0000000000000004E-2</v>
      </c>
      <c r="BK45" s="108">
        <f t="shared" ca="1" si="23"/>
        <v>1.9999999999999993E-2</v>
      </c>
      <c r="BL45" s="108">
        <f t="shared" ca="1" si="23"/>
        <v>2.0000000000000007E-2</v>
      </c>
      <c r="BM45" s="108">
        <f t="shared" ca="1" si="23"/>
        <v>2.0000000000000004E-2</v>
      </c>
      <c r="BN45" s="108">
        <f t="shared" ca="1" si="23"/>
        <v>0.02</v>
      </c>
      <c r="BO45" s="108">
        <f t="shared" ca="1" si="23"/>
        <v>1.999999999999999E-2</v>
      </c>
      <c r="BP45" s="108">
        <f t="shared" ca="1" si="23"/>
        <v>1.999999999999999E-2</v>
      </c>
      <c r="BQ45" s="108">
        <f t="shared" ca="1" si="23"/>
        <v>1.999999999999999E-2</v>
      </c>
      <c r="BR45" s="108">
        <f t="shared" ca="1" si="23"/>
        <v>1.9999999999999993E-2</v>
      </c>
      <c r="BS45" s="108">
        <f t="shared" ca="1" si="23"/>
        <v>1.999999999999999E-2</v>
      </c>
      <c r="BT45" s="108">
        <f t="shared" ca="1" si="23"/>
        <v>1.9999999999999983E-2</v>
      </c>
      <c r="BU45" s="108">
        <f t="shared" ca="1" si="23"/>
        <v>1.9999999999999993E-2</v>
      </c>
      <c r="BV45" s="108">
        <f t="shared" ca="1" si="23"/>
        <v>1.999999999999999E-2</v>
      </c>
      <c r="BW45" s="108">
        <f t="shared" ca="1" si="23"/>
        <v>1.9999999999999993E-2</v>
      </c>
      <c r="BX45" s="108">
        <f t="shared" ca="1" si="23"/>
        <v>1.999999999999999E-2</v>
      </c>
      <c r="BY45" s="108">
        <f t="shared" ca="1" si="23"/>
        <v>2.0000000000000004E-2</v>
      </c>
      <c r="BZ45" s="108">
        <f t="shared" ca="1" si="23"/>
        <v>0.02</v>
      </c>
      <c r="CA45" s="4"/>
      <c r="CB45" s="63"/>
      <c r="CC45" s="63"/>
    </row>
    <row r="46" spans="1:81" ht="15.75" customHeight="1">
      <c r="A46" s="63"/>
      <c r="B46" s="63"/>
      <c r="C46" s="27" t="s">
        <v>39</v>
      </c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108">
        <f t="shared" ref="S46:BZ46" ca="1" si="24">S41/S36</f>
        <v>0.02</v>
      </c>
      <c r="T46" s="108">
        <f t="shared" ca="1" si="24"/>
        <v>0.02</v>
      </c>
      <c r="U46" s="108">
        <f t="shared" ca="1" si="24"/>
        <v>0.02</v>
      </c>
      <c r="V46" s="108">
        <f t="shared" ca="1" si="24"/>
        <v>0.02</v>
      </c>
      <c r="W46" s="108">
        <f t="shared" ca="1" si="24"/>
        <v>0.02</v>
      </c>
      <c r="X46" s="108">
        <f t="shared" ca="1" si="24"/>
        <v>2.0000000000000004E-2</v>
      </c>
      <c r="Y46" s="108">
        <f t="shared" ca="1" si="24"/>
        <v>0.02</v>
      </c>
      <c r="Z46" s="108">
        <f t="shared" ca="1" si="24"/>
        <v>0.02</v>
      </c>
      <c r="AA46" s="108">
        <f t="shared" ca="1" si="24"/>
        <v>1.9999999999999997E-2</v>
      </c>
      <c r="AB46" s="108">
        <f t="shared" ca="1" si="24"/>
        <v>0.02</v>
      </c>
      <c r="AC46" s="108">
        <f t="shared" ca="1" si="24"/>
        <v>0.02</v>
      </c>
      <c r="AD46" s="108">
        <f t="shared" ca="1" si="24"/>
        <v>0.02</v>
      </c>
      <c r="AE46" s="108">
        <f t="shared" ca="1" si="24"/>
        <v>1.9999999999999997E-2</v>
      </c>
      <c r="AF46" s="108">
        <f t="shared" ca="1" si="24"/>
        <v>1.9999999999999997E-2</v>
      </c>
      <c r="AG46" s="108">
        <f t="shared" ca="1" si="24"/>
        <v>1.9999999999999997E-2</v>
      </c>
      <c r="AH46" s="108">
        <f t="shared" ca="1" si="24"/>
        <v>1.9999999999999997E-2</v>
      </c>
      <c r="AI46" s="108">
        <f t="shared" ca="1" si="24"/>
        <v>1.9999999999999997E-2</v>
      </c>
      <c r="AJ46" s="108">
        <f t="shared" ca="1" si="24"/>
        <v>1.9999999999999993E-2</v>
      </c>
      <c r="AK46" s="108">
        <f t="shared" ca="1" si="24"/>
        <v>2.0000000000000004E-2</v>
      </c>
      <c r="AL46" s="108">
        <f t="shared" ca="1" si="24"/>
        <v>2.0000000000000004E-2</v>
      </c>
      <c r="AM46" s="108">
        <f t="shared" ca="1" si="24"/>
        <v>0.02</v>
      </c>
      <c r="AN46" s="108">
        <f t="shared" ca="1" si="24"/>
        <v>2.0000000000000004E-2</v>
      </c>
      <c r="AO46" s="108">
        <f t="shared" ca="1" si="24"/>
        <v>1.9999999999999997E-2</v>
      </c>
      <c r="AP46" s="108">
        <f t="shared" ca="1" si="24"/>
        <v>2.0000000000000004E-2</v>
      </c>
      <c r="AQ46" s="108">
        <f t="shared" ca="1" si="24"/>
        <v>0.02</v>
      </c>
      <c r="AR46" s="108">
        <f t="shared" ca="1" si="24"/>
        <v>0.02</v>
      </c>
      <c r="AS46" s="108">
        <f t="shared" ca="1" si="24"/>
        <v>2.0000000000000007E-2</v>
      </c>
      <c r="AT46" s="108">
        <f t="shared" ca="1" si="24"/>
        <v>2.0000000000000004E-2</v>
      </c>
      <c r="AU46" s="108">
        <f t="shared" ca="1" si="24"/>
        <v>0.02</v>
      </c>
      <c r="AV46" s="108">
        <f t="shared" ca="1" si="24"/>
        <v>0.02</v>
      </c>
      <c r="AW46" s="108">
        <f t="shared" ca="1" si="24"/>
        <v>2.0000000000000004E-2</v>
      </c>
      <c r="AX46" s="108">
        <f t="shared" ca="1" si="24"/>
        <v>2.0000000000000004E-2</v>
      </c>
      <c r="AY46" s="108">
        <f t="shared" ca="1" si="24"/>
        <v>0.02</v>
      </c>
      <c r="AZ46" s="108">
        <f t="shared" ca="1" si="24"/>
        <v>1.9999999999999993E-2</v>
      </c>
      <c r="BA46" s="108">
        <f t="shared" ca="1" si="24"/>
        <v>1.9999999999999993E-2</v>
      </c>
      <c r="BB46" s="108">
        <f t="shared" ca="1" si="24"/>
        <v>0.02</v>
      </c>
      <c r="BC46" s="108">
        <f t="shared" ca="1" si="24"/>
        <v>1.9999999999999997E-2</v>
      </c>
      <c r="BD46" s="108">
        <f t="shared" ca="1" si="24"/>
        <v>1.999999999999999E-2</v>
      </c>
      <c r="BE46" s="108">
        <f t="shared" ca="1" si="24"/>
        <v>1.999999999999999E-2</v>
      </c>
      <c r="BF46" s="108">
        <f t="shared" ca="1" si="24"/>
        <v>0.02</v>
      </c>
      <c r="BG46" s="108">
        <f t="shared" ca="1" si="24"/>
        <v>1.999999999999999E-2</v>
      </c>
      <c r="BH46" s="108">
        <f t="shared" ca="1" si="24"/>
        <v>0.02</v>
      </c>
      <c r="BI46" s="108">
        <f t="shared" ca="1" si="24"/>
        <v>2.0000000000000007E-2</v>
      </c>
      <c r="BJ46" s="108">
        <f t="shared" ca="1" si="24"/>
        <v>0.02</v>
      </c>
      <c r="BK46" s="108">
        <f t="shared" ca="1" si="24"/>
        <v>2.0000000000000011E-2</v>
      </c>
      <c r="BL46" s="108">
        <f t="shared" ca="1" si="24"/>
        <v>2.0000000000000011E-2</v>
      </c>
      <c r="BM46" s="108">
        <f t="shared" ca="1" si="24"/>
        <v>2.0000000000000014E-2</v>
      </c>
      <c r="BN46" s="108">
        <f t="shared" ca="1" si="24"/>
        <v>2.0000000000000007E-2</v>
      </c>
      <c r="BO46" s="108">
        <f t="shared" ca="1" si="24"/>
        <v>2.0000000000000007E-2</v>
      </c>
      <c r="BP46" s="108">
        <f t="shared" ca="1" si="24"/>
        <v>2.0000000000000011E-2</v>
      </c>
      <c r="BQ46" s="108">
        <f t="shared" ca="1" si="24"/>
        <v>2.0000000000000007E-2</v>
      </c>
      <c r="BR46" s="108">
        <f t="shared" ca="1" si="24"/>
        <v>2.0000000000000004E-2</v>
      </c>
      <c r="BS46" s="108">
        <f t="shared" ca="1" si="24"/>
        <v>2.0000000000000007E-2</v>
      </c>
      <c r="BT46" s="108">
        <f t="shared" ca="1" si="24"/>
        <v>2.0000000000000018E-2</v>
      </c>
      <c r="BU46" s="108">
        <f t="shared" ca="1" si="24"/>
        <v>2.0000000000000011E-2</v>
      </c>
      <c r="BV46" s="108">
        <f t="shared" ca="1" si="24"/>
        <v>2.0000000000000018E-2</v>
      </c>
      <c r="BW46" s="108">
        <f t="shared" ca="1" si="24"/>
        <v>2.0000000000000004E-2</v>
      </c>
      <c r="BX46" s="108">
        <f t="shared" ca="1" si="24"/>
        <v>0.02</v>
      </c>
      <c r="BY46" s="108">
        <f t="shared" ca="1" si="24"/>
        <v>2.0000000000000007E-2</v>
      </c>
      <c r="BZ46" s="108">
        <f t="shared" ca="1" si="24"/>
        <v>0.02</v>
      </c>
      <c r="CA46" s="4"/>
      <c r="CB46" s="63"/>
      <c r="CC46" s="63"/>
    </row>
    <row r="47" spans="1:81" ht="15.75" customHeight="1">
      <c r="A47" s="63"/>
      <c r="B47" s="63"/>
      <c r="C47" s="27" t="s">
        <v>44</v>
      </c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108">
        <f t="shared" ref="S47:BZ47" ca="1" si="25">S42/S37</f>
        <v>0.02</v>
      </c>
      <c r="T47" s="108">
        <f t="shared" ca="1" si="25"/>
        <v>0.02</v>
      </c>
      <c r="U47" s="108">
        <f t="shared" ca="1" si="25"/>
        <v>0.02</v>
      </c>
      <c r="V47" s="108">
        <f t="shared" ca="1" si="25"/>
        <v>0.02</v>
      </c>
      <c r="W47" s="108">
        <f t="shared" ca="1" si="25"/>
        <v>0.02</v>
      </c>
      <c r="X47" s="108">
        <f t="shared" ca="1" si="25"/>
        <v>0.02</v>
      </c>
      <c r="Y47" s="108">
        <f t="shared" ca="1" si="25"/>
        <v>0.02</v>
      </c>
      <c r="Z47" s="108">
        <f t="shared" ca="1" si="25"/>
        <v>2.0000000000000004E-2</v>
      </c>
      <c r="AA47" s="108">
        <f t="shared" ca="1" si="25"/>
        <v>0.02</v>
      </c>
      <c r="AB47" s="108">
        <f t="shared" ca="1" si="25"/>
        <v>0.02</v>
      </c>
      <c r="AC47" s="108">
        <f t="shared" ca="1" si="25"/>
        <v>2.0000000000000004E-2</v>
      </c>
      <c r="AD47" s="108">
        <f t="shared" ca="1" si="25"/>
        <v>0.02</v>
      </c>
      <c r="AE47" s="108">
        <f t="shared" ca="1" si="25"/>
        <v>2.0000000000000004E-2</v>
      </c>
      <c r="AF47" s="108">
        <f t="shared" ca="1" si="25"/>
        <v>0.02</v>
      </c>
      <c r="AG47" s="108">
        <f t="shared" ca="1" si="25"/>
        <v>2.0000000000000007E-2</v>
      </c>
      <c r="AH47" s="108">
        <f t="shared" ca="1" si="25"/>
        <v>2.0000000000000004E-2</v>
      </c>
      <c r="AI47" s="108">
        <f t="shared" ca="1" si="25"/>
        <v>2.0000000000000004E-2</v>
      </c>
      <c r="AJ47" s="108">
        <f t="shared" ca="1" si="25"/>
        <v>2.0000000000000004E-2</v>
      </c>
      <c r="AK47" s="108">
        <f t="shared" ca="1" si="25"/>
        <v>1.9999999999999997E-2</v>
      </c>
      <c r="AL47" s="108">
        <f t="shared" ca="1" si="25"/>
        <v>1.9999999999999997E-2</v>
      </c>
      <c r="AM47" s="108">
        <f t="shared" ca="1" si="25"/>
        <v>0.02</v>
      </c>
      <c r="AN47" s="108">
        <f t="shared" ca="1" si="25"/>
        <v>0.02</v>
      </c>
      <c r="AO47" s="108">
        <f t="shared" ca="1" si="25"/>
        <v>2.0000000000000004E-2</v>
      </c>
      <c r="AP47" s="108">
        <f t="shared" ca="1" si="25"/>
        <v>2.0000000000000011E-2</v>
      </c>
      <c r="AQ47" s="108">
        <f t="shared" ca="1" si="25"/>
        <v>1.9999999999999997E-2</v>
      </c>
      <c r="AR47" s="108">
        <f t="shared" ca="1" si="25"/>
        <v>2.0000000000000004E-2</v>
      </c>
      <c r="AS47" s="108">
        <f t="shared" ca="1" si="25"/>
        <v>0.02</v>
      </c>
      <c r="AT47" s="108">
        <f t="shared" ca="1" si="25"/>
        <v>2.0000000000000007E-2</v>
      </c>
      <c r="AU47" s="108">
        <f t="shared" ca="1" si="25"/>
        <v>2.0000000000000011E-2</v>
      </c>
      <c r="AV47" s="108">
        <f t="shared" ca="1" si="25"/>
        <v>0.02</v>
      </c>
      <c r="AW47" s="108">
        <f t="shared" ca="1" si="25"/>
        <v>0.02</v>
      </c>
      <c r="AX47" s="108">
        <f t="shared" ca="1" si="25"/>
        <v>2.0000000000000004E-2</v>
      </c>
      <c r="AY47" s="108">
        <f t="shared" ca="1" si="25"/>
        <v>2.0000000000000004E-2</v>
      </c>
      <c r="AZ47" s="108">
        <f t="shared" ca="1" si="25"/>
        <v>0.02</v>
      </c>
      <c r="BA47" s="108">
        <f t="shared" ca="1" si="25"/>
        <v>1.9999999999999987E-2</v>
      </c>
      <c r="BB47" s="108">
        <f t="shared" ca="1" si="25"/>
        <v>1.999999999999999E-2</v>
      </c>
      <c r="BC47" s="108">
        <f t="shared" ca="1" si="25"/>
        <v>0.02</v>
      </c>
      <c r="BD47" s="108">
        <f t="shared" ca="1" si="25"/>
        <v>2.0000000000000004E-2</v>
      </c>
      <c r="BE47" s="108">
        <f t="shared" ca="1" si="25"/>
        <v>2.0000000000000004E-2</v>
      </c>
      <c r="BF47" s="108">
        <f t="shared" ca="1" si="25"/>
        <v>2.0000000000000004E-2</v>
      </c>
      <c r="BG47" s="108">
        <f t="shared" ca="1" si="25"/>
        <v>0.02</v>
      </c>
      <c r="BH47" s="108">
        <f t="shared" ca="1" si="25"/>
        <v>2.0000000000000011E-2</v>
      </c>
      <c r="BI47" s="108">
        <f t="shared" ca="1" si="25"/>
        <v>2.0000000000000007E-2</v>
      </c>
      <c r="BJ47" s="108">
        <f t="shared" ca="1" si="25"/>
        <v>2.0000000000000004E-2</v>
      </c>
      <c r="BK47" s="108">
        <f t="shared" ca="1" si="25"/>
        <v>2.0000000000000004E-2</v>
      </c>
      <c r="BL47" s="108">
        <f t="shared" ca="1" si="25"/>
        <v>2.0000000000000004E-2</v>
      </c>
      <c r="BM47" s="108">
        <f t="shared" ca="1" si="25"/>
        <v>2.0000000000000007E-2</v>
      </c>
      <c r="BN47" s="108">
        <f t="shared" ca="1" si="25"/>
        <v>2.0000000000000011E-2</v>
      </c>
      <c r="BO47" s="108">
        <f t="shared" ca="1" si="25"/>
        <v>2.0000000000000014E-2</v>
      </c>
      <c r="BP47" s="108">
        <f t="shared" ca="1" si="25"/>
        <v>2.0000000000000004E-2</v>
      </c>
      <c r="BQ47" s="108">
        <f t="shared" ca="1" si="25"/>
        <v>2.0000000000000007E-2</v>
      </c>
      <c r="BR47" s="108">
        <f t="shared" ca="1" si="25"/>
        <v>2.0000000000000011E-2</v>
      </c>
      <c r="BS47" s="108">
        <f t="shared" ca="1" si="25"/>
        <v>2.0000000000000011E-2</v>
      </c>
      <c r="BT47" s="108">
        <f t="shared" ca="1" si="25"/>
        <v>2.0000000000000011E-2</v>
      </c>
      <c r="BU47" s="108">
        <f t="shared" ca="1" si="25"/>
        <v>2.0000000000000007E-2</v>
      </c>
      <c r="BV47" s="108">
        <f t="shared" ca="1" si="25"/>
        <v>1.9999999999999997E-2</v>
      </c>
      <c r="BW47" s="108">
        <f t="shared" ca="1" si="25"/>
        <v>2.0000000000000004E-2</v>
      </c>
      <c r="BX47" s="108">
        <f t="shared" ca="1" si="25"/>
        <v>2.0000000000000007E-2</v>
      </c>
      <c r="BY47" s="108">
        <f t="shared" ca="1" si="25"/>
        <v>2.0000000000000007E-2</v>
      </c>
      <c r="BZ47" s="108">
        <f t="shared" ca="1" si="25"/>
        <v>2.0000000000000007E-2</v>
      </c>
      <c r="CA47" s="4"/>
      <c r="CB47" s="63"/>
      <c r="CC47" s="63"/>
    </row>
    <row r="48" spans="1:81" ht="15.75" customHeight="1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"/>
    </row>
    <row r="49" spans="1:81" ht="15.75" customHeight="1">
      <c r="A49" s="75"/>
      <c r="B49" s="75" t="s">
        <v>98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4">
        <f t="shared" ref="S49:BZ49" ca="1" si="26">SUM(S50,S53,S56)</f>
        <v>0</v>
      </c>
      <c r="T49" s="104">
        <f t="shared" ca="1" si="26"/>
        <v>0</v>
      </c>
      <c r="U49" s="104">
        <f t="shared" ca="1" si="26"/>
        <v>0</v>
      </c>
      <c r="V49" s="104">
        <f t="shared" ca="1" si="26"/>
        <v>0</v>
      </c>
      <c r="W49" s="104">
        <f t="shared" ca="1" si="26"/>
        <v>0</v>
      </c>
      <c r="X49" s="104">
        <f t="shared" ca="1" si="26"/>
        <v>0</v>
      </c>
      <c r="Y49" s="104">
        <f t="shared" ca="1" si="26"/>
        <v>0</v>
      </c>
      <c r="Z49" s="104">
        <f t="shared" ca="1" si="26"/>
        <v>0</v>
      </c>
      <c r="AA49" s="104">
        <f t="shared" ca="1" si="26"/>
        <v>0</v>
      </c>
      <c r="AB49" s="104">
        <f t="shared" ca="1" si="26"/>
        <v>0</v>
      </c>
      <c r="AC49" s="104">
        <f t="shared" ca="1" si="26"/>
        <v>0</v>
      </c>
      <c r="AD49" s="104">
        <f t="shared" ca="1" si="26"/>
        <v>0</v>
      </c>
      <c r="AE49" s="104">
        <f t="shared" ca="1" si="26"/>
        <v>0</v>
      </c>
      <c r="AF49" s="104">
        <f t="shared" ca="1" si="26"/>
        <v>0</v>
      </c>
      <c r="AG49" s="104">
        <f t="shared" ca="1" si="26"/>
        <v>0</v>
      </c>
      <c r="AH49" s="104">
        <f t="shared" ca="1" si="26"/>
        <v>0</v>
      </c>
      <c r="AI49" s="104">
        <f t="shared" ca="1" si="26"/>
        <v>0</v>
      </c>
      <c r="AJ49" s="104">
        <f t="shared" ca="1" si="26"/>
        <v>0</v>
      </c>
      <c r="AK49" s="104">
        <f t="shared" ca="1" si="26"/>
        <v>0</v>
      </c>
      <c r="AL49" s="104">
        <f t="shared" ca="1" si="26"/>
        <v>0</v>
      </c>
      <c r="AM49" s="104">
        <f t="shared" ca="1" si="26"/>
        <v>0</v>
      </c>
      <c r="AN49" s="104">
        <f t="shared" ca="1" si="26"/>
        <v>0</v>
      </c>
      <c r="AO49" s="104">
        <f t="shared" ca="1" si="26"/>
        <v>0</v>
      </c>
      <c r="AP49" s="104">
        <f t="shared" ca="1" si="26"/>
        <v>0</v>
      </c>
      <c r="AQ49" s="104">
        <f t="shared" ca="1" si="26"/>
        <v>0</v>
      </c>
      <c r="AR49" s="104">
        <f t="shared" ca="1" si="26"/>
        <v>0</v>
      </c>
      <c r="AS49" s="104">
        <f t="shared" ca="1" si="26"/>
        <v>0</v>
      </c>
      <c r="AT49" s="104">
        <f t="shared" ca="1" si="26"/>
        <v>0</v>
      </c>
      <c r="AU49" s="104">
        <f t="shared" ca="1" si="26"/>
        <v>0</v>
      </c>
      <c r="AV49" s="104">
        <f t="shared" ca="1" si="26"/>
        <v>0</v>
      </c>
      <c r="AW49" s="104">
        <f t="shared" ca="1" si="26"/>
        <v>0</v>
      </c>
      <c r="AX49" s="104">
        <f t="shared" ca="1" si="26"/>
        <v>0</v>
      </c>
      <c r="AY49" s="104">
        <f t="shared" ca="1" si="26"/>
        <v>0</v>
      </c>
      <c r="AZ49" s="104">
        <f t="shared" ca="1" si="26"/>
        <v>0</v>
      </c>
      <c r="BA49" s="104">
        <f t="shared" ca="1" si="26"/>
        <v>0</v>
      </c>
      <c r="BB49" s="104">
        <f t="shared" ca="1" si="26"/>
        <v>0</v>
      </c>
      <c r="BC49" s="104">
        <f t="shared" ca="1" si="26"/>
        <v>0</v>
      </c>
      <c r="BD49" s="104">
        <f t="shared" ca="1" si="26"/>
        <v>0</v>
      </c>
      <c r="BE49" s="104">
        <f t="shared" ca="1" si="26"/>
        <v>0</v>
      </c>
      <c r="BF49" s="104">
        <f t="shared" ca="1" si="26"/>
        <v>0</v>
      </c>
      <c r="BG49" s="104">
        <f t="shared" ca="1" si="26"/>
        <v>0</v>
      </c>
      <c r="BH49" s="104">
        <f t="shared" ca="1" si="26"/>
        <v>0</v>
      </c>
      <c r="BI49" s="104">
        <f t="shared" ca="1" si="26"/>
        <v>0</v>
      </c>
      <c r="BJ49" s="104">
        <f t="shared" ca="1" si="26"/>
        <v>0</v>
      </c>
      <c r="BK49" s="104">
        <f t="shared" ca="1" si="26"/>
        <v>0</v>
      </c>
      <c r="BL49" s="104">
        <f t="shared" ca="1" si="26"/>
        <v>0</v>
      </c>
      <c r="BM49" s="104">
        <f t="shared" ca="1" si="26"/>
        <v>0</v>
      </c>
      <c r="BN49" s="104">
        <f t="shared" ca="1" si="26"/>
        <v>0</v>
      </c>
      <c r="BO49" s="104">
        <f t="shared" ca="1" si="26"/>
        <v>0</v>
      </c>
      <c r="BP49" s="104">
        <f t="shared" ca="1" si="26"/>
        <v>0</v>
      </c>
      <c r="BQ49" s="104">
        <f t="shared" ca="1" si="26"/>
        <v>0</v>
      </c>
      <c r="BR49" s="104">
        <f t="shared" ca="1" si="26"/>
        <v>0</v>
      </c>
      <c r="BS49" s="104">
        <f t="shared" ca="1" si="26"/>
        <v>0</v>
      </c>
      <c r="BT49" s="104">
        <f t="shared" ca="1" si="26"/>
        <v>0</v>
      </c>
      <c r="BU49" s="104">
        <f t="shared" ca="1" si="26"/>
        <v>0</v>
      </c>
      <c r="BV49" s="104">
        <f t="shared" ca="1" si="26"/>
        <v>0</v>
      </c>
      <c r="BW49" s="104">
        <f t="shared" ca="1" si="26"/>
        <v>0</v>
      </c>
      <c r="BX49" s="104">
        <f t="shared" ca="1" si="26"/>
        <v>0</v>
      </c>
      <c r="BY49" s="104">
        <f t="shared" ca="1" si="26"/>
        <v>0</v>
      </c>
      <c r="BZ49" s="104">
        <f t="shared" ca="1" si="26"/>
        <v>0</v>
      </c>
      <c r="CA49" s="10"/>
      <c r="CB49" s="75"/>
      <c r="CC49" s="75"/>
    </row>
    <row r="50" spans="1:81" ht="15.75" customHeight="1">
      <c r="A50" s="63"/>
      <c r="B50" s="63"/>
      <c r="C50" s="63" t="s">
        <v>99</v>
      </c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147">
        <f ca="1">'SaaS - Downselling'!BK342</f>
        <v>0</v>
      </c>
      <c r="T50" s="147">
        <f ca="1">'SaaS - Downselling'!BL342</f>
        <v>0</v>
      </c>
      <c r="U50" s="147">
        <f ca="1">'SaaS - Downselling'!BM342</f>
        <v>0</v>
      </c>
      <c r="V50" s="147">
        <f ca="1">'SaaS - Downselling'!BN342</f>
        <v>0</v>
      </c>
      <c r="W50" s="147">
        <f ca="1">'SaaS - Downselling'!BO342</f>
        <v>0</v>
      </c>
      <c r="X50" s="147">
        <f ca="1">'SaaS - Downselling'!BP342</f>
        <v>0</v>
      </c>
      <c r="Y50" s="147">
        <f ca="1">'SaaS - Downselling'!BQ342</f>
        <v>0</v>
      </c>
      <c r="Z50" s="147">
        <f ca="1">'SaaS - Downselling'!BR342</f>
        <v>0</v>
      </c>
      <c r="AA50" s="147">
        <f ca="1">'SaaS - Downselling'!BS342</f>
        <v>0</v>
      </c>
      <c r="AB50" s="147">
        <f ca="1">'SaaS - Downselling'!BT342</f>
        <v>0</v>
      </c>
      <c r="AC50" s="147">
        <f ca="1">'SaaS - Downselling'!BU342</f>
        <v>0</v>
      </c>
      <c r="AD50" s="147">
        <f ca="1">'SaaS - Downselling'!BV342</f>
        <v>0</v>
      </c>
      <c r="AE50" s="147">
        <f ca="1">'SaaS - Downselling'!BW342</f>
        <v>0</v>
      </c>
      <c r="AF50" s="147">
        <f ca="1">'SaaS - Downselling'!BX342</f>
        <v>0</v>
      </c>
      <c r="AG50" s="147">
        <f ca="1">'SaaS - Downselling'!BY342</f>
        <v>0</v>
      </c>
      <c r="AH50" s="147">
        <f ca="1">'SaaS - Downselling'!BZ342</f>
        <v>0</v>
      </c>
      <c r="AI50" s="147">
        <f ca="1">'SaaS - Downselling'!CA342</f>
        <v>0</v>
      </c>
      <c r="AJ50" s="147">
        <f ca="1">'SaaS - Downselling'!CB342</f>
        <v>0</v>
      </c>
      <c r="AK50" s="147">
        <f ca="1">'SaaS - Downselling'!CC342</f>
        <v>0</v>
      </c>
      <c r="AL50" s="147">
        <f ca="1">'SaaS - Downselling'!CD342</f>
        <v>0</v>
      </c>
      <c r="AM50" s="147">
        <f ca="1">'SaaS - Downselling'!CE342</f>
        <v>0</v>
      </c>
      <c r="AN50" s="147">
        <f ca="1">'SaaS - Downselling'!CF342</f>
        <v>0</v>
      </c>
      <c r="AO50" s="147">
        <f ca="1">'SaaS - Downselling'!CG342</f>
        <v>0</v>
      </c>
      <c r="AP50" s="147">
        <f ca="1">'SaaS - Downselling'!CH342</f>
        <v>0</v>
      </c>
      <c r="AQ50" s="147">
        <f ca="1">'SaaS - Downselling'!CI342</f>
        <v>0</v>
      </c>
      <c r="AR50" s="147">
        <f ca="1">'SaaS - Downselling'!CJ342</f>
        <v>0</v>
      </c>
      <c r="AS50" s="147">
        <f ca="1">'SaaS - Downselling'!CK342</f>
        <v>0</v>
      </c>
      <c r="AT50" s="147">
        <f ca="1">'SaaS - Downselling'!CL342</f>
        <v>0</v>
      </c>
      <c r="AU50" s="147">
        <f ca="1">'SaaS - Downselling'!CM342</f>
        <v>0</v>
      </c>
      <c r="AV50" s="147">
        <f ca="1">'SaaS - Downselling'!CN342</f>
        <v>0</v>
      </c>
      <c r="AW50" s="147">
        <f ca="1">'SaaS - Downselling'!CO342</f>
        <v>0</v>
      </c>
      <c r="AX50" s="147">
        <f ca="1">'SaaS - Downselling'!CP342</f>
        <v>0</v>
      </c>
      <c r="AY50" s="147">
        <f ca="1">'SaaS - Downselling'!CQ342</f>
        <v>0</v>
      </c>
      <c r="AZ50" s="147">
        <f ca="1">'SaaS - Downselling'!CR342</f>
        <v>0</v>
      </c>
      <c r="BA50" s="147">
        <f ca="1">'SaaS - Downselling'!CS342</f>
        <v>0</v>
      </c>
      <c r="BB50" s="147">
        <f ca="1">'SaaS - Downselling'!CT342</f>
        <v>0</v>
      </c>
      <c r="BC50" s="147">
        <f ca="1">'SaaS - Downselling'!CU342</f>
        <v>0</v>
      </c>
      <c r="BD50" s="147">
        <f ca="1">'SaaS - Downselling'!CV342</f>
        <v>0</v>
      </c>
      <c r="BE50" s="147">
        <f ca="1">'SaaS - Downselling'!CW342</f>
        <v>0</v>
      </c>
      <c r="BF50" s="147">
        <f ca="1">'SaaS - Downselling'!CX342</f>
        <v>0</v>
      </c>
      <c r="BG50" s="147">
        <f ca="1">'SaaS - Downselling'!CY342</f>
        <v>0</v>
      </c>
      <c r="BH50" s="147">
        <f ca="1">'SaaS - Downselling'!CZ342</f>
        <v>0</v>
      </c>
      <c r="BI50" s="147">
        <f ca="1">'SaaS - Downselling'!DA342</f>
        <v>0</v>
      </c>
      <c r="BJ50" s="147">
        <f ca="1">'SaaS - Downselling'!DB342</f>
        <v>0</v>
      </c>
      <c r="BK50" s="147">
        <f ca="1">'SaaS - Downselling'!DC342</f>
        <v>0</v>
      </c>
      <c r="BL50" s="147">
        <f ca="1">'SaaS - Downselling'!DD342</f>
        <v>0</v>
      </c>
      <c r="BM50" s="147">
        <f ca="1">'SaaS - Downselling'!DE342</f>
        <v>0</v>
      </c>
      <c r="BN50" s="147">
        <f ca="1">'SaaS - Downselling'!DF342</f>
        <v>0</v>
      </c>
      <c r="BO50" s="147">
        <f ca="1">'SaaS - Downselling'!DG342</f>
        <v>0</v>
      </c>
      <c r="BP50" s="147">
        <f ca="1">'SaaS - Downselling'!DH342</f>
        <v>0</v>
      </c>
      <c r="BQ50" s="147">
        <f ca="1">'SaaS - Downselling'!DI342</f>
        <v>0</v>
      </c>
      <c r="BR50" s="147">
        <f ca="1">'SaaS - Downselling'!DJ342</f>
        <v>0</v>
      </c>
      <c r="BS50" s="147">
        <f ca="1">'SaaS - Downselling'!DK342</f>
        <v>0</v>
      </c>
      <c r="BT50" s="147">
        <f ca="1">'SaaS - Downselling'!DL342</f>
        <v>0</v>
      </c>
      <c r="BU50" s="147">
        <f ca="1">'SaaS - Downselling'!DM342</f>
        <v>0</v>
      </c>
      <c r="BV50" s="147">
        <f ca="1">'SaaS - Downselling'!DN342</f>
        <v>0</v>
      </c>
      <c r="BW50" s="147">
        <f ca="1">'SaaS - Downselling'!DO342</f>
        <v>0</v>
      </c>
      <c r="BX50" s="147">
        <f ca="1">'SaaS - Downselling'!DP342</f>
        <v>0</v>
      </c>
      <c r="BY50" s="147">
        <f ca="1">'SaaS - Downselling'!DQ342</f>
        <v>0</v>
      </c>
      <c r="BZ50" s="147">
        <f ca="1">'SaaS - Downselling'!DR342</f>
        <v>0</v>
      </c>
      <c r="CA50" s="4"/>
    </row>
    <row r="51" spans="1:81" ht="15.75" customHeight="1">
      <c r="A51" s="63"/>
      <c r="B51" s="63"/>
      <c r="C51" s="63"/>
      <c r="D51" s="63" t="s">
        <v>100</v>
      </c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79">
        <f t="shared" ref="S51:BZ51" ca="1" si="27">S50/S37</f>
        <v>0</v>
      </c>
      <c r="T51" s="79">
        <f t="shared" ca="1" si="27"/>
        <v>0</v>
      </c>
      <c r="U51" s="79">
        <f t="shared" ca="1" si="27"/>
        <v>0</v>
      </c>
      <c r="V51" s="79">
        <f t="shared" ca="1" si="27"/>
        <v>0</v>
      </c>
      <c r="W51" s="79">
        <f t="shared" ca="1" si="27"/>
        <v>0</v>
      </c>
      <c r="X51" s="79">
        <f t="shared" ca="1" si="27"/>
        <v>0</v>
      </c>
      <c r="Y51" s="79">
        <f t="shared" ca="1" si="27"/>
        <v>0</v>
      </c>
      <c r="Z51" s="79">
        <f t="shared" ca="1" si="27"/>
        <v>0</v>
      </c>
      <c r="AA51" s="79">
        <f t="shared" ca="1" si="27"/>
        <v>0</v>
      </c>
      <c r="AB51" s="79">
        <f t="shared" ca="1" si="27"/>
        <v>0</v>
      </c>
      <c r="AC51" s="79">
        <f t="shared" ca="1" si="27"/>
        <v>0</v>
      </c>
      <c r="AD51" s="79">
        <f t="shared" ca="1" si="27"/>
        <v>0</v>
      </c>
      <c r="AE51" s="79">
        <f t="shared" ca="1" si="27"/>
        <v>0</v>
      </c>
      <c r="AF51" s="79">
        <f t="shared" ca="1" si="27"/>
        <v>0</v>
      </c>
      <c r="AG51" s="79">
        <f t="shared" ca="1" si="27"/>
        <v>0</v>
      </c>
      <c r="AH51" s="79">
        <f t="shared" ca="1" si="27"/>
        <v>0</v>
      </c>
      <c r="AI51" s="79">
        <f t="shared" ca="1" si="27"/>
        <v>0</v>
      </c>
      <c r="AJ51" s="79">
        <f t="shared" ca="1" si="27"/>
        <v>0</v>
      </c>
      <c r="AK51" s="79">
        <f t="shared" ca="1" si="27"/>
        <v>0</v>
      </c>
      <c r="AL51" s="79">
        <f t="shared" ca="1" si="27"/>
        <v>0</v>
      </c>
      <c r="AM51" s="79">
        <f t="shared" ca="1" si="27"/>
        <v>0</v>
      </c>
      <c r="AN51" s="79">
        <f t="shared" ca="1" si="27"/>
        <v>0</v>
      </c>
      <c r="AO51" s="79">
        <f t="shared" ca="1" si="27"/>
        <v>0</v>
      </c>
      <c r="AP51" s="79">
        <f t="shared" ca="1" si="27"/>
        <v>0</v>
      </c>
      <c r="AQ51" s="79">
        <f t="shared" ca="1" si="27"/>
        <v>0</v>
      </c>
      <c r="AR51" s="79">
        <f t="shared" ca="1" si="27"/>
        <v>0</v>
      </c>
      <c r="AS51" s="79">
        <f t="shared" ca="1" si="27"/>
        <v>0</v>
      </c>
      <c r="AT51" s="79">
        <f t="shared" ca="1" si="27"/>
        <v>0</v>
      </c>
      <c r="AU51" s="79">
        <f t="shared" ca="1" si="27"/>
        <v>0</v>
      </c>
      <c r="AV51" s="79">
        <f t="shared" ca="1" si="27"/>
        <v>0</v>
      </c>
      <c r="AW51" s="79">
        <f t="shared" ca="1" si="27"/>
        <v>0</v>
      </c>
      <c r="AX51" s="79">
        <f t="shared" ca="1" si="27"/>
        <v>0</v>
      </c>
      <c r="AY51" s="79">
        <f t="shared" ca="1" si="27"/>
        <v>0</v>
      </c>
      <c r="AZ51" s="79">
        <f t="shared" ca="1" si="27"/>
        <v>0</v>
      </c>
      <c r="BA51" s="79">
        <f t="shared" ca="1" si="27"/>
        <v>0</v>
      </c>
      <c r="BB51" s="79">
        <f t="shared" ca="1" si="27"/>
        <v>0</v>
      </c>
      <c r="BC51" s="79">
        <f t="shared" ca="1" si="27"/>
        <v>0</v>
      </c>
      <c r="BD51" s="79">
        <f t="shared" ca="1" si="27"/>
        <v>0</v>
      </c>
      <c r="BE51" s="79">
        <f t="shared" ca="1" si="27"/>
        <v>0</v>
      </c>
      <c r="BF51" s="79">
        <f t="shared" ca="1" si="27"/>
        <v>0</v>
      </c>
      <c r="BG51" s="79">
        <f t="shared" ca="1" si="27"/>
        <v>0</v>
      </c>
      <c r="BH51" s="79">
        <f t="shared" ca="1" si="27"/>
        <v>0</v>
      </c>
      <c r="BI51" s="79">
        <f t="shared" ca="1" si="27"/>
        <v>0</v>
      </c>
      <c r="BJ51" s="79">
        <f t="shared" ca="1" si="27"/>
        <v>0</v>
      </c>
      <c r="BK51" s="79">
        <f t="shared" ca="1" si="27"/>
        <v>0</v>
      </c>
      <c r="BL51" s="79">
        <f t="shared" ca="1" si="27"/>
        <v>0</v>
      </c>
      <c r="BM51" s="79">
        <f t="shared" ca="1" si="27"/>
        <v>0</v>
      </c>
      <c r="BN51" s="79">
        <f t="shared" ca="1" si="27"/>
        <v>0</v>
      </c>
      <c r="BO51" s="79">
        <f t="shared" ca="1" si="27"/>
        <v>0</v>
      </c>
      <c r="BP51" s="79">
        <f t="shared" ca="1" si="27"/>
        <v>0</v>
      </c>
      <c r="BQ51" s="79">
        <f t="shared" ca="1" si="27"/>
        <v>0</v>
      </c>
      <c r="BR51" s="79">
        <f t="shared" ca="1" si="27"/>
        <v>0</v>
      </c>
      <c r="BS51" s="79">
        <f t="shared" ca="1" si="27"/>
        <v>0</v>
      </c>
      <c r="BT51" s="79">
        <f t="shared" ca="1" si="27"/>
        <v>0</v>
      </c>
      <c r="BU51" s="79">
        <f t="shared" ca="1" si="27"/>
        <v>0</v>
      </c>
      <c r="BV51" s="79">
        <f t="shared" ca="1" si="27"/>
        <v>0</v>
      </c>
      <c r="BW51" s="79">
        <f t="shared" ca="1" si="27"/>
        <v>0</v>
      </c>
      <c r="BX51" s="79">
        <f t="shared" ca="1" si="27"/>
        <v>0</v>
      </c>
      <c r="BY51" s="79">
        <f t="shared" ca="1" si="27"/>
        <v>0</v>
      </c>
      <c r="BZ51" s="79">
        <f t="shared" ca="1" si="27"/>
        <v>0</v>
      </c>
      <c r="CA51" s="4"/>
    </row>
    <row r="52" spans="1:81" ht="15.75" customHeight="1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79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"/>
    </row>
    <row r="53" spans="1:81" ht="15.75" customHeight="1">
      <c r="A53" s="63"/>
      <c r="B53" s="63"/>
      <c r="C53" s="63" t="s">
        <v>101</v>
      </c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147">
        <f ca="1">'SaaS - Downselling'!BK410</f>
        <v>0</v>
      </c>
      <c r="T53" s="147">
        <f ca="1">'SaaS - Downselling'!BL410</f>
        <v>0</v>
      </c>
      <c r="U53" s="147">
        <f ca="1">'SaaS - Downselling'!BM410</f>
        <v>0</v>
      </c>
      <c r="V53" s="147">
        <f ca="1">'SaaS - Downselling'!BN410</f>
        <v>0</v>
      </c>
      <c r="W53" s="147">
        <f ca="1">'SaaS - Downselling'!BO410</f>
        <v>0</v>
      </c>
      <c r="X53" s="147">
        <f ca="1">'SaaS - Downselling'!BP410</f>
        <v>0</v>
      </c>
      <c r="Y53" s="147">
        <f ca="1">'SaaS - Downselling'!BQ410</f>
        <v>0</v>
      </c>
      <c r="Z53" s="147">
        <f ca="1">'SaaS - Downselling'!BR410</f>
        <v>0</v>
      </c>
      <c r="AA53" s="147">
        <f ca="1">'SaaS - Downselling'!BS410</f>
        <v>0</v>
      </c>
      <c r="AB53" s="147">
        <f ca="1">'SaaS - Downselling'!BT410</f>
        <v>0</v>
      </c>
      <c r="AC53" s="147">
        <f ca="1">'SaaS - Downselling'!BU410</f>
        <v>0</v>
      </c>
      <c r="AD53" s="147">
        <f ca="1">'SaaS - Downselling'!BV410</f>
        <v>0</v>
      </c>
      <c r="AE53" s="147">
        <f ca="1">'SaaS - Downselling'!BW410</f>
        <v>0</v>
      </c>
      <c r="AF53" s="147">
        <f ca="1">'SaaS - Downselling'!BX410</f>
        <v>0</v>
      </c>
      <c r="AG53" s="147">
        <f ca="1">'SaaS - Downselling'!BY410</f>
        <v>0</v>
      </c>
      <c r="AH53" s="147">
        <f ca="1">'SaaS - Downselling'!BZ410</f>
        <v>0</v>
      </c>
      <c r="AI53" s="147">
        <f ca="1">'SaaS - Downselling'!CA410</f>
        <v>0</v>
      </c>
      <c r="AJ53" s="147">
        <f ca="1">'SaaS - Downselling'!CB410</f>
        <v>0</v>
      </c>
      <c r="AK53" s="147">
        <f ca="1">'SaaS - Downselling'!CC410</f>
        <v>0</v>
      </c>
      <c r="AL53" s="147">
        <f ca="1">'SaaS - Downselling'!CD410</f>
        <v>0</v>
      </c>
      <c r="AM53" s="147">
        <f ca="1">'SaaS - Downselling'!CE410</f>
        <v>0</v>
      </c>
      <c r="AN53" s="147">
        <f ca="1">'SaaS - Downselling'!CF410</f>
        <v>0</v>
      </c>
      <c r="AO53" s="147">
        <f ca="1">'SaaS - Downselling'!CG410</f>
        <v>0</v>
      </c>
      <c r="AP53" s="147">
        <f ca="1">'SaaS - Downselling'!CH410</f>
        <v>0</v>
      </c>
      <c r="AQ53" s="147">
        <f ca="1">'SaaS - Downselling'!CI410</f>
        <v>0</v>
      </c>
      <c r="AR53" s="147">
        <f ca="1">'SaaS - Downselling'!CJ410</f>
        <v>0</v>
      </c>
      <c r="AS53" s="147">
        <f ca="1">'SaaS - Downselling'!CK410</f>
        <v>0</v>
      </c>
      <c r="AT53" s="147">
        <f ca="1">'SaaS - Downselling'!CL410</f>
        <v>0</v>
      </c>
      <c r="AU53" s="147">
        <f ca="1">'SaaS - Downselling'!CM410</f>
        <v>0</v>
      </c>
      <c r="AV53" s="147">
        <f ca="1">'SaaS - Downselling'!CN410</f>
        <v>0</v>
      </c>
      <c r="AW53" s="147">
        <f ca="1">'SaaS - Downselling'!CO410</f>
        <v>0</v>
      </c>
      <c r="AX53" s="147">
        <f ca="1">'SaaS - Downselling'!CP410</f>
        <v>0</v>
      </c>
      <c r="AY53" s="147">
        <f ca="1">'SaaS - Downselling'!CQ410</f>
        <v>0</v>
      </c>
      <c r="AZ53" s="147">
        <f ca="1">'SaaS - Downselling'!CR410</f>
        <v>0</v>
      </c>
      <c r="BA53" s="147">
        <f ca="1">'SaaS - Downselling'!CS410</f>
        <v>0</v>
      </c>
      <c r="BB53" s="147">
        <f ca="1">'SaaS - Downselling'!CT410</f>
        <v>0</v>
      </c>
      <c r="BC53" s="147">
        <f ca="1">'SaaS - Downselling'!CU410</f>
        <v>0</v>
      </c>
      <c r="BD53" s="147">
        <f ca="1">'SaaS - Downselling'!CV410</f>
        <v>0</v>
      </c>
      <c r="BE53" s="147">
        <f ca="1">'SaaS - Downselling'!CW410</f>
        <v>0</v>
      </c>
      <c r="BF53" s="147">
        <f ca="1">'SaaS - Downselling'!CX410</f>
        <v>0</v>
      </c>
      <c r="BG53" s="147">
        <f ca="1">'SaaS - Downselling'!CY410</f>
        <v>0</v>
      </c>
      <c r="BH53" s="147">
        <f ca="1">'SaaS - Downselling'!CZ410</f>
        <v>0</v>
      </c>
      <c r="BI53" s="147">
        <f ca="1">'SaaS - Downselling'!DA410</f>
        <v>0</v>
      </c>
      <c r="BJ53" s="147">
        <f ca="1">'SaaS - Downselling'!DB410</f>
        <v>0</v>
      </c>
      <c r="BK53" s="147">
        <f ca="1">'SaaS - Downselling'!DC410</f>
        <v>0</v>
      </c>
      <c r="BL53" s="147">
        <f ca="1">'SaaS - Downselling'!DD410</f>
        <v>0</v>
      </c>
      <c r="BM53" s="147">
        <f ca="1">'SaaS - Downselling'!DE410</f>
        <v>0</v>
      </c>
      <c r="BN53" s="147">
        <f ca="1">'SaaS - Downselling'!DF410</f>
        <v>0</v>
      </c>
      <c r="BO53" s="147">
        <f ca="1">'SaaS - Downselling'!DG410</f>
        <v>0</v>
      </c>
      <c r="BP53" s="147">
        <f ca="1">'SaaS - Downselling'!DH410</f>
        <v>0</v>
      </c>
      <c r="BQ53" s="147">
        <f ca="1">'SaaS - Downselling'!DI410</f>
        <v>0</v>
      </c>
      <c r="BR53" s="147">
        <f ca="1">'SaaS - Downselling'!DJ410</f>
        <v>0</v>
      </c>
      <c r="BS53" s="147">
        <f ca="1">'SaaS - Downselling'!DK410</f>
        <v>0</v>
      </c>
      <c r="BT53" s="147">
        <f ca="1">'SaaS - Downselling'!DL410</f>
        <v>0</v>
      </c>
      <c r="BU53" s="147">
        <f ca="1">'SaaS - Downselling'!DM410</f>
        <v>0</v>
      </c>
      <c r="BV53" s="147">
        <f ca="1">'SaaS - Downselling'!DN410</f>
        <v>0</v>
      </c>
      <c r="BW53" s="147">
        <f ca="1">'SaaS - Downselling'!DO410</f>
        <v>0</v>
      </c>
      <c r="BX53" s="147">
        <f ca="1">'SaaS - Downselling'!DP410</f>
        <v>0</v>
      </c>
      <c r="BY53" s="147">
        <f ca="1">'SaaS - Downselling'!DQ410</f>
        <v>0</v>
      </c>
      <c r="BZ53" s="147">
        <f ca="1">'SaaS - Downselling'!DR410</f>
        <v>0</v>
      </c>
      <c r="CA53" s="4"/>
    </row>
    <row r="54" spans="1:81" ht="15.75" customHeight="1">
      <c r="A54" s="63"/>
      <c r="B54" s="63"/>
      <c r="C54" s="63"/>
      <c r="D54" s="63" t="s">
        <v>100</v>
      </c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79">
        <f t="shared" ref="S54:BZ54" ca="1" si="28">S53/S37</f>
        <v>0</v>
      </c>
      <c r="T54" s="79">
        <f t="shared" ca="1" si="28"/>
        <v>0</v>
      </c>
      <c r="U54" s="79">
        <f t="shared" ca="1" si="28"/>
        <v>0</v>
      </c>
      <c r="V54" s="79">
        <f t="shared" ca="1" si="28"/>
        <v>0</v>
      </c>
      <c r="W54" s="79">
        <f t="shared" ca="1" si="28"/>
        <v>0</v>
      </c>
      <c r="X54" s="79">
        <f t="shared" ca="1" si="28"/>
        <v>0</v>
      </c>
      <c r="Y54" s="79">
        <f t="shared" ca="1" si="28"/>
        <v>0</v>
      </c>
      <c r="Z54" s="79">
        <f t="shared" ca="1" si="28"/>
        <v>0</v>
      </c>
      <c r="AA54" s="79">
        <f t="shared" ca="1" si="28"/>
        <v>0</v>
      </c>
      <c r="AB54" s="79">
        <f t="shared" ca="1" si="28"/>
        <v>0</v>
      </c>
      <c r="AC54" s="79">
        <f t="shared" ca="1" si="28"/>
        <v>0</v>
      </c>
      <c r="AD54" s="79">
        <f t="shared" ca="1" si="28"/>
        <v>0</v>
      </c>
      <c r="AE54" s="79">
        <f t="shared" ca="1" si="28"/>
        <v>0</v>
      </c>
      <c r="AF54" s="79">
        <f t="shared" ca="1" si="28"/>
        <v>0</v>
      </c>
      <c r="AG54" s="79">
        <f t="shared" ca="1" si="28"/>
        <v>0</v>
      </c>
      <c r="AH54" s="79">
        <f t="shared" ca="1" si="28"/>
        <v>0</v>
      </c>
      <c r="AI54" s="79">
        <f t="shared" ca="1" si="28"/>
        <v>0</v>
      </c>
      <c r="AJ54" s="79">
        <f t="shared" ca="1" si="28"/>
        <v>0</v>
      </c>
      <c r="AK54" s="79">
        <f t="shared" ca="1" si="28"/>
        <v>0</v>
      </c>
      <c r="AL54" s="79">
        <f t="shared" ca="1" si="28"/>
        <v>0</v>
      </c>
      <c r="AM54" s="79">
        <f t="shared" ca="1" si="28"/>
        <v>0</v>
      </c>
      <c r="AN54" s="79">
        <f t="shared" ca="1" si="28"/>
        <v>0</v>
      </c>
      <c r="AO54" s="79">
        <f t="shared" ca="1" si="28"/>
        <v>0</v>
      </c>
      <c r="AP54" s="79">
        <f t="shared" ca="1" si="28"/>
        <v>0</v>
      </c>
      <c r="AQ54" s="79">
        <f t="shared" ca="1" si="28"/>
        <v>0</v>
      </c>
      <c r="AR54" s="79">
        <f t="shared" ca="1" si="28"/>
        <v>0</v>
      </c>
      <c r="AS54" s="79">
        <f t="shared" ca="1" si="28"/>
        <v>0</v>
      </c>
      <c r="AT54" s="79">
        <f t="shared" ca="1" si="28"/>
        <v>0</v>
      </c>
      <c r="AU54" s="79">
        <f t="shared" ca="1" si="28"/>
        <v>0</v>
      </c>
      <c r="AV54" s="79">
        <f t="shared" ca="1" si="28"/>
        <v>0</v>
      </c>
      <c r="AW54" s="79">
        <f t="shared" ca="1" si="28"/>
        <v>0</v>
      </c>
      <c r="AX54" s="79">
        <f t="shared" ca="1" si="28"/>
        <v>0</v>
      </c>
      <c r="AY54" s="79">
        <f t="shared" ca="1" si="28"/>
        <v>0</v>
      </c>
      <c r="AZ54" s="79">
        <f t="shared" ca="1" si="28"/>
        <v>0</v>
      </c>
      <c r="BA54" s="79">
        <f t="shared" ca="1" si="28"/>
        <v>0</v>
      </c>
      <c r="BB54" s="79">
        <f t="shared" ca="1" si="28"/>
        <v>0</v>
      </c>
      <c r="BC54" s="79">
        <f t="shared" ca="1" si="28"/>
        <v>0</v>
      </c>
      <c r="BD54" s="79">
        <f t="shared" ca="1" si="28"/>
        <v>0</v>
      </c>
      <c r="BE54" s="79">
        <f t="shared" ca="1" si="28"/>
        <v>0</v>
      </c>
      <c r="BF54" s="79">
        <f t="shared" ca="1" si="28"/>
        <v>0</v>
      </c>
      <c r="BG54" s="79">
        <f t="shared" ca="1" si="28"/>
        <v>0</v>
      </c>
      <c r="BH54" s="79">
        <f t="shared" ca="1" si="28"/>
        <v>0</v>
      </c>
      <c r="BI54" s="79">
        <f t="shared" ca="1" si="28"/>
        <v>0</v>
      </c>
      <c r="BJ54" s="79">
        <f t="shared" ca="1" si="28"/>
        <v>0</v>
      </c>
      <c r="BK54" s="79">
        <f t="shared" ca="1" si="28"/>
        <v>0</v>
      </c>
      <c r="BL54" s="79">
        <f t="shared" ca="1" si="28"/>
        <v>0</v>
      </c>
      <c r="BM54" s="79">
        <f t="shared" ca="1" si="28"/>
        <v>0</v>
      </c>
      <c r="BN54" s="79">
        <f t="shared" ca="1" si="28"/>
        <v>0</v>
      </c>
      <c r="BO54" s="79">
        <f t="shared" ca="1" si="28"/>
        <v>0</v>
      </c>
      <c r="BP54" s="79">
        <f t="shared" ca="1" si="28"/>
        <v>0</v>
      </c>
      <c r="BQ54" s="79">
        <f t="shared" ca="1" si="28"/>
        <v>0</v>
      </c>
      <c r="BR54" s="79">
        <f t="shared" ca="1" si="28"/>
        <v>0</v>
      </c>
      <c r="BS54" s="79">
        <f t="shared" ca="1" si="28"/>
        <v>0</v>
      </c>
      <c r="BT54" s="79">
        <f t="shared" ca="1" si="28"/>
        <v>0</v>
      </c>
      <c r="BU54" s="79">
        <f t="shared" ca="1" si="28"/>
        <v>0</v>
      </c>
      <c r="BV54" s="79">
        <f t="shared" ca="1" si="28"/>
        <v>0</v>
      </c>
      <c r="BW54" s="79">
        <f t="shared" ca="1" si="28"/>
        <v>0</v>
      </c>
      <c r="BX54" s="79">
        <f t="shared" ca="1" si="28"/>
        <v>0</v>
      </c>
      <c r="BY54" s="79">
        <f t="shared" ca="1" si="28"/>
        <v>0</v>
      </c>
      <c r="BZ54" s="79">
        <f t="shared" ca="1" si="28"/>
        <v>0</v>
      </c>
      <c r="CA54" s="4"/>
    </row>
    <row r="55" spans="1:81" ht="15.75" customHeight="1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79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48"/>
      <c r="AQ55" s="48"/>
      <c r="AR55" s="48"/>
      <c r="AS55" s="48"/>
      <c r="AT55" s="48"/>
      <c r="AU55" s="48"/>
      <c r="AV55" s="48"/>
      <c r="AW55" s="48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"/>
    </row>
    <row r="56" spans="1:81" ht="15.75" customHeight="1">
      <c r="A56" s="63"/>
      <c r="B56" s="63"/>
      <c r="C56" s="63" t="s">
        <v>104</v>
      </c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147">
        <f ca="1">'SaaS - Downselling'!BK274</f>
        <v>0</v>
      </c>
      <c r="T56" s="147">
        <f ca="1">'SaaS - Downselling'!BL274</f>
        <v>0</v>
      </c>
      <c r="U56" s="147">
        <f ca="1">'SaaS - Downselling'!BM274</f>
        <v>0</v>
      </c>
      <c r="V56" s="147">
        <f ca="1">'SaaS - Downselling'!BN274</f>
        <v>0</v>
      </c>
      <c r="W56" s="147">
        <f ca="1">'SaaS - Downselling'!BO274</f>
        <v>0</v>
      </c>
      <c r="X56" s="147">
        <f ca="1">'SaaS - Downselling'!BP274</f>
        <v>0</v>
      </c>
      <c r="Y56" s="147">
        <f ca="1">'SaaS - Downselling'!BQ274</f>
        <v>0</v>
      </c>
      <c r="Z56" s="147">
        <f ca="1">'SaaS - Downselling'!BR274</f>
        <v>0</v>
      </c>
      <c r="AA56" s="147">
        <f ca="1">'SaaS - Downselling'!BS274</f>
        <v>0</v>
      </c>
      <c r="AB56" s="147">
        <f ca="1">'SaaS - Downselling'!BT274</f>
        <v>0</v>
      </c>
      <c r="AC56" s="147">
        <f ca="1">'SaaS - Downselling'!BU274</f>
        <v>0</v>
      </c>
      <c r="AD56" s="147">
        <f ca="1">'SaaS - Downselling'!BV274</f>
        <v>0</v>
      </c>
      <c r="AE56" s="147">
        <f ca="1">'SaaS - Downselling'!BW274</f>
        <v>0</v>
      </c>
      <c r="AF56" s="147">
        <f ca="1">'SaaS - Downselling'!BX274</f>
        <v>0</v>
      </c>
      <c r="AG56" s="147">
        <f ca="1">'SaaS - Downselling'!BY274</f>
        <v>0</v>
      </c>
      <c r="AH56" s="147">
        <f ca="1">'SaaS - Downselling'!BZ274</f>
        <v>0</v>
      </c>
      <c r="AI56" s="147">
        <f ca="1">'SaaS - Downselling'!CA274</f>
        <v>0</v>
      </c>
      <c r="AJ56" s="147">
        <f ca="1">'SaaS - Downselling'!CB274</f>
        <v>0</v>
      </c>
      <c r="AK56" s="147">
        <f ca="1">'SaaS - Downselling'!CC274</f>
        <v>0</v>
      </c>
      <c r="AL56" s="147">
        <f ca="1">'SaaS - Downselling'!CD274</f>
        <v>0</v>
      </c>
      <c r="AM56" s="147">
        <f ca="1">'SaaS - Downselling'!CE274</f>
        <v>0</v>
      </c>
      <c r="AN56" s="147">
        <f ca="1">'SaaS - Downselling'!CF274</f>
        <v>0</v>
      </c>
      <c r="AO56" s="147">
        <f ca="1">'SaaS - Downselling'!CG274</f>
        <v>0</v>
      </c>
      <c r="AP56" s="147">
        <f ca="1">'SaaS - Downselling'!CH274</f>
        <v>0</v>
      </c>
      <c r="AQ56" s="147">
        <f ca="1">'SaaS - Downselling'!CI274</f>
        <v>0</v>
      </c>
      <c r="AR56" s="147">
        <f ca="1">'SaaS - Downselling'!CJ274</f>
        <v>0</v>
      </c>
      <c r="AS56" s="147">
        <f ca="1">'SaaS - Downselling'!CK274</f>
        <v>0</v>
      </c>
      <c r="AT56" s="147">
        <f ca="1">'SaaS - Downselling'!CL274</f>
        <v>0</v>
      </c>
      <c r="AU56" s="147">
        <f ca="1">'SaaS - Downselling'!CM274</f>
        <v>0</v>
      </c>
      <c r="AV56" s="147">
        <f ca="1">'SaaS - Downselling'!CN274</f>
        <v>0</v>
      </c>
      <c r="AW56" s="147">
        <f ca="1">'SaaS - Downselling'!CO274</f>
        <v>0</v>
      </c>
      <c r="AX56" s="147">
        <f ca="1">'SaaS - Downselling'!CP274</f>
        <v>0</v>
      </c>
      <c r="AY56" s="147">
        <f ca="1">'SaaS - Downselling'!CQ274</f>
        <v>0</v>
      </c>
      <c r="AZ56" s="147">
        <f ca="1">'SaaS - Downselling'!CR274</f>
        <v>0</v>
      </c>
      <c r="BA56" s="147">
        <f ca="1">'SaaS - Downselling'!CS274</f>
        <v>0</v>
      </c>
      <c r="BB56" s="147">
        <f ca="1">'SaaS - Downselling'!CT274</f>
        <v>0</v>
      </c>
      <c r="BC56" s="147">
        <f ca="1">'SaaS - Downselling'!CU274</f>
        <v>0</v>
      </c>
      <c r="BD56" s="147">
        <f ca="1">'SaaS - Downselling'!CV274</f>
        <v>0</v>
      </c>
      <c r="BE56" s="147">
        <f ca="1">'SaaS - Downselling'!CW274</f>
        <v>0</v>
      </c>
      <c r="BF56" s="147">
        <f ca="1">'SaaS - Downselling'!CX274</f>
        <v>0</v>
      </c>
      <c r="BG56" s="147">
        <f ca="1">'SaaS - Downselling'!CY274</f>
        <v>0</v>
      </c>
      <c r="BH56" s="147">
        <f ca="1">'SaaS - Downselling'!CZ274</f>
        <v>0</v>
      </c>
      <c r="BI56" s="147">
        <f ca="1">'SaaS - Downselling'!DA274</f>
        <v>0</v>
      </c>
      <c r="BJ56" s="147">
        <f ca="1">'SaaS - Downselling'!DB274</f>
        <v>0</v>
      </c>
      <c r="BK56" s="147">
        <f ca="1">'SaaS - Downselling'!DC274</f>
        <v>0</v>
      </c>
      <c r="BL56" s="147">
        <f ca="1">'SaaS - Downselling'!DD274</f>
        <v>0</v>
      </c>
      <c r="BM56" s="147">
        <f ca="1">'SaaS - Downselling'!DE274</f>
        <v>0</v>
      </c>
      <c r="BN56" s="147">
        <f ca="1">'SaaS - Downselling'!DF274</f>
        <v>0</v>
      </c>
      <c r="BO56" s="147">
        <f ca="1">'SaaS - Downselling'!DG274</f>
        <v>0</v>
      </c>
      <c r="BP56" s="147">
        <f ca="1">'SaaS - Downselling'!DH274</f>
        <v>0</v>
      </c>
      <c r="BQ56" s="147">
        <f ca="1">'SaaS - Downselling'!DI274</f>
        <v>0</v>
      </c>
      <c r="BR56" s="147">
        <f ca="1">'SaaS - Downselling'!DJ274</f>
        <v>0</v>
      </c>
      <c r="BS56" s="147">
        <f ca="1">'SaaS - Downselling'!DK274</f>
        <v>0</v>
      </c>
      <c r="BT56" s="147">
        <f ca="1">'SaaS - Downselling'!DL274</f>
        <v>0</v>
      </c>
      <c r="BU56" s="147">
        <f ca="1">'SaaS - Downselling'!DM274</f>
        <v>0</v>
      </c>
      <c r="BV56" s="147">
        <f ca="1">'SaaS - Downselling'!DN274</f>
        <v>0</v>
      </c>
      <c r="BW56" s="147">
        <f ca="1">'SaaS - Downselling'!DO274</f>
        <v>0</v>
      </c>
      <c r="BX56" s="147">
        <f ca="1">'SaaS - Downselling'!DP274</f>
        <v>0</v>
      </c>
      <c r="BY56" s="147">
        <f ca="1">'SaaS - Downselling'!DQ274</f>
        <v>0</v>
      </c>
      <c r="BZ56" s="147">
        <f ca="1">'SaaS - Downselling'!DR274</f>
        <v>0</v>
      </c>
      <c r="CA56" s="4"/>
    </row>
    <row r="57" spans="1:81" ht="15.75" customHeight="1">
      <c r="A57" s="63"/>
      <c r="B57" s="63"/>
      <c r="C57" s="63"/>
      <c r="D57" s="63" t="s">
        <v>100</v>
      </c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79">
        <f t="shared" ref="S57:BZ57" ca="1" si="29">S56/S36</f>
        <v>0</v>
      </c>
      <c r="T57" s="79">
        <f t="shared" ca="1" si="29"/>
        <v>0</v>
      </c>
      <c r="U57" s="79">
        <f t="shared" ca="1" si="29"/>
        <v>0</v>
      </c>
      <c r="V57" s="79">
        <f t="shared" ca="1" si="29"/>
        <v>0</v>
      </c>
      <c r="W57" s="79">
        <f t="shared" ca="1" si="29"/>
        <v>0</v>
      </c>
      <c r="X57" s="79">
        <f t="shared" ca="1" si="29"/>
        <v>0</v>
      </c>
      <c r="Y57" s="79">
        <f t="shared" ca="1" si="29"/>
        <v>0</v>
      </c>
      <c r="Z57" s="79">
        <f t="shared" ca="1" si="29"/>
        <v>0</v>
      </c>
      <c r="AA57" s="79">
        <f t="shared" ca="1" si="29"/>
        <v>0</v>
      </c>
      <c r="AB57" s="79">
        <f t="shared" ca="1" si="29"/>
        <v>0</v>
      </c>
      <c r="AC57" s="79">
        <f t="shared" ca="1" si="29"/>
        <v>0</v>
      </c>
      <c r="AD57" s="79">
        <f t="shared" ca="1" si="29"/>
        <v>0</v>
      </c>
      <c r="AE57" s="79">
        <f t="shared" ca="1" si="29"/>
        <v>0</v>
      </c>
      <c r="AF57" s="79">
        <f t="shared" ca="1" si="29"/>
        <v>0</v>
      </c>
      <c r="AG57" s="79">
        <f t="shared" ca="1" si="29"/>
        <v>0</v>
      </c>
      <c r="AH57" s="79">
        <f t="shared" ca="1" si="29"/>
        <v>0</v>
      </c>
      <c r="AI57" s="79">
        <f t="shared" ca="1" si="29"/>
        <v>0</v>
      </c>
      <c r="AJ57" s="79">
        <f t="shared" ca="1" si="29"/>
        <v>0</v>
      </c>
      <c r="AK57" s="79">
        <f t="shared" ca="1" si="29"/>
        <v>0</v>
      </c>
      <c r="AL57" s="79">
        <f t="shared" ca="1" si="29"/>
        <v>0</v>
      </c>
      <c r="AM57" s="79">
        <f t="shared" ca="1" si="29"/>
        <v>0</v>
      </c>
      <c r="AN57" s="79">
        <f t="shared" ca="1" si="29"/>
        <v>0</v>
      </c>
      <c r="AO57" s="79">
        <f t="shared" ca="1" si="29"/>
        <v>0</v>
      </c>
      <c r="AP57" s="79">
        <f t="shared" ca="1" si="29"/>
        <v>0</v>
      </c>
      <c r="AQ57" s="79">
        <f t="shared" ca="1" si="29"/>
        <v>0</v>
      </c>
      <c r="AR57" s="79">
        <f t="shared" ca="1" si="29"/>
        <v>0</v>
      </c>
      <c r="AS57" s="79">
        <f t="shared" ca="1" si="29"/>
        <v>0</v>
      </c>
      <c r="AT57" s="79">
        <f t="shared" ca="1" si="29"/>
        <v>0</v>
      </c>
      <c r="AU57" s="79">
        <f t="shared" ca="1" si="29"/>
        <v>0</v>
      </c>
      <c r="AV57" s="79">
        <f t="shared" ca="1" si="29"/>
        <v>0</v>
      </c>
      <c r="AW57" s="79">
        <f t="shared" ca="1" si="29"/>
        <v>0</v>
      </c>
      <c r="AX57" s="79">
        <f t="shared" ca="1" si="29"/>
        <v>0</v>
      </c>
      <c r="AY57" s="79">
        <f t="shared" ca="1" si="29"/>
        <v>0</v>
      </c>
      <c r="AZ57" s="79">
        <f t="shared" ca="1" si="29"/>
        <v>0</v>
      </c>
      <c r="BA57" s="79">
        <f t="shared" ca="1" si="29"/>
        <v>0</v>
      </c>
      <c r="BB57" s="79">
        <f t="shared" ca="1" si="29"/>
        <v>0</v>
      </c>
      <c r="BC57" s="79">
        <f t="shared" ca="1" si="29"/>
        <v>0</v>
      </c>
      <c r="BD57" s="79">
        <f t="shared" ca="1" si="29"/>
        <v>0</v>
      </c>
      <c r="BE57" s="79">
        <f t="shared" ca="1" si="29"/>
        <v>0</v>
      </c>
      <c r="BF57" s="79">
        <f t="shared" ca="1" si="29"/>
        <v>0</v>
      </c>
      <c r="BG57" s="79">
        <f t="shared" ca="1" si="29"/>
        <v>0</v>
      </c>
      <c r="BH57" s="79">
        <f t="shared" ca="1" si="29"/>
        <v>0</v>
      </c>
      <c r="BI57" s="79">
        <f t="shared" ca="1" si="29"/>
        <v>0</v>
      </c>
      <c r="BJ57" s="79">
        <f t="shared" ca="1" si="29"/>
        <v>0</v>
      </c>
      <c r="BK57" s="79">
        <f t="shared" ca="1" si="29"/>
        <v>0</v>
      </c>
      <c r="BL57" s="79">
        <f t="shared" ca="1" si="29"/>
        <v>0</v>
      </c>
      <c r="BM57" s="79">
        <f t="shared" ca="1" si="29"/>
        <v>0</v>
      </c>
      <c r="BN57" s="79">
        <f t="shared" ca="1" si="29"/>
        <v>0</v>
      </c>
      <c r="BO57" s="79">
        <f t="shared" ca="1" si="29"/>
        <v>0</v>
      </c>
      <c r="BP57" s="79">
        <f t="shared" ca="1" si="29"/>
        <v>0</v>
      </c>
      <c r="BQ57" s="79">
        <f t="shared" ca="1" si="29"/>
        <v>0</v>
      </c>
      <c r="BR57" s="79">
        <f t="shared" ca="1" si="29"/>
        <v>0</v>
      </c>
      <c r="BS57" s="79">
        <f t="shared" ca="1" si="29"/>
        <v>0</v>
      </c>
      <c r="BT57" s="79">
        <f t="shared" ca="1" si="29"/>
        <v>0</v>
      </c>
      <c r="BU57" s="79">
        <f t="shared" ca="1" si="29"/>
        <v>0</v>
      </c>
      <c r="BV57" s="79">
        <f t="shared" ca="1" si="29"/>
        <v>0</v>
      </c>
      <c r="BW57" s="79">
        <f t="shared" ca="1" si="29"/>
        <v>0</v>
      </c>
      <c r="BX57" s="79">
        <f t="shared" ca="1" si="29"/>
        <v>0</v>
      </c>
      <c r="BY57" s="79">
        <f t="shared" ca="1" si="29"/>
        <v>0</v>
      </c>
      <c r="BZ57" s="79">
        <f t="shared" ca="1" si="29"/>
        <v>0</v>
      </c>
      <c r="CA57" s="4"/>
    </row>
    <row r="58" spans="1:81" ht="15.75" customHeight="1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"/>
    </row>
    <row r="59" spans="1:81" ht="15.75" customHeight="1">
      <c r="A59" s="75"/>
      <c r="B59" s="75" t="s">
        <v>105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104">
        <f t="shared" ref="S59:BZ59" ca="1" si="30">SUM(S66,S63,S60)</f>
        <v>3</v>
      </c>
      <c r="T59" s="104">
        <f t="shared" ca="1" si="30"/>
        <v>2.64</v>
      </c>
      <c r="U59" s="104">
        <f t="shared" ca="1" si="30"/>
        <v>2.3231999999999999</v>
      </c>
      <c r="V59" s="104">
        <f t="shared" ca="1" si="30"/>
        <v>2.044416</v>
      </c>
      <c r="W59" s="104">
        <f t="shared" ca="1" si="30"/>
        <v>1.7990860800000001</v>
      </c>
      <c r="X59" s="104">
        <f t="shared" ca="1" si="30"/>
        <v>1.5831957504</v>
      </c>
      <c r="Y59" s="104">
        <f t="shared" ca="1" si="30"/>
        <v>1.3932122603520001</v>
      </c>
      <c r="Z59" s="104">
        <f t="shared" ca="1" si="30"/>
        <v>1.6460267891097602</v>
      </c>
      <c r="AA59" s="104">
        <f t="shared" ca="1" si="30"/>
        <v>2.2885035744165889</v>
      </c>
      <c r="AB59" s="104">
        <f t="shared" ca="1" si="30"/>
        <v>3.2738831454865984</v>
      </c>
      <c r="AC59" s="104">
        <f t="shared" ca="1" si="30"/>
        <v>4.1410171680282062</v>
      </c>
      <c r="AD59" s="104">
        <f t="shared" ca="1" si="30"/>
        <v>4.9040951078648218</v>
      </c>
      <c r="AE59" s="104">
        <f t="shared" ca="1" si="30"/>
        <v>5.5756036949210426</v>
      </c>
      <c r="AF59" s="104">
        <f t="shared" ca="1" si="30"/>
        <v>6.586531251530519</v>
      </c>
      <c r="AG59" s="104">
        <f t="shared" ca="1" si="30"/>
        <v>7.8961475013468556</v>
      </c>
      <c r="AH59" s="104">
        <f t="shared" ca="1" si="30"/>
        <v>9.4686098011852344</v>
      </c>
      <c r="AI59" s="104">
        <f t="shared" ca="1" si="30"/>
        <v>10.852376625043005</v>
      </c>
      <c r="AJ59" s="104">
        <f t="shared" ca="1" si="30"/>
        <v>12.070091430037843</v>
      </c>
      <c r="AK59" s="104">
        <f t="shared" ca="1" si="30"/>
        <v>13.561680458433301</v>
      </c>
      <c r="AL59" s="104">
        <f t="shared" ca="1" si="30"/>
        <v>15.294278803421305</v>
      </c>
      <c r="AM59" s="104">
        <f t="shared" ca="1" si="30"/>
        <v>17.238965347010748</v>
      </c>
      <c r="AN59" s="104">
        <f t="shared" ca="1" si="30"/>
        <v>19.790289505369461</v>
      </c>
      <c r="AO59" s="104">
        <f t="shared" ca="1" si="30"/>
        <v>22.875454764725127</v>
      </c>
      <c r="AP59" s="104">
        <f t="shared" ca="1" si="30"/>
        <v>26.430400192958114</v>
      </c>
      <c r="AQ59" s="104">
        <f t="shared" ca="1" si="30"/>
        <v>29.558752169803135</v>
      </c>
      <c r="AR59" s="104">
        <f t="shared" ca="1" si="30"/>
        <v>33.991701909426759</v>
      </c>
      <c r="AS59" s="104">
        <f t="shared" ca="1" si="30"/>
        <v>39.572697680295548</v>
      </c>
      <c r="AT59" s="104">
        <f t="shared" ca="1" si="30"/>
        <v>46.163973958660087</v>
      </c>
      <c r="AU59" s="104">
        <f t="shared" ca="1" si="30"/>
        <v>51.964297083620878</v>
      </c>
      <c r="AV59" s="104">
        <f t="shared" ca="1" si="30"/>
        <v>57.068581433586374</v>
      </c>
      <c r="AW59" s="104">
        <f t="shared" ca="1" si="30"/>
        <v>63.240351661555991</v>
      </c>
      <c r="AX59" s="104">
        <f t="shared" ca="1" si="30"/>
        <v>70.351509462169275</v>
      </c>
      <c r="AY59" s="104">
        <f t="shared" ca="1" si="30"/>
        <v>78.289328326708954</v>
      </c>
      <c r="AZ59" s="104">
        <f t="shared" ca="1" si="30"/>
        <v>85.274608927503877</v>
      </c>
      <c r="BA59" s="104">
        <f t="shared" ca="1" si="30"/>
        <v>91.421655856203429</v>
      </c>
      <c r="BB59" s="104">
        <f t="shared" ca="1" si="30"/>
        <v>96.831057153458985</v>
      </c>
      <c r="BC59" s="104">
        <f t="shared" ca="1" si="30"/>
        <v>101.5913302950439</v>
      </c>
      <c r="BD59" s="104">
        <f t="shared" ca="1" si="30"/>
        <v>105.78037065963862</v>
      </c>
      <c r="BE59" s="104">
        <f t="shared" ca="1" si="30"/>
        <v>109.46672618048203</v>
      </c>
      <c r="BF59" s="104">
        <f t="shared" ca="1" si="30"/>
        <v>112.71071903882417</v>
      </c>
      <c r="BG59" s="104">
        <f t="shared" ca="1" si="30"/>
        <v>115.5654327541653</v>
      </c>
      <c r="BH59" s="104">
        <f t="shared" ca="1" si="30"/>
        <v>118.07758082366547</v>
      </c>
      <c r="BI59" s="104">
        <f t="shared" ca="1" si="30"/>
        <v>120.28827112482557</v>
      </c>
      <c r="BJ59" s="104">
        <f t="shared" ca="1" si="30"/>
        <v>122.23367858984652</v>
      </c>
      <c r="BK59" s="104">
        <f t="shared" ca="1" si="30"/>
        <v>123.94563715906492</v>
      </c>
      <c r="BL59" s="104">
        <f t="shared" ca="1" si="30"/>
        <v>125.45216069997713</v>
      </c>
      <c r="BM59" s="104">
        <f t="shared" ca="1" si="30"/>
        <v>126.77790141597987</v>
      </c>
      <c r="BN59" s="104">
        <f t="shared" ca="1" si="30"/>
        <v>127.9445532460623</v>
      </c>
      <c r="BO59" s="104">
        <f t="shared" ca="1" si="30"/>
        <v>128.97120685653476</v>
      </c>
      <c r="BP59" s="104">
        <f t="shared" ca="1" si="30"/>
        <v>129.87466203375067</v>
      </c>
      <c r="BQ59" s="104">
        <f t="shared" ca="1" si="30"/>
        <v>130.66970258970059</v>
      </c>
      <c r="BR59" s="104">
        <f t="shared" ca="1" si="30"/>
        <v>131.36933827893645</v>
      </c>
      <c r="BS59" s="104">
        <f t="shared" ca="1" si="30"/>
        <v>131.98501768546416</v>
      </c>
      <c r="BT59" s="104">
        <f t="shared" ca="1" si="30"/>
        <v>132.52681556320843</v>
      </c>
      <c r="BU59" s="104">
        <f t="shared" ca="1" si="30"/>
        <v>133.00359769562345</v>
      </c>
      <c r="BV59" s="104">
        <f t="shared" ca="1" si="30"/>
        <v>133.42316597214869</v>
      </c>
      <c r="BW59" s="104">
        <f t="shared" ca="1" si="30"/>
        <v>133.79238605549077</v>
      </c>
      <c r="BX59" s="104">
        <f t="shared" ca="1" si="30"/>
        <v>134.11729972883188</v>
      </c>
      <c r="BY59" s="104">
        <f t="shared" ca="1" si="30"/>
        <v>134.40322376137198</v>
      </c>
      <c r="BZ59" s="104">
        <f t="shared" ca="1" si="30"/>
        <v>134.65483691000745</v>
      </c>
      <c r="CA59" s="10"/>
      <c r="CB59" s="75"/>
      <c r="CC59" s="75"/>
    </row>
    <row r="60" spans="1:81" ht="15.75" customHeight="1">
      <c r="A60" s="63"/>
      <c r="B60" s="63"/>
      <c r="C60" s="63" t="s">
        <v>106</v>
      </c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147">
        <f ca="1">'SaaS - Upselling'!BK274</f>
        <v>3</v>
      </c>
      <c r="T60" s="147">
        <f ca="1">'SaaS - Upselling'!BL274</f>
        <v>2.64</v>
      </c>
      <c r="U60" s="147">
        <f ca="1">'SaaS - Upselling'!BM274</f>
        <v>2.3231999999999999</v>
      </c>
      <c r="V60" s="147">
        <f ca="1">'SaaS - Upselling'!BN274</f>
        <v>2.044416</v>
      </c>
      <c r="W60" s="147">
        <f ca="1">'SaaS - Upselling'!BO274</f>
        <v>1.7990860800000001</v>
      </c>
      <c r="X60" s="147">
        <f ca="1">'SaaS - Upselling'!BP274</f>
        <v>1.5831957504</v>
      </c>
      <c r="Y60" s="147">
        <f ca="1">'SaaS - Upselling'!BQ274</f>
        <v>1.3932122603520001</v>
      </c>
      <c r="Z60" s="147">
        <f ca="1">'SaaS - Upselling'!BR274</f>
        <v>1.6460267891097602</v>
      </c>
      <c r="AA60" s="147">
        <f ca="1">'SaaS - Upselling'!BS274</f>
        <v>2.2885035744165889</v>
      </c>
      <c r="AB60" s="147">
        <f ca="1">'SaaS - Upselling'!BT274</f>
        <v>3.2738831454865984</v>
      </c>
      <c r="AC60" s="147">
        <f ca="1">'SaaS - Upselling'!BU274</f>
        <v>4.1410171680282062</v>
      </c>
      <c r="AD60" s="147">
        <f ca="1">'SaaS - Upselling'!BV274</f>
        <v>4.9040951078648218</v>
      </c>
      <c r="AE60" s="147">
        <f ca="1">'SaaS - Upselling'!BW274</f>
        <v>5.5756036949210426</v>
      </c>
      <c r="AF60" s="147">
        <f ca="1">'SaaS - Upselling'!BX274</f>
        <v>6.586531251530519</v>
      </c>
      <c r="AG60" s="147">
        <f ca="1">'SaaS - Upselling'!BY274</f>
        <v>7.8961475013468556</v>
      </c>
      <c r="AH60" s="147">
        <f ca="1">'SaaS - Upselling'!BZ274</f>
        <v>9.4686098011852344</v>
      </c>
      <c r="AI60" s="147">
        <f ca="1">'SaaS - Upselling'!CA274</f>
        <v>10.852376625043005</v>
      </c>
      <c r="AJ60" s="147">
        <f ca="1">'SaaS - Upselling'!CB274</f>
        <v>12.070091430037843</v>
      </c>
      <c r="AK60" s="147">
        <f ca="1">'SaaS - Upselling'!CC274</f>
        <v>13.561680458433301</v>
      </c>
      <c r="AL60" s="147">
        <f ca="1">'SaaS - Upselling'!CD274</f>
        <v>15.294278803421305</v>
      </c>
      <c r="AM60" s="147">
        <f ca="1">'SaaS - Upselling'!CE274</f>
        <v>17.238965347010748</v>
      </c>
      <c r="AN60" s="147">
        <f ca="1">'SaaS - Upselling'!CF274</f>
        <v>19.790289505369461</v>
      </c>
      <c r="AO60" s="147">
        <f ca="1">'SaaS - Upselling'!CG274</f>
        <v>22.875454764725127</v>
      </c>
      <c r="AP60" s="147">
        <f ca="1">'SaaS - Upselling'!CH274</f>
        <v>26.430400192958114</v>
      </c>
      <c r="AQ60" s="147">
        <f ca="1">'SaaS - Upselling'!CI274</f>
        <v>29.558752169803135</v>
      </c>
      <c r="AR60" s="147">
        <f ca="1">'SaaS - Upselling'!CJ274</f>
        <v>33.991701909426759</v>
      </c>
      <c r="AS60" s="147">
        <f ca="1">'SaaS - Upselling'!CK274</f>
        <v>39.572697680295548</v>
      </c>
      <c r="AT60" s="147">
        <f ca="1">'SaaS - Upselling'!CL274</f>
        <v>46.163973958660087</v>
      </c>
      <c r="AU60" s="147">
        <f ca="1">'SaaS - Upselling'!CM274</f>
        <v>51.964297083620878</v>
      </c>
      <c r="AV60" s="147">
        <f ca="1">'SaaS - Upselling'!CN274</f>
        <v>57.068581433586374</v>
      </c>
      <c r="AW60" s="147">
        <f ca="1">'SaaS - Upselling'!CO274</f>
        <v>63.240351661555991</v>
      </c>
      <c r="AX60" s="147">
        <f ca="1">'SaaS - Upselling'!CP274</f>
        <v>70.351509462169275</v>
      </c>
      <c r="AY60" s="147">
        <f ca="1">'SaaS - Upselling'!CQ274</f>
        <v>78.289328326708954</v>
      </c>
      <c r="AZ60" s="147">
        <f ca="1">'SaaS - Upselling'!CR274</f>
        <v>85.274608927503877</v>
      </c>
      <c r="BA60" s="147">
        <f ca="1">'SaaS - Upselling'!CS274</f>
        <v>91.421655856203429</v>
      </c>
      <c r="BB60" s="147">
        <f ca="1">'SaaS - Upselling'!CT274</f>
        <v>96.831057153458985</v>
      </c>
      <c r="BC60" s="147">
        <f ca="1">'SaaS - Upselling'!CU274</f>
        <v>101.5913302950439</v>
      </c>
      <c r="BD60" s="147">
        <f ca="1">'SaaS - Upselling'!CV274</f>
        <v>105.78037065963862</v>
      </c>
      <c r="BE60" s="147">
        <f ca="1">'SaaS - Upselling'!CW274</f>
        <v>109.46672618048203</v>
      </c>
      <c r="BF60" s="147">
        <f ca="1">'SaaS - Upselling'!CX274</f>
        <v>112.71071903882417</v>
      </c>
      <c r="BG60" s="147">
        <f ca="1">'SaaS - Upselling'!CY274</f>
        <v>115.5654327541653</v>
      </c>
      <c r="BH60" s="147">
        <f ca="1">'SaaS - Upselling'!CZ274</f>
        <v>118.07758082366547</v>
      </c>
      <c r="BI60" s="147">
        <f ca="1">'SaaS - Upselling'!DA274</f>
        <v>120.28827112482557</v>
      </c>
      <c r="BJ60" s="147">
        <f ca="1">'SaaS - Upselling'!DB274</f>
        <v>122.23367858984652</v>
      </c>
      <c r="BK60" s="147">
        <f ca="1">'SaaS - Upselling'!DC274</f>
        <v>123.94563715906492</v>
      </c>
      <c r="BL60" s="147">
        <f ca="1">'SaaS - Upselling'!DD274</f>
        <v>125.45216069997713</v>
      </c>
      <c r="BM60" s="147">
        <f ca="1">'SaaS - Upselling'!DE274</f>
        <v>126.77790141597987</v>
      </c>
      <c r="BN60" s="147">
        <f ca="1">'SaaS - Upselling'!DF274</f>
        <v>127.9445532460623</v>
      </c>
      <c r="BO60" s="147">
        <f ca="1">'SaaS - Upselling'!DG274</f>
        <v>128.97120685653476</v>
      </c>
      <c r="BP60" s="147">
        <f ca="1">'SaaS - Upselling'!DH274</f>
        <v>129.87466203375067</v>
      </c>
      <c r="BQ60" s="147">
        <f ca="1">'SaaS - Upselling'!DI274</f>
        <v>130.66970258970059</v>
      </c>
      <c r="BR60" s="147">
        <f ca="1">'SaaS - Upselling'!DJ274</f>
        <v>131.36933827893645</v>
      </c>
      <c r="BS60" s="147">
        <f ca="1">'SaaS - Upselling'!DK274</f>
        <v>131.98501768546416</v>
      </c>
      <c r="BT60" s="147">
        <f ca="1">'SaaS - Upselling'!DL274</f>
        <v>132.52681556320843</v>
      </c>
      <c r="BU60" s="147">
        <f ca="1">'SaaS - Upselling'!DM274</f>
        <v>133.00359769562345</v>
      </c>
      <c r="BV60" s="147">
        <f ca="1">'SaaS - Upselling'!DN274</f>
        <v>133.42316597214869</v>
      </c>
      <c r="BW60" s="147">
        <f ca="1">'SaaS - Upselling'!DO274</f>
        <v>133.79238605549077</v>
      </c>
      <c r="BX60" s="147">
        <f ca="1">'SaaS - Upselling'!DP274</f>
        <v>134.11729972883188</v>
      </c>
      <c r="BY60" s="147">
        <f ca="1">'SaaS - Upselling'!DQ274</f>
        <v>134.40322376137198</v>
      </c>
      <c r="BZ60" s="147">
        <f ca="1">'SaaS - Upselling'!DR274</f>
        <v>134.65483691000745</v>
      </c>
      <c r="CA60" s="4"/>
    </row>
    <row r="61" spans="1:81" ht="15.75" customHeight="1">
      <c r="A61" s="63"/>
      <c r="B61" s="63"/>
      <c r="C61" s="63"/>
      <c r="D61" s="63" t="s">
        <v>100</v>
      </c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79">
        <f t="shared" ref="S61:BZ61" ca="1" si="31">S60/S35</f>
        <v>0.1</v>
      </c>
      <c r="T61" s="79">
        <f t="shared" ca="1" si="31"/>
        <v>0.1</v>
      </c>
      <c r="U61" s="79">
        <f t="shared" ca="1" si="31"/>
        <v>0.1</v>
      </c>
      <c r="V61" s="79">
        <f t="shared" ca="1" si="31"/>
        <v>0.1</v>
      </c>
      <c r="W61" s="79">
        <f t="shared" ca="1" si="31"/>
        <v>0.1</v>
      </c>
      <c r="X61" s="79">
        <f t="shared" ca="1" si="31"/>
        <v>0.1</v>
      </c>
      <c r="Y61" s="79">
        <f t="shared" ca="1" si="31"/>
        <v>0.1</v>
      </c>
      <c r="Z61" s="79">
        <f t="shared" ca="1" si="31"/>
        <v>0.1</v>
      </c>
      <c r="AA61" s="79">
        <f t="shared" ca="1" si="31"/>
        <v>9.9999999999999992E-2</v>
      </c>
      <c r="AB61" s="79">
        <f t="shared" ca="1" si="31"/>
        <v>0.1</v>
      </c>
      <c r="AC61" s="79">
        <f t="shared" ca="1" si="31"/>
        <v>9.9999999999999978E-2</v>
      </c>
      <c r="AD61" s="79">
        <f t="shared" ca="1" si="31"/>
        <v>9.9999999999999992E-2</v>
      </c>
      <c r="AE61" s="79">
        <f t="shared" ca="1" si="31"/>
        <v>9.9999999999999992E-2</v>
      </c>
      <c r="AF61" s="79">
        <f t="shared" ca="1" si="31"/>
        <v>0.10000000000000002</v>
      </c>
      <c r="AG61" s="79">
        <f t="shared" ca="1" si="31"/>
        <v>9.9999999999999978E-2</v>
      </c>
      <c r="AH61" s="79">
        <f t="shared" ca="1" si="31"/>
        <v>0.10000000000000002</v>
      </c>
      <c r="AI61" s="79">
        <f t="shared" ca="1" si="31"/>
        <v>9.9999999999999992E-2</v>
      </c>
      <c r="AJ61" s="79">
        <f t="shared" ca="1" si="31"/>
        <v>0.1</v>
      </c>
      <c r="AK61" s="79">
        <f t="shared" ca="1" si="31"/>
        <v>0.10000000000000002</v>
      </c>
      <c r="AL61" s="79">
        <f t="shared" ca="1" si="31"/>
        <v>9.9999999999999964E-2</v>
      </c>
      <c r="AM61" s="79">
        <f t="shared" ca="1" si="31"/>
        <v>0.10000000000000002</v>
      </c>
      <c r="AN61" s="79">
        <f t="shared" ca="1" si="31"/>
        <v>0.10000000000000002</v>
      </c>
      <c r="AO61" s="79">
        <f t="shared" ca="1" si="31"/>
        <v>0.1</v>
      </c>
      <c r="AP61" s="79">
        <f t="shared" ca="1" si="31"/>
        <v>0.10000000000000005</v>
      </c>
      <c r="AQ61" s="79">
        <f t="shared" ca="1" si="31"/>
        <v>9.9999999999999992E-2</v>
      </c>
      <c r="AR61" s="79">
        <f t="shared" ca="1" si="31"/>
        <v>0.10000000000000003</v>
      </c>
      <c r="AS61" s="79">
        <f t="shared" ca="1" si="31"/>
        <v>0.10000000000000003</v>
      </c>
      <c r="AT61" s="79">
        <f t="shared" ca="1" si="31"/>
        <v>0.10000000000000002</v>
      </c>
      <c r="AU61" s="79">
        <f t="shared" ca="1" si="31"/>
        <v>9.9999999999999978E-2</v>
      </c>
      <c r="AV61" s="79">
        <f t="shared" ca="1" si="31"/>
        <v>0.10000000000000005</v>
      </c>
      <c r="AW61" s="79">
        <f t="shared" ca="1" si="31"/>
        <v>9.9999999999999936E-2</v>
      </c>
      <c r="AX61" s="79">
        <f t="shared" ca="1" si="31"/>
        <v>0.1</v>
      </c>
      <c r="AY61" s="79">
        <f t="shared" ca="1" si="31"/>
        <v>9.9999999999999978E-2</v>
      </c>
      <c r="AZ61" s="79">
        <f t="shared" ca="1" si="31"/>
        <v>0.10000000000000002</v>
      </c>
      <c r="BA61" s="79">
        <f t="shared" ca="1" si="31"/>
        <v>0.10000000000000006</v>
      </c>
      <c r="BB61" s="79">
        <f t="shared" ca="1" si="31"/>
        <v>9.9999999999999992E-2</v>
      </c>
      <c r="BC61" s="79">
        <f t="shared" ca="1" si="31"/>
        <v>9.9999999999999992E-2</v>
      </c>
      <c r="BD61" s="79">
        <f t="shared" ca="1" si="31"/>
        <v>9.9999999999999964E-2</v>
      </c>
      <c r="BE61" s="79">
        <f t="shared" ca="1" si="31"/>
        <v>0.10000000000000006</v>
      </c>
      <c r="BF61" s="79">
        <f t="shared" ca="1" si="31"/>
        <v>9.9999999999999964E-2</v>
      </c>
      <c r="BG61" s="79">
        <f t="shared" ca="1" si="31"/>
        <v>0.10000000000000005</v>
      </c>
      <c r="BH61" s="79">
        <f t="shared" ca="1" si="31"/>
        <v>0.10000000000000003</v>
      </c>
      <c r="BI61" s="79">
        <f t="shared" ca="1" si="31"/>
        <v>0.10000000000000005</v>
      </c>
      <c r="BJ61" s="79">
        <f t="shared" ca="1" si="31"/>
        <v>9.9999999999999992E-2</v>
      </c>
      <c r="BK61" s="79">
        <f t="shared" ca="1" si="31"/>
        <v>9.9999999999999978E-2</v>
      </c>
      <c r="BL61" s="79">
        <f t="shared" ca="1" si="31"/>
        <v>0.10000000000000005</v>
      </c>
      <c r="BM61" s="79">
        <f t="shared" ca="1" si="31"/>
        <v>0.10000000000000005</v>
      </c>
      <c r="BN61" s="79">
        <f t="shared" ca="1" si="31"/>
        <v>0.1</v>
      </c>
      <c r="BO61" s="79">
        <f t="shared" ca="1" si="31"/>
        <v>9.9999999999999908E-2</v>
      </c>
      <c r="BP61" s="79">
        <f t="shared" ca="1" si="31"/>
        <v>9.9999999999999992E-2</v>
      </c>
      <c r="BQ61" s="79">
        <f t="shared" ca="1" si="31"/>
        <v>0.1</v>
      </c>
      <c r="BR61" s="79">
        <f t="shared" ca="1" si="31"/>
        <v>9.9999999999999964E-2</v>
      </c>
      <c r="BS61" s="79">
        <f t="shared" ca="1" si="31"/>
        <v>0.10000000000000005</v>
      </c>
      <c r="BT61" s="79">
        <f t="shared" ca="1" si="31"/>
        <v>9.9999999999999964E-2</v>
      </c>
      <c r="BU61" s="79">
        <f t="shared" ca="1" si="31"/>
        <v>0.10000000000000002</v>
      </c>
      <c r="BV61" s="79">
        <f t="shared" ca="1" si="31"/>
        <v>0.10000000000000007</v>
      </c>
      <c r="BW61" s="79">
        <f t="shared" ca="1" si="31"/>
        <v>0.1</v>
      </c>
      <c r="BX61" s="79">
        <f t="shared" ca="1" si="31"/>
        <v>0.10000000000000003</v>
      </c>
      <c r="BY61" s="79">
        <f t="shared" ca="1" si="31"/>
        <v>9.9999999999999992E-2</v>
      </c>
      <c r="BZ61" s="79">
        <f t="shared" ca="1" si="31"/>
        <v>0.10000000000000007</v>
      </c>
      <c r="CA61" s="4"/>
    </row>
    <row r="62" spans="1:81" ht="15.75" customHeight="1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79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"/>
    </row>
    <row r="63" spans="1:81" ht="15.75" customHeight="1">
      <c r="A63" s="63"/>
      <c r="B63" s="63"/>
      <c r="C63" s="63" t="s">
        <v>107</v>
      </c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147">
        <f ca="1">'SaaS - Upselling'!BK342</f>
        <v>0</v>
      </c>
      <c r="T63" s="147">
        <f ca="1">'SaaS - Upselling'!BL342</f>
        <v>0</v>
      </c>
      <c r="U63" s="147">
        <f ca="1">'SaaS - Upselling'!BM342</f>
        <v>0</v>
      </c>
      <c r="V63" s="147">
        <f ca="1">'SaaS - Upselling'!BN342</f>
        <v>0</v>
      </c>
      <c r="W63" s="147">
        <f ca="1">'SaaS - Upselling'!BO342</f>
        <v>0</v>
      </c>
      <c r="X63" s="147">
        <f ca="1">'SaaS - Upselling'!BP342</f>
        <v>0</v>
      </c>
      <c r="Y63" s="147">
        <f ca="1">'SaaS - Upselling'!BQ342</f>
        <v>0</v>
      </c>
      <c r="Z63" s="147">
        <f ca="1">'SaaS - Upselling'!BR342</f>
        <v>0</v>
      </c>
      <c r="AA63" s="147">
        <f ca="1">'SaaS - Upselling'!BS342</f>
        <v>0</v>
      </c>
      <c r="AB63" s="147">
        <f ca="1">'SaaS - Upselling'!BT342</f>
        <v>0</v>
      </c>
      <c r="AC63" s="147">
        <f ca="1">'SaaS - Upselling'!BU342</f>
        <v>0</v>
      </c>
      <c r="AD63" s="147">
        <f ca="1">'SaaS - Upselling'!BV342</f>
        <v>0</v>
      </c>
      <c r="AE63" s="147">
        <f ca="1">'SaaS - Upselling'!BW342</f>
        <v>0</v>
      </c>
      <c r="AF63" s="147">
        <f ca="1">'SaaS - Upselling'!BX342</f>
        <v>0</v>
      </c>
      <c r="AG63" s="147">
        <f ca="1">'SaaS - Upselling'!BY342</f>
        <v>0</v>
      </c>
      <c r="AH63" s="147">
        <f ca="1">'SaaS - Upselling'!BZ342</f>
        <v>0</v>
      </c>
      <c r="AI63" s="147">
        <f ca="1">'SaaS - Upselling'!CA342</f>
        <v>0</v>
      </c>
      <c r="AJ63" s="147">
        <f ca="1">'SaaS - Upselling'!CB342</f>
        <v>0</v>
      </c>
      <c r="AK63" s="147">
        <f ca="1">'SaaS - Upselling'!CC342</f>
        <v>0</v>
      </c>
      <c r="AL63" s="147">
        <f ca="1">'SaaS - Upselling'!CD342</f>
        <v>0</v>
      </c>
      <c r="AM63" s="147">
        <f ca="1">'SaaS - Upselling'!CE342</f>
        <v>0</v>
      </c>
      <c r="AN63" s="147">
        <f ca="1">'SaaS - Upselling'!CF342</f>
        <v>0</v>
      </c>
      <c r="AO63" s="147">
        <f ca="1">'SaaS - Upselling'!CG342</f>
        <v>0</v>
      </c>
      <c r="AP63" s="147">
        <f ca="1">'SaaS - Upselling'!CH342</f>
        <v>0</v>
      </c>
      <c r="AQ63" s="147">
        <f ca="1">'SaaS - Upselling'!CI342</f>
        <v>0</v>
      </c>
      <c r="AR63" s="147">
        <f ca="1">'SaaS - Upselling'!CJ342</f>
        <v>0</v>
      </c>
      <c r="AS63" s="147">
        <f ca="1">'SaaS - Upselling'!CK342</f>
        <v>0</v>
      </c>
      <c r="AT63" s="147">
        <f ca="1">'SaaS - Upselling'!CL342</f>
        <v>0</v>
      </c>
      <c r="AU63" s="147">
        <f ca="1">'SaaS - Upselling'!CM342</f>
        <v>0</v>
      </c>
      <c r="AV63" s="147">
        <f ca="1">'SaaS - Upselling'!CN342</f>
        <v>0</v>
      </c>
      <c r="AW63" s="147">
        <f ca="1">'SaaS - Upselling'!CO342</f>
        <v>0</v>
      </c>
      <c r="AX63" s="147">
        <f ca="1">'SaaS - Upselling'!CP342</f>
        <v>0</v>
      </c>
      <c r="AY63" s="147">
        <f ca="1">'SaaS - Upselling'!CQ342</f>
        <v>0</v>
      </c>
      <c r="AZ63" s="147">
        <f ca="1">'SaaS - Upselling'!CR342</f>
        <v>0</v>
      </c>
      <c r="BA63" s="147">
        <f ca="1">'SaaS - Upselling'!CS342</f>
        <v>0</v>
      </c>
      <c r="BB63" s="147">
        <f ca="1">'SaaS - Upselling'!CT342</f>
        <v>0</v>
      </c>
      <c r="BC63" s="147">
        <f ca="1">'SaaS - Upselling'!CU342</f>
        <v>0</v>
      </c>
      <c r="BD63" s="147">
        <f ca="1">'SaaS - Upselling'!CV342</f>
        <v>0</v>
      </c>
      <c r="BE63" s="147">
        <f ca="1">'SaaS - Upselling'!CW342</f>
        <v>0</v>
      </c>
      <c r="BF63" s="147">
        <f ca="1">'SaaS - Upselling'!CX342</f>
        <v>0</v>
      </c>
      <c r="BG63" s="147">
        <f ca="1">'SaaS - Upselling'!CY342</f>
        <v>0</v>
      </c>
      <c r="BH63" s="147">
        <f ca="1">'SaaS - Upselling'!CZ342</f>
        <v>0</v>
      </c>
      <c r="BI63" s="147">
        <f ca="1">'SaaS - Upselling'!DA342</f>
        <v>0</v>
      </c>
      <c r="BJ63" s="147">
        <f ca="1">'SaaS - Upselling'!DB342</f>
        <v>0</v>
      </c>
      <c r="BK63" s="147">
        <f ca="1">'SaaS - Upselling'!DC342</f>
        <v>0</v>
      </c>
      <c r="BL63" s="147">
        <f ca="1">'SaaS - Upselling'!DD342</f>
        <v>0</v>
      </c>
      <c r="BM63" s="147">
        <f ca="1">'SaaS - Upselling'!DE342</f>
        <v>0</v>
      </c>
      <c r="BN63" s="147">
        <f ca="1">'SaaS - Upselling'!DF342</f>
        <v>0</v>
      </c>
      <c r="BO63" s="147">
        <f ca="1">'SaaS - Upselling'!DG342</f>
        <v>0</v>
      </c>
      <c r="BP63" s="147">
        <f ca="1">'SaaS - Upselling'!DH342</f>
        <v>0</v>
      </c>
      <c r="BQ63" s="147">
        <f ca="1">'SaaS - Upselling'!DI342</f>
        <v>0</v>
      </c>
      <c r="BR63" s="147">
        <f ca="1">'SaaS - Upselling'!DJ342</f>
        <v>0</v>
      </c>
      <c r="BS63" s="147">
        <f ca="1">'SaaS - Upselling'!DK342</f>
        <v>0</v>
      </c>
      <c r="BT63" s="147">
        <f ca="1">'SaaS - Upselling'!DL342</f>
        <v>0</v>
      </c>
      <c r="BU63" s="147">
        <f ca="1">'SaaS - Upselling'!DM342</f>
        <v>0</v>
      </c>
      <c r="BV63" s="147">
        <f ca="1">'SaaS - Upselling'!DN342</f>
        <v>0</v>
      </c>
      <c r="BW63" s="147">
        <f ca="1">'SaaS - Upselling'!DO342</f>
        <v>0</v>
      </c>
      <c r="BX63" s="147">
        <f ca="1">'SaaS - Upselling'!DP342</f>
        <v>0</v>
      </c>
      <c r="BY63" s="147">
        <f ca="1">'SaaS - Upselling'!DQ342</f>
        <v>0</v>
      </c>
      <c r="BZ63" s="147">
        <f ca="1">'SaaS - Upselling'!DR342</f>
        <v>0</v>
      </c>
      <c r="CA63" s="4"/>
    </row>
    <row r="64" spans="1:81" ht="15.75" customHeight="1">
      <c r="A64" s="63"/>
      <c r="B64" s="63"/>
      <c r="C64" s="63"/>
      <c r="D64" s="63" t="s">
        <v>100</v>
      </c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79">
        <f t="shared" ref="S64:BZ64" ca="1" si="32">S63/S35</f>
        <v>0</v>
      </c>
      <c r="T64" s="79">
        <f t="shared" ca="1" si="32"/>
        <v>0</v>
      </c>
      <c r="U64" s="79">
        <f t="shared" ca="1" si="32"/>
        <v>0</v>
      </c>
      <c r="V64" s="79">
        <f t="shared" ca="1" si="32"/>
        <v>0</v>
      </c>
      <c r="W64" s="79">
        <f t="shared" ca="1" si="32"/>
        <v>0</v>
      </c>
      <c r="X64" s="79">
        <f t="shared" ca="1" si="32"/>
        <v>0</v>
      </c>
      <c r="Y64" s="79">
        <f t="shared" ca="1" si="32"/>
        <v>0</v>
      </c>
      <c r="Z64" s="79">
        <f t="shared" ca="1" si="32"/>
        <v>0</v>
      </c>
      <c r="AA64" s="79">
        <f t="shared" ca="1" si="32"/>
        <v>0</v>
      </c>
      <c r="AB64" s="79">
        <f t="shared" ca="1" si="32"/>
        <v>0</v>
      </c>
      <c r="AC64" s="79">
        <f t="shared" ca="1" si="32"/>
        <v>0</v>
      </c>
      <c r="AD64" s="79">
        <f t="shared" ca="1" si="32"/>
        <v>0</v>
      </c>
      <c r="AE64" s="79">
        <f t="shared" ca="1" si="32"/>
        <v>0</v>
      </c>
      <c r="AF64" s="79">
        <f t="shared" ca="1" si="32"/>
        <v>0</v>
      </c>
      <c r="AG64" s="79">
        <f t="shared" ca="1" si="32"/>
        <v>0</v>
      </c>
      <c r="AH64" s="79">
        <f t="shared" ca="1" si="32"/>
        <v>0</v>
      </c>
      <c r="AI64" s="79">
        <f t="shared" ca="1" si="32"/>
        <v>0</v>
      </c>
      <c r="AJ64" s="79">
        <f t="shared" ca="1" si="32"/>
        <v>0</v>
      </c>
      <c r="AK64" s="79">
        <f t="shared" ca="1" si="32"/>
        <v>0</v>
      </c>
      <c r="AL64" s="79">
        <f t="shared" ca="1" si="32"/>
        <v>0</v>
      </c>
      <c r="AM64" s="79">
        <f t="shared" ca="1" si="32"/>
        <v>0</v>
      </c>
      <c r="AN64" s="79">
        <f t="shared" ca="1" si="32"/>
        <v>0</v>
      </c>
      <c r="AO64" s="79">
        <f t="shared" ca="1" si="32"/>
        <v>0</v>
      </c>
      <c r="AP64" s="79">
        <f t="shared" ca="1" si="32"/>
        <v>0</v>
      </c>
      <c r="AQ64" s="79">
        <f t="shared" ca="1" si="32"/>
        <v>0</v>
      </c>
      <c r="AR64" s="79">
        <f t="shared" ca="1" si="32"/>
        <v>0</v>
      </c>
      <c r="AS64" s="79">
        <f t="shared" ca="1" si="32"/>
        <v>0</v>
      </c>
      <c r="AT64" s="79">
        <f t="shared" ca="1" si="32"/>
        <v>0</v>
      </c>
      <c r="AU64" s="79">
        <f t="shared" ca="1" si="32"/>
        <v>0</v>
      </c>
      <c r="AV64" s="79">
        <f t="shared" ca="1" si="32"/>
        <v>0</v>
      </c>
      <c r="AW64" s="79">
        <f t="shared" ca="1" si="32"/>
        <v>0</v>
      </c>
      <c r="AX64" s="79">
        <f t="shared" ca="1" si="32"/>
        <v>0</v>
      </c>
      <c r="AY64" s="79">
        <f t="shared" ca="1" si="32"/>
        <v>0</v>
      </c>
      <c r="AZ64" s="79">
        <f t="shared" ca="1" si="32"/>
        <v>0</v>
      </c>
      <c r="BA64" s="79">
        <f t="shared" ca="1" si="32"/>
        <v>0</v>
      </c>
      <c r="BB64" s="79">
        <f t="shared" ca="1" si="32"/>
        <v>0</v>
      </c>
      <c r="BC64" s="79">
        <f t="shared" ca="1" si="32"/>
        <v>0</v>
      </c>
      <c r="BD64" s="79">
        <f t="shared" ca="1" si="32"/>
        <v>0</v>
      </c>
      <c r="BE64" s="79">
        <f t="shared" ca="1" si="32"/>
        <v>0</v>
      </c>
      <c r="BF64" s="79">
        <f t="shared" ca="1" si="32"/>
        <v>0</v>
      </c>
      <c r="BG64" s="79">
        <f t="shared" ca="1" si="32"/>
        <v>0</v>
      </c>
      <c r="BH64" s="79">
        <f t="shared" ca="1" si="32"/>
        <v>0</v>
      </c>
      <c r="BI64" s="79">
        <f t="shared" ca="1" si="32"/>
        <v>0</v>
      </c>
      <c r="BJ64" s="79">
        <f t="shared" ca="1" si="32"/>
        <v>0</v>
      </c>
      <c r="BK64" s="79">
        <f t="shared" ca="1" si="32"/>
        <v>0</v>
      </c>
      <c r="BL64" s="79">
        <f t="shared" ca="1" si="32"/>
        <v>0</v>
      </c>
      <c r="BM64" s="79">
        <f t="shared" ca="1" si="32"/>
        <v>0</v>
      </c>
      <c r="BN64" s="79">
        <f t="shared" ca="1" si="32"/>
        <v>0</v>
      </c>
      <c r="BO64" s="79">
        <f t="shared" ca="1" si="32"/>
        <v>0</v>
      </c>
      <c r="BP64" s="79">
        <f t="shared" ca="1" si="32"/>
        <v>0</v>
      </c>
      <c r="BQ64" s="79">
        <f t="shared" ca="1" si="32"/>
        <v>0</v>
      </c>
      <c r="BR64" s="79">
        <f t="shared" ca="1" si="32"/>
        <v>0</v>
      </c>
      <c r="BS64" s="79">
        <f t="shared" ca="1" si="32"/>
        <v>0</v>
      </c>
      <c r="BT64" s="79">
        <f t="shared" ca="1" si="32"/>
        <v>0</v>
      </c>
      <c r="BU64" s="79">
        <f t="shared" ca="1" si="32"/>
        <v>0</v>
      </c>
      <c r="BV64" s="79">
        <f t="shared" ca="1" si="32"/>
        <v>0</v>
      </c>
      <c r="BW64" s="79">
        <f t="shared" ca="1" si="32"/>
        <v>0</v>
      </c>
      <c r="BX64" s="79">
        <f t="shared" ca="1" si="32"/>
        <v>0</v>
      </c>
      <c r="BY64" s="79">
        <f t="shared" ca="1" si="32"/>
        <v>0</v>
      </c>
      <c r="BZ64" s="79">
        <f t="shared" ca="1" si="32"/>
        <v>0</v>
      </c>
      <c r="CA64" s="4"/>
    </row>
    <row r="65" spans="1:81" ht="15.75" customHeight="1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79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48"/>
      <c r="AQ65" s="48"/>
      <c r="AR65" s="48"/>
      <c r="AS65" s="48"/>
      <c r="AT65" s="48"/>
      <c r="AU65" s="48"/>
      <c r="AV65" s="48"/>
      <c r="AW65" s="48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"/>
    </row>
    <row r="66" spans="1:81" ht="15.75" customHeight="1">
      <c r="A66" s="63"/>
      <c r="B66" s="63"/>
      <c r="C66" s="63" t="s">
        <v>110</v>
      </c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147">
        <f ca="1">'SaaS - Upselling'!BK410</f>
        <v>0</v>
      </c>
      <c r="T66" s="147">
        <f ca="1">'SaaS - Upselling'!BL410</f>
        <v>0</v>
      </c>
      <c r="U66" s="147">
        <f ca="1">'SaaS - Upselling'!BM410</f>
        <v>0</v>
      </c>
      <c r="V66" s="147">
        <f ca="1">'SaaS - Upselling'!BN410</f>
        <v>0</v>
      </c>
      <c r="W66" s="147">
        <f ca="1">'SaaS - Upselling'!BO410</f>
        <v>0</v>
      </c>
      <c r="X66" s="147">
        <f ca="1">'SaaS - Upselling'!BP410</f>
        <v>0</v>
      </c>
      <c r="Y66" s="147">
        <f ca="1">'SaaS - Upselling'!BQ410</f>
        <v>0</v>
      </c>
      <c r="Z66" s="147">
        <f ca="1">'SaaS - Upselling'!BR410</f>
        <v>0</v>
      </c>
      <c r="AA66" s="147">
        <f ca="1">'SaaS - Upselling'!BS410</f>
        <v>0</v>
      </c>
      <c r="AB66" s="147">
        <f ca="1">'SaaS - Upselling'!BT410</f>
        <v>0</v>
      </c>
      <c r="AC66" s="147">
        <f ca="1">'SaaS - Upselling'!BU410</f>
        <v>0</v>
      </c>
      <c r="AD66" s="147">
        <f ca="1">'SaaS - Upselling'!BV410</f>
        <v>0</v>
      </c>
      <c r="AE66" s="147">
        <f ca="1">'SaaS - Upselling'!BW410</f>
        <v>0</v>
      </c>
      <c r="AF66" s="147">
        <f ca="1">'SaaS - Upselling'!BX410</f>
        <v>0</v>
      </c>
      <c r="AG66" s="147">
        <f ca="1">'SaaS - Upselling'!BY410</f>
        <v>0</v>
      </c>
      <c r="AH66" s="147">
        <f ca="1">'SaaS - Upselling'!BZ410</f>
        <v>0</v>
      </c>
      <c r="AI66" s="147">
        <f ca="1">'SaaS - Upselling'!CA410</f>
        <v>0</v>
      </c>
      <c r="AJ66" s="147">
        <f ca="1">'SaaS - Upselling'!CB410</f>
        <v>0</v>
      </c>
      <c r="AK66" s="147">
        <f ca="1">'SaaS - Upselling'!CC410</f>
        <v>0</v>
      </c>
      <c r="AL66" s="147">
        <f ca="1">'SaaS - Upselling'!CD410</f>
        <v>0</v>
      </c>
      <c r="AM66" s="147">
        <f ca="1">'SaaS - Upselling'!CE410</f>
        <v>0</v>
      </c>
      <c r="AN66" s="147">
        <f ca="1">'SaaS - Upselling'!CF410</f>
        <v>0</v>
      </c>
      <c r="AO66" s="147">
        <f ca="1">'SaaS - Upselling'!CG410</f>
        <v>0</v>
      </c>
      <c r="AP66" s="147">
        <f ca="1">'SaaS - Upselling'!CH410</f>
        <v>0</v>
      </c>
      <c r="AQ66" s="147">
        <f ca="1">'SaaS - Upselling'!CI410</f>
        <v>0</v>
      </c>
      <c r="AR66" s="147">
        <f ca="1">'SaaS - Upselling'!CJ410</f>
        <v>0</v>
      </c>
      <c r="AS66" s="147">
        <f ca="1">'SaaS - Upselling'!CK410</f>
        <v>0</v>
      </c>
      <c r="AT66" s="147">
        <f ca="1">'SaaS - Upselling'!CL410</f>
        <v>0</v>
      </c>
      <c r="AU66" s="147">
        <f ca="1">'SaaS - Upselling'!CM410</f>
        <v>0</v>
      </c>
      <c r="AV66" s="147">
        <f ca="1">'SaaS - Upselling'!CN410</f>
        <v>0</v>
      </c>
      <c r="AW66" s="147">
        <f ca="1">'SaaS - Upselling'!CO410</f>
        <v>0</v>
      </c>
      <c r="AX66" s="147">
        <f ca="1">'SaaS - Upselling'!CP410</f>
        <v>0</v>
      </c>
      <c r="AY66" s="147">
        <f ca="1">'SaaS - Upselling'!CQ410</f>
        <v>0</v>
      </c>
      <c r="AZ66" s="147">
        <f ca="1">'SaaS - Upselling'!CR410</f>
        <v>0</v>
      </c>
      <c r="BA66" s="147">
        <f ca="1">'SaaS - Upselling'!CS410</f>
        <v>0</v>
      </c>
      <c r="BB66" s="147">
        <f ca="1">'SaaS - Upselling'!CT410</f>
        <v>0</v>
      </c>
      <c r="BC66" s="147">
        <f ca="1">'SaaS - Upselling'!CU410</f>
        <v>0</v>
      </c>
      <c r="BD66" s="147">
        <f ca="1">'SaaS - Upselling'!CV410</f>
        <v>0</v>
      </c>
      <c r="BE66" s="147">
        <f ca="1">'SaaS - Upselling'!CW410</f>
        <v>0</v>
      </c>
      <c r="BF66" s="147">
        <f ca="1">'SaaS - Upselling'!CX410</f>
        <v>0</v>
      </c>
      <c r="BG66" s="147">
        <f ca="1">'SaaS - Upselling'!CY410</f>
        <v>0</v>
      </c>
      <c r="BH66" s="147">
        <f ca="1">'SaaS - Upselling'!CZ410</f>
        <v>0</v>
      </c>
      <c r="BI66" s="147">
        <f ca="1">'SaaS - Upselling'!DA410</f>
        <v>0</v>
      </c>
      <c r="BJ66" s="147">
        <f ca="1">'SaaS - Upselling'!DB410</f>
        <v>0</v>
      </c>
      <c r="BK66" s="147">
        <f ca="1">'SaaS - Upselling'!DC410</f>
        <v>0</v>
      </c>
      <c r="BL66" s="147">
        <f ca="1">'SaaS - Upselling'!DD410</f>
        <v>0</v>
      </c>
      <c r="BM66" s="147">
        <f ca="1">'SaaS - Upselling'!DE410</f>
        <v>0</v>
      </c>
      <c r="BN66" s="147">
        <f ca="1">'SaaS - Upselling'!DF410</f>
        <v>0</v>
      </c>
      <c r="BO66" s="147">
        <f ca="1">'SaaS - Upselling'!DG410</f>
        <v>0</v>
      </c>
      <c r="BP66" s="147">
        <f ca="1">'SaaS - Upselling'!DH410</f>
        <v>0</v>
      </c>
      <c r="BQ66" s="147">
        <f ca="1">'SaaS - Upselling'!DI410</f>
        <v>0</v>
      </c>
      <c r="BR66" s="147">
        <f ca="1">'SaaS - Upselling'!DJ410</f>
        <v>0</v>
      </c>
      <c r="BS66" s="147">
        <f ca="1">'SaaS - Upselling'!DK410</f>
        <v>0</v>
      </c>
      <c r="BT66" s="147">
        <f ca="1">'SaaS - Upselling'!DL410</f>
        <v>0</v>
      </c>
      <c r="BU66" s="147">
        <f ca="1">'SaaS - Upselling'!DM410</f>
        <v>0</v>
      </c>
      <c r="BV66" s="147">
        <f ca="1">'SaaS - Upselling'!DN410</f>
        <v>0</v>
      </c>
      <c r="BW66" s="147">
        <f ca="1">'SaaS - Upselling'!DO410</f>
        <v>0</v>
      </c>
      <c r="BX66" s="147">
        <f ca="1">'SaaS - Upselling'!DP410</f>
        <v>0</v>
      </c>
      <c r="BY66" s="147">
        <f ca="1">'SaaS - Upselling'!DQ410</f>
        <v>0</v>
      </c>
      <c r="BZ66" s="147">
        <f ca="1">'SaaS - Upselling'!DR410</f>
        <v>0</v>
      </c>
      <c r="CA66" s="4"/>
    </row>
    <row r="67" spans="1:81" ht="15.75" customHeight="1">
      <c r="A67" s="63"/>
      <c r="B67" s="63"/>
      <c r="C67" s="63"/>
      <c r="D67" s="63" t="s">
        <v>100</v>
      </c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79">
        <f t="shared" ref="S67:BZ67" ca="1" si="33">S66/S36</f>
        <v>0</v>
      </c>
      <c r="T67" s="79">
        <f t="shared" ca="1" si="33"/>
        <v>0</v>
      </c>
      <c r="U67" s="79">
        <f t="shared" ca="1" si="33"/>
        <v>0</v>
      </c>
      <c r="V67" s="79">
        <f t="shared" ca="1" si="33"/>
        <v>0</v>
      </c>
      <c r="W67" s="79">
        <f t="shared" ca="1" si="33"/>
        <v>0</v>
      </c>
      <c r="X67" s="79">
        <f t="shared" ca="1" si="33"/>
        <v>0</v>
      </c>
      <c r="Y67" s="79">
        <f t="shared" ca="1" si="33"/>
        <v>0</v>
      </c>
      <c r="Z67" s="79">
        <f t="shared" ca="1" si="33"/>
        <v>0</v>
      </c>
      <c r="AA67" s="79">
        <f t="shared" ca="1" si="33"/>
        <v>0</v>
      </c>
      <c r="AB67" s="79">
        <f t="shared" ca="1" si="33"/>
        <v>0</v>
      </c>
      <c r="AC67" s="79">
        <f t="shared" ca="1" si="33"/>
        <v>0</v>
      </c>
      <c r="AD67" s="79">
        <f t="shared" ca="1" si="33"/>
        <v>0</v>
      </c>
      <c r="AE67" s="79">
        <f t="shared" ca="1" si="33"/>
        <v>0</v>
      </c>
      <c r="AF67" s="79">
        <f t="shared" ca="1" si="33"/>
        <v>0</v>
      </c>
      <c r="AG67" s="79">
        <f t="shared" ca="1" si="33"/>
        <v>0</v>
      </c>
      <c r="AH67" s="79">
        <f t="shared" ca="1" si="33"/>
        <v>0</v>
      </c>
      <c r="AI67" s="79">
        <f t="shared" ca="1" si="33"/>
        <v>0</v>
      </c>
      <c r="AJ67" s="79">
        <f t="shared" ca="1" si="33"/>
        <v>0</v>
      </c>
      <c r="AK67" s="79">
        <f t="shared" ca="1" si="33"/>
        <v>0</v>
      </c>
      <c r="AL67" s="79">
        <f t="shared" ca="1" si="33"/>
        <v>0</v>
      </c>
      <c r="AM67" s="79">
        <f t="shared" ca="1" si="33"/>
        <v>0</v>
      </c>
      <c r="AN67" s="79">
        <f t="shared" ca="1" si="33"/>
        <v>0</v>
      </c>
      <c r="AO67" s="79">
        <f t="shared" ca="1" si="33"/>
        <v>0</v>
      </c>
      <c r="AP67" s="79">
        <f t="shared" ca="1" si="33"/>
        <v>0</v>
      </c>
      <c r="AQ67" s="79">
        <f t="shared" ca="1" si="33"/>
        <v>0</v>
      </c>
      <c r="AR67" s="79">
        <f t="shared" ca="1" si="33"/>
        <v>0</v>
      </c>
      <c r="AS67" s="79">
        <f t="shared" ca="1" si="33"/>
        <v>0</v>
      </c>
      <c r="AT67" s="79">
        <f t="shared" ca="1" si="33"/>
        <v>0</v>
      </c>
      <c r="AU67" s="79">
        <f t="shared" ca="1" si="33"/>
        <v>0</v>
      </c>
      <c r="AV67" s="79">
        <f t="shared" ca="1" si="33"/>
        <v>0</v>
      </c>
      <c r="AW67" s="79">
        <f t="shared" ca="1" si="33"/>
        <v>0</v>
      </c>
      <c r="AX67" s="79">
        <f t="shared" ca="1" si="33"/>
        <v>0</v>
      </c>
      <c r="AY67" s="79">
        <f t="shared" ca="1" si="33"/>
        <v>0</v>
      </c>
      <c r="AZ67" s="79">
        <f t="shared" ca="1" si="33"/>
        <v>0</v>
      </c>
      <c r="BA67" s="79">
        <f t="shared" ca="1" si="33"/>
        <v>0</v>
      </c>
      <c r="BB67" s="79">
        <f t="shared" ca="1" si="33"/>
        <v>0</v>
      </c>
      <c r="BC67" s="79">
        <f t="shared" ca="1" si="33"/>
        <v>0</v>
      </c>
      <c r="BD67" s="79">
        <f t="shared" ca="1" si="33"/>
        <v>0</v>
      </c>
      <c r="BE67" s="79">
        <f t="shared" ca="1" si="33"/>
        <v>0</v>
      </c>
      <c r="BF67" s="79">
        <f t="shared" ca="1" si="33"/>
        <v>0</v>
      </c>
      <c r="BG67" s="79">
        <f t="shared" ca="1" si="33"/>
        <v>0</v>
      </c>
      <c r="BH67" s="79">
        <f t="shared" ca="1" si="33"/>
        <v>0</v>
      </c>
      <c r="BI67" s="79">
        <f t="shared" ca="1" si="33"/>
        <v>0</v>
      </c>
      <c r="BJ67" s="79">
        <f t="shared" ca="1" si="33"/>
        <v>0</v>
      </c>
      <c r="BK67" s="79">
        <f t="shared" ca="1" si="33"/>
        <v>0</v>
      </c>
      <c r="BL67" s="79">
        <f t="shared" ca="1" si="33"/>
        <v>0</v>
      </c>
      <c r="BM67" s="79">
        <f t="shared" ca="1" si="33"/>
        <v>0</v>
      </c>
      <c r="BN67" s="79">
        <f t="shared" ca="1" si="33"/>
        <v>0</v>
      </c>
      <c r="BO67" s="79">
        <f t="shared" ca="1" si="33"/>
        <v>0</v>
      </c>
      <c r="BP67" s="79">
        <f t="shared" ca="1" si="33"/>
        <v>0</v>
      </c>
      <c r="BQ67" s="79">
        <f t="shared" ca="1" si="33"/>
        <v>0</v>
      </c>
      <c r="BR67" s="79">
        <f t="shared" ca="1" si="33"/>
        <v>0</v>
      </c>
      <c r="BS67" s="79">
        <f t="shared" ca="1" si="33"/>
        <v>0</v>
      </c>
      <c r="BT67" s="79">
        <f t="shared" ca="1" si="33"/>
        <v>0</v>
      </c>
      <c r="BU67" s="79">
        <f t="shared" ca="1" si="33"/>
        <v>0</v>
      </c>
      <c r="BV67" s="79">
        <f t="shared" ca="1" si="33"/>
        <v>0</v>
      </c>
      <c r="BW67" s="79">
        <f t="shared" ca="1" si="33"/>
        <v>0</v>
      </c>
      <c r="BX67" s="79">
        <f t="shared" ca="1" si="33"/>
        <v>0</v>
      </c>
      <c r="BY67" s="79">
        <f t="shared" ca="1" si="33"/>
        <v>0</v>
      </c>
      <c r="BZ67" s="79">
        <f t="shared" ca="1" si="33"/>
        <v>0</v>
      </c>
      <c r="CA67" s="4"/>
    </row>
    <row r="68" spans="1:81" ht="15.75" customHeight="1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79"/>
      <c r="AQ68" s="79"/>
      <c r="AR68" s="79"/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  <c r="BG68" s="79"/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79"/>
      <c r="BZ68" s="79"/>
      <c r="CA68" s="4"/>
    </row>
    <row r="69" spans="1:81" ht="15.75" customHeight="1">
      <c r="A69" s="68" t="s">
        <v>87</v>
      </c>
      <c r="B69" s="14"/>
      <c r="C69" s="68"/>
      <c r="D69" s="68"/>
      <c r="E69" s="115"/>
      <c r="F69" s="115"/>
      <c r="G69" s="115"/>
      <c r="H69" s="115"/>
      <c r="I69" s="115"/>
      <c r="J69" s="115"/>
      <c r="K69" s="115"/>
      <c r="L69" s="115"/>
      <c r="M69" s="115"/>
      <c r="N69" s="115"/>
      <c r="O69" s="115"/>
      <c r="P69" s="115"/>
      <c r="Q69" s="115"/>
      <c r="R69" s="115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5"/>
      <c r="CB69" s="14"/>
      <c r="CC69" s="14"/>
    </row>
    <row r="70" spans="1:81" ht="15.75" customHeight="1">
      <c r="A70" s="71"/>
      <c r="B70" s="3"/>
      <c r="C70" s="71"/>
      <c r="D70" s="71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116"/>
      <c r="Q70" s="116"/>
      <c r="R70" s="116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15"/>
      <c r="CB70" s="3"/>
      <c r="CC70" s="3"/>
    </row>
    <row r="71" spans="1:81" ht="15.75" customHeight="1">
      <c r="A71" s="75"/>
      <c r="B71" s="75" t="s">
        <v>112</v>
      </c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117"/>
      <c r="T71" s="117"/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0"/>
      <c r="CB71" s="75"/>
      <c r="CC71" s="75"/>
    </row>
    <row r="72" spans="1:81" ht="15.75" customHeight="1">
      <c r="A72" s="71"/>
      <c r="B72" s="3"/>
      <c r="C72" s="63" t="s">
        <v>26</v>
      </c>
      <c r="D72" s="71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116"/>
      <c r="Q72" s="116"/>
      <c r="R72" s="120">
        <v>500</v>
      </c>
      <c r="S72" s="99">
        <f t="shared" ref="S72:BZ72" si="34">R72</f>
        <v>500</v>
      </c>
      <c r="T72" s="99">
        <f t="shared" si="34"/>
        <v>500</v>
      </c>
      <c r="U72" s="99">
        <f t="shared" si="34"/>
        <v>500</v>
      </c>
      <c r="V72" s="99">
        <f t="shared" si="34"/>
        <v>500</v>
      </c>
      <c r="W72" s="99">
        <f t="shared" si="34"/>
        <v>500</v>
      </c>
      <c r="X72" s="99">
        <f t="shared" si="34"/>
        <v>500</v>
      </c>
      <c r="Y72" s="99">
        <f t="shared" si="34"/>
        <v>500</v>
      </c>
      <c r="Z72" s="99">
        <f t="shared" si="34"/>
        <v>500</v>
      </c>
      <c r="AA72" s="99">
        <f t="shared" si="34"/>
        <v>500</v>
      </c>
      <c r="AB72" s="99">
        <f t="shared" si="34"/>
        <v>500</v>
      </c>
      <c r="AC72" s="99">
        <f t="shared" si="34"/>
        <v>500</v>
      </c>
      <c r="AD72" s="99">
        <f t="shared" si="34"/>
        <v>500</v>
      </c>
      <c r="AE72" s="99">
        <f t="shared" si="34"/>
        <v>500</v>
      </c>
      <c r="AF72" s="99">
        <f t="shared" si="34"/>
        <v>500</v>
      </c>
      <c r="AG72" s="99">
        <f t="shared" si="34"/>
        <v>500</v>
      </c>
      <c r="AH72" s="99">
        <f t="shared" si="34"/>
        <v>500</v>
      </c>
      <c r="AI72" s="99">
        <f t="shared" si="34"/>
        <v>500</v>
      </c>
      <c r="AJ72" s="99">
        <f t="shared" si="34"/>
        <v>500</v>
      </c>
      <c r="AK72" s="99">
        <f t="shared" si="34"/>
        <v>500</v>
      </c>
      <c r="AL72" s="99">
        <f t="shared" si="34"/>
        <v>500</v>
      </c>
      <c r="AM72" s="99">
        <f t="shared" si="34"/>
        <v>500</v>
      </c>
      <c r="AN72" s="99">
        <f t="shared" si="34"/>
        <v>500</v>
      </c>
      <c r="AO72" s="99">
        <f t="shared" si="34"/>
        <v>500</v>
      </c>
      <c r="AP72" s="99">
        <f t="shared" si="34"/>
        <v>500</v>
      </c>
      <c r="AQ72" s="99">
        <f t="shared" si="34"/>
        <v>500</v>
      </c>
      <c r="AR72" s="99">
        <f t="shared" si="34"/>
        <v>500</v>
      </c>
      <c r="AS72" s="99">
        <f t="shared" si="34"/>
        <v>500</v>
      </c>
      <c r="AT72" s="99">
        <f t="shared" si="34"/>
        <v>500</v>
      </c>
      <c r="AU72" s="99">
        <f t="shared" si="34"/>
        <v>500</v>
      </c>
      <c r="AV72" s="99">
        <f t="shared" si="34"/>
        <v>500</v>
      </c>
      <c r="AW72" s="99">
        <f t="shared" si="34"/>
        <v>500</v>
      </c>
      <c r="AX72" s="99">
        <f t="shared" si="34"/>
        <v>500</v>
      </c>
      <c r="AY72" s="99">
        <f t="shared" si="34"/>
        <v>500</v>
      </c>
      <c r="AZ72" s="99">
        <f t="shared" si="34"/>
        <v>500</v>
      </c>
      <c r="BA72" s="99">
        <f t="shared" si="34"/>
        <v>500</v>
      </c>
      <c r="BB72" s="99">
        <f t="shared" si="34"/>
        <v>500</v>
      </c>
      <c r="BC72" s="99">
        <f t="shared" si="34"/>
        <v>500</v>
      </c>
      <c r="BD72" s="99">
        <f t="shared" si="34"/>
        <v>500</v>
      </c>
      <c r="BE72" s="99">
        <f t="shared" si="34"/>
        <v>500</v>
      </c>
      <c r="BF72" s="99">
        <f t="shared" si="34"/>
        <v>500</v>
      </c>
      <c r="BG72" s="99">
        <f t="shared" si="34"/>
        <v>500</v>
      </c>
      <c r="BH72" s="99">
        <f t="shared" si="34"/>
        <v>500</v>
      </c>
      <c r="BI72" s="99">
        <f t="shared" si="34"/>
        <v>500</v>
      </c>
      <c r="BJ72" s="99">
        <f t="shared" si="34"/>
        <v>500</v>
      </c>
      <c r="BK72" s="99">
        <f t="shared" si="34"/>
        <v>500</v>
      </c>
      <c r="BL72" s="99">
        <f t="shared" si="34"/>
        <v>500</v>
      </c>
      <c r="BM72" s="99">
        <f t="shared" si="34"/>
        <v>500</v>
      </c>
      <c r="BN72" s="99">
        <f t="shared" si="34"/>
        <v>500</v>
      </c>
      <c r="BO72" s="99">
        <f t="shared" si="34"/>
        <v>500</v>
      </c>
      <c r="BP72" s="99">
        <f t="shared" si="34"/>
        <v>500</v>
      </c>
      <c r="BQ72" s="99">
        <f t="shared" si="34"/>
        <v>500</v>
      </c>
      <c r="BR72" s="99">
        <f t="shared" si="34"/>
        <v>500</v>
      </c>
      <c r="BS72" s="99">
        <f t="shared" si="34"/>
        <v>500</v>
      </c>
      <c r="BT72" s="99">
        <f t="shared" si="34"/>
        <v>500</v>
      </c>
      <c r="BU72" s="99">
        <f t="shared" si="34"/>
        <v>500</v>
      </c>
      <c r="BV72" s="99">
        <f t="shared" si="34"/>
        <v>500</v>
      </c>
      <c r="BW72" s="99">
        <f t="shared" si="34"/>
        <v>500</v>
      </c>
      <c r="BX72" s="99">
        <f t="shared" si="34"/>
        <v>500</v>
      </c>
      <c r="BY72" s="99">
        <f t="shared" si="34"/>
        <v>500</v>
      </c>
      <c r="BZ72" s="99">
        <f t="shared" si="34"/>
        <v>500</v>
      </c>
      <c r="CA72" s="15"/>
      <c r="CB72" s="3"/>
      <c r="CC72" s="3"/>
    </row>
    <row r="73" spans="1:81" ht="15.75" customHeight="1">
      <c r="A73" s="71"/>
      <c r="B73" s="3"/>
      <c r="C73" s="63" t="s">
        <v>39</v>
      </c>
      <c r="D73" s="71"/>
      <c r="E73" s="116"/>
      <c r="F73" s="116"/>
      <c r="G73" s="116"/>
      <c r="H73" s="116"/>
      <c r="I73" s="116"/>
      <c r="J73" s="116"/>
      <c r="K73" s="116"/>
      <c r="L73" s="116"/>
      <c r="M73" s="116"/>
      <c r="N73" s="116"/>
      <c r="O73" s="116"/>
      <c r="P73" s="116"/>
      <c r="Q73" s="116"/>
      <c r="R73" s="120">
        <v>1000</v>
      </c>
      <c r="S73" s="99">
        <f t="shared" ref="S73:BZ73" si="35">R73</f>
        <v>1000</v>
      </c>
      <c r="T73" s="99">
        <f t="shared" si="35"/>
        <v>1000</v>
      </c>
      <c r="U73" s="99">
        <f t="shared" si="35"/>
        <v>1000</v>
      </c>
      <c r="V73" s="99">
        <f t="shared" si="35"/>
        <v>1000</v>
      </c>
      <c r="W73" s="99">
        <f t="shared" si="35"/>
        <v>1000</v>
      </c>
      <c r="X73" s="99">
        <f t="shared" si="35"/>
        <v>1000</v>
      </c>
      <c r="Y73" s="99">
        <f t="shared" si="35"/>
        <v>1000</v>
      </c>
      <c r="Z73" s="99">
        <f t="shared" si="35"/>
        <v>1000</v>
      </c>
      <c r="AA73" s="99">
        <f t="shared" si="35"/>
        <v>1000</v>
      </c>
      <c r="AB73" s="99">
        <f t="shared" si="35"/>
        <v>1000</v>
      </c>
      <c r="AC73" s="99">
        <f t="shared" si="35"/>
        <v>1000</v>
      </c>
      <c r="AD73" s="99">
        <f t="shared" si="35"/>
        <v>1000</v>
      </c>
      <c r="AE73" s="99">
        <f t="shared" si="35"/>
        <v>1000</v>
      </c>
      <c r="AF73" s="99">
        <f t="shared" si="35"/>
        <v>1000</v>
      </c>
      <c r="AG73" s="99">
        <f t="shared" si="35"/>
        <v>1000</v>
      </c>
      <c r="AH73" s="99">
        <f t="shared" si="35"/>
        <v>1000</v>
      </c>
      <c r="AI73" s="99">
        <f t="shared" si="35"/>
        <v>1000</v>
      </c>
      <c r="AJ73" s="99">
        <f t="shared" si="35"/>
        <v>1000</v>
      </c>
      <c r="AK73" s="99">
        <f t="shared" si="35"/>
        <v>1000</v>
      </c>
      <c r="AL73" s="99">
        <f t="shared" si="35"/>
        <v>1000</v>
      </c>
      <c r="AM73" s="99">
        <f t="shared" si="35"/>
        <v>1000</v>
      </c>
      <c r="AN73" s="99">
        <f t="shared" si="35"/>
        <v>1000</v>
      </c>
      <c r="AO73" s="99">
        <f t="shared" si="35"/>
        <v>1000</v>
      </c>
      <c r="AP73" s="99">
        <f t="shared" si="35"/>
        <v>1000</v>
      </c>
      <c r="AQ73" s="99">
        <f t="shared" si="35"/>
        <v>1000</v>
      </c>
      <c r="AR73" s="99">
        <f t="shared" si="35"/>
        <v>1000</v>
      </c>
      <c r="AS73" s="99">
        <f t="shared" si="35"/>
        <v>1000</v>
      </c>
      <c r="AT73" s="99">
        <f t="shared" si="35"/>
        <v>1000</v>
      </c>
      <c r="AU73" s="99">
        <f t="shared" si="35"/>
        <v>1000</v>
      </c>
      <c r="AV73" s="99">
        <f t="shared" si="35"/>
        <v>1000</v>
      </c>
      <c r="AW73" s="99">
        <f t="shared" si="35"/>
        <v>1000</v>
      </c>
      <c r="AX73" s="99">
        <f t="shared" si="35"/>
        <v>1000</v>
      </c>
      <c r="AY73" s="99">
        <f t="shared" si="35"/>
        <v>1000</v>
      </c>
      <c r="AZ73" s="99">
        <f t="shared" si="35"/>
        <v>1000</v>
      </c>
      <c r="BA73" s="99">
        <f t="shared" si="35"/>
        <v>1000</v>
      </c>
      <c r="BB73" s="99">
        <f t="shared" si="35"/>
        <v>1000</v>
      </c>
      <c r="BC73" s="99">
        <f t="shared" si="35"/>
        <v>1000</v>
      </c>
      <c r="BD73" s="99">
        <f t="shared" si="35"/>
        <v>1000</v>
      </c>
      <c r="BE73" s="99">
        <f t="shared" si="35"/>
        <v>1000</v>
      </c>
      <c r="BF73" s="99">
        <f t="shared" si="35"/>
        <v>1000</v>
      </c>
      <c r="BG73" s="99">
        <f t="shared" si="35"/>
        <v>1000</v>
      </c>
      <c r="BH73" s="99">
        <f t="shared" si="35"/>
        <v>1000</v>
      </c>
      <c r="BI73" s="99">
        <f t="shared" si="35"/>
        <v>1000</v>
      </c>
      <c r="BJ73" s="99">
        <f t="shared" si="35"/>
        <v>1000</v>
      </c>
      <c r="BK73" s="99">
        <f t="shared" si="35"/>
        <v>1000</v>
      </c>
      <c r="BL73" s="99">
        <f t="shared" si="35"/>
        <v>1000</v>
      </c>
      <c r="BM73" s="99">
        <f t="shared" si="35"/>
        <v>1000</v>
      </c>
      <c r="BN73" s="99">
        <f t="shared" si="35"/>
        <v>1000</v>
      </c>
      <c r="BO73" s="99">
        <f t="shared" si="35"/>
        <v>1000</v>
      </c>
      <c r="BP73" s="99">
        <f t="shared" si="35"/>
        <v>1000</v>
      </c>
      <c r="BQ73" s="99">
        <f t="shared" si="35"/>
        <v>1000</v>
      </c>
      <c r="BR73" s="99">
        <f t="shared" si="35"/>
        <v>1000</v>
      </c>
      <c r="BS73" s="99">
        <f t="shared" si="35"/>
        <v>1000</v>
      </c>
      <c r="BT73" s="99">
        <f t="shared" si="35"/>
        <v>1000</v>
      </c>
      <c r="BU73" s="99">
        <f t="shared" si="35"/>
        <v>1000</v>
      </c>
      <c r="BV73" s="99">
        <f t="shared" si="35"/>
        <v>1000</v>
      </c>
      <c r="BW73" s="99">
        <f t="shared" si="35"/>
        <v>1000</v>
      </c>
      <c r="BX73" s="99">
        <f t="shared" si="35"/>
        <v>1000</v>
      </c>
      <c r="BY73" s="99">
        <f t="shared" si="35"/>
        <v>1000</v>
      </c>
      <c r="BZ73" s="99">
        <f t="shared" si="35"/>
        <v>1000</v>
      </c>
      <c r="CA73" s="15"/>
      <c r="CB73" s="3"/>
      <c r="CC73" s="3"/>
    </row>
    <row r="74" spans="1:81" ht="15.75" customHeight="1">
      <c r="A74" s="71"/>
      <c r="B74" s="3"/>
      <c r="C74" s="63" t="s">
        <v>44</v>
      </c>
      <c r="D74" s="71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20">
        <v>2500</v>
      </c>
      <c r="S74" s="99">
        <f t="shared" ref="S74:BZ74" si="36">R74</f>
        <v>2500</v>
      </c>
      <c r="T74" s="99">
        <f t="shared" si="36"/>
        <v>2500</v>
      </c>
      <c r="U74" s="99">
        <f t="shared" si="36"/>
        <v>2500</v>
      </c>
      <c r="V74" s="99">
        <f t="shared" si="36"/>
        <v>2500</v>
      </c>
      <c r="W74" s="99">
        <f t="shared" si="36"/>
        <v>2500</v>
      </c>
      <c r="X74" s="99">
        <f t="shared" si="36"/>
        <v>2500</v>
      </c>
      <c r="Y74" s="99">
        <f t="shared" si="36"/>
        <v>2500</v>
      </c>
      <c r="Z74" s="99">
        <f t="shared" si="36"/>
        <v>2500</v>
      </c>
      <c r="AA74" s="99">
        <f t="shared" si="36"/>
        <v>2500</v>
      </c>
      <c r="AB74" s="99">
        <f t="shared" si="36"/>
        <v>2500</v>
      </c>
      <c r="AC74" s="99">
        <f t="shared" si="36"/>
        <v>2500</v>
      </c>
      <c r="AD74" s="99">
        <f t="shared" si="36"/>
        <v>2500</v>
      </c>
      <c r="AE74" s="99">
        <f t="shared" si="36"/>
        <v>2500</v>
      </c>
      <c r="AF74" s="99">
        <f t="shared" si="36"/>
        <v>2500</v>
      </c>
      <c r="AG74" s="99">
        <f t="shared" si="36"/>
        <v>2500</v>
      </c>
      <c r="AH74" s="99">
        <f t="shared" si="36"/>
        <v>2500</v>
      </c>
      <c r="AI74" s="99">
        <f t="shared" si="36"/>
        <v>2500</v>
      </c>
      <c r="AJ74" s="99">
        <f t="shared" si="36"/>
        <v>2500</v>
      </c>
      <c r="AK74" s="99">
        <f t="shared" si="36"/>
        <v>2500</v>
      </c>
      <c r="AL74" s="99">
        <f t="shared" si="36"/>
        <v>2500</v>
      </c>
      <c r="AM74" s="99">
        <f t="shared" si="36"/>
        <v>2500</v>
      </c>
      <c r="AN74" s="99">
        <f t="shared" si="36"/>
        <v>2500</v>
      </c>
      <c r="AO74" s="99">
        <f t="shared" si="36"/>
        <v>2500</v>
      </c>
      <c r="AP74" s="99">
        <f t="shared" si="36"/>
        <v>2500</v>
      </c>
      <c r="AQ74" s="99">
        <f t="shared" si="36"/>
        <v>2500</v>
      </c>
      <c r="AR74" s="99">
        <f t="shared" si="36"/>
        <v>2500</v>
      </c>
      <c r="AS74" s="99">
        <f t="shared" si="36"/>
        <v>2500</v>
      </c>
      <c r="AT74" s="99">
        <f t="shared" si="36"/>
        <v>2500</v>
      </c>
      <c r="AU74" s="99">
        <f t="shared" si="36"/>
        <v>2500</v>
      </c>
      <c r="AV74" s="99">
        <f t="shared" si="36"/>
        <v>2500</v>
      </c>
      <c r="AW74" s="99">
        <f t="shared" si="36"/>
        <v>2500</v>
      </c>
      <c r="AX74" s="99">
        <f t="shared" si="36"/>
        <v>2500</v>
      </c>
      <c r="AY74" s="99">
        <f t="shared" si="36"/>
        <v>2500</v>
      </c>
      <c r="AZ74" s="99">
        <f t="shared" si="36"/>
        <v>2500</v>
      </c>
      <c r="BA74" s="99">
        <f t="shared" si="36"/>
        <v>2500</v>
      </c>
      <c r="BB74" s="99">
        <f t="shared" si="36"/>
        <v>2500</v>
      </c>
      <c r="BC74" s="99">
        <f t="shared" si="36"/>
        <v>2500</v>
      </c>
      <c r="BD74" s="99">
        <f t="shared" si="36"/>
        <v>2500</v>
      </c>
      <c r="BE74" s="99">
        <f t="shared" si="36"/>
        <v>2500</v>
      </c>
      <c r="BF74" s="99">
        <f t="shared" si="36"/>
        <v>2500</v>
      </c>
      <c r="BG74" s="99">
        <f t="shared" si="36"/>
        <v>2500</v>
      </c>
      <c r="BH74" s="99">
        <f t="shared" si="36"/>
        <v>2500</v>
      </c>
      <c r="BI74" s="99">
        <f t="shared" si="36"/>
        <v>2500</v>
      </c>
      <c r="BJ74" s="99">
        <f t="shared" si="36"/>
        <v>2500</v>
      </c>
      <c r="BK74" s="99">
        <f t="shared" si="36"/>
        <v>2500</v>
      </c>
      <c r="BL74" s="99">
        <f t="shared" si="36"/>
        <v>2500</v>
      </c>
      <c r="BM74" s="99">
        <f t="shared" si="36"/>
        <v>2500</v>
      </c>
      <c r="BN74" s="99">
        <f t="shared" si="36"/>
        <v>2500</v>
      </c>
      <c r="BO74" s="99">
        <f t="shared" si="36"/>
        <v>2500</v>
      </c>
      <c r="BP74" s="99">
        <f t="shared" si="36"/>
        <v>2500</v>
      </c>
      <c r="BQ74" s="99">
        <f t="shared" si="36"/>
        <v>2500</v>
      </c>
      <c r="BR74" s="99">
        <f t="shared" si="36"/>
        <v>2500</v>
      </c>
      <c r="BS74" s="99">
        <f t="shared" si="36"/>
        <v>2500</v>
      </c>
      <c r="BT74" s="99">
        <f t="shared" si="36"/>
        <v>2500</v>
      </c>
      <c r="BU74" s="99">
        <f t="shared" si="36"/>
        <v>2500</v>
      </c>
      <c r="BV74" s="99">
        <f t="shared" si="36"/>
        <v>2500</v>
      </c>
      <c r="BW74" s="99">
        <f t="shared" si="36"/>
        <v>2500</v>
      </c>
      <c r="BX74" s="99">
        <f t="shared" si="36"/>
        <v>2500</v>
      </c>
      <c r="BY74" s="99">
        <f t="shared" si="36"/>
        <v>2500</v>
      </c>
      <c r="BZ74" s="99">
        <f t="shared" si="36"/>
        <v>2500</v>
      </c>
      <c r="CA74" s="15"/>
      <c r="CB74" s="3"/>
      <c r="CC74" s="3"/>
    </row>
    <row r="75" spans="1:81" ht="15.75" customHeight="1">
      <c r="A75" s="71"/>
      <c r="B75" s="3"/>
      <c r="C75" s="71"/>
      <c r="D75" s="71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116"/>
      <c r="Q75" s="116"/>
      <c r="R75" s="116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15"/>
      <c r="CB75" s="3"/>
      <c r="CC75" s="3"/>
    </row>
    <row r="76" spans="1:81" ht="15.75" customHeight="1">
      <c r="A76" s="75"/>
      <c r="B76" s="75" t="s">
        <v>114</v>
      </c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0"/>
      <c r="CB76" s="75"/>
      <c r="CC76" s="75"/>
    </row>
    <row r="77" spans="1:81" ht="15.75" customHeight="1">
      <c r="A77" s="71"/>
      <c r="B77" s="3"/>
      <c r="C77" s="63" t="s">
        <v>26</v>
      </c>
      <c r="D77" s="71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116"/>
      <c r="Q77" s="116"/>
      <c r="R77" s="120">
        <v>3000</v>
      </c>
      <c r="S77" s="99">
        <f t="shared" ref="S77:BZ77" si="37">R77</f>
        <v>3000</v>
      </c>
      <c r="T77" s="99">
        <f t="shared" si="37"/>
        <v>3000</v>
      </c>
      <c r="U77" s="99">
        <f t="shared" si="37"/>
        <v>3000</v>
      </c>
      <c r="V77" s="99">
        <f t="shared" si="37"/>
        <v>3000</v>
      </c>
      <c r="W77" s="99">
        <f t="shared" si="37"/>
        <v>3000</v>
      </c>
      <c r="X77" s="99">
        <f t="shared" si="37"/>
        <v>3000</v>
      </c>
      <c r="Y77" s="99">
        <f t="shared" si="37"/>
        <v>3000</v>
      </c>
      <c r="Z77" s="99">
        <f t="shared" si="37"/>
        <v>3000</v>
      </c>
      <c r="AA77" s="99">
        <f t="shared" si="37"/>
        <v>3000</v>
      </c>
      <c r="AB77" s="99">
        <f t="shared" si="37"/>
        <v>3000</v>
      </c>
      <c r="AC77" s="99">
        <f t="shared" si="37"/>
        <v>3000</v>
      </c>
      <c r="AD77" s="99">
        <f t="shared" si="37"/>
        <v>3000</v>
      </c>
      <c r="AE77" s="99">
        <f t="shared" si="37"/>
        <v>3000</v>
      </c>
      <c r="AF77" s="99">
        <f t="shared" si="37"/>
        <v>3000</v>
      </c>
      <c r="AG77" s="99">
        <f t="shared" si="37"/>
        <v>3000</v>
      </c>
      <c r="AH77" s="99">
        <f t="shared" si="37"/>
        <v>3000</v>
      </c>
      <c r="AI77" s="99">
        <f t="shared" si="37"/>
        <v>3000</v>
      </c>
      <c r="AJ77" s="99">
        <f t="shared" si="37"/>
        <v>3000</v>
      </c>
      <c r="AK77" s="99">
        <f t="shared" si="37"/>
        <v>3000</v>
      </c>
      <c r="AL77" s="99">
        <f t="shared" si="37"/>
        <v>3000</v>
      </c>
      <c r="AM77" s="99">
        <f t="shared" si="37"/>
        <v>3000</v>
      </c>
      <c r="AN77" s="99">
        <f t="shared" si="37"/>
        <v>3000</v>
      </c>
      <c r="AO77" s="99">
        <f t="shared" si="37"/>
        <v>3000</v>
      </c>
      <c r="AP77" s="99">
        <f t="shared" si="37"/>
        <v>3000</v>
      </c>
      <c r="AQ77" s="99">
        <f t="shared" si="37"/>
        <v>3000</v>
      </c>
      <c r="AR77" s="99">
        <f t="shared" si="37"/>
        <v>3000</v>
      </c>
      <c r="AS77" s="99">
        <f t="shared" si="37"/>
        <v>3000</v>
      </c>
      <c r="AT77" s="99">
        <f t="shared" si="37"/>
        <v>3000</v>
      </c>
      <c r="AU77" s="99">
        <f t="shared" si="37"/>
        <v>3000</v>
      </c>
      <c r="AV77" s="99">
        <f t="shared" si="37"/>
        <v>3000</v>
      </c>
      <c r="AW77" s="99">
        <f t="shared" si="37"/>
        <v>3000</v>
      </c>
      <c r="AX77" s="99">
        <f t="shared" si="37"/>
        <v>3000</v>
      </c>
      <c r="AY77" s="99">
        <f t="shared" si="37"/>
        <v>3000</v>
      </c>
      <c r="AZ77" s="99">
        <f t="shared" si="37"/>
        <v>3000</v>
      </c>
      <c r="BA77" s="99">
        <f t="shared" si="37"/>
        <v>3000</v>
      </c>
      <c r="BB77" s="99">
        <f t="shared" si="37"/>
        <v>3000</v>
      </c>
      <c r="BC77" s="99">
        <f t="shared" si="37"/>
        <v>3000</v>
      </c>
      <c r="BD77" s="99">
        <f t="shared" si="37"/>
        <v>3000</v>
      </c>
      <c r="BE77" s="99">
        <f t="shared" si="37"/>
        <v>3000</v>
      </c>
      <c r="BF77" s="99">
        <f t="shared" si="37"/>
        <v>3000</v>
      </c>
      <c r="BG77" s="99">
        <f t="shared" si="37"/>
        <v>3000</v>
      </c>
      <c r="BH77" s="99">
        <f t="shared" si="37"/>
        <v>3000</v>
      </c>
      <c r="BI77" s="99">
        <f t="shared" si="37"/>
        <v>3000</v>
      </c>
      <c r="BJ77" s="99">
        <f t="shared" si="37"/>
        <v>3000</v>
      </c>
      <c r="BK77" s="99">
        <f t="shared" si="37"/>
        <v>3000</v>
      </c>
      <c r="BL77" s="99">
        <f t="shared" si="37"/>
        <v>3000</v>
      </c>
      <c r="BM77" s="99">
        <f t="shared" si="37"/>
        <v>3000</v>
      </c>
      <c r="BN77" s="99">
        <f t="shared" si="37"/>
        <v>3000</v>
      </c>
      <c r="BO77" s="99">
        <f t="shared" si="37"/>
        <v>3000</v>
      </c>
      <c r="BP77" s="99">
        <f t="shared" si="37"/>
        <v>3000</v>
      </c>
      <c r="BQ77" s="99">
        <f t="shared" si="37"/>
        <v>3000</v>
      </c>
      <c r="BR77" s="99">
        <f t="shared" si="37"/>
        <v>3000</v>
      </c>
      <c r="BS77" s="99">
        <f t="shared" si="37"/>
        <v>3000</v>
      </c>
      <c r="BT77" s="99">
        <f t="shared" si="37"/>
        <v>3000</v>
      </c>
      <c r="BU77" s="99">
        <f t="shared" si="37"/>
        <v>3000</v>
      </c>
      <c r="BV77" s="99">
        <f t="shared" si="37"/>
        <v>3000</v>
      </c>
      <c r="BW77" s="99">
        <f t="shared" si="37"/>
        <v>3000</v>
      </c>
      <c r="BX77" s="99">
        <f t="shared" si="37"/>
        <v>3000</v>
      </c>
      <c r="BY77" s="99">
        <f t="shared" si="37"/>
        <v>3000</v>
      </c>
      <c r="BZ77" s="99">
        <f t="shared" si="37"/>
        <v>3000</v>
      </c>
      <c r="CA77" s="15"/>
      <c r="CB77" s="3"/>
      <c r="CC77" s="3"/>
    </row>
    <row r="78" spans="1:81" ht="15.75" customHeight="1">
      <c r="A78" s="71"/>
      <c r="B78" s="3"/>
      <c r="C78" s="63" t="s">
        <v>39</v>
      </c>
      <c r="D78" s="71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  <c r="R78" s="120">
        <v>5000</v>
      </c>
      <c r="S78" s="99">
        <f t="shared" ref="S78:BZ78" si="38">R78</f>
        <v>5000</v>
      </c>
      <c r="T78" s="99">
        <f t="shared" si="38"/>
        <v>5000</v>
      </c>
      <c r="U78" s="99">
        <f t="shared" si="38"/>
        <v>5000</v>
      </c>
      <c r="V78" s="99">
        <f t="shared" si="38"/>
        <v>5000</v>
      </c>
      <c r="W78" s="99">
        <f t="shared" si="38"/>
        <v>5000</v>
      </c>
      <c r="X78" s="99">
        <f t="shared" si="38"/>
        <v>5000</v>
      </c>
      <c r="Y78" s="99">
        <f t="shared" si="38"/>
        <v>5000</v>
      </c>
      <c r="Z78" s="99">
        <f t="shared" si="38"/>
        <v>5000</v>
      </c>
      <c r="AA78" s="99">
        <f t="shared" si="38"/>
        <v>5000</v>
      </c>
      <c r="AB78" s="99">
        <f t="shared" si="38"/>
        <v>5000</v>
      </c>
      <c r="AC78" s="99">
        <f t="shared" si="38"/>
        <v>5000</v>
      </c>
      <c r="AD78" s="99">
        <f t="shared" si="38"/>
        <v>5000</v>
      </c>
      <c r="AE78" s="99">
        <f t="shared" si="38"/>
        <v>5000</v>
      </c>
      <c r="AF78" s="99">
        <f t="shared" si="38"/>
        <v>5000</v>
      </c>
      <c r="AG78" s="99">
        <f t="shared" si="38"/>
        <v>5000</v>
      </c>
      <c r="AH78" s="99">
        <f t="shared" si="38"/>
        <v>5000</v>
      </c>
      <c r="AI78" s="99">
        <f t="shared" si="38"/>
        <v>5000</v>
      </c>
      <c r="AJ78" s="99">
        <f t="shared" si="38"/>
        <v>5000</v>
      </c>
      <c r="AK78" s="99">
        <f t="shared" si="38"/>
        <v>5000</v>
      </c>
      <c r="AL78" s="99">
        <f t="shared" si="38"/>
        <v>5000</v>
      </c>
      <c r="AM78" s="99">
        <f t="shared" si="38"/>
        <v>5000</v>
      </c>
      <c r="AN78" s="99">
        <f t="shared" si="38"/>
        <v>5000</v>
      </c>
      <c r="AO78" s="99">
        <f t="shared" si="38"/>
        <v>5000</v>
      </c>
      <c r="AP78" s="99">
        <f t="shared" si="38"/>
        <v>5000</v>
      </c>
      <c r="AQ78" s="99">
        <f t="shared" si="38"/>
        <v>5000</v>
      </c>
      <c r="AR78" s="99">
        <f t="shared" si="38"/>
        <v>5000</v>
      </c>
      <c r="AS78" s="99">
        <f t="shared" si="38"/>
        <v>5000</v>
      </c>
      <c r="AT78" s="99">
        <f t="shared" si="38"/>
        <v>5000</v>
      </c>
      <c r="AU78" s="99">
        <f t="shared" si="38"/>
        <v>5000</v>
      </c>
      <c r="AV78" s="99">
        <f t="shared" si="38"/>
        <v>5000</v>
      </c>
      <c r="AW78" s="99">
        <f t="shared" si="38"/>
        <v>5000</v>
      </c>
      <c r="AX78" s="99">
        <f t="shared" si="38"/>
        <v>5000</v>
      </c>
      <c r="AY78" s="99">
        <f t="shared" si="38"/>
        <v>5000</v>
      </c>
      <c r="AZ78" s="99">
        <f t="shared" si="38"/>
        <v>5000</v>
      </c>
      <c r="BA78" s="99">
        <f t="shared" si="38"/>
        <v>5000</v>
      </c>
      <c r="BB78" s="99">
        <f t="shared" si="38"/>
        <v>5000</v>
      </c>
      <c r="BC78" s="99">
        <f t="shared" si="38"/>
        <v>5000</v>
      </c>
      <c r="BD78" s="99">
        <f t="shared" si="38"/>
        <v>5000</v>
      </c>
      <c r="BE78" s="99">
        <f t="shared" si="38"/>
        <v>5000</v>
      </c>
      <c r="BF78" s="99">
        <f t="shared" si="38"/>
        <v>5000</v>
      </c>
      <c r="BG78" s="99">
        <f t="shared" si="38"/>
        <v>5000</v>
      </c>
      <c r="BH78" s="99">
        <f t="shared" si="38"/>
        <v>5000</v>
      </c>
      <c r="BI78" s="99">
        <f t="shared" si="38"/>
        <v>5000</v>
      </c>
      <c r="BJ78" s="99">
        <f t="shared" si="38"/>
        <v>5000</v>
      </c>
      <c r="BK78" s="99">
        <f t="shared" si="38"/>
        <v>5000</v>
      </c>
      <c r="BL78" s="99">
        <f t="shared" si="38"/>
        <v>5000</v>
      </c>
      <c r="BM78" s="99">
        <f t="shared" si="38"/>
        <v>5000</v>
      </c>
      <c r="BN78" s="99">
        <f t="shared" si="38"/>
        <v>5000</v>
      </c>
      <c r="BO78" s="99">
        <f t="shared" si="38"/>
        <v>5000</v>
      </c>
      <c r="BP78" s="99">
        <f t="shared" si="38"/>
        <v>5000</v>
      </c>
      <c r="BQ78" s="99">
        <f t="shared" si="38"/>
        <v>5000</v>
      </c>
      <c r="BR78" s="99">
        <f t="shared" si="38"/>
        <v>5000</v>
      </c>
      <c r="BS78" s="99">
        <f t="shared" si="38"/>
        <v>5000</v>
      </c>
      <c r="BT78" s="99">
        <f t="shared" si="38"/>
        <v>5000</v>
      </c>
      <c r="BU78" s="99">
        <f t="shared" si="38"/>
        <v>5000</v>
      </c>
      <c r="BV78" s="99">
        <f t="shared" si="38"/>
        <v>5000</v>
      </c>
      <c r="BW78" s="99">
        <f t="shared" si="38"/>
        <v>5000</v>
      </c>
      <c r="BX78" s="99">
        <f t="shared" si="38"/>
        <v>5000</v>
      </c>
      <c r="BY78" s="99">
        <f t="shared" si="38"/>
        <v>5000</v>
      </c>
      <c r="BZ78" s="99">
        <f t="shared" si="38"/>
        <v>5000</v>
      </c>
      <c r="CA78" s="15"/>
      <c r="CB78" s="3"/>
      <c r="CC78" s="3"/>
    </row>
    <row r="79" spans="1:81" ht="15.75" customHeight="1">
      <c r="A79" s="71"/>
      <c r="B79" s="3"/>
      <c r="C79" s="63" t="s">
        <v>44</v>
      </c>
      <c r="D79" s="71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20">
        <v>10000</v>
      </c>
      <c r="S79" s="99">
        <f t="shared" ref="S79:BZ79" si="39">R79</f>
        <v>10000</v>
      </c>
      <c r="T79" s="99">
        <f t="shared" si="39"/>
        <v>10000</v>
      </c>
      <c r="U79" s="99">
        <f t="shared" si="39"/>
        <v>10000</v>
      </c>
      <c r="V79" s="99">
        <f t="shared" si="39"/>
        <v>10000</v>
      </c>
      <c r="W79" s="99">
        <f t="shared" si="39"/>
        <v>10000</v>
      </c>
      <c r="X79" s="99">
        <f t="shared" si="39"/>
        <v>10000</v>
      </c>
      <c r="Y79" s="99">
        <f t="shared" si="39"/>
        <v>10000</v>
      </c>
      <c r="Z79" s="99">
        <f t="shared" si="39"/>
        <v>10000</v>
      </c>
      <c r="AA79" s="99">
        <f t="shared" si="39"/>
        <v>10000</v>
      </c>
      <c r="AB79" s="99">
        <f t="shared" si="39"/>
        <v>10000</v>
      </c>
      <c r="AC79" s="99">
        <f t="shared" si="39"/>
        <v>10000</v>
      </c>
      <c r="AD79" s="99">
        <f t="shared" si="39"/>
        <v>10000</v>
      </c>
      <c r="AE79" s="99">
        <f t="shared" si="39"/>
        <v>10000</v>
      </c>
      <c r="AF79" s="99">
        <f t="shared" si="39"/>
        <v>10000</v>
      </c>
      <c r="AG79" s="99">
        <f t="shared" si="39"/>
        <v>10000</v>
      </c>
      <c r="AH79" s="99">
        <f t="shared" si="39"/>
        <v>10000</v>
      </c>
      <c r="AI79" s="99">
        <f t="shared" si="39"/>
        <v>10000</v>
      </c>
      <c r="AJ79" s="99">
        <f t="shared" si="39"/>
        <v>10000</v>
      </c>
      <c r="AK79" s="99">
        <f t="shared" si="39"/>
        <v>10000</v>
      </c>
      <c r="AL79" s="99">
        <f t="shared" si="39"/>
        <v>10000</v>
      </c>
      <c r="AM79" s="99">
        <f t="shared" si="39"/>
        <v>10000</v>
      </c>
      <c r="AN79" s="99">
        <f t="shared" si="39"/>
        <v>10000</v>
      </c>
      <c r="AO79" s="99">
        <f t="shared" si="39"/>
        <v>10000</v>
      </c>
      <c r="AP79" s="99">
        <f t="shared" si="39"/>
        <v>10000</v>
      </c>
      <c r="AQ79" s="99">
        <f t="shared" si="39"/>
        <v>10000</v>
      </c>
      <c r="AR79" s="99">
        <f t="shared" si="39"/>
        <v>10000</v>
      </c>
      <c r="AS79" s="99">
        <f t="shared" si="39"/>
        <v>10000</v>
      </c>
      <c r="AT79" s="99">
        <f t="shared" si="39"/>
        <v>10000</v>
      </c>
      <c r="AU79" s="99">
        <f t="shared" si="39"/>
        <v>10000</v>
      </c>
      <c r="AV79" s="99">
        <f t="shared" si="39"/>
        <v>10000</v>
      </c>
      <c r="AW79" s="99">
        <f t="shared" si="39"/>
        <v>10000</v>
      </c>
      <c r="AX79" s="99">
        <f t="shared" si="39"/>
        <v>10000</v>
      </c>
      <c r="AY79" s="99">
        <f t="shared" si="39"/>
        <v>10000</v>
      </c>
      <c r="AZ79" s="99">
        <f t="shared" si="39"/>
        <v>10000</v>
      </c>
      <c r="BA79" s="99">
        <f t="shared" si="39"/>
        <v>10000</v>
      </c>
      <c r="BB79" s="99">
        <f t="shared" si="39"/>
        <v>10000</v>
      </c>
      <c r="BC79" s="99">
        <f t="shared" si="39"/>
        <v>10000</v>
      </c>
      <c r="BD79" s="99">
        <f t="shared" si="39"/>
        <v>10000</v>
      </c>
      <c r="BE79" s="99">
        <f t="shared" si="39"/>
        <v>10000</v>
      </c>
      <c r="BF79" s="99">
        <f t="shared" si="39"/>
        <v>10000</v>
      </c>
      <c r="BG79" s="99">
        <f t="shared" si="39"/>
        <v>10000</v>
      </c>
      <c r="BH79" s="99">
        <f t="shared" si="39"/>
        <v>10000</v>
      </c>
      <c r="BI79" s="99">
        <f t="shared" si="39"/>
        <v>10000</v>
      </c>
      <c r="BJ79" s="99">
        <f t="shared" si="39"/>
        <v>10000</v>
      </c>
      <c r="BK79" s="99">
        <f t="shared" si="39"/>
        <v>10000</v>
      </c>
      <c r="BL79" s="99">
        <f t="shared" si="39"/>
        <v>10000</v>
      </c>
      <c r="BM79" s="99">
        <f t="shared" si="39"/>
        <v>10000</v>
      </c>
      <c r="BN79" s="99">
        <f t="shared" si="39"/>
        <v>10000</v>
      </c>
      <c r="BO79" s="99">
        <f t="shared" si="39"/>
        <v>10000</v>
      </c>
      <c r="BP79" s="99">
        <f t="shared" si="39"/>
        <v>10000</v>
      </c>
      <c r="BQ79" s="99">
        <f t="shared" si="39"/>
        <v>10000</v>
      </c>
      <c r="BR79" s="99">
        <f t="shared" si="39"/>
        <v>10000</v>
      </c>
      <c r="BS79" s="99">
        <f t="shared" si="39"/>
        <v>10000</v>
      </c>
      <c r="BT79" s="99">
        <f t="shared" si="39"/>
        <v>10000</v>
      </c>
      <c r="BU79" s="99">
        <f t="shared" si="39"/>
        <v>10000</v>
      </c>
      <c r="BV79" s="99">
        <f t="shared" si="39"/>
        <v>10000</v>
      </c>
      <c r="BW79" s="99">
        <f t="shared" si="39"/>
        <v>10000</v>
      </c>
      <c r="BX79" s="99">
        <f t="shared" si="39"/>
        <v>10000</v>
      </c>
      <c r="BY79" s="99">
        <f t="shared" si="39"/>
        <v>10000</v>
      </c>
      <c r="BZ79" s="99">
        <f t="shared" si="39"/>
        <v>10000</v>
      </c>
      <c r="CA79" s="15"/>
      <c r="CB79" s="3"/>
      <c r="CC79" s="3"/>
    </row>
    <row r="80" spans="1:81" ht="15.75" customHeight="1">
      <c r="A80" s="71"/>
      <c r="B80" s="3"/>
      <c r="C80" s="71"/>
      <c r="D80" s="71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15"/>
      <c r="CB80" s="3"/>
      <c r="CC80" s="3"/>
    </row>
    <row r="81" spans="1:81" ht="15.75" customHeight="1">
      <c r="A81" s="75"/>
      <c r="B81" s="75" t="s">
        <v>46</v>
      </c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117">
        <f t="shared" ref="S81:BZ81" ca="1" si="40">SUM(S82:S84)</f>
        <v>60000</v>
      </c>
      <c r="T81" s="117">
        <f t="shared" ca="1" si="40"/>
        <v>60300</v>
      </c>
      <c r="U81" s="117">
        <f t="shared" ca="1" si="40"/>
        <v>60414</v>
      </c>
      <c r="V81" s="117">
        <f t="shared" ca="1" si="40"/>
        <v>60367.319999999992</v>
      </c>
      <c r="W81" s="117">
        <f t="shared" ca="1" si="40"/>
        <v>60182.181599999996</v>
      </c>
      <c r="X81" s="117">
        <f t="shared" ca="1" si="40"/>
        <v>59878.081008000008</v>
      </c>
      <c r="Y81" s="117">
        <f t="shared" ca="1" si="40"/>
        <v>59472.117263039996</v>
      </c>
      <c r="Z81" s="117">
        <f t="shared" ca="1" si="40"/>
        <v>64929.281047955199</v>
      </c>
      <c r="AA81" s="117">
        <f t="shared" ca="1" si="40"/>
        <v>76353.708821550972</v>
      </c>
      <c r="AB81" s="117">
        <f t="shared" ca="1" si="40"/>
        <v>93820.886432328261</v>
      </c>
      <c r="AC81" s="117">
        <f t="shared" ca="1" si="40"/>
        <v>111431.41027642498</v>
      </c>
      <c r="AD81" s="117">
        <f t="shared" ca="1" si="40"/>
        <v>129123.29065491058</v>
      </c>
      <c r="AE81" s="117">
        <f t="shared" ca="1" si="40"/>
        <v>146842.87239574478</v>
      </c>
      <c r="AF81" s="117">
        <f t="shared" ca="1" si="40"/>
        <v>170493.81679529045</v>
      </c>
      <c r="AG81" s="117">
        <f t="shared" ca="1" si="40"/>
        <v>200127.2060851499</v>
      </c>
      <c r="AH81" s="117">
        <f t="shared" ca="1" si="40"/>
        <v>235772.7357141203</v>
      </c>
      <c r="AI81" s="117">
        <f t="shared" ca="1" si="40"/>
        <v>271491.58590043057</v>
      </c>
      <c r="AJ81" s="117">
        <f t="shared" ca="1" si="40"/>
        <v>307187.94249494345</v>
      </c>
      <c r="AK81" s="117">
        <f t="shared" ca="1" si="40"/>
        <v>348729.22936006344</v>
      </c>
      <c r="AL81" s="117">
        <f t="shared" ca="1" si="40"/>
        <v>396135.48500207893</v>
      </c>
      <c r="AM81" s="117">
        <f t="shared" ca="1" si="40"/>
        <v>449409.9147037479</v>
      </c>
      <c r="AN81" s="117">
        <f t="shared" ca="1" si="40"/>
        <v>514491.19908317836</v>
      </c>
      <c r="AO81" s="117">
        <f t="shared" ca="1" si="40"/>
        <v>591446.51985419961</v>
      </c>
      <c r="AP81" s="117">
        <f t="shared" ca="1" si="40"/>
        <v>680305.31683947798</v>
      </c>
      <c r="AQ81" s="117">
        <f t="shared" ca="1" si="40"/>
        <v>769164.41059916758</v>
      </c>
      <c r="AR81" s="117">
        <f t="shared" ca="1" si="40"/>
        <v>881610.49847208569</v>
      </c>
      <c r="AS81" s="117">
        <f t="shared" ca="1" si="40"/>
        <v>1017824.1394573573</v>
      </c>
      <c r="AT81" s="117">
        <f t="shared" ca="1" si="40"/>
        <v>1177904.0055083581</v>
      </c>
      <c r="AU81" s="117">
        <f t="shared" ca="1" si="40"/>
        <v>1338077.9123775209</v>
      </c>
      <c r="AV81" s="117">
        <f t="shared" ca="1" si="40"/>
        <v>1497948.5026717808</v>
      </c>
      <c r="AW81" s="117">
        <f t="shared" ca="1" si="40"/>
        <v>1680973.8233351386</v>
      </c>
      <c r="AX81" s="117">
        <f t="shared" ca="1" si="40"/>
        <v>1887224.5226992131</v>
      </c>
      <c r="AY81" s="117">
        <f t="shared" ca="1" si="40"/>
        <v>2116705.7869763141</v>
      </c>
      <c r="AZ81" s="117">
        <f t="shared" ca="1" si="40"/>
        <v>2345566.3354001427</v>
      </c>
      <c r="BA81" s="117">
        <f t="shared" ca="1" si="40"/>
        <v>2573342.3131558914</v>
      </c>
      <c r="BB81" s="117">
        <f t="shared" ca="1" si="40"/>
        <v>2799636.2948208754</v>
      </c>
      <c r="BC81" s="117">
        <f t="shared" ca="1" si="40"/>
        <v>3024109.0975011871</v>
      </c>
      <c r="BD81" s="117">
        <f t="shared" ca="1" si="40"/>
        <v>3246472.5806986853</v>
      </c>
      <c r="BE81" s="117">
        <f t="shared" ca="1" si="40"/>
        <v>3466483.3144145305</v>
      </c>
      <c r="BF81" s="117">
        <f t="shared" ca="1" si="40"/>
        <v>3683937.0112164821</v>
      </c>
      <c r="BG81" s="117">
        <f t="shared" ca="1" si="40"/>
        <v>3898663.6305115647</v>
      </c>
      <c r="BH81" s="117">
        <f t="shared" ca="1" si="40"/>
        <v>4110523.0742784156</v>
      </c>
      <c r="BI81" s="117">
        <f t="shared" ca="1" si="40"/>
        <v>4319401.4032046795</v>
      </c>
      <c r="BJ81" s="117">
        <f t="shared" ca="1" si="40"/>
        <v>4525207.5107029993</v>
      </c>
      <c r="BK81" s="117">
        <f t="shared" ca="1" si="40"/>
        <v>4727870.1997838616</v>
      </c>
      <c r="BL81" s="117">
        <f t="shared" ca="1" si="40"/>
        <v>4927335.6143677169</v>
      </c>
      <c r="BM81" s="117">
        <f t="shared" ca="1" si="40"/>
        <v>5123564.98243035</v>
      </c>
      <c r="BN81" s="117">
        <f t="shared" ca="1" si="40"/>
        <v>5316532.6334897345</v>
      </c>
      <c r="BO81" s="117">
        <f t="shared" ca="1" si="40"/>
        <v>5506224.2574429698</v>
      </c>
      <c r="BP81" s="117">
        <f t="shared" ca="1" si="40"/>
        <v>5692635.3757223785</v>
      </c>
      <c r="BQ81" s="117">
        <f t="shared" ca="1" si="40"/>
        <v>5875769.9992248062</v>
      </c>
      <c r="BR81" s="117">
        <f t="shared" ca="1" si="40"/>
        <v>6055639.4505351614</v>
      </c>
      <c r="BS81" s="117">
        <f t="shared" ca="1" si="40"/>
        <v>6232261.330663925</v>
      </c>
      <c r="BT81" s="117">
        <f t="shared" ca="1" si="40"/>
        <v>6405658.6128933802</v>
      </c>
      <c r="BU81" s="117">
        <f t="shared" ca="1" si="40"/>
        <v>6575858.8484171145</v>
      </c>
      <c r="BV81" s="117">
        <f t="shared" ca="1" si="40"/>
        <v>6742893.4702965841</v>
      </c>
      <c r="BW81" s="117">
        <f t="shared" ca="1" si="40"/>
        <v>6906797.1838767277</v>
      </c>
      <c r="BX81" s="117">
        <f t="shared" ca="1" si="40"/>
        <v>7067607.4332269393</v>
      </c>
      <c r="BY81" s="117">
        <f t="shared" ca="1" si="40"/>
        <v>7225363.9344268152</v>
      </c>
      <c r="BZ81" s="117">
        <f t="shared" ca="1" si="40"/>
        <v>7380108.2676189672</v>
      </c>
      <c r="CA81" s="10"/>
      <c r="CB81" s="75"/>
      <c r="CC81" s="75"/>
    </row>
    <row r="82" spans="1:81" ht="15.75" customHeight="1">
      <c r="A82" s="63"/>
      <c r="B82" s="63"/>
      <c r="C82" s="63" t="s">
        <v>26</v>
      </c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99">
        <f t="shared" ref="S82:BZ82" ca="1" si="41">S72*S35</f>
        <v>15000</v>
      </c>
      <c r="T82" s="99">
        <f t="shared" ca="1" si="41"/>
        <v>13200</v>
      </c>
      <c r="U82" s="99">
        <f t="shared" ca="1" si="41"/>
        <v>11616</v>
      </c>
      <c r="V82" s="99">
        <f t="shared" ca="1" si="41"/>
        <v>10222.08</v>
      </c>
      <c r="W82" s="99">
        <f t="shared" ca="1" si="41"/>
        <v>8995.4303999999993</v>
      </c>
      <c r="X82" s="99">
        <f t="shared" ca="1" si="41"/>
        <v>7915.978752</v>
      </c>
      <c r="Y82" s="99">
        <f t="shared" ca="1" si="41"/>
        <v>6966.0613017599999</v>
      </c>
      <c r="Z82" s="99">
        <f t="shared" ca="1" si="41"/>
        <v>8230.1339455488014</v>
      </c>
      <c r="AA82" s="99">
        <f t="shared" ca="1" si="41"/>
        <v>11442.517872082944</v>
      </c>
      <c r="AB82" s="99">
        <f t="shared" ca="1" si="41"/>
        <v>16369.41572743299</v>
      </c>
      <c r="AC82" s="99">
        <f t="shared" ca="1" si="41"/>
        <v>20705.085840141033</v>
      </c>
      <c r="AD82" s="99">
        <f t="shared" ca="1" si="41"/>
        <v>24520.47553932411</v>
      </c>
      <c r="AE82" s="99">
        <f t="shared" ca="1" si="41"/>
        <v>27878.018474605218</v>
      </c>
      <c r="AF82" s="99">
        <f t="shared" ca="1" si="41"/>
        <v>32932.65625765259</v>
      </c>
      <c r="AG82" s="99">
        <f t="shared" ca="1" si="41"/>
        <v>39480.737506734287</v>
      </c>
      <c r="AH82" s="99">
        <f t="shared" ca="1" si="41"/>
        <v>47343.049005926165</v>
      </c>
      <c r="AI82" s="99">
        <f t="shared" ca="1" si="41"/>
        <v>54261.883125215027</v>
      </c>
      <c r="AJ82" s="99">
        <f t="shared" ca="1" si="41"/>
        <v>60350.457150189213</v>
      </c>
      <c r="AK82" s="99">
        <f t="shared" ca="1" si="41"/>
        <v>67808.402292166487</v>
      </c>
      <c r="AL82" s="99">
        <f t="shared" ca="1" si="41"/>
        <v>76471.394017106548</v>
      </c>
      <c r="AM82" s="99">
        <f t="shared" ca="1" si="41"/>
        <v>86194.826735053721</v>
      </c>
      <c r="AN82" s="99">
        <f t="shared" ca="1" si="41"/>
        <v>98951.447526847289</v>
      </c>
      <c r="AO82" s="99">
        <f t="shared" ca="1" si="41"/>
        <v>114377.27382362563</v>
      </c>
      <c r="AP82" s="99">
        <f t="shared" ca="1" si="41"/>
        <v>132152.00096479052</v>
      </c>
      <c r="AQ82" s="99">
        <f t="shared" ca="1" si="41"/>
        <v>147793.76084901567</v>
      </c>
      <c r="AR82" s="99">
        <f t="shared" ca="1" si="41"/>
        <v>169958.50954713373</v>
      </c>
      <c r="AS82" s="99">
        <f t="shared" ca="1" si="41"/>
        <v>197863.48840147766</v>
      </c>
      <c r="AT82" s="99">
        <f t="shared" ca="1" si="41"/>
        <v>230819.8697933004</v>
      </c>
      <c r="AU82" s="99">
        <f t="shared" ca="1" si="41"/>
        <v>259821.48541810442</v>
      </c>
      <c r="AV82" s="99">
        <f t="shared" ca="1" si="41"/>
        <v>285342.90716793173</v>
      </c>
      <c r="AW82" s="99">
        <f t="shared" ca="1" si="41"/>
        <v>316201.75830778014</v>
      </c>
      <c r="AX82" s="99">
        <f t="shared" ca="1" si="41"/>
        <v>351757.54731084633</v>
      </c>
      <c r="AY82" s="99">
        <f t="shared" ca="1" si="41"/>
        <v>391446.64163354487</v>
      </c>
      <c r="AZ82" s="99">
        <f t="shared" ca="1" si="41"/>
        <v>426373.04463751928</v>
      </c>
      <c r="BA82" s="99">
        <f t="shared" ca="1" si="41"/>
        <v>457108.27928101685</v>
      </c>
      <c r="BB82" s="99">
        <f t="shared" ca="1" si="41"/>
        <v>484155.28576729499</v>
      </c>
      <c r="BC82" s="99">
        <f t="shared" ca="1" si="41"/>
        <v>507956.65147521958</v>
      </c>
      <c r="BD82" s="99">
        <f t="shared" ca="1" si="41"/>
        <v>528901.85329819331</v>
      </c>
      <c r="BE82" s="99">
        <f t="shared" ca="1" si="41"/>
        <v>547333.63090240979</v>
      </c>
      <c r="BF82" s="99">
        <f t="shared" ca="1" si="41"/>
        <v>563553.59519412101</v>
      </c>
      <c r="BG82" s="99">
        <f t="shared" ca="1" si="41"/>
        <v>577827.1637708263</v>
      </c>
      <c r="BH82" s="99">
        <f t="shared" ca="1" si="41"/>
        <v>590387.90411832707</v>
      </c>
      <c r="BI82" s="99">
        <f t="shared" ca="1" si="41"/>
        <v>601441.35562412755</v>
      </c>
      <c r="BJ82" s="99">
        <f t="shared" ca="1" si="41"/>
        <v>611168.3929492326</v>
      </c>
      <c r="BK82" s="99">
        <f t="shared" ca="1" si="41"/>
        <v>619728.18579532474</v>
      </c>
      <c r="BL82" s="99">
        <f t="shared" ca="1" si="41"/>
        <v>627260.80349988537</v>
      </c>
      <c r="BM82" s="99">
        <f t="shared" ca="1" si="41"/>
        <v>633889.50707989908</v>
      </c>
      <c r="BN82" s="99">
        <f t="shared" ca="1" si="41"/>
        <v>639722.76623031148</v>
      </c>
      <c r="BO82" s="99">
        <f t="shared" ca="1" si="41"/>
        <v>644856.03428267443</v>
      </c>
      <c r="BP82" s="99">
        <f t="shared" ca="1" si="41"/>
        <v>649373.31016875338</v>
      </c>
      <c r="BQ82" s="99">
        <f t="shared" ca="1" si="41"/>
        <v>653348.5129485029</v>
      </c>
      <c r="BR82" s="99">
        <f t="shared" ca="1" si="41"/>
        <v>656846.69139468251</v>
      </c>
      <c r="BS82" s="99">
        <f t="shared" ca="1" si="41"/>
        <v>659925.08842732047</v>
      </c>
      <c r="BT82" s="99">
        <f t="shared" ca="1" si="41"/>
        <v>662634.07781604235</v>
      </c>
      <c r="BU82" s="99">
        <f t="shared" ca="1" si="41"/>
        <v>665017.98847811716</v>
      </c>
      <c r="BV82" s="99">
        <f t="shared" ca="1" si="41"/>
        <v>667115.82986074302</v>
      </c>
      <c r="BW82" s="99">
        <f t="shared" ca="1" si="41"/>
        <v>668961.93027745385</v>
      </c>
      <c r="BX82" s="99">
        <f t="shared" ca="1" si="41"/>
        <v>670586.49864415918</v>
      </c>
      <c r="BY82" s="99">
        <f t="shared" ca="1" si="41"/>
        <v>672016.11880685994</v>
      </c>
      <c r="BZ82" s="99">
        <f t="shared" ca="1" si="41"/>
        <v>673274.18455003668</v>
      </c>
      <c r="CA82" s="4"/>
    </row>
    <row r="83" spans="1:81" ht="15.75" customHeight="1">
      <c r="A83" s="63"/>
      <c r="B83" s="63"/>
      <c r="C83" s="63" t="s">
        <v>39</v>
      </c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99">
        <f t="shared" ref="S83:BZ83" ca="1" si="42">S73*S36</f>
        <v>20000</v>
      </c>
      <c r="T83" s="99">
        <f t="shared" ca="1" si="42"/>
        <v>22600</v>
      </c>
      <c r="U83" s="99">
        <f t="shared" ca="1" si="42"/>
        <v>24788</v>
      </c>
      <c r="V83" s="99">
        <f t="shared" ca="1" si="42"/>
        <v>26615.439999999999</v>
      </c>
      <c r="W83" s="99">
        <f t="shared" ca="1" si="42"/>
        <v>28127.547200000001</v>
      </c>
      <c r="X83" s="99">
        <f t="shared" ca="1" si="42"/>
        <v>29364.082335999999</v>
      </c>
      <c r="Y83" s="99">
        <f t="shared" ca="1" si="42"/>
        <v>30359.996439679999</v>
      </c>
      <c r="Z83" s="99">
        <f t="shared" ca="1" si="42"/>
        <v>33246.008771238397</v>
      </c>
      <c r="AA83" s="99">
        <f t="shared" ca="1" si="42"/>
        <v>38427.115384923396</v>
      </c>
      <c r="AB83" s="99">
        <f t="shared" ca="1" si="42"/>
        <v>46247.076651641517</v>
      </c>
      <c r="AC83" s="99">
        <f t="shared" ca="1" si="42"/>
        <v>54896.018264095277</v>
      </c>
      <c r="AD83" s="99">
        <f t="shared" ca="1" si="42"/>
        <v>64239.115066841579</v>
      </c>
      <c r="AE83" s="99">
        <f t="shared" ca="1" si="42"/>
        <v>74158.427873369568</v>
      </c>
      <c r="AF83" s="99">
        <f t="shared" ca="1" si="42"/>
        <v>86650.863010823232</v>
      </c>
      <c r="AG83" s="99">
        <f t="shared" ca="1" si="42"/>
        <v>102004.37700213731</v>
      </c>
      <c r="AH83" s="99">
        <f t="shared" ca="1" si="42"/>
        <v>120460.4369634414</v>
      </c>
      <c r="AI83" s="99">
        <f t="shared" ca="1" si="42"/>
        <v>140119.83802535784</v>
      </c>
      <c r="AJ83" s="99">
        <f t="shared" ca="1" si="42"/>
        <v>160769.81788989369</v>
      </c>
      <c r="AK83" s="99">
        <f t="shared" ca="1" si="42"/>
        <v>184324.51296213362</v>
      </c>
      <c r="AL83" s="99">
        <f t="shared" ca="1" si="42"/>
        <v>210999.70316132429</v>
      </c>
      <c r="AM83" s="99">
        <f t="shared" ca="1" si="42"/>
        <v>240973.98790151908</v>
      </c>
      <c r="AN83" s="99">
        <f t="shared" ca="1" si="42"/>
        <v>276493.47349049943</v>
      </c>
      <c r="AO83" s="99">
        <f t="shared" ca="1" si="42"/>
        <v>318053.89352605894</v>
      </c>
      <c r="AP83" s="99">
        <f t="shared" ca="1" si="42"/>
        <v>366068.27042026282</v>
      </c>
      <c r="AQ83" s="99">
        <f t="shared" ca="1" si="42"/>
        <v>416677.3052048157</v>
      </c>
      <c r="AR83" s="99">
        <f t="shared" ca="1" si="42"/>
        <v>477802.51127052261</v>
      </c>
      <c r="AS83" s="99">
        <f t="shared" ca="1" si="42"/>
        <v>550538.16295453871</v>
      </c>
      <c r="AT83" s="99">
        <f t="shared" ca="1" si="42"/>
        <v>635800.09737574356</v>
      </c>
      <c r="AU83" s="99">
        <f t="shared" ca="1" si="42"/>
        <v>725948.06938688864</v>
      </c>
      <c r="AV83" s="99">
        <f t="shared" ca="1" si="42"/>
        <v>820093.40508277179</v>
      </c>
      <c r="AW83" s="99">
        <f t="shared" ca="1" si="42"/>
        <v>925860.11841470271</v>
      </c>
      <c r="AX83" s="99">
        <f t="shared" ca="1" si="42"/>
        <v>1044083.2677079645</v>
      </c>
      <c r="AY83" s="99">
        <f t="shared" ca="1" si="42"/>
        <v>1175453.1118159746</v>
      </c>
      <c r="AZ83" s="99">
        <f t="shared" ca="1" si="42"/>
        <v>1312133.3779063644</v>
      </c>
      <c r="BA83" s="99">
        <f t="shared" ca="1" si="42"/>
        <v>1453065.319275741</v>
      </c>
      <c r="BB83" s="99">
        <f t="shared" ca="1" si="42"/>
        <v>1597325.6687464293</v>
      </c>
      <c r="BC83" s="99">
        <f t="shared" ca="1" si="42"/>
        <v>1744110.2125249598</v>
      </c>
      <c r="BD83" s="99">
        <f t="shared" ca="1" si="42"/>
        <v>1892719.3385695044</v>
      </c>
      <c r="BE83" s="99">
        <f t="shared" ca="1" si="42"/>
        <v>2042545.3224577529</v>
      </c>
      <c r="BF83" s="99">
        <f t="shared" ca="1" si="42"/>
        <v>2193061.1421890804</v>
      </c>
      <c r="BG83" s="99">
        <f t="shared" ca="1" si="42"/>
        <v>2343810.6383841233</v>
      </c>
      <c r="BH83" s="99">
        <f t="shared" ca="1" si="42"/>
        <v>2494399.8583706063</v>
      </c>
      <c r="BI83" s="99">
        <f t="shared" ca="1" si="42"/>
        <v>2644489.4420268591</v>
      </c>
      <c r="BJ83" s="99">
        <f t="shared" ca="1" si="42"/>
        <v>2793787.9243111475</v>
      </c>
      <c r="BK83" s="99">
        <f t="shared" ca="1" si="42"/>
        <v>2942045.8444147706</v>
      </c>
      <c r="BL83" s="99">
        <f t="shared" ca="1" si="42"/>
        <v>3089050.5646855403</v>
      </c>
      <c r="BM83" s="99">
        <f t="shared" ca="1" si="42"/>
        <v>3234621.7140918062</v>
      </c>
      <c r="BN83" s="99">
        <f t="shared" ca="1" si="42"/>
        <v>3378607.1812259504</v>
      </c>
      <c r="BO83" s="99">
        <f t="shared" ca="1" si="42"/>
        <v>3520879.5908474936</v>
      </c>
      <c r="BP83" s="99">
        <f t="shared" ca="1" si="42"/>
        <v>3661333.2058870783</v>
      </c>
      <c r="BQ83" s="99">
        <f t="shared" ca="1" si="42"/>
        <v>3799881.2038030885</v>
      </c>
      <c r="BR83" s="99">
        <f t="shared" ca="1" si="42"/>
        <v>3936453.2823167276</v>
      </c>
      <c r="BS83" s="99">
        <f t="shared" ca="1" si="42"/>
        <v>4070993.5549493292</v>
      </c>
      <c r="BT83" s="99">
        <f t="shared" ca="1" si="42"/>
        <v>4203458.701535807</v>
      </c>
      <c r="BU83" s="99">
        <f t="shared" ca="1" si="42"/>
        <v>4333816.343068298</v>
      </c>
      <c r="BV83" s="99">
        <f t="shared" ca="1" si="42"/>
        <v>4462043.6139025539</v>
      </c>
      <c r="BW83" s="99">
        <f t="shared" ca="1" si="42"/>
        <v>4588125.9075966533</v>
      </c>
      <c r="BX83" s="99">
        <f t="shared" ca="1" si="42"/>
        <v>4712055.7755002119</v>
      </c>
      <c r="BY83" s="99">
        <f t="shared" ca="1" si="42"/>
        <v>4833831.9597190395</v>
      </c>
      <c r="BZ83" s="99">
        <f t="shared" ca="1" si="42"/>
        <v>4953458.5442860322</v>
      </c>
      <c r="CA83" s="4"/>
    </row>
    <row r="84" spans="1:81" ht="15.75" customHeight="1">
      <c r="A84" s="63"/>
      <c r="B84" s="63"/>
      <c r="C84" s="63" t="s">
        <v>44</v>
      </c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99">
        <f t="shared" ref="S84:BZ84" ca="1" si="43">S74*S37</f>
        <v>25000</v>
      </c>
      <c r="T84" s="99">
        <f t="shared" ca="1" si="43"/>
        <v>24500</v>
      </c>
      <c r="U84" s="99">
        <f t="shared" ca="1" si="43"/>
        <v>24010.000000000004</v>
      </c>
      <c r="V84" s="99">
        <f t="shared" ca="1" si="43"/>
        <v>23529.8</v>
      </c>
      <c r="W84" s="99">
        <f t="shared" ca="1" si="43"/>
        <v>23059.204000000002</v>
      </c>
      <c r="X84" s="99">
        <f t="shared" ca="1" si="43"/>
        <v>22598.019920000002</v>
      </c>
      <c r="Y84" s="99">
        <f t="shared" ca="1" si="43"/>
        <v>22146.059521600004</v>
      </c>
      <c r="Z84" s="99">
        <f t="shared" ca="1" si="43"/>
        <v>23453.138331168</v>
      </c>
      <c r="AA84" s="99">
        <f t="shared" ca="1" si="43"/>
        <v>26484.075564544641</v>
      </c>
      <c r="AB84" s="99">
        <f t="shared" ca="1" si="43"/>
        <v>31204.394053253749</v>
      </c>
      <c r="AC84" s="99">
        <f t="shared" ca="1" si="43"/>
        <v>35830.30617218867</v>
      </c>
      <c r="AD84" s="99">
        <f t="shared" ca="1" si="43"/>
        <v>40363.700048744897</v>
      </c>
      <c r="AE84" s="99">
        <f t="shared" ca="1" si="43"/>
        <v>44806.426047769994</v>
      </c>
      <c r="AF84" s="99">
        <f t="shared" ca="1" si="43"/>
        <v>50910.297526814611</v>
      </c>
      <c r="AG84" s="99">
        <f t="shared" ca="1" si="43"/>
        <v>58642.091576278304</v>
      </c>
      <c r="AH84" s="99">
        <f t="shared" ca="1" si="43"/>
        <v>67969.249744752742</v>
      </c>
      <c r="AI84" s="99">
        <f t="shared" ca="1" si="43"/>
        <v>77109.86474985769</v>
      </c>
      <c r="AJ84" s="99">
        <f t="shared" ca="1" si="43"/>
        <v>86067.667454860537</v>
      </c>
      <c r="AK84" s="99">
        <f t="shared" ca="1" si="43"/>
        <v>96596.314105763347</v>
      </c>
      <c r="AL84" s="99">
        <f t="shared" ca="1" si="43"/>
        <v>108664.38782364808</v>
      </c>
      <c r="AM84" s="99">
        <f t="shared" ca="1" si="43"/>
        <v>122241.10006717511</v>
      </c>
      <c r="AN84" s="99">
        <f t="shared" ca="1" si="43"/>
        <v>139046.27806583163</v>
      </c>
      <c r="AO84" s="99">
        <f t="shared" ca="1" si="43"/>
        <v>159015.35250451497</v>
      </c>
      <c r="AP84" s="99">
        <f t="shared" ca="1" si="43"/>
        <v>182085.04545442463</v>
      </c>
      <c r="AQ84" s="99">
        <f t="shared" ca="1" si="43"/>
        <v>204693.34454533621</v>
      </c>
      <c r="AR84" s="99">
        <f t="shared" ca="1" si="43"/>
        <v>233849.47765442944</v>
      </c>
      <c r="AS84" s="99">
        <f t="shared" ca="1" si="43"/>
        <v>269422.48810134089</v>
      </c>
      <c r="AT84" s="99">
        <f t="shared" ca="1" si="43"/>
        <v>311284.03833931405</v>
      </c>
      <c r="AU84" s="99">
        <f t="shared" ca="1" si="43"/>
        <v>352308.35757252772</v>
      </c>
      <c r="AV84" s="99">
        <f t="shared" ca="1" si="43"/>
        <v>392512.19042107713</v>
      </c>
      <c r="AW84" s="99">
        <f t="shared" ca="1" si="43"/>
        <v>438911.94661265571</v>
      </c>
      <c r="AX84" s="99">
        <f t="shared" ca="1" si="43"/>
        <v>491383.70768040244</v>
      </c>
      <c r="AY84" s="99">
        <f t="shared" ca="1" si="43"/>
        <v>549806.03352679464</v>
      </c>
      <c r="AZ84" s="99">
        <f t="shared" ca="1" si="43"/>
        <v>607059.91285625868</v>
      </c>
      <c r="BA84" s="99">
        <f t="shared" ca="1" si="43"/>
        <v>663168.7145991337</v>
      </c>
      <c r="BB84" s="99">
        <f t="shared" ca="1" si="43"/>
        <v>718155.34030715108</v>
      </c>
      <c r="BC84" s="99">
        <f t="shared" ca="1" si="43"/>
        <v>772042.2335010079</v>
      </c>
      <c r="BD84" s="99">
        <f t="shared" ca="1" si="43"/>
        <v>824851.38883098739</v>
      </c>
      <c r="BE84" s="99">
        <f t="shared" ca="1" si="43"/>
        <v>876604.36105436774</v>
      </c>
      <c r="BF84" s="99">
        <f t="shared" ca="1" si="43"/>
        <v>927322.27383328066</v>
      </c>
      <c r="BG84" s="99">
        <f t="shared" ca="1" si="43"/>
        <v>977025.82835661492</v>
      </c>
      <c r="BH84" s="99">
        <f t="shared" ca="1" si="43"/>
        <v>1025735.3117894825</v>
      </c>
      <c r="BI84" s="99">
        <f t="shared" ca="1" si="43"/>
        <v>1073470.6055536927</v>
      </c>
      <c r="BJ84" s="99">
        <f t="shared" ca="1" si="43"/>
        <v>1120251.1934426192</v>
      </c>
      <c r="BK84" s="99">
        <f t="shared" ca="1" si="43"/>
        <v>1166096.1695737664</v>
      </c>
      <c r="BL84" s="99">
        <f t="shared" ca="1" si="43"/>
        <v>1211024.2461822911</v>
      </c>
      <c r="BM84" s="99">
        <f t="shared" ca="1" si="43"/>
        <v>1255053.761258645</v>
      </c>
      <c r="BN84" s="99">
        <f t="shared" ca="1" si="43"/>
        <v>1298202.6860334722</v>
      </c>
      <c r="BO84" s="99">
        <f t="shared" ca="1" si="43"/>
        <v>1340488.6323128021</v>
      </c>
      <c r="BP84" s="99">
        <f t="shared" ca="1" si="43"/>
        <v>1381928.8596665468</v>
      </c>
      <c r="BQ84" s="99">
        <f t="shared" ca="1" si="43"/>
        <v>1422540.2824732154</v>
      </c>
      <c r="BR84" s="99">
        <f t="shared" ca="1" si="43"/>
        <v>1462339.4768237511</v>
      </c>
      <c r="BS84" s="99">
        <f t="shared" ca="1" si="43"/>
        <v>1501342.6872872759</v>
      </c>
      <c r="BT84" s="99">
        <f t="shared" ca="1" si="43"/>
        <v>1539565.8335415309</v>
      </c>
      <c r="BU84" s="99">
        <f t="shared" ca="1" si="43"/>
        <v>1577024.5168707003</v>
      </c>
      <c r="BV84" s="99">
        <f t="shared" ca="1" si="43"/>
        <v>1613734.0265332868</v>
      </c>
      <c r="BW84" s="99">
        <f t="shared" ca="1" si="43"/>
        <v>1649709.3460026206</v>
      </c>
      <c r="BX84" s="99">
        <f t="shared" ca="1" si="43"/>
        <v>1684965.1590825678</v>
      </c>
      <c r="BY84" s="99">
        <f t="shared" ca="1" si="43"/>
        <v>1719515.8559009165</v>
      </c>
      <c r="BZ84" s="99">
        <f t="shared" ca="1" si="43"/>
        <v>1753375.5387828981</v>
      </c>
      <c r="CA84" s="4"/>
    </row>
    <row r="85" spans="1:81" ht="15.75" customHeight="1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4"/>
    </row>
    <row r="86" spans="1:81" ht="15.75" customHeight="1">
      <c r="A86" s="63"/>
      <c r="B86" s="27" t="s">
        <v>116</v>
      </c>
      <c r="C86" s="27"/>
      <c r="D86" s="27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99">
        <f t="shared" ref="S86:BZ86" ca="1" si="44">S72*S27+S73*S29+S74*S31</f>
        <v>0</v>
      </c>
      <c r="T86" s="99">
        <f t="shared" ca="1" si="44"/>
        <v>0</v>
      </c>
      <c r="U86" s="99">
        <f t="shared" ca="1" si="44"/>
        <v>0</v>
      </c>
      <c r="V86" s="99">
        <f t="shared" ca="1" si="44"/>
        <v>0</v>
      </c>
      <c r="W86" s="99">
        <f t="shared" ca="1" si="44"/>
        <v>0</v>
      </c>
      <c r="X86" s="99">
        <f t="shared" ca="1" si="44"/>
        <v>0</v>
      </c>
      <c r="Y86" s="99">
        <f t="shared" ca="1" si="44"/>
        <v>0</v>
      </c>
      <c r="Z86" s="99">
        <f t="shared" ca="1" si="44"/>
        <v>5950</v>
      </c>
      <c r="AA86" s="99">
        <f t="shared" ca="1" si="44"/>
        <v>11900</v>
      </c>
      <c r="AB86" s="99">
        <f t="shared" ca="1" si="44"/>
        <v>17850</v>
      </c>
      <c r="AC86" s="99">
        <f t="shared" ca="1" si="44"/>
        <v>17850</v>
      </c>
      <c r="AD86" s="99">
        <f t="shared" ca="1" si="44"/>
        <v>17850</v>
      </c>
      <c r="AE86" s="99">
        <f t="shared" ca="1" si="44"/>
        <v>17850</v>
      </c>
      <c r="AF86" s="99">
        <f t="shared" ca="1" si="44"/>
        <v>23800</v>
      </c>
      <c r="AG86" s="99">
        <f t="shared" ca="1" si="44"/>
        <v>29750</v>
      </c>
      <c r="AH86" s="99">
        <f t="shared" ca="1" si="44"/>
        <v>35700</v>
      </c>
      <c r="AI86" s="99">
        <f t="shared" ca="1" si="44"/>
        <v>35700</v>
      </c>
      <c r="AJ86" s="99">
        <f t="shared" ca="1" si="44"/>
        <v>35700</v>
      </c>
      <c r="AK86" s="99">
        <f t="shared" ca="1" si="44"/>
        <v>41650</v>
      </c>
      <c r="AL86" s="99">
        <f t="shared" ca="1" si="44"/>
        <v>47600</v>
      </c>
      <c r="AM86" s="99">
        <f t="shared" ca="1" si="44"/>
        <v>53550</v>
      </c>
      <c r="AN86" s="99">
        <f t="shared" ca="1" si="44"/>
        <v>65449.999999999993</v>
      </c>
      <c r="AO86" s="99">
        <f t="shared" ca="1" si="44"/>
        <v>77350</v>
      </c>
      <c r="AP86" s="99">
        <f t="shared" ca="1" si="44"/>
        <v>89250</v>
      </c>
      <c r="AQ86" s="99">
        <f t="shared" ca="1" si="44"/>
        <v>89250</v>
      </c>
      <c r="AR86" s="99">
        <f t="shared" ca="1" si="44"/>
        <v>113050</v>
      </c>
      <c r="AS86" s="99">
        <f t="shared" ca="1" si="44"/>
        <v>136850</v>
      </c>
      <c r="AT86" s="99">
        <f t="shared" ca="1" si="44"/>
        <v>160650</v>
      </c>
      <c r="AU86" s="99">
        <f t="shared" ca="1" si="44"/>
        <v>160650</v>
      </c>
      <c r="AV86" s="99">
        <f t="shared" ca="1" si="44"/>
        <v>160650</v>
      </c>
      <c r="AW86" s="99">
        <f t="shared" ca="1" si="44"/>
        <v>184450</v>
      </c>
      <c r="AX86" s="99">
        <f t="shared" ca="1" si="44"/>
        <v>208249.99999999997</v>
      </c>
      <c r="AY86" s="99">
        <f t="shared" ca="1" si="44"/>
        <v>232049.99999999997</v>
      </c>
      <c r="AZ86" s="99">
        <f t="shared" ca="1" si="44"/>
        <v>232049.99999999997</v>
      </c>
      <c r="BA86" s="99">
        <f t="shared" ca="1" si="44"/>
        <v>232049.99999999997</v>
      </c>
      <c r="BB86" s="99">
        <f t="shared" ca="1" si="44"/>
        <v>232049.99999999997</v>
      </c>
      <c r="BC86" s="99">
        <f t="shared" ca="1" si="44"/>
        <v>232049.99999999997</v>
      </c>
      <c r="BD86" s="99">
        <f t="shared" ca="1" si="44"/>
        <v>232049.99999999997</v>
      </c>
      <c r="BE86" s="99">
        <f t="shared" ca="1" si="44"/>
        <v>232049.99999999997</v>
      </c>
      <c r="BF86" s="99">
        <f t="shared" ca="1" si="44"/>
        <v>232049.99999999997</v>
      </c>
      <c r="BG86" s="99">
        <f t="shared" ca="1" si="44"/>
        <v>232049.99999999997</v>
      </c>
      <c r="BH86" s="99">
        <f t="shared" ca="1" si="44"/>
        <v>232049.99999999997</v>
      </c>
      <c r="BI86" s="99">
        <f t="shared" ca="1" si="44"/>
        <v>232049.99999999997</v>
      </c>
      <c r="BJ86" s="99">
        <f t="shared" ca="1" si="44"/>
        <v>232049.99999999997</v>
      </c>
      <c r="BK86" s="99">
        <f t="shared" ca="1" si="44"/>
        <v>232049.99999999997</v>
      </c>
      <c r="BL86" s="99">
        <f t="shared" ca="1" si="44"/>
        <v>232049.99999999997</v>
      </c>
      <c r="BM86" s="99">
        <f t="shared" ca="1" si="44"/>
        <v>232049.99999999997</v>
      </c>
      <c r="BN86" s="99">
        <f t="shared" ca="1" si="44"/>
        <v>232049.99999999997</v>
      </c>
      <c r="BO86" s="99">
        <f t="shared" ca="1" si="44"/>
        <v>232049.99999999997</v>
      </c>
      <c r="BP86" s="99">
        <f t="shared" ca="1" si="44"/>
        <v>232049.99999999997</v>
      </c>
      <c r="BQ86" s="99">
        <f t="shared" ca="1" si="44"/>
        <v>232049.99999999997</v>
      </c>
      <c r="BR86" s="99">
        <f t="shared" ca="1" si="44"/>
        <v>232049.99999999997</v>
      </c>
      <c r="BS86" s="99">
        <f t="shared" ca="1" si="44"/>
        <v>232049.99999999997</v>
      </c>
      <c r="BT86" s="99">
        <f t="shared" ca="1" si="44"/>
        <v>232049.99999999997</v>
      </c>
      <c r="BU86" s="99">
        <f t="shared" ca="1" si="44"/>
        <v>232049.99999999997</v>
      </c>
      <c r="BV86" s="99">
        <f t="shared" ca="1" si="44"/>
        <v>232049.99999999997</v>
      </c>
      <c r="BW86" s="99">
        <f t="shared" ca="1" si="44"/>
        <v>232049.99999999997</v>
      </c>
      <c r="BX86" s="99">
        <f t="shared" ca="1" si="44"/>
        <v>232049.99999999997</v>
      </c>
      <c r="BY86" s="99">
        <f t="shared" ca="1" si="44"/>
        <v>232049.99999999997</v>
      </c>
      <c r="BZ86" s="99">
        <f t="shared" ca="1" si="44"/>
        <v>232049.99999999997</v>
      </c>
      <c r="CA86" s="4"/>
    </row>
    <row r="87" spans="1:81" ht="15.75" customHeight="1">
      <c r="A87" s="63"/>
      <c r="B87" s="27" t="s">
        <v>117</v>
      </c>
      <c r="C87" s="27"/>
      <c r="D87" s="27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99">
        <f t="shared" ref="S87:BZ87" si="45">R60*(R73-R72)+R63*(R74-R72)+R66*(R74-R73)-R50*(R74-R73)-R53*(R74-R72)-R56*(R73-R72)</f>
        <v>0</v>
      </c>
      <c r="T87" s="99">
        <f t="shared" ca="1" si="45"/>
        <v>1500</v>
      </c>
      <c r="U87" s="99">
        <f t="shared" ca="1" si="45"/>
        <v>1320</v>
      </c>
      <c r="V87" s="99">
        <f t="shared" ca="1" si="45"/>
        <v>1161.5999999999999</v>
      </c>
      <c r="W87" s="99">
        <f t="shared" ca="1" si="45"/>
        <v>1022.208</v>
      </c>
      <c r="X87" s="99">
        <f t="shared" ca="1" si="45"/>
        <v>899.54304000000002</v>
      </c>
      <c r="Y87" s="99">
        <f t="shared" ca="1" si="45"/>
        <v>791.59787519999998</v>
      </c>
      <c r="Z87" s="99">
        <f t="shared" ca="1" si="45"/>
        <v>696.60613017600008</v>
      </c>
      <c r="AA87" s="99">
        <f t="shared" ca="1" si="45"/>
        <v>823.01339455488005</v>
      </c>
      <c r="AB87" s="99">
        <f t="shared" ca="1" si="45"/>
        <v>1144.2517872082944</v>
      </c>
      <c r="AC87" s="99">
        <f t="shared" ca="1" si="45"/>
        <v>1636.9415727432993</v>
      </c>
      <c r="AD87" s="99">
        <f t="shared" ca="1" si="45"/>
        <v>2070.5085840141032</v>
      </c>
      <c r="AE87" s="99">
        <f t="shared" ca="1" si="45"/>
        <v>2452.0475539324111</v>
      </c>
      <c r="AF87" s="99">
        <f t="shared" ca="1" si="45"/>
        <v>2787.8018474605215</v>
      </c>
      <c r="AG87" s="99">
        <f t="shared" ca="1" si="45"/>
        <v>3293.2656257652593</v>
      </c>
      <c r="AH87" s="99">
        <f t="shared" ca="1" si="45"/>
        <v>3948.0737506734276</v>
      </c>
      <c r="AI87" s="99">
        <f t="shared" ca="1" si="45"/>
        <v>4734.3049005926168</v>
      </c>
      <c r="AJ87" s="99">
        <f t="shared" ca="1" si="45"/>
        <v>5426.1883125215027</v>
      </c>
      <c r="AK87" s="99">
        <f t="shared" ca="1" si="45"/>
        <v>6035.0457150189213</v>
      </c>
      <c r="AL87" s="99">
        <f t="shared" ca="1" si="45"/>
        <v>6780.8402292166502</v>
      </c>
      <c r="AM87" s="99">
        <f t="shared" ca="1" si="45"/>
        <v>7647.1394017106522</v>
      </c>
      <c r="AN87" s="99">
        <f t="shared" ca="1" si="45"/>
        <v>8619.4826735053739</v>
      </c>
      <c r="AO87" s="99">
        <f t="shared" ca="1" si="45"/>
        <v>9895.1447526847314</v>
      </c>
      <c r="AP87" s="99">
        <f t="shared" ca="1" si="45"/>
        <v>11437.727382362564</v>
      </c>
      <c r="AQ87" s="99">
        <f t="shared" ca="1" si="45"/>
        <v>13215.200096479057</v>
      </c>
      <c r="AR87" s="99">
        <f t="shared" ca="1" si="45"/>
        <v>14779.376084901567</v>
      </c>
      <c r="AS87" s="99">
        <f t="shared" ca="1" si="45"/>
        <v>16995.85095471338</v>
      </c>
      <c r="AT87" s="99">
        <f t="shared" ca="1" si="45"/>
        <v>19786.348840147773</v>
      </c>
      <c r="AU87" s="99">
        <f t="shared" ca="1" si="45"/>
        <v>23081.986979330042</v>
      </c>
      <c r="AV87" s="99">
        <f t="shared" ca="1" si="45"/>
        <v>25982.148541810438</v>
      </c>
      <c r="AW87" s="99">
        <f t="shared" ca="1" si="45"/>
        <v>28534.290716793188</v>
      </c>
      <c r="AX87" s="99">
        <f t="shared" ca="1" si="45"/>
        <v>31620.175830777996</v>
      </c>
      <c r="AY87" s="99">
        <f t="shared" ca="1" si="45"/>
        <v>35175.754731084635</v>
      </c>
      <c r="AZ87" s="99">
        <f t="shared" ca="1" si="45"/>
        <v>39144.664163354479</v>
      </c>
      <c r="BA87" s="99">
        <f t="shared" ca="1" si="45"/>
        <v>42637.304463751942</v>
      </c>
      <c r="BB87" s="99">
        <f t="shared" ca="1" si="45"/>
        <v>45710.827928101717</v>
      </c>
      <c r="BC87" s="99">
        <f t="shared" ca="1" si="45"/>
        <v>48415.528576729492</v>
      </c>
      <c r="BD87" s="99">
        <f t="shared" ca="1" si="45"/>
        <v>50795.665147521955</v>
      </c>
      <c r="BE87" s="99">
        <f t="shared" ca="1" si="45"/>
        <v>52890.185329819309</v>
      </c>
      <c r="BF87" s="99">
        <f t="shared" ca="1" si="45"/>
        <v>54733.363090241015</v>
      </c>
      <c r="BG87" s="99">
        <f t="shared" ca="1" si="45"/>
        <v>56355.359519412086</v>
      </c>
      <c r="BH87" s="99">
        <f t="shared" ca="1" si="45"/>
        <v>57782.716377082652</v>
      </c>
      <c r="BI87" s="99">
        <f t="shared" ca="1" si="45"/>
        <v>59038.790411832735</v>
      </c>
      <c r="BJ87" s="99">
        <f t="shared" ca="1" si="45"/>
        <v>60144.135562412783</v>
      </c>
      <c r="BK87" s="99">
        <f t="shared" ca="1" si="45"/>
        <v>61116.839294923258</v>
      </c>
      <c r="BL87" s="99">
        <f t="shared" ca="1" si="45"/>
        <v>61972.818579532461</v>
      </c>
      <c r="BM87" s="99">
        <f t="shared" ca="1" si="45"/>
        <v>62726.080349988566</v>
      </c>
      <c r="BN87" s="99">
        <f t="shared" ca="1" si="45"/>
        <v>63388.950707989934</v>
      </c>
      <c r="BO87" s="99">
        <f t="shared" ca="1" si="45"/>
        <v>63972.276623031146</v>
      </c>
      <c r="BP87" s="99">
        <f t="shared" ca="1" si="45"/>
        <v>64485.603428267379</v>
      </c>
      <c r="BQ87" s="99">
        <f t="shared" ca="1" si="45"/>
        <v>64937.331016875331</v>
      </c>
      <c r="BR87" s="99">
        <f t="shared" ca="1" si="45"/>
        <v>65334.851294850298</v>
      </c>
      <c r="BS87" s="99">
        <f t="shared" ca="1" si="45"/>
        <v>65684.669139468228</v>
      </c>
      <c r="BT87" s="99">
        <f t="shared" ca="1" si="45"/>
        <v>65992.508842732073</v>
      </c>
      <c r="BU87" s="99">
        <f t="shared" ca="1" si="45"/>
        <v>66263.407781604212</v>
      </c>
      <c r="BV87" s="99">
        <f t="shared" ca="1" si="45"/>
        <v>66501.798847811733</v>
      </c>
      <c r="BW87" s="99">
        <f t="shared" ca="1" si="45"/>
        <v>66711.582986074354</v>
      </c>
      <c r="BX87" s="99">
        <f t="shared" ca="1" si="45"/>
        <v>66896.193027745379</v>
      </c>
      <c r="BY87" s="99">
        <f t="shared" ca="1" si="45"/>
        <v>67058.649864415944</v>
      </c>
      <c r="BZ87" s="99">
        <f t="shared" ca="1" si="45"/>
        <v>67201.611880685989</v>
      </c>
      <c r="CA87" s="4"/>
    </row>
    <row r="88" spans="1:81" ht="15.75" customHeight="1">
      <c r="A88" s="63"/>
      <c r="B88" s="27" t="s">
        <v>118</v>
      </c>
      <c r="C88" s="27"/>
      <c r="D88" s="27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99">
        <f t="shared" ref="S88:BZ88" si="46">(R40*R72+R41*R73+R42*R74)*(-1)</f>
        <v>0</v>
      </c>
      <c r="T88" s="99">
        <f t="shared" ca="1" si="46"/>
        <v>-1200</v>
      </c>
      <c r="U88" s="99">
        <f t="shared" ca="1" si="46"/>
        <v>-1206</v>
      </c>
      <c r="V88" s="99">
        <f t="shared" ca="1" si="46"/>
        <v>-1208.2800000000002</v>
      </c>
      <c r="W88" s="99">
        <f t="shared" ca="1" si="46"/>
        <v>-1207.3463999999999</v>
      </c>
      <c r="X88" s="99">
        <f t="shared" ca="1" si="46"/>
        <v>-1203.643632</v>
      </c>
      <c r="Y88" s="99">
        <f t="shared" ca="1" si="46"/>
        <v>-1197.5616201600001</v>
      </c>
      <c r="Z88" s="99">
        <f t="shared" ca="1" si="46"/>
        <v>-1189.4423452608</v>
      </c>
      <c r="AA88" s="99">
        <f t="shared" ca="1" si="46"/>
        <v>-1298.5856209591041</v>
      </c>
      <c r="AB88" s="99">
        <f t="shared" ca="1" si="46"/>
        <v>-1527.0741764310196</v>
      </c>
      <c r="AC88" s="99">
        <f t="shared" ca="1" si="46"/>
        <v>-1876.4177286465651</v>
      </c>
      <c r="AD88" s="99">
        <f t="shared" ca="1" si="46"/>
        <v>-2228.6282055285001</v>
      </c>
      <c r="AE88" s="99">
        <f t="shared" ca="1" si="46"/>
        <v>-2582.4658130982116</v>
      </c>
      <c r="AF88" s="99">
        <f t="shared" ca="1" si="46"/>
        <v>-2936.8574479148961</v>
      </c>
      <c r="AG88" s="99">
        <f t="shared" ca="1" si="46"/>
        <v>-3409.8763359058084</v>
      </c>
      <c r="AH88" s="99">
        <f t="shared" ca="1" si="46"/>
        <v>-4002.5441217029975</v>
      </c>
      <c r="AI88" s="99">
        <f t="shared" ca="1" si="46"/>
        <v>-4715.4547142824067</v>
      </c>
      <c r="AJ88" s="99">
        <f t="shared" ca="1" si="46"/>
        <v>-5429.8317180086106</v>
      </c>
      <c r="AK88" s="99">
        <f t="shared" ca="1" si="46"/>
        <v>-6143.758849898868</v>
      </c>
      <c r="AL88" s="99">
        <f t="shared" ca="1" si="46"/>
        <v>-6974.5845872012706</v>
      </c>
      <c r="AM88" s="99">
        <f t="shared" ca="1" si="46"/>
        <v>-7922.7097000415779</v>
      </c>
      <c r="AN88" s="99">
        <f t="shared" ca="1" si="46"/>
        <v>-8988.1982940749585</v>
      </c>
      <c r="AO88" s="99">
        <f t="shared" ca="1" si="46"/>
        <v>-10289.823981663567</v>
      </c>
      <c r="AP88" s="99">
        <f t="shared" ca="1" si="46"/>
        <v>-11828.93039708399</v>
      </c>
      <c r="AQ88" s="99">
        <f t="shared" ca="1" si="46"/>
        <v>-13606.106336789562</v>
      </c>
      <c r="AR88" s="99">
        <f t="shared" ca="1" si="46"/>
        <v>-15383.288211983352</v>
      </c>
      <c r="AS88" s="99">
        <f t="shared" ca="1" si="46"/>
        <v>-17632.209969441719</v>
      </c>
      <c r="AT88" s="99">
        <f t="shared" ca="1" si="46"/>
        <v>-20356.48278914715</v>
      </c>
      <c r="AU88" s="99">
        <f t="shared" ca="1" si="46"/>
        <v>-23558.080110167168</v>
      </c>
      <c r="AV88" s="99">
        <f t="shared" ca="1" si="46"/>
        <v>-26761.55824755042</v>
      </c>
      <c r="AW88" s="99">
        <f t="shared" ca="1" si="46"/>
        <v>-29958.97005343562</v>
      </c>
      <c r="AX88" s="99">
        <f t="shared" ca="1" si="46"/>
        <v>-33619.47646670277</v>
      </c>
      <c r="AY88" s="99">
        <f t="shared" ca="1" si="46"/>
        <v>-37744.490453984276</v>
      </c>
      <c r="AZ88" s="99">
        <f t="shared" ca="1" si="46"/>
        <v>-42334.115739526285</v>
      </c>
      <c r="BA88" s="99">
        <f t="shared" ca="1" si="46"/>
        <v>-46911.326708002838</v>
      </c>
      <c r="BB88" s="99">
        <f t="shared" ca="1" si="46"/>
        <v>-51466.846263117826</v>
      </c>
      <c r="BC88" s="99">
        <f t="shared" ca="1" si="46"/>
        <v>-55992.725896417498</v>
      </c>
      <c r="BD88" s="99">
        <f t="shared" ca="1" si="46"/>
        <v>-60482.181950023747</v>
      </c>
      <c r="BE88" s="99">
        <f t="shared" ca="1" si="46"/>
        <v>-64929.451613973695</v>
      </c>
      <c r="BF88" s="99">
        <f t="shared" ca="1" si="46"/>
        <v>-69329.666288290595</v>
      </c>
      <c r="BG88" s="99">
        <f t="shared" ca="1" si="46"/>
        <v>-73678.740224329624</v>
      </c>
      <c r="BH88" s="99">
        <f t="shared" ca="1" si="46"/>
        <v>-77973.272610231274</v>
      </c>
      <c r="BI88" s="99">
        <f t="shared" ca="1" si="46"/>
        <v>-82210.461485568332</v>
      </c>
      <c r="BJ88" s="99">
        <f t="shared" ca="1" si="46"/>
        <v>-86388.028064093625</v>
      </c>
      <c r="BK88" s="99">
        <f t="shared" ca="1" si="46"/>
        <v>-90504.150214059977</v>
      </c>
      <c r="BL88" s="99">
        <f t="shared" ca="1" si="46"/>
        <v>-94557.403995677261</v>
      </c>
      <c r="BM88" s="99">
        <f t="shared" ca="1" si="46"/>
        <v>-98546.71228735437</v>
      </c>
      <c r="BN88" s="99">
        <f t="shared" ca="1" si="46"/>
        <v>-102471.29964860706</v>
      </c>
      <c r="BO88" s="99">
        <f t="shared" ca="1" si="46"/>
        <v>-106330.65266979471</v>
      </c>
      <c r="BP88" s="99">
        <f t="shared" ca="1" si="46"/>
        <v>-110124.48514885944</v>
      </c>
      <c r="BQ88" s="99">
        <f t="shared" ca="1" si="46"/>
        <v>-113852.7075144476</v>
      </c>
      <c r="BR88" s="99">
        <f t="shared" ca="1" si="46"/>
        <v>-117515.39998449615</v>
      </c>
      <c r="BS88" s="99">
        <f t="shared" ca="1" si="46"/>
        <v>-121112.78901070324</v>
      </c>
      <c r="BT88" s="99">
        <f t="shared" ca="1" si="46"/>
        <v>-124645.22661327856</v>
      </c>
      <c r="BU88" s="99">
        <f t="shared" ca="1" si="46"/>
        <v>-128113.17225786769</v>
      </c>
      <c r="BV88" s="99">
        <f t="shared" ca="1" si="46"/>
        <v>-131517.17696834236</v>
      </c>
      <c r="BW88" s="99">
        <f t="shared" ca="1" si="46"/>
        <v>-134857.86940593173</v>
      </c>
      <c r="BX88" s="99">
        <f t="shared" ca="1" si="46"/>
        <v>-138135.94367753458</v>
      </c>
      <c r="BY88" s="99">
        <f t="shared" ca="1" si="46"/>
        <v>-141352.14866453878</v>
      </c>
      <c r="BZ88" s="99">
        <f t="shared" ca="1" si="46"/>
        <v>-144507.27868853637</v>
      </c>
      <c r="CA88" s="4"/>
    </row>
    <row r="89" spans="1:81" ht="15.75" customHeight="1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/>
      <c r="AE89" s="89"/>
      <c r="AF89" s="89"/>
      <c r="AG89" s="89"/>
      <c r="AH89" s="89"/>
      <c r="AI89" s="89"/>
      <c r="AJ89" s="89"/>
      <c r="AK89" s="89"/>
      <c r="AL89" s="89"/>
      <c r="AM89" s="89"/>
      <c r="AN89" s="89"/>
      <c r="AO89" s="89"/>
      <c r="AP89" s="89"/>
      <c r="AQ89" s="89"/>
      <c r="AR89" s="89"/>
      <c r="AS89" s="89"/>
      <c r="AT89" s="89"/>
      <c r="AU89" s="89"/>
      <c r="AV89" s="89"/>
      <c r="AW89" s="89"/>
      <c r="AX89" s="89"/>
      <c r="AY89" s="89"/>
      <c r="AZ89" s="89"/>
      <c r="BA89" s="89"/>
      <c r="BB89" s="89"/>
      <c r="BC89" s="89"/>
      <c r="BD89" s="89"/>
      <c r="BE89" s="89"/>
      <c r="BF89" s="89"/>
      <c r="BG89" s="89"/>
      <c r="BH89" s="89"/>
      <c r="BI89" s="89"/>
      <c r="BJ89" s="89"/>
      <c r="BK89" s="89"/>
      <c r="BL89" s="89"/>
      <c r="BM89" s="89"/>
      <c r="BN89" s="89"/>
      <c r="BO89" s="89"/>
      <c r="BP89" s="89"/>
      <c r="BQ89" s="89"/>
      <c r="BR89" s="89"/>
      <c r="BS89" s="89"/>
      <c r="BT89" s="89"/>
      <c r="BU89" s="89"/>
      <c r="BV89" s="89"/>
      <c r="BW89" s="89"/>
      <c r="BX89" s="89"/>
      <c r="BY89" s="89"/>
      <c r="BZ89" s="89"/>
      <c r="CA89" s="4"/>
      <c r="CB89" s="63"/>
      <c r="CC89" s="63"/>
    </row>
    <row r="90" spans="1:81" ht="15.75" customHeight="1">
      <c r="A90" s="75"/>
      <c r="B90" s="75" t="s">
        <v>120</v>
      </c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117">
        <f t="shared" ref="S90:BZ90" ca="1" si="47">SUM(S91:S93)</f>
        <v>0</v>
      </c>
      <c r="T90" s="117">
        <f t="shared" ca="1" si="47"/>
        <v>0</v>
      </c>
      <c r="U90" s="117">
        <f t="shared" ca="1" si="47"/>
        <v>0</v>
      </c>
      <c r="V90" s="117">
        <f t="shared" ca="1" si="47"/>
        <v>0</v>
      </c>
      <c r="W90" s="117">
        <f t="shared" ca="1" si="47"/>
        <v>0</v>
      </c>
      <c r="X90" s="117">
        <f t="shared" ca="1" si="47"/>
        <v>0</v>
      </c>
      <c r="Y90" s="117">
        <f t="shared" ca="1" si="47"/>
        <v>0</v>
      </c>
      <c r="Z90" s="117">
        <f t="shared" ca="1" si="47"/>
        <v>30100</v>
      </c>
      <c r="AA90" s="117">
        <f t="shared" ca="1" si="47"/>
        <v>60200</v>
      </c>
      <c r="AB90" s="117">
        <f t="shared" ca="1" si="47"/>
        <v>90300</v>
      </c>
      <c r="AC90" s="117">
        <f t="shared" ca="1" si="47"/>
        <v>90300</v>
      </c>
      <c r="AD90" s="117">
        <f t="shared" ca="1" si="47"/>
        <v>90300</v>
      </c>
      <c r="AE90" s="117">
        <f t="shared" ca="1" si="47"/>
        <v>90300</v>
      </c>
      <c r="AF90" s="117">
        <f t="shared" ca="1" si="47"/>
        <v>120400</v>
      </c>
      <c r="AG90" s="117">
        <f t="shared" ca="1" si="47"/>
        <v>150500</v>
      </c>
      <c r="AH90" s="117">
        <f t="shared" ca="1" si="47"/>
        <v>180600</v>
      </c>
      <c r="AI90" s="117">
        <f t="shared" ca="1" si="47"/>
        <v>180600</v>
      </c>
      <c r="AJ90" s="117">
        <f t="shared" ca="1" si="47"/>
        <v>180600</v>
      </c>
      <c r="AK90" s="117">
        <f t="shared" ca="1" si="47"/>
        <v>210700</v>
      </c>
      <c r="AL90" s="117">
        <f t="shared" ca="1" si="47"/>
        <v>240800</v>
      </c>
      <c r="AM90" s="117">
        <f t="shared" ca="1" si="47"/>
        <v>270900</v>
      </c>
      <c r="AN90" s="117">
        <f t="shared" ca="1" si="47"/>
        <v>331100</v>
      </c>
      <c r="AO90" s="117">
        <f t="shared" ca="1" si="47"/>
        <v>391300</v>
      </c>
      <c r="AP90" s="117">
        <f t="shared" ca="1" si="47"/>
        <v>451500</v>
      </c>
      <c r="AQ90" s="117">
        <f t="shared" ca="1" si="47"/>
        <v>451500</v>
      </c>
      <c r="AR90" s="117">
        <f t="shared" ca="1" si="47"/>
        <v>571900</v>
      </c>
      <c r="AS90" s="117">
        <f t="shared" ca="1" si="47"/>
        <v>692300</v>
      </c>
      <c r="AT90" s="117">
        <f t="shared" ca="1" si="47"/>
        <v>812700</v>
      </c>
      <c r="AU90" s="117">
        <f t="shared" ca="1" si="47"/>
        <v>812700</v>
      </c>
      <c r="AV90" s="117">
        <f t="shared" ca="1" si="47"/>
        <v>812700</v>
      </c>
      <c r="AW90" s="117">
        <f t="shared" ca="1" si="47"/>
        <v>933100</v>
      </c>
      <c r="AX90" s="117">
        <f t="shared" ca="1" si="47"/>
        <v>1053500</v>
      </c>
      <c r="AY90" s="117">
        <f t="shared" ca="1" si="47"/>
        <v>1173900</v>
      </c>
      <c r="AZ90" s="117">
        <f t="shared" ca="1" si="47"/>
        <v>1173900</v>
      </c>
      <c r="BA90" s="117">
        <f t="shared" ca="1" si="47"/>
        <v>1173900</v>
      </c>
      <c r="BB90" s="117">
        <f t="shared" ca="1" si="47"/>
        <v>1173900</v>
      </c>
      <c r="BC90" s="117">
        <f t="shared" ca="1" si="47"/>
        <v>1173900</v>
      </c>
      <c r="BD90" s="117">
        <f t="shared" ca="1" si="47"/>
        <v>1173900</v>
      </c>
      <c r="BE90" s="117">
        <f t="shared" ca="1" si="47"/>
        <v>1173900</v>
      </c>
      <c r="BF90" s="117">
        <f t="shared" ca="1" si="47"/>
        <v>1173900</v>
      </c>
      <c r="BG90" s="117">
        <f t="shared" ca="1" si="47"/>
        <v>1173900</v>
      </c>
      <c r="BH90" s="117">
        <f t="shared" ca="1" si="47"/>
        <v>1173900</v>
      </c>
      <c r="BI90" s="117">
        <f t="shared" ca="1" si="47"/>
        <v>1173900</v>
      </c>
      <c r="BJ90" s="117">
        <f t="shared" ca="1" si="47"/>
        <v>1173900</v>
      </c>
      <c r="BK90" s="117">
        <f t="shared" ca="1" si="47"/>
        <v>1173900</v>
      </c>
      <c r="BL90" s="117">
        <f t="shared" ca="1" si="47"/>
        <v>1173900</v>
      </c>
      <c r="BM90" s="117">
        <f t="shared" ca="1" si="47"/>
        <v>1173900</v>
      </c>
      <c r="BN90" s="117">
        <f t="shared" ca="1" si="47"/>
        <v>1173900</v>
      </c>
      <c r="BO90" s="117">
        <f t="shared" ca="1" si="47"/>
        <v>1173900</v>
      </c>
      <c r="BP90" s="117">
        <f t="shared" ca="1" si="47"/>
        <v>1173900</v>
      </c>
      <c r="BQ90" s="117">
        <f t="shared" ca="1" si="47"/>
        <v>1173900</v>
      </c>
      <c r="BR90" s="117">
        <f t="shared" ca="1" si="47"/>
        <v>1173900</v>
      </c>
      <c r="BS90" s="117">
        <f t="shared" ca="1" si="47"/>
        <v>1173900</v>
      </c>
      <c r="BT90" s="117">
        <f t="shared" ca="1" si="47"/>
        <v>1173900</v>
      </c>
      <c r="BU90" s="117">
        <f t="shared" ca="1" si="47"/>
        <v>1173900</v>
      </c>
      <c r="BV90" s="117">
        <f t="shared" ca="1" si="47"/>
        <v>1173900</v>
      </c>
      <c r="BW90" s="117">
        <f t="shared" ca="1" si="47"/>
        <v>1173900</v>
      </c>
      <c r="BX90" s="117">
        <f t="shared" ca="1" si="47"/>
        <v>1173900</v>
      </c>
      <c r="BY90" s="117">
        <f t="shared" ca="1" si="47"/>
        <v>1173900</v>
      </c>
      <c r="BZ90" s="117">
        <f t="shared" ca="1" si="47"/>
        <v>1173900</v>
      </c>
      <c r="CA90" s="10"/>
      <c r="CB90" s="75"/>
      <c r="CC90" s="75"/>
    </row>
    <row r="91" spans="1:81" ht="15.75" customHeight="1">
      <c r="A91" s="71"/>
      <c r="B91" s="3"/>
      <c r="C91" s="63" t="s">
        <v>26</v>
      </c>
      <c r="D91" s="71"/>
      <c r="E91" s="116"/>
      <c r="F91" s="116"/>
      <c r="G91" s="116"/>
      <c r="H91" s="116"/>
      <c r="I91" s="116"/>
      <c r="J91" s="116"/>
      <c r="K91" s="116"/>
      <c r="L91" s="116"/>
      <c r="M91" s="116"/>
      <c r="N91" s="116"/>
      <c r="O91" s="116"/>
      <c r="P91" s="116"/>
      <c r="Q91" s="116"/>
      <c r="R91" s="116"/>
      <c r="S91" s="64">
        <f t="shared" ref="S91:BZ91" ca="1" si="48">S77*S27</f>
        <v>0</v>
      </c>
      <c r="T91" s="64">
        <f t="shared" ca="1" si="48"/>
        <v>0</v>
      </c>
      <c r="U91" s="64">
        <f t="shared" ca="1" si="48"/>
        <v>0</v>
      </c>
      <c r="V91" s="64">
        <f t="shared" ca="1" si="48"/>
        <v>0</v>
      </c>
      <c r="W91" s="64">
        <f t="shared" ca="1" si="48"/>
        <v>0</v>
      </c>
      <c r="X91" s="64">
        <f t="shared" ca="1" si="48"/>
        <v>0</v>
      </c>
      <c r="Y91" s="64">
        <f t="shared" ca="1" si="48"/>
        <v>0</v>
      </c>
      <c r="Z91" s="64">
        <f t="shared" ca="1" si="48"/>
        <v>12600</v>
      </c>
      <c r="AA91" s="64">
        <f t="shared" ca="1" si="48"/>
        <v>25200</v>
      </c>
      <c r="AB91" s="64">
        <f t="shared" ca="1" si="48"/>
        <v>37800</v>
      </c>
      <c r="AC91" s="64">
        <f t="shared" ca="1" si="48"/>
        <v>37800</v>
      </c>
      <c r="AD91" s="64">
        <f t="shared" ca="1" si="48"/>
        <v>37800</v>
      </c>
      <c r="AE91" s="64">
        <f t="shared" ca="1" si="48"/>
        <v>37800</v>
      </c>
      <c r="AF91" s="64">
        <f t="shared" ca="1" si="48"/>
        <v>50400</v>
      </c>
      <c r="AG91" s="64">
        <f t="shared" ca="1" si="48"/>
        <v>63000</v>
      </c>
      <c r="AH91" s="64">
        <f t="shared" ca="1" si="48"/>
        <v>75600</v>
      </c>
      <c r="AI91" s="64">
        <f t="shared" ca="1" si="48"/>
        <v>75600</v>
      </c>
      <c r="AJ91" s="64">
        <f t="shared" ca="1" si="48"/>
        <v>75600</v>
      </c>
      <c r="AK91" s="64">
        <f t="shared" ca="1" si="48"/>
        <v>88200</v>
      </c>
      <c r="AL91" s="64">
        <f t="shared" ca="1" si="48"/>
        <v>100800</v>
      </c>
      <c r="AM91" s="64">
        <f t="shared" ca="1" si="48"/>
        <v>113399.99999999999</v>
      </c>
      <c r="AN91" s="64">
        <f t="shared" ca="1" si="48"/>
        <v>138600</v>
      </c>
      <c r="AO91" s="64">
        <f t="shared" ca="1" si="48"/>
        <v>163800</v>
      </c>
      <c r="AP91" s="64">
        <f t="shared" ca="1" si="48"/>
        <v>189000</v>
      </c>
      <c r="AQ91" s="64">
        <f t="shared" ca="1" si="48"/>
        <v>189000</v>
      </c>
      <c r="AR91" s="64">
        <f t="shared" ca="1" si="48"/>
        <v>239400</v>
      </c>
      <c r="AS91" s="64">
        <f t="shared" ca="1" si="48"/>
        <v>289800</v>
      </c>
      <c r="AT91" s="64">
        <f t="shared" ca="1" si="48"/>
        <v>340200</v>
      </c>
      <c r="AU91" s="64">
        <f t="shared" ca="1" si="48"/>
        <v>340200</v>
      </c>
      <c r="AV91" s="64">
        <f t="shared" ca="1" si="48"/>
        <v>340200</v>
      </c>
      <c r="AW91" s="64">
        <f t="shared" ca="1" si="48"/>
        <v>390599.99999999994</v>
      </c>
      <c r="AX91" s="64">
        <f t="shared" ca="1" si="48"/>
        <v>440999.99999999994</v>
      </c>
      <c r="AY91" s="64">
        <f t="shared" ca="1" si="48"/>
        <v>491399.99999999994</v>
      </c>
      <c r="AZ91" s="64">
        <f t="shared" ca="1" si="48"/>
        <v>491399.99999999994</v>
      </c>
      <c r="BA91" s="64">
        <f t="shared" ca="1" si="48"/>
        <v>491399.99999999994</v>
      </c>
      <c r="BB91" s="64">
        <f t="shared" ca="1" si="48"/>
        <v>491399.99999999994</v>
      </c>
      <c r="BC91" s="64">
        <f t="shared" ca="1" si="48"/>
        <v>491399.99999999994</v>
      </c>
      <c r="BD91" s="64">
        <f t="shared" ca="1" si="48"/>
        <v>491399.99999999994</v>
      </c>
      <c r="BE91" s="64">
        <f t="shared" ca="1" si="48"/>
        <v>491399.99999999994</v>
      </c>
      <c r="BF91" s="64">
        <f t="shared" ca="1" si="48"/>
        <v>491399.99999999994</v>
      </c>
      <c r="BG91" s="64">
        <f t="shared" ca="1" si="48"/>
        <v>491399.99999999994</v>
      </c>
      <c r="BH91" s="64">
        <f t="shared" ca="1" si="48"/>
        <v>491399.99999999994</v>
      </c>
      <c r="BI91" s="64">
        <f t="shared" ca="1" si="48"/>
        <v>491399.99999999994</v>
      </c>
      <c r="BJ91" s="64">
        <f t="shared" ca="1" si="48"/>
        <v>491399.99999999994</v>
      </c>
      <c r="BK91" s="64">
        <f t="shared" ca="1" si="48"/>
        <v>491399.99999999994</v>
      </c>
      <c r="BL91" s="64">
        <f t="shared" ca="1" si="48"/>
        <v>491399.99999999994</v>
      </c>
      <c r="BM91" s="64">
        <f t="shared" ca="1" si="48"/>
        <v>491399.99999999994</v>
      </c>
      <c r="BN91" s="64">
        <f t="shared" ca="1" si="48"/>
        <v>491399.99999999994</v>
      </c>
      <c r="BO91" s="64">
        <f t="shared" ca="1" si="48"/>
        <v>491399.99999999994</v>
      </c>
      <c r="BP91" s="64">
        <f t="shared" ca="1" si="48"/>
        <v>491399.99999999994</v>
      </c>
      <c r="BQ91" s="64">
        <f t="shared" ca="1" si="48"/>
        <v>491399.99999999994</v>
      </c>
      <c r="BR91" s="64">
        <f t="shared" ca="1" si="48"/>
        <v>491399.99999999994</v>
      </c>
      <c r="BS91" s="64">
        <f t="shared" ca="1" si="48"/>
        <v>491399.99999999994</v>
      </c>
      <c r="BT91" s="64">
        <f t="shared" ca="1" si="48"/>
        <v>491399.99999999994</v>
      </c>
      <c r="BU91" s="64">
        <f t="shared" ca="1" si="48"/>
        <v>491399.99999999994</v>
      </c>
      <c r="BV91" s="64">
        <f t="shared" ca="1" si="48"/>
        <v>491399.99999999994</v>
      </c>
      <c r="BW91" s="64">
        <f t="shared" ca="1" si="48"/>
        <v>491399.99999999994</v>
      </c>
      <c r="BX91" s="64">
        <f t="shared" ca="1" si="48"/>
        <v>491399.99999999994</v>
      </c>
      <c r="BY91" s="64">
        <f t="shared" ca="1" si="48"/>
        <v>491399.99999999994</v>
      </c>
      <c r="BZ91" s="64">
        <f t="shared" ca="1" si="48"/>
        <v>491399.99999999994</v>
      </c>
      <c r="CA91" s="15"/>
      <c r="CB91" s="3"/>
      <c r="CC91" s="3"/>
    </row>
    <row r="92" spans="1:81" ht="15.75" customHeight="1">
      <c r="A92" s="71"/>
      <c r="B92" s="3"/>
      <c r="C92" s="63" t="s">
        <v>39</v>
      </c>
      <c r="D92" s="71"/>
      <c r="E92" s="116"/>
      <c r="F92" s="116"/>
      <c r="G92" s="116"/>
      <c r="H92" s="116"/>
      <c r="I92" s="116"/>
      <c r="J92" s="116"/>
      <c r="K92" s="116"/>
      <c r="L92" s="116"/>
      <c r="M92" s="116"/>
      <c r="N92" s="116"/>
      <c r="O92" s="116"/>
      <c r="P92" s="116"/>
      <c r="Q92" s="116"/>
      <c r="R92" s="116"/>
      <c r="S92" s="64">
        <f t="shared" ref="S92:BZ92" ca="1" si="49">S78*S29</f>
        <v>0</v>
      </c>
      <c r="T92" s="64">
        <f t="shared" ca="1" si="49"/>
        <v>0</v>
      </c>
      <c r="U92" s="64">
        <f t="shared" ca="1" si="49"/>
        <v>0</v>
      </c>
      <c r="V92" s="64">
        <f t="shared" ca="1" si="49"/>
        <v>0</v>
      </c>
      <c r="W92" s="64">
        <f t="shared" ca="1" si="49"/>
        <v>0</v>
      </c>
      <c r="X92" s="64">
        <f t="shared" ca="1" si="49"/>
        <v>0</v>
      </c>
      <c r="Y92" s="64">
        <f t="shared" ca="1" si="49"/>
        <v>0</v>
      </c>
      <c r="Z92" s="64">
        <f t="shared" ca="1" si="49"/>
        <v>10500</v>
      </c>
      <c r="AA92" s="64">
        <f t="shared" ca="1" si="49"/>
        <v>21000</v>
      </c>
      <c r="AB92" s="64">
        <f t="shared" ca="1" si="49"/>
        <v>31500</v>
      </c>
      <c r="AC92" s="64">
        <f t="shared" ca="1" si="49"/>
        <v>31500</v>
      </c>
      <c r="AD92" s="64">
        <f t="shared" ca="1" si="49"/>
        <v>31500</v>
      </c>
      <c r="AE92" s="64">
        <f t="shared" ca="1" si="49"/>
        <v>31500</v>
      </c>
      <c r="AF92" s="64">
        <f t="shared" ca="1" si="49"/>
        <v>42000</v>
      </c>
      <c r="AG92" s="64">
        <f t="shared" ca="1" si="49"/>
        <v>52500</v>
      </c>
      <c r="AH92" s="64">
        <f t="shared" ca="1" si="49"/>
        <v>63000</v>
      </c>
      <c r="AI92" s="64">
        <f t="shared" ca="1" si="49"/>
        <v>63000</v>
      </c>
      <c r="AJ92" s="64">
        <f t="shared" ca="1" si="49"/>
        <v>63000</v>
      </c>
      <c r="AK92" s="64">
        <f t="shared" ca="1" si="49"/>
        <v>73500</v>
      </c>
      <c r="AL92" s="64">
        <f t="shared" ca="1" si="49"/>
        <v>84000</v>
      </c>
      <c r="AM92" s="64">
        <f t="shared" ca="1" si="49"/>
        <v>94500</v>
      </c>
      <c r="AN92" s="64">
        <f t="shared" ca="1" si="49"/>
        <v>115499.99999999999</v>
      </c>
      <c r="AO92" s="64">
        <f t="shared" ca="1" si="49"/>
        <v>136500</v>
      </c>
      <c r="AP92" s="64">
        <f t="shared" ca="1" si="49"/>
        <v>157500</v>
      </c>
      <c r="AQ92" s="64">
        <f t="shared" ca="1" si="49"/>
        <v>157500</v>
      </c>
      <c r="AR92" s="64">
        <f t="shared" ca="1" si="49"/>
        <v>199500</v>
      </c>
      <c r="AS92" s="64">
        <f t="shared" ca="1" si="49"/>
        <v>241500</v>
      </c>
      <c r="AT92" s="64">
        <f t="shared" ca="1" si="49"/>
        <v>283500</v>
      </c>
      <c r="AU92" s="64">
        <f t="shared" ca="1" si="49"/>
        <v>283500</v>
      </c>
      <c r="AV92" s="64">
        <f t="shared" ca="1" si="49"/>
        <v>283500</v>
      </c>
      <c r="AW92" s="64">
        <f t="shared" ca="1" si="49"/>
        <v>325500</v>
      </c>
      <c r="AX92" s="64">
        <f t="shared" ca="1" si="49"/>
        <v>367499.99999999994</v>
      </c>
      <c r="AY92" s="64">
        <f t="shared" ca="1" si="49"/>
        <v>409499.99999999994</v>
      </c>
      <c r="AZ92" s="64">
        <f t="shared" ca="1" si="49"/>
        <v>409499.99999999994</v>
      </c>
      <c r="BA92" s="64">
        <f t="shared" ca="1" si="49"/>
        <v>409499.99999999994</v>
      </c>
      <c r="BB92" s="64">
        <f t="shared" ca="1" si="49"/>
        <v>409499.99999999994</v>
      </c>
      <c r="BC92" s="64">
        <f t="shared" ca="1" si="49"/>
        <v>409499.99999999994</v>
      </c>
      <c r="BD92" s="64">
        <f t="shared" ca="1" si="49"/>
        <v>409499.99999999994</v>
      </c>
      <c r="BE92" s="64">
        <f t="shared" ca="1" si="49"/>
        <v>409499.99999999994</v>
      </c>
      <c r="BF92" s="64">
        <f t="shared" ca="1" si="49"/>
        <v>409499.99999999994</v>
      </c>
      <c r="BG92" s="64">
        <f t="shared" ca="1" si="49"/>
        <v>409499.99999999994</v>
      </c>
      <c r="BH92" s="64">
        <f t="shared" ca="1" si="49"/>
        <v>409499.99999999994</v>
      </c>
      <c r="BI92" s="64">
        <f t="shared" ca="1" si="49"/>
        <v>409499.99999999994</v>
      </c>
      <c r="BJ92" s="64">
        <f t="shared" ca="1" si="49"/>
        <v>409499.99999999994</v>
      </c>
      <c r="BK92" s="64">
        <f t="shared" ca="1" si="49"/>
        <v>409499.99999999994</v>
      </c>
      <c r="BL92" s="64">
        <f t="shared" ca="1" si="49"/>
        <v>409499.99999999994</v>
      </c>
      <c r="BM92" s="64">
        <f t="shared" ca="1" si="49"/>
        <v>409499.99999999994</v>
      </c>
      <c r="BN92" s="64">
        <f t="shared" ca="1" si="49"/>
        <v>409499.99999999994</v>
      </c>
      <c r="BO92" s="64">
        <f t="shared" ca="1" si="49"/>
        <v>409499.99999999994</v>
      </c>
      <c r="BP92" s="64">
        <f t="shared" ca="1" si="49"/>
        <v>409499.99999999994</v>
      </c>
      <c r="BQ92" s="64">
        <f t="shared" ca="1" si="49"/>
        <v>409499.99999999994</v>
      </c>
      <c r="BR92" s="64">
        <f t="shared" ca="1" si="49"/>
        <v>409499.99999999994</v>
      </c>
      <c r="BS92" s="64">
        <f t="shared" ca="1" si="49"/>
        <v>409499.99999999994</v>
      </c>
      <c r="BT92" s="64">
        <f t="shared" ca="1" si="49"/>
        <v>409499.99999999994</v>
      </c>
      <c r="BU92" s="64">
        <f t="shared" ca="1" si="49"/>
        <v>409499.99999999994</v>
      </c>
      <c r="BV92" s="64">
        <f t="shared" ca="1" si="49"/>
        <v>409499.99999999994</v>
      </c>
      <c r="BW92" s="64">
        <f t="shared" ca="1" si="49"/>
        <v>409499.99999999994</v>
      </c>
      <c r="BX92" s="64">
        <f t="shared" ca="1" si="49"/>
        <v>409499.99999999994</v>
      </c>
      <c r="BY92" s="64">
        <f t="shared" ca="1" si="49"/>
        <v>409499.99999999994</v>
      </c>
      <c r="BZ92" s="64">
        <f t="shared" ca="1" si="49"/>
        <v>409499.99999999994</v>
      </c>
      <c r="CA92" s="15"/>
      <c r="CB92" s="3"/>
      <c r="CC92" s="3"/>
    </row>
    <row r="93" spans="1:81" ht="15.75" customHeight="1">
      <c r="A93" s="71"/>
      <c r="B93" s="3"/>
      <c r="C93" s="63" t="s">
        <v>44</v>
      </c>
      <c r="D93" s="71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116"/>
      <c r="Q93" s="116"/>
      <c r="R93" s="116"/>
      <c r="S93" s="64">
        <f t="shared" ref="S93:BZ93" ca="1" si="50">S79*S31</f>
        <v>0</v>
      </c>
      <c r="T93" s="64">
        <f t="shared" ca="1" si="50"/>
        <v>0</v>
      </c>
      <c r="U93" s="64">
        <f t="shared" ca="1" si="50"/>
        <v>0</v>
      </c>
      <c r="V93" s="64">
        <f t="shared" ca="1" si="50"/>
        <v>0</v>
      </c>
      <c r="W93" s="64">
        <f t="shared" ca="1" si="50"/>
        <v>0</v>
      </c>
      <c r="X93" s="64">
        <f t="shared" ca="1" si="50"/>
        <v>0</v>
      </c>
      <c r="Y93" s="64">
        <f t="shared" ca="1" si="50"/>
        <v>0</v>
      </c>
      <c r="Z93" s="64">
        <f t="shared" ca="1" si="50"/>
        <v>7000.0000000000009</v>
      </c>
      <c r="AA93" s="64">
        <f t="shared" ca="1" si="50"/>
        <v>14000.000000000002</v>
      </c>
      <c r="AB93" s="64">
        <f t="shared" ca="1" si="50"/>
        <v>21000</v>
      </c>
      <c r="AC93" s="64">
        <f t="shared" ca="1" si="50"/>
        <v>21000</v>
      </c>
      <c r="AD93" s="64">
        <f t="shared" ca="1" si="50"/>
        <v>21000</v>
      </c>
      <c r="AE93" s="64">
        <f t="shared" ca="1" si="50"/>
        <v>21000</v>
      </c>
      <c r="AF93" s="64">
        <f t="shared" ca="1" si="50"/>
        <v>28000.000000000004</v>
      </c>
      <c r="AG93" s="64">
        <f t="shared" ca="1" si="50"/>
        <v>35000</v>
      </c>
      <c r="AH93" s="64">
        <f t="shared" ca="1" si="50"/>
        <v>42000</v>
      </c>
      <c r="AI93" s="64">
        <f t="shared" ca="1" si="50"/>
        <v>42000</v>
      </c>
      <c r="AJ93" s="64">
        <f t="shared" ca="1" si="50"/>
        <v>42000</v>
      </c>
      <c r="AK93" s="64">
        <f t="shared" ca="1" si="50"/>
        <v>49000</v>
      </c>
      <c r="AL93" s="64">
        <f t="shared" ca="1" si="50"/>
        <v>56000.000000000007</v>
      </c>
      <c r="AM93" s="64">
        <f t="shared" ca="1" si="50"/>
        <v>63000</v>
      </c>
      <c r="AN93" s="64">
        <f t="shared" ca="1" si="50"/>
        <v>77000</v>
      </c>
      <c r="AO93" s="64">
        <f t="shared" ca="1" si="50"/>
        <v>91000</v>
      </c>
      <c r="AP93" s="64">
        <f t="shared" ca="1" si="50"/>
        <v>105000</v>
      </c>
      <c r="AQ93" s="64">
        <f t="shared" ca="1" si="50"/>
        <v>105000</v>
      </c>
      <c r="AR93" s="64">
        <f t="shared" ca="1" si="50"/>
        <v>133000</v>
      </c>
      <c r="AS93" s="64">
        <f t="shared" ca="1" si="50"/>
        <v>161000</v>
      </c>
      <c r="AT93" s="64">
        <f t="shared" ca="1" si="50"/>
        <v>189000.00000000003</v>
      </c>
      <c r="AU93" s="64">
        <f t="shared" ca="1" si="50"/>
        <v>189000.00000000003</v>
      </c>
      <c r="AV93" s="64">
        <f t="shared" ca="1" si="50"/>
        <v>189000.00000000003</v>
      </c>
      <c r="AW93" s="64">
        <f t="shared" ca="1" si="50"/>
        <v>217000.00000000003</v>
      </c>
      <c r="AX93" s="64">
        <f t="shared" ca="1" si="50"/>
        <v>245000</v>
      </c>
      <c r="AY93" s="64">
        <f t="shared" ca="1" si="50"/>
        <v>273000</v>
      </c>
      <c r="AZ93" s="64">
        <f t="shared" ca="1" si="50"/>
        <v>273000</v>
      </c>
      <c r="BA93" s="64">
        <f t="shared" ca="1" si="50"/>
        <v>273000</v>
      </c>
      <c r="BB93" s="64">
        <f t="shared" ca="1" si="50"/>
        <v>273000</v>
      </c>
      <c r="BC93" s="64">
        <f t="shared" ca="1" si="50"/>
        <v>273000</v>
      </c>
      <c r="BD93" s="64">
        <f t="shared" ca="1" si="50"/>
        <v>273000</v>
      </c>
      <c r="BE93" s="64">
        <f t="shared" ca="1" si="50"/>
        <v>273000</v>
      </c>
      <c r="BF93" s="64">
        <f t="shared" ca="1" si="50"/>
        <v>273000</v>
      </c>
      <c r="BG93" s="64">
        <f t="shared" ca="1" si="50"/>
        <v>273000</v>
      </c>
      <c r="BH93" s="64">
        <f t="shared" ca="1" si="50"/>
        <v>273000</v>
      </c>
      <c r="BI93" s="64">
        <f t="shared" ca="1" si="50"/>
        <v>273000</v>
      </c>
      <c r="BJ93" s="64">
        <f t="shared" ca="1" si="50"/>
        <v>273000</v>
      </c>
      <c r="BK93" s="64">
        <f t="shared" ca="1" si="50"/>
        <v>273000</v>
      </c>
      <c r="BL93" s="64">
        <f t="shared" ca="1" si="50"/>
        <v>273000</v>
      </c>
      <c r="BM93" s="64">
        <f t="shared" ca="1" si="50"/>
        <v>273000</v>
      </c>
      <c r="BN93" s="64">
        <f t="shared" ca="1" si="50"/>
        <v>273000</v>
      </c>
      <c r="BO93" s="64">
        <f t="shared" ca="1" si="50"/>
        <v>273000</v>
      </c>
      <c r="BP93" s="64">
        <f t="shared" ca="1" si="50"/>
        <v>273000</v>
      </c>
      <c r="BQ93" s="64">
        <f t="shared" ca="1" si="50"/>
        <v>273000</v>
      </c>
      <c r="BR93" s="64">
        <f t="shared" ca="1" si="50"/>
        <v>273000</v>
      </c>
      <c r="BS93" s="64">
        <f t="shared" ca="1" si="50"/>
        <v>273000</v>
      </c>
      <c r="BT93" s="64">
        <f t="shared" ca="1" si="50"/>
        <v>273000</v>
      </c>
      <c r="BU93" s="64">
        <f t="shared" ca="1" si="50"/>
        <v>273000</v>
      </c>
      <c r="BV93" s="64">
        <f t="shared" ca="1" si="50"/>
        <v>273000</v>
      </c>
      <c r="BW93" s="64">
        <f t="shared" ca="1" si="50"/>
        <v>273000</v>
      </c>
      <c r="BX93" s="64">
        <f t="shared" ca="1" si="50"/>
        <v>273000</v>
      </c>
      <c r="BY93" s="64">
        <f t="shared" ca="1" si="50"/>
        <v>273000</v>
      </c>
      <c r="BZ93" s="64">
        <f t="shared" ca="1" si="50"/>
        <v>273000</v>
      </c>
      <c r="CA93" s="15"/>
      <c r="CB93" s="3"/>
      <c r="CC93" s="3"/>
    </row>
    <row r="94" spans="1:81" ht="15.75" customHeight="1">
      <c r="A94" s="63"/>
      <c r="B94" s="123"/>
      <c r="C94" s="123"/>
      <c r="D94" s="123"/>
      <c r="E94" s="124"/>
      <c r="F94" s="124"/>
      <c r="G94" s="124"/>
      <c r="H94" s="124"/>
      <c r="I94" s="124"/>
      <c r="J94" s="124"/>
      <c r="K94" s="124"/>
      <c r="L94" s="124"/>
      <c r="M94" s="124"/>
      <c r="N94" s="124"/>
      <c r="O94" s="124"/>
      <c r="P94" s="124"/>
      <c r="Q94" s="124"/>
      <c r="R94" s="124"/>
      <c r="CA94" s="4"/>
    </row>
    <row r="95" spans="1:81" ht="15.75" customHeight="1">
      <c r="A95" s="68" t="s">
        <v>121</v>
      </c>
      <c r="B95" s="14"/>
      <c r="C95" s="68"/>
      <c r="D95" s="68"/>
      <c r="E95" s="115"/>
      <c r="F95" s="115"/>
      <c r="G95" s="115"/>
      <c r="H95" s="115"/>
      <c r="I95" s="115"/>
      <c r="J95" s="115"/>
      <c r="K95" s="115"/>
      <c r="L95" s="115"/>
      <c r="M95" s="115"/>
      <c r="N95" s="115"/>
      <c r="O95" s="115"/>
      <c r="P95" s="115"/>
      <c r="Q95" s="115"/>
      <c r="R95" s="115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5"/>
      <c r="CB95" s="14"/>
      <c r="CC95" s="14"/>
    </row>
    <row r="96" spans="1:81" ht="15.75" customHeight="1">
      <c r="A96" s="16"/>
      <c r="B96" s="4" t="s">
        <v>122</v>
      </c>
      <c r="C96" s="16"/>
      <c r="D96" s="16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64" t="str">
        <f t="shared" ref="S96:BZ96" ca="1" si="51">IFERROR((S27*S72+S29*S73+S31*S74)/S26-S165/S34,"")</f>
        <v/>
      </c>
      <c r="T96" s="64" t="str">
        <f t="shared" ca="1" si="51"/>
        <v/>
      </c>
      <c r="U96" s="64" t="str">
        <f t="shared" ca="1" si="51"/>
        <v/>
      </c>
      <c r="V96" s="64" t="str">
        <f t="shared" ca="1" si="51"/>
        <v/>
      </c>
      <c r="W96" s="64" t="str">
        <f t="shared" ca="1" si="51"/>
        <v/>
      </c>
      <c r="X96" s="64" t="str">
        <f t="shared" ca="1" si="51"/>
        <v/>
      </c>
      <c r="Y96" s="64" t="str">
        <f t="shared" ca="1" si="51"/>
        <v/>
      </c>
      <c r="Z96" s="64">
        <f t="shared" ca="1" si="51"/>
        <v>740.76584548652613</v>
      </c>
      <c r="AA96" s="64">
        <f t="shared" ca="1" si="51"/>
        <v>730.46456201732394</v>
      </c>
      <c r="AB96" s="64">
        <f t="shared" ca="1" si="51"/>
        <v>745.3358740466922</v>
      </c>
      <c r="AC96" s="64">
        <f t="shared" ca="1" si="51"/>
        <v>754.80769824720255</v>
      </c>
      <c r="AD96" s="64">
        <f t="shared" ca="1" si="51"/>
        <v>761.36775043138584</v>
      </c>
      <c r="AE96" s="64">
        <f t="shared" ca="1" si="51"/>
        <v>756.03266807012449</v>
      </c>
      <c r="AF96" s="64">
        <f t="shared" ca="1" si="51"/>
        <v>753.72520609458707</v>
      </c>
      <c r="AG96" s="64">
        <f t="shared" ca="1" si="51"/>
        <v>753.52766337769015</v>
      </c>
      <c r="AH96" s="64">
        <f t="shared" ca="1" si="51"/>
        <v>760.79794501601873</v>
      </c>
      <c r="AI96" s="64">
        <f t="shared" ca="1" si="51"/>
        <v>766.00921939447119</v>
      </c>
      <c r="AJ96" s="64">
        <f t="shared" ca="1" si="51"/>
        <v>765.17861147236681</v>
      </c>
      <c r="AK96" s="64">
        <f t="shared" ca="1" si="51"/>
        <v>765.14026028669036</v>
      </c>
      <c r="AL96" s="64">
        <f t="shared" ca="1" si="51"/>
        <v>765.6364343964899</v>
      </c>
      <c r="AM96" s="64">
        <f t="shared" ca="1" si="51"/>
        <v>763.22416603966951</v>
      </c>
      <c r="AN96" s="64">
        <f t="shared" ca="1" si="51"/>
        <v>762.26521034907705</v>
      </c>
      <c r="AO96" s="64">
        <f t="shared" ca="1" si="51"/>
        <v>762.32069044280831</v>
      </c>
      <c r="AP96" s="64">
        <f t="shared" ca="1" si="51"/>
        <v>767.29267028795721</v>
      </c>
      <c r="AQ96" s="64">
        <f t="shared" ca="1" si="51"/>
        <v>763.48260892281291</v>
      </c>
      <c r="AR96" s="64">
        <f t="shared" ca="1" si="51"/>
        <v>761.59161374041355</v>
      </c>
      <c r="AS96" s="64">
        <f t="shared" ca="1" si="51"/>
        <v>761.10182902181202</v>
      </c>
      <c r="AT96" s="64">
        <f t="shared" ca="1" si="51"/>
        <v>766.44716709716454</v>
      </c>
      <c r="AU96" s="64">
        <f t="shared" ca="1" si="51"/>
        <v>770.42944487612647</v>
      </c>
      <c r="AV96" s="64">
        <f t="shared" ca="1" si="51"/>
        <v>769.63400765390793</v>
      </c>
      <c r="AW96" s="64">
        <f t="shared" ca="1" si="51"/>
        <v>769.43180791018881</v>
      </c>
      <c r="AX96" s="64">
        <f t="shared" ca="1" si="51"/>
        <v>769.65257619175031</v>
      </c>
      <c r="AY96" s="64">
        <f t="shared" ca="1" si="51"/>
        <v>772.91427037382164</v>
      </c>
      <c r="AZ96" s="64">
        <f t="shared" ca="1" si="51"/>
        <v>775.49532089047455</v>
      </c>
      <c r="BA96" s="64">
        <f t="shared" ca="1" si="51"/>
        <v>777.58826451117989</v>
      </c>
      <c r="BB96" s="64">
        <f t="shared" ca="1" si="51"/>
        <v>779.3192773749023</v>
      </c>
      <c r="BC96" s="64">
        <f t="shared" ca="1" si="51"/>
        <v>780.77449715881005</v>
      </c>
      <c r="BD96" s="64">
        <f t="shared" ca="1" si="51"/>
        <v>782.01473718914565</v>
      </c>
      <c r="BE96" s="64">
        <f t="shared" ca="1" si="51"/>
        <v>783.0841559193625</v>
      </c>
      <c r="BF96" s="64">
        <f t="shared" ca="1" si="51"/>
        <v>784.01559316105602</v>
      </c>
      <c r="BG96" s="64">
        <f t="shared" ca="1" si="51"/>
        <v>784.83397819135644</v>
      </c>
      <c r="BH96" s="64">
        <f t="shared" ca="1" si="51"/>
        <v>785.55857636609926</v>
      </c>
      <c r="BI96" s="64">
        <f t="shared" ca="1" si="51"/>
        <v>786.20451123188309</v>
      </c>
      <c r="BJ96" s="64">
        <f t="shared" ca="1" si="51"/>
        <v>786.78382081529901</v>
      </c>
      <c r="BK96" s="64">
        <f t="shared" ca="1" si="51"/>
        <v>787.30620633666933</v>
      </c>
      <c r="BL96" s="64">
        <f t="shared" ca="1" si="51"/>
        <v>787.77957300032961</v>
      </c>
      <c r="BM96" s="64">
        <f t="shared" ca="1" si="51"/>
        <v>788.21042724695917</v>
      </c>
      <c r="BN96" s="64">
        <f t="shared" ca="1" si="51"/>
        <v>788.6041730329207</v>
      </c>
      <c r="BO96" s="64">
        <f t="shared" ca="1" si="51"/>
        <v>788.9653358623807</v>
      </c>
      <c r="BP96" s="64">
        <f t="shared" ca="1" si="51"/>
        <v>789.29773432309594</v>
      </c>
      <c r="BQ96" s="64">
        <f t="shared" ca="1" si="51"/>
        <v>789.60461293785079</v>
      </c>
      <c r="BR96" s="64">
        <f t="shared" ca="1" si="51"/>
        <v>789.88874614085432</v>
      </c>
      <c r="BS96" s="64">
        <f t="shared" ca="1" si="51"/>
        <v>790.15252044506394</v>
      </c>
      <c r="BT96" s="64">
        <f t="shared" ca="1" si="51"/>
        <v>790.39799995703379</v>
      </c>
      <c r="BU96" s="64">
        <f t="shared" ca="1" si="51"/>
        <v>790.62697904800029</v>
      </c>
      <c r="BV96" s="64">
        <f t="shared" ca="1" si="51"/>
        <v>790.84102502584801</v>
      </c>
      <c r="BW96" s="64">
        <f t="shared" ca="1" si="51"/>
        <v>791.04151295464806</v>
      </c>
      <c r="BX96" s="64">
        <f t="shared" ca="1" si="51"/>
        <v>791.2296542574245</v>
      </c>
      <c r="BY96" s="64">
        <f t="shared" ca="1" si="51"/>
        <v>791.40652035967958</v>
      </c>
      <c r="BZ96" s="64">
        <f t="shared" ca="1" si="51"/>
        <v>791.57306234865973</v>
      </c>
      <c r="CA96" s="4"/>
      <c r="CB96" s="4"/>
      <c r="CC96" s="4"/>
    </row>
    <row r="97" spans="1:81" ht="15.75" customHeight="1">
      <c r="A97" s="16"/>
      <c r="B97" s="4" t="s">
        <v>61</v>
      </c>
      <c r="C97" s="16"/>
      <c r="D97" s="16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64" t="str">
        <f t="shared" ref="S97:BZ97" ca="1" si="52">IFERROR(S177/S26,"")</f>
        <v/>
      </c>
      <c r="T97" s="64" t="str">
        <f t="shared" ca="1" si="52"/>
        <v/>
      </c>
      <c r="U97" s="64" t="str">
        <f t="shared" ca="1" si="52"/>
        <v/>
      </c>
      <c r="V97" s="64" t="str">
        <f t="shared" ca="1" si="52"/>
        <v/>
      </c>
      <c r="W97" s="64" t="str">
        <f t="shared" ca="1" si="52"/>
        <v/>
      </c>
      <c r="X97" s="64" t="str">
        <f t="shared" ca="1" si="52"/>
        <v/>
      </c>
      <c r="Y97" s="64" t="str">
        <f t="shared" ca="1" si="52"/>
        <v/>
      </c>
      <c r="Z97" s="64">
        <f t="shared" ca="1" si="52"/>
        <v>3428.571428571428</v>
      </c>
      <c r="AA97" s="64">
        <f t="shared" ca="1" si="52"/>
        <v>3571.4285714285711</v>
      </c>
      <c r="AB97" s="64">
        <f t="shared" ca="1" si="52"/>
        <v>2380.9523809523807</v>
      </c>
      <c r="AC97" s="64">
        <f t="shared" ca="1" si="52"/>
        <v>2380.9523809523807</v>
      </c>
      <c r="AD97" s="64">
        <f t="shared" ca="1" si="52"/>
        <v>2380.9523809523807</v>
      </c>
      <c r="AE97" s="64">
        <f t="shared" ca="1" si="52"/>
        <v>3333.3333333333335</v>
      </c>
      <c r="AF97" s="64">
        <f t="shared" ca="1" si="52"/>
        <v>2642.8571428571427</v>
      </c>
      <c r="AG97" s="64">
        <f t="shared" ca="1" si="52"/>
        <v>2114.2857142857142</v>
      </c>
      <c r="AH97" s="64">
        <f t="shared" ca="1" si="52"/>
        <v>1761.9047619047619</v>
      </c>
      <c r="AI97" s="64">
        <f t="shared" ca="1" si="52"/>
        <v>2790.4761904761904</v>
      </c>
      <c r="AJ97" s="64">
        <f t="shared" ca="1" si="52"/>
        <v>2790.4761904761904</v>
      </c>
      <c r="AK97" s="64">
        <f t="shared" ca="1" si="52"/>
        <v>2391.836734693878</v>
      </c>
      <c r="AL97" s="64">
        <f t="shared" ca="1" si="52"/>
        <v>2092.8571428571427</v>
      </c>
      <c r="AM97" s="64">
        <f t="shared" ca="1" si="52"/>
        <v>3155.5555555555561</v>
      </c>
      <c r="AN97" s="64">
        <f t="shared" ca="1" si="52"/>
        <v>2581.818181818182</v>
      </c>
      <c r="AO97" s="64">
        <f t="shared" ca="1" si="52"/>
        <v>2184.6153846153848</v>
      </c>
      <c r="AP97" s="64">
        <f t="shared" ca="1" si="52"/>
        <v>1893.3333333333333</v>
      </c>
      <c r="AQ97" s="64">
        <f t="shared" ca="1" si="52"/>
        <v>1893.3333333333333</v>
      </c>
      <c r="AR97" s="64">
        <f t="shared" ca="1" si="52"/>
        <v>2108.2706766917295</v>
      </c>
      <c r="AS97" s="64">
        <f t="shared" ca="1" si="52"/>
        <v>1865.8385093167706</v>
      </c>
      <c r="AT97" s="64">
        <f t="shared" ca="1" si="52"/>
        <v>1483.5978835978835</v>
      </c>
      <c r="AU97" s="64">
        <f t="shared" ca="1" si="52"/>
        <v>1483.5978835978835</v>
      </c>
      <c r="AV97" s="64">
        <f t="shared" ca="1" si="52"/>
        <v>1483.5978835978835</v>
      </c>
      <c r="AW97" s="64">
        <f t="shared" ca="1" si="52"/>
        <v>1292.1658986175116</v>
      </c>
      <c r="AX97" s="64">
        <f t="shared" ca="1" si="52"/>
        <v>1144.4897959183677</v>
      </c>
      <c r="AY97" s="64">
        <f t="shared" ca="1" si="52"/>
        <v>1136.996336996337</v>
      </c>
      <c r="AZ97" s="64">
        <f t="shared" ca="1" si="52"/>
        <v>1027.1062271062272</v>
      </c>
      <c r="BA97" s="64">
        <f t="shared" ca="1" si="52"/>
        <v>1027.1062271062272</v>
      </c>
      <c r="BB97" s="64">
        <f t="shared" ca="1" si="52"/>
        <v>1027.1062271062272</v>
      </c>
      <c r="BC97" s="64">
        <f t="shared" ca="1" si="52"/>
        <v>1027.1062271062272</v>
      </c>
      <c r="BD97" s="64">
        <f t="shared" ca="1" si="52"/>
        <v>1027.1062271062272</v>
      </c>
      <c r="BE97" s="64">
        <f t="shared" ca="1" si="52"/>
        <v>1136.996336996337</v>
      </c>
      <c r="BF97" s="64">
        <f t="shared" ca="1" si="52"/>
        <v>1027.1062271062272</v>
      </c>
      <c r="BG97" s="64">
        <f t="shared" ca="1" si="52"/>
        <v>1027.1062271062272</v>
      </c>
      <c r="BH97" s="64">
        <f t="shared" ca="1" si="52"/>
        <v>1027.1062271062272</v>
      </c>
      <c r="BI97" s="64">
        <f t="shared" ca="1" si="52"/>
        <v>1027.1062271062272</v>
      </c>
      <c r="BJ97" s="64">
        <f t="shared" ca="1" si="52"/>
        <v>1027.1062271062272</v>
      </c>
      <c r="BK97" s="64">
        <f t="shared" ca="1" si="52"/>
        <v>1173.6263736263736</v>
      </c>
      <c r="BL97" s="64">
        <f t="shared" ca="1" si="52"/>
        <v>1027.1062271062272</v>
      </c>
      <c r="BM97" s="64">
        <f t="shared" ca="1" si="52"/>
        <v>1027.1062271062272</v>
      </c>
      <c r="BN97" s="64">
        <f t="shared" ca="1" si="52"/>
        <v>1027.1062271062272</v>
      </c>
      <c r="BO97" s="64">
        <f t="shared" ca="1" si="52"/>
        <v>1027.1062271062272</v>
      </c>
      <c r="BP97" s="64">
        <f t="shared" ca="1" si="52"/>
        <v>1027.1062271062272</v>
      </c>
      <c r="BQ97" s="64">
        <f t="shared" ca="1" si="52"/>
        <v>1173.6263736263736</v>
      </c>
      <c r="BR97" s="64">
        <f t="shared" ca="1" si="52"/>
        <v>1027.1062271062272</v>
      </c>
      <c r="BS97" s="64">
        <f t="shared" ca="1" si="52"/>
        <v>1027.1062271062272</v>
      </c>
      <c r="BT97" s="64">
        <f t="shared" ca="1" si="52"/>
        <v>1027.1062271062272</v>
      </c>
      <c r="BU97" s="64">
        <f t="shared" ca="1" si="52"/>
        <v>1027.1062271062272</v>
      </c>
      <c r="BV97" s="64">
        <f t="shared" ca="1" si="52"/>
        <v>1027.1062271062272</v>
      </c>
      <c r="BW97" s="64">
        <f t="shared" ca="1" si="52"/>
        <v>1173.6263736263736</v>
      </c>
      <c r="BX97" s="64">
        <f t="shared" ca="1" si="52"/>
        <v>921.61172161172158</v>
      </c>
      <c r="BY97" s="64">
        <f t="shared" ca="1" si="52"/>
        <v>921.61172161172158</v>
      </c>
      <c r="BZ97" s="64">
        <f t="shared" ca="1" si="52"/>
        <v>921.61172161172158</v>
      </c>
      <c r="CA97" s="4"/>
      <c r="CB97" s="4"/>
      <c r="CC97" s="4"/>
    </row>
    <row r="98" spans="1:81" ht="15.75" customHeight="1">
      <c r="A98" s="16"/>
      <c r="B98" s="4" t="s">
        <v>62</v>
      </c>
      <c r="C98" s="16"/>
      <c r="D98" s="16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2" t="str">
        <f t="shared" ref="S98:BZ98" ca="1" si="53">IFERROR(S97/S96,"")</f>
        <v/>
      </c>
      <c r="T98" s="122" t="str">
        <f t="shared" ca="1" si="53"/>
        <v/>
      </c>
      <c r="U98" s="122" t="str">
        <f t="shared" ca="1" si="53"/>
        <v/>
      </c>
      <c r="V98" s="122" t="str">
        <f t="shared" ca="1" si="53"/>
        <v/>
      </c>
      <c r="W98" s="122" t="str">
        <f t="shared" ca="1" si="53"/>
        <v/>
      </c>
      <c r="X98" s="122" t="str">
        <f t="shared" ca="1" si="53"/>
        <v/>
      </c>
      <c r="Y98" s="122" t="str">
        <f t="shared" ca="1" si="53"/>
        <v/>
      </c>
      <c r="Z98" s="122">
        <f t="shared" ca="1" si="53"/>
        <v>4.628414565090516</v>
      </c>
      <c r="AA98" s="122">
        <f t="shared" ca="1" si="53"/>
        <v>4.8892564501217652</v>
      </c>
      <c r="AB98" s="122">
        <f t="shared" ca="1" si="53"/>
        <v>3.1944690492694896</v>
      </c>
      <c r="AC98" s="122">
        <f t="shared" ca="1" si="53"/>
        <v>3.1543827473956276</v>
      </c>
      <c r="AD98" s="122">
        <f t="shared" ca="1" si="53"/>
        <v>3.1272041396596442</v>
      </c>
      <c r="AE98" s="122">
        <f t="shared" ca="1" si="53"/>
        <v>4.4089805561472852</v>
      </c>
      <c r="AF98" s="122">
        <f t="shared" ca="1" si="53"/>
        <v>3.5063934726968427</v>
      </c>
      <c r="AG98" s="122">
        <f t="shared" ca="1" si="53"/>
        <v>2.8058501592475342</v>
      </c>
      <c r="AH98" s="122">
        <f t="shared" ca="1" si="53"/>
        <v>2.3158642494330932</v>
      </c>
      <c r="AI98" s="122">
        <f t="shared" ca="1" si="53"/>
        <v>3.6428754639298679</v>
      </c>
      <c r="AJ98" s="122">
        <f t="shared" ca="1" si="53"/>
        <v>3.6468298363786191</v>
      </c>
      <c r="AK98" s="122">
        <f t="shared" ca="1" si="53"/>
        <v>3.1260108229015171</v>
      </c>
      <c r="AL98" s="122">
        <f t="shared" ca="1" si="53"/>
        <v>2.7334868729266124</v>
      </c>
      <c r="AM98" s="122">
        <f t="shared" ca="1" si="53"/>
        <v>4.1345068670054959</v>
      </c>
      <c r="AN98" s="122">
        <f t="shared" ca="1" si="53"/>
        <v>3.3870339965218221</v>
      </c>
      <c r="AO98" s="122">
        <f t="shared" ca="1" si="53"/>
        <v>2.8657432652738439</v>
      </c>
      <c r="AP98" s="122">
        <f t="shared" ca="1" si="53"/>
        <v>2.4675503971943122</v>
      </c>
      <c r="AQ98" s="122">
        <f t="shared" ca="1" si="53"/>
        <v>2.4798643887967677</v>
      </c>
      <c r="AR98" s="122">
        <f t="shared" ca="1" si="53"/>
        <v>2.7682430303261296</v>
      </c>
      <c r="AS98" s="122">
        <f t="shared" ca="1" si="53"/>
        <v>2.4514965516700902</v>
      </c>
      <c r="AT98" s="122">
        <f t="shared" ca="1" si="53"/>
        <v>1.9356818673058047</v>
      </c>
      <c r="AU98" s="122">
        <f t="shared" ca="1" si="53"/>
        <v>1.9256765086859107</v>
      </c>
      <c r="AV98" s="122">
        <f t="shared" ca="1" si="53"/>
        <v>1.9276667465882482</v>
      </c>
      <c r="AW98" s="122">
        <f t="shared" ca="1" si="53"/>
        <v>1.6793767626101812</v>
      </c>
      <c r="AX98" s="122">
        <f t="shared" ca="1" si="53"/>
        <v>1.4870213279624376</v>
      </c>
      <c r="AY98" s="122">
        <f t="shared" ca="1" si="53"/>
        <v>1.4710510344781529</v>
      </c>
      <c r="AZ98" s="122">
        <f t="shared" ca="1" si="53"/>
        <v>1.3244518689382117</v>
      </c>
      <c r="BA98" s="122">
        <f t="shared" ca="1" si="53"/>
        <v>1.3208869963487724</v>
      </c>
      <c r="BB98" s="122">
        <f t="shared" ca="1" si="53"/>
        <v>1.3179530609918733</v>
      </c>
      <c r="BC98" s="122">
        <f t="shared" ca="1" si="53"/>
        <v>1.3154966393546446</v>
      </c>
      <c r="BD98" s="122">
        <f t="shared" ca="1" si="53"/>
        <v>1.313410321137978</v>
      </c>
      <c r="BE98" s="122">
        <f t="shared" ca="1" si="53"/>
        <v>1.4519465480200808</v>
      </c>
      <c r="BF98" s="122">
        <f t="shared" ca="1" si="53"/>
        <v>1.3100584172886909</v>
      </c>
      <c r="BG98" s="122">
        <f t="shared" ca="1" si="53"/>
        <v>1.3086923548763589</v>
      </c>
      <c r="BH98" s="122">
        <f t="shared" ca="1" si="53"/>
        <v>1.307485218807614</v>
      </c>
      <c r="BI98" s="122">
        <f t="shared" ca="1" si="53"/>
        <v>1.3064110068471644</v>
      </c>
      <c r="BJ98" s="122">
        <f t="shared" ca="1" si="53"/>
        <v>1.3054490953333227</v>
      </c>
      <c r="BK98" s="122">
        <f t="shared" ca="1" si="53"/>
        <v>1.4906860433467806</v>
      </c>
      <c r="BL98" s="122">
        <f t="shared" ca="1" si="53"/>
        <v>1.3037990096574863</v>
      </c>
      <c r="BM98" s="122">
        <f t="shared" ca="1" si="53"/>
        <v>1.3030863226380764</v>
      </c>
      <c r="BN98" s="122">
        <f t="shared" ca="1" si="53"/>
        <v>1.3024356987055279</v>
      </c>
      <c r="BO98" s="122">
        <f t="shared" ca="1" si="53"/>
        <v>1.3018394857405819</v>
      </c>
      <c r="BP98" s="122">
        <f t="shared" ca="1" si="53"/>
        <v>1.3012912395942406</v>
      </c>
      <c r="BQ98" s="122">
        <f t="shared" ca="1" si="53"/>
        <v>1.4863469062822572</v>
      </c>
      <c r="BR98" s="122">
        <f t="shared" ca="1" si="53"/>
        <v>1.3003175853869828</v>
      </c>
      <c r="BS98" s="122">
        <f t="shared" ca="1" si="53"/>
        <v>1.2998835041716956</v>
      </c>
      <c r="BT98" s="122">
        <f t="shared" ca="1" si="53"/>
        <v>1.2994797901336552</v>
      </c>
      <c r="BU98" s="122">
        <f t="shared" ca="1" si="53"/>
        <v>1.2991034385684299</v>
      </c>
      <c r="BV98" s="122">
        <f t="shared" ca="1" si="53"/>
        <v>1.2987518282484865</v>
      </c>
      <c r="BW98" s="122">
        <f t="shared" ca="1" si="53"/>
        <v>1.4836470076554122</v>
      </c>
      <c r="BX98" s="122">
        <f t="shared" ca="1" si="53"/>
        <v>1.1647841011174711</v>
      </c>
      <c r="BY98" s="122">
        <f t="shared" ca="1" si="53"/>
        <v>1.1645237913795128</v>
      </c>
      <c r="BZ98" s="122">
        <f t="shared" ca="1" si="53"/>
        <v>1.1642787829050509</v>
      </c>
      <c r="CA98" s="4"/>
      <c r="CB98" s="4"/>
      <c r="CC98" s="4"/>
    </row>
    <row r="99" spans="1:81" ht="15.75" customHeight="1">
      <c r="A99" s="16"/>
      <c r="B99" s="4" t="s">
        <v>63</v>
      </c>
      <c r="C99" s="16"/>
      <c r="D99" s="16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64" t="str">
        <f t="shared" ref="S99:BZ99" ca="1" si="54">IFERROR(S86/S117,"")</f>
        <v/>
      </c>
      <c r="T99" s="64" t="str">
        <f t="shared" ca="1" si="54"/>
        <v/>
      </c>
      <c r="U99" s="64">
        <f t="shared" ca="1" si="54"/>
        <v>0</v>
      </c>
      <c r="V99" s="64">
        <f t="shared" ca="1" si="54"/>
        <v>0</v>
      </c>
      <c r="W99" s="64">
        <f t="shared" ca="1" si="54"/>
        <v>0</v>
      </c>
      <c r="X99" s="64">
        <f t="shared" ca="1" si="54"/>
        <v>0</v>
      </c>
      <c r="Y99" s="64">
        <f t="shared" ca="1" si="54"/>
        <v>0</v>
      </c>
      <c r="Z99" s="64">
        <f t="shared" ca="1" si="54"/>
        <v>1983.3333333333333</v>
      </c>
      <c r="AA99" s="64">
        <f t="shared" ca="1" si="54"/>
        <v>1983.3333333333333</v>
      </c>
      <c r="AB99" s="64">
        <f t="shared" ca="1" si="54"/>
        <v>2975</v>
      </c>
      <c r="AC99" s="64">
        <f t="shared" ca="1" si="54"/>
        <v>2975</v>
      </c>
      <c r="AD99" s="64">
        <f t="shared" ca="1" si="54"/>
        <v>2975</v>
      </c>
      <c r="AE99" s="64">
        <f t="shared" ca="1" si="54"/>
        <v>2975</v>
      </c>
      <c r="AF99" s="64">
        <f t="shared" ca="1" si="54"/>
        <v>2644.4444444444443</v>
      </c>
      <c r="AG99" s="64">
        <f t="shared" ca="1" si="54"/>
        <v>3305.5555555555557</v>
      </c>
      <c r="AH99" s="64">
        <f t="shared" ca="1" si="54"/>
        <v>3966.6666666666665</v>
      </c>
      <c r="AI99" s="64">
        <f t="shared" ca="1" si="54"/>
        <v>2380</v>
      </c>
      <c r="AJ99" s="64">
        <f t="shared" ca="1" si="54"/>
        <v>2380</v>
      </c>
      <c r="AK99" s="64">
        <f t="shared" ca="1" si="54"/>
        <v>2776.6666666666665</v>
      </c>
      <c r="AL99" s="64">
        <f t="shared" ca="1" si="54"/>
        <v>3173.3333333333335</v>
      </c>
      <c r="AM99" s="64">
        <f t="shared" ca="1" si="54"/>
        <v>1983.3333333333333</v>
      </c>
      <c r="AN99" s="64">
        <f t="shared" ca="1" si="54"/>
        <v>2424.0740740740739</v>
      </c>
      <c r="AO99" s="64">
        <f t="shared" ca="1" si="54"/>
        <v>2864.8148148148148</v>
      </c>
      <c r="AP99" s="64">
        <f t="shared" ca="1" si="54"/>
        <v>3305.5555555555557</v>
      </c>
      <c r="AQ99" s="64">
        <f t="shared" ca="1" si="54"/>
        <v>3305.5555555555557</v>
      </c>
      <c r="AR99" s="64">
        <f t="shared" ca="1" si="54"/>
        <v>2898.7179487179487</v>
      </c>
      <c r="AS99" s="64">
        <f t="shared" ca="1" si="54"/>
        <v>3508.9743589743589</v>
      </c>
      <c r="AT99" s="64">
        <f t="shared" ca="1" si="54"/>
        <v>4119.2307692307695</v>
      </c>
      <c r="AU99" s="64">
        <f t="shared" ca="1" si="54"/>
        <v>4119.2307692307695</v>
      </c>
      <c r="AV99" s="64">
        <f t="shared" ca="1" si="54"/>
        <v>4119.2307692307695</v>
      </c>
      <c r="AW99" s="64">
        <f t="shared" ca="1" si="54"/>
        <v>4729.4871794871797</v>
      </c>
      <c r="AX99" s="64">
        <f t="shared" ca="1" si="54"/>
        <v>5339.7435897435889</v>
      </c>
      <c r="AY99" s="64">
        <f t="shared" ca="1" si="54"/>
        <v>5949.9999999999991</v>
      </c>
      <c r="AZ99" s="64">
        <f t="shared" ca="1" si="54"/>
        <v>5949.9999999999991</v>
      </c>
      <c r="BA99" s="64">
        <f t="shared" ca="1" si="54"/>
        <v>5949.9999999999991</v>
      </c>
      <c r="BB99" s="64">
        <f t="shared" ca="1" si="54"/>
        <v>5949.9999999999991</v>
      </c>
      <c r="BC99" s="64">
        <f t="shared" ca="1" si="54"/>
        <v>5949.9999999999991</v>
      </c>
      <c r="BD99" s="64">
        <f t="shared" ca="1" si="54"/>
        <v>5949.9999999999991</v>
      </c>
      <c r="BE99" s="64">
        <f t="shared" ca="1" si="54"/>
        <v>5949.9999999999991</v>
      </c>
      <c r="BF99" s="64">
        <f t="shared" ca="1" si="54"/>
        <v>5949.9999999999991</v>
      </c>
      <c r="BG99" s="64">
        <f t="shared" ca="1" si="54"/>
        <v>5949.9999999999991</v>
      </c>
      <c r="BH99" s="64">
        <f t="shared" ca="1" si="54"/>
        <v>5949.9999999999991</v>
      </c>
      <c r="BI99" s="64">
        <f t="shared" ca="1" si="54"/>
        <v>5949.9999999999991</v>
      </c>
      <c r="BJ99" s="64">
        <f t="shared" ca="1" si="54"/>
        <v>5949.9999999999991</v>
      </c>
      <c r="BK99" s="64">
        <f t="shared" ca="1" si="54"/>
        <v>5949.9999999999991</v>
      </c>
      <c r="BL99" s="64">
        <f t="shared" ca="1" si="54"/>
        <v>5949.9999999999991</v>
      </c>
      <c r="BM99" s="64">
        <f t="shared" ca="1" si="54"/>
        <v>5949.9999999999991</v>
      </c>
      <c r="BN99" s="64">
        <f t="shared" ca="1" si="54"/>
        <v>5949.9999999999991</v>
      </c>
      <c r="BO99" s="64">
        <f t="shared" ca="1" si="54"/>
        <v>5949.9999999999991</v>
      </c>
      <c r="BP99" s="64">
        <f t="shared" ca="1" si="54"/>
        <v>5949.9999999999991</v>
      </c>
      <c r="BQ99" s="64">
        <f t="shared" ca="1" si="54"/>
        <v>5949.9999999999991</v>
      </c>
      <c r="BR99" s="64">
        <f t="shared" ca="1" si="54"/>
        <v>5949.9999999999991</v>
      </c>
      <c r="BS99" s="64">
        <f t="shared" ca="1" si="54"/>
        <v>5949.9999999999991</v>
      </c>
      <c r="BT99" s="64">
        <f t="shared" ca="1" si="54"/>
        <v>5949.9999999999991</v>
      </c>
      <c r="BU99" s="64">
        <f t="shared" ca="1" si="54"/>
        <v>5949.9999999999991</v>
      </c>
      <c r="BV99" s="64">
        <f t="shared" ca="1" si="54"/>
        <v>5949.9999999999991</v>
      </c>
      <c r="BW99" s="64">
        <f t="shared" ca="1" si="54"/>
        <v>5949.9999999999991</v>
      </c>
      <c r="BX99" s="64">
        <f t="shared" ca="1" si="54"/>
        <v>5949.9999999999991</v>
      </c>
      <c r="BY99" s="64">
        <f t="shared" ca="1" si="54"/>
        <v>5949.9999999999991</v>
      </c>
      <c r="BZ99" s="64">
        <f t="shared" ca="1" si="54"/>
        <v>5949.9999999999991</v>
      </c>
      <c r="CA99" s="4"/>
      <c r="CB99" s="4"/>
      <c r="CC99" s="4"/>
    </row>
    <row r="100" spans="1:81" ht="15.75" customHeight="1">
      <c r="A100" s="16"/>
      <c r="B100" s="4" t="s">
        <v>230</v>
      </c>
      <c r="C100" s="16"/>
      <c r="D100" s="16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64">
        <f t="shared" ref="S100:BZ100" ca="1" si="55">S7*S21*(S28*S72+S30*S73+S32*S74)*12/S$101</f>
        <v>0</v>
      </c>
      <c r="T100" s="64">
        <f t="shared" ca="1" si="55"/>
        <v>0</v>
      </c>
      <c r="U100" s="64">
        <f t="shared" ca="1" si="55"/>
        <v>0</v>
      </c>
      <c r="V100" s="64">
        <f t="shared" ca="1" si="55"/>
        <v>0</v>
      </c>
      <c r="W100" s="64">
        <f t="shared" ca="1" si="55"/>
        <v>0</v>
      </c>
      <c r="X100" s="64">
        <f t="shared" ca="1" si="55"/>
        <v>0</v>
      </c>
      <c r="Y100" s="64">
        <f t="shared" ca="1" si="55"/>
        <v>0</v>
      </c>
      <c r="Z100" s="64">
        <f t="shared" ca="1" si="55"/>
        <v>102000.00000000003</v>
      </c>
      <c r="AA100" s="64">
        <f t="shared" ca="1" si="55"/>
        <v>102000.00000000003</v>
      </c>
      <c r="AB100" s="64">
        <f t="shared" ca="1" si="55"/>
        <v>102000</v>
      </c>
      <c r="AC100" s="64">
        <f t="shared" ca="1" si="55"/>
        <v>102000</v>
      </c>
      <c r="AD100" s="64">
        <f t="shared" ca="1" si="55"/>
        <v>102000</v>
      </c>
      <c r="AE100" s="64">
        <f t="shared" ca="1" si="55"/>
        <v>102000</v>
      </c>
      <c r="AF100" s="64">
        <f t="shared" ca="1" si="55"/>
        <v>102000.00000000003</v>
      </c>
      <c r="AG100" s="64">
        <f t="shared" ca="1" si="55"/>
        <v>102000</v>
      </c>
      <c r="AH100" s="64">
        <f t="shared" ca="1" si="55"/>
        <v>102000</v>
      </c>
      <c r="AI100" s="64">
        <f t="shared" ca="1" si="55"/>
        <v>102000</v>
      </c>
      <c r="AJ100" s="64">
        <f t="shared" ca="1" si="55"/>
        <v>102000</v>
      </c>
      <c r="AK100" s="64">
        <f t="shared" ca="1" si="55"/>
        <v>101999.99999999997</v>
      </c>
      <c r="AL100" s="64">
        <f t="shared" ca="1" si="55"/>
        <v>102000.00000000003</v>
      </c>
      <c r="AM100" s="64">
        <f t="shared" ca="1" si="55"/>
        <v>102000</v>
      </c>
      <c r="AN100" s="64">
        <f t="shared" ca="1" si="55"/>
        <v>102000</v>
      </c>
      <c r="AO100" s="64">
        <f t="shared" ca="1" si="55"/>
        <v>102000</v>
      </c>
      <c r="AP100" s="64">
        <f t="shared" ca="1" si="55"/>
        <v>102000</v>
      </c>
      <c r="AQ100" s="64">
        <f t="shared" ca="1" si="55"/>
        <v>102000</v>
      </c>
      <c r="AR100" s="64">
        <f t="shared" ca="1" si="55"/>
        <v>102000</v>
      </c>
      <c r="AS100" s="64">
        <f t="shared" ca="1" si="55"/>
        <v>101999.99999999997</v>
      </c>
      <c r="AT100" s="64">
        <f t="shared" ca="1" si="55"/>
        <v>102000</v>
      </c>
      <c r="AU100" s="64">
        <f t="shared" ca="1" si="55"/>
        <v>102000</v>
      </c>
      <c r="AV100" s="64">
        <f t="shared" ca="1" si="55"/>
        <v>102000</v>
      </c>
      <c r="AW100" s="64">
        <f t="shared" ca="1" si="55"/>
        <v>102000</v>
      </c>
      <c r="AX100" s="64">
        <f t="shared" ca="1" si="55"/>
        <v>101999.99999999997</v>
      </c>
      <c r="AY100" s="64">
        <f t="shared" ca="1" si="55"/>
        <v>102000</v>
      </c>
      <c r="AZ100" s="64">
        <f t="shared" ca="1" si="55"/>
        <v>102000</v>
      </c>
      <c r="BA100" s="64">
        <f t="shared" ca="1" si="55"/>
        <v>102000</v>
      </c>
      <c r="BB100" s="64">
        <f t="shared" ca="1" si="55"/>
        <v>102000</v>
      </c>
      <c r="BC100" s="64">
        <f t="shared" ca="1" si="55"/>
        <v>102000</v>
      </c>
      <c r="BD100" s="64">
        <f t="shared" ca="1" si="55"/>
        <v>102000</v>
      </c>
      <c r="BE100" s="64">
        <f t="shared" ca="1" si="55"/>
        <v>102000</v>
      </c>
      <c r="BF100" s="64">
        <f t="shared" ca="1" si="55"/>
        <v>102000</v>
      </c>
      <c r="BG100" s="64">
        <f t="shared" ca="1" si="55"/>
        <v>102000</v>
      </c>
      <c r="BH100" s="64">
        <f t="shared" ca="1" si="55"/>
        <v>102000</v>
      </c>
      <c r="BI100" s="64">
        <f t="shared" ca="1" si="55"/>
        <v>102000</v>
      </c>
      <c r="BJ100" s="64">
        <f t="shared" ca="1" si="55"/>
        <v>102000</v>
      </c>
      <c r="BK100" s="64">
        <f t="shared" ca="1" si="55"/>
        <v>102000</v>
      </c>
      <c r="BL100" s="64">
        <f t="shared" ca="1" si="55"/>
        <v>102000</v>
      </c>
      <c r="BM100" s="64">
        <f t="shared" ca="1" si="55"/>
        <v>102000</v>
      </c>
      <c r="BN100" s="64">
        <f t="shared" ca="1" si="55"/>
        <v>102000</v>
      </c>
      <c r="BO100" s="64">
        <f t="shared" ca="1" si="55"/>
        <v>102000</v>
      </c>
      <c r="BP100" s="64">
        <f t="shared" ca="1" si="55"/>
        <v>102000</v>
      </c>
      <c r="BQ100" s="64">
        <f t="shared" ca="1" si="55"/>
        <v>102000</v>
      </c>
      <c r="BR100" s="64">
        <f t="shared" ca="1" si="55"/>
        <v>102000</v>
      </c>
      <c r="BS100" s="64">
        <f t="shared" ca="1" si="55"/>
        <v>102000</v>
      </c>
      <c r="BT100" s="64">
        <f t="shared" ca="1" si="55"/>
        <v>102000</v>
      </c>
      <c r="BU100" s="64">
        <f t="shared" ca="1" si="55"/>
        <v>102000</v>
      </c>
      <c r="BV100" s="64">
        <f t="shared" ca="1" si="55"/>
        <v>102000</v>
      </c>
      <c r="BW100" s="64">
        <f t="shared" ca="1" si="55"/>
        <v>102000</v>
      </c>
      <c r="BX100" s="64">
        <f t="shared" ca="1" si="55"/>
        <v>102000</v>
      </c>
      <c r="BY100" s="64">
        <f t="shared" ca="1" si="55"/>
        <v>102000</v>
      </c>
      <c r="BZ100" s="64">
        <f t="shared" ca="1" si="55"/>
        <v>102000</v>
      </c>
      <c r="CA100" s="4"/>
      <c r="CB100" s="4"/>
      <c r="CC100" s="4"/>
    </row>
    <row r="101" spans="1:81" ht="15.75" customHeight="1">
      <c r="A101" s="16"/>
      <c r="B101" s="4" t="s">
        <v>64</v>
      </c>
      <c r="C101" s="16"/>
      <c r="D101" s="16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30">
        <f>70%</f>
        <v>0.7</v>
      </c>
      <c r="T101" s="60">
        <f t="shared" ref="T101:BZ101" si="56">S101</f>
        <v>0.7</v>
      </c>
      <c r="U101" s="60">
        <f t="shared" si="56"/>
        <v>0.7</v>
      </c>
      <c r="V101" s="60">
        <f t="shared" si="56"/>
        <v>0.7</v>
      </c>
      <c r="W101" s="60">
        <f t="shared" si="56"/>
        <v>0.7</v>
      </c>
      <c r="X101" s="60">
        <f t="shared" si="56"/>
        <v>0.7</v>
      </c>
      <c r="Y101" s="60">
        <f t="shared" si="56"/>
        <v>0.7</v>
      </c>
      <c r="Z101" s="60">
        <f t="shared" si="56"/>
        <v>0.7</v>
      </c>
      <c r="AA101" s="60">
        <f t="shared" si="56"/>
        <v>0.7</v>
      </c>
      <c r="AB101" s="60">
        <f t="shared" si="56"/>
        <v>0.7</v>
      </c>
      <c r="AC101" s="60">
        <f t="shared" si="56"/>
        <v>0.7</v>
      </c>
      <c r="AD101" s="60">
        <f t="shared" si="56"/>
        <v>0.7</v>
      </c>
      <c r="AE101" s="60">
        <f t="shared" si="56"/>
        <v>0.7</v>
      </c>
      <c r="AF101" s="60">
        <f t="shared" si="56"/>
        <v>0.7</v>
      </c>
      <c r="AG101" s="60">
        <f t="shared" si="56"/>
        <v>0.7</v>
      </c>
      <c r="AH101" s="60">
        <f t="shared" si="56"/>
        <v>0.7</v>
      </c>
      <c r="AI101" s="60">
        <f t="shared" si="56"/>
        <v>0.7</v>
      </c>
      <c r="AJ101" s="60">
        <f t="shared" si="56"/>
        <v>0.7</v>
      </c>
      <c r="AK101" s="60">
        <f t="shared" si="56"/>
        <v>0.7</v>
      </c>
      <c r="AL101" s="60">
        <f t="shared" si="56"/>
        <v>0.7</v>
      </c>
      <c r="AM101" s="60">
        <f t="shared" si="56"/>
        <v>0.7</v>
      </c>
      <c r="AN101" s="60">
        <f t="shared" si="56"/>
        <v>0.7</v>
      </c>
      <c r="AO101" s="60">
        <f t="shared" si="56"/>
        <v>0.7</v>
      </c>
      <c r="AP101" s="60">
        <f t="shared" si="56"/>
        <v>0.7</v>
      </c>
      <c r="AQ101" s="60">
        <f t="shared" si="56"/>
        <v>0.7</v>
      </c>
      <c r="AR101" s="60">
        <f t="shared" si="56"/>
        <v>0.7</v>
      </c>
      <c r="AS101" s="60">
        <f t="shared" si="56"/>
        <v>0.7</v>
      </c>
      <c r="AT101" s="60">
        <f t="shared" si="56"/>
        <v>0.7</v>
      </c>
      <c r="AU101" s="60">
        <f t="shared" si="56"/>
        <v>0.7</v>
      </c>
      <c r="AV101" s="60">
        <f t="shared" si="56"/>
        <v>0.7</v>
      </c>
      <c r="AW101" s="60">
        <f t="shared" si="56"/>
        <v>0.7</v>
      </c>
      <c r="AX101" s="60">
        <f t="shared" si="56"/>
        <v>0.7</v>
      </c>
      <c r="AY101" s="60">
        <f t="shared" si="56"/>
        <v>0.7</v>
      </c>
      <c r="AZ101" s="60">
        <f t="shared" si="56"/>
        <v>0.7</v>
      </c>
      <c r="BA101" s="60">
        <f t="shared" si="56"/>
        <v>0.7</v>
      </c>
      <c r="BB101" s="60">
        <f t="shared" si="56"/>
        <v>0.7</v>
      </c>
      <c r="BC101" s="60">
        <f t="shared" si="56"/>
        <v>0.7</v>
      </c>
      <c r="BD101" s="60">
        <f t="shared" si="56"/>
        <v>0.7</v>
      </c>
      <c r="BE101" s="60">
        <f t="shared" si="56"/>
        <v>0.7</v>
      </c>
      <c r="BF101" s="60">
        <f t="shared" si="56"/>
        <v>0.7</v>
      </c>
      <c r="BG101" s="60">
        <f t="shared" si="56"/>
        <v>0.7</v>
      </c>
      <c r="BH101" s="60">
        <f t="shared" si="56"/>
        <v>0.7</v>
      </c>
      <c r="BI101" s="60">
        <f t="shared" si="56"/>
        <v>0.7</v>
      </c>
      <c r="BJ101" s="60">
        <f t="shared" si="56"/>
        <v>0.7</v>
      </c>
      <c r="BK101" s="60">
        <f t="shared" si="56"/>
        <v>0.7</v>
      </c>
      <c r="BL101" s="60">
        <f t="shared" si="56"/>
        <v>0.7</v>
      </c>
      <c r="BM101" s="60">
        <f t="shared" si="56"/>
        <v>0.7</v>
      </c>
      <c r="BN101" s="60">
        <f t="shared" si="56"/>
        <v>0.7</v>
      </c>
      <c r="BO101" s="60">
        <f t="shared" si="56"/>
        <v>0.7</v>
      </c>
      <c r="BP101" s="60">
        <f t="shared" si="56"/>
        <v>0.7</v>
      </c>
      <c r="BQ101" s="60">
        <f t="shared" si="56"/>
        <v>0.7</v>
      </c>
      <c r="BR101" s="60">
        <f t="shared" si="56"/>
        <v>0.7</v>
      </c>
      <c r="BS101" s="60">
        <f t="shared" si="56"/>
        <v>0.7</v>
      </c>
      <c r="BT101" s="60">
        <f t="shared" si="56"/>
        <v>0.7</v>
      </c>
      <c r="BU101" s="60">
        <f t="shared" si="56"/>
        <v>0.7</v>
      </c>
      <c r="BV101" s="60">
        <f t="shared" si="56"/>
        <v>0.7</v>
      </c>
      <c r="BW101" s="60">
        <f t="shared" si="56"/>
        <v>0.7</v>
      </c>
      <c r="BX101" s="60">
        <f t="shared" si="56"/>
        <v>0.7</v>
      </c>
      <c r="BY101" s="60">
        <f t="shared" si="56"/>
        <v>0.7</v>
      </c>
      <c r="BZ101" s="60">
        <f t="shared" si="56"/>
        <v>0.7</v>
      </c>
      <c r="CA101" s="4"/>
      <c r="CB101" s="4"/>
      <c r="CC101" s="4"/>
    </row>
    <row r="102" spans="1:81" ht="15.75" customHeight="1">
      <c r="A102" s="16"/>
      <c r="B102" s="4"/>
      <c r="C102" s="16"/>
      <c r="D102" s="16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4"/>
      <c r="CB102" s="4"/>
      <c r="CC102" s="4"/>
    </row>
    <row r="103" spans="1:81" ht="15.75" customHeight="1">
      <c r="A103" s="68" t="s">
        <v>124</v>
      </c>
      <c r="B103" s="14"/>
      <c r="C103" s="132"/>
      <c r="D103" s="132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5"/>
      <c r="CB103" s="14"/>
      <c r="CC103" s="14"/>
    </row>
    <row r="104" spans="1:81" ht="15.75" customHeight="1">
      <c r="A104" s="134"/>
      <c r="B104" s="3"/>
      <c r="C104" s="134"/>
      <c r="D104" s="134"/>
      <c r="E104" s="135"/>
      <c r="F104" s="135"/>
      <c r="G104" s="135"/>
      <c r="H104" s="135"/>
      <c r="I104" s="135"/>
      <c r="J104" s="135"/>
      <c r="K104" s="135"/>
      <c r="L104" s="135"/>
      <c r="M104" s="135"/>
      <c r="N104" s="135"/>
      <c r="O104" s="135"/>
      <c r="P104" s="135"/>
      <c r="Q104" s="135"/>
      <c r="R104" s="135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15"/>
      <c r="CB104" s="3"/>
      <c r="CC104" s="3"/>
    </row>
    <row r="105" spans="1:81" ht="15.75" customHeight="1">
      <c r="A105" s="75"/>
      <c r="B105" s="75" t="s">
        <v>125</v>
      </c>
      <c r="C105" s="136"/>
      <c r="D105" s="136"/>
      <c r="E105" s="137"/>
      <c r="F105" s="137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137"/>
      <c r="R105" s="137"/>
      <c r="S105" s="87">
        <f t="shared" ref="S105:BZ105" ca="1" si="57">S107+S117+S136+S141+S145+S158</f>
        <v>9</v>
      </c>
      <c r="T105" s="87">
        <f t="shared" ca="1" si="57"/>
        <v>9</v>
      </c>
      <c r="U105" s="87">
        <f t="shared" ca="1" si="57"/>
        <v>17</v>
      </c>
      <c r="V105" s="87">
        <f t="shared" ca="1" si="57"/>
        <v>17</v>
      </c>
      <c r="W105" s="87">
        <f t="shared" ca="1" si="57"/>
        <v>17</v>
      </c>
      <c r="X105" s="87">
        <f t="shared" ca="1" si="57"/>
        <v>16</v>
      </c>
      <c r="Y105" s="87">
        <f t="shared" ca="1" si="57"/>
        <v>16</v>
      </c>
      <c r="Z105" s="87">
        <f t="shared" ca="1" si="57"/>
        <v>17</v>
      </c>
      <c r="AA105" s="87">
        <f t="shared" ca="1" si="57"/>
        <v>26</v>
      </c>
      <c r="AB105" s="87">
        <f t="shared" ca="1" si="57"/>
        <v>28</v>
      </c>
      <c r="AC105" s="87">
        <f t="shared" ca="1" si="57"/>
        <v>30</v>
      </c>
      <c r="AD105" s="87">
        <f t="shared" ca="1" si="57"/>
        <v>32</v>
      </c>
      <c r="AE105" s="87">
        <f t="shared" ca="1" si="57"/>
        <v>34</v>
      </c>
      <c r="AF105" s="87">
        <f t="shared" ca="1" si="57"/>
        <v>44</v>
      </c>
      <c r="AG105" s="87">
        <f t="shared" ca="1" si="57"/>
        <v>47</v>
      </c>
      <c r="AH105" s="87">
        <f t="shared" ca="1" si="57"/>
        <v>51</v>
      </c>
      <c r="AI105" s="87">
        <f t="shared" ca="1" si="57"/>
        <v>70</v>
      </c>
      <c r="AJ105" s="87">
        <f t="shared" ca="1" si="57"/>
        <v>74</v>
      </c>
      <c r="AK105" s="87">
        <f t="shared" ca="1" si="57"/>
        <v>78</v>
      </c>
      <c r="AL105" s="87">
        <f t="shared" ca="1" si="57"/>
        <v>83</v>
      </c>
      <c r="AM105" s="87">
        <f t="shared" ca="1" si="57"/>
        <v>117</v>
      </c>
      <c r="AN105" s="87">
        <f t="shared" ca="1" si="57"/>
        <v>124</v>
      </c>
      <c r="AO105" s="87">
        <f t="shared" ca="1" si="57"/>
        <v>132</v>
      </c>
      <c r="AP105" s="87">
        <f t="shared" ca="1" si="57"/>
        <v>141</v>
      </c>
      <c r="AQ105" s="87">
        <f t="shared" ca="1" si="57"/>
        <v>150</v>
      </c>
      <c r="AR105" s="87">
        <f t="shared" ca="1" si="57"/>
        <v>191</v>
      </c>
      <c r="AS105" s="87">
        <f t="shared" ca="1" si="57"/>
        <v>205</v>
      </c>
      <c r="AT105" s="87">
        <f t="shared" ca="1" si="57"/>
        <v>222</v>
      </c>
      <c r="AU105" s="87">
        <f t="shared" ca="1" si="57"/>
        <v>239</v>
      </c>
      <c r="AV105" s="87">
        <f t="shared" ca="1" si="57"/>
        <v>255</v>
      </c>
      <c r="AW105" s="87">
        <f t="shared" ca="1" si="57"/>
        <v>273</v>
      </c>
      <c r="AX105" s="87">
        <f t="shared" ca="1" si="57"/>
        <v>294</v>
      </c>
      <c r="AY105" s="87">
        <f t="shared" ca="1" si="57"/>
        <v>318</v>
      </c>
      <c r="AZ105" s="87">
        <f t="shared" ca="1" si="57"/>
        <v>341</v>
      </c>
      <c r="BA105" s="87">
        <f t="shared" ca="1" si="57"/>
        <v>363</v>
      </c>
      <c r="BB105" s="87">
        <f t="shared" ca="1" si="57"/>
        <v>385</v>
      </c>
      <c r="BC105" s="87">
        <f t="shared" ca="1" si="57"/>
        <v>407</v>
      </c>
      <c r="BD105" s="87">
        <f t="shared" ca="1" si="57"/>
        <v>428</v>
      </c>
      <c r="BE105" s="87">
        <f t="shared" ca="1" si="57"/>
        <v>449</v>
      </c>
      <c r="BF105" s="87">
        <f t="shared" ca="1" si="57"/>
        <v>469</v>
      </c>
      <c r="BG105" s="87">
        <f t="shared" ca="1" si="57"/>
        <v>489</v>
      </c>
      <c r="BH105" s="87">
        <f t="shared" ca="1" si="57"/>
        <v>509</v>
      </c>
      <c r="BI105" s="87">
        <f t="shared" ca="1" si="57"/>
        <v>528</v>
      </c>
      <c r="BJ105" s="87">
        <f t="shared" ca="1" si="57"/>
        <v>546</v>
      </c>
      <c r="BK105" s="87">
        <f t="shared" ca="1" si="57"/>
        <v>565</v>
      </c>
      <c r="BL105" s="87">
        <f t="shared" ca="1" si="57"/>
        <v>583</v>
      </c>
      <c r="BM105" s="87">
        <f t="shared" ca="1" si="57"/>
        <v>600</v>
      </c>
      <c r="BN105" s="87">
        <f t="shared" ca="1" si="57"/>
        <v>618</v>
      </c>
      <c r="BO105" s="87">
        <f t="shared" ca="1" si="57"/>
        <v>635</v>
      </c>
      <c r="BP105" s="87">
        <f t="shared" ca="1" si="57"/>
        <v>651</v>
      </c>
      <c r="BQ105" s="87">
        <f t="shared" ca="1" si="57"/>
        <v>668</v>
      </c>
      <c r="BR105" s="87">
        <f t="shared" ca="1" si="57"/>
        <v>684</v>
      </c>
      <c r="BS105" s="87">
        <f t="shared" ca="1" si="57"/>
        <v>699</v>
      </c>
      <c r="BT105" s="87">
        <f t="shared" ca="1" si="57"/>
        <v>714</v>
      </c>
      <c r="BU105" s="87">
        <f t="shared" ca="1" si="57"/>
        <v>729</v>
      </c>
      <c r="BV105" s="87">
        <f t="shared" ca="1" si="57"/>
        <v>744</v>
      </c>
      <c r="BW105" s="87">
        <f t="shared" ca="1" si="57"/>
        <v>759</v>
      </c>
      <c r="BX105" s="87">
        <f t="shared" ca="1" si="57"/>
        <v>773</v>
      </c>
      <c r="BY105" s="87">
        <f t="shared" ca="1" si="57"/>
        <v>787</v>
      </c>
      <c r="BZ105" s="87">
        <f t="shared" ca="1" si="57"/>
        <v>800</v>
      </c>
      <c r="CA105" s="10"/>
      <c r="CB105" s="75"/>
      <c r="CC105" s="75"/>
    </row>
    <row r="106" spans="1:81" ht="15.75" customHeight="1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"/>
      <c r="CB106" s="63"/>
      <c r="CC106" s="63"/>
    </row>
    <row r="107" spans="1:81" ht="15.75" customHeight="1">
      <c r="A107" s="75"/>
      <c r="B107" s="75" t="s">
        <v>72</v>
      </c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87">
        <f t="shared" ref="S107:BZ107" si="58">SUM(S108+S111+S114)</f>
        <v>3</v>
      </c>
      <c r="T107" s="87">
        <f t="shared" si="58"/>
        <v>3</v>
      </c>
      <c r="U107" s="87">
        <f t="shared" si="58"/>
        <v>3</v>
      </c>
      <c r="V107" s="87">
        <f t="shared" si="58"/>
        <v>3</v>
      </c>
      <c r="W107" s="87">
        <f t="shared" si="58"/>
        <v>3</v>
      </c>
      <c r="X107" s="87">
        <f t="shared" si="58"/>
        <v>3</v>
      </c>
      <c r="Y107" s="87">
        <f t="shared" si="58"/>
        <v>3</v>
      </c>
      <c r="Z107" s="87">
        <f t="shared" si="58"/>
        <v>3</v>
      </c>
      <c r="AA107" s="87">
        <f t="shared" si="58"/>
        <v>3</v>
      </c>
      <c r="AB107" s="87">
        <f t="shared" si="58"/>
        <v>3</v>
      </c>
      <c r="AC107" s="87">
        <f t="shared" si="58"/>
        <v>3</v>
      </c>
      <c r="AD107" s="87">
        <f t="shared" si="58"/>
        <v>3</v>
      </c>
      <c r="AE107" s="87">
        <f t="shared" si="58"/>
        <v>3</v>
      </c>
      <c r="AF107" s="87">
        <f t="shared" si="58"/>
        <v>3</v>
      </c>
      <c r="AG107" s="87">
        <f t="shared" si="58"/>
        <v>3</v>
      </c>
      <c r="AH107" s="87">
        <f t="shared" si="58"/>
        <v>3</v>
      </c>
      <c r="AI107" s="87">
        <f t="shared" si="58"/>
        <v>3</v>
      </c>
      <c r="AJ107" s="87">
        <f t="shared" si="58"/>
        <v>3</v>
      </c>
      <c r="AK107" s="87">
        <f t="shared" si="58"/>
        <v>3</v>
      </c>
      <c r="AL107" s="87">
        <f t="shared" si="58"/>
        <v>3</v>
      </c>
      <c r="AM107" s="87">
        <f t="shared" si="58"/>
        <v>3</v>
      </c>
      <c r="AN107" s="87">
        <f t="shared" si="58"/>
        <v>3</v>
      </c>
      <c r="AO107" s="87">
        <f t="shared" si="58"/>
        <v>3</v>
      </c>
      <c r="AP107" s="87">
        <f t="shared" si="58"/>
        <v>3</v>
      </c>
      <c r="AQ107" s="87">
        <f t="shared" si="58"/>
        <v>3</v>
      </c>
      <c r="AR107" s="87">
        <f t="shared" si="58"/>
        <v>3</v>
      </c>
      <c r="AS107" s="87">
        <f t="shared" si="58"/>
        <v>3</v>
      </c>
      <c r="AT107" s="87">
        <f t="shared" si="58"/>
        <v>3</v>
      </c>
      <c r="AU107" s="87">
        <f t="shared" si="58"/>
        <v>3</v>
      </c>
      <c r="AV107" s="87">
        <f t="shared" si="58"/>
        <v>3</v>
      </c>
      <c r="AW107" s="87">
        <f t="shared" si="58"/>
        <v>3</v>
      </c>
      <c r="AX107" s="87">
        <f t="shared" si="58"/>
        <v>3</v>
      </c>
      <c r="AY107" s="87">
        <f t="shared" si="58"/>
        <v>3</v>
      </c>
      <c r="AZ107" s="87">
        <f t="shared" si="58"/>
        <v>3</v>
      </c>
      <c r="BA107" s="87">
        <f t="shared" si="58"/>
        <v>3</v>
      </c>
      <c r="BB107" s="87">
        <f t="shared" si="58"/>
        <v>3</v>
      </c>
      <c r="BC107" s="87">
        <f t="shared" si="58"/>
        <v>3</v>
      </c>
      <c r="BD107" s="87">
        <f t="shared" si="58"/>
        <v>3</v>
      </c>
      <c r="BE107" s="87">
        <f t="shared" si="58"/>
        <v>3</v>
      </c>
      <c r="BF107" s="87">
        <f t="shared" si="58"/>
        <v>3</v>
      </c>
      <c r="BG107" s="87">
        <f t="shared" si="58"/>
        <v>3</v>
      </c>
      <c r="BH107" s="87">
        <f t="shared" si="58"/>
        <v>3</v>
      </c>
      <c r="BI107" s="87">
        <f t="shared" si="58"/>
        <v>3</v>
      </c>
      <c r="BJ107" s="87">
        <f t="shared" si="58"/>
        <v>3</v>
      </c>
      <c r="BK107" s="87">
        <f t="shared" si="58"/>
        <v>3</v>
      </c>
      <c r="BL107" s="87">
        <f t="shared" si="58"/>
        <v>3</v>
      </c>
      <c r="BM107" s="87">
        <f t="shared" si="58"/>
        <v>3</v>
      </c>
      <c r="BN107" s="87">
        <f t="shared" si="58"/>
        <v>3</v>
      </c>
      <c r="BO107" s="87">
        <f t="shared" si="58"/>
        <v>3</v>
      </c>
      <c r="BP107" s="87">
        <f t="shared" si="58"/>
        <v>3</v>
      </c>
      <c r="BQ107" s="87">
        <f t="shared" si="58"/>
        <v>3</v>
      </c>
      <c r="BR107" s="87">
        <f t="shared" si="58"/>
        <v>3</v>
      </c>
      <c r="BS107" s="87">
        <f t="shared" si="58"/>
        <v>3</v>
      </c>
      <c r="BT107" s="87">
        <f t="shared" si="58"/>
        <v>3</v>
      </c>
      <c r="BU107" s="87">
        <f t="shared" si="58"/>
        <v>3</v>
      </c>
      <c r="BV107" s="87">
        <f t="shared" si="58"/>
        <v>3</v>
      </c>
      <c r="BW107" s="87">
        <f t="shared" si="58"/>
        <v>3</v>
      </c>
      <c r="BX107" s="87">
        <f t="shared" si="58"/>
        <v>3</v>
      </c>
      <c r="BY107" s="87">
        <f t="shared" si="58"/>
        <v>3</v>
      </c>
      <c r="BZ107" s="87">
        <f t="shared" si="58"/>
        <v>3</v>
      </c>
      <c r="CA107" s="10"/>
      <c r="CB107" s="75"/>
      <c r="CC107" s="75"/>
    </row>
    <row r="108" spans="1:81" ht="15.75" customHeight="1">
      <c r="A108" s="63"/>
      <c r="B108" s="63"/>
      <c r="C108" s="63" t="s">
        <v>231</v>
      </c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90">
        <v>1</v>
      </c>
      <c r="T108" s="89">
        <f t="shared" ref="T108:BZ108" si="59">S108</f>
        <v>1</v>
      </c>
      <c r="U108" s="89">
        <f t="shared" si="59"/>
        <v>1</v>
      </c>
      <c r="V108" s="89">
        <f t="shared" si="59"/>
        <v>1</v>
      </c>
      <c r="W108" s="89">
        <f t="shared" si="59"/>
        <v>1</v>
      </c>
      <c r="X108" s="89">
        <f t="shared" si="59"/>
        <v>1</v>
      </c>
      <c r="Y108" s="89">
        <f t="shared" si="59"/>
        <v>1</v>
      </c>
      <c r="Z108" s="89">
        <f t="shared" si="59"/>
        <v>1</v>
      </c>
      <c r="AA108" s="89">
        <f t="shared" si="59"/>
        <v>1</v>
      </c>
      <c r="AB108" s="89">
        <f t="shared" si="59"/>
        <v>1</v>
      </c>
      <c r="AC108" s="89">
        <f t="shared" si="59"/>
        <v>1</v>
      </c>
      <c r="AD108" s="89">
        <f t="shared" si="59"/>
        <v>1</v>
      </c>
      <c r="AE108" s="89">
        <f t="shared" si="59"/>
        <v>1</v>
      </c>
      <c r="AF108" s="89">
        <f t="shared" si="59"/>
        <v>1</v>
      </c>
      <c r="AG108" s="89">
        <f t="shared" si="59"/>
        <v>1</v>
      </c>
      <c r="AH108" s="89">
        <f t="shared" si="59"/>
        <v>1</v>
      </c>
      <c r="AI108" s="89">
        <f t="shared" si="59"/>
        <v>1</v>
      </c>
      <c r="AJ108" s="89">
        <f t="shared" si="59"/>
        <v>1</v>
      </c>
      <c r="AK108" s="89">
        <f t="shared" si="59"/>
        <v>1</v>
      </c>
      <c r="AL108" s="89">
        <f t="shared" si="59"/>
        <v>1</v>
      </c>
      <c r="AM108" s="89">
        <f t="shared" si="59"/>
        <v>1</v>
      </c>
      <c r="AN108" s="89">
        <f t="shared" si="59"/>
        <v>1</v>
      </c>
      <c r="AO108" s="89">
        <f t="shared" si="59"/>
        <v>1</v>
      </c>
      <c r="AP108" s="89">
        <f t="shared" si="59"/>
        <v>1</v>
      </c>
      <c r="AQ108" s="89">
        <f t="shared" si="59"/>
        <v>1</v>
      </c>
      <c r="AR108" s="89">
        <f t="shared" si="59"/>
        <v>1</v>
      </c>
      <c r="AS108" s="89">
        <f t="shared" si="59"/>
        <v>1</v>
      </c>
      <c r="AT108" s="89">
        <f t="shared" si="59"/>
        <v>1</v>
      </c>
      <c r="AU108" s="89">
        <f t="shared" si="59"/>
        <v>1</v>
      </c>
      <c r="AV108" s="89">
        <f t="shared" si="59"/>
        <v>1</v>
      </c>
      <c r="AW108" s="89">
        <f t="shared" si="59"/>
        <v>1</v>
      </c>
      <c r="AX108" s="89">
        <f t="shared" si="59"/>
        <v>1</v>
      </c>
      <c r="AY108" s="89">
        <f t="shared" si="59"/>
        <v>1</v>
      </c>
      <c r="AZ108" s="89">
        <f t="shared" si="59"/>
        <v>1</v>
      </c>
      <c r="BA108" s="89">
        <f t="shared" si="59"/>
        <v>1</v>
      </c>
      <c r="BB108" s="89">
        <f t="shared" si="59"/>
        <v>1</v>
      </c>
      <c r="BC108" s="89">
        <f t="shared" si="59"/>
        <v>1</v>
      </c>
      <c r="BD108" s="89">
        <f t="shared" si="59"/>
        <v>1</v>
      </c>
      <c r="BE108" s="89">
        <f t="shared" si="59"/>
        <v>1</v>
      </c>
      <c r="BF108" s="89">
        <f t="shared" si="59"/>
        <v>1</v>
      </c>
      <c r="BG108" s="89">
        <f t="shared" si="59"/>
        <v>1</v>
      </c>
      <c r="BH108" s="89">
        <f t="shared" si="59"/>
        <v>1</v>
      </c>
      <c r="BI108" s="89">
        <f t="shared" si="59"/>
        <v>1</v>
      </c>
      <c r="BJ108" s="89">
        <f t="shared" si="59"/>
        <v>1</v>
      </c>
      <c r="BK108" s="89">
        <f t="shared" si="59"/>
        <v>1</v>
      </c>
      <c r="BL108" s="89">
        <f t="shared" si="59"/>
        <v>1</v>
      </c>
      <c r="BM108" s="89">
        <f t="shared" si="59"/>
        <v>1</v>
      </c>
      <c r="BN108" s="89">
        <f t="shared" si="59"/>
        <v>1</v>
      </c>
      <c r="BO108" s="89">
        <f t="shared" si="59"/>
        <v>1</v>
      </c>
      <c r="BP108" s="89">
        <f t="shared" si="59"/>
        <v>1</v>
      </c>
      <c r="BQ108" s="89">
        <f t="shared" si="59"/>
        <v>1</v>
      </c>
      <c r="BR108" s="89">
        <f t="shared" si="59"/>
        <v>1</v>
      </c>
      <c r="BS108" s="89">
        <f t="shared" si="59"/>
        <v>1</v>
      </c>
      <c r="BT108" s="89">
        <f t="shared" si="59"/>
        <v>1</v>
      </c>
      <c r="BU108" s="89">
        <f t="shared" si="59"/>
        <v>1</v>
      </c>
      <c r="BV108" s="89">
        <f t="shared" si="59"/>
        <v>1</v>
      </c>
      <c r="BW108" s="89">
        <f t="shared" si="59"/>
        <v>1</v>
      </c>
      <c r="BX108" s="89">
        <f t="shared" si="59"/>
        <v>1</v>
      </c>
      <c r="BY108" s="89">
        <f t="shared" si="59"/>
        <v>1</v>
      </c>
      <c r="BZ108" s="89">
        <f t="shared" si="59"/>
        <v>1</v>
      </c>
      <c r="CA108" s="4"/>
      <c r="CB108" s="63"/>
      <c r="CC108" s="63"/>
    </row>
    <row r="109" spans="1:81" ht="15.75" customHeight="1">
      <c r="A109" s="63"/>
      <c r="B109" s="63"/>
      <c r="C109" s="63" t="s">
        <v>195</v>
      </c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139">
        <v>5000</v>
      </c>
      <c r="T109" s="184">
        <f t="shared" ref="T109:BZ109" si="60">S109</f>
        <v>5000</v>
      </c>
      <c r="U109" s="184">
        <f t="shared" si="60"/>
        <v>5000</v>
      </c>
      <c r="V109" s="184">
        <f t="shared" si="60"/>
        <v>5000</v>
      </c>
      <c r="W109" s="184">
        <f t="shared" si="60"/>
        <v>5000</v>
      </c>
      <c r="X109" s="184">
        <f t="shared" si="60"/>
        <v>5000</v>
      </c>
      <c r="Y109" s="184">
        <f t="shared" si="60"/>
        <v>5000</v>
      </c>
      <c r="Z109" s="184">
        <f t="shared" si="60"/>
        <v>5000</v>
      </c>
      <c r="AA109" s="184">
        <f t="shared" si="60"/>
        <v>5000</v>
      </c>
      <c r="AB109" s="184">
        <f t="shared" si="60"/>
        <v>5000</v>
      </c>
      <c r="AC109" s="184">
        <f t="shared" si="60"/>
        <v>5000</v>
      </c>
      <c r="AD109" s="184">
        <f t="shared" si="60"/>
        <v>5000</v>
      </c>
      <c r="AE109" s="184">
        <f t="shared" si="60"/>
        <v>5000</v>
      </c>
      <c r="AF109" s="184">
        <f t="shared" si="60"/>
        <v>5000</v>
      </c>
      <c r="AG109" s="184">
        <f t="shared" si="60"/>
        <v>5000</v>
      </c>
      <c r="AH109" s="184">
        <f t="shared" si="60"/>
        <v>5000</v>
      </c>
      <c r="AI109" s="184">
        <f t="shared" si="60"/>
        <v>5000</v>
      </c>
      <c r="AJ109" s="184">
        <f t="shared" si="60"/>
        <v>5000</v>
      </c>
      <c r="AK109" s="184">
        <f t="shared" si="60"/>
        <v>5000</v>
      </c>
      <c r="AL109" s="184">
        <f t="shared" si="60"/>
        <v>5000</v>
      </c>
      <c r="AM109" s="184">
        <f t="shared" si="60"/>
        <v>5000</v>
      </c>
      <c r="AN109" s="184">
        <f t="shared" si="60"/>
        <v>5000</v>
      </c>
      <c r="AO109" s="184">
        <f t="shared" si="60"/>
        <v>5000</v>
      </c>
      <c r="AP109" s="184">
        <f t="shared" si="60"/>
        <v>5000</v>
      </c>
      <c r="AQ109" s="184">
        <f t="shared" si="60"/>
        <v>5000</v>
      </c>
      <c r="AR109" s="184">
        <f t="shared" si="60"/>
        <v>5000</v>
      </c>
      <c r="AS109" s="184">
        <f t="shared" si="60"/>
        <v>5000</v>
      </c>
      <c r="AT109" s="184">
        <f t="shared" si="60"/>
        <v>5000</v>
      </c>
      <c r="AU109" s="184">
        <f t="shared" si="60"/>
        <v>5000</v>
      </c>
      <c r="AV109" s="184">
        <f t="shared" si="60"/>
        <v>5000</v>
      </c>
      <c r="AW109" s="184">
        <f t="shared" si="60"/>
        <v>5000</v>
      </c>
      <c r="AX109" s="184">
        <f t="shared" si="60"/>
        <v>5000</v>
      </c>
      <c r="AY109" s="184">
        <f t="shared" si="60"/>
        <v>5000</v>
      </c>
      <c r="AZ109" s="184">
        <f t="shared" si="60"/>
        <v>5000</v>
      </c>
      <c r="BA109" s="184">
        <f t="shared" si="60"/>
        <v>5000</v>
      </c>
      <c r="BB109" s="184">
        <f t="shared" si="60"/>
        <v>5000</v>
      </c>
      <c r="BC109" s="184">
        <f t="shared" si="60"/>
        <v>5000</v>
      </c>
      <c r="BD109" s="184">
        <f t="shared" si="60"/>
        <v>5000</v>
      </c>
      <c r="BE109" s="184">
        <f t="shared" si="60"/>
        <v>5000</v>
      </c>
      <c r="BF109" s="184">
        <f t="shared" si="60"/>
        <v>5000</v>
      </c>
      <c r="BG109" s="184">
        <f t="shared" si="60"/>
        <v>5000</v>
      </c>
      <c r="BH109" s="184">
        <f t="shared" si="60"/>
        <v>5000</v>
      </c>
      <c r="BI109" s="184">
        <f t="shared" si="60"/>
        <v>5000</v>
      </c>
      <c r="BJ109" s="184">
        <f t="shared" si="60"/>
        <v>5000</v>
      </c>
      <c r="BK109" s="184">
        <f t="shared" si="60"/>
        <v>5000</v>
      </c>
      <c r="BL109" s="184">
        <f t="shared" si="60"/>
        <v>5000</v>
      </c>
      <c r="BM109" s="184">
        <f t="shared" si="60"/>
        <v>5000</v>
      </c>
      <c r="BN109" s="184">
        <f t="shared" si="60"/>
        <v>5000</v>
      </c>
      <c r="BO109" s="184">
        <f t="shared" si="60"/>
        <v>5000</v>
      </c>
      <c r="BP109" s="184">
        <f t="shared" si="60"/>
        <v>5000</v>
      </c>
      <c r="BQ109" s="184">
        <f t="shared" si="60"/>
        <v>5000</v>
      </c>
      <c r="BR109" s="184">
        <f t="shared" si="60"/>
        <v>5000</v>
      </c>
      <c r="BS109" s="184">
        <f t="shared" si="60"/>
        <v>5000</v>
      </c>
      <c r="BT109" s="184">
        <f t="shared" si="60"/>
        <v>5000</v>
      </c>
      <c r="BU109" s="184">
        <f t="shared" si="60"/>
        <v>5000</v>
      </c>
      <c r="BV109" s="184">
        <f t="shared" si="60"/>
        <v>5000</v>
      </c>
      <c r="BW109" s="184">
        <f t="shared" si="60"/>
        <v>5000</v>
      </c>
      <c r="BX109" s="184">
        <f t="shared" si="60"/>
        <v>5000</v>
      </c>
      <c r="BY109" s="184">
        <f t="shared" si="60"/>
        <v>5000</v>
      </c>
      <c r="BZ109" s="184">
        <f t="shared" si="60"/>
        <v>5000</v>
      </c>
      <c r="CA109" s="4"/>
      <c r="CB109" s="63"/>
      <c r="CC109" s="63"/>
    </row>
    <row r="110" spans="1:81" ht="15.75" customHeight="1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/>
      <c r="AV110" s="63"/>
      <c r="AW110" s="63"/>
      <c r="AX110" s="63"/>
      <c r="AY110" s="63"/>
      <c r="AZ110" s="63"/>
      <c r="BA110" s="63"/>
      <c r="BB110" s="63"/>
      <c r="BC110" s="63"/>
      <c r="BD110" s="63"/>
      <c r="BE110" s="63"/>
      <c r="BF110" s="63"/>
      <c r="BG110" s="63"/>
      <c r="BH110" s="63"/>
      <c r="BI110" s="63"/>
      <c r="BJ110" s="63"/>
      <c r="BK110" s="63"/>
      <c r="BL110" s="63"/>
      <c r="BM110" s="63"/>
      <c r="BN110" s="63"/>
      <c r="BO110" s="63"/>
      <c r="BP110" s="63"/>
      <c r="BQ110" s="63"/>
      <c r="BR110" s="63"/>
      <c r="BS110" s="63"/>
      <c r="BT110" s="63"/>
      <c r="BU110" s="63"/>
      <c r="BV110" s="63"/>
      <c r="BW110" s="63"/>
      <c r="BX110" s="63"/>
      <c r="BY110" s="63"/>
      <c r="BZ110" s="63"/>
      <c r="CA110" s="4"/>
      <c r="CB110" s="63"/>
      <c r="CC110" s="63"/>
    </row>
    <row r="111" spans="1:81" ht="15.75" customHeight="1">
      <c r="A111" s="63"/>
      <c r="B111" s="63"/>
      <c r="C111" s="63" t="s">
        <v>232</v>
      </c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90">
        <v>1</v>
      </c>
      <c r="T111" s="89">
        <f t="shared" ref="T111:BZ111" si="61">S111</f>
        <v>1</v>
      </c>
      <c r="U111" s="89">
        <f t="shared" si="61"/>
        <v>1</v>
      </c>
      <c r="V111" s="89">
        <f t="shared" si="61"/>
        <v>1</v>
      </c>
      <c r="W111" s="89">
        <f t="shared" si="61"/>
        <v>1</v>
      </c>
      <c r="X111" s="89">
        <f t="shared" si="61"/>
        <v>1</v>
      </c>
      <c r="Y111" s="89">
        <f t="shared" si="61"/>
        <v>1</v>
      </c>
      <c r="Z111" s="89">
        <f t="shared" si="61"/>
        <v>1</v>
      </c>
      <c r="AA111" s="89">
        <f t="shared" si="61"/>
        <v>1</v>
      </c>
      <c r="AB111" s="89">
        <f t="shared" si="61"/>
        <v>1</v>
      </c>
      <c r="AC111" s="89">
        <f t="shared" si="61"/>
        <v>1</v>
      </c>
      <c r="AD111" s="89">
        <f t="shared" si="61"/>
        <v>1</v>
      </c>
      <c r="AE111" s="89">
        <f t="shared" si="61"/>
        <v>1</v>
      </c>
      <c r="AF111" s="89">
        <f t="shared" si="61"/>
        <v>1</v>
      </c>
      <c r="AG111" s="89">
        <f t="shared" si="61"/>
        <v>1</v>
      </c>
      <c r="AH111" s="89">
        <f t="shared" si="61"/>
        <v>1</v>
      </c>
      <c r="AI111" s="89">
        <f t="shared" si="61"/>
        <v>1</v>
      </c>
      <c r="AJ111" s="89">
        <f t="shared" si="61"/>
        <v>1</v>
      </c>
      <c r="AK111" s="89">
        <f t="shared" si="61"/>
        <v>1</v>
      </c>
      <c r="AL111" s="89">
        <f t="shared" si="61"/>
        <v>1</v>
      </c>
      <c r="AM111" s="89">
        <f t="shared" si="61"/>
        <v>1</v>
      </c>
      <c r="AN111" s="89">
        <f t="shared" si="61"/>
        <v>1</v>
      </c>
      <c r="AO111" s="89">
        <f t="shared" si="61"/>
        <v>1</v>
      </c>
      <c r="AP111" s="89">
        <f t="shared" si="61"/>
        <v>1</v>
      </c>
      <c r="AQ111" s="89">
        <f t="shared" si="61"/>
        <v>1</v>
      </c>
      <c r="AR111" s="89">
        <f t="shared" si="61"/>
        <v>1</v>
      </c>
      <c r="AS111" s="89">
        <f t="shared" si="61"/>
        <v>1</v>
      </c>
      <c r="AT111" s="89">
        <f t="shared" si="61"/>
        <v>1</v>
      </c>
      <c r="AU111" s="89">
        <f t="shared" si="61"/>
        <v>1</v>
      </c>
      <c r="AV111" s="89">
        <f t="shared" si="61"/>
        <v>1</v>
      </c>
      <c r="AW111" s="89">
        <f t="shared" si="61"/>
        <v>1</v>
      </c>
      <c r="AX111" s="89">
        <f t="shared" si="61"/>
        <v>1</v>
      </c>
      <c r="AY111" s="89">
        <f t="shared" si="61"/>
        <v>1</v>
      </c>
      <c r="AZ111" s="89">
        <f t="shared" si="61"/>
        <v>1</v>
      </c>
      <c r="BA111" s="89">
        <f t="shared" si="61"/>
        <v>1</v>
      </c>
      <c r="BB111" s="89">
        <f t="shared" si="61"/>
        <v>1</v>
      </c>
      <c r="BC111" s="89">
        <f t="shared" si="61"/>
        <v>1</v>
      </c>
      <c r="BD111" s="89">
        <f t="shared" si="61"/>
        <v>1</v>
      </c>
      <c r="BE111" s="89">
        <f t="shared" si="61"/>
        <v>1</v>
      </c>
      <c r="BF111" s="89">
        <f t="shared" si="61"/>
        <v>1</v>
      </c>
      <c r="BG111" s="89">
        <f t="shared" si="61"/>
        <v>1</v>
      </c>
      <c r="BH111" s="89">
        <f t="shared" si="61"/>
        <v>1</v>
      </c>
      <c r="BI111" s="89">
        <f t="shared" si="61"/>
        <v>1</v>
      </c>
      <c r="BJ111" s="89">
        <f t="shared" si="61"/>
        <v>1</v>
      </c>
      <c r="BK111" s="89">
        <f t="shared" si="61"/>
        <v>1</v>
      </c>
      <c r="BL111" s="89">
        <f t="shared" si="61"/>
        <v>1</v>
      </c>
      <c r="BM111" s="89">
        <f t="shared" si="61"/>
        <v>1</v>
      </c>
      <c r="BN111" s="89">
        <f t="shared" si="61"/>
        <v>1</v>
      </c>
      <c r="BO111" s="89">
        <f t="shared" si="61"/>
        <v>1</v>
      </c>
      <c r="BP111" s="89">
        <f t="shared" si="61"/>
        <v>1</v>
      </c>
      <c r="BQ111" s="89">
        <f t="shared" si="61"/>
        <v>1</v>
      </c>
      <c r="BR111" s="89">
        <f t="shared" si="61"/>
        <v>1</v>
      </c>
      <c r="BS111" s="89">
        <f t="shared" si="61"/>
        <v>1</v>
      </c>
      <c r="BT111" s="89">
        <f t="shared" si="61"/>
        <v>1</v>
      </c>
      <c r="BU111" s="89">
        <f t="shared" si="61"/>
        <v>1</v>
      </c>
      <c r="BV111" s="89">
        <f t="shared" si="61"/>
        <v>1</v>
      </c>
      <c r="BW111" s="89">
        <f t="shared" si="61"/>
        <v>1</v>
      </c>
      <c r="BX111" s="89">
        <f t="shared" si="61"/>
        <v>1</v>
      </c>
      <c r="BY111" s="89">
        <f t="shared" si="61"/>
        <v>1</v>
      </c>
      <c r="BZ111" s="89">
        <f t="shared" si="61"/>
        <v>1</v>
      </c>
      <c r="CA111" s="4"/>
    </row>
    <row r="112" spans="1:81" ht="15.75" customHeight="1">
      <c r="A112" s="63"/>
      <c r="B112" s="63"/>
      <c r="C112" s="63" t="s">
        <v>195</v>
      </c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139">
        <v>5000</v>
      </c>
      <c r="T112" s="184">
        <f t="shared" ref="T112:BZ112" si="62">S112</f>
        <v>5000</v>
      </c>
      <c r="U112" s="184">
        <f t="shared" si="62"/>
        <v>5000</v>
      </c>
      <c r="V112" s="184">
        <f t="shared" si="62"/>
        <v>5000</v>
      </c>
      <c r="W112" s="184">
        <f t="shared" si="62"/>
        <v>5000</v>
      </c>
      <c r="X112" s="184">
        <f t="shared" si="62"/>
        <v>5000</v>
      </c>
      <c r="Y112" s="184">
        <f t="shared" si="62"/>
        <v>5000</v>
      </c>
      <c r="Z112" s="184">
        <f t="shared" si="62"/>
        <v>5000</v>
      </c>
      <c r="AA112" s="184">
        <f t="shared" si="62"/>
        <v>5000</v>
      </c>
      <c r="AB112" s="184">
        <f t="shared" si="62"/>
        <v>5000</v>
      </c>
      <c r="AC112" s="184">
        <f t="shared" si="62"/>
        <v>5000</v>
      </c>
      <c r="AD112" s="184">
        <f t="shared" si="62"/>
        <v>5000</v>
      </c>
      <c r="AE112" s="184">
        <f t="shared" si="62"/>
        <v>5000</v>
      </c>
      <c r="AF112" s="184">
        <f t="shared" si="62"/>
        <v>5000</v>
      </c>
      <c r="AG112" s="184">
        <f t="shared" si="62"/>
        <v>5000</v>
      </c>
      <c r="AH112" s="184">
        <f t="shared" si="62"/>
        <v>5000</v>
      </c>
      <c r="AI112" s="184">
        <f t="shared" si="62"/>
        <v>5000</v>
      </c>
      <c r="AJ112" s="184">
        <f t="shared" si="62"/>
        <v>5000</v>
      </c>
      <c r="AK112" s="184">
        <f t="shared" si="62"/>
        <v>5000</v>
      </c>
      <c r="AL112" s="184">
        <f t="shared" si="62"/>
        <v>5000</v>
      </c>
      <c r="AM112" s="184">
        <f t="shared" si="62"/>
        <v>5000</v>
      </c>
      <c r="AN112" s="184">
        <f t="shared" si="62"/>
        <v>5000</v>
      </c>
      <c r="AO112" s="184">
        <f t="shared" si="62"/>
        <v>5000</v>
      </c>
      <c r="AP112" s="184">
        <f t="shared" si="62"/>
        <v>5000</v>
      </c>
      <c r="AQ112" s="184">
        <f t="shared" si="62"/>
        <v>5000</v>
      </c>
      <c r="AR112" s="184">
        <f t="shared" si="62"/>
        <v>5000</v>
      </c>
      <c r="AS112" s="184">
        <f t="shared" si="62"/>
        <v>5000</v>
      </c>
      <c r="AT112" s="184">
        <f t="shared" si="62"/>
        <v>5000</v>
      </c>
      <c r="AU112" s="184">
        <f t="shared" si="62"/>
        <v>5000</v>
      </c>
      <c r="AV112" s="184">
        <f t="shared" si="62"/>
        <v>5000</v>
      </c>
      <c r="AW112" s="184">
        <f t="shared" si="62"/>
        <v>5000</v>
      </c>
      <c r="AX112" s="184">
        <f t="shared" si="62"/>
        <v>5000</v>
      </c>
      <c r="AY112" s="184">
        <f t="shared" si="62"/>
        <v>5000</v>
      </c>
      <c r="AZ112" s="184">
        <f t="shared" si="62"/>
        <v>5000</v>
      </c>
      <c r="BA112" s="184">
        <f t="shared" si="62"/>
        <v>5000</v>
      </c>
      <c r="BB112" s="184">
        <f t="shared" si="62"/>
        <v>5000</v>
      </c>
      <c r="BC112" s="184">
        <f t="shared" si="62"/>
        <v>5000</v>
      </c>
      <c r="BD112" s="184">
        <f t="shared" si="62"/>
        <v>5000</v>
      </c>
      <c r="BE112" s="184">
        <f t="shared" si="62"/>
        <v>5000</v>
      </c>
      <c r="BF112" s="184">
        <f t="shared" si="62"/>
        <v>5000</v>
      </c>
      <c r="BG112" s="184">
        <f t="shared" si="62"/>
        <v>5000</v>
      </c>
      <c r="BH112" s="184">
        <f t="shared" si="62"/>
        <v>5000</v>
      </c>
      <c r="BI112" s="184">
        <f t="shared" si="62"/>
        <v>5000</v>
      </c>
      <c r="BJ112" s="184">
        <f t="shared" si="62"/>
        <v>5000</v>
      </c>
      <c r="BK112" s="184">
        <f t="shared" si="62"/>
        <v>5000</v>
      </c>
      <c r="BL112" s="184">
        <f t="shared" si="62"/>
        <v>5000</v>
      </c>
      <c r="BM112" s="184">
        <f t="shared" si="62"/>
        <v>5000</v>
      </c>
      <c r="BN112" s="184">
        <f t="shared" si="62"/>
        <v>5000</v>
      </c>
      <c r="BO112" s="184">
        <f t="shared" si="62"/>
        <v>5000</v>
      </c>
      <c r="BP112" s="184">
        <f t="shared" si="62"/>
        <v>5000</v>
      </c>
      <c r="BQ112" s="184">
        <f t="shared" si="62"/>
        <v>5000</v>
      </c>
      <c r="BR112" s="184">
        <f t="shared" si="62"/>
        <v>5000</v>
      </c>
      <c r="BS112" s="184">
        <f t="shared" si="62"/>
        <v>5000</v>
      </c>
      <c r="BT112" s="184">
        <f t="shared" si="62"/>
        <v>5000</v>
      </c>
      <c r="BU112" s="184">
        <f t="shared" si="62"/>
        <v>5000</v>
      </c>
      <c r="BV112" s="184">
        <f t="shared" si="62"/>
        <v>5000</v>
      </c>
      <c r="BW112" s="184">
        <f t="shared" si="62"/>
        <v>5000</v>
      </c>
      <c r="BX112" s="184">
        <f t="shared" si="62"/>
        <v>5000</v>
      </c>
      <c r="BY112" s="184">
        <f t="shared" si="62"/>
        <v>5000</v>
      </c>
      <c r="BZ112" s="184">
        <f t="shared" si="62"/>
        <v>5000</v>
      </c>
      <c r="CA112" s="4"/>
    </row>
    <row r="113" spans="1:81" ht="15.75" customHeight="1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CA113" s="4"/>
    </row>
    <row r="114" spans="1:81" ht="15.75" customHeight="1">
      <c r="A114" s="63"/>
      <c r="B114" s="63"/>
      <c r="C114" s="63" t="s">
        <v>233</v>
      </c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90">
        <v>1</v>
      </c>
      <c r="T114" s="89">
        <f t="shared" ref="T114:BZ114" si="63">S114</f>
        <v>1</v>
      </c>
      <c r="U114" s="89">
        <f t="shared" si="63"/>
        <v>1</v>
      </c>
      <c r="V114" s="89">
        <f t="shared" si="63"/>
        <v>1</v>
      </c>
      <c r="W114" s="89">
        <f t="shared" si="63"/>
        <v>1</v>
      </c>
      <c r="X114" s="89">
        <f t="shared" si="63"/>
        <v>1</v>
      </c>
      <c r="Y114" s="89">
        <f t="shared" si="63"/>
        <v>1</v>
      </c>
      <c r="Z114" s="89">
        <f t="shared" si="63"/>
        <v>1</v>
      </c>
      <c r="AA114" s="89">
        <f t="shared" si="63"/>
        <v>1</v>
      </c>
      <c r="AB114" s="89">
        <f t="shared" si="63"/>
        <v>1</v>
      </c>
      <c r="AC114" s="89">
        <f t="shared" si="63"/>
        <v>1</v>
      </c>
      <c r="AD114" s="89">
        <f t="shared" si="63"/>
        <v>1</v>
      </c>
      <c r="AE114" s="89">
        <f t="shared" si="63"/>
        <v>1</v>
      </c>
      <c r="AF114" s="89">
        <f t="shared" si="63"/>
        <v>1</v>
      </c>
      <c r="AG114" s="89">
        <f t="shared" si="63"/>
        <v>1</v>
      </c>
      <c r="AH114" s="89">
        <f t="shared" si="63"/>
        <v>1</v>
      </c>
      <c r="AI114" s="89">
        <f t="shared" si="63"/>
        <v>1</v>
      </c>
      <c r="AJ114" s="89">
        <f t="shared" si="63"/>
        <v>1</v>
      </c>
      <c r="AK114" s="89">
        <f t="shared" si="63"/>
        <v>1</v>
      </c>
      <c r="AL114" s="89">
        <f t="shared" si="63"/>
        <v>1</v>
      </c>
      <c r="AM114" s="89">
        <f t="shared" si="63"/>
        <v>1</v>
      </c>
      <c r="AN114" s="89">
        <f t="shared" si="63"/>
        <v>1</v>
      </c>
      <c r="AO114" s="89">
        <f t="shared" si="63"/>
        <v>1</v>
      </c>
      <c r="AP114" s="89">
        <f t="shared" si="63"/>
        <v>1</v>
      </c>
      <c r="AQ114" s="89">
        <f t="shared" si="63"/>
        <v>1</v>
      </c>
      <c r="AR114" s="89">
        <f t="shared" si="63"/>
        <v>1</v>
      </c>
      <c r="AS114" s="89">
        <f t="shared" si="63"/>
        <v>1</v>
      </c>
      <c r="AT114" s="89">
        <f t="shared" si="63"/>
        <v>1</v>
      </c>
      <c r="AU114" s="89">
        <f t="shared" si="63"/>
        <v>1</v>
      </c>
      <c r="AV114" s="89">
        <f t="shared" si="63"/>
        <v>1</v>
      </c>
      <c r="AW114" s="89">
        <f t="shared" si="63"/>
        <v>1</v>
      </c>
      <c r="AX114" s="89">
        <f t="shared" si="63"/>
        <v>1</v>
      </c>
      <c r="AY114" s="89">
        <f t="shared" si="63"/>
        <v>1</v>
      </c>
      <c r="AZ114" s="89">
        <f t="shared" si="63"/>
        <v>1</v>
      </c>
      <c r="BA114" s="89">
        <f t="shared" si="63"/>
        <v>1</v>
      </c>
      <c r="BB114" s="89">
        <f t="shared" si="63"/>
        <v>1</v>
      </c>
      <c r="BC114" s="89">
        <f t="shared" si="63"/>
        <v>1</v>
      </c>
      <c r="BD114" s="89">
        <f t="shared" si="63"/>
        <v>1</v>
      </c>
      <c r="BE114" s="89">
        <f t="shared" si="63"/>
        <v>1</v>
      </c>
      <c r="BF114" s="89">
        <f t="shared" si="63"/>
        <v>1</v>
      </c>
      <c r="BG114" s="89">
        <f t="shared" si="63"/>
        <v>1</v>
      </c>
      <c r="BH114" s="89">
        <f t="shared" si="63"/>
        <v>1</v>
      </c>
      <c r="BI114" s="89">
        <f t="shared" si="63"/>
        <v>1</v>
      </c>
      <c r="BJ114" s="89">
        <f t="shared" si="63"/>
        <v>1</v>
      </c>
      <c r="BK114" s="89">
        <f t="shared" si="63"/>
        <v>1</v>
      </c>
      <c r="BL114" s="89">
        <f t="shared" si="63"/>
        <v>1</v>
      </c>
      <c r="BM114" s="89">
        <f t="shared" si="63"/>
        <v>1</v>
      </c>
      <c r="BN114" s="89">
        <f t="shared" si="63"/>
        <v>1</v>
      </c>
      <c r="BO114" s="89">
        <f t="shared" si="63"/>
        <v>1</v>
      </c>
      <c r="BP114" s="89">
        <f t="shared" si="63"/>
        <v>1</v>
      </c>
      <c r="BQ114" s="89">
        <f t="shared" si="63"/>
        <v>1</v>
      </c>
      <c r="BR114" s="89">
        <f t="shared" si="63"/>
        <v>1</v>
      </c>
      <c r="BS114" s="89">
        <f t="shared" si="63"/>
        <v>1</v>
      </c>
      <c r="BT114" s="89">
        <f t="shared" si="63"/>
        <v>1</v>
      </c>
      <c r="BU114" s="89">
        <f t="shared" si="63"/>
        <v>1</v>
      </c>
      <c r="BV114" s="89">
        <f t="shared" si="63"/>
        <v>1</v>
      </c>
      <c r="BW114" s="89">
        <f t="shared" si="63"/>
        <v>1</v>
      </c>
      <c r="BX114" s="89">
        <f t="shared" si="63"/>
        <v>1</v>
      </c>
      <c r="BY114" s="89">
        <f t="shared" si="63"/>
        <v>1</v>
      </c>
      <c r="BZ114" s="89">
        <f t="shared" si="63"/>
        <v>1</v>
      </c>
      <c r="CA114" s="4"/>
    </row>
    <row r="115" spans="1:81" ht="15.75" customHeight="1">
      <c r="A115" s="141"/>
      <c r="B115" s="63"/>
      <c r="C115" s="63" t="s">
        <v>195</v>
      </c>
      <c r="D115" s="141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39">
        <v>5000</v>
      </c>
      <c r="T115" s="184">
        <f t="shared" ref="T115:BZ115" si="64">S115</f>
        <v>5000</v>
      </c>
      <c r="U115" s="184">
        <f t="shared" si="64"/>
        <v>5000</v>
      </c>
      <c r="V115" s="184">
        <f t="shared" si="64"/>
        <v>5000</v>
      </c>
      <c r="W115" s="184">
        <f t="shared" si="64"/>
        <v>5000</v>
      </c>
      <c r="X115" s="184">
        <f t="shared" si="64"/>
        <v>5000</v>
      </c>
      <c r="Y115" s="184">
        <f t="shared" si="64"/>
        <v>5000</v>
      </c>
      <c r="Z115" s="184">
        <f t="shared" si="64"/>
        <v>5000</v>
      </c>
      <c r="AA115" s="184">
        <f t="shared" si="64"/>
        <v>5000</v>
      </c>
      <c r="AB115" s="184">
        <f t="shared" si="64"/>
        <v>5000</v>
      </c>
      <c r="AC115" s="184">
        <f t="shared" si="64"/>
        <v>5000</v>
      </c>
      <c r="AD115" s="184">
        <f t="shared" si="64"/>
        <v>5000</v>
      </c>
      <c r="AE115" s="184">
        <f t="shared" si="64"/>
        <v>5000</v>
      </c>
      <c r="AF115" s="184">
        <f t="shared" si="64"/>
        <v>5000</v>
      </c>
      <c r="AG115" s="184">
        <f t="shared" si="64"/>
        <v>5000</v>
      </c>
      <c r="AH115" s="184">
        <f t="shared" si="64"/>
        <v>5000</v>
      </c>
      <c r="AI115" s="184">
        <f t="shared" si="64"/>
        <v>5000</v>
      </c>
      <c r="AJ115" s="184">
        <f t="shared" si="64"/>
        <v>5000</v>
      </c>
      <c r="AK115" s="184">
        <f t="shared" si="64"/>
        <v>5000</v>
      </c>
      <c r="AL115" s="184">
        <f t="shared" si="64"/>
        <v>5000</v>
      </c>
      <c r="AM115" s="184">
        <f t="shared" si="64"/>
        <v>5000</v>
      </c>
      <c r="AN115" s="184">
        <f t="shared" si="64"/>
        <v>5000</v>
      </c>
      <c r="AO115" s="184">
        <f t="shared" si="64"/>
        <v>5000</v>
      </c>
      <c r="AP115" s="184">
        <f t="shared" si="64"/>
        <v>5000</v>
      </c>
      <c r="AQ115" s="184">
        <f t="shared" si="64"/>
        <v>5000</v>
      </c>
      <c r="AR115" s="184">
        <f t="shared" si="64"/>
        <v>5000</v>
      </c>
      <c r="AS115" s="184">
        <f t="shared" si="64"/>
        <v>5000</v>
      </c>
      <c r="AT115" s="184">
        <f t="shared" si="64"/>
        <v>5000</v>
      </c>
      <c r="AU115" s="184">
        <f t="shared" si="64"/>
        <v>5000</v>
      </c>
      <c r="AV115" s="184">
        <f t="shared" si="64"/>
        <v>5000</v>
      </c>
      <c r="AW115" s="184">
        <f t="shared" si="64"/>
        <v>5000</v>
      </c>
      <c r="AX115" s="184">
        <f t="shared" si="64"/>
        <v>5000</v>
      </c>
      <c r="AY115" s="184">
        <f t="shared" si="64"/>
        <v>5000</v>
      </c>
      <c r="AZ115" s="184">
        <f t="shared" si="64"/>
        <v>5000</v>
      </c>
      <c r="BA115" s="184">
        <f t="shared" si="64"/>
        <v>5000</v>
      </c>
      <c r="BB115" s="184">
        <f t="shared" si="64"/>
        <v>5000</v>
      </c>
      <c r="BC115" s="184">
        <f t="shared" si="64"/>
        <v>5000</v>
      </c>
      <c r="BD115" s="184">
        <f t="shared" si="64"/>
        <v>5000</v>
      </c>
      <c r="BE115" s="184">
        <f t="shared" si="64"/>
        <v>5000</v>
      </c>
      <c r="BF115" s="184">
        <f t="shared" si="64"/>
        <v>5000</v>
      </c>
      <c r="BG115" s="184">
        <f t="shared" si="64"/>
        <v>5000</v>
      </c>
      <c r="BH115" s="184">
        <f t="shared" si="64"/>
        <v>5000</v>
      </c>
      <c r="BI115" s="184">
        <f t="shared" si="64"/>
        <v>5000</v>
      </c>
      <c r="BJ115" s="184">
        <f t="shared" si="64"/>
        <v>5000</v>
      </c>
      <c r="BK115" s="184">
        <f t="shared" si="64"/>
        <v>5000</v>
      </c>
      <c r="BL115" s="184">
        <f t="shared" si="64"/>
        <v>5000</v>
      </c>
      <c r="BM115" s="184">
        <f t="shared" si="64"/>
        <v>5000</v>
      </c>
      <c r="BN115" s="184">
        <f t="shared" si="64"/>
        <v>5000</v>
      </c>
      <c r="BO115" s="184">
        <f t="shared" si="64"/>
        <v>5000</v>
      </c>
      <c r="BP115" s="184">
        <f t="shared" si="64"/>
        <v>5000</v>
      </c>
      <c r="BQ115" s="184">
        <f t="shared" si="64"/>
        <v>5000</v>
      </c>
      <c r="BR115" s="184">
        <f t="shared" si="64"/>
        <v>5000</v>
      </c>
      <c r="BS115" s="184">
        <f t="shared" si="64"/>
        <v>5000</v>
      </c>
      <c r="BT115" s="184">
        <f t="shared" si="64"/>
        <v>5000</v>
      </c>
      <c r="BU115" s="184">
        <f t="shared" si="64"/>
        <v>5000</v>
      </c>
      <c r="BV115" s="184">
        <f t="shared" si="64"/>
        <v>5000</v>
      </c>
      <c r="BW115" s="184">
        <f t="shared" si="64"/>
        <v>5000</v>
      </c>
      <c r="BX115" s="184">
        <f t="shared" si="64"/>
        <v>5000</v>
      </c>
      <c r="BY115" s="184">
        <f t="shared" si="64"/>
        <v>5000</v>
      </c>
      <c r="BZ115" s="184">
        <f t="shared" si="64"/>
        <v>5000</v>
      </c>
      <c r="CA115" s="4"/>
    </row>
    <row r="116" spans="1:81" ht="15.75" customHeight="1">
      <c r="A116" s="141"/>
      <c r="B116" s="63"/>
      <c r="C116" s="141"/>
      <c r="D116" s="141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CA116" s="4"/>
    </row>
    <row r="117" spans="1:81" ht="15.75" customHeight="1">
      <c r="A117" s="76"/>
      <c r="B117" s="76" t="s">
        <v>127</v>
      </c>
      <c r="C117" s="75"/>
      <c r="D117" s="76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5">
        <f t="shared" ref="S117:BZ117" si="65">S121+S122+S126+S127+S131+S132</f>
        <v>0</v>
      </c>
      <c r="T117" s="75">
        <f t="shared" si="65"/>
        <v>0</v>
      </c>
      <c r="U117" s="75">
        <f t="shared" si="65"/>
        <v>3</v>
      </c>
      <c r="V117" s="75">
        <f t="shared" si="65"/>
        <v>3</v>
      </c>
      <c r="W117" s="75">
        <f t="shared" si="65"/>
        <v>3</v>
      </c>
      <c r="X117" s="75">
        <f t="shared" si="65"/>
        <v>3</v>
      </c>
      <c r="Y117" s="75">
        <f t="shared" si="65"/>
        <v>3</v>
      </c>
      <c r="Z117" s="75">
        <f t="shared" si="65"/>
        <v>3</v>
      </c>
      <c r="AA117" s="75">
        <f t="shared" si="65"/>
        <v>6</v>
      </c>
      <c r="AB117" s="75">
        <f t="shared" si="65"/>
        <v>6</v>
      </c>
      <c r="AC117" s="75">
        <f t="shared" si="65"/>
        <v>6</v>
      </c>
      <c r="AD117" s="75">
        <f t="shared" si="65"/>
        <v>6</v>
      </c>
      <c r="AE117" s="75">
        <f t="shared" si="65"/>
        <v>6</v>
      </c>
      <c r="AF117" s="75">
        <f t="shared" si="65"/>
        <v>9</v>
      </c>
      <c r="AG117" s="75">
        <f t="shared" si="65"/>
        <v>9</v>
      </c>
      <c r="AH117" s="75">
        <f t="shared" si="65"/>
        <v>9</v>
      </c>
      <c r="AI117" s="75">
        <f t="shared" si="65"/>
        <v>15</v>
      </c>
      <c r="AJ117" s="75">
        <f t="shared" si="65"/>
        <v>15</v>
      </c>
      <c r="AK117" s="75">
        <f t="shared" si="65"/>
        <v>15</v>
      </c>
      <c r="AL117" s="75">
        <f t="shared" si="65"/>
        <v>15</v>
      </c>
      <c r="AM117" s="75">
        <f t="shared" si="65"/>
        <v>27</v>
      </c>
      <c r="AN117" s="75">
        <f t="shared" si="65"/>
        <v>27</v>
      </c>
      <c r="AO117" s="75">
        <f t="shared" si="65"/>
        <v>27</v>
      </c>
      <c r="AP117" s="75">
        <f t="shared" si="65"/>
        <v>27</v>
      </c>
      <c r="AQ117" s="75">
        <f t="shared" si="65"/>
        <v>27</v>
      </c>
      <c r="AR117" s="75">
        <f t="shared" si="65"/>
        <v>39</v>
      </c>
      <c r="AS117" s="75">
        <f t="shared" si="65"/>
        <v>39</v>
      </c>
      <c r="AT117" s="75">
        <f t="shared" si="65"/>
        <v>39</v>
      </c>
      <c r="AU117" s="75">
        <f t="shared" si="65"/>
        <v>39</v>
      </c>
      <c r="AV117" s="75">
        <f t="shared" si="65"/>
        <v>39</v>
      </c>
      <c r="AW117" s="75">
        <f t="shared" si="65"/>
        <v>39</v>
      </c>
      <c r="AX117" s="75">
        <f t="shared" si="65"/>
        <v>39</v>
      </c>
      <c r="AY117" s="75">
        <f t="shared" si="65"/>
        <v>39</v>
      </c>
      <c r="AZ117" s="75">
        <f t="shared" si="65"/>
        <v>39</v>
      </c>
      <c r="BA117" s="75">
        <f t="shared" si="65"/>
        <v>39</v>
      </c>
      <c r="BB117" s="75">
        <f t="shared" si="65"/>
        <v>39</v>
      </c>
      <c r="BC117" s="75">
        <f t="shared" si="65"/>
        <v>39</v>
      </c>
      <c r="BD117" s="75">
        <f t="shared" si="65"/>
        <v>39</v>
      </c>
      <c r="BE117" s="75">
        <f t="shared" si="65"/>
        <v>39</v>
      </c>
      <c r="BF117" s="75">
        <f t="shared" si="65"/>
        <v>39</v>
      </c>
      <c r="BG117" s="75">
        <f t="shared" si="65"/>
        <v>39</v>
      </c>
      <c r="BH117" s="75">
        <f t="shared" si="65"/>
        <v>39</v>
      </c>
      <c r="BI117" s="75">
        <f t="shared" si="65"/>
        <v>39</v>
      </c>
      <c r="BJ117" s="75">
        <f t="shared" si="65"/>
        <v>39</v>
      </c>
      <c r="BK117" s="75">
        <f t="shared" si="65"/>
        <v>39</v>
      </c>
      <c r="BL117" s="75">
        <f t="shared" si="65"/>
        <v>39</v>
      </c>
      <c r="BM117" s="75">
        <f t="shared" si="65"/>
        <v>39</v>
      </c>
      <c r="BN117" s="75">
        <f t="shared" si="65"/>
        <v>39</v>
      </c>
      <c r="BO117" s="75">
        <f t="shared" si="65"/>
        <v>39</v>
      </c>
      <c r="BP117" s="75">
        <f t="shared" si="65"/>
        <v>39</v>
      </c>
      <c r="BQ117" s="75">
        <f t="shared" si="65"/>
        <v>39</v>
      </c>
      <c r="BR117" s="75">
        <f t="shared" si="65"/>
        <v>39</v>
      </c>
      <c r="BS117" s="75">
        <f t="shared" si="65"/>
        <v>39</v>
      </c>
      <c r="BT117" s="75">
        <f t="shared" si="65"/>
        <v>39</v>
      </c>
      <c r="BU117" s="75">
        <f t="shared" si="65"/>
        <v>39</v>
      </c>
      <c r="BV117" s="75">
        <f t="shared" si="65"/>
        <v>39</v>
      </c>
      <c r="BW117" s="75">
        <f t="shared" si="65"/>
        <v>39</v>
      </c>
      <c r="BX117" s="75">
        <f t="shared" si="65"/>
        <v>39</v>
      </c>
      <c r="BY117" s="75">
        <f t="shared" si="65"/>
        <v>39</v>
      </c>
      <c r="BZ117" s="75">
        <f t="shared" si="65"/>
        <v>39</v>
      </c>
      <c r="CA117" s="10"/>
      <c r="CB117" s="75"/>
      <c r="CC117" s="75"/>
    </row>
    <row r="118" spans="1:81" ht="15.75" customHeight="1">
      <c r="A118" s="17"/>
      <c r="B118" s="17"/>
      <c r="C118" s="4" t="s">
        <v>128</v>
      </c>
      <c r="D118" s="17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30">
        <v>0</v>
      </c>
      <c r="T118" s="130">
        <v>0</v>
      </c>
      <c r="U118" s="130">
        <v>0</v>
      </c>
      <c r="V118" s="130">
        <f>1/3</f>
        <v>0.33333333333333331</v>
      </c>
      <c r="W118" s="130">
        <f>2/3</f>
        <v>0.66666666666666663</v>
      </c>
      <c r="X118" s="130">
        <v>1</v>
      </c>
      <c r="Y118" s="23"/>
      <c r="Z118" s="31"/>
      <c r="AA118" s="31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</row>
    <row r="119" spans="1:81" ht="15.75" customHeight="1">
      <c r="A119" s="17"/>
      <c r="B119" s="17"/>
      <c r="C119" s="10"/>
      <c r="D119" s="17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31" t="s">
        <v>129</v>
      </c>
      <c r="T119" s="131" t="s">
        <v>130</v>
      </c>
      <c r="U119" s="131" t="s">
        <v>131</v>
      </c>
      <c r="V119" s="131" t="s">
        <v>132</v>
      </c>
      <c r="W119" s="131" t="s">
        <v>133</v>
      </c>
      <c r="X119" s="131" t="s">
        <v>134</v>
      </c>
      <c r="Y119" s="20"/>
      <c r="Z119" s="131"/>
      <c r="AA119" s="131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</row>
    <row r="120" spans="1:81" ht="15.75" customHeight="1">
      <c r="A120" s="17"/>
      <c r="B120" s="17"/>
      <c r="C120" s="10"/>
      <c r="D120" s="17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</row>
    <row r="121" spans="1:81" ht="15.75" customHeight="1">
      <c r="A121" s="80"/>
      <c r="B121" s="27"/>
      <c r="C121" s="27" t="s">
        <v>191</v>
      </c>
      <c r="D121" s="80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5"/>
      <c r="T121" s="145"/>
      <c r="U121" s="145">
        <v>1</v>
      </c>
      <c r="V121" s="145"/>
      <c r="W121" s="145"/>
      <c r="X121" s="145"/>
      <c r="Y121" s="145"/>
      <c r="Z121" s="145"/>
      <c r="AA121" s="145">
        <v>1</v>
      </c>
      <c r="AB121" s="145"/>
      <c r="AC121" s="145"/>
      <c r="AD121" s="145"/>
      <c r="AE121" s="145"/>
      <c r="AF121" s="145">
        <v>1</v>
      </c>
      <c r="AG121" s="145"/>
      <c r="AH121" s="145"/>
      <c r="AI121" s="145">
        <v>2</v>
      </c>
      <c r="AJ121" s="145"/>
      <c r="AK121" s="145"/>
      <c r="AL121" s="145"/>
      <c r="AM121" s="145">
        <v>4</v>
      </c>
      <c r="AN121" s="145"/>
      <c r="AO121" s="145"/>
      <c r="AP121" s="145"/>
      <c r="AQ121" s="145"/>
      <c r="AR121" s="145">
        <v>4</v>
      </c>
      <c r="AS121" s="145"/>
      <c r="AT121" s="145"/>
      <c r="AU121" s="145"/>
      <c r="AV121" s="145"/>
      <c r="AW121" s="145"/>
      <c r="AX121" s="145"/>
      <c r="AY121" s="145"/>
      <c r="AZ121" s="145"/>
      <c r="BA121" s="145"/>
      <c r="BB121" s="145"/>
      <c r="BC121" s="145"/>
      <c r="BD121" s="145"/>
      <c r="BE121" s="145"/>
      <c r="BF121" s="145"/>
      <c r="BG121" s="145"/>
      <c r="BH121" s="145"/>
      <c r="BI121" s="145"/>
      <c r="BJ121" s="145"/>
      <c r="BK121" s="145"/>
      <c r="BL121" s="145"/>
      <c r="BM121" s="145"/>
      <c r="BN121" s="145"/>
      <c r="BO121" s="145"/>
      <c r="BP121" s="145"/>
      <c r="BQ121" s="145"/>
      <c r="BR121" s="145"/>
      <c r="BS121" s="145"/>
      <c r="BT121" s="145"/>
      <c r="BU121" s="145"/>
      <c r="BV121" s="145"/>
      <c r="BW121" s="145"/>
      <c r="BX121" s="145"/>
      <c r="BY121" s="145"/>
      <c r="BZ121" s="145"/>
      <c r="CA121" s="4"/>
    </row>
    <row r="122" spans="1:81" ht="15.75" customHeight="1">
      <c r="A122" s="80"/>
      <c r="B122" s="27"/>
      <c r="C122" s="27" t="s">
        <v>192</v>
      </c>
      <c r="D122" s="80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02">
        <f>R121</f>
        <v>0</v>
      </c>
      <c r="T122" s="102">
        <f t="shared" ref="T122:BZ122" si="66">S122+S121</f>
        <v>0</v>
      </c>
      <c r="U122" s="102">
        <f t="shared" si="66"/>
        <v>0</v>
      </c>
      <c r="V122" s="102">
        <f t="shared" si="66"/>
        <v>1</v>
      </c>
      <c r="W122" s="102">
        <f t="shared" si="66"/>
        <v>1</v>
      </c>
      <c r="X122" s="102">
        <f t="shared" si="66"/>
        <v>1</v>
      </c>
      <c r="Y122" s="102">
        <f t="shared" si="66"/>
        <v>1</v>
      </c>
      <c r="Z122" s="102">
        <f t="shared" si="66"/>
        <v>1</v>
      </c>
      <c r="AA122" s="102">
        <f t="shared" si="66"/>
        <v>1</v>
      </c>
      <c r="AB122" s="102">
        <f t="shared" si="66"/>
        <v>2</v>
      </c>
      <c r="AC122" s="102">
        <f t="shared" si="66"/>
        <v>2</v>
      </c>
      <c r="AD122" s="102">
        <f t="shared" si="66"/>
        <v>2</v>
      </c>
      <c r="AE122" s="102">
        <f t="shared" si="66"/>
        <v>2</v>
      </c>
      <c r="AF122" s="102">
        <f t="shared" si="66"/>
        <v>2</v>
      </c>
      <c r="AG122" s="102">
        <f t="shared" si="66"/>
        <v>3</v>
      </c>
      <c r="AH122" s="102">
        <f t="shared" si="66"/>
        <v>3</v>
      </c>
      <c r="AI122" s="102">
        <f t="shared" si="66"/>
        <v>3</v>
      </c>
      <c r="AJ122" s="102">
        <f t="shared" si="66"/>
        <v>5</v>
      </c>
      <c r="AK122" s="102">
        <f t="shared" si="66"/>
        <v>5</v>
      </c>
      <c r="AL122" s="102">
        <f t="shared" si="66"/>
        <v>5</v>
      </c>
      <c r="AM122" s="102">
        <f t="shared" si="66"/>
        <v>5</v>
      </c>
      <c r="AN122" s="102">
        <f t="shared" si="66"/>
        <v>9</v>
      </c>
      <c r="AO122" s="102">
        <f t="shared" si="66"/>
        <v>9</v>
      </c>
      <c r="AP122" s="102">
        <f t="shared" si="66"/>
        <v>9</v>
      </c>
      <c r="AQ122" s="102">
        <f t="shared" si="66"/>
        <v>9</v>
      </c>
      <c r="AR122" s="102">
        <f t="shared" si="66"/>
        <v>9</v>
      </c>
      <c r="AS122" s="102">
        <f t="shared" si="66"/>
        <v>13</v>
      </c>
      <c r="AT122" s="102">
        <f t="shared" si="66"/>
        <v>13</v>
      </c>
      <c r="AU122" s="102">
        <f t="shared" si="66"/>
        <v>13</v>
      </c>
      <c r="AV122" s="102">
        <f t="shared" si="66"/>
        <v>13</v>
      </c>
      <c r="AW122" s="102">
        <f t="shared" si="66"/>
        <v>13</v>
      </c>
      <c r="AX122" s="102">
        <f t="shared" si="66"/>
        <v>13</v>
      </c>
      <c r="AY122" s="102">
        <f t="shared" si="66"/>
        <v>13</v>
      </c>
      <c r="AZ122" s="102">
        <f t="shared" si="66"/>
        <v>13</v>
      </c>
      <c r="BA122" s="102">
        <f t="shared" si="66"/>
        <v>13</v>
      </c>
      <c r="BB122" s="102">
        <f t="shared" si="66"/>
        <v>13</v>
      </c>
      <c r="BC122" s="102">
        <f t="shared" si="66"/>
        <v>13</v>
      </c>
      <c r="BD122" s="102">
        <f t="shared" si="66"/>
        <v>13</v>
      </c>
      <c r="BE122" s="102">
        <f t="shared" si="66"/>
        <v>13</v>
      </c>
      <c r="BF122" s="102">
        <f t="shared" si="66"/>
        <v>13</v>
      </c>
      <c r="BG122" s="102">
        <f t="shared" si="66"/>
        <v>13</v>
      </c>
      <c r="BH122" s="102">
        <f t="shared" si="66"/>
        <v>13</v>
      </c>
      <c r="BI122" s="102">
        <f t="shared" si="66"/>
        <v>13</v>
      </c>
      <c r="BJ122" s="102">
        <f t="shared" si="66"/>
        <v>13</v>
      </c>
      <c r="BK122" s="102">
        <f t="shared" si="66"/>
        <v>13</v>
      </c>
      <c r="BL122" s="102">
        <f t="shared" si="66"/>
        <v>13</v>
      </c>
      <c r="BM122" s="102">
        <f t="shared" si="66"/>
        <v>13</v>
      </c>
      <c r="BN122" s="102">
        <f t="shared" si="66"/>
        <v>13</v>
      </c>
      <c r="BO122" s="102">
        <f t="shared" si="66"/>
        <v>13</v>
      </c>
      <c r="BP122" s="102">
        <f t="shared" si="66"/>
        <v>13</v>
      </c>
      <c r="BQ122" s="102">
        <f t="shared" si="66"/>
        <v>13</v>
      </c>
      <c r="BR122" s="102">
        <f t="shared" si="66"/>
        <v>13</v>
      </c>
      <c r="BS122" s="102">
        <f t="shared" si="66"/>
        <v>13</v>
      </c>
      <c r="BT122" s="102">
        <f t="shared" si="66"/>
        <v>13</v>
      </c>
      <c r="BU122" s="102">
        <f t="shared" si="66"/>
        <v>13</v>
      </c>
      <c r="BV122" s="102">
        <f t="shared" si="66"/>
        <v>13</v>
      </c>
      <c r="BW122" s="102">
        <f t="shared" si="66"/>
        <v>13</v>
      </c>
      <c r="BX122" s="102">
        <f t="shared" si="66"/>
        <v>13</v>
      </c>
      <c r="BY122" s="102">
        <f t="shared" si="66"/>
        <v>13</v>
      </c>
      <c r="BZ122" s="102">
        <f t="shared" si="66"/>
        <v>13</v>
      </c>
      <c r="CA122" s="4"/>
    </row>
    <row r="123" spans="1:81" ht="15.75" customHeight="1">
      <c r="A123" s="63"/>
      <c r="B123" s="27"/>
      <c r="C123" s="27" t="s">
        <v>193</v>
      </c>
      <c r="D123" s="80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7">
        <f t="shared" ref="S123:BZ123" si="67">M122+N121*$X$118+O121*$W$118+P121*$V$118+Q121*$U$118+R121*$T$118+S121*$S$118+M121</f>
        <v>0</v>
      </c>
      <c r="T123" s="147">
        <f t="shared" si="67"/>
        <v>0</v>
      </c>
      <c r="U123" s="147">
        <f t="shared" si="67"/>
        <v>0</v>
      </c>
      <c r="V123" s="147">
        <f t="shared" si="67"/>
        <v>0</v>
      </c>
      <c r="W123" s="147">
        <f t="shared" si="67"/>
        <v>0</v>
      </c>
      <c r="X123" s="147">
        <f t="shared" si="67"/>
        <v>0.33333333333333331</v>
      </c>
      <c r="Y123" s="147">
        <f t="shared" si="67"/>
        <v>0.66666666666666663</v>
      </c>
      <c r="Z123" s="147">
        <f t="shared" si="67"/>
        <v>1</v>
      </c>
      <c r="AA123" s="147">
        <f t="shared" si="67"/>
        <v>1</v>
      </c>
      <c r="AB123" s="147">
        <f t="shared" si="67"/>
        <v>1</v>
      </c>
      <c r="AC123" s="147">
        <f t="shared" si="67"/>
        <v>1</v>
      </c>
      <c r="AD123" s="147">
        <f t="shared" si="67"/>
        <v>1.3333333333333333</v>
      </c>
      <c r="AE123" s="147">
        <f t="shared" si="67"/>
        <v>1.6666666666666665</v>
      </c>
      <c r="AF123" s="147">
        <f t="shared" si="67"/>
        <v>2</v>
      </c>
      <c r="AG123" s="147">
        <f t="shared" si="67"/>
        <v>2</v>
      </c>
      <c r="AH123" s="147">
        <f t="shared" si="67"/>
        <v>2</v>
      </c>
      <c r="AI123" s="147">
        <f t="shared" si="67"/>
        <v>2.3333333333333335</v>
      </c>
      <c r="AJ123" s="147">
        <f t="shared" si="67"/>
        <v>2.6666666666666665</v>
      </c>
      <c r="AK123" s="147">
        <f t="shared" si="67"/>
        <v>3</v>
      </c>
      <c r="AL123" s="147">
        <f t="shared" si="67"/>
        <v>3.6666666666666665</v>
      </c>
      <c r="AM123" s="147">
        <f t="shared" si="67"/>
        <v>4.333333333333333</v>
      </c>
      <c r="AN123" s="147">
        <f t="shared" si="67"/>
        <v>5</v>
      </c>
      <c r="AO123" s="147">
        <f t="shared" si="67"/>
        <v>5</v>
      </c>
      <c r="AP123" s="147">
        <f t="shared" si="67"/>
        <v>6.333333333333333</v>
      </c>
      <c r="AQ123" s="147">
        <f t="shared" si="67"/>
        <v>7.6666666666666661</v>
      </c>
      <c r="AR123" s="147">
        <f t="shared" si="67"/>
        <v>9</v>
      </c>
      <c r="AS123" s="147">
        <f t="shared" si="67"/>
        <v>9</v>
      </c>
      <c r="AT123" s="147">
        <f t="shared" si="67"/>
        <v>9</v>
      </c>
      <c r="AU123" s="147">
        <f t="shared" si="67"/>
        <v>10.333333333333334</v>
      </c>
      <c r="AV123" s="147">
        <f t="shared" si="67"/>
        <v>11.666666666666666</v>
      </c>
      <c r="AW123" s="147">
        <f t="shared" si="67"/>
        <v>13</v>
      </c>
      <c r="AX123" s="147">
        <f t="shared" si="67"/>
        <v>13</v>
      </c>
      <c r="AY123" s="147">
        <f t="shared" si="67"/>
        <v>13</v>
      </c>
      <c r="AZ123" s="147">
        <f t="shared" si="67"/>
        <v>13</v>
      </c>
      <c r="BA123" s="147">
        <f t="shared" si="67"/>
        <v>13</v>
      </c>
      <c r="BB123" s="147">
        <f t="shared" si="67"/>
        <v>13</v>
      </c>
      <c r="BC123" s="147">
        <f t="shared" si="67"/>
        <v>13</v>
      </c>
      <c r="BD123" s="147">
        <f t="shared" si="67"/>
        <v>13</v>
      </c>
      <c r="BE123" s="147">
        <f t="shared" si="67"/>
        <v>13</v>
      </c>
      <c r="BF123" s="147">
        <f t="shared" si="67"/>
        <v>13</v>
      </c>
      <c r="BG123" s="147">
        <f t="shared" si="67"/>
        <v>13</v>
      </c>
      <c r="BH123" s="147">
        <f t="shared" si="67"/>
        <v>13</v>
      </c>
      <c r="BI123" s="147">
        <f t="shared" si="67"/>
        <v>13</v>
      </c>
      <c r="BJ123" s="147">
        <f t="shared" si="67"/>
        <v>13</v>
      </c>
      <c r="BK123" s="147">
        <f t="shared" si="67"/>
        <v>13</v>
      </c>
      <c r="BL123" s="147">
        <f t="shared" si="67"/>
        <v>13</v>
      </c>
      <c r="BM123" s="147">
        <f t="shared" si="67"/>
        <v>13</v>
      </c>
      <c r="BN123" s="147">
        <f t="shared" si="67"/>
        <v>13</v>
      </c>
      <c r="BO123" s="147">
        <f t="shared" si="67"/>
        <v>13</v>
      </c>
      <c r="BP123" s="147">
        <f t="shared" si="67"/>
        <v>13</v>
      </c>
      <c r="BQ123" s="147">
        <f t="shared" si="67"/>
        <v>13</v>
      </c>
      <c r="BR123" s="147">
        <f t="shared" si="67"/>
        <v>13</v>
      </c>
      <c r="BS123" s="147">
        <f t="shared" si="67"/>
        <v>13</v>
      </c>
      <c r="BT123" s="147">
        <f t="shared" si="67"/>
        <v>13</v>
      </c>
      <c r="BU123" s="147">
        <f t="shared" si="67"/>
        <v>13</v>
      </c>
      <c r="BV123" s="147">
        <f t="shared" si="67"/>
        <v>13</v>
      </c>
      <c r="BW123" s="147">
        <f t="shared" si="67"/>
        <v>13</v>
      </c>
      <c r="BX123" s="147">
        <f t="shared" si="67"/>
        <v>13</v>
      </c>
      <c r="BY123" s="147">
        <f t="shared" si="67"/>
        <v>13</v>
      </c>
      <c r="BZ123" s="147">
        <f t="shared" si="67"/>
        <v>13</v>
      </c>
      <c r="CA123" s="4"/>
    </row>
    <row r="124" spans="1:81" ht="15.75" customHeight="1">
      <c r="A124" s="63"/>
      <c r="B124" s="27"/>
      <c r="C124" s="27" t="s">
        <v>195</v>
      </c>
      <c r="D124" s="27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120">
        <v>3000</v>
      </c>
      <c r="T124" s="99">
        <f t="shared" ref="T124:BZ124" si="68">S124</f>
        <v>3000</v>
      </c>
      <c r="U124" s="99">
        <f t="shared" si="68"/>
        <v>3000</v>
      </c>
      <c r="V124" s="99">
        <f t="shared" si="68"/>
        <v>3000</v>
      </c>
      <c r="W124" s="99">
        <f t="shared" si="68"/>
        <v>3000</v>
      </c>
      <c r="X124" s="99">
        <f t="shared" si="68"/>
        <v>3000</v>
      </c>
      <c r="Y124" s="99">
        <f t="shared" si="68"/>
        <v>3000</v>
      </c>
      <c r="Z124" s="99">
        <f t="shared" si="68"/>
        <v>3000</v>
      </c>
      <c r="AA124" s="99">
        <f t="shared" si="68"/>
        <v>3000</v>
      </c>
      <c r="AB124" s="99">
        <f t="shared" si="68"/>
        <v>3000</v>
      </c>
      <c r="AC124" s="99">
        <f t="shared" si="68"/>
        <v>3000</v>
      </c>
      <c r="AD124" s="99">
        <f t="shared" si="68"/>
        <v>3000</v>
      </c>
      <c r="AE124" s="99">
        <f t="shared" si="68"/>
        <v>3000</v>
      </c>
      <c r="AF124" s="99">
        <f t="shared" si="68"/>
        <v>3000</v>
      </c>
      <c r="AG124" s="99">
        <f t="shared" si="68"/>
        <v>3000</v>
      </c>
      <c r="AH124" s="99">
        <f t="shared" si="68"/>
        <v>3000</v>
      </c>
      <c r="AI124" s="99">
        <f t="shared" si="68"/>
        <v>3000</v>
      </c>
      <c r="AJ124" s="99">
        <f t="shared" si="68"/>
        <v>3000</v>
      </c>
      <c r="AK124" s="99">
        <f t="shared" si="68"/>
        <v>3000</v>
      </c>
      <c r="AL124" s="99">
        <f t="shared" si="68"/>
        <v>3000</v>
      </c>
      <c r="AM124" s="99">
        <f t="shared" si="68"/>
        <v>3000</v>
      </c>
      <c r="AN124" s="99">
        <f t="shared" si="68"/>
        <v>3000</v>
      </c>
      <c r="AO124" s="99">
        <f t="shared" si="68"/>
        <v>3000</v>
      </c>
      <c r="AP124" s="99">
        <f t="shared" si="68"/>
        <v>3000</v>
      </c>
      <c r="AQ124" s="99">
        <f t="shared" si="68"/>
        <v>3000</v>
      </c>
      <c r="AR124" s="99">
        <f t="shared" si="68"/>
        <v>3000</v>
      </c>
      <c r="AS124" s="99">
        <f t="shared" si="68"/>
        <v>3000</v>
      </c>
      <c r="AT124" s="99">
        <f t="shared" si="68"/>
        <v>3000</v>
      </c>
      <c r="AU124" s="99">
        <f t="shared" si="68"/>
        <v>3000</v>
      </c>
      <c r="AV124" s="99">
        <f t="shared" si="68"/>
        <v>3000</v>
      </c>
      <c r="AW124" s="99">
        <f t="shared" si="68"/>
        <v>3000</v>
      </c>
      <c r="AX124" s="99">
        <f t="shared" si="68"/>
        <v>3000</v>
      </c>
      <c r="AY124" s="99">
        <f t="shared" si="68"/>
        <v>3000</v>
      </c>
      <c r="AZ124" s="99">
        <f t="shared" si="68"/>
        <v>3000</v>
      </c>
      <c r="BA124" s="99">
        <f t="shared" si="68"/>
        <v>3000</v>
      </c>
      <c r="BB124" s="99">
        <f t="shared" si="68"/>
        <v>3000</v>
      </c>
      <c r="BC124" s="99">
        <f t="shared" si="68"/>
        <v>3000</v>
      </c>
      <c r="BD124" s="99">
        <f t="shared" si="68"/>
        <v>3000</v>
      </c>
      <c r="BE124" s="99">
        <f t="shared" si="68"/>
        <v>3000</v>
      </c>
      <c r="BF124" s="99">
        <f t="shared" si="68"/>
        <v>3000</v>
      </c>
      <c r="BG124" s="99">
        <f t="shared" si="68"/>
        <v>3000</v>
      </c>
      <c r="BH124" s="99">
        <f t="shared" si="68"/>
        <v>3000</v>
      </c>
      <c r="BI124" s="99">
        <f t="shared" si="68"/>
        <v>3000</v>
      </c>
      <c r="BJ124" s="99">
        <f t="shared" si="68"/>
        <v>3000</v>
      </c>
      <c r="BK124" s="99">
        <f t="shared" si="68"/>
        <v>3000</v>
      </c>
      <c r="BL124" s="99">
        <f t="shared" si="68"/>
        <v>3000</v>
      </c>
      <c r="BM124" s="99">
        <f t="shared" si="68"/>
        <v>3000</v>
      </c>
      <c r="BN124" s="99">
        <f t="shared" si="68"/>
        <v>3000</v>
      </c>
      <c r="BO124" s="99">
        <f t="shared" si="68"/>
        <v>3000</v>
      </c>
      <c r="BP124" s="99">
        <f t="shared" si="68"/>
        <v>3000</v>
      </c>
      <c r="BQ124" s="99">
        <f t="shared" si="68"/>
        <v>3000</v>
      </c>
      <c r="BR124" s="99">
        <f t="shared" si="68"/>
        <v>3000</v>
      </c>
      <c r="BS124" s="99">
        <f t="shared" si="68"/>
        <v>3000</v>
      </c>
      <c r="BT124" s="99">
        <f t="shared" si="68"/>
        <v>3000</v>
      </c>
      <c r="BU124" s="99">
        <f t="shared" si="68"/>
        <v>3000</v>
      </c>
      <c r="BV124" s="99">
        <f t="shared" si="68"/>
        <v>3000</v>
      </c>
      <c r="BW124" s="99">
        <f t="shared" si="68"/>
        <v>3000</v>
      </c>
      <c r="BX124" s="99">
        <f t="shared" si="68"/>
        <v>3000</v>
      </c>
      <c r="BY124" s="99">
        <f t="shared" si="68"/>
        <v>3000</v>
      </c>
      <c r="BZ124" s="99">
        <f t="shared" si="68"/>
        <v>3000</v>
      </c>
      <c r="CA124" s="4"/>
    </row>
    <row r="125" spans="1:81" ht="15.75" customHeight="1">
      <c r="A125" s="63"/>
      <c r="B125" s="63"/>
      <c r="C125" s="63"/>
      <c r="D125" s="27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64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4"/>
    </row>
    <row r="126" spans="1:81" ht="15.75" customHeight="1">
      <c r="A126" s="80"/>
      <c r="B126" s="27"/>
      <c r="C126" s="27" t="s">
        <v>196</v>
      </c>
      <c r="D126" s="80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5"/>
      <c r="T126" s="145"/>
      <c r="U126" s="145">
        <v>1</v>
      </c>
      <c r="V126" s="145"/>
      <c r="W126" s="145"/>
      <c r="X126" s="145"/>
      <c r="Y126" s="145"/>
      <c r="Z126" s="145"/>
      <c r="AA126" s="145">
        <v>1</v>
      </c>
      <c r="AB126" s="145"/>
      <c r="AC126" s="145"/>
      <c r="AD126" s="145"/>
      <c r="AE126" s="145"/>
      <c r="AF126" s="145">
        <v>1</v>
      </c>
      <c r="AG126" s="145"/>
      <c r="AH126" s="145"/>
      <c r="AI126" s="145">
        <v>2</v>
      </c>
      <c r="AJ126" s="145"/>
      <c r="AK126" s="145"/>
      <c r="AL126" s="145"/>
      <c r="AM126" s="145">
        <v>4</v>
      </c>
      <c r="AN126" s="145"/>
      <c r="AO126" s="145"/>
      <c r="AP126" s="145"/>
      <c r="AQ126" s="145"/>
      <c r="AR126" s="145">
        <v>4</v>
      </c>
      <c r="AS126" s="145"/>
      <c r="AT126" s="145"/>
      <c r="AU126" s="145"/>
      <c r="AV126" s="145"/>
      <c r="AW126" s="145"/>
      <c r="AX126" s="145"/>
      <c r="AY126" s="145"/>
      <c r="AZ126" s="145"/>
      <c r="BA126" s="145"/>
      <c r="BB126" s="145"/>
      <c r="BC126" s="145"/>
      <c r="BD126" s="145"/>
      <c r="BE126" s="145"/>
      <c r="BF126" s="145"/>
      <c r="BG126" s="145"/>
      <c r="BH126" s="145"/>
      <c r="BI126" s="145"/>
      <c r="BJ126" s="145"/>
      <c r="BK126" s="145"/>
      <c r="BL126" s="145"/>
      <c r="BM126" s="145"/>
      <c r="BN126" s="145"/>
      <c r="BO126" s="145"/>
      <c r="BP126" s="145"/>
      <c r="BQ126" s="145"/>
      <c r="BR126" s="145"/>
      <c r="BS126" s="145"/>
      <c r="BT126" s="145"/>
      <c r="BU126" s="145"/>
      <c r="BV126" s="145"/>
      <c r="BW126" s="145"/>
      <c r="BX126" s="145"/>
      <c r="BY126" s="145"/>
      <c r="BZ126" s="145"/>
      <c r="CA126" s="4"/>
    </row>
    <row r="127" spans="1:81" ht="15.75" customHeight="1">
      <c r="A127" s="63"/>
      <c r="B127" s="27"/>
      <c r="C127" s="27" t="s">
        <v>197</v>
      </c>
      <c r="D127" s="27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102">
        <f>R126</f>
        <v>0</v>
      </c>
      <c r="T127" s="102">
        <f t="shared" ref="T127:BZ127" si="69">S127+S126</f>
        <v>0</v>
      </c>
      <c r="U127" s="102">
        <f t="shared" si="69"/>
        <v>0</v>
      </c>
      <c r="V127" s="102">
        <f t="shared" si="69"/>
        <v>1</v>
      </c>
      <c r="W127" s="102">
        <f t="shared" si="69"/>
        <v>1</v>
      </c>
      <c r="X127" s="102">
        <f t="shared" si="69"/>
        <v>1</v>
      </c>
      <c r="Y127" s="102">
        <f t="shared" si="69"/>
        <v>1</v>
      </c>
      <c r="Z127" s="102">
        <f t="shared" si="69"/>
        <v>1</v>
      </c>
      <c r="AA127" s="102">
        <f t="shared" si="69"/>
        <v>1</v>
      </c>
      <c r="AB127" s="102">
        <f t="shared" si="69"/>
        <v>2</v>
      </c>
      <c r="AC127" s="102">
        <f t="shared" si="69"/>
        <v>2</v>
      </c>
      <c r="AD127" s="102">
        <f t="shared" si="69"/>
        <v>2</v>
      </c>
      <c r="AE127" s="102">
        <f t="shared" si="69"/>
        <v>2</v>
      </c>
      <c r="AF127" s="102">
        <f t="shared" si="69"/>
        <v>2</v>
      </c>
      <c r="AG127" s="102">
        <f t="shared" si="69"/>
        <v>3</v>
      </c>
      <c r="AH127" s="102">
        <f t="shared" si="69"/>
        <v>3</v>
      </c>
      <c r="AI127" s="102">
        <f t="shared" si="69"/>
        <v>3</v>
      </c>
      <c r="AJ127" s="102">
        <f t="shared" si="69"/>
        <v>5</v>
      </c>
      <c r="AK127" s="102">
        <f t="shared" si="69"/>
        <v>5</v>
      </c>
      <c r="AL127" s="102">
        <f t="shared" si="69"/>
        <v>5</v>
      </c>
      <c r="AM127" s="102">
        <f t="shared" si="69"/>
        <v>5</v>
      </c>
      <c r="AN127" s="102">
        <f t="shared" si="69"/>
        <v>9</v>
      </c>
      <c r="AO127" s="102">
        <f t="shared" si="69"/>
        <v>9</v>
      </c>
      <c r="AP127" s="102">
        <f t="shared" si="69"/>
        <v>9</v>
      </c>
      <c r="AQ127" s="102">
        <f t="shared" si="69"/>
        <v>9</v>
      </c>
      <c r="AR127" s="102">
        <f t="shared" si="69"/>
        <v>9</v>
      </c>
      <c r="AS127" s="102">
        <f t="shared" si="69"/>
        <v>13</v>
      </c>
      <c r="AT127" s="102">
        <f t="shared" si="69"/>
        <v>13</v>
      </c>
      <c r="AU127" s="102">
        <f t="shared" si="69"/>
        <v>13</v>
      </c>
      <c r="AV127" s="102">
        <f t="shared" si="69"/>
        <v>13</v>
      </c>
      <c r="AW127" s="102">
        <f t="shared" si="69"/>
        <v>13</v>
      </c>
      <c r="AX127" s="102">
        <f t="shared" si="69"/>
        <v>13</v>
      </c>
      <c r="AY127" s="102">
        <f t="shared" si="69"/>
        <v>13</v>
      </c>
      <c r="AZ127" s="102">
        <f t="shared" si="69"/>
        <v>13</v>
      </c>
      <c r="BA127" s="102">
        <f t="shared" si="69"/>
        <v>13</v>
      </c>
      <c r="BB127" s="102">
        <f t="shared" si="69"/>
        <v>13</v>
      </c>
      <c r="BC127" s="102">
        <f t="shared" si="69"/>
        <v>13</v>
      </c>
      <c r="BD127" s="102">
        <f t="shared" si="69"/>
        <v>13</v>
      </c>
      <c r="BE127" s="102">
        <f t="shared" si="69"/>
        <v>13</v>
      </c>
      <c r="BF127" s="102">
        <f t="shared" si="69"/>
        <v>13</v>
      </c>
      <c r="BG127" s="102">
        <f t="shared" si="69"/>
        <v>13</v>
      </c>
      <c r="BH127" s="102">
        <f t="shared" si="69"/>
        <v>13</v>
      </c>
      <c r="BI127" s="102">
        <f t="shared" si="69"/>
        <v>13</v>
      </c>
      <c r="BJ127" s="102">
        <f t="shared" si="69"/>
        <v>13</v>
      </c>
      <c r="BK127" s="102">
        <f t="shared" si="69"/>
        <v>13</v>
      </c>
      <c r="BL127" s="102">
        <f t="shared" si="69"/>
        <v>13</v>
      </c>
      <c r="BM127" s="102">
        <f t="shared" si="69"/>
        <v>13</v>
      </c>
      <c r="BN127" s="102">
        <f t="shared" si="69"/>
        <v>13</v>
      </c>
      <c r="BO127" s="102">
        <f t="shared" si="69"/>
        <v>13</v>
      </c>
      <c r="BP127" s="102">
        <f t="shared" si="69"/>
        <v>13</v>
      </c>
      <c r="BQ127" s="102">
        <f t="shared" si="69"/>
        <v>13</v>
      </c>
      <c r="BR127" s="102">
        <f t="shared" si="69"/>
        <v>13</v>
      </c>
      <c r="BS127" s="102">
        <f t="shared" si="69"/>
        <v>13</v>
      </c>
      <c r="BT127" s="102">
        <f t="shared" si="69"/>
        <v>13</v>
      </c>
      <c r="BU127" s="102">
        <f t="shared" si="69"/>
        <v>13</v>
      </c>
      <c r="BV127" s="102">
        <f t="shared" si="69"/>
        <v>13</v>
      </c>
      <c r="BW127" s="102">
        <f t="shared" si="69"/>
        <v>13</v>
      </c>
      <c r="BX127" s="102">
        <f t="shared" si="69"/>
        <v>13</v>
      </c>
      <c r="BY127" s="102">
        <f t="shared" si="69"/>
        <v>13</v>
      </c>
      <c r="BZ127" s="102">
        <f t="shared" si="69"/>
        <v>13</v>
      </c>
      <c r="CA127" s="4"/>
    </row>
    <row r="128" spans="1:81" ht="15.75" customHeight="1">
      <c r="A128" s="63"/>
      <c r="B128" s="27"/>
      <c r="C128" s="27" t="s">
        <v>198</v>
      </c>
      <c r="D128" s="27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147">
        <f t="shared" ref="S128:BZ128" si="70">M127+N126*$X$118+O126*$W$118+P126*$V$118+Q126*$U$118+R126*$T$118+S126*$S$118+M126</f>
        <v>0</v>
      </c>
      <c r="T128" s="147">
        <f t="shared" si="70"/>
        <v>0</v>
      </c>
      <c r="U128" s="147">
        <f t="shared" si="70"/>
        <v>0</v>
      </c>
      <c r="V128" s="147">
        <f t="shared" si="70"/>
        <v>0</v>
      </c>
      <c r="W128" s="147">
        <f t="shared" si="70"/>
        <v>0</v>
      </c>
      <c r="X128" s="147">
        <f t="shared" si="70"/>
        <v>0.33333333333333331</v>
      </c>
      <c r="Y128" s="147">
        <f t="shared" si="70"/>
        <v>0.66666666666666663</v>
      </c>
      <c r="Z128" s="147">
        <f t="shared" si="70"/>
        <v>1</v>
      </c>
      <c r="AA128" s="147">
        <f t="shared" si="70"/>
        <v>1</v>
      </c>
      <c r="AB128" s="147">
        <f t="shared" si="70"/>
        <v>1</v>
      </c>
      <c r="AC128" s="147">
        <f t="shared" si="70"/>
        <v>1</v>
      </c>
      <c r="AD128" s="147">
        <f t="shared" si="70"/>
        <v>1.3333333333333333</v>
      </c>
      <c r="AE128" s="147">
        <f t="shared" si="70"/>
        <v>1.6666666666666665</v>
      </c>
      <c r="AF128" s="147">
        <f t="shared" si="70"/>
        <v>2</v>
      </c>
      <c r="AG128" s="147">
        <f t="shared" si="70"/>
        <v>2</v>
      </c>
      <c r="AH128" s="147">
        <f t="shared" si="70"/>
        <v>2</v>
      </c>
      <c r="AI128" s="147">
        <f t="shared" si="70"/>
        <v>2.3333333333333335</v>
      </c>
      <c r="AJ128" s="147">
        <f t="shared" si="70"/>
        <v>2.6666666666666665</v>
      </c>
      <c r="AK128" s="147">
        <f t="shared" si="70"/>
        <v>3</v>
      </c>
      <c r="AL128" s="147">
        <f t="shared" si="70"/>
        <v>3.6666666666666665</v>
      </c>
      <c r="AM128" s="147">
        <f t="shared" si="70"/>
        <v>4.333333333333333</v>
      </c>
      <c r="AN128" s="147">
        <f t="shared" si="70"/>
        <v>5</v>
      </c>
      <c r="AO128" s="147">
        <f t="shared" si="70"/>
        <v>5</v>
      </c>
      <c r="AP128" s="147">
        <f t="shared" si="70"/>
        <v>6.333333333333333</v>
      </c>
      <c r="AQ128" s="147">
        <f t="shared" si="70"/>
        <v>7.6666666666666661</v>
      </c>
      <c r="AR128" s="147">
        <f t="shared" si="70"/>
        <v>9</v>
      </c>
      <c r="AS128" s="147">
        <f t="shared" si="70"/>
        <v>9</v>
      </c>
      <c r="AT128" s="147">
        <f t="shared" si="70"/>
        <v>9</v>
      </c>
      <c r="AU128" s="147">
        <f t="shared" si="70"/>
        <v>10.333333333333334</v>
      </c>
      <c r="AV128" s="147">
        <f t="shared" si="70"/>
        <v>11.666666666666666</v>
      </c>
      <c r="AW128" s="147">
        <f t="shared" si="70"/>
        <v>13</v>
      </c>
      <c r="AX128" s="147">
        <f t="shared" si="70"/>
        <v>13</v>
      </c>
      <c r="AY128" s="147">
        <f t="shared" si="70"/>
        <v>13</v>
      </c>
      <c r="AZ128" s="147">
        <f t="shared" si="70"/>
        <v>13</v>
      </c>
      <c r="BA128" s="147">
        <f t="shared" si="70"/>
        <v>13</v>
      </c>
      <c r="BB128" s="147">
        <f t="shared" si="70"/>
        <v>13</v>
      </c>
      <c r="BC128" s="147">
        <f t="shared" si="70"/>
        <v>13</v>
      </c>
      <c r="BD128" s="147">
        <f t="shared" si="70"/>
        <v>13</v>
      </c>
      <c r="BE128" s="147">
        <f t="shared" si="70"/>
        <v>13</v>
      </c>
      <c r="BF128" s="147">
        <f t="shared" si="70"/>
        <v>13</v>
      </c>
      <c r="BG128" s="147">
        <f t="shared" si="70"/>
        <v>13</v>
      </c>
      <c r="BH128" s="147">
        <f t="shared" si="70"/>
        <v>13</v>
      </c>
      <c r="BI128" s="147">
        <f t="shared" si="70"/>
        <v>13</v>
      </c>
      <c r="BJ128" s="147">
        <f t="shared" si="70"/>
        <v>13</v>
      </c>
      <c r="BK128" s="147">
        <f t="shared" si="70"/>
        <v>13</v>
      </c>
      <c r="BL128" s="147">
        <f t="shared" si="70"/>
        <v>13</v>
      </c>
      <c r="BM128" s="147">
        <f t="shared" si="70"/>
        <v>13</v>
      </c>
      <c r="BN128" s="147">
        <f t="shared" si="70"/>
        <v>13</v>
      </c>
      <c r="BO128" s="147">
        <f t="shared" si="70"/>
        <v>13</v>
      </c>
      <c r="BP128" s="147">
        <f t="shared" si="70"/>
        <v>13</v>
      </c>
      <c r="BQ128" s="147">
        <f t="shared" si="70"/>
        <v>13</v>
      </c>
      <c r="BR128" s="147">
        <f t="shared" si="70"/>
        <v>13</v>
      </c>
      <c r="BS128" s="147">
        <f t="shared" si="70"/>
        <v>13</v>
      </c>
      <c r="BT128" s="147">
        <f t="shared" si="70"/>
        <v>13</v>
      </c>
      <c r="BU128" s="147">
        <f t="shared" si="70"/>
        <v>13</v>
      </c>
      <c r="BV128" s="147">
        <f t="shared" si="70"/>
        <v>13</v>
      </c>
      <c r="BW128" s="147">
        <f t="shared" si="70"/>
        <v>13</v>
      </c>
      <c r="BX128" s="147">
        <f t="shared" si="70"/>
        <v>13</v>
      </c>
      <c r="BY128" s="147">
        <f t="shared" si="70"/>
        <v>13</v>
      </c>
      <c r="BZ128" s="147">
        <f t="shared" si="70"/>
        <v>13</v>
      </c>
      <c r="CA128" s="4"/>
    </row>
    <row r="129" spans="1:81" ht="15.75" customHeight="1">
      <c r="A129" s="27"/>
      <c r="B129" s="63"/>
      <c r="C129" s="63" t="s">
        <v>195</v>
      </c>
      <c r="D129" s="27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139">
        <v>5000</v>
      </c>
      <c r="T129" s="184">
        <f t="shared" ref="T129:BZ129" si="71">S129</f>
        <v>5000</v>
      </c>
      <c r="U129" s="184">
        <f t="shared" si="71"/>
        <v>5000</v>
      </c>
      <c r="V129" s="184">
        <f t="shared" si="71"/>
        <v>5000</v>
      </c>
      <c r="W129" s="184">
        <f t="shared" si="71"/>
        <v>5000</v>
      </c>
      <c r="X129" s="184">
        <f t="shared" si="71"/>
        <v>5000</v>
      </c>
      <c r="Y129" s="184">
        <f t="shared" si="71"/>
        <v>5000</v>
      </c>
      <c r="Z129" s="184">
        <f t="shared" si="71"/>
        <v>5000</v>
      </c>
      <c r="AA129" s="184">
        <f t="shared" si="71"/>
        <v>5000</v>
      </c>
      <c r="AB129" s="184">
        <f t="shared" si="71"/>
        <v>5000</v>
      </c>
      <c r="AC129" s="184">
        <f t="shared" si="71"/>
        <v>5000</v>
      </c>
      <c r="AD129" s="184">
        <f t="shared" si="71"/>
        <v>5000</v>
      </c>
      <c r="AE129" s="184">
        <f t="shared" si="71"/>
        <v>5000</v>
      </c>
      <c r="AF129" s="184">
        <f t="shared" si="71"/>
        <v>5000</v>
      </c>
      <c r="AG129" s="184">
        <f t="shared" si="71"/>
        <v>5000</v>
      </c>
      <c r="AH129" s="184">
        <f t="shared" si="71"/>
        <v>5000</v>
      </c>
      <c r="AI129" s="184">
        <f t="shared" si="71"/>
        <v>5000</v>
      </c>
      <c r="AJ129" s="184">
        <f t="shared" si="71"/>
        <v>5000</v>
      </c>
      <c r="AK129" s="184">
        <f t="shared" si="71"/>
        <v>5000</v>
      </c>
      <c r="AL129" s="184">
        <f t="shared" si="71"/>
        <v>5000</v>
      </c>
      <c r="AM129" s="184">
        <f t="shared" si="71"/>
        <v>5000</v>
      </c>
      <c r="AN129" s="184">
        <f t="shared" si="71"/>
        <v>5000</v>
      </c>
      <c r="AO129" s="184">
        <f t="shared" si="71"/>
        <v>5000</v>
      </c>
      <c r="AP129" s="184">
        <f t="shared" si="71"/>
        <v>5000</v>
      </c>
      <c r="AQ129" s="184">
        <f t="shared" si="71"/>
        <v>5000</v>
      </c>
      <c r="AR129" s="184">
        <f t="shared" si="71"/>
        <v>5000</v>
      </c>
      <c r="AS129" s="184">
        <f t="shared" si="71"/>
        <v>5000</v>
      </c>
      <c r="AT129" s="184">
        <f t="shared" si="71"/>
        <v>5000</v>
      </c>
      <c r="AU129" s="184">
        <f t="shared" si="71"/>
        <v>5000</v>
      </c>
      <c r="AV129" s="184">
        <f t="shared" si="71"/>
        <v>5000</v>
      </c>
      <c r="AW129" s="184">
        <f t="shared" si="71"/>
        <v>5000</v>
      </c>
      <c r="AX129" s="184">
        <f t="shared" si="71"/>
        <v>5000</v>
      </c>
      <c r="AY129" s="184">
        <f t="shared" si="71"/>
        <v>5000</v>
      </c>
      <c r="AZ129" s="184">
        <f t="shared" si="71"/>
        <v>5000</v>
      </c>
      <c r="BA129" s="184">
        <f t="shared" si="71"/>
        <v>5000</v>
      </c>
      <c r="BB129" s="184">
        <f t="shared" si="71"/>
        <v>5000</v>
      </c>
      <c r="BC129" s="184">
        <f t="shared" si="71"/>
        <v>5000</v>
      </c>
      <c r="BD129" s="184">
        <f t="shared" si="71"/>
        <v>5000</v>
      </c>
      <c r="BE129" s="184">
        <f t="shared" si="71"/>
        <v>5000</v>
      </c>
      <c r="BF129" s="184">
        <f t="shared" si="71"/>
        <v>5000</v>
      </c>
      <c r="BG129" s="184">
        <f t="shared" si="71"/>
        <v>5000</v>
      </c>
      <c r="BH129" s="184">
        <f t="shared" si="71"/>
        <v>5000</v>
      </c>
      <c r="BI129" s="184">
        <f t="shared" si="71"/>
        <v>5000</v>
      </c>
      <c r="BJ129" s="184">
        <f t="shared" si="71"/>
        <v>5000</v>
      </c>
      <c r="BK129" s="184">
        <f t="shared" si="71"/>
        <v>5000</v>
      </c>
      <c r="BL129" s="184">
        <f t="shared" si="71"/>
        <v>5000</v>
      </c>
      <c r="BM129" s="184">
        <f t="shared" si="71"/>
        <v>5000</v>
      </c>
      <c r="BN129" s="184">
        <f t="shared" si="71"/>
        <v>5000</v>
      </c>
      <c r="BO129" s="184">
        <f t="shared" si="71"/>
        <v>5000</v>
      </c>
      <c r="BP129" s="184">
        <f t="shared" si="71"/>
        <v>5000</v>
      </c>
      <c r="BQ129" s="184">
        <f t="shared" si="71"/>
        <v>5000</v>
      </c>
      <c r="BR129" s="184">
        <f t="shared" si="71"/>
        <v>5000</v>
      </c>
      <c r="BS129" s="184">
        <f t="shared" si="71"/>
        <v>5000</v>
      </c>
      <c r="BT129" s="184">
        <f t="shared" si="71"/>
        <v>5000</v>
      </c>
      <c r="BU129" s="184">
        <f t="shared" si="71"/>
        <v>5000</v>
      </c>
      <c r="BV129" s="184">
        <f t="shared" si="71"/>
        <v>5000</v>
      </c>
      <c r="BW129" s="184">
        <f t="shared" si="71"/>
        <v>5000</v>
      </c>
      <c r="BX129" s="184">
        <f t="shared" si="71"/>
        <v>5000</v>
      </c>
      <c r="BY129" s="184">
        <f t="shared" si="71"/>
        <v>5000</v>
      </c>
      <c r="BZ129" s="184">
        <f t="shared" si="71"/>
        <v>5000</v>
      </c>
      <c r="CA129" s="4"/>
    </row>
    <row r="130" spans="1:81" ht="15.75" customHeight="1">
      <c r="A130" s="27"/>
      <c r="B130" s="27"/>
      <c r="C130" s="27"/>
      <c r="D130" s="27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CA130" s="4"/>
    </row>
    <row r="131" spans="1:81" ht="15.75" customHeight="1">
      <c r="A131" s="80"/>
      <c r="B131" s="27"/>
      <c r="C131" s="27" t="s">
        <v>202</v>
      </c>
      <c r="D131" s="80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5"/>
      <c r="T131" s="145"/>
      <c r="U131" s="145">
        <v>1</v>
      </c>
      <c r="V131" s="145"/>
      <c r="W131" s="145"/>
      <c r="X131" s="145"/>
      <c r="Y131" s="145"/>
      <c r="Z131" s="145"/>
      <c r="AA131" s="145">
        <v>1</v>
      </c>
      <c r="AB131" s="145"/>
      <c r="AC131" s="145"/>
      <c r="AD131" s="145"/>
      <c r="AE131" s="145"/>
      <c r="AF131" s="145">
        <v>1</v>
      </c>
      <c r="AG131" s="145"/>
      <c r="AH131" s="145"/>
      <c r="AI131" s="145">
        <v>2</v>
      </c>
      <c r="AJ131" s="145"/>
      <c r="AK131" s="145"/>
      <c r="AL131" s="145"/>
      <c r="AM131" s="145">
        <v>4</v>
      </c>
      <c r="AN131" s="145"/>
      <c r="AO131" s="145"/>
      <c r="AP131" s="145"/>
      <c r="AQ131" s="145"/>
      <c r="AR131" s="145">
        <v>4</v>
      </c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5"/>
      <c r="BC131" s="145"/>
      <c r="BD131" s="145"/>
      <c r="BE131" s="145"/>
      <c r="BF131" s="145"/>
      <c r="BG131" s="145"/>
      <c r="BH131" s="145"/>
      <c r="BI131" s="145"/>
      <c r="BJ131" s="145"/>
      <c r="BK131" s="145"/>
      <c r="BL131" s="145"/>
      <c r="BM131" s="145"/>
      <c r="BN131" s="145"/>
      <c r="BO131" s="145"/>
      <c r="BP131" s="145"/>
      <c r="BQ131" s="145"/>
      <c r="BR131" s="145"/>
      <c r="BS131" s="145"/>
      <c r="BT131" s="145"/>
      <c r="BU131" s="145"/>
      <c r="BV131" s="145"/>
      <c r="BW131" s="145"/>
      <c r="BX131" s="145"/>
      <c r="BY131" s="145"/>
      <c r="BZ131" s="145"/>
      <c r="CA131" s="4"/>
    </row>
    <row r="132" spans="1:81" ht="15.75" customHeight="1">
      <c r="A132" s="27"/>
      <c r="B132" s="27"/>
      <c r="C132" s="27" t="s">
        <v>203</v>
      </c>
      <c r="D132" s="27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102">
        <f>R131</f>
        <v>0</v>
      </c>
      <c r="T132" s="102">
        <f t="shared" ref="T132:BZ132" si="72">S132+S131</f>
        <v>0</v>
      </c>
      <c r="U132" s="102">
        <f t="shared" si="72"/>
        <v>0</v>
      </c>
      <c r="V132" s="102">
        <f t="shared" si="72"/>
        <v>1</v>
      </c>
      <c r="W132" s="102">
        <f t="shared" si="72"/>
        <v>1</v>
      </c>
      <c r="X132" s="102">
        <f t="shared" si="72"/>
        <v>1</v>
      </c>
      <c r="Y132" s="102">
        <f t="shared" si="72"/>
        <v>1</v>
      </c>
      <c r="Z132" s="102">
        <f t="shared" si="72"/>
        <v>1</v>
      </c>
      <c r="AA132" s="102">
        <f t="shared" si="72"/>
        <v>1</v>
      </c>
      <c r="AB132" s="102">
        <f t="shared" si="72"/>
        <v>2</v>
      </c>
      <c r="AC132" s="102">
        <f t="shared" si="72"/>
        <v>2</v>
      </c>
      <c r="AD132" s="102">
        <f t="shared" si="72"/>
        <v>2</v>
      </c>
      <c r="AE132" s="102">
        <f t="shared" si="72"/>
        <v>2</v>
      </c>
      <c r="AF132" s="102">
        <f t="shared" si="72"/>
        <v>2</v>
      </c>
      <c r="AG132" s="102">
        <f t="shared" si="72"/>
        <v>3</v>
      </c>
      <c r="AH132" s="102">
        <f t="shared" si="72"/>
        <v>3</v>
      </c>
      <c r="AI132" s="102">
        <f t="shared" si="72"/>
        <v>3</v>
      </c>
      <c r="AJ132" s="102">
        <f t="shared" si="72"/>
        <v>5</v>
      </c>
      <c r="AK132" s="102">
        <f t="shared" si="72"/>
        <v>5</v>
      </c>
      <c r="AL132" s="102">
        <f t="shared" si="72"/>
        <v>5</v>
      </c>
      <c r="AM132" s="102">
        <f t="shared" si="72"/>
        <v>5</v>
      </c>
      <c r="AN132" s="102">
        <f t="shared" si="72"/>
        <v>9</v>
      </c>
      <c r="AO132" s="102">
        <f t="shared" si="72"/>
        <v>9</v>
      </c>
      <c r="AP132" s="102">
        <f t="shared" si="72"/>
        <v>9</v>
      </c>
      <c r="AQ132" s="102">
        <f t="shared" si="72"/>
        <v>9</v>
      </c>
      <c r="AR132" s="102">
        <f t="shared" si="72"/>
        <v>9</v>
      </c>
      <c r="AS132" s="102">
        <f t="shared" si="72"/>
        <v>13</v>
      </c>
      <c r="AT132" s="102">
        <f t="shared" si="72"/>
        <v>13</v>
      </c>
      <c r="AU132" s="102">
        <f t="shared" si="72"/>
        <v>13</v>
      </c>
      <c r="AV132" s="102">
        <f t="shared" si="72"/>
        <v>13</v>
      </c>
      <c r="AW132" s="102">
        <f t="shared" si="72"/>
        <v>13</v>
      </c>
      <c r="AX132" s="102">
        <f t="shared" si="72"/>
        <v>13</v>
      </c>
      <c r="AY132" s="102">
        <f t="shared" si="72"/>
        <v>13</v>
      </c>
      <c r="AZ132" s="102">
        <f t="shared" si="72"/>
        <v>13</v>
      </c>
      <c r="BA132" s="102">
        <f t="shared" si="72"/>
        <v>13</v>
      </c>
      <c r="BB132" s="102">
        <f t="shared" si="72"/>
        <v>13</v>
      </c>
      <c r="BC132" s="102">
        <f t="shared" si="72"/>
        <v>13</v>
      </c>
      <c r="BD132" s="102">
        <f t="shared" si="72"/>
        <v>13</v>
      </c>
      <c r="BE132" s="102">
        <f t="shared" si="72"/>
        <v>13</v>
      </c>
      <c r="BF132" s="102">
        <f t="shared" si="72"/>
        <v>13</v>
      </c>
      <c r="BG132" s="102">
        <f t="shared" si="72"/>
        <v>13</v>
      </c>
      <c r="BH132" s="102">
        <f t="shared" si="72"/>
        <v>13</v>
      </c>
      <c r="BI132" s="102">
        <f t="shared" si="72"/>
        <v>13</v>
      </c>
      <c r="BJ132" s="102">
        <f t="shared" si="72"/>
        <v>13</v>
      </c>
      <c r="BK132" s="102">
        <f t="shared" si="72"/>
        <v>13</v>
      </c>
      <c r="BL132" s="102">
        <f t="shared" si="72"/>
        <v>13</v>
      </c>
      <c r="BM132" s="102">
        <f t="shared" si="72"/>
        <v>13</v>
      </c>
      <c r="BN132" s="102">
        <f t="shared" si="72"/>
        <v>13</v>
      </c>
      <c r="BO132" s="102">
        <f t="shared" si="72"/>
        <v>13</v>
      </c>
      <c r="BP132" s="102">
        <f t="shared" si="72"/>
        <v>13</v>
      </c>
      <c r="BQ132" s="102">
        <f t="shared" si="72"/>
        <v>13</v>
      </c>
      <c r="BR132" s="102">
        <f t="shared" si="72"/>
        <v>13</v>
      </c>
      <c r="BS132" s="102">
        <f t="shared" si="72"/>
        <v>13</v>
      </c>
      <c r="BT132" s="102">
        <f t="shared" si="72"/>
        <v>13</v>
      </c>
      <c r="BU132" s="102">
        <f t="shared" si="72"/>
        <v>13</v>
      </c>
      <c r="BV132" s="102">
        <f t="shared" si="72"/>
        <v>13</v>
      </c>
      <c r="BW132" s="102">
        <f t="shared" si="72"/>
        <v>13</v>
      </c>
      <c r="BX132" s="102">
        <f t="shared" si="72"/>
        <v>13</v>
      </c>
      <c r="BY132" s="102">
        <f t="shared" si="72"/>
        <v>13</v>
      </c>
      <c r="BZ132" s="102">
        <f t="shared" si="72"/>
        <v>13</v>
      </c>
      <c r="CA132" s="4"/>
    </row>
    <row r="133" spans="1:81" ht="15.75" customHeight="1">
      <c r="A133" s="27"/>
      <c r="B133" s="27"/>
      <c r="C133" s="27" t="s">
        <v>204</v>
      </c>
      <c r="D133" s="27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147">
        <f t="shared" ref="S133:BZ133" si="73">M132+N131*$X$118+O131*$W$118+P131*$V$118+Q131*$U$118+R131*$T$118+S131*$S$118+M131</f>
        <v>0</v>
      </c>
      <c r="T133" s="147">
        <f t="shared" si="73"/>
        <v>0</v>
      </c>
      <c r="U133" s="147">
        <f t="shared" si="73"/>
        <v>0</v>
      </c>
      <c r="V133" s="147">
        <f t="shared" si="73"/>
        <v>0</v>
      </c>
      <c r="W133" s="147">
        <f t="shared" si="73"/>
        <v>0</v>
      </c>
      <c r="X133" s="147">
        <f t="shared" si="73"/>
        <v>0.33333333333333331</v>
      </c>
      <c r="Y133" s="147">
        <f t="shared" si="73"/>
        <v>0.66666666666666663</v>
      </c>
      <c r="Z133" s="147">
        <f t="shared" si="73"/>
        <v>1</v>
      </c>
      <c r="AA133" s="147">
        <f t="shared" si="73"/>
        <v>1</v>
      </c>
      <c r="AB133" s="147">
        <f t="shared" si="73"/>
        <v>1</v>
      </c>
      <c r="AC133" s="147">
        <f t="shared" si="73"/>
        <v>1</v>
      </c>
      <c r="AD133" s="147">
        <f t="shared" si="73"/>
        <v>1.3333333333333333</v>
      </c>
      <c r="AE133" s="147">
        <f t="shared" si="73"/>
        <v>1.6666666666666665</v>
      </c>
      <c r="AF133" s="147">
        <f t="shared" si="73"/>
        <v>2</v>
      </c>
      <c r="AG133" s="147">
        <f t="shared" si="73"/>
        <v>2</v>
      </c>
      <c r="AH133" s="147">
        <f t="shared" si="73"/>
        <v>2</v>
      </c>
      <c r="AI133" s="147">
        <f t="shared" si="73"/>
        <v>2.3333333333333335</v>
      </c>
      <c r="AJ133" s="147">
        <f t="shared" si="73"/>
        <v>2.6666666666666665</v>
      </c>
      <c r="AK133" s="147">
        <f t="shared" si="73"/>
        <v>3</v>
      </c>
      <c r="AL133" s="147">
        <f t="shared" si="73"/>
        <v>3.6666666666666665</v>
      </c>
      <c r="AM133" s="147">
        <f t="shared" si="73"/>
        <v>4.333333333333333</v>
      </c>
      <c r="AN133" s="147">
        <f t="shared" si="73"/>
        <v>5</v>
      </c>
      <c r="AO133" s="147">
        <f t="shared" si="73"/>
        <v>5</v>
      </c>
      <c r="AP133" s="147">
        <f t="shared" si="73"/>
        <v>6.333333333333333</v>
      </c>
      <c r="AQ133" s="147">
        <f t="shared" si="73"/>
        <v>7.6666666666666661</v>
      </c>
      <c r="AR133" s="147">
        <f t="shared" si="73"/>
        <v>9</v>
      </c>
      <c r="AS133" s="147">
        <f t="shared" si="73"/>
        <v>9</v>
      </c>
      <c r="AT133" s="147">
        <f t="shared" si="73"/>
        <v>9</v>
      </c>
      <c r="AU133" s="147">
        <f t="shared" si="73"/>
        <v>10.333333333333334</v>
      </c>
      <c r="AV133" s="147">
        <f t="shared" si="73"/>
        <v>11.666666666666666</v>
      </c>
      <c r="AW133" s="147">
        <f t="shared" si="73"/>
        <v>13</v>
      </c>
      <c r="AX133" s="147">
        <f t="shared" si="73"/>
        <v>13</v>
      </c>
      <c r="AY133" s="147">
        <f t="shared" si="73"/>
        <v>13</v>
      </c>
      <c r="AZ133" s="147">
        <f t="shared" si="73"/>
        <v>13</v>
      </c>
      <c r="BA133" s="147">
        <f t="shared" si="73"/>
        <v>13</v>
      </c>
      <c r="BB133" s="147">
        <f t="shared" si="73"/>
        <v>13</v>
      </c>
      <c r="BC133" s="147">
        <f t="shared" si="73"/>
        <v>13</v>
      </c>
      <c r="BD133" s="147">
        <f t="shared" si="73"/>
        <v>13</v>
      </c>
      <c r="BE133" s="147">
        <f t="shared" si="73"/>
        <v>13</v>
      </c>
      <c r="BF133" s="147">
        <f t="shared" si="73"/>
        <v>13</v>
      </c>
      <c r="BG133" s="147">
        <f t="shared" si="73"/>
        <v>13</v>
      </c>
      <c r="BH133" s="147">
        <f t="shared" si="73"/>
        <v>13</v>
      </c>
      <c r="BI133" s="147">
        <f t="shared" si="73"/>
        <v>13</v>
      </c>
      <c r="BJ133" s="147">
        <f t="shared" si="73"/>
        <v>13</v>
      </c>
      <c r="BK133" s="147">
        <f t="shared" si="73"/>
        <v>13</v>
      </c>
      <c r="BL133" s="147">
        <f t="shared" si="73"/>
        <v>13</v>
      </c>
      <c r="BM133" s="147">
        <f t="shared" si="73"/>
        <v>13</v>
      </c>
      <c r="BN133" s="147">
        <f t="shared" si="73"/>
        <v>13</v>
      </c>
      <c r="BO133" s="147">
        <f t="shared" si="73"/>
        <v>13</v>
      </c>
      <c r="BP133" s="147">
        <f t="shared" si="73"/>
        <v>13</v>
      </c>
      <c r="BQ133" s="147">
        <f t="shared" si="73"/>
        <v>13</v>
      </c>
      <c r="BR133" s="147">
        <f t="shared" si="73"/>
        <v>13</v>
      </c>
      <c r="BS133" s="147">
        <f t="shared" si="73"/>
        <v>13</v>
      </c>
      <c r="BT133" s="147">
        <f t="shared" si="73"/>
        <v>13</v>
      </c>
      <c r="BU133" s="147">
        <f t="shared" si="73"/>
        <v>13</v>
      </c>
      <c r="BV133" s="147">
        <f t="shared" si="73"/>
        <v>13</v>
      </c>
      <c r="BW133" s="147">
        <f t="shared" si="73"/>
        <v>13</v>
      </c>
      <c r="BX133" s="147">
        <f t="shared" si="73"/>
        <v>13</v>
      </c>
      <c r="BY133" s="147">
        <f t="shared" si="73"/>
        <v>13</v>
      </c>
      <c r="BZ133" s="147">
        <f t="shared" si="73"/>
        <v>13</v>
      </c>
      <c r="CA133" s="4"/>
    </row>
    <row r="134" spans="1:81" ht="15.75" customHeight="1">
      <c r="A134" s="27"/>
      <c r="B134" s="63"/>
      <c r="C134" s="27" t="s">
        <v>195</v>
      </c>
      <c r="D134" s="27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139">
        <v>8000</v>
      </c>
      <c r="T134" s="184">
        <f t="shared" ref="T134:BZ134" si="74">S134</f>
        <v>8000</v>
      </c>
      <c r="U134" s="184">
        <f t="shared" si="74"/>
        <v>8000</v>
      </c>
      <c r="V134" s="184">
        <f t="shared" si="74"/>
        <v>8000</v>
      </c>
      <c r="W134" s="184">
        <f t="shared" si="74"/>
        <v>8000</v>
      </c>
      <c r="X134" s="184">
        <f t="shared" si="74"/>
        <v>8000</v>
      </c>
      <c r="Y134" s="184">
        <f t="shared" si="74"/>
        <v>8000</v>
      </c>
      <c r="Z134" s="184">
        <f t="shared" si="74"/>
        <v>8000</v>
      </c>
      <c r="AA134" s="184">
        <f t="shared" si="74"/>
        <v>8000</v>
      </c>
      <c r="AB134" s="184">
        <f t="shared" si="74"/>
        <v>8000</v>
      </c>
      <c r="AC134" s="184">
        <f t="shared" si="74"/>
        <v>8000</v>
      </c>
      <c r="AD134" s="184">
        <f t="shared" si="74"/>
        <v>8000</v>
      </c>
      <c r="AE134" s="184">
        <f t="shared" si="74"/>
        <v>8000</v>
      </c>
      <c r="AF134" s="184">
        <f t="shared" si="74"/>
        <v>8000</v>
      </c>
      <c r="AG134" s="184">
        <f t="shared" si="74"/>
        <v>8000</v>
      </c>
      <c r="AH134" s="184">
        <f t="shared" si="74"/>
        <v>8000</v>
      </c>
      <c r="AI134" s="184">
        <f t="shared" si="74"/>
        <v>8000</v>
      </c>
      <c r="AJ134" s="184">
        <f t="shared" si="74"/>
        <v>8000</v>
      </c>
      <c r="AK134" s="184">
        <f t="shared" si="74"/>
        <v>8000</v>
      </c>
      <c r="AL134" s="184">
        <f t="shared" si="74"/>
        <v>8000</v>
      </c>
      <c r="AM134" s="184">
        <f t="shared" si="74"/>
        <v>8000</v>
      </c>
      <c r="AN134" s="184">
        <f t="shared" si="74"/>
        <v>8000</v>
      </c>
      <c r="AO134" s="184">
        <f t="shared" si="74"/>
        <v>8000</v>
      </c>
      <c r="AP134" s="184">
        <f t="shared" si="74"/>
        <v>8000</v>
      </c>
      <c r="AQ134" s="184">
        <f t="shared" si="74"/>
        <v>8000</v>
      </c>
      <c r="AR134" s="184">
        <f t="shared" si="74"/>
        <v>8000</v>
      </c>
      <c r="AS134" s="184">
        <f t="shared" si="74"/>
        <v>8000</v>
      </c>
      <c r="AT134" s="184">
        <f t="shared" si="74"/>
        <v>8000</v>
      </c>
      <c r="AU134" s="184">
        <f t="shared" si="74"/>
        <v>8000</v>
      </c>
      <c r="AV134" s="184">
        <f t="shared" si="74"/>
        <v>8000</v>
      </c>
      <c r="AW134" s="184">
        <f t="shared" si="74"/>
        <v>8000</v>
      </c>
      <c r="AX134" s="184">
        <f t="shared" si="74"/>
        <v>8000</v>
      </c>
      <c r="AY134" s="184">
        <f t="shared" si="74"/>
        <v>8000</v>
      </c>
      <c r="AZ134" s="184">
        <f t="shared" si="74"/>
        <v>8000</v>
      </c>
      <c r="BA134" s="184">
        <f t="shared" si="74"/>
        <v>8000</v>
      </c>
      <c r="BB134" s="184">
        <f t="shared" si="74"/>
        <v>8000</v>
      </c>
      <c r="BC134" s="184">
        <f t="shared" si="74"/>
        <v>8000</v>
      </c>
      <c r="BD134" s="184">
        <f t="shared" si="74"/>
        <v>8000</v>
      </c>
      <c r="BE134" s="184">
        <f t="shared" si="74"/>
        <v>8000</v>
      </c>
      <c r="BF134" s="184">
        <f t="shared" si="74"/>
        <v>8000</v>
      </c>
      <c r="BG134" s="184">
        <f t="shared" si="74"/>
        <v>8000</v>
      </c>
      <c r="BH134" s="184">
        <f t="shared" si="74"/>
        <v>8000</v>
      </c>
      <c r="BI134" s="184">
        <f t="shared" si="74"/>
        <v>8000</v>
      </c>
      <c r="BJ134" s="184">
        <f t="shared" si="74"/>
        <v>8000</v>
      </c>
      <c r="BK134" s="184">
        <f t="shared" si="74"/>
        <v>8000</v>
      </c>
      <c r="BL134" s="184">
        <f t="shared" si="74"/>
        <v>8000</v>
      </c>
      <c r="BM134" s="184">
        <f t="shared" si="74"/>
        <v>8000</v>
      </c>
      <c r="BN134" s="184">
        <f t="shared" si="74"/>
        <v>8000</v>
      </c>
      <c r="BO134" s="184">
        <f t="shared" si="74"/>
        <v>8000</v>
      </c>
      <c r="BP134" s="184">
        <f t="shared" si="74"/>
        <v>8000</v>
      </c>
      <c r="BQ134" s="184">
        <f t="shared" si="74"/>
        <v>8000</v>
      </c>
      <c r="BR134" s="184">
        <f t="shared" si="74"/>
        <v>8000</v>
      </c>
      <c r="BS134" s="184">
        <f t="shared" si="74"/>
        <v>8000</v>
      </c>
      <c r="BT134" s="184">
        <f t="shared" si="74"/>
        <v>8000</v>
      </c>
      <c r="BU134" s="184">
        <f t="shared" si="74"/>
        <v>8000</v>
      </c>
      <c r="BV134" s="184">
        <f t="shared" si="74"/>
        <v>8000</v>
      </c>
      <c r="BW134" s="184">
        <f t="shared" si="74"/>
        <v>8000</v>
      </c>
      <c r="BX134" s="184">
        <f t="shared" si="74"/>
        <v>8000</v>
      </c>
      <c r="BY134" s="184">
        <f t="shared" si="74"/>
        <v>8000</v>
      </c>
      <c r="BZ134" s="184">
        <f t="shared" si="74"/>
        <v>8000</v>
      </c>
      <c r="CA134" s="4"/>
    </row>
    <row r="135" spans="1:81" ht="15.75" customHeight="1">
      <c r="A135" s="27"/>
      <c r="B135" s="63"/>
      <c r="C135" s="63"/>
      <c r="D135" s="27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CA135" s="4"/>
    </row>
    <row r="136" spans="1:81" ht="15.75" customHeight="1">
      <c r="A136" s="76"/>
      <c r="B136" s="76" t="s">
        <v>140</v>
      </c>
      <c r="C136" s="75"/>
      <c r="D136" s="76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5">
        <f t="shared" ref="S136:BZ136" si="75">S137+S138</f>
        <v>0</v>
      </c>
      <c r="T136" s="75">
        <f t="shared" si="75"/>
        <v>0</v>
      </c>
      <c r="U136" s="75">
        <f t="shared" si="75"/>
        <v>1</v>
      </c>
      <c r="V136" s="75">
        <f t="shared" si="75"/>
        <v>1</v>
      </c>
      <c r="W136" s="75">
        <f t="shared" si="75"/>
        <v>1</v>
      </c>
      <c r="X136" s="75">
        <f t="shared" si="75"/>
        <v>1</v>
      </c>
      <c r="Y136" s="75">
        <f t="shared" si="75"/>
        <v>1</v>
      </c>
      <c r="Z136" s="75">
        <f t="shared" si="75"/>
        <v>1</v>
      </c>
      <c r="AA136" s="75">
        <f t="shared" si="75"/>
        <v>2</v>
      </c>
      <c r="AB136" s="75">
        <f t="shared" si="75"/>
        <v>2</v>
      </c>
      <c r="AC136" s="75">
        <f t="shared" si="75"/>
        <v>2</v>
      </c>
      <c r="AD136" s="75">
        <f t="shared" si="75"/>
        <v>2</v>
      </c>
      <c r="AE136" s="75">
        <f t="shared" si="75"/>
        <v>2</v>
      </c>
      <c r="AF136" s="75">
        <f t="shared" si="75"/>
        <v>3</v>
      </c>
      <c r="AG136" s="75">
        <f t="shared" si="75"/>
        <v>3</v>
      </c>
      <c r="AH136" s="75">
        <f t="shared" si="75"/>
        <v>3</v>
      </c>
      <c r="AI136" s="75">
        <f t="shared" si="75"/>
        <v>4</v>
      </c>
      <c r="AJ136" s="75">
        <f t="shared" si="75"/>
        <v>4</v>
      </c>
      <c r="AK136" s="75">
        <f t="shared" si="75"/>
        <v>4</v>
      </c>
      <c r="AL136" s="75">
        <f t="shared" si="75"/>
        <v>4</v>
      </c>
      <c r="AM136" s="75">
        <f t="shared" si="75"/>
        <v>5</v>
      </c>
      <c r="AN136" s="75">
        <f t="shared" si="75"/>
        <v>5</v>
      </c>
      <c r="AO136" s="75">
        <f t="shared" si="75"/>
        <v>5</v>
      </c>
      <c r="AP136" s="75">
        <f t="shared" si="75"/>
        <v>5</v>
      </c>
      <c r="AQ136" s="75">
        <f t="shared" si="75"/>
        <v>5</v>
      </c>
      <c r="AR136" s="75">
        <f t="shared" si="75"/>
        <v>6</v>
      </c>
      <c r="AS136" s="75">
        <f t="shared" si="75"/>
        <v>6</v>
      </c>
      <c r="AT136" s="75">
        <f t="shared" si="75"/>
        <v>6</v>
      </c>
      <c r="AU136" s="75">
        <f t="shared" si="75"/>
        <v>6</v>
      </c>
      <c r="AV136" s="75">
        <f t="shared" si="75"/>
        <v>6</v>
      </c>
      <c r="AW136" s="75">
        <f t="shared" si="75"/>
        <v>6</v>
      </c>
      <c r="AX136" s="75">
        <f t="shared" si="75"/>
        <v>6</v>
      </c>
      <c r="AY136" s="75">
        <f t="shared" si="75"/>
        <v>6</v>
      </c>
      <c r="AZ136" s="75">
        <f t="shared" si="75"/>
        <v>6</v>
      </c>
      <c r="BA136" s="75">
        <f t="shared" si="75"/>
        <v>6</v>
      </c>
      <c r="BB136" s="75">
        <f t="shared" si="75"/>
        <v>6</v>
      </c>
      <c r="BC136" s="75">
        <f t="shared" si="75"/>
        <v>6</v>
      </c>
      <c r="BD136" s="75">
        <f t="shared" si="75"/>
        <v>6</v>
      </c>
      <c r="BE136" s="75">
        <f t="shared" si="75"/>
        <v>6</v>
      </c>
      <c r="BF136" s="75">
        <f t="shared" si="75"/>
        <v>6</v>
      </c>
      <c r="BG136" s="75">
        <f t="shared" si="75"/>
        <v>6</v>
      </c>
      <c r="BH136" s="75">
        <f t="shared" si="75"/>
        <v>6</v>
      </c>
      <c r="BI136" s="75">
        <f t="shared" si="75"/>
        <v>6</v>
      </c>
      <c r="BJ136" s="75">
        <f t="shared" si="75"/>
        <v>6</v>
      </c>
      <c r="BK136" s="75">
        <f t="shared" si="75"/>
        <v>6</v>
      </c>
      <c r="BL136" s="75">
        <f t="shared" si="75"/>
        <v>6</v>
      </c>
      <c r="BM136" s="75">
        <f t="shared" si="75"/>
        <v>6</v>
      </c>
      <c r="BN136" s="75">
        <f t="shared" si="75"/>
        <v>6</v>
      </c>
      <c r="BO136" s="75">
        <f t="shared" si="75"/>
        <v>6</v>
      </c>
      <c r="BP136" s="75">
        <f t="shared" si="75"/>
        <v>6</v>
      </c>
      <c r="BQ136" s="75">
        <f t="shared" si="75"/>
        <v>6</v>
      </c>
      <c r="BR136" s="75">
        <f t="shared" si="75"/>
        <v>6</v>
      </c>
      <c r="BS136" s="75">
        <f t="shared" si="75"/>
        <v>6</v>
      </c>
      <c r="BT136" s="75">
        <f t="shared" si="75"/>
        <v>6</v>
      </c>
      <c r="BU136" s="75">
        <f t="shared" si="75"/>
        <v>6</v>
      </c>
      <c r="BV136" s="75">
        <f t="shared" si="75"/>
        <v>6</v>
      </c>
      <c r="BW136" s="75">
        <f t="shared" si="75"/>
        <v>6</v>
      </c>
      <c r="BX136" s="75">
        <f t="shared" si="75"/>
        <v>6</v>
      </c>
      <c r="BY136" s="75">
        <f t="shared" si="75"/>
        <v>6</v>
      </c>
      <c r="BZ136" s="75">
        <f t="shared" si="75"/>
        <v>6</v>
      </c>
      <c r="CA136" s="10"/>
      <c r="CB136" s="75"/>
      <c r="CC136" s="75"/>
    </row>
    <row r="137" spans="1:81" ht="15.75" customHeight="1">
      <c r="A137" s="80"/>
      <c r="B137" s="27"/>
      <c r="C137" s="27" t="s">
        <v>234</v>
      </c>
      <c r="D137" s="80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5"/>
      <c r="T137" s="145"/>
      <c r="U137" s="145">
        <v>1</v>
      </c>
      <c r="V137" s="145"/>
      <c r="W137" s="145"/>
      <c r="X137" s="145"/>
      <c r="Y137" s="145"/>
      <c r="Z137" s="145"/>
      <c r="AA137" s="145">
        <v>1</v>
      </c>
      <c r="AB137" s="145"/>
      <c r="AC137" s="145"/>
      <c r="AD137" s="145"/>
      <c r="AE137" s="145"/>
      <c r="AF137" s="145">
        <v>1</v>
      </c>
      <c r="AG137" s="145"/>
      <c r="AH137" s="145"/>
      <c r="AI137" s="145">
        <v>1</v>
      </c>
      <c r="AJ137" s="145"/>
      <c r="AK137" s="145"/>
      <c r="AL137" s="145"/>
      <c r="AM137" s="145">
        <v>1</v>
      </c>
      <c r="AN137" s="145"/>
      <c r="AO137" s="145"/>
      <c r="AP137" s="145"/>
      <c r="AQ137" s="145"/>
      <c r="AR137" s="145">
        <v>1</v>
      </c>
      <c r="AS137" s="145"/>
      <c r="AT137" s="145"/>
      <c r="AU137" s="145"/>
      <c r="AV137" s="145"/>
      <c r="AW137" s="145"/>
      <c r="AX137" s="145"/>
      <c r="AY137" s="145"/>
      <c r="AZ137" s="145"/>
      <c r="BA137" s="145"/>
      <c r="BB137" s="145"/>
      <c r="BC137" s="145"/>
      <c r="BD137" s="145"/>
      <c r="BE137" s="145"/>
      <c r="BF137" s="145"/>
      <c r="BG137" s="145"/>
      <c r="BH137" s="145"/>
      <c r="BI137" s="145"/>
      <c r="BJ137" s="145"/>
      <c r="BK137" s="145"/>
      <c r="BL137" s="145"/>
      <c r="BM137" s="145"/>
      <c r="BN137" s="145"/>
      <c r="BO137" s="145"/>
      <c r="BP137" s="145"/>
      <c r="BQ137" s="145"/>
      <c r="BR137" s="145"/>
      <c r="BS137" s="145"/>
      <c r="BT137" s="145"/>
      <c r="BU137" s="145"/>
      <c r="BV137" s="145"/>
      <c r="BW137" s="145"/>
      <c r="BX137" s="145"/>
      <c r="BY137" s="145"/>
      <c r="BZ137" s="145"/>
      <c r="CA137" s="4"/>
    </row>
    <row r="138" spans="1:81" ht="15.75" customHeight="1">
      <c r="A138" s="80"/>
      <c r="B138" s="27"/>
      <c r="C138" s="27" t="s">
        <v>235</v>
      </c>
      <c r="D138" s="80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02">
        <f>R137</f>
        <v>0</v>
      </c>
      <c r="T138" s="102">
        <f t="shared" ref="T138:BZ138" si="76">S138+S137</f>
        <v>0</v>
      </c>
      <c r="U138" s="102">
        <f t="shared" si="76"/>
        <v>0</v>
      </c>
      <c r="V138" s="102">
        <f t="shared" si="76"/>
        <v>1</v>
      </c>
      <c r="W138" s="102">
        <f t="shared" si="76"/>
        <v>1</v>
      </c>
      <c r="X138" s="102">
        <f t="shared" si="76"/>
        <v>1</v>
      </c>
      <c r="Y138" s="102">
        <f t="shared" si="76"/>
        <v>1</v>
      </c>
      <c r="Z138" s="102">
        <f t="shared" si="76"/>
        <v>1</v>
      </c>
      <c r="AA138" s="102">
        <f t="shared" si="76"/>
        <v>1</v>
      </c>
      <c r="AB138" s="102">
        <f t="shared" si="76"/>
        <v>2</v>
      </c>
      <c r="AC138" s="102">
        <f t="shared" si="76"/>
        <v>2</v>
      </c>
      <c r="AD138" s="102">
        <f t="shared" si="76"/>
        <v>2</v>
      </c>
      <c r="AE138" s="102">
        <f t="shared" si="76"/>
        <v>2</v>
      </c>
      <c r="AF138" s="102">
        <f t="shared" si="76"/>
        <v>2</v>
      </c>
      <c r="AG138" s="102">
        <f t="shared" si="76"/>
        <v>3</v>
      </c>
      <c r="AH138" s="102">
        <f t="shared" si="76"/>
        <v>3</v>
      </c>
      <c r="AI138" s="102">
        <f t="shared" si="76"/>
        <v>3</v>
      </c>
      <c r="AJ138" s="102">
        <f t="shared" si="76"/>
        <v>4</v>
      </c>
      <c r="AK138" s="102">
        <f t="shared" si="76"/>
        <v>4</v>
      </c>
      <c r="AL138" s="102">
        <f t="shared" si="76"/>
        <v>4</v>
      </c>
      <c r="AM138" s="102">
        <f t="shared" si="76"/>
        <v>4</v>
      </c>
      <c r="AN138" s="102">
        <f t="shared" si="76"/>
        <v>5</v>
      </c>
      <c r="AO138" s="102">
        <f t="shared" si="76"/>
        <v>5</v>
      </c>
      <c r="AP138" s="102">
        <f t="shared" si="76"/>
        <v>5</v>
      </c>
      <c r="AQ138" s="102">
        <f t="shared" si="76"/>
        <v>5</v>
      </c>
      <c r="AR138" s="102">
        <f t="shared" si="76"/>
        <v>5</v>
      </c>
      <c r="AS138" s="102">
        <f t="shared" si="76"/>
        <v>6</v>
      </c>
      <c r="AT138" s="102">
        <f t="shared" si="76"/>
        <v>6</v>
      </c>
      <c r="AU138" s="102">
        <f t="shared" si="76"/>
        <v>6</v>
      </c>
      <c r="AV138" s="102">
        <f t="shared" si="76"/>
        <v>6</v>
      </c>
      <c r="AW138" s="102">
        <f t="shared" si="76"/>
        <v>6</v>
      </c>
      <c r="AX138" s="102">
        <f t="shared" si="76"/>
        <v>6</v>
      </c>
      <c r="AY138" s="102">
        <f t="shared" si="76"/>
        <v>6</v>
      </c>
      <c r="AZ138" s="102">
        <f t="shared" si="76"/>
        <v>6</v>
      </c>
      <c r="BA138" s="102">
        <f t="shared" si="76"/>
        <v>6</v>
      </c>
      <c r="BB138" s="102">
        <f t="shared" si="76"/>
        <v>6</v>
      </c>
      <c r="BC138" s="102">
        <f t="shared" si="76"/>
        <v>6</v>
      </c>
      <c r="BD138" s="102">
        <f t="shared" si="76"/>
        <v>6</v>
      </c>
      <c r="BE138" s="102">
        <f t="shared" si="76"/>
        <v>6</v>
      </c>
      <c r="BF138" s="102">
        <f t="shared" si="76"/>
        <v>6</v>
      </c>
      <c r="BG138" s="102">
        <f t="shared" si="76"/>
        <v>6</v>
      </c>
      <c r="BH138" s="102">
        <f t="shared" si="76"/>
        <v>6</v>
      </c>
      <c r="BI138" s="102">
        <f t="shared" si="76"/>
        <v>6</v>
      </c>
      <c r="BJ138" s="102">
        <f t="shared" si="76"/>
        <v>6</v>
      </c>
      <c r="BK138" s="102">
        <f t="shared" si="76"/>
        <v>6</v>
      </c>
      <c r="BL138" s="102">
        <f t="shared" si="76"/>
        <v>6</v>
      </c>
      <c r="BM138" s="102">
        <f t="shared" si="76"/>
        <v>6</v>
      </c>
      <c r="BN138" s="102">
        <f t="shared" si="76"/>
        <v>6</v>
      </c>
      <c r="BO138" s="102">
        <f t="shared" si="76"/>
        <v>6</v>
      </c>
      <c r="BP138" s="102">
        <f t="shared" si="76"/>
        <v>6</v>
      </c>
      <c r="BQ138" s="102">
        <f t="shared" si="76"/>
        <v>6</v>
      </c>
      <c r="BR138" s="102">
        <f t="shared" si="76"/>
        <v>6</v>
      </c>
      <c r="BS138" s="102">
        <f t="shared" si="76"/>
        <v>6</v>
      </c>
      <c r="BT138" s="102">
        <f t="shared" si="76"/>
        <v>6</v>
      </c>
      <c r="BU138" s="102">
        <f t="shared" si="76"/>
        <v>6</v>
      </c>
      <c r="BV138" s="102">
        <f t="shared" si="76"/>
        <v>6</v>
      </c>
      <c r="BW138" s="102">
        <f t="shared" si="76"/>
        <v>6</v>
      </c>
      <c r="BX138" s="102">
        <f t="shared" si="76"/>
        <v>6</v>
      </c>
      <c r="BY138" s="102">
        <f t="shared" si="76"/>
        <v>6</v>
      </c>
      <c r="BZ138" s="102">
        <f t="shared" si="76"/>
        <v>6</v>
      </c>
      <c r="CA138" s="4"/>
    </row>
    <row r="139" spans="1:81" ht="15.75" customHeight="1">
      <c r="A139" s="63"/>
      <c r="B139" s="27"/>
      <c r="C139" s="27" t="s">
        <v>195</v>
      </c>
      <c r="D139" s="27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120">
        <v>4000</v>
      </c>
      <c r="T139" s="99">
        <f t="shared" ref="T139:BZ139" si="77">S139</f>
        <v>4000</v>
      </c>
      <c r="U139" s="99">
        <f t="shared" si="77"/>
        <v>4000</v>
      </c>
      <c r="V139" s="99">
        <f t="shared" si="77"/>
        <v>4000</v>
      </c>
      <c r="W139" s="99">
        <f t="shared" si="77"/>
        <v>4000</v>
      </c>
      <c r="X139" s="99">
        <f t="shared" si="77"/>
        <v>4000</v>
      </c>
      <c r="Y139" s="99">
        <f t="shared" si="77"/>
        <v>4000</v>
      </c>
      <c r="Z139" s="99">
        <f t="shared" si="77"/>
        <v>4000</v>
      </c>
      <c r="AA139" s="99">
        <f t="shared" si="77"/>
        <v>4000</v>
      </c>
      <c r="AB139" s="99">
        <f t="shared" si="77"/>
        <v>4000</v>
      </c>
      <c r="AC139" s="99">
        <f t="shared" si="77"/>
        <v>4000</v>
      </c>
      <c r="AD139" s="99">
        <f t="shared" si="77"/>
        <v>4000</v>
      </c>
      <c r="AE139" s="99">
        <f t="shared" si="77"/>
        <v>4000</v>
      </c>
      <c r="AF139" s="99">
        <f t="shared" si="77"/>
        <v>4000</v>
      </c>
      <c r="AG139" s="99">
        <f t="shared" si="77"/>
        <v>4000</v>
      </c>
      <c r="AH139" s="99">
        <f t="shared" si="77"/>
        <v>4000</v>
      </c>
      <c r="AI139" s="99">
        <f t="shared" si="77"/>
        <v>4000</v>
      </c>
      <c r="AJ139" s="99">
        <f t="shared" si="77"/>
        <v>4000</v>
      </c>
      <c r="AK139" s="99">
        <f t="shared" si="77"/>
        <v>4000</v>
      </c>
      <c r="AL139" s="99">
        <f t="shared" si="77"/>
        <v>4000</v>
      </c>
      <c r="AM139" s="99">
        <f t="shared" si="77"/>
        <v>4000</v>
      </c>
      <c r="AN139" s="99">
        <f t="shared" si="77"/>
        <v>4000</v>
      </c>
      <c r="AO139" s="99">
        <f t="shared" si="77"/>
        <v>4000</v>
      </c>
      <c r="AP139" s="99">
        <f t="shared" si="77"/>
        <v>4000</v>
      </c>
      <c r="AQ139" s="99">
        <f t="shared" si="77"/>
        <v>4000</v>
      </c>
      <c r="AR139" s="99">
        <f t="shared" si="77"/>
        <v>4000</v>
      </c>
      <c r="AS139" s="99">
        <f t="shared" si="77"/>
        <v>4000</v>
      </c>
      <c r="AT139" s="99">
        <f t="shared" si="77"/>
        <v>4000</v>
      </c>
      <c r="AU139" s="99">
        <f t="shared" si="77"/>
        <v>4000</v>
      </c>
      <c r="AV139" s="99">
        <f t="shared" si="77"/>
        <v>4000</v>
      </c>
      <c r="AW139" s="99">
        <f t="shared" si="77"/>
        <v>4000</v>
      </c>
      <c r="AX139" s="99">
        <f t="shared" si="77"/>
        <v>4000</v>
      </c>
      <c r="AY139" s="99">
        <f t="shared" si="77"/>
        <v>4000</v>
      </c>
      <c r="AZ139" s="99">
        <f t="shared" si="77"/>
        <v>4000</v>
      </c>
      <c r="BA139" s="99">
        <f t="shared" si="77"/>
        <v>4000</v>
      </c>
      <c r="BB139" s="99">
        <f t="shared" si="77"/>
        <v>4000</v>
      </c>
      <c r="BC139" s="99">
        <f t="shared" si="77"/>
        <v>4000</v>
      </c>
      <c r="BD139" s="99">
        <f t="shared" si="77"/>
        <v>4000</v>
      </c>
      <c r="BE139" s="99">
        <f t="shared" si="77"/>
        <v>4000</v>
      </c>
      <c r="BF139" s="99">
        <f t="shared" si="77"/>
        <v>4000</v>
      </c>
      <c r="BG139" s="99">
        <f t="shared" si="77"/>
        <v>4000</v>
      </c>
      <c r="BH139" s="99">
        <f t="shared" si="77"/>
        <v>4000</v>
      </c>
      <c r="BI139" s="99">
        <f t="shared" si="77"/>
        <v>4000</v>
      </c>
      <c r="BJ139" s="99">
        <f t="shared" si="77"/>
        <v>4000</v>
      </c>
      <c r="BK139" s="99">
        <f t="shared" si="77"/>
        <v>4000</v>
      </c>
      <c r="BL139" s="99">
        <f t="shared" si="77"/>
        <v>4000</v>
      </c>
      <c r="BM139" s="99">
        <f t="shared" si="77"/>
        <v>4000</v>
      </c>
      <c r="BN139" s="99">
        <f t="shared" si="77"/>
        <v>4000</v>
      </c>
      <c r="BO139" s="99">
        <f t="shared" si="77"/>
        <v>4000</v>
      </c>
      <c r="BP139" s="99">
        <f t="shared" si="77"/>
        <v>4000</v>
      </c>
      <c r="BQ139" s="99">
        <f t="shared" si="77"/>
        <v>4000</v>
      </c>
      <c r="BR139" s="99">
        <f t="shared" si="77"/>
        <v>4000</v>
      </c>
      <c r="BS139" s="99">
        <f t="shared" si="77"/>
        <v>4000</v>
      </c>
      <c r="BT139" s="99">
        <f t="shared" si="77"/>
        <v>4000</v>
      </c>
      <c r="BU139" s="99">
        <f t="shared" si="77"/>
        <v>4000</v>
      </c>
      <c r="BV139" s="99">
        <f t="shared" si="77"/>
        <v>4000</v>
      </c>
      <c r="BW139" s="99">
        <f t="shared" si="77"/>
        <v>4000</v>
      </c>
      <c r="BX139" s="99">
        <f t="shared" si="77"/>
        <v>4000</v>
      </c>
      <c r="BY139" s="99">
        <f t="shared" si="77"/>
        <v>4000</v>
      </c>
      <c r="BZ139" s="99">
        <f t="shared" si="77"/>
        <v>4000</v>
      </c>
      <c r="CA139" s="4"/>
    </row>
    <row r="140" spans="1:81" ht="15.75" customHeight="1">
      <c r="A140" s="27"/>
      <c r="B140" s="63"/>
      <c r="C140" s="63"/>
      <c r="D140" s="27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CA140" s="4"/>
    </row>
    <row r="141" spans="1:81" ht="15.75" customHeight="1">
      <c r="A141" s="76"/>
      <c r="B141" s="76" t="s">
        <v>141</v>
      </c>
      <c r="C141" s="75"/>
      <c r="D141" s="76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5">
        <f t="shared" ref="S141:BZ141" ca="1" si="78">ROUND(S34/S143,0)</f>
        <v>6</v>
      </c>
      <c r="T141" s="75">
        <f t="shared" ca="1" si="78"/>
        <v>6</v>
      </c>
      <c r="U141" s="75">
        <f t="shared" ca="1" si="78"/>
        <v>6</v>
      </c>
      <c r="V141" s="75">
        <f t="shared" ca="1" si="78"/>
        <v>6</v>
      </c>
      <c r="W141" s="75">
        <f t="shared" ca="1" si="78"/>
        <v>6</v>
      </c>
      <c r="X141" s="75">
        <f t="shared" ca="1" si="78"/>
        <v>5</v>
      </c>
      <c r="Y141" s="75">
        <f t="shared" ca="1" si="78"/>
        <v>5</v>
      </c>
      <c r="Z141" s="75">
        <f t="shared" ca="1" si="78"/>
        <v>6</v>
      </c>
      <c r="AA141" s="75">
        <f t="shared" ca="1" si="78"/>
        <v>7</v>
      </c>
      <c r="AB141" s="75">
        <f t="shared" ca="1" si="78"/>
        <v>9</v>
      </c>
      <c r="AC141" s="75">
        <f t="shared" ca="1" si="78"/>
        <v>11</v>
      </c>
      <c r="AD141" s="75">
        <f t="shared" ca="1" si="78"/>
        <v>13</v>
      </c>
      <c r="AE141" s="75">
        <f t="shared" ca="1" si="78"/>
        <v>15</v>
      </c>
      <c r="AF141" s="75">
        <f t="shared" ca="1" si="78"/>
        <v>17</v>
      </c>
      <c r="AG141" s="75">
        <f t="shared" ca="1" si="78"/>
        <v>20</v>
      </c>
      <c r="AH141" s="75">
        <f t="shared" ca="1" si="78"/>
        <v>24</v>
      </c>
      <c r="AI141" s="75">
        <f t="shared" ca="1" si="78"/>
        <v>28</v>
      </c>
      <c r="AJ141" s="75">
        <f t="shared" ca="1" si="78"/>
        <v>32</v>
      </c>
      <c r="AK141" s="75">
        <f t="shared" ca="1" si="78"/>
        <v>36</v>
      </c>
      <c r="AL141" s="75">
        <f t="shared" ca="1" si="78"/>
        <v>41</v>
      </c>
      <c r="AM141" s="75">
        <f t="shared" ca="1" si="78"/>
        <v>46</v>
      </c>
      <c r="AN141" s="75">
        <f t="shared" ca="1" si="78"/>
        <v>53</v>
      </c>
      <c r="AO141" s="75">
        <f t="shared" ca="1" si="78"/>
        <v>61</v>
      </c>
      <c r="AP141" s="75">
        <f t="shared" ca="1" si="78"/>
        <v>70</v>
      </c>
      <c r="AQ141" s="75">
        <f t="shared" ca="1" si="78"/>
        <v>79</v>
      </c>
      <c r="AR141" s="75">
        <f t="shared" ca="1" si="78"/>
        <v>91</v>
      </c>
      <c r="AS141" s="75">
        <f t="shared" ca="1" si="78"/>
        <v>105</v>
      </c>
      <c r="AT141" s="75">
        <f t="shared" ca="1" si="78"/>
        <v>122</v>
      </c>
      <c r="AU141" s="75">
        <f t="shared" ca="1" si="78"/>
        <v>139</v>
      </c>
      <c r="AV141" s="75">
        <f t="shared" ca="1" si="78"/>
        <v>155</v>
      </c>
      <c r="AW141" s="75">
        <f t="shared" ca="1" si="78"/>
        <v>173</v>
      </c>
      <c r="AX141" s="75">
        <f t="shared" ca="1" si="78"/>
        <v>194</v>
      </c>
      <c r="AY141" s="75">
        <f t="shared" ca="1" si="78"/>
        <v>218</v>
      </c>
      <c r="AZ141" s="75">
        <f t="shared" ca="1" si="78"/>
        <v>241</v>
      </c>
      <c r="BA141" s="75">
        <f t="shared" ca="1" si="78"/>
        <v>263</v>
      </c>
      <c r="BB141" s="75">
        <f t="shared" ca="1" si="78"/>
        <v>285</v>
      </c>
      <c r="BC141" s="75">
        <f t="shared" ca="1" si="78"/>
        <v>307</v>
      </c>
      <c r="BD141" s="75">
        <f t="shared" ca="1" si="78"/>
        <v>328</v>
      </c>
      <c r="BE141" s="75">
        <f t="shared" ca="1" si="78"/>
        <v>349</v>
      </c>
      <c r="BF141" s="75">
        <f t="shared" ca="1" si="78"/>
        <v>369</v>
      </c>
      <c r="BG141" s="75">
        <f t="shared" ca="1" si="78"/>
        <v>389</v>
      </c>
      <c r="BH141" s="75">
        <f t="shared" ca="1" si="78"/>
        <v>409</v>
      </c>
      <c r="BI141" s="75">
        <f t="shared" ca="1" si="78"/>
        <v>428</v>
      </c>
      <c r="BJ141" s="75">
        <f t="shared" ca="1" si="78"/>
        <v>446</v>
      </c>
      <c r="BK141" s="75">
        <f t="shared" ca="1" si="78"/>
        <v>465</v>
      </c>
      <c r="BL141" s="75">
        <f t="shared" ca="1" si="78"/>
        <v>483</v>
      </c>
      <c r="BM141" s="75">
        <f t="shared" ca="1" si="78"/>
        <v>500</v>
      </c>
      <c r="BN141" s="75">
        <f t="shared" ca="1" si="78"/>
        <v>518</v>
      </c>
      <c r="BO141" s="75">
        <f t="shared" ca="1" si="78"/>
        <v>535</v>
      </c>
      <c r="BP141" s="75">
        <f t="shared" ca="1" si="78"/>
        <v>551</v>
      </c>
      <c r="BQ141" s="75">
        <f t="shared" ca="1" si="78"/>
        <v>568</v>
      </c>
      <c r="BR141" s="75">
        <f t="shared" ca="1" si="78"/>
        <v>584</v>
      </c>
      <c r="BS141" s="75">
        <f t="shared" ca="1" si="78"/>
        <v>599</v>
      </c>
      <c r="BT141" s="75">
        <f t="shared" ca="1" si="78"/>
        <v>614</v>
      </c>
      <c r="BU141" s="75">
        <f t="shared" ca="1" si="78"/>
        <v>629</v>
      </c>
      <c r="BV141" s="75">
        <f t="shared" ca="1" si="78"/>
        <v>644</v>
      </c>
      <c r="BW141" s="75">
        <f t="shared" ca="1" si="78"/>
        <v>659</v>
      </c>
      <c r="BX141" s="75">
        <f t="shared" ca="1" si="78"/>
        <v>673</v>
      </c>
      <c r="BY141" s="75">
        <f t="shared" ca="1" si="78"/>
        <v>687</v>
      </c>
      <c r="BZ141" s="75">
        <f t="shared" ca="1" si="78"/>
        <v>700</v>
      </c>
      <c r="CA141" s="10"/>
      <c r="CB141" s="75"/>
      <c r="CC141" s="75"/>
    </row>
    <row r="142" spans="1:81" ht="15.75" customHeight="1">
      <c r="A142" s="63"/>
      <c r="B142" s="27"/>
      <c r="C142" s="27" t="s">
        <v>195</v>
      </c>
      <c r="D142" s="149"/>
      <c r="E142" s="150"/>
      <c r="F142" s="150"/>
      <c r="G142" s="150"/>
      <c r="H142" s="150"/>
      <c r="I142" s="150"/>
      <c r="J142" s="150"/>
      <c r="K142" s="150"/>
      <c r="L142" s="150"/>
      <c r="M142" s="150"/>
      <c r="N142" s="150"/>
      <c r="O142" s="150"/>
      <c r="P142" s="150"/>
      <c r="Q142" s="150"/>
      <c r="R142" s="150"/>
      <c r="S142" s="139">
        <f>(50000*1.2)/12</f>
        <v>5000</v>
      </c>
      <c r="T142" s="184">
        <f t="shared" ref="T142:BZ142" si="79">S142</f>
        <v>5000</v>
      </c>
      <c r="U142" s="184">
        <f t="shared" si="79"/>
        <v>5000</v>
      </c>
      <c r="V142" s="184">
        <f t="shared" si="79"/>
        <v>5000</v>
      </c>
      <c r="W142" s="184">
        <f t="shared" si="79"/>
        <v>5000</v>
      </c>
      <c r="X142" s="184">
        <f t="shared" si="79"/>
        <v>5000</v>
      </c>
      <c r="Y142" s="184">
        <f t="shared" si="79"/>
        <v>5000</v>
      </c>
      <c r="Z142" s="184">
        <f t="shared" si="79"/>
        <v>5000</v>
      </c>
      <c r="AA142" s="184">
        <f t="shared" si="79"/>
        <v>5000</v>
      </c>
      <c r="AB142" s="184">
        <f t="shared" si="79"/>
        <v>5000</v>
      </c>
      <c r="AC142" s="184">
        <f t="shared" si="79"/>
        <v>5000</v>
      </c>
      <c r="AD142" s="184">
        <f t="shared" si="79"/>
        <v>5000</v>
      </c>
      <c r="AE142" s="184">
        <f t="shared" si="79"/>
        <v>5000</v>
      </c>
      <c r="AF142" s="184">
        <f t="shared" si="79"/>
        <v>5000</v>
      </c>
      <c r="AG142" s="184">
        <f t="shared" si="79"/>
        <v>5000</v>
      </c>
      <c r="AH142" s="184">
        <f t="shared" si="79"/>
        <v>5000</v>
      </c>
      <c r="AI142" s="184">
        <f t="shared" si="79"/>
        <v>5000</v>
      </c>
      <c r="AJ142" s="184">
        <f t="shared" si="79"/>
        <v>5000</v>
      </c>
      <c r="AK142" s="184">
        <f t="shared" si="79"/>
        <v>5000</v>
      </c>
      <c r="AL142" s="184">
        <f t="shared" si="79"/>
        <v>5000</v>
      </c>
      <c r="AM142" s="184">
        <f t="shared" si="79"/>
        <v>5000</v>
      </c>
      <c r="AN142" s="184">
        <f t="shared" si="79"/>
        <v>5000</v>
      </c>
      <c r="AO142" s="184">
        <f t="shared" si="79"/>
        <v>5000</v>
      </c>
      <c r="AP142" s="184">
        <f t="shared" si="79"/>
        <v>5000</v>
      </c>
      <c r="AQ142" s="184">
        <f t="shared" si="79"/>
        <v>5000</v>
      </c>
      <c r="AR142" s="184">
        <f t="shared" si="79"/>
        <v>5000</v>
      </c>
      <c r="AS142" s="184">
        <f t="shared" si="79"/>
        <v>5000</v>
      </c>
      <c r="AT142" s="184">
        <f t="shared" si="79"/>
        <v>5000</v>
      </c>
      <c r="AU142" s="184">
        <f t="shared" si="79"/>
        <v>5000</v>
      </c>
      <c r="AV142" s="184">
        <f t="shared" si="79"/>
        <v>5000</v>
      </c>
      <c r="AW142" s="184">
        <f t="shared" si="79"/>
        <v>5000</v>
      </c>
      <c r="AX142" s="184">
        <f t="shared" si="79"/>
        <v>5000</v>
      </c>
      <c r="AY142" s="184">
        <f t="shared" si="79"/>
        <v>5000</v>
      </c>
      <c r="AZ142" s="184">
        <f t="shared" si="79"/>
        <v>5000</v>
      </c>
      <c r="BA142" s="184">
        <f t="shared" si="79"/>
        <v>5000</v>
      </c>
      <c r="BB142" s="184">
        <f t="shared" si="79"/>
        <v>5000</v>
      </c>
      <c r="BC142" s="184">
        <f t="shared" si="79"/>
        <v>5000</v>
      </c>
      <c r="BD142" s="184">
        <f t="shared" si="79"/>
        <v>5000</v>
      </c>
      <c r="BE142" s="184">
        <f t="shared" si="79"/>
        <v>5000</v>
      </c>
      <c r="BF142" s="184">
        <f t="shared" si="79"/>
        <v>5000</v>
      </c>
      <c r="BG142" s="184">
        <f t="shared" si="79"/>
        <v>5000</v>
      </c>
      <c r="BH142" s="184">
        <f t="shared" si="79"/>
        <v>5000</v>
      </c>
      <c r="BI142" s="184">
        <f t="shared" si="79"/>
        <v>5000</v>
      </c>
      <c r="BJ142" s="184">
        <f t="shared" si="79"/>
        <v>5000</v>
      </c>
      <c r="BK142" s="184">
        <f t="shared" si="79"/>
        <v>5000</v>
      </c>
      <c r="BL142" s="184">
        <f t="shared" si="79"/>
        <v>5000</v>
      </c>
      <c r="BM142" s="184">
        <f t="shared" si="79"/>
        <v>5000</v>
      </c>
      <c r="BN142" s="184">
        <f t="shared" si="79"/>
        <v>5000</v>
      </c>
      <c r="BO142" s="184">
        <f t="shared" si="79"/>
        <v>5000</v>
      </c>
      <c r="BP142" s="184">
        <f t="shared" si="79"/>
        <v>5000</v>
      </c>
      <c r="BQ142" s="184">
        <f t="shared" si="79"/>
        <v>5000</v>
      </c>
      <c r="BR142" s="184">
        <f t="shared" si="79"/>
        <v>5000</v>
      </c>
      <c r="BS142" s="184">
        <f t="shared" si="79"/>
        <v>5000</v>
      </c>
      <c r="BT142" s="184">
        <f t="shared" si="79"/>
        <v>5000</v>
      </c>
      <c r="BU142" s="184">
        <f t="shared" si="79"/>
        <v>5000</v>
      </c>
      <c r="BV142" s="184">
        <f t="shared" si="79"/>
        <v>5000</v>
      </c>
      <c r="BW142" s="184">
        <f t="shared" si="79"/>
        <v>5000</v>
      </c>
      <c r="BX142" s="184">
        <f t="shared" si="79"/>
        <v>5000</v>
      </c>
      <c r="BY142" s="184">
        <f t="shared" si="79"/>
        <v>5000</v>
      </c>
      <c r="BZ142" s="184">
        <f t="shared" si="79"/>
        <v>5000</v>
      </c>
      <c r="CA142" s="4"/>
    </row>
    <row r="143" spans="1:81" ht="15.75" customHeight="1">
      <c r="A143" s="63"/>
      <c r="B143" s="27"/>
      <c r="C143" s="27" t="s">
        <v>144</v>
      </c>
      <c r="D143" s="27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145">
        <v>10</v>
      </c>
      <c r="T143" s="102">
        <f t="shared" ref="T143:BZ143" si="80">S143</f>
        <v>10</v>
      </c>
      <c r="U143" s="102">
        <f t="shared" si="80"/>
        <v>10</v>
      </c>
      <c r="V143" s="102">
        <f t="shared" si="80"/>
        <v>10</v>
      </c>
      <c r="W143" s="102">
        <f t="shared" si="80"/>
        <v>10</v>
      </c>
      <c r="X143" s="102">
        <f t="shared" si="80"/>
        <v>10</v>
      </c>
      <c r="Y143" s="102">
        <f t="shared" si="80"/>
        <v>10</v>
      </c>
      <c r="Z143" s="102">
        <f t="shared" si="80"/>
        <v>10</v>
      </c>
      <c r="AA143" s="102">
        <f t="shared" si="80"/>
        <v>10</v>
      </c>
      <c r="AB143" s="102">
        <f t="shared" si="80"/>
        <v>10</v>
      </c>
      <c r="AC143" s="102">
        <f t="shared" si="80"/>
        <v>10</v>
      </c>
      <c r="AD143" s="102">
        <f t="shared" si="80"/>
        <v>10</v>
      </c>
      <c r="AE143" s="102">
        <f t="shared" si="80"/>
        <v>10</v>
      </c>
      <c r="AF143" s="102">
        <f t="shared" si="80"/>
        <v>10</v>
      </c>
      <c r="AG143" s="102">
        <f t="shared" si="80"/>
        <v>10</v>
      </c>
      <c r="AH143" s="102">
        <f t="shared" si="80"/>
        <v>10</v>
      </c>
      <c r="AI143" s="102">
        <f t="shared" si="80"/>
        <v>10</v>
      </c>
      <c r="AJ143" s="102">
        <f t="shared" si="80"/>
        <v>10</v>
      </c>
      <c r="AK143" s="102">
        <f t="shared" si="80"/>
        <v>10</v>
      </c>
      <c r="AL143" s="102">
        <f t="shared" si="80"/>
        <v>10</v>
      </c>
      <c r="AM143" s="102">
        <f t="shared" si="80"/>
        <v>10</v>
      </c>
      <c r="AN143" s="102">
        <f t="shared" si="80"/>
        <v>10</v>
      </c>
      <c r="AO143" s="102">
        <f t="shared" si="80"/>
        <v>10</v>
      </c>
      <c r="AP143" s="102">
        <f t="shared" si="80"/>
        <v>10</v>
      </c>
      <c r="AQ143" s="102">
        <f t="shared" si="80"/>
        <v>10</v>
      </c>
      <c r="AR143" s="102">
        <f t="shared" si="80"/>
        <v>10</v>
      </c>
      <c r="AS143" s="102">
        <f t="shared" si="80"/>
        <v>10</v>
      </c>
      <c r="AT143" s="102">
        <f t="shared" si="80"/>
        <v>10</v>
      </c>
      <c r="AU143" s="102">
        <f t="shared" si="80"/>
        <v>10</v>
      </c>
      <c r="AV143" s="102">
        <f t="shared" si="80"/>
        <v>10</v>
      </c>
      <c r="AW143" s="102">
        <f t="shared" si="80"/>
        <v>10</v>
      </c>
      <c r="AX143" s="102">
        <f t="shared" si="80"/>
        <v>10</v>
      </c>
      <c r="AY143" s="102">
        <f t="shared" si="80"/>
        <v>10</v>
      </c>
      <c r="AZ143" s="102">
        <f t="shared" si="80"/>
        <v>10</v>
      </c>
      <c r="BA143" s="102">
        <f t="shared" si="80"/>
        <v>10</v>
      </c>
      <c r="BB143" s="102">
        <f t="shared" si="80"/>
        <v>10</v>
      </c>
      <c r="BC143" s="102">
        <f t="shared" si="80"/>
        <v>10</v>
      </c>
      <c r="BD143" s="102">
        <f t="shared" si="80"/>
        <v>10</v>
      </c>
      <c r="BE143" s="102">
        <f t="shared" si="80"/>
        <v>10</v>
      </c>
      <c r="BF143" s="102">
        <f t="shared" si="80"/>
        <v>10</v>
      </c>
      <c r="BG143" s="102">
        <f t="shared" si="80"/>
        <v>10</v>
      </c>
      <c r="BH143" s="102">
        <f t="shared" si="80"/>
        <v>10</v>
      </c>
      <c r="BI143" s="102">
        <f t="shared" si="80"/>
        <v>10</v>
      </c>
      <c r="BJ143" s="102">
        <f t="shared" si="80"/>
        <v>10</v>
      </c>
      <c r="BK143" s="102">
        <f t="shared" si="80"/>
        <v>10</v>
      </c>
      <c r="BL143" s="102">
        <f t="shared" si="80"/>
        <v>10</v>
      </c>
      <c r="BM143" s="102">
        <f t="shared" si="80"/>
        <v>10</v>
      </c>
      <c r="BN143" s="102">
        <f t="shared" si="80"/>
        <v>10</v>
      </c>
      <c r="BO143" s="102">
        <f t="shared" si="80"/>
        <v>10</v>
      </c>
      <c r="BP143" s="102">
        <f t="shared" si="80"/>
        <v>10</v>
      </c>
      <c r="BQ143" s="102">
        <f t="shared" si="80"/>
        <v>10</v>
      </c>
      <c r="BR143" s="102">
        <f t="shared" si="80"/>
        <v>10</v>
      </c>
      <c r="BS143" s="102">
        <f t="shared" si="80"/>
        <v>10</v>
      </c>
      <c r="BT143" s="102">
        <f t="shared" si="80"/>
        <v>10</v>
      </c>
      <c r="BU143" s="102">
        <f t="shared" si="80"/>
        <v>10</v>
      </c>
      <c r="BV143" s="102">
        <f t="shared" si="80"/>
        <v>10</v>
      </c>
      <c r="BW143" s="102">
        <f t="shared" si="80"/>
        <v>10</v>
      </c>
      <c r="BX143" s="102">
        <f t="shared" si="80"/>
        <v>10</v>
      </c>
      <c r="BY143" s="102">
        <f t="shared" si="80"/>
        <v>10</v>
      </c>
      <c r="BZ143" s="102">
        <f t="shared" si="80"/>
        <v>10</v>
      </c>
      <c r="CA143" s="4"/>
    </row>
    <row r="144" spans="1:81" ht="15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/>
      <c r="AV144" s="63"/>
      <c r="AW144" s="63"/>
      <c r="AX144" s="63"/>
      <c r="AY144" s="63"/>
      <c r="AZ144" s="63"/>
      <c r="BA144" s="63"/>
      <c r="BB144" s="63"/>
      <c r="BC144" s="63"/>
      <c r="BD144" s="63"/>
      <c r="BE144" s="63"/>
      <c r="BF144" s="63"/>
      <c r="BG144" s="63"/>
      <c r="BH144" s="63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  <c r="BV144" s="63"/>
      <c r="BW144" s="63"/>
      <c r="BX144" s="63"/>
      <c r="BY144" s="63"/>
      <c r="BZ144" s="63"/>
      <c r="CA144" s="4"/>
      <c r="CB144" s="63"/>
      <c r="CC144" s="63"/>
    </row>
    <row r="145" spans="1:81" ht="15.75" customHeight="1">
      <c r="A145" s="76"/>
      <c r="B145" s="76" t="s">
        <v>146</v>
      </c>
      <c r="C145" s="75"/>
      <c r="D145" s="76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5">
        <f t="shared" ref="S145:BZ145" si="81">S146+S147+S150+S151+S154+S155</f>
        <v>0</v>
      </c>
      <c r="T145" s="75">
        <f t="shared" si="81"/>
        <v>0</v>
      </c>
      <c r="U145" s="75">
        <f t="shared" si="81"/>
        <v>3</v>
      </c>
      <c r="V145" s="75">
        <f t="shared" si="81"/>
        <v>3</v>
      </c>
      <c r="W145" s="75">
        <f t="shared" si="81"/>
        <v>3</v>
      </c>
      <c r="X145" s="75">
        <f t="shared" si="81"/>
        <v>3</v>
      </c>
      <c r="Y145" s="75">
        <f t="shared" si="81"/>
        <v>3</v>
      </c>
      <c r="Z145" s="75">
        <f t="shared" si="81"/>
        <v>3</v>
      </c>
      <c r="AA145" s="75">
        <f t="shared" si="81"/>
        <v>6</v>
      </c>
      <c r="AB145" s="75">
        <f t="shared" si="81"/>
        <v>6</v>
      </c>
      <c r="AC145" s="75">
        <f t="shared" si="81"/>
        <v>6</v>
      </c>
      <c r="AD145" s="75">
        <f t="shared" si="81"/>
        <v>6</v>
      </c>
      <c r="AE145" s="75">
        <f t="shared" si="81"/>
        <v>6</v>
      </c>
      <c r="AF145" s="75">
        <f t="shared" si="81"/>
        <v>9</v>
      </c>
      <c r="AG145" s="75">
        <f t="shared" si="81"/>
        <v>9</v>
      </c>
      <c r="AH145" s="75">
        <f t="shared" si="81"/>
        <v>9</v>
      </c>
      <c r="AI145" s="75">
        <f t="shared" si="81"/>
        <v>15</v>
      </c>
      <c r="AJ145" s="75">
        <f t="shared" si="81"/>
        <v>15</v>
      </c>
      <c r="AK145" s="75">
        <f t="shared" si="81"/>
        <v>15</v>
      </c>
      <c r="AL145" s="75">
        <f t="shared" si="81"/>
        <v>15</v>
      </c>
      <c r="AM145" s="75">
        <f t="shared" si="81"/>
        <v>27</v>
      </c>
      <c r="AN145" s="75">
        <f t="shared" si="81"/>
        <v>27</v>
      </c>
      <c r="AO145" s="75">
        <f t="shared" si="81"/>
        <v>27</v>
      </c>
      <c r="AP145" s="75">
        <f t="shared" si="81"/>
        <v>27</v>
      </c>
      <c r="AQ145" s="75">
        <f t="shared" si="81"/>
        <v>27</v>
      </c>
      <c r="AR145" s="75">
        <f t="shared" si="81"/>
        <v>39</v>
      </c>
      <c r="AS145" s="75">
        <f t="shared" si="81"/>
        <v>39</v>
      </c>
      <c r="AT145" s="75">
        <f t="shared" si="81"/>
        <v>39</v>
      </c>
      <c r="AU145" s="75">
        <f t="shared" si="81"/>
        <v>39</v>
      </c>
      <c r="AV145" s="75">
        <f t="shared" si="81"/>
        <v>39</v>
      </c>
      <c r="AW145" s="75">
        <f t="shared" si="81"/>
        <v>39</v>
      </c>
      <c r="AX145" s="75">
        <f t="shared" si="81"/>
        <v>39</v>
      </c>
      <c r="AY145" s="75">
        <f t="shared" si="81"/>
        <v>39</v>
      </c>
      <c r="AZ145" s="75">
        <f t="shared" si="81"/>
        <v>39</v>
      </c>
      <c r="BA145" s="75">
        <f t="shared" si="81"/>
        <v>39</v>
      </c>
      <c r="BB145" s="75">
        <f t="shared" si="81"/>
        <v>39</v>
      </c>
      <c r="BC145" s="75">
        <f t="shared" si="81"/>
        <v>39</v>
      </c>
      <c r="BD145" s="75">
        <f t="shared" si="81"/>
        <v>39</v>
      </c>
      <c r="BE145" s="75">
        <f t="shared" si="81"/>
        <v>39</v>
      </c>
      <c r="BF145" s="75">
        <f t="shared" si="81"/>
        <v>39</v>
      </c>
      <c r="BG145" s="75">
        <f t="shared" si="81"/>
        <v>39</v>
      </c>
      <c r="BH145" s="75">
        <f t="shared" si="81"/>
        <v>39</v>
      </c>
      <c r="BI145" s="75">
        <f t="shared" si="81"/>
        <v>39</v>
      </c>
      <c r="BJ145" s="75">
        <f t="shared" si="81"/>
        <v>39</v>
      </c>
      <c r="BK145" s="75">
        <f t="shared" si="81"/>
        <v>39</v>
      </c>
      <c r="BL145" s="75">
        <f t="shared" si="81"/>
        <v>39</v>
      </c>
      <c r="BM145" s="75">
        <f t="shared" si="81"/>
        <v>39</v>
      </c>
      <c r="BN145" s="75">
        <f t="shared" si="81"/>
        <v>39</v>
      </c>
      <c r="BO145" s="75">
        <f t="shared" si="81"/>
        <v>39</v>
      </c>
      <c r="BP145" s="75">
        <f t="shared" si="81"/>
        <v>39</v>
      </c>
      <c r="BQ145" s="75">
        <f t="shared" si="81"/>
        <v>39</v>
      </c>
      <c r="BR145" s="75">
        <f t="shared" si="81"/>
        <v>39</v>
      </c>
      <c r="BS145" s="75">
        <f t="shared" si="81"/>
        <v>39</v>
      </c>
      <c r="BT145" s="75">
        <f t="shared" si="81"/>
        <v>39</v>
      </c>
      <c r="BU145" s="75">
        <f t="shared" si="81"/>
        <v>39</v>
      </c>
      <c r="BV145" s="75">
        <f t="shared" si="81"/>
        <v>39</v>
      </c>
      <c r="BW145" s="75">
        <f t="shared" si="81"/>
        <v>39</v>
      </c>
      <c r="BX145" s="75">
        <f t="shared" si="81"/>
        <v>39</v>
      </c>
      <c r="BY145" s="75">
        <f t="shared" si="81"/>
        <v>39</v>
      </c>
      <c r="BZ145" s="75">
        <f t="shared" si="81"/>
        <v>39</v>
      </c>
      <c r="CA145" s="10"/>
      <c r="CB145" s="75"/>
      <c r="CC145" s="75"/>
    </row>
    <row r="146" spans="1:81" ht="15.75" customHeight="1">
      <c r="A146" s="80"/>
      <c r="B146" s="27"/>
      <c r="C146" s="27" t="s">
        <v>211</v>
      </c>
      <c r="D146" s="80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5"/>
      <c r="T146" s="145"/>
      <c r="U146" s="145">
        <v>1</v>
      </c>
      <c r="V146" s="145"/>
      <c r="W146" s="145"/>
      <c r="X146" s="145"/>
      <c r="Y146" s="145"/>
      <c r="Z146" s="145"/>
      <c r="AA146" s="145">
        <v>1</v>
      </c>
      <c r="AB146" s="145"/>
      <c r="AC146" s="145"/>
      <c r="AD146" s="145"/>
      <c r="AE146" s="145"/>
      <c r="AF146" s="145">
        <v>1</v>
      </c>
      <c r="AG146" s="145"/>
      <c r="AH146" s="145"/>
      <c r="AI146" s="145">
        <v>2</v>
      </c>
      <c r="AJ146" s="145"/>
      <c r="AK146" s="145"/>
      <c r="AL146" s="145"/>
      <c r="AM146" s="145">
        <v>4</v>
      </c>
      <c r="AN146" s="145"/>
      <c r="AO146" s="145"/>
      <c r="AP146" s="145"/>
      <c r="AQ146" s="145"/>
      <c r="AR146" s="145">
        <v>4</v>
      </c>
      <c r="AS146" s="145"/>
      <c r="AT146" s="145"/>
      <c r="AU146" s="145"/>
      <c r="AV146" s="145"/>
      <c r="AW146" s="145"/>
      <c r="AX146" s="145"/>
      <c r="AY146" s="145"/>
      <c r="AZ146" s="145"/>
      <c r="BA146" s="145"/>
      <c r="BB146" s="145"/>
      <c r="BC146" s="145"/>
      <c r="BD146" s="145"/>
      <c r="BE146" s="145"/>
      <c r="BF146" s="145"/>
      <c r="BG146" s="145"/>
      <c r="BH146" s="145"/>
      <c r="BI146" s="145"/>
      <c r="BJ146" s="145"/>
      <c r="BK146" s="145"/>
      <c r="BL146" s="145"/>
      <c r="BM146" s="145"/>
      <c r="BN146" s="145"/>
      <c r="BO146" s="145"/>
      <c r="BP146" s="145"/>
      <c r="BQ146" s="145"/>
      <c r="BR146" s="145"/>
      <c r="BS146" s="145"/>
      <c r="BT146" s="145"/>
      <c r="BU146" s="145"/>
      <c r="BV146" s="145"/>
      <c r="BW146" s="145"/>
      <c r="BX146" s="145"/>
      <c r="BY146" s="145"/>
      <c r="BZ146" s="145"/>
      <c r="CA146" s="4"/>
    </row>
    <row r="147" spans="1:81" ht="15.75" customHeight="1">
      <c r="A147" s="63"/>
      <c r="B147" s="27"/>
      <c r="C147" s="27" t="s">
        <v>212</v>
      </c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102">
        <f>R146</f>
        <v>0</v>
      </c>
      <c r="T147" s="102">
        <f t="shared" ref="T147:BZ147" si="82">S147+S146</f>
        <v>0</v>
      </c>
      <c r="U147" s="102">
        <f t="shared" si="82"/>
        <v>0</v>
      </c>
      <c r="V147" s="102">
        <f t="shared" si="82"/>
        <v>1</v>
      </c>
      <c r="W147" s="102">
        <f t="shared" si="82"/>
        <v>1</v>
      </c>
      <c r="X147" s="102">
        <f t="shared" si="82"/>
        <v>1</v>
      </c>
      <c r="Y147" s="102">
        <f t="shared" si="82"/>
        <v>1</v>
      </c>
      <c r="Z147" s="102">
        <f t="shared" si="82"/>
        <v>1</v>
      </c>
      <c r="AA147" s="102">
        <f t="shared" si="82"/>
        <v>1</v>
      </c>
      <c r="AB147" s="102">
        <f t="shared" si="82"/>
        <v>2</v>
      </c>
      <c r="AC147" s="102">
        <f t="shared" si="82"/>
        <v>2</v>
      </c>
      <c r="AD147" s="102">
        <f t="shared" si="82"/>
        <v>2</v>
      </c>
      <c r="AE147" s="102">
        <f t="shared" si="82"/>
        <v>2</v>
      </c>
      <c r="AF147" s="102">
        <f t="shared" si="82"/>
        <v>2</v>
      </c>
      <c r="AG147" s="102">
        <f t="shared" si="82"/>
        <v>3</v>
      </c>
      <c r="AH147" s="102">
        <f t="shared" si="82"/>
        <v>3</v>
      </c>
      <c r="AI147" s="102">
        <f t="shared" si="82"/>
        <v>3</v>
      </c>
      <c r="AJ147" s="102">
        <f t="shared" si="82"/>
        <v>5</v>
      </c>
      <c r="AK147" s="102">
        <f t="shared" si="82"/>
        <v>5</v>
      </c>
      <c r="AL147" s="102">
        <f t="shared" si="82"/>
        <v>5</v>
      </c>
      <c r="AM147" s="102">
        <f t="shared" si="82"/>
        <v>5</v>
      </c>
      <c r="AN147" s="102">
        <f t="shared" si="82"/>
        <v>9</v>
      </c>
      <c r="AO147" s="102">
        <f t="shared" si="82"/>
        <v>9</v>
      </c>
      <c r="AP147" s="102">
        <f t="shared" si="82"/>
        <v>9</v>
      </c>
      <c r="AQ147" s="102">
        <f t="shared" si="82"/>
        <v>9</v>
      </c>
      <c r="AR147" s="102">
        <f t="shared" si="82"/>
        <v>9</v>
      </c>
      <c r="AS147" s="102">
        <f t="shared" si="82"/>
        <v>13</v>
      </c>
      <c r="AT147" s="102">
        <f t="shared" si="82"/>
        <v>13</v>
      </c>
      <c r="AU147" s="102">
        <f t="shared" si="82"/>
        <v>13</v>
      </c>
      <c r="AV147" s="102">
        <f t="shared" si="82"/>
        <v>13</v>
      </c>
      <c r="AW147" s="102">
        <f t="shared" si="82"/>
        <v>13</v>
      </c>
      <c r="AX147" s="102">
        <f t="shared" si="82"/>
        <v>13</v>
      </c>
      <c r="AY147" s="102">
        <f t="shared" si="82"/>
        <v>13</v>
      </c>
      <c r="AZ147" s="102">
        <f t="shared" si="82"/>
        <v>13</v>
      </c>
      <c r="BA147" s="102">
        <f t="shared" si="82"/>
        <v>13</v>
      </c>
      <c r="BB147" s="102">
        <f t="shared" si="82"/>
        <v>13</v>
      </c>
      <c r="BC147" s="102">
        <f t="shared" si="82"/>
        <v>13</v>
      </c>
      <c r="BD147" s="102">
        <f t="shared" si="82"/>
        <v>13</v>
      </c>
      <c r="BE147" s="102">
        <f t="shared" si="82"/>
        <v>13</v>
      </c>
      <c r="BF147" s="102">
        <f t="shared" si="82"/>
        <v>13</v>
      </c>
      <c r="BG147" s="102">
        <f t="shared" si="82"/>
        <v>13</v>
      </c>
      <c r="BH147" s="102">
        <f t="shared" si="82"/>
        <v>13</v>
      </c>
      <c r="BI147" s="102">
        <f t="shared" si="82"/>
        <v>13</v>
      </c>
      <c r="BJ147" s="102">
        <f t="shared" si="82"/>
        <v>13</v>
      </c>
      <c r="BK147" s="102">
        <f t="shared" si="82"/>
        <v>13</v>
      </c>
      <c r="BL147" s="102">
        <f t="shared" si="82"/>
        <v>13</v>
      </c>
      <c r="BM147" s="102">
        <f t="shared" si="82"/>
        <v>13</v>
      </c>
      <c r="BN147" s="102">
        <f t="shared" si="82"/>
        <v>13</v>
      </c>
      <c r="BO147" s="102">
        <f t="shared" si="82"/>
        <v>13</v>
      </c>
      <c r="BP147" s="102">
        <f t="shared" si="82"/>
        <v>13</v>
      </c>
      <c r="BQ147" s="102">
        <f t="shared" si="82"/>
        <v>13</v>
      </c>
      <c r="BR147" s="102">
        <f t="shared" si="82"/>
        <v>13</v>
      </c>
      <c r="BS147" s="102">
        <f t="shared" si="82"/>
        <v>13</v>
      </c>
      <c r="BT147" s="102">
        <f t="shared" si="82"/>
        <v>13</v>
      </c>
      <c r="BU147" s="102">
        <f t="shared" si="82"/>
        <v>13</v>
      </c>
      <c r="BV147" s="102">
        <f t="shared" si="82"/>
        <v>13</v>
      </c>
      <c r="BW147" s="102">
        <f t="shared" si="82"/>
        <v>13</v>
      </c>
      <c r="BX147" s="102">
        <f t="shared" si="82"/>
        <v>13</v>
      </c>
      <c r="BY147" s="102">
        <f t="shared" si="82"/>
        <v>13</v>
      </c>
      <c r="BZ147" s="102">
        <f t="shared" si="82"/>
        <v>13</v>
      </c>
      <c r="CA147" s="4"/>
      <c r="CB147" s="63"/>
      <c r="CC147" s="63"/>
    </row>
    <row r="148" spans="1:81" ht="15.75" customHeight="1">
      <c r="A148" s="149"/>
      <c r="B148" s="27"/>
      <c r="C148" s="27" t="s">
        <v>195</v>
      </c>
      <c r="D148" s="149"/>
      <c r="E148" s="150"/>
      <c r="F148" s="150"/>
      <c r="G148" s="150"/>
      <c r="H148" s="150"/>
      <c r="I148" s="150"/>
      <c r="J148" s="150"/>
      <c r="K148" s="150"/>
      <c r="L148" s="150"/>
      <c r="M148" s="150"/>
      <c r="N148" s="150"/>
      <c r="O148" s="150"/>
      <c r="P148" s="150"/>
      <c r="Q148" s="150"/>
      <c r="R148" s="150"/>
      <c r="S148" s="139">
        <f>(70000*1.2)/12</f>
        <v>7000</v>
      </c>
      <c r="T148" s="184">
        <f t="shared" ref="T148:BZ148" si="83">S148</f>
        <v>7000</v>
      </c>
      <c r="U148" s="184">
        <f t="shared" si="83"/>
        <v>7000</v>
      </c>
      <c r="V148" s="184">
        <f t="shared" si="83"/>
        <v>7000</v>
      </c>
      <c r="W148" s="184">
        <f t="shared" si="83"/>
        <v>7000</v>
      </c>
      <c r="X148" s="184">
        <f t="shared" si="83"/>
        <v>7000</v>
      </c>
      <c r="Y148" s="184">
        <f t="shared" si="83"/>
        <v>7000</v>
      </c>
      <c r="Z148" s="184">
        <f t="shared" si="83"/>
        <v>7000</v>
      </c>
      <c r="AA148" s="184">
        <f t="shared" si="83"/>
        <v>7000</v>
      </c>
      <c r="AB148" s="184">
        <f t="shared" si="83"/>
        <v>7000</v>
      </c>
      <c r="AC148" s="184">
        <f t="shared" si="83"/>
        <v>7000</v>
      </c>
      <c r="AD148" s="184">
        <f t="shared" si="83"/>
        <v>7000</v>
      </c>
      <c r="AE148" s="184">
        <f t="shared" si="83"/>
        <v>7000</v>
      </c>
      <c r="AF148" s="184">
        <f t="shared" si="83"/>
        <v>7000</v>
      </c>
      <c r="AG148" s="184">
        <f t="shared" si="83"/>
        <v>7000</v>
      </c>
      <c r="AH148" s="184">
        <f t="shared" si="83"/>
        <v>7000</v>
      </c>
      <c r="AI148" s="184">
        <f t="shared" si="83"/>
        <v>7000</v>
      </c>
      <c r="AJ148" s="184">
        <f t="shared" si="83"/>
        <v>7000</v>
      </c>
      <c r="AK148" s="184">
        <f t="shared" si="83"/>
        <v>7000</v>
      </c>
      <c r="AL148" s="184">
        <f t="shared" si="83"/>
        <v>7000</v>
      </c>
      <c r="AM148" s="184">
        <f t="shared" si="83"/>
        <v>7000</v>
      </c>
      <c r="AN148" s="184">
        <f t="shared" si="83"/>
        <v>7000</v>
      </c>
      <c r="AO148" s="184">
        <f t="shared" si="83"/>
        <v>7000</v>
      </c>
      <c r="AP148" s="184">
        <f t="shared" si="83"/>
        <v>7000</v>
      </c>
      <c r="AQ148" s="184">
        <f t="shared" si="83"/>
        <v>7000</v>
      </c>
      <c r="AR148" s="184">
        <f t="shared" si="83"/>
        <v>7000</v>
      </c>
      <c r="AS148" s="184">
        <f t="shared" si="83"/>
        <v>7000</v>
      </c>
      <c r="AT148" s="184">
        <f t="shared" si="83"/>
        <v>7000</v>
      </c>
      <c r="AU148" s="184">
        <f t="shared" si="83"/>
        <v>7000</v>
      </c>
      <c r="AV148" s="184">
        <f t="shared" si="83"/>
        <v>7000</v>
      </c>
      <c r="AW148" s="184">
        <f t="shared" si="83"/>
        <v>7000</v>
      </c>
      <c r="AX148" s="184">
        <f t="shared" si="83"/>
        <v>7000</v>
      </c>
      <c r="AY148" s="184">
        <f t="shared" si="83"/>
        <v>7000</v>
      </c>
      <c r="AZ148" s="184">
        <f t="shared" si="83"/>
        <v>7000</v>
      </c>
      <c r="BA148" s="184">
        <f t="shared" si="83"/>
        <v>7000</v>
      </c>
      <c r="BB148" s="184">
        <f t="shared" si="83"/>
        <v>7000</v>
      </c>
      <c r="BC148" s="184">
        <f t="shared" si="83"/>
        <v>7000</v>
      </c>
      <c r="BD148" s="184">
        <f t="shared" si="83"/>
        <v>7000</v>
      </c>
      <c r="BE148" s="184">
        <f t="shared" si="83"/>
        <v>7000</v>
      </c>
      <c r="BF148" s="184">
        <f t="shared" si="83"/>
        <v>7000</v>
      </c>
      <c r="BG148" s="184">
        <f t="shared" si="83"/>
        <v>7000</v>
      </c>
      <c r="BH148" s="184">
        <f t="shared" si="83"/>
        <v>7000</v>
      </c>
      <c r="BI148" s="184">
        <f t="shared" si="83"/>
        <v>7000</v>
      </c>
      <c r="BJ148" s="184">
        <f t="shared" si="83"/>
        <v>7000</v>
      </c>
      <c r="BK148" s="184">
        <f t="shared" si="83"/>
        <v>7000</v>
      </c>
      <c r="BL148" s="184">
        <f t="shared" si="83"/>
        <v>7000</v>
      </c>
      <c r="BM148" s="184">
        <f t="shared" si="83"/>
        <v>7000</v>
      </c>
      <c r="BN148" s="184">
        <f t="shared" si="83"/>
        <v>7000</v>
      </c>
      <c r="BO148" s="184">
        <f t="shared" si="83"/>
        <v>7000</v>
      </c>
      <c r="BP148" s="184">
        <f t="shared" si="83"/>
        <v>7000</v>
      </c>
      <c r="BQ148" s="184">
        <f t="shared" si="83"/>
        <v>7000</v>
      </c>
      <c r="BR148" s="184">
        <f t="shared" si="83"/>
        <v>7000</v>
      </c>
      <c r="BS148" s="184">
        <f t="shared" si="83"/>
        <v>7000</v>
      </c>
      <c r="BT148" s="184">
        <f t="shared" si="83"/>
        <v>7000</v>
      </c>
      <c r="BU148" s="184">
        <f t="shared" si="83"/>
        <v>7000</v>
      </c>
      <c r="BV148" s="184">
        <f t="shared" si="83"/>
        <v>7000</v>
      </c>
      <c r="BW148" s="184">
        <f t="shared" si="83"/>
        <v>7000</v>
      </c>
      <c r="BX148" s="184">
        <f t="shared" si="83"/>
        <v>7000</v>
      </c>
      <c r="BY148" s="184">
        <f t="shared" si="83"/>
        <v>7000</v>
      </c>
      <c r="BZ148" s="184">
        <f t="shared" si="83"/>
        <v>7000</v>
      </c>
      <c r="CA148" s="4"/>
    </row>
    <row r="149" spans="1:81" ht="15.75" customHeight="1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  <c r="BS149" s="48"/>
      <c r="BT149" s="48"/>
      <c r="BU149" s="48"/>
      <c r="BV149" s="48"/>
      <c r="BW149" s="48"/>
      <c r="BX149" s="48"/>
      <c r="BY149" s="48"/>
      <c r="BZ149" s="48"/>
      <c r="CA149" s="4"/>
      <c r="CB149" s="63"/>
      <c r="CC149" s="63"/>
    </row>
    <row r="150" spans="1:81" ht="15.75" customHeight="1">
      <c r="A150" s="80"/>
      <c r="B150" s="27"/>
      <c r="C150" s="27" t="s">
        <v>213</v>
      </c>
      <c r="D150" s="80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5"/>
      <c r="T150" s="145"/>
      <c r="U150" s="145">
        <v>1</v>
      </c>
      <c r="V150" s="145"/>
      <c r="W150" s="145"/>
      <c r="X150" s="145"/>
      <c r="Y150" s="145"/>
      <c r="Z150" s="145"/>
      <c r="AA150" s="145">
        <v>1</v>
      </c>
      <c r="AB150" s="145"/>
      <c r="AC150" s="145"/>
      <c r="AD150" s="145"/>
      <c r="AE150" s="145"/>
      <c r="AF150" s="145">
        <v>1</v>
      </c>
      <c r="AG150" s="145"/>
      <c r="AH150" s="145"/>
      <c r="AI150" s="145">
        <v>2</v>
      </c>
      <c r="AJ150" s="145"/>
      <c r="AK150" s="145"/>
      <c r="AL150" s="145"/>
      <c r="AM150" s="145">
        <v>4</v>
      </c>
      <c r="AN150" s="145"/>
      <c r="AO150" s="145"/>
      <c r="AP150" s="145"/>
      <c r="AQ150" s="145"/>
      <c r="AR150" s="145">
        <v>4</v>
      </c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5"/>
      <c r="BC150" s="145"/>
      <c r="BD150" s="145"/>
      <c r="BE150" s="145"/>
      <c r="BF150" s="145"/>
      <c r="BG150" s="145"/>
      <c r="BH150" s="145"/>
      <c r="BI150" s="145"/>
      <c r="BJ150" s="145"/>
      <c r="BK150" s="145"/>
      <c r="BL150" s="145"/>
      <c r="BM150" s="145"/>
      <c r="BN150" s="145"/>
      <c r="BO150" s="145"/>
      <c r="BP150" s="145"/>
      <c r="BQ150" s="145"/>
      <c r="BR150" s="145"/>
      <c r="BS150" s="145"/>
      <c r="BT150" s="145"/>
      <c r="BU150" s="145"/>
      <c r="BV150" s="145"/>
      <c r="BW150" s="145"/>
      <c r="BX150" s="145"/>
      <c r="BY150" s="145"/>
      <c r="BZ150" s="145"/>
      <c r="CA150" s="4"/>
    </row>
    <row r="151" spans="1:81" ht="15.75" customHeight="1">
      <c r="A151" s="63"/>
      <c r="B151" s="27"/>
      <c r="C151" s="27" t="s">
        <v>215</v>
      </c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102">
        <f>R150</f>
        <v>0</v>
      </c>
      <c r="T151" s="102">
        <f t="shared" ref="T151:BZ151" si="84">S151+S150</f>
        <v>0</v>
      </c>
      <c r="U151" s="102">
        <f t="shared" si="84"/>
        <v>0</v>
      </c>
      <c r="V151" s="102">
        <f t="shared" si="84"/>
        <v>1</v>
      </c>
      <c r="W151" s="102">
        <f t="shared" si="84"/>
        <v>1</v>
      </c>
      <c r="X151" s="102">
        <f t="shared" si="84"/>
        <v>1</v>
      </c>
      <c r="Y151" s="102">
        <f t="shared" si="84"/>
        <v>1</v>
      </c>
      <c r="Z151" s="102">
        <f t="shared" si="84"/>
        <v>1</v>
      </c>
      <c r="AA151" s="102">
        <f t="shared" si="84"/>
        <v>1</v>
      </c>
      <c r="AB151" s="102">
        <f t="shared" si="84"/>
        <v>2</v>
      </c>
      <c r="AC151" s="102">
        <f t="shared" si="84"/>
        <v>2</v>
      </c>
      <c r="AD151" s="102">
        <f t="shared" si="84"/>
        <v>2</v>
      </c>
      <c r="AE151" s="102">
        <f t="shared" si="84"/>
        <v>2</v>
      </c>
      <c r="AF151" s="102">
        <f t="shared" si="84"/>
        <v>2</v>
      </c>
      <c r="AG151" s="102">
        <f t="shared" si="84"/>
        <v>3</v>
      </c>
      <c r="AH151" s="102">
        <f t="shared" si="84"/>
        <v>3</v>
      </c>
      <c r="AI151" s="102">
        <f t="shared" si="84"/>
        <v>3</v>
      </c>
      <c r="AJ151" s="102">
        <f t="shared" si="84"/>
        <v>5</v>
      </c>
      <c r="AK151" s="102">
        <f t="shared" si="84"/>
        <v>5</v>
      </c>
      <c r="AL151" s="102">
        <f t="shared" si="84"/>
        <v>5</v>
      </c>
      <c r="AM151" s="102">
        <f t="shared" si="84"/>
        <v>5</v>
      </c>
      <c r="AN151" s="102">
        <f t="shared" si="84"/>
        <v>9</v>
      </c>
      <c r="AO151" s="102">
        <f t="shared" si="84"/>
        <v>9</v>
      </c>
      <c r="AP151" s="102">
        <f t="shared" si="84"/>
        <v>9</v>
      </c>
      <c r="AQ151" s="102">
        <f t="shared" si="84"/>
        <v>9</v>
      </c>
      <c r="AR151" s="102">
        <f t="shared" si="84"/>
        <v>9</v>
      </c>
      <c r="AS151" s="102">
        <f t="shared" si="84"/>
        <v>13</v>
      </c>
      <c r="AT151" s="102">
        <f t="shared" si="84"/>
        <v>13</v>
      </c>
      <c r="AU151" s="102">
        <f t="shared" si="84"/>
        <v>13</v>
      </c>
      <c r="AV151" s="102">
        <f t="shared" si="84"/>
        <v>13</v>
      </c>
      <c r="AW151" s="102">
        <f t="shared" si="84"/>
        <v>13</v>
      </c>
      <c r="AX151" s="102">
        <f t="shared" si="84"/>
        <v>13</v>
      </c>
      <c r="AY151" s="102">
        <f t="shared" si="84"/>
        <v>13</v>
      </c>
      <c r="AZ151" s="102">
        <f t="shared" si="84"/>
        <v>13</v>
      </c>
      <c r="BA151" s="102">
        <f t="shared" si="84"/>
        <v>13</v>
      </c>
      <c r="BB151" s="102">
        <f t="shared" si="84"/>
        <v>13</v>
      </c>
      <c r="BC151" s="102">
        <f t="shared" si="84"/>
        <v>13</v>
      </c>
      <c r="BD151" s="102">
        <f t="shared" si="84"/>
        <v>13</v>
      </c>
      <c r="BE151" s="102">
        <f t="shared" si="84"/>
        <v>13</v>
      </c>
      <c r="BF151" s="102">
        <f t="shared" si="84"/>
        <v>13</v>
      </c>
      <c r="BG151" s="102">
        <f t="shared" si="84"/>
        <v>13</v>
      </c>
      <c r="BH151" s="102">
        <f t="shared" si="84"/>
        <v>13</v>
      </c>
      <c r="BI151" s="102">
        <f t="shared" si="84"/>
        <v>13</v>
      </c>
      <c r="BJ151" s="102">
        <f t="shared" si="84"/>
        <v>13</v>
      </c>
      <c r="BK151" s="102">
        <f t="shared" si="84"/>
        <v>13</v>
      </c>
      <c r="BL151" s="102">
        <f t="shared" si="84"/>
        <v>13</v>
      </c>
      <c r="BM151" s="102">
        <f t="shared" si="84"/>
        <v>13</v>
      </c>
      <c r="BN151" s="102">
        <f t="shared" si="84"/>
        <v>13</v>
      </c>
      <c r="BO151" s="102">
        <f t="shared" si="84"/>
        <v>13</v>
      </c>
      <c r="BP151" s="102">
        <f t="shared" si="84"/>
        <v>13</v>
      </c>
      <c r="BQ151" s="102">
        <f t="shared" si="84"/>
        <v>13</v>
      </c>
      <c r="BR151" s="102">
        <f t="shared" si="84"/>
        <v>13</v>
      </c>
      <c r="BS151" s="102">
        <f t="shared" si="84"/>
        <v>13</v>
      </c>
      <c r="BT151" s="102">
        <f t="shared" si="84"/>
        <v>13</v>
      </c>
      <c r="BU151" s="102">
        <f t="shared" si="84"/>
        <v>13</v>
      </c>
      <c r="BV151" s="102">
        <f t="shared" si="84"/>
        <v>13</v>
      </c>
      <c r="BW151" s="102">
        <f t="shared" si="84"/>
        <v>13</v>
      </c>
      <c r="BX151" s="102">
        <f t="shared" si="84"/>
        <v>13</v>
      </c>
      <c r="BY151" s="102">
        <f t="shared" si="84"/>
        <v>13</v>
      </c>
      <c r="BZ151" s="102">
        <f t="shared" si="84"/>
        <v>13</v>
      </c>
      <c r="CA151" s="4"/>
      <c r="CB151" s="63"/>
      <c r="CC151" s="63"/>
    </row>
    <row r="152" spans="1:81" ht="15.75" customHeight="1">
      <c r="A152" s="63"/>
      <c r="B152" s="27"/>
      <c r="C152" s="27" t="s">
        <v>195</v>
      </c>
      <c r="D152" s="149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139">
        <v>5000</v>
      </c>
      <c r="T152" s="184">
        <f t="shared" ref="T152:BZ152" si="85">S152</f>
        <v>5000</v>
      </c>
      <c r="U152" s="184">
        <f t="shared" si="85"/>
        <v>5000</v>
      </c>
      <c r="V152" s="184">
        <f t="shared" si="85"/>
        <v>5000</v>
      </c>
      <c r="W152" s="184">
        <f t="shared" si="85"/>
        <v>5000</v>
      </c>
      <c r="X152" s="184">
        <f t="shared" si="85"/>
        <v>5000</v>
      </c>
      <c r="Y152" s="184">
        <f t="shared" si="85"/>
        <v>5000</v>
      </c>
      <c r="Z152" s="184">
        <f t="shared" si="85"/>
        <v>5000</v>
      </c>
      <c r="AA152" s="184">
        <f t="shared" si="85"/>
        <v>5000</v>
      </c>
      <c r="AB152" s="184">
        <f t="shared" si="85"/>
        <v>5000</v>
      </c>
      <c r="AC152" s="184">
        <f t="shared" si="85"/>
        <v>5000</v>
      </c>
      <c r="AD152" s="184">
        <f t="shared" si="85"/>
        <v>5000</v>
      </c>
      <c r="AE152" s="184">
        <f t="shared" si="85"/>
        <v>5000</v>
      </c>
      <c r="AF152" s="184">
        <f t="shared" si="85"/>
        <v>5000</v>
      </c>
      <c r="AG152" s="184">
        <f t="shared" si="85"/>
        <v>5000</v>
      </c>
      <c r="AH152" s="184">
        <f t="shared" si="85"/>
        <v>5000</v>
      </c>
      <c r="AI152" s="184">
        <f t="shared" si="85"/>
        <v>5000</v>
      </c>
      <c r="AJ152" s="184">
        <f t="shared" si="85"/>
        <v>5000</v>
      </c>
      <c r="AK152" s="184">
        <f t="shared" si="85"/>
        <v>5000</v>
      </c>
      <c r="AL152" s="184">
        <f t="shared" si="85"/>
        <v>5000</v>
      </c>
      <c r="AM152" s="184">
        <f t="shared" si="85"/>
        <v>5000</v>
      </c>
      <c r="AN152" s="184">
        <f t="shared" si="85"/>
        <v>5000</v>
      </c>
      <c r="AO152" s="184">
        <f t="shared" si="85"/>
        <v>5000</v>
      </c>
      <c r="AP152" s="184">
        <f t="shared" si="85"/>
        <v>5000</v>
      </c>
      <c r="AQ152" s="184">
        <f t="shared" si="85"/>
        <v>5000</v>
      </c>
      <c r="AR152" s="184">
        <f t="shared" si="85"/>
        <v>5000</v>
      </c>
      <c r="AS152" s="184">
        <f t="shared" si="85"/>
        <v>5000</v>
      </c>
      <c r="AT152" s="184">
        <f t="shared" si="85"/>
        <v>5000</v>
      </c>
      <c r="AU152" s="184">
        <f t="shared" si="85"/>
        <v>5000</v>
      </c>
      <c r="AV152" s="184">
        <f t="shared" si="85"/>
        <v>5000</v>
      </c>
      <c r="AW152" s="184">
        <f t="shared" si="85"/>
        <v>5000</v>
      </c>
      <c r="AX152" s="184">
        <f t="shared" si="85"/>
        <v>5000</v>
      </c>
      <c r="AY152" s="184">
        <f t="shared" si="85"/>
        <v>5000</v>
      </c>
      <c r="AZ152" s="184">
        <f t="shared" si="85"/>
        <v>5000</v>
      </c>
      <c r="BA152" s="184">
        <f t="shared" si="85"/>
        <v>5000</v>
      </c>
      <c r="BB152" s="184">
        <f t="shared" si="85"/>
        <v>5000</v>
      </c>
      <c r="BC152" s="184">
        <f t="shared" si="85"/>
        <v>5000</v>
      </c>
      <c r="BD152" s="184">
        <f t="shared" si="85"/>
        <v>5000</v>
      </c>
      <c r="BE152" s="184">
        <f t="shared" si="85"/>
        <v>5000</v>
      </c>
      <c r="BF152" s="184">
        <f t="shared" si="85"/>
        <v>5000</v>
      </c>
      <c r="BG152" s="184">
        <f t="shared" si="85"/>
        <v>5000</v>
      </c>
      <c r="BH152" s="184">
        <f t="shared" si="85"/>
        <v>5000</v>
      </c>
      <c r="BI152" s="184">
        <f t="shared" si="85"/>
        <v>5000</v>
      </c>
      <c r="BJ152" s="184">
        <f t="shared" si="85"/>
        <v>5000</v>
      </c>
      <c r="BK152" s="184">
        <f t="shared" si="85"/>
        <v>5000</v>
      </c>
      <c r="BL152" s="184">
        <f t="shared" si="85"/>
        <v>5000</v>
      </c>
      <c r="BM152" s="184">
        <f t="shared" si="85"/>
        <v>5000</v>
      </c>
      <c r="BN152" s="184">
        <f t="shared" si="85"/>
        <v>5000</v>
      </c>
      <c r="BO152" s="184">
        <f t="shared" si="85"/>
        <v>5000</v>
      </c>
      <c r="BP152" s="184">
        <f t="shared" si="85"/>
        <v>5000</v>
      </c>
      <c r="BQ152" s="184">
        <f t="shared" si="85"/>
        <v>5000</v>
      </c>
      <c r="BR152" s="184">
        <f t="shared" si="85"/>
        <v>5000</v>
      </c>
      <c r="BS152" s="184">
        <f t="shared" si="85"/>
        <v>5000</v>
      </c>
      <c r="BT152" s="184">
        <f t="shared" si="85"/>
        <v>5000</v>
      </c>
      <c r="BU152" s="184">
        <f t="shared" si="85"/>
        <v>5000</v>
      </c>
      <c r="BV152" s="184">
        <f t="shared" si="85"/>
        <v>5000</v>
      </c>
      <c r="BW152" s="184">
        <f t="shared" si="85"/>
        <v>5000</v>
      </c>
      <c r="BX152" s="184">
        <f t="shared" si="85"/>
        <v>5000</v>
      </c>
      <c r="BY152" s="184">
        <f t="shared" si="85"/>
        <v>5000</v>
      </c>
      <c r="BZ152" s="184">
        <f t="shared" si="85"/>
        <v>5000</v>
      </c>
      <c r="CA152" s="4"/>
    </row>
    <row r="153" spans="1:81" ht="15.75" customHeight="1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CA153" s="4"/>
    </row>
    <row r="154" spans="1:81" ht="15.75" customHeight="1">
      <c r="A154" s="80"/>
      <c r="B154" s="27"/>
      <c r="C154" s="27" t="s">
        <v>216</v>
      </c>
      <c r="D154" s="80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5"/>
      <c r="T154" s="145"/>
      <c r="U154" s="145">
        <v>1</v>
      </c>
      <c r="V154" s="145"/>
      <c r="W154" s="145"/>
      <c r="X154" s="145"/>
      <c r="Y154" s="145"/>
      <c r="Z154" s="145"/>
      <c r="AA154" s="145">
        <v>1</v>
      </c>
      <c r="AB154" s="145"/>
      <c r="AC154" s="145"/>
      <c r="AD154" s="145"/>
      <c r="AE154" s="145"/>
      <c r="AF154" s="145">
        <v>1</v>
      </c>
      <c r="AG154" s="145"/>
      <c r="AH154" s="145"/>
      <c r="AI154" s="145">
        <v>2</v>
      </c>
      <c r="AJ154" s="145"/>
      <c r="AK154" s="145"/>
      <c r="AL154" s="145"/>
      <c r="AM154" s="145">
        <v>4</v>
      </c>
      <c r="AN154" s="145"/>
      <c r="AO154" s="145"/>
      <c r="AP154" s="145"/>
      <c r="AQ154" s="145"/>
      <c r="AR154" s="145">
        <v>4</v>
      </c>
      <c r="AS154" s="145"/>
      <c r="AT154" s="145"/>
      <c r="AU154" s="145"/>
      <c r="AV154" s="145"/>
      <c r="AW154" s="145"/>
      <c r="AX154" s="145"/>
      <c r="AY154" s="145"/>
      <c r="AZ154" s="145"/>
      <c r="BA154" s="145"/>
      <c r="BB154" s="145"/>
      <c r="BC154" s="145"/>
      <c r="BD154" s="145"/>
      <c r="BE154" s="145"/>
      <c r="BF154" s="145"/>
      <c r="BG154" s="145"/>
      <c r="BH154" s="145"/>
      <c r="BI154" s="145"/>
      <c r="BJ154" s="145"/>
      <c r="BK154" s="145"/>
      <c r="BL154" s="145"/>
      <c r="BM154" s="145"/>
      <c r="BN154" s="145"/>
      <c r="BO154" s="145"/>
      <c r="BP154" s="145"/>
      <c r="BQ154" s="145"/>
      <c r="BR154" s="145"/>
      <c r="BS154" s="145"/>
      <c r="BT154" s="145"/>
      <c r="BU154" s="145"/>
      <c r="BV154" s="145"/>
      <c r="BW154" s="145"/>
      <c r="BX154" s="145"/>
      <c r="BY154" s="145"/>
      <c r="BZ154" s="145"/>
      <c r="CA154" s="4"/>
    </row>
    <row r="155" spans="1:81" ht="15.75" customHeight="1">
      <c r="A155" s="63"/>
      <c r="B155" s="27"/>
      <c r="C155" s="27" t="s">
        <v>217</v>
      </c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102">
        <f>R154</f>
        <v>0</v>
      </c>
      <c r="T155" s="102">
        <f t="shared" ref="T155:BZ155" si="86">S155+S154</f>
        <v>0</v>
      </c>
      <c r="U155" s="102">
        <f t="shared" si="86"/>
        <v>0</v>
      </c>
      <c r="V155" s="102">
        <f t="shared" si="86"/>
        <v>1</v>
      </c>
      <c r="W155" s="102">
        <f t="shared" si="86"/>
        <v>1</v>
      </c>
      <c r="X155" s="102">
        <f t="shared" si="86"/>
        <v>1</v>
      </c>
      <c r="Y155" s="102">
        <f t="shared" si="86"/>
        <v>1</v>
      </c>
      <c r="Z155" s="102">
        <f t="shared" si="86"/>
        <v>1</v>
      </c>
      <c r="AA155" s="102">
        <f t="shared" si="86"/>
        <v>1</v>
      </c>
      <c r="AB155" s="102">
        <f t="shared" si="86"/>
        <v>2</v>
      </c>
      <c r="AC155" s="102">
        <f t="shared" si="86"/>
        <v>2</v>
      </c>
      <c r="AD155" s="102">
        <f t="shared" si="86"/>
        <v>2</v>
      </c>
      <c r="AE155" s="102">
        <f t="shared" si="86"/>
        <v>2</v>
      </c>
      <c r="AF155" s="102">
        <f t="shared" si="86"/>
        <v>2</v>
      </c>
      <c r="AG155" s="102">
        <f t="shared" si="86"/>
        <v>3</v>
      </c>
      <c r="AH155" s="102">
        <f t="shared" si="86"/>
        <v>3</v>
      </c>
      <c r="AI155" s="102">
        <f t="shared" si="86"/>
        <v>3</v>
      </c>
      <c r="AJ155" s="102">
        <f t="shared" si="86"/>
        <v>5</v>
      </c>
      <c r="AK155" s="102">
        <f t="shared" si="86"/>
        <v>5</v>
      </c>
      <c r="AL155" s="102">
        <f t="shared" si="86"/>
        <v>5</v>
      </c>
      <c r="AM155" s="102">
        <f t="shared" si="86"/>
        <v>5</v>
      </c>
      <c r="AN155" s="102">
        <f t="shared" si="86"/>
        <v>9</v>
      </c>
      <c r="AO155" s="102">
        <f t="shared" si="86"/>
        <v>9</v>
      </c>
      <c r="AP155" s="102">
        <f t="shared" si="86"/>
        <v>9</v>
      </c>
      <c r="AQ155" s="102">
        <f t="shared" si="86"/>
        <v>9</v>
      </c>
      <c r="AR155" s="102">
        <f t="shared" si="86"/>
        <v>9</v>
      </c>
      <c r="AS155" s="102">
        <f t="shared" si="86"/>
        <v>13</v>
      </c>
      <c r="AT155" s="102">
        <f t="shared" si="86"/>
        <v>13</v>
      </c>
      <c r="AU155" s="102">
        <f t="shared" si="86"/>
        <v>13</v>
      </c>
      <c r="AV155" s="102">
        <f t="shared" si="86"/>
        <v>13</v>
      </c>
      <c r="AW155" s="102">
        <f t="shared" si="86"/>
        <v>13</v>
      </c>
      <c r="AX155" s="102">
        <f t="shared" si="86"/>
        <v>13</v>
      </c>
      <c r="AY155" s="102">
        <f t="shared" si="86"/>
        <v>13</v>
      </c>
      <c r="AZ155" s="102">
        <f t="shared" si="86"/>
        <v>13</v>
      </c>
      <c r="BA155" s="102">
        <f t="shared" si="86"/>
        <v>13</v>
      </c>
      <c r="BB155" s="102">
        <f t="shared" si="86"/>
        <v>13</v>
      </c>
      <c r="BC155" s="102">
        <f t="shared" si="86"/>
        <v>13</v>
      </c>
      <c r="BD155" s="102">
        <f t="shared" si="86"/>
        <v>13</v>
      </c>
      <c r="BE155" s="102">
        <f t="shared" si="86"/>
        <v>13</v>
      </c>
      <c r="BF155" s="102">
        <f t="shared" si="86"/>
        <v>13</v>
      </c>
      <c r="BG155" s="102">
        <f t="shared" si="86"/>
        <v>13</v>
      </c>
      <c r="BH155" s="102">
        <f t="shared" si="86"/>
        <v>13</v>
      </c>
      <c r="BI155" s="102">
        <f t="shared" si="86"/>
        <v>13</v>
      </c>
      <c r="BJ155" s="102">
        <f t="shared" si="86"/>
        <v>13</v>
      </c>
      <c r="BK155" s="102">
        <f t="shared" si="86"/>
        <v>13</v>
      </c>
      <c r="BL155" s="102">
        <f t="shared" si="86"/>
        <v>13</v>
      </c>
      <c r="BM155" s="102">
        <f t="shared" si="86"/>
        <v>13</v>
      </c>
      <c r="BN155" s="102">
        <f t="shared" si="86"/>
        <v>13</v>
      </c>
      <c r="BO155" s="102">
        <f t="shared" si="86"/>
        <v>13</v>
      </c>
      <c r="BP155" s="102">
        <f t="shared" si="86"/>
        <v>13</v>
      </c>
      <c r="BQ155" s="102">
        <f t="shared" si="86"/>
        <v>13</v>
      </c>
      <c r="BR155" s="102">
        <f t="shared" si="86"/>
        <v>13</v>
      </c>
      <c r="BS155" s="102">
        <f t="shared" si="86"/>
        <v>13</v>
      </c>
      <c r="BT155" s="102">
        <f t="shared" si="86"/>
        <v>13</v>
      </c>
      <c r="BU155" s="102">
        <f t="shared" si="86"/>
        <v>13</v>
      </c>
      <c r="BV155" s="102">
        <f t="shared" si="86"/>
        <v>13</v>
      </c>
      <c r="BW155" s="102">
        <f t="shared" si="86"/>
        <v>13</v>
      </c>
      <c r="BX155" s="102">
        <f t="shared" si="86"/>
        <v>13</v>
      </c>
      <c r="BY155" s="102">
        <f t="shared" si="86"/>
        <v>13</v>
      </c>
      <c r="BZ155" s="102">
        <f t="shared" si="86"/>
        <v>13</v>
      </c>
      <c r="CA155" s="4"/>
    </row>
    <row r="156" spans="1:81" ht="15.75" customHeight="1">
      <c r="A156" s="149"/>
      <c r="B156" s="27"/>
      <c r="C156" s="27" t="s">
        <v>195</v>
      </c>
      <c r="D156" s="149"/>
      <c r="E156" s="150"/>
      <c r="F156" s="150"/>
      <c r="G156" s="150"/>
      <c r="H156" s="150"/>
      <c r="I156" s="150"/>
      <c r="J156" s="150"/>
      <c r="K156" s="150"/>
      <c r="L156" s="150"/>
      <c r="M156" s="150"/>
      <c r="N156" s="150"/>
      <c r="O156" s="150"/>
      <c r="P156" s="150"/>
      <c r="Q156" s="150"/>
      <c r="R156" s="150"/>
      <c r="S156" s="139">
        <v>1500</v>
      </c>
      <c r="T156" s="184">
        <f t="shared" ref="T156:BZ156" si="87">S156</f>
        <v>1500</v>
      </c>
      <c r="U156" s="184">
        <f t="shared" si="87"/>
        <v>1500</v>
      </c>
      <c r="V156" s="184">
        <f t="shared" si="87"/>
        <v>1500</v>
      </c>
      <c r="W156" s="184">
        <f t="shared" si="87"/>
        <v>1500</v>
      </c>
      <c r="X156" s="184">
        <f t="shared" si="87"/>
        <v>1500</v>
      </c>
      <c r="Y156" s="184">
        <f t="shared" si="87"/>
        <v>1500</v>
      </c>
      <c r="Z156" s="184">
        <f t="shared" si="87"/>
        <v>1500</v>
      </c>
      <c r="AA156" s="184">
        <f t="shared" si="87"/>
        <v>1500</v>
      </c>
      <c r="AB156" s="184">
        <f t="shared" si="87"/>
        <v>1500</v>
      </c>
      <c r="AC156" s="184">
        <f t="shared" si="87"/>
        <v>1500</v>
      </c>
      <c r="AD156" s="184">
        <f t="shared" si="87"/>
        <v>1500</v>
      </c>
      <c r="AE156" s="184">
        <f t="shared" si="87"/>
        <v>1500</v>
      </c>
      <c r="AF156" s="184">
        <f t="shared" si="87"/>
        <v>1500</v>
      </c>
      <c r="AG156" s="184">
        <f t="shared" si="87"/>
        <v>1500</v>
      </c>
      <c r="AH156" s="184">
        <f t="shared" si="87"/>
        <v>1500</v>
      </c>
      <c r="AI156" s="184">
        <f t="shared" si="87"/>
        <v>1500</v>
      </c>
      <c r="AJ156" s="184">
        <f t="shared" si="87"/>
        <v>1500</v>
      </c>
      <c r="AK156" s="184">
        <f t="shared" si="87"/>
        <v>1500</v>
      </c>
      <c r="AL156" s="184">
        <f t="shared" si="87"/>
        <v>1500</v>
      </c>
      <c r="AM156" s="184">
        <f t="shared" si="87"/>
        <v>1500</v>
      </c>
      <c r="AN156" s="184">
        <f t="shared" si="87"/>
        <v>1500</v>
      </c>
      <c r="AO156" s="184">
        <f t="shared" si="87"/>
        <v>1500</v>
      </c>
      <c r="AP156" s="184">
        <f t="shared" si="87"/>
        <v>1500</v>
      </c>
      <c r="AQ156" s="184">
        <f t="shared" si="87"/>
        <v>1500</v>
      </c>
      <c r="AR156" s="184">
        <f t="shared" si="87"/>
        <v>1500</v>
      </c>
      <c r="AS156" s="184">
        <f t="shared" si="87"/>
        <v>1500</v>
      </c>
      <c r="AT156" s="184">
        <f t="shared" si="87"/>
        <v>1500</v>
      </c>
      <c r="AU156" s="184">
        <f t="shared" si="87"/>
        <v>1500</v>
      </c>
      <c r="AV156" s="184">
        <f t="shared" si="87"/>
        <v>1500</v>
      </c>
      <c r="AW156" s="184">
        <f t="shared" si="87"/>
        <v>1500</v>
      </c>
      <c r="AX156" s="184">
        <f t="shared" si="87"/>
        <v>1500</v>
      </c>
      <c r="AY156" s="184">
        <f t="shared" si="87"/>
        <v>1500</v>
      </c>
      <c r="AZ156" s="184">
        <f t="shared" si="87"/>
        <v>1500</v>
      </c>
      <c r="BA156" s="184">
        <f t="shared" si="87"/>
        <v>1500</v>
      </c>
      <c r="BB156" s="184">
        <f t="shared" si="87"/>
        <v>1500</v>
      </c>
      <c r="BC156" s="184">
        <f t="shared" si="87"/>
        <v>1500</v>
      </c>
      <c r="BD156" s="184">
        <f t="shared" si="87"/>
        <v>1500</v>
      </c>
      <c r="BE156" s="184">
        <f t="shared" si="87"/>
        <v>1500</v>
      </c>
      <c r="BF156" s="184">
        <f t="shared" si="87"/>
        <v>1500</v>
      </c>
      <c r="BG156" s="184">
        <f t="shared" si="87"/>
        <v>1500</v>
      </c>
      <c r="BH156" s="184">
        <f t="shared" si="87"/>
        <v>1500</v>
      </c>
      <c r="BI156" s="184">
        <f t="shared" si="87"/>
        <v>1500</v>
      </c>
      <c r="BJ156" s="184">
        <f t="shared" si="87"/>
        <v>1500</v>
      </c>
      <c r="BK156" s="184">
        <f t="shared" si="87"/>
        <v>1500</v>
      </c>
      <c r="BL156" s="184">
        <f t="shared" si="87"/>
        <v>1500</v>
      </c>
      <c r="BM156" s="184">
        <f t="shared" si="87"/>
        <v>1500</v>
      </c>
      <c r="BN156" s="184">
        <f t="shared" si="87"/>
        <v>1500</v>
      </c>
      <c r="BO156" s="184">
        <f t="shared" si="87"/>
        <v>1500</v>
      </c>
      <c r="BP156" s="184">
        <f t="shared" si="87"/>
        <v>1500</v>
      </c>
      <c r="BQ156" s="184">
        <f t="shared" si="87"/>
        <v>1500</v>
      </c>
      <c r="BR156" s="184">
        <f t="shared" si="87"/>
        <v>1500</v>
      </c>
      <c r="BS156" s="184">
        <f t="shared" si="87"/>
        <v>1500</v>
      </c>
      <c r="BT156" s="184">
        <f t="shared" si="87"/>
        <v>1500</v>
      </c>
      <c r="BU156" s="184">
        <f t="shared" si="87"/>
        <v>1500</v>
      </c>
      <c r="BV156" s="184">
        <f t="shared" si="87"/>
        <v>1500</v>
      </c>
      <c r="BW156" s="184">
        <f t="shared" si="87"/>
        <v>1500</v>
      </c>
      <c r="BX156" s="184">
        <f t="shared" si="87"/>
        <v>1500</v>
      </c>
      <c r="BY156" s="184">
        <f t="shared" si="87"/>
        <v>1500</v>
      </c>
      <c r="BZ156" s="184">
        <f t="shared" si="87"/>
        <v>1500</v>
      </c>
      <c r="CA156" s="4"/>
    </row>
    <row r="157" spans="1:81" ht="15.75" customHeight="1">
      <c r="A157" s="149"/>
      <c r="B157" s="27"/>
      <c r="C157" s="63"/>
      <c r="D157" s="149"/>
      <c r="E157" s="150"/>
      <c r="F157" s="150"/>
      <c r="G157" s="150"/>
      <c r="H157" s="150"/>
      <c r="I157" s="150"/>
      <c r="J157" s="150"/>
      <c r="K157" s="150"/>
      <c r="L157" s="150"/>
      <c r="M157" s="150"/>
      <c r="N157" s="150"/>
      <c r="O157" s="150"/>
      <c r="P157" s="150"/>
      <c r="Q157" s="150"/>
      <c r="R157" s="150"/>
      <c r="CA157" s="4"/>
    </row>
    <row r="158" spans="1:81" ht="15.75" customHeight="1">
      <c r="A158" s="76"/>
      <c r="B158" s="76" t="s">
        <v>76</v>
      </c>
      <c r="C158" s="75"/>
      <c r="D158" s="76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5">
        <f t="shared" ref="S158:BZ158" si="88">S159+S160</f>
        <v>0</v>
      </c>
      <c r="T158" s="75">
        <f t="shared" si="88"/>
        <v>0</v>
      </c>
      <c r="U158" s="75">
        <f t="shared" si="88"/>
        <v>1</v>
      </c>
      <c r="V158" s="75">
        <f t="shared" si="88"/>
        <v>1</v>
      </c>
      <c r="W158" s="75">
        <f t="shared" si="88"/>
        <v>1</v>
      </c>
      <c r="X158" s="75">
        <f t="shared" si="88"/>
        <v>1</v>
      </c>
      <c r="Y158" s="75">
        <f t="shared" si="88"/>
        <v>1</v>
      </c>
      <c r="Z158" s="75">
        <f t="shared" si="88"/>
        <v>1</v>
      </c>
      <c r="AA158" s="75">
        <f t="shared" si="88"/>
        <v>2</v>
      </c>
      <c r="AB158" s="75">
        <f t="shared" si="88"/>
        <v>2</v>
      </c>
      <c r="AC158" s="75">
        <f t="shared" si="88"/>
        <v>2</v>
      </c>
      <c r="AD158" s="75">
        <f t="shared" si="88"/>
        <v>2</v>
      </c>
      <c r="AE158" s="75">
        <f t="shared" si="88"/>
        <v>2</v>
      </c>
      <c r="AF158" s="75">
        <f t="shared" si="88"/>
        <v>3</v>
      </c>
      <c r="AG158" s="75">
        <f t="shared" si="88"/>
        <v>3</v>
      </c>
      <c r="AH158" s="75">
        <f t="shared" si="88"/>
        <v>3</v>
      </c>
      <c r="AI158" s="75">
        <f t="shared" si="88"/>
        <v>5</v>
      </c>
      <c r="AJ158" s="75">
        <f t="shared" si="88"/>
        <v>5</v>
      </c>
      <c r="AK158" s="75">
        <f t="shared" si="88"/>
        <v>5</v>
      </c>
      <c r="AL158" s="75">
        <f t="shared" si="88"/>
        <v>5</v>
      </c>
      <c r="AM158" s="75">
        <f t="shared" si="88"/>
        <v>9</v>
      </c>
      <c r="AN158" s="75">
        <f t="shared" si="88"/>
        <v>9</v>
      </c>
      <c r="AO158" s="75">
        <f t="shared" si="88"/>
        <v>9</v>
      </c>
      <c r="AP158" s="75">
        <f t="shared" si="88"/>
        <v>9</v>
      </c>
      <c r="AQ158" s="75">
        <f t="shared" si="88"/>
        <v>9</v>
      </c>
      <c r="AR158" s="75">
        <f t="shared" si="88"/>
        <v>13</v>
      </c>
      <c r="AS158" s="75">
        <f t="shared" si="88"/>
        <v>13</v>
      </c>
      <c r="AT158" s="75">
        <f t="shared" si="88"/>
        <v>13</v>
      </c>
      <c r="AU158" s="75">
        <f t="shared" si="88"/>
        <v>13</v>
      </c>
      <c r="AV158" s="75">
        <f t="shared" si="88"/>
        <v>13</v>
      </c>
      <c r="AW158" s="75">
        <f t="shared" si="88"/>
        <v>13</v>
      </c>
      <c r="AX158" s="75">
        <f t="shared" si="88"/>
        <v>13</v>
      </c>
      <c r="AY158" s="75">
        <f t="shared" si="88"/>
        <v>13</v>
      </c>
      <c r="AZ158" s="75">
        <f t="shared" si="88"/>
        <v>13</v>
      </c>
      <c r="BA158" s="75">
        <f t="shared" si="88"/>
        <v>13</v>
      </c>
      <c r="BB158" s="75">
        <f t="shared" si="88"/>
        <v>13</v>
      </c>
      <c r="BC158" s="75">
        <f t="shared" si="88"/>
        <v>13</v>
      </c>
      <c r="BD158" s="75">
        <f t="shared" si="88"/>
        <v>13</v>
      </c>
      <c r="BE158" s="75">
        <f t="shared" si="88"/>
        <v>13</v>
      </c>
      <c r="BF158" s="75">
        <f t="shared" si="88"/>
        <v>13</v>
      </c>
      <c r="BG158" s="75">
        <f t="shared" si="88"/>
        <v>13</v>
      </c>
      <c r="BH158" s="75">
        <f t="shared" si="88"/>
        <v>13</v>
      </c>
      <c r="BI158" s="75">
        <f t="shared" si="88"/>
        <v>13</v>
      </c>
      <c r="BJ158" s="75">
        <f t="shared" si="88"/>
        <v>13</v>
      </c>
      <c r="BK158" s="75">
        <f t="shared" si="88"/>
        <v>13</v>
      </c>
      <c r="BL158" s="75">
        <f t="shared" si="88"/>
        <v>13</v>
      </c>
      <c r="BM158" s="75">
        <f t="shared" si="88"/>
        <v>13</v>
      </c>
      <c r="BN158" s="75">
        <f t="shared" si="88"/>
        <v>13</v>
      </c>
      <c r="BO158" s="75">
        <f t="shared" si="88"/>
        <v>13</v>
      </c>
      <c r="BP158" s="75">
        <f t="shared" si="88"/>
        <v>13</v>
      </c>
      <c r="BQ158" s="75">
        <f t="shared" si="88"/>
        <v>13</v>
      </c>
      <c r="BR158" s="75">
        <f t="shared" si="88"/>
        <v>13</v>
      </c>
      <c r="BS158" s="75">
        <f t="shared" si="88"/>
        <v>13</v>
      </c>
      <c r="BT158" s="75">
        <f t="shared" si="88"/>
        <v>13</v>
      </c>
      <c r="BU158" s="75">
        <f t="shared" si="88"/>
        <v>13</v>
      </c>
      <c r="BV158" s="75">
        <f t="shared" si="88"/>
        <v>13</v>
      </c>
      <c r="BW158" s="75">
        <f t="shared" si="88"/>
        <v>13</v>
      </c>
      <c r="BX158" s="75">
        <f t="shared" si="88"/>
        <v>13</v>
      </c>
      <c r="BY158" s="75">
        <f t="shared" si="88"/>
        <v>13</v>
      </c>
      <c r="BZ158" s="75">
        <f t="shared" si="88"/>
        <v>13</v>
      </c>
      <c r="CA158" s="10"/>
      <c r="CB158" s="75"/>
      <c r="CC158" s="75"/>
    </row>
    <row r="159" spans="1:81" ht="15.75" customHeight="1">
      <c r="A159" s="80"/>
      <c r="B159" s="27"/>
      <c r="C159" s="27" t="s">
        <v>237</v>
      </c>
      <c r="D159" s="80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5"/>
      <c r="T159" s="145"/>
      <c r="U159" s="145">
        <v>1</v>
      </c>
      <c r="V159" s="145"/>
      <c r="W159" s="145"/>
      <c r="X159" s="145"/>
      <c r="Y159" s="145"/>
      <c r="Z159" s="145"/>
      <c r="AA159" s="145">
        <v>1</v>
      </c>
      <c r="AB159" s="145"/>
      <c r="AC159" s="145"/>
      <c r="AD159" s="145"/>
      <c r="AE159" s="145"/>
      <c r="AF159" s="145">
        <v>1</v>
      </c>
      <c r="AG159" s="145"/>
      <c r="AH159" s="145"/>
      <c r="AI159" s="145">
        <v>2</v>
      </c>
      <c r="AJ159" s="145"/>
      <c r="AK159" s="145"/>
      <c r="AL159" s="145"/>
      <c r="AM159" s="145">
        <v>4</v>
      </c>
      <c r="AN159" s="145"/>
      <c r="AO159" s="145"/>
      <c r="AP159" s="145"/>
      <c r="AQ159" s="145"/>
      <c r="AR159" s="145">
        <v>4</v>
      </c>
      <c r="AS159" s="145"/>
      <c r="AT159" s="145"/>
      <c r="AU159" s="145"/>
      <c r="AV159" s="145"/>
      <c r="AW159" s="145"/>
      <c r="AX159" s="145"/>
      <c r="AY159" s="145"/>
      <c r="AZ159" s="145"/>
      <c r="BA159" s="145"/>
      <c r="BB159" s="145"/>
      <c r="BC159" s="145"/>
      <c r="BD159" s="145"/>
      <c r="BE159" s="145"/>
      <c r="BF159" s="145"/>
      <c r="BG159" s="145"/>
      <c r="BH159" s="145"/>
      <c r="BI159" s="145"/>
      <c r="BJ159" s="145"/>
      <c r="BK159" s="145"/>
      <c r="BL159" s="145"/>
      <c r="BM159" s="145"/>
      <c r="BN159" s="145"/>
      <c r="BO159" s="145"/>
      <c r="BP159" s="145"/>
      <c r="BQ159" s="145"/>
      <c r="BR159" s="145"/>
      <c r="BS159" s="145"/>
      <c r="BT159" s="145"/>
      <c r="BU159" s="145"/>
      <c r="BV159" s="145"/>
      <c r="BW159" s="145"/>
      <c r="BX159" s="145"/>
      <c r="BY159" s="145"/>
      <c r="BZ159" s="145"/>
      <c r="CA159" s="4"/>
    </row>
    <row r="160" spans="1:81" ht="15.75" customHeight="1">
      <c r="A160" s="63"/>
      <c r="B160" s="27"/>
      <c r="C160" s="27" t="s">
        <v>238</v>
      </c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102">
        <f>R159</f>
        <v>0</v>
      </c>
      <c r="T160" s="102">
        <f t="shared" ref="T160:BZ160" si="89">S160+S159</f>
        <v>0</v>
      </c>
      <c r="U160" s="102">
        <f t="shared" si="89"/>
        <v>0</v>
      </c>
      <c r="V160" s="102">
        <f t="shared" si="89"/>
        <v>1</v>
      </c>
      <c r="W160" s="102">
        <f t="shared" si="89"/>
        <v>1</v>
      </c>
      <c r="X160" s="102">
        <f t="shared" si="89"/>
        <v>1</v>
      </c>
      <c r="Y160" s="102">
        <f t="shared" si="89"/>
        <v>1</v>
      </c>
      <c r="Z160" s="102">
        <f t="shared" si="89"/>
        <v>1</v>
      </c>
      <c r="AA160" s="102">
        <f t="shared" si="89"/>
        <v>1</v>
      </c>
      <c r="AB160" s="102">
        <f t="shared" si="89"/>
        <v>2</v>
      </c>
      <c r="AC160" s="102">
        <f t="shared" si="89"/>
        <v>2</v>
      </c>
      <c r="AD160" s="102">
        <f t="shared" si="89"/>
        <v>2</v>
      </c>
      <c r="AE160" s="102">
        <f t="shared" si="89"/>
        <v>2</v>
      </c>
      <c r="AF160" s="102">
        <f t="shared" si="89"/>
        <v>2</v>
      </c>
      <c r="AG160" s="102">
        <f t="shared" si="89"/>
        <v>3</v>
      </c>
      <c r="AH160" s="102">
        <f t="shared" si="89"/>
        <v>3</v>
      </c>
      <c r="AI160" s="102">
        <f t="shared" si="89"/>
        <v>3</v>
      </c>
      <c r="AJ160" s="102">
        <f t="shared" si="89"/>
        <v>5</v>
      </c>
      <c r="AK160" s="102">
        <f t="shared" si="89"/>
        <v>5</v>
      </c>
      <c r="AL160" s="102">
        <f t="shared" si="89"/>
        <v>5</v>
      </c>
      <c r="AM160" s="102">
        <f t="shared" si="89"/>
        <v>5</v>
      </c>
      <c r="AN160" s="102">
        <f t="shared" si="89"/>
        <v>9</v>
      </c>
      <c r="AO160" s="102">
        <f t="shared" si="89"/>
        <v>9</v>
      </c>
      <c r="AP160" s="102">
        <f t="shared" si="89"/>
        <v>9</v>
      </c>
      <c r="AQ160" s="102">
        <f t="shared" si="89"/>
        <v>9</v>
      </c>
      <c r="AR160" s="102">
        <f t="shared" si="89"/>
        <v>9</v>
      </c>
      <c r="AS160" s="102">
        <f t="shared" si="89"/>
        <v>13</v>
      </c>
      <c r="AT160" s="102">
        <f t="shared" si="89"/>
        <v>13</v>
      </c>
      <c r="AU160" s="102">
        <f t="shared" si="89"/>
        <v>13</v>
      </c>
      <c r="AV160" s="102">
        <f t="shared" si="89"/>
        <v>13</v>
      </c>
      <c r="AW160" s="102">
        <f t="shared" si="89"/>
        <v>13</v>
      </c>
      <c r="AX160" s="102">
        <f t="shared" si="89"/>
        <v>13</v>
      </c>
      <c r="AY160" s="102">
        <f t="shared" si="89"/>
        <v>13</v>
      </c>
      <c r="AZ160" s="102">
        <f t="shared" si="89"/>
        <v>13</v>
      </c>
      <c r="BA160" s="102">
        <f t="shared" si="89"/>
        <v>13</v>
      </c>
      <c r="BB160" s="102">
        <f t="shared" si="89"/>
        <v>13</v>
      </c>
      <c r="BC160" s="102">
        <f t="shared" si="89"/>
        <v>13</v>
      </c>
      <c r="BD160" s="102">
        <f t="shared" si="89"/>
        <v>13</v>
      </c>
      <c r="BE160" s="102">
        <f t="shared" si="89"/>
        <v>13</v>
      </c>
      <c r="BF160" s="102">
        <f t="shared" si="89"/>
        <v>13</v>
      </c>
      <c r="BG160" s="102">
        <f t="shared" si="89"/>
        <v>13</v>
      </c>
      <c r="BH160" s="102">
        <f t="shared" si="89"/>
        <v>13</v>
      </c>
      <c r="BI160" s="102">
        <f t="shared" si="89"/>
        <v>13</v>
      </c>
      <c r="BJ160" s="102">
        <f t="shared" si="89"/>
        <v>13</v>
      </c>
      <c r="BK160" s="102">
        <f t="shared" si="89"/>
        <v>13</v>
      </c>
      <c r="BL160" s="102">
        <f t="shared" si="89"/>
        <v>13</v>
      </c>
      <c r="BM160" s="102">
        <f t="shared" si="89"/>
        <v>13</v>
      </c>
      <c r="BN160" s="102">
        <f t="shared" si="89"/>
        <v>13</v>
      </c>
      <c r="BO160" s="102">
        <f t="shared" si="89"/>
        <v>13</v>
      </c>
      <c r="BP160" s="102">
        <f t="shared" si="89"/>
        <v>13</v>
      </c>
      <c r="BQ160" s="102">
        <f t="shared" si="89"/>
        <v>13</v>
      </c>
      <c r="BR160" s="102">
        <f t="shared" si="89"/>
        <v>13</v>
      </c>
      <c r="BS160" s="102">
        <f t="shared" si="89"/>
        <v>13</v>
      </c>
      <c r="BT160" s="102">
        <f t="shared" si="89"/>
        <v>13</v>
      </c>
      <c r="BU160" s="102">
        <f t="shared" si="89"/>
        <v>13</v>
      </c>
      <c r="BV160" s="102">
        <f t="shared" si="89"/>
        <v>13</v>
      </c>
      <c r="BW160" s="102">
        <f t="shared" si="89"/>
        <v>13</v>
      </c>
      <c r="BX160" s="102">
        <f t="shared" si="89"/>
        <v>13</v>
      </c>
      <c r="BY160" s="102">
        <f t="shared" si="89"/>
        <v>13</v>
      </c>
      <c r="BZ160" s="102">
        <f t="shared" si="89"/>
        <v>13</v>
      </c>
      <c r="CA160" s="4"/>
      <c r="CB160" s="63"/>
      <c r="CC160" s="63"/>
    </row>
    <row r="161" spans="1:81" ht="15.75" customHeight="1">
      <c r="A161" s="149"/>
      <c r="B161" s="27"/>
      <c r="C161" s="27" t="s">
        <v>195</v>
      </c>
      <c r="D161" s="149"/>
      <c r="E161" s="150"/>
      <c r="F161" s="150"/>
      <c r="G161" s="150"/>
      <c r="H161" s="150"/>
      <c r="I161" s="150"/>
      <c r="J161" s="150"/>
      <c r="K161" s="150"/>
      <c r="L161" s="150"/>
      <c r="M161" s="150"/>
      <c r="N161" s="150"/>
      <c r="O161" s="150"/>
      <c r="P161" s="150"/>
      <c r="Q161" s="150"/>
      <c r="R161" s="150"/>
      <c r="S161" s="120">
        <v>5000</v>
      </c>
      <c r="T161" s="99">
        <f t="shared" ref="T161:BZ161" si="90">S161</f>
        <v>5000</v>
      </c>
      <c r="U161" s="99">
        <f t="shared" si="90"/>
        <v>5000</v>
      </c>
      <c r="V161" s="99">
        <f t="shared" si="90"/>
        <v>5000</v>
      </c>
      <c r="W161" s="99">
        <f t="shared" si="90"/>
        <v>5000</v>
      </c>
      <c r="X161" s="99">
        <f t="shared" si="90"/>
        <v>5000</v>
      </c>
      <c r="Y161" s="99">
        <f t="shared" si="90"/>
        <v>5000</v>
      </c>
      <c r="Z161" s="99">
        <f t="shared" si="90"/>
        <v>5000</v>
      </c>
      <c r="AA161" s="99">
        <f t="shared" si="90"/>
        <v>5000</v>
      </c>
      <c r="AB161" s="99">
        <f t="shared" si="90"/>
        <v>5000</v>
      </c>
      <c r="AC161" s="99">
        <f t="shared" si="90"/>
        <v>5000</v>
      </c>
      <c r="AD161" s="99">
        <f t="shared" si="90"/>
        <v>5000</v>
      </c>
      <c r="AE161" s="99">
        <f t="shared" si="90"/>
        <v>5000</v>
      </c>
      <c r="AF161" s="99">
        <f t="shared" si="90"/>
        <v>5000</v>
      </c>
      <c r="AG161" s="99">
        <f t="shared" si="90"/>
        <v>5000</v>
      </c>
      <c r="AH161" s="99">
        <f t="shared" si="90"/>
        <v>5000</v>
      </c>
      <c r="AI161" s="99">
        <f t="shared" si="90"/>
        <v>5000</v>
      </c>
      <c r="AJ161" s="99">
        <f t="shared" si="90"/>
        <v>5000</v>
      </c>
      <c r="AK161" s="99">
        <f t="shared" si="90"/>
        <v>5000</v>
      </c>
      <c r="AL161" s="99">
        <f t="shared" si="90"/>
        <v>5000</v>
      </c>
      <c r="AM161" s="99">
        <f t="shared" si="90"/>
        <v>5000</v>
      </c>
      <c r="AN161" s="99">
        <f t="shared" si="90"/>
        <v>5000</v>
      </c>
      <c r="AO161" s="99">
        <f t="shared" si="90"/>
        <v>5000</v>
      </c>
      <c r="AP161" s="99">
        <f t="shared" si="90"/>
        <v>5000</v>
      </c>
      <c r="AQ161" s="99">
        <f t="shared" si="90"/>
        <v>5000</v>
      </c>
      <c r="AR161" s="99">
        <f t="shared" si="90"/>
        <v>5000</v>
      </c>
      <c r="AS161" s="99">
        <f t="shared" si="90"/>
        <v>5000</v>
      </c>
      <c r="AT161" s="99">
        <f t="shared" si="90"/>
        <v>5000</v>
      </c>
      <c r="AU161" s="99">
        <f t="shared" si="90"/>
        <v>5000</v>
      </c>
      <c r="AV161" s="99">
        <f t="shared" si="90"/>
        <v>5000</v>
      </c>
      <c r="AW161" s="99">
        <f t="shared" si="90"/>
        <v>5000</v>
      </c>
      <c r="AX161" s="99">
        <f t="shared" si="90"/>
        <v>5000</v>
      </c>
      <c r="AY161" s="99">
        <f t="shared" si="90"/>
        <v>5000</v>
      </c>
      <c r="AZ161" s="99">
        <f t="shared" si="90"/>
        <v>5000</v>
      </c>
      <c r="BA161" s="99">
        <f t="shared" si="90"/>
        <v>5000</v>
      </c>
      <c r="BB161" s="99">
        <f t="shared" si="90"/>
        <v>5000</v>
      </c>
      <c r="BC161" s="99">
        <f t="shared" si="90"/>
        <v>5000</v>
      </c>
      <c r="BD161" s="99">
        <f t="shared" si="90"/>
        <v>5000</v>
      </c>
      <c r="BE161" s="99">
        <f t="shared" si="90"/>
        <v>5000</v>
      </c>
      <c r="BF161" s="99">
        <f t="shared" si="90"/>
        <v>5000</v>
      </c>
      <c r="BG161" s="99">
        <f t="shared" si="90"/>
        <v>5000</v>
      </c>
      <c r="BH161" s="99">
        <f t="shared" si="90"/>
        <v>5000</v>
      </c>
      <c r="BI161" s="99">
        <f t="shared" si="90"/>
        <v>5000</v>
      </c>
      <c r="BJ161" s="99">
        <f t="shared" si="90"/>
        <v>5000</v>
      </c>
      <c r="BK161" s="99">
        <f t="shared" si="90"/>
        <v>5000</v>
      </c>
      <c r="BL161" s="99">
        <f t="shared" si="90"/>
        <v>5000</v>
      </c>
      <c r="BM161" s="99">
        <f t="shared" si="90"/>
        <v>5000</v>
      </c>
      <c r="BN161" s="99">
        <f t="shared" si="90"/>
        <v>5000</v>
      </c>
      <c r="BO161" s="99">
        <f t="shared" si="90"/>
        <v>5000</v>
      </c>
      <c r="BP161" s="99">
        <f t="shared" si="90"/>
        <v>5000</v>
      </c>
      <c r="BQ161" s="99">
        <f t="shared" si="90"/>
        <v>5000</v>
      </c>
      <c r="BR161" s="99">
        <f t="shared" si="90"/>
        <v>5000</v>
      </c>
      <c r="BS161" s="99">
        <f t="shared" si="90"/>
        <v>5000</v>
      </c>
      <c r="BT161" s="99">
        <f t="shared" si="90"/>
        <v>5000</v>
      </c>
      <c r="BU161" s="99">
        <f t="shared" si="90"/>
        <v>5000</v>
      </c>
      <c r="BV161" s="99">
        <f t="shared" si="90"/>
        <v>5000</v>
      </c>
      <c r="BW161" s="99">
        <f t="shared" si="90"/>
        <v>5000</v>
      </c>
      <c r="BX161" s="99">
        <f t="shared" si="90"/>
        <v>5000</v>
      </c>
      <c r="BY161" s="99">
        <f t="shared" si="90"/>
        <v>5000</v>
      </c>
      <c r="BZ161" s="99">
        <f t="shared" si="90"/>
        <v>5000</v>
      </c>
      <c r="CA161" s="4"/>
    </row>
    <row r="162" spans="1:81" ht="15.75" customHeight="1">
      <c r="A162" s="149"/>
      <c r="B162" s="149"/>
      <c r="C162" s="63"/>
      <c r="D162" s="149"/>
      <c r="E162" s="150"/>
      <c r="F162" s="150"/>
      <c r="G162" s="150"/>
      <c r="H162" s="150"/>
      <c r="I162" s="150"/>
      <c r="J162" s="150"/>
      <c r="K162" s="150"/>
      <c r="L162" s="150"/>
      <c r="M162" s="150"/>
      <c r="N162" s="150"/>
      <c r="O162" s="150"/>
      <c r="P162" s="150"/>
      <c r="Q162" s="150"/>
      <c r="R162" s="150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64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4"/>
    </row>
    <row r="163" spans="1:81" ht="15.75" customHeight="1">
      <c r="A163" s="76"/>
      <c r="B163" s="76" t="s">
        <v>148</v>
      </c>
      <c r="C163" s="75"/>
      <c r="D163" s="76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117">
        <f t="shared" ref="S163:BZ163" ca="1" si="91">S108*S109+S111*S112+S114*S115+(S121+S122)*S124+(S126+S127)*S129+(S131+S132)*S134+S136*S139+S141*S142+(S146+S147)*S148+(S150+S151)*S152+(S154+S155)*S156+S158*S161</f>
        <v>45000</v>
      </c>
      <c r="T163" s="117">
        <f t="shared" ca="1" si="91"/>
        <v>45000</v>
      </c>
      <c r="U163" s="117">
        <f t="shared" ca="1" si="91"/>
        <v>83500</v>
      </c>
      <c r="V163" s="117">
        <f t="shared" ca="1" si="91"/>
        <v>83500</v>
      </c>
      <c r="W163" s="117">
        <f t="shared" ca="1" si="91"/>
        <v>83500</v>
      </c>
      <c r="X163" s="117">
        <f t="shared" ca="1" si="91"/>
        <v>78500</v>
      </c>
      <c r="Y163" s="117">
        <f t="shared" ca="1" si="91"/>
        <v>78500</v>
      </c>
      <c r="Z163" s="117">
        <f t="shared" ca="1" si="91"/>
        <v>83500</v>
      </c>
      <c r="AA163" s="117">
        <f t="shared" ca="1" si="91"/>
        <v>127000</v>
      </c>
      <c r="AB163" s="117">
        <f t="shared" ca="1" si="91"/>
        <v>137000</v>
      </c>
      <c r="AC163" s="117">
        <f t="shared" ca="1" si="91"/>
        <v>147000</v>
      </c>
      <c r="AD163" s="117">
        <f t="shared" ca="1" si="91"/>
        <v>157000</v>
      </c>
      <c r="AE163" s="117">
        <f t="shared" ca="1" si="91"/>
        <v>167000</v>
      </c>
      <c r="AF163" s="117">
        <f t="shared" ca="1" si="91"/>
        <v>215500</v>
      </c>
      <c r="AG163" s="117">
        <f t="shared" ca="1" si="91"/>
        <v>230500</v>
      </c>
      <c r="AH163" s="117">
        <f t="shared" ca="1" si="91"/>
        <v>250500</v>
      </c>
      <c r="AI163" s="117">
        <f t="shared" ca="1" si="91"/>
        <v>343500</v>
      </c>
      <c r="AJ163" s="117">
        <f t="shared" ca="1" si="91"/>
        <v>363500</v>
      </c>
      <c r="AK163" s="117">
        <f t="shared" ca="1" si="91"/>
        <v>383500</v>
      </c>
      <c r="AL163" s="117">
        <f t="shared" ca="1" si="91"/>
        <v>408500</v>
      </c>
      <c r="AM163" s="117">
        <f t="shared" ca="1" si="91"/>
        <v>575500</v>
      </c>
      <c r="AN163" s="117">
        <f t="shared" ca="1" si="91"/>
        <v>610500</v>
      </c>
      <c r="AO163" s="117">
        <f t="shared" ca="1" si="91"/>
        <v>650500</v>
      </c>
      <c r="AP163" s="117">
        <f t="shared" ca="1" si="91"/>
        <v>695500</v>
      </c>
      <c r="AQ163" s="117">
        <f t="shared" ca="1" si="91"/>
        <v>740500</v>
      </c>
      <c r="AR163" s="117">
        <f t="shared" ca="1" si="91"/>
        <v>942500</v>
      </c>
      <c r="AS163" s="117">
        <f t="shared" ca="1" si="91"/>
        <v>1012500</v>
      </c>
      <c r="AT163" s="117">
        <f t="shared" ca="1" si="91"/>
        <v>1097500</v>
      </c>
      <c r="AU163" s="117">
        <f t="shared" ca="1" si="91"/>
        <v>1182500</v>
      </c>
      <c r="AV163" s="117">
        <f t="shared" ca="1" si="91"/>
        <v>1262500</v>
      </c>
      <c r="AW163" s="117">
        <f t="shared" ca="1" si="91"/>
        <v>1352500</v>
      </c>
      <c r="AX163" s="117">
        <f t="shared" ca="1" si="91"/>
        <v>1457500</v>
      </c>
      <c r="AY163" s="117">
        <f t="shared" ca="1" si="91"/>
        <v>1577500</v>
      </c>
      <c r="AZ163" s="117">
        <f t="shared" ca="1" si="91"/>
        <v>1692500</v>
      </c>
      <c r="BA163" s="117">
        <f t="shared" ca="1" si="91"/>
        <v>1802500</v>
      </c>
      <c r="BB163" s="117">
        <f t="shared" ca="1" si="91"/>
        <v>1912500</v>
      </c>
      <c r="BC163" s="117">
        <f t="shared" ca="1" si="91"/>
        <v>2022500</v>
      </c>
      <c r="BD163" s="117">
        <f t="shared" ca="1" si="91"/>
        <v>2127500</v>
      </c>
      <c r="BE163" s="117">
        <f t="shared" ca="1" si="91"/>
        <v>2232500</v>
      </c>
      <c r="BF163" s="117">
        <f t="shared" ca="1" si="91"/>
        <v>2332500</v>
      </c>
      <c r="BG163" s="117">
        <f t="shared" ca="1" si="91"/>
        <v>2432500</v>
      </c>
      <c r="BH163" s="117">
        <f t="shared" ca="1" si="91"/>
        <v>2532500</v>
      </c>
      <c r="BI163" s="117">
        <f t="shared" ca="1" si="91"/>
        <v>2627500</v>
      </c>
      <c r="BJ163" s="117">
        <f t="shared" ca="1" si="91"/>
        <v>2717500</v>
      </c>
      <c r="BK163" s="117">
        <f t="shared" ca="1" si="91"/>
        <v>2812500</v>
      </c>
      <c r="BL163" s="117">
        <f t="shared" ca="1" si="91"/>
        <v>2902500</v>
      </c>
      <c r="BM163" s="117">
        <f t="shared" ca="1" si="91"/>
        <v>2987500</v>
      </c>
      <c r="BN163" s="117">
        <f t="shared" ca="1" si="91"/>
        <v>3077500</v>
      </c>
      <c r="BO163" s="117">
        <f t="shared" ca="1" si="91"/>
        <v>3162500</v>
      </c>
      <c r="BP163" s="117">
        <f t="shared" ca="1" si="91"/>
        <v>3242500</v>
      </c>
      <c r="BQ163" s="117">
        <f t="shared" ca="1" si="91"/>
        <v>3327500</v>
      </c>
      <c r="BR163" s="117">
        <f t="shared" ca="1" si="91"/>
        <v>3407500</v>
      </c>
      <c r="BS163" s="117">
        <f t="shared" ca="1" si="91"/>
        <v>3482500</v>
      </c>
      <c r="BT163" s="117">
        <f t="shared" ca="1" si="91"/>
        <v>3557500</v>
      </c>
      <c r="BU163" s="117">
        <f t="shared" ca="1" si="91"/>
        <v>3632500</v>
      </c>
      <c r="BV163" s="117">
        <f t="shared" ca="1" si="91"/>
        <v>3707500</v>
      </c>
      <c r="BW163" s="117">
        <f t="shared" ca="1" si="91"/>
        <v>3782500</v>
      </c>
      <c r="BX163" s="117">
        <f t="shared" ca="1" si="91"/>
        <v>3852500</v>
      </c>
      <c r="BY163" s="117">
        <f t="shared" ca="1" si="91"/>
        <v>3922500</v>
      </c>
      <c r="BZ163" s="117">
        <f t="shared" ca="1" si="91"/>
        <v>3987500</v>
      </c>
      <c r="CA163" s="10"/>
      <c r="CB163" s="75"/>
      <c r="CC163" s="75"/>
    </row>
    <row r="164" spans="1:81" ht="15.75" customHeight="1">
      <c r="A164" s="80"/>
      <c r="B164" s="80"/>
      <c r="C164" s="63"/>
      <c r="D164" s="80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4"/>
    </row>
    <row r="165" spans="1:81" ht="15.75" customHeight="1">
      <c r="A165" s="75"/>
      <c r="B165" s="75" t="s">
        <v>89</v>
      </c>
      <c r="C165" s="75"/>
      <c r="D165" s="75"/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154"/>
      <c r="P165" s="154"/>
      <c r="Q165" s="154"/>
      <c r="R165" s="154"/>
      <c r="S165" s="117">
        <f t="shared" ref="S165:BZ165" ca="1" si="92">SUM(S166:S167)</f>
        <v>3500</v>
      </c>
      <c r="T165" s="117">
        <f t="shared" ca="1" si="92"/>
        <v>3440</v>
      </c>
      <c r="U165" s="117">
        <f t="shared" ca="1" si="92"/>
        <v>3381.2</v>
      </c>
      <c r="V165" s="117">
        <f t="shared" ca="1" si="92"/>
        <v>3323.5760000000005</v>
      </c>
      <c r="W165" s="117">
        <f t="shared" ca="1" si="92"/>
        <v>3267.10448</v>
      </c>
      <c r="X165" s="117">
        <f t="shared" ca="1" si="92"/>
        <v>3211.7623903999997</v>
      </c>
      <c r="Y165" s="117">
        <f t="shared" ca="1" si="92"/>
        <v>4657.527142592</v>
      </c>
      <c r="Z165" s="117">
        <f t="shared" ca="1" si="92"/>
        <v>6454.3765997401597</v>
      </c>
      <c r="AA165" s="117">
        <f t="shared" ca="1" si="92"/>
        <v>8595.2890677453579</v>
      </c>
      <c r="AB165" s="117">
        <f t="shared" ca="1" si="92"/>
        <v>9573.3832863904499</v>
      </c>
      <c r="AC165" s="117">
        <f t="shared" ca="1" si="92"/>
        <v>10531.915620662639</v>
      </c>
      <c r="AD165" s="117">
        <f t="shared" ca="1" si="92"/>
        <v>11471.277308249388</v>
      </c>
      <c r="AE165" s="117">
        <f t="shared" ca="1" si="92"/>
        <v>13891.8517620844</v>
      </c>
      <c r="AF165" s="117">
        <f t="shared" ca="1" si="92"/>
        <v>16644.01472684271</v>
      </c>
      <c r="AG165" s="117">
        <f t="shared" ca="1" si="92"/>
        <v>19721.134432305858</v>
      </c>
      <c r="AH165" s="117">
        <f t="shared" ca="1" si="92"/>
        <v>21616.71174365974</v>
      </c>
      <c r="AI165" s="117">
        <f t="shared" ca="1" si="92"/>
        <v>23474.377508786547</v>
      </c>
      <c r="AJ165" s="117">
        <f t="shared" ca="1" si="92"/>
        <v>26794.889958610816</v>
      </c>
      <c r="AK165" s="117">
        <f t="shared" ca="1" si="92"/>
        <v>30428.9921594386</v>
      </c>
      <c r="AL165" s="117">
        <f t="shared" ca="1" si="92"/>
        <v>34370.412316249829</v>
      </c>
      <c r="AM165" s="117">
        <f t="shared" ca="1" si="92"/>
        <v>40113.004069924827</v>
      </c>
      <c r="AN165" s="117">
        <f t="shared" ca="1" si="92"/>
        <v>46500.743988526337</v>
      </c>
      <c r="AO165" s="117">
        <f t="shared" ca="1" si="92"/>
        <v>53520.729108755811</v>
      </c>
      <c r="AP165" s="117">
        <f t="shared" ca="1" si="92"/>
        <v>58160.314526580682</v>
      </c>
      <c r="AQ165" s="117">
        <f t="shared" ca="1" si="92"/>
        <v>68707.108236049084</v>
      </c>
      <c r="AR165" s="117">
        <f t="shared" ca="1" si="92"/>
        <v>80562.96607132809</v>
      </c>
      <c r="AS165" s="117">
        <f t="shared" ca="1" si="92"/>
        <v>93701.706749901525</v>
      </c>
      <c r="AT165" s="117">
        <f t="shared" ca="1" si="92"/>
        <v>102097.67261490349</v>
      </c>
      <c r="AU165" s="117">
        <f t="shared" ca="1" si="92"/>
        <v>110325.71916260543</v>
      </c>
      <c r="AV165" s="117">
        <f t="shared" ca="1" si="92"/>
        <v>124389.2047793533</v>
      </c>
      <c r="AW165" s="117">
        <f t="shared" ca="1" si="92"/>
        <v>139691.42068376628</v>
      </c>
      <c r="AX165" s="117">
        <f t="shared" ca="1" si="92"/>
        <v>156207.59227009091</v>
      </c>
      <c r="AY165" s="117">
        <f t="shared" ca="1" si="92"/>
        <v>167913.44042468912</v>
      </c>
      <c r="AZ165" s="117">
        <f t="shared" ca="1" si="92"/>
        <v>179385.17161619532</v>
      </c>
      <c r="BA165" s="117">
        <f t="shared" ca="1" si="92"/>
        <v>190627.46818387142</v>
      </c>
      <c r="BB165" s="117">
        <f t="shared" ca="1" si="92"/>
        <v>201644.91882019397</v>
      </c>
      <c r="BC165" s="117">
        <f t="shared" ca="1" si="92"/>
        <v>212442.02044379013</v>
      </c>
      <c r="BD165" s="117">
        <f t="shared" ca="1" si="92"/>
        <v>223023.18003491429</v>
      </c>
      <c r="BE165" s="117">
        <f t="shared" ca="1" si="92"/>
        <v>233392.71643421598</v>
      </c>
      <c r="BF165" s="117">
        <f t="shared" ca="1" si="92"/>
        <v>243554.86210553173</v>
      </c>
      <c r="BG165" s="117">
        <f t="shared" ca="1" si="92"/>
        <v>253513.76486342106</v>
      </c>
      <c r="BH165" s="117">
        <f t="shared" ca="1" si="92"/>
        <v>263273.48956615268</v>
      </c>
      <c r="BI165" s="117">
        <f t="shared" ca="1" si="92"/>
        <v>272838.01977482956</v>
      </c>
      <c r="BJ165" s="117">
        <f t="shared" ca="1" si="92"/>
        <v>282211.259379333</v>
      </c>
      <c r="BK165" s="117">
        <f t="shared" ca="1" si="92"/>
        <v>291397.03419174632</v>
      </c>
      <c r="BL165" s="117">
        <f t="shared" ca="1" si="92"/>
        <v>300399.09350791143</v>
      </c>
      <c r="BM165" s="117">
        <f t="shared" ca="1" si="92"/>
        <v>309221.11163775314</v>
      </c>
      <c r="BN165" s="117">
        <f t="shared" ca="1" si="92"/>
        <v>317866.68940499809</v>
      </c>
      <c r="BO165" s="117">
        <f t="shared" ca="1" si="92"/>
        <v>326339.35561689816</v>
      </c>
      <c r="BP165" s="117">
        <f t="shared" ca="1" si="92"/>
        <v>334642.56850456021</v>
      </c>
      <c r="BQ165" s="117">
        <f t="shared" ca="1" si="92"/>
        <v>342779.71713446901</v>
      </c>
      <c r="BR165" s="117">
        <f t="shared" ca="1" si="92"/>
        <v>350754.12279177969</v>
      </c>
      <c r="BS165" s="117">
        <f t="shared" ca="1" si="92"/>
        <v>358569.04033594404</v>
      </c>
      <c r="BT165" s="117">
        <f t="shared" ca="1" si="92"/>
        <v>366227.6595292252</v>
      </c>
      <c r="BU165" s="117">
        <f t="shared" ca="1" si="92"/>
        <v>373733.10633864067</v>
      </c>
      <c r="BV165" s="117">
        <f t="shared" ca="1" si="92"/>
        <v>381088.44421186775</v>
      </c>
      <c r="BW165" s="117">
        <f t="shared" ca="1" si="92"/>
        <v>388296.67532763048</v>
      </c>
      <c r="BX165" s="117">
        <f t="shared" ca="1" si="92"/>
        <v>395360.74182107789</v>
      </c>
      <c r="BY165" s="117">
        <f t="shared" ca="1" si="92"/>
        <v>402283.52698465629</v>
      </c>
      <c r="BZ165" s="117">
        <f t="shared" ca="1" si="92"/>
        <v>409067.85644496325</v>
      </c>
      <c r="CA165" s="10"/>
      <c r="CB165" s="75"/>
      <c r="CC165" s="75"/>
    </row>
    <row r="166" spans="1:81" ht="15.75" customHeight="1">
      <c r="A166" s="63"/>
      <c r="B166" s="27"/>
      <c r="C166" s="27" t="s">
        <v>149</v>
      </c>
      <c r="D166" s="27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120">
        <f t="shared" ref="S166:BZ166" ca="1" si="93">(S34+S13+S17)*50</f>
        <v>3000</v>
      </c>
      <c r="T166" s="99">
        <f t="shared" ca="1" si="93"/>
        <v>2940</v>
      </c>
      <c r="U166" s="99">
        <f t="shared" ca="1" si="93"/>
        <v>2881.2</v>
      </c>
      <c r="V166" s="99">
        <f t="shared" ca="1" si="93"/>
        <v>2823.5760000000005</v>
      </c>
      <c r="W166" s="99">
        <f t="shared" ca="1" si="93"/>
        <v>2767.10448</v>
      </c>
      <c r="X166" s="99">
        <f t="shared" ca="1" si="93"/>
        <v>2711.7623903999997</v>
      </c>
      <c r="Y166" s="99">
        <f t="shared" ca="1" si="93"/>
        <v>4157.527142592</v>
      </c>
      <c r="Z166" s="99">
        <f t="shared" ca="1" si="93"/>
        <v>5954.3765997401597</v>
      </c>
      <c r="AA166" s="99">
        <f t="shared" ca="1" si="93"/>
        <v>8095.2890677453579</v>
      </c>
      <c r="AB166" s="99">
        <f t="shared" ca="1" si="93"/>
        <v>9073.3832863904499</v>
      </c>
      <c r="AC166" s="99">
        <f t="shared" ca="1" si="93"/>
        <v>10031.915620662639</v>
      </c>
      <c r="AD166" s="99">
        <f t="shared" ca="1" si="93"/>
        <v>10971.277308249388</v>
      </c>
      <c r="AE166" s="99">
        <f t="shared" ca="1" si="93"/>
        <v>13391.8517620844</v>
      </c>
      <c r="AF166" s="99">
        <f t="shared" ca="1" si="93"/>
        <v>16144.014726842712</v>
      </c>
      <c r="AG166" s="99">
        <f t="shared" ca="1" si="93"/>
        <v>19221.134432305858</v>
      </c>
      <c r="AH166" s="99">
        <f t="shared" ca="1" si="93"/>
        <v>21116.71174365974</v>
      </c>
      <c r="AI166" s="99">
        <f t="shared" ca="1" si="93"/>
        <v>22974.377508786547</v>
      </c>
      <c r="AJ166" s="99">
        <f t="shared" ca="1" si="93"/>
        <v>26294.889958610816</v>
      </c>
      <c r="AK166" s="99">
        <f t="shared" ca="1" si="93"/>
        <v>29928.9921594386</v>
      </c>
      <c r="AL166" s="99">
        <f t="shared" ca="1" si="93"/>
        <v>33870.412316249829</v>
      </c>
      <c r="AM166" s="99">
        <f t="shared" ca="1" si="93"/>
        <v>39613.004069924827</v>
      </c>
      <c r="AN166" s="99">
        <f t="shared" ca="1" si="93"/>
        <v>46000.743988526337</v>
      </c>
      <c r="AO166" s="99">
        <f t="shared" ca="1" si="93"/>
        <v>53020.729108755811</v>
      </c>
      <c r="AP166" s="99">
        <f t="shared" ca="1" si="93"/>
        <v>57660.314526580682</v>
      </c>
      <c r="AQ166" s="99">
        <f t="shared" ca="1" si="93"/>
        <v>68207.108236049084</v>
      </c>
      <c r="AR166" s="99">
        <f t="shared" ca="1" si="93"/>
        <v>80062.96607132809</v>
      </c>
      <c r="AS166" s="99">
        <f t="shared" ca="1" si="93"/>
        <v>93201.706749901525</v>
      </c>
      <c r="AT166" s="99">
        <f t="shared" ca="1" si="93"/>
        <v>101597.67261490349</v>
      </c>
      <c r="AU166" s="99">
        <f t="shared" ca="1" si="93"/>
        <v>109825.71916260543</v>
      </c>
      <c r="AV166" s="99">
        <f t="shared" ca="1" si="93"/>
        <v>123889.2047793533</v>
      </c>
      <c r="AW166" s="99">
        <f t="shared" ca="1" si="93"/>
        <v>139191.42068376628</v>
      </c>
      <c r="AX166" s="99">
        <f t="shared" ca="1" si="93"/>
        <v>155707.59227009091</v>
      </c>
      <c r="AY166" s="99">
        <f t="shared" ca="1" si="93"/>
        <v>167413.44042468912</v>
      </c>
      <c r="AZ166" s="99">
        <f t="shared" ca="1" si="93"/>
        <v>178885.17161619532</v>
      </c>
      <c r="BA166" s="99">
        <f t="shared" ca="1" si="93"/>
        <v>190127.46818387142</v>
      </c>
      <c r="BB166" s="99">
        <f t="shared" ca="1" si="93"/>
        <v>201144.91882019397</v>
      </c>
      <c r="BC166" s="99">
        <f t="shared" ca="1" si="93"/>
        <v>211942.02044379013</v>
      </c>
      <c r="BD166" s="99">
        <f t="shared" ca="1" si="93"/>
        <v>222523.18003491429</v>
      </c>
      <c r="BE166" s="99">
        <f t="shared" ca="1" si="93"/>
        <v>232892.71643421598</v>
      </c>
      <c r="BF166" s="99">
        <f t="shared" ca="1" si="93"/>
        <v>243054.86210553173</v>
      </c>
      <c r="BG166" s="99">
        <f t="shared" ca="1" si="93"/>
        <v>253013.76486342106</v>
      </c>
      <c r="BH166" s="99">
        <f t="shared" ca="1" si="93"/>
        <v>262773.48956615268</v>
      </c>
      <c r="BI166" s="99">
        <f t="shared" ca="1" si="93"/>
        <v>272338.01977482956</v>
      </c>
      <c r="BJ166" s="99">
        <f t="shared" ca="1" si="93"/>
        <v>281711.259379333</v>
      </c>
      <c r="BK166" s="99">
        <f t="shared" ca="1" si="93"/>
        <v>290897.03419174632</v>
      </c>
      <c r="BL166" s="99">
        <f t="shared" ca="1" si="93"/>
        <v>299899.09350791143</v>
      </c>
      <c r="BM166" s="99">
        <f t="shared" ca="1" si="93"/>
        <v>308721.11163775314</v>
      </c>
      <c r="BN166" s="99">
        <f t="shared" ca="1" si="93"/>
        <v>317366.68940499809</v>
      </c>
      <c r="BO166" s="99">
        <f t="shared" ca="1" si="93"/>
        <v>325839.35561689816</v>
      </c>
      <c r="BP166" s="99">
        <f t="shared" ca="1" si="93"/>
        <v>334142.56850456021</v>
      </c>
      <c r="BQ166" s="99">
        <f t="shared" ca="1" si="93"/>
        <v>342279.71713446901</v>
      </c>
      <c r="BR166" s="99">
        <f t="shared" ca="1" si="93"/>
        <v>350254.12279177969</v>
      </c>
      <c r="BS166" s="99">
        <f t="shared" ca="1" si="93"/>
        <v>358069.04033594404</v>
      </c>
      <c r="BT166" s="99">
        <f t="shared" ca="1" si="93"/>
        <v>365727.6595292252</v>
      </c>
      <c r="BU166" s="99">
        <f t="shared" ca="1" si="93"/>
        <v>373233.10633864067</v>
      </c>
      <c r="BV166" s="99">
        <f t="shared" ca="1" si="93"/>
        <v>380588.44421186775</v>
      </c>
      <c r="BW166" s="99">
        <f t="shared" ca="1" si="93"/>
        <v>387796.67532763048</v>
      </c>
      <c r="BX166" s="99">
        <f t="shared" ca="1" si="93"/>
        <v>394860.74182107789</v>
      </c>
      <c r="BY166" s="99">
        <f t="shared" ca="1" si="93"/>
        <v>401783.52698465629</v>
      </c>
      <c r="BZ166" s="99">
        <f t="shared" ca="1" si="93"/>
        <v>408567.85644496325</v>
      </c>
      <c r="CA166" s="4"/>
    </row>
    <row r="167" spans="1:81" ht="15.75" customHeight="1">
      <c r="A167" s="63"/>
      <c r="B167" s="27"/>
      <c r="C167" s="27" t="s">
        <v>150</v>
      </c>
      <c r="D167" s="27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120">
        <v>500</v>
      </c>
      <c r="T167" s="99">
        <f t="shared" ref="T167:BZ167" si="94">S167</f>
        <v>500</v>
      </c>
      <c r="U167" s="99">
        <f t="shared" si="94"/>
        <v>500</v>
      </c>
      <c r="V167" s="99">
        <f t="shared" si="94"/>
        <v>500</v>
      </c>
      <c r="W167" s="99">
        <f t="shared" si="94"/>
        <v>500</v>
      </c>
      <c r="X167" s="99">
        <f t="shared" si="94"/>
        <v>500</v>
      </c>
      <c r="Y167" s="99">
        <f t="shared" si="94"/>
        <v>500</v>
      </c>
      <c r="Z167" s="99">
        <f t="shared" si="94"/>
        <v>500</v>
      </c>
      <c r="AA167" s="99">
        <f t="shared" si="94"/>
        <v>500</v>
      </c>
      <c r="AB167" s="99">
        <f t="shared" si="94"/>
        <v>500</v>
      </c>
      <c r="AC167" s="99">
        <f t="shared" si="94"/>
        <v>500</v>
      </c>
      <c r="AD167" s="99">
        <f t="shared" si="94"/>
        <v>500</v>
      </c>
      <c r="AE167" s="99">
        <f t="shared" si="94"/>
        <v>500</v>
      </c>
      <c r="AF167" s="99">
        <f t="shared" si="94"/>
        <v>500</v>
      </c>
      <c r="AG167" s="99">
        <f t="shared" si="94"/>
        <v>500</v>
      </c>
      <c r="AH167" s="99">
        <f t="shared" si="94"/>
        <v>500</v>
      </c>
      <c r="AI167" s="99">
        <f t="shared" si="94"/>
        <v>500</v>
      </c>
      <c r="AJ167" s="99">
        <f t="shared" si="94"/>
        <v>500</v>
      </c>
      <c r="AK167" s="99">
        <f t="shared" si="94"/>
        <v>500</v>
      </c>
      <c r="AL167" s="99">
        <f t="shared" si="94"/>
        <v>500</v>
      </c>
      <c r="AM167" s="99">
        <f t="shared" si="94"/>
        <v>500</v>
      </c>
      <c r="AN167" s="99">
        <f t="shared" si="94"/>
        <v>500</v>
      </c>
      <c r="AO167" s="99">
        <f t="shared" si="94"/>
        <v>500</v>
      </c>
      <c r="AP167" s="99">
        <f t="shared" si="94"/>
        <v>500</v>
      </c>
      <c r="AQ167" s="99">
        <f t="shared" si="94"/>
        <v>500</v>
      </c>
      <c r="AR167" s="99">
        <f t="shared" si="94"/>
        <v>500</v>
      </c>
      <c r="AS167" s="99">
        <f t="shared" si="94"/>
        <v>500</v>
      </c>
      <c r="AT167" s="99">
        <f t="shared" si="94"/>
        <v>500</v>
      </c>
      <c r="AU167" s="99">
        <f t="shared" si="94"/>
        <v>500</v>
      </c>
      <c r="AV167" s="99">
        <f t="shared" si="94"/>
        <v>500</v>
      </c>
      <c r="AW167" s="99">
        <f t="shared" si="94"/>
        <v>500</v>
      </c>
      <c r="AX167" s="99">
        <f t="shared" si="94"/>
        <v>500</v>
      </c>
      <c r="AY167" s="99">
        <f t="shared" si="94"/>
        <v>500</v>
      </c>
      <c r="AZ167" s="99">
        <f t="shared" si="94"/>
        <v>500</v>
      </c>
      <c r="BA167" s="99">
        <f t="shared" si="94"/>
        <v>500</v>
      </c>
      <c r="BB167" s="99">
        <f t="shared" si="94"/>
        <v>500</v>
      </c>
      <c r="BC167" s="99">
        <f t="shared" si="94"/>
        <v>500</v>
      </c>
      <c r="BD167" s="99">
        <f t="shared" si="94"/>
        <v>500</v>
      </c>
      <c r="BE167" s="99">
        <f t="shared" si="94"/>
        <v>500</v>
      </c>
      <c r="BF167" s="99">
        <f t="shared" si="94"/>
        <v>500</v>
      </c>
      <c r="BG167" s="99">
        <f t="shared" si="94"/>
        <v>500</v>
      </c>
      <c r="BH167" s="99">
        <f t="shared" si="94"/>
        <v>500</v>
      </c>
      <c r="BI167" s="99">
        <f t="shared" si="94"/>
        <v>500</v>
      </c>
      <c r="BJ167" s="99">
        <f t="shared" si="94"/>
        <v>500</v>
      </c>
      <c r="BK167" s="99">
        <f t="shared" si="94"/>
        <v>500</v>
      </c>
      <c r="BL167" s="99">
        <f t="shared" si="94"/>
        <v>500</v>
      </c>
      <c r="BM167" s="99">
        <f t="shared" si="94"/>
        <v>500</v>
      </c>
      <c r="BN167" s="99">
        <f t="shared" si="94"/>
        <v>500</v>
      </c>
      <c r="BO167" s="99">
        <f t="shared" si="94"/>
        <v>500</v>
      </c>
      <c r="BP167" s="99">
        <f t="shared" si="94"/>
        <v>500</v>
      </c>
      <c r="BQ167" s="99">
        <f t="shared" si="94"/>
        <v>500</v>
      </c>
      <c r="BR167" s="99">
        <f t="shared" si="94"/>
        <v>500</v>
      </c>
      <c r="BS167" s="99">
        <f t="shared" si="94"/>
        <v>500</v>
      </c>
      <c r="BT167" s="99">
        <f t="shared" si="94"/>
        <v>500</v>
      </c>
      <c r="BU167" s="99">
        <f t="shared" si="94"/>
        <v>500</v>
      </c>
      <c r="BV167" s="99">
        <f t="shared" si="94"/>
        <v>500</v>
      </c>
      <c r="BW167" s="99">
        <f t="shared" si="94"/>
        <v>500</v>
      </c>
      <c r="BX167" s="99">
        <f t="shared" si="94"/>
        <v>500</v>
      </c>
      <c r="BY167" s="99">
        <f t="shared" si="94"/>
        <v>500</v>
      </c>
      <c r="BZ167" s="99">
        <f t="shared" si="94"/>
        <v>500</v>
      </c>
      <c r="CA167" s="64"/>
      <c r="CB167" s="99"/>
      <c r="CC167" s="99"/>
    </row>
    <row r="168" spans="1:81" ht="15.75" customHeight="1">
      <c r="A168" s="80"/>
      <c r="B168" s="80"/>
      <c r="C168" s="63"/>
      <c r="D168" s="80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4"/>
    </row>
    <row r="169" spans="1:81" ht="15.75" customHeight="1">
      <c r="A169" s="75"/>
      <c r="B169" s="75" t="s">
        <v>95</v>
      </c>
      <c r="C169" s="75"/>
      <c r="D169" s="75"/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154"/>
      <c r="P169" s="154"/>
      <c r="Q169" s="154"/>
      <c r="R169" s="154"/>
      <c r="S169" s="117">
        <f t="shared" ref="S169:BZ169" ca="1" si="95">SUM(S170:S172)+SUM(S174:S175)</f>
        <v>48764</v>
      </c>
      <c r="T169" s="117">
        <f t="shared" ca="1" si="95"/>
        <v>3764</v>
      </c>
      <c r="U169" s="117">
        <f t="shared" ca="1" si="95"/>
        <v>47332</v>
      </c>
      <c r="V169" s="117">
        <f t="shared" ca="1" si="95"/>
        <v>7332</v>
      </c>
      <c r="W169" s="117">
        <f t="shared" ca="1" si="95"/>
        <v>7332</v>
      </c>
      <c r="X169" s="117">
        <f t="shared" ca="1" si="95"/>
        <v>2136</v>
      </c>
      <c r="Y169" s="117">
        <f t="shared" ca="1" si="95"/>
        <v>27136</v>
      </c>
      <c r="Z169" s="117">
        <f t="shared" ca="1" si="95"/>
        <v>12332</v>
      </c>
      <c r="AA169" s="117">
        <f t="shared" ca="1" si="95"/>
        <v>60096</v>
      </c>
      <c r="AB169" s="117">
        <f t="shared" ca="1" si="95"/>
        <v>25488</v>
      </c>
      <c r="AC169" s="117">
        <f t="shared" ca="1" si="95"/>
        <v>25880</v>
      </c>
      <c r="AD169" s="117">
        <f t="shared" ca="1" si="95"/>
        <v>26272</v>
      </c>
      <c r="AE169" s="117">
        <f t="shared" ca="1" si="95"/>
        <v>46664</v>
      </c>
      <c r="AF169" s="117">
        <f t="shared" ca="1" si="95"/>
        <v>72624</v>
      </c>
      <c r="AG169" s="117">
        <f t="shared" ca="1" si="95"/>
        <v>38212</v>
      </c>
      <c r="AH169" s="117">
        <f t="shared" ca="1" si="95"/>
        <v>43996</v>
      </c>
      <c r="AI169" s="117">
        <f t="shared" ca="1" si="95"/>
        <v>129920</v>
      </c>
      <c r="AJ169" s="117">
        <f t="shared" ca="1" si="95"/>
        <v>55704</v>
      </c>
      <c r="AK169" s="117">
        <f t="shared" ca="1" si="95"/>
        <v>56488</v>
      </c>
      <c r="AL169" s="117">
        <f t="shared" ca="1" si="95"/>
        <v>62468</v>
      </c>
      <c r="AM169" s="117">
        <f t="shared" ca="1" si="95"/>
        <v>227732</v>
      </c>
      <c r="AN169" s="117">
        <f t="shared" ca="1" si="95"/>
        <v>94104</v>
      </c>
      <c r="AO169" s="117">
        <f t="shared" ca="1" si="95"/>
        <v>100672</v>
      </c>
      <c r="AP169" s="117">
        <f t="shared" ca="1" si="95"/>
        <v>107436</v>
      </c>
      <c r="AQ169" s="117">
        <f t="shared" ca="1" si="95"/>
        <v>109200</v>
      </c>
      <c r="AR169" s="117">
        <f t="shared" ca="1" si="95"/>
        <v>290836</v>
      </c>
      <c r="AS169" s="117">
        <f t="shared" ca="1" si="95"/>
        <v>178580</v>
      </c>
      <c r="AT169" s="117">
        <f t="shared" ca="1" si="95"/>
        <v>176912</v>
      </c>
      <c r="AU169" s="117">
        <f t="shared" ca="1" si="95"/>
        <v>180244</v>
      </c>
      <c r="AV169" s="117">
        <f t="shared" ca="1" si="95"/>
        <v>178380</v>
      </c>
      <c r="AW169" s="117">
        <f t="shared" ca="1" si="95"/>
        <v>191908</v>
      </c>
      <c r="AX169" s="117">
        <f t="shared" ca="1" si="95"/>
        <v>211024</v>
      </c>
      <c r="AY169" s="117">
        <f t="shared" ca="1" si="95"/>
        <v>260728</v>
      </c>
      <c r="AZ169" s="117">
        <f t="shared" ca="1" si="95"/>
        <v>230236</v>
      </c>
      <c r="BA169" s="117">
        <f t="shared" ca="1" si="95"/>
        <v>229548</v>
      </c>
      <c r="BB169" s="117">
        <f t="shared" ca="1" si="95"/>
        <v>233860</v>
      </c>
      <c r="BC169" s="117">
        <f t="shared" ca="1" si="95"/>
        <v>238172</v>
      </c>
      <c r="BD169" s="117">
        <f t="shared" ca="1" si="95"/>
        <v>237288</v>
      </c>
      <c r="BE169" s="117">
        <f t="shared" ca="1" si="95"/>
        <v>271404</v>
      </c>
      <c r="BF169" s="117">
        <f t="shared" ca="1" si="95"/>
        <v>240324</v>
      </c>
      <c r="BG169" s="117">
        <f t="shared" ca="1" si="95"/>
        <v>244244</v>
      </c>
      <c r="BH169" s="117">
        <f t="shared" ca="1" si="95"/>
        <v>248164</v>
      </c>
      <c r="BI169" s="117">
        <f t="shared" ca="1" si="95"/>
        <v>246888</v>
      </c>
      <c r="BJ169" s="117">
        <f t="shared" ca="1" si="95"/>
        <v>245416</v>
      </c>
      <c r="BK169" s="117">
        <f t="shared" ca="1" si="95"/>
        <v>294140</v>
      </c>
      <c r="BL169" s="117">
        <f t="shared" ca="1" si="95"/>
        <v>252668</v>
      </c>
      <c r="BM169" s="117">
        <f t="shared" ca="1" si="95"/>
        <v>251000</v>
      </c>
      <c r="BN169" s="117">
        <f t="shared" ca="1" si="95"/>
        <v>259528</v>
      </c>
      <c r="BO169" s="117">
        <f t="shared" ca="1" si="95"/>
        <v>257860</v>
      </c>
      <c r="BP169" s="117">
        <f t="shared" ca="1" si="95"/>
        <v>255996</v>
      </c>
      <c r="BQ169" s="117">
        <f t="shared" ca="1" si="95"/>
        <v>304328</v>
      </c>
      <c r="BR169" s="117">
        <f t="shared" ca="1" si="95"/>
        <v>262464</v>
      </c>
      <c r="BS169" s="117">
        <f t="shared" ca="1" si="95"/>
        <v>260404</v>
      </c>
      <c r="BT169" s="117">
        <f t="shared" ca="1" si="95"/>
        <v>263344</v>
      </c>
      <c r="BU169" s="117">
        <f t="shared" ca="1" si="95"/>
        <v>266284</v>
      </c>
      <c r="BV169" s="117">
        <f t="shared" ca="1" si="95"/>
        <v>269224</v>
      </c>
      <c r="BW169" s="117">
        <f t="shared" ca="1" si="95"/>
        <v>312164</v>
      </c>
      <c r="BX169" s="117">
        <f t="shared" ca="1" si="95"/>
        <v>265108</v>
      </c>
      <c r="BY169" s="117">
        <f t="shared" ca="1" si="95"/>
        <v>267852</v>
      </c>
      <c r="BZ169" s="117">
        <f t="shared" ca="1" si="95"/>
        <v>265400</v>
      </c>
      <c r="CA169" s="10"/>
      <c r="CB169" s="75"/>
      <c r="CC169" s="75"/>
    </row>
    <row r="170" spans="1:81" ht="15.75" customHeight="1">
      <c r="A170" s="63"/>
      <c r="B170" s="63"/>
      <c r="C170" s="27" t="s">
        <v>220</v>
      </c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120">
        <v>2000</v>
      </c>
      <c r="T170" s="99">
        <f t="shared" ref="T170:BZ170" si="96">S170</f>
        <v>2000</v>
      </c>
      <c r="U170" s="99">
        <f t="shared" si="96"/>
        <v>2000</v>
      </c>
      <c r="V170" s="99">
        <f t="shared" si="96"/>
        <v>2000</v>
      </c>
      <c r="W170" s="99">
        <f t="shared" si="96"/>
        <v>2000</v>
      </c>
      <c r="X170" s="99">
        <f t="shared" si="96"/>
        <v>2000</v>
      </c>
      <c r="Y170" s="99">
        <f t="shared" si="96"/>
        <v>2000</v>
      </c>
      <c r="Z170" s="99">
        <f t="shared" si="96"/>
        <v>2000</v>
      </c>
      <c r="AA170" s="99">
        <f t="shared" si="96"/>
        <v>2000</v>
      </c>
      <c r="AB170" s="99">
        <f t="shared" si="96"/>
        <v>2000</v>
      </c>
      <c r="AC170" s="99">
        <f t="shared" si="96"/>
        <v>2000</v>
      </c>
      <c r="AD170" s="99">
        <f t="shared" si="96"/>
        <v>2000</v>
      </c>
      <c r="AE170" s="99">
        <f t="shared" si="96"/>
        <v>2000</v>
      </c>
      <c r="AF170" s="99">
        <f t="shared" si="96"/>
        <v>2000</v>
      </c>
      <c r="AG170" s="99">
        <f t="shared" si="96"/>
        <v>2000</v>
      </c>
      <c r="AH170" s="99">
        <f t="shared" si="96"/>
        <v>2000</v>
      </c>
      <c r="AI170" s="99">
        <f t="shared" si="96"/>
        <v>2000</v>
      </c>
      <c r="AJ170" s="99">
        <f t="shared" si="96"/>
        <v>2000</v>
      </c>
      <c r="AK170" s="99">
        <f t="shared" si="96"/>
        <v>2000</v>
      </c>
      <c r="AL170" s="99">
        <f t="shared" si="96"/>
        <v>2000</v>
      </c>
      <c r="AM170" s="99">
        <f t="shared" si="96"/>
        <v>2000</v>
      </c>
      <c r="AN170" s="99">
        <f t="shared" si="96"/>
        <v>2000</v>
      </c>
      <c r="AO170" s="99">
        <f t="shared" si="96"/>
        <v>2000</v>
      </c>
      <c r="AP170" s="99">
        <f t="shared" si="96"/>
        <v>2000</v>
      </c>
      <c r="AQ170" s="99">
        <f t="shared" si="96"/>
        <v>2000</v>
      </c>
      <c r="AR170" s="99">
        <f t="shared" si="96"/>
        <v>2000</v>
      </c>
      <c r="AS170" s="99">
        <f t="shared" si="96"/>
        <v>2000</v>
      </c>
      <c r="AT170" s="99">
        <f t="shared" si="96"/>
        <v>2000</v>
      </c>
      <c r="AU170" s="99">
        <f t="shared" si="96"/>
        <v>2000</v>
      </c>
      <c r="AV170" s="99">
        <f t="shared" si="96"/>
        <v>2000</v>
      </c>
      <c r="AW170" s="99">
        <f t="shared" si="96"/>
        <v>2000</v>
      </c>
      <c r="AX170" s="99">
        <f t="shared" si="96"/>
        <v>2000</v>
      </c>
      <c r="AY170" s="99">
        <f t="shared" si="96"/>
        <v>2000</v>
      </c>
      <c r="AZ170" s="99">
        <f t="shared" si="96"/>
        <v>2000</v>
      </c>
      <c r="BA170" s="99">
        <f t="shared" si="96"/>
        <v>2000</v>
      </c>
      <c r="BB170" s="99">
        <f t="shared" si="96"/>
        <v>2000</v>
      </c>
      <c r="BC170" s="99">
        <f t="shared" si="96"/>
        <v>2000</v>
      </c>
      <c r="BD170" s="99">
        <f t="shared" si="96"/>
        <v>2000</v>
      </c>
      <c r="BE170" s="99">
        <f t="shared" si="96"/>
        <v>2000</v>
      </c>
      <c r="BF170" s="99">
        <f t="shared" si="96"/>
        <v>2000</v>
      </c>
      <c r="BG170" s="99">
        <f t="shared" si="96"/>
        <v>2000</v>
      </c>
      <c r="BH170" s="99">
        <f t="shared" si="96"/>
        <v>2000</v>
      </c>
      <c r="BI170" s="99">
        <f t="shared" si="96"/>
        <v>2000</v>
      </c>
      <c r="BJ170" s="99">
        <f t="shared" si="96"/>
        <v>2000</v>
      </c>
      <c r="BK170" s="99">
        <f t="shared" si="96"/>
        <v>2000</v>
      </c>
      <c r="BL170" s="99">
        <f t="shared" si="96"/>
        <v>2000</v>
      </c>
      <c r="BM170" s="99">
        <f t="shared" si="96"/>
        <v>2000</v>
      </c>
      <c r="BN170" s="99">
        <f t="shared" si="96"/>
        <v>2000</v>
      </c>
      <c r="BO170" s="99">
        <f t="shared" si="96"/>
        <v>2000</v>
      </c>
      <c r="BP170" s="99">
        <f t="shared" si="96"/>
        <v>2000</v>
      </c>
      <c r="BQ170" s="99">
        <f t="shared" si="96"/>
        <v>2000</v>
      </c>
      <c r="BR170" s="99">
        <f t="shared" si="96"/>
        <v>2000</v>
      </c>
      <c r="BS170" s="99">
        <f t="shared" si="96"/>
        <v>2000</v>
      </c>
      <c r="BT170" s="99">
        <f t="shared" si="96"/>
        <v>2000</v>
      </c>
      <c r="BU170" s="99">
        <f t="shared" si="96"/>
        <v>2000</v>
      </c>
      <c r="BV170" s="99">
        <f t="shared" si="96"/>
        <v>2000</v>
      </c>
      <c r="BW170" s="99">
        <f t="shared" si="96"/>
        <v>2000</v>
      </c>
      <c r="BX170" s="99">
        <f t="shared" si="96"/>
        <v>2000</v>
      </c>
      <c r="BY170" s="99">
        <f t="shared" si="96"/>
        <v>2000</v>
      </c>
      <c r="BZ170" s="99">
        <f t="shared" si="96"/>
        <v>2000</v>
      </c>
      <c r="CA170" s="4"/>
    </row>
    <row r="171" spans="1:81" ht="15.75" customHeight="1">
      <c r="A171" s="63"/>
      <c r="B171" s="63"/>
      <c r="C171" s="27" t="s">
        <v>221</v>
      </c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4">
        <v>0</v>
      </c>
      <c r="T171" s="99">
        <v>0</v>
      </c>
      <c r="U171" s="99">
        <v>0</v>
      </c>
      <c r="V171" s="99">
        <v>0</v>
      </c>
      <c r="W171" s="99">
        <v>0</v>
      </c>
      <c r="X171" s="99">
        <v>0</v>
      </c>
      <c r="Y171" s="120">
        <v>20000</v>
      </c>
      <c r="Z171" s="99">
        <v>0</v>
      </c>
      <c r="AA171" s="99">
        <v>0</v>
      </c>
      <c r="AB171" s="99">
        <v>0</v>
      </c>
      <c r="AC171" s="99">
        <v>0</v>
      </c>
      <c r="AD171" s="99">
        <v>0</v>
      </c>
      <c r="AE171" s="120">
        <v>20000</v>
      </c>
      <c r="AF171" s="99">
        <v>0</v>
      </c>
      <c r="AG171" s="99">
        <v>0</v>
      </c>
      <c r="AH171" s="99">
        <v>0</v>
      </c>
      <c r="AI171" s="99">
        <v>0</v>
      </c>
      <c r="AJ171" s="99">
        <v>0</v>
      </c>
      <c r="AK171" s="99">
        <v>0</v>
      </c>
      <c r="AL171" s="99">
        <v>0</v>
      </c>
      <c r="AM171" s="99">
        <v>0</v>
      </c>
      <c r="AN171" s="99">
        <v>0</v>
      </c>
      <c r="AO171" s="99">
        <v>0</v>
      </c>
      <c r="AP171" s="99">
        <v>0</v>
      </c>
      <c r="AQ171" s="99">
        <v>0</v>
      </c>
      <c r="AR171" s="99">
        <v>0</v>
      </c>
      <c r="AS171" s="120">
        <v>20000</v>
      </c>
      <c r="AT171" s="99">
        <v>0</v>
      </c>
      <c r="AU171" s="99">
        <v>0</v>
      </c>
      <c r="AV171" s="99">
        <v>0</v>
      </c>
      <c r="AW171" s="99">
        <v>0</v>
      </c>
      <c r="AX171" s="99">
        <v>0</v>
      </c>
      <c r="AY171" s="120">
        <v>30000</v>
      </c>
      <c r="AZ171" s="99">
        <v>0</v>
      </c>
      <c r="BA171" s="99">
        <v>0</v>
      </c>
      <c r="BB171" s="99">
        <v>0</v>
      </c>
      <c r="BC171" s="99">
        <v>0</v>
      </c>
      <c r="BD171" s="99">
        <v>0</v>
      </c>
      <c r="BE171" s="120">
        <v>30000</v>
      </c>
      <c r="BF171" s="99">
        <v>0</v>
      </c>
      <c r="BG171" s="99">
        <v>0</v>
      </c>
      <c r="BH171" s="99">
        <v>0</v>
      </c>
      <c r="BI171" s="99">
        <v>0</v>
      </c>
      <c r="BJ171" s="99">
        <v>0</v>
      </c>
      <c r="BK171" s="120">
        <v>40000</v>
      </c>
      <c r="BL171" s="99">
        <v>0</v>
      </c>
      <c r="BM171" s="99">
        <v>0</v>
      </c>
      <c r="BN171" s="99">
        <v>0</v>
      </c>
      <c r="BO171" s="99">
        <v>0</v>
      </c>
      <c r="BP171" s="99">
        <v>0</v>
      </c>
      <c r="BQ171" s="120">
        <v>40000</v>
      </c>
      <c r="BR171" s="99">
        <v>0</v>
      </c>
      <c r="BS171" s="99">
        <v>0</v>
      </c>
      <c r="BT171" s="99">
        <v>0</v>
      </c>
      <c r="BU171" s="99">
        <v>0</v>
      </c>
      <c r="BV171" s="99">
        <v>0</v>
      </c>
      <c r="BW171" s="120">
        <v>40000</v>
      </c>
      <c r="BX171" s="99">
        <v>0</v>
      </c>
      <c r="BY171" s="99">
        <v>0</v>
      </c>
      <c r="BZ171" s="99">
        <v>0</v>
      </c>
      <c r="CA171" s="4"/>
    </row>
    <row r="172" spans="1:81" ht="15.75" customHeight="1">
      <c r="A172" s="52"/>
      <c r="B172" s="63"/>
      <c r="C172" s="63" t="s">
        <v>154</v>
      </c>
      <c r="D172" s="52"/>
      <c r="E172" s="156"/>
      <c r="F172" s="156"/>
      <c r="G172" s="156"/>
      <c r="H172" s="156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99">
        <f t="shared" ref="S172:BZ172" si="97">S178*S173</f>
        <v>0</v>
      </c>
      <c r="T172" s="99">
        <f t="shared" si="97"/>
        <v>0</v>
      </c>
      <c r="U172" s="99">
        <f t="shared" si="97"/>
        <v>2000</v>
      </c>
      <c r="V172" s="99">
        <f t="shared" si="97"/>
        <v>2000</v>
      </c>
      <c r="W172" s="99">
        <f t="shared" si="97"/>
        <v>2000</v>
      </c>
      <c r="X172" s="99">
        <f t="shared" si="97"/>
        <v>2000</v>
      </c>
      <c r="Y172" s="99">
        <f t="shared" si="97"/>
        <v>2000</v>
      </c>
      <c r="Z172" s="99">
        <f t="shared" si="97"/>
        <v>2000</v>
      </c>
      <c r="AA172" s="99">
        <f t="shared" si="97"/>
        <v>8000</v>
      </c>
      <c r="AB172" s="99">
        <f t="shared" si="97"/>
        <v>8000</v>
      </c>
      <c r="AC172" s="99">
        <f t="shared" si="97"/>
        <v>8000</v>
      </c>
      <c r="AD172" s="99">
        <f t="shared" si="97"/>
        <v>8000</v>
      </c>
      <c r="AE172" s="99">
        <f t="shared" si="97"/>
        <v>8000</v>
      </c>
      <c r="AF172" s="99">
        <f t="shared" si="97"/>
        <v>12000</v>
      </c>
      <c r="AG172" s="99">
        <f t="shared" si="97"/>
        <v>12000</v>
      </c>
      <c r="AH172" s="99">
        <f t="shared" si="97"/>
        <v>12000</v>
      </c>
      <c r="AI172" s="99">
        <f t="shared" si="97"/>
        <v>19200</v>
      </c>
      <c r="AJ172" s="99">
        <f t="shared" si="97"/>
        <v>19200</v>
      </c>
      <c r="AK172" s="99">
        <f t="shared" si="97"/>
        <v>19200</v>
      </c>
      <c r="AL172" s="99">
        <f t="shared" si="97"/>
        <v>19200</v>
      </c>
      <c r="AM172" s="99">
        <f t="shared" si="97"/>
        <v>32800</v>
      </c>
      <c r="AN172" s="99">
        <f t="shared" si="97"/>
        <v>32800</v>
      </c>
      <c r="AO172" s="99">
        <f t="shared" si="97"/>
        <v>32800</v>
      </c>
      <c r="AP172" s="99">
        <f t="shared" si="97"/>
        <v>32800</v>
      </c>
      <c r="AQ172" s="99">
        <f t="shared" si="97"/>
        <v>32800</v>
      </c>
      <c r="AR172" s="99">
        <f t="shared" si="97"/>
        <v>46400</v>
      </c>
      <c r="AS172" s="99">
        <f t="shared" si="97"/>
        <v>46400</v>
      </c>
      <c r="AT172" s="99">
        <f t="shared" si="97"/>
        <v>46400</v>
      </c>
      <c r="AU172" s="99">
        <f t="shared" si="97"/>
        <v>46400</v>
      </c>
      <c r="AV172" s="99">
        <f t="shared" si="97"/>
        <v>46400</v>
      </c>
      <c r="AW172" s="99">
        <f t="shared" si="97"/>
        <v>46400</v>
      </c>
      <c r="AX172" s="99">
        <f t="shared" si="97"/>
        <v>46400</v>
      </c>
      <c r="AY172" s="99">
        <f t="shared" si="97"/>
        <v>46400</v>
      </c>
      <c r="AZ172" s="99">
        <f t="shared" si="97"/>
        <v>46400</v>
      </c>
      <c r="BA172" s="99">
        <f t="shared" si="97"/>
        <v>46400</v>
      </c>
      <c r="BB172" s="99">
        <f t="shared" si="97"/>
        <v>46400</v>
      </c>
      <c r="BC172" s="99">
        <f t="shared" si="97"/>
        <v>46400</v>
      </c>
      <c r="BD172" s="99">
        <f t="shared" si="97"/>
        <v>46400</v>
      </c>
      <c r="BE172" s="99">
        <f t="shared" si="97"/>
        <v>46400</v>
      </c>
      <c r="BF172" s="99">
        <f t="shared" si="97"/>
        <v>46400</v>
      </c>
      <c r="BG172" s="99">
        <f t="shared" si="97"/>
        <v>46400</v>
      </c>
      <c r="BH172" s="99">
        <f t="shared" si="97"/>
        <v>46400</v>
      </c>
      <c r="BI172" s="99">
        <f t="shared" si="97"/>
        <v>46400</v>
      </c>
      <c r="BJ172" s="99">
        <f t="shared" si="97"/>
        <v>46400</v>
      </c>
      <c r="BK172" s="99">
        <f t="shared" si="97"/>
        <v>46400</v>
      </c>
      <c r="BL172" s="99">
        <f t="shared" si="97"/>
        <v>46400</v>
      </c>
      <c r="BM172" s="99">
        <f t="shared" si="97"/>
        <v>46400</v>
      </c>
      <c r="BN172" s="99">
        <f t="shared" si="97"/>
        <v>46400</v>
      </c>
      <c r="BO172" s="99">
        <f t="shared" si="97"/>
        <v>46400</v>
      </c>
      <c r="BP172" s="99">
        <f t="shared" si="97"/>
        <v>46400</v>
      </c>
      <c r="BQ172" s="99">
        <f t="shared" si="97"/>
        <v>46400</v>
      </c>
      <c r="BR172" s="99">
        <f t="shared" si="97"/>
        <v>46400</v>
      </c>
      <c r="BS172" s="99">
        <f t="shared" si="97"/>
        <v>46400</v>
      </c>
      <c r="BT172" s="99">
        <f t="shared" si="97"/>
        <v>46400</v>
      </c>
      <c r="BU172" s="99">
        <f t="shared" si="97"/>
        <v>46400</v>
      </c>
      <c r="BV172" s="99">
        <f t="shared" si="97"/>
        <v>46400</v>
      </c>
      <c r="BW172" s="99">
        <f t="shared" si="97"/>
        <v>46400</v>
      </c>
      <c r="BX172" s="99">
        <f t="shared" si="97"/>
        <v>41600</v>
      </c>
      <c r="BY172" s="99">
        <f t="shared" si="97"/>
        <v>41600</v>
      </c>
      <c r="BZ172" s="99">
        <f t="shared" si="97"/>
        <v>41600</v>
      </c>
      <c r="CA172" s="4"/>
    </row>
    <row r="173" spans="1:81" ht="15.75" customHeight="1">
      <c r="A173" s="52"/>
      <c r="B173" s="23"/>
      <c r="C173" s="23" t="s">
        <v>155</v>
      </c>
      <c r="D173" s="52"/>
      <c r="E173" s="156"/>
      <c r="F173" s="156"/>
      <c r="G173" s="156"/>
      <c r="H173" s="156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96">
        <v>0.1</v>
      </c>
      <c r="T173" s="197">
        <f t="shared" ref="T173:Z173" si="98">S173</f>
        <v>0.1</v>
      </c>
      <c r="U173" s="197">
        <f t="shared" si="98"/>
        <v>0.1</v>
      </c>
      <c r="V173" s="197">
        <f t="shared" si="98"/>
        <v>0.1</v>
      </c>
      <c r="W173" s="197">
        <f t="shared" si="98"/>
        <v>0.1</v>
      </c>
      <c r="X173" s="197">
        <f t="shared" si="98"/>
        <v>0.1</v>
      </c>
      <c r="Y173" s="197">
        <f t="shared" si="98"/>
        <v>0.1</v>
      </c>
      <c r="Z173" s="197">
        <f t="shared" si="98"/>
        <v>0.1</v>
      </c>
      <c r="AA173" s="197">
        <v>0.2</v>
      </c>
      <c r="AB173" s="197">
        <f t="shared" ref="AB173:BZ173" si="99">AA173</f>
        <v>0.2</v>
      </c>
      <c r="AC173" s="197">
        <f t="shared" si="99"/>
        <v>0.2</v>
      </c>
      <c r="AD173" s="197">
        <f t="shared" si="99"/>
        <v>0.2</v>
      </c>
      <c r="AE173" s="197">
        <f t="shared" si="99"/>
        <v>0.2</v>
      </c>
      <c r="AF173" s="197">
        <f t="shared" si="99"/>
        <v>0.2</v>
      </c>
      <c r="AG173" s="197">
        <f t="shared" si="99"/>
        <v>0.2</v>
      </c>
      <c r="AH173" s="197">
        <f t="shared" si="99"/>
        <v>0.2</v>
      </c>
      <c r="AI173" s="197">
        <f t="shared" si="99"/>
        <v>0.2</v>
      </c>
      <c r="AJ173" s="197">
        <f t="shared" si="99"/>
        <v>0.2</v>
      </c>
      <c r="AK173" s="197">
        <f t="shared" si="99"/>
        <v>0.2</v>
      </c>
      <c r="AL173" s="197">
        <f t="shared" si="99"/>
        <v>0.2</v>
      </c>
      <c r="AM173" s="197">
        <f t="shared" si="99"/>
        <v>0.2</v>
      </c>
      <c r="AN173" s="197">
        <f t="shared" si="99"/>
        <v>0.2</v>
      </c>
      <c r="AO173" s="197">
        <f t="shared" si="99"/>
        <v>0.2</v>
      </c>
      <c r="AP173" s="197">
        <f t="shared" si="99"/>
        <v>0.2</v>
      </c>
      <c r="AQ173" s="197">
        <f t="shared" si="99"/>
        <v>0.2</v>
      </c>
      <c r="AR173" s="197">
        <f t="shared" si="99"/>
        <v>0.2</v>
      </c>
      <c r="AS173" s="197">
        <f t="shared" si="99"/>
        <v>0.2</v>
      </c>
      <c r="AT173" s="197">
        <f t="shared" si="99"/>
        <v>0.2</v>
      </c>
      <c r="AU173" s="197">
        <f t="shared" si="99"/>
        <v>0.2</v>
      </c>
      <c r="AV173" s="197">
        <f t="shared" si="99"/>
        <v>0.2</v>
      </c>
      <c r="AW173" s="197">
        <f t="shared" si="99"/>
        <v>0.2</v>
      </c>
      <c r="AX173" s="197">
        <f t="shared" si="99"/>
        <v>0.2</v>
      </c>
      <c r="AY173" s="197">
        <f t="shared" si="99"/>
        <v>0.2</v>
      </c>
      <c r="AZ173" s="197">
        <f t="shared" si="99"/>
        <v>0.2</v>
      </c>
      <c r="BA173" s="197">
        <f t="shared" si="99"/>
        <v>0.2</v>
      </c>
      <c r="BB173" s="197">
        <f t="shared" si="99"/>
        <v>0.2</v>
      </c>
      <c r="BC173" s="197">
        <f t="shared" si="99"/>
        <v>0.2</v>
      </c>
      <c r="BD173" s="197">
        <f t="shared" si="99"/>
        <v>0.2</v>
      </c>
      <c r="BE173" s="197">
        <f t="shared" si="99"/>
        <v>0.2</v>
      </c>
      <c r="BF173" s="197">
        <f t="shared" si="99"/>
        <v>0.2</v>
      </c>
      <c r="BG173" s="197">
        <f t="shared" si="99"/>
        <v>0.2</v>
      </c>
      <c r="BH173" s="197">
        <f t="shared" si="99"/>
        <v>0.2</v>
      </c>
      <c r="BI173" s="197">
        <f t="shared" si="99"/>
        <v>0.2</v>
      </c>
      <c r="BJ173" s="197">
        <f t="shared" si="99"/>
        <v>0.2</v>
      </c>
      <c r="BK173" s="197">
        <f t="shared" si="99"/>
        <v>0.2</v>
      </c>
      <c r="BL173" s="197">
        <f t="shared" si="99"/>
        <v>0.2</v>
      </c>
      <c r="BM173" s="197">
        <f t="shared" si="99"/>
        <v>0.2</v>
      </c>
      <c r="BN173" s="197">
        <f t="shared" si="99"/>
        <v>0.2</v>
      </c>
      <c r="BO173" s="197">
        <f t="shared" si="99"/>
        <v>0.2</v>
      </c>
      <c r="BP173" s="197">
        <f t="shared" si="99"/>
        <v>0.2</v>
      </c>
      <c r="BQ173" s="197">
        <f t="shared" si="99"/>
        <v>0.2</v>
      </c>
      <c r="BR173" s="197">
        <f t="shared" si="99"/>
        <v>0.2</v>
      </c>
      <c r="BS173" s="197">
        <f t="shared" si="99"/>
        <v>0.2</v>
      </c>
      <c r="BT173" s="197">
        <f t="shared" si="99"/>
        <v>0.2</v>
      </c>
      <c r="BU173" s="197">
        <f t="shared" si="99"/>
        <v>0.2</v>
      </c>
      <c r="BV173" s="197">
        <f t="shared" si="99"/>
        <v>0.2</v>
      </c>
      <c r="BW173" s="197">
        <f t="shared" si="99"/>
        <v>0.2</v>
      </c>
      <c r="BX173" s="197">
        <f t="shared" si="99"/>
        <v>0.2</v>
      </c>
      <c r="BY173" s="197">
        <f t="shared" si="99"/>
        <v>0.2</v>
      </c>
      <c r="BZ173" s="197">
        <f t="shared" si="99"/>
        <v>0.2</v>
      </c>
      <c r="CA173" s="4"/>
    </row>
    <row r="174" spans="1:81" ht="15.75" customHeight="1">
      <c r="A174" s="63"/>
      <c r="B174" s="27"/>
      <c r="C174" s="27" t="s">
        <v>224</v>
      </c>
      <c r="D174" s="27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120">
        <f t="shared" ref="S174:BZ174" ca="1" si="100">(S105-R105)*5000</f>
        <v>45000</v>
      </c>
      <c r="T174" s="99">
        <f t="shared" ca="1" si="100"/>
        <v>0</v>
      </c>
      <c r="U174" s="99">
        <f t="shared" ca="1" si="100"/>
        <v>40000</v>
      </c>
      <c r="V174" s="99">
        <f t="shared" ca="1" si="100"/>
        <v>0</v>
      </c>
      <c r="W174" s="99">
        <f t="shared" ca="1" si="100"/>
        <v>0</v>
      </c>
      <c r="X174" s="99">
        <f t="shared" ca="1" si="100"/>
        <v>-5000</v>
      </c>
      <c r="Y174" s="99">
        <f t="shared" ca="1" si="100"/>
        <v>0</v>
      </c>
      <c r="Z174" s="99">
        <f t="shared" ca="1" si="100"/>
        <v>5000</v>
      </c>
      <c r="AA174" s="99">
        <f t="shared" ca="1" si="100"/>
        <v>45000</v>
      </c>
      <c r="AB174" s="99">
        <f t="shared" ca="1" si="100"/>
        <v>10000</v>
      </c>
      <c r="AC174" s="99">
        <f t="shared" ca="1" si="100"/>
        <v>10000</v>
      </c>
      <c r="AD174" s="99">
        <f t="shared" ca="1" si="100"/>
        <v>10000</v>
      </c>
      <c r="AE174" s="99">
        <f t="shared" ca="1" si="100"/>
        <v>10000</v>
      </c>
      <c r="AF174" s="99">
        <f t="shared" ca="1" si="100"/>
        <v>50000</v>
      </c>
      <c r="AG174" s="99">
        <f t="shared" ca="1" si="100"/>
        <v>15000</v>
      </c>
      <c r="AH174" s="99">
        <f t="shared" ca="1" si="100"/>
        <v>20000</v>
      </c>
      <c r="AI174" s="99">
        <f t="shared" ca="1" si="100"/>
        <v>95000</v>
      </c>
      <c r="AJ174" s="99">
        <f t="shared" ca="1" si="100"/>
        <v>20000</v>
      </c>
      <c r="AK174" s="99">
        <f t="shared" ca="1" si="100"/>
        <v>20000</v>
      </c>
      <c r="AL174" s="99">
        <f t="shared" ca="1" si="100"/>
        <v>25000</v>
      </c>
      <c r="AM174" s="99">
        <f t="shared" ca="1" si="100"/>
        <v>170000</v>
      </c>
      <c r="AN174" s="99">
        <f t="shared" ca="1" si="100"/>
        <v>35000</v>
      </c>
      <c r="AO174" s="99">
        <f t="shared" ca="1" si="100"/>
        <v>40000</v>
      </c>
      <c r="AP174" s="99">
        <f t="shared" ca="1" si="100"/>
        <v>45000</v>
      </c>
      <c r="AQ174" s="99">
        <f t="shared" ca="1" si="100"/>
        <v>45000</v>
      </c>
      <c r="AR174" s="99">
        <f t="shared" ca="1" si="100"/>
        <v>205000</v>
      </c>
      <c r="AS174" s="99">
        <f t="shared" ca="1" si="100"/>
        <v>70000</v>
      </c>
      <c r="AT174" s="99">
        <f t="shared" ca="1" si="100"/>
        <v>85000</v>
      </c>
      <c r="AU174" s="99">
        <f t="shared" ca="1" si="100"/>
        <v>85000</v>
      </c>
      <c r="AV174" s="99">
        <f t="shared" ca="1" si="100"/>
        <v>80000</v>
      </c>
      <c r="AW174" s="99">
        <f t="shared" ca="1" si="100"/>
        <v>90000</v>
      </c>
      <c r="AX174" s="99">
        <f t="shared" ca="1" si="100"/>
        <v>105000</v>
      </c>
      <c r="AY174" s="99">
        <f t="shared" ca="1" si="100"/>
        <v>120000</v>
      </c>
      <c r="AZ174" s="99">
        <f t="shared" ca="1" si="100"/>
        <v>115000</v>
      </c>
      <c r="BA174" s="99">
        <f t="shared" ca="1" si="100"/>
        <v>110000</v>
      </c>
      <c r="BB174" s="99">
        <f t="shared" ca="1" si="100"/>
        <v>110000</v>
      </c>
      <c r="BC174" s="99">
        <f t="shared" ca="1" si="100"/>
        <v>110000</v>
      </c>
      <c r="BD174" s="99">
        <f t="shared" ca="1" si="100"/>
        <v>105000</v>
      </c>
      <c r="BE174" s="99">
        <f t="shared" ca="1" si="100"/>
        <v>105000</v>
      </c>
      <c r="BF174" s="99">
        <f t="shared" ca="1" si="100"/>
        <v>100000</v>
      </c>
      <c r="BG174" s="99">
        <f t="shared" ca="1" si="100"/>
        <v>100000</v>
      </c>
      <c r="BH174" s="99">
        <f t="shared" ca="1" si="100"/>
        <v>100000</v>
      </c>
      <c r="BI174" s="99">
        <f t="shared" ca="1" si="100"/>
        <v>95000</v>
      </c>
      <c r="BJ174" s="99">
        <f t="shared" ca="1" si="100"/>
        <v>90000</v>
      </c>
      <c r="BK174" s="99">
        <f t="shared" ca="1" si="100"/>
        <v>95000</v>
      </c>
      <c r="BL174" s="99">
        <f t="shared" ca="1" si="100"/>
        <v>90000</v>
      </c>
      <c r="BM174" s="99">
        <f t="shared" ca="1" si="100"/>
        <v>85000</v>
      </c>
      <c r="BN174" s="99">
        <f t="shared" ca="1" si="100"/>
        <v>90000</v>
      </c>
      <c r="BO174" s="99">
        <f t="shared" ca="1" si="100"/>
        <v>85000</v>
      </c>
      <c r="BP174" s="99">
        <f t="shared" ca="1" si="100"/>
        <v>80000</v>
      </c>
      <c r="BQ174" s="99">
        <f t="shared" ca="1" si="100"/>
        <v>85000</v>
      </c>
      <c r="BR174" s="99">
        <f t="shared" ca="1" si="100"/>
        <v>80000</v>
      </c>
      <c r="BS174" s="99">
        <f t="shared" ca="1" si="100"/>
        <v>75000</v>
      </c>
      <c r="BT174" s="99">
        <f t="shared" ca="1" si="100"/>
        <v>75000</v>
      </c>
      <c r="BU174" s="99">
        <f t="shared" ca="1" si="100"/>
        <v>75000</v>
      </c>
      <c r="BV174" s="99">
        <f t="shared" ca="1" si="100"/>
        <v>75000</v>
      </c>
      <c r="BW174" s="99">
        <f t="shared" ca="1" si="100"/>
        <v>75000</v>
      </c>
      <c r="BX174" s="99">
        <f t="shared" ca="1" si="100"/>
        <v>70000</v>
      </c>
      <c r="BY174" s="99">
        <f t="shared" ca="1" si="100"/>
        <v>70000</v>
      </c>
      <c r="BZ174" s="99">
        <f t="shared" ca="1" si="100"/>
        <v>65000</v>
      </c>
      <c r="CA174" s="4"/>
    </row>
    <row r="175" spans="1:81" ht="15.75" customHeight="1">
      <c r="A175" s="63"/>
      <c r="B175" s="27"/>
      <c r="C175" s="27" t="s">
        <v>225</v>
      </c>
      <c r="D175" s="27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120">
        <f t="shared" ref="S175:BZ175" ca="1" si="101">(14*S105*14)</f>
        <v>1764</v>
      </c>
      <c r="T175" s="99">
        <f t="shared" ca="1" si="101"/>
        <v>1764</v>
      </c>
      <c r="U175" s="99">
        <f t="shared" ca="1" si="101"/>
        <v>3332</v>
      </c>
      <c r="V175" s="99">
        <f t="shared" ca="1" si="101"/>
        <v>3332</v>
      </c>
      <c r="W175" s="99">
        <f t="shared" ca="1" si="101"/>
        <v>3332</v>
      </c>
      <c r="X175" s="99">
        <f t="shared" ca="1" si="101"/>
        <v>3136</v>
      </c>
      <c r="Y175" s="99">
        <f t="shared" ca="1" si="101"/>
        <v>3136</v>
      </c>
      <c r="Z175" s="99">
        <f t="shared" ca="1" si="101"/>
        <v>3332</v>
      </c>
      <c r="AA175" s="99">
        <f t="shared" ca="1" si="101"/>
        <v>5096</v>
      </c>
      <c r="AB175" s="99">
        <f t="shared" ca="1" si="101"/>
        <v>5488</v>
      </c>
      <c r="AC175" s="99">
        <f t="shared" ca="1" si="101"/>
        <v>5880</v>
      </c>
      <c r="AD175" s="99">
        <f t="shared" ca="1" si="101"/>
        <v>6272</v>
      </c>
      <c r="AE175" s="99">
        <f t="shared" ca="1" si="101"/>
        <v>6664</v>
      </c>
      <c r="AF175" s="99">
        <f t="shared" ca="1" si="101"/>
        <v>8624</v>
      </c>
      <c r="AG175" s="99">
        <f t="shared" ca="1" si="101"/>
        <v>9212</v>
      </c>
      <c r="AH175" s="99">
        <f t="shared" ca="1" si="101"/>
        <v>9996</v>
      </c>
      <c r="AI175" s="99">
        <f t="shared" ca="1" si="101"/>
        <v>13720</v>
      </c>
      <c r="AJ175" s="99">
        <f t="shared" ca="1" si="101"/>
        <v>14504</v>
      </c>
      <c r="AK175" s="99">
        <f t="shared" ca="1" si="101"/>
        <v>15288</v>
      </c>
      <c r="AL175" s="99">
        <f t="shared" ca="1" si="101"/>
        <v>16268</v>
      </c>
      <c r="AM175" s="99">
        <f t="shared" ca="1" si="101"/>
        <v>22932</v>
      </c>
      <c r="AN175" s="99">
        <f t="shared" ca="1" si="101"/>
        <v>24304</v>
      </c>
      <c r="AO175" s="99">
        <f t="shared" ca="1" si="101"/>
        <v>25872</v>
      </c>
      <c r="AP175" s="99">
        <f t="shared" ca="1" si="101"/>
        <v>27636</v>
      </c>
      <c r="AQ175" s="99">
        <f t="shared" ca="1" si="101"/>
        <v>29400</v>
      </c>
      <c r="AR175" s="99">
        <f t="shared" ca="1" si="101"/>
        <v>37436</v>
      </c>
      <c r="AS175" s="99">
        <f t="shared" ca="1" si="101"/>
        <v>40180</v>
      </c>
      <c r="AT175" s="99">
        <f t="shared" ca="1" si="101"/>
        <v>43512</v>
      </c>
      <c r="AU175" s="99">
        <f t="shared" ca="1" si="101"/>
        <v>46844</v>
      </c>
      <c r="AV175" s="99">
        <f t="shared" ca="1" si="101"/>
        <v>49980</v>
      </c>
      <c r="AW175" s="99">
        <f t="shared" ca="1" si="101"/>
        <v>53508</v>
      </c>
      <c r="AX175" s="99">
        <f t="shared" ca="1" si="101"/>
        <v>57624</v>
      </c>
      <c r="AY175" s="99">
        <f t="shared" ca="1" si="101"/>
        <v>62328</v>
      </c>
      <c r="AZ175" s="99">
        <f t="shared" ca="1" si="101"/>
        <v>66836</v>
      </c>
      <c r="BA175" s="99">
        <f t="shared" ca="1" si="101"/>
        <v>71148</v>
      </c>
      <c r="BB175" s="99">
        <f t="shared" ca="1" si="101"/>
        <v>75460</v>
      </c>
      <c r="BC175" s="99">
        <f t="shared" ca="1" si="101"/>
        <v>79772</v>
      </c>
      <c r="BD175" s="99">
        <f t="shared" ca="1" si="101"/>
        <v>83888</v>
      </c>
      <c r="BE175" s="99">
        <f t="shared" ca="1" si="101"/>
        <v>88004</v>
      </c>
      <c r="BF175" s="99">
        <f t="shared" ca="1" si="101"/>
        <v>91924</v>
      </c>
      <c r="BG175" s="99">
        <f t="shared" ca="1" si="101"/>
        <v>95844</v>
      </c>
      <c r="BH175" s="99">
        <f t="shared" ca="1" si="101"/>
        <v>99764</v>
      </c>
      <c r="BI175" s="99">
        <f t="shared" ca="1" si="101"/>
        <v>103488</v>
      </c>
      <c r="BJ175" s="99">
        <f t="shared" ca="1" si="101"/>
        <v>107016</v>
      </c>
      <c r="BK175" s="99">
        <f t="shared" ca="1" si="101"/>
        <v>110740</v>
      </c>
      <c r="BL175" s="99">
        <f t="shared" ca="1" si="101"/>
        <v>114268</v>
      </c>
      <c r="BM175" s="99">
        <f t="shared" ca="1" si="101"/>
        <v>117600</v>
      </c>
      <c r="BN175" s="99">
        <f t="shared" ca="1" si="101"/>
        <v>121128</v>
      </c>
      <c r="BO175" s="99">
        <f t="shared" ca="1" si="101"/>
        <v>124460</v>
      </c>
      <c r="BP175" s="99">
        <f t="shared" ca="1" si="101"/>
        <v>127596</v>
      </c>
      <c r="BQ175" s="99">
        <f t="shared" ca="1" si="101"/>
        <v>130928</v>
      </c>
      <c r="BR175" s="99">
        <f t="shared" ca="1" si="101"/>
        <v>134064</v>
      </c>
      <c r="BS175" s="99">
        <f t="shared" ca="1" si="101"/>
        <v>137004</v>
      </c>
      <c r="BT175" s="99">
        <f t="shared" ca="1" si="101"/>
        <v>139944</v>
      </c>
      <c r="BU175" s="99">
        <f t="shared" ca="1" si="101"/>
        <v>142884</v>
      </c>
      <c r="BV175" s="99">
        <f t="shared" ca="1" si="101"/>
        <v>145824</v>
      </c>
      <c r="BW175" s="99">
        <f t="shared" ca="1" si="101"/>
        <v>148764</v>
      </c>
      <c r="BX175" s="99">
        <f t="shared" ca="1" si="101"/>
        <v>151508</v>
      </c>
      <c r="BY175" s="99">
        <f t="shared" ca="1" si="101"/>
        <v>154252</v>
      </c>
      <c r="BZ175" s="99">
        <f t="shared" ca="1" si="101"/>
        <v>156800</v>
      </c>
      <c r="CA175" s="4"/>
    </row>
    <row r="176" spans="1:81" ht="15.75" customHeight="1">
      <c r="A176" s="63"/>
      <c r="B176" s="27"/>
      <c r="C176" s="63"/>
      <c r="D176" s="27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  <c r="AE176" s="89"/>
      <c r="AF176" s="89"/>
      <c r="AG176" s="89"/>
      <c r="AH176" s="89"/>
      <c r="AI176" s="89"/>
      <c r="AJ176" s="89"/>
      <c r="AK176" s="89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  <c r="BA176" s="89"/>
      <c r="BB176" s="89"/>
      <c r="BC176" s="89"/>
      <c r="BD176" s="89"/>
      <c r="BE176" s="89"/>
      <c r="BF176" s="89"/>
      <c r="BG176" s="89"/>
      <c r="BH176" s="89"/>
      <c r="BI176" s="89"/>
      <c r="BJ176" s="89"/>
      <c r="BK176" s="89"/>
      <c r="BL176" s="89"/>
      <c r="BM176" s="89"/>
      <c r="BN176" s="89"/>
      <c r="BO176" s="89"/>
      <c r="BP176" s="89"/>
      <c r="BQ176" s="89"/>
      <c r="BR176" s="89"/>
      <c r="BS176" s="89"/>
      <c r="BT176" s="89"/>
      <c r="BU176" s="89"/>
      <c r="BV176" s="89"/>
      <c r="BW176" s="89"/>
      <c r="BX176" s="89"/>
      <c r="BY176" s="89"/>
      <c r="BZ176" s="89"/>
      <c r="CA176" s="4"/>
    </row>
    <row r="177" spans="1:81" ht="15.75" customHeight="1">
      <c r="A177" s="75"/>
      <c r="B177" s="75" t="s">
        <v>156</v>
      </c>
      <c r="C177" s="75"/>
      <c r="D177" s="75"/>
      <c r="E177" s="154"/>
      <c r="F177" s="154"/>
      <c r="G177" s="154"/>
      <c r="H177" s="154"/>
      <c r="I177" s="154"/>
      <c r="J177" s="154"/>
      <c r="K177" s="154"/>
      <c r="L177" s="154"/>
      <c r="M177" s="154"/>
      <c r="N177" s="154"/>
      <c r="O177" s="154"/>
      <c r="P177" s="154"/>
      <c r="Q177" s="154"/>
      <c r="R177" s="154"/>
      <c r="S177" s="117">
        <f t="shared" ref="S177:BZ177" si="102">SUM(S178:S180)</f>
        <v>2000</v>
      </c>
      <c r="T177" s="117">
        <f t="shared" si="102"/>
        <v>2000</v>
      </c>
      <c r="U177" s="117">
        <f t="shared" si="102"/>
        <v>24000</v>
      </c>
      <c r="V177" s="117">
        <f t="shared" si="102"/>
        <v>24000</v>
      </c>
      <c r="W177" s="117">
        <f t="shared" si="102"/>
        <v>24000</v>
      </c>
      <c r="X177" s="117">
        <f t="shared" si="102"/>
        <v>24000</v>
      </c>
      <c r="Y177" s="117">
        <f t="shared" si="102"/>
        <v>44000</v>
      </c>
      <c r="Z177" s="117">
        <f t="shared" si="102"/>
        <v>24000</v>
      </c>
      <c r="AA177" s="117">
        <f t="shared" si="102"/>
        <v>50000</v>
      </c>
      <c r="AB177" s="117">
        <f t="shared" si="102"/>
        <v>50000</v>
      </c>
      <c r="AC177" s="117">
        <f t="shared" si="102"/>
        <v>50000</v>
      </c>
      <c r="AD177" s="117">
        <f t="shared" si="102"/>
        <v>50000</v>
      </c>
      <c r="AE177" s="117">
        <f t="shared" si="102"/>
        <v>70000</v>
      </c>
      <c r="AF177" s="117">
        <f t="shared" si="102"/>
        <v>74000</v>
      </c>
      <c r="AG177" s="117">
        <f t="shared" si="102"/>
        <v>74000</v>
      </c>
      <c r="AH177" s="117">
        <f t="shared" si="102"/>
        <v>74000</v>
      </c>
      <c r="AI177" s="117">
        <f t="shared" si="102"/>
        <v>117200</v>
      </c>
      <c r="AJ177" s="117">
        <f t="shared" si="102"/>
        <v>117200</v>
      </c>
      <c r="AK177" s="117">
        <f t="shared" si="102"/>
        <v>117200</v>
      </c>
      <c r="AL177" s="117">
        <f t="shared" si="102"/>
        <v>117200</v>
      </c>
      <c r="AM177" s="117">
        <f t="shared" si="102"/>
        <v>198800</v>
      </c>
      <c r="AN177" s="117">
        <f t="shared" si="102"/>
        <v>198800</v>
      </c>
      <c r="AO177" s="117">
        <f t="shared" si="102"/>
        <v>198800</v>
      </c>
      <c r="AP177" s="117">
        <f t="shared" si="102"/>
        <v>198800</v>
      </c>
      <c r="AQ177" s="117">
        <f t="shared" si="102"/>
        <v>198800</v>
      </c>
      <c r="AR177" s="117">
        <f t="shared" si="102"/>
        <v>280400</v>
      </c>
      <c r="AS177" s="117">
        <f t="shared" si="102"/>
        <v>300400</v>
      </c>
      <c r="AT177" s="117">
        <f t="shared" si="102"/>
        <v>280400</v>
      </c>
      <c r="AU177" s="117">
        <f t="shared" si="102"/>
        <v>280400</v>
      </c>
      <c r="AV177" s="117">
        <f t="shared" si="102"/>
        <v>280400</v>
      </c>
      <c r="AW177" s="117">
        <f t="shared" si="102"/>
        <v>280400</v>
      </c>
      <c r="AX177" s="117">
        <f t="shared" si="102"/>
        <v>280400</v>
      </c>
      <c r="AY177" s="117">
        <f t="shared" si="102"/>
        <v>310400</v>
      </c>
      <c r="AZ177" s="117">
        <f t="shared" si="102"/>
        <v>280400</v>
      </c>
      <c r="BA177" s="117">
        <f t="shared" si="102"/>
        <v>280400</v>
      </c>
      <c r="BB177" s="117">
        <f t="shared" si="102"/>
        <v>280400</v>
      </c>
      <c r="BC177" s="117">
        <f t="shared" si="102"/>
        <v>280400</v>
      </c>
      <c r="BD177" s="117">
        <f t="shared" si="102"/>
        <v>280400</v>
      </c>
      <c r="BE177" s="117">
        <f t="shared" si="102"/>
        <v>310400</v>
      </c>
      <c r="BF177" s="117">
        <f t="shared" si="102"/>
        <v>280400</v>
      </c>
      <c r="BG177" s="117">
        <f t="shared" si="102"/>
        <v>280400</v>
      </c>
      <c r="BH177" s="117">
        <f t="shared" si="102"/>
        <v>280400</v>
      </c>
      <c r="BI177" s="117">
        <f t="shared" si="102"/>
        <v>280400</v>
      </c>
      <c r="BJ177" s="117">
        <f t="shared" si="102"/>
        <v>280400</v>
      </c>
      <c r="BK177" s="117">
        <f t="shared" si="102"/>
        <v>320400</v>
      </c>
      <c r="BL177" s="117">
        <f t="shared" si="102"/>
        <v>280400</v>
      </c>
      <c r="BM177" s="117">
        <f t="shared" si="102"/>
        <v>280400</v>
      </c>
      <c r="BN177" s="117">
        <f t="shared" si="102"/>
        <v>280400</v>
      </c>
      <c r="BO177" s="117">
        <f t="shared" si="102"/>
        <v>280400</v>
      </c>
      <c r="BP177" s="117">
        <f t="shared" si="102"/>
        <v>280400</v>
      </c>
      <c r="BQ177" s="117">
        <f t="shared" si="102"/>
        <v>320400</v>
      </c>
      <c r="BR177" s="117">
        <f t="shared" si="102"/>
        <v>280400</v>
      </c>
      <c r="BS177" s="117">
        <f t="shared" si="102"/>
        <v>280400</v>
      </c>
      <c r="BT177" s="117">
        <f t="shared" si="102"/>
        <v>280400</v>
      </c>
      <c r="BU177" s="117">
        <f t="shared" si="102"/>
        <v>280400</v>
      </c>
      <c r="BV177" s="117">
        <f t="shared" si="102"/>
        <v>280400</v>
      </c>
      <c r="BW177" s="117">
        <f t="shared" si="102"/>
        <v>320400</v>
      </c>
      <c r="BX177" s="117">
        <f t="shared" si="102"/>
        <v>251600</v>
      </c>
      <c r="BY177" s="117">
        <f t="shared" si="102"/>
        <v>251600</v>
      </c>
      <c r="BZ177" s="117">
        <f t="shared" si="102"/>
        <v>251600</v>
      </c>
      <c r="CA177" s="10"/>
      <c r="CB177" s="75"/>
      <c r="CC177" s="75"/>
    </row>
    <row r="178" spans="1:81" ht="15.75" customHeight="1">
      <c r="A178" s="52"/>
      <c r="B178" s="63"/>
      <c r="C178" s="63" t="s">
        <v>77</v>
      </c>
      <c r="D178" s="52"/>
      <c r="E178" s="156"/>
      <c r="F178" s="156"/>
      <c r="G178" s="156"/>
      <c r="H178" s="156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99">
        <f t="shared" ref="S178:BW178" si="103">(S121+S122)*S124+(S126+S127)*S129+(S131+S132)*S134+(S137+S138)*S139</f>
        <v>0</v>
      </c>
      <c r="T178" s="99">
        <f t="shared" si="103"/>
        <v>0</v>
      </c>
      <c r="U178" s="99">
        <f t="shared" si="103"/>
        <v>20000</v>
      </c>
      <c r="V178" s="99">
        <f t="shared" si="103"/>
        <v>20000</v>
      </c>
      <c r="W178" s="99">
        <f t="shared" si="103"/>
        <v>20000</v>
      </c>
      <c r="X178" s="99">
        <f t="shared" si="103"/>
        <v>20000</v>
      </c>
      <c r="Y178" s="99">
        <f t="shared" si="103"/>
        <v>20000</v>
      </c>
      <c r="Z178" s="99">
        <f t="shared" si="103"/>
        <v>20000</v>
      </c>
      <c r="AA178" s="99">
        <f t="shared" si="103"/>
        <v>40000</v>
      </c>
      <c r="AB178" s="99">
        <f t="shared" si="103"/>
        <v>40000</v>
      </c>
      <c r="AC178" s="99">
        <f t="shared" si="103"/>
        <v>40000</v>
      </c>
      <c r="AD178" s="99">
        <f t="shared" si="103"/>
        <v>40000</v>
      </c>
      <c r="AE178" s="99">
        <f t="shared" si="103"/>
        <v>40000</v>
      </c>
      <c r="AF178" s="99">
        <f t="shared" si="103"/>
        <v>60000</v>
      </c>
      <c r="AG178" s="99">
        <f t="shared" si="103"/>
        <v>60000</v>
      </c>
      <c r="AH178" s="99">
        <f t="shared" si="103"/>
        <v>60000</v>
      </c>
      <c r="AI178" s="99">
        <f t="shared" si="103"/>
        <v>96000</v>
      </c>
      <c r="AJ178" s="99">
        <f t="shared" si="103"/>
        <v>96000</v>
      </c>
      <c r="AK178" s="99">
        <f t="shared" si="103"/>
        <v>96000</v>
      </c>
      <c r="AL178" s="99">
        <f t="shared" si="103"/>
        <v>96000</v>
      </c>
      <c r="AM178" s="99">
        <f t="shared" si="103"/>
        <v>164000</v>
      </c>
      <c r="AN178" s="99">
        <f t="shared" si="103"/>
        <v>164000</v>
      </c>
      <c r="AO178" s="99">
        <f t="shared" si="103"/>
        <v>164000</v>
      </c>
      <c r="AP178" s="99">
        <f t="shared" si="103"/>
        <v>164000</v>
      </c>
      <c r="AQ178" s="99">
        <f t="shared" si="103"/>
        <v>164000</v>
      </c>
      <c r="AR178" s="99">
        <f t="shared" si="103"/>
        <v>232000</v>
      </c>
      <c r="AS178" s="99">
        <f t="shared" si="103"/>
        <v>232000</v>
      </c>
      <c r="AT178" s="99">
        <f t="shared" si="103"/>
        <v>232000</v>
      </c>
      <c r="AU178" s="99">
        <f t="shared" si="103"/>
        <v>232000</v>
      </c>
      <c r="AV178" s="99">
        <f t="shared" si="103"/>
        <v>232000</v>
      </c>
      <c r="AW178" s="99">
        <f t="shared" si="103"/>
        <v>232000</v>
      </c>
      <c r="AX178" s="99">
        <f t="shared" si="103"/>
        <v>232000</v>
      </c>
      <c r="AY178" s="99">
        <f t="shared" si="103"/>
        <v>232000</v>
      </c>
      <c r="AZ178" s="99">
        <f t="shared" si="103"/>
        <v>232000</v>
      </c>
      <c r="BA178" s="99">
        <f t="shared" si="103"/>
        <v>232000</v>
      </c>
      <c r="BB178" s="99">
        <f t="shared" si="103"/>
        <v>232000</v>
      </c>
      <c r="BC178" s="99">
        <f t="shared" si="103"/>
        <v>232000</v>
      </c>
      <c r="BD178" s="99">
        <f t="shared" si="103"/>
        <v>232000</v>
      </c>
      <c r="BE178" s="99">
        <f t="shared" si="103"/>
        <v>232000</v>
      </c>
      <c r="BF178" s="99">
        <f t="shared" si="103"/>
        <v>232000</v>
      </c>
      <c r="BG178" s="99">
        <f t="shared" si="103"/>
        <v>232000</v>
      </c>
      <c r="BH178" s="99">
        <f t="shared" si="103"/>
        <v>232000</v>
      </c>
      <c r="BI178" s="99">
        <f t="shared" si="103"/>
        <v>232000</v>
      </c>
      <c r="BJ178" s="99">
        <f t="shared" si="103"/>
        <v>232000</v>
      </c>
      <c r="BK178" s="99">
        <f t="shared" si="103"/>
        <v>232000</v>
      </c>
      <c r="BL178" s="99">
        <f t="shared" si="103"/>
        <v>232000</v>
      </c>
      <c r="BM178" s="99">
        <f t="shared" si="103"/>
        <v>232000</v>
      </c>
      <c r="BN178" s="99">
        <f t="shared" si="103"/>
        <v>232000</v>
      </c>
      <c r="BO178" s="99">
        <f t="shared" si="103"/>
        <v>232000</v>
      </c>
      <c r="BP178" s="99">
        <f t="shared" si="103"/>
        <v>232000</v>
      </c>
      <c r="BQ178" s="99">
        <f t="shared" si="103"/>
        <v>232000</v>
      </c>
      <c r="BR178" s="99">
        <f t="shared" si="103"/>
        <v>232000</v>
      </c>
      <c r="BS178" s="99">
        <f t="shared" si="103"/>
        <v>232000</v>
      </c>
      <c r="BT178" s="99">
        <f t="shared" si="103"/>
        <v>232000</v>
      </c>
      <c r="BU178" s="99">
        <f t="shared" si="103"/>
        <v>232000</v>
      </c>
      <c r="BV178" s="99">
        <f t="shared" si="103"/>
        <v>232000</v>
      </c>
      <c r="BW178" s="99">
        <f t="shared" si="103"/>
        <v>232000</v>
      </c>
      <c r="BX178" s="99">
        <f t="shared" ref="BX178:BZ178" si="104">(BX121+BX122)*BX124+(BX126+BX127)*BX129+(BX131+BX132)*BX134</f>
        <v>208000</v>
      </c>
      <c r="BY178" s="99">
        <f t="shared" si="104"/>
        <v>208000</v>
      </c>
      <c r="BZ178" s="99">
        <f t="shared" si="104"/>
        <v>208000</v>
      </c>
      <c r="CA178" s="4"/>
    </row>
    <row r="179" spans="1:81" ht="15.75" customHeight="1">
      <c r="A179" s="52"/>
      <c r="B179" s="63"/>
      <c r="C179" s="63" t="s">
        <v>153</v>
      </c>
      <c r="D179" s="52"/>
      <c r="E179" s="156"/>
      <c r="F179" s="156"/>
      <c r="G179" s="156"/>
      <c r="H179" s="156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99">
        <f t="shared" ref="S179:BZ179" si="105">S170+S171</f>
        <v>2000</v>
      </c>
      <c r="T179" s="99">
        <f t="shared" si="105"/>
        <v>2000</v>
      </c>
      <c r="U179" s="99">
        <f t="shared" si="105"/>
        <v>2000</v>
      </c>
      <c r="V179" s="99">
        <f t="shared" si="105"/>
        <v>2000</v>
      </c>
      <c r="W179" s="99">
        <f t="shared" si="105"/>
        <v>2000</v>
      </c>
      <c r="X179" s="99">
        <f t="shared" si="105"/>
        <v>2000</v>
      </c>
      <c r="Y179" s="99">
        <f t="shared" si="105"/>
        <v>22000</v>
      </c>
      <c r="Z179" s="99">
        <f t="shared" si="105"/>
        <v>2000</v>
      </c>
      <c r="AA179" s="99">
        <f t="shared" si="105"/>
        <v>2000</v>
      </c>
      <c r="AB179" s="99">
        <f t="shared" si="105"/>
        <v>2000</v>
      </c>
      <c r="AC179" s="99">
        <f t="shared" si="105"/>
        <v>2000</v>
      </c>
      <c r="AD179" s="99">
        <f t="shared" si="105"/>
        <v>2000</v>
      </c>
      <c r="AE179" s="99">
        <f t="shared" si="105"/>
        <v>22000</v>
      </c>
      <c r="AF179" s="99">
        <f t="shared" si="105"/>
        <v>2000</v>
      </c>
      <c r="AG179" s="99">
        <f t="shared" si="105"/>
        <v>2000</v>
      </c>
      <c r="AH179" s="99">
        <f t="shared" si="105"/>
        <v>2000</v>
      </c>
      <c r="AI179" s="99">
        <f t="shared" si="105"/>
        <v>2000</v>
      </c>
      <c r="AJ179" s="99">
        <f t="shared" si="105"/>
        <v>2000</v>
      </c>
      <c r="AK179" s="99">
        <f t="shared" si="105"/>
        <v>2000</v>
      </c>
      <c r="AL179" s="99">
        <f t="shared" si="105"/>
        <v>2000</v>
      </c>
      <c r="AM179" s="99">
        <f t="shared" si="105"/>
        <v>2000</v>
      </c>
      <c r="AN179" s="99">
        <f t="shared" si="105"/>
        <v>2000</v>
      </c>
      <c r="AO179" s="99">
        <f t="shared" si="105"/>
        <v>2000</v>
      </c>
      <c r="AP179" s="99">
        <f t="shared" si="105"/>
        <v>2000</v>
      </c>
      <c r="AQ179" s="99">
        <f t="shared" si="105"/>
        <v>2000</v>
      </c>
      <c r="AR179" s="99">
        <f t="shared" si="105"/>
        <v>2000</v>
      </c>
      <c r="AS179" s="99">
        <f t="shared" si="105"/>
        <v>22000</v>
      </c>
      <c r="AT179" s="99">
        <f t="shared" si="105"/>
        <v>2000</v>
      </c>
      <c r="AU179" s="99">
        <f t="shared" si="105"/>
        <v>2000</v>
      </c>
      <c r="AV179" s="99">
        <f t="shared" si="105"/>
        <v>2000</v>
      </c>
      <c r="AW179" s="99">
        <f t="shared" si="105"/>
        <v>2000</v>
      </c>
      <c r="AX179" s="99">
        <f t="shared" si="105"/>
        <v>2000</v>
      </c>
      <c r="AY179" s="99">
        <f t="shared" si="105"/>
        <v>32000</v>
      </c>
      <c r="AZ179" s="99">
        <f t="shared" si="105"/>
        <v>2000</v>
      </c>
      <c r="BA179" s="99">
        <f t="shared" si="105"/>
        <v>2000</v>
      </c>
      <c r="BB179" s="99">
        <f t="shared" si="105"/>
        <v>2000</v>
      </c>
      <c r="BC179" s="99">
        <f t="shared" si="105"/>
        <v>2000</v>
      </c>
      <c r="BD179" s="99">
        <f t="shared" si="105"/>
        <v>2000</v>
      </c>
      <c r="BE179" s="99">
        <f t="shared" si="105"/>
        <v>32000</v>
      </c>
      <c r="BF179" s="99">
        <f t="shared" si="105"/>
        <v>2000</v>
      </c>
      <c r="BG179" s="99">
        <f t="shared" si="105"/>
        <v>2000</v>
      </c>
      <c r="BH179" s="99">
        <f t="shared" si="105"/>
        <v>2000</v>
      </c>
      <c r="BI179" s="99">
        <f t="shared" si="105"/>
        <v>2000</v>
      </c>
      <c r="BJ179" s="99">
        <f t="shared" si="105"/>
        <v>2000</v>
      </c>
      <c r="BK179" s="99">
        <f t="shared" si="105"/>
        <v>42000</v>
      </c>
      <c r="BL179" s="99">
        <f t="shared" si="105"/>
        <v>2000</v>
      </c>
      <c r="BM179" s="99">
        <f t="shared" si="105"/>
        <v>2000</v>
      </c>
      <c r="BN179" s="99">
        <f t="shared" si="105"/>
        <v>2000</v>
      </c>
      <c r="BO179" s="99">
        <f t="shared" si="105"/>
        <v>2000</v>
      </c>
      <c r="BP179" s="99">
        <f t="shared" si="105"/>
        <v>2000</v>
      </c>
      <c r="BQ179" s="99">
        <f t="shared" si="105"/>
        <v>42000</v>
      </c>
      <c r="BR179" s="99">
        <f t="shared" si="105"/>
        <v>2000</v>
      </c>
      <c r="BS179" s="99">
        <f t="shared" si="105"/>
        <v>2000</v>
      </c>
      <c r="BT179" s="99">
        <f t="shared" si="105"/>
        <v>2000</v>
      </c>
      <c r="BU179" s="99">
        <f t="shared" si="105"/>
        <v>2000</v>
      </c>
      <c r="BV179" s="99">
        <f t="shared" si="105"/>
        <v>2000</v>
      </c>
      <c r="BW179" s="99">
        <f t="shared" si="105"/>
        <v>42000</v>
      </c>
      <c r="BX179" s="99">
        <f t="shared" si="105"/>
        <v>2000</v>
      </c>
      <c r="BY179" s="99">
        <f t="shared" si="105"/>
        <v>2000</v>
      </c>
      <c r="BZ179" s="99">
        <f t="shared" si="105"/>
        <v>2000</v>
      </c>
      <c r="CA179" s="4"/>
    </row>
    <row r="180" spans="1:81" ht="15.75" customHeight="1">
      <c r="A180" s="52"/>
      <c r="B180" s="63"/>
      <c r="C180" s="63" t="s">
        <v>154</v>
      </c>
      <c r="D180" s="52"/>
      <c r="E180" s="156"/>
      <c r="F180" s="156"/>
      <c r="G180" s="156"/>
      <c r="H180" s="156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99">
        <f t="shared" ref="S180:BZ180" si="106">S172</f>
        <v>0</v>
      </c>
      <c r="T180" s="99">
        <f t="shared" si="106"/>
        <v>0</v>
      </c>
      <c r="U180" s="99">
        <f t="shared" si="106"/>
        <v>2000</v>
      </c>
      <c r="V180" s="99">
        <f t="shared" si="106"/>
        <v>2000</v>
      </c>
      <c r="W180" s="99">
        <f t="shared" si="106"/>
        <v>2000</v>
      </c>
      <c r="X180" s="99">
        <f t="shared" si="106"/>
        <v>2000</v>
      </c>
      <c r="Y180" s="99">
        <f t="shared" si="106"/>
        <v>2000</v>
      </c>
      <c r="Z180" s="99">
        <f t="shared" si="106"/>
        <v>2000</v>
      </c>
      <c r="AA180" s="99">
        <f t="shared" si="106"/>
        <v>8000</v>
      </c>
      <c r="AB180" s="99">
        <f t="shared" si="106"/>
        <v>8000</v>
      </c>
      <c r="AC180" s="99">
        <f t="shared" si="106"/>
        <v>8000</v>
      </c>
      <c r="AD180" s="99">
        <f t="shared" si="106"/>
        <v>8000</v>
      </c>
      <c r="AE180" s="99">
        <f t="shared" si="106"/>
        <v>8000</v>
      </c>
      <c r="AF180" s="99">
        <f t="shared" si="106"/>
        <v>12000</v>
      </c>
      <c r="AG180" s="99">
        <f t="shared" si="106"/>
        <v>12000</v>
      </c>
      <c r="AH180" s="99">
        <f t="shared" si="106"/>
        <v>12000</v>
      </c>
      <c r="AI180" s="99">
        <f t="shared" si="106"/>
        <v>19200</v>
      </c>
      <c r="AJ180" s="99">
        <f t="shared" si="106"/>
        <v>19200</v>
      </c>
      <c r="AK180" s="99">
        <f t="shared" si="106"/>
        <v>19200</v>
      </c>
      <c r="AL180" s="99">
        <f t="shared" si="106"/>
        <v>19200</v>
      </c>
      <c r="AM180" s="99">
        <f t="shared" si="106"/>
        <v>32800</v>
      </c>
      <c r="AN180" s="99">
        <f t="shared" si="106"/>
        <v>32800</v>
      </c>
      <c r="AO180" s="99">
        <f t="shared" si="106"/>
        <v>32800</v>
      </c>
      <c r="AP180" s="99">
        <f t="shared" si="106"/>
        <v>32800</v>
      </c>
      <c r="AQ180" s="99">
        <f t="shared" si="106"/>
        <v>32800</v>
      </c>
      <c r="AR180" s="99">
        <f t="shared" si="106"/>
        <v>46400</v>
      </c>
      <c r="AS180" s="99">
        <f t="shared" si="106"/>
        <v>46400</v>
      </c>
      <c r="AT180" s="99">
        <f t="shared" si="106"/>
        <v>46400</v>
      </c>
      <c r="AU180" s="99">
        <f t="shared" si="106"/>
        <v>46400</v>
      </c>
      <c r="AV180" s="99">
        <f t="shared" si="106"/>
        <v>46400</v>
      </c>
      <c r="AW180" s="99">
        <f t="shared" si="106"/>
        <v>46400</v>
      </c>
      <c r="AX180" s="99">
        <f t="shared" si="106"/>
        <v>46400</v>
      </c>
      <c r="AY180" s="99">
        <f t="shared" si="106"/>
        <v>46400</v>
      </c>
      <c r="AZ180" s="99">
        <f t="shared" si="106"/>
        <v>46400</v>
      </c>
      <c r="BA180" s="99">
        <f t="shared" si="106"/>
        <v>46400</v>
      </c>
      <c r="BB180" s="99">
        <f t="shared" si="106"/>
        <v>46400</v>
      </c>
      <c r="BC180" s="99">
        <f t="shared" si="106"/>
        <v>46400</v>
      </c>
      <c r="BD180" s="99">
        <f t="shared" si="106"/>
        <v>46400</v>
      </c>
      <c r="BE180" s="99">
        <f t="shared" si="106"/>
        <v>46400</v>
      </c>
      <c r="BF180" s="99">
        <f t="shared" si="106"/>
        <v>46400</v>
      </c>
      <c r="BG180" s="99">
        <f t="shared" si="106"/>
        <v>46400</v>
      </c>
      <c r="BH180" s="99">
        <f t="shared" si="106"/>
        <v>46400</v>
      </c>
      <c r="BI180" s="99">
        <f t="shared" si="106"/>
        <v>46400</v>
      </c>
      <c r="BJ180" s="99">
        <f t="shared" si="106"/>
        <v>46400</v>
      </c>
      <c r="BK180" s="99">
        <f t="shared" si="106"/>
        <v>46400</v>
      </c>
      <c r="BL180" s="99">
        <f t="shared" si="106"/>
        <v>46400</v>
      </c>
      <c r="BM180" s="99">
        <f t="shared" si="106"/>
        <v>46400</v>
      </c>
      <c r="BN180" s="99">
        <f t="shared" si="106"/>
        <v>46400</v>
      </c>
      <c r="BO180" s="99">
        <f t="shared" si="106"/>
        <v>46400</v>
      </c>
      <c r="BP180" s="99">
        <f t="shared" si="106"/>
        <v>46400</v>
      </c>
      <c r="BQ180" s="99">
        <f t="shared" si="106"/>
        <v>46400</v>
      </c>
      <c r="BR180" s="99">
        <f t="shared" si="106"/>
        <v>46400</v>
      </c>
      <c r="BS180" s="99">
        <f t="shared" si="106"/>
        <v>46400</v>
      </c>
      <c r="BT180" s="99">
        <f t="shared" si="106"/>
        <v>46400</v>
      </c>
      <c r="BU180" s="99">
        <f t="shared" si="106"/>
        <v>46400</v>
      </c>
      <c r="BV180" s="99">
        <f t="shared" si="106"/>
        <v>46400</v>
      </c>
      <c r="BW180" s="99">
        <f t="shared" si="106"/>
        <v>46400</v>
      </c>
      <c r="BX180" s="99">
        <f t="shared" si="106"/>
        <v>41600</v>
      </c>
      <c r="BY180" s="99">
        <f t="shared" si="106"/>
        <v>41600</v>
      </c>
      <c r="BZ180" s="99">
        <f t="shared" si="106"/>
        <v>41600</v>
      </c>
      <c r="CA180" s="4"/>
    </row>
    <row r="181" spans="1:81" ht="15.75" customHeight="1">
      <c r="A181" s="52"/>
      <c r="B181" s="63"/>
      <c r="C181" s="63"/>
      <c r="D181" s="52"/>
      <c r="E181" s="156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4"/>
    </row>
    <row r="182" spans="1:81" ht="15.75" customHeight="1">
      <c r="A182" s="76"/>
      <c r="B182" s="76" t="s">
        <v>159</v>
      </c>
      <c r="C182" s="76"/>
      <c r="D182" s="76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157">
        <f t="shared" ref="S182:BZ182" ca="1" si="107">S81+S90-S163-S165-S169</f>
        <v>-37264</v>
      </c>
      <c r="T182" s="157">
        <f t="shared" ca="1" si="107"/>
        <v>8096</v>
      </c>
      <c r="U182" s="157">
        <f t="shared" ca="1" si="107"/>
        <v>-73799.199999999997</v>
      </c>
      <c r="V182" s="157">
        <f t="shared" ca="1" si="107"/>
        <v>-33788.256000000008</v>
      </c>
      <c r="W182" s="157">
        <f t="shared" ca="1" si="107"/>
        <v>-33916.922880000006</v>
      </c>
      <c r="X182" s="157">
        <f t="shared" ca="1" si="107"/>
        <v>-23969.681382399991</v>
      </c>
      <c r="Y182" s="157">
        <f t="shared" ca="1" si="107"/>
        <v>-50821.409879552004</v>
      </c>
      <c r="Z182" s="157">
        <f t="shared" ca="1" si="107"/>
        <v>-7257.0955517849607</v>
      </c>
      <c r="AA182" s="157">
        <f t="shared" ca="1" si="107"/>
        <v>-59137.580246194382</v>
      </c>
      <c r="AB182" s="157">
        <f t="shared" ca="1" si="107"/>
        <v>12059.503145937808</v>
      </c>
      <c r="AC182" s="157">
        <f t="shared" ca="1" si="107"/>
        <v>18319.494655762348</v>
      </c>
      <c r="AD182" s="157">
        <f t="shared" ca="1" si="107"/>
        <v>24680.013346661195</v>
      </c>
      <c r="AE182" s="157">
        <f t="shared" ca="1" si="107"/>
        <v>9587.0206336603806</v>
      </c>
      <c r="AF182" s="157">
        <f t="shared" ca="1" si="107"/>
        <v>-13874.197931552262</v>
      </c>
      <c r="AG182" s="157">
        <f t="shared" ca="1" si="107"/>
        <v>62194.071652844039</v>
      </c>
      <c r="AH182" s="157">
        <f t="shared" ca="1" si="107"/>
        <v>100260.02397046058</v>
      </c>
      <c r="AI182" s="157">
        <f t="shared" ca="1" si="107"/>
        <v>-44802.791608355983</v>
      </c>
      <c r="AJ182" s="157">
        <f t="shared" ca="1" si="107"/>
        <v>41789.052536332631</v>
      </c>
      <c r="AK182" s="157">
        <f t="shared" ca="1" si="107"/>
        <v>89012.237200624833</v>
      </c>
      <c r="AL182" s="157">
        <f t="shared" ca="1" si="107"/>
        <v>131597.0726858291</v>
      </c>
      <c r="AM182" s="157">
        <f t="shared" ca="1" si="107"/>
        <v>-123035.08936617686</v>
      </c>
      <c r="AN182" s="157">
        <f t="shared" ca="1" si="107"/>
        <v>94486.455094651959</v>
      </c>
      <c r="AO182" s="157">
        <f t="shared" ca="1" si="107"/>
        <v>178053.79074544378</v>
      </c>
      <c r="AP182" s="157">
        <f t="shared" ca="1" si="107"/>
        <v>270709.0023128973</v>
      </c>
      <c r="AQ182" s="157">
        <f t="shared" ca="1" si="107"/>
        <v>302257.30236311839</v>
      </c>
      <c r="AR182" s="157">
        <f t="shared" ca="1" si="107"/>
        <v>139611.5324007576</v>
      </c>
      <c r="AS182" s="157">
        <f t="shared" ca="1" si="107"/>
        <v>425342.43270745582</v>
      </c>
      <c r="AT182" s="157">
        <f t="shared" ca="1" si="107"/>
        <v>614094.33289345459</v>
      </c>
      <c r="AU182" s="157">
        <f t="shared" ca="1" si="107"/>
        <v>677708.19321491546</v>
      </c>
      <c r="AV182" s="157">
        <f t="shared" ca="1" si="107"/>
        <v>745379.29789242765</v>
      </c>
      <c r="AW182" s="157">
        <f t="shared" ca="1" si="107"/>
        <v>929974.40265137237</v>
      </c>
      <c r="AX182" s="157">
        <f t="shared" ca="1" si="107"/>
        <v>1115992.9304291222</v>
      </c>
      <c r="AY182" s="157">
        <f t="shared" ca="1" si="107"/>
        <v>1284464.3465516251</v>
      </c>
      <c r="AZ182" s="157">
        <f t="shared" ca="1" si="107"/>
        <v>1417345.1637839475</v>
      </c>
      <c r="BA182" s="157">
        <f t="shared" ca="1" si="107"/>
        <v>1524566.84497202</v>
      </c>
      <c r="BB182" s="157">
        <f t="shared" ca="1" si="107"/>
        <v>1625531.3760006814</v>
      </c>
      <c r="BC182" s="157">
        <f t="shared" ca="1" si="107"/>
        <v>1724895.0770573965</v>
      </c>
      <c r="BD182" s="157">
        <f t="shared" ca="1" si="107"/>
        <v>1832561.4006637714</v>
      </c>
      <c r="BE182" s="157">
        <f t="shared" ca="1" si="107"/>
        <v>1903086.5979803149</v>
      </c>
      <c r="BF182" s="157">
        <f t="shared" ca="1" si="107"/>
        <v>2041458.1491109505</v>
      </c>
      <c r="BG182" s="157">
        <f t="shared" ca="1" si="107"/>
        <v>2142305.8656481439</v>
      </c>
      <c r="BH182" s="157">
        <f t="shared" ca="1" si="107"/>
        <v>2240485.5847122632</v>
      </c>
      <c r="BI182" s="157">
        <f t="shared" ca="1" si="107"/>
        <v>2346075.38342985</v>
      </c>
      <c r="BJ182" s="157">
        <f t="shared" ca="1" si="107"/>
        <v>2453980.2513236664</v>
      </c>
      <c r="BK182" s="157">
        <f t="shared" ca="1" si="107"/>
        <v>2503733.1655921154</v>
      </c>
      <c r="BL182" s="157">
        <f t="shared" ca="1" si="107"/>
        <v>2645668.5208598054</v>
      </c>
      <c r="BM182" s="157">
        <f t="shared" ca="1" si="107"/>
        <v>2749743.8707925971</v>
      </c>
      <c r="BN182" s="157">
        <f t="shared" ca="1" si="107"/>
        <v>2835537.9440847365</v>
      </c>
      <c r="BO182" s="157">
        <f t="shared" ca="1" si="107"/>
        <v>2933424.9018260716</v>
      </c>
      <c r="BP182" s="157">
        <f t="shared" ca="1" si="107"/>
        <v>3033396.8072178182</v>
      </c>
      <c r="BQ182" s="157">
        <f t="shared" ca="1" si="107"/>
        <v>3075062.282090337</v>
      </c>
      <c r="BR182" s="157">
        <f t="shared" ca="1" si="107"/>
        <v>3208821.3277433817</v>
      </c>
      <c r="BS182" s="157">
        <f t="shared" ca="1" si="107"/>
        <v>3304688.2903279811</v>
      </c>
      <c r="BT182" s="157">
        <f t="shared" ca="1" si="107"/>
        <v>3392486.9533641553</v>
      </c>
      <c r="BU182" s="157">
        <f t="shared" ca="1" si="107"/>
        <v>3477241.7420784738</v>
      </c>
      <c r="BV182" s="157">
        <f t="shared" ca="1" si="107"/>
        <v>3558981.0260847164</v>
      </c>
      <c r="BW182" s="157">
        <f t="shared" ca="1" si="107"/>
        <v>3597736.508549097</v>
      </c>
      <c r="BX182" s="157">
        <f t="shared" ca="1" si="107"/>
        <v>3728538.6914058616</v>
      </c>
      <c r="BY182" s="157">
        <f t="shared" ca="1" si="107"/>
        <v>3806628.4074421581</v>
      </c>
      <c r="BZ182" s="157">
        <f t="shared" ca="1" si="107"/>
        <v>3892040.411174004</v>
      </c>
      <c r="CA182" s="10"/>
      <c r="CB182" s="75"/>
      <c r="CC182" s="75"/>
    </row>
    <row r="183" spans="1:81" ht="15.75" customHeight="1">
      <c r="A183" s="63"/>
      <c r="B183" s="27"/>
      <c r="C183" s="27"/>
      <c r="D183" s="27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CA183" s="4"/>
    </row>
    <row r="184" spans="1:81" ht="15.75" customHeight="1">
      <c r="A184" s="158" t="s">
        <v>52</v>
      </c>
      <c r="B184" s="159"/>
      <c r="C184" s="158"/>
      <c r="D184" s="158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  <c r="AG184" s="159"/>
      <c r="AH184" s="159"/>
      <c r="AI184" s="159"/>
      <c r="AJ184" s="159"/>
      <c r="AK184" s="159"/>
      <c r="AL184" s="159"/>
      <c r="AM184" s="159"/>
      <c r="AN184" s="159"/>
      <c r="AO184" s="159"/>
      <c r="AP184" s="159"/>
      <c r="AQ184" s="159"/>
      <c r="AR184" s="159"/>
      <c r="AS184" s="159"/>
      <c r="AT184" s="159"/>
      <c r="AU184" s="159"/>
      <c r="AV184" s="159"/>
      <c r="AW184" s="159"/>
      <c r="AX184" s="159"/>
      <c r="AY184" s="159"/>
      <c r="AZ184" s="159"/>
      <c r="BA184" s="159"/>
      <c r="BB184" s="159"/>
      <c r="BC184" s="159"/>
      <c r="BD184" s="159"/>
      <c r="BE184" s="159"/>
      <c r="BF184" s="159"/>
      <c r="BG184" s="159"/>
      <c r="BH184" s="159"/>
      <c r="BI184" s="159"/>
      <c r="BJ184" s="159"/>
      <c r="BK184" s="159"/>
      <c r="BL184" s="159"/>
      <c r="BM184" s="159"/>
      <c r="BN184" s="159"/>
      <c r="BO184" s="159"/>
      <c r="BP184" s="159"/>
      <c r="BQ184" s="159"/>
      <c r="BR184" s="159"/>
      <c r="BS184" s="159"/>
      <c r="BT184" s="159"/>
      <c r="BU184" s="159"/>
      <c r="BV184" s="159"/>
      <c r="BW184" s="159"/>
      <c r="BX184" s="159"/>
      <c r="BY184" s="159"/>
      <c r="BZ184" s="159"/>
      <c r="CA184" s="15"/>
      <c r="CB184" s="159"/>
      <c r="CC184" s="159"/>
    </row>
    <row r="185" spans="1:81" ht="15.75" customHeight="1">
      <c r="A185" s="76"/>
      <c r="B185" s="76" t="s">
        <v>52</v>
      </c>
      <c r="C185" s="161"/>
      <c r="D185" s="16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57">
        <f t="shared" ref="S185:BZ185" ca="1" si="108">S186-S231</f>
        <v>-79264</v>
      </c>
      <c r="T185" s="157">
        <f t="shared" ca="1" si="108"/>
        <v>-34114</v>
      </c>
      <c r="U185" s="157">
        <f t="shared" ca="1" si="108"/>
        <v>-116089</v>
      </c>
      <c r="V185" s="157">
        <f t="shared" ca="1" si="108"/>
        <v>-76045.38</v>
      </c>
      <c r="W185" s="157">
        <f t="shared" ca="1" si="108"/>
        <v>-76044.45</v>
      </c>
      <c r="X185" s="157">
        <f t="shared" ca="1" si="108"/>
        <v>-65884.338088000004</v>
      </c>
      <c r="Y185" s="157">
        <f t="shared" ca="1" si="108"/>
        <v>-92451.891963680013</v>
      </c>
      <c r="Z185" s="157">
        <f t="shared" ca="1" si="108"/>
        <v>-2727.5922853536031</v>
      </c>
      <c r="AA185" s="157">
        <f t="shared" ca="1" si="108"/>
        <v>-12625.176421280048</v>
      </c>
      <c r="AB185" s="157">
        <f t="shared" ca="1" si="108"/>
        <v>96324.882643308025</v>
      </c>
      <c r="AC185" s="157">
        <f t="shared" ca="1" si="108"/>
        <v>90257.507462264824</v>
      </c>
      <c r="AD185" s="157">
        <f t="shared" ca="1" si="108"/>
        <v>84233.709888223791</v>
      </c>
      <c r="AE185" s="157">
        <f t="shared" ca="1" si="108"/>
        <v>56737.009956639027</v>
      </c>
      <c r="AF185" s="157">
        <f t="shared" ca="1" si="108"/>
        <v>66700.130311744462</v>
      </c>
      <c r="AG185" s="157">
        <f t="shared" ca="1" si="108"/>
        <v>172005.02739323908</v>
      </c>
      <c r="AH185" s="157">
        <f t="shared" ca="1" si="108"/>
        <v>235099.10897057637</v>
      </c>
      <c r="AI185" s="157">
        <f t="shared" ca="1" si="108"/>
        <v>65033.098261342559</v>
      </c>
      <c r="AJ185" s="157">
        <f t="shared" ca="1" si="108"/>
        <v>126637.49278987217</v>
      </c>
      <c r="AK185" s="157">
        <f t="shared" ca="1" si="108"/>
        <v>194761.7766485805</v>
      </c>
      <c r="AL185" s="157">
        <f t="shared" ca="1" si="108"/>
        <v>303400.33885462664</v>
      </c>
      <c r="AM185" s="157">
        <f t="shared" ca="1" si="108"/>
        <v>110714.18168170494</v>
      </c>
      <c r="AN185" s="157">
        <f t="shared" ca="1" si="108"/>
        <v>431896.93274718523</v>
      </c>
      <c r="AO185" s="157">
        <f t="shared" ca="1" si="108"/>
        <v>561555.54385826236</v>
      </c>
      <c r="AP185" s="157">
        <f t="shared" ca="1" si="108"/>
        <v>691969.59753602091</v>
      </c>
      <c r="AQ185" s="157">
        <f t="shared" ca="1" si="108"/>
        <v>661316.53195445938</v>
      </c>
      <c r="AR185" s="157">
        <f t="shared" ca="1" si="108"/>
        <v>669136.6061513084</v>
      </c>
      <c r="AS185" s="157">
        <f t="shared" ca="1" si="108"/>
        <v>1108696.0634385692</v>
      </c>
      <c r="AT185" s="157">
        <f t="shared" ca="1" si="108"/>
        <v>1434570.1630591208</v>
      </c>
      <c r="AU185" s="157">
        <f t="shared" ca="1" si="108"/>
        <v>1386062.2885721673</v>
      </c>
      <c r="AV185" s="157">
        <f t="shared" ca="1" si="108"/>
        <v>1341823.9800436974</v>
      </c>
      <c r="AW185" s="157">
        <f t="shared" ca="1" si="108"/>
        <v>1647479.4660085444</v>
      </c>
      <c r="AX185" s="157">
        <f t="shared" ca="1" si="108"/>
        <v>1979119.1684593593</v>
      </c>
      <c r="AY185" s="157">
        <f t="shared" ca="1" si="108"/>
        <v>2276950.3638158087</v>
      </c>
      <c r="AZ185" s="157">
        <f t="shared" ca="1" si="108"/>
        <v>2388963.5670496221</v>
      </c>
      <c r="BA185" s="157">
        <f t="shared" ca="1" si="108"/>
        <v>2435258.2751491759</v>
      </c>
      <c r="BB185" s="157">
        <f t="shared" ca="1" si="108"/>
        <v>2476333.2303528534</v>
      </c>
      <c r="BC185" s="157">
        <f t="shared" ca="1" si="108"/>
        <v>2418565.9695333517</v>
      </c>
      <c r="BD185" s="157">
        <f t="shared" ca="1" si="108"/>
        <v>2608428.8361401521</v>
      </c>
      <c r="BE185" s="157">
        <f t="shared" ca="1" si="108"/>
        <v>2762797.5010942798</v>
      </c>
      <c r="BF185" s="157">
        <f t="shared" ca="1" si="108"/>
        <v>2986802.445702225</v>
      </c>
      <c r="BG185" s="157">
        <f t="shared" ca="1" si="108"/>
        <v>2937341.5287328605</v>
      </c>
      <c r="BH185" s="157">
        <f t="shared" ca="1" si="108"/>
        <v>2887219.6371601839</v>
      </c>
      <c r="BI185" s="157">
        <f t="shared" ca="1" si="108"/>
        <v>3084445.5868680631</v>
      </c>
      <c r="BJ185" s="157">
        <f t="shared" ca="1" si="108"/>
        <v>3318635.0726160444</v>
      </c>
      <c r="BK185" s="157">
        <f t="shared" ca="1" si="108"/>
        <v>3496872.9976308802</v>
      </c>
      <c r="BL185" s="157">
        <f t="shared" ca="1" si="108"/>
        <v>3613317.5916695143</v>
      </c>
      <c r="BM185" s="157">
        <f t="shared" ca="1" si="108"/>
        <v>3661669.501073793</v>
      </c>
      <c r="BN185" s="157">
        <f t="shared" ca="1" si="108"/>
        <v>3694023.3357396927</v>
      </c>
      <c r="BO185" s="157">
        <f t="shared" ca="1" si="108"/>
        <v>3659126.1567137623</v>
      </c>
      <c r="BP185" s="157">
        <f t="shared" ca="1" si="108"/>
        <v>3824382.4254048974</v>
      </c>
      <c r="BQ185" s="157">
        <f t="shared" ca="1" si="108"/>
        <v>3933625.80992069</v>
      </c>
      <c r="BR185" s="157">
        <f t="shared" ca="1" si="108"/>
        <v>4137248.3857514593</v>
      </c>
      <c r="BS185" s="157">
        <f t="shared" ca="1" si="108"/>
        <v>4109480.0322459238</v>
      </c>
      <c r="BT185" s="157">
        <f t="shared" ca="1" si="108"/>
        <v>4075900.5977214798</v>
      </c>
      <c r="BU185" s="157">
        <f t="shared" ca="1" si="108"/>
        <v>4237287.3676641565</v>
      </c>
      <c r="BV185" s="157">
        <f t="shared" ca="1" si="108"/>
        <v>4423476.915602983</v>
      </c>
      <c r="BW185" s="157">
        <f t="shared" ca="1" si="108"/>
        <v>4568874.297809476</v>
      </c>
      <c r="BX185" s="157">
        <f t="shared" ca="1" si="108"/>
        <v>4677707.4830029579</v>
      </c>
      <c r="BY185" s="157">
        <f t="shared" ca="1" si="108"/>
        <v>4710363.4719279706</v>
      </c>
      <c r="BZ185" s="157">
        <f t="shared" ca="1" si="108"/>
        <v>4752450.2661539363</v>
      </c>
      <c r="CA185" s="10"/>
      <c r="CB185" s="75"/>
      <c r="CC185" s="75"/>
    </row>
    <row r="186" spans="1:81" ht="15.75" customHeight="1">
      <c r="A186" s="63"/>
      <c r="B186" s="27"/>
      <c r="C186" s="27" t="s">
        <v>226</v>
      </c>
      <c r="D186" s="27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184">
        <f t="shared" ref="S186:BZ186" ca="1" si="109">IF($E$190="Upfront Payment",SUM(S$194:S$196),IF($E$190="Post Payment",SUM(S$199:S$201),S$81*S192))+IF($E$204="Upfront Payment",SUM(S$208:S$210),IF($E$204="Post Payment",SUM(S$213:S$215),S$81*S206))+IF($E$218="Upfront Payment",SUM(S$222:S$224),IF($E$218="Post Payment",SUM(S$227:S$229),S$81*S220))+S$187</f>
        <v>18000.000000000004</v>
      </c>
      <c r="T186" s="184">
        <f t="shared" ca="1" si="109"/>
        <v>18090.000000000004</v>
      </c>
      <c r="U186" s="184">
        <f t="shared" ca="1" si="109"/>
        <v>18124.200000000004</v>
      </c>
      <c r="V186" s="184">
        <f t="shared" ca="1" si="109"/>
        <v>18110.196</v>
      </c>
      <c r="W186" s="184">
        <f t="shared" ca="1" si="109"/>
        <v>18054.654480000001</v>
      </c>
      <c r="X186" s="184">
        <f t="shared" ca="1" si="109"/>
        <v>17963.424302400006</v>
      </c>
      <c r="Y186" s="184">
        <f t="shared" ca="1" si="109"/>
        <v>17841.635178912002</v>
      </c>
      <c r="Z186" s="184">
        <f t="shared" ca="1" si="109"/>
        <v>99558.784314386561</v>
      </c>
      <c r="AA186" s="184">
        <f t="shared" ca="1" si="109"/>
        <v>183066.11264646531</v>
      </c>
      <c r="AB186" s="184">
        <f t="shared" ca="1" si="109"/>
        <v>268386.26592969848</v>
      </c>
      <c r="AC186" s="184">
        <f t="shared" ca="1" si="109"/>
        <v>273669.42308292747</v>
      </c>
      <c r="AD186" s="184">
        <f t="shared" ca="1" si="109"/>
        <v>278976.98719647317</v>
      </c>
      <c r="AE186" s="184">
        <f t="shared" ca="1" si="109"/>
        <v>284292.86171872343</v>
      </c>
      <c r="AF186" s="184">
        <f t="shared" ca="1" si="109"/>
        <v>371468.14503858716</v>
      </c>
      <c r="AG186" s="184">
        <f t="shared" ca="1" si="109"/>
        <v>460438.16182554496</v>
      </c>
      <c r="AH186" s="184">
        <f t="shared" ca="1" si="109"/>
        <v>551211.82071423612</v>
      </c>
      <c r="AI186" s="184">
        <f t="shared" ca="1" si="109"/>
        <v>561927.47577012912</v>
      </c>
      <c r="AJ186" s="184">
        <f t="shared" ca="1" si="109"/>
        <v>572636.38274848298</v>
      </c>
      <c r="AK186" s="184">
        <f t="shared" ca="1" si="109"/>
        <v>665178.76880801911</v>
      </c>
      <c r="AL186" s="184">
        <f t="shared" ca="1" si="109"/>
        <v>808738.75117087644</v>
      </c>
      <c r="AM186" s="184">
        <f t="shared" ca="1" si="109"/>
        <v>954059.18575162976</v>
      </c>
      <c r="AN186" s="184">
        <f t="shared" ca="1" si="109"/>
        <v>1183001.6767357115</v>
      </c>
      <c r="AO186" s="184">
        <f t="shared" ca="1" si="109"/>
        <v>1366248.2729670182</v>
      </c>
      <c r="AP186" s="184">
        <f t="shared" ca="1" si="109"/>
        <v>1553065.9120626017</v>
      </c>
      <c r="AQ186" s="184">
        <f t="shared" ca="1" si="109"/>
        <v>1579723.6401905084</v>
      </c>
      <c r="AR186" s="184">
        <f t="shared" ca="1" si="109"/>
        <v>1983035.5722226365</v>
      </c>
      <c r="AS186" s="184">
        <f t="shared" ca="1" si="109"/>
        <v>2393477.7701884708</v>
      </c>
      <c r="AT186" s="184">
        <f t="shared" ca="1" si="109"/>
        <v>2811079.8356740242</v>
      </c>
      <c r="AU186" s="184">
        <f t="shared" ca="1" si="109"/>
        <v>2859132.0077347727</v>
      </c>
      <c r="AV186" s="184">
        <f t="shared" ca="1" si="109"/>
        <v>2907093.1848230506</v>
      </c>
      <c r="AW186" s="184">
        <f t="shared" ca="1" si="109"/>
        <v>3331578.8866923107</v>
      </c>
      <c r="AX186" s="184">
        <f t="shared" ca="1" si="109"/>
        <v>3803850.7607294503</v>
      </c>
      <c r="AY186" s="184">
        <f t="shared" ca="1" si="109"/>
        <v>4283091.8042404978</v>
      </c>
      <c r="AZ186" s="184">
        <f t="shared" ca="1" si="109"/>
        <v>4491084.7386658173</v>
      </c>
      <c r="BA186" s="184">
        <f t="shared" ca="1" si="109"/>
        <v>4657933.7433330473</v>
      </c>
      <c r="BB186" s="184">
        <f t="shared" ca="1" si="109"/>
        <v>4824338.1491730474</v>
      </c>
      <c r="BC186" s="184">
        <f t="shared" ca="1" si="109"/>
        <v>4891679.9899771418</v>
      </c>
      <c r="BD186" s="184">
        <f t="shared" ca="1" si="109"/>
        <v>5196240.0161750661</v>
      </c>
      <c r="BE186" s="184">
        <f t="shared" ca="1" si="109"/>
        <v>5500094.2175284959</v>
      </c>
      <c r="BF186" s="184">
        <f t="shared" ca="1" si="109"/>
        <v>5803181.3078077566</v>
      </c>
      <c r="BG186" s="184">
        <f t="shared" ca="1" si="109"/>
        <v>5867599.2935962817</v>
      </c>
      <c r="BH186" s="184">
        <f t="shared" ca="1" si="109"/>
        <v>5931157.1267263368</v>
      </c>
      <c r="BI186" s="184">
        <f t="shared" ca="1" si="109"/>
        <v>6231671.6066428926</v>
      </c>
      <c r="BJ186" s="184">
        <f t="shared" ca="1" si="109"/>
        <v>6563762.3319953773</v>
      </c>
      <c r="BK186" s="184">
        <f t="shared" ca="1" si="109"/>
        <v>6894910.0318226265</v>
      </c>
      <c r="BL186" s="184">
        <f t="shared" ca="1" si="109"/>
        <v>7068884.6851774259</v>
      </c>
      <c r="BM186" s="184">
        <f t="shared" ca="1" si="109"/>
        <v>7209390.612711546</v>
      </c>
      <c r="BN186" s="184">
        <f t="shared" ca="1" si="109"/>
        <v>7348918.0251446906</v>
      </c>
      <c r="BO186" s="184">
        <f t="shared" ca="1" si="109"/>
        <v>7405825.5123306606</v>
      </c>
      <c r="BP186" s="184">
        <f t="shared" ca="1" si="109"/>
        <v>7657520.9939094577</v>
      </c>
      <c r="BQ186" s="184">
        <f t="shared" ca="1" si="109"/>
        <v>7908233.5270551592</v>
      </c>
      <c r="BR186" s="184">
        <f t="shared" ca="1" si="109"/>
        <v>8157966.508543239</v>
      </c>
      <c r="BS186" s="184">
        <f t="shared" ca="1" si="109"/>
        <v>8210953.0725818677</v>
      </c>
      <c r="BT186" s="184">
        <f t="shared" ca="1" si="109"/>
        <v>8262972.2572507048</v>
      </c>
      <c r="BU186" s="184">
        <f t="shared" ca="1" si="109"/>
        <v>8509804.4740027972</v>
      </c>
      <c r="BV186" s="184">
        <f t="shared" ca="1" si="109"/>
        <v>8781289.3598148506</v>
      </c>
      <c r="BW186" s="184">
        <f t="shared" ca="1" si="109"/>
        <v>9051834.9731371067</v>
      </c>
      <c r="BX186" s="184">
        <f t="shared" ca="1" si="109"/>
        <v>9190676.2248240355</v>
      </c>
      <c r="BY186" s="184">
        <f t="shared" ca="1" si="109"/>
        <v>9302998.9989126269</v>
      </c>
      <c r="BZ186" s="184">
        <f t="shared" ca="1" si="109"/>
        <v>9414418.1225988995</v>
      </c>
      <c r="CA186" s="4"/>
    </row>
    <row r="187" spans="1:81" ht="15.75" customHeight="1">
      <c r="A187" s="63"/>
      <c r="B187" s="27"/>
      <c r="C187" s="27"/>
      <c r="D187" s="24" t="s">
        <v>120</v>
      </c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198">
        <f t="shared" ref="S187:BZ187" ca="1" si="110">S90</f>
        <v>0</v>
      </c>
      <c r="T187" s="198">
        <f t="shared" ca="1" si="110"/>
        <v>0</v>
      </c>
      <c r="U187" s="198">
        <f t="shared" ca="1" si="110"/>
        <v>0</v>
      </c>
      <c r="V187" s="198">
        <f t="shared" ca="1" si="110"/>
        <v>0</v>
      </c>
      <c r="W187" s="198">
        <f t="shared" ca="1" si="110"/>
        <v>0</v>
      </c>
      <c r="X187" s="198">
        <f t="shared" ca="1" si="110"/>
        <v>0</v>
      </c>
      <c r="Y187" s="198">
        <f t="shared" ca="1" si="110"/>
        <v>0</v>
      </c>
      <c r="Z187" s="198">
        <f t="shared" ca="1" si="110"/>
        <v>30100</v>
      </c>
      <c r="AA187" s="198">
        <f t="shared" ca="1" si="110"/>
        <v>60200</v>
      </c>
      <c r="AB187" s="198">
        <f t="shared" ca="1" si="110"/>
        <v>90300</v>
      </c>
      <c r="AC187" s="198">
        <f t="shared" ca="1" si="110"/>
        <v>90300</v>
      </c>
      <c r="AD187" s="198">
        <f t="shared" ca="1" si="110"/>
        <v>90300</v>
      </c>
      <c r="AE187" s="198">
        <f t="shared" ca="1" si="110"/>
        <v>90300</v>
      </c>
      <c r="AF187" s="198">
        <f t="shared" ca="1" si="110"/>
        <v>120400</v>
      </c>
      <c r="AG187" s="198">
        <f t="shared" ca="1" si="110"/>
        <v>150500</v>
      </c>
      <c r="AH187" s="198">
        <f t="shared" ca="1" si="110"/>
        <v>180600</v>
      </c>
      <c r="AI187" s="198">
        <f t="shared" ca="1" si="110"/>
        <v>180600</v>
      </c>
      <c r="AJ187" s="198">
        <f t="shared" ca="1" si="110"/>
        <v>180600</v>
      </c>
      <c r="AK187" s="198">
        <f t="shared" ca="1" si="110"/>
        <v>210700</v>
      </c>
      <c r="AL187" s="198">
        <f t="shared" ca="1" si="110"/>
        <v>240800</v>
      </c>
      <c r="AM187" s="198">
        <f t="shared" ca="1" si="110"/>
        <v>270900</v>
      </c>
      <c r="AN187" s="198">
        <f t="shared" ca="1" si="110"/>
        <v>331100</v>
      </c>
      <c r="AO187" s="198">
        <f t="shared" ca="1" si="110"/>
        <v>391300</v>
      </c>
      <c r="AP187" s="198">
        <f t="shared" ca="1" si="110"/>
        <v>451500</v>
      </c>
      <c r="AQ187" s="198">
        <f t="shared" ca="1" si="110"/>
        <v>451500</v>
      </c>
      <c r="AR187" s="198">
        <f t="shared" ca="1" si="110"/>
        <v>571900</v>
      </c>
      <c r="AS187" s="198">
        <f t="shared" ca="1" si="110"/>
        <v>692300</v>
      </c>
      <c r="AT187" s="198">
        <f t="shared" ca="1" si="110"/>
        <v>812700</v>
      </c>
      <c r="AU187" s="198">
        <f t="shared" ca="1" si="110"/>
        <v>812700</v>
      </c>
      <c r="AV187" s="198">
        <f t="shared" ca="1" si="110"/>
        <v>812700</v>
      </c>
      <c r="AW187" s="198">
        <f t="shared" ca="1" si="110"/>
        <v>933100</v>
      </c>
      <c r="AX187" s="198">
        <f t="shared" ca="1" si="110"/>
        <v>1053500</v>
      </c>
      <c r="AY187" s="198">
        <f t="shared" ca="1" si="110"/>
        <v>1173900</v>
      </c>
      <c r="AZ187" s="198">
        <f t="shared" ca="1" si="110"/>
        <v>1173900</v>
      </c>
      <c r="BA187" s="198">
        <f t="shared" ca="1" si="110"/>
        <v>1173900</v>
      </c>
      <c r="BB187" s="198">
        <f t="shared" ca="1" si="110"/>
        <v>1173900</v>
      </c>
      <c r="BC187" s="198">
        <f t="shared" ca="1" si="110"/>
        <v>1173900</v>
      </c>
      <c r="BD187" s="198">
        <f t="shared" ca="1" si="110"/>
        <v>1173900</v>
      </c>
      <c r="BE187" s="198">
        <f t="shared" ca="1" si="110"/>
        <v>1173900</v>
      </c>
      <c r="BF187" s="198">
        <f t="shared" ca="1" si="110"/>
        <v>1173900</v>
      </c>
      <c r="BG187" s="198">
        <f t="shared" ca="1" si="110"/>
        <v>1173900</v>
      </c>
      <c r="BH187" s="198">
        <f t="shared" ca="1" si="110"/>
        <v>1173900</v>
      </c>
      <c r="BI187" s="198">
        <f t="shared" ca="1" si="110"/>
        <v>1173900</v>
      </c>
      <c r="BJ187" s="198">
        <f t="shared" ca="1" si="110"/>
        <v>1173900</v>
      </c>
      <c r="BK187" s="198">
        <f t="shared" ca="1" si="110"/>
        <v>1173900</v>
      </c>
      <c r="BL187" s="198">
        <f t="shared" ca="1" si="110"/>
        <v>1173900</v>
      </c>
      <c r="BM187" s="198">
        <f t="shared" ca="1" si="110"/>
        <v>1173900</v>
      </c>
      <c r="BN187" s="198">
        <f t="shared" ca="1" si="110"/>
        <v>1173900</v>
      </c>
      <c r="BO187" s="198">
        <f t="shared" ca="1" si="110"/>
        <v>1173900</v>
      </c>
      <c r="BP187" s="198">
        <f t="shared" ca="1" si="110"/>
        <v>1173900</v>
      </c>
      <c r="BQ187" s="198">
        <f t="shared" ca="1" si="110"/>
        <v>1173900</v>
      </c>
      <c r="BR187" s="198">
        <f t="shared" ca="1" si="110"/>
        <v>1173900</v>
      </c>
      <c r="BS187" s="198">
        <f t="shared" ca="1" si="110"/>
        <v>1173900</v>
      </c>
      <c r="BT187" s="198">
        <f t="shared" ca="1" si="110"/>
        <v>1173900</v>
      </c>
      <c r="BU187" s="198">
        <f t="shared" ca="1" si="110"/>
        <v>1173900</v>
      </c>
      <c r="BV187" s="198">
        <f t="shared" ca="1" si="110"/>
        <v>1173900</v>
      </c>
      <c r="BW187" s="198">
        <f t="shared" ca="1" si="110"/>
        <v>1173900</v>
      </c>
      <c r="BX187" s="198">
        <f t="shared" ca="1" si="110"/>
        <v>1173900</v>
      </c>
      <c r="BY187" s="198">
        <f t="shared" ca="1" si="110"/>
        <v>1173900</v>
      </c>
      <c r="BZ187" s="198">
        <f t="shared" ca="1" si="110"/>
        <v>1173900</v>
      </c>
      <c r="CA187" s="4"/>
    </row>
    <row r="188" spans="1:81" ht="15.75" customHeight="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CA188" s="4"/>
    </row>
    <row r="189" spans="1:81" ht="15.75" customHeight="1">
      <c r="A189" s="168"/>
      <c r="B189" s="75"/>
      <c r="C189" s="75" t="s">
        <v>239</v>
      </c>
      <c r="D189" s="168"/>
      <c r="E189" s="168"/>
      <c r="F189" s="168"/>
      <c r="G189" s="168"/>
      <c r="H189" s="168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  <c r="AC189" s="168"/>
      <c r="AD189" s="168"/>
      <c r="AE189" s="168"/>
      <c r="AF189" s="168"/>
      <c r="AG189" s="168"/>
      <c r="AH189" s="168"/>
      <c r="AI189" s="168"/>
      <c r="AJ189" s="168"/>
      <c r="AK189" s="168"/>
      <c r="AL189" s="168"/>
      <c r="AM189" s="168"/>
      <c r="AN189" s="168"/>
      <c r="AO189" s="168"/>
      <c r="AP189" s="168"/>
      <c r="AQ189" s="168"/>
      <c r="AR189" s="168"/>
      <c r="AS189" s="168"/>
      <c r="AT189" s="168"/>
      <c r="AU189" s="168"/>
      <c r="AV189" s="168"/>
      <c r="AW189" s="168"/>
      <c r="AX189" s="168"/>
      <c r="AY189" s="168"/>
      <c r="AZ189" s="168"/>
      <c r="BA189" s="168"/>
      <c r="BB189" s="168"/>
      <c r="BC189" s="168"/>
      <c r="BD189" s="168"/>
      <c r="BE189" s="168"/>
      <c r="BF189" s="168"/>
      <c r="BG189" s="168"/>
      <c r="BH189" s="168"/>
      <c r="BI189" s="168"/>
      <c r="BJ189" s="168"/>
      <c r="BK189" s="168"/>
      <c r="BL189" s="168"/>
      <c r="BM189" s="168"/>
      <c r="BN189" s="168"/>
      <c r="BO189" s="168"/>
      <c r="BP189" s="168"/>
      <c r="BQ189" s="168"/>
      <c r="BR189" s="168"/>
      <c r="BS189" s="168"/>
      <c r="BT189" s="168"/>
      <c r="BU189" s="168"/>
      <c r="BV189" s="168"/>
      <c r="BW189" s="168"/>
      <c r="BX189" s="168"/>
      <c r="BY189" s="168"/>
      <c r="BZ189" s="168"/>
      <c r="CA189" s="4"/>
      <c r="CB189" s="168"/>
      <c r="CC189" s="168"/>
    </row>
    <row r="190" spans="1:81" ht="15.75" customHeight="1">
      <c r="A190" s="63"/>
      <c r="B190" s="27"/>
      <c r="C190" s="27" t="s">
        <v>241</v>
      </c>
      <c r="D190" s="27"/>
      <c r="E190" s="145" t="s">
        <v>242</v>
      </c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AX190" s="63"/>
      <c r="AY190" s="63"/>
      <c r="AZ190" s="63"/>
      <c r="BA190" s="63"/>
      <c r="BB190" s="63"/>
      <c r="BC190" s="63"/>
      <c r="BD190" s="63"/>
      <c r="BE190" s="63"/>
      <c r="BF190" s="63"/>
      <c r="BG190" s="63"/>
      <c r="BH190" s="63"/>
      <c r="BI190" s="63"/>
      <c r="BJ190" s="63"/>
      <c r="BK190" s="63"/>
      <c r="BL190" s="63"/>
      <c r="BM190" s="63"/>
      <c r="BN190" s="63"/>
      <c r="BO190" s="63"/>
      <c r="BP190" s="63"/>
      <c r="BQ190" s="63"/>
      <c r="BR190" s="63"/>
      <c r="BS190" s="63"/>
      <c r="BT190" s="63"/>
      <c r="BU190" s="63"/>
      <c r="BV190" s="63"/>
      <c r="BW190" s="63"/>
      <c r="BX190" s="63"/>
      <c r="BY190" s="63"/>
      <c r="BZ190" s="63"/>
      <c r="CA190" s="4"/>
    </row>
    <row r="191" spans="1:81" ht="15.75" customHeight="1">
      <c r="A191" s="63"/>
      <c r="B191" s="27"/>
      <c r="C191" s="27" t="s">
        <v>243</v>
      </c>
      <c r="D191" s="27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145">
        <v>12</v>
      </c>
      <c r="T191" s="63">
        <f t="shared" ref="T191:BZ191" si="111">S191</f>
        <v>12</v>
      </c>
      <c r="U191" s="63">
        <f t="shared" si="111"/>
        <v>12</v>
      </c>
      <c r="V191" s="63">
        <f t="shared" si="111"/>
        <v>12</v>
      </c>
      <c r="W191" s="63">
        <f t="shared" si="111"/>
        <v>12</v>
      </c>
      <c r="X191" s="63">
        <f t="shared" si="111"/>
        <v>12</v>
      </c>
      <c r="Y191" s="63">
        <f t="shared" si="111"/>
        <v>12</v>
      </c>
      <c r="Z191" s="63">
        <f t="shared" si="111"/>
        <v>12</v>
      </c>
      <c r="AA191" s="63">
        <f t="shared" si="111"/>
        <v>12</v>
      </c>
      <c r="AB191" s="63">
        <f t="shared" si="111"/>
        <v>12</v>
      </c>
      <c r="AC191" s="63">
        <f t="shared" si="111"/>
        <v>12</v>
      </c>
      <c r="AD191" s="63">
        <f t="shared" si="111"/>
        <v>12</v>
      </c>
      <c r="AE191" s="63">
        <f t="shared" si="111"/>
        <v>12</v>
      </c>
      <c r="AF191" s="63">
        <f t="shared" si="111"/>
        <v>12</v>
      </c>
      <c r="AG191" s="63">
        <f t="shared" si="111"/>
        <v>12</v>
      </c>
      <c r="AH191" s="63">
        <f t="shared" si="111"/>
        <v>12</v>
      </c>
      <c r="AI191" s="63">
        <f t="shared" si="111"/>
        <v>12</v>
      </c>
      <c r="AJ191" s="63">
        <f t="shared" si="111"/>
        <v>12</v>
      </c>
      <c r="AK191" s="63">
        <f t="shared" si="111"/>
        <v>12</v>
      </c>
      <c r="AL191" s="63">
        <f t="shared" si="111"/>
        <v>12</v>
      </c>
      <c r="AM191" s="63">
        <f t="shared" si="111"/>
        <v>12</v>
      </c>
      <c r="AN191" s="63">
        <f t="shared" si="111"/>
        <v>12</v>
      </c>
      <c r="AO191" s="63">
        <f t="shared" si="111"/>
        <v>12</v>
      </c>
      <c r="AP191" s="63">
        <f t="shared" si="111"/>
        <v>12</v>
      </c>
      <c r="AQ191" s="63">
        <f t="shared" si="111"/>
        <v>12</v>
      </c>
      <c r="AR191" s="63">
        <f t="shared" si="111"/>
        <v>12</v>
      </c>
      <c r="AS191" s="63">
        <f t="shared" si="111"/>
        <v>12</v>
      </c>
      <c r="AT191" s="63">
        <f t="shared" si="111"/>
        <v>12</v>
      </c>
      <c r="AU191" s="63">
        <f t="shared" si="111"/>
        <v>12</v>
      </c>
      <c r="AV191" s="63">
        <f t="shared" si="111"/>
        <v>12</v>
      </c>
      <c r="AW191" s="63">
        <f t="shared" si="111"/>
        <v>12</v>
      </c>
      <c r="AX191" s="63">
        <f t="shared" si="111"/>
        <v>12</v>
      </c>
      <c r="AY191" s="63">
        <f t="shared" si="111"/>
        <v>12</v>
      </c>
      <c r="AZ191" s="63">
        <f t="shared" si="111"/>
        <v>12</v>
      </c>
      <c r="BA191" s="63">
        <f t="shared" si="111"/>
        <v>12</v>
      </c>
      <c r="BB191" s="63">
        <f t="shared" si="111"/>
        <v>12</v>
      </c>
      <c r="BC191" s="63">
        <f t="shared" si="111"/>
        <v>12</v>
      </c>
      <c r="BD191" s="63">
        <f t="shared" si="111"/>
        <v>12</v>
      </c>
      <c r="BE191" s="63">
        <f t="shared" si="111"/>
        <v>12</v>
      </c>
      <c r="BF191" s="63">
        <f t="shared" si="111"/>
        <v>12</v>
      </c>
      <c r="BG191" s="63">
        <f t="shared" si="111"/>
        <v>12</v>
      </c>
      <c r="BH191" s="63">
        <f t="shared" si="111"/>
        <v>12</v>
      </c>
      <c r="BI191" s="63">
        <f t="shared" si="111"/>
        <v>12</v>
      </c>
      <c r="BJ191" s="63">
        <f t="shared" si="111"/>
        <v>12</v>
      </c>
      <c r="BK191" s="63">
        <f t="shared" si="111"/>
        <v>12</v>
      </c>
      <c r="BL191" s="63">
        <f t="shared" si="111"/>
        <v>12</v>
      </c>
      <c r="BM191" s="63">
        <f t="shared" si="111"/>
        <v>12</v>
      </c>
      <c r="BN191" s="63">
        <f t="shared" si="111"/>
        <v>12</v>
      </c>
      <c r="BO191" s="63">
        <f t="shared" si="111"/>
        <v>12</v>
      </c>
      <c r="BP191" s="63">
        <f t="shared" si="111"/>
        <v>12</v>
      </c>
      <c r="BQ191" s="63">
        <f t="shared" si="111"/>
        <v>12</v>
      </c>
      <c r="BR191" s="63">
        <f t="shared" si="111"/>
        <v>12</v>
      </c>
      <c r="BS191" s="63">
        <f t="shared" si="111"/>
        <v>12</v>
      </c>
      <c r="BT191" s="63">
        <f t="shared" si="111"/>
        <v>12</v>
      </c>
      <c r="BU191" s="63">
        <f t="shared" si="111"/>
        <v>12</v>
      </c>
      <c r="BV191" s="63">
        <f t="shared" si="111"/>
        <v>12</v>
      </c>
      <c r="BW191" s="63">
        <f t="shared" si="111"/>
        <v>12</v>
      </c>
      <c r="BX191" s="63">
        <f t="shared" si="111"/>
        <v>12</v>
      </c>
      <c r="BY191" s="63">
        <f t="shared" si="111"/>
        <v>12</v>
      </c>
      <c r="BZ191" s="63">
        <f t="shared" si="111"/>
        <v>12</v>
      </c>
      <c r="CA191" s="4"/>
    </row>
    <row r="192" spans="1:81" ht="15.75" customHeight="1">
      <c r="A192" s="63"/>
      <c r="B192" s="27"/>
      <c r="C192" s="27" t="s">
        <v>244</v>
      </c>
      <c r="D192" s="27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130">
        <v>0.7</v>
      </c>
      <c r="T192" s="79">
        <f t="shared" ref="T192:BZ192" si="112">S192</f>
        <v>0.7</v>
      </c>
      <c r="U192" s="79">
        <f t="shared" si="112"/>
        <v>0.7</v>
      </c>
      <c r="V192" s="79">
        <f t="shared" si="112"/>
        <v>0.7</v>
      </c>
      <c r="W192" s="79">
        <f t="shared" si="112"/>
        <v>0.7</v>
      </c>
      <c r="X192" s="79">
        <f t="shared" si="112"/>
        <v>0.7</v>
      </c>
      <c r="Y192" s="79">
        <f t="shared" si="112"/>
        <v>0.7</v>
      </c>
      <c r="Z192" s="79">
        <f t="shared" si="112"/>
        <v>0.7</v>
      </c>
      <c r="AA192" s="79">
        <f t="shared" si="112"/>
        <v>0.7</v>
      </c>
      <c r="AB192" s="79">
        <f t="shared" si="112"/>
        <v>0.7</v>
      </c>
      <c r="AC192" s="79">
        <f t="shared" si="112"/>
        <v>0.7</v>
      </c>
      <c r="AD192" s="79">
        <f t="shared" si="112"/>
        <v>0.7</v>
      </c>
      <c r="AE192" s="79">
        <f t="shared" si="112"/>
        <v>0.7</v>
      </c>
      <c r="AF192" s="79">
        <f t="shared" si="112"/>
        <v>0.7</v>
      </c>
      <c r="AG192" s="79">
        <f t="shared" si="112"/>
        <v>0.7</v>
      </c>
      <c r="AH192" s="79">
        <f t="shared" si="112"/>
        <v>0.7</v>
      </c>
      <c r="AI192" s="79">
        <f t="shared" si="112"/>
        <v>0.7</v>
      </c>
      <c r="AJ192" s="79">
        <f t="shared" si="112"/>
        <v>0.7</v>
      </c>
      <c r="AK192" s="79">
        <f t="shared" si="112"/>
        <v>0.7</v>
      </c>
      <c r="AL192" s="79">
        <f t="shared" si="112"/>
        <v>0.7</v>
      </c>
      <c r="AM192" s="79">
        <f t="shared" si="112"/>
        <v>0.7</v>
      </c>
      <c r="AN192" s="79">
        <f t="shared" si="112"/>
        <v>0.7</v>
      </c>
      <c r="AO192" s="79">
        <f t="shared" si="112"/>
        <v>0.7</v>
      </c>
      <c r="AP192" s="79">
        <f t="shared" si="112"/>
        <v>0.7</v>
      </c>
      <c r="AQ192" s="79">
        <f t="shared" si="112"/>
        <v>0.7</v>
      </c>
      <c r="AR192" s="79">
        <f t="shared" si="112"/>
        <v>0.7</v>
      </c>
      <c r="AS192" s="79">
        <f t="shared" si="112"/>
        <v>0.7</v>
      </c>
      <c r="AT192" s="79">
        <f t="shared" si="112"/>
        <v>0.7</v>
      </c>
      <c r="AU192" s="79">
        <f t="shared" si="112"/>
        <v>0.7</v>
      </c>
      <c r="AV192" s="79">
        <f t="shared" si="112"/>
        <v>0.7</v>
      </c>
      <c r="AW192" s="79">
        <f t="shared" si="112"/>
        <v>0.7</v>
      </c>
      <c r="AX192" s="79">
        <f t="shared" si="112"/>
        <v>0.7</v>
      </c>
      <c r="AY192" s="79">
        <f t="shared" si="112"/>
        <v>0.7</v>
      </c>
      <c r="AZ192" s="79">
        <f t="shared" si="112"/>
        <v>0.7</v>
      </c>
      <c r="BA192" s="79">
        <f t="shared" si="112"/>
        <v>0.7</v>
      </c>
      <c r="BB192" s="79">
        <f t="shared" si="112"/>
        <v>0.7</v>
      </c>
      <c r="BC192" s="79">
        <f t="shared" si="112"/>
        <v>0.7</v>
      </c>
      <c r="BD192" s="79">
        <f t="shared" si="112"/>
        <v>0.7</v>
      </c>
      <c r="BE192" s="79">
        <f t="shared" si="112"/>
        <v>0.7</v>
      </c>
      <c r="BF192" s="79">
        <f t="shared" si="112"/>
        <v>0.7</v>
      </c>
      <c r="BG192" s="79">
        <f t="shared" si="112"/>
        <v>0.7</v>
      </c>
      <c r="BH192" s="79">
        <f t="shared" si="112"/>
        <v>0.7</v>
      </c>
      <c r="BI192" s="79">
        <f t="shared" si="112"/>
        <v>0.7</v>
      </c>
      <c r="BJ192" s="79">
        <f t="shared" si="112"/>
        <v>0.7</v>
      </c>
      <c r="BK192" s="79">
        <f t="shared" si="112"/>
        <v>0.7</v>
      </c>
      <c r="BL192" s="79">
        <f t="shared" si="112"/>
        <v>0.7</v>
      </c>
      <c r="BM192" s="79">
        <f t="shared" si="112"/>
        <v>0.7</v>
      </c>
      <c r="BN192" s="79">
        <f t="shared" si="112"/>
        <v>0.7</v>
      </c>
      <c r="BO192" s="79">
        <f t="shared" si="112"/>
        <v>0.7</v>
      </c>
      <c r="BP192" s="79">
        <f t="shared" si="112"/>
        <v>0.7</v>
      </c>
      <c r="BQ192" s="79">
        <f t="shared" si="112"/>
        <v>0.7</v>
      </c>
      <c r="BR192" s="79">
        <f t="shared" si="112"/>
        <v>0.7</v>
      </c>
      <c r="BS192" s="79">
        <f t="shared" si="112"/>
        <v>0.7</v>
      </c>
      <c r="BT192" s="79">
        <f t="shared" si="112"/>
        <v>0.7</v>
      </c>
      <c r="BU192" s="79">
        <f t="shared" si="112"/>
        <v>0.7</v>
      </c>
      <c r="BV192" s="79">
        <f t="shared" si="112"/>
        <v>0.7</v>
      </c>
      <c r="BW192" s="79">
        <f t="shared" si="112"/>
        <v>0.7</v>
      </c>
      <c r="BX192" s="79">
        <f t="shared" si="112"/>
        <v>0.7</v>
      </c>
      <c r="BY192" s="79">
        <f t="shared" si="112"/>
        <v>0.7</v>
      </c>
      <c r="BZ192" s="79">
        <f t="shared" si="112"/>
        <v>0.7</v>
      </c>
      <c r="CA192" s="4"/>
    </row>
    <row r="193" spans="1:81" ht="15.75" customHeight="1">
      <c r="A193" s="63"/>
      <c r="B193" s="27"/>
      <c r="C193" s="27"/>
      <c r="D193" s="27" t="s">
        <v>245</v>
      </c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184"/>
      <c r="T193" s="184"/>
      <c r="U193" s="184"/>
      <c r="V193" s="184"/>
      <c r="W193" s="184"/>
      <c r="X193" s="184"/>
      <c r="Y193" s="184"/>
      <c r="Z193" s="184"/>
      <c r="AA193" s="184"/>
      <c r="AB193" s="184"/>
      <c r="AC193" s="184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/>
      <c r="BC193" s="184"/>
      <c r="BD193" s="184"/>
      <c r="BE193" s="184"/>
      <c r="BF193" s="184"/>
      <c r="BG193" s="184"/>
      <c r="BH193" s="184"/>
      <c r="BI193" s="184"/>
      <c r="BJ193" s="184"/>
      <c r="BK193" s="184"/>
      <c r="BL193" s="184"/>
      <c r="BM193" s="184"/>
      <c r="BN193" s="184"/>
      <c r="BO193" s="184"/>
      <c r="BP193" s="184"/>
      <c r="BQ193" s="184"/>
      <c r="BR193" s="184"/>
      <c r="BS193" s="184"/>
      <c r="BT193" s="184"/>
      <c r="BU193" s="184"/>
      <c r="BV193" s="184"/>
      <c r="BW193" s="184"/>
      <c r="BX193" s="184"/>
      <c r="BY193" s="184"/>
      <c r="BZ193" s="184"/>
      <c r="CA193" s="4"/>
    </row>
    <row r="194" spans="1:81" ht="15.75" customHeight="1">
      <c r="A194" s="23"/>
      <c r="B194" s="24"/>
      <c r="C194" s="24"/>
      <c r="D194" s="24" t="s">
        <v>246</v>
      </c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98">
        <f t="shared" ref="S194:BZ194" ca="1" si="113">IF($E$190="Upfront Payment",(S$27*S$72+S$29*S$73+S$31*S$74)*S$191,0)*S$192</f>
        <v>0</v>
      </c>
      <c r="T194" s="198">
        <f t="shared" ca="1" si="113"/>
        <v>0</v>
      </c>
      <c r="U194" s="198">
        <f t="shared" ca="1" si="113"/>
        <v>0</v>
      </c>
      <c r="V194" s="198">
        <f t="shared" ca="1" si="113"/>
        <v>0</v>
      </c>
      <c r="W194" s="198">
        <f t="shared" ca="1" si="113"/>
        <v>0</v>
      </c>
      <c r="X194" s="198">
        <f t="shared" ca="1" si="113"/>
        <v>0</v>
      </c>
      <c r="Y194" s="198">
        <f t="shared" ca="1" si="113"/>
        <v>0</v>
      </c>
      <c r="Z194" s="198">
        <f t="shared" ca="1" si="113"/>
        <v>49980</v>
      </c>
      <c r="AA194" s="198">
        <f t="shared" ca="1" si="113"/>
        <v>99960</v>
      </c>
      <c r="AB194" s="198">
        <f t="shared" ca="1" si="113"/>
        <v>149940</v>
      </c>
      <c r="AC194" s="198">
        <f t="shared" ca="1" si="113"/>
        <v>149940</v>
      </c>
      <c r="AD194" s="198">
        <f t="shared" ca="1" si="113"/>
        <v>149940</v>
      </c>
      <c r="AE194" s="198">
        <f t="shared" ca="1" si="113"/>
        <v>149940</v>
      </c>
      <c r="AF194" s="198">
        <f t="shared" ca="1" si="113"/>
        <v>199920</v>
      </c>
      <c r="AG194" s="198">
        <f t="shared" ca="1" si="113"/>
        <v>249899.99999999997</v>
      </c>
      <c r="AH194" s="198">
        <f t="shared" ca="1" si="113"/>
        <v>299880</v>
      </c>
      <c r="AI194" s="198">
        <f t="shared" ca="1" si="113"/>
        <v>299880</v>
      </c>
      <c r="AJ194" s="198">
        <f t="shared" ca="1" si="113"/>
        <v>299880</v>
      </c>
      <c r="AK194" s="198">
        <f t="shared" ca="1" si="113"/>
        <v>349860</v>
      </c>
      <c r="AL194" s="198">
        <f t="shared" ca="1" si="113"/>
        <v>399840</v>
      </c>
      <c r="AM194" s="198">
        <f t="shared" ca="1" si="113"/>
        <v>449820</v>
      </c>
      <c r="AN194" s="198">
        <f t="shared" ca="1" si="113"/>
        <v>549779.99999999988</v>
      </c>
      <c r="AO194" s="198">
        <f t="shared" ca="1" si="113"/>
        <v>649740</v>
      </c>
      <c r="AP194" s="198">
        <f t="shared" ca="1" si="113"/>
        <v>749700</v>
      </c>
      <c r="AQ194" s="198">
        <f t="shared" ca="1" si="113"/>
        <v>749700</v>
      </c>
      <c r="AR194" s="198">
        <f t="shared" ca="1" si="113"/>
        <v>949619.99999999988</v>
      </c>
      <c r="AS194" s="198">
        <f t="shared" ca="1" si="113"/>
        <v>1149540</v>
      </c>
      <c r="AT194" s="198">
        <f t="shared" ca="1" si="113"/>
        <v>1349460</v>
      </c>
      <c r="AU194" s="198">
        <f t="shared" ca="1" si="113"/>
        <v>1349460</v>
      </c>
      <c r="AV194" s="198">
        <f t="shared" ca="1" si="113"/>
        <v>1349460</v>
      </c>
      <c r="AW194" s="198">
        <f t="shared" ca="1" si="113"/>
        <v>1549380</v>
      </c>
      <c r="AX194" s="198">
        <f t="shared" ca="1" si="113"/>
        <v>1749299.9999999995</v>
      </c>
      <c r="AY194" s="198">
        <f t="shared" ca="1" si="113"/>
        <v>1949219.9999999995</v>
      </c>
      <c r="AZ194" s="198">
        <f t="shared" ca="1" si="113"/>
        <v>1949219.9999999995</v>
      </c>
      <c r="BA194" s="198">
        <f t="shared" ca="1" si="113"/>
        <v>1949219.9999999995</v>
      </c>
      <c r="BB194" s="198">
        <f t="shared" ca="1" si="113"/>
        <v>1949219.9999999995</v>
      </c>
      <c r="BC194" s="198">
        <f t="shared" ca="1" si="113"/>
        <v>1949219.9999999995</v>
      </c>
      <c r="BD194" s="198">
        <f t="shared" ca="1" si="113"/>
        <v>1949219.9999999995</v>
      </c>
      <c r="BE194" s="198">
        <f t="shared" ca="1" si="113"/>
        <v>1949219.9999999995</v>
      </c>
      <c r="BF194" s="198">
        <f t="shared" ca="1" si="113"/>
        <v>1949219.9999999995</v>
      </c>
      <c r="BG194" s="198">
        <f t="shared" ca="1" si="113"/>
        <v>1949219.9999999995</v>
      </c>
      <c r="BH194" s="198">
        <f t="shared" ca="1" si="113"/>
        <v>1949219.9999999995</v>
      </c>
      <c r="BI194" s="198">
        <f t="shared" ca="1" si="113"/>
        <v>1949219.9999999995</v>
      </c>
      <c r="BJ194" s="198">
        <f t="shared" ca="1" si="113"/>
        <v>1949219.9999999995</v>
      </c>
      <c r="BK194" s="198">
        <f t="shared" ca="1" si="113"/>
        <v>1949219.9999999995</v>
      </c>
      <c r="BL194" s="198">
        <f t="shared" ca="1" si="113"/>
        <v>1949219.9999999995</v>
      </c>
      <c r="BM194" s="198">
        <f t="shared" ca="1" si="113"/>
        <v>1949219.9999999995</v>
      </c>
      <c r="BN194" s="198">
        <f t="shared" ca="1" si="113"/>
        <v>1949219.9999999995</v>
      </c>
      <c r="BO194" s="198">
        <f t="shared" ca="1" si="113"/>
        <v>1949219.9999999995</v>
      </c>
      <c r="BP194" s="198">
        <f t="shared" ca="1" si="113"/>
        <v>1949219.9999999995</v>
      </c>
      <c r="BQ194" s="198">
        <f t="shared" ca="1" si="113"/>
        <v>1949219.9999999995</v>
      </c>
      <c r="BR194" s="198">
        <f t="shared" ca="1" si="113"/>
        <v>1949219.9999999995</v>
      </c>
      <c r="BS194" s="198">
        <f t="shared" ca="1" si="113"/>
        <v>1949219.9999999995</v>
      </c>
      <c r="BT194" s="198">
        <f t="shared" ca="1" si="113"/>
        <v>1949219.9999999995</v>
      </c>
      <c r="BU194" s="198">
        <f t="shared" ca="1" si="113"/>
        <v>1949219.9999999995</v>
      </c>
      <c r="BV194" s="198">
        <f t="shared" ca="1" si="113"/>
        <v>1949219.9999999995</v>
      </c>
      <c r="BW194" s="198">
        <f t="shared" ca="1" si="113"/>
        <v>1949219.9999999995</v>
      </c>
      <c r="BX194" s="198">
        <f t="shared" ca="1" si="113"/>
        <v>1949219.9999999995</v>
      </c>
      <c r="BY194" s="198">
        <f t="shared" ca="1" si="113"/>
        <v>1949219.9999999995</v>
      </c>
      <c r="BZ194" s="198">
        <f t="shared" ca="1" si="113"/>
        <v>1949219.9999999995</v>
      </c>
      <c r="CA194" s="200"/>
      <c r="CB194" s="201"/>
      <c r="CC194" s="201"/>
    </row>
    <row r="195" spans="1:81" ht="15.75" customHeight="1">
      <c r="A195" s="23"/>
      <c r="B195" s="24"/>
      <c r="C195" s="24"/>
      <c r="D195" s="24" t="s">
        <v>247</v>
      </c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98">
        <f t="array" aca="1" ref="S195" ca="1">IF($E$190="Upfront Payment",
SUM(
IF((YEAR(S$3)-YEAR('SaaS - Cohorts (MRR)'!$B$9:$B$68))*12+MONTH(S$3)-MONTH('SaaS - Cohorts (MRR)'!$B$9:$B$68)&gt;=S$191,1,0)
*IF(MOD((YEAR(S$3)-YEAR('SaaS - Cohorts (MRR)'!$B$9:$B$68))*12+MONTH(S$3)-MONTH('SaaS - Cohorts (MRR)'!$B$9:$B$68),S$191)=0,1,0)
*'SaaS - Cohorts (MRR)'!C$145:C$204
*S$191
),0)*S192</f>
        <v>0</v>
      </c>
      <c r="T195" s="198">
        <f t="array" aca="1" ref="T195" ca="1">IF($E$190="Upfront Payment",
SUM(
IF((YEAR(T$3)-YEAR('SaaS - Cohorts (MRR)'!$B$9:$B$68))*12+MONTH(T$3)-MONTH('SaaS - Cohorts (MRR)'!$B$9:$B$68)&gt;=T$191,1,0)
*IF(MOD((YEAR(T$3)-YEAR('SaaS - Cohorts (MRR)'!$B$9:$B$68))*12+MONTH(T$3)-MONTH('SaaS - Cohorts (MRR)'!$B$9:$B$68),T$191)=0,1,0)
*'SaaS - Cohorts (MRR)'!D$145:D$204
*T$191
),0)*T192</f>
        <v>0</v>
      </c>
      <c r="U195" s="198">
        <f t="array" aca="1" ref="U195" ca="1">IF($E$190="Upfront Payment",
SUM(
IF((YEAR(U$3)-YEAR('SaaS - Cohorts (MRR)'!$B$9:$B$68))*12+MONTH(U$3)-MONTH('SaaS - Cohorts (MRR)'!$B$9:$B$68)&gt;=U$191,1,0)
*IF(MOD((YEAR(U$3)-YEAR('SaaS - Cohorts (MRR)'!$B$9:$B$68))*12+MONTH(U$3)-MONTH('SaaS - Cohorts (MRR)'!$B$9:$B$68),U$191)=0,1,0)
*'SaaS - Cohorts (MRR)'!E$145:E$204
*U$191
),0)*U192</f>
        <v>0</v>
      </c>
      <c r="V195" s="198">
        <f t="array" aca="1" ref="V195" ca="1">IF($E$190="Upfront Payment",
SUM(
IF((YEAR(V$3)-YEAR('SaaS - Cohorts (MRR)'!$B$9:$B$68))*12+MONTH(V$3)-MONTH('SaaS - Cohorts (MRR)'!$B$9:$B$68)&gt;=V$191,1,0)
*IF(MOD((YEAR(V$3)-YEAR('SaaS - Cohorts (MRR)'!$B$9:$B$68))*12+MONTH(V$3)-MONTH('SaaS - Cohorts (MRR)'!$B$9:$B$68),V$191)=0,1,0)
*'SaaS - Cohorts (MRR)'!F$145:F$204
*V$191
),0)*V192</f>
        <v>0</v>
      </c>
      <c r="W195" s="198">
        <f t="array" aca="1" ref="W195" ca="1">IF($E$190="Upfront Payment",
SUM(
IF((YEAR(W$3)-YEAR('SaaS - Cohorts (MRR)'!$B$9:$B$68))*12+MONTH(W$3)-MONTH('SaaS - Cohorts (MRR)'!$B$9:$B$68)&gt;=W$191,1,0)
*IF(MOD((YEAR(W$3)-YEAR('SaaS - Cohorts (MRR)'!$B$9:$B$68))*12+MONTH(W$3)-MONTH('SaaS - Cohorts (MRR)'!$B$9:$B$68),W$191)=0,1,0)
*'SaaS - Cohorts (MRR)'!G$145:G$204
*W$191
),0)*W192</f>
        <v>0</v>
      </c>
      <c r="X195" s="198">
        <f t="array" aca="1" ref="X195" ca="1">IF($E$190="Upfront Payment",
SUM(
IF((YEAR(X$3)-YEAR('SaaS - Cohorts (MRR)'!$B$9:$B$68))*12+MONTH(X$3)-MONTH('SaaS - Cohorts (MRR)'!$B$9:$B$68)&gt;=X$191,1,0)
*IF(MOD((YEAR(X$3)-YEAR('SaaS - Cohorts (MRR)'!$B$9:$B$68))*12+MONTH(X$3)-MONTH('SaaS - Cohorts (MRR)'!$B$9:$B$68),X$191)=0,1,0)
*'SaaS - Cohorts (MRR)'!H$145:H$204
*X$191
),0)*X192</f>
        <v>0</v>
      </c>
      <c r="Y195" s="198">
        <f t="array" aca="1" ref="Y195" ca="1">IF($E$190="Upfront Payment",
SUM(
IF((YEAR(Y$3)-YEAR('SaaS - Cohorts (MRR)'!$B$9:$B$68))*12+MONTH(Y$3)-MONTH('SaaS - Cohorts (MRR)'!$B$9:$B$68)&gt;=Y$191,1,0)
*IF(MOD((YEAR(Y$3)-YEAR('SaaS - Cohorts (MRR)'!$B$9:$B$68))*12+MONTH(Y$3)-MONTH('SaaS - Cohorts (MRR)'!$B$9:$B$68),Y$191)=0,1,0)
*'SaaS - Cohorts (MRR)'!I$145:I$204
*Y$191
),0)*Y192</f>
        <v>0</v>
      </c>
      <c r="Z195" s="198">
        <f t="array" aca="1" ref="Z195" ca="1">IF($E$190="Upfront Payment",
SUM(
IF((YEAR(Z$3)-YEAR('SaaS - Cohorts (MRR)'!$B$9:$B$68))*12+MONTH(Z$3)-MONTH('SaaS - Cohorts (MRR)'!$B$9:$B$68)&gt;=Z$191,1,0)
*IF(MOD((YEAR(Z$3)-YEAR('SaaS - Cohorts (MRR)'!$B$9:$B$68))*12+MONTH(Z$3)-MONTH('SaaS - Cohorts (MRR)'!$B$9:$B$68),Z$191)=0,1,0)
*'SaaS - Cohorts (MRR)'!J$145:J$204
*Z$191
),0)*Z192</f>
        <v>0</v>
      </c>
      <c r="AA195" s="198">
        <f t="array" aca="1" ref="AA195" ca="1">IF($E$190="Upfront Payment",
SUM(
IF((YEAR(AA$3)-YEAR('SaaS - Cohorts (MRR)'!$B$9:$B$68))*12+MONTH(AA$3)-MONTH('SaaS - Cohorts (MRR)'!$B$9:$B$68)&gt;=AA$191,1,0)
*IF(MOD((YEAR(AA$3)-YEAR('SaaS - Cohorts (MRR)'!$B$9:$B$68))*12+MONTH(AA$3)-MONTH('SaaS - Cohorts (MRR)'!$B$9:$B$68),AA$191)=0,1,0)
*'SaaS - Cohorts (MRR)'!K$145:K$204
*AA$191
),0)*AA192</f>
        <v>0</v>
      </c>
      <c r="AB195" s="198">
        <f t="array" aca="1" ref="AB195" ca="1">IF($E$190="Upfront Payment",
SUM(
IF((YEAR(AB$3)-YEAR('SaaS - Cohorts (MRR)'!$B$9:$B$68))*12+MONTH(AB$3)-MONTH('SaaS - Cohorts (MRR)'!$B$9:$B$68)&gt;=AB$191,1,0)
*IF(MOD((YEAR(AB$3)-YEAR('SaaS - Cohorts (MRR)'!$B$9:$B$68))*12+MONTH(AB$3)-MONTH('SaaS - Cohorts (MRR)'!$B$9:$B$68),AB$191)=0,1,0)
*'SaaS - Cohorts (MRR)'!L$145:L$204
*AB$191
),0)*AB192</f>
        <v>0</v>
      </c>
      <c r="AC195" s="198">
        <f t="array" aca="1" ref="AC195" ca="1">IF($E$190="Upfront Payment",
SUM(
IF((YEAR(AC$3)-YEAR('SaaS - Cohorts (MRR)'!$B$9:$B$68))*12+MONTH(AC$3)-MONTH('SaaS - Cohorts (MRR)'!$B$9:$B$68)&gt;=AC$191,1,0)
*IF(MOD((YEAR(AC$3)-YEAR('SaaS - Cohorts (MRR)'!$B$9:$B$68))*12+MONTH(AC$3)-MONTH('SaaS - Cohorts (MRR)'!$B$9:$B$68),AC$191)=0,1,0)
*'SaaS - Cohorts (MRR)'!M$145:M$204
*AC$191
),0)*AC192</f>
        <v>0</v>
      </c>
      <c r="AD195" s="198">
        <f t="array" aca="1" ref="AD195" ca="1">IF($E$190="Upfront Payment",
SUM(
IF((YEAR(AD$3)-YEAR('SaaS - Cohorts (MRR)'!$B$9:$B$68))*12+MONTH(AD$3)-MONTH('SaaS - Cohorts (MRR)'!$B$9:$B$68)&gt;=AD$191,1,0)
*IF(MOD((YEAR(AD$3)-YEAR('SaaS - Cohorts (MRR)'!$B$9:$B$68))*12+MONTH(AD$3)-MONTH('SaaS - Cohorts (MRR)'!$B$9:$B$68),AD$191)=0,1,0)
*'SaaS - Cohorts (MRR)'!N$145:N$204
*AD$191
),0)*AD192</f>
        <v>0</v>
      </c>
      <c r="AE195" s="198">
        <f t="array" aca="1" ref="AE195" ca="1">IF($E$190="Upfront Payment",
SUM(
IF((YEAR(AE$3)-YEAR('SaaS - Cohorts (MRR)'!$B$9:$B$68))*12+MONTH(AE$3)-MONTH('SaaS - Cohorts (MRR)'!$B$9:$B$68)&gt;=AE$191,1,0)
*IF(MOD((YEAR(AE$3)-YEAR('SaaS - Cohorts (MRR)'!$B$9:$B$68))*12+MONTH(AE$3)-MONTH('SaaS - Cohorts (MRR)'!$B$9:$B$68),AE$191)=0,1,0)
*'SaaS - Cohorts (MRR)'!O$145:O$204
*AE$191
),0)*AE192</f>
        <v>0</v>
      </c>
      <c r="AF195" s="198">
        <f t="array" aca="1" ref="AF195" ca="1">IF($E$190="Upfront Payment",
SUM(
IF((YEAR(AF$3)-YEAR('SaaS - Cohorts (MRR)'!$B$9:$B$68))*12+MONTH(AF$3)-MONTH('SaaS - Cohorts (MRR)'!$B$9:$B$68)&gt;=AF$191,1,0)
*IF(MOD((YEAR(AF$3)-YEAR('SaaS - Cohorts (MRR)'!$B$9:$B$68))*12+MONTH(AF$3)-MONTH('SaaS - Cohorts (MRR)'!$B$9:$B$68),AF$191)=0,1,0)
*'SaaS - Cohorts (MRR)'!P$145:P$204
*AF$191
),0)*AF192</f>
        <v>0</v>
      </c>
      <c r="AG195" s="198">
        <f t="array" aca="1" ref="AG195" ca="1">IF($E$190="Upfront Payment",
SUM(
IF((YEAR(AG$3)-YEAR('SaaS - Cohorts (MRR)'!$B$9:$B$68))*12+MONTH(AG$3)-MONTH('SaaS - Cohorts (MRR)'!$B$9:$B$68)&gt;=AG$191,1,0)
*IF(MOD((YEAR(AG$3)-YEAR('SaaS - Cohorts (MRR)'!$B$9:$B$68))*12+MONTH(AG$3)-MONTH('SaaS - Cohorts (MRR)'!$B$9:$B$68),AG$191)=0,1,0)
*'SaaS - Cohorts (MRR)'!Q$145:Q$204
*AG$191
),0)*AG192</f>
        <v>0</v>
      </c>
      <c r="AH195" s="198">
        <f t="array" aca="1" ref="AH195" ca="1">IF($E$190="Upfront Payment",
SUM(
IF((YEAR(AH$3)-YEAR('SaaS - Cohorts (MRR)'!$B$9:$B$68))*12+MONTH(AH$3)-MONTH('SaaS - Cohorts (MRR)'!$B$9:$B$68)&gt;=AH$191,1,0)
*IF(MOD((YEAR(AH$3)-YEAR('SaaS - Cohorts (MRR)'!$B$9:$B$68))*12+MONTH(AH$3)-MONTH('SaaS - Cohorts (MRR)'!$B$9:$B$68),AH$191)=0,1,0)
*'SaaS - Cohorts (MRR)'!R$145:R$204
*AH$191
),0)*AH192</f>
        <v>0</v>
      </c>
      <c r="AI195" s="198">
        <f t="array" aca="1" ref="AI195" ca="1">IF($E$190="Upfront Payment",
SUM(
IF((YEAR(AI$3)-YEAR('SaaS - Cohorts (MRR)'!$B$9:$B$68))*12+MONTH(AI$3)-MONTH('SaaS - Cohorts (MRR)'!$B$9:$B$68)&gt;=AI$191,1,0)
*IF(MOD((YEAR(AI$3)-YEAR('SaaS - Cohorts (MRR)'!$B$9:$B$68))*12+MONTH(AI$3)-MONTH('SaaS - Cohorts (MRR)'!$B$9:$B$68),AI$191)=0,1,0)
*'SaaS - Cohorts (MRR)'!S$145:S$204
*AI$191
),0)*AI192</f>
        <v>0</v>
      </c>
      <c r="AJ195" s="198">
        <f t="array" aca="1" ref="AJ195" ca="1">IF($E$190="Upfront Payment",
SUM(
IF((YEAR(AJ$3)-YEAR('SaaS - Cohorts (MRR)'!$B$9:$B$68))*12+MONTH(AJ$3)-MONTH('SaaS - Cohorts (MRR)'!$B$9:$B$68)&gt;=AJ$191,1,0)
*IF(MOD((YEAR(AJ$3)-YEAR('SaaS - Cohorts (MRR)'!$B$9:$B$68))*12+MONTH(AJ$3)-MONTH('SaaS - Cohorts (MRR)'!$B$9:$B$68),AJ$191)=0,1,0)
*'SaaS - Cohorts (MRR)'!T$145:T$204
*AJ$191
),0)*AJ192</f>
        <v>0</v>
      </c>
      <c r="AK195" s="198">
        <f t="array" aca="1" ref="AK195" ca="1">IF($E$190="Upfront Payment",
SUM(
IF((YEAR(AK$3)-YEAR('SaaS - Cohorts (MRR)'!$B$9:$B$68))*12+MONTH(AK$3)-MONTH('SaaS - Cohorts (MRR)'!$B$9:$B$68)&gt;=AK$191,1,0)
*IF(MOD((YEAR(AK$3)-YEAR('SaaS - Cohorts (MRR)'!$B$9:$B$68))*12+MONTH(AK$3)-MONTH('SaaS - Cohorts (MRR)'!$B$9:$B$68),AK$191)=0,1,0)
*'SaaS - Cohorts (MRR)'!U$145:U$204
*AK$191
),0)*AK192</f>
        <v>0</v>
      </c>
      <c r="AL195" s="198">
        <f t="array" aca="1" ref="AL195" ca="1">IF($E$190="Upfront Payment",
SUM(
IF((YEAR(AL$3)-YEAR('SaaS - Cohorts (MRR)'!$B$9:$B$68))*12+MONTH(AL$3)-MONTH('SaaS - Cohorts (MRR)'!$B$9:$B$68)&gt;=AL$191,1,0)
*IF(MOD((YEAR(AL$3)-YEAR('SaaS - Cohorts (MRR)'!$B$9:$B$68))*12+MONTH(AL$3)-MONTH('SaaS - Cohorts (MRR)'!$B$9:$B$68),AL$191)=0,1,0)
*'SaaS - Cohorts (MRR)'!V$145:V$204
*AL$191
),0)*AL192</f>
        <v>49258.105670252728</v>
      </c>
      <c r="AM195" s="198">
        <f t="array" aca="1" ref="AM195" ca="1">IF($E$190="Upfront Payment",
SUM(
IF((YEAR(AM$3)-YEAR('SaaS - Cohorts (MRR)'!$B$9:$B$68))*12+MONTH(AM$3)-MONTH('SaaS - Cohorts (MRR)'!$B$9:$B$68)&gt;=AM$191,1,0)
*IF(MOD((YEAR(AM$3)-YEAR('SaaS - Cohorts (MRR)'!$B$9:$B$68))*12+MONTH(AM$3)-MONTH('SaaS - Cohorts (MRR)'!$B$9:$B$68),AM$191)=0,1,0)
*'SaaS - Cohorts (MRR)'!W$145:W$204
*AM$191
),0)*AM192</f>
        <v>98516.211340505455</v>
      </c>
      <c r="AN195" s="198">
        <f t="array" aca="1" ref="AN195" ca="1">IF($E$190="Upfront Payment",
SUM(
IF((YEAR(AN$3)-YEAR('SaaS - Cohorts (MRR)'!$B$9:$B$68))*12+MONTH(AN$3)-MONTH('SaaS - Cohorts (MRR)'!$B$9:$B$68)&gt;=AN$191,1,0)
*IF(MOD((YEAR(AN$3)-YEAR('SaaS - Cohorts (MRR)'!$B$9:$B$68))*12+MONTH(AN$3)-MONTH('SaaS - Cohorts (MRR)'!$B$9:$B$68),AN$191)=0,1,0)
*'SaaS - Cohorts (MRR)'!X$145:X$204
*AN$191
),0)*AN192</f>
        <v>147774.31701075815</v>
      </c>
      <c r="AO195" s="198">
        <f t="array" aca="1" ref="AO195" ca="1">IF($E$190="Upfront Payment",
SUM(
IF((YEAR(AO$3)-YEAR('SaaS - Cohorts (MRR)'!$B$9:$B$68))*12+MONTH(AO$3)-MONTH('SaaS - Cohorts (MRR)'!$B$9:$B$68)&gt;=AO$191,1,0)
*IF(MOD((YEAR(AO$3)-YEAR('SaaS - Cohorts (MRR)'!$B$9:$B$68))*12+MONTH(AO$3)-MONTH('SaaS - Cohorts (MRR)'!$B$9:$B$68),AO$191)=0,1,0)
*'SaaS - Cohorts (MRR)'!Y$145:Y$204
*AO$191
),0)*AO192</f>
        <v>147774.31701075815</v>
      </c>
      <c r="AP195" s="198">
        <f t="array" aca="1" ref="AP195" ca="1">IF($E$190="Upfront Payment",
SUM(
IF((YEAR(AP$3)-YEAR('SaaS - Cohorts (MRR)'!$B$9:$B$68))*12+MONTH(AP$3)-MONTH('SaaS - Cohorts (MRR)'!$B$9:$B$68)&gt;=AP$191,1,0)
*IF(MOD((YEAR(AP$3)-YEAR('SaaS - Cohorts (MRR)'!$B$9:$B$68))*12+MONTH(AP$3)-MONTH('SaaS - Cohorts (MRR)'!$B$9:$B$68),AP$191)=0,1,0)
*'SaaS - Cohorts (MRR)'!Z$145:Z$204
*AP$191
),0)*AP192</f>
        <v>147774.31701075815</v>
      </c>
      <c r="AQ195" s="198">
        <f t="array" aca="1" ref="AQ195" ca="1">IF($E$190="Upfront Payment",
SUM(
IF((YEAR(AQ$3)-YEAR('SaaS - Cohorts (MRR)'!$B$9:$B$68))*12+MONTH(AQ$3)-MONTH('SaaS - Cohorts (MRR)'!$B$9:$B$68)&gt;=AQ$191,1,0)
*IF(MOD((YEAR(AQ$3)-YEAR('SaaS - Cohorts (MRR)'!$B$9:$B$68))*12+MONTH(AQ$3)-MONTH('SaaS - Cohorts (MRR)'!$B$9:$B$68),AQ$191)=0,1,0)
*'SaaS - Cohorts (MRR)'!AA$145:AA$204
*AQ$191
),0)*AQ192</f>
        <v>147774.31701075815</v>
      </c>
      <c r="AR195" s="198">
        <f t="array" aca="1" ref="AR195" ca="1">IF($E$190="Upfront Payment",
SUM(
IF((YEAR(AR$3)-YEAR('SaaS - Cohorts (MRR)'!$B$9:$B$68))*12+MONTH(AR$3)-MONTH('SaaS - Cohorts (MRR)'!$B$9:$B$68)&gt;=AR$191,1,0)
*IF(MOD((YEAR(AR$3)-YEAR('SaaS - Cohorts (MRR)'!$B$9:$B$68))*12+MONTH(AR$3)-MONTH('SaaS - Cohorts (MRR)'!$B$9:$B$68),AR$191)=0,1,0)
*'SaaS - Cohorts (MRR)'!AB$145:AB$204
*AR$191
),0)*AR192</f>
        <v>197032.42268101091</v>
      </c>
      <c r="AS195" s="198">
        <f t="array" aca="1" ref="AS195" ca="1">IF($E$190="Upfront Payment",
SUM(
IF((YEAR(AS$3)-YEAR('SaaS - Cohorts (MRR)'!$B$9:$B$68))*12+MONTH(AS$3)-MONTH('SaaS - Cohorts (MRR)'!$B$9:$B$68)&gt;=AS$191,1,0)
*IF(MOD((YEAR(AS$3)-YEAR('SaaS - Cohorts (MRR)'!$B$9:$B$68))*12+MONTH(AS$3)-MONTH('SaaS - Cohorts (MRR)'!$B$9:$B$68),AS$191)=0,1,0)
*'SaaS - Cohorts (MRR)'!AC$145:AC$204
*AS$191
),0)*AS192</f>
        <v>246290.52835126361</v>
      </c>
      <c r="AT195" s="198">
        <f t="array" aca="1" ref="AT195" ca="1">IF($E$190="Upfront Payment",
SUM(
IF((YEAR(AT$3)-YEAR('SaaS - Cohorts (MRR)'!$B$9:$B$68))*12+MONTH(AT$3)-MONTH('SaaS - Cohorts (MRR)'!$B$9:$B$68)&gt;=AT$191,1,0)
*IF(MOD((YEAR(AT$3)-YEAR('SaaS - Cohorts (MRR)'!$B$9:$B$68))*12+MONTH(AT$3)-MONTH('SaaS - Cohorts (MRR)'!$B$9:$B$68),AT$191)=0,1,0)
*'SaaS - Cohorts (MRR)'!AD$145:AD$204
*AT$191
),0)*AT192</f>
        <v>295548.63402151631</v>
      </c>
      <c r="AU195" s="198">
        <f t="array" aca="1" ref="AU195" ca="1">IF($E$190="Upfront Payment",
SUM(
IF((YEAR(AU$3)-YEAR('SaaS - Cohorts (MRR)'!$B$9:$B$68))*12+MONTH(AU$3)-MONTH('SaaS - Cohorts (MRR)'!$B$9:$B$68)&gt;=AU$191,1,0)
*IF(MOD((YEAR(AU$3)-YEAR('SaaS - Cohorts (MRR)'!$B$9:$B$68))*12+MONTH(AU$3)-MONTH('SaaS - Cohorts (MRR)'!$B$9:$B$68),AU$191)=0,1,0)
*'SaaS - Cohorts (MRR)'!AE$145:AE$204
*AU$191
),0)*AU192</f>
        <v>295548.63402151631</v>
      </c>
      <c r="AV195" s="198">
        <f t="array" aca="1" ref="AV195" ca="1">IF($E$190="Upfront Payment",
SUM(
IF((YEAR(AV$3)-YEAR('SaaS - Cohorts (MRR)'!$B$9:$B$68))*12+MONTH(AV$3)-MONTH('SaaS - Cohorts (MRR)'!$B$9:$B$68)&gt;=AV$191,1,0)
*IF(MOD((YEAR(AV$3)-YEAR('SaaS - Cohorts (MRR)'!$B$9:$B$68))*12+MONTH(AV$3)-MONTH('SaaS - Cohorts (MRR)'!$B$9:$B$68),AV$191)=0,1,0)
*'SaaS - Cohorts (MRR)'!AF$145:AF$204
*AV$191
),0)*AV192</f>
        <v>295548.63402151631</v>
      </c>
      <c r="AW195" s="198">
        <f t="array" aca="1" ref="AW195" ca="1">IF($E$190="Upfront Payment",
SUM(
IF((YEAR(AW$3)-YEAR('SaaS - Cohorts (MRR)'!$B$9:$B$68))*12+MONTH(AW$3)-MONTH('SaaS - Cohorts (MRR)'!$B$9:$B$68)&gt;=AW$191,1,0)
*IF(MOD((YEAR(AW$3)-YEAR('SaaS - Cohorts (MRR)'!$B$9:$B$68))*12+MONTH(AW$3)-MONTH('SaaS - Cohorts (MRR)'!$B$9:$B$68),AW$191)=0,1,0)
*'SaaS - Cohorts (MRR)'!AG$145:AG$204
*AW$191
),0)*AW192</f>
        <v>344806.73969176906</v>
      </c>
      <c r="AX195" s="198">
        <f t="array" aca="1" ref="AX195" ca="1">IF($E$190="Upfront Payment",
SUM(
IF((YEAR(AX$3)-YEAR('SaaS - Cohorts (MRR)'!$B$9:$B$68))*12+MONTH(AX$3)-MONTH('SaaS - Cohorts (MRR)'!$B$9:$B$68)&gt;=AX$191,1,0)
*IF(MOD((YEAR(AX$3)-YEAR('SaaS - Cohorts (MRR)'!$B$9:$B$68))*12+MONTH(AX$3)-MONTH('SaaS - Cohorts (MRR)'!$B$9:$B$68),AX$191)=0,1,0)
*'SaaS - Cohorts (MRR)'!AH$145:AH$204
*AX$191
),0)*AX192</f>
        <v>434883.40391968668</v>
      </c>
      <c r="AY195" s="198">
        <f t="array" aca="1" ref="AY195" ca="1">IF($E$190="Upfront Payment",
SUM(
IF((YEAR(AY$3)-YEAR('SaaS - Cohorts (MRR)'!$B$9:$B$68))*12+MONTH(AY$3)-MONTH('SaaS - Cohorts (MRR)'!$B$9:$B$68)&gt;=AY$191,1,0)
*IF(MOD((YEAR(AY$3)-YEAR('SaaS - Cohorts (MRR)'!$B$9:$B$68))*12+MONTH(AY$3)-MONTH('SaaS - Cohorts (MRR)'!$B$9:$B$68),AY$191)=0,1,0)
*'SaaS - Cohorts (MRR)'!AI$145:AI$204
*AY$191
),0)*AY192</f>
        <v>524960.068147604</v>
      </c>
      <c r="AZ195" s="198">
        <f t="array" aca="1" ref="AZ195" ca="1">IF($E$190="Upfront Payment",
SUM(
IF((YEAR(AZ$3)-YEAR('SaaS - Cohorts (MRR)'!$B$9:$B$68))*12+MONTH(AZ$3)-MONTH('SaaS - Cohorts (MRR)'!$B$9:$B$68)&gt;=AZ$191,1,0)
*IF(MOD((YEAR(AZ$3)-YEAR('SaaS - Cohorts (MRR)'!$B$9:$B$68))*12+MONTH(AZ$3)-MONTH('SaaS - Cohorts (MRR)'!$B$9:$B$68),AZ$191)=0,1,0)
*'SaaS - Cohorts (MRR)'!AJ$145:AJ$204
*AZ$191
),0)*AZ192</f>
        <v>664294.83804577449</v>
      </c>
      <c r="BA195" s="198">
        <f t="array" aca="1" ref="BA195" ca="1">IF($E$190="Upfront Payment",
SUM(
IF((YEAR(BA$3)-YEAR('SaaS - Cohorts (MRR)'!$B$9:$B$68))*12+MONTH(BA$3)-MONTH('SaaS - Cohorts (MRR)'!$B$9:$B$68)&gt;=BA$191,1,0)
*IF(MOD((YEAR(BA$3)-YEAR('SaaS - Cohorts (MRR)'!$B$9:$B$68))*12+MONTH(BA$3)-MONTH('SaaS - Cohorts (MRR)'!$B$9:$B$68),BA$191)=0,1,0)
*'SaaS - Cohorts (MRR)'!AK$145:AK$204
*BA$191
),0)*BA192</f>
        <v>762811.04938628001</v>
      </c>
      <c r="BB195" s="198">
        <f t="array" aca="1" ref="BB195" ca="1">IF($E$190="Upfront Payment",
SUM(
IF((YEAR(BB$3)-YEAR('SaaS - Cohorts (MRR)'!$B$9:$B$68))*12+MONTH(BB$3)-MONTH('SaaS - Cohorts (MRR)'!$B$9:$B$68)&gt;=BB$191,1,0)
*IF(MOD((YEAR(BB$3)-YEAR('SaaS - Cohorts (MRR)'!$B$9:$B$68))*12+MONTH(BB$3)-MONTH('SaaS - Cohorts (MRR)'!$B$9:$B$68),BB$191)=0,1,0)
*'SaaS - Cohorts (MRR)'!AL$145:AL$204
*BB$191
),0)*BB192</f>
        <v>861327.26072678564</v>
      </c>
      <c r="BC195" s="198">
        <f t="array" aca="1" ref="BC195" ca="1">IF($E$190="Upfront Payment",
SUM(
IF((YEAR(BC$3)-YEAR('SaaS - Cohorts (MRR)'!$B$9:$B$68))*12+MONTH(BC$3)-MONTH('SaaS - Cohorts (MRR)'!$B$9:$B$68)&gt;=BC$191,1,0)
*IF(MOD((YEAR(BC$3)-YEAR('SaaS - Cohorts (MRR)'!$B$9:$B$68))*12+MONTH(BC$3)-MONTH('SaaS - Cohorts (MRR)'!$B$9:$B$68),BC$191)=0,1,0)
*'SaaS - Cohorts (MRR)'!AM$145:AM$204
*BC$191
),0)*BC192</f>
        <v>861327.26072678564</v>
      </c>
      <c r="BD195" s="198">
        <f t="array" aca="1" ref="BD195" ca="1">IF($E$190="Upfront Payment",
SUM(
IF((YEAR(BD$3)-YEAR('SaaS - Cohorts (MRR)'!$B$9:$B$68))*12+MONTH(BD$3)-MONTH('SaaS - Cohorts (MRR)'!$B$9:$B$68)&gt;=BD$191,1,0)
*IF(MOD((YEAR(BD$3)-YEAR('SaaS - Cohorts (MRR)'!$B$9:$B$68))*12+MONTH(BD$3)-MONTH('SaaS - Cohorts (MRR)'!$B$9:$B$68),BD$191)=0,1,0)
*'SaaS - Cohorts (MRR)'!AN$145:AN$204
*BD$191
),0)*BD192</f>
        <v>1099178.2419654608</v>
      </c>
      <c r="BE195" s="198">
        <f t="array" aca="1" ref="BE195" ca="1">IF($E$190="Upfront Payment",
SUM(
IF((YEAR(BE$3)-YEAR('SaaS - Cohorts (MRR)'!$B$9:$B$68))*12+MONTH(BE$3)-MONTH('SaaS - Cohorts (MRR)'!$B$9:$B$68)&gt;=BE$191,1,0)
*IF(MOD((YEAR(BE$3)-YEAR('SaaS - Cohorts (MRR)'!$B$9:$B$68))*12+MONTH(BE$3)-MONTH('SaaS - Cohorts (MRR)'!$B$9:$B$68),BE$191)=0,1,0)
*'SaaS - Cohorts (MRR)'!AO$145:AO$204
*BE$191
),0)*BE192</f>
        <v>1337029.2232041371</v>
      </c>
      <c r="BF195" s="198">
        <f t="array" aca="1" ref="BF195" ca="1">IF($E$190="Upfront Payment",
SUM(
IF((YEAR(BF$3)-YEAR('SaaS - Cohorts (MRR)'!$B$9:$B$68))*12+MONTH(BF$3)-MONTH('SaaS - Cohorts (MRR)'!$B$9:$B$68)&gt;=BF$191,1,0)
*IF(MOD((YEAR(BF$3)-YEAR('SaaS - Cohorts (MRR)'!$B$9:$B$68))*12+MONTH(BF$3)-MONTH('SaaS - Cohorts (MRR)'!$B$9:$B$68),BF$191)=0,1,0)
*'SaaS - Cohorts (MRR)'!AP$145:AP$204
*BF$191
),0)*BF192</f>
        <v>1574880.2044428124</v>
      </c>
      <c r="BG195" s="198">
        <f t="array" aca="1" ref="BG195" ca="1">IF($E$190="Upfront Payment",
SUM(
IF((YEAR(BG$3)-YEAR('SaaS - Cohorts (MRR)'!$B$9:$B$68))*12+MONTH(BG$3)-MONTH('SaaS - Cohorts (MRR)'!$B$9:$B$68)&gt;=BG$191,1,0)
*IF(MOD((YEAR(BG$3)-YEAR('SaaS - Cohorts (MRR)'!$B$9:$B$68))*12+MONTH(BG$3)-MONTH('SaaS - Cohorts (MRR)'!$B$9:$B$68),BG$191)=0,1,0)
*'SaaS - Cohorts (MRR)'!AQ$145:AQ$204
*BG$191
),0)*BG192</f>
        <v>1574880.2044428124</v>
      </c>
      <c r="BH195" s="198">
        <f t="array" aca="1" ref="BH195" ca="1">IF($E$190="Upfront Payment",
SUM(
IF((YEAR(BH$3)-YEAR('SaaS - Cohorts (MRR)'!$B$9:$B$68))*12+MONTH(BH$3)-MONTH('SaaS - Cohorts (MRR)'!$B$9:$B$68)&gt;=BH$191,1,0)
*IF(MOD((YEAR(BH$3)-YEAR('SaaS - Cohorts (MRR)'!$B$9:$B$68))*12+MONTH(BH$3)-MONTH('SaaS - Cohorts (MRR)'!$B$9:$B$68),BH$191)=0,1,0)
*'SaaS - Cohorts (MRR)'!AR$145:AR$204
*BH$191
),0)*BH192</f>
        <v>1574880.2044428124</v>
      </c>
      <c r="BI195" s="198">
        <f t="array" aca="1" ref="BI195" ca="1">IF($E$190="Upfront Payment",
SUM(
IF((YEAR(BI$3)-YEAR('SaaS - Cohorts (MRR)'!$B$9:$B$68))*12+MONTH(BI$3)-MONTH('SaaS - Cohorts (MRR)'!$B$9:$B$68)&gt;=BI$191,1,0)
*IF(MOD((YEAR(BI$3)-YEAR('SaaS - Cohorts (MRR)'!$B$9:$B$68))*12+MONTH(BI$3)-MONTH('SaaS - Cohorts (MRR)'!$B$9:$B$68),BI$191)=0,1,0)
*'SaaS - Cohorts (MRR)'!AS$145:AS$204
*BI$191
),0)*BI192</f>
        <v>1812731.1856814888</v>
      </c>
      <c r="BJ195" s="198">
        <f t="array" aca="1" ref="BJ195" ca="1">IF($E$190="Upfront Payment",
SUM(
IF((YEAR(BJ$3)-YEAR('SaaS - Cohorts (MRR)'!$B$9:$B$68))*12+MONTH(BJ$3)-MONTH('SaaS - Cohorts (MRR)'!$B$9:$B$68)&gt;=BJ$191,1,0)
*IF(MOD((YEAR(BJ$3)-YEAR('SaaS - Cohorts (MRR)'!$B$9:$B$68))*12+MONTH(BJ$3)-MONTH('SaaS - Cohorts (MRR)'!$B$9:$B$68),BJ$191)=0,1,0)
*'SaaS - Cohorts (MRR)'!AT$145:AT$204
*BJ$191
),0)*BJ192</f>
        <v>2083080.0787844777</v>
      </c>
      <c r="BK195" s="198">
        <f t="array" aca="1" ref="BK195" ca="1">IF($E$190="Upfront Payment",
SUM(
IF((YEAR(BK$3)-YEAR('SaaS - Cohorts (MRR)'!$B$9:$B$68))*12+MONTH(BK$3)-MONTH('SaaS - Cohorts (MRR)'!$B$9:$B$68)&gt;=BK$191,1,0)
*IF(MOD((YEAR(BK$3)-YEAR('SaaS - Cohorts (MRR)'!$B$9:$B$68))*12+MONTH(BK$3)-MONTH('SaaS - Cohorts (MRR)'!$B$9:$B$68),BK$191)=0,1,0)
*'SaaS - Cohorts (MRR)'!AU$145:AU$204
*BK$191
),0)*BK192</f>
        <v>2353428.9718874679</v>
      </c>
      <c r="BL195" s="198">
        <f t="array" aca="1" ref="BL195" ca="1">IF($E$190="Upfront Payment",
SUM(
IF((YEAR(BL$3)-YEAR('SaaS - Cohorts (MRR)'!$B$9:$B$68))*12+MONTH(BL$3)-MONTH('SaaS - Cohorts (MRR)'!$B$9:$B$68)&gt;=BL$191,1,0)
*IF(MOD((YEAR(BL$3)-YEAR('SaaS - Cohorts (MRR)'!$B$9:$B$68))*12+MONTH(BL$3)-MONTH('SaaS - Cohorts (MRR)'!$B$9:$B$68),BL$191)=0,1,0)
*'SaaS - Cohorts (MRR)'!AV$145:AV$204
*BL$191
),0)*BL192</f>
        <v>2467564.0008671111</v>
      </c>
      <c r="BM195" s="198">
        <f t="array" aca="1" ref="BM195" ca="1">IF($E$190="Upfront Payment",
SUM(
IF((YEAR(BM$3)-YEAR('SaaS - Cohorts (MRR)'!$B$9:$B$68))*12+MONTH(BM$3)-MONTH('SaaS - Cohorts (MRR)'!$B$9:$B$68)&gt;=BM$191,1,0)
*IF(MOD((YEAR(BM$3)-YEAR('SaaS - Cohorts (MRR)'!$B$9:$B$68))*12+MONTH(BM$3)-MONTH('SaaS - Cohorts (MRR)'!$B$9:$B$68),BM$191)=0,1,0)
*'SaaS - Cohorts (MRR)'!AW$145:AW$204
*BM$191
),0)*BM192</f>
        <v>2549201.1179824411</v>
      </c>
      <c r="BN195" s="198">
        <f t="array" aca="1" ref="BN195" ca="1">IF($E$190="Upfront Payment",
SUM(
IF((YEAR(BN$3)-YEAR('SaaS - Cohorts (MRR)'!$B$9:$B$68))*12+MONTH(BN$3)-MONTH('SaaS - Cohorts (MRR)'!$B$9:$B$68)&gt;=BN$191,1,0)
*IF(MOD((YEAR(BN$3)-YEAR('SaaS - Cohorts (MRR)'!$B$9:$B$68))*12+MONTH(BN$3)-MONTH('SaaS - Cohorts (MRR)'!$B$9:$B$68),BN$191)=0,1,0)
*'SaaS - Cohorts (MRR)'!AX$145:AX$204
*BN$191
),0)*BN192</f>
        <v>2630838.2350977706</v>
      </c>
      <c r="BO195" s="198">
        <f t="array" aca="1" ref="BO195" ca="1">IF($E$190="Upfront Payment",
SUM(
IF((YEAR(BO$3)-YEAR('SaaS - Cohorts (MRR)'!$B$9:$B$68))*12+MONTH(BO$3)-MONTH('SaaS - Cohorts (MRR)'!$B$9:$B$68)&gt;=BO$191,1,0)
*IF(MOD((YEAR(BO$3)-YEAR('SaaS - Cohorts (MRR)'!$B$9:$B$68))*12+MONTH(BO$3)-MONTH('SaaS - Cohorts (MRR)'!$B$9:$B$68),BO$191)=0,1,0)
*'SaaS - Cohorts (MRR)'!AY$145:AY$204
*BO$191
),0)*BO192</f>
        <v>2630838.2350977706</v>
      </c>
      <c r="BP195" s="198">
        <f t="array" aca="1" ref="BP195" ca="1">IF($E$190="Upfront Payment",
SUM(
IF((YEAR(BP$3)-YEAR('SaaS - Cohorts (MRR)'!$B$9:$B$68))*12+MONTH(BP$3)-MONTH('SaaS - Cohorts (MRR)'!$B$9:$B$68)&gt;=BP$191,1,0)
*IF(MOD((YEAR(BP$3)-YEAR('SaaS - Cohorts (MRR)'!$B$9:$B$68))*12+MONTH(BP$3)-MONTH('SaaS - Cohorts (MRR)'!$B$9:$B$68),BP$191)=0,1,0)
*'SaaS - Cohorts (MRR)'!AZ$145:AZ$204
*BP$191
),0)*BP192</f>
        <v>2826610.3811927442</v>
      </c>
      <c r="BQ195" s="198">
        <f t="array" aca="1" ref="BQ195" ca="1">IF($E$190="Upfront Payment",
SUM(
IF((YEAR(BQ$3)-YEAR('SaaS - Cohorts (MRR)'!$B$9:$B$68))*12+MONTH(BQ$3)-MONTH('SaaS - Cohorts (MRR)'!$B$9:$B$68)&gt;=BQ$191,1,0)
*IF(MOD((YEAR(BQ$3)-YEAR('SaaS - Cohorts (MRR)'!$B$9:$B$68))*12+MONTH(BQ$3)-MONTH('SaaS - Cohorts (MRR)'!$B$9:$B$68),BQ$191)=0,1,0)
*'SaaS - Cohorts (MRR)'!BA$145:BA$204
*BQ$191
),0)*BQ192</f>
        <v>3022382.5272877174</v>
      </c>
      <c r="BR195" s="198">
        <f t="array" aca="1" ref="BR195" ca="1">IF($E$190="Upfront Payment",
SUM(
IF((YEAR(BR$3)-YEAR('SaaS - Cohorts (MRR)'!$B$9:$B$68))*12+MONTH(BR$3)-MONTH('SaaS - Cohorts (MRR)'!$B$9:$B$68)&gt;=BR$191,1,0)
*IF(MOD((YEAR(BR$3)-YEAR('SaaS - Cohorts (MRR)'!$B$9:$B$68))*12+MONTH(BR$3)-MONTH('SaaS - Cohorts (MRR)'!$B$9:$B$68),BR$191)=0,1,0)
*'SaaS - Cohorts (MRR)'!BB$145:BB$204
*BR$191
),0)*BR192</f>
        <v>3218154.6733826902</v>
      </c>
      <c r="BS195" s="198">
        <f t="array" aca="1" ref="BS195" ca="1">IF($E$190="Upfront Payment",
SUM(
IF((YEAR(BS$3)-YEAR('SaaS - Cohorts (MRR)'!$B$9:$B$68))*12+MONTH(BS$3)-MONTH('SaaS - Cohorts (MRR)'!$B$9:$B$68)&gt;=BS$191,1,0)
*IF(MOD((YEAR(BS$3)-YEAR('SaaS - Cohorts (MRR)'!$B$9:$B$68))*12+MONTH(BS$3)-MONTH('SaaS - Cohorts (MRR)'!$B$9:$B$68),BS$191)=0,1,0)
*'SaaS - Cohorts (MRR)'!BC$145:BC$204
*BS$191
),0)*BS192</f>
        <v>3218154.6733826902</v>
      </c>
      <c r="BT195" s="198">
        <f t="array" aca="1" ref="BT195" ca="1">IF($E$190="Upfront Payment",
SUM(
IF((YEAR(BT$3)-YEAR('SaaS - Cohorts (MRR)'!$B$9:$B$68))*12+MONTH(BT$3)-MONTH('SaaS - Cohorts (MRR)'!$B$9:$B$68)&gt;=BT$191,1,0)
*IF(MOD((YEAR(BT$3)-YEAR('SaaS - Cohorts (MRR)'!$B$9:$B$68))*12+MONTH(BT$3)-MONTH('SaaS - Cohorts (MRR)'!$B$9:$B$68),BT$191)=0,1,0)
*'SaaS - Cohorts (MRR)'!BD$145:BD$204
*BT$191
),0)*BT192</f>
        <v>3218154.6733826902</v>
      </c>
      <c r="BU195" s="198">
        <f t="array" aca="1" ref="BU195" ca="1">IF($E$190="Upfront Payment",
SUM(
IF((YEAR(BU$3)-YEAR('SaaS - Cohorts (MRR)'!$B$9:$B$68))*12+MONTH(BU$3)-MONTH('SaaS - Cohorts (MRR)'!$B$9:$B$68)&gt;=BU$191,1,0)
*IF(MOD((YEAR(BU$3)-YEAR('SaaS - Cohorts (MRR)'!$B$9:$B$68))*12+MONTH(BU$3)-MONTH('SaaS - Cohorts (MRR)'!$B$9:$B$68),BU$191)=0,1,0)
*'SaaS - Cohorts (MRR)'!BE$145:BE$204
*BU$191
),0)*BU192</f>
        <v>3413926.8194776638</v>
      </c>
      <c r="BV195" s="198">
        <f t="array" aca="1" ref="BV195" ca="1">IF($E$190="Upfront Payment",
SUM(
IF((YEAR(BV$3)-YEAR('SaaS - Cohorts (MRR)'!$B$9:$B$68))*12+MONTH(BV$3)-MONTH('SaaS - Cohorts (MRR)'!$B$9:$B$68)&gt;=BV$191,1,0)
*IF(MOD((YEAR(BV$3)-YEAR('SaaS - Cohorts (MRR)'!$B$9:$B$68))*12+MONTH(BV$3)-MONTH('SaaS - Cohorts (MRR)'!$B$9:$B$68),BV$191)=0,1,0)
*'SaaS - Cohorts (MRR)'!BF$145:BF$204
*BV$191
),0)*BV192</f>
        <v>3635301.3187258756</v>
      </c>
      <c r="BW195" s="198">
        <f t="array" aca="1" ref="BW195" ca="1">IF($E$190="Upfront Payment",
SUM(
IF((YEAR(BW$3)-YEAR('SaaS - Cohorts (MRR)'!$B$9:$B$68))*12+MONTH(BW$3)-MONTH('SaaS - Cohorts (MRR)'!$B$9:$B$68)&gt;=BW$191,1,0)
*IF(MOD((YEAR(BW$3)-YEAR('SaaS - Cohorts (MRR)'!$B$9:$B$68))*12+MONTH(BW$3)-MONTH('SaaS - Cohorts (MRR)'!$B$9:$B$68),BW$191)=0,1,0)
*'SaaS - Cohorts (MRR)'!BG$145:BG$204
*BW$191
),0)*BW192</f>
        <v>3856675.8179740878</v>
      </c>
      <c r="BX195" s="198">
        <f t="array" aca="1" ref="BX195" ca="1">IF($E$190="Upfront Payment",
SUM(
IF((YEAR(BX$3)-YEAR('SaaS - Cohorts (MRR)'!$B$9:$B$68))*12+MONTH(BX$3)-MONTH('SaaS - Cohorts (MRR)'!$B$9:$B$68)&gt;=BX$191,1,0)
*IF(MOD((YEAR(BX$3)-YEAR('SaaS - Cohorts (MRR)'!$B$9:$B$68))*12+MONTH(BX$3)-MONTH('SaaS - Cohorts (MRR)'!$B$9:$B$68),BX$191)=0,1,0)
*'SaaS - Cohorts (MRR)'!BH$145:BH$204
*BX$191
),0)*BX192</f>
        <v>3947273.9948559543</v>
      </c>
      <c r="BY195" s="198">
        <f t="array" aca="1" ref="BY195" ca="1">IF($E$190="Upfront Payment",
SUM(
IF((YEAR(BY$3)-YEAR('SaaS - Cohorts (MRR)'!$B$9:$B$68))*12+MONTH(BY$3)-MONTH('SaaS - Cohorts (MRR)'!$B$9:$B$68)&gt;=BY$191,1,0)
*IF(MOD((YEAR(BY$3)-YEAR('SaaS - Cohorts (MRR)'!$B$9:$B$68))*12+MONTH(BY$3)-MONTH('SaaS - Cohorts (MRR)'!$B$9:$B$68),BY$191)=0,1,0)
*'SaaS - Cohorts (MRR)'!BI$145:BI$204
*BY$191
),0)*BY192</f>
        <v>4012269.8185845823</v>
      </c>
      <c r="BZ195" s="198">
        <f t="array" aca="1" ref="BZ195" ca="1">IF($E$190="Upfront Payment",
SUM(
IF((YEAR(BZ$3)-YEAR('SaaS - Cohorts (MRR)'!$B$9:$B$68))*12+MONTH(BZ$3)-MONTH('SaaS - Cohorts (MRR)'!$B$9:$B$68)&gt;=BZ$191,1,0)
*IF(MOD((YEAR(BZ$3)-YEAR('SaaS - Cohorts (MRR)'!$B$9:$B$68))*12+MONTH(BZ$3)-MONTH('SaaS - Cohorts (MRR)'!$B$9:$B$68),BZ$191)=0,1,0)
*'SaaS - Cohorts (MRR)'!BJ$145:BJ$204
*BZ$191
),0)*BZ192</f>
        <v>4077265.6423132098</v>
      </c>
      <c r="CA195" s="200"/>
      <c r="CB195" s="201"/>
      <c r="CC195" s="201"/>
    </row>
    <row r="196" spans="1:81" ht="15.75" customHeight="1">
      <c r="A196" s="23"/>
      <c r="B196" s="24"/>
      <c r="C196" s="24"/>
      <c r="D196" s="24" t="s">
        <v>249</v>
      </c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202"/>
      <c r="T196" s="202"/>
      <c r="U196" s="202"/>
      <c r="V196" s="202"/>
      <c r="W196" s="202"/>
      <c r="X196" s="202"/>
      <c r="Y196" s="202"/>
      <c r="Z196" s="202"/>
      <c r="AA196" s="202"/>
      <c r="AB196" s="202"/>
      <c r="AC196" s="202"/>
      <c r="AD196" s="202"/>
      <c r="AE196" s="202"/>
      <c r="AF196" s="202"/>
      <c r="AG196" s="202"/>
      <c r="AH196" s="202"/>
      <c r="AI196" s="202"/>
      <c r="AJ196" s="202"/>
      <c r="AK196" s="202"/>
      <c r="AL196" s="202"/>
      <c r="AM196" s="202"/>
      <c r="AN196" s="202"/>
      <c r="AO196" s="202"/>
      <c r="AP196" s="202"/>
      <c r="AQ196" s="202"/>
      <c r="AR196" s="202"/>
      <c r="AS196" s="202"/>
      <c r="AT196" s="202"/>
      <c r="AU196" s="202"/>
      <c r="AV196" s="202"/>
      <c r="AW196" s="202"/>
      <c r="AX196" s="202"/>
      <c r="AY196" s="202"/>
      <c r="AZ196" s="202"/>
      <c r="BA196" s="202"/>
      <c r="BB196" s="202"/>
      <c r="BC196" s="202"/>
      <c r="BD196" s="202"/>
      <c r="BE196" s="202"/>
      <c r="BF196" s="202"/>
      <c r="BG196" s="202"/>
      <c r="BH196" s="202"/>
      <c r="BI196" s="202"/>
      <c r="BJ196" s="202"/>
      <c r="BK196" s="202"/>
      <c r="BL196" s="202"/>
      <c r="BM196" s="202"/>
      <c r="BN196" s="202"/>
      <c r="BO196" s="202"/>
      <c r="BP196" s="202"/>
      <c r="BQ196" s="202"/>
      <c r="BR196" s="202"/>
      <c r="BS196" s="202"/>
      <c r="BT196" s="202"/>
      <c r="BU196" s="202"/>
      <c r="BV196" s="202"/>
      <c r="BW196" s="202"/>
      <c r="BX196" s="202"/>
      <c r="BY196" s="202"/>
      <c r="BZ196" s="202"/>
      <c r="CA196" s="200"/>
      <c r="CB196" s="201"/>
      <c r="CC196" s="201"/>
    </row>
    <row r="197" spans="1:81" ht="15.75" customHeight="1">
      <c r="A197" s="23"/>
      <c r="B197" s="24"/>
      <c r="C197" s="24"/>
      <c r="D197" s="24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203"/>
      <c r="T197" s="203"/>
      <c r="U197" s="203"/>
      <c r="V197" s="203"/>
      <c r="W197" s="203"/>
      <c r="X197" s="203"/>
      <c r="Y197" s="203"/>
      <c r="Z197" s="203"/>
      <c r="AA197" s="203"/>
      <c r="AB197" s="203"/>
      <c r="AC197" s="203"/>
      <c r="AD197" s="203"/>
      <c r="AE197" s="203"/>
      <c r="AF197" s="203"/>
      <c r="AG197" s="203"/>
      <c r="AH197" s="203"/>
      <c r="AI197" s="203"/>
      <c r="AJ197" s="203"/>
      <c r="AK197" s="203"/>
      <c r="AL197" s="203"/>
      <c r="AM197" s="203"/>
      <c r="AN197" s="203"/>
      <c r="AO197" s="203"/>
      <c r="AP197" s="203"/>
      <c r="AQ197" s="203"/>
      <c r="AR197" s="203"/>
      <c r="AS197" s="203"/>
      <c r="AT197" s="203"/>
      <c r="AU197" s="203"/>
      <c r="AV197" s="203"/>
      <c r="AW197" s="203"/>
      <c r="AX197" s="203"/>
      <c r="AY197" s="203"/>
      <c r="AZ197" s="203"/>
      <c r="BA197" s="203"/>
      <c r="BB197" s="203"/>
      <c r="BC197" s="203"/>
      <c r="BD197" s="203"/>
      <c r="BE197" s="203"/>
      <c r="BF197" s="203"/>
      <c r="BG197" s="203"/>
      <c r="BH197" s="203"/>
      <c r="BI197" s="203"/>
      <c r="BJ197" s="203"/>
      <c r="BK197" s="203"/>
      <c r="BL197" s="203"/>
      <c r="BM197" s="203"/>
      <c r="BN197" s="203"/>
      <c r="BO197" s="203"/>
      <c r="BP197" s="203"/>
      <c r="BQ197" s="203"/>
      <c r="BR197" s="203"/>
      <c r="BS197" s="203"/>
      <c r="BT197" s="203"/>
      <c r="BU197" s="203"/>
      <c r="BV197" s="203"/>
      <c r="BW197" s="203"/>
      <c r="BX197" s="203"/>
      <c r="BY197" s="203"/>
      <c r="BZ197" s="203"/>
      <c r="CA197" s="200"/>
      <c r="CB197" s="200"/>
      <c r="CC197" s="200"/>
    </row>
    <row r="198" spans="1:81" ht="15.75" customHeight="1">
      <c r="A198" s="23"/>
      <c r="B198" s="24"/>
      <c r="C198" s="24"/>
      <c r="D198" s="27" t="s">
        <v>250</v>
      </c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203"/>
      <c r="T198" s="203"/>
      <c r="U198" s="203"/>
      <c r="V198" s="203"/>
      <c r="W198" s="203"/>
      <c r="X198" s="203"/>
      <c r="Y198" s="203"/>
      <c r="Z198" s="203"/>
      <c r="AA198" s="203"/>
      <c r="AB198" s="203"/>
      <c r="AC198" s="203"/>
      <c r="AD198" s="203"/>
      <c r="AE198" s="203"/>
      <c r="AF198" s="203"/>
      <c r="AG198" s="203"/>
      <c r="AH198" s="203"/>
      <c r="AI198" s="203"/>
      <c r="AJ198" s="203"/>
      <c r="AK198" s="203"/>
      <c r="AL198" s="203"/>
      <c r="AM198" s="203"/>
      <c r="AN198" s="203"/>
      <c r="AO198" s="203"/>
      <c r="AP198" s="203"/>
      <c r="AQ198" s="203"/>
      <c r="AR198" s="203"/>
      <c r="AS198" s="203"/>
      <c r="AT198" s="203"/>
      <c r="AU198" s="203"/>
      <c r="AV198" s="203"/>
      <c r="AW198" s="203"/>
      <c r="AX198" s="203"/>
      <c r="AY198" s="203"/>
      <c r="AZ198" s="203"/>
      <c r="BA198" s="203"/>
      <c r="BB198" s="203"/>
      <c r="BC198" s="203"/>
      <c r="BD198" s="203"/>
      <c r="BE198" s="203"/>
      <c r="BF198" s="203"/>
      <c r="BG198" s="203"/>
      <c r="BH198" s="203"/>
      <c r="BI198" s="203"/>
      <c r="BJ198" s="203"/>
      <c r="BK198" s="203"/>
      <c r="BL198" s="203"/>
      <c r="BM198" s="203"/>
      <c r="BN198" s="203"/>
      <c r="BO198" s="203"/>
      <c r="BP198" s="203"/>
      <c r="BQ198" s="203"/>
      <c r="BR198" s="203"/>
      <c r="BS198" s="203"/>
      <c r="BT198" s="203"/>
      <c r="BU198" s="203"/>
      <c r="BV198" s="203"/>
      <c r="BW198" s="203"/>
      <c r="BX198" s="203"/>
      <c r="BY198" s="203"/>
      <c r="BZ198" s="203"/>
      <c r="CA198" s="200"/>
      <c r="CB198" s="200"/>
      <c r="CC198" s="200"/>
    </row>
    <row r="199" spans="1:81" ht="15.75" customHeight="1">
      <c r="A199" s="23"/>
      <c r="B199" s="24"/>
      <c r="C199" s="24"/>
      <c r="D199" s="24" t="s">
        <v>251</v>
      </c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98">
        <f t="shared" ref="S199:BZ199" si="114">IFERROR(IF($E$190="Post Payment",(INDEX($S$27:$BZ$27,MATCH(S$3,$S$3:$BZ$3,0)-S$191)*S$72+INDEX($S$29:$BZ$29,MATCH(S$3,$S$3:$BZ$3,0)-S$191)*S$73+INDEX($S$31:$BZ$31,MATCH(S$3,$S$3:$BZ$3,0)-S$191)*S$74)*S$191,0),0)*S$192</f>
        <v>0</v>
      </c>
      <c r="T199" s="198">
        <f t="shared" si="114"/>
        <v>0</v>
      </c>
      <c r="U199" s="198">
        <f t="shared" si="114"/>
        <v>0</v>
      </c>
      <c r="V199" s="198">
        <f t="shared" si="114"/>
        <v>0</v>
      </c>
      <c r="W199" s="198">
        <f t="shared" si="114"/>
        <v>0</v>
      </c>
      <c r="X199" s="198">
        <f t="shared" si="114"/>
        <v>0</v>
      </c>
      <c r="Y199" s="198">
        <f t="shared" si="114"/>
        <v>0</v>
      </c>
      <c r="Z199" s="198">
        <f t="shared" si="114"/>
        <v>0</v>
      </c>
      <c r="AA199" s="198">
        <f t="shared" si="114"/>
        <v>0</v>
      </c>
      <c r="AB199" s="198">
        <f t="shared" si="114"/>
        <v>0</v>
      </c>
      <c r="AC199" s="198">
        <f t="shared" si="114"/>
        <v>0</v>
      </c>
      <c r="AD199" s="198">
        <f t="shared" si="114"/>
        <v>0</v>
      </c>
      <c r="AE199" s="198">
        <f t="shared" si="114"/>
        <v>0</v>
      </c>
      <c r="AF199" s="198">
        <f t="shared" si="114"/>
        <v>0</v>
      </c>
      <c r="AG199" s="198">
        <f t="shared" si="114"/>
        <v>0</v>
      </c>
      <c r="AH199" s="198">
        <f t="shared" si="114"/>
        <v>0</v>
      </c>
      <c r="AI199" s="198">
        <f t="shared" si="114"/>
        <v>0</v>
      </c>
      <c r="AJ199" s="198">
        <f t="shared" si="114"/>
        <v>0</v>
      </c>
      <c r="AK199" s="198">
        <f t="shared" si="114"/>
        <v>0</v>
      </c>
      <c r="AL199" s="198">
        <f t="shared" si="114"/>
        <v>0</v>
      </c>
      <c r="AM199" s="198">
        <f t="shared" si="114"/>
        <v>0</v>
      </c>
      <c r="AN199" s="198">
        <f t="shared" si="114"/>
        <v>0</v>
      </c>
      <c r="AO199" s="198">
        <f t="shared" si="114"/>
        <v>0</v>
      </c>
      <c r="AP199" s="198">
        <f t="shared" si="114"/>
        <v>0</v>
      </c>
      <c r="AQ199" s="198">
        <f t="shared" si="114"/>
        <v>0</v>
      </c>
      <c r="AR199" s="198">
        <f t="shared" si="114"/>
        <v>0</v>
      </c>
      <c r="AS199" s="198">
        <f t="shared" si="114"/>
        <v>0</v>
      </c>
      <c r="AT199" s="198">
        <f t="shared" si="114"/>
        <v>0</v>
      </c>
      <c r="AU199" s="198">
        <f t="shared" si="114"/>
        <v>0</v>
      </c>
      <c r="AV199" s="198">
        <f t="shared" si="114"/>
        <v>0</v>
      </c>
      <c r="AW199" s="198">
        <f t="shared" si="114"/>
        <v>0</v>
      </c>
      <c r="AX199" s="198">
        <f t="shared" si="114"/>
        <v>0</v>
      </c>
      <c r="AY199" s="198">
        <f t="shared" si="114"/>
        <v>0</v>
      </c>
      <c r="AZ199" s="198">
        <f t="shared" si="114"/>
        <v>0</v>
      </c>
      <c r="BA199" s="198">
        <f t="shared" si="114"/>
        <v>0</v>
      </c>
      <c r="BB199" s="198">
        <f t="shared" si="114"/>
        <v>0</v>
      </c>
      <c r="BC199" s="198">
        <f t="shared" si="114"/>
        <v>0</v>
      </c>
      <c r="BD199" s="198">
        <f t="shared" si="114"/>
        <v>0</v>
      </c>
      <c r="BE199" s="198">
        <f t="shared" si="114"/>
        <v>0</v>
      </c>
      <c r="BF199" s="198">
        <f t="shared" si="114"/>
        <v>0</v>
      </c>
      <c r="BG199" s="198">
        <f t="shared" si="114"/>
        <v>0</v>
      </c>
      <c r="BH199" s="198">
        <f t="shared" si="114"/>
        <v>0</v>
      </c>
      <c r="BI199" s="198">
        <f t="shared" si="114"/>
        <v>0</v>
      </c>
      <c r="BJ199" s="198">
        <f t="shared" si="114"/>
        <v>0</v>
      </c>
      <c r="BK199" s="198">
        <f t="shared" si="114"/>
        <v>0</v>
      </c>
      <c r="BL199" s="198">
        <f t="shared" si="114"/>
        <v>0</v>
      </c>
      <c r="BM199" s="198">
        <f t="shared" si="114"/>
        <v>0</v>
      </c>
      <c r="BN199" s="198">
        <f t="shared" si="114"/>
        <v>0</v>
      </c>
      <c r="BO199" s="198">
        <f t="shared" si="114"/>
        <v>0</v>
      </c>
      <c r="BP199" s="198">
        <f t="shared" si="114"/>
        <v>0</v>
      </c>
      <c r="BQ199" s="198">
        <f t="shared" si="114"/>
        <v>0</v>
      </c>
      <c r="BR199" s="198">
        <f t="shared" si="114"/>
        <v>0</v>
      </c>
      <c r="BS199" s="198">
        <f t="shared" si="114"/>
        <v>0</v>
      </c>
      <c r="BT199" s="198">
        <f t="shared" si="114"/>
        <v>0</v>
      </c>
      <c r="BU199" s="198">
        <f t="shared" si="114"/>
        <v>0</v>
      </c>
      <c r="BV199" s="198">
        <f t="shared" si="114"/>
        <v>0</v>
      </c>
      <c r="BW199" s="198">
        <f t="shared" si="114"/>
        <v>0</v>
      </c>
      <c r="BX199" s="198">
        <f t="shared" si="114"/>
        <v>0</v>
      </c>
      <c r="BY199" s="198">
        <f t="shared" si="114"/>
        <v>0</v>
      </c>
      <c r="BZ199" s="198">
        <f t="shared" si="114"/>
        <v>0</v>
      </c>
      <c r="CA199" s="200"/>
      <c r="CB199" s="200"/>
      <c r="CC199" s="200"/>
    </row>
    <row r="200" spans="1:81" ht="15.75" customHeight="1">
      <c r="A200" s="23"/>
      <c r="B200" s="24"/>
      <c r="C200" s="24"/>
      <c r="D200" s="20" t="s">
        <v>252</v>
      </c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98">
        <f t="array" ref="S200">IF($E$190="Post Payment",
SUM(
MMULT('SaaS - Cohorts (MRR)'!$C$145:$BJ$204,TRANSPOSE(IF((MATCH(S$3,$S$3:$BZ$3,0)-S$191)-'SaaS - Cohorts (MRR)'!$C$7:$BJ$7=0,1,0)))
*IF((YEAR(S$3)-YEAR('SaaS - Cohorts (MRR)'!$B$9:$B$68))*12+MONTH(S$3)-MONTH('SaaS - Cohorts (MRR)'!$B$9:$B$68)&gt;=2*S$191,1,0)
*IF(MOD((YEAR(S$3)-YEAR('SaaS - Cohorts (MRR)'!$B$9:$B$68))*12+MONTH(S$3)-MONTH('SaaS - Cohorts (MRR)'!$B$9:$B$68),S$191)=0,1,0)
*S$191
),0)*S$192</f>
        <v>0</v>
      </c>
      <c r="T200" s="198">
        <f t="array" ref="T200">IF($E$190="Post Payment",
SUM(
MMULT('SaaS - Cohorts (MRR)'!$C$145:$BJ$204,TRANSPOSE(IF((MATCH(T$3,$S$3:$BZ$3,0)-T$191)-'SaaS - Cohorts (MRR)'!$C$7:$BJ$7=0,1,0)))
*IF((YEAR(T$3)-YEAR('SaaS - Cohorts (MRR)'!$B$9:$B$68))*12+MONTH(T$3)-MONTH('SaaS - Cohorts (MRR)'!$B$9:$B$68)&gt;=2*T$191,1,0)
*IF(MOD((YEAR(T$3)-YEAR('SaaS - Cohorts (MRR)'!$B$9:$B$68))*12+MONTH(T$3)-MONTH('SaaS - Cohorts (MRR)'!$B$9:$B$68),T$191)=0,1,0)
*T$191
),0)*T$192</f>
        <v>0</v>
      </c>
      <c r="U200" s="198">
        <f t="array" ref="U200">IF($E$190="Post Payment",
SUM(
MMULT('SaaS - Cohorts (MRR)'!$C$145:$BJ$204,TRANSPOSE(IF((MATCH(U$3,$S$3:$BZ$3,0)-U$191)-'SaaS - Cohorts (MRR)'!$C$7:$BJ$7=0,1,0)))
*IF((YEAR(U$3)-YEAR('SaaS - Cohorts (MRR)'!$B$9:$B$68))*12+MONTH(U$3)-MONTH('SaaS - Cohorts (MRR)'!$B$9:$B$68)&gt;=2*U$191,1,0)
*IF(MOD((YEAR(U$3)-YEAR('SaaS - Cohorts (MRR)'!$B$9:$B$68))*12+MONTH(U$3)-MONTH('SaaS - Cohorts (MRR)'!$B$9:$B$68),U$191)=0,1,0)
*U$191
),0)*U$192</f>
        <v>0</v>
      </c>
      <c r="V200" s="198">
        <f t="array" ref="V200">IF($E$190="Post Payment",
SUM(
MMULT('SaaS - Cohorts (MRR)'!$C$145:$BJ$204,TRANSPOSE(IF((MATCH(V$3,$S$3:$BZ$3,0)-V$191)-'SaaS - Cohorts (MRR)'!$C$7:$BJ$7=0,1,0)))
*IF((YEAR(V$3)-YEAR('SaaS - Cohorts (MRR)'!$B$9:$B$68))*12+MONTH(V$3)-MONTH('SaaS - Cohorts (MRR)'!$B$9:$B$68)&gt;=2*V$191,1,0)
*IF(MOD((YEAR(V$3)-YEAR('SaaS - Cohorts (MRR)'!$B$9:$B$68))*12+MONTH(V$3)-MONTH('SaaS - Cohorts (MRR)'!$B$9:$B$68),V$191)=0,1,0)
*V$191
),0)*V$192</f>
        <v>0</v>
      </c>
      <c r="W200" s="198">
        <f t="array" ref="W200">IF($E$190="Post Payment",
SUM(
MMULT('SaaS - Cohorts (MRR)'!$C$145:$BJ$204,TRANSPOSE(IF((MATCH(W$3,$S$3:$BZ$3,0)-W$191)-'SaaS - Cohorts (MRR)'!$C$7:$BJ$7=0,1,0)))
*IF((YEAR(W$3)-YEAR('SaaS - Cohorts (MRR)'!$B$9:$B$68))*12+MONTH(W$3)-MONTH('SaaS - Cohorts (MRR)'!$B$9:$B$68)&gt;=2*W$191,1,0)
*IF(MOD((YEAR(W$3)-YEAR('SaaS - Cohorts (MRR)'!$B$9:$B$68))*12+MONTH(W$3)-MONTH('SaaS - Cohorts (MRR)'!$B$9:$B$68),W$191)=0,1,0)
*W$191
),0)*W$192</f>
        <v>0</v>
      </c>
      <c r="X200" s="198">
        <f t="array" ref="X200">IF($E$190="Post Payment",
SUM(
MMULT('SaaS - Cohorts (MRR)'!$C$145:$BJ$204,TRANSPOSE(IF((MATCH(X$3,$S$3:$BZ$3,0)-X$191)-'SaaS - Cohorts (MRR)'!$C$7:$BJ$7=0,1,0)))
*IF((YEAR(X$3)-YEAR('SaaS - Cohorts (MRR)'!$B$9:$B$68))*12+MONTH(X$3)-MONTH('SaaS - Cohorts (MRR)'!$B$9:$B$68)&gt;=2*X$191,1,0)
*IF(MOD((YEAR(X$3)-YEAR('SaaS - Cohorts (MRR)'!$B$9:$B$68))*12+MONTH(X$3)-MONTH('SaaS - Cohorts (MRR)'!$B$9:$B$68),X$191)=0,1,0)
*X$191
),0)*X$192</f>
        <v>0</v>
      </c>
      <c r="Y200" s="198">
        <f t="array" ref="Y200">IF($E$190="Post Payment",
SUM(
MMULT('SaaS - Cohorts (MRR)'!$C$145:$BJ$204,TRANSPOSE(IF((MATCH(Y$3,$S$3:$BZ$3,0)-Y$191)-'SaaS - Cohorts (MRR)'!$C$7:$BJ$7=0,1,0)))
*IF((YEAR(Y$3)-YEAR('SaaS - Cohorts (MRR)'!$B$9:$B$68))*12+MONTH(Y$3)-MONTH('SaaS - Cohorts (MRR)'!$B$9:$B$68)&gt;=2*Y$191,1,0)
*IF(MOD((YEAR(Y$3)-YEAR('SaaS - Cohorts (MRR)'!$B$9:$B$68))*12+MONTH(Y$3)-MONTH('SaaS - Cohorts (MRR)'!$B$9:$B$68),Y$191)=0,1,0)
*Y$191
),0)*Y$192</f>
        <v>0</v>
      </c>
      <c r="Z200" s="198">
        <f t="array" ref="Z200">IF($E$190="Post Payment",
SUM(
MMULT('SaaS - Cohorts (MRR)'!$C$145:$BJ$204,TRANSPOSE(IF((MATCH(Z$3,$S$3:$BZ$3,0)-Z$191)-'SaaS - Cohorts (MRR)'!$C$7:$BJ$7=0,1,0)))
*IF((YEAR(Z$3)-YEAR('SaaS - Cohorts (MRR)'!$B$9:$B$68))*12+MONTH(Z$3)-MONTH('SaaS - Cohorts (MRR)'!$B$9:$B$68)&gt;=2*Z$191,1,0)
*IF(MOD((YEAR(Z$3)-YEAR('SaaS - Cohorts (MRR)'!$B$9:$B$68))*12+MONTH(Z$3)-MONTH('SaaS - Cohorts (MRR)'!$B$9:$B$68),Z$191)=0,1,0)
*Z$191
),0)*Z$192</f>
        <v>0</v>
      </c>
      <c r="AA200" s="198">
        <f t="array" ref="AA200">IF($E$190="Post Payment",
SUM(
MMULT('SaaS - Cohorts (MRR)'!$C$145:$BJ$204,TRANSPOSE(IF((MATCH(AA$3,$S$3:$BZ$3,0)-AA$191)-'SaaS - Cohorts (MRR)'!$C$7:$BJ$7=0,1,0)))
*IF((YEAR(AA$3)-YEAR('SaaS - Cohorts (MRR)'!$B$9:$B$68))*12+MONTH(AA$3)-MONTH('SaaS - Cohorts (MRR)'!$B$9:$B$68)&gt;=2*AA$191,1,0)
*IF(MOD((YEAR(AA$3)-YEAR('SaaS - Cohorts (MRR)'!$B$9:$B$68))*12+MONTH(AA$3)-MONTH('SaaS - Cohorts (MRR)'!$B$9:$B$68),AA$191)=0,1,0)
*AA$191
),0)*AA$192</f>
        <v>0</v>
      </c>
      <c r="AB200" s="198">
        <f t="array" ref="AB200">IF($E$190="Post Payment",
SUM(
MMULT('SaaS - Cohorts (MRR)'!$C$145:$BJ$204,TRANSPOSE(IF((MATCH(AB$3,$S$3:$BZ$3,0)-AB$191)-'SaaS - Cohorts (MRR)'!$C$7:$BJ$7=0,1,0)))
*IF((YEAR(AB$3)-YEAR('SaaS - Cohorts (MRR)'!$B$9:$B$68))*12+MONTH(AB$3)-MONTH('SaaS - Cohorts (MRR)'!$B$9:$B$68)&gt;=2*AB$191,1,0)
*IF(MOD((YEAR(AB$3)-YEAR('SaaS - Cohorts (MRR)'!$B$9:$B$68))*12+MONTH(AB$3)-MONTH('SaaS - Cohorts (MRR)'!$B$9:$B$68),AB$191)=0,1,0)
*AB$191
),0)*AB$192</f>
        <v>0</v>
      </c>
      <c r="AC200" s="198">
        <f t="array" ref="AC200">IF($E$190="Post Payment",
SUM(
MMULT('SaaS - Cohorts (MRR)'!$C$145:$BJ$204,TRANSPOSE(IF((MATCH(AC$3,$S$3:$BZ$3,0)-AC$191)-'SaaS - Cohorts (MRR)'!$C$7:$BJ$7=0,1,0)))
*IF((YEAR(AC$3)-YEAR('SaaS - Cohorts (MRR)'!$B$9:$B$68))*12+MONTH(AC$3)-MONTH('SaaS - Cohorts (MRR)'!$B$9:$B$68)&gt;=2*AC$191,1,0)
*IF(MOD((YEAR(AC$3)-YEAR('SaaS - Cohorts (MRR)'!$B$9:$B$68))*12+MONTH(AC$3)-MONTH('SaaS - Cohorts (MRR)'!$B$9:$B$68),AC$191)=0,1,0)
*AC$191
),0)*AC$192</f>
        <v>0</v>
      </c>
      <c r="AD200" s="198">
        <f t="array" ref="AD200">IF($E$190="Post Payment",
SUM(
MMULT('SaaS - Cohorts (MRR)'!$C$145:$BJ$204,TRANSPOSE(IF((MATCH(AD$3,$S$3:$BZ$3,0)-AD$191)-'SaaS - Cohorts (MRR)'!$C$7:$BJ$7=0,1,0)))
*IF((YEAR(AD$3)-YEAR('SaaS - Cohorts (MRR)'!$B$9:$B$68))*12+MONTH(AD$3)-MONTH('SaaS - Cohorts (MRR)'!$B$9:$B$68)&gt;=2*AD$191,1,0)
*IF(MOD((YEAR(AD$3)-YEAR('SaaS - Cohorts (MRR)'!$B$9:$B$68))*12+MONTH(AD$3)-MONTH('SaaS - Cohorts (MRR)'!$B$9:$B$68),AD$191)=0,1,0)
*AD$191
),0)*AD$192</f>
        <v>0</v>
      </c>
      <c r="AE200" s="198">
        <f t="array" ref="AE200">IF($E$190="Post Payment",
SUM(
MMULT('SaaS - Cohorts (MRR)'!$C$145:$BJ$204,TRANSPOSE(IF((MATCH(AE$3,$S$3:$BZ$3,0)-AE$191)-'SaaS - Cohorts (MRR)'!$C$7:$BJ$7=0,1,0)))
*IF((YEAR(AE$3)-YEAR('SaaS - Cohorts (MRR)'!$B$9:$B$68))*12+MONTH(AE$3)-MONTH('SaaS - Cohorts (MRR)'!$B$9:$B$68)&gt;=2*AE$191,1,0)
*IF(MOD((YEAR(AE$3)-YEAR('SaaS - Cohorts (MRR)'!$B$9:$B$68))*12+MONTH(AE$3)-MONTH('SaaS - Cohorts (MRR)'!$B$9:$B$68),AE$191)=0,1,0)
*AE$191
),0)*AE$192</f>
        <v>0</v>
      </c>
      <c r="AF200" s="198">
        <f t="array" ref="AF200">IF($E$190="Post Payment",
SUM(
MMULT('SaaS - Cohorts (MRR)'!$C$145:$BJ$204,TRANSPOSE(IF((MATCH(AF$3,$S$3:$BZ$3,0)-AF$191)-'SaaS - Cohorts (MRR)'!$C$7:$BJ$7=0,1,0)))
*IF((YEAR(AF$3)-YEAR('SaaS - Cohorts (MRR)'!$B$9:$B$68))*12+MONTH(AF$3)-MONTH('SaaS - Cohorts (MRR)'!$B$9:$B$68)&gt;=2*AF$191,1,0)
*IF(MOD((YEAR(AF$3)-YEAR('SaaS - Cohorts (MRR)'!$B$9:$B$68))*12+MONTH(AF$3)-MONTH('SaaS - Cohorts (MRR)'!$B$9:$B$68),AF$191)=0,1,0)
*AF$191
),0)*AF$192</f>
        <v>0</v>
      </c>
      <c r="AG200" s="198">
        <f t="array" ref="AG200">IF($E$190="Post Payment",
SUM(
MMULT('SaaS - Cohorts (MRR)'!$C$145:$BJ$204,TRANSPOSE(IF((MATCH(AG$3,$S$3:$BZ$3,0)-AG$191)-'SaaS - Cohorts (MRR)'!$C$7:$BJ$7=0,1,0)))
*IF((YEAR(AG$3)-YEAR('SaaS - Cohorts (MRR)'!$B$9:$B$68))*12+MONTH(AG$3)-MONTH('SaaS - Cohorts (MRR)'!$B$9:$B$68)&gt;=2*AG$191,1,0)
*IF(MOD((YEAR(AG$3)-YEAR('SaaS - Cohorts (MRR)'!$B$9:$B$68))*12+MONTH(AG$3)-MONTH('SaaS - Cohorts (MRR)'!$B$9:$B$68),AG$191)=0,1,0)
*AG$191
),0)*AG$192</f>
        <v>0</v>
      </c>
      <c r="AH200" s="198">
        <f t="array" ref="AH200">IF($E$190="Post Payment",
SUM(
MMULT('SaaS - Cohorts (MRR)'!$C$145:$BJ$204,TRANSPOSE(IF((MATCH(AH$3,$S$3:$BZ$3,0)-AH$191)-'SaaS - Cohorts (MRR)'!$C$7:$BJ$7=0,1,0)))
*IF((YEAR(AH$3)-YEAR('SaaS - Cohorts (MRR)'!$B$9:$B$68))*12+MONTH(AH$3)-MONTH('SaaS - Cohorts (MRR)'!$B$9:$B$68)&gt;=2*AH$191,1,0)
*IF(MOD((YEAR(AH$3)-YEAR('SaaS - Cohorts (MRR)'!$B$9:$B$68))*12+MONTH(AH$3)-MONTH('SaaS - Cohorts (MRR)'!$B$9:$B$68),AH$191)=0,1,0)
*AH$191
),0)*AH$192</f>
        <v>0</v>
      </c>
      <c r="AI200" s="198">
        <f t="array" ref="AI200">IF($E$190="Post Payment",
SUM(
MMULT('SaaS - Cohorts (MRR)'!$C$145:$BJ$204,TRANSPOSE(IF((MATCH(AI$3,$S$3:$BZ$3,0)-AI$191)-'SaaS - Cohorts (MRR)'!$C$7:$BJ$7=0,1,0)))
*IF((YEAR(AI$3)-YEAR('SaaS - Cohorts (MRR)'!$B$9:$B$68))*12+MONTH(AI$3)-MONTH('SaaS - Cohorts (MRR)'!$B$9:$B$68)&gt;=2*AI$191,1,0)
*IF(MOD((YEAR(AI$3)-YEAR('SaaS - Cohorts (MRR)'!$B$9:$B$68))*12+MONTH(AI$3)-MONTH('SaaS - Cohorts (MRR)'!$B$9:$B$68),AI$191)=0,1,0)
*AI$191
),0)*AI$192</f>
        <v>0</v>
      </c>
      <c r="AJ200" s="198">
        <f t="array" ref="AJ200">IF($E$190="Post Payment",
SUM(
MMULT('SaaS - Cohorts (MRR)'!$C$145:$BJ$204,TRANSPOSE(IF((MATCH(AJ$3,$S$3:$BZ$3,0)-AJ$191)-'SaaS - Cohorts (MRR)'!$C$7:$BJ$7=0,1,0)))
*IF((YEAR(AJ$3)-YEAR('SaaS - Cohorts (MRR)'!$B$9:$B$68))*12+MONTH(AJ$3)-MONTH('SaaS - Cohorts (MRR)'!$B$9:$B$68)&gt;=2*AJ$191,1,0)
*IF(MOD((YEAR(AJ$3)-YEAR('SaaS - Cohorts (MRR)'!$B$9:$B$68))*12+MONTH(AJ$3)-MONTH('SaaS - Cohorts (MRR)'!$B$9:$B$68),AJ$191)=0,1,0)
*AJ$191
),0)*AJ$192</f>
        <v>0</v>
      </c>
      <c r="AK200" s="198">
        <f t="array" ref="AK200">IF($E$190="Post Payment",
SUM(
MMULT('SaaS - Cohorts (MRR)'!$C$145:$BJ$204,TRANSPOSE(IF((MATCH(AK$3,$S$3:$BZ$3,0)-AK$191)-'SaaS - Cohorts (MRR)'!$C$7:$BJ$7=0,1,0)))
*IF((YEAR(AK$3)-YEAR('SaaS - Cohorts (MRR)'!$B$9:$B$68))*12+MONTH(AK$3)-MONTH('SaaS - Cohorts (MRR)'!$B$9:$B$68)&gt;=2*AK$191,1,0)
*IF(MOD((YEAR(AK$3)-YEAR('SaaS - Cohorts (MRR)'!$B$9:$B$68))*12+MONTH(AK$3)-MONTH('SaaS - Cohorts (MRR)'!$B$9:$B$68),AK$191)=0,1,0)
*AK$191
),0)*AK$192</f>
        <v>0</v>
      </c>
      <c r="AL200" s="198">
        <f t="array" ref="AL200">IF($E$190="Post Payment",
SUM(
MMULT('SaaS - Cohorts (MRR)'!$C$145:$BJ$204,TRANSPOSE(IF((MATCH(AL$3,$S$3:$BZ$3,0)-AL$191)-'SaaS - Cohorts (MRR)'!$C$7:$BJ$7=0,1,0)))
*IF((YEAR(AL$3)-YEAR('SaaS - Cohorts (MRR)'!$B$9:$B$68))*12+MONTH(AL$3)-MONTH('SaaS - Cohorts (MRR)'!$B$9:$B$68)&gt;=2*AL$191,1,0)
*IF(MOD((YEAR(AL$3)-YEAR('SaaS - Cohorts (MRR)'!$B$9:$B$68))*12+MONTH(AL$3)-MONTH('SaaS - Cohorts (MRR)'!$B$9:$B$68),AL$191)=0,1,0)
*AL$191
),0)*AL$192</f>
        <v>0</v>
      </c>
      <c r="AM200" s="198">
        <f t="array" ref="AM200">IF($E$190="Post Payment",
SUM(
MMULT('SaaS - Cohorts (MRR)'!$C$145:$BJ$204,TRANSPOSE(IF((MATCH(AM$3,$S$3:$BZ$3,0)-AM$191)-'SaaS - Cohorts (MRR)'!$C$7:$BJ$7=0,1,0)))
*IF((YEAR(AM$3)-YEAR('SaaS - Cohorts (MRR)'!$B$9:$B$68))*12+MONTH(AM$3)-MONTH('SaaS - Cohorts (MRR)'!$B$9:$B$68)&gt;=2*AM$191,1,0)
*IF(MOD((YEAR(AM$3)-YEAR('SaaS - Cohorts (MRR)'!$B$9:$B$68))*12+MONTH(AM$3)-MONTH('SaaS - Cohorts (MRR)'!$B$9:$B$68),AM$191)=0,1,0)
*AM$191
),0)*AM$192</f>
        <v>0</v>
      </c>
      <c r="AN200" s="198">
        <f t="array" ref="AN200">IF($E$190="Post Payment",
SUM(
MMULT('SaaS - Cohorts (MRR)'!$C$145:$BJ$204,TRANSPOSE(IF((MATCH(AN$3,$S$3:$BZ$3,0)-AN$191)-'SaaS - Cohorts (MRR)'!$C$7:$BJ$7=0,1,0)))
*IF((YEAR(AN$3)-YEAR('SaaS - Cohorts (MRR)'!$B$9:$B$68))*12+MONTH(AN$3)-MONTH('SaaS - Cohorts (MRR)'!$B$9:$B$68)&gt;=2*AN$191,1,0)
*IF(MOD((YEAR(AN$3)-YEAR('SaaS - Cohorts (MRR)'!$B$9:$B$68))*12+MONTH(AN$3)-MONTH('SaaS - Cohorts (MRR)'!$B$9:$B$68),AN$191)=0,1,0)
*AN$191
),0)*AN$192</f>
        <v>0</v>
      </c>
      <c r="AO200" s="198">
        <f t="array" ref="AO200">IF($E$190="Post Payment",
SUM(
MMULT('SaaS - Cohorts (MRR)'!$C$145:$BJ$204,TRANSPOSE(IF((MATCH(AO$3,$S$3:$BZ$3,0)-AO$191)-'SaaS - Cohorts (MRR)'!$C$7:$BJ$7=0,1,0)))
*IF((YEAR(AO$3)-YEAR('SaaS - Cohorts (MRR)'!$B$9:$B$68))*12+MONTH(AO$3)-MONTH('SaaS - Cohorts (MRR)'!$B$9:$B$68)&gt;=2*AO$191,1,0)
*IF(MOD((YEAR(AO$3)-YEAR('SaaS - Cohorts (MRR)'!$B$9:$B$68))*12+MONTH(AO$3)-MONTH('SaaS - Cohorts (MRR)'!$B$9:$B$68),AO$191)=0,1,0)
*AO$191
),0)*AO$192</f>
        <v>0</v>
      </c>
      <c r="AP200" s="198">
        <f t="array" ref="AP200">IF($E$190="Post Payment",
SUM(
MMULT('SaaS - Cohorts (MRR)'!$C$145:$BJ$204,TRANSPOSE(IF((MATCH(AP$3,$S$3:$BZ$3,0)-AP$191)-'SaaS - Cohorts (MRR)'!$C$7:$BJ$7=0,1,0)))
*IF((YEAR(AP$3)-YEAR('SaaS - Cohorts (MRR)'!$B$9:$B$68))*12+MONTH(AP$3)-MONTH('SaaS - Cohorts (MRR)'!$B$9:$B$68)&gt;=2*AP$191,1,0)
*IF(MOD((YEAR(AP$3)-YEAR('SaaS - Cohorts (MRR)'!$B$9:$B$68))*12+MONTH(AP$3)-MONTH('SaaS - Cohorts (MRR)'!$B$9:$B$68),AP$191)=0,1,0)
*AP$191
),0)*AP$192</f>
        <v>0</v>
      </c>
      <c r="AQ200" s="198">
        <f t="array" ref="AQ200">IF($E$190="Post Payment",
SUM(
MMULT('SaaS - Cohorts (MRR)'!$C$145:$BJ$204,TRANSPOSE(IF((MATCH(AQ$3,$S$3:$BZ$3,0)-AQ$191)-'SaaS - Cohorts (MRR)'!$C$7:$BJ$7=0,1,0)))
*IF((YEAR(AQ$3)-YEAR('SaaS - Cohorts (MRR)'!$B$9:$B$68))*12+MONTH(AQ$3)-MONTH('SaaS - Cohorts (MRR)'!$B$9:$B$68)&gt;=2*AQ$191,1,0)
*IF(MOD((YEAR(AQ$3)-YEAR('SaaS - Cohorts (MRR)'!$B$9:$B$68))*12+MONTH(AQ$3)-MONTH('SaaS - Cohorts (MRR)'!$B$9:$B$68),AQ$191)=0,1,0)
*AQ$191
),0)*AQ$192</f>
        <v>0</v>
      </c>
      <c r="AR200" s="198">
        <f t="array" ref="AR200">IF($E$190="Post Payment",
SUM(
MMULT('SaaS - Cohorts (MRR)'!$C$145:$BJ$204,TRANSPOSE(IF((MATCH(AR$3,$S$3:$BZ$3,0)-AR$191)-'SaaS - Cohorts (MRR)'!$C$7:$BJ$7=0,1,0)))
*IF((YEAR(AR$3)-YEAR('SaaS - Cohorts (MRR)'!$B$9:$B$68))*12+MONTH(AR$3)-MONTH('SaaS - Cohorts (MRR)'!$B$9:$B$68)&gt;=2*AR$191,1,0)
*IF(MOD((YEAR(AR$3)-YEAR('SaaS - Cohorts (MRR)'!$B$9:$B$68))*12+MONTH(AR$3)-MONTH('SaaS - Cohorts (MRR)'!$B$9:$B$68),AR$191)=0,1,0)
*AR$191
),0)*AR$192</f>
        <v>0</v>
      </c>
      <c r="AS200" s="198">
        <f t="array" ref="AS200">IF($E$190="Post Payment",
SUM(
MMULT('SaaS - Cohorts (MRR)'!$C$145:$BJ$204,TRANSPOSE(IF((MATCH(AS$3,$S$3:$BZ$3,0)-AS$191)-'SaaS - Cohorts (MRR)'!$C$7:$BJ$7=0,1,0)))
*IF((YEAR(AS$3)-YEAR('SaaS - Cohorts (MRR)'!$B$9:$B$68))*12+MONTH(AS$3)-MONTH('SaaS - Cohorts (MRR)'!$B$9:$B$68)&gt;=2*AS$191,1,0)
*IF(MOD((YEAR(AS$3)-YEAR('SaaS - Cohorts (MRR)'!$B$9:$B$68))*12+MONTH(AS$3)-MONTH('SaaS - Cohorts (MRR)'!$B$9:$B$68),AS$191)=0,1,0)
*AS$191
),0)*AS$192</f>
        <v>0</v>
      </c>
      <c r="AT200" s="198">
        <f t="array" ref="AT200">IF($E$190="Post Payment",
SUM(
MMULT('SaaS - Cohorts (MRR)'!$C$145:$BJ$204,TRANSPOSE(IF((MATCH(AT$3,$S$3:$BZ$3,0)-AT$191)-'SaaS - Cohorts (MRR)'!$C$7:$BJ$7=0,1,0)))
*IF((YEAR(AT$3)-YEAR('SaaS - Cohorts (MRR)'!$B$9:$B$68))*12+MONTH(AT$3)-MONTH('SaaS - Cohorts (MRR)'!$B$9:$B$68)&gt;=2*AT$191,1,0)
*IF(MOD((YEAR(AT$3)-YEAR('SaaS - Cohorts (MRR)'!$B$9:$B$68))*12+MONTH(AT$3)-MONTH('SaaS - Cohorts (MRR)'!$B$9:$B$68),AT$191)=0,1,0)
*AT$191
),0)*AT$192</f>
        <v>0</v>
      </c>
      <c r="AU200" s="198">
        <f t="array" ref="AU200">IF($E$190="Post Payment",
SUM(
MMULT('SaaS - Cohorts (MRR)'!$C$145:$BJ$204,TRANSPOSE(IF((MATCH(AU$3,$S$3:$BZ$3,0)-AU$191)-'SaaS - Cohorts (MRR)'!$C$7:$BJ$7=0,1,0)))
*IF((YEAR(AU$3)-YEAR('SaaS - Cohorts (MRR)'!$B$9:$B$68))*12+MONTH(AU$3)-MONTH('SaaS - Cohorts (MRR)'!$B$9:$B$68)&gt;=2*AU$191,1,0)
*IF(MOD((YEAR(AU$3)-YEAR('SaaS - Cohorts (MRR)'!$B$9:$B$68))*12+MONTH(AU$3)-MONTH('SaaS - Cohorts (MRR)'!$B$9:$B$68),AU$191)=0,1,0)
*AU$191
),0)*AU$192</f>
        <v>0</v>
      </c>
      <c r="AV200" s="198">
        <f t="array" ref="AV200">IF($E$190="Post Payment",
SUM(
MMULT('SaaS - Cohorts (MRR)'!$C$145:$BJ$204,TRANSPOSE(IF((MATCH(AV$3,$S$3:$BZ$3,0)-AV$191)-'SaaS - Cohorts (MRR)'!$C$7:$BJ$7=0,1,0)))
*IF((YEAR(AV$3)-YEAR('SaaS - Cohorts (MRR)'!$B$9:$B$68))*12+MONTH(AV$3)-MONTH('SaaS - Cohorts (MRR)'!$B$9:$B$68)&gt;=2*AV$191,1,0)
*IF(MOD((YEAR(AV$3)-YEAR('SaaS - Cohorts (MRR)'!$B$9:$B$68))*12+MONTH(AV$3)-MONTH('SaaS - Cohorts (MRR)'!$B$9:$B$68),AV$191)=0,1,0)
*AV$191
),0)*AV$192</f>
        <v>0</v>
      </c>
      <c r="AW200" s="198">
        <f t="array" ref="AW200">IF($E$190="Post Payment",
SUM(
MMULT('SaaS - Cohorts (MRR)'!$C$145:$BJ$204,TRANSPOSE(IF((MATCH(AW$3,$S$3:$BZ$3,0)-AW$191)-'SaaS - Cohorts (MRR)'!$C$7:$BJ$7=0,1,0)))
*IF((YEAR(AW$3)-YEAR('SaaS - Cohorts (MRR)'!$B$9:$B$68))*12+MONTH(AW$3)-MONTH('SaaS - Cohorts (MRR)'!$B$9:$B$68)&gt;=2*AW$191,1,0)
*IF(MOD((YEAR(AW$3)-YEAR('SaaS - Cohorts (MRR)'!$B$9:$B$68))*12+MONTH(AW$3)-MONTH('SaaS - Cohorts (MRR)'!$B$9:$B$68),AW$191)=0,1,0)
*AW$191
),0)*AW$192</f>
        <v>0</v>
      </c>
      <c r="AX200" s="198">
        <f t="array" ref="AX200">IF($E$190="Post Payment",
SUM(
MMULT('SaaS - Cohorts (MRR)'!$C$145:$BJ$204,TRANSPOSE(IF((MATCH(AX$3,$S$3:$BZ$3,0)-AX$191)-'SaaS - Cohorts (MRR)'!$C$7:$BJ$7=0,1,0)))
*IF((YEAR(AX$3)-YEAR('SaaS - Cohorts (MRR)'!$B$9:$B$68))*12+MONTH(AX$3)-MONTH('SaaS - Cohorts (MRR)'!$B$9:$B$68)&gt;=2*AX$191,1,0)
*IF(MOD((YEAR(AX$3)-YEAR('SaaS - Cohorts (MRR)'!$B$9:$B$68))*12+MONTH(AX$3)-MONTH('SaaS - Cohorts (MRR)'!$B$9:$B$68),AX$191)=0,1,0)
*AX$191
),0)*AX$192</f>
        <v>0</v>
      </c>
      <c r="AY200" s="198">
        <f t="array" ref="AY200">IF($E$190="Post Payment",
SUM(
MMULT('SaaS - Cohorts (MRR)'!$C$145:$BJ$204,TRANSPOSE(IF((MATCH(AY$3,$S$3:$BZ$3,0)-AY$191)-'SaaS - Cohorts (MRR)'!$C$7:$BJ$7=0,1,0)))
*IF((YEAR(AY$3)-YEAR('SaaS - Cohorts (MRR)'!$B$9:$B$68))*12+MONTH(AY$3)-MONTH('SaaS - Cohorts (MRR)'!$B$9:$B$68)&gt;=2*AY$191,1,0)
*IF(MOD((YEAR(AY$3)-YEAR('SaaS - Cohorts (MRR)'!$B$9:$B$68))*12+MONTH(AY$3)-MONTH('SaaS - Cohorts (MRR)'!$B$9:$B$68),AY$191)=0,1,0)
*AY$191
),0)*AY$192</f>
        <v>0</v>
      </c>
      <c r="AZ200" s="198">
        <f t="array" ref="AZ200">IF($E$190="Post Payment",
SUM(
MMULT('SaaS - Cohorts (MRR)'!$C$145:$BJ$204,TRANSPOSE(IF((MATCH(AZ$3,$S$3:$BZ$3,0)-AZ$191)-'SaaS - Cohorts (MRR)'!$C$7:$BJ$7=0,1,0)))
*IF((YEAR(AZ$3)-YEAR('SaaS - Cohorts (MRR)'!$B$9:$B$68))*12+MONTH(AZ$3)-MONTH('SaaS - Cohorts (MRR)'!$B$9:$B$68)&gt;=2*AZ$191,1,0)
*IF(MOD((YEAR(AZ$3)-YEAR('SaaS - Cohorts (MRR)'!$B$9:$B$68))*12+MONTH(AZ$3)-MONTH('SaaS - Cohorts (MRR)'!$B$9:$B$68),AZ$191)=0,1,0)
*AZ$191
),0)*AZ$192</f>
        <v>0</v>
      </c>
      <c r="BA200" s="198">
        <f t="array" ref="BA200">IF($E$190="Post Payment",
SUM(
MMULT('SaaS - Cohorts (MRR)'!$C$145:$BJ$204,TRANSPOSE(IF((MATCH(BA$3,$S$3:$BZ$3,0)-BA$191)-'SaaS - Cohorts (MRR)'!$C$7:$BJ$7=0,1,0)))
*IF((YEAR(BA$3)-YEAR('SaaS - Cohorts (MRR)'!$B$9:$B$68))*12+MONTH(BA$3)-MONTH('SaaS - Cohorts (MRR)'!$B$9:$B$68)&gt;=2*BA$191,1,0)
*IF(MOD((YEAR(BA$3)-YEAR('SaaS - Cohorts (MRR)'!$B$9:$B$68))*12+MONTH(BA$3)-MONTH('SaaS - Cohorts (MRR)'!$B$9:$B$68),BA$191)=0,1,0)
*BA$191
),0)*BA$192</f>
        <v>0</v>
      </c>
      <c r="BB200" s="198">
        <f t="array" ref="BB200">IF($E$190="Post Payment",
SUM(
MMULT('SaaS - Cohorts (MRR)'!$C$145:$BJ$204,TRANSPOSE(IF((MATCH(BB$3,$S$3:$BZ$3,0)-BB$191)-'SaaS - Cohorts (MRR)'!$C$7:$BJ$7=0,1,0)))
*IF((YEAR(BB$3)-YEAR('SaaS - Cohorts (MRR)'!$B$9:$B$68))*12+MONTH(BB$3)-MONTH('SaaS - Cohorts (MRR)'!$B$9:$B$68)&gt;=2*BB$191,1,0)
*IF(MOD((YEAR(BB$3)-YEAR('SaaS - Cohorts (MRR)'!$B$9:$B$68))*12+MONTH(BB$3)-MONTH('SaaS - Cohorts (MRR)'!$B$9:$B$68),BB$191)=0,1,0)
*BB$191
),0)*BB$192</f>
        <v>0</v>
      </c>
      <c r="BC200" s="198">
        <f t="array" ref="BC200">IF($E$190="Post Payment",
SUM(
MMULT('SaaS - Cohorts (MRR)'!$C$145:$BJ$204,TRANSPOSE(IF((MATCH(BC$3,$S$3:$BZ$3,0)-BC$191)-'SaaS - Cohorts (MRR)'!$C$7:$BJ$7=0,1,0)))
*IF((YEAR(BC$3)-YEAR('SaaS - Cohorts (MRR)'!$B$9:$B$68))*12+MONTH(BC$3)-MONTH('SaaS - Cohorts (MRR)'!$B$9:$B$68)&gt;=2*BC$191,1,0)
*IF(MOD((YEAR(BC$3)-YEAR('SaaS - Cohorts (MRR)'!$B$9:$B$68))*12+MONTH(BC$3)-MONTH('SaaS - Cohorts (MRR)'!$B$9:$B$68),BC$191)=0,1,0)
*BC$191
),0)*BC$192</f>
        <v>0</v>
      </c>
      <c r="BD200" s="198">
        <f t="array" ref="BD200">IF($E$190="Post Payment",
SUM(
MMULT('SaaS - Cohorts (MRR)'!$C$145:$BJ$204,TRANSPOSE(IF((MATCH(BD$3,$S$3:$BZ$3,0)-BD$191)-'SaaS - Cohorts (MRR)'!$C$7:$BJ$7=0,1,0)))
*IF((YEAR(BD$3)-YEAR('SaaS - Cohorts (MRR)'!$B$9:$B$68))*12+MONTH(BD$3)-MONTH('SaaS - Cohorts (MRR)'!$B$9:$B$68)&gt;=2*BD$191,1,0)
*IF(MOD((YEAR(BD$3)-YEAR('SaaS - Cohorts (MRR)'!$B$9:$B$68))*12+MONTH(BD$3)-MONTH('SaaS - Cohorts (MRR)'!$B$9:$B$68),BD$191)=0,1,0)
*BD$191
),0)*BD$192</f>
        <v>0</v>
      </c>
      <c r="BE200" s="198">
        <f t="array" ref="BE200">IF($E$190="Post Payment",
SUM(
MMULT('SaaS - Cohorts (MRR)'!$C$145:$BJ$204,TRANSPOSE(IF((MATCH(BE$3,$S$3:$BZ$3,0)-BE$191)-'SaaS - Cohorts (MRR)'!$C$7:$BJ$7=0,1,0)))
*IF((YEAR(BE$3)-YEAR('SaaS - Cohorts (MRR)'!$B$9:$B$68))*12+MONTH(BE$3)-MONTH('SaaS - Cohorts (MRR)'!$B$9:$B$68)&gt;=2*BE$191,1,0)
*IF(MOD((YEAR(BE$3)-YEAR('SaaS - Cohorts (MRR)'!$B$9:$B$68))*12+MONTH(BE$3)-MONTH('SaaS - Cohorts (MRR)'!$B$9:$B$68),BE$191)=0,1,0)
*BE$191
),0)*BE$192</f>
        <v>0</v>
      </c>
      <c r="BF200" s="198">
        <f t="array" ref="BF200">IF($E$190="Post Payment",
SUM(
MMULT('SaaS - Cohorts (MRR)'!$C$145:$BJ$204,TRANSPOSE(IF((MATCH(BF$3,$S$3:$BZ$3,0)-BF$191)-'SaaS - Cohorts (MRR)'!$C$7:$BJ$7=0,1,0)))
*IF((YEAR(BF$3)-YEAR('SaaS - Cohorts (MRR)'!$B$9:$B$68))*12+MONTH(BF$3)-MONTH('SaaS - Cohorts (MRR)'!$B$9:$B$68)&gt;=2*BF$191,1,0)
*IF(MOD((YEAR(BF$3)-YEAR('SaaS - Cohorts (MRR)'!$B$9:$B$68))*12+MONTH(BF$3)-MONTH('SaaS - Cohorts (MRR)'!$B$9:$B$68),BF$191)=0,1,0)
*BF$191
),0)*BF$192</f>
        <v>0</v>
      </c>
      <c r="BG200" s="198">
        <f t="array" ref="BG200">IF($E$190="Post Payment",
SUM(
MMULT('SaaS - Cohorts (MRR)'!$C$145:$BJ$204,TRANSPOSE(IF((MATCH(BG$3,$S$3:$BZ$3,0)-BG$191)-'SaaS - Cohorts (MRR)'!$C$7:$BJ$7=0,1,0)))
*IF((YEAR(BG$3)-YEAR('SaaS - Cohorts (MRR)'!$B$9:$B$68))*12+MONTH(BG$3)-MONTH('SaaS - Cohorts (MRR)'!$B$9:$B$68)&gt;=2*BG$191,1,0)
*IF(MOD((YEAR(BG$3)-YEAR('SaaS - Cohorts (MRR)'!$B$9:$B$68))*12+MONTH(BG$3)-MONTH('SaaS - Cohorts (MRR)'!$B$9:$B$68),BG$191)=0,1,0)
*BG$191
),0)*BG$192</f>
        <v>0</v>
      </c>
      <c r="BH200" s="198">
        <f t="array" ref="BH200">IF($E$190="Post Payment",
SUM(
MMULT('SaaS - Cohorts (MRR)'!$C$145:$BJ$204,TRANSPOSE(IF((MATCH(BH$3,$S$3:$BZ$3,0)-BH$191)-'SaaS - Cohorts (MRR)'!$C$7:$BJ$7=0,1,0)))
*IF((YEAR(BH$3)-YEAR('SaaS - Cohorts (MRR)'!$B$9:$B$68))*12+MONTH(BH$3)-MONTH('SaaS - Cohorts (MRR)'!$B$9:$B$68)&gt;=2*BH$191,1,0)
*IF(MOD((YEAR(BH$3)-YEAR('SaaS - Cohorts (MRR)'!$B$9:$B$68))*12+MONTH(BH$3)-MONTH('SaaS - Cohorts (MRR)'!$B$9:$B$68),BH$191)=0,1,0)
*BH$191
),0)*BH$192</f>
        <v>0</v>
      </c>
      <c r="BI200" s="198">
        <f t="array" ref="BI200">IF($E$190="Post Payment",
SUM(
MMULT('SaaS - Cohorts (MRR)'!$C$145:$BJ$204,TRANSPOSE(IF((MATCH(BI$3,$S$3:$BZ$3,0)-BI$191)-'SaaS - Cohorts (MRR)'!$C$7:$BJ$7=0,1,0)))
*IF((YEAR(BI$3)-YEAR('SaaS - Cohorts (MRR)'!$B$9:$B$68))*12+MONTH(BI$3)-MONTH('SaaS - Cohorts (MRR)'!$B$9:$B$68)&gt;=2*BI$191,1,0)
*IF(MOD((YEAR(BI$3)-YEAR('SaaS - Cohorts (MRR)'!$B$9:$B$68))*12+MONTH(BI$3)-MONTH('SaaS - Cohorts (MRR)'!$B$9:$B$68),BI$191)=0,1,0)
*BI$191
),0)*BI$192</f>
        <v>0</v>
      </c>
      <c r="BJ200" s="198">
        <f t="array" ref="BJ200">IF($E$190="Post Payment",
SUM(
MMULT('SaaS - Cohorts (MRR)'!$C$145:$BJ$204,TRANSPOSE(IF((MATCH(BJ$3,$S$3:$BZ$3,0)-BJ$191)-'SaaS - Cohorts (MRR)'!$C$7:$BJ$7=0,1,0)))
*IF((YEAR(BJ$3)-YEAR('SaaS - Cohorts (MRR)'!$B$9:$B$68))*12+MONTH(BJ$3)-MONTH('SaaS - Cohorts (MRR)'!$B$9:$B$68)&gt;=2*BJ$191,1,0)
*IF(MOD((YEAR(BJ$3)-YEAR('SaaS - Cohorts (MRR)'!$B$9:$B$68))*12+MONTH(BJ$3)-MONTH('SaaS - Cohorts (MRR)'!$B$9:$B$68),BJ$191)=0,1,0)
*BJ$191
),0)*BJ$192</f>
        <v>0</v>
      </c>
      <c r="BK200" s="198">
        <f t="array" ref="BK200">IF($E$190="Post Payment",
SUM(
MMULT('SaaS - Cohorts (MRR)'!$C$145:$BJ$204,TRANSPOSE(IF((MATCH(BK$3,$S$3:$BZ$3,0)-BK$191)-'SaaS - Cohorts (MRR)'!$C$7:$BJ$7=0,1,0)))
*IF((YEAR(BK$3)-YEAR('SaaS - Cohorts (MRR)'!$B$9:$B$68))*12+MONTH(BK$3)-MONTH('SaaS - Cohorts (MRR)'!$B$9:$B$68)&gt;=2*BK$191,1,0)
*IF(MOD((YEAR(BK$3)-YEAR('SaaS - Cohorts (MRR)'!$B$9:$B$68))*12+MONTH(BK$3)-MONTH('SaaS - Cohorts (MRR)'!$B$9:$B$68),BK$191)=0,1,0)
*BK$191
),0)*BK$192</f>
        <v>0</v>
      </c>
      <c r="BL200" s="198">
        <f t="array" ref="BL200">IF($E$190="Post Payment",
SUM(
MMULT('SaaS - Cohorts (MRR)'!$C$145:$BJ$204,TRANSPOSE(IF((MATCH(BL$3,$S$3:$BZ$3,0)-BL$191)-'SaaS - Cohorts (MRR)'!$C$7:$BJ$7=0,1,0)))
*IF((YEAR(BL$3)-YEAR('SaaS - Cohorts (MRR)'!$B$9:$B$68))*12+MONTH(BL$3)-MONTH('SaaS - Cohorts (MRR)'!$B$9:$B$68)&gt;=2*BL$191,1,0)
*IF(MOD((YEAR(BL$3)-YEAR('SaaS - Cohorts (MRR)'!$B$9:$B$68))*12+MONTH(BL$3)-MONTH('SaaS - Cohorts (MRR)'!$B$9:$B$68),BL$191)=0,1,0)
*BL$191
),0)*BL$192</f>
        <v>0</v>
      </c>
      <c r="BM200" s="198">
        <f t="array" ref="BM200">IF($E$190="Post Payment",
SUM(
MMULT('SaaS - Cohorts (MRR)'!$C$145:$BJ$204,TRANSPOSE(IF((MATCH(BM$3,$S$3:$BZ$3,0)-BM$191)-'SaaS - Cohorts (MRR)'!$C$7:$BJ$7=0,1,0)))
*IF((YEAR(BM$3)-YEAR('SaaS - Cohorts (MRR)'!$B$9:$B$68))*12+MONTH(BM$3)-MONTH('SaaS - Cohorts (MRR)'!$B$9:$B$68)&gt;=2*BM$191,1,0)
*IF(MOD((YEAR(BM$3)-YEAR('SaaS - Cohorts (MRR)'!$B$9:$B$68))*12+MONTH(BM$3)-MONTH('SaaS - Cohorts (MRR)'!$B$9:$B$68),BM$191)=0,1,0)
*BM$191
),0)*BM$192</f>
        <v>0</v>
      </c>
      <c r="BN200" s="198">
        <f t="array" ref="BN200">IF($E$190="Post Payment",
SUM(
MMULT('SaaS - Cohorts (MRR)'!$C$145:$BJ$204,TRANSPOSE(IF((MATCH(BN$3,$S$3:$BZ$3,0)-BN$191)-'SaaS - Cohorts (MRR)'!$C$7:$BJ$7=0,1,0)))
*IF((YEAR(BN$3)-YEAR('SaaS - Cohorts (MRR)'!$B$9:$B$68))*12+MONTH(BN$3)-MONTH('SaaS - Cohorts (MRR)'!$B$9:$B$68)&gt;=2*BN$191,1,0)
*IF(MOD((YEAR(BN$3)-YEAR('SaaS - Cohorts (MRR)'!$B$9:$B$68))*12+MONTH(BN$3)-MONTH('SaaS - Cohorts (MRR)'!$B$9:$B$68),BN$191)=0,1,0)
*BN$191
),0)*BN$192</f>
        <v>0</v>
      </c>
      <c r="BO200" s="198">
        <f t="array" ref="BO200">IF($E$190="Post Payment",
SUM(
MMULT('SaaS - Cohorts (MRR)'!$C$145:$BJ$204,TRANSPOSE(IF((MATCH(BO$3,$S$3:$BZ$3,0)-BO$191)-'SaaS - Cohorts (MRR)'!$C$7:$BJ$7=0,1,0)))
*IF((YEAR(BO$3)-YEAR('SaaS - Cohorts (MRR)'!$B$9:$B$68))*12+MONTH(BO$3)-MONTH('SaaS - Cohorts (MRR)'!$B$9:$B$68)&gt;=2*BO$191,1,0)
*IF(MOD((YEAR(BO$3)-YEAR('SaaS - Cohorts (MRR)'!$B$9:$B$68))*12+MONTH(BO$3)-MONTH('SaaS - Cohorts (MRR)'!$B$9:$B$68),BO$191)=0,1,0)
*BO$191
),0)*BO$192</f>
        <v>0</v>
      </c>
      <c r="BP200" s="198">
        <f t="array" ref="BP200">IF($E$190="Post Payment",
SUM(
MMULT('SaaS - Cohorts (MRR)'!$C$145:$BJ$204,TRANSPOSE(IF((MATCH(BP$3,$S$3:$BZ$3,0)-BP$191)-'SaaS - Cohorts (MRR)'!$C$7:$BJ$7=0,1,0)))
*IF((YEAR(BP$3)-YEAR('SaaS - Cohorts (MRR)'!$B$9:$B$68))*12+MONTH(BP$3)-MONTH('SaaS - Cohorts (MRR)'!$B$9:$B$68)&gt;=2*BP$191,1,0)
*IF(MOD((YEAR(BP$3)-YEAR('SaaS - Cohorts (MRR)'!$B$9:$B$68))*12+MONTH(BP$3)-MONTH('SaaS - Cohorts (MRR)'!$B$9:$B$68),BP$191)=0,1,0)
*BP$191
),0)*BP$192</f>
        <v>0</v>
      </c>
      <c r="BQ200" s="198">
        <f t="array" ref="BQ200">IF($E$190="Post Payment",
SUM(
MMULT('SaaS - Cohorts (MRR)'!$C$145:$BJ$204,TRANSPOSE(IF((MATCH(BQ$3,$S$3:$BZ$3,0)-BQ$191)-'SaaS - Cohorts (MRR)'!$C$7:$BJ$7=0,1,0)))
*IF((YEAR(BQ$3)-YEAR('SaaS - Cohorts (MRR)'!$B$9:$B$68))*12+MONTH(BQ$3)-MONTH('SaaS - Cohorts (MRR)'!$B$9:$B$68)&gt;=2*BQ$191,1,0)
*IF(MOD((YEAR(BQ$3)-YEAR('SaaS - Cohorts (MRR)'!$B$9:$B$68))*12+MONTH(BQ$3)-MONTH('SaaS - Cohorts (MRR)'!$B$9:$B$68),BQ$191)=0,1,0)
*BQ$191
),0)*BQ$192</f>
        <v>0</v>
      </c>
      <c r="BR200" s="198">
        <f t="array" ref="BR200">IF($E$190="Post Payment",
SUM(
MMULT('SaaS - Cohorts (MRR)'!$C$145:$BJ$204,TRANSPOSE(IF((MATCH(BR$3,$S$3:$BZ$3,0)-BR$191)-'SaaS - Cohorts (MRR)'!$C$7:$BJ$7=0,1,0)))
*IF((YEAR(BR$3)-YEAR('SaaS - Cohorts (MRR)'!$B$9:$B$68))*12+MONTH(BR$3)-MONTH('SaaS - Cohorts (MRR)'!$B$9:$B$68)&gt;=2*BR$191,1,0)
*IF(MOD((YEAR(BR$3)-YEAR('SaaS - Cohorts (MRR)'!$B$9:$B$68))*12+MONTH(BR$3)-MONTH('SaaS - Cohorts (MRR)'!$B$9:$B$68),BR$191)=0,1,0)
*BR$191
),0)*BR$192</f>
        <v>0</v>
      </c>
      <c r="BS200" s="198">
        <f t="array" ref="BS200">IF($E$190="Post Payment",
SUM(
MMULT('SaaS - Cohorts (MRR)'!$C$145:$BJ$204,TRANSPOSE(IF((MATCH(BS$3,$S$3:$BZ$3,0)-BS$191)-'SaaS - Cohorts (MRR)'!$C$7:$BJ$7=0,1,0)))
*IF((YEAR(BS$3)-YEAR('SaaS - Cohorts (MRR)'!$B$9:$B$68))*12+MONTH(BS$3)-MONTH('SaaS - Cohorts (MRR)'!$B$9:$B$68)&gt;=2*BS$191,1,0)
*IF(MOD((YEAR(BS$3)-YEAR('SaaS - Cohorts (MRR)'!$B$9:$B$68))*12+MONTH(BS$3)-MONTH('SaaS - Cohorts (MRR)'!$B$9:$B$68),BS$191)=0,1,0)
*BS$191
),0)*BS$192</f>
        <v>0</v>
      </c>
      <c r="BT200" s="198">
        <f t="array" ref="BT200">IF($E$190="Post Payment",
SUM(
MMULT('SaaS - Cohorts (MRR)'!$C$145:$BJ$204,TRANSPOSE(IF((MATCH(BT$3,$S$3:$BZ$3,0)-BT$191)-'SaaS - Cohorts (MRR)'!$C$7:$BJ$7=0,1,0)))
*IF((YEAR(BT$3)-YEAR('SaaS - Cohorts (MRR)'!$B$9:$B$68))*12+MONTH(BT$3)-MONTH('SaaS - Cohorts (MRR)'!$B$9:$B$68)&gt;=2*BT$191,1,0)
*IF(MOD((YEAR(BT$3)-YEAR('SaaS - Cohorts (MRR)'!$B$9:$B$68))*12+MONTH(BT$3)-MONTH('SaaS - Cohorts (MRR)'!$B$9:$B$68),BT$191)=0,1,0)
*BT$191
),0)*BT$192</f>
        <v>0</v>
      </c>
      <c r="BU200" s="198">
        <f t="array" ref="BU200">IF($E$190="Post Payment",
SUM(
MMULT('SaaS - Cohorts (MRR)'!$C$145:$BJ$204,TRANSPOSE(IF((MATCH(BU$3,$S$3:$BZ$3,0)-BU$191)-'SaaS - Cohorts (MRR)'!$C$7:$BJ$7=0,1,0)))
*IF((YEAR(BU$3)-YEAR('SaaS - Cohorts (MRR)'!$B$9:$B$68))*12+MONTH(BU$3)-MONTH('SaaS - Cohorts (MRR)'!$B$9:$B$68)&gt;=2*BU$191,1,0)
*IF(MOD((YEAR(BU$3)-YEAR('SaaS - Cohorts (MRR)'!$B$9:$B$68))*12+MONTH(BU$3)-MONTH('SaaS - Cohorts (MRR)'!$B$9:$B$68),BU$191)=0,1,0)
*BU$191
),0)*BU$192</f>
        <v>0</v>
      </c>
      <c r="BV200" s="198">
        <f t="array" ref="BV200">IF($E$190="Post Payment",
SUM(
MMULT('SaaS - Cohorts (MRR)'!$C$145:$BJ$204,TRANSPOSE(IF((MATCH(BV$3,$S$3:$BZ$3,0)-BV$191)-'SaaS - Cohorts (MRR)'!$C$7:$BJ$7=0,1,0)))
*IF((YEAR(BV$3)-YEAR('SaaS - Cohorts (MRR)'!$B$9:$B$68))*12+MONTH(BV$3)-MONTH('SaaS - Cohorts (MRR)'!$B$9:$B$68)&gt;=2*BV$191,1,0)
*IF(MOD((YEAR(BV$3)-YEAR('SaaS - Cohorts (MRR)'!$B$9:$B$68))*12+MONTH(BV$3)-MONTH('SaaS - Cohorts (MRR)'!$B$9:$B$68),BV$191)=0,1,0)
*BV$191
),0)*BV$192</f>
        <v>0</v>
      </c>
      <c r="BW200" s="198">
        <f t="array" ref="BW200">IF($E$190="Post Payment",
SUM(
MMULT('SaaS - Cohorts (MRR)'!$C$145:$BJ$204,TRANSPOSE(IF((MATCH(BW$3,$S$3:$BZ$3,0)-BW$191)-'SaaS - Cohorts (MRR)'!$C$7:$BJ$7=0,1,0)))
*IF((YEAR(BW$3)-YEAR('SaaS - Cohorts (MRR)'!$B$9:$B$68))*12+MONTH(BW$3)-MONTH('SaaS - Cohorts (MRR)'!$B$9:$B$68)&gt;=2*BW$191,1,0)
*IF(MOD((YEAR(BW$3)-YEAR('SaaS - Cohorts (MRR)'!$B$9:$B$68))*12+MONTH(BW$3)-MONTH('SaaS - Cohorts (MRR)'!$B$9:$B$68),BW$191)=0,1,0)
*BW$191
),0)*BW$192</f>
        <v>0</v>
      </c>
      <c r="BX200" s="198">
        <f t="array" ref="BX200">IF($E$190="Post Payment",
SUM(
MMULT('SaaS - Cohorts (MRR)'!$C$145:$BJ$204,TRANSPOSE(IF((MATCH(BX$3,$S$3:$BZ$3,0)-BX$191)-'SaaS - Cohorts (MRR)'!$C$7:$BJ$7=0,1,0)))
*IF((YEAR(BX$3)-YEAR('SaaS - Cohorts (MRR)'!$B$9:$B$68))*12+MONTH(BX$3)-MONTH('SaaS - Cohorts (MRR)'!$B$9:$B$68)&gt;=2*BX$191,1,0)
*IF(MOD((YEAR(BX$3)-YEAR('SaaS - Cohorts (MRR)'!$B$9:$B$68))*12+MONTH(BX$3)-MONTH('SaaS - Cohorts (MRR)'!$B$9:$B$68),BX$191)=0,1,0)
*BX$191
),0)*BX$192</f>
        <v>0</v>
      </c>
      <c r="BY200" s="198">
        <f t="array" ref="BY200">IF($E$190="Post Payment",
SUM(
MMULT('SaaS - Cohorts (MRR)'!$C$145:$BJ$204,TRANSPOSE(IF((MATCH(BY$3,$S$3:$BZ$3,0)-BY$191)-'SaaS - Cohorts (MRR)'!$C$7:$BJ$7=0,1,0)))
*IF((YEAR(BY$3)-YEAR('SaaS - Cohorts (MRR)'!$B$9:$B$68))*12+MONTH(BY$3)-MONTH('SaaS - Cohorts (MRR)'!$B$9:$B$68)&gt;=2*BY$191,1,0)
*IF(MOD((YEAR(BY$3)-YEAR('SaaS - Cohorts (MRR)'!$B$9:$B$68))*12+MONTH(BY$3)-MONTH('SaaS - Cohorts (MRR)'!$B$9:$B$68),BY$191)=0,1,0)
*BY$191
),0)*BY$192</f>
        <v>0</v>
      </c>
      <c r="BZ200" s="198">
        <f t="array" ref="BZ200">IF($E$190="Post Payment",
SUM(
MMULT('SaaS - Cohorts (MRR)'!$C$145:$BJ$204,TRANSPOSE(IF((MATCH(BZ$3,$S$3:$BZ$3,0)-BZ$191)-'SaaS - Cohorts (MRR)'!$C$7:$BJ$7=0,1,0)))
*IF((YEAR(BZ$3)-YEAR('SaaS - Cohorts (MRR)'!$B$9:$B$68))*12+MONTH(BZ$3)-MONTH('SaaS - Cohorts (MRR)'!$B$9:$B$68)&gt;=2*BZ$191,1,0)
*IF(MOD((YEAR(BZ$3)-YEAR('SaaS - Cohorts (MRR)'!$B$9:$B$68))*12+MONTH(BZ$3)-MONTH('SaaS - Cohorts (MRR)'!$B$9:$B$68),BZ$191)=0,1,0)
*BZ$191
),0)*BZ$192</f>
        <v>0</v>
      </c>
      <c r="CA200" s="200"/>
      <c r="CB200" s="200"/>
      <c r="CC200" s="200"/>
    </row>
    <row r="201" spans="1:81" ht="15.75" customHeight="1">
      <c r="A201" s="23"/>
      <c r="B201" s="24"/>
      <c r="C201" s="24"/>
      <c r="D201" s="24" t="s">
        <v>249</v>
      </c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202"/>
      <c r="T201" s="202"/>
      <c r="U201" s="202"/>
      <c r="V201" s="202"/>
      <c r="W201" s="202"/>
      <c r="X201" s="202"/>
      <c r="Y201" s="202"/>
      <c r="Z201" s="202"/>
      <c r="AA201" s="202"/>
      <c r="AB201" s="202"/>
      <c r="AC201" s="202"/>
      <c r="AD201" s="202"/>
      <c r="AE201" s="202"/>
      <c r="AF201" s="202"/>
      <c r="AG201" s="202"/>
      <c r="AH201" s="202"/>
      <c r="AI201" s="202"/>
      <c r="AJ201" s="202"/>
      <c r="AK201" s="202"/>
      <c r="AL201" s="202"/>
      <c r="AM201" s="202"/>
      <c r="AN201" s="202"/>
      <c r="AO201" s="202"/>
      <c r="AP201" s="202"/>
      <c r="AQ201" s="202"/>
      <c r="AR201" s="202"/>
      <c r="AS201" s="202"/>
      <c r="AT201" s="202"/>
      <c r="AU201" s="202"/>
      <c r="AV201" s="202"/>
      <c r="AW201" s="202"/>
      <c r="AX201" s="202"/>
      <c r="AY201" s="202"/>
      <c r="AZ201" s="202"/>
      <c r="BA201" s="202"/>
      <c r="BB201" s="202"/>
      <c r="BC201" s="202"/>
      <c r="BD201" s="202"/>
      <c r="BE201" s="202"/>
      <c r="BF201" s="202"/>
      <c r="BG201" s="202"/>
      <c r="BH201" s="202"/>
      <c r="BI201" s="202"/>
      <c r="BJ201" s="202"/>
      <c r="BK201" s="202"/>
      <c r="BL201" s="202"/>
      <c r="BM201" s="202"/>
      <c r="BN201" s="202"/>
      <c r="BO201" s="202"/>
      <c r="BP201" s="202"/>
      <c r="BQ201" s="202"/>
      <c r="BR201" s="202"/>
      <c r="BS201" s="202"/>
      <c r="BT201" s="202"/>
      <c r="BU201" s="202"/>
      <c r="BV201" s="202"/>
      <c r="BW201" s="202"/>
      <c r="BX201" s="202"/>
      <c r="BY201" s="202"/>
      <c r="BZ201" s="202"/>
      <c r="CA201" s="200"/>
      <c r="CB201" s="200"/>
      <c r="CC201" s="200"/>
    </row>
    <row r="202" spans="1:81" ht="15.75" customHeight="1">
      <c r="A202" s="19"/>
      <c r="B202" s="20"/>
      <c r="C202" s="20"/>
      <c r="D202" s="20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4"/>
      <c r="P202" s="204"/>
      <c r="Q202" s="204"/>
      <c r="R202" s="204"/>
      <c r="S202" s="203"/>
      <c r="T202" s="203"/>
      <c r="U202" s="203"/>
      <c r="V202" s="203"/>
      <c r="W202" s="203"/>
      <c r="X202" s="203"/>
      <c r="Y202" s="203"/>
      <c r="Z202" s="203"/>
      <c r="AA202" s="203"/>
      <c r="AB202" s="203"/>
      <c r="AC202" s="203"/>
      <c r="AD202" s="203"/>
      <c r="AE202" s="203"/>
      <c r="AF202" s="203"/>
      <c r="AG202" s="203"/>
      <c r="AH202" s="203"/>
      <c r="AI202" s="203"/>
      <c r="AJ202" s="203"/>
      <c r="AK202" s="203"/>
      <c r="AL202" s="203"/>
      <c r="AM202" s="203"/>
      <c r="AN202" s="203"/>
      <c r="AO202" s="203"/>
      <c r="AP202" s="203"/>
      <c r="AQ202" s="203"/>
      <c r="AR202" s="203"/>
      <c r="AS202" s="203"/>
      <c r="AT202" s="203"/>
      <c r="AU202" s="203"/>
      <c r="AV202" s="203"/>
      <c r="AW202" s="203"/>
      <c r="AX202" s="203"/>
      <c r="AY202" s="203"/>
      <c r="AZ202" s="203"/>
      <c r="BA202" s="203"/>
      <c r="BB202" s="203"/>
      <c r="BC202" s="203"/>
      <c r="BD202" s="203"/>
      <c r="BE202" s="203"/>
      <c r="BF202" s="203"/>
      <c r="BG202" s="203"/>
      <c r="BH202" s="203"/>
      <c r="BI202" s="203"/>
      <c r="BJ202" s="203"/>
      <c r="BK202" s="203"/>
      <c r="BL202" s="203"/>
      <c r="BM202" s="203"/>
      <c r="BN202" s="203"/>
      <c r="BO202" s="203"/>
      <c r="BP202" s="203"/>
      <c r="BQ202" s="203"/>
      <c r="BR202" s="203"/>
      <c r="BS202" s="203"/>
      <c r="BT202" s="203"/>
      <c r="BU202" s="203"/>
      <c r="BV202" s="203"/>
      <c r="BW202" s="203"/>
      <c r="BX202" s="203"/>
      <c r="BY202" s="203"/>
      <c r="BZ202" s="203"/>
      <c r="CA202" s="200"/>
      <c r="CB202" s="200"/>
      <c r="CC202" s="200"/>
    </row>
    <row r="203" spans="1:81" ht="15.75" customHeight="1">
      <c r="A203" s="168"/>
      <c r="B203" s="75"/>
      <c r="C203" s="75" t="s">
        <v>255</v>
      </c>
      <c r="D203" s="168"/>
      <c r="E203" s="168"/>
      <c r="F203" s="168"/>
      <c r="G203" s="168"/>
      <c r="H203" s="168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  <c r="AC203" s="168"/>
      <c r="AD203" s="168"/>
      <c r="AE203" s="168"/>
      <c r="AF203" s="168"/>
      <c r="AG203" s="168"/>
      <c r="AH203" s="168"/>
      <c r="AI203" s="168"/>
      <c r="AJ203" s="168"/>
      <c r="AK203" s="168"/>
      <c r="AL203" s="168"/>
      <c r="AM203" s="168"/>
      <c r="AN203" s="168"/>
      <c r="AO203" s="168"/>
      <c r="AP203" s="168"/>
      <c r="AQ203" s="168"/>
      <c r="AR203" s="168"/>
      <c r="AS203" s="168"/>
      <c r="AT203" s="168"/>
      <c r="AU203" s="168"/>
      <c r="AV203" s="168"/>
      <c r="AW203" s="168"/>
      <c r="AX203" s="168"/>
      <c r="AY203" s="168"/>
      <c r="AZ203" s="168"/>
      <c r="BA203" s="168"/>
      <c r="BB203" s="168"/>
      <c r="BC203" s="168"/>
      <c r="BD203" s="168"/>
      <c r="BE203" s="168"/>
      <c r="BF203" s="168"/>
      <c r="BG203" s="168"/>
      <c r="BH203" s="168"/>
      <c r="BI203" s="168"/>
      <c r="BJ203" s="168"/>
      <c r="BK203" s="168"/>
      <c r="BL203" s="168"/>
      <c r="BM203" s="168"/>
      <c r="BN203" s="168"/>
      <c r="BO203" s="168"/>
      <c r="BP203" s="168"/>
      <c r="BQ203" s="168"/>
      <c r="BR203" s="168"/>
      <c r="BS203" s="168"/>
      <c r="BT203" s="168"/>
      <c r="BU203" s="168"/>
      <c r="BV203" s="168"/>
      <c r="BW203" s="168"/>
      <c r="BX203" s="168"/>
      <c r="BY203" s="168"/>
      <c r="BZ203" s="168"/>
      <c r="CA203" s="4"/>
      <c r="CB203" s="168"/>
      <c r="CC203" s="168"/>
    </row>
    <row r="204" spans="1:81" ht="15.75" customHeight="1">
      <c r="A204" s="63"/>
      <c r="B204" s="27"/>
      <c r="C204" s="27" t="s">
        <v>241</v>
      </c>
      <c r="D204" s="27"/>
      <c r="E204" s="145" t="s">
        <v>242</v>
      </c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AX204" s="63"/>
      <c r="AY204" s="63"/>
      <c r="AZ204" s="63"/>
      <c r="BA204" s="63"/>
      <c r="BB204" s="63"/>
      <c r="BC204" s="63"/>
      <c r="BD204" s="63"/>
      <c r="BE204" s="63"/>
      <c r="BF204" s="63"/>
      <c r="BG204" s="63"/>
      <c r="BH204" s="63"/>
      <c r="BI204" s="63"/>
      <c r="BJ204" s="63"/>
      <c r="BK204" s="63"/>
      <c r="BL204" s="63"/>
      <c r="BM204" s="63"/>
      <c r="BN204" s="63"/>
      <c r="BO204" s="63"/>
      <c r="BP204" s="63"/>
      <c r="BQ204" s="63"/>
      <c r="BR204" s="63"/>
      <c r="BS204" s="63"/>
      <c r="BT204" s="63"/>
      <c r="BU204" s="63"/>
      <c r="BV204" s="63"/>
      <c r="BW204" s="63"/>
      <c r="BX204" s="63"/>
      <c r="BY204" s="63"/>
      <c r="BZ204" s="63"/>
      <c r="CA204" s="4"/>
    </row>
    <row r="205" spans="1:81" ht="15.75" customHeight="1">
      <c r="A205" s="63"/>
      <c r="B205" s="27"/>
      <c r="C205" s="27" t="s">
        <v>243</v>
      </c>
      <c r="D205" s="27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145">
        <v>6</v>
      </c>
      <c r="T205" s="63">
        <f t="shared" ref="T205:BZ205" si="115">S205</f>
        <v>6</v>
      </c>
      <c r="U205" s="63">
        <f t="shared" si="115"/>
        <v>6</v>
      </c>
      <c r="V205" s="63">
        <f t="shared" si="115"/>
        <v>6</v>
      </c>
      <c r="W205" s="63">
        <f t="shared" si="115"/>
        <v>6</v>
      </c>
      <c r="X205" s="63">
        <f t="shared" si="115"/>
        <v>6</v>
      </c>
      <c r="Y205" s="63">
        <f t="shared" si="115"/>
        <v>6</v>
      </c>
      <c r="Z205" s="63">
        <f t="shared" si="115"/>
        <v>6</v>
      </c>
      <c r="AA205" s="63">
        <f t="shared" si="115"/>
        <v>6</v>
      </c>
      <c r="AB205" s="63">
        <f t="shared" si="115"/>
        <v>6</v>
      </c>
      <c r="AC205" s="63">
        <f t="shared" si="115"/>
        <v>6</v>
      </c>
      <c r="AD205" s="63">
        <f t="shared" si="115"/>
        <v>6</v>
      </c>
      <c r="AE205" s="63">
        <f t="shared" si="115"/>
        <v>6</v>
      </c>
      <c r="AF205" s="63">
        <f t="shared" si="115"/>
        <v>6</v>
      </c>
      <c r="AG205" s="63">
        <f t="shared" si="115"/>
        <v>6</v>
      </c>
      <c r="AH205" s="63">
        <f t="shared" si="115"/>
        <v>6</v>
      </c>
      <c r="AI205" s="63">
        <f t="shared" si="115"/>
        <v>6</v>
      </c>
      <c r="AJ205" s="63">
        <f t="shared" si="115"/>
        <v>6</v>
      </c>
      <c r="AK205" s="63">
        <f t="shared" si="115"/>
        <v>6</v>
      </c>
      <c r="AL205" s="63">
        <f t="shared" si="115"/>
        <v>6</v>
      </c>
      <c r="AM205" s="63">
        <f t="shared" si="115"/>
        <v>6</v>
      </c>
      <c r="AN205" s="63">
        <f t="shared" si="115"/>
        <v>6</v>
      </c>
      <c r="AO205" s="63">
        <f t="shared" si="115"/>
        <v>6</v>
      </c>
      <c r="AP205" s="63">
        <f t="shared" si="115"/>
        <v>6</v>
      </c>
      <c r="AQ205" s="63">
        <f t="shared" si="115"/>
        <v>6</v>
      </c>
      <c r="AR205" s="63">
        <f t="shared" si="115"/>
        <v>6</v>
      </c>
      <c r="AS205" s="63">
        <f t="shared" si="115"/>
        <v>6</v>
      </c>
      <c r="AT205" s="63">
        <f t="shared" si="115"/>
        <v>6</v>
      </c>
      <c r="AU205" s="63">
        <f t="shared" si="115"/>
        <v>6</v>
      </c>
      <c r="AV205" s="63">
        <f t="shared" si="115"/>
        <v>6</v>
      </c>
      <c r="AW205" s="63">
        <f t="shared" si="115"/>
        <v>6</v>
      </c>
      <c r="AX205" s="63">
        <f t="shared" si="115"/>
        <v>6</v>
      </c>
      <c r="AY205" s="63">
        <f t="shared" si="115"/>
        <v>6</v>
      </c>
      <c r="AZ205" s="63">
        <f t="shared" si="115"/>
        <v>6</v>
      </c>
      <c r="BA205" s="63">
        <f t="shared" si="115"/>
        <v>6</v>
      </c>
      <c r="BB205" s="63">
        <f t="shared" si="115"/>
        <v>6</v>
      </c>
      <c r="BC205" s="63">
        <f t="shared" si="115"/>
        <v>6</v>
      </c>
      <c r="BD205" s="63">
        <f t="shared" si="115"/>
        <v>6</v>
      </c>
      <c r="BE205" s="63">
        <f t="shared" si="115"/>
        <v>6</v>
      </c>
      <c r="BF205" s="63">
        <f t="shared" si="115"/>
        <v>6</v>
      </c>
      <c r="BG205" s="63">
        <f t="shared" si="115"/>
        <v>6</v>
      </c>
      <c r="BH205" s="63">
        <f t="shared" si="115"/>
        <v>6</v>
      </c>
      <c r="BI205" s="63">
        <f t="shared" si="115"/>
        <v>6</v>
      </c>
      <c r="BJ205" s="63">
        <f t="shared" si="115"/>
        <v>6</v>
      </c>
      <c r="BK205" s="63">
        <f t="shared" si="115"/>
        <v>6</v>
      </c>
      <c r="BL205" s="63">
        <f t="shared" si="115"/>
        <v>6</v>
      </c>
      <c r="BM205" s="63">
        <f t="shared" si="115"/>
        <v>6</v>
      </c>
      <c r="BN205" s="63">
        <f t="shared" si="115"/>
        <v>6</v>
      </c>
      <c r="BO205" s="63">
        <f t="shared" si="115"/>
        <v>6</v>
      </c>
      <c r="BP205" s="63">
        <f t="shared" si="115"/>
        <v>6</v>
      </c>
      <c r="BQ205" s="63">
        <f t="shared" si="115"/>
        <v>6</v>
      </c>
      <c r="BR205" s="63">
        <f t="shared" si="115"/>
        <v>6</v>
      </c>
      <c r="BS205" s="63">
        <f t="shared" si="115"/>
        <v>6</v>
      </c>
      <c r="BT205" s="63">
        <f t="shared" si="115"/>
        <v>6</v>
      </c>
      <c r="BU205" s="63">
        <f t="shared" si="115"/>
        <v>6</v>
      </c>
      <c r="BV205" s="63">
        <f t="shared" si="115"/>
        <v>6</v>
      </c>
      <c r="BW205" s="63">
        <f t="shared" si="115"/>
        <v>6</v>
      </c>
      <c r="BX205" s="63">
        <f t="shared" si="115"/>
        <v>6</v>
      </c>
      <c r="BY205" s="63">
        <f t="shared" si="115"/>
        <v>6</v>
      </c>
      <c r="BZ205" s="63">
        <f t="shared" si="115"/>
        <v>6</v>
      </c>
      <c r="CA205" s="4"/>
    </row>
    <row r="206" spans="1:81" ht="15.75" customHeight="1">
      <c r="A206" s="63"/>
      <c r="B206" s="27"/>
      <c r="C206" s="27" t="s">
        <v>244</v>
      </c>
      <c r="D206" s="27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130">
        <v>0</v>
      </c>
      <c r="T206" s="79">
        <f t="shared" ref="T206:BZ206" si="116">S206</f>
        <v>0</v>
      </c>
      <c r="U206" s="79">
        <f t="shared" si="116"/>
        <v>0</v>
      </c>
      <c r="V206" s="79">
        <f t="shared" si="116"/>
        <v>0</v>
      </c>
      <c r="W206" s="79">
        <f t="shared" si="116"/>
        <v>0</v>
      </c>
      <c r="X206" s="79">
        <f t="shared" si="116"/>
        <v>0</v>
      </c>
      <c r="Y206" s="79">
        <f t="shared" si="116"/>
        <v>0</v>
      </c>
      <c r="Z206" s="79">
        <f t="shared" si="116"/>
        <v>0</v>
      </c>
      <c r="AA206" s="79">
        <f t="shared" si="116"/>
        <v>0</v>
      </c>
      <c r="AB206" s="79">
        <f t="shared" si="116"/>
        <v>0</v>
      </c>
      <c r="AC206" s="79">
        <f t="shared" si="116"/>
        <v>0</v>
      </c>
      <c r="AD206" s="79">
        <f t="shared" si="116"/>
        <v>0</v>
      </c>
      <c r="AE206" s="79">
        <f t="shared" si="116"/>
        <v>0</v>
      </c>
      <c r="AF206" s="79">
        <f t="shared" si="116"/>
        <v>0</v>
      </c>
      <c r="AG206" s="79">
        <f t="shared" si="116"/>
        <v>0</v>
      </c>
      <c r="AH206" s="79">
        <f t="shared" si="116"/>
        <v>0</v>
      </c>
      <c r="AI206" s="79">
        <f t="shared" si="116"/>
        <v>0</v>
      </c>
      <c r="AJ206" s="79">
        <f t="shared" si="116"/>
        <v>0</v>
      </c>
      <c r="AK206" s="79">
        <f t="shared" si="116"/>
        <v>0</v>
      </c>
      <c r="AL206" s="79">
        <f t="shared" si="116"/>
        <v>0</v>
      </c>
      <c r="AM206" s="79">
        <f t="shared" si="116"/>
        <v>0</v>
      </c>
      <c r="AN206" s="79">
        <f t="shared" si="116"/>
        <v>0</v>
      </c>
      <c r="AO206" s="79">
        <f t="shared" si="116"/>
        <v>0</v>
      </c>
      <c r="AP206" s="79">
        <f t="shared" si="116"/>
        <v>0</v>
      </c>
      <c r="AQ206" s="79">
        <f t="shared" si="116"/>
        <v>0</v>
      </c>
      <c r="AR206" s="79">
        <f t="shared" si="116"/>
        <v>0</v>
      </c>
      <c r="AS206" s="79">
        <f t="shared" si="116"/>
        <v>0</v>
      </c>
      <c r="AT206" s="79">
        <f t="shared" si="116"/>
        <v>0</v>
      </c>
      <c r="AU206" s="79">
        <f t="shared" si="116"/>
        <v>0</v>
      </c>
      <c r="AV206" s="79">
        <f t="shared" si="116"/>
        <v>0</v>
      </c>
      <c r="AW206" s="79">
        <f t="shared" si="116"/>
        <v>0</v>
      </c>
      <c r="AX206" s="79">
        <f t="shared" si="116"/>
        <v>0</v>
      </c>
      <c r="AY206" s="79">
        <f t="shared" si="116"/>
        <v>0</v>
      </c>
      <c r="AZ206" s="79">
        <f t="shared" si="116"/>
        <v>0</v>
      </c>
      <c r="BA206" s="79">
        <f t="shared" si="116"/>
        <v>0</v>
      </c>
      <c r="BB206" s="79">
        <f t="shared" si="116"/>
        <v>0</v>
      </c>
      <c r="BC206" s="79">
        <f t="shared" si="116"/>
        <v>0</v>
      </c>
      <c r="BD206" s="79">
        <f t="shared" si="116"/>
        <v>0</v>
      </c>
      <c r="BE206" s="79">
        <f t="shared" si="116"/>
        <v>0</v>
      </c>
      <c r="BF206" s="79">
        <f t="shared" si="116"/>
        <v>0</v>
      </c>
      <c r="BG206" s="79">
        <f t="shared" si="116"/>
        <v>0</v>
      </c>
      <c r="BH206" s="79">
        <f t="shared" si="116"/>
        <v>0</v>
      </c>
      <c r="BI206" s="79">
        <f t="shared" si="116"/>
        <v>0</v>
      </c>
      <c r="BJ206" s="79">
        <f t="shared" si="116"/>
        <v>0</v>
      </c>
      <c r="BK206" s="79">
        <f t="shared" si="116"/>
        <v>0</v>
      </c>
      <c r="BL206" s="79">
        <f t="shared" si="116"/>
        <v>0</v>
      </c>
      <c r="BM206" s="79">
        <f t="shared" si="116"/>
        <v>0</v>
      </c>
      <c r="BN206" s="79">
        <f t="shared" si="116"/>
        <v>0</v>
      </c>
      <c r="BO206" s="79">
        <f t="shared" si="116"/>
        <v>0</v>
      </c>
      <c r="BP206" s="79">
        <f t="shared" si="116"/>
        <v>0</v>
      </c>
      <c r="BQ206" s="79">
        <f t="shared" si="116"/>
        <v>0</v>
      </c>
      <c r="BR206" s="79">
        <f t="shared" si="116"/>
        <v>0</v>
      </c>
      <c r="BS206" s="79">
        <f t="shared" si="116"/>
        <v>0</v>
      </c>
      <c r="BT206" s="79">
        <f t="shared" si="116"/>
        <v>0</v>
      </c>
      <c r="BU206" s="79">
        <f t="shared" si="116"/>
        <v>0</v>
      </c>
      <c r="BV206" s="79">
        <f t="shared" si="116"/>
        <v>0</v>
      </c>
      <c r="BW206" s="79">
        <f t="shared" si="116"/>
        <v>0</v>
      </c>
      <c r="BX206" s="79">
        <f t="shared" si="116"/>
        <v>0</v>
      </c>
      <c r="BY206" s="79">
        <f t="shared" si="116"/>
        <v>0</v>
      </c>
      <c r="BZ206" s="79">
        <f t="shared" si="116"/>
        <v>0</v>
      </c>
      <c r="CA206" s="4"/>
    </row>
    <row r="207" spans="1:81" ht="15.75" customHeight="1">
      <c r="A207" s="63"/>
      <c r="B207" s="27"/>
      <c r="C207" s="27"/>
      <c r="D207" s="27" t="s">
        <v>245</v>
      </c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184"/>
      <c r="T207" s="184"/>
      <c r="U207" s="184"/>
      <c r="V207" s="184"/>
      <c r="W207" s="184"/>
      <c r="X207" s="184"/>
      <c r="Y207" s="184"/>
      <c r="Z207" s="184"/>
      <c r="AA207" s="184"/>
      <c r="AB207" s="184"/>
      <c r="AC207" s="184"/>
      <c r="AD207" s="184"/>
      <c r="AE207" s="184"/>
      <c r="AF207" s="184"/>
      <c r="AG207" s="184"/>
      <c r="AH207" s="184"/>
      <c r="AI207" s="184"/>
      <c r="AJ207" s="184"/>
      <c r="AK207" s="184"/>
      <c r="AL207" s="184"/>
      <c r="AM207" s="184"/>
      <c r="AN207" s="184"/>
      <c r="AO207" s="184"/>
      <c r="AP207" s="184"/>
      <c r="AQ207" s="184"/>
      <c r="AR207" s="184"/>
      <c r="AS207" s="184"/>
      <c r="AT207" s="184"/>
      <c r="AU207" s="184"/>
      <c r="AV207" s="184"/>
      <c r="AW207" s="184"/>
      <c r="AX207" s="184"/>
      <c r="AY207" s="184"/>
      <c r="AZ207" s="184"/>
      <c r="BA207" s="184"/>
      <c r="BB207" s="184"/>
      <c r="BC207" s="184"/>
      <c r="BD207" s="184"/>
      <c r="BE207" s="184"/>
      <c r="BF207" s="184"/>
      <c r="BG207" s="184"/>
      <c r="BH207" s="184"/>
      <c r="BI207" s="184"/>
      <c r="BJ207" s="184"/>
      <c r="BK207" s="184"/>
      <c r="BL207" s="184"/>
      <c r="BM207" s="184"/>
      <c r="BN207" s="184"/>
      <c r="BO207" s="184"/>
      <c r="BP207" s="184"/>
      <c r="BQ207" s="184"/>
      <c r="BR207" s="184"/>
      <c r="BS207" s="184"/>
      <c r="BT207" s="184"/>
      <c r="BU207" s="184"/>
      <c r="BV207" s="184"/>
      <c r="BW207" s="184"/>
      <c r="BX207" s="184"/>
      <c r="BY207" s="184"/>
      <c r="BZ207" s="184"/>
      <c r="CA207" s="4"/>
    </row>
    <row r="208" spans="1:81" ht="15.75" customHeight="1">
      <c r="A208" s="23"/>
      <c r="B208" s="24"/>
      <c r="C208" s="24"/>
      <c r="D208" s="24" t="s">
        <v>246</v>
      </c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98">
        <f t="shared" ref="S208:BZ208" ca="1" si="117">IF($E$204="Upfront Payment",(S$27*S$72+S$29*S$73+S$31*S$74)*S$205,0)*S$206</f>
        <v>0</v>
      </c>
      <c r="T208" s="198">
        <f t="shared" ca="1" si="117"/>
        <v>0</v>
      </c>
      <c r="U208" s="198">
        <f t="shared" ca="1" si="117"/>
        <v>0</v>
      </c>
      <c r="V208" s="198">
        <f t="shared" ca="1" si="117"/>
        <v>0</v>
      </c>
      <c r="W208" s="198">
        <f t="shared" ca="1" si="117"/>
        <v>0</v>
      </c>
      <c r="X208" s="198">
        <f t="shared" ca="1" si="117"/>
        <v>0</v>
      </c>
      <c r="Y208" s="198">
        <f t="shared" ca="1" si="117"/>
        <v>0</v>
      </c>
      <c r="Z208" s="198">
        <f t="shared" ca="1" si="117"/>
        <v>0</v>
      </c>
      <c r="AA208" s="198">
        <f t="shared" ca="1" si="117"/>
        <v>0</v>
      </c>
      <c r="AB208" s="198">
        <f t="shared" ca="1" si="117"/>
        <v>0</v>
      </c>
      <c r="AC208" s="198">
        <f t="shared" ca="1" si="117"/>
        <v>0</v>
      </c>
      <c r="AD208" s="198">
        <f t="shared" ca="1" si="117"/>
        <v>0</v>
      </c>
      <c r="AE208" s="198">
        <f t="shared" ca="1" si="117"/>
        <v>0</v>
      </c>
      <c r="AF208" s="198">
        <f t="shared" ca="1" si="117"/>
        <v>0</v>
      </c>
      <c r="AG208" s="198">
        <f t="shared" ca="1" si="117"/>
        <v>0</v>
      </c>
      <c r="AH208" s="198">
        <f t="shared" ca="1" si="117"/>
        <v>0</v>
      </c>
      <c r="AI208" s="198">
        <f t="shared" ca="1" si="117"/>
        <v>0</v>
      </c>
      <c r="AJ208" s="198">
        <f t="shared" ca="1" si="117"/>
        <v>0</v>
      </c>
      <c r="AK208" s="198">
        <f t="shared" ca="1" si="117"/>
        <v>0</v>
      </c>
      <c r="AL208" s="198">
        <f t="shared" ca="1" si="117"/>
        <v>0</v>
      </c>
      <c r="AM208" s="198">
        <f t="shared" ca="1" si="117"/>
        <v>0</v>
      </c>
      <c r="AN208" s="198">
        <f t="shared" ca="1" si="117"/>
        <v>0</v>
      </c>
      <c r="AO208" s="198">
        <f t="shared" ca="1" si="117"/>
        <v>0</v>
      </c>
      <c r="AP208" s="198">
        <f t="shared" ca="1" si="117"/>
        <v>0</v>
      </c>
      <c r="AQ208" s="198">
        <f t="shared" ca="1" si="117"/>
        <v>0</v>
      </c>
      <c r="AR208" s="198">
        <f t="shared" ca="1" si="117"/>
        <v>0</v>
      </c>
      <c r="AS208" s="198">
        <f t="shared" ca="1" si="117"/>
        <v>0</v>
      </c>
      <c r="AT208" s="198">
        <f t="shared" ca="1" si="117"/>
        <v>0</v>
      </c>
      <c r="AU208" s="198">
        <f t="shared" ca="1" si="117"/>
        <v>0</v>
      </c>
      <c r="AV208" s="198">
        <f t="shared" ca="1" si="117"/>
        <v>0</v>
      </c>
      <c r="AW208" s="198">
        <f t="shared" ca="1" si="117"/>
        <v>0</v>
      </c>
      <c r="AX208" s="198">
        <f t="shared" ca="1" si="117"/>
        <v>0</v>
      </c>
      <c r="AY208" s="198">
        <f t="shared" ca="1" si="117"/>
        <v>0</v>
      </c>
      <c r="AZ208" s="198">
        <f t="shared" ca="1" si="117"/>
        <v>0</v>
      </c>
      <c r="BA208" s="198">
        <f t="shared" ca="1" si="117"/>
        <v>0</v>
      </c>
      <c r="BB208" s="198">
        <f t="shared" ca="1" si="117"/>
        <v>0</v>
      </c>
      <c r="BC208" s="198">
        <f t="shared" ca="1" si="117"/>
        <v>0</v>
      </c>
      <c r="BD208" s="198">
        <f t="shared" ca="1" si="117"/>
        <v>0</v>
      </c>
      <c r="BE208" s="198">
        <f t="shared" ca="1" si="117"/>
        <v>0</v>
      </c>
      <c r="BF208" s="198">
        <f t="shared" ca="1" si="117"/>
        <v>0</v>
      </c>
      <c r="BG208" s="198">
        <f t="shared" ca="1" si="117"/>
        <v>0</v>
      </c>
      <c r="BH208" s="198">
        <f t="shared" ca="1" si="117"/>
        <v>0</v>
      </c>
      <c r="BI208" s="198">
        <f t="shared" ca="1" si="117"/>
        <v>0</v>
      </c>
      <c r="BJ208" s="198">
        <f t="shared" ca="1" si="117"/>
        <v>0</v>
      </c>
      <c r="BK208" s="198">
        <f t="shared" ca="1" si="117"/>
        <v>0</v>
      </c>
      <c r="BL208" s="198">
        <f t="shared" ca="1" si="117"/>
        <v>0</v>
      </c>
      <c r="BM208" s="198">
        <f t="shared" ca="1" si="117"/>
        <v>0</v>
      </c>
      <c r="BN208" s="198">
        <f t="shared" ca="1" si="117"/>
        <v>0</v>
      </c>
      <c r="BO208" s="198">
        <f t="shared" ca="1" si="117"/>
        <v>0</v>
      </c>
      <c r="BP208" s="198">
        <f t="shared" ca="1" si="117"/>
        <v>0</v>
      </c>
      <c r="BQ208" s="198">
        <f t="shared" ca="1" si="117"/>
        <v>0</v>
      </c>
      <c r="BR208" s="198">
        <f t="shared" ca="1" si="117"/>
        <v>0</v>
      </c>
      <c r="BS208" s="198">
        <f t="shared" ca="1" si="117"/>
        <v>0</v>
      </c>
      <c r="BT208" s="198">
        <f t="shared" ca="1" si="117"/>
        <v>0</v>
      </c>
      <c r="BU208" s="198">
        <f t="shared" ca="1" si="117"/>
        <v>0</v>
      </c>
      <c r="BV208" s="198">
        <f t="shared" ca="1" si="117"/>
        <v>0</v>
      </c>
      <c r="BW208" s="198">
        <f t="shared" ca="1" si="117"/>
        <v>0</v>
      </c>
      <c r="BX208" s="198">
        <f t="shared" ca="1" si="117"/>
        <v>0</v>
      </c>
      <c r="BY208" s="198">
        <f t="shared" ca="1" si="117"/>
        <v>0</v>
      </c>
      <c r="BZ208" s="198">
        <f t="shared" ca="1" si="117"/>
        <v>0</v>
      </c>
      <c r="CA208" s="200"/>
      <c r="CB208" s="201"/>
      <c r="CC208" s="201"/>
    </row>
    <row r="209" spans="1:81" ht="15.75" customHeight="1">
      <c r="A209" s="23"/>
      <c r="B209" s="24"/>
      <c r="C209" s="24"/>
      <c r="D209" s="24" t="s">
        <v>247</v>
      </c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98">
        <f t="array" aca="1" ref="S209" ca="1">IF($E$204="Upfront Payment",
SUM(
IF((YEAR(S$3)-YEAR('SaaS - Cohorts (MRR)'!$B$9:$B$68))*12+MONTH(S$3)-MONTH('SaaS - Cohorts (MRR)'!$B$9:$B$68)&gt;=S$205,1,0)
*IF(MOD((YEAR(S$3)-YEAR('SaaS - Cohorts (MRR)'!$B$9:$B$68))*12+MONTH(S$3)-MONTH('SaaS - Cohorts (MRR)'!$B$9:$B$68),S$205)=0,1,0)
*'SaaS - Cohorts (MRR)'!C$145:C$204
*S$205
),0)*S$206</f>
        <v>0</v>
      </c>
      <c r="T209" s="198">
        <f t="array" aca="1" ref="T209" ca="1">IF($E$204="Upfront Payment",
SUM(
IF((YEAR(T$3)-YEAR('SaaS - Cohorts (MRR)'!$B$9:$B$68))*12+MONTH(T$3)-MONTH('SaaS - Cohorts (MRR)'!$B$9:$B$68)&gt;=T$205,1,0)
*IF(MOD((YEAR(T$3)-YEAR('SaaS - Cohorts (MRR)'!$B$9:$B$68))*12+MONTH(T$3)-MONTH('SaaS - Cohorts (MRR)'!$B$9:$B$68),T$205)=0,1,0)
*'SaaS - Cohorts (MRR)'!D$145:D$204
*T$205
),0)*T$206</f>
        <v>0</v>
      </c>
      <c r="U209" s="198">
        <f t="array" aca="1" ref="U209" ca="1">IF($E$204="Upfront Payment",
SUM(
IF((YEAR(U$3)-YEAR('SaaS - Cohorts (MRR)'!$B$9:$B$68))*12+MONTH(U$3)-MONTH('SaaS - Cohorts (MRR)'!$B$9:$B$68)&gt;=U$205,1,0)
*IF(MOD((YEAR(U$3)-YEAR('SaaS - Cohorts (MRR)'!$B$9:$B$68))*12+MONTH(U$3)-MONTH('SaaS - Cohorts (MRR)'!$B$9:$B$68),U$205)=0,1,0)
*'SaaS - Cohorts (MRR)'!E$145:E$204
*U$205
),0)*U$206</f>
        <v>0</v>
      </c>
      <c r="V209" s="198">
        <f t="array" aca="1" ref="V209" ca="1">IF($E$204="Upfront Payment",
SUM(
IF((YEAR(V$3)-YEAR('SaaS - Cohorts (MRR)'!$B$9:$B$68))*12+MONTH(V$3)-MONTH('SaaS - Cohorts (MRR)'!$B$9:$B$68)&gt;=V$205,1,0)
*IF(MOD((YEAR(V$3)-YEAR('SaaS - Cohorts (MRR)'!$B$9:$B$68))*12+MONTH(V$3)-MONTH('SaaS - Cohorts (MRR)'!$B$9:$B$68),V$205)=0,1,0)
*'SaaS - Cohorts (MRR)'!F$145:F$204
*V$205
),0)*V$206</f>
        <v>0</v>
      </c>
      <c r="W209" s="198">
        <f t="array" aca="1" ref="W209" ca="1">IF($E$204="Upfront Payment",
SUM(
IF((YEAR(W$3)-YEAR('SaaS - Cohorts (MRR)'!$B$9:$B$68))*12+MONTH(W$3)-MONTH('SaaS - Cohorts (MRR)'!$B$9:$B$68)&gt;=W$205,1,0)
*IF(MOD((YEAR(W$3)-YEAR('SaaS - Cohorts (MRR)'!$B$9:$B$68))*12+MONTH(W$3)-MONTH('SaaS - Cohorts (MRR)'!$B$9:$B$68),W$205)=0,1,0)
*'SaaS - Cohorts (MRR)'!G$145:G$204
*W$205
),0)*W$206</f>
        <v>0</v>
      </c>
      <c r="X209" s="198">
        <f t="array" aca="1" ref="X209" ca="1">IF($E$204="Upfront Payment",
SUM(
IF((YEAR(X$3)-YEAR('SaaS - Cohorts (MRR)'!$B$9:$B$68))*12+MONTH(X$3)-MONTH('SaaS - Cohorts (MRR)'!$B$9:$B$68)&gt;=X$205,1,0)
*IF(MOD((YEAR(X$3)-YEAR('SaaS - Cohorts (MRR)'!$B$9:$B$68))*12+MONTH(X$3)-MONTH('SaaS - Cohorts (MRR)'!$B$9:$B$68),X$205)=0,1,0)
*'SaaS - Cohorts (MRR)'!H$145:H$204
*X$205
),0)*X$206</f>
        <v>0</v>
      </c>
      <c r="Y209" s="198">
        <f t="array" aca="1" ref="Y209" ca="1">IF($E$204="Upfront Payment",
SUM(
IF((YEAR(Y$3)-YEAR('SaaS - Cohorts (MRR)'!$B$9:$B$68))*12+MONTH(Y$3)-MONTH('SaaS - Cohorts (MRR)'!$B$9:$B$68)&gt;=Y$205,1,0)
*IF(MOD((YEAR(Y$3)-YEAR('SaaS - Cohorts (MRR)'!$B$9:$B$68))*12+MONTH(Y$3)-MONTH('SaaS - Cohorts (MRR)'!$B$9:$B$68),Y$205)=0,1,0)
*'SaaS - Cohorts (MRR)'!I$145:I$204
*Y$205
),0)*Y$206</f>
        <v>0</v>
      </c>
      <c r="Z209" s="198">
        <f t="array" aca="1" ref="Z209" ca="1">IF($E$204="Upfront Payment",
SUM(
IF((YEAR(Z$3)-YEAR('SaaS - Cohorts (MRR)'!$B$9:$B$68))*12+MONTH(Z$3)-MONTH('SaaS - Cohorts (MRR)'!$B$9:$B$68)&gt;=Z$205,1,0)
*IF(MOD((YEAR(Z$3)-YEAR('SaaS - Cohorts (MRR)'!$B$9:$B$68))*12+MONTH(Z$3)-MONTH('SaaS - Cohorts (MRR)'!$B$9:$B$68),Z$205)=0,1,0)
*'SaaS - Cohorts (MRR)'!J$145:J$204
*Z$205
),0)*Z$206</f>
        <v>0</v>
      </c>
      <c r="AA209" s="198">
        <f t="array" aca="1" ref="AA209" ca="1">IF($E$204="Upfront Payment",
SUM(
IF((YEAR(AA$3)-YEAR('SaaS - Cohorts (MRR)'!$B$9:$B$68))*12+MONTH(AA$3)-MONTH('SaaS - Cohorts (MRR)'!$B$9:$B$68)&gt;=AA$205,1,0)
*IF(MOD((YEAR(AA$3)-YEAR('SaaS - Cohorts (MRR)'!$B$9:$B$68))*12+MONTH(AA$3)-MONTH('SaaS - Cohorts (MRR)'!$B$9:$B$68),AA$205)=0,1,0)
*'SaaS - Cohorts (MRR)'!K$145:K$204
*AA$205
),0)*AA$206</f>
        <v>0</v>
      </c>
      <c r="AB209" s="198">
        <f t="array" aca="1" ref="AB209" ca="1">IF($E$204="Upfront Payment",
SUM(
IF((YEAR(AB$3)-YEAR('SaaS - Cohorts (MRR)'!$B$9:$B$68))*12+MONTH(AB$3)-MONTH('SaaS - Cohorts (MRR)'!$B$9:$B$68)&gt;=AB$205,1,0)
*IF(MOD((YEAR(AB$3)-YEAR('SaaS - Cohorts (MRR)'!$B$9:$B$68))*12+MONTH(AB$3)-MONTH('SaaS - Cohorts (MRR)'!$B$9:$B$68),AB$205)=0,1,0)
*'SaaS - Cohorts (MRR)'!L$145:L$204
*AB$205
),0)*AB$206</f>
        <v>0</v>
      </c>
      <c r="AC209" s="198">
        <f t="array" aca="1" ref="AC209" ca="1">IF($E$204="Upfront Payment",
SUM(
IF((YEAR(AC$3)-YEAR('SaaS - Cohorts (MRR)'!$B$9:$B$68))*12+MONTH(AC$3)-MONTH('SaaS - Cohorts (MRR)'!$B$9:$B$68)&gt;=AC$205,1,0)
*IF(MOD((YEAR(AC$3)-YEAR('SaaS - Cohorts (MRR)'!$B$9:$B$68))*12+MONTH(AC$3)-MONTH('SaaS - Cohorts (MRR)'!$B$9:$B$68),AC$205)=0,1,0)
*'SaaS - Cohorts (MRR)'!M$145:M$204
*AC$205
),0)*AC$206</f>
        <v>0</v>
      </c>
      <c r="AD209" s="198">
        <f t="array" aca="1" ref="AD209" ca="1">IF($E$204="Upfront Payment",
SUM(
IF((YEAR(AD$3)-YEAR('SaaS - Cohorts (MRR)'!$B$9:$B$68))*12+MONTH(AD$3)-MONTH('SaaS - Cohorts (MRR)'!$B$9:$B$68)&gt;=AD$205,1,0)
*IF(MOD((YEAR(AD$3)-YEAR('SaaS - Cohorts (MRR)'!$B$9:$B$68))*12+MONTH(AD$3)-MONTH('SaaS - Cohorts (MRR)'!$B$9:$B$68),AD$205)=0,1,0)
*'SaaS - Cohorts (MRR)'!N$145:N$204
*AD$205
),0)*AD$206</f>
        <v>0</v>
      </c>
      <c r="AE209" s="198">
        <f t="array" aca="1" ref="AE209" ca="1">IF($E$204="Upfront Payment",
SUM(
IF((YEAR(AE$3)-YEAR('SaaS - Cohorts (MRR)'!$B$9:$B$68))*12+MONTH(AE$3)-MONTH('SaaS - Cohorts (MRR)'!$B$9:$B$68)&gt;=AE$205,1,0)
*IF(MOD((YEAR(AE$3)-YEAR('SaaS - Cohorts (MRR)'!$B$9:$B$68))*12+MONTH(AE$3)-MONTH('SaaS - Cohorts (MRR)'!$B$9:$B$68),AE$205)=0,1,0)
*'SaaS - Cohorts (MRR)'!O$145:O$204
*AE$205
),0)*AE$206</f>
        <v>0</v>
      </c>
      <c r="AF209" s="198">
        <f t="array" aca="1" ref="AF209" ca="1">IF($E$204="Upfront Payment",
SUM(
IF((YEAR(AF$3)-YEAR('SaaS - Cohorts (MRR)'!$B$9:$B$68))*12+MONTH(AF$3)-MONTH('SaaS - Cohorts (MRR)'!$B$9:$B$68)&gt;=AF$205,1,0)
*IF(MOD((YEAR(AF$3)-YEAR('SaaS - Cohorts (MRR)'!$B$9:$B$68))*12+MONTH(AF$3)-MONTH('SaaS - Cohorts (MRR)'!$B$9:$B$68),AF$205)=0,1,0)
*'SaaS - Cohorts (MRR)'!P$145:P$204
*AF$205
),0)*AF$206</f>
        <v>0</v>
      </c>
      <c r="AG209" s="198">
        <f t="array" aca="1" ref="AG209" ca="1">IF($E$204="Upfront Payment",
SUM(
IF((YEAR(AG$3)-YEAR('SaaS - Cohorts (MRR)'!$B$9:$B$68))*12+MONTH(AG$3)-MONTH('SaaS - Cohorts (MRR)'!$B$9:$B$68)&gt;=AG$205,1,0)
*IF(MOD((YEAR(AG$3)-YEAR('SaaS - Cohorts (MRR)'!$B$9:$B$68))*12+MONTH(AG$3)-MONTH('SaaS - Cohorts (MRR)'!$B$9:$B$68),AG$205)=0,1,0)
*'SaaS - Cohorts (MRR)'!Q$145:Q$204
*AG$205
),0)*AG$206</f>
        <v>0</v>
      </c>
      <c r="AH209" s="198">
        <f t="array" aca="1" ref="AH209" ca="1">IF($E$204="Upfront Payment",
SUM(
IF((YEAR(AH$3)-YEAR('SaaS - Cohorts (MRR)'!$B$9:$B$68))*12+MONTH(AH$3)-MONTH('SaaS - Cohorts (MRR)'!$B$9:$B$68)&gt;=AH$205,1,0)
*IF(MOD((YEAR(AH$3)-YEAR('SaaS - Cohorts (MRR)'!$B$9:$B$68))*12+MONTH(AH$3)-MONTH('SaaS - Cohorts (MRR)'!$B$9:$B$68),AH$205)=0,1,0)
*'SaaS - Cohorts (MRR)'!R$145:R$204
*AH$205
),0)*AH$206</f>
        <v>0</v>
      </c>
      <c r="AI209" s="198">
        <f t="array" aca="1" ref="AI209" ca="1">IF($E$204="Upfront Payment",
SUM(
IF((YEAR(AI$3)-YEAR('SaaS - Cohorts (MRR)'!$B$9:$B$68))*12+MONTH(AI$3)-MONTH('SaaS - Cohorts (MRR)'!$B$9:$B$68)&gt;=AI$205,1,0)
*IF(MOD((YEAR(AI$3)-YEAR('SaaS - Cohorts (MRR)'!$B$9:$B$68))*12+MONTH(AI$3)-MONTH('SaaS - Cohorts (MRR)'!$B$9:$B$68),AI$205)=0,1,0)
*'SaaS - Cohorts (MRR)'!S$145:S$204
*AI$205
),0)*AI$206</f>
        <v>0</v>
      </c>
      <c r="AJ209" s="198">
        <f t="array" aca="1" ref="AJ209" ca="1">IF($E$204="Upfront Payment",
SUM(
IF((YEAR(AJ$3)-YEAR('SaaS - Cohorts (MRR)'!$B$9:$B$68))*12+MONTH(AJ$3)-MONTH('SaaS - Cohorts (MRR)'!$B$9:$B$68)&gt;=AJ$205,1,0)
*IF(MOD((YEAR(AJ$3)-YEAR('SaaS - Cohorts (MRR)'!$B$9:$B$68))*12+MONTH(AJ$3)-MONTH('SaaS - Cohorts (MRR)'!$B$9:$B$68),AJ$205)=0,1,0)
*'SaaS - Cohorts (MRR)'!T$145:T$204
*AJ$205
),0)*AJ$206</f>
        <v>0</v>
      </c>
      <c r="AK209" s="198">
        <f t="array" aca="1" ref="AK209" ca="1">IF($E$204="Upfront Payment",
SUM(
IF((YEAR(AK$3)-YEAR('SaaS - Cohorts (MRR)'!$B$9:$B$68))*12+MONTH(AK$3)-MONTH('SaaS - Cohorts (MRR)'!$B$9:$B$68)&gt;=AK$205,1,0)
*IF(MOD((YEAR(AK$3)-YEAR('SaaS - Cohorts (MRR)'!$B$9:$B$68))*12+MONTH(AK$3)-MONTH('SaaS - Cohorts (MRR)'!$B$9:$B$68),AK$205)=0,1,0)
*'SaaS - Cohorts (MRR)'!U$145:U$204
*AK$205
),0)*AK$206</f>
        <v>0</v>
      </c>
      <c r="AL209" s="198">
        <f t="array" aca="1" ref="AL209" ca="1">IF($E$204="Upfront Payment",
SUM(
IF((YEAR(AL$3)-YEAR('SaaS - Cohorts (MRR)'!$B$9:$B$68))*12+MONTH(AL$3)-MONTH('SaaS - Cohorts (MRR)'!$B$9:$B$68)&gt;=AL$205,1,0)
*IF(MOD((YEAR(AL$3)-YEAR('SaaS - Cohorts (MRR)'!$B$9:$B$68))*12+MONTH(AL$3)-MONTH('SaaS - Cohorts (MRR)'!$B$9:$B$68),AL$205)=0,1,0)
*'SaaS - Cohorts (MRR)'!V$145:V$204
*AL$205
),0)*AL$206</f>
        <v>0</v>
      </c>
      <c r="AM209" s="198">
        <f t="array" aca="1" ref="AM209" ca="1">IF($E$204="Upfront Payment",
SUM(
IF((YEAR(AM$3)-YEAR('SaaS - Cohorts (MRR)'!$B$9:$B$68))*12+MONTH(AM$3)-MONTH('SaaS - Cohorts (MRR)'!$B$9:$B$68)&gt;=AM$205,1,0)
*IF(MOD((YEAR(AM$3)-YEAR('SaaS - Cohorts (MRR)'!$B$9:$B$68))*12+MONTH(AM$3)-MONTH('SaaS - Cohorts (MRR)'!$B$9:$B$68),AM$205)=0,1,0)
*'SaaS - Cohorts (MRR)'!W$145:W$204
*AM$205
),0)*AM$206</f>
        <v>0</v>
      </c>
      <c r="AN209" s="198">
        <f t="array" aca="1" ref="AN209" ca="1">IF($E$204="Upfront Payment",
SUM(
IF((YEAR(AN$3)-YEAR('SaaS - Cohorts (MRR)'!$B$9:$B$68))*12+MONTH(AN$3)-MONTH('SaaS - Cohorts (MRR)'!$B$9:$B$68)&gt;=AN$205,1,0)
*IF(MOD((YEAR(AN$3)-YEAR('SaaS - Cohorts (MRR)'!$B$9:$B$68))*12+MONTH(AN$3)-MONTH('SaaS - Cohorts (MRR)'!$B$9:$B$68),AN$205)=0,1,0)
*'SaaS - Cohorts (MRR)'!X$145:X$204
*AN$205
),0)*AN$206</f>
        <v>0</v>
      </c>
      <c r="AO209" s="198">
        <f t="array" aca="1" ref="AO209" ca="1">IF($E$204="Upfront Payment",
SUM(
IF((YEAR(AO$3)-YEAR('SaaS - Cohorts (MRR)'!$B$9:$B$68))*12+MONTH(AO$3)-MONTH('SaaS - Cohorts (MRR)'!$B$9:$B$68)&gt;=AO$205,1,0)
*IF(MOD((YEAR(AO$3)-YEAR('SaaS - Cohorts (MRR)'!$B$9:$B$68))*12+MONTH(AO$3)-MONTH('SaaS - Cohorts (MRR)'!$B$9:$B$68),AO$205)=0,1,0)
*'SaaS - Cohorts (MRR)'!Y$145:Y$204
*AO$205
),0)*AO$206</f>
        <v>0</v>
      </c>
      <c r="AP209" s="198">
        <f t="array" aca="1" ref="AP209" ca="1">IF($E$204="Upfront Payment",
SUM(
IF((YEAR(AP$3)-YEAR('SaaS - Cohorts (MRR)'!$B$9:$B$68))*12+MONTH(AP$3)-MONTH('SaaS - Cohorts (MRR)'!$B$9:$B$68)&gt;=AP$205,1,0)
*IF(MOD((YEAR(AP$3)-YEAR('SaaS - Cohorts (MRR)'!$B$9:$B$68))*12+MONTH(AP$3)-MONTH('SaaS - Cohorts (MRR)'!$B$9:$B$68),AP$205)=0,1,0)
*'SaaS - Cohorts (MRR)'!Z$145:Z$204
*AP$205
),0)*AP$206</f>
        <v>0</v>
      </c>
      <c r="AQ209" s="198">
        <f t="array" aca="1" ref="AQ209" ca="1">IF($E$204="Upfront Payment",
SUM(
IF((YEAR(AQ$3)-YEAR('SaaS - Cohorts (MRR)'!$B$9:$B$68))*12+MONTH(AQ$3)-MONTH('SaaS - Cohorts (MRR)'!$B$9:$B$68)&gt;=AQ$205,1,0)
*IF(MOD((YEAR(AQ$3)-YEAR('SaaS - Cohorts (MRR)'!$B$9:$B$68))*12+MONTH(AQ$3)-MONTH('SaaS - Cohorts (MRR)'!$B$9:$B$68),AQ$205)=0,1,0)
*'SaaS - Cohorts (MRR)'!AA$145:AA$204
*AQ$205
),0)*AQ$206</f>
        <v>0</v>
      </c>
      <c r="AR209" s="198">
        <f t="array" aca="1" ref="AR209" ca="1">IF($E$204="Upfront Payment",
SUM(
IF((YEAR(AR$3)-YEAR('SaaS - Cohorts (MRR)'!$B$9:$B$68))*12+MONTH(AR$3)-MONTH('SaaS - Cohorts (MRR)'!$B$9:$B$68)&gt;=AR$205,1,0)
*IF(MOD((YEAR(AR$3)-YEAR('SaaS - Cohorts (MRR)'!$B$9:$B$68))*12+MONTH(AR$3)-MONTH('SaaS - Cohorts (MRR)'!$B$9:$B$68),AR$205)=0,1,0)
*'SaaS - Cohorts (MRR)'!AB$145:AB$204
*AR$205
),0)*AR$206</f>
        <v>0</v>
      </c>
      <c r="AS209" s="198">
        <f t="array" aca="1" ref="AS209" ca="1">IF($E$204="Upfront Payment",
SUM(
IF((YEAR(AS$3)-YEAR('SaaS - Cohorts (MRR)'!$B$9:$B$68))*12+MONTH(AS$3)-MONTH('SaaS - Cohorts (MRR)'!$B$9:$B$68)&gt;=AS$205,1,0)
*IF(MOD((YEAR(AS$3)-YEAR('SaaS - Cohorts (MRR)'!$B$9:$B$68))*12+MONTH(AS$3)-MONTH('SaaS - Cohorts (MRR)'!$B$9:$B$68),AS$205)=0,1,0)
*'SaaS - Cohorts (MRR)'!AC$145:AC$204
*AS$205
),0)*AS$206</f>
        <v>0</v>
      </c>
      <c r="AT209" s="198">
        <f t="array" aca="1" ref="AT209" ca="1">IF($E$204="Upfront Payment",
SUM(
IF((YEAR(AT$3)-YEAR('SaaS - Cohorts (MRR)'!$B$9:$B$68))*12+MONTH(AT$3)-MONTH('SaaS - Cohorts (MRR)'!$B$9:$B$68)&gt;=AT$205,1,0)
*IF(MOD((YEAR(AT$3)-YEAR('SaaS - Cohorts (MRR)'!$B$9:$B$68))*12+MONTH(AT$3)-MONTH('SaaS - Cohorts (MRR)'!$B$9:$B$68),AT$205)=0,1,0)
*'SaaS - Cohorts (MRR)'!AD$145:AD$204
*AT$205
),0)*AT$206</f>
        <v>0</v>
      </c>
      <c r="AU209" s="198">
        <f t="array" aca="1" ref="AU209" ca="1">IF($E$204="Upfront Payment",
SUM(
IF((YEAR(AU$3)-YEAR('SaaS - Cohorts (MRR)'!$B$9:$B$68))*12+MONTH(AU$3)-MONTH('SaaS - Cohorts (MRR)'!$B$9:$B$68)&gt;=AU$205,1,0)
*IF(MOD((YEAR(AU$3)-YEAR('SaaS - Cohorts (MRR)'!$B$9:$B$68))*12+MONTH(AU$3)-MONTH('SaaS - Cohorts (MRR)'!$B$9:$B$68),AU$205)=0,1,0)
*'SaaS - Cohorts (MRR)'!AE$145:AE$204
*AU$205
),0)*AU$206</f>
        <v>0</v>
      </c>
      <c r="AV209" s="198">
        <f t="array" aca="1" ref="AV209" ca="1">IF($E$204="Upfront Payment",
SUM(
IF((YEAR(AV$3)-YEAR('SaaS - Cohorts (MRR)'!$B$9:$B$68))*12+MONTH(AV$3)-MONTH('SaaS - Cohorts (MRR)'!$B$9:$B$68)&gt;=AV$205,1,0)
*IF(MOD((YEAR(AV$3)-YEAR('SaaS - Cohorts (MRR)'!$B$9:$B$68))*12+MONTH(AV$3)-MONTH('SaaS - Cohorts (MRR)'!$B$9:$B$68),AV$205)=0,1,0)
*'SaaS - Cohorts (MRR)'!AF$145:AF$204
*AV$205
),0)*AV$206</f>
        <v>0</v>
      </c>
      <c r="AW209" s="198">
        <f t="array" aca="1" ref="AW209" ca="1">IF($E$204="Upfront Payment",
SUM(
IF((YEAR(AW$3)-YEAR('SaaS - Cohorts (MRR)'!$B$9:$B$68))*12+MONTH(AW$3)-MONTH('SaaS - Cohorts (MRR)'!$B$9:$B$68)&gt;=AW$205,1,0)
*IF(MOD((YEAR(AW$3)-YEAR('SaaS - Cohorts (MRR)'!$B$9:$B$68))*12+MONTH(AW$3)-MONTH('SaaS - Cohorts (MRR)'!$B$9:$B$68),AW$205)=0,1,0)
*'SaaS - Cohorts (MRR)'!AG$145:AG$204
*AW$205
),0)*AW$206</f>
        <v>0</v>
      </c>
      <c r="AX209" s="198">
        <f t="array" aca="1" ref="AX209" ca="1">IF($E$204="Upfront Payment",
SUM(
IF((YEAR(AX$3)-YEAR('SaaS - Cohorts (MRR)'!$B$9:$B$68))*12+MONTH(AX$3)-MONTH('SaaS - Cohorts (MRR)'!$B$9:$B$68)&gt;=AX$205,1,0)
*IF(MOD((YEAR(AX$3)-YEAR('SaaS - Cohorts (MRR)'!$B$9:$B$68))*12+MONTH(AX$3)-MONTH('SaaS - Cohorts (MRR)'!$B$9:$B$68),AX$205)=0,1,0)
*'SaaS - Cohorts (MRR)'!AH$145:AH$204
*AX$205
),0)*AX$206</f>
        <v>0</v>
      </c>
      <c r="AY209" s="198">
        <f t="array" aca="1" ref="AY209" ca="1">IF($E$204="Upfront Payment",
SUM(
IF((YEAR(AY$3)-YEAR('SaaS - Cohorts (MRR)'!$B$9:$B$68))*12+MONTH(AY$3)-MONTH('SaaS - Cohorts (MRR)'!$B$9:$B$68)&gt;=AY$205,1,0)
*IF(MOD((YEAR(AY$3)-YEAR('SaaS - Cohorts (MRR)'!$B$9:$B$68))*12+MONTH(AY$3)-MONTH('SaaS - Cohorts (MRR)'!$B$9:$B$68),AY$205)=0,1,0)
*'SaaS - Cohorts (MRR)'!AI$145:AI$204
*AY$205
),0)*AY$206</f>
        <v>0</v>
      </c>
      <c r="AZ209" s="198">
        <f t="array" aca="1" ref="AZ209" ca="1">IF($E$204="Upfront Payment",
SUM(
IF((YEAR(AZ$3)-YEAR('SaaS - Cohorts (MRR)'!$B$9:$B$68))*12+MONTH(AZ$3)-MONTH('SaaS - Cohorts (MRR)'!$B$9:$B$68)&gt;=AZ$205,1,0)
*IF(MOD((YEAR(AZ$3)-YEAR('SaaS - Cohorts (MRR)'!$B$9:$B$68))*12+MONTH(AZ$3)-MONTH('SaaS - Cohorts (MRR)'!$B$9:$B$68),AZ$205)=0,1,0)
*'SaaS - Cohorts (MRR)'!AJ$145:AJ$204
*AZ$205
),0)*AZ$206</f>
        <v>0</v>
      </c>
      <c r="BA209" s="198">
        <f t="array" aca="1" ref="BA209" ca="1">IF($E$204="Upfront Payment",
SUM(
IF((YEAR(BA$3)-YEAR('SaaS - Cohorts (MRR)'!$B$9:$B$68))*12+MONTH(BA$3)-MONTH('SaaS - Cohorts (MRR)'!$B$9:$B$68)&gt;=BA$205,1,0)
*IF(MOD((YEAR(BA$3)-YEAR('SaaS - Cohorts (MRR)'!$B$9:$B$68))*12+MONTH(BA$3)-MONTH('SaaS - Cohorts (MRR)'!$B$9:$B$68),BA$205)=0,1,0)
*'SaaS - Cohorts (MRR)'!AK$145:AK$204
*BA$205
),0)*BA$206</f>
        <v>0</v>
      </c>
      <c r="BB209" s="198">
        <f t="array" aca="1" ref="BB209" ca="1">IF($E$204="Upfront Payment",
SUM(
IF((YEAR(BB$3)-YEAR('SaaS - Cohorts (MRR)'!$B$9:$B$68))*12+MONTH(BB$3)-MONTH('SaaS - Cohorts (MRR)'!$B$9:$B$68)&gt;=BB$205,1,0)
*IF(MOD((YEAR(BB$3)-YEAR('SaaS - Cohorts (MRR)'!$B$9:$B$68))*12+MONTH(BB$3)-MONTH('SaaS - Cohorts (MRR)'!$B$9:$B$68),BB$205)=0,1,0)
*'SaaS - Cohorts (MRR)'!AL$145:AL$204
*BB$205
),0)*BB$206</f>
        <v>0</v>
      </c>
      <c r="BC209" s="198">
        <f t="array" aca="1" ref="BC209" ca="1">IF($E$204="Upfront Payment",
SUM(
IF((YEAR(BC$3)-YEAR('SaaS - Cohorts (MRR)'!$B$9:$B$68))*12+MONTH(BC$3)-MONTH('SaaS - Cohorts (MRR)'!$B$9:$B$68)&gt;=BC$205,1,0)
*IF(MOD((YEAR(BC$3)-YEAR('SaaS - Cohorts (MRR)'!$B$9:$B$68))*12+MONTH(BC$3)-MONTH('SaaS - Cohorts (MRR)'!$B$9:$B$68),BC$205)=0,1,0)
*'SaaS - Cohorts (MRR)'!AM$145:AM$204
*BC$205
),0)*BC$206</f>
        <v>0</v>
      </c>
      <c r="BD209" s="198">
        <f t="array" aca="1" ref="BD209" ca="1">IF($E$204="Upfront Payment",
SUM(
IF((YEAR(BD$3)-YEAR('SaaS - Cohorts (MRR)'!$B$9:$B$68))*12+MONTH(BD$3)-MONTH('SaaS - Cohorts (MRR)'!$B$9:$B$68)&gt;=BD$205,1,0)
*IF(MOD((YEAR(BD$3)-YEAR('SaaS - Cohorts (MRR)'!$B$9:$B$68))*12+MONTH(BD$3)-MONTH('SaaS - Cohorts (MRR)'!$B$9:$B$68),BD$205)=0,1,0)
*'SaaS - Cohorts (MRR)'!AN$145:AN$204
*BD$205
),0)*BD$206</f>
        <v>0</v>
      </c>
      <c r="BE209" s="198">
        <f t="array" aca="1" ref="BE209" ca="1">IF($E$204="Upfront Payment",
SUM(
IF((YEAR(BE$3)-YEAR('SaaS - Cohorts (MRR)'!$B$9:$B$68))*12+MONTH(BE$3)-MONTH('SaaS - Cohorts (MRR)'!$B$9:$B$68)&gt;=BE$205,1,0)
*IF(MOD((YEAR(BE$3)-YEAR('SaaS - Cohorts (MRR)'!$B$9:$B$68))*12+MONTH(BE$3)-MONTH('SaaS - Cohorts (MRR)'!$B$9:$B$68),BE$205)=0,1,0)
*'SaaS - Cohorts (MRR)'!AO$145:AO$204
*BE$205
),0)*BE$206</f>
        <v>0</v>
      </c>
      <c r="BF209" s="198">
        <f t="array" aca="1" ref="BF209" ca="1">IF($E$204="Upfront Payment",
SUM(
IF((YEAR(BF$3)-YEAR('SaaS - Cohorts (MRR)'!$B$9:$B$68))*12+MONTH(BF$3)-MONTH('SaaS - Cohorts (MRR)'!$B$9:$B$68)&gt;=BF$205,1,0)
*IF(MOD((YEAR(BF$3)-YEAR('SaaS - Cohorts (MRR)'!$B$9:$B$68))*12+MONTH(BF$3)-MONTH('SaaS - Cohorts (MRR)'!$B$9:$B$68),BF$205)=0,1,0)
*'SaaS - Cohorts (MRR)'!AP$145:AP$204
*BF$205
),0)*BF$206</f>
        <v>0</v>
      </c>
      <c r="BG209" s="198">
        <f t="array" aca="1" ref="BG209" ca="1">IF($E$204="Upfront Payment",
SUM(
IF((YEAR(BG$3)-YEAR('SaaS - Cohorts (MRR)'!$B$9:$B$68))*12+MONTH(BG$3)-MONTH('SaaS - Cohorts (MRR)'!$B$9:$B$68)&gt;=BG$205,1,0)
*IF(MOD((YEAR(BG$3)-YEAR('SaaS - Cohorts (MRR)'!$B$9:$B$68))*12+MONTH(BG$3)-MONTH('SaaS - Cohorts (MRR)'!$B$9:$B$68),BG$205)=0,1,0)
*'SaaS - Cohorts (MRR)'!AQ$145:AQ$204
*BG$205
),0)*BG$206</f>
        <v>0</v>
      </c>
      <c r="BH209" s="198">
        <f t="array" aca="1" ref="BH209" ca="1">IF($E$204="Upfront Payment",
SUM(
IF((YEAR(BH$3)-YEAR('SaaS - Cohorts (MRR)'!$B$9:$B$68))*12+MONTH(BH$3)-MONTH('SaaS - Cohorts (MRR)'!$B$9:$B$68)&gt;=BH$205,1,0)
*IF(MOD((YEAR(BH$3)-YEAR('SaaS - Cohorts (MRR)'!$B$9:$B$68))*12+MONTH(BH$3)-MONTH('SaaS - Cohorts (MRR)'!$B$9:$B$68),BH$205)=0,1,0)
*'SaaS - Cohorts (MRR)'!AR$145:AR$204
*BH$205
),0)*BH$206</f>
        <v>0</v>
      </c>
      <c r="BI209" s="198">
        <f t="array" aca="1" ref="BI209" ca="1">IF($E$204="Upfront Payment",
SUM(
IF((YEAR(BI$3)-YEAR('SaaS - Cohorts (MRR)'!$B$9:$B$68))*12+MONTH(BI$3)-MONTH('SaaS - Cohorts (MRR)'!$B$9:$B$68)&gt;=BI$205,1,0)
*IF(MOD((YEAR(BI$3)-YEAR('SaaS - Cohorts (MRR)'!$B$9:$B$68))*12+MONTH(BI$3)-MONTH('SaaS - Cohorts (MRR)'!$B$9:$B$68),BI$205)=0,1,0)
*'SaaS - Cohorts (MRR)'!AS$145:AS$204
*BI$205
),0)*BI$206</f>
        <v>0</v>
      </c>
      <c r="BJ209" s="198">
        <f t="array" aca="1" ref="BJ209" ca="1">IF($E$204="Upfront Payment",
SUM(
IF((YEAR(BJ$3)-YEAR('SaaS - Cohorts (MRR)'!$B$9:$B$68))*12+MONTH(BJ$3)-MONTH('SaaS - Cohorts (MRR)'!$B$9:$B$68)&gt;=BJ$205,1,0)
*IF(MOD((YEAR(BJ$3)-YEAR('SaaS - Cohorts (MRR)'!$B$9:$B$68))*12+MONTH(BJ$3)-MONTH('SaaS - Cohorts (MRR)'!$B$9:$B$68),BJ$205)=0,1,0)
*'SaaS - Cohorts (MRR)'!AT$145:AT$204
*BJ$205
),0)*BJ$206</f>
        <v>0</v>
      </c>
      <c r="BK209" s="198">
        <f t="array" aca="1" ref="BK209" ca="1">IF($E$204="Upfront Payment",
SUM(
IF((YEAR(BK$3)-YEAR('SaaS - Cohorts (MRR)'!$B$9:$B$68))*12+MONTH(BK$3)-MONTH('SaaS - Cohorts (MRR)'!$B$9:$B$68)&gt;=BK$205,1,0)
*IF(MOD((YEAR(BK$3)-YEAR('SaaS - Cohorts (MRR)'!$B$9:$B$68))*12+MONTH(BK$3)-MONTH('SaaS - Cohorts (MRR)'!$B$9:$B$68),BK$205)=0,1,0)
*'SaaS - Cohorts (MRR)'!AU$145:AU$204
*BK$205
),0)*BK$206</f>
        <v>0</v>
      </c>
      <c r="BL209" s="198">
        <f t="array" aca="1" ref="BL209" ca="1">IF($E$204="Upfront Payment",
SUM(
IF((YEAR(BL$3)-YEAR('SaaS - Cohorts (MRR)'!$B$9:$B$68))*12+MONTH(BL$3)-MONTH('SaaS - Cohorts (MRR)'!$B$9:$B$68)&gt;=BL$205,1,0)
*IF(MOD((YEAR(BL$3)-YEAR('SaaS - Cohorts (MRR)'!$B$9:$B$68))*12+MONTH(BL$3)-MONTH('SaaS - Cohorts (MRR)'!$B$9:$B$68),BL$205)=0,1,0)
*'SaaS - Cohorts (MRR)'!AV$145:AV$204
*BL$205
),0)*BL$206</f>
        <v>0</v>
      </c>
      <c r="BM209" s="198">
        <f t="array" aca="1" ref="BM209" ca="1">IF($E$204="Upfront Payment",
SUM(
IF((YEAR(BM$3)-YEAR('SaaS - Cohorts (MRR)'!$B$9:$B$68))*12+MONTH(BM$3)-MONTH('SaaS - Cohorts (MRR)'!$B$9:$B$68)&gt;=BM$205,1,0)
*IF(MOD((YEAR(BM$3)-YEAR('SaaS - Cohorts (MRR)'!$B$9:$B$68))*12+MONTH(BM$3)-MONTH('SaaS - Cohorts (MRR)'!$B$9:$B$68),BM$205)=0,1,0)
*'SaaS - Cohorts (MRR)'!AW$145:AW$204
*BM$205
),0)*BM$206</f>
        <v>0</v>
      </c>
      <c r="BN209" s="198">
        <f t="array" aca="1" ref="BN209" ca="1">IF($E$204="Upfront Payment",
SUM(
IF((YEAR(BN$3)-YEAR('SaaS - Cohorts (MRR)'!$B$9:$B$68))*12+MONTH(BN$3)-MONTH('SaaS - Cohorts (MRR)'!$B$9:$B$68)&gt;=BN$205,1,0)
*IF(MOD((YEAR(BN$3)-YEAR('SaaS - Cohorts (MRR)'!$B$9:$B$68))*12+MONTH(BN$3)-MONTH('SaaS - Cohorts (MRR)'!$B$9:$B$68),BN$205)=0,1,0)
*'SaaS - Cohorts (MRR)'!AX$145:AX$204
*BN$205
),0)*BN$206</f>
        <v>0</v>
      </c>
      <c r="BO209" s="198">
        <f t="array" aca="1" ref="BO209" ca="1">IF($E$204="Upfront Payment",
SUM(
IF((YEAR(BO$3)-YEAR('SaaS - Cohorts (MRR)'!$B$9:$B$68))*12+MONTH(BO$3)-MONTH('SaaS - Cohorts (MRR)'!$B$9:$B$68)&gt;=BO$205,1,0)
*IF(MOD((YEAR(BO$3)-YEAR('SaaS - Cohorts (MRR)'!$B$9:$B$68))*12+MONTH(BO$3)-MONTH('SaaS - Cohorts (MRR)'!$B$9:$B$68),BO$205)=0,1,0)
*'SaaS - Cohorts (MRR)'!AY$145:AY$204
*BO$205
),0)*BO$206</f>
        <v>0</v>
      </c>
      <c r="BP209" s="198">
        <f t="array" aca="1" ref="BP209" ca="1">IF($E$204="Upfront Payment",
SUM(
IF((YEAR(BP$3)-YEAR('SaaS - Cohorts (MRR)'!$B$9:$B$68))*12+MONTH(BP$3)-MONTH('SaaS - Cohorts (MRR)'!$B$9:$B$68)&gt;=BP$205,1,0)
*IF(MOD((YEAR(BP$3)-YEAR('SaaS - Cohorts (MRR)'!$B$9:$B$68))*12+MONTH(BP$3)-MONTH('SaaS - Cohorts (MRR)'!$B$9:$B$68),BP$205)=0,1,0)
*'SaaS - Cohorts (MRR)'!AZ$145:AZ$204
*BP$205
),0)*BP$206</f>
        <v>0</v>
      </c>
      <c r="BQ209" s="198">
        <f t="array" aca="1" ref="BQ209" ca="1">IF($E$204="Upfront Payment",
SUM(
IF((YEAR(BQ$3)-YEAR('SaaS - Cohorts (MRR)'!$B$9:$B$68))*12+MONTH(BQ$3)-MONTH('SaaS - Cohorts (MRR)'!$B$9:$B$68)&gt;=BQ$205,1,0)
*IF(MOD((YEAR(BQ$3)-YEAR('SaaS - Cohorts (MRR)'!$B$9:$B$68))*12+MONTH(BQ$3)-MONTH('SaaS - Cohorts (MRR)'!$B$9:$B$68),BQ$205)=0,1,0)
*'SaaS - Cohorts (MRR)'!BA$145:BA$204
*BQ$205
),0)*BQ$206</f>
        <v>0</v>
      </c>
      <c r="BR209" s="198">
        <f t="array" aca="1" ref="BR209" ca="1">IF($E$204="Upfront Payment",
SUM(
IF((YEAR(BR$3)-YEAR('SaaS - Cohorts (MRR)'!$B$9:$B$68))*12+MONTH(BR$3)-MONTH('SaaS - Cohorts (MRR)'!$B$9:$B$68)&gt;=BR$205,1,0)
*IF(MOD((YEAR(BR$3)-YEAR('SaaS - Cohorts (MRR)'!$B$9:$B$68))*12+MONTH(BR$3)-MONTH('SaaS - Cohorts (MRR)'!$B$9:$B$68),BR$205)=0,1,0)
*'SaaS - Cohorts (MRR)'!BB$145:BB$204
*BR$205
),0)*BR$206</f>
        <v>0</v>
      </c>
      <c r="BS209" s="198">
        <f t="array" aca="1" ref="BS209" ca="1">IF($E$204="Upfront Payment",
SUM(
IF((YEAR(BS$3)-YEAR('SaaS - Cohorts (MRR)'!$B$9:$B$68))*12+MONTH(BS$3)-MONTH('SaaS - Cohorts (MRR)'!$B$9:$B$68)&gt;=BS$205,1,0)
*IF(MOD((YEAR(BS$3)-YEAR('SaaS - Cohorts (MRR)'!$B$9:$B$68))*12+MONTH(BS$3)-MONTH('SaaS - Cohorts (MRR)'!$B$9:$B$68),BS$205)=0,1,0)
*'SaaS - Cohorts (MRR)'!BC$145:BC$204
*BS$205
),0)*BS$206</f>
        <v>0</v>
      </c>
      <c r="BT209" s="198">
        <f t="array" aca="1" ref="BT209" ca="1">IF($E$204="Upfront Payment",
SUM(
IF((YEAR(BT$3)-YEAR('SaaS - Cohorts (MRR)'!$B$9:$B$68))*12+MONTH(BT$3)-MONTH('SaaS - Cohorts (MRR)'!$B$9:$B$68)&gt;=BT$205,1,0)
*IF(MOD((YEAR(BT$3)-YEAR('SaaS - Cohorts (MRR)'!$B$9:$B$68))*12+MONTH(BT$3)-MONTH('SaaS - Cohorts (MRR)'!$B$9:$B$68),BT$205)=0,1,0)
*'SaaS - Cohorts (MRR)'!BD$145:BD$204
*BT$205
),0)*BT$206</f>
        <v>0</v>
      </c>
      <c r="BU209" s="198">
        <f t="array" aca="1" ref="BU209" ca="1">IF($E$204="Upfront Payment",
SUM(
IF((YEAR(BU$3)-YEAR('SaaS - Cohorts (MRR)'!$B$9:$B$68))*12+MONTH(BU$3)-MONTH('SaaS - Cohorts (MRR)'!$B$9:$B$68)&gt;=BU$205,1,0)
*IF(MOD((YEAR(BU$3)-YEAR('SaaS - Cohorts (MRR)'!$B$9:$B$68))*12+MONTH(BU$3)-MONTH('SaaS - Cohorts (MRR)'!$B$9:$B$68),BU$205)=0,1,0)
*'SaaS - Cohorts (MRR)'!BE$145:BE$204
*BU$205
),0)*BU$206</f>
        <v>0</v>
      </c>
      <c r="BV209" s="198">
        <f t="array" aca="1" ref="BV209" ca="1">IF($E$204="Upfront Payment",
SUM(
IF((YEAR(BV$3)-YEAR('SaaS - Cohorts (MRR)'!$B$9:$B$68))*12+MONTH(BV$3)-MONTH('SaaS - Cohorts (MRR)'!$B$9:$B$68)&gt;=BV$205,1,0)
*IF(MOD((YEAR(BV$3)-YEAR('SaaS - Cohorts (MRR)'!$B$9:$B$68))*12+MONTH(BV$3)-MONTH('SaaS - Cohorts (MRR)'!$B$9:$B$68),BV$205)=0,1,0)
*'SaaS - Cohorts (MRR)'!BF$145:BF$204
*BV$205
),0)*BV$206</f>
        <v>0</v>
      </c>
      <c r="BW209" s="198">
        <f t="array" aca="1" ref="BW209" ca="1">IF($E$204="Upfront Payment",
SUM(
IF((YEAR(BW$3)-YEAR('SaaS - Cohorts (MRR)'!$B$9:$B$68))*12+MONTH(BW$3)-MONTH('SaaS - Cohorts (MRR)'!$B$9:$B$68)&gt;=BW$205,1,0)
*IF(MOD((YEAR(BW$3)-YEAR('SaaS - Cohorts (MRR)'!$B$9:$B$68))*12+MONTH(BW$3)-MONTH('SaaS - Cohorts (MRR)'!$B$9:$B$68),BW$205)=0,1,0)
*'SaaS - Cohorts (MRR)'!BG$145:BG$204
*BW$205
),0)*BW$206</f>
        <v>0</v>
      </c>
      <c r="BX209" s="198">
        <f t="array" aca="1" ref="BX209" ca="1">IF($E$204="Upfront Payment",
SUM(
IF((YEAR(BX$3)-YEAR('SaaS - Cohorts (MRR)'!$B$9:$B$68))*12+MONTH(BX$3)-MONTH('SaaS - Cohorts (MRR)'!$B$9:$B$68)&gt;=BX$205,1,0)
*IF(MOD((YEAR(BX$3)-YEAR('SaaS - Cohorts (MRR)'!$B$9:$B$68))*12+MONTH(BX$3)-MONTH('SaaS - Cohorts (MRR)'!$B$9:$B$68),BX$205)=0,1,0)
*'SaaS - Cohorts (MRR)'!BH$145:BH$204
*BX$205
),0)*BX$206</f>
        <v>0</v>
      </c>
      <c r="BY209" s="198">
        <f t="array" aca="1" ref="BY209" ca="1">IF($E$204="Upfront Payment",
SUM(
IF((YEAR(BY$3)-YEAR('SaaS - Cohorts (MRR)'!$B$9:$B$68))*12+MONTH(BY$3)-MONTH('SaaS - Cohorts (MRR)'!$B$9:$B$68)&gt;=BY$205,1,0)
*IF(MOD((YEAR(BY$3)-YEAR('SaaS - Cohorts (MRR)'!$B$9:$B$68))*12+MONTH(BY$3)-MONTH('SaaS - Cohorts (MRR)'!$B$9:$B$68),BY$205)=0,1,0)
*'SaaS - Cohorts (MRR)'!BI$145:BI$204
*BY$205
),0)*BY$206</f>
        <v>0</v>
      </c>
      <c r="BZ209" s="198">
        <f t="array" aca="1" ref="BZ209" ca="1">IF($E$204="Upfront Payment",
SUM(
IF((YEAR(BZ$3)-YEAR('SaaS - Cohorts (MRR)'!$B$9:$B$68))*12+MONTH(BZ$3)-MONTH('SaaS - Cohorts (MRR)'!$B$9:$B$68)&gt;=BZ$205,1,0)
*IF(MOD((YEAR(BZ$3)-YEAR('SaaS - Cohorts (MRR)'!$B$9:$B$68))*12+MONTH(BZ$3)-MONTH('SaaS - Cohorts (MRR)'!$B$9:$B$68),BZ$205)=0,1,0)
*'SaaS - Cohorts (MRR)'!BJ$145:BJ$204
*BZ$205
),0)*BZ$206</f>
        <v>0</v>
      </c>
      <c r="CA209" s="200"/>
      <c r="CB209" s="201"/>
      <c r="CC209" s="201"/>
    </row>
    <row r="210" spans="1:81" ht="15.75" customHeight="1">
      <c r="A210" s="23"/>
      <c r="B210" s="24"/>
      <c r="C210" s="24"/>
      <c r="D210" s="24" t="s">
        <v>249</v>
      </c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202"/>
      <c r="T210" s="202"/>
      <c r="U210" s="202"/>
      <c r="V210" s="202"/>
      <c r="W210" s="202"/>
      <c r="X210" s="202"/>
      <c r="Y210" s="202"/>
      <c r="Z210" s="202"/>
      <c r="AA210" s="202"/>
      <c r="AB210" s="202"/>
      <c r="AC210" s="202"/>
      <c r="AD210" s="202"/>
      <c r="AE210" s="202"/>
      <c r="AF210" s="202"/>
      <c r="AG210" s="202"/>
      <c r="AH210" s="202"/>
      <c r="AI210" s="202"/>
      <c r="AJ210" s="202"/>
      <c r="AK210" s="202"/>
      <c r="AL210" s="202"/>
      <c r="AM210" s="202"/>
      <c r="AN210" s="202"/>
      <c r="AO210" s="202"/>
      <c r="AP210" s="202"/>
      <c r="AQ210" s="202"/>
      <c r="AR210" s="202"/>
      <c r="AS210" s="202"/>
      <c r="AT210" s="202"/>
      <c r="AU210" s="202"/>
      <c r="AV210" s="202"/>
      <c r="AW210" s="202"/>
      <c r="AX210" s="202"/>
      <c r="AY210" s="202"/>
      <c r="AZ210" s="202"/>
      <c r="BA210" s="202"/>
      <c r="BB210" s="202"/>
      <c r="BC210" s="202"/>
      <c r="BD210" s="202"/>
      <c r="BE210" s="202"/>
      <c r="BF210" s="202"/>
      <c r="BG210" s="202"/>
      <c r="BH210" s="202"/>
      <c r="BI210" s="202"/>
      <c r="BJ210" s="202"/>
      <c r="BK210" s="202"/>
      <c r="BL210" s="202"/>
      <c r="BM210" s="202"/>
      <c r="BN210" s="202"/>
      <c r="BO210" s="202"/>
      <c r="BP210" s="202"/>
      <c r="BQ210" s="202"/>
      <c r="BR210" s="202"/>
      <c r="BS210" s="202"/>
      <c r="BT210" s="202"/>
      <c r="BU210" s="202"/>
      <c r="BV210" s="202"/>
      <c r="BW210" s="202"/>
      <c r="BX210" s="202"/>
      <c r="BY210" s="202"/>
      <c r="BZ210" s="202"/>
      <c r="CA210" s="200"/>
      <c r="CB210" s="201"/>
      <c r="CC210" s="201"/>
    </row>
    <row r="211" spans="1:81" ht="15.75" customHeight="1">
      <c r="A211" s="23"/>
      <c r="B211" s="24"/>
      <c r="C211" s="24"/>
      <c r="D211" s="24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203"/>
      <c r="T211" s="203"/>
      <c r="U211" s="203"/>
      <c r="V211" s="203"/>
      <c r="W211" s="203"/>
      <c r="X211" s="203"/>
      <c r="Y211" s="203"/>
      <c r="Z211" s="203"/>
      <c r="AA211" s="203"/>
      <c r="AB211" s="203"/>
      <c r="AC211" s="203"/>
      <c r="AD211" s="203"/>
      <c r="AE211" s="203"/>
      <c r="AF211" s="203"/>
      <c r="AG211" s="203"/>
      <c r="AH211" s="203"/>
      <c r="AI211" s="203"/>
      <c r="AJ211" s="203"/>
      <c r="AK211" s="203"/>
      <c r="AL211" s="203"/>
      <c r="AM211" s="203"/>
      <c r="AN211" s="203"/>
      <c r="AO211" s="203"/>
      <c r="AP211" s="203"/>
      <c r="AQ211" s="203"/>
      <c r="AR211" s="203"/>
      <c r="AS211" s="203"/>
      <c r="AT211" s="203"/>
      <c r="AU211" s="203"/>
      <c r="AV211" s="203"/>
      <c r="AW211" s="203"/>
      <c r="AX211" s="203"/>
      <c r="AY211" s="203"/>
      <c r="AZ211" s="203"/>
      <c r="BA211" s="203"/>
      <c r="BB211" s="203"/>
      <c r="BC211" s="203"/>
      <c r="BD211" s="203"/>
      <c r="BE211" s="203"/>
      <c r="BF211" s="203"/>
      <c r="BG211" s="203"/>
      <c r="BH211" s="203"/>
      <c r="BI211" s="203"/>
      <c r="BJ211" s="203"/>
      <c r="BK211" s="203"/>
      <c r="BL211" s="203"/>
      <c r="BM211" s="203"/>
      <c r="BN211" s="203"/>
      <c r="BO211" s="203"/>
      <c r="BP211" s="203"/>
      <c r="BQ211" s="203"/>
      <c r="BR211" s="203"/>
      <c r="BS211" s="203"/>
      <c r="BT211" s="203"/>
      <c r="BU211" s="203"/>
      <c r="BV211" s="203"/>
      <c r="BW211" s="203"/>
      <c r="BX211" s="203"/>
      <c r="BY211" s="203"/>
      <c r="BZ211" s="203"/>
      <c r="CA211" s="200"/>
      <c r="CB211" s="200"/>
      <c r="CC211" s="200"/>
    </row>
    <row r="212" spans="1:81" ht="15.75" customHeight="1">
      <c r="A212" s="23"/>
      <c r="B212" s="24"/>
      <c r="C212" s="24"/>
      <c r="D212" s="27" t="s">
        <v>250</v>
      </c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203"/>
      <c r="T212" s="203"/>
      <c r="U212" s="203"/>
      <c r="V212" s="203"/>
      <c r="W212" s="203"/>
      <c r="X212" s="203"/>
      <c r="Y212" s="203"/>
      <c r="Z212" s="203"/>
      <c r="AA212" s="203"/>
      <c r="AB212" s="203"/>
      <c r="AC212" s="203"/>
      <c r="AD212" s="203"/>
      <c r="AE212" s="203"/>
      <c r="AF212" s="203"/>
      <c r="AG212" s="203"/>
      <c r="AH212" s="203"/>
      <c r="AI212" s="203"/>
      <c r="AJ212" s="203"/>
      <c r="AK212" s="203"/>
      <c r="AL212" s="203"/>
      <c r="AM212" s="203"/>
      <c r="AN212" s="203"/>
      <c r="AO212" s="203"/>
      <c r="AP212" s="203"/>
      <c r="AQ212" s="203"/>
      <c r="AR212" s="203"/>
      <c r="AS212" s="203"/>
      <c r="AT212" s="203"/>
      <c r="AU212" s="203"/>
      <c r="AV212" s="203"/>
      <c r="AW212" s="203"/>
      <c r="AX212" s="203"/>
      <c r="AY212" s="203"/>
      <c r="AZ212" s="203"/>
      <c r="BA212" s="203"/>
      <c r="BB212" s="203"/>
      <c r="BC212" s="203"/>
      <c r="BD212" s="203"/>
      <c r="BE212" s="203"/>
      <c r="BF212" s="203"/>
      <c r="BG212" s="203"/>
      <c r="BH212" s="203"/>
      <c r="BI212" s="203"/>
      <c r="BJ212" s="203"/>
      <c r="BK212" s="203"/>
      <c r="BL212" s="203"/>
      <c r="BM212" s="203"/>
      <c r="BN212" s="203"/>
      <c r="BO212" s="203"/>
      <c r="BP212" s="203"/>
      <c r="BQ212" s="203"/>
      <c r="BR212" s="203"/>
      <c r="BS212" s="203"/>
      <c r="BT212" s="203"/>
      <c r="BU212" s="203"/>
      <c r="BV212" s="203"/>
      <c r="BW212" s="203"/>
      <c r="BX212" s="203"/>
      <c r="BY212" s="203"/>
      <c r="BZ212" s="203"/>
      <c r="CA212" s="200"/>
      <c r="CB212" s="200"/>
      <c r="CC212" s="200"/>
    </row>
    <row r="213" spans="1:81" ht="15.75" customHeight="1">
      <c r="A213" s="23"/>
      <c r="B213" s="24"/>
      <c r="C213" s="24"/>
      <c r="D213" s="24" t="s">
        <v>251</v>
      </c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98">
        <f t="shared" ref="S213:BZ213" si="118">IFERROR(IF($E$204="Post Payment",(INDEX($S$27:$BZ$27,MATCH(S$3,$S$3:$BZ$3,0)-S$205)*S$72+INDEX($S$29:$BZ$29,MATCH(S$3,$S$3:$BZ$3,0)-S$205)*S$73+INDEX($S$31:$BZ$31,MATCH(S$3,$S$3:$BZ$3,0)-S$191)*S$74)*S$205,0),0)*S206</f>
        <v>0</v>
      </c>
      <c r="T213" s="198">
        <f t="shared" si="118"/>
        <v>0</v>
      </c>
      <c r="U213" s="198">
        <f t="shared" si="118"/>
        <v>0</v>
      </c>
      <c r="V213" s="198">
        <f t="shared" si="118"/>
        <v>0</v>
      </c>
      <c r="W213" s="198">
        <f t="shared" si="118"/>
        <v>0</v>
      </c>
      <c r="X213" s="198">
        <f t="shared" si="118"/>
        <v>0</v>
      </c>
      <c r="Y213" s="198">
        <f t="shared" si="118"/>
        <v>0</v>
      </c>
      <c r="Z213" s="198">
        <f t="shared" si="118"/>
        <v>0</v>
      </c>
      <c r="AA213" s="198">
        <f t="shared" si="118"/>
        <v>0</v>
      </c>
      <c r="AB213" s="198">
        <f t="shared" si="118"/>
        <v>0</v>
      </c>
      <c r="AC213" s="198">
        <f t="shared" si="118"/>
        <v>0</v>
      </c>
      <c r="AD213" s="198">
        <f t="shared" si="118"/>
        <v>0</v>
      </c>
      <c r="AE213" s="198">
        <f t="shared" si="118"/>
        <v>0</v>
      </c>
      <c r="AF213" s="198">
        <f t="shared" si="118"/>
        <v>0</v>
      </c>
      <c r="AG213" s="198">
        <f t="shared" si="118"/>
        <v>0</v>
      </c>
      <c r="AH213" s="198">
        <f t="shared" si="118"/>
        <v>0</v>
      </c>
      <c r="AI213" s="198">
        <f t="shared" si="118"/>
        <v>0</v>
      </c>
      <c r="AJ213" s="198">
        <f t="shared" si="118"/>
        <v>0</v>
      </c>
      <c r="AK213" s="198">
        <f t="shared" si="118"/>
        <v>0</v>
      </c>
      <c r="AL213" s="198">
        <f t="shared" si="118"/>
        <v>0</v>
      </c>
      <c r="AM213" s="198">
        <f t="shared" si="118"/>
        <v>0</v>
      </c>
      <c r="AN213" s="198">
        <f t="shared" si="118"/>
        <v>0</v>
      </c>
      <c r="AO213" s="198">
        <f t="shared" si="118"/>
        <v>0</v>
      </c>
      <c r="AP213" s="198">
        <f t="shared" si="118"/>
        <v>0</v>
      </c>
      <c r="AQ213" s="198">
        <f t="shared" si="118"/>
        <v>0</v>
      </c>
      <c r="AR213" s="198">
        <f t="shared" si="118"/>
        <v>0</v>
      </c>
      <c r="AS213" s="198">
        <f t="shared" si="118"/>
        <v>0</v>
      </c>
      <c r="AT213" s="198">
        <f t="shared" si="118"/>
        <v>0</v>
      </c>
      <c r="AU213" s="198">
        <f t="shared" si="118"/>
        <v>0</v>
      </c>
      <c r="AV213" s="198">
        <f t="shared" si="118"/>
        <v>0</v>
      </c>
      <c r="AW213" s="198">
        <f t="shared" si="118"/>
        <v>0</v>
      </c>
      <c r="AX213" s="198">
        <f t="shared" si="118"/>
        <v>0</v>
      </c>
      <c r="AY213" s="198">
        <f t="shared" si="118"/>
        <v>0</v>
      </c>
      <c r="AZ213" s="198">
        <f t="shared" si="118"/>
        <v>0</v>
      </c>
      <c r="BA213" s="198">
        <f t="shared" si="118"/>
        <v>0</v>
      </c>
      <c r="BB213" s="198">
        <f t="shared" si="118"/>
        <v>0</v>
      </c>
      <c r="BC213" s="198">
        <f t="shared" si="118"/>
        <v>0</v>
      </c>
      <c r="BD213" s="198">
        <f t="shared" si="118"/>
        <v>0</v>
      </c>
      <c r="BE213" s="198">
        <f t="shared" si="118"/>
        <v>0</v>
      </c>
      <c r="BF213" s="198">
        <f t="shared" si="118"/>
        <v>0</v>
      </c>
      <c r="BG213" s="198">
        <f t="shared" si="118"/>
        <v>0</v>
      </c>
      <c r="BH213" s="198">
        <f t="shared" si="118"/>
        <v>0</v>
      </c>
      <c r="BI213" s="198">
        <f t="shared" si="118"/>
        <v>0</v>
      </c>
      <c r="BJ213" s="198">
        <f t="shared" si="118"/>
        <v>0</v>
      </c>
      <c r="BK213" s="198">
        <f t="shared" si="118"/>
        <v>0</v>
      </c>
      <c r="BL213" s="198">
        <f t="shared" si="118"/>
        <v>0</v>
      </c>
      <c r="BM213" s="198">
        <f t="shared" si="118"/>
        <v>0</v>
      </c>
      <c r="BN213" s="198">
        <f t="shared" si="118"/>
        <v>0</v>
      </c>
      <c r="BO213" s="198">
        <f t="shared" si="118"/>
        <v>0</v>
      </c>
      <c r="BP213" s="198">
        <f t="shared" si="118"/>
        <v>0</v>
      </c>
      <c r="BQ213" s="198">
        <f t="shared" si="118"/>
        <v>0</v>
      </c>
      <c r="BR213" s="198">
        <f t="shared" si="118"/>
        <v>0</v>
      </c>
      <c r="BS213" s="198">
        <f t="shared" si="118"/>
        <v>0</v>
      </c>
      <c r="BT213" s="198">
        <f t="shared" si="118"/>
        <v>0</v>
      </c>
      <c r="BU213" s="198">
        <f t="shared" si="118"/>
        <v>0</v>
      </c>
      <c r="BV213" s="198">
        <f t="shared" si="118"/>
        <v>0</v>
      </c>
      <c r="BW213" s="198">
        <f t="shared" si="118"/>
        <v>0</v>
      </c>
      <c r="BX213" s="198">
        <f t="shared" si="118"/>
        <v>0</v>
      </c>
      <c r="BY213" s="198">
        <f t="shared" si="118"/>
        <v>0</v>
      </c>
      <c r="BZ213" s="198">
        <f t="shared" si="118"/>
        <v>0</v>
      </c>
      <c r="CA213" s="200"/>
      <c r="CB213" s="200"/>
      <c r="CC213" s="200"/>
    </row>
    <row r="214" spans="1:81" ht="15.75" customHeight="1">
      <c r="A214" s="23"/>
      <c r="B214" s="24"/>
      <c r="C214" s="24"/>
      <c r="D214" s="20" t="s">
        <v>252</v>
      </c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98">
        <f t="array" ref="S214">IF($E$204="Post Payment",
SUM(
MMULT('SaaS - Cohorts (MRR)'!$C$145:$BJ$204,TRANSPOSE(IF((MATCH(S$3,$S$3:$BZ$3,0)-S$205)-'SaaS - Cohorts (MRR)'!$C$7:$BJ$7=0,1,0)))
*IF((YEAR(S$3)-YEAR('SaaS - Cohorts (MRR)'!$B$9:$B$68))*12+MONTH(S$3)-MONTH('SaaS - Cohorts (MRR)'!$B$9:$B$68)&gt;=2*S$205,1,0)
*IF(MOD((YEAR(S$3)-YEAR('SaaS - Cohorts (MRR)'!$B$9:$B$68))*12+MONTH(S$3)-MONTH('SaaS - Cohorts (MRR)'!$B$9:$B$68),S$205)=0,1,0)
*S$205
),0)*S$206</f>
        <v>0</v>
      </c>
      <c r="T214" s="198">
        <f t="array" ref="T214">IF($E$204="Post Payment",
SUM(
MMULT('SaaS - Cohorts (MRR)'!$C$145:$BJ$204,TRANSPOSE(IF((MATCH(T$3,$S$3:$BZ$3,0)-T$205)-'SaaS - Cohorts (MRR)'!$C$7:$BJ$7=0,1,0)))
*IF((YEAR(T$3)-YEAR('SaaS - Cohorts (MRR)'!$B$9:$B$68))*12+MONTH(T$3)-MONTH('SaaS - Cohorts (MRR)'!$B$9:$B$68)&gt;=2*T$205,1,0)
*IF(MOD((YEAR(T$3)-YEAR('SaaS - Cohorts (MRR)'!$B$9:$B$68))*12+MONTH(T$3)-MONTH('SaaS - Cohorts (MRR)'!$B$9:$B$68),T$205)=0,1,0)
*T$205
),0)*T$206</f>
        <v>0</v>
      </c>
      <c r="U214" s="198">
        <f t="array" ref="U214">IF($E$204="Post Payment",
SUM(
MMULT('SaaS - Cohorts (MRR)'!$C$145:$BJ$204,TRANSPOSE(IF((MATCH(U$3,$S$3:$BZ$3,0)-U$205)-'SaaS - Cohorts (MRR)'!$C$7:$BJ$7=0,1,0)))
*IF((YEAR(U$3)-YEAR('SaaS - Cohorts (MRR)'!$B$9:$B$68))*12+MONTH(U$3)-MONTH('SaaS - Cohorts (MRR)'!$B$9:$B$68)&gt;=2*U$205,1,0)
*IF(MOD((YEAR(U$3)-YEAR('SaaS - Cohorts (MRR)'!$B$9:$B$68))*12+MONTH(U$3)-MONTH('SaaS - Cohorts (MRR)'!$B$9:$B$68),U$205)=0,1,0)
*U$205
),0)*U$206</f>
        <v>0</v>
      </c>
      <c r="V214" s="198">
        <f t="array" ref="V214">IF($E$204="Post Payment",
SUM(
MMULT('SaaS - Cohorts (MRR)'!$C$145:$BJ$204,TRANSPOSE(IF((MATCH(V$3,$S$3:$BZ$3,0)-V$205)-'SaaS - Cohorts (MRR)'!$C$7:$BJ$7=0,1,0)))
*IF((YEAR(V$3)-YEAR('SaaS - Cohorts (MRR)'!$B$9:$B$68))*12+MONTH(V$3)-MONTH('SaaS - Cohorts (MRR)'!$B$9:$B$68)&gt;=2*V$205,1,0)
*IF(MOD((YEAR(V$3)-YEAR('SaaS - Cohorts (MRR)'!$B$9:$B$68))*12+MONTH(V$3)-MONTH('SaaS - Cohorts (MRR)'!$B$9:$B$68),V$205)=0,1,0)
*V$205
),0)*V$206</f>
        <v>0</v>
      </c>
      <c r="W214" s="198">
        <f t="array" ref="W214">IF($E$204="Post Payment",
SUM(
MMULT('SaaS - Cohorts (MRR)'!$C$145:$BJ$204,TRANSPOSE(IF((MATCH(W$3,$S$3:$BZ$3,0)-W$205)-'SaaS - Cohorts (MRR)'!$C$7:$BJ$7=0,1,0)))
*IF((YEAR(W$3)-YEAR('SaaS - Cohorts (MRR)'!$B$9:$B$68))*12+MONTH(W$3)-MONTH('SaaS - Cohorts (MRR)'!$B$9:$B$68)&gt;=2*W$205,1,0)
*IF(MOD((YEAR(W$3)-YEAR('SaaS - Cohorts (MRR)'!$B$9:$B$68))*12+MONTH(W$3)-MONTH('SaaS - Cohorts (MRR)'!$B$9:$B$68),W$205)=0,1,0)
*W$205
),0)*W$206</f>
        <v>0</v>
      </c>
      <c r="X214" s="198">
        <f t="array" ref="X214">IF($E$204="Post Payment",
SUM(
MMULT('SaaS - Cohorts (MRR)'!$C$145:$BJ$204,TRANSPOSE(IF((MATCH(X$3,$S$3:$BZ$3,0)-X$205)-'SaaS - Cohorts (MRR)'!$C$7:$BJ$7=0,1,0)))
*IF((YEAR(X$3)-YEAR('SaaS - Cohorts (MRR)'!$B$9:$B$68))*12+MONTH(X$3)-MONTH('SaaS - Cohorts (MRR)'!$B$9:$B$68)&gt;=2*X$205,1,0)
*IF(MOD((YEAR(X$3)-YEAR('SaaS - Cohorts (MRR)'!$B$9:$B$68))*12+MONTH(X$3)-MONTH('SaaS - Cohorts (MRR)'!$B$9:$B$68),X$205)=0,1,0)
*X$205
),0)*X$206</f>
        <v>0</v>
      </c>
      <c r="Y214" s="198">
        <f t="array" ref="Y214">IF($E$204="Post Payment",
SUM(
MMULT('SaaS - Cohorts (MRR)'!$C$145:$BJ$204,TRANSPOSE(IF((MATCH(Y$3,$S$3:$BZ$3,0)-Y$205)-'SaaS - Cohorts (MRR)'!$C$7:$BJ$7=0,1,0)))
*IF((YEAR(Y$3)-YEAR('SaaS - Cohorts (MRR)'!$B$9:$B$68))*12+MONTH(Y$3)-MONTH('SaaS - Cohorts (MRR)'!$B$9:$B$68)&gt;=2*Y$205,1,0)
*IF(MOD((YEAR(Y$3)-YEAR('SaaS - Cohorts (MRR)'!$B$9:$B$68))*12+MONTH(Y$3)-MONTH('SaaS - Cohorts (MRR)'!$B$9:$B$68),Y$205)=0,1,0)
*Y$205
),0)*Y$206</f>
        <v>0</v>
      </c>
      <c r="Z214" s="198">
        <f t="array" ref="Z214">IF($E$204="Post Payment",
SUM(
MMULT('SaaS - Cohorts (MRR)'!$C$145:$BJ$204,TRANSPOSE(IF((MATCH(Z$3,$S$3:$BZ$3,0)-Z$205)-'SaaS - Cohorts (MRR)'!$C$7:$BJ$7=0,1,0)))
*IF((YEAR(Z$3)-YEAR('SaaS - Cohorts (MRR)'!$B$9:$B$68))*12+MONTH(Z$3)-MONTH('SaaS - Cohorts (MRR)'!$B$9:$B$68)&gt;=2*Z$205,1,0)
*IF(MOD((YEAR(Z$3)-YEAR('SaaS - Cohorts (MRR)'!$B$9:$B$68))*12+MONTH(Z$3)-MONTH('SaaS - Cohorts (MRR)'!$B$9:$B$68),Z$205)=0,1,0)
*Z$205
),0)*Z$206</f>
        <v>0</v>
      </c>
      <c r="AA214" s="198">
        <f t="array" ref="AA214">IF($E$204="Post Payment",
SUM(
MMULT('SaaS - Cohorts (MRR)'!$C$145:$BJ$204,TRANSPOSE(IF((MATCH(AA$3,$S$3:$BZ$3,0)-AA$205)-'SaaS - Cohorts (MRR)'!$C$7:$BJ$7=0,1,0)))
*IF((YEAR(AA$3)-YEAR('SaaS - Cohorts (MRR)'!$B$9:$B$68))*12+MONTH(AA$3)-MONTH('SaaS - Cohorts (MRR)'!$B$9:$B$68)&gt;=2*AA$205,1,0)
*IF(MOD((YEAR(AA$3)-YEAR('SaaS - Cohorts (MRR)'!$B$9:$B$68))*12+MONTH(AA$3)-MONTH('SaaS - Cohorts (MRR)'!$B$9:$B$68),AA$205)=0,1,0)
*AA$205
),0)*AA$206</f>
        <v>0</v>
      </c>
      <c r="AB214" s="198">
        <f t="array" ref="AB214">IF($E$204="Post Payment",
SUM(
MMULT('SaaS - Cohorts (MRR)'!$C$145:$BJ$204,TRANSPOSE(IF((MATCH(AB$3,$S$3:$BZ$3,0)-AB$205)-'SaaS - Cohorts (MRR)'!$C$7:$BJ$7=0,1,0)))
*IF((YEAR(AB$3)-YEAR('SaaS - Cohorts (MRR)'!$B$9:$B$68))*12+MONTH(AB$3)-MONTH('SaaS - Cohorts (MRR)'!$B$9:$B$68)&gt;=2*AB$205,1,0)
*IF(MOD((YEAR(AB$3)-YEAR('SaaS - Cohorts (MRR)'!$B$9:$B$68))*12+MONTH(AB$3)-MONTH('SaaS - Cohorts (MRR)'!$B$9:$B$68),AB$205)=0,1,0)
*AB$205
),0)*AB$206</f>
        <v>0</v>
      </c>
      <c r="AC214" s="198">
        <f t="array" ref="AC214">IF($E$204="Post Payment",
SUM(
MMULT('SaaS - Cohorts (MRR)'!$C$145:$BJ$204,TRANSPOSE(IF((MATCH(AC$3,$S$3:$BZ$3,0)-AC$205)-'SaaS - Cohorts (MRR)'!$C$7:$BJ$7=0,1,0)))
*IF((YEAR(AC$3)-YEAR('SaaS - Cohorts (MRR)'!$B$9:$B$68))*12+MONTH(AC$3)-MONTH('SaaS - Cohorts (MRR)'!$B$9:$B$68)&gt;=2*AC$205,1,0)
*IF(MOD((YEAR(AC$3)-YEAR('SaaS - Cohorts (MRR)'!$B$9:$B$68))*12+MONTH(AC$3)-MONTH('SaaS - Cohorts (MRR)'!$B$9:$B$68),AC$205)=0,1,0)
*AC$205
),0)*AC$206</f>
        <v>0</v>
      </c>
      <c r="AD214" s="198">
        <f t="array" ref="AD214">IF($E$204="Post Payment",
SUM(
MMULT('SaaS - Cohorts (MRR)'!$C$145:$BJ$204,TRANSPOSE(IF((MATCH(AD$3,$S$3:$BZ$3,0)-AD$205)-'SaaS - Cohorts (MRR)'!$C$7:$BJ$7=0,1,0)))
*IF((YEAR(AD$3)-YEAR('SaaS - Cohorts (MRR)'!$B$9:$B$68))*12+MONTH(AD$3)-MONTH('SaaS - Cohorts (MRR)'!$B$9:$B$68)&gt;=2*AD$205,1,0)
*IF(MOD((YEAR(AD$3)-YEAR('SaaS - Cohorts (MRR)'!$B$9:$B$68))*12+MONTH(AD$3)-MONTH('SaaS - Cohorts (MRR)'!$B$9:$B$68),AD$205)=0,1,0)
*AD$205
),0)*AD$206</f>
        <v>0</v>
      </c>
      <c r="AE214" s="198">
        <f t="array" ref="AE214">IF($E$204="Post Payment",
SUM(
MMULT('SaaS - Cohorts (MRR)'!$C$145:$BJ$204,TRANSPOSE(IF((MATCH(AE$3,$S$3:$BZ$3,0)-AE$205)-'SaaS - Cohorts (MRR)'!$C$7:$BJ$7=0,1,0)))
*IF((YEAR(AE$3)-YEAR('SaaS - Cohorts (MRR)'!$B$9:$B$68))*12+MONTH(AE$3)-MONTH('SaaS - Cohorts (MRR)'!$B$9:$B$68)&gt;=2*AE$205,1,0)
*IF(MOD((YEAR(AE$3)-YEAR('SaaS - Cohorts (MRR)'!$B$9:$B$68))*12+MONTH(AE$3)-MONTH('SaaS - Cohorts (MRR)'!$B$9:$B$68),AE$205)=0,1,0)
*AE$205
),0)*AE$206</f>
        <v>0</v>
      </c>
      <c r="AF214" s="198">
        <f t="array" ref="AF214">IF($E$204="Post Payment",
SUM(
MMULT('SaaS - Cohorts (MRR)'!$C$145:$BJ$204,TRANSPOSE(IF((MATCH(AF$3,$S$3:$BZ$3,0)-AF$205)-'SaaS - Cohorts (MRR)'!$C$7:$BJ$7=0,1,0)))
*IF((YEAR(AF$3)-YEAR('SaaS - Cohorts (MRR)'!$B$9:$B$68))*12+MONTH(AF$3)-MONTH('SaaS - Cohorts (MRR)'!$B$9:$B$68)&gt;=2*AF$205,1,0)
*IF(MOD((YEAR(AF$3)-YEAR('SaaS - Cohorts (MRR)'!$B$9:$B$68))*12+MONTH(AF$3)-MONTH('SaaS - Cohorts (MRR)'!$B$9:$B$68),AF$205)=0,1,0)
*AF$205
),0)*AF$206</f>
        <v>0</v>
      </c>
      <c r="AG214" s="198">
        <f t="array" ref="AG214">IF($E$204="Post Payment",
SUM(
MMULT('SaaS - Cohorts (MRR)'!$C$145:$BJ$204,TRANSPOSE(IF((MATCH(AG$3,$S$3:$BZ$3,0)-AG$205)-'SaaS - Cohorts (MRR)'!$C$7:$BJ$7=0,1,0)))
*IF((YEAR(AG$3)-YEAR('SaaS - Cohorts (MRR)'!$B$9:$B$68))*12+MONTH(AG$3)-MONTH('SaaS - Cohorts (MRR)'!$B$9:$B$68)&gt;=2*AG$205,1,0)
*IF(MOD((YEAR(AG$3)-YEAR('SaaS - Cohorts (MRR)'!$B$9:$B$68))*12+MONTH(AG$3)-MONTH('SaaS - Cohorts (MRR)'!$B$9:$B$68),AG$205)=0,1,0)
*AG$205
),0)*AG$206</f>
        <v>0</v>
      </c>
      <c r="AH214" s="198">
        <f t="array" ref="AH214">IF($E$204="Post Payment",
SUM(
MMULT('SaaS - Cohorts (MRR)'!$C$145:$BJ$204,TRANSPOSE(IF((MATCH(AH$3,$S$3:$BZ$3,0)-AH$205)-'SaaS - Cohorts (MRR)'!$C$7:$BJ$7=0,1,0)))
*IF((YEAR(AH$3)-YEAR('SaaS - Cohorts (MRR)'!$B$9:$B$68))*12+MONTH(AH$3)-MONTH('SaaS - Cohorts (MRR)'!$B$9:$B$68)&gt;=2*AH$205,1,0)
*IF(MOD((YEAR(AH$3)-YEAR('SaaS - Cohorts (MRR)'!$B$9:$B$68))*12+MONTH(AH$3)-MONTH('SaaS - Cohorts (MRR)'!$B$9:$B$68),AH$205)=0,1,0)
*AH$205
),0)*AH$206</f>
        <v>0</v>
      </c>
      <c r="AI214" s="198">
        <f t="array" ref="AI214">IF($E$204="Post Payment",
SUM(
MMULT('SaaS - Cohorts (MRR)'!$C$145:$BJ$204,TRANSPOSE(IF((MATCH(AI$3,$S$3:$BZ$3,0)-AI$205)-'SaaS - Cohorts (MRR)'!$C$7:$BJ$7=0,1,0)))
*IF((YEAR(AI$3)-YEAR('SaaS - Cohorts (MRR)'!$B$9:$B$68))*12+MONTH(AI$3)-MONTH('SaaS - Cohorts (MRR)'!$B$9:$B$68)&gt;=2*AI$205,1,0)
*IF(MOD((YEAR(AI$3)-YEAR('SaaS - Cohorts (MRR)'!$B$9:$B$68))*12+MONTH(AI$3)-MONTH('SaaS - Cohorts (MRR)'!$B$9:$B$68),AI$205)=0,1,0)
*AI$205
),0)*AI$206</f>
        <v>0</v>
      </c>
      <c r="AJ214" s="198">
        <f t="array" ref="AJ214">IF($E$204="Post Payment",
SUM(
MMULT('SaaS - Cohorts (MRR)'!$C$145:$BJ$204,TRANSPOSE(IF((MATCH(AJ$3,$S$3:$BZ$3,0)-AJ$205)-'SaaS - Cohorts (MRR)'!$C$7:$BJ$7=0,1,0)))
*IF((YEAR(AJ$3)-YEAR('SaaS - Cohorts (MRR)'!$B$9:$B$68))*12+MONTH(AJ$3)-MONTH('SaaS - Cohorts (MRR)'!$B$9:$B$68)&gt;=2*AJ$205,1,0)
*IF(MOD((YEAR(AJ$3)-YEAR('SaaS - Cohorts (MRR)'!$B$9:$B$68))*12+MONTH(AJ$3)-MONTH('SaaS - Cohorts (MRR)'!$B$9:$B$68),AJ$205)=0,1,0)
*AJ$205
),0)*AJ$206</f>
        <v>0</v>
      </c>
      <c r="AK214" s="198">
        <f t="array" ref="AK214">IF($E$204="Post Payment",
SUM(
MMULT('SaaS - Cohorts (MRR)'!$C$145:$BJ$204,TRANSPOSE(IF((MATCH(AK$3,$S$3:$BZ$3,0)-AK$205)-'SaaS - Cohorts (MRR)'!$C$7:$BJ$7=0,1,0)))
*IF((YEAR(AK$3)-YEAR('SaaS - Cohorts (MRR)'!$B$9:$B$68))*12+MONTH(AK$3)-MONTH('SaaS - Cohorts (MRR)'!$B$9:$B$68)&gt;=2*AK$205,1,0)
*IF(MOD((YEAR(AK$3)-YEAR('SaaS - Cohorts (MRR)'!$B$9:$B$68))*12+MONTH(AK$3)-MONTH('SaaS - Cohorts (MRR)'!$B$9:$B$68),AK$205)=0,1,0)
*AK$205
),0)*AK$206</f>
        <v>0</v>
      </c>
      <c r="AL214" s="198">
        <f t="array" ref="AL214">IF($E$204="Post Payment",
SUM(
MMULT('SaaS - Cohorts (MRR)'!$C$145:$BJ$204,TRANSPOSE(IF((MATCH(AL$3,$S$3:$BZ$3,0)-AL$205)-'SaaS - Cohorts (MRR)'!$C$7:$BJ$7=0,1,0)))
*IF((YEAR(AL$3)-YEAR('SaaS - Cohorts (MRR)'!$B$9:$B$68))*12+MONTH(AL$3)-MONTH('SaaS - Cohorts (MRR)'!$B$9:$B$68)&gt;=2*AL$205,1,0)
*IF(MOD((YEAR(AL$3)-YEAR('SaaS - Cohorts (MRR)'!$B$9:$B$68))*12+MONTH(AL$3)-MONTH('SaaS - Cohorts (MRR)'!$B$9:$B$68),AL$205)=0,1,0)
*AL$205
),0)*AL$206</f>
        <v>0</v>
      </c>
      <c r="AM214" s="198">
        <f t="array" ref="AM214">IF($E$204="Post Payment",
SUM(
MMULT('SaaS - Cohorts (MRR)'!$C$145:$BJ$204,TRANSPOSE(IF((MATCH(AM$3,$S$3:$BZ$3,0)-AM$205)-'SaaS - Cohorts (MRR)'!$C$7:$BJ$7=0,1,0)))
*IF((YEAR(AM$3)-YEAR('SaaS - Cohorts (MRR)'!$B$9:$B$68))*12+MONTH(AM$3)-MONTH('SaaS - Cohorts (MRR)'!$B$9:$B$68)&gt;=2*AM$205,1,0)
*IF(MOD((YEAR(AM$3)-YEAR('SaaS - Cohorts (MRR)'!$B$9:$B$68))*12+MONTH(AM$3)-MONTH('SaaS - Cohorts (MRR)'!$B$9:$B$68),AM$205)=0,1,0)
*AM$205
),0)*AM$206</f>
        <v>0</v>
      </c>
      <c r="AN214" s="198">
        <f t="array" ref="AN214">IF($E$204="Post Payment",
SUM(
MMULT('SaaS - Cohorts (MRR)'!$C$145:$BJ$204,TRANSPOSE(IF((MATCH(AN$3,$S$3:$BZ$3,0)-AN$205)-'SaaS - Cohorts (MRR)'!$C$7:$BJ$7=0,1,0)))
*IF((YEAR(AN$3)-YEAR('SaaS - Cohorts (MRR)'!$B$9:$B$68))*12+MONTH(AN$3)-MONTH('SaaS - Cohorts (MRR)'!$B$9:$B$68)&gt;=2*AN$205,1,0)
*IF(MOD((YEAR(AN$3)-YEAR('SaaS - Cohorts (MRR)'!$B$9:$B$68))*12+MONTH(AN$3)-MONTH('SaaS - Cohorts (MRR)'!$B$9:$B$68),AN$205)=0,1,0)
*AN$205
),0)*AN$206</f>
        <v>0</v>
      </c>
      <c r="AO214" s="198">
        <f t="array" ref="AO214">IF($E$204="Post Payment",
SUM(
MMULT('SaaS - Cohorts (MRR)'!$C$145:$BJ$204,TRANSPOSE(IF((MATCH(AO$3,$S$3:$BZ$3,0)-AO$205)-'SaaS - Cohorts (MRR)'!$C$7:$BJ$7=0,1,0)))
*IF((YEAR(AO$3)-YEAR('SaaS - Cohorts (MRR)'!$B$9:$B$68))*12+MONTH(AO$3)-MONTH('SaaS - Cohorts (MRR)'!$B$9:$B$68)&gt;=2*AO$205,1,0)
*IF(MOD((YEAR(AO$3)-YEAR('SaaS - Cohorts (MRR)'!$B$9:$B$68))*12+MONTH(AO$3)-MONTH('SaaS - Cohorts (MRR)'!$B$9:$B$68),AO$205)=0,1,0)
*AO$205
),0)*AO$206</f>
        <v>0</v>
      </c>
      <c r="AP214" s="198">
        <f t="array" ref="AP214">IF($E$204="Post Payment",
SUM(
MMULT('SaaS - Cohorts (MRR)'!$C$145:$BJ$204,TRANSPOSE(IF((MATCH(AP$3,$S$3:$BZ$3,0)-AP$205)-'SaaS - Cohorts (MRR)'!$C$7:$BJ$7=0,1,0)))
*IF((YEAR(AP$3)-YEAR('SaaS - Cohorts (MRR)'!$B$9:$B$68))*12+MONTH(AP$3)-MONTH('SaaS - Cohorts (MRR)'!$B$9:$B$68)&gt;=2*AP$205,1,0)
*IF(MOD((YEAR(AP$3)-YEAR('SaaS - Cohorts (MRR)'!$B$9:$B$68))*12+MONTH(AP$3)-MONTH('SaaS - Cohorts (MRR)'!$B$9:$B$68),AP$205)=0,1,0)
*AP$205
),0)*AP$206</f>
        <v>0</v>
      </c>
      <c r="AQ214" s="198">
        <f t="array" ref="AQ214">IF($E$204="Post Payment",
SUM(
MMULT('SaaS - Cohorts (MRR)'!$C$145:$BJ$204,TRANSPOSE(IF((MATCH(AQ$3,$S$3:$BZ$3,0)-AQ$205)-'SaaS - Cohorts (MRR)'!$C$7:$BJ$7=0,1,0)))
*IF((YEAR(AQ$3)-YEAR('SaaS - Cohorts (MRR)'!$B$9:$B$68))*12+MONTH(AQ$3)-MONTH('SaaS - Cohorts (MRR)'!$B$9:$B$68)&gt;=2*AQ$205,1,0)
*IF(MOD((YEAR(AQ$3)-YEAR('SaaS - Cohorts (MRR)'!$B$9:$B$68))*12+MONTH(AQ$3)-MONTH('SaaS - Cohorts (MRR)'!$B$9:$B$68),AQ$205)=0,1,0)
*AQ$205
),0)*AQ$206</f>
        <v>0</v>
      </c>
      <c r="AR214" s="198">
        <f t="array" ref="AR214">IF($E$204="Post Payment",
SUM(
MMULT('SaaS - Cohorts (MRR)'!$C$145:$BJ$204,TRANSPOSE(IF((MATCH(AR$3,$S$3:$BZ$3,0)-AR$205)-'SaaS - Cohorts (MRR)'!$C$7:$BJ$7=0,1,0)))
*IF((YEAR(AR$3)-YEAR('SaaS - Cohorts (MRR)'!$B$9:$B$68))*12+MONTH(AR$3)-MONTH('SaaS - Cohorts (MRR)'!$B$9:$B$68)&gt;=2*AR$205,1,0)
*IF(MOD((YEAR(AR$3)-YEAR('SaaS - Cohorts (MRR)'!$B$9:$B$68))*12+MONTH(AR$3)-MONTH('SaaS - Cohorts (MRR)'!$B$9:$B$68),AR$205)=0,1,0)
*AR$205
),0)*AR$206</f>
        <v>0</v>
      </c>
      <c r="AS214" s="198">
        <f t="array" ref="AS214">IF($E$204="Post Payment",
SUM(
MMULT('SaaS - Cohorts (MRR)'!$C$145:$BJ$204,TRANSPOSE(IF((MATCH(AS$3,$S$3:$BZ$3,0)-AS$205)-'SaaS - Cohorts (MRR)'!$C$7:$BJ$7=0,1,0)))
*IF((YEAR(AS$3)-YEAR('SaaS - Cohorts (MRR)'!$B$9:$B$68))*12+MONTH(AS$3)-MONTH('SaaS - Cohorts (MRR)'!$B$9:$B$68)&gt;=2*AS$205,1,0)
*IF(MOD((YEAR(AS$3)-YEAR('SaaS - Cohorts (MRR)'!$B$9:$B$68))*12+MONTH(AS$3)-MONTH('SaaS - Cohorts (MRR)'!$B$9:$B$68),AS$205)=0,1,0)
*AS$205
),0)*AS$206</f>
        <v>0</v>
      </c>
      <c r="AT214" s="198">
        <f t="array" ref="AT214">IF($E$204="Post Payment",
SUM(
MMULT('SaaS - Cohorts (MRR)'!$C$145:$BJ$204,TRANSPOSE(IF((MATCH(AT$3,$S$3:$BZ$3,0)-AT$205)-'SaaS - Cohorts (MRR)'!$C$7:$BJ$7=0,1,0)))
*IF((YEAR(AT$3)-YEAR('SaaS - Cohorts (MRR)'!$B$9:$B$68))*12+MONTH(AT$3)-MONTH('SaaS - Cohorts (MRR)'!$B$9:$B$68)&gt;=2*AT$205,1,0)
*IF(MOD((YEAR(AT$3)-YEAR('SaaS - Cohorts (MRR)'!$B$9:$B$68))*12+MONTH(AT$3)-MONTH('SaaS - Cohorts (MRR)'!$B$9:$B$68),AT$205)=0,1,0)
*AT$205
),0)*AT$206</f>
        <v>0</v>
      </c>
      <c r="AU214" s="198">
        <f t="array" ref="AU214">IF($E$204="Post Payment",
SUM(
MMULT('SaaS - Cohorts (MRR)'!$C$145:$BJ$204,TRANSPOSE(IF((MATCH(AU$3,$S$3:$BZ$3,0)-AU$205)-'SaaS - Cohorts (MRR)'!$C$7:$BJ$7=0,1,0)))
*IF((YEAR(AU$3)-YEAR('SaaS - Cohorts (MRR)'!$B$9:$B$68))*12+MONTH(AU$3)-MONTH('SaaS - Cohorts (MRR)'!$B$9:$B$68)&gt;=2*AU$205,1,0)
*IF(MOD((YEAR(AU$3)-YEAR('SaaS - Cohorts (MRR)'!$B$9:$B$68))*12+MONTH(AU$3)-MONTH('SaaS - Cohorts (MRR)'!$B$9:$B$68),AU$205)=0,1,0)
*AU$205
),0)*AU$206</f>
        <v>0</v>
      </c>
      <c r="AV214" s="198">
        <f t="array" ref="AV214">IF($E$204="Post Payment",
SUM(
MMULT('SaaS - Cohorts (MRR)'!$C$145:$BJ$204,TRANSPOSE(IF((MATCH(AV$3,$S$3:$BZ$3,0)-AV$205)-'SaaS - Cohorts (MRR)'!$C$7:$BJ$7=0,1,0)))
*IF((YEAR(AV$3)-YEAR('SaaS - Cohorts (MRR)'!$B$9:$B$68))*12+MONTH(AV$3)-MONTH('SaaS - Cohorts (MRR)'!$B$9:$B$68)&gt;=2*AV$205,1,0)
*IF(MOD((YEAR(AV$3)-YEAR('SaaS - Cohorts (MRR)'!$B$9:$B$68))*12+MONTH(AV$3)-MONTH('SaaS - Cohorts (MRR)'!$B$9:$B$68),AV$205)=0,1,0)
*AV$205
),0)*AV$206</f>
        <v>0</v>
      </c>
      <c r="AW214" s="198">
        <f t="array" ref="AW214">IF($E$204="Post Payment",
SUM(
MMULT('SaaS - Cohorts (MRR)'!$C$145:$BJ$204,TRANSPOSE(IF((MATCH(AW$3,$S$3:$BZ$3,0)-AW$205)-'SaaS - Cohorts (MRR)'!$C$7:$BJ$7=0,1,0)))
*IF((YEAR(AW$3)-YEAR('SaaS - Cohorts (MRR)'!$B$9:$B$68))*12+MONTH(AW$3)-MONTH('SaaS - Cohorts (MRR)'!$B$9:$B$68)&gt;=2*AW$205,1,0)
*IF(MOD((YEAR(AW$3)-YEAR('SaaS - Cohorts (MRR)'!$B$9:$B$68))*12+MONTH(AW$3)-MONTH('SaaS - Cohorts (MRR)'!$B$9:$B$68),AW$205)=0,1,0)
*AW$205
),0)*AW$206</f>
        <v>0</v>
      </c>
      <c r="AX214" s="198">
        <f t="array" ref="AX214">IF($E$204="Post Payment",
SUM(
MMULT('SaaS - Cohorts (MRR)'!$C$145:$BJ$204,TRANSPOSE(IF((MATCH(AX$3,$S$3:$BZ$3,0)-AX$205)-'SaaS - Cohorts (MRR)'!$C$7:$BJ$7=0,1,0)))
*IF((YEAR(AX$3)-YEAR('SaaS - Cohorts (MRR)'!$B$9:$B$68))*12+MONTH(AX$3)-MONTH('SaaS - Cohorts (MRR)'!$B$9:$B$68)&gt;=2*AX$205,1,0)
*IF(MOD((YEAR(AX$3)-YEAR('SaaS - Cohorts (MRR)'!$B$9:$B$68))*12+MONTH(AX$3)-MONTH('SaaS - Cohorts (MRR)'!$B$9:$B$68),AX$205)=0,1,0)
*AX$205
),0)*AX$206</f>
        <v>0</v>
      </c>
      <c r="AY214" s="198">
        <f t="array" ref="AY214">IF($E$204="Post Payment",
SUM(
MMULT('SaaS - Cohorts (MRR)'!$C$145:$BJ$204,TRANSPOSE(IF((MATCH(AY$3,$S$3:$BZ$3,0)-AY$205)-'SaaS - Cohorts (MRR)'!$C$7:$BJ$7=0,1,0)))
*IF((YEAR(AY$3)-YEAR('SaaS - Cohorts (MRR)'!$B$9:$B$68))*12+MONTH(AY$3)-MONTH('SaaS - Cohorts (MRR)'!$B$9:$B$68)&gt;=2*AY$205,1,0)
*IF(MOD((YEAR(AY$3)-YEAR('SaaS - Cohorts (MRR)'!$B$9:$B$68))*12+MONTH(AY$3)-MONTH('SaaS - Cohorts (MRR)'!$B$9:$B$68),AY$205)=0,1,0)
*AY$205
),0)*AY$206</f>
        <v>0</v>
      </c>
      <c r="AZ214" s="198">
        <f t="array" ref="AZ214">IF($E$204="Post Payment",
SUM(
MMULT('SaaS - Cohorts (MRR)'!$C$145:$BJ$204,TRANSPOSE(IF((MATCH(AZ$3,$S$3:$BZ$3,0)-AZ$205)-'SaaS - Cohorts (MRR)'!$C$7:$BJ$7=0,1,0)))
*IF((YEAR(AZ$3)-YEAR('SaaS - Cohorts (MRR)'!$B$9:$B$68))*12+MONTH(AZ$3)-MONTH('SaaS - Cohorts (MRR)'!$B$9:$B$68)&gt;=2*AZ$205,1,0)
*IF(MOD((YEAR(AZ$3)-YEAR('SaaS - Cohorts (MRR)'!$B$9:$B$68))*12+MONTH(AZ$3)-MONTH('SaaS - Cohorts (MRR)'!$B$9:$B$68),AZ$205)=0,1,0)
*AZ$205
),0)*AZ$206</f>
        <v>0</v>
      </c>
      <c r="BA214" s="198">
        <f t="array" ref="BA214">IF($E$204="Post Payment",
SUM(
MMULT('SaaS - Cohorts (MRR)'!$C$145:$BJ$204,TRANSPOSE(IF((MATCH(BA$3,$S$3:$BZ$3,0)-BA$205)-'SaaS - Cohorts (MRR)'!$C$7:$BJ$7=0,1,0)))
*IF((YEAR(BA$3)-YEAR('SaaS - Cohorts (MRR)'!$B$9:$B$68))*12+MONTH(BA$3)-MONTH('SaaS - Cohorts (MRR)'!$B$9:$B$68)&gt;=2*BA$205,1,0)
*IF(MOD((YEAR(BA$3)-YEAR('SaaS - Cohorts (MRR)'!$B$9:$B$68))*12+MONTH(BA$3)-MONTH('SaaS - Cohorts (MRR)'!$B$9:$B$68),BA$205)=0,1,0)
*BA$205
),0)*BA$206</f>
        <v>0</v>
      </c>
      <c r="BB214" s="198">
        <f t="array" ref="BB214">IF($E$204="Post Payment",
SUM(
MMULT('SaaS - Cohorts (MRR)'!$C$145:$BJ$204,TRANSPOSE(IF((MATCH(BB$3,$S$3:$BZ$3,0)-BB$205)-'SaaS - Cohorts (MRR)'!$C$7:$BJ$7=0,1,0)))
*IF((YEAR(BB$3)-YEAR('SaaS - Cohorts (MRR)'!$B$9:$B$68))*12+MONTH(BB$3)-MONTH('SaaS - Cohorts (MRR)'!$B$9:$B$68)&gt;=2*BB$205,1,0)
*IF(MOD((YEAR(BB$3)-YEAR('SaaS - Cohorts (MRR)'!$B$9:$B$68))*12+MONTH(BB$3)-MONTH('SaaS - Cohorts (MRR)'!$B$9:$B$68),BB$205)=0,1,0)
*BB$205
),0)*BB$206</f>
        <v>0</v>
      </c>
      <c r="BC214" s="198">
        <f t="array" ref="BC214">IF($E$204="Post Payment",
SUM(
MMULT('SaaS - Cohorts (MRR)'!$C$145:$BJ$204,TRANSPOSE(IF((MATCH(BC$3,$S$3:$BZ$3,0)-BC$205)-'SaaS - Cohorts (MRR)'!$C$7:$BJ$7=0,1,0)))
*IF((YEAR(BC$3)-YEAR('SaaS - Cohorts (MRR)'!$B$9:$B$68))*12+MONTH(BC$3)-MONTH('SaaS - Cohorts (MRR)'!$B$9:$B$68)&gt;=2*BC$205,1,0)
*IF(MOD((YEAR(BC$3)-YEAR('SaaS - Cohorts (MRR)'!$B$9:$B$68))*12+MONTH(BC$3)-MONTH('SaaS - Cohorts (MRR)'!$B$9:$B$68),BC$205)=0,1,0)
*BC$205
),0)*BC$206</f>
        <v>0</v>
      </c>
      <c r="BD214" s="198">
        <f t="array" ref="BD214">IF($E$204="Post Payment",
SUM(
MMULT('SaaS - Cohorts (MRR)'!$C$145:$BJ$204,TRANSPOSE(IF((MATCH(BD$3,$S$3:$BZ$3,0)-BD$205)-'SaaS - Cohorts (MRR)'!$C$7:$BJ$7=0,1,0)))
*IF((YEAR(BD$3)-YEAR('SaaS - Cohorts (MRR)'!$B$9:$B$68))*12+MONTH(BD$3)-MONTH('SaaS - Cohorts (MRR)'!$B$9:$B$68)&gt;=2*BD$205,1,0)
*IF(MOD((YEAR(BD$3)-YEAR('SaaS - Cohorts (MRR)'!$B$9:$B$68))*12+MONTH(BD$3)-MONTH('SaaS - Cohorts (MRR)'!$B$9:$B$68),BD$205)=0,1,0)
*BD$205
),0)*BD$206</f>
        <v>0</v>
      </c>
      <c r="BE214" s="198">
        <f t="array" ref="BE214">IF($E$204="Post Payment",
SUM(
MMULT('SaaS - Cohorts (MRR)'!$C$145:$BJ$204,TRANSPOSE(IF((MATCH(BE$3,$S$3:$BZ$3,0)-BE$205)-'SaaS - Cohorts (MRR)'!$C$7:$BJ$7=0,1,0)))
*IF((YEAR(BE$3)-YEAR('SaaS - Cohorts (MRR)'!$B$9:$B$68))*12+MONTH(BE$3)-MONTH('SaaS - Cohorts (MRR)'!$B$9:$B$68)&gt;=2*BE$205,1,0)
*IF(MOD((YEAR(BE$3)-YEAR('SaaS - Cohorts (MRR)'!$B$9:$B$68))*12+MONTH(BE$3)-MONTH('SaaS - Cohorts (MRR)'!$B$9:$B$68),BE$205)=0,1,0)
*BE$205
),0)*BE$206</f>
        <v>0</v>
      </c>
      <c r="BF214" s="198">
        <f t="array" ref="BF214">IF($E$204="Post Payment",
SUM(
MMULT('SaaS - Cohorts (MRR)'!$C$145:$BJ$204,TRANSPOSE(IF((MATCH(BF$3,$S$3:$BZ$3,0)-BF$205)-'SaaS - Cohorts (MRR)'!$C$7:$BJ$7=0,1,0)))
*IF((YEAR(BF$3)-YEAR('SaaS - Cohorts (MRR)'!$B$9:$B$68))*12+MONTH(BF$3)-MONTH('SaaS - Cohorts (MRR)'!$B$9:$B$68)&gt;=2*BF$205,1,0)
*IF(MOD((YEAR(BF$3)-YEAR('SaaS - Cohorts (MRR)'!$B$9:$B$68))*12+MONTH(BF$3)-MONTH('SaaS - Cohorts (MRR)'!$B$9:$B$68),BF$205)=0,1,0)
*BF$205
),0)*BF$206</f>
        <v>0</v>
      </c>
      <c r="BG214" s="198">
        <f t="array" ref="BG214">IF($E$204="Post Payment",
SUM(
MMULT('SaaS - Cohorts (MRR)'!$C$145:$BJ$204,TRANSPOSE(IF((MATCH(BG$3,$S$3:$BZ$3,0)-BG$205)-'SaaS - Cohorts (MRR)'!$C$7:$BJ$7=0,1,0)))
*IF((YEAR(BG$3)-YEAR('SaaS - Cohorts (MRR)'!$B$9:$B$68))*12+MONTH(BG$3)-MONTH('SaaS - Cohorts (MRR)'!$B$9:$B$68)&gt;=2*BG$205,1,0)
*IF(MOD((YEAR(BG$3)-YEAR('SaaS - Cohorts (MRR)'!$B$9:$B$68))*12+MONTH(BG$3)-MONTH('SaaS - Cohorts (MRR)'!$B$9:$B$68),BG$205)=0,1,0)
*BG$205
),0)*BG$206</f>
        <v>0</v>
      </c>
      <c r="BH214" s="198">
        <f t="array" ref="BH214">IF($E$204="Post Payment",
SUM(
MMULT('SaaS - Cohorts (MRR)'!$C$145:$BJ$204,TRANSPOSE(IF((MATCH(BH$3,$S$3:$BZ$3,0)-BH$205)-'SaaS - Cohorts (MRR)'!$C$7:$BJ$7=0,1,0)))
*IF((YEAR(BH$3)-YEAR('SaaS - Cohorts (MRR)'!$B$9:$B$68))*12+MONTH(BH$3)-MONTH('SaaS - Cohorts (MRR)'!$B$9:$B$68)&gt;=2*BH$205,1,0)
*IF(MOD((YEAR(BH$3)-YEAR('SaaS - Cohorts (MRR)'!$B$9:$B$68))*12+MONTH(BH$3)-MONTH('SaaS - Cohorts (MRR)'!$B$9:$B$68),BH$205)=0,1,0)
*BH$205
),0)*BH$206</f>
        <v>0</v>
      </c>
      <c r="BI214" s="198">
        <f t="array" ref="BI214">IF($E$204="Post Payment",
SUM(
MMULT('SaaS - Cohorts (MRR)'!$C$145:$BJ$204,TRANSPOSE(IF((MATCH(BI$3,$S$3:$BZ$3,0)-BI$205)-'SaaS - Cohorts (MRR)'!$C$7:$BJ$7=0,1,0)))
*IF((YEAR(BI$3)-YEAR('SaaS - Cohorts (MRR)'!$B$9:$B$68))*12+MONTH(BI$3)-MONTH('SaaS - Cohorts (MRR)'!$B$9:$B$68)&gt;=2*BI$205,1,0)
*IF(MOD((YEAR(BI$3)-YEAR('SaaS - Cohorts (MRR)'!$B$9:$B$68))*12+MONTH(BI$3)-MONTH('SaaS - Cohorts (MRR)'!$B$9:$B$68),BI$205)=0,1,0)
*BI$205
),0)*BI$206</f>
        <v>0</v>
      </c>
      <c r="BJ214" s="198">
        <f t="array" ref="BJ214">IF($E$204="Post Payment",
SUM(
MMULT('SaaS - Cohorts (MRR)'!$C$145:$BJ$204,TRANSPOSE(IF((MATCH(BJ$3,$S$3:$BZ$3,0)-BJ$205)-'SaaS - Cohorts (MRR)'!$C$7:$BJ$7=0,1,0)))
*IF((YEAR(BJ$3)-YEAR('SaaS - Cohorts (MRR)'!$B$9:$B$68))*12+MONTH(BJ$3)-MONTH('SaaS - Cohorts (MRR)'!$B$9:$B$68)&gt;=2*BJ$205,1,0)
*IF(MOD((YEAR(BJ$3)-YEAR('SaaS - Cohorts (MRR)'!$B$9:$B$68))*12+MONTH(BJ$3)-MONTH('SaaS - Cohorts (MRR)'!$B$9:$B$68),BJ$205)=0,1,0)
*BJ$205
),0)*BJ$206</f>
        <v>0</v>
      </c>
      <c r="BK214" s="198">
        <f t="array" ref="BK214">IF($E$204="Post Payment",
SUM(
MMULT('SaaS - Cohorts (MRR)'!$C$145:$BJ$204,TRANSPOSE(IF((MATCH(BK$3,$S$3:$BZ$3,0)-BK$205)-'SaaS - Cohorts (MRR)'!$C$7:$BJ$7=0,1,0)))
*IF((YEAR(BK$3)-YEAR('SaaS - Cohorts (MRR)'!$B$9:$B$68))*12+MONTH(BK$3)-MONTH('SaaS - Cohorts (MRR)'!$B$9:$B$68)&gt;=2*BK$205,1,0)
*IF(MOD((YEAR(BK$3)-YEAR('SaaS - Cohorts (MRR)'!$B$9:$B$68))*12+MONTH(BK$3)-MONTH('SaaS - Cohorts (MRR)'!$B$9:$B$68),BK$205)=0,1,0)
*BK$205
),0)*BK$206</f>
        <v>0</v>
      </c>
      <c r="BL214" s="198">
        <f t="array" ref="BL214">IF($E$204="Post Payment",
SUM(
MMULT('SaaS - Cohorts (MRR)'!$C$145:$BJ$204,TRANSPOSE(IF((MATCH(BL$3,$S$3:$BZ$3,0)-BL$205)-'SaaS - Cohorts (MRR)'!$C$7:$BJ$7=0,1,0)))
*IF((YEAR(BL$3)-YEAR('SaaS - Cohorts (MRR)'!$B$9:$B$68))*12+MONTH(BL$3)-MONTH('SaaS - Cohorts (MRR)'!$B$9:$B$68)&gt;=2*BL$205,1,0)
*IF(MOD((YEAR(BL$3)-YEAR('SaaS - Cohorts (MRR)'!$B$9:$B$68))*12+MONTH(BL$3)-MONTH('SaaS - Cohorts (MRR)'!$B$9:$B$68),BL$205)=0,1,0)
*BL$205
),0)*BL$206</f>
        <v>0</v>
      </c>
      <c r="BM214" s="198">
        <f t="array" ref="BM214">IF($E$204="Post Payment",
SUM(
MMULT('SaaS - Cohorts (MRR)'!$C$145:$BJ$204,TRANSPOSE(IF((MATCH(BM$3,$S$3:$BZ$3,0)-BM$205)-'SaaS - Cohorts (MRR)'!$C$7:$BJ$7=0,1,0)))
*IF((YEAR(BM$3)-YEAR('SaaS - Cohorts (MRR)'!$B$9:$B$68))*12+MONTH(BM$3)-MONTH('SaaS - Cohorts (MRR)'!$B$9:$B$68)&gt;=2*BM$205,1,0)
*IF(MOD((YEAR(BM$3)-YEAR('SaaS - Cohorts (MRR)'!$B$9:$B$68))*12+MONTH(BM$3)-MONTH('SaaS - Cohorts (MRR)'!$B$9:$B$68),BM$205)=0,1,0)
*BM$205
),0)*BM$206</f>
        <v>0</v>
      </c>
      <c r="BN214" s="198">
        <f t="array" ref="BN214">IF($E$204="Post Payment",
SUM(
MMULT('SaaS - Cohorts (MRR)'!$C$145:$BJ$204,TRANSPOSE(IF((MATCH(BN$3,$S$3:$BZ$3,0)-BN$205)-'SaaS - Cohorts (MRR)'!$C$7:$BJ$7=0,1,0)))
*IF((YEAR(BN$3)-YEAR('SaaS - Cohorts (MRR)'!$B$9:$B$68))*12+MONTH(BN$3)-MONTH('SaaS - Cohorts (MRR)'!$B$9:$B$68)&gt;=2*BN$205,1,0)
*IF(MOD((YEAR(BN$3)-YEAR('SaaS - Cohorts (MRR)'!$B$9:$B$68))*12+MONTH(BN$3)-MONTH('SaaS - Cohorts (MRR)'!$B$9:$B$68),BN$205)=0,1,0)
*BN$205
),0)*BN$206</f>
        <v>0</v>
      </c>
      <c r="BO214" s="198">
        <f t="array" ref="BO214">IF($E$204="Post Payment",
SUM(
MMULT('SaaS - Cohorts (MRR)'!$C$145:$BJ$204,TRANSPOSE(IF((MATCH(BO$3,$S$3:$BZ$3,0)-BO$205)-'SaaS - Cohorts (MRR)'!$C$7:$BJ$7=0,1,0)))
*IF((YEAR(BO$3)-YEAR('SaaS - Cohorts (MRR)'!$B$9:$B$68))*12+MONTH(BO$3)-MONTH('SaaS - Cohorts (MRR)'!$B$9:$B$68)&gt;=2*BO$205,1,0)
*IF(MOD((YEAR(BO$3)-YEAR('SaaS - Cohorts (MRR)'!$B$9:$B$68))*12+MONTH(BO$3)-MONTH('SaaS - Cohorts (MRR)'!$B$9:$B$68),BO$205)=0,1,0)
*BO$205
),0)*BO$206</f>
        <v>0</v>
      </c>
      <c r="BP214" s="198">
        <f t="array" ref="BP214">IF($E$204="Post Payment",
SUM(
MMULT('SaaS - Cohorts (MRR)'!$C$145:$BJ$204,TRANSPOSE(IF((MATCH(BP$3,$S$3:$BZ$3,0)-BP$205)-'SaaS - Cohorts (MRR)'!$C$7:$BJ$7=0,1,0)))
*IF((YEAR(BP$3)-YEAR('SaaS - Cohorts (MRR)'!$B$9:$B$68))*12+MONTH(BP$3)-MONTH('SaaS - Cohorts (MRR)'!$B$9:$B$68)&gt;=2*BP$205,1,0)
*IF(MOD((YEAR(BP$3)-YEAR('SaaS - Cohorts (MRR)'!$B$9:$B$68))*12+MONTH(BP$3)-MONTH('SaaS - Cohorts (MRR)'!$B$9:$B$68),BP$205)=0,1,0)
*BP$205
),0)*BP$206</f>
        <v>0</v>
      </c>
      <c r="BQ214" s="198">
        <f t="array" ref="BQ214">IF($E$204="Post Payment",
SUM(
MMULT('SaaS - Cohorts (MRR)'!$C$145:$BJ$204,TRANSPOSE(IF((MATCH(BQ$3,$S$3:$BZ$3,0)-BQ$205)-'SaaS - Cohorts (MRR)'!$C$7:$BJ$7=0,1,0)))
*IF((YEAR(BQ$3)-YEAR('SaaS - Cohorts (MRR)'!$B$9:$B$68))*12+MONTH(BQ$3)-MONTH('SaaS - Cohorts (MRR)'!$B$9:$B$68)&gt;=2*BQ$205,1,0)
*IF(MOD((YEAR(BQ$3)-YEAR('SaaS - Cohorts (MRR)'!$B$9:$B$68))*12+MONTH(BQ$3)-MONTH('SaaS - Cohorts (MRR)'!$B$9:$B$68),BQ$205)=0,1,0)
*BQ$205
),0)*BQ$206</f>
        <v>0</v>
      </c>
      <c r="BR214" s="198">
        <f t="array" ref="BR214">IF($E$204="Post Payment",
SUM(
MMULT('SaaS - Cohorts (MRR)'!$C$145:$BJ$204,TRANSPOSE(IF((MATCH(BR$3,$S$3:$BZ$3,0)-BR$205)-'SaaS - Cohorts (MRR)'!$C$7:$BJ$7=0,1,0)))
*IF((YEAR(BR$3)-YEAR('SaaS - Cohorts (MRR)'!$B$9:$B$68))*12+MONTH(BR$3)-MONTH('SaaS - Cohorts (MRR)'!$B$9:$B$68)&gt;=2*BR$205,1,0)
*IF(MOD((YEAR(BR$3)-YEAR('SaaS - Cohorts (MRR)'!$B$9:$B$68))*12+MONTH(BR$3)-MONTH('SaaS - Cohorts (MRR)'!$B$9:$B$68),BR$205)=0,1,0)
*BR$205
),0)*BR$206</f>
        <v>0</v>
      </c>
      <c r="BS214" s="198">
        <f t="array" ref="BS214">IF($E$204="Post Payment",
SUM(
MMULT('SaaS - Cohorts (MRR)'!$C$145:$BJ$204,TRANSPOSE(IF((MATCH(BS$3,$S$3:$BZ$3,0)-BS$205)-'SaaS - Cohorts (MRR)'!$C$7:$BJ$7=0,1,0)))
*IF((YEAR(BS$3)-YEAR('SaaS - Cohorts (MRR)'!$B$9:$B$68))*12+MONTH(BS$3)-MONTH('SaaS - Cohorts (MRR)'!$B$9:$B$68)&gt;=2*BS$205,1,0)
*IF(MOD((YEAR(BS$3)-YEAR('SaaS - Cohorts (MRR)'!$B$9:$B$68))*12+MONTH(BS$3)-MONTH('SaaS - Cohorts (MRR)'!$B$9:$B$68),BS$205)=0,1,0)
*BS$205
),0)*BS$206</f>
        <v>0</v>
      </c>
      <c r="BT214" s="198">
        <f t="array" ref="BT214">IF($E$204="Post Payment",
SUM(
MMULT('SaaS - Cohorts (MRR)'!$C$145:$BJ$204,TRANSPOSE(IF((MATCH(BT$3,$S$3:$BZ$3,0)-BT$205)-'SaaS - Cohorts (MRR)'!$C$7:$BJ$7=0,1,0)))
*IF((YEAR(BT$3)-YEAR('SaaS - Cohorts (MRR)'!$B$9:$B$68))*12+MONTH(BT$3)-MONTH('SaaS - Cohorts (MRR)'!$B$9:$B$68)&gt;=2*BT$205,1,0)
*IF(MOD((YEAR(BT$3)-YEAR('SaaS - Cohorts (MRR)'!$B$9:$B$68))*12+MONTH(BT$3)-MONTH('SaaS - Cohorts (MRR)'!$B$9:$B$68),BT$205)=0,1,0)
*BT$205
),0)*BT$206</f>
        <v>0</v>
      </c>
      <c r="BU214" s="198">
        <f t="array" ref="BU214">IF($E$204="Post Payment",
SUM(
MMULT('SaaS - Cohorts (MRR)'!$C$145:$BJ$204,TRANSPOSE(IF((MATCH(BU$3,$S$3:$BZ$3,0)-BU$205)-'SaaS - Cohorts (MRR)'!$C$7:$BJ$7=0,1,0)))
*IF((YEAR(BU$3)-YEAR('SaaS - Cohorts (MRR)'!$B$9:$B$68))*12+MONTH(BU$3)-MONTH('SaaS - Cohorts (MRR)'!$B$9:$B$68)&gt;=2*BU$205,1,0)
*IF(MOD((YEAR(BU$3)-YEAR('SaaS - Cohorts (MRR)'!$B$9:$B$68))*12+MONTH(BU$3)-MONTH('SaaS - Cohorts (MRR)'!$B$9:$B$68),BU$205)=0,1,0)
*BU$205
),0)*BU$206</f>
        <v>0</v>
      </c>
      <c r="BV214" s="198">
        <f t="array" ref="BV214">IF($E$204="Post Payment",
SUM(
MMULT('SaaS - Cohorts (MRR)'!$C$145:$BJ$204,TRANSPOSE(IF((MATCH(BV$3,$S$3:$BZ$3,0)-BV$205)-'SaaS - Cohorts (MRR)'!$C$7:$BJ$7=0,1,0)))
*IF((YEAR(BV$3)-YEAR('SaaS - Cohorts (MRR)'!$B$9:$B$68))*12+MONTH(BV$3)-MONTH('SaaS - Cohorts (MRR)'!$B$9:$B$68)&gt;=2*BV$205,1,0)
*IF(MOD((YEAR(BV$3)-YEAR('SaaS - Cohorts (MRR)'!$B$9:$B$68))*12+MONTH(BV$3)-MONTH('SaaS - Cohorts (MRR)'!$B$9:$B$68),BV$205)=0,1,0)
*BV$205
),0)*BV$206</f>
        <v>0</v>
      </c>
      <c r="BW214" s="198">
        <f t="array" ref="BW214">IF($E$204="Post Payment",
SUM(
MMULT('SaaS - Cohorts (MRR)'!$C$145:$BJ$204,TRANSPOSE(IF((MATCH(BW$3,$S$3:$BZ$3,0)-BW$205)-'SaaS - Cohorts (MRR)'!$C$7:$BJ$7=0,1,0)))
*IF((YEAR(BW$3)-YEAR('SaaS - Cohorts (MRR)'!$B$9:$B$68))*12+MONTH(BW$3)-MONTH('SaaS - Cohorts (MRR)'!$B$9:$B$68)&gt;=2*BW$205,1,0)
*IF(MOD((YEAR(BW$3)-YEAR('SaaS - Cohorts (MRR)'!$B$9:$B$68))*12+MONTH(BW$3)-MONTH('SaaS - Cohorts (MRR)'!$B$9:$B$68),BW$205)=0,1,0)
*BW$205
),0)*BW$206</f>
        <v>0</v>
      </c>
      <c r="BX214" s="198">
        <f t="array" ref="BX214">IF($E$204="Post Payment",
SUM(
MMULT('SaaS - Cohorts (MRR)'!$C$145:$BJ$204,TRANSPOSE(IF((MATCH(BX$3,$S$3:$BZ$3,0)-BX$205)-'SaaS - Cohorts (MRR)'!$C$7:$BJ$7=0,1,0)))
*IF((YEAR(BX$3)-YEAR('SaaS - Cohorts (MRR)'!$B$9:$B$68))*12+MONTH(BX$3)-MONTH('SaaS - Cohorts (MRR)'!$B$9:$B$68)&gt;=2*BX$205,1,0)
*IF(MOD((YEAR(BX$3)-YEAR('SaaS - Cohorts (MRR)'!$B$9:$B$68))*12+MONTH(BX$3)-MONTH('SaaS - Cohorts (MRR)'!$B$9:$B$68),BX$205)=0,1,0)
*BX$205
),0)*BX$206</f>
        <v>0</v>
      </c>
      <c r="BY214" s="198">
        <f t="array" ref="BY214">IF($E$204="Post Payment",
SUM(
MMULT('SaaS - Cohorts (MRR)'!$C$145:$BJ$204,TRANSPOSE(IF((MATCH(BY$3,$S$3:$BZ$3,0)-BY$205)-'SaaS - Cohorts (MRR)'!$C$7:$BJ$7=0,1,0)))
*IF((YEAR(BY$3)-YEAR('SaaS - Cohorts (MRR)'!$B$9:$B$68))*12+MONTH(BY$3)-MONTH('SaaS - Cohorts (MRR)'!$B$9:$B$68)&gt;=2*BY$205,1,0)
*IF(MOD((YEAR(BY$3)-YEAR('SaaS - Cohorts (MRR)'!$B$9:$B$68))*12+MONTH(BY$3)-MONTH('SaaS - Cohorts (MRR)'!$B$9:$B$68),BY$205)=0,1,0)
*BY$205
),0)*BY$206</f>
        <v>0</v>
      </c>
      <c r="BZ214" s="198">
        <f t="array" ref="BZ214">IF($E$204="Post Payment",
SUM(
MMULT('SaaS - Cohorts (MRR)'!$C$145:$BJ$204,TRANSPOSE(IF((MATCH(BZ$3,$S$3:$BZ$3,0)-BZ$205)-'SaaS - Cohorts (MRR)'!$C$7:$BJ$7=0,1,0)))
*IF((YEAR(BZ$3)-YEAR('SaaS - Cohorts (MRR)'!$B$9:$B$68))*12+MONTH(BZ$3)-MONTH('SaaS - Cohorts (MRR)'!$B$9:$B$68)&gt;=2*BZ$205,1,0)
*IF(MOD((YEAR(BZ$3)-YEAR('SaaS - Cohorts (MRR)'!$B$9:$B$68))*12+MONTH(BZ$3)-MONTH('SaaS - Cohorts (MRR)'!$B$9:$B$68),BZ$205)=0,1,0)
*BZ$205
),0)*BZ$206</f>
        <v>0</v>
      </c>
      <c r="CA214" s="200"/>
      <c r="CB214" s="200"/>
      <c r="CC214" s="200"/>
    </row>
    <row r="215" spans="1:81" ht="15.75" customHeight="1">
      <c r="A215" s="23"/>
      <c r="B215" s="24"/>
      <c r="C215" s="24"/>
      <c r="D215" s="24" t="s">
        <v>249</v>
      </c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202"/>
      <c r="T215" s="202"/>
      <c r="U215" s="202"/>
      <c r="V215" s="202"/>
      <c r="W215" s="202"/>
      <c r="X215" s="202"/>
      <c r="Y215" s="202"/>
      <c r="Z215" s="202"/>
      <c r="AA215" s="202"/>
      <c r="AB215" s="202"/>
      <c r="AC215" s="202"/>
      <c r="AD215" s="202"/>
      <c r="AE215" s="202"/>
      <c r="AF215" s="202"/>
      <c r="AG215" s="202"/>
      <c r="AH215" s="202"/>
      <c r="AI215" s="202"/>
      <c r="AJ215" s="202"/>
      <c r="AK215" s="202"/>
      <c r="AL215" s="202"/>
      <c r="AM215" s="202"/>
      <c r="AN215" s="202"/>
      <c r="AO215" s="202"/>
      <c r="AP215" s="202"/>
      <c r="AQ215" s="202"/>
      <c r="AR215" s="202"/>
      <c r="AS215" s="202"/>
      <c r="AT215" s="202"/>
      <c r="AU215" s="202"/>
      <c r="AV215" s="202"/>
      <c r="AW215" s="202"/>
      <c r="AX215" s="202"/>
      <c r="AY215" s="202"/>
      <c r="AZ215" s="202"/>
      <c r="BA215" s="202"/>
      <c r="BB215" s="202"/>
      <c r="BC215" s="202"/>
      <c r="BD215" s="202"/>
      <c r="BE215" s="202"/>
      <c r="BF215" s="202"/>
      <c r="BG215" s="202"/>
      <c r="BH215" s="202"/>
      <c r="BI215" s="202"/>
      <c r="BJ215" s="202"/>
      <c r="BK215" s="202"/>
      <c r="BL215" s="202"/>
      <c r="BM215" s="202"/>
      <c r="BN215" s="202"/>
      <c r="BO215" s="202"/>
      <c r="BP215" s="202"/>
      <c r="BQ215" s="202"/>
      <c r="BR215" s="202"/>
      <c r="BS215" s="202"/>
      <c r="BT215" s="202"/>
      <c r="BU215" s="202"/>
      <c r="BV215" s="202"/>
      <c r="BW215" s="202"/>
      <c r="BX215" s="202"/>
      <c r="BY215" s="202"/>
      <c r="BZ215" s="202"/>
      <c r="CA215" s="200"/>
      <c r="CB215" s="200"/>
      <c r="CC215" s="200"/>
    </row>
    <row r="216" spans="1:81" ht="15.75" customHeight="1">
      <c r="A216" s="19"/>
      <c r="B216" s="20"/>
      <c r="C216" s="20"/>
      <c r="D216" s="20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204"/>
      <c r="Q216" s="204"/>
      <c r="R216" s="204"/>
      <c r="S216" s="203"/>
      <c r="T216" s="203"/>
      <c r="U216" s="203"/>
      <c r="V216" s="203"/>
      <c r="W216" s="203"/>
      <c r="X216" s="203"/>
      <c r="Y216" s="203"/>
      <c r="Z216" s="203"/>
      <c r="AA216" s="203"/>
      <c r="AB216" s="203"/>
      <c r="AC216" s="203"/>
      <c r="AD216" s="203"/>
      <c r="AE216" s="203"/>
      <c r="AF216" s="203"/>
      <c r="AG216" s="203"/>
      <c r="AH216" s="203"/>
      <c r="AI216" s="203"/>
      <c r="AJ216" s="203"/>
      <c r="AK216" s="203"/>
      <c r="AL216" s="203"/>
      <c r="AM216" s="203"/>
      <c r="AN216" s="203"/>
      <c r="AO216" s="203"/>
      <c r="AP216" s="203"/>
      <c r="AQ216" s="203"/>
      <c r="AR216" s="203"/>
      <c r="AS216" s="203"/>
      <c r="AT216" s="203"/>
      <c r="AU216" s="203"/>
      <c r="AV216" s="203"/>
      <c r="AW216" s="203"/>
      <c r="AX216" s="203"/>
      <c r="AY216" s="203"/>
      <c r="AZ216" s="203"/>
      <c r="BA216" s="203"/>
      <c r="BB216" s="203"/>
      <c r="BC216" s="203"/>
      <c r="BD216" s="203"/>
      <c r="BE216" s="203"/>
      <c r="BF216" s="203"/>
      <c r="BG216" s="203"/>
      <c r="BH216" s="203"/>
      <c r="BI216" s="203"/>
      <c r="BJ216" s="203"/>
      <c r="BK216" s="203"/>
      <c r="BL216" s="203"/>
      <c r="BM216" s="203"/>
      <c r="BN216" s="203"/>
      <c r="BO216" s="203"/>
      <c r="BP216" s="203"/>
      <c r="BQ216" s="203"/>
      <c r="BR216" s="203"/>
      <c r="BS216" s="203"/>
      <c r="BT216" s="203"/>
      <c r="BU216" s="203"/>
      <c r="BV216" s="203"/>
      <c r="BW216" s="203"/>
      <c r="BX216" s="203"/>
      <c r="BY216" s="203"/>
      <c r="BZ216" s="203"/>
      <c r="CA216" s="200"/>
      <c r="CB216" s="200"/>
      <c r="CC216" s="200"/>
    </row>
    <row r="217" spans="1:81" ht="15.75" customHeight="1">
      <c r="A217" s="168"/>
      <c r="B217" s="75"/>
      <c r="C217" s="75" t="s">
        <v>258</v>
      </c>
      <c r="D217" s="168"/>
      <c r="E217" s="168"/>
      <c r="F217" s="168"/>
      <c r="G217" s="168"/>
      <c r="H217" s="168"/>
      <c r="I217" s="168"/>
      <c r="J217" s="168"/>
      <c r="K217" s="168"/>
      <c r="L217" s="168"/>
      <c r="M217" s="168"/>
      <c r="N217" s="168"/>
      <c r="O217" s="168"/>
      <c r="P217" s="168"/>
      <c r="Q217" s="168"/>
      <c r="R217" s="168"/>
      <c r="S217" s="168"/>
      <c r="T217" s="168"/>
      <c r="U217" s="168"/>
      <c r="V217" s="168"/>
      <c r="W217" s="168"/>
      <c r="X217" s="168"/>
      <c r="Y217" s="168"/>
      <c r="Z217" s="168"/>
      <c r="AA217" s="168"/>
      <c r="AB217" s="168"/>
      <c r="AC217" s="168"/>
      <c r="AD217" s="168"/>
      <c r="AE217" s="168"/>
      <c r="AF217" s="168"/>
      <c r="AG217" s="168"/>
      <c r="AH217" s="168"/>
      <c r="AI217" s="168"/>
      <c r="AJ217" s="168"/>
      <c r="AK217" s="168"/>
      <c r="AL217" s="168"/>
      <c r="AM217" s="168"/>
      <c r="AN217" s="168"/>
      <c r="AO217" s="168"/>
      <c r="AP217" s="168"/>
      <c r="AQ217" s="168"/>
      <c r="AR217" s="168"/>
      <c r="AS217" s="168"/>
      <c r="AT217" s="168"/>
      <c r="AU217" s="168"/>
      <c r="AV217" s="168"/>
      <c r="AW217" s="168"/>
      <c r="AX217" s="168"/>
      <c r="AY217" s="168"/>
      <c r="AZ217" s="168"/>
      <c r="BA217" s="168"/>
      <c r="BB217" s="168"/>
      <c r="BC217" s="168"/>
      <c r="BD217" s="168"/>
      <c r="BE217" s="168"/>
      <c r="BF217" s="168"/>
      <c r="BG217" s="168"/>
      <c r="BH217" s="168"/>
      <c r="BI217" s="168"/>
      <c r="BJ217" s="168"/>
      <c r="BK217" s="168"/>
      <c r="BL217" s="168"/>
      <c r="BM217" s="168"/>
      <c r="BN217" s="168"/>
      <c r="BO217" s="168"/>
      <c r="BP217" s="168"/>
      <c r="BQ217" s="168"/>
      <c r="BR217" s="168"/>
      <c r="BS217" s="168"/>
      <c r="BT217" s="168"/>
      <c r="BU217" s="168"/>
      <c r="BV217" s="168"/>
      <c r="BW217" s="168"/>
      <c r="BX217" s="168"/>
      <c r="BY217" s="168"/>
      <c r="BZ217" s="168"/>
      <c r="CA217" s="4"/>
      <c r="CB217" s="168"/>
      <c r="CC217" s="168"/>
    </row>
    <row r="218" spans="1:81" ht="15.75" customHeight="1">
      <c r="A218" s="63"/>
      <c r="B218" s="27"/>
      <c r="C218" s="27" t="s">
        <v>241</v>
      </c>
      <c r="D218" s="27"/>
      <c r="E218" s="145" t="s">
        <v>259</v>
      </c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AX218" s="63"/>
      <c r="AY218" s="63"/>
      <c r="AZ218" s="63"/>
      <c r="BA218" s="63"/>
      <c r="BB218" s="63"/>
      <c r="BC218" s="63"/>
      <c r="BD218" s="63"/>
      <c r="BE218" s="63"/>
      <c r="BF218" s="63"/>
      <c r="BG218" s="63"/>
      <c r="BH218" s="63"/>
      <c r="BI218" s="63"/>
      <c r="BJ218" s="63"/>
      <c r="BK218" s="63"/>
      <c r="BL218" s="63"/>
      <c r="BM218" s="63"/>
      <c r="BN218" s="63"/>
      <c r="BO218" s="63"/>
      <c r="BP218" s="63"/>
      <c r="BQ218" s="63"/>
      <c r="BR218" s="63"/>
      <c r="BS218" s="63"/>
      <c r="BT218" s="63"/>
      <c r="BU218" s="63"/>
      <c r="BV218" s="63"/>
      <c r="BW218" s="63"/>
      <c r="BX218" s="63"/>
      <c r="BY218" s="63"/>
      <c r="BZ218" s="63"/>
      <c r="CA218" s="4"/>
    </row>
    <row r="219" spans="1:81" ht="15.75" customHeight="1">
      <c r="A219" s="63"/>
      <c r="B219" s="27"/>
      <c r="C219" s="27" t="s">
        <v>243</v>
      </c>
      <c r="D219" s="27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145">
        <v>3</v>
      </c>
      <c r="T219" s="63">
        <f t="shared" ref="T219:BZ219" si="119">S219</f>
        <v>3</v>
      </c>
      <c r="U219" s="63">
        <f t="shared" si="119"/>
        <v>3</v>
      </c>
      <c r="V219" s="63">
        <f t="shared" si="119"/>
        <v>3</v>
      </c>
      <c r="W219" s="63">
        <f t="shared" si="119"/>
        <v>3</v>
      </c>
      <c r="X219" s="63">
        <f t="shared" si="119"/>
        <v>3</v>
      </c>
      <c r="Y219" s="63">
        <f t="shared" si="119"/>
        <v>3</v>
      </c>
      <c r="Z219" s="63">
        <f t="shared" si="119"/>
        <v>3</v>
      </c>
      <c r="AA219" s="63">
        <f t="shared" si="119"/>
        <v>3</v>
      </c>
      <c r="AB219" s="63">
        <f t="shared" si="119"/>
        <v>3</v>
      </c>
      <c r="AC219" s="63">
        <f t="shared" si="119"/>
        <v>3</v>
      </c>
      <c r="AD219" s="63">
        <f t="shared" si="119"/>
        <v>3</v>
      </c>
      <c r="AE219" s="63">
        <f t="shared" si="119"/>
        <v>3</v>
      </c>
      <c r="AF219" s="63">
        <f t="shared" si="119"/>
        <v>3</v>
      </c>
      <c r="AG219" s="63">
        <f t="shared" si="119"/>
        <v>3</v>
      </c>
      <c r="AH219" s="63">
        <f t="shared" si="119"/>
        <v>3</v>
      </c>
      <c r="AI219" s="63">
        <f t="shared" si="119"/>
        <v>3</v>
      </c>
      <c r="AJ219" s="63">
        <f t="shared" si="119"/>
        <v>3</v>
      </c>
      <c r="AK219" s="63">
        <f t="shared" si="119"/>
        <v>3</v>
      </c>
      <c r="AL219" s="63">
        <f t="shared" si="119"/>
        <v>3</v>
      </c>
      <c r="AM219" s="63">
        <f t="shared" si="119"/>
        <v>3</v>
      </c>
      <c r="AN219" s="63">
        <f t="shared" si="119"/>
        <v>3</v>
      </c>
      <c r="AO219" s="63">
        <f t="shared" si="119"/>
        <v>3</v>
      </c>
      <c r="AP219" s="63">
        <f t="shared" si="119"/>
        <v>3</v>
      </c>
      <c r="AQ219" s="63">
        <f t="shared" si="119"/>
        <v>3</v>
      </c>
      <c r="AR219" s="63">
        <f t="shared" si="119"/>
        <v>3</v>
      </c>
      <c r="AS219" s="63">
        <f t="shared" si="119"/>
        <v>3</v>
      </c>
      <c r="AT219" s="63">
        <f t="shared" si="119"/>
        <v>3</v>
      </c>
      <c r="AU219" s="63">
        <f t="shared" si="119"/>
        <v>3</v>
      </c>
      <c r="AV219" s="63">
        <f t="shared" si="119"/>
        <v>3</v>
      </c>
      <c r="AW219" s="63">
        <f t="shared" si="119"/>
        <v>3</v>
      </c>
      <c r="AX219" s="63">
        <f t="shared" si="119"/>
        <v>3</v>
      </c>
      <c r="AY219" s="63">
        <f t="shared" si="119"/>
        <v>3</v>
      </c>
      <c r="AZ219" s="63">
        <f t="shared" si="119"/>
        <v>3</v>
      </c>
      <c r="BA219" s="63">
        <f t="shared" si="119"/>
        <v>3</v>
      </c>
      <c r="BB219" s="63">
        <f t="shared" si="119"/>
        <v>3</v>
      </c>
      <c r="BC219" s="63">
        <f t="shared" si="119"/>
        <v>3</v>
      </c>
      <c r="BD219" s="63">
        <f t="shared" si="119"/>
        <v>3</v>
      </c>
      <c r="BE219" s="63">
        <f t="shared" si="119"/>
        <v>3</v>
      </c>
      <c r="BF219" s="63">
        <f t="shared" si="119"/>
        <v>3</v>
      </c>
      <c r="BG219" s="63">
        <f t="shared" si="119"/>
        <v>3</v>
      </c>
      <c r="BH219" s="63">
        <f t="shared" si="119"/>
        <v>3</v>
      </c>
      <c r="BI219" s="63">
        <f t="shared" si="119"/>
        <v>3</v>
      </c>
      <c r="BJ219" s="63">
        <f t="shared" si="119"/>
        <v>3</v>
      </c>
      <c r="BK219" s="63">
        <f t="shared" si="119"/>
        <v>3</v>
      </c>
      <c r="BL219" s="63">
        <f t="shared" si="119"/>
        <v>3</v>
      </c>
      <c r="BM219" s="63">
        <f t="shared" si="119"/>
        <v>3</v>
      </c>
      <c r="BN219" s="63">
        <f t="shared" si="119"/>
        <v>3</v>
      </c>
      <c r="BO219" s="63">
        <f t="shared" si="119"/>
        <v>3</v>
      </c>
      <c r="BP219" s="63">
        <f t="shared" si="119"/>
        <v>3</v>
      </c>
      <c r="BQ219" s="63">
        <f t="shared" si="119"/>
        <v>3</v>
      </c>
      <c r="BR219" s="63">
        <f t="shared" si="119"/>
        <v>3</v>
      </c>
      <c r="BS219" s="63">
        <f t="shared" si="119"/>
        <v>3</v>
      </c>
      <c r="BT219" s="63">
        <f t="shared" si="119"/>
        <v>3</v>
      </c>
      <c r="BU219" s="63">
        <f t="shared" si="119"/>
        <v>3</v>
      </c>
      <c r="BV219" s="63">
        <f t="shared" si="119"/>
        <v>3</v>
      </c>
      <c r="BW219" s="63">
        <f t="shared" si="119"/>
        <v>3</v>
      </c>
      <c r="BX219" s="63">
        <f t="shared" si="119"/>
        <v>3</v>
      </c>
      <c r="BY219" s="63">
        <f t="shared" si="119"/>
        <v>3</v>
      </c>
      <c r="BZ219" s="63">
        <f t="shared" si="119"/>
        <v>3</v>
      </c>
      <c r="CA219" s="4"/>
    </row>
    <row r="220" spans="1:81" ht="15.75" customHeight="1">
      <c r="A220" s="63"/>
      <c r="B220" s="27"/>
      <c r="C220" s="27" t="s">
        <v>244</v>
      </c>
      <c r="D220" s="27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60">
        <f t="shared" ref="S220:BZ220" si="120">1-S192-S206</f>
        <v>0.30000000000000004</v>
      </c>
      <c r="T220" s="60">
        <f t="shared" si="120"/>
        <v>0.30000000000000004</v>
      </c>
      <c r="U220" s="60">
        <f t="shared" si="120"/>
        <v>0.30000000000000004</v>
      </c>
      <c r="V220" s="60">
        <f t="shared" si="120"/>
        <v>0.30000000000000004</v>
      </c>
      <c r="W220" s="60">
        <f t="shared" si="120"/>
        <v>0.30000000000000004</v>
      </c>
      <c r="X220" s="60">
        <f t="shared" si="120"/>
        <v>0.30000000000000004</v>
      </c>
      <c r="Y220" s="60">
        <f t="shared" si="120"/>
        <v>0.30000000000000004</v>
      </c>
      <c r="Z220" s="60">
        <f t="shared" si="120"/>
        <v>0.30000000000000004</v>
      </c>
      <c r="AA220" s="60">
        <f t="shared" si="120"/>
        <v>0.30000000000000004</v>
      </c>
      <c r="AB220" s="60">
        <f t="shared" si="120"/>
        <v>0.30000000000000004</v>
      </c>
      <c r="AC220" s="60">
        <f t="shared" si="120"/>
        <v>0.30000000000000004</v>
      </c>
      <c r="AD220" s="60">
        <f t="shared" si="120"/>
        <v>0.30000000000000004</v>
      </c>
      <c r="AE220" s="60">
        <f t="shared" si="120"/>
        <v>0.30000000000000004</v>
      </c>
      <c r="AF220" s="60">
        <f t="shared" si="120"/>
        <v>0.30000000000000004</v>
      </c>
      <c r="AG220" s="60">
        <f t="shared" si="120"/>
        <v>0.30000000000000004</v>
      </c>
      <c r="AH220" s="60">
        <f t="shared" si="120"/>
        <v>0.30000000000000004</v>
      </c>
      <c r="AI220" s="60">
        <f t="shared" si="120"/>
        <v>0.30000000000000004</v>
      </c>
      <c r="AJ220" s="60">
        <f t="shared" si="120"/>
        <v>0.30000000000000004</v>
      </c>
      <c r="AK220" s="60">
        <f t="shared" si="120"/>
        <v>0.30000000000000004</v>
      </c>
      <c r="AL220" s="60">
        <f t="shared" si="120"/>
        <v>0.30000000000000004</v>
      </c>
      <c r="AM220" s="60">
        <f t="shared" si="120"/>
        <v>0.30000000000000004</v>
      </c>
      <c r="AN220" s="60">
        <f t="shared" si="120"/>
        <v>0.30000000000000004</v>
      </c>
      <c r="AO220" s="60">
        <f t="shared" si="120"/>
        <v>0.30000000000000004</v>
      </c>
      <c r="AP220" s="60">
        <f t="shared" si="120"/>
        <v>0.30000000000000004</v>
      </c>
      <c r="AQ220" s="60">
        <f t="shared" si="120"/>
        <v>0.30000000000000004</v>
      </c>
      <c r="AR220" s="60">
        <f t="shared" si="120"/>
        <v>0.30000000000000004</v>
      </c>
      <c r="AS220" s="60">
        <f t="shared" si="120"/>
        <v>0.30000000000000004</v>
      </c>
      <c r="AT220" s="60">
        <f t="shared" si="120"/>
        <v>0.30000000000000004</v>
      </c>
      <c r="AU220" s="60">
        <f t="shared" si="120"/>
        <v>0.30000000000000004</v>
      </c>
      <c r="AV220" s="60">
        <f t="shared" si="120"/>
        <v>0.30000000000000004</v>
      </c>
      <c r="AW220" s="60">
        <f t="shared" si="120"/>
        <v>0.30000000000000004</v>
      </c>
      <c r="AX220" s="60">
        <f t="shared" si="120"/>
        <v>0.30000000000000004</v>
      </c>
      <c r="AY220" s="60">
        <f t="shared" si="120"/>
        <v>0.30000000000000004</v>
      </c>
      <c r="AZ220" s="60">
        <f t="shared" si="120"/>
        <v>0.30000000000000004</v>
      </c>
      <c r="BA220" s="60">
        <f t="shared" si="120"/>
        <v>0.30000000000000004</v>
      </c>
      <c r="BB220" s="60">
        <f t="shared" si="120"/>
        <v>0.30000000000000004</v>
      </c>
      <c r="BC220" s="60">
        <f t="shared" si="120"/>
        <v>0.30000000000000004</v>
      </c>
      <c r="BD220" s="60">
        <f t="shared" si="120"/>
        <v>0.30000000000000004</v>
      </c>
      <c r="BE220" s="60">
        <f t="shared" si="120"/>
        <v>0.30000000000000004</v>
      </c>
      <c r="BF220" s="60">
        <f t="shared" si="120"/>
        <v>0.30000000000000004</v>
      </c>
      <c r="BG220" s="60">
        <f t="shared" si="120"/>
        <v>0.30000000000000004</v>
      </c>
      <c r="BH220" s="60">
        <f t="shared" si="120"/>
        <v>0.30000000000000004</v>
      </c>
      <c r="BI220" s="60">
        <f t="shared" si="120"/>
        <v>0.30000000000000004</v>
      </c>
      <c r="BJ220" s="60">
        <f t="shared" si="120"/>
        <v>0.30000000000000004</v>
      </c>
      <c r="BK220" s="60">
        <f t="shared" si="120"/>
        <v>0.30000000000000004</v>
      </c>
      <c r="BL220" s="60">
        <f t="shared" si="120"/>
        <v>0.30000000000000004</v>
      </c>
      <c r="BM220" s="60">
        <f t="shared" si="120"/>
        <v>0.30000000000000004</v>
      </c>
      <c r="BN220" s="60">
        <f t="shared" si="120"/>
        <v>0.30000000000000004</v>
      </c>
      <c r="BO220" s="60">
        <f t="shared" si="120"/>
        <v>0.30000000000000004</v>
      </c>
      <c r="BP220" s="60">
        <f t="shared" si="120"/>
        <v>0.30000000000000004</v>
      </c>
      <c r="BQ220" s="60">
        <f t="shared" si="120"/>
        <v>0.30000000000000004</v>
      </c>
      <c r="BR220" s="60">
        <f t="shared" si="120"/>
        <v>0.30000000000000004</v>
      </c>
      <c r="BS220" s="60">
        <f t="shared" si="120"/>
        <v>0.30000000000000004</v>
      </c>
      <c r="BT220" s="60">
        <f t="shared" si="120"/>
        <v>0.30000000000000004</v>
      </c>
      <c r="BU220" s="60">
        <f t="shared" si="120"/>
        <v>0.30000000000000004</v>
      </c>
      <c r="BV220" s="60">
        <f t="shared" si="120"/>
        <v>0.30000000000000004</v>
      </c>
      <c r="BW220" s="60">
        <f t="shared" si="120"/>
        <v>0.30000000000000004</v>
      </c>
      <c r="BX220" s="60">
        <f t="shared" si="120"/>
        <v>0.30000000000000004</v>
      </c>
      <c r="BY220" s="60">
        <f t="shared" si="120"/>
        <v>0.30000000000000004</v>
      </c>
      <c r="BZ220" s="60">
        <f t="shared" si="120"/>
        <v>0.30000000000000004</v>
      </c>
      <c r="CA220" s="4"/>
    </row>
    <row r="221" spans="1:81" ht="15.75" customHeight="1">
      <c r="A221" s="63"/>
      <c r="B221" s="27"/>
      <c r="C221" s="27"/>
      <c r="D221" s="27" t="s">
        <v>245</v>
      </c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184"/>
      <c r="T221" s="184"/>
      <c r="U221" s="184"/>
      <c r="V221" s="184"/>
      <c r="W221" s="184"/>
      <c r="X221" s="184"/>
      <c r="Y221" s="184"/>
      <c r="Z221" s="184"/>
      <c r="AA221" s="184"/>
      <c r="AB221" s="184"/>
      <c r="AC221" s="184"/>
      <c r="AD221" s="184"/>
      <c r="AE221" s="184"/>
      <c r="AF221" s="184"/>
      <c r="AG221" s="184"/>
      <c r="AH221" s="184"/>
      <c r="AI221" s="184"/>
      <c r="AJ221" s="184"/>
      <c r="AK221" s="184"/>
      <c r="AL221" s="184"/>
      <c r="AM221" s="184"/>
      <c r="AN221" s="184"/>
      <c r="AO221" s="184"/>
      <c r="AP221" s="184"/>
      <c r="AQ221" s="184"/>
      <c r="AR221" s="184"/>
      <c r="AS221" s="184"/>
      <c r="AT221" s="184"/>
      <c r="AU221" s="184"/>
      <c r="AV221" s="184"/>
      <c r="AW221" s="184"/>
      <c r="AX221" s="184"/>
      <c r="AY221" s="184"/>
      <c r="AZ221" s="184"/>
      <c r="BA221" s="184"/>
      <c r="BB221" s="184"/>
      <c r="BC221" s="184"/>
      <c r="BD221" s="184"/>
      <c r="BE221" s="184"/>
      <c r="BF221" s="184"/>
      <c r="BG221" s="184"/>
      <c r="BH221" s="184"/>
      <c r="BI221" s="184"/>
      <c r="BJ221" s="184"/>
      <c r="BK221" s="184"/>
      <c r="BL221" s="184"/>
      <c r="BM221" s="184"/>
      <c r="BN221" s="184"/>
      <c r="BO221" s="184"/>
      <c r="BP221" s="184"/>
      <c r="BQ221" s="184"/>
      <c r="BR221" s="184"/>
      <c r="BS221" s="184"/>
      <c r="BT221" s="184"/>
      <c r="BU221" s="184"/>
      <c r="BV221" s="184"/>
      <c r="BW221" s="184"/>
      <c r="BX221" s="184"/>
      <c r="BY221" s="184"/>
      <c r="BZ221" s="184"/>
      <c r="CA221" s="4"/>
    </row>
    <row r="222" spans="1:81" ht="15.75" customHeight="1">
      <c r="A222" s="23"/>
      <c r="B222" s="24"/>
      <c r="C222" s="24"/>
      <c r="D222" s="24" t="s">
        <v>246</v>
      </c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98">
        <f t="shared" ref="S222:BZ222" si="121">IF($E$218="Upfront Payment",(S$27*S$72+S$29*S$73+S$31*S$74)*S$219,0)*S$220</f>
        <v>0</v>
      </c>
      <c r="T222" s="198">
        <f t="shared" si="121"/>
        <v>0</v>
      </c>
      <c r="U222" s="198">
        <f t="shared" si="121"/>
        <v>0</v>
      </c>
      <c r="V222" s="198">
        <f t="shared" si="121"/>
        <v>0</v>
      </c>
      <c r="W222" s="198">
        <f t="shared" si="121"/>
        <v>0</v>
      </c>
      <c r="X222" s="198">
        <f t="shared" si="121"/>
        <v>0</v>
      </c>
      <c r="Y222" s="198">
        <f t="shared" si="121"/>
        <v>0</v>
      </c>
      <c r="Z222" s="198">
        <f t="shared" si="121"/>
        <v>0</v>
      </c>
      <c r="AA222" s="198">
        <f t="shared" si="121"/>
        <v>0</v>
      </c>
      <c r="AB222" s="198">
        <f t="shared" si="121"/>
        <v>0</v>
      </c>
      <c r="AC222" s="198">
        <f t="shared" si="121"/>
        <v>0</v>
      </c>
      <c r="AD222" s="198">
        <f t="shared" si="121"/>
        <v>0</v>
      </c>
      <c r="AE222" s="198">
        <f t="shared" si="121"/>
        <v>0</v>
      </c>
      <c r="AF222" s="198">
        <f t="shared" si="121"/>
        <v>0</v>
      </c>
      <c r="AG222" s="198">
        <f t="shared" si="121"/>
        <v>0</v>
      </c>
      <c r="AH222" s="198">
        <f t="shared" si="121"/>
        <v>0</v>
      </c>
      <c r="AI222" s="198">
        <f t="shared" si="121"/>
        <v>0</v>
      </c>
      <c r="AJ222" s="198">
        <f t="shared" si="121"/>
        <v>0</v>
      </c>
      <c r="AK222" s="198">
        <f t="shared" si="121"/>
        <v>0</v>
      </c>
      <c r="AL222" s="198">
        <f t="shared" si="121"/>
        <v>0</v>
      </c>
      <c r="AM222" s="198">
        <f t="shared" si="121"/>
        <v>0</v>
      </c>
      <c r="AN222" s="198">
        <f t="shared" si="121"/>
        <v>0</v>
      </c>
      <c r="AO222" s="198">
        <f t="shared" si="121"/>
        <v>0</v>
      </c>
      <c r="AP222" s="198">
        <f t="shared" si="121"/>
        <v>0</v>
      </c>
      <c r="AQ222" s="198">
        <f t="shared" si="121"/>
        <v>0</v>
      </c>
      <c r="AR222" s="198">
        <f t="shared" si="121"/>
        <v>0</v>
      </c>
      <c r="AS222" s="198">
        <f t="shared" si="121"/>
        <v>0</v>
      </c>
      <c r="AT222" s="198">
        <f t="shared" si="121"/>
        <v>0</v>
      </c>
      <c r="AU222" s="198">
        <f t="shared" si="121"/>
        <v>0</v>
      </c>
      <c r="AV222" s="198">
        <f t="shared" si="121"/>
        <v>0</v>
      </c>
      <c r="AW222" s="198">
        <f t="shared" si="121"/>
        <v>0</v>
      </c>
      <c r="AX222" s="198">
        <f t="shared" si="121"/>
        <v>0</v>
      </c>
      <c r="AY222" s="198">
        <f t="shared" si="121"/>
        <v>0</v>
      </c>
      <c r="AZ222" s="198">
        <f t="shared" si="121"/>
        <v>0</v>
      </c>
      <c r="BA222" s="198">
        <f t="shared" si="121"/>
        <v>0</v>
      </c>
      <c r="BB222" s="198">
        <f t="shared" si="121"/>
        <v>0</v>
      </c>
      <c r="BC222" s="198">
        <f t="shared" si="121"/>
        <v>0</v>
      </c>
      <c r="BD222" s="198">
        <f t="shared" si="121"/>
        <v>0</v>
      </c>
      <c r="BE222" s="198">
        <f t="shared" si="121"/>
        <v>0</v>
      </c>
      <c r="BF222" s="198">
        <f t="shared" si="121"/>
        <v>0</v>
      </c>
      <c r="BG222" s="198">
        <f t="shared" si="121"/>
        <v>0</v>
      </c>
      <c r="BH222" s="198">
        <f t="shared" si="121"/>
        <v>0</v>
      </c>
      <c r="BI222" s="198">
        <f t="shared" si="121"/>
        <v>0</v>
      </c>
      <c r="BJ222" s="198">
        <f t="shared" si="121"/>
        <v>0</v>
      </c>
      <c r="BK222" s="198">
        <f t="shared" si="121"/>
        <v>0</v>
      </c>
      <c r="BL222" s="198">
        <f t="shared" si="121"/>
        <v>0</v>
      </c>
      <c r="BM222" s="198">
        <f t="shared" si="121"/>
        <v>0</v>
      </c>
      <c r="BN222" s="198">
        <f t="shared" si="121"/>
        <v>0</v>
      </c>
      <c r="BO222" s="198">
        <f t="shared" si="121"/>
        <v>0</v>
      </c>
      <c r="BP222" s="198">
        <f t="shared" si="121"/>
        <v>0</v>
      </c>
      <c r="BQ222" s="198">
        <f t="shared" si="121"/>
        <v>0</v>
      </c>
      <c r="BR222" s="198">
        <f t="shared" si="121"/>
        <v>0</v>
      </c>
      <c r="BS222" s="198">
        <f t="shared" si="121"/>
        <v>0</v>
      </c>
      <c r="BT222" s="198">
        <f t="shared" si="121"/>
        <v>0</v>
      </c>
      <c r="BU222" s="198">
        <f t="shared" si="121"/>
        <v>0</v>
      </c>
      <c r="BV222" s="198">
        <f t="shared" si="121"/>
        <v>0</v>
      </c>
      <c r="BW222" s="198">
        <f t="shared" si="121"/>
        <v>0</v>
      </c>
      <c r="BX222" s="198">
        <f t="shared" si="121"/>
        <v>0</v>
      </c>
      <c r="BY222" s="198">
        <f t="shared" si="121"/>
        <v>0</v>
      </c>
      <c r="BZ222" s="198">
        <f t="shared" si="121"/>
        <v>0</v>
      </c>
      <c r="CA222" s="200"/>
      <c r="CB222" s="201"/>
      <c r="CC222" s="201"/>
    </row>
    <row r="223" spans="1:81" ht="15.75" customHeight="1">
      <c r="A223" s="23"/>
      <c r="B223" s="24"/>
      <c r="C223" s="24"/>
      <c r="D223" s="24" t="s">
        <v>247</v>
      </c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98">
        <f t="array" ref="S223">IF($E$218="Upfront Payment",
SUM(
IF((YEAR(S$3)-YEAR('SaaS - Cohorts (MRR)'!$B$9:$B$68))*12+MONTH(S$3)-MONTH('SaaS - Cohorts (MRR)'!$B$9:$B$68)&gt;=S$219,1,0)
*IF(MOD((YEAR(S$3)-YEAR('SaaS - Cohorts (MRR)'!$B$9:$B$68))*12+MONTH(S$3)-MONTH('SaaS - Cohorts (MRR)'!$B$9:$B$68),S$219)=0,1,0)
*'SaaS - Cohorts (MRR)'!C$145:C$204
*S$219
),0)*S$220</f>
        <v>0</v>
      </c>
      <c r="T223" s="198">
        <f t="array" ref="T223">IF($E$218="Upfront Payment",
SUM(
IF((YEAR(T$3)-YEAR('SaaS - Cohorts (MRR)'!$B$9:$B$68))*12+MONTH(T$3)-MONTH('SaaS - Cohorts (MRR)'!$B$9:$B$68)&gt;=T$219,1,0)
*IF(MOD((YEAR(T$3)-YEAR('SaaS - Cohorts (MRR)'!$B$9:$B$68))*12+MONTH(T$3)-MONTH('SaaS - Cohorts (MRR)'!$B$9:$B$68),T$219)=0,1,0)
*'SaaS - Cohorts (MRR)'!D$145:D$204
*T$219
),0)*T$220</f>
        <v>0</v>
      </c>
      <c r="U223" s="198">
        <f t="array" ref="U223">IF($E$218="Upfront Payment",
SUM(
IF((YEAR(U$3)-YEAR('SaaS - Cohorts (MRR)'!$B$9:$B$68))*12+MONTH(U$3)-MONTH('SaaS - Cohorts (MRR)'!$B$9:$B$68)&gt;=U$219,1,0)
*IF(MOD((YEAR(U$3)-YEAR('SaaS - Cohorts (MRR)'!$B$9:$B$68))*12+MONTH(U$3)-MONTH('SaaS - Cohorts (MRR)'!$B$9:$B$68),U$219)=0,1,0)
*'SaaS - Cohorts (MRR)'!E$145:E$204
*U$219
),0)*U$220</f>
        <v>0</v>
      </c>
      <c r="V223" s="198">
        <f t="array" ref="V223">IF($E$218="Upfront Payment",
SUM(
IF((YEAR(V$3)-YEAR('SaaS - Cohorts (MRR)'!$B$9:$B$68))*12+MONTH(V$3)-MONTH('SaaS - Cohorts (MRR)'!$B$9:$B$68)&gt;=V$219,1,0)
*IF(MOD((YEAR(V$3)-YEAR('SaaS - Cohorts (MRR)'!$B$9:$B$68))*12+MONTH(V$3)-MONTH('SaaS - Cohorts (MRR)'!$B$9:$B$68),V$219)=0,1,0)
*'SaaS - Cohorts (MRR)'!F$145:F$204
*V$219
),0)*V$220</f>
        <v>0</v>
      </c>
      <c r="W223" s="198">
        <f t="array" ref="W223">IF($E$218="Upfront Payment",
SUM(
IF((YEAR(W$3)-YEAR('SaaS - Cohorts (MRR)'!$B$9:$B$68))*12+MONTH(W$3)-MONTH('SaaS - Cohorts (MRR)'!$B$9:$B$68)&gt;=W$219,1,0)
*IF(MOD((YEAR(W$3)-YEAR('SaaS - Cohorts (MRR)'!$B$9:$B$68))*12+MONTH(W$3)-MONTH('SaaS - Cohorts (MRR)'!$B$9:$B$68),W$219)=0,1,0)
*'SaaS - Cohorts (MRR)'!G$145:G$204
*W$219
),0)*W$220</f>
        <v>0</v>
      </c>
      <c r="X223" s="198">
        <f t="array" ref="X223">IF($E$218="Upfront Payment",
SUM(
IF((YEAR(X$3)-YEAR('SaaS - Cohorts (MRR)'!$B$9:$B$68))*12+MONTH(X$3)-MONTH('SaaS - Cohorts (MRR)'!$B$9:$B$68)&gt;=X$219,1,0)
*IF(MOD((YEAR(X$3)-YEAR('SaaS - Cohorts (MRR)'!$B$9:$B$68))*12+MONTH(X$3)-MONTH('SaaS - Cohorts (MRR)'!$B$9:$B$68),X$219)=0,1,0)
*'SaaS - Cohorts (MRR)'!H$145:H$204
*X$219
),0)*X$220</f>
        <v>0</v>
      </c>
      <c r="Y223" s="198">
        <f t="array" ref="Y223">IF($E$218="Upfront Payment",
SUM(
IF((YEAR(Y$3)-YEAR('SaaS - Cohorts (MRR)'!$B$9:$B$68))*12+MONTH(Y$3)-MONTH('SaaS - Cohorts (MRR)'!$B$9:$B$68)&gt;=Y$219,1,0)
*IF(MOD((YEAR(Y$3)-YEAR('SaaS - Cohorts (MRR)'!$B$9:$B$68))*12+MONTH(Y$3)-MONTH('SaaS - Cohorts (MRR)'!$B$9:$B$68),Y$219)=0,1,0)
*'SaaS - Cohorts (MRR)'!I$145:I$204
*Y$219
),0)*Y$220</f>
        <v>0</v>
      </c>
      <c r="Z223" s="198">
        <f t="array" ref="Z223">IF($E$218="Upfront Payment",
SUM(
IF((YEAR(Z$3)-YEAR('SaaS - Cohorts (MRR)'!$B$9:$B$68))*12+MONTH(Z$3)-MONTH('SaaS - Cohorts (MRR)'!$B$9:$B$68)&gt;=Z$219,1,0)
*IF(MOD((YEAR(Z$3)-YEAR('SaaS - Cohorts (MRR)'!$B$9:$B$68))*12+MONTH(Z$3)-MONTH('SaaS - Cohorts (MRR)'!$B$9:$B$68),Z$219)=0,1,0)
*'SaaS - Cohorts (MRR)'!J$145:J$204
*Z$219
),0)*Z$220</f>
        <v>0</v>
      </c>
      <c r="AA223" s="198">
        <f t="array" ref="AA223">IF($E$218="Upfront Payment",
SUM(
IF((YEAR(AA$3)-YEAR('SaaS - Cohorts (MRR)'!$B$9:$B$68))*12+MONTH(AA$3)-MONTH('SaaS - Cohorts (MRR)'!$B$9:$B$68)&gt;=AA$219,1,0)
*IF(MOD((YEAR(AA$3)-YEAR('SaaS - Cohorts (MRR)'!$B$9:$B$68))*12+MONTH(AA$3)-MONTH('SaaS - Cohorts (MRR)'!$B$9:$B$68),AA$219)=0,1,0)
*'SaaS - Cohorts (MRR)'!K$145:K$204
*AA$219
),0)*AA$220</f>
        <v>0</v>
      </c>
      <c r="AB223" s="198">
        <f t="array" ref="AB223">IF($E$218="Upfront Payment",
SUM(
IF((YEAR(AB$3)-YEAR('SaaS - Cohorts (MRR)'!$B$9:$B$68))*12+MONTH(AB$3)-MONTH('SaaS - Cohorts (MRR)'!$B$9:$B$68)&gt;=AB$219,1,0)
*IF(MOD((YEAR(AB$3)-YEAR('SaaS - Cohorts (MRR)'!$B$9:$B$68))*12+MONTH(AB$3)-MONTH('SaaS - Cohorts (MRR)'!$B$9:$B$68),AB$219)=0,1,0)
*'SaaS - Cohorts (MRR)'!L$145:L$204
*AB$219
),0)*AB$220</f>
        <v>0</v>
      </c>
      <c r="AC223" s="198">
        <f t="array" ref="AC223">IF($E$218="Upfront Payment",
SUM(
IF((YEAR(AC$3)-YEAR('SaaS - Cohorts (MRR)'!$B$9:$B$68))*12+MONTH(AC$3)-MONTH('SaaS - Cohorts (MRR)'!$B$9:$B$68)&gt;=AC$219,1,0)
*IF(MOD((YEAR(AC$3)-YEAR('SaaS - Cohorts (MRR)'!$B$9:$B$68))*12+MONTH(AC$3)-MONTH('SaaS - Cohorts (MRR)'!$B$9:$B$68),AC$219)=0,1,0)
*'SaaS - Cohorts (MRR)'!M$145:M$204
*AC$219
),0)*AC$220</f>
        <v>0</v>
      </c>
      <c r="AD223" s="198">
        <f t="array" ref="AD223">IF($E$218="Upfront Payment",
SUM(
IF((YEAR(AD$3)-YEAR('SaaS - Cohorts (MRR)'!$B$9:$B$68))*12+MONTH(AD$3)-MONTH('SaaS - Cohorts (MRR)'!$B$9:$B$68)&gt;=AD$219,1,0)
*IF(MOD((YEAR(AD$3)-YEAR('SaaS - Cohorts (MRR)'!$B$9:$B$68))*12+MONTH(AD$3)-MONTH('SaaS - Cohorts (MRR)'!$B$9:$B$68),AD$219)=0,1,0)
*'SaaS - Cohorts (MRR)'!N$145:N$204
*AD$219
),0)*AD$220</f>
        <v>0</v>
      </c>
      <c r="AE223" s="198">
        <f t="array" ref="AE223">IF($E$218="Upfront Payment",
SUM(
IF((YEAR(AE$3)-YEAR('SaaS - Cohorts (MRR)'!$B$9:$B$68))*12+MONTH(AE$3)-MONTH('SaaS - Cohorts (MRR)'!$B$9:$B$68)&gt;=AE$219,1,0)
*IF(MOD((YEAR(AE$3)-YEAR('SaaS - Cohorts (MRR)'!$B$9:$B$68))*12+MONTH(AE$3)-MONTH('SaaS - Cohorts (MRR)'!$B$9:$B$68),AE$219)=0,1,0)
*'SaaS - Cohorts (MRR)'!O$145:O$204
*AE$219
),0)*AE$220</f>
        <v>0</v>
      </c>
      <c r="AF223" s="198">
        <f t="array" ref="AF223">IF($E$218="Upfront Payment",
SUM(
IF((YEAR(AF$3)-YEAR('SaaS - Cohorts (MRR)'!$B$9:$B$68))*12+MONTH(AF$3)-MONTH('SaaS - Cohorts (MRR)'!$B$9:$B$68)&gt;=AF$219,1,0)
*IF(MOD((YEAR(AF$3)-YEAR('SaaS - Cohorts (MRR)'!$B$9:$B$68))*12+MONTH(AF$3)-MONTH('SaaS - Cohorts (MRR)'!$B$9:$B$68),AF$219)=0,1,0)
*'SaaS - Cohorts (MRR)'!P$145:P$204
*AF$219
),0)*AF$220</f>
        <v>0</v>
      </c>
      <c r="AG223" s="198">
        <f t="array" ref="AG223">IF($E$218="Upfront Payment",
SUM(
IF((YEAR(AG$3)-YEAR('SaaS - Cohorts (MRR)'!$B$9:$B$68))*12+MONTH(AG$3)-MONTH('SaaS - Cohorts (MRR)'!$B$9:$B$68)&gt;=AG$219,1,0)
*IF(MOD((YEAR(AG$3)-YEAR('SaaS - Cohorts (MRR)'!$B$9:$B$68))*12+MONTH(AG$3)-MONTH('SaaS - Cohorts (MRR)'!$B$9:$B$68),AG$219)=0,1,0)
*'SaaS - Cohorts (MRR)'!Q$145:Q$204
*AG$219
),0)*AG$220</f>
        <v>0</v>
      </c>
      <c r="AH223" s="198">
        <f t="array" ref="AH223">IF($E$218="Upfront Payment",
SUM(
IF((YEAR(AH$3)-YEAR('SaaS - Cohorts (MRR)'!$B$9:$B$68))*12+MONTH(AH$3)-MONTH('SaaS - Cohorts (MRR)'!$B$9:$B$68)&gt;=AH$219,1,0)
*IF(MOD((YEAR(AH$3)-YEAR('SaaS - Cohorts (MRR)'!$B$9:$B$68))*12+MONTH(AH$3)-MONTH('SaaS - Cohorts (MRR)'!$B$9:$B$68),AH$219)=0,1,0)
*'SaaS - Cohorts (MRR)'!R$145:R$204
*AH$219
),0)*AH$220</f>
        <v>0</v>
      </c>
      <c r="AI223" s="198">
        <f t="array" ref="AI223">IF($E$218="Upfront Payment",
SUM(
IF((YEAR(AI$3)-YEAR('SaaS - Cohorts (MRR)'!$B$9:$B$68))*12+MONTH(AI$3)-MONTH('SaaS - Cohorts (MRR)'!$B$9:$B$68)&gt;=AI$219,1,0)
*IF(MOD((YEAR(AI$3)-YEAR('SaaS - Cohorts (MRR)'!$B$9:$B$68))*12+MONTH(AI$3)-MONTH('SaaS - Cohorts (MRR)'!$B$9:$B$68),AI$219)=0,1,0)
*'SaaS - Cohorts (MRR)'!S$145:S$204
*AI$219
),0)*AI$220</f>
        <v>0</v>
      </c>
      <c r="AJ223" s="198">
        <f t="array" ref="AJ223">IF($E$218="Upfront Payment",
SUM(
IF((YEAR(AJ$3)-YEAR('SaaS - Cohorts (MRR)'!$B$9:$B$68))*12+MONTH(AJ$3)-MONTH('SaaS - Cohorts (MRR)'!$B$9:$B$68)&gt;=AJ$219,1,0)
*IF(MOD((YEAR(AJ$3)-YEAR('SaaS - Cohorts (MRR)'!$B$9:$B$68))*12+MONTH(AJ$3)-MONTH('SaaS - Cohorts (MRR)'!$B$9:$B$68),AJ$219)=0,1,0)
*'SaaS - Cohorts (MRR)'!T$145:T$204
*AJ$219
),0)*AJ$220</f>
        <v>0</v>
      </c>
      <c r="AK223" s="198">
        <f t="array" ref="AK223">IF($E$218="Upfront Payment",
SUM(
IF((YEAR(AK$3)-YEAR('SaaS - Cohorts (MRR)'!$B$9:$B$68))*12+MONTH(AK$3)-MONTH('SaaS - Cohorts (MRR)'!$B$9:$B$68)&gt;=AK$219,1,0)
*IF(MOD((YEAR(AK$3)-YEAR('SaaS - Cohorts (MRR)'!$B$9:$B$68))*12+MONTH(AK$3)-MONTH('SaaS - Cohorts (MRR)'!$B$9:$B$68),AK$219)=0,1,0)
*'SaaS - Cohorts (MRR)'!U$145:U$204
*AK$219
),0)*AK$220</f>
        <v>0</v>
      </c>
      <c r="AL223" s="198">
        <f t="array" ref="AL223">IF($E$218="Upfront Payment",
SUM(
IF((YEAR(AL$3)-YEAR('SaaS - Cohorts (MRR)'!$B$9:$B$68))*12+MONTH(AL$3)-MONTH('SaaS - Cohorts (MRR)'!$B$9:$B$68)&gt;=AL$219,1,0)
*IF(MOD((YEAR(AL$3)-YEAR('SaaS - Cohorts (MRR)'!$B$9:$B$68))*12+MONTH(AL$3)-MONTH('SaaS - Cohorts (MRR)'!$B$9:$B$68),AL$219)=0,1,0)
*'SaaS - Cohorts (MRR)'!V$145:V$204
*AL$219
),0)*AL$220</f>
        <v>0</v>
      </c>
      <c r="AM223" s="198">
        <f t="array" ref="AM223">IF($E$218="Upfront Payment",
SUM(
IF((YEAR(AM$3)-YEAR('SaaS - Cohorts (MRR)'!$B$9:$B$68))*12+MONTH(AM$3)-MONTH('SaaS - Cohorts (MRR)'!$B$9:$B$68)&gt;=AM$219,1,0)
*IF(MOD((YEAR(AM$3)-YEAR('SaaS - Cohorts (MRR)'!$B$9:$B$68))*12+MONTH(AM$3)-MONTH('SaaS - Cohorts (MRR)'!$B$9:$B$68),AM$219)=0,1,0)
*'SaaS - Cohorts (MRR)'!W$145:W$204
*AM$219
),0)*AM$220</f>
        <v>0</v>
      </c>
      <c r="AN223" s="198">
        <f t="array" ref="AN223">IF($E$218="Upfront Payment",
SUM(
IF((YEAR(AN$3)-YEAR('SaaS - Cohorts (MRR)'!$B$9:$B$68))*12+MONTH(AN$3)-MONTH('SaaS - Cohorts (MRR)'!$B$9:$B$68)&gt;=AN$219,1,0)
*IF(MOD((YEAR(AN$3)-YEAR('SaaS - Cohorts (MRR)'!$B$9:$B$68))*12+MONTH(AN$3)-MONTH('SaaS - Cohorts (MRR)'!$B$9:$B$68),AN$219)=0,1,0)
*'SaaS - Cohorts (MRR)'!X$145:X$204
*AN$219
),0)*AN$220</f>
        <v>0</v>
      </c>
      <c r="AO223" s="198">
        <f t="array" ref="AO223">IF($E$218="Upfront Payment",
SUM(
IF((YEAR(AO$3)-YEAR('SaaS - Cohorts (MRR)'!$B$9:$B$68))*12+MONTH(AO$3)-MONTH('SaaS - Cohorts (MRR)'!$B$9:$B$68)&gt;=AO$219,1,0)
*IF(MOD((YEAR(AO$3)-YEAR('SaaS - Cohorts (MRR)'!$B$9:$B$68))*12+MONTH(AO$3)-MONTH('SaaS - Cohorts (MRR)'!$B$9:$B$68),AO$219)=0,1,0)
*'SaaS - Cohorts (MRR)'!Y$145:Y$204
*AO$219
),0)*AO$220</f>
        <v>0</v>
      </c>
      <c r="AP223" s="198">
        <f t="array" ref="AP223">IF($E$218="Upfront Payment",
SUM(
IF((YEAR(AP$3)-YEAR('SaaS - Cohorts (MRR)'!$B$9:$B$68))*12+MONTH(AP$3)-MONTH('SaaS - Cohorts (MRR)'!$B$9:$B$68)&gt;=AP$219,1,0)
*IF(MOD((YEAR(AP$3)-YEAR('SaaS - Cohorts (MRR)'!$B$9:$B$68))*12+MONTH(AP$3)-MONTH('SaaS - Cohorts (MRR)'!$B$9:$B$68),AP$219)=0,1,0)
*'SaaS - Cohorts (MRR)'!Z$145:Z$204
*AP$219
),0)*AP$220</f>
        <v>0</v>
      </c>
      <c r="AQ223" s="198">
        <f t="array" ref="AQ223">IF($E$218="Upfront Payment",
SUM(
IF((YEAR(AQ$3)-YEAR('SaaS - Cohorts (MRR)'!$B$9:$B$68))*12+MONTH(AQ$3)-MONTH('SaaS - Cohorts (MRR)'!$B$9:$B$68)&gt;=AQ$219,1,0)
*IF(MOD((YEAR(AQ$3)-YEAR('SaaS - Cohorts (MRR)'!$B$9:$B$68))*12+MONTH(AQ$3)-MONTH('SaaS - Cohorts (MRR)'!$B$9:$B$68),AQ$219)=0,1,0)
*'SaaS - Cohorts (MRR)'!AA$145:AA$204
*AQ$219
),0)*AQ$220</f>
        <v>0</v>
      </c>
      <c r="AR223" s="198">
        <f t="array" ref="AR223">IF($E$218="Upfront Payment",
SUM(
IF((YEAR(AR$3)-YEAR('SaaS - Cohorts (MRR)'!$B$9:$B$68))*12+MONTH(AR$3)-MONTH('SaaS - Cohorts (MRR)'!$B$9:$B$68)&gt;=AR$219,1,0)
*IF(MOD((YEAR(AR$3)-YEAR('SaaS - Cohorts (MRR)'!$B$9:$B$68))*12+MONTH(AR$3)-MONTH('SaaS - Cohorts (MRR)'!$B$9:$B$68),AR$219)=0,1,0)
*'SaaS - Cohorts (MRR)'!AB$145:AB$204
*AR$219
),0)*AR$220</f>
        <v>0</v>
      </c>
      <c r="AS223" s="198">
        <f t="array" ref="AS223">IF($E$218="Upfront Payment",
SUM(
IF((YEAR(AS$3)-YEAR('SaaS - Cohorts (MRR)'!$B$9:$B$68))*12+MONTH(AS$3)-MONTH('SaaS - Cohorts (MRR)'!$B$9:$B$68)&gt;=AS$219,1,0)
*IF(MOD((YEAR(AS$3)-YEAR('SaaS - Cohorts (MRR)'!$B$9:$B$68))*12+MONTH(AS$3)-MONTH('SaaS - Cohorts (MRR)'!$B$9:$B$68),AS$219)=0,1,0)
*'SaaS - Cohorts (MRR)'!AC$145:AC$204
*AS$219
),0)*AS$220</f>
        <v>0</v>
      </c>
      <c r="AT223" s="198">
        <f t="array" ref="AT223">IF($E$218="Upfront Payment",
SUM(
IF((YEAR(AT$3)-YEAR('SaaS - Cohorts (MRR)'!$B$9:$B$68))*12+MONTH(AT$3)-MONTH('SaaS - Cohorts (MRR)'!$B$9:$B$68)&gt;=AT$219,1,0)
*IF(MOD((YEAR(AT$3)-YEAR('SaaS - Cohorts (MRR)'!$B$9:$B$68))*12+MONTH(AT$3)-MONTH('SaaS - Cohorts (MRR)'!$B$9:$B$68),AT$219)=0,1,0)
*'SaaS - Cohorts (MRR)'!AD$145:AD$204
*AT$219
),0)*AT$220</f>
        <v>0</v>
      </c>
      <c r="AU223" s="198">
        <f t="array" ref="AU223">IF($E$218="Upfront Payment",
SUM(
IF((YEAR(AU$3)-YEAR('SaaS - Cohorts (MRR)'!$B$9:$B$68))*12+MONTH(AU$3)-MONTH('SaaS - Cohorts (MRR)'!$B$9:$B$68)&gt;=AU$219,1,0)
*IF(MOD((YEAR(AU$3)-YEAR('SaaS - Cohorts (MRR)'!$B$9:$B$68))*12+MONTH(AU$3)-MONTH('SaaS - Cohorts (MRR)'!$B$9:$B$68),AU$219)=0,1,0)
*'SaaS - Cohorts (MRR)'!AE$145:AE$204
*AU$219
),0)*AU$220</f>
        <v>0</v>
      </c>
      <c r="AV223" s="198">
        <f t="array" ref="AV223">IF($E$218="Upfront Payment",
SUM(
IF((YEAR(AV$3)-YEAR('SaaS - Cohorts (MRR)'!$B$9:$B$68))*12+MONTH(AV$3)-MONTH('SaaS - Cohorts (MRR)'!$B$9:$B$68)&gt;=AV$219,1,0)
*IF(MOD((YEAR(AV$3)-YEAR('SaaS - Cohorts (MRR)'!$B$9:$B$68))*12+MONTH(AV$3)-MONTH('SaaS - Cohorts (MRR)'!$B$9:$B$68),AV$219)=0,1,0)
*'SaaS - Cohorts (MRR)'!AF$145:AF$204
*AV$219
),0)*AV$220</f>
        <v>0</v>
      </c>
      <c r="AW223" s="198">
        <f t="array" ref="AW223">IF($E$218="Upfront Payment",
SUM(
IF((YEAR(AW$3)-YEAR('SaaS - Cohorts (MRR)'!$B$9:$B$68))*12+MONTH(AW$3)-MONTH('SaaS - Cohorts (MRR)'!$B$9:$B$68)&gt;=AW$219,1,0)
*IF(MOD((YEAR(AW$3)-YEAR('SaaS - Cohorts (MRR)'!$B$9:$B$68))*12+MONTH(AW$3)-MONTH('SaaS - Cohorts (MRR)'!$B$9:$B$68),AW$219)=0,1,0)
*'SaaS - Cohorts (MRR)'!AG$145:AG$204
*AW$219
),0)*AW$220</f>
        <v>0</v>
      </c>
      <c r="AX223" s="198">
        <f t="array" ref="AX223">IF($E$218="Upfront Payment",
SUM(
IF((YEAR(AX$3)-YEAR('SaaS - Cohorts (MRR)'!$B$9:$B$68))*12+MONTH(AX$3)-MONTH('SaaS - Cohorts (MRR)'!$B$9:$B$68)&gt;=AX$219,1,0)
*IF(MOD((YEAR(AX$3)-YEAR('SaaS - Cohorts (MRR)'!$B$9:$B$68))*12+MONTH(AX$3)-MONTH('SaaS - Cohorts (MRR)'!$B$9:$B$68),AX$219)=0,1,0)
*'SaaS - Cohorts (MRR)'!AH$145:AH$204
*AX$219
),0)*AX$220</f>
        <v>0</v>
      </c>
      <c r="AY223" s="198">
        <f t="array" ref="AY223">IF($E$218="Upfront Payment",
SUM(
IF((YEAR(AY$3)-YEAR('SaaS - Cohorts (MRR)'!$B$9:$B$68))*12+MONTH(AY$3)-MONTH('SaaS - Cohorts (MRR)'!$B$9:$B$68)&gt;=AY$219,1,0)
*IF(MOD((YEAR(AY$3)-YEAR('SaaS - Cohorts (MRR)'!$B$9:$B$68))*12+MONTH(AY$3)-MONTH('SaaS - Cohorts (MRR)'!$B$9:$B$68),AY$219)=0,1,0)
*'SaaS - Cohorts (MRR)'!AI$145:AI$204
*AY$219
),0)*AY$220</f>
        <v>0</v>
      </c>
      <c r="AZ223" s="198">
        <f t="array" ref="AZ223">IF($E$218="Upfront Payment",
SUM(
IF((YEAR(AZ$3)-YEAR('SaaS - Cohorts (MRR)'!$B$9:$B$68))*12+MONTH(AZ$3)-MONTH('SaaS - Cohorts (MRR)'!$B$9:$B$68)&gt;=AZ$219,1,0)
*IF(MOD((YEAR(AZ$3)-YEAR('SaaS - Cohorts (MRR)'!$B$9:$B$68))*12+MONTH(AZ$3)-MONTH('SaaS - Cohorts (MRR)'!$B$9:$B$68),AZ$219)=0,1,0)
*'SaaS - Cohorts (MRR)'!AJ$145:AJ$204
*AZ$219
),0)*AZ$220</f>
        <v>0</v>
      </c>
      <c r="BA223" s="198">
        <f t="array" ref="BA223">IF($E$218="Upfront Payment",
SUM(
IF((YEAR(BA$3)-YEAR('SaaS - Cohorts (MRR)'!$B$9:$B$68))*12+MONTH(BA$3)-MONTH('SaaS - Cohorts (MRR)'!$B$9:$B$68)&gt;=BA$219,1,0)
*IF(MOD((YEAR(BA$3)-YEAR('SaaS - Cohorts (MRR)'!$B$9:$B$68))*12+MONTH(BA$3)-MONTH('SaaS - Cohorts (MRR)'!$B$9:$B$68),BA$219)=0,1,0)
*'SaaS - Cohorts (MRR)'!AK$145:AK$204
*BA$219
),0)*BA$220</f>
        <v>0</v>
      </c>
      <c r="BB223" s="198">
        <f t="array" ref="BB223">IF($E$218="Upfront Payment",
SUM(
IF((YEAR(BB$3)-YEAR('SaaS - Cohorts (MRR)'!$B$9:$B$68))*12+MONTH(BB$3)-MONTH('SaaS - Cohorts (MRR)'!$B$9:$B$68)&gt;=BB$219,1,0)
*IF(MOD((YEAR(BB$3)-YEAR('SaaS - Cohorts (MRR)'!$B$9:$B$68))*12+MONTH(BB$3)-MONTH('SaaS - Cohorts (MRR)'!$B$9:$B$68),BB$219)=0,1,0)
*'SaaS - Cohorts (MRR)'!AL$145:AL$204
*BB$219
),0)*BB$220</f>
        <v>0</v>
      </c>
      <c r="BC223" s="198">
        <f t="array" ref="BC223">IF($E$218="Upfront Payment",
SUM(
IF((YEAR(BC$3)-YEAR('SaaS - Cohorts (MRR)'!$B$9:$B$68))*12+MONTH(BC$3)-MONTH('SaaS - Cohorts (MRR)'!$B$9:$B$68)&gt;=BC$219,1,0)
*IF(MOD((YEAR(BC$3)-YEAR('SaaS - Cohorts (MRR)'!$B$9:$B$68))*12+MONTH(BC$3)-MONTH('SaaS - Cohorts (MRR)'!$B$9:$B$68),BC$219)=0,1,0)
*'SaaS - Cohorts (MRR)'!AM$145:AM$204
*BC$219
),0)*BC$220</f>
        <v>0</v>
      </c>
      <c r="BD223" s="198">
        <f t="array" ref="BD223">IF($E$218="Upfront Payment",
SUM(
IF((YEAR(BD$3)-YEAR('SaaS - Cohorts (MRR)'!$B$9:$B$68))*12+MONTH(BD$3)-MONTH('SaaS - Cohorts (MRR)'!$B$9:$B$68)&gt;=BD$219,1,0)
*IF(MOD((YEAR(BD$3)-YEAR('SaaS - Cohorts (MRR)'!$B$9:$B$68))*12+MONTH(BD$3)-MONTH('SaaS - Cohorts (MRR)'!$B$9:$B$68),BD$219)=0,1,0)
*'SaaS - Cohorts (MRR)'!AN$145:AN$204
*BD$219
),0)*BD$220</f>
        <v>0</v>
      </c>
      <c r="BE223" s="198">
        <f t="array" ref="BE223">IF($E$218="Upfront Payment",
SUM(
IF((YEAR(BE$3)-YEAR('SaaS - Cohorts (MRR)'!$B$9:$B$68))*12+MONTH(BE$3)-MONTH('SaaS - Cohorts (MRR)'!$B$9:$B$68)&gt;=BE$219,1,0)
*IF(MOD((YEAR(BE$3)-YEAR('SaaS - Cohorts (MRR)'!$B$9:$B$68))*12+MONTH(BE$3)-MONTH('SaaS - Cohorts (MRR)'!$B$9:$B$68),BE$219)=0,1,0)
*'SaaS - Cohorts (MRR)'!AO$145:AO$204
*BE$219
),0)*BE$220</f>
        <v>0</v>
      </c>
      <c r="BF223" s="198">
        <f t="array" ref="BF223">IF($E$218="Upfront Payment",
SUM(
IF((YEAR(BF$3)-YEAR('SaaS - Cohorts (MRR)'!$B$9:$B$68))*12+MONTH(BF$3)-MONTH('SaaS - Cohorts (MRR)'!$B$9:$B$68)&gt;=BF$219,1,0)
*IF(MOD((YEAR(BF$3)-YEAR('SaaS - Cohorts (MRR)'!$B$9:$B$68))*12+MONTH(BF$3)-MONTH('SaaS - Cohorts (MRR)'!$B$9:$B$68),BF$219)=0,1,0)
*'SaaS - Cohorts (MRR)'!AP$145:AP$204
*BF$219
),0)*BF$220</f>
        <v>0</v>
      </c>
      <c r="BG223" s="198">
        <f t="array" ref="BG223">IF($E$218="Upfront Payment",
SUM(
IF((YEAR(BG$3)-YEAR('SaaS - Cohorts (MRR)'!$B$9:$B$68))*12+MONTH(BG$3)-MONTH('SaaS - Cohorts (MRR)'!$B$9:$B$68)&gt;=BG$219,1,0)
*IF(MOD((YEAR(BG$3)-YEAR('SaaS - Cohorts (MRR)'!$B$9:$B$68))*12+MONTH(BG$3)-MONTH('SaaS - Cohorts (MRR)'!$B$9:$B$68),BG$219)=0,1,0)
*'SaaS - Cohorts (MRR)'!AQ$145:AQ$204
*BG$219
),0)*BG$220</f>
        <v>0</v>
      </c>
      <c r="BH223" s="198">
        <f t="array" ref="BH223">IF($E$218="Upfront Payment",
SUM(
IF((YEAR(BH$3)-YEAR('SaaS - Cohorts (MRR)'!$B$9:$B$68))*12+MONTH(BH$3)-MONTH('SaaS - Cohorts (MRR)'!$B$9:$B$68)&gt;=BH$219,1,0)
*IF(MOD((YEAR(BH$3)-YEAR('SaaS - Cohorts (MRR)'!$B$9:$B$68))*12+MONTH(BH$3)-MONTH('SaaS - Cohorts (MRR)'!$B$9:$B$68),BH$219)=0,1,0)
*'SaaS - Cohorts (MRR)'!AR$145:AR$204
*BH$219
),0)*BH$220</f>
        <v>0</v>
      </c>
      <c r="BI223" s="198">
        <f t="array" ref="BI223">IF($E$218="Upfront Payment",
SUM(
IF((YEAR(BI$3)-YEAR('SaaS - Cohorts (MRR)'!$B$9:$B$68))*12+MONTH(BI$3)-MONTH('SaaS - Cohorts (MRR)'!$B$9:$B$68)&gt;=BI$219,1,0)
*IF(MOD((YEAR(BI$3)-YEAR('SaaS - Cohorts (MRR)'!$B$9:$B$68))*12+MONTH(BI$3)-MONTH('SaaS - Cohorts (MRR)'!$B$9:$B$68),BI$219)=0,1,0)
*'SaaS - Cohorts (MRR)'!AS$145:AS$204
*BI$219
),0)*BI$220</f>
        <v>0</v>
      </c>
      <c r="BJ223" s="198">
        <f t="array" ref="BJ223">IF($E$218="Upfront Payment",
SUM(
IF((YEAR(BJ$3)-YEAR('SaaS - Cohorts (MRR)'!$B$9:$B$68))*12+MONTH(BJ$3)-MONTH('SaaS - Cohorts (MRR)'!$B$9:$B$68)&gt;=BJ$219,1,0)
*IF(MOD((YEAR(BJ$3)-YEAR('SaaS - Cohorts (MRR)'!$B$9:$B$68))*12+MONTH(BJ$3)-MONTH('SaaS - Cohorts (MRR)'!$B$9:$B$68),BJ$219)=0,1,0)
*'SaaS - Cohorts (MRR)'!AT$145:AT$204
*BJ$219
),0)*BJ$220</f>
        <v>0</v>
      </c>
      <c r="BK223" s="198">
        <f t="array" ref="BK223">IF($E$218="Upfront Payment",
SUM(
IF((YEAR(BK$3)-YEAR('SaaS - Cohorts (MRR)'!$B$9:$B$68))*12+MONTH(BK$3)-MONTH('SaaS - Cohorts (MRR)'!$B$9:$B$68)&gt;=BK$219,1,0)
*IF(MOD((YEAR(BK$3)-YEAR('SaaS - Cohorts (MRR)'!$B$9:$B$68))*12+MONTH(BK$3)-MONTH('SaaS - Cohorts (MRR)'!$B$9:$B$68),BK$219)=0,1,0)
*'SaaS - Cohorts (MRR)'!AU$145:AU$204
*BK$219
),0)*BK$220</f>
        <v>0</v>
      </c>
      <c r="BL223" s="198">
        <f t="array" ref="BL223">IF($E$218="Upfront Payment",
SUM(
IF((YEAR(BL$3)-YEAR('SaaS - Cohorts (MRR)'!$B$9:$B$68))*12+MONTH(BL$3)-MONTH('SaaS - Cohorts (MRR)'!$B$9:$B$68)&gt;=BL$219,1,0)
*IF(MOD((YEAR(BL$3)-YEAR('SaaS - Cohorts (MRR)'!$B$9:$B$68))*12+MONTH(BL$3)-MONTH('SaaS - Cohorts (MRR)'!$B$9:$B$68),BL$219)=0,1,0)
*'SaaS - Cohorts (MRR)'!AV$145:AV$204
*BL$219
),0)*BL$220</f>
        <v>0</v>
      </c>
      <c r="BM223" s="198">
        <f t="array" ref="BM223">IF($E$218="Upfront Payment",
SUM(
IF((YEAR(BM$3)-YEAR('SaaS - Cohorts (MRR)'!$B$9:$B$68))*12+MONTH(BM$3)-MONTH('SaaS - Cohorts (MRR)'!$B$9:$B$68)&gt;=BM$219,1,0)
*IF(MOD((YEAR(BM$3)-YEAR('SaaS - Cohorts (MRR)'!$B$9:$B$68))*12+MONTH(BM$3)-MONTH('SaaS - Cohorts (MRR)'!$B$9:$B$68),BM$219)=0,1,0)
*'SaaS - Cohorts (MRR)'!AW$145:AW$204
*BM$219
),0)*BM$220</f>
        <v>0</v>
      </c>
      <c r="BN223" s="198">
        <f t="array" ref="BN223">IF($E$218="Upfront Payment",
SUM(
IF((YEAR(BN$3)-YEAR('SaaS - Cohorts (MRR)'!$B$9:$B$68))*12+MONTH(BN$3)-MONTH('SaaS - Cohorts (MRR)'!$B$9:$B$68)&gt;=BN$219,1,0)
*IF(MOD((YEAR(BN$3)-YEAR('SaaS - Cohorts (MRR)'!$B$9:$B$68))*12+MONTH(BN$3)-MONTH('SaaS - Cohorts (MRR)'!$B$9:$B$68),BN$219)=0,1,0)
*'SaaS - Cohorts (MRR)'!AX$145:AX$204
*BN$219
),0)*BN$220</f>
        <v>0</v>
      </c>
      <c r="BO223" s="198">
        <f t="array" ref="BO223">IF($E$218="Upfront Payment",
SUM(
IF((YEAR(BO$3)-YEAR('SaaS - Cohorts (MRR)'!$B$9:$B$68))*12+MONTH(BO$3)-MONTH('SaaS - Cohorts (MRR)'!$B$9:$B$68)&gt;=BO$219,1,0)
*IF(MOD((YEAR(BO$3)-YEAR('SaaS - Cohorts (MRR)'!$B$9:$B$68))*12+MONTH(BO$3)-MONTH('SaaS - Cohorts (MRR)'!$B$9:$B$68),BO$219)=0,1,0)
*'SaaS - Cohorts (MRR)'!AY$145:AY$204
*BO$219
),0)*BO$220</f>
        <v>0</v>
      </c>
      <c r="BP223" s="198">
        <f t="array" ref="BP223">IF($E$218="Upfront Payment",
SUM(
IF((YEAR(BP$3)-YEAR('SaaS - Cohorts (MRR)'!$B$9:$B$68))*12+MONTH(BP$3)-MONTH('SaaS - Cohorts (MRR)'!$B$9:$B$68)&gt;=BP$219,1,0)
*IF(MOD((YEAR(BP$3)-YEAR('SaaS - Cohorts (MRR)'!$B$9:$B$68))*12+MONTH(BP$3)-MONTH('SaaS - Cohorts (MRR)'!$B$9:$B$68),BP$219)=0,1,0)
*'SaaS - Cohorts (MRR)'!AZ$145:AZ$204
*BP$219
),0)*BP$220</f>
        <v>0</v>
      </c>
      <c r="BQ223" s="198">
        <f t="array" ref="BQ223">IF($E$218="Upfront Payment",
SUM(
IF((YEAR(BQ$3)-YEAR('SaaS - Cohorts (MRR)'!$B$9:$B$68))*12+MONTH(BQ$3)-MONTH('SaaS - Cohorts (MRR)'!$B$9:$B$68)&gt;=BQ$219,1,0)
*IF(MOD((YEAR(BQ$3)-YEAR('SaaS - Cohorts (MRR)'!$B$9:$B$68))*12+MONTH(BQ$3)-MONTH('SaaS - Cohorts (MRR)'!$B$9:$B$68),BQ$219)=0,1,0)
*'SaaS - Cohorts (MRR)'!BA$145:BA$204
*BQ$219
),0)*BQ$220</f>
        <v>0</v>
      </c>
      <c r="BR223" s="198">
        <f t="array" ref="BR223">IF($E$218="Upfront Payment",
SUM(
IF((YEAR(BR$3)-YEAR('SaaS - Cohorts (MRR)'!$B$9:$B$68))*12+MONTH(BR$3)-MONTH('SaaS - Cohorts (MRR)'!$B$9:$B$68)&gt;=BR$219,1,0)
*IF(MOD((YEAR(BR$3)-YEAR('SaaS - Cohorts (MRR)'!$B$9:$B$68))*12+MONTH(BR$3)-MONTH('SaaS - Cohorts (MRR)'!$B$9:$B$68),BR$219)=0,1,0)
*'SaaS - Cohorts (MRR)'!BB$145:BB$204
*BR$219
),0)*BR$220</f>
        <v>0</v>
      </c>
      <c r="BS223" s="198">
        <f t="array" ref="BS223">IF($E$218="Upfront Payment",
SUM(
IF((YEAR(BS$3)-YEAR('SaaS - Cohorts (MRR)'!$B$9:$B$68))*12+MONTH(BS$3)-MONTH('SaaS - Cohorts (MRR)'!$B$9:$B$68)&gt;=BS$219,1,0)
*IF(MOD((YEAR(BS$3)-YEAR('SaaS - Cohorts (MRR)'!$B$9:$B$68))*12+MONTH(BS$3)-MONTH('SaaS - Cohorts (MRR)'!$B$9:$B$68),BS$219)=0,1,0)
*'SaaS - Cohorts (MRR)'!BC$145:BC$204
*BS$219
),0)*BS$220</f>
        <v>0</v>
      </c>
      <c r="BT223" s="198">
        <f t="array" ref="BT223">IF($E$218="Upfront Payment",
SUM(
IF((YEAR(BT$3)-YEAR('SaaS - Cohorts (MRR)'!$B$9:$B$68))*12+MONTH(BT$3)-MONTH('SaaS - Cohorts (MRR)'!$B$9:$B$68)&gt;=BT$219,1,0)
*IF(MOD((YEAR(BT$3)-YEAR('SaaS - Cohorts (MRR)'!$B$9:$B$68))*12+MONTH(BT$3)-MONTH('SaaS - Cohorts (MRR)'!$B$9:$B$68),BT$219)=0,1,0)
*'SaaS - Cohorts (MRR)'!BD$145:BD$204
*BT$219
),0)*BT$220</f>
        <v>0</v>
      </c>
      <c r="BU223" s="198">
        <f t="array" ref="BU223">IF($E$218="Upfront Payment",
SUM(
IF((YEAR(BU$3)-YEAR('SaaS - Cohorts (MRR)'!$B$9:$B$68))*12+MONTH(BU$3)-MONTH('SaaS - Cohorts (MRR)'!$B$9:$B$68)&gt;=BU$219,1,0)
*IF(MOD((YEAR(BU$3)-YEAR('SaaS - Cohorts (MRR)'!$B$9:$B$68))*12+MONTH(BU$3)-MONTH('SaaS - Cohorts (MRR)'!$B$9:$B$68),BU$219)=0,1,0)
*'SaaS - Cohorts (MRR)'!BE$145:BE$204
*BU$219
),0)*BU$220</f>
        <v>0</v>
      </c>
      <c r="BV223" s="198">
        <f t="array" ref="BV223">IF($E$218="Upfront Payment",
SUM(
IF((YEAR(BV$3)-YEAR('SaaS - Cohorts (MRR)'!$B$9:$B$68))*12+MONTH(BV$3)-MONTH('SaaS - Cohorts (MRR)'!$B$9:$B$68)&gt;=BV$219,1,0)
*IF(MOD((YEAR(BV$3)-YEAR('SaaS - Cohorts (MRR)'!$B$9:$B$68))*12+MONTH(BV$3)-MONTH('SaaS - Cohorts (MRR)'!$B$9:$B$68),BV$219)=0,1,0)
*'SaaS - Cohorts (MRR)'!BF$145:BF$204
*BV$219
),0)*BV$220</f>
        <v>0</v>
      </c>
      <c r="BW223" s="198">
        <f t="array" ref="BW223">IF($E$218="Upfront Payment",
SUM(
IF((YEAR(BW$3)-YEAR('SaaS - Cohorts (MRR)'!$B$9:$B$68))*12+MONTH(BW$3)-MONTH('SaaS - Cohorts (MRR)'!$B$9:$B$68)&gt;=BW$219,1,0)
*IF(MOD((YEAR(BW$3)-YEAR('SaaS - Cohorts (MRR)'!$B$9:$B$68))*12+MONTH(BW$3)-MONTH('SaaS - Cohorts (MRR)'!$B$9:$B$68),BW$219)=0,1,0)
*'SaaS - Cohorts (MRR)'!BG$145:BG$204
*BW$219
),0)*BW$220</f>
        <v>0</v>
      </c>
      <c r="BX223" s="198">
        <f t="array" ref="BX223">IF($E$218="Upfront Payment",
SUM(
IF((YEAR(BX$3)-YEAR('SaaS - Cohorts (MRR)'!$B$9:$B$68))*12+MONTH(BX$3)-MONTH('SaaS - Cohorts (MRR)'!$B$9:$B$68)&gt;=BX$219,1,0)
*IF(MOD((YEAR(BX$3)-YEAR('SaaS - Cohorts (MRR)'!$B$9:$B$68))*12+MONTH(BX$3)-MONTH('SaaS - Cohorts (MRR)'!$B$9:$B$68),BX$219)=0,1,0)
*'SaaS - Cohorts (MRR)'!BH$145:BH$204
*BX$219
),0)*BX$220</f>
        <v>0</v>
      </c>
      <c r="BY223" s="198">
        <f t="array" ref="BY223">IF($E$218="Upfront Payment",
SUM(
IF((YEAR(BY$3)-YEAR('SaaS - Cohorts (MRR)'!$B$9:$B$68))*12+MONTH(BY$3)-MONTH('SaaS - Cohorts (MRR)'!$B$9:$B$68)&gt;=BY$219,1,0)
*IF(MOD((YEAR(BY$3)-YEAR('SaaS - Cohorts (MRR)'!$B$9:$B$68))*12+MONTH(BY$3)-MONTH('SaaS - Cohorts (MRR)'!$B$9:$B$68),BY$219)=0,1,0)
*'SaaS - Cohorts (MRR)'!BI$145:BI$204
*BY$219
),0)*BY$220</f>
        <v>0</v>
      </c>
      <c r="BZ223" s="198">
        <f t="array" ref="BZ223">IF($E$218="Upfront Payment",
SUM(
IF((YEAR(BZ$3)-YEAR('SaaS - Cohorts (MRR)'!$B$9:$B$68))*12+MONTH(BZ$3)-MONTH('SaaS - Cohorts (MRR)'!$B$9:$B$68)&gt;=BZ$219,1,0)
*IF(MOD((YEAR(BZ$3)-YEAR('SaaS - Cohorts (MRR)'!$B$9:$B$68))*12+MONTH(BZ$3)-MONTH('SaaS - Cohorts (MRR)'!$B$9:$B$68),BZ$219)=0,1,0)
*'SaaS - Cohorts (MRR)'!BJ$145:BJ$204
*BZ$219
),0)*BZ$220</f>
        <v>0</v>
      </c>
      <c r="CA223" s="200"/>
      <c r="CB223" s="201"/>
      <c r="CC223" s="201"/>
    </row>
    <row r="224" spans="1:81" ht="15.75" customHeight="1">
      <c r="A224" s="23"/>
      <c r="B224" s="24"/>
      <c r="C224" s="24"/>
      <c r="D224" s="24" t="s">
        <v>249</v>
      </c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202"/>
      <c r="T224" s="202"/>
      <c r="U224" s="202"/>
      <c r="V224" s="202"/>
      <c r="W224" s="202"/>
      <c r="X224" s="202"/>
      <c r="Y224" s="202"/>
      <c r="Z224" s="202"/>
      <c r="AA224" s="202"/>
      <c r="AB224" s="202"/>
      <c r="AC224" s="202"/>
      <c r="AD224" s="202"/>
      <c r="AE224" s="202"/>
      <c r="AF224" s="202"/>
      <c r="AG224" s="202"/>
      <c r="AH224" s="202"/>
      <c r="AI224" s="202"/>
      <c r="AJ224" s="202"/>
      <c r="AK224" s="202"/>
      <c r="AL224" s="202"/>
      <c r="AM224" s="202"/>
      <c r="AN224" s="202"/>
      <c r="AO224" s="202"/>
      <c r="AP224" s="202"/>
      <c r="AQ224" s="202"/>
      <c r="AR224" s="202"/>
      <c r="AS224" s="202"/>
      <c r="AT224" s="202"/>
      <c r="AU224" s="202"/>
      <c r="AV224" s="202"/>
      <c r="AW224" s="202"/>
      <c r="AX224" s="202"/>
      <c r="AY224" s="202"/>
      <c r="AZ224" s="202"/>
      <c r="BA224" s="202"/>
      <c r="BB224" s="202"/>
      <c r="BC224" s="202"/>
      <c r="BD224" s="202"/>
      <c r="BE224" s="202"/>
      <c r="BF224" s="202"/>
      <c r="BG224" s="202"/>
      <c r="BH224" s="202"/>
      <c r="BI224" s="202"/>
      <c r="BJ224" s="202"/>
      <c r="BK224" s="202"/>
      <c r="BL224" s="202"/>
      <c r="BM224" s="202"/>
      <c r="BN224" s="202"/>
      <c r="BO224" s="202"/>
      <c r="BP224" s="202"/>
      <c r="BQ224" s="202"/>
      <c r="BR224" s="202"/>
      <c r="BS224" s="202"/>
      <c r="BT224" s="202"/>
      <c r="BU224" s="202"/>
      <c r="BV224" s="202"/>
      <c r="BW224" s="202"/>
      <c r="BX224" s="202"/>
      <c r="BY224" s="202"/>
      <c r="BZ224" s="202"/>
      <c r="CA224" s="200"/>
      <c r="CB224" s="201"/>
      <c r="CC224" s="201"/>
    </row>
    <row r="225" spans="1:81" ht="15.75" customHeight="1">
      <c r="A225" s="23"/>
      <c r="B225" s="24"/>
      <c r="C225" s="24"/>
      <c r="D225" s="24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203"/>
      <c r="T225" s="203"/>
      <c r="U225" s="203"/>
      <c r="V225" s="203"/>
      <c r="W225" s="203"/>
      <c r="X225" s="203"/>
      <c r="Y225" s="203"/>
      <c r="Z225" s="203"/>
      <c r="AA225" s="203"/>
      <c r="AB225" s="203"/>
      <c r="AC225" s="203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0"/>
      <c r="CB225" s="200"/>
      <c r="CC225" s="200"/>
    </row>
    <row r="226" spans="1:81" ht="15.75" customHeight="1">
      <c r="A226" s="23"/>
      <c r="B226" s="24"/>
      <c r="C226" s="24"/>
      <c r="D226" s="27" t="s">
        <v>250</v>
      </c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203"/>
      <c r="T226" s="203"/>
      <c r="U226" s="203"/>
      <c r="V226" s="203"/>
      <c r="W226" s="203"/>
      <c r="X226" s="203"/>
      <c r="Y226" s="203"/>
      <c r="Z226" s="203"/>
      <c r="AA226" s="203"/>
      <c r="AB226" s="203"/>
      <c r="AC226" s="203"/>
      <c r="AD226" s="203"/>
      <c r="AE226" s="203"/>
      <c r="AF226" s="203"/>
      <c r="AG226" s="203"/>
      <c r="AH226" s="203"/>
      <c r="AI226" s="203"/>
      <c r="AJ226" s="203"/>
      <c r="AK226" s="203"/>
      <c r="AL226" s="203"/>
      <c r="AM226" s="203"/>
      <c r="AN226" s="203"/>
      <c r="AO226" s="203"/>
      <c r="AP226" s="203"/>
      <c r="AQ226" s="203"/>
      <c r="AR226" s="203"/>
      <c r="AS226" s="203"/>
      <c r="AT226" s="203"/>
      <c r="AU226" s="203"/>
      <c r="AV226" s="203"/>
      <c r="AW226" s="203"/>
      <c r="AX226" s="203"/>
      <c r="AY226" s="203"/>
      <c r="AZ226" s="203"/>
      <c r="BA226" s="203"/>
      <c r="BB226" s="203"/>
      <c r="BC226" s="203"/>
      <c r="BD226" s="203"/>
      <c r="BE226" s="203"/>
      <c r="BF226" s="203"/>
      <c r="BG226" s="203"/>
      <c r="BH226" s="203"/>
      <c r="BI226" s="203"/>
      <c r="BJ226" s="203"/>
      <c r="BK226" s="203"/>
      <c r="BL226" s="203"/>
      <c r="BM226" s="203"/>
      <c r="BN226" s="203"/>
      <c r="BO226" s="203"/>
      <c r="BP226" s="203"/>
      <c r="BQ226" s="203"/>
      <c r="BR226" s="203"/>
      <c r="BS226" s="203"/>
      <c r="BT226" s="203"/>
      <c r="BU226" s="203"/>
      <c r="BV226" s="203"/>
      <c r="BW226" s="203"/>
      <c r="BX226" s="203"/>
      <c r="BY226" s="203"/>
      <c r="BZ226" s="203"/>
      <c r="CA226" s="200"/>
      <c r="CB226" s="200"/>
      <c r="CC226" s="200"/>
    </row>
    <row r="227" spans="1:81" ht="15.75" customHeight="1">
      <c r="A227" s="23"/>
      <c r="B227" s="24"/>
      <c r="C227" s="24"/>
      <c r="D227" s="24" t="s">
        <v>251</v>
      </c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98">
        <f t="shared" ref="S227:BZ227" si="122">IFERROR(IF($E$218="Post Payment",(INDEX($S$27:$BZ$27,MATCH(S$3,$S$3:$BZ$3,0)-S$219)*S$72+INDEX($S$29:$BZ$29,MATCH(S$3,$S$3:$BZ$3,0)-S$219)*S$73+INDEX($S$31:$BZ$31,MATCH(S$3,$S$3:$BZ$3,0)-S$219)*S$74)*S$205,0),0)*S220</f>
        <v>0</v>
      </c>
      <c r="T227" s="198">
        <f t="shared" si="122"/>
        <v>0</v>
      </c>
      <c r="U227" s="198">
        <f t="shared" si="122"/>
        <v>0</v>
      </c>
      <c r="V227" s="198">
        <f t="shared" si="122"/>
        <v>0</v>
      </c>
      <c r="W227" s="198">
        <f t="shared" si="122"/>
        <v>0</v>
      </c>
      <c r="X227" s="198">
        <f t="shared" si="122"/>
        <v>0</v>
      </c>
      <c r="Y227" s="198">
        <f t="shared" si="122"/>
        <v>0</v>
      </c>
      <c r="Z227" s="198">
        <f t="shared" si="122"/>
        <v>0</v>
      </c>
      <c r="AA227" s="198">
        <f t="shared" si="122"/>
        <v>0</v>
      </c>
      <c r="AB227" s="198">
        <f t="shared" si="122"/>
        <v>0</v>
      </c>
      <c r="AC227" s="198">
        <f t="shared" si="122"/>
        <v>0</v>
      </c>
      <c r="AD227" s="198">
        <f t="shared" si="122"/>
        <v>0</v>
      </c>
      <c r="AE227" s="198">
        <f t="shared" si="122"/>
        <v>0</v>
      </c>
      <c r="AF227" s="198">
        <f t="shared" si="122"/>
        <v>0</v>
      </c>
      <c r="AG227" s="198">
        <f t="shared" si="122"/>
        <v>0</v>
      </c>
      <c r="AH227" s="198">
        <f t="shared" si="122"/>
        <v>0</v>
      </c>
      <c r="AI227" s="198">
        <f t="shared" si="122"/>
        <v>0</v>
      </c>
      <c r="AJ227" s="198">
        <f t="shared" si="122"/>
        <v>0</v>
      </c>
      <c r="AK227" s="198">
        <f t="shared" si="122"/>
        <v>0</v>
      </c>
      <c r="AL227" s="198">
        <f t="shared" si="122"/>
        <v>0</v>
      </c>
      <c r="AM227" s="198">
        <f t="shared" si="122"/>
        <v>0</v>
      </c>
      <c r="AN227" s="198">
        <f t="shared" si="122"/>
        <v>0</v>
      </c>
      <c r="AO227" s="198">
        <f t="shared" si="122"/>
        <v>0</v>
      </c>
      <c r="AP227" s="198">
        <f t="shared" si="122"/>
        <v>0</v>
      </c>
      <c r="AQ227" s="198">
        <f t="shared" si="122"/>
        <v>0</v>
      </c>
      <c r="AR227" s="198">
        <f t="shared" si="122"/>
        <v>0</v>
      </c>
      <c r="AS227" s="198">
        <f t="shared" si="122"/>
        <v>0</v>
      </c>
      <c r="AT227" s="198">
        <f t="shared" si="122"/>
        <v>0</v>
      </c>
      <c r="AU227" s="198">
        <f t="shared" si="122"/>
        <v>0</v>
      </c>
      <c r="AV227" s="198">
        <f t="shared" si="122"/>
        <v>0</v>
      </c>
      <c r="AW227" s="198">
        <f t="shared" si="122"/>
        <v>0</v>
      </c>
      <c r="AX227" s="198">
        <f t="shared" si="122"/>
        <v>0</v>
      </c>
      <c r="AY227" s="198">
        <f t="shared" si="122"/>
        <v>0</v>
      </c>
      <c r="AZ227" s="198">
        <f t="shared" si="122"/>
        <v>0</v>
      </c>
      <c r="BA227" s="198">
        <f t="shared" si="122"/>
        <v>0</v>
      </c>
      <c r="BB227" s="198">
        <f t="shared" si="122"/>
        <v>0</v>
      </c>
      <c r="BC227" s="198">
        <f t="shared" si="122"/>
        <v>0</v>
      </c>
      <c r="BD227" s="198">
        <f t="shared" si="122"/>
        <v>0</v>
      </c>
      <c r="BE227" s="198">
        <f t="shared" si="122"/>
        <v>0</v>
      </c>
      <c r="BF227" s="198">
        <f t="shared" si="122"/>
        <v>0</v>
      </c>
      <c r="BG227" s="198">
        <f t="shared" si="122"/>
        <v>0</v>
      </c>
      <c r="BH227" s="198">
        <f t="shared" si="122"/>
        <v>0</v>
      </c>
      <c r="BI227" s="198">
        <f t="shared" si="122"/>
        <v>0</v>
      </c>
      <c r="BJ227" s="198">
        <f t="shared" si="122"/>
        <v>0</v>
      </c>
      <c r="BK227" s="198">
        <f t="shared" si="122"/>
        <v>0</v>
      </c>
      <c r="BL227" s="198">
        <f t="shared" si="122"/>
        <v>0</v>
      </c>
      <c r="BM227" s="198">
        <f t="shared" si="122"/>
        <v>0</v>
      </c>
      <c r="BN227" s="198">
        <f t="shared" si="122"/>
        <v>0</v>
      </c>
      <c r="BO227" s="198">
        <f t="shared" si="122"/>
        <v>0</v>
      </c>
      <c r="BP227" s="198">
        <f t="shared" si="122"/>
        <v>0</v>
      </c>
      <c r="BQ227" s="198">
        <f t="shared" si="122"/>
        <v>0</v>
      </c>
      <c r="BR227" s="198">
        <f t="shared" si="122"/>
        <v>0</v>
      </c>
      <c r="BS227" s="198">
        <f t="shared" si="122"/>
        <v>0</v>
      </c>
      <c r="BT227" s="198">
        <f t="shared" si="122"/>
        <v>0</v>
      </c>
      <c r="BU227" s="198">
        <f t="shared" si="122"/>
        <v>0</v>
      </c>
      <c r="BV227" s="198">
        <f t="shared" si="122"/>
        <v>0</v>
      </c>
      <c r="BW227" s="198">
        <f t="shared" si="122"/>
        <v>0</v>
      </c>
      <c r="BX227" s="198">
        <f t="shared" si="122"/>
        <v>0</v>
      </c>
      <c r="BY227" s="198">
        <f t="shared" si="122"/>
        <v>0</v>
      </c>
      <c r="BZ227" s="198">
        <f t="shared" si="122"/>
        <v>0</v>
      </c>
      <c r="CA227" s="200"/>
      <c r="CB227" s="200"/>
      <c r="CC227" s="200"/>
    </row>
    <row r="228" spans="1:81" ht="15.75" customHeight="1">
      <c r="A228" s="23"/>
      <c r="B228" s="24"/>
      <c r="C228" s="24"/>
      <c r="D228" s="20" t="s">
        <v>252</v>
      </c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98">
        <f t="array" ref="S228">IF($E$218="Post Payment",
SUM(
MMULT('SaaS - Cohorts (MRR)'!$C$145:$BJ$204,TRANSPOSE(IF((MATCH(S$3,$S$3:$BZ$3,0)-S$219)-'SaaS - Cohorts (MRR)'!$C$7:$BJ$7=0,1,0)))
*IF((YEAR(S$3)-YEAR('SaaS - Cohorts (MRR)'!$B$9:$B$68))*12+MONTH(S$3)-MONTH('SaaS - Cohorts (MRR)'!$B$9:$B$68)&gt;=2*S$219,1,0)
*IF(MOD((YEAR(S$3)-YEAR('SaaS - Cohorts (MRR)'!$B$9:$B$68))*12+MONTH(S$3)-MONTH('SaaS - Cohorts (MRR)'!$B$9:$B$68),S$219)=0,1,0)
*S$219
),0)*S$220</f>
        <v>0</v>
      </c>
      <c r="T228" s="198">
        <f t="array" ref="T228">IF($E$218="Post Payment",
SUM(
MMULT('SaaS - Cohorts (MRR)'!$C$145:$BJ$204,TRANSPOSE(IF((MATCH(T$3,$S$3:$BZ$3,0)-T$219)-'SaaS - Cohorts (MRR)'!$C$7:$BJ$7=0,1,0)))
*IF((YEAR(T$3)-YEAR('SaaS - Cohorts (MRR)'!$B$9:$B$68))*12+MONTH(T$3)-MONTH('SaaS - Cohorts (MRR)'!$B$9:$B$68)&gt;=2*T$219,1,0)
*IF(MOD((YEAR(T$3)-YEAR('SaaS - Cohorts (MRR)'!$B$9:$B$68))*12+MONTH(T$3)-MONTH('SaaS - Cohorts (MRR)'!$B$9:$B$68),T$219)=0,1,0)
*T$219
),0)*T$220</f>
        <v>0</v>
      </c>
      <c r="U228" s="198">
        <f t="array" ref="U228">IF($E$218="Post Payment",
SUM(
MMULT('SaaS - Cohorts (MRR)'!$C$145:$BJ$204,TRANSPOSE(IF((MATCH(U$3,$S$3:$BZ$3,0)-U$219)-'SaaS - Cohorts (MRR)'!$C$7:$BJ$7=0,1,0)))
*IF((YEAR(U$3)-YEAR('SaaS - Cohorts (MRR)'!$B$9:$B$68))*12+MONTH(U$3)-MONTH('SaaS - Cohorts (MRR)'!$B$9:$B$68)&gt;=2*U$219,1,0)
*IF(MOD((YEAR(U$3)-YEAR('SaaS - Cohorts (MRR)'!$B$9:$B$68))*12+MONTH(U$3)-MONTH('SaaS - Cohorts (MRR)'!$B$9:$B$68),U$219)=0,1,0)
*U$219
),0)*U$220</f>
        <v>0</v>
      </c>
      <c r="V228" s="198">
        <f t="array" ref="V228">IF($E$218="Post Payment",
SUM(
MMULT('SaaS - Cohorts (MRR)'!$C$145:$BJ$204,TRANSPOSE(IF((MATCH(V$3,$S$3:$BZ$3,0)-V$219)-'SaaS - Cohorts (MRR)'!$C$7:$BJ$7=0,1,0)))
*IF((YEAR(V$3)-YEAR('SaaS - Cohorts (MRR)'!$B$9:$B$68))*12+MONTH(V$3)-MONTH('SaaS - Cohorts (MRR)'!$B$9:$B$68)&gt;=2*V$219,1,0)
*IF(MOD((YEAR(V$3)-YEAR('SaaS - Cohorts (MRR)'!$B$9:$B$68))*12+MONTH(V$3)-MONTH('SaaS - Cohorts (MRR)'!$B$9:$B$68),V$219)=0,1,0)
*V$219
),0)*V$220</f>
        <v>0</v>
      </c>
      <c r="W228" s="198">
        <f t="array" ref="W228">IF($E$218="Post Payment",
SUM(
MMULT('SaaS - Cohorts (MRR)'!$C$145:$BJ$204,TRANSPOSE(IF((MATCH(W$3,$S$3:$BZ$3,0)-W$219)-'SaaS - Cohorts (MRR)'!$C$7:$BJ$7=0,1,0)))
*IF((YEAR(W$3)-YEAR('SaaS - Cohorts (MRR)'!$B$9:$B$68))*12+MONTH(W$3)-MONTH('SaaS - Cohorts (MRR)'!$B$9:$B$68)&gt;=2*W$219,1,0)
*IF(MOD((YEAR(W$3)-YEAR('SaaS - Cohorts (MRR)'!$B$9:$B$68))*12+MONTH(W$3)-MONTH('SaaS - Cohorts (MRR)'!$B$9:$B$68),W$219)=0,1,0)
*W$219
),0)*W$220</f>
        <v>0</v>
      </c>
      <c r="X228" s="198">
        <f t="array" ref="X228">IF($E$218="Post Payment",
SUM(
MMULT('SaaS - Cohorts (MRR)'!$C$145:$BJ$204,TRANSPOSE(IF((MATCH(X$3,$S$3:$BZ$3,0)-X$219)-'SaaS - Cohorts (MRR)'!$C$7:$BJ$7=0,1,0)))
*IF((YEAR(X$3)-YEAR('SaaS - Cohorts (MRR)'!$B$9:$B$68))*12+MONTH(X$3)-MONTH('SaaS - Cohorts (MRR)'!$B$9:$B$68)&gt;=2*X$219,1,0)
*IF(MOD((YEAR(X$3)-YEAR('SaaS - Cohorts (MRR)'!$B$9:$B$68))*12+MONTH(X$3)-MONTH('SaaS - Cohorts (MRR)'!$B$9:$B$68),X$219)=0,1,0)
*X$219
),0)*X$220</f>
        <v>0</v>
      </c>
      <c r="Y228" s="198">
        <f t="array" ref="Y228">IF($E$218="Post Payment",
SUM(
MMULT('SaaS - Cohorts (MRR)'!$C$145:$BJ$204,TRANSPOSE(IF((MATCH(Y$3,$S$3:$BZ$3,0)-Y$219)-'SaaS - Cohorts (MRR)'!$C$7:$BJ$7=0,1,0)))
*IF((YEAR(Y$3)-YEAR('SaaS - Cohorts (MRR)'!$B$9:$B$68))*12+MONTH(Y$3)-MONTH('SaaS - Cohorts (MRR)'!$B$9:$B$68)&gt;=2*Y$219,1,0)
*IF(MOD((YEAR(Y$3)-YEAR('SaaS - Cohorts (MRR)'!$B$9:$B$68))*12+MONTH(Y$3)-MONTH('SaaS - Cohorts (MRR)'!$B$9:$B$68),Y$219)=0,1,0)
*Y$219
),0)*Y$220</f>
        <v>0</v>
      </c>
      <c r="Z228" s="198">
        <f t="array" ref="Z228">IF($E$218="Post Payment",
SUM(
MMULT('SaaS - Cohorts (MRR)'!$C$145:$BJ$204,TRANSPOSE(IF((MATCH(Z$3,$S$3:$BZ$3,0)-Z$219)-'SaaS - Cohorts (MRR)'!$C$7:$BJ$7=0,1,0)))
*IF((YEAR(Z$3)-YEAR('SaaS - Cohorts (MRR)'!$B$9:$B$68))*12+MONTH(Z$3)-MONTH('SaaS - Cohorts (MRR)'!$B$9:$B$68)&gt;=2*Z$219,1,0)
*IF(MOD((YEAR(Z$3)-YEAR('SaaS - Cohorts (MRR)'!$B$9:$B$68))*12+MONTH(Z$3)-MONTH('SaaS - Cohorts (MRR)'!$B$9:$B$68),Z$219)=0,1,0)
*Z$219
),0)*Z$220</f>
        <v>0</v>
      </c>
      <c r="AA228" s="198">
        <f t="array" ref="AA228">IF($E$218="Post Payment",
SUM(
MMULT('SaaS - Cohorts (MRR)'!$C$145:$BJ$204,TRANSPOSE(IF((MATCH(AA$3,$S$3:$BZ$3,0)-AA$219)-'SaaS - Cohorts (MRR)'!$C$7:$BJ$7=0,1,0)))
*IF((YEAR(AA$3)-YEAR('SaaS - Cohorts (MRR)'!$B$9:$B$68))*12+MONTH(AA$3)-MONTH('SaaS - Cohorts (MRR)'!$B$9:$B$68)&gt;=2*AA$219,1,0)
*IF(MOD((YEAR(AA$3)-YEAR('SaaS - Cohorts (MRR)'!$B$9:$B$68))*12+MONTH(AA$3)-MONTH('SaaS - Cohorts (MRR)'!$B$9:$B$68),AA$219)=0,1,0)
*AA$219
),0)*AA$220</f>
        <v>0</v>
      </c>
      <c r="AB228" s="198">
        <f t="array" ref="AB228">IF($E$218="Post Payment",
SUM(
MMULT('SaaS - Cohorts (MRR)'!$C$145:$BJ$204,TRANSPOSE(IF((MATCH(AB$3,$S$3:$BZ$3,0)-AB$219)-'SaaS - Cohorts (MRR)'!$C$7:$BJ$7=0,1,0)))
*IF((YEAR(AB$3)-YEAR('SaaS - Cohorts (MRR)'!$B$9:$B$68))*12+MONTH(AB$3)-MONTH('SaaS - Cohorts (MRR)'!$B$9:$B$68)&gt;=2*AB$219,1,0)
*IF(MOD((YEAR(AB$3)-YEAR('SaaS - Cohorts (MRR)'!$B$9:$B$68))*12+MONTH(AB$3)-MONTH('SaaS - Cohorts (MRR)'!$B$9:$B$68),AB$219)=0,1,0)
*AB$219
),0)*AB$220</f>
        <v>0</v>
      </c>
      <c r="AC228" s="198">
        <f t="array" ref="AC228">IF($E$218="Post Payment",
SUM(
MMULT('SaaS - Cohorts (MRR)'!$C$145:$BJ$204,TRANSPOSE(IF((MATCH(AC$3,$S$3:$BZ$3,0)-AC$219)-'SaaS - Cohorts (MRR)'!$C$7:$BJ$7=0,1,0)))
*IF((YEAR(AC$3)-YEAR('SaaS - Cohorts (MRR)'!$B$9:$B$68))*12+MONTH(AC$3)-MONTH('SaaS - Cohorts (MRR)'!$B$9:$B$68)&gt;=2*AC$219,1,0)
*IF(MOD((YEAR(AC$3)-YEAR('SaaS - Cohorts (MRR)'!$B$9:$B$68))*12+MONTH(AC$3)-MONTH('SaaS - Cohorts (MRR)'!$B$9:$B$68),AC$219)=0,1,0)
*AC$219
),0)*AC$220</f>
        <v>0</v>
      </c>
      <c r="AD228" s="198">
        <f t="array" ref="AD228">IF($E$218="Post Payment",
SUM(
MMULT('SaaS - Cohorts (MRR)'!$C$145:$BJ$204,TRANSPOSE(IF((MATCH(AD$3,$S$3:$BZ$3,0)-AD$219)-'SaaS - Cohorts (MRR)'!$C$7:$BJ$7=0,1,0)))
*IF((YEAR(AD$3)-YEAR('SaaS - Cohorts (MRR)'!$B$9:$B$68))*12+MONTH(AD$3)-MONTH('SaaS - Cohorts (MRR)'!$B$9:$B$68)&gt;=2*AD$219,1,0)
*IF(MOD((YEAR(AD$3)-YEAR('SaaS - Cohorts (MRR)'!$B$9:$B$68))*12+MONTH(AD$3)-MONTH('SaaS - Cohorts (MRR)'!$B$9:$B$68),AD$219)=0,1,0)
*AD$219
),0)*AD$220</f>
        <v>0</v>
      </c>
      <c r="AE228" s="198">
        <f t="array" ref="AE228">IF($E$218="Post Payment",
SUM(
MMULT('SaaS - Cohorts (MRR)'!$C$145:$BJ$204,TRANSPOSE(IF((MATCH(AE$3,$S$3:$BZ$3,0)-AE$219)-'SaaS - Cohorts (MRR)'!$C$7:$BJ$7=0,1,0)))
*IF((YEAR(AE$3)-YEAR('SaaS - Cohorts (MRR)'!$B$9:$B$68))*12+MONTH(AE$3)-MONTH('SaaS - Cohorts (MRR)'!$B$9:$B$68)&gt;=2*AE$219,1,0)
*IF(MOD((YEAR(AE$3)-YEAR('SaaS - Cohorts (MRR)'!$B$9:$B$68))*12+MONTH(AE$3)-MONTH('SaaS - Cohorts (MRR)'!$B$9:$B$68),AE$219)=0,1,0)
*AE$219
),0)*AE$220</f>
        <v>0</v>
      </c>
      <c r="AF228" s="198">
        <f t="array" ref="AF228">IF($E$218="Post Payment",
SUM(
MMULT('SaaS - Cohorts (MRR)'!$C$145:$BJ$204,TRANSPOSE(IF((MATCH(AF$3,$S$3:$BZ$3,0)-AF$219)-'SaaS - Cohorts (MRR)'!$C$7:$BJ$7=0,1,0)))
*IF((YEAR(AF$3)-YEAR('SaaS - Cohorts (MRR)'!$B$9:$B$68))*12+MONTH(AF$3)-MONTH('SaaS - Cohorts (MRR)'!$B$9:$B$68)&gt;=2*AF$219,1,0)
*IF(MOD((YEAR(AF$3)-YEAR('SaaS - Cohorts (MRR)'!$B$9:$B$68))*12+MONTH(AF$3)-MONTH('SaaS - Cohorts (MRR)'!$B$9:$B$68),AF$219)=0,1,0)
*AF$219
),0)*AF$220</f>
        <v>0</v>
      </c>
      <c r="AG228" s="198">
        <f t="array" ref="AG228">IF($E$218="Post Payment",
SUM(
MMULT('SaaS - Cohorts (MRR)'!$C$145:$BJ$204,TRANSPOSE(IF((MATCH(AG$3,$S$3:$BZ$3,0)-AG$219)-'SaaS - Cohorts (MRR)'!$C$7:$BJ$7=0,1,0)))
*IF((YEAR(AG$3)-YEAR('SaaS - Cohorts (MRR)'!$B$9:$B$68))*12+MONTH(AG$3)-MONTH('SaaS - Cohorts (MRR)'!$B$9:$B$68)&gt;=2*AG$219,1,0)
*IF(MOD((YEAR(AG$3)-YEAR('SaaS - Cohorts (MRR)'!$B$9:$B$68))*12+MONTH(AG$3)-MONTH('SaaS - Cohorts (MRR)'!$B$9:$B$68),AG$219)=0,1,0)
*AG$219
),0)*AG$220</f>
        <v>0</v>
      </c>
      <c r="AH228" s="198">
        <f t="array" ref="AH228">IF($E$218="Post Payment",
SUM(
MMULT('SaaS - Cohorts (MRR)'!$C$145:$BJ$204,TRANSPOSE(IF((MATCH(AH$3,$S$3:$BZ$3,0)-AH$219)-'SaaS - Cohorts (MRR)'!$C$7:$BJ$7=0,1,0)))
*IF((YEAR(AH$3)-YEAR('SaaS - Cohorts (MRR)'!$B$9:$B$68))*12+MONTH(AH$3)-MONTH('SaaS - Cohorts (MRR)'!$B$9:$B$68)&gt;=2*AH$219,1,0)
*IF(MOD((YEAR(AH$3)-YEAR('SaaS - Cohorts (MRR)'!$B$9:$B$68))*12+MONTH(AH$3)-MONTH('SaaS - Cohorts (MRR)'!$B$9:$B$68),AH$219)=0,1,0)
*AH$219
),0)*AH$220</f>
        <v>0</v>
      </c>
      <c r="AI228" s="198">
        <f t="array" ref="AI228">IF($E$218="Post Payment",
SUM(
MMULT('SaaS - Cohorts (MRR)'!$C$145:$BJ$204,TRANSPOSE(IF((MATCH(AI$3,$S$3:$BZ$3,0)-AI$219)-'SaaS - Cohorts (MRR)'!$C$7:$BJ$7=0,1,0)))
*IF((YEAR(AI$3)-YEAR('SaaS - Cohorts (MRR)'!$B$9:$B$68))*12+MONTH(AI$3)-MONTH('SaaS - Cohorts (MRR)'!$B$9:$B$68)&gt;=2*AI$219,1,0)
*IF(MOD((YEAR(AI$3)-YEAR('SaaS - Cohorts (MRR)'!$B$9:$B$68))*12+MONTH(AI$3)-MONTH('SaaS - Cohorts (MRR)'!$B$9:$B$68),AI$219)=0,1,0)
*AI$219
),0)*AI$220</f>
        <v>0</v>
      </c>
      <c r="AJ228" s="198">
        <f t="array" ref="AJ228">IF($E$218="Post Payment",
SUM(
MMULT('SaaS - Cohorts (MRR)'!$C$145:$BJ$204,TRANSPOSE(IF((MATCH(AJ$3,$S$3:$BZ$3,0)-AJ$219)-'SaaS - Cohorts (MRR)'!$C$7:$BJ$7=0,1,0)))
*IF((YEAR(AJ$3)-YEAR('SaaS - Cohorts (MRR)'!$B$9:$B$68))*12+MONTH(AJ$3)-MONTH('SaaS - Cohorts (MRR)'!$B$9:$B$68)&gt;=2*AJ$219,1,0)
*IF(MOD((YEAR(AJ$3)-YEAR('SaaS - Cohorts (MRR)'!$B$9:$B$68))*12+MONTH(AJ$3)-MONTH('SaaS - Cohorts (MRR)'!$B$9:$B$68),AJ$219)=0,1,0)
*AJ$219
),0)*AJ$220</f>
        <v>0</v>
      </c>
      <c r="AK228" s="198">
        <f t="array" ref="AK228">IF($E$218="Post Payment",
SUM(
MMULT('SaaS - Cohorts (MRR)'!$C$145:$BJ$204,TRANSPOSE(IF((MATCH(AK$3,$S$3:$BZ$3,0)-AK$219)-'SaaS - Cohorts (MRR)'!$C$7:$BJ$7=0,1,0)))
*IF((YEAR(AK$3)-YEAR('SaaS - Cohorts (MRR)'!$B$9:$B$68))*12+MONTH(AK$3)-MONTH('SaaS - Cohorts (MRR)'!$B$9:$B$68)&gt;=2*AK$219,1,0)
*IF(MOD((YEAR(AK$3)-YEAR('SaaS - Cohorts (MRR)'!$B$9:$B$68))*12+MONTH(AK$3)-MONTH('SaaS - Cohorts (MRR)'!$B$9:$B$68),AK$219)=0,1,0)
*AK$219
),0)*AK$220</f>
        <v>0</v>
      </c>
      <c r="AL228" s="198">
        <f t="array" ref="AL228">IF($E$218="Post Payment",
SUM(
MMULT('SaaS - Cohorts (MRR)'!$C$145:$BJ$204,TRANSPOSE(IF((MATCH(AL$3,$S$3:$BZ$3,0)-AL$219)-'SaaS - Cohorts (MRR)'!$C$7:$BJ$7=0,1,0)))
*IF((YEAR(AL$3)-YEAR('SaaS - Cohorts (MRR)'!$B$9:$B$68))*12+MONTH(AL$3)-MONTH('SaaS - Cohorts (MRR)'!$B$9:$B$68)&gt;=2*AL$219,1,0)
*IF(MOD((YEAR(AL$3)-YEAR('SaaS - Cohorts (MRR)'!$B$9:$B$68))*12+MONTH(AL$3)-MONTH('SaaS - Cohorts (MRR)'!$B$9:$B$68),AL$219)=0,1,0)
*AL$219
),0)*AL$220</f>
        <v>0</v>
      </c>
      <c r="AM228" s="198">
        <f t="array" ref="AM228">IF($E$218="Post Payment",
SUM(
MMULT('SaaS - Cohorts (MRR)'!$C$145:$BJ$204,TRANSPOSE(IF((MATCH(AM$3,$S$3:$BZ$3,0)-AM$219)-'SaaS - Cohorts (MRR)'!$C$7:$BJ$7=0,1,0)))
*IF((YEAR(AM$3)-YEAR('SaaS - Cohorts (MRR)'!$B$9:$B$68))*12+MONTH(AM$3)-MONTH('SaaS - Cohorts (MRR)'!$B$9:$B$68)&gt;=2*AM$219,1,0)
*IF(MOD((YEAR(AM$3)-YEAR('SaaS - Cohorts (MRR)'!$B$9:$B$68))*12+MONTH(AM$3)-MONTH('SaaS - Cohorts (MRR)'!$B$9:$B$68),AM$219)=0,1,0)
*AM$219
),0)*AM$220</f>
        <v>0</v>
      </c>
      <c r="AN228" s="198">
        <f t="array" ref="AN228">IF($E$218="Post Payment",
SUM(
MMULT('SaaS - Cohorts (MRR)'!$C$145:$BJ$204,TRANSPOSE(IF((MATCH(AN$3,$S$3:$BZ$3,0)-AN$219)-'SaaS - Cohorts (MRR)'!$C$7:$BJ$7=0,1,0)))
*IF((YEAR(AN$3)-YEAR('SaaS - Cohorts (MRR)'!$B$9:$B$68))*12+MONTH(AN$3)-MONTH('SaaS - Cohorts (MRR)'!$B$9:$B$68)&gt;=2*AN$219,1,0)
*IF(MOD((YEAR(AN$3)-YEAR('SaaS - Cohorts (MRR)'!$B$9:$B$68))*12+MONTH(AN$3)-MONTH('SaaS - Cohorts (MRR)'!$B$9:$B$68),AN$219)=0,1,0)
*AN$219
),0)*AN$220</f>
        <v>0</v>
      </c>
      <c r="AO228" s="198">
        <f t="array" ref="AO228">IF($E$218="Post Payment",
SUM(
MMULT('SaaS - Cohorts (MRR)'!$C$145:$BJ$204,TRANSPOSE(IF((MATCH(AO$3,$S$3:$BZ$3,0)-AO$219)-'SaaS - Cohorts (MRR)'!$C$7:$BJ$7=0,1,0)))
*IF((YEAR(AO$3)-YEAR('SaaS - Cohorts (MRR)'!$B$9:$B$68))*12+MONTH(AO$3)-MONTH('SaaS - Cohorts (MRR)'!$B$9:$B$68)&gt;=2*AO$219,1,0)
*IF(MOD((YEAR(AO$3)-YEAR('SaaS - Cohorts (MRR)'!$B$9:$B$68))*12+MONTH(AO$3)-MONTH('SaaS - Cohorts (MRR)'!$B$9:$B$68),AO$219)=0,1,0)
*AO$219
),0)*AO$220</f>
        <v>0</v>
      </c>
      <c r="AP228" s="198">
        <f t="array" ref="AP228">IF($E$218="Post Payment",
SUM(
MMULT('SaaS - Cohorts (MRR)'!$C$145:$BJ$204,TRANSPOSE(IF((MATCH(AP$3,$S$3:$BZ$3,0)-AP$219)-'SaaS - Cohorts (MRR)'!$C$7:$BJ$7=0,1,0)))
*IF((YEAR(AP$3)-YEAR('SaaS - Cohorts (MRR)'!$B$9:$B$68))*12+MONTH(AP$3)-MONTH('SaaS - Cohorts (MRR)'!$B$9:$B$68)&gt;=2*AP$219,1,0)
*IF(MOD((YEAR(AP$3)-YEAR('SaaS - Cohorts (MRR)'!$B$9:$B$68))*12+MONTH(AP$3)-MONTH('SaaS - Cohorts (MRR)'!$B$9:$B$68),AP$219)=0,1,0)
*AP$219
),0)*AP$220</f>
        <v>0</v>
      </c>
      <c r="AQ228" s="198">
        <f t="array" ref="AQ228">IF($E$218="Post Payment",
SUM(
MMULT('SaaS - Cohorts (MRR)'!$C$145:$BJ$204,TRANSPOSE(IF((MATCH(AQ$3,$S$3:$BZ$3,0)-AQ$219)-'SaaS - Cohorts (MRR)'!$C$7:$BJ$7=0,1,0)))
*IF((YEAR(AQ$3)-YEAR('SaaS - Cohorts (MRR)'!$B$9:$B$68))*12+MONTH(AQ$3)-MONTH('SaaS - Cohorts (MRR)'!$B$9:$B$68)&gt;=2*AQ$219,1,0)
*IF(MOD((YEAR(AQ$3)-YEAR('SaaS - Cohorts (MRR)'!$B$9:$B$68))*12+MONTH(AQ$3)-MONTH('SaaS - Cohorts (MRR)'!$B$9:$B$68),AQ$219)=0,1,0)
*AQ$219
),0)*AQ$220</f>
        <v>0</v>
      </c>
      <c r="AR228" s="198">
        <f t="array" ref="AR228">IF($E$218="Post Payment",
SUM(
MMULT('SaaS - Cohorts (MRR)'!$C$145:$BJ$204,TRANSPOSE(IF((MATCH(AR$3,$S$3:$BZ$3,0)-AR$219)-'SaaS - Cohorts (MRR)'!$C$7:$BJ$7=0,1,0)))
*IF((YEAR(AR$3)-YEAR('SaaS - Cohorts (MRR)'!$B$9:$B$68))*12+MONTH(AR$3)-MONTH('SaaS - Cohorts (MRR)'!$B$9:$B$68)&gt;=2*AR$219,1,0)
*IF(MOD((YEAR(AR$3)-YEAR('SaaS - Cohorts (MRR)'!$B$9:$B$68))*12+MONTH(AR$3)-MONTH('SaaS - Cohorts (MRR)'!$B$9:$B$68),AR$219)=0,1,0)
*AR$219
),0)*AR$220</f>
        <v>0</v>
      </c>
      <c r="AS228" s="198">
        <f t="array" ref="AS228">IF($E$218="Post Payment",
SUM(
MMULT('SaaS - Cohorts (MRR)'!$C$145:$BJ$204,TRANSPOSE(IF((MATCH(AS$3,$S$3:$BZ$3,0)-AS$219)-'SaaS - Cohorts (MRR)'!$C$7:$BJ$7=0,1,0)))
*IF((YEAR(AS$3)-YEAR('SaaS - Cohorts (MRR)'!$B$9:$B$68))*12+MONTH(AS$3)-MONTH('SaaS - Cohorts (MRR)'!$B$9:$B$68)&gt;=2*AS$219,1,0)
*IF(MOD((YEAR(AS$3)-YEAR('SaaS - Cohorts (MRR)'!$B$9:$B$68))*12+MONTH(AS$3)-MONTH('SaaS - Cohorts (MRR)'!$B$9:$B$68),AS$219)=0,1,0)
*AS$219
),0)*AS$220</f>
        <v>0</v>
      </c>
      <c r="AT228" s="198">
        <f t="array" ref="AT228">IF($E$218="Post Payment",
SUM(
MMULT('SaaS - Cohorts (MRR)'!$C$145:$BJ$204,TRANSPOSE(IF((MATCH(AT$3,$S$3:$BZ$3,0)-AT$219)-'SaaS - Cohorts (MRR)'!$C$7:$BJ$7=0,1,0)))
*IF((YEAR(AT$3)-YEAR('SaaS - Cohorts (MRR)'!$B$9:$B$68))*12+MONTH(AT$3)-MONTH('SaaS - Cohorts (MRR)'!$B$9:$B$68)&gt;=2*AT$219,1,0)
*IF(MOD((YEAR(AT$3)-YEAR('SaaS - Cohorts (MRR)'!$B$9:$B$68))*12+MONTH(AT$3)-MONTH('SaaS - Cohorts (MRR)'!$B$9:$B$68),AT$219)=0,1,0)
*AT$219
),0)*AT$220</f>
        <v>0</v>
      </c>
      <c r="AU228" s="198">
        <f t="array" ref="AU228">IF($E$218="Post Payment",
SUM(
MMULT('SaaS - Cohorts (MRR)'!$C$145:$BJ$204,TRANSPOSE(IF((MATCH(AU$3,$S$3:$BZ$3,0)-AU$219)-'SaaS - Cohorts (MRR)'!$C$7:$BJ$7=0,1,0)))
*IF((YEAR(AU$3)-YEAR('SaaS - Cohorts (MRR)'!$B$9:$B$68))*12+MONTH(AU$3)-MONTH('SaaS - Cohorts (MRR)'!$B$9:$B$68)&gt;=2*AU$219,1,0)
*IF(MOD((YEAR(AU$3)-YEAR('SaaS - Cohorts (MRR)'!$B$9:$B$68))*12+MONTH(AU$3)-MONTH('SaaS - Cohorts (MRR)'!$B$9:$B$68),AU$219)=0,1,0)
*AU$219
),0)*AU$220</f>
        <v>0</v>
      </c>
      <c r="AV228" s="198">
        <f t="array" ref="AV228">IF($E$218="Post Payment",
SUM(
MMULT('SaaS - Cohorts (MRR)'!$C$145:$BJ$204,TRANSPOSE(IF((MATCH(AV$3,$S$3:$BZ$3,0)-AV$219)-'SaaS - Cohorts (MRR)'!$C$7:$BJ$7=0,1,0)))
*IF((YEAR(AV$3)-YEAR('SaaS - Cohorts (MRR)'!$B$9:$B$68))*12+MONTH(AV$3)-MONTH('SaaS - Cohorts (MRR)'!$B$9:$B$68)&gt;=2*AV$219,1,0)
*IF(MOD((YEAR(AV$3)-YEAR('SaaS - Cohorts (MRR)'!$B$9:$B$68))*12+MONTH(AV$3)-MONTH('SaaS - Cohorts (MRR)'!$B$9:$B$68),AV$219)=0,1,0)
*AV$219
),0)*AV$220</f>
        <v>0</v>
      </c>
      <c r="AW228" s="198">
        <f t="array" ref="AW228">IF($E$218="Post Payment",
SUM(
MMULT('SaaS - Cohorts (MRR)'!$C$145:$BJ$204,TRANSPOSE(IF((MATCH(AW$3,$S$3:$BZ$3,0)-AW$219)-'SaaS - Cohorts (MRR)'!$C$7:$BJ$7=0,1,0)))
*IF((YEAR(AW$3)-YEAR('SaaS - Cohorts (MRR)'!$B$9:$B$68))*12+MONTH(AW$3)-MONTH('SaaS - Cohorts (MRR)'!$B$9:$B$68)&gt;=2*AW$219,1,0)
*IF(MOD((YEAR(AW$3)-YEAR('SaaS - Cohorts (MRR)'!$B$9:$B$68))*12+MONTH(AW$3)-MONTH('SaaS - Cohorts (MRR)'!$B$9:$B$68),AW$219)=0,1,0)
*AW$219
),0)*AW$220</f>
        <v>0</v>
      </c>
      <c r="AX228" s="198">
        <f t="array" ref="AX228">IF($E$218="Post Payment",
SUM(
MMULT('SaaS - Cohorts (MRR)'!$C$145:$BJ$204,TRANSPOSE(IF((MATCH(AX$3,$S$3:$BZ$3,0)-AX$219)-'SaaS - Cohorts (MRR)'!$C$7:$BJ$7=0,1,0)))
*IF((YEAR(AX$3)-YEAR('SaaS - Cohorts (MRR)'!$B$9:$B$68))*12+MONTH(AX$3)-MONTH('SaaS - Cohorts (MRR)'!$B$9:$B$68)&gt;=2*AX$219,1,0)
*IF(MOD((YEAR(AX$3)-YEAR('SaaS - Cohorts (MRR)'!$B$9:$B$68))*12+MONTH(AX$3)-MONTH('SaaS - Cohorts (MRR)'!$B$9:$B$68),AX$219)=0,1,0)
*AX$219
),0)*AX$220</f>
        <v>0</v>
      </c>
      <c r="AY228" s="198">
        <f t="array" ref="AY228">IF($E$218="Post Payment",
SUM(
MMULT('SaaS - Cohorts (MRR)'!$C$145:$BJ$204,TRANSPOSE(IF((MATCH(AY$3,$S$3:$BZ$3,0)-AY$219)-'SaaS - Cohorts (MRR)'!$C$7:$BJ$7=0,1,0)))
*IF((YEAR(AY$3)-YEAR('SaaS - Cohorts (MRR)'!$B$9:$B$68))*12+MONTH(AY$3)-MONTH('SaaS - Cohorts (MRR)'!$B$9:$B$68)&gt;=2*AY$219,1,0)
*IF(MOD((YEAR(AY$3)-YEAR('SaaS - Cohorts (MRR)'!$B$9:$B$68))*12+MONTH(AY$3)-MONTH('SaaS - Cohorts (MRR)'!$B$9:$B$68),AY$219)=0,1,0)
*AY$219
),0)*AY$220</f>
        <v>0</v>
      </c>
      <c r="AZ228" s="198">
        <f t="array" ref="AZ228">IF($E$218="Post Payment",
SUM(
MMULT('SaaS - Cohorts (MRR)'!$C$145:$BJ$204,TRANSPOSE(IF((MATCH(AZ$3,$S$3:$BZ$3,0)-AZ$219)-'SaaS - Cohorts (MRR)'!$C$7:$BJ$7=0,1,0)))
*IF((YEAR(AZ$3)-YEAR('SaaS - Cohorts (MRR)'!$B$9:$B$68))*12+MONTH(AZ$3)-MONTH('SaaS - Cohorts (MRR)'!$B$9:$B$68)&gt;=2*AZ$219,1,0)
*IF(MOD((YEAR(AZ$3)-YEAR('SaaS - Cohorts (MRR)'!$B$9:$B$68))*12+MONTH(AZ$3)-MONTH('SaaS - Cohorts (MRR)'!$B$9:$B$68),AZ$219)=0,1,0)
*AZ$219
),0)*AZ$220</f>
        <v>0</v>
      </c>
      <c r="BA228" s="198">
        <f t="array" ref="BA228">IF($E$218="Post Payment",
SUM(
MMULT('SaaS - Cohorts (MRR)'!$C$145:$BJ$204,TRANSPOSE(IF((MATCH(BA$3,$S$3:$BZ$3,0)-BA$219)-'SaaS - Cohorts (MRR)'!$C$7:$BJ$7=0,1,0)))
*IF((YEAR(BA$3)-YEAR('SaaS - Cohorts (MRR)'!$B$9:$B$68))*12+MONTH(BA$3)-MONTH('SaaS - Cohorts (MRR)'!$B$9:$B$68)&gt;=2*BA$219,1,0)
*IF(MOD((YEAR(BA$3)-YEAR('SaaS - Cohorts (MRR)'!$B$9:$B$68))*12+MONTH(BA$3)-MONTH('SaaS - Cohorts (MRR)'!$B$9:$B$68),BA$219)=0,1,0)
*BA$219
),0)*BA$220</f>
        <v>0</v>
      </c>
      <c r="BB228" s="198">
        <f t="array" ref="BB228">IF($E$218="Post Payment",
SUM(
MMULT('SaaS - Cohorts (MRR)'!$C$145:$BJ$204,TRANSPOSE(IF((MATCH(BB$3,$S$3:$BZ$3,0)-BB$219)-'SaaS - Cohorts (MRR)'!$C$7:$BJ$7=0,1,0)))
*IF((YEAR(BB$3)-YEAR('SaaS - Cohorts (MRR)'!$B$9:$B$68))*12+MONTH(BB$3)-MONTH('SaaS - Cohorts (MRR)'!$B$9:$B$68)&gt;=2*BB$219,1,0)
*IF(MOD((YEAR(BB$3)-YEAR('SaaS - Cohorts (MRR)'!$B$9:$B$68))*12+MONTH(BB$3)-MONTH('SaaS - Cohorts (MRR)'!$B$9:$B$68),BB$219)=0,1,0)
*BB$219
),0)*BB$220</f>
        <v>0</v>
      </c>
      <c r="BC228" s="198">
        <f t="array" ref="BC228">IF($E$218="Post Payment",
SUM(
MMULT('SaaS - Cohorts (MRR)'!$C$145:$BJ$204,TRANSPOSE(IF((MATCH(BC$3,$S$3:$BZ$3,0)-BC$219)-'SaaS - Cohorts (MRR)'!$C$7:$BJ$7=0,1,0)))
*IF((YEAR(BC$3)-YEAR('SaaS - Cohorts (MRR)'!$B$9:$B$68))*12+MONTH(BC$3)-MONTH('SaaS - Cohorts (MRR)'!$B$9:$B$68)&gt;=2*BC$219,1,0)
*IF(MOD((YEAR(BC$3)-YEAR('SaaS - Cohorts (MRR)'!$B$9:$B$68))*12+MONTH(BC$3)-MONTH('SaaS - Cohorts (MRR)'!$B$9:$B$68),BC$219)=0,1,0)
*BC$219
),0)*BC$220</f>
        <v>0</v>
      </c>
      <c r="BD228" s="198">
        <f t="array" ref="BD228">IF($E$218="Post Payment",
SUM(
MMULT('SaaS - Cohorts (MRR)'!$C$145:$BJ$204,TRANSPOSE(IF((MATCH(BD$3,$S$3:$BZ$3,0)-BD$219)-'SaaS - Cohorts (MRR)'!$C$7:$BJ$7=0,1,0)))
*IF((YEAR(BD$3)-YEAR('SaaS - Cohorts (MRR)'!$B$9:$B$68))*12+MONTH(BD$3)-MONTH('SaaS - Cohorts (MRR)'!$B$9:$B$68)&gt;=2*BD$219,1,0)
*IF(MOD((YEAR(BD$3)-YEAR('SaaS - Cohorts (MRR)'!$B$9:$B$68))*12+MONTH(BD$3)-MONTH('SaaS - Cohorts (MRR)'!$B$9:$B$68),BD$219)=0,1,0)
*BD$219
),0)*BD$220</f>
        <v>0</v>
      </c>
      <c r="BE228" s="198">
        <f t="array" ref="BE228">IF($E$218="Post Payment",
SUM(
MMULT('SaaS - Cohorts (MRR)'!$C$145:$BJ$204,TRANSPOSE(IF((MATCH(BE$3,$S$3:$BZ$3,0)-BE$219)-'SaaS - Cohorts (MRR)'!$C$7:$BJ$7=0,1,0)))
*IF((YEAR(BE$3)-YEAR('SaaS - Cohorts (MRR)'!$B$9:$B$68))*12+MONTH(BE$3)-MONTH('SaaS - Cohorts (MRR)'!$B$9:$B$68)&gt;=2*BE$219,1,0)
*IF(MOD((YEAR(BE$3)-YEAR('SaaS - Cohorts (MRR)'!$B$9:$B$68))*12+MONTH(BE$3)-MONTH('SaaS - Cohorts (MRR)'!$B$9:$B$68),BE$219)=0,1,0)
*BE$219
),0)*BE$220</f>
        <v>0</v>
      </c>
      <c r="BF228" s="198">
        <f t="array" ref="BF228">IF($E$218="Post Payment",
SUM(
MMULT('SaaS - Cohorts (MRR)'!$C$145:$BJ$204,TRANSPOSE(IF((MATCH(BF$3,$S$3:$BZ$3,0)-BF$219)-'SaaS - Cohorts (MRR)'!$C$7:$BJ$7=0,1,0)))
*IF((YEAR(BF$3)-YEAR('SaaS - Cohorts (MRR)'!$B$9:$B$68))*12+MONTH(BF$3)-MONTH('SaaS - Cohorts (MRR)'!$B$9:$B$68)&gt;=2*BF$219,1,0)
*IF(MOD((YEAR(BF$3)-YEAR('SaaS - Cohorts (MRR)'!$B$9:$B$68))*12+MONTH(BF$3)-MONTH('SaaS - Cohorts (MRR)'!$B$9:$B$68),BF$219)=0,1,0)
*BF$219
),0)*BF$220</f>
        <v>0</v>
      </c>
      <c r="BG228" s="198">
        <f t="array" ref="BG228">IF($E$218="Post Payment",
SUM(
MMULT('SaaS - Cohorts (MRR)'!$C$145:$BJ$204,TRANSPOSE(IF((MATCH(BG$3,$S$3:$BZ$3,0)-BG$219)-'SaaS - Cohorts (MRR)'!$C$7:$BJ$7=0,1,0)))
*IF((YEAR(BG$3)-YEAR('SaaS - Cohorts (MRR)'!$B$9:$B$68))*12+MONTH(BG$3)-MONTH('SaaS - Cohorts (MRR)'!$B$9:$B$68)&gt;=2*BG$219,1,0)
*IF(MOD((YEAR(BG$3)-YEAR('SaaS - Cohorts (MRR)'!$B$9:$B$68))*12+MONTH(BG$3)-MONTH('SaaS - Cohorts (MRR)'!$B$9:$B$68),BG$219)=0,1,0)
*BG$219
),0)*BG$220</f>
        <v>0</v>
      </c>
      <c r="BH228" s="198">
        <f t="array" ref="BH228">IF($E$218="Post Payment",
SUM(
MMULT('SaaS - Cohorts (MRR)'!$C$145:$BJ$204,TRANSPOSE(IF((MATCH(BH$3,$S$3:$BZ$3,0)-BH$219)-'SaaS - Cohorts (MRR)'!$C$7:$BJ$7=0,1,0)))
*IF((YEAR(BH$3)-YEAR('SaaS - Cohorts (MRR)'!$B$9:$B$68))*12+MONTH(BH$3)-MONTH('SaaS - Cohorts (MRR)'!$B$9:$B$68)&gt;=2*BH$219,1,0)
*IF(MOD((YEAR(BH$3)-YEAR('SaaS - Cohorts (MRR)'!$B$9:$B$68))*12+MONTH(BH$3)-MONTH('SaaS - Cohorts (MRR)'!$B$9:$B$68),BH$219)=0,1,0)
*BH$219
),0)*BH$220</f>
        <v>0</v>
      </c>
      <c r="BI228" s="198">
        <f t="array" ref="BI228">IF($E$218="Post Payment",
SUM(
MMULT('SaaS - Cohorts (MRR)'!$C$145:$BJ$204,TRANSPOSE(IF((MATCH(BI$3,$S$3:$BZ$3,0)-BI$219)-'SaaS - Cohorts (MRR)'!$C$7:$BJ$7=0,1,0)))
*IF((YEAR(BI$3)-YEAR('SaaS - Cohorts (MRR)'!$B$9:$B$68))*12+MONTH(BI$3)-MONTH('SaaS - Cohorts (MRR)'!$B$9:$B$68)&gt;=2*BI$219,1,0)
*IF(MOD((YEAR(BI$3)-YEAR('SaaS - Cohorts (MRR)'!$B$9:$B$68))*12+MONTH(BI$3)-MONTH('SaaS - Cohorts (MRR)'!$B$9:$B$68),BI$219)=0,1,0)
*BI$219
),0)*BI$220</f>
        <v>0</v>
      </c>
      <c r="BJ228" s="198">
        <f t="array" ref="BJ228">IF($E$218="Post Payment",
SUM(
MMULT('SaaS - Cohorts (MRR)'!$C$145:$BJ$204,TRANSPOSE(IF((MATCH(BJ$3,$S$3:$BZ$3,0)-BJ$219)-'SaaS - Cohorts (MRR)'!$C$7:$BJ$7=0,1,0)))
*IF((YEAR(BJ$3)-YEAR('SaaS - Cohorts (MRR)'!$B$9:$B$68))*12+MONTH(BJ$3)-MONTH('SaaS - Cohorts (MRR)'!$B$9:$B$68)&gt;=2*BJ$219,1,0)
*IF(MOD((YEAR(BJ$3)-YEAR('SaaS - Cohorts (MRR)'!$B$9:$B$68))*12+MONTH(BJ$3)-MONTH('SaaS - Cohorts (MRR)'!$B$9:$B$68),BJ$219)=0,1,0)
*BJ$219
),0)*BJ$220</f>
        <v>0</v>
      </c>
      <c r="BK228" s="198">
        <f t="array" ref="BK228">IF($E$218="Post Payment",
SUM(
MMULT('SaaS - Cohorts (MRR)'!$C$145:$BJ$204,TRANSPOSE(IF((MATCH(BK$3,$S$3:$BZ$3,0)-BK$219)-'SaaS - Cohorts (MRR)'!$C$7:$BJ$7=0,1,0)))
*IF((YEAR(BK$3)-YEAR('SaaS - Cohorts (MRR)'!$B$9:$B$68))*12+MONTH(BK$3)-MONTH('SaaS - Cohorts (MRR)'!$B$9:$B$68)&gt;=2*BK$219,1,0)
*IF(MOD((YEAR(BK$3)-YEAR('SaaS - Cohorts (MRR)'!$B$9:$B$68))*12+MONTH(BK$3)-MONTH('SaaS - Cohorts (MRR)'!$B$9:$B$68),BK$219)=0,1,0)
*BK$219
),0)*BK$220</f>
        <v>0</v>
      </c>
      <c r="BL228" s="198">
        <f t="array" ref="BL228">IF($E$218="Post Payment",
SUM(
MMULT('SaaS - Cohorts (MRR)'!$C$145:$BJ$204,TRANSPOSE(IF((MATCH(BL$3,$S$3:$BZ$3,0)-BL$219)-'SaaS - Cohorts (MRR)'!$C$7:$BJ$7=0,1,0)))
*IF((YEAR(BL$3)-YEAR('SaaS - Cohorts (MRR)'!$B$9:$B$68))*12+MONTH(BL$3)-MONTH('SaaS - Cohorts (MRR)'!$B$9:$B$68)&gt;=2*BL$219,1,0)
*IF(MOD((YEAR(BL$3)-YEAR('SaaS - Cohorts (MRR)'!$B$9:$B$68))*12+MONTH(BL$3)-MONTH('SaaS - Cohorts (MRR)'!$B$9:$B$68),BL$219)=0,1,0)
*BL$219
),0)*BL$220</f>
        <v>0</v>
      </c>
      <c r="BM228" s="198">
        <f t="array" ref="BM228">IF($E$218="Post Payment",
SUM(
MMULT('SaaS - Cohorts (MRR)'!$C$145:$BJ$204,TRANSPOSE(IF((MATCH(BM$3,$S$3:$BZ$3,0)-BM$219)-'SaaS - Cohorts (MRR)'!$C$7:$BJ$7=0,1,0)))
*IF((YEAR(BM$3)-YEAR('SaaS - Cohorts (MRR)'!$B$9:$B$68))*12+MONTH(BM$3)-MONTH('SaaS - Cohorts (MRR)'!$B$9:$B$68)&gt;=2*BM$219,1,0)
*IF(MOD((YEAR(BM$3)-YEAR('SaaS - Cohorts (MRR)'!$B$9:$B$68))*12+MONTH(BM$3)-MONTH('SaaS - Cohorts (MRR)'!$B$9:$B$68),BM$219)=0,1,0)
*BM$219
),0)*BM$220</f>
        <v>0</v>
      </c>
      <c r="BN228" s="198">
        <f t="array" ref="BN228">IF($E$218="Post Payment",
SUM(
MMULT('SaaS - Cohorts (MRR)'!$C$145:$BJ$204,TRANSPOSE(IF((MATCH(BN$3,$S$3:$BZ$3,0)-BN$219)-'SaaS - Cohorts (MRR)'!$C$7:$BJ$7=0,1,0)))
*IF((YEAR(BN$3)-YEAR('SaaS - Cohorts (MRR)'!$B$9:$B$68))*12+MONTH(BN$3)-MONTH('SaaS - Cohorts (MRR)'!$B$9:$B$68)&gt;=2*BN$219,1,0)
*IF(MOD((YEAR(BN$3)-YEAR('SaaS - Cohorts (MRR)'!$B$9:$B$68))*12+MONTH(BN$3)-MONTH('SaaS - Cohorts (MRR)'!$B$9:$B$68),BN$219)=0,1,0)
*BN$219
),0)*BN$220</f>
        <v>0</v>
      </c>
      <c r="BO228" s="198">
        <f t="array" ref="BO228">IF($E$218="Post Payment",
SUM(
MMULT('SaaS - Cohorts (MRR)'!$C$145:$BJ$204,TRANSPOSE(IF((MATCH(BO$3,$S$3:$BZ$3,0)-BO$219)-'SaaS - Cohorts (MRR)'!$C$7:$BJ$7=0,1,0)))
*IF((YEAR(BO$3)-YEAR('SaaS - Cohorts (MRR)'!$B$9:$B$68))*12+MONTH(BO$3)-MONTH('SaaS - Cohorts (MRR)'!$B$9:$B$68)&gt;=2*BO$219,1,0)
*IF(MOD((YEAR(BO$3)-YEAR('SaaS - Cohorts (MRR)'!$B$9:$B$68))*12+MONTH(BO$3)-MONTH('SaaS - Cohorts (MRR)'!$B$9:$B$68),BO$219)=0,1,0)
*BO$219
),0)*BO$220</f>
        <v>0</v>
      </c>
      <c r="BP228" s="198">
        <f t="array" ref="BP228">IF($E$218="Post Payment",
SUM(
MMULT('SaaS - Cohorts (MRR)'!$C$145:$BJ$204,TRANSPOSE(IF((MATCH(BP$3,$S$3:$BZ$3,0)-BP$219)-'SaaS - Cohorts (MRR)'!$C$7:$BJ$7=0,1,0)))
*IF((YEAR(BP$3)-YEAR('SaaS - Cohorts (MRR)'!$B$9:$B$68))*12+MONTH(BP$3)-MONTH('SaaS - Cohorts (MRR)'!$B$9:$B$68)&gt;=2*BP$219,1,0)
*IF(MOD((YEAR(BP$3)-YEAR('SaaS - Cohorts (MRR)'!$B$9:$B$68))*12+MONTH(BP$3)-MONTH('SaaS - Cohorts (MRR)'!$B$9:$B$68),BP$219)=0,1,0)
*BP$219
),0)*BP$220</f>
        <v>0</v>
      </c>
      <c r="BQ228" s="198">
        <f t="array" ref="BQ228">IF($E$218="Post Payment",
SUM(
MMULT('SaaS - Cohorts (MRR)'!$C$145:$BJ$204,TRANSPOSE(IF((MATCH(BQ$3,$S$3:$BZ$3,0)-BQ$219)-'SaaS - Cohorts (MRR)'!$C$7:$BJ$7=0,1,0)))
*IF((YEAR(BQ$3)-YEAR('SaaS - Cohorts (MRR)'!$B$9:$B$68))*12+MONTH(BQ$3)-MONTH('SaaS - Cohorts (MRR)'!$B$9:$B$68)&gt;=2*BQ$219,1,0)
*IF(MOD((YEAR(BQ$3)-YEAR('SaaS - Cohorts (MRR)'!$B$9:$B$68))*12+MONTH(BQ$3)-MONTH('SaaS - Cohorts (MRR)'!$B$9:$B$68),BQ$219)=0,1,0)
*BQ$219
),0)*BQ$220</f>
        <v>0</v>
      </c>
      <c r="BR228" s="198">
        <f t="array" ref="BR228">IF($E$218="Post Payment",
SUM(
MMULT('SaaS - Cohorts (MRR)'!$C$145:$BJ$204,TRANSPOSE(IF((MATCH(BR$3,$S$3:$BZ$3,0)-BR$219)-'SaaS - Cohorts (MRR)'!$C$7:$BJ$7=0,1,0)))
*IF((YEAR(BR$3)-YEAR('SaaS - Cohorts (MRR)'!$B$9:$B$68))*12+MONTH(BR$3)-MONTH('SaaS - Cohorts (MRR)'!$B$9:$B$68)&gt;=2*BR$219,1,0)
*IF(MOD((YEAR(BR$3)-YEAR('SaaS - Cohorts (MRR)'!$B$9:$B$68))*12+MONTH(BR$3)-MONTH('SaaS - Cohorts (MRR)'!$B$9:$B$68),BR$219)=0,1,0)
*BR$219
),0)*BR$220</f>
        <v>0</v>
      </c>
      <c r="BS228" s="198">
        <f t="array" ref="BS228">IF($E$218="Post Payment",
SUM(
MMULT('SaaS - Cohorts (MRR)'!$C$145:$BJ$204,TRANSPOSE(IF((MATCH(BS$3,$S$3:$BZ$3,0)-BS$219)-'SaaS - Cohorts (MRR)'!$C$7:$BJ$7=0,1,0)))
*IF((YEAR(BS$3)-YEAR('SaaS - Cohorts (MRR)'!$B$9:$B$68))*12+MONTH(BS$3)-MONTH('SaaS - Cohorts (MRR)'!$B$9:$B$68)&gt;=2*BS$219,1,0)
*IF(MOD((YEAR(BS$3)-YEAR('SaaS - Cohorts (MRR)'!$B$9:$B$68))*12+MONTH(BS$3)-MONTH('SaaS - Cohorts (MRR)'!$B$9:$B$68),BS$219)=0,1,0)
*BS$219
),0)*BS$220</f>
        <v>0</v>
      </c>
      <c r="BT228" s="198">
        <f t="array" ref="BT228">IF($E$218="Post Payment",
SUM(
MMULT('SaaS - Cohorts (MRR)'!$C$145:$BJ$204,TRANSPOSE(IF((MATCH(BT$3,$S$3:$BZ$3,0)-BT$219)-'SaaS - Cohorts (MRR)'!$C$7:$BJ$7=0,1,0)))
*IF((YEAR(BT$3)-YEAR('SaaS - Cohorts (MRR)'!$B$9:$B$68))*12+MONTH(BT$3)-MONTH('SaaS - Cohorts (MRR)'!$B$9:$B$68)&gt;=2*BT$219,1,0)
*IF(MOD((YEAR(BT$3)-YEAR('SaaS - Cohorts (MRR)'!$B$9:$B$68))*12+MONTH(BT$3)-MONTH('SaaS - Cohorts (MRR)'!$B$9:$B$68),BT$219)=0,1,0)
*BT$219
),0)*BT$220</f>
        <v>0</v>
      </c>
      <c r="BU228" s="198">
        <f t="array" ref="BU228">IF($E$218="Post Payment",
SUM(
MMULT('SaaS - Cohorts (MRR)'!$C$145:$BJ$204,TRANSPOSE(IF((MATCH(BU$3,$S$3:$BZ$3,0)-BU$219)-'SaaS - Cohorts (MRR)'!$C$7:$BJ$7=0,1,0)))
*IF((YEAR(BU$3)-YEAR('SaaS - Cohorts (MRR)'!$B$9:$B$68))*12+MONTH(BU$3)-MONTH('SaaS - Cohorts (MRR)'!$B$9:$B$68)&gt;=2*BU$219,1,0)
*IF(MOD((YEAR(BU$3)-YEAR('SaaS - Cohorts (MRR)'!$B$9:$B$68))*12+MONTH(BU$3)-MONTH('SaaS - Cohorts (MRR)'!$B$9:$B$68),BU$219)=0,1,0)
*BU$219
),0)*BU$220</f>
        <v>0</v>
      </c>
      <c r="BV228" s="198">
        <f t="array" ref="BV228">IF($E$218="Post Payment",
SUM(
MMULT('SaaS - Cohorts (MRR)'!$C$145:$BJ$204,TRANSPOSE(IF((MATCH(BV$3,$S$3:$BZ$3,0)-BV$219)-'SaaS - Cohorts (MRR)'!$C$7:$BJ$7=0,1,0)))
*IF((YEAR(BV$3)-YEAR('SaaS - Cohorts (MRR)'!$B$9:$B$68))*12+MONTH(BV$3)-MONTH('SaaS - Cohorts (MRR)'!$B$9:$B$68)&gt;=2*BV$219,1,0)
*IF(MOD((YEAR(BV$3)-YEAR('SaaS - Cohorts (MRR)'!$B$9:$B$68))*12+MONTH(BV$3)-MONTH('SaaS - Cohorts (MRR)'!$B$9:$B$68),BV$219)=0,1,0)
*BV$219
),0)*BV$220</f>
        <v>0</v>
      </c>
      <c r="BW228" s="198">
        <f t="array" ref="BW228">IF($E$218="Post Payment",
SUM(
MMULT('SaaS - Cohorts (MRR)'!$C$145:$BJ$204,TRANSPOSE(IF((MATCH(BW$3,$S$3:$BZ$3,0)-BW$219)-'SaaS - Cohorts (MRR)'!$C$7:$BJ$7=0,1,0)))
*IF((YEAR(BW$3)-YEAR('SaaS - Cohorts (MRR)'!$B$9:$B$68))*12+MONTH(BW$3)-MONTH('SaaS - Cohorts (MRR)'!$B$9:$B$68)&gt;=2*BW$219,1,0)
*IF(MOD((YEAR(BW$3)-YEAR('SaaS - Cohorts (MRR)'!$B$9:$B$68))*12+MONTH(BW$3)-MONTH('SaaS - Cohorts (MRR)'!$B$9:$B$68),BW$219)=0,1,0)
*BW$219
),0)*BW$220</f>
        <v>0</v>
      </c>
      <c r="BX228" s="198">
        <f t="array" ref="BX228">IF($E$218="Post Payment",
SUM(
MMULT('SaaS - Cohorts (MRR)'!$C$145:$BJ$204,TRANSPOSE(IF((MATCH(BX$3,$S$3:$BZ$3,0)-BX$219)-'SaaS - Cohorts (MRR)'!$C$7:$BJ$7=0,1,0)))
*IF((YEAR(BX$3)-YEAR('SaaS - Cohorts (MRR)'!$B$9:$B$68))*12+MONTH(BX$3)-MONTH('SaaS - Cohorts (MRR)'!$B$9:$B$68)&gt;=2*BX$219,1,0)
*IF(MOD((YEAR(BX$3)-YEAR('SaaS - Cohorts (MRR)'!$B$9:$B$68))*12+MONTH(BX$3)-MONTH('SaaS - Cohorts (MRR)'!$B$9:$B$68),BX$219)=0,1,0)
*BX$219
),0)*BX$220</f>
        <v>0</v>
      </c>
      <c r="BY228" s="198">
        <f t="array" ref="BY228">IF($E$218="Post Payment",
SUM(
MMULT('SaaS - Cohorts (MRR)'!$C$145:$BJ$204,TRANSPOSE(IF((MATCH(BY$3,$S$3:$BZ$3,0)-BY$219)-'SaaS - Cohorts (MRR)'!$C$7:$BJ$7=0,1,0)))
*IF((YEAR(BY$3)-YEAR('SaaS - Cohorts (MRR)'!$B$9:$B$68))*12+MONTH(BY$3)-MONTH('SaaS - Cohorts (MRR)'!$B$9:$B$68)&gt;=2*BY$219,1,0)
*IF(MOD((YEAR(BY$3)-YEAR('SaaS - Cohorts (MRR)'!$B$9:$B$68))*12+MONTH(BY$3)-MONTH('SaaS - Cohorts (MRR)'!$B$9:$B$68),BY$219)=0,1,0)
*BY$219
),0)*BY$220</f>
        <v>0</v>
      </c>
      <c r="BZ228" s="198">
        <f t="array" ref="BZ228">IF($E$218="Post Payment",
SUM(
MMULT('SaaS - Cohorts (MRR)'!$C$145:$BJ$204,TRANSPOSE(IF((MATCH(BZ$3,$S$3:$BZ$3,0)-BZ$219)-'SaaS - Cohorts (MRR)'!$C$7:$BJ$7=0,1,0)))
*IF((YEAR(BZ$3)-YEAR('SaaS - Cohorts (MRR)'!$B$9:$B$68))*12+MONTH(BZ$3)-MONTH('SaaS - Cohorts (MRR)'!$B$9:$B$68)&gt;=2*BZ$219,1,0)
*IF(MOD((YEAR(BZ$3)-YEAR('SaaS - Cohorts (MRR)'!$B$9:$B$68))*12+MONTH(BZ$3)-MONTH('SaaS - Cohorts (MRR)'!$B$9:$B$68),BZ$219)=0,1,0)
*BZ$219
),0)*BZ$220</f>
        <v>0</v>
      </c>
      <c r="CA228" s="200"/>
      <c r="CB228" s="200"/>
      <c r="CC228" s="200"/>
    </row>
    <row r="229" spans="1:81" ht="15.75" customHeight="1">
      <c r="A229" s="23"/>
      <c r="B229" s="24"/>
      <c r="C229" s="24"/>
      <c r="D229" s="24" t="s">
        <v>249</v>
      </c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202"/>
      <c r="T229" s="202"/>
      <c r="U229" s="202"/>
      <c r="V229" s="202"/>
      <c r="W229" s="202"/>
      <c r="X229" s="202"/>
      <c r="Y229" s="202"/>
      <c r="Z229" s="202"/>
      <c r="AA229" s="202"/>
      <c r="AB229" s="202"/>
      <c r="AC229" s="202"/>
      <c r="AD229" s="202"/>
      <c r="AE229" s="202"/>
      <c r="AF229" s="202"/>
      <c r="AG229" s="202"/>
      <c r="AH229" s="202"/>
      <c r="AI229" s="202"/>
      <c r="AJ229" s="202"/>
      <c r="AK229" s="202"/>
      <c r="AL229" s="202"/>
      <c r="AM229" s="202"/>
      <c r="AN229" s="202"/>
      <c r="AO229" s="202"/>
      <c r="AP229" s="202"/>
      <c r="AQ229" s="202"/>
      <c r="AR229" s="202"/>
      <c r="AS229" s="202"/>
      <c r="AT229" s="202"/>
      <c r="AU229" s="202"/>
      <c r="AV229" s="202"/>
      <c r="AW229" s="202"/>
      <c r="AX229" s="202"/>
      <c r="AY229" s="202"/>
      <c r="AZ229" s="202"/>
      <c r="BA229" s="202"/>
      <c r="BB229" s="202"/>
      <c r="BC229" s="202"/>
      <c r="BD229" s="202"/>
      <c r="BE229" s="202"/>
      <c r="BF229" s="202"/>
      <c r="BG229" s="202"/>
      <c r="BH229" s="202"/>
      <c r="BI229" s="202"/>
      <c r="BJ229" s="202"/>
      <c r="BK229" s="202"/>
      <c r="BL229" s="202"/>
      <c r="BM229" s="202"/>
      <c r="BN229" s="202"/>
      <c r="BO229" s="202"/>
      <c r="BP229" s="202"/>
      <c r="BQ229" s="202"/>
      <c r="BR229" s="202"/>
      <c r="BS229" s="202"/>
      <c r="BT229" s="202"/>
      <c r="BU229" s="202"/>
      <c r="BV229" s="202"/>
      <c r="BW229" s="202"/>
      <c r="BX229" s="202"/>
      <c r="BY229" s="202"/>
      <c r="BZ229" s="202"/>
      <c r="CA229" s="200"/>
      <c r="CB229" s="200"/>
      <c r="CC229" s="200"/>
    </row>
    <row r="230" spans="1:81" ht="15.75" customHeight="1">
      <c r="A230" s="19"/>
      <c r="B230" s="20"/>
      <c r="C230" s="20"/>
      <c r="D230" s="20"/>
      <c r="E230" s="204"/>
      <c r="F230" s="204"/>
      <c r="G230" s="204"/>
      <c r="H230" s="204"/>
      <c r="I230" s="204"/>
      <c r="J230" s="204"/>
      <c r="K230" s="204"/>
      <c r="L230" s="204"/>
      <c r="M230" s="204"/>
      <c r="N230" s="204"/>
      <c r="O230" s="204"/>
      <c r="P230" s="204"/>
      <c r="Q230" s="204"/>
      <c r="R230" s="204"/>
      <c r="S230" s="203"/>
      <c r="T230" s="203"/>
      <c r="U230" s="203"/>
      <c r="V230" s="203"/>
      <c r="W230" s="203"/>
      <c r="X230" s="203"/>
      <c r="Y230" s="203"/>
      <c r="Z230" s="203"/>
      <c r="AA230" s="203"/>
      <c r="AB230" s="203"/>
      <c r="AC230" s="203"/>
      <c r="AD230" s="203"/>
      <c r="AE230" s="203"/>
      <c r="AF230" s="203"/>
      <c r="AG230" s="203"/>
      <c r="AH230" s="203"/>
      <c r="AI230" s="203"/>
      <c r="AJ230" s="203"/>
      <c r="AK230" s="203"/>
      <c r="AL230" s="203"/>
      <c r="AM230" s="203"/>
      <c r="AN230" s="203"/>
      <c r="AO230" s="203"/>
      <c r="AP230" s="203"/>
      <c r="AQ230" s="203"/>
      <c r="AR230" s="203"/>
      <c r="AS230" s="203"/>
      <c r="AT230" s="203"/>
      <c r="AU230" s="203"/>
      <c r="AV230" s="203"/>
      <c r="AW230" s="203"/>
      <c r="AX230" s="203"/>
      <c r="AY230" s="203"/>
      <c r="AZ230" s="203"/>
      <c r="BA230" s="203"/>
      <c r="BB230" s="203"/>
      <c r="BC230" s="203"/>
      <c r="BD230" s="203"/>
      <c r="BE230" s="203"/>
      <c r="BF230" s="203"/>
      <c r="BG230" s="203"/>
      <c r="BH230" s="203"/>
      <c r="BI230" s="203"/>
      <c r="BJ230" s="203"/>
      <c r="BK230" s="203"/>
      <c r="BL230" s="203"/>
      <c r="BM230" s="203"/>
      <c r="BN230" s="203"/>
      <c r="BO230" s="203"/>
      <c r="BP230" s="203"/>
      <c r="BQ230" s="203"/>
      <c r="BR230" s="203"/>
      <c r="BS230" s="203"/>
      <c r="BT230" s="203"/>
      <c r="BU230" s="203"/>
      <c r="BV230" s="203"/>
      <c r="BW230" s="203"/>
      <c r="BX230" s="203"/>
      <c r="BY230" s="203"/>
      <c r="BZ230" s="203"/>
      <c r="CA230" s="200"/>
      <c r="CB230" s="200"/>
      <c r="CC230" s="200"/>
    </row>
    <row r="231" spans="1:81" ht="15.75" customHeight="1">
      <c r="A231" s="63"/>
      <c r="B231" s="27"/>
      <c r="C231" s="27" t="s">
        <v>227</v>
      </c>
      <c r="D231" s="27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184">
        <f t="shared" ref="S231:BZ231" ca="1" si="123">S163+S165+S169</f>
        <v>97264</v>
      </c>
      <c r="T231" s="184">
        <f t="shared" ca="1" si="123"/>
        <v>52204</v>
      </c>
      <c r="U231" s="184">
        <f t="shared" ca="1" si="123"/>
        <v>134213.20000000001</v>
      </c>
      <c r="V231" s="184">
        <f t="shared" ca="1" si="123"/>
        <v>94155.576000000001</v>
      </c>
      <c r="W231" s="184">
        <f t="shared" ca="1" si="123"/>
        <v>94099.104479999995</v>
      </c>
      <c r="X231" s="184">
        <f t="shared" ca="1" si="123"/>
        <v>83847.762390400007</v>
      </c>
      <c r="Y231" s="184">
        <f t="shared" ca="1" si="123"/>
        <v>110293.52714259201</v>
      </c>
      <c r="Z231" s="184">
        <f t="shared" ca="1" si="123"/>
        <v>102286.37659974016</v>
      </c>
      <c r="AA231" s="184">
        <f t="shared" ca="1" si="123"/>
        <v>195691.28906774535</v>
      </c>
      <c r="AB231" s="184">
        <f t="shared" ca="1" si="123"/>
        <v>172061.38328639045</v>
      </c>
      <c r="AC231" s="184">
        <f t="shared" ca="1" si="123"/>
        <v>183411.91562066265</v>
      </c>
      <c r="AD231" s="184">
        <f t="shared" ca="1" si="123"/>
        <v>194743.27730824938</v>
      </c>
      <c r="AE231" s="184">
        <f t="shared" ca="1" si="123"/>
        <v>227555.85176208441</v>
      </c>
      <c r="AF231" s="184">
        <f t="shared" ca="1" si="123"/>
        <v>304768.0147268427</v>
      </c>
      <c r="AG231" s="184">
        <f t="shared" ca="1" si="123"/>
        <v>288433.13443230587</v>
      </c>
      <c r="AH231" s="184">
        <f t="shared" ca="1" si="123"/>
        <v>316112.71174365975</v>
      </c>
      <c r="AI231" s="184">
        <f t="shared" ca="1" si="123"/>
        <v>496894.37750878657</v>
      </c>
      <c r="AJ231" s="184">
        <f t="shared" ca="1" si="123"/>
        <v>445998.88995861082</v>
      </c>
      <c r="AK231" s="184">
        <f t="shared" ca="1" si="123"/>
        <v>470416.99215943861</v>
      </c>
      <c r="AL231" s="184">
        <f t="shared" ca="1" si="123"/>
        <v>505338.4123162498</v>
      </c>
      <c r="AM231" s="184">
        <f t="shared" ca="1" si="123"/>
        <v>843345.00406992482</v>
      </c>
      <c r="AN231" s="184">
        <f t="shared" ca="1" si="123"/>
        <v>751104.74398852629</v>
      </c>
      <c r="AO231" s="184">
        <f t="shared" ca="1" si="123"/>
        <v>804692.72910875583</v>
      </c>
      <c r="AP231" s="184">
        <f t="shared" ca="1" si="123"/>
        <v>861096.31452658074</v>
      </c>
      <c r="AQ231" s="184">
        <f t="shared" ca="1" si="123"/>
        <v>918407.10823604907</v>
      </c>
      <c r="AR231" s="184">
        <f t="shared" ca="1" si="123"/>
        <v>1313898.9660713281</v>
      </c>
      <c r="AS231" s="184">
        <f t="shared" ca="1" si="123"/>
        <v>1284781.7067499016</v>
      </c>
      <c r="AT231" s="184">
        <f t="shared" ca="1" si="123"/>
        <v>1376509.6726149034</v>
      </c>
      <c r="AU231" s="184">
        <f t="shared" ca="1" si="123"/>
        <v>1473069.7191626055</v>
      </c>
      <c r="AV231" s="184">
        <f t="shared" ca="1" si="123"/>
        <v>1565269.2047793532</v>
      </c>
      <c r="AW231" s="184">
        <f t="shared" ca="1" si="123"/>
        <v>1684099.4206837662</v>
      </c>
      <c r="AX231" s="184">
        <f t="shared" ca="1" si="123"/>
        <v>1824731.5922700909</v>
      </c>
      <c r="AY231" s="184">
        <f t="shared" ca="1" si="123"/>
        <v>2006141.4404246891</v>
      </c>
      <c r="AZ231" s="184">
        <f t="shared" ca="1" si="123"/>
        <v>2102121.1716161952</v>
      </c>
      <c r="BA231" s="184">
        <f t="shared" ca="1" si="123"/>
        <v>2222675.4681838714</v>
      </c>
      <c r="BB231" s="184">
        <f t="shared" ca="1" si="123"/>
        <v>2348004.918820194</v>
      </c>
      <c r="BC231" s="184">
        <f t="shared" ca="1" si="123"/>
        <v>2473114.0204437901</v>
      </c>
      <c r="BD231" s="184">
        <f t="shared" ca="1" si="123"/>
        <v>2587811.1800349141</v>
      </c>
      <c r="BE231" s="184">
        <f t="shared" ca="1" si="123"/>
        <v>2737296.7164342161</v>
      </c>
      <c r="BF231" s="184">
        <f t="shared" ca="1" si="123"/>
        <v>2816378.8621055316</v>
      </c>
      <c r="BG231" s="184">
        <f t="shared" ca="1" si="123"/>
        <v>2930257.7648634212</v>
      </c>
      <c r="BH231" s="184">
        <f t="shared" ca="1" si="123"/>
        <v>3043937.4895661529</v>
      </c>
      <c r="BI231" s="184">
        <f t="shared" ca="1" si="123"/>
        <v>3147226.0197748295</v>
      </c>
      <c r="BJ231" s="184">
        <f t="shared" ca="1" si="123"/>
        <v>3245127.2593793329</v>
      </c>
      <c r="BK231" s="184">
        <f t="shared" ca="1" si="123"/>
        <v>3398037.0341917463</v>
      </c>
      <c r="BL231" s="184">
        <f t="shared" ca="1" si="123"/>
        <v>3455567.0935079115</v>
      </c>
      <c r="BM231" s="184">
        <f t="shared" ca="1" si="123"/>
        <v>3547721.111637753</v>
      </c>
      <c r="BN231" s="184">
        <f t="shared" ca="1" si="123"/>
        <v>3654894.689404998</v>
      </c>
      <c r="BO231" s="184">
        <f t="shared" ca="1" si="123"/>
        <v>3746699.3556168983</v>
      </c>
      <c r="BP231" s="184">
        <f t="shared" ca="1" si="123"/>
        <v>3833138.5685045603</v>
      </c>
      <c r="BQ231" s="184">
        <f t="shared" ca="1" si="123"/>
        <v>3974607.7171344692</v>
      </c>
      <c r="BR231" s="184">
        <f t="shared" ca="1" si="123"/>
        <v>4020718.1227917797</v>
      </c>
      <c r="BS231" s="184">
        <f t="shared" ca="1" si="123"/>
        <v>4101473.0403359439</v>
      </c>
      <c r="BT231" s="184">
        <f t="shared" ca="1" si="123"/>
        <v>4187071.659529225</v>
      </c>
      <c r="BU231" s="184">
        <f t="shared" ca="1" si="123"/>
        <v>4272517.1063386407</v>
      </c>
      <c r="BV231" s="184">
        <f t="shared" ca="1" si="123"/>
        <v>4357812.4442118676</v>
      </c>
      <c r="BW231" s="184">
        <f t="shared" ca="1" si="123"/>
        <v>4482960.6753276307</v>
      </c>
      <c r="BX231" s="184">
        <f t="shared" ca="1" si="123"/>
        <v>4512968.7418210777</v>
      </c>
      <c r="BY231" s="184">
        <f t="shared" ca="1" si="123"/>
        <v>4592635.5269846562</v>
      </c>
      <c r="BZ231" s="184">
        <f t="shared" ca="1" si="123"/>
        <v>4661967.8564449633</v>
      </c>
      <c r="CA231" s="4"/>
    </row>
    <row r="232" spans="1:81" ht="15.75" customHeight="1">
      <c r="A232" s="63"/>
      <c r="B232" s="27"/>
      <c r="C232" s="27" t="s">
        <v>53</v>
      </c>
      <c r="D232" s="27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205">
        <v>600000</v>
      </c>
      <c r="S232" s="184">
        <f t="shared" ref="S232:BZ232" ca="1" si="124">R232+(S186-S231)</f>
        <v>520736</v>
      </c>
      <c r="T232" s="184">
        <f t="shared" ca="1" si="124"/>
        <v>486622</v>
      </c>
      <c r="U232" s="184">
        <f t="shared" ca="1" si="124"/>
        <v>370533</v>
      </c>
      <c r="V232" s="184">
        <f t="shared" ca="1" si="124"/>
        <v>294487.62</v>
      </c>
      <c r="W232" s="184">
        <f t="shared" ca="1" si="124"/>
        <v>218443.16999999998</v>
      </c>
      <c r="X232" s="184">
        <f t="shared" ca="1" si="124"/>
        <v>152558.83191199997</v>
      </c>
      <c r="Y232" s="184">
        <f t="shared" ca="1" si="124"/>
        <v>60106.939948319952</v>
      </c>
      <c r="Z232" s="184">
        <f t="shared" ca="1" si="124"/>
        <v>57379.347662966349</v>
      </c>
      <c r="AA232" s="184">
        <f t="shared" ca="1" si="124"/>
        <v>44754.171241686301</v>
      </c>
      <c r="AB232" s="184">
        <f t="shared" ca="1" si="124"/>
        <v>141079.05388499433</v>
      </c>
      <c r="AC232" s="184">
        <f t="shared" ca="1" si="124"/>
        <v>231336.56134725915</v>
      </c>
      <c r="AD232" s="184">
        <f t="shared" ca="1" si="124"/>
        <v>315570.27123548294</v>
      </c>
      <c r="AE232" s="184">
        <f t="shared" ca="1" si="124"/>
        <v>372307.28119212197</v>
      </c>
      <c r="AF232" s="184">
        <f t="shared" ca="1" si="124"/>
        <v>439007.41150386643</v>
      </c>
      <c r="AG232" s="184">
        <f t="shared" ca="1" si="124"/>
        <v>611012.43889710552</v>
      </c>
      <c r="AH232" s="184">
        <f t="shared" ca="1" si="124"/>
        <v>846111.54786768183</v>
      </c>
      <c r="AI232" s="184">
        <f t="shared" ca="1" si="124"/>
        <v>911144.64612902445</v>
      </c>
      <c r="AJ232" s="184">
        <f t="shared" ca="1" si="124"/>
        <v>1037782.1389188967</v>
      </c>
      <c r="AK232" s="184">
        <f t="shared" ca="1" si="124"/>
        <v>1232543.9155674772</v>
      </c>
      <c r="AL232" s="184">
        <f t="shared" ca="1" si="124"/>
        <v>1535944.254422104</v>
      </c>
      <c r="AM232" s="184">
        <f t="shared" ca="1" si="124"/>
        <v>1646658.4361038089</v>
      </c>
      <c r="AN232" s="184">
        <f t="shared" ca="1" si="124"/>
        <v>2078555.3688509942</v>
      </c>
      <c r="AO232" s="184">
        <f t="shared" ca="1" si="124"/>
        <v>2640110.9127092566</v>
      </c>
      <c r="AP232" s="184">
        <f t="shared" ca="1" si="124"/>
        <v>3332080.5102452775</v>
      </c>
      <c r="AQ232" s="184">
        <f t="shared" ca="1" si="124"/>
        <v>3993397.0421997369</v>
      </c>
      <c r="AR232" s="184">
        <f t="shared" ca="1" si="124"/>
        <v>4662533.6483510453</v>
      </c>
      <c r="AS232" s="184">
        <f t="shared" ca="1" si="124"/>
        <v>5771229.7117896145</v>
      </c>
      <c r="AT232" s="184">
        <f t="shared" ca="1" si="124"/>
        <v>7205799.8748487355</v>
      </c>
      <c r="AU232" s="184">
        <f t="shared" ca="1" si="124"/>
        <v>8591862.1634209026</v>
      </c>
      <c r="AV232" s="184">
        <f t="shared" ca="1" si="124"/>
        <v>9933686.1434646007</v>
      </c>
      <c r="AW232" s="184">
        <f t="shared" ca="1" si="124"/>
        <v>11581165.609473145</v>
      </c>
      <c r="AX232" s="184">
        <f t="shared" ca="1" si="124"/>
        <v>13560284.777932504</v>
      </c>
      <c r="AY232" s="184">
        <f t="shared" ca="1" si="124"/>
        <v>15837235.141748313</v>
      </c>
      <c r="AZ232" s="184">
        <f t="shared" ca="1" si="124"/>
        <v>18226198.708797935</v>
      </c>
      <c r="BA232" s="184">
        <f t="shared" ca="1" si="124"/>
        <v>20661456.983947113</v>
      </c>
      <c r="BB232" s="184">
        <f t="shared" ca="1" si="124"/>
        <v>23137790.214299966</v>
      </c>
      <c r="BC232" s="184">
        <f t="shared" ca="1" si="124"/>
        <v>25556356.183833316</v>
      </c>
      <c r="BD232" s="184">
        <f t="shared" ca="1" si="124"/>
        <v>28164785.019973468</v>
      </c>
      <c r="BE232" s="184">
        <f t="shared" ca="1" si="124"/>
        <v>30927582.521067746</v>
      </c>
      <c r="BF232" s="184">
        <f t="shared" ca="1" si="124"/>
        <v>33914384.966769971</v>
      </c>
      <c r="BG232" s="184">
        <f t="shared" ca="1" si="124"/>
        <v>36851726.49550283</v>
      </c>
      <c r="BH232" s="184">
        <f t="shared" ca="1" si="124"/>
        <v>39738946.132663012</v>
      </c>
      <c r="BI232" s="184">
        <f t="shared" ca="1" si="124"/>
        <v>42823391.719531074</v>
      </c>
      <c r="BJ232" s="184">
        <f t="shared" ca="1" si="124"/>
        <v>46142026.792147115</v>
      </c>
      <c r="BK232" s="184">
        <f t="shared" ca="1" si="124"/>
        <v>49638899.789777994</v>
      </c>
      <c r="BL232" s="184">
        <f t="shared" ca="1" si="124"/>
        <v>53252217.381447509</v>
      </c>
      <c r="BM232" s="184">
        <f t="shared" ca="1" si="124"/>
        <v>56913886.882521302</v>
      </c>
      <c r="BN232" s="184">
        <f t="shared" ca="1" si="124"/>
        <v>60607910.218260996</v>
      </c>
      <c r="BO232" s="184">
        <f t="shared" ca="1" si="124"/>
        <v>64267036.374974757</v>
      </c>
      <c r="BP232" s="184">
        <f t="shared" ca="1" si="124"/>
        <v>68091418.800379649</v>
      </c>
      <c r="BQ232" s="184">
        <f t="shared" ca="1" si="124"/>
        <v>72025044.610300332</v>
      </c>
      <c r="BR232" s="184">
        <f t="shared" ca="1" si="124"/>
        <v>76162292.996051788</v>
      </c>
      <c r="BS232" s="184">
        <f t="shared" ca="1" si="124"/>
        <v>80271773.028297707</v>
      </c>
      <c r="BT232" s="184">
        <f t="shared" ca="1" si="124"/>
        <v>84347673.62601918</v>
      </c>
      <c r="BU232" s="184">
        <f t="shared" ca="1" si="124"/>
        <v>88584960.993683338</v>
      </c>
      <c r="BV232" s="184">
        <f t="shared" ca="1" si="124"/>
        <v>93008437.90928632</v>
      </c>
      <c r="BW232" s="184">
        <f t="shared" ca="1" si="124"/>
        <v>97577312.207095802</v>
      </c>
      <c r="BX232" s="184">
        <f t="shared" ca="1" si="124"/>
        <v>102255019.69009876</v>
      </c>
      <c r="BY232" s="184">
        <f t="shared" ca="1" si="124"/>
        <v>106965383.16202673</v>
      </c>
      <c r="BZ232" s="184">
        <f t="shared" ca="1" si="124"/>
        <v>111717833.42818066</v>
      </c>
      <c r="CA232" s="4"/>
    </row>
    <row r="233" spans="1:81" ht="15.75" customHeight="1">
      <c r="A233" s="63"/>
      <c r="B233" s="27"/>
      <c r="C233" s="27"/>
      <c r="D233" s="27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165" t="s">
        <v>260</v>
      </c>
      <c r="CA233" s="4"/>
    </row>
    <row r="234" spans="1:81" ht="15.75" customHeight="1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AX234" s="63"/>
      <c r="AY234" s="63"/>
      <c r="AZ234" s="63"/>
      <c r="BA234" s="63"/>
      <c r="BB234" s="63"/>
      <c r="BC234" s="63"/>
      <c r="BD234" s="63"/>
      <c r="BE234" s="63"/>
      <c r="BF234" s="63"/>
      <c r="BG234" s="63"/>
      <c r="BH234" s="63"/>
      <c r="BI234" s="63"/>
      <c r="BJ234" s="63"/>
      <c r="BK234" s="63"/>
      <c r="BL234" s="63"/>
      <c r="BM234" s="63"/>
      <c r="BN234" s="63"/>
      <c r="BO234" s="63"/>
      <c r="BP234" s="63"/>
      <c r="BQ234" s="63"/>
      <c r="BR234" s="63"/>
      <c r="BS234" s="63"/>
      <c r="BT234" s="63"/>
      <c r="BU234" s="63"/>
      <c r="BV234" s="63"/>
      <c r="BW234" s="63"/>
      <c r="BX234" s="63"/>
      <c r="BY234" s="63"/>
      <c r="BZ234" s="63"/>
      <c r="CA234" s="4"/>
      <c r="CB234" s="63"/>
      <c r="CC234" s="63"/>
    </row>
    <row r="235" spans="1:81" ht="15.75" customHeight="1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48"/>
      <c r="AM235" s="48"/>
      <c r="AN235" s="48"/>
      <c r="AO235" s="48"/>
      <c r="AP235" s="48"/>
      <c r="AQ235" s="48"/>
      <c r="AR235" s="48"/>
      <c r="AS235" s="48"/>
      <c r="AT235" s="48"/>
      <c r="AU235" s="48"/>
      <c r="AV235" s="48"/>
      <c r="AW235" s="48"/>
      <c r="AX235" s="48"/>
      <c r="AY235" s="48"/>
      <c r="AZ235" s="48"/>
      <c r="BA235" s="48"/>
      <c r="BB235" s="48"/>
      <c r="BC235" s="48"/>
      <c r="BD235" s="48"/>
      <c r="BE235" s="48"/>
      <c r="BF235" s="48"/>
      <c r="BG235" s="48"/>
      <c r="BH235" s="48"/>
      <c r="BI235" s="48"/>
      <c r="BJ235" s="48"/>
      <c r="BK235" s="48"/>
      <c r="BL235" s="48"/>
      <c r="BM235" s="48"/>
      <c r="BN235" s="48"/>
      <c r="BO235" s="48"/>
      <c r="BP235" s="48"/>
      <c r="BQ235" s="48"/>
      <c r="BR235" s="48"/>
      <c r="BS235" s="48"/>
      <c r="BT235" s="48"/>
      <c r="BU235" s="48"/>
      <c r="BV235" s="48"/>
      <c r="BW235" s="48"/>
      <c r="BX235" s="48"/>
      <c r="BY235" s="48"/>
      <c r="BZ235" s="48"/>
      <c r="CA235" s="4"/>
      <c r="CB235" s="63"/>
      <c r="CC235" s="63"/>
    </row>
    <row r="236" spans="1:81" ht="15.75" customHeight="1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48"/>
      <c r="AM236" s="48"/>
      <c r="AN236" s="48"/>
      <c r="AO236" s="48"/>
      <c r="AP236" s="48"/>
      <c r="AQ236" s="48"/>
      <c r="AR236" s="48"/>
      <c r="AS236" s="48"/>
      <c r="AT236" s="48"/>
      <c r="AU236" s="48"/>
      <c r="AV236" s="48"/>
      <c r="AW236" s="48"/>
      <c r="AX236" s="48"/>
      <c r="AY236" s="48"/>
      <c r="AZ236" s="48"/>
      <c r="BA236" s="48"/>
      <c r="BB236" s="48"/>
      <c r="BC236" s="48"/>
      <c r="BD236" s="48"/>
      <c r="BE236" s="48"/>
      <c r="BF236" s="48"/>
      <c r="BG236" s="48"/>
      <c r="BH236" s="48"/>
      <c r="BI236" s="48"/>
      <c r="BJ236" s="48"/>
      <c r="BK236" s="48"/>
      <c r="BL236" s="48"/>
      <c r="BM236" s="48"/>
      <c r="BN236" s="48"/>
      <c r="BO236" s="48"/>
      <c r="BP236" s="48"/>
      <c r="BQ236" s="48"/>
      <c r="BR236" s="48"/>
      <c r="BS236" s="48"/>
      <c r="BT236" s="48"/>
      <c r="BU236" s="48"/>
      <c r="BV236" s="48"/>
      <c r="BW236" s="48"/>
      <c r="BX236" s="48"/>
      <c r="BY236" s="48"/>
      <c r="BZ236" s="48"/>
      <c r="CA236" s="4"/>
      <c r="CB236" s="63"/>
      <c r="CC236" s="63"/>
    </row>
    <row r="237" spans="1:81" ht="15.75" customHeight="1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"/>
      <c r="CB237" s="63"/>
      <c r="CC237" s="63"/>
    </row>
    <row r="238" spans="1:81" ht="15.75" customHeight="1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"/>
      <c r="CB238" s="63"/>
      <c r="CC238" s="63"/>
    </row>
    <row r="239" spans="1:81" ht="15.75" customHeight="1">
      <c r="A239" s="63"/>
      <c r="B239" s="63"/>
      <c r="C239" s="166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AX239" s="63"/>
      <c r="AY239" s="63"/>
      <c r="AZ239" s="63"/>
      <c r="BA239" s="63"/>
      <c r="BB239" s="63"/>
      <c r="BC239" s="63"/>
      <c r="BD239" s="63"/>
      <c r="BE239" s="63"/>
      <c r="BF239" s="63"/>
      <c r="BG239" s="63"/>
      <c r="BH239" s="63"/>
      <c r="BI239" s="63"/>
      <c r="BJ239" s="63"/>
      <c r="BK239" s="63"/>
      <c r="BL239" s="63"/>
      <c r="BM239" s="63"/>
      <c r="BN239" s="63"/>
      <c r="BO239" s="63"/>
      <c r="BP239" s="63"/>
      <c r="BQ239" s="63"/>
      <c r="BR239" s="63"/>
      <c r="BS239" s="63"/>
      <c r="BT239" s="63"/>
      <c r="BU239" s="63"/>
      <c r="BV239" s="63"/>
      <c r="BW239" s="63"/>
      <c r="BX239" s="63"/>
      <c r="BY239" s="63"/>
      <c r="BZ239" s="63"/>
      <c r="CA239" s="4"/>
      <c r="CB239" s="63"/>
      <c r="CC239" s="63"/>
    </row>
    <row r="240" spans="1:81" ht="15.75" customHeight="1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CA240" s="4"/>
    </row>
    <row r="241" spans="1:79" ht="15.75" customHeight="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CA241" s="4"/>
    </row>
    <row r="242" spans="1:79" ht="15.75" customHeight="1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CA242" s="4"/>
    </row>
    <row r="243" spans="1:79" ht="15.75" customHeight="1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CA243" s="4"/>
    </row>
    <row r="244" spans="1:79" ht="15.75" customHeight="1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CA244" s="4"/>
    </row>
    <row r="245" spans="1:79" ht="15.75" customHeight="1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CA245" s="4"/>
    </row>
    <row r="246" spans="1:79" ht="15.75" customHeight="1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CA246" s="4"/>
    </row>
    <row r="247" spans="1:79" ht="15.75" customHeight="1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CA247" s="4"/>
    </row>
    <row r="248" spans="1:79" ht="15.75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CA248" s="4"/>
    </row>
    <row r="249" spans="1:79" ht="15.75" customHeight="1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CA249" s="4"/>
    </row>
    <row r="250" spans="1:79" ht="15.75" customHeight="1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CA250" s="4"/>
    </row>
    <row r="251" spans="1:79" ht="15.75" customHeight="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CA251" s="4"/>
    </row>
    <row r="252" spans="1:79" ht="15.75" customHeight="1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CA252" s="4"/>
    </row>
    <row r="253" spans="1:79" ht="15.75" customHeight="1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CA253" s="4"/>
    </row>
    <row r="254" spans="1:79" ht="15.75" customHeight="1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CA254" s="4"/>
    </row>
    <row r="255" spans="1:79" ht="15.75" customHeight="1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CA255" s="4"/>
    </row>
    <row r="256" spans="1:79" ht="15.75" customHeight="1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CA256" s="4"/>
    </row>
    <row r="257" spans="1:79" ht="15.75" customHeight="1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CA257" s="4"/>
    </row>
    <row r="258" spans="1:79" ht="15.75" customHeight="1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CA258" s="4"/>
    </row>
    <row r="259" spans="1:79" ht="15.75" customHeight="1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CA259" s="4"/>
    </row>
    <row r="260" spans="1:79" ht="15.75" customHeight="1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CA260" s="4"/>
    </row>
    <row r="261" spans="1:79" ht="15.75" customHeight="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CA261" s="4"/>
    </row>
    <row r="262" spans="1:79" ht="15.75" customHeight="1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CA262" s="4"/>
    </row>
    <row r="263" spans="1:79" ht="15.75" customHeight="1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CA263" s="4"/>
    </row>
    <row r="264" spans="1:79" ht="15.75" customHeight="1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CA264" s="4"/>
    </row>
    <row r="265" spans="1:79" ht="15.75" customHeight="1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CA265" s="4"/>
    </row>
    <row r="266" spans="1:79" ht="15.75" customHeight="1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CA266" s="4"/>
    </row>
    <row r="267" spans="1:79" ht="15.75" customHeight="1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CA267" s="4"/>
    </row>
    <row r="268" spans="1:79" ht="15.75" customHeight="1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CA268" s="4"/>
    </row>
    <row r="269" spans="1:79" ht="15.75" customHeight="1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CA269" s="4"/>
    </row>
    <row r="270" spans="1:79" ht="15.75" customHeight="1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CA270" s="4"/>
    </row>
    <row r="271" spans="1:79" ht="15.75" customHeight="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CA271" s="4"/>
    </row>
    <row r="272" spans="1:79" ht="15.75" customHeight="1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CA272" s="4"/>
    </row>
    <row r="273" spans="1:79" ht="15.75" customHeight="1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CA273" s="4"/>
    </row>
    <row r="274" spans="1:79" ht="15.75" customHeight="1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CA274" s="4"/>
    </row>
    <row r="275" spans="1:79" ht="15.75" customHeight="1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CA275" s="4"/>
    </row>
    <row r="276" spans="1:79" ht="15.75" customHeight="1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CA276" s="4"/>
    </row>
    <row r="277" spans="1:79" ht="15.75" customHeight="1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CA277" s="4"/>
    </row>
    <row r="278" spans="1:79" ht="15.75" customHeight="1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CA278" s="4"/>
    </row>
    <row r="279" spans="1:79" ht="15.75" customHeight="1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CA279" s="4"/>
    </row>
    <row r="280" spans="1:79" ht="15.75" customHeight="1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CA280" s="4"/>
    </row>
    <row r="281" spans="1:79" ht="15.75" customHeight="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CA281" s="4"/>
    </row>
    <row r="282" spans="1:79" ht="15.75" customHeight="1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CA282" s="4"/>
    </row>
    <row r="283" spans="1:79" ht="15.75" customHeight="1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CA283" s="4"/>
    </row>
    <row r="284" spans="1:79" ht="15.75" customHeight="1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CA284" s="4"/>
    </row>
    <row r="285" spans="1:79" ht="15.75" customHeight="1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CA285" s="4"/>
    </row>
    <row r="286" spans="1:79" ht="15.75" customHeight="1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CA286" s="4"/>
    </row>
    <row r="287" spans="1:79" ht="15.75" customHeight="1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CA287" s="4"/>
    </row>
    <row r="288" spans="1:79" ht="15.75" customHeight="1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CA288" s="4"/>
    </row>
    <row r="289" spans="1:79" ht="15.75" customHeight="1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CA289" s="4"/>
    </row>
    <row r="290" spans="1:79" ht="15.75" customHeight="1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CA290" s="4"/>
    </row>
    <row r="291" spans="1:79" ht="15.75" customHeight="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CA291" s="4"/>
    </row>
    <row r="292" spans="1:79" ht="15.75" customHeight="1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CA292" s="4"/>
    </row>
    <row r="293" spans="1:79" ht="15.75" customHeight="1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CA293" s="4"/>
    </row>
    <row r="294" spans="1:79" ht="15.75" customHeight="1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CA294" s="4"/>
    </row>
    <row r="295" spans="1:79" ht="15.75" customHeight="1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CA295" s="4"/>
    </row>
    <row r="296" spans="1:79" ht="15.75" customHeight="1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CA296" s="4"/>
    </row>
    <row r="297" spans="1:79" ht="15.75" customHeight="1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CA297" s="4"/>
    </row>
    <row r="298" spans="1:79" ht="15.75" customHeight="1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CA298" s="4"/>
    </row>
    <row r="299" spans="1:79" ht="15.75" customHeight="1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CA299" s="4"/>
    </row>
    <row r="300" spans="1:79" ht="15.75" customHeight="1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CA300" s="4"/>
    </row>
    <row r="301" spans="1:79" ht="15.75" customHeight="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CA301" s="4"/>
    </row>
    <row r="302" spans="1:79" ht="15.75" customHeight="1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CA302" s="4"/>
    </row>
    <row r="303" spans="1:79" ht="15.75" customHeight="1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CA303" s="4"/>
    </row>
    <row r="304" spans="1:79" ht="15.75" customHeight="1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CA304" s="4"/>
    </row>
    <row r="305" spans="1:79" ht="15.75" customHeight="1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CA305" s="4"/>
    </row>
    <row r="306" spans="1:79" ht="15.75" customHeight="1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CA306" s="4"/>
    </row>
    <row r="307" spans="1:79" ht="15.75" customHeight="1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CA307" s="4"/>
    </row>
    <row r="308" spans="1:79" ht="15.75" customHeight="1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CA308" s="4"/>
    </row>
    <row r="309" spans="1:79" ht="15.75" customHeight="1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CA309" s="4"/>
    </row>
    <row r="310" spans="1:79" ht="15.75" customHeight="1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CA310" s="4"/>
    </row>
    <row r="311" spans="1:79" ht="15.75" customHeight="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CA311" s="4"/>
    </row>
    <row r="312" spans="1:79" ht="15.75" customHeight="1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CA312" s="4"/>
    </row>
    <row r="313" spans="1:79" ht="15.75" customHeight="1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CA313" s="4"/>
    </row>
    <row r="314" spans="1:79" ht="15.75" customHeight="1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CA314" s="4"/>
    </row>
    <row r="315" spans="1:79" ht="15.75" customHeight="1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CA315" s="4"/>
    </row>
    <row r="316" spans="1:79" ht="15.75" customHeight="1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CA316" s="4"/>
    </row>
    <row r="317" spans="1:79" ht="15.75" customHeight="1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CA317" s="4"/>
    </row>
    <row r="318" spans="1:79" ht="15.75" customHeight="1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CA318" s="4"/>
    </row>
    <row r="319" spans="1:79" ht="15.75" customHeight="1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CA319" s="4"/>
    </row>
    <row r="320" spans="1:79" ht="15.75" customHeight="1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CA320" s="4"/>
    </row>
    <row r="321" spans="1:79" ht="15.75" customHeight="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CA321" s="4"/>
    </row>
    <row r="322" spans="1:79" ht="15.75" customHeight="1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CA322" s="4"/>
    </row>
    <row r="323" spans="1:79" ht="15.75" customHeight="1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CA323" s="4"/>
    </row>
    <row r="324" spans="1:79" ht="15.75" customHeight="1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CA324" s="4"/>
    </row>
    <row r="325" spans="1:79" ht="15.75" customHeight="1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CA325" s="4"/>
    </row>
    <row r="326" spans="1:79" ht="15.75" customHeight="1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CA326" s="4"/>
    </row>
    <row r="327" spans="1:79" ht="15.75" customHeight="1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CA327" s="4"/>
    </row>
    <row r="328" spans="1:79" ht="15.75" customHeight="1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CA328" s="4"/>
    </row>
    <row r="329" spans="1:79" ht="15.75" customHeight="1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CA329" s="4"/>
    </row>
    <row r="330" spans="1:79" ht="15.75" customHeight="1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CA330" s="4"/>
    </row>
    <row r="331" spans="1:79" ht="15.75" customHeight="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CA331" s="4"/>
    </row>
    <row r="332" spans="1:79" ht="15.75" customHeight="1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CA332" s="4"/>
    </row>
    <row r="333" spans="1:79" ht="15.75" customHeight="1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CA333" s="4"/>
    </row>
    <row r="334" spans="1:79" ht="15.75" customHeight="1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CA334" s="4"/>
    </row>
    <row r="335" spans="1:79" ht="15.75" customHeight="1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CA335" s="4"/>
    </row>
    <row r="336" spans="1:79" ht="15.75" customHeight="1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CA336" s="4"/>
    </row>
    <row r="337" spans="1:79" ht="15.75" customHeight="1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CA337" s="4"/>
    </row>
    <row r="338" spans="1:79" ht="15.75" customHeight="1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CA338" s="4"/>
    </row>
    <row r="339" spans="1:79" ht="15.75" customHeight="1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CA339" s="4"/>
    </row>
    <row r="340" spans="1:79" ht="15.75" customHeight="1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CA340" s="4"/>
    </row>
    <row r="341" spans="1:79" ht="15.75" customHeight="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CA341" s="4"/>
    </row>
    <row r="342" spans="1:79" ht="15.75" customHeight="1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CA342" s="4"/>
    </row>
    <row r="343" spans="1:79" ht="15.75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CA343" s="4"/>
    </row>
    <row r="344" spans="1:79" ht="15.75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CA344" s="4"/>
    </row>
    <row r="345" spans="1:79" ht="15.75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CA345" s="4"/>
    </row>
    <row r="346" spans="1:79" ht="15.75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CA346" s="4"/>
    </row>
    <row r="347" spans="1:79" ht="15.75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CA347" s="4"/>
    </row>
    <row r="348" spans="1:79" ht="15.75" customHeight="1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CA348" s="4"/>
    </row>
    <row r="349" spans="1:79" ht="15.75" customHeight="1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CA349" s="4"/>
    </row>
    <row r="350" spans="1:79" ht="15.75" customHeight="1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CA350" s="4"/>
    </row>
    <row r="351" spans="1:79" ht="15.75" customHeight="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CA351" s="4"/>
    </row>
    <row r="352" spans="1:79" ht="15.75" customHeight="1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CA352" s="4"/>
    </row>
    <row r="353" spans="1:79" ht="15.75" customHeight="1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CA353" s="4"/>
    </row>
    <row r="354" spans="1:79" ht="15.75" customHeight="1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CA354" s="4"/>
    </row>
    <row r="355" spans="1:79" ht="15.75" customHeight="1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CA355" s="4"/>
    </row>
    <row r="356" spans="1:79" ht="15.75" customHeight="1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CA356" s="4"/>
    </row>
    <row r="357" spans="1:79" ht="15.75" customHeight="1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CA357" s="4"/>
    </row>
    <row r="358" spans="1:79" ht="15.75" customHeight="1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CA358" s="4"/>
    </row>
    <row r="359" spans="1:79" ht="15.75" customHeight="1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CA359" s="4"/>
    </row>
    <row r="360" spans="1:79" ht="15.75" customHeight="1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CA360" s="4"/>
    </row>
    <row r="361" spans="1:79" ht="15.75" customHeight="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CA361" s="4"/>
    </row>
    <row r="362" spans="1:79" ht="15.75" customHeight="1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CA362" s="4"/>
    </row>
    <row r="363" spans="1:79" ht="15.75" customHeight="1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CA363" s="4"/>
    </row>
    <row r="364" spans="1:79" ht="15.75" customHeight="1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CA364" s="4"/>
    </row>
    <row r="365" spans="1:79" ht="15.75" customHeight="1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CA365" s="4"/>
    </row>
    <row r="366" spans="1:79" ht="15.75" customHeight="1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CA366" s="4"/>
    </row>
    <row r="367" spans="1:79" ht="15.75" customHeight="1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CA367" s="4"/>
    </row>
    <row r="368" spans="1:79" ht="15.75" customHeight="1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CA368" s="4"/>
    </row>
    <row r="369" spans="1:79" ht="15.75" customHeight="1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CA369" s="4"/>
    </row>
    <row r="370" spans="1:79" ht="15.75" customHeight="1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CA370" s="4"/>
    </row>
    <row r="371" spans="1:79" ht="15.75" customHeight="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CA371" s="4"/>
    </row>
    <row r="372" spans="1:79" ht="15.75" customHeight="1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CA372" s="4"/>
    </row>
    <row r="373" spans="1:79" ht="15.75" customHeight="1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CA373" s="4"/>
    </row>
    <row r="374" spans="1:79" ht="15.75" customHeight="1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CA374" s="4"/>
    </row>
    <row r="375" spans="1:79" ht="15.75" customHeight="1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CA375" s="4"/>
    </row>
    <row r="376" spans="1:79" ht="15.75" customHeight="1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CA376" s="4"/>
    </row>
    <row r="377" spans="1:79" ht="15.75" customHeight="1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CA377" s="4"/>
    </row>
    <row r="378" spans="1:79" ht="15.75" customHeight="1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CA378" s="4"/>
    </row>
    <row r="379" spans="1:79" ht="15.75" customHeight="1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CA379" s="4"/>
    </row>
    <row r="380" spans="1:79" ht="15.75" customHeight="1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CA380" s="4"/>
    </row>
    <row r="381" spans="1:79" ht="15.75" customHeight="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CA381" s="4"/>
    </row>
    <row r="382" spans="1:79" ht="15.75" customHeight="1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CA382" s="4"/>
    </row>
    <row r="383" spans="1:79" ht="15.75" customHeight="1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CA383" s="4"/>
    </row>
    <row r="384" spans="1:79" ht="15.75" customHeight="1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CA384" s="4"/>
    </row>
    <row r="385" spans="1:79" ht="15.75" customHeight="1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CA385" s="4"/>
    </row>
    <row r="386" spans="1:79" ht="15.75" customHeight="1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CA386" s="4"/>
    </row>
    <row r="387" spans="1:79" ht="15.75" customHeight="1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CA387" s="4"/>
    </row>
    <row r="388" spans="1:79" ht="15.75" customHeight="1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CA388" s="4"/>
    </row>
    <row r="389" spans="1:79" ht="15.75" customHeight="1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CA389" s="4"/>
    </row>
    <row r="390" spans="1:79" ht="15.75" customHeight="1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CA390" s="4"/>
    </row>
    <row r="391" spans="1:79" ht="15.75" customHeight="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CA391" s="4"/>
    </row>
    <row r="392" spans="1:79" ht="15.75" customHeight="1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CA392" s="4"/>
    </row>
    <row r="393" spans="1:79" ht="15.75" customHeight="1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CA393" s="4"/>
    </row>
    <row r="394" spans="1:79" ht="15.75" customHeight="1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CA394" s="4"/>
    </row>
    <row r="395" spans="1:79" ht="15.75" customHeight="1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CA395" s="4"/>
    </row>
    <row r="396" spans="1:79" ht="15.75" customHeight="1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CA396" s="4"/>
    </row>
    <row r="397" spans="1:79" ht="15.75" customHeight="1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CA397" s="4"/>
    </row>
    <row r="398" spans="1:79" ht="15.75" customHeight="1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CA398" s="4"/>
    </row>
    <row r="399" spans="1:79" ht="15.75" customHeight="1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CA399" s="4"/>
    </row>
    <row r="400" spans="1:79" ht="15.75" customHeight="1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CA400" s="4"/>
    </row>
    <row r="401" spans="1:79" ht="15.75" customHeight="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CA401" s="4"/>
    </row>
    <row r="402" spans="1:79" ht="15.75" customHeight="1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CA402" s="4"/>
    </row>
    <row r="403" spans="1:79" ht="15.75" customHeight="1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CA403" s="4"/>
    </row>
    <row r="404" spans="1:79" ht="15.75" customHeight="1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CA404" s="4"/>
    </row>
    <row r="405" spans="1:79" ht="15.75" customHeight="1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CA405" s="4"/>
    </row>
    <row r="406" spans="1:79" ht="15.75" customHeight="1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CA406" s="4"/>
    </row>
    <row r="407" spans="1:79" ht="15.75" customHeight="1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CA407" s="4"/>
    </row>
    <row r="408" spans="1:79" ht="15.75" customHeight="1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CA408" s="4"/>
    </row>
    <row r="409" spans="1:79" ht="15.75" customHeight="1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CA409" s="4"/>
    </row>
    <row r="410" spans="1:79" ht="15.75" customHeight="1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CA410" s="4"/>
    </row>
    <row r="411" spans="1:79" ht="15.75" customHeight="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CA411" s="4"/>
    </row>
    <row r="412" spans="1:79" ht="15.75" customHeight="1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CA412" s="4"/>
    </row>
    <row r="413" spans="1:79" ht="15.75" customHeight="1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CA413" s="4"/>
    </row>
    <row r="414" spans="1:79" ht="15.75" customHeight="1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CA414" s="4"/>
    </row>
    <row r="415" spans="1:79" ht="15.75" customHeight="1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CA415" s="4"/>
    </row>
    <row r="416" spans="1:79" ht="15.75" customHeight="1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CA416" s="4"/>
    </row>
    <row r="417" spans="1:79" ht="15.75" customHeight="1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CA417" s="4"/>
    </row>
    <row r="418" spans="1:79" ht="15.75" customHeight="1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CA418" s="4"/>
    </row>
    <row r="419" spans="1:79" ht="15.75" customHeight="1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CA419" s="4"/>
    </row>
    <row r="420" spans="1:79" ht="15.75" customHeight="1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CA420" s="4"/>
    </row>
    <row r="421" spans="1:79" ht="15.75" customHeight="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CA421" s="4"/>
    </row>
    <row r="422" spans="1:79" ht="15.75" customHeight="1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CA422" s="4"/>
    </row>
    <row r="423" spans="1:79" ht="15.75" customHeight="1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CA423" s="4"/>
    </row>
    <row r="424" spans="1:79" ht="15.75" customHeight="1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CA424" s="4"/>
    </row>
    <row r="425" spans="1:79" ht="15.75" customHeight="1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CA425" s="4"/>
    </row>
    <row r="426" spans="1:79" ht="15.75" customHeight="1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CA426" s="4"/>
    </row>
    <row r="427" spans="1:79" ht="15.75" customHeight="1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CA427" s="4"/>
    </row>
    <row r="428" spans="1:79" ht="15.75" customHeight="1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CA428" s="4"/>
    </row>
    <row r="429" spans="1:79" ht="15.75" customHeight="1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CA429" s="4"/>
    </row>
    <row r="430" spans="1:79" ht="15.75" customHeight="1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CA430" s="4"/>
    </row>
    <row r="431" spans="1:79" ht="15.75" customHeight="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CA431" s="4"/>
    </row>
    <row r="432" spans="1:79" ht="15.75" customHeight="1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CA432" s="4"/>
    </row>
    <row r="433" spans="1:79" ht="15.75" customHeight="1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CA433" s="4"/>
    </row>
    <row r="434" spans="1:79" ht="15.75" customHeight="1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CA434" s="4"/>
    </row>
    <row r="435" spans="1:79" ht="15.75" customHeight="1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CA435" s="4"/>
    </row>
    <row r="436" spans="1:79" ht="15.75" customHeight="1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CA436" s="4"/>
    </row>
    <row r="437" spans="1:79" ht="15.75" customHeight="1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CA437" s="4"/>
    </row>
    <row r="438" spans="1:79" ht="15.75" customHeight="1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CA438" s="4"/>
    </row>
    <row r="439" spans="1:79" ht="15.75" customHeight="1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CA439" s="4"/>
    </row>
    <row r="440" spans="1:79" ht="15.75" customHeight="1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CA440" s="4"/>
    </row>
    <row r="441" spans="1:79" ht="15.75" customHeight="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CA441" s="4"/>
    </row>
    <row r="442" spans="1:79" ht="15.75" customHeight="1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CA442" s="4"/>
    </row>
    <row r="443" spans="1:79" ht="15.75" customHeight="1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CA443" s="4"/>
    </row>
    <row r="444" spans="1:79" ht="15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CA444" s="4"/>
    </row>
    <row r="445" spans="1:79" ht="15.75" customHeight="1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CA445" s="4"/>
    </row>
    <row r="446" spans="1:79" ht="15.75" customHeight="1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CA446" s="4"/>
    </row>
    <row r="447" spans="1:79" ht="15.75" customHeight="1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CA447" s="4"/>
    </row>
    <row r="448" spans="1:79" ht="15.75" customHeight="1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CA448" s="4"/>
    </row>
    <row r="449" spans="1:79" ht="15.75" customHeight="1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CA449" s="4"/>
    </row>
    <row r="450" spans="1:79" ht="15.75" customHeight="1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CA450" s="4"/>
    </row>
    <row r="451" spans="1:79" ht="15.75" customHeight="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CA451" s="4"/>
    </row>
    <row r="452" spans="1:79" ht="15.75" customHeight="1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CA452" s="4"/>
    </row>
    <row r="453" spans="1:79" ht="15.75" customHeight="1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CA453" s="4"/>
    </row>
    <row r="454" spans="1:79" ht="15.75" customHeight="1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CA454" s="4"/>
    </row>
    <row r="455" spans="1:79" ht="15.75" customHeight="1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CA455" s="4"/>
    </row>
    <row r="456" spans="1:79" ht="15.75" customHeight="1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CA456" s="4"/>
    </row>
    <row r="457" spans="1:79" ht="15.75" customHeight="1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CA457" s="4"/>
    </row>
    <row r="458" spans="1:79" ht="15.75" customHeight="1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CA458" s="4"/>
    </row>
    <row r="459" spans="1:79" ht="15.75" customHeight="1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CA459" s="4"/>
    </row>
    <row r="460" spans="1:79" ht="15.75" customHeight="1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CA460" s="4"/>
    </row>
    <row r="461" spans="1:79" ht="15.75" customHeight="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CA461" s="4"/>
    </row>
    <row r="462" spans="1:79" ht="15.75" customHeight="1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CA462" s="4"/>
    </row>
    <row r="463" spans="1:79" ht="15.75" customHeight="1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CA463" s="4"/>
    </row>
    <row r="464" spans="1:79" ht="15.75" customHeight="1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CA464" s="4"/>
    </row>
    <row r="465" spans="1:79" ht="15.75" customHeight="1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CA465" s="4"/>
    </row>
    <row r="466" spans="1:79" ht="15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CA466" s="4"/>
    </row>
    <row r="467" spans="1:79" ht="15.75" customHeight="1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CA467" s="4"/>
    </row>
    <row r="468" spans="1:79" ht="15.75" customHeight="1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CA468" s="4"/>
    </row>
    <row r="469" spans="1:79" ht="15.75" customHeight="1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CA469" s="4"/>
    </row>
    <row r="470" spans="1:79" ht="15.75" customHeight="1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CA470" s="4"/>
    </row>
    <row r="471" spans="1:79" ht="15.75" customHeight="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CA471" s="4"/>
    </row>
    <row r="472" spans="1:79" ht="15.75" customHeight="1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CA472" s="4"/>
    </row>
    <row r="473" spans="1:79" ht="15.75" customHeight="1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CA473" s="4"/>
    </row>
    <row r="474" spans="1:79" ht="15.75" customHeight="1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CA474" s="4"/>
    </row>
    <row r="475" spans="1:79" ht="15.75" customHeight="1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CA475" s="4"/>
    </row>
    <row r="476" spans="1:79" ht="15.75" customHeight="1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CA476" s="4"/>
    </row>
    <row r="477" spans="1:79" ht="15.75" customHeight="1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CA477" s="4"/>
    </row>
    <row r="478" spans="1:79" ht="15.75" customHeight="1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CA478" s="4"/>
    </row>
    <row r="479" spans="1:79" ht="15.75" customHeight="1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CA479" s="4"/>
    </row>
    <row r="480" spans="1:79" ht="15.75" customHeight="1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CA480" s="4"/>
    </row>
    <row r="481" spans="1:79" ht="15.75" customHeight="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CA481" s="4"/>
    </row>
    <row r="482" spans="1:79" ht="15.75" customHeight="1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CA482" s="4"/>
    </row>
    <row r="483" spans="1:79" ht="15.75" customHeight="1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CA483" s="4"/>
    </row>
    <row r="484" spans="1:79" ht="15.75" customHeight="1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CA484" s="4"/>
    </row>
    <row r="485" spans="1:79" ht="15.75" customHeight="1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CA485" s="4"/>
    </row>
    <row r="486" spans="1:79" ht="15.75" customHeight="1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CA486" s="4"/>
    </row>
    <row r="487" spans="1:79" ht="15.75" customHeight="1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CA487" s="4"/>
    </row>
    <row r="488" spans="1:79" ht="15.75" customHeight="1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CA488" s="4"/>
    </row>
    <row r="489" spans="1:79" ht="15.75" customHeight="1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CA489" s="4"/>
    </row>
    <row r="490" spans="1:79" ht="15.75" customHeight="1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CA490" s="4"/>
    </row>
    <row r="491" spans="1:79" ht="15.75" customHeight="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CA491" s="4"/>
    </row>
    <row r="492" spans="1:79" ht="15.75" customHeight="1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CA492" s="4"/>
    </row>
    <row r="493" spans="1:79" ht="15.75" customHeight="1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CA493" s="4"/>
    </row>
    <row r="494" spans="1:79" ht="15.75" customHeight="1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CA494" s="4"/>
    </row>
    <row r="495" spans="1:79" ht="15.75" customHeight="1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CA495" s="4"/>
    </row>
    <row r="496" spans="1:79" ht="15.75" customHeight="1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CA496" s="4"/>
    </row>
    <row r="497" spans="1:79" ht="15.75" customHeight="1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CA497" s="4"/>
    </row>
    <row r="498" spans="1:79" ht="15.75" customHeight="1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CA498" s="4"/>
    </row>
    <row r="499" spans="1:79" ht="15.75" customHeight="1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CA499" s="4"/>
    </row>
    <row r="500" spans="1:79" ht="15.75" customHeight="1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CA500" s="4"/>
    </row>
    <row r="501" spans="1:79" ht="15.75" customHeight="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CA501" s="4"/>
    </row>
    <row r="502" spans="1:79" ht="15.75" customHeight="1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CA502" s="4"/>
    </row>
    <row r="503" spans="1:79" ht="15.75" customHeight="1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CA503" s="4"/>
    </row>
    <row r="504" spans="1:79" ht="15.75" customHeight="1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CA504" s="4"/>
    </row>
    <row r="505" spans="1:79" ht="15.75" customHeight="1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CA505" s="4"/>
    </row>
    <row r="506" spans="1:79" ht="15.75" customHeight="1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CA506" s="4"/>
    </row>
    <row r="507" spans="1:79" ht="15.75" customHeight="1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CA507" s="4"/>
    </row>
    <row r="508" spans="1:79" ht="15.75" customHeight="1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CA508" s="4"/>
    </row>
    <row r="509" spans="1:79" ht="15.75" customHeight="1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CA509" s="4"/>
    </row>
    <row r="510" spans="1:79" ht="15.75" customHeight="1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CA510" s="4"/>
    </row>
    <row r="511" spans="1:79" ht="15.75" customHeight="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CA511" s="4"/>
    </row>
    <row r="512" spans="1:79" ht="15.75" customHeight="1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CA512" s="4"/>
    </row>
    <row r="513" spans="1:79" ht="15.75" customHeight="1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CA513" s="4"/>
    </row>
    <row r="514" spans="1:79" ht="15.75" customHeight="1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CA514" s="4"/>
    </row>
    <row r="515" spans="1:79" ht="15.75" customHeight="1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CA515" s="4"/>
    </row>
    <row r="516" spans="1:79" ht="15.75" customHeight="1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CA516" s="4"/>
    </row>
    <row r="517" spans="1:79" ht="15.75" customHeight="1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CA517" s="4"/>
    </row>
    <row r="518" spans="1:79" ht="15.75" customHeight="1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CA518" s="4"/>
    </row>
    <row r="519" spans="1:79" ht="15.75" customHeight="1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CA519" s="4"/>
    </row>
    <row r="520" spans="1:79" ht="15.75" customHeight="1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CA520" s="4"/>
    </row>
    <row r="521" spans="1:79" ht="15.75" customHeight="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CA521" s="4"/>
    </row>
    <row r="522" spans="1:79" ht="15.75" customHeight="1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CA522" s="4"/>
    </row>
    <row r="523" spans="1:79" ht="15.75" customHeight="1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CA523" s="4"/>
    </row>
    <row r="524" spans="1:79" ht="15.75" customHeight="1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CA524" s="4"/>
    </row>
    <row r="525" spans="1:79" ht="15.75" customHeight="1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CA525" s="4"/>
    </row>
    <row r="526" spans="1:79" ht="15.75" customHeight="1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CA526" s="4"/>
    </row>
    <row r="527" spans="1:79" ht="15.75" customHeight="1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CA527" s="4"/>
    </row>
    <row r="528" spans="1:79" ht="15.75" customHeight="1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CA528" s="4"/>
    </row>
    <row r="529" spans="1:79" ht="15.75" customHeight="1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CA529" s="4"/>
    </row>
    <row r="530" spans="1:79" ht="15.75" customHeight="1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CA530" s="4"/>
    </row>
    <row r="531" spans="1:79" ht="15.75" customHeight="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CA531" s="4"/>
    </row>
    <row r="532" spans="1:79" ht="15.75" customHeight="1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CA532" s="4"/>
    </row>
    <row r="533" spans="1:79" ht="15.75" customHeight="1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CA533" s="4"/>
    </row>
    <row r="534" spans="1:79" ht="15.75" customHeight="1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CA534" s="4"/>
    </row>
    <row r="535" spans="1:79" ht="15.75" customHeight="1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CA535" s="4"/>
    </row>
    <row r="536" spans="1:79" ht="15.75" customHeight="1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CA536" s="4"/>
    </row>
    <row r="537" spans="1:79" ht="15.75" customHeight="1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CA537" s="4"/>
    </row>
    <row r="538" spans="1:79" ht="15.75" customHeight="1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CA538" s="4"/>
    </row>
    <row r="539" spans="1:79" ht="15.75" customHeight="1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CA539" s="4"/>
    </row>
    <row r="540" spans="1:79" ht="15.75" customHeight="1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CA540" s="4"/>
    </row>
    <row r="541" spans="1:79" ht="15.75" customHeight="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CA541" s="4"/>
    </row>
    <row r="542" spans="1:79" ht="15.75" customHeight="1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CA542" s="4"/>
    </row>
    <row r="543" spans="1:79" ht="15.75" customHeight="1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CA543" s="4"/>
    </row>
    <row r="544" spans="1:79" ht="15.75" customHeight="1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CA544" s="4"/>
    </row>
    <row r="545" spans="1:79" ht="15.75" customHeight="1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CA545" s="4"/>
    </row>
    <row r="546" spans="1:79" ht="15.75" customHeight="1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CA546" s="4"/>
    </row>
    <row r="547" spans="1:79" ht="15.75" customHeight="1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CA547" s="4"/>
    </row>
    <row r="548" spans="1:79" ht="15.75" customHeight="1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CA548" s="4"/>
    </row>
    <row r="549" spans="1:79" ht="15.75" customHeight="1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CA549" s="4"/>
    </row>
    <row r="550" spans="1:79" ht="15.75" customHeight="1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CA550" s="4"/>
    </row>
    <row r="551" spans="1:79" ht="15.75" customHeight="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CA551" s="4"/>
    </row>
    <row r="552" spans="1:79" ht="15.75" customHeight="1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CA552" s="4"/>
    </row>
    <row r="553" spans="1:79" ht="15.75" customHeight="1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CA553" s="4"/>
    </row>
    <row r="554" spans="1:79" ht="15.75" customHeight="1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CA554" s="4"/>
    </row>
    <row r="555" spans="1:79" ht="15.75" customHeight="1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CA555" s="4"/>
    </row>
    <row r="556" spans="1:79" ht="15.75" customHeight="1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CA556" s="4"/>
    </row>
    <row r="557" spans="1:79" ht="15.75" customHeight="1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CA557" s="4"/>
    </row>
    <row r="558" spans="1:79" ht="15.75" customHeight="1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CA558" s="4"/>
    </row>
    <row r="559" spans="1:79" ht="15.75" customHeight="1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CA559" s="4"/>
    </row>
    <row r="560" spans="1:79" ht="15.75" customHeight="1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CA560" s="4"/>
    </row>
    <row r="561" spans="1:79" ht="15.75" customHeight="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CA561" s="4"/>
    </row>
    <row r="562" spans="1:79" ht="15.75" customHeight="1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CA562" s="4"/>
    </row>
    <row r="563" spans="1:79" ht="15.75" customHeight="1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CA563" s="4"/>
    </row>
    <row r="564" spans="1:79" ht="15.75" customHeight="1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CA564" s="4"/>
    </row>
    <row r="565" spans="1:79" ht="15.75" customHeight="1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CA565" s="4"/>
    </row>
    <row r="566" spans="1:79" ht="15.75" customHeight="1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CA566" s="4"/>
    </row>
    <row r="567" spans="1:79" ht="15.75" customHeight="1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CA567" s="4"/>
    </row>
    <row r="568" spans="1:79" ht="15.75" customHeight="1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CA568" s="4"/>
    </row>
    <row r="569" spans="1:79" ht="15.75" customHeight="1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CA569" s="4"/>
    </row>
    <row r="570" spans="1:79" ht="15.75" customHeight="1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CA570" s="4"/>
    </row>
    <row r="571" spans="1:79" ht="15.75" customHeight="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CA571" s="4"/>
    </row>
    <row r="572" spans="1:79" ht="15.75" customHeight="1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CA572" s="4"/>
    </row>
    <row r="573" spans="1:79" ht="15.75" customHeight="1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CA573" s="4"/>
    </row>
    <row r="574" spans="1:79" ht="15.75" customHeight="1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CA574" s="4"/>
    </row>
    <row r="575" spans="1:79" ht="15.75" customHeight="1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CA575" s="4"/>
    </row>
    <row r="576" spans="1:79" ht="15.75" customHeight="1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CA576" s="4"/>
    </row>
    <row r="577" spans="1:79" ht="15.75" customHeight="1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CA577" s="4"/>
    </row>
    <row r="578" spans="1:79" ht="15.75" customHeight="1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CA578" s="4"/>
    </row>
    <row r="579" spans="1:79" ht="15.75" customHeight="1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CA579" s="4"/>
    </row>
    <row r="580" spans="1:79" ht="15.75" customHeight="1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CA580" s="4"/>
    </row>
    <row r="581" spans="1:79" ht="15.75" customHeight="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CA581" s="4"/>
    </row>
    <row r="582" spans="1:79" ht="15.75" customHeight="1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CA582" s="4"/>
    </row>
    <row r="583" spans="1:79" ht="15.75" customHeight="1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CA583" s="4"/>
    </row>
    <row r="584" spans="1:79" ht="15.75" customHeight="1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CA584" s="4"/>
    </row>
    <row r="585" spans="1:79" ht="15.75" customHeight="1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CA585" s="4"/>
    </row>
    <row r="586" spans="1:79" ht="15.75" customHeight="1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CA586" s="4"/>
    </row>
    <row r="587" spans="1:79" ht="15.75" customHeight="1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CA587" s="4"/>
    </row>
    <row r="588" spans="1:79" ht="15.75" customHeight="1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CA588" s="4"/>
    </row>
    <row r="589" spans="1:79" ht="15.75" customHeight="1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CA589" s="4"/>
    </row>
    <row r="590" spans="1:79" ht="15.75" customHeight="1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CA590" s="4"/>
    </row>
    <row r="591" spans="1:79" ht="15.75" customHeight="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CA591" s="4"/>
    </row>
    <row r="592" spans="1:79" ht="15.75" customHeight="1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CA592" s="4"/>
    </row>
    <row r="593" spans="1:79" ht="15.75" customHeight="1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CA593" s="4"/>
    </row>
    <row r="594" spans="1:79" ht="15.75" customHeight="1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CA594" s="4"/>
    </row>
    <row r="595" spans="1:79" ht="15.75" customHeight="1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CA595" s="4"/>
    </row>
    <row r="596" spans="1:79" ht="15.75" customHeight="1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CA596" s="4"/>
    </row>
    <row r="597" spans="1:79" ht="15.75" customHeight="1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CA597" s="4"/>
    </row>
    <row r="598" spans="1:79" ht="15.75" customHeight="1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CA598" s="4"/>
    </row>
    <row r="599" spans="1:79" ht="15.75" customHeight="1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CA599" s="4"/>
    </row>
    <row r="600" spans="1:79" ht="15.75" customHeight="1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CA600" s="4"/>
    </row>
    <row r="601" spans="1:79" ht="15.75" customHeight="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CA601" s="4"/>
    </row>
    <row r="602" spans="1:79" ht="15.75" customHeight="1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CA602" s="4"/>
    </row>
    <row r="603" spans="1:79" ht="15.75" customHeight="1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CA603" s="4"/>
    </row>
    <row r="604" spans="1:79" ht="15.75" customHeight="1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CA604" s="4"/>
    </row>
    <row r="605" spans="1:79" ht="15.75" customHeight="1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CA605" s="4"/>
    </row>
    <row r="606" spans="1:79" ht="15.75" customHeight="1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CA606" s="4"/>
    </row>
    <row r="607" spans="1:79" ht="15.75" customHeight="1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CA607" s="4"/>
    </row>
    <row r="608" spans="1:79" ht="15.75" customHeight="1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CA608" s="4"/>
    </row>
    <row r="609" spans="1:79" ht="15.75" customHeight="1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CA609" s="4"/>
    </row>
    <row r="610" spans="1:79" ht="15.75" customHeight="1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CA610" s="4"/>
    </row>
    <row r="611" spans="1:79" ht="15.75" customHeight="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CA611" s="4"/>
    </row>
    <row r="612" spans="1:79" ht="15.75" customHeight="1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CA612" s="4"/>
    </row>
    <row r="613" spans="1:79" ht="15.75" customHeight="1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CA613" s="4"/>
    </row>
    <row r="614" spans="1:79" ht="15.75" customHeight="1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CA614" s="4"/>
    </row>
    <row r="615" spans="1:79" ht="15.75" customHeight="1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CA615" s="4"/>
    </row>
    <row r="616" spans="1:79" ht="15.75" customHeight="1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CA616" s="4"/>
    </row>
    <row r="617" spans="1:79" ht="15.75" customHeight="1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CA617" s="4"/>
    </row>
    <row r="618" spans="1:79" ht="15.75" customHeight="1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CA618" s="4"/>
    </row>
    <row r="619" spans="1:79" ht="15.75" customHeight="1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CA619" s="4"/>
    </row>
    <row r="620" spans="1:79" ht="15.75" customHeight="1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CA620" s="4"/>
    </row>
    <row r="621" spans="1:79" ht="15.75" customHeight="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CA621" s="4"/>
    </row>
    <row r="622" spans="1:79" ht="15.75" customHeight="1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CA622" s="4"/>
    </row>
    <row r="623" spans="1:79" ht="15.75" customHeight="1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CA623" s="4"/>
    </row>
    <row r="624" spans="1:79" ht="15.75" customHeight="1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CA624" s="4"/>
    </row>
    <row r="625" spans="1:79" ht="15.75" customHeight="1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CA625" s="4"/>
    </row>
    <row r="626" spans="1:79" ht="15.75" customHeight="1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CA626" s="4"/>
    </row>
    <row r="627" spans="1:79" ht="15.75" customHeight="1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CA627" s="4"/>
    </row>
    <row r="628" spans="1:79" ht="15.75" customHeight="1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CA628" s="4"/>
    </row>
    <row r="629" spans="1:79" ht="15.75" customHeight="1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CA629" s="4"/>
    </row>
    <row r="630" spans="1:79" ht="15.75" customHeight="1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CA630" s="4"/>
    </row>
    <row r="631" spans="1:79" ht="15.75" customHeight="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CA631" s="4"/>
    </row>
    <row r="632" spans="1:79" ht="15.75" customHeight="1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CA632" s="4"/>
    </row>
    <row r="633" spans="1:79" ht="15.75" customHeight="1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CA633" s="4"/>
    </row>
    <row r="634" spans="1:79" ht="15.75" customHeight="1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CA634" s="4"/>
    </row>
    <row r="635" spans="1:79" ht="15.75" customHeight="1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CA635" s="4"/>
    </row>
    <row r="636" spans="1:79" ht="15.75" customHeight="1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CA636" s="4"/>
    </row>
    <row r="637" spans="1:79" ht="15.75" customHeight="1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CA637" s="4"/>
    </row>
    <row r="638" spans="1:79" ht="15.75" customHeight="1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CA638" s="4"/>
    </row>
    <row r="639" spans="1:79" ht="15.75" customHeight="1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CA639" s="4"/>
    </row>
    <row r="640" spans="1:79" ht="15.75" customHeight="1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CA640" s="4"/>
    </row>
    <row r="641" spans="1:79" ht="15.75" customHeight="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CA641" s="4"/>
    </row>
    <row r="642" spans="1:79" ht="15.75" customHeight="1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CA642" s="4"/>
    </row>
    <row r="643" spans="1:79" ht="15.75" customHeight="1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CA643" s="4"/>
    </row>
    <row r="644" spans="1:79" ht="15.75" customHeight="1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CA644" s="4"/>
    </row>
    <row r="645" spans="1:79" ht="15.75" customHeight="1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CA645" s="4"/>
    </row>
    <row r="646" spans="1:79" ht="15.75" customHeight="1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CA646" s="4"/>
    </row>
    <row r="647" spans="1:79" ht="15.75" customHeight="1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CA647" s="4"/>
    </row>
    <row r="648" spans="1:79" ht="15.75" customHeight="1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CA648" s="4"/>
    </row>
    <row r="649" spans="1:79" ht="15.75" customHeight="1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CA649" s="4"/>
    </row>
    <row r="650" spans="1:79" ht="15.75" customHeight="1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CA650" s="4"/>
    </row>
    <row r="651" spans="1:79" ht="15.75" customHeight="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CA651" s="4"/>
    </row>
    <row r="652" spans="1:79" ht="15.75" customHeight="1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CA652" s="4"/>
    </row>
    <row r="653" spans="1:79" ht="15.75" customHeight="1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CA653" s="4"/>
    </row>
    <row r="654" spans="1:79" ht="15.75" customHeight="1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CA654" s="4"/>
    </row>
    <row r="655" spans="1:79" ht="15.75" customHeight="1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CA655" s="4"/>
    </row>
    <row r="656" spans="1:79" ht="15.75" customHeight="1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CA656" s="4"/>
    </row>
    <row r="657" spans="1:79" ht="15.75" customHeight="1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CA657" s="4"/>
    </row>
    <row r="658" spans="1:79" ht="15.75" customHeight="1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CA658" s="4"/>
    </row>
    <row r="659" spans="1:79" ht="15.75" customHeight="1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CA659" s="4"/>
    </row>
    <row r="660" spans="1:79" ht="15.75" customHeight="1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CA660" s="4"/>
    </row>
    <row r="661" spans="1:79" ht="15.75" customHeight="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CA661" s="4"/>
    </row>
    <row r="662" spans="1:79" ht="15.75" customHeight="1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CA662" s="4"/>
    </row>
    <row r="663" spans="1:79" ht="15.75" customHeight="1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CA663" s="4"/>
    </row>
    <row r="664" spans="1:79" ht="15.75" customHeight="1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CA664" s="4"/>
    </row>
    <row r="665" spans="1:79" ht="15.75" customHeight="1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CA665" s="4"/>
    </row>
    <row r="666" spans="1:79" ht="15.75" customHeight="1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CA666" s="4"/>
    </row>
    <row r="667" spans="1:79" ht="15.75" customHeight="1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CA667" s="4"/>
    </row>
    <row r="668" spans="1:79" ht="15.75" customHeight="1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CA668" s="4"/>
    </row>
    <row r="669" spans="1:79" ht="15.75" customHeight="1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CA669" s="4"/>
    </row>
    <row r="670" spans="1:79" ht="15.75" customHeight="1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CA670" s="4"/>
    </row>
    <row r="671" spans="1:79" ht="15.75" customHeight="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CA671" s="4"/>
    </row>
    <row r="672" spans="1:79" ht="15.75" customHeight="1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CA672" s="4"/>
    </row>
    <row r="673" spans="1:79" ht="15.75" customHeight="1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CA673" s="4"/>
    </row>
    <row r="674" spans="1:79" ht="15.75" customHeight="1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CA674" s="4"/>
    </row>
    <row r="675" spans="1:79" ht="15.75" customHeight="1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CA675" s="4"/>
    </row>
    <row r="676" spans="1:79" ht="15.75" customHeight="1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CA676" s="4"/>
    </row>
    <row r="677" spans="1:79" ht="15.75" customHeight="1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CA677" s="4"/>
    </row>
    <row r="678" spans="1:79" ht="15.75" customHeight="1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CA678" s="4"/>
    </row>
    <row r="679" spans="1:79" ht="15.75" customHeight="1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CA679" s="4"/>
    </row>
    <row r="680" spans="1:79" ht="15.75" customHeight="1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CA680" s="4"/>
    </row>
    <row r="681" spans="1:79" ht="15.75" customHeight="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CA681" s="4"/>
    </row>
    <row r="682" spans="1:79" ht="15.75" customHeight="1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CA682" s="4"/>
    </row>
    <row r="683" spans="1:79" ht="15.75" customHeight="1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CA683" s="4"/>
    </row>
    <row r="684" spans="1:79" ht="15.75" customHeight="1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CA684" s="4"/>
    </row>
    <row r="685" spans="1:79" ht="15.75" customHeight="1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CA685" s="4"/>
    </row>
    <row r="686" spans="1:79" ht="15.75" customHeight="1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CA686" s="4"/>
    </row>
    <row r="687" spans="1:79" ht="15.75" customHeight="1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CA687" s="4"/>
    </row>
    <row r="688" spans="1:79" ht="15.75" customHeight="1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CA688" s="4"/>
    </row>
    <row r="689" spans="1:79" ht="15.75" customHeight="1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CA689" s="4"/>
    </row>
    <row r="690" spans="1:79" ht="15.75" customHeight="1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CA690" s="4"/>
    </row>
    <row r="691" spans="1:79" ht="15.75" customHeight="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CA691" s="4"/>
    </row>
    <row r="692" spans="1:79" ht="15.75" customHeight="1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CA692" s="4"/>
    </row>
    <row r="693" spans="1:79" ht="15.75" customHeight="1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CA693" s="4"/>
    </row>
    <row r="694" spans="1:79" ht="15.75" customHeight="1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CA694" s="4"/>
    </row>
    <row r="695" spans="1:79" ht="15.75" customHeight="1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CA695" s="4"/>
    </row>
    <row r="696" spans="1:79" ht="15.75" customHeight="1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CA696" s="4"/>
    </row>
    <row r="697" spans="1:79" ht="15.75" customHeight="1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CA697" s="4"/>
    </row>
    <row r="698" spans="1:79" ht="15.75" customHeight="1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CA698" s="4"/>
    </row>
    <row r="699" spans="1:79" ht="15.75" customHeight="1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CA699" s="4"/>
    </row>
    <row r="700" spans="1:79" ht="15.75" customHeight="1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CA700" s="4"/>
    </row>
    <row r="701" spans="1:79" ht="15.75" customHeight="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CA701" s="4"/>
    </row>
    <row r="702" spans="1:79" ht="15.75" customHeight="1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CA702" s="4"/>
    </row>
    <row r="703" spans="1:79" ht="15.75" customHeight="1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CA703" s="4"/>
    </row>
    <row r="704" spans="1:79" ht="15.75" customHeight="1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CA704" s="4"/>
    </row>
    <row r="705" spans="1:79" ht="15.75" customHeight="1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CA705" s="4"/>
    </row>
    <row r="706" spans="1:79" ht="15.75" customHeight="1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CA706" s="4"/>
    </row>
    <row r="707" spans="1:79" ht="15.75" customHeight="1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CA707" s="4"/>
    </row>
    <row r="708" spans="1:79" ht="15.75" customHeight="1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CA708" s="4"/>
    </row>
    <row r="709" spans="1:79" ht="15.75" customHeight="1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CA709" s="4"/>
    </row>
    <row r="710" spans="1:79" ht="15.75" customHeight="1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CA710" s="4"/>
    </row>
    <row r="711" spans="1:79" ht="15.75" customHeight="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CA711" s="4"/>
    </row>
    <row r="712" spans="1:79" ht="15.75" customHeight="1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CA712" s="4"/>
    </row>
    <row r="713" spans="1:79" ht="15.75" customHeight="1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CA713" s="4"/>
    </row>
    <row r="714" spans="1:79" ht="15.75" customHeight="1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CA714" s="4"/>
    </row>
    <row r="715" spans="1:79" ht="15.75" customHeight="1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CA715" s="4"/>
    </row>
    <row r="716" spans="1:79" ht="15.75" customHeight="1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CA716" s="4"/>
    </row>
    <row r="717" spans="1:79" ht="15.75" customHeight="1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CA717" s="4"/>
    </row>
    <row r="718" spans="1:79" ht="15.75" customHeight="1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CA718" s="4"/>
    </row>
    <row r="719" spans="1:79" ht="15.75" customHeight="1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CA719" s="4"/>
    </row>
    <row r="720" spans="1:79" ht="15.75" customHeight="1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CA720" s="4"/>
    </row>
    <row r="721" spans="1:79" ht="15.75" customHeight="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CA721" s="4"/>
    </row>
    <row r="722" spans="1:79" ht="15.75" customHeight="1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CA722" s="4"/>
    </row>
    <row r="723" spans="1:79" ht="15.75" customHeight="1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CA723" s="4"/>
    </row>
    <row r="724" spans="1:79" ht="15.75" customHeight="1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CA724" s="4"/>
    </row>
    <row r="725" spans="1:79" ht="15.75" customHeight="1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CA725" s="4"/>
    </row>
    <row r="726" spans="1:79" ht="15.75" customHeight="1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CA726" s="4"/>
    </row>
    <row r="727" spans="1:79" ht="15.75" customHeight="1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CA727" s="4"/>
    </row>
    <row r="728" spans="1:79" ht="15.75" customHeight="1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CA728" s="4"/>
    </row>
    <row r="729" spans="1:79" ht="15.75" customHeight="1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CA729" s="4"/>
    </row>
    <row r="730" spans="1:79" ht="15.75" customHeight="1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CA730" s="4"/>
    </row>
    <row r="731" spans="1:79" ht="15.75" customHeight="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CA731" s="4"/>
    </row>
    <row r="732" spans="1:79" ht="15.75" customHeight="1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CA732" s="4"/>
    </row>
    <row r="733" spans="1:79" ht="15.75" customHeight="1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CA733" s="4"/>
    </row>
    <row r="734" spans="1:79" ht="15.75" customHeight="1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CA734" s="4"/>
    </row>
    <row r="735" spans="1:79" ht="15.75" customHeight="1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CA735" s="4"/>
    </row>
    <row r="736" spans="1:79" ht="15.75" customHeight="1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CA736" s="4"/>
    </row>
    <row r="737" spans="1:79" ht="15.75" customHeight="1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CA737" s="4"/>
    </row>
    <row r="738" spans="1:79" ht="15.75" customHeight="1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CA738" s="4"/>
    </row>
    <row r="739" spans="1:79" ht="15.75" customHeight="1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CA739" s="4"/>
    </row>
    <row r="740" spans="1:79" ht="15.75" customHeight="1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CA740" s="4"/>
    </row>
    <row r="741" spans="1:79" ht="15.75" customHeight="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CA741" s="4"/>
    </row>
    <row r="742" spans="1:79" ht="15.75" customHeight="1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CA742" s="4"/>
    </row>
    <row r="743" spans="1:79" ht="15.75" customHeight="1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CA743" s="4"/>
    </row>
    <row r="744" spans="1:79" ht="15.75" customHeight="1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CA744" s="4"/>
    </row>
    <row r="745" spans="1:79" ht="15.75" customHeight="1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CA745" s="4"/>
    </row>
    <row r="746" spans="1:79" ht="15.75" customHeight="1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CA746" s="4"/>
    </row>
    <row r="747" spans="1:79" ht="15.75" customHeight="1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CA747" s="4"/>
    </row>
    <row r="748" spans="1:79" ht="15.75" customHeight="1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CA748" s="4"/>
    </row>
    <row r="749" spans="1:79" ht="15.75" customHeight="1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CA749" s="4"/>
    </row>
    <row r="750" spans="1:79" ht="15.75" customHeight="1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CA750" s="4"/>
    </row>
    <row r="751" spans="1:79" ht="15.75" customHeight="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CA751" s="4"/>
    </row>
    <row r="752" spans="1:79" ht="15.75" customHeight="1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CA752" s="4"/>
    </row>
    <row r="753" spans="1:79" ht="15.75" customHeight="1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CA753" s="4"/>
    </row>
    <row r="754" spans="1:79" ht="15.75" customHeight="1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CA754" s="4"/>
    </row>
    <row r="755" spans="1:79" ht="15.75" customHeight="1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CA755" s="4"/>
    </row>
    <row r="756" spans="1:79" ht="15.75" customHeight="1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CA756" s="4"/>
    </row>
    <row r="757" spans="1:79" ht="15.75" customHeight="1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CA757" s="4"/>
    </row>
    <row r="758" spans="1:79" ht="15.75" customHeight="1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CA758" s="4"/>
    </row>
    <row r="759" spans="1:79" ht="15.75" customHeight="1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CA759" s="4"/>
    </row>
    <row r="760" spans="1:79" ht="15.75" customHeight="1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CA760" s="4"/>
    </row>
    <row r="761" spans="1:79" ht="15.75" customHeight="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CA761" s="4"/>
    </row>
    <row r="762" spans="1:79" ht="15.75" customHeight="1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CA762" s="4"/>
    </row>
    <row r="763" spans="1:79" ht="15.75" customHeight="1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CA763" s="4"/>
    </row>
    <row r="764" spans="1:79" ht="15.75" customHeight="1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CA764" s="4"/>
    </row>
    <row r="765" spans="1:79" ht="15.75" customHeight="1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CA765" s="4"/>
    </row>
    <row r="766" spans="1:79" ht="15.75" customHeight="1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CA766" s="4"/>
    </row>
    <row r="767" spans="1:79" ht="15.75" customHeight="1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CA767" s="4"/>
    </row>
    <row r="768" spans="1:79" ht="15.75" customHeight="1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CA768" s="4"/>
    </row>
    <row r="769" spans="1:79" ht="15.75" customHeight="1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CA769" s="4"/>
    </row>
    <row r="770" spans="1:79" ht="15.75" customHeight="1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CA770" s="4"/>
    </row>
    <row r="771" spans="1:79" ht="15.75" customHeight="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CA771" s="4"/>
    </row>
    <row r="772" spans="1:79" ht="15.75" customHeight="1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CA772" s="4"/>
    </row>
    <row r="773" spans="1:79" ht="15.75" customHeight="1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CA773" s="4"/>
    </row>
    <row r="774" spans="1:79" ht="15.75" customHeight="1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CA774" s="4"/>
    </row>
    <row r="775" spans="1:79" ht="15.75" customHeight="1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CA775" s="4"/>
    </row>
    <row r="776" spans="1:79" ht="15.75" customHeight="1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CA776" s="4"/>
    </row>
    <row r="777" spans="1:79" ht="15.75" customHeight="1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CA777" s="4"/>
    </row>
    <row r="778" spans="1:79" ht="15.75" customHeight="1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CA778" s="4"/>
    </row>
    <row r="779" spans="1:79" ht="15.75" customHeight="1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CA779" s="4"/>
    </row>
    <row r="780" spans="1:79" ht="15.75" customHeight="1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CA780" s="4"/>
    </row>
    <row r="781" spans="1:79" ht="15.75" customHeight="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CA781" s="4"/>
    </row>
    <row r="782" spans="1:79" ht="15.75" customHeight="1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CA782" s="4"/>
    </row>
    <row r="783" spans="1:79" ht="15.75" customHeight="1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CA783" s="4"/>
    </row>
    <row r="784" spans="1:79" ht="15.75" customHeight="1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CA784" s="4"/>
    </row>
    <row r="785" spans="1:79" ht="15.75" customHeight="1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CA785" s="4"/>
    </row>
    <row r="786" spans="1:79" ht="15.75" customHeight="1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CA786" s="4"/>
    </row>
    <row r="787" spans="1:79" ht="15.75" customHeight="1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CA787" s="4"/>
    </row>
    <row r="788" spans="1:79" ht="15.75" customHeight="1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CA788" s="4"/>
    </row>
    <row r="789" spans="1:79" ht="15.75" customHeight="1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CA789" s="4"/>
    </row>
    <row r="790" spans="1:79" ht="15.75" customHeight="1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CA790" s="4"/>
    </row>
    <row r="791" spans="1:79" ht="15.75" customHeight="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CA791" s="4"/>
    </row>
    <row r="792" spans="1:79" ht="15.75" customHeight="1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CA792" s="4"/>
    </row>
    <row r="793" spans="1:79" ht="15.75" customHeight="1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CA793" s="4"/>
    </row>
    <row r="794" spans="1:79" ht="15.75" customHeight="1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CA794" s="4"/>
    </row>
    <row r="795" spans="1:79" ht="15.75" customHeight="1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CA795" s="4"/>
    </row>
    <row r="796" spans="1:79" ht="15.75" customHeight="1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CA796" s="4"/>
    </row>
    <row r="797" spans="1:79" ht="15.75" customHeight="1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CA797" s="4"/>
    </row>
    <row r="798" spans="1:79" ht="15.75" customHeight="1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CA798" s="4"/>
    </row>
    <row r="799" spans="1:79" ht="15.75" customHeight="1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CA799" s="4"/>
    </row>
    <row r="800" spans="1:79" ht="15.75" customHeight="1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CA800" s="4"/>
    </row>
    <row r="801" spans="1:79" ht="15.75" customHeight="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CA801" s="4"/>
    </row>
    <row r="802" spans="1:79" ht="15.75" customHeight="1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CA802" s="4"/>
    </row>
    <row r="803" spans="1:79" ht="15.75" customHeight="1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CA803" s="4"/>
    </row>
    <row r="804" spans="1:79" ht="15.75" customHeight="1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CA804" s="4"/>
    </row>
    <row r="805" spans="1:79" ht="15.75" customHeight="1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CA805" s="4"/>
    </row>
    <row r="806" spans="1:79" ht="15.75" customHeight="1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CA806" s="4"/>
    </row>
    <row r="807" spans="1:79" ht="15.75" customHeight="1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CA807" s="4"/>
    </row>
    <row r="808" spans="1:79" ht="15.75" customHeight="1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CA808" s="4"/>
    </row>
    <row r="809" spans="1:79" ht="15.75" customHeight="1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CA809" s="4"/>
    </row>
    <row r="810" spans="1:79" ht="15.75" customHeight="1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CA810" s="4"/>
    </row>
    <row r="811" spans="1:79" ht="15.75" customHeight="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CA811" s="4"/>
    </row>
    <row r="812" spans="1:79" ht="15.75" customHeight="1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CA812" s="4"/>
    </row>
    <row r="813" spans="1:79" ht="15.75" customHeight="1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CA813" s="4"/>
    </row>
    <row r="814" spans="1:79" ht="15.75" customHeight="1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CA814" s="4"/>
    </row>
    <row r="815" spans="1:79" ht="15.75" customHeight="1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CA815" s="4"/>
    </row>
    <row r="816" spans="1:79" ht="15.75" customHeight="1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CA816" s="4"/>
    </row>
    <row r="817" spans="1:79" ht="15.75" customHeight="1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CA817" s="4"/>
    </row>
    <row r="818" spans="1:79" ht="15.75" customHeight="1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CA818" s="4"/>
    </row>
    <row r="819" spans="1:79" ht="15.75" customHeight="1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CA819" s="4"/>
    </row>
    <row r="820" spans="1:79" ht="15.75" customHeight="1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CA820" s="4"/>
    </row>
    <row r="821" spans="1:79" ht="15.75" customHeight="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CA821" s="4"/>
    </row>
    <row r="822" spans="1:79" ht="15.75" customHeight="1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CA822" s="4"/>
    </row>
    <row r="823" spans="1:79" ht="15.75" customHeight="1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CA823" s="4"/>
    </row>
    <row r="824" spans="1:79" ht="15.75" customHeight="1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CA824" s="4"/>
    </row>
    <row r="825" spans="1:79" ht="15.75" customHeight="1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CA825" s="4"/>
    </row>
    <row r="826" spans="1:79" ht="15.75" customHeight="1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CA826" s="4"/>
    </row>
    <row r="827" spans="1:79" ht="15.75" customHeight="1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CA827" s="4"/>
    </row>
    <row r="828" spans="1:79" ht="15.75" customHeight="1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CA828" s="4"/>
    </row>
    <row r="829" spans="1:79" ht="15.75" customHeight="1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CA829" s="4"/>
    </row>
    <row r="830" spans="1:79" ht="15.75" customHeight="1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CA830" s="4"/>
    </row>
    <row r="831" spans="1:79" ht="15.75" customHeight="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CA831" s="4"/>
    </row>
    <row r="832" spans="1:79" ht="15.75" customHeight="1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CA832" s="4"/>
    </row>
    <row r="833" spans="1:79" ht="15.75" customHeight="1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CA833" s="4"/>
    </row>
    <row r="834" spans="1:79" ht="15.75" customHeight="1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CA834" s="4"/>
    </row>
    <row r="835" spans="1:79" ht="15.75" customHeight="1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CA835" s="4"/>
    </row>
    <row r="836" spans="1:79" ht="15.75" customHeight="1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CA836" s="4"/>
    </row>
    <row r="837" spans="1:79" ht="15.75" customHeight="1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CA837" s="4"/>
    </row>
    <row r="838" spans="1:79" ht="15.75" customHeight="1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CA838" s="4"/>
    </row>
    <row r="839" spans="1:79" ht="15.75" customHeight="1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CA839" s="4"/>
    </row>
    <row r="840" spans="1:79" ht="15.75" customHeight="1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CA840" s="4"/>
    </row>
    <row r="841" spans="1:79" ht="15.75" customHeight="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CA841" s="4"/>
    </row>
    <row r="842" spans="1:79" ht="15.75" customHeight="1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CA842" s="4"/>
    </row>
    <row r="843" spans="1:79" ht="15.75" customHeight="1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CA843" s="4"/>
    </row>
    <row r="844" spans="1:79" ht="15.75" customHeight="1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CA844" s="4"/>
    </row>
    <row r="845" spans="1:79" ht="15.75" customHeight="1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CA845" s="4"/>
    </row>
    <row r="846" spans="1:79" ht="15.75" customHeight="1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CA846" s="4"/>
    </row>
    <row r="847" spans="1:79" ht="15.75" customHeight="1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CA847" s="4"/>
    </row>
    <row r="848" spans="1:79" ht="15.75" customHeight="1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CA848" s="4"/>
    </row>
    <row r="849" spans="1:79" ht="15.75" customHeight="1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CA849" s="4"/>
    </row>
    <row r="850" spans="1:79" ht="15.75" customHeight="1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CA850" s="4"/>
    </row>
    <row r="851" spans="1:79" ht="15.75" customHeight="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CA851" s="4"/>
    </row>
    <row r="852" spans="1:79" ht="15.75" customHeight="1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CA852" s="4"/>
    </row>
    <row r="853" spans="1:79" ht="15.75" customHeight="1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CA853" s="4"/>
    </row>
    <row r="854" spans="1:79" ht="15.75" customHeight="1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CA854" s="4"/>
    </row>
    <row r="855" spans="1:79" ht="15.75" customHeight="1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CA855" s="4"/>
    </row>
    <row r="856" spans="1:79" ht="15.75" customHeight="1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CA856" s="4"/>
    </row>
    <row r="857" spans="1:79" ht="15.75" customHeight="1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CA857" s="4"/>
    </row>
    <row r="858" spans="1:79" ht="15.75" customHeight="1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CA858" s="4"/>
    </row>
    <row r="859" spans="1:79" ht="15.75" customHeight="1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CA859" s="4"/>
    </row>
    <row r="860" spans="1:79" ht="15.75" customHeight="1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CA860" s="4"/>
    </row>
    <row r="861" spans="1:79" ht="15.75" customHeight="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CA861" s="4"/>
    </row>
    <row r="862" spans="1:79" ht="15.75" customHeight="1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CA862" s="4"/>
    </row>
    <row r="863" spans="1:79" ht="15.75" customHeight="1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CA863" s="4"/>
    </row>
    <row r="864" spans="1:79" ht="15.75" customHeight="1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CA864" s="4"/>
    </row>
    <row r="865" spans="1:79" ht="15.75" customHeight="1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CA865" s="4"/>
    </row>
    <row r="866" spans="1:79" ht="15.75" customHeight="1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CA866" s="4"/>
    </row>
    <row r="867" spans="1:79" ht="15.75" customHeight="1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CA867" s="4"/>
    </row>
    <row r="868" spans="1:79" ht="15.75" customHeight="1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CA868" s="4"/>
    </row>
    <row r="869" spans="1:79" ht="15.75" customHeight="1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CA869" s="4"/>
    </row>
    <row r="870" spans="1:79" ht="15.75" customHeight="1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CA870" s="4"/>
    </row>
    <row r="871" spans="1:79" ht="15.75" customHeight="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CA871" s="4"/>
    </row>
    <row r="872" spans="1:79" ht="15.75" customHeight="1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CA872" s="4"/>
    </row>
    <row r="873" spans="1:79" ht="15.75" customHeight="1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CA873" s="4"/>
    </row>
    <row r="874" spans="1:79" ht="15.75" customHeight="1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CA874" s="4"/>
    </row>
    <row r="875" spans="1:79" ht="15.75" customHeight="1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CA875" s="4"/>
    </row>
    <row r="876" spans="1:79" ht="15.75" customHeight="1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CA876" s="4"/>
    </row>
    <row r="877" spans="1:79" ht="15.75" customHeight="1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CA877" s="4"/>
    </row>
    <row r="878" spans="1:79" ht="15.75" customHeight="1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CA878" s="4"/>
    </row>
    <row r="879" spans="1:79" ht="15.75" customHeight="1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CA879" s="4"/>
    </row>
    <row r="880" spans="1:79" ht="15.75" customHeight="1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CA880" s="4"/>
    </row>
    <row r="881" spans="1:79" ht="15.75" customHeight="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CA881" s="4"/>
    </row>
    <row r="882" spans="1:79" ht="15.75" customHeight="1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CA882" s="4"/>
    </row>
    <row r="883" spans="1:79" ht="15.75" customHeight="1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CA883" s="4"/>
    </row>
    <row r="884" spans="1:79" ht="15.75" customHeight="1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CA884" s="4"/>
    </row>
    <row r="885" spans="1:79" ht="15.75" customHeight="1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CA885" s="4"/>
    </row>
    <row r="886" spans="1:79" ht="15.75" customHeight="1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CA886" s="4"/>
    </row>
    <row r="887" spans="1:79" ht="15.75" customHeight="1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CA887" s="4"/>
    </row>
    <row r="888" spans="1:79" ht="15.75" customHeight="1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CA888" s="4"/>
    </row>
    <row r="889" spans="1:79" ht="15.75" customHeight="1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CA889" s="4"/>
    </row>
    <row r="890" spans="1:79" ht="15.75" customHeight="1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CA890" s="4"/>
    </row>
    <row r="891" spans="1:79" ht="15.75" customHeight="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CA891" s="4"/>
    </row>
    <row r="892" spans="1:79" ht="15.75" customHeight="1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CA892" s="4"/>
    </row>
    <row r="893" spans="1:79" ht="15.75" customHeight="1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CA893" s="4"/>
    </row>
    <row r="894" spans="1:79" ht="15.75" customHeight="1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CA894" s="4"/>
    </row>
    <row r="895" spans="1:79" ht="15.75" customHeight="1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CA895" s="4"/>
    </row>
    <row r="896" spans="1:79" ht="15.75" customHeight="1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CA896" s="4"/>
    </row>
    <row r="897" spans="1:79" ht="15.75" customHeight="1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CA897" s="4"/>
    </row>
    <row r="898" spans="1:79" ht="15.75" customHeight="1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CA898" s="4"/>
    </row>
    <row r="899" spans="1:79" ht="15.75" customHeight="1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CA899" s="4"/>
    </row>
    <row r="900" spans="1:79" ht="15.75" customHeight="1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CA900" s="4"/>
    </row>
    <row r="901" spans="1:79" ht="15.75" customHeight="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CA901" s="4"/>
    </row>
    <row r="902" spans="1:79" ht="15.75" customHeight="1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CA902" s="4"/>
    </row>
    <row r="903" spans="1:79" ht="15.75" customHeight="1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CA903" s="4"/>
    </row>
    <row r="904" spans="1:79" ht="15.75" customHeight="1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CA904" s="4"/>
    </row>
    <row r="905" spans="1:79" ht="15.75" customHeight="1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CA905" s="4"/>
    </row>
    <row r="906" spans="1:79" ht="15.75" customHeight="1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CA906" s="4"/>
    </row>
    <row r="907" spans="1:79" ht="15.75" customHeight="1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CA907" s="4"/>
    </row>
    <row r="908" spans="1:79" ht="15.75" customHeight="1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CA908" s="4"/>
    </row>
    <row r="909" spans="1:79" ht="15.75" customHeight="1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CA909" s="4"/>
    </row>
    <row r="910" spans="1:79" ht="15.75" customHeight="1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CA910" s="4"/>
    </row>
    <row r="911" spans="1:79" ht="15.75" customHeight="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CA911" s="4"/>
    </row>
    <row r="912" spans="1:79" ht="15.75" customHeight="1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CA912" s="4"/>
    </row>
    <row r="913" spans="1:79" ht="15.75" customHeight="1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CA913" s="4"/>
    </row>
    <row r="914" spans="1:79" ht="15.75" customHeight="1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CA914" s="4"/>
    </row>
    <row r="915" spans="1:79" ht="15.75" customHeight="1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CA915" s="4"/>
    </row>
    <row r="916" spans="1:79" ht="15.75" customHeight="1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CA916" s="4"/>
    </row>
    <row r="917" spans="1:79" ht="15.75" customHeight="1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CA917" s="4"/>
    </row>
    <row r="918" spans="1:79" ht="15.75" customHeight="1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CA918" s="4"/>
    </row>
    <row r="919" spans="1:79" ht="15.75" customHeight="1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CA919" s="4"/>
    </row>
    <row r="920" spans="1:79" ht="15.75" customHeight="1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CA920" s="4"/>
    </row>
    <row r="921" spans="1:79" ht="15.75" customHeight="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CA921" s="4"/>
    </row>
    <row r="922" spans="1:79" ht="15.75" customHeight="1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CA922" s="4"/>
    </row>
    <row r="923" spans="1:79" ht="15.75" customHeight="1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CA923" s="4"/>
    </row>
    <row r="924" spans="1:79" ht="15.75" customHeight="1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CA924" s="4"/>
    </row>
    <row r="925" spans="1:79" ht="15.75" customHeight="1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CA925" s="4"/>
    </row>
    <row r="926" spans="1:79" ht="15.75" customHeight="1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CA926" s="4"/>
    </row>
    <row r="927" spans="1:79" ht="15.75" customHeight="1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CA927" s="4"/>
    </row>
    <row r="928" spans="1:79" ht="15.75" customHeight="1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CA928" s="4"/>
    </row>
    <row r="929" spans="1:79" ht="15.75" customHeight="1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CA929" s="4"/>
    </row>
    <row r="930" spans="1:79" ht="15.75" customHeight="1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CA930" s="4"/>
    </row>
    <row r="931" spans="1:79" ht="15.75" customHeight="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CA931" s="4"/>
    </row>
    <row r="932" spans="1:79" ht="15.75" customHeight="1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CA932" s="4"/>
    </row>
    <row r="933" spans="1:79" ht="15.75" customHeight="1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CA933" s="4"/>
    </row>
    <row r="934" spans="1:79" ht="15.75" customHeight="1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CA934" s="4"/>
    </row>
    <row r="935" spans="1:79" ht="15.75" customHeight="1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CA935" s="4"/>
    </row>
    <row r="936" spans="1:79" ht="15.75" customHeight="1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CA936" s="4"/>
    </row>
    <row r="937" spans="1:79" ht="15.75" customHeight="1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CA937" s="4"/>
    </row>
    <row r="938" spans="1:79" ht="15.75" customHeight="1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CA938" s="4"/>
    </row>
    <row r="939" spans="1:79" ht="15.75" customHeight="1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CA939" s="4"/>
    </row>
    <row r="940" spans="1:79" ht="15.75" customHeight="1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CA940" s="4"/>
    </row>
    <row r="941" spans="1:79" ht="15.75" customHeight="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CA941" s="4"/>
    </row>
    <row r="942" spans="1:79" ht="15.75" customHeight="1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CA942" s="4"/>
    </row>
    <row r="943" spans="1:79" ht="15.75" customHeight="1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CA943" s="4"/>
    </row>
    <row r="944" spans="1:79" ht="15.75" customHeight="1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CA944" s="4"/>
    </row>
    <row r="945" spans="1:79" ht="15.75" customHeight="1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CA945" s="4"/>
    </row>
    <row r="946" spans="1:79" ht="15.75" customHeight="1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CA946" s="4"/>
    </row>
    <row r="947" spans="1:79" ht="15.75" customHeight="1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CA947" s="4"/>
    </row>
    <row r="948" spans="1:79" ht="15.75" customHeight="1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CA948" s="4"/>
    </row>
    <row r="949" spans="1:79" ht="15.75" customHeight="1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CA949" s="4"/>
    </row>
    <row r="950" spans="1:79" ht="15.75" customHeight="1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CA950" s="4"/>
    </row>
    <row r="951" spans="1:79" ht="15.75" customHeight="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CA951" s="4"/>
    </row>
    <row r="952" spans="1:79" ht="15.75" customHeight="1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CA952" s="4"/>
    </row>
    <row r="953" spans="1:79" ht="15.75" customHeight="1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CA953" s="4"/>
    </row>
    <row r="954" spans="1:79" ht="15.75" customHeight="1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CA954" s="4"/>
    </row>
    <row r="955" spans="1:79" ht="15.75" customHeight="1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CA955" s="4"/>
    </row>
    <row r="956" spans="1:79" ht="15.75" customHeight="1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CA956" s="4"/>
    </row>
    <row r="957" spans="1:79" ht="15.75" customHeight="1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CA957" s="4"/>
    </row>
    <row r="958" spans="1:79" ht="15.75" customHeight="1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CA958" s="4"/>
    </row>
    <row r="959" spans="1:79" ht="15.75" customHeight="1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CA959" s="4"/>
    </row>
    <row r="960" spans="1:79" ht="15.75" customHeight="1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CA960" s="4"/>
    </row>
    <row r="961" spans="1:79" ht="15.75" customHeight="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CA961" s="4"/>
    </row>
    <row r="962" spans="1:79" ht="15.75" customHeight="1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CA962" s="4"/>
    </row>
    <row r="963" spans="1:79" ht="15.75" customHeight="1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CA963" s="4"/>
    </row>
    <row r="964" spans="1:79" ht="15.75" customHeight="1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CA964" s="4"/>
    </row>
    <row r="965" spans="1:79" ht="15.75" customHeight="1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CA965" s="4"/>
    </row>
    <row r="966" spans="1:79" ht="15.75" customHeight="1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CA966" s="4"/>
    </row>
    <row r="967" spans="1:79" ht="15.75" customHeight="1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CA967" s="4"/>
    </row>
    <row r="968" spans="1:79" ht="15.75" customHeight="1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CA968" s="4"/>
    </row>
    <row r="969" spans="1:79" ht="15.75" customHeight="1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CA969" s="4"/>
    </row>
    <row r="970" spans="1:79" ht="15.75" customHeight="1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CA970" s="4"/>
    </row>
    <row r="971" spans="1:79" ht="15.75" customHeight="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CA971" s="4"/>
    </row>
    <row r="972" spans="1:79" ht="15.75" customHeight="1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CA972" s="4"/>
    </row>
    <row r="973" spans="1:79" ht="15.75" customHeight="1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CA973" s="4"/>
    </row>
    <row r="974" spans="1:79" ht="15.75" customHeight="1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CA974" s="4"/>
    </row>
    <row r="975" spans="1:79" ht="15.75" customHeight="1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CA975" s="4"/>
    </row>
    <row r="976" spans="1:79" ht="15.75" customHeight="1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CA976" s="4"/>
    </row>
    <row r="977" spans="1:79" ht="15.75" customHeight="1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CA977" s="4"/>
    </row>
    <row r="978" spans="1:79" ht="15.75" customHeight="1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CA978" s="4"/>
    </row>
    <row r="979" spans="1:79" ht="15.75" customHeight="1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CA979" s="4"/>
    </row>
    <row r="980" spans="1:79" ht="15.75" customHeight="1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CA980" s="4"/>
    </row>
    <row r="981" spans="1:79" ht="15.75" customHeight="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CA981" s="4"/>
    </row>
    <row r="982" spans="1:79" ht="15.75" customHeight="1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CA982" s="4"/>
    </row>
    <row r="983" spans="1:79" ht="15.75" customHeight="1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CA983" s="4"/>
    </row>
    <row r="984" spans="1:79" ht="15.75" customHeight="1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CA984" s="4"/>
    </row>
    <row r="985" spans="1:79" ht="15.75" customHeight="1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CA985" s="4"/>
    </row>
    <row r="986" spans="1:79" ht="15.75" customHeight="1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CA986" s="4"/>
    </row>
    <row r="987" spans="1:79" ht="15.75" customHeight="1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CA987" s="4"/>
    </row>
    <row r="988" spans="1:79" ht="15.75" customHeight="1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CA988" s="4"/>
    </row>
    <row r="989" spans="1:79" ht="15.75" customHeight="1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CA989" s="4"/>
    </row>
    <row r="990" spans="1:79" ht="15.75" customHeight="1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CA990" s="4"/>
    </row>
    <row r="991" spans="1:79" ht="15.75" customHeight="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CA991" s="4"/>
    </row>
    <row r="992" spans="1:79" ht="15.75" customHeight="1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CA992" s="4"/>
    </row>
    <row r="993" spans="1:79" ht="15.75" customHeight="1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CA993" s="4"/>
    </row>
    <row r="994" spans="1:79" ht="15.75" customHeight="1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CA994" s="4"/>
    </row>
    <row r="995" spans="1:79" ht="15.75" customHeight="1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CA995" s="4"/>
    </row>
    <row r="996" spans="1:79" ht="15.75" customHeight="1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CA996" s="4"/>
    </row>
    <row r="997" spans="1:79" ht="15.75" customHeight="1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CA997" s="4"/>
    </row>
    <row r="998" spans="1:79" ht="15.75" customHeight="1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CA998" s="4"/>
    </row>
    <row r="999" spans="1:79" ht="15.75" customHeight="1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CA999" s="4"/>
    </row>
    <row r="1000" spans="1:79" ht="15.75" customHeight="1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CA1000" s="4"/>
    </row>
  </sheetData>
  <pageMargins left="0.7" right="0.7" top="0.78740157499999996" bottom="0.78740157499999996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>
          <x14:formula1>
            <xm:f>Support!$B$3:$B$5</xm:f>
          </x14:formula1>
          <xm:sqref>E190 E204 E218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CAAC"/>
  </sheetPr>
  <dimension ref="A1:DR410"/>
  <sheetViews>
    <sheetView showGridLines="0" workbookViewId="0"/>
  </sheetViews>
  <sheetFormatPr defaultColWidth="12.625" defaultRowHeight="15" customHeight="1"/>
  <cols>
    <col min="1" max="1" width="10" customWidth="1"/>
    <col min="2" max="2" width="12.5" customWidth="1"/>
    <col min="3" max="3" width="10" customWidth="1"/>
    <col min="4" max="51" width="10" hidden="1" customWidth="1"/>
    <col min="52" max="53" width="10.125" hidden="1" customWidth="1"/>
    <col min="54" max="62" width="10" hidden="1" customWidth="1"/>
    <col min="63" max="122" width="10" customWidth="1"/>
  </cols>
  <sheetData>
    <row r="1" spans="2:122">
      <c r="B1" s="27"/>
      <c r="C1" s="1" t="s">
        <v>78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  <c r="AP1" s="27"/>
      <c r="AQ1" s="27"/>
      <c r="AR1" s="27"/>
      <c r="AS1" s="27"/>
      <c r="AT1" s="27"/>
      <c r="AU1" s="27"/>
      <c r="AV1" s="27"/>
      <c r="AW1" s="27"/>
      <c r="AX1" s="27"/>
      <c r="AY1" s="27"/>
      <c r="AZ1" s="27"/>
      <c r="BA1" s="27"/>
      <c r="BB1" s="27"/>
      <c r="BC1" s="27"/>
      <c r="BD1" s="27"/>
      <c r="BE1" s="27"/>
      <c r="BF1" s="27"/>
      <c r="BG1" s="27"/>
      <c r="BH1" s="27"/>
      <c r="BI1" s="27"/>
      <c r="BJ1" s="27"/>
    </row>
    <row r="2" spans="2:122">
      <c r="B2" s="27"/>
      <c r="C2" s="1" t="s">
        <v>79</v>
      </c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</row>
    <row r="3" spans="2:122">
      <c r="B3" s="27"/>
      <c r="C3" s="1" t="s">
        <v>80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</row>
    <row r="4" spans="2:122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</row>
    <row r="5" spans="2:122"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  <c r="AP5" s="27"/>
      <c r="AQ5" s="27"/>
      <c r="AR5" s="27"/>
      <c r="AS5" s="27"/>
      <c r="AT5" s="27"/>
      <c r="AU5" s="27"/>
      <c r="AV5" s="27"/>
      <c r="AW5" s="27"/>
      <c r="AX5" s="27"/>
      <c r="AY5" s="27"/>
      <c r="AZ5" s="27"/>
      <c r="BA5" s="27"/>
      <c r="BB5" s="27"/>
      <c r="BC5" s="27"/>
      <c r="BD5" s="27"/>
      <c r="BE5" s="27"/>
      <c r="BF5" s="27"/>
      <c r="BG5" s="27"/>
      <c r="BH5" s="27"/>
      <c r="BI5" s="27"/>
      <c r="BJ5" s="27"/>
    </row>
    <row r="6" spans="2:122">
      <c r="B6" s="17" t="s">
        <v>229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</row>
    <row r="7" spans="2:122">
      <c r="B7" s="194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56">
        <v>1</v>
      </c>
      <c r="BL7" s="56">
        <v>2</v>
      </c>
      <c r="BM7" s="56">
        <v>3</v>
      </c>
      <c r="BN7" s="56">
        <v>4</v>
      </c>
      <c r="BO7" s="56">
        <v>5</v>
      </c>
      <c r="BP7" s="56">
        <v>6</v>
      </c>
      <c r="BQ7" s="56">
        <v>7</v>
      </c>
      <c r="BR7" s="56">
        <v>8</v>
      </c>
      <c r="BS7" s="56">
        <v>9</v>
      </c>
      <c r="BT7" s="56">
        <v>10</v>
      </c>
      <c r="BU7" s="56">
        <v>11</v>
      </c>
      <c r="BV7" s="56">
        <v>12</v>
      </c>
      <c r="BW7" s="56">
        <v>13</v>
      </c>
      <c r="BX7" s="56">
        <v>14</v>
      </c>
      <c r="BY7" s="56">
        <v>15</v>
      </c>
      <c r="BZ7" s="56">
        <v>16</v>
      </c>
      <c r="CA7" s="56">
        <v>17</v>
      </c>
      <c r="CB7" s="56">
        <v>18</v>
      </c>
      <c r="CC7" s="56">
        <v>19</v>
      </c>
      <c r="CD7" s="56">
        <v>20</v>
      </c>
      <c r="CE7" s="56">
        <v>21</v>
      </c>
      <c r="CF7" s="56">
        <v>22</v>
      </c>
      <c r="CG7" s="56">
        <v>23</v>
      </c>
      <c r="CH7" s="56">
        <v>24</v>
      </c>
      <c r="CI7" s="56">
        <v>25</v>
      </c>
      <c r="CJ7" s="56">
        <v>26</v>
      </c>
      <c r="CK7" s="56">
        <v>27</v>
      </c>
      <c r="CL7" s="56">
        <v>28</v>
      </c>
      <c r="CM7" s="56">
        <v>29</v>
      </c>
      <c r="CN7" s="56">
        <v>30</v>
      </c>
      <c r="CO7" s="56">
        <v>31</v>
      </c>
      <c r="CP7" s="56">
        <v>32</v>
      </c>
      <c r="CQ7" s="56">
        <v>33</v>
      </c>
      <c r="CR7" s="56">
        <v>34</v>
      </c>
      <c r="CS7" s="56">
        <v>35</v>
      </c>
      <c r="CT7" s="56">
        <v>36</v>
      </c>
      <c r="CU7" s="56">
        <v>37</v>
      </c>
      <c r="CV7" s="56">
        <v>38</v>
      </c>
      <c r="CW7" s="56">
        <v>39</v>
      </c>
      <c r="CX7" s="56">
        <v>40</v>
      </c>
      <c r="CY7" s="56">
        <v>41</v>
      </c>
      <c r="CZ7" s="56">
        <v>42</v>
      </c>
      <c r="DA7" s="56">
        <v>43</v>
      </c>
      <c r="DB7" s="56">
        <v>44</v>
      </c>
      <c r="DC7" s="56">
        <v>45</v>
      </c>
      <c r="DD7" s="56">
        <v>46</v>
      </c>
      <c r="DE7" s="56">
        <v>47</v>
      </c>
      <c r="DF7" s="56">
        <v>48</v>
      </c>
      <c r="DG7" s="56">
        <v>49</v>
      </c>
      <c r="DH7" s="56">
        <v>50</v>
      </c>
      <c r="DI7" s="56">
        <v>51</v>
      </c>
      <c r="DJ7" s="56">
        <v>52</v>
      </c>
      <c r="DK7" s="56">
        <v>53</v>
      </c>
      <c r="DL7" s="56">
        <v>54</v>
      </c>
      <c r="DM7" s="56">
        <v>55</v>
      </c>
      <c r="DN7" s="56">
        <v>56</v>
      </c>
      <c r="DO7" s="56">
        <v>57</v>
      </c>
      <c r="DP7" s="56">
        <v>58</v>
      </c>
      <c r="DQ7" s="56">
        <v>59</v>
      </c>
      <c r="DR7" s="56">
        <v>60</v>
      </c>
    </row>
    <row r="8" spans="2:122">
      <c r="B8" s="195" t="s">
        <v>86</v>
      </c>
      <c r="C8" s="195"/>
      <c r="D8" s="195"/>
      <c r="E8" s="195"/>
      <c r="F8" s="195"/>
      <c r="G8" s="195"/>
      <c r="H8" s="195"/>
      <c r="I8" s="195"/>
      <c r="J8" s="195"/>
      <c r="K8" s="195"/>
      <c r="L8" s="195"/>
      <c r="M8" s="195"/>
      <c r="N8" s="195"/>
      <c r="O8" s="195"/>
      <c r="P8" s="195"/>
      <c r="Q8" s="195"/>
      <c r="R8" s="195"/>
      <c r="S8" s="195"/>
      <c r="T8" s="195"/>
      <c r="U8" s="195"/>
      <c r="V8" s="195"/>
      <c r="W8" s="195"/>
      <c r="X8" s="195"/>
      <c r="Y8" s="195"/>
      <c r="Z8" s="195"/>
      <c r="AA8" s="195"/>
      <c r="AB8" s="195"/>
      <c r="AC8" s="195"/>
      <c r="AD8" s="195"/>
      <c r="AE8" s="195"/>
      <c r="AF8" s="195"/>
      <c r="AG8" s="195"/>
      <c r="AH8" s="195"/>
      <c r="AI8" s="195"/>
      <c r="AJ8" s="195"/>
      <c r="AK8" s="195"/>
      <c r="AL8" s="195"/>
      <c r="AM8" s="195"/>
      <c r="AN8" s="195"/>
      <c r="AO8" s="195"/>
      <c r="AP8" s="195"/>
      <c r="AQ8" s="195"/>
      <c r="AR8" s="195"/>
      <c r="AS8" s="195"/>
      <c r="AT8" s="195"/>
      <c r="AU8" s="195"/>
      <c r="AV8" s="195"/>
      <c r="AW8" s="195"/>
      <c r="AX8" s="195"/>
      <c r="AY8" s="195"/>
      <c r="AZ8" s="195"/>
      <c r="BA8" s="195"/>
      <c r="BB8" s="195"/>
      <c r="BC8" s="195"/>
      <c r="BD8" s="195"/>
      <c r="BE8" s="195"/>
      <c r="BF8" s="195"/>
      <c r="BG8" s="195"/>
      <c r="BH8" s="195"/>
      <c r="BI8" s="195"/>
      <c r="BJ8" s="195"/>
      <c r="BK8" s="172">
        <v>0.02</v>
      </c>
      <c r="BL8" s="171">
        <f t="shared" ref="BL8:DR8" si="0">BK8</f>
        <v>0.02</v>
      </c>
      <c r="BM8" s="171">
        <f t="shared" si="0"/>
        <v>0.02</v>
      </c>
      <c r="BN8" s="171">
        <f t="shared" si="0"/>
        <v>0.02</v>
      </c>
      <c r="BO8" s="171">
        <f t="shared" si="0"/>
        <v>0.02</v>
      </c>
      <c r="BP8" s="171">
        <f t="shared" si="0"/>
        <v>0.02</v>
      </c>
      <c r="BQ8" s="171">
        <f t="shared" si="0"/>
        <v>0.02</v>
      </c>
      <c r="BR8" s="171">
        <f t="shared" si="0"/>
        <v>0.02</v>
      </c>
      <c r="BS8" s="171">
        <f t="shared" si="0"/>
        <v>0.02</v>
      </c>
      <c r="BT8" s="171">
        <f t="shared" si="0"/>
        <v>0.02</v>
      </c>
      <c r="BU8" s="171">
        <f t="shared" si="0"/>
        <v>0.02</v>
      </c>
      <c r="BV8" s="171">
        <f t="shared" si="0"/>
        <v>0.02</v>
      </c>
      <c r="BW8" s="171">
        <f t="shared" si="0"/>
        <v>0.02</v>
      </c>
      <c r="BX8" s="171">
        <f t="shared" si="0"/>
        <v>0.02</v>
      </c>
      <c r="BY8" s="171">
        <f t="shared" si="0"/>
        <v>0.02</v>
      </c>
      <c r="BZ8" s="171">
        <f t="shared" si="0"/>
        <v>0.02</v>
      </c>
      <c r="CA8" s="171">
        <f t="shared" si="0"/>
        <v>0.02</v>
      </c>
      <c r="CB8" s="171">
        <f t="shared" si="0"/>
        <v>0.02</v>
      </c>
      <c r="CC8" s="171">
        <f t="shared" si="0"/>
        <v>0.02</v>
      </c>
      <c r="CD8" s="171">
        <f t="shared" si="0"/>
        <v>0.02</v>
      </c>
      <c r="CE8" s="171">
        <f t="shared" si="0"/>
        <v>0.02</v>
      </c>
      <c r="CF8" s="171">
        <f t="shared" si="0"/>
        <v>0.02</v>
      </c>
      <c r="CG8" s="171">
        <f t="shared" si="0"/>
        <v>0.02</v>
      </c>
      <c r="CH8" s="171">
        <f t="shared" si="0"/>
        <v>0.02</v>
      </c>
      <c r="CI8" s="171">
        <f t="shared" si="0"/>
        <v>0.02</v>
      </c>
      <c r="CJ8" s="171">
        <f t="shared" si="0"/>
        <v>0.02</v>
      </c>
      <c r="CK8" s="171">
        <f t="shared" si="0"/>
        <v>0.02</v>
      </c>
      <c r="CL8" s="171">
        <f t="shared" si="0"/>
        <v>0.02</v>
      </c>
      <c r="CM8" s="171">
        <f t="shared" si="0"/>
        <v>0.02</v>
      </c>
      <c r="CN8" s="171">
        <f t="shared" si="0"/>
        <v>0.02</v>
      </c>
      <c r="CO8" s="171">
        <f t="shared" si="0"/>
        <v>0.02</v>
      </c>
      <c r="CP8" s="171">
        <f t="shared" si="0"/>
        <v>0.02</v>
      </c>
      <c r="CQ8" s="171">
        <f t="shared" si="0"/>
        <v>0.02</v>
      </c>
      <c r="CR8" s="171">
        <f t="shared" si="0"/>
        <v>0.02</v>
      </c>
      <c r="CS8" s="171">
        <f t="shared" si="0"/>
        <v>0.02</v>
      </c>
      <c r="CT8" s="171">
        <f t="shared" si="0"/>
        <v>0.02</v>
      </c>
      <c r="CU8" s="171">
        <f t="shared" si="0"/>
        <v>0.02</v>
      </c>
      <c r="CV8" s="171">
        <f t="shared" si="0"/>
        <v>0.02</v>
      </c>
      <c r="CW8" s="171">
        <f t="shared" si="0"/>
        <v>0.02</v>
      </c>
      <c r="CX8" s="171">
        <f t="shared" si="0"/>
        <v>0.02</v>
      </c>
      <c r="CY8" s="171">
        <f t="shared" si="0"/>
        <v>0.02</v>
      </c>
      <c r="CZ8" s="171">
        <f t="shared" si="0"/>
        <v>0.02</v>
      </c>
      <c r="DA8" s="171">
        <f t="shared" si="0"/>
        <v>0.02</v>
      </c>
      <c r="DB8" s="171">
        <f t="shared" si="0"/>
        <v>0.02</v>
      </c>
      <c r="DC8" s="171">
        <f t="shared" si="0"/>
        <v>0.02</v>
      </c>
      <c r="DD8" s="171">
        <f t="shared" si="0"/>
        <v>0.02</v>
      </c>
      <c r="DE8" s="171">
        <f t="shared" si="0"/>
        <v>0.02</v>
      </c>
      <c r="DF8" s="171">
        <f t="shared" si="0"/>
        <v>0.02</v>
      </c>
      <c r="DG8" s="171">
        <f t="shared" si="0"/>
        <v>0.02</v>
      </c>
      <c r="DH8" s="171">
        <f t="shared" si="0"/>
        <v>0.02</v>
      </c>
      <c r="DI8" s="171">
        <f t="shared" si="0"/>
        <v>0.02</v>
      </c>
      <c r="DJ8" s="171">
        <f t="shared" si="0"/>
        <v>0.02</v>
      </c>
      <c r="DK8" s="171">
        <f t="shared" si="0"/>
        <v>0.02</v>
      </c>
      <c r="DL8" s="171">
        <f t="shared" si="0"/>
        <v>0.02</v>
      </c>
      <c r="DM8" s="171">
        <f t="shared" si="0"/>
        <v>0.02</v>
      </c>
      <c r="DN8" s="171">
        <f t="shared" si="0"/>
        <v>0.02</v>
      </c>
      <c r="DO8" s="171">
        <f t="shared" si="0"/>
        <v>0.02</v>
      </c>
      <c r="DP8" s="171">
        <f t="shared" si="0"/>
        <v>0.02</v>
      </c>
      <c r="DQ8" s="171">
        <f t="shared" si="0"/>
        <v>0.02</v>
      </c>
      <c r="DR8" s="171">
        <f t="shared" si="0"/>
        <v>0.02</v>
      </c>
    </row>
    <row r="9" spans="2:122">
      <c r="B9" s="195">
        <f t="array" ref="B9:B68">TRANSPOSE('SaaS - Budget'!S3:BZ3)</f>
        <v>43101</v>
      </c>
      <c r="C9" s="195"/>
      <c r="D9" s="195"/>
      <c r="E9" s="195"/>
      <c r="F9" s="195"/>
      <c r="G9" s="195"/>
      <c r="H9" s="195"/>
      <c r="I9" s="195"/>
      <c r="J9" s="195"/>
      <c r="K9" s="195"/>
      <c r="L9" s="195"/>
      <c r="M9" s="195"/>
      <c r="N9" s="195"/>
      <c r="O9" s="195"/>
      <c r="P9" s="195"/>
      <c r="Q9" s="195"/>
      <c r="R9" s="195"/>
      <c r="S9" s="195"/>
      <c r="T9" s="195"/>
      <c r="U9" s="195"/>
      <c r="V9" s="195"/>
      <c r="W9" s="195"/>
      <c r="X9" s="195"/>
      <c r="Y9" s="195"/>
      <c r="Z9" s="195"/>
      <c r="AA9" s="195"/>
      <c r="AB9" s="195"/>
      <c r="AC9" s="195"/>
      <c r="AD9" s="195"/>
      <c r="AE9" s="195"/>
      <c r="AF9" s="195"/>
      <c r="AG9" s="195"/>
      <c r="AH9" s="195"/>
      <c r="AI9" s="195"/>
      <c r="AJ9" s="195"/>
      <c r="AK9" s="195"/>
      <c r="AL9" s="195"/>
      <c r="AM9" s="195"/>
      <c r="AN9" s="195"/>
      <c r="AO9" s="195"/>
      <c r="AP9" s="195"/>
      <c r="AQ9" s="195"/>
      <c r="AR9" s="195"/>
      <c r="AS9" s="195"/>
      <c r="AT9" s="195"/>
      <c r="AU9" s="195"/>
      <c r="AV9" s="195"/>
      <c r="AW9" s="195"/>
      <c r="AX9" s="19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72">
        <v>0.02</v>
      </c>
      <c r="BL9" s="171">
        <f t="shared" ref="BL9:DR9" si="1">BK9</f>
        <v>0.02</v>
      </c>
      <c r="BM9" s="171">
        <f t="shared" si="1"/>
        <v>0.02</v>
      </c>
      <c r="BN9" s="171">
        <f t="shared" si="1"/>
        <v>0.02</v>
      </c>
      <c r="BO9" s="171">
        <f t="shared" si="1"/>
        <v>0.02</v>
      </c>
      <c r="BP9" s="171">
        <f t="shared" si="1"/>
        <v>0.02</v>
      </c>
      <c r="BQ9" s="171">
        <f t="shared" si="1"/>
        <v>0.02</v>
      </c>
      <c r="BR9" s="171">
        <f t="shared" si="1"/>
        <v>0.02</v>
      </c>
      <c r="BS9" s="171">
        <f t="shared" si="1"/>
        <v>0.02</v>
      </c>
      <c r="BT9" s="171">
        <f t="shared" si="1"/>
        <v>0.02</v>
      </c>
      <c r="BU9" s="171">
        <f t="shared" si="1"/>
        <v>0.02</v>
      </c>
      <c r="BV9" s="171">
        <f t="shared" si="1"/>
        <v>0.02</v>
      </c>
      <c r="BW9" s="171">
        <f t="shared" si="1"/>
        <v>0.02</v>
      </c>
      <c r="BX9" s="171">
        <f t="shared" si="1"/>
        <v>0.02</v>
      </c>
      <c r="BY9" s="171">
        <f t="shared" si="1"/>
        <v>0.02</v>
      </c>
      <c r="BZ9" s="171">
        <f t="shared" si="1"/>
        <v>0.02</v>
      </c>
      <c r="CA9" s="171">
        <f t="shared" si="1"/>
        <v>0.02</v>
      </c>
      <c r="CB9" s="171">
        <f t="shared" si="1"/>
        <v>0.02</v>
      </c>
      <c r="CC9" s="171">
        <f t="shared" si="1"/>
        <v>0.02</v>
      </c>
      <c r="CD9" s="171">
        <f t="shared" si="1"/>
        <v>0.02</v>
      </c>
      <c r="CE9" s="171">
        <f t="shared" si="1"/>
        <v>0.02</v>
      </c>
      <c r="CF9" s="171">
        <f t="shared" si="1"/>
        <v>0.02</v>
      </c>
      <c r="CG9" s="171">
        <f t="shared" si="1"/>
        <v>0.02</v>
      </c>
      <c r="CH9" s="171">
        <f t="shared" si="1"/>
        <v>0.02</v>
      </c>
      <c r="CI9" s="171">
        <f t="shared" si="1"/>
        <v>0.02</v>
      </c>
      <c r="CJ9" s="171">
        <f t="shared" si="1"/>
        <v>0.02</v>
      </c>
      <c r="CK9" s="171">
        <f t="shared" si="1"/>
        <v>0.02</v>
      </c>
      <c r="CL9" s="171">
        <f t="shared" si="1"/>
        <v>0.02</v>
      </c>
      <c r="CM9" s="171">
        <f t="shared" si="1"/>
        <v>0.02</v>
      </c>
      <c r="CN9" s="171">
        <f t="shared" si="1"/>
        <v>0.02</v>
      </c>
      <c r="CO9" s="171">
        <f t="shared" si="1"/>
        <v>0.02</v>
      </c>
      <c r="CP9" s="171">
        <f t="shared" si="1"/>
        <v>0.02</v>
      </c>
      <c r="CQ9" s="171">
        <f t="shared" si="1"/>
        <v>0.02</v>
      </c>
      <c r="CR9" s="171">
        <f t="shared" si="1"/>
        <v>0.02</v>
      </c>
      <c r="CS9" s="171">
        <f t="shared" si="1"/>
        <v>0.02</v>
      </c>
      <c r="CT9" s="171">
        <f t="shared" si="1"/>
        <v>0.02</v>
      </c>
      <c r="CU9" s="171">
        <f t="shared" si="1"/>
        <v>0.02</v>
      </c>
      <c r="CV9" s="171">
        <f t="shared" si="1"/>
        <v>0.02</v>
      </c>
      <c r="CW9" s="171">
        <f t="shared" si="1"/>
        <v>0.02</v>
      </c>
      <c r="CX9" s="171">
        <f t="shared" si="1"/>
        <v>0.02</v>
      </c>
      <c r="CY9" s="171">
        <f t="shared" si="1"/>
        <v>0.02</v>
      </c>
      <c r="CZ9" s="171">
        <f t="shared" si="1"/>
        <v>0.02</v>
      </c>
      <c r="DA9" s="171">
        <f t="shared" si="1"/>
        <v>0.02</v>
      </c>
      <c r="DB9" s="171">
        <f t="shared" si="1"/>
        <v>0.02</v>
      </c>
      <c r="DC9" s="171">
        <f t="shared" si="1"/>
        <v>0.02</v>
      </c>
      <c r="DD9" s="171">
        <f t="shared" si="1"/>
        <v>0.02</v>
      </c>
      <c r="DE9" s="171">
        <f t="shared" si="1"/>
        <v>0.02</v>
      </c>
      <c r="DF9" s="171">
        <f t="shared" si="1"/>
        <v>0.02</v>
      </c>
      <c r="DG9" s="171">
        <f t="shared" si="1"/>
        <v>0.02</v>
      </c>
      <c r="DH9" s="171">
        <f t="shared" si="1"/>
        <v>0.02</v>
      </c>
      <c r="DI9" s="171">
        <f t="shared" si="1"/>
        <v>0.02</v>
      </c>
      <c r="DJ9" s="171">
        <f t="shared" si="1"/>
        <v>0.02</v>
      </c>
      <c r="DK9" s="171">
        <f t="shared" si="1"/>
        <v>0.02</v>
      </c>
      <c r="DL9" s="171">
        <f t="shared" si="1"/>
        <v>0.02</v>
      </c>
      <c r="DM9" s="171">
        <f t="shared" si="1"/>
        <v>0.02</v>
      </c>
      <c r="DN9" s="171">
        <f t="shared" si="1"/>
        <v>0.02</v>
      </c>
      <c r="DO9" s="171">
        <f t="shared" si="1"/>
        <v>0.02</v>
      </c>
      <c r="DP9" s="171">
        <f t="shared" si="1"/>
        <v>0.02</v>
      </c>
      <c r="DQ9" s="171">
        <f t="shared" si="1"/>
        <v>0.02</v>
      </c>
      <c r="DR9" s="171">
        <f t="shared" si="1"/>
        <v>0.02</v>
      </c>
    </row>
    <row r="10" spans="2:122">
      <c r="B10" s="195">
        <v>43132</v>
      </c>
      <c r="C10" s="195"/>
      <c r="D10" s="195"/>
      <c r="E10" s="195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  <c r="AD10" s="195"/>
      <c r="AE10" s="195"/>
      <c r="AF10" s="195"/>
      <c r="AG10" s="195"/>
      <c r="AH10" s="195"/>
      <c r="AI10" s="195"/>
      <c r="AJ10" s="195"/>
      <c r="AK10" s="195"/>
      <c r="AL10" s="195"/>
      <c r="AM10" s="195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5"/>
      <c r="BB10" s="195"/>
      <c r="BC10" s="195"/>
      <c r="BD10" s="195"/>
      <c r="BE10" s="195"/>
      <c r="BF10" s="195"/>
      <c r="BG10" s="195"/>
      <c r="BH10" s="195"/>
      <c r="BI10" s="195"/>
      <c r="BJ10" s="195"/>
      <c r="BK10" s="172">
        <v>0.02</v>
      </c>
      <c r="BL10" s="171">
        <f t="shared" ref="BL10:DR10" si="2">BK10</f>
        <v>0.02</v>
      </c>
      <c r="BM10" s="171">
        <f t="shared" si="2"/>
        <v>0.02</v>
      </c>
      <c r="BN10" s="171">
        <f t="shared" si="2"/>
        <v>0.02</v>
      </c>
      <c r="BO10" s="171">
        <f t="shared" si="2"/>
        <v>0.02</v>
      </c>
      <c r="BP10" s="171">
        <f t="shared" si="2"/>
        <v>0.02</v>
      </c>
      <c r="BQ10" s="171">
        <f t="shared" si="2"/>
        <v>0.02</v>
      </c>
      <c r="BR10" s="171">
        <f t="shared" si="2"/>
        <v>0.02</v>
      </c>
      <c r="BS10" s="171">
        <f t="shared" si="2"/>
        <v>0.02</v>
      </c>
      <c r="BT10" s="171">
        <f t="shared" si="2"/>
        <v>0.02</v>
      </c>
      <c r="BU10" s="171">
        <f t="shared" si="2"/>
        <v>0.02</v>
      </c>
      <c r="BV10" s="171">
        <f t="shared" si="2"/>
        <v>0.02</v>
      </c>
      <c r="BW10" s="171">
        <f t="shared" si="2"/>
        <v>0.02</v>
      </c>
      <c r="BX10" s="171">
        <f t="shared" si="2"/>
        <v>0.02</v>
      </c>
      <c r="BY10" s="171">
        <f t="shared" si="2"/>
        <v>0.02</v>
      </c>
      <c r="BZ10" s="171">
        <f t="shared" si="2"/>
        <v>0.02</v>
      </c>
      <c r="CA10" s="171">
        <f t="shared" si="2"/>
        <v>0.02</v>
      </c>
      <c r="CB10" s="171">
        <f t="shared" si="2"/>
        <v>0.02</v>
      </c>
      <c r="CC10" s="171">
        <f t="shared" si="2"/>
        <v>0.02</v>
      </c>
      <c r="CD10" s="171">
        <f t="shared" si="2"/>
        <v>0.02</v>
      </c>
      <c r="CE10" s="171">
        <f t="shared" si="2"/>
        <v>0.02</v>
      </c>
      <c r="CF10" s="171">
        <f t="shared" si="2"/>
        <v>0.02</v>
      </c>
      <c r="CG10" s="171">
        <f t="shared" si="2"/>
        <v>0.02</v>
      </c>
      <c r="CH10" s="171">
        <f t="shared" si="2"/>
        <v>0.02</v>
      </c>
      <c r="CI10" s="171">
        <f t="shared" si="2"/>
        <v>0.02</v>
      </c>
      <c r="CJ10" s="171">
        <f t="shared" si="2"/>
        <v>0.02</v>
      </c>
      <c r="CK10" s="171">
        <f t="shared" si="2"/>
        <v>0.02</v>
      </c>
      <c r="CL10" s="171">
        <f t="shared" si="2"/>
        <v>0.02</v>
      </c>
      <c r="CM10" s="171">
        <f t="shared" si="2"/>
        <v>0.02</v>
      </c>
      <c r="CN10" s="171">
        <f t="shared" si="2"/>
        <v>0.02</v>
      </c>
      <c r="CO10" s="171">
        <f t="shared" si="2"/>
        <v>0.02</v>
      </c>
      <c r="CP10" s="171">
        <f t="shared" si="2"/>
        <v>0.02</v>
      </c>
      <c r="CQ10" s="171">
        <f t="shared" si="2"/>
        <v>0.02</v>
      </c>
      <c r="CR10" s="171">
        <f t="shared" si="2"/>
        <v>0.02</v>
      </c>
      <c r="CS10" s="171">
        <f t="shared" si="2"/>
        <v>0.02</v>
      </c>
      <c r="CT10" s="171">
        <f t="shared" si="2"/>
        <v>0.02</v>
      </c>
      <c r="CU10" s="171">
        <f t="shared" si="2"/>
        <v>0.02</v>
      </c>
      <c r="CV10" s="171">
        <f t="shared" si="2"/>
        <v>0.02</v>
      </c>
      <c r="CW10" s="171">
        <f t="shared" si="2"/>
        <v>0.02</v>
      </c>
      <c r="CX10" s="171">
        <f t="shared" si="2"/>
        <v>0.02</v>
      </c>
      <c r="CY10" s="171">
        <f t="shared" si="2"/>
        <v>0.02</v>
      </c>
      <c r="CZ10" s="171">
        <f t="shared" si="2"/>
        <v>0.02</v>
      </c>
      <c r="DA10" s="171">
        <f t="shared" si="2"/>
        <v>0.02</v>
      </c>
      <c r="DB10" s="171">
        <f t="shared" si="2"/>
        <v>0.02</v>
      </c>
      <c r="DC10" s="171">
        <f t="shared" si="2"/>
        <v>0.02</v>
      </c>
      <c r="DD10" s="171">
        <f t="shared" si="2"/>
        <v>0.02</v>
      </c>
      <c r="DE10" s="171">
        <f t="shared" si="2"/>
        <v>0.02</v>
      </c>
      <c r="DF10" s="171">
        <f t="shared" si="2"/>
        <v>0.02</v>
      </c>
      <c r="DG10" s="171">
        <f t="shared" si="2"/>
        <v>0.02</v>
      </c>
      <c r="DH10" s="171">
        <f t="shared" si="2"/>
        <v>0.02</v>
      </c>
      <c r="DI10" s="171">
        <f t="shared" si="2"/>
        <v>0.02</v>
      </c>
      <c r="DJ10" s="171">
        <f t="shared" si="2"/>
        <v>0.02</v>
      </c>
      <c r="DK10" s="171">
        <f t="shared" si="2"/>
        <v>0.02</v>
      </c>
      <c r="DL10" s="171">
        <f t="shared" si="2"/>
        <v>0.02</v>
      </c>
      <c r="DM10" s="171">
        <f t="shared" si="2"/>
        <v>0.02</v>
      </c>
      <c r="DN10" s="171">
        <f t="shared" si="2"/>
        <v>0.02</v>
      </c>
      <c r="DO10" s="171">
        <f t="shared" si="2"/>
        <v>0.02</v>
      </c>
      <c r="DP10" s="171">
        <f t="shared" si="2"/>
        <v>0.02</v>
      </c>
      <c r="DQ10" s="171">
        <f t="shared" si="2"/>
        <v>0.02</v>
      </c>
      <c r="DR10" s="171">
        <f t="shared" si="2"/>
        <v>0.02</v>
      </c>
    </row>
    <row r="11" spans="2:122">
      <c r="B11" s="195">
        <v>43160</v>
      </c>
      <c r="C11" s="195"/>
      <c r="D11" s="195"/>
      <c r="E11" s="195"/>
      <c r="F11" s="195"/>
      <c r="G11" s="195"/>
      <c r="H11" s="195"/>
      <c r="I11" s="195"/>
      <c r="J11" s="195"/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  <c r="AD11" s="195"/>
      <c r="AE11" s="195"/>
      <c r="AF11" s="195"/>
      <c r="AG11" s="195"/>
      <c r="AH11" s="195"/>
      <c r="AI11" s="195"/>
      <c r="AJ11" s="195"/>
      <c r="AK11" s="195"/>
      <c r="AL11" s="195"/>
      <c r="AM11" s="195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72">
        <v>0.02</v>
      </c>
      <c r="BL11" s="171">
        <f t="shared" ref="BL11:DR11" si="3">BK11</f>
        <v>0.02</v>
      </c>
      <c r="BM11" s="171">
        <f t="shared" si="3"/>
        <v>0.02</v>
      </c>
      <c r="BN11" s="171">
        <f t="shared" si="3"/>
        <v>0.02</v>
      </c>
      <c r="BO11" s="171">
        <f t="shared" si="3"/>
        <v>0.02</v>
      </c>
      <c r="BP11" s="171">
        <f t="shared" si="3"/>
        <v>0.02</v>
      </c>
      <c r="BQ11" s="171">
        <f t="shared" si="3"/>
        <v>0.02</v>
      </c>
      <c r="BR11" s="171">
        <f t="shared" si="3"/>
        <v>0.02</v>
      </c>
      <c r="BS11" s="171">
        <f t="shared" si="3"/>
        <v>0.02</v>
      </c>
      <c r="BT11" s="171">
        <f t="shared" si="3"/>
        <v>0.02</v>
      </c>
      <c r="BU11" s="171">
        <f t="shared" si="3"/>
        <v>0.02</v>
      </c>
      <c r="BV11" s="171">
        <f t="shared" si="3"/>
        <v>0.02</v>
      </c>
      <c r="BW11" s="171">
        <f t="shared" si="3"/>
        <v>0.02</v>
      </c>
      <c r="BX11" s="171">
        <f t="shared" si="3"/>
        <v>0.02</v>
      </c>
      <c r="BY11" s="171">
        <f t="shared" si="3"/>
        <v>0.02</v>
      </c>
      <c r="BZ11" s="171">
        <f t="shared" si="3"/>
        <v>0.02</v>
      </c>
      <c r="CA11" s="171">
        <f t="shared" si="3"/>
        <v>0.02</v>
      </c>
      <c r="CB11" s="171">
        <f t="shared" si="3"/>
        <v>0.02</v>
      </c>
      <c r="CC11" s="171">
        <f t="shared" si="3"/>
        <v>0.02</v>
      </c>
      <c r="CD11" s="171">
        <f t="shared" si="3"/>
        <v>0.02</v>
      </c>
      <c r="CE11" s="171">
        <f t="shared" si="3"/>
        <v>0.02</v>
      </c>
      <c r="CF11" s="171">
        <f t="shared" si="3"/>
        <v>0.02</v>
      </c>
      <c r="CG11" s="171">
        <f t="shared" si="3"/>
        <v>0.02</v>
      </c>
      <c r="CH11" s="171">
        <f t="shared" si="3"/>
        <v>0.02</v>
      </c>
      <c r="CI11" s="171">
        <f t="shared" si="3"/>
        <v>0.02</v>
      </c>
      <c r="CJ11" s="171">
        <f t="shared" si="3"/>
        <v>0.02</v>
      </c>
      <c r="CK11" s="171">
        <f t="shared" si="3"/>
        <v>0.02</v>
      </c>
      <c r="CL11" s="171">
        <f t="shared" si="3"/>
        <v>0.02</v>
      </c>
      <c r="CM11" s="171">
        <f t="shared" si="3"/>
        <v>0.02</v>
      </c>
      <c r="CN11" s="171">
        <f t="shared" si="3"/>
        <v>0.02</v>
      </c>
      <c r="CO11" s="171">
        <f t="shared" si="3"/>
        <v>0.02</v>
      </c>
      <c r="CP11" s="171">
        <f t="shared" si="3"/>
        <v>0.02</v>
      </c>
      <c r="CQ11" s="171">
        <f t="shared" si="3"/>
        <v>0.02</v>
      </c>
      <c r="CR11" s="171">
        <f t="shared" si="3"/>
        <v>0.02</v>
      </c>
      <c r="CS11" s="171">
        <f t="shared" si="3"/>
        <v>0.02</v>
      </c>
      <c r="CT11" s="171">
        <f t="shared" si="3"/>
        <v>0.02</v>
      </c>
      <c r="CU11" s="171">
        <f t="shared" si="3"/>
        <v>0.02</v>
      </c>
      <c r="CV11" s="171">
        <f t="shared" si="3"/>
        <v>0.02</v>
      </c>
      <c r="CW11" s="171">
        <f t="shared" si="3"/>
        <v>0.02</v>
      </c>
      <c r="CX11" s="171">
        <f t="shared" si="3"/>
        <v>0.02</v>
      </c>
      <c r="CY11" s="171">
        <f t="shared" si="3"/>
        <v>0.02</v>
      </c>
      <c r="CZ11" s="171">
        <f t="shared" si="3"/>
        <v>0.02</v>
      </c>
      <c r="DA11" s="171">
        <f t="shared" si="3"/>
        <v>0.02</v>
      </c>
      <c r="DB11" s="171">
        <f t="shared" si="3"/>
        <v>0.02</v>
      </c>
      <c r="DC11" s="171">
        <f t="shared" si="3"/>
        <v>0.02</v>
      </c>
      <c r="DD11" s="171">
        <f t="shared" si="3"/>
        <v>0.02</v>
      </c>
      <c r="DE11" s="171">
        <f t="shared" si="3"/>
        <v>0.02</v>
      </c>
      <c r="DF11" s="171">
        <f t="shared" si="3"/>
        <v>0.02</v>
      </c>
      <c r="DG11" s="171">
        <f t="shared" si="3"/>
        <v>0.02</v>
      </c>
      <c r="DH11" s="171">
        <f t="shared" si="3"/>
        <v>0.02</v>
      </c>
      <c r="DI11" s="171">
        <f t="shared" si="3"/>
        <v>0.02</v>
      </c>
      <c r="DJ11" s="171">
        <f t="shared" si="3"/>
        <v>0.02</v>
      </c>
      <c r="DK11" s="171">
        <f t="shared" si="3"/>
        <v>0.02</v>
      </c>
      <c r="DL11" s="171">
        <f t="shared" si="3"/>
        <v>0.02</v>
      </c>
      <c r="DM11" s="171">
        <f t="shared" si="3"/>
        <v>0.02</v>
      </c>
      <c r="DN11" s="171">
        <f t="shared" si="3"/>
        <v>0.02</v>
      </c>
      <c r="DO11" s="171">
        <f t="shared" si="3"/>
        <v>0.02</v>
      </c>
      <c r="DP11" s="171">
        <f t="shared" si="3"/>
        <v>0.02</v>
      </c>
      <c r="DQ11" s="171">
        <f t="shared" si="3"/>
        <v>0.02</v>
      </c>
      <c r="DR11" s="171">
        <f t="shared" si="3"/>
        <v>0.02</v>
      </c>
    </row>
    <row r="12" spans="2:122">
      <c r="B12" s="195">
        <v>43191</v>
      </c>
      <c r="C12" s="195"/>
      <c r="D12" s="195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  <c r="AD12" s="195"/>
      <c r="AE12" s="195"/>
      <c r="AF12" s="195"/>
      <c r="AG12" s="195"/>
      <c r="AH12" s="195"/>
      <c r="AI12" s="195"/>
      <c r="AJ12" s="195"/>
      <c r="AK12" s="195"/>
      <c r="AL12" s="195"/>
      <c r="AM12" s="195"/>
      <c r="AN12" s="195"/>
      <c r="AO12" s="195"/>
      <c r="AP12" s="195"/>
      <c r="AQ12" s="195"/>
      <c r="AR12" s="195"/>
      <c r="AS12" s="195"/>
      <c r="AT12" s="195"/>
      <c r="AU12" s="195"/>
      <c r="AV12" s="195"/>
      <c r="AW12" s="195"/>
      <c r="AX12" s="195"/>
      <c r="AY12" s="195"/>
      <c r="AZ12" s="195"/>
      <c r="BA12" s="195"/>
      <c r="BB12" s="195"/>
      <c r="BC12" s="195"/>
      <c r="BD12" s="195"/>
      <c r="BE12" s="195"/>
      <c r="BF12" s="195"/>
      <c r="BG12" s="195"/>
      <c r="BH12" s="195"/>
      <c r="BI12" s="195"/>
      <c r="BJ12" s="195"/>
      <c r="BK12" s="172">
        <v>0.02</v>
      </c>
      <c r="BL12" s="171">
        <f t="shared" ref="BL12:DR12" si="4">BK12</f>
        <v>0.02</v>
      </c>
      <c r="BM12" s="171">
        <f t="shared" si="4"/>
        <v>0.02</v>
      </c>
      <c r="BN12" s="171">
        <f t="shared" si="4"/>
        <v>0.02</v>
      </c>
      <c r="BO12" s="171">
        <f t="shared" si="4"/>
        <v>0.02</v>
      </c>
      <c r="BP12" s="171">
        <f t="shared" si="4"/>
        <v>0.02</v>
      </c>
      <c r="BQ12" s="171">
        <f t="shared" si="4"/>
        <v>0.02</v>
      </c>
      <c r="BR12" s="171">
        <f t="shared" si="4"/>
        <v>0.02</v>
      </c>
      <c r="BS12" s="171">
        <f t="shared" si="4"/>
        <v>0.02</v>
      </c>
      <c r="BT12" s="171">
        <f t="shared" si="4"/>
        <v>0.02</v>
      </c>
      <c r="BU12" s="171">
        <f t="shared" si="4"/>
        <v>0.02</v>
      </c>
      <c r="BV12" s="171">
        <f t="shared" si="4"/>
        <v>0.02</v>
      </c>
      <c r="BW12" s="171">
        <f t="shared" si="4"/>
        <v>0.02</v>
      </c>
      <c r="BX12" s="171">
        <f t="shared" si="4"/>
        <v>0.02</v>
      </c>
      <c r="BY12" s="171">
        <f t="shared" si="4"/>
        <v>0.02</v>
      </c>
      <c r="BZ12" s="171">
        <f t="shared" si="4"/>
        <v>0.02</v>
      </c>
      <c r="CA12" s="171">
        <f t="shared" si="4"/>
        <v>0.02</v>
      </c>
      <c r="CB12" s="171">
        <f t="shared" si="4"/>
        <v>0.02</v>
      </c>
      <c r="CC12" s="171">
        <f t="shared" si="4"/>
        <v>0.02</v>
      </c>
      <c r="CD12" s="171">
        <f t="shared" si="4"/>
        <v>0.02</v>
      </c>
      <c r="CE12" s="171">
        <f t="shared" si="4"/>
        <v>0.02</v>
      </c>
      <c r="CF12" s="171">
        <f t="shared" si="4"/>
        <v>0.02</v>
      </c>
      <c r="CG12" s="171">
        <f t="shared" si="4"/>
        <v>0.02</v>
      </c>
      <c r="CH12" s="171">
        <f t="shared" si="4"/>
        <v>0.02</v>
      </c>
      <c r="CI12" s="171">
        <f t="shared" si="4"/>
        <v>0.02</v>
      </c>
      <c r="CJ12" s="171">
        <f t="shared" si="4"/>
        <v>0.02</v>
      </c>
      <c r="CK12" s="171">
        <f t="shared" si="4"/>
        <v>0.02</v>
      </c>
      <c r="CL12" s="171">
        <f t="shared" si="4"/>
        <v>0.02</v>
      </c>
      <c r="CM12" s="171">
        <f t="shared" si="4"/>
        <v>0.02</v>
      </c>
      <c r="CN12" s="171">
        <f t="shared" si="4"/>
        <v>0.02</v>
      </c>
      <c r="CO12" s="171">
        <f t="shared" si="4"/>
        <v>0.02</v>
      </c>
      <c r="CP12" s="171">
        <f t="shared" si="4"/>
        <v>0.02</v>
      </c>
      <c r="CQ12" s="171">
        <f t="shared" si="4"/>
        <v>0.02</v>
      </c>
      <c r="CR12" s="171">
        <f t="shared" si="4"/>
        <v>0.02</v>
      </c>
      <c r="CS12" s="171">
        <f t="shared" si="4"/>
        <v>0.02</v>
      </c>
      <c r="CT12" s="171">
        <f t="shared" si="4"/>
        <v>0.02</v>
      </c>
      <c r="CU12" s="171">
        <f t="shared" si="4"/>
        <v>0.02</v>
      </c>
      <c r="CV12" s="171">
        <f t="shared" si="4"/>
        <v>0.02</v>
      </c>
      <c r="CW12" s="171">
        <f t="shared" si="4"/>
        <v>0.02</v>
      </c>
      <c r="CX12" s="171">
        <f t="shared" si="4"/>
        <v>0.02</v>
      </c>
      <c r="CY12" s="171">
        <f t="shared" si="4"/>
        <v>0.02</v>
      </c>
      <c r="CZ12" s="171">
        <f t="shared" si="4"/>
        <v>0.02</v>
      </c>
      <c r="DA12" s="171">
        <f t="shared" si="4"/>
        <v>0.02</v>
      </c>
      <c r="DB12" s="171">
        <f t="shared" si="4"/>
        <v>0.02</v>
      </c>
      <c r="DC12" s="171">
        <f t="shared" si="4"/>
        <v>0.02</v>
      </c>
      <c r="DD12" s="171">
        <f t="shared" si="4"/>
        <v>0.02</v>
      </c>
      <c r="DE12" s="171">
        <f t="shared" si="4"/>
        <v>0.02</v>
      </c>
      <c r="DF12" s="171">
        <f t="shared" si="4"/>
        <v>0.02</v>
      </c>
      <c r="DG12" s="171">
        <f t="shared" si="4"/>
        <v>0.02</v>
      </c>
      <c r="DH12" s="171">
        <f t="shared" si="4"/>
        <v>0.02</v>
      </c>
      <c r="DI12" s="171">
        <f t="shared" si="4"/>
        <v>0.02</v>
      </c>
      <c r="DJ12" s="171">
        <f t="shared" si="4"/>
        <v>0.02</v>
      </c>
      <c r="DK12" s="171">
        <f t="shared" si="4"/>
        <v>0.02</v>
      </c>
      <c r="DL12" s="171">
        <f t="shared" si="4"/>
        <v>0.02</v>
      </c>
      <c r="DM12" s="171">
        <f t="shared" si="4"/>
        <v>0.02</v>
      </c>
      <c r="DN12" s="171">
        <f t="shared" si="4"/>
        <v>0.02</v>
      </c>
      <c r="DO12" s="171">
        <f t="shared" si="4"/>
        <v>0.02</v>
      </c>
      <c r="DP12" s="171">
        <f t="shared" si="4"/>
        <v>0.02</v>
      </c>
      <c r="DQ12" s="171">
        <f t="shared" si="4"/>
        <v>0.02</v>
      </c>
      <c r="DR12" s="171">
        <f t="shared" si="4"/>
        <v>0.02</v>
      </c>
    </row>
    <row r="13" spans="2:122">
      <c r="B13" s="195">
        <v>43221</v>
      </c>
      <c r="C13" s="195"/>
      <c r="D13" s="195"/>
      <c r="E13" s="195"/>
      <c r="F13" s="195"/>
      <c r="G13" s="195"/>
      <c r="H13" s="195"/>
      <c r="I13" s="195"/>
      <c r="J13" s="195"/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  <c r="AD13" s="195"/>
      <c r="AE13" s="195"/>
      <c r="AF13" s="195"/>
      <c r="AG13" s="195"/>
      <c r="AH13" s="195"/>
      <c r="AI13" s="195"/>
      <c r="AJ13" s="195"/>
      <c r="AK13" s="195"/>
      <c r="AL13" s="195"/>
      <c r="AM13" s="195"/>
      <c r="AN13" s="195"/>
      <c r="AO13" s="195"/>
      <c r="AP13" s="195"/>
      <c r="AQ13" s="195"/>
      <c r="AR13" s="195"/>
      <c r="AS13" s="195"/>
      <c r="AT13" s="195"/>
      <c r="AU13" s="195"/>
      <c r="AV13" s="195"/>
      <c r="AW13" s="195"/>
      <c r="AX13" s="19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195"/>
      <c r="BK13" s="172">
        <v>0.02</v>
      </c>
      <c r="BL13" s="171">
        <f t="shared" ref="BL13:DR13" si="5">BK13</f>
        <v>0.02</v>
      </c>
      <c r="BM13" s="171">
        <f t="shared" si="5"/>
        <v>0.02</v>
      </c>
      <c r="BN13" s="171">
        <f t="shared" si="5"/>
        <v>0.02</v>
      </c>
      <c r="BO13" s="171">
        <f t="shared" si="5"/>
        <v>0.02</v>
      </c>
      <c r="BP13" s="171">
        <f t="shared" si="5"/>
        <v>0.02</v>
      </c>
      <c r="BQ13" s="171">
        <f t="shared" si="5"/>
        <v>0.02</v>
      </c>
      <c r="BR13" s="171">
        <f t="shared" si="5"/>
        <v>0.02</v>
      </c>
      <c r="BS13" s="171">
        <f t="shared" si="5"/>
        <v>0.02</v>
      </c>
      <c r="BT13" s="171">
        <f t="shared" si="5"/>
        <v>0.02</v>
      </c>
      <c r="BU13" s="171">
        <f t="shared" si="5"/>
        <v>0.02</v>
      </c>
      <c r="BV13" s="171">
        <f t="shared" si="5"/>
        <v>0.02</v>
      </c>
      <c r="BW13" s="171">
        <f t="shared" si="5"/>
        <v>0.02</v>
      </c>
      <c r="BX13" s="171">
        <f t="shared" si="5"/>
        <v>0.02</v>
      </c>
      <c r="BY13" s="171">
        <f t="shared" si="5"/>
        <v>0.02</v>
      </c>
      <c r="BZ13" s="171">
        <f t="shared" si="5"/>
        <v>0.02</v>
      </c>
      <c r="CA13" s="171">
        <f t="shared" si="5"/>
        <v>0.02</v>
      </c>
      <c r="CB13" s="171">
        <f t="shared" si="5"/>
        <v>0.02</v>
      </c>
      <c r="CC13" s="171">
        <f t="shared" si="5"/>
        <v>0.02</v>
      </c>
      <c r="CD13" s="171">
        <f t="shared" si="5"/>
        <v>0.02</v>
      </c>
      <c r="CE13" s="171">
        <f t="shared" si="5"/>
        <v>0.02</v>
      </c>
      <c r="CF13" s="171">
        <f t="shared" si="5"/>
        <v>0.02</v>
      </c>
      <c r="CG13" s="171">
        <f t="shared" si="5"/>
        <v>0.02</v>
      </c>
      <c r="CH13" s="171">
        <f t="shared" si="5"/>
        <v>0.02</v>
      </c>
      <c r="CI13" s="171">
        <f t="shared" si="5"/>
        <v>0.02</v>
      </c>
      <c r="CJ13" s="171">
        <f t="shared" si="5"/>
        <v>0.02</v>
      </c>
      <c r="CK13" s="171">
        <f t="shared" si="5"/>
        <v>0.02</v>
      </c>
      <c r="CL13" s="171">
        <f t="shared" si="5"/>
        <v>0.02</v>
      </c>
      <c r="CM13" s="171">
        <f t="shared" si="5"/>
        <v>0.02</v>
      </c>
      <c r="CN13" s="171">
        <f t="shared" si="5"/>
        <v>0.02</v>
      </c>
      <c r="CO13" s="171">
        <f t="shared" si="5"/>
        <v>0.02</v>
      </c>
      <c r="CP13" s="171">
        <f t="shared" si="5"/>
        <v>0.02</v>
      </c>
      <c r="CQ13" s="171">
        <f t="shared" si="5"/>
        <v>0.02</v>
      </c>
      <c r="CR13" s="171">
        <f t="shared" si="5"/>
        <v>0.02</v>
      </c>
      <c r="CS13" s="171">
        <f t="shared" si="5"/>
        <v>0.02</v>
      </c>
      <c r="CT13" s="171">
        <f t="shared" si="5"/>
        <v>0.02</v>
      </c>
      <c r="CU13" s="171">
        <f t="shared" si="5"/>
        <v>0.02</v>
      </c>
      <c r="CV13" s="171">
        <f t="shared" si="5"/>
        <v>0.02</v>
      </c>
      <c r="CW13" s="171">
        <f t="shared" si="5"/>
        <v>0.02</v>
      </c>
      <c r="CX13" s="171">
        <f t="shared" si="5"/>
        <v>0.02</v>
      </c>
      <c r="CY13" s="171">
        <f t="shared" si="5"/>
        <v>0.02</v>
      </c>
      <c r="CZ13" s="171">
        <f t="shared" si="5"/>
        <v>0.02</v>
      </c>
      <c r="DA13" s="171">
        <f t="shared" si="5"/>
        <v>0.02</v>
      </c>
      <c r="DB13" s="171">
        <f t="shared" si="5"/>
        <v>0.02</v>
      </c>
      <c r="DC13" s="171">
        <f t="shared" si="5"/>
        <v>0.02</v>
      </c>
      <c r="DD13" s="171">
        <f t="shared" si="5"/>
        <v>0.02</v>
      </c>
      <c r="DE13" s="171">
        <f t="shared" si="5"/>
        <v>0.02</v>
      </c>
      <c r="DF13" s="171">
        <f t="shared" si="5"/>
        <v>0.02</v>
      </c>
      <c r="DG13" s="171">
        <f t="shared" si="5"/>
        <v>0.02</v>
      </c>
      <c r="DH13" s="171">
        <f t="shared" si="5"/>
        <v>0.02</v>
      </c>
      <c r="DI13" s="171">
        <f t="shared" si="5"/>
        <v>0.02</v>
      </c>
      <c r="DJ13" s="171">
        <f t="shared" si="5"/>
        <v>0.02</v>
      </c>
      <c r="DK13" s="171">
        <f t="shared" si="5"/>
        <v>0.02</v>
      </c>
      <c r="DL13" s="171">
        <f t="shared" si="5"/>
        <v>0.02</v>
      </c>
      <c r="DM13" s="171">
        <f t="shared" si="5"/>
        <v>0.02</v>
      </c>
      <c r="DN13" s="171">
        <f t="shared" si="5"/>
        <v>0.02</v>
      </c>
      <c r="DO13" s="171">
        <f t="shared" si="5"/>
        <v>0.02</v>
      </c>
      <c r="DP13" s="171">
        <f t="shared" si="5"/>
        <v>0.02</v>
      </c>
      <c r="DQ13" s="171">
        <f t="shared" si="5"/>
        <v>0.02</v>
      </c>
      <c r="DR13" s="171">
        <f t="shared" si="5"/>
        <v>0.02</v>
      </c>
    </row>
    <row r="14" spans="2:122">
      <c r="B14" s="195">
        <v>43252</v>
      </c>
      <c r="C14" s="195"/>
      <c r="D14" s="195"/>
      <c r="E14" s="195"/>
      <c r="F14" s="195"/>
      <c r="G14" s="195"/>
      <c r="H14" s="195"/>
      <c r="I14" s="195"/>
      <c r="J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195"/>
      <c r="AH14" s="195"/>
      <c r="AI14" s="195"/>
      <c r="AJ14" s="195"/>
      <c r="AK14" s="195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195"/>
      <c r="BK14" s="172">
        <v>0.02</v>
      </c>
      <c r="BL14" s="171">
        <f t="shared" ref="BL14:DR14" si="6">BK14</f>
        <v>0.02</v>
      </c>
      <c r="BM14" s="171">
        <f t="shared" si="6"/>
        <v>0.02</v>
      </c>
      <c r="BN14" s="171">
        <f t="shared" si="6"/>
        <v>0.02</v>
      </c>
      <c r="BO14" s="171">
        <f t="shared" si="6"/>
        <v>0.02</v>
      </c>
      <c r="BP14" s="171">
        <f t="shared" si="6"/>
        <v>0.02</v>
      </c>
      <c r="BQ14" s="171">
        <f t="shared" si="6"/>
        <v>0.02</v>
      </c>
      <c r="BR14" s="171">
        <f t="shared" si="6"/>
        <v>0.02</v>
      </c>
      <c r="BS14" s="171">
        <f t="shared" si="6"/>
        <v>0.02</v>
      </c>
      <c r="BT14" s="171">
        <f t="shared" si="6"/>
        <v>0.02</v>
      </c>
      <c r="BU14" s="171">
        <f t="shared" si="6"/>
        <v>0.02</v>
      </c>
      <c r="BV14" s="171">
        <f t="shared" si="6"/>
        <v>0.02</v>
      </c>
      <c r="BW14" s="171">
        <f t="shared" si="6"/>
        <v>0.02</v>
      </c>
      <c r="BX14" s="171">
        <f t="shared" si="6"/>
        <v>0.02</v>
      </c>
      <c r="BY14" s="171">
        <f t="shared" si="6"/>
        <v>0.02</v>
      </c>
      <c r="BZ14" s="171">
        <f t="shared" si="6"/>
        <v>0.02</v>
      </c>
      <c r="CA14" s="171">
        <f t="shared" si="6"/>
        <v>0.02</v>
      </c>
      <c r="CB14" s="171">
        <f t="shared" si="6"/>
        <v>0.02</v>
      </c>
      <c r="CC14" s="171">
        <f t="shared" si="6"/>
        <v>0.02</v>
      </c>
      <c r="CD14" s="171">
        <f t="shared" si="6"/>
        <v>0.02</v>
      </c>
      <c r="CE14" s="171">
        <f t="shared" si="6"/>
        <v>0.02</v>
      </c>
      <c r="CF14" s="171">
        <f t="shared" si="6"/>
        <v>0.02</v>
      </c>
      <c r="CG14" s="171">
        <f t="shared" si="6"/>
        <v>0.02</v>
      </c>
      <c r="CH14" s="171">
        <f t="shared" si="6"/>
        <v>0.02</v>
      </c>
      <c r="CI14" s="171">
        <f t="shared" si="6"/>
        <v>0.02</v>
      </c>
      <c r="CJ14" s="171">
        <f t="shared" si="6"/>
        <v>0.02</v>
      </c>
      <c r="CK14" s="171">
        <f t="shared" si="6"/>
        <v>0.02</v>
      </c>
      <c r="CL14" s="171">
        <f t="shared" si="6"/>
        <v>0.02</v>
      </c>
      <c r="CM14" s="171">
        <f t="shared" si="6"/>
        <v>0.02</v>
      </c>
      <c r="CN14" s="171">
        <f t="shared" si="6"/>
        <v>0.02</v>
      </c>
      <c r="CO14" s="171">
        <f t="shared" si="6"/>
        <v>0.02</v>
      </c>
      <c r="CP14" s="171">
        <f t="shared" si="6"/>
        <v>0.02</v>
      </c>
      <c r="CQ14" s="171">
        <f t="shared" si="6"/>
        <v>0.02</v>
      </c>
      <c r="CR14" s="171">
        <f t="shared" si="6"/>
        <v>0.02</v>
      </c>
      <c r="CS14" s="171">
        <f t="shared" si="6"/>
        <v>0.02</v>
      </c>
      <c r="CT14" s="171">
        <f t="shared" si="6"/>
        <v>0.02</v>
      </c>
      <c r="CU14" s="171">
        <f t="shared" si="6"/>
        <v>0.02</v>
      </c>
      <c r="CV14" s="171">
        <f t="shared" si="6"/>
        <v>0.02</v>
      </c>
      <c r="CW14" s="171">
        <f t="shared" si="6"/>
        <v>0.02</v>
      </c>
      <c r="CX14" s="171">
        <f t="shared" si="6"/>
        <v>0.02</v>
      </c>
      <c r="CY14" s="171">
        <f t="shared" si="6"/>
        <v>0.02</v>
      </c>
      <c r="CZ14" s="171">
        <f t="shared" si="6"/>
        <v>0.02</v>
      </c>
      <c r="DA14" s="171">
        <f t="shared" si="6"/>
        <v>0.02</v>
      </c>
      <c r="DB14" s="171">
        <f t="shared" si="6"/>
        <v>0.02</v>
      </c>
      <c r="DC14" s="171">
        <f t="shared" si="6"/>
        <v>0.02</v>
      </c>
      <c r="DD14" s="171">
        <f t="shared" si="6"/>
        <v>0.02</v>
      </c>
      <c r="DE14" s="171">
        <f t="shared" si="6"/>
        <v>0.02</v>
      </c>
      <c r="DF14" s="171">
        <f t="shared" si="6"/>
        <v>0.02</v>
      </c>
      <c r="DG14" s="171">
        <f t="shared" si="6"/>
        <v>0.02</v>
      </c>
      <c r="DH14" s="171">
        <f t="shared" si="6"/>
        <v>0.02</v>
      </c>
      <c r="DI14" s="171">
        <f t="shared" si="6"/>
        <v>0.02</v>
      </c>
      <c r="DJ14" s="171">
        <f t="shared" si="6"/>
        <v>0.02</v>
      </c>
      <c r="DK14" s="171">
        <f t="shared" si="6"/>
        <v>0.02</v>
      </c>
      <c r="DL14" s="171">
        <f t="shared" si="6"/>
        <v>0.02</v>
      </c>
      <c r="DM14" s="171">
        <f t="shared" si="6"/>
        <v>0.02</v>
      </c>
      <c r="DN14" s="171">
        <f t="shared" si="6"/>
        <v>0.02</v>
      </c>
      <c r="DO14" s="171">
        <f t="shared" si="6"/>
        <v>0.02</v>
      </c>
      <c r="DP14" s="171">
        <f t="shared" si="6"/>
        <v>0.02</v>
      </c>
      <c r="DQ14" s="171">
        <f t="shared" si="6"/>
        <v>0.02</v>
      </c>
      <c r="DR14" s="171">
        <f t="shared" si="6"/>
        <v>0.02</v>
      </c>
    </row>
    <row r="15" spans="2:122">
      <c r="B15" s="195">
        <v>43282</v>
      </c>
      <c r="C15" s="195"/>
      <c r="D15" s="195"/>
      <c r="E15" s="195"/>
      <c r="F15" s="195"/>
      <c r="G15" s="195"/>
      <c r="H15" s="195"/>
      <c r="I15" s="195"/>
      <c r="J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  <c r="AD15" s="195"/>
      <c r="AE15" s="195"/>
      <c r="AF15" s="195"/>
      <c r="AG15" s="195"/>
      <c r="AH15" s="195"/>
      <c r="AI15" s="195"/>
      <c r="AJ15" s="195"/>
      <c r="AK15" s="195"/>
      <c r="AL15" s="195"/>
      <c r="AM15" s="195"/>
      <c r="AN15" s="195"/>
      <c r="AO15" s="195"/>
      <c r="AP15" s="195"/>
      <c r="AQ15" s="195"/>
      <c r="AR15" s="195"/>
      <c r="AS15" s="195"/>
      <c r="AT15" s="195"/>
      <c r="AU15" s="195"/>
      <c r="AV15" s="195"/>
      <c r="AW15" s="195"/>
      <c r="AX15" s="195"/>
      <c r="AY15" s="195"/>
      <c r="AZ15" s="195"/>
      <c r="BA15" s="195"/>
      <c r="BB15" s="195"/>
      <c r="BC15" s="195"/>
      <c r="BD15" s="195"/>
      <c r="BE15" s="195"/>
      <c r="BF15" s="195"/>
      <c r="BG15" s="195"/>
      <c r="BH15" s="195"/>
      <c r="BI15" s="195"/>
      <c r="BJ15" s="195"/>
      <c r="BK15" s="172">
        <v>0.02</v>
      </c>
      <c r="BL15" s="171">
        <f t="shared" ref="BL15:DR15" si="7">BK15</f>
        <v>0.02</v>
      </c>
      <c r="BM15" s="171">
        <f t="shared" si="7"/>
        <v>0.02</v>
      </c>
      <c r="BN15" s="171">
        <f t="shared" si="7"/>
        <v>0.02</v>
      </c>
      <c r="BO15" s="171">
        <f t="shared" si="7"/>
        <v>0.02</v>
      </c>
      <c r="BP15" s="171">
        <f t="shared" si="7"/>
        <v>0.02</v>
      </c>
      <c r="BQ15" s="171">
        <f t="shared" si="7"/>
        <v>0.02</v>
      </c>
      <c r="BR15" s="171">
        <f t="shared" si="7"/>
        <v>0.02</v>
      </c>
      <c r="BS15" s="171">
        <f t="shared" si="7"/>
        <v>0.02</v>
      </c>
      <c r="BT15" s="171">
        <f t="shared" si="7"/>
        <v>0.02</v>
      </c>
      <c r="BU15" s="171">
        <f t="shared" si="7"/>
        <v>0.02</v>
      </c>
      <c r="BV15" s="171">
        <f t="shared" si="7"/>
        <v>0.02</v>
      </c>
      <c r="BW15" s="171">
        <f t="shared" si="7"/>
        <v>0.02</v>
      </c>
      <c r="BX15" s="171">
        <f t="shared" si="7"/>
        <v>0.02</v>
      </c>
      <c r="BY15" s="171">
        <f t="shared" si="7"/>
        <v>0.02</v>
      </c>
      <c r="BZ15" s="171">
        <f t="shared" si="7"/>
        <v>0.02</v>
      </c>
      <c r="CA15" s="171">
        <f t="shared" si="7"/>
        <v>0.02</v>
      </c>
      <c r="CB15" s="171">
        <f t="shared" si="7"/>
        <v>0.02</v>
      </c>
      <c r="CC15" s="171">
        <f t="shared" si="7"/>
        <v>0.02</v>
      </c>
      <c r="CD15" s="171">
        <f t="shared" si="7"/>
        <v>0.02</v>
      </c>
      <c r="CE15" s="171">
        <f t="shared" si="7"/>
        <v>0.02</v>
      </c>
      <c r="CF15" s="171">
        <f t="shared" si="7"/>
        <v>0.02</v>
      </c>
      <c r="CG15" s="171">
        <f t="shared" si="7"/>
        <v>0.02</v>
      </c>
      <c r="CH15" s="171">
        <f t="shared" si="7"/>
        <v>0.02</v>
      </c>
      <c r="CI15" s="171">
        <f t="shared" si="7"/>
        <v>0.02</v>
      </c>
      <c r="CJ15" s="171">
        <f t="shared" si="7"/>
        <v>0.02</v>
      </c>
      <c r="CK15" s="171">
        <f t="shared" si="7"/>
        <v>0.02</v>
      </c>
      <c r="CL15" s="171">
        <f t="shared" si="7"/>
        <v>0.02</v>
      </c>
      <c r="CM15" s="171">
        <f t="shared" si="7"/>
        <v>0.02</v>
      </c>
      <c r="CN15" s="171">
        <f t="shared" si="7"/>
        <v>0.02</v>
      </c>
      <c r="CO15" s="171">
        <f t="shared" si="7"/>
        <v>0.02</v>
      </c>
      <c r="CP15" s="171">
        <f t="shared" si="7"/>
        <v>0.02</v>
      </c>
      <c r="CQ15" s="171">
        <f t="shared" si="7"/>
        <v>0.02</v>
      </c>
      <c r="CR15" s="171">
        <f t="shared" si="7"/>
        <v>0.02</v>
      </c>
      <c r="CS15" s="171">
        <f t="shared" si="7"/>
        <v>0.02</v>
      </c>
      <c r="CT15" s="171">
        <f t="shared" si="7"/>
        <v>0.02</v>
      </c>
      <c r="CU15" s="171">
        <f t="shared" si="7"/>
        <v>0.02</v>
      </c>
      <c r="CV15" s="171">
        <f t="shared" si="7"/>
        <v>0.02</v>
      </c>
      <c r="CW15" s="171">
        <f t="shared" si="7"/>
        <v>0.02</v>
      </c>
      <c r="CX15" s="171">
        <f t="shared" si="7"/>
        <v>0.02</v>
      </c>
      <c r="CY15" s="171">
        <f t="shared" si="7"/>
        <v>0.02</v>
      </c>
      <c r="CZ15" s="171">
        <f t="shared" si="7"/>
        <v>0.02</v>
      </c>
      <c r="DA15" s="171">
        <f t="shared" si="7"/>
        <v>0.02</v>
      </c>
      <c r="DB15" s="171">
        <f t="shared" si="7"/>
        <v>0.02</v>
      </c>
      <c r="DC15" s="171">
        <f t="shared" si="7"/>
        <v>0.02</v>
      </c>
      <c r="DD15" s="171">
        <f t="shared" si="7"/>
        <v>0.02</v>
      </c>
      <c r="DE15" s="171">
        <f t="shared" si="7"/>
        <v>0.02</v>
      </c>
      <c r="DF15" s="171">
        <f t="shared" si="7"/>
        <v>0.02</v>
      </c>
      <c r="DG15" s="171">
        <f t="shared" si="7"/>
        <v>0.02</v>
      </c>
      <c r="DH15" s="171">
        <f t="shared" si="7"/>
        <v>0.02</v>
      </c>
      <c r="DI15" s="171">
        <f t="shared" si="7"/>
        <v>0.02</v>
      </c>
      <c r="DJ15" s="171">
        <f t="shared" si="7"/>
        <v>0.02</v>
      </c>
      <c r="DK15" s="171">
        <f t="shared" si="7"/>
        <v>0.02</v>
      </c>
      <c r="DL15" s="171">
        <f t="shared" si="7"/>
        <v>0.02</v>
      </c>
      <c r="DM15" s="171">
        <f t="shared" si="7"/>
        <v>0.02</v>
      </c>
      <c r="DN15" s="171">
        <f t="shared" si="7"/>
        <v>0.02</v>
      </c>
      <c r="DO15" s="171">
        <f t="shared" si="7"/>
        <v>0.02</v>
      </c>
      <c r="DP15" s="171">
        <f t="shared" si="7"/>
        <v>0.02</v>
      </c>
      <c r="DQ15" s="171">
        <f t="shared" si="7"/>
        <v>0.02</v>
      </c>
      <c r="DR15" s="171">
        <f t="shared" si="7"/>
        <v>0.02</v>
      </c>
    </row>
    <row r="16" spans="2:122">
      <c r="B16" s="195">
        <v>43313</v>
      </c>
      <c r="C16" s="195"/>
      <c r="D16" s="195"/>
      <c r="E16" s="195"/>
      <c r="F16" s="195"/>
      <c r="G16" s="195"/>
      <c r="H16" s="195"/>
      <c r="I16" s="195"/>
      <c r="J16" s="195"/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195"/>
      <c r="AI16" s="195"/>
      <c r="AJ16" s="195"/>
      <c r="AK16" s="195"/>
      <c r="AL16" s="195"/>
      <c r="AM16" s="195"/>
      <c r="AN16" s="195"/>
      <c r="AO16" s="195"/>
      <c r="AP16" s="195"/>
      <c r="AQ16" s="195"/>
      <c r="AR16" s="195"/>
      <c r="AS16" s="195"/>
      <c r="AT16" s="195"/>
      <c r="AU16" s="195"/>
      <c r="AV16" s="195"/>
      <c r="AW16" s="195"/>
      <c r="AX16" s="195"/>
      <c r="AY16" s="195"/>
      <c r="AZ16" s="195"/>
      <c r="BA16" s="195"/>
      <c r="BB16" s="195"/>
      <c r="BC16" s="195"/>
      <c r="BD16" s="195"/>
      <c r="BE16" s="195"/>
      <c r="BF16" s="195"/>
      <c r="BG16" s="195"/>
      <c r="BH16" s="195"/>
      <c r="BI16" s="195"/>
      <c r="BJ16" s="195"/>
      <c r="BK16" s="172">
        <v>0.02</v>
      </c>
      <c r="BL16" s="171">
        <f t="shared" ref="BL16:DR16" si="8">BK16</f>
        <v>0.02</v>
      </c>
      <c r="BM16" s="171">
        <f t="shared" si="8"/>
        <v>0.02</v>
      </c>
      <c r="BN16" s="171">
        <f t="shared" si="8"/>
        <v>0.02</v>
      </c>
      <c r="BO16" s="171">
        <f t="shared" si="8"/>
        <v>0.02</v>
      </c>
      <c r="BP16" s="171">
        <f t="shared" si="8"/>
        <v>0.02</v>
      </c>
      <c r="BQ16" s="171">
        <f t="shared" si="8"/>
        <v>0.02</v>
      </c>
      <c r="BR16" s="171">
        <f t="shared" si="8"/>
        <v>0.02</v>
      </c>
      <c r="BS16" s="171">
        <f t="shared" si="8"/>
        <v>0.02</v>
      </c>
      <c r="BT16" s="171">
        <f t="shared" si="8"/>
        <v>0.02</v>
      </c>
      <c r="BU16" s="171">
        <f t="shared" si="8"/>
        <v>0.02</v>
      </c>
      <c r="BV16" s="171">
        <f t="shared" si="8"/>
        <v>0.02</v>
      </c>
      <c r="BW16" s="171">
        <f t="shared" si="8"/>
        <v>0.02</v>
      </c>
      <c r="BX16" s="171">
        <f t="shared" si="8"/>
        <v>0.02</v>
      </c>
      <c r="BY16" s="171">
        <f t="shared" si="8"/>
        <v>0.02</v>
      </c>
      <c r="BZ16" s="171">
        <f t="shared" si="8"/>
        <v>0.02</v>
      </c>
      <c r="CA16" s="171">
        <f t="shared" si="8"/>
        <v>0.02</v>
      </c>
      <c r="CB16" s="171">
        <f t="shared" si="8"/>
        <v>0.02</v>
      </c>
      <c r="CC16" s="171">
        <f t="shared" si="8"/>
        <v>0.02</v>
      </c>
      <c r="CD16" s="171">
        <f t="shared" si="8"/>
        <v>0.02</v>
      </c>
      <c r="CE16" s="171">
        <f t="shared" si="8"/>
        <v>0.02</v>
      </c>
      <c r="CF16" s="171">
        <f t="shared" si="8"/>
        <v>0.02</v>
      </c>
      <c r="CG16" s="171">
        <f t="shared" si="8"/>
        <v>0.02</v>
      </c>
      <c r="CH16" s="171">
        <f t="shared" si="8"/>
        <v>0.02</v>
      </c>
      <c r="CI16" s="171">
        <f t="shared" si="8"/>
        <v>0.02</v>
      </c>
      <c r="CJ16" s="171">
        <f t="shared" si="8"/>
        <v>0.02</v>
      </c>
      <c r="CK16" s="171">
        <f t="shared" si="8"/>
        <v>0.02</v>
      </c>
      <c r="CL16" s="171">
        <f t="shared" si="8"/>
        <v>0.02</v>
      </c>
      <c r="CM16" s="171">
        <f t="shared" si="8"/>
        <v>0.02</v>
      </c>
      <c r="CN16" s="171">
        <f t="shared" si="8"/>
        <v>0.02</v>
      </c>
      <c r="CO16" s="171">
        <f t="shared" si="8"/>
        <v>0.02</v>
      </c>
      <c r="CP16" s="171">
        <f t="shared" si="8"/>
        <v>0.02</v>
      </c>
      <c r="CQ16" s="171">
        <f t="shared" si="8"/>
        <v>0.02</v>
      </c>
      <c r="CR16" s="171">
        <f t="shared" si="8"/>
        <v>0.02</v>
      </c>
      <c r="CS16" s="171">
        <f t="shared" si="8"/>
        <v>0.02</v>
      </c>
      <c r="CT16" s="171">
        <f t="shared" si="8"/>
        <v>0.02</v>
      </c>
      <c r="CU16" s="171">
        <f t="shared" si="8"/>
        <v>0.02</v>
      </c>
      <c r="CV16" s="171">
        <f t="shared" si="8"/>
        <v>0.02</v>
      </c>
      <c r="CW16" s="171">
        <f t="shared" si="8"/>
        <v>0.02</v>
      </c>
      <c r="CX16" s="171">
        <f t="shared" si="8"/>
        <v>0.02</v>
      </c>
      <c r="CY16" s="171">
        <f t="shared" si="8"/>
        <v>0.02</v>
      </c>
      <c r="CZ16" s="171">
        <f t="shared" si="8"/>
        <v>0.02</v>
      </c>
      <c r="DA16" s="171">
        <f t="shared" si="8"/>
        <v>0.02</v>
      </c>
      <c r="DB16" s="171">
        <f t="shared" si="8"/>
        <v>0.02</v>
      </c>
      <c r="DC16" s="171">
        <f t="shared" si="8"/>
        <v>0.02</v>
      </c>
      <c r="DD16" s="171">
        <f t="shared" si="8"/>
        <v>0.02</v>
      </c>
      <c r="DE16" s="171">
        <f t="shared" si="8"/>
        <v>0.02</v>
      </c>
      <c r="DF16" s="171">
        <f t="shared" si="8"/>
        <v>0.02</v>
      </c>
      <c r="DG16" s="171">
        <f t="shared" si="8"/>
        <v>0.02</v>
      </c>
      <c r="DH16" s="171">
        <f t="shared" si="8"/>
        <v>0.02</v>
      </c>
      <c r="DI16" s="171">
        <f t="shared" si="8"/>
        <v>0.02</v>
      </c>
      <c r="DJ16" s="171">
        <f t="shared" si="8"/>
        <v>0.02</v>
      </c>
      <c r="DK16" s="171">
        <f t="shared" si="8"/>
        <v>0.02</v>
      </c>
      <c r="DL16" s="171">
        <f t="shared" si="8"/>
        <v>0.02</v>
      </c>
      <c r="DM16" s="171">
        <f t="shared" si="8"/>
        <v>0.02</v>
      </c>
      <c r="DN16" s="171">
        <f t="shared" si="8"/>
        <v>0.02</v>
      </c>
      <c r="DO16" s="171">
        <f t="shared" si="8"/>
        <v>0.02</v>
      </c>
      <c r="DP16" s="171">
        <f t="shared" si="8"/>
        <v>0.02</v>
      </c>
      <c r="DQ16" s="171">
        <f t="shared" si="8"/>
        <v>0.02</v>
      </c>
      <c r="DR16" s="171">
        <f t="shared" si="8"/>
        <v>0.02</v>
      </c>
    </row>
    <row r="17" spans="2:122">
      <c r="B17" s="195">
        <v>43344</v>
      </c>
      <c r="C17" s="195"/>
      <c r="D17" s="195"/>
      <c r="E17" s="195"/>
      <c r="F17" s="195"/>
      <c r="G17" s="195"/>
      <c r="H17" s="195"/>
      <c r="I17" s="195"/>
      <c r="J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195"/>
      <c r="AI17" s="195"/>
      <c r="AJ17" s="195"/>
      <c r="AK17" s="195"/>
      <c r="AL17" s="195"/>
      <c r="AM17" s="195"/>
      <c r="AN17" s="195"/>
      <c r="AO17" s="195"/>
      <c r="AP17" s="195"/>
      <c r="AQ17" s="195"/>
      <c r="AR17" s="195"/>
      <c r="AS17" s="195"/>
      <c r="AT17" s="195"/>
      <c r="AU17" s="195"/>
      <c r="AV17" s="195"/>
      <c r="AW17" s="195"/>
      <c r="AX17" s="19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195"/>
      <c r="BK17" s="172">
        <v>0.02</v>
      </c>
      <c r="BL17" s="171">
        <f t="shared" ref="BL17:DR17" si="9">BK17</f>
        <v>0.02</v>
      </c>
      <c r="BM17" s="171">
        <f t="shared" si="9"/>
        <v>0.02</v>
      </c>
      <c r="BN17" s="171">
        <f t="shared" si="9"/>
        <v>0.02</v>
      </c>
      <c r="BO17" s="171">
        <f t="shared" si="9"/>
        <v>0.02</v>
      </c>
      <c r="BP17" s="171">
        <f t="shared" si="9"/>
        <v>0.02</v>
      </c>
      <c r="BQ17" s="171">
        <f t="shared" si="9"/>
        <v>0.02</v>
      </c>
      <c r="BR17" s="171">
        <f t="shared" si="9"/>
        <v>0.02</v>
      </c>
      <c r="BS17" s="171">
        <f t="shared" si="9"/>
        <v>0.02</v>
      </c>
      <c r="BT17" s="171">
        <f t="shared" si="9"/>
        <v>0.02</v>
      </c>
      <c r="BU17" s="171">
        <f t="shared" si="9"/>
        <v>0.02</v>
      </c>
      <c r="BV17" s="171">
        <f t="shared" si="9"/>
        <v>0.02</v>
      </c>
      <c r="BW17" s="171">
        <f t="shared" si="9"/>
        <v>0.02</v>
      </c>
      <c r="BX17" s="171">
        <f t="shared" si="9"/>
        <v>0.02</v>
      </c>
      <c r="BY17" s="171">
        <f t="shared" si="9"/>
        <v>0.02</v>
      </c>
      <c r="BZ17" s="171">
        <f t="shared" si="9"/>
        <v>0.02</v>
      </c>
      <c r="CA17" s="171">
        <f t="shared" si="9"/>
        <v>0.02</v>
      </c>
      <c r="CB17" s="171">
        <f t="shared" si="9"/>
        <v>0.02</v>
      </c>
      <c r="CC17" s="171">
        <f t="shared" si="9"/>
        <v>0.02</v>
      </c>
      <c r="CD17" s="171">
        <f t="shared" si="9"/>
        <v>0.02</v>
      </c>
      <c r="CE17" s="171">
        <f t="shared" si="9"/>
        <v>0.02</v>
      </c>
      <c r="CF17" s="171">
        <f t="shared" si="9"/>
        <v>0.02</v>
      </c>
      <c r="CG17" s="171">
        <f t="shared" si="9"/>
        <v>0.02</v>
      </c>
      <c r="CH17" s="171">
        <f t="shared" si="9"/>
        <v>0.02</v>
      </c>
      <c r="CI17" s="171">
        <f t="shared" si="9"/>
        <v>0.02</v>
      </c>
      <c r="CJ17" s="171">
        <f t="shared" si="9"/>
        <v>0.02</v>
      </c>
      <c r="CK17" s="171">
        <f t="shared" si="9"/>
        <v>0.02</v>
      </c>
      <c r="CL17" s="171">
        <f t="shared" si="9"/>
        <v>0.02</v>
      </c>
      <c r="CM17" s="171">
        <f t="shared" si="9"/>
        <v>0.02</v>
      </c>
      <c r="CN17" s="171">
        <f t="shared" si="9"/>
        <v>0.02</v>
      </c>
      <c r="CO17" s="171">
        <f t="shared" si="9"/>
        <v>0.02</v>
      </c>
      <c r="CP17" s="171">
        <f t="shared" si="9"/>
        <v>0.02</v>
      </c>
      <c r="CQ17" s="171">
        <f t="shared" si="9"/>
        <v>0.02</v>
      </c>
      <c r="CR17" s="171">
        <f t="shared" si="9"/>
        <v>0.02</v>
      </c>
      <c r="CS17" s="171">
        <f t="shared" si="9"/>
        <v>0.02</v>
      </c>
      <c r="CT17" s="171">
        <f t="shared" si="9"/>
        <v>0.02</v>
      </c>
      <c r="CU17" s="171">
        <f t="shared" si="9"/>
        <v>0.02</v>
      </c>
      <c r="CV17" s="171">
        <f t="shared" si="9"/>
        <v>0.02</v>
      </c>
      <c r="CW17" s="171">
        <f t="shared" si="9"/>
        <v>0.02</v>
      </c>
      <c r="CX17" s="171">
        <f t="shared" si="9"/>
        <v>0.02</v>
      </c>
      <c r="CY17" s="171">
        <f t="shared" si="9"/>
        <v>0.02</v>
      </c>
      <c r="CZ17" s="171">
        <f t="shared" si="9"/>
        <v>0.02</v>
      </c>
      <c r="DA17" s="171">
        <f t="shared" si="9"/>
        <v>0.02</v>
      </c>
      <c r="DB17" s="171">
        <f t="shared" si="9"/>
        <v>0.02</v>
      </c>
      <c r="DC17" s="171">
        <f t="shared" si="9"/>
        <v>0.02</v>
      </c>
      <c r="DD17" s="171">
        <f t="shared" si="9"/>
        <v>0.02</v>
      </c>
      <c r="DE17" s="171">
        <f t="shared" si="9"/>
        <v>0.02</v>
      </c>
      <c r="DF17" s="171">
        <f t="shared" si="9"/>
        <v>0.02</v>
      </c>
      <c r="DG17" s="171">
        <f t="shared" si="9"/>
        <v>0.02</v>
      </c>
      <c r="DH17" s="171">
        <f t="shared" si="9"/>
        <v>0.02</v>
      </c>
      <c r="DI17" s="171">
        <f t="shared" si="9"/>
        <v>0.02</v>
      </c>
      <c r="DJ17" s="171">
        <f t="shared" si="9"/>
        <v>0.02</v>
      </c>
      <c r="DK17" s="171">
        <f t="shared" si="9"/>
        <v>0.02</v>
      </c>
      <c r="DL17" s="171">
        <f t="shared" si="9"/>
        <v>0.02</v>
      </c>
      <c r="DM17" s="171">
        <f t="shared" si="9"/>
        <v>0.02</v>
      </c>
      <c r="DN17" s="171">
        <f t="shared" si="9"/>
        <v>0.02</v>
      </c>
      <c r="DO17" s="171">
        <f t="shared" si="9"/>
        <v>0.02</v>
      </c>
      <c r="DP17" s="171">
        <f t="shared" si="9"/>
        <v>0.02</v>
      </c>
      <c r="DQ17" s="171">
        <f t="shared" si="9"/>
        <v>0.02</v>
      </c>
      <c r="DR17" s="171">
        <f t="shared" si="9"/>
        <v>0.02</v>
      </c>
    </row>
    <row r="18" spans="2:122">
      <c r="B18" s="195">
        <v>43374</v>
      </c>
      <c r="C18" s="195"/>
      <c r="D18" s="195"/>
      <c r="E18" s="195"/>
      <c r="F18" s="195"/>
      <c r="G18" s="195"/>
      <c r="H18" s="195"/>
      <c r="I18" s="195"/>
      <c r="J18" s="195"/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  <c r="AD18" s="195"/>
      <c r="AE18" s="195"/>
      <c r="AF18" s="195"/>
      <c r="AG18" s="195"/>
      <c r="AH18" s="195"/>
      <c r="AI18" s="195"/>
      <c r="AJ18" s="195"/>
      <c r="AK18" s="195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5"/>
      <c r="BB18" s="195"/>
      <c r="BC18" s="195"/>
      <c r="BD18" s="195"/>
      <c r="BE18" s="195"/>
      <c r="BF18" s="195"/>
      <c r="BG18" s="195"/>
      <c r="BH18" s="195"/>
      <c r="BI18" s="195"/>
      <c r="BJ18" s="195"/>
      <c r="BK18" s="172">
        <v>0.02</v>
      </c>
      <c r="BL18" s="171">
        <f t="shared" ref="BL18:DR18" si="10">BK18</f>
        <v>0.02</v>
      </c>
      <c r="BM18" s="171">
        <f t="shared" si="10"/>
        <v>0.02</v>
      </c>
      <c r="BN18" s="171">
        <f t="shared" si="10"/>
        <v>0.02</v>
      </c>
      <c r="BO18" s="171">
        <f t="shared" si="10"/>
        <v>0.02</v>
      </c>
      <c r="BP18" s="171">
        <f t="shared" si="10"/>
        <v>0.02</v>
      </c>
      <c r="BQ18" s="171">
        <f t="shared" si="10"/>
        <v>0.02</v>
      </c>
      <c r="BR18" s="171">
        <f t="shared" si="10"/>
        <v>0.02</v>
      </c>
      <c r="BS18" s="171">
        <f t="shared" si="10"/>
        <v>0.02</v>
      </c>
      <c r="BT18" s="171">
        <f t="shared" si="10"/>
        <v>0.02</v>
      </c>
      <c r="BU18" s="171">
        <f t="shared" si="10"/>
        <v>0.02</v>
      </c>
      <c r="BV18" s="171">
        <f t="shared" si="10"/>
        <v>0.02</v>
      </c>
      <c r="BW18" s="171">
        <f t="shared" si="10"/>
        <v>0.02</v>
      </c>
      <c r="BX18" s="171">
        <f t="shared" si="10"/>
        <v>0.02</v>
      </c>
      <c r="BY18" s="171">
        <f t="shared" si="10"/>
        <v>0.02</v>
      </c>
      <c r="BZ18" s="171">
        <f t="shared" si="10"/>
        <v>0.02</v>
      </c>
      <c r="CA18" s="171">
        <f t="shared" si="10"/>
        <v>0.02</v>
      </c>
      <c r="CB18" s="171">
        <f t="shared" si="10"/>
        <v>0.02</v>
      </c>
      <c r="CC18" s="171">
        <f t="shared" si="10"/>
        <v>0.02</v>
      </c>
      <c r="CD18" s="171">
        <f t="shared" si="10"/>
        <v>0.02</v>
      </c>
      <c r="CE18" s="171">
        <f t="shared" si="10"/>
        <v>0.02</v>
      </c>
      <c r="CF18" s="171">
        <f t="shared" si="10"/>
        <v>0.02</v>
      </c>
      <c r="CG18" s="171">
        <f t="shared" si="10"/>
        <v>0.02</v>
      </c>
      <c r="CH18" s="171">
        <f t="shared" si="10"/>
        <v>0.02</v>
      </c>
      <c r="CI18" s="171">
        <f t="shared" si="10"/>
        <v>0.02</v>
      </c>
      <c r="CJ18" s="171">
        <f t="shared" si="10"/>
        <v>0.02</v>
      </c>
      <c r="CK18" s="171">
        <f t="shared" si="10"/>
        <v>0.02</v>
      </c>
      <c r="CL18" s="171">
        <f t="shared" si="10"/>
        <v>0.02</v>
      </c>
      <c r="CM18" s="171">
        <f t="shared" si="10"/>
        <v>0.02</v>
      </c>
      <c r="CN18" s="171">
        <f t="shared" si="10"/>
        <v>0.02</v>
      </c>
      <c r="CO18" s="171">
        <f t="shared" si="10"/>
        <v>0.02</v>
      </c>
      <c r="CP18" s="171">
        <f t="shared" si="10"/>
        <v>0.02</v>
      </c>
      <c r="CQ18" s="171">
        <f t="shared" si="10"/>
        <v>0.02</v>
      </c>
      <c r="CR18" s="171">
        <f t="shared" si="10"/>
        <v>0.02</v>
      </c>
      <c r="CS18" s="171">
        <f t="shared" si="10"/>
        <v>0.02</v>
      </c>
      <c r="CT18" s="171">
        <f t="shared" si="10"/>
        <v>0.02</v>
      </c>
      <c r="CU18" s="171">
        <f t="shared" si="10"/>
        <v>0.02</v>
      </c>
      <c r="CV18" s="171">
        <f t="shared" si="10"/>
        <v>0.02</v>
      </c>
      <c r="CW18" s="171">
        <f t="shared" si="10"/>
        <v>0.02</v>
      </c>
      <c r="CX18" s="171">
        <f t="shared" si="10"/>
        <v>0.02</v>
      </c>
      <c r="CY18" s="171">
        <f t="shared" si="10"/>
        <v>0.02</v>
      </c>
      <c r="CZ18" s="171">
        <f t="shared" si="10"/>
        <v>0.02</v>
      </c>
      <c r="DA18" s="171">
        <f t="shared" si="10"/>
        <v>0.02</v>
      </c>
      <c r="DB18" s="171">
        <f t="shared" si="10"/>
        <v>0.02</v>
      </c>
      <c r="DC18" s="171">
        <f t="shared" si="10"/>
        <v>0.02</v>
      </c>
      <c r="DD18" s="171">
        <f t="shared" si="10"/>
        <v>0.02</v>
      </c>
      <c r="DE18" s="171">
        <f t="shared" si="10"/>
        <v>0.02</v>
      </c>
      <c r="DF18" s="171">
        <f t="shared" si="10"/>
        <v>0.02</v>
      </c>
      <c r="DG18" s="171">
        <f t="shared" si="10"/>
        <v>0.02</v>
      </c>
      <c r="DH18" s="171">
        <f t="shared" si="10"/>
        <v>0.02</v>
      </c>
      <c r="DI18" s="171">
        <f t="shared" si="10"/>
        <v>0.02</v>
      </c>
      <c r="DJ18" s="171">
        <f t="shared" si="10"/>
        <v>0.02</v>
      </c>
      <c r="DK18" s="171">
        <f t="shared" si="10"/>
        <v>0.02</v>
      </c>
      <c r="DL18" s="171">
        <f t="shared" si="10"/>
        <v>0.02</v>
      </c>
      <c r="DM18" s="171">
        <f t="shared" si="10"/>
        <v>0.02</v>
      </c>
      <c r="DN18" s="171">
        <f t="shared" si="10"/>
        <v>0.02</v>
      </c>
      <c r="DO18" s="171">
        <f t="shared" si="10"/>
        <v>0.02</v>
      </c>
      <c r="DP18" s="171">
        <f t="shared" si="10"/>
        <v>0.02</v>
      </c>
      <c r="DQ18" s="171">
        <f t="shared" si="10"/>
        <v>0.02</v>
      </c>
      <c r="DR18" s="171">
        <f t="shared" si="10"/>
        <v>0.02</v>
      </c>
    </row>
    <row r="19" spans="2:122">
      <c r="B19" s="195">
        <v>43405</v>
      </c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72">
        <v>0.02</v>
      </c>
      <c r="BL19" s="171">
        <f t="shared" ref="BL19:DR19" si="11">BK19</f>
        <v>0.02</v>
      </c>
      <c r="BM19" s="171">
        <f t="shared" si="11"/>
        <v>0.02</v>
      </c>
      <c r="BN19" s="171">
        <f t="shared" si="11"/>
        <v>0.02</v>
      </c>
      <c r="BO19" s="171">
        <f t="shared" si="11"/>
        <v>0.02</v>
      </c>
      <c r="BP19" s="171">
        <f t="shared" si="11"/>
        <v>0.02</v>
      </c>
      <c r="BQ19" s="171">
        <f t="shared" si="11"/>
        <v>0.02</v>
      </c>
      <c r="BR19" s="171">
        <f t="shared" si="11"/>
        <v>0.02</v>
      </c>
      <c r="BS19" s="171">
        <f t="shared" si="11"/>
        <v>0.02</v>
      </c>
      <c r="BT19" s="171">
        <f t="shared" si="11"/>
        <v>0.02</v>
      </c>
      <c r="BU19" s="171">
        <f t="shared" si="11"/>
        <v>0.02</v>
      </c>
      <c r="BV19" s="171">
        <f t="shared" si="11"/>
        <v>0.02</v>
      </c>
      <c r="BW19" s="171">
        <f t="shared" si="11"/>
        <v>0.02</v>
      </c>
      <c r="BX19" s="171">
        <f t="shared" si="11"/>
        <v>0.02</v>
      </c>
      <c r="BY19" s="171">
        <f t="shared" si="11"/>
        <v>0.02</v>
      </c>
      <c r="BZ19" s="171">
        <f t="shared" si="11"/>
        <v>0.02</v>
      </c>
      <c r="CA19" s="171">
        <f t="shared" si="11"/>
        <v>0.02</v>
      </c>
      <c r="CB19" s="171">
        <f t="shared" si="11"/>
        <v>0.02</v>
      </c>
      <c r="CC19" s="171">
        <f t="shared" si="11"/>
        <v>0.02</v>
      </c>
      <c r="CD19" s="171">
        <f t="shared" si="11"/>
        <v>0.02</v>
      </c>
      <c r="CE19" s="171">
        <f t="shared" si="11"/>
        <v>0.02</v>
      </c>
      <c r="CF19" s="171">
        <f t="shared" si="11"/>
        <v>0.02</v>
      </c>
      <c r="CG19" s="171">
        <f t="shared" si="11"/>
        <v>0.02</v>
      </c>
      <c r="CH19" s="171">
        <f t="shared" si="11"/>
        <v>0.02</v>
      </c>
      <c r="CI19" s="171">
        <f t="shared" si="11"/>
        <v>0.02</v>
      </c>
      <c r="CJ19" s="171">
        <f t="shared" si="11"/>
        <v>0.02</v>
      </c>
      <c r="CK19" s="171">
        <f t="shared" si="11"/>
        <v>0.02</v>
      </c>
      <c r="CL19" s="171">
        <f t="shared" si="11"/>
        <v>0.02</v>
      </c>
      <c r="CM19" s="171">
        <f t="shared" si="11"/>
        <v>0.02</v>
      </c>
      <c r="CN19" s="171">
        <f t="shared" si="11"/>
        <v>0.02</v>
      </c>
      <c r="CO19" s="171">
        <f t="shared" si="11"/>
        <v>0.02</v>
      </c>
      <c r="CP19" s="171">
        <f t="shared" si="11"/>
        <v>0.02</v>
      </c>
      <c r="CQ19" s="171">
        <f t="shared" si="11"/>
        <v>0.02</v>
      </c>
      <c r="CR19" s="171">
        <f t="shared" si="11"/>
        <v>0.02</v>
      </c>
      <c r="CS19" s="171">
        <f t="shared" si="11"/>
        <v>0.02</v>
      </c>
      <c r="CT19" s="171">
        <f t="shared" si="11"/>
        <v>0.02</v>
      </c>
      <c r="CU19" s="171">
        <f t="shared" si="11"/>
        <v>0.02</v>
      </c>
      <c r="CV19" s="171">
        <f t="shared" si="11"/>
        <v>0.02</v>
      </c>
      <c r="CW19" s="171">
        <f t="shared" si="11"/>
        <v>0.02</v>
      </c>
      <c r="CX19" s="171">
        <f t="shared" si="11"/>
        <v>0.02</v>
      </c>
      <c r="CY19" s="171">
        <f t="shared" si="11"/>
        <v>0.02</v>
      </c>
      <c r="CZ19" s="171">
        <f t="shared" si="11"/>
        <v>0.02</v>
      </c>
      <c r="DA19" s="171">
        <f t="shared" si="11"/>
        <v>0.02</v>
      </c>
      <c r="DB19" s="171">
        <f t="shared" si="11"/>
        <v>0.02</v>
      </c>
      <c r="DC19" s="171">
        <f t="shared" si="11"/>
        <v>0.02</v>
      </c>
      <c r="DD19" s="171">
        <f t="shared" si="11"/>
        <v>0.02</v>
      </c>
      <c r="DE19" s="171">
        <f t="shared" si="11"/>
        <v>0.02</v>
      </c>
      <c r="DF19" s="171">
        <f t="shared" si="11"/>
        <v>0.02</v>
      </c>
      <c r="DG19" s="171">
        <f t="shared" si="11"/>
        <v>0.02</v>
      </c>
      <c r="DH19" s="171">
        <f t="shared" si="11"/>
        <v>0.02</v>
      </c>
      <c r="DI19" s="171">
        <f t="shared" si="11"/>
        <v>0.02</v>
      </c>
      <c r="DJ19" s="171">
        <f t="shared" si="11"/>
        <v>0.02</v>
      </c>
      <c r="DK19" s="171">
        <f t="shared" si="11"/>
        <v>0.02</v>
      </c>
      <c r="DL19" s="171">
        <f t="shared" si="11"/>
        <v>0.02</v>
      </c>
      <c r="DM19" s="171">
        <f t="shared" si="11"/>
        <v>0.02</v>
      </c>
      <c r="DN19" s="171">
        <f t="shared" si="11"/>
        <v>0.02</v>
      </c>
      <c r="DO19" s="171">
        <f t="shared" si="11"/>
        <v>0.02</v>
      </c>
      <c r="DP19" s="171">
        <f t="shared" si="11"/>
        <v>0.02</v>
      </c>
      <c r="DQ19" s="171">
        <f t="shared" si="11"/>
        <v>0.02</v>
      </c>
      <c r="DR19" s="171">
        <f t="shared" si="11"/>
        <v>0.02</v>
      </c>
    </row>
    <row r="20" spans="2:122">
      <c r="B20" s="195">
        <v>43435</v>
      </c>
      <c r="C20" s="195"/>
      <c r="D20" s="195"/>
      <c r="E20" s="195"/>
      <c r="F20" s="195"/>
      <c r="G20" s="195"/>
      <c r="H20" s="195"/>
      <c r="I20" s="195"/>
      <c r="J20" s="195"/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195"/>
      <c r="AI20" s="195"/>
      <c r="AJ20" s="195"/>
      <c r="AK20" s="195"/>
      <c r="AL20" s="195"/>
      <c r="AM20" s="195"/>
      <c r="AN20" s="195"/>
      <c r="AO20" s="195"/>
      <c r="AP20" s="195"/>
      <c r="AQ20" s="195"/>
      <c r="AR20" s="195"/>
      <c r="AS20" s="195"/>
      <c r="AT20" s="195"/>
      <c r="AU20" s="195"/>
      <c r="AV20" s="195"/>
      <c r="AW20" s="195"/>
      <c r="AX20" s="19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195"/>
      <c r="BK20" s="172">
        <v>0.02</v>
      </c>
      <c r="BL20" s="171">
        <f t="shared" ref="BL20:DR20" si="12">BK20</f>
        <v>0.02</v>
      </c>
      <c r="BM20" s="171">
        <f t="shared" si="12"/>
        <v>0.02</v>
      </c>
      <c r="BN20" s="171">
        <f t="shared" si="12"/>
        <v>0.02</v>
      </c>
      <c r="BO20" s="171">
        <f t="shared" si="12"/>
        <v>0.02</v>
      </c>
      <c r="BP20" s="171">
        <f t="shared" si="12"/>
        <v>0.02</v>
      </c>
      <c r="BQ20" s="171">
        <f t="shared" si="12"/>
        <v>0.02</v>
      </c>
      <c r="BR20" s="171">
        <f t="shared" si="12"/>
        <v>0.02</v>
      </c>
      <c r="BS20" s="171">
        <f t="shared" si="12"/>
        <v>0.02</v>
      </c>
      <c r="BT20" s="171">
        <f t="shared" si="12"/>
        <v>0.02</v>
      </c>
      <c r="BU20" s="171">
        <f t="shared" si="12"/>
        <v>0.02</v>
      </c>
      <c r="BV20" s="171">
        <f t="shared" si="12"/>
        <v>0.02</v>
      </c>
      <c r="BW20" s="171">
        <f t="shared" si="12"/>
        <v>0.02</v>
      </c>
      <c r="BX20" s="171">
        <f t="shared" si="12"/>
        <v>0.02</v>
      </c>
      <c r="BY20" s="171">
        <f t="shared" si="12"/>
        <v>0.02</v>
      </c>
      <c r="BZ20" s="171">
        <f t="shared" si="12"/>
        <v>0.02</v>
      </c>
      <c r="CA20" s="171">
        <f t="shared" si="12"/>
        <v>0.02</v>
      </c>
      <c r="CB20" s="171">
        <f t="shared" si="12"/>
        <v>0.02</v>
      </c>
      <c r="CC20" s="171">
        <f t="shared" si="12"/>
        <v>0.02</v>
      </c>
      <c r="CD20" s="171">
        <f t="shared" si="12"/>
        <v>0.02</v>
      </c>
      <c r="CE20" s="171">
        <f t="shared" si="12"/>
        <v>0.02</v>
      </c>
      <c r="CF20" s="171">
        <f t="shared" si="12"/>
        <v>0.02</v>
      </c>
      <c r="CG20" s="171">
        <f t="shared" si="12"/>
        <v>0.02</v>
      </c>
      <c r="CH20" s="171">
        <f t="shared" si="12"/>
        <v>0.02</v>
      </c>
      <c r="CI20" s="171">
        <f t="shared" si="12"/>
        <v>0.02</v>
      </c>
      <c r="CJ20" s="171">
        <f t="shared" si="12"/>
        <v>0.02</v>
      </c>
      <c r="CK20" s="171">
        <f t="shared" si="12"/>
        <v>0.02</v>
      </c>
      <c r="CL20" s="171">
        <f t="shared" si="12"/>
        <v>0.02</v>
      </c>
      <c r="CM20" s="171">
        <f t="shared" si="12"/>
        <v>0.02</v>
      </c>
      <c r="CN20" s="171">
        <f t="shared" si="12"/>
        <v>0.02</v>
      </c>
      <c r="CO20" s="171">
        <f t="shared" si="12"/>
        <v>0.02</v>
      </c>
      <c r="CP20" s="171">
        <f t="shared" si="12"/>
        <v>0.02</v>
      </c>
      <c r="CQ20" s="171">
        <f t="shared" si="12"/>
        <v>0.02</v>
      </c>
      <c r="CR20" s="171">
        <f t="shared" si="12"/>
        <v>0.02</v>
      </c>
      <c r="CS20" s="171">
        <f t="shared" si="12"/>
        <v>0.02</v>
      </c>
      <c r="CT20" s="171">
        <f t="shared" si="12"/>
        <v>0.02</v>
      </c>
      <c r="CU20" s="171">
        <f t="shared" si="12"/>
        <v>0.02</v>
      </c>
      <c r="CV20" s="171">
        <f t="shared" si="12"/>
        <v>0.02</v>
      </c>
      <c r="CW20" s="171">
        <f t="shared" si="12"/>
        <v>0.02</v>
      </c>
      <c r="CX20" s="171">
        <f t="shared" si="12"/>
        <v>0.02</v>
      </c>
      <c r="CY20" s="171">
        <f t="shared" si="12"/>
        <v>0.02</v>
      </c>
      <c r="CZ20" s="171">
        <f t="shared" si="12"/>
        <v>0.02</v>
      </c>
      <c r="DA20" s="171">
        <f t="shared" si="12"/>
        <v>0.02</v>
      </c>
      <c r="DB20" s="171">
        <f t="shared" si="12"/>
        <v>0.02</v>
      </c>
      <c r="DC20" s="171">
        <f t="shared" si="12"/>
        <v>0.02</v>
      </c>
      <c r="DD20" s="171">
        <f t="shared" si="12"/>
        <v>0.02</v>
      </c>
      <c r="DE20" s="171">
        <f t="shared" si="12"/>
        <v>0.02</v>
      </c>
      <c r="DF20" s="171">
        <f t="shared" si="12"/>
        <v>0.02</v>
      </c>
      <c r="DG20" s="171">
        <f t="shared" si="12"/>
        <v>0.02</v>
      </c>
      <c r="DH20" s="171">
        <f t="shared" si="12"/>
        <v>0.02</v>
      </c>
      <c r="DI20" s="171">
        <f t="shared" si="12"/>
        <v>0.02</v>
      </c>
      <c r="DJ20" s="171">
        <f t="shared" si="12"/>
        <v>0.02</v>
      </c>
      <c r="DK20" s="171">
        <f t="shared" si="12"/>
        <v>0.02</v>
      </c>
      <c r="DL20" s="171">
        <f t="shared" si="12"/>
        <v>0.02</v>
      </c>
      <c r="DM20" s="171">
        <f t="shared" si="12"/>
        <v>0.02</v>
      </c>
      <c r="DN20" s="171">
        <f t="shared" si="12"/>
        <v>0.02</v>
      </c>
      <c r="DO20" s="171">
        <f t="shared" si="12"/>
        <v>0.02</v>
      </c>
      <c r="DP20" s="171">
        <f t="shared" si="12"/>
        <v>0.02</v>
      </c>
      <c r="DQ20" s="171">
        <f t="shared" si="12"/>
        <v>0.02</v>
      </c>
      <c r="DR20" s="171">
        <f t="shared" si="12"/>
        <v>0.02</v>
      </c>
    </row>
    <row r="21" spans="2:122" ht="15.75" customHeight="1">
      <c r="B21" s="195">
        <v>43466</v>
      </c>
      <c r="C21" s="195"/>
      <c r="D21" s="195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  <c r="AD21" s="195"/>
      <c r="AE21" s="195"/>
      <c r="AF21" s="195"/>
      <c r="AG21" s="195"/>
      <c r="AH21" s="195"/>
      <c r="AI21" s="195"/>
      <c r="AJ21" s="195"/>
      <c r="AK21" s="195"/>
      <c r="AL21" s="195"/>
      <c r="AM21" s="195"/>
      <c r="AN21" s="195"/>
      <c r="AO21" s="195"/>
      <c r="AP21" s="195"/>
      <c r="AQ21" s="195"/>
      <c r="AR21" s="195"/>
      <c r="AS21" s="195"/>
      <c r="AT21" s="195"/>
      <c r="AU21" s="195"/>
      <c r="AV21" s="195"/>
      <c r="AW21" s="195"/>
      <c r="AX21" s="19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72">
        <v>0.02</v>
      </c>
      <c r="BL21" s="171">
        <f t="shared" ref="BL21:DR21" si="13">BK21</f>
        <v>0.02</v>
      </c>
      <c r="BM21" s="171">
        <f t="shared" si="13"/>
        <v>0.02</v>
      </c>
      <c r="BN21" s="171">
        <f t="shared" si="13"/>
        <v>0.02</v>
      </c>
      <c r="BO21" s="171">
        <f t="shared" si="13"/>
        <v>0.02</v>
      </c>
      <c r="BP21" s="171">
        <f t="shared" si="13"/>
        <v>0.02</v>
      </c>
      <c r="BQ21" s="171">
        <f t="shared" si="13"/>
        <v>0.02</v>
      </c>
      <c r="BR21" s="171">
        <f t="shared" si="13"/>
        <v>0.02</v>
      </c>
      <c r="BS21" s="171">
        <f t="shared" si="13"/>
        <v>0.02</v>
      </c>
      <c r="BT21" s="171">
        <f t="shared" si="13"/>
        <v>0.02</v>
      </c>
      <c r="BU21" s="171">
        <f t="shared" si="13"/>
        <v>0.02</v>
      </c>
      <c r="BV21" s="171">
        <f t="shared" si="13"/>
        <v>0.02</v>
      </c>
      <c r="BW21" s="171">
        <f t="shared" si="13"/>
        <v>0.02</v>
      </c>
      <c r="BX21" s="171">
        <f t="shared" si="13"/>
        <v>0.02</v>
      </c>
      <c r="BY21" s="171">
        <f t="shared" si="13"/>
        <v>0.02</v>
      </c>
      <c r="BZ21" s="171">
        <f t="shared" si="13"/>
        <v>0.02</v>
      </c>
      <c r="CA21" s="171">
        <f t="shared" si="13"/>
        <v>0.02</v>
      </c>
      <c r="CB21" s="171">
        <f t="shared" si="13"/>
        <v>0.02</v>
      </c>
      <c r="CC21" s="171">
        <f t="shared" si="13"/>
        <v>0.02</v>
      </c>
      <c r="CD21" s="171">
        <f t="shared" si="13"/>
        <v>0.02</v>
      </c>
      <c r="CE21" s="171">
        <f t="shared" si="13"/>
        <v>0.02</v>
      </c>
      <c r="CF21" s="171">
        <f t="shared" si="13"/>
        <v>0.02</v>
      </c>
      <c r="CG21" s="171">
        <f t="shared" si="13"/>
        <v>0.02</v>
      </c>
      <c r="CH21" s="171">
        <f t="shared" si="13"/>
        <v>0.02</v>
      </c>
      <c r="CI21" s="171">
        <f t="shared" si="13"/>
        <v>0.02</v>
      </c>
      <c r="CJ21" s="171">
        <f t="shared" si="13"/>
        <v>0.02</v>
      </c>
      <c r="CK21" s="171">
        <f t="shared" si="13"/>
        <v>0.02</v>
      </c>
      <c r="CL21" s="171">
        <f t="shared" si="13"/>
        <v>0.02</v>
      </c>
      <c r="CM21" s="171">
        <f t="shared" si="13"/>
        <v>0.02</v>
      </c>
      <c r="CN21" s="171">
        <f t="shared" si="13"/>
        <v>0.02</v>
      </c>
      <c r="CO21" s="171">
        <f t="shared" si="13"/>
        <v>0.02</v>
      </c>
      <c r="CP21" s="171">
        <f t="shared" si="13"/>
        <v>0.02</v>
      </c>
      <c r="CQ21" s="171">
        <f t="shared" si="13"/>
        <v>0.02</v>
      </c>
      <c r="CR21" s="171">
        <f t="shared" si="13"/>
        <v>0.02</v>
      </c>
      <c r="CS21" s="171">
        <f t="shared" si="13"/>
        <v>0.02</v>
      </c>
      <c r="CT21" s="171">
        <f t="shared" si="13"/>
        <v>0.02</v>
      </c>
      <c r="CU21" s="171">
        <f t="shared" si="13"/>
        <v>0.02</v>
      </c>
      <c r="CV21" s="171">
        <f t="shared" si="13"/>
        <v>0.02</v>
      </c>
      <c r="CW21" s="171">
        <f t="shared" si="13"/>
        <v>0.02</v>
      </c>
      <c r="CX21" s="171">
        <f t="shared" si="13"/>
        <v>0.02</v>
      </c>
      <c r="CY21" s="171">
        <f t="shared" si="13"/>
        <v>0.02</v>
      </c>
      <c r="CZ21" s="171">
        <f t="shared" si="13"/>
        <v>0.02</v>
      </c>
      <c r="DA21" s="171">
        <f t="shared" si="13"/>
        <v>0.02</v>
      </c>
      <c r="DB21" s="171">
        <f t="shared" si="13"/>
        <v>0.02</v>
      </c>
      <c r="DC21" s="171">
        <f t="shared" si="13"/>
        <v>0.02</v>
      </c>
      <c r="DD21" s="171">
        <f t="shared" si="13"/>
        <v>0.02</v>
      </c>
      <c r="DE21" s="171">
        <f t="shared" si="13"/>
        <v>0.02</v>
      </c>
      <c r="DF21" s="171">
        <f t="shared" si="13"/>
        <v>0.02</v>
      </c>
      <c r="DG21" s="171">
        <f t="shared" si="13"/>
        <v>0.02</v>
      </c>
      <c r="DH21" s="171">
        <f t="shared" si="13"/>
        <v>0.02</v>
      </c>
      <c r="DI21" s="171">
        <f t="shared" si="13"/>
        <v>0.02</v>
      </c>
      <c r="DJ21" s="171">
        <f t="shared" si="13"/>
        <v>0.02</v>
      </c>
      <c r="DK21" s="171">
        <f t="shared" si="13"/>
        <v>0.02</v>
      </c>
      <c r="DL21" s="171">
        <f t="shared" si="13"/>
        <v>0.02</v>
      </c>
      <c r="DM21" s="171">
        <f t="shared" si="13"/>
        <v>0.02</v>
      </c>
      <c r="DN21" s="171">
        <f t="shared" si="13"/>
        <v>0.02</v>
      </c>
      <c r="DO21" s="171">
        <f t="shared" si="13"/>
        <v>0.02</v>
      </c>
      <c r="DP21" s="171">
        <f t="shared" si="13"/>
        <v>0.02</v>
      </c>
      <c r="DQ21" s="171">
        <f t="shared" si="13"/>
        <v>0.02</v>
      </c>
      <c r="DR21" s="171">
        <f t="shared" si="13"/>
        <v>0.02</v>
      </c>
    </row>
    <row r="22" spans="2:122" ht="15.75" customHeight="1">
      <c r="B22" s="195">
        <v>43497</v>
      </c>
      <c r="C22" s="195"/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  <c r="AD22" s="195"/>
      <c r="AE22" s="195"/>
      <c r="AF22" s="195"/>
      <c r="AG22" s="195"/>
      <c r="AH22" s="195"/>
      <c r="AI22" s="195"/>
      <c r="AJ22" s="195"/>
      <c r="AK22" s="195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72">
        <v>0.02</v>
      </c>
      <c r="BL22" s="171">
        <f t="shared" ref="BL22:DR22" si="14">BK22</f>
        <v>0.02</v>
      </c>
      <c r="BM22" s="171">
        <f t="shared" si="14"/>
        <v>0.02</v>
      </c>
      <c r="BN22" s="171">
        <f t="shared" si="14"/>
        <v>0.02</v>
      </c>
      <c r="BO22" s="171">
        <f t="shared" si="14"/>
        <v>0.02</v>
      </c>
      <c r="BP22" s="171">
        <f t="shared" si="14"/>
        <v>0.02</v>
      </c>
      <c r="BQ22" s="171">
        <f t="shared" si="14"/>
        <v>0.02</v>
      </c>
      <c r="BR22" s="171">
        <f t="shared" si="14"/>
        <v>0.02</v>
      </c>
      <c r="BS22" s="171">
        <f t="shared" si="14"/>
        <v>0.02</v>
      </c>
      <c r="BT22" s="171">
        <f t="shared" si="14"/>
        <v>0.02</v>
      </c>
      <c r="BU22" s="171">
        <f t="shared" si="14"/>
        <v>0.02</v>
      </c>
      <c r="BV22" s="171">
        <f t="shared" si="14"/>
        <v>0.02</v>
      </c>
      <c r="BW22" s="171">
        <f t="shared" si="14"/>
        <v>0.02</v>
      </c>
      <c r="BX22" s="171">
        <f t="shared" si="14"/>
        <v>0.02</v>
      </c>
      <c r="BY22" s="171">
        <f t="shared" si="14"/>
        <v>0.02</v>
      </c>
      <c r="BZ22" s="171">
        <f t="shared" si="14"/>
        <v>0.02</v>
      </c>
      <c r="CA22" s="171">
        <f t="shared" si="14"/>
        <v>0.02</v>
      </c>
      <c r="CB22" s="171">
        <f t="shared" si="14"/>
        <v>0.02</v>
      </c>
      <c r="CC22" s="171">
        <f t="shared" si="14"/>
        <v>0.02</v>
      </c>
      <c r="CD22" s="171">
        <f t="shared" si="14"/>
        <v>0.02</v>
      </c>
      <c r="CE22" s="171">
        <f t="shared" si="14"/>
        <v>0.02</v>
      </c>
      <c r="CF22" s="171">
        <f t="shared" si="14"/>
        <v>0.02</v>
      </c>
      <c r="CG22" s="171">
        <f t="shared" si="14"/>
        <v>0.02</v>
      </c>
      <c r="CH22" s="171">
        <f t="shared" si="14"/>
        <v>0.02</v>
      </c>
      <c r="CI22" s="171">
        <f t="shared" si="14"/>
        <v>0.02</v>
      </c>
      <c r="CJ22" s="171">
        <f t="shared" si="14"/>
        <v>0.02</v>
      </c>
      <c r="CK22" s="171">
        <f t="shared" si="14"/>
        <v>0.02</v>
      </c>
      <c r="CL22" s="171">
        <f t="shared" si="14"/>
        <v>0.02</v>
      </c>
      <c r="CM22" s="171">
        <f t="shared" si="14"/>
        <v>0.02</v>
      </c>
      <c r="CN22" s="171">
        <f t="shared" si="14"/>
        <v>0.02</v>
      </c>
      <c r="CO22" s="171">
        <f t="shared" si="14"/>
        <v>0.02</v>
      </c>
      <c r="CP22" s="171">
        <f t="shared" si="14"/>
        <v>0.02</v>
      </c>
      <c r="CQ22" s="171">
        <f t="shared" si="14"/>
        <v>0.02</v>
      </c>
      <c r="CR22" s="171">
        <f t="shared" si="14"/>
        <v>0.02</v>
      </c>
      <c r="CS22" s="171">
        <f t="shared" si="14"/>
        <v>0.02</v>
      </c>
      <c r="CT22" s="171">
        <f t="shared" si="14"/>
        <v>0.02</v>
      </c>
      <c r="CU22" s="171">
        <f t="shared" si="14"/>
        <v>0.02</v>
      </c>
      <c r="CV22" s="171">
        <f t="shared" si="14"/>
        <v>0.02</v>
      </c>
      <c r="CW22" s="171">
        <f t="shared" si="14"/>
        <v>0.02</v>
      </c>
      <c r="CX22" s="171">
        <f t="shared" si="14"/>
        <v>0.02</v>
      </c>
      <c r="CY22" s="171">
        <f t="shared" si="14"/>
        <v>0.02</v>
      </c>
      <c r="CZ22" s="171">
        <f t="shared" si="14"/>
        <v>0.02</v>
      </c>
      <c r="DA22" s="171">
        <f t="shared" si="14"/>
        <v>0.02</v>
      </c>
      <c r="DB22" s="171">
        <f t="shared" si="14"/>
        <v>0.02</v>
      </c>
      <c r="DC22" s="171">
        <f t="shared" si="14"/>
        <v>0.02</v>
      </c>
      <c r="DD22" s="171">
        <f t="shared" si="14"/>
        <v>0.02</v>
      </c>
      <c r="DE22" s="171">
        <f t="shared" si="14"/>
        <v>0.02</v>
      </c>
      <c r="DF22" s="171">
        <f t="shared" si="14"/>
        <v>0.02</v>
      </c>
      <c r="DG22" s="171">
        <f t="shared" si="14"/>
        <v>0.02</v>
      </c>
      <c r="DH22" s="171">
        <f t="shared" si="14"/>
        <v>0.02</v>
      </c>
      <c r="DI22" s="171">
        <f t="shared" si="14"/>
        <v>0.02</v>
      </c>
      <c r="DJ22" s="171">
        <f t="shared" si="14"/>
        <v>0.02</v>
      </c>
      <c r="DK22" s="171">
        <f t="shared" si="14"/>
        <v>0.02</v>
      </c>
      <c r="DL22" s="171">
        <f t="shared" si="14"/>
        <v>0.02</v>
      </c>
      <c r="DM22" s="171">
        <f t="shared" si="14"/>
        <v>0.02</v>
      </c>
      <c r="DN22" s="171">
        <f t="shared" si="14"/>
        <v>0.02</v>
      </c>
      <c r="DO22" s="171">
        <f t="shared" si="14"/>
        <v>0.02</v>
      </c>
      <c r="DP22" s="171">
        <f t="shared" si="14"/>
        <v>0.02</v>
      </c>
      <c r="DQ22" s="171">
        <f t="shared" si="14"/>
        <v>0.02</v>
      </c>
      <c r="DR22" s="171">
        <f t="shared" si="14"/>
        <v>0.02</v>
      </c>
    </row>
    <row r="23" spans="2:122" ht="15.75" customHeight="1">
      <c r="B23" s="195">
        <v>43525</v>
      </c>
      <c r="C23" s="195"/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195"/>
      <c r="AI23" s="195"/>
      <c r="AJ23" s="195"/>
      <c r="AK23" s="195"/>
      <c r="AL23" s="195"/>
      <c r="AM23" s="195"/>
      <c r="AN23" s="195"/>
      <c r="AO23" s="195"/>
      <c r="AP23" s="195"/>
      <c r="AQ23" s="195"/>
      <c r="AR23" s="195"/>
      <c r="AS23" s="195"/>
      <c r="AT23" s="195"/>
      <c r="AU23" s="195"/>
      <c r="AV23" s="195"/>
      <c r="AW23" s="195"/>
      <c r="AX23" s="19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72">
        <v>0.02</v>
      </c>
      <c r="BL23" s="171">
        <f t="shared" ref="BL23:DR23" si="15">BK23</f>
        <v>0.02</v>
      </c>
      <c r="BM23" s="171">
        <f t="shared" si="15"/>
        <v>0.02</v>
      </c>
      <c r="BN23" s="171">
        <f t="shared" si="15"/>
        <v>0.02</v>
      </c>
      <c r="BO23" s="171">
        <f t="shared" si="15"/>
        <v>0.02</v>
      </c>
      <c r="BP23" s="171">
        <f t="shared" si="15"/>
        <v>0.02</v>
      </c>
      <c r="BQ23" s="171">
        <f t="shared" si="15"/>
        <v>0.02</v>
      </c>
      <c r="BR23" s="171">
        <f t="shared" si="15"/>
        <v>0.02</v>
      </c>
      <c r="BS23" s="171">
        <f t="shared" si="15"/>
        <v>0.02</v>
      </c>
      <c r="BT23" s="171">
        <f t="shared" si="15"/>
        <v>0.02</v>
      </c>
      <c r="BU23" s="171">
        <f t="shared" si="15"/>
        <v>0.02</v>
      </c>
      <c r="BV23" s="171">
        <f t="shared" si="15"/>
        <v>0.02</v>
      </c>
      <c r="BW23" s="171">
        <f t="shared" si="15"/>
        <v>0.02</v>
      </c>
      <c r="BX23" s="171">
        <f t="shared" si="15"/>
        <v>0.02</v>
      </c>
      <c r="BY23" s="171">
        <f t="shared" si="15"/>
        <v>0.02</v>
      </c>
      <c r="BZ23" s="171">
        <f t="shared" si="15"/>
        <v>0.02</v>
      </c>
      <c r="CA23" s="171">
        <f t="shared" si="15"/>
        <v>0.02</v>
      </c>
      <c r="CB23" s="171">
        <f t="shared" si="15"/>
        <v>0.02</v>
      </c>
      <c r="CC23" s="171">
        <f t="shared" si="15"/>
        <v>0.02</v>
      </c>
      <c r="CD23" s="171">
        <f t="shared" si="15"/>
        <v>0.02</v>
      </c>
      <c r="CE23" s="171">
        <f t="shared" si="15"/>
        <v>0.02</v>
      </c>
      <c r="CF23" s="171">
        <f t="shared" si="15"/>
        <v>0.02</v>
      </c>
      <c r="CG23" s="171">
        <f t="shared" si="15"/>
        <v>0.02</v>
      </c>
      <c r="CH23" s="171">
        <f t="shared" si="15"/>
        <v>0.02</v>
      </c>
      <c r="CI23" s="171">
        <f t="shared" si="15"/>
        <v>0.02</v>
      </c>
      <c r="CJ23" s="171">
        <f t="shared" si="15"/>
        <v>0.02</v>
      </c>
      <c r="CK23" s="171">
        <f t="shared" si="15"/>
        <v>0.02</v>
      </c>
      <c r="CL23" s="171">
        <f t="shared" si="15"/>
        <v>0.02</v>
      </c>
      <c r="CM23" s="171">
        <f t="shared" si="15"/>
        <v>0.02</v>
      </c>
      <c r="CN23" s="171">
        <f t="shared" si="15"/>
        <v>0.02</v>
      </c>
      <c r="CO23" s="171">
        <f t="shared" si="15"/>
        <v>0.02</v>
      </c>
      <c r="CP23" s="171">
        <f t="shared" si="15"/>
        <v>0.02</v>
      </c>
      <c r="CQ23" s="171">
        <f t="shared" si="15"/>
        <v>0.02</v>
      </c>
      <c r="CR23" s="171">
        <f t="shared" si="15"/>
        <v>0.02</v>
      </c>
      <c r="CS23" s="171">
        <f t="shared" si="15"/>
        <v>0.02</v>
      </c>
      <c r="CT23" s="171">
        <f t="shared" si="15"/>
        <v>0.02</v>
      </c>
      <c r="CU23" s="171">
        <f t="shared" si="15"/>
        <v>0.02</v>
      </c>
      <c r="CV23" s="171">
        <f t="shared" si="15"/>
        <v>0.02</v>
      </c>
      <c r="CW23" s="171">
        <f t="shared" si="15"/>
        <v>0.02</v>
      </c>
      <c r="CX23" s="171">
        <f t="shared" si="15"/>
        <v>0.02</v>
      </c>
      <c r="CY23" s="171">
        <f t="shared" si="15"/>
        <v>0.02</v>
      </c>
      <c r="CZ23" s="171">
        <f t="shared" si="15"/>
        <v>0.02</v>
      </c>
      <c r="DA23" s="171">
        <f t="shared" si="15"/>
        <v>0.02</v>
      </c>
      <c r="DB23" s="171">
        <f t="shared" si="15"/>
        <v>0.02</v>
      </c>
      <c r="DC23" s="171">
        <f t="shared" si="15"/>
        <v>0.02</v>
      </c>
      <c r="DD23" s="171">
        <f t="shared" si="15"/>
        <v>0.02</v>
      </c>
      <c r="DE23" s="171">
        <f t="shared" si="15"/>
        <v>0.02</v>
      </c>
      <c r="DF23" s="171">
        <f t="shared" si="15"/>
        <v>0.02</v>
      </c>
      <c r="DG23" s="171">
        <f t="shared" si="15"/>
        <v>0.02</v>
      </c>
      <c r="DH23" s="171">
        <f t="shared" si="15"/>
        <v>0.02</v>
      </c>
      <c r="DI23" s="171">
        <f t="shared" si="15"/>
        <v>0.02</v>
      </c>
      <c r="DJ23" s="171">
        <f t="shared" si="15"/>
        <v>0.02</v>
      </c>
      <c r="DK23" s="171">
        <f t="shared" si="15"/>
        <v>0.02</v>
      </c>
      <c r="DL23" s="171">
        <f t="shared" si="15"/>
        <v>0.02</v>
      </c>
      <c r="DM23" s="171">
        <f t="shared" si="15"/>
        <v>0.02</v>
      </c>
      <c r="DN23" s="171">
        <f t="shared" si="15"/>
        <v>0.02</v>
      </c>
      <c r="DO23" s="171">
        <f t="shared" si="15"/>
        <v>0.02</v>
      </c>
      <c r="DP23" s="171">
        <f t="shared" si="15"/>
        <v>0.02</v>
      </c>
      <c r="DQ23" s="171">
        <f t="shared" si="15"/>
        <v>0.02</v>
      </c>
      <c r="DR23" s="171">
        <f t="shared" si="15"/>
        <v>0.02</v>
      </c>
    </row>
    <row r="24" spans="2:122" ht="15.75" customHeight="1">
      <c r="B24" s="195">
        <v>43556</v>
      </c>
      <c r="C24" s="195"/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  <c r="AD24" s="195"/>
      <c r="AE24" s="195"/>
      <c r="AF24" s="195"/>
      <c r="AG24" s="195"/>
      <c r="AH24" s="195"/>
      <c r="AI24" s="195"/>
      <c r="AJ24" s="195"/>
      <c r="AK24" s="195"/>
      <c r="AL24" s="195"/>
      <c r="AM24" s="195"/>
      <c r="AN24" s="195"/>
      <c r="AO24" s="195"/>
      <c r="AP24" s="195"/>
      <c r="AQ24" s="195"/>
      <c r="AR24" s="195"/>
      <c r="AS24" s="195"/>
      <c r="AT24" s="195"/>
      <c r="AU24" s="195"/>
      <c r="AV24" s="195"/>
      <c r="AW24" s="195"/>
      <c r="AX24" s="19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72">
        <v>0.02</v>
      </c>
      <c r="BL24" s="171">
        <f t="shared" ref="BL24:DR24" si="16">BK24</f>
        <v>0.02</v>
      </c>
      <c r="BM24" s="171">
        <f t="shared" si="16"/>
        <v>0.02</v>
      </c>
      <c r="BN24" s="171">
        <f t="shared" si="16"/>
        <v>0.02</v>
      </c>
      <c r="BO24" s="171">
        <f t="shared" si="16"/>
        <v>0.02</v>
      </c>
      <c r="BP24" s="171">
        <f t="shared" si="16"/>
        <v>0.02</v>
      </c>
      <c r="BQ24" s="171">
        <f t="shared" si="16"/>
        <v>0.02</v>
      </c>
      <c r="BR24" s="171">
        <f t="shared" si="16"/>
        <v>0.02</v>
      </c>
      <c r="BS24" s="171">
        <f t="shared" si="16"/>
        <v>0.02</v>
      </c>
      <c r="BT24" s="171">
        <f t="shared" si="16"/>
        <v>0.02</v>
      </c>
      <c r="BU24" s="171">
        <f t="shared" si="16"/>
        <v>0.02</v>
      </c>
      <c r="BV24" s="171">
        <f t="shared" si="16"/>
        <v>0.02</v>
      </c>
      <c r="BW24" s="171">
        <f t="shared" si="16"/>
        <v>0.02</v>
      </c>
      <c r="BX24" s="171">
        <f t="shared" si="16"/>
        <v>0.02</v>
      </c>
      <c r="BY24" s="171">
        <f t="shared" si="16"/>
        <v>0.02</v>
      </c>
      <c r="BZ24" s="171">
        <f t="shared" si="16"/>
        <v>0.02</v>
      </c>
      <c r="CA24" s="171">
        <f t="shared" si="16"/>
        <v>0.02</v>
      </c>
      <c r="CB24" s="171">
        <f t="shared" si="16"/>
        <v>0.02</v>
      </c>
      <c r="CC24" s="171">
        <f t="shared" si="16"/>
        <v>0.02</v>
      </c>
      <c r="CD24" s="171">
        <f t="shared" si="16"/>
        <v>0.02</v>
      </c>
      <c r="CE24" s="171">
        <f t="shared" si="16"/>
        <v>0.02</v>
      </c>
      <c r="CF24" s="171">
        <f t="shared" si="16"/>
        <v>0.02</v>
      </c>
      <c r="CG24" s="171">
        <f t="shared" si="16"/>
        <v>0.02</v>
      </c>
      <c r="CH24" s="171">
        <f t="shared" si="16"/>
        <v>0.02</v>
      </c>
      <c r="CI24" s="171">
        <f t="shared" si="16"/>
        <v>0.02</v>
      </c>
      <c r="CJ24" s="171">
        <f t="shared" si="16"/>
        <v>0.02</v>
      </c>
      <c r="CK24" s="171">
        <f t="shared" si="16"/>
        <v>0.02</v>
      </c>
      <c r="CL24" s="171">
        <f t="shared" si="16"/>
        <v>0.02</v>
      </c>
      <c r="CM24" s="171">
        <f t="shared" si="16"/>
        <v>0.02</v>
      </c>
      <c r="CN24" s="171">
        <f t="shared" si="16"/>
        <v>0.02</v>
      </c>
      <c r="CO24" s="171">
        <f t="shared" si="16"/>
        <v>0.02</v>
      </c>
      <c r="CP24" s="171">
        <f t="shared" si="16"/>
        <v>0.02</v>
      </c>
      <c r="CQ24" s="171">
        <f t="shared" si="16"/>
        <v>0.02</v>
      </c>
      <c r="CR24" s="171">
        <f t="shared" si="16"/>
        <v>0.02</v>
      </c>
      <c r="CS24" s="171">
        <f t="shared" si="16"/>
        <v>0.02</v>
      </c>
      <c r="CT24" s="171">
        <f t="shared" si="16"/>
        <v>0.02</v>
      </c>
      <c r="CU24" s="171">
        <f t="shared" si="16"/>
        <v>0.02</v>
      </c>
      <c r="CV24" s="171">
        <f t="shared" si="16"/>
        <v>0.02</v>
      </c>
      <c r="CW24" s="171">
        <f t="shared" si="16"/>
        <v>0.02</v>
      </c>
      <c r="CX24" s="171">
        <f t="shared" si="16"/>
        <v>0.02</v>
      </c>
      <c r="CY24" s="171">
        <f t="shared" si="16"/>
        <v>0.02</v>
      </c>
      <c r="CZ24" s="171">
        <f t="shared" si="16"/>
        <v>0.02</v>
      </c>
      <c r="DA24" s="171">
        <f t="shared" si="16"/>
        <v>0.02</v>
      </c>
      <c r="DB24" s="171">
        <f t="shared" si="16"/>
        <v>0.02</v>
      </c>
      <c r="DC24" s="171">
        <f t="shared" si="16"/>
        <v>0.02</v>
      </c>
      <c r="DD24" s="171">
        <f t="shared" si="16"/>
        <v>0.02</v>
      </c>
      <c r="DE24" s="171">
        <f t="shared" si="16"/>
        <v>0.02</v>
      </c>
      <c r="DF24" s="171">
        <f t="shared" si="16"/>
        <v>0.02</v>
      </c>
      <c r="DG24" s="171">
        <f t="shared" si="16"/>
        <v>0.02</v>
      </c>
      <c r="DH24" s="171">
        <f t="shared" si="16"/>
        <v>0.02</v>
      </c>
      <c r="DI24" s="171">
        <f t="shared" si="16"/>
        <v>0.02</v>
      </c>
      <c r="DJ24" s="171">
        <f t="shared" si="16"/>
        <v>0.02</v>
      </c>
      <c r="DK24" s="171">
        <f t="shared" si="16"/>
        <v>0.02</v>
      </c>
      <c r="DL24" s="171">
        <f t="shared" si="16"/>
        <v>0.02</v>
      </c>
      <c r="DM24" s="171">
        <f t="shared" si="16"/>
        <v>0.02</v>
      </c>
      <c r="DN24" s="171">
        <f t="shared" si="16"/>
        <v>0.02</v>
      </c>
      <c r="DO24" s="171">
        <f t="shared" si="16"/>
        <v>0.02</v>
      </c>
      <c r="DP24" s="171">
        <f t="shared" si="16"/>
        <v>0.02</v>
      </c>
      <c r="DQ24" s="171">
        <f t="shared" si="16"/>
        <v>0.02</v>
      </c>
      <c r="DR24" s="171">
        <f t="shared" si="16"/>
        <v>0.02</v>
      </c>
    </row>
    <row r="25" spans="2:122" ht="15.75" customHeight="1">
      <c r="B25" s="195">
        <v>43586</v>
      </c>
      <c r="C25" s="195"/>
      <c r="D25" s="195"/>
      <c r="E25" s="195"/>
      <c r="F25" s="195"/>
      <c r="G25" s="195"/>
      <c r="H25" s="195"/>
      <c r="I25" s="195"/>
      <c r="J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  <c r="AD25" s="195"/>
      <c r="AE25" s="195"/>
      <c r="AF25" s="195"/>
      <c r="AG25" s="195"/>
      <c r="AH25" s="195"/>
      <c r="AI25" s="195"/>
      <c r="AJ25" s="195"/>
      <c r="AK25" s="195"/>
      <c r="AL25" s="195"/>
      <c r="AM25" s="195"/>
      <c r="AN25" s="195"/>
      <c r="AO25" s="195"/>
      <c r="AP25" s="195"/>
      <c r="AQ25" s="195"/>
      <c r="AR25" s="195"/>
      <c r="AS25" s="195"/>
      <c r="AT25" s="195"/>
      <c r="AU25" s="195"/>
      <c r="AV25" s="195"/>
      <c r="AW25" s="195"/>
      <c r="AX25" s="19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72">
        <v>0.02</v>
      </c>
      <c r="BL25" s="171">
        <f t="shared" ref="BL25:DR25" si="17">BK25</f>
        <v>0.02</v>
      </c>
      <c r="BM25" s="171">
        <f t="shared" si="17"/>
        <v>0.02</v>
      </c>
      <c r="BN25" s="171">
        <f t="shared" si="17"/>
        <v>0.02</v>
      </c>
      <c r="BO25" s="171">
        <f t="shared" si="17"/>
        <v>0.02</v>
      </c>
      <c r="BP25" s="171">
        <f t="shared" si="17"/>
        <v>0.02</v>
      </c>
      <c r="BQ25" s="171">
        <f t="shared" si="17"/>
        <v>0.02</v>
      </c>
      <c r="BR25" s="171">
        <f t="shared" si="17"/>
        <v>0.02</v>
      </c>
      <c r="BS25" s="171">
        <f t="shared" si="17"/>
        <v>0.02</v>
      </c>
      <c r="BT25" s="171">
        <f t="shared" si="17"/>
        <v>0.02</v>
      </c>
      <c r="BU25" s="171">
        <f t="shared" si="17"/>
        <v>0.02</v>
      </c>
      <c r="BV25" s="171">
        <f t="shared" si="17"/>
        <v>0.02</v>
      </c>
      <c r="BW25" s="171">
        <f t="shared" si="17"/>
        <v>0.02</v>
      </c>
      <c r="BX25" s="171">
        <f t="shared" si="17"/>
        <v>0.02</v>
      </c>
      <c r="BY25" s="171">
        <f t="shared" si="17"/>
        <v>0.02</v>
      </c>
      <c r="BZ25" s="171">
        <f t="shared" si="17"/>
        <v>0.02</v>
      </c>
      <c r="CA25" s="171">
        <f t="shared" si="17"/>
        <v>0.02</v>
      </c>
      <c r="CB25" s="171">
        <f t="shared" si="17"/>
        <v>0.02</v>
      </c>
      <c r="CC25" s="171">
        <f t="shared" si="17"/>
        <v>0.02</v>
      </c>
      <c r="CD25" s="171">
        <f t="shared" si="17"/>
        <v>0.02</v>
      </c>
      <c r="CE25" s="171">
        <f t="shared" si="17"/>
        <v>0.02</v>
      </c>
      <c r="CF25" s="171">
        <f t="shared" si="17"/>
        <v>0.02</v>
      </c>
      <c r="CG25" s="171">
        <f t="shared" si="17"/>
        <v>0.02</v>
      </c>
      <c r="CH25" s="171">
        <f t="shared" si="17"/>
        <v>0.02</v>
      </c>
      <c r="CI25" s="171">
        <f t="shared" si="17"/>
        <v>0.02</v>
      </c>
      <c r="CJ25" s="171">
        <f t="shared" si="17"/>
        <v>0.02</v>
      </c>
      <c r="CK25" s="171">
        <f t="shared" si="17"/>
        <v>0.02</v>
      </c>
      <c r="CL25" s="171">
        <f t="shared" si="17"/>
        <v>0.02</v>
      </c>
      <c r="CM25" s="171">
        <f t="shared" si="17"/>
        <v>0.02</v>
      </c>
      <c r="CN25" s="171">
        <f t="shared" si="17"/>
        <v>0.02</v>
      </c>
      <c r="CO25" s="171">
        <f t="shared" si="17"/>
        <v>0.02</v>
      </c>
      <c r="CP25" s="171">
        <f t="shared" si="17"/>
        <v>0.02</v>
      </c>
      <c r="CQ25" s="171">
        <f t="shared" si="17"/>
        <v>0.02</v>
      </c>
      <c r="CR25" s="171">
        <f t="shared" si="17"/>
        <v>0.02</v>
      </c>
      <c r="CS25" s="171">
        <f t="shared" si="17"/>
        <v>0.02</v>
      </c>
      <c r="CT25" s="171">
        <f t="shared" si="17"/>
        <v>0.02</v>
      </c>
      <c r="CU25" s="171">
        <f t="shared" si="17"/>
        <v>0.02</v>
      </c>
      <c r="CV25" s="171">
        <f t="shared" si="17"/>
        <v>0.02</v>
      </c>
      <c r="CW25" s="171">
        <f t="shared" si="17"/>
        <v>0.02</v>
      </c>
      <c r="CX25" s="171">
        <f t="shared" si="17"/>
        <v>0.02</v>
      </c>
      <c r="CY25" s="171">
        <f t="shared" si="17"/>
        <v>0.02</v>
      </c>
      <c r="CZ25" s="171">
        <f t="shared" si="17"/>
        <v>0.02</v>
      </c>
      <c r="DA25" s="171">
        <f t="shared" si="17"/>
        <v>0.02</v>
      </c>
      <c r="DB25" s="171">
        <f t="shared" si="17"/>
        <v>0.02</v>
      </c>
      <c r="DC25" s="171">
        <f t="shared" si="17"/>
        <v>0.02</v>
      </c>
      <c r="DD25" s="171">
        <f t="shared" si="17"/>
        <v>0.02</v>
      </c>
      <c r="DE25" s="171">
        <f t="shared" si="17"/>
        <v>0.02</v>
      </c>
      <c r="DF25" s="171">
        <f t="shared" si="17"/>
        <v>0.02</v>
      </c>
      <c r="DG25" s="171">
        <f t="shared" si="17"/>
        <v>0.02</v>
      </c>
      <c r="DH25" s="171">
        <f t="shared" si="17"/>
        <v>0.02</v>
      </c>
      <c r="DI25" s="171">
        <f t="shared" si="17"/>
        <v>0.02</v>
      </c>
      <c r="DJ25" s="171">
        <f t="shared" si="17"/>
        <v>0.02</v>
      </c>
      <c r="DK25" s="171">
        <f t="shared" si="17"/>
        <v>0.02</v>
      </c>
      <c r="DL25" s="171">
        <f t="shared" si="17"/>
        <v>0.02</v>
      </c>
      <c r="DM25" s="171">
        <f t="shared" si="17"/>
        <v>0.02</v>
      </c>
      <c r="DN25" s="171">
        <f t="shared" si="17"/>
        <v>0.02</v>
      </c>
      <c r="DO25" s="171">
        <f t="shared" si="17"/>
        <v>0.02</v>
      </c>
      <c r="DP25" s="171">
        <f t="shared" si="17"/>
        <v>0.02</v>
      </c>
      <c r="DQ25" s="171">
        <f t="shared" si="17"/>
        <v>0.02</v>
      </c>
      <c r="DR25" s="171">
        <f t="shared" si="17"/>
        <v>0.02</v>
      </c>
    </row>
    <row r="26" spans="2:122" ht="15.75" customHeight="1">
      <c r="B26" s="195">
        <v>43617</v>
      </c>
      <c r="C26" s="195"/>
      <c r="D26" s="195"/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  <c r="AD26" s="195"/>
      <c r="AE26" s="195"/>
      <c r="AF26" s="195"/>
      <c r="AG26" s="195"/>
      <c r="AH26" s="195"/>
      <c r="AI26" s="195"/>
      <c r="AJ26" s="195"/>
      <c r="AK26" s="195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72">
        <v>0.02</v>
      </c>
      <c r="BL26" s="171">
        <f t="shared" ref="BL26:DR26" si="18">BK26</f>
        <v>0.02</v>
      </c>
      <c r="BM26" s="171">
        <f t="shared" si="18"/>
        <v>0.02</v>
      </c>
      <c r="BN26" s="171">
        <f t="shared" si="18"/>
        <v>0.02</v>
      </c>
      <c r="BO26" s="171">
        <f t="shared" si="18"/>
        <v>0.02</v>
      </c>
      <c r="BP26" s="171">
        <f t="shared" si="18"/>
        <v>0.02</v>
      </c>
      <c r="BQ26" s="171">
        <f t="shared" si="18"/>
        <v>0.02</v>
      </c>
      <c r="BR26" s="171">
        <f t="shared" si="18"/>
        <v>0.02</v>
      </c>
      <c r="BS26" s="171">
        <f t="shared" si="18"/>
        <v>0.02</v>
      </c>
      <c r="BT26" s="171">
        <f t="shared" si="18"/>
        <v>0.02</v>
      </c>
      <c r="BU26" s="171">
        <f t="shared" si="18"/>
        <v>0.02</v>
      </c>
      <c r="BV26" s="171">
        <f t="shared" si="18"/>
        <v>0.02</v>
      </c>
      <c r="BW26" s="171">
        <f t="shared" si="18"/>
        <v>0.02</v>
      </c>
      <c r="BX26" s="171">
        <f t="shared" si="18"/>
        <v>0.02</v>
      </c>
      <c r="BY26" s="171">
        <f t="shared" si="18"/>
        <v>0.02</v>
      </c>
      <c r="BZ26" s="171">
        <f t="shared" si="18"/>
        <v>0.02</v>
      </c>
      <c r="CA26" s="171">
        <f t="shared" si="18"/>
        <v>0.02</v>
      </c>
      <c r="CB26" s="171">
        <f t="shared" si="18"/>
        <v>0.02</v>
      </c>
      <c r="CC26" s="171">
        <f t="shared" si="18"/>
        <v>0.02</v>
      </c>
      <c r="CD26" s="171">
        <f t="shared" si="18"/>
        <v>0.02</v>
      </c>
      <c r="CE26" s="171">
        <f t="shared" si="18"/>
        <v>0.02</v>
      </c>
      <c r="CF26" s="171">
        <f t="shared" si="18"/>
        <v>0.02</v>
      </c>
      <c r="CG26" s="171">
        <f t="shared" si="18"/>
        <v>0.02</v>
      </c>
      <c r="CH26" s="171">
        <f t="shared" si="18"/>
        <v>0.02</v>
      </c>
      <c r="CI26" s="171">
        <f t="shared" si="18"/>
        <v>0.02</v>
      </c>
      <c r="CJ26" s="171">
        <f t="shared" si="18"/>
        <v>0.02</v>
      </c>
      <c r="CK26" s="171">
        <f t="shared" si="18"/>
        <v>0.02</v>
      </c>
      <c r="CL26" s="171">
        <f t="shared" si="18"/>
        <v>0.02</v>
      </c>
      <c r="CM26" s="171">
        <f t="shared" si="18"/>
        <v>0.02</v>
      </c>
      <c r="CN26" s="171">
        <f t="shared" si="18"/>
        <v>0.02</v>
      </c>
      <c r="CO26" s="171">
        <f t="shared" si="18"/>
        <v>0.02</v>
      </c>
      <c r="CP26" s="171">
        <f t="shared" si="18"/>
        <v>0.02</v>
      </c>
      <c r="CQ26" s="171">
        <f t="shared" si="18"/>
        <v>0.02</v>
      </c>
      <c r="CR26" s="171">
        <f t="shared" si="18"/>
        <v>0.02</v>
      </c>
      <c r="CS26" s="171">
        <f t="shared" si="18"/>
        <v>0.02</v>
      </c>
      <c r="CT26" s="171">
        <f t="shared" si="18"/>
        <v>0.02</v>
      </c>
      <c r="CU26" s="171">
        <f t="shared" si="18"/>
        <v>0.02</v>
      </c>
      <c r="CV26" s="171">
        <f t="shared" si="18"/>
        <v>0.02</v>
      </c>
      <c r="CW26" s="171">
        <f t="shared" si="18"/>
        <v>0.02</v>
      </c>
      <c r="CX26" s="171">
        <f t="shared" si="18"/>
        <v>0.02</v>
      </c>
      <c r="CY26" s="171">
        <f t="shared" si="18"/>
        <v>0.02</v>
      </c>
      <c r="CZ26" s="171">
        <f t="shared" si="18"/>
        <v>0.02</v>
      </c>
      <c r="DA26" s="171">
        <f t="shared" si="18"/>
        <v>0.02</v>
      </c>
      <c r="DB26" s="171">
        <f t="shared" si="18"/>
        <v>0.02</v>
      </c>
      <c r="DC26" s="171">
        <f t="shared" si="18"/>
        <v>0.02</v>
      </c>
      <c r="DD26" s="171">
        <f t="shared" si="18"/>
        <v>0.02</v>
      </c>
      <c r="DE26" s="171">
        <f t="shared" si="18"/>
        <v>0.02</v>
      </c>
      <c r="DF26" s="171">
        <f t="shared" si="18"/>
        <v>0.02</v>
      </c>
      <c r="DG26" s="171">
        <f t="shared" si="18"/>
        <v>0.02</v>
      </c>
      <c r="DH26" s="171">
        <f t="shared" si="18"/>
        <v>0.02</v>
      </c>
      <c r="DI26" s="171">
        <f t="shared" si="18"/>
        <v>0.02</v>
      </c>
      <c r="DJ26" s="171">
        <f t="shared" si="18"/>
        <v>0.02</v>
      </c>
      <c r="DK26" s="171">
        <f t="shared" si="18"/>
        <v>0.02</v>
      </c>
      <c r="DL26" s="171">
        <f t="shared" si="18"/>
        <v>0.02</v>
      </c>
      <c r="DM26" s="171">
        <f t="shared" si="18"/>
        <v>0.02</v>
      </c>
      <c r="DN26" s="171">
        <f t="shared" si="18"/>
        <v>0.02</v>
      </c>
      <c r="DO26" s="171">
        <f t="shared" si="18"/>
        <v>0.02</v>
      </c>
      <c r="DP26" s="171">
        <f t="shared" si="18"/>
        <v>0.02</v>
      </c>
      <c r="DQ26" s="171">
        <f t="shared" si="18"/>
        <v>0.02</v>
      </c>
      <c r="DR26" s="171">
        <f t="shared" si="18"/>
        <v>0.02</v>
      </c>
    </row>
    <row r="27" spans="2:122" ht="15.75" customHeight="1">
      <c r="B27" s="195">
        <v>43647</v>
      </c>
      <c r="C27" s="195"/>
      <c r="D27" s="195"/>
      <c r="E27" s="195"/>
      <c r="F27" s="195"/>
      <c r="G27" s="195"/>
      <c r="H27" s="195"/>
      <c r="I27" s="195"/>
      <c r="J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  <c r="AD27" s="195"/>
      <c r="AE27" s="195"/>
      <c r="AF27" s="195"/>
      <c r="AG27" s="195"/>
      <c r="AH27" s="195"/>
      <c r="AI27" s="195"/>
      <c r="AJ27" s="195"/>
      <c r="AK27" s="195"/>
      <c r="AL27" s="195"/>
      <c r="AM27" s="195"/>
      <c r="AN27" s="195"/>
      <c r="AO27" s="195"/>
      <c r="AP27" s="195"/>
      <c r="AQ27" s="195"/>
      <c r="AR27" s="195"/>
      <c r="AS27" s="195"/>
      <c r="AT27" s="195"/>
      <c r="AU27" s="195"/>
      <c r="AV27" s="195"/>
      <c r="AW27" s="195"/>
      <c r="AX27" s="19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72">
        <v>0.02</v>
      </c>
      <c r="BL27" s="171">
        <f t="shared" ref="BL27:DR27" si="19">BK27</f>
        <v>0.02</v>
      </c>
      <c r="BM27" s="171">
        <f t="shared" si="19"/>
        <v>0.02</v>
      </c>
      <c r="BN27" s="171">
        <f t="shared" si="19"/>
        <v>0.02</v>
      </c>
      <c r="BO27" s="171">
        <f t="shared" si="19"/>
        <v>0.02</v>
      </c>
      <c r="BP27" s="171">
        <f t="shared" si="19"/>
        <v>0.02</v>
      </c>
      <c r="BQ27" s="171">
        <f t="shared" si="19"/>
        <v>0.02</v>
      </c>
      <c r="BR27" s="171">
        <f t="shared" si="19"/>
        <v>0.02</v>
      </c>
      <c r="BS27" s="171">
        <f t="shared" si="19"/>
        <v>0.02</v>
      </c>
      <c r="BT27" s="171">
        <f t="shared" si="19"/>
        <v>0.02</v>
      </c>
      <c r="BU27" s="171">
        <f t="shared" si="19"/>
        <v>0.02</v>
      </c>
      <c r="BV27" s="171">
        <f t="shared" si="19"/>
        <v>0.02</v>
      </c>
      <c r="BW27" s="171">
        <f t="shared" si="19"/>
        <v>0.02</v>
      </c>
      <c r="BX27" s="171">
        <f t="shared" si="19"/>
        <v>0.02</v>
      </c>
      <c r="BY27" s="171">
        <f t="shared" si="19"/>
        <v>0.02</v>
      </c>
      <c r="BZ27" s="171">
        <f t="shared" si="19"/>
        <v>0.02</v>
      </c>
      <c r="CA27" s="171">
        <f t="shared" si="19"/>
        <v>0.02</v>
      </c>
      <c r="CB27" s="171">
        <f t="shared" si="19"/>
        <v>0.02</v>
      </c>
      <c r="CC27" s="171">
        <f t="shared" si="19"/>
        <v>0.02</v>
      </c>
      <c r="CD27" s="171">
        <f t="shared" si="19"/>
        <v>0.02</v>
      </c>
      <c r="CE27" s="171">
        <f t="shared" si="19"/>
        <v>0.02</v>
      </c>
      <c r="CF27" s="171">
        <f t="shared" si="19"/>
        <v>0.02</v>
      </c>
      <c r="CG27" s="171">
        <f t="shared" si="19"/>
        <v>0.02</v>
      </c>
      <c r="CH27" s="171">
        <f t="shared" si="19"/>
        <v>0.02</v>
      </c>
      <c r="CI27" s="171">
        <f t="shared" si="19"/>
        <v>0.02</v>
      </c>
      <c r="CJ27" s="171">
        <f t="shared" si="19"/>
        <v>0.02</v>
      </c>
      <c r="CK27" s="171">
        <f t="shared" si="19"/>
        <v>0.02</v>
      </c>
      <c r="CL27" s="171">
        <f t="shared" si="19"/>
        <v>0.02</v>
      </c>
      <c r="CM27" s="171">
        <f t="shared" si="19"/>
        <v>0.02</v>
      </c>
      <c r="CN27" s="171">
        <f t="shared" si="19"/>
        <v>0.02</v>
      </c>
      <c r="CO27" s="171">
        <f t="shared" si="19"/>
        <v>0.02</v>
      </c>
      <c r="CP27" s="171">
        <f t="shared" si="19"/>
        <v>0.02</v>
      </c>
      <c r="CQ27" s="171">
        <f t="shared" si="19"/>
        <v>0.02</v>
      </c>
      <c r="CR27" s="171">
        <f t="shared" si="19"/>
        <v>0.02</v>
      </c>
      <c r="CS27" s="171">
        <f t="shared" si="19"/>
        <v>0.02</v>
      </c>
      <c r="CT27" s="171">
        <f t="shared" si="19"/>
        <v>0.02</v>
      </c>
      <c r="CU27" s="171">
        <f t="shared" si="19"/>
        <v>0.02</v>
      </c>
      <c r="CV27" s="171">
        <f t="shared" si="19"/>
        <v>0.02</v>
      </c>
      <c r="CW27" s="171">
        <f t="shared" si="19"/>
        <v>0.02</v>
      </c>
      <c r="CX27" s="171">
        <f t="shared" si="19"/>
        <v>0.02</v>
      </c>
      <c r="CY27" s="171">
        <f t="shared" si="19"/>
        <v>0.02</v>
      </c>
      <c r="CZ27" s="171">
        <f t="shared" si="19"/>
        <v>0.02</v>
      </c>
      <c r="DA27" s="171">
        <f t="shared" si="19"/>
        <v>0.02</v>
      </c>
      <c r="DB27" s="171">
        <f t="shared" si="19"/>
        <v>0.02</v>
      </c>
      <c r="DC27" s="171">
        <f t="shared" si="19"/>
        <v>0.02</v>
      </c>
      <c r="DD27" s="171">
        <f t="shared" si="19"/>
        <v>0.02</v>
      </c>
      <c r="DE27" s="171">
        <f t="shared" si="19"/>
        <v>0.02</v>
      </c>
      <c r="DF27" s="171">
        <f t="shared" si="19"/>
        <v>0.02</v>
      </c>
      <c r="DG27" s="171">
        <f t="shared" si="19"/>
        <v>0.02</v>
      </c>
      <c r="DH27" s="171">
        <f t="shared" si="19"/>
        <v>0.02</v>
      </c>
      <c r="DI27" s="171">
        <f t="shared" si="19"/>
        <v>0.02</v>
      </c>
      <c r="DJ27" s="171">
        <f t="shared" si="19"/>
        <v>0.02</v>
      </c>
      <c r="DK27" s="171">
        <f t="shared" si="19"/>
        <v>0.02</v>
      </c>
      <c r="DL27" s="171">
        <f t="shared" si="19"/>
        <v>0.02</v>
      </c>
      <c r="DM27" s="171">
        <f t="shared" si="19"/>
        <v>0.02</v>
      </c>
      <c r="DN27" s="171">
        <f t="shared" si="19"/>
        <v>0.02</v>
      </c>
      <c r="DO27" s="171">
        <f t="shared" si="19"/>
        <v>0.02</v>
      </c>
      <c r="DP27" s="171">
        <f t="shared" si="19"/>
        <v>0.02</v>
      </c>
      <c r="DQ27" s="171">
        <f t="shared" si="19"/>
        <v>0.02</v>
      </c>
      <c r="DR27" s="171">
        <f t="shared" si="19"/>
        <v>0.02</v>
      </c>
    </row>
    <row r="28" spans="2:122" ht="15.75" customHeight="1">
      <c r="B28" s="195">
        <v>43678</v>
      </c>
      <c r="C28" s="195"/>
      <c r="D28" s="195"/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  <c r="AD28" s="195"/>
      <c r="AE28" s="195"/>
      <c r="AF28" s="195"/>
      <c r="AG28" s="195"/>
      <c r="AH28" s="195"/>
      <c r="AI28" s="195"/>
      <c r="AJ28" s="195"/>
      <c r="AK28" s="195"/>
      <c r="AL28" s="195"/>
      <c r="AM28" s="195"/>
      <c r="AN28" s="195"/>
      <c r="AO28" s="195"/>
      <c r="AP28" s="195"/>
      <c r="AQ28" s="195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72">
        <v>0.02</v>
      </c>
      <c r="BL28" s="171">
        <f t="shared" ref="BL28:DR28" si="20">BK28</f>
        <v>0.02</v>
      </c>
      <c r="BM28" s="171">
        <f t="shared" si="20"/>
        <v>0.02</v>
      </c>
      <c r="BN28" s="171">
        <f t="shared" si="20"/>
        <v>0.02</v>
      </c>
      <c r="BO28" s="171">
        <f t="shared" si="20"/>
        <v>0.02</v>
      </c>
      <c r="BP28" s="171">
        <f t="shared" si="20"/>
        <v>0.02</v>
      </c>
      <c r="BQ28" s="171">
        <f t="shared" si="20"/>
        <v>0.02</v>
      </c>
      <c r="BR28" s="171">
        <f t="shared" si="20"/>
        <v>0.02</v>
      </c>
      <c r="BS28" s="171">
        <f t="shared" si="20"/>
        <v>0.02</v>
      </c>
      <c r="BT28" s="171">
        <f t="shared" si="20"/>
        <v>0.02</v>
      </c>
      <c r="BU28" s="171">
        <f t="shared" si="20"/>
        <v>0.02</v>
      </c>
      <c r="BV28" s="171">
        <f t="shared" si="20"/>
        <v>0.02</v>
      </c>
      <c r="BW28" s="171">
        <f t="shared" si="20"/>
        <v>0.02</v>
      </c>
      <c r="BX28" s="171">
        <f t="shared" si="20"/>
        <v>0.02</v>
      </c>
      <c r="BY28" s="171">
        <f t="shared" si="20"/>
        <v>0.02</v>
      </c>
      <c r="BZ28" s="171">
        <f t="shared" si="20"/>
        <v>0.02</v>
      </c>
      <c r="CA28" s="171">
        <f t="shared" si="20"/>
        <v>0.02</v>
      </c>
      <c r="CB28" s="171">
        <f t="shared" si="20"/>
        <v>0.02</v>
      </c>
      <c r="CC28" s="171">
        <f t="shared" si="20"/>
        <v>0.02</v>
      </c>
      <c r="CD28" s="171">
        <f t="shared" si="20"/>
        <v>0.02</v>
      </c>
      <c r="CE28" s="171">
        <f t="shared" si="20"/>
        <v>0.02</v>
      </c>
      <c r="CF28" s="171">
        <f t="shared" si="20"/>
        <v>0.02</v>
      </c>
      <c r="CG28" s="171">
        <f t="shared" si="20"/>
        <v>0.02</v>
      </c>
      <c r="CH28" s="171">
        <f t="shared" si="20"/>
        <v>0.02</v>
      </c>
      <c r="CI28" s="171">
        <f t="shared" si="20"/>
        <v>0.02</v>
      </c>
      <c r="CJ28" s="171">
        <f t="shared" si="20"/>
        <v>0.02</v>
      </c>
      <c r="CK28" s="171">
        <f t="shared" si="20"/>
        <v>0.02</v>
      </c>
      <c r="CL28" s="171">
        <f t="shared" si="20"/>
        <v>0.02</v>
      </c>
      <c r="CM28" s="171">
        <f t="shared" si="20"/>
        <v>0.02</v>
      </c>
      <c r="CN28" s="171">
        <f t="shared" si="20"/>
        <v>0.02</v>
      </c>
      <c r="CO28" s="171">
        <f t="shared" si="20"/>
        <v>0.02</v>
      </c>
      <c r="CP28" s="171">
        <f t="shared" si="20"/>
        <v>0.02</v>
      </c>
      <c r="CQ28" s="171">
        <f t="shared" si="20"/>
        <v>0.02</v>
      </c>
      <c r="CR28" s="171">
        <f t="shared" si="20"/>
        <v>0.02</v>
      </c>
      <c r="CS28" s="171">
        <f t="shared" si="20"/>
        <v>0.02</v>
      </c>
      <c r="CT28" s="171">
        <f t="shared" si="20"/>
        <v>0.02</v>
      </c>
      <c r="CU28" s="171">
        <f t="shared" si="20"/>
        <v>0.02</v>
      </c>
      <c r="CV28" s="171">
        <f t="shared" si="20"/>
        <v>0.02</v>
      </c>
      <c r="CW28" s="171">
        <f t="shared" si="20"/>
        <v>0.02</v>
      </c>
      <c r="CX28" s="171">
        <f t="shared" si="20"/>
        <v>0.02</v>
      </c>
      <c r="CY28" s="171">
        <f t="shared" si="20"/>
        <v>0.02</v>
      </c>
      <c r="CZ28" s="171">
        <f t="shared" si="20"/>
        <v>0.02</v>
      </c>
      <c r="DA28" s="171">
        <f t="shared" si="20"/>
        <v>0.02</v>
      </c>
      <c r="DB28" s="171">
        <f t="shared" si="20"/>
        <v>0.02</v>
      </c>
      <c r="DC28" s="171">
        <f t="shared" si="20"/>
        <v>0.02</v>
      </c>
      <c r="DD28" s="171">
        <f t="shared" si="20"/>
        <v>0.02</v>
      </c>
      <c r="DE28" s="171">
        <f t="shared" si="20"/>
        <v>0.02</v>
      </c>
      <c r="DF28" s="171">
        <f t="shared" si="20"/>
        <v>0.02</v>
      </c>
      <c r="DG28" s="171">
        <f t="shared" si="20"/>
        <v>0.02</v>
      </c>
      <c r="DH28" s="171">
        <f t="shared" si="20"/>
        <v>0.02</v>
      </c>
      <c r="DI28" s="171">
        <f t="shared" si="20"/>
        <v>0.02</v>
      </c>
      <c r="DJ28" s="171">
        <f t="shared" si="20"/>
        <v>0.02</v>
      </c>
      <c r="DK28" s="171">
        <f t="shared" si="20"/>
        <v>0.02</v>
      </c>
      <c r="DL28" s="171">
        <f t="shared" si="20"/>
        <v>0.02</v>
      </c>
      <c r="DM28" s="171">
        <f t="shared" si="20"/>
        <v>0.02</v>
      </c>
      <c r="DN28" s="171">
        <f t="shared" si="20"/>
        <v>0.02</v>
      </c>
      <c r="DO28" s="171">
        <f t="shared" si="20"/>
        <v>0.02</v>
      </c>
      <c r="DP28" s="171">
        <f t="shared" si="20"/>
        <v>0.02</v>
      </c>
      <c r="DQ28" s="171">
        <f t="shared" si="20"/>
        <v>0.02</v>
      </c>
      <c r="DR28" s="171">
        <f t="shared" si="20"/>
        <v>0.02</v>
      </c>
    </row>
    <row r="29" spans="2:122" ht="15.75" customHeight="1">
      <c r="B29" s="195">
        <v>43709</v>
      </c>
      <c r="C29" s="195"/>
      <c r="D29" s="195"/>
      <c r="E29" s="195"/>
      <c r="F29" s="195"/>
      <c r="G29" s="195"/>
      <c r="H29" s="195"/>
      <c r="I29" s="195"/>
      <c r="J29" s="195"/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  <c r="AD29" s="195"/>
      <c r="AE29" s="195"/>
      <c r="AF29" s="195"/>
      <c r="AG29" s="195"/>
      <c r="AH29" s="195"/>
      <c r="AI29" s="195"/>
      <c r="AJ29" s="195"/>
      <c r="AK29" s="195"/>
      <c r="AL29" s="195"/>
      <c r="AM29" s="195"/>
      <c r="AN29" s="195"/>
      <c r="AO29" s="195"/>
      <c r="AP29" s="195"/>
      <c r="AQ29" s="195"/>
      <c r="AR29" s="195"/>
      <c r="AS29" s="195"/>
      <c r="AT29" s="195"/>
      <c r="AU29" s="195"/>
      <c r="AV29" s="195"/>
      <c r="AW29" s="195"/>
      <c r="AX29" s="19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72">
        <v>0.02</v>
      </c>
      <c r="BL29" s="171">
        <f t="shared" ref="BL29:DR29" si="21">BK29</f>
        <v>0.02</v>
      </c>
      <c r="BM29" s="171">
        <f t="shared" si="21"/>
        <v>0.02</v>
      </c>
      <c r="BN29" s="171">
        <f t="shared" si="21"/>
        <v>0.02</v>
      </c>
      <c r="BO29" s="171">
        <f t="shared" si="21"/>
        <v>0.02</v>
      </c>
      <c r="BP29" s="171">
        <f t="shared" si="21"/>
        <v>0.02</v>
      </c>
      <c r="BQ29" s="171">
        <f t="shared" si="21"/>
        <v>0.02</v>
      </c>
      <c r="BR29" s="171">
        <f t="shared" si="21"/>
        <v>0.02</v>
      </c>
      <c r="BS29" s="171">
        <f t="shared" si="21"/>
        <v>0.02</v>
      </c>
      <c r="BT29" s="171">
        <f t="shared" si="21"/>
        <v>0.02</v>
      </c>
      <c r="BU29" s="171">
        <f t="shared" si="21"/>
        <v>0.02</v>
      </c>
      <c r="BV29" s="171">
        <f t="shared" si="21"/>
        <v>0.02</v>
      </c>
      <c r="BW29" s="171">
        <f t="shared" si="21"/>
        <v>0.02</v>
      </c>
      <c r="BX29" s="171">
        <f t="shared" si="21"/>
        <v>0.02</v>
      </c>
      <c r="BY29" s="171">
        <f t="shared" si="21"/>
        <v>0.02</v>
      </c>
      <c r="BZ29" s="171">
        <f t="shared" si="21"/>
        <v>0.02</v>
      </c>
      <c r="CA29" s="171">
        <f t="shared" si="21"/>
        <v>0.02</v>
      </c>
      <c r="CB29" s="171">
        <f t="shared" si="21"/>
        <v>0.02</v>
      </c>
      <c r="CC29" s="171">
        <f t="shared" si="21"/>
        <v>0.02</v>
      </c>
      <c r="CD29" s="171">
        <f t="shared" si="21"/>
        <v>0.02</v>
      </c>
      <c r="CE29" s="171">
        <f t="shared" si="21"/>
        <v>0.02</v>
      </c>
      <c r="CF29" s="171">
        <f t="shared" si="21"/>
        <v>0.02</v>
      </c>
      <c r="CG29" s="171">
        <f t="shared" si="21"/>
        <v>0.02</v>
      </c>
      <c r="CH29" s="171">
        <f t="shared" si="21"/>
        <v>0.02</v>
      </c>
      <c r="CI29" s="171">
        <f t="shared" si="21"/>
        <v>0.02</v>
      </c>
      <c r="CJ29" s="171">
        <f t="shared" si="21"/>
        <v>0.02</v>
      </c>
      <c r="CK29" s="171">
        <f t="shared" si="21"/>
        <v>0.02</v>
      </c>
      <c r="CL29" s="171">
        <f t="shared" si="21"/>
        <v>0.02</v>
      </c>
      <c r="CM29" s="171">
        <f t="shared" si="21"/>
        <v>0.02</v>
      </c>
      <c r="CN29" s="171">
        <f t="shared" si="21"/>
        <v>0.02</v>
      </c>
      <c r="CO29" s="171">
        <f t="shared" si="21"/>
        <v>0.02</v>
      </c>
      <c r="CP29" s="171">
        <f t="shared" si="21"/>
        <v>0.02</v>
      </c>
      <c r="CQ29" s="171">
        <f t="shared" si="21"/>
        <v>0.02</v>
      </c>
      <c r="CR29" s="171">
        <f t="shared" si="21"/>
        <v>0.02</v>
      </c>
      <c r="CS29" s="171">
        <f t="shared" si="21"/>
        <v>0.02</v>
      </c>
      <c r="CT29" s="171">
        <f t="shared" si="21"/>
        <v>0.02</v>
      </c>
      <c r="CU29" s="171">
        <f t="shared" si="21"/>
        <v>0.02</v>
      </c>
      <c r="CV29" s="171">
        <f t="shared" si="21"/>
        <v>0.02</v>
      </c>
      <c r="CW29" s="171">
        <f t="shared" si="21"/>
        <v>0.02</v>
      </c>
      <c r="CX29" s="171">
        <f t="shared" si="21"/>
        <v>0.02</v>
      </c>
      <c r="CY29" s="171">
        <f t="shared" si="21"/>
        <v>0.02</v>
      </c>
      <c r="CZ29" s="171">
        <f t="shared" si="21"/>
        <v>0.02</v>
      </c>
      <c r="DA29" s="171">
        <f t="shared" si="21"/>
        <v>0.02</v>
      </c>
      <c r="DB29" s="171">
        <f t="shared" si="21"/>
        <v>0.02</v>
      </c>
      <c r="DC29" s="171">
        <f t="shared" si="21"/>
        <v>0.02</v>
      </c>
      <c r="DD29" s="171">
        <f t="shared" si="21"/>
        <v>0.02</v>
      </c>
      <c r="DE29" s="171">
        <f t="shared" si="21"/>
        <v>0.02</v>
      </c>
      <c r="DF29" s="171">
        <f t="shared" si="21"/>
        <v>0.02</v>
      </c>
      <c r="DG29" s="171">
        <f t="shared" si="21"/>
        <v>0.02</v>
      </c>
      <c r="DH29" s="171">
        <f t="shared" si="21"/>
        <v>0.02</v>
      </c>
      <c r="DI29" s="171">
        <f t="shared" si="21"/>
        <v>0.02</v>
      </c>
      <c r="DJ29" s="171">
        <f t="shared" si="21"/>
        <v>0.02</v>
      </c>
      <c r="DK29" s="171">
        <f t="shared" si="21"/>
        <v>0.02</v>
      </c>
      <c r="DL29" s="171">
        <f t="shared" si="21"/>
        <v>0.02</v>
      </c>
      <c r="DM29" s="171">
        <f t="shared" si="21"/>
        <v>0.02</v>
      </c>
      <c r="DN29" s="171">
        <f t="shared" si="21"/>
        <v>0.02</v>
      </c>
      <c r="DO29" s="171">
        <f t="shared" si="21"/>
        <v>0.02</v>
      </c>
      <c r="DP29" s="171">
        <f t="shared" si="21"/>
        <v>0.02</v>
      </c>
      <c r="DQ29" s="171">
        <f t="shared" si="21"/>
        <v>0.02</v>
      </c>
      <c r="DR29" s="171">
        <f t="shared" si="21"/>
        <v>0.02</v>
      </c>
    </row>
    <row r="30" spans="2:122" ht="15.75" customHeight="1">
      <c r="B30" s="195">
        <v>43739</v>
      </c>
      <c r="C30" s="195"/>
      <c r="D30" s="195"/>
      <c r="E30" s="195"/>
      <c r="F30" s="195"/>
      <c r="G30" s="195"/>
      <c r="H30" s="195"/>
      <c r="I30" s="195"/>
      <c r="J30" s="195"/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  <c r="AD30" s="195"/>
      <c r="AE30" s="195"/>
      <c r="AF30" s="195"/>
      <c r="AG30" s="195"/>
      <c r="AH30" s="195"/>
      <c r="AI30" s="195"/>
      <c r="AJ30" s="195"/>
      <c r="AK30" s="195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72">
        <v>0.02</v>
      </c>
      <c r="BL30" s="171">
        <f t="shared" ref="BL30:DR30" si="22">BK30</f>
        <v>0.02</v>
      </c>
      <c r="BM30" s="171">
        <f t="shared" si="22"/>
        <v>0.02</v>
      </c>
      <c r="BN30" s="171">
        <f t="shared" si="22"/>
        <v>0.02</v>
      </c>
      <c r="BO30" s="171">
        <f t="shared" si="22"/>
        <v>0.02</v>
      </c>
      <c r="BP30" s="171">
        <f t="shared" si="22"/>
        <v>0.02</v>
      </c>
      <c r="BQ30" s="171">
        <f t="shared" si="22"/>
        <v>0.02</v>
      </c>
      <c r="BR30" s="171">
        <f t="shared" si="22"/>
        <v>0.02</v>
      </c>
      <c r="BS30" s="171">
        <f t="shared" si="22"/>
        <v>0.02</v>
      </c>
      <c r="BT30" s="171">
        <f t="shared" si="22"/>
        <v>0.02</v>
      </c>
      <c r="BU30" s="171">
        <f t="shared" si="22"/>
        <v>0.02</v>
      </c>
      <c r="BV30" s="171">
        <f t="shared" si="22"/>
        <v>0.02</v>
      </c>
      <c r="BW30" s="171">
        <f t="shared" si="22"/>
        <v>0.02</v>
      </c>
      <c r="BX30" s="171">
        <f t="shared" si="22"/>
        <v>0.02</v>
      </c>
      <c r="BY30" s="171">
        <f t="shared" si="22"/>
        <v>0.02</v>
      </c>
      <c r="BZ30" s="171">
        <f t="shared" si="22"/>
        <v>0.02</v>
      </c>
      <c r="CA30" s="171">
        <f t="shared" si="22"/>
        <v>0.02</v>
      </c>
      <c r="CB30" s="171">
        <f t="shared" si="22"/>
        <v>0.02</v>
      </c>
      <c r="CC30" s="171">
        <f t="shared" si="22"/>
        <v>0.02</v>
      </c>
      <c r="CD30" s="171">
        <f t="shared" si="22"/>
        <v>0.02</v>
      </c>
      <c r="CE30" s="171">
        <f t="shared" si="22"/>
        <v>0.02</v>
      </c>
      <c r="CF30" s="171">
        <f t="shared" si="22"/>
        <v>0.02</v>
      </c>
      <c r="CG30" s="171">
        <f t="shared" si="22"/>
        <v>0.02</v>
      </c>
      <c r="CH30" s="171">
        <f t="shared" si="22"/>
        <v>0.02</v>
      </c>
      <c r="CI30" s="171">
        <f t="shared" si="22"/>
        <v>0.02</v>
      </c>
      <c r="CJ30" s="171">
        <f t="shared" si="22"/>
        <v>0.02</v>
      </c>
      <c r="CK30" s="171">
        <f t="shared" si="22"/>
        <v>0.02</v>
      </c>
      <c r="CL30" s="171">
        <f t="shared" si="22"/>
        <v>0.02</v>
      </c>
      <c r="CM30" s="171">
        <f t="shared" si="22"/>
        <v>0.02</v>
      </c>
      <c r="CN30" s="171">
        <f t="shared" si="22"/>
        <v>0.02</v>
      </c>
      <c r="CO30" s="171">
        <f t="shared" si="22"/>
        <v>0.02</v>
      </c>
      <c r="CP30" s="171">
        <f t="shared" si="22"/>
        <v>0.02</v>
      </c>
      <c r="CQ30" s="171">
        <f t="shared" si="22"/>
        <v>0.02</v>
      </c>
      <c r="CR30" s="171">
        <f t="shared" si="22"/>
        <v>0.02</v>
      </c>
      <c r="CS30" s="171">
        <f t="shared" si="22"/>
        <v>0.02</v>
      </c>
      <c r="CT30" s="171">
        <f t="shared" si="22"/>
        <v>0.02</v>
      </c>
      <c r="CU30" s="171">
        <f t="shared" si="22"/>
        <v>0.02</v>
      </c>
      <c r="CV30" s="171">
        <f t="shared" si="22"/>
        <v>0.02</v>
      </c>
      <c r="CW30" s="171">
        <f t="shared" si="22"/>
        <v>0.02</v>
      </c>
      <c r="CX30" s="171">
        <f t="shared" si="22"/>
        <v>0.02</v>
      </c>
      <c r="CY30" s="171">
        <f t="shared" si="22"/>
        <v>0.02</v>
      </c>
      <c r="CZ30" s="171">
        <f t="shared" si="22"/>
        <v>0.02</v>
      </c>
      <c r="DA30" s="171">
        <f t="shared" si="22"/>
        <v>0.02</v>
      </c>
      <c r="DB30" s="171">
        <f t="shared" si="22"/>
        <v>0.02</v>
      </c>
      <c r="DC30" s="171">
        <f t="shared" si="22"/>
        <v>0.02</v>
      </c>
      <c r="DD30" s="171">
        <f t="shared" si="22"/>
        <v>0.02</v>
      </c>
      <c r="DE30" s="171">
        <f t="shared" si="22"/>
        <v>0.02</v>
      </c>
      <c r="DF30" s="171">
        <f t="shared" si="22"/>
        <v>0.02</v>
      </c>
      <c r="DG30" s="171">
        <f t="shared" si="22"/>
        <v>0.02</v>
      </c>
      <c r="DH30" s="171">
        <f t="shared" si="22"/>
        <v>0.02</v>
      </c>
      <c r="DI30" s="171">
        <f t="shared" si="22"/>
        <v>0.02</v>
      </c>
      <c r="DJ30" s="171">
        <f t="shared" si="22"/>
        <v>0.02</v>
      </c>
      <c r="DK30" s="171">
        <f t="shared" si="22"/>
        <v>0.02</v>
      </c>
      <c r="DL30" s="171">
        <f t="shared" si="22"/>
        <v>0.02</v>
      </c>
      <c r="DM30" s="171">
        <f t="shared" si="22"/>
        <v>0.02</v>
      </c>
      <c r="DN30" s="171">
        <f t="shared" si="22"/>
        <v>0.02</v>
      </c>
      <c r="DO30" s="171">
        <f t="shared" si="22"/>
        <v>0.02</v>
      </c>
      <c r="DP30" s="171">
        <f t="shared" si="22"/>
        <v>0.02</v>
      </c>
      <c r="DQ30" s="171">
        <f t="shared" si="22"/>
        <v>0.02</v>
      </c>
      <c r="DR30" s="171">
        <f t="shared" si="22"/>
        <v>0.02</v>
      </c>
    </row>
    <row r="31" spans="2:122" ht="15.75" customHeight="1">
      <c r="B31" s="195">
        <v>43770</v>
      </c>
      <c r="C31" s="195"/>
      <c r="D31" s="195"/>
      <c r="E31" s="195"/>
      <c r="F31" s="195"/>
      <c r="G31" s="195"/>
      <c r="H31" s="195"/>
      <c r="I31" s="195"/>
      <c r="J31" s="195"/>
      <c r="K31" s="195"/>
      <c r="L31" s="195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5"/>
      <c r="AB31" s="195"/>
      <c r="AC31" s="195"/>
      <c r="AD31" s="195"/>
      <c r="AE31" s="195"/>
      <c r="AF31" s="195"/>
      <c r="AG31" s="195"/>
      <c r="AH31" s="195"/>
      <c r="AI31" s="195"/>
      <c r="AJ31" s="195"/>
      <c r="AK31" s="195"/>
      <c r="AL31" s="195"/>
      <c r="AM31" s="195"/>
      <c r="AN31" s="195"/>
      <c r="AO31" s="195"/>
      <c r="AP31" s="195"/>
      <c r="AQ31" s="195"/>
      <c r="AR31" s="195"/>
      <c r="AS31" s="195"/>
      <c r="AT31" s="195"/>
      <c r="AU31" s="195"/>
      <c r="AV31" s="195"/>
      <c r="AW31" s="195"/>
      <c r="AX31" s="19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72">
        <v>0.02</v>
      </c>
      <c r="BL31" s="171">
        <f t="shared" ref="BL31:DR31" si="23">BK31</f>
        <v>0.02</v>
      </c>
      <c r="BM31" s="171">
        <f t="shared" si="23"/>
        <v>0.02</v>
      </c>
      <c r="BN31" s="171">
        <f t="shared" si="23"/>
        <v>0.02</v>
      </c>
      <c r="BO31" s="171">
        <f t="shared" si="23"/>
        <v>0.02</v>
      </c>
      <c r="BP31" s="171">
        <f t="shared" si="23"/>
        <v>0.02</v>
      </c>
      <c r="BQ31" s="171">
        <f t="shared" si="23"/>
        <v>0.02</v>
      </c>
      <c r="BR31" s="171">
        <f t="shared" si="23"/>
        <v>0.02</v>
      </c>
      <c r="BS31" s="171">
        <f t="shared" si="23"/>
        <v>0.02</v>
      </c>
      <c r="BT31" s="171">
        <f t="shared" si="23"/>
        <v>0.02</v>
      </c>
      <c r="BU31" s="171">
        <f t="shared" si="23"/>
        <v>0.02</v>
      </c>
      <c r="BV31" s="171">
        <f t="shared" si="23"/>
        <v>0.02</v>
      </c>
      <c r="BW31" s="171">
        <f t="shared" si="23"/>
        <v>0.02</v>
      </c>
      <c r="BX31" s="171">
        <f t="shared" si="23"/>
        <v>0.02</v>
      </c>
      <c r="BY31" s="171">
        <f t="shared" si="23"/>
        <v>0.02</v>
      </c>
      <c r="BZ31" s="171">
        <f t="shared" si="23"/>
        <v>0.02</v>
      </c>
      <c r="CA31" s="171">
        <f t="shared" si="23"/>
        <v>0.02</v>
      </c>
      <c r="CB31" s="171">
        <f t="shared" si="23"/>
        <v>0.02</v>
      </c>
      <c r="CC31" s="171">
        <f t="shared" si="23"/>
        <v>0.02</v>
      </c>
      <c r="CD31" s="171">
        <f t="shared" si="23"/>
        <v>0.02</v>
      </c>
      <c r="CE31" s="171">
        <f t="shared" si="23"/>
        <v>0.02</v>
      </c>
      <c r="CF31" s="171">
        <f t="shared" si="23"/>
        <v>0.02</v>
      </c>
      <c r="CG31" s="171">
        <f t="shared" si="23"/>
        <v>0.02</v>
      </c>
      <c r="CH31" s="171">
        <f t="shared" si="23"/>
        <v>0.02</v>
      </c>
      <c r="CI31" s="171">
        <f t="shared" si="23"/>
        <v>0.02</v>
      </c>
      <c r="CJ31" s="171">
        <f t="shared" si="23"/>
        <v>0.02</v>
      </c>
      <c r="CK31" s="171">
        <f t="shared" si="23"/>
        <v>0.02</v>
      </c>
      <c r="CL31" s="171">
        <f t="shared" si="23"/>
        <v>0.02</v>
      </c>
      <c r="CM31" s="171">
        <f t="shared" si="23"/>
        <v>0.02</v>
      </c>
      <c r="CN31" s="171">
        <f t="shared" si="23"/>
        <v>0.02</v>
      </c>
      <c r="CO31" s="171">
        <f t="shared" si="23"/>
        <v>0.02</v>
      </c>
      <c r="CP31" s="171">
        <f t="shared" si="23"/>
        <v>0.02</v>
      </c>
      <c r="CQ31" s="171">
        <f t="shared" si="23"/>
        <v>0.02</v>
      </c>
      <c r="CR31" s="171">
        <f t="shared" si="23"/>
        <v>0.02</v>
      </c>
      <c r="CS31" s="171">
        <f t="shared" si="23"/>
        <v>0.02</v>
      </c>
      <c r="CT31" s="171">
        <f t="shared" si="23"/>
        <v>0.02</v>
      </c>
      <c r="CU31" s="171">
        <f t="shared" si="23"/>
        <v>0.02</v>
      </c>
      <c r="CV31" s="171">
        <f t="shared" si="23"/>
        <v>0.02</v>
      </c>
      <c r="CW31" s="171">
        <f t="shared" si="23"/>
        <v>0.02</v>
      </c>
      <c r="CX31" s="171">
        <f t="shared" si="23"/>
        <v>0.02</v>
      </c>
      <c r="CY31" s="171">
        <f t="shared" si="23"/>
        <v>0.02</v>
      </c>
      <c r="CZ31" s="171">
        <f t="shared" si="23"/>
        <v>0.02</v>
      </c>
      <c r="DA31" s="171">
        <f t="shared" si="23"/>
        <v>0.02</v>
      </c>
      <c r="DB31" s="171">
        <f t="shared" si="23"/>
        <v>0.02</v>
      </c>
      <c r="DC31" s="171">
        <f t="shared" si="23"/>
        <v>0.02</v>
      </c>
      <c r="DD31" s="171">
        <f t="shared" si="23"/>
        <v>0.02</v>
      </c>
      <c r="DE31" s="171">
        <f t="shared" si="23"/>
        <v>0.02</v>
      </c>
      <c r="DF31" s="171">
        <f t="shared" si="23"/>
        <v>0.02</v>
      </c>
      <c r="DG31" s="171">
        <f t="shared" si="23"/>
        <v>0.02</v>
      </c>
      <c r="DH31" s="171">
        <f t="shared" si="23"/>
        <v>0.02</v>
      </c>
      <c r="DI31" s="171">
        <f t="shared" si="23"/>
        <v>0.02</v>
      </c>
      <c r="DJ31" s="171">
        <f t="shared" si="23"/>
        <v>0.02</v>
      </c>
      <c r="DK31" s="171">
        <f t="shared" si="23"/>
        <v>0.02</v>
      </c>
      <c r="DL31" s="171">
        <f t="shared" si="23"/>
        <v>0.02</v>
      </c>
      <c r="DM31" s="171">
        <f t="shared" si="23"/>
        <v>0.02</v>
      </c>
      <c r="DN31" s="171">
        <f t="shared" si="23"/>
        <v>0.02</v>
      </c>
      <c r="DO31" s="171">
        <f t="shared" si="23"/>
        <v>0.02</v>
      </c>
      <c r="DP31" s="171">
        <f t="shared" si="23"/>
        <v>0.02</v>
      </c>
      <c r="DQ31" s="171">
        <f t="shared" si="23"/>
        <v>0.02</v>
      </c>
      <c r="DR31" s="171">
        <f t="shared" si="23"/>
        <v>0.02</v>
      </c>
    </row>
    <row r="32" spans="2:122" ht="15.75" customHeight="1">
      <c r="B32" s="195">
        <v>43800</v>
      </c>
      <c r="C32" s="195"/>
      <c r="D32" s="195"/>
      <c r="E32" s="195"/>
      <c r="F32" s="195"/>
      <c r="G32" s="195"/>
      <c r="H32" s="195"/>
      <c r="I32" s="195"/>
      <c r="J32" s="195"/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  <c r="AD32" s="195"/>
      <c r="AE32" s="195"/>
      <c r="AF32" s="195"/>
      <c r="AG32" s="195"/>
      <c r="AH32" s="195"/>
      <c r="AI32" s="195"/>
      <c r="AJ32" s="195"/>
      <c r="AK32" s="195"/>
      <c r="AL32" s="195"/>
      <c r="AM32" s="195"/>
      <c r="AN32" s="195"/>
      <c r="AO32" s="195"/>
      <c r="AP32" s="195"/>
      <c r="AQ32" s="195"/>
      <c r="AR32" s="195"/>
      <c r="AS32" s="195"/>
      <c r="AT32" s="195"/>
      <c r="AU32" s="195"/>
      <c r="AV32" s="195"/>
      <c r="AW32" s="195"/>
      <c r="AX32" s="19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72">
        <v>0.02</v>
      </c>
      <c r="BL32" s="171">
        <f t="shared" ref="BL32:DR32" si="24">BK32</f>
        <v>0.02</v>
      </c>
      <c r="BM32" s="171">
        <f t="shared" si="24"/>
        <v>0.02</v>
      </c>
      <c r="BN32" s="171">
        <f t="shared" si="24"/>
        <v>0.02</v>
      </c>
      <c r="BO32" s="171">
        <f t="shared" si="24"/>
        <v>0.02</v>
      </c>
      <c r="BP32" s="171">
        <f t="shared" si="24"/>
        <v>0.02</v>
      </c>
      <c r="BQ32" s="171">
        <f t="shared" si="24"/>
        <v>0.02</v>
      </c>
      <c r="BR32" s="171">
        <f t="shared" si="24"/>
        <v>0.02</v>
      </c>
      <c r="BS32" s="171">
        <f t="shared" si="24"/>
        <v>0.02</v>
      </c>
      <c r="BT32" s="171">
        <f t="shared" si="24"/>
        <v>0.02</v>
      </c>
      <c r="BU32" s="171">
        <f t="shared" si="24"/>
        <v>0.02</v>
      </c>
      <c r="BV32" s="171">
        <f t="shared" si="24"/>
        <v>0.02</v>
      </c>
      <c r="BW32" s="171">
        <f t="shared" si="24"/>
        <v>0.02</v>
      </c>
      <c r="BX32" s="171">
        <f t="shared" si="24"/>
        <v>0.02</v>
      </c>
      <c r="BY32" s="171">
        <f t="shared" si="24"/>
        <v>0.02</v>
      </c>
      <c r="BZ32" s="171">
        <f t="shared" si="24"/>
        <v>0.02</v>
      </c>
      <c r="CA32" s="171">
        <f t="shared" si="24"/>
        <v>0.02</v>
      </c>
      <c r="CB32" s="171">
        <f t="shared" si="24"/>
        <v>0.02</v>
      </c>
      <c r="CC32" s="171">
        <f t="shared" si="24"/>
        <v>0.02</v>
      </c>
      <c r="CD32" s="171">
        <f t="shared" si="24"/>
        <v>0.02</v>
      </c>
      <c r="CE32" s="171">
        <f t="shared" si="24"/>
        <v>0.02</v>
      </c>
      <c r="CF32" s="171">
        <f t="shared" si="24"/>
        <v>0.02</v>
      </c>
      <c r="CG32" s="171">
        <f t="shared" si="24"/>
        <v>0.02</v>
      </c>
      <c r="CH32" s="171">
        <f t="shared" si="24"/>
        <v>0.02</v>
      </c>
      <c r="CI32" s="171">
        <f t="shared" si="24"/>
        <v>0.02</v>
      </c>
      <c r="CJ32" s="171">
        <f t="shared" si="24"/>
        <v>0.02</v>
      </c>
      <c r="CK32" s="171">
        <f t="shared" si="24"/>
        <v>0.02</v>
      </c>
      <c r="CL32" s="171">
        <f t="shared" si="24"/>
        <v>0.02</v>
      </c>
      <c r="CM32" s="171">
        <f t="shared" si="24"/>
        <v>0.02</v>
      </c>
      <c r="CN32" s="171">
        <f t="shared" si="24"/>
        <v>0.02</v>
      </c>
      <c r="CO32" s="171">
        <f t="shared" si="24"/>
        <v>0.02</v>
      </c>
      <c r="CP32" s="171">
        <f t="shared" si="24"/>
        <v>0.02</v>
      </c>
      <c r="CQ32" s="171">
        <f t="shared" si="24"/>
        <v>0.02</v>
      </c>
      <c r="CR32" s="171">
        <f t="shared" si="24"/>
        <v>0.02</v>
      </c>
      <c r="CS32" s="171">
        <f t="shared" si="24"/>
        <v>0.02</v>
      </c>
      <c r="CT32" s="171">
        <f t="shared" si="24"/>
        <v>0.02</v>
      </c>
      <c r="CU32" s="171">
        <f t="shared" si="24"/>
        <v>0.02</v>
      </c>
      <c r="CV32" s="171">
        <f t="shared" si="24"/>
        <v>0.02</v>
      </c>
      <c r="CW32" s="171">
        <f t="shared" si="24"/>
        <v>0.02</v>
      </c>
      <c r="CX32" s="171">
        <f t="shared" si="24"/>
        <v>0.02</v>
      </c>
      <c r="CY32" s="171">
        <f t="shared" si="24"/>
        <v>0.02</v>
      </c>
      <c r="CZ32" s="171">
        <f t="shared" si="24"/>
        <v>0.02</v>
      </c>
      <c r="DA32" s="171">
        <f t="shared" si="24"/>
        <v>0.02</v>
      </c>
      <c r="DB32" s="171">
        <f t="shared" si="24"/>
        <v>0.02</v>
      </c>
      <c r="DC32" s="171">
        <f t="shared" si="24"/>
        <v>0.02</v>
      </c>
      <c r="DD32" s="171">
        <f t="shared" si="24"/>
        <v>0.02</v>
      </c>
      <c r="DE32" s="171">
        <f t="shared" si="24"/>
        <v>0.02</v>
      </c>
      <c r="DF32" s="171">
        <f t="shared" si="24"/>
        <v>0.02</v>
      </c>
      <c r="DG32" s="171">
        <f t="shared" si="24"/>
        <v>0.02</v>
      </c>
      <c r="DH32" s="171">
        <f t="shared" si="24"/>
        <v>0.02</v>
      </c>
      <c r="DI32" s="171">
        <f t="shared" si="24"/>
        <v>0.02</v>
      </c>
      <c r="DJ32" s="171">
        <f t="shared" si="24"/>
        <v>0.02</v>
      </c>
      <c r="DK32" s="171">
        <f t="shared" si="24"/>
        <v>0.02</v>
      </c>
      <c r="DL32" s="171">
        <f t="shared" si="24"/>
        <v>0.02</v>
      </c>
      <c r="DM32" s="171">
        <f t="shared" si="24"/>
        <v>0.02</v>
      </c>
      <c r="DN32" s="171">
        <f t="shared" si="24"/>
        <v>0.02</v>
      </c>
      <c r="DO32" s="171">
        <f t="shared" si="24"/>
        <v>0.02</v>
      </c>
      <c r="DP32" s="171">
        <f t="shared" si="24"/>
        <v>0.02</v>
      </c>
      <c r="DQ32" s="171">
        <f t="shared" si="24"/>
        <v>0.02</v>
      </c>
      <c r="DR32" s="171">
        <f t="shared" si="24"/>
        <v>0.02</v>
      </c>
    </row>
    <row r="33" spans="2:122" ht="15.75" customHeight="1">
      <c r="B33" s="195">
        <v>43831</v>
      </c>
      <c r="C33" s="195"/>
      <c r="D33" s="195"/>
      <c r="E33" s="195"/>
      <c r="F33" s="195"/>
      <c r="G33" s="195"/>
      <c r="H33" s="195"/>
      <c r="I33" s="195"/>
      <c r="J33" s="195"/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5"/>
      <c r="AB33" s="195"/>
      <c r="AC33" s="195"/>
      <c r="AD33" s="195"/>
      <c r="AE33" s="195"/>
      <c r="AF33" s="195"/>
      <c r="AG33" s="195"/>
      <c r="AH33" s="195"/>
      <c r="AI33" s="195"/>
      <c r="AJ33" s="195"/>
      <c r="AK33" s="195"/>
      <c r="AL33" s="195"/>
      <c r="AM33" s="195"/>
      <c r="AN33" s="195"/>
      <c r="AO33" s="195"/>
      <c r="AP33" s="195"/>
      <c r="AQ33" s="195"/>
      <c r="AR33" s="195"/>
      <c r="AS33" s="195"/>
      <c r="AT33" s="195"/>
      <c r="AU33" s="195"/>
      <c r="AV33" s="195"/>
      <c r="AW33" s="195"/>
      <c r="AX33" s="195"/>
      <c r="AY33" s="195"/>
      <c r="AZ33" s="195"/>
      <c r="BA33" s="195"/>
      <c r="BB33" s="195"/>
      <c r="BC33" s="195"/>
      <c r="BD33" s="195"/>
      <c r="BE33" s="195"/>
      <c r="BF33" s="195"/>
      <c r="BG33" s="195"/>
      <c r="BH33" s="195"/>
      <c r="BI33" s="195"/>
      <c r="BJ33" s="195"/>
      <c r="BK33" s="172">
        <v>0.02</v>
      </c>
      <c r="BL33" s="171">
        <f t="shared" ref="BL33:DR33" si="25">BK33</f>
        <v>0.02</v>
      </c>
      <c r="BM33" s="171">
        <f t="shared" si="25"/>
        <v>0.02</v>
      </c>
      <c r="BN33" s="171">
        <f t="shared" si="25"/>
        <v>0.02</v>
      </c>
      <c r="BO33" s="171">
        <f t="shared" si="25"/>
        <v>0.02</v>
      </c>
      <c r="BP33" s="171">
        <f t="shared" si="25"/>
        <v>0.02</v>
      </c>
      <c r="BQ33" s="171">
        <f t="shared" si="25"/>
        <v>0.02</v>
      </c>
      <c r="BR33" s="171">
        <f t="shared" si="25"/>
        <v>0.02</v>
      </c>
      <c r="BS33" s="171">
        <f t="shared" si="25"/>
        <v>0.02</v>
      </c>
      <c r="BT33" s="171">
        <f t="shared" si="25"/>
        <v>0.02</v>
      </c>
      <c r="BU33" s="171">
        <f t="shared" si="25"/>
        <v>0.02</v>
      </c>
      <c r="BV33" s="171">
        <f t="shared" si="25"/>
        <v>0.02</v>
      </c>
      <c r="BW33" s="171">
        <f t="shared" si="25"/>
        <v>0.02</v>
      </c>
      <c r="BX33" s="171">
        <f t="shared" si="25"/>
        <v>0.02</v>
      </c>
      <c r="BY33" s="171">
        <f t="shared" si="25"/>
        <v>0.02</v>
      </c>
      <c r="BZ33" s="171">
        <f t="shared" si="25"/>
        <v>0.02</v>
      </c>
      <c r="CA33" s="171">
        <f t="shared" si="25"/>
        <v>0.02</v>
      </c>
      <c r="CB33" s="171">
        <f t="shared" si="25"/>
        <v>0.02</v>
      </c>
      <c r="CC33" s="171">
        <f t="shared" si="25"/>
        <v>0.02</v>
      </c>
      <c r="CD33" s="171">
        <f t="shared" si="25"/>
        <v>0.02</v>
      </c>
      <c r="CE33" s="171">
        <f t="shared" si="25"/>
        <v>0.02</v>
      </c>
      <c r="CF33" s="171">
        <f t="shared" si="25"/>
        <v>0.02</v>
      </c>
      <c r="CG33" s="171">
        <f t="shared" si="25"/>
        <v>0.02</v>
      </c>
      <c r="CH33" s="171">
        <f t="shared" si="25"/>
        <v>0.02</v>
      </c>
      <c r="CI33" s="171">
        <f t="shared" si="25"/>
        <v>0.02</v>
      </c>
      <c r="CJ33" s="171">
        <f t="shared" si="25"/>
        <v>0.02</v>
      </c>
      <c r="CK33" s="171">
        <f t="shared" si="25"/>
        <v>0.02</v>
      </c>
      <c r="CL33" s="171">
        <f t="shared" si="25"/>
        <v>0.02</v>
      </c>
      <c r="CM33" s="171">
        <f t="shared" si="25"/>
        <v>0.02</v>
      </c>
      <c r="CN33" s="171">
        <f t="shared" si="25"/>
        <v>0.02</v>
      </c>
      <c r="CO33" s="171">
        <f t="shared" si="25"/>
        <v>0.02</v>
      </c>
      <c r="CP33" s="171">
        <f t="shared" si="25"/>
        <v>0.02</v>
      </c>
      <c r="CQ33" s="171">
        <f t="shared" si="25"/>
        <v>0.02</v>
      </c>
      <c r="CR33" s="171">
        <f t="shared" si="25"/>
        <v>0.02</v>
      </c>
      <c r="CS33" s="171">
        <f t="shared" si="25"/>
        <v>0.02</v>
      </c>
      <c r="CT33" s="171">
        <f t="shared" si="25"/>
        <v>0.02</v>
      </c>
      <c r="CU33" s="171">
        <f t="shared" si="25"/>
        <v>0.02</v>
      </c>
      <c r="CV33" s="171">
        <f t="shared" si="25"/>
        <v>0.02</v>
      </c>
      <c r="CW33" s="171">
        <f t="shared" si="25"/>
        <v>0.02</v>
      </c>
      <c r="CX33" s="171">
        <f t="shared" si="25"/>
        <v>0.02</v>
      </c>
      <c r="CY33" s="171">
        <f t="shared" si="25"/>
        <v>0.02</v>
      </c>
      <c r="CZ33" s="171">
        <f t="shared" si="25"/>
        <v>0.02</v>
      </c>
      <c r="DA33" s="171">
        <f t="shared" si="25"/>
        <v>0.02</v>
      </c>
      <c r="DB33" s="171">
        <f t="shared" si="25"/>
        <v>0.02</v>
      </c>
      <c r="DC33" s="171">
        <f t="shared" si="25"/>
        <v>0.02</v>
      </c>
      <c r="DD33" s="171">
        <f t="shared" si="25"/>
        <v>0.02</v>
      </c>
      <c r="DE33" s="171">
        <f t="shared" si="25"/>
        <v>0.02</v>
      </c>
      <c r="DF33" s="171">
        <f t="shared" si="25"/>
        <v>0.02</v>
      </c>
      <c r="DG33" s="171">
        <f t="shared" si="25"/>
        <v>0.02</v>
      </c>
      <c r="DH33" s="171">
        <f t="shared" si="25"/>
        <v>0.02</v>
      </c>
      <c r="DI33" s="171">
        <f t="shared" si="25"/>
        <v>0.02</v>
      </c>
      <c r="DJ33" s="171">
        <f t="shared" si="25"/>
        <v>0.02</v>
      </c>
      <c r="DK33" s="171">
        <f t="shared" si="25"/>
        <v>0.02</v>
      </c>
      <c r="DL33" s="171">
        <f t="shared" si="25"/>
        <v>0.02</v>
      </c>
      <c r="DM33" s="171">
        <f t="shared" si="25"/>
        <v>0.02</v>
      </c>
      <c r="DN33" s="171">
        <f t="shared" si="25"/>
        <v>0.02</v>
      </c>
      <c r="DO33" s="171">
        <f t="shared" si="25"/>
        <v>0.02</v>
      </c>
      <c r="DP33" s="171">
        <f t="shared" si="25"/>
        <v>0.02</v>
      </c>
      <c r="DQ33" s="171">
        <f t="shared" si="25"/>
        <v>0.02</v>
      </c>
      <c r="DR33" s="171">
        <f t="shared" si="25"/>
        <v>0.02</v>
      </c>
    </row>
    <row r="34" spans="2:122" ht="15.75" customHeight="1">
      <c r="B34" s="195">
        <v>43862</v>
      </c>
      <c r="C34" s="195"/>
      <c r="D34" s="195"/>
      <c r="E34" s="195"/>
      <c r="F34" s="195"/>
      <c r="G34" s="195"/>
      <c r="H34" s="195"/>
      <c r="I34" s="195"/>
      <c r="J34" s="195"/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  <c r="AD34" s="195"/>
      <c r="AE34" s="195"/>
      <c r="AF34" s="195"/>
      <c r="AG34" s="195"/>
      <c r="AH34" s="195"/>
      <c r="AI34" s="195"/>
      <c r="AJ34" s="195"/>
      <c r="AK34" s="195"/>
      <c r="AL34" s="195"/>
      <c r="AM34" s="195"/>
      <c r="AN34" s="195"/>
      <c r="AO34" s="195"/>
      <c r="AP34" s="195"/>
      <c r="AQ34" s="195"/>
      <c r="AR34" s="195"/>
      <c r="AS34" s="195"/>
      <c r="AT34" s="195"/>
      <c r="AU34" s="195"/>
      <c r="AV34" s="195"/>
      <c r="AW34" s="195"/>
      <c r="AX34" s="195"/>
      <c r="AY34" s="195"/>
      <c r="AZ34" s="195"/>
      <c r="BA34" s="195"/>
      <c r="BB34" s="195"/>
      <c r="BC34" s="195"/>
      <c r="BD34" s="195"/>
      <c r="BE34" s="195"/>
      <c r="BF34" s="195"/>
      <c r="BG34" s="195"/>
      <c r="BH34" s="195"/>
      <c r="BI34" s="195"/>
      <c r="BJ34" s="195"/>
      <c r="BK34" s="172">
        <v>0.02</v>
      </c>
      <c r="BL34" s="171">
        <f t="shared" ref="BL34:DR34" si="26">BK34</f>
        <v>0.02</v>
      </c>
      <c r="BM34" s="171">
        <f t="shared" si="26"/>
        <v>0.02</v>
      </c>
      <c r="BN34" s="171">
        <f t="shared" si="26"/>
        <v>0.02</v>
      </c>
      <c r="BO34" s="171">
        <f t="shared" si="26"/>
        <v>0.02</v>
      </c>
      <c r="BP34" s="171">
        <f t="shared" si="26"/>
        <v>0.02</v>
      </c>
      <c r="BQ34" s="171">
        <f t="shared" si="26"/>
        <v>0.02</v>
      </c>
      <c r="BR34" s="171">
        <f t="shared" si="26"/>
        <v>0.02</v>
      </c>
      <c r="BS34" s="171">
        <f t="shared" si="26"/>
        <v>0.02</v>
      </c>
      <c r="BT34" s="171">
        <f t="shared" si="26"/>
        <v>0.02</v>
      </c>
      <c r="BU34" s="171">
        <f t="shared" si="26"/>
        <v>0.02</v>
      </c>
      <c r="BV34" s="171">
        <f t="shared" si="26"/>
        <v>0.02</v>
      </c>
      <c r="BW34" s="171">
        <f t="shared" si="26"/>
        <v>0.02</v>
      </c>
      <c r="BX34" s="171">
        <f t="shared" si="26"/>
        <v>0.02</v>
      </c>
      <c r="BY34" s="171">
        <f t="shared" si="26"/>
        <v>0.02</v>
      </c>
      <c r="BZ34" s="171">
        <f t="shared" si="26"/>
        <v>0.02</v>
      </c>
      <c r="CA34" s="171">
        <f t="shared" si="26"/>
        <v>0.02</v>
      </c>
      <c r="CB34" s="171">
        <f t="shared" si="26"/>
        <v>0.02</v>
      </c>
      <c r="CC34" s="171">
        <f t="shared" si="26"/>
        <v>0.02</v>
      </c>
      <c r="CD34" s="171">
        <f t="shared" si="26"/>
        <v>0.02</v>
      </c>
      <c r="CE34" s="171">
        <f t="shared" si="26"/>
        <v>0.02</v>
      </c>
      <c r="CF34" s="171">
        <f t="shared" si="26"/>
        <v>0.02</v>
      </c>
      <c r="CG34" s="171">
        <f t="shared" si="26"/>
        <v>0.02</v>
      </c>
      <c r="CH34" s="171">
        <f t="shared" si="26"/>
        <v>0.02</v>
      </c>
      <c r="CI34" s="171">
        <f t="shared" si="26"/>
        <v>0.02</v>
      </c>
      <c r="CJ34" s="171">
        <f t="shared" si="26"/>
        <v>0.02</v>
      </c>
      <c r="CK34" s="171">
        <f t="shared" si="26"/>
        <v>0.02</v>
      </c>
      <c r="CL34" s="171">
        <f t="shared" si="26"/>
        <v>0.02</v>
      </c>
      <c r="CM34" s="171">
        <f t="shared" si="26"/>
        <v>0.02</v>
      </c>
      <c r="CN34" s="171">
        <f t="shared" si="26"/>
        <v>0.02</v>
      </c>
      <c r="CO34" s="171">
        <f t="shared" si="26"/>
        <v>0.02</v>
      </c>
      <c r="CP34" s="171">
        <f t="shared" si="26"/>
        <v>0.02</v>
      </c>
      <c r="CQ34" s="171">
        <f t="shared" si="26"/>
        <v>0.02</v>
      </c>
      <c r="CR34" s="171">
        <f t="shared" si="26"/>
        <v>0.02</v>
      </c>
      <c r="CS34" s="171">
        <f t="shared" si="26"/>
        <v>0.02</v>
      </c>
      <c r="CT34" s="171">
        <f t="shared" si="26"/>
        <v>0.02</v>
      </c>
      <c r="CU34" s="171">
        <f t="shared" si="26"/>
        <v>0.02</v>
      </c>
      <c r="CV34" s="171">
        <f t="shared" si="26"/>
        <v>0.02</v>
      </c>
      <c r="CW34" s="171">
        <f t="shared" si="26"/>
        <v>0.02</v>
      </c>
      <c r="CX34" s="171">
        <f t="shared" si="26"/>
        <v>0.02</v>
      </c>
      <c r="CY34" s="171">
        <f t="shared" si="26"/>
        <v>0.02</v>
      </c>
      <c r="CZ34" s="171">
        <f t="shared" si="26"/>
        <v>0.02</v>
      </c>
      <c r="DA34" s="171">
        <f t="shared" si="26"/>
        <v>0.02</v>
      </c>
      <c r="DB34" s="171">
        <f t="shared" si="26"/>
        <v>0.02</v>
      </c>
      <c r="DC34" s="171">
        <f t="shared" si="26"/>
        <v>0.02</v>
      </c>
      <c r="DD34" s="171">
        <f t="shared" si="26"/>
        <v>0.02</v>
      </c>
      <c r="DE34" s="171">
        <f t="shared" si="26"/>
        <v>0.02</v>
      </c>
      <c r="DF34" s="171">
        <f t="shared" si="26"/>
        <v>0.02</v>
      </c>
      <c r="DG34" s="171">
        <f t="shared" si="26"/>
        <v>0.02</v>
      </c>
      <c r="DH34" s="171">
        <f t="shared" si="26"/>
        <v>0.02</v>
      </c>
      <c r="DI34" s="171">
        <f t="shared" si="26"/>
        <v>0.02</v>
      </c>
      <c r="DJ34" s="171">
        <f t="shared" si="26"/>
        <v>0.02</v>
      </c>
      <c r="DK34" s="171">
        <f t="shared" si="26"/>
        <v>0.02</v>
      </c>
      <c r="DL34" s="171">
        <f t="shared" si="26"/>
        <v>0.02</v>
      </c>
      <c r="DM34" s="171">
        <f t="shared" si="26"/>
        <v>0.02</v>
      </c>
      <c r="DN34" s="171">
        <f t="shared" si="26"/>
        <v>0.02</v>
      </c>
      <c r="DO34" s="171">
        <f t="shared" si="26"/>
        <v>0.02</v>
      </c>
      <c r="DP34" s="171">
        <f t="shared" si="26"/>
        <v>0.02</v>
      </c>
      <c r="DQ34" s="171">
        <f t="shared" si="26"/>
        <v>0.02</v>
      </c>
      <c r="DR34" s="171">
        <f t="shared" si="26"/>
        <v>0.02</v>
      </c>
    </row>
    <row r="35" spans="2:122" ht="15.75" customHeight="1">
      <c r="B35" s="195">
        <v>43891</v>
      </c>
      <c r="C35" s="195"/>
      <c r="D35" s="195"/>
      <c r="E35" s="195"/>
      <c r="F35" s="195"/>
      <c r="G35" s="195"/>
      <c r="H35" s="195"/>
      <c r="I35" s="195"/>
      <c r="J35" s="195"/>
      <c r="K35" s="195"/>
      <c r="L35" s="195"/>
      <c r="M35" s="195"/>
      <c r="N35" s="195"/>
      <c r="O35" s="195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  <c r="AD35" s="195"/>
      <c r="AE35" s="195"/>
      <c r="AF35" s="195"/>
      <c r="AG35" s="195"/>
      <c r="AH35" s="195"/>
      <c r="AI35" s="195"/>
      <c r="AJ35" s="195"/>
      <c r="AK35" s="195"/>
      <c r="AL35" s="195"/>
      <c r="AM35" s="195"/>
      <c r="AN35" s="195"/>
      <c r="AO35" s="195"/>
      <c r="AP35" s="195"/>
      <c r="AQ35" s="195"/>
      <c r="AR35" s="195"/>
      <c r="AS35" s="195"/>
      <c r="AT35" s="195"/>
      <c r="AU35" s="195"/>
      <c r="AV35" s="195"/>
      <c r="AW35" s="195"/>
      <c r="AX35" s="19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72">
        <v>0.02</v>
      </c>
      <c r="BL35" s="171">
        <f t="shared" ref="BL35:DR35" si="27">BK35</f>
        <v>0.02</v>
      </c>
      <c r="BM35" s="171">
        <f t="shared" si="27"/>
        <v>0.02</v>
      </c>
      <c r="BN35" s="171">
        <f t="shared" si="27"/>
        <v>0.02</v>
      </c>
      <c r="BO35" s="171">
        <f t="shared" si="27"/>
        <v>0.02</v>
      </c>
      <c r="BP35" s="171">
        <f t="shared" si="27"/>
        <v>0.02</v>
      </c>
      <c r="BQ35" s="171">
        <f t="shared" si="27"/>
        <v>0.02</v>
      </c>
      <c r="BR35" s="171">
        <f t="shared" si="27"/>
        <v>0.02</v>
      </c>
      <c r="BS35" s="171">
        <f t="shared" si="27"/>
        <v>0.02</v>
      </c>
      <c r="BT35" s="171">
        <f t="shared" si="27"/>
        <v>0.02</v>
      </c>
      <c r="BU35" s="171">
        <f t="shared" si="27"/>
        <v>0.02</v>
      </c>
      <c r="BV35" s="171">
        <f t="shared" si="27"/>
        <v>0.02</v>
      </c>
      <c r="BW35" s="171">
        <f t="shared" si="27"/>
        <v>0.02</v>
      </c>
      <c r="BX35" s="171">
        <f t="shared" si="27"/>
        <v>0.02</v>
      </c>
      <c r="BY35" s="171">
        <f t="shared" si="27"/>
        <v>0.02</v>
      </c>
      <c r="BZ35" s="171">
        <f t="shared" si="27"/>
        <v>0.02</v>
      </c>
      <c r="CA35" s="171">
        <f t="shared" si="27"/>
        <v>0.02</v>
      </c>
      <c r="CB35" s="171">
        <f t="shared" si="27"/>
        <v>0.02</v>
      </c>
      <c r="CC35" s="171">
        <f t="shared" si="27"/>
        <v>0.02</v>
      </c>
      <c r="CD35" s="171">
        <f t="shared" si="27"/>
        <v>0.02</v>
      </c>
      <c r="CE35" s="171">
        <f t="shared" si="27"/>
        <v>0.02</v>
      </c>
      <c r="CF35" s="171">
        <f t="shared" si="27"/>
        <v>0.02</v>
      </c>
      <c r="CG35" s="171">
        <f t="shared" si="27"/>
        <v>0.02</v>
      </c>
      <c r="CH35" s="171">
        <f t="shared" si="27"/>
        <v>0.02</v>
      </c>
      <c r="CI35" s="171">
        <f t="shared" si="27"/>
        <v>0.02</v>
      </c>
      <c r="CJ35" s="171">
        <f t="shared" si="27"/>
        <v>0.02</v>
      </c>
      <c r="CK35" s="171">
        <f t="shared" si="27"/>
        <v>0.02</v>
      </c>
      <c r="CL35" s="171">
        <f t="shared" si="27"/>
        <v>0.02</v>
      </c>
      <c r="CM35" s="171">
        <f t="shared" si="27"/>
        <v>0.02</v>
      </c>
      <c r="CN35" s="171">
        <f t="shared" si="27"/>
        <v>0.02</v>
      </c>
      <c r="CO35" s="171">
        <f t="shared" si="27"/>
        <v>0.02</v>
      </c>
      <c r="CP35" s="171">
        <f t="shared" si="27"/>
        <v>0.02</v>
      </c>
      <c r="CQ35" s="171">
        <f t="shared" si="27"/>
        <v>0.02</v>
      </c>
      <c r="CR35" s="171">
        <f t="shared" si="27"/>
        <v>0.02</v>
      </c>
      <c r="CS35" s="171">
        <f t="shared" si="27"/>
        <v>0.02</v>
      </c>
      <c r="CT35" s="171">
        <f t="shared" si="27"/>
        <v>0.02</v>
      </c>
      <c r="CU35" s="171">
        <f t="shared" si="27"/>
        <v>0.02</v>
      </c>
      <c r="CV35" s="171">
        <f t="shared" si="27"/>
        <v>0.02</v>
      </c>
      <c r="CW35" s="171">
        <f t="shared" si="27"/>
        <v>0.02</v>
      </c>
      <c r="CX35" s="171">
        <f t="shared" si="27"/>
        <v>0.02</v>
      </c>
      <c r="CY35" s="171">
        <f t="shared" si="27"/>
        <v>0.02</v>
      </c>
      <c r="CZ35" s="171">
        <f t="shared" si="27"/>
        <v>0.02</v>
      </c>
      <c r="DA35" s="171">
        <f t="shared" si="27"/>
        <v>0.02</v>
      </c>
      <c r="DB35" s="171">
        <f t="shared" si="27"/>
        <v>0.02</v>
      </c>
      <c r="DC35" s="171">
        <f t="shared" si="27"/>
        <v>0.02</v>
      </c>
      <c r="DD35" s="171">
        <f t="shared" si="27"/>
        <v>0.02</v>
      </c>
      <c r="DE35" s="171">
        <f t="shared" si="27"/>
        <v>0.02</v>
      </c>
      <c r="DF35" s="171">
        <f t="shared" si="27"/>
        <v>0.02</v>
      </c>
      <c r="DG35" s="171">
        <f t="shared" si="27"/>
        <v>0.02</v>
      </c>
      <c r="DH35" s="171">
        <f t="shared" si="27"/>
        <v>0.02</v>
      </c>
      <c r="DI35" s="171">
        <f t="shared" si="27"/>
        <v>0.02</v>
      </c>
      <c r="DJ35" s="171">
        <f t="shared" si="27"/>
        <v>0.02</v>
      </c>
      <c r="DK35" s="171">
        <f t="shared" si="27"/>
        <v>0.02</v>
      </c>
      <c r="DL35" s="171">
        <f t="shared" si="27"/>
        <v>0.02</v>
      </c>
      <c r="DM35" s="171">
        <f t="shared" si="27"/>
        <v>0.02</v>
      </c>
      <c r="DN35" s="171">
        <f t="shared" si="27"/>
        <v>0.02</v>
      </c>
      <c r="DO35" s="171">
        <f t="shared" si="27"/>
        <v>0.02</v>
      </c>
      <c r="DP35" s="171">
        <f t="shared" si="27"/>
        <v>0.02</v>
      </c>
      <c r="DQ35" s="171">
        <f t="shared" si="27"/>
        <v>0.02</v>
      </c>
      <c r="DR35" s="171">
        <f t="shared" si="27"/>
        <v>0.02</v>
      </c>
    </row>
    <row r="36" spans="2:122" ht="15.75" customHeight="1">
      <c r="B36" s="195">
        <v>43922</v>
      </c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  <c r="AL36" s="195"/>
      <c r="AM36" s="195"/>
      <c r="AN36" s="195"/>
      <c r="AO36" s="195"/>
      <c r="AP36" s="195"/>
      <c r="AQ36" s="195"/>
      <c r="AR36" s="195"/>
      <c r="AS36" s="195"/>
      <c r="AT36" s="195"/>
      <c r="AU36" s="195"/>
      <c r="AV36" s="195"/>
      <c r="AW36" s="195"/>
      <c r="AX36" s="19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72">
        <v>0.02</v>
      </c>
      <c r="BL36" s="171">
        <f t="shared" ref="BL36:DR36" si="28">BK36</f>
        <v>0.02</v>
      </c>
      <c r="BM36" s="171">
        <f t="shared" si="28"/>
        <v>0.02</v>
      </c>
      <c r="BN36" s="171">
        <f t="shared" si="28"/>
        <v>0.02</v>
      </c>
      <c r="BO36" s="171">
        <f t="shared" si="28"/>
        <v>0.02</v>
      </c>
      <c r="BP36" s="171">
        <f t="shared" si="28"/>
        <v>0.02</v>
      </c>
      <c r="BQ36" s="171">
        <f t="shared" si="28"/>
        <v>0.02</v>
      </c>
      <c r="BR36" s="171">
        <f t="shared" si="28"/>
        <v>0.02</v>
      </c>
      <c r="BS36" s="171">
        <f t="shared" si="28"/>
        <v>0.02</v>
      </c>
      <c r="BT36" s="171">
        <f t="shared" si="28"/>
        <v>0.02</v>
      </c>
      <c r="BU36" s="171">
        <f t="shared" si="28"/>
        <v>0.02</v>
      </c>
      <c r="BV36" s="171">
        <f t="shared" si="28"/>
        <v>0.02</v>
      </c>
      <c r="BW36" s="171">
        <f t="shared" si="28"/>
        <v>0.02</v>
      </c>
      <c r="BX36" s="171">
        <f t="shared" si="28"/>
        <v>0.02</v>
      </c>
      <c r="BY36" s="171">
        <f t="shared" si="28"/>
        <v>0.02</v>
      </c>
      <c r="BZ36" s="171">
        <f t="shared" si="28"/>
        <v>0.02</v>
      </c>
      <c r="CA36" s="171">
        <f t="shared" si="28"/>
        <v>0.02</v>
      </c>
      <c r="CB36" s="171">
        <f t="shared" si="28"/>
        <v>0.02</v>
      </c>
      <c r="CC36" s="171">
        <f t="shared" si="28"/>
        <v>0.02</v>
      </c>
      <c r="CD36" s="171">
        <f t="shared" si="28"/>
        <v>0.02</v>
      </c>
      <c r="CE36" s="171">
        <f t="shared" si="28"/>
        <v>0.02</v>
      </c>
      <c r="CF36" s="171">
        <f t="shared" si="28"/>
        <v>0.02</v>
      </c>
      <c r="CG36" s="171">
        <f t="shared" si="28"/>
        <v>0.02</v>
      </c>
      <c r="CH36" s="171">
        <f t="shared" si="28"/>
        <v>0.02</v>
      </c>
      <c r="CI36" s="171">
        <f t="shared" si="28"/>
        <v>0.02</v>
      </c>
      <c r="CJ36" s="171">
        <f t="shared" si="28"/>
        <v>0.02</v>
      </c>
      <c r="CK36" s="171">
        <f t="shared" si="28"/>
        <v>0.02</v>
      </c>
      <c r="CL36" s="171">
        <f t="shared" si="28"/>
        <v>0.02</v>
      </c>
      <c r="CM36" s="171">
        <f t="shared" si="28"/>
        <v>0.02</v>
      </c>
      <c r="CN36" s="171">
        <f t="shared" si="28"/>
        <v>0.02</v>
      </c>
      <c r="CO36" s="171">
        <f t="shared" si="28"/>
        <v>0.02</v>
      </c>
      <c r="CP36" s="171">
        <f t="shared" si="28"/>
        <v>0.02</v>
      </c>
      <c r="CQ36" s="171">
        <f t="shared" si="28"/>
        <v>0.02</v>
      </c>
      <c r="CR36" s="171">
        <f t="shared" si="28"/>
        <v>0.02</v>
      </c>
      <c r="CS36" s="171">
        <f t="shared" si="28"/>
        <v>0.02</v>
      </c>
      <c r="CT36" s="171">
        <f t="shared" si="28"/>
        <v>0.02</v>
      </c>
      <c r="CU36" s="171">
        <f t="shared" si="28"/>
        <v>0.02</v>
      </c>
      <c r="CV36" s="171">
        <f t="shared" si="28"/>
        <v>0.02</v>
      </c>
      <c r="CW36" s="171">
        <f t="shared" si="28"/>
        <v>0.02</v>
      </c>
      <c r="CX36" s="171">
        <f t="shared" si="28"/>
        <v>0.02</v>
      </c>
      <c r="CY36" s="171">
        <f t="shared" si="28"/>
        <v>0.02</v>
      </c>
      <c r="CZ36" s="171">
        <f t="shared" si="28"/>
        <v>0.02</v>
      </c>
      <c r="DA36" s="171">
        <f t="shared" si="28"/>
        <v>0.02</v>
      </c>
      <c r="DB36" s="171">
        <f t="shared" si="28"/>
        <v>0.02</v>
      </c>
      <c r="DC36" s="171">
        <f t="shared" si="28"/>
        <v>0.02</v>
      </c>
      <c r="DD36" s="171">
        <f t="shared" si="28"/>
        <v>0.02</v>
      </c>
      <c r="DE36" s="171">
        <f t="shared" si="28"/>
        <v>0.02</v>
      </c>
      <c r="DF36" s="171">
        <f t="shared" si="28"/>
        <v>0.02</v>
      </c>
      <c r="DG36" s="171">
        <f t="shared" si="28"/>
        <v>0.02</v>
      </c>
      <c r="DH36" s="171">
        <f t="shared" si="28"/>
        <v>0.02</v>
      </c>
      <c r="DI36" s="171">
        <f t="shared" si="28"/>
        <v>0.02</v>
      </c>
      <c r="DJ36" s="171">
        <f t="shared" si="28"/>
        <v>0.02</v>
      </c>
      <c r="DK36" s="171">
        <f t="shared" si="28"/>
        <v>0.02</v>
      </c>
      <c r="DL36" s="171">
        <f t="shared" si="28"/>
        <v>0.02</v>
      </c>
      <c r="DM36" s="171">
        <f t="shared" si="28"/>
        <v>0.02</v>
      </c>
      <c r="DN36" s="171">
        <f t="shared" si="28"/>
        <v>0.02</v>
      </c>
      <c r="DO36" s="171">
        <f t="shared" si="28"/>
        <v>0.02</v>
      </c>
      <c r="DP36" s="171">
        <f t="shared" si="28"/>
        <v>0.02</v>
      </c>
      <c r="DQ36" s="171">
        <f t="shared" si="28"/>
        <v>0.02</v>
      </c>
      <c r="DR36" s="171">
        <f t="shared" si="28"/>
        <v>0.02</v>
      </c>
    </row>
    <row r="37" spans="2:122" ht="15.75" customHeight="1">
      <c r="B37" s="195">
        <v>43952</v>
      </c>
      <c r="C37" s="195"/>
      <c r="D37" s="195"/>
      <c r="E37" s="195"/>
      <c r="F37" s="195"/>
      <c r="G37" s="195"/>
      <c r="H37" s="195"/>
      <c r="I37" s="195"/>
      <c r="J37" s="195"/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/>
      <c r="AD37" s="195"/>
      <c r="AE37" s="195"/>
      <c r="AF37" s="195"/>
      <c r="AG37" s="195"/>
      <c r="AH37" s="195"/>
      <c r="AI37" s="195"/>
      <c r="AJ37" s="195"/>
      <c r="AK37" s="195"/>
      <c r="AL37" s="195"/>
      <c r="AM37" s="195"/>
      <c r="AN37" s="195"/>
      <c r="AO37" s="195"/>
      <c r="AP37" s="195"/>
      <c r="AQ37" s="195"/>
      <c r="AR37" s="195"/>
      <c r="AS37" s="195"/>
      <c r="AT37" s="195"/>
      <c r="AU37" s="195"/>
      <c r="AV37" s="195"/>
      <c r="AW37" s="195"/>
      <c r="AX37" s="19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72">
        <v>0.02</v>
      </c>
      <c r="BL37" s="171">
        <f t="shared" ref="BL37:DR37" si="29">BK37</f>
        <v>0.02</v>
      </c>
      <c r="BM37" s="171">
        <f t="shared" si="29"/>
        <v>0.02</v>
      </c>
      <c r="BN37" s="171">
        <f t="shared" si="29"/>
        <v>0.02</v>
      </c>
      <c r="BO37" s="171">
        <f t="shared" si="29"/>
        <v>0.02</v>
      </c>
      <c r="BP37" s="171">
        <f t="shared" si="29"/>
        <v>0.02</v>
      </c>
      <c r="BQ37" s="171">
        <f t="shared" si="29"/>
        <v>0.02</v>
      </c>
      <c r="BR37" s="171">
        <f t="shared" si="29"/>
        <v>0.02</v>
      </c>
      <c r="BS37" s="171">
        <f t="shared" si="29"/>
        <v>0.02</v>
      </c>
      <c r="BT37" s="171">
        <f t="shared" si="29"/>
        <v>0.02</v>
      </c>
      <c r="BU37" s="171">
        <f t="shared" si="29"/>
        <v>0.02</v>
      </c>
      <c r="BV37" s="171">
        <f t="shared" si="29"/>
        <v>0.02</v>
      </c>
      <c r="BW37" s="171">
        <f t="shared" si="29"/>
        <v>0.02</v>
      </c>
      <c r="BX37" s="171">
        <f t="shared" si="29"/>
        <v>0.02</v>
      </c>
      <c r="BY37" s="171">
        <f t="shared" si="29"/>
        <v>0.02</v>
      </c>
      <c r="BZ37" s="171">
        <f t="shared" si="29"/>
        <v>0.02</v>
      </c>
      <c r="CA37" s="171">
        <f t="shared" si="29"/>
        <v>0.02</v>
      </c>
      <c r="CB37" s="171">
        <f t="shared" si="29"/>
        <v>0.02</v>
      </c>
      <c r="CC37" s="171">
        <f t="shared" si="29"/>
        <v>0.02</v>
      </c>
      <c r="CD37" s="171">
        <f t="shared" si="29"/>
        <v>0.02</v>
      </c>
      <c r="CE37" s="171">
        <f t="shared" si="29"/>
        <v>0.02</v>
      </c>
      <c r="CF37" s="171">
        <f t="shared" si="29"/>
        <v>0.02</v>
      </c>
      <c r="CG37" s="171">
        <f t="shared" si="29"/>
        <v>0.02</v>
      </c>
      <c r="CH37" s="171">
        <f t="shared" si="29"/>
        <v>0.02</v>
      </c>
      <c r="CI37" s="171">
        <f t="shared" si="29"/>
        <v>0.02</v>
      </c>
      <c r="CJ37" s="171">
        <f t="shared" si="29"/>
        <v>0.02</v>
      </c>
      <c r="CK37" s="171">
        <f t="shared" si="29"/>
        <v>0.02</v>
      </c>
      <c r="CL37" s="171">
        <f t="shared" si="29"/>
        <v>0.02</v>
      </c>
      <c r="CM37" s="171">
        <f t="shared" si="29"/>
        <v>0.02</v>
      </c>
      <c r="CN37" s="171">
        <f t="shared" si="29"/>
        <v>0.02</v>
      </c>
      <c r="CO37" s="171">
        <f t="shared" si="29"/>
        <v>0.02</v>
      </c>
      <c r="CP37" s="171">
        <f t="shared" si="29"/>
        <v>0.02</v>
      </c>
      <c r="CQ37" s="171">
        <f t="shared" si="29"/>
        <v>0.02</v>
      </c>
      <c r="CR37" s="171">
        <f t="shared" si="29"/>
        <v>0.02</v>
      </c>
      <c r="CS37" s="171">
        <f t="shared" si="29"/>
        <v>0.02</v>
      </c>
      <c r="CT37" s="171">
        <f t="shared" si="29"/>
        <v>0.02</v>
      </c>
      <c r="CU37" s="171">
        <f t="shared" si="29"/>
        <v>0.02</v>
      </c>
      <c r="CV37" s="171">
        <f t="shared" si="29"/>
        <v>0.02</v>
      </c>
      <c r="CW37" s="171">
        <f t="shared" si="29"/>
        <v>0.02</v>
      </c>
      <c r="CX37" s="171">
        <f t="shared" si="29"/>
        <v>0.02</v>
      </c>
      <c r="CY37" s="171">
        <f t="shared" si="29"/>
        <v>0.02</v>
      </c>
      <c r="CZ37" s="171">
        <f t="shared" si="29"/>
        <v>0.02</v>
      </c>
      <c r="DA37" s="171">
        <f t="shared" si="29"/>
        <v>0.02</v>
      </c>
      <c r="DB37" s="171">
        <f t="shared" si="29"/>
        <v>0.02</v>
      </c>
      <c r="DC37" s="171">
        <f t="shared" si="29"/>
        <v>0.02</v>
      </c>
      <c r="DD37" s="171">
        <f t="shared" si="29"/>
        <v>0.02</v>
      </c>
      <c r="DE37" s="171">
        <f t="shared" si="29"/>
        <v>0.02</v>
      </c>
      <c r="DF37" s="171">
        <f t="shared" si="29"/>
        <v>0.02</v>
      </c>
      <c r="DG37" s="171">
        <f t="shared" si="29"/>
        <v>0.02</v>
      </c>
      <c r="DH37" s="171">
        <f t="shared" si="29"/>
        <v>0.02</v>
      </c>
      <c r="DI37" s="171">
        <f t="shared" si="29"/>
        <v>0.02</v>
      </c>
      <c r="DJ37" s="171">
        <f t="shared" si="29"/>
        <v>0.02</v>
      </c>
      <c r="DK37" s="171">
        <f t="shared" si="29"/>
        <v>0.02</v>
      </c>
      <c r="DL37" s="171">
        <f t="shared" si="29"/>
        <v>0.02</v>
      </c>
      <c r="DM37" s="171">
        <f t="shared" si="29"/>
        <v>0.02</v>
      </c>
      <c r="DN37" s="171">
        <f t="shared" si="29"/>
        <v>0.02</v>
      </c>
      <c r="DO37" s="171">
        <f t="shared" si="29"/>
        <v>0.02</v>
      </c>
      <c r="DP37" s="171">
        <f t="shared" si="29"/>
        <v>0.02</v>
      </c>
      <c r="DQ37" s="171">
        <f t="shared" si="29"/>
        <v>0.02</v>
      </c>
      <c r="DR37" s="171">
        <f t="shared" si="29"/>
        <v>0.02</v>
      </c>
    </row>
    <row r="38" spans="2:122" ht="15.75" customHeight="1">
      <c r="B38" s="195">
        <v>43983</v>
      </c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5"/>
      <c r="AS38" s="195"/>
      <c r="AT38" s="195"/>
      <c r="AU38" s="195"/>
      <c r="AV38" s="195"/>
      <c r="AW38" s="195"/>
      <c r="AX38" s="19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72">
        <v>0.02</v>
      </c>
      <c r="BL38" s="171">
        <f t="shared" ref="BL38:DR38" si="30">BK38</f>
        <v>0.02</v>
      </c>
      <c r="BM38" s="171">
        <f t="shared" si="30"/>
        <v>0.02</v>
      </c>
      <c r="BN38" s="171">
        <f t="shared" si="30"/>
        <v>0.02</v>
      </c>
      <c r="BO38" s="171">
        <f t="shared" si="30"/>
        <v>0.02</v>
      </c>
      <c r="BP38" s="171">
        <f t="shared" si="30"/>
        <v>0.02</v>
      </c>
      <c r="BQ38" s="171">
        <f t="shared" si="30"/>
        <v>0.02</v>
      </c>
      <c r="BR38" s="171">
        <f t="shared" si="30"/>
        <v>0.02</v>
      </c>
      <c r="BS38" s="171">
        <f t="shared" si="30"/>
        <v>0.02</v>
      </c>
      <c r="BT38" s="171">
        <f t="shared" si="30"/>
        <v>0.02</v>
      </c>
      <c r="BU38" s="171">
        <f t="shared" si="30"/>
        <v>0.02</v>
      </c>
      <c r="BV38" s="171">
        <f t="shared" si="30"/>
        <v>0.02</v>
      </c>
      <c r="BW38" s="171">
        <f t="shared" si="30"/>
        <v>0.02</v>
      </c>
      <c r="BX38" s="171">
        <f t="shared" si="30"/>
        <v>0.02</v>
      </c>
      <c r="BY38" s="171">
        <f t="shared" si="30"/>
        <v>0.02</v>
      </c>
      <c r="BZ38" s="171">
        <f t="shared" si="30"/>
        <v>0.02</v>
      </c>
      <c r="CA38" s="171">
        <f t="shared" si="30"/>
        <v>0.02</v>
      </c>
      <c r="CB38" s="171">
        <f t="shared" si="30"/>
        <v>0.02</v>
      </c>
      <c r="CC38" s="171">
        <f t="shared" si="30"/>
        <v>0.02</v>
      </c>
      <c r="CD38" s="171">
        <f t="shared" si="30"/>
        <v>0.02</v>
      </c>
      <c r="CE38" s="171">
        <f t="shared" si="30"/>
        <v>0.02</v>
      </c>
      <c r="CF38" s="171">
        <f t="shared" si="30"/>
        <v>0.02</v>
      </c>
      <c r="CG38" s="171">
        <f t="shared" si="30"/>
        <v>0.02</v>
      </c>
      <c r="CH38" s="171">
        <f t="shared" si="30"/>
        <v>0.02</v>
      </c>
      <c r="CI38" s="171">
        <f t="shared" si="30"/>
        <v>0.02</v>
      </c>
      <c r="CJ38" s="171">
        <f t="shared" si="30"/>
        <v>0.02</v>
      </c>
      <c r="CK38" s="171">
        <f t="shared" si="30"/>
        <v>0.02</v>
      </c>
      <c r="CL38" s="171">
        <f t="shared" si="30"/>
        <v>0.02</v>
      </c>
      <c r="CM38" s="171">
        <f t="shared" si="30"/>
        <v>0.02</v>
      </c>
      <c r="CN38" s="171">
        <f t="shared" si="30"/>
        <v>0.02</v>
      </c>
      <c r="CO38" s="171">
        <f t="shared" si="30"/>
        <v>0.02</v>
      </c>
      <c r="CP38" s="171">
        <f t="shared" si="30"/>
        <v>0.02</v>
      </c>
      <c r="CQ38" s="171">
        <f t="shared" si="30"/>
        <v>0.02</v>
      </c>
      <c r="CR38" s="171">
        <f t="shared" si="30"/>
        <v>0.02</v>
      </c>
      <c r="CS38" s="171">
        <f t="shared" si="30"/>
        <v>0.02</v>
      </c>
      <c r="CT38" s="171">
        <f t="shared" si="30"/>
        <v>0.02</v>
      </c>
      <c r="CU38" s="171">
        <f t="shared" si="30"/>
        <v>0.02</v>
      </c>
      <c r="CV38" s="171">
        <f t="shared" si="30"/>
        <v>0.02</v>
      </c>
      <c r="CW38" s="171">
        <f t="shared" si="30"/>
        <v>0.02</v>
      </c>
      <c r="CX38" s="171">
        <f t="shared" si="30"/>
        <v>0.02</v>
      </c>
      <c r="CY38" s="171">
        <f t="shared" si="30"/>
        <v>0.02</v>
      </c>
      <c r="CZ38" s="171">
        <f t="shared" si="30"/>
        <v>0.02</v>
      </c>
      <c r="DA38" s="171">
        <f t="shared" si="30"/>
        <v>0.02</v>
      </c>
      <c r="DB38" s="171">
        <f t="shared" si="30"/>
        <v>0.02</v>
      </c>
      <c r="DC38" s="171">
        <f t="shared" si="30"/>
        <v>0.02</v>
      </c>
      <c r="DD38" s="171">
        <f t="shared" si="30"/>
        <v>0.02</v>
      </c>
      <c r="DE38" s="171">
        <f t="shared" si="30"/>
        <v>0.02</v>
      </c>
      <c r="DF38" s="171">
        <f t="shared" si="30"/>
        <v>0.02</v>
      </c>
      <c r="DG38" s="171">
        <f t="shared" si="30"/>
        <v>0.02</v>
      </c>
      <c r="DH38" s="171">
        <f t="shared" si="30"/>
        <v>0.02</v>
      </c>
      <c r="DI38" s="171">
        <f t="shared" si="30"/>
        <v>0.02</v>
      </c>
      <c r="DJ38" s="171">
        <f t="shared" si="30"/>
        <v>0.02</v>
      </c>
      <c r="DK38" s="171">
        <f t="shared" si="30"/>
        <v>0.02</v>
      </c>
      <c r="DL38" s="171">
        <f t="shared" si="30"/>
        <v>0.02</v>
      </c>
      <c r="DM38" s="171">
        <f t="shared" si="30"/>
        <v>0.02</v>
      </c>
      <c r="DN38" s="171">
        <f t="shared" si="30"/>
        <v>0.02</v>
      </c>
      <c r="DO38" s="171">
        <f t="shared" si="30"/>
        <v>0.02</v>
      </c>
      <c r="DP38" s="171">
        <f t="shared" si="30"/>
        <v>0.02</v>
      </c>
      <c r="DQ38" s="171">
        <f t="shared" si="30"/>
        <v>0.02</v>
      </c>
      <c r="DR38" s="171">
        <f t="shared" si="30"/>
        <v>0.02</v>
      </c>
    </row>
    <row r="39" spans="2:122" ht="15.75" customHeight="1">
      <c r="B39" s="195">
        <v>44013</v>
      </c>
      <c r="C39" s="195"/>
      <c r="D39" s="195"/>
      <c r="E39" s="195"/>
      <c r="F39" s="195"/>
      <c r="G39" s="195"/>
      <c r="H39" s="195"/>
      <c r="I39" s="195"/>
      <c r="J39" s="195"/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  <c r="AA39" s="195"/>
      <c r="AB39" s="195"/>
      <c r="AC39" s="195"/>
      <c r="AD39" s="195"/>
      <c r="AE39" s="195"/>
      <c r="AF39" s="195"/>
      <c r="AG39" s="195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72">
        <v>0.02</v>
      </c>
      <c r="BL39" s="171">
        <f t="shared" ref="BL39:DR39" si="31">BK39</f>
        <v>0.02</v>
      </c>
      <c r="BM39" s="171">
        <f t="shared" si="31"/>
        <v>0.02</v>
      </c>
      <c r="BN39" s="171">
        <f t="shared" si="31"/>
        <v>0.02</v>
      </c>
      <c r="BO39" s="171">
        <f t="shared" si="31"/>
        <v>0.02</v>
      </c>
      <c r="BP39" s="171">
        <f t="shared" si="31"/>
        <v>0.02</v>
      </c>
      <c r="BQ39" s="171">
        <f t="shared" si="31"/>
        <v>0.02</v>
      </c>
      <c r="BR39" s="171">
        <f t="shared" si="31"/>
        <v>0.02</v>
      </c>
      <c r="BS39" s="171">
        <f t="shared" si="31"/>
        <v>0.02</v>
      </c>
      <c r="BT39" s="171">
        <f t="shared" si="31"/>
        <v>0.02</v>
      </c>
      <c r="BU39" s="171">
        <f t="shared" si="31"/>
        <v>0.02</v>
      </c>
      <c r="BV39" s="171">
        <f t="shared" si="31"/>
        <v>0.02</v>
      </c>
      <c r="BW39" s="171">
        <f t="shared" si="31"/>
        <v>0.02</v>
      </c>
      <c r="BX39" s="171">
        <f t="shared" si="31"/>
        <v>0.02</v>
      </c>
      <c r="BY39" s="171">
        <f t="shared" si="31"/>
        <v>0.02</v>
      </c>
      <c r="BZ39" s="171">
        <f t="shared" si="31"/>
        <v>0.02</v>
      </c>
      <c r="CA39" s="171">
        <f t="shared" si="31"/>
        <v>0.02</v>
      </c>
      <c r="CB39" s="171">
        <f t="shared" si="31"/>
        <v>0.02</v>
      </c>
      <c r="CC39" s="171">
        <f t="shared" si="31"/>
        <v>0.02</v>
      </c>
      <c r="CD39" s="171">
        <f t="shared" si="31"/>
        <v>0.02</v>
      </c>
      <c r="CE39" s="171">
        <f t="shared" si="31"/>
        <v>0.02</v>
      </c>
      <c r="CF39" s="171">
        <f t="shared" si="31"/>
        <v>0.02</v>
      </c>
      <c r="CG39" s="171">
        <f t="shared" si="31"/>
        <v>0.02</v>
      </c>
      <c r="CH39" s="171">
        <f t="shared" si="31"/>
        <v>0.02</v>
      </c>
      <c r="CI39" s="171">
        <f t="shared" si="31"/>
        <v>0.02</v>
      </c>
      <c r="CJ39" s="171">
        <f t="shared" si="31"/>
        <v>0.02</v>
      </c>
      <c r="CK39" s="171">
        <f t="shared" si="31"/>
        <v>0.02</v>
      </c>
      <c r="CL39" s="171">
        <f t="shared" si="31"/>
        <v>0.02</v>
      </c>
      <c r="CM39" s="171">
        <f t="shared" si="31"/>
        <v>0.02</v>
      </c>
      <c r="CN39" s="171">
        <f t="shared" si="31"/>
        <v>0.02</v>
      </c>
      <c r="CO39" s="171">
        <f t="shared" si="31"/>
        <v>0.02</v>
      </c>
      <c r="CP39" s="171">
        <f t="shared" si="31"/>
        <v>0.02</v>
      </c>
      <c r="CQ39" s="171">
        <f t="shared" si="31"/>
        <v>0.02</v>
      </c>
      <c r="CR39" s="171">
        <f t="shared" si="31"/>
        <v>0.02</v>
      </c>
      <c r="CS39" s="171">
        <f t="shared" si="31"/>
        <v>0.02</v>
      </c>
      <c r="CT39" s="171">
        <f t="shared" si="31"/>
        <v>0.02</v>
      </c>
      <c r="CU39" s="171">
        <f t="shared" si="31"/>
        <v>0.02</v>
      </c>
      <c r="CV39" s="171">
        <f t="shared" si="31"/>
        <v>0.02</v>
      </c>
      <c r="CW39" s="171">
        <f t="shared" si="31"/>
        <v>0.02</v>
      </c>
      <c r="CX39" s="171">
        <f t="shared" si="31"/>
        <v>0.02</v>
      </c>
      <c r="CY39" s="171">
        <f t="shared" si="31"/>
        <v>0.02</v>
      </c>
      <c r="CZ39" s="171">
        <f t="shared" si="31"/>
        <v>0.02</v>
      </c>
      <c r="DA39" s="171">
        <f t="shared" si="31"/>
        <v>0.02</v>
      </c>
      <c r="DB39" s="171">
        <f t="shared" si="31"/>
        <v>0.02</v>
      </c>
      <c r="DC39" s="171">
        <f t="shared" si="31"/>
        <v>0.02</v>
      </c>
      <c r="DD39" s="171">
        <f t="shared" si="31"/>
        <v>0.02</v>
      </c>
      <c r="DE39" s="171">
        <f t="shared" si="31"/>
        <v>0.02</v>
      </c>
      <c r="DF39" s="171">
        <f t="shared" si="31"/>
        <v>0.02</v>
      </c>
      <c r="DG39" s="171">
        <f t="shared" si="31"/>
        <v>0.02</v>
      </c>
      <c r="DH39" s="171">
        <f t="shared" si="31"/>
        <v>0.02</v>
      </c>
      <c r="DI39" s="171">
        <f t="shared" si="31"/>
        <v>0.02</v>
      </c>
      <c r="DJ39" s="171">
        <f t="shared" si="31"/>
        <v>0.02</v>
      </c>
      <c r="DK39" s="171">
        <f t="shared" si="31"/>
        <v>0.02</v>
      </c>
      <c r="DL39" s="171">
        <f t="shared" si="31"/>
        <v>0.02</v>
      </c>
      <c r="DM39" s="171">
        <f t="shared" si="31"/>
        <v>0.02</v>
      </c>
      <c r="DN39" s="171">
        <f t="shared" si="31"/>
        <v>0.02</v>
      </c>
      <c r="DO39" s="171">
        <f t="shared" si="31"/>
        <v>0.02</v>
      </c>
      <c r="DP39" s="171">
        <f t="shared" si="31"/>
        <v>0.02</v>
      </c>
      <c r="DQ39" s="171">
        <f t="shared" si="31"/>
        <v>0.02</v>
      </c>
      <c r="DR39" s="171">
        <f t="shared" si="31"/>
        <v>0.02</v>
      </c>
    </row>
    <row r="40" spans="2:122" ht="15.75" customHeight="1">
      <c r="B40" s="195">
        <v>44044</v>
      </c>
      <c r="C40" s="195"/>
      <c r="D40" s="195"/>
      <c r="E40" s="195"/>
      <c r="F40" s="195"/>
      <c r="G40" s="195"/>
      <c r="H40" s="195"/>
      <c r="I40" s="195"/>
      <c r="J40" s="195"/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  <c r="AD40" s="195"/>
      <c r="AE40" s="195"/>
      <c r="AF40" s="195"/>
      <c r="AG40" s="195"/>
      <c r="AH40" s="195"/>
      <c r="AI40" s="195"/>
      <c r="AJ40" s="195"/>
      <c r="AK40" s="195"/>
      <c r="AL40" s="195"/>
      <c r="AM40" s="195"/>
      <c r="AN40" s="195"/>
      <c r="AO40" s="195"/>
      <c r="AP40" s="195"/>
      <c r="AQ40" s="195"/>
      <c r="AR40" s="195"/>
      <c r="AS40" s="195"/>
      <c r="AT40" s="195"/>
      <c r="AU40" s="195"/>
      <c r="AV40" s="195"/>
      <c r="AW40" s="195"/>
      <c r="AX40" s="19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72">
        <v>0.02</v>
      </c>
      <c r="BL40" s="171">
        <f t="shared" ref="BL40:DR40" si="32">BK40</f>
        <v>0.02</v>
      </c>
      <c r="BM40" s="171">
        <f t="shared" si="32"/>
        <v>0.02</v>
      </c>
      <c r="BN40" s="171">
        <f t="shared" si="32"/>
        <v>0.02</v>
      </c>
      <c r="BO40" s="171">
        <f t="shared" si="32"/>
        <v>0.02</v>
      </c>
      <c r="BP40" s="171">
        <f t="shared" si="32"/>
        <v>0.02</v>
      </c>
      <c r="BQ40" s="171">
        <f t="shared" si="32"/>
        <v>0.02</v>
      </c>
      <c r="BR40" s="171">
        <f t="shared" si="32"/>
        <v>0.02</v>
      </c>
      <c r="BS40" s="171">
        <f t="shared" si="32"/>
        <v>0.02</v>
      </c>
      <c r="BT40" s="171">
        <f t="shared" si="32"/>
        <v>0.02</v>
      </c>
      <c r="BU40" s="171">
        <f t="shared" si="32"/>
        <v>0.02</v>
      </c>
      <c r="BV40" s="171">
        <f t="shared" si="32"/>
        <v>0.02</v>
      </c>
      <c r="BW40" s="171">
        <f t="shared" si="32"/>
        <v>0.02</v>
      </c>
      <c r="BX40" s="171">
        <f t="shared" si="32"/>
        <v>0.02</v>
      </c>
      <c r="BY40" s="171">
        <f t="shared" si="32"/>
        <v>0.02</v>
      </c>
      <c r="BZ40" s="171">
        <f t="shared" si="32"/>
        <v>0.02</v>
      </c>
      <c r="CA40" s="171">
        <f t="shared" si="32"/>
        <v>0.02</v>
      </c>
      <c r="CB40" s="171">
        <f t="shared" si="32"/>
        <v>0.02</v>
      </c>
      <c r="CC40" s="171">
        <f t="shared" si="32"/>
        <v>0.02</v>
      </c>
      <c r="CD40" s="171">
        <f t="shared" si="32"/>
        <v>0.02</v>
      </c>
      <c r="CE40" s="171">
        <f t="shared" si="32"/>
        <v>0.02</v>
      </c>
      <c r="CF40" s="171">
        <f t="shared" si="32"/>
        <v>0.02</v>
      </c>
      <c r="CG40" s="171">
        <f t="shared" si="32"/>
        <v>0.02</v>
      </c>
      <c r="CH40" s="171">
        <f t="shared" si="32"/>
        <v>0.02</v>
      </c>
      <c r="CI40" s="171">
        <f t="shared" si="32"/>
        <v>0.02</v>
      </c>
      <c r="CJ40" s="171">
        <f t="shared" si="32"/>
        <v>0.02</v>
      </c>
      <c r="CK40" s="171">
        <f t="shared" si="32"/>
        <v>0.02</v>
      </c>
      <c r="CL40" s="171">
        <f t="shared" si="32"/>
        <v>0.02</v>
      </c>
      <c r="CM40" s="171">
        <f t="shared" si="32"/>
        <v>0.02</v>
      </c>
      <c r="CN40" s="171">
        <f t="shared" si="32"/>
        <v>0.02</v>
      </c>
      <c r="CO40" s="171">
        <f t="shared" si="32"/>
        <v>0.02</v>
      </c>
      <c r="CP40" s="171">
        <f t="shared" si="32"/>
        <v>0.02</v>
      </c>
      <c r="CQ40" s="171">
        <f t="shared" si="32"/>
        <v>0.02</v>
      </c>
      <c r="CR40" s="171">
        <f t="shared" si="32"/>
        <v>0.02</v>
      </c>
      <c r="CS40" s="171">
        <f t="shared" si="32"/>
        <v>0.02</v>
      </c>
      <c r="CT40" s="171">
        <f t="shared" si="32"/>
        <v>0.02</v>
      </c>
      <c r="CU40" s="171">
        <f t="shared" si="32"/>
        <v>0.02</v>
      </c>
      <c r="CV40" s="171">
        <f t="shared" si="32"/>
        <v>0.02</v>
      </c>
      <c r="CW40" s="171">
        <f t="shared" si="32"/>
        <v>0.02</v>
      </c>
      <c r="CX40" s="171">
        <f t="shared" si="32"/>
        <v>0.02</v>
      </c>
      <c r="CY40" s="171">
        <f t="shared" si="32"/>
        <v>0.02</v>
      </c>
      <c r="CZ40" s="171">
        <f t="shared" si="32"/>
        <v>0.02</v>
      </c>
      <c r="DA40" s="171">
        <f t="shared" si="32"/>
        <v>0.02</v>
      </c>
      <c r="DB40" s="171">
        <f t="shared" si="32"/>
        <v>0.02</v>
      </c>
      <c r="DC40" s="171">
        <f t="shared" si="32"/>
        <v>0.02</v>
      </c>
      <c r="DD40" s="171">
        <f t="shared" si="32"/>
        <v>0.02</v>
      </c>
      <c r="DE40" s="171">
        <f t="shared" si="32"/>
        <v>0.02</v>
      </c>
      <c r="DF40" s="171">
        <f t="shared" si="32"/>
        <v>0.02</v>
      </c>
      <c r="DG40" s="171">
        <f t="shared" si="32"/>
        <v>0.02</v>
      </c>
      <c r="DH40" s="171">
        <f t="shared" si="32"/>
        <v>0.02</v>
      </c>
      <c r="DI40" s="171">
        <f t="shared" si="32"/>
        <v>0.02</v>
      </c>
      <c r="DJ40" s="171">
        <f t="shared" si="32"/>
        <v>0.02</v>
      </c>
      <c r="DK40" s="171">
        <f t="shared" si="32"/>
        <v>0.02</v>
      </c>
      <c r="DL40" s="171">
        <f t="shared" si="32"/>
        <v>0.02</v>
      </c>
      <c r="DM40" s="171">
        <f t="shared" si="32"/>
        <v>0.02</v>
      </c>
      <c r="DN40" s="171">
        <f t="shared" si="32"/>
        <v>0.02</v>
      </c>
      <c r="DO40" s="171">
        <f t="shared" si="32"/>
        <v>0.02</v>
      </c>
      <c r="DP40" s="171">
        <f t="shared" si="32"/>
        <v>0.02</v>
      </c>
      <c r="DQ40" s="171">
        <f t="shared" si="32"/>
        <v>0.02</v>
      </c>
      <c r="DR40" s="171">
        <f t="shared" si="32"/>
        <v>0.02</v>
      </c>
    </row>
    <row r="41" spans="2:122" ht="15.75" customHeight="1">
      <c r="B41" s="195">
        <v>44075</v>
      </c>
      <c r="C41" s="195"/>
      <c r="D41" s="195"/>
      <c r="E41" s="195"/>
      <c r="F41" s="195"/>
      <c r="G41" s="195"/>
      <c r="H41" s="195"/>
      <c r="I41" s="195"/>
      <c r="J41" s="195"/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  <c r="AD41" s="195"/>
      <c r="AE41" s="195"/>
      <c r="AF41" s="195"/>
      <c r="AG41" s="195"/>
      <c r="AH41" s="195"/>
      <c r="AI41" s="195"/>
      <c r="AJ41" s="195"/>
      <c r="AK41" s="195"/>
      <c r="AL41" s="195"/>
      <c r="AM41" s="195"/>
      <c r="AN41" s="195"/>
      <c r="AO41" s="195"/>
      <c r="AP41" s="195"/>
      <c r="AQ41" s="195"/>
      <c r="AR41" s="195"/>
      <c r="AS41" s="195"/>
      <c r="AT41" s="195"/>
      <c r="AU41" s="195"/>
      <c r="AV41" s="195"/>
      <c r="AW41" s="195"/>
      <c r="AX41" s="19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72">
        <v>0.02</v>
      </c>
      <c r="BL41" s="171">
        <f t="shared" ref="BL41:DR41" si="33">BK41</f>
        <v>0.02</v>
      </c>
      <c r="BM41" s="171">
        <f t="shared" si="33"/>
        <v>0.02</v>
      </c>
      <c r="BN41" s="171">
        <f t="shared" si="33"/>
        <v>0.02</v>
      </c>
      <c r="BO41" s="171">
        <f t="shared" si="33"/>
        <v>0.02</v>
      </c>
      <c r="BP41" s="171">
        <f t="shared" si="33"/>
        <v>0.02</v>
      </c>
      <c r="BQ41" s="171">
        <f t="shared" si="33"/>
        <v>0.02</v>
      </c>
      <c r="BR41" s="171">
        <f t="shared" si="33"/>
        <v>0.02</v>
      </c>
      <c r="BS41" s="171">
        <f t="shared" si="33"/>
        <v>0.02</v>
      </c>
      <c r="BT41" s="171">
        <f t="shared" si="33"/>
        <v>0.02</v>
      </c>
      <c r="BU41" s="171">
        <f t="shared" si="33"/>
        <v>0.02</v>
      </c>
      <c r="BV41" s="171">
        <f t="shared" si="33"/>
        <v>0.02</v>
      </c>
      <c r="BW41" s="171">
        <f t="shared" si="33"/>
        <v>0.02</v>
      </c>
      <c r="BX41" s="171">
        <f t="shared" si="33"/>
        <v>0.02</v>
      </c>
      <c r="BY41" s="171">
        <f t="shared" si="33"/>
        <v>0.02</v>
      </c>
      <c r="BZ41" s="171">
        <f t="shared" si="33"/>
        <v>0.02</v>
      </c>
      <c r="CA41" s="171">
        <f t="shared" si="33"/>
        <v>0.02</v>
      </c>
      <c r="CB41" s="171">
        <f t="shared" si="33"/>
        <v>0.02</v>
      </c>
      <c r="CC41" s="171">
        <f t="shared" si="33"/>
        <v>0.02</v>
      </c>
      <c r="CD41" s="171">
        <f t="shared" si="33"/>
        <v>0.02</v>
      </c>
      <c r="CE41" s="171">
        <f t="shared" si="33"/>
        <v>0.02</v>
      </c>
      <c r="CF41" s="171">
        <f t="shared" si="33"/>
        <v>0.02</v>
      </c>
      <c r="CG41" s="171">
        <f t="shared" si="33"/>
        <v>0.02</v>
      </c>
      <c r="CH41" s="171">
        <f t="shared" si="33"/>
        <v>0.02</v>
      </c>
      <c r="CI41" s="171">
        <f t="shared" si="33"/>
        <v>0.02</v>
      </c>
      <c r="CJ41" s="171">
        <f t="shared" si="33"/>
        <v>0.02</v>
      </c>
      <c r="CK41" s="171">
        <f t="shared" si="33"/>
        <v>0.02</v>
      </c>
      <c r="CL41" s="171">
        <f t="shared" si="33"/>
        <v>0.02</v>
      </c>
      <c r="CM41" s="171">
        <f t="shared" si="33"/>
        <v>0.02</v>
      </c>
      <c r="CN41" s="171">
        <f t="shared" si="33"/>
        <v>0.02</v>
      </c>
      <c r="CO41" s="171">
        <f t="shared" si="33"/>
        <v>0.02</v>
      </c>
      <c r="CP41" s="171">
        <f t="shared" si="33"/>
        <v>0.02</v>
      </c>
      <c r="CQ41" s="171">
        <f t="shared" si="33"/>
        <v>0.02</v>
      </c>
      <c r="CR41" s="171">
        <f t="shared" si="33"/>
        <v>0.02</v>
      </c>
      <c r="CS41" s="171">
        <f t="shared" si="33"/>
        <v>0.02</v>
      </c>
      <c r="CT41" s="171">
        <f t="shared" si="33"/>
        <v>0.02</v>
      </c>
      <c r="CU41" s="171">
        <f t="shared" si="33"/>
        <v>0.02</v>
      </c>
      <c r="CV41" s="171">
        <f t="shared" si="33"/>
        <v>0.02</v>
      </c>
      <c r="CW41" s="171">
        <f t="shared" si="33"/>
        <v>0.02</v>
      </c>
      <c r="CX41" s="171">
        <f t="shared" si="33"/>
        <v>0.02</v>
      </c>
      <c r="CY41" s="171">
        <f t="shared" si="33"/>
        <v>0.02</v>
      </c>
      <c r="CZ41" s="171">
        <f t="shared" si="33"/>
        <v>0.02</v>
      </c>
      <c r="DA41" s="171">
        <f t="shared" si="33"/>
        <v>0.02</v>
      </c>
      <c r="DB41" s="171">
        <f t="shared" si="33"/>
        <v>0.02</v>
      </c>
      <c r="DC41" s="171">
        <f t="shared" si="33"/>
        <v>0.02</v>
      </c>
      <c r="DD41" s="171">
        <f t="shared" si="33"/>
        <v>0.02</v>
      </c>
      <c r="DE41" s="171">
        <f t="shared" si="33"/>
        <v>0.02</v>
      </c>
      <c r="DF41" s="171">
        <f t="shared" si="33"/>
        <v>0.02</v>
      </c>
      <c r="DG41" s="171">
        <f t="shared" si="33"/>
        <v>0.02</v>
      </c>
      <c r="DH41" s="171">
        <f t="shared" si="33"/>
        <v>0.02</v>
      </c>
      <c r="DI41" s="171">
        <f t="shared" si="33"/>
        <v>0.02</v>
      </c>
      <c r="DJ41" s="171">
        <f t="shared" si="33"/>
        <v>0.02</v>
      </c>
      <c r="DK41" s="171">
        <f t="shared" si="33"/>
        <v>0.02</v>
      </c>
      <c r="DL41" s="171">
        <f t="shared" si="33"/>
        <v>0.02</v>
      </c>
      <c r="DM41" s="171">
        <f t="shared" si="33"/>
        <v>0.02</v>
      </c>
      <c r="DN41" s="171">
        <f t="shared" si="33"/>
        <v>0.02</v>
      </c>
      <c r="DO41" s="171">
        <f t="shared" si="33"/>
        <v>0.02</v>
      </c>
      <c r="DP41" s="171">
        <f t="shared" si="33"/>
        <v>0.02</v>
      </c>
      <c r="DQ41" s="171">
        <f t="shared" si="33"/>
        <v>0.02</v>
      </c>
      <c r="DR41" s="171">
        <f t="shared" si="33"/>
        <v>0.02</v>
      </c>
    </row>
    <row r="42" spans="2:122" ht="15.75" customHeight="1">
      <c r="B42" s="195">
        <v>44105</v>
      </c>
      <c r="C42" s="195"/>
      <c r="D42" s="195"/>
      <c r="E42" s="195"/>
      <c r="F42" s="195"/>
      <c r="G42" s="195"/>
      <c r="H42" s="195"/>
      <c r="I42" s="195"/>
      <c r="J42" s="195"/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  <c r="AD42" s="195"/>
      <c r="AE42" s="195"/>
      <c r="AF42" s="195"/>
      <c r="AG42" s="195"/>
      <c r="AH42" s="195"/>
      <c r="AI42" s="195"/>
      <c r="AJ42" s="195"/>
      <c r="AK42" s="195"/>
      <c r="AL42" s="195"/>
      <c r="AM42" s="195"/>
      <c r="AN42" s="195"/>
      <c r="AO42" s="195"/>
      <c r="AP42" s="195"/>
      <c r="AQ42" s="195"/>
      <c r="AR42" s="195"/>
      <c r="AS42" s="195"/>
      <c r="AT42" s="195"/>
      <c r="AU42" s="195"/>
      <c r="AV42" s="195"/>
      <c r="AW42" s="195"/>
      <c r="AX42" s="19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72">
        <v>0.02</v>
      </c>
      <c r="BL42" s="171">
        <f t="shared" ref="BL42:DR42" si="34">BK42</f>
        <v>0.02</v>
      </c>
      <c r="BM42" s="171">
        <f t="shared" si="34"/>
        <v>0.02</v>
      </c>
      <c r="BN42" s="171">
        <f t="shared" si="34"/>
        <v>0.02</v>
      </c>
      <c r="BO42" s="171">
        <f t="shared" si="34"/>
        <v>0.02</v>
      </c>
      <c r="BP42" s="171">
        <f t="shared" si="34"/>
        <v>0.02</v>
      </c>
      <c r="BQ42" s="171">
        <f t="shared" si="34"/>
        <v>0.02</v>
      </c>
      <c r="BR42" s="171">
        <f t="shared" si="34"/>
        <v>0.02</v>
      </c>
      <c r="BS42" s="171">
        <f t="shared" si="34"/>
        <v>0.02</v>
      </c>
      <c r="BT42" s="171">
        <f t="shared" si="34"/>
        <v>0.02</v>
      </c>
      <c r="BU42" s="171">
        <f t="shared" si="34"/>
        <v>0.02</v>
      </c>
      <c r="BV42" s="171">
        <f t="shared" si="34"/>
        <v>0.02</v>
      </c>
      <c r="BW42" s="171">
        <f t="shared" si="34"/>
        <v>0.02</v>
      </c>
      <c r="BX42" s="171">
        <f t="shared" si="34"/>
        <v>0.02</v>
      </c>
      <c r="BY42" s="171">
        <f t="shared" si="34"/>
        <v>0.02</v>
      </c>
      <c r="BZ42" s="171">
        <f t="shared" si="34"/>
        <v>0.02</v>
      </c>
      <c r="CA42" s="171">
        <f t="shared" si="34"/>
        <v>0.02</v>
      </c>
      <c r="CB42" s="171">
        <f t="shared" si="34"/>
        <v>0.02</v>
      </c>
      <c r="CC42" s="171">
        <f t="shared" si="34"/>
        <v>0.02</v>
      </c>
      <c r="CD42" s="171">
        <f t="shared" si="34"/>
        <v>0.02</v>
      </c>
      <c r="CE42" s="171">
        <f t="shared" si="34"/>
        <v>0.02</v>
      </c>
      <c r="CF42" s="171">
        <f t="shared" si="34"/>
        <v>0.02</v>
      </c>
      <c r="CG42" s="171">
        <f t="shared" si="34"/>
        <v>0.02</v>
      </c>
      <c r="CH42" s="171">
        <f t="shared" si="34"/>
        <v>0.02</v>
      </c>
      <c r="CI42" s="171">
        <f t="shared" si="34"/>
        <v>0.02</v>
      </c>
      <c r="CJ42" s="171">
        <f t="shared" si="34"/>
        <v>0.02</v>
      </c>
      <c r="CK42" s="171">
        <f t="shared" si="34"/>
        <v>0.02</v>
      </c>
      <c r="CL42" s="171">
        <f t="shared" si="34"/>
        <v>0.02</v>
      </c>
      <c r="CM42" s="171">
        <f t="shared" si="34"/>
        <v>0.02</v>
      </c>
      <c r="CN42" s="171">
        <f t="shared" si="34"/>
        <v>0.02</v>
      </c>
      <c r="CO42" s="171">
        <f t="shared" si="34"/>
        <v>0.02</v>
      </c>
      <c r="CP42" s="171">
        <f t="shared" si="34"/>
        <v>0.02</v>
      </c>
      <c r="CQ42" s="171">
        <f t="shared" si="34"/>
        <v>0.02</v>
      </c>
      <c r="CR42" s="171">
        <f t="shared" si="34"/>
        <v>0.02</v>
      </c>
      <c r="CS42" s="171">
        <f t="shared" si="34"/>
        <v>0.02</v>
      </c>
      <c r="CT42" s="171">
        <f t="shared" si="34"/>
        <v>0.02</v>
      </c>
      <c r="CU42" s="171">
        <f t="shared" si="34"/>
        <v>0.02</v>
      </c>
      <c r="CV42" s="171">
        <f t="shared" si="34"/>
        <v>0.02</v>
      </c>
      <c r="CW42" s="171">
        <f t="shared" si="34"/>
        <v>0.02</v>
      </c>
      <c r="CX42" s="171">
        <f t="shared" si="34"/>
        <v>0.02</v>
      </c>
      <c r="CY42" s="171">
        <f t="shared" si="34"/>
        <v>0.02</v>
      </c>
      <c r="CZ42" s="171">
        <f t="shared" si="34"/>
        <v>0.02</v>
      </c>
      <c r="DA42" s="171">
        <f t="shared" si="34"/>
        <v>0.02</v>
      </c>
      <c r="DB42" s="171">
        <f t="shared" si="34"/>
        <v>0.02</v>
      </c>
      <c r="DC42" s="171">
        <f t="shared" si="34"/>
        <v>0.02</v>
      </c>
      <c r="DD42" s="171">
        <f t="shared" si="34"/>
        <v>0.02</v>
      </c>
      <c r="DE42" s="171">
        <f t="shared" si="34"/>
        <v>0.02</v>
      </c>
      <c r="DF42" s="171">
        <f t="shared" si="34"/>
        <v>0.02</v>
      </c>
      <c r="DG42" s="171">
        <f t="shared" si="34"/>
        <v>0.02</v>
      </c>
      <c r="DH42" s="171">
        <f t="shared" si="34"/>
        <v>0.02</v>
      </c>
      <c r="DI42" s="171">
        <f t="shared" si="34"/>
        <v>0.02</v>
      </c>
      <c r="DJ42" s="171">
        <f t="shared" si="34"/>
        <v>0.02</v>
      </c>
      <c r="DK42" s="171">
        <f t="shared" si="34"/>
        <v>0.02</v>
      </c>
      <c r="DL42" s="171">
        <f t="shared" si="34"/>
        <v>0.02</v>
      </c>
      <c r="DM42" s="171">
        <f t="shared" si="34"/>
        <v>0.02</v>
      </c>
      <c r="DN42" s="171">
        <f t="shared" si="34"/>
        <v>0.02</v>
      </c>
      <c r="DO42" s="171">
        <f t="shared" si="34"/>
        <v>0.02</v>
      </c>
      <c r="DP42" s="171">
        <f t="shared" si="34"/>
        <v>0.02</v>
      </c>
      <c r="DQ42" s="171">
        <f t="shared" si="34"/>
        <v>0.02</v>
      </c>
      <c r="DR42" s="171">
        <f t="shared" si="34"/>
        <v>0.02</v>
      </c>
    </row>
    <row r="43" spans="2:122" ht="15.75" customHeight="1">
      <c r="B43" s="195">
        <v>44136</v>
      </c>
      <c r="C43" s="195"/>
      <c r="D43" s="195"/>
      <c r="E43" s="195"/>
      <c r="F43" s="195"/>
      <c r="G43" s="195"/>
      <c r="H43" s="195"/>
      <c r="I43" s="195"/>
      <c r="J43" s="195"/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  <c r="AD43" s="195"/>
      <c r="AE43" s="195"/>
      <c r="AF43" s="195"/>
      <c r="AG43" s="195"/>
      <c r="AH43" s="195"/>
      <c r="AI43" s="195"/>
      <c r="AJ43" s="195"/>
      <c r="AK43" s="195"/>
      <c r="AL43" s="195"/>
      <c r="AM43" s="195"/>
      <c r="AN43" s="195"/>
      <c r="AO43" s="195"/>
      <c r="AP43" s="195"/>
      <c r="AQ43" s="195"/>
      <c r="AR43" s="195"/>
      <c r="AS43" s="195"/>
      <c r="AT43" s="195"/>
      <c r="AU43" s="195"/>
      <c r="AV43" s="195"/>
      <c r="AW43" s="195"/>
      <c r="AX43" s="19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72">
        <v>0.02</v>
      </c>
      <c r="BL43" s="171">
        <f t="shared" ref="BL43:DR43" si="35">BK43</f>
        <v>0.02</v>
      </c>
      <c r="BM43" s="171">
        <f t="shared" si="35"/>
        <v>0.02</v>
      </c>
      <c r="BN43" s="171">
        <f t="shared" si="35"/>
        <v>0.02</v>
      </c>
      <c r="BO43" s="171">
        <f t="shared" si="35"/>
        <v>0.02</v>
      </c>
      <c r="BP43" s="171">
        <f t="shared" si="35"/>
        <v>0.02</v>
      </c>
      <c r="BQ43" s="171">
        <f t="shared" si="35"/>
        <v>0.02</v>
      </c>
      <c r="BR43" s="171">
        <f t="shared" si="35"/>
        <v>0.02</v>
      </c>
      <c r="BS43" s="171">
        <f t="shared" si="35"/>
        <v>0.02</v>
      </c>
      <c r="BT43" s="171">
        <f t="shared" si="35"/>
        <v>0.02</v>
      </c>
      <c r="BU43" s="171">
        <f t="shared" si="35"/>
        <v>0.02</v>
      </c>
      <c r="BV43" s="171">
        <f t="shared" si="35"/>
        <v>0.02</v>
      </c>
      <c r="BW43" s="171">
        <f t="shared" si="35"/>
        <v>0.02</v>
      </c>
      <c r="BX43" s="171">
        <f t="shared" si="35"/>
        <v>0.02</v>
      </c>
      <c r="BY43" s="171">
        <f t="shared" si="35"/>
        <v>0.02</v>
      </c>
      <c r="BZ43" s="171">
        <f t="shared" si="35"/>
        <v>0.02</v>
      </c>
      <c r="CA43" s="171">
        <f t="shared" si="35"/>
        <v>0.02</v>
      </c>
      <c r="CB43" s="171">
        <f t="shared" si="35"/>
        <v>0.02</v>
      </c>
      <c r="CC43" s="171">
        <f t="shared" si="35"/>
        <v>0.02</v>
      </c>
      <c r="CD43" s="171">
        <f t="shared" si="35"/>
        <v>0.02</v>
      </c>
      <c r="CE43" s="171">
        <f t="shared" si="35"/>
        <v>0.02</v>
      </c>
      <c r="CF43" s="171">
        <f t="shared" si="35"/>
        <v>0.02</v>
      </c>
      <c r="CG43" s="171">
        <f t="shared" si="35"/>
        <v>0.02</v>
      </c>
      <c r="CH43" s="171">
        <f t="shared" si="35"/>
        <v>0.02</v>
      </c>
      <c r="CI43" s="171">
        <f t="shared" si="35"/>
        <v>0.02</v>
      </c>
      <c r="CJ43" s="171">
        <f t="shared" si="35"/>
        <v>0.02</v>
      </c>
      <c r="CK43" s="171">
        <f t="shared" si="35"/>
        <v>0.02</v>
      </c>
      <c r="CL43" s="171">
        <f t="shared" si="35"/>
        <v>0.02</v>
      </c>
      <c r="CM43" s="171">
        <f t="shared" si="35"/>
        <v>0.02</v>
      </c>
      <c r="CN43" s="171">
        <f t="shared" si="35"/>
        <v>0.02</v>
      </c>
      <c r="CO43" s="171">
        <f t="shared" si="35"/>
        <v>0.02</v>
      </c>
      <c r="CP43" s="171">
        <f t="shared" si="35"/>
        <v>0.02</v>
      </c>
      <c r="CQ43" s="171">
        <f t="shared" si="35"/>
        <v>0.02</v>
      </c>
      <c r="CR43" s="171">
        <f t="shared" si="35"/>
        <v>0.02</v>
      </c>
      <c r="CS43" s="171">
        <f t="shared" si="35"/>
        <v>0.02</v>
      </c>
      <c r="CT43" s="171">
        <f t="shared" si="35"/>
        <v>0.02</v>
      </c>
      <c r="CU43" s="171">
        <f t="shared" si="35"/>
        <v>0.02</v>
      </c>
      <c r="CV43" s="171">
        <f t="shared" si="35"/>
        <v>0.02</v>
      </c>
      <c r="CW43" s="171">
        <f t="shared" si="35"/>
        <v>0.02</v>
      </c>
      <c r="CX43" s="171">
        <f t="shared" si="35"/>
        <v>0.02</v>
      </c>
      <c r="CY43" s="171">
        <f t="shared" si="35"/>
        <v>0.02</v>
      </c>
      <c r="CZ43" s="171">
        <f t="shared" si="35"/>
        <v>0.02</v>
      </c>
      <c r="DA43" s="171">
        <f t="shared" si="35"/>
        <v>0.02</v>
      </c>
      <c r="DB43" s="171">
        <f t="shared" si="35"/>
        <v>0.02</v>
      </c>
      <c r="DC43" s="171">
        <f t="shared" si="35"/>
        <v>0.02</v>
      </c>
      <c r="DD43" s="171">
        <f t="shared" si="35"/>
        <v>0.02</v>
      </c>
      <c r="DE43" s="171">
        <f t="shared" si="35"/>
        <v>0.02</v>
      </c>
      <c r="DF43" s="171">
        <f t="shared" si="35"/>
        <v>0.02</v>
      </c>
      <c r="DG43" s="171">
        <f t="shared" si="35"/>
        <v>0.02</v>
      </c>
      <c r="DH43" s="171">
        <f t="shared" si="35"/>
        <v>0.02</v>
      </c>
      <c r="DI43" s="171">
        <f t="shared" si="35"/>
        <v>0.02</v>
      </c>
      <c r="DJ43" s="171">
        <f t="shared" si="35"/>
        <v>0.02</v>
      </c>
      <c r="DK43" s="171">
        <f t="shared" si="35"/>
        <v>0.02</v>
      </c>
      <c r="DL43" s="171">
        <f t="shared" si="35"/>
        <v>0.02</v>
      </c>
      <c r="DM43" s="171">
        <f t="shared" si="35"/>
        <v>0.02</v>
      </c>
      <c r="DN43" s="171">
        <f t="shared" si="35"/>
        <v>0.02</v>
      </c>
      <c r="DO43" s="171">
        <f t="shared" si="35"/>
        <v>0.02</v>
      </c>
      <c r="DP43" s="171">
        <f t="shared" si="35"/>
        <v>0.02</v>
      </c>
      <c r="DQ43" s="171">
        <f t="shared" si="35"/>
        <v>0.02</v>
      </c>
      <c r="DR43" s="171">
        <f t="shared" si="35"/>
        <v>0.02</v>
      </c>
    </row>
    <row r="44" spans="2:122" ht="15.75" customHeight="1">
      <c r="B44" s="195">
        <v>44166</v>
      </c>
      <c r="C44" s="195"/>
      <c r="D44" s="195"/>
      <c r="E44" s="195"/>
      <c r="F44" s="195"/>
      <c r="G44" s="195"/>
      <c r="H44" s="195"/>
      <c r="I44" s="195"/>
      <c r="J44" s="195"/>
      <c r="K44" s="195"/>
      <c r="L44" s="195"/>
      <c r="M44" s="195"/>
      <c r="N44" s="195"/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  <c r="AA44" s="195"/>
      <c r="AB44" s="195"/>
      <c r="AC44" s="195"/>
      <c r="AD44" s="195"/>
      <c r="AE44" s="195"/>
      <c r="AF44" s="195"/>
      <c r="AG44" s="195"/>
      <c r="AH44" s="195"/>
      <c r="AI44" s="195"/>
      <c r="AJ44" s="195"/>
      <c r="AK44" s="195"/>
      <c r="AL44" s="195"/>
      <c r="AM44" s="195"/>
      <c r="AN44" s="195"/>
      <c r="AO44" s="195"/>
      <c r="AP44" s="195"/>
      <c r="AQ44" s="195"/>
      <c r="AR44" s="195"/>
      <c r="AS44" s="195"/>
      <c r="AT44" s="195"/>
      <c r="AU44" s="195"/>
      <c r="AV44" s="195"/>
      <c r="AW44" s="195"/>
      <c r="AX44" s="195"/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72">
        <v>0.02</v>
      </c>
      <c r="BL44" s="171">
        <f t="shared" ref="BL44:DR44" si="36">BK44</f>
        <v>0.02</v>
      </c>
      <c r="BM44" s="171">
        <f t="shared" si="36"/>
        <v>0.02</v>
      </c>
      <c r="BN44" s="171">
        <f t="shared" si="36"/>
        <v>0.02</v>
      </c>
      <c r="BO44" s="171">
        <f t="shared" si="36"/>
        <v>0.02</v>
      </c>
      <c r="BP44" s="171">
        <f t="shared" si="36"/>
        <v>0.02</v>
      </c>
      <c r="BQ44" s="171">
        <f t="shared" si="36"/>
        <v>0.02</v>
      </c>
      <c r="BR44" s="171">
        <f t="shared" si="36"/>
        <v>0.02</v>
      </c>
      <c r="BS44" s="171">
        <f t="shared" si="36"/>
        <v>0.02</v>
      </c>
      <c r="BT44" s="171">
        <f t="shared" si="36"/>
        <v>0.02</v>
      </c>
      <c r="BU44" s="171">
        <f t="shared" si="36"/>
        <v>0.02</v>
      </c>
      <c r="BV44" s="171">
        <f t="shared" si="36"/>
        <v>0.02</v>
      </c>
      <c r="BW44" s="171">
        <f t="shared" si="36"/>
        <v>0.02</v>
      </c>
      <c r="BX44" s="171">
        <f t="shared" si="36"/>
        <v>0.02</v>
      </c>
      <c r="BY44" s="171">
        <f t="shared" si="36"/>
        <v>0.02</v>
      </c>
      <c r="BZ44" s="171">
        <f t="shared" si="36"/>
        <v>0.02</v>
      </c>
      <c r="CA44" s="171">
        <f t="shared" si="36"/>
        <v>0.02</v>
      </c>
      <c r="CB44" s="171">
        <f t="shared" si="36"/>
        <v>0.02</v>
      </c>
      <c r="CC44" s="171">
        <f t="shared" si="36"/>
        <v>0.02</v>
      </c>
      <c r="CD44" s="171">
        <f t="shared" si="36"/>
        <v>0.02</v>
      </c>
      <c r="CE44" s="171">
        <f t="shared" si="36"/>
        <v>0.02</v>
      </c>
      <c r="CF44" s="171">
        <f t="shared" si="36"/>
        <v>0.02</v>
      </c>
      <c r="CG44" s="171">
        <f t="shared" si="36"/>
        <v>0.02</v>
      </c>
      <c r="CH44" s="171">
        <f t="shared" si="36"/>
        <v>0.02</v>
      </c>
      <c r="CI44" s="171">
        <f t="shared" si="36"/>
        <v>0.02</v>
      </c>
      <c r="CJ44" s="171">
        <f t="shared" si="36"/>
        <v>0.02</v>
      </c>
      <c r="CK44" s="171">
        <f t="shared" si="36"/>
        <v>0.02</v>
      </c>
      <c r="CL44" s="171">
        <f t="shared" si="36"/>
        <v>0.02</v>
      </c>
      <c r="CM44" s="171">
        <f t="shared" si="36"/>
        <v>0.02</v>
      </c>
      <c r="CN44" s="171">
        <f t="shared" si="36"/>
        <v>0.02</v>
      </c>
      <c r="CO44" s="171">
        <f t="shared" si="36"/>
        <v>0.02</v>
      </c>
      <c r="CP44" s="171">
        <f t="shared" si="36"/>
        <v>0.02</v>
      </c>
      <c r="CQ44" s="171">
        <f t="shared" si="36"/>
        <v>0.02</v>
      </c>
      <c r="CR44" s="171">
        <f t="shared" si="36"/>
        <v>0.02</v>
      </c>
      <c r="CS44" s="171">
        <f t="shared" si="36"/>
        <v>0.02</v>
      </c>
      <c r="CT44" s="171">
        <f t="shared" si="36"/>
        <v>0.02</v>
      </c>
      <c r="CU44" s="171">
        <f t="shared" si="36"/>
        <v>0.02</v>
      </c>
      <c r="CV44" s="171">
        <f t="shared" si="36"/>
        <v>0.02</v>
      </c>
      <c r="CW44" s="171">
        <f t="shared" si="36"/>
        <v>0.02</v>
      </c>
      <c r="CX44" s="171">
        <f t="shared" si="36"/>
        <v>0.02</v>
      </c>
      <c r="CY44" s="171">
        <f t="shared" si="36"/>
        <v>0.02</v>
      </c>
      <c r="CZ44" s="171">
        <f t="shared" si="36"/>
        <v>0.02</v>
      </c>
      <c r="DA44" s="171">
        <f t="shared" si="36"/>
        <v>0.02</v>
      </c>
      <c r="DB44" s="171">
        <f t="shared" si="36"/>
        <v>0.02</v>
      </c>
      <c r="DC44" s="171">
        <f t="shared" si="36"/>
        <v>0.02</v>
      </c>
      <c r="DD44" s="171">
        <f t="shared" si="36"/>
        <v>0.02</v>
      </c>
      <c r="DE44" s="171">
        <f t="shared" si="36"/>
        <v>0.02</v>
      </c>
      <c r="DF44" s="171">
        <f t="shared" si="36"/>
        <v>0.02</v>
      </c>
      <c r="DG44" s="171">
        <f t="shared" si="36"/>
        <v>0.02</v>
      </c>
      <c r="DH44" s="171">
        <f t="shared" si="36"/>
        <v>0.02</v>
      </c>
      <c r="DI44" s="171">
        <f t="shared" si="36"/>
        <v>0.02</v>
      </c>
      <c r="DJ44" s="171">
        <f t="shared" si="36"/>
        <v>0.02</v>
      </c>
      <c r="DK44" s="171">
        <f t="shared" si="36"/>
        <v>0.02</v>
      </c>
      <c r="DL44" s="171">
        <f t="shared" si="36"/>
        <v>0.02</v>
      </c>
      <c r="DM44" s="171">
        <f t="shared" si="36"/>
        <v>0.02</v>
      </c>
      <c r="DN44" s="171">
        <f t="shared" si="36"/>
        <v>0.02</v>
      </c>
      <c r="DO44" s="171">
        <f t="shared" si="36"/>
        <v>0.02</v>
      </c>
      <c r="DP44" s="171">
        <f t="shared" si="36"/>
        <v>0.02</v>
      </c>
      <c r="DQ44" s="171">
        <f t="shared" si="36"/>
        <v>0.02</v>
      </c>
      <c r="DR44" s="171">
        <f t="shared" si="36"/>
        <v>0.02</v>
      </c>
    </row>
    <row r="45" spans="2:122" ht="15.75" customHeight="1">
      <c r="B45" s="195">
        <v>44197</v>
      </c>
      <c r="C45" s="195"/>
      <c r="D45" s="195"/>
      <c r="E45" s="195"/>
      <c r="F45" s="195"/>
      <c r="G45" s="195"/>
      <c r="H45" s="195"/>
      <c r="I45" s="195"/>
      <c r="J45" s="195"/>
      <c r="K45" s="195"/>
      <c r="L45" s="195"/>
      <c r="M45" s="195"/>
      <c r="N45" s="195"/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  <c r="AD45" s="195"/>
      <c r="AE45" s="195"/>
      <c r="AF45" s="195"/>
      <c r="AG45" s="195"/>
      <c r="AH45" s="195"/>
      <c r="AI45" s="195"/>
      <c r="AJ45" s="195"/>
      <c r="AK45" s="195"/>
      <c r="AL45" s="195"/>
      <c r="AM45" s="195"/>
      <c r="AN45" s="195"/>
      <c r="AO45" s="195"/>
      <c r="AP45" s="195"/>
      <c r="AQ45" s="195"/>
      <c r="AR45" s="195"/>
      <c r="AS45" s="195"/>
      <c r="AT45" s="195"/>
      <c r="AU45" s="195"/>
      <c r="AV45" s="195"/>
      <c r="AW45" s="195"/>
      <c r="AX45" s="19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72">
        <v>0.02</v>
      </c>
      <c r="BL45" s="171">
        <f t="shared" ref="BL45:DR45" si="37">BK45</f>
        <v>0.02</v>
      </c>
      <c r="BM45" s="171">
        <f t="shared" si="37"/>
        <v>0.02</v>
      </c>
      <c r="BN45" s="171">
        <f t="shared" si="37"/>
        <v>0.02</v>
      </c>
      <c r="BO45" s="171">
        <f t="shared" si="37"/>
        <v>0.02</v>
      </c>
      <c r="BP45" s="171">
        <f t="shared" si="37"/>
        <v>0.02</v>
      </c>
      <c r="BQ45" s="171">
        <f t="shared" si="37"/>
        <v>0.02</v>
      </c>
      <c r="BR45" s="171">
        <f t="shared" si="37"/>
        <v>0.02</v>
      </c>
      <c r="BS45" s="171">
        <f t="shared" si="37"/>
        <v>0.02</v>
      </c>
      <c r="BT45" s="171">
        <f t="shared" si="37"/>
        <v>0.02</v>
      </c>
      <c r="BU45" s="171">
        <f t="shared" si="37"/>
        <v>0.02</v>
      </c>
      <c r="BV45" s="171">
        <f t="shared" si="37"/>
        <v>0.02</v>
      </c>
      <c r="BW45" s="171">
        <f t="shared" si="37"/>
        <v>0.02</v>
      </c>
      <c r="BX45" s="171">
        <f t="shared" si="37"/>
        <v>0.02</v>
      </c>
      <c r="BY45" s="171">
        <f t="shared" si="37"/>
        <v>0.02</v>
      </c>
      <c r="BZ45" s="171">
        <f t="shared" si="37"/>
        <v>0.02</v>
      </c>
      <c r="CA45" s="171">
        <f t="shared" si="37"/>
        <v>0.02</v>
      </c>
      <c r="CB45" s="171">
        <f t="shared" si="37"/>
        <v>0.02</v>
      </c>
      <c r="CC45" s="171">
        <f t="shared" si="37"/>
        <v>0.02</v>
      </c>
      <c r="CD45" s="171">
        <f t="shared" si="37"/>
        <v>0.02</v>
      </c>
      <c r="CE45" s="171">
        <f t="shared" si="37"/>
        <v>0.02</v>
      </c>
      <c r="CF45" s="171">
        <f t="shared" si="37"/>
        <v>0.02</v>
      </c>
      <c r="CG45" s="171">
        <f t="shared" si="37"/>
        <v>0.02</v>
      </c>
      <c r="CH45" s="171">
        <f t="shared" si="37"/>
        <v>0.02</v>
      </c>
      <c r="CI45" s="171">
        <f t="shared" si="37"/>
        <v>0.02</v>
      </c>
      <c r="CJ45" s="171">
        <f t="shared" si="37"/>
        <v>0.02</v>
      </c>
      <c r="CK45" s="171">
        <f t="shared" si="37"/>
        <v>0.02</v>
      </c>
      <c r="CL45" s="171">
        <f t="shared" si="37"/>
        <v>0.02</v>
      </c>
      <c r="CM45" s="171">
        <f t="shared" si="37"/>
        <v>0.02</v>
      </c>
      <c r="CN45" s="171">
        <f t="shared" si="37"/>
        <v>0.02</v>
      </c>
      <c r="CO45" s="171">
        <f t="shared" si="37"/>
        <v>0.02</v>
      </c>
      <c r="CP45" s="171">
        <f t="shared" si="37"/>
        <v>0.02</v>
      </c>
      <c r="CQ45" s="171">
        <f t="shared" si="37"/>
        <v>0.02</v>
      </c>
      <c r="CR45" s="171">
        <f t="shared" si="37"/>
        <v>0.02</v>
      </c>
      <c r="CS45" s="171">
        <f t="shared" si="37"/>
        <v>0.02</v>
      </c>
      <c r="CT45" s="171">
        <f t="shared" si="37"/>
        <v>0.02</v>
      </c>
      <c r="CU45" s="171">
        <f t="shared" si="37"/>
        <v>0.02</v>
      </c>
      <c r="CV45" s="171">
        <f t="shared" si="37"/>
        <v>0.02</v>
      </c>
      <c r="CW45" s="171">
        <f t="shared" si="37"/>
        <v>0.02</v>
      </c>
      <c r="CX45" s="171">
        <f t="shared" si="37"/>
        <v>0.02</v>
      </c>
      <c r="CY45" s="171">
        <f t="shared" si="37"/>
        <v>0.02</v>
      </c>
      <c r="CZ45" s="171">
        <f t="shared" si="37"/>
        <v>0.02</v>
      </c>
      <c r="DA45" s="171">
        <f t="shared" si="37"/>
        <v>0.02</v>
      </c>
      <c r="DB45" s="171">
        <f t="shared" si="37"/>
        <v>0.02</v>
      </c>
      <c r="DC45" s="171">
        <f t="shared" si="37"/>
        <v>0.02</v>
      </c>
      <c r="DD45" s="171">
        <f t="shared" si="37"/>
        <v>0.02</v>
      </c>
      <c r="DE45" s="171">
        <f t="shared" si="37"/>
        <v>0.02</v>
      </c>
      <c r="DF45" s="171">
        <f t="shared" si="37"/>
        <v>0.02</v>
      </c>
      <c r="DG45" s="171">
        <f t="shared" si="37"/>
        <v>0.02</v>
      </c>
      <c r="DH45" s="171">
        <f t="shared" si="37"/>
        <v>0.02</v>
      </c>
      <c r="DI45" s="171">
        <f t="shared" si="37"/>
        <v>0.02</v>
      </c>
      <c r="DJ45" s="171">
        <f t="shared" si="37"/>
        <v>0.02</v>
      </c>
      <c r="DK45" s="171">
        <f t="shared" si="37"/>
        <v>0.02</v>
      </c>
      <c r="DL45" s="171">
        <f t="shared" si="37"/>
        <v>0.02</v>
      </c>
      <c r="DM45" s="171">
        <f t="shared" si="37"/>
        <v>0.02</v>
      </c>
      <c r="DN45" s="171">
        <f t="shared" si="37"/>
        <v>0.02</v>
      </c>
      <c r="DO45" s="171">
        <f t="shared" si="37"/>
        <v>0.02</v>
      </c>
      <c r="DP45" s="171">
        <f t="shared" si="37"/>
        <v>0.02</v>
      </c>
      <c r="DQ45" s="171">
        <f t="shared" si="37"/>
        <v>0.02</v>
      </c>
      <c r="DR45" s="171">
        <f t="shared" si="37"/>
        <v>0.02</v>
      </c>
    </row>
    <row r="46" spans="2:122" ht="15.75" customHeight="1">
      <c r="B46" s="195">
        <v>44228</v>
      </c>
      <c r="C46" s="195"/>
      <c r="D46" s="195"/>
      <c r="E46" s="195"/>
      <c r="F46" s="195"/>
      <c r="G46" s="195"/>
      <c r="H46" s="195"/>
      <c r="I46" s="195"/>
      <c r="J46" s="195"/>
      <c r="K46" s="195"/>
      <c r="L46" s="195"/>
      <c r="M46" s="195"/>
      <c r="N46" s="195"/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  <c r="AA46" s="195"/>
      <c r="AB46" s="195"/>
      <c r="AC46" s="195"/>
      <c r="AD46" s="195"/>
      <c r="AE46" s="195"/>
      <c r="AF46" s="195"/>
      <c r="AG46" s="195"/>
      <c r="AH46" s="195"/>
      <c r="AI46" s="195"/>
      <c r="AJ46" s="195"/>
      <c r="AK46" s="195"/>
      <c r="AL46" s="195"/>
      <c r="AM46" s="195"/>
      <c r="AN46" s="195"/>
      <c r="AO46" s="195"/>
      <c r="AP46" s="195"/>
      <c r="AQ46" s="195"/>
      <c r="AR46" s="195"/>
      <c r="AS46" s="195"/>
      <c r="AT46" s="195"/>
      <c r="AU46" s="195"/>
      <c r="AV46" s="195"/>
      <c r="AW46" s="195"/>
      <c r="AX46" s="19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72">
        <v>0.02</v>
      </c>
      <c r="BL46" s="171">
        <f t="shared" ref="BL46:DR46" si="38">BK46</f>
        <v>0.02</v>
      </c>
      <c r="BM46" s="171">
        <f t="shared" si="38"/>
        <v>0.02</v>
      </c>
      <c r="BN46" s="171">
        <f t="shared" si="38"/>
        <v>0.02</v>
      </c>
      <c r="BO46" s="171">
        <f t="shared" si="38"/>
        <v>0.02</v>
      </c>
      <c r="BP46" s="171">
        <f t="shared" si="38"/>
        <v>0.02</v>
      </c>
      <c r="BQ46" s="171">
        <f t="shared" si="38"/>
        <v>0.02</v>
      </c>
      <c r="BR46" s="171">
        <f t="shared" si="38"/>
        <v>0.02</v>
      </c>
      <c r="BS46" s="171">
        <f t="shared" si="38"/>
        <v>0.02</v>
      </c>
      <c r="BT46" s="171">
        <f t="shared" si="38"/>
        <v>0.02</v>
      </c>
      <c r="BU46" s="171">
        <f t="shared" si="38"/>
        <v>0.02</v>
      </c>
      <c r="BV46" s="171">
        <f t="shared" si="38"/>
        <v>0.02</v>
      </c>
      <c r="BW46" s="171">
        <f t="shared" si="38"/>
        <v>0.02</v>
      </c>
      <c r="BX46" s="171">
        <f t="shared" si="38"/>
        <v>0.02</v>
      </c>
      <c r="BY46" s="171">
        <f t="shared" si="38"/>
        <v>0.02</v>
      </c>
      <c r="BZ46" s="171">
        <f t="shared" si="38"/>
        <v>0.02</v>
      </c>
      <c r="CA46" s="171">
        <f t="shared" si="38"/>
        <v>0.02</v>
      </c>
      <c r="CB46" s="171">
        <f t="shared" si="38"/>
        <v>0.02</v>
      </c>
      <c r="CC46" s="171">
        <f t="shared" si="38"/>
        <v>0.02</v>
      </c>
      <c r="CD46" s="171">
        <f t="shared" si="38"/>
        <v>0.02</v>
      </c>
      <c r="CE46" s="171">
        <f t="shared" si="38"/>
        <v>0.02</v>
      </c>
      <c r="CF46" s="171">
        <f t="shared" si="38"/>
        <v>0.02</v>
      </c>
      <c r="CG46" s="171">
        <f t="shared" si="38"/>
        <v>0.02</v>
      </c>
      <c r="CH46" s="171">
        <f t="shared" si="38"/>
        <v>0.02</v>
      </c>
      <c r="CI46" s="171">
        <f t="shared" si="38"/>
        <v>0.02</v>
      </c>
      <c r="CJ46" s="171">
        <f t="shared" si="38"/>
        <v>0.02</v>
      </c>
      <c r="CK46" s="171">
        <f t="shared" si="38"/>
        <v>0.02</v>
      </c>
      <c r="CL46" s="171">
        <f t="shared" si="38"/>
        <v>0.02</v>
      </c>
      <c r="CM46" s="171">
        <f t="shared" si="38"/>
        <v>0.02</v>
      </c>
      <c r="CN46" s="171">
        <f t="shared" si="38"/>
        <v>0.02</v>
      </c>
      <c r="CO46" s="171">
        <f t="shared" si="38"/>
        <v>0.02</v>
      </c>
      <c r="CP46" s="171">
        <f t="shared" si="38"/>
        <v>0.02</v>
      </c>
      <c r="CQ46" s="171">
        <f t="shared" si="38"/>
        <v>0.02</v>
      </c>
      <c r="CR46" s="171">
        <f t="shared" si="38"/>
        <v>0.02</v>
      </c>
      <c r="CS46" s="171">
        <f t="shared" si="38"/>
        <v>0.02</v>
      </c>
      <c r="CT46" s="171">
        <f t="shared" si="38"/>
        <v>0.02</v>
      </c>
      <c r="CU46" s="171">
        <f t="shared" si="38"/>
        <v>0.02</v>
      </c>
      <c r="CV46" s="171">
        <f t="shared" si="38"/>
        <v>0.02</v>
      </c>
      <c r="CW46" s="171">
        <f t="shared" si="38"/>
        <v>0.02</v>
      </c>
      <c r="CX46" s="171">
        <f t="shared" si="38"/>
        <v>0.02</v>
      </c>
      <c r="CY46" s="171">
        <f t="shared" si="38"/>
        <v>0.02</v>
      </c>
      <c r="CZ46" s="171">
        <f t="shared" si="38"/>
        <v>0.02</v>
      </c>
      <c r="DA46" s="171">
        <f t="shared" si="38"/>
        <v>0.02</v>
      </c>
      <c r="DB46" s="171">
        <f t="shared" si="38"/>
        <v>0.02</v>
      </c>
      <c r="DC46" s="171">
        <f t="shared" si="38"/>
        <v>0.02</v>
      </c>
      <c r="DD46" s="171">
        <f t="shared" si="38"/>
        <v>0.02</v>
      </c>
      <c r="DE46" s="171">
        <f t="shared" si="38"/>
        <v>0.02</v>
      </c>
      <c r="DF46" s="171">
        <f t="shared" si="38"/>
        <v>0.02</v>
      </c>
      <c r="DG46" s="171">
        <f t="shared" si="38"/>
        <v>0.02</v>
      </c>
      <c r="DH46" s="171">
        <f t="shared" si="38"/>
        <v>0.02</v>
      </c>
      <c r="DI46" s="171">
        <f t="shared" si="38"/>
        <v>0.02</v>
      </c>
      <c r="DJ46" s="171">
        <f t="shared" si="38"/>
        <v>0.02</v>
      </c>
      <c r="DK46" s="171">
        <f t="shared" si="38"/>
        <v>0.02</v>
      </c>
      <c r="DL46" s="171">
        <f t="shared" si="38"/>
        <v>0.02</v>
      </c>
      <c r="DM46" s="171">
        <f t="shared" si="38"/>
        <v>0.02</v>
      </c>
      <c r="DN46" s="171">
        <f t="shared" si="38"/>
        <v>0.02</v>
      </c>
      <c r="DO46" s="171">
        <f t="shared" si="38"/>
        <v>0.02</v>
      </c>
      <c r="DP46" s="171">
        <f t="shared" si="38"/>
        <v>0.02</v>
      </c>
      <c r="DQ46" s="171">
        <f t="shared" si="38"/>
        <v>0.02</v>
      </c>
      <c r="DR46" s="171">
        <f t="shared" si="38"/>
        <v>0.02</v>
      </c>
    </row>
    <row r="47" spans="2:122" ht="15.75" customHeight="1">
      <c r="B47" s="195">
        <v>44256</v>
      </c>
      <c r="C47" s="195"/>
      <c r="D47" s="195"/>
      <c r="E47" s="195"/>
      <c r="F47" s="195"/>
      <c r="G47" s="195"/>
      <c r="H47" s="195"/>
      <c r="I47" s="195"/>
      <c r="J47" s="195"/>
      <c r="K47" s="195"/>
      <c r="L47" s="195"/>
      <c r="M47" s="195"/>
      <c r="N47" s="195"/>
      <c r="O47" s="195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  <c r="AA47" s="195"/>
      <c r="AB47" s="195"/>
      <c r="AC47" s="195"/>
      <c r="AD47" s="195"/>
      <c r="AE47" s="195"/>
      <c r="AF47" s="195"/>
      <c r="AG47" s="195"/>
      <c r="AH47" s="195"/>
      <c r="AI47" s="195"/>
      <c r="AJ47" s="195"/>
      <c r="AK47" s="195"/>
      <c r="AL47" s="195"/>
      <c r="AM47" s="195"/>
      <c r="AN47" s="195"/>
      <c r="AO47" s="195"/>
      <c r="AP47" s="195"/>
      <c r="AQ47" s="195"/>
      <c r="AR47" s="195"/>
      <c r="AS47" s="195"/>
      <c r="AT47" s="195"/>
      <c r="AU47" s="195"/>
      <c r="AV47" s="195"/>
      <c r="AW47" s="195"/>
      <c r="AX47" s="195"/>
      <c r="AY47" s="195"/>
      <c r="AZ47" s="195"/>
      <c r="BA47" s="195"/>
      <c r="BB47" s="195"/>
      <c r="BC47" s="195"/>
      <c r="BD47" s="195"/>
      <c r="BE47" s="195"/>
      <c r="BF47" s="195"/>
      <c r="BG47" s="195"/>
      <c r="BH47" s="195"/>
      <c r="BI47" s="195"/>
      <c r="BJ47" s="195"/>
      <c r="BK47" s="172">
        <v>0.02</v>
      </c>
      <c r="BL47" s="171">
        <f t="shared" ref="BL47:DR47" si="39">BK47</f>
        <v>0.02</v>
      </c>
      <c r="BM47" s="171">
        <f t="shared" si="39"/>
        <v>0.02</v>
      </c>
      <c r="BN47" s="171">
        <f t="shared" si="39"/>
        <v>0.02</v>
      </c>
      <c r="BO47" s="171">
        <f t="shared" si="39"/>
        <v>0.02</v>
      </c>
      <c r="BP47" s="171">
        <f t="shared" si="39"/>
        <v>0.02</v>
      </c>
      <c r="BQ47" s="171">
        <f t="shared" si="39"/>
        <v>0.02</v>
      </c>
      <c r="BR47" s="171">
        <f t="shared" si="39"/>
        <v>0.02</v>
      </c>
      <c r="BS47" s="171">
        <f t="shared" si="39"/>
        <v>0.02</v>
      </c>
      <c r="BT47" s="171">
        <f t="shared" si="39"/>
        <v>0.02</v>
      </c>
      <c r="BU47" s="171">
        <f t="shared" si="39"/>
        <v>0.02</v>
      </c>
      <c r="BV47" s="171">
        <f t="shared" si="39"/>
        <v>0.02</v>
      </c>
      <c r="BW47" s="171">
        <f t="shared" si="39"/>
        <v>0.02</v>
      </c>
      <c r="BX47" s="171">
        <f t="shared" si="39"/>
        <v>0.02</v>
      </c>
      <c r="BY47" s="171">
        <f t="shared" si="39"/>
        <v>0.02</v>
      </c>
      <c r="BZ47" s="171">
        <f t="shared" si="39"/>
        <v>0.02</v>
      </c>
      <c r="CA47" s="171">
        <f t="shared" si="39"/>
        <v>0.02</v>
      </c>
      <c r="CB47" s="171">
        <f t="shared" si="39"/>
        <v>0.02</v>
      </c>
      <c r="CC47" s="171">
        <f t="shared" si="39"/>
        <v>0.02</v>
      </c>
      <c r="CD47" s="171">
        <f t="shared" si="39"/>
        <v>0.02</v>
      </c>
      <c r="CE47" s="171">
        <f t="shared" si="39"/>
        <v>0.02</v>
      </c>
      <c r="CF47" s="171">
        <f t="shared" si="39"/>
        <v>0.02</v>
      </c>
      <c r="CG47" s="171">
        <f t="shared" si="39"/>
        <v>0.02</v>
      </c>
      <c r="CH47" s="171">
        <f t="shared" si="39"/>
        <v>0.02</v>
      </c>
      <c r="CI47" s="171">
        <f t="shared" si="39"/>
        <v>0.02</v>
      </c>
      <c r="CJ47" s="171">
        <f t="shared" si="39"/>
        <v>0.02</v>
      </c>
      <c r="CK47" s="171">
        <f t="shared" si="39"/>
        <v>0.02</v>
      </c>
      <c r="CL47" s="171">
        <f t="shared" si="39"/>
        <v>0.02</v>
      </c>
      <c r="CM47" s="171">
        <f t="shared" si="39"/>
        <v>0.02</v>
      </c>
      <c r="CN47" s="171">
        <f t="shared" si="39"/>
        <v>0.02</v>
      </c>
      <c r="CO47" s="171">
        <f t="shared" si="39"/>
        <v>0.02</v>
      </c>
      <c r="CP47" s="171">
        <f t="shared" si="39"/>
        <v>0.02</v>
      </c>
      <c r="CQ47" s="171">
        <f t="shared" si="39"/>
        <v>0.02</v>
      </c>
      <c r="CR47" s="171">
        <f t="shared" si="39"/>
        <v>0.02</v>
      </c>
      <c r="CS47" s="171">
        <f t="shared" si="39"/>
        <v>0.02</v>
      </c>
      <c r="CT47" s="171">
        <f t="shared" si="39"/>
        <v>0.02</v>
      </c>
      <c r="CU47" s="171">
        <f t="shared" si="39"/>
        <v>0.02</v>
      </c>
      <c r="CV47" s="171">
        <f t="shared" si="39"/>
        <v>0.02</v>
      </c>
      <c r="CW47" s="171">
        <f t="shared" si="39"/>
        <v>0.02</v>
      </c>
      <c r="CX47" s="171">
        <f t="shared" si="39"/>
        <v>0.02</v>
      </c>
      <c r="CY47" s="171">
        <f t="shared" si="39"/>
        <v>0.02</v>
      </c>
      <c r="CZ47" s="171">
        <f t="shared" si="39"/>
        <v>0.02</v>
      </c>
      <c r="DA47" s="171">
        <f t="shared" si="39"/>
        <v>0.02</v>
      </c>
      <c r="DB47" s="171">
        <f t="shared" si="39"/>
        <v>0.02</v>
      </c>
      <c r="DC47" s="171">
        <f t="shared" si="39"/>
        <v>0.02</v>
      </c>
      <c r="DD47" s="171">
        <f t="shared" si="39"/>
        <v>0.02</v>
      </c>
      <c r="DE47" s="171">
        <f t="shared" si="39"/>
        <v>0.02</v>
      </c>
      <c r="DF47" s="171">
        <f t="shared" si="39"/>
        <v>0.02</v>
      </c>
      <c r="DG47" s="171">
        <f t="shared" si="39"/>
        <v>0.02</v>
      </c>
      <c r="DH47" s="171">
        <f t="shared" si="39"/>
        <v>0.02</v>
      </c>
      <c r="DI47" s="171">
        <f t="shared" si="39"/>
        <v>0.02</v>
      </c>
      <c r="DJ47" s="171">
        <f t="shared" si="39"/>
        <v>0.02</v>
      </c>
      <c r="DK47" s="171">
        <f t="shared" si="39"/>
        <v>0.02</v>
      </c>
      <c r="DL47" s="171">
        <f t="shared" si="39"/>
        <v>0.02</v>
      </c>
      <c r="DM47" s="171">
        <f t="shared" si="39"/>
        <v>0.02</v>
      </c>
      <c r="DN47" s="171">
        <f t="shared" si="39"/>
        <v>0.02</v>
      </c>
      <c r="DO47" s="171">
        <f t="shared" si="39"/>
        <v>0.02</v>
      </c>
      <c r="DP47" s="171">
        <f t="shared" si="39"/>
        <v>0.02</v>
      </c>
      <c r="DQ47" s="171">
        <f t="shared" si="39"/>
        <v>0.02</v>
      </c>
      <c r="DR47" s="171">
        <f t="shared" si="39"/>
        <v>0.02</v>
      </c>
    </row>
    <row r="48" spans="2:122" ht="15.75" customHeight="1">
      <c r="B48" s="195">
        <v>44287</v>
      </c>
      <c r="C48" s="195"/>
      <c r="D48" s="195"/>
      <c r="E48" s="195"/>
      <c r="F48" s="195"/>
      <c r="G48" s="195"/>
      <c r="H48" s="195"/>
      <c r="I48" s="195"/>
      <c r="J48" s="195"/>
      <c r="K48" s="195"/>
      <c r="L48" s="195"/>
      <c r="M48" s="195"/>
      <c r="N48" s="195"/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  <c r="AD48" s="195"/>
      <c r="AE48" s="195"/>
      <c r="AF48" s="195"/>
      <c r="AG48" s="195"/>
      <c r="AH48" s="195"/>
      <c r="AI48" s="195"/>
      <c r="AJ48" s="195"/>
      <c r="AK48" s="195"/>
      <c r="AL48" s="195"/>
      <c r="AM48" s="195"/>
      <c r="AN48" s="195"/>
      <c r="AO48" s="195"/>
      <c r="AP48" s="195"/>
      <c r="AQ48" s="195"/>
      <c r="AR48" s="195"/>
      <c r="AS48" s="195"/>
      <c r="AT48" s="195"/>
      <c r="AU48" s="195"/>
      <c r="AV48" s="195"/>
      <c r="AW48" s="195"/>
      <c r="AX48" s="195"/>
      <c r="AY48" s="195"/>
      <c r="AZ48" s="195"/>
      <c r="BA48" s="195"/>
      <c r="BB48" s="195"/>
      <c r="BC48" s="195"/>
      <c r="BD48" s="195"/>
      <c r="BE48" s="195"/>
      <c r="BF48" s="195"/>
      <c r="BG48" s="195"/>
      <c r="BH48" s="195"/>
      <c r="BI48" s="195"/>
      <c r="BJ48" s="195"/>
      <c r="BK48" s="172">
        <v>0.02</v>
      </c>
      <c r="BL48" s="171">
        <f t="shared" ref="BL48:DR48" si="40">BK48</f>
        <v>0.02</v>
      </c>
      <c r="BM48" s="171">
        <f t="shared" si="40"/>
        <v>0.02</v>
      </c>
      <c r="BN48" s="171">
        <f t="shared" si="40"/>
        <v>0.02</v>
      </c>
      <c r="BO48" s="171">
        <f t="shared" si="40"/>
        <v>0.02</v>
      </c>
      <c r="BP48" s="171">
        <f t="shared" si="40"/>
        <v>0.02</v>
      </c>
      <c r="BQ48" s="171">
        <f t="shared" si="40"/>
        <v>0.02</v>
      </c>
      <c r="BR48" s="171">
        <f t="shared" si="40"/>
        <v>0.02</v>
      </c>
      <c r="BS48" s="171">
        <f t="shared" si="40"/>
        <v>0.02</v>
      </c>
      <c r="BT48" s="171">
        <f t="shared" si="40"/>
        <v>0.02</v>
      </c>
      <c r="BU48" s="171">
        <f t="shared" si="40"/>
        <v>0.02</v>
      </c>
      <c r="BV48" s="171">
        <f t="shared" si="40"/>
        <v>0.02</v>
      </c>
      <c r="BW48" s="171">
        <f t="shared" si="40"/>
        <v>0.02</v>
      </c>
      <c r="BX48" s="171">
        <f t="shared" si="40"/>
        <v>0.02</v>
      </c>
      <c r="BY48" s="171">
        <f t="shared" si="40"/>
        <v>0.02</v>
      </c>
      <c r="BZ48" s="171">
        <f t="shared" si="40"/>
        <v>0.02</v>
      </c>
      <c r="CA48" s="171">
        <f t="shared" si="40"/>
        <v>0.02</v>
      </c>
      <c r="CB48" s="171">
        <f t="shared" si="40"/>
        <v>0.02</v>
      </c>
      <c r="CC48" s="171">
        <f t="shared" si="40"/>
        <v>0.02</v>
      </c>
      <c r="CD48" s="171">
        <f t="shared" si="40"/>
        <v>0.02</v>
      </c>
      <c r="CE48" s="171">
        <f t="shared" si="40"/>
        <v>0.02</v>
      </c>
      <c r="CF48" s="171">
        <f t="shared" si="40"/>
        <v>0.02</v>
      </c>
      <c r="CG48" s="171">
        <f t="shared" si="40"/>
        <v>0.02</v>
      </c>
      <c r="CH48" s="171">
        <f t="shared" si="40"/>
        <v>0.02</v>
      </c>
      <c r="CI48" s="171">
        <f t="shared" si="40"/>
        <v>0.02</v>
      </c>
      <c r="CJ48" s="171">
        <f t="shared" si="40"/>
        <v>0.02</v>
      </c>
      <c r="CK48" s="171">
        <f t="shared" si="40"/>
        <v>0.02</v>
      </c>
      <c r="CL48" s="171">
        <f t="shared" si="40"/>
        <v>0.02</v>
      </c>
      <c r="CM48" s="171">
        <f t="shared" si="40"/>
        <v>0.02</v>
      </c>
      <c r="CN48" s="171">
        <f t="shared" si="40"/>
        <v>0.02</v>
      </c>
      <c r="CO48" s="171">
        <f t="shared" si="40"/>
        <v>0.02</v>
      </c>
      <c r="CP48" s="171">
        <f t="shared" si="40"/>
        <v>0.02</v>
      </c>
      <c r="CQ48" s="171">
        <f t="shared" si="40"/>
        <v>0.02</v>
      </c>
      <c r="CR48" s="171">
        <f t="shared" si="40"/>
        <v>0.02</v>
      </c>
      <c r="CS48" s="171">
        <f t="shared" si="40"/>
        <v>0.02</v>
      </c>
      <c r="CT48" s="171">
        <f t="shared" si="40"/>
        <v>0.02</v>
      </c>
      <c r="CU48" s="171">
        <f t="shared" si="40"/>
        <v>0.02</v>
      </c>
      <c r="CV48" s="171">
        <f t="shared" si="40"/>
        <v>0.02</v>
      </c>
      <c r="CW48" s="171">
        <f t="shared" si="40"/>
        <v>0.02</v>
      </c>
      <c r="CX48" s="171">
        <f t="shared" si="40"/>
        <v>0.02</v>
      </c>
      <c r="CY48" s="171">
        <f t="shared" si="40"/>
        <v>0.02</v>
      </c>
      <c r="CZ48" s="171">
        <f t="shared" si="40"/>
        <v>0.02</v>
      </c>
      <c r="DA48" s="171">
        <f t="shared" si="40"/>
        <v>0.02</v>
      </c>
      <c r="DB48" s="171">
        <f t="shared" si="40"/>
        <v>0.02</v>
      </c>
      <c r="DC48" s="171">
        <f t="shared" si="40"/>
        <v>0.02</v>
      </c>
      <c r="DD48" s="171">
        <f t="shared" si="40"/>
        <v>0.02</v>
      </c>
      <c r="DE48" s="171">
        <f t="shared" si="40"/>
        <v>0.02</v>
      </c>
      <c r="DF48" s="171">
        <f t="shared" si="40"/>
        <v>0.02</v>
      </c>
      <c r="DG48" s="171">
        <f t="shared" si="40"/>
        <v>0.02</v>
      </c>
      <c r="DH48" s="171">
        <f t="shared" si="40"/>
        <v>0.02</v>
      </c>
      <c r="DI48" s="171">
        <f t="shared" si="40"/>
        <v>0.02</v>
      </c>
      <c r="DJ48" s="171">
        <f t="shared" si="40"/>
        <v>0.02</v>
      </c>
      <c r="DK48" s="171">
        <f t="shared" si="40"/>
        <v>0.02</v>
      </c>
      <c r="DL48" s="171">
        <f t="shared" si="40"/>
        <v>0.02</v>
      </c>
      <c r="DM48" s="171">
        <f t="shared" si="40"/>
        <v>0.02</v>
      </c>
      <c r="DN48" s="171">
        <f t="shared" si="40"/>
        <v>0.02</v>
      </c>
      <c r="DO48" s="171">
        <f t="shared" si="40"/>
        <v>0.02</v>
      </c>
      <c r="DP48" s="171">
        <f t="shared" si="40"/>
        <v>0.02</v>
      </c>
      <c r="DQ48" s="171">
        <f t="shared" si="40"/>
        <v>0.02</v>
      </c>
      <c r="DR48" s="171">
        <f t="shared" si="40"/>
        <v>0.02</v>
      </c>
    </row>
    <row r="49" spans="2:122" ht="15.75" customHeight="1">
      <c r="B49" s="195">
        <v>44317</v>
      </c>
      <c r="C49" s="195"/>
      <c r="D49" s="195"/>
      <c r="E49" s="195"/>
      <c r="F49" s="195"/>
      <c r="G49" s="195"/>
      <c r="H49" s="195"/>
      <c r="I49" s="195"/>
      <c r="J49" s="195"/>
      <c r="K49" s="195"/>
      <c r="L49" s="195"/>
      <c r="M49" s="195"/>
      <c r="N49" s="195"/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5"/>
      <c r="AD49" s="195"/>
      <c r="AE49" s="195"/>
      <c r="AF49" s="195"/>
      <c r="AG49" s="195"/>
      <c r="AH49" s="195"/>
      <c r="AI49" s="195"/>
      <c r="AJ49" s="195"/>
      <c r="AK49" s="195"/>
      <c r="AL49" s="195"/>
      <c r="AM49" s="195"/>
      <c r="AN49" s="195"/>
      <c r="AO49" s="195"/>
      <c r="AP49" s="195"/>
      <c r="AQ49" s="195"/>
      <c r="AR49" s="195"/>
      <c r="AS49" s="195"/>
      <c r="AT49" s="195"/>
      <c r="AU49" s="195"/>
      <c r="AV49" s="195"/>
      <c r="AW49" s="195"/>
      <c r="AX49" s="195"/>
      <c r="AY49" s="195"/>
      <c r="AZ49" s="195"/>
      <c r="BA49" s="195"/>
      <c r="BB49" s="195"/>
      <c r="BC49" s="195"/>
      <c r="BD49" s="195"/>
      <c r="BE49" s="195"/>
      <c r="BF49" s="195"/>
      <c r="BG49" s="195"/>
      <c r="BH49" s="195"/>
      <c r="BI49" s="195"/>
      <c r="BJ49" s="195"/>
      <c r="BK49" s="172">
        <v>0.02</v>
      </c>
      <c r="BL49" s="171">
        <f t="shared" ref="BL49:DR49" si="41">BK49</f>
        <v>0.02</v>
      </c>
      <c r="BM49" s="171">
        <f t="shared" si="41"/>
        <v>0.02</v>
      </c>
      <c r="BN49" s="171">
        <f t="shared" si="41"/>
        <v>0.02</v>
      </c>
      <c r="BO49" s="171">
        <f t="shared" si="41"/>
        <v>0.02</v>
      </c>
      <c r="BP49" s="171">
        <f t="shared" si="41"/>
        <v>0.02</v>
      </c>
      <c r="BQ49" s="171">
        <f t="shared" si="41"/>
        <v>0.02</v>
      </c>
      <c r="BR49" s="171">
        <f t="shared" si="41"/>
        <v>0.02</v>
      </c>
      <c r="BS49" s="171">
        <f t="shared" si="41"/>
        <v>0.02</v>
      </c>
      <c r="BT49" s="171">
        <f t="shared" si="41"/>
        <v>0.02</v>
      </c>
      <c r="BU49" s="171">
        <f t="shared" si="41"/>
        <v>0.02</v>
      </c>
      <c r="BV49" s="171">
        <f t="shared" si="41"/>
        <v>0.02</v>
      </c>
      <c r="BW49" s="171">
        <f t="shared" si="41"/>
        <v>0.02</v>
      </c>
      <c r="BX49" s="171">
        <f t="shared" si="41"/>
        <v>0.02</v>
      </c>
      <c r="BY49" s="171">
        <f t="shared" si="41"/>
        <v>0.02</v>
      </c>
      <c r="BZ49" s="171">
        <f t="shared" si="41"/>
        <v>0.02</v>
      </c>
      <c r="CA49" s="171">
        <f t="shared" si="41"/>
        <v>0.02</v>
      </c>
      <c r="CB49" s="171">
        <f t="shared" si="41"/>
        <v>0.02</v>
      </c>
      <c r="CC49" s="171">
        <f t="shared" si="41"/>
        <v>0.02</v>
      </c>
      <c r="CD49" s="171">
        <f t="shared" si="41"/>
        <v>0.02</v>
      </c>
      <c r="CE49" s="171">
        <f t="shared" si="41"/>
        <v>0.02</v>
      </c>
      <c r="CF49" s="171">
        <f t="shared" si="41"/>
        <v>0.02</v>
      </c>
      <c r="CG49" s="171">
        <f t="shared" si="41"/>
        <v>0.02</v>
      </c>
      <c r="CH49" s="171">
        <f t="shared" si="41"/>
        <v>0.02</v>
      </c>
      <c r="CI49" s="171">
        <f t="shared" si="41"/>
        <v>0.02</v>
      </c>
      <c r="CJ49" s="171">
        <f t="shared" si="41"/>
        <v>0.02</v>
      </c>
      <c r="CK49" s="171">
        <f t="shared" si="41"/>
        <v>0.02</v>
      </c>
      <c r="CL49" s="171">
        <f t="shared" si="41"/>
        <v>0.02</v>
      </c>
      <c r="CM49" s="171">
        <f t="shared" si="41"/>
        <v>0.02</v>
      </c>
      <c r="CN49" s="171">
        <f t="shared" si="41"/>
        <v>0.02</v>
      </c>
      <c r="CO49" s="171">
        <f t="shared" si="41"/>
        <v>0.02</v>
      </c>
      <c r="CP49" s="171">
        <f t="shared" si="41"/>
        <v>0.02</v>
      </c>
      <c r="CQ49" s="171">
        <f t="shared" si="41"/>
        <v>0.02</v>
      </c>
      <c r="CR49" s="171">
        <f t="shared" si="41"/>
        <v>0.02</v>
      </c>
      <c r="CS49" s="171">
        <f t="shared" si="41"/>
        <v>0.02</v>
      </c>
      <c r="CT49" s="171">
        <f t="shared" si="41"/>
        <v>0.02</v>
      </c>
      <c r="CU49" s="171">
        <f t="shared" si="41"/>
        <v>0.02</v>
      </c>
      <c r="CV49" s="171">
        <f t="shared" si="41"/>
        <v>0.02</v>
      </c>
      <c r="CW49" s="171">
        <f t="shared" si="41"/>
        <v>0.02</v>
      </c>
      <c r="CX49" s="171">
        <f t="shared" si="41"/>
        <v>0.02</v>
      </c>
      <c r="CY49" s="171">
        <f t="shared" si="41"/>
        <v>0.02</v>
      </c>
      <c r="CZ49" s="171">
        <f t="shared" si="41"/>
        <v>0.02</v>
      </c>
      <c r="DA49" s="171">
        <f t="shared" si="41"/>
        <v>0.02</v>
      </c>
      <c r="DB49" s="171">
        <f t="shared" si="41"/>
        <v>0.02</v>
      </c>
      <c r="DC49" s="171">
        <f t="shared" si="41"/>
        <v>0.02</v>
      </c>
      <c r="DD49" s="171">
        <f t="shared" si="41"/>
        <v>0.02</v>
      </c>
      <c r="DE49" s="171">
        <f t="shared" si="41"/>
        <v>0.02</v>
      </c>
      <c r="DF49" s="171">
        <f t="shared" si="41"/>
        <v>0.02</v>
      </c>
      <c r="DG49" s="171">
        <f t="shared" si="41"/>
        <v>0.02</v>
      </c>
      <c r="DH49" s="171">
        <f t="shared" si="41"/>
        <v>0.02</v>
      </c>
      <c r="DI49" s="171">
        <f t="shared" si="41"/>
        <v>0.02</v>
      </c>
      <c r="DJ49" s="171">
        <f t="shared" si="41"/>
        <v>0.02</v>
      </c>
      <c r="DK49" s="171">
        <f t="shared" si="41"/>
        <v>0.02</v>
      </c>
      <c r="DL49" s="171">
        <f t="shared" si="41"/>
        <v>0.02</v>
      </c>
      <c r="DM49" s="171">
        <f t="shared" si="41"/>
        <v>0.02</v>
      </c>
      <c r="DN49" s="171">
        <f t="shared" si="41"/>
        <v>0.02</v>
      </c>
      <c r="DO49" s="171">
        <f t="shared" si="41"/>
        <v>0.02</v>
      </c>
      <c r="DP49" s="171">
        <f t="shared" si="41"/>
        <v>0.02</v>
      </c>
      <c r="DQ49" s="171">
        <f t="shared" si="41"/>
        <v>0.02</v>
      </c>
      <c r="DR49" s="171">
        <f t="shared" si="41"/>
        <v>0.02</v>
      </c>
    </row>
    <row r="50" spans="2:122" ht="15.75" customHeight="1">
      <c r="B50" s="195">
        <v>44348</v>
      </c>
      <c r="C50" s="195"/>
      <c r="D50" s="195"/>
      <c r="E50" s="195"/>
      <c r="F50" s="195"/>
      <c r="G50" s="195"/>
      <c r="H50" s="195"/>
      <c r="I50" s="195"/>
      <c r="J50" s="195"/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  <c r="AD50" s="195"/>
      <c r="AE50" s="195"/>
      <c r="AF50" s="195"/>
      <c r="AG50" s="195"/>
      <c r="AH50" s="195"/>
      <c r="AI50" s="195"/>
      <c r="AJ50" s="195"/>
      <c r="AK50" s="195"/>
      <c r="AL50" s="195"/>
      <c r="AM50" s="195"/>
      <c r="AN50" s="195"/>
      <c r="AO50" s="195"/>
      <c r="AP50" s="195"/>
      <c r="AQ50" s="195"/>
      <c r="AR50" s="195"/>
      <c r="AS50" s="195"/>
      <c r="AT50" s="195"/>
      <c r="AU50" s="195"/>
      <c r="AV50" s="195"/>
      <c r="AW50" s="195"/>
      <c r="AX50" s="19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72">
        <v>0.02</v>
      </c>
      <c r="BL50" s="171">
        <f t="shared" ref="BL50:DR50" si="42">BK50</f>
        <v>0.02</v>
      </c>
      <c r="BM50" s="171">
        <f t="shared" si="42"/>
        <v>0.02</v>
      </c>
      <c r="BN50" s="171">
        <f t="shared" si="42"/>
        <v>0.02</v>
      </c>
      <c r="BO50" s="171">
        <f t="shared" si="42"/>
        <v>0.02</v>
      </c>
      <c r="BP50" s="171">
        <f t="shared" si="42"/>
        <v>0.02</v>
      </c>
      <c r="BQ50" s="171">
        <f t="shared" si="42"/>
        <v>0.02</v>
      </c>
      <c r="BR50" s="171">
        <f t="shared" si="42"/>
        <v>0.02</v>
      </c>
      <c r="BS50" s="171">
        <f t="shared" si="42"/>
        <v>0.02</v>
      </c>
      <c r="BT50" s="171">
        <f t="shared" si="42"/>
        <v>0.02</v>
      </c>
      <c r="BU50" s="171">
        <f t="shared" si="42"/>
        <v>0.02</v>
      </c>
      <c r="BV50" s="171">
        <f t="shared" si="42"/>
        <v>0.02</v>
      </c>
      <c r="BW50" s="171">
        <f t="shared" si="42"/>
        <v>0.02</v>
      </c>
      <c r="BX50" s="171">
        <f t="shared" si="42"/>
        <v>0.02</v>
      </c>
      <c r="BY50" s="171">
        <f t="shared" si="42"/>
        <v>0.02</v>
      </c>
      <c r="BZ50" s="171">
        <f t="shared" si="42"/>
        <v>0.02</v>
      </c>
      <c r="CA50" s="171">
        <f t="shared" si="42"/>
        <v>0.02</v>
      </c>
      <c r="CB50" s="171">
        <f t="shared" si="42"/>
        <v>0.02</v>
      </c>
      <c r="CC50" s="171">
        <f t="shared" si="42"/>
        <v>0.02</v>
      </c>
      <c r="CD50" s="171">
        <f t="shared" si="42"/>
        <v>0.02</v>
      </c>
      <c r="CE50" s="171">
        <f t="shared" si="42"/>
        <v>0.02</v>
      </c>
      <c r="CF50" s="171">
        <f t="shared" si="42"/>
        <v>0.02</v>
      </c>
      <c r="CG50" s="171">
        <f t="shared" si="42"/>
        <v>0.02</v>
      </c>
      <c r="CH50" s="171">
        <f t="shared" si="42"/>
        <v>0.02</v>
      </c>
      <c r="CI50" s="171">
        <f t="shared" si="42"/>
        <v>0.02</v>
      </c>
      <c r="CJ50" s="171">
        <f t="shared" si="42"/>
        <v>0.02</v>
      </c>
      <c r="CK50" s="171">
        <f t="shared" si="42"/>
        <v>0.02</v>
      </c>
      <c r="CL50" s="171">
        <f t="shared" si="42"/>
        <v>0.02</v>
      </c>
      <c r="CM50" s="171">
        <f t="shared" si="42"/>
        <v>0.02</v>
      </c>
      <c r="CN50" s="171">
        <f t="shared" si="42"/>
        <v>0.02</v>
      </c>
      <c r="CO50" s="171">
        <f t="shared" si="42"/>
        <v>0.02</v>
      </c>
      <c r="CP50" s="171">
        <f t="shared" si="42"/>
        <v>0.02</v>
      </c>
      <c r="CQ50" s="171">
        <f t="shared" si="42"/>
        <v>0.02</v>
      </c>
      <c r="CR50" s="171">
        <f t="shared" si="42"/>
        <v>0.02</v>
      </c>
      <c r="CS50" s="171">
        <f t="shared" si="42"/>
        <v>0.02</v>
      </c>
      <c r="CT50" s="171">
        <f t="shared" si="42"/>
        <v>0.02</v>
      </c>
      <c r="CU50" s="171">
        <f t="shared" si="42"/>
        <v>0.02</v>
      </c>
      <c r="CV50" s="171">
        <f t="shared" si="42"/>
        <v>0.02</v>
      </c>
      <c r="CW50" s="171">
        <f t="shared" si="42"/>
        <v>0.02</v>
      </c>
      <c r="CX50" s="171">
        <f t="shared" si="42"/>
        <v>0.02</v>
      </c>
      <c r="CY50" s="171">
        <f t="shared" si="42"/>
        <v>0.02</v>
      </c>
      <c r="CZ50" s="171">
        <f t="shared" si="42"/>
        <v>0.02</v>
      </c>
      <c r="DA50" s="171">
        <f t="shared" si="42"/>
        <v>0.02</v>
      </c>
      <c r="DB50" s="171">
        <f t="shared" si="42"/>
        <v>0.02</v>
      </c>
      <c r="DC50" s="171">
        <f t="shared" si="42"/>
        <v>0.02</v>
      </c>
      <c r="DD50" s="171">
        <f t="shared" si="42"/>
        <v>0.02</v>
      </c>
      <c r="DE50" s="171">
        <f t="shared" si="42"/>
        <v>0.02</v>
      </c>
      <c r="DF50" s="171">
        <f t="shared" si="42"/>
        <v>0.02</v>
      </c>
      <c r="DG50" s="171">
        <f t="shared" si="42"/>
        <v>0.02</v>
      </c>
      <c r="DH50" s="171">
        <f t="shared" si="42"/>
        <v>0.02</v>
      </c>
      <c r="DI50" s="171">
        <f t="shared" si="42"/>
        <v>0.02</v>
      </c>
      <c r="DJ50" s="171">
        <f t="shared" si="42"/>
        <v>0.02</v>
      </c>
      <c r="DK50" s="171">
        <f t="shared" si="42"/>
        <v>0.02</v>
      </c>
      <c r="DL50" s="171">
        <f t="shared" si="42"/>
        <v>0.02</v>
      </c>
      <c r="DM50" s="171">
        <f t="shared" si="42"/>
        <v>0.02</v>
      </c>
      <c r="DN50" s="171">
        <f t="shared" si="42"/>
        <v>0.02</v>
      </c>
      <c r="DO50" s="171">
        <f t="shared" si="42"/>
        <v>0.02</v>
      </c>
      <c r="DP50" s="171">
        <f t="shared" si="42"/>
        <v>0.02</v>
      </c>
      <c r="DQ50" s="171">
        <f t="shared" si="42"/>
        <v>0.02</v>
      </c>
      <c r="DR50" s="171">
        <f t="shared" si="42"/>
        <v>0.02</v>
      </c>
    </row>
    <row r="51" spans="2:122" ht="15.75" customHeight="1">
      <c r="B51" s="195">
        <v>44378</v>
      </c>
      <c r="C51" s="195"/>
      <c r="D51" s="195"/>
      <c r="E51" s="195"/>
      <c r="F51" s="195"/>
      <c r="G51" s="195"/>
      <c r="H51" s="195"/>
      <c r="I51" s="195"/>
      <c r="J51" s="195"/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  <c r="AD51" s="195"/>
      <c r="AE51" s="195"/>
      <c r="AF51" s="195"/>
      <c r="AG51" s="195"/>
      <c r="AH51" s="195"/>
      <c r="AI51" s="195"/>
      <c r="AJ51" s="195"/>
      <c r="AK51" s="195"/>
      <c r="AL51" s="195"/>
      <c r="AM51" s="195"/>
      <c r="AN51" s="195"/>
      <c r="AO51" s="195"/>
      <c r="AP51" s="195"/>
      <c r="AQ51" s="195"/>
      <c r="AR51" s="195"/>
      <c r="AS51" s="195"/>
      <c r="AT51" s="195"/>
      <c r="AU51" s="195"/>
      <c r="AV51" s="195"/>
      <c r="AW51" s="195"/>
      <c r="AX51" s="19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72">
        <v>0.02</v>
      </c>
      <c r="BL51" s="171">
        <f t="shared" ref="BL51:DR51" si="43">BK51</f>
        <v>0.02</v>
      </c>
      <c r="BM51" s="171">
        <f t="shared" si="43"/>
        <v>0.02</v>
      </c>
      <c r="BN51" s="171">
        <f t="shared" si="43"/>
        <v>0.02</v>
      </c>
      <c r="BO51" s="171">
        <f t="shared" si="43"/>
        <v>0.02</v>
      </c>
      <c r="BP51" s="171">
        <f t="shared" si="43"/>
        <v>0.02</v>
      </c>
      <c r="BQ51" s="171">
        <f t="shared" si="43"/>
        <v>0.02</v>
      </c>
      <c r="BR51" s="171">
        <f t="shared" si="43"/>
        <v>0.02</v>
      </c>
      <c r="BS51" s="171">
        <f t="shared" si="43"/>
        <v>0.02</v>
      </c>
      <c r="BT51" s="171">
        <f t="shared" si="43"/>
        <v>0.02</v>
      </c>
      <c r="BU51" s="171">
        <f t="shared" si="43"/>
        <v>0.02</v>
      </c>
      <c r="BV51" s="171">
        <f t="shared" si="43"/>
        <v>0.02</v>
      </c>
      <c r="BW51" s="171">
        <f t="shared" si="43"/>
        <v>0.02</v>
      </c>
      <c r="BX51" s="171">
        <f t="shared" si="43"/>
        <v>0.02</v>
      </c>
      <c r="BY51" s="171">
        <f t="shared" si="43"/>
        <v>0.02</v>
      </c>
      <c r="BZ51" s="171">
        <f t="shared" si="43"/>
        <v>0.02</v>
      </c>
      <c r="CA51" s="171">
        <f t="shared" si="43"/>
        <v>0.02</v>
      </c>
      <c r="CB51" s="171">
        <f t="shared" si="43"/>
        <v>0.02</v>
      </c>
      <c r="CC51" s="171">
        <f t="shared" si="43"/>
        <v>0.02</v>
      </c>
      <c r="CD51" s="171">
        <f t="shared" si="43"/>
        <v>0.02</v>
      </c>
      <c r="CE51" s="171">
        <f t="shared" si="43"/>
        <v>0.02</v>
      </c>
      <c r="CF51" s="171">
        <f t="shared" si="43"/>
        <v>0.02</v>
      </c>
      <c r="CG51" s="171">
        <f t="shared" si="43"/>
        <v>0.02</v>
      </c>
      <c r="CH51" s="171">
        <f t="shared" si="43"/>
        <v>0.02</v>
      </c>
      <c r="CI51" s="171">
        <f t="shared" si="43"/>
        <v>0.02</v>
      </c>
      <c r="CJ51" s="171">
        <f t="shared" si="43"/>
        <v>0.02</v>
      </c>
      <c r="CK51" s="171">
        <f t="shared" si="43"/>
        <v>0.02</v>
      </c>
      <c r="CL51" s="171">
        <f t="shared" si="43"/>
        <v>0.02</v>
      </c>
      <c r="CM51" s="171">
        <f t="shared" si="43"/>
        <v>0.02</v>
      </c>
      <c r="CN51" s="171">
        <f t="shared" si="43"/>
        <v>0.02</v>
      </c>
      <c r="CO51" s="171">
        <f t="shared" si="43"/>
        <v>0.02</v>
      </c>
      <c r="CP51" s="171">
        <f t="shared" si="43"/>
        <v>0.02</v>
      </c>
      <c r="CQ51" s="171">
        <f t="shared" si="43"/>
        <v>0.02</v>
      </c>
      <c r="CR51" s="171">
        <f t="shared" si="43"/>
        <v>0.02</v>
      </c>
      <c r="CS51" s="171">
        <f t="shared" si="43"/>
        <v>0.02</v>
      </c>
      <c r="CT51" s="171">
        <f t="shared" si="43"/>
        <v>0.02</v>
      </c>
      <c r="CU51" s="171">
        <f t="shared" si="43"/>
        <v>0.02</v>
      </c>
      <c r="CV51" s="171">
        <f t="shared" si="43"/>
        <v>0.02</v>
      </c>
      <c r="CW51" s="171">
        <f t="shared" si="43"/>
        <v>0.02</v>
      </c>
      <c r="CX51" s="171">
        <f t="shared" si="43"/>
        <v>0.02</v>
      </c>
      <c r="CY51" s="171">
        <f t="shared" si="43"/>
        <v>0.02</v>
      </c>
      <c r="CZ51" s="171">
        <f t="shared" si="43"/>
        <v>0.02</v>
      </c>
      <c r="DA51" s="171">
        <f t="shared" si="43"/>
        <v>0.02</v>
      </c>
      <c r="DB51" s="171">
        <f t="shared" si="43"/>
        <v>0.02</v>
      </c>
      <c r="DC51" s="171">
        <f t="shared" si="43"/>
        <v>0.02</v>
      </c>
      <c r="DD51" s="171">
        <f t="shared" si="43"/>
        <v>0.02</v>
      </c>
      <c r="DE51" s="171">
        <f t="shared" si="43"/>
        <v>0.02</v>
      </c>
      <c r="DF51" s="171">
        <f t="shared" si="43"/>
        <v>0.02</v>
      </c>
      <c r="DG51" s="171">
        <f t="shared" si="43"/>
        <v>0.02</v>
      </c>
      <c r="DH51" s="171">
        <f t="shared" si="43"/>
        <v>0.02</v>
      </c>
      <c r="DI51" s="171">
        <f t="shared" si="43"/>
        <v>0.02</v>
      </c>
      <c r="DJ51" s="171">
        <f t="shared" si="43"/>
        <v>0.02</v>
      </c>
      <c r="DK51" s="171">
        <f t="shared" si="43"/>
        <v>0.02</v>
      </c>
      <c r="DL51" s="171">
        <f t="shared" si="43"/>
        <v>0.02</v>
      </c>
      <c r="DM51" s="171">
        <f t="shared" si="43"/>
        <v>0.02</v>
      </c>
      <c r="DN51" s="171">
        <f t="shared" si="43"/>
        <v>0.02</v>
      </c>
      <c r="DO51" s="171">
        <f t="shared" si="43"/>
        <v>0.02</v>
      </c>
      <c r="DP51" s="171">
        <f t="shared" si="43"/>
        <v>0.02</v>
      </c>
      <c r="DQ51" s="171">
        <f t="shared" si="43"/>
        <v>0.02</v>
      </c>
      <c r="DR51" s="171">
        <f t="shared" si="43"/>
        <v>0.02</v>
      </c>
    </row>
    <row r="52" spans="2:122" ht="15.75" customHeight="1">
      <c r="B52" s="195">
        <v>44409</v>
      </c>
      <c r="C52" s="195"/>
      <c r="D52" s="195"/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  <c r="AD52" s="195"/>
      <c r="AE52" s="195"/>
      <c r="AF52" s="195"/>
      <c r="AG52" s="195"/>
      <c r="AH52" s="195"/>
      <c r="AI52" s="195"/>
      <c r="AJ52" s="195"/>
      <c r="AK52" s="195"/>
      <c r="AL52" s="195"/>
      <c r="AM52" s="195"/>
      <c r="AN52" s="195"/>
      <c r="AO52" s="195"/>
      <c r="AP52" s="195"/>
      <c r="AQ52" s="195"/>
      <c r="AR52" s="195"/>
      <c r="AS52" s="195"/>
      <c r="AT52" s="195"/>
      <c r="AU52" s="195"/>
      <c r="AV52" s="195"/>
      <c r="AW52" s="195"/>
      <c r="AX52" s="19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72">
        <v>0.02</v>
      </c>
      <c r="BL52" s="171">
        <f t="shared" ref="BL52:DR52" si="44">BK52</f>
        <v>0.02</v>
      </c>
      <c r="BM52" s="171">
        <f t="shared" si="44"/>
        <v>0.02</v>
      </c>
      <c r="BN52" s="171">
        <f t="shared" si="44"/>
        <v>0.02</v>
      </c>
      <c r="BO52" s="171">
        <f t="shared" si="44"/>
        <v>0.02</v>
      </c>
      <c r="BP52" s="171">
        <f t="shared" si="44"/>
        <v>0.02</v>
      </c>
      <c r="BQ52" s="171">
        <f t="shared" si="44"/>
        <v>0.02</v>
      </c>
      <c r="BR52" s="171">
        <f t="shared" si="44"/>
        <v>0.02</v>
      </c>
      <c r="BS52" s="171">
        <f t="shared" si="44"/>
        <v>0.02</v>
      </c>
      <c r="BT52" s="171">
        <f t="shared" si="44"/>
        <v>0.02</v>
      </c>
      <c r="BU52" s="171">
        <f t="shared" si="44"/>
        <v>0.02</v>
      </c>
      <c r="BV52" s="171">
        <f t="shared" si="44"/>
        <v>0.02</v>
      </c>
      <c r="BW52" s="171">
        <f t="shared" si="44"/>
        <v>0.02</v>
      </c>
      <c r="BX52" s="171">
        <f t="shared" si="44"/>
        <v>0.02</v>
      </c>
      <c r="BY52" s="171">
        <f t="shared" si="44"/>
        <v>0.02</v>
      </c>
      <c r="BZ52" s="171">
        <f t="shared" si="44"/>
        <v>0.02</v>
      </c>
      <c r="CA52" s="171">
        <f t="shared" si="44"/>
        <v>0.02</v>
      </c>
      <c r="CB52" s="171">
        <f t="shared" si="44"/>
        <v>0.02</v>
      </c>
      <c r="CC52" s="171">
        <f t="shared" si="44"/>
        <v>0.02</v>
      </c>
      <c r="CD52" s="171">
        <f t="shared" si="44"/>
        <v>0.02</v>
      </c>
      <c r="CE52" s="171">
        <f t="shared" si="44"/>
        <v>0.02</v>
      </c>
      <c r="CF52" s="171">
        <f t="shared" si="44"/>
        <v>0.02</v>
      </c>
      <c r="CG52" s="171">
        <f t="shared" si="44"/>
        <v>0.02</v>
      </c>
      <c r="CH52" s="171">
        <f t="shared" si="44"/>
        <v>0.02</v>
      </c>
      <c r="CI52" s="171">
        <f t="shared" si="44"/>
        <v>0.02</v>
      </c>
      <c r="CJ52" s="171">
        <f t="shared" si="44"/>
        <v>0.02</v>
      </c>
      <c r="CK52" s="171">
        <f t="shared" si="44"/>
        <v>0.02</v>
      </c>
      <c r="CL52" s="171">
        <f t="shared" si="44"/>
        <v>0.02</v>
      </c>
      <c r="CM52" s="171">
        <f t="shared" si="44"/>
        <v>0.02</v>
      </c>
      <c r="CN52" s="171">
        <f t="shared" si="44"/>
        <v>0.02</v>
      </c>
      <c r="CO52" s="171">
        <f t="shared" si="44"/>
        <v>0.02</v>
      </c>
      <c r="CP52" s="171">
        <f t="shared" si="44"/>
        <v>0.02</v>
      </c>
      <c r="CQ52" s="171">
        <f t="shared" si="44"/>
        <v>0.02</v>
      </c>
      <c r="CR52" s="171">
        <f t="shared" si="44"/>
        <v>0.02</v>
      </c>
      <c r="CS52" s="171">
        <f t="shared" si="44"/>
        <v>0.02</v>
      </c>
      <c r="CT52" s="171">
        <f t="shared" si="44"/>
        <v>0.02</v>
      </c>
      <c r="CU52" s="171">
        <f t="shared" si="44"/>
        <v>0.02</v>
      </c>
      <c r="CV52" s="171">
        <f t="shared" si="44"/>
        <v>0.02</v>
      </c>
      <c r="CW52" s="171">
        <f t="shared" si="44"/>
        <v>0.02</v>
      </c>
      <c r="CX52" s="171">
        <f t="shared" si="44"/>
        <v>0.02</v>
      </c>
      <c r="CY52" s="171">
        <f t="shared" si="44"/>
        <v>0.02</v>
      </c>
      <c r="CZ52" s="171">
        <f t="shared" si="44"/>
        <v>0.02</v>
      </c>
      <c r="DA52" s="171">
        <f t="shared" si="44"/>
        <v>0.02</v>
      </c>
      <c r="DB52" s="171">
        <f t="shared" si="44"/>
        <v>0.02</v>
      </c>
      <c r="DC52" s="171">
        <f t="shared" si="44"/>
        <v>0.02</v>
      </c>
      <c r="DD52" s="171">
        <f t="shared" si="44"/>
        <v>0.02</v>
      </c>
      <c r="DE52" s="171">
        <f t="shared" si="44"/>
        <v>0.02</v>
      </c>
      <c r="DF52" s="171">
        <f t="shared" si="44"/>
        <v>0.02</v>
      </c>
      <c r="DG52" s="171">
        <f t="shared" si="44"/>
        <v>0.02</v>
      </c>
      <c r="DH52" s="171">
        <f t="shared" si="44"/>
        <v>0.02</v>
      </c>
      <c r="DI52" s="171">
        <f t="shared" si="44"/>
        <v>0.02</v>
      </c>
      <c r="DJ52" s="171">
        <f t="shared" si="44"/>
        <v>0.02</v>
      </c>
      <c r="DK52" s="171">
        <f t="shared" si="44"/>
        <v>0.02</v>
      </c>
      <c r="DL52" s="171">
        <f t="shared" si="44"/>
        <v>0.02</v>
      </c>
      <c r="DM52" s="171">
        <f t="shared" si="44"/>
        <v>0.02</v>
      </c>
      <c r="DN52" s="171">
        <f t="shared" si="44"/>
        <v>0.02</v>
      </c>
      <c r="DO52" s="171">
        <f t="shared" si="44"/>
        <v>0.02</v>
      </c>
      <c r="DP52" s="171">
        <f t="shared" si="44"/>
        <v>0.02</v>
      </c>
      <c r="DQ52" s="171">
        <f t="shared" si="44"/>
        <v>0.02</v>
      </c>
      <c r="DR52" s="171">
        <f t="shared" si="44"/>
        <v>0.02</v>
      </c>
    </row>
    <row r="53" spans="2:122" ht="15.75" customHeight="1">
      <c r="B53" s="195">
        <v>44440</v>
      </c>
      <c r="C53" s="195"/>
      <c r="D53" s="195"/>
      <c r="E53" s="195"/>
      <c r="F53" s="195"/>
      <c r="G53" s="195"/>
      <c r="H53" s="195"/>
      <c r="I53" s="195"/>
      <c r="J53" s="195"/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  <c r="AD53" s="195"/>
      <c r="AE53" s="195"/>
      <c r="AF53" s="195"/>
      <c r="AG53" s="195"/>
      <c r="AH53" s="195"/>
      <c r="AI53" s="195"/>
      <c r="AJ53" s="195"/>
      <c r="AK53" s="195"/>
      <c r="AL53" s="195"/>
      <c r="AM53" s="195"/>
      <c r="AN53" s="195"/>
      <c r="AO53" s="195"/>
      <c r="AP53" s="195"/>
      <c r="AQ53" s="195"/>
      <c r="AR53" s="195"/>
      <c r="AS53" s="195"/>
      <c r="AT53" s="195"/>
      <c r="AU53" s="195"/>
      <c r="AV53" s="195"/>
      <c r="AW53" s="195"/>
      <c r="AX53" s="19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72">
        <v>0.02</v>
      </c>
      <c r="BL53" s="171">
        <f t="shared" ref="BL53:DR53" si="45">BK53</f>
        <v>0.02</v>
      </c>
      <c r="BM53" s="171">
        <f t="shared" si="45"/>
        <v>0.02</v>
      </c>
      <c r="BN53" s="171">
        <f t="shared" si="45"/>
        <v>0.02</v>
      </c>
      <c r="BO53" s="171">
        <f t="shared" si="45"/>
        <v>0.02</v>
      </c>
      <c r="BP53" s="171">
        <f t="shared" si="45"/>
        <v>0.02</v>
      </c>
      <c r="BQ53" s="171">
        <f t="shared" si="45"/>
        <v>0.02</v>
      </c>
      <c r="BR53" s="171">
        <f t="shared" si="45"/>
        <v>0.02</v>
      </c>
      <c r="BS53" s="171">
        <f t="shared" si="45"/>
        <v>0.02</v>
      </c>
      <c r="BT53" s="171">
        <f t="shared" si="45"/>
        <v>0.02</v>
      </c>
      <c r="BU53" s="171">
        <f t="shared" si="45"/>
        <v>0.02</v>
      </c>
      <c r="BV53" s="171">
        <f t="shared" si="45"/>
        <v>0.02</v>
      </c>
      <c r="BW53" s="171">
        <f t="shared" si="45"/>
        <v>0.02</v>
      </c>
      <c r="BX53" s="171">
        <f t="shared" si="45"/>
        <v>0.02</v>
      </c>
      <c r="BY53" s="171">
        <f t="shared" si="45"/>
        <v>0.02</v>
      </c>
      <c r="BZ53" s="171">
        <f t="shared" si="45"/>
        <v>0.02</v>
      </c>
      <c r="CA53" s="171">
        <f t="shared" si="45"/>
        <v>0.02</v>
      </c>
      <c r="CB53" s="171">
        <f t="shared" si="45"/>
        <v>0.02</v>
      </c>
      <c r="CC53" s="171">
        <f t="shared" si="45"/>
        <v>0.02</v>
      </c>
      <c r="CD53" s="171">
        <f t="shared" si="45"/>
        <v>0.02</v>
      </c>
      <c r="CE53" s="171">
        <f t="shared" si="45"/>
        <v>0.02</v>
      </c>
      <c r="CF53" s="171">
        <f t="shared" si="45"/>
        <v>0.02</v>
      </c>
      <c r="CG53" s="171">
        <f t="shared" si="45"/>
        <v>0.02</v>
      </c>
      <c r="CH53" s="171">
        <f t="shared" si="45"/>
        <v>0.02</v>
      </c>
      <c r="CI53" s="171">
        <f t="shared" si="45"/>
        <v>0.02</v>
      </c>
      <c r="CJ53" s="171">
        <f t="shared" si="45"/>
        <v>0.02</v>
      </c>
      <c r="CK53" s="171">
        <f t="shared" si="45"/>
        <v>0.02</v>
      </c>
      <c r="CL53" s="171">
        <f t="shared" si="45"/>
        <v>0.02</v>
      </c>
      <c r="CM53" s="171">
        <f t="shared" si="45"/>
        <v>0.02</v>
      </c>
      <c r="CN53" s="171">
        <f t="shared" si="45"/>
        <v>0.02</v>
      </c>
      <c r="CO53" s="171">
        <f t="shared" si="45"/>
        <v>0.02</v>
      </c>
      <c r="CP53" s="171">
        <f t="shared" si="45"/>
        <v>0.02</v>
      </c>
      <c r="CQ53" s="171">
        <f t="shared" si="45"/>
        <v>0.02</v>
      </c>
      <c r="CR53" s="171">
        <f t="shared" si="45"/>
        <v>0.02</v>
      </c>
      <c r="CS53" s="171">
        <f t="shared" si="45"/>
        <v>0.02</v>
      </c>
      <c r="CT53" s="171">
        <f t="shared" si="45"/>
        <v>0.02</v>
      </c>
      <c r="CU53" s="171">
        <f t="shared" si="45"/>
        <v>0.02</v>
      </c>
      <c r="CV53" s="171">
        <f t="shared" si="45"/>
        <v>0.02</v>
      </c>
      <c r="CW53" s="171">
        <f t="shared" si="45"/>
        <v>0.02</v>
      </c>
      <c r="CX53" s="171">
        <f t="shared" si="45"/>
        <v>0.02</v>
      </c>
      <c r="CY53" s="171">
        <f t="shared" si="45"/>
        <v>0.02</v>
      </c>
      <c r="CZ53" s="171">
        <f t="shared" si="45"/>
        <v>0.02</v>
      </c>
      <c r="DA53" s="171">
        <f t="shared" si="45"/>
        <v>0.02</v>
      </c>
      <c r="DB53" s="171">
        <f t="shared" si="45"/>
        <v>0.02</v>
      </c>
      <c r="DC53" s="171">
        <f t="shared" si="45"/>
        <v>0.02</v>
      </c>
      <c r="DD53" s="171">
        <f t="shared" si="45"/>
        <v>0.02</v>
      </c>
      <c r="DE53" s="171">
        <f t="shared" si="45"/>
        <v>0.02</v>
      </c>
      <c r="DF53" s="171">
        <f t="shared" si="45"/>
        <v>0.02</v>
      </c>
      <c r="DG53" s="171">
        <f t="shared" si="45"/>
        <v>0.02</v>
      </c>
      <c r="DH53" s="171">
        <f t="shared" si="45"/>
        <v>0.02</v>
      </c>
      <c r="DI53" s="171">
        <f t="shared" si="45"/>
        <v>0.02</v>
      </c>
      <c r="DJ53" s="171">
        <f t="shared" si="45"/>
        <v>0.02</v>
      </c>
      <c r="DK53" s="171">
        <f t="shared" si="45"/>
        <v>0.02</v>
      </c>
      <c r="DL53" s="171">
        <f t="shared" si="45"/>
        <v>0.02</v>
      </c>
      <c r="DM53" s="171">
        <f t="shared" si="45"/>
        <v>0.02</v>
      </c>
      <c r="DN53" s="171">
        <f t="shared" si="45"/>
        <v>0.02</v>
      </c>
      <c r="DO53" s="171">
        <f t="shared" si="45"/>
        <v>0.02</v>
      </c>
      <c r="DP53" s="171">
        <f t="shared" si="45"/>
        <v>0.02</v>
      </c>
      <c r="DQ53" s="171">
        <f t="shared" si="45"/>
        <v>0.02</v>
      </c>
      <c r="DR53" s="171">
        <f t="shared" si="45"/>
        <v>0.02</v>
      </c>
    </row>
    <row r="54" spans="2:122" ht="15.75" customHeight="1">
      <c r="B54" s="195">
        <v>44470</v>
      </c>
      <c r="C54" s="195"/>
      <c r="D54" s="195"/>
      <c r="E54" s="195"/>
      <c r="F54" s="195"/>
      <c r="G54" s="195"/>
      <c r="H54" s="195"/>
      <c r="I54" s="195"/>
      <c r="J54" s="195"/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  <c r="AD54" s="195"/>
      <c r="AE54" s="195"/>
      <c r="AF54" s="195"/>
      <c r="AG54" s="195"/>
      <c r="AH54" s="195"/>
      <c r="AI54" s="195"/>
      <c r="AJ54" s="195"/>
      <c r="AK54" s="195"/>
      <c r="AL54" s="195"/>
      <c r="AM54" s="195"/>
      <c r="AN54" s="195"/>
      <c r="AO54" s="195"/>
      <c r="AP54" s="195"/>
      <c r="AQ54" s="195"/>
      <c r="AR54" s="195"/>
      <c r="AS54" s="195"/>
      <c r="AT54" s="195"/>
      <c r="AU54" s="195"/>
      <c r="AV54" s="195"/>
      <c r="AW54" s="195"/>
      <c r="AX54" s="19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72">
        <v>0.02</v>
      </c>
      <c r="BL54" s="171">
        <f t="shared" ref="BL54:DR54" si="46">BK54</f>
        <v>0.02</v>
      </c>
      <c r="BM54" s="171">
        <f t="shared" si="46"/>
        <v>0.02</v>
      </c>
      <c r="BN54" s="171">
        <f t="shared" si="46"/>
        <v>0.02</v>
      </c>
      <c r="BO54" s="171">
        <f t="shared" si="46"/>
        <v>0.02</v>
      </c>
      <c r="BP54" s="171">
        <f t="shared" si="46"/>
        <v>0.02</v>
      </c>
      <c r="BQ54" s="171">
        <f t="shared" si="46"/>
        <v>0.02</v>
      </c>
      <c r="BR54" s="171">
        <f t="shared" si="46"/>
        <v>0.02</v>
      </c>
      <c r="BS54" s="171">
        <f t="shared" si="46"/>
        <v>0.02</v>
      </c>
      <c r="BT54" s="171">
        <f t="shared" si="46"/>
        <v>0.02</v>
      </c>
      <c r="BU54" s="171">
        <f t="shared" si="46"/>
        <v>0.02</v>
      </c>
      <c r="BV54" s="171">
        <f t="shared" si="46"/>
        <v>0.02</v>
      </c>
      <c r="BW54" s="171">
        <f t="shared" si="46"/>
        <v>0.02</v>
      </c>
      <c r="BX54" s="171">
        <f t="shared" si="46"/>
        <v>0.02</v>
      </c>
      <c r="BY54" s="171">
        <f t="shared" si="46"/>
        <v>0.02</v>
      </c>
      <c r="BZ54" s="171">
        <f t="shared" si="46"/>
        <v>0.02</v>
      </c>
      <c r="CA54" s="171">
        <f t="shared" si="46"/>
        <v>0.02</v>
      </c>
      <c r="CB54" s="171">
        <f t="shared" si="46"/>
        <v>0.02</v>
      </c>
      <c r="CC54" s="171">
        <f t="shared" si="46"/>
        <v>0.02</v>
      </c>
      <c r="CD54" s="171">
        <f t="shared" si="46"/>
        <v>0.02</v>
      </c>
      <c r="CE54" s="171">
        <f t="shared" si="46"/>
        <v>0.02</v>
      </c>
      <c r="CF54" s="171">
        <f t="shared" si="46"/>
        <v>0.02</v>
      </c>
      <c r="CG54" s="171">
        <f t="shared" si="46"/>
        <v>0.02</v>
      </c>
      <c r="CH54" s="171">
        <f t="shared" si="46"/>
        <v>0.02</v>
      </c>
      <c r="CI54" s="171">
        <f t="shared" si="46"/>
        <v>0.02</v>
      </c>
      <c r="CJ54" s="171">
        <f t="shared" si="46"/>
        <v>0.02</v>
      </c>
      <c r="CK54" s="171">
        <f t="shared" si="46"/>
        <v>0.02</v>
      </c>
      <c r="CL54" s="171">
        <f t="shared" si="46"/>
        <v>0.02</v>
      </c>
      <c r="CM54" s="171">
        <f t="shared" si="46"/>
        <v>0.02</v>
      </c>
      <c r="CN54" s="171">
        <f t="shared" si="46"/>
        <v>0.02</v>
      </c>
      <c r="CO54" s="171">
        <f t="shared" si="46"/>
        <v>0.02</v>
      </c>
      <c r="CP54" s="171">
        <f t="shared" si="46"/>
        <v>0.02</v>
      </c>
      <c r="CQ54" s="171">
        <f t="shared" si="46"/>
        <v>0.02</v>
      </c>
      <c r="CR54" s="171">
        <f t="shared" si="46"/>
        <v>0.02</v>
      </c>
      <c r="CS54" s="171">
        <f t="shared" si="46"/>
        <v>0.02</v>
      </c>
      <c r="CT54" s="171">
        <f t="shared" si="46"/>
        <v>0.02</v>
      </c>
      <c r="CU54" s="171">
        <f t="shared" si="46"/>
        <v>0.02</v>
      </c>
      <c r="CV54" s="171">
        <f t="shared" si="46"/>
        <v>0.02</v>
      </c>
      <c r="CW54" s="171">
        <f t="shared" si="46"/>
        <v>0.02</v>
      </c>
      <c r="CX54" s="171">
        <f t="shared" si="46"/>
        <v>0.02</v>
      </c>
      <c r="CY54" s="171">
        <f t="shared" si="46"/>
        <v>0.02</v>
      </c>
      <c r="CZ54" s="171">
        <f t="shared" si="46"/>
        <v>0.02</v>
      </c>
      <c r="DA54" s="171">
        <f t="shared" si="46"/>
        <v>0.02</v>
      </c>
      <c r="DB54" s="171">
        <f t="shared" si="46"/>
        <v>0.02</v>
      </c>
      <c r="DC54" s="171">
        <f t="shared" si="46"/>
        <v>0.02</v>
      </c>
      <c r="DD54" s="171">
        <f t="shared" si="46"/>
        <v>0.02</v>
      </c>
      <c r="DE54" s="171">
        <f t="shared" si="46"/>
        <v>0.02</v>
      </c>
      <c r="DF54" s="171">
        <f t="shared" si="46"/>
        <v>0.02</v>
      </c>
      <c r="DG54" s="171">
        <f t="shared" si="46"/>
        <v>0.02</v>
      </c>
      <c r="DH54" s="171">
        <f t="shared" si="46"/>
        <v>0.02</v>
      </c>
      <c r="DI54" s="171">
        <f t="shared" si="46"/>
        <v>0.02</v>
      </c>
      <c r="DJ54" s="171">
        <f t="shared" si="46"/>
        <v>0.02</v>
      </c>
      <c r="DK54" s="171">
        <f t="shared" si="46"/>
        <v>0.02</v>
      </c>
      <c r="DL54" s="171">
        <f t="shared" si="46"/>
        <v>0.02</v>
      </c>
      <c r="DM54" s="171">
        <f t="shared" si="46"/>
        <v>0.02</v>
      </c>
      <c r="DN54" s="171">
        <f t="shared" si="46"/>
        <v>0.02</v>
      </c>
      <c r="DO54" s="171">
        <f t="shared" si="46"/>
        <v>0.02</v>
      </c>
      <c r="DP54" s="171">
        <f t="shared" si="46"/>
        <v>0.02</v>
      </c>
      <c r="DQ54" s="171">
        <f t="shared" si="46"/>
        <v>0.02</v>
      </c>
      <c r="DR54" s="171">
        <f t="shared" si="46"/>
        <v>0.02</v>
      </c>
    </row>
    <row r="55" spans="2:122" ht="15.75" customHeight="1">
      <c r="B55" s="195">
        <v>44501</v>
      </c>
      <c r="C55" s="195"/>
      <c r="D55" s="195"/>
      <c r="E55" s="195"/>
      <c r="F55" s="195"/>
      <c r="G55" s="195"/>
      <c r="H55" s="195"/>
      <c r="I55" s="195"/>
      <c r="J55" s="195"/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  <c r="AD55" s="195"/>
      <c r="AE55" s="195"/>
      <c r="AF55" s="195"/>
      <c r="AG55" s="195"/>
      <c r="AH55" s="195"/>
      <c r="AI55" s="195"/>
      <c r="AJ55" s="195"/>
      <c r="AK55" s="195"/>
      <c r="AL55" s="195"/>
      <c r="AM55" s="195"/>
      <c r="AN55" s="195"/>
      <c r="AO55" s="195"/>
      <c r="AP55" s="195"/>
      <c r="AQ55" s="195"/>
      <c r="AR55" s="195"/>
      <c r="AS55" s="195"/>
      <c r="AT55" s="195"/>
      <c r="AU55" s="195"/>
      <c r="AV55" s="195"/>
      <c r="AW55" s="195"/>
      <c r="AX55" s="19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72">
        <v>0.02</v>
      </c>
      <c r="BL55" s="171">
        <f t="shared" ref="BL55:DR55" si="47">BK55</f>
        <v>0.02</v>
      </c>
      <c r="BM55" s="171">
        <f t="shared" si="47"/>
        <v>0.02</v>
      </c>
      <c r="BN55" s="171">
        <f t="shared" si="47"/>
        <v>0.02</v>
      </c>
      <c r="BO55" s="171">
        <f t="shared" si="47"/>
        <v>0.02</v>
      </c>
      <c r="BP55" s="171">
        <f t="shared" si="47"/>
        <v>0.02</v>
      </c>
      <c r="BQ55" s="171">
        <f t="shared" si="47"/>
        <v>0.02</v>
      </c>
      <c r="BR55" s="171">
        <f t="shared" si="47"/>
        <v>0.02</v>
      </c>
      <c r="BS55" s="171">
        <f t="shared" si="47"/>
        <v>0.02</v>
      </c>
      <c r="BT55" s="171">
        <f t="shared" si="47"/>
        <v>0.02</v>
      </c>
      <c r="BU55" s="171">
        <f t="shared" si="47"/>
        <v>0.02</v>
      </c>
      <c r="BV55" s="171">
        <f t="shared" si="47"/>
        <v>0.02</v>
      </c>
      <c r="BW55" s="171">
        <f t="shared" si="47"/>
        <v>0.02</v>
      </c>
      <c r="BX55" s="171">
        <f t="shared" si="47"/>
        <v>0.02</v>
      </c>
      <c r="BY55" s="171">
        <f t="shared" si="47"/>
        <v>0.02</v>
      </c>
      <c r="BZ55" s="171">
        <f t="shared" si="47"/>
        <v>0.02</v>
      </c>
      <c r="CA55" s="171">
        <f t="shared" si="47"/>
        <v>0.02</v>
      </c>
      <c r="CB55" s="171">
        <f t="shared" si="47"/>
        <v>0.02</v>
      </c>
      <c r="CC55" s="171">
        <f t="shared" si="47"/>
        <v>0.02</v>
      </c>
      <c r="CD55" s="171">
        <f t="shared" si="47"/>
        <v>0.02</v>
      </c>
      <c r="CE55" s="171">
        <f t="shared" si="47"/>
        <v>0.02</v>
      </c>
      <c r="CF55" s="171">
        <f t="shared" si="47"/>
        <v>0.02</v>
      </c>
      <c r="CG55" s="171">
        <f t="shared" si="47"/>
        <v>0.02</v>
      </c>
      <c r="CH55" s="171">
        <f t="shared" si="47"/>
        <v>0.02</v>
      </c>
      <c r="CI55" s="171">
        <f t="shared" si="47"/>
        <v>0.02</v>
      </c>
      <c r="CJ55" s="171">
        <f t="shared" si="47"/>
        <v>0.02</v>
      </c>
      <c r="CK55" s="171">
        <f t="shared" si="47"/>
        <v>0.02</v>
      </c>
      <c r="CL55" s="171">
        <f t="shared" si="47"/>
        <v>0.02</v>
      </c>
      <c r="CM55" s="171">
        <f t="shared" si="47"/>
        <v>0.02</v>
      </c>
      <c r="CN55" s="171">
        <f t="shared" si="47"/>
        <v>0.02</v>
      </c>
      <c r="CO55" s="171">
        <f t="shared" si="47"/>
        <v>0.02</v>
      </c>
      <c r="CP55" s="171">
        <f t="shared" si="47"/>
        <v>0.02</v>
      </c>
      <c r="CQ55" s="171">
        <f t="shared" si="47"/>
        <v>0.02</v>
      </c>
      <c r="CR55" s="171">
        <f t="shared" si="47"/>
        <v>0.02</v>
      </c>
      <c r="CS55" s="171">
        <f t="shared" si="47"/>
        <v>0.02</v>
      </c>
      <c r="CT55" s="171">
        <f t="shared" si="47"/>
        <v>0.02</v>
      </c>
      <c r="CU55" s="171">
        <f t="shared" si="47"/>
        <v>0.02</v>
      </c>
      <c r="CV55" s="171">
        <f t="shared" si="47"/>
        <v>0.02</v>
      </c>
      <c r="CW55" s="171">
        <f t="shared" si="47"/>
        <v>0.02</v>
      </c>
      <c r="CX55" s="171">
        <f t="shared" si="47"/>
        <v>0.02</v>
      </c>
      <c r="CY55" s="171">
        <f t="shared" si="47"/>
        <v>0.02</v>
      </c>
      <c r="CZ55" s="171">
        <f t="shared" si="47"/>
        <v>0.02</v>
      </c>
      <c r="DA55" s="171">
        <f t="shared" si="47"/>
        <v>0.02</v>
      </c>
      <c r="DB55" s="171">
        <f t="shared" si="47"/>
        <v>0.02</v>
      </c>
      <c r="DC55" s="171">
        <f t="shared" si="47"/>
        <v>0.02</v>
      </c>
      <c r="DD55" s="171">
        <f t="shared" si="47"/>
        <v>0.02</v>
      </c>
      <c r="DE55" s="171">
        <f t="shared" si="47"/>
        <v>0.02</v>
      </c>
      <c r="DF55" s="171">
        <f t="shared" si="47"/>
        <v>0.02</v>
      </c>
      <c r="DG55" s="171">
        <f t="shared" si="47"/>
        <v>0.02</v>
      </c>
      <c r="DH55" s="171">
        <f t="shared" si="47"/>
        <v>0.02</v>
      </c>
      <c r="DI55" s="171">
        <f t="shared" si="47"/>
        <v>0.02</v>
      </c>
      <c r="DJ55" s="171">
        <f t="shared" si="47"/>
        <v>0.02</v>
      </c>
      <c r="DK55" s="171">
        <f t="shared" si="47"/>
        <v>0.02</v>
      </c>
      <c r="DL55" s="171">
        <f t="shared" si="47"/>
        <v>0.02</v>
      </c>
      <c r="DM55" s="171">
        <f t="shared" si="47"/>
        <v>0.02</v>
      </c>
      <c r="DN55" s="171">
        <f t="shared" si="47"/>
        <v>0.02</v>
      </c>
      <c r="DO55" s="171">
        <f t="shared" si="47"/>
        <v>0.02</v>
      </c>
      <c r="DP55" s="171">
        <f t="shared" si="47"/>
        <v>0.02</v>
      </c>
      <c r="DQ55" s="171">
        <f t="shared" si="47"/>
        <v>0.02</v>
      </c>
      <c r="DR55" s="171">
        <f t="shared" si="47"/>
        <v>0.02</v>
      </c>
    </row>
    <row r="56" spans="2:122" ht="15.75" customHeight="1">
      <c r="B56" s="195">
        <v>44531</v>
      </c>
      <c r="C56" s="195"/>
      <c r="D56" s="195"/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  <c r="AD56" s="195"/>
      <c r="AE56" s="195"/>
      <c r="AF56" s="195"/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5"/>
      <c r="AT56" s="195"/>
      <c r="AU56" s="195"/>
      <c r="AV56" s="195"/>
      <c r="AW56" s="195"/>
      <c r="AX56" s="19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72">
        <v>0.02</v>
      </c>
      <c r="BL56" s="171">
        <f t="shared" ref="BL56:DR56" si="48">BK56</f>
        <v>0.02</v>
      </c>
      <c r="BM56" s="171">
        <f t="shared" si="48"/>
        <v>0.02</v>
      </c>
      <c r="BN56" s="171">
        <f t="shared" si="48"/>
        <v>0.02</v>
      </c>
      <c r="BO56" s="171">
        <f t="shared" si="48"/>
        <v>0.02</v>
      </c>
      <c r="BP56" s="171">
        <f t="shared" si="48"/>
        <v>0.02</v>
      </c>
      <c r="BQ56" s="171">
        <f t="shared" si="48"/>
        <v>0.02</v>
      </c>
      <c r="BR56" s="171">
        <f t="shared" si="48"/>
        <v>0.02</v>
      </c>
      <c r="BS56" s="171">
        <f t="shared" si="48"/>
        <v>0.02</v>
      </c>
      <c r="BT56" s="171">
        <f t="shared" si="48"/>
        <v>0.02</v>
      </c>
      <c r="BU56" s="171">
        <f t="shared" si="48"/>
        <v>0.02</v>
      </c>
      <c r="BV56" s="171">
        <f t="shared" si="48"/>
        <v>0.02</v>
      </c>
      <c r="BW56" s="171">
        <f t="shared" si="48"/>
        <v>0.02</v>
      </c>
      <c r="BX56" s="171">
        <f t="shared" si="48"/>
        <v>0.02</v>
      </c>
      <c r="BY56" s="171">
        <f t="shared" si="48"/>
        <v>0.02</v>
      </c>
      <c r="BZ56" s="171">
        <f t="shared" si="48"/>
        <v>0.02</v>
      </c>
      <c r="CA56" s="171">
        <f t="shared" si="48"/>
        <v>0.02</v>
      </c>
      <c r="CB56" s="171">
        <f t="shared" si="48"/>
        <v>0.02</v>
      </c>
      <c r="CC56" s="171">
        <f t="shared" si="48"/>
        <v>0.02</v>
      </c>
      <c r="CD56" s="171">
        <f t="shared" si="48"/>
        <v>0.02</v>
      </c>
      <c r="CE56" s="171">
        <f t="shared" si="48"/>
        <v>0.02</v>
      </c>
      <c r="CF56" s="171">
        <f t="shared" si="48"/>
        <v>0.02</v>
      </c>
      <c r="CG56" s="171">
        <f t="shared" si="48"/>
        <v>0.02</v>
      </c>
      <c r="CH56" s="171">
        <f t="shared" si="48"/>
        <v>0.02</v>
      </c>
      <c r="CI56" s="171">
        <f t="shared" si="48"/>
        <v>0.02</v>
      </c>
      <c r="CJ56" s="171">
        <f t="shared" si="48"/>
        <v>0.02</v>
      </c>
      <c r="CK56" s="171">
        <f t="shared" si="48"/>
        <v>0.02</v>
      </c>
      <c r="CL56" s="171">
        <f t="shared" si="48"/>
        <v>0.02</v>
      </c>
      <c r="CM56" s="171">
        <f t="shared" si="48"/>
        <v>0.02</v>
      </c>
      <c r="CN56" s="171">
        <f t="shared" si="48"/>
        <v>0.02</v>
      </c>
      <c r="CO56" s="171">
        <f t="shared" si="48"/>
        <v>0.02</v>
      </c>
      <c r="CP56" s="171">
        <f t="shared" si="48"/>
        <v>0.02</v>
      </c>
      <c r="CQ56" s="171">
        <f t="shared" si="48"/>
        <v>0.02</v>
      </c>
      <c r="CR56" s="171">
        <f t="shared" si="48"/>
        <v>0.02</v>
      </c>
      <c r="CS56" s="171">
        <f t="shared" si="48"/>
        <v>0.02</v>
      </c>
      <c r="CT56" s="171">
        <f t="shared" si="48"/>
        <v>0.02</v>
      </c>
      <c r="CU56" s="171">
        <f t="shared" si="48"/>
        <v>0.02</v>
      </c>
      <c r="CV56" s="171">
        <f t="shared" si="48"/>
        <v>0.02</v>
      </c>
      <c r="CW56" s="171">
        <f t="shared" si="48"/>
        <v>0.02</v>
      </c>
      <c r="CX56" s="171">
        <f t="shared" si="48"/>
        <v>0.02</v>
      </c>
      <c r="CY56" s="171">
        <f t="shared" si="48"/>
        <v>0.02</v>
      </c>
      <c r="CZ56" s="171">
        <f t="shared" si="48"/>
        <v>0.02</v>
      </c>
      <c r="DA56" s="171">
        <f t="shared" si="48"/>
        <v>0.02</v>
      </c>
      <c r="DB56" s="171">
        <f t="shared" si="48"/>
        <v>0.02</v>
      </c>
      <c r="DC56" s="171">
        <f t="shared" si="48"/>
        <v>0.02</v>
      </c>
      <c r="DD56" s="171">
        <f t="shared" si="48"/>
        <v>0.02</v>
      </c>
      <c r="DE56" s="171">
        <f t="shared" si="48"/>
        <v>0.02</v>
      </c>
      <c r="DF56" s="171">
        <f t="shared" si="48"/>
        <v>0.02</v>
      </c>
      <c r="DG56" s="171">
        <f t="shared" si="48"/>
        <v>0.02</v>
      </c>
      <c r="DH56" s="171">
        <f t="shared" si="48"/>
        <v>0.02</v>
      </c>
      <c r="DI56" s="171">
        <f t="shared" si="48"/>
        <v>0.02</v>
      </c>
      <c r="DJ56" s="171">
        <f t="shared" si="48"/>
        <v>0.02</v>
      </c>
      <c r="DK56" s="171">
        <f t="shared" si="48"/>
        <v>0.02</v>
      </c>
      <c r="DL56" s="171">
        <f t="shared" si="48"/>
        <v>0.02</v>
      </c>
      <c r="DM56" s="171">
        <f t="shared" si="48"/>
        <v>0.02</v>
      </c>
      <c r="DN56" s="171">
        <f t="shared" si="48"/>
        <v>0.02</v>
      </c>
      <c r="DO56" s="171">
        <f t="shared" si="48"/>
        <v>0.02</v>
      </c>
      <c r="DP56" s="171">
        <f t="shared" si="48"/>
        <v>0.02</v>
      </c>
      <c r="DQ56" s="171">
        <f t="shared" si="48"/>
        <v>0.02</v>
      </c>
      <c r="DR56" s="171">
        <f t="shared" si="48"/>
        <v>0.02</v>
      </c>
    </row>
    <row r="57" spans="2:122" ht="15.75" customHeight="1">
      <c r="B57" s="195">
        <v>44562</v>
      </c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72">
        <v>0.02</v>
      </c>
      <c r="BL57" s="171">
        <f t="shared" ref="BL57:DR57" si="49">BK57</f>
        <v>0.02</v>
      </c>
      <c r="BM57" s="171">
        <f t="shared" si="49"/>
        <v>0.02</v>
      </c>
      <c r="BN57" s="171">
        <f t="shared" si="49"/>
        <v>0.02</v>
      </c>
      <c r="BO57" s="171">
        <f t="shared" si="49"/>
        <v>0.02</v>
      </c>
      <c r="BP57" s="171">
        <f t="shared" si="49"/>
        <v>0.02</v>
      </c>
      <c r="BQ57" s="171">
        <f t="shared" si="49"/>
        <v>0.02</v>
      </c>
      <c r="BR57" s="171">
        <f t="shared" si="49"/>
        <v>0.02</v>
      </c>
      <c r="BS57" s="171">
        <f t="shared" si="49"/>
        <v>0.02</v>
      </c>
      <c r="BT57" s="171">
        <f t="shared" si="49"/>
        <v>0.02</v>
      </c>
      <c r="BU57" s="171">
        <f t="shared" si="49"/>
        <v>0.02</v>
      </c>
      <c r="BV57" s="171">
        <f t="shared" si="49"/>
        <v>0.02</v>
      </c>
      <c r="BW57" s="171">
        <f t="shared" si="49"/>
        <v>0.02</v>
      </c>
      <c r="BX57" s="171">
        <f t="shared" si="49"/>
        <v>0.02</v>
      </c>
      <c r="BY57" s="171">
        <f t="shared" si="49"/>
        <v>0.02</v>
      </c>
      <c r="BZ57" s="171">
        <f t="shared" si="49"/>
        <v>0.02</v>
      </c>
      <c r="CA57" s="171">
        <f t="shared" si="49"/>
        <v>0.02</v>
      </c>
      <c r="CB57" s="171">
        <f t="shared" si="49"/>
        <v>0.02</v>
      </c>
      <c r="CC57" s="171">
        <f t="shared" si="49"/>
        <v>0.02</v>
      </c>
      <c r="CD57" s="171">
        <f t="shared" si="49"/>
        <v>0.02</v>
      </c>
      <c r="CE57" s="171">
        <f t="shared" si="49"/>
        <v>0.02</v>
      </c>
      <c r="CF57" s="171">
        <f t="shared" si="49"/>
        <v>0.02</v>
      </c>
      <c r="CG57" s="171">
        <f t="shared" si="49"/>
        <v>0.02</v>
      </c>
      <c r="CH57" s="171">
        <f t="shared" si="49"/>
        <v>0.02</v>
      </c>
      <c r="CI57" s="171">
        <f t="shared" si="49"/>
        <v>0.02</v>
      </c>
      <c r="CJ57" s="171">
        <f t="shared" si="49"/>
        <v>0.02</v>
      </c>
      <c r="CK57" s="171">
        <f t="shared" si="49"/>
        <v>0.02</v>
      </c>
      <c r="CL57" s="171">
        <f t="shared" si="49"/>
        <v>0.02</v>
      </c>
      <c r="CM57" s="171">
        <f t="shared" si="49"/>
        <v>0.02</v>
      </c>
      <c r="CN57" s="171">
        <f t="shared" si="49"/>
        <v>0.02</v>
      </c>
      <c r="CO57" s="171">
        <f t="shared" si="49"/>
        <v>0.02</v>
      </c>
      <c r="CP57" s="171">
        <f t="shared" si="49"/>
        <v>0.02</v>
      </c>
      <c r="CQ57" s="171">
        <f t="shared" si="49"/>
        <v>0.02</v>
      </c>
      <c r="CR57" s="171">
        <f t="shared" si="49"/>
        <v>0.02</v>
      </c>
      <c r="CS57" s="171">
        <f t="shared" si="49"/>
        <v>0.02</v>
      </c>
      <c r="CT57" s="171">
        <f t="shared" si="49"/>
        <v>0.02</v>
      </c>
      <c r="CU57" s="171">
        <f t="shared" si="49"/>
        <v>0.02</v>
      </c>
      <c r="CV57" s="171">
        <f t="shared" si="49"/>
        <v>0.02</v>
      </c>
      <c r="CW57" s="171">
        <f t="shared" si="49"/>
        <v>0.02</v>
      </c>
      <c r="CX57" s="171">
        <f t="shared" si="49"/>
        <v>0.02</v>
      </c>
      <c r="CY57" s="171">
        <f t="shared" si="49"/>
        <v>0.02</v>
      </c>
      <c r="CZ57" s="171">
        <f t="shared" si="49"/>
        <v>0.02</v>
      </c>
      <c r="DA57" s="171">
        <f t="shared" si="49"/>
        <v>0.02</v>
      </c>
      <c r="DB57" s="171">
        <f t="shared" si="49"/>
        <v>0.02</v>
      </c>
      <c r="DC57" s="171">
        <f t="shared" si="49"/>
        <v>0.02</v>
      </c>
      <c r="DD57" s="171">
        <f t="shared" si="49"/>
        <v>0.02</v>
      </c>
      <c r="DE57" s="171">
        <f t="shared" si="49"/>
        <v>0.02</v>
      </c>
      <c r="DF57" s="171">
        <f t="shared" si="49"/>
        <v>0.02</v>
      </c>
      <c r="DG57" s="171">
        <f t="shared" si="49"/>
        <v>0.02</v>
      </c>
      <c r="DH57" s="171">
        <f t="shared" si="49"/>
        <v>0.02</v>
      </c>
      <c r="DI57" s="171">
        <f t="shared" si="49"/>
        <v>0.02</v>
      </c>
      <c r="DJ57" s="171">
        <f t="shared" si="49"/>
        <v>0.02</v>
      </c>
      <c r="DK57" s="171">
        <f t="shared" si="49"/>
        <v>0.02</v>
      </c>
      <c r="DL57" s="171">
        <f t="shared" si="49"/>
        <v>0.02</v>
      </c>
      <c r="DM57" s="171">
        <f t="shared" si="49"/>
        <v>0.02</v>
      </c>
      <c r="DN57" s="171">
        <f t="shared" si="49"/>
        <v>0.02</v>
      </c>
      <c r="DO57" s="171">
        <f t="shared" si="49"/>
        <v>0.02</v>
      </c>
      <c r="DP57" s="171">
        <f t="shared" si="49"/>
        <v>0.02</v>
      </c>
      <c r="DQ57" s="171">
        <f t="shared" si="49"/>
        <v>0.02</v>
      </c>
      <c r="DR57" s="171">
        <f t="shared" si="49"/>
        <v>0.02</v>
      </c>
    </row>
    <row r="58" spans="2:122" ht="15.75" customHeight="1">
      <c r="B58" s="195">
        <v>44593</v>
      </c>
      <c r="C58" s="195"/>
      <c r="D58" s="195"/>
      <c r="E58" s="195"/>
      <c r="F58" s="195"/>
      <c r="G58" s="195"/>
      <c r="H58" s="195"/>
      <c r="I58" s="195"/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5"/>
      <c r="AG58" s="195"/>
      <c r="AH58" s="195"/>
      <c r="AI58" s="195"/>
      <c r="AJ58" s="195"/>
      <c r="AK58" s="195"/>
      <c r="AL58" s="195"/>
      <c r="AM58" s="195"/>
      <c r="AN58" s="195"/>
      <c r="AO58" s="195"/>
      <c r="AP58" s="195"/>
      <c r="AQ58" s="195"/>
      <c r="AR58" s="195"/>
      <c r="AS58" s="195"/>
      <c r="AT58" s="195"/>
      <c r="AU58" s="195"/>
      <c r="AV58" s="195"/>
      <c r="AW58" s="195"/>
      <c r="AX58" s="19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72">
        <v>0.02</v>
      </c>
      <c r="BL58" s="171">
        <f t="shared" ref="BL58:DR58" si="50">BK58</f>
        <v>0.02</v>
      </c>
      <c r="BM58" s="171">
        <f t="shared" si="50"/>
        <v>0.02</v>
      </c>
      <c r="BN58" s="171">
        <f t="shared" si="50"/>
        <v>0.02</v>
      </c>
      <c r="BO58" s="171">
        <f t="shared" si="50"/>
        <v>0.02</v>
      </c>
      <c r="BP58" s="171">
        <f t="shared" si="50"/>
        <v>0.02</v>
      </c>
      <c r="BQ58" s="171">
        <f t="shared" si="50"/>
        <v>0.02</v>
      </c>
      <c r="BR58" s="171">
        <f t="shared" si="50"/>
        <v>0.02</v>
      </c>
      <c r="BS58" s="171">
        <f t="shared" si="50"/>
        <v>0.02</v>
      </c>
      <c r="BT58" s="171">
        <f t="shared" si="50"/>
        <v>0.02</v>
      </c>
      <c r="BU58" s="171">
        <f t="shared" si="50"/>
        <v>0.02</v>
      </c>
      <c r="BV58" s="171">
        <f t="shared" si="50"/>
        <v>0.02</v>
      </c>
      <c r="BW58" s="171">
        <f t="shared" si="50"/>
        <v>0.02</v>
      </c>
      <c r="BX58" s="171">
        <f t="shared" si="50"/>
        <v>0.02</v>
      </c>
      <c r="BY58" s="171">
        <f t="shared" si="50"/>
        <v>0.02</v>
      </c>
      <c r="BZ58" s="171">
        <f t="shared" si="50"/>
        <v>0.02</v>
      </c>
      <c r="CA58" s="171">
        <f t="shared" si="50"/>
        <v>0.02</v>
      </c>
      <c r="CB58" s="171">
        <f t="shared" si="50"/>
        <v>0.02</v>
      </c>
      <c r="CC58" s="171">
        <f t="shared" si="50"/>
        <v>0.02</v>
      </c>
      <c r="CD58" s="171">
        <f t="shared" si="50"/>
        <v>0.02</v>
      </c>
      <c r="CE58" s="171">
        <f t="shared" si="50"/>
        <v>0.02</v>
      </c>
      <c r="CF58" s="171">
        <f t="shared" si="50"/>
        <v>0.02</v>
      </c>
      <c r="CG58" s="171">
        <f t="shared" si="50"/>
        <v>0.02</v>
      </c>
      <c r="CH58" s="171">
        <f t="shared" si="50"/>
        <v>0.02</v>
      </c>
      <c r="CI58" s="171">
        <f t="shared" si="50"/>
        <v>0.02</v>
      </c>
      <c r="CJ58" s="171">
        <f t="shared" si="50"/>
        <v>0.02</v>
      </c>
      <c r="CK58" s="171">
        <f t="shared" si="50"/>
        <v>0.02</v>
      </c>
      <c r="CL58" s="171">
        <f t="shared" si="50"/>
        <v>0.02</v>
      </c>
      <c r="CM58" s="171">
        <f t="shared" si="50"/>
        <v>0.02</v>
      </c>
      <c r="CN58" s="171">
        <f t="shared" si="50"/>
        <v>0.02</v>
      </c>
      <c r="CO58" s="171">
        <f t="shared" si="50"/>
        <v>0.02</v>
      </c>
      <c r="CP58" s="171">
        <f t="shared" si="50"/>
        <v>0.02</v>
      </c>
      <c r="CQ58" s="171">
        <f t="shared" si="50"/>
        <v>0.02</v>
      </c>
      <c r="CR58" s="171">
        <f t="shared" si="50"/>
        <v>0.02</v>
      </c>
      <c r="CS58" s="171">
        <f t="shared" si="50"/>
        <v>0.02</v>
      </c>
      <c r="CT58" s="171">
        <f t="shared" si="50"/>
        <v>0.02</v>
      </c>
      <c r="CU58" s="171">
        <f t="shared" si="50"/>
        <v>0.02</v>
      </c>
      <c r="CV58" s="171">
        <f t="shared" si="50"/>
        <v>0.02</v>
      </c>
      <c r="CW58" s="171">
        <f t="shared" si="50"/>
        <v>0.02</v>
      </c>
      <c r="CX58" s="171">
        <f t="shared" si="50"/>
        <v>0.02</v>
      </c>
      <c r="CY58" s="171">
        <f t="shared" si="50"/>
        <v>0.02</v>
      </c>
      <c r="CZ58" s="171">
        <f t="shared" si="50"/>
        <v>0.02</v>
      </c>
      <c r="DA58" s="171">
        <f t="shared" si="50"/>
        <v>0.02</v>
      </c>
      <c r="DB58" s="171">
        <f t="shared" si="50"/>
        <v>0.02</v>
      </c>
      <c r="DC58" s="171">
        <f t="shared" si="50"/>
        <v>0.02</v>
      </c>
      <c r="DD58" s="171">
        <f t="shared" si="50"/>
        <v>0.02</v>
      </c>
      <c r="DE58" s="171">
        <f t="shared" si="50"/>
        <v>0.02</v>
      </c>
      <c r="DF58" s="171">
        <f t="shared" si="50"/>
        <v>0.02</v>
      </c>
      <c r="DG58" s="171">
        <f t="shared" si="50"/>
        <v>0.02</v>
      </c>
      <c r="DH58" s="171">
        <f t="shared" si="50"/>
        <v>0.02</v>
      </c>
      <c r="DI58" s="171">
        <f t="shared" si="50"/>
        <v>0.02</v>
      </c>
      <c r="DJ58" s="171">
        <f t="shared" si="50"/>
        <v>0.02</v>
      </c>
      <c r="DK58" s="171">
        <f t="shared" si="50"/>
        <v>0.02</v>
      </c>
      <c r="DL58" s="171">
        <f t="shared" si="50"/>
        <v>0.02</v>
      </c>
      <c r="DM58" s="171">
        <f t="shared" si="50"/>
        <v>0.02</v>
      </c>
      <c r="DN58" s="171">
        <f t="shared" si="50"/>
        <v>0.02</v>
      </c>
      <c r="DO58" s="171">
        <f t="shared" si="50"/>
        <v>0.02</v>
      </c>
      <c r="DP58" s="171">
        <f t="shared" si="50"/>
        <v>0.02</v>
      </c>
      <c r="DQ58" s="171">
        <f t="shared" si="50"/>
        <v>0.02</v>
      </c>
      <c r="DR58" s="171">
        <f t="shared" si="50"/>
        <v>0.02</v>
      </c>
    </row>
    <row r="59" spans="2:122" ht="15.75" customHeight="1">
      <c r="B59" s="195">
        <v>44621</v>
      </c>
      <c r="C59" s="195"/>
      <c r="D59" s="195"/>
      <c r="E59" s="195"/>
      <c r="F59" s="195"/>
      <c r="G59" s="195"/>
      <c r="H59" s="195"/>
      <c r="I59" s="195"/>
      <c r="J59" s="195"/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  <c r="AD59" s="195"/>
      <c r="AE59" s="195"/>
      <c r="AF59" s="195"/>
      <c r="AG59" s="195"/>
      <c r="AH59" s="195"/>
      <c r="AI59" s="195"/>
      <c r="AJ59" s="195"/>
      <c r="AK59" s="195"/>
      <c r="AL59" s="195"/>
      <c r="AM59" s="195"/>
      <c r="AN59" s="195"/>
      <c r="AO59" s="195"/>
      <c r="AP59" s="195"/>
      <c r="AQ59" s="195"/>
      <c r="AR59" s="195"/>
      <c r="AS59" s="195"/>
      <c r="AT59" s="195"/>
      <c r="AU59" s="195"/>
      <c r="AV59" s="195"/>
      <c r="AW59" s="195"/>
      <c r="AX59" s="19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72">
        <v>0.02</v>
      </c>
      <c r="BL59" s="171">
        <f t="shared" ref="BL59:DR59" si="51">BK59</f>
        <v>0.02</v>
      </c>
      <c r="BM59" s="171">
        <f t="shared" si="51"/>
        <v>0.02</v>
      </c>
      <c r="BN59" s="171">
        <f t="shared" si="51"/>
        <v>0.02</v>
      </c>
      <c r="BO59" s="171">
        <f t="shared" si="51"/>
        <v>0.02</v>
      </c>
      <c r="BP59" s="171">
        <f t="shared" si="51"/>
        <v>0.02</v>
      </c>
      <c r="BQ59" s="171">
        <f t="shared" si="51"/>
        <v>0.02</v>
      </c>
      <c r="BR59" s="171">
        <f t="shared" si="51"/>
        <v>0.02</v>
      </c>
      <c r="BS59" s="171">
        <f t="shared" si="51"/>
        <v>0.02</v>
      </c>
      <c r="BT59" s="171">
        <f t="shared" si="51"/>
        <v>0.02</v>
      </c>
      <c r="BU59" s="171">
        <f t="shared" si="51"/>
        <v>0.02</v>
      </c>
      <c r="BV59" s="171">
        <f t="shared" si="51"/>
        <v>0.02</v>
      </c>
      <c r="BW59" s="171">
        <f t="shared" si="51"/>
        <v>0.02</v>
      </c>
      <c r="BX59" s="171">
        <f t="shared" si="51"/>
        <v>0.02</v>
      </c>
      <c r="BY59" s="171">
        <f t="shared" si="51"/>
        <v>0.02</v>
      </c>
      <c r="BZ59" s="171">
        <f t="shared" si="51"/>
        <v>0.02</v>
      </c>
      <c r="CA59" s="171">
        <f t="shared" si="51"/>
        <v>0.02</v>
      </c>
      <c r="CB59" s="171">
        <f t="shared" si="51"/>
        <v>0.02</v>
      </c>
      <c r="CC59" s="171">
        <f t="shared" si="51"/>
        <v>0.02</v>
      </c>
      <c r="CD59" s="171">
        <f t="shared" si="51"/>
        <v>0.02</v>
      </c>
      <c r="CE59" s="171">
        <f t="shared" si="51"/>
        <v>0.02</v>
      </c>
      <c r="CF59" s="171">
        <f t="shared" si="51"/>
        <v>0.02</v>
      </c>
      <c r="CG59" s="171">
        <f t="shared" si="51"/>
        <v>0.02</v>
      </c>
      <c r="CH59" s="171">
        <f t="shared" si="51"/>
        <v>0.02</v>
      </c>
      <c r="CI59" s="171">
        <f t="shared" si="51"/>
        <v>0.02</v>
      </c>
      <c r="CJ59" s="171">
        <f t="shared" si="51"/>
        <v>0.02</v>
      </c>
      <c r="CK59" s="171">
        <f t="shared" si="51"/>
        <v>0.02</v>
      </c>
      <c r="CL59" s="171">
        <f t="shared" si="51"/>
        <v>0.02</v>
      </c>
      <c r="CM59" s="171">
        <f t="shared" si="51"/>
        <v>0.02</v>
      </c>
      <c r="CN59" s="171">
        <f t="shared" si="51"/>
        <v>0.02</v>
      </c>
      <c r="CO59" s="171">
        <f t="shared" si="51"/>
        <v>0.02</v>
      </c>
      <c r="CP59" s="171">
        <f t="shared" si="51"/>
        <v>0.02</v>
      </c>
      <c r="CQ59" s="171">
        <f t="shared" si="51"/>
        <v>0.02</v>
      </c>
      <c r="CR59" s="171">
        <f t="shared" si="51"/>
        <v>0.02</v>
      </c>
      <c r="CS59" s="171">
        <f t="shared" si="51"/>
        <v>0.02</v>
      </c>
      <c r="CT59" s="171">
        <f t="shared" si="51"/>
        <v>0.02</v>
      </c>
      <c r="CU59" s="171">
        <f t="shared" si="51"/>
        <v>0.02</v>
      </c>
      <c r="CV59" s="171">
        <f t="shared" si="51"/>
        <v>0.02</v>
      </c>
      <c r="CW59" s="171">
        <f t="shared" si="51"/>
        <v>0.02</v>
      </c>
      <c r="CX59" s="171">
        <f t="shared" si="51"/>
        <v>0.02</v>
      </c>
      <c r="CY59" s="171">
        <f t="shared" si="51"/>
        <v>0.02</v>
      </c>
      <c r="CZ59" s="171">
        <f t="shared" si="51"/>
        <v>0.02</v>
      </c>
      <c r="DA59" s="171">
        <f t="shared" si="51"/>
        <v>0.02</v>
      </c>
      <c r="DB59" s="171">
        <f t="shared" si="51"/>
        <v>0.02</v>
      </c>
      <c r="DC59" s="171">
        <f t="shared" si="51"/>
        <v>0.02</v>
      </c>
      <c r="DD59" s="171">
        <f t="shared" si="51"/>
        <v>0.02</v>
      </c>
      <c r="DE59" s="171">
        <f t="shared" si="51"/>
        <v>0.02</v>
      </c>
      <c r="DF59" s="171">
        <f t="shared" si="51"/>
        <v>0.02</v>
      </c>
      <c r="DG59" s="171">
        <f t="shared" si="51"/>
        <v>0.02</v>
      </c>
      <c r="DH59" s="171">
        <f t="shared" si="51"/>
        <v>0.02</v>
      </c>
      <c r="DI59" s="171">
        <f t="shared" si="51"/>
        <v>0.02</v>
      </c>
      <c r="DJ59" s="171">
        <f t="shared" si="51"/>
        <v>0.02</v>
      </c>
      <c r="DK59" s="171">
        <f t="shared" si="51"/>
        <v>0.02</v>
      </c>
      <c r="DL59" s="171">
        <f t="shared" si="51"/>
        <v>0.02</v>
      </c>
      <c r="DM59" s="171">
        <f t="shared" si="51"/>
        <v>0.02</v>
      </c>
      <c r="DN59" s="171">
        <f t="shared" si="51"/>
        <v>0.02</v>
      </c>
      <c r="DO59" s="171">
        <f t="shared" si="51"/>
        <v>0.02</v>
      </c>
      <c r="DP59" s="171">
        <f t="shared" si="51"/>
        <v>0.02</v>
      </c>
      <c r="DQ59" s="171">
        <f t="shared" si="51"/>
        <v>0.02</v>
      </c>
      <c r="DR59" s="171">
        <f t="shared" si="51"/>
        <v>0.02</v>
      </c>
    </row>
    <row r="60" spans="2:122" ht="15.75" customHeight="1">
      <c r="B60" s="195">
        <v>44652</v>
      </c>
      <c r="C60" s="195"/>
      <c r="D60" s="195"/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  <c r="AD60" s="195"/>
      <c r="AE60" s="195"/>
      <c r="AF60" s="195"/>
      <c r="AG60" s="195"/>
      <c r="AH60" s="195"/>
      <c r="AI60" s="195"/>
      <c r="AJ60" s="195"/>
      <c r="AK60" s="195"/>
      <c r="AL60" s="195"/>
      <c r="AM60" s="195"/>
      <c r="AN60" s="195"/>
      <c r="AO60" s="195"/>
      <c r="AP60" s="195"/>
      <c r="AQ60" s="195"/>
      <c r="AR60" s="195"/>
      <c r="AS60" s="195"/>
      <c r="AT60" s="195"/>
      <c r="AU60" s="195"/>
      <c r="AV60" s="195"/>
      <c r="AW60" s="195"/>
      <c r="AX60" s="195"/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72">
        <v>0.02</v>
      </c>
      <c r="BL60" s="171">
        <f t="shared" ref="BL60:DR60" si="52">BK60</f>
        <v>0.02</v>
      </c>
      <c r="BM60" s="171">
        <f t="shared" si="52"/>
        <v>0.02</v>
      </c>
      <c r="BN60" s="171">
        <f t="shared" si="52"/>
        <v>0.02</v>
      </c>
      <c r="BO60" s="171">
        <f t="shared" si="52"/>
        <v>0.02</v>
      </c>
      <c r="BP60" s="171">
        <f t="shared" si="52"/>
        <v>0.02</v>
      </c>
      <c r="BQ60" s="171">
        <f t="shared" si="52"/>
        <v>0.02</v>
      </c>
      <c r="BR60" s="171">
        <f t="shared" si="52"/>
        <v>0.02</v>
      </c>
      <c r="BS60" s="171">
        <f t="shared" si="52"/>
        <v>0.02</v>
      </c>
      <c r="BT60" s="171">
        <f t="shared" si="52"/>
        <v>0.02</v>
      </c>
      <c r="BU60" s="171">
        <f t="shared" si="52"/>
        <v>0.02</v>
      </c>
      <c r="BV60" s="171">
        <f t="shared" si="52"/>
        <v>0.02</v>
      </c>
      <c r="BW60" s="171">
        <f t="shared" si="52"/>
        <v>0.02</v>
      </c>
      <c r="BX60" s="171">
        <f t="shared" si="52"/>
        <v>0.02</v>
      </c>
      <c r="BY60" s="171">
        <f t="shared" si="52"/>
        <v>0.02</v>
      </c>
      <c r="BZ60" s="171">
        <f t="shared" si="52"/>
        <v>0.02</v>
      </c>
      <c r="CA60" s="171">
        <f t="shared" si="52"/>
        <v>0.02</v>
      </c>
      <c r="CB60" s="171">
        <f t="shared" si="52"/>
        <v>0.02</v>
      </c>
      <c r="CC60" s="171">
        <f t="shared" si="52"/>
        <v>0.02</v>
      </c>
      <c r="CD60" s="171">
        <f t="shared" si="52"/>
        <v>0.02</v>
      </c>
      <c r="CE60" s="171">
        <f t="shared" si="52"/>
        <v>0.02</v>
      </c>
      <c r="CF60" s="171">
        <f t="shared" si="52"/>
        <v>0.02</v>
      </c>
      <c r="CG60" s="171">
        <f t="shared" si="52"/>
        <v>0.02</v>
      </c>
      <c r="CH60" s="171">
        <f t="shared" si="52"/>
        <v>0.02</v>
      </c>
      <c r="CI60" s="171">
        <f t="shared" si="52"/>
        <v>0.02</v>
      </c>
      <c r="CJ60" s="171">
        <f t="shared" si="52"/>
        <v>0.02</v>
      </c>
      <c r="CK60" s="171">
        <f t="shared" si="52"/>
        <v>0.02</v>
      </c>
      <c r="CL60" s="171">
        <f t="shared" si="52"/>
        <v>0.02</v>
      </c>
      <c r="CM60" s="171">
        <f t="shared" si="52"/>
        <v>0.02</v>
      </c>
      <c r="CN60" s="171">
        <f t="shared" si="52"/>
        <v>0.02</v>
      </c>
      <c r="CO60" s="171">
        <f t="shared" si="52"/>
        <v>0.02</v>
      </c>
      <c r="CP60" s="171">
        <f t="shared" si="52"/>
        <v>0.02</v>
      </c>
      <c r="CQ60" s="171">
        <f t="shared" si="52"/>
        <v>0.02</v>
      </c>
      <c r="CR60" s="171">
        <f t="shared" si="52"/>
        <v>0.02</v>
      </c>
      <c r="CS60" s="171">
        <f t="shared" si="52"/>
        <v>0.02</v>
      </c>
      <c r="CT60" s="171">
        <f t="shared" si="52"/>
        <v>0.02</v>
      </c>
      <c r="CU60" s="171">
        <f t="shared" si="52"/>
        <v>0.02</v>
      </c>
      <c r="CV60" s="171">
        <f t="shared" si="52"/>
        <v>0.02</v>
      </c>
      <c r="CW60" s="171">
        <f t="shared" si="52"/>
        <v>0.02</v>
      </c>
      <c r="CX60" s="171">
        <f t="shared" si="52"/>
        <v>0.02</v>
      </c>
      <c r="CY60" s="171">
        <f t="shared" si="52"/>
        <v>0.02</v>
      </c>
      <c r="CZ60" s="171">
        <f t="shared" si="52"/>
        <v>0.02</v>
      </c>
      <c r="DA60" s="171">
        <f t="shared" si="52"/>
        <v>0.02</v>
      </c>
      <c r="DB60" s="171">
        <f t="shared" si="52"/>
        <v>0.02</v>
      </c>
      <c r="DC60" s="171">
        <f t="shared" si="52"/>
        <v>0.02</v>
      </c>
      <c r="DD60" s="171">
        <f t="shared" si="52"/>
        <v>0.02</v>
      </c>
      <c r="DE60" s="171">
        <f t="shared" si="52"/>
        <v>0.02</v>
      </c>
      <c r="DF60" s="171">
        <f t="shared" si="52"/>
        <v>0.02</v>
      </c>
      <c r="DG60" s="171">
        <f t="shared" si="52"/>
        <v>0.02</v>
      </c>
      <c r="DH60" s="171">
        <f t="shared" si="52"/>
        <v>0.02</v>
      </c>
      <c r="DI60" s="171">
        <f t="shared" si="52"/>
        <v>0.02</v>
      </c>
      <c r="DJ60" s="171">
        <f t="shared" si="52"/>
        <v>0.02</v>
      </c>
      <c r="DK60" s="171">
        <f t="shared" si="52"/>
        <v>0.02</v>
      </c>
      <c r="DL60" s="171">
        <f t="shared" si="52"/>
        <v>0.02</v>
      </c>
      <c r="DM60" s="171">
        <f t="shared" si="52"/>
        <v>0.02</v>
      </c>
      <c r="DN60" s="171">
        <f t="shared" si="52"/>
        <v>0.02</v>
      </c>
      <c r="DO60" s="171">
        <f t="shared" si="52"/>
        <v>0.02</v>
      </c>
      <c r="DP60" s="171">
        <f t="shared" si="52"/>
        <v>0.02</v>
      </c>
      <c r="DQ60" s="171">
        <f t="shared" si="52"/>
        <v>0.02</v>
      </c>
      <c r="DR60" s="171">
        <f t="shared" si="52"/>
        <v>0.02</v>
      </c>
    </row>
    <row r="61" spans="2:122" ht="15.75" customHeight="1">
      <c r="B61" s="195">
        <v>44682</v>
      </c>
      <c r="C61" s="195"/>
      <c r="D61" s="195"/>
      <c r="E61" s="195"/>
      <c r="F61" s="195"/>
      <c r="G61" s="195"/>
      <c r="H61" s="195"/>
      <c r="I61" s="195"/>
      <c r="J61" s="195"/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  <c r="AD61" s="195"/>
      <c r="AE61" s="195"/>
      <c r="AF61" s="195"/>
      <c r="AG61" s="195"/>
      <c r="AH61" s="195"/>
      <c r="AI61" s="195"/>
      <c r="AJ61" s="195"/>
      <c r="AK61" s="195"/>
      <c r="AL61" s="195"/>
      <c r="AM61" s="195"/>
      <c r="AN61" s="195"/>
      <c r="AO61" s="195"/>
      <c r="AP61" s="195"/>
      <c r="AQ61" s="195"/>
      <c r="AR61" s="195"/>
      <c r="AS61" s="195"/>
      <c r="AT61" s="195"/>
      <c r="AU61" s="195"/>
      <c r="AV61" s="195"/>
      <c r="AW61" s="195"/>
      <c r="AX61" s="195"/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72">
        <v>0.02</v>
      </c>
      <c r="BL61" s="171">
        <f t="shared" ref="BL61:DR61" si="53">BK61</f>
        <v>0.02</v>
      </c>
      <c r="BM61" s="171">
        <f t="shared" si="53"/>
        <v>0.02</v>
      </c>
      <c r="BN61" s="171">
        <f t="shared" si="53"/>
        <v>0.02</v>
      </c>
      <c r="BO61" s="171">
        <f t="shared" si="53"/>
        <v>0.02</v>
      </c>
      <c r="BP61" s="171">
        <f t="shared" si="53"/>
        <v>0.02</v>
      </c>
      <c r="BQ61" s="171">
        <f t="shared" si="53"/>
        <v>0.02</v>
      </c>
      <c r="BR61" s="171">
        <f t="shared" si="53"/>
        <v>0.02</v>
      </c>
      <c r="BS61" s="171">
        <f t="shared" si="53"/>
        <v>0.02</v>
      </c>
      <c r="BT61" s="171">
        <f t="shared" si="53"/>
        <v>0.02</v>
      </c>
      <c r="BU61" s="171">
        <f t="shared" si="53"/>
        <v>0.02</v>
      </c>
      <c r="BV61" s="171">
        <f t="shared" si="53"/>
        <v>0.02</v>
      </c>
      <c r="BW61" s="171">
        <f t="shared" si="53"/>
        <v>0.02</v>
      </c>
      <c r="BX61" s="171">
        <f t="shared" si="53"/>
        <v>0.02</v>
      </c>
      <c r="BY61" s="171">
        <f t="shared" si="53"/>
        <v>0.02</v>
      </c>
      <c r="BZ61" s="171">
        <f t="shared" si="53"/>
        <v>0.02</v>
      </c>
      <c r="CA61" s="171">
        <f t="shared" si="53"/>
        <v>0.02</v>
      </c>
      <c r="CB61" s="171">
        <f t="shared" si="53"/>
        <v>0.02</v>
      </c>
      <c r="CC61" s="171">
        <f t="shared" si="53"/>
        <v>0.02</v>
      </c>
      <c r="CD61" s="171">
        <f t="shared" si="53"/>
        <v>0.02</v>
      </c>
      <c r="CE61" s="171">
        <f t="shared" si="53"/>
        <v>0.02</v>
      </c>
      <c r="CF61" s="171">
        <f t="shared" si="53"/>
        <v>0.02</v>
      </c>
      <c r="CG61" s="171">
        <f t="shared" si="53"/>
        <v>0.02</v>
      </c>
      <c r="CH61" s="171">
        <f t="shared" si="53"/>
        <v>0.02</v>
      </c>
      <c r="CI61" s="171">
        <f t="shared" si="53"/>
        <v>0.02</v>
      </c>
      <c r="CJ61" s="171">
        <f t="shared" si="53"/>
        <v>0.02</v>
      </c>
      <c r="CK61" s="171">
        <f t="shared" si="53"/>
        <v>0.02</v>
      </c>
      <c r="CL61" s="171">
        <f t="shared" si="53"/>
        <v>0.02</v>
      </c>
      <c r="CM61" s="171">
        <f t="shared" si="53"/>
        <v>0.02</v>
      </c>
      <c r="CN61" s="171">
        <f t="shared" si="53"/>
        <v>0.02</v>
      </c>
      <c r="CO61" s="171">
        <f t="shared" si="53"/>
        <v>0.02</v>
      </c>
      <c r="CP61" s="171">
        <f t="shared" si="53"/>
        <v>0.02</v>
      </c>
      <c r="CQ61" s="171">
        <f t="shared" si="53"/>
        <v>0.02</v>
      </c>
      <c r="CR61" s="171">
        <f t="shared" si="53"/>
        <v>0.02</v>
      </c>
      <c r="CS61" s="171">
        <f t="shared" si="53"/>
        <v>0.02</v>
      </c>
      <c r="CT61" s="171">
        <f t="shared" si="53"/>
        <v>0.02</v>
      </c>
      <c r="CU61" s="171">
        <f t="shared" si="53"/>
        <v>0.02</v>
      </c>
      <c r="CV61" s="171">
        <f t="shared" si="53"/>
        <v>0.02</v>
      </c>
      <c r="CW61" s="171">
        <f t="shared" si="53"/>
        <v>0.02</v>
      </c>
      <c r="CX61" s="171">
        <f t="shared" si="53"/>
        <v>0.02</v>
      </c>
      <c r="CY61" s="171">
        <f t="shared" si="53"/>
        <v>0.02</v>
      </c>
      <c r="CZ61" s="171">
        <f t="shared" si="53"/>
        <v>0.02</v>
      </c>
      <c r="DA61" s="171">
        <f t="shared" si="53"/>
        <v>0.02</v>
      </c>
      <c r="DB61" s="171">
        <f t="shared" si="53"/>
        <v>0.02</v>
      </c>
      <c r="DC61" s="171">
        <f t="shared" si="53"/>
        <v>0.02</v>
      </c>
      <c r="DD61" s="171">
        <f t="shared" si="53"/>
        <v>0.02</v>
      </c>
      <c r="DE61" s="171">
        <f t="shared" si="53"/>
        <v>0.02</v>
      </c>
      <c r="DF61" s="171">
        <f t="shared" si="53"/>
        <v>0.02</v>
      </c>
      <c r="DG61" s="171">
        <f t="shared" si="53"/>
        <v>0.02</v>
      </c>
      <c r="DH61" s="171">
        <f t="shared" si="53"/>
        <v>0.02</v>
      </c>
      <c r="DI61" s="171">
        <f t="shared" si="53"/>
        <v>0.02</v>
      </c>
      <c r="DJ61" s="171">
        <f t="shared" si="53"/>
        <v>0.02</v>
      </c>
      <c r="DK61" s="171">
        <f t="shared" si="53"/>
        <v>0.02</v>
      </c>
      <c r="DL61" s="171">
        <f t="shared" si="53"/>
        <v>0.02</v>
      </c>
      <c r="DM61" s="171">
        <f t="shared" si="53"/>
        <v>0.02</v>
      </c>
      <c r="DN61" s="171">
        <f t="shared" si="53"/>
        <v>0.02</v>
      </c>
      <c r="DO61" s="171">
        <f t="shared" si="53"/>
        <v>0.02</v>
      </c>
      <c r="DP61" s="171">
        <f t="shared" si="53"/>
        <v>0.02</v>
      </c>
      <c r="DQ61" s="171">
        <f t="shared" si="53"/>
        <v>0.02</v>
      </c>
      <c r="DR61" s="171">
        <f t="shared" si="53"/>
        <v>0.02</v>
      </c>
    </row>
    <row r="62" spans="2:122" ht="15.75" customHeight="1">
      <c r="B62" s="195">
        <v>44713</v>
      </c>
      <c r="C62" s="195"/>
      <c r="D62" s="195"/>
      <c r="E62" s="195"/>
      <c r="F62" s="195"/>
      <c r="G62" s="195"/>
      <c r="H62" s="195"/>
      <c r="I62" s="195"/>
      <c r="J62" s="195"/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  <c r="AD62" s="195"/>
      <c r="AE62" s="195"/>
      <c r="AF62" s="195"/>
      <c r="AG62" s="195"/>
      <c r="AH62" s="195"/>
      <c r="AI62" s="195"/>
      <c r="AJ62" s="195"/>
      <c r="AK62" s="195"/>
      <c r="AL62" s="195"/>
      <c r="AM62" s="195"/>
      <c r="AN62" s="195"/>
      <c r="AO62" s="195"/>
      <c r="AP62" s="195"/>
      <c r="AQ62" s="195"/>
      <c r="AR62" s="195"/>
      <c r="AS62" s="195"/>
      <c r="AT62" s="195"/>
      <c r="AU62" s="195"/>
      <c r="AV62" s="195"/>
      <c r="AW62" s="195"/>
      <c r="AX62" s="195"/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72">
        <v>0.02</v>
      </c>
      <c r="BL62" s="171">
        <f t="shared" ref="BL62:DR62" si="54">BK62</f>
        <v>0.02</v>
      </c>
      <c r="BM62" s="171">
        <f t="shared" si="54"/>
        <v>0.02</v>
      </c>
      <c r="BN62" s="171">
        <f t="shared" si="54"/>
        <v>0.02</v>
      </c>
      <c r="BO62" s="171">
        <f t="shared" si="54"/>
        <v>0.02</v>
      </c>
      <c r="BP62" s="171">
        <f t="shared" si="54"/>
        <v>0.02</v>
      </c>
      <c r="BQ62" s="171">
        <f t="shared" si="54"/>
        <v>0.02</v>
      </c>
      <c r="BR62" s="171">
        <f t="shared" si="54"/>
        <v>0.02</v>
      </c>
      <c r="BS62" s="171">
        <f t="shared" si="54"/>
        <v>0.02</v>
      </c>
      <c r="BT62" s="171">
        <f t="shared" si="54"/>
        <v>0.02</v>
      </c>
      <c r="BU62" s="171">
        <f t="shared" si="54"/>
        <v>0.02</v>
      </c>
      <c r="BV62" s="171">
        <f t="shared" si="54"/>
        <v>0.02</v>
      </c>
      <c r="BW62" s="171">
        <f t="shared" si="54"/>
        <v>0.02</v>
      </c>
      <c r="BX62" s="171">
        <f t="shared" si="54"/>
        <v>0.02</v>
      </c>
      <c r="BY62" s="171">
        <f t="shared" si="54"/>
        <v>0.02</v>
      </c>
      <c r="BZ62" s="171">
        <f t="shared" si="54"/>
        <v>0.02</v>
      </c>
      <c r="CA62" s="171">
        <f t="shared" si="54"/>
        <v>0.02</v>
      </c>
      <c r="CB62" s="171">
        <f t="shared" si="54"/>
        <v>0.02</v>
      </c>
      <c r="CC62" s="171">
        <f t="shared" si="54"/>
        <v>0.02</v>
      </c>
      <c r="CD62" s="171">
        <f t="shared" si="54"/>
        <v>0.02</v>
      </c>
      <c r="CE62" s="171">
        <f t="shared" si="54"/>
        <v>0.02</v>
      </c>
      <c r="CF62" s="171">
        <f t="shared" si="54"/>
        <v>0.02</v>
      </c>
      <c r="CG62" s="171">
        <f t="shared" si="54"/>
        <v>0.02</v>
      </c>
      <c r="CH62" s="171">
        <f t="shared" si="54"/>
        <v>0.02</v>
      </c>
      <c r="CI62" s="171">
        <f t="shared" si="54"/>
        <v>0.02</v>
      </c>
      <c r="CJ62" s="171">
        <f t="shared" si="54"/>
        <v>0.02</v>
      </c>
      <c r="CK62" s="171">
        <f t="shared" si="54"/>
        <v>0.02</v>
      </c>
      <c r="CL62" s="171">
        <f t="shared" si="54"/>
        <v>0.02</v>
      </c>
      <c r="CM62" s="171">
        <f t="shared" si="54"/>
        <v>0.02</v>
      </c>
      <c r="CN62" s="171">
        <f t="shared" si="54"/>
        <v>0.02</v>
      </c>
      <c r="CO62" s="171">
        <f t="shared" si="54"/>
        <v>0.02</v>
      </c>
      <c r="CP62" s="171">
        <f t="shared" si="54"/>
        <v>0.02</v>
      </c>
      <c r="CQ62" s="171">
        <f t="shared" si="54"/>
        <v>0.02</v>
      </c>
      <c r="CR62" s="171">
        <f t="shared" si="54"/>
        <v>0.02</v>
      </c>
      <c r="CS62" s="171">
        <f t="shared" si="54"/>
        <v>0.02</v>
      </c>
      <c r="CT62" s="171">
        <f t="shared" si="54"/>
        <v>0.02</v>
      </c>
      <c r="CU62" s="171">
        <f t="shared" si="54"/>
        <v>0.02</v>
      </c>
      <c r="CV62" s="171">
        <f t="shared" si="54"/>
        <v>0.02</v>
      </c>
      <c r="CW62" s="171">
        <f t="shared" si="54"/>
        <v>0.02</v>
      </c>
      <c r="CX62" s="171">
        <f t="shared" si="54"/>
        <v>0.02</v>
      </c>
      <c r="CY62" s="171">
        <f t="shared" si="54"/>
        <v>0.02</v>
      </c>
      <c r="CZ62" s="171">
        <f t="shared" si="54"/>
        <v>0.02</v>
      </c>
      <c r="DA62" s="171">
        <f t="shared" si="54"/>
        <v>0.02</v>
      </c>
      <c r="DB62" s="171">
        <f t="shared" si="54"/>
        <v>0.02</v>
      </c>
      <c r="DC62" s="171">
        <f t="shared" si="54"/>
        <v>0.02</v>
      </c>
      <c r="DD62" s="171">
        <f t="shared" si="54"/>
        <v>0.02</v>
      </c>
      <c r="DE62" s="171">
        <f t="shared" si="54"/>
        <v>0.02</v>
      </c>
      <c r="DF62" s="171">
        <f t="shared" si="54"/>
        <v>0.02</v>
      </c>
      <c r="DG62" s="171">
        <f t="shared" si="54"/>
        <v>0.02</v>
      </c>
      <c r="DH62" s="171">
        <f t="shared" si="54"/>
        <v>0.02</v>
      </c>
      <c r="DI62" s="171">
        <f t="shared" si="54"/>
        <v>0.02</v>
      </c>
      <c r="DJ62" s="171">
        <f t="shared" si="54"/>
        <v>0.02</v>
      </c>
      <c r="DK62" s="171">
        <f t="shared" si="54"/>
        <v>0.02</v>
      </c>
      <c r="DL62" s="171">
        <f t="shared" si="54"/>
        <v>0.02</v>
      </c>
      <c r="DM62" s="171">
        <f t="shared" si="54"/>
        <v>0.02</v>
      </c>
      <c r="DN62" s="171">
        <f t="shared" si="54"/>
        <v>0.02</v>
      </c>
      <c r="DO62" s="171">
        <f t="shared" si="54"/>
        <v>0.02</v>
      </c>
      <c r="DP62" s="171">
        <f t="shared" si="54"/>
        <v>0.02</v>
      </c>
      <c r="DQ62" s="171">
        <f t="shared" si="54"/>
        <v>0.02</v>
      </c>
      <c r="DR62" s="171">
        <f t="shared" si="54"/>
        <v>0.02</v>
      </c>
    </row>
    <row r="63" spans="2:122" ht="15.75" customHeight="1">
      <c r="B63" s="195">
        <v>44743</v>
      </c>
      <c r="C63" s="195"/>
      <c r="D63" s="195"/>
      <c r="E63" s="195"/>
      <c r="F63" s="195"/>
      <c r="G63" s="195"/>
      <c r="H63" s="195"/>
      <c r="I63" s="195"/>
      <c r="J63" s="195"/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  <c r="AD63" s="195"/>
      <c r="AE63" s="195"/>
      <c r="AF63" s="195"/>
      <c r="AG63" s="195"/>
      <c r="AH63" s="195"/>
      <c r="AI63" s="195"/>
      <c r="AJ63" s="195"/>
      <c r="AK63" s="195"/>
      <c r="AL63" s="195"/>
      <c r="AM63" s="195"/>
      <c r="AN63" s="195"/>
      <c r="AO63" s="195"/>
      <c r="AP63" s="195"/>
      <c r="AQ63" s="195"/>
      <c r="AR63" s="195"/>
      <c r="AS63" s="195"/>
      <c r="AT63" s="195"/>
      <c r="AU63" s="195"/>
      <c r="AV63" s="195"/>
      <c r="AW63" s="195"/>
      <c r="AX63" s="195"/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72">
        <v>0.02</v>
      </c>
      <c r="BL63" s="171">
        <f t="shared" ref="BL63:DR63" si="55">BK63</f>
        <v>0.02</v>
      </c>
      <c r="BM63" s="171">
        <f t="shared" si="55"/>
        <v>0.02</v>
      </c>
      <c r="BN63" s="171">
        <f t="shared" si="55"/>
        <v>0.02</v>
      </c>
      <c r="BO63" s="171">
        <f t="shared" si="55"/>
        <v>0.02</v>
      </c>
      <c r="BP63" s="171">
        <f t="shared" si="55"/>
        <v>0.02</v>
      </c>
      <c r="BQ63" s="171">
        <f t="shared" si="55"/>
        <v>0.02</v>
      </c>
      <c r="BR63" s="171">
        <f t="shared" si="55"/>
        <v>0.02</v>
      </c>
      <c r="BS63" s="171">
        <f t="shared" si="55"/>
        <v>0.02</v>
      </c>
      <c r="BT63" s="171">
        <f t="shared" si="55"/>
        <v>0.02</v>
      </c>
      <c r="BU63" s="171">
        <f t="shared" si="55"/>
        <v>0.02</v>
      </c>
      <c r="BV63" s="171">
        <f t="shared" si="55"/>
        <v>0.02</v>
      </c>
      <c r="BW63" s="171">
        <f t="shared" si="55"/>
        <v>0.02</v>
      </c>
      <c r="BX63" s="171">
        <f t="shared" si="55"/>
        <v>0.02</v>
      </c>
      <c r="BY63" s="171">
        <f t="shared" si="55"/>
        <v>0.02</v>
      </c>
      <c r="BZ63" s="171">
        <f t="shared" si="55"/>
        <v>0.02</v>
      </c>
      <c r="CA63" s="171">
        <f t="shared" si="55"/>
        <v>0.02</v>
      </c>
      <c r="CB63" s="171">
        <f t="shared" si="55"/>
        <v>0.02</v>
      </c>
      <c r="CC63" s="171">
        <f t="shared" si="55"/>
        <v>0.02</v>
      </c>
      <c r="CD63" s="171">
        <f t="shared" si="55"/>
        <v>0.02</v>
      </c>
      <c r="CE63" s="171">
        <f t="shared" si="55"/>
        <v>0.02</v>
      </c>
      <c r="CF63" s="171">
        <f t="shared" si="55"/>
        <v>0.02</v>
      </c>
      <c r="CG63" s="171">
        <f t="shared" si="55"/>
        <v>0.02</v>
      </c>
      <c r="CH63" s="171">
        <f t="shared" si="55"/>
        <v>0.02</v>
      </c>
      <c r="CI63" s="171">
        <f t="shared" si="55"/>
        <v>0.02</v>
      </c>
      <c r="CJ63" s="171">
        <f t="shared" si="55"/>
        <v>0.02</v>
      </c>
      <c r="CK63" s="171">
        <f t="shared" si="55"/>
        <v>0.02</v>
      </c>
      <c r="CL63" s="171">
        <f t="shared" si="55"/>
        <v>0.02</v>
      </c>
      <c r="CM63" s="171">
        <f t="shared" si="55"/>
        <v>0.02</v>
      </c>
      <c r="CN63" s="171">
        <f t="shared" si="55"/>
        <v>0.02</v>
      </c>
      <c r="CO63" s="171">
        <f t="shared" si="55"/>
        <v>0.02</v>
      </c>
      <c r="CP63" s="171">
        <f t="shared" si="55"/>
        <v>0.02</v>
      </c>
      <c r="CQ63" s="171">
        <f t="shared" si="55"/>
        <v>0.02</v>
      </c>
      <c r="CR63" s="171">
        <f t="shared" si="55"/>
        <v>0.02</v>
      </c>
      <c r="CS63" s="171">
        <f t="shared" si="55"/>
        <v>0.02</v>
      </c>
      <c r="CT63" s="171">
        <f t="shared" si="55"/>
        <v>0.02</v>
      </c>
      <c r="CU63" s="171">
        <f t="shared" si="55"/>
        <v>0.02</v>
      </c>
      <c r="CV63" s="171">
        <f t="shared" si="55"/>
        <v>0.02</v>
      </c>
      <c r="CW63" s="171">
        <f t="shared" si="55"/>
        <v>0.02</v>
      </c>
      <c r="CX63" s="171">
        <f t="shared" si="55"/>
        <v>0.02</v>
      </c>
      <c r="CY63" s="171">
        <f t="shared" si="55"/>
        <v>0.02</v>
      </c>
      <c r="CZ63" s="171">
        <f t="shared" si="55"/>
        <v>0.02</v>
      </c>
      <c r="DA63" s="171">
        <f t="shared" si="55"/>
        <v>0.02</v>
      </c>
      <c r="DB63" s="171">
        <f t="shared" si="55"/>
        <v>0.02</v>
      </c>
      <c r="DC63" s="171">
        <f t="shared" si="55"/>
        <v>0.02</v>
      </c>
      <c r="DD63" s="171">
        <f t="shared" si="55"/>
        <v>0.02</v>
      </c>
      <c r="DE63" s="171">
        <f t="shared" si="55"/>
        <v>0.02</v>
      </c>
      <c r="DF63" s="171">
        <f t="shared" si="55"/>
        <v>0.02</v>
      </c>
      <c r="DG63" s="171">
        <f t="shared" si="55"/>
        <v>0.02</v>
      </c>
      <c r="DH63" s="171">
        <f t="shared" si="55"/>
        <v>0.02</v>
      </c>
      <c r="DI63" s="171">
        <f t="shared" si="55"/>
        <v>0.02</v>
      </c>
      <c r="DJ63" s="171">
        <f t="shared" si="55"/>
        <v>0.02</v>
      </c>
      <c r="DK63" s="171">
        <f t="shared" si="55"/>
        <v>0.02</v>
      </c>
      <c r="DL63" s="171">
        <f t="shared" si="55"/>
        <v>0.02</v>
      </c>
      <c r="DM63" s="171">
        <f t="shared" si="55"/>
        <v>0.02</v>
      </c>
      <c r="DN63" s="171">
        <f t="shared" si="55"/>
        <v>0.02</v>
      </c>
      <c r="DO63" s="171">
        <f t="shared" si="55"/>
        <v>0.02</v>
      </c>
      <c r="DP63" s="171">
        <f t="shared" si="55"/>
        <v>0.02</v>
      </c>
      <c r="DQ63" s="171">
        <f t="shared" si="55"/>
        <v>0.02</v>
      </c>
      <c r="DR63" s="171">
        <f t="shared" si="55"/>
        <v>0.02</v>
      </c>
    </row>
    <row r="64" spans="2:122" ht="15.75" customHeight="1">
      <c r="B64" s="195">
        <v>44774</v>
      </c>
      <c r="C64" s="195"/>
      <c r="D64" s="195"/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  <c r="AD64" s="195"/>
      <c r="AE64" s="195"/>
      <c r="AF64" s="195"/>
      <c r="AG64" s="195"/>
      <c r="AH64" s="195"/>
      <c r="AI64" s="195"/>
      <c r="AJ64" s="195"/>
      <c r="AK64" s="195"/>
      <c r="AL64" s="195"/>
      <c r="AM64" s="195"/>
      <c r="AN64" s="195"/>
      <c r="AO64" s="195"/>
      <c r="AP64" s="195"/>
      <c r="AQ64" s="195"/>
      <c r="AR64" s="195"/>
      <c r="AS64" s="195"/>
      <c r="AT64" s="195"/>
      <c r="AU64" s="195"/>
      <c r="AV64" s="195"/>
      <c r="AW64" s="195"/>
      <c r="AX64" s="195"/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72">
        <v>0.02</v>
      </c>
      <c r="BL64" s="171">
        <f t="shared" ref="BL64:DR64" si="56">BK64</f>
        <v>0.02</v>
      </c>
      <c r="BM64" s="171">
        <f t="shared" si="56"/>
        <v>0.02</v>
      </c>
      <c r="BN64" s="171">
        <f t="shared" si="56"/>
        <v>0.02</v>
      </c>
      <c r="BO64" s="171">
        <f t="shared" si="56"/>
        <v>0.02</v>
      </c>
      <c r="BP64" s="171">
        <f t="shared" si="56"/>
        <v>0.02</v>
      </c>
      <c r="BQ64" s="171">
        <f t="shared" si="56"/>
        <v>0.02</v>
      </c>
      <c r="BR64" s="171">
        <f t="shared" si="56"/>
        <v>0.02</v>
      </c>
      <c r="BS64" s="171">
        <f t="shared" si="56"/>
        <v>0.02</v>
      </c>
      <c r="BT64" s="171">
        <f t="shared" si="56"/>
        <v>0.02</v>
      </c>
      <c r="BU64" s="171">
        <f t="shared" si="56"/>
        <v>0.02</v>
      </c>
      <c r="BV64" s="171">
        <f t="shared" si="56"/>
        <v>0.02</v>
      </c>
      <c r="BW64" s="171">
        <f t="shared" si="56"/>
        <v>0.02</v>
      </c>
      <c r="BX64" s="171">
        <f t="shared" si="56"/>
        <v>0.02</v>
      </c>
      <c r="BY64" s="171">
        <f t="shared" si="56"/>
        <v>0.02</v>
      </c>
      <c r="BZ64" s="171">
        <f t="shared" si="56"/>
        <v>0.02</v>
      </c>
      <c r="CA64" s="171">
        <f t="shared" si="56"/>
        <v>0.02</v>
      </c>
      <c r="CB64" s="171">
        <f t="shared" si="56"/>
        <v>0.02</v>
      </c>
      <c r="CC64" s="171">
        <f t="shared" si="56"/>
        <v>0.02</v>
      </c>
      <c r="CD64" s="171">
        <f t="shared" si="56"/>
        <v>0.02</v>
      </c>
      <c r="CE64" s="171">
        <f t="shared" si="56"/>
        <v>0.02</v>
      </c>
      <c r="CF64" s="171">
        <f t="shared" si="56"/>
        <v>0.02</v>
      </c>
      <c r="CG64" s="171">
        <f t="shared" si="56"/>
        <v>0.02</v>
      </c>
      <c r="CH64" s="171">
        <f t="shared" si="56"/>
        <v>0.02</v>
      </c>
      <c r="CI64" s="171">
        <f t="shared" si="56"/>
        <v>0.02</v>
      </c>
      <c r="CJ64" s="171">
        <f t="shared" si="56"/>
        <v>0.02</v>
      </c>
      <c r="CK64" s="171">
        <f t="shared" si="56"/>
        <v>0.02</v>
      </c>
      <c r="CL64" s="171">
        <f t="shared" si="56"/>
        <v>0.02</v>
      </c>
      <c r="CM64" s="171">
        <f t="shared" si="56"/>
        <v>0.02</v>
      </c>
      <c r="CN64" s="171">
        <f t="shared" si="56"/>
        <v>0.02</v>
      </c>
      <c r="CO64" s="171">
        <f t="shared" si="56"/>
        <v>0.02</v>
      </c>
      <c r="CP64" s="171">
        <f t="shared" si="56"/>
        <v>0.02</v>
      </c>
      <c r="CQ64" s="171">
        <f t="shared" si="56"/>
        <v>0.02</v>
      </c>
      <c r="CR64" s="171">
        <f t="shared" si="56"/>
        <v>0.02</v>
      </c>
      <c r="CS64" s="171">
        <f t="shared" si="56"/>
        <v>0.02</v>
      </c>
      <c r="CT64" s="171">
        <f t="shared" si="56"/>
        <v>0.02</v>
      </c>
      <c r="CU64" s="171">
        <f t="shared" si="56"/>
        <v>0.02</v>
      </c>
      <c r="CV64" s="171">
        <f t="shared" si="56"/>
        <v>0.02</v>
      </c>
      <c r="CW64" s="171">
        <f t="shared" si="56"/>
        <v>0.02</v>
      </c>
      <c r="CX64" s="171">
        <f t="shared" si="56"/>
        <v>0.02</v>
      </c>
      <c r="CY64" s="171">
        <f t="shared" si="56"/>
        <v>0.02</v>
      </c>
      <c r="CZ64" s="171">
        <f t="shared" si="56"/>
        <v>0.02</v>
      </c>
      <c r="DA64" s="171">
        <f t="shared" si="56"/>
        <v>0.02</v>
      </c>
      <c r="DB64" s="171">
        <f t="shared" si="56"/>
        <v>0.02</v>
      </c>
      <c r="DC64" s="171">
        <f t="shared" si="56"/>
        <v>0.02</v>
      </c>
      <c r="DD64" s="171">
        <f t="shared" si="56"/>
        <v>0.02</v>
      </c>
      <c r="DE64" s="171">
        <f t="shared" si="56"/>
        <v>0.02</v>
      </c>
      <c r="DF64" s="171">
        <f t="shared" si="56"/>
        <v>0.02</v>
      </c>
      <c r="DG64" s="171">
        <f t="shared" si="56"/>
        <v>0.02</v>
      </c>
      <c r="DH64" s="171">
        <f t="shared" si="56"/>
        <v>0.02</v>
      </c>
      <c r="DI64" s="171">
        <f t="shared" si="56"/>
        <v>0.02</v>
      </c>
      <c r="DJ64" s="171">
        <f t="shared" si="56"/>
        <v>0.02</v>
      </c>
      <c r="DK64" s="171">
        <f t="shared" si="56"/>
        <v>0.02</v>
      </c>
      <c r="DL64" s="171">
        <f t="shared" si="56"/>
        <v>0.02</v>
      </c>
      <c r="DM64" s="171">
        <f t="shared" si="56"/>
        <v>0.02</v>
      </c>
      <c r="DN64" s="171">
        <f t="shared" si="56"/>
        <v>0.02</v>
      </c>
      <c r="DO64" s="171">
        <f t="shared" si="56"/>
        <v>0.02</v>
      </c>
      <c r="DP64" s="171">
        <f t="shared" si="56"/>
        <v>0.02</v>
      </c>
      <c r="DQ64" s="171">
        <f t="shared" si="56"/>
        <v>0.02</v>
      </c>
      <c r="DR64" s="171">
        <f t="shared" si="56"/>
        <v>0.02</v>
      </c>
    </row>
    <row r="65" spans="2:122" ht="15.75" customHeight="1">
      <c r="B65" s="195">
        <v>44805</v>
      </c>
      <c r="C65" s="195"/>
      <c r="D65" s="195"/>
      <c r="E65" s="195"/>
      <c r="F65" s="195"/>
      <c r="G65" s="195"/>
      <c r="H65" s="195"/>
      <c r="I65" s="195"/>
      <c r="J65" s="195"/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  <c r="AD65" s="195"/>
      <c r="AE65" s="195"/>
      <c r="AF65" s="195"/>
      <c r="AG65" s="195"/>
      <c r="AH65" s="195"/>
      <c r="AI65" s="195"/>
      <c r="AJ65" s="195"/>
      <c r="AK65" s="195"/>
      <c r="AL65" s="195"/>
      <c r="AM65" s="195"/>
      <c r="AN65" s="195"/>
      <c r="AO65" s="195"/>
      <c r="AP65" s="195"/>
      <c r="AQ65" s="195"/>
      <c r="AR65" s="195"/>
      <c r="AS65" s="195"/>
      <c r="AT65" s="195"/>
      <c r="AU65" s="195"/>
      <c r="AV65" s="195"/>
      <c r="AW65" s="195"/>
      <c r="AX65" s="195"/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72">
        <v>0.02</v>
      </c>
      <c r="BL65" s="171">
        <f t="shared" ref="BL65:DR65" si="57">BK65</f>
        <v>0.02</v>
      </c>
      <c r="BM65" s="171">
        <f t="shared" si="57"/>
        <v>0.02</v>
      </c>
      <c r="BN65" s="171">
        <f t="shared" si="57"/>
        <v>0.02</v>
      </c>
      <c r="BO65" s="171">
        <f t="shared" si="57"/>
        <v>0.02</v>
      </c>
      <c r="BP65" s="171">
        <f t="shared" si="57"/>
        <v>0.02</v>
      </c>
      <c r="BQ65" s="171">
        <f t="shared" si="57"/>
        <v>0.02</v>
      </c>
      <c r="BR65" s="171">
        <f t="shared" si="57"/>
        <v>0.02</v>
      </c>
      <c r="BS65" s="171">
        <f t="shared" si="57"/>
        <v>0.02</v>
      </c>
      <c r="BT65" s="171">
        <f t="shared" si="57"/>
        <v>0.02</v>
      </c>
      <c r="BU65" s="171">
        <f t="shared" si="57"/>
        <v>0.02</v>
      </c>
      <c r="BV65" s="171">
        <f t="shared" si="57"/>
        <v>0.02</v>
      </c>
      <c r="BW65" s="171">
        <f t="shared" si="57"/>
        <v>0.02</v>
      </c>
      <c r="BX65" s="171">
        <f t="shared" si="57"/>
        <v>0.02</v>
      </c>
      <c r="BY65" s="171">
        <f t="shared" si="57"/>
        <v>0.02</v>
      </c>
      <c r="BZ65" s="171">
        <f t="shared" si="57"/>
        <v>0.02</v>
      </c>
      <c r="CA65" s="171">
        <f t="shared" si="57"/>
        <v>0.02</v>
      </c>
      <c r="CB65" s="171">
        <f t="shared" si="57"/>
        <v>0.02</v>
      </c>
      <c r="CC65" s="171">
        <f t="shared" si="57"/>
        <v>0.02</v>
      </c>
      <c r="CD65" s="171">
        <f t="shared" si="57"/>
        <v>0.02</v>
      </c>
      <c r="CE65" s="171">
        <f t="shared" si="57"/>
        <v>0.02</v>
      </c>
      <c r="CF65" s="171">
        <f t="shared" si="57"/>
        <v>0.02</v>
      </c>
      <c r="CG65" s="171">
        <f t="shared" si="57"/>
        <v>0.02</v>
      </c>
      <c r="CH65" s="171">
        <f t="shared" si="57"/>
        <v>0.02</v>
      </c>
      <c r="CI65" s="171">
        <f t="shared" si="57"/>
        <v>0.02</v>
      </c>
      <c r="CJ65" s="171">
        <f t="shared" si="57"/>
        <v>0.02</v>
      </c>
      <c r="CK65" s="171">
        <f t="shared" si="57"/>
        <v>0.02</v>
      </c>
      <c r="CL65" s="171">
        <f t="shared" si="57"/>
        <v>0.02</v>
      </c>
      <c r="CM65" s="171">
        <f t="shared" si="57"/>
        <v>0.02</v>
      </c>
      <c r="CN65" s="171">
        <f t="shared" si="57"/>
        <v>0.02</v>
      </c>
      <c r="CO65" s="171">
        <f t="shared" si="57"/>
        <v>0.02</v>
      </c>
      <c r="CP65" s="171">
        <f t="shared" si="57"/>
        <v>0.02</v>
      </c>
      <c r="CQ65" s="171">
        <f t="shared" si="57"/>
        <v>0.02</v>
      </c>
      <c r="CR65" s="171">
        <f t="shared" si="57"/>
        <v>0.02</v>
      </c>
      <c r="CS65" s="171">
        <f t="shared" si="57"/>
        <v>0.02</v>
      </c>
      <c r="CT65" s="171">
        <f t="shared" si="57"/>
        <v>0.02</v>
      </c>
      <c r="CU65" s="171">
        <f t="shared" si="57"/>
        <v>0.02</v>
      </c>
      <c r="CV65" s="171">
        <f t="shared" si="57"/>
        <v>0.02</v>
      </c>
      <c r="CW65" s="171">
        <f t="shared" si="57"/>
        <v>0.02</v>
      </c>
      <c r="CX65" s="171">
        <f t="shared" si="57"/>
        <v>0.02</v>
      </c>
      <c r="CY65" s="171">
        <f t="shared" si="57"/>
        <v>0.02</v>
      </c>
      <c r="CZ65" s="171">
        <f t="shared" si="57"/>
        <v>0.02</v>
      </c>
      <c r="DA65" s="171">
        <f t="shared" si="57"/>
        <v>0.02</v>
      </c>
      <c r="DB65" s="171">
        <f t="shared" si="57"/>
        <v>0.02</v>
      </c>
      <c r="DC65" s="171">
        <f t="shared" si="57"/>
        <v>0.02</v>
      </c>
      <c r="DD65" s="171">
        <f t="shared" si="57"/>
        <v>0.02</v>
      </c>
      <c r="DE65" s="171">
        <f t="shared" si="57"/>
        <v>0.02</v>
      </c>
      <c r="DF65" s="171">
        <f t="shared" si="57"/>
        <v>0.02</v>
      </c>
      <c r="DG65" s="171">
        <f t="shared" si="57"/>
        <v>0.02</v>
      </c>
      <c r="DH65" s="171">
        <f t="shared" si="57"/>
        <v>0.02</v>
      </c>
      <c r="DI65" s="171">
        <f t="shared" si="57"/>
        <v>0.02</v>
      </c>
      <c r="DJ65" s="171">
        <f t="shared" si="57"/>
        <v>0.02</v>
      </c>
      <c r="DK65" s="171">
        <f t="shared" si="57"/>
        <v>0.02</v>
      </c>
      <c r="DL65" s="171">
        <f t="shared" si="57"/>
        <v>0.02</v>
      </c>
      <c r="DM65" s="171">
        <f t="shared" si="57"/>
        <v>0.02</v>
      </c>
      <c r="DN65" s="171">
        <f t="shared" si="57"/>
        <v>0.02</v>
      </c>
      <c r="DO65" s="171">
        <f t="shared" si="57"/>
        <v>0.02</v>
      </c>
      <c r="DP65" s="171">
        <f t="shared" si="57"/>
        <v>0.02</v>
      </c>
      <c r="DQ65" s="171">
        <f t="shared" si="57"/>
        <v>0.02</v>
      </c>
      <c r="DR65" s="171">
        <f t="shared" si="57"/>
        <v>0.02</v>
      </c>
    </row>
    <row r="66" spans="2:122" ht="15.75" customHeight="1">
      <c r="B66" s="195">
        <v>44835</v>
      </c>
      <c r="C66" s="195"/>
      <c r="D66" s="195"/>
      <c r="E66" s="195"/>
      <c r="F66" s="195"/>
      <c r="G66" s="195"/>
      <c r="H66" s="195"/>
      <c r="I66" s="195"/>
      <c r="J66" s="195"/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  <c r="AD66" s="195"/>
      <c r="AE66" s="195"/>
      <c r="AF66" s="195"/>
      <c r="AG66" s="195"/>
      <c r="AH66" s="195"/>
      <c r="AI66" s="195"/>
      <c r="AJ66" s="195"/>
      <c r="AK66" s="195"/>
      <c r="AL66" s="195"/>
      <c r="AM66" s="195"/>
      <c r="AN66" s="195"/>
      <c r="AO66" s="195"/>
      <c r="AP66" s="195"/>
      <c r="AQ66" s="195"/>
      <c r="AR66" s="195"/>
      <c r="AS66" s="195"/>
      <c r="AT66" s="195"/>
      <c r="AU66" s="195"/>
      <c r="AV66" s="195"/>
      <c r="AW66" s="195"/>
      <c r="AX66" s="195"/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72">
        <v>0.02</v>
      </c>
      <c r="BL66" s="171">
        <f t="shared" ref="BL66:DR66" si="58">BK66</f>
        <v>0.02</v>
      </c>
      <c r="BM66" s="171">
        <f t="shared" si="58"/>
        <v>0.02</v>
      </c>
      <c r="BN66" s="171">
        <f t="shared" si="58"/>
        <v>0.02</v>
      </c>
      <c r="BO66" s="171">
        <f t="shared" si="58"/>
        <v>0.02</v>
      </c>
      <c r="BP66" s="171">
        <f t="shared" si="58"/>
        <v>0.02</v>
      </c>
      <c r="BQ66" s="171">
        <f t="shared" si="58"/>
        <v>0.02</v>
      </c>
      <c r="BR66" s="171">
        <f t="shared" si="58"/>
        <v>0.02</v>
      </c>
      <c r="BS66" s="171">
        <f t="shared" si="58"/>
        <v>0.02</v>
      </c>
      <c r="BT66" s="171">
        <f t="shared" si="58"/>
        <v>0.02</v>
      </c>
      <c r="BU66" s="171">
        <f t="shared" si="58"/>
        <v>0.02</v>
      </c>
      <c r="BV66" s="171">
        <f t="shared" si="58"/>
        <v>0.02</v>
      </c>
      <c r="BW66" s="171">
        <f t="shared" si="58"/>
        <v>0.02</v>
      </c>
      <c r="BX66" s="171">
        <f t="shared" si="58"/>
        <v>0.02</v>
      </c>
      <c r="BY66" s="171">
        <f t="shared" si="58"/>
        <v>0.02</v>
      </c>
      <c r="BZ66" s="171">
        <f t="shared" si="58"/>
        <v>0.02</v>
      </c>
      <c r="CA66" s="171">
        <f t="shared" si="58"/>
        <v>0.02</v>
      </c>
      <c r="CB66" s="171">
        <f t="shared" si="58"/>
        <v>0.02</v>
      </c>
      <c r="CC66" s="171">
        <f t="shared" si="58"/>
        <v>0.02</v>
      </c>
      <c r="CD66" s="171">
        <f t="shared" si="58"/>
        <v>0.02</v>
      </c>
      <c r="CE66" s="171">
        <f t="shared" si="58"/>
        <v>0.02</v>
      </c>
      <c r="CF66" s="171">
        <f t="shared" si="58"/>
        <v>0.02</v>
      </c>
      <c r="CG66" s="171">
        <f t="shared" si="58"/>
        <v>0.02</v>
      </c>
      <c r="CH66" s="171">
        <f t="shared" si="58"/>
        <v>0.02</v>
      </c>
      <c r="CI66" s="171">
        <f t="shared" si="58"/>
        <v>0.02</v>
      </c>
      <c r="CJ66" s="171">
        <f t="shared" si="58"/>
        <v>0.02</v>
      </c>
      <c r="CK66" s="171">
        <f t="shared" si="58"/>
        <v>0.02</v>
      </c>
      <c r="CL66" s="171">
        <f t="shared" si="58"/>
        <v>0.02</v>
      </c>
      <c r="CM66" s="171">
        <f t="shared" si="58"/>
        <v>0.02</v>
      </c>
      <c r="CN66" s="171">
        <f t="shared" si="58"/>
        <v>0.02</v>
      </c>
      <c r="CO66" s="171">
        <f t="shared" si="58"/>
        <v>0.02</v>
      </c>
      <c r="CP66" s="171">
        <f t="shared" si="58"/>
        <v>0.02</v>
      </c>
      <c r="CQ66" s="171">
        <f t="shared" si="58"/>
        <v>0.02</v>
      </c>
      <c r="CR66" s="171">
        <f t="shared" si="58"/>
        <v>0.02</v>
      </c>
      <c r="CS66" s="171">
        <f t="shared" si="58"/>
        <v>0.02</v>
      </c>
      <c r="CT66" s="171">
        <f t="shared" si="58"/>
        <v>0.02</v>
      </c>
      <c r="CU66" s="171">
        <f t="shared" si="58"/>
        <v>0.02</v>
      </c>
      <c r="CV66" s="171">
        <f t="shared" si="58"/>
        <v>0.02</v>
      </c>
      <c r="CW66" s="171">
        <f t="shared" si="58"/>
        <v>0.02</v>
      </c>
      <c r="CX66" s="171">
        <f t="shared" si="58"/>
        <v>0.02</v>
      </c>
      <c r="CY66" s="171">
        <f t="shared" si="58"/>
        <v>0.02</v>
      </c>
      <c r="CZ66" s="171">
        <f t="shared" si="58"/>
        <v>0.02</v>
      </c>
      <c r="DA66" s="171">
        <f t="shared" si="58"/>
        <v>0.02</v>
      </c>
      <c r="DB66" s="171">
        <f t="shared" si="58"/>
        <v>0.02</v>
      </c>
      <c r="DC66" s="171">
        <f t="shared" si="58"/>
        <v>0.02</v>
      </c>
      <c r="DD66" s="171">
        <f t="shared" si="58"/>
        <v>0.02</v>
      </c>
      <c r="DE66" s="171">
        <f t="shared" si="58"/>
        <v>0.02</v>
      </c>
      <c r="DF66" s="171">
        <f t="shared" si="58"/>
        <v>0.02</v>
      </c>
      <c r="DG66" s="171">
        <f t="shared" si="58"/>
        <v>0.02</v>
      </c>
      <c r="DH66" s="171">
        <f t="shared" si="58"/>
        <v>0.02</v>
      </c>
      <c r="DI66" s="171">
        <f t="shared" si="58"/>
        <v>0.02</v>
      </c>
      <c r="DJ66" s="171">
        <f t="shared" si="58"/>
        <v>0.02</v>
      </c>
      <c r="DK66" s="171">
        <f t="shared" si="58"/>
        <v>0.02</v>
      </c>
      <c r="DL66" s="171">
        <f t="shared" si="58"/>
        <v>0.02</v>
      </c>
      <c r="DM66" s="171">
        <f t="shared" si="58"/>
        <v>0.02</v>
      </c>
      <c r="DN66" s="171">
        <f t="shared" si="58"/>
        <v>0.02</v>
      </c>
      <c r="DO66" s="171">
        <f t="shared" si="58"/>
        <v>0.02</v>
      </c>
      <c r="DP66" s="171">
        <f t="shared" si="58"/>
        <v>0.02</v>
      </c>
      <c r="DQ66" s="171">
        <f t="shared" si="58"/>
        <v>0.02</v>
      </c>
      <c r="DR66" s="171">
        <f t="shared" si="58"/>
        <v>0.02</v>
      </c>
    </row>
    <row r="67" spans="2:122" ht="15.75" customHeight="1">
      <c r="B67" s="195">
        <v>44866</v>
      </c>
      <c r="C67" s="195"/>
      <c r="D67" s="195"/>
      <c r="E67" s="195"/>
      <c r="F67" s="195"/>
      <c r="G67" s="195"/>
      <c r="H67" s="195"/>
      <c r="I67" s="195"/>
      <c r="J67" s="195"/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  <c r="AD67" s="195"/>
      <c r="AE67" s="195"/>
      <c r="AF67" s="195"/>
      <c r="AG67" s="195"/>
      <c r="AH67" s="195"/>
      <c r="AI67" s="195"/>
      <c r="AJ67" s="195"/>
      <c r="AK67" s="195"/>
      <c r="AL67" s="195"/>
      <c r="AM67" s="195"/>
      <c r="AN67" s="195"/>
      <c r="AO67" s="195"/>
      <c r="AP67" s="195"/>
      <c r="AQ67" s="195"/>
      <c r="AR67" s="195"/>
      <c r="AS67" s="195"/>
      <c r="AT67" s="195"/>
      <c r="AU67" s="195"/>
      <c r="AV67" s="195"/>
      <c r="AW67" s="195"/>
      <c r="AX67" s="195"/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72">
        <v>0.02</v>
      </c>
      <c r="BL67" s="171">
        <f t="shared" ref="BL67:DR67" si="59">BK67</f>
        <v>0.02</v>
      </c>
      <c r="BM67" s="171">
        <f t="shared" si="59"/>
        <v>0.02</v>
      </c>
      <c r="BN67" s="171">
        <f t="shared" si="59"/>
        <v>0.02</v>
      </c>
      <c r="BO67" s="171">
        <f t="shared" si="59"/>
        <v>0.02</v>
      </c>
      <c r="BP67" s="171">
        <f t="shared" si="59"/>
        <v>0.02</v>
      </c>
      <c r="BQ67" s="171">
        <f t="shared" si="59"/>
        <v>0.02</v>
      </c>
      <c r="BR67" s="171">
        <f t="shared" si="59"/>
        <v>0.02</v>
      </c>
      <c r="BS67" s="171">
        <f t="shared" si="59"/>
        <v>0.02</v>
      </c>
      <c r="BT67" s="171">
        <f t="shared" si="59"/>
        <v>0.02</v>
      </c>
      <c r="BU67" s="171">
        <f t="shared" si="59"/>
        <v>0.02</v>
      </c>
      <c r="BV67" s="171">
        <f t="shared" si="59"/>
        <v>0.02</v>
      </c>
      <c r="BW67" s="171">
        <f t="shared" si="59"/>
        <v>0.02</v>
      </c>
      <c r="BX67" s="171">
        <f t="shared" si="59"/>
        <v>0.02</v>
      </c>
      <c r="BY67" s="171">
        <f t="shared" si="59"/>
        <v>0.02</v>
      </c>
      <c r="BZ67" s="171">
        <f t="shared" si="59"/>
        <v>0.02</v>
      </c>
      <c r="CA67" s="171">
        <f t="shared" si="59"/>
        <v>0.02</v>
      </c>
      <c r="CB67" s="171">
        <f t="shared" si="59"/>
        <v>0.02</v>
      </c>
      <c r="CC67" s="171">
        <f t="shared" si="59"/>
        <v>0.02</v>
      </c>
      <c r="CD67" s="171">
        <f t="shared" si="59"/>
        <v>0.02</v>
      </c>
      <c r="CE67" s="171">
        <f t="shared" si="59"/>
        <v>0.02</v>
      </c>
      <c r="CF67" s="171">
        <f t="shared" si="59"/>
        <v>0.02</v>
      </c>
      <c r="CG67" s="171">
        <f t="shared" si="59"/>
        <v>0.02</v>
      </c>
      <c r="CH67" s="171">
        <f t="shared" si="59"/>
        <v>0.02</v>
      </c>
      <c r="CI67" s="171">
        <f t="shared" si="59"/>
        <v>0.02</v>
      </c>
      <c r="CJ67" s="171">
        <f t="shared" si="59"/>
        <v>0.02</v>
      </c>
      <c r="CK67" s="171">
        <f t="shared" si="59"/>
        <v>0.02</v>
      </c>
      <c r="CL67" s="171">
        <f t="shared" si="59"/>
        <v>0.02</v>
      </c>
      <c r="CM67" s="171">
        <f t="shared" si="59"/>
        <v>0.02</v>
      </c>
      <c r="CN67" s="171">
        <f t="shared" si="59"/>
        <v>0.02</v>
      </c>
      <c r="CO67" s="171">
        <f t="shared" si="59"/>
        <v>0.02</v>
      </c>
      <c r="CP67" s="171">
        <f t="shared" si="59"/>
        <v>0.02</v>
      </c>
      <c r="CQ67" s="171">
        <f t="shared" si="59"/>
        <v>0.02</v>
      </c>
      <c r="CR67" s="171">
        <f t="shared" si="59"/>
        <v>0.02</v>
      </c>
      <c r="CS67" s="171">
        <f t="shared" si="59"/>
        <v>0.02</v>
      </c>
      <c r="CT67" s="171">
        <f t="shared" si="59"/>
        <v>0.02</v>
      </c>
      <c r="CU67" s="171">
        <f t="shared" si="59"/>
        <v>0.02</v>
      </c>
      <c r="CV67" s="171">
        <f t="shared" si="59"/>
        <v>0.02</v>
      </c>
      <c r="CW67" s="171">
        <f t="shared" si="59"/>
        <v>0.02</v>
      </c>
      <c r="CX67" s="171">
        <f t="shared" si="59"/>
        <v>0.02</v>
      </c>
      <c r="CY67" s="171">
        <f t="shared" si="59"/>
        <v>0.02</v>
      </c>
      <c r="CZ67" s="171">
        <f t="shared" si="59"/>
        <v>0.02</v>
      </c>
      <c r="DA67" s="171">
        <f t="shared" si="59"/>
        <v>0.02</v>
      </c>
      <c r="DB67" s="171">
        <f t="shared" si="59"/>
        <v>0.02</v>
      </c>
      <c r="DC67" s="171">
        <f t="shared" si="59"/>
        <v>0.02</v>
      </c>
      <c r="DD67" s="171">
        <f t="shared" si="59"/>
        <v>0.02</v>
      </c>
      <c r="DE67" s="171">
        <f t="shared" si="59"/>
        <v>0.02</v>
      </c>
      <c r="DF67" s="171">
        <f t="shared" si="59"/>
        <v>0.02</v>
      </c>
      <c r="DG67" s="171">
        <f t="shared" si="59"/>
        <v>0.02</v>
      </c>
      <c r="DH67" s="171">
        <f t="shared" si="59"/>
        <v>0.02</v>
      </c>
      <c r="DI67" s="171">
        <f t="shared" si="59"/>
        <v>0.02</v>
      </c>
      <c r="DJ67" s="171">
        <f t="shared" si="59"/>
        <v>0.02</v>
      </c>
      <c r="DK67" s="171">
        <f t="shared" si="59"/>
        <v>0.02</v>
      </c>
      <c r="DL67" s="171">
        <f t="shared" si="59"/>
        <v>0.02</v>
      </c>
      <c r="DM67" s="171">
        <f t="shared" si="59"/>
        <v>0.02</v>
      </c>
      <c r="DN67" s="171">
        <f t="shared" si="59"/>
        <v>0.02</v>
      </c>
      <c r="DO67" s="171">
        <f t="shared" si="59"/>
        <v>0.02</v>
      </c>
      <c r="DP67" s="171">
        <f t="shared" si="59"/>
        <v>0.02</v>
      </c>
      <c r="DQ67" s="171">
        <f t="shared" si="59"/>
        <v>0.02</v>
      </c>
      <c r="DR67" s="171">
        <f t="shared" si="59"/>
        <v>0.02</v>
      </c>
    </row>
    <row r="68" spans="2:122" ht="15.75" customHeight="1">
      <c r="B68" s="195">
        <v>44896</v>
      </c>
      <c r="C68" s="195"/>
      <c r="D68" s="195"/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  <c r="AD68" s="195"/>
      <c r="AE68" s="195"/>
      <c r="AF68" s="195"/>
      <c r="AG68" s="195"/>
      <c r="AH68" s="195"/>
      <c r="AI68" s="195"/>
      <c r="AJ68" s="195"/>
      <c r="AK68" s="195"/>
      <c r="AL68" s="195"/>
      <c r="AM68" s="195"/>
      <c r="AN68" s="195"/>
      <c r="AO68" s="195"/>
      <c r="AP68" s="195"/>
      <c r="AQ68" s="195"/>
      <c r="AR68" s="195"/>
      <c r="AS68" s="195"/>
      <c r="AT68" s="195"/>
      <c r="AU68" s="195"/>
      <c r="AV68" s="195"/>
      <c r="AW68" s="195"/>
      <c r="AX68" s="19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72">
        <v>0.02</v>
      </c>
      <c r="BL68" s="171">
        <f t="shared" ref="BL68:DR68" si="60">BK68</f>
        <v>0.02</v>
      </c>
      <c r="BM68" s="171">
        <f t="shared" si="60"/>
        <v>0.02</v>
      </c>
      <c r="BN68" s="171">
        <f t="shared" si="60"/>
        <v>0.02</v>
      </c>
      <c r="BO68" s="171">
        <f t="shared" si="60"/>
        <v>0.02</v>
      </c>
      <c r="BP68" s="171">
        <f t="shared" si="60"/>
        <v>0.02</v>
      </c>
      <c r="BQ68" s="171">
        <f t="shared" si="60"/>
        <v>0.02</v>
      </c>
      <c r="BR68" s="171">
        <f t="shared" si="60"/>
        <v>0.02</v>
      </c>
      <c r="BS68" s="171">
        <f t="shared" si="60"/>
        <v>0.02</v>
      </c>
      <c r="BT68" s="171">
        <f t="shared" si="60"/>
        <v>0.02</v>
      </c>
      <c r="BU68" s="171">
        <f t="shared" si="60"/>
        <v>0.02</v>
      </c>
      <c r="BV68" s="171">
        <f t="shared" si="60"/>
        <v>0.02</v>
      </c>
      <c r="BW68" s="171">
        <f t="shared" si="60"/>
        <v>0.02</v>
      </c>
      <c r="BX68" s="171">
        <f t="shared" si="60"/>
        <v>0.02</v>
      </c>
      <c r="BY68" s="171">
        <f t="shared" si="60"/>
        <v>0.02</v>
      </c>
      <c r="BZ68" s="171">
        <f t="shared" si="60"/>
        <v>0.02</v>
      </c>
      <c r="CA68" s="171">
        <f t="shared" si="60"/>
        <v>0.02</v>
      </c>
      <c r="CB68" s="171">
        <f t="shared" si="60"/>
        <v>0.02</v>
      </c>
      <c r="CC68" s="171">
        <f t="shared" si="60"/>
        <v>0.02</v>
      </c>
      <c r="CD68" s="171">
        <f t="shared" si="60"/>
        <v>0.02</v>
      </c>
      <c r="CE68" s="171">
        <f t="shared" si="60"/>
        <v>0.02</v>
      </c>
      <c r="CF68" s="171">
        <f t="shared" si="60"/>
        <v>0.02</v>
      </c>
      <c r="CG68" s="171">
        <f t="shared" si="60"/>
        <v>0.02</v>
      </c>
      <c r="CH68" s="171">
        <f t="shared" si="60"/>
        <v>0.02</v>
      </c>
      <c r="CI68" s="171">
        <f t="shared" si="60"/>
        <v>0.02</v>
      </c>
      <c r="CJ68" s="171">
        <f t="shared" si="60"/>
        <v>0.02</v>
      </c>
      <c r="CK68" s="171">
        <f t="shared" si="60"/>
        <v>0.02</v>
      </c>
      <c r="CL68" s="171">
        <f t="shared" si="60"/>
        <v>0.02</v>
      </c>
      <c r="CM68" s="171">
        <f t="shared" si="60"/>
        <v>0.02</v>
      </c>
      <c r="CN68" s="171">
        <f t="shared" si="60"/>
        <v>0.02</v>
      </c>
      <c r="CO68" s="171">
        <f t="shared" si="60"/>
        <v>0.02</v>
      </c>
      <c r="CP68" s="171">
        <f t="shared" si="60"/>
        <v>0.02</v>
      </c>
      <c r="CQ68" s="171">
        <f t="shared" si="60"/>
        <v>0.02</v>
      </c>
      <c r="CR68" s="171">
        <f t="shared" si="60"/>
        <v>0.02</v>
      </c>
      <c r="CS68" s="171">
        <f t="shared" si="60"/>
        <v>0.02</v>
      </c>
      <c r="CT68" s="171">
        <f t="shared" si="60"/>
        <v>0.02</v>
      </c>
      <c r="CU68" s="171">
        <f t="shared" si="60"/>
        <v>0.02</v>
      </c>
      <c r="CV68" s="171">
        <f t="shared" si="60"/>
        <v>0.02</v>
      </c>
      <c r="CW68" s="171">
        <f t="shared" si="60"/>
        <v>0.02</v>
      </c>
      <c r="CX68" s="171">
        <f t="shared" si="60"/>
        <v>0.02</v>
      </c>
      <c r="CY68" s="171">
        <f t="shared" si="60"/>
        <v>0.02</v>
      </c>
      <c r="CZ68" s="171">
        <f t="shared" si="60"/>
        <v>0.02</v>
      </c>
      <c r="DA68" s="171">
        <f t="shared" si="60"/>
        <v>0.02</v>
      </c>
      <c r="DB68" s="171">
        <f t="shared" si="60"/>
        <v>0.02</v>
      </c>
      <c r="DC68" s="171">
        <f t="shared" si="60"/>
        <v>0.02</v>
      </c>
      <c r="DD68" s="171">
        <f t="shared" si="60"/>
        <v>0.02</v>
      </c>
      <c r="DE68" s="171">
        <f t="shared" si="60"/>
        <v>0.02</v>
      </c>
      <c r="DF68" s="171">
        <f t="shared" si="60"/>
        <v>0.02</v>
      </c>
      <c r="DG68" s="171">
        <f t="shared" si="60"/>
        <v>0.02</v>
      </c>
      <c r="DH68" s="171">
        <f t="shared" si="60"/>
        <v>0.02</v>
      </c>
      <c r="DI68" s="171">
        <f t="shared" si="60"/>
        <v>0.02</v>
      </c>
      <c r="DJ68" s="171">
        <f t="shared" si="60"/>
        <v>0.02</v>
      </c>
      <c r="DK68" s="171">
        <f t="shared" si="60"/>
        <v>0.02</v>
      </c>
      <c r="DL68" s="171">
        <f t="shared" si="60"/>
        <v>0.02</v>
      </c>
      <c r="DM68" s="171">
        <f t="shared" si="60"/>
        <v>0.02</v>
      </c>
      <c r="DN68" s="171">
        <f t="shared" si="60"/>
        <v>0.02</v>
      </c>
      <c r="DO68" s="171">
        <f t="shared" si="60"/>
        <v>0.02</v>
      </c>
      <c r="DP68" s="171">
        <f t="shared" si="60"/>
        <v>0.02</v>
      </c>
      <c r="DQ68" s="171">
        <f t="shared" si="60"/>
        <v>0.02</v>
      </c>
      <c r="DR68" s="171">
        <f t="shared" si="60"/>
        <v>0.02</v>
      </c>
    </row>
    <row r="69" spans="2:122" ht="15.75" customHeight="1">
      <c r="B69" s="199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79"/>
      <c r="BL69" s="63"/>
      <c r="BM69" s="63"/>
      <c r="BN69" s="63"/>
    </row>
    <row r="70" spans="2:122" ht="15.75" customHeight="1">
      <c r="B70" s="199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79"/>
      <c r="BL70" s="179"/>
      <c r="BM70" s="63"/>
      <c r="BN70" s="63"/>
    </row>
    <row r="71" spans="2:122" ht="15.75" customHeight="1"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79"/>
      <c r="BL71" s="63"/>
      <c r="BM71" s="63"/>
      <c r="BN71" s="63"/>
    </row>
    <row r="72" spans="2:122" ht="15.75" customHeight="1"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79"/>
      <c r="BL72" s="63"/>
      <c r="BM72" s="63"/>
      <c r="BN72" s="63"/>
    </row>
    <row r="73" spans="2:122" ht="15.75" customHeight="1"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79"/>
      <c r="BL73" s="63"/>
      <c r="BM73" s="63"/>
      <c r="BN73" s="63"/>
    </row>
    <row r="74" spans="2:122" ht="15.75" customHeight="1">
      <c r="B74" s="17" t="s">
        <v>240</v>
      </c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79"/>
    </row>
    <row r="75" spans="2:122" ht="15.75" customHeight="1">
      <c r="B75" s="194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4"/>
      <c r="Z75" s="194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4"/>
      <c r="AL75" s="194"/>
      <c r="AM75" s="194"/>
      <c r="AN75" s="194"/>
      <c r="AO75" s="194"/>
      <c r="AP75" s="194"/>
      <c r="AQ75" s="194"/>
      <c r="AR75" s="194"/>
      <c r="AS75" s="194"/>
      <c r="AT75" s="194"/>
      <c r="AU75" s="194"/>
      <c r="AV75" s="194"/>
      <c r="AW75" s="194"/>
      <c r="AX75" s="194"/>
      <c r="AY75" s="194"/>
      <c r="AZ75" s="194"/>
      <c r="BA75" s="194"/>
      <c r="BB75" s="194"/>
      <c r="BC75" s="194"/>
      <c r="BD75" s="194"/>
      <c r="BE75" s="194"/>
      <c r="BF75" s="194"/>
      <c r="BG75" s="194"/>
      <c r="BH75" s="194"/>
      <c r="BI75" s="194"/>
      <c r="BJ75" s="194"/>
      <c r="BK75" s="70">
        <v>1</v>
      </c>
      <c r="BL75" s="56">
        <v>2</v>
      </c>
      <c r="BM75" s="56">
        <v>3</v>
      </c>
      <c r="BN75" s="56">
        <v>4</v>
      </c>
      <c r="BO75" s="56">
        <v>5</v>
      </c>
      <c r="BP75" s="56">
        <v>6</v>
      </c>
      <c r="BQ75" s="56">
        <v>7</v>
      </c>
      <c r="BR75" s="56">
        <v>8</v>
      </c>
      <c r="BS75" s="56">
        <v>9</v>
      </c>
      <c r="BT75" s="56">
        <v>10</v>
      </c>
      <c r="BU75" s="56">
        <v>11</v>
      </c>
      <c r="BV75" s="56">
        <v>12</v>
      </c>
      <c r="BW75" s="56">
        <v>13</v>
      </c>
      <c r="BX75" s="56">
        <v>14</v>
      </c>
      <c r="BY75" s="56">
        <v>15</v>
      </c>
      <c r="BZ75" s="56">
        <v>16</v>
      </c>
      <c r="CA75" s="56">
        <v>17</v>
      </c>
      <c r="CB75" s="56">
        <v>18</v>
      </c>
      <c r="CC75" s="56">
        <v>19</v>
      </c>
      <c r="CD75" s="56">
        <v>20</v>
      </c>
      <c r="CE75" s="56">
        <v>21</v>
      </c>
      <c r="CF75" s="56">
        <v>22</v>
      </c>
      <c r="CG75" s="56">
        <v>23</v>
      </c>
      <c r="CH75" s="56">
        <v>24</v>
      </c>
      <c r="CI75" s="56">
        <v>25</v>
      </c>
      <c r="CJ75" s="56">
        <v>26</v>
      </c>
      <c r="CK75" s="56">
        <v>27</v>
      </c>
      <c r="CL75" s="56">
        <v>28</v>
      </c>
      <c r="CM75" s="56">
        <v>29</v>
      </c>
      <c r="CN75" s="56">
        <v>30</v>
      </c>
      <c r="CO75" s="56">
        <v>31</v>
      </c>
      <c r="CP75" s="56">
        <v>32</v>
      </c>
      <c r="CQ75" s="56">
        <v>33</v>
      </c>
      <c r="CR75" s="56">
        <v>34</v>
      </c>
      <c r="CS75" s="56">
        <v>35</v>
      </c>
      <c r="CT75" s="56">
        <v>36</v>
      </c>
      <c r="CU75" s="56">
        <v>37</v>
      </c>
      <c r="CV75" s="56">
        <v>38</v>
      </c>
      <c r="CW75" s="56">
        <v>39</v>
      </c>
      <c r="CX75" s="56">
        <v>40</v>
      </c>
      <c r="CY75" s="56">
        <v>41</v>
      </c>
      <c r="CZ75" s="56">
        <v>42</v>
      </c>
      <c r="DA75" s="56">
        <v>43</v>
      </c>
      <c r="DB75" s="56">
        <v>44</v>
      </c>
      <c r="DC75" s="56">
        <v>45</v>
      </c>
      <c r="DD75" s="56">
        <v>46</v>
      </c>
      <c r="DE75" s="56">
        <v>47</v>
      </c>
      <c r="DF75" s="56">
        <v>48</v>
      </c>
      <c r="DG75" s="56">
        <v>49</v>
      </c>
      <c r="DH75" s="56">
        <v>50</v>
      </c>
      <c r="DI75" s="56">
        <v>51</v>
      </c>
      <c r="DJ75" s="56">
        <v>52</v>
      </c>
      <c r="DK75" s="56">
        <v>53</v>
      </c>
      <c r="DL75" s="56">
        <v>54</v>
      </c>
      <c r="DM75" s="56">
        <v>55</v>
      </c>
      <c r="DN75" s="56">
        <v>56</v>
      </c>
      <c r="DO75" s="56">
        <v>57</v>
      </c>
      <c r="DP75" s="56">
        <v>58</v>
      </c>
      <c r="DQ75" s="56">
        <v>59</v>
      </c>
      <c r="DR75" s="56">
        <v>60</v>
      </c>
    </row>
    <row r="76" spans="2:122" ht="15.75" customHeight="1">
      <c r="B76" s="195" t="s">
        <v>86</v>
      </c>
      <c r="C76" s="195"/>
      <c r="D76" s="195"/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  <c r="AD76" s="195"/>
      <c r="AE76" s="195"/>
      <c r="AF76" s="195"/>
      <c r="AG76" s="195"/>
      <c r="AH76" s="195"/>
      <c r="AI76" s="195"/>
      <c r="AJ76" s="195"/>
      <c r="AK76" s="195"/>
      <c r="AL76" s="195"/>
      <c r="AM76" s="195"/>
      <c r="AN76" s="195"/>
      <c r="AO76" s="195"/>
      <c r="AP76" s="195"/>
      <c r="AQ76" s="195"/>
      <c r="AR76" s="195"/>
      <c r="AS76" s="195"/>
      <c r="AT76" s="195"/>
      <c r="AU76" s="195"/>
      <c r="AV76" s="195"/>
      <c r="AW76" s="195"/>
      <c r="AX76" s="19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72">
        <v>0.02</v>
      </c>
      <c r="BL76" s="171">
        <f t="shared" ref="BL76:DR76" si="61">BK76</f>
        <v>0.02</v>
      </c>
      <c r="BM76" s="171">
        <f t="shared" si="61"/>
        <v>0.02</v>
      </c>
      <c r="BN76" s="171">
        <f t="shared" si="61"/>
        <v>0.02</v>
      </c>
      <c r="BO76" s="171">
        <f t="shared" si="61"/>
        <v>0.02</v>
      </c>
      <c r="BP76" s="171">
        <f t="shared" si="61"/>
        <v>0.02</v>
      </c>
      <c r="BQ76" s="171">
        <f t="shared" si="61"/>
        <v>0.02</v>
      </c>
      <c r="BR76" s="171">
        <f t="shared" si="61"/>
        <v>0.02</v>
      </c>
      <c r="BS76" s="171">
        <f t="shared" si="61"/>
        <v>0.02</v>
      </c>
      <c r="BT76" s="171">
        <f t="shared" si="61"/>
        <v>0.02</v>
      </c>
      <c r="BU76" s="171">
        <f t="shared" si="61"/>
        <v>0.02</v>
      </c>
      <c r="BV76" s="171">
        <f t="shared" si="61"/>
        <v>0.02</v>
      </c>
      <c r="BW76" s="171">
        <f t="shared" si="61"/>
        <v>0.02</v>
      </c>
      <c r="BX76" s="171">
        <f t="shared" si="61"/>
        <v>0.02</v>
      </c>
      <c r="BY76" s="171">
        <f t="shared" si="61"/>
        <v>0.02</v>
      </c>
      <c r="BZ76" s="171">
        <f t="shared" si="61"/>
        <v>0.02</v>
      </c>
      <c r="CA76" s="171">
        <f t="shared" si="61"/>
        <v>0.02</v>
      </c>
      <c r="CB76" s="171">
        <f t="shared" si="61"/>
        <v>0.02</v>
      </c>
      <c r="CC76" s="171">
        <f t="shared" si="61"/>
        <v>0.02</v>
      </c>
      <c r="CD76" s="171">
        <f t="shared" si="61"/>
        <v>0.02</v>
      </c>
      <c r="CE76" s="171">
        <f t="shared" si="61"/>
        <v>0.02</v>
      </c>
      <c r="CF76" s="171">
        <f t="shared" si="61"/>
        <v>0.02</v>
      </c>
      <c r="CG76" s="171">
        <f t="shared" si="61"/>
        <v>0.02</v>
      </c>
      <c r="CH76" s="171">
        <f t="shared" si="61"/>
        <v>0.02</v>
      </c>
      <c r="CI76" s="171">
        <f t="shared" si="61"/>
        <v>0.02</v>
      </c>
      <c r="CJ76" s="171">
        <f t="shared" si="61"/>
        <v>0.02</v>
      </c>
      <c r="CK76" s="171">
        <f t="shared" si="61"/>
        <v>0.02</v>
      </c>
      <c r="CL76" s="171">
        <f t="shared" si="61"/>
        <v>0.02</v>
      </c>
      <c r="CM76" s="171">
        <f t="shared" si="61"/>
        <v>0.02</v>
      </c>
      <c r="CN76" s="171">
        <f t="shared" si="61"/>
        <v>0.02</v>
      </c>
      <c r="CO76" s="171">
        <f t="shared" si="61"/>
        <v>0.02</v>
      </c>
      <c r="CP76" s="171">
        <f t="shared" si="61"/>
        <v>0.02</v>
      </c>
      <c r="CQ76" s="171">
        <f t="shared" si="61"/>
        <v>0.02</v>
      </c>
      <c r="CR76" s="171">
        <f t="shared" si="61"/>
        <v>0.02</v>
      </c>
      <c r="CS76" s="171">
        <f t="shared" si="61"/>
        <v>0.02</v>
      </c>
      <c r="CT76" s="171">
        <f t="shared" si="61"/>
        <v>0.02</v>
      </c>
      <c r="CU76" s="171">
        <f t="shared" si="61"/>
        <v>0.02</v>
      </c>
      <c r="CV76" s="171">
        <f t="shared" si="61"/>
        <v>0.02</v>
      </c>
      <c r="CW76" s="171">
        <f t="shared" si="61"/>
        <v>0.02</v>
      </c>
      <c r="CX76" s="171">
        <f t="shared" si="61"/>
        <v>0.02</v>
      </c>
      <c r="CY76" s="171">
        <f t="shared" si="61"/>
        <v>0.02</v>
      </c>
      <c r="CZ76" s="171">
        <f t="shared" si="61"/>
        <v>0.02</v>
      </c>
      <c r="DA76" s="171">
        <f t="shared" si="61"/>
        <v>0.02</v>
      </c>
      <c r="DB76" s="171">
        <f t="shared" si="61"/>
        <v>0.02</v>
      </c>
      <c r="DC76" s="171">
        <f t="shared" si="61"/>
        <v>0.02</v>
      </c>
      <c r="DD76" s="171">
        <f t="shared" si="61"/>
        <v>0.02</v>
      </c>
      <c r="DE76" s="171">
        <f t="shared" si="61"/>
        <v>0.02</v>
      </c>
      <c r="DF76" s="171">
        <f t="shared" si="61"/>
        <v>0.02</v>
      </c>
      <c r="DG76" s="171">
        <f t="shared" si="61"/>
        <v>0.02</v>
      </c>
      <c r="DH76" s="171">
        <f t="shared" si="61"/>
        <v>0.02</v>
      </c>
      <c r="DI76" s="171">
        <f t="shared" si="61"/>
        <v>0.02</v>
      </c>
      <c r="DJ76" s="171">
        <f t="shared" si="61"/>
        <v>0.02</v>
      </c>
      <c r="DK76" s="171">
        <f t="shared" si="61"/>
        <v>0.02</v>
      </c>
      <c r="DL76" s="171">
        <f t="shared" si="61"/>
        <v>0.02</v>
      </c>
      <c r="DM76" s="171">
        <f t="shared" si="61"/>
        <v>0.02</v>
      </c>
      <c r="DN76" s="171">
        <f t="shared" si="61"/>
        <v>0.02</v>
      </c>
      <c r="DO76" s="171">
        <f t="shared" si="61"/>
        <v>0.02</v>
      </c>
      <c r="DP76" s="171">
        <f t="shared" si="61"/>
        <v>0.02</v>
      </c>
      <c r="DQ76" s="171">
        <f t="shared" si="61"/>
        <v>0.02</v>
      </c>
      <c r="DR76" s="171">
        <f t="shared" si="61"/>
        <v>0.02</v>
      </c>
    </row>
    <row r="77" spans="2:122" ht="15.75" customHeight="1">
      <c r="B77" s="195">
        <f t="array" ref="B77:B136">TRANSPOSE('SaaS - Budget'!S3:BZ3)</f>
        <v>43101</v>
      </c>
      <c r="C77" s="195"/>
      <c r="D77" s="195"/>
      <c r="E77" s="195"/>
      <c r="F77" s="195"/>
      <c r="G77" s="195"/>
      <c r="H77" s="195"/>
      <c r="I77" s="195"/>
      <c r="J77" s="195"/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  <c r="AD77" s="195"/>
      <c r="AE77" s="195"/>
      <c r="AF77" s="195"/>
      <c r="AG77" s="195"/>
      <c r="AH77" s="195"/>
      <c r="AI77" s="195"/>
      <c r="AJ77" s="195"/>
      <c r="AK77" s="195"/>
      <c r="AL77" s="195"/>
      <c r="AM77" s="195"/>
      <c r="AN77" s="195"/>
      <c r="AO77" s="195"/>
      <c r="AP77" s="195"/>
      <c r="AQ77" s="195"/>
      <c r="AR77" s="195"/>
      <c r="AS77" s="195"/>
      <c r="AT77" s="195"/>
      <c r="AU77" s="195"/>
      <c r="AV77" s="195"/>
      <c r="AW77" s="195"/>
      <c r="AX77" s="19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72">
        <v>0.02</v>
      </c>
      <c r="BL77" s="171">
        <f t="shared" ref="BL77:DR77" si="62">BK77</f>
        <v>0.02</v>
      </c>
      <c r="BM77" s="171">
        <f t="shared" si="62"/>
        <v>0.02</v>
      </c>
      <c r="BN77" s="171">
        <f t="shared" si="62"/>
        <v>0.02</v>
      </c>
      <c r="BO77" s="171">
        <f t="shared" si="62"/>
        <v>0.02</v>
      </c>
      <c r="BP77" s="171">
        <f t="shared" si="62"/>
        <v>0.02</v>
      </c>
      <c r="BQ77" s="171">
        <f t="shared" si="62"/>
        <v>0.02</v>
      </c>
      <c r="BR77" s="171">
        <f t="shared" si="62"/>
        <v>0.02</v>
      </c>
      <c r="BS77" s="171">
        <f t="shared" si="62"/>
        <v>0.02</v>
      </c>
      <c r="BT77" s="171">
        <f t="shared" si="62"/>
        <v>0.02</v>
      </c>
      <c r="BU77" s="171">
        <f t="shared" si="62"/>
        <v>0.02</v>
      </c>
      <c r="BV77" s="171">
        <f t="shared" si="62"/>
        <v>0.02</v>
      </c>
      <c r="BW77" s="171">
        <f t="shared" si="62"/>
        <v>0.02</v>
      </c>
      <c r="BX77" s="171">
        <f t="shared" si="62"/>
        <v>0.02</v>
      </c>
      <c r="BY77" s="171">
        <f t="shared" si="62"/>
        <v>0.02</v>
      </c>
      <c r="BZ77" s="171">
        <f t="shared" si="62"/>
        <v>0.02</v>
      </c>
      <c r="CA77" s="171">
        <f t="shared" si="62"/>
        <v>0.02</v>
      </c>
      <c r="CB77" s="171">
        <f t="shared" si="62"/>
        <v>0.02</v>
      </c>
      <c r="CC77" s="171">
        <f t="shared" si="62"/>
        <v>0.02</v>
      </c>
      <c r="CD77" s="171">
        <f t="shared" si="62"/>
        <v>0.02</v>
      </c>
      <c r="CE77" s="171">
        <f t="shared" si="62"/>
        <v>0.02</v>
      </c>
      <c r="CF77" s="171">
        <f t="shared" si="62"/>
        <v>0.02</v>
      </c>
      <c r="CG77" s="171">
        <f t="shared" si="62"/>
        <v>0.02</v>
      </c>
      <c r="CH77" s="171">
        <f t="shared" si="62"/>
        <v>0.02</v>
      </c>
      <c r="CI77" s="171">
        <f t="shared" si="62"/>
        <v>0.02</v>
      </c>
      <c r="CJ77" s="171">
        <f t="shared" si="62"/>
        <v>0.02</v>
      </c>
      <c r="CK77" s="171">
        <f t="shared" si="62"/>
        <v>0.02</v>
      </c>
      <c r="CL77" s="171">
        <f t="shared" si="62"/>
        <v>0.02</v>
      </c>
      <c r="CM77" s="171">
        <f t="shared" si="62"/>
        <v>0.02</v>
      </c>
      <c r="CN77" s="171">
        <f t="shared" si="62"/>
        <v>0.02</v>
      </c>
      <c r="CO77" s="171">
        <f t="shared" si="62"/>
        <v>0.02</v>
      </c>
      <c r="CP77" s="171">
        <f t="shared" si="62"/>
        <v>0.02</v>
      </c>
      <c r="CQ77" s="171">
        <f t="shared" si="62"/>
        <v>0.02</v>
      </c>
      <c r="CR77" s="171">
        <f t="shared" si="62"/>
        <v>0.02</v>
      </c>
      <c r="CS77" s="171">
        <f t="shared" si="62"/>
        <v>0.02</v>
      </c>
      <c r="CT77" s="171">
        <f t="shared" si="62"/>
        <v>0.02</v>
      </c>
      <c r="CU77" s="171">
        <f t="shared" si="62"/>
        <v>0.02</v>
      </c>
      <c r="CV77" s="171">
        <f t="shared" si="62"/>
        <v>0.02</v>
      </c>
      <c r="CW77" s="171">
        <f t="shared" si="62"/>
        <v>0.02</v>
      </c>
      <c r="CX77" s="171">
        <f t="shared" si="62"/>
        <v>0.02</v>
      </c>
      <c r="CY77" s="171">
        <f t="shared" si="62"/>
        <v>0.02</v>
      </c>
      <c r="CZ77" s="171">
        <f t="shared" si="62"/>
        <v>0.02</v>
      </c>
      <c r="DA77" s="171">
        <f t="shared" si="62"/>
        <v>0.02</v>
      </c>
      <c r="DB77" s="171">
        <f t="shared" si="62"/>
        <v>0.02</v>
      </c>
      <c r="DC77" s="171">
        <f t="shared" si="62"/>
        <v>0.02</v>
      </c>
      <c r="DD77" s="171">
        <f t="shared" si="62"/>
        <v>0.02</v>
      </c>
      <c r="DE77" s="171">
        <f t="shared" si="62"/>
        <v>0.02</v>
      </c>
      <c r="DF77" s="171">
        <f t="shared" si="62"/>
        <v>0.02</v>
      </c>
      <c r="DG77" s="171">
        <f t="shared" si="62"/>
        <v>0.02</v>
      </c>
      <c r="DH77" s="171">
        <f t="shared" si="62"/>
        <v>0.02</v>
      </c>
      <c r="DI77" s="171">
        <f t="shared" si="62"/>
        <v>0.02</v>
      </c>
      <c r="DJ77" s="171">
        <f t="shared" si="62"/>
        <v>0.02</v>
      </c>
      <c r="DK77" s="171">
        <f t="shared" si="62"/>
        <v>0.02</v>
      </c>
      <c r="DL77" s="171">
        <f t="shared" si="62"/>
        <v>0.02</v>
      </c>
      <c r="DM77" s="171">
        <f t="shared" si="62"/>
        <v>0.02</v>
      </c>
      <c r="DN77" s="171">
        <f t="shared" si="62"/>
        <v>0.02</v>
      </c>
      <c r="DO77" s="171">
        <f t="shared" si="62"/>
        <v>0.02</v>
      </c>
      <c r="DP77" s="171">
        <f t="shared" si="62"/>
        <v>0.02</v>
      </c>
      <c r="DQ77" s="171">
        <f t="shared" si="62"/>
        <v>0.02</v>
      </c>
      <c r="DR77" s="171">
        <f t="shared" si="62"/>
        <v>0.02</v>
      </c>
    </row>
    <row r="78" spans="2:122" ht="15.75" customHeight="1">
      <c r="B78" s="195">
        <v>43132</v>
      </c>
      <c r="C78" s="195"/>
      <c r="D78" s="195"/>
      <c r="E78" s="195"/>
      <c r="F78" s="195"/>
      <c r="G78" s="195"/>
      <c r="H78" s="195"/>
      <c r="I78" s="195"/>
      <c r="J78" s="195"/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  <c r="AD78" s="195"/>
      <c r="AE78" s="195"/>
      <c r="AF78" s="195"/>
      <c r="AG78" s="195"/>
      <c r="AH78" s="195"/>
      <c r="AI78" s="195"/>
      <c r="AJ78" s="195"/>
      <c r="AK78" s="195"/>
      <c r="AL78" s="195"/>
      <c r="AM78" s="195"/>
      <c r="AN78" s="195"/>
      <c r="AO78" s="195"/>
      <c r="AP78" s="195"/>
      <c r="AQ78" s="195"/>
      <c r="AR78" s="195"/>
      <c r="AS78" s="195"/>
      <c r="AT78" s="195"/>
      <c r="AU78" s="195"/>
      <c r="AV78" s="195"/>
      <c r="AW78" s="195"/>
      <c r="AX78" s="19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72">
        <v>0.02</v>
      </c>
      <c r="BL78" s="171">
        <f t="shared" ref="BL78:DR78" si="63">BK78</f>
        <v>0.02</v>
      </c>
      <c r="BM78" s="171">
        <f t="shared" si="63"/>
        <v>0.02</v>
      </c>
      <c r="BN78" s="171">
        <f t="shared" si="63"/>
        <v>0.02</v>
      </c>
      <c r="BO78" s="171">
        <f t="shared" si="63"/>
        <v>0.02</v>
      </c>
      <c r="BP78" s="171">
        <f t="shared" si="63"/>
        <v>0.02</v>
      </c>
      <c r="BQ78" s="171">
        <f t="shared" si="63"/>
        <v>0.02</v>
      </c>
      <c r="BR78" s="171">
        <f t="shared" si="63"/>
        <v>0.02</v>
      </c>
      <c r="BS78" s="171">
        <f t="shared" si="63"/>
        <v>0.02</v>
      </c>
      <c r="BT78" s="171">
        <f t="shared" si="63"/>
        <v>0.02</v>
      </c>
      <c r="BU78" s="171">
        <f t="shared" si="63"/>
        <v>0.02</v>
      </c>
      <c r="BV78" s="171">
        <f t="shared" si="63"/>
        <v>0.02</v>
      </c>
      <c r="BW78" s="171">
        <f t="shared" si="63"/>
        <v>0.02</v>
      </c>
      <c r="BX78" s="171">
        <f t="shared" si="63"/>
        <v>0.02</v>
      </c>
      <c r="BY78" s="171">
        <f t="shared" si="63"/>
        <v>0.02</v>
      </c>
      <c r="BZ78" s="171">
        <f t="shared" si="63"/>
        <v>0.02</v>
      </c>
      <c r="CA78" s="171">
        <f t="shared" si="63"/>
        <v>0.02</v>
      </c>
      <c r="CB78" s="171">
        <f t="shared" si="63"/>
        <v>0.02</v>
      </c>
      <c r="CC78" s="171">
        <f t="shared" si="63"/>
        <v>0.02</v>
      </c>
      <c r="CD78" s="171">
        <f t="shared" si="63"/>
        <v>0.02</v>
      </c>
      <c r="CE78" s="171">
        <f t="shared" si="63"/>
        <v>0.02</v>
      </c>
      <c r="CF78" s="171">
        <f t="shared" si="63"/>
        <v>0.02</v>
      </c>
      <c r="CG78" s="171">
        <f t="shared" si="63"/>
        <v>0.02</v>
      </c>
      <c r="CH78" s="171">
        <f t="shared" si="63"/>
        <v>0.02</v>
      </c>
      <c r="CI78" s="171">
        <f t="shared" si="63"/>
        <v>0.02</v>
      </c>
      <c r="CJ78" s="171">
        <f t="shared" si="63"/>
        <v>0.02</v>
      </c>
      <c r="CK78" s="171">
        <f t="shared" si="63"/>
        <v>0.02</v>
      </c>
      <c r="CL78" s="171">
        <f t="shared" si="63"/>
        <v>0.02</v>
      </c>
      <c r="CM78" s="171">
        <f t="shared" si="63"/>
        <v>0.02</v>
      </c>
      <c r="CN78" s="171">
        <f t="shared" si="63"/>
        <v>0.02</v>
      </c>
      <c r="CO78" s="171">
        <f t="shared" si="63"/>
        <v>0.02</v>
      </c>
      <c r="CP78" s="171">
        <f t="shared" si="63"/>
        <v>0.02</v>
      </c>
      <c r="CQ78" s="171">
        <f t="shared" si="63"/>
        <v>0.02</v>
      </c>
      <c r="CR78" s="171">
        <f t="shared" si="63"/>
        <v>0.02</v>
      </c>
      <c r="CS78" s="171">
        <f t="shared" si="63"/>
        <v>0.02</v>
      </c>
      <c r="CT78" s="171">
        <f t="shared" si="63"/>
        <v>0.02</v>
      </c>
      <c r="CU78" s="171">
        <f t="shared" si="63"/>
        <v>0.02</v>
      </c>
      <c r="CV78" s="171">
        <f t="shared" si="63"/>
        <v>0.02</v>
      </c>
      <c r="CW78" s="171">
        <f t="shared" si="63"/>
        <v>0.02</v>
      </c>
      <c r="CX78" s="171">
        <f t="shared" si="63"/>
        <v>0.02</v>
      </c>
      <c r="CY78" s="171">
        <f t="shared" si="63"/>
        <v>0.02</v>
      </c>
      <c r="CZ78" s="171">
        <f t="shared" si="63"/>
        <v>0.02</v>
      </c>
      <c r="DA78" s="171">
        <f t="shared" si="63"/>
        <v>0.02</v>
      </c>
      <c r="DB78" s="171">
        <f t="shared" si="63"/>
        <v>0.02</v>
      </c>
      <c r="DC78" s="171">
        <f t="shared" si="63"/>
        <v>0.02</v>
      </c>
      <c r="DD78" s="171">
        <f t="shared" si="63"/>
        <v>0.02</v>
      </c>
      <c r="DE78" s="171">
        <f t="shared" si="63"/>
        <v>0.02</v>
      </c>
      <c r="DF78" s="171">
        <f t="shared" si="63"/>
        <v>0.02</v>
      </c>
      <c r="DG78" s="171">
        <f t="shared" si="63"/>
        <v>0.02</v>
      </c>
      <c r="DH78" s="171">
        <f t="shared" si="63"/>
        <v>0.02</v>
      </c>
      <c r="DI78" s="171">
        <f t="shared" si="63"/>
        <v>0.02</v>
      </c>
      <c r="DJ78" s="171">
        <f t="shared" si="63"/>
        <v>0.02</v>
      </c>
      <c r="DK78" s="171">
        <f t="shared" si="63"/>
        <v>0.02</v>
      </c>
      <c r="DL78" s="171">
        <f t="shared" si="63"/>
        <v>0.02</v>
      </c>
      <c r="DM78" s="171">
        <f t="shared" si="63"/>
        <v>0.02</v>
      </c>
      <c r="DN78" s="171">
        <f t="shared" si="63"/>
        <v>0.02</v>
      </c>
      <c r="DO78" s="171">
        <f t="shared" si="63"/>
        <v>0.02</v>
      </c>
      <c r="DP78" s="171">
        <f t="shared" si="63"/>
        <v>0.02</v>
      </c>
      <c r="DQ78" s="171">
        <f t="shared" si="63"/>
        <v>0.02</v>
      </c>
      <c r="DR78" s="171">
        <f t="shared" si="63"/>
        <v>0.02</v>
      </c>
    </row>
    <row r="79" spans="2:122" ht="15.75" customHeight="1">
      <c r="B79" s="195">
        <v>43160</v>
      </c>
      <c r="C79" s="195"/>
      <c r="D79" s="195"/>
      <c r="E79" s="195"/>
      <c r="F79" s="195"/>
      <c r="G79" s="195"/>
      <c r="H79" s="195"/>
      <c r="I79" s="195"/>
      <c r="J79" s="195"/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  <c r="AD79" s="195"/>
      <c r="AE79" s="195"/>
      <c r="AF79" s="195"/>
      <c r="AG79" s="195"/>
      <c r="AH79" s="195"/>
      <c r="AI79" s="195"/>
      <c r="AJ79" s="195"/>
      <c r="AK79" s="195"/>
      <c r="AL79" s="195"/>
      <c r="AM79" s="195"/>
      <c r="AN79" s="195"/>
      <c r="AO79" s="195"/>
      <c r="AP79" s="195"/>
      <c r="AQ79" s="195"/>
      <c r="AR79" s="195"/>
      <c r="AS79" s="195"/>
      <c r="AT79" s="195"/>
      <c r="AU79" s="195"/>
      <c r="AV79" s="195"/>
      <c r="AW79" s="195"/>
      <c r="AX79" s="19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72">
        <v>0.02</v>
      </c>
      <c r="BL79" s="171">
        <f t="shared" ref="BL79:DR79" si="64">BK79</f>
        <v>0.02</v>
      </c>
      <c r="BM79" s="171">
        <f t="shared" si="64"/>
        <v>0.02</v>
      </c>
      <c r="BN79" s="171">
        <f t="shared" si="64"/>
        <v>0.02</v>
      </c>
      <c r="BO79" s="171">
        <f t="shared" si="64"/>
        <v>0.02</v>
      </c>
      <c r="BP79" s="171">
        <f t="shared" si="64"/>
        <v>0.02</v>
      </c>
      <c r="BQ79" s="171">
        <f t="shared" si="64"/>
        <v>0.02</v>
      </c>
      <c r="BR79" s="171">
        <f t="shared" si="64"/>
        <v>0.02</v>
      </c>
      <c r="BS79" s="171">
        <f t="shared" si="64"/>
        <v>0.02</v>
      </c>
      <c r="BT79" s="171">
        <f t="shared" si="64"/>
        <v>0.02</v>
      </c>
      <c r="BU79" s="171">
        <f t="shared" si="64"/>
        <v>0.02</v>
      </c>
      <c r="BV79" s="171">
        <f t="shared" si="64"/>
        <v>0.02</v>
      </c>
      <c r="BW79" s="171">
        <f t="shared" si="64"/>
        <v>0.02</v>
      </c>
      <c r="BX79" s="171">
        <f t="shared" si="64"/>
        <v>0.02</v>
      </c>
      <c r="BY79" s="171">
        <f t="shared" si="64"/>
        <v>0.02</v>
      </c>
      <c r="BZ79" s="171">
        <f t="shared" si="64"/>
        <v>0.02</v>
      </c>
      <c r="CA79" s="171">
        <f t="shared" si="64"/>
        <v>0.02</v>
      </c>
      <c r="CB79" s="171">
        <f t="shared" si="64"/>
        <v>0.02</v>
      </c>
      <c r="CC79" s="171">
        <f t="shared" si="64"/>
        <v>0.02</v>
      </c>
      <c r="CD79" s="171">
        <f t="shared" si="64"/>
        <v>0.02</v>
      </c>
      <c r="CE79" s="171">
        <f t="shared" si="64"/>
        <v>0.02</v>
      </c>
      <c r="CF79" s="171">
        <f t="shared" si="64"/>
        <v>0.02</v>
      </c>
      <c r="CG79" s="171">
        <f t="shared" si="64"/>
        <v>0.02</v>
      </c>
      <c r="CH79" s="171">
        <f t="shared" si="64"/>
        <v>0.02</v>
      </c>
      <c r="CI79" s="171">
        <f t="shared" si="64"/>
        <v>0.02</v>
      </c>
      <c r="CJ79" s="171">
        <f t="shared" si="64"/>
        <v>0.02</v>
      </c>
      <c r="CK79" s="171">
        <f t="shared" si="64"/>
        <v>0.02</v>
      </c>
      <c r="CL79" s="171">
        <f t="shared" si="64"/>
        <v>0.02</v>
      </c>
      <c r="CM79" s="171">
        <f t="shared" si="64"/>
        <v>0.02</v>
      </c>
      <c r="CN79" s="171">
        <f t="shared" si="64"/>
        <v>0.02</v>
      </c>
      <c r="CO79" s="171">
        <f t="shared" si="64"/>
        <v>0.02</v>
      </c>
      <c r="CP79" s="171">
        <f t="shared" si="64"/>
        <v>0.02</v>
      </c>
      <c r="CQ79" s="171">
        <f t="shared" si="64"/>
        <v>0.02</v>
      </c>
      <c r="CR79" s="171">
        <f t="shared" si="64"/>
        <v>0.02</v>
      </c>
      <c r="CS79" s="171">
        <f t="shared" si="64"/>
        <v>0.02</v>
      </c>
      <c r="CT79" s="171">
        <f t="shared" si="64"/>
        <v>0.02</v>
      </c>
      <c r="CU79" s="171">
        <f t="shared" si="64"/>
        <v>0.02</v>
      </c>
      <c r="CV79" s="171">
        <f t="shared" si="64"/>
        <v>0.02</v>
      </c>
      <c r="CW79" s="171">
        <f t="shared" si="64"/>
        <v>0.02</v>
      </c>
      <c r="CX79" s="171">
        <f t="shared" si="64"/>
        <v>0.02</v>
      </c>
      <c r="CY79" s="171">
        <f t="shared" si="64"/>
        <v>0.02</v>
      </c>
      <c r="CZ79" s="171">
        <f t="shared" si="64"/>
        <v>0.02</v>
      </c>
      <c r="DA79" s="171">
        <f t="shared" si="64"/>
        <v>0.02</v>
      </c>
      <c r="DB79" s="171">
        <f t="shared" si="64"/>
        <v>0.02</v>
      </c>
      <c r="DC79" s="171">
        <f t="shared" si="64"/>
        <v>0.02</v>
      </c>
      <c r="DD79" s="171">
        <f t="shared" si="64"/>
        <v>0.02</v>
      </c>
      <c r="DE79" s="171">
        <f t="shared" si="64"/>
        <v>0.02</v>
      </c>
      <c r="DF79" s="171">
        <f t="shared" si="64"/>
        <v>0.02</v>
      </c>
      <c r="DG79" s="171">
        <f t="shared" si="64"/>
        <v>0.02</v>
      </c>
      <c r="DH79" s="171">
        <f t="shared" si="64"/>
        <v>0.02</v>
      </c>
      <c r="DI79" s="171">
        <f t="shared" si="64"/>
        <v>0.02</v>
      </c>
      <c r="DJ79" s="171">
        <f t="shared" si="64"/>
        <v>0.02</v>
      </c>
      <c r="DK79" s="171">
        <f t="shared" si="64"/>
        <v>0.02</v>
      </c>
      <c r="DL79" s="171">
        <f t="shared" si="64"/>
        <v>0.02</v>
      </c>
      <c r="DM79" s="171">
        <f t="shared" si="64"/>
        <v>0.02</v>
      </c>
      <c r="DN79" s="171">
        <f t="shared" si="64"/>
        <v>0.02</v>
      </c>
      <c r="DO79" s="171">
        <f t="shared" si="64"/>
        <v>0.02</v>
      </c>
      <c r="DP79" s="171">
        <f t="shared" si="64"/>
        <v>0.02</v>
      </c>
      <c r="DQ79" s="171">
        <f t="shared" si="64"/>
        <v>0.02</v>
      </c>
      <c r="DR79" s="171">
        <f t="shared" si="64"/>
        <v>0.02</v>
      </c>
    </row>
    <row r="80" spans="2:122" ht="15.75" customHeight="1">
      <c r="B80" s="195">
        <v>43191</v>
      </c>
      <c r="C80" s="195"/>
      <c r="D80" s="195"/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  <c r="AD80" s="195"/>
      <c r="AE80" s="195"/>
      <c r="AF80" s="195"/>
      <c r="AG80" s="195"/>
      <c r="AH80" s="195"/>
      <c r="AI80" s="195"/>
      <c r="AJ80" s="195"/>
      <c r="AK80" s="195"/>
      <c r="AL80" s="195"/>
      <c r="AM80" s="195"/>
      <c r="AN80" s="195"/>
      <c r="AO80" s="195"/>
      <c r="AP80" s="195"/>
      <c r="AQ80" s="195"/>
      <c r="AR80" s="195"/>
      <c r="AS80" s="195"/>
      <c r="AT80" s="195"/>
      <c r="AU80" s="195"/>
      <c r="AV80" s="195"/>
      <c r="AW80" s="195"/>
      <c r="AX80" s="19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72">
        <v>0.02</v>
      </c>
      <c r="BL80" s="171">
        <f t="shared" ref="BL80:DR80" si="65">BK80</f>
        <v>0.02</v>
      </c>
      <c r="BM80" s="171">
        <f t="shared" si="65"/>
        <v>0.02</v>
      </c>
      <c r="BN80" s="171">
        <f t="shared" si="65"/>
        <v>0.02</v>
      </c>
      <c r="BO80" s="171">
        <f t="shared" si="65"/>
        <v>0.02</v>
      </c>
      <c r="BP80" s="171">
        <f t="shared" si="65"/>
        <v>0.02</v>
      </c>
      <c r="BQ80" s="171">
        <f t="shared" si="65"/>
        <v>0.02</v>
      </c>
      <c r="BR80" s="171">
        <f t="shared" si="65"/>
        <v>0.02</v>
      </c>
      <c r="BS80" s="171">
        <f t="shared" si="65"/>
        <v>0.02</v>
      </c>
      <c r="BT80" s="171">
        <f t="shared" si="65"/>
        <v>0.02</v>
      </c>
      <c r="BU80" s="171">
        <f t="shared" si="65"/>
        <v>0.02</v>
      </c>
      <c r="BV80" s="171">
        <f t="shared" si="65"/>
        <v>0.02</v>
      </c>
      <c r="BW80" s="171">
        <f t="shared" si="65"/>
        <v>0.02</v>
      </c>
      <c r="BX80" s="171">
        <f t="shared" si="65"/>
        <v>0.02</v>
      </c>
      <c r="BY80" s="171">
        <f t="shared" si="65"/>
        <v>0.02</v>
      </c>
      <c r="BZ80" s="171">
        <f t="shared" si="65"/>
        <v>0.02</v>
      </c>
      <c r="CA80" s="171">
        <f t="shared" si="65"/>
        <v>0.02</v>
      </c>
      <c r="CB80" s="171">
        <f t="shared" si="65"/>
        <v>0.02</v>
      </c>
      <c r="CC80" s="171">
        <f t="shared" si="65"/>
        <v>0.02</v>
      </c>
      <c r="CD80" s="171">
        <f t="shared" si="65"/>
        <v>0.02</v>
      </c>
      <c r="CE80" s="171">
        <f t="shared" si="65"/>
        <v>0.02</v>
      </c>
      <c r="CF80" s="171">
        <f t="shared" si="65"/>
        <v>0.02</v>
      </c>
      <c r="CG80" s="171">
        <f t="shared" si="65"/>
        <v>0.02</v>
      </c>
      <c r="CH80" s="171">
        <f t="shared" si="65"/>
        <v>0.02</v>
      </c>
      <c r="CI80" s="171">
        <f t="shared" si="65"/>
        <v>0.02</v>
      </c>
      <c r="CJ80" s="171">
        <f t="shared" si="65"/>
        <v>0.02</v>
      </c>
      <c r="CK80" s="171">
        <f t="shared" si="65"/>
        <v>0.02</v>
      </c>
      <c r="CL80" s="171">
        <f t="shared" si="65"/>
        <v>0.02</v>
      </c>
      <c r="CM80" s="171">
        <f t="shared" si="65"/>
        <v>0.02</v>
      </c>
      <c r="CN80" s="171">
        <f t="shared" si="65"/>
        <v>0.02</v>
      </c>
      <c r="CO80" s="171">
        <f t="shared" si="65"/>
        <v>0.02</v>
      </c>
      <c r="CP80" s="171">
        <f t="shared" si="65"/>
        <v>0.02</v>
      </c>
      <c r="CQ80" s="171">
        <f t="shared" si="65"/>
        <v>0.02</v>
      </c>
      <c r="CR80" s="171">
        <f t="shared" si="65"/>
        <v>0.02</v>
      </c>
      <c r="CS80" s="171">
        <f t="shared" si="65"/>
        <v>0.02</v>
      </c>
      <c r="CT80" s="171">
        <f t="shared" si="65"/>
        <v>0.02</v>
      </c>
      <c r="CU80" s="171">
        <f t="shared" si="65"/>
        <v>0.02</v>
      </c>
      <c r="CV80" s="171">
        <f t="shared" si="65"/>
        <v>0.02</v>
      </c>
      <c r="CW80" s="171">
        <f t="shared" si="65"/>
        <v>0.02</v>
      </c>
      <c r="CX80" s="171">
        <f t="shared" si="65"/>
        <v>0.02</v>
      </c>
      <c r="CY80" s="171">
        <f t="shared" si="65"/>
        <v>0.02</v>
      </c>
      <c r="CZ80" s="171">
        <f t="shared" si="65"/>
        <v>0.02</v>
      </c>
      <c r="DA80" s="171">
        <f t="shared" si="65"/>
        <v>0.02</v>
      </c>
      <c r="DB80" s="171">
        <f t="shared" si="65"/>
        <v>0.02</v>
      </c>
      <c r="DC80" s="171">
        <f t="shared" si="65"/>
        <v>0.02</v>
      </c>
      <c r="DD80" s="171">
        <f t="shared" si="65"/>
        <v>0.02</v>
      </c>
      <c r="DE80" s="171">
        <f t="shared" si="65"/>
        <v>0.02</v>
      </c>
      <c r="DF80" s="171">
        <f t="shared" si="65"/>
        <v>0.02</v>
      </c>
      <c r="DG80" s="171">
        <f t="shared" si="65"/>
        <v>0.02</v>
      </c>
      <c r="DH80" s="171">
        <f t="shared" si="65"/>
        <v>0.02</v>
      </c>
      <c r="DI80" s="171">
        <f t="shared" si="65"/>
        <v>0.02</v>
      </c>
      <c r="DJ80" s="171">
        <f t="shared" si="65"/>
        <v>0.02</v>
      </c>
      <c r="DK80" s="171">
        <f t="shared" si="65"/>
        <v>0.02</v>
      </c>
      <c r="DL80" s="171">
        <f t="shared" si="65"/>
        <v>0.02</v>
      </c>
      <c r="DM80" s="171">
        <f t="shared" si="65"/>
        <v>0.02</v>
      </c>
      <c r="DN80" s="171">
        <f t="shared" si="65"/>
        <v>0.02</v>
      </c>
      <c r="DO80" s="171">
        <f t="shared" si="65"/>
        <v>0.02</v>
      </c>
      <c r="DP80" s="171">
        <f t="shared" si="65"/>
        <v>0.02</v>
      </c>
      <c r="DQ80" s="171">
        <f t="shared" si="65"/>
        <v>0.02</v>
      </c>
      <c r="DR80" s="171">
        <f t="shared" si="65"/>
        <v>0.02</v>
      </c>
    </row>
    <row r="81" spans="2:122" ht="15.75" customHeight="1">
      <c r="B81" s="195">
        <v>43221</v>
      </c>
      <c r="C81" s="195"/>
      <c r="D81" s="195"/>
      <c r="E81" s="195"/>
      <c r="F81" s="195"/>
      <c r="G81" s="195"/>
      <c r="H81" s="195"/>
      <c r="I81" s="195"/>
      <c r="J81" s="195"/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  <c r="AD81" s="195"/>
      <c r="AE81" s="195"/>
      <c r="AF81" s="195"/>
      <c r="AG81" s="195"/>
      <c r="AH81" s="195"/>
      <c r="AI81" s="195"/>
      <c r="AJ81" s="195"/>
      <c r="AK81" s="195"/>
      <c r="AL81" s="195"/>
      <c r="AM81" s="195"/>
      <c r="AN81" s="195"/>
      <c r="AO81" s="195"/>
      <c r="AP81" s="195"/>
      <c r="AQ81" s="195"/>
      <c r="AR81" s="195"/>
      <c r="AS81" s="195"/>
      <c r="AT81" s="195"/>
      <c r="AU81" s="195"/>
      <c r="AV81" s="195"/>
      <c r="AW81" s="195"/>
      <c r="AX81" s="19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72">
        <v>0.02</v>
      </c>
      <c r="BL81" s="171">
        <f t="shared" ref="BL81:DR81" si="66">BK81</f>
        <v>0.02</v>
      </c>
      <c r="BM81" s="171">
        <f t="shared" si="66"/>
        <v>0.02</v>
      </c>
      <c r="BN81" s="171">
        <f t="shared" si="66"/>
        <v>0.02</v>
      </c>
      <c r="BO81" s="171">
        <f t="shared" si="66"/>
        <v>0.02</v>
      </c>
      <c r="BP81" s="171">
        <f t="shared" si="66"/>
        <v>0.02</v>
      </c>
      <c r="BQ81" s="171">
        <f t="shared" si="66"/>
        <v>0.02</v>
      </c>
      <c r="BR81" s="171">
        <f t="shared" si="66"/>
        <v>0.02</v>
      </c>
      <c r="BS81" s="171">
        <f t="shared" si="66"/>
        <v>0.02</v>
      </c>
      <c r="BT81" s="171">
        <f t="shared" si="66"/>
        <v>0.02</v>
      </c>
      <c r="BU81" s="171">
        <f t="shared" si="66"/>
        <v>0.02</v>
      </c>
      <c r="BV81" s="171">
        <f t="shared" si="66"/>
        <v>0.02</v>
      </c>
      <c r="BW81" s="171">
        <f t="shared" si="66"/>
        <v>0.02</v>
      </c>
      <c r="BX81" s="171">
        <f t="shared" si="66"/>
        <v>0.02</v>
      </c>
      <c r="BY81" s="171">
        <f t="shared" si="66"/>
        <v>0.02</v>
      </c>
      <c r="BZ81" s="171">
        <f t="shared" si="66"/>
        <v>0.02</v>
      </c>
      <c r="CA81" s="171">
        <f t="shared" si="66"/>
        <v>0.02</v>
      </c>
      <c r="CB81" s="171">
        <f t="shared" si="66"/>
        <v>0.02</v>
      </c>
      <c r="CC81" s="171">
        <f t="shared" si="66"/>
        <v>0.02</v>
      </c>
      <c r="CD81" s="171">
        <f t="shared" si="66"/>
        <v>0.02</v>
      </c>
      <c r="CE81" s="171">
        <f t="shared" si="66"/>
        <v>0.02</v>
      </c>
      <c r="CF81" s="171">
        <f t="shared" si="66"/>
        <v>0.02</v>
      </c>
      <c r="CG81" s="171">
        <f t="shared" si="66"/>
        <v>0.02</v>
      </c>
      <c r="CH81" s="171">
        <f t="shared" si="66"/>
        <v>0.02</v>
      </c>
      <c r="CI81" s="171">
        <f t="shared" si="66"/>
        <v>0.02</v>
      </c>
      <c r="CJ81" s="171">
        <f t="shared" si="66"/>
        <v>0.02</v>
      </c>
      <c r="CK81" s="171">
        <f t="shared" si="66"/>
        <v>0.02</v>
      </c>
      <c r="CL81" s="171">
        <f t="shared" si="66"/>
        <v>0.02</v>
      </c>
      <c r="CM81" s="171">
        <f t="shared" si="66"/>
        <v>0.02</v>
      </c>
      <c r="CN81" s="171">
        <f t="shared" si="66"/>
        <v>0.02</v>
      </c>
      <c r="CO81" s="171">
        <f t="shared" si="66"/>
        <v>0.02</v>
      </c>
      <c r="CP81" s="171">
        <f t="shared" si="66"/>
        <v>0.02</v>
      </c>
      <c r="CQ81" s="171">
        <f t="shared" si="66"/>
        <v>0.02</v>
      </c>
      <c r="CR81" s="171">
        <f t="shared" si="66"/>
        <v>0.02</v>
      </c>
      <c r="CS81" s="171">
        <f t="shared" si="66"/>
        <v>0.02</v>
      </c>
      <c r="CT81" s="171">
        <f t="shared" si="66"/>
        <v>0.02</v>
      </c>
      <c r="CU81" s="171">
        <f t="shared" si="66"/>
        <v>0.02</v>
      </c>
      <c r="CV81" s="171">
        <f t="shared" si="66"/>
        <v>0.02</v>
      </c>
      <c r="CW81" s="171">
        <f t="shared" si="66"/>
        <v>0.02</v>
      </c>
      <c r="CX81" s="171">
        <f t="shared" si="66"/>
        <v>0.02</v>
      </c>
      <c r="CY81" s="171">
        <f t="shared" si="66"/>
        <v>0.02</v>
      </c>
      <c r="CZ81" s="171">
        <f t="shared" si="66"/>
        <v>0.02</v>
      </c>
      <c r="DA81" s="171">
        <f t="shared" si="66"/>
        <v>0.02</v>
      </c>
      <c r="DB81" s="171">
        <f t="shared" si="66"/>
        <v>0.02</v>
      </c>
      <c r="DC81" s="171">
        <f t="shared" si="66"/>
        <v>0.02</v>
      </c>
      <c r="DD81" s="171">
        <f t="shared" si="66"/>
        <v>0.02</v>
      </c>
      <c r="DE81" s="171">
        <f t="shared" si="66"/>
        <v>0.02</v>
      </c>
      <c r="DF81" s="171">
        <f t="shared" si="66"/>
        <v>0.02</v>
      </c>
      <c r="DG81" s="171">
        <f t="shared" si="66"/>
        <v>0.02</v>
      </c>
      <c r="DH81" s="171">
        <f t="shared" si="66"/>
        <v>0.02</v>
      </c>
      <c r="DI81" s="171">
        <f t="shared" si="66"/>
        <v>0.02</v>
      </c>
      <c r="DJ81" s="171">
        <f t="shared" si="66"/>
        <v>0.02</v>
      </c>
      <c r="DK81" s="171">
        <f t="shared" si="66"/>
        <v>0.02</v>
      </c>
      <c r="DL81" s="171">
        <f t="shared" si="66"/>
        <v>0.02</v>
      </c>
      <c r="DM81" s="171">
        <f t="shared" si="66"/>
        <v>0.02</v>
      </c>
      <c r="DN81" s="171">
        <f t="shared" si="66"/>
        <v>0.02</v>
      </c>
      <c r="DO81" s="171">
        <f t="shared" si="66"/>
        <v>0.02</v>
      </c>
      <c r="DP81" s="171">
        <f t="shared" si="66"/>
        <v>0.02</v>
      </c>
      <c r="DQ81" s="171">
        <f t="shared" si="66"/>
        <v>0.02</v>
      </c>
      <c r="DR81" s="171">
        <f t="shared" si="66"/>
        <v>0.02</v>
      </c>
    </row>
    <row r="82" spans="2:122" ht="15.75" customHeight="1">
      <c r="B82" s="195">
        <v>43252</v>
      </c>
      <c r="C82" s="195"/>
      <c r="D82" s="195"/>
      <c r="E82" s="195"/>
      <c r="F82" s="195"/>
      <c r="G82" s="195"/>
      <c r="H82" s="195"/>
      <c r="I82" s="195"/>
      <c r="J82" s="195"/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  <c r="AD82" s="195"/>
      <c r="AE82" s="195"/>
      <c r="AF82" s="195"/>
      <c r="AG82" s="195"/>
      <c r="AH82" s="195"/>
      <c r="AI82" s="195"/>
      <c r="AJ82" s="195"/>
      <c r="AK82" s="195"/>
      <c r="AL82" s="195"/>
      <c r="AM82" s="195"/>
      <c r="AN82" s="195"/>
      <c r="AO82" s="195"/>
      <c r="AP82" s="195"/>
      <c r="AQ82" s="195"/>
      <c r="AR82" s="195"/>
      <c r="AS82" s="195"/>
      <c r="AT82" s="195"/>
      <c r="AU82" s="195"/>
      <c r="AV82" s="195"/>
      <c r="AW82" s="195"/>
      <c r="AX82" s="19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72">
        <v>0.02</v>
      </c>
      <c r="BL82" s="171">
        <f t="shared" ref="BL82:DR82" si="67">BK82</f>
        <v>0.02</v>
      </c>
      <c r="BM82" s="171">
        <f t="shared" si="67"/>
        <v>0.02</v>
      </c>
      <c r="BN82" s="171">
        <f t="shared" si="67"/>
        <v>0.02</v>
      </c>
      <c r="BO82" s="171">
        <f t="shared" si="67"/>
        <v>0.02</v>
      </c>
      <c r="BP82" s="171">
        <f t="shared" si="67"/>
        <v>0.02</v>
      </c>
      <c r="BQ82" s="171">
        <f t="shared" si="67"/>
        <v>0.02</v>
      </c>
      <c r="BR82" s="171">
        <f t="shared" si="67"/>
        <v>0.02</v>
      </c>
      <c r="BS82" s="171">
        <f t="shared" si="67"/>
        <v>0.02</v>
      </c>
      <c r="BT82" s="171">
        <f t="shared" si="67"/>
        <v>0.02</v>
      </c>
      <c r="BU82" s="171">
        <f t="shared" si="67"/>
        <v>0.02</v>
      </c>
      <c r="BV82" s="171">
        <f t="shared" si="67"/>
        <v>0.02</v>
      </c>
      <c r="BW82" s="171">
        <f t="shared" si="67"/>
        <v>0.02</v>
      </c>
      <c r="BX82" s="171">
        <f t="shared" si="67"/>
        <v>0.02</v>
      </c>
      <c r="BY82" s="171">
        <f t="shared" si="67"/>
        <v>0.02</v>
      </c>
      <c r="BZ82" s="171">
        <f t="shared" si="67"/>
        <v>0.02</v>
      </c>
      <c r="CA82" s="171">
        <f t="shared" si="67"/>
        <v>0.02</v>
      </c>
      <c r="CB82" s="171">
        <f t="shared" si="67"/>
        <v>0.02</v>
      </c>
      <c r="CC82" s="171">
        <f t="shared" si="67"/>
        <v>0.02</v>
      </c>
      <c r="CD82" s="171">
        <f t="shared" si="67"/>
        <v>0.02</v>
      </c>
      <c r="CE82" s="171">
        <f t="shared" si="67"/>
        <v>0.02</v>
      </c>
      <c r="CF82" s="171">
        <f t="shared" si="67"/>
        <v>0.02</v>
      </c>
      <c r="CG82" s="171">
        <f t="shared" si="67"/>
        <v>0.02</v>
      </c>
      <c r="CH82" s="171">
        <f t="shared" si="67"/>
        <v>0.02</v>
      </c>
      <c r="CI82" s="171">
        <f t="shared" si="67"/>
        <v>0.02</v>
      </c>
      <c r="CJ82" s="171">
        <f t="shared" si="67"/>
        <v>0.02</v>
      </c>
      <c r="CK82" s="171">
        <f t="shared" si="67"/>
        <v>0.02</v>
      </c>
      <c r="CL82" s="171">
        <f t="shared" si="67"/>
        <v>0.02</v>
      </c>
      <c r="CM82" s="171">
        <f t="shared" si="67"/>
        <v>0.02</v>
      </c>
      <c r="CN82" s="171">
        <f t="shared" si="67"/>
        <v>0.02</v>
      </c>
      <c r="CO82" s="171">
        <f t="shared" si="67"/>
        <v>0.02</v>
      </c>
      <c r="CP82" s="171">
        <f t="shared" si="67"/>
        <v>0.02</v>
      </c>
      <c r="CQ82" s="171">
        <f t="shared" si="67"/>
        <v>0.02</v>
      </c>
      <c r="CR82" s="171">
        <f t="shared" si="67"/>
        <v>0.02</v>
      </c>
      <c r="CS82" s="171">
        <f t="shared" si="67"/>
        <v>0.02</v>
      </c>
      <c r="CT82" s="171">
        <f t="shared" si="67"/>
        <v>0.02</v>
      </c>
      <c r="CU82" s="171">
        <f t="shared" si="67"/>
        <v>0.02</v>
      </c>
      <c r="CV82" s="171">
        <f t="shared" si="67"/>
        <v>0.02</v>
      </c>
      <c r="CW82" s="171">
        <f t="shared" si="67"/>
        <v>0.02</v>
      </c>
      <c r="CX82" s="171">
        <f t="shared" si="67"/>
        <v>0.02</v>
      </c>
      <c r="CY82" s="171">
        <f t="shared" si="67"/>
        <v>0.02</v>
      </c>
      <c r="CZ82" s="171">
        <f t="shared" si="67"/>
        <v>0.02</v>
      </c>
      <c r="DA82" s="171">
        <f t="shared" si="67"/>
        <v>0.02</v>
      </c>
      <c r="DB82" s="171">
        <f t="shared" si="67"/>
        <v>0.02</v>
      </c>
      <c r="DC82" s="171">
        <f t="shared" si="67"/>
        <v>0.02</v>
      </c>
      <c r="DD82" s="171">
        <f t="shared" si="67"/>
        <v>0.02</v>
      </c>
      <c r="DE82" s="171">
        <f t="shared" si="67"/>
        <v>0.02</v>
      </c>
      <c r="DF82" s="171">
        <f t="shared" si="67"/>
        <v>0.02</v>
      </c>
      <c r="DG82" s="171">
        <f t="shared" si="67"/>
        <v>0.02</v>
      </c>
      <c r="DH82" s="171">
        <f t="shared" si="67"/>
        <v>0.02</v>
      </c>
      <c r="DI82" s="171">
        <f t="shared" si="67"/>
        <v>0.02</v>
      </c>
      <c r="DJ82" s="171">
        <f t="shared" si="67"/>
        <v>0.02</v>
      </c>
      <c r="DK82" s="171">
        <f t="shared" si="67"/>
        <v>0.02</v>
      </c>
      <c r="DL82" s="171">
        <f t="shared" si="67"/>
        <v>0.02</v>
      </c>
      <c r="DM82" s="171">
        <f t="shared" si="67"/>
        <v>0.02</v>
      </c>
      <c r="DN82" s="171">
        <f t="shared" si="67"/>
        <v>0.02</v>
      </c>
      <c r="DO82" s="171">
        <f t="shared" si="67"/>
        <v>0.02</v>
      </c>
      <c r="DP82" s="171">
        <f t="shared" si="67"/>
        <v>0.02</v>
      </c>
      <c r="DQ82" s="171">
        <f t="shared" si="67"/>
        <v>0.02</v>
      </c>
      <c r="DR82" s="171">
        <f t="shared" si="67"/>
        <v>0.02</v>
      </c>
    </row>
    <row r="83" spans="2:122" ht="15.75" customHeight="1">
      <c r="B83" s="195">
        <v>43282</v>
      </c>
      <c r="C83" s="195"/>
      <c r="D83" s="195"/>
      <c r="E83" s="195"/>
      <c r="F83" s="195"/>
      <c r="G83" s="195"/>
      <c r="H83" s="195"/>
      <c r="I83" s="195"/>
      <c r="J83" s="195"/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  <c r="AD83" s="195"/>
      <c r="AE83" s="195"/>
      <c r="AF83" s="195"/>
      <c r="AG83" s="195"/>
      <c r="AH83" s="195"/>
      <c r="AI83" s="195"/>
      <c r="AJ83" s="195"/>
      <c r="AK83" s="195"/>
      <c r="AL83" s="195"/>
      <c r="AM83" s="195"/>
      <c r="AN83" s="195"/>
      <c r="AO83" s="195"/>
      <c r="AP83" s="195"/>
      <c r="AQ83" s="195"/>
      <c r="AR83" s="195"/>
      <c r="AS83" s="195"/>
      <c r="AT83" s="195"/>
      <c r="AU83" s="195"/>
      <c r="AV83" s="195"/>
      <c r="AW83" s="195"/>
      <c r="AX83" s="19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72">
        <v>0.02</v>
      </c>
      <c r="BL83" s="171">
        <f t="shared" ref="BL83:DR83" si="68">BK83</f>
        <v>0.02</v>
      </c>
      <c r="BM83" s="171">
        <f t="shared" si="68"/>
        <v>0.02</v>
      </c>
      <c r="BN83" s="171">
        <f t="shared" si="68"/>
        <v>0.02</v>
      </c>
      <c r="BO83" s="171">
        <f t="shared" si="68"/>
        <v>0.02</v>
      </c>
      <c r="BP83" s="171">
        <f t="shared" si="68"/>
        <v>0.02</v>
      </c>
      <c r="BQ83" s="171">
        <f t="shared" si="68"/>
        <v>0.02</v>
      </c>
      <c r="BR83" s="171">
        <f t="shared" si="68"/>
        <v>0.02</v>
      </c>
      <c r="BS83" s="171">
        <f t="shared" si="68"/>
        <v>0.02</v>
      </c>
      <c r="BT83" s="171">
        <f t="shared" si="68"/>
        <v>0.02</v>
      </c>
      <c r="BU83" s="171">
        <f t="shared" si="68"/>
        <v>0.02</v>
      </c>
      <c r="BV83" s="171">
        <f t="shared" si="68"/>
        <v>0.02</v>
      </c>
      <c r="BW83" s="171">
        <f t="shared" si="68"/>
        <v>0.02</v>
      </c>
      <c r="BX83" s="171">
        <f t="shared" si="68"/>
        <v>0.02</v>
      </c>
      <c r="BY83" s="171">
        <f t="shared" si="68"/>
        <v>0.02</v>
      </c>
      <c r="BZ83" s="171">
        <f t="shared" si="68"/>
        <v>0.02</v>
      </c>
      <c r="CA83" s="171">
        <f t="shared" si="68"/>
        <v>0.02</v>
      </c>
      <c r="CB83" s="171">
        <f t="shared" si="68"/>
        <v>0.02</v>
      </c>
      <c r="CC83" s="171">
        <f t="shared" si="68"/>
        <v>0.02</v>
      </c>
      <c r="CD83" s="171">
        <f t="shared" si="68"/>
        <v>0.02</v>
      </c>
      <c r="CE83" s="171">
        <f t="shared" si="68"/>
        <v>0.02</v>
      </c>
      <c r="CF83" s="171">
        <f t="shared" si="68"/>
        <v>0.02</v>
      </c>
      <c r="CG83" s="171">
        <f t="shared" si="68"/>
        <v>0.02</v>
      </c>
      <c r="CH83" s="171">
        <f t="shared" si="68"/>
        <v>0.02</v>
      </c>
      <c r="CI83" s="171">
        <f t="shared" si="68"/>
        <v>0.02</v>
      </c>
      <c r="CJ83" s="171">
        <f t="shared" si="68"/>
        <v>0.02</v>
      </c>
      <c r="CK83" s="171">
        <f t="shared" si="68"/>
        <v>0.02</v>
      </c>
      <c r="CL83" s="171">
        <f t="shared" si="68"/>
        <v>0.02</v>
      </c>
      <c r="CM83" s="171">
        <f t="shared" si="68"/>
        <v>0.02</v>
      </c>
      <c r="CN83" s="171">
        <f t="shared" si="68"/>
        <v>0.02</v>
      </c>
      <c r="CO83" s="171">
        <f t="shared" si="68"/>
        <v>0.02</v>
      </c>
      <c r="CP83" s="171">
        <f t="shared" si="68"/>
        <v>0.02</v>
      </c>
      <c r="CQ83" s="171">
        <f t="shared" si="68"/>
        <v>0.02</v>
      </c>
      <c r="CR83" s="171">
        <f t="shared" si="68"/>
        <v>0.02</v>
      </c>
      <c r="CS83" s="171">
        <f t="shared" si="68"/>
        <v>0.02</v>
      </c>
      <c r="CT83" s="171">
        <f t="shared" si="68"/>
        <v>0.02</v>
      </c>
      <c r="CU83" s="171">
        <f t="shared" si="68"/>
        <v>0.02</v>
      </c>
      <c r="CV83" s="171">
        <f t="shared" si="68"/>
        <v>0.02</v>
      </c>
      <c r="CW83" s="171">
        <f t="shared" si="68"/>
        <v>0.02</v>
      </c>
      <c r="CX83" s="171">
        <f t="shared" si="68"/>
        <v>0.02</v>
      </c>
      <c r="CY83" s="171">
        <f t="shared" si="68"/>
        <v>0.02</v>
      </c>
      <c r="CZ83" s="171">
        <f t="shared" si="68"/>
        <v>0.02</v>
      </c>
      <c r="DA83" s="171">
        <f t="shared" si="68"/>
        <v>0.02</v>
      </c>
      <c r="DB83" s="171">
        <f t="shared" si="68"/>
        <v>0.02</v>
      </c>
      <c r="DC83" s="171">
        <f t="shared" si="68"/>
        <v>0.02</v>
      </c>
      <c r="DD83" s="171">
        <f t="shared" si="68"/>
        <v>0.02</v>
      </c>
      <c r="DE83" s="171">
        <f t="shared" si="68"/>
        <v>0.02</v>
      </c>
      <c r="DF83" s="171">
        <f t="shared" si="68"/>
        <v>0.02</v>
      </c>
      <c r="DG83" s="171">
        <f t="shared" si="68"/>
        <v>0.02</v>
      </c>
      <c r="DH83" s="171">
        <f t="shared" si="68"/>
        <v>0.02</v>
      </c>
      <c r="DI83" s="171">
        <f t="shared" si="68"/>
        <v>0.02</v>
      </c>
      <c r="DJ83" s="171">
        <f t="shared" si="68"/>
        <v>0.02</v>
      </c>
      <c r="DK83" s="171">
        <f t="shared" si="68"/>
        <v>0.02</v>
      </c>
      <c r="DL83" s="171">
        <f t="shared" si="68"/>
        <v>0.02</v>
      </c>
      <c r="DM83" s="171">
        <f t="shared" si="68"/>
        <v>0.02</v>
      </c>
      <c r="DN83" s="171">
        <f t="shared" si="68"/>
        <v>0.02</v>
      </c>
      <c r="DO83" s="171">
        <f t="shared" si="68"/>
        <v>0.02</v>
      </c>
      <c r="DP83" s="171">
        <f t="shared" si="68"/>
        <v>0.02</v>
      </c>
      <c r="DQ83" s="171">
        <f t="shared" si="68"/>
        <v>0.02</v>
      </c>
      <c r="DR83" s="171">
        <f t="shared" si="68"/>
        <v>0.02</v>
      </c>
    </row>
    <row r="84" spans="2:122" ht="15.75" customHeight="1">
      <c r="B84" s="195">
        <v>43313</v>
      </c>
      <c r="C84" s="195"/>
      <c r="D84" s="195"/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  <c r="AD84" s="195"/>
      <c r="AE84" s="195"/>
      <c r="AF84" s="195"/>
      <c r="AG84" s="195"/>
      <c r="AH84" s="195"/>
      <c r="AI84" s="195"/>
      <c r="AJ84" s="195"/>
      <c r="AK84" s="195"/>
      <c r="AL84" s="195"/>
      <c r="AM84" s="195"/>
      <c r="AN84" s="195"/>
      <c r="AO84" s="195"/>
      <c r="AP84" s="195"/>
      <c r="AQ84" s="195"/>
      <c r="AR84" s="195"/>
      <c r="AS84" s="195"/>
      <c r="AT84" s="195"/>
      <c r="AU84" s="195"/>
      <c r="AV84" s="195"/>
      <c r="AW84" s="195"/>
      <c r="AX84" s="19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72">
        <v>0.02</v>
      </c>
      <c r="BL84" s="171">
        <f t="shared" ref="BL84:DR84" si="69">BK84</f>
        <v>0.02</v>
      </c>
      <c r="BM84" s="171">
        <f t="shared" si="69"/>
        <v>0.02</v>
      </c>
      <c r="BN84" s="171">
        <f t="shared" si="69"/>
        <v>0.02</v>
      </c>
      <c r="BO84" s="171">
        <f t="shared" si="69"/>
        <v>0.02</v>
      </c>
      <c r="BP84" s="171">
        <f t="shared" si="69"/>
        <v>0.02</v>
      </c>
      <c r="BQ84" s="171">
        <f t="shared" si="69"/>
        <v>0.02</v>
      </c>
      <c r="BR84" s="171">
        <f t="shared" si="69"/>
        <v>0.02</v>
      </c>
      <c r="BS84" s="171">
        <f t="shared" si="69"/>
        <v>0.02</v>
      </c>
      <c r="BT84" s="171">
        <f t="shared" si="69"/>
        <v>0.02</v>
      </c>
      <c r="BU84" s="171">
        <f t="shared" si="69"/>
        <v>0.02</v>
      </c>
      <c r="BV84" s="171">
        <f t="shared" si="69"/>
        <v>0.02</v>
      </c>
      <c r="BW84" s="171">
        <f t="shared" si="69"/>
        <v>0.02</v>
      </c>
      <c r="BX84" s="171">
        <f t="shared" si="69"/>
        <v>0.02</v>
      </c>
      <c r="BY84" s="171">
        <f t="shared" si="69"/>
        <v>0.02</v>
      </c>
      <c r="BZ84" s="171">
        <f t="shared" si="69"/>
        <v>0.02</v>
      </c>
      <c r="CA84" s="171">
        <f t="shared" si="69"/>
        <v>0.02</v>
      </c>
      <c r="CB84" s="171">
        <f t="shared" si="69"/>
        <v>0.02</v>
      </c>
      <c r="CC84" s="171">
        <f t="shared" si="69"/>
        <v>0.02</v>
      </c>
      <c r="CD84" s="171">
        <f t="shared" si="69"/>
        <v>0.02</v>
      </c>
      <c r="CE84" s="171">
        <f t="shared" si="69"/>
        <v>0.02</v>
      </c>
      <c r="CF84" s="171">
        <f t="shared" si="69"/>
        <v>0.02</v>
      </c>
      <c r="CG84" s="171">
        <f t="shared" si="69"/>
        <v>0.02</v>
      </c>
      <c r="CH84" s="171">
        <f t="shared" si="69"/>
        <v>0.02</v>
      </c>
      <c r="CI84" s="171">
        <f t="shared" si="69"/>
        <v>0.02</v>
      </c>
      <c r="CJ84" s="171">
        <f t="shared" si="69"/>
        <v>0.02</v>
      </c>
      <c r="CK84" s="171">
        <f t="shared" si="69"/>
        <v>0.02</v>
      </c>
      <c r="CL84" s="171">
        <f t="shared" si="69"/>
        <v>0.02</v>
      </c>
      <c r="CM84" s="171">
        <f t="shared" si="69"/>
        <v>0.02</v>
      </c>
      <c r="CN84" s="171">
        <f t="shared" si="69"/>
        <v>0.02</v>
      </c>
      <c r="CO84" s="171">
        <f t="shared" si="69"/>
        <v>0.02</v>
      </c>
      <c r="CP84" s="171">
        <f t="shared" si="69"/>
        <v>0.02</v>
      </c>
      <c r="CQ84" s="171">
        <f t="shared" si="69"/>
        <v>0.02</v>
      </c>
      <c r="CR84" s="171">
        <f t="shared" si="69"/>
        <v>0.02</v>
      </c>
      <c r="CS84" s="171">
        <f t="shared" si="69"/>
        <v>0.02</v>
      </c>
      <c r="CT84" s="171">
        <f t="shared" si="69"/>
        <v>0.02</v>
      </c>
      <c r="CU84" s="171">
        <f t="shared" si="69"/>
        <v>0.02</v>
      </c>
      <c r="CV84" s="171">
        <f t="shared" si="69"/>
        <v>0.02</v>
      </c>
      <c r="CW84" s="171">
        <f t="shared" si="69"/>
        <v>0.02</v>
      </c>
      <c r="CX84" s="171">
        <f t="shared" si="69"/>
        <v>0.02</v>
      </c>
      <c r="CY84" s="171">
        <f t="shared" si="69"/>
        <v>0.02</v>
      </c>
      <c r="CZ84" s="171">
        <f t="shared" si="69"/>
        <v>0.02</v>
      </c>
      <c r="DA84" s="171">
        <f t="shared" si="69"/>
        <v>0.02</v>
      </c>
      <c r="DB84" s="171">
        <f t="shared" si="69"/>
        <v>0.02</v>
      </c>
      <c r="DC84" s="171">
        <f t="shared" si="69"/>
        <v>0.02</v>
      </c>
      <c r="DD84" s="171">
        <f t="shared" si="69"/>
        <v>0.02</v>
      </c>
      <c r="DE84" s="171">
        <f t="shared" si="69"/>
        <v>0.02</v>
      </c>
      <c r="DF84" s="171">
        <f t="shared" si="69"/>
        <v>0.02</v>
      </c>
      <c r="DG84" s="171">
        <f t="shared" si="69"/>
        <v>0.02</v>
      </c>
      <c r="DH84" s="171">
        <f t="shared" si="69"/>
        <v>0.02</v>
      </c>
      <c r="DI84" s="171">
        <f t="shared" si="69"/>
        <v>0.02</v>
      </c>
      <c r="DJ84" s="171">
        <f t="shared" si="69"/>
        <v>0.02</v>
      </c>
      <c r="DK84" s="171">
        <f t="shared" si="69"/>
        <v>0.02</v>
      </c>
      <c r="DL84" s="171">
        <f t="shared" si="69"/>
        <v>0.02</v>
      </c>
      <c r="DM84" s="171">
        <f t="shared" si="69"/>
        <v>0.02</v>
      </c>
      <c r="DN84" s="171">
        <f t="shared" si="69"/>
        <v>0.02</v>
      </c>
      <c r="DO84" s="171">
        <f t="shared" si="69"/>
        <v>0.02</v>
      </c>
      <c r="DP84" s="171">
        <f t="shared" si="69"/>
        <v>0.02</v>
      </c>
      <c r="DQ84" s="171">
        <f t="shared" si="69"/>
        <v>0.02</v>
      </c>
      <c r="DR84" s="171">
        <f t="shared" si="69"/>
        <v>0.02</v>
      </c>
    </row>
    <row r="85" spans="2:122" ht="15.75" customHeight="1">
      <c r="B85" s="195">
        <v>43344</v>
      </c>
      <c r="C85" s="195"/>
      <c r="D85" s="195"/>
      <c r="E85" s="195"/>
      <c r="F85" s="195"/>
      <c r="G85" s="195"/>
      <c r="H85" s="195"/>
      <c r="I85" s="195"/>
      <c r="J85" s="195"/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  <c r="AD85" s="195"/>
      <c r="AE85" s="195"/>
      <c r="AF85" s="195"/>
      <c r="AG85" s="195"/>
      <c r="AH85" s="195"/>
      <c r="AI85" s="195"/>
      <c r="AJ85" s="195"/>
      <c r="AK85" s="195"/>
      <c r="AL85" s="195"/>
      <c r="AM85" s="195"/>
      <c r="AN85" s="195"/>
      <c r="AO85" s="195"/>
      <c r="AP85" s="195"/>
      <c r="AQ85" s="195"/>
      <c r="AR85" s="195"/>
      <c r="AS85" s="195"/>
      <c r="AT85" s="195"/>
      <c r="AU85" s="195"/>
      <c r="AV85" s="195"/>
      <c r="AW85" s="195"/>
      <c r="AX85" s="19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72">
        <v>0.02</v>
      </c>
      <c r="BL85" s="171">
        <f t="shared" ref="BL85:DR85" si="70">BK85</f>
        <v>0.02</v>
      </c>
      <c r="BM85" s="171">
        <f t="shared" si="70"/>
        <v>0.02</v>
      </c>
      <c r="BN85" s="171">
        <f t="shared" si="70"/>
        <v>0.02</v>
      </c>
      <c r="BO85" s="171">
        <f t="shared" si="70"/>
        <v>0.02</v>
      </c>
      <c r="BP85" s="171">
        <f t="shared" si="70"/>
        <v>0.02</v>
      </c>
      <c r="BQ85" s="171">
        <f t="shared" si="70"/>
        <v>0.02</v>
      </c>
      <c r="BR85" s="171">
        <f t="shared" si="70"/>
        <v>0.02</v>
      </c>
      <c r="BS85" s="171">
        <f t="shared" si="70"/>
        <v>0.02</v>
      </c>
      <c r="BT85" s="171">
        <f t="shared" si="70"/>
        <v>0.02</v>
      </c>
      <c r="BU85" s="171">
        <f t="shared" si="70"/>
        <v>0.02</v>
      </c>
      <c r="BV85" s="171">
        <f t="shared" si="70"/>
        <v>0.02</v>
      </c>
      <c r="BW85" s="171">
        <f t="shared" si="70"/>
        <v>0.02</v>
      </c>
      <c r="BX85" s="171">
        <f t="shared" si="70"/>
        <v>0.02</v>
      </c>
      <c r="BY85" s="171">
        <f t="shared" si="70"/>
        <v>0.02</v>
      </c>
      <c r="BZ85" s="171">
        <f t="shared" si="70"/>
        <v>0.02</v>
      </c>
      <c r="CA85" s="171">
        <f t="shared" si="70"/>
        <v>0.02</v>
      </c>
      <c r="CB85" s="171">
        <f t="shared" si="70"/>
        <v>0.02</v>
      </c>
      <c r="CC85" s="171">
        <f t="shared" si="70"/>
        <v>0.02</v>
      </c>
      <c r="CD85" s="171">
        <f t="shared" si="70"/>
        <v>0.02</v>
      </c>
      <c r="CE85" s="171">
        <f t="shared" si="70"/>
        <v>0.02</v>
      </c>
      <c r="CF85" s="171">
        <f t="shared" si="70"/>
        <v>0.02</v>
      </c>
      <c r="CG85" s="171">
        <f t="shared" si="70"/>
        <v>0.02</v>
      </c>
      <c r="CH85" s="171">
        <f t="shared" si="70"/>
        <v>0.02</v>
      </c>
      <c r="CI85" s="171">
        <f t="shared" si="70"/>
        <v>0.02</v>
      </c>
      <c r="CJ85" s="171">
        <f t="shared" si="70"/>
        <v>0.02</v>
      </c>
      <c r="CK85" s="171">
        <f t="shared" si="70"/>
        <v>0.02</v>
      </c>
      <c r="CL85" s="171">
        <f t="shared" si="70"/>
        <v>0.02</v>
      </c>
      <c r="CM85" s="171">
        <f t="shared" si="70"/>
        <v>0.02</v>
      </c>
      <c r="CN85" s="171">
        <f t="shared" si="70"/>
        <v>0.02</v>
      </c>
      <c r="CO85" s="171">
        <f t="shared" si="70"/>
        <v>0.02</v>
      </c>
      <c r="CP85" s="171">
        <f t="shared" si="70"/>
        <v>0.02</v>
      </c>
      <c r="CQ85" s="171">
        <f t="shared" si="70"/>
        <v>0.02</v>
      </c>
      <c r="CR85" s="171">
        <f t="shared" si="70"/>
        <v>0.02</v>
      </c>
      <c r="CS85" s="171">
        <f t="shared" si="70"/>
        <v>0.02</v>
      </c>
      <c r="CT85" s="171">
        <f t="shared" si="70"/>
        <v>0.02</v>
      </c>
      <c r="CU85" s="171">
        <f t="shared" si="70"/>
        <v>0.02</v>
      </c>
      <c r="CV85" s="171">
        <f t="shared" si="70"/>
        <v>0.02</v>
      </c>
      <c r="CW85" s="171">
        <f t="shared" si="70"/>
        <v>0.02</v>
      </c>
      <c r="CX85" s="171">
        <f t="shared" si="70"/>
        <v>0.02</v>
      </c>
      <c r="CY85" s="171">
        <f t="shared" si="70"/>
        <v>0.02</v>
      </c>
      <c r="CZ85" s="171">
        <f t="shared" si="70"/>
        <v>0.02</v>
      </c>
      <c r="DA85" s="171">
        <f t="shared" si="70"/>
        <v>0.02</v>
      </c>
      <c r="DB85" s="171">
        <f t="shared" si="70"/>
        <v>0.02</v>
      </c>
      <c r="DC85" s="171">
        <f t="shared" si="70"/>
        <v>0.02</v>
      </c>
      <c r="DD85" s="171">
        <f t="shared" si="70"/>
        <v>0.02</v>
      </c>
      <c r="DE85" s="171">
        <f t="shared" si="70"/>
        <v>0.02</v>
      </c>
      <c r="DF85" s="171">
        <f t="shared" si="70"/>
        <v>0.02</v>
      </c>
      <c r="DG85" s="171">
        <f t="shared" si="70"/>
        <v>0.02</v>
      </c>
      <c r="DH85" s="171">
        <f t="shared" si="70"/>
        <v>0.02</v>
      </c>
      <c r="DI85" s="171">
        <f t="shared" si="70"/>
        <v>0.02</v>
      </c>
      <c r="DJ85" s="171">
        <f t="shared" si="70"/>
        <v>0.02</v>
      </c>
      <c r="DK85" s="171">
        <f t="shared" si="70"/>
        <v>0.02</v>
      </c>
      <c r="DL85" s="171">
        <f t="shared" si="70"/>
        <v>0.02</v>
      </c>
      <c r="DM85" s="171">
        <f t="shared" si="70"/>
        <v>0.02</v>
      </c>
      <c r="DN85" s="171">
        <f t="shared" si="70"/>
        <v>0.02</v>
      </c>
      <c r="DO85" s="171">
        <f t="shared" si="70"/>
        <v>0.02</v>
      </c>
      <c r="DP85" s="171">
        <f t="shared" si="70"/>
        <v>0.02</v>
      </c>
      <c r="DQ85" s="171">
        <f t="shared" si="70"/>
        <v>0.02</v>
      </c>
      <c r="DR85" s="171">
        <f t="shared" si="70"/>
        <v>0.02</v>
      </c>
    </row>
    <row r="86" spans="2:122" ht="15.75" customHeight="1">
      <c r="B86" s="195">
        <v>43374</v>
      </c>
      <c r="C86" s="195"/>
      <c r="D86" s="195"/>
      <c r="E86" s="195"/>
      <c r="F86" s="195"/>
      <c r="G86" s="195"/>
      <c r="H86" s="195"/>
      <c r="I86" s="195"/>
      <c r="J86" s="195"/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  <c r="AD86" s="195"/>
      <c r="AE86" s="195"/>
      <c r="AF86" s="195"/>
      <c r="AG86" s="195"/>
      <c r="AH86" s="195"/>
      <c r="AI86" s="195"/>
      <c r="AJ86" s="195"/>
      <c r="AK86" s="195"/>
      <c r="AL86" s="195"/>
      <c r="AM86" s="195"/>
      <c r="AN86" s="195"/>
      <c r="AO86" s="195"/>
      <c r="AP86" s="195"/>
      <c r="AQ86" s="195"/>
      <c r="AR86" s="195"/>
      <c r="AS86" s="195"/>
      <c r="AT86" s="195"/>
      <c r="AU86" s="195"/>
      <c r="AV86" s="195"/>
      <c r="AW86" s="195"/>
      <c r="AX86" s="195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72">
        <v>0.02</v>
      </c>
      <c r="BL86" s="171">
        <f t="shared" ref="BL86:DR86" si="71">BK86</f>
        <v>0.02</v>
      </c>
      <c r="BM86" s="171">
        <f t="shared" si="71"/>
        <v>0.02</v>
      </c>
      <c r="BN86" s="171">
        <f t="shared" si="71"/>
        <v>0.02</v>
      </c>
      <c r="BO86" s="171">
        <f t="shared" si="71"/>
        <v>0.02</v>
      </c>
      <c r="BP86" s="171">
        <f t="shared" si="71"/>
        <v>0.02</v>
      </c>
      <c r="BQ86" s="171">
        <f t="shared" si="71"/>
        <v>0.02</v>
      </c>
      <c r="BR86" s="171">
        <f t="shared" si="71"/>
        <v>0.02</v>
      </c>
      <c r="BS86" s="171">
        <f t="shared" si="71"/>
        <v>0.02</v>
      </c>
      <c r="BT86" s="171">
        <f t="shared" si="71"/>
        <v>0.02</v>
      </c>
      <c r="BU86" s="171">
        <f t="shared" si="71"/>
        <v>0.02</v>
      </c>
      <c r="BV86" s="171">
        <f t="shared" si="71"/>
        <v>0.02</v>
      </c>
      <c r="BW86" s="171">
        <f t="shared" si="71"/>
        <v>0.02</v>
      </c>
      <c r="BX86" s="171">
        <f t="shared" si="71"/>
        <v>0.02</v>
      </c>
      <c r="BY86" s="171">
        <f t="shared" si="71"/>
        <v>0.02</v>
      </c>
      <c r="BZ86" s="171">
        <f t="shared" si="71"/>
        <v>0.02</v>
      </c>
      <c r="CA86" s="171">
        <f t="shared" si="71"/>
        <v>0.02</v>
      </c>
      <c r="CB86" s="171">
        <f t="shared" si="71"/>
        <v>0.02</v>
      </c>
      <c r="CC86" s="171">
        <f t="shared" si="71"/>
        <v>0.02</v>
      </c>
      <c r="CD86" s="171">
        <f t="shared" si="71"/>
        <v>0.02</v>
      </c>
      <c r="CE86" s="171">
        <f t="shared" si="71"/>
        <v>0.02</v>
      </c>
      <c r="CF86" s="171">
        <f t="shared" si="71"/>
        <v>0.02</v>
      </c>
      <c r="CG86" s="171">
        <f t="shared" si="71"/>
        <v>0.02</v>
      </c>
      <c r="CH86" s="171">
        <f t="shared" si="71"/>
        <v>0.02</v>
      </c>
      <c r="CI86" s="171">
        <f t="shared" si="71"/>
        <v>0.02</v>
      </c>
      <c r="CJ86" s="171">
        <f t="shared" si="71"/>
        <v>0.02</v>
      </c>
      <c r="CK86" s="171">
        <f t="shared" si="71"/>
        <v>0.02</v>
      </c>
      <c r="CL86" s="171">
        <f t="shared" si="71"/>
        <v>0.02</v>
      </c>
      <c r="CM86" s="171">
        <f t="shared" si="71"/>
        <v>0.02</v>
      </c>
      <c r="CN86" s="171">
        <f t="shared" si="71"/>
        <v>0.02</v>
      </c>
      <c r="CO86" s="171">
        <f t="shared" si="71"/>
        <v>0.02</v>
      </c>
      <c r="CP86" s="171">
        <f t="shared" si="71"/>
        <v>0.02</v>
      </c>
      <c r="CQ86" s="171">
        <f t="shared" si="71"/>
        <v>0.02</v>
      </c>
      <c r="CR86" s="171">
        <f t="shared" si="71"/>
        <v>0.02</v>
      </c>
      <c r="CS86" s="171">
        <f t="shared" si="71"/>
        <v>0.02</v>
      </c>
      <c r="CT86" s="171">
        <f t="shared" si="71"/>
        <v>0.02</v>
      </c>
      <c r="CU86" s="171">
        <f t="shared" si="71"/>
        <v>0.02</v>
      </c>
      <c r="CV86" s="171">
        <f t="shared" si="71"/>
        <v>0.02</v>
      </c>
      <c r="CW86" s="171">
        <f t="shared" si="71"/>
        <v>0.02</v>
      </c>
      <c r="CX86" s="171">
        <f t="shared" si="71"/>
        <v>0.02</v>
      </c>
      <c r="CY86" s="171">
        <f t="shared" si="71"/>
        <v>0.02</v>
      </c>
      <c r="CZ86" s="171">
        <f t="shared" si="71"/>
        <v>0.02</v>
      </c>
      <c r="DA86" s="171">
        <f t="shared" si="71"/>
        <v>0.02</v>
      </c>
      <c r="DB86" s="171">
        <f t="shared" si="71"/>
        <v>0.02</v>
      </c>
      <c r="DC86" s="171">
        <f t="shared" si="71"/>
        <v>0.02</v>
      </c>
      <c r="DD86" s="171">
        <f t="shared" si="71"/>
        <v>0.02</v>
      </c>
      <c r="DE86" s="171">
        <f t="shared" si="71"/>
        <v>0.02</v>
      </c>
      <c r="DF86" s="171">
        <f t="shared" si="71"/>
        <v>0.02</v>
      </c>
      <c r="DG86" s="171">
        <f t="shared" si="71"/>
        <v>0.02</v>
      </c>
      <c r="DH86" s="171">
        <f t="shared" si="71"/>
        <v>0.02</v>
      </c>
      <c r="DI86" s="171">
        <f t="shared" si="71"/>
        <v>0.02</v>
      </c>
      <c r="DJ86" s="171">
        <f t="shared" si="71"/>
        <v>0.02</v>
      </c>
      <c r="DK86" s="171">
        <f t="shared" si="71"/>
        <v>0.02</v>
      </c>
      <c r="DL86" s="171">
        <f t="shared" si="71"/>
        <v>0.02</v>
      </c>
      <c r="DM86" s="171">
        <f t="shared" si="71"/>
        <v>0.02</v>
      </c>
      <c r="DN86" s="171">
        <f t="shared" si="71"/>
        <v>0.02</v>
      </c>
      <c r="DO86" s="171">
        <f t="shared" si="71"/>
        <v>0.02</v>
      </c>
      <c r="DP86" s="171">
        <f t="shared" si="71"/>
        <v>0.02</v>
      </c>
      <c r="DQ86" s="171">
        <f t="shared" si="71"/>
        <v>0.02</v>
      </c>
      <c r="DR86" s="171">
        <f t="shared" si="71"/>
        <v>0.02</v>
      </c>
    </row>
    <row r="87" spans="2:122" ht="15.75" customHeight="1">
      <c r="B87" s="195">
        <v>43405</v>
      </c>
      <c r="C87" s="195"/>
      <c r="D87" s="195"/>
      <c r="E87" s="195"/>
      <c r="F87" s="195"/>
      <c r="G87" s="195"/>
      <c r="H87" s="195"/>
      <c r="I87" s="195"/>
      <c r="J87" s="195"/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  <c r="AD87" s="195"/>
      <c r="AE87" s="195"/>
      <c r="AF87" s="195"/>
      <c r="AG87" s="195"/>
      <c r="AH87" s="195"/>
      <c r="AI87" s="195"/>
      <c r="AJ87" s="195"/>
      <c r="AK87" s="195"/>
      <c r="AL87" s="195"/>
      <c r="AM87" s="195"/>
      <c r="AN87" s="195"/>
      <c r="AO87" s="195"/>
      <c r="AP87" s="195"/>
      <c r="AQ87" s="195"/>
      <c r="AR87" s="195"/>
      <c r="AS87" s="195"/>
      <c r="AT87" s="195"/>
      <c r="AU87" s="195"/>
      <c r="AV87" s="195"/>
      <c r="AW87" s="195"/>
      <c r="AX87" s="195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72">
        <v>0.02</v>
      </c>
      <c r="BL87" s="171">
        <f t="shared" ref="BL87:DR87" si="72">BK87</f>
        <v>0.02</v>
      </c>
      <c r="BM87" s="171">
        <f t="shared" si="72"/>
        <v>0.02</v>
      </c>
      <c r="BN87" s="171">
        <f t="shared" si="72"/>
        <v>0.02</v>
      </c>
      <c r="BO87" s="171">
        <f t="shared" si="72"/>
        <v>0.02</v>
      </c>
      <c r="BP87" s="171">
        <f t="shared" si="72"/>
        <v>0.02</v>
      </c>
      <c r="BQ87" s="171">
        <f t="shared" si="72"/>
        <v>0.02</v>
      </c>
      <c r="BR87" s="171">
        <f t="shared" si="72"/>
        <v>0.02</v>
      </c>
      <c r="BS87" s="171">
        <f t="shared" si="72"/>
        <v>0.02</v>
      </c>
      <c r="BT87" s="171">
        <f t="shared" si="72"/>
        <v>0.02</v>
      </c>
      <c r="BU87" s="171">
        <f t="shared" si="72"/>
        <v>0.02</v>
      </c>
      <c r="BV87" s="171">
        <f t="shared" si="72"/>
        <v>0.02</v>
      </c>
      <c r="BW87" s="171">
        <f t="shared" si="72"/>
        <v>0.02</v>
      </c>
      <c r="BX87" s="171">
        <f t="shared" si="72"/>
        <v>0.02</v>
      </c>
      <c r="BY87" s="171">
        <f t="shared" si="72"/>
        <v>0.02</v>
      </c>
      <c r="BZ87" s="171">
        <f t="shared" si="72"/>
        <v>0.02</v>
      </c>
      <c r="CA87" s="171">
        <f t="shared" si="72"/>
        <v>0.02</v>
      </c>
      <c r="CB87" s="171">
        <f t="shared" si="72"/>
        <v>0.02</v>
      </c>
      <c r="CC87" s="171">
        <f t="shared" si="72"/>
        <v>0.02</v>
      </c>
      <c r="CD87" s="171">
        <f t="shared" si="72"/>
        <v>0.02</v>
      </c>
      <c r="CE87" s="171">
        <f t="shared" si="72"/>
        <v>0.02</v>
      </c>
      <c r="CF87" s="171">
        <f t="shared" si="72"/>
        <v>0.02</v>
      </c>
      <c r="CG87" s="171">
        <f t="shared" si="72"/>
        <v>0.02</v>
      </c>
      <c r="CH87" s="171">
        <f t="shared" si="72"/>
        <v>0.02</v>
      </c>
      <c r="CI87" s="171">
        <f t="shared" si="72"/>
        <v>0.02</v>
      </c>
      <c r="CJ87" s="171">
        <f t="shared" si="72"/>
        <v>0.02</v>
      </c>
      <c r="CK87" s="171">
        <f t="shared" si="72"/>
        <v>0.02</v>
      </c>
      <c r="CL87" s="171">
        <f t="shared" si="72"/>
        <v>0.02</v>
      </c>
      <c r="CM87" s="171">
        <f t="shared" si="72"/>
        <v>0.02</v>
      </c>
      <c r="CN87" s="171">
        <f t="shared" si="72"/>
        <v>0.02</v>
      </c>
      <c r="CO87" s="171">
        <f t="shared" si="72"/>
        <v>0.02</v>
      </c>
      <c r="CP87" s="171">
        <f t="shared" si="72"/>
        <v>0.02</v>
      </c>
      <c r="CQ87" s="171">
        <f t="shared" si="72"/>
        <v>0.02</v>
      </c>
      <c r="CR87" s="171">
        <f t="shared" si="72"/>
        <v>0.02</v>
      </c>
      <c r="CS87" s="171">
        <f t="shared" si="72"/>
        <v>0.02</v>
      </c>
      <c r="CT87" s="171">
        <f t="shared" si="72"/>
        <v>0.02</v>
      </c>
      <c r="CU87" s="171">
        <f t="shared" si="72"/>
        <v>0.02</v>
      </c>
      <c r="CV87" s="171">
        <f t="shared" si="72"/>
        <v>0.02</v>
      </c>
      <c r="CW87" s="171">
        <f t="shared" si="72"/>
        <v>0.02</v>
      </c>
      <c r="CX87" s="171">
        <f t="shared" si="72"/>
        <v>0.02</v>
      </c>
      <c r="CY87" s="171">
        <f t="shared" si="72"/>
        <v>0.02</v>
      </c>
      <c r="CZ87" s="171">
        <f t="shared" si="72"/>
        <v>0.02</v>
      </c>
      <c r="DA87" s="171">
        <f t="shared" si="72"/>
        <v>0.02</v>
      </c>
      <c r="DB87" s="171">
        <f t="shared" si="72"/>
        <v>0.02</v>
      </c>
      <c r="DC87" s="171">
        <f t="shared" si="72"/>
        <v>0.02</v>
      </c>
      <c r="DD87" s="171">
        <f t="shared" si="72"/>
        <v>0.02</v>
      </c>
      <c r="DE87" s="171">
        <f t="shared" si="72"/>
        <v>0.02</v>
      </c>
      <c r="DF87" s="171">
        <f t="shared" si="72"/>
        <v>0.02</v>
      </c>
      <c r="DG87" s="171">
        <f t="shared" si="72"/>
        <v>0.02</v>
      </c>
      <c r="DH87" s="171">
        <f t="shared" si="72"/>
        <v>0.02</v>
      </c>
      <c r="DI87" s="171">
        <f t="shared" si="72"/>
        <v>0.02</v>
      </c>
      <c r="DJ87" s="171">
        <f t="shared" si="72"/>
        <v>0.02</v>
      </c>
      <c r="DK87" s="171">
        <f t="shared" si="72"/>
        <v>0.02</v>
      </c>
      <c r="DL87" s="171">
        <f t="shared" si="72"/>
        <v>0.02</v>
      </c>
      <c r="DM87" s="171">
        <f t="shared" si="72"/>
        <v>0.02</v>
      </c>
      <c r="DN87" s="171">
        <f t="shared" si="72"/>
        <v>0.02</v>
      </c>
      <c r="DO87" s="171">
        <f t="shared" si="72"/>
        <v>0.02</v>
      </c>
      <c r="DP87" s="171">
        <f t="shared" si="72"/>
        <v>0.02</v>
      </c>
      <c r="DQ87" s="171">
        <f t="shared" si="72"/>
        <v>0.02</v>
      </c>
      <c r="DR87" s="171">
        <f t="shared" si="72"/>
        <v>0.02</v>
      </c>
    </row>
    <row r="88" spans="2:122" ht="15.75" customHeight="1">
      <c r="B88" s="195">
        <v>43435</v>
      </c>
      <c r="C88" s="195"/>
      <c r="D88" s="195"/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  <c r="AD88" s="195"/>
      <c r="AE88" s="195"/>
      <c r="AF88" s="195"/>
      <c r="AG88" s="195"/>
      <c r="AH88" s="195"/>
      <c r="AI88" s="195"/>
      <c r="AJ88" s="195"/>
      <c r="AK88" s="195"/>
      <c r="AL88" s="195"/>
      <c r="AM88" s="195"/>
      <c r="AN88" s="195"/>
      <c r="AO88" s="195"/>
      <c r="AP88" s="195"/>
      <c r="AQ88" s="195"/>
      <c r="AR88" s="195"/>
      <c r="AS88" s="195"/>
      <c r="AT88" s="195"/>
      <c r="AU88" s="195"/>
      <c r="AV88" s="195"/>
      <c r="AW88" s="195"/>
      <c r="AX88" s="195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72">
        <v>0.02</v>
      </c>
      <c r="BL88" s="171">
        <f t="shared" ref="BL88:DR88" si="73">BK88</f>
        <v>0.02</v>
      </c>
      <c r="BM88" s="171">
        <f t="shared" si="73"/>
        <v>0.02</v>
      </c>
      <c r="BN88" s="171">
        <f t="shared" si="73"/>
        <v>0.02</v>
      </c>
      <c r="BO88" s="171">
        <f t="shared" si="73"/>
        <v>0.02</v>
      </c>
      <c r="BP88" s="171">
        <f t="shared" si="73"/>
        <v>0.02</v>
      </c>
      <c r="BQ88" s="171">
        <f t="shared" si="73"/>
        <v>0.02</v>
      </c>
      <c r="BR88" s="171">
        <f t="shared" si="73"/>
        <v>0.02</v>
      </c>
      <c r="BS88" s="171">
        <f t="shared" si="73"/>
        <v>0.02</v>
      </c>
      <c r="BT88" s="171">
        <f t="shared" si="73"/>
        <v>0.02</v>
      </c>
      <c r="BU88" s="171">
        <f t="shared" si="73"/>
        <v>0.02</v>
      </c>
      <c r="BV88" s="171">
        <f t="shared" si="73"/>
        <v>0.02</v>
      </c>
      <c r="BW88" s="171">
        <f t="shared" si="73"/>
        <v>0.02</v>
      </c>
      <c r="BX88" s="171">
        <f t="shared" si="73"/>
        <v>0.02</v>
      </c>
      <c r="BY88" s="171">
        <f t="shared" si="73"/>
        <v>0.02</v>
      </c>
      <c r="BZ88" s="171">
        <f t="shared" si="73"/>
        <v>0.02</v>
      </c>
      <c r="CA88" s="171">
        <f t="shared" si="73"/>
        <v>0.02</v>
      </c>
      <c r="CB88" s="171">
        <f t="shared" si="73"/>
        <v>0.02</v>
      </c>
      <c r="CC88" s="171">
        <f t="shared" si="73"/>
        <v>0.02</v>
      </c>
      <c r="CD88" s="171">
        <f t="shared" si="73"/>
        <v>0.02</v>
      </c>
      <c r="CE88" s="171">
        <f t="shared" si="73"/>
        <v>0.02</v>
      </c>
      <c r="CF88" s="171">
        <f t="shared" si="73"/>
        <v>0.02</v>
      </c>
      <c r="CG88" s="171">
        <f t="shared" si="73"/>
        <v>0.02</v>
      </c>
      <c r="CH88" s="171">
        <f t="shared" si="73"/>
        <v>0.02</v>
      </c>
      <c r="CI88" s="171">
        <f t="shared" si="73"/>
        <v>0.02</v>
      </c>
      <c r="CJ88" s="171">
        <f t="shared" si="73"/>
        <v>0.02</v>
      </c>
      <c r="CK88" s="171">
        <f t="shared" si="73"/>
        <v>0.02</v>
      </c>
      <c r="CL88" s="171">
        <f t="shared" si="73"/>
        <v>0.02</v>
      </c>
      <c r="CM88" s="171">
        <f t="shared" si="73"/>
        <v>0.02</v>
      </c>
      <c r="CN88" s="171">
        <f t="shared" si="73"/>
        <v>0.02</v>
      </c>
      <c r="CO88" s="171">
        <f t="shared" si="73"/>
        <v>0.02</v>
      </c>
      <c r="CP88" s="171">
        <f t="shared" si="73"/>
        <v>0.02</v>
      </c>
      <c r="CQ88" s="171">
        <f t="shared" si="73"/>
        <v>0.02</v>
      </c>
      <c r="CR88" s="171">
        <f t="shared" si="73"/>
        <v>0.02</v>
      </c>
      <c r="CS88" s="171">
        <f t="shared" si="73"/>
        <v>0.02</v>
      </c>
      <c r="CT88" s="171">
        <f t="shared" si="73"/>
        <v>0.02</v>
      </c>
      <c r="CU88" s="171">
        <f t="shared" si="73"/>
        <v>0.02</v>
      </c>
      <c r="CV88" s="171">
        <f t="shared" si="73"/>
        <v>0.02</v>
      </c>
      <c r="CW88" s="171">
        <f t="shared" si="73"/>
        <v>0.02</v>
      </c>
      <c r="CX88" s="171">
        <f t="shared" si="73"/>
        <v>0.02</v>
      </c>
      <c r="CY88" s="171">
        <f t="shared" si="73"/>
        <v>0.02</v>
      </c>
      <c r="CZ88" s="171">
        <f t="shared" si="73"/>
        <v>0.02</v>
      </c>
      <c r="DA88" s="171">
        <f t="shared" si="73"/>
        <v>0.02</v>
      </c>
      <c r="DB88" s="171">
        <f t="shared" si="73"/>
        <v>0.02</v>
      </c>
      <c r="DC88" s="171">
        <f t="shared" si="73"/>
        <v>0.02</v>
      </c>
      <c r="DD88" s="171">
        <f t="shared" si="73"/>
        <v>0.02</v>
      </c>
      <c r="DE88" s="171">
        <f t="shared" si="73"/>
        <v>0.02</v>
      </c>
      <c r="DF88" s="171">
        <f t="shared" si="73"/>
        <v>0.02</v>
      </c>
      <c r="DG88" s="171">
        <f t="shared" si="73"/>
        <v>0.02</v>
      </c>
      <c r="DH88" s="171">
        <f t="shared" si="73"/>
        <v>0.02</v>
      </c>
      <c r="DI88" s="171">
        <f t="shared" si="73"/>
        <v>0.02</v>
      </c>
      <c r="DJ88" s="171">
        <f t="shared" si="73"/>
        <v>0.02</v>
      </c>
      <c r="DK88" s="171">
        <f t="shared" si="73"/>
        <v>0.02</v>
      </c>
      <c r="DL88" s="171">
        <f t="shared" si="73"/>
        <v>0.02</v>
      </c>
      <c r="DM88" s="171">
        <f t="shared" si="73"/>
        <v>0.02</v>
      </c>
      <c r="DN88" s="171">
        <f t="shared" si="73"/>
        <v>0.02</v>
      </c>
      <c r="DO88" s="171">
        <f t="shared" si="73"/>
        <v>0.02</v>
      </c>
      <c r="DP88" s="171">
        <f t="shared" si="73"/>
        <v>0.02</v>
      </c>
      <c r="DQ88" s="171">
        <f t="shared" si="73"/>
        <v>0.02</v>
      </c>
      <c r="DR88" s="171">
        <f t="shared" si="73"/>
        <v>0.02</v>
      </c>
    </row>
    <row r="89" spans="2:122" ht="15.75" customHeight="1">
      <c r="B89" s="195">
        <v>43466</v>
      </c>
      <c r="C89" s="195"/>
      <c r="D89" s="195"/>
      <c r="E89" s="195"/>
      <c r="F89" s="195"/>
      <c r="G89" s="195"/>
      <c r="H89" s="195"/>
      <c r="I89" s="195"/>
      <c r="J89" s="195"/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  <c r="AD89" s="195"/>
      <c r="AE89" s="195"/>
      <c r="AF89" s="195"/>
      <c r="AG89" s="195"/>
      <c r="AH89" s="195"/>
      <c r="AI89" s="195"/>
      <c r="AJ89" s="195"/>
      <c r="AK89" s="195"/>
      <c r="AL89" s="195"/>
      <c r="AM89" s="195"/>
      <c r="AN89" s="195"/>
      <c r="AO89" s="195"/>
      <c r="AP89" s="195"/>
      <c r="AQ89" s="195"/>
      <c r="AR89" s="195"/>
      <c r="AS89" s="195"/>
      <c r="AT89" s="195"/>
      <c r="AU89" s="195"/>
      <c r="AV89" s="195"/>
      <c r="AW89" s="195"/>
      <c r="AX89" s="195"/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72">
        <v>0.02</v>
      </c>
      <c r="BL89" s="171">
        <f t="shared" ref="BL89:DR89" si="74">BK89</f>
        <v>0.02</v>
      </c>
      <c r="BM89" s="171">
        <f t="shared" si="74"/>
        <v>0.02</v>
      </c>
      <c r="BN89" s="171">
        <f t="shared" si="74"/>
        <v>0.02</v>
      </c>
      <c r="BO89" s="171">
        <f t="shared" si="74"/>
        <v>0.02</v>
      </c>
      <c r="BP89" s="171">
        <f t="shared" si="74"/>
        <v>0.02</v>
      </c>
      <c r="BQ89" s="171">
        <f t="shared" si="74"/>
        <v>0.02</v>
      </c>
      <c r="BR89" s="171">
        <f t="shared" si="74"/>
        <v>0.02</v>
      </c>
      <c r="BS89" s="171">
        <f t="shared" si="74"/>
        <v>0.02</v>
      </c>
      <c r="BT89" s="171">
        <f t="shared" si="74"/>
        <v>0.02</v>
      </c>
      <c r="BU89" s="171">
        <f t="shared" si="74"/>
        <v>0.02</v>
      </c>
      <c r="BV89" s="171">
        <f t="shared" si="74"/>
        <v>0.02</v>
      </c>
      <c r="BW89" s="171">
        <f t="shared" si="74"/>
        <v>0.02</v>
      </c>
      <c r="BX89" s="171">
        <f t="shared" si="74"/>
        <v>0.02</v>
      </c>
      <c r="BY89" s="171">
        <f t="shared" si="74"/>
        <v>0.02</v>
      </c>
      <c r="BZ89" s="171">
        <f t="shared" si="74"/>
        <v>0.02</v>
      </c>
      <c r="CA89" s="171">
        <f t="shared" si="74"/>
        <v>0.02</v>
      </c>
      <c r="CB89" s="171">
        <f t="shared" si="74"/>
        <v>0.02</v>
      </c>
      <c r="CC89" s="171">
        <f t="shared" si="74"/>
        <v>0.02</v>
      </c>
      <c r="CD89" s="171">
        <f t="shared" si="74"/>
        <v>0.02</v>
      </c>
      <c r="CE89" s="171">
        <f t="shared" si="74"/>
        <v>0.02</v>
      </c>
      <c r="CF89" s="171">
        <f t="shared" si="74"/>
        <v>0.02</v>
      </c>
      <c r="CG89" s="171">
        <f t="shared" si="74"/>
        <v>0.02</v>
      </c>
      <c r="CH89" s="171">
        <f t="shared" si="74"/>
        <v>0.02</v>
      </c>
      <c r="CI89" s="171">
        <f t="shared" si="74"/>
        <v>0.02</v>
      </c>
      <c r="CJ89" s="171">
        <f t="shared" si="74"/>
        <v>0.02</v>
      </c>
      <c r="CK89" s="171">
        <f t="shared" si="74"/>
        <v>0.02</v>
      </c>
      <c r="CL89" s="171">
        <f t="shared" si="74"/>
        <v>0.02</v>
      </c>
      <c r="CM89" s="171">
        <f t="shared" si="74"/>
        <v>0.02</v>
      </c>
      <c r="CN89" s="171">
        <f t="shared" si="74"/>
        <v>0.02</v>
      </c>
      <c r="CO89" s="171">
        <f t="shared" si="74"/>
        <v>0.02</v>
      </c>
      <c r="CP89" s="171">
        <f t="shared" si="74"/>
        <v>0.02</v>
      </c>
      <c r="CQ89" s="171">
        <f t="shared" si="74"/>
        <v>0.02</v>
      </c>
      <c r="CR89" s="171">
        <f t="shared" si="74"/>
        <v>0.02</v>
      </c>
      <c r="CS89" s="171">
        <f t="shared" si="74"/>
        <v>0.02</v>
      </c>
      <c r="CT89" s="171">
        <f t="shared" si="74"/>
        <v>0.02</v>
      </c>
      <c r="CU89" s="171">
        <f t="shared" si="74"/>
        <v>0.02</v>
      </c>
      <c r="CV89" s="171">
        <f t="shared" si="74"/>
        <v>0.02</v>
      </c>
      <c r="CW89" s="171">
        <f t="shared" si="74"/>
        <v>0.02</v>
      </c>
      <c r="CX89" s="171">
        <f t="shared" si="74"/>
        <v>0.02</v>
      </c>
      <c r="CY89" s="171">
        <f t="shared" si="74"/>
        <v>0.02</v>
      </c>
      <c r="CZ89" s="171">
        <f t="shared" si="74"/>
        <v>0.02</v>
      </c>
      <c r="DA89" s="171">
        <f t="shared" si="74"/>
        <v>0.02</v>
      </c>
      <c r="DB89" s="171">
        <f t="shared" si="74"/>
        <v>0.02</v>
      </c>
      <c r="DC89" s="171">
        <f t="shared" si="74"/>
        <v>0.02</v>
      </c>
      <c r="DD89" s="171">
        <f t="shared" si="74"/>
        <v>0.02</v>
      </c>
      <c r="DE89" s="171">
        <f t="shared" si="74"/>
        <v>0.02</v>
      </c>
      <c r="DF89" s="171">
        <f t="shared" si="74"/>
        <v>0.02</v>
      </c>
      <c r="DG89" s="171">
        <f t="shared" si="74"/>
        <v>0.02</v>
      </c>
      <c r="DH89" s="171">
        <f t="shared" si="74"/>
        <v>0.02</v>
      </c>
      <c r="DI89" s="171">
        <f t="shared" si="74"/>
        <v>0.02</v>
      </c>
      <c r="DJ89" s="171">
        <f t="shared" si="74"/>
        <v>0.02</v>
      </c>
      <c r="DK89" s="171">
        <f t="shared" si="74"/>
        <v>0.02</v>
      </c>
      <c r="DL89" s="171">
        <f t="shared" si="74"/>
        <v>0.02</v>
      </c>
      <c r="DM89" s="171">
        <f t="shared" si="74"/>
        <v>0.02</v>
      </c>
      <c r="DN89" s="171">
        <f t="shared" si="74"/>
        <v>0.02</v>
      </c>
      <c r="DO89" s="171">
        <f t="shared" si="74"/>
        <v>0.02</v>
      </c>
      <c r="DP89" s="171">
        <f t="shared" si="74"/>
        <v>0.02</v>
      </c>
      <c r="DQ89" s="171">
        <f t="shared" si="74"/>
        <v>0.02</v>
      </c>
      <c r="DR89" s="171">
        <f t="shared" si="74"/>
        <v>0.02</v>
      </c>
    </row>
    <row r="90" spans="2:122" ht="15.75" customHeight="1">
      <c r="B90" s="195">
        <v>43497</v>
      </c>
      <c r="C90" s="195"/>
      <c r="D90" s="195"/>
      <c r="E90" s="195"/>
      <c r="F90" s="195"/>
      <c r="G90" s="195"/>
      <c r="H90" s="195"/>
      <c r="I90" s="195"/>
      <c r="J90" s="195"/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  <c r="AD90" s="195"/>
      <c r="AE90" s="195"/>
      <c r="AF90" s="195"/>
      <c r="AG90" s="195"/>
      <c r="AH90" s="195"/>
      <c r="AI90" s="195"/>
      <c r="AJ90" s="195"/>
      <c r="AK90" s="195"/>
      <c r="AL90" s="195"/>
      <c r="AM90" s="195"/>
      <c r="AN90" s="195"/>
      <c r="AO90" s="195"/>
      <c r="AP90" s="195"/>
      <c r="AQ90" s="195"/>
      <c r="AR90" s="195"/>
      <c r="AS90" s="195"/>
      <c r="AT90" s="195"/>
      <c r="AU90" s="195"/>
      <c r="AV90" s="195"/>
      <c r="AW90" s="195"/>
      <c r="AX90" s="195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72">
        <v>0.02</v>
      </c>
      <c r="BL90" s="171">
        <f t="shared" ref="BL90:DR90" si="75">BK90</f>
        <v>0.02</v>
      </c>
      <c r="BM90" s="171">
        <f t="shared" si="75"/>
        <v>0.02</v>
      </c>
      <c r="BN90" s="171">
        <f t="shared" si="75"/>
        <v>0.02</v>
      </c>
      <c r="BO90" s="171">
        <f t="shared" si="75"/>
        <v>0.02</v>
      </c>
      <c r="BP90" s="171">
        <f t="shared" si="75"/>
        <v>0.02</v>
      </c>
      <c r="BQ90" s="171">
        <f t="shared" si="75"/>
        <v>0.02</v>
      </c>
      <c r="BR90" s="171">
        <f t="shared" si="75"/>
        <v>0.02</v>
      </c>
      <c r="BS90" s="171">
        <f t="shared" si="75"/>
        <v>0.02</v>
      </c>
      <c r="BT90" s="171">
        <f t="shared" si="75"/>
        <v>0.02</v>
      </c>
      <c r="BU90" s="171">
        <f t="shared" si="75"/>
        <v>0.02</v>
      </c>
      <c r="BV90" s="171">
        <f t="shared" si="75"/>
        <v>0.02</v>
      </c>
      <c r="BW90" s="171">
        <f t="shared" si="75"/>
        <v>0.02</v>
      </c>
      <c r="BX90" s="171">
        <f t="shared" si="75"/>
        <v>0.02</v>
      </c>
      <c r="BY90" s="171">
        <f t="shared" si="75"/>
        <v>0.02</v>
      </c>
      <c r="BZ90" s="171">
        <f t="shared" si="75"/>
        <v>0.02</v>
      </c>
      <c r="CA90" s="171">
        <f t="shared" si="75"/>
        <v>0.02</v>
      </c>
      <c r="CB90" s="171">
        <f t="shared" si="75"/>
        <v>0.02</v>
      </c>
      <c r="CC90" s="171">
        <f t="shared" si="75"/>
        <v>0.02</v>
      </c>
      <c r="CD90" s="171">
        <f t="shared" si="75"/>
        <v>0.02</v>
      </c>
      <c r="CE90" s="171">
        <f t="shared" si="75"/>
        <v>0.02</v>
      </c>
      <c r="CF90" s="171">
        <f t="shared" si="75"/>
        <v>0.02</v>
      </c>
      <c r="CG90" s="171">
        <f t="shared" si="75"/>
        <v>0.02</v>
      </c>
      <c r="CH90" s="171">
        <f t="shared" si="75"/>
        <v>0.02</v>
      </c>
      <c r="CI90" s="171">
        <f t="shared" si="75"/>
        <v>0.02</v>
      </c>
      <c r="CJ90" s="171">
        <f t="shared" si="75"/>
        <v>0.02</v>
      </c>
      <c r="CK90" s="171">
        <f t="shared" si="75"/>
        <v>0.02</v>
      </c>
      <c r="CL90" s="171">
        <f t="shared" si="75"/>
        <v>0.02</v>
      </c>
      <c r="CM90" s="171">
        <f t="shared" si="75"/>
        <v>0.02</v>
      </c>
      <c r="CN90" s="171">
        <f t="shared" si="75"/>
        <v>0.02</v>
      </c>
      <c r="CO90" s="171">
        <f t="shared" si="75"/>
        <v>0.02</v>
      </c>
      <c r="CP90" s="171">
        <f t="shared" si="75"/>
        <v>0.02</v>
      </c>
      <c r="CQ90" s="171">
        <f t="shared" si="75"/>
        <v>0.02</v>
      </c>
      <c r="CR90" s="171">
        <f t="shared" si="75"/>
        <v>0.02</v>
      </c>
      <c r="CS90" s="171">
        <f t="shared" si="75"/>
        <v>0.02</v>
      </c>
      <c r="CT90" s="171">
        <f t="shared" si="75"/>
        <v>0.02</v>
      </c>
      <c r="CU90" s="171">
        <f t="shared" si="75"/>
        <v>0.02</v>
      </c>
      <c r="CV90" s="171">
        <f t="shared" si="75"/>
        <v>0.02</v>
      </c>
      <c r="CW90" s="171">
        <f t="shared" si="75"/>
        <v>0.02</v>
      </c>
      <c r="CX90" s="171">
        <f t="shared" si="75"/>
        <v>0.02</v>
      </c>
      <c r="CY90" s="171">
        <f t="shared" si="75"/>
        <v>0.02</v>
      </c>
      <c r="CZ90" s="171">
        <f t="shared" si="75"/>
        <v>0.02</v>
      </c>
      <c r="DA90" s="171">
        <f t="shared" si="75"/>
        <v>0.02</v>
      </c>
      <c r="DB90" s="171">
        <f t="shared" si="75"/>
        <v>0.02</v>
      </c>
      <c r="DC90" s="171">
        <f t="shared" si="75"/>
        <v>0.02</v>
      </c>
      <c r="DD90" s="171">
        <f t="shared" si="75"/>
        <v>0.02</v>
      </c>
      <c r="DE90" s="171">
        <f t="shared" si="75"/>
        <v>0.02</v>
      </c>
      <c r="DF90" s="171">
        <f t="shared" si="75"/>
        <v>0.02</v>
      </c>
      <c r="DG90" s="171">
        <f t="shared" si="75"/>
        <v>0.02</v>
      </c>
      <c r="DH90" s="171">
        <f t="shared" si="75"/>
        <v>0.02</v>
      </c>
      <c r="DI90" s="171">
        <f t="shared" si="75"/>
        <v>0.02</v>
      </c>
      <c r="DJ90" s="171">
        <f t="shared" si="75"/>
        <v>0.02</v>
      </c>
      <c r="DK90" s="171">
        <f t="shared" si="75"/>
        <v>0.02</v>
      </c>
      <c r="DL90" s="171">
        <f t="shared" si="75"/>
        <v>0.02</v>
      </c>
      <c r="DM90" s="171">
        <f t="shared" si="75"/>
        <v>0.02</v>
      </c>
      <c r="DN90" s="171">
        <f t="shared" si="75"/>
        <v>0.02</v>
      </c>
      <c r="DO90" s="171">
        <f t="shared" si="75"/>
        <v>0.02</v>
      </c>
      <c r="DP90" s="171">
        <f t="shared" si="75"/>
        <v>0.02</v>
      </c>
      <c r="DQ90" s="171">
        <f t="shared" si="75"/>
        <v>0.02</v>
      </c>
      <c r="DR90" s="171">
        <f t="shared" si="75"/>
        <v>0.02</v>
      </c>
    </row>
    <row r="91" spans="2:122" ht="15.75" customHeight="1">
      <c r="B91" s="195">
        <v>43525</v>
      </c>
      <c r="C91" s="195"/>
      <c r="D91" s="195"/>
      <c r="E91" s="195"/>
      <c r="F91" s="195"/>
      <c r="G91" s="195"/>
      <c r="H91" s="195"/>
      <c r="I91" s="195"/>
      <c r="J91" s="195"/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  <c r="AD91" s="195"/>
      <c r="AE91" s="195"/>
      <c r="AF91" s="195"/>
      <c r="AG91" s="195"/>
      <c r="AH91" s="195"/>
      <c r="AI91" s="195"/>
      <c r="AJ91" s="195"/>
      <c r="AK91" s="195"/>
      <c r="AL91" s="195"/>
      <c r="AM91" s="195"/>
      <c r="AN91" s="195"/>
      <c r="AO91" s="195"/>
      <c r="AP91" s="195"/>
      <c r="AQ91" s="195"/>
      <c r="AR91" s="195"/>
      <c r="AS91" s="195"/>
      <c r="AT91" s="195"/>
      <c r="AU91" s="195"/>
      <c r="AV91" s="195"/>
      <c r="AW91" s="195"/>
      <c r="AX91" s="195"/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72">
        <v>0.02</v>
      </c>
      <c r="BL91" s="171">
        <f t="shared" ref="BL91:DR91" si="76">BK91</f>
        <v>0.02</v>
      </c>
      <c r="BM91" s="171">
        <f t="shared" si="76"/>
        <v>0.02</v>
      </c>
      <c r="BN91" s="171">
        <f t="shared" si="76"/>
        <v>0.02</v>
      </c>
      <c r="BO91" s="171">
        <f t="shared" si="76"/>
        <v>0.02</v>
      </c>
      <c r="BP91" s="171">
        <f t="shared" si="76"/>
        <v>0.02</v>
      </c>
      <c r="BQ91" s="171">
        <f t="shared" si="76"/>
        <v>0.02</v>
      </c>
      <c r="BR91" s="171">
        <f t="shared" si="76"/>
        <v>0.02</v>
      </c>
      <c r="BS91" s="171">
        <f t="shared" si="76"/>
        <v>0.02</v>
      </c>
      <c r="BT91" s="171">
        <f t="shared" si="76"/>
        <v>0.02</v>
      </c>
      <c r="BU91" s="171">
        <f t="shared" si="76"/>
        <v>0.02</v>
      </c>
      <c r="BV91" s="171">
        <f t="shared" si="76"/>
        <v>0.02</v>
      </c>
      <c r="BW91" s="171">
        <f t="shared" si="76"/>
        <v>0.02</v>
      </c>
      <c r="BX91" s="171">
        <f t="shared" si="76"/>
        <v>0.02</v>
      </c>
      <c r="BY91" s="171">
        <f t="shared" si="76"/>
        <v>0.02</v>
      </c>
      <c r="BZ91" s="171">
        <f t="shared" si="76"/>
        <v>0.02</v>
      </c>
      <c r="CA91" s="171">
        <f t="shared" si="76"/>
        <v>0.02</v>
      </c>
      <c r="CB91" s="171">
        <f t="shared" si="76"/>
        <v>0.02</v>
      </c>
      <c r="CC91" s="171">
        <f t="shared" si="76"/>
        <v>0.02</v>
      </c>
      <c r="CD91" s="171">
        <f t="shared" si="76"/>
        <v>0.02</v>
      </c>
      <c r="CE91" s="171">
        <f t="shared" si="76"/>
        <v>0.02</v>
      </c>
      <c r="CF91" s="171">
        <f t="shared" si="76"/>
        <v>0.02</v>
      </c>
      <c r="CG91" s="171">
        <f t="shared" si="76"/>
        <v>0.02</v>
      </c>
      <c r="CH91" s="171">
        <f t="shared" si="76"/>
        <v>0.02</v>
      </c>
      <c r="CI91" s="171">
        <f t="shared" si="76"/>
        <v>0.02</v>
      </c>
      <c r="CJ91" s="171">
        <f t="shared" si="76"/>
        <v>0.02</v>
      </c>
      <c r="CK91" s="171">
        <f t="shared" si="76"/>
        <v>0.02</v>
      </c>
      <c r="CL91" s="171">
        <f t="shared" si="76"/>
        <v>0.02</v>
      </c>
      <c r="CM91" s="171">
        <f t="shared" si="76"/>
        <v>0.02</v>
      </c>
      <c r="CN91" s="171">
        <f t="shared" si="76"/>
        <v>0.02</v>
      </c>
      <c r="CO91" s="171">
        <f t="shared" si="76"/>
        <v>0.02</v>
      </c>
      <c r="CP91" s="171">
        <f t="shared" si="76"/>
        <v>0.02</v>
      </c>
      <c r="CQ91" s="171">
        <f t="shared" si="76"/>
        <v>0.02</v>
      </c>
      <c r="CR91" s="171">
        <f t="shared" si="76"/>
        <v>0.02</v>
      </c>
      <c r="CS91" s="171">
        <f t="shared" si="76"/>
        <v>0.02</v>
      </c>
      <c r="CT91" s="171">
        <f t="shared" si="76"/>
        <v>0.02</v>
      </c>
      <c r="CU91" s="171">
        <f t="shared" si="76"/>
        <v>0.02</v>
      </c>
      <c r="CV91" s="171">
        <f t="shared" si="76"/>
        <v>0.02</v>
      </c>
      <c r="CW91" s="171">
        <f t="shared" si="76"/>
        <v>0.02</v>
      </c>
      <c r="CX91" s="171">
        <f t="shared" si="76"/>
        <v>0.02</v>
      </c>
      <c r="CY91" s="171">
        <f t="shared" si="76"/>
        <v>0.02</v>
      </c>
      <c r="CZ91" s="171">
        <f t="shared" si="76"/>
        <v>0.02</v>
      </c>
      <c r="DA91" s="171">
        <f t="shared" si="76"/>
        <v>0.02</v>
      </c>
      <c r="DB91" s="171">
        <f t="shared" si="76"/>
        <v>0.02</v>
      </c>
      <c r="DC91" s="171">
        <f t="shared" si="76"/>
        <v>0.02</v>
      </c>
      <c r="DD91" s="171">
        <f t="shared" si="76"/>
        <v>0.02</v>
      </c>
      <c r="DE91" s="171">
        <f t="shared" si="76"/>
        <v>0.02</v>
      </c>
      <c r="DF91" s="171">
        <f t="shared" si="76"/>
        <v>0.02</v>
      </c>
      <c r="DG91" s="171">
        <f t="shared" si="76"/>
        <v>0.02</v>
      </c>
      <c r="DH91" s="171">
        <f t="shared" si="76"/>
        <v>0.02</v>
      </c>
      <c r="DI91" s="171">
        <f t="shared" si="76"/>
        <v>0.02</v>
      </c>
      <c r="DJ91" s="171">
        <f t="shared" si="76"/>
        <v>0.02</v>
      </c>
      <c r="DK91" s="171">
        <f t="shared" si="76"/>
        <v>0.02</v>
      </c>
      <c r="DL91" s="171">
        <f t="shared" si="76"/>
        <v>0.02</v>
      </c>
      <c r="DM91" s="171">
        <f t="shared" si="76"/>
        <v>0.02</v>
      </c>
      <c r="DN91" s="171">
        <f t="shared" si="76"/>
        <v>0.02</v>
      </c>
      <c r="DO91" s="171">
        <f t="shared" si="76"/>
        <v>0.02</v>
      </c>
      <c r="DP91" s="171">
        <f t="shared" si="76"/>
        <v>0.02</v>
      </c>
      <c r="DQ91" s="171">
        <f t="shared" si="76"/>
        <v>0.02</v>
      </c>
      <c r="DR91" s="171">
        <f t="shared" si="76"/>
        <v>0.02</v>
      </c>
    </row>
    <row r="92" spans="2:122" ht="15.75" customHeight="1">
      <c r="B92" s="195">
        <v>43556</v>
      </c>
      <c r="C92" s="195"/>
      <c r="D92" s="195"/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  <c r="AD92" s="195"/>
      <c r="AE92" s="195"/>
      <c r="AF92" s="195"/>
      <c r="AG92" s="195"/>
      <c r="AH92" s="195"/>
      <c r="AI92" s="195"/>
      <c r="AJ92" s="195"/>
      <c r="AK92" s="195"/>
      <c r="AL92" s="195"/>
      <c r="AM92" s="195"/>
      <c r="AN92" s="195"/>
      <c r="AO92" s="195"/>
      <c r="AP92" s="195"/>
      <c r="AQ92" s="195"/>
      <c r="AR92" s="195"/>
      <c r="AS92" s="195"/>
      <c r="AT92" s="195"/>
      <c r="AU92" s="195"/>
      <c r="AV92" s="195"/>
      <c r="AW92" s="195"/>
      <c r="AX92" s="195"/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72">
        <v>0.02</v>
      </c>
      <c r="BL92" s="171">
        <f t="shared" ref="BL92:DR92" si="77">BK92</f>
        <v>0.02</v>
      </c>
      <c r="BM92" s="171">
        <f t="shared" si="77"/>
        <v>0.02</v>
      </c>
      <c r="BN92" s="171">
        <f t="shared" si="77"/>
        <v>0.02</v>
      </c>
      <c r="BO92" s="171">
        <f t="shared" si="77"/>
        <v>0.02</v>
      </c>
      <c r="BP92" s="171">
        <f t="shared" si="77"/>
        <v>0.02</v>
      </c>
      <c r="BQ92" s="171">
        <f t="shared" si="77"/>
        <v>0.02</v>
      </c>
      <c r="BR92" s="171">
        <f t="shared" si="77"/>
        <v>0.02</v>
      </c>
      <c r="BS92" s="171">
        <f t="shared" si="77"/>
        <v>0.02</v>
      </c>
      <c r="BT92" s="171">
        <f t="shared" si="77"/>
        <v>0.02</v>
      </c>
      <c r="BU92" s="171">
        <f t="shared" si="77"/>
        <v>0.02</v>
      </c>
      <c r="BV92" s="171">
        <f t="shared" si="77"/>
        <v>0.02</v>
      </c>
      <c r="BW92" s="171">
        <f t="shared" si="77"/>
        <v>0.02</v>
      </c>
      <c r="BX92" s="171">
        <f t="shared" si="77"/>
        <v>0.02</v>
      </c>
      <c r="BY92" s="171">
        <f t="shared" si="77"/>
        <v>0.02</v>
      </c>
      <c r="BZ92" s="171">
        <f t="shared" si="77"/>
        <v>0.02</v>
      </c>
      <c r="CA92" s="171">
        <f t="shared" si="77"/>
        <v>0.02</v>
      </c>
      <c r="CB92" s="171">
        <f t="shared" si="77"/>
        <v>0.02</v>
      </c>
      <c r="CC92" s="171">
        <f t="shared" si="77"/>
        <v>0.02</v>
      </c>
      <c r="CD92" s="171">
        <f t="shared" si="77"/>
        <v>0.02</v>
      </c>
      <c r="CE92" s="171">
        <f t="shared" si="77"/>
        <v>0.02</v>
      </c>
      <c r="CF92" s="171">
        <f t="shared" si="77"/>
        <v>0.02</v>
      </c>
      <c r="CG92" s="171">
        <f t="shared" si="77"/>
        <v>0.02</v>
      </c>
      <c r="CH92" s="171">
        <f t="shared" si="77"/>
        <v>0.02</v>
      </c>
      <c r="CI92" s="171">
        <f t="shared" si="77"/>
        <v>0.02</v>
      </c>
      <c r="CJ92" s="171">
        <f t="shared" si="77"/>
        <v>0.02</v>
      </c>
      <c r="CK92" s="171">
        <f t="shared" si="77"/>
        <v>0.02</v>
      </c>
      <c r="CL92" s="171">
        <f t="shared" si="77"/>
        <v>0.02</v>
      </c>
      <c r="CM92" s="171">
        <f t="shared" si="77"/>
        <v>0.02</v>
      </c>
      <c r="CN92" s="171">
        <f t="shared" si="77"/>
        <v>0.02</v>
      </c>
      <c r="CO92" s="171">
        <f t="shared" si="77"/>
        <v>0.02</v>
      </c>
      <c r="CP92" s="171">
        <f t="shared" si="77"/>
        <v>0.02</v>
      </c>
      <c r="CQ92" s="171">
        <f t="shared" si="77"/>
        <v>0.02</v>
      </c>
      <c r="CR92" s="171">
        <f t="shared" si="77"/>
        <v>0.02</v>
      </c>
      <c r="CS92" s="171">
        <f t="shared" si="77"/>
        <v>0.02</v>
      </c>
      <c r="CT92" s="171">
        <f t="shared" si="77"/>
        <v>0.02</v>
      </c>
      <c r="CU92" s="171">
        <f t="shared" si="77"/>
        <v>0.02</v>
      </c>
      <c r="CV92" s="171">
        <f t="shared" si="77"/>
        <v>0.02</v>
      </c>
      <c r="CW92" s="171">
        <f t="shared" si="77"/>
        <v>0.02</v>
      </c>
      <c r="CX92" s="171">
        <f t="shared" si="77"/>
        <v>0.02</v>
      </c>
      <c r="CY92" s="171">
        <f t="shared" si="77"/>
        <v>0.02</v>
      </c>
      <c r="CZ92" s="171">
        <f t="shared" si="77"/>
        <v>0.02</v>
      </c>
      <c r="DA92" s="171">
        <f t="shared" si="77"/>
        <v>0.02</v>
      </c>
      <c r="DB92" s="171">
        <f t="shared" si="77"/>
        <v>0.02</v>
      </c>
      <c r="DC92" s="171">
        <f t="shared" si="77"/>
        <v>0.02</v>
      </c>
      <c r="DD92" s="171">
        <f t="shared" si="77"/>
        <v>0.02</v>
      </c>
      <c r="DE92" s="171">
        <f t="shared" si="77"/>
        <v>0.02</v>
      </c>
      <c r="DF92" s="171">
        <f t="shared" si="77"/>
        <v>0.02</v>
      </c>
      <c r="DG92" s="171">
        <f t="shared" si="77"/>
        <v>0.02</v>
      </c>
      <c r="DH92" s="171">
        <f t="shared" si="77"/>
        <v>0.02</v>
      </c>
      <c r="DI92" s="171">
        <f t="shared" si="77"/>
        <v>0.02</v>
      </c>
      <c r="DJ92" s="171">
        <f t="shared" si="77"/>
        <v>0.02</v>
      </c>
      <c r="DK92" s="171">
        <f t="shared" si="77"/>
        <v>0.02</v>
      </c>
      <c r="DL92" s="171">
        <f t="shared" si="77"/>
        <v>0.02</v>
      </c>
      <c r="DM92" s="171">
        <f t="shared" si="77"/>
        <v>0.02</v>
      </c>
      <c r="DN92" s="171">
        <f t="shared" si="77"/>
        <v>0.02</v>
      </c>
      <c r="DO92" s="171">
        <f t="shared" si="77"/>
        <v>0.02</v>
      </c>
      <c r="DP92" s="171">
        <f t="shared" si="77"/>
        <v>0.02</v>
      </c>
      <c r="DQ92" s="171">
        <f t="shared" si="77"/>
        <v>0.02</v>
      </c>
      <c r="DR92" s="171">
        <f t="shared" si="77"/>
        <v>0.02</v>
      </c>
    </row>
    <row r="93" spans="2:122" ht="15.75" customHeight="1">
      <c r="B93" s="195">
        <v>43586</v>
      </c>
      <c r="C93" s="195"/>
      <c r="D93" s="195"/>
      <c r="E93" s="195"/>
      <c r="F93" s="195"/>
      <c r="G93" s="195"/>
      <c r="H93" s="195"/>
      <c r="I93" s="195"/>
      <c r="J93" s="195"/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  <c r="AD93" s="195"/>
      <c r="AE93" s="195"/>
      <c r="AF93" s="195"/>
      <c r="AG93" s="195"/>
      <c r="AH93" s="195"/>
      <c r="AI93" s="195"/>
      <c r="AJ93" s="195"/>
      <c r="AK93" s="195"/>
      <c r="AL93" s="195"/>
      <c r="AM93" s="195"/>
      <c r="AN93" s="195"/>
      <c r="AO93" s="195"/>
      <c r="AP93" s="195"/>
      <c r="AQ93" s="195"/>
      <c r="AR93" s="195"/>
      <c r="AS93" s="195"/>
      <c r="AT93" s="195"/>
      <c r="AU93" s="195"/>
      <c r="AV93" s="195"/>
      <c r="AW93" s="195"/>
      <c r="AX93" s="195"/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72">
        <v>0.02</v>
      </c>
      <c r="BL93" s="171">
        <f t="shared" ref="BL93:DR93" si="78">BK93</f>
        <v>0.02</v>
      </c>
      <c r="BM93" s="171">
        <f t="shared" si="78"/>
        <v>0.02</v>
      </c>
      <c r="BN93" s="171">
        <f t="shared" si="78"/>
        <v>0.02</v>
      </c>
      <c r="BO93" s="171">
        <f t="shared" si="78"/>
        <v>0.02</v>
      </c>
      <c r="BP93" s="171">
        <f t="shared" si="78"/>
        <v>0.02</v>
      </c>
      <c r="BQ93" s="171">
        <f t="shared" si="78"/>
        <v>0.02</v>
      </c>
      <c r="BR93" s="171">
        <f t="shared" si="78"/>
        <v>0.02</v>
      </c>
      <c r="BS93" s="171">
        <f t="shared" si="78"/>
        <v>0.02</v>
      </c>
      <c r="BT93" s="171">
        <f t="shared" si="78"/>
        <v>0.02</v>
      </c>
      <c r="BU93" s="171">
        <f t="shared" si="78"/>
        <v>0.02</v>
      </c>
      <c r="BV93" s="171">
        <f t="shared" si="78"/>
        <v>0.02</v>
      </c>
      <c r="BW93" s="171">
        <f t="shared" si="78"/>
        <v>0.02</v>
      </c>
      <c r="BX93" s="171">
        <f t="shared" si="78"/>
        <v>0.02</v>
      </c>
      <c r="BY93" s="171">
        <f t="shared" si="78"/>
        <v>0.02</v>
      </c>
      <c r="BZ93" s="171">
        <f t="shared" si="78"/>
        <v>0.02</v>
      </c>
      <c r="CA93" s="171">
        <f t="shared" si="78"/>
        <v>0.02</v>
      </c>
      <c r="CB93" s="171">
        <f t="shared" si="78"/>
        <v>0.02</v>
      </c>
      <c r="CC93" s="171">
        <f t="shared" si="78"/>
        <v>0.02</v>
      </c>
      <c r="CD93" s="171">
        <f t="shared" si="78"/>
        <v>0.02</v>
      </c>
      <c r="CE93" s="171">
        <f t="shared" si="78"/>
        <v>0.02</v>
      </c>
      <c r="CF93" s="171">
        <f t="shared" si="78"/>
        <v>0.02</v>
      </c>
      <c r="CG93" s="171">
        <f t="shared" si="78"/>
        <v>0.02</v>
      </c>
      <c r="CH93" s="171">
        <f t="shared" si="78"/>
        <v>0.02</v>
      </c>
      <c r="CI93" s="171">
        <f t="shared" si="78"/>
        <v>0.02</v>
      </c>
      <c r="CJ93" s="171">
        <f t="shared" si="78"/>
        <v>0.02</v>
      </c>
      <c r="CK93" s="171">
        <f t="shared" si="78"/>
        <v>0.02</v>
      </c>
      <c r="CL93" s="171">
        <f t="shared" si="78"/>
        <v>0.02</v>
      </c>
      <c r="CM93" s="171">
        <f t="shared" si="78"/>
        <v>0.02</v>
      </c>
      <c r="CN93" s="171">
        <f t="shared" si="78"/>
        <v>0.02</v>
      </c>
      <c r="CO93" s="171">
        <f t="shared" si="78"/>
        <v>0.02</v>
      </c>
      <c r="CP93" s="171">
        <f t="shared" si="78"/>
        <v>0.02</v>
      </c>
      <c r="CQ93" s="171">
        <f t="shared" si="78"/>
        <v>0.02</v>
      </c>
      <c r="CR93" s="171">
        <f t="shared" si="78"/>
        <v>0.02</v>
      </c>
      <c r="CS93" s="171">
        <f t="shared" si="78"/>
        <v>0.02</v>
      </c>
      <c r="CT93" s="171">
        <f t="shared" si="78"/>
        <v>0.02</v>
      </c>
      <c r="CU93" s="171">
        <f t="shared" si="78"/>
        <v>0.02</v>
      </c>
      <c r="CV93" s="171">
        <f t="shared" si="78"/>
        <v>0.02</v>
      </c>
      <c r="CW93" s="171">
        <f t="shared" si="78"/>
        <v>0.02</v>
      </c>
      <c r="CX93" s="171">
        <f t="shared" si="78"/>
        <v>0.02</v>
      </c>
      <c r="CY93" s="171">
        <f t="shared" si="78"/>
        <v>0.02</v>
      </c>
      <c r="CZ93" s="171">
        <f t="shared" si="78"/>
        <v>0.02</v>
      </c>
      <c r="DA93" s="171">
        <f t="shared" si="78"/>
        <v>0.02</v>
      </c>
      <c r="DB93" s="171">
        <f t="shared" si="78"/>
        <v>0.02</v>
      </c>
      <c r="DC93" s="171">
        <f t="shared" si="78"/>
        <v>0.02</v>
      </c>
      <c r="DD93" s="171">
        <f t="shared" si="78"/>
        <v>0.02</v>
      </c>
      <c r="DE93" s="171">
        <f t="shared" si="78"/>
        <v>0.02</v>
      </c>
      <c r="DF93" s="171">
        <f t="shared" si="78"/>
        <v>0.02</v>
      </c>
      <c r="DG93" s="171">
        <f t="shared" si="78"/>
        <v>0.02</v>
      </c>
      <c r="DH93" s="171">
        <f t="shared" si="78"/>
        <v>0.02</v>
      </c>
      <c r="DI93" s="171">
        <f t="shared" si="78"/>
        <v>0.02</v>
      </c>
      <c r="DJ93" s="171">
        <f t="shared" si="78"/>
        <v>0.02</v>
      </c>
      <c r="DK93" s="171">
        <f t="shared" si="78"/>
        <v>0.02</v>
      </c>
      <c r="DL93" s="171">
        <f t="shared" si="78"/>
        <v>0.02</v>
      </c>
      <c r="DM93" s="171">
        <f t="shared" si="78"/>
        <v>0.02</v>
      </c>
      <c r="DN93" s="171">
        <f t="shared" si="78"/>
        <v>0.02</v>
      </c>
      <c r="DO93" s="171">
        <f t="shared" si="78"/>
        <v>0.02</v>
      </c>
      <c r="DP93" s="171">
        <f t="shared" si="78"/>
        <v>0.02</v>
      </c>
      <c r="DQ93" s="171">
        <f t="shared" si="78"/>
        <v>0.02</v>
      </c>
      <c r="DR93" s="171">
        <f t="shared" si="78"/>
        <v>0.02</v>
      </c>
    </row>
    <row r="94" spans="2:122" ht="15.75" customHeight="1">
      <c r="B94" s="195">
        <v>43617</v>
      </c>
      <c r="C94" s="195"/>
      <c r="D94" s="195"/>
      <c r="E94" s="195"/>
      <c r="F94" s="195"/>
      <c r="G94" s="195"/>
      <c r="H94" s="195"/>
      <c r="I94" s="195"/>
      <c r="J94" s="195"/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  <c r="AD94" s="195"/>
      <c r="AE94" s="195"/>
      <c r="AF94" s="195"/>
      <c r="AG94" s="195"/>
      <c r="AH94" s="195"/>
      <c r="AI94" s="195"/>
      <c r="AJ94" s="195"/>
      <c r="AK94" s="195"/>
      <c r="AL94" s="195"/>
      <c r="AM94" s="195"/>
      <c r="AN94" s="195"/>
      <c r="AO94" s="195"/>
      <c r="AP94" s="195"/>
      <c r="AQ94" s="195"/>
      <c r="AR94" s="195"/>
      <c r="AS94" s="195"/>
      <c r="AT94" s="195"/>
      <c r="AU94" s="195"/>
      <c r="AV94" s="195"/>
      <c r="AW94" s="195"/>
      <c r="AX94" s="195"/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72">
        <v>0.02</v>
      </c>
      <c r="BL94" s="171">
        <f t="shared" ref="BL94:DR94" si="79">BK94</f>
        <v>0.02</v>
      </c>
      <c r="BM94" s="171">
        <f t="shared" si="79"/>
        <v>0.02</v>
      </c>
      <c r="BN94" s="171">
        <f t="shared" si="79"/>
        <v>0.02</v>
      </c>
      <c r="BO94" s="171">
        <f t="shared" si="79"/>
        <v>0.02</v>
      </c>
      <c r="BP94" s="171">
        <f t="shared" si="79"/>
        <v>0.02</v>
      </c>
      <c r="BQ94" s="171">
        <f t="shared" si="79"/>
        <v>0.02</v>
      </c>
      <c r="BR94" s="171">
        <f t="shared" si="79"/>
        <v>0.02</v>
      </c>
      <c r="BS94" s="171">
        <f t="shared" si="79"/>
        <v>0.02</v>
      </c>
      <c r="BT94" s="171">
        <f t="shared" si="79"/>
        <v>0.02</v>
      </c>
      <c r="BU94" s="171">
        <f t="shared" si="79"/>
        <v>0.02</v>
      </c>
      <c r="BV94" s="171">
        <f t="shared" si="79"/>
        <v>0.02</v>
      </c>
      <c r="BW94" s="171">
        <f t="shared" si="79"/>
        <v>0.02</v>
      </c>
      <c r="BX94" s="171">
        <f t="shared" si="79"/>
        <v>0.02</v>
      </c>
      <c r="BY94" s="171">
        <f t="shared" si="79"/>
        <v>0.02</v>
      </c>
      <c r="BZ94" s="171">
        <f t="shared" si="79"/>
        <v>0.02</v>
      </c>
      <c r="CA94" s="171">
        <f t="shared" si="79"/>
        <v>0.02</v>
      </c>
      <c r="CB94" s="171">
        <f t="shared" si="79"/>
        <v>0.02</v>
      </c>
      <c r="CC94" s="171">
        <f t="shared" si="79"/>
        <v>0.02</v>
      </c>
      <c r="CD94" s="171">
        <f t="shared" si="79"/>
        <v>0.02</v>
      </c>
      <c r="CE94" s="171">
        <f t="shared" si="79"/>
        <v>0.02</v>
      </c>
      <c r="CF94" s="171">
        <f t="shared" si="79"/>
        <v>0.02</v>
      </c>
      <c r="CG94" s="171">
        <f t="shared" si="79"/>
        <v>0.02</v>
      </c>
      <c r="CH94" s="171">
        <f t="shared" si="79"/>
        <v>0.02</v>
      </c>
      <c r="CI94" s="171">
        <f t="shared" si="79"/>
        <v>0.02</v>
      </c>
      <c r="CJ94" s="171">
        <f t="shared" si="79"/>
        <v>0.02</v>
      </c>
      <c r="CK94" s="171">
        <f t="shared" si="79"/>
        <v>0.02</v>
      </c>
      <c r="CL94" s="171">
        <f t="shared" si="79"/>
        <v>0.02</v>
      </c>
      <c r="CM94" s="171">
        <f t="shared" si="79"/>
        <v>0.02</v>
      </c>
      <c r="CN94" s="171">
        <f t="shared" si="79"/>
        <v>0.02</v>
      </c>
      <c r="CO94" s="171">
        <f t="shared" si="79"/>
        <v>0.02</v>
      </c>
      <c r="CP94" s="171">
        <f t="shared" si="79"/>
        <v>0.02</v>
      </c>
      <c r="CQ94" s="171">
        <f t="shared" si="79"/>
        <v>0.02</v>
      </c>
      <c r="CR94" s="171">
        <f t="shared" si="79"/>
        <v>0.02</v>
      </c>
      <c r="CS94" s="171">
        <f t="shared" si="79"/>
        <v>0.02</v>
      </c>
      <c r="CT94" s="171">
        <f t="shared" si="79"/>
        <v>0.02</v>
      </c>
      <c r="CU94" s="171">
        <f t="shared" si="79"/>
        <v>0.02</v>
      </c>
      <c r="CV94" s="171">
        <f t="shared" si="79"/>
        <v>0.02</v>
      </c>
      <c r="CW94" s="171">
        <f t="shared" si="79"/>
        <v>0.02</v>
      </c>
      <c r="CX94" s="171">
        <f t="shared" si="79"/>
        <v>0.02</v>
      </c>
      <c r="CY94" s="171">
        <f t="shared" si="79"/>
        <v>0.02</v>
      </c>
      <c r="CZ94" s="171">
        <f t="shared" si="79"/>
        <v>0.02</v>
      </c>
      <c r="DA94" s="171">
        <f t="shared" si="79"/>
        <v>0.02</v>
      </c>
      <c r="DB94" s="171">
        <f t="shared" si="79"/>
        <v>0.02</v>
      </c>
      <c r="DC94" s="171">
        <f t="shared" si="79"/>
        <v>0.02</v>
      </c>
      <c r="DD94" s="171">
        <f t="shared" si="79"/>
        <v>0.02</v>
      </c>
      <c r="DE94" s="171">
        <f t="shared" si="79"/>
        <v>0.02</v>
      </c>
      <c r="DF94" s="171">
        <f t="shared" si="79"/>
        <v>0.02</v>
      </c>
      <c r="DG94" s="171">
        <f t="shared" si="79"/>
        <v>0.02</v>
      </c>
      <c r="DH94" s="171">
        <f t="shared" si="79"/>
        <v>0.02</v>
      </c>
      <c r="DI94" s="171">
        <f t="shared" si="79"/>
        <v>0.02</v>
      </c>
      <c r="DJ94" s="171">
        <f t="shared" si="79"/>
        <v>0.02</v>
      </c>
      <c r="DK94" s="171">
        <f t="shared" si="79"/>
        <v>0.02</v>
      </c>
      <c r="DL94" s="171">
        <f t="shared" si="79"/>
        <v>0.02</v>
      </c>
      <c r="DM94" s="171">
        <f t="shared" si="79"/>
        <v>0.02</v>
      </c>
      <c r="DN94" s="171">
        <f t="shared" si="79"/>
        <v>0.02</v>
      </c>
      <c r="DO94" s="171">
        <f t="shared" si="79"/>
        <v>0.02</v>
      </c>
      <c r="DP94" s="171">
        <f t="shared" si="79"/>
        <v>0.02</v>
      </c>
      <c r="DQ94" s="171">
        <f t="shared" si="79"/>
        <v>0.02</v>
      </c>
      <c r="DR94" s="171">
        <f t="shared" si="79"/>
        <v>0.02</v>
      </c>
    </row>
    <row r="95" spans="2:122" ht="15.75" customHeight="1">
      <c r="B95" s="195">
        <v>43647</v>
      </c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5"/>
      <c r="AX95" s="195"/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72">
        <v>0.02</v>
      </c>
      <c r="BL95" s="171">
        <f t="shared" ref="BL95:DR95" si="80">BK95</f>
        <v>0.02</v>
      </c>
      <c r="BM95" s="171">
        <f t="shared" si="80"/>
        <v>0.02</v>
      </c>
      <c r="BN95" s="171">
        <f t="shared" si="80"/>
        <v>0.02</v>
      </c>
      <c r="BO95" s="171">
        <f t="shared" si="80"/>
        <v>0.02</v>
      </c>
      <c r="BP95" s="171">
        <f t="shared" si="80"/>
        <v>0.02</v>
      </c>
      <c r="BQ95" s="171">
        <f t="shared" si="80"/>
        <v>0.02</v>
      </c>
      <c r="BR95" s="171">
        <f t="shared" si="80"/>
        <v>0.02</v>
      </c>
      <c r="BS95" s="171">
        <f t="shared" si="80"/>
        <v>0.02</v>
      </c>
      <c r="BT95" s="171">
        <f t="shared" si="80"/>
        <v>0.02</v>
      </c>
      <c r="BU95" s="171">
        <f t="shared" si="80"/>
        <v>0.02</v>
      </c>
      <c r="BV95" s="171">
        <f t="shared" si="80"/>
        <v>0.02</v>
      </c>
      <c r="BW95" s="171">
        <f t="shared" si="80"/>
        <v>0.02</v>
      </c>
      <c r="BX95" s="171">
        <f t="shared" si="80"/>
        <v>0.02</v>
      </c>
      <c r="BY95" s="171">
        <f t="shared" si="80"/>
        <v>0.02</v>
      </c>
      <c r="BZ95" s="171">
        <f t="shared" si="80"/>
        <v>0.02</v>
      </c>
      <c r="CA95" s="171">
        <f t="shared" si="80"/>
        <v>0.02</v>
      </c>
      <c r="CB95" s="171">
        <f t="shared" si="80"/>
        <v>0.02</v>
      </c>
      <c r="CC95" s="171">
        <f t="shared" si="80"/>
        <v>0.02</v>
      </c>
      <c r="CD95" s="171">
        <f t="shared" si="80"/>
        <v>0.02</v>
      </c>
      <c r="CE95" s="171">
        <f t="shared" si="80"/>
        <v>0.02</v>
      </c>
      <c r="CF95" s="171">
        <f t="shared" si="80"/>
        <v>0.02</v>
      </c>
      <c r="CG95" s="171">
        <f t="shared" si="80"/>
        <v>0.02</v>
      </c>
      <c r="CH95" s="171">
        <f t="shared" si="80"/>
        <v>0.02</v>
      </c>
      <c r="CI95" s="171">
        <f t="shared" si="80"/>
        <v>0.02</v>
      </c>
      <c r="CJ95" s="171">
        <f t="shared" si="80"/>
        <v>0.02</v>
      </c>
      <c r="CK95" s="171">
        <f t="shared" si="80"/>
        <v>0.02</v>
      </c>
      <c r="CL95" s="171">
        <f t="shared" si="80"/>
        <v>0.02</v>
      </c>
      <c r="CM95" s="171">
        <f t="shared" si="80"/>
        <v>0.02</v>
      </c>
      <c r="CN95" s="171">
        <f t="shared" si="80"/>
        <v>0.02</v>
      </c>
      <c r="CO95" s="171">
        <f t="shared" si="80"/>
        <v>0.02</v>
      </c>
      <c r="CP95" s="171">
        <f t="shared" si="80"/>
        <v>0.02</v>
      </c>
      <c r="CQ95" s="171">
        <f t="shared" si="80"/>
        <v>0.02</v>
      </c>
      <c r="CR95" s="171">
        <f t="shared" si="80"/>
        <v>0.02</v>
      </c>
      <c r="CS95" s="171">
        <f t="shared" si="80"/>
        <v>0.02</v>
      </c>
      <c r="CT95" s="171">
        <f t="shared" si="80"/>
        <v>0.02</v>
      </c>
      <c r="CU95" s="171">
        <f t="shared" si="80"/>
        <v>0.02</v>
      </c>
      <c r="CV95" s="171">
        <f t="shared" si="80"/>
        <v>0.02</v>
      </c>
      <c r="CW95" s="171">
        <f t="shared" si="80"/>
        <v>0.02</v>
      </c>
      <c r="CX95" s="171">
        <f t="shared" si="80"/>
        <v>0.02</v>
      </c>
      <c r="CY95" s="171">
        <f t="shared" si="80"/>
        <v>0.02</v>
      </c>
      <c r="CZ95" s="171">
        <f t="shared" si="80"/>
        <v>0.02</v>
      </c>
      <c r="DA95" s="171">
        <f t="shared" si="80"/>
        <v>0.02</v>
      </c>
      <c r="DB95" s="171">
        <f t="shared" si="80"/>
        <v>0.02</v>
      </c>
      <c r="DC95" s="171">
        <f t="shared" si="80"/>
        <v>0.02</v>
      </c>
      <c r="DD95" s="171">
        <f t="shared" si="80"/>
        <v>0.02</v>
      </c>
      <c r="DE95" s="171">
        <f t="shared" si="80"/>
        <v>0.02</v>
      </c>
      <c r="DF95" s="171">
        <f t="shared" si="80"/>
        <v>0.02</v>
      </c>
      <c r="DG95" s="171">
        <f t="shared" si="80"/>
        <v>0.02</v>
      </c>
      <c r="DH95" s="171">
        <f t="shared" si="80"/>
        <v>0.02</v>
      </c>
      <c r="DI95" s="171">
        <f t="shared" si="80"/>
        <v>0.02</v>
      </c>
      <c r="DJ95" s="171">
        <f t="shared" si="80"/>
        <v>0.02</v>
      </c>
      <c r="DK95" s="171">
        <f t="shared" si="80"/>
        <v>0.02</v>
      </c>
      <c r="DL95" s="171">
        <f t="shared" si="80"/>
        <v>0.02</v>
      </c>
      <c r="DM95" s="171">
        <f t="shared" si="80"/>
        <v>0.02</v>
      </c>
      <c r="DN95" s="171">
        <f t="shared" si="80"/>
        <v>0.02</v>
      </c>
      <c r="DO95" s="171">
        <f t="shared" si="80"/>
        <v>0.02</v>
      </c>
      <c r="DP95" s="171">
        <f t="shared" si="80"/>
        <v>0.02</v>
      </c>
      <c r="DQ95" s="171">
        <f t="shared" si="80"/>
        <v>0.02</v>
      </c>
      <c r="DR95" s="171">
        <f t="shared" si="80"/>
        <v>0.02</v>
      </c>
    </row>
    <row r="96" spans="2:122" ht="15.75" customHeight="1">
      <c r="B96" s="195">
        <v>43678</v>
      </c>
      <c r="C96" s="195"/>
      <c r="D96" s="195"/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  <c r="AD96" s="195"/>
      <c r="AE96" s="195"/>
      <c r="AF96" s="195"/>
      <c r="AG96" s="195"/>
      <c r="AH96" s="195"/>
      <c r="AI96" s="195"/>
      <c r="AJ96" s="195"/>
      <c r="AK96" s="195"/>
      <c r="AL96" s="195"/>
      <c r="AM96" s="195"/>
      <c r="AN96" s="195"/>
      <c r="AO96" s="195"/>
      <c r="AP96" s="195"/>
      <c r="AQ96" s="195"/>
      <c r="AR96" s="195"/>
      <c r="AS96" s="195"/>
      <c r="AT96" s="195"/>
      <c r="AU96" s="195"/>
      <c r="AV96" s="195"/>
      <c r="AW96" s="195"/>
      <c r="AX96" s="195"/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72">
        <v>0.02</v>
      </c>
      <c r="BL96" s="171">
        <f t="shared" ref="BL96:DR96" si="81">BK96</f>
        <v>0.02</v>
      </c>
      <c r="BM96" s="171">
        <f t="shared" si="81"/>
        <v>0.02</v>
      </c>
      <c r="BN96" s="171">
        <f t="shared" si="81"/>
        <v>0.02</v>
      </c>
      <c r="BO96" s="171">
        <f t="shared" si="81"/>
        <v>0.02</v>
      </c>
      <c r="BP96" s="171">
        <f t="shared" si="81"/>
        <v>0.02</v>
      </c>
      <c r="BQ96" s="171">
        <f t="shared" si="81"/>
        <v>0.02</v>
      </c>
      <c r="BR96" s="171">
        <f t="shared" si="81"/>
        <v>0.02</v>
      </c>
      <c r="BS96" s="171">
        <f t="shared" si="81"/>
        <v>0.02</v>
      </c>
      <c r="BT96" s="171">
        <f t="shared" si="81"/>
        <v>0.02</v>
      </c>
      <c r="BU96" s="171">
        <f t="shared" si="81"/>
        <v>0.02</v>
      </c>
      <c r="BV96" s="171">
        <f t="shared" si="81"/>
        <v>0.02</v>
      </c>
      <c r="BW96" s="171">
        <f t="shared" si="81"/>
        <v>0.02</v>
      </c>
      <c r="BX96" s="171">
        <f t="shared" si="81"/>
        <v>0.02</v>
      </c>
      <c r="BY96" s="171">
        <f t="shared" si="81"/>
        <v>0.02</v>
      </c>
      <c r="BZ96" s="171">
        <f t="shared" si="81"/>
        <v>0.02</v>
      </c>
      <c r="CA96" s="171">
        <f t="shared" si="81"/>
        <v>0.02</v>
      </c>
      <c r="CB96" s="171">
        <f t="shared" si="81"/>
        <v>0.02</v>
      </c>
      <c r="CC96" s="171">
        <f t="shared" si="81"/>
        <v>0.02</v>
      </c>
      <c r="CD96" s="171">
        <f t="shared" si="81"/>
        <v>0.02</v>
      </c>
      <c r="CE96" s="171">
        <f t="shared" si="81"/>
        <v>0.02</v>
      </c>
      <c r="CF96" s="171">
        <f t="shared" si="81"/>
        <v>0.02</v>
      </c>
      <c r="CG96" s="171">
        <f t="shared" si="81"/>
        <v>0.02</v>
      </c>
      <c r="CH96" s="171">
        <f t="shared" si="81"/>
        <v>0.02</v>
      </c>
      <c r="CI96" s="171">
        <f t="shared" si="81"/>
        <v>0.02</v>
      </c>
      <c r="CJ96" s="171">
        <f t="shared" si="81"/>
        <v>0.02</v>
      </c>
      <c r="CK96" s="171">
        <f t="shared" si="81"/>
        <v>0.02</v>
      </c>
      <c r="CL96" s="171">
        <f t="shared" si="81"/>
        <v>0.02</v>
      </c>
      <c r="CM96" s="171">
        <f t="shared" si="81"/>
        <v>0.02</v>
      </c>
      <c r="CN96" s="171">
        <f t="shared" si="81"/>
        <v>0.02</v>
      </c>
      <c r="CO96" s="171">
        <f t="shared" si="81"/>
        <v>0.02</v>
      </c>
      <c r="CP96" s="171">
        <f t="shared" si="81"/>
        <v>0.02</v>
      </c>
      <c r="CQ96" s="171">
        <f t="shared" si="81"/>
        <v>0.02</v>
      </c>
      <c r="CR96" s="171">
        <f t="shared" si="81"/>
        <v>0.02</v>
      </c>
      <c r="CS96" s="171">
        <f t="shared" si="81"/>
        <v>0.02</v>
      </c>
      <c r="CT96" s="171">
        <f t="shared" si="81"/>
        <v>0.02</v>
      </c>
      <c r="CU96" s="171">
        <f t="shared" si="81"/>
        <v>0.02</v>
      </c>
      <c r="CV96" s="171">
        <f t="shared" si="81"/>
        <v>0.02</v>
      </c>
      <c r="CW96" s="171">
        <f t="shared" si="81"/>
        <v>0.02</v>
      </c>
      <c r="CX96" s="171">
        <f t="shared" si="81"/>
        <v>0.02</v>
      </c>
      <c r="CY96" s="171">
        <f t="shared" si="81"/>
        <v>0.02</v>
      </c>
      <c r="CZ96" s="171">
        <f t="shared" si="81"/>
        <v>0.02</v>
      </c>
      <c r="DA96" s="171">
        <f t="shared" si="81"/>
        <v>0.02</v>
      </c>
      <c r="DB96" s="171">
        <f t="shared" si="81"/>
        <v>0.02</v>
      </c>
      <c r="DC96" s="171">
        <f t="shared" si="81"/>
        <v>0.02</v>
      </c>
      <c r="DD96" s="171">
        <f t="shared" si="81"/>
        <v>0.02</v>
      </c>
      <c r="DE96" s="171">
        <f t="shared" si="81"/>
        <v>0.02</v>
      </c>
      <c r="DF96" s="171">
        <f t="shared" si="81"/>
        <v>0.02</v>
      </c>
      <c r="DG96" s="171">
        <f t="shared" si="81"/>
        <v>0.02</v>
      </c>
      <c r="DH96" s="171">
        <f t="shared" si="81"/>
        <v>0.02</v>
      </c>
      <c r="DI96" s="171">
        <f t="shared" si="81"/>
        <v>0.02</v>
      </c>
      <c r="DJ96" s="171">
        <f t="shared" si="81"/>
        <v>0.02</v>
      </c>
      <c r="DK96" s="171">
        <f t="shared" si="81"/>
        <v>0.02</v>
      </c>
      <c r="DL96" s="171">
        <f t="shared" si="81"/>
        <v>0.02</v>
      </c>
      <c r="DM96" s="171">
        <f t="shared" si="81"/>
        <v>0.02</v>
      </c>
      <c r="DN96" s="171">
        <f t="shared" si="81"/>
        <v>0.02</v>
      </c>
      <c r="DO96" s="171">
        <f t="shared" si="81"/>
        <v>0.02</v>
      </c>
      <c r="DP96" s="171">
        <f t="shared" si="81"/>
        <v>0.02</v>
      </c>
      <c r="DQ96" s="171">
        <f t="shared" si="81"/>
        <v>0.02</v>
      </c>
      <c r="DR96" s="171">
        <f t="shared" si="81"/>
        <v>0.02</v>
      </c>
    </row>
    <row r="97" spans="2:122" ht="15.75" customHeight="1">
      <c r="B97" s="195">
        <v>43709</v>
      </c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5"/>
      <c r="AS97" s="195"/>
      <c r="AT97" s="195"/>
      <c r="AU97" s="195"/>
      <c r="AV97" s="195"/>
      <c r="AW97" s="195"/>
      <c r="AX97" s="195"/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72">
        <v>0.02</v>
      </c>
      <c r="BL97" s="171">
        <f t="shared" ref="BL97:DR97" si="82">BK97</f>
        <v>0.02</v>
      </c>
      <c r="BM97" s="171">
        <f t="shared" si="82"/>
        <v>0.02</v>
      </c>
      <c r="BN97" s="171">
        <f t="shared" si="82"/>
        <v>0.02</v>
      </c>
      <c r="BO97" s="171">
        <f t="shared" si="82"/>
        <v>0.02</v>
      </c>
      <c r="BP97" s="171">
        <f t="shared" si="82"/>
        <v>0.02</v>
      </c>
      <c r="BQ97" s="171">
        <f t="shared" si="82"/>
        <v>0.02</v>
      </c>
      <c r="BR97" s="171">
        <f t="shared" si="82"/>
        <v>0.02</v>
      </c>
      <c r="BS97" s="171">
        <f t="shared" si="82"/>
        <v>0.02</v>
      </c>
      <c r="BT97" s="171">
        <f t="shared" si="82"/>
        <v>0.02</v>
      </c>
      <c r="BU97" s="171">
        <f t="shared" si="82"/>
        <v>0.02</v>
      </c>
      <c r="BV97" s="171">
        <f t="shared" si="82"/>
        <v>0.02</v>
      </c>
      <c r="BW97" s="171">
        <f t="shared" si="82"/>
        <v>0.02</v>
      </c>
      <c r="BX97" s="171">
        <f t="shared" si="82"/>
        <v>0.02</v>
      </c>
      <c r="BY97" s="171">
        <f t="shared" si="82"/>
        <v>0.02</v>
      </c>
      <c r="BZ97" s="171">
        <f t="shared" si="82"/>
        <v>0.02</v>
      </c>
      <c r="CA97" s="171">
        <f t="shared" si="82"/>
        <v>0.02</v>
      </c>
      <c r="CB97" s="171">
        <f t="shared" si="82"/>
        <v>0.02</v>
      </c>
      <c r="CC97" s="171">
        <f t="shared" si="82"/>
        <v>0.02</v>
      </c>
      <c r="CD97" s="171">
        <f t="shared" si="82"/>
        <v>0.02</v>
      </c>
      <c r="CE97" s="171">
        <f t="shared" si="82"/>
        <v>0.02</v>
      </c>
      <c r="CF97" s="171">
        <f t="shared" si="82"/>
        <v>0.02</v>
      </c>
      <c r="CG97" s="171">
        <f t="shared" si="82"/>
        <v>0.02</v>
      </c>
      <c r="CH97" s="171">
        <f t="shared" si="82"/>
        <v>0.02</v>
      </c>
      <c r="CI97" s="171">
        <f t="shared" si="82"/>
        <v>0.02</v>
      </c>
      <c r="CJ97" s="171">
        <f t="shared" si="82"/>
        <v>0.02</v>
      </c>
      <c r="CK97" s="171">
        <f t="shared" si="82"/>
        <v>0.02</v>
      </c>
      <c r="CL97" s="171">
        <f t="shared" si="82"/>
        <v>0.02</v>
      </c>
      <c r="CM97" s="171">
        <f t="shared" si="82"/>
        <v>0.02</v>
      </c>
      <c r="CN97" s="171">
        <f t="shared" si="82"/>
        <v>0.02</v>
      </c>
      <c r="CO97" s="171">
        <f t="shared" si="82"/>
        <v>0.02</v>
      </c>
      <c r="CP97" s="171">
        <f t="shared" si="82"/>
        <v>0.02</v>
      </c>
      <c r="CQ97" s="171">
        <f t="shared" si="82"/>
        <v>0.02</v>
      </c>
      <c r="CR97" s="171">
        <f t="shared" si="82"/>
        <v>0.02</v>
      </c>
      <c r="CS97" s="171">
        <f t="shared" si="82"/>
        <v>0.02</v>
      </c>
      <c r="CT97" s="171">
        <f t="shared" si="82"/>
        <v>0.02</v>
      </c>
      <c r="CU97" s="171">
        <f t="shared" si="82"/>
        <v>0.02</v>
      </c>
      <c r="CV97" s="171">
        <f t="shared" si="82"/>
        <v>0.02</v>
      </c>
      <c r="CW97" s="171">
        <f t="shared" si="82"/>
        <v>0.02</v>
      </c>
      <c r="CX97" s="171">
        <f t="shared" si="82"/>
        <v>0.02</v>
      </c>
      <c r="CY97" s="171">
        <f t="shared" si="82"/>
        <v>0.02</v>
      </c>
      <c r="CZ97" s="171">
        <f t="shared" si="82"/>
        <v>0.02</v>
      </c>
      <c r="DA97" s="171">
        <f t="shared" si="82"/>
        <v>0.02</v>
      </c>
      <c r="DB97" s="171">
        <f t="shared" si="82"/>
        <v>0.02</v>
      </c>
      <c r="DC97" s="171">
        <f t="shared" si="82"/>
        <v>0.02</v>
      </c>
      <c r="DD97" s="171">
        <f t="shared" si="82"/>
        <v>0.02</v>
      </c>
      <c r="DE97" s="171">
        <f t="shared" si="82"/>
        <v>0.02</v>
      </c>
      <c r="DF97" s="171">
        <f t="shared" si="82"/>
        <v>0.02</v>
      </c>
      <c r="DG97" s="171">
        <f t="shared" si="82"/>
        <v>0.02</v>
      </c>
      <c r="DH97" s="171">
        <f t="shared" si="82"/>
        <v>0.02</v>
      </c>
      <c r="DI97" s="171">
        <f t="shared" si="82"/>
        <v>0.02</v>
      </c>
      <c r="DJ97" s="171">
        <f t="shared" si="82"/>
        <v>0.02</v>
      </c>
      <c r="DK97" s="171">
        <f t="shared" si="82"/>
        <v>0.02</v>
      </c>
      <c r="DL97" s="171">
        <f t="shared" si="82"/>
        <v>0.02</v>
      </c>
      <c r="DM97" s="171">
        <f t="shared" si="82"/>
        <v>0.02</v>
      </c>
      <c r="DN97" s="171">
        <f t="shared" si="82"/>
        <v>0.02</v>
      </c>
      <c r="DO97" s="171">
        <f t="shared" si="82"/>
        <v>0.02</v>
      </c>
      <c r="DP97" s="171">
        <f t="shared" si="82"/>
        <v>0.02</v>
      </c>
      <c r="DQ97" s="171">
        <f t="shared" si="82"/>
        <v>0.02</v>
      </c>
      <c r="DR97" s="171">
        <f t="shared" si="82"/>
        <v>0.02</v>
      </c>
    </row>
    <row r="98" spans="2:122" ht="15.75" customHeight="1">
      <c r="B98" s="195">
        <v>43739</v>
      </c>
      <c r="C98" s="195"/>
      <c r="D98" s="195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  <c r="AD98" s="195"/>
      <c r="AE98" s="195"/>
      <c r="AF98" s="195"/>
      <c r="AG98" s="195"/>
      <c r="AH98" s="195"/>
      <c r="AI98" s="195"/>
      <c r="AJ98" s="195"/>
      <c r="AK98" s="195"/>
      <c r="AL98" s="195"/>
      <c r="AM98" s="195"/>
      <c r="AN98" s="195"/>
      <c r="AO98" s="195"/>
      <c r="AP98" s="195"/>
      <c r="AQ98" s="195"/>
      <c r="AR98" s="195"/>
      <c r="AS98" s="195"/>
      <c r="AT98" s="195"/>
      <c r="AU98" s="195"/>
      <c r="AV98" s="195"/>
      <c r="AW98" s="195"/>
      <c r="AX98" s="195"/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72">
        <v>0.02</v>
      </c>
      <c r="BL98" s="171">
        <f t="shared" ref="BL98:DR98" si="83">BK98</f>
        <v>0.02</v>
      </c>
      <c r="BM98" s="171">
        <f t="shared" si="83"/>
        <v>0.02</v>
      </c>
      <c r="BN98" s="171">
        <f t="shared" si="83"/>
        <v>0.02</v>
      </c>
      <c r="BO98" s="171">
        <f t="shared" si="83"/>
        <v>0.02</v>
      </c>
      <c r="BP98" s="171">
        <f t="shared" si="83"/>
        <v>0.02</v>
      </c>
      <c r="BQ98" s="171">
        <f t="shared" si="83"/>
        <v>0.02</v>
      </c>
      <c r="BR98" s="171">
        <f t="shared" si="83"/>
        <v>0.02</v>
      </c>
      <c r="BS98" s="171">
        <f t="shared" si="83"/>
        <v>0.02</v>
      </c>
      <c r="BT98" s="171">
        <f t="shared" si="83"/>
        <v>0.02</v>
      </c>
      <c r="BU98" s="171">
        <f t="shared" si="83"/>
        <v>0.02</v>
      </c>
      <c r="BV98" s="171">
        <f t="shared" si="83"/>
        <v>0.02</v>
      </c>
      <c r="BW98" s="171">
        <f t="shared" si="83"/>
        <v>0.02</v>
      </c>
      <c r="BX98" s="171">
        <f t="shared" si="83"/>
        <v>0.02</v>
      </c>
      <c r="BY98" s="171">
        <f t="shared" si="83"/>
        <v>0.02</v>
      </c>
      <c r="BZ98" s="171">
        <f t="shared" si="83"/>
        <v>0.02</v>
      </c>
      <c r="CA98" s="171">
        <f t="shared" si="83"/>
        <v>0.02</v>
      </c>
      <c r="CB98" s="171">
        <f t="shared" si="83"/>
        <v>0.02</v>
      </c>
      <c r="CC98" s="171">
        <f t="shared" si="83"/>
        <v>0.02</v>
      </c>
      <c r="CD98" s="171">
        <f t="shared" si="83"/>
        <v>0.02</v>
      </c>
      <c r="CE98" s="171">
        <f t="shared" si="83"/>
        <v>0.02</v>
      </c>
      <c r="CF98" s="171">
        <f t="shared" si="83"/>
        <v>0.02</v>
      </c>
      <c r="CG98" s="171">
        <f t="shared" si="83"/>
        <v>0.02</v>
      </c>
      <c r="CH98" s="171">
        <f t="shared" si="83"/>
        <v>0.02</v>
      </c>
      <c r="CI98" s="171">
        <f t="shared" si="83"/>
        <v>0.02</v>
      </c>
      <c r="CJ98" s="171">
        <f t="shared" si="83"/>
        <v>0.02</v>
      </c>
      <c r="CK98" s="171">
        <f t="shared" si="83"/>
        <v>0.02</v>
      </c>
      <c r="CL98" s="171">
        <f t="shared" si="83"/>
        <v>0.02</v>
      </c>
      <c r="CM98" s="171">
        <f t="shared" si="83"/>
        <v>0.02</v>
      </c>
      <c r="CN98" s="171">
        <f t="shared" si="83"/>
        <v>0.02</v>
      </c>
      <c r="CO98" s="171">
        <f t="shared" si="83"/>
        <v>0.02</v>
      </c>
      <c r="CP98" s="171">
        <f t="shared" si="83"/>
        <v>0.02</v>
      </c>
      <c r="CQ98" s="171">
        <f t="shared" si="83"/>
        <v>0.02</v>
      </c>
      <c r="CR98" s="171">
        <f t="shared" si="83"/>
        <v>0.02</v>
      </c>
      <c r="CS98" s="171">
        <f t="shared" si="83"/>
        <v>0.02</v>
      </c>
      <c r="CT98" s="171">
        <f t="shared" si="83"/>
        <v>0.02</v>
      </c>
      <c r="CU98" s="171">
        <f t="shared" si="83"/>
        <v>0.02</v>
      </c>
      <c r="CV98" s="171">
        <f t="shared" si="83"/>
        <v>0.02</v>
      </c>
      <c r="CW98" s="171">
        <f t="shared" si="83"/>
        <v>0.02</v>
      </c>
      <c r="CX98" s="171">
        <f t="shared" si="83"/>
        <v>0.02</v>
      </c>
      <c r="CY98" s="171">
        <f t="shared" si="83"/>
        <v>0.02</v>
      </c>
      <c r="CZ98" s="171">
        <f t="shared" si="83"/>
        <v>0.02</v>
      </c>
      <c r="DA98" s="171">
        <f t="shared" si="83"/>
        <v>0.02</v>
      </c>
      <c r="DB98" s="171">
        <f t="shared" si="83"/>
        <v>0.02</v>
      </c>
      <c r="DC98" s="171">
        <f t="shared" si="83"/>
        <v>0.02</v>
      </c>
      <c r="DD98" s="171">
        <f t="shared" si="83"/>
        <v>0.02</v>
      </c>
      <c r="DE98" s="171">
        <f t="shared" si="83"/>
        <v>0.02</v>
      </c>
      <c r="DF98" s="171">
        <f t="shared" si="83"/>
        <v>0.02</v>
      </c>
      <c r="DG98" s="171">
        <f t="shared" si="83"/>
        <v>0.02</v>
      </c>
      <c r="DH98" s="171">
        <f t="shared" si="83"/>
        <v>0.02</v>
      </c>
      <c r="DI98" s="171">
        <f t="shared" si="83"/>
        <v>0.02</v>
      </c>
      <c r="DJ98" s="171">
        <f t="shared" si="83"/>
        <v>0.02</v>
      </c>
      <c r="DK98" s="171">
        <f t="shared" si="83"/>
        <v>0.02</v>
      </c>
      <c r="DL98" s="171">
        <f t="shared" si="83"/>
        <v>0.02</v>
      </c>
      <c r="DM98" s="171">
        <f t="shared" si="83"/>
        <v>0.02</v>
      </c>
      <c r="DN98" s="171">
        <f t="shared" si="83"/>
        <v>0.02</v>
      </c>
      <c r="DO98" s="171">
        <f t="shared" si="83"/>
        <v>0.02</v>
      </c>
      <c r="DP98" s="171">
        <f t="shared" si="83"/>
        <v>0.02</v>
      </c>
      <c r="DQ98" s="171">
        <f t="shared" si="83"/>
        <v>0.02</v>
      </c>
      <c r="DR98" s="171">
        <f t="shared" si="83"/>
        <v>0.02</v>
      </c>
    </row>
    <row r="99" spans="2:122" ht="15.75" customHeight="1">
      <c r="B99" s="195">
        <v>43770</v>
      </c>
      <c r="C99" s="195"/>
      <c r="D99" s="195"/>
      <c r="E99" s="195"/>
      <c r="F99" s="195"/>
      <c r="G99" s="195"/>
      <c r="H99" s="195"/>
      <c r="I99" s="195"/>
      <c r="J99" s="195"/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  <c r="AD99" s="195"/>
      <c r="AE99" s="195"/>
      <c r="AF99" s="195"/>
      <c r="AG99" s="195"/>
      <c r="AH99" s="195"/>
      <c r="AI99" s="195"/>
      <c r="AJ99" s="195"/>
      <c r="AK99" s="195"/>
      <c r="AL99" s="195"/>
      <c r="AM99" s="195"/>
      <c r="AN99" s="195"/>
      <c r="AO99" s="195"/>
      <c r="AP99" s="195"/>
      <c r="AQ99" s="195"/>
      <c r="AR99" s="195"/>
      <c r="AS99" s="195"/>
      <c r="AT99" s="195"/>
      <c r="AU99" s="195"/>
      <c r="AV99" s="195"/>
      <c r="AW99" s="195"/>
      <c r="AX99" s="19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72">
        <v>0.02</v>
      </c>
      <c r="BL99" s="171">
        <f t="shared" ref="BL99:DR99" si="84">BK99</f>
        <v>0.02</v>
      </c>
      <c r="BM99" s="171">
        <f t="shared" si="84"/>
        <v>0.02</v>
      </c>
      <c r="BN99" s="171">
        <f t="shared" si="84"/>
        <v>0.02</v>
      </c>
      <c r="BO99" s="171">
        <f t="shared" si="84"/>
        <v>0.02</v>
      </c>
      <c r="BP99" s="171">
        <f t="shared" si="84"/>
        <v>0.02</v>
      </c>
      <c r="BQ99" s="171">
        <f t="shared" si="84"/>
        <v>0.02</v>
      </c>
      <c r="BR99" s="171">
        <f t="shared" si="84"/>
        <v>0.02</v>
      </c>
      <c r="BS99" s="171">
        <f t="shared" si="84"/>
        <v>0.02</v>
      </c>
      <c r="BT99" s="171">
        <f t="shared" si="84"/>
        <v>0.02</v>
      </c>
      <c r="BU99" s="171">
        <f t="shared" si="84"/>
        <v>0.02</v>
      </c>
      <c r="BV99" s="171">
        <f t="shared" si="84"/>
        <v>0.02</v>
      </c>
      <c r="BW99" s="171">
        <f t="shared" si="84"/>
        <v>0.02</v>
      </c>
      <c r="BX99" s="171">
        <f t="shared" si="84"/>
        <v>0.02</v>
      </c>
      <c r="BY99" s="171">
        <f t="shared" si="84"/>
        <v>0.02</v>
      </c>
      <c r="BZ99" s="171">
        <f t="shared" si="84"/>
        <v>0.02</v>
      </c>
      <c r="CA99" s="171">
        <f t="shared" si="84"/>
        <v>0.02</v>
      </c>
      <c r="CB99" s="171">
        <f t="shared" si="84"/>
        <v>0.02</v>
      </c>
      <c r="CC99" s="171">
        <f t="shared" si="84"/>
        <v>0.02</v>
      </c>
      <c r="CD99" s="171">
        <f t="shared" si="84"/>
        <v>0.02</v>
      </c>
      <c r="CE99" s="171">
        <f t="shared" si="84"/>
        <v>0.02</v>
      </c>
      <c r="CF99" s="171">
        <f t="shared" si="84"/>
        <v>0.02</v>
      </c>
      <c r="CG99" s="171">
        <f t="shared" si="84"/>
        <v>0.02</v>
      </c>
      <c r="CH99" s="171">
        <f t="shared" si="84"/>
        <v>0.02</v>
      </c>
      <c r="CI99" s="171">
        <f t="shared" si="84"/>
        <v>0.02</v>
      </c>
      <c r="CJ99" s="171">
        <f t="shared" si="84"/>
        <v>0.02</v>
      </c>
      <c r="CK99" s="171">
        <f t="shared" si="84"/>
        <v>0.02</v>
      </c>
      <c r="CL99" s="171">
        <f t="shared" si="84"/>
        <v>0.02</v>
      </c>
      <c r="CM99" s="171">
        <f t="shared" si="84"/>
        <v>0.02</v>
      </c>
      <c r="CN99" s="171">
        <f t="shared" si="84"/>
        <v>0.02</v>
      </c>
      <c r="CO99" s="171">
        <f t="shared" si="84"/>
        <v>0.02</v>
      </c>
      <c r="CP99" s="171">
        <f t="shared" si="84"/>
        <v>0.02</v>
      </c>
      <c r="CQ99" s="171">
        <f t="shared" si="84"/>
        <v>0.02</v>
      </c>
      <c r="CR99" s="171">
        <f t="shared" si="84"/>
        <v>0.02</v>
      </c>
      <c r="CS99" s="171">
        <f t="shared" si="84"/>
        <v>0.02</v>
      </c>
      <c r="CT99" s="171">
        <f t="shared" si="84"/>
        <v>0.02</v>
      </c>
      <c r="CU99" s="171">
        <f t="shared" si="84"/>
        <v>0.02</v>
      </c>
      <c r="CV99" s="171">
        <f t="shared" si="84"/>
        <v>0.02</v>
      </c>
      <c r="CW99" s="171">
        <f t="shared" si="84"/>
        <v>0.02</v>
      </c>
      <c r="CX99" s="171">
        <f t="shared" si="84"/>
        <v>0.02</v>
      </c>
      <c r="CY99" s="171">
        <f t="shared" si="84"/>
        <v>0.02</v>
      </c>
      <c r="CZ99" s="171">
        <f t="shared" si="84"/>
        <v>0.02</v>
      </c>
      <c r="DA99" s="171">
        <f t="shared" si="84"/>
        <v>0.02</v>
      </c>
      <c r="DB99" s="171">
        <f t="shared" si="84"/>
        <v>0.02</v>
      </c>
      <c r="DC99" s="171">
        <f t="shared" si="84"/>
        <v>0.02</v>
      </c>
      <c r="DD99" s="171">
        <f t="shared" si="84"/>
        <v>0.02</v>
      </c>
      <c r="DE99" s="171">
        <f t="shared" si="84"/>
        <v>0.02</v>
      </c>
      <c r="DF99" s="171">
        <f t="shared" si="84"/>
        <v>0.02</v>
      </c>
      <c r="DG99" s="171">
        <f t="shared" si="84"/>
        <v>0.02</v>
      </c>
      <c r="DH99" s="171">
        <f t="shared" si="84"/>
        <v>0.02</v>
      </c>
      <c r="DI99" s="171">
        <f t="shared" si="84"/>
        <v>0.02</v>
      </c>
      <c r="DJ99" s="171">
        <f t="shared" si="84"/>
        <v>0.02</v>
      </c>
      <c r="DK99" s="171">
        <f t="shared" si="84"/>
        <v>0.02</v>
      </c>
      <c r="DL99" s="171">
        <f t="shared" si="84"/>
        <v>0.02</v>
      </c>
      <c r="DM99" s="171">
        <f t="shared" si="84"/>
        <v>0.02</v>
      </c>
      <c r="DN99" s="171">
        <f t="shared" si="84"/>
        <v>0.02</v>
      </c>
      <c r="DO99" s="171">
        <f t="shared" si="84"/>
        <v>0.02</v>
      </c>
      <c r="DP99" s="171">
        <f t="shared" si="84"/>
        <v>0.02</v>
      </c>
      <c r="DQ99" s="171">
        <f t="shared" si="84"/>
        <v>0.02</v>
      </c>
      <c r="DR99" s="171">
        <f t="shared" si="84"/>
        <v>0.02</v>
      </c>
    </row>
    <row r="100" spans="2:122" ht="15.75" customHeight="1">
      <c r="B100" s="195">
        <v>43800</v>
      </c>
      <c r="C100" s="195"/>
      <c r="D100" s="195"/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  <c r="AD100" s="195"/>
      <c r="AE100" s="195"/>
      <c r="AF100" s="195"/>
      <c r="AG100" s="195"/>
      <c r="AH100" s="195"/>
      <c r="AI100" s="195"/>
      <c r="AJ100" s="195"/>
      <c r="AK100" s="195"/>
      <c r="AL100" s="195"/>
      <c r="AM100" s="195"/>
      <c r="AN100" s="195"/>
      <c r="AO100" s="195"/>
      <c r="AP100" s="195"/>
      <c r="AQ100" s="195"/>
      <c r="AR100" s="195"/>
      <c r="AS100" s="195"/>
      <c r="AT100" s="195"/>
      <c r="AU100" s="195"/>
      <c r="AV100" s="195"/>
      <c r="AW100" s="195"/>
      <c r="AX100" s="19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72">
        <v>0.02</v>
      </c>
      <c r="BL100" s="171">
        <f t="shared" ref="BL100:DR100" si="85">BK100</f>
        <v>0.02</v>
      </c>
      <c r="BM100" s="171">
        <f t="shared" si="85"/>
        <v>0.02</v>
      </c>
      <c r="BN100" s="171">
        <f t="shared" si="85"/>
        <v>0.02</v>
      </c>
      <c r="BO100" s="171">
        <f t="shared" si="85"/>
        <v>0.02</v>
      </c>
      <c r="BP100" s="171">
        <f t="shared" si="85"/>
        <v>0.02</v>
      </c>
      <c r="BQ100" s="171">
        <f t="shared" si="85"/>
        <v>0.02</v>
      </c>
      <c r="BR100" s="171">
        <f t="shared" si="85"/>
        <v>0.02</v>
      </c>
      <c r="BS100" s="171">
        <f t="shared" si="85"/>
        <v>0.02</v>
      </c>
      <c r="BT100" s="171">
        <f t="shared" si="85"/>
        <v>0.02</v>
      </c>
      <c r="BU100" s="171">
        <f t="shared" si="85"/>
        <v>0.02</v>
      </c>
      <c r="BV100" s="171">
        <f t="shared" si="85"/>
        <v>0.02</v>
      </c>
      <c r="BW100" s="171">
        <f t="shared" si="85"/>
        <v>0.02</v>
      </c>
      <c r="BX100" s="171">
        <f t="shared" si="85"/>
        <v>0.02</v>
      </c>
      <c r="BY100" s="171">
        <f t="shared" si="85"/>
        <v>0.02</v>
      </c>
      <c r="BZ100" s="171">
        <f t="shared" si="85"/>
        <v>0.02</v>
      </c>
      <c r="CA100" s="171">
        <f t="shared" si="85"/>
        <v>0.02</v>
      </c>
      <c r="CB100" s="171">
        <f t="shared" si="85"/>
        <v>0.02</v>
      </c>
      <c r="CC100" s="171">
        <f t="shared" si="85"/>
        <v>0.02</v>
      </c>
      <c r="CD100" s="171">
        <f t="shared" si="85"/>
        <v>0.02</v>
      </c>
      <c r="CE100" s="171">
        <f t="shared" si="85"/>
        <v>0.02</v>
      </c>
      <c r="CF100" s="171">
        <f t="shared" si="85"/>
        <v>0.02</v>
      </c>
      <c r="CG100" s="171">
        <f t="shared" si="85"/>
        <v>0.02</v>
      </c>
      <c r="CH100" s="171">
        <f t="shared" si="85"/>
        <v>0.02</v>
      </c>
      <c r="CI100" s="171">
        <f t="shared" si="85"/>
        <v>0.02</v>
      </c>
      <c r="CJ100" s="171">
        <f t="shared" si="85"/>
        <v>0.02</v>
      </c>
      <c r="CK100" s="171">
        <f t="shared" si="85"/>
        <v>0.02</v>
      </c>
      <c r="CL100" s="171">
        <f t="shared" si="85"/>
        <v>0.02</v>
      </c>
      <c r="CM100" s="171">
        <f t="shared" si="85"/>
        <v>0.02</v>
      </c>
      <c r="CN100" s="171">
        <f t="shared" si="85"/>
        <v>0.02</v>
      </c>
      <c r="CO100" s="171">
        <f t="shared" si="85"/>
        <v>0.02</v>
      </c>
      <c r="CP100" s="171">
        <f t="shared" si="85"/>
        <v>0.02</v>
      </c>
      <c r="CQ100" s="171">
        <f t="shared" si="85"/>
        <v>0.02</v>
      </c>
      <c r="CR100" s="171">
        <f t="shared" si="85"/>
        <v>0.02</v>
      </c>
      <c r="CS100" s="171">
        <f t="shared" si="85"/>
        <v>0.02</v>
      </c>
      <c r="CT100" s="171">
        <f t="shared" si="85"/>
        <v>0.02</v>
      </c>
      <c r="CU100" s="171">
        <f t="shared" si="85"/>
        <v>0.02</v>
      </c>
      <c r="CV100" s="171">
        <f t="shared" si="85"/>
        <v>0.02</v>
      </c>
      <c r="CW100" s="171">
        <f t="shared" si="85"/>
        <v>0.02</v>
      </c>
      <c r="CX100" s="171">
        <f t="shared" si="85"/>
        <v>0.02</v>
      </c>
      <c r="CY100" s="171">
        <f t="shared" si="85"/>
        <v>0.02</v>
      </c>
      <c r="CZ100" s="171">
        <f t="shared" si="85"/>
        <v>0.02</v>
      </c>
      <c r="DA100" s="171">
        <f t="shared" si="85"/>
        <v>0.02</v>
      </c>
      <c r="DB100" s="171">
        <f t="shared" si="85"/>
        <v>0.02</v>
      </c>
      <c r="DC100" s="171">
        <f t="shared" si="85"/>
        <v>0.02</v>
      </c>
      <c r="DD100" s="171">
        <f t="shared" si="85"/>
        <v>0.02</v>
      </c>
      <c r="DE100" s="171">
        <f t="shared" si="85"/>
        <v>0.02</v>
      </c>
      <c r="DF100" s="171">
        <f t="shared" si="85"/>
        <v>0.02</v>
      </c>
      <c r="DG100" s="171">
        <f t="shared" si="85"/>
        <v>0.02</v>
      </c>
      <c r="DH100" s="171">
        <f t="shared" si="85"/>
        <v>0.02</v>
      </c>
      <c r="DI100" s="171">
        <f t="shared" si="85"/>
        <v>0.02</v>
      </c>
      <c r="DJ100" s="171">
        <f t="shared" si="85"/>
        <v>0.02</v>
      </c>
      <c r="DK100" s="171">
        <f t="shared" si="85"/>
        <v>0.02</v>
      </c>
      <c r="DL100" s="171">
        <f t="shared" si="85"/>
        <v>0.02</v>
      </c>
      <c r="DM100" s="171">
        <f t="shared" si="85"/>
        <v>0.02</v>
      </c>
      <c r="DN100" s="171">
        <f t="shared" si="85"/>
        <v>0.02</v>
      </c>
      <c r="DO100" s="171">
        <f t="shared" si="85"/>
        <v>0.02</v>
      </c>
      <c r="DP100" s="171">
        <f t="shared" si="85"/>
        <v>0.02</v>
      </c>
      <c r="DQ100" s="171">
        <f t="shared" si="85"/>
        <v>0.02</v>
      </c>
      <c r="DR100" s="171">
        <f t="shared" si="85"/>
        <v>0.02</v>
      </c>
    </row>
    <row r="101" spans="2:122" ht="15.75" customHeight="1">
      <c r="B101" s="195">
        <v>43831</v>
      </c>
      <c r="C101" s="195"/>
      <c r="D101" s="195"/>
      <c r="E101" s="195"/>
      <c r="F101" s="195"/>
      <c r="G101" s="195"/>
      <c r="H101" s="195"/>
      <c r="I101" s="195"/>
      <c r="J101" s="195"/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  <c r="AD101" s="195"/>
      <c r="AE101" s="195"/>
      <c r="AF101" s="195"/>
      <c r="AG101" s="195"/>
      <c r="AH101" s="195"/>
      <c r="AI101" s="195"/>
      <c r="AJ101" s="195"/>
      <c r="AK101" s="195"/>
      <c r="AL101" s="195"/>
      <c r="AM101" s="195"/>
      <c r="AN101" s="195"/>
      <c r="AO101" s="195"/>
      <c r="AP101" s="195"/>
      <c r="AQ101" s="195"/>
      <c r="AR101" s="195"/>
      <c r="AS101" s="195"/>
      <c r="AT101" s="195"/>
      <c r="AU101" s="195"/>
      <c r="AV101" s="195"/>
      <c r="AW101" s="195"/>
      <c r="AX101" s="19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72">
        <v>0.02</v>
      </c>
      <c r="BL101" s="171">
        <f t="shared" ref="BL101:DR101" si="86">BK101</f>
        <v>0.02</v>
      </c>
      <c r="BM101" s="171">
        <f t="shared" si="86"/>
        <v>0.02</v>
      </c>
      <c r="BN101" s="171">
        <f t="shared" si="86"/>
        <v>0.02</v>
      </c>
      <c r="BO101" s="171">
        <f t="shared" si="86"/>
        <v>0.02</v>
      </c>
      <c r="BP101" s="171">
        <f t="shared" si="86"/>
        <v>0.02</v>
      </c>
      <c r="BQ101" s="171">
        <f t="shared" si="86"/>
        <v>0.02</v>
      </c>
      <c r="BR101" s="171">
        <f t="shared" si="86"/>
        <v>0.02</v>
      </c>
      <c r="BS101" s="171">
        <f t="shared" si="86"/>
        <v>0.02</v>
      </c>
      <c r="BT101" s="171">
        <f t="shared" si="86"/>
        <v>0.02</v>
      </c>
      <c r="BU101" s="171">
        <f t="shared" si="86"/>
        <v>0.02</v>
      </c>
      <c r="BV101" s="171">
        <f t="shared" si="86"/>
        <v>0.02</v>
      </c>
      <c r="BW101" s="171">
        <f t="shared" si="86"/>
        <v>0.02</v>
      </c>
      <c r="BX101" s="171">
        <f t="shared" si="86"/>
        <v>0.02</v>
      </c>
      <c r="BY101" s="171">
        <f t="shared" si="86"/>
        <v>0.02</v>
      </c>
      <c r="BZ101" s="171">
        <f t="shared" si="86"/>
        <v>0.02</v>
      </c>
      <c r="CA101" s="171">
        <f t="shared" si="86"/>
        <v>0.02</v>
      </c>
      <c r="CB101" s="171">
        <f t="shared" si="86"/>
        <v>0.02</v>
      </c>
      <c r="CC101" s="171">
        <f t="shared" si="86"/>
        <v>0.02</v>
      </c>
      <c r="CD101" s="171">
        <f t="shared" si="86"/>
        <v>0.02</v>
      </c>
      <c r="CE101" s="171">
        <f t="shared" si="86"/>
        <v>0.02</v>
      </c>
      <c r="CF101" s="171">
        <f t="shared" si="86"/>
        <v>0.02</v>
      </c>
      <c r="CG101" s="171">
        <f t="shared" si="86"/>
        <v>0.02</v>
      </c>
      <c r="CH101" s="171">
        <f t="shared" si="86"/>
        <v>0.02</v>
      </c>
      <c r="CI101" s="171">
        <f t="shared" si="86"/>
        <v>0.02</v>
      </c>
      <c r="CJ101" s="171">
        <f t="shared" si="86"/>
        <v>0.02</v>
      </c>
      <c r="CK101" s="171">
        <f t="shared" si="86"/>
        <v>0.02</v>
      </c>
      <c r="CL101" s="171">
        <f t="shared" si="86"/>
        <v>0.02</v>
      </c>
      <c r="CM101" s="171">
        <f t="shared" si="86"/>
        <v>0.02</v>
      </c>
      <c r="CN101" s="171">
        <f t="shared" si="86"/>
        <v>0.02</v>
      </c>
      <c r="CO101" s="171">
        <f t="shared" si="86"/>
        <v>0.02</v>
      </c>
      <c r="CP101" s="171">
        <f t="shared" si="86"/>
        <v>0.02</v>
      </c>
      <c r="CQ101" s="171">
        <f t="shared" si="86"/>
        <v>0.02</v>
      </c>
      <c r="CR101" s="171">
        <f t="shared" si="86"/>
        <v>0.02</v>
      </c>
      <c r="CS101" s="171">
        <f t="shared" si="86"/>
        <v>0.02</v>
      </c>
      <c r="CT101" s="171">
        <f t="shared" si="86"/>
        <v>0.02</v>
      </c>
      <c r="CU101" s="171">
        <f t="shared" si="86"/>
        <v>0.02</v>
      </c>
      <c r="CV101" s="171">
        <f t="shared" si="86"/>
        <v>0.02</v>
      </c>
      <c r="CW101" s="171">
        <f t="shared" si="86"/>
        <v>0.02</v>
      </c>
      <c r="CX101" s="171">
        <f t="shared" si="86"/>
        <v>0.02</v>
      </c>
      <c r="CY101" s="171">
        <f t="shared" si="86"/>
        <v>0.02</v>
      </c>
      <c r="CZ101" s="171">
        <f t="shared" si="86"/>
        <v>0.02</v>
      </c>
      <c r="DA101" s="171">
        <f t="shared" si="86"/>
        <v>0.02</v>
      </c>
      <c r="DB101" s="171">
        <f t="shared" si="86"/>
        <v>0.02</v>
      </c>
      <c r="DC101" s="171">
        <f t="shared" si="86"/>
        <v>0.02</v>
      </c>
      <c r="DD101" s="171">
        <f t="shared" si="86"/>
        <v>0.02</v>
      </c>
      <c r="DE101" s="171">
        <f t="shared" si="86"/>
        <v>0.02</v>
      </c>
      <c r="DF101" s="171">
        <f t="shared" si="86"/>
        <v>0.02</v>
      </c>
      <c r="DG101" s="171">
        <f t="shared" si="86"/>
        <v>0.02</v>
      </c>
      <c r="DH101" s="171">
        <f t="shared" si="86"/>
        <v>0.02</v>
      </c>
      <c r="DI101" s="171">
        <f t="shared" si="86"/>
        <v>0.02</v>
      </c>
      <c r="DJ101" s="171">
        <f t="shared" si="86"/>
        <v>0.02</v>
      </c>
      <c r="DK101" s="171">
        <f t="shared" si="86"/>
        <v>0.02</v>
      </c>
      <c r="DL101" s="171">
        <f t="shared" si="86"/>
        <v>0.02</v>
      </c>
      <c r="DM101" s="171">
        <f t="shared" si="86"/>
        <v>0.02</v>
      </c>
      <c r="DN101" s="171">
        <f t="shared" si="86"/>
        <v>0.02</v>
      </c>
      <c r="DO101" s="171">
        <f t="shared" si="86"/>
        <v>0.02</v>
      </c>
      <c r="DP101" s="171">
        <f t="shared" si="86"/>
        <v>0.02</v>
      </c>
      <c r="DQ101" s="171">
        <f t="shared" si="86"/>
        <v>0.02</v>
      </c>
      <c r="DR101" s="171">
        <f t="shared" si="86"/>
        <v>0.02</v>
      </c>
    </row>
    <row r="102" spans="2:122" ht="15.75" customHeight="1">
      <c r="B102" s="195">
        <v>43862</v>
      </c>
      <c r="C102" s="195"/>
      <c r="D102" s="195"/>
      <c r="E102" s="195"/>
      <c r="F102" s="195"/>
      <c r="G102" s="195"/>
      <c r="H102" s="195"/>
      <c r="I102" s="195"/>
      <c r="J102" s="195"/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  <c r="AD102" s="195"/>
      <c r="AE102" s="195"/>
      <c r="AF102" s="195"/>
      <c r="AG102" s="195"/>
      <c r="AH102" s="195"/>
      <c r="AI102" s="195"/>
      <c r="AJ102" s="195"/>
      <c r="AK102" s="195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72">
        <v>0.02</v>
      </c>
      <c r="BL102" s="171">
        <f t="shared" ref="BL102:DR102" si="87">BK102</f>
        <v>0.02</v>
      </c>
      <c r="BM102" s="171">
        <f t="shared" si="87"/>
        <v>0.02</v>
      </c>
      <c r="BN102" s="171">
        <f t="shared" si="87"/>
        <v>0.02</v>
      </c>
      <c r="BO102" s="171">
        <f t="shared" si="87"/>
        <v>0.02</v>
      </c>
      <c r="BP102" s="171">
        <f t="shared" si="87"/>
        <v>0.02</v>
      </c>
      <c r="BQ102" s="171">
        <f t="shared" si="87"/>
        <v>0.02</v>
      </c>
      <c r="BR102" s="171">
        <f t="shared" si="87"/>
        <v>0.02</v>
      </c>
      <c r="BS102" s="171">
        <f t="shared" si="87"/>
        <v>0.02</v>
      </c>
      <c r="BT102" s="171">
        <f t="shared" si="87"/>
        <v>0.02</v>
      </c>
      <c r="BU102" s="171">
        <f t="shared" si="87"/>
        <v>0.02</v>
      </c>
      <c r="BV102" s="171">
        <f t="shared" si="87"/>
        <v>0.02</v>
      </c>
      <c r="BW102" s="171">
        <f t="shared" si="87"/>
        <v>0.02</v>
      </c>
      <c r="BX102" s="171">
        <f t="shared" si="87"/>
        <v>0.02</v>
      </c>
      <c r="BY102" s="171">
        <f t="shared" si="87"/>
        <v>0.02</v>
      </c>
      <c r="BZ102" s="171">
        <f t="shared" si="87"/>
        <v>0.02</v>
      </c>
      <c r="CA102" s="171">
        <f t="shared" si="87"/>
        <v>0.02</v>
      </c>
      <c r="CB102" s="171">
        <f t="shared" si="87"/>
        <v>0.02</v>
      </c>
      <c r="CC102" s="171">
        <f t="shared" si="87"/>
        <v>0.02</v>
      </c>
      <c r="CD102" s="171">
        <f t="shared" si="87"/>
        <v>0.02</v>
      </c>
      <c r="CE102" s="171">
        <f t="shared" si="87"/>
        <v>0.02</v>
      </c>
      <c r="CF102" s="171">
        <f t="shared" si="87"/>
        <v>0.02</v>
      </c>
      <c r="CG102" s="171">
        <f t="shared" si="87"/>
        <v>0.02</v>
      </c>
      <c r="CH102" s="171">
        <f t="shared" si="87"/>
        <v>0.02</v>
      </c>
      <c r="CI102" s="171">
        <f t="shared" si="87"/>
        <v>0.02</v>
      </c>
      <c r="CJ102" s="171">
        <f t="shared" si="87"/>
        <v>0.02</v>
      </c>
      <c r="CK102" s="171">
        <f t="shared" si="87"/>
        <v>0.02</v>
      </c>
      <c r="CL102" s="171">
        <f t="shared" si="87"/>
        <v>0.02</v>
      </c>
      <c r="CM102" s="171">
        <f t="shared" si="87"/>
        <v>0.02</v>
      </c>
      <c r="CN102" s="171">
        <f t="shared" si="87"/>
        <v>0.02</v>
      </c>
      <c r="CO102" s="171">
        <f t="shared" si="87"/>
        <v>0.02</v>
      </c>
      <c r="CP102" s="171">
        <f t="shared" si="87"/>
        <v>0.02</v>
      </c>
      <c r="CQ102" s="171">
        <f t="shared" si="87"/>
        <v>0.02</v>
      </c>
      <c r="CR102" s="171">
        <f t="shared" si="87"/>
        <v>0.02</v>
      </c>
      <c r="CS102" s="171">
        <f t="shared" si="87"/>
        <v>0.02</v>
      </c>
      <c r="CT102" s="171">
        <f t="shared" si="87"/>
        <v>0.02</v>
      </c>
      <c r="CU102" s="171">
        <f t="shared" si="87"/>
        <v>0.02</v>
      </c>
      <c r="CV102" s="171">
        <f t="shared" si="87"/>
        <v>0.02</v>
      </c>
      <c r="CW102" s="171">
        <f t="shared" si="87"/>
        <v>0.02</v>
      </c>
      <c r="CX102" s="171">
        <f t="shared" si="87"/>
        <v>0.02</v>
      </c>
      <c r="CY102" s="171">
        <f t="shared" si="87"/>
        <v>0.02</v>
      </c>
      <c r="CZ102" s="171">
        <f t="shared" si="87"/>
        <v>0.02</v>
      </c>
      <c r="DA102" s="171">
        <f t="shared" si="87"/>
        <v>0.02</v>
      </c>
      <c r="DB102" s="171">
        <f t="shared" si="87"/>
        <v>0.02</v>
      </c>
      <c r="DC102" s="171">
        <f t="shared" si="87"/>
        <v>0.02</v>
      </c>
      <c r="DD102" s="171">
        <f t="shared" si="87"/>
        <v>0.02</v>
      </c>
      <c r="DE102" s="171">
        <f t="shared" si="87"/>
        <v>0.02</v>
      </c>
      <c r="DF102" s="171">
        <f t="shared" si="87"/>
        <v>0.02</v>
      </c>
      <c r="DG102" s="171">
        <f t="shared" si="87"/>
        <v>0.02</v>
      </c>
      <c r="DH102" s="171">
        <f t="shared" si="87"/>
        <v>0.02</v>
      </c>
      <c r="DI102" s="171">
        <f t="shared" si="87"/>
        <v>0.02</v>
      </c>
      <c r="DJ102" s="171">
        <f t="shared" si="87"/>
        <v>0.02</v>
      </c>
      <c r="DK102" s="171">
        <f t="shared" si="87"/>
        <v>0.02</v>
      </c>
      <c r="DL102" s="171">
        <f t="shared" si="87"/>
        <v>0.02</v>
      </c>
      <c r="DM102" s="171">
        <f t="shared" si="87"/>
        <v>0.02</v>
      </c>
      <c r="DN102" s="171">
        <f t="shared" si="87"/>
        <v>0.02</v>
      </c>
      <c r="DO102" s="171">
        <f t="shared" si="87"/>
        <v>0.02</v>
      </c>
      <c r="DP102" s="171">
        <f t="shared" si="87"/>
        <v>0.02</v>
      </c>
      <c r="DQ102" s="171">
        <f t="shared" si="87"/>
        <v>0.02</v>
      </c>
      <c r="DR102" s="171">
        <f t="shared" si="87"/>
        <v>0.02</v>
      </c>
    </row>
    <row r="103" spans="2:122" ht="15.75" customHeight="1">
      <c r="B103" s="195">
        <v>43891</v>
      </c>
      <c r="C103" s="195"/>
      <c r="D103" s="195"/>
      <c r="E103" s="195"/>
      <c r="F103" s="195"/>
      <c r="G103" s="195"/>
      <c r="H103" s="195"/>
      <c r="I103" s="195"/>
      <c r="J103" s="195"/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  <c r="AD103" s="195"/>
      <c r="AE103" s="195"/>
      <c r="AF103" s="195"/>
      <c r="AG103" s="195"/>
      <c r="AH103" s="195"/>
      <c r="AI103" s="195"/>
      <c r="AJ103" s="195"/>
      <c r="AK103" s="195"/>
      <c r="AL103" s="195"/>
      <c r="AM103" s="195"/>
      <c r="AN103" s="195"/>
      <c r="AO103" s="195"/>
      <c r="AP103" s="195"/>
      <c r="AQ103" s="195"/>
      <c r="AR103" s="195"/>
      <c r="AS103" s="195"/>
      <c r="AT103" s="195"/>
      <c r="AU103" s="195"/>
      <c r="AV103" s="195"/>
      <c r="AW103" s="195"/>
      <c r="AX103" s="19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72">
        <v>0.02</v>
      </c>
      <c r="BL103" s="171">
        <f t="shared" ref="BL103:DR103" si="88">BK103</f>
        <v>0.02</v>
      </c>
      <c r="BM103" s="171">
        <f t="shared" si="88"/>
        <v>0.02</v>
      </c>
      <c r="BN103" s="171">
        <f t="shared" si="88"/>
        <v>0.02</v>
      </c>
      <c r="BO103" s="171">
        <f t="shared" si="88"/>
        <v>0.02</v>
      </c>
      <c r="BP103" s="171">
        <f t="shared" si="88"/>
        <v>0.02</v>
      </c>
      <c r="BQ103" s="171">
        <f t="shared" si="88"/>
        <v>0.02</v>
      </c>
      <c r="BR103" s="171">
        <f t="shared" si="88"/>
        <v>0.02</v>
      </c>
      <c r="BS103" s="171">
        <f t="shared" si="88"/>
        <v>0.02</v>
      </c>
      <c r="BT103" s="171">
        <f t="shared" si="88"/>
        <v>0.02</v>
      </c>
      <c r="BU103" s="171">
        <f t="shared" si="88"/>
        <v>0.02</v>
      </c>
      <c r="BV103" s="171">
        <f t="shared" si="88"/>
        <v>0.02</v>
      </c>
      <c r="BW103" s="171">
        <f t="shared" si="88"/>
        <v>0.02</v>
      </c>
      <c r="BX103" s="171">
        <f t="shared" si="88"/>
        <v>0.02</v>
      </c>
      <c r="BY103" s="171">
        <f t="shared" si="88"/>
        <v>0.02</v>
      </c>
      <c r="BZ103" s="171">
        <f t="shared" si="88"/>
        <v>0.02</v>
      </c>
      <c r="CA103" s="171">
        <f t="shared" si="88"/>
        <v>0.02</v>
      </c>
      <c r="CB103" s="171">
        <f t="shared" si="88"/>
        <v>0.02</v>
      </c>
      <c r="CC103" s="171">
        <f t="shared" si="88"/>
        <v>0.02</v>
      </c>
      <c r="CD103" s="171">
        <f t="shared" si="88"/>
        <v>0.02</v>
      </c>
      <c r="CE103" s="171">
        <f t="shared" si="88"/>
        <v>0.02</v>
      </c>
      <c r="CF103" s="171">
        <f t="shared" si="88"/>
        <v>0.02</v>
      </c>
      <c r="CG103" s="171">
        <f t="shared" si="88"/>
        <v>0.02</v>
      </c>
      <c r="CH103" s="171">
        <f t="shared" si="88"/>
        <v>0.02</v>
      </c>
      <c r="CI103" s="171">
        <f t="shared" si="88"/>
        <v>0.02</v>
      </c>
      <c r="CJ103" s="171">
        <f t="shared" si="88"/>
        <v>0.02</v>
      </c>
      <c r="CK103" s="171">
        <f t="shared" si="88"/>
        <v>0.02</v>
      </c>
      <c r="CL103" s="171">
        <f t="shared" si="88"/>
        <v>0.02</v>
      </c>
      <c r="CM103" s="171">
        <f t="shared" si="88"/>
        <v>0.02</v>
      </c>
      <c r="CN103" s="171">
        <f t="shared" si="88"/>
        <v>0.02</v>
      </c>
      <c r="CO103" s="171">
        <f t="shared" si="88"/>
        <v>0.02</v>
      </c>
      <c r="CP103" s="171">
        <f t="shared" si="88"/>
        <v>0.02</v>
      </c>
      <c r="CQ103" s="171">
        <f t="shared" si="88"/>
        <v>0.02</v>
      </c>
      <c r="CR103" s="171">
        <f t="shared" si="88"/>
        <v>0.02</v>
      </c>
      <c r="CS103" s="171">
        <f t="shared" si="88"/>
        <v>0.02</v>
      </c>
      <c r="CT103" s="171">
        <f t="shared" si="88"/>
        <v>0.02</v>
      </c>
      <c r="CU103" s="171">
        <f t="shared" si="88"/>
        <v>0.02</v>
      </c>
      <c r="CV103" s="171">
        <f t="shared" si="88"/>
        <v>0.02</v>
      </c>
      <c r="CW103" s="171">
        <f t="shared" si="88"/>
        <v>0.02</v>
      </c>
      <c r="CX103" s="171">
        <f t="shared" si="88"/>
        <v>0.02</v>
      </c>
      <c r="CY103" s="171">
        <f t="shared" si="88"/>
        <v>0.02</v>
      </c>
      <c r="CZ103" s="171">
        <f t="shared" si="88"/>
        <v>0.02</v>
      </c>
      <c r="DA103" s="171">
        <f t="shared" si="88"/>
        <v>0.02</v>
      </c>
      <c r="DB103" s="171">
        <f t="shared" si="88"/>
        <v>0.02</v>
      </c>
      <c r="DC103" s="171">
        <f t="shared" si="88"/>
        <v>0.02</v>
      </c>
      <c r="DD103" s="171">
        <f t="shared" si="88"/>
        <v>0.02</v>
      </c>
      <c r="DE103" s="171">
        <f t="shared" si="88"/>
        <v>0.02</v>
      </c>
      <c r="DF103" s="171">
        <f t="shared" si="88"/>
        <v>0.02</v>
      </c>
      <c r="DG103" s="171">
        <f t="shared" si="88"/>
        <v>0.02</v>
      </c>
      <c r="DH103" s="171">
        <f t="shared" si="88"/>
        <v>0.02</v>
      </c>
      <c r="DI103" s="171">
        <f t="shared" si="88"/>
        <v>0.02</v>
      </c>
      <c r="DJ103" s="171">
        <f t="shared" si="88"/>
        <v>0.02</v>
      </c>
      <c r="DK103" s="171">
        <f t="shared" si="88"/>
        <v>0.02</v>
      </c>
      <c r="DL103" s="171">
        <f t="shared" si="88"/>
        <v>0.02</v>
      </c>
      <c r="DM103" s="171">
        <f t="shared" si="88"/>
        <v>0.02</v>
      </c>
      <c r="DN103" s="171">
        <f t="shared" si="88"/>
        <v>0.02</v>
      </c>
      <c r="DO103" s="171">
        <f t="shared" si="88"/>
        <v>0.02</v>
      </c>
      <c r="DP103" s="171">
        <f t="shared" si="88"/>
        <v>0.02</v>
      </c>
      <c r="DQ103" s="171">
        <f t="shared" si="88"/>
        <v>0.02</v>
      </c>
      <c r="DR103" s="171">
        <f t="shared" si="88"/>
        <v>0.02</v>
      </c>
    </row>
    <row r="104" spans="2:122" ht="15.75" customHeight="1">
      <c r="B104" s="195">
        <v>43922</v>
      </c>
      <c r="C104" s="195"/>
      <c r="D104" s="195"/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  <c r="AD104" s="195"/>
      <c r="AE104" s="195"/>
      <c r="AF104" s="195"/>
      <c r="AG104" s="195"/>
      <c r="AH104" s="195"/>
      <c r="AI104" s="195"/>
      <c r="AJ104" s="195"/>
      <c r="AK104" s="195"/>
      <c r="AL104" s="195"/>
      <c r="AM104" s="195"/>
      <c r="AN104" s="195"/>
      <c r="AO104" s="195"/>
      <c r="AP104" s="195"/>
      <c r="AQ104" s="195"/>
      <c r="AR104" s="195"/>
      <c r="AS104" s="195"/>
      <c r="AT104" s="195"/>
      <c r="AU104" s="195"/>
      <c r="AV104" s="195"/>
      <c r="AW104" s="195"/>
      <c r="AX104" s="19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72">
        <v>0.02</v>
      </c>
      <c r="BL104" s="171">
        <f t="shared" ref="BL104:DR104" si="89">BK104</f>
        <v>0.02</v>
      </c>
      <c r="BM104" s="171">
        <f t="shared" si="89"/>
        <v>0.02</v>
      </c>
      <c r="BN104" s="171">
        <f t="shared" si="89"/>
        <v>0.02</v>
      </c>
      <c r="BO104" s="171">
        <f t="shared" si="89"/>
        <v>0.02</v>
      </c>
      <c r="BP104" s="171">
        <f t="shared" si="89"/>
        <v>0.02</v>
      </c>
      <c r="BQ104" s="171">
        <f t="shared" si="89"/>
        <v>0.02</v>
      </c>
      <c r="BR104" s="171">
        <f t="shared" si="89"/>
        <v>0.02</v>
      </c>
      <c r="BS104" s="171">
        <f t="shared" si="89"/>
        <v>0.02</v>
      </c>
      <c r="BT104" s="171">
        <f t="shared" si="89"/>
        <v>0.02</v>
      </c>
      <c r="BU104" s="171">
        <f t="shared" si="89"/>
        <v>0.02</v>
      </c>
      <c r="BV104" s="171">
        <f t="shared" si="89"/>
        <v>0.02</v>
      </c>
      <c r="BW104" s="171">
        <f t="shared" si="89"/>
        <v>0.02</v>
      </c>
      <c r="BX104" s="171">
        <f t="shared" si="89"/>
        <v>0.02</v>
      </c>
      <c r="BY104" s="171">
        <f t="shared" si="89"/>
        <v>0.02</v>
      </c>
      <c r="BZ104" s="171">
        <f t="shared" si="89"/>
        <v>0.02</v>
      </c>
      <c r="CA104" s="171">
        <f t="shared" si="89"/>
        <v>0.02</v>
      </c>
      <c r="CB104" s="171">
        <f t="shared" si="89"/>
        <v>0.02</v>
      </c>
      <c r="CC104" s="171">
        <f t="shared" si="89"/>
        <v>0.02</v>
      </c>
      <c r="CD104" s="171">
        <f t="shared" si="89"/>
        <v>0.02</v>
      </c>
      <c r="CE104" s="171">
        <f t="shared" si="89"/>
        <v>0.02</v>
      </c>
      <c r="CF104" s="171">
        <f t="shared" si="89"/>
        <v>0.02</v>
      </c>
      <c r="CG104" s="171">
        <f t="shared" si="89"/>
        <v>0.02</v>
      </c>
      <c r="CH104" s="171">
        <f t="shared" si="89"/>
        <v>0.02</v>
      </c>
      <c r="CI104" s="171">
        <f t="shared" si="89"/>
        <v>0.02</v>
      </c>
      <c r="CJ104" s="171">
        <f t="shared" si="89"/>
        <v>0.02</v>
      </c>
      <c r="CK104" s="171">
        <f t="shared" si="89"/>
        <v>0.02</v>
      </c>
      <c r="CL104" s="171">
        <f t="shared" si="89"/>
        <v>0.02</v>
      </c>
      <c r="CM104" s="171">
        <f t="shared" si="89"/>
        <v>0.02</v>
      </c>
      <c r="CN104" s="171">
        <f t="shared" si="89"/>
        <v>0.02</v>
      </c>
      <c r="CO104" s="171">
        <f t="shared" si="89"/>
        <v>0.02</v>
      </c>
      <c r="CP104" s="171">
        <f t="shared" si="89"/>
        <v>0.02</v>
      </c>
      <c r="CQ104" s="171">
        <f t="shared" si="89"/>
        <v>0.02</v>
      </c>
      <c r="CR104" s="171">
        <f t="shared" si="89"/>
        <v>0.02</v>
      </c>
      <c r="CS104" s="171">
        <f t="shared" si="89"/>
        <v>0.02</v>
      </c>
      <c r="CT104" s="171">
        <f t="shared" si="89"/>
        <v>0.02</v>
      </c>
      <c r="CU104" s="171">
        <f t="shared" si="89"/>
        <v>0.02</v>
      </c>
      <c r="CV104" s="171">
        <f t="shared" si="89"/>
        <v>0.02</v>
      </c>
      <c r="CW104" s="171">
        <f t="shared" si="89"/>
        <v>0.02</v>
      </c>
      <c r="CX104" s="171">
        <f t="shared" si="89"/>
        <v>0.02</v>
      </c>
      <c r="CY104" s="171">
        <f t="shared" si="89"/>
        <v>0.02</v>
      </c>
      <c r="CZ104" s="171">
        <f t="shared" si="89"/>
        <v>0.02</v>
      </c>
      <c r="DA104" s="171">
        <f t="shared" si="89"/>
        <v>0.02</v>
      </c>
      <c r="DB104" s="171">
        <f t="shared" si="89"/>
        <v>0.02</v>
      </c>
      <c r="DC104" s="171">
        <f t="shared" si="89"/>
        <v>0.02</v>
      </c>
      <c r="DD104" s="171">
        <f t="shared" si="89"/>
        <v>0.02</v>
      </c>
      <c r="DE104" s="171">
        <f t="shared" si="89"/>
        <v>0.02</v>
      </c>
      <c r="DF104" s="171">
        <f t="shared" si="89"/>
        <v>0.02</v>
      </c>
      <c r="DG104" s="171">
        <f t="shared" si="89"/>
        <v>0.02</v>
      </c>
      <c r="DH104" s="171">
        <f t="shared" si="89"/>
        <v>0.02</v>
      </c>
      <c r="DI104" s="171">
        <f t="shared" si="89"/>
        <v>0.02</v>
      </c>
      <c r="DJ104" s="171">
        <f t="shared" si="89"/>
        <v>0.02</v>
      </c>
      <c r="DK104" s="171">
        <f t="shared" si="89"/>
        <v>0.02</v>
      </c>
      <c r="DL104" s="171">
        <f t="shared" si="89"/>
        <v>0.02</v>
      </c>
      <c r="DM104" s="171">
        <f t="shared" si="89"/>
        <v>0.02</v>
      </c>
      <c r="DN104" s="171">
        <f t="shared" si="89"/>
        <v>0.02</v>
      </c>
      <c r="DO104" s="171">
        <f t="shared" si="89"/>
        <v>0.02</v>
      </c>
      <c r="DP104" s="171">
        <f t="shared" si="89"/>
        <v>0.02</v>
      </c>
      <c r="DQ104" s="171">
        <f t="shared" si="89"/>
        <v>0.02</v>
      </c>
      <c r="DR104" s="171">
        <f t="shared" si="89"/>
        <v>0.02</v>
      </c>
    </row>
    <row r="105" spans="2:122" ht="15.75" customHeight="1">
      <c r="B105" s="195">
        <v>43952</v>
      </c>
      <c r="C105" s="195"/>
      <c r="D105" s="195"/>
      <c r="E105" s="195"/>
      <c r="F105" s="195"/>
      <c r="G105" s="195"/>
      <c r="H105" s="195"/>
      <c r="I105" s="195"/>
      <c r="J105" s="195"/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  <c r="AD105" s="195"/>
      <c r="AE105" s="195"/>
      <c r="AF105" s="195"/>
      <c r="AG105" s="195"/>
      <c r="AH105" s="195"/>
      <c r="AI105" s="195"/>
      <c r="AJ105" s="195"/>
      <c r="AK105" s="195"/>
      <c r="AL105" s="195"/>
      <c r="AM105" s="195"/>
      <c r="AN105" s="195"/>
      <c r="AO105" s="195"/>
      <c r="AP105" s="195"/>
      <c r="AQ105" s="195"/>
      <c r="AR105" s="195"/>
      <c r="AS105" s="195"/>
      <c r="AT105" s="195"/>
      <c r="AU105" s="195"/>
      <c r="AV105" s="195"/>
      <c r="AW105" s="195"/>
      <c r="AX105" s="19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72">
        <v>0.02</v>
      </c>
      <c r="BL105" s="171">
        <f t="shared" ref="BL105:DR105" si="90">BK105</f>
        <v>0.02</v>
      </c>
      <c r="BM105" s="171">
        <f t="shared" si="90"/>
        <v>0.02</v>
      </c>
      <c r="BN105" s="171">
        <f t="shared" si="90"/>
        <v>0.02</v>
      </c>
      <c r="BO105" s="171">
        <f t="shared" si="90"/>
        <v>0.02</v>
      </c>
      <c r="BP105" s="171">
        <f t="shared" si="90"/>
        <v>0.02</v>
      </c>
      <c r="BQ105" s="171">
        <f t="shared" si="90"/>
        <v>0.02</v>
      </c>
      <c r="BR105" s="171">
        <f t="shared" si="90"/>
        <v>0.02</v>
      </c>
      <c r="BS105" s="171">
        <f t="shared" si="90"/>
        <v>0.02</v>
      </c>
      <c r="BT105" s="171">
        <f t="shared" si="90"/>
        <v>0.02</v>
      </c>
      <c r="BU105" s="171">
        <f t="shared" si="90"/>
        <v>0.02</v>
      </c>
      <c r="BV105" s="171">
        <f t="shared" si="90"/>
        <v>0.02</v>
      </c>
      <c r="BW105" s="171">
        <f t="shared" si="90"/>
        <v>0.02</v>
      </c>
      <c r="BX105" s="171">
        <f t="shared" si="90"/>
        <v>0.02</v>
      </c>
      <c r="BY105" s="171">
        <f t="shared" si="90"/>
        <v>0.02</v>
      </c>
      <c r="BZ105" s="171">
        <f t="shared" si="90"/>
        <v>0.02</v>
      </c>
      <c r="CA105" s="171">
        <f t="shared" si="90"/>
        <v>0.02</v>
      </c>
      <c r="CB105" s="171">
        <f t="shared" si="90"/>
        <v>0.02</v>
      </c>
      <c r="CC105" s="171">
        <f t="shared" si="90"/>
        <v>0.02</v>
      </c>
      <c r="CD105" s="171">
        <f t="shared" si="90"/>
        <v>0.02</v>
      </c>
      <c r="CE105" s="171">
        <f t="shared" si="90"/>
        <v>0.02</v>
      </c>
      <c r="CF105" s="171">
        <f t="shared" si="90"/>
        <v>0.02</v>
      </c>
      <c r="CG105" s="171">
        <f t="shared" si="90"/>
        <v>0.02</v>
      </c>
      <c r="CH105" s="171">
        <f t="shared" si="90"/>
        <v>0.02</v>
      </c>
      <c r="CI105" s="171">
        <f t="shared" si="90"/>
        <v>0.02</v>
      </c>
      <c r="CJ105" s="171">
        <f t="shared" si="90"/>
        <v>0.02</v>
      </c>
      <c r="CK105" s="171">
        <f t="shared" si="90"/>
        <v>0.02</v>
      </c>
      <c r="CL105" s="171">
        <f t="shared" si="90"/>
        <v>0.02</v>
      </c>
      <c r="CM105" s="171">
        <f t="shared" si="90"/>
        <v>0.02</v>
      </c>
      <c r="CN105" s="171">
        <f t="shared" si="90"/>
        <v>0.02</v>
      </c>
      <c r="CO105" s="171">
        <f t="shared" si="90"/>
        <v>0.02</v>
      </c>
      <c r="CP105" s="171">
        <f t="shared" si="90"/>
        <v>0.02</v>
      </c>
      <c r="CQ105" s="171">
        <f t="shared" si="90"/>
        <v>0.02</v>
      </c>
      <c r="CR105" s="171">
        <f t="shared" si="90"/>
        <v>0.02</v>
      </c>
      <c r="CS105" s="171">
        <f t="shared" si="90"/>
        <v>0.02</v>
      </c>
      <c r="CT105" s="171">
        <f t="shared" si="90"/>
        <v>0.02</v>
      </c>
      <c r="CU105" s="171">
        <f t="shared" si="90"/>
        <v>0.02</v>
      </c>
      <c r="CV105" s="171">
        <f t="shared" si="90"/>
        <v>0.02</v>
      </c>
      <c r="CW105" s="171">
        <f t="shared" si="90"/>
        <v>0.02</v>
      </c>
      <c r="CX105" s="171">
        <f t="shared" si="90"/>
        <v>0.02</v>
      </c>
      <c r="CY105" s="171">
        <f t="shared" si="90"/>
        <v>0.02</v>
      </c>
      <c r="CZ105" s="171">
        <f t="shared" si="90"/>
        <v>0.02</v>
      </c>
      <c r="DA105" s="171">
        <f t="shared" si="90"/>
        <v>0.02</v>
      </c>
      <c r="DB105" s="171">
        <f t="shared" si="90"/>
        <v>0.02</v>
      </c>
      <c r="DC105" s="171">
        <f t="shared" si="90"/>
        <v>0.02</v>
      </c>
      <c r="DD105" s="171">
        <f t="shared" si="90"/>
        <v>0.02</v>
      </c>
      <c r="DE105" s="171">
        <f t="shared" si="90"/>
        <v>0.02</v>
      </c>
      <c r="DF105" s="171">
        <f t="shared" si="90"/>
        <v>0.02</v>
      </c>
      <c r="DG105" s="171">
        <f t="shared" si="90"/>
        <v>0.02</v>
      </c>
      <c r="DH105" s="171">
        <f t="shared" si="90"/>
        <v>0.02</v>
      </c>
      <c r="DI105" s="171">
        <f t="shared" si="90"/>
        <v>0.02</v>
      </c>
      <c r="DJ105" s="171">
        <f t="shared" si="90"/>
        <v>0.02</v>
      </c>
      <c r="DK105" s="171">
        <f t="shared" si="90"/>
        <v>0.02</v>
      </c>
      <c r="DL105" s="171">
        <f t="shared" si="90"/>
        <v>0.02</v>
      </c>
      <c r="DM105" s="171">
        <f t="shared" si="90"/>
        <v>0.02</v>
      </c>
      <c r="DN105" s="171">
        <f t="shared" si="90"/>
        <v>0.02</v>
      </c>
      <c r="DO105" s="171">
        <f t="shared" si="90"/>
        <v>0.02</v>
      </c>
      <c r="DP105" s="171">
        <f t="shared" si="90"/>
        <v>0.02</v>
      </c>
      <c r="DQ105" s="171">
        <f t="shared" si="90"/>
        <v>0.02</v>
      </c>
      <c r="DR105" s="171">
        <f t="shared" si="90"/>
        <v>0.02</v>
      </c>
    </row>
    <row r="106" spans="2:122" ht="15.75" customHeight="1">
      <c r="B106" s="195">
        <v>43983</v>
      </c>
      <c r="C106" s="195"/>
      <c r="D106" s="195"/>
      <c r="E106" s="195"/>
      <c r="F106" s="195"/>
      <c r="G106" s="195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  <c r="AD106" s="195"/>
      <c r="AE106" s="195"/>
      <c r="AF106" s="195"/>
      <c r="AG106" s="195"/>
      <c r="AH106" s="195"/>
      <c r="AI106" s="195"/>
      <c r="AJ106" s="195"/>
      <c r="AK106" s="195"/>
      <c r="AL106" s="195"/>
      <c r="AM106" s="195"/>
      <c r="AN106" s="195"/>
      <c r="AO106" s="195"/>
      <c r="AP106" s="195"/>
      <c r="AQ106" s="195"/>
      <c r="AR106" s="195"/>
      <c r="AS106" s="195"/>
      <c r="AT106" s="195"/>
      <c r="AU106" s="195"/>
      <c r="AV106" s="195"/>
      <c r="AW106" s="195"/>
      <c r="AX106" s="19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72">
        <v>0.02</v>
      </c>
      <c r="BL106" s="171">
        <f t="shared" ref="BL106:DR106" si="91">BK106</f>
        <v>0.02</v>
      </c>
      <c r="BM106" s="171">
        <f t="shared" si="91"/>
        <v>0.02</v>
      </c>
      <c r="BN106" s="171">
        <f t="shared" si="91"/>
        <v>0.02</v>
      </c>
      <c r="BO106" s="171">
        <f t="shared" si="91"/>
        <v>0.02</v>
      </c>
      <c r="BP106" s="171">
        <f t="shared" si="91"/>
        <v>0.02</v>
      </c>
      <c r="BQ106" s="171">
        <f t="shared" si="91"/>
        <v>0.02</v>
      </c>
      <c r="BR106" s="171">
        <f t="shared" si="91"/>
        <v>0.02</v>
      </c>
      <c r="BS106" s="171">
        <f t="shared" si="91"/>
        <v>0.02</v>
      </c>
      <c r="BT106" s="171">
        <f t="shared" si="91"/>
        <v>0.02</v>
      </c>
      <c r="BU106" s="171">
        <f t="shared" si="91"/>
        <v>0.02</v>
      </c>
      <c r="BV106" s="171">
        <f t="shared" si="91"/>
        <v>0.02</v>
      </c>
      <c r="BW106" s="171">
        <f t="shared" si="91"/>
        <v>0.02</v>
      </c>
      <c r="BX106" s="171">
        <f t="shared" si="91"/>
        <v>0.02</v>
      </c>
      <c r="BY106" s="171">
        <f t="shared" si="91"/>
        <v>0.02</v>
      </c>
      <c r="BZ106" s="171">
        <f t="shared" si="91"/>
        <v>0.02</v>
      </c>
      <c r="CA106" s="171">
        <f t="shared" si="91"/>
        <v>0.02</v>
      </c>
      <c r="CB106" s="171">
        <f t="shared" si="91"/>
        <v>0.02</v>
      </c>
      <c r="CC106" s="171">
        <f t="shared" si="91"/>
        <v>0.02</v>
      </c>
      <c r="CD106" s="171">
        <f t="shared" si="91"/>
        <v>0.02</v>
      </c>
      <c r="CE106" s="171">
        <f t="shared" si="91"/>
        <v>0.02</v>
      </c>
      <c r="CF106" s="171">
        <f t="shared" si="91"/>
        <v>0.02</v>
      </c>
      <c r="CG106" s="171">
        <f t="shared" si="91"/>
        <v>0.02</v>
      </c>
      <c r="CH106" s="171">
        <f t="shared" si="91"/>
        <v>0.02</v>
      </c>
      <c r="CI106" s="171">
        <f t="shared" si="91"/>
        <v>0.02</v>
      </c>
      <c r="CJ106" s="171">
        <f t="shared" si="91"/>
        <v>0.02</v>
      </c>
      <c r="CK106" s="171">
        <f t="shared" si="91"/>
        <v>0.02</v>
      </c>
      <c r="CL106" s="171">
        <f t="shared" si="91"/>
        <v>0.02</v>
      </c>
      <c r="CM106" s="171">
        <f t="shared" si="91"/>
        <v>0.02</v>
      </c>
      <c r="CN106" s="171">
        <f t="shared" si="91"/>
        <v>0.02</v>
      </c>
      <c r="CO106" s="171">
        <f t="shared" si="91"/>
        <v>0.02</v>
      </c>
      <c r="CP106" s="171">
        <f t="shared" si="91"/>
        <v>0.02</v>
      </c>
      <c r="CQ106" s="171">
        <f t="shared" si="91"/>
        <v>0.02</v>
      </c>
      <c r="CR106" s="171">
        <f t="shared" si="91"/>
        <v>0.02</v>
      </c>
      <c r="CS106" s="171">
        <f t="shared" si="91"/>
        <v>0.02</v>
      </c>
      <c r="CT106" s="171">
        <f t="shared" si="91"/>
        <v>0.02</v>
      </c>
      <c r="CU106" s="171">
        <f t="shared" si="91"/>
        <v>0.02</v>
      </c>
      <c r="CV106" s="171">
        <f t="shared" si="91"/>
        <v>0.02</v>
      </c>
      <c r="CW106" s="171">
        <f t="shared" si="91"/>
        <v>0.02</v>
      </c>
      <c r="CX106" s="171">
        <f t="shared" si="91"/>
        <v>0.02</v>
      </c>
      <c r="CY106" s="171">
        <f t="shared" si="91"/>
        <v>0.02</v>
      </c>
      <c r="CZ106" s="171">
        <f t="shared" si="91"/>
        <v>0.02</v>
      </c>
      <c r="DA106" s="171">
        <f t="shared" si="91"/>
        <v>0.02</v>
      </c>
      <c r="DB106" s="171">
        <f t="shared" si="91"/>
        <v>0.02</v>
      </c>
      <c r="DC106" s="171">
        <f t="shared" si="91"/>
        <v>0.02</v>
      </c>
      <c r="DD106" s="171">
        <f t="shared" si="91"/>
        <v>0.02</v>
      </c>
      <c r="DE106" s="171">
        <f t="shared" si="91"/>
        <v>0.02</v>
      </c>
      <c r="DF106" s="171">
        <f t="shared" si="91"/>
        <v>0.02</v>
      </c>
      <c r="DG106" s="171">
        <f t="shared" si="91"/>
        <v>0.02</v>
      </c>
      <c r="DH106" s="171">
        <f t="shared" si="91"/>
        <v>0.02</v>
      </c>
      <c r="DI106" s="171">
        <f t="shared" si="91"/>
        <v>0.02</v>
      </c>
      <c r="DJ106" s="171">
        <f t="shared" si="91"/>
        <v>0.02</v>
      </c>
      <c r="DK106" s="171">
        <f t="shared" si="91"/>
        <v>0.02</v>
      </c>
      <c r="DL106" s="171">
        <f t="shared" si="91"/>
        <v>0.02</v>
      </c>
      <c r="DM106" s="171">
        <f t="shared" si="91"/>
        <v>0.02</v>
      </c>
      <c r="DN106" s="171">
        <f t="shared" si="91"/>
        <v>0.02</v>
      </c>
      <c r="DO106" s="171">
        <f t="shared" si="91"/>
        <v>0.02</v>
      </c>
      <c r="DP106" s="171">
        <f t="shared" si="91"/>
        <v>0.02</v>
      </c>
      <c r="DQ106" s="171">
        <f t="shared" si="91"/>
        <v>0.02</v>
      </c>
      <c r="DR106" s="171">
        <f t="shared" si="91"/>
        <v>0.02</v>
      </c>
    </row>
    <row r="107" spans="2:122" ht="15.75" customHeight="1">
      <c r="B107" s="195">
        <v>44013</v>
      </c>
      <c r="C107" s="195"/>
      <c r="D107" s="195"/>
      <c r="E107" s="195"/>
      <c r="F107" s="195"/>
      <c r="G107" s="195"/>
      <c r="H107" s="195"/>
      <c r="I107" s="195"/>
      <c r="J107" s="195"/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  <c r="AD107" s="195"/>
      <c r="AE107" s="195"/>
      <c r="AF107" s="195"/>
      <c r="AG107" s="195"/>
      <c r="AH107" s="195"/>
      <c r="AI107" s="195"/>
      <c r="AJ107" s="195"/>
      <c r="AK107" s="195"/>
      <c r="AL107" s="195"/>
      <c r="AM107" s="195"/>
      <c r="AN107" s="195"/>
      <c r="AO107" s="195"/>
      <c r="AP107" s="195"/>
      <c r="AQ107" s="195"/>
      <c r="AR107" s="195"/>
      <c r="AS107" s="195"/>
      <c r="AT107" s="195"/>
      <c r="AU107" s="195"/>
      <c r="AV107" s="195"/>
      <c r="AW107" s="195"/>
      <c r="AX107" s="19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72">
        <v>0.02</v>
      </c>
      <c r="BL107" s="171">
        <f t="shared" ref="BL107:DR107" si="92">BK107</f>
        <v>0.02</v>
      </c>
      <c r="BM107" s="171">
        <f t="shared" si="92"/>
        <v>0.02</v>
      </c>
      <c r="BN107" s="171">
        <f t="shared" si="92"/>
        <v>0.02</v>
      </c>
      <c r="BO107" s="171">
        <f t="shared" si="92"/>
        <v>0.02</v>
      </c>
      <c r="BP107" s="171">
        <f t="shared" si="92"/>
        <v>0.02</v>
      </c>
      <c r="BQ107" s="171">
        <f t="shared" si="92"/>
        <v>0.02</v>
      </c>
      <c r="BR107" s="171">
        <f t="shared" si="92"/>
        <v>0.02</v>
      </c>
      <c r="BS107" s="171">
        <f t="shared" si="92"/>
        <v>0.02</v>
      </c>
      <c r="BT107" s="171">
        <f t="shared" si="92"/>
        <v>0.02</v>
      </c>
      <c r="BU107" s="171">
        <f t="shared" si="92"/>
        <v>0.02</v>
      </c>
      <c r="BV107" s="171">
        <f t="shared" si="92"/>
        <v>0.02</v>
      </c>
      <c r="BW107" s="171">
        <f t="shared" si="92"/>
        <v>0.02</v>
      </c>
      <c r="BX107" s="171">
        <f t="shared" si="92"/>
        <v>0.02</v>
      </c>
      <c r="BY107" s="171">
        <f t="shared" si="92"/>
        <v>0.02</v>
      </c>
      <c r="BZ107" s="171">
        <f t="shared" si="92"/>
        <v>0.02</v>
      </c>
      <c r="CA107" s="171">
        <f t="shared" si="92"/>
        <v>0.02</v>
      </c>
      <c r="CB107" s="171">
        <f t="shared" si="92"/>
        <v>0.02</v>
      </c>
      <c r="CC107" s="171">
        <f t="shared" si="92"/>
        <v>0.02</v>
      </c>
      <c r="CD107" s="171">
        <f t="shared" si="92"/>
        <v>0.02</v>
      </c>
      <c r="CE107" s="171">
        <f t="shared" si="92"/>
        <v>0.02</v>
      </c>
      <c r="CF107" s="171">
        <f t="shared" si="92"/>
        <v>0.02</v>
      </c>
      <c r="CG107" s="171">
        <f t="shared" si="92"/>
        <v>0.02</v>
      </c>
      <c r="CH107" s="171">
        <f t="shared" si="92"/>
        <v>0.02</v>
      </c>
      <c r="CI107" s="171">
        <f t="shared" si="92"/>
        <v>0.02</v>
      </c>
      <c r="CJ107" s="171">
        <f t="shared" si="92"/>
        <v>0.02</v>
      </c>
      <c r="CK107" s="171">
        <f t="shared" si="92"/>
        <v>0.02</v>
      </c>
      <c r="CL107" s="171">
        <f t="shared" si="92"/>
        <v>0.02</v>
      </c>
      <c r="CM107" s="171">
        <f t="shared" si="92"/>
        <v>0.02</v>
      </c>
      <c r="CN107" s="171">
        <f t="shared" si="92"/>
        <v>0.02</v>
      </c>
      <c r="CO107" s="171">
        <f t="shared" si="92"/>
        <v>0.02</v>
      </c>
      <c r="CP107" s="171">
        <f t="shared" si="92"/>
        <v>0.02</v>
      </c>
      <c r="CQ107" s="171">
        <f t="shared" si="92"/>
        <v>0.02</v>
      </c>
      <c r="CR107" s="171">
        <f t="shared" si="92"/>
        <v>0.02</v>
      </c>
      <c r="CS107" s="171">
        <f t="shared" si="92"/>
        <v>0.02</v>
      </c>
      <c r="CT107" s="171">
        <f t="shared" si="92"/>
        <v>0.02</v>
      </c>
      <c r="CU107" s="171">
        <f t="shared" si="92"/>
        <v>0.02</v>
      </c>
      <c r="CV107" s="171">
        <f t="shared" si="92"/>
        <v>0.02</v>
      </c>
      <c r="CW107" s="171">
        <f t="shared" si="92"/>
        <v>0.02</v>
      </c>
      <c r="CX107" s="171">
        <f t="shared" si="92"/>
        <v>0.02</v>
      </c>
      <c r="CY107" s="171">
        <f t="shared" si="92"/>
        <v>0.02</v>
      </c>
      <c r="CZ107" s="171">
        <f t="shared" si="92"/>
        <v>0.02</v>
      </c>
      <c r="DA107" s="171">
        <f t="shared" si="92"/>
        <v>0.02</v>
      </c>
      <c r="DB107" s="171">
        <f t="shared" si="92"/>
        <v>0.02</v>
      </c>
      <c r="DC107" s="171">
        <f t="shared" si="92"/>
        <v>0.02</v>
      </c>
      <c r="DD107" s="171">
        <f t="shared" si="92"/>
        <v>0.02</v>
      </c>
      <c r="DE107" s="171">
        <f t="shared" si="92"/>
        <v>0.02</v>
      </c>
      <c r="DF107" s="171">
        <f t="shared" si="92"/>
        <v>0.02</v>
      </c>
      <c r="DG107" s="171">
        <f t="shared" si="92"/>
        <v>0.02</v>
      </c>
      <c r="DH107" s="171">
        <f t="shared" si="92"/>
        <v>0.02</v>
      </c>
      <c r="DI107" s="171">
        <f t="shared" si="92"/>
        <v>0.02</v>
      </c>
      <c r="DJ107" s="171">
        <f t="shared" si="92"/>
        <v>0.02</v>
      </c>
      <c r="DK107" s="171">
        <f t="shared" si="92"/>
        <v>0.02</v>
      </c>
      <c r="DL107" s="171">
        <f t="shared" si="92"/>
        <v>0.02</v>
      </c>
      <c r="DM107" s="171">
        <f t="shared" si="92"/>
        <v>0.02</v>
      </c>
      <c r="DN107" s="171">
        <f t="shared" si="92"/>
        <v>0.02</v>
      </c>
      <c r="DO107" s="171">
        <f t="shared" si="92"/>
        <v>0.02</v>
      </c>
      <c r="DP107" s="171">
        <f t="shared" si="92"/>
        <v>0.02</v>
      </c>
      <c r="DQ107" s="171">
        <f t="shared" si="92"/>
        <v>0.02</v>
      </c>
      <c r="DR107" s="171">
        <f t="shared" si="92"/>
        <v>0.02</v>
      </c>
    </row>
    <row r="108" spans="2:122" ht="15.75" customHeight="1">
      <c r="B108" s="195">
        <v>44044</v>
      </c>
      <c r="C108" s="195"/>
      <c r="D108" s="195"/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  <c r="AD108" s="195"/>
      <c r="AE108" s="195"/>
      <c r="AF108" s="195"/>
      <c r="AG108" s="195"/>
      <c r="AH108" s="195"/>
      <c r="AI108" s="195"/>
      <c r="AJ108" s="195"/>
      <c r="AK108" s="195"/>
      <c r="AL108" s="195"/>
      <c r="AM108" s="195"/>
      <c r="AN108" s="195"/>
      <c r="AO108" s="195"/>
      <c r="AP108" s="195"/>
      <c r="AQ108" s="195"/>
      <c r="AR108" s="195"/>
      <c r="AS108" s="195"/>
      <c r="AT108" s="195"/>
      <c r="AU108" s="195"/>
      <c r="AV108" s="195"/>
      <c r="AW108" s="195"/>
      <c r="AX108" s="19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72">
        <v>0.02</v>
      </c>
      <c r="BL108" s="171">
        <f t="shared" ref="BL108:DR108" si="93">BK108</f>
        <v>0.02</v>
      </c>
      <c r="BM108" s="171">
        <f t="shared" si="93"/>
        <v>0.02</v>
      </c>
      <c r="BN108" s="171">
        <f t="shared" si="93"/>
        <v>0.02</v>
      </c>
      <c r="BO108" s="171">
        <f t="shared" si="93"/>
        <v>0.02</v>
      </c>
      <c r="BP108" s="171">
        <f t="shared" si="93"/>
        <v>0.02</v>
      </c>
      <c r="BQ108" s="171">
        <f t="shared" si="93"/>
        <v>0.02</v>
      </c>
      <c r="BR108" s="171">
        <f t="shared" si="93"/>
        <v>0.02</v>
      </c>
      <c r="BS108" s="171">
        <f t="shared" si="93"/>
        <v>0.02</v>
      </c>
      <c r="BT108" s="171">
        <f t="shared" si="93"/>
        <v>0.02</v>
      </c>
      <c r="BU108" s="171">
        <f t="shared" si="93"/>
        <v>0.02</v>
      </c>
      <c r="BV108" s="171">
        <f t="shared" si="93"/>
        <v>0.02</v>
      </c>
      <c r="BW108" s="171">
        <f t="shared" si="93"/>
        <v>0.02</v>
      </c>
      <c r="BX108" s="171">
        <f t="shared" si="93"/>
        <v>0.02</v>
      </c>
      <c r="BY108" s="171">
        <f t="shared" si="93"/>
        <v>0.02</v>
      </c>
      <c r="BZ108" s="171">
        <f t="shared" si="93"/>
        <v>0.02</v>
      </c>
      <c r="CA108" s="171">
        <f t="shared" si="93"/>
        <v>0.02</v>
      </c>
      <c r="CB108" s="171">
        <f t="shared" si="93"/>
        <v>0.02</v>
      </c>
      <c r="CC108" s="171">
        <f t="shared" si="93"/>
        <v>0.02</v>
      </c>
      <c r="CD108" s="171">
        <f t="shared" si="93"/>
        <v>0.02</v>
      </c>
      <c r="CE108" s="171">
        <f t="shared" si="93"/>
        <v>0.02</v>
      </c>
      <c r="CF108" s="171">
        <f t="shared" si="93"/>
        <v>0.02</v>
      </c>
      <c r="CG108" s="171">
        <f t="shared" si="93"/>
        <v>0.02</v>
      </c>
      <c r="CH108" s="171">
        <f t="shared" si="93"/>
        <v>0.02</v>
      </c>
      <c r="CI108" s="171">
        <f t="shared" si="93"/>
        <v>0.02</v>
      </c>
      <c r="CJ108" s="171">
        <f t="shared" si="93"/>
        <v>0.02</v>
      </c>
      <c r="CK108" s="171">
        <f t="shared" si="93"/>
        <v>0.02</v>
      </c>
      <c r="CL108" s="171">
        <f t="shared" si="93"/>
        <v>0.02</v>
      </c>
      <c r="CM108" s="171">
        <f t="shared" si="93"/>
        <v>0.02</v>
      </c>
      <c r="CN108" s="171">
        <f t="shared" si="93"/>
        <v>0.02</v>
      </c>
      <c r="CO108" s="171">
        <f t="shared" si="93"/>
        <v>0.02</v>
      </c>
      <c r="CP108" s="171">
        <f t="shared" si="93"/>
        <v>0.02</v>
      </c>
      <c r="CQ108" s="171">
        <f t="shared" si="93"/>
        <v>0.02</v>
      </c>
      <c r="CR108" s="171">
        <f t="shared" si="93"/>
        <v>0.02</v>
      </c>
      <c r="CS108" s="171">
        <f t="shared" si="93"/>
        <v>0.02</v>
      </c>
      <c r="CT108" s="171">
        <f t="shared" si="93"/>
        <v>0.02</v>
      </c>
      <c r="CU108" s="171">
        <f t="shared" si="93"/>
        <v>0.02</v>
      </c>
      <c r="CV108" s="171">
        <f t="shared" si="93"/>
        <v>0.02</v>
      </c>
      <c r="CW108" s="171">
        <f t="shared" si="93"/>
        <v>0.02</v>
      </c>
      <c r="CX108" s="171">
        <f t="shared" si="93"/>
        <v>0.02</v>
      </c>
      <c r="CY108" s="171">
        <f t="shared" si="93"/>
        <v>0.02</v>
      </c>
      <c r="CZ108" s="171">
        <f t="shared" si="93"/>
        <v>0.02</v>
      </c>
      <c r="DA108" s="171">
        <f t="shared" si="93"/>
        <v>0.02</v>
      </c>
      <c r="DB108" s="171">
        <f t="shared" si="93"/>
        <v>0.02</v>
      </c>
      <c r="DC108" s="171">
        <f t="shared" si="93"/>
        <v>0.02</v>
      </c>
      <c r="DD108" s="171">
        <f t="shared" si="93"/>
        <v>0.02</v>
      </c>
      <c r="DE108" s="171">
        <f t="shared" si="93"/>
        <v>0.02</v>
      </c>
      <c r="DF108" s="171">
        <f t="shared" si="93"/>
        <v>0.02</v>
      </c>
      <c r="DG108" s="171">
        <f t="shared" si="93"/>
        <v>0.02</v>
      </c>
      <c r="DH108" s="171">
        <f t="shared" si="93"/>
        <v>0.02</v>
      </c>
      <c r="DI108" s="171">
        <f t="shared" si="93"/>
        <v>0.02</v>
      </c>
      <c r="DJ108" s="171">
        <f t="shared" si="93"/>
        <v>0.02</v>
      </c>
      <c r="DK108" s="171">
        <f t="shared" si="93"/>
        <v>0.02</v>
      </c>
      <c r="DL108" s="171">
        <f t="shared" si="93"/>
        <v>0.02</v>
      </c>
      <c r="DM108" s="171">
        <f t="shared" si="93"/>
        <v>0.02</v>
      </c>
      <c r="DN108" s="171">
        <f t="shared" si="93"/>
        <v>0.02</v>
      </c>
      <c r="DO108" s="171">
        <f t="shared" si="93"/>
        <v>0.02</v>
      </c>
      <c r="DP108" s="171">
        <f t="shared" si="93"/>
        <v>0.02</v>
      </c>
      <c r="DQ108" s="171">
        <f t="shared" si="93"/>
        <v>0.02</v>
      </c>
      <c r="DR108" s="171">
        <f t="shared" si="93"/>
        <v>0.02</v>
      </c>
    </row>
    <row r="109" spans="2:122" ht="15.75" customHeight="1">
      <c r="B109" s="195">
        <v>44075</v>
      </c>
      <c r="C109" s="195"/>
      <c r="D109" s="195"/>
      <c r="E109" s="195"/>
      <c r="F109" s="195"/>
      <c r="G109" s="195"/>
      <c r="H109" s="195"/>
      <c r="I109" s="195"/>
      <c r="J109" s="195"/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  <c r="AD109" s="195"/>
      <c r="AE109" s="195"/>
      <c r="AF109" s="195"/>
      <c r="AG109" s="195"/>
      <c r="AH109" s="195"/>
      <c r="AI109" s="195"/>
      <c r="AJ109" s="195"/>
      <c r="AK109" s="195"/>
      <c r="AL109" s="195"/>
      <c r="AM109" s="195"/>
      <c r="AN109" s="195"/>
      <c r="AO109" s="195"/>
      <c r="AP109" s="195"/>
      <c r="AQ109" s="195"/>
      <c r="AR109" s="195"/>
      <c r="AS109" s="195"/>
      <c r="AT109" s="195"/>
      <c r="AU109" s="195"/>
      <c r="AV109" s="195"/>
      <c r="AW109" s="195"/>
      <c r="AX109" s="19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72">
        <v>0.02</v>
      </c>
      <c r="BL109" s="171">
        <f t="shared" ref="BL109:DR109" si="94">BK109</f>
        <v>0.02</v>
      </c>
      <c r="BM109" s="171">
        <f t="shared" si="94"/>
        <v>0.02</v>
      </c>
      <c r="BN109" s="171">
        <f t="shared" si="94"/>
        <v>0.02</v>
      </c>
      <c r="BO109" s="171">
        <f t="shared" si="94"/>
        <v>0.02</v>
      </c>
      <c r="BP109" s="171">
        <f t="shared" si="94"/>
        <v>0.02</v>
      </c>
      <c r="BQ109" s="171">
        <f t="shared" si="94"/>
        <v>0.02</v>
      </c>
      <c r="BR109" s="171">
        <f t="shared" si="94"/>
        <v>0.02</v>
      </c>
      <c r="BS109" s="171">
        <f t="shared" si="94"/>
        <v>0.02</v>
      </c>
      <c r="BT109" s="171">
        <f t="shared" si="94"/>
        <v>0.02</v>
      </c>
      <c r="BU109" s="171">
        <f t="shared" si="94"/>
        <v>0.02</v>
      </c>
      <c r="BV109" s="171">
        <f t="shared" si="94"/>
        <v>0.02</v>
      </c>
      <c r="BW109" s="171">
        <f t="shared" si="94"/>
        <v>0.02</v>
      </c>
      <c r="BX109" s="171">
        <f t="shared" si="94"/>
        <v>0.02</v>
      </c>
      <c r="BY109" s="171">
        <f t="shared" si="94"/>
        <v>0.02</v>
      </c>
      <c r="BZ109" s="171">
        <f t="shared" si="94"/>
        <v>0.02</v>
      </c>
      <c r="CA109" s="171">
        <f t="shared" si="94"/>
        <v>0.02</v>
      </c>
      <c r="CB109" s="171">
        <f t="shared" si="94"/>
        <v>0.02</v>
      </c>
      <c r="CC109" s="171">
        <f t="shared" si="94"/>
        <v>0.02</v>
      </c>
      <c r="CD109" s="171">
        <f t="shared" si="94"/>
        <v>0.02</v>
      </c>
      <c r="CE109" s="171">
        <f t="shared" si="94"/>
        <v>0.02</v>
      </c>
      <c r="CF109" s="171">
        <f t="shared" si="94"/>
        <v>0.02</v>
      </c>
      <c r="CG109" s="171">
        <f t="shared" si="94"/>
        <v>0.02</v>
      </c>
      <c r="CH109" s="171">
        <f t="shared" si="94"/>
        <v>0.02</v>
      </c>
      <c r="CI109" s="171">
        <f t="shared" si="94"/>
        <v>0.02</v>
      </c>
      <c r="CJ109" s="171">
        <f t="shared" si="94"/>
        <v>0.02</v>
      </c>
      <c r="CK109" s="171">
        <f t="shared" si="94"/>
        <v>0.02</v>
      </c>
      <c r="CL109" s="171">
        <f t="shared" si="94"/>
        <v>0.02</v>
      </c>
      <c r="CM109" s="171">
        <f t="shared" si="94"/>
        <v>0.02</v>
      </c>
      <c r="CN109" s="171">
        <f t="shared" si="94"/>
        <v>0.02</v>
      </c>
      <c r="CO109" s="171">
        <f t="shared" si="94"/>
        <v>0.02</v>
      </c>
      <c r="CP109" s="171">
        <f t="shared" si="94"/>
        <v>0.02</v>
      </c>
      <c r="CQ109" s="171">
        <f t="shared" si="94"/>
        <v>0.02</v>
      </c>
      <c r="CR109" s="171">
        <f t="shared" si="94"/>
        <v>0.02</v>
      </c>
      <c r="CS109" s="171">
        <f t="shared" si="94"/>
        <v>0.02</v>
      </c>
      <c r="CT109" s="171">
        <f t="shared" si="94"/>
        <v>0.02</v>
      </c>
      <c r="CU109" s="171">
        <f t="shared" si="94"/>
        <v>0.02</v>
      </c>
      <c r="CV109" s="171">
        <f t="shared" si="94"/>
        <v>0.02</v>
      </c>
      <c r="CW109" s="171">
        <f t="shared" si="94"/>
        <v>0.02</v>
      </c>
      <c r="CX109" s="171">
        <f t="shared" si="94"/>
        <v>0.02</v>
      </c>
      <c r="CY109" s="171">
        <f t="shared" si="94"/>
        <v>0.02</v>
      </c>
      <c r="CZ109" s="171">
        <f t="shared" si="94"/>
        <v>0.02</v>
      </c>
      <c r="DA109" s="171">
        <f t="shared" si="94"/>
        <v>0.02</v>
      </c>
      <c r="DB109" s="171">
        <f t="shared" si="94"/>
        <v>0.02</v>
      </c>
      <c r="DC109" s="171">
        <f t="shared" si="94"/>
        <v>0.02</v>
      </c>
      <c r="DD109" s="171">
        <f t="shared" si="94"/>
        <v>0.02</v>
      </c>
      <c r="DE109" s="171">
        <f t="shared" si="94"/>
        <v>0.02</v>
      </c>
      <c r="DF109" s="171">
        <f t="shared" si="94"/>
        <v>0.02</v>
      </c>
      <c r="DG109" s="171">
        <f t="shared" si="94"/>
        <v>0.02</v>
      </c>
      <c r="DH109" s="171">
        <f t="shared" si="94"/>
        <v>0.02</v>
      </c>
      <c r="DI109" s="171">
        <f t="shared" si="94"/>
        <v>0.02</v>
      </c>
      <c r="DJ109" s="171">
        <f t="shared" si="94"/>
        <v>0.02</v>
      </c>
      <c r="DK109" s="171">
        <f t="shared" si="94"/>
        <v>0.02</v>
      </c>
      <c r="DL109" s="171">
        <f t="shared" si="94"/>
        <v>0.02</v>
      </c>
      <c r="DM109" s="171">
        <f t="shared" si="94"/>
        <v>0.02</v>
      </c>
      <c r="DN109" s="171">
        <f t="shared" si="94"/>
        <v>0.02</v>
      </c>
      <c r="DO109" s="171">
        <f t="shared" si="94"/>
        <v>0.02</v>
      </c>
      <c r="DP109" s="171">
        <f t="shared" si="94"/>
        <v>0.02</v>
      </c>
      <c r="DQ109" s="171">
        <f t="shared" si="94"/>
        <v>0.02</v>
      </c>
      <c r="DR109" s="171">
        <f t="shared" si="94"/>
        <v>0.02</v>
      </c>
    </row>
    <row r="110" spans="2:122" ht="15.75" customHeight="1">
      <c r="B110" s="195">
        <v>44105</v>
      </c>
      <c r="C110" s="195"/>
      <c r="D110" s="195"/>
      <c r="E110" s="195"/>
      <c r="F110" s="195"/>
      <c r="G110" s="195"/>
      <c r="H110" s="195"/>
      <c r="I110" s="195"/>
      <c r="J110" s="195"/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  <c r="AD110" s="195"/>
      <c r="AE110" s="195"/>
      <c r="AF110" s="195"/>
      <c r="AG110" s="195"/>
      <c r="AH110" s="195"/>
      <c r="AI110" s="195"/>
      <c r="AJ110" s="195"/>
      <c r="AK110" s="195"/>
      <c r="AL110" s="195"/>
      <c r="AM110" s="195"/>
      <c r="AN110" s="195"/>
      <c r="AO110" s="195"/>
      <c r="AP110" s="195"/>
      <c r="AQ110" s="195"/>
      <c r="AR110" s="195"/>
      <c r="AS110" s="195"/>
      <c r="AT110" s="195"/>
      <c r="AU110" s="195"/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72">
        <v>0.02</v>
      </c>
      <c r="BL110" s="171">
        <f t="shared" ref="BL110:DR110" si="95">BK110</f>
        <v>0.02</v>
      </c>
      <c r="BM110" s="171">
        <f t="shared" si="95"/>
        <v>0.02</v>
      </c>
      <c r="BN110" s="171">
        <f t="shared" si="95"/>
        <v>0.02</v>
      </c>
      <c r="BO110" s="171">
        <f t="shared" si="95"/>
        <v>0.02</v>
      </c>
      <c r="BP110" s="171">
        <f t="shared" si="95"/>
        <v>0.02</v>
      </c>
      <c r="BQ110" s="171">
        <f t="shared" si="95"/>
        <v>0.02</v>
      </c>
      <c r="BR110" s="171">
        <f t="shared" si="95"/>
        <v>0.02</v>
      </c>
      <c r="BS110" s="171">
        <f t="shared" si="95"/>
        <v>0.02</v>
      </c>
      <c r="BT110" s="171">
        <f t="shared" si="95"/>
        <v>0.02</v>
      </c>
      <c r="BU110" s="171">
        <f t="shared" si="95"/>
        <v>0.02</v>
      </c>
      <c r="BV110" s="171">
        <f t="shared" si="95"/>
        <v>0.02</v>
      </c>
      <c r="BW110" s="171">
        <f t="shared" si="95"/>
        <v>0.02</v>
      </c>
      <c r="BX110" s="171">
        <f t="shared" si="95"/>
        <v>0.02</v>
      </c>
      <c r="BY110" s="171">
        <f t="shared" si="95"/>
        <v>0.02</v>
      </c>
      <c r="BZ110" s="171">
        <f t="shared" si="95"/>
        <v>0.02</v>
      </c>
      <c r="CA110" s="171">
        <f t="shared" si="95"/>
        <v>0.02</v>
      </c>
      <c r="CB110" s="171">
        <f t="shared" si="95"/>
        <v>0.02</v>
      </c>
      <c r="CC110" s="171">
        <f t="shared" si="95"/>
        <v>0.02</v>
      </c>
      <c r="CD110" s="171">
        <f t="shared" si="95"/>
        <v>0.02</v>
      </c>
      <c r="CE110" s="171">
        <f t="shared" si="95"/>
        <v>0.02</v>
      </c>
      <c r="CF110" s="171">
        <f t="shared" si="95"/>
        <v>0.02</v>
      </c>
      <c r="CG110" s="171">
        <f t="shared" si="95"/>
        <v>0.02</v>
      </c>
      <c r="CH110" s="171">
        <f t="shared" si="95"/>
        <v>0.02</v>
      </c>
      <c r="CI110" s="171">
        <f t="shared" si="95"/>
        <v>0.02</v>
      </c>
      <c r="CJ110" s="171">
        <f t="shared" si="95"/>
        <v>0.02</v>
      </c>
      <c r="CK110" s="171">
        <f t="shared" si="95"/>
        <v>0.02</v>
      </c>
      <c r="CL110" s="171">
        <f t="shared" si="95"/>
        <v>0.02</v>
      </c>
      <c r="CM110" s="171">
        <f t="shared" si="95"/>
        <v>0.02</v>
      </c>
      <c r="CN110" s="171">
        <f t="shared" si="95"/>
        <v>0.02</v>
      </c>
      <c r="CO110" s="171">
        <f t="shared" si="95"/>
        <v>0.02</v>
      </c>
      <c r="CP110" s="171">
        <f t="shared" si="95"/>
        <v>0.02</v>
      </c>
      <c r="CQ110" s="171">
        <f t="shared" si="95"/>
        <v>0.02</v>
      </c>
      <c r="CR110" s="171">
        <f t="shared" si="95"/>
        <v>0.02</v>
      </c>
      <c r="CS110" s="171">
        <f t="shared" si="95"/>
        <v>0.02</v>
      </c>
      <c r="CT110" s="171">
        <f t="shared" si="95"/>
        <v>0.02</v>
      </c>
      <c r="CU110" s="171">
        <f t="shared" si="95"/>
        <v>0.02</v>
      </c>
      <c r="CV110" s="171">
        <f t="shared" si="95"/>
        <v>0.02</v>
      </c>
      <c r="CW110" s="171">
        <f t="shared" si="95"/>
        <v>0.02</v>
      </c>
      <c r="CX110" s="171">
        <f t="shared" si="95"/>
        <v>0.02</v>
      </c>
      <c r="CY110" s="171">
        <f t="shared" si="95"/>
        <v>0.02</v>
      </c>
      <c r="CZ110" s="171">
        <f t="shared" si="95"/>
        <v>0.02</v>
      </c>
      <c r="DA110" s="171">
        <f t="shared" si="95"/>
        <v>0.02</v>
      </c>
      <c r="DB110" s="171">
        <f t="shared" si="95"/>
        <v>0.02</v>
      </c>
      <c r="DC110" s="171">
        <f t="shared" si="95"/>
        <v>0.02</v>
      </c>
      <c r="DD110" s="171">
        <f t="shared" si="95"/>
        <v>0.02</v>
      </c>
      <c r="DE110" s="171">
        <f t="shared" si="95"/>
        <v>0.02</v>
      </c>
      <c r="DF110" s="171">
        <f t="shared" si="95"/>
        <v>0.02</v>
      </c>
      <c r="DG110" s="171">
        <f t="shared" si="95"/>
        <v>0.02</v>
      </c>
      <c r="DH110" s="171">
        <f t="shared" si="95"/>
        <v>0.02</v>
      </c>
      <c r="DI110" s="171">
        <f t="shared" si="95"/>
        <v>0.02</v>
      </c>
      <c r="DJ110" s="171">
        <f t="shared" si="95"/>
        <v>0.02</v>
      </c>
      <c r="DK110" s="171">
        <f t="shared" si="95"/>
        <v>0.02</v>
      </c>
      <c r="DL110" s="171">
        <f t="shared" si="95"/>
        <v>0.02</v>
      </c>
      <c r="DM110" s="171">
        <f t="shared" si="95"/>
        <v>0.02</v>
      </c>
      <c r="DN110" s="171">
        <f t="shared" si="95"/>
        <v>0.02</v>
      </c>
      <c r="DO110" s="171">
        <f t="shared" si="95"/>
        <v>0.02</v>
      </c>
      <c r="DP110" s="171">
        <f t="shared" si="95"/>
        <v>0.02</v>
      </c>
      <c r="DQ110" s="171">
        <f t="shared" si="95"/>
        <v>0.02</v>
      </c>
      <c r="DR110" s="171">
        <f t="shared" si="95"/>
        <v>0.02</v>
      </c>
    </row>
    <row r="111" spans="2:122" ht="15.75" customHeight="1">
      <c r="B111" s="195">
        <v>44136</v>
      </c>
      <c r="C111" s="195"/>
      <c r="D111" s="195"/>
      <c r="E111" s="195"/>
      <c r="F111" s="195"/>
      <c r="G111" s="195"/>
      <c r="H111" s="195"/>
      <c r="I111" s="195"/>
      <c r="J111" s="195"/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  <c r="AD111" s="195"/>
      <c r="AE111" s="195"/>
      <c r="AF111" s="195"/>
      <c r="AG111" s="195"/>
      <c r="AH111" s="195"/>
      <c r="AI111" s="195"/>
      <c r="AJ111" s="195"/>
      <c r="AK111" s="195"/>
      <c r="AL111" s="195"/>
      <c r="AM111" s="195"/>
      <c r="AN111" s="195"/>
      <c r="AO111" s="195"/>
      <c r="AP111" s="195"/>
      <c r="AQ111" s="195"/>
      <c r="AR111" s="195"/>
      <c r="AS111" s="195"/>
      <c r="AT111" s="195"/>
      <c r="AU111" s="195"/>
      <c r="AV111" s="195"/>
      <c r="AW111" s="195"/>
      <c r="AX111" s="19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72">
        <v>0.02</v>
      </c>
      <c r="BL111" s="171">
        <f t="shared" ref="BL111:DR111" si="96">BK111</f>
        <v>0.02</v>
      </c>
      <c r="BM111" s="171">
        <f t="shared" si="96"/>
        <v>0.02</v>
      </c>
      <c r="BN111" s="171">
        <f t="shared" si="96"/>
        <v>0.02</v>
      </c>
      <c r="BO111" s="171">
        <f t="shared" si="96"/>
        <v>0.02</v>
      </c>
      <c r="BP111" s="171">
        <f t="shared" si="96"/>
        <v>0.02</v>
      </c>
      <c r="BQ111" s="171">
        <f t="shared" si="96"/>
        <v>0.02</v>
      </c>
      <c r="BR111" s="171">
        <f t="shared" si="96"/>
        <v>0.02</v>
      </c>
      <c r="BS111" s="171">
        <f t="shared" si="96"/>
        <v>0.02</v>
      </c>
      <c r="BT111" s="171">
        <f t="shared" si="96"/>
        <v>0.02</v>
      </c>
      <c r="BU111" s="171">
        <f t="shared" si="96"/>
        <v>0.02</v>
      </c>
      <c r="BV111" s="171">
        <f t="shared" si="96"/>
        <v>0.02</v>
      </c>
      <c r="BW111" s="171">
        <f t="shared" si="96"/>
        <v>0.02</v>
      </c>
      <c r="BX111" s="171">
        <f t="shared" si="96"/>
        <v>0.02</v>
      </c>
      <c r="BY111" s="171">
        <f t="shared" si="96"/>
        <v>0.02</v>
      </c>
      <c r="BZ111" s="171">
        <f t="shared" si="96"/>
        <v>0.02</v>
      </c>
      <c r="CA111" s="171">
        <f t="shared" si="96"/>
        <v>0.02</v>
      </c>
      <c r="CB111" s="171">
        <f t="shared" si="96"/>
        <v>0.02</v>
      </c>
      <c r="CC111" s="171">
        <f t="shared" si="96"/>
        <v>0.02</v>
      </c>
      <c r="CD111" s="171">
        <f t="shared" si="96"/>
        <v>0.02</v>
      </c>
      <c r="CE111" s="171">
        <f t="shared" si="96"/>
        <v>0.02</v>
      </c>
      <c r="CF111" s="171">
        <f t="shared" si="96"/>
        <v>0.02</v>
      </c>
      <c r="CG111" s="171">
        <f t="shared" si="96"/>
        <v>0.02</v>
      </c>
      <c r="CH111" s="171">
        <f t="shared" si="96"/>
        <v>0.02</v>
      </c>
      <c r="CI111" s="171">
        <f t="shared" si="96"/>
        <v>0.02</v>
      </c>
      <c r="CJ111" s="171">
        <f t="shared" si="96"/>
        <v>0.02</v>
      </c>
      <c r="CK111" s="171">
        <f t="shared" si="96"/>
        <v>0.02</v>
      </c>
      <c r="CL111" s="171">
        <f t="shared" si="96"/>
        <v>0.02</v>
      </c>
      <c r="CM111" s="171">
        <f t="shared" si="96"/>
        <v>0.02</v>
      </c>
      <c r="CN111" s="171">
        <f t="shared" si="96"/>
        <v>0.02</v>
      </c>
      <c r="CO111" s="171">
        <f t="shared" si="96"/>
        <v>0.02</v>
      </c>
      <c r="CP111" s="171">
        <f t="shared" si="96"/>
        <v>0.02</v>
      </c>
      <c r="CQ111" s="171">
        <f t="shared" si="96"/>
        <v>0.02</v>
      </c>
      <c r="CR111" s="171">
        <f t="shared" si="96"/>
        <v>0.02</v>
      </c>
      <c r="CS111" s="171">
        <f t="shared" si="96"/>
        <v>0.02</v>
      </c>
      <c r="CT111" s="171">
        <f t="shared" si="96"/>
        <v>0.02</v>
      </c>
      <c r="CU111" s="171">
        <f t="shared" si="96"/>
        <v>0.02</v>
      </c>
      <c r="CV111" s="171">
        <f t="shared" si="96"/>
        <v>0.02</v>
      </c>
      <c r="CW111" s="171">
        <f t="shared" si="96"/>
        <v>0.02</v>
      </c>
      <c r="CX111" s="171">
        <f t="shared" si="96"/>
        <v>0.02</v>
      </c>
      <c r="CY111" s="171">
        <f t="shared" si="96"/>
        <v>0.02</v>
      </c>
      <c r="CZ111" s="171">
        <f t="shared" si="96"/>
        <v>0.02</v>
      </c>
      <c r="DA111" s="171">
        <f t="shared" si="96"/>
        <v>0.02</v>
      </c>
      <c r="DB111" s="171">
        <f t="shared" si="96"/>
        <v>0.02</v>
      </c>
      <c r="DC111" s="171">
        <f t="shared" si="96"/>
        <v>0.02</v>
      </c>
      <c r="DD111" s="171">
        <f t="shared" si="96"/>
        <v>0.02</v>
      </c>
      <c r="DE111" s="171">
        <f t="shared" si="96"/>
        <v>0.02</v>
      </c>
      <c r="DF111" s="171">
        <f t="shared" si="96"/>
        <v>0.02</v>
      </c>
      <c r="DG111" s="171">
        <f t="shared" si="96"/>
        <v>0.02</v>
      </c>
      <c r="DH111" s="171">
        <f t="shared" si="96"/>
        <v>0.02</v>
      </c>
      <c r="DI111" s="171">
        <f t="shared" si="96"/>
        <v>0.02</v>
      </c>
      <c r="DJ111" s="171">
        <f t="shared" si="96"/>
        <v>0.02</v>
      </c>
      <c r="DK111" s="171">
        <f t="shared" si="96"/>
        <v>0.02</v>
      </c>
      <c r="DL111" s="171">
        <f t="shared" si="96"/>
        <v>0.02</v>
      </c>
      <c r="DM111" s="171">
        <f t="shared" si="96"/>
        <v>0.02</v>
      </c>
      <c r="DN111" s="171">
        <f t="shared" si="96"/>
        <v>0.02</v>
      </c>
      <c r="DO111" s="171">
        <f t="shared" si="96"/>
        <v>0.02</v>
      </c>
      <c r="DP111" s="171">
        <f t="shared" si="96"/>
        <v>0.02</v>
      </c>
      <c r="DQ111" s="171">
        <f t="shared" si="96"/>
        <v>0.02</v>
      </c>
      <c r="DR111" s="171">
        <f t="shared" si="96"/>
        <v>0.02</v>
      </c>
    </row>
    <row r="112" spans="2:122" ht="15.75" customHeight="1">
      <c r="B112" s="195">
        <v>44166</v>
      </c>
      <c r="C112" s="195"/>
      <c r="D112" s="195"/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  <c r="AD112" s="195"/>
      <c r="AE112" s="195"/>
      <c r="AF112" s="195"/>
      <c r="AG112" s="195"/>
      <c r="AH112" s="195"/>
      <c r="AI112" s="195"/>
      <c r="AJ112" s="195"/>
      <c r="AK112" s="195"/>
      <c r="AL112" s="195"/>
      <c r="AM112" s="195"/>
      <c r="AN112" s="195"/>
      <c r="AO112" s="195"/>
      <c r="AP112" s="195"/>
      <c r="AQ112" s="195"/>
      <c r="AR112" s="195"/>
      <c r="AS112" s="195"/>
      <c r="AT112" s="195"/>
      <c r="AU112" s="195"/>
      <c r="AV112" s="195"/>
      <c r="AW112" s="195"/>
      <c r="AX112" s="19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72">
        <v>0.02</v>
      </c>
      <c r="BL112" s="171">
        <f t="shared" ref="BL112:DR112" si="97">BK112</f>
        <v>0.02</v>
      </c>
      <c r="BM112" s="171">
        <f t="shared" si="97"/>
        <v>0.02</v>
      </c>
      <c r="BN112" s="171">
        <f t="shared" si="97"/>
        <v>0.02</v>
      </c>
      <c r="BO112" s="171">
        <f t="shared" si="97"/>
        <v>0.02</v>
      </c>
      <c r="BP112" s="171">
        <f t="shared" si="97"/>
        <v>0.02</v>
      </c>
      <c r="BQ112" s="171">
        <f t="shared" si="97"/>
        <v>0.02</v>
      </c>
      <c r="BR112" s="171">
        <f t="shared" si="97"/>
        <v>0.02</v>
      </c>
      <c r="BS112" s="171">
        <f t="shared" si="97"/>
        <v>0.02</v>
      </c>
      <c r="BT112" s="171">
        <f t="shared" si="97"/>
        <v>0.02</v>
      </c>
      <c r="BU112" s="171">
        <f t="shared" si="97"/>
        <v>0.02</v>
      </c>
      <c r="BV112" s="171">
        <f t="shared" si="97"/>
        <v>0.02</v>
      </c>
      <c r="BW112" s="171">
        <f t="shared" si="97"/>
        <v>0.02</v>
      </c>
      <c r="BX112" s="171">
        <f t="shared" si="97"/>
        <v>0.02</v>
      </c>
      <c r="BY112" s="171">
        <f t="shared" si="97"/>
        <v>0.02</v>
      </c>
      <c r="BZ112" s="171">
        <f t="shared" si="97"/>
        <v>0.02</v>
      </c>
      <c r="CA112" s="171">
        <f t="shared" si="97"/>
        <v>0.02</v>
      </c>
      <c r="CB112" s="171">
        <f t="shared" si="97"/>
        <v>0.02</v>
      </c>
      <c r="CC112" s="171">
        <f t="shared" si="97"/>
        <v>0.02</v>
      </c>
      <c r="CD112" s="171">
        <f t="shared" si="97"/>
        <v>0.02</v>
      </c>
      <c r="CE112" s="171">
        <f t="shared" si="97"/>
        <v>0.02</v>
      </c>
      <c r="CF112" s="171">
        <f t="shared" si="97"/>
        <v>0.02</v>
      </c>
      <c r="CG112" s="171">
        <f t="shared" si="97"/>
        <v>0.02</v>
      </c>
      <c r="CH112" s="171">
        <f t="shared" si="97"/>
        <v>0.02</v>
      </c>
      <c r="CI112" s="171">
        <f t="shared" si="97"/>
        <v>0.02</v>
      </c>
      <c r="CJ112" s="171">
        <f t="shared" si="97"/>
        <v>0.02</v>
      </c>
      <c r="CK112" s="171">
        <f t="shared" si="97"/>
        <v>0.02</v>
      </c>
      <c r="CL112" s="171">
        <f t="shared" si="97"/>
        <v>0.02</v>
      </c>
      <c r="CM112" s="171">
        <f t="shared" si="97"/>
        <v>0.02</v>
      </c>
      <c r="CN112" s="171">
        <f t="shared" si="97"/>
        <v>0.02</v>
      </c>
      <c r="CO112" s="171">
        <f t="shared" si="97"/>
        <v>0.02</v>
      </c>
      <c r="CP112" s="171">
        <f t="shared" si="97"/>
        <v>0.02</v>
      </c>
      <c r="CQ112" s="171">
        <f t="shared" si="97"/>
        <v>0.02</v>
      </c>
      <c r="CR112" s="171">
        <f t="shared" si="97"/>
        <v>0.02</v>
      </c>
      <c r="CS112" s="171">
        <f t="shared" si="97"/>
        <v>0.02</v>
      </c>
      <c r="CT112" s="171">
        <f t="shared" si="97"/>
        <v>0.02</v>
      </c>
      <c r="CU112" s="171">
        <f t="shared" si="97"/>
        <v>0.02</v>
      </c>
      <c r="CV112" s="171">
        <f t="shared" si="97"/>
        <v>0.02</v>
      </c>
      <c r="CW112" s="171">
        <f t="shared" si="97"/>
        <v>0.02</v>
      </c>
      <c r="CX112" s="171">
        <f t="shared" si="97"/>
        <v>0.02</v>
      </c>
      <c r="CY112" s="171">
        <f t="shared" si="97"/>
        <v>0.02</v>
      </c>
      <c r="CZ112" s="171">
        <f t="shared" si="97"/>
        <v>0.02</v>
      </c>
      <c r="DA112" s="171">
        <f t="shared" si="97"/>
        <v>0.02</v>
      </c>
      <c r="DB112" s="171">
        <f t="shared" si="97"/>
        <v>0.02</v>
      </c>
      <c r="DC112" s="171">
        <f t="shared" si="97"/>
        <v>0.02</v>
      </c>
      <c r="DD112" s="171">
        <f t="shared" si="97"/>
        <v>0.02</v>
      </c>
      <c r="DE112" s="171">
        <f t="shared" si="97"/>
        <v>0.02</v>
      </c>
      <c r="DF112" s="171">
        <f t="shared" si="97"/>
        <v>0.02</v>
      </c>
      <c r="DG112" s="171">
        <f t="shared" si="97"/>
        <v>0.02</v>
      </c>
      <c r="DH112" s="171">
        <f t="shared" si="97"/>
        <v>0.02</v>
      </c>
      <c r="DI112" s="171">
        <f t="shared" si="97"/>
        <v>0.02</v>
      </c>
      <c r="DJ112" s="171">
        <f t="shared" si="97"/>
        <v>0.02</v>
      </c>
      <c r="DK112" s="171">
        <f t="shared" si="97"/>
        <v>0.02</v>
      </c>
      <c r="DL112" s="171">
        <f t="shared" si="97"/>
        <v>0.02</v>
      </c>
      <c r="DM112" s="171">
        <f t="shared" si="97"/>
        <v>0.02</v>
      </c>
      <c r="DN112" s="171">
        <f t="shared" si="97"/>
        <v>0.02</v>
      </c>
      <c r="DO112" s="171">
        <f t="shared" si="97"/>
        <v>0.02</v>
      </c>
      <c r="DP112" s="171">
        <f t="shared" si="97"/>
        <v>0.02</v>
      </c>
      <c r="DQ112" s="171">
        <f t="shared" si="97"/>
        <v>0.02</v>
      </c>
      <c r="DR112" s="171">
        <f t="shared" si="97"/>
        <v>0.02</v>
      </c>
    </row>
    <row r="113" spans="2:122" ht="15.75" customHeight="1">
      <c r="B113" s="195">
        <v>44197</v>
      </c>
      <c r="C113" s="195"/>
      <c r="D113" s="195"/>
      <c r="E113" s="195"/>
      <c r="F113" s="195"/>
      <c r="G113" s="195"/>
      <c r="H113" s="195"/>
      <c r="I113" s="195"/>
      <c r="J113" s="195"/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  <c r="AD113" s="195"/>
      <c r="AE113" s="195"/>
      <c r="AF113" s="195"/>
      <c r="AG113" s="195"/>
      <c r="AH113" s="195"/>
      <c r="AI113" s="195"/>
      <c r="AJ113" s="195"/>
      <c r="AK113" s="195"/>
      <c r="AL113" s="195"/>
      <c r="AM113" s="195"/>
      <c r="AN113" s="195"/>
      <c r="AO113" s="195"/>
      <c r="AP113" s="195"/>
      <c r="AQ113" s="195"/>
      <c r="AR113" s="195"/>
      <c r="AS113" s="195"/>
      <c r="AT113" s="195"/>
      <c r="AU113" s="195"/>
      <c r="AV113" s="195"/>
      <c r="AW113" s="195"/>
      <c r="AX113" s="19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72">
        <v>0.02</v>
      </c>
      <c r="BL113" s="171">
        <f t="shared" ref="BL113:DR113" si="98">BK113</f>
        <v>0.02</v>
      </c>
      <c r="BM113" s="171">
        <f t="shared" si="98"/>
        <v>0.02</v>
      </c>
      <c r="BN113" s="171">
        <f t="shared" si="98"/>
        <v>0.02</v>
      </c>
      <c r="BO113" s="171">
        <f t="shared" si="98"/>
        <v>0.02</v>
      </c>
      <c r="BP113" s="171">
        <f t="shared" si="98"/>
        <v>0.02</v>
      </c>
      <c r="BQ113" s="171">
        <f t="shared" si="98"/>
        <v>0.02</v>
      </c>
      <c r="BR113" s="171">
        <f t="shared" si="98"/>
        <v>0.02</v>
      </c>
      <c r="BS113" s="171">
        <f t="shared" si="98"/>
        <v>0.02</v>
      </c>
      <c r="BT113" s="171">
        <f t="shared" si="98"/>
        <v>0.02</v>
      </c>
      <c r="BU113" s="171">
        <f t="shared" si="98"/>
        <v>0.02</v>
      </c>
      <c r="BV113" s="171">
        <f t="shared" si="98"/>
        <v>0.02</v>
      </c>
      <c r="BW113" s="171">
        <f t="shared" si="98"/>
        <v>0.02</v>
      </c>
      <c r="BX113" s="171">
        <f t="shared" si="98"/>
        <v>0.02</v>
      </c>
      <c r="BY113" s="171">
        <f t="shared" si="98"/>
        <v>0.02</v>
      </c>
      <c r="BZ113" s="171">
        <f t="shared" si="98"/>
        <v>0.02</v>
      </c>
      <c r="CA113" s="171">
        <f t="shared" si="98"/>
        <v>0.02</v>
      </c>
      <c r="CB113" s="171">
        <f t="shared" si="98"/>
        <v>0.02</v>
      </c>
      <c r="CC113" s="171">
        <f t="shared" si="98"/>
        <v>0.02</v>
      </c>
      <c r="CD113" s="171">
        <f t="shared" si="98"/>
        <v>0.02</v>
      </c>
      <c r="CE113" s="171">
        <f t="shared" si="98"/>
        <v>0.02</v>
      </c>
      <c r="CF113" s="171">
        <f t="shared" si="98"/>
        <v>0.02</v>
      </c>
      <c r="CG113" s="171">
        <f t="shared" si="98"/>
        <v>0.02</v>
      </c>
      <c r="CH113" s="171">
        <f t="shared" si="98"/>
        <v>0.02</v>
      </c>
      <c r="CI113" s="171">
        <f t="shared" si="98"/>
        <v>0.02</v>
      </c>
      <c r="CJ113" s="171">
        <f t="shared" si="98"/>
        <v>0.02</v>
      </c>
      <c r="CK113" s="171">
        <f t="shared" si="98"/>
        <v>0.02</v>
      </c>
      <c r="CL113" s="171">
        <f t="shared" si="98"/>
        <v>0.02</v>
      </c>
      <c r="CM113" s="171">
        <f t="shared" si="98"/>
        <v>0.02</v>
      </c>
      <c r="CN113" s="171">
        <f t="shared" si="98"/>
        <v>0.02</v>
      </c>
      <c r="CO113" s="171">
        <f t="shared" si="98"/>
        <v>0.02</v>
      </c>
      <c r="CP113" s="171">
        <f t="shared" si="98"/>
        <v>0.02</v>
      </c>
      <c r="CQ113" s="171">
        <f t="shared" si="98"/>
        <v>0.02</v>
      </c>
      <c r="CR113" s="171">
        <f t="shared" si="98"/>
        <v>0.02</v>
      </c>
      <c r="CS113" s="171">
        <f t="shared" si="98"/>
        <v>0.02</v>
      </c>
      <c r="CT113" s="171">
        <f t="shared" si="98"/>
        <v>0.02</v>
      </c>
      <c r="CU113" s="171">
        <f t="shared" si="98"/>
        <v>0.02</v>
      </c>
      <c r="CV113" s="171">
        <f t="shared" si="98"/>
        <v>0.02</v>
      </c>
      <c r="CW113" s="171">
        <f t="shared" si="98"/>
        <v>0.02</v>
      </c>
      <c r="CX113" s="171">
        <f t="shared" si="98"/>
        <v>0.02</v>
      </c>
      <c r="CY113" s="171">
        <f t="shared" si="98"/>
        <v>0.02</v>
      </c>
      <c r="CZ113" s="171">
        <f t="shared" si="98"/>
        <v>0.02</v>
      </c>
      <c r="DA113" s="171">
        <f t="shared" si="98"/>
        <v>0.02</v>
      </c>
      <c r="DB113" s="171">
        <f t="shared" si="98"/>
        <v>0.02</v>
      </c>
      <c r="DC113" s="171">
        <f t="shared" si="98"/>
        <v>0.02</v>
      </c>
      <c r="DD113" s="171">
        <f t="shared" si="98"/>
        <v>0.02</v>
      </c>
      <c r="DE113" s="171">
        <f t="shared" si="98"/>
        <v>0.02</v>
      </c>
      <c r="DF113" s="171">
        <f t="shared" si="98"/>
        <v>0.02</v>
      </c>
      <c r="DG113" s="171">
        <f t="shared" si="98"/>
        <v>0.02</v>
      </c>
      <c r="DH113" s="171">
        <f t="shared" si="98"/>
        <v>0.02</v>
      </c>
      <c r="DI113" s="171">
        <f t="shared" si="98"/>
        <v>0.02</v>
      </c>
      <c r="DJ113" s="171">
        <f t="shared" si="98"/>
        <v>0.02</v>
      </c>
      <c r="DK113" s="171">
        <f t="shared" si="98"/>
        <v>0.02</v>
      </c>
      <c r="DL113" s="171">
        <f t="shared" si="98"/>
        <v>0.02</v>
      </c>
      <c r="DM113" s="171">
        <f t="shared" si="98"/>
        <v>0.02</v>
      </c>
      <c r="DN113" s="171">
        <f t="shared" si="98"/>
        <v>0.02</v>
      </c>
      <c r="DO113" s="171">
        <f t="shared" si="98"/>
        <v>0.02</v>
      </c>
      <c r="DP113" s="171">
        <f t="shared" si="98"/>
        <v>0.02</v>
      </c>
      <c r="DQ113" s="171">
        <f t="shared" si="98"/>
        <v>0.02</v>
      </c>
      <c r="DR113" s="171">
        <f t="shared" si="98"/>
        <v>0.02</v>
      </c>
    </row>
    <row r="114" spans="2:122" ht="15.75" customHeight="1">
      <c r="B114" s="195">
        <v>44228</v>
      </c>
      <c r="C114" s="195"/>
      <c r="D114" s="195"/>
      <c r="E114" s="195"/>
      <c r="F114" s="195"/>
      <c r="G114" s="195"/>
      <c r="H114" s="195"/>
      <c r="I114" s="195"/>
      <c r="J114" s="195"/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5"/>
      <c r="AR114" s="195"/>
      <c r="AS114" s="195"/>
      <c r="AT114" s="195"/>
      <c r="AU114" s="195"/>
      <c r="AV114" s="195"/>
      <c r="AW114" s="195"/>
      <c r="AX114" s="19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72">
        <v>0.02</v>
      </c>
      <c r="BL114" s="171">
        <f t="shared" ref="BL114:DR114" si="99">BK114</f>
        <v>0.02</v>
      </c>
      <c r="BM114" s="171">
        <f t="shared" si="99"/>
        <v>0.02</v>
      </c>
      <c r="BN114" s="171">
        <f t="shared" si="99"/>
        <v>0.02</v>
      </c>
      <c r="BO114" s="171">
        <f t="shared" si="99"/>
        <v>0.02</v>
      </c>
      <c r="BP114" s="171">
        <f t="shared" si="99"/>
        <v>0.02</v>
      </c>
      <c r="BQ114" s="171">
        <f t="shared" si="99"/>
        <v>0.02</v>
      </c>
      <c r="BR114" s="171">
        <f t="shared" si="99"/>
        <v>0.02</v>
      </c>
      <c r="BS114" s="171">
        <f t="shared" si="99"/>
        <v>0.02</v>
      </c>
      <c r="BT114" s="171">
        <f t="shared" si="99"/>
        <v>0.02</v>
      </c>
      <c r="BU114" s="171">
        <f t="shared" si="99"/>
        <v>0.02</v>
      </c>
      <c r="BV114" s="171">
        <f t="shared" si="99"/>
        <v>0.02</v>
      </c>
      <c r="BW114" s="171">
        <f t="shared" si="99"/>
        <v>0.02</v>
      </c>
      <c r="BX114" s="171">
        <f t="shared" si="99"/>
        <v>0.02</v>
      </c>
      <c r="BY114" s="171">
        <f t="shared" si="99"/>
        <v>0.02</v>
      </c>
      <c r="BZ114" s="171">
        <f t="shared" si="99"/>
        <v>0.02</v>
      </c>
      <c r="CA114" s="171">
        <f t="shared" si="99"/>
        <v>0.02</v>
      </c>
      <c r="CB114" s="171">
        <f t="shared" si="99"/>
        <v>0.02</v>
      </c>
      <c r="CC114" s="171">
        <f t="shared" si="99"/>
        <v>0.02</v>
      </c>
      <c r="CD114" s="171">
        <f t="shared" si="99"/>
        <v>0.02</v>
      </c>
      <c r="CE114" s="171">
        <f t="shared" si="99"/>
        <v>0.02</v>
      </c>
      <c r="CF114" s="171">
        <f t="shared" si="99"/>
        <v>0.02</v>
      </c>
      <c r="CG114" s="171">
        <f t="shared" si="99"/>
        <v>0.02</v>
      </c>
      <c r="CH114" s="171">
        <f t="shared" si="99"/>
        <v>0.02</v>
      </c>
      <c r="CI114" s="171">
        <f t="shared" si="99"/>
        <v>0.02</v>
      </c>
      <c r="CJ114" s="171">
        <f t="shared" si="99"/>
        <v>0.02</v>
      </c>
      <c r="CK114" s="171">
        <f t="shared" si="99"/>
        <v>0.02</v>
      </c>
      <c r="CL114" s="171">
        <f t="shared" si="99"/>
        <v>0.02</v>
      </c>
      <c r="CM114" s="171">
        <f t="shared" si="99"/>
        <v>0.02</v>
      </c>
      <c r="CN114" s="171">
        <f t="shared" si="99"/>
        <v>0.02</v>
      </c>
      <c r="CO114" s="171">
        <f t="shared" si="99"/>
        <v>0.02</v>
      </c>
      <c r="CP114" s="171">
        <f t="shared" si="99"/>
        <v>0.02</v>
      </c>
      <c r="CQ114" s="171">
        <f t="shared" si="99"/>
        <v>0.02</v>
      </c>
      <c r="CR114" s="171">
        <f t="shared" si="99"/>
        <v>0.02</v>
      </c>
      <c r="CS114" s="171">
        <f t="shared" si="99"/>
        <v>0.02</v>
      </c>
      <c r="CT114" s="171">
        <f t="shared" si="99"/>
        <v>0.02</v>
      </c>
      <c r="CU114" s="171">
        <f t="shared" si="99"/>
        <v>0.02</v>
      </c>
      <c r="CV114" s="171">
        <f t="shared" si="99"/>
        <v>0.02</v>
      </c>
      <c r="CW114" s="171">
        <f t="shared" si="99"/>
        <v>0.02</v>
      </c>
      <c r="CX114" s="171">
        <f t="shared" si="99"/>
        <v>0.02</v>
      </c>
      <c r="CY114" s="171">
        <f t="shared" si="99"/>
        <v>0.02</v>
      </c>
      <c r="CZ114" s="171">
        <f t="shared" si="99"/>
        <v>0.02</v>
      </c>
      <c r="DA114" s="171">
        <f t="shared" si="99"/>
        <v>0.02</v>
      </c>
      <c r="DB114" s="171">
        <f t="shared" si="99"/>
        <v>0.02</v>
      </c>
      <c r="DC114" s="171">
        <f t="shared" si="99"/>
        <v>0.02</v>
      </c>
      <c r="DD114" s="171">
        <f t="shared" si="99"/>
        <v>0.02</v>
      </c>
      <c r="DE114" s="171">
        <f t="shared" si="99"/>
        <v>0.02</v>
      </c>
      <c r="DF114" s="171">
        <f t="shared" si="99"/>
        <v>0.02</v>
      </c>
      <c r="DG114" s="171">
        <f t="shared" si="99"/>
        <v>0.02</v>
      </c>
      <c r="DH114" s="171">
        <f t="shared" si="99"/>
        <v>0.02</v>
      </c>
      <c r="DI114" s="171">
        <f t="shared" si="99"/>
        <v>0.02</v>
      </c>
      <c r="DJ114" s="171">
        <f t="shared" si="99"/>
        <v>0.02</v>
      </c>
      <c r="DK114" s="171">
        <f t="shared" si="99"/>
        <v>0.02</v>
      </c>
      <c r="DL114" s="171">
        <f t="shared" si="99"/>
        <v>0.02</v>
      </c>
      <c r="DM114" s="171">
        <f t="shared" si="99"/>
        <v>0.02</v>
      </c>
      <c r="DN114" s="171">
        <f t="shared" si="99"/>
        <v>0.02</v>
      </c>
      <c r="DO114" s="171">
        <f t="shared" si="99"/>
        <v>0.02</v>
      </c>
      <c r="DP114" s="171">
        <f t="shared" si="99"/>
        <v>0.02</v>
      </c>
      <c r="DQ114" s="171">
        <f t="shared" si="99"/>
        <v>0.02</v>
      </c>
      <c r="DR114" s="171">
        <f t="shared" si="99"/>
        <v>0.02</v>
      </c>
    </row>
    <row r="115" spans="2:122" ht="15.75" customHeight="1">
      <c r="B115" s="195">
        <v>44256</v>
      </c>
      <c r="C115" s="195"/>
      <c r="D115" s="195"/>
      <c r="E115" s="195"/>
      <c r="F115" s="195"/>
      <c r="G115" s="195"/>
      <c r="H115" s="195"/>
      <c r="I115" s="195"/>
      <c r="J115" s="195"/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  <c r="AD115" s="195"/>
      <c r="AE115" s="195"/>
      <c r="AF115" s="195"/>
      <c r="AG115" s="195"/>
      <c r="AH115" s="195"/>
      <c r="AI115" s="195"/>
      <c r="AJ115" s="195"/>
      <c r="AK115" s="195"/>
      <c r="AL115" s="195"/>
      <c r="AM115" s="195"/>
      <c r="AN115" s="195"/>
      <c r="AO115" s="195"/>
      <c r="AP115" s="195"/>
      <c r="AQ115" s="195"/>
      <c r="AR115" s="195"/>
      <c r="AS115" s="195"/>
      <c r="AT115" s="195"/>
      <c r="AU115" s="195"/>
      <c r="AV115" s="195"/>
      <c r="AW115" s="195"/>
      <c r="AX115" s="195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72">
        <v>0.02</v>
      </c>
      <c r="BL115" s="171">
        <f t="shared" ref="BL115:DR115" si="100">BK115</f>
        <v>0.02</v>
      </c>
      <c r="BM115" s="171">
        <f t="shared" si="100"/>
        <v>0.02</v>
      </c>
      <c r="BN115" s="171">
        <f t="shared" si="100"/>
        <v>0.02</v>
      </c>
      <c r="BO115" s="171">
        <f t="shared" si="100"/>
        <v>0.02</v>
      </c>
      <c r="BP115" s="171">
        <f t="shared" si="100"/>
        <v>0.02</v>
      </c>
      <c r="BQ115" s="171">
        <f t="shared" si="100"/>
        <v>0.02</v>
      </c>
      <c r="BR115" s="171">
        <f t="shared" si="100"/>
        <v>0.02</v>
      </c>
      <c r="BS115" s="171">
        <f t="shared" si="100"/>
        <v>0.02</v>
      </c>
      <c r="BT115" s="171">
        <f t="shared" si="100"/>
        <v>0.02</v>
      </c>
      <c r="BU115" s="171">
        <f t="shared" si="100"/>
        <v>0.02</v>
      </c>
      <c r="BV115" s="171">
        <f t="shared" si="100"/>
        <v>0.02</v>
      </c>
      <c r="BW115" s="171">
        <f t="shared" si="100"/>
        <v>0.02</v>
      </c>
      <c r="BX115" s="171">
        <f t="shared" si="100"/>
        <v>0.02</v>
      </c>
      <c r="BY115" s="171">
        <f t="shared" si="100"/>
        <v>0.02</v>
      </c>
      <c r="BZ115" s="171">
        <f t="shared" si="100"/>
        <v>0.02</v>
      </c>
      <c r="CA115" s="171">
        <f t="shared" si="100"/>
        <v>0.02</v>
      </c>
      <c r="CB115" s="171">
        <f t="shared" si="100"/>
        <v>0.02</v>
      </c>
      <c r="CC115" s="171">
        <f t="shared" si="100"/>
        <v>0.02</v>
      </c>
      <c r="CD115" s="171">
        <f t="shared" si="100"/>
        <v>0.02</v>
      </c>
      <c r="CE115" s="171">
        <f t="shared" si="100"/>
        <v>0.02</v>
      </c>
      <c r="CF115" s="171">
        <f t="shared" si="100"/>
        <v>0.02</v>
      </c>
      <c r="CG115" s="171">
        <f t="shared" si="100"/>
        <v>0.02</v>
      </c>
      <c r="CH115" s="171">
        <f t="shared" si="100"/>
        <v>0.02</v>
      </c>
      <c r="CI115" s="171">
        <f t="shared" si="100"/>
        <v>0.02</v>
      </c>
      <c r="CJ115" s="171">
        <f t="shared" si="100"/>
        <v>0.02</v>
      </c>
      <c r="CK115" s="171">
        <f t="shared" si="100"/>
        <v>0.02</v>
      </c>
      <c r="CL115" s="171">
        <f t="shared" si="100"/>
        <v>0.02</v>
      </c>
      <c r="CM115" s="171">
        <f t="shared" si="100"/>
        <v>0.02</v>
      </c>
      <c r="CN115" s="171">
        <f t="shared" si="100"/>
        <v>0.02</v>
      </c>
      <c r="CO115" s="171">
        <f t="shared" si="100"/>
        <v>0.02</v>
      </c>
      <c r="CP115" s="171">
        <f t="shared" si="100"/>
        <v>0.02</v>
      </c>
      <c r="CQ115" s="171">
        <f t="shared" si="100"/>
        <v>0.02</v>
      </c>
      <c r="CR115" s="171">
        <f t="shared" si="100"/>
        <v>0.02</v>
      </c>
      <c r="CS115" s="171">
        <f t="shared" si="100"/>
        <v>0.02</v>
      </c>
      <c r="CT115" s="171">
        <f t="shared" si="100"/>
        <v>0.02</v>
      </c>
      <c r="CU115" s="171">
        <f t="shared" si="100"/>
        <v>0.02</v>
      </c>
      <c r="CV115" s="171">
        <f t="shared" si="100"/>
        <v>0.02</v>
      </c>
      <c r="CW115" s="171">
        <f t="shared" si="100"/>
        <v>0.02</v>
      </c>
      <c r="CX115" s="171">
        <f t="shared" si="100"/>
        <v>0.02</v>
      </c>
      <c r="CY115" s="171">
        <f t="shared" si="100"/>
        <v>0.02</v>
      </c>
      <c r="CZ115" s="171">
        <f t="shared" si="100"/>
        <v>0.02</v>
      </c>
      <c r="DA115" s="171">
        <f t="shared" si="100"/>
        <v>0.02</v>
      </c>
      <c r="DB115" s="171">
        <f t="shared" si="100"/>
        <v>0.02</v>
      </c>
      <c r="DC115" s="171">
        <f t="shared" si="100"/>
        <v>0.02</v>
      </c>
      <c r="DD115" s="171">
        <f t="shared" si="100"/>
        <v>0.02</v>
      </c>
      <c r="DE115" s="171">
        <f t="shared" si="100"/>
        <v>0.02</v>
      </c>
      <c r="DF115" s="171">
        <f t="shared" si="100"/>
        <v>0.02</v>
      </c>
      <c r="DG115" s="171">
        <f t="shared" si="100"/>
        <v>0.02</v>
      </c>
      <c r="DH115" s="171">
        <f t="shared" si="100"/>
        <v>0.02</v>
      </c>
      <c r="DI115" s="171">
        <f t="shared" si="100"/>
        <v>0.02</v>
      </c>
      <c r="DJ115" s="171">
        <f t="shared" si="100"/>
        <v>0.02</v>
      </c>
      <c r="DK115" s="171">
        <f t="shared" si="100"/>
        <v>0.02</v>
      </c>
      <c r="DL115" s="171">
        <f t="shared" si="100"/>
        <v>0.02</v>
      </c>
      <c r="DM115" s="171">
        <f t="shared" si="100"/>
        <v>0.02</v>
      </c>
      <c r="DN115" s="171">
        <f t="shared" si="100"/>
        <v>0.02</v>
      </c>
      <c r="DO115" s="171">
        <f t="shared" si="100"/>
        <v>0.02</v>
      </c>
      <c r="DP115" s="171">
        <f t="shared" si="100"/>
        <v>0.02</v>
      </c>
      <c r="DQ115" s="171">
        <f t="shared" si="100"/>
        <v>0.02</v>
      </c>
      <c r="DR115" s="171">
        <f t="shared" si="100"/>
        <v>0.02</v>
      </c>
    </row>
    <row r="116" spans="2:122" ht="15.75" customHeight="1">
      <c r="B116" s="195">
        <v>44287</v>
      </c>
      <c r="C116" s="195"/>
      <c r="D116" s="195"/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  <c r="AD116" s="195"/>
      <c r="AE116" s="195"/>
      <c r="AF116" s="195"/>
      <c r="AG116" s="195"/>
      <c r="AH116" s="195"/>
      <c r="AI116" s="195"/>
      <c r="AJ116" s="195"/>
      <c r="AK116" s="195"/>
      <c r="AL116" s="195"/>
      <c r="AM116" s="195"/>
      <c r="AN116" s="195"/>
      <c r="AO116" s="195"/>
      <c r="AP116" s="195"/>
      <c r="AQ116" s="195"/>
      <c r="AR116" s="195"/>
      <c r="AS116" s="195"/>
      <c r="AT116" s="195"/>
      <c r="AU116" s="195"/>
      <c r="AV116" s="195"/>
      <c r="AW116" s="195"/>
      <c r="AX116" s="195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72">
        <v>0.02</v>
      </c>
      <c r="BL116" s="171">
        <f t="shared" ref="BL116:DR116" si="101">BK116</f>
        <v>0.02</v>
      </c>
      <c r="BM116" s="171">
        <f t="shared" si="101"/>
        <v>0.02</v>
      </c>
      <c r="BN116" s="171">
        <f t="shared" si="101"/>
        <v>0.02</v>
      </c>
      <c r="BO116" s="171">
        <f t="shared" si="101"/>
        <v>0.02</v>
      </c>
      <c r="BP116" s="171">
        <f t="shared" si="101"/>
        <v>0.02</v>
      </c>
      <c r="BQ116" s="171">
        <f t="shared" si="101"/>
        <v>0.02</v>
      </c>
      <c r="BR116" s="171">
        <f t="shared" si="101"/>
        <v>0.02</v>
      </c>
      <c r="BS116" s="171">
        <f t="shared" si="101"/>
        <v>0.02</v>
      </c>
      <c r="BT116" s="171">
        <f t="shared" si="101"/>
        <v>0.02</v>
      </c>
      <c r="BU116" s="171">
        <f t="shared" si="101"/>
        <v>0.02</v>
      </c>
      <c r="BV116" s="171">
        <f t="shared" si="101"/>
        <v>0.02</v>
      </c>
      <c r="BW116" s="171">
        <f t="shared" si="101"/>
        <v>0.02</v>
      </c>
      <c r="BX116" s="171">
        <f t="shared" si="101"/>
        <v>0.02</v>
      </c>
      <c r="BY116" s="171">
        <f t="shared" si="101"/>
        <v>0.02</v>
      </c>
      <c r="BZ116" s="171">
        <f t="shared" si="101"/>
        <v>0.02</v>
      </c>
      <c r="CA116" s="171">
        <f t="shared" si="101"/>
        <v>0.02</v>
      </c>
      <c r="CB116" s="171">
        <f t="shared" si="101"/>
        <v>0.02</v>
      </c>
      <c r="CC116" s="171">
        <f t="shared" si="101"/>
        <v>0.02</v>
      </c>
      <c r="CD116" s="171">
        <f t="shared" si="101"/>
        <v>0.02</v>
      </c>
      <c r="CE116" s="171">
        <f t="shared" si="101"/>
        <v>0.02</v>
      </c>
      <c r="CF116" s="171">
        <f t="shared" si="101"/>
        <v>0.02</v>
      </c>
      <c r="CG116" s="171">
        <f t="shared" si="101"/>
        <v>0.02</v>
      </c>
      <c r="CH116" s="171">
        <f t="shared" si="101"/>
        <v>0.02</v>
      </c>
      <c r="CI116" s="171">
        <f t="shared" si="101"/>
        <v>0.02</v>
      </c>
      <c r="CJ116" s="171">
        <f t="shared" si="101"/>
        <v>0.02</v>
      </c>
      <c r="CK116" s="171">
        <f t="shared" si="101"/>
        <v>0.02</v>
      </c>
      <c r="CL116" s="171">
        <f t="shared" si="101"/>
        <v>0.02</v>
      </c>
      <c r="CM116" s="171">
        <f t="shared" si="101"/>
        <v>0.02</v>
      </c>
      <c r="CN116" s="171">
        <f t="shared" si="101"/>
        <v>0.02</v>
      </c>
      <c r="CO116" s="171">
        <f t="shared" si="101"/>
        <v>0.02</v>
      </c>
      <c r="CP116" s="171">
        <f t="shared" si="101"/>
        <v>0.02</v>
      </c>
      <c r="CQ116" s="171">
        <f t="shared" si="101"/>
        <v>0.02</v>
      </c>
      <c r="CR116" s="171">
        <f t="shared" si="101"/>
        <v>0.02</v>
      </c>
      <c r="CS116" s="171">
        <f t="shared" si="101"/>
        <v>0.02</v>
      </c>
      <c r="CT116" s="171">
        <f t="shared" si="101"/>
        <v>0.02</v>
      </c>
      <c r="CU116" s="171">
        <f t="shared" si="101"/>
        <v>0.02</v>
      </c>
      <c r="CV116" s="171">
        <f t="shared" si="101"/>
        <v>0.02</v>
      </c>
      <c r="CW116" s="171">
        <f t="shared" si="101"/>
        <v>0.02</v>
      </c>
      <c r="CX116" s="171">
        <f t="shared" si="101"/>
        <v>0.02</v>
      </c>
      <c r="CY116" s="171">
        <f t="shared" si="101"/>
        <v>0.02</v>
      </c>
      <c r="CZ116" s="171">
        <f t="shared" si="101"/>
        <v>0.02</v>
      </c>
      <c r="DA116" s="171">
        <f t="shared" si="101"/>
        <v>0.02</v>
      </c>
      <c r="DB116" s="171">
        <f t="shared" si="101"/>
        <v>0.02</v>
      </c>
      <c r="DC116" s="171">
        <f t="shared" si="101"/>
        <v>0.02</v>
      </c>
      <c r="DD116" s="171">
        <f t="shared" si="101"/>
        <v>0.02</v>
      </c>
      <c r="DE116" s="171">
        <f t="shared" si="101"/>
        <v>0.02</v>
      </c>
      <c r="DF116" s="171">
        <f t="shared" si="101"/>
        <v>0.02</v>
      </c>
      <c r="DG116" s="171">
        <f t="shared" si="101"/>
        <v>0.02</v>
      </c>
      <c r="DH116" s="171">
        <f t="shared" si="101"/>
        <v>0.02</v>
      </c>
      <c r="DI116" s="171">
        <f t="shared" si="101"/>
        <v>0.02</v>
      </c>
      <c r="DJ116" s="171">
        <f t="shared" si="101"/>
        <v>0.02</v>
      </c>
      <c r="DK116" s="171">
        <f t="shared" si="101"/>
        <v>0.02</v>
      </c>
      <c r="DL116" s="171">
        <f t="shared" si="101"/>
        <v>0.02</v>
      </c>
      <c r="DM116" s="171">
        <f t="shared" si="101"/>
        <v>0.02</v>
      </c>
      <c r="DN116" s="171">
        <f t="shared" si="101"/>
        <v>0.02</v>
      </c>
      <c r="DO116" s="171">
        <f t="shared" si="101"/>
        <v>0.02</v>
      </c>
      <c r="DP116" s="171">
        <f t="shared" si="101"/>
        <v>0.02</v>
      </c>
      <c r="DQ116" s="171">
        <f t="shared" si="101"/>
        <v>0.02</v>
      </c>
      <c r="DR116" s="171">
        <f t="shared" si="101"/>
        <v>0.02</v>
      </c>
    </row>
    <row r="117" spans="2:122" ht="15.75" customHeight="1">
      <c r="B117" s="195">
        <v>44317</v>
      </c>
      <c r="C117" s="195"/>
      <c r="D117" s="195"/>
      <c r="E117" s="195"/>
      <c r="F117" s="195"/>
      <c r="G117" s="195"/>
      <c r="H117" s="195"/>
      <c r="I117" s="195"/>
      <c r="J117" s="195"/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  <c r="AD117" s="195"/>
      <c r="AE117" s="195"/>
      <c r="AF117" s="195"/>
      <c r="AG117" s="195"/>
      <c r="AH117" s="195"/>
      <c r="AI117" s="195"/>
      <c r="AJ117" s="195"/>
      <c r="AK117" s="195"/>
      <c r="AL117" s="195"/>
      <c r="AM117" s="195"/>
      <c r="AN117" s="195"/>
      <c r="AO117" s="195"/>
      <c r="AP117" s="195"/>
      <c r="AQ117" s="195"/>
      <c r="AR117" s="195"/>
      <c r="AS117" s="195"/>
      <c r="AT117" s="195"/>
      <c r="AU117" s="195"/>
      <c r="AV117" s="195"/>
      <c r="AW117" s="195"/>
      <c r="AX117" s="195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72">
        <v>0.02</v>
      </c>
      <c r="BL117" s="171">
        <f t="shared" ref="BL117:DR117" si="102">BK117</f>
        <v>0.02</v>
      </c>
      <c r="BM117" s="171">
        <f t="shared" si="102"/>
        <v>0.02</v>
      </c>
      <c r="BN117" s="171">
        <f t="shared" si="102"/>
        <v>0.02</v>
      </c>
      <c r="BO117" s="171">
        <f t="shared" si="102"/>
        <v>0.02</v>
      </c>
      <c r="BP117" s="171">
        <f t="shared" si="102"/>
        <v>0.02</v>
      </c>
      <c r="BQ117" s="171">
        <f t="shared" si="102"/>
        <v>0.02</v>
      </c>
      <c r="BR117" s="171">
        <f t="shared" si="102"/>
        <v>0.02</v>
      </c>
      <c r="BS117" s="171">
        <f t="shared" si="102"/>
        <v>0.02</v>
      </c>
      <c r="BT117" s="171">
        <f t="shared" si="102"/>
        <v>0.02</v>
      </c>
      <c r="BU117" s="171">
        <f t="shared" si="102"/>
        <v>0.02</v>
      </c>
      <c r="BV117" s="171">
        <f t="shared" si="102"/>
        <v>0.02</v>
      </c>
      <c r="BW117" s="171">
        <f t="shared" si="102"/>
        <v>0.02</v>
      </c>
      <c r="BX117" s="171">
        <f t="shared" si="102"/>
        <v>0.02</v>
      </c>
      <c r="BY117" s="171">
        <f t="shared" si="102"/>
        <v>0.02</v>
      </c>
      <c r="BZ117" s="171">
        <f t="shared" si="102"/>
        <v>0.02</v>
      </c>
      <c r="CA117" s="171">
        <f t="shared" si="102"/>
        <v>0.02</v>
      </c>
      <c r="CB117" s="171">
        <f t="shared" si="102"/>
        <v>0.02</v>
      </c>
      <c r="CC117" s="171">
        <f t="shared" si="102"/>
        <v>0.02</v>
      </c>
      <c r="CD117" s="171">
        <f t="shared" si="102"/>
        <v>0.02</v>
      </c>
      <c r="CE117" s="171">
        <f t="shared" si="102"/>
        <v>0.02</v>
      </c>
      <c r="CF117" s="171">
        <f t="shared" si="102"/>
        <v>0.02</v>
      </c>
      <c r="CG117" s="171">
        <f t="shared" si="102"/>
        <v>0.02</v>
      </c>
      <c r="CH117" s="171">
        <f t="shared" si="102"/>
        <v>0.02</v>
      </c>
      <c r="CI117" s="171">
        <f t="shared" si="102"/>
        <v>0.02</v>
      </c>
      <c r="CJ117" s="171">
        <f t="shared" si="102"/>
        <v>0.02</v>
      </c>
      <c r="CK117" s="171">
        <f t="shared" si="102"/>
        <v>0.02</v>
      </c>
      <c r="CL117" s="171">
        <f t="shared" si="102"/>
        <v>0.02</v>
      </c>
      <c r="CM117" s="171">
        <f t="shared" si="102"/>
        <v>0.02</v>
      </c>
      <c r="CN117" s="171">
        <f t="shared" si="102"/>
        <v>0.02</v>
      </c>
      <c r="CO117" s="171">
        <f t="shared" si="102"/>
        <v>0.02</v>
      </c>
      <c r="CP117" s="171">
        <f t="shared" si="102"/>
        <v>0.02</v>
      </c>
      <c r="CQ117" s="171">
        <f t="shared" si="102"/>
        <v>0.02</v>
      </c>
      <c r="CR117" s="171">
        <f t="shared" si="102"/>
        <v>0.02</v>
      </c>
      <c r="CS117" s="171">
        <f t="shared" si="102"/>
        <v>0.02</v>
      </c>
      <c r="CT117" s="171">
        <f t="shared" si="102"/>
        <v>0.02</v>
      </c>
      <c r="CU117" s="171">
        <f t="shared" si="102"/>
        <v>0.02</v>
      </c>
      <c r="CV117" s="171">
        <f t="shared" si="102"/>
        <v>0.02</v>
      </c>
      <c r="CW117" s="171">
        <f t="shared" si="102"/>
        <v>0.02</v>
      </c>
      <c r="CX117" s="171">
        <f t="shared" si="102"/>
        <v>0.02</v>
      </c>
      <c r="CY117" s="171">
        <f t="shared" si="102"/>
        <v>0.02</v>
      </c>
      <c r="CZ117" s="171">
        <f t="shared" si="102"/>
        <v>0.02</v>
      </c>
      <c r="DA117" s="171">
        <f t="shared" si="102"/>
        <v>0.02</v>
      </c>
      <c r="DB117" s="171">
        <f t="shared" si="102"/>
        <v>0.02</v>
      </c>
      <c r="DC117" s="171">
        <f t="shared" si="102"/>
        <v>0.02</v>
      </c>
      <c r="DD117" s="171">
        <f t="shared" si="102"/>
        <v>0.02</v>
      </c>
      <c r="DE117" s="171">
        <f t="shared" si="102"/>
        <v>0.02</v>
      </c>
      <c r="DF117" s="171">
        <f t="shared" si="102"/>
        <v>0.02</v>
      </c>
      <c r="DG117" s="171">
        <f t="shared" si="102"/>
        <v>0.02</v>
      </c>
      <c r="DH117" s="171">
        <f t="shared" si="102"/>
        <v>0.02</v>
      </c>
      <c r="DI117" s="171">
        <f t="shared" si="102"/>
        <v>0.02</v>
      </c>
      <c r="DJ117" s="171">
        <f t="shared" si="102"/>
        <v>0.02</v>
      </c>
      <c r="DK117" s="171">
        <f t="shared" si="102"/>
        <v>0.02</v>
      </c>
      <c r="DL117" s="171">
        <f t="shared" si="102"/>
        <v>0.02</v>
      </c>
      <c r="DM117" s="171">
        <f t="shared" si="102"/>
        <v>0.02</v>
      </c>
      <c r="DN117" s="171">
        <f t="shared" si="102"/>
        <v>0.02</v>
      </c>
      <c r="DO117" s="171">
        <f t="shared" si="102"/>
        <v>0.02</v>
      </c>
      <c r="DP117" s="171">
        <f t="shared" si="102"/>
        <v>0.02</v>
      </c>
      <c r="DQ117" s="171">
        <f t="shared" si="102"/>
        <v>0.02</v>
      </c>
      <c r="DR117" s="171">
        <f t="shared" si="102"/>
        <v>0.02</v>
      </c>
    </row>
    <row r="118" spans="2:122" ht="15.75" customHeight="1">
      <c r="B118" s="195">
        <v>44348</v>
      </c>
      <c r="C118" s="195"/>
      <c r="D118" s="195"/>
      <c r="E118" s="195"/>
      <c r="F118" s="195"/>
      <c r="G118" s="195"/>
      <c r="H118" s="195"/>
      <c r="I118" s="195"/>
      <c r="J118" s="195"/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  <c r="AD118" s="195"/>
      <c r="AE118" s="195"/>
      <c r="AF118" s="195"/>
      <c r="AG118" s="195"/>
      <c r="AH118" s="195"/>
      <c r="AI118" s="195"/>
      <c r="AJ118" s="195"/>
      <c r="AK118" s="195"/>
      <c r="AL118" s="195"/>
      <c r="AM118" s="195"/>
      <c r="AN118" s="195"/>
      <c r="AO118" s="195"/>
      <c r="AP118" s="195"/>
      <c r="AQ118" s="195"/>
      <c r="AR118" s="195"/>
      <c r="AS118" s="195"/>
      <c r="AT118" s="195"/>
      <c r="AU118" s="195"/>
      <c r="AV118" s="195"/>
      <c r="AW118" s="195"/>
      <c r="AX118" s="195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72">
        <v>0.02</v>
      </c>
      <c r="BL118" s="171">
        <f t="shared" ref="BL118:DR118" si="103">BK118</f>
        <v>0.02</v>
      </c>
      <c r="BM118" s="171">
        <f t="shared" si="103"/>
        <v>0.02</v>
      </c>
      <c r="BN118" s="171">
        <f t="shared" si="103"/>
        <v>0.02</v>
      </c>
      <c r="BO118" s="171">
        <f t="shared" si="103"/>
        <v>0.02</v>
      </c>
      <c r="BP118" s="171">
        <f t="shared" si="103"/>
        <v>0.02</v>
      </c>
      <c r="BQ118" s="171">
        <f t="shared" si="103"/>
        <v>0.02</v>
      </c>
      <c r="BR118" s="171">
        <f t="shared" si="103"/>
        <v>0.02</v>
      </c>
      <c r="BS118" s="171">
        <f t="shared" si="103"/>
        <v>0.02</v>
      </c>
      <c r="BT118" s="171">
        <f t="shared" si="103"/>
        <v>0.02</v>
      </c>
      <c r="BU118" s="171">
        <f t="shared" si="103"/>
        <v>0.02</v>
      </c>
      <c r="BV118" s="171">
        <f t="shared" si="103"/>
        <v>0.02</v>
      </c>
      <c r="BW118" s="171">
        <f t="shared" si="103"/>
        <v>0.02</v>
      </c>
      <c r="BX118" s="171">
        <f t="shared" si="103"/>
        <v>0.02</v>
      </c>
      <c r="BY118" s="171">
        <f t="shared" si="103"/>
        <v>0.02</v>
      </c>
      <c r="BZ118" s="171">
        <f t="shared" si="103"/>
        <v>0.02</v>
      </c>
      <c r="CA118" s="171">
        <f t="shared" si="103"/>
        <v>0.02</v>
      </c>
      <c r="CB118" s="171">
        <f t="shared" si="103"/>
        <v>0.02</v>
      </c>
      <c r="CC118" s="171">
        <f t="shared" si="103"/>
        <v>0.02</v>
      </c>
      <c r="CD118" s="171">
        <f t="shared" si="103"/>
        <v>0.02</v>
      </c>
      <c r="CE118" s="171">
        <f t="shared" si="103"/>
        <v>0.02</v>
      </c>
      <c r="CF118" s="171">
        <f t="shared" si="103"/>
        <v>0.02</v>
      </c>
      <c r="CG118" s="171">
        <f t="shared" si="103"/>
        <v>0.02</v>
      </c>
      <c r="CH118" s="171">
        <f t="shared" si="103"/>
        <v>0.02</v>
      </c>
      <c r="CI118" s="171">
        <f t="shared" si="103"/>
        <v>0.02</v>
      </c>
      <c r="CJ118" s="171">
        <f t="shared" si="103"/>
        <v>0.02</v>
      </c>
      <c r="CK118" s="171">
        <f t="shared" si="103"/>
        <v>0.02</v>
      </c>
      <c r="CL118" s="171">
        <f t="shared" si="103"/>
        <v>0.02</v>
      </c>
      <c r="CM118" s="171">
        <f t="shared" si="103"/>
        <v>0.02</v>
      </c>
      <c r="CN118" s="171">
        <f t="shared" si="103"/>
        <v>0.02</v>
      </c>
      <c r="CO118" s="171">
        <f t="shared" si="103"/>
        <v>0.02</v>
      </c>
      <c r="CP118" s="171">
        <f t="shared" si="103"/>
        <v>0.02</v>
      </c>
      <c r="CQ118" s="171">
        <f t="shared" si="103"/>
        <v>0.02</v>
      </c>
      <c r="CR118" s="171">
        <f t="shared" si="103"/>
        <v>0.02</v>
      </c>
      <c r="CS118" s="171">
        <f t="shared" si="103"/>
        <v>0.02</v>
      </c>
      <c r="CT118" s="171">
        <f t="shared" si="103"/>
        <v>0.02</v>
      </c>
      <c r="CU118" s="171">
        <f t="shared" si="103"/>
        <v>0.02</v>
      </c>
      <c r="CV118" s="171">
        <f t="shared" si="103"/>
        <v>0.02</v>
      </c>
      <c r="CW118" s="171">
        <f t="shared" si="103"/>
        <v>0.02</v>
      </c>
      <c r="CX118" s="171">
        <f t="shared" si="103"/>
        <v>0.02</v>
      </c>
      <c r="CY118" s="171">
        <f t="shared" si="103"/>
        <v>0.02</v>
      </c>
      <c r="CZ118" s="171">
        <f t="shared" si="103"/>
        <v>0.02</v>
      </c>
      <c r="DA118" s="171">
        <f t="shared" si="103"/>
        <v>0.02</v>
      </c>
      <c r="DB118" s="171">
        <f t="shared" si="103"/>
        <v>0.02</v>
      </c>
      <c r="DC118" s="171">
        <f t="shared" si="103"/>
        <v>0.02</v>
      </c>
      <c r="DD118" s="171">
        <f t="shared" si="103"/>
        <v>0.02</v>
      </c>
      <c r="DE118" s="171">
        <f t="shared" si="103"/>
        <v>0.02</v>
      </c>
      <c r="DF118" s="171">
        <f t="shared" si="103"/>
        <v>0.02</v>
      </c>
      <c r="DG118" s="171">
        <f t="shared" si="103"/>
        <v>0.02</v>
      </c>
      <c r="DH118" s="171">
        <f t="shared" si="103"/>
        <v>0.02</v>
      </c>
      <c r="DI118" s="171">
        <f t="shared" si="103"/>
        <v>0.02</v>
      </c>
      <c r="DJ118" s="171">
        <f t="shared" si="103"/>
        <v>0.02</v>
      </c>
      <c r="DK118" s="171">
        <f t="shared" si="103"/>
        <v>0.02</v>
      </c>
      <c r="DL118" s="171">
        <f t="shared" si="103"/>
        <v>0.02</v>
      </c>
      <c r="DM118" s="171">
        <f t="shared" si="103"/>
        <v>0.02</v>
      </c>
      <c r="DN118" s="171">
        <f t="shared" si="103"/>
        <v>0.02</v>
      </c>
      <c r="DO118" s="171">
        <f t="shared" si="103"/>
        <v>0.02</v>
      </c>
      <c r="DP118" s="171">
        <f t="shared" si="103"/>
        <v>0.02</v>
      </c>
      <c r="DQ118" s="171">
        <f t="shared" si="103"/>
        <v>0.02</v>
      </c>
      <c r="DR118" s="171">
        <f t="shared" si="103"/>
        <v>0.02</v>
      </c>
    </row>
    <row r="119" spans="2:122" ht="15.75" customHeight="1">
      <c r="B119" s="195">
        <v>44378</v>
      </c>
      <c r="C119" s="195"/>
      <c r="D119" s="195"/>
      <c r="E119" s="195"/>
      <c r="F119" s="195"/>
      <c r="G119" s="195"/>
      <c r="H119" s="195"/>
      <c r="I119" s="195"/>
      <c r="J119" s="195"/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  <c r="AD119" s="195"/>
      <c r="AE119" s="195"/>
      <c r="AF119" s="195"/>
      <c r="AG119" s="195"/>
      <c r="AH119" s="195"/>
      <c r="AI119" s="195"/>
      <c r="AJ119" s="195"/>
      <c r="AK119" s="195"/>
      <c r="AL119" s="195"/>
      <c r="AM119" s="195"/>
      <c r="AN119" s="195"/>
      <c r="AO119" s="195"/>
      <c r="AP119" s="195"/>
      <c r="AQ119" s="195"/>
      <c r="AR119" s="195"/>
      <c r="AS119" s="195"/>
      <c r="AT119" s="195"/>
      <c r="AU119" s="195"/>
      <c r="AV119" s="195"/>
      <c r="AW119" s="195"/>
      <c r="AX119" s="195"/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72">
        <v>0.02</v>
      </c>
      <c r="BL119" s="171">
        <f t="shared" ref="BL119:DR119" si="104">BK119</f>
        <v>0.02</v>
      </c>
      <c r="BM119" s="171">
        <f t="shared" si="104"/>
        <v>0.02</v>
      </c>
      <c r="BN119" s="171">
        <f t="shared" si="104"/>
        <v>0.02</v>
      </c>
      <c r="BO119" s="171">
        <f t="shared" si="104"/>
        <v>0.02</v>
      </c>
      <c r="BP119" s="171">
        <f t="shared" si="104"/>
        <v>0.02</v>
      </c>
      <c r="BQ119" s="171">
        <f t="shared" si="104"/>
        <v>0.02</v>
      </c>
      <c r="BR119" s="171">
        <f t="shared" si="104"/>
        <v>0.02</v>
      </c>
      <c r="BS119" s="171">
        <f t="shared" si="104"/>
        <v>0.02</v>
      </c>
      <c r="BT119" s="171">
        <f t="shared" si="104"/>
        <v>0.02</v>
      </c>
      <c r="BU119" s="171">
        <f t="shared" si="104"/>
        <v>0.02</v>
      </c>
      <c r="BV119" s="171">
        <f t="shared" si="104"/>
        <v>0.02</v>
      </c>
      <c r="BW119" s="171">
        <f t="shared" si="104"/>
        <v>0.02</v>
      </c>
      <c r="BX119" s="171">
        <f t="shared" si="104"/>
        <v>0.02</v>
      </c>
      <c r="BY119" s="171">
        <f t="shared" si="104"/>
        <v>0.02</v>
      </c>
      <c r="BZ119" s="171">
        <f t="shared" si="104"/>
        <v>0.02</v>
      </c>
      <c r="CA119" s="171">
        <f t="shared" si="104"/>
        <v>0.02</v>
      </c>
      <c r="CB119" s="171">
        <f t="shared" si="104"/>
        <v>0.02</v>
      </c>
      <c r="CC119" s="171">
        <f t="shared" si="104"/>
        <v>0.02</v>
      </c>
      <c r="CD119" s="171">
        <f t="shared" si="104"/>
        <v>0.02</v>
      </c>
      <c r="CE119" s="171">
        <f t="shared" si="104"/>
        <v>0.02</v>
      </c>
      <c r="CF119" s="171">
        <f t="shared" si="104"/>
        <v>0.02</v>
      </c>
      <c r="CG119" s="171">
        <f t="shared" si="104"/>
        <v>0.02</v>
      </c>
      <c r="CH119" s="171">
        <f t="shared" si="104"/>
        <v>0.02</v>
      </c>
      <c r="CI119" s="171">
        <f t="shared" si="104"/>
        <v>0.02</v>
      </c>
      <c r="CJ119" s="171">
        <f t="shared" si="104"/>
        <v>0.02</v>
      </c>
      <c r="CK119" s="171">
        <f t="shared" si="104"/>
        <v>0.02</v>
      </c>
      <c r="CL119" s="171">
        <f t="shared" si="104"/>
        <v>0.02</v>
      </c>
      <c r="CM119" s="171">
        <f t="shared" si="104"/>
        <v>0.02</v>
      </c>
      <c r="CN119" s="171">
        <f t="shared" si="104"/>
        <v>0.02</v>
      </c>
      <c r="CO119" s="171">
        <f t="shared" si="104"/>
        <v>0.02</v>
      </c>
      <c r="CP119" s="171">
        <f t="shared" si="104"/>
        <v>0.02</v>
      </c>
      <c r="CQ119" s="171">
        <f t="shared" si="104"/>
        <v>0.02</v>
      </c>
      <c r="CR119" s="171">
        <f t="shared" si="104"/>
        <v>0.02</v>
      </c>
      <c r="CS119" s="171">
        <f t="shared" si="104"/>
        <v>0.02</v>
      </c>
      <c r="CT119" s="171">
        <f t="shared" si="104"/>
        <v>0.02</v>
      </c>
      <c r="CU119" s="171">
        <f t="shared" si="104"/>
        <v>0.02</v>
      </c>
      <c r="CV119" s="171">
        <f t="shared" si="104"/>
        <v>0.02</v>
      </c>
      <c r="CW119" s="171">
        <f t="shared" si="104"/>
        <v>0.02</v>
      </c>
      <c r="CX119" s="171">
        <f t="shared" si="104"/>
        <v>0.02</v>
      </c>
      <c r="CY119" s="171">
        <f t="shared" si="104"/>
        <v>0.02</v>
      </c>
      <c r="CZ119" s="171">
        <f t="shared" si="104"/>
        <v>0.02</v>
      </c>
      <c r="DA119" s="171">
        <f t="shared" si="104"/>
        <v>0.02</v>
      </c>
      <c r="DB119" s="171">
        <f t="shared" si="104"/>
        <v>0.02</v>
      </c>
      <c r="DC119" s="171">
        <f t="shared" si="104"/>
        <v>0.02</v>
      </c>
      <c r="DD119" s="171">
        <f t="shared" si="104"/>
        <v>0.02</v>
      </c>
      <c r="DE119" s="171">
        <f t="shared" si="104"/>
        <v>0.02</v>
      </c>
      <c r="DF119" s="171">
        <f t="shared" si="104"/>
        <v>0.02</v>
      </c>
      <c r="DG119" s="171">
        <f t="shared" si="104"/>
        <v>0.02</v>
      </c>
      <c r="DH119" s="171">
        <f t="shared" si="104"/>
        <v>0.02</v>
      </c>
      <c r="DI119" s="171">
        <f t="shared" si="104"/>
        <v>0.02</v>
      </c>
      <c r="DJ119" s="171">
        <f t="shared" si="104"/>
        <v>0.02</v>
      </c>
      <c r="DK119" s="171">
        <f t="shared" si="104"/>
        <v>0.02</v>
      </c>
      <c r="DL119" s="171">
        <f t="shared" si="104"/>
        <v>0.02</v>
      </c>
      <c r="DM119" s="171">
        <f t="shared" si="104"/>
        <v>0.02</v>
      </c>
      <c r="DN119" s="171">
        <f t="shared" si="104"/>
        <v>0.02</v>
      </c>
      <c r="DO119" s="171">
        <f t="shared" si="104"/>
        <v>0.02</v>
      </c>
      <c r="DP119" s="171">
        <f t="shared" si="104"/>
        <v>0.02</v>
      </c>
      <c r="DQ119" s="171">
        <f t="shared" si="104"/>
        <v>0.02</v>
      </c>
      <c r="DR119" s="171">
        <f t="shared" si="104"/>
        <v>0.02</v>
      </c>
    </row>
    <row r="120" spans="2:122" ht="15.75" customHeight="1">
      <c r="B120" s="195">
        <v>44409</v>
      </c>
      <c r="C120" s="195"/>
      <c r="D120" s="195"/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  <c r="AD120" s="195"/>
      <c r="AE120" s="195"/>
      <c r="AF120" s="195"/>
      <c r="AG120" s="195"/>
      <c r="AH120" s="195"/>
      <c r="AI120" s="195"/>
      <c r="AJ120" s="195"/>
      <c r="AK120" s="195"/>
      <c r="AL120" s="195"/>
      <c r="AM120" s="195"/>
      <c r="AN120" s="195"/>
      <c r="AO120" s="195"/>
      <c r="AP120" s="195"/>
      <c r="AQ120" s="195"/>
      <c r="AR120" s="195"/>
      <c r="AS120" s="195"/>
      <c r="AT120" s="195"/>
      <c r="AU120" s="195"/>
      <c r="AV120" s="195"/>
      <c r="AW120" s="195"/>
      <c r="AX120" s="195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72">
        <v>0.02</v>
      </c>
      <c r="BL120" s="171">
        <f t="shared" ref="BL120:DR120" si="105">BK120</f>
        <v>0.02</v>
      </c>
      <c r="BM120" s="171">
        <f t="shared" si="105"/>
        <v>0.02</v>
      </c>
      <c r="BN120" s="171">
        <f t="shared" si="105"/>
        <v>0.02</v>
      </c>
      <c r="BO120" s="171">
        <f t="shared" si="105"/>
        <v>0.02</v>
      </c>
      <c r="BP120" s="171">
        <f t="shared" si="105"/>
        <v>0.02</v>
      </c>
      <c r="BQ120" s="171">
        <f t="shared" si="105"/>
        <v>0.02</v>
      </c>
      <c r="BR120" s="171">
        <f t="shared" si="105"/>
        <v>0.02</v>
      </c>
      <c r="BS120" s="171">
        <f t="shared" si="105"/>
        <v>0.02</v>
      </c>
      <c r="BT120" s="171">
        <f t="shared" si="105"/>
        <v>0.02</v>
      </c>
      <c r="BU120" s="171">
        <f t="shared" si="105"/>
        <v>0.02</v>
      </c>
      <c r="BV120" s="171">
        <f t="shared" si="105"/>
        <v>0.02</v>
      </c>
      <c r="BW120" s="171">
        <f t="shared" si="105"/>
        <v>0.02</v>
      </c>
      <c r="BX120" s="171">
        <f t="shared" si="105"/>
        <v>0.02</v>
      </c>
      <c r="BY120" s="171">
        <f t="shared" si="105"/>
        <v>0.02</v>
      </c>
      <c r="BZ120" s="171">
        <f t="shared" si="105"/>
        <v>0.02</v>
      </c>
      <c r="CA120" s="171">
        <f t="shared" si="105"/>
        <v>0.02</v>
      </c>
      <c r="CB120" s="171">
        <f t="shared" si="105"/>
        <v>0.02</v>
      </c>
      <c r="CC120" s="171">
        <f t="shared" si="105"/>
        <v>0.02</v>
      </c>
      <c r="CD120" s="171">
        <f t="shared" si="105"/>
        <v>0.02</v>
      </c>
      <c r="CE120" s="171">
        <f t="shared" si="105"/>
        <v>0.02</v>
      </c>
      <c r="CF120" s="171">
        <f t="shared" si="105"/>
        <v>0.02</v>
      </c>
      <c r="CG120" s="171">
        <f t="shared" si="105"/>
        <v>0.02</v>
      </c>
      <c r="CH120" s="171">
        <f t="shared" si="105"/>
        <v>0.02</v>
      </c>
      <c r="CI120" s="171">
        <f t="shared" si="105"/>
        <v>0.02</v>
      </c>
      <c r="CJ120" s="171">
        <f t="shared" si="105"/>
        <v>0.02</v>
      </c>
      <c r="CK120" s="171">
        <f t="shared" si="105"/>
        <v>0.02</v>
      </c>
      <c r="CL120" s="171">
        <f t="shared" si="105"/>
        <v>0.02</v>
      </c>
      <c r="CM120" s="171">
        <f t="shared" si="105"/>
        <v>0.02</v>
      </c>
      <c r="CN120" s="171">
        <f t="shared" si="105"/>
        <v>0.02</v>
      </c>
      <c r="CO120" s="171">
        <f t="shared" si="105"/>
        <v>0.02</v>
      </c>
      <c r="CP120" s="171">
        <f t="shared" si="105"/>
        <v>0.02</v>
      </c>
      <c r="CQ120" s="171">
        <f t="shared" si="105"/>
        <v>0.02</v>
      </c>
      <c r="CR120" s="171">
        <f t="shared" si="105"/>
        <v>0.02</v>
      </c>
      <c r="CS120" s="171">
        <f t="shared" si="105"/>
        <v>0.02</v>
      </c>
      <c r="CT120" s="171">
        <f t="shared" si="105"/>
        <v>0.02</v>
      </c>
      <c r="CU120" s="171">
        <f t="shared" si="105"/>
        <v>0.02</v>
      </c>
      <c r="CV120" s="171">
        <f t="shared" si="105"/>
        <v>0.02</v>
      </c>
      <c r="CW120" s="171">
        <f t="shared" si="105"/>
        <v>0.02</v>
      </c>
      <c r="CX120" s="171">
        <f t="shared" si="105"/>
        <v>0.02</v>
      </c>
      <c r="CY120" s="171">
        <f t="shared" si="105"/>
        <v>0.02</v>
      </c>
      <c r="CZ120" s="171">
        <f t="shared" si="105"/>
        <v>0.02</v>
      </c>
      <c r="DA120" s="171">
        <f t="shared" si="105"/>
        <v>0.02</v>
      </c>
      <c r="DB120" s="171">
        <f t="shared" si="105"/>
        <v>0.02</v>
      </c>
      <c r="DC120" s="171">
        <f t="shared" si="105"/>
        <v>0.02</v>
      </c>
      <c r="DD120" s="171">
        <f t="shared" si="105"/>
        <v>0.02</v>
      </c>
      <c r="DE120" s="171">
        <f t="shared" si="105"/>
        <v>0.02</v>
      </c>
      <c r="DF120" s="171">
        <f t="shared" si="105"/>
        <v>0.02</v>
      </c>
      <c r="DG120" s="171">
        <f t="shared" si="105"/>
        <v>0.02</v>
      </c>
      <c r="DH120" s="171">
        <f t="shared" si="105"/>
        <v>0.02</v>
      </c>
      <c r="DI120" s="171">
        <f t="shared" si="105"/>
        <v>0.02</v>
      </c>
      <c r="DJ120" s="171">
        <f t="shared" si="105"/>
        <v>0.02</v>
      </c>
      <c r="DK120" s="171">
        <f t="shared" si="105"/>
        <v>0.02</v>
      </c>
      <c r="DL120" s="171">
        <f t="shared" si="105"/>
        <v>0.02</v>
      </c>
      <c r="DM120" s="171">
        <f t="shared" si="105"/>
        <v>0.02</v>
      </c>
      <c r="DN120" s="171">
        <f t="shared" si="105"/>
        <v>0.02</v>
      </c>
      <c r="DO120" s="171">
        <f t="shared" si="105"/>
        <v>0.02</v>
      </c>
      <c r="DP120" s="171">
        <f t="shared" si="105"/>
        <v>0.02</v>
      </c>
      <c r="DQ120" s="171">
        <f t="shared" si="105"/>
        <v>0.02</v>
      </c>
      <c r="DR120" s="171">
        <f t="shared" si="105"/>
        <v>0.02</v>
      </c>
    </row>
    <row r="121" spans="2:122" ht="15.75" customHeight="1">
      <c r="B121" s="195">
        <v>44440</v>
      </c>
      <c r="C121" s="195"/>
      <c r="D121" s="195"/>
      <c r="E121" s="195"/>
      <c r="F121" s="195"/>
      <c r="G121" s="195"/>
      <c r="H121" s="195"/>
      <c r="I121" s="195"/>
      <c r="J121" s="195"/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  <c r="AD121" s="195"/>
      <c r="AE121" s="195"/>
      <c r="AF121" s="195"/>
      <c r="AG121" s="195"/>
      <c r="AH121" s="195"/>
      <c r="AI121" s="195"/>
      <c r="AJ121" s="195"/>
      <c r="AK121" s="195"/>
      <c r="AL121" s="195"/>
      <c r="AM121" s="195"/>
      <c r="AN121" s="195"/>
      <c r="AO121" s="195"/>
      <c r="AP121" s="195"/>
      <c r="AQ121" s="195"/>
      <c r="AR121" s="195"/>
      <c r="AS121" s="195"/>
      <c r="AT121" s="195"/>
      <c r="AU121" s="195"/>
      <c r="AV121" s="195"/>
      <c r="AW121" s="195"/>
      <c r="AX121" s="195"/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72">
        <v>0.02</v>
      </c>
      <c r="BL121" s="171">
        <f t="shared" ref="BL121:DR121" si="106">BK121</f>
        <v>0.02</v>
      </c>
      <c r="BM121" s="171">
        <f t="shared" si="106"/>
        <v>0.02</v>
      </c>
      <c r="BN121" s="171">
        <f t="shared" si="106"/>
        <v>0.02</v>
      </c>
      <c r="BO121" s="171">
        <f t="shared" si="106"/>
        <v>0.02</v>
      </c>
      <c r="BP121" s="171">
        <f t="shared" si="106"/>
        <v>0.02</v>
      </c>
      <c r="BQ121" s="171">
        <f t="shared" si="106"/>
        <v>0.02</v>
      </c>
      <c r="BR121" s="171">
        <f t="shared" si="106"/>
        <v>0.02</v>
      </c>
      <c r="BS121" s="171">
        <f t="shared" si="106"/>
        <v>0.02</v>
      </c>
      <c r="BT121" s="171">
        <f t="shared" si="106"/>
        <v>0.02</v>
      </c>
      <c r="BU121" s="171">
        <f t="shared" si="106"/>
        <v>0.02</v>
      </c>
      <c r="BV121" s="171">
        <f t="shared" si="106"/>
        <v>0.02</v>
      </c>
      <c r="BW121" s="171">
        <f t="shared" si="106"/>
        <v>0.02</v>
      </c>
      <c r="BX121" s="171">
        <f t="shared" si="106"/>
        <v>0.02</v>
      </c>
      <c r="BY121" s="171">
        <f t="shared" si="106"/>
        <v>0.02</v>
      </c>
      <c r="BZ121" s="171">
        <f t="shared" si="106"/>
        <v>0.02</v>
      </c>
      <c r="CA121" s="171">
        <f t="shared" si="106"/>
        <v>0.02</v>
      </c>
      <c r="CB121" s="171">
        <f t="shared" si="106"/>
        <v>0.02</v>
      </c>
      <c r="CC121" s="171">
        <f t="shared" si="106"/>
        <v>0.02</v>
      </c>
      <c r="CD121" s="171">
        <f t="shared" si="106"/>
        <v>0.02</v>
      </c>
      <c r="CE121" s="171">
        <f t="shared" si="106"/>
        <v>0.02</v>
      </c>
      <c r="CF121" s="171">
        <f t="shared" si="106"/>
        <v>0.02</v>
      </c>
      <c r="CG121" s="171">
        <f t="shared" si="106"/>
        <v>0.02</v>
      </c>
      <c r="CH121" s="171">
        <f t="shared" si="106"/>
        <v>0.02</v>
      </c>
      <c r="CI121" s="171">
        <f t="shared" si="106"/>
        <v>0.02</v>
      </c>
      <c r="CJ121" s="171">
        <f t="shared" si="106"/>
        <v>0.02</v>
      </c>
      <c r="CK121" s="171">
        <f t="shared" si="106"/>
        <v>0.02</v>
      </c>
      <c r="CL121" s="171">
        <f t="shared" si="106"/>
        <v>0.02</v>
      </c>
      <c r="CM121" s="171">
        <f t="shared" si="106"/>
        <v>0.02</v>
      </c>
      <c r="CN121" s="171">
        <f t="shared" si="106"/>
        <v>0.02</v>
      </c>
      <c r="CO121" s="171">
        <f t="shared" si="106"/>
        <v>0.02</v>
      </c>
      <c r="CP121" s="171">
        <f t="shared" si="106"/>
        <v>0.02</v>
      </c>
      <c r="CQ121" s="171">
        <f t="shared" si="106"/>
        <v>0.02</v>
      </c>
      <c r="CR121" s="171">
        <f t="shared" si="106"/>
        <v>0.02</v>
      </c>
      <c r="CS121" s="171">
        <f t="shared" si="106"/>
        <v>0.02</v>
      </c>
      <c r="CT121" s="171">
        <f t="shared" si="106"/>
        <v>0.02</v>
      </c>
      <c r="CU121" s="171">
        <f t="shared" si="106"/>
        <v>0.02</v>
      </c>
      <c r="CV121" s="171">
        <f t="shared" si="106"/>
        <v>0.02</v>
      </c>
      <c r="CW121" s="171">
        <f t="shared" si="106"/>
        <v>0.02</v>
      </c>
      <c r="CX121" s="171">
        <f t="shared" si="106"/>
        <v>0.02</v>
      </c>
      <c r="CY121" s="171">
        <f t="shared" si="106"/>
        <v>0.02</v>
      </c>
      <c r="CZ121" s="171">
        <f t="shared" si="106"/>
        <v>0.02</v>
      </c>
      <c r="DA121" s="171">
        <f t="shared" si="106"/>
        <v>0.02</v>
      </c>
      <c r="DB121" s="171">
        <f t="shared" si="106"/>
        <v>0.02</v>
      </c>
      <c r="DC121" s="171">
        <f t="shared" si="106"/>
        <v>0.02</v>
      </c>
      <c r="DD121" s="171">
        <f t="shared" si="106"/>
        <v>0.02</v>
      </c>
      <c r="DE121" s="171">
        <f t="shared" si="106"/>
        <v>0.02</v>
      </c>
      <c r="DF121" s="171">
        <f t="shared" si="106"/>
        <v>0.02</v>
      </c>
      <c r="DG121" s="171">
        <f t="shared" si="106"/>
        <v>0.02</v>
      </c>
      <c r="DH121" s="171">
        <f t="shared" si="106"/>
        <v>0.02</v>
      </c>
      <c r="DI121" s="171">
        <f t="shared" si="106"/>
        <v>0.02</v>
      </c>
      <c r="DJ121" s="171">
        <f t="shared" si="106"/>
        <v>0.02</v>
      </c>
      <c r="DK121" s="171">
        <f t="shared" si="106"/>
        <v>0.02</v>
      </c>
      <c r="DL121" s="171">
        <f t="shared" si="106"/>
        <v>0.02</v>
      </c>
      <c r="DM121" s="171">
        <f t="shared" si="106"/>
        <v>0.02</v>
      </c>
      <c r="DN121" s="171">
        <f t="shared" si="106"/>
        <v>0.02</v>
      </c>
      <c r="DO121" s="171">
        <f t="shared" si="106"/>
        <v>0.02</v>
      </c>
      <c r="DP121" s="171">
        <f t="shared" si="106"/>
        <v>0.02</v>
      </c>
      <c r="DQ121" s="171">
        <f t="shared" si="106"/>
        <v>0.02</v>
      </c>
      <c r="DR121" s="171">
        <f t="shared" si="106"/>
        <v>0.02</v>
      </c>
    </row>
    <row r="122" spans="2:122" ht="15.75" customHeight="1">
      <c r="B122" s="195">
        <v>44470</v>
      </c>
      <c r="C122" s="195"/>
      <c r="D122" s="195"/>
      <c r="E122" s="195"/>
      <c r="F122" s="195"/>
      <c r="G122" s="195"/>
      <c r="H122" s="195"/>
      <c r="I122" s="195"/>
      <c r="J122" s="195"/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  <c r="AD122" s="195"/>
      <c r="AE122" s="195"/>
      <c r="AF122" s="195"/>
      <c r="AG122" s="195"/>
      <c r="AH122" s="195"/>
      <c r="AI122" s="195"/>
      <c r="AJ122" s="195"/>
      <c r="AK122" s="195"/>
      <c r="AL122" s="195"/>
      <c r="AM122" s="195"/>
      <c r="AN122" s="195"/>
      <c r="AO122" s="195"/>
      <c r="AP122" s="195"/>
      <c r="AQ122" s="195"/>
      <c r="AR122" s="195"/>
      <c r="AS122" s="195"/>
      <c r="AT122" s="195"/>
      <c r="AU122" s="195"/>
      <c r="AV122" s="195"/>
      <c r="AW122" s="195"/>
      <c r="AX122" s="195"/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72">
        <v>0.02</v>
      </c>
      <c r="BL122" s="171">
        <f t="shared" ref="BL122:DR122" si="107">BK122</f>
        <v>0.02</v>
      </c>
      <c r="BM122" s="171">
        <f t="shared" si="107"/>
        <v>0.02</v>
      </c>
      <c r="BN122" s="171">
        <f t="shared" si="107"/>
        <v>0.02</v>
      </c>
      <c r="BO122" s="171">
        <f t="shared" si="107"/>
        <v>0.02</v>
      </c>
      <c r="BP122" s="171">
        <f t="shared" si="107"/>
        <v>0.02</v>
      </c>
      <c r="BQ122" s="171">
        <f t="shared" si="107"/>
        <v>0.02</v>
      </c>
      <c r="BR122" s="171">
        <f t="shared" si="107"/>
        <v>0.02</v>
      </c>
      <c r="BS122" s="171">
        <f t="shared" si="107"/>
        <v>0.02</v>
      </c>
      <c r="BT122" s="171">
        <f t="shared" si="107"/>
        <v>0.02</v>
      </c>
      <c r="BU122" s="171">
        <f t="shared" si="107"/>
        <v>0.02</v>
      </c>
      <c r="BV122" s="171">
        <f t="shared" si="107"/>
        <v>0.02</v>
      </c>
      <c r="BW122" s="171">
        <f t="shared" si="107"/>
        <v>0.02</v>
      </c>
      <c r="BX122" s="171">
        <f t="shared" si="107"/>
        <v>0.02</v>
      </c>
      <c r="BY122" s="171">
        <f t="shared" si="107"/>
        <v>0.02</v>
      </c>
      <c r="BZ122" s="171">
        <f t="shared" si="107"/>
        <v>0.02</v>
      </c>
      <c r="CA122" s="171">
        <f t="shared" si="107"/>
        <v>0.02</v>
      </c>
      <c r="CB122" s="171">
        <f t="shared" si="107"/>
        <v>0.02</v>
      </c>
      <c r="CC122" s="171">
        <f t="shared" si="107"/>
        <v>0.02</v>
      </c>
      <c r="CD122" s="171">
        <f t="shared" si="107"/>
        <v>0.02</v>
      </c>
      <c r="CE122" s="171">
        <f t="shared" si="107"/>
        <v>0.02</v>
      </c>
      <c r="CF122" s="171">
        <f t="shared" si="107"/>
        <v>0.02</v>
      </c>
      <c r="CG122" s="171">
        <f t="shared" si="107"/>
        <v>0.02</v>
      </c>
      <c r="CH122" s="171">
        <f t="shared" si="107"/>
        <v>0.02</v>
      </c>
      <c r="CI122" s="171">
        <f t="shared" si="107"/>
        <v>0.02</v>
      </c>
      <c r="CJ122" s="171">
        <f t="shared" si="107"/>
        <v>0.02</v>
      </c>
      <c r="CK122" s="171">
        <f t="shared" si="107"/>
        <v>0.02</v>
      </c>
      <c r="CL122" s="171">
        <f t="shared" si="107"/>
        <v>0.02</v>
      </c>
      <c r="CM122" s="171">
        <f t="shared" si="107"/>
        <v>0.02</v>
      </c>
      <c r="CN122" s="171">
        <f t="shared" si="107"/>
        <v>0.02</v>
      </c>
      <c r="CO122" s="171">
        <f t="shared" si="107"/>
        <v>0.02</v>
      </c>
      <c r="CP122" s="171">
        <f t="shared" si="107"/>
        <v>0.02</v>
      </c>
      <c r="CQ122" s="171">
        <f t="shared" si="107"/>
        <v>0.02</v>
      </c>
      <c r="CR122" s="171">
        <f t="shared" si="107"/>
        <v>0.02</v>
      </c>
      <c r="CS122" s="171">
        <f t="shared" si="107"/>
        <v>0.02</v>
      </c>
      <c r="CT122" s="171">
        <f t="shared" si="107"/>
        <v>0.02</v>
      </c>
      <c r="CU122" s="171">
        <f t="shared" si="107"/>
        <v>0.02</v>
      </c>
      <c r="CV122" s="171">
        <f t="shared" si="107"/>
        <v>0.02</v>
      </c>
      <c r="CW122" s="171">
        <f t="shared" si="107"/>
        <v>0.02</v>
      </c>
      <c r="CX122" s="171">
        <f t="shared" si="107"/>
        <v>0.02</v>
      </c>
      <c r="CY122" s="171">
        <f t="shared" si="107"/>
        <v>0.02</v>
      </c>
      <c r="CZ122" s="171">
        <f t="shared" si="107"/>
        <v>0.02</v>
      </c>
      <c r="DA122" s="171">
        <f t="shared" si="107"/>
        <v>0.02</v>
      </c>
      <c r="DB122" s="171">
        <f t="shared" si="107"/>
        <v>0.02</v>
      </c>
      <c r="DC122" s="171">
        <f t="shared" si="107"/>
        <v>0.02</v>
      </c>
      <c r="DD122" s="171">
        <f t="shared" si="107"/>
        <v>0.02</v>
      </c>
      <c r="DE122" s="171">
        <f t="shared" si="107"/>
        <v>0.02</v>
      </c>
      <c r="DF122" s="171">
        <f t="shared" si="107"/>
        <v>0.02</v>
      </c>
      <c r="DG122" s="171">
        <f t="shared" si="107"/>
        <v>0.02</v>
      </c>
      <c r="DH122" s="171">
        <f t="shared" si="107"/>
        <v>0.02</v>
      </c>
      <c r="DI122" s="171">
        <f t="shared" si="107"/>
        <v>0.02</v>
      </c>
      <c r="DJ122" s="171">
        <f t="shared" si="107"/>
        <v>0.02</v>
      </c>
      <c r="DK122" s="171">
        <f t="shared" si="107"/>
        <v>0.02</v>
      </c>
      <c r="DL122" s="171">
        <f t="shared" si="107"/>
        <v>0.02</v>
      </c>
      <c r="DM122" s="171">
        <f t="shared" si="107"/>
        <v>0.02</v>
      </c>
      <c r="DN122" s="171">
        <f t="shared" si="107"/>
        <v>0.02</v>
      </c>
      <c r="DO122" s="171">
        <f t="shared" si="107"/>
        <v>0.02</v>
      </c>
      <c r="DP122" s="171">
        <f t="shared" si="107"/>
        <v>0.02</v>
      </c>
      <c r="DQ122" s="171">
        <f t="shared" si="107"/>
        <v>0.02</v>
      </c>
      <c r="DR122" s="171">
        <f t="shared" si="107"/>
        <v>0.02</v>
      </c>
    </row>
    <row r="123" spans="2:122" ht="15.75" customHeight="1">
      <c r="B123" s="195">
        <v>44501</v>
      </c>
      <c r="C123" s="195"/>
      <c r="D123" s="195"/>
      <c r="E123" s="195"/>
      <c r="F123" s="195"/>
      <c r="G123" s="195"/>
      <c r="H123" s="195"/>
      <c r="I123" s="195"/>
      <c r="J123" s="195"/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  <c r="AD123" s="195"/>
      <c r="AE123" s="195"/>
      <c r="AF123" s="195"/>
      <c r="AG123" s="195"/>
      <c r="AH123" s="195"/>
      <c r="AI123" s="195"/>
      <c r="AJ123" s="195"/>
      <c r="AK123" s="195"/>
      <c r="AL123" s="195"/>
      <c r="AM123" s="195"/>
      <c r="AN123" s="195"/>
      <c r="AO123" s="195"/>
      <c r="AP123" s="195"/>
      <c r="AQ123" s="195"/>
      <c r="AR123" s="195"/>
      <c r="AS123" s="195"/>
      <c r="AT123" s="195"/>
      <c r="AU123" s="195"/>
      <c r="AV123" s="195"/>
      <c r="AW123" s="195"/>
      <c r="AX123" s="195"/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72">
        <v>0.02</v>
      </c>
      <c r="BL123" s="171">
        <f t="shared" ref="BL123:DR123" si="108">BK123</f>
        <v>0.02</v>
      </c>
      <c r="BM123" s="171">
        <f t="shared" si="108"/>
        <v>0.02</v>
      </c>
      <c r="BN123" s="171">
        <f t="shared" si="108"/>
        <v>0.02</v>
      </c>
      <c r="BO123" s="171">
        <f t="shared" si="108"/>
        <v>0.02</v>
      </c>
      <c r="BP123" s="171">
        <f t="shared" si="108"/>
        <v>0.02</v>
      </c>
      <c r="BQ123" s="171">
        <f t="shared" si="108"/>
        <v>0.02</v>
      </c>
      <c r="BR123" s="171">
        <f t="shared" si="108"/>
        <v>0.02</v>
      </c>
      <c r="BS123" s="171">
        <f t="shared" si="108"/>
        <v>0.02</v>
      </c>
      <c r="BT123" s="171">
        <f t="shared" si="108"/>
        <v>0.02</v>
      </c>
      <c r="BU123" s="171">
        <f t="shared" si="108"/>
        <v>0.02</v>
      </c>
      <c r="BV123" s="171">
        <f t="shared" si="108"/>
        <v>0.02</v>
      </c>
      <c r="BW123" s="171">
        <f t="shared" si="108"/>
        <v>0.02</v>
      </c>
      <c r="BX123" s="171">
        <f t="shared" si="108"/>
        <v>0.02</v>
      </c>
      <c r="BY123" s="171">
        <f t="shared" si="108"/>
        <v>0.02</v>
      </c>
      <c r="BZ123" s="171">
        <f t="shared" si="108"/>
        <v>0.02</v>
      </c>
      <c r="CA123" s="171">
        <f t="shared" si="108"/>
        <v>0.02</v>
      </c>
      <c r="CB123" s="171">
        <f t="shared" si="108"/>
        <v>0.02</v>
      </c>
      <c r="CC123" s="171">
        <f t="shared" si="108"/>
        <v>0.02</v>
      </c>
      <c r="CD123" s="171">
        <f t="shared" si="108"/>
        <v>0.02</v>
      </c>
      <c r="CE123" s="171">
        <f t="shared" si="108"/>
        <v>0.02</v>
      </c>
      <c r="CF123" s="171">
        <f t="shared" si="108"/>
        <v>0.02</v>
      </c>
      <c r="CG123" s="171">
        <f t="shared" si="108"/>
        <v>0.02</v>
      </c>
      <c r="CH123" s="171">
        <f t="shared" si="108"/>
        <v>0.02</v>
      </c>
      <c r="CI123" s="171">
        <f t="shared" si="108"/>
        <v>0.02</v>
      </c>
      <c r="CJ123" s="171">
        <f t="shared" si="108"/>
        <v>0.02</v>
      </c>
      <c r="CK123" s="171">
        <f t="shared" si="108"/>
        <v>0.02</v>
      </c>
      <c r="CL123" s="171">
        <f t="shared" si="108"/>
        <v>0.02</v>
      </c>
      <c r="CM123" s="171">
        <f t="shared" si="108"/>
        <v>0.02</v>
      </c>
      <c r="CN123" s="171">
        <f t="shared" si="108"/>
        <v>0.02</v>
      </c>
      <c r="CO123" s="171">
        <f t="shared" si="108"/>
        <v>0.02</v>
      </c>
      <c r="CP123" s="171">
        <f t="shared" si="108"/>
        <v>0.02</v>
      </c>
      <c r="CQ123" s="171">
        <f t="shared" si="108"/>
        <v>0.02</v>
      </c>
      <c r="CR123" s="171">
        <f t="shared" si="108"/>
        <v>0.02</v>
      </c>
      <c r="CS123" s="171">
        <f t="shared" si="108"/>
        <v>0.02</v>
      </c>
      <c r="CT123" s="171">
        <f t="shared" si="108"/>
        <v>0.02</v>
      </c>
      <c r="CU123" s="171">
        <f t="shared" si="108"/>
        <v>0.02</v>
      </c>
      <c r="CV123" s="171">
        <f t="shared" si="108"/>
        <v>0.02</v>
      </c>
      <c r="CW123" s="171">
        <f t="shared" si="108"/>
        <v>0.02</v>
      </c>
      <c r="CX123" s="171">
        <f t="shared" si="108"/>
        <v>0.02</v>
      </c>
      <c r="CY123" s="171">
        <f t="shared" si="108"/>
        <v>0.02</v>
      </c>
      <c r="CZ123" s="171">
        <f t="shared" si="108"/>
        <v>0.02</v>
      </c>
      <c r="DA123" s="171">
        <f t="shared" si="108"/>
        <v>0.02</v>
      </c>
      <c r="DB123" s="171">
        <f t="shared" si="108"/>
        <v>0.02</v>
      </c>
      <c r="DC123" s="171">
        <f t="shared" si="108"/>
        <v>0.02</v>
      </c>
      <c r="DD123" s="171">
        <f t="shared" si="108"/>
        <v>0.02</v>
      </c>
      <c r="DE123" s="171">
        <f t="shared" si="108"/>
        <v>0.02</v>
      </c>
      <c r="DF123" s="171">
        <f t="shared" si="108"/>
        <v>0.02</v>
      </c>
      <c r="DG123" s="171">
        <f t="shared" si="108"/>
        <v>0.02</v>
      </c>
      <c r="DH123" s="171">
        <f t="shared" si="108"/>
        <v>0.02</v>
      </c>
      <c r="DI123" s="171">
        <f t="shared" si="108"/>
        <v>0.02</v>
      </c>
      <c r="DJ123" s="171">
        <f t="shared" si="108"/>
        <v>0.02</v>
      </c>
      <c r="DK123" s="171">
        <f t="shared" si="108"/>
        <v>0.02</v>
      </c>
      <c r="DL123" s="171">
        <f t="shared" si="108"/>
        <v>0.02</v>
      </c>
      <c r="DM123" s="171">
        <f t="shared" si="108"/>
        <v>0.02</v>
      </c>
      <c r="DN123" s="171">
        <f t="shared" si="108"/>
        <v>0.02</v>
      </c>
      <c r="DO123" s="171">
        <f t="shared" si="108"/>
        <v>0.02</v>
      </c>
      <c r="DP123" s="171">
        <f t="shared" si="108"/>
        <v>0.02</v>
      </c>
      <c r="DQ123" s="171">
        <f t="shared" si="108"/>
        <v>0.02</v>
      </c>
      <c r="DR123" s="171">
        <f t="shared" si="108"/>
        <v>0.02</v>
      </c>
    </row>
    <row r="124" spans="2:122" ht="15.75" customHeight="1">
      <c r="B124" s="195">
        <v>44531</v>
      </c>
      <c r="C124" s="195"/>
      <c r="D124" s="195"/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  <c r="AD124" s="195"/>
      <c r="AE124" s="195"/>
      <c r="AF124" s="195"/>
      <c r="AG124" s="195"/>
      <c r="AH124" s="195"/>
      <c r="AI124" s="195"/>
      <c r="AJ124" s="195"/>
      <c r="AK124" s="195"/>
      <c r="AL124" s="195"/>
      <c r="AM124" s="195"/>
      <c r="AN124" s="195"/>
      <c r="AO124" s="195"/>
      <c r="AP124" s="195"/>
      <c r="AQ124" s="195"/>
      <c r="AR124" s="195"/>
      <c r="AS124" s="195"/>
      <c r="AT124" s="195"/>
      <c r="AU124" s="195"/>
      <c r="AV124" s="195"/>
      <c r="AW124" s="195"/>
      <c r="AX124" s="195"/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72">
        <v>0.02</v>
      </c>
      <c r="BL124" s="171">
        <f t="shared" ref="BL124:DR124" si="109">BK124</f>
        <v>0.02</v>
      </c>
      <c r="BM124" s="171">
        <f t="shared" si="109"/>
        <v>0.02</v>
      </c>
      <c r="BN124" s="171">
        <f t="shared" si="109"/>
        <v>0.02</v>
      </c>
      <c r="BO124" s="171">
        <f t="shared" si="109"/>
        <v>0.02</v>
      </c>
      <c r="BP124" s="171">
        <f t="shared" si="109"/>
        <v>0.02</v>
      </c>
      <c r="BQ124" s="171">
        <f t="shared" si="109"/>
        <v>0.02</v>
      </c>
      <c r="BR124" s="171">
        <f t="shared" si="109"/>
        <v>0.02</v>
      </c>
      <c r="BS124" s="171">
        <f t="shared" si="109"/>
        <v>0.02</v>
      </c>
      <c r="BT124" s="171">
        <f t="shared" si="109"/>
        <v>0.02</v>
      </c>
      <c r="BU124" s="171">
        <f t="shared" si="109"/>
        <v>0.02</v>
      </c>
      <c r="BV124" s="171">
        <f t="shared" si="109"/>
        <v>0.02</v>
      </c>
      <c r="BW124" s="171">
        <f t="shared" si="109"/>
        <v>0.02</v>
      </c>
      <c r="BX124" s="171">
        <f t="shared" si="109"/>
        <v>0.02</v>
      </c>
      <c r="BY124" s="171">
        <f t="shared" si="109"/>
        <v>0.02</v>
      </c>
      <c r="BZ124" s="171">
        <f t="shared" si="109"/>
        <v>0.02</v>
      </c>
      <c r="CA124" s="171">
        <f t="shared" si="109"/>
        <v>0.02</v>
      </c>
      <c r="CB124" s="171">
        <f t="shared" si="109"/>
        <v>0.02</v>
      </c>
      <c r="CC124" s="171">
        <f t="shared" si="109"/>
        <v>0.02</v>
      </c>
      <c r="CD124" s="171">
        <f t="shared" si="109"/>
        <v>0.02</v>
      </c>
      <c r="CE124" s="171">
        <f t="shared" si="109"/>
        <v>0.02</v>
      </c>
      <c r="CF124" s="171">
        <f t="shared" si="109"/>
        <v>0.02</v>
      </c>
      <c r="CG124" s="171">
        <f t="shared" si="109"/>
        <v>0.02</v>
      </c>
      <c r="CH124" s="171">
        <f t="shared" si="109"/>
        <v>0.02</v>
      </c>
      <c r="CI124" s="171">
        <f t="shared" si="109"/>
        <v>0.02</v>
      </c>
      <c r="CJ124" s="171">
        <f t="shared" si="109"/>
        <v>0.02</v>
      </c>
      <c r="CK124" s="171">
        <f t="shared" si="109"/>
        <v>0.02</v>
      </c>
      <c r="CL124" s="171">
        <f t="shared" si="109"/>
        <v>0.02</v>
      </c>
      <c r="CM124" s="171">
        <f t="shared" si="109"/>
        <v>0.02</v>
      </c>
      <c r="CN124" s="171">
        <f t="shared" si="109"/>
        <v>0.02</v>
      </c>
      <c r="CO124" s="171">
        <f t="shared" si="109"/>
        <v>0.02</v>
      </c>
      <c r="CP124" s="171">
        <f t="shared" si="109"/>
        <v>0.02</v>
      </c>
      <c r="CQ124" s="171">
        <f t="shared" si="109"/>
        <v>0.02</v>
      </c>
      <c r="CR124" s="171">
        <f t="shared" si="109"/>
        <v>0.02</v>
      </c>
      <c r="CS124" s="171">
        <f t="shared" si="109"/>
        <v>0.02</v>
      </c>
      <c r="CT124" s="171">
        <f t="shared" si="109"/>
        <v>0.02</v>
      </c>
      <c r="CU124" s="171">
        <f t="shared" si="109"/>
        <v>0.02</v>
      </c>
      <c r="CV124" s="171">
        <f t="shared" si="109"/>
        <v>0.02</v>
      </c>
      <c r="CW124" s="171">
        <f t="shared" si="109"/>
        <v>0.02</v>
      </c>
      <c r="CX124" s="171">
        <f t="shared" si="109"/>
        <v>0.02</v>
      </c>
      <c r="CY124" s="171">
        <f t="shared" si="109"/>
        <v>0.02</v>
      </c>
      <c r="CZ124" s="171">
        <f t="shared" si="109"/>
        <v>0.02</v>
      </c>
      <c r="DA124" s="171">
        <f t="shared" si="109"/>
        <v>0.02</v>
      </c>
      <c r="DB124" s="171">
        <f t="shared" si="109"/>
        <v>0.02</v>
      </c>
      <c r="DC124" s="171">
        <f t="shared" si="109"/>
        <v>0.02</v>
      </c>
      <c r="DD124" s="171">
        <f t="shared" si="109"/>
        <v>0.02</v>
      </c>
      <c r="DE124" s="171">
        <f t="shared" si="109"/>
        <v>0.02</v>
      </c>
      <c r="DF124" s="171">
        <f t="shared" si="109"/>
        <v>0.02</v>
      </c>
      <c r="DG124" s="171">
        <f t="shared" si="109"/>
        <v>0.02</v>
      </c>
      <c r="DH124" s="171">
        <f t="shared" si="109"/>
        <v>0.02</v>
      </c>
      <c r="DI124" s="171">
        <f t="shared" si="109"/>
        <v>0.02</v>
      </c>
      <c r="DJ124" s="171">
        <f t="shared" si="109"/>
        <v>0.02</v>
      </c>
      <c r="DK124" s="171">
        <f t="shared" si="109"/>
        <v>0.02</v>
      </c>
      <c r="DL124" s="171">
        <f t="shared" si="109"/>
        <v>0.02</v>
      </c>
      <c r="DM124" s="171">
        <f t="shared" si="109"/>
        <v>0.02</v>
      </c>
      <c r="DN124" s="171">
        <f t="shared" si="109"/>
        <v>0.02</v>
      </c>
      <c r="DO124" s="171">
        <f t="shared" si="109"/>
        <v>0.02</v>
      </c>
      <c r="DP124" s="171">
        <f t="shared" si="109"/>
        <v>0.02</v>
      </c>
      <c r="DQ124" s="171">
        <f t="shared" si="109"/>
        <v>0.02</v>
      </c>
      <c r="DR124" s="171">
        <f t="shared" si="109"/>
        <v>0.02</v>
      </c>
    </row>
    <row r="125" spans="2:122" ht="15.75" customHeight="1">
      <c r="B125" s="195">
        <v>44562</v>
      </c>
      <c r="C125" s="195"/>
      <c r="D125" s="195"/>
      <c r="E125" s="195"/>
      <c r="F125" s="195"/>
      <c r="G125" s="195"/>
      <c r="H125" s="195"/>
      <c r="I125" s="195"/>
      <c r="J125" s="195"/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  <c r="AD125" s="195"/>
      <c r="AE125" s="195"/>
      <c r="AF125" s="195"/>
      <c r="AG125" s="195"/>
      <c r="AH125" s="195"/>
      <c r="AI125" s="195"/>
      <c r="AJ125" s="195"/>
      <c r="AK125" s="195"/>
      <c r="AL125" s="195"/>
      <c r="AM125" s="195"/>
      <c r="AN125" s="195"/>
      <c r="AO125" s="195"/>
      <c r="AP125" s="195"/>
      <c r="AQ125" s="195"/>
      <c r="AR125" s="195"/>
      <c r="AS125" s="195"/>
      <c r="AT125" s="195"/>
      <c r="AU125" s="195"/>
      <c r="AV125" s="195"/>
      <c r="AW125" s="195"/>
      <c r="AX125" s="195"/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72">
        <v>0.02</v>
      </c>
      <c r="BL125" s="171">
        <f t="shared" ref="BL125:DR125" si="110">BK125</f>
        <v>0.02</v>
      </c>
      <c r="BM125" s="171">
        <f t="shared" si="110"/>
        <v>0.02</v>
      </c>
      <c r="BN125" s="171">
        <f t="shared" si="110"/>
        <v>0.02</v>
      </c>
      <c r="BO125" s="171">
        <f t="shared" si="110"/>
        <v>0.02</v>
      </c>
      <c r="BP125" s="171">
        <f t="shared" si="110"/>
        <v>0.02</v>
      </c>
      <c r="BQ125" s="171">
        <f t="shared" si="110"/>
        <v>0.02</v>
      </c>
      <c r="BR125" s="171">
        <f t="shared" si="110"/>
        <v>0.02</v>
      </c>
      <c r="BS125" s="171">
        <f t="shared" si="110"/>
        <v>0.02</v>
      </c>
      <c r="BT125" s="171">
        <f t="shared" si="110"/>
        <v>0.02</v>
      </c>
      <c r="BU125" s="171">
        <f t="shared" si="110"/>
        <v>0.02</v>
      </c>
      <c r="BV125" s="171">
        <f t="shared" si="110"/>
        <v>0.02</v>
      </c>
      <c r="BW125" s="171">
        <f t="shared" si="110"/>
        <v>0.02</v>
      </c>
      <c r="BX125" s="171">
        <f t="shared" si="110"/>
        <v>0.02</v>
      </c>
      <c r="BY125" s="171">
        <f t="shared" si="110"/>
        <v>0.02</v>
      </c>
      <c r="BZ125" s="171">
        <f t="shared" si="110"/>
        <v>0.02</v>
      </c>
      <c r="CA125" s="171">
        <f t="shared" si="110"/>
        <v>0.02</v>
      </c>
      <c r="CB125" s="171">
        <f t="shared" si="110"/>
        <v>0.02</v>
      </c>
      <c r="CC125" s="171">
        <f t="shared" si="110"/>
        <v>0.02</v>
      </c>
      <c r="CD125" s="171">
        <f t="shared" si="110"/>
        <v>0.02</v>
      </c>
      <c r="CE125" s="171">
        <f t="shared" si="110"/>
        <v>0.02</v>
      </c>
      <c r="CF125" s="171">
        <f t="shared" si="110"/>
        <v>0.02</v>
      </c>
      <c r="CG125" s="171">
        <f t="shared" si="110"/>
        <v>0.02</v>
      </c>
      <c r="CH125" s="171">
        <f t="shared" si="110"/>
        <v>0.02</v>
      </c>
      <c r="CI125" s="171">
        <f t="shared" si="110"/>
        <v>0.02</v>
      </c>
      <c r="CJ125" s="171">
        <f t="shared" si="110"/>
        <v>0.02</v>
      </c>
      <c r="CK125" s="171">
        <f t="shared" si="110"/>
        <v>0.02</v>
      </c>
      <c r="CL125" s="171">
        <f t="shared" si="110"/>
        <v>0.02</v>
      </c>
      <c r="CM125" s="171">
        <f t="shared" si="110"/>
        <v>0.02</v>
      </c>
      <c r="CN125" s="171">
        <f t="shared" si="110"/>
        <v>0.02</v>
      </c>
      <c r="CO125" s="171">
        <f t="shared" si="110"/>
        <v>0.02</v>
      </c>
      <c r="CP125" s="171">
        <f t="shared" si="110"/>
        <v>0.02</v>
      </c>
      <c r="CQ125" s="171">
        <f t="shared" si="110"/>
        <v>0.02</v>
      </c>
      <c r="CR125" s="171">
        <f t="shared" si="110"/>
        <v>0.02</v>
      </c>
      <c r="CS125" s="171">
        <f t="shared" si="110"/>
        <v>0.02</v>
      </c>
      <c r="CT125" s="171">
        <f t="shared" si="110"/>
        <v>0.02</v>
      </c>
      <c r="CU125" s="171">
        <f t="shared" si="110"/>
        <v>0.02</v>
      </c>
      <c r="CV125" s="171">
        <f t="shared" si="110"/>
        <v>0.02</v>
      </c>
      <c r="CW125" s="171">
        <f t="shared" si="110"/>
        <v>0.02</v>
      </c>
      <c r="CX125" s="171">
        <f t="shared" si="110"/>
        <v>0.02</v>
      </c>
      <c r="CY125" s="171">
        <f t="shared" si="110"/>
        <v>0.02</v>
      </c>
      <c r="CZ125" s="171">
        <f t="shared" si="110"/>
        <v>0.02</v>
      </c>
      <c r="DA125" s="171">
        <f t="shared" si="110"/>
        <v>0.02</v>
      </c>
      <c r="DB125" s="171">
        <f t="shared" si="110"/>
        <v>0.02</v>
      </c>
      <c r="DC125" s="171">
        <f t="shared" si="110"/>
        <v>0.02</v>
      </c>
      <c r="DD125" s="171">
        <f t="shared" si="110"/>
        <v>0.02</v>
      </c>
      <c r="DE125" s="171">
        <f t="shared" si="110"/>
        <v>0.02</v>
      </c>
      <c r="DF125" s="171">
        <f t="shared" si="110"/>
        <v>0.02</v>
      </c>
      <c r="DG125" s="171">
        <f t="shared" si="110"/>
        <v>0.02</v>
      </c>
      <c r="DH125" s="171">
        <f t="shared" si="110"/>
        <v>0.02</v>
      </c>
      <c r="DI125" s="171">
        <f t="shared" si="110"/>
        <v>0.02</v>
      </c>
      <c r="DJ125" s="171">
        <f t="shared" si="110"/>
        <v>0.02</v>
      </c>
      <c r="DK125" s="171">
        <f t="shared" si="110"/>
        <v>0.02</v>
      </c>
      <c r="DL125" s="171">
        <f t="shared" si="110"/>
        <v>0.02</v>
      </c>
      <c r="DM125" s="171">
        <f t="shared" si="110"/>
        <v>0.02</v>
      </c>
      <c r="DN125" s="171">
        <f t="shared" si="110"/>
        <v>0.02</v>
      </c>
      <c r="DO125" s="171">
        <f t="shared" si="110"/>
        <v>0.02</v>
      </c>
      <c r="DP125" s="171">
        <f t="shared" si="110"/>
        <v>0.02</v>
      </c>
      <c r="DQ125" s="171">
        <f t="shared" si="110"/>
        <v>0.02</v>
      </c>
      <c r="DR125" s="171">
        <f t="shared" si="110"/>
        <v>0.02</v>
      </c>
    </row>
    <row r="126" spans="2:122" ht="15.75" customHeight="1">
      <c r="B126" s="195">
        <v>44593</v>
      </c>
      <c r="C126" s="195"/>
      <c r="D126" s="195"/>
      <c r="E126" s="195"/>
      <c r="F126" s="195"/>
      <c r="G126" s="195"/>
      <c r="H126" s="195"/>
      <c r="I126" s="195"/>
      <c r="J126" s="195"/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  <c r="AD126" s="195"/>
      <c r="AE126" s="195"/>
      <c r="AF126" s="195"/>
      <c r="AG126" s="195"/>
      <c r="AH126" s="195"/>
      <c r="AI126" s="195"/>
      <c r="AJ126" s="195"/>
      <c r="AK126" s="195"/>
      <c r="AL126" s="195"/>
      <c r="AM126" s="195"/>
      <c r="AN126" s="195"/>
      <c r="AO126" s="195"/>
      <c r="AP126" s="195"/>
      <c r="AQ126" s="195"/>
      <c r="AR126" s="195"/>
      <c r="AS126" s="195"/>
      <c r="AT126" s="195"/>
      <c r="AU126" s="195"/>
      <c r="AV126" s="195"/>
      <c r="AW126" s="195"/>
      <c r="AX126" s="195"/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72">
        <v>0.02</v>
      </c>
      <c r="BL126" s="171">
        <f t="shared" ref="BL126:DR126" si="111">BK126</f>
        <v>0.02</v>
      </c>
      <c r="BM126" s="171">
        <f t="shared" si="111"/>
        <v>0.02</v>
      </c>
      <c r="BN126" s="171">
        <f t="shared" si="111"/>
        <v>0.02</v>
      </c>
      <c r="BO126" s="171">
        <f t="shared" si="111"/>
        <v>0.02</v>
      </c>
      <c r="BP126" s="171">
        <f t="shared" si="111"/>
        <v>0.02</v>
      </c>
      <c r="BQ126" s="171">
        <f t="shared" si="111"/>
        <v>0.02</v>
      </c>
      <c r="BR126" s="171">
        <f t="shared" si="111"/>
        <v>0.02</v>
      </c>
      <c r="BS126" s="171">
        <f t="shared" si="111"/>
        <v>0.02</v>
      </c>
      <c r="BT126" s="171">
        <f t="shared" si="111"/>
        <v>0.02</v>
      </c>
      <c r="BU126" s="171">
        <f t="shared" si="111"/>
        <v>0.02</v>
      </c>
      <c r="BV126" s="171">
        <f t="shared" si="111"/>
        <v>0.02</v>
      </c>
      <c r="BW126" s="171">
        <f t="shared" si="111"/>
        <v>0.02</v>
      </c>
      <c r="BX126" s="171">
        <f t="shared" si="111"/>
        <v>0.02</v>
      </c>
      <c r="BY126" s="171">
        <f t="shared" si="111"/>
        <v>0.02</v>
      </c>
      <c r="BZ126" s="171">
        <f t="shared" si="111"/>
        <v>0.02</v>
      </c>
      <c r="CA126" s="171">
        <f t="shared" si="111"/>
        <v>0.02</v>
      </c>
      <c r="CB126" s="171">
        <f t="shared" si="111"/>
        <v>0.02</v>
      </c>
      <c r="CC126" s="171">
        <f t="shared" si="111"/>
        <v>0.02</v>
      </c>
      <c r="CD126" s="171">
        <f t="shared" si="111"/>
        <v>0.02</v>
      </c>
      <c r="CE126" s="171">
        <f t="shared" si="111"/>
        <v>0.02</v>
      </c>
      <c r="CF126" s="171">
        <f t="shared" si="111"/>
        <v>0.02</v>
      </c>
      <c r="CG126" s="171">
        <f t="shared" si="111"/>
        <v>0.02</v>
      </c>
      <c r="CH126" s="171">
        <f t="shared" si="111"/>
        <v>0.02</v>
      </c>
      <c r="CI126" s="171">
        <f t="shared" si="111"/>
        <v>0.02</v>
      </c>
      <c r="CJ126" s="171">
        <f t="shared" si="111"/>
        <v>0.02</v>
      </c>
      <c r="CK126" s="171">
        <f t="shared" si="111"/>
        <v>0.02</v>
      </c>
      <c r="CL126" s="171">
        <f t="shared" si="111"/>
        <v>0.02</v>
      </c>
      <c r="CM126" s="171">
        <f t="shared" si="111"/>
        <v>0.02</v>
      </c>
      <c r="CN126" s="171">
        <f t="shared" si="111"/>
        <v>0.02</v>
      </c>
      <c r="CO126" s="171">
        <f t="shared" si="111"/>
        <v>0.02</v>
      </c>
      <c r="CP126" s="171">
        <f t="shared" si="111"/>
        <v>0.02</v>
      </c>
      <c r="CQ126" s="171">
        <f t="shared" si="111"/>
        <v>0.02</v>
      </c>
      <c r="CR126" s="171">
        <f t="shared" si="111"/>
        <v>0.02</v>
      </c>
      <c r="CS126" s="171">
        <f t="shared" si="111"/>
        <v>0.02</v>
      </c>
      <c r="CT126" s="171">
        <f t="shared" si="111"/>
        <v>0.02</v>
      </c>
      <c r="CU126" s="171">
        <f t="shared" si="111"/>
        <v>0.02</v>
      </c>
      <c r="CV126" s="171">
        <f t="shared" si="111"/>
        <v>0.02</v>
      </c>
      <c r="CW126" s="171">
        <f t="shared" si="111"/>
        <v>0.02</v>
      </c>
      <c r="CX126" s="171">
        <f t="shared" si="111"/>
        <v>0.02</v>
      </c>
      <c r="CY126" s="171">
        <f t="shared" si="111"/>
        <v>0.02</v>
      </c>
      <c r="CZ126" s="171">
        <f t="shared" si="111"/>
        <v>0.02</v>
      </c>
      <c r="DA126" s="171">
        <f t="shared" si="111"/>
        <v>0.02</v>
      </c>
      <c r="DB126" s="171">
        <f t="shared" si="111"/>
        <v>0.02</v>
      </c>
      <c r="DC126" s="171">
        <f t="shared" si="111"/>
        <v>0.02</v>
      </c>
      <c r="DD126" s="171">
        <f t="shared" si="111"/>
        <v>0.02</v>
      </c>
      <c r="DE126" s="171">
        <f t="shared" si="111"/>
        <v>0.02</v>
      </c>
      <c r="DF126" s="171">
        <f t="shared" si="111"/>
        <v>0.02</v>
      </c>
      <c r="DG126" s="171">
        <f t="shared" si="111"/>
        <v>0.02</v>
      </c>
      <c r="DH126" s="171">
        <f t="shared" si="111"/>
        <v>0.02</v>
      </c>
      <c r="DI126" s="171">
        <f t="shared" si="111"/>
        <v>0.02</v>
      </c>
      <c r="DJ126" s="171">
        <f t="shared" si="111"/>
        <v>0.02</v>
      </c>
      <c r="DK126" s="171">
        <f t="shared" si="111"/>
        <v>0.02</v>
      </c>
      <c r="DL126" s="171">
        <f t="shared" si="111"/>
        <v>0.02</v>
      </c>
      <c r="DM126" s="171">
        <f t="shared" si="111"/>
        <v>0.02</v>
      </c>
      <c r="DN126" s="171">
        <f t="shared" si="111"/>
        <v>0.02</v>
      </c>
      <c r="DO126" s="171">
        <f t="shared" si="111"/>
        <v>0.02</v>
      </c>
      <c r="DP126" s="171">
        <f t="shared" si="111"/>
        <v>0.02</v>
      </c>
      <c r="DQ126" s="171">
        <f t="shared" si="111"/>
        <v>0.02</v>
      </c>
      <c r="DR126" s="171">
        <f t="shared" si="111"/>
        <v>0.02</v>
      </c>
    </row>
    <row r="127" spans="2:122" ht="15.75" customHeight="1">
      <c r="B127" s="195">
        <v>44621</v>
      </c>
      <c r="C127" s="195"/>
      <c r="D127" s="195"/>
      <c r="E127" s="195"/>
      <c r="F127" s="195"/>
      <c r="G127" s="195"/>
      <c r="H127" s="195"/>
      <c r="I127" s="195"/>
      <c r="J127" s="195"/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  <c r="AD127" s="195"/>
      <c r="AE127" s="195"/>
      <c r="AF127" s="195"/>
      <c r="AG127" s="195"/>
      <c r="AH127" s="195"/>
      <c r="AI127" s="195"/>
      <c r="AJ127" s="195"/>
      <c r="AK127" s="195"/>
      <c r="AL127" s="195"/>
      <c r="AM127" s="195"/>
      <c r="AN127" s="195"/>
      <c r="AO127" s="195"/>
      <c r="AP127" s="195"/>
      <c r="AQ127" s="195"/>
      <c r="AR127" s="195"/>
      <c r="AS127" s="195"/>
      <c r="AT127" s="195"/>
      <c r="AU127" s="195"/>
      <c r="AV127" s="195"/>
      <c r="AW127" s="195"/>
      <c r="AX127" s="195"/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72">
        <v>0.02</v>
      </c>
      <c r="BL127" s="171">
        <f t="shared" ref="BL127:DR127" si="112">BK127</f>
        <v>0.02</v>
      </c>
      <c r="BM127" s="171">
        <f t="shared" si="112"/>
        <v>0.02</v>
      </c>
      <c r="BN127" s="171">
        <f t="shared" si="112"/>
        <v>0.02</v>
      </c>
      <c r="BO127" s="171">
        <f t="shared" si="112"/>
        <v>0.02</v>
      </c>
      <c r="BP127" s="171">
        <f t="shared" si="112"/>
        <v>0.02</v>
      </c>
      <c r="BQ127" s="171">
        <f t="shared" si="112"/>
        <v>0.02</v>
      </c>
      <c r="BR127" s="171">
        <f t="shared" si="112"/>
        <v>0.02</v>
      </c>
      <c r="BS127" s="171">
        <f t="shared" si="112"/>
        <v>0.02</v>
      </c>
      <c r="BT127" s="171">
        <f t="shared" si="112"/>
        <v>0.02</v>
      </c>
      <c r="BU127" s="171">
        <f t="shared" si="112"/>
        <v>0.02</v>
      </c>
      <c r="BV127" s="171">
        <f t="shared" si="112"/>
        <v>0.02</v>
      </c>
      <c r="BW127" s="171">
        <f t="shared" si="112"/>
        <v>0.02</v>
      </c>
      <c r="BX127" s="171">
        <f t="shared" si="112"/>
        <v>0.02</v>
      </c>
      <c r="BY127" s="171">
        <f t="shared" si="112"/>
        <v>0.02</v>
      </c>
      <c r="BZ127" s="171">
        <f t="shared" si="112"/>
        <v>0.02</v>
      </c>
      <c r="CA127" s="171">
        <f t="shared" si="112"/>
        <v>0.02</v>
      </c>
      <c r="CB127" s="171">
        <f t="shared" si="112"/>
        <v>0.02</v>
      </c>
      <c r="CC127" s="171">
        <f t="shared" si="112"/>
        <v>0.02</v>
      </c>
      <c r="CD127" s="171">
        <f t="shared" si="112"/>
        <v>0.02</v>
      </c>
      <c r="CE127" s="171">
        <f t="shared" si="112"/>
        <v>0.02</v>
      </c>
      <c r="CF127" s="171">
        <f t="shared" si="112"/>
        <v>0.02</v>
      </c>
      <c r="CG127" s="171">
        <f t="shared" si="112"/>
        <v>0.02</v>
      </c>
      <c r="CH127" s="171">
        <f t="shared" si="112"/>
        <v>0.02</v>
      </c>
      <c r="CI127" s="171">
        <f t="shared" si="112"/>
        <v>0.02</v>
      </c>
      <c r="CJ127" s="171">
        <f t="shared" si="112"/>
        <v>0.02</v>
      </c>
      <c r="CK127" s="171">
        <f t="shared" si="112"/>
        <v>0.02</v>
      </c>
      <c r="CL127" s="171">
        <f t="shared" si="112"/>
        <v>0.02</v>
      </c>
      <c r="CM127" s="171">
        <f t="shared" si="112"/>
        <v>0.02</v>
      </c>
      <c r="CN127" s="171">
        <f t="shared" si="112"/>
        <v>0.02</v>
      </c>
      <c r="CO127" s="171">
        <f t="shared" si="112"/>
        <v>0.02</v>
      </c>
      <c r="CP127" s="171">
        <f t="shared" si="112"/>
        <v>0.02</v>
      </c>
      <c r="CQ127" s="171">
        <f t="shared" si="112"/>
        <v>0.02</v>
      </c>
      <c r="CR127" s="171">
        <f t="shared" si="112"/>
        <v>0.02</v>
      </c>
      <c r="CS127" s="171">
        <f t="shared" si="112"/>
        <v>0.02</v>
      </c>
      <c r="CT127" s="171">
        <f t="shared" si="112"/>
        <v>0.02</v>
      </c>
      <c r="CU127" s="171">
        <f t="shared" si="112"/>
        <v>0.02</v>
      </c>
      <c r="CV127" s="171">
        <f t="shared" si="112"/>
        <v>0.02</v>
      </c>
      <c r="CW127" s="171">
        <f t="shared" si="112"/>
        <v>0.02</v>
      </c>
      <c r="CX127" s="171">
        <f t="shared" si="112"/>
        <v>0.02</v>
      </c>
      <c r="CY127" s="171">
        <f t="shared" si="112"/>
        <v>0.02</v>
      </c>
      <c r="CZ127" s="171">
        <f t="shared" si="112"/>
        <v>0.02</v>
      </c>
      <c r="DA127" s="171">
        <f t="shared" si="112"/>
        <v>0.02</v>
      </c>
      <c r="DB127" s="171">
        <f t="shared" si="112"/>
        <v>0.02</v>
      </c>
      <c r="DC127" s="171">
        <f t="shared" si="112"/>
        <v>0.02</v>
      </c>
      <c r="DD127" s="171">
        <f t="shared" si="112"/>
        <v>0.02</v>
      </c>
      <c r="DE127" s="171">
        <f t="shared" si="112"/>
        <v>0.02</v>
      </c>
      <c r="DF127" s="171">
        <f t="shared" si="112"/>
        <v>0.02</v>
      </c>
      <c r="DG127" s="171">
        <f t="shared" si="112"/>
        <v>0.02</v>
      </c>
      <c r="DH127" s="171">
        <f t="shared" si="112"/>
        <v>0.02</v>
      </c>
      <c r="DI127" s="171">
        <f t="shared" si="112"/>
        <v>0.02</v>
      </c>
      <c r="DJ127" s="171">
        <f t="shared" si="112"/>
        <v>0.02</v>
      </c>
      <c r="DK127" s="171">
        <f t="shared" si="112"/>
        <v>0.02</v>
      </c>
      <c r="DL127" s="171">
        <f t="shared" si="112"/>
        <v>0.02</v>
      </c>
      <c r="DM127" s="171">
        <f t="shared" si="112"/>
        <v>0.02</v>
      </c>
      <c r="DN127" s="171">
        <f t="shared" si="112"/>
        <v>0.02</v>
      </c>
      <c r="DO127" s="171">
        <f t="shared" si="112"/>
        <v>0.02</v>
      </c>
      <c r="DP127" s="171">
        <f t="shared" si="112"/>
        <v>0.02</v>
      </c>
      <c r="DQ127" s="171">
        <f t="shared" si="112"/>
        <v>0.02</v>
      </c>
      <c r="DR127" s="171">
        <f t="shared" si="112"/>
        <v>0.02</v>
      </c>
    </row>
    <row r="128" spans="2:122" ht="15.75" customHeight="1">
      <c r="B128" s="195">
        <v>44652</v>
      </c>
      <c r="C128" s="195"/>
      <c r="D128" s="195"/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  <c r="AD128" s="195"/>
      <c r="AE128" s="195"/>
      <c r="AF128" s="195"/>
      <c r="AG128" s="195"/>
      <c r="AH128" s="195"/>
      <c r="AI128" s="195"/>
      <c r="AJ128" s="195"/>
      <c r="AK128" s="195"/>
      <c r="AL128" s="195"/>
      <c r="AM128" s="195"/>
      <c r="AN128" s="195"/>
      <c r="AO128" s="195"/>
      <c r="AP128" s="195"/>
      <c r="AQ128" s="195"/>
      <c r="AR128" s="195"/>
      <c r="AS128" s="195"/>
      <c r="AT128" s="195"/>
      <c r="AU128" s="195"/>
      <c r="AV128" s="195"/>
      <c r="AW128" s="195"/>
      <c r="AX128" s="195"/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72">
        <v>0.02</v>
      </c>
      <c r="BL128" s="171">
        <f t="shared" ref="BL128:DR128" si="113">BK128</f>
        <v>0.02</v>
      </c>
      <c r="BM128" s="171">
        <f t="shared" si="113"/>
        <v>0.02</v>
      </c>
      <c r="BN128" s="171">
        <f t="shared" si="113"/>
        <v>0.02</v>
      </c>
      <c r="BO128" s="171">
        <f t="shared" si="113"/>
        <v>0.02</v>
      </c>
      <c r="BP128" s="171">
        <f t="shared" si="113"/>
        <v>0.02</v>
      </c>
      <c r="BQ128" s="171">
        <f t="shared" si="113"/>
        <v>0.02</v>
      </c>
      <c r="BR128" s="171">
        <f t="shared" si="113"/>
        <v>0.02</v>
      </c>
      <c r="BS128" s="171">
        <f t="shared" si="113"/>
        <v>0.02</v>
      </c>
      <c r="BT128" s="171">
        <f t="shared" si="113"/>
        <v>0.02</v>
      </c>
      <c r="BU128" s="171">
        <f t="shared" si="113"/>
        <v>0.02</v>
      </c>
      <c r="BV128" s="171">
        <f t="shared" si="113"/>
        <v>0.02</v>
      </c>
      <c r="BW128" s="171">
        <f t="shared" si="113"/>
        <v>0.02</v>
      </c>
      <c r="BX128" s="171">
        <f t="shared" si="113"/>
        <v>0.02</v>
      </c>
      <c r="BY128" s="171">
        <f t="shared" si="113"/>
        <v>0.02</v>
      </c>
      <c r="BZ128" s="171">
        <f t="shared" si="113"/>
        <v>0.02</v>
      </c>
      <c r="CA128" s="171">
        <f t="shared" si="113"/>
        <v>0.02</v>
      </c>
      <c r="CB128" s="171">
        <f t="shared" si="113"/>
        <v>0.02</v>
      </c>
      <c r="CC128" s="171">
        <f t="shared" si="113"/>
        <v>0.02</v>
      </c>
      <c r="CD128" s="171">
        <f t="shared" si="113"/>
        <v>0.02</v>
      </c>
      <c r="CE128" s="171">
        <f t="shared" si="113"/>
        <v>0.02</v>
      </c>
      <c r="CF128" s="171">
        <f t="shared" si="113"/>
        <v>0.02</v>
      </c>
      <c r="CG128" s="171">
        <f t="shared" si="113"/>
        <v>0.02</v>
      </c>
      <c r="CH128" s="171">
        <f t="shared" si="113"/>
        <v>0.02</v>
      </c>
      <c r="CI128" s="171">
        <f t="shared" si="113"/>
        <v>0.02</v>
      </c>
      <c r="CJ128" s="171">
        <f t="shared" si="113"/>
        <v>0.02</v>
      </c>
      <c r="CK128" s="171">
        <f t="shared" si="113"/>
        <v>0.02</v>
      </c>
      <c r="CL128" s="171">
        <f t="shared" si="113"/>
        <v>0.02</v>
      </c>
      <c r="CM128" s="171">
        <f t="shared" si="113"/>
        <v>0.02</v>
      </c>
      <c r="CN128" s="171">
        <f t="shared" si="113"/>
        <v>0.02</v>
      </c>
      <c r="CO128" s="171">
        <f t="shared" si="113"/>
        <v>0.02</v>
      </c>
      <c r="CP128" s="171">
        <f t="shared" si="113"/>
        <v>0.02</v>
      </c>
      <c r="CQ128" s="171">
        <f t="shared" si="113"/>
        <v>0.02</v>
      </c>
      <c r="CR128" s="171">
        <f t="shared" si="113"/>
        <v>0.02</v>
      </c>
      <c r="CS128" s="171">
        <f t="shared" si="113"/>
        <v>0.02</v>
      </c>
      <c r="CT128" s="171">
        <f t="shared" si="113"/>
        <v>0.02</v>
      </c>
      <c r="CU128" s="171">
        <f t="shared" si="113"/>
        <v>0.02</v>
      </c>
      <c r="CV128" s="171">
        <f t="shared" si="113"/>
        <v>0.02</v>
      </c>
      <c r="CW128" s="171">
        <f t="shared" si="113"/>
        <v>0.02</v>
      </c>
      <c r="CX128" s="171">
        <f t="shared" si="113"/>
        <v>0.02</v>
      </c>
      <c r="CY128" s="171">
        <f t="shared" si="113"/>
        <v>0.02</v>
      </c>
      <c r="CZ128" s="171">
        <f t="shared" si="113"/>
        <v>0.02</v>
      </c>
      <c r="DA128" s="171">
        <f t="shared" si="113"/>
        <v>0.02</v>
      </c>
      <c r="DB128" s="171">
        <f t="shared" si="113"/>
        <v>0.02</v>
      </c>
      <c r="DC128" s="171">
        <f t="shared" si="113"/>
        <v>0.02</v>
      </c>
      <c r="DD128" s="171">
        <f t="shared" si="113"/>
        <v>0.02</v>
      </c>
      <c r="DE128" s="171">
        <f t="shared" si="113"/>
        <v>0.02</v>
      </c>
      <c r="DF128" s="171">
        <f t="shared" si="113"/>
        <v>0.02</v>
      </c>
      <c r="DG128" s="171">
        <f t="shared" si="113"/>
        <v>0.02</v>
      </c>
      <c r="DH128" s="171">
        <f t="shared" si="113"/>
        <v>0.02</v>
      </c>
      <c r="DI128" s="171">
        <f t="shared" si="113"/>
        <v>0.02</v>
      </c>
      <c r="DJ128" s="171">
        <f t="shared" si="113"/>
        <v>0.02</v>
      </c>
      <c r="DK128" s="171">
        <f t="shared" si="113"/>
        <v>0.02</v>
      </c>
      <c r="DL128" s="171">
        <f t="shared" si="113"/>
        <v>0.02</v>
      </c>
      <c r="DM128" s="171">
        <f t="shared" si="113"/>
        <v>0.02</v>
      </c>
      <c r="DN128" s="171">
        <f t="shared" si="113"/>
        <v>0.02</v>
      </c>
      <c r="DO128" s="171">
        <f t="shared" si="113"/>
        <v>0.02</v>
      </c>
      <c r="DP128" s="171">
        <f t="shared" si="113"/>
        <v>0.02</v>
      </c>
      <c r="DQ128" s="171">
        <f t="shared" si="113"/>
        <v>0.02</v>
      </c>
      <c r="DR128" s="171">
        <f t="shared" si="113"/>
        <v>0.02</v>
      </c>
    </row>
    <row r="129" spans="2:122" ht="15.75" customHeight="1">
      <c r="B129" s="195">
        <v>44682</v>
      </c>
      <c r="C129" s="195"/>
      <c r="D129" s="195"/>
      <c r="E129" s="195"/>
      <c r="F129" s="195"/>
      <c r="G129" s="195"/>
      <c r="H129" s="195"/>
      <c r="I129" s="195"/>
      <c r="J129" s="195"/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  <c r="AD129" s="195"/>
      <c r="AE129" s="195"/>
      <c r="AF129" s="195"/>
      <c r="AG129" s="195"/>
      <c r="AH129" s="195"/>
      <c r="AI129" s="195"/>
      <c r="AJ129" s="195"/>
      <c r="AK129" s="195"/>
      <c r="AL129" s="195"/>
      <c r="AM129" s="195"/>
      <c r="AN129" s="195"/>
      <c r="AO129" s="195"/>
      <c r="AP129" s="195"/>
      <c r="AQ129" s="195"/>
      <c r="AR129" s="195"/>
      <c r="AS129" s="195"/>
      <c r="AT129" s="195"/>
      <c r="AU129" s="195"/>
      <c r="AV129" s="195"/>
      <c r="AW129" s="195"/>
      <c r="AX129" s="195"/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72">
        <v>0.02</v>
      </c>
      <c r="BL129" s="171">
        <f t="shared" ref="BL129:DR129" si="114">BK129</f>
        <v>0.02</v>
      </c>
      <c r="BM129" s="171">
        <f t="shared" si="114"/>
        <v>0.02</v>
      </c>
      <c r="BN129" s="171">
        <f t="shared" si="114"/>
        <v>0.02</v>
      </c>
      <c r="BO129" s="171">
        <f t="shared" si="114"/>
        <v>0.02</v>
      </c>
      <c r="BP129" s="171">
        <f t="shared" si="114"/>
        <v>0.02</v>
      </c>
      <c r="BQ129" s="171">
        <f t="shared" si="114"/>
        <v>0.02</v>
      </c>
      <c r="BR129" s="171">
        <f t="shared" si="114"/>
        <v>0.02</v>
      </c>
      <c r="BS129" s="171">
        <f t="shared" si="114"/>
        <v>0.02</v>
      </c>
      <c r="BT129" s="171">
        <f t="shared" si="114"/>
        <v>0.02</v>
      </c>
      <c r="BU129" s="171">
        <f t="shared" si="114"/>
        <v>0.02</v>
      </c>
      <c r="BV129" s="171">
        <f t="shared" si="114"/>
        <v>0.02</v>
      </c>
      <c r="BW129" s="171">
        <f t="shared" si="114"/>
        <v>0.02</v>
      </c>
      <c r="BX129" s="171">
        <f t="shared" si="114"/>
        <v>0.02</v>
      </c>
      <c r="BY129" s="171">
        <f t="shared" si="114"/>
        <v>0.02</v>
      </c>
      <c r="BZ129" s="171">
        <f t="shared" si="114"/>
        <v>0.02</v>
      </c>
      <c r="CA129" s="171">
        <f t="shared" si="114"/>
        <v>0.02</v>
      </c>
      <c r="CB129" s="171">
        <f t="shared" si="114"/>
        <v>0.02</v>
      </c>
      <c r="CC129" s="171">
        <f t="shared" si="114"/>
        <v>0.02</v>
      </c>
      <c r="CD129" s="171">
        <f t="shared" si="114"/>
        <v>0.02</v>
      </c>
      <c r="CE129" s="171">
        <f t="shared" si="114"/>
        <v>0.02</v>
      </c>
      <c r="CF129" s="171">
        <f t="shared" si="114"/>
        <v>0.02</v>
      </c>
      <c r="CG129" s="171">
        <f t="shared" si="114"/>
        <v>0.02</v>
      </c>
      <c r="CH129" s="171">
        <f t="shared" si="114"/>
        <v>0.02</v>
      </c>
      <c r="CI129" s="171">
        <f t="shared" si="114"/>
        <v>0.02</v>
      </c>
      <c r="CJ129" s="171">
        <f t="shared" si="114"/>
        <v>0.02</v>
      </c>
      <c r="CK129" s="171">
        <f t="shared" si="114"/>
        <v>0.02</v>
      </c>
      <c r="CL129" s="171">
        <f t="shared" si="114"/>
        <v>0.02</v>
      </c>
      <c r="CM129" s="171">
        <f t="shared" si="114"/>
        <v>0.02</v>
      </c>
      <c r="CN129" s="171">
        <f t="shared" si="114"/>
        <v>0.02</v>
      </c>
      <c r="CO129" s="171">
        <f t="shared" si="114"/>
        <v>0.02</v>
      </c>
      <c r="CP129" s="171">
        <f t="shared" si="114"/>
        <v>0.02</v>
      </c>
      <c r="CQ129" s="171">
        <f t="shared" si="114"/>
        <v>0.02</v>
      </c>
      <c r="CR129" s="171">
        <f t="shared" si="114"/>
        <v>0.02</v>
      </c>
      <c r="CS129" s="171">
        <f t="shared" si="114"/>
        <v>0.02</v>
      </c>
      <c r="CT129" s="171">
        <f t="shared" si="114"/>
        <v>0.02</v>
      </c>
      <c r="CU129" s="171">
        <f t="shared" si="114"/>
        <v>0.02</v>
      </c>
      <c r="CV129" s="171">
        <f t="shared" si="114"/>
        <v>0.02</v>
      </c>
      <c r="CW129" s="171">
        <f t="shared" si="114"/>
        <v>0.02</v>
      </c>
      <c r="CX129" s="171">
        <f t="shared" si="114"/>
        <v>0.02</v>
      </c>
      <c r="CY129" s="171">
        <f t="shared" si="114"/>
        <v>0.02</v>
      </c>
      <c r="CZ129" s="171">
        <f t="shared" si="114"/>
        <v>0.02</v>
      </c>
      <c r="DA129" s="171">
        <f t="shared" si="114"/>
        <v>0.02</v>
      </c>
      <c r="DB129" s="171">
        <f t="shared" si="114"/>
        <v>0.02</v>
      </c>
      <c r="DC129" s="171">
        <f t="shared" si="114"/>
        <v>0.02</v>
      </c>
      <c r="DD129" s="171">
        <f t="shared" si="114"/>
        <v>0.02</v>
      </c>
      <c r="DE129" s="171">
        <f t="shared" si="114"/>
        <v>0.02</v>
      </c>
      <c r="DF129" s="171">
        <f t="shared" si="114"/>
        <v>0.02</v>
      </c>
      <c r="DG129" s="171">
        <f t="shared" si="114"/>
        <v>0.02</v>
      </c>
      <c r="DH129" s="171">
        <f t="shared" si="114"/>
        <v>0.02</v>
      </c>
      <c r="DI129" s="171">
        <f t="shared" si="114"/>
        <v>0.02</v>
      </c>
      <c r="DJ129" s="171">
        <f t="shared" si="114"/>
        <v>0.02</v>
      </c>
      <c r="DK129" s="171">
        <f t="shared" si="114"/>
        <v>0.02</v>
      </c>
      <c r="DL129" s="171">
        <f t="shared" si="114"/>
        <v>0.02</v>
      </c>
      <c r="DM129" s="171">
        <f t="shared" si="114"/>
        <v>0.02</v>
      </c>
      <c r="DN129" s="171">
        <f t="shared" si="114"/>
        <v>0.02</v>
      </c>
      <c r="DO129" s="171">
        <f t="shared" si="114"/>
        <v>0.02</v>
      </c>
      <c r="DP129" s="171">
        <f t="shared" si="114"/>
        <v>0.02</v>
      </c>
      <c r="DQ129" s="171">
        <f t="shared" si="114"/>
        <v>0.02</v>
      </c>
      <c r="DR129" s="171">
        <f t="shared" si="114"/>
        <v>0.02</v>
      </c>
    </row>
    <row r="130" spans="2:122" ht="15.75" customHeight="1">
      <c r="B130" s="195">
        <v>44713</v>
      </c>
      <c r="C130" s="195"/>
      <c r="D130" s="195"/>
      <c r="E130" s="195"/>
      <c r="F130" s="195"/>
      <c r="G130" s="195"/>
      <c r="H130" s="195"/>
      <c r="I130" s="195"/>
      <c r="J130" s="195"/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  <c r="AD130" s="195"/>
      <c r="AE130" s="195"/>
      <c r="AF130" s="195"/>
      <c r="AG130" s="195"/>
      <c r="AH130" s="195"/>
      <c r="AI130" s="195"/>
      <c r="AJ130" s="195"/>
      <c r="AK130" s="195"/>
      <c r="AL130" s="195"/>
      <c r="AM130" s="195"/>
      <c r="AN130" s="195"/>
      <c r="AO130" s="195"/>
      <c r="AP130" s="195"/>
      <c r="AQ130" s="195"/>
      <c r="AR130" s="195"/>
      <c r="AS130" s="195"/>
      <c r="AT130" s="195"/>
      <c r="AU130" s="195"/>
      <c r="AV130" s="195"/>
      <c r="AW130" s="195"/>
      <c r="AX130" s="195"/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72">
        <v>0.02</v>
      </c>
      <c r="BL130" s="171">
        <f t="shared" ref="BL130:DR130" si="115">BK130</f>
        <v>0.02</v>
      </c>
      <c r="BM130" s="171">
        <f t="shared" si="115"/>
        <v>0.02</v>
      </c>
      <c r="BN130" s="171">
        <f t="shared" si="115"/>
        <v>0.02</v>
      </c>
      <c r="BO130" s="171">
        <f t="shared" si="115"/>
        <v>0.02</v>
      </c>
      <c r="BP130" s="171">
        <f t="shared" si="115"/>
        <v>0.02</v>
      </c>
      <c r="BQ130" s="171">
        <f t="shared" si="115"/>
        <v>0.02</v>
      </c>
      <c r="BR130" s="171">
        <f t="shared" si="115"/>
        <v>0.02</v>
      </c>
      <c r="BS130" s="171">
        <f t="shared" si="115"/>
        <v>0.02</v>
      </c>
      <c r="BT130" s="171">
        <f t="shared" si="115"/>
        <v>0.02</v>
      </c>
      <c r="BU130" s="171">
        <f t="shared" si="115"/>
        <v>0.02</v>
      </c>
      <c r="BV130" s="171">
        <f t="shared" si="115"/>
        <v>0.02</v>
      </c>
      <c r="BW130" s="171">
        <f t="shared" si="115"/>
        <v>0.02</v>
      </c>
      <c r="BX130" s="171">
        <f t="shared" si="115"/>
        <v>0.02</v>
      </c>
      <c r="BY130" s="171">
        <f t="shared" si="115"/>
        <v>0.02</v>
      </c>
      <c r="BZ130" s="171">
        <f t="shared" si="115"/>
        <v>0.02</v>
      </c>
      <c r="CA130" s="171">
        <f t="shared" si="115"/>
        <v>0.02</v>
      </c>
      <c r="CB130" s="171">
        <f t="shared" si="115"/>
        <v>0.02</v>
      </c>
      <c r="CC130" s="171">
        <f t="shared" si="115"/>
        <v>0.02</v>
      </c>
      <c r="CD130" s="171">
        <f t="shared" si="115"/>
        <v>0.02</v>
      </c>
      <c r="CE130" s="171">
        <f t="shared" si="115"/>
        <v>0.02</v>
      </c>
      <c r="CF130" s="171">
        <f t="shared" si="115"/>
        <v>0.02</v>
      </c>
      <c r="CG130" s="171">
        <f t="shared" si="115"/>
        <v>0.02</v>
      </c>
      <c r="CH130" s="171">
        <f t="shared" si="115"/>
        <v>0.02</v>
      </c>
      <c r="CI130" s="171">
        <f t="shared" si="115"/>
        <v>0.02</v>
      </c>
      <c r="CJ130" s="171">
        <f t="shared" si="115"/>
        <v>0.02</v>
      </c>
      <c r="CK130" s="171">
        <f t="shared" si="115"/>
        <v>0.02</v>
      </c>
      <c r="CL130" s="171">
        <f t="shared" si="115"/>
        <v>0.02</v>
      </c>
      <c r="CM130" s="171">
        <f t="shared" si="115"/>
        <v>0.02</v>
      </c>
      <c r="CN130" s="171">
        <f t="shared" si="115"/>
        <v>0.02</v>
      </c>
      <c r="CO130" s="171">
        <f t="shared" si="115"/>
        <v>0.02</v>
      </c>
      <c r="CP130" s="171">
        <f t="shared" si="115"/>
        <v>0.02</v>
      </c>
      <c r="CQ130" s="171">
        <f t="shared" si="115"/>
        <v>0.02</v>
      </c>
      <c r="CR130" s="171">
        <f t="shared" si="115"/>
        <v>0.02</v>
      </c>
      <c r="CS130" s="171">
        <f t="shared" si="115"/>
        <v>0.02</v>
      </c>
      <c r="CT130" s="171">
        <f t="shared" si="115"/>
        <v>0.02</v>
      </c>
      <c r="CU130" s="171">
        <f t="shared" si="115"/>
        <v>0.02</v>
      </c>
      <c r="CV130" s="171">
        <f t="shared" si="115"/>
        <v>0.02</v>
      </c>
      <c r="CW130" s="171">
        <f t="shared" si="115"/>
        <v>0.02</v>
      </c>
      <c r="CX130" s="171">
        <f t="shared" si="115"/>
        <v>0.02</v>
      </c>
      <c r="CY130" s="171">
        <f t="shared" si="115"/>
        <v>0.02</v>
      </c>
      <c r="CZ130" s="171">
        <f t="shared" si="115"/>
        <v>0.02</v>
      </c>
      <c r="DA130" s="171">
        <f t="shared" si="115"/>
        <v>0.02</v>
      </c>
      <c r="DB130" s="171">
        <f t="shared" si="115"/>
        <v>0.02</v>
      </c>
      <c r="DC130" s="171">
        <f t="shared" si="115"/>
        <v>0.02</v>
      </c>
      <c r="DD130" s="171">
        <f t="shared" si="115"/>
        <v>0.02</v>
      </c>
      <c r="DE130" s="171">
        <f t="shared" si="115"/>
        <v>0.02</v>
      </c>
      <c r="DF130" s="171">
        <f t="shared" si="115"/>
        <v>0.02</v>
      </c>
      <c r="DG130" s="171">
        <f t="shared" si="115"/>
        <v>0.02</v>
      </c>
      <c r="DH130" s="171">
        <f t="shared" si="115"/>
        <v>0.02</v>
      </c>
      <c r="DI130" s="171">
        <f t="shared" si="115"/>
        <v>0.02</v>
      </c>
      <c r="DJ130" s="171">
        <f t="shared" si="115"/>
        <v>0.02</v>
      </c>
      <c r="DK130" s="171">
        <f t="shared" si="115"/>
        <v>0.02</v>
      </c>
      <c r="DL130" s="171">
        <f t="shared" si="115"/>
        <v>0.02</v>
      </c>
      <c r="DM130" s="171">
        <f t="shared" si="115"/>
        <v>0.02</v>
      </c>
      <c r="DN130" s="171">
        <f t="shared" si="115"/>
        <v>0.02</v>
      </c>
      <c r="DO130" s="171">
        <f t="shared" si="115"/>
        <v>0.02</v>
      </c>
      <c r="DP130" s="171">
        <f t="shared" si="115"/>
        <v>0.02</v>
      </c>
      <c r="DQ130" s="171">
        <f t="shared" si="115"/>
        <v>0.02</v>
      </c>
      <c r="DR130" s="171">
        <f t="shared" si="115"/>
        <v>0.02</v>
      </c>
    </row>
    <row r="131" spans="2:122" ht="15.75" customHeight="1">
      <c r="B131" s="195">
        <v>44743</v>
      </c>
      <c r="C131" s="195"/>
      <c r="D131" s="195"/>
      <c r="E131" s="195"/>
      <c r="F131" s="195"/>
      <c r="G131" s="195"/>
      <c r="H131" s="195"/>
      <c r="I131" s="195"/>
      <c r="J131" s="195"/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  <c r="AD131" s="195"/>
      <c r="AE131" s="195"/>
      <c r="AF131" s="195"/>
      <c r="AG131" s="195"/>
      <c r="AH131" s="195"/>
      <c r="AI131" s="195"/>
      <c r="AJ131" s="195"/>
      <c r="AK131" s="195"/>
      <c r="AL131" s="195"/>
      <c r="AM131" s="195"/>
      <c r="AN131" s="195"/>
      <c r="AO131" s="195"/>
      <c r="AP131" s="195"/>
      <c r="AQ131" s="195"/>
      <c r="AR131" s="195"/>
      <c r="AS131" s="195"/>
      <c r="AT131" s="195"/>
      <c r="AU131" s="195"/>
      <c r="AV131" s="195"/>
      <c r="AW131" s="195"/>
      <c r="AX131" s="19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72">
        <v>0.02</v>
      </c>
      <c r="BL131" s="171">
        <f t="shared" ref="BL131:DR131" si="116">BK131</f>
        <v>0.02</v>
      </c>
      <c r="BM131" s="171">
        <f t="shared" si="116"/>
        <v>0.02</v>
      </c>
      <c r="BN131" s="171">
        <f t="shared" si="116"/>
        <v>0.02</v>
      </c>
      <c r="BO131" s="171">
        <f t="shared" si="116"/>
        <v>0.02</v>
      </c>
      <c r="BP131" s="171">
        <f t="shared" si="116"/>
        <v>0.02</v>
      </c>
      <c r="BQ131" s="171">
        <f t="shared" si="116"/>
        <v>0.02</v>
      </c>
      <c r="BR131" s="171">
        <f t="shared" si="116"/>
        <v>0.02</v>
      </c>
      <c r="BS131" s="171">
        <f t="shared" si="116"/>
        <v>0.02</v>
      </c>
      <c r="BT131" s="171">
        <f t="shared" si="116"/>
        <v>0.02</v>
      </c>
      <c r="BU131" s="171">
        <f t="shared" si="116"/>
        <v>0.02</v>
      </c>
      <c r="BV131" s="171">
        <f t="shared" si="116"/>
        <v>0.02</v>
      </c>
      <c r="BW131" s="171">
        <f t="shared" si="116"/>
        <v>0.02</v>
      </c>
      <c r="BX131" s="171">
        <f t="shared" si="116"/>
        <v>0.02</v>
      </c>
      <c r="BY131" s="171">
        <f t="shared" si="116"/>
        <v>0.02</v>
      </c>
      <c r="BZ131" s="171">
        <f t="shared" si="116"/>
        <v>0.02</v>
      </c>
      <c r="CA131" s="171">
        <f t="shared" si="116"/>
        <v>0.02</v>
      </c>
      <c r="CB131" s="171">
        <f t="shared" si="116"/>
        <v>0.02</v>
      </c>
      <c r="CC131" s="171">
        <f t="shared" si="116"/>
        <v>0.02</v>
      </c>
      <c r="CD131" s="171">
        <f t="shared" si="116"/>
        <v>0.02</v>
      </c>
      <c r="CE131" s="171">
        <f t="shared" si="116"/>
        <v>0.02</v>
      </c>
      <c r="CF131" s="171">
        <f t="shared" si="116"/>
        <v>0.02</v>
      </c>
      <c r="CG131" s="171">
        <f t="shared" si="116"/>
        <v>0.02</v>
      </c>
      <c r="CH131" s="171">
        <f t="shared" si="116"/>
        <v>0.02</v>
      </c>
      <c r="CI131" s="171">
        <f t="shared" si="116"/>
        <v>0.02</v>
      </c>
      <c r="CJ131" s="171">
        <f t="shared" si="116"/>
        <v>0.02</v>
      </c>
      <c r="CK131" s="171">
        <f t="shared" si="116"/>
        <v>0.02</v>
      </c>
      <c r="CL131" s="171">
        <f t="shared" si="116"/>
        <v>0.02</v>
      </c>
      <c r="CM131" s="171">
        <f t="shared" si="116"/>
        <v>0.02</v>
      </c>
      <c r="CN131" s="171">
        <f t="shared" si="116"/>
        <v>0.02</v>
      </c>
      <c r="CO131" s="171">
        <f t="shared" si="116"/>
        <v>0.02</v>
      </c>
      <c r="CP131" s="171">
        <f t="shared" si="116"/>
        <v>0.02</v>
      </c>
      <c r="CQ131" s="171">
        <f t="shared" si="116"/>
        <v>0.02</v>
      </c>
      <c r="CR131" s="171">
        <f t="shared" si="116"/>
        <v>0.02</v>
      </c>
      <c r="CS131" s="171">
        <f t="shared" si="116"/>
        <v>0.02</v>
      </c>
      <c r="CT131" s="171">
        <f t="shared" si="116"/>
        <v>0.02</v>
      </c>
      <c r="CU131" s="171">
        <f t="shared" si="116"/>
        <v>0.02</v>
      </c>
      <c r="CV131" s="171">
        <f t="shared" si="116"/>
        <v>0.02</v>
      </c>
      <c r="CW131" s="171">
        <f t="shared" si="116"/>
        <v>0.02</v>
      </c>
      <c r="CX131" s="171">
        <f t="shared" si="116"/>
        <v>0.02</v>
      </c>
      <c r="CY131" s="171">
        <f t="shared" si="116"/>
        <v>0.02</v>
      </c>
      <c r="CZ131" s="171">
        <f t="shared" si="116"/>
        <v>0.02</v>
      </c>
      <c r="DA131" s="171">
        <f t="shared" si="116"/>
        <v>0.02</v>
      </c>
      <c r="DB131" s="171">
        <f t="shared" si="116"/>
        <v>0.02</v>
      </c>
      <c r="DC131" s="171">
        <f t="shared" si="116"/>
        <v>0.02</v>
      </c>
      <c r="DD131" s="171">
        <f t="shared" si="116"/>
        <v>0.02</v>
      </c>
      <c r="DE131" s="171">
        <f t="shared" si="116"/>
        <v>0.02</v>
      </c>
      <c r="DF131" s="171">
        <f t="shared" si="116"/>
        <v>0.02</v>
      </c>
      <c r="DG131" s="171">
        <f t="shared" si="116"/>
        <v>0.02</v>
      </c>
      <c r="DH131" s="171">
        <f t="shared" si="116"/>
        <v>0.02</v>
      </c>
      <c r="DI131" s="171">
        <f t="shared" si="116"/>
        <v>0.02</v>
      </c>
      <c r="DJ131" s="171">
        <f t="shared" si="116"/>
        <v>0.02</v>
      </c>
      <c r="DK131" s="171">
        <f t="shared" si="116"/>
        <v>0.02</v>
      </c>
      <c r="DL131" s="171">
        <f t="shared" si="116"/>
        <v>0.02</v>
      </c>
      <c r="DM131" s="171">
        <f t="shared" si="116"/>
        <v>0.02</v>
      </c>
      <c r="DN131" s="171">
        <f t="shared" si="116"/>
        <v>0.02</v>
      </c>
      <c r="DO131" s="171">
        <f t="shared" si="116"/>
        <v>0.02</v>
      </c>
      <c r="DP131" s="171">
        <f t="shared" si="116"/>
        <v>0.02</v>
      </c>
      <c r="DQ131" s="171">
        <f t="shared" si="116"/>
        <v>0.02</v>
      </c>
      <c r="DR131" s="171">
        <f t="shared" si="116"/>
        <v>0.02</v>
      </c>
    </row>
    <row r="132" spans="2:122" ht="15.75" customHeight="1">
      <c r="B132" s="195">
        <v>44774</v>
      </c>
      <c r="C132" s="195"/>
      <c r="D132" s="195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  <c r="AD132" s="195"/>
      <c r="AE132" s="195"/>
      <c r="AF132" s="195"/>
      <c r="AG132" s="195"/>
      <c r="AH132" s="195"/>
      <c r="AI132" s="195"/>
      <c r="AJ132" s="195"/>
      <c r="AK132" s="195"/>
      <c r="AL132" s="195"/>
      <c r="AM132" s="195"/>
      <c r="AN132" s="195"/>
      <c r="AO132" s="195"/>
      <c r="AP132" s="195"/>
      <c r="AQ132" s="195"/>
      <c r="AR132" s="195"/>
      <c r="AS132" s="195"/>
      <c r="AT132" s="195"/>
      <c r="AU132" s="195"/>
      <c r="AV132" s="195"/>
      <c r="AW132" s="195"/>
      <c r="AX132" s="19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72">
        <v>0.02</v>
      </c>
      <c r="BL132" s="171">
        <f t="shared" ref="BL132:DR132" si="117">BK132</f>
        <v>0.02</v>
      </c>
      <c r="BM132" s="171">
        <f t="shared" si="117"/>
        <v>0.02</v>
      </c>
      <c r="BN132" s="171">
        <f t="shared" si="117"/>
        <v>0.02</v>
      </c>
      <c r="BO132" s="171">
        <f t="shared" si="117"/>
        <v>0.02</v>
      </c>
      <c r="BP132" s="171">
        <f t="shared" si="117"/>
        <v>0.02</v>
      </c>
      <c r="BQ132" s="171">
        <f t="shared" si="117"/>
        <v>0.02</v>
      </c>
      <c r="BR132" s="171">
        <f t="shared" si="117"/>
        <v>0.02</v>
      </c>
      <c r="BS132" s="171">
        <f t="shared" si="117"/>
        <v>0.02</v>
      </c>
      <c r="BT132" s="171">
        <f t="shared" si="117"/>
        <v>0.02</v>
      </c>
      <c r="BU132" s="171">
        <f t="shared" si="117"/>
        <v>0.02</v>
      </c>
      <c r="BV132" s="171">
        <f t="shared" si="117"/>
        <v>0.02</v>
      </c>
      <c r="BW132" s="171">
        <f t="shared" si="117"/>
        <v>0.02</v>
      </c>
      <c r="BX132" s="171">
        <f t="shared" si="117"/>
        <v>0.02</v>
      </c>
      <c r="BY132" s="171">
        <f t="shared" si="117"/>
        <v>0.02</v>
      </c>
      <c r="BZ132" s="171">
        <f t="shared" si="117"/>
        <v>0.02</v>
      </c>
      <c r="CA132" s="171">
        <f t="shared" si="117"/>
        <v>0.02</v>
      </c>
      <c r="CB132" s="171">
        <f t="shared" si="117"/>
        <v>0.02</v>
      </c>
      <c r="CC132" s="171">
        <f t="shared" si="117"/>
        <v>0.02</v>
      </c>
      <c r="CD132" s="171">
        <f t="shared" si="117"/>
        <v>0.02</v>
      </c>
      <c r="CE132" s="171">
        <f t="shared" si="117"/>
        <v>0.02</v>
      </c>
      <c r="CF132" s="171">
        <f t="shared" si="117"/>
        <v>0.02</v>
      </c>
      <c r="CG132" s="171">
        <f t="shared" si="117"/>
        <v>0.02</v>
      </c>
      <c r="CH132" s="171">
        <f t="shared" si="117"/>
        <v>0.02</v>
      </c>
      <c r="CI132" s="171">
        <f t="shared" si="117"/>
        <v>0.02</v>
      </c>
      <c r="CJ132" s="171">
        <f t="shared" si="117"/>
        <v>0.02</v>
      </c>
      <c r="CK132" s="171">
        <f t="shared" si="117"/>
        <v>0.02</v>
      </c>
      <c r="CL132" s="171">
        <f t="shared" si="117"/>
        <v>0.02</v>
      </c>
      <c r="CM132" s="171">
        <f t="shared" si="117"/>
        <v>0.02</v>
      </c>
      <c r="CN132" s="171">
        <f t="shared" si="117"/>
        <v>0.02</v>
      </c>
      <c r="CO132" s="171">
        <f t="shared" si="117"/>
        <v>0.02</v>
      </c>
      <c r="CP132" s="171">
        <f t="shared" si="117"/>
        <v>0.02</v>
      </c>
      <c r="CQ132" s="171">
        <f t="shared" si="117"/>
        <v>0.02</v>
      </c>
      <c r="CR132" s="171">
        <f t="shared" si="117"/>
        <v>0.02</v>
      </c>
      <c r="CS132" s="171">
        <f t="shared" si="117"/>
        <v>0.02</v>
      </c>
      <c r="CT132" s="171">
        <f t="shared" si="117"/>
        <v>0.02</v>
      </c>
      <c r="CU132" s="171">
        <f t="shared" si="117"/>
        <v>0.02</v>
      </c>
      <c r="CV132" s="171">
        <f t="shared" si="117"/>
        <v>0.02</v>
      </c>
      <c r="CW132" s="171">
        <f t="shared" si="117"/>
        <v>0.02</v>
      </c>
      <c r="CX132" s="171">
        <f t="shared" si="117"/>
        <v>0.02</v>
      </c>
      <c r="CY132" s="171">
        <f t="shared" si="117"/>
        <v>0.02</v>
      </c>
      <c r="CZ132" s="171">
        <f t="shared" si="117"/>
        <v>0.02</v>
      </c>
      <c r="DA132" s="171">
        <f t="shared" si="117"/>
        <v>0.02</v>
      </c>
      <c r="DB132" s="171">
        <f t="shared" si="117"/>
        <v>0.02</v>
      </c>
      <c r="DC132" s="171">
        <f t="shared" si="117"/>
        <v>0.02</v>
      </c>
      <c r="DD132" s="171">
        <f t="shared" si="117"/>
        <v>0.02</v>
      </c>
      <c r="DE132" s="171">
        <f t="shared" si="117"/>
        <v>0.02</v>
      </c>
      <c r="DF132" s="171">
        <f t="shared" si="117"/>
        <v>0.02</v>
      </c>
      <c r="DG132" s="171">
        <f t="shared" si="117"/>
        <v>0.02</v>
      </c>
      <c r="DH132" s="171">
        <f t="shared" si="117"/>
        <v>0.02</v>
      </c>
      <c r="DI132" s="171">
        <f t="shared" si="117"/>
        <v>0.02</v>
      </c>
      <c r="DJ132" s="171">
        <f t="shared" si="117"/>
        <v>0.02</v>
      </c>
      <c r="DK132" s="171">
        <f t="shared" si="117"/>
        <v>0.02</v>
      </c>
      <c r="DL132" s="171">
        <f t="shared" si="117"/>
        <v>0.02</v>
      </c>
      <c r="DM132" s="171">
        <f t="shared" si="117"/>
        <v>0.02</v>
      </c>
      <c r="DN132" s="171">
        <f t="shared" si="117"/>
        <v>0.02</v>
      </c>
      <c r="DO132" s="171">
        <f t="shared" si="117"/>
        <v>0.02</v>
      </c>
      <c r="DP132" s="171">
        <f t="shared" si="117"/>
        <v>0.02</v>
      </c>
      <c r="DQ132" s="171">
        <f t="shared" si="117"/>
        <v>0.02</v>
      </c>
      <c r="DR132" s="171">
        <f t="shared" si="117"/>
        <v>0.02</v>
      </c>
    </row>
    <row r="133" spans="2:122" ht="15.75" customHeight="1">
      <c r="B133" s="195">
        <v>44805</v>
      </c>
      <c r="C133" s="195"/>
      <c r="D133" s="195"/>
      <c r="E133" s="195"/>
      <c r="F133" s="195"/>
      <c r="G133" s="195"/>
      <c r="H133" s="195"/>
      <c r="I133" s="195"/>
      <c r="J133" s="195"/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  <c r="AD133" s="195"/>
      <c r="AE133" s="195"/>
      <c r="AF133" s="195"/>
      <c r="AG133" s="195"/>
      <c r="AH133" s="195"/>
      <c r="AI133" s="195"/>
      <c r="AJ133" s="195"/>
      <c r="AK133" s="195"/>
      <c r="AL133" s="195"/>
      <c r="AM133" s="195"/>
      <c r="AN133" s="195"/>
      <c r="AO133" s="195"/>
      <c r="AP133" s="195"/>
      <c r="AQ133" s="195"/>
      <c r="AR133" s="195"/>
      <c r="AS133" s="195"/>
      <c r="AT133" s="195"/>
      <c r="AU133" s="195"/>
      <c r="AV133" s="195"/>
      <c r="AW133" s="195"/>
      <c r="AX133" s="19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72">
        <v>0.02</v>
      </c>
      <c r="BL133" s="171">
        <f t="shared" ref="BL133:DR133" si="118">BK133</f>
        <v>0.02</v>
      </c>
      <c r="BM133" s="171">
        <f t="shared" si="118"/>
        <v>0.02</v>
      </c>
      <c r="BN133" s="171">
        <f t="shared" si="118"/>
        <v>0.02</v>
      </c>
      <c r="BO133" s="171">
        <f t="shared" si="118"/>
        <v>0.02</v>
      </c>
      <c r="BP133" s="171">
        <f t="shared" si="118"/>
        <v>0.02</v>
      </c>
      <c r="BQ133" s="171">
        <f t="shared" si="118"/>
        <v>0.02</v>
      </c>
      <c r="BR133" s="171">
        <f t="shared" si="118"/>
        <v>0.02</v>
      </c>
      <c r="BS133" s="171">
        <f t="shared" si="118"/>
        <v>0.02</v>
      </c>
      <c r="BT133" s="171">
        <f t="shared" si="118"/>
        <v>0.02</v>
      </c>
      <c r="BU133" s="171">
        <f t="shared" si="118"/>
        <v>0.02</v>
      </c>
      <c r="BV133" s="171">
        <f t="shared" si="118"/>
        <v>0.02</v>
      </c>
      <c r="BW133" s="171">
        <f t="shared" si="118"/>
        <v>0.02</v>
      </c>
      <c r="BX133" s="171">
        <f t="shared" si="118"/>
        <v>0.02</v>
      </c>
      <c r="BY133" s="171">
        <f t="shared" si="118"/>
        <v>0.02</v>
      </c>
      <c r="BZ133" s="171">
        <f t="shared" si="118"/>
        <v>0.02</v>
      </c>
      <c r="CA133" s="171">
        <f t="shared" si="118"/>
        <v>0.02</v>
      </c>
      <c r="CB133" s="171">
        <f t="shared" si="118"/>
        <v>0.02</v>
      </c>
      <c r="CC133" s="171">
        <f t="shared" si="118"/>
        <v>0.02</v>
      </c>
      <c r="CD133" s="171">
        <f t="shared" si="118"/>
        <v>0.02</v>
      </c>
      <c r="CE133" s="171">
        <f t="shared" si="118"/>
        <v>0.02</v>
      </c>
      <c r="CF133" s="171">
        <f t="shared" si="118"/>
        <v>0.02</v>
      </c>
      <c r="CG133" s="171">
        <f t="shared" si="118"/>
        <v>0.02</v>
      </c>
      <c r="CH133" s="171">
        <f t="shared" si="118"/>
        <v>0.02</v>
      </c>
      <c r="CI133" s="171">
        <f t="shared" si="118"/>
        <v>0.02</v>
      </c>
      <c r="CJ133" s="171">
        <f t="shared" si="118"/>
        <v>0.02</v>
      </c>
      <c r="CK133" s="171">
        <f t="shared" si="118"/>
        <v>0.02</v>
      </c>
      <c r="CL133" s="171">
        <f t="shared" si="118"/>
        <v>0.02</v>
      </c>
      <c r="CM133" s="171">
        <f t="shared" si="118"/>
        <v>0.02</v>
      </c>
      <c r="CN133" s="171">
        <f t="shared" si="118"/>
        <v>0.02</v>
      </c>
      <c r="CO133" s="171">
        <f t="shared" si="118"/>
        <v>0.02</v>
      </c>
      <c r="CP133" s="171">
        <f t="shared" si="118"/>
        <v>0.02</v>
      </c>
      <c r="CQ133" s="171">
        <f t="shared" si="118"/>
        <v>0.02</v>
      </c>
      <c r="CR133" s="171">
        <f t="shared" si="118"/>
        <v>0.02</v>
      </c>
      <c r="CS133" s="171">
        <f t="shared" si="118"/>
        <v>0.02</v>
      </c>
      <c r="CT133" s="171">
        <f t="shared" si="118"/>
        <v>0.02</v>
      </c>
      <c r="CU133" s="171">
        <f t="shared" si="118"/>
        <v>0.02</v>
      </c>
      <c r="CV133" s="171">
        <f t="shared" si="118"/>
        <v>0.02</v>
      </c>
      <c r="CW133" s="171">
        <f t="shared" si="118"/>
        <v>0.02</v>
      </c>
      <c r="CX133" s="171">
        <f t="shared" si="118"/>
        <v>0.02</v>
      </c>
      <c r="CY133" s="171">
        <f t="shared" si="118"/>
        <v>0.02</v>
      </c>
      <c r="CZ133" s="171">
        <f t="shared" si="118"/>
        <v>0.02</v>
      </c>
      <c r="DA133" s="171">
        <f t="shared" si="118"/>
        <v>0.02</v>
      </c>
      <c r="DB133" s="171">
        <f t="shared" si="118"/>
        <v>0.02</v>
      </c>
      <c r="DC133" s="171">
        <f t="shared" si="118"/>
        <v>0.02</v>
      </c>
      <c r="DD133" s="171">
        <f t="shared" si="118"/>
        <v>0.02</v>
      </c>
      <c r="DE133" s="171">
        <f t="shared" si="118"/>
        <v>0.02</v>
      </c>
      <c r="DF133" s="171">
        <f t="shared" si="118"/>
        <v>0.02</v>
      </c>
      <c r="DG133" s="171">
        <f t="shared" si="118"/>
        <v>0.02</v>
      </c>
      <c r="DH133" s="171">
        <f t="shared" si="118"/>
        <v>0.02</v>
      </c>
      <c r="DI133" s="171">
        <f t="shared" si="118"/>
        <v>0.02</v>
      </c>
      <c r="DJ133" s="171">
        <f t="shared" si="118"/>
        <v>0.02</v>
      </c>
      <c r="DK133" s="171">
        <f t="shared" si="118"/>
        <v>0.02</v>
      </c>
      <c r="DL133" s="171">
        <f t="shared" si="118"/>
        <v>0.02</v>
      </c>
      <c r="DM133" s="171">
        <f t="shared" si="118"/>
        <v>0.02</v>
      </c>
      <c r="DN133" s="171">
        <f t="shared" si="118"/>
        <v>0.02</v>
      </c>
      <c r="DO133" s="171">
        <f t="shared" si="118"/>
        <v>0.02</v>
      </c>
      <c r="DP133" s="171">
        <f t="shared" si="118"/>
        <v>0.02</v>
      </c>
      <c r="DQ133" s="171">
        <f t="shared" si="118"/>
        <v>0.02</v>
      </c>
      <c r="DR133" s="171">
        <f t="shared" si="118"/>
        <v>0.02</v>
      </c>
    </row>
    <row r="134" spans="2:122" ht="15.75" customHeight="1">
      <c r="B134" s="195">
        <v>44835</v>
      </c>
      <c r="C134" s="195"/>
      <c r="D134" s="195"/>
      <c r="E134" s="195"/>
      <c r="F134" s="195"/>
      <c r="G134" s="195"/>
      <c r="H134" s="195"/>
      <c r="I134" s="195"/>
      <c r="J134" s="195"/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  <c r="AD134" s="195"/>
      <c r="AE134" s="195"/>
      <c r="AF134" s="195"/>
      <c r="AG134" s="195"/>
      <c r="AH134" s="195"/>
      <c r="AI134" s="195"/>
      <c r="AJ134" s="195"/>
      <c r="AK134" s="195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72">
        <v>0.02</v>
      </c>
      <c r="BL134" s="171">
        <f t="shared" ref="BL134:DR134" si="119">BK134</f>
        <v>0.02</v>
      </c>
      <c r="BM134" s="171">
        <f t="shared" si="119"/>
        <v>0.02</v>
      </c>
      <c r="BN134" s="171">
        <f t="shared" si="119"/>
        <v>0.02</v>
      </c>
      <c r="BO134" s="171">
        <f t="shared" si="119"/>
        <v>0.02</v>
      </c>
      <c r="BP134" s="171">
        <f t="shared" si="119"/>
        <v>0.02</v>
      </c>
      <c r="BQ134" s="171">
        <f t="shared" si="119"/>
        <v>0.02</v>
      </c>
      <c r="BR134" s="171">
        <f t="shared" si="119"/>
        <v>0.02</v>
      </c>
      <c r="BS134" s="171">
        <f t="shared" si="119"/>
        <v>0.02</v>
      </c>
      <c r="BT134" s="171">
        <f t="shared" si="119"/>
        <v>0.02</v>
      </c>
      <c r="BU134" s="171">
        <f t="shared" si="119"/>
        <v>0.02</v>
      </c>
      <c r="BV134" s="171">
        <f t="shared" si="119"/>
        <v>0.02</v>
      </c>
      <c r="BW134" s="171">
        <f t="shared" si="119"/>
        <v>0.02</v>
      </c>
      <c r="BX134" s="171">
        <f t="shared" si="119"/>
        <v>0.02</v>
      </c>
      <c r="BY134" s="171">
        <f t="shared" si="119"/>
        <v>0.02</v>
      </c>
      <c r="BZ134" s="171">
        <f t="shared" si="119"/>
        <v>0.02</v>
      </c>
      <c r="CA134" s="171">
        <f t="shared" si="119"/>
        <v>0.02</v>
      </c>
      <c r="CB134" s="171">
        <f t="shared" si="119"/>
        <v>0.02</v>
      </c>
      <c r="CC134" s="171">
        <f t="shared" si="119"/>
        <v>0.02</v>
      </c>
      <c r="CD134" s="171">
        <f t="shared" si="119"/>
        <v>0.02</v>
      </c>
      <c r="CE134" s="171">
        <f t="shared" si="119"/>
        <v>0.02</v>
      </c>
      <c r="CF134" s="171">
        <f t="shared" si="119"/>
        <v>0.02</v>
      </c>
      <c r="CG134" s="171">
        <f t="shared" si="119"/>
        <v>0.02</v>
      </c>
      <c r="CH134" s="171">
        <f t="shared" si="119"/>
        <v>0.02</v>
      </c>
      <c r="CI134" s="171">
        <f t="shared" si="119"/>
        <v>0.02</v>
      </c>
      <c r="CJ134" s="171">
        <f t="shared" si="119"/>
        <v>0.02</v>
      </c>
      <c r="CK134" s="171">
        <f t="shared" si="119"/>
        <v>0.02</v>
      </c>
      <c r="CL134" s="171">
        <f t="shared" si="119"/>
        <v>0.02</v>
      </c>
      <c r="CM134" s="171">
        <f t="shared" si="119"/>
        <v>0.02</v>
      </c>
      <c r="CN134" s="171">
        <f t="shared" si="119"/>
        <v>0.02</v>
      </c>
      <c r="CO134" s="171">
        <f t="shared" si="119"/>
        <v>0.02</v>
      </c>
      <c r="CP134" s="171">
        <f t="shared" si="119"/>
        <v>0.02</v>
      </c>
      <c r="CQ134" s="171">
        <f t="shared" si="119"/>
        <v>0.02</v>
      </c>
      <c r="CR134" s="171">
        <f t="shared" si="119"/>
        <v>0.02</v>
      </c>
      <c r="CS134" s="171">
        <f t="shared" si="119"/>
        <v>0.02</v>
      </c>
      <c r="CT134" s="171">
        <f t="shared" si="119"/>
        <v>0.02</v>
      </c>
      <c r="CU134" s="171">
        <f t="shared" si="119"/>
        <v>0.02</v>
      </c>
      <c r="CV134" s="171">
        <f t="shared" si="119"/>
        <v>0.02</v>
      </c>
      <c r="CW134" s="171">
        <f t="shared" si="119"/>
        <v>0.02</v>
      </c>
      <c r="CX134" s="171">
        <f t="shared" si="119"/>
        <v>0.02</v>
      </c>
      <c r="CY134" s="171">
        <f t="shared" si="119"/>
        <v>0.02</v>
      </c>
      <c r="CZ134" s="171">
        <f t="shared" si="119"/>
        <v>0.02</v>
      </c>
      <c r="DA134" s="171">
        <f t="shared" si="119"/>
        <v>0.02</v>
      </c>
      <c r="DB134" s="171">
        <f t="shared" si="119"/>
        <v>0.02</v>
      </c>
      <c r="DC134" s="171">
        <f t="shared" si="119"/>
        <v>0.02</v>
      </c>
      <c r="DD134" s="171">
        <f t="shared" si="119"/>
        <v>0.02</v>
      </c>
      <c r="DE134" s="171">
        <f t="shared" si="119"/>
        <v>0.02</v>
      </c>
      <c r="DF134" s="171">
        <f t="shared" si="119"/>
        <v>0.02</v>
      </c>
      <c r="DG134" s="171">
        <f t="shared" si="119"/>
        <v>0.02</v>
      </c>
      <c r="DH134" s="171">
        <f t="shared" si="119"/>
        <v>0.02</v>
      </c>
      <c r="DI134" s="171">
        <f t="shared" si="119"/>
        <v>0.02</v>
      </c>
      <c r="DJ134" s="171">
        <f t="shared" si="119"/>
        <v>0.02</v>
      </c>
      <c r="DK134" s="171">
        <f t="shared" si="119"/>
        <v>0.02</v>
      </c>
      <c r="DL134" s="171">
        <f t="shared" si="119"/>
        <v>0.02</v>
      </c>
      <c r="DM134" s="171">
        <f t="shared" si="119"/>
        <v>0.02</v>
      </c>
      <c r="DN134" s="171">
        <f t="shared" si="119"/>
        <v>0.02</v>
      </c>
      <c r="DO134" s="171">
        <f t="shared" si="119"/>
        <v>0.02</v>
      </c>
      <c r="DP134" s="171">
        <f t="shared" si="119"/>
        <v>0.02</v>
      </c>
      <c r="DQ134" s="171">
        <f t="shared" si="119"/>
        <v>0.02</v>
      </c>
      <c r="DR134" s="171">
        <f t="shared" si="119"/>
        <v>0.02</v>
      </c>
    </row>
    <row r="135" spans="2:122" ht="15.75" customHeight="1">
      <c r="B135" s="195">
        <v>44866</v>
      </c>
      <c r="C135" s="195"/>
      <c r="D135" s="195"/>
      <c r="E135" s="195"/>
      <c r="F135" s="195"/>
      <c r="G135" s="195"/>
      <c r="H135" s="195"/>
      <c r="I135" s="195"/>
      <c r="J135" s="195"/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  <c r="AD135" s="195"/>
      <c r="AE135" s="195"/>
      <c r="AF135" s="195"/>
      <c r="AG135" s="195"/>
      <c r="AH135" s="195"/>
      <c r="AI135" s="195"/>
      <c r="AJ135" s="195"/>
      <c r="AK135" s="195"/>
      <c r="AL135" s="195"/>
      <c r="AM135" s="195"/>
      <c r="AN135" s="195"/>
      <c r="AO135" s="195"/>
      <c r="AP135" s="195"/>
      <c r="AQ135" s="195"/>
      <c r="AR135" s="195"/>
      <c r="AS135" s="195"/>
      <c r="AT135" s="195"/>
      <c r="AU135" s="195"/>
      <c r="AV135" s="195"/>
      <c r="AW135" s="195"/>
      <c r="AX135" s="19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72">
        <v>0.02</v>
      </c>
      <c r="BL135" s="171">
        <f t="shared" ref="BL135:DR135" si="120">BK135</f>
        <v>0.02</v>
      </c>
      <c r="BM135" s="171">
        <f t="shared" si="120"/>
        <v>0.02</v>
      </c>
      <c r="BN135" s="171">
        <f t="shared" si="120"/>
        <v>0.02</v>
      </c>
      <c r="BO135" s="171">
        <f t="shared" si="120"/>
        <v>0.02</v>
      </c>
      <c r="BP135" s="171">
        <f t="shared" si="120"/>
        <v>0.02</v>
      </c>
      <c r="BQ135" s="171">
        <f t="shared" si="120"/>
        <v>0.02</v>
      </c>
      <c r="BR135" s="171">
        <f t="shared" si="120"/>
        <v>0.02</v>
      </c>
      <c r="BS135" s="171">
        <f t="shared" si="120"/>
        <v>0.02</v>
      </c>
      <c r="BT135" s="171">
        <f t="shared" si="120"/>
        <v>0.02</v>
      </c>
      <c r="BU135" s="171">
        <f t="shared" si="120"/>
        <v>0.02</v>
      </c>
      <c r="BV135" s="171">
        <f t="shared" si="120"/>
        <v>0.02</v>
      </c>
      <c r="BW135" s="171">
        <f t="shared" si="120"/>
        <v>0.02</v>
      </c>
      <c r="BX135" s="171">
        <f t="shared" si="120"/>
        <v>0.02</v>
      </c>
      <c r="BY135" s="171">
        <f t="shared" si="120"/>
        <v>0.02</v>
      </c>
      <c r="BZ135" s="171">
        <f t="shared" si="120"/>
        <v>0.02</v>
      </c>
      <c r="CA135" s="171">
        <f t="shared" si="120"/>
        <v>0.02</v>
      </c>
      <c r="CB135" s="171">
        <f t="shared" si="120"/>
        <v>0.02</v>
      </c>
      <c r="CC135" s="171">
        <f t="shared" si="120"/>
        <v>0.02</v>
      </c>
      <c r="CD135" s="171">
        <f t="shared" si="120"/>
        <v>0.02</v>
      </c>
      <c r="CE135" s="171">
        <f t="shared" si="120"/>
        <v>0.02</v>
      </c>
      <c r="CF135" s="171">
        <f t="shared" si="120"/>
        <v>0.02</v>
      </c>
      <c r="CG135" s="171">
        <f t="shared" si="120"/>
        <v>0.02</v>
      </c>
      <c r="CH135" s="171">
        <f t="shared" si="120"/>
        <v>0.02</v>
      </c>
      <c r="CI135" s="171">
        <f t="shared" si="120"/>
        <v>0.02</v>
      </c>
      <c r="CJ135" s="171">
        <f t="shared" si="120"/>
        <v>0.02</v>
      </c>
      <c r="CK135" s="171">
        <f t="shared" si="120"/>
        <v>0.02</v>
      </c>
      <c r="CL135" s="171">
        <f t="shared" si="120"/>
        <v>0.02</v>
      </c>
      <c r="CM135" s="171">
        <f t="shared" si="120"/>
        <v>0.02</v>
      </c>
      <c r="CN135" s="171">
        <f t="shared" si="120"/>
        <v>0.02</v>
      </c>
      <c r="CO135" s="171">
        <f t="shared" si="120"/>
        <v>0.02</v>
      </c>
      <c r="CP135" s="171">
        <f t="shared" si="120"/>
        <v>0.02</v>
      </c>
      <c r="CQ135" s="171">
        <f t="shared" si="120"/>
        <v>0.02</v>
      </c>
      <c r="CR135" s="171">
        <f t="shared" si="120"/>
        <v>0.02</v>
      </c>
      <c r="CS135" s="171">
        <f t="shared" si="120"/>
        <v>0.02</v>
      </c>
      <c r="CT135" s="171">
        <f t="shared" si="120"/>
        <v>0.02</v>
      </c>
      <c r="CU135" s="171">
        <f t="shared" si="120"/>
        <v>0.02</v>
      </c>
      <c r="CV135" s="171">
        <f t="shared" si="120"/>
        <v>0.02</v>
      </c>
      <c r="CW135" s="171">
        <f t="shared" si="120"/>
        <v>0.02</v>
      </c>
      <c r="CX135" s="171">
        <f t="shared" si="120"/>
        <v>0.02</v>
      </c>
      <c r="CY135" s="171">
        <f t="shared" si="120"/>
        <v>0.02</v>
      </c>
      <c r="CZ135" s="171">
        <f t="shared" si="120"/>
        <v>0.02</v>
      </c>
      <c r="DA135" s="171">
        <f t="shared" si="120"/>
        <v>0.02</v>
      </c>
      <c r="DB135" s="171">
        <f t="shared" si="120"/>
        <v>0.02</v>
      </c>
      <c r="DC135" s="171">
        <f t="shared" si="120"/>
        <v>0.02</v>
      </c>
      <c r="DD135" s="171">
        <f t="shared" si="120"/>
        <v>0.02</v>
      </c>
      <c r="DE135" s="171">
        <f t="shared" si="120"/>
        <v>0.02</v>
      </c>
      <c r="DF135" s="171">
        <f t="shared" si="120"/>
        <v>0.02</v>
      </c>
      <c r="DG135" s="171">
        <f t="shared" si="120"/>
        <v>0.02</v>
      </c>
      <c r="DH135" s="171">
        <f t="shared" si="120"/>
        <v>0.02</v>
      </c>
      <c r="DI135" s="171">
        <f t="shared" si="120"/>
        <v>0.02</v>
      </c>
      <c r="DJ135" s="171">
        <f t="shared" si="120"/>
        <v>0.02</v>
      </c>
      <c r="DK135" s="171">
        <f t="shared" si="120"/>
        <v>0.02</v>
      </c>
      <c r="DL135" s="171">
        <f t="shared" si="120"/>
        <v>0.02</v>
      </c>
      <c r="DM135" s="171">
        <f t="shared" si="120"/>
        <v>0.02</v>
      </c>
      <c r="DN135" s="171">
        <f t="shared" si="120"/>
        <v>0.02</v>
      </c>
      <c r="DO135" s="171">
        <f t="shared" si="120"/>
        <v>0.02</v>
      </c>
      <c r="DP135" s="171">
        <f t="shared" si="120"/>
        <v>0.02</v>
      </c>
      <c r="DQ135" s="171">
        <f t="shared" si="120"/>
        <v>0.02</v>
      </c>
      <c r="DR135" s="171">
        <f t="shared" si="120"/>
        <v>0.02</v>
      </c>
    </row>
    <row r="136" spans="2:122" ht="15.75" customHeight="1">
      <c r="B136" s="195">
        <v>44896</v>
      </c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5"/>
      <c r="AS136" s="195"/>
      <c r="AT136" s="195"/>
      <c r="AU136" s="195"/>
      <c r="AV136" s="195"/>
      <c r="AW136" s="195"/>
      <c r="AX136" s="19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72">
        <v>0.02</v>
      </c>
      <c r="BL136" s="171">
        <f t="shared" ref="BL136:DR136" si="121">BK136</f>
        <v>0.02</v>
      </c>
      <c r="BM136" s="171">
        <f t="shared" si="121"/>
        <v>0.02</v>
      </c>
      <c r="BN136" s="171">
        <f t="shared" si="121"/>
        <v>0.02</v>
      </c>
      <c r="BO136" s="171">
        <f t="shared" si="121"/>
        <v>0.02</v>
      </c>
      <c r="BP136" s="171">
        <f t="shared" si="121"/>
        <v>0.02</v>
      </c>
      <c r="BQ136" s="171">
        <f t="shared" si="121"/>
        <v>0.02</v>
      </c>
      <c r="BR136" s="171">
        <f t="shared" si="121"/>
        <v>0.02</v>
      </c>
      <c r="BS136" s="171">
        <f t="shared" si="121"/>
        <v>0.02</v>
      </c>
      <c r="BT136" s="171">
        <f t="shared" si="121"/>
        <v>0.02</v>
      </c>
      <c r="BU136" s="171">
        <f t="shared" si="121"/>
        <v>0.02</v>
      </c>
      <c r="BV136" s="171">
        <f t="shared" si="121"/>
        <v>0.02</v>
      </c>
      <c r="BW136" s="171">
        <f t="shared" si="121"/>
        <v>0.02</v>
      </c>
      <c r="BX136" s="171">
        <f t="shared" si="121"/>
        <v>0.02</v>
      </c>
      <c r="BY136" s="171">
        <f t="shared" si="121"/>
        <v>0.02</v>
      </c>
      <c r="BZ136" s="171">
        <f t="shared" si="121"/>
        <v>0.02</v>
      </c>
      <c r="CA136" s="171">
        <f t="shared" si="121"/>
        <v>0.02</v>
      </c>
      <c r="CB136" s="171">
        <f t="shared" si="121"/>
        <v>0.02</v>
      </c>
      <c r="CC136" s="171">
        <f t="shared" si="121"/>
        <v>0.02</v>
      </c>
      <c r="CD136" s="171">
        <f t="shared" si="121"/>
        <v>0.02</v>
      </c>
      <c r="CE136" s="171">
        <f t="shared" si="121"/>
        <v>0.02</v>
      </c>
      <c r="CF136" s="171">
        <f t="shared" si="121"/>
        <v>0.02</v>
      </c>
      <c r="CG136" s="171">
        <f t="shared" si="121"/>
        <v>0.02</v>
      </c>
      <c r="CH136" s="171">
        <f t="shared" si="121"/>
        <v>0.02</v>
      </c>
      <c r="CI136" s="171">
        <f t="shared" si="121"/>
        <v>0.02</v>
      </c>
      <c r="CJ136" s="171">
        <f t="shared" si="121"/>
        <v>0.02</v>
      </c>
      <c r="CK136" s="171">
        <f t="shared" si="121"/>
        <v>0.02</v>
      </c>
      <c r="CL136" s="171">
        <f t="shared" si="121"/>
        <v>0.02</v>
      </c>
      <c r="CM136" s="171">
        <f t="shared" si="121"/>
        <v>0.02</v>
      </c>
      <c r="CN136" s="171">
        <f t="shared" si="121"/>
        <v>0.02</v>
      </c>
      <c r="CO136" s="171">
        <f t="shared" si="121"/>
        <v>0.02</v>
      </c>
      <c r="CP136" s="171">
        <f t="shared" si="121"/>
        <v>0.02</v>
      </c>
      <c r="CQ136" s="171">
        <f t="shared" si="121"/>
        <v>0.02</v>
      </c>
      <c r="CR136" s="171">
        <f t="shared" si="121"/>
        <v>0.02</v>
      </c>
      <c r="CS136" s="171">
        <f t="shared" si="121"/>
        <v>0.02</v>
      </c>
      <c r="CT136" s="171">
        <f t="shared" si="121"/>
        <v>0.02</v>
      </c>
      <c r="CU136" s="171">
        <f t="shared" si="121"/>
        <v>0.02</v>
      </c>
      <c r="CV136" s="171">
        <f t="shared" si="121"/>
        <v>0.02</v>
      </c>
      <c r="CW136" s="171">
        <f t="shared" si="121"/>
        <v>0.02</v>
      </c>
      <c r="CX136" s="171">
        <f t="shared" si="121"/>
        <v>0.02</v>
      </c>
      <c r="CY136" s="171">
        <f t="shared" si="121"/>
        <v>0.02</v>
      </c>
      <c r="CZ136" s="171">
        <f t="shared" si="121"/>
        <v>0.02</v>
      </c>
      <c r="DA136" s="171">
        <f t="shared" si="121"/>
        <v>0.02</v>
      </c>
      <c r="DB136" s="171">
        <f t="shared" si="121"/>
        <v>0.02</v>
      </c>
      <c r="DC136" s="171">
        <f t="shared" si="121"/>
        <v>0.02</v>
      </c>
      <c r="DD136" s="171">
        <f t="shared" si="121"/>
        <v>0.02</v>
      </c>
      <c r="DE136" s="171">
        <f t="shared" si="121"/>
        <v>0.02</v>
      </c>
      <c r="DF136" s="171">
        <f t="shared" si="121"/>
        <v>0.02</v>
      </c>
      <c r="DG136" s="171">
        <f t="shared" si="121"/>
        <v>0.02</v>
      </c>
      <c r="DH136" s="171">
        <f t="shared" si="121"/>
        <v>0.02</v>
      </c>
      <c r="DI136" s="171">
        <f t="shared" si="121"/>
        <v>0.02</v>
      </c>
      <c r="DJ136" s="171">
        <f t="shared" si="121"/>
        <v>0.02</v>
      </c>
      <c r="DK136" s="171">
        <f t="shared" si="121"/>
        <v>0.02</v>
      </c>
      <c r="DL136" s="171">
        <f t="shared" si="121"/>
        <v>0.02</v>
      </c>
      <c r="DM136" s="171">
        <f t="shared" si="121"/>
        <v>0.02</v>
      </c>
      <c r="DN136" s="171">
        <f t="shared" si="121"/>
        <v>0.02</v>
      </c>
      <c r="DO136" s="171">
        <f t="shared" si="121"/>
        <v>0.02</v>
      </c>
      <c r="DP136" s="171">
        <f t="shared" si="121"/>
        <v>0.02</v>
      </c>
      <c r="DQ136" s="171">
        <f t="shared" si="121"/>
        <v>0.02</v>
      </c>
      <c r="DR136" s="171">
        <f t="shared" si="121"/>
        <v>0.02</v>
      </c>
    </row>
    <row r="137" spans="2:122" ht="15.75" customHeight="1">
      <c r="B137" s="195"/>
      <c r="C137" s="195"/>
      <c r="D137" s="195"/>
      <c r="E137" s="195"/>
      <c r="F137" s="195"/>
      <c r="G137" s="195"/>
      <c r="H137" s="195"/>
      <c r="I137" s="195"/>
      <c r="J137" s="195"/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  <c r="AD137" s="195"/>
      <c r="AE137" s="195"/>
      <c r="AF137" s="195"/>
      <c r="AG137" s="195"/>
      <c r="AH137" s="195"/>
      <c r="AI137" s="195"/>
      <c r="AJ137" s="195"/>
      <c r="AK137" s="195"/>
      <c r="AL137" s="195"/>
      <c r="AM137" s="195"/>
      <c r="AN137" s="195"/>
      <c r="AO137" s="195"/>
      <c r="AP137" s="195"/>
      <c r="AQ137" s="195"/>
      <c r="AR137" s="195"/>
      <c r="AS137" s="195"/>
      <c r="AT137" s="195"/>
      <c r="AU137" s="195"/>
      <c r="AV137" s="195"/>
      <c r="AW137" s="195"/>
      <c r="AX137" s="19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79"/>
    </row>
    <row r="138" spans="2:122" ht="15.75" customHeight="1"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79"/>
    </row>
    <row r="139" spans="2:122" ht="15.75" customHeight="1"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79"/>
    </row>
    <row r="140" spans="2:122" ht="15.75" customHeight="1"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79"/>
    </row>
    <row r="141" spans="2:122" ht="15.75" customHeight="1"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79"/>
    </row>
    <row r="142" spans="2:122" ht="15.75" customHeight="1">
      <c r="B142" s="17" t="s">
        <v>254</v>
      </c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79"/>
    </row>
    <row r="143" spans="2:122" ht="15.75" customHeight="1">
      <c r="B143" s="194"/>
      <c r="C143" s="194"/>
      <c r="D143" s="194"/>
      <c r="E143" s="194"/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4"/>
      <c r="Z143" s="194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4"/>
      <c r="AL143" s="194"/>
      <c r="AM143" s="194"/>
      <c r="AN143" s="194"/>
      <c r="AO143" s="194"/>
      <c r="AP143" s="194"/>
      <c r="AQ143" s="194"/>
      <c r="AR143" s="194"/>
      <c r="AS143" s="194"/>
      <c r="AT143" s="194"/>
      <c r="AU143" s="194"/>
      <c r="AV143" s="194"/>
      <c r="AW143" s="194"/>
      <c r="AX143" s="194"/>
      <c r="AY143" s="194"/>
      <c r="AZ143" s="194"/>
      <c r="BA143" s="194"/>
      <c r="BB143" s="194"/>
      <c r="BC143" s="194"/>
      <c r="BD143" s="194"/>
      <c r="BE143" s="194"/>
      <c r="BF143" s="194"/>
      <c r="BG143" s="194"/>
      <c r="BH143" s="194"/>
      <c r="BI143" s="194"/>
      <c r="BJ143" s="194"/>
      <c r="BK143" s="166">
        <v>1</v>
      </c>
      <c r="BL143" s="56">
        <v>2</v>
      </c>
      <c r="BM143" s="56">
        <v>3</v>
      </c>
      <c r="BN143" s="56">
        <v>4</v>
      </c>
      <c r="BO143" s="56">
        <v>5</v>
      </c>
      <c r="BP143" s="56">
        <v>6</v>
      </c>
      <c r="BQ143" s="56">
        <v>7</v>
      </c>
      <c r="BR143" s="56">
        <v>8</v>
      </c>
      <c r="BS143" s="56">
        <v>9</v>
      </c>
      <c r="BT143" s="56">
        <v>10</v>
      </c>
      <c r="BU143" s="56">
        <v>11</v>
      </c>
      <c r="BV143" s="56">
        <v>12</v>
      </c>
      <c r="BW143" s="56">
        <v>13</v>
      </c>
      <c r="BX143" s="56">
        <v>14</v>
      </c>
      <c r="BY143" s="56">
        <v>15</v>
      </c>
      <c r="BZ143" s="56">
        <v>16</v>
      </c>
      <c r="CA143" s="56">
        <v>17</v>
      </c>
      <c r="CB143" s="56">
        <v>18</v>
      </c>
      <c r="CC143" s="56">
        <v>19</v>
      </c>
      <c r="CD143" s="56">
        <v>20</v>
      </c>
      <c r="CE143" s="56">
        <v>21</v>
      </c>
      <c r="CF143" s="56">
        <v>22</v>
      </c>
      <c r="CG143" s="56">
        <v>23</v>
      </c>
      <c r="CH143" s="56">
        <v>24</v>
      </c>
      <c r="CI143" s="56">
        <v>25</v>
      </c>
      <c r="CJ143" s="56">
        <v>26</v>
      </c>
      <c r="CK143" s="56">
        <v>27</v>
      </c>
      <c r="CL143" s="56">
        <v>28</v>
      </c>
      <c r="CM143" s="56">
        <v>29</v>
      </c>
      <c r="CN143" s="56">
        <v>30</v>
      </c>
      <c r="CO143" s="56">
        <v>31</v>
      </c>
      <c r="CP143" s="56">
        <v>32</v>
      </c>
      <c r="CQ143" s="56">
        <v>33</v>
      </c>
      <c r="CR143" s="56">
        <v>34</v>
      </c>
      <c r="CS143" s="56">
        <v>35</v>
      </c>
      <c r="CT143" s="56">
        <v>36</v>
      </c>
      <c r="CU143" s="56">
        <v>37</v>
      </c>
      <c r="CV143" s="56">
        <v>38</v>
      </c>
      <c r="CW143" s="56">
        <v>39</v>
      </c>
      <c r="CX143" s="56">
        <v>40</v>
      </c>
      <c r="CY143" s="56">
        <v>41</v>
      </c>
      <c r="CZ143" s="56">
        <v>42</v>
      </c>
      <c r="DA143" s="56">
        <v>43</v>
      </c>
      <c r="DB143" s="56">
        <v>44</v>
      </c>
      <c r="DC143" s="56">
        <v>45</v>
      </c>
      <c r="DD143" s="56">
        <v>46</v>
      </c>
      <c r="DE143" s="56">
        <v>47</v>
      </c>
      <c r="DF143" s="56">
        <v>48</v>
      </c>
      <c r="DG143" s="56">
        <v>49</v>
      </c>
      <c r="DH143" s="56">
        <v>50</v>
      </c>
      <c r="DI143" s="56">
        <v>51</v>
      </c>
      <c r="DJ143" s="56">
        <v>52</v>
      </c>
      <c r="DK143" s="56">
        <v>53</v>
      </c>
      <c r="DL143" s="56">
        <v>54</v>
      </c>
      <c r="DM143" s="56">
        <v>55</v>
      </c>
      <c r="DN143" s="56">
        <v>56</v>
      </c>
      <c r="DO143" s="56">
        <v>57</v>
      </c>
      <c r="DP143" s="56">
        <v>58</v>
      </c>
      <c r="DQ143" s="56">
        <v>59</v>
      </c>
      <c r="DR143" s="56">
        <v>60</v>
      </c>
    </row>
    <row r="144" spans="2:122" ht="15.75" customHeight="1">
      <c r="B144" s="195" t="s">
        <v>86</v>
      </c>
      <c r="C144" s="195"/>
      <c r="D144" s="195"/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  <c r="AD144" s="195"/>
      <c r="AE144" s="195"/>
      <c r="AF144" s="195"/>
      <c r="AG144" s="195"/>
      <c r="AH144" s="195"/>
      <c r="AI144" s="195"/>
      <c r="AJ144" s="195"/>
      <c r="AK144" s="195"/>
      <c r="AL144" s="195"/>
      <c r="AM144" s="195"/>
      <c r="AN144" s="195"/>
      <c r="AO144" s="195"/>
      <c r="AP144" s="195"/>
      <c r="AQ144" s="195"/>
      <c r="AR144" s="195"/>
      <c r="AS144" s="195"/>
      <c r="AT144" s="195"/>
      <c r="AU144" s="195"/>
      <c r="AV144" s="195"/>
      <c r="AW144" s="195"/>
      <c r="AX144" s="19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72">
        <v>0.02</v>
      </c>
      <c r="BL144" s="79">
        <f t="shared" ref="BL144:DR144" si="122">BK144</f>
        <v>0.02</v>
      </c>
      <c r="BM144" s="79">
        <f t="shared" si="122"/>
        <v>0.02</v>
      </c>
      <c r="BN144" s="79">
        <f t="shared" si="122"/>
        <v>0.02</v>
      </c>
      <c r="BO144" s="79">
        <f t="shared" si="122"/>
        <v>0.02</v>
      </c>
      <c r="BP144" s="79">
        <f t="shared" si="122"/>
        <v>0.02</v>
      </c>
      <c r="BQ144" s="79">
        <f t="shared" si="122"/>
        <v>0.02</v>
      </c>
      <c r="BR144" s="79">
        <f t="shared" si="122"/>
        <v>0.02</v>
      </c>
      <c r="BS144" s="79">
        <f t="shared" si="122"/>
        <v>0.02</v>
      </c>
      <c r="BT144" s="79">
        <f t="shared" si="122"/>
        <v>0.02</v>
      </c>
      <c r="BU144" s="79">
        <f t="shared" si="122"/>
        <v>0.02</v>
      </c>
      <c r="BV144" s="79">
        <f t="shared" si="122"/>
        <v>0.02</v>
      </c>
      <c r="BW144" s="79">
        <f t="shared" si="122"/>
        <v>0.02</v>
      </c>
      <c r="BX144" s="79">
        <f t="shared" si="122"/>
        <v>0.02</v>
      </c>
      <c r="BY144" s="79">
        <f t="shared" si="122"/>
        <v>0.02</v>
      </c>
      <c r="BZ144" s="79">
        <f t="shared" si="122"/>
        <v>0.02</v>
      </c>
      <c r="CA144" s="79">
        <f t="shared" si="122"/>
        <v>0.02</v>
      </c>
      <c r="CB144" s="79">
        <f t="shared" si="122"/>
        <v>0.02</v>
      </c>
      <c r="CC144" s="79">
        <f t="shared" si="122"/>
        <v>0.02</v>
      </c>
      <c r="CD144" s="79">
        <f t="shared" si="122"/>
        <v>0.02</v>
      </c>
      <c r="CE144" s="79">
        <f t="shared" si="122"/>
        <v>0.02</v>
      </c>
      <c r="CF144" s="79">
        <f t="shared" si="122"/>
        <v>0.02</v>
      </c>
      <c r="CG144" s="79">
        <f t="shared" si="122"/>
        <v>0.02</v>
      </c>
      <c r="CH144" s="79">
        <f t="shared" si="122"/>
        <v>0.02</v>
      </c>
      <c r="CI144" s="79">
        <f t="shared" si="122"/>
        <v>0.02</v>
      </c>
      <c r="CJ144" s="79">
        <f t="shared" si="122"/>
        <v>0.02</v>
      </c>
      <c r="CK144" s="79">
        <f t="shared" si="122"/>
        <v>0.02</v>
      </c>
      <c r="CL144" s="79">
        <f t="shared" si="122"/>
        <v>0.02</v>
      </c>
      <c r="CM144" s="79">
        <f t="shared" si="122"/>
        <v>0.02</v>
      </c>
      <c r="CN144" s="79">
        <f t="shared" si="122"/>
        <v>0.02</v>
      </c>
      <c r="CO144" s="79">
        <f t="shared" si="122"/>
        <v>0.02</v>
      </c>
      <c r="CP144" s="79">
        <f t="shared" si="122"/>
        <v>0.02</v>
      </c>
      <c r="CQ144" s="79">
        <f t="shared" si="122"/>
        <v>0.02</v>
      </c>
      <c r="CR144" s="79">
        <f t="shared" si="122"/>
        <v>0.02</v>
      </c>
      <c r="CS144" s="79">
        <f t="shared" si="122"/>
        <v>0.02</v>
      </c>
      <c r="CT144" s="79">
        <f t="shared" si="122"/>
        <v>0.02</v>
      </c>
      <c r="CU144" s="79">
        <f t="shared" si="122"/>
        <v>0.02</v>
      </c>
      <c r="CV144" s="79">
        <f t="shared" si="122"/>
        <v>0.02</v>
      </c>
      <c r="CW144" s="79">
        <f t="shared" si="122"/>
        <v>0.02</v>
      </c>
      <c r="CX144" s="79">
        <f t="shared" si="122"/>
        <v>0.02</v>
      </c>
      <c r="CY144" s="79">
        <f t="shared" si="122"/>
        <v>0.02</v>
      </c>
      <c r="CZ144" s="79">
        <f t="shared" si="122"/>
        <v>0.02</v>
      </c>
      <c r="DA144" s="79">
        <f t="shared" si="122"/>
        <v>0.02</v>
      </c>
      <c r="DB144" s="79">
        <f t="shared" si="122"/>
        <v>0.02</v>
      </c>
      <c r="DC144" s="79">
        <f t="shared" si="122"/>
        <v>0.02</v>
      </c>
      <c r="DD144" s="79">
        <f t="shared" si="122"/>
        <v>0.02</v>
      </c>
      <c r="DE144" s="79">
        <f t="shared" si="122"/>
        <v>0.02</v>
      </c>
      <c r="DF144" s="79">
        <f t="shared" si="122"/>
        <v>0.02</v>
      </c>
      <c r="DG144" s="79">
        <f t="shared" si="122"/>
        <v>0.02</v>
      </c>
      <c r="DH144" s="79">
        <f t="shared" si="122"/>
        <v>0.02</v>
      </c>
      <c r="DI144" s="79">
        <f t="shared" si="122"/>
        <v>0.02</v>
      </c>
      <c r="DJ144" s="79">
        <f t="shared" si="122"/>
        <v>0.02</v>
      </c>
      <c r="DK144" s="79">
        <f t="shared" si="122"/>
        <v>0.02</v>
      </c>
      <c r="DL144" s="79">
        <f t="shared" si="122"/>
        <v>0.02</v>
      </c>
      <c r="DM144" s="79">
        <f t="shared" si="122"/>
        <v>0.02</v>
      </c>
      <c r="DN144" s="79">
        <f t="shared" si="122"/>
        <v>0.02</v>
      </c>
      <c r="DO144" s="79">
        <f t="shared" si="122"/>
        <v>0.02</v>
      </c>
      <c r="DP144" s="79">
        <f t="shared" si="122"/>
        <v>0.02</v>
      </c>
      <c r="DQ144" s="79">
        <f t="shared" si="122"/>
        <v>0.02</v>
      </c>
      <c r="DR144" s="79">
        <f t="shared" si="122"/>
        <v>0.02</v>
      </c>
    </row>
    <row r="145" spans="2:122" ht="15.75" customHeight="1">
      <c r="B145" s="195">
        <f t="array" ref="B145:B204">TRANSPOSE('SaaS - Budget'!S3:BZ3)</f>
        <v>43101</v>
      </c>
      <c r="C145" s="195"/>
      <c r="D145" s="195"/>
      <c r="E145" s="195"/>
      <c r="F145" s="195"/>
      <c r="G145" s="195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  <c r="AD145" s="195"/>
      <c r="AE145" s="195"/>
      <c r="AF145" s="195"/>
      <c r="AG145" s="195"/>
      <c r="AH145" s="195"/>
      <c r="AI145" s="195"/>
      <c r="AJ145" s="195"/>
      <c r="AK145" s="195"/>
      <c r="AL145" s="195"/>
      <c r="AM145" s="195"/>
      <c r="AN145" s="195"/>
      <c r="AO145" s="195"/>
      <c r="AP145" s="195"/>
      <c r="AQ145" s="195"/>
      <c r="AR145" s="195"/>
      <c r="AS145" s="195"/>
      <c r="AT145" s="195"/>
      <c r="AU145" s="195"/>
      <c r="AV145" s="195"/>
      <c r="AW145" s="195"/>
      <c r="AX145" s="19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72">
        <v>0.02</v>
      </c>
      <c r="BL145" s="79">
        <f t="shared" ref="BL145:DR145" si="123">BK145</f>
        <v>0.02</v>
      </c>
      <c r="BM145" s="79">
        <f t="shared" si="123"/>
        <v>0.02</v>
      </c>
      <c r="BN145" s="79">
        <f t="shared" si="123"/>
        <v>0.02</v>
      </c>
      <c r="BO145" s="79">
        <f t="shared" si="123"/>
        <v>0.02</v>
      </c>
      <c r="BP145" s="79">
        <f t="shared" si="123"/>
        <v>0.02</v>
      </c>
      <c r="BQ145" s="79">
        <f t="shared" si="123"/>
        <v>0.02</v>
      </c>
      <c r="BR145" s="79">
        <f t="shared" si="123"/>
        <v>0.02</v>
      </c>
      <c r="BS145" s="79">
        <f t="shared" si="123"/>
        <v>0.02</v>
      </c>
      <c r="BT145" s="79">
        <f t="shared" si="123"/>
        <v>0.02</v>
      </c>
      <c r="BU145" s="79">
        <f t="shared" si="123"/>
        <v>0.02</v>
      </c>
      <c r="BV145" s="79">
        <f t="shared" si="123"/>
        <v>0.02</v>
      </c>
      <c r="BW145" s="79">
        <f t="shared" si="123"/>
        <v>0.02</v>
      </c>
      <c r="BX145" s="79">
        <f t="shared" si="123"/>
        <v>0.02</v>
      </c>
      <c r="BY145" s="79">
        <f t="shared" si="123"/>
        <v>0.02</v>
      </c>
      <c r="BZ145" s="79">
        <f t="shared" si="123"/>
        <v>0.02</v>
      </c>
      <c r="CA145" s="79">
        <f t="shared" si="123"/>
        <v>0.02</v>
      </c>
      <c r="CB145" s="79">
        <f t="shared" si="123"/>
        <v>0.02</v>
      </c>
      <c r="CC145" s="79">
        <f t="shared" si="123"/>
        <v>0.02</v>
      </c>
      <c r="CD145" s="79">
        <f t="shared" si="123"/>
        <v>0.02</v>
      </c>
      <c r="CE145" s="79">
        <f t="shared" si="123"/>
        <v>0.02</v>
      </c>
      <c r="CF145" s="79">
        <f t="shared" si="123"/>
        <v>0.02</v>
      </c>
      <c r="CG145" s="79">
        <f t="shared" si="123"/>
        <v>0.02</v>
      </c>
      <c r="CH145" s="79">
        <f t="shared" si="123"/>
        <v>0.02</v>
      </c>
      <c r="CI145" s="79">
        <f t="shared" si="123"/>
        <v>0.02</v>
      </c>
      <c r="CJ145" s="79">
        <f t="shared" si="123"/>
        <v>0.02</v>
      </c>
      <c r="CK145" s="79">
        <f t="shared" si="123"/>
        <v>0.02</v>
      </c>
      <c r="CL145" s="79">
        <f t="shared" si="123"/>
        <v>0.02</v>
      </c>
      <c r="CM145" s="79">
        <f t="shared" si="123"/>
        <v>0.02</v>
      </c>
      <c r="CN145" s="79">
        <f t="shared" si="123"/>
        <v>0.02</v>
      </c>
      <c r="CO145" s="79">
        <f t="shared" si="123"/>
        <v>0.02</v>
      </c>
      <c r="CP145" s="79">
        <f t="shared" si="123"/>
        <v>0.02</v>
      </c>
      <c r="CQ145" s="79">
        <f t="shared" si="123"/>
        <v>0.02</v>
      </c>
      <c r="CR145" s="79">
        <f t="shared" si="123"/>
        <v>0.02</v>
      </c>
      <c r="CS145" s="79">
        <f t="shared" si="123"/>
        <v>0.02</v>
      </c>
      <c r="CT145" s="79">
        <f t="shared" si="123"/>
        <v>0.02</v>
      </c>
      <c r="CU145" s="79">
        <f t="shared" si="123"/>
        <v>0.02</v>
      </c>
      <c r="CV145" s="79">
        <f t="shared" si="123"/>
        <v>0.02</v>
      </c>
      <c r="CW145" s="79">
        <f t="shared" si="123"/>
        <v>0.02</v>
      </c>
      <c r="CX145" s="79">
        <f t="shared" si="123"/>
        <v>0.02</v>
      </c>
      <c r="CY145" s="79">
        <f t="shared" si="123"/>
        <v>0.02</v>
      </c>
      <c r="CZ145" s="79">
        <f t="shared" si="123"/>
        <v>0.02</v>
      </c>
      <c r="DA145" s="79">
        <f t="shared" si="123"/>
        <v>0.02</v>
      </c>
      <c r="DB145" s="79">
        <f t="shared" si="123"/>
        <v>0.02</v>
      </c>
      <c r="DC145" s="79">
        <f t="shared" si="123"/>
        <v>0.02</v>
      </c>
      <c r="DD145" s="79">
        <f t="shared" si="123"/>
        <v>0.02</v>
      </c>
      <c r="DE145" s="79">
        <f t="shared" si="123"/>
        <v>0.02</v>
      </c>
      <c r="DF145" s="79">
        <f t="shared" si="123"/>
        <v>0.02</v>
      </c>
      <c r="DG145" s="79">
        <f t="shared" si="123"/>
        <v>0.02</v>
      </c>
      <c r="DH145" s="79">
        <f t="shared" si="123"/>
        <v>0.02</v>
      </c>
      <c r="DI145" s="79">
        <f t="shared" si="123"/>
        <v>0.02</v>
      </c>
      <c r="DJ145" s="79">
        <f t="shared" si="123"/>
        <v>0.02</v>
      </c>
      <c r="DK145" s="79">
        <f t="shared" si="123"/>
        <v>0.02</v>
      </c>
      <c r="DL145" s="79">
        <f t="shared" si="123"/>
        <v>0.02</v>
      </c>
      <c r="DM145" s="79">
        <f t="shared" si="123"/>
        <v>0.02</v>
      </c>
      <c r="DN145" s="79">
        <f t="shared" si="123"/>
        <v>0.02</v>
      </c>
      <c r="DO145" s="79">
        <f t="shared" si="123"/>
        <v>0.02</v>
      </c>
      <c r="DP145" s="79">
        <f t="shared" si="123"/>
        <v>0.02</v>
      </c>
      <c r="DQ145" s="79">
        <f t="shared" si="123"/>
        <v>0.02</v>
      </c>
      <c r="DR145" s="79">
        <f t="shared" si="123"/>
        <v>0.02</v>
      </c>
    </row>
    <row r="146" spans="2:122" ht="15.75" customHeight="1">
      <c r="B146" s="195">
        <v>43132</v>
      </c>
      <c r="C146" s="195"/>
      <c r="D146" s="195"/>
      <c r="E146" s="195"/>
      <c r="F146" s="195"/>
      <c r="G146" s="195"/>
      <c r="H146" s="195"/>
      <c r="I146" s="195"/>
      <c r="J146" s="195"/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  <c r="AD146" s="195"/>
      <c r="AE146" s="195"/>
      <c r="AF146" s="195"/>
      <c r="AG146" s="195"/>
      <c r="AH146" s="195"/>
      <c r="AI146" s="195"/>
      <c r="AJ146" s="195"/>
      <c r="AK146" s="195"/>
      <c r="AL146" s="195"/>
      <c r="AM146" s="195"/>
      <c r="AN146" s="195"/>
      <c r="AO146" s="195"/>
      <c r="AP146" s="195"/>
      <c r="AQ146" s="195"/>
      <c r="AR146" s="195"/>
      <c r="AS146" s="195"/>
      <c r="AT146" s="195"/>
      <c r="AU146" s="195"/>
      <c r="AV146" s="195"/>
      <c r="AW146" s="195"/>
      <c r="AX146" s="19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72">
        <v>0.02</v>
      </c>
      <c r="BL146" s="79">
        <f t="shared" ref="BL146:DR146" si="124">BK146</f>
        <v>0.02</v>
      </c>
      <c r="BM146" s="79">
        <f t="shared" si="124"/>
        <v>0.02</v>
      </c>
      <c r="BN146" s="79">
        <f t="shared" si="124"/>
        <v>0.02</v>
      </c>
      <c r="BO146" s="79">
        <f t="shared" si="124"/>
        <v>0.02</v>
      </c>
      <c r="BP146" s="79">
        <f t="shared" si="124"/>
        <v>0.02</v>
      </c>
      <c r="BQ146" s="79">
        <f t="shared" si="124"/>
        <v>0.02</v>
      </c>
      <c r="BR146" s="79">
        <f t="shared" si="124"/>
        <v>0.02</v>
      </c>
      <c r="BS146" s="79">
        <f t="shared" si="124"/>
        <v>0.02</v>
      </c>
      <c r="BT146" s="79">
        <f t="shared" si="124"/>
        <v>0.02</v>
      </c>
      <c r="BU146" s="79">
        <f t="shared" si="124"/>
        <v>0.02</v>
      </c>
      <c r="BV146" s="79">
        <f t="shared" si="124"/>
        <v>0.02</v>
      </c>
      <c r="BW146" s="79">
        <f t="shared" si="124"/>
        <v>0.02</v>
      </c>
      <c r="BX146" s="79">
        <f t="shared" si="124"/>
        <v>0.02</v>
      </c>
      <c r="BY146" s="79">
        <f t="shared" si="124"/>
        <v>0.02</v>
      </c>
      <c r="BZ146" s="79">
        <f t="shared" si="124"/>
        <v>0.02</v>
      </c>
      <c r="CA146" s="79">
        <f t="shared" si="124"/>
        <v>0.02</v>
      </c>
      <c r="CB146" s="79">
        <f t="shared" si="124"/>
        <v>0.02</v>
      </c>
      <c r="CC146" s="79">
        <f t="shared" si="124"/>
        <v>0.02</v>
      </c>
      <c r="CD146" s="79">
        <f t="shared" si="124"/>
        <v>0.02</v>
      </c>
      <c r="CE146" s="79">
        <f t="shared" si="124"/>
        <v>0.02</v>
      </c>
      <c r="CF146" s="79">
        <f t="shared" si="124"/>
        <v>0.02</v>
      </c>
      <c r="CG146" s="79">
        <f t="shared" si="124"/>
        <v>0.02</v>
      </c>
      <c r="CH146" s="79">
        <f t="shared" si="124"/>
        <v>0.02</v>
      </c>
      <c r="CI146" s="79">
        <f t="shared" si="124"/>
        <v>0.02</v>
      </c>
      <c r="CJ146" s="79">
        <f t="shared" si="124"/>
        <v>0.02</v>
      </c>
      <c r="CK146" s="79">
        <f t="shared" si="124"/>
        <v>0.02</v>
      </c>
      <c r="CL146" s="79">
        <f t="shared" si="124"/>
        <v>0.02</v>
      </c>
      <c r="CM146" s="79">
        <f t="shared" si="124"/>
        <v>0.02</v>
      </c>
      <c r="CN146" s="79">
        <f t="shared" si="124"/>
        <v>0.02</v>
      </c>
      <c r="CO146" s="79">
        <f t="shared" si="124"/>
        <v>0.02</v>
      </c>
      <c r="CP146" s="79">
        <f t="shared" si="124"/>
        <v>0.02</v>
      </c>
      <c r="CQ146" s="79">
        <f t="shared" si="124"/>
        <v>0.02</v>
      </c>
      <c r="CR146" s="79">
        <f t="shared" si="124"/>
        <v>0.02</v>
      </c>
      <c r="CS146" s="79">
        <f t="shared" si="124"/>
        <v>0.02</v>
      </c>
      <c r="CT146" s="79">
        <f t="shared" si="124"/>
        <v>0.02</v>
      </c>
      <c r="CU146" s="79">
        <f t="shared" si="124"/>
        <v>0.02</v>
      </c>
      <c r="CV146" s="79">
        <f t="shared" si="124"/>
        <v>0.02</v>
      </c>
      <c r="CW146" s="79">
        <f t="shared" si="124"/>
        <v>0.02</v>
      </c>
      <c r="CX146" s="79">
        <f t="shared" si="124"/>
        <v>0.02</v>
      </c>
      <c r="CY146" s="79">
        <f t="shared" si="124"/>
        <v>0.02</v>
      </c>
      <c r="CZ146" s="79">
        <f t="shared" si="124"/>
        <v>0.02</v>
      </c>
      <c r="DA146" s="79">
        <f t="shared" si="124"/>
        <v>0.02</v>
      </c>
      <c r="DB146" s="79">
        <f t="shared" si="124"/>
        <v>0.02</v>
      </c>
      <c r="DC146" s="79">
        <f t="shared" si="124"/>
        <v>0.02</v>
      </c>
      <c r="DD146" s="79">
        <f t="shared" si="124"/>
        <v>0.02</v>
      </c>
      <c r="DE146" s="79">
        <f t="shared" si="124"/>
        <v>0.02</v>
      </c>
      <c r="DF146" s="79">
        <f t="shared" si="124"/>
        <v>0.02</v>
      </c>
      <c r="DG146" s="79">
        <f t="shared" si="124"/>
        <v>0.02</v>
      </c>
      <c r="DH146" s="79">
        <f t="shared" si="124"/>
        <v>0.02</v>
      </c>
      <c r="DI146" s="79">
        <f t="shared" si="124"/>
        <v>0.02</v>
      </c>
      <c r="DJ146" s="79">
        <f t="shared" si="124"/>
        <v>0.02</v>
      </c>
      <c r="DK146" s="79">
        <f t="shared" si="124"/>
        <v>0.02</v>
      </c>
      <c r="DL146" s="79">
        <f t="shared" si="124"/>
        <v>0.02</v>
      </c>
      <c r="DM146" s="79">
        <f t="shared" si="124"/>
        <v>0.02</v>
      </c>
      <c r="DN146" s="79">
        <f t="shared" si="124"/>
        <v>0.02</v>
      </c>
      <c r="DO146" s="79">
        <f t="shared" si="124"/>
        <v>0.02</v>
      </c>
      <c r="DP146" s="79">
        <f t="shared" si="124"/>
        <v>0.02</v>
      </c>
      <c r="DQ146" s="79">
        <f t="shared" si="124"/>
        <v>0.02</v>
      </c>
      <c r="DR146" s="79">
        <f t="shared" si="124"/>
        <v>0.02</v>
      </c>
    </row>
    <row r="147" spans="2:122" ht="15.75" customHeight="1">
      <c r="B147" s="195">
        <v>43160</v>
      </c>
      <c r="C147" s="195"/>
      <c r="D147" s="195"/>
      <c r="E147" s="195"/>
      <c r="F147" s="195"/>
      <c r="G147" s="195"/>
      <c r="H147" s="195"/>
      <c r="I147" s="195"/>
      <c r="J147" s="195"/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  <c r="AD147" s="195"/>
      <c r="AE147" s="195"/>
      <c r="AF147" s="195"/>
      <c r="AG147" s="195"/>
      <c r="AH147" s="195"/>
      <c r="AI147" s="195"/>
      <c r="AJ147" s="195"/>
      <c r="AK147" s="195"/>
      <c r="AL147" s="195"/>
      <c r="AM147" s="195"/>
      <c r="AN147" s="195"/>
      <c r="AO147" s="195"/>
      <c r="AP147" s="195"/>
      <c r="AQ147" s="195"/>
      <c r="AR147" s="195"/>
      <c r="AS147" s="195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72">
        <v>0.02</v>
      </c>
      <c r="BL147" s="79">
        <f t="shared" ref="BL147:DR147" si="125">BK147</f>
        <v>0.02</v>
      </c>
      <c r="BM147" s="79">
        <f t="shared" si="125"/>
        <v>0.02</v>
      </c>
      <c r="BN147" s="79">
        <f t="shared" si="125"/>
        <v>0.02</v>
      </c>
      <c r="BO147" s="79">
        <f t="shared" si="125"/>
        <v>0.02</v>
      </c>
      <c r="BP147" s="79">
        <f t="shared" si="125"/>
        <v>0.02</v>
      </c>
      <c r="BQ147" s="79">
        <f t="shared" si="125"/>
        <v>0.02</v>
      </c>
      <c r="BR147" s="79">
        <f t="shared" si="125"/>
        <v>0.02</v>
      </c>
      <c r="BS147" s="79">
        <f t="shared" si="125"/>
        <v>0.02</v>
      </c>
      <c r="BT147" s="79">
        <f t="shared" si="125"/>
        <v>0.02</v>
      </c>
      <c r="BU147" s="79">
        <f t="shared" si="125"/>
        <v>0.02</v>
      </c>
      <c r="BV147" s="79">
        <f t="shared" si="125"/>
        <v>0.02</v>
      </c>
      <c r="BW147" s="79">
        <f t="shared" si="125"/>
        <v>0.02</v>
      </c>
      <c r="BX147" s="79">
        <f t="shared" si="125"/>
        <v>0.02</v>
      </c>
      <c r="BY147" s="79">
        <f t="shared" si="125"/>
        <v>0.02</v>
      </c>
      <c r="BZ147" s="79">
        <f t="shared" si="125"/>
        <v>0.02</v>
      </c>
      <c r="CA147" s="79">
        <f t="shared" si="125"/>
        <v>0.02</v>
      </c>
      <c r="CB147" s="79">
        <f t="shared" si="125"/>
        <v>0.02</v>
      </c>
      <c r="CC147" s="79">
        <f t="shared" si="125"/>
        <v>0.02</v>
      </c>
      <c r="CD147" s="79">
        <f t="shared" si="125"/>
        <v>0.02</v>
      </c>
      <c r="CE147" s="79">
        <f t="shared" si="125"/>
        <v>0.02</v>
      </c>
      <c r="CF147" s="79">
        <f t="shared" si="125"/>
        <v>0.02</v>
      </c>
      <c r="CG147" s="79">
        <f t="shared" si="125"/>
        <v>0.02</v>
      </c>
      <c r="CH147" s="79">
        <f t="shared" si="125"/>
        <v>0.02</v>
      </c>
      <c r="CI147" s="79">
        <f t="shared" si="125"/>
        <v>0.02</v>
      </c>
      <c r="CJ147" s="79">
        <f t="shared" si="125"/>
        <v>0.02</v>
      </c>
      <c r="CK147" s="79">
        <f t="shared" si="125"/>
        <v>0.02</v>
      </c>
      <c r="CL147" s="79">
        <f t="shared" si="125"/>
        <v>0.02</v>
      </c>
      <c r="CM147" s="79">
        <f t="shared" si="125"/>
        <v>0.02</v>
      </c>
      <c r="CN147" s="79">
        <f t="shared" si="125"/>
        <v>0.02</v>
      </c>
      <c r="CO147" s="79">
        <f t="shared" si="125"/>
        <v>0.02</v>
      </c>
      <c r="CP147" s="79">
        <f t="shared" si="125"/>
        <v>0.02</v>
      </c>
      <c r="CQ147" s="79">
        <f t="shared" si="125"/>
        <v>0.02</v>
      </c>
      <c r="CR147" s="79">
        <f t="shared" si="125"/>
        <v>0.02</v>
      </c>
      <c r="CS147" s="79">
        <f t="shared" si="125"/>
        <v>0.02</v>
      </c>
      <c r="CT147" s="79">
        <f t="shared" si="125"/>
        <v>0.02</v>
      </c>
      <c r="CU147" s="79">
        <f t="shared" si="125"/>
        <v>0.02</v>
      </c>
      <c r="CV147" s="79">
        <f t="shared" si="125"/>
        <v>0.02</v>
      </c>
      <c r="CW147" s="79">
        <f t="shared" si="125"/>
        <v>0.02</v>
      </c>
      <c r="CX147" s="79">
        <f t="shared" si="125"/>
        <v>0.02</v>
      </c>
      <c r="CY147" s="79">
        <f t="shared" si="125"/>
        <v>0.02</v>
      </c>
      <c r="CZ147" s="79">
        <f t="shared" si="125"/>
        <v>0.02</v>
      </c>
      <c r="DA147" s="79">
        <f t="shared" si="125"/>
        <v>0.02</v>
      </c>
      <c r="DB147" s="79">
        <f t="shared" si="125"/>
        <v>0.02</v>
      </c>
      <c r="DC147" s="79">
        <f t="shared" si="125"/>
        <v>0.02</v>
      </c>
      <c r="DD147" s="79">
        <f t="shared" si="125"/>
        <v>0.02</v>
      </c>
      <c r="DE147" s="79">
        <f t="shared" si="125"/>
        <v>0.02</v>
      </c>
      <c r="DF147" s="79">
        <f t="shared" si="125"/>
        <v>0.02</v>
      </c>
      <c r="DG147" s="79">
        <f t="shared" si="125"/>
        <v>0.02</v>
      </c>
      <c r="DH147" s="79">
        <f t="shared" si="125"/>
        <v>0.02</v>
      </c>
      <c r="DI147" s="79">
        <f t="shared" si="125"/>
        <v>0.02</v>
      </c>
      <c r="DJ147" s="79">
        <f t="shared" si="125"/>
        <v>0.02</v>
      </c>
      <c r="DK147" s="79">
        <f t="shared" si="125"/>
        <v>0.02</v>
      </c>
      <c r="DL147" s="79">
        <f t="shared" si="125"/>
        <v>0.02</v>
      </c>
      <c r="DM147" s="79">
        <f t="shared" si="125"/>
        <v>0.02</v>
      </c>
      <c r="DN147" s="79">
        <f t="shared" si="125"/>
        <v>0.02</v>
      </c>
      <c r="DO147" s="79">
        <f t="shared" si="125"/>
        <v>0.02</v>
      </c>
      <c r="DP147" s="79">
        <f t="shared" si="125"/>
        <v>0.02</v>
      </c>
      <c r="DQ147" s="79">
        <f t="shared" si="125"/>
        <v>0.02</v>
      </c>
      <c r="DR147" s="79">
        <f t="shared" si="125"/>
        <v>0.02</v>
      </c>
    </row>
    <row r="148" spans="2:122" ht="15.75" customHeight="1">
      <c r="B148" s="195">
        <v>43191</v>
      </c>
      <c r="C148" s="195"/>
      <c r="D148" s="195"/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  <c r="AD148" s="195"/>
      <c r="AE148" s="195"/>
      <c r="AF148" s="195"/>
      <c r="AG148" s="195"/>
      <c r="AH148" s="195"/>
      <c r="AI148" s="195"/>
      <c r="AJ148" s="195"/>
      <c r="AK148" s="195"/>
      <c r="AL148" s="195"/>
      <c r="AM148" s="195"/>
      <c r="AN148" s="195"/>
      <c r="AO148" s="195"/>
      <c r="AP148" s="195"/>
      <c r="AQ148" s="195"/>
      <c r="AR148" s="195"/>
      <c r="AS148" s="195"/>
      <c r="AT148" s="195"/>
      <c r="AU148" s="195"/>
      <c r="AV148" s="195"/>
      <c r="AW148" s="195"/>
      <c r="AX148" s="195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72">
        <v>0.02</v>
      </c>
      <c r="BL148" s="79">
        <f t="shared" ref="BL148:DR148" si="126">BK148</f>
        <v>0.02</v>
      </c>
      <c r="BM148" s="79">
        <f t="shared" si="126"/>
        <v>0.02</v>
      </c>
      <c r="BN148" s="79">
        <f t="shared" si="126"/>
        <v>0.02</v>
      </c>
      <c r="BO148" s="79">
        <f t="shared" si="126"/>
        <v>0.02</v>
      </c>
      <c r="BP148" s="79">
        <f t="shared" si="126"/>
        <v>0.02</v>
      </c>
      <c r="BQ148" s="79">
        <f t="shared" si="126"/>
        <v>0.02</v>
      </c>
      <c r="BR148" s="79">
        <f t="shared" si="126"/>
        <v>0.02</v>
      </c>
      <c r="BS148" s="79">
        <f t="shared" si="126"/>
        <v>0.02</v>
      </c>
      <c r="BT148" s="79">
        <f t="shared" si="126"/>
        <v>0.02</v>
      </c>
      <c r="BU148" s="79">
        <f t="shared" si="126"/>
        <v>0.02</v>
      </c>
      <c r="BV148" s="79">
        <f t="shared" si="126"/>
        <v>0.02</v>
      </c>
      <c r="BW148" s="79">
        <f t="shared" si="126"/>
        <v>0.02</v>
      </c>
      <c r="BX148" s="79">
        <f t="shared" si="126"/>
        <v>0.02</v>
      </c>
      <c r="BY148" s="79">
        <f t="shared" si="126"/>
        <v>0.02</v>
      </c>
      <c r="BZ148" s="79">
        <f t="shared" si="126"/>
        <v>0.02</v>
      </c>
      <c r="CA148" s="79">
        <f t="shared" si="126"/>
        <v>0.02</v>
      </c>
      <c r="CB148" s="79">
        <f t="shared" si="126"/>
        <v>0.02</v>
      </c>
      <c r="CC148" s="79">
        <f t="shared" si="126"/>
        <v>0.02</v>
      </c>
      <c r="CD148" s="79">
        <f t="shared" si="126"/>
        <v>0.02</v>
      </c>
      <c r="CE148" s="79">
        <f t="shared" si="126"/>
        <v>0.02</v>
      </c>
      <c r="CF148" s="79">
        <f t="shared" si="126"/>
        <v>0.02</v>
      </c>
      <c r="CG148" s="79">
        <f t="shared" si="126"/>
        <v>0.02</v>
      </c>
      <c r="CH148" s="79">
        <f t="shared" si="126"/>
        <v>0.02</v>
      </c>
      <c r="CI148" s="79">
        <f t="shared" si="126"/>
        <v>0.02</v>
      </c>
      <c r="CJ148" s="79">
        <f t="shared" si="126"/>
        <v>0.02</v>
      </c>
      <c r="CK148" s="79">
        <f t="shared" si="126"/>
        <v>0.02</v>
      </c>
      <c r="CL148" s="79">
        <f t="shared" si="126"/>
        <v>0.02</v>
      </c>
      <c r="CM148" s="79">
        <f t="shared" si="126"/>
        <v>0.02</v>
      </c>
      <c r="CN148" s="79">
        <f t="shared" si="126"/>
        <v>0.02</v>
      </c>
      <c r="CO148" s="79">
        <f t="shared" si="126"/>
        <v>0.02</v>
      </c>
      <c r="CP148" s="79">
        <f t="shared" si="126"/>
        <v>0.02</v>
      </c>
      <c r="CQ148" s="79">
        <f t="shared" si="126"/>
        <v>0.02</v>
      </c>
      <c r="CR148" s="79">
        <f t="shared" si="126"/>
        <v>0.02</v>
      </c>
      <c r="CS148" s="79">
        <f t="shared" si="126"/>
        <v>0.02</v>
      </c>
      <c r="CT148" s="79">
        <f t="shared" si="126"/>
        <v>0.02</v>
      </c>
      <c r="CU148" s="79">
        <f t="shared" si="126"/>
        <v>0.02</v>
      </c>
      <c r="CV148" s="79">
        <f t="shared" si="126"/>
        <v>0.02</v>
      </c>
      <c r="CW148" s="79">
        <f t="shared" si="126"/>
        <v>0.02</v>
      </c>
      <c r="CX148" s="79">
        <f t="shared" si="126"/>
        <v>0.02</v>
      </c>
      <c r="CY148" s="79">
        <f t="shared" si="126"/>
        <v>0.02</v>
      </c>
      <c r="CZ148" s="79">
        <f t="shared" si="126"/>
        <v>0.02</v>
      </c>
      <c r="DA148" s="79">
        <f t="shared" si="126"/>
        <v>0.02</v>
      </c>
      <c r="DB148" s="79">
        <f t="shared" si="126"/>
        <v>0.02</v>
      </c>
      <c r="DC148" s="79">
        <f t="shared" si="126"/>
        <v>0.02</v>
      </c>
      <c r="DD148" s="79">
        <f t="shared" si="126"/>
        <v>0.02</v>
      </c>
      <c r="DE148" s="79">
        <f t="shared" si="126"/>
        <v>0.02</v>
      </c>
      <c r="DF148" s="79">
        <f t="shared" si="126"/>
        <v>0.02</v>
      </c>
      <c r="DG148" s="79">
        <f t="shared" si="126"/>
        <v>0.02</v>
      </c>
      <c r="DH148" s="79">
        <f t="shared" si="126"/>
        <v>0.02</v>
      </c>
      <c r="DI148" s="79">
        <f t="shared" si="126"/>
        <v>0.02</v>
      </c>
      <c r="DJ148" s="79">
        <f t="shared" si="126"/>
        <v>0.02</v>
      </c>
      <c r="DK148" s="79">
        <f t="shared" si="126"/>
        <v>0.02</v>
      </c>
      <c r="DL148" s="79">
        <f t="shared" si="126"/>
        <v>0.02</v>
      </c>
      <c r="DM148" s="79">
        <f t="shared" si="126"/>
        <v>0.02</v>
      </c>
      <c r="DN148" s="79">
        <f t="shared" si="126"/>
        <v>0.02</v>
      </c>
      <c r="DO148" s="79">
        <f t="shared" si="126"/>
        <v>0.02</v>
      </c>
      <c r="DP148" s="79">
        <f t="shared" si="126"/>
        <v>0.02</v>
      </c>
      <c r="DQ148" s="79">
        <f t="shared" si="126"/>
        <v>0.02</v>
      </c>
      <c r="DR148" s="79">
        <f t="shared" si="126"/>
        <v>0.02</v>
      </c>
    </row>
    <row r="149" spans="2:122" ht="15.75" customHeight="1">
      <c r="B149" s="195">
        <v>43221</v>
      </c>
      <c r="C149" s="195"/>
      <c r="D149" s="195"/>
      <c r="E149" s="195"/>
      <c r="F149" s="195"/>
      <c r="G149" s="195"/>
      <c r="H149" s="195"/>
      <c r="I149" s="195"/>
      <c r="J149" s="195"/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  <c r="AD149" s="195"/>
      <c r="AE149" s="195"/>
      <c r="AF149" s="195"/>
      <c r="AG149" s="195"/>
      <c r="AH149" s="195"/>
      <c r="AI149" s="195"/>
      <c r="AJ149" s="195"/>
      <c r="AK149" s="195"/>
      <c r="AL149" s="195"/>
      <c r="AM149" s="195"/>
      <c r="AN149" s="195"/>
      <c r="AO149" s="195"/>
      <c r="AP149" s="195"/>
      <c r="AQ149" s="195"/>
      <c r="AR149" s="195"/>
      <c r="AS149" s="195"/>
      <c r="AT149" s="195"/>
      <c r="AU149" s="195"/>
      <c r="AV149" s="195"/>
      <c r="AW149" s="195"/>
      <c r="AX149" s="195"/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72">
        <v>0.02</v>
      </c>
      <c r="BL149" s="79">
        <f t="shared" ref="BL149:DR149" si="127">BK149</f>
        <v>0.02</v>
      </c>
      <c r="BM149" s="79">
        <f t="shared" si="127"/>
        <v>0.02</v>
      </c>
      <c r="BN149" s="79">
        <f t="shared" si="127"/>
        <v>0.02</v>
      </c>
      <c r="BO149" s="79">
        <f t="shared" si="127"/>
        <v>0.02</v>
      </c>
      <c r="BP149" s="79">
        <f t="shared" si="127"/>
        <v>0.02</v>
      </c>
      <c r="BQ149" s="79">
        <f t="shared" si="127"/>
        <v>0.02</v>
      </c>
      <c r="BR149" s="79">
        <f t="shared" si="127"/>
        <v>0.02</v>
      </c>
      <c r="BS149" s="79">
        <f t="shared" si="127"/>
        <v>0.02</v>
      </c>
      <c r="BT149" s="79">
        <f t="shared" si="127"/>
        <v>0.02</v>
      </c>
      <c r="BU149" s="79">
        <f t="shared" si="127"/>
        <v>0.02</v>
      </c>
      <c r="BV149" s="79">
        <f t="shared" si="127"/>
        <v>0.02</v>
      </c>
      <c r="BW149" s="79">
        <f t="shared" si="127"/>
        <v>0.02</v>
      </c>
      <c r="BX149" s="79">
        <f t="shared" si="127"/>
        <v>0.02</v>
      </c>
      <c r="BY149" s="79">
        <f t="shared" si="127"/>
        <v>0.02</v>
      </c>
      <c r="BZ149" s="79">
        <f t="shared" si="127"/>
        <v>0.02</v>
      </c>
      <c r="CA149" s="79">
        <f t="shared" si="127"/>
        <v>0.02</v>
      </c>
      <c r="CB149" s="79">
        <f t="shared" si="127"/>
        <v>0.02</v>
      </c>
      <c r="CC149" s="79">
        <f t="shared" si="127"/>
        <v>0.02</v>
      </c>
      <c r="CD149" s="79">
        <f t="shared" si="127"/>
        <v>0.02</v>
      </c>
      <c r="CE149" s="79">
        <f t="shared" si="127"/>
        <v>0.02</v>
      </c>
      <c r="CF149" s="79">
        <f t="shared" si="127"/>
        <v>0.02</v>
      </c>
      <c r="CG149" s="79">
        <f t="shared" si="127"/>
        <v>0.02</v>
      </c>
      <c r="CH149" s="79">
        <f t="shared" si="127"/>
        <v>0.02</v>
      </c>
      <c r="CI149" s="79">
        <f t="shared" si="127"/>
        <v>0.02</v>
      </c>
      <c r="CJ149" s="79">
        <f t="shared" si="127"/>
        <v>0.02</v>
      </c>
      <c r="CK149" s="79">
        <f t="shared" si="127"/>
        <v>0.02</v>
      </c>
      <c r="CL149" s="79">
        <f t="shared" si="127"/>
        <v>0.02</v>
      </c>
      <c r="CM149" s="79">
        <f t="shared" si="127"/>
        <v>0.02</v>
      </c>
      <c r="CN149" s="79">
        <f t="shared" si="127"/>
        <v>0.02</v>
      </c>
      <c r="CO149" s="79">
        <f t="shared" si="127"/>
        <v>0.02</v>
      </c>
      <c r="CP149" s="79">
        <f t="shared" si="127"/>
        <v>0.02</v>
      </c>
      <c r="CQ149" s="79">
        <f t="shared" si="127"/>
        <v>0.02</v>
      </c>
      <c r="CR149" s="79">
        <f t="shared" si="127"/>
        <v>0.02</v>
      </c>
      <c r="CS149" s="79">
        <f t="shared" si="127"/>
        <v>0.02</v>
      </c>
      <c r="CT149" s="79">
        <f t="shared" si="127"/>
        <v>0.02</v>
      </c>
      <c r="CU149" s="79">
        <f t="shared" si="127"/>
        <v>0.02</v>
      </c>
      <c r="CV149" s="79">
        <f t="shared" si="127"/>
        <v>0.02</v>
      </c>
      <c r="CW149" s="79">
        <f t="shared" si="127"/>
        <v>0.02</v>
      </c>
      <c r="CX149" s="79">
        <f t="shared" si="127"/>
        <v>0.02</v>
      </c>
      <c r="CY149" s="79">
        <f t="shared" si="127"/>
        <v>0.02</v>
      </c>
      <c r="CZ149" s="79">
        <f t="shared" si="127"/>
        <v>0.02</v>
      </c>
      <c r="DA149" s="79">
        <f t="shared" si="127"/>
        <v>0.02</v>
      </c>
      <c r="DB149" s="79">
        <f t="shared" si="127"/>
        <v>0.02</v>
      </c>
      <c r="DC149" s="79">
        <f t="shared" si="127"/>
        <v>0.02</v>
      </c>
      <c r="DD149" s="79">
        <f t="shared" si="127"/>
        <v>0.02</v>
      </c>
      <c r="DE149" s="79">
        <f t="shared" si="127"/>
        <v>0.02</v>
      </c>
      <c r="DF149" s="79">
        <f t="shared" si="127"/>
        <v>0.02</v>
      </c>
      <c r="DG149" s="79">
        <f t="shared" si="127"/>
        <v>0.02</v>
      </c>
      <c r="DH149" s="79">
        <f t="shared" si="127"/>
        <v>0.02</v>
      </c>
      <c r="DI149" s="79">
        <f t="shared" si="127"/>
        <v>0.02</v>
      </c>
      <c r="DJ149" s="79">
        <f t="shared" si="127"/>
        <v>0.02</v>
      </c>
      <c r="DK149" s="79">
        <f t="shared" si="127"/>
        <v>0.02</v>
      </c>
      <c r="DL149" s="79">
        <f t="shared" si="127"/>
        <v>0.02</v>
      </c>
      <c r="DM149" s="79">
        <f t="shared" si="127"/>
        <v>0.02</v>
      </c>
      <c r="DN149" s="79">
        <f t="shared" si="127"/>
        <v>0.02</v>
      </c>
      <c r="DO149" s="79">
        <f t="shared" si="127"/>
        <v>0.02</v>
      </c>
      <c r="DP149" s="79">
        <f t="shared" si="127"/>
        <v>0.02</v>
      </c>
      <c r="DQ149" s="79">
        <f t="shared" si="127"/>
        <v>0.02</v>
      </c>
      <c r="DR149" s="79">
        <f t="shared" si="127"/>
        <v>0.02</v>
      </c>
    </row>
    <row r="150" spans="2:122" ht="15.75" customHeight="1">
      <c r="B150" s="195">
        <v>43252</v>
      </c>
      <c r="C150" s="195"/>
      <c r="D150" s="195"/>
      <c r="E150" s="195"/>
      <c r="F150" s="195"/>
      <c r="G150" s="195"/>
      <c r="H150" s="195"/>
      <c r="I150" s="195"/>
      <c r="J150" s="195"/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  <c r="AD150" s="195"/>
      <c r="AE150" s="195"/>
      <c r="AF150" s="195"/>
      <c r="AG150" s="195"/>
      <c r="AH150" s="195"/>
      <c r="AI150" s="195"/>
      <c r="AJ150" s="195"/>
      <c r="AK150" s="195"/>
      <c r="AL150" s="195"/>
      <c r="AM150" s="195"/>
      <c r="AN150" s="195"/>
      <c r="AO150" s="195"/>
      <c r="AP150" s="195"/>
      <c r="AQ150" s="195"/>
      <c r="AR150" s="195"/>
      <c r="AS150" s="195"/>
      <c r="AT150" s="195"/>
      <c r="AU150" s="195"/>
      <c r="AV150" s="195"/>
      <c r="AW150" s="195"/>
      <c r="AX150" s="195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72">
        <v>0.02</v>
      </c>
      <c r="BL150" s="79">
        <f t="shared" ref="BL150:DR150" si="128">BK150</f>
        <v>0.02</v>
      </c>
      <c r="BM150" s="79">
        <f t="shared" si="128"/>
        <v>0.02</v>
      </c>
      <c r="BN150" s="79">
        <f t="shared" si="128"/>
        <v>0.02</v>
      </c>
      <c r="BO150" s="79">
        <f t="shared" si="128"/>
        <v>0.02</v>
      </c>
      <c r="BP150" s="79">
        <f t="shared" si="128"/>
        <v>0.02</v>
      </c>
      <c r="BQ150" s="79">
        <f t="shared" si="128"/>
        <v>0.02</v>
      </c>
      <c r="BR150" s="79">
        <f t="shared" si="128"/>
        <v>0.02</v>
      </c>
      <c r="BS150" s="79">
        <f t="shared" si="128"/>
        <v>0.02</v>
      </c>
      <c r="BT150" s="79">
        <f t="shared" si="128"/>
        <v>0.02</v>
      </c>
      <c r="BU150" s="79">
        <f t="shared" si="128"/>
        <v>0.02</v>
      </c>
      <c r="BV150" s="79">
        <f t="shared" si="128"/>
        <v>0.02</v>
      </c>
      <c r="BW150" s="79">
        <f t="shared" si="128"/>
        <v>0.02</v>
      </c>
      <c r="BX150" s="79">
        <f t="shared" si="128"/>
        <v>0.02</v>
      </c>
      <c r="BY150" s="79">
        <f t="shared" si="128"/>
        <v>0.02</v>
      </c>
      <c r="BZ150" s="79">
        <f t="shared" si="128"/>
        <v>0.02</v>
      </c>
      <c r="CA150" s="79">
        <f t="shared" si="128"/>
        <v>0.02</v>
      </c>
      <c r="CB150" s="79">
        <f t="shared" si="128"/>
        <v>0.02</v>
      </c>
      <c r="CC150" s="79">
        <f t="shared" si="128"/>
        <v>0.02</v>
      </c>
      <c r="CD150" s="79">
        <f t="shared" si="128"/>
        <v>0.02</v>
      </c>
      <c r="CE150" s="79">
        <f t="shared" si="128"/>
        <v>0.02</v>
      </c>
      <c r="CF150" s="79">
        <f t="shared" si="128"/>
        <v>0.02</v>
      </c>
      <c r="CG150" s="79">
        <f t="shared" si="128"/>
        <v>0.02</v>
      </c>
      <c r="CH150" s="79">
        <f t="shared" si="128"/>
        <v>0.02</v>
      </c>
      <c r="CI150" s="79">
        <f t="shared" si="128"/>
        <v>0.02</v>
      </c>
      <c r="CJ150" s="79">
        <f t="shared" si="128"/>
        <v>0.02</v>
      </c>
      <c r="CK150" s="79">
        <f t="shared" si="128"/>
        <v>0.02</v>
      </c>
      <c r="CL150" s="79">
        <f t="shared" si="128"/>
        <v>0.02</v>
      </c>
      <c r="CM150" s="79">
        <f t="shared" si="128"/>
        <v>0.02</v>
      </c>
      <c r="CN150" s="79">
        <f t="shared" si="128"/>
        <v>0.02</v>
      </c>
      <c r="CO150" s="79">
        <f t="shared" si="128"/>
        <v>0.02</v>
      </c>
      <c r="CP150" s="79">
        <f t="shared" si="128"/>
        <v>0.02</v>
      </c>
      <c r="CQ150" s="79">
        <f t="shared" si="128"/>
        <v>0.02</v>
      </c>
      <c r="CR150" s="79">
        <f t="shared" si="128"/>
        <v>0.02</v>
      </c>
      <c r="CS150" s="79">
        <f t="shared" si="128"/>
        <v>0.02</v>
      </c>
      <c r="CT150" s="79">
        <f t="shared" si="128"/>
        <v>0.02</v>
      </c>
      <c r="CU150" s="79">
        <f t="shared" si="128"/>
        <v>0.02</v>
      </c>
      <c r="CV150" s="79">
        <f t="shared" si="128"/>
        <v>0.02</v>
      </c>
      <c r="CW150" s="79">
        <f t="shared" si="128"/>
        <v>0.02</v>
      </c>
      <c r="CX150" s="79">
        <f t="shared" si="128"/>
        <v>0.02</v>
      </c>
      <c r="CY150" s="79">
        <f t="shared" si="128"/>
        <v>0.02</v>
      </c>
      <c r="CZ150" s="79">
        <f t="shared" si="128"/>
        <v>0.02</v>
      </c>
      <c r="DA150" s="79">
        <f t="shared" si="128"/>
        <v>0.02</v>
      </c>
      <c r="DB150" s="79">
        <f t="shared" si="128"/>
        <v>0.02</v>
      </c>
      <c r="DC150" s="79">
        <f t="shared" si="128"/>
        <v>0.02</v>
      </c>
      <c r="DD150" s="79">
        <f t="shared" si="128"/>
        <v>0.02</v>
      </c>
      <c r="DE150" s="79">
        <f t="shared" si="128"/>
        <v>0.02</v>
      </c>
      <c r="DF150" s="79">
        <f t="shared" si="128"/>
        <v>0.02</v>
      </c>
      <c r="DG150" s="79">
        <f t="shared" si="128"/>
        <v>0.02</v>
      </c>
      <c r="DH150" s="79">
        <f t="shared" si="128"/>
        <v>0.02</v>
      </c>
      <c r="DI150" s="79">
        <f t="shared" si="128"/>
        <v>0.02</v>
      </c>
      <c r="DJ150" s="79">
        <f t="shared" si="128"/>
        <v>0.02</v>
      </c>
      <c r="DK150" s="79">
        <f t="shared" si="128"/>
        <v>0.02</v>
      </c>
      <c r="DL150" s="79">
        <f t="shared" si="128"/>
        <v>0.02</v>
      </c>
      <c r="DM150" s="79">
        <f t="shared" si="128"/>
        <v>0.02</v>
      </c>
      <c r="DN150" s="79">
        <f t="shared" si="128"/>
        <v>0.02</v>
      </c>
      <c r="DO150" s="79">
        <f t="shared" si="128"/>
        <v>0.02</v>
      </c>
      <c r="DP150" s="79">
        <f t="shared" si="128"/>
        <v>0.02</v>
      </c>
      <c r="DQ150" s="79">
        <f t="shared" si="128"/>
        <v>0.02</v>
      </c>
      <c r="DR150" s="79">
        <f t="shared" si="128"/>
        <v>0.02</v>
      </c>
    </row>
    <row r="151" spans="2:122" ht="15.75" customHeight="1">
      <c r="B151" s="195">
        <v>43282</v>
      </c>
      <c r="C151" s="195"/>
      <c r="D151" s="195"/>
      <c r="E151" s="195"/>
      <c r="F151" s="195"/>
      <c r="G151" s="195"/>
      <c r="H151" s="195"/>
      <c r="I151" s="195"/>
      <c r="J151" s="195"/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  <c r="AD151" s="195"/>
      <c r="AE151" s="195"/>
      <c r="AF151" s="195"/>
      <c r="AG151" s="195"/>
      <c r="AH151" s="195"/>
      <c r="AI151" s="195"/>
      <c r="AJ151" s="195"/>
      <c r="AK151" s="195"/>
      <c r="AL151" s="195"/>
      <c r="AM151" s="195"/>
      <c r="AN151" s="195"/>
      <c r="AO151" s="195"/>
      <c r="AP151" s="195"/>
      <c r="AQ151" s="195"/>
      <c r="AR151" s="195"/>
      <c r="AS151" s="195"/>
      <c r="AT151" s="195"/>
      <c r="AU151" s="195"/>
      <c r="AV151" s="195"/>
      <c r="AW151" s="195"/>
      <c r="AX151" s="195"/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72">
        <v>0.02</v>
      </c>
      <c r="BL151" s="79">
        <f t="shared" ref="BL151:DR151" si="129">BK151</f>
        <v>0.02</v>
      </c>
      <c r="BM151" s="79">
        <f t="shared" si="129"/>
        <v>0.02</v>
      </c>
      <c r="BN151" s="79">
        <f t="shared" si="129"/>
        <v>0.02</v>
      </c>
      <c r="BO151" s="79">
        <f t="shared" si="129"/>
        <v>0.02</v>
      </c>
      <c r="BP151" s="79">
        <f t="shared" si="129"/>
        <v>0.02</v>
      </c>
      <c r="BQ151" s="79">
        <f t="shared" si="129"/>
        <v>0.02</v>
      </c>
      <c r="BR151" s="79">
        <f t="shared" si="129"/>
        <v>0.02</v>
      </c>
      <c r="BS151" s="79">
        <f t="shared" si="129"/>
        <v>0.02</v>
      </c>
      <c r="BT151" s="79">
        <f t="shared" si="129"/>
        <v>0.02</v>
      </c>
      <c r="BU151" s="79">
        <f t="shared" si="129"/>
        <v>0.02</v>
      </c>
      <c r="BV151" s="79">
        <f t="shared" si="129"/>
        <v>0.02</v>
      </c>
      <c r="BW151" s="79">
        <f t="shared" si="129"/>
        <v>0.02</v>
      </c>
      <c r="BX151" s="79">
        <f t="shared" si="129"/>
        <v>0.02</v>
      </c>
      <c r="BY151" s="79">
        <f t="shared" si="129"/>
        <v>0.02</v>
      </c>
      <c r="BZ151" s="79">
        <f t="shared" si="129"/>
        <v>0.02</v>
      </c>
      <c r="CA151" s="79">
        <f t="shared" si="129"/>
        <v>0.02</v>
      </c>
      <c r="CB151" s="79">
        <f t="shared" si="129"/>
        <v>0.02</v>
      </c>
      <c r="CC151" s="79">
        <f t="shared" si="129"/>
        <v>0.02</v>
      </c>
      <c r="CD151" s="79">
        <f t="shared" si="129"/>
        <v>0.02</v>
      </c>
      <c r="CE151" s="79">
        <f t="shared" si="129"/>
        <v>0.02</v>
      </c>
      <c r="CF151" s="79">
        <f t="shared" si="129"/>
        <v>0.02</v>
      </c>
      <c r="CG151" s="79">
        <f t="shared" si="129"/>
        <v>0.02</v>
      </c>
      <c r="CH151" s="79">
        <f t="shared" si="129"/>
        <v>0.02</v>
      </c>
      <c r="CI151" s="79">
        <f t="shared" si="129"/>
        <v>0.02</v>
      </c>
      <c r="CJ151" s="79">
        <f t="shared" si="129"/>
        <v>0.02</v>
      </c>
      <c r="CK151" s="79">
        <f t="shared" si="129"/>
        <v>0.02</v>
      </c>
      <c r="CL151" s="79">
        <f t="shared" si="129"/>
        <v>0.02</v>
      </c>
      <c r="CM151" s="79">
        <f t="shared" si="129"/>
        <v>0.02</v>
      </c>
      <c r="CN151" s="79">
        <f t="shared" si="129"/>
        <v>0.02</v>
      </c>
      <c r="CO151" s="79">
        <f t="shared" si="129"/>
        <v>0.02</v>
      </c>
      <c r="CP151" s="79">
        <f t="shared" si="129"/>
        <v>0.02</v>
      </c>
      <c r="CQ151" s="79">
        <f t="shared" si="129"/>
        <v>0.02</v>
      </c>
      <c r="CR151" s="79">
        <f t="shared" si="129"/>
        <v>0.02</v>
      </c>
      <c r="CS151" s="79">
        <f t="shared" si="129"/>
        <v>0.02</v>
      </c>
      <c r="CT151" s="79">
        <f t="shared" si="129"/>
        <v>0.02</v>
      </c>
      <c r="CU151" s="79">
        <f t="shared" si="129"/>
        <v>0.02</v>
      </c>
      <c r="CV151" s="79">
        <f t="shared" si="129"/>
        <v>0.02</v>
      </c>
      <c r="CW151" s="79">
        <f t="shared" si="129"/>
        <v>0.02</v>
      </c>
      <c r="CX151" s="79">
        <f t="shared" si="129"/>
        <v>0.02</v>
      </c>
      <c r="CY151" s="79">
        <f t="shared" si="129"/>
        <v>0.02</v>
      </c>
      <c r="CZ151" s="79">
        <f t="shared" si="129"/>
        <v>0.02</v>
      </c>
      <c r="DA151" s="79">
        <f t="shared" si="129"/>
        <v>0.02</v>
      </c>
      <c r="DB151" s="79">
        <f t="shared" si="129"/>
        <v>0.02</v>
      </c>
      <c r="DC151" s="79">
        <f t="shared" si="129"/>
        <v>0.02</v>
      </c>
      <c r="DD151" s="79">
        <f t="shared" si="129"/>
        <v>0.02</v>
      </c>
      <c r="DE151" s="79">
        <f t="shared" si="129"/>
        <v>0.02</v>
      </c>
      <c r="DF151" s="79">
        <f t="shared" si="129"/>
        <v>0.02</v>
      </c>
      <c r="DG151" s="79">
        <f t="shared" si="129"/>
        <v>0.02</v>
      </c>
      <c r="DH151" s="79">
        <f t="shared" si="129"/>
        <v>0.02</v>
      </c>
      <c r="DI151" s="79">
        <f t="shared" si="129"/>
        <v>0.02</v>
      </c>
      <c r="DJ151" s="79">
        <f t="shared" si="129"/>
        <v>0.02</v>
      </c>
      <c r="DK151" s="79">
        <f t="shared" si="129"/>
        <v>0.02</v>
      </c>
      <c r="DL151" s="79">
        <f t="shared" si="129"/>
        <v>0.02</v>
      </c>
      <c r="DM151" s="79">
        <f t="shared" si="129"/>
        <v>0.02</v>
      </c>
      <c r="DN151" s="79">
        <f t="shared" si="129"/>
        <v>0.02</v>
      </c>
      <c r="DO151" s="79">
        <f t="shared" si="129"/>
        <v>0.02</v>
      </c>
      <c r="DP151" s="79">
        <f t="shared" si="129"/>
        <v>0.02</v>
      </c>
      <c r="DQ151" s="79">
        <f t="shared" si="129"/>
        <v>0.02</v>
      </c>
      <c r="DR151" s="79">
        <f t="shared" si="129"/>
        <v>0.02</v>
      </c>
    </row>
    <row r="152" spans="2:122" ht="15.75" customHeight="1">
      <c r="B152" s="195">
        <v>43313</v>
      </c>
      <c r="C152" s="195"/>
      <c r="D152" s="195"/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  <c r="AD152" s="195"/>
      <c r="AE152" s="195"/>
      <c r="AF152" s="195"/>
      <c r="AG152" s="195"/>
      <c r="AH152" s="195"/>
      <c r="AI152" s="195"/>
      <c r="AJ152" s="195"/>
      <c r="AK152" s="195"/>
      <c r="AL152" s="195"/>
      <c r="AM152" s="195"/>
      <c r="AN152" s="195"/>
      <c r="AO152" s="195"/>
      <c r="AP152" s="195"/>
      <c r="AQ152" s="195"/>
      <c r="AR152" s="195"/>
      <c r="AS152" s="195"/>
      <c r="AT152" s="195"/>
      <c r="AU152" s="195"/>
      <c r="AV152" s="195"/>
      <c r="AW152" s="195"/>
      <c r="AX152" s="195"/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72">
        <v>0.02</v>
      </c>
      <c r="BL152" s="79">
        <f t="shared" ref="BL152:DR152" si="130">BK152</f>
        <v>0.02</v>
      </c>
      <c r="BM152" s="79">
        <f t="shared" si="130"/>
        <v>0.02</v>
      </c>
      <c r="BN152" s="79">
        <f t="shared" si="130"/>
        <v>0.02</v>
      </c>
      <c r="BO152" s="79">
        <f t="shared" si="130"/>
        <v>0.02</v>
      </c>
      <c r="BP152" s="79">
        <f t="shared" si="130"/>
        <v>0.02</v>
      </c>
      <c r="BQ152" s="79">
        <f t="shared" si="130"/>
        <v>0.02</v>
      </c>
      <c r="BR152" s="79">
        <f t="shared" si="130"/>
        <v>0.02</v>
      </c>
      <c r="BS152" s="79">
        <f t="shared" si="130"/>
        <v>0.02</v>
      </c>
      <c r="BT152" s="79">
        <f t="shared" si="130"/>
        <v>0.02</v>
      </c>
      <c r="BU152" s="79">
        <f t="shared" si="130"/>
        <v>0.02</v>
      </c>
      <c r="BV152" s="79">
        <f t="shared" si="130"/>
        <v>0.02</v>
      </c>
      <c r="BW152" s="79">
        <f t="shared" si="130"/>
        <v>0.02</v>
      </c>
      <c r="BX152" s="79">
        <f t="shared" si="130"/>
        <v>0.02</v>
      </c>
      <c r="BY152" s="79">
        <f t="shared" si="130"/>
        <v>0.02</v>
      </c>
      <c r="BZ152" s="79">
        <f t="shared" si="130"/>
        <v>0.02</v>
      </c>
      <c r="CA152" s="79">
        <f t="shared" si="130"/>
        <v>0.02</v>
      </c>
      <c r="CB152" s="79">
        <f t="shared" si="130"/>
        <v>0.02</v>
      </c>
      <c r="CC152" s="79">
        <f t="shared" si="130"/>
        <v>0.02</v>
      </c>
      <c r="CD152" s="79">
        <f t="shared" si="130"/>
        <v>0.02</v>
      </c>
      <c r="CE152" s="79">
        <f t="shared" si="130"/>
        <v>0.02</v>
      </c>
      <c r="CF152" s="79">
        <f t="shared" si="130"/>
        <v>0.02</v>
      </c>
      <c r="CG152" s="79">
        <f t="shared" si="130"/>
        <v>0.02</v>
      </c>
      <c r="CH152" s="79">
        <f t="shared" si="130"/>
        <v>0.02</v>
      </c>
      <c r="CI152" s="79">
        <f t="shared" si="130"/>
        <v>0.02</v>
      </c>
      <c r="CJ152" s="79">
        <f t="shared" si="130"/>
        <v>0.02</v>
      </c>
      <c r="CK152" s="79">
        <f t="shared" si="130"/>
        <v>0.02</v>
      </c>
      <c r="CL152" s="79">
        <f t="shared" si="130"/>
        <v>0.02</v>
      </c>
      <c r="CM152" s="79">
        <f t="shared" si="130"/>
        <v>0.02</v>
      </c>
      <c r="CN152" s="79">
        <f t="shared" si="130"/>
        <v>0.02</v>
      </c>
      <c r="CO152" s="79">
        <f t="shared" si="130"/>
        <v>0.02</v>
      </c>
      <c r="CP152" s="79">
        <f t="shared" si="130"/>
        <v>0.02</v>
      </c>
      <c r="CQ152" s="79">
        <f t="shared" si="130"/>
        <v>0.02</v>
      </c>
      <c r="CR152" s="79">
        <f t="shared" si="130"/>
        <v>0.02</v>
      </c>
      <c r="CS152" s="79">
        <f t="shared" si="130"/>
        <v>0.02</v>
      </c>
      <c r="CT152" s="79">
        <f t="shared" si="130"/>
        <v>0.02</v>
      </c>
      <c r="CU152" s="79">
        <f t="shared" si="130"/>
        <v>0.02</v>
      </c>
      <c r="CV152" s="79">
        <f t="shared" si="130"/>
        <v>0.02</v>
      </c>
      <c r="CW152" s="79">
        <f t="shared" si="130"/>
        <v>0.02</v>
      </c>
      <c r="CX152" s="79">
        <f t="shared" si="130"/>
        <v>0.02</v>
      </c>
      <c r="CY152" s="79">
        <f t="shared" si="130"/>
        <v>0.02</v>
      </c>
      <c r="CZ152" s="79">
        <f t="shared" si="130"/>
        <v>0.02</v>
      </c>
      <c r="DA152" s="79">
        <f t="shared" si="130"/>
        <v>0.02</v>
      </c>
      <c r="DB152" s="79">
        <f t="shared" si="130"/>
        <v>0.02</v>
      </c>
      <c r="DC152" s="79">
        <f t="shared" si="130"/>
        <v>0.02</v>
      </c>
      <c r="DD152" s="79">
        <f t="shared" si="130"/>
        <v>0.02</v>
      </c>
      <c r="DE152" s="79">
        <f t="shared" si="130"/>
        <v>0.02</v>
      </c>
      <c r="DF152" s="79">
        <f t="shared" si="130"/>
        <v>0.02</v>
      </c>
      <c r="DG152" s="79">
        <f t="shared" si="130"/>
        <v>0.02</v>
      </c>
      <c r="DH152" s="79">
        <f t="shared" si="130"/>
        <v>0.02</v>
      </c>
      <c r="DI152" s="79">
        <f t="shared" si="130"/>
        <v>0.02</v>
      </c>
      <c r="DJ152" s="79">
        <f t="shared" si="130"/>
        <v>0.02</v>
      </c>
      <c r="DK152" s="79">
        <f t="shared" si="130"/>
        <v>0.02</v>
      </c>
      <c r="DL152" s="79">
        <f t="shared" si="130"/>
        <v>0.02</v>
      </c>
      <c r="DM152" s="79">
        <f t="shared" si="130"/>
        <v>0.02</v>
      </c>
      <c r="DN152" s="79">
        <f t="shared" si="130"/>
        <v>0.02</v>
      </c>
      <c r="DO152" s="79">
        <f t="shared" si="130"/>
        <v>0.02</v>
      </c>
      <c r="DP152" s="79">
        <f t="shared" si="130"/>
        <v>0.02</v>
      </c>
      <c r="DQ152" s="79">
        <f t="shared" si="130"/>
        <v>0.02</v>
      </c>
      <c r="DR152" s="79">
        <f t="shared" si="130"/>
        <v>0.02</v>
      </c>
    </row>
    <row r="153" spans="2:122" ht="15.75" customHeight="1">
      <c r="B153" s="195">
        <v>43344</v>
      </c>
      <c r="C153" s="195"/>
      <c r="D153" s="195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  <c r="AD153" s="195"/>
      <c r="AE153" s="195"/>
      <c r="AF153" s="195"/>
      <c r="AG153" s="195"/>
      <c r="AH153" s="195"/>
      <c r="AI153" s="195"/>
      <c r="AJ153" s="195"/>
      <c r="AK153" s="195"/>
      <c r="AL153" s="195"/>
      <c r="AM153" s="195"/>
      <c r="AN153" s="195"/>
      <c r="AO153" s="195"/>
      <c r="AP153" s="195"/>
      <c r="AQ153" s="195"/>
      <c r="AR153" s="195"/>
      <c r="AS153" s="195"/>
      <c r="AT153" s="195"/>
      <c r="AU153" s="195"/>
      <c r="AV153" s="195"/>
      <c r="AW153" s="195"/>
      <c r="AX153" s="195"/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72">
        <v>0.02</v>
      </c>
      <c r="BL153" s="79">
        <f t="shared" ref="BL153:DR153" si="131">BK153</f>
        <v>0.02</v>
      </c>
      <c r="BM153" s="79">
        <f t="shared" si="131"/>
        <v>0.02</v>
      </c>
      <c r="BN153" s="79">
        <f t="shared" si="131"/>
        <v>0.02</v>
      </c>
      <c r="BO153" s="79">
        <f t="shared" si="131"/>
        <v>0.02</v>
      </c>
      <c r="BP153" s="79">
        <f t="shared" si="131"/>
        <v>0.02</v>
      </c>
      <c r="BQ153" s="79">
        <f t="shared" si="131"/>
        <v>0.02</v>
      </c>
      <c r="BR153" s="79">
        <f t="shared" si="131"/>
        <v>0.02</v>
      </c>
      <c r="BS153" s="79">
        <f t="shared" si="131"/>
        <v>0.02</v>
      </c>
      <c r="BT153" s="79">
        <f t="shared" si="131"/>
        <v>0.02</v>
      </c>
      <c r="BU153" s="79">
        <f t="shared" si="131"/>
        <v>0.02</v>
      </c>
      <c r="BV153" s="79">
        <f t="shared" si="131"/>
        <v>0.02</v>
      </c>
      <c r="BW153" s="79">
        <f t="shared" si="131"/>
        <v>0.02</v>
      </c>
      <c r="BX153" s="79">
        <f t="shared" si="131"/>
        <v>0.02</v>
      </c>
      <c r="BY153" s="79">
        <f t="shared" si="131"/>
        <v>0.02</v>
      </c>
      <c r="BZ153" s="79">
        <f t="shared" si="131"/>
        <v>0.02</v>
      </c>
      <c r="CA153" s="79">
        <f t="shared" si="131"/>
        <v>0.02</v>
      </c>
      <c r="CB153" s="79">
        <f t="shared" si="131"/>
        <v>0.02</v>
      </c>
      <c r="CC153" s="79">
        <f t="shared" si="131"/>
        <v>0.02</v>
      </c>
      <c r="CD153" s="79">
        <f t="shared" si="131"/>
        <v>0.02</v>
      </c>
      <c r="CE153" s="79">
        <f t="shared" si="131"/>
        <v>0.02</v>
      </c>
      <c r="CF153" s="79">
        <f t="shared" si="131"/>
        <v>0.02</v>
      </c>
      <c r="CG153" s="79">
        <f t="shared" si="131"/>
        <v>0.02</v>
      </c>
      <c r="CH153" s="79">
        <f t="shared" si="131"/>
        <v>0.02</v>
      </c>
      <c r="CI153" s="79">
        <f t="shared" si="131"/>
        <v>0.02</v>
      </c>
      <c r="CJ153" s="79">
        <f t="shared" si="131"/>
        <v>0.02</v>
      </c>
      <c r="CK153" s="79">
        <f t="shared" si="131"/>
        <v>0.02</v>
      </c>
      <c r="CL153" s="79">
        <f t="shared" si="131"/>
        <v>0.02</v>
      </c>
      <c r="CM153" s="79">
        <f t="shared" si="131"/>
        <v>0.02</v>
      </c>
      <c r="CN153" s="79">
        <f t="shared" si="131"/>
        <v>0.02</v>
      </c>
      <c r="CO153" s="79">
        <f t="shared" si="131"/>
        <v>0.02</v>
      </c>
      <c r="CP153" s="79">
        <f t="shared" si="131"/>
        <v>0.02</v>
      </c>
      <c r="CQ153" s="79">
        <f t="shared" si="131"/>
        <v>0.02</v>
      </c>
      <c r="CR153" s="79">
        <f t="shared" si="131"/>
        <v>0.02</v>
      </c>
      <c r="CS153" s="79">
        <f t="shared" si="131"/>
        <v>0.02</v>
      </c>
      <c r="CT153" s="79">
        <f t="shared" si="131"/>
        <v>0.02</v>
      </c>
      <c r="CU153" s="79">
        <f t="shared" si="131"/>
        <v>0.02</v>
      </c>
      <c r="CV153" s="79">
        <f t="shared" si="131"/>
        <v>0.02</v>
      </c>
      <c r="CW153" s="79">
        <f t="shared" si="131"/>
        <v>0.02</v>
      </c>
      <c r="CX153" s="79">
        <f t="shared" si="131"/>
        <v>0.02</v>
      </c>
      <c r="CY153" s="79">
        <f t="shared" si="131"/>
        <v>0.02</v>
      </c>
      <c r="CZ153" s="79">
        <f t="shared" si="131"/>
        <v>0.02</v>
      </c>
      <c r="DA153" s="79">
        <f t="shared" si="131"/>
        <v>0.02</v>
      </c>
      <c r="DB153" s="79">
        <f t="shared" si="131"/>
        <v>0.02</v>
      </c>
      <c r="DC153" s="79">
        <f t="shared" si="131"/>
        <v>0.02</v>
      </c>
      <c r="DD153" s="79">
        <f t="shared" si="131"/>
        <v>0.02</v>
      </c>
      <c r="DE153" s="79">
        <f t="shared" si="131"/>
        <v>0.02</v>
      </c>
      <c r="DF153" s="79">
        <f t="shared" si="131"/>
        <v>0.02</v>
      </c>
      <c r="DG153" s="79">
        <f t="shared" si="131"/>
        <v>0.02</v>
      </c>
      <c r="DH153" s="79">
        <f t="shared" si="131"/>
        <v>0.02</v>
      </c>
      <c r="DI153" s="79">
        <f t="shared" si="131"/>
        <v>0.02</v>
      </c>
      <c r="DJ153" s="79">
        <f t="shared" si="131"/>
        <v>0.02</v>
      </c>
      <c r="DK153" s="79">
        <f t="shared" si="131"/>
        <v>0.02</v>
      </c>
      <c r="DL153" s="79">
        <f t="shared" si="131"/>
        <v>0.02</v>
      </c>
      <c r="DM153" s="79">
        <f t="shared" si="131"/>
        <v>0.02</v>
      </c>
      <c r="DN153" s="79">
        <f t="shared" si="131"/>
        <v>0.02</v>
      </c>
      <c r="DO153" s="79">
        <f t="shared" si="131"/>
        <v>0.02</v>
      </c>
      <c r="DP153" s="79">
        <f t="shared" si="131"/>
        <v>0.02</v>
      </c>
      <c r="DQ153" s="79">
        <f t="shared" si="131"/>
        <v>0.02</v>
      </c>
      <c r="DR153" s="79">
        <f t="shared" si="131"/>
        <v>0.02</v>
      </c>
    </row>
    <row r="154" spans="2:122" ht="15.75" customHeight="1">
      <c r="B154" s="195">
        <v>43374</v>
      </c>
      <c r="C154" s="195"/>
      <c r="D154" s="195"/>
      <c r="E154" s="195"/>
      <c r="F154" s="195"/>
      <c r="G154" s="195"/>
      <c r="H154" s="195"/>
      <c r="I154" s="195"/>
      <c r="J154" s="195"/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195"/>
      <c r="AH154" s="195"/>
      <c r="AI154" s="195"/>
      <c r="AJ154" s="195"/>
      <c r="AK154" s="195"/>
      <c r="AL154" s="195"/>
      <c r="AM154" s="195"/>
      <c r="AN154" s="195"/>
      <c r="AO154" s="195"/>
      <c r="AP154" s="195"/>
      <c r="AQ154" s="195"/>
      <c r="AR154" s="195"/>
      <c r="AS154" s="195"/>
      <c r="AT154" s="195"/>
      <c r="AU154" s="195"/>
      <c r="AV154" s="195"/>
      <c r="AW154" s="195"/>
      <c r="AX154" s="195"/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72">
        <v>0.02</v>
      </c>
      <c r="BL154" s="79">
        <f t="shared" ref="BL154:DR154" si="132">BK154</f>
        <v>0.02</v>
      </c>
      <c r="BM154" s="79">
        <f t="shared" si="132"/>
        <v>0.02</v>
      </c>
      <c r="BN154" s="79">
        <f t="shared" si="132"/>
        <v>0.02</v>
      </c>
      <c r="BO154" s="79">
        <f t="shared" si="132"/>
        <v>0.02</v>
      </c>
      <c r="BP154" s="79">
        <f t="shared" si="132"/>
        <v>0.02</v>
      </c>
      <c r="BQ154" s="79">
        <f t="shared" si="132"/>
        <v>0.02</v>
      </c>
      <c r="BR154" s="79">
        <f t="shared" si="132"/>
        <v>0.02</v>
      </c>
      <c r="BS154" s="79">
        <f t="shared" si="132"/>
        <v>0.02</v>
      </c>
      <c r="BT154" s="79">
        <f t="shared" si="132"/>
        <v>0.02</v>
      </c>
      <c r="BU154" s="79">
        <f t="shared" si="132"/>
        <v>0.02</v>
      </c>
      <c r="BV154" s="79">
        <f t="shared" si="132"/>
        <v>0.02</v>
      </c>
      <c r="BW154" s="79">
        <f t="shared" si="132"/>
        <v>0.02</v>
      </c>
      <c r="BX154" s="79">
        <f t="shared" si="132"/>
        <v>0.02</v>
      </c>
      <c r="BY154" s="79">
        <f t="shared" si="132"/>
        <v>0.02</v>
      </c>
      <c r="BZ154" s="79">
        <f t="shared" si="132"/>
        <v>0.02</v>
      </c>
      <c r="CA154" s="79">
        <f t="shared" si="132"/>
        <v>0.02</v>
      </c>
      <c r="CB154" s="79">
        <f t="shared" si="132"/>
        <v>0.02</v>
      </c>
      <c r="CC154" s="79">
        <f t="shared" si="132"/>
        <v>0.02</v>
      </c>
      <c r="CD154" s="79">
        <f t="shared" si="132"/>
        <v>0.02</v>
      </c>
      <c r="CE154" s="79">
        <f t="shared" si="132"/>
        <v>0.02</v>
      </c>
      <c r="CF154" s="79">
        <f t="shared" si="132"/>
        <v>0.02</v>
      </c>
      <c r="CG154" s="79">
        <f t="shared" si="132"/>
        <v>0.02</v>
      </c>
      <c r="CH154" s="79">
        <f t="shared" si="132"/>
        <v>0.02</v>
      </c>
      <c r="CI154" s="79">
        <f t="shared" si="132"/>
        <v>0.02</v>
      </c>
      <c r="CJ154" s="79">
        <f t="shared" si="132"/>
        <v>0.02</v>
      </c>
      <c r="CK154" s="79">
        <f t="shared" si="132"/>
        <v>0.02</v>
      </c>
      <c r="CL154" s="79">
        <f t="shared" si="132"/>
        <v>0.02</v>
      </c>
      <c r="CM154" s="79">
        <f t="shared" si="132"/>
        <v>0.02</v>
      </c>
      <c r="CN154" s="79">
        <f t="shared" si="132"/>
        <v>0.02</v>
      </c>
      <c r="CO154" s="79">
        <f t="shared" si="132"/>
        <v>0.02</v>
      </c>
      <c r="CP154" s="79">
        <f t="shared" si="132"/>
        <v>0.02</v>
      </c>
      <c r="CQ154" s="79">
        <f t="shared" si="132"/>
        <v>0.02</v>
      </c>
      <c r="CR154" s="79">
        <f t="shared" si="132"/>
        <v>0.02</v>
      </c>
      <c r="CS154" s="79">
        <f t="shared" si="132"/>
        <v>0.02</v>
      </c>
      <c r="CT154" s="79">
        <f t="shared" si="132"/>
        <v>0.02</v>
      </c>
      <c r="CU154" s="79">
        <f t="shared" si="132"/>
        <v>0.02</v>
      </c>
      <c r="CV154" s="79">
        <f t="shared" si="132"/>
        <v>0.02</v>
      </c>
      <c r="CW154" s="79">
        <f t="shared" si="132"/>
        <v>0.02</v>
      </c>
      <c r="CX154" s="79">
        <f t="shared" si="132"/>
        <v>0.02</v>
      </c>
      <c r="CY154" s="79">
        <f t="shared" si="132"/>
        <v>0.02</v>
      </c>
      <c r="CZ154" s="79">
        <f t="shared" si="132"/>
        <v>0.02</v>
      </c>
      <c r="DA154" s="79">
        <f t="shared" si="132"/>
        <v>0.02</v>
      </c>
      <c r="DB154" s="79">
        <f t="shared" si="132"/>
        <v>0.02</v>
      </c>
      <c r="DC154" s="79">
        <f t="shared" si="132"/>
        <v>0.02</v>
      </c>
      <c r="DD154" s="79">
        <f t="shared" si="132"/>
        <v>0.02</v>
      </c>
      <c r="DE154" s="79">
        <f t="shared" si="132"/>
        <v>0.02</v>
      </c>
      <c r="DF154" s="79">
        <f t="shared" si="132"/>
        <v>0.02</v>
      </c>
      <c r="DG154" s="79">
        <f t="shared" si="132"/>
        <v>0.02</v>
      </c>
      <c r="DH154" s="79">
        <f t="shared" si="132"/>
        <v>0.02</v>
      </c>
      <c r="DI154" s="79">
        <f t="shared" si="132"/>
        <v>0.02</v>
      </c>
      <c r="DJ154" s="79">
        <f t="shared" si="132"/>
        <v>0.02</v>
      </c>
      <c r="DK154" s="79">
        <f t="shared" si="132"/>
        <v>0.02</v>
      </c>
      <c r="DL154" s="79">
        <f t="shared" si="132"/>
        <v>0.02</v>
      </c>
      <c r="DM154" s="79">
        <f t="shared" si="132"/>
        <v>0.02</v>
      </c>
      <c r="DN154" s="79">
        <f t="shared" si="132"/>
        <v>0.02</v>
      </c>
      <c r="DO154" s="79">
        <f t="shared" si="132"/>
        <v>0.02</v>
      </c>
      <c r="DP154" s="79">
        <f t="shared" si="132"/>
        <v>0.02</v>
      </c>
      <c r="DQ154" s="79">
        <f t="shared" si="132"/>
        <v>0.02</v>
      </c>
      <c r="DR154" s="79">
        <f t="shared" si="132"/>
        <v>0.02</v>
      </c>
    </row>
    <row r="155" spans="2:122" ht="15.75" customHeight="1">
      <c r="B155" s="195">
        <v>43405</v>
      </c>
      <c r="C155" s="195"/>
      <c r="D155" s="195"/>
      <c r="E155" s="195"/>
      <c r="F155" s="195"/>
      <c r="G155" s="195"/>
      <c r="H155" s="195"/>
      <c r="I155" s="195"/>
      <c r="J155" s="195"/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  <c r="AD155" s="195"/>
      <c r="AE155" s="195"/>
      <c r="AF155" s="195"/>
      <c r="AG155" s="195"/>
      <c r="AH155" s="195"/>
      <c r="AI155" s="195"/>
      <c r="AJ155" s="195"/>
      <c r="AK155" s="195"/>
      <c r="AL155" s="195"/>
      <c r="AM155" s="195"/>
      <c r="AN155" s="195"/>
      <c r="AO155" s="195"/>
      <c r="AP155" s="195"/>
      <c r="AQ155" s="195"/>
      <c r="AR155" s="195"/>
      <c r="AS155" s="195"/>
      <c r="AT155" s="195"/>
      <c r="AU155" s="195"/>
      <c r="AV155" s="195"/>
      <c r="AW155" s="195"/>
      <c r="AX155" s="195"/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72">
        <v>0.02</v>
      </c>
      <c r="BL155" s="79">
        <f t="shared" ref="BL155:DR155" si="133">BK155</f>
        <v>0.02</v>
      </c>
      <c r="BM155" s="79">
        <f t="shared" si="133"/>
        <v>0.02</v>
      </c>
      <c r="BN155" s="79">
        <f t="shared" si="133"/>
        <v>0.02</v>
      </c>
      <c r="BO155" s="79">
        <f t="shared" si="133"/>
        <v>0.02</v>
      </c>
      <c r="BP155" s="79">
        <f t="shared" si="133"/>
        <v>0.02</v>
      </c>
      <c r="BQ155" s="79">
        <f t="shared" si="133"/>
        <v>0.02</v>
      </c>
      <c r="BR155" s="79">
        <f t="shared" si="133"/>
        <v>0.02</v>
      </c>
      <c r="BS155" s="79">
        <f t="shared" si="133"/>
        <v>0.02</v>
      </c>
      <c r="BT155" s="79">
        <f t="shared" si="133"/>
        <v>0.02</v>
      </c>
      <c r="BU155" s="79">
        <f t="shared" si="133"/>
        <v>0.02</v>
      </c>
      <c r="BV155" s="79">
        <f t="shared" si="133"/>
        <v>0.02</v>
      </c>
      <c r="BW155" s="79">
        <f t="shared" si="133"/>
        <v>0.02</v>
      </c>
      <c r="BX155" s="79">
        <f t="shared" si="133"/>
        <v>0.02</v>
      </c>
      <c r="BY155" s="79">
        <f t="shared" si="133"/>
        <v>0.02</v>
      </c>
      <c r="BZ155" s="79">
        <f t="shared" si="133"/>
        <v>0.02</v>
      </c>
      <c r="CA155" s="79">
        <f t="shared" si="133"/>
        <v>0.02</v>
      </c>
      <c r="CB155" s="79">
        <f t="shared" si="133"/>
        <v>0.02</v>
      </c>
      <c r="CC155" s="79">
        <f t="shared" si="133"/>
        <v>0.02</v>
      </c>
      <c r="CD155" s="79">
        <f t="shared" si="133"/>
        <v>0.02</v>
      </c>
      <c r="CE155" s="79">
        <f t="shared" si="133"/>
        <v>0.02</v>
      </c>
      <c r="CF155" s="79">
        <f t="shared" si="133"/>
        <v>0.02</v>
      </c>
      <c r="CG155" s="79">
        <f t="shared" si="133"/>
        <v>0.02</v>
      </c>
      <c r="CH155" s="79">
        <f t="shared" si="133"/>
        <v>0.02</v>
      </c>
      <c r="CI155" s="79">
        <f t="shared" si="133"/>
        <v>0.02</v>
      </c>
      <c r="CJ155" s="79">
        <f t="shared" si="133"/>
        <v>0.02</v>
      </c>
      <c r="CK155" s="79">
        <f t="shared" si="133"/>
        <v>0.02</v>
      </c>
      <c r="CL155" s="79">
        <f t="shared" si="133"/>
        <v>0.02</v>
      </c>
      <c r="CM155" s="79">
        <f t="shared" si="133"/>
        <v>0.02</v>
      </c>
      <c r="CN155" s="79">
        <f t="shared" si="133"/>
        <v>0.02</v>
      </c>
      <c r="CO155" s="79">
        <f t="shared" si="133"/>
        <v>0.02</v>
      </c>
      <c r="CP155" s="79">
        <f t="shared" si="133"/>
        <v>0.02</v>
      </c>
      <c r="CQ155" s="79">
        <f t="shared" si="133"/>
        <v>0.02</v>
      </c>
      <c r="CR155" s="79">
        <f t="shared" si="133"/>
        <v>0.02</v>
      </c>
      <c r="CS155" s="79">
        <f t="shared" si="133"/>
        <v>0.02</v>
      </c>
      <c r="CT155" s="79">
        <f t="shared" si="133"/>
        <v>0.02</v>
      </c>
      <c r="CU155" s="79">
        <f t="shared" si="133"/>
        <v>0.02</v>
      </c>
      <c r="CV155" s="79">
        <f t="shared" si="133"/>
        <v>0.02</v>
      </c>
      <c r="CW155" s="79">
        <f t="shared" si="133"/>
        <v>0.02</v>
      </c>
      <c r="CX155" s="79">
        <f t="shared" si="133"/>
        <v>0.02</v>
      </c>
      <c r="CY155" s="79">
        <f t="shared" si="133"/>
        <v>0.02</v>
      </c>
      <c r="CZ155" s="79">
        <f t="shared" si="133"/>
        <v>0.02</v>
      </c>
      <c r="DA155" s="79">
        <f t="shared" si="133"/>
        <v>0.02</v>
      </c>
      <c r="DB155" s="79">
        <f t="shared" si="133"/>
        <v>0.02</v>
      </c>
      <c r="DC155" s="79">
        <f t="shared" si="133"/>
        <v>0.02</v>
      </c>
      <c r="DD155" s="79">
        <f t="shared" si="133"/>
        <v>0.02</v>
      </c>
      <c r="DE155" s="79">
        <f t="shared" si="133"/>
        <v>0.02</v>
      </c>
      <c r="DF155" s="79">
        <f t="shared" si="133"/>
        <v>0.02</v>
      </c>
      <c r="DG155" s="79">
        <f t="shared" si="133"/>
        <v>0.02</v>
      </c>
      <c r="DH155" s="79">
        <f t="shared" si="133"/>
        <v>0.02</v>
      </c>
      <c r="DI155" s="79">
        <f t="shared" si="133"/>
        <v>0.02</v>
      </c>
      <c r="DJ155" s="79">
        <f t="shared" si="133"/>
        <v>0.02</v>
      </c>
      <c r="DK155" s="79">
        <f t="shared" si="133"/>
        <v>0.02</v>
      </c>
      <c r="DL155" s="79">
        <f t="shared" si="133"/>
        <v>0.02</v>
      </c>
      <c r="DM155" s="79">
        <f t="shared" si="133"/>
        <v>0.02</v>
      </c>
      <c r="DN155" s="79">
        <f t="shared" si="133"/>
        <v>0.02</v>
      </c>
      <c r="DO155" s="79">
        <f t="shared" si="133"/>
        <v>0.02</v>
      </c>
      <c r="DP155" s="79">
        <f t="shared" si="133"/>
        <v>0.02</v>
      </c>
      <c r="DQ155" s="79">
        <f t="shared" si="133"/>
        <v>0.02</v>
      </c>
      <c r="DR155" s="79">
        <f t="shared" si="133"/>
        <v>0.02</v>
      </c>
    </row>
    <row r="156" spans="2:122" ht="15.75" customHeight="1">
      <c r="B156" s="195">
        <v>43435</v>
      </c>
      <c r="C156" s="195"/>
      <c r="D156" s="195"/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  <c r="AD156" s="195"/>
      <c r="AE156" s="195"/>
      <c r="AF156" s="195"/>
      <c r="AG156" s="195"/>
      <c r="AH156" s="195"/>
      <c r="AI156" s="195"/>
      <c r="AJ156" s="195"/>
      <c r="AK156" s="195"/>
      <c r="AL156" s="195"/>
      <c r="AM156" s="195"/>
      <c r="AN156" s="195"/>
      <c r="AO156" s="195"/>
      <c r="AP156" s="195"/>
      <c r="AQ156" s="195"/>
      <c r="AR156" s="195"/>
      <c r="AS156" s="195"/>
      <c r="AT156" s="195"/>
      <c r="AU156" s="195"/>
      <c r="AV156" s="195"/>
      <c r="AW156" s="195"/>
      <c r="AX156" s="195"/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72">
        <v>0.02</v>
      </c>
      <c r="BL156" s="79">
        <f t="shared" ref="BL156:DR156" si="134">BK156</f>
        <v>0.02</v>
      </c>
      <c r="BM156" s="79">
        <f t="shared" si="134"/>
        <v>0.02</v>
      </c>
      <c r="BN156" s="79">
        <f t="shared" si="134"/>
        <v>0.02</v>
      </c>
      <c r="BO156" s="79">
        <f t="shared" si="134"/>
        <v>0.02</v>
      </c>
      <c r="BP156" s="79">
        <f t="shared" si="134"/>
        <v>0.02</v>
      </c>
      <c r="BQ156" s="79">
        <f t="shared" si="134"/>
        <v>0.02</v>
      </c>
      <c r="BR156" s="79">
        <f t="shared" si="134"/>
        <v>0.02</v>
      </c>
      <c r="BS156" s="79">
        <f t="shared" si="134"/>
        <v>0.02</v>
      </c>
      <c r="BT156" s="79">
        <f t="shared" si="134"/>
        <v>0.02</v>
      </c>
      <c r="BU156" s="79">
        <f t="shared" si="134"/>
        <v>0.02</v>
      </c>
      <c r="BV156" s="79">
        <f t="shared" si="134"/>
        <v>0.02</v>
      </c>
      <c r="BW156" s="79">
        <f t="shared" si="134"/>
        <v>0.02</v>
      </c>
      <c r="BX156" s="79">
        <f t="shared" si="134"/>
        <v>0.02</v>
      </c>
      <c r="BY156" s="79">
        <f t="shared" si="134"/>
        <v>0.02</v>
      </c>
      <c r="BZ156" s="79">
        <f t="shared" si="134"/>
        <v>0.02</v>
      </c>
      <c r="CA156" s="79">
        <f t="shared" si="134"/>
        <v>0.02</v>
      </c>
      <c r="CB156" s="79">
        <f t="shared" si="134"/>
        <v>0.02</v>
      </c>
      <c r="CC156" s="79">
        <f t="shared" si="134"/>
        <v>0.02</v>
      </c>
      <c r="CD156" s="79">
        <f t="shared" si="134"/>
        <v>0.02</v>
      </c>
      <c r="CE156" s="79">
        <f t="shared" si="134"/>
        <v>0.02</v>
      </c>
      <c r="CF156" s="79">
        <f t="shared" si="134"/>
        <v>0.02</v>
      </c>
      <c r="CG156" s="79">
        <f t="shared" si="134"/>
        <v>0.02</v>
      </c>
      <c r="CH156" s="79">
        <f t="shared" si="134"/>
        <v>0.02</v>
      </c>
      <c r="CI156" s="79">
        <f t="shared" si="134"/>
        <v>0.02</v>
      </c>
      <c r="CJ156" s="79">
        <f t="shared" si="134"/>
        <v>0.02</v>
      </c>
      <c r="CK156" s="79">
        <f t="shared" si="134"/>
        <v>0.02</v>
      </c>
      <c r="CL156" s="79">
        <f t="shared" si="134"/>
        <v>0.02</v>
      </c>
      <c r="CM156" s="79">
        <f t="shared" si="134"/>
        <v>0.02</v>
      </c>
      <c r="CN156" s="79">
        <f t="shared" si="134"/>
        <v>0.02</v>
      </c>
      <c r="CO156" s="79">
        <f t="shared" si="134"/>
        <v>0.02</v>
      </c>
      <c r="CP156" s="79">
        <f t="shared" si="134"/>
        <v>0.02</v>
      </c>
      <c r="CQ156" s="79">
        <f t="shared" si="134"/>
        <v>0.02</v>
      </c>
      <c r="CR156" s="79">
        <f t="shared" si="134"/>
        <v>0.02</v>
      </c>
      <c r="CS156" s="79">
        <f t="shared" si="134"/>
        <v>0.02</v>
      </c>
      <c r="CT156" s="79">
        <f t="shared" si="134"/>
        <v>0.02</v>
      </c>
      <c r="CU156" s="79">
        <f t="shared" si="134"/>
        <v>0.02</v>
      </c>
      <c r="CV156" s="79">
        <f t="shared" si="134"/>
        <v>0.02</v>
      </c>
      <c r="CW156" s="79">
        <f t="shared" si="134"/>
        <v>0.02</v>
      </c>
      <c r="CX156" s="79">
        <f t="shared" si="134"/>
        <v>0.02</v>
      </c>
      <c r="CY156" s="79">
        <f t="shared" si="134"/>
        <v>0.02</v>
      </c>
      <c r="CZ156" s="79">
        <f t="shared" si="134"/>
        <v>0.02</v>
      </c>
      <c r="DA156" s="79">
        <f t="shared" si="134"/>
        <v>0.02</v>
      </c>
      <c r="DB156" s="79">
        <f t="shared" si="134"/>
        <v>0.02</v>
      </c>
      <c r="DC156" s="79">
        <f t="shared" si="134"/>
        <v>0.02</v>
      </c>
      <c r="DD156" s="79">
        <f t="shared" si="134"/>
        <v>0.02</v>
      </c>
      <c r="DE156" s="79">
        <f t="shared" si="134"/>
        <v>0.02</v>
      </c>
      <c r="DF156" s="79">
        <f t="shared" si="134"/>
        <v>0.02</v>
      </c>
      <c r="DG156" s="79">
        <f t="shared" si="134"/>
        <v>0.02</v>
      </c>
      <c r="DH156" s="79">
        <f t="shared" si="134"/>
        <v>0.02</v>
      </c>
      <c r="DI156" s="79">
        <f t="shared" si="134"/>
        <v>0.02</v>
      </c>
      <c r="DJ156" s="79">
        <f t="shared" si="134"/>
        <v>0.02</v>
      </c>
      <c r="DK156" s="79">
        <f t="shared" si="134"/>
        <v>0.02</v>
      </c>
      <c r="DL156" s="79">
        <f t="shared" si="134"/>
        <v>0.02</v>
      </c>
      <c r="DM156" s="79">
        <f t="shared" si="134"/>
        <v>0.02</v>
      </c>
      <c r="DN156" s="79">
        <f t="shared" si="134"/>
        <v>0.02</v>
      </c>
      <c r="DO156" s="79">
        <f t="shared" si="134"/>
        <v>0.02</v>
      </c>
      <c r="DP156" s="79">
        <f t="shared" si="134"/>
        <v>0.02</v>
      </c>
      <c r="DQ156" s="79">
        <f t="shared" si="134"/>
        <v>0.02</v>
      </c>
      <c r="DR156" s="79">
        <f t="shared" si="134"/>
        <v>0.02</v>
      </c>
    </row>
    <row r="157" spans="2:122" ht="15.75" customHeight="1">
      <c r="B157" s="195">
        <v>43466</v>
      </c>
      <c r="C157" s="195"/>
      <c r="D157" s="195"/>
      <c r="E157" s="195"/>
      <c r="F157" s="195"/>
      <c r="G157" s="195"/>
      <c r="H157" s="195"/>
      <c r="I157" s="195"/>
      <c r="J157" s="195"/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  <c r="AD157" s="195"/>
      <c r="AE157" s="195"/>
      <c r="AF157" s="195"/>
      <c r="AG157" s="195"/>
      <c r="AH157" s="195"/>
      <c r="AI157" s="195"/>
      <c r="AJ157" s="195"/>
      <c r="AK157" s="195"/>
      <c r="AL157" s="195"/>
      <c r="AM157" s="195"/>
      <c r="AN157" s="195"/>
      <c r="AO157" s="195"/>
      <c r="AP157" s="195"/>
      <c r="AQ157" s="195"/>
      <c r="AR157" s="195"/>
      <c r="AS157" s="195"/>
      <c r="AT157" s="195"/>
      <c r="AU157" s="195"/>
      <c r="AV157" s="195"/>
      <c r="AW157" s="195"/>
      <c r="AX157" s="195"/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72">
        <v>0.02</v>
      </c>
      <c r="BL157" s="79">
        <f t="shared" ref="BL157:DR157" si="135">BK157</f>
        <v>0.02</v>
      </c>
      <c r="BM157" s="79">
        <f t="shared" si="135"/>
        <v>0.02</v>
      </c>
      <c r="BN157" s="79">
        <f t="shared" si="135"/>
        <v>0.02</v>
      </c>
      <c r="BO157" s="79">
        <f t="shared" si="135"/>
        <v>0.02</v>
      </c>
      <c r="BP157" s="79">
        <f t="shared" si="135"/>
        <v>0.02</v>
      </c>
      <c r="BQ157" s="79">
        <f t="shared" si="135"/>
        <v>0.02</v>
      </c>
      <c r="BR157" s="79">
        <f t="shared" si="135"/>
        <v>0.02</v>
      </c>
      <c r="BS157" s="79">
        <f t="shared" si="135"/>
        <v>0.02</v>
      </c>
      <c r="BT157" s="79">
        <f t="shared" si="135"/>
        <v>0.02</v>
      </c>
      <c r="BU157" s="79">
        <f t="shared" si="135"/>
        <v>0.02</v>
      </c>
      <c r="BV157" s="79">
        <f t="shared" si="135"/>
        <v>0.02</v>
      </c>
      <c r="BW157" s="79">
        <f t="shared" si="135"/>
        <v>0.02</v>
      </c>
      <c r="BX157" s="79">
        <f t="shared" si="135"/>
        <v>0.02</v>
      </c>
      <c r="BY157" s="79">
        <f t="shared" si="135"/>
        <v>0.02</v>
      </c>
      <c r="BZ157" s="79">
        <f t="shared" si="135"/>
        <v>0.02</v>
      </c>
      <c r="CA157" s="79">
        <f t="shared" si="135"/>
        <v>0.02</v>
      </c>
      <c r="CB157" s="79">
        <f t="shared" si="135"/>
        <v>0.02</v>
      </c>
      <c r="CC157" s="79">
        <f t="shared" si="135"/>
        <v>0.02</v>
      </c>
      <c r="CD157" s="79">
        <f t="shared" si="135"/>
        <v>0.02</v>
      </c>
      <c r="CE157" s="79">
        <f t="shared" si="135"/>
        <v>0.02</v>
      </c>
      <c r="CF157" s="79">
        <f t="shared" si="135"/>
        <v>0.02</v>
      </c>
      <c r="CG157" s="79">
        <f t="shared" si="135"/>
        <v>0.02</v>
      </c>
      <c r="CH157" s="79">
        <f t="shared" si="135"/>
        <v>0.02</v>
      </c>
      <c r="CI157" s="79">
        <f t="shared" si="135"/>
        <v>0.02</v>
      </c>
      <c r="CJ157" s="79">
        <f t="shared" si="135"/>
        <v>0.02</v>
      </c>
      <c r="CK157" s="79">
        <f t="shared" si="135"/>
        <v>0.02</v>
      </c>
      <c r="CL157" s="79">
        <f t="shared" si="135"/>
        <v>0.02</v>
      </c>
      <c r="CM157" s="79">
        <f t="shared" si="135"/>
        <v>0.02</v>
      </c>
      <c r="CN157" s="79">
        <f t="shared" si="135"/>
        <v>0.02</v>
      </c>
      <c r="CO157" s="79">
        <f t="shared" si="135"/>
        <v>0.02</v>
      </c>
      <c r="CP157" s="79">
        <f t="shared" si="135"/>
        <v>0.02</v>
      </c>
      <c r="CQ157" s="79">
        <f t="shared" si="135"/>
        <v>0.02</v>
      </c>
      <c r="CR157" s="79">
        <f t="shared" si="135"/>
        <v>0.02</v>
      </c>
      <c r="CS157" s="79">
        <f t="shared" si="135"/>
        <v>0.02</v>
      </c>
      <c r="CT157" s="79">
        <f t="shared" si="135"/>
        <v>0.02</v>
      </c>
      <c r="CU157" s="79">
        <f t="shared" si="135"/>
        <v>0.02</v>
      </c>
      <c r="CV157" s="79">
        <f t="shared" si="135"/>
        <v>0.02</v>
      </c>
      <c r="CW157" s="79">
        <f t="shared" si="135"/>
        <v>0.02</v>
      </c>
      <c r="CX157" s="79">
        <f t="shared" si="135"/>
        <v>0.02</v>
      </c>
      <c r="CY157" s="79">
        <f t="shared" si="135"/>
        <v>0.02</v>
      </c>
      <c r="CZ157" s="79">
        <f t="shared" si="135"/>
        <v>0.02</v>
      </c>
      <c r="DA157" s="79">
        <f t="shared" si="135"/>
        <v>0.02</v>
      </c>
      <c r="DB157" s="79">
        <f t="shared" si="135"/>
        <v>0.02</v>
      </c>
      <c r="DC157" s="79">
        <f t="shared" si="135"/>
        <v>0.02</v>
      </c>
      <c r="DD157" s="79">
        <f t="shared" si="135"/>
        <v>0.02</v>
      </c>
      <c r="DE157" s="79">
        <f t="shared" si="135"/>
        <v>0.02</v>
      </c>
      <c r="DF157" s="79">
        <f t="shared" si="135"/>
        <v>0.02</v>
      </c>
      <c r="DG157" s="79">
        <f t="shared" si="135"/>
        <v>0.02</v>
      </c>
      <c r="DH157" s="79">
        <f t="shared" si="135"/>
        <v>0.02</v>
      </c>
      <c r="DI157" s="79">
        <f t="shared" si="135"/>
        <v>0.02</v>
      </c>
      <c r="DJ157" s="79">
        <f t="shared" si="135"/>
        <v>0.02</v>
      </c>
      <c r="DK157" s="79">
        <f t="shared" si="135"/>
        <v>0.02</v>
      </c>
      <c r="DL157" s="79">
        <f t="shared" si="135"/>
        <v>0.02</v>
      </c>
      <c r="DM157" s="79">
        <f t="shared" si="135"/>
        <v>0.02</v>
      </c>
      <c r="DN157" s="79">
        <f t="shared" si="135"/>
        <v>0.02</v>
      </c>
      <c r="DO157" s="79">
        <f t="shared" si="135"/>
        <v>0.02</v>
      </c>
      <c r="DP157" s="79">
        <f t="shared" si="135"/>
        <v>0.02</v>
      </c>
      <c r="DQ157" s="79">
        <f t="shared" si="135"/>
        <v>0.02</v>
      </c>
      <c r="DR157" s="79">
        <f t="shared" si="135"/>
        <v>0.02</v>
      </c>
    </row>
    <row r="158" spans="2:122" ht="15.75" customHeight="1">
      <c r="B158" s="195">
        <v>43497</v>
      </c>
      <c r="C158" s="195"/>
      <c r="D158" s="195"/>
      <c r="E158" s="195"/>
      <c r="F158" s="195"/>
      <c r="G158" s="195"/>
      <c r="H158" s="195"/>
      <c r="I158" s="195"/>
      <c r="J158" s="195"/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  <c r="AD158" s="195"/>
      <c r="AE158" s="195"/>
      <c r="AF158" s="195"/>
      <c r="AG158" s="195"/>
      <c r="AH158" s="195"/>
      <c r="AI158" s="195"/>
      <c r="AJ158" s="195"/>
      <c r="AK158" s="195"/>
      <c r="AL158" s="195"/>
      <c r="AM158" s="195"/>
      <c r="AN158" s="195"/>
      <c r="AO158" s="195"/>
      <c r="AP158" s="195"/>
      <c r="AQ158" s="195"/>
      <c r="AR158" s="195"/>
      <c r="AS158" s="195"/>
      <c r="AT158" s="195"/>
      <c r="AU158" s="195"/>
      <c r="AV158" s="195"/>
      <c r="AW158" s="195"/>
      <c r="AX158" s="195"/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72">
        <v>0.02</v>
      </c>
      <c r="BL158" s="79">
        <f t="shared" ref="BL158:DR158" si="136">BK158</f>
        <v>0.02</v>
      </c>
      <c r="BM158" s="79">
        <f t="shared" si="136"/>
        <v>0.02</v>
      </c>
      <c r="BN158" s="79">
        <f t="shared" si="136"/>
        <v>0.02</v>
      </c>
      <c r="BO158" s="79">
        <f t="shared" si="136"/>
        <v>0.02</v>
      </c>
      <c r="BP158" s="79">
        <f t="shared" si="136"/>
        <v>0.02</v>
      </c>
      <c r="BQ158" s="79">
        <f t="shared" si="136"/>
        <v>0.02</v>
      </c>
      <c r="BR158" s="79">
        <f t="shared" si="136"/>
        <v>0.02</v>
      </c>
      <c r="BS158" s="79">
        <f t="shared" si="136"/>
        <v>0.02</v>
      </c>
      <c r="BT158" s="79">
        <f t="shared" si="136"/>
        <v>0.02</v>
      </c>
      <c r="BU158" s="79">
        <f t="shared" si="136"/>
        <v>0.02</v>
      </c>
      <c r="BV158" s="79">
        <f t="shared" si="136"/>
        <v>0.02</v>
      </c>
      <c r="BW158" s="79">
        <f t="shared" si="136"/>
        <v>0.02</v>
      </c>
      <c r="BX158" s="79">
        <f t="shared" si="136"/>
        <v>0.02</v>
      </c>
      <c r="BY158" s="79">
        <f t="shared" si="136"/>
        <v>0.02</v>
      </c>
      <c r="BZ158" s="79">
        <f t="shared" si="136"/>
        <v>0.02</v>
      </c>
      <c r="CA158" s="79">
        <f t="shared" si="136"/>
        <v>0.02</v>
      </c>
      <c r="CB158" s="79">
        <f t="shared" si="136"/>
        <v>0.02</v>
      </c>
      <c r="CC158" s="79">
        <f t="shared" si="136"/>
        <v>0.02</v>
      </c>
      <c r="CD158" s="79">
        <f t="shared" si="136"/>
        <v>0.02</v>
      </c>
      <c r="CE158" s="79">
        <f t="shared" si="136"/>
        <v>0.02</v>
      </c>
      <c r="CF158" s="79">
        <f t="shared" si="136"/>
        <v>0.02</v>
      </c>
      <c r="CG158" s="79">
        <f t="shared" si="136"/>
        <v>0.02</v>
      </c>
      <c r="CH158" s="79">
        <f t="shared" si="136"/>
        <v>0.02</v>
      </c>
      <c r="CI158" s="79">
        <f t="shared" si="136"/>
        <v>0.02</v>
      </c>
      <c r="CJ158" s="79">
        <f t="shared" si="136"/>
        <v>0.02</v>
      </c>
      <c r="CK158" s="79">
        <f t="shared" si="136"/>
        <v>0.02</v>
      </c>
      <c r="CL158" s="79">
        <f t="shared" si="136"/>
        <v>0.02</v>
      </c>
      <c r="CM158" s="79">
        <f t="shared" si="136"/>
        <v>0.02</v>
      </c>
      <c r="CN158" s="79">
        <f t="shared" si="136"/>
        <v>0.02</v>
      </c>
      <c r="CO158" s="79">
        <f t="shared" si="136"/>
        <v>0.02</v>
      </c>
      <c r="CP158" s="79">
        <f t="shared" si="136"/>
        <v>0.02</v>
      </c>
      <c r="CQ158" s="79">
        <f t="shared" si="136"/>
        <v>0.02</v>
      </c>
      <c r="CR158" s="79">
        <f t="shared" si="136"/>
        <v>0.02</v>
      </c>
      <c r="CS158" s="79">
        <f t="shared" si="136"/>
        <v>0.02</v>
      </c>
      <c r="CT158" s="79">
        <f t="shared" si="136"/>
        <v>0.02</v>
      </c>
      <c r="CU158" s="79">
        <f t="shared" si="136"/>
        <v>0.02</v>
      </c>
      <c r="CV158" s="79">
        <f t="shared" si="136"/>
        <v>0.02</v>
      </c>
      <c r="CW158" s="79">
        <f t="shared" si="136"/>
        <v>0.02</v>
      </c>
      <c r="CX158" s="79">
        <f t="shared" si="136"/>
        <v>0.02</v>
      </c>
      <c r="CY158" s="79">
        <f t="shared" si="136"/>
        <v>0.02</v>
      </c>
      <c r="CZ158" s="79">
        <f t="shared" si="136"/>
        <v>0.02</v>
      </c>
      <c r="DA158" s="79">
        <f t="shared" si="136"/>
        <v>0.02</v>
      </c>
      <c r="DB158" s="79">
        <f t="shared" si="136"/>
        <v>0.02</v>
      </c>
      <c r="DC158" s="79">
        <f t="shared" si="136"/>
        <v>0.02</v>
      </c>
      <c r="DD158" s="79">
        <f t="shared" si="136"/>
        <v>0.02</v>
      </c>
      <c r="DE158" s="79">
        <f t="shared" si="136"/>
        <v>0.02</v>
      </c>
      <c r="DF158" s="79">
        <f t="shared" si="136"/>
        <v>0.02</v>
      </c>
      <c r="DG158" s="79">
        <f t="shared" si="136"/>
        <v>0.02</v>
      </c>
      <c r="DH158" s="79">
        <f t="shared" si="136"/>
        <v>0.02</v>
      </c>
      <c r="DI158" s="79">
        <f t="shared" si="136"/>
        <v>0.02</v>
      </c>
      <c r="DJ158" s="79">
        <f t="shared" si="136"/>
        <v>0.02</v>
      </c>
      <c r="DK158" s="79">
        <f t="shared" si="136"/>
        <v>0.02</v>
      </c>
      <c r="DL158" s="79">
        <f t="shared" si="136"/>
        <v>0.02</v>
      </c>
      <c r="DM158" s="79">
        <f t="shared" si="136"/>
        <v>0.02</v>
      </c>
      <c r="DN158" s="79">
        <f t="shared" si="136"/>
        <v>0.02</v>
      </c>
      <c r="DO158" s="79">
        <f t="shared" si="136"/>
        <v>0.02</v>
      </c>
      <c r="DP158" s="79">
        <f t="shared" si="136"/>
        <v>0.02</v>
      </c>
      <c r="DQ158" s="79">
        <f t="shared" si="136"/>
        <v>0.02</v>
      </c>
      <c r="DR158" s="79">
        <f t="shared" si="136"/>
        <v>0.02</v>
      </c>
    </row>
    <row r="159" spans="2:122" ht="15.75" customHeight="1">
      <c r="B159" s="195">
        <v>43525</v>
      </c>
      <c r="C159" s="195"/>
      <c r="D159" s="195"/>
      <c r="E159" s="195"/>
      <c r="F159" s="195"/>
      <c r="G159" s="195"/>
      <c r="H159" s="195"/>
      <c r="I159" s="195"/>
      <c r="J159" s="195"/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  <c r="AD159" s="195"/>
      <c r="AE159" s="195"/>
      <c r="AF159" s="195"/>
      <c r="AG159" s="195"/>
      <c r="AH159" s="195"/>
      <c r="AI159" s="195"/>
      <c r="AJ159" s="195"/>
      <c r="AK159" s="195"/>
      <c r="AL159" s="195"/>
      <c r="AM159" s="195"/>
      <c r="AN159" s="195"/>
      <c r="AO159" s="195"/>
      <c r="AP159" s="195"/>
      <c r="AQ159" s="195"/>
      <c r="AR159" s="195"/>
      <c r="AS159" s="195"/>
      <c r="AT159" s="195"/>
      <c r="AU159" s="195"/>
      <c r="AV159" s="195"/>
      <c r="AW159" s="195"/>
      <c r="AX159" s="195"/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72">
        <v>0.02</v>
      </c>
      <c r="BL159" s="79">
        <f t="shared" ref="BL159:DR159" si="137">BK159</f>
        <v>0.02</v>
      </c>
      <c r="BM159" s="79">
        <f t="shared" si="137"/>
        <v>0.02</v>
      </c>
      <c r="BN159" s="79">
        <f t="shared" si="137"/>
        <v>0.02</v>
      </c>
      <c r="BO159" s="79">
        <f t="shared" si="137"/>
        <v>0.02</v>
      </c>
      <c r="BP159" s="79">
        <f t="shared" si="137"/>
        <v>0.02</v>
      </c>
      <c r="BQ159" s="79">
        <f t="shared" si="137"/>
        <v>0.02</v>
      </c>
      <c r="BR159" s="79">
        <f t="shared" si="137"/>
        <v>0.02</v>
      </c>
      <c r="BS159" s="79">
        <f t="shared" si="137"/>
        <v>0.02</v>
      </c>
      <c r="BT159" s="79">
        <f t="shared" si="137"/>
        <v>0.02</v>
      </c>
      <c r="BU159" s="79">
        <f t="shared" si="137"/>
        <v>0.02</v>
      </c>
      <c r="BV159" s="79">
        <f t="shared" si="137"/>
        <v>0.02</v>
      </c>
      <c r="BW159" s="79">
        <f t="shared" si="137"/>
        <v>0.02</v>
      </c>
      <c r="BX159" s="79">
        <f t="shared" si="137"/>
        <v>0.02</v>
      </c>
      <c r="BY159" s="79">
        <f t="shared" si="137"/>
        <v>0.02</v>
      </c>
      <c r="BZ159" s="79">
        <f t="shared" si="137"/>
        <v>0.02</v>
      </c>
      <c r="CA159" s="79">
        <f t="shared" si="137"/>
        <v>0.02</v>
      </c>
      <c r="CB159" s="79">
        <f t="shared" si="137"/>
        <v>0.02</v>
      </c>
      <c r="CC159" s="79">
        <f t="shared" si="137"/>
        <v>0.02</v>
      </c>
      <c r="CD159" s="79">
        <f t="shared" si="137"/>
        <v>0.02</v>
      </c>
      <c r="CE159" s="79">
        <f t="shared" si="137"/>
        <v>0.02</v>
      </c>
      <c r="CF159" s="79">
        <f t="shared" si="137"/>
        <v>0.02</v>
      </c>
      <c r="CG159" s="79">
        <f t="shared" si="137"/>
        <v>0.02</v>
      </c>
      <c r="CH159" s="79">
        <f t="shared" si="137"/>
        <v>0.02</v>
      </c>
      <c r="CI159" s="79">
        <f t="shared" si="137"/>
        <v>0.02</v>
      </c>
      <c r="CJ159" s="79">
        <f t="shared" si="137"/>
        <v>0.02</v>
      </c>
      <c r="CK159" s="79">
        <f t="shared" si="137"/>
        <v>0.02</v>
      </c>
      <c r="CL159" s="79">
        <f t="shared" si="137"/>
        <v>0.02</v>
      </c>
      <c r="CM159" s="79">
        <f t="shared" si="137"/>
        <v>0.02</v>
      </c>
      <c r="CN159" s="79">
        <f t="shared" si="137"/>
        <v>0.02</v>
      </c>
      <c r="CO159" s="79">
        <f t="shared" si="137"/>
        <v>0.02</v>
      </c>
      <c r="CP159" s="79">
        <f t="shared" si="137"/>
        <v>0.02</v>
      </c>
      <c r="CQ159" s="79">
        <f t="shared" si="137"/>
        <v>0.02</v>
      </c>
      <c r="CR159" s="79">
        <f t="shared" si="137"/>
        <v>0.02</v>
      </c>
      <c r="CS159" s="79">
        <f t="shared" si="137"/>
        <v>0.02</v>
      </c>
      <c r="CT159" s="79">
        <f t="shared" si="137"/>
        <v>0.02</v>
      </c>
      <c r="CU159" s="79">
        <f t="shared" si="137"/>
        <v>0.02</v>
      </c>
      <c r="CV159" s="79">
        <f t="shared" si="137"/>
        <v>0.02</v>
      </c>
      <c r="CW159" s="79">
        <f t="shared" si="137"/>
        <v>0.02</v>
      </c>
      <c r="CX159" s="79">
        <f t="shared" si="137"/>
        <v>0.02</v>
      </c>
      <c r="CY159" s="79">
        <f t="shared" si="137"/>
        <v>0.02</v>
      </c>
      <c r="CZ159" s="79">
        <f t="shared" si="137"/>
        <v>0.02</v>
      </c>
      <c r="DA159" s="79">
        <f t="shared" si="137"/>
        <v>0.02</v>
      </c>
      <c r="DB159" s="79">
        <f t="shared" si="137"/>
        <v>0.02</v>
      </c>
      <c r="DC159" s="79">
        <f t="shared" si="137"/>
        <v>0.02</v>
      </c>
      <c r="DD159" s="79">
        <f t="shared" si="137"/>
        <v>0.02</v>
      </c>
      <c r="DE159" s="79">
        <f t="shared" si="137"/>
        <v>0.02</v>
      </c>
      <c r="DF159" s="79">
        <f t="shared" si="137"/>
        <v>0.02</v>
      </c>
      <c r="DG159" s="79">
        <f t="shared" si="137"/>
        <v>0.02</v>
      </c>
      <c r="DH159" s="79">
        <f t="shared" si="137"/>
        <v>0.02</v>
      </c>
      <c r="DI159" s="79">
        <f t="shared" si="137"/>
        <v>0.02</v>
      </c>
      <c r="DJ159" s="79">
        <f t="shared" si="137"/>
        <v>0.02</v>
      </c>
      <c r="DK159" s="79">
        <f t="shared" si="137"/>
        <v>0.02</v>
      </c>
      <c r="DL159" s="79">
        <f t="shared" si="137"/>
        <v>0.02</v>
      </c>
      <c r="DM159" s="79">
        <f t="shared" si="137"/>
        <v>0.02</v>
      </c>
      <c r="DN159" s="79">
        <f t="shared" si="137"/>
        <v>0.02</v>
      </c>
      <c r="DO159" s="79">
        <f t="shared" si="137"/>
        <v>0.02</v>
      </c>
      <c r="DP159" s="79">
        <f t="shared" si="137"/>
        <v>0.02</v>
      </c>
      <c r="DQ159" s="79">
        <f t="shared" si="137"/>
        <v>0.02</v>
      </c>
      <c r="DR159" s="79">
        <f t="shared" si="137"/>
        <v>0.02</v>
      </c>
    </row>
    <row r="160" spans="2:122" ht="15.75" customHeight="1">
      <c r="B160" s="195">
        <v>43556</v>
      </c>
      <c r="C160" s="195"/>
      <c r="D160" s="195"/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  <c r="AD160" s="195"/>
      <c r="AE160" s="195"/>
      <c r="AF160" s="195"/>
      <c r="AG160" s="195"/>
      <c r="AH160" s="195"/>
      <c r="AI160" s="195"/>
      <c r="AJ160" s="195"/>
      <c r="AK160" s="195"/>
      <c r="AL160" s="195"/>
      <c r="AM160" s="195"/>
      <c r="AN160" s="195"/>
      <c r="AO160" s="195"/>
      <c r="AP160" s="195"/>
      <c r="AQ160" s="195"/>
      <c r="AR160" s="195"/>
      <c r="AS160" s="195"/>
      <c r="AT160" s="195"/>
      <c r="AU160" s="195"/>
      <c r="AV160" s="195"/>
      <c r="AW160" s="195"/>
      <c r="AX160" s="19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72">
        <v>0.02</v>
      </c>
      <c r="BL160" s="79">
        <f t="shared" ref="BL160:DR160" si="138">BK160</f>
        <v>0.02</v>
      </c>
      <c r="BM160" s="79">
        <f t="shared" si="138"/>
        <v>0.02</v>
      </c>
      <c r="BN160" s="79">
        <f t="shared" si="138"/>
        <v>0.02</v>
      </c>
      <c r="BO160" s="79">
        <f t="shared" si="138"/>
        <v>0.02</v>
      </c>
      <c r="BP160" s="79">
        <f t="shared" si="138"/>
        <v>0.02</v>
      </c>
      <c r="BQ160" s="79">
        <f t="shared" si="138"/>
        <v>0.02</v>
      </c>
      <c r="BR160" s="79">
        <f t="shared" si="138"/>
        <v>0.02</v>
      </c>
      <c r="BS160" s="79">
        <f t="shared" si="138"/>
        <v>0.02</v>
      </c>
      <c r="BT160" s="79">
        <f t="shared" si="138"/>
        <v>0.02</v>
      </c>
      <c r="BU160" s="79">
        <f t="shared" si="138"/>
        <v>0.02</v>
      </c>
      <c r="BV160" s="79">
        <f t="shared" si="138"/>
        <v>0.02</v>
      </c>
      <c r="BW160" s="79">
        <f t="shared" si="138"/>
        <v>0.02</v>
      </c>
      <c r="BX160" s="79">
        <f t="shared" si="138"/>
        <v>0.02</v>
      </c>
      <c r="BY160" s="79">
        <f t="shared" si="138"/>
        <v>0.02</v>
      </c>
      <c r="BZ160" s="79">
        <f t="shared" si="138"/>
        <v>0.02</v>
      </c>
      <c r="CA160" s="79">
        <f t="shared" si="138"/>
        <v>0.02</v>
      </c>
      <c r="CB160" s="79">
        <f t="shared" si="138"/>
        <v>0.02</v>
      </c>
      <c r="CC160" s="79">
        <f t="shared" si="138"/>
        <v>0.02</v>
      </c>
      <c r="CD160" s="79">
        <f t="shared" si="138"/>
        <v>0.02</v>
      </c>
      <c r="CE160" s="79">
        <f t="shared" si="138"/>
        <v>0.02</v>
      </c>
      <c r="CF160" s="79">
        <f t="shared" si="138"/>
        <v>0.02</v>
      </c>
      <c r="CG160" s="79">
        <f t="shared" si="138"/>
        <v>0.02</v>
      </c>
      <c r="CH160" s="79">
        <f t="shared" si="138"/>
        <v>0.02</v>
      </c>
      <c r="CI160" s="79">
        <f t="shared" si="138"/>
        <v>0.02</v>
      </c>
      <c r="CJ160" s="79">
        <f t="shared" si="138"/>
        <v>0.02</v>
      </c>
      <c r="CK160" s="79">
        <f t="shared" si="138"/>
        <v>0.02</v>
      </c>
      <c r="CL160" s="79">
        <f t="shared" si="138"/>
        <v>0.02</v>
      </c>
      <c r="CM160" s="79">
        <f t="shared" si="138"/>
        <v>0.02</v>
      </c>
      <c r="CN160" s="79">
        <f t="shared" si="138"/>
        <v>0.02</v>
      </c>
      <c r="CO160" s="79">
        <f t="shared" si="138"/>
        <v>0.02</v>
      </c>
      <c r="CP160" s="79">
        <f t="shared" si="138"/>
        <v>0.02</v>
      </c>
      <c r="CQ160" s="79">
        <f t="shared" si="138"/>
        <v>0.02</v>
      </c>
      <c r="CR160" s="79">
        <f t="shared" si="138"/>
        <v>0.02</v>
      </c>
      <c r="CS160" s="79">
        <f t="shared" si="138"/>
        <v>0.02</v>
      </c>
      <c r="CT160" s="79">
        <f t="shared" si="138"/>
        <v>0.02</v>
      </c>
      <c r="CU160" s="79">
        <f t="shared" si="138"/>
        <v>0.02</v>
      </c>
      <c r="CV160" s="79">
        <f t="shared" si="138"/>
        <v>0.02</v>
      </c>
      <c r="CW160" s="79">
        <f t="shared" si="138"/>
        <v>0.02</v>
      </c>
      <c r="CX160" s="79">
        <f t="shared" si="138"/>
        <v>0.02</v>
      </c>
      <c r="CY160" s="79">
        <f t="shared" si="138"/>
        <v>0.02</v>
      </c>
      <c r="CZ160" s="79">
        <f t="shared" si="138"/>
        <v>0.02</v>
      </c>
      <c r="DA160" s="79">
        <f t="shared" si="138"/>
        <v>0.02</v>
      </c>
      <c r="DB160" s="79">
        <f t="shared" si="138"/>
        <v>0.02</v>
      </c>
      <c r="DC160" s="79">
        <f t="shared" si="138"/>
        <v>0.02</v>
      </c>
      <c r="DD160" s="79">
        <f t="shared" si="138"/>
        <v>0.02</v>
      </c>
      <c r="DE160" s="79">
        <f t="shared" si="138"/>
        <v>0.02</v>
      </c>
      <c r="DF160" s="79">
        <f t="shared" si="138"/>
        <v>0.02</v>
      </c>
      <c r="DG160" s="79">
        <f t="shared" si="138"/>
        <v>0.02</v>
      </c>
      <c r="DH160" s="79">
        <f t="shared" si="138"/>
        <v>0.02</v>
      </c>
      <c r="DI160" s="79">
        <f t="shared" si="138"/>
        <v>0.02</v>
      </c>
      <c r="DJ160" s="79">
        <f t="shared" si="138"/>
        <v>0.02</v>
      </c>
      <c r="DK160" s="79">
        <f t="shared" si="138"/>
        <v>0.02</v>
      </c>
      <c r="DL160" s="79">
        <f t="shared" si="138"/>
        <v>0.02</v>
      </c>
      <c r="DM160" s="79">
        <f t="shared" si="138"/>
        <v>0.02</v>
      </c>
      <c r="DN160" s="79">
        <f t="shared" si="138"/>
        <v>0.02</v>
      </c>
      <c r="DO160" s="79">
        <f t="shared" si="138"/>
        <v>0.02</v>
      </c>
      <c r="DP160" s="79">
        <f t="shared" si="138"/>
        <v>0.02</v>
      </c>
      <c r="DQ160" s="79">
        <f t="shared" si="138"/>
        <v>0.02</v>
      </c>
      <c r="DR160" s="79">
        <f t="shared" si="138"/>
        <v>0.02</v>
      </c>
    </row>
    <row r="161" spans="2:122" ht="15.75" customHeight="1">
      <c r="B161" s="195">
        <v>43586</v>
      </c>
      <c r="C161" s="195"/>
      <c r="D161" s="195"/>
      <c r="E161" s="195"/>
      <c r="F161" s="195"/>
      <c r="G161" s="195"/>
      <c r="H161" s="195"/>
      <c r="I161" s="195"/>
      <c r="J161" s="195"/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  <c r="AD161" s="195"/>
      <c r="AE161" s="195"/>
      <c r="AF161" s="195"/>
      <c r="AG161" s="195"/>
      <c r="AH161" s="195"/>
      <c r="AI161" s="195"/>
      <c r="AJ161" s="195"/>
      <c r="AK161" s="195"/>
      <c r="AL161" s="195"/>
      <c r="AM161" s="195"/>
      <c r="AN161" s="195"/>
      <c r="AO161" s="195"/>
      <c r="AP161" s="195"/>
      <c r="AQ161" s="195"/>
      <c r="AR161" s="195"/>
      <c r="AS161" s="195"/>
      <c r="AT161" s="195"/>
      <c r="AU161" s="195"/>
      <c r="AV161" s="195"/>
      <c r="AW161" s="195"/>
      <c r="AX161" s="19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72">
        <v>0.02</v>
      </c>
      <c r="BL161" s="79">
        <f t="shared" ref="BL161:DR161" si="139">BK161</f>
        <v>0.02</v>
      </c>
      <c r="BM161" s="79">
        <f t="shared" si="139"/>
        <v>0.02</v>
      </c>
      <c r="BN161" s="79">
        <f t="shared" si="139"/>
        <v>0.02</v>
      </c>
      <c r="BO161" s="79">
        <f t="shared" si="139"/>
        <v>0.02</v>
      </c>
      <c r="BP161" s="79">
        <f t="shared" si="139"/>
        <v>0.02</v>
      </c>
      <c r="BQ161" s="79">
        <f t="shared" si="139"/>
        <v>0.02</v>
      </c>
      <c r="BR161" s="79">
        <f t="shared" si="139"/>
        <v>0.02</v>
      </c>
      <c r="BS161" s="79">
        <f t="shared" si="139"/>
        <v>0.02</v>
      </c>
      <c r="BT161" s="79">
        <f t="shared" si="139"/>
        <v>0.02</v>
      </c>
      <c r="BU161" s="79">
        <f t="shared" si="139"/>
        <v>0.02</v>
      </c>
      <c r="BV161" s="79">
        <f t="shared" si="139"/>
        <v>0.02</v>
      </c>
      <c r="BW161" s="79">
        <f t="shared" si="139"/>
        <v>0.02</v>
      </c>
      <c r="BX161" s="79">
        <f t="shared" si="139"/>
        <v>0.02</v>
      </c>
      <c r="BY161" s="79">
        <f t="shared" si="139"/>
        <v>0.02</v>
      </c>
      <c r="BZ161" s="79">
        <f t="shared" si="139"/>
        <v>0.02</v>
      </c>
      <c r="CA161" s="79">
        <f t="shared" si="139"/>
        <v>0.02</v>
      </c>
      <c r="CB161" s="79">
        <f t="shared" si="139"/>
        <v>0.02</v>
      </c>
      <c r="CC161" s="79">
        <f t="shared" si="139"/>
        <v>0.02</v>
      </c>
      <c r="CD161" s="79">
        <f t="shared" si="139"/>
        <v>0.02</v>
      </c>
      <c r="CE161" s="79">
        <f t="shared" si="139"/>
        <v>0.02</v>
      </c>
      <c r="CF161" s="79">
        <f t="shared" si="139"/>
        <v>0.02</v>
      </c>
      <c r="CG161" s="79">
        <f t="shared" si="139"/>
        <v>0.02</v>
      </c>
      <c r="CH161" s="79">
        <f t="shared" si="139"/>
        <v>0.02</v>
      </c>
      <c r="CI161" s="79">
        <f t="shared" si="139"/>
        <v>0.02</v>
      </c>
      <c r="CJ161" s="79">
        <f t="shared" si="139"/>
        <v>0.02</v>
      </c>
      <c r="CK161" s="79">
        <f t="shared" si="139"/>
        <v>0.02</v>
      </c>
      <c r="CL161" s="79">
        <f t="shared" si="139"/>
        <v>0.02</v>
      </c>
      <c r="CM161" s="79">
        <f t="shared" si="139"/>
        <v>0.02</v>
      </c>
      <c r="CN161" s="79">
        <f t="shared" si="139"/>
        <v>0.02</v>
      </c>
      <c r="CO161" s="79">
        <f t="shared" si="139"/>
        <v>0.02</v>
      </c>
      <c r="CP161" s="79">
        <f t="shared" si="139"/>
        <v>0.02</v>
      </c>
      <c r="CQ161" s="79">
        <f t="shared" si="139"/>
        <v>0.02</v>
      </c>
      <c r="CR161" s="79">
        <f t="shared" si="139"/>
        <v>0.02</v>
      </c>
      <c r="CS161" s="79">
        <f t="shared" si="139"/>
        <v>0.02</v>
      </c>
      <c r="CT161" s="79">
        <f t="shared" si="139"/>
        <v>0.02</v>
      </c>
      <c r="CU161" s="79">
        <f t="shared" si="139"/>
        <v>0.02</v>
      </c>
      <c r="CV161" s="79">
        <f t="shared" si="139"/>
        <v>0.02</v>
      </c>
      <c r="CW161" s="79">
        <f t="shared" si="139"/>
        <v>0.02</v>
      </c>
      <c r="CX161" s="79">
        <f t="shared" si="139"/>
        <v>0.02</v>
      </c>
      <c r="CY161" s="79">
        <f t="shared" si="139"/>
        <v>0.02</v>
      </c>
      <c r="CZ161" s="79">
        <f t="shared" si="139"/>
        <v>0.02</v>
      </c>
      <c r="DA161" s="79">
        <f t="shared" si="139"/>
        <v>0.02</v>
      </c>
      <c r="DB161" s="79">
        <f t="shared" si="139"/>
        <v>0.02</v>
      </c>
      <c r="DC161" s="79">
        <f t="shared" si="139"/>
        <v>0.02</v>
      </c>
      <c r="DD161" s="79">
        <f t="shared" si="139"/>
        <v>0.02</v>
      </c>
      <c r="DE161" s="79">
        <f t="shared" si="139"/>
        <v>0.02</v>
      </c>
      <c r="DF161" s="79">
        <f t="shared" si="139"/>
        <v>0.02</v>
      </c>
      <c r="DG161" s="79">
        <f t="shared" si="139"/>
        <v>0.02</v>
      </c>
      <c r="DH161" s="79">
        <f t="shared" si="139"/>
        <v>0.02</v>
      </c>
      <c r="DI161" s="79">
        <f t="shared" si="139"/>
        <v>0.02</v>
      </c>
      <c r="DJ161" s="79">
        <f t="shared" si="139"/>
        <v>0.02</v>
      </c>
      <c r="DK161" s="79">
        <f t="shared" si="139"/>
        <v>0.02</v>
      </c>
      <c r="DL161" s="79">
        <f t="shared" si="139"/>
        <v>0.02</v>
      </c>
      <c r="DM161" s="79">
        <f t="shared" si="139"/>
        <v>0.02</v>
      </c>
      <c r="DN161" s="79">
        <f t="shared" si="139"/>
        <v>0.02</v>
      </c>
      <c r="DO161" s="79">
        <f t="shared" si="139"/>
        <v>0.02</v>
      </c>
      <c r="DP161" s="79">
        <f t="shared" si="139"/>
        <v>0.02</v>
      </c>
      <c r="DQ161" s="79">
        <f t="shared" si="139"/>
        <v>0.02</v>
      </c>
      <c r="DR161" s="79">
        <f t="shared" si="139"/>
        <v>0.02</v>
      </c>
    </row>
    <row r="162" spans="2:122" ht="15.75" customHeight="1">
      <c r="B162" s="195">
        <v>43617</v>
      </c>
      <c r="C162" s="195"/>
      <c r="D162" s="195"/>
      <c r="E162" s="195"/>
      <c r="F162" s="195"/>
      <c r="G162" s="195"/>
      <c r="H162" s="195"/>
      <c r="I162" s="195"/>
      <c r="J162" s="195"/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  <c r="AD162" s="195"/>
      <c r="AE162" s="195"/>
      <c r="AF162" s="195"/>
      <c r="AG162" s="195"/>
      <c r="AH162" s="195"/>
      <c r="AI162" s="195"/>
      <c r="AJ162" s="195"/>
      <c r="AK162" s="195"/>
      <c r="AL162" s="195"/>
      <c r="AM162" s="195"/>
      <c r="AN162" s="195"/>
      <c r="AO162" s="195"/>
      <c r="AP162" s="195"/>
      <c r="AQ162" s="195"/>
      <c r="AR162" s="195"/>
      <c r="AS162" s="195"/>
      <c r="AT162" s="195"/>
      <c r="AU162" s="195"/>
      <c r="AV162" s="195"/>
      <c r="AW162" s="195"/>
      <c r="AX162" s="19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72">
        <v>0.02</v>
      </c>
      <c r="BL162" s="79">
        <f t="shared" ref="BL162:DR162" si="140">BK162</f>
        <v>0.02</v>
      </c>
      <c r="BM162" s="79">
        <f t="shared" si="140"/>
        <v>0.02</v>
      </c>
      <c r="BN162" s="79">
        <f t="shared" si="140"/>
        <v>0.02</v>
      </c>
      <c r="BO162" s="79">
        <f t="shared" si="140"/>
        <v>0.02</v>
      </c>
      <c r="BP162" s="79">
        <f t="shared" si="140"/>
        <v>0.02</v>
      </c>
      <c r="BQ162" s="79">
        <f t="shared" si="140"/>
        <v>0.02</v>
      </c>
      <c r="BR162" s="79">
        <f t="shared" si="140"/>
        <v>0.02</v>
      </c>
      <c r="BS162" s="79">
        <f t="shared" si="140"/>
        <v>0.02</v>
      </c>
      <c r="BT162" s="79">
        <f t="shared" si="140"/>
        <v>0.02</v>
      </c>
      <c r="BU162" s="79">
        <f t="shared" si="140"/>
        <v>0.02</v>
      </c>
      <c r="BV162" s="79">
        <f t="shared" si="140"/>
        <v>0.02</v>
      </c>
      <c r="BW162" s="79">
        <f t="shared" si="140"/>
        <v>0.02</v>
      </c>
      <c r="BX162" s="79">
        <f t="shared" si="140"/>
        <v>0.02</v>
      </c>
      <c r="BY162" s="79">
        <f t="shared" si="140"/>
        <v>0.02</v>
      </c>
      <c r="BZ162" s="79">
        <f t="shared" si="140"/>
        <v>0.02</v>
      </c>
      <c r="CA162" s="79">
        <f t="shared" si="140"/>
        <v>0.02</v>
      </c>
      <c r="CB162" s="79">
        <f t="shared" si="140"/>
        <v>0.02</v>
      </c>
      <c r="CC162" s="79">
        <f t="shared" si="140"/>
        <v>0.02</v>
      </c>
      <c r="CD162" s="79">
        <f t="shared" si="140"/>
        <v>0.02</v>
      </c>
      <c r="CE162" s="79">
        <f t="shared" si="140"/>
        <v>0.02</v>
      </c>
      <c r="CF162" s="79">
        <f t="shared" si="140"/>
        <v>0.02</v>
      </c>
      <c r="CG162" s="79">
        <f t="shared" si="140"/>
        <v>0.02</v>
      </c>
      <c r="CH162" s="79">
        <f t="shared" si="140"/>
        <v>0.02</v>
      </c>
      <c r="CI162" s="79">
        <f t="shared" si="140"/>
        <v>0.02</v>
      </c>
      <c r="CJ162" s="79">
        <f t="shared" si="140"/>
        <v>0.02</v>
      </c>
      <c r="CK162" s="79">
        <f t="shared" si="140"/>
        <v>0.02</v>
      </c>
      <c r="CL162" s="79">
        <f t="shared" si="140"/>
        <v>0.02</v>
      </c>
      <c r="CM162" s="79">
        <f t="shared" si="140"/>
        <v>0.02</v>
      </c>
      <c r="CN162" s="79">
        <f t="shared" si="140"/>
        <v>0.02</v>
      </c>
      <c r="CO162" s="79">
        <f t="shared" si="140"/>
        <v>0.02</v>
      </c>
      <c r="CP162" s="79">
        <f t="shared" si="140"/>
        <v>0.02</v>
      </c>
      <c r="CQ162" s="79">
        <f t="shared" si="140"/>
        <v>0.02</v>
      </c>
      <c r="CR162" s="79">
        <f t="shared" si="140"/>
        <v>0.02</v>
      </c>
      <c r="CS162" s="79">
        <f t="shared" si="140"/>
        <v>0.02</v>
      </c>
      <c r="CT162" s="79">
        <f t="shared" si="140"/>
        <v>0.02</v>
      </c>
      <c r="CU162" s="79">
        <f t="shared" si="140"/>
        <v>0.02</v>
      </c>
      <c r="CV162" s="79">
        <f t="shared" si="140"/>
        <v>0.02</v>
      </c>
      <c r="CW162" s="79">
        <f t="shared" si="140"/>
        <v>0.02</v>
      </c>
      <c r="CX162" s="79">
        <f t="shared" si="140"/>
        <v>0.02</v>
      </c>
      <c r="CY162" s="79">
        <f t="shared" si="140"/>
        <v>0.02</v>
      </c>
      <c r="CZ162" s="79">
        <f t="shared" si="140"/>
        <v>0.02</v>
      </c>
      <c r="DA162" s="79">
        <f t="shared" si="140"/>
        <v>0.02</v>
      </c>
      <c r="DB162" s="79">
        <f t="shared" si="140"/>
        <v>0.02</v>
      </c>
      <c r="DC162" s="79">
        <f t="shared" si="140"/>
        <v>0.02</v>
      </c>
      <c r="DD162" s="79">
        <f t="shared" si="140"/>
        <v>0.02</v>
      </c>
      <c r="DE162" s="79">
        <f t="shared" si="140"/>
        <v>0.02</v>
      </c>
      <c r="DF162" s="79">
        <f t="shared" si="140"/>
        <v>0.02</v>
      </c>
      <c r="DG162" s="79">
        <f t="shared" si="140"/>
        <v>0.02</v>
      </c>
      <c r="DH162" s="79">
        <f t="shared" si="140"/>
        <v>0.02</v>
      </c>
      <c r="DI162" s="79">
        <f t="shared" si="140"/>
        <v>0.02</v>
      </c>
      <c r="DJ162" s="79">
        <f t="shared" si="140"/>
        <v>0.02</v>
      </c>
      <c r="DK162" s="79">
        <f t="shared" si="140"/>
        <v>0.02</v>
      </c>
      <c r="DL162" s="79">
        <f t="shared" si="140"/>
        <v>0.02</v>
      </c>
      <c r="DM162" s="79">
        <f t="shared" si="140"/>
        <v>0.02</v>
      </c>
      <c r="DN162" s="79">
        <f t="shared" si="140"/>
        <v>0.02</v>
      </c>
      <c r="DO162" s="79">
        <f t="shared" si="140"/>
        <v>0.02</v>
      </c>
      <c r="DP162" s="79">
        <f t="shared" si="140"/>
        <v>0.02</v>
      </c>
      <c r="DQ162" s="79">
        <f t="shared" si="140"/>
        <v>0.02</v>
      </c>
      <c r="DR162" s="79">
        <f t="shared" si="140"/>
        <v>0.02</v>
      </c>
    </row>
    <row r="163" spans="2:122" ht="15.75" customHeight="1">
      <c r="B163" s="195">
        <v>43647</v>
      </c>
      <c r="C163" s="195"/>
      <c r="D163" s="195"/>
      <c r="E163" s="195"/>
      <c r="F163" s="195"/>
      <c r="G163" s="195"/>
      <c r="H163" s="195"/>
      <c r="I163" s="195"/>
      <c r="J163" s="195"/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  <c r="AD163" s="195"/>
      <c r="AE163" s="195"/>
      <c r="AF163" s="195"/>
      <c r="AG163" s="195"/>
      <c r="AH163" s="195"/>
      <c r="AI163" s="195"/>
      <c r="AJ163" s="195"/>
      <c r="AK163" s="195"/>
      <c r="AL163" s="195"/>
      <c r="AM163" s="195"/>
      <c r="AN163" s="195"/>
      <c r="AO163" s="195"/>
      <c r="AP163" s="195"/>
      <c r="AQ163" s="195"/>
      <c r="AR163" s="195"/>
      <c r="AS163" s="195"/>
      <c r="AT163" s="195"/>
      <c r="AU163" s="195"/>
      <c r="AV163" s="195"/>
      <c r="AW163" s="195"/>
      <c r="AX163" s="19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72">
        <v>0.02</v>
      </c>
      <c r="BL163" s="79">
        <f t="shared" ref="BL163:DR163" si="141">BK163</f>
        <v>0.02</v>
      </c>
      <c r="BM163" s="79">
        <f t="shared" si="141"/>
        <v>0.02</v>
      </c>
      <c r="BN163" s="79">
        <f t="shared" si="141"/>
        <v>0.02</v>
      </c>
      <c r="BO163" s="79">
        <f t="shared" si="141"/>
        <v>0.02</v>
      </c>
      <c r="BP163" s="79">
        <f t="shared" si="141"/>
        <v>0.02</v>
      </c>
      <c r="BQ163" s="79">
        <f t="shared" si="141"/>
        <v>0.02</v>
      </c>
      <c r="BR163" s="79">
        <f t="shared" si="141"/>
        <v>0.02</v>
      </c>
      <c r="BS163" s="79">
        <f t="shared" si="141"/>
        <v>0.02</v>
      </c>
      <c r="BT163" s="79">
        <f t="shared" si="141"/>
        <v>0.02</v>
      </c>
      <c r="BU163" s="79">
        <f t="shared" si="141"/>
        <v>0.02</v>
      </c>
      <c r="BV163" s="79">
        <f t="shared" si="141"/>
        <v>0.02</v>
      </c>
      <c r="BW163" s="79">
        <f t="shared" si="141"/>
        <v>0.02</v>
      </c>
      <c r="BX163" s="79">
        <f t="shared" si="141"/>
        <v>0.02</v>
      </c>
      <c r="BY163" s="79">
        <f t="shared" si="141"/>
        <v>0.02</v>
      </c>
      <c r="BZ163" s="79">
        <f t="shared" si="141"/>
        <v>0.02</v>
      </c>
      <c r="CA163" s="79">
        <f t="shared" si="141"/>
        <v>0.02</v>
      </c>
      <c r="CB163" s="79">
        <f t="shared" si="141"/>
        <v>0.02</v>
      </c>
      <c r="CC163" s="79">
        <f t="shared" si="141"/>
        <v>0.02</v>
      </c>
      <c r="CD163" s="79">
        <f t="shared" si="141"/>
        <v>0.02</v>
      </c>
      <c r="CE163" s="79">
        <f t="shared" si="141"/>
        <v>0.02</v>
      </c>
      <c r="CF163" s="79">
        <f t="shared" si="141"/>
        <v>0.02</v>
      </c>
      <c r="CG163" s="79">
        <f t="shared" si="141"/>
        <v>0.02</v>
      </c>
      <c r="CH163" s="79">
        <f t="shared" si="141"/>
        <v>0.02</v>
      </c>
      <c r="CI163" s="79">
        <f t="shared" si="141"/>
        <v>0.02</v>
      </c>
      <c r="CJ163" s="79">
        <f t="shared" si="141"/>
        <v>0.02</v>
      </c>
      <c r="CK163" s="79">
        <f t="shared" si="141"/>
        <v>0.02</v>
      </c>
      <c r="CL163" s="79">
        <f t="shared" si="141"/>
        <v>0.02</v>
      </c>
      <c r="CM163" s="79">
        <f t="shared" si="141"/>
        <v>0.02</v>
      </c>
      <c r="CN163" s="79">
        <f t="shared" si="141"/>
        <v>0.02</v>
      </c>
      <c r="CO163" s="79">
        <f t="shared" si="141"/>
        <v>0.02</v>
      </c>
      <c r="CP163" s="79">
        <f t="shared" si="141"/>
        <v>0.02</v>
      </c>
      <c r="CQ163" s="79">
        <f t="shared" si="141"/>
        <v>0.02</v>
      </c>
      <c r="CR163" s="79">
        <f t="shared" si="141"/>
        <v>0.02</v>
      </c>
      <c r="CS163" s="79">
        <f t="shared" si="141"/>
        <v>0.02</v>
      </c>
      <c r="CT163" s="79">
        <f t="shared" si="141"/>
        <v>0.02</v>
      </c>
      <c r="CU163" s="79">
        <f t="shared" si="141"/>
        <v>0.02</v>
      </c>
      <c r="CV163" s="79">
        <f t="shared" si="141"/>
        <v>0.02</v>
      </c>
      <c r="CW163" s="79">
        <f t="shared" si="141"/>
        <v>0.02</v>
      </c>
      <c r="CX163" s="79">
        <f t="shared" si="141"/>
        <v>0.02</v>
      </c>
      <c r="CY163" s="79">
        <f t="shared" si="141"/>
        <v>0.02</v>
      </c>
      <c r="CZ163" s="79">
        <f t="shared" si="141"/>
        <v>0.02</v>
      </c>
      <c r="DA163" s="79">
        <f t="shared" si="141"/>
        <v>0.02</v>
      </c>
      <c r="DB163" s="79">
        <f t="shared" si="141"/>
        <v>0.02</v>
      </c>
      <c r="DC163" s="79">
        <f t="shared" si="141"/>
        <v>0.02</v>
      </c>
      <c r="DD163" s="79">
        <f t="shared" si="141"/>
        <v>0.02</v>
      </c>
      <c r="DE163" s="79">
        <f t="shared" si="141"/>
        <v>0.02</v>
      </c>
      <c r="DF163" s="79">
        <f t="shared" si="141"/>
        <v>0.02</v>
      </c>
      <c r="DG163" s="79">
        <f t="shared" si="141"/>
        <v>0.02</v>
      </c>
      <c r="DH163" s="79">
        <f t="shared" si="141"/>
        <v>0.02</v>
      </c>
      <c r="DI163" s="79">
        <f t="shared" si="141"/>
        <v>0.02</v>
      </c>
      <c r="DJ163" s="79">
        <f t="shared" si="141"/>
        <v>0.02</v>
      </c>
      <c r="DK163" s="79">
        <f t="shared" si="141"/>
        <v>0.02</v>
      </c>
      <c r="DL163" s="79">
        <f t="shared" si="141"/>
        <v>0.02</v>
      </c>
      <c r="DM163" s="79">
        <f t="shared" si="141"/>
        <v>0.02</v>
      </c>
      <c r="DN163" s="79">
        <f t="shared" si="141"/>
        <v>0.02</v>
      </c>
      <c r="DO163" s="79">
        <f t="shared" si="141"/>
        <v>0.02</v>
      </c>
      <c r="DP163" s="79">
        <f t="shared" si="141"/>
        <v>0.02</v>
      </c>
      <c r="DQ163" s="79">
        <f t="shared" si="141"/>
        <v>0.02</v>
      </c>
      <c r="DR163" s="79">
        <f t="shared" si="141"/>
        <v>0.02</v>
      </c>
    </row>
    <row r="164" spans="2:122" ht="15.75" customHeight="1">
      <c r="B164" s="195">
        <v>43678</v>
      </c>
      <c r="C164" s="195"/>
      <c r="D164" s="195"/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  <c r="AD164" s="195"/>
      <c r="AE164" s="195"/>
      <c r="AF164" s="195"/>
      <c r="AG164" s="195"/>
      <c r="AH164" s="195"/>
      <c r="AI164" s="195"/>
      <c r="AJ164" s="195"/>
      <c r="AK164" s="195"/>
      <c r="AL164" s="195"/>
      <c r="AM164" s="195"/>
      <c r="AN164" s="195"/>
      <c r="AO164" s="195"/>
      <c r="AP164" s="195"/>
      <c r="AQ164" s="195"/>
      <c r="AR164" s="195"/>
      <c r="AS164" s="195"/>
      <c r="AT164" s="195"/>
      <c r="AU164" s="195"/>
      <c r="AV164" s="195"/>
      <c r="AW164" s="195"/>
      <c r="AX164" s="19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72">
        <v>0.02</v>
      </c>
      <c r="BL164" s="79">
        <f t="shared" ref="BL164:DR164" si="142">BK164</f>
        <v>0.02</v>
      </c>
      <c r="BM164" s="79">
        <f t="shared" si="142"/>
        <v>0.02</v>
      </c>
      <c r="BN164" s="79">
        <f t="shared" si="142"/>
        <v>0.02</v>
      </c>
      <c r="BO164" s="79">
        <f t="shared" si="142"/>
        <v>0.02</v>
      </c>
      <c r="BP164" s="79">
        <f t="shared" si="142"/>
        <v>0.02</v>
      </c>
      <c r="BQ164" s="79">
        <f t="shared" si="142"/>
        <v>0.02</v>
      </c>
      <c r="BR164" s="79">
        <f t="shared" si="142"/>
        <v>0.02</v>
      </c>
      <c r="BS164" s="79">
        <f t="shared" si="142"/>
        <v>0.02</v>
      </c>
      <c r="BT164" s="79">
        <f t="shared" si="142"/>
        <v>0.02</v>
      </c>
      <c r="BU164" s="79">
        <f t="shared" si="142"/>
        <v>0.02</v>
      </c>
      <c r="BV164" s="79">
        <f t="shared" si="142"/>
        <v>0.02</v>
      </c>
      <c r="BW164" s="79">
        <f t="shared" si="142"/>
        <v>0.02</v>
      </c>
      <c r="BX164" s="79">
        <f t="shared" si="142"/>
        <v>0.02</v>
      </c>
      <c r="BY164" s="79">
        <f t="shared" si="142"/>
        <v>0.02</v>
      </c>
      <c r="BZ164" s="79">
        <f t="shared" si="142"/>
        <v>0.02</v>
      </c>
      <c r="CA164" s="79">
        <f t="shared" si="142"/>
        <v>0.02</v>
      </c>
      <c r="CB164" s="79">
        <f t="shared" si="142"/>
        <v>0.02</v>
      </c>
      <c r="CC164" s="79">
        <f t="shared" si="142"/>
        <v>0.02</v>
      </c>
      <c r="CD164" s="79">
        <f t="shared" si="142"/>
        <v>0.02</v>
      </c>
      <c r="CE164" s="79">
        <f t="shared" si="142"/>
        <v>0.02</v>
      </c>
      <c r="CF164" s="79">
        <f t="shared" si="142"/>
        <v>0.02</v>
      </c>
      <c r="CG164" s="79">
        <f t="shared" si="142"/>
        <v>0.02</v>
      </c>
      <c r="CH164" s="79">
        <f t="shared" si="142"/>
        <v>0.02</v>
      </c>
      <c r="CI164" s="79">
        <f t="shared" si="142"/>
        <v>0.02</v>
      </c>
      <c r="CJ164" s="79">
        <f t="shared" si="142"/>
        <v>0.02</v>
      </c>
      <c r="CK164" s="79">
        <f t="shared" si="142"/>
        <v>0.02</v>
      </c>
      <c r="CL164" s="79">
        <f t="shared" si="142"/>
        <v>0.02</v>
      </c>
      <c r="CM164" s="79">
        <f t="shared" si="142"/>
        <v>0.02</v>
      </c>
      <c r="CN164" s="79">
        <f t="shared" si="142"/>
        <v>0.02</v>
      </c>
      <c r="CO164" s="79">
        <f t="shared" si="142"/>
        <v>0.02</v>
      </c>
      <c r="CP164" s="79">
        <f t="shared" si="142"/>
        <v>0.02</v>
      </c>
      <c r="CQ164" s="79">
        <f t="shared" si="142"/>
        <v>0.02</v>
      </c>
      <c r="CR164" s="79">
        <f t="shared" si="142"/>
        <v>0.02</v>
      </c>
      <c r="CS164" s="79">
        <f t="shared" si="142"/>
        <v>0.02</v>
      </c>
      <c r="CT164" s="79">
        <f t="shared" si="142"/>
        <v>0.02</v>
      </c>
      <c r="CU164" s="79">
        <f t="shared" si="142"/>
        <v>0.02</v>
      </c>
      <c r="CV164" s="79">
        <f t="shared" si="142"/>
        <v>0.02</v>
      </c>
      <c r="CW164" s="79">
        <f t="shared" si="142"/>
        <v>0.02</v>
      </c>
      <c r="CX164" s="79">
        <f t="shared" si="142"/>
        <v>0.02</v>
      </c>
      <c r="CY164" s="79">
        <f t="shared" si="142"/>
        <v>0.02</v>
      </c>
      <c r="CZ164" s="79">
        <f t="shared" si="142"/>
        <v>0.02</v>
      </c>
      <c r="DA164" s="79">
        <f t="shared" si="142"/>
        <v>0.02</v>
      </c>
      <c r="DB164" s="79">
        <f t="shared" si="142"/>
        <v>0.02</v>
      </c>
      <c r="DC164" s="79">
        <f t="shared" si="142"/>
        <v>0.02</v>
      </c>
      <c r="DD164" s="79">
        <f t="shared" si="142"/>
        <v>0.02</v>
      </c>
      <c r="DE164" s="79">
        <f t="shared" si="142"/>
        <v>0.02</v>
      </c>
      <c r="DF164" s="79">
        <f t="shared" si="142"/>
        <v>0.02</v>
      </c>
      <c r="DG164" s="79">
        <f t="shared" si="142"/>
        <v>0.02</v>
      </c>
      <c r="DH164" s="79">
        <f t="shared" si="142"/>
        <v>0.02</v>
      </c>
      <c r="DI164" s="79">
        <f t="shared" si="142"/>
        <v>0.02</v>
      </c>
      <c r="DJ164" s="79">
        <f t="shared" si="142"/>
        <v>0.02</v>
      </c>
      <c r="DK164" s="79">
        <f t="shared" si="142"/>
        <v>0.02</v>
      </c>
      <c r="DL164" s="79">
        <f t="shared" si="142"/>
        <v>0.02</v>
      </c>
      <c r="DM164" s="79">
        <f t="shared" si="142"/>
        <v>0.02</v>
      </c>
      <c r="DN164" s="79">
        <f t="shared" si="142"/>
        <v>0.02</v>
      </c>
      <c r="DO164" s="79">
        <f t="shared" si="142"/>
        <v>0.02</v>
      </c>
      <c r="DP164" s="79">
        <f t="shared" si="142"/>
        <v>0.02</v>
      </c>
      <c r="DQ164" s="79">
        <f t="shared" si="142"/>
        <v>0.02</v>
      </c>
      <c r="DR164" s="79">
        <f t="shared" si="142"/>
        <v>0.02</v>
      </c>
    </row>
    <row r="165" spans="2:122" ht="15.75" customHeight="1">
      <c r="B165" s="195">
        <v>43709</v>
      </c>
      <c r="C165" s="195"/>
      <c r="D165" s="195"/>
      <c r="E165" s="195"/>
      <c r="F165" s="195"/>
      <c r="G165" s="195"/>
      <c r="H165" s="195"/>
      <c r="I165" s="195"/>
      <c r="J165" s="195"/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  <c r="AD165" s="195"/>
      <c r="AE165" s="195"/>
      <c r="AF165" s="195"/>
      <c r="AG165" s="195"/>
      <c r="AH165" s="195"/>
      <c r="AI165" s="195"/>
      <c r="AJ165" s="195"/>
      <c r="AK165" s="195"/>
      <c r="AL165" s="195"/>
      <c r="AM165" s="195"/>
      <c r="AN165" s="195"/>
      <c r="AO165" s="195"/>
      <c r="AP165" s="195"/>
      <c r="AQ165" s="195"/>
      <c r="AR165" s="195"/>
      <c r="AS165" s="195"/>
      <c r="AT165" s="195"/>
      <c r="AU165" s="195"/>
      <c r="AV165" s="195"/>
      <c r="AW165" s="195"/>
      <c r="AX165" s="19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72">
        <v>0.02</v>
      </c>
      <c r="BL165" s="79">
        <f t="shared" ref="BL165:DR165" si="143">BK165</f>
        <v>0.02</v>
      </c>
      <c r="BM165" s="79">
        <f t="shared" si="143"/>
        <v>0.02</v>
      </c>
      <c r="BN165" s="79">
        <f t="shared" si="143"/>
        <v>0.02</v>
      </c>
      <c r="BO165" s="79">
        <f t="shared" si="143"/>
        <v>0.02</v>
      </c>
      <c r="BP165" s="79">
        <f t="shared" si="143"/>
        <v>0.02</v>
      </c>
      <c r="BQ165" s="79">
        <f t="shared" si="143"/>
        <v>0.02</v>
      </c>
      <c r="BR165" s="79">
        <f t="shared" si="143"/>
        <v>0.02</v>
      </c>
      <c r="BS165" s="79">
        <f t="shared" si="143"/>
        <v>0.02</v>
      </c>
      <c r="BT165" s="79">
        <f t="shared" si="143"/>
        <v>0.02</v>
      </c>
      <c r="BU165" s="79">
        <f t="shared" si="143"/>
        <v>0.02</v>
      </c>
      <c r="BV165" s="79">
        <f t="shared" si="143"/>
        <v>0.02</v>
      </c>
      <c r="BW165" s="79">
        <f t="shared" si="143"/>
        <v>0.02</v>
      </c>
      <c r="BX165" s="79">
        <f t="shared" si="143"/>
        <v>0.02</v>
      </c>
      <c r="BY165" s="79">
        <f t="shared" si="143"/>
        <v>0.02</v>
      </c>
      <c r="BZ165" s="79">
        <f t="shared" si="143"/>
        <v>0.02</v>
      </c>
      <c r="CA165" s="79">
        <f t="shared" si="143"/>
        <v>0.02</v>
      </c>
      <c r="CB165" s="79">
        <f t="shared" si="143"/>
        <v>0.02</v>
      </c>
      <c r="CC165" s="79">
        <f t="shared" si="143"/>
        <v>0.02</v>
      </c>
      <c r="CD165" s="79">
        <f t="shared" si="143"/>
        <v>0.02</v>
      </c>
      <c r="CE165" s="79">
        <f t="shared" si="143"/>
        <v>0.02</v>
      </c>
      <c r="CF165" s="79">
        <f t="shared" si="143"/>
        <v>0.02</v>
      </c>
      <c r="CG165" s="79">
        <f t="shared" si="143"/>
        <v>0.02</v>
      </c>
      <c r="CH165" s="79">
        <f t="shared" si="143"/>
        <v>0.02</v>
      </c>
      <c r="CI165" s="79">
        <f t="shared" si="143"/>
        <v>0.02</v>
      </c>
      <c r="CJ165" s="79">
        <f t="shared" si="143"/>
        <v>0.02</v>
      </c>
      <c r="CK165" s="79">
        <f t="shared" si="143"/>
        <v>0.02</v>
      </c>
      <c r="CL165" s="79">
        <f t="shared" si="143"/>
        <v>0.02</v>
      </c>
      <c r="CM165" s="79">
        <f t="shared" si="143"/>
        <v>0.02</v>
      </c>
      <c r="CN165" s="79">
        <f t="shared" si="143"/>
        <v>0.02</v>
      </c>
      <c r="CO165" s="79">
        <f t="shared" si="143"/>
        <v>0.02</v>
      </c>
      <c r="CP165" s="79">
        <f t="shared" si="143"/>
        <v>0.02</v>
      </c>
      <c r="CQ165" s="79">
        <f t="shared" si="143"/>
        <v>0.02</v>
      </c>
      <c r="CR165" s="79">
        <f t="shared" si="143"/>
        <v>0.02</v>
      </c>
      <c r="CS165" s="79">
        <f t="shared" si="143"/>
        <v>0.02</v>
      </c>
      <c r="CT165" s="79">
        <f t="shared" si="143"/>
        <v>0.02</v>
      </c>
      <c r="CU165" s="79">
        <f t="shared" si="143"/>
        <v>0.02</v>
      </c>
      <c r="CV165" s="79">
        <f t="shared" si="143"/>
        <v>0.02</v>
      </c>
      <c r="CW165" s="79">
        <f t="shared" si="143"/>
        <v>0.02</v>
      </c>
      <c r="CX165" s="79">
        <f t="shared" si="143"/>
        <v>0.02</v>
      </c>
      <c r="CY165" s="79">
        <f t="shared" si="143"/>
        <v>0.02</v>
      </c>
      <c r="CZ165" s="79">
        <f t="shared" si="143"/>
        <v>0.02</v>
      </c>
      <c r="DA165" s="79">
        <f t="shared" si="143"/>
        <v>0.02</v>
      </c>
      <c r="DB165" s="79">
        <f t="shared" si="143"/>
        <v>0.02</v>
      </c>
      <c r="DC165" s="79">
        <f t="shared" si="143"/>
        <v>0.02</v>
      </c>
      <c r="DD165" s="79">
        <f t="shared" si="143"/>
        <v>0.02</v>
      </c>
      <c r="DE165" s="79">
        <f t="shared" si="143"/>
        <v>0.02</v>
      </c>
      <c r="DF165" s="79">
        <f t="shared" si="143"/>
        <v>0.02</v>
      </c>
      <c r="DG165" s="79">
        <f t="shared" si="143"/>
        <v>0.02</v>
      </c>
      <c r="DH165" s="79">
        <f t="shared" si="143"/>
        <v>0.02</v>
      </c>
      <c r="DI165" s="79">
        <f t="shared" si="143"/>
        <v>0.02</v>
      </c>
      <c r="DJ165" s="79">
        <f t="shared" si="143"/>
        <v>0.02</v>
      </c>
      <c r="DK165" s="79">
        <f t="shared" si="143"/>
        <v>0.02</v>
      </c>
      <c r="DL165" s="79">
        <f t="shared" si="143"/>
        <v>0.02</v>
      </c>
      <c r="DM165" s="79">
        <f t="shared" si="143"/>
        <v>0.02</v>
      </c>
      <c r="DN165" s="79">
        <f t="shared" si="143"/>
        <v>0.02</v>
      </c>
      <c r="DO165" s="79">
        <f t="shared" si="143"/>
        <v>0.02</v>
      </c>
      <c r="DP165" s="79">
        <f t="shared" si="143"/>
        <v>0.02</v>
      </c>
      <c r="DQ165" s="79">
        <f t="shared" si="143"/>
        <v>0.02</v>
      </c>
      <c r="DR165" s="79">
        <f t="shared" si="143"/>
        <v>0.02</v>
      </c>
    </row>
    <row r="166" spans="2:122" ht="15.75" customHeight="1">
      <c r="B166" s="195">
        <v>43739</v>
      </c>
      <c r="C166" s="195"/>
      <c r="D166" s="195"/>
      <c r="E166" s="195"/>
      <c r="F166" s="195"/>
      <c r="G166" s="195"/>
      <c r="H166" s="195"/>
      <c r="I166" s="195"/>
      <c r="J166" s="195"/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195"/>
      <c r="AI166" s="195"/>
      <c r="AJ166" s="195"/>
      <c r="AK166" s="195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72">
        <v>0.02</v>
      </c>
      <c r="BL166" s="79">
        <f t="shared" ref="BL166:DR166" si="144">BK166</f>
        <v>0.02</v>
      </c>
      <c r="BM166" s="79">
        <f t="shared" si="144"/>
        <v>0.02</v>
      </c>
      <c r="BN166" s="79">
        <f t="shared" si="144"/>
        <v>0.02</v>
      </c>
      <c r="BO166" s="79">
        <f t="shared" si="144"/>
        <v>0.02</v>
      </c>
      <c r="BP166" s="79">
        <f t="shared" si="144"/>
        <v>0.02</v>
      </c>
      <c r="BQ166" s="79">
        <f t="shared" si="144"/>
        <v>0.02</v>
      </c>
      <c r="BR166" s="79">
        <f t="shared" si="144"/>
        <v>0.02</v>
      </c>
      <c r="BS166" s="79">
        <f t="shared" si="144"/>
        <v>0.02</v>
      </c>
      <c r="BT166" s="79">
        <f t="shared" si="144"/>
        <v>0.02</v>
      </c>
      <c r="BU166" s="79">
        <f t="shared" si="144"/>
        <v>0.02</v>
      </c>
      <c r="BV166" s="79">
        <f t="shared" si="144"/>
        <v>0.02</v>
      </c>
      <c r="BW166" s="79">
        <f t="shared" si="144"/>
        <v>0.02</v>
      </c>
      <c r="BX166" s="79">
        <f t="shared" si="144"/>
        <v>0.02</v>
      </c>
      <c r="BY166" s="79">
        <f t="shared" si="144"/>
        <v>0.02</v>
      </c>
      <c r="BZ166" s="79">
        <f t="shared" si="144"/>
        <v>0.02</v>
      </c>
      <c r="CA166" s="79">
        <f t="shared" si="144"/>
        <v>0.02</v>
      </c>
      <c r="CB166" s="79">
        <f t="shared" si="144"/>
        <v>0.02</v>
      </c>
      <c r="CC166" s="79">
        <f t="shared" si="144"/>
        <v>0.02</v>
      </c>
      <c r="CD166" s="79">
        <f t="shared" si="144"/>
        <v>0.02</v>
      </c>
      <c r="CE166" s="79">
        <f t="shared" si="144"/>
        <v>0.02</v>
      </c>
      <c r="CF166" s="79">
        <f t="shared" si="144"/>
        <v>0.02</v>
      </c>
      <c r="CG166" s="79">
        <f t="shared" si="144"/>
        <v>0.02</v>
      </c>
      <c r="CH166" s="79">
        <f t="shared" si="144"/>
        <v>0.02</v>
      </c>
      <c r="CI166" s="79">
        <f t="shared" si="144"/>
        <v>0.02</v>
      </c>
      <c r="CJ166" s="79">
        <f t="shared" si="144"/>
        <v>0.02</v>
      </c>
      <c r="CK166" s="79">
        <f t="shared" si="144"/>
        <v>0.02</v>
      </c>
      <c r="CL166" s="79">
        <f t="shared" si="144"/>
        <v>0.02</v>
      </c>
      <c r="CM166" s="79">
        <f t="shared" si="144"/>
        <v>0.02</v>
      </c>
      <c r="CN166" s="79">
        <f t="shared" si="144"/>
        <v>0.02</v>
      </c>
      <c r="CO166" s="79">
        <f t="shared" si="144"/>
        <v>0.02</v>
      </c>
      <c r="CP166" s="79">
        <f t="shared" si="144"/>
        <v>0.02</v>
      </c>
      <c r="CQ166" s="79">
        <f t="shared" si="144"/>
        <v>0.02</v>
      </c>
      <c r="CR166" s="79">
        <f t="shared" si="144"/>
        <v>0.02</v>
      </c>
      <c r="CS166" s="79">
        <f t="shared" si="144"/>
        <v>0.02</v>
      </c>
      <c r="CT166" s="79">
        <f t="shared" si="144"/>
        <v>0.02</v>
      </c>
      <c r="CU166" s="79">
        <f t="shared" si="144"/>
        <v>0.02</v>
      </c>
      <c r="CV166" s="79">
        <f t="shared" si="144"/>
        <v>0.02</v>
      </c>
      <c r="CW166" s="79">
        <f t="shared" si="144"/>
        <v>0.02</v>
      </c>
      <c r="CX166" s="79">
        <f t="shared" si="144"/>
        <v>0.02</v>
      </c>
      <c r="CY166" s="79">
        <f t="shared" si="144"/>
        <v>0.02</v>
      </c>
      <c r="CZ166" s="79">
        <f t="shared" si="144"/>
        <v>0.02</v>
      </c>
      <c r="DA166" s="79">
        <f t="shared" si="144"/>
        <v>0.02</v>
      </c>
      <c r="DB166" s="79">
        <f t="shared" si="144"/>
        <v>0.02</v>
      </c>
      <c r="DC166" s="79">
        <f t="shared" si="144"/>
        <v>0.02</v>
      </c>
      <c r="DD166" s="79">
        <f t="shared" si="144"/>
        <v>0.02</v>
      </c>
      <c r="DE166" s="79">
        <f t="shared" si="144"/>
        <v>0.02</v>
      </c>
      <c r="DF166" s="79">
        <f t="shared" si="144"/>
        <v>0.02</v>
      </c>
      <c r="DG166" s="79">
        <f t="shared" si="144"/>
        <v>0.02</v>
      </c>
      <c r="DH166" s="79">
        <f t="shared" si="144"/>
        <v>0.02</v>
      </c>
      <c r="DI166" s="79">
        <f t="shared" si="144"/>
        <v>0.02</v>
      </c>
      <c r="DJ166" s="79">
        <f t="shared" si="144"/>
        <v>0.02</v>
      </c>
      <c r="DK166" s="79">
        <f t="shared" si="144"/>
        <v>0.02</v>
      </c>
      <c r="DL166" s="79">
        <f t="shared" si="144"/>
        <v>0.02</v>
      </c>
      <c r="DM166" s="79">
        <f t="shared" si="144"/>
        <v>0.02</v>
      </c>
      <c r="DN166" s="79">
        <f t="shared" si="144"/>
        <v>0.02</v>
      </c>
      <c r="DO166" s="79">
        <f t="shared" si="144"/>
        <v>0.02</v>
      </c>
      <c r="DP166" s="79">
        <f t="shared" si="144"/>
        <v>0.02</v>
      </c>
      <c r="DQ166" s="79">
        <f t="shared" si="144"/>
        <v>0.02</v>
      </c>
      <c r="DR166" s="79">
        <f t="shared" si="144"/>
        <v>0.02</v>
      </c>
    </row>
    <row r="167" spans="2:122" ht="15.75" customHeight="1">
      <c r="B167" s="195">
        <v>43770</v>
      </c>
      <c r="C167" s="195"/>
      <c r="D167" s="195"/>
      <c r="E167" s="195"/>
      <c r="F167" s="195"/>
      <c r="G167" s="195"/>
      <c r="H167" s="195"/>
      <c r="I167" s="195"/>
      <c r="J167" s="195"/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  <c r="AD167" s="195"/>
      <c r="AE167" s="195"/>
      <c r="AF167" s="195"/>
      <c r="AG167" s="195"/>
      <c r="AH167" s="195"/>
      <c r="AI167" s="195"/>
      <c r="AJ167" s="195"/>
      <c r="AK167" s="195"/>
      <c r="AL167" s="195"/>
      <c r="AM167" s="195"/>
      <c r="AN167" s="195"/>
      <c r="AO167" s="195"/>
      <c r="AP167" s="195"/>
      <c r="AQ167" s="195"/>
      <c r="AR167" s="195"/>
      <c r="AS167" s="195"/>
      <c r="AT167" s="195"/>
      <c r="AU167" s="195"/>
      <c r="AV167" s="195"/>
      <c r="AW167" s="195"/>
      <c r="AX167" s="19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72">
        <v>0.02</v>
      </c>
      <c r="BL167" s="79">
        <f t="shared" ref="BL167:DR167" si="145">BK167</f>
        <v>0.02</v>
      </c>
      <c r="BM167" s="79">
        <f t="shared" si="145"/>
        <v>0.02</v>
      </c>
      <c r="BN167" s="79">
        <f t="shared" si="145"/>
        <v>0.02</v>
      </c>
      <c r="BO167" s="79">
        <f t="shared" si="145"/>
        <v>0.02</v>
      </c>
      <c r="BP167" s="79">
        <f t="shared" si="145"/>
        <v>0.02</v>
      </c>
      <c r="BQ167" s="79">
        <f t="shared" si="145"/>
        <v>0.02</v>
      </c>
      <c r="BR167" s="79">
        <f t="shared" si="145"/>
        <v>0.02</v>
      </c>
      <c r="BS167" s="79">
        <f t="shared" si="145"/>
        <v>0.02</v>
      </c>
      <c r="BT167" s="79">
        <f t="shared" si="145"/>
        <v>0.02</v>
      </c>
      <c r="BU167" s="79">
        <f t="shared" si="145"/>
        <v>0.02</v>
      </c>
      <c r="BV167" s="79">
        <f t="shared" si="145"/>
        <v>0.02</v>
      </c>
      <c r="BW167" s="79">
        <f t="shared" si="145"/>
        <v>0.02</v>
      </c>
      <c r="BX167" s="79">
        <f t="shared" si="145"/>
        <v>0.02</v>
      </c>
      <c r="BY167" s="79">
        <f t="shared" si="145"/>
        <v>0.02</v>
      </c>
      <c r="BZ167" s="79">
        <f t="shared" si="145"/>
        <v>0.02</v>
      </c>
      <c r="CA167" s="79">
        <f t="shared" si="145"/>
        <v>0.02</v>
      </c>
      <c r="CB167" s="79">
        <f t="shared" si="145"/>
        <v>0.02</v>
      </c>
      <c r="CC167" s="79">
        <f t="shared" si="145"/>
        <v>0.02</v>
      </c>
      <c r="CD167" s="79">
        <f t="shared" si="145"/>
        <v>0.02</v>
      </c>
      <c r="CE167" s="79">
        <f t="shared" si="145"/>
        <v>0.02</v>
      </c>
      <c r="CF167" s="79">
        <f t="shared" si="145"/>
        <v>0.02</v>
      </c>
      <c r="CG167" s="79">
        <f t="shared" si="145"/>
        <v>0.02</v>
      </c>
      <c r="CH167" s="79">
        <f t="shared" si="145"/>
        <v>0.02</v>
      </c>
      <c r="CI167" s="79">
        <f t="shared" si="145"/>
        <v>0.02</v>
      </c>
      <c r="CJ167" s="79">
        <f t="shared" si="145"/>
        <v>0.02</v>
      </c>
      <c r="CK167" s="79">
        <f t="shared" si="145"/>
        <v>0.02</v>
      </c>
      <c r="CL167" s="79">
        <f t="shared" si="145"/>
        <v>0.02</v>
      </c>
      <c r="CM167" s="79">
        <f t="shared" si="145"/>
        <v>0.02</v>
      </c>
      <c r="CN167" s="79">
        <f t="shared" si="145"/>
        <v>0.02</v>
      </c>
      <c r="CO167" s="79">
        <f t="shared" si="145"/>
        <v>0.02</v>
      </c>
      <c r="CP167" s="79">
        <f t="shared" si="145"/>
        <v>0.02</v>
      </c>
      <c r="CQ167" s="79">
        <f t="shared" si="145"/>
        <v>0.02</v>
      </c>
      <c r="CR167" s="79">
        <f t="shared" si="145"/>
        <v>0.02</v>
      </c>
      <c r="CS167" s="79">
        <f t="shared" si="145"/>
        <v>0.02</v>
      </c>
      <c r="CT167" s="79">
        <f t="shared" si="145"/>
        <v>0.02</v>
      </c>
      <c r="CU167" s="79">
        <f t="shared" si="145"/>
        <v>0.02</v>
      </c>
      <c r="CV167" s="79">
        <f t="shared" si="145"/>
        <v>0.02</v>
      </c>
      <c r="CW167" s="79">
        <f t="shared" si="145"/>
        <v>0.02</v>
      </c>
      <c r="CX167" s="79">
        <f t="shared" si="145"/>
        <v>0.02</v>
      </c>
      <c r="CY167" s="79">
        <f t="shared" si="145"/>
        <v>0.02</v>
      </c>
      <c r="CZ167" s="79">
        <f t="shared" si="145"/>
        <v>0.02</v>
      </c>
      <c r="DA167" s="79">
        <f t="shared" si="145"/>
        <v>0.02</v>
      </c>
      <c r="DB167" s="79">
        <f t="shared" si="145"/>
        <v>0.02</v>
      </c>
      <c r="DC167" s="79">
        <f t="shared" si="145"/>
        <v>0.02</v>
      </c>
      <c r="DD167" s="79">
        <f t="shared" si="145"/>
        <v>0.02</v>
      </c>
      <c r="DE167" s="79">
        <f t="shared" si="145"/>
        <v>0.02</v>
      </c>
      <c r="DF167" s="79">
        <f t="shared" si="145"/>
        <v>0.02</v>
      </c>
      <c r="DG167" s="79">
        <f t="shared" si="145"/>
        <v>0.02</v>
      </c>
      <c r="DH167" s="79">
        <f t="shared" si="145"/>
        <v>0.02</v>
      </c>
      <c r="DI167" s="79">
        <f t="shared" si="145"/>
        <v>0.02</v>
      </c>
      <c r="DJ167" s="79">
        <f t="shared" si="145"/>
        <v>0.02</v>
      </c>
      <c r="DK167" s="79">
        <f t="shared" si="145"/>
        <v>0.02</v>
      </c>
      <c r="DL167" s="79">
        <f t="shared" si="145"/>
        <v>0.02</v>
      </c>
      <c r="DM167" s="79">
        <f t="shared" si="145"/>
        <v>0.02</v>
      </c>
      <c r="DN167" s="79">
        <f t="shared" si="145"/>
        <v>0.02</v>
      </c>
      <c r="DO167" s="79">
        <f t="shared" si="145"/>
        <v>0.02</v>
      </c>
      <c r="DP167" s="79">
        <f t="shared" si="145"/>
        <v>0.02</v>
      </c>
      <c r="DQ167" s="79">
        <f t="shared" si="145"/>
        <v>0.02</v>
      </c>
      <c r="DR167" s="79">
        <f t="shared" si="145"/>
        <v>0.02</v>
      </c>
    </row>
    <row r="168" spans="2:122" ht="15.75" customHeight="1">
      <c r="B168" s="195">
        <v>43800</v>
      </c>
      <c r="C168" s="195"/>
      <c r="D168" s="195"/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  <c r="AD168" s="195"/>
      <c r="AE168" s="195"/>
      <c r="AF168" s="195"/>
      <c r="AG168" s="195"/>
      <c r="AH168" s="195"/>
      <c r="AI168" s="195"/>
      <c r="AJ168" s="195"/>
      <c r="AK168" s="195"/>
      <c r="AL168" s="195"/>
      <c r="AM168" s="195"/>
      <c r="AN168" s="195"/>
      <c r="AO168" s="195"/>
      <c r="AP168" s="195"/>
      <c r="AQ168" s="195"/>
      <c r="AR168" s="195"/>
      <c r="AS168" s="195"/>
      <c r="AT168" s="195"/>
      <c r="AU168" s="195"/>
      <c r="AV168" s="195"/>
      <c r="AW168" s="195"/>
      <c r="AX168" s="19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72">
        <v>0.02</v>
      </c>
      <c r="BL168" s="79">
        <f t="shared" ref="BL168:DR168" si="146">BK168</f>
        <v>0.02</v>
      </c>
      <c r="BM168" s="79">
        <f t="shared" si="146"/>
        <v>0.02</v>
      </c>
      <c r="BN168" s="79">
        <f t="shared" si="146"/>
        <v>0.02</v>
      </c>
      <c r="BO168" s="79">
        <f t="shared" si="146"/>
        <v>0.02</v>
      </c>
      <c r="BP168" s="79">
        <f t="shared" si="146"/>
        <v>0.02</v>
      </c>
      <c r="BQ168" s="79">
        <f t="shared" si="146"/>
        <v>0.02</v>
      </c>
      <c r="BR168" s="79">
        <f t="shared" si="146"/>
        <v>0.02</v>
      </c>
      <c r="BS168" s="79">
        <f t="shared" si="146"/>
        <v>0.02</v>
      </c>
      <c r="BT168" s="79">
        <f t="shared" si="146"/>
        <v>0.02</v>
      </c>
      <c r="BU168" s="79">
        <f t="shared" si="146"/>
        <v>0.02</v>
      </c>
      <c r="BV168" s="79">
        <f t="shared" si="146"/>
        <v>0.02</v>
      </c>
      <c r="BW168" s="79">
        <f t="shared" si="146"/>
        <v>0.02</v>
      </c>
      <c r="BX168" s="79">
        <f t="shared" si="146"/>
        <v>0.02</v>
      </c>
      <c r="BY168" s="79">
        <f t="shared" si="146"/>
        <v>0.02</v>
      </c>
      <c r="BZ168" s="79">
        <f t="shared" si="146"/>
        <v>0.02</v>
      </c>
      <c r="CA168" s="79">
        <f t="shared" si="146"/>
        <v>0.02</v>
      </c>
      <c r="CB168" s="79">
        <f t="shared" si="146"/>
        <v>0.02</v>
      </c>
      <c r="CC168" s="79">
        <f t="shared" si="146"/>
        <v>0.02</v>
      </c>
      <c r="CD168" s="79">
        <f t="shared" si="146"/>
        <v>0.02</v>
      </c>
      <c r="CE168" s="79">
        <f t="shared" si="146"/>
        <v>0.02</v>
      </c>
      <c r="CF168" s="79">
        <f t="shared" si="146"/>
        <v>0.02</v>
      </c>
      <c r="CG168" s="79">
        <f t="shared" si="146"/>
        <v>0.02</v>
      </c>
      <c r="CH168" s="79">
        <f t="shared" si="146"/>
        <v>0.02</v>
      </c>
      <c r="CI168" s="79">
        <f t="shared" si="146"/>
        <v>0.02</v>
      </c>
      <c r="CJ168" s="79">
        <f t="shared" si="146"/>
        <v>0.02</v>
      </c>
      <c r="CK168" s="79">
        <f t="shared" si="146"/>
        <v>0.02</v>
      </c>
      <c r="CL168" s="79">
        <f t="shared" si="146"/>
        <v>0.02</v>
      </c>
      <c r="CM168" s="79">
        <f t="shared" si="146"/>
        <v>0.02</v>
      </c>
      <c r="CN168" s="79">
        <f t="shared" si="146"/>
        <v>0.02</v>
      </c>
      <c r="CO168" s="79">
        <f t="shared" si="146"/>
        <v>0.02</v>
      </c>
      <c r="CP168" s="79">
        <f t="shared" si="146"/>
        <v>0.02</v>
      </c>
      <c r="CQ168" s="79">
        <f t="shared" si="146"/>
        <v>0.02</v>
      </c>
      <c r="CR168" s="79">
        <f t="shared" si="146"/>
        <v>0.02</v>
      </c>
      <c r="CS168" s="79">
        <f t="shared" si="146"/>
        <v>0.02</v>
      </c>
      <c r="CT168" s="79">
        <f t="shared" si="146"/>
        <v>0.02</v>
      </c>
      <c r="CU168" s="79">
        <f t="shared" si="146"/>
        <v>0.02</v>
      </c>
      <c r="CV168" s="79">
        <f t="shared" si="146"/>
        <v>0.02</v>
      </c>
      <c r="CW168" s="79">
        <f t="shared" si="146"/>
        <v>0.02</v>
      </c>
      <c r="CX168" s="79">
        <f t="shared" si="146"/>
        <v>0.02</v>
      </c>
      <c r="CY168" s="79">
        <f t="shared" si="146"/>
        <v>0.02</v>
      </c>
      <c r="CZ168" s="79">
        <f t="shared" si="146"/>
        <v>0.02</v>
      </c>
      <c r="DA168" s="79">
        <f t="shared" si="146"/>
        <v>0.02</v>
      </c>
      <c r="DB168" s="79">
        <f t="shared" si="146"/>
        <v>0.02</v>
      </c>
      <c r="DC168" s="79">
        <f t="shared" si="146"/>
        <v>0.02</v>
      </c>
      <c r="DD168" s="79">
        <f t="shared" si="146"/>
        <v>0.02</v>
      </c>
      <c r="DE168" s="79">
        <f t="shared" si="146"/>
        <v>0.02</v>
      </c>
      <c r="DF168" s="79">
        <f t="shared" si="146"/>
        <v>0.02</v>
      </c>
      <c r="DG168" s="79">
        <f t="shared" si="146"/>
        <v>0.02</v>
      </c>
      <c r="DH168" s="79">
        <f t="shared" si="146"/>
        <v>0.02</v>
      </c>
      <c r="DI168" s="79">
        <f t="shared" si="146"/>
        <v>0.02</v>
      </c>
      <c r="DJ168" s="79">
        <f t="shared" si="146"/>
        <v>0.02</v>
      </c>
      <c r="DK168" s="79">
        <f t="shared" si="146"/>
        <v>0.02</v>
      </c>
      <c r="DL168" s="79">
        <f t="shared" si="146"/>
        <v>0.02</v>
      </c>
      <c r="DM168" s="79">
        <f t="shared" si="146"/>
        <v>0.02</v>
      </c>
      <c r="DN168" s="79">
        <f t="shared" si="146"/>
        <v>0.02</v>
      </c>
      <c r="DO168" s="79">
        <f t="shared" si="146"/>
        <v>0.02</v>
      </c>
      <c r="DP168" s="79">
        <f t="shared" si="146"/>
        <v>0.02</v>
      </c>
      <c r="DQ168" s="79">
        <f t="shared" si="146"/>
        <v>0.02</v>
      </c>
      <c r="DR168" s="79">
        <f t="shared" si="146"/>
        <v>0.02</v>
      </c>
    </row>
    <row r="169" spans="2:122" ht="15.75" customHeight="1">
      <c r="B169" s="195">
        <v>43831</v>
      </c>
      <c r="C169" s="195"/>
      <c r="D169" s="195"/>
      <c r="E169" s="195"/>
      <c r="F169" s="195"/>
      <c r="G169" s="195"/>
      <c r="H169" s="195"/>
      <c r="I169" s="195"/>
      <c r="J169" s="195"/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  <c r="AD169" s="195"/>
      <c r="AE169" s="195"/>
      <c r="AF169" s="195"/>
      <c r="AG169" s="195"/>
      <c r="AH169" s="195"/>
      <c r="AI169" s="195"/>
      <c r="AJ169" s="195"/>
      <c r="AK169" s="195"/>
      <c r="AL169" s="195"/>
      <c r="AM169" s="195"/>
      <c r="AN169" s="195"/>
      <c r="AO169" s="195"/>
      <c r="AP169" s="195"/>
      <c r="AQ169" s="195"/>
      <c r="AR169" s="195"/>
      <c r="AS169" s="195"/>
      <c r="AT169" s="195"/>
      <c r="AU169" s="195"/>
      <c r="AV169" s="195"/>
      <c r="AW169" s="195"/>
      <c r="AX169" s="19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72">
        <v>0.02</v>
      </c>
      <c r="BL169" s="79">
        <f t="shared" ref="BL169:DR169" si="147">BK169</f>
        <v>0.02</v>
      </c>
      <c r="BM169" s="79">
        <f t="shared" si="147"/>
        <v>0.02</v>
      </c>
      <c r="BN169" s="79">
        <f t="shared" si="147"/>
        <v>0.02</v>
      </c>
      <c r="BO169" s="79">
        <f t="shared" si="147"/>
        <v>0.02</v>
      </c>
      <c r="BP169" s="79">
        <f t="shared" si="147"/>
        <v>0.02</v>
      </c>
      <c r="BQ169" s="79">
        <f t="shared" si="147"/>
        <v>0.02</v>
      </c>
      <c r="BR169" s="79">
        <f t="shared" si="147"/>
        <v>0.02</v>
      </c>
      <c r="BS169" s="79">
        <f t="shared" si="147"/>
        <v>0.02</v>
      </c>
      <c r="BT169" s="79">
        <f t="shared" si="147"/>
        <v>0.02</v>
      </c>
      <c r="BU169" s="79">
        <f t="shared" si="147"/>
        <v>0.02</v>
      </c>
      <c r="BV169" s="79">
        <f t="shared" si="147"/>
        <v>0.02</v>
      </c>
      <c r="BW169" s="79">
        <f t="shared" si="147"/>
        <v>0.02</v>
      </c>
      <c r="BX169" s="79">
        <f t="shared" si="147"/>
        <v>0.02</v>
      </c>
      <c r="BY169" s="79">
        <f t="shared" si="147"/>
        <v>0.02</v>
      </c>
      <c r="BZ169" s="79">
        <f t="shared" si="147"/>
        <v>0.02</v>
      </c>
      <c r="CA169" s="79">
        <f t="shared" si="147"/>
        <v>0.02</v>
      </c>
      <c r="CB169" s="79">
        <f t="shared" si="147"/>
        <v>0.02</v>
      </c>
      <c r="CC169" s="79">
        <f t="shared" si="147"/>
        <v>0.02</v>
      </c>
      <c r="CD169" s="79">
        <f t="shared" si="147"/>
        <v>0.02</v>
      </c>
      <c r="CE169" s="79">
        <f t="shared" si="147"/>
        <v>0.02</v>
      </c>
      <c r="CF169" s="79">
        <f t="shared" si="147"/>
        <v>0.02</v>
      </c>
      <c r="CG169" s="79">
        <f t="shared" si="147"/>
        <v>0.02</v>
      </c>
      <c r="CH169" s="79">
        <f t="shared" si="147"/>
        <v>0.02</v>
      </c>
      <c r="CI169" s="79">
        <f t="shared" si="147"/>
        <v>0.02</v>
      </c>
      <c r="CJ169" s="79">
        <f t="shared" si="147"/>
        <v>0.02</v>
      </c>
      <c r="CK169" s="79">
        <f t="shared" si="147"/>
        <v>0.02</v>
      </c>
      <c r="CL169" s="79">
        <f t="shared" si="147"/>
        <v>0.02</v>
      </c>
      <c r="CM169" s="79">
        <f t="shared" si="147"/>
        <v>0.02</v>
      </c>
      <c r="CN169" s="79">
        <f t="shared" si="147"/>
        <v>0.02</v>
      </c>
      <c r="CO169" s="79">
        <f t="shared" si="147"/>
        <v>0.02</v>
      </c>
      <c r="CP169" s="79">
        <f t="shared" si="147"/>
        <v>0.02</v>
      </c>
      <c r="CQ169" s="79">
        <f t="shared" si="147"/>
        <v>0.02</v>
      </c>
      <c r="CR169" s="79">
        <f t="shared" si="147"/>
        <v>0.02</v>
      </c>
      <c r="CS169" s="79">
        <f t="shared" si="147"/>
        <v>0.02</v>
      </c>
      <c r="CT169" s="79">
        <f t="shared" si="147"/>
        <v>0.02</v>
      </c>
      <c r="CU169" s="79">
        <f t="shared" si="147"/>
        <v>0.02</v>
      </c>
      <c r="CV169" s="79">
        <f t="shared" si="147"/>
        <v>0.02</v>
      </c>
      <c r="CW169" s="79">
        <f t="shared" si="147"/>
        <v>0.02</v>
      </c>
      <c r="CX169" s="79">
        <f t="shared" si="147"/>
        <v>0.02</v>
      </c>
      <c r="CY169" s="79">
        <f t="shared" si="147"/>
        <v>0.02</v>
      </c>
      <c r="CZ169" s="79">
        <f t="shared" si="147"/>
        <v>0.02</v>
      </c>
      <c r="DA169" s="79">
        <f t="shared" si="147"/>
        <v>0.02</v>
      </c>
      <c r="DB169" s="79">
        <f t="shared" si="147"/>
        <v>0.02</v>
      </c>
      <c r="DC169" s="79">
        <f t="shared" si="147"/>
        <v>0.02</v>
      </c>
      <c r="DD169" s="79">
        <f t="shared" si="147"/>
        <v>0.02</v>
      </c>
      <c r="DE169" s="79">
        <f t="shared" si="147"/>
        <v>0.02</v>
      </c>
      <c r="DF169" s="79">
        <f t="shared" si="147"/>
        <v>0.02</v>
      </c>
      <c r="DG169" s="79">
        <f t="shared" si="147"/>
        <v>0.02</v>
      </c>
      <c r="DH169" s="79">
        <f t="shared" si="147"/>
        <v>0.02</v>
      </c>
      <c r="DI169" s="79">
        <f t="shared" si="147"/>
        <v>0.02</v>
      </c>
      <c r="DJ169" s="79">
        <f t="shared" si="147"/>
        <v>0.02</v>
      </c>
      <c r="DK169" s="79">
        <f t="shared" si="147"/>
        <v>0.02</v>
      </c>
      <c r="DL169" s="79">
        <f t="shared" si="147"/>
        <v>0.02</v>
      </c>
      <c r="DM169" s="79">
        <f t="shared" si="147"/>
        <v>0.02</v>
      </c>
      <c r="DN169" s="79">
        <f t="shared" si="147"/>
        <v>0.02</v>
      </c>
      <c r="DO169" s="79">
        <f t="shared" si="147"/>
        <v>0.02</v>
      </c>
      <c r="DP169" s="79">
        <f t="shared" si="147"/>
        <v>0.02</v>
      </c>
      <c r="DQ169" s="79">
        <f t="shared" si="147"/>
        <v>0.02</v>
      </c>
      <c r="DR169" s="79">
        <f t="shared" si="147"/>
        <v>0.02</v>
      </c>
    </row>
    <row r="170" spans="2:122" ht="15.75" customHeight="1">
      <c r="B170" s="195">
        <v>43862</v>
      </c>
      <c r="C170" s="195"/>
      <c r="D170" s="195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195"/>
      <c r="AI170" s="195"/>
      <c r="AJ170" s="195"/>
      <c r="AK170" s="195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72">
        <v>0.02</v>
      </c>
      <c r="BL170" s="79">
        <f t="shared" ref="BL170:DR170" si="148">BK170</f>
        <v>0.02</v>
      </c>
      <c r="BM170" s="79">
        <f t="shared" si="148"/>
        <v>0.02</v>
      </c>
      <c r="BN170" s="79">
        <f t="shared" si="148"/>
        <v>0.02</v>
      </c>
      <c r="BO170" s="79">
        <f t="shared" si="148"/>
        <v>0.02</v>
      </c>
      <c r="BP170" s="79">
        <f t="shared" si="148"/>
        <v>0.02</v>
      </c>
      <c r="BQ170" s="79">
        <f t="shared" si="148"/>
        <v>0.02</v>
      </c>
      <c r="BR170" s="79">
        <f t="shared" si="148"/>
        <v>0.02</v>
      </c>
      <c r="BS170" s="79">
        <f t="shared" si="148"/>
        <v>0.02</v>
      </c>
      <c r="BT170" s="79">
        <f t="shared" si="148"/>
        <v>0.02</v>
      </c>
      <c r="BU170" s="79">
        <f t="shared" si="148"/>
        <v>0.02</v>
      </c>
      <c r="BV170" s="79">
        <f t="shared" si="148"/>
        <v>0.02</v>
      </c>
      <c r="BW170" s="79">
        <f t="shared" si="148"/>
        <v>0.02</v>
      </c>
      <c r="BX170" s="79">
        <f t="shared" si="148"/>
        <v>0.02</v>
      </c>
      <c r="BY170" s="79">
        <f t="shared" si="148"/>
        <v>0.02</v>
      </c>
      <c r="BZ170" s="79">
        <f t="shared" si="148"/>
        <v>0.02</v>
      </c>
      <c r="CA170" s="79">
        <f t="shared" si="148"/>
        <v>0.02</v>
      </c>
      <c r="CB170" s="79">
        <f t="shared" si="148"/>
        <v>0.02</v>
      </c>
      <c r="CC170" s="79">
        <f t="shared" si="148"/>
        <v>0.02</v>
      </c>
      <c r="CD170" s="79">
        <f t="shared" si="148"/>
        <v>0.02</v>
      </c>
      <c r="CE170" s="79">
        <f t="shared" si="148"/>
        <v>0.02</v>
      </c>
      <c r="CF170" s="79">
        <f t="shared" si="148"/>
        <v>0.02</v>
      </c>
      <c r="CG170" s="79">
        <f t="shared" si="148"/>
        <v>0.02</v>
      </c>
      <c r="CH170" s="79">
        <f t="shared" si="148"/>
        <v>0.02</v>
      </c>
      <c r="CI170" s="79">
        <f t="shared" si="148"/>
        <v>0.02</v>
      </c>
      <c r="CJ170" s="79">
        <f t="shared" si="148"/>
        <v>0.02</v>
      </c>
      <c r="CK170" s="79">
        <f t="shared" si="148"/>
        <v>0.02</v>
      </c>
      <c r="CL170" s="79">
        <f t="shared" si="148"/>
        <v>0.02</v>
      </c>
      <c r="CM170" s="79">
        <f t="shared" si="148"/>
        <v>0.02</v>
      </c>
      <c r="CN170" s="79">
        <f t="shared" si="148"/>
        <v>0.02</v>
      </c>
      <c r="CO170" s="79">
        <f t="shared" si="148"/>
        <v>0.02</v>
      </c>
      <c r="CP170" s="79">
        <f t="shared" si="148"/>
        <v>0.02</v>
      </c>
      <c r="CQ170" s="79">
        <f t="shared" si="148"/>
        <v>0.02</v>
      </c>
      <c r="CR170" s="79">
        <f t="shared" si="148"/>
        <v>0.02</v>
      </c>
      <c r="CS170" s="79">
        <f t="shared" si="148"/>
        <v>0.02</v>
      </c>
      <c r="CT170" s="79">
        <f t="shared" si="148"/>
        <v>0.02</v>
      </c>
      <c r="CU170" s="79">
        <f t="shared" si="148"/>
        <v>0.02</v>
      </c>
      <c r="CV170" s="79">
        <f t="shared" si="148"/>
        <v>0.02</v>
      </c>
      <c r="CW170" s="79">
        <f t="shared" si="148"/>
        <v>0.02</v>
      </c>
      <c r="CX170" s="79">
        <f t="shared" si="148"/>
        <v>0.02</v>
      </c>
      <c r="CY170" s="79">
        <f t="shared" si="148"/>
        <v>0.02</v>
      </c>
      <c r="CZ170" s="79">
        <f t="shared" si="148"/>
        <v>0.02</v>
      </c>
      <c r="DA170" s="79">
        <f t="shared" si="148"/>
        <v>0.02</v>
      </c>
      <c r="DB170" s="79">
        <f t="shared" si="148"/>
        <v>0.02</v>
      </c>
      <c r="DC170" s="79">
        <f t="shared" si="148"/>
        <v>0.02</v>
      </c>
      <c r="DD170" s="79">
        <f t="shared" si="148"/>
        <v>0.02</v>
      </c>
      <c r="DE170" s="79">
        <f t="shared" si="148"/>
        <v>0.02</v>
      </c>
      <c r="DF170" s="79">
        <f t="shared" si="148"/>
        <v>0.02</v>
      </c>
      <c r="DG170" s="79">
        <f t="shared" si="148"/>
        <v>0.02</v>
      </c>
      <c r="DH170" s="79">
        <f t="shared" si="148"/>
        <v>0.02</v>
      </c>
      <c r="DI170" s="79">
        <f t="shared" si="148"/>
        <v>0.02</v>
      </c>
      <c r="DJ170" s="79">
        <f t="shared" si="148"/>
        <v>0.02</v>
      </c>
      <c r="DK170" s="79">
        <f t="shared" si="148"/>
        <v>0.02</v>
      </c>
      <c r="DL170" s="79">
        <f t="shared" si="148"/>
        <v>0.02</v>
      </c>
      <c r="DM170" s="79">
        <f t="shared" si="148"/>
        <v>0.02</v>
      </c>
      <c r="DN170" s="79">
        <f t="shared" si="148"/>
        <v>0.02</v>
      </c>
      <c r="DO170" s="79">
        <f t="shared" si="148"/>
        <v>0.02</v>
      </c>
      <c r="DP170" s="79">
        <f t="shared" si="148"/>
        <v>0.02</v>
      </c>
      <c r="DQ170" s="79">
        <f t="shared" si="148"/>
        <v>0.02</v>
      </c>
      <c r="DR170" s="79">
        <f t="shared" si="148"/>
        <v>0.02</v>
      </c>
    </row>
    <row r="171" spans="2:122" ht="15.75" customHeight="1">
      <c r="B171" s="195">
        <v>43891</v>
      </c>
      <c r="C171" s="195"/>
      <c r="D171" s="195"/>
      <c r="E171" s="195"/>
      <c r="F171" s="195"/>
      <c r="G171" s="195"/>
      <c r="H171" s="195"/>
      <c r="I171" s="195"/>
      <c r="J171" s="195"/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  <c r="AD171" s="195"/>
      <c r="AE171" s="195"/>
      <c r="AF171" s="195"/>
      <c r="AG171" s="195"/>
      <c r="AH171" s="195"/>
      <c r="AI171" s="195"/>
      <c r="AJ171" s="195"/>
      <c r="AK171" s="195"/>
      <c r="AL171" s="195"/>
      <c r="AM171" s="195"/>
      <c r="AN171" s="195"/>
      <c r="AO171" s="195"/>
      <c r="AP171" s="195"/>
      <c r="AQ171" s="195"/>
      <c r="AR171" s="195"/>
      <c r="AS171" s="195"/>
      <c r="AT171" s="195"/>
      <c r="AU171" s="195"/>
      <c r="AV171" s="195"/>
      <c r="AW171" s="195"/>
      <c r="AX171" s="19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72">
        <v>0.02</v>
      </c>
      <c r="BL171" s="79">
        <f t="shared" ref="BL171:DR171" si="149">BK171</f>
        <v>0.02</v>
      </c>
      <c r="BM171" s="79">
        <f t="shared" si="149"/>
        <v>0.02</v>
      </c>
      <c r="BN171" s="79">
        <f t="shared" si="149"/>
        <v>0.02</v>
      </c>
      <c r="BO171" s="79">
        <f t="shared" si="149"/>
        <v>0.02</v>
      </c>
      <c r="BP171" s="79">
        <f t="shared" si="149"/>
        <v>0.02</v>
      </c>
      <c r="BQ171" s="79">
        <f t="shared" si="149"/>
        <v>0.02</v>
      </c>
      <c r="BR171" s="79">
        <f t="shared" si="149"/>
        <v>0.02</v>
      </c>
      <c r="BS171" s="79">
        <f t="shared" si="149"/>
        <v>0.02</v>
      </c>
      <c r="BT171" s="79">
        <f t="shared" si="149"/>
        <v>0.02</v>
      </c>
      <c r="BU171" s="79">
        <f t="shared" si="149"/>
        <v>0.02</v>
      </c>
      <c r="BV171" s="79">
        <f t="shared" si="149"/>
        <v>0.02</v>
      </c>
      <c r="BW171" s="79">
        <f t="shared" si="149"/>
        <v>0.02</v>
      </c>
      <c r="BX171" s="79">
        <f t="shared" si="149"/>
        <v>0.02</v>
      </c>
      <c r="BY171" s="79">
        <f t="shared" si="149"/>
        <v>0.02</v>
      </c>
      <c r="BZ171" s="79">
        <f t="shared" si="149"/>
        <v>0.02</v>
      </c>
      <c r="CA171" s="79">
        <f t="shared" si="149"/>
        <v>0.02</v>
      </c>
      <c r="CB171" s="79">
        <f t="shared" si="149"/>
        <v>0.02</v>
      </c>
      <c r="CC171" s="79">
        <f t="shared" si="149"/>
        <v>0.02</v>
      </c>
      <c r="CD171" s="79">
        <f t="shared" si="149"/>
        <v>0.02</v>
      </c>
      <c r="CE171" s="79">
        <f t="shared" si="149"/>
        <v>0.02</v>
      </c>
      <c r="CF171" s="79">
        <f t="shared" si="149"/>
        <v>0.02</v>
      </c>
      <c r="CG171" s="79">
        <f t="shared" si="149"/>
        <v>0.02</v>
      </c>
      <c r="CH171" s="79">
        <f t="shared" si="149"/>
        <v>0.02</v>
      </c>
      <c r="CI171" s="79">
        <f t="shared" si="149"/>
        <v>0.02</v>
      </c>
      <c r="CJ171" s="79">
        <f t="shared" si="149"/>
        <v>0.02</v>
      </c>
      <c r="CK171" s="79">
        <f t="shared" si="149"/>
        <v>0.02</v>
      </c>
      <c r="CL171" s="79">
        <f t="shared" si="149"/>
        <v>0.02</v>
      </c>
      <c r="CM171" s="79">
        <f t="shared" si="149"/>
        <v>0.02</v>
      </c>
      <c r="CN171" s="79">
        <f t="shared" si="149"/>
        <v>0.02</v>
      </c>
      <c r="CO171" s="79">
        <f t="shared" si="149"/>
        <v>0.02</v>
      </c>
      <c r="CP171" s="79">
        <f t="shared" si="149"/>
        <v>0.02</v>
      </c>
      <c r="CQ171" s="79">
        <f t="shared" si="149"/>
        <v>0.02</v>
      </c>
      <c r="CR171" s="79">
        <f t="shared" si="149"/>
        <v>0.02</v>
      </c>
      <c r="CS171" s="79">
        <f t="shared" si="149"/>
        <v>0.02</v>
      </c>
      <c r="CT171" s="79">
        <f t="shared" si="149"/>
        <v>0.02</v>
      </c>
      <c r="CU171" s="79">
        <f t="shared" si="149"/>
        <v>0.02</v>
      </c>
      <c r="CV171" s="79">
        <f t="shared" si="149"/>
        <v>0.02</v>
      </c>
      <c r="CW171" s="79">
        <f t="shared" si="149"/>
        <v>0.02</v>
      </c>
      <c r="CX171" s="79">
        <f t="shared" si="149"/>
        <v>0.02</v>
      </c>
      <c r="CY171" s="79">
        <f t="shared" si="149"/>
        <v>0.02</v>
      </c>
      <c r="CZ171" s="79">
        <f t="shared" si="149"/>
        <v>0.02</v>
      </c>
      <c r="DA171" s="79">
        <f t="shared" si="149"/>
        <v>0.02</v>
      </c>
      <c r="DB171" s="79">
        <f t="shared" si="149"/>
        <v>0.02</v>
      </c>
      <c r="DC171" s="79">
        <f t="shared" si="149"/>
        <v>0.02</v>
      </c>
      <c r="DD171" s="79">
        <f t="shared" si="149"/>
        <v>0.02</v>
      </c>
      <c r="DE171" s="79">
        <f t="shared" si="149"/>
        <v>0.02</v>
      </c>
      <c r="DF171" s="79">
        <f t="shared" si="149"/>
        <v>0.02</v>
      </c>
      <c r="DG171" s="79">
        <f t="shared" si="149"/>
        <v>0.02</v>
      </c>
      <c r="DH171" s="79">
        <f t="shared" si="149"/>
        <v>0.02</v>
      </c>
      <c r="DI171" s="79">
        <f t="shared" si="149"/>
        <v>0.02</v>
      </c>
      <c r="DJ171" s="79">
        <f t="shared" si="149"/>
        <v>0.02</v>
      </c>
      <c r="DK171" s="79">
        <f t="shared" si="149"/>
        <v>0.02</v>
      </c>
      <c r="DL171" s="79">
        <f t="shared" si="149"/>
        <v>0.02</v>
      </c>
      <c r="DM171" s="79">
        <f t="shared" si="149"/>
        <v>0.02</v>
      </c>
      <c r="DN171" s="79">
        <f t="shared" si="149"/>
        <v>0.02</v>
      </c>
      <c r="DO171" s="79">
        <f t="shared" si="149"/>
        <v>0.02</v>
      </c>
      <c r="DP171" s="79">
        <f t="shared" si="149"/>
        <v>0.02</v>
      </c>
      <c r="DQ171" s="79">
        <f t="shared" si="149"/>
        <v>0.02</v>
      </c>
      <c r="DR171" s="79">
        <f t="shared" si="149"/>
        <v>0.02</v>
      </c>
    </row>
    <row r="172" spans="2:122" ht="15.75" customHeight="1">
      <c r="B172" s="195">
        <v>43922</v>
      </c>
      <c r="C172" s="195"/>
      <c r="D172" s="195"/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  <c r="AD172" s="195"/>
      <c r="AE172" s="195"/>
      <c r="AF172" s="195"/>
      <c r="AG172" s="195"/>
      <c r="AH172" s="195"/>
      <c r="AI172" s="195"/>
      <c r="AJ172" s="195"/>
      <c r="AK172" s="195"/>
      <c r="AL172" s="195"/>
      <c r="AM172" s="195"/>
      <c r="AN172" s="195"/>
      <c r="AO172" s="195"/>
      <c r="AP172" s="195"/>
      <c r="AQ172" s="195"/>
      <c r="AR172" s="195"/>
      <c r="AS172" s="195"/>
      <c r="AT172" s="195"/>
      <c r="AU172" s="195"/>
      <c r="AV172" s="195"/>
      <c r="AW172" s="195"/>
      <c r="AX172" s="19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72">
        <v>0.02</v>
      </c>
      <c r="BL172" s="79">
        <f t="shared" ref="BL172:DR172" si="150">BK172</f>
        <v>0.02</v>
      </c>
      <c r="BM172" s="79">
        <f t="shared" si="150"/>
        <v>0.02</v>
      </c>
      <c r="BN172" s="79">
        <f t="shared" si="150"/>
        <v>0.02</v>
      </c>
      <c r="BO172" s="79">
        <f t="shared" si="150"/>
        <v>0.02</v>
      </c>
      <c r="BP172" s="79">
        <f t="shared" si="150"/>
        <v>0.02</v>
      </c>
      <c r="BQ172" s="79">
        <f t="shared" si="150"/>
        <v>0.02</v>
      </c>
      <c r="BR172" s="79">
        <f t="shared" si="150"/>
        <v>0.02</v>
      </c>
      <c r="BS172" s="79">
        <f t="shared" si="150"/>
        <v>0.02</v>
      </c>
      <c r="BT172" s="79">
        <f t="shared" si="150"/>
        <v>0.02</v>
      </c>
      <c r="BU172" s="79">
        <f t="shared" si="150"/>
        <v>0.02</v>
      </c>
      <c r="BV172" s="79">
        <f t="shared" si="150"/>
        <v>0.02</v>
      </c>
      <c r="BW172" s="79">
        <f t="shared" si="150"/>
        <v>0.02</v>
      </c>
      <c r="BX172" s="79">
        <f t="shared" si="150"/>
        <v>0.02</v>
      </c>
      <c r="BY172" s="79">
        <f t="shared" si="150"/>
        <v>0.02</v>
      </c>
      <c r="BZ172" s="79">
        <f t="shared" si="150"/>
        <v>0.02</v>
      </c>
      <c r="CA172" s="79">
        <f t="shared" si="150"/>
        <v>0.02</v>
      </c>
      <c r="CB172" s="79">
        <f t="shared" si="150"/>
        <v>0.02</v>
      </c>
      <c r="CC172" s="79">
        <f t="shared" si="150"/>
        <v>0.02</v>
      </c>
      <c r="CD172" s="79">
        <f t="shared" si="150"/>
        <v>0.02</v>
      </c>
      <c r="CE172" s="79">
        <f t="shared" si="150"/>
        <v>0.02</v>
      </c>
      <c r="CF172" s="79">
        <f t="shared" si="150"/>
        <v>0.02</v>
      </c>
      <c r="CG172" s="79">
        <f t="shared" si="150"/>
        <v>0.02</v>
      </c>
      <c r="CH172" s="79">
        <f t="shared" si="150"/>
        <v>0.02</v>
      </c>
      <c r="CI172" s="79">
        <f t="shared" si="150"/>
        <v>0.02</v>
      </c>
      <c r="CJ172" s="79">
        <f t="shared" si="150"/>
        <v>0.02</v>
      </c>
      <c r="CK172" s="79">
        <f t="shared" si="150"/>
        <v>0.02</v>
      </c>
      <c r="CL172" s="79">
        <f t="shared" si="150"/>
        <v>0.02</v>
      </c>
      <c r="CM172" s="79">
        <f t="shared" si="150"/>
        <v>0.02</v>
      </c>
      <c r="CN172" s="79">
        <f t="shared" si="150"/>
        <v>0.02</v>
      </c>
      <c r="CO172" s="79">
        <f t="shared" si="150"/>
        <v>0.02</v>
      </c>
      <c r="CP172" s="79">
        <f t="shared" si="150"/>
        <v>0.02</v>
      </c>
      <c r="CQ172" s="79">
        <f t="shared" si="150"/>
        <v>0.02</v>
      </c>
      <c r="CR172" s="79">
        <f t="shared" si="150"/>
        <v>0.02</v>
      </c>
      <c r="CS172" s="79">
        <f t="shared" si="150"/>
        <v>0.02</v>
      </c>
      <c r="CT172" s="79">
        <f t="shared" si="150"/>
        <v>0.02</v>
      </c>
      <c r="CU172" s="79">
        <f t="shared" si="150"/>
        <v>0.02</v>
      </c>
      <c r="CV172" s="79">
        <f t="shared" si="150"/>
        <v>0.02</v>
      </c>
      <c r="CW172" s="79">
        <f t="shared" si="150"/>
        <v>0.02</v>
      </c>
      <c r="CX172" s="79">
        <f t="shared" si="150"/>
        <v>0.02</v>
      </c>
      <c r="CY172" s="79">
        <f t="shared" si="150"/>
        <v>0.02</v>
      </c>
      <c r="CZ172" s="79">
        <f t="shared" si="150"/>
        <v>0.02</v>
      </c>
      <c r="DA172" s="79">
        <f t="shared" si="150"/>
        <v>0.02</v>
      </c>
      <c r="DB172" s="79">
        <f t="shared" si="150"/>
        <v>0.02</v>
      </c>
      <c r="DC172" s="79">
        <f t="shared" si="150"/>
        <v>0.02</v>
      </c>
      <c r="DD172" s="79">
        <f t="shared" si="150"/>
        <v>0.02</v>
      </c>
      <c r="DE172" s="79">
        <f t="shared" si="150"/>
        <v>0.02</v>
      </c>
      <c r="DF172" s="79">
        <f t="shared" si="150"/>
        <v>0.02</v>
      </c>
      <c r="DG172" s="79">
        <f t="shared" si="150"/>
        <v>0.02</v>
      </c>
      <c r="DH172" s="79">
        <f t="shared" si="150"/>
        <v>0.02</v>
      </c>
      <c r="DI172" s="79">
        <f t="shared" si="150"/>
        <v>0.02</v>
      </c>
      <c r="DJ172" s="79">
        <f t="shared" si="150"/>
        <v>0.02</v>
      </c>
      <c r="DK172" s="79">
        <f t="shared" si="150"/>
        <v>0.02</v>
      </c>
      <c r="DL172" s="79">
        <f t="shared" si="150"/>
        <v>0.02</v>
      </c>
      <c r="DM172" s="79">
        <f t="shared" si="150"/>
        <v>0.02</v>
      </c>
      <c r="DN172" s="79">
        <f t="shared" si="150"/>
        <v>0.02</v>
      </c>
      <c r="DO172" s="79">
        <f t="shared" si="150"/>
        <v>0.02</v>
      </c>
      <c r="DP172" s="79">
        <f t="shared" si="150"/>
        <v>0.02</v>
      </c>
      <c r="DQ172" s="79">
        <f t="shared" si="150"/>
        <v>0.02</v>
      </c>
      <c r="DR172" s="79">
        <f t="shared" si="150"/>
        <v>0.02</v>
      </c>
    </row>
    <row r="173" spans="2:122" ht="15.75" customHeight="1">
      <c r="B173" s="195">
        <v>43952</v>
      </c>
      <c r="C173" s="195"/>
      <c r="D173" s="195"/>
      <c r="E173" s="195"/>
      <c r="F173" s="195"/>
      <c r="G173" s="195"/>
      <c r="H173" s="195"/>
      <c r="I173" s="195"/>
      <c r="J173" s="195"/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  <c r="AD173" s="195"/>
      <c r="AE173" s="195"/>
      <c r="AF173" s="195"/>
      <c r="AG173" s="195"/>
      <c r="AH173" s="195"/>
      <c r="AI173" s="195"/>
      <c r="AJ173" s="195"/>
      <c r="AK173" s="195"/>
      <c r="AL173" s="195"/>
      <c r="AM173" s="195"/>
      <c r="AN173" s="195"/>
      <c r="AO173" s="195"/>
      <c r="AP173" s="195"/>
      <c r="AQ173" s="195"/>
      <c r="AR173" s="195"/>
      <c r="AS173" s="195"/>
      <c r="AT173" s="195"/>
      <c r="AU173" s="195"/>
      <c r="AV173" s="195"/>
      <c r="AW173" s="195"/>
      <c r="AX173" s="19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72">
        <v>0.02</v>
      </c>
      <c r="BL173" s="79">
        <f t="shared" ref="BL173:DR173" si="151">BK173</f>
        <v>0.02</v>
      </c>
      <c r="BM173" s="79">
        <f t="shared" si="151"/>
        <v>0.02</v>
      </c>
      <c r="BN173" s="79">
        <f t="shared" si="151"/>
        <v>0.02</v>
      </c>
      <c r="BO173" s="79">
        <f t="shared" si="151"/>
        <v>0.02</v>
      </c>
      <c r="BP173" s="79">
        <f t="shared" si="151"/>
        <v>0.02</v>
      </c>
      <c r="BQ173" s="79">
        <f t="shared" si="151"/>
        <v>0.02</v>
      </c>
      <c r="BR173" s="79">
        <f t="shared" si="151"/>
        <v>0.02</v>
      </c>
      <c r="BS173" s="79">
        <f t="shared" si="151"/>
        <v>0.02</v>
      </c>
      <c r="BT173" s="79">
        <f t="shared" si="151"/>
        <v>0.02</v>
      </c>
      <c r="BU173" s="79">
        <f t="shared" si="151"/>
        <v>0.02</v>
      </c>
      <c r="BV173" s="79">
        <f t="shared" si="151"/>
        <v>0.02</v>
      </c>
      <c r="BW173" s="79">
        <f t="shared" si="151"/>
        <v>0.02</v>
      </c>
      <c r="BX173" s="79">
        <f t="shared" si="151"/>
        <v>0.02</v>
      </c>
      <c r="BY173" s="79">
        <f t="shared" si="151"/>
        <v>0.02</v>
      </c>
      <c r="BZ173" s="79">
        <f t="shared" si="151"/>
        <v>0.02</v>
      </c>
      <c r="CA173" s="79">
        <f t="shared" si="151"/>
        <v>0.02</v>
      </c>
      <c r="CB173" s="79">
        <f t="shared" si="151"/>
        <v>0.02</v>
      </c>
      <c r="CC173" s="79">
        <f t="shared" si="151"/>
        <v>0.02</v>
      </c>
      <c r="CD173" s="79">
        <f t="shared" si="151"/>
        <v>0.02</v>
      </c>
      <c r="CE173" s="79">
        <f t="shared" si="151"/>
        <v>0.02</v>
      </c>
      <c r="CF173" s="79">
        <f t="shared" si="151"/>
        <v>0.02</v>
      </c>
      <c r="CG173" s="79">
        <f t="shared" si="151"/>
        <v>0.02</v>
      </c>
      <c r="CH173" s="79">
        <f t="shared" si="151"/>
        <v>0.02</v>
      </c>
      <c r="CI173" s="79">
        <f t="shared" si="151"/>
        <v>0.02</v>
      </c>
      <c r="CJ173" s="79">
        <f t="shared" si="151"/>
        <v>0.02</v>
      </c>
      <c r="CK173" s="79">
        <f t="shared" si="151"/>
        <v>0.02</v>
      </c>
      <c r="CL173" s="79">
        <f t="shared" si="151"/>
        <v>0.02</v>
      </c>
      <c r="CM173" s="79">
        <f t="shared" si="151"/>
        <v>0.02</v>
      </c>
      <c r="CN173" s="79">
        <f t="shared" si="151"/>
        <v>0.02</v>
      </c>
      <c r="CO173" s="79">
        <f t="shared" si="151"/>
        <v>0.02</v>
      </c>
      <c r="CP173" s="79">
        <f t="shared" si="151"/>
        <v>0.02</v>
      </c>
      <c r="CQ173" s="79">
        <f t="shared" si="151"/>
        <v>0.02</v>
      </c>
      <c r="CR173" s="79">
        <f t="shared" si="151"/>
        <v>0.02</v>
      </c>
      <c r="CS173" s="79">
        <f t="shared" si="151"/>
        <v>0.02</v>
      </c>
      <c r="CT173" s="79">
        <f t="shared" si="151"/>
        <v>0.02</v>
      </c>
      <c r="CU173" s="79">
        <f t="shared" si="151"/>
        <v>0.02</v>
      </c>
      <c r="CV173" s="79">
        <f t="shared" si="151"/>
        <v>0.02</v>
      </c>
      <c r="CW173" s="79">
        <f t="shared" si="151"/>
        <v>0.02</v>
      </c>
      <c r="CX173" s="79">
        <f t="shared" si="151"/>
        <v>0.02</v>
      </c>
      <c r="CY173" s="79">
        <f t="shared" si="151"/>
        <v>0.02</v>
      </c>
      <c r="CZ173" s="79">
        <f t="shared" si="151"/>
        <v>0.02</v>
      </c>
      <c r="DA173" s="79">
        <f t="shared" si="151"/>
        <v>0.02</v>
      </c>
      <c r="DB173" s="79">
        <f t="shared" si="151"/>
        <v>0.02</v>
      </c>
      <c r="DC173" s="79">
        <f t="shared" si="151"/>
        <v>0.02</v>
      </c>
      <c r="DD173" s="79">
        <f t="shared" si="151"/>
        <v>0.02</v>
      </c>
      <c r="DE173" s="79">
        <f t="shared" si="151"/>
        <v>0.02</v>
      </c>
      <c r="DF173" s="79">
        <f t="shared" si="151"/>
        <v>0.02</v>
      </c>
      <c r="DG173" s="79">
        <f t="shared" si="151"/>
        <v>0.02</v>
      </c>
      <c r="DH173" s="79">
        <f t="shared" si="151"/>
        <v>0.02</v>
      </c>
      <c r="DI173" s="79">
        <f t="shared" si="151"/>
        <v>0.02</v>
      </c>
      <c r="DJ173" s="79">
        <f t="shared" si="151"/>
        <v>0.02</v>
      </c>
      <c r="DK173" s="79">
        <f t="shared" si="151"/>
        <v>0.02</v>
      </c>
      <c r="DL173" s="79">
        <f t="shared" si="151"/>
        <v>0.02</v>
      </c>
      <c r="DM173" s="79">
        <f t="shared" si="151"/>
        <v>0.02</v>
      </c>
      <c r="DN173" s="79">
        <f t="shared" si="151"/>
        <v>0.02</v>
      </c>
      <c r="DO173" s="79">
        <f t="shared" si="151"/>
        <v>0.02</v>
      </c>
      <c r="DP173" s="79">
        <f t="shared" si="151"/>
        <v>0.02</v>
      </c>
      <c r="DQ173" s="79">
        <f t="shared" si="151"/>
        <v>0.02</v>
      </c>
      <c r="DR173" s="79">
        <f t="shared" si="151"/>
        <v>0.02</v>
      </c>
    </row>
    <row r="174" spans="2:122" ht="15.75" customHeight="1">
      <c r="B174" s="195">
        <v>43983</v>
      </c>
      <c r="C174" s="195"/>
      <c r="D174" s="195"/>
      <c r="E174" s="195"/>
      <c r="F174" s="195"/>
      <c r="G174" s="195"/>
      <c r="H174" s="195"/>
      <c r="I174" s="195"/>
      <c r="J174" s="195"/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195"/>
      <c r="AI174" s="195"/>
      <c r="AJ174" s="195"/>
      <c r="AK174" s="195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72">
        <v>0.02</v>
      </c>
      <c r="BL174" s="79">
        <f t="shared" ref="BL174:DR174" si="152">BK174</f>
        <v>0.02</v>
      </c>
      <c r="BM174" s="79">
        <f t="shared" si="152"/>
        <v>0.02</v>
      </c>
      <c r="BN174" s="79">
        <f t="shared" si="152"/>
        <v>0.02</v>
      </c>
      <c r="BO174" s="79">
        <f t="shared" si="152"/>
        <v>0.02</v>
      </c>
      <c r="BP174" s="79">
        <f t="shared" si="152"/>
        <v>0.02</v>
      </c>
      <c r="BQ174" s="79">
        <f t="shared" si="152"/>
        <v>0.02</v>
      </c>
      <c r="BR174" s="79">
        <f t="shared" si="152"/>
        <v>0.02</v>
      </c>
      <c r="BS174" s="79">
        <f t="shared" si="152"/>
        <v>0.02</v>
      </c>
      <c r="BT174" s="79">
        <f t="shared" si="152"/>
        <v>0.02</v>
      </c>
      <c r="BU174" s="79">
        <f t="shared" si="152"/>
        <v>0.02</v>
      </c>
      <c r="BV174" s="79">
        <f t="shared" si="152"/>
        <v>0.02</v>
      </c>
      <c r="BW174" s="79">
        <f t="shared" si="152"/>
        <v>0.02</v>
      </c>
      <c r="BX174" s="79">
        <f t="shared" si="152"/>
        <v>0.02</v>
      </c>
      <c r="BY174" s="79">
        <f t="shared" si="152"/>
        <v>0.02</v>
      </c>
      <c r="BZ174" s="79">
        <f t="shared" si="152"/>
        <v>0.02</v>
      </c>
      <c r="CA174" s="79">
        <f t="shared" si="152"/>
        <v>0.02</v>
      </c>
      <c r="CB174" s="79">
        <f t="shared" si="152"/>
        <v>0.02</v>
      </c>
      <c r="CC174" s="79">
        <f t="shared" si="152"/>
        <v>0.02</v>
      </c>
      <c r="CD174" s="79">
        <f t="shared" si="152"/>
        <v>0.02</v>
      </c>
      <c r="CE174" s="79">
        <f t="shared" si="152"/>
        <v>0.02</v>
      </c>
      <c r="CF174" s="79">
        <f t="shared" si="152"/>
        <v>0.02</v>
      </c>
      <c r="CG174" s="79">
        <f t="shared" si="152"/>
        <v>0.02</v>
      </c>
      <c r="CH174" s="79">
        <f t="shared" si="152"/>
        <v>0.02</v>
      </c>
      <c r="CI174" s="79">
        <f t="shared" si="152"/>
        <v>0.02</v>
      </c>
      <c r="CJ174" s="79">
        <f t="shared" si="152"/>
        <v>0.02</v>
      </c>
      <c r="CK174" s="79">
        <f t="shared" si="152"/>
        <v>0.02</v>
      </c>
      <c r="CL174" s="79">
        <f t="shared" si="152"/>
        <v>0.02</v>
      </c>
      <c r="CM174" s="79">
        <f t="shared" si="152"/>
        <v>0.02</v>
      </c>
      <c r="CN174" s="79">
        <f t="shared" si="152"/>
        <v>0.02</v>
      </c>
      <c r="CO174" s="79">
        <f t="shared" si="152"/>
        <v>0.02</v>
      </c>
      <c r="CP174" s="79">
        <f t="shared" si="152"/>
        <v>0.02</v>
      </c>
      <c r="CQ174" s="79">
        <f t="shared" si="152"/>
        <v>0.02</v>
      </c>
      <c r="CR174" s="79">
        <f t="shared" si="152"/>
        <v>0.02</v>
      </c>
      <c r="CS174" s="79">
        <f t="shared" si="152"/>
        <v>0.02</v>
      </c>
      <c r="CT174" s="79">
        <f t="shared" si="152"/>
        <v>0.02</v>
      </c>
      <c r="CU174" s="79">
        <f t="shared" si="152"/>
        <v>0.02</v>
      </c>
      <c r="CV174" s="79">
        <f t="shared" si="152"/>
        <v>0.02</v>
      </c>
      <c r="CW174" s="79">
        <f t="shared" si="152"/>
        <v>0.02</v>
      </c>
      <c r="CX174" s="79">
        <f t="shared" si="152"/>
        <v>0.02</v>
      </c>
      <c r="CY174" s="79">
        <f t="shared" si="152"/>
        <v>0.02</v>
      </c>
      <c r="CZ174" s="79">
        <f t="shared" si="152"/>
        <v>0.02</v>
      </c>
      <c r="DA174" s="79">
        <f t="shared" si="152"/>
        <v>0.02</v>
      </c>
      <c r="DB174" s="79">
        <f t="shared" si="152"/>
        <v>0.02</v>
      </c>
      <c r="DC174" s="79">
        <f t="shared" si="152"/>
        <v>0.02</v>
      </c>
      <c r="DD174" s="79">
        <f t="shared" si="152"/>
        <v>0.02</v>
      </c>
      <c r="DE174" s="79">
        <f t="shared" si="152"/>
        <v>0.02</v>
      </c>
      <c r="DF174" s="79">
        <f t="shared" si="152"/>
        <v>0.02</v>
      </c>
      <c r="DG174" s="79">
        <f t="shared" si="152"/>
        <v>0.02</v>
      </c>
      <c r="DH174" s="79">
        <f t="shared" si="152"/>
        <v>0.02</v>
      </c>
      <c r="DI174" s="79">
        <f t="shared" si="152"/>
        <v>0.02</v>
      </c>
      <c r="DJ174" s="79">
        <f t="shared" si="152"/>
        <v>0.02</v>
      </c>
      <c r="DK174" s="79">
        <f t="shared" si="152"/>
        <v>0.02</v>
      </c>
      <c r="DL174" s="79">
        <f t="shared" si="152"/>
        <v>0.02</v>
      </c>
      <c r="DM174" s="79">
        <f t="shared" si="152"/>
        <v>0.02</v>
      </c>
      <c r="DN174" s="79">
        <f t="shared" si="152"/>
        <v>0.02</v>
      </c>
      <c r="DO174" s="79">
        <f t="shared" si="152"/>
        <v>0.02</v>
      </c>
      <c r="DP174" s="79">
        <f t="shared" si="152"/>
        <v>0.02</v>
      </c>
      <c r="DQ174" s="79">
        <f t="shared" si="152"/>
        <v>0.02</v>
      </c>
      <c r="DR174" s="79">
        <f t="shared" si="152"/>
        <v>0.02</v>
      </c>
    </row>
    <row r="175" spans="2:122" ht="15.75" customHeight="1">
      <c r="B175" s="195">
        <v>44013</v>
      </c>
      <c r="C175" s="195"/>
      <c r="D175" s="195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  <c r="AD175" s="195"/>
      <c r="AE175" s="195"/>
      <c r="AF175" s="195"/>
      <c r="AG175" s="195"/>
      <c r="AH175" s="195"/>
      <c r="AI175" s="195"/>
      <c r="AJ175" s="195"/>
      <c r="AK175" s="195"/>
      <c r="AL175" s="195"/>
      <c r="AM175" s="195"/>
      <c r="AN175" s="195"/>
      <c r="AO175" s="195"/>
      <c r="AP175" s="195"/>
      <c r="AQ175" s="195"/>
      <c r="AR175" s="195"/>
      <c r="AS175" s="195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72">
        <v>0.02</v>
      </c>
      <c r="BL175" s="79">
        <f t="shared" ref="BL175:DR175" si="153">BK175</f>
        <v>0.02</v>
      </c>
      <c r="BM175" s="79">
        <f t="shared" si="153"/>
        <v>0.02</v>
      </c>
      <c r="BN175" s="79">
        <f t="shared" si="153"/>
        <v>0.02</v>
      </c>
      <c r="BO175" s="79">
        <f t="shared" si="153"/>
        <v>0.02</v>
      </c>
      <c r="BP175" s="79">
        <f t="shared" si="153"/>
        <v>0.02</v>
      </c>
      <c r="BQ175" s="79">
        <f t="shared" si="153"/>
        <v>0.02</v>
      </c>
      <c r="BR175" s="79">
        <f t="shared" si="153"/>
        <v>0.02</v>
      </c>
      <c r="BS175" s="79">
        <f t="shared" si="153"/>
        <v>0.02</v>
      </c>
      <c r="BT175" s="79">
        <f t="shared" si="153"/>
        <v>0.02</v>
      </c>
      <c r="BU175" s="79">
        <f t="shared" si="153"/>
        <v>0.02</v>
      </c>
      <c r="BV175" s="79">
        <f t="shared" si="153"/>
        <v>0.02</v>
      </c>
      <c r="BW175" s="79">
        <f t="shared" si="153"/>
        <v>0.02</v>
      </c>
      <c r="BX175" s="79">
        <f t="shared" si="153"/>
        <v>0.02</v>
      </c>
      <c r="BY175" s="79">
        <f t="shared" si="153"/>
        <v>0.02</v>
      </c>
      <c r="BZ175" s="79">
        <f t="shared" si="153"/>
        <v>0.02</v>
      </c>
      <c r="CA175" s="79">
        <f t="shared" si="153"/>
        <v>0.02</v>
      </c>
      <c r="CB175" s="79">
        <f t="shared" si="153"/>
        <v>0.02</v>
      </c>
      <c r="CC175" s="79">
        <f t="shared" si="153"/>
        <v>0.02</v>
      </c>
      <c r="CD175" s="79">
        <f t="shared" si="153"/>
        <v>0.02</v>
      </c>
      <c r="CE175" s="79">
        <f t="shared" si="153"/>
        <v>0.02</v>
      </c>
      <c r="CF175" s="79">
        <f t="shared" si="153"/>
        <v>0.02</v>
      </c>
      <c r="CG175" s="79">
        <f t="shared" si="153"/>
        <v>0.02</v>
      </c>
      <c r="CH175" s="79">
        <f t="shared" si="153"/>
        <v>0.02</v>
      </c>
      <c r="CI175" s="79">
        <f t="shared" si="153"/>
        <v>0.02</v>
      </c>
      <c r="CJ175" s="79">
        <f t="shared" si="153"/>
        <v>0.02</v>
      </c>
      <c r="CK175" s="79">
        <f t="shared" si="153"/>
        <v>0.02</v>
      </c>
      <c r="CL175" s="79">
        <f t="shared" si="153"/>
        <v>0.02</v>
      </c>
      <c r="CM175" s="79">
        <f t="shared" si="153"/>
        <v>0.02</v>
      </c>
      <c r="CN175" s="79">
        <f t="shared" si="153"/>
        <v>0.02</v>
      </c>
      <c r="CO175" s="79">
        <f t="shared" si="153"/>
        <v>0.02</v>
      </c>
      <c r="CP175" s="79">
        <f t="shared" si="153"/>
        <v>0.02</v>
      </c>
      <c r="CQ175" s="79">
        <f t="shared" si="153"/>
        <v>0.02</v>
      </c>
      <c r="CR175" s="79">
        <f t="shared" si="153"/>
        <v>0.02</v>
      </c>
      <c r="CS175" s="79">
        <f t="shared" si="153"/>
        <v>0.02</v>
      </c>
      <c r="CT175" s="79">
        <f t="shared" si="153"/>
        <v>0.02</v>
      </c>
      <c r="CU175" s="79">
        <f t="shared" si="153"/>
        <v>0.02</v>
      </c>
      <c r="CV175" s="79">
        <f t="shared" si="153"/>
        <v>0.02</v>
      </c>
      <c r="CW175" s="79">
        <f t="shared" si="153"/>
        <v>0.02</v>
      </c>
      <c r="CX175" s="79">
        <f t="shared" si="153"/>
        <v>0.02</v>
      </c>
      <c r="CY175" s="79">
        <f t="shared" si="153"/>
        <v>0.02</v>
      </c>
      <c r="CZ175" s="79">
        <f t="shared" si="153"/>
        <v>0.02</v>
      </c>
      <c r="DA175" s="79">
        <f t="shared" si="153"/>
        <v>0.02</v>
      </c>
      <c r="DB175" s="79">
        <f t="shared" si="153"/>
        <v>0.02</v>
      </c>
      <c r="DC175" s="79">
        <f t="shared" si="153"/>
        <v>0.02</v>
      </c>
      <c r="DD175" s="79">
        <f t="shared" si="153"/>
        <v>0.02</v>
      </c>
      <c r="DE175" s="79">
        <f t="shared" si="153"/>
        <v>0.02</v>
      </c>
      <c r="DF175" s="79">
        <f t="shared" si="153"/>
        <v>0.02</v>
      </c>
      <c r="DG175" s="79">
        <f t="shared" si="153"/>
        <v>0.02</v>
      </c>
      <c r="DH175" s="79">
        <f t="shared" si="153"/>
        <v>0.02</v>
      </c>
      <c r="DI175" s="79">
        <f t="shared" si="153"/>
        <v>0.02</v>
      </c>
      <c r="DJ175" s="79">
        <f t="shared" si="153"/>
        <v>0.02</v>
      </c>
      <c r="DK175" s="79">
        <f t="shared" si="153"/>
        <v>0.02</v>
      </c>
      <c r="DL175" s="79">
        <f t="shared" si="153"/>
        <v>0.02</v>
      </c>
      <c r="DM175" s="79">
        <f t="shared" si="153"/>
        <v>0.02</v>
      </c>
      <c r="DN175" s="79">
        <f t="shared" si="153"/>
        <v>0.02</v>
      </c>
      <c r="DO175" s="79">
        <f t="shared" si="153"/>
        <v>0.02</v>
      </c>
      <c r="DP175" s="79">
        <f t="shared" si="153"/>
        <v>0.02</v>
      </c>
      <c r="DQ175" s="79">
        <f t="shared" si="153"/>
        <v>0.02</v>
      </c>
      <c r="DR175" s="79">
        <f t="shared" si="153"/>
        <v>0.02</v>
      </c>
    </row>
    <row r="176" spans="2:122" ht="15.75" customHeight="1">
      <c r="B176" s="195">
        <v>44044</v>
      </c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5"/>
      <c r="AS176" s="195"/>
      <c r="AT176" s="195"/>
      <c r="AU176" s="195"/>
      <c r="AV176" s="195"/>
      <c r="AW176" s="195"/>
      <c r="AX176" s="19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72">
        <v>0.02</v>
      </c>
      <c r="BL176" s="79">
        <f t="shared" ref="BL176:DR176" si="154">BK176</f>
        <v>0.02</v>
      </c>
      <c r="BM176" s="79">
        <f t="shared" si="154"/>
        <v>0.02</v>
      </c>
      <c r="BN176" s="79">
        <f t="shared" si="154"/>
        <v>0.02</v>
      </c>
      <c r="BO176" s="79">
        <f t="shared" si="154"/>
        <v>0.02</v>
      </c>
      <c r="BP176" s="79">
        <f t="shared" si="154"/>
        <v>0.02</v>
      </c>
      <c r="BQ176" s="79">
        <f t="shared" si="154"/>
        <v>0.02</v>
      </c>
      <c r="BR176" s="79">
        <f t="shared" si="154"/>
        <v>0.02</v>
      </c>
      <c r="BS176" s="79">
        <f t="shared" si="154"/>
        <v>0.02</v>
      </c>
      <c r="BT176" s="79">
        <f t="shared" si="154"/>
        <v>0.02</v>
      </c>
      <c r="BU176" s="79">
        <f t="shared" si="154"/>
        <v>0.02</v>
      </c>
      <c r="BV176" s="79">
        <f t="shared" si="154"/>
        <v>0.02</v>
      </c>
      <c r="BW176" s="79">
        <f t="shared" si="154"/>
        <v>0.02</v>
      </c>
      <c r="BX176" s="79">
        <f t="shared" si="154"/>
        <v>0.02</v>
      </c>
      <c r="BY176" s="79">
        <f t="shared" si="154"/>
        <v>0.02</v>
      </c>
      <c r="BZ176" s="79">
        <f t="shared" si="154"/>
        <v>0.02</v>
      </c>
      <c r="CA176" s="79">
        <f t="shared" si="154"/>
        <v>0.02</v>
      </c>
      <c r="CB176" s="79">
        <f t="shared" si="154"/>
        <v>0.02</v>
      </c>
      <c r="CC176" s="79">
        <f t="shared" si="154"/>
        <v>0.02</v>
      </c>
      <c r="CD176" s="79">
        <f t="shared" si="154"/>
        <v>0.02</v>
      </c>
      <c r="CE176" s="79">
        <f t="shared" si="154"/>
        <v>0.02</v>
      </c>
      <c r="CF176" s="79">
        <f t="shared" si="154"/>
        <v>0.02</v>
      </c>
      <c r="CG176" s="79">
        <f t="shared" si="154"/>
        <v>0.02</v>
      </c>
      <c r="CH176" s="79">
        <f t="shared" si="154"/>
        <v>0.02</v>
      </c>
      <c r="CI176" s="79">
        <f t="shared" si="154"/>
        <v>0.02</v>
      </c>
      <c r="CJ176" s="79">
        <f t="shared" si="154"/>
        <v>0.02</v>
      </c>
      <c r="CK176" s="79">
        <f t="shared" si="154"/>
        <v>0.02</v>
      </c>
      <c r="CL176" s="79">
        <f t="shared" si="154"/>
        <v>0.02</v>
      </c>
      <c r="CM176" s="79">
        <f t="shared" si="154"/>
        <v>0.02</v>
      </c>
      <c r="CN176" s="79">
        <f t="shared" si="154"/>
        <v>0.02</v>
      </c>
      <c r="CO176" s="79">
        <f t="shared" si="154"/>
        <v>0.02</v>
      </c>
      <c r="CP176" s="79">
        <f t="shared" si="154"/>
        <v>0.02</v>
      </c>
      <c r="CQ176" s="79">
        <f t="shared" si="154"/>
        <v>0.02</v>
      </c>
      <c r="CR176" s="79">
        <f t="shared" si="154"/>
        <v>0.02</v>
      </c>
      <c r="CS176" s="79">
        <f t="shared" si="154"/>
        <v>0.02</v>
      </c>
      <c r="CT176" s="79">
        <f t="shared" si="154"/>
        <v>0.02</v>
      </c>
      <c r="CU176" s="79">
        <f t="shared" si="154"/>
        <v>0.02</v>
      </c>
      <c r="CV176" s="79">
        <f t="shared" si="154"/>
        <v>0.02</v>
      </c>
      <c r="CW176" s="79">
        <f t="shared" si="154"/>
        <v>0.02</v>
      </c>
      <c r="CX176" s="79">
        <f t="shared" si="154"/>
        <v>0.02</v>
      </c>
      <c r="CY176" s="79">
        <f t="shared" si="154"/>
        <v>0.02</v>
      </c>
      <c r="CZ176" s="79">
        <f t="shared" si="154"/>
        <v>0.02</v>
      </c>
      <c r="DA176" s="79">
        <f t="shared" si="154"/>
        <v>0.02</v>
      </c>
      <c r="DB176" s="79">
        <f t="shared" si="154"/>
        <v>0.02</v>
      </c>
      <c r="DC176" s="79">
        <f t="shared" si="154"/>
        <v>0.02</v>
      </c>
      <c r="DD176" s="79">
        <f t="shared" si="154"/>
        <v>0.02</v>
      </c>
      <c r="DE176" s="79">
        <f t="shared" si="154"/>
        <v>0.02</v>
      </c>
      <c r="DF176" s="79">
        <f t="shared" si="154"/>
        <v>0.02</v>
      </c>
      <c r="DG176" s="79">
        <f t="shared" si="154"/>
        <v>0.02</v>
      </c>
      <c r="DH176" s="79">
        <f t="shared" si="154"/>
        <v>0.02</v>
      </c>
      <c r="DI176" s="79">
        <f t="shared" si="154"/>
        <v>0.02</v>
      </c>
      <c r="DJ176" s="79">
        <f t="shared" si="154"/>
        <v>0.02</v>
      </c>
      <c r="DK176" s="79">
        <f t="shared" si="154"/>
        <v>0.02</v>
      </c>
      <c r="DL176" s="79">
        <f t="shared" si="154"/>
        <v>0.02</v>
      </c>
      <c r="DM176" s="79">
        <f t="shared" si="154"/>
        <v>0.02</v>
      </c>
      <c r="DN176" s="79">
        <f t="shared" si="154"/>
        <v>0.02</v>
      </c>
      <c r="DO176" s="79">
        <f t="shared" si="154"/>
        <v>0.02</v>
      </c>
      <c r="DP176" s="79">
        <f t="shared" si="154"/>
        <v>0.02</v>
      </c>
      <c r="DQ176" s="79">
        <f t="shared" si="154"/>
        <v>0.02</v>
      </c>
      <c r="DR176" s="79">
        <f t="shared" si="154"/>
        <v>0.02</v>
      </c>
    </row>
    <row r="177" spans="2:122" ht="15.75" customHeight="1">
      <c r="B177" s="195">
        <v>44075</v>
      </c>
      <c r="C177" s="195"/>
      <c r="D177" s="195"/>
      <c r="E177" s="195"/>
      <c r="F177" s="195"/>
      <c r="G177" s="195"/>
      <c r="H177" s="195"/>
      <c r="I177" s="195"/>
      <c r="J177" s="195"/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  <c r="AD177" s="195"/>
      <c r="AE177" s="195"/>
      <c r="AF177" s="195"/>
      <c r="AG177" s="195"/>
      <c r="AH177" s="195"/>
      <c r="AI177" s="195"/>
      <c r="AJ177" s="195"/>
      <c r="AK177" s="195"/>
      <c r="AL177" s="195"/>
      <c r="AM177" s="195"/>
      <c r="AN177" s="195"/>
      <c r="AO177" s="195"/>
      <c r="AP177" s="195"/>
      <c r="AQ177" s="195"/>
      <c r="AR177" s="195"/>
      <c r="AS177" s="195"/>
      <c r="AT177" s="195"/>
      <c r="AU177" s="195"/>
      <c r="AV177" s="195"/>
      <c r="AW177" s="195"/>
      <c r="AX177" s="19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72">
        <v>0.02</v>
      </c>
      <c r="BL177" s="79">
        <f t="shared" ref="BL177:DR177" si="155">BK177</f>
        <v>0.02</v>
      </c>
      <c r="BM177" s="79">
        <f t="shared" si="155"/>
        <v>0.02</v>
      </c>
      <c r="BN177" s="79">
        <f t="shared" si="155"/>
        <v>0.02</v>
      </c>
      <c r="BO177" s="79">
        <f t="shared" si="155"/>
        <v>0.02</v>
      </c>
      <c r="BP177" s="79">
        <f t="shared" si="155"/>
        <v>0.02</v>
      </c>
      <c r="BQ177" s="79">
        <f t="shared" si="155"/>
        <v>0.02</v>
      </c>
      <c r="BR177" s="79">
        <f t="shared" si="155"/>
        <v>0.02</v>
      </c>
      <c r="BS177" s="79">
        <f t="shared" si="155"/>
        <v>0.02</v>
      </c>
      <c r="BT177" s="79">
        <f t="shared" si="155"/>
        <v>0.02</v>
      </c>
      <c r="BU177" s="79">
        <f t="shared" si="155"/>
        <v>0.02</v>
      </c>
      <c r="BV177" s="79">
        <f t="shared" si="155"/>
        <v>0.02</v>
      </c>
      <c r="BW177" s="79">
        <f t="shared" si="155"/>
        <v>0.02</v>
      </c>
      <c r="BX177" s="79">
        <f t="shared" si="155"/>
        <v>0.02</v>
      </c>
      <c r="BY177" s="79">
        <f t="shared" si="155"/>
        <v>0.02</v>
      </c>
      <c r="BZ177" s="79">
        <f t="shared" si="155"/>
        <v>0.02</v>
      </c>
      <c r="CA177" s="79">
        <f t="shared" si="155"/>
        <v>0.02</v>
      </c>
      <c r="CB177" s="79">
        <f t="shared" si="155"/>
        <v>0.02</v>
      </c>
      <c r="CC177" s="79">
        <f t="shared" si="155"/>
        <v>0.02</v>
      </c>
      <c r="CD177" s="79">
        <f t="shared" si="155"/>
        <v>0.02</v>
      </c>
      <c r="CE177" s="79">
        <f t="shared" si="155"/>
        <v>0.02</v>
      </c>
      <c r="CF177" s="79">
        <f t="shared" si="155"/>
        <v>0.02</v>
      </c>
      <c r="CG177" s="79">
        <f t="shared" si="155"/>
        <v>0.02</v>
      </c>
      <c r="CH177" s="79">
        <f t="shared" si="155"/>
        <v>0.02</v>
      </c>
      <c r="CI177" s="79">
        <f t="shared" si="155"/>
        <v>0.02</v>
      </c>
      <c r="CJ177" s="79">
        <f t="shared" si="155"/>
        <v>0.02</v>
      </c>
      <c r="CK177" s="79">
        <f t="shared" si="155"/>
        <v>0.02</v>
      </c>
      <c r="CL177" s="79">
        <f t="shared" si="155"/>
        <v>0.02</v>
      </c>
      <c r="CM177" s="79">
        <f t="shared" si="155"/>
        <v>0.02</v>
      </c>
      <c r="CN177" s="79">
        <f t="shared" si="155"/>
        <v>0.02</v>
      </c>
      <c r="CO177" s="79">
        <f t="shared" si="155"/>
        <v>0.02</v>
      </c>
      <c r="CP177" s="79">
        <f t="shared" si="155"/>
        <v>0.02</v>
      </c>
      <c r="CQ177" s="79">
        <f t="shared" si="155"/>
        <v>0.02</v>
      </c>
      <c r="CR177" s="79">
        <f t="shared" si="155"/>
        <v>0.02</v>
      </c>
      <c r="CS177" s="79">
        <f t="shared" si="155"/>
        <v>0.02</v>
      </c>
      <c r="CT177" s="79">
        <f t="shared" si="155"/>
        <v>0.02</v>
      </c>
      <c r="CU177" s="79">
        <f t="shared" si="155"/>
        <v>0.02</v>
      </c>
      <c r="CV177" s="79">
        <f t="shared" si="155"/>
        <v>0.02</v>
      </c>
      <c r="CW177" s="79">
        <f t="shared" si="155"/>
        <v>0.02</v>
      </c>
      <c r="CX177" s="79">
        <f t="shared" si="155"/>
        <v>0.02</v>
      </c>
      <c r="CY177" s="79">
        <f t="shared" si="155"/>
        <v>0.02</v>
      </c>
      <c r="CZ177" s="79">
        <f t="shared" si="155"/>
        <v>0.02</v>
      </c>
      <c r="DA177" s="79">
        <f t="shared" si="155"/>
        <v>0.02</v>
      </c>
      <c r="DB177" s="79">
        <f t="shared" si="155"/>
        <v>0.02</v>
      </c>
      <c r="DC177" s="79">
        <f t="shared" si="155"/>
        <v>0.02</v>
      </c>
      <c r="DD177" s="79">
        <f t="shared" si="155"/>
        <v>0.02</v>
      </c>
      <c r="DE177" s="79">
        <f t="shared" si="155"/>
        <v>0.02</v>
      </c>
      <c r="DF177" s="79">
        <f t="shared" si="155"/>
        <v>0.02</v>
      </c>
      <c r="DG177" s="79">
        <f t="shared" si="155"/>
        <v>0.02</v>
      </c>
      <c r="DH177" s="79">
        <f t="shared" si="155"/>
        <v>0.02</v>
      </c>
      <c r="DI177" s="79">
        <f t="shared" si="155"/>
        <v>0.02</v>
      </c>
      <c r="DJ177" s="79">
        <f t="shared" si="155"/>
        <v>0.02</v>
      </c>
      <c r="DK177" s="79">
        <f t="shared" si="155"/>
        <v>0.02</v>
      </c>
      <c r="DL177" s="79">
        <f t="shared" si="155"/>
        <v>0.02</v>
      </c>
      <c r="DM177" s="79">
        <f t="shared" si="155"/>
        <v>0.02</v>
      </c>
      <c r="DN177" s="79">
        <f t="shared" si="155"/>
        <v>0.02</v>
      </c>
      <c r="DO177" s="79">
        <f t="shared" si="155"/>
        <v>0.02</v>
      </c>
      <c r="DP177" s="79">
        <f t="shared" si="155"/>
        <v>0.02</v>
      </c>
      <c r="DQ177" s="79">
        <f t="shared" si="155"/>
        <v>0.02</v>
      </c>
      <c r="DR177" s="79">
        <f t="shared" si="155"/>
        <v>0.02</v>
      </c>
    </row>
    <row r="178" spans="2:122" ht="15.75" customHeight="1">
      <c r="B178" s="195">
        <v>44105</v>
      </c>
      <c r="C178" s="195"/>
      <c r="D178" s="195"/>
      <c r="E178" s="195"/>
      <c r="F178" s="195"/>
      <c r="G178" s="195"/>
      <c r="H178" s="195"/>
      <c r="I178" s="195"/>
      <c r="J178" s="195"/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  <c r="AD178" s="195"/>
      <c r="AE178" s="195"/>
      <c r="AF178" s="195"/>
      <c r="AG178" s="195"/>
      <c r="AH178" s="195"/>
      <c r="AI178" s="195"/>
      <c r="AJ178" s="195"/>
      <c r="AK178" s="195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72">
        <v>0.02</v>
      </c>
      <c r="BL178" s="79">
        <f t="shared" ref="BL178:DR178" si="156">BK178</f>
        <v>0.02</v>
      </c>
      <c r="BM178" s="79">
        <f t="shared" si="156"/>
        <v>0.02</v>
      </c>
      <c r="BN178" s="79">
        <f t="shared" si="156"/>
        <v>0.02</v>
      </c>
      <c r="BO178" s="79">
        <f t="shared" si="156"/>
        <v>0.02</v>
      </c>
      <c r="BP178" s="79">
        <f t="shared" si="156"/>
        <v>0.02</v>
      </c>
      <c r="BQ178" s="79">
        <f t="shared" si="156"/>
        <v>0.02</v>
      </c>
      <c r="BR178" s="79">
        <f t="shared" si="156"/>
        <v>0.02</v>
      </c>
      <c r="BS178" s="79">
        <f t="shared" si="156"/>
        <v>0.02</v>
      </c>
      <c r="BT178" s="79">
        <f t="shared" si="156"/>
        <v>0.02</v>
      </c>
      <c r="BU178" s="79">
        <f t="shared" si="156"/>
        <v>0.02</v>
      </c>
      <c r="BV178" s="79">
        <f t="shared" si="156"/>
        <v>0.02</v>
      </c>
      <c r="BW178" s="79">
        <f t="shared" si="156"/>
        <v>0.02</v>
      </c>
      <c r="BX178" s="79">
        <f t="shared" si="156"/>
        <v>0.02</v>
      </c>
      <c r="BY178" s="79">
        <f t="shared" si="156"/>
        <v>0.02</v>
      </c>
      <c r="BZ178" s="79">
        <f t="shared" si="156"/>
        <v>0.02</v>
      </c>
      <c r="CA178" s="79">
        <f t="shared" si="156"/>
        <v>0.02</v>
      </c>
      <c r="CB178" s="79">
        <f t="shared" si="156"/>
        <v>0.02</v>
      </c>
      <c r="CC178" s="79">
        <f t="shared" si="156"/>
        <v>0.02</v>
      </c>
      <c r="CD178" s="79">
        <f t="shared" si="156"/>
        <v>0.02</v>
      </c>
      <c r="CE178" s="79">
        <f t="shared" si="156"/>
        <v>0.02</v>
      </c>
      <c r="CF178" s="79">
        <f t="shared" si="156"/>
        <v>0.02</v>
      </c>
      <c r="CG178" s="79">
        <f t="shared" si="156"/>
        <v>0.02</v>
      </c>
      <c r="CH178" s="79">
        <f t="shared" si="156"/>
        <v>0.02</v>
      </c>
      <c r="CI178" s="79">
        <f t="shared" si="156"/>
        <v>0.02</v>
      </c>
      <c r="CJ178" s="79">
        <f t="shared" si="156"/>
        <v>0.02</v>
      </c>
      <c r="CK178" s="79">
        <f t="shared" si="156"/>
        <v>0.02</v>
      </c>
      <c r="CL178" s="79">
        <f t="shared" si="156"/>
        <v>0.02</v>
      </c>
      <c r="CM178" s="79">
        <f t="shared" si="156"/>
        <v>0.02</v>
      </c>
      <c r="CN178" s="79">
        <f t="shared" si="156"/>
        <v>0.02</v>
      </c>
      <c r="CO178" s="79">
        <f t="shared" si="156"/>
        <v>0.02</v>
      </c>
      <c r="CP178" s="79">
        <f t="shared" si="156"/>
        <v>0.02</v>
      </c>
      <c r="CQ178" s="79">
        <f t="shared" si="156"/>
        <v>0.02</v>
      </c>
      <c r="CR178" s="79">
        <f t="shared" si="156"/>
        <v>0.02</v>
      </c>
      <c r="CS178" s="79">
        <f t="shared" si="156"/>
        <v>0.02</v>
      </c>
      <c r="CT178" s="79">
        <f t="shared" si="156"/>
        <v>0.02</v>
      </c>
      <c r="CU178" s="79">
        <f t="shared" si="156"/>
        <v>0.02</v>
      </c>
      <c r="CV178" s="79">
        <f t="shared" si="156"/>
        <v>0.02</v>
      </c>
      <c r="CW178" s="79">
        <f t="shared" si="156"/>
        <v>0.02</v>
      </c>
      <c r="CX178" s="79">
        <f t="shared" si="156"/>
        <v>0.02</v>
      </c>
      <c r="CY178" s="79">
        <f t="shared" si="156"/>
        <v>0.02</v>
      </c>
      <c r="CZ178" s="79">
        <f t="shared" si="156"/>
        <v>0.02</v>
      </c>
      <c r="DA178" s="79">
        <f t="shared" si="156"/>
        <v>0.02</v>
      </c>
      <c r="DB178" s="79">
        <f t="shared" si="156"/>
        <v>0.02</v>
      </c>
      <c r="DC178" s="79">
        <f t="shared" si="156"/>
        <v>0.02</v>
      </c>
      <c r="DD178" s="79">
        <f t="shared" si="156"/>
        <v>0.02</v>
      </c>
      <c r="DE178" s="79">
        <f t="shared" si="156"/>
        <v>0.02</v>
      </c>
      <c r="DF178" s="79">
        <f t="shared" si="156"/>
        <v>0.02</v>
      </c>
      <c r="DG178" s="79">
        <f t="shared" si="156"/>
        <v>0.02</v>
      </c>
      <c r="DH178" s="79">
        <f t="shared" si="156"/>
        <v>0.02</v>
      </c>
      <c r="DI178" s="79">
        <f t="shared" si="156"/>
        <v>0.02</v>
      </c>
      <c r="DJ178" s="79">
        <f t="shared" si="156"/>
        <v>0.02</v>
      </c>
      <c r="DK178" s="79">
        <f t="shared" si="156"/>
        <v>0.02</v>
      </c>
      <c r="DL178" s="79">
        <f t="shared" si="156"/>
        <v>0.02</v>
      </c>
      <c r="DM178" s="79">
        <f t="shared" si="156"/>
        <v>0.02</v>
      </c>
      <c r="DN178" s="79">
        <f t="shared" si="156"/>
        <v>0.02</v>
      </c>
      <c r="DO178" s="79">
        <f t="shared" si="156"/>
        <v>0.02</v>
      </c>
      <c r="DP178" s="79">
        <f t="shared" si="156"/>
        <v>0.02</v>
      </c>
      <c r="DQ178" s="79">
        <f t="shared" si="156"/>
        <v>0.02</v>
      </c>
      <c r="DR178" s="79">
        <f t="shared" si="156"/>
        <v>0.02</v>
      </c>
    </row>
    <row r="179" spans="2:122" ht="15.75" customHeight="1">
      <c r="B179" s="195">
        <v>44136</v>
      </c>
      <c r="C179" s="195"/>
      <c r="D179" s="195"/>
      <c r="E179" s="195"/>
      <c r="F179" s="195"/>
      <c r="G179" s="195"/>
      <c r="H179" s="195"/>
      <c r="I179" s="195"/>
      <c r="J179" s="195"/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  <c r="AD179" s="195"/>
      <c r="AE179" s="195"/>
      <c r="AF179" s="195"/>
      <c r="AG179" s="195"/>
      <c r="AH179" s="195"/>
      <c r="AI179" s="195"/>
      <c r="AJ179" s="195"/>
      <c r="AK179" s="195"/>
      <c r="AL179" s="195"/>
      <c r="AM179" s="195"/>
      <c r="AN179" s="195"/>
      <c r="AO179" s="195"/>
      <c r="AP179" s="195"/>
      <c r="AQ179" s="195"/>
      <c r="AR179" s="195"/>
      <c r="AS179" s="195"/>
      <c r="AT179" s="195"/>
      <c r="AU179" s="195"/>
      <c r="AV179" s="195"/>
      <c r="AW179" s="195"/>
      <c r="AX179" s="195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72">
        <v>0.02</v>
      </c>
      <c r="BL179" s="79">
        <f t="shared" ref="BL179:DR179" si="157">BK179</f>
        <v>0.02</v>
      </c>
      <c r="BM179" s="79">
        <f t="shared" si="157"/>
        <v>0.02</v>
      </c>
      <c r="BN179" s="79">
        <f t="shared" si="157"/>
        <v>0.02</v>
      </c>
      <c r="BO179" s="79">
        <f t="shared" si="157"/>
        <v>0.02</v>
      </c>
      <c r="BP179" s="79">
        <f t="shared" si="157"/>
        <v>0.02</v>
      </c>
      <c r="BQ179" s="79">
        <f t="shared" si="157"/>
        <v>0.02</v>
      </c>
      <c r="BR179" s="79">
        <f t="shared" si="157"/>
        <v>0.02</v>
      </c>
      <c r="BS179" s="79">
        <f t="shared" si="157"/>
        <v>0.02</v>
      </c>
      <c r="BT179" s="79">
        <f t="shared" si="157"/>
        <v>0.02</v>
      </c>
      <c r="BU179" s="79">
        <f t="shared" si="157"/>
        <v>0.02</v>
      </c>
      <c r="BV179" s="79">
        <f t="shared" si="157"/>
        <v>0.02</v>
      </c>
      <c r="BW179" s="79">
        <f t="shared" si="157"/>
        <v>0.02</v>
      </c>
      <c r="BX179" s="79">
        <f t="shared" si="157"/>
        <v>0.02</v>
      </c>
      <c r="BY179" s="79">
        <f t="shared" si="157"/>
        <v>0.02</v>
      </c>
      <c r="BZ179" s="79">
        <f t="shared" si="157"/>
        <v>0.02</v>
      </c>
      <c r="CA179" s="79">
        <f t="shared" si="157"/>
        <v>0.02</v>
      </c>
      <c r="CB179" s="79">
        <f t="shared" si="157"/>
        <v>0.02</v>
      </c>
      <c r="CC179" s="79">
        <f t="shared" si="157"/>
        <v>0.02</v>
      </c>
      <c r="CD179" s="79">
        <f t="shared" si="157"/>
        <v>0.02</v>
      </c>
      <c r="CE179" s="79">
        <f t="shared" si="157"/>
        <v>0.02</v>
      </c>
      <c r="CF179" s="79">
        <f t="shared" si="157"/>
        <v>0.02</v>
      </c>
      <c r="CG179" s="79">
        <f t="shared" si="157"/>
        <v>0.02</v>
      </c>
      <c r="CH179" s="79">
        <f t="shared" si="157"/>
        <v>0.02</v>
      </c>
      <c r="CI179" s="79">
        <f t="shared" si="157"/>
        <v>0.02</v>
      </c>
      <c r="CJ179" s="79">
        <f t="shared" si="157"/>
        <v>0.02</v>
      </c>
      <c r="CK179" s="79">
        <f t="shared" si="157"/>
        <v>0.02</v>
      </c>
      <c r="CL179" s="79">
        <f t="shared" si="157"/>
        <v>0.02</v>
      </c>
      <c r="CM179" s="79">
        <f t="shared" si="157"/>
        <v>0.02</v>
      </c>
      <c r="CN179" s="79">
        <f t="shared" si="157"/>
        <v>0.02</v>
      </c>
      <c r="CO179" s="79">
        <f t="shared" si="157"/>
        <v>0.02</v>
      </c>
      <c r="CP179" s="79">
        <f t="shared" si="157"/>
        <v>0.02</v>
      </c>
      <c r="CQ179" s="79">
        <f t="shared" si="157"/>
        <v>0.02</v>
      </c>
      <c r="CR179" s="79">
        <f t="shared" si="157"/>
        <v>0.02</v>
      </c>
      <c r="CS179" s="79">
        <f t="shared" si="157"/>
        <v>0.02</v>
      </c>
      <c r="CT179" s="79">
        <f t="shared" si="157"/>
        <v>0.02</v>
      </c>
      <c r="CU179" s="79">
        <f t="shared" si="157"/>
        <v>0.02</v>
      </c>
      <c r="CV179" s="79">
        <f t="shared" si="157"/>
        <v>0.02</v>
      </c>
      <c r="CW179" s="79">
        <f t="shared" si="157"/>
        <v>0.02</v>
      </c>
      <c r="CX179" s="79">
        <f t="shared" si="157"/>
        <v>0.02</v>
      </c>
      <c r="CY179" s="79">
        <f t="shared" si="157"/>
        <v>0.02</v>
      </c>
      <c r="CZ179" s="79">
        <f t="shared" si="157"/>
        <v>0.02</v>
      </c>
      <c r="DA179" s="79">
        <f t="shared" si="157"/>
        <v>0.02</v>
      </c>
      <c r="DB179" s="79">
        <f t="shared" si="157"/>
        <v>0.02</v>
      </c>
      <c r="DC179" s="79">
        <f t="shared" si="157"/>
        <v>0.02</v>
      </c>
      <c r="DD179" s="79">
        <f t="shared" si="157"/>
        <v>0.02</v>
      </c>
      <c r="DE179" s="79">
        <f t="shared" si="157"/>
        <v>0.02</v>
      </c>
      <c r="DF179" s="79">
        <f t="shared" si="157"/>
        <v>0.02</v>
      </c>
      <c r="DG179" s="79">
        <f t="shared" si="157"/>
        <v>0.02</v>
      </c>
      <c r="DH179" s="79">
        <f t="shared" si="157"/>
        <v>0.02</v>
      </c>
      <c r="DI179" s="79">
        <f t="shared" si="157"/>
        <v>0.02</v>
      </c>
      <c r="DJ179" s="79">
        <f t="shared" si="157"/>
        <v>0.02</v>
      </c>
      <c r="DK179" s="79">
        <f t="shared" si="157"/>
        <v>0.02</v>
      </c>
      <c r="DL179" s="79">
        <f t="shared" si="157"/>
        <v>0.02</v>
      </c>
      <c r="DM179" s="79">
        <f t="shared" si="157"/>
        <v>0.02</v>
      </c>
      <c r="DN179" s="79">
        <f t="shared" si="157"/>
        <v>0.02</v>
      </c>
      <c r="DO179" s="79">
        <f t="shared" si="157"/>
        <v>0.02</v>
      </c>
      <c r="DP179" s="79">
        <f t="shared" si="157"/>
        <v>0.02</v>
      </c>
      <c r="DQ179" s="79">
        <f t="shared" si="157"/>
        <v>0.02</v>
      </c>
      <c r="DR179" s="79">
        <f t="shared" si="157"/>
        <v>0.02</v>
      </c>
    </row>
    <row r="180" spans="2:122" ht="15.75" customHeight="1">
      <c r="B180" s="195">
        <v>44166</v>
      </c>
      <c r="C180" s="195"/>
      <c r="D180" s="195"/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  <c r="AD180" s="195"/>
      <c r="AE180" s="195"/>
      <c r="AF180" s="195"/>
      <c r="AG180" s="195"/>
      <c r="AH180" s="195"/>
      <c r="AI180" s="195"/>
      <c r="AJ180" s="195"/>
      <c r="AK180" s="195"/>
      <c r="AL180" s="195"/>
      <c r="AM180" s="195"/>
      <c r="AN180" s="195"/>
      <c r="AO180" s="195"/>
      <c r="AP180" s="195"/>
      <c r="AQ180" s="195"/>
      <c r="AR180" s="195"/>
      <c r="AS180" s="195"/>
      <c r="AT180" s="195"/>
      <c r="AU180" s="195"/>
      <c r="AV180" s="195"/>
      <c r="AW180" s="195"/>
      <c r="AX180" s="195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72">
        <v>0.02</v>
      </c>
      <c r="BL180" s="79">
        <f t="shared" ref="BL180:DR180" si="158">BK180</f>
        <v>0.02</v>
      </c>
      <c r="BM180" s="79">
        <f t="shared" si="158"/>
        <v>0.02</v>
      </c>
      <c r="BN180" s="79">
        <f t="shared" si="158"/>
        <v>0.02</v>
      </c>
      <c r="BO180" s="79">
        <f t="shared" si="158"/>
        <v>0.02</v>
      </c>
      <c r="BP180" s="79">
        <f t="shared" si="158"/>
        <v>0.02</v>
      </c>
      <c r="BQ180" s="79">
        <f t="shared" si="158"/>
        <v>0.02</v>
      </c>
      <c r="BR180" s="79">
        <f t="shared" si="158"/>
        <v>0.02</v>
      </c>
      <c r="BS180" s="79">
        <f t="shared" si="158"/>
        <v>0.02</v>
      </c>
      <c r="BT180" s="79">
        <f t="shared" si="158"/>
        <v>0.02</v>
      </c>
      <c r="BU180" s="79">
        <f t="shared" si="158"/>
        <v>0.02</v>
      </c>
      <c r="BV180" s="79">
        <f t="shared" si="158"/>
        <v>0.02</v>
      </c>
      <c r="BW180" s="79">
        <f t="shared" si="158"/>
        <v>0.02</v>
      </c>
      <c r="BX180" s="79">
        <f t="shared" si="158"/>
        <v>0.02</v>
      </c>
      <c r="BY180" s="79">
        <f t="shared" si="158"/>
        <v>0.02</v>
      </c>
      <c r="BZ180" s="79">
        <f t="shared" si="158"/>
        <v>0.02</v>
      </c>
      <c r="CA180" s="79">
        <f t="shared" si="158"/>
        <v>0.02</v>
      </c>
      <c r="CB180" s="79">
        <f t="shared" si="158"/>
        <v>0.02</v>
      </c>
      <c r="CC180" s="79">
        <f t="shared" si="158"/>
        <v>0.02</v>
      </c>
      <c r="CD180" s="79">
        <f t="shared" si="158"/>
        <v>0.02</v>
      </c>
      <c r="CE180" s="79">
        <f t="shared" si="158"/>
        <v>0.02</v>
      </c>
      <c r="CF180" s="79">
        <f t="shared" si="158"/>
        <v>0.02</v>
      </c>
      <c r="CG180" s="79">
        <f t="shared" si="158"/>
        <v>0.02</v>
      </c>
      <c r="CH180" s="79">
        <f t="shared" si="158"/>
        <v>0.02</v>
      </c>
      <c r="CI180" s="79">
        <f t="shared" si="158"/>
        <v>0.02</v>
      </c>
      <c r="CJ180" s="79">
        <f t="shared" si="158"/>
        <v>0.02</v>
      </c>
      <c r="CK180" s="79">
        <f t="shared" si="158"/>
        <v>0.02</v>
      </c>
      <c r="CL180" s="79">
        <f t="shared" si="158"/>
        <v>0.02</v>
      </c>
      <c r="CM180" s="79">
        <f t="shared" si="158"/>
        <v>0.02</v>
      </c>
      <c r="CN180" s="79">
        <f t="shared" si="158"/>
        <v>0.02</v>
      </c>
      <c r="CO180" s="79">
        <f t="shared" si="158"/>
        <v>0.02</v>
      </c>
      <c r="CP180" s="79">
        <f t="shared" si="158"/>
        <v>0.02</v>
      </c>
      <c r="CQ180" s="79">
        <f t="shared" si="158"/>
        <v>0.02</v>
      </c>
      <c r="CR180" s="79">
        <f t="shared" si="158"/>
        <v>0.02</v>
      </c>
      <c r="CS180" s="79">
        <f t="shared" si="158"/>
        <v>0.02</v>
      </c>
      <c r="CT180" s="79">
        <f t="shared" si="158"/>
        <v>0.02</v>
      </c>
      <c r="CU180" s="79">
        <f t="shared" si="158"/>
        <v>0.02</v>
      </c>
      <c r="CV180" s="79">
        <f t="shared" si="158"/>
        <v>0.02</v>
      </c>
      <c r="CW180" s="79">
        <f t="shared" si="158"/>
        <v>0.02</v>
      </c>
      <c r="CX180" s="79">
        <f t="shared" si="158"/>
        <v>0.02</v>
      </c>
      <c r="CY180" s="79">
        <f t="shared" si="158"/>
        <v>0.02</v>
      </c>
      <c r="CZ180" s="79">
        <f t="shared" si="158"/>
        <v>0.02</v>
      </c>
      <c r="DA180" s="79">
        <f t="shared" si="158"/>
        <v>0.02</v>
      </c>
      <c r="DB180" s="79">
        <f t="shared" si="158"/>
        <v>0.02</v>
      </c>
      <c r="DC180" s="79">
        <f t="shared" si="158"/>
        <v>0.02</v>
      </c>
      <c r="DD180" s="79">
        <f t="shared" si="158"/>
        <v>0.02</v>
      </c>
      <c r="DE180" s="79">
        <f t="shared" si="158"/>
        <v>0.02</v>
      </c>
      <c r="DF180" s="79">
        <f t="shared" si="158"/>
        <v>0.02</v>
      </c>
      <c r="DG180" s="79">
        <f t="shared" si="158"/>
        <v>0.02</v>
      </c>
      <c r="DH180" s="79">
        <f t="shared" si="158"/>
        <v>0.02</v>
      </c>
      <c r="DI180" s="79">
        <f t="shared" si="158"/>
        <v>0.02</v>
      </c>
      <c r="DJ180" s="79">
        <f t="shared" si="158"/>
        <v>0.02</v>
      </c>
      <c r="DK180" s="79">
        <f t="shared" si="158"/>
        <v>0.02</v>
      </c>
      <c r="DL180" s="79">
        <f t="shared" si="158"/>
        <v>0.02</v>
      </c>
      <c r="DM180" s="79">
        <f t="shared" si="158"/>
        <v>0.02</v>
      </c>
      <c r="DN180" s="79">
        <f t="shared" si="158"/>
        <v>0.02</v>
      </c>
      <c r="DO180" s="79">
        <f t="shared" si="158"/>
        <v>0.02</v>
      </c>
      <c r="DP180" s="79">
        <f t="shared" si="158"/>
        <v>0.02</v>
      </c>
      <c r="DQ180" s="79">
        <f t="shared" si="158"/>
        <v>0.02</v>
      </c>
      <c r="DR180" s="79">
        <f t="shared" si="158"/>
        <v>0.02</v>
      </c>
    </row>
    <row r="181" spans="2:122" ht="15.75" customHeight="1">
      <c r="B181" s="195">
        <v>44197</v>
      </c>
      <c r="C181" s="195"/>
      <c r="D181" s="195"/>
      <c r="E181" s="195"/>
      <c r="F181" s="195"/>
      <c r="G181" s="195"/>
      <c r="H181" s="195"/>
      <c r="I181" s="195"/>
      <c r="J181" s="195"/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  <c r="AD181" s="195"/>
      <c r="AE181" s="195"/>
      <c r="AF181" s="195"/>
      <c r="AG181" s="195"/>
      <c r="AH181" s="195"/>
      <c r="AI181" s="195"/>
      <c r="AJ181" s="195"/>
      <c r="AK181" s="195"/>
      <c r="AL181" s="195"/>
      <c r="AM181" s="195"/>
      <c r="AN181" s="195"/>
      <c r="AO181" s="195"/>
      <c r="AP181" s="195"/>
      <c r="AQ181" s="195"/>
      <c r="AR181" s="195"/>
      <c r="AS181" s="195"/>
      <c r="AT181" s="195"/>
      <c r="AU181" s="195"/>
      <c r="AV181" s="195"/>
      <c r="AW181" s="195"/>
      <c r="AX181" s="195"/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72">
        <v>0.02</v>
      </c>
      <c r="BL181" s="79">
        <f t="shared" ref="BL181:DR181" si="159">BK181</f>
        <v>0.02</v>
      </c>
      <c r="BM181" s="79">
        <f t="shared" si="159"/>
        <v>0.02</v>
      </c>
      <c r="BN181" s="79">
        <f t="shared" si="159"/>
        <v>0.02</v>
      </c>
      <c r="BO181" s="79">
        <f t="shared" si="159"/>
        <v>0.02</v>
      </c>
      <c r="BP181" s="79">
        <f t="shared" si="159"/>
        <v>0.02</v>
      </c>
      <c r="BQ181" s="79">
        <f t="shared" si="159"/>
        <v>0.02</v>
      </c>
      <c r="BR181" s="79">
        <f t="shared" si="159"/>
        <v>0.02</v>
      </c>
      <c r="BS181" s="79">
        <f t="shared" si="159"/>
        <v>0.02</v>
      </c>
      <c r="BT181" s="79">
        <f t="shared" si="159"/>
        <v>0.02</v>
      </c>
      <c r="BU181" s="79">
        <f t="shared" si="159"/>
        <v>0.02</v>
      </c>
      <c r="BV181" s="79">
        <f t="shared" si="159"/>
        <v>0.02</v>
      </c>
      <c r="BW181" s="79">
        <f t="shared" si="159"/>
        <v>0.02</v>
      </c>
      <c r="BX181" s="79">
        <f t="shared" si="159"/>
        <v>0.02</v>
      </c>
      <c r="BY181" s="79">
        <f t="shared" si="159"/>
        <v>0.02</v>
      </c>
      <c r="BZ181" s="79">
        <f t="shared" si="159"/>
        <v>0.02</v>
      </c>
      <c r="CA181" s="79">
        <f t="shared" si="159"/>
        <v>0.02</v>
      </c>
      <c r="CB181" s="79">
        <f t="shared" si="159"/>
        <v>0.02</v>
      </c>
      <c r="CC181" s="79">
        <f t="shared" si="159"/>
        <v>0.02</v>
      </c>
      <c r="CD181" s="79">
        <f t="shared" si="159"/>
        <v>0.02</v>
      </c>
      <c r="CE181" s="79">
        <f t="shared" si="159"/>
        <v>0.02</v>
      </c>
      <c r="CF181" s="79">
        <f t="shared" si="159"/>
        <v>0.02</v>
      </c>
      <c r="CG181" s="79">
        <f t="shared" si="159"/>
        <v>0.02</v>
      </c>
      <c r="CH181" s="79">
        <f t="shared" si="159"/>
        <v>0.02</v>
      </c>
      <c r="CI181" s="79">
        <f t="shared" si="159"/>
        <v>0.02</v>
      </c>
      <c r="CJ181" s="79">
        <f t="shared" si="159"/>
        <v>0.02</v>
      </c>
      <c r="CK181" s="79">
        <f t="shared" si="159"/>
        <v>0.02</v>
      </c>
      <c r="CL181" s="79">
        <f t="shared" si="159"/>
        <v>0.02</v>
      </c>
      <c r="CM181" s="79">
        <f t="shared" si="159"/>
        <v>0.02</v>
      </c>
      <c r="CN181" s="79">
        <f t="shared" si="159"/>
        <v>0.02</v>
      </c>
      <c r="CO181" s="79">
        <f t="shared" si="159"/>
        <v>0.02</v>
      </c>
      <c r="CP181" s="79">
        <f t="shared" si="159"/>
        <v>0.02</v>
      </c>
      <c r="CQ181" s="79">
        <f t="shared" si="159"/>
        <v>0.02</v>
      </c>
      <c r="CR181" s="79">
        <f t="shared" si="159"/>
        <v>0.02</v>
      </c>
      <c r="CS181" s="79">
        <f t="shared" si="159"/>
        <v>0.02</v>
      </c>
      <c r="CT181" s="79">
        <f t="shared" si="159"/>
        <v>0.02</v>
      </c>
      <c r="CU181" s="79">
        <f t="shared" si="159"/>
        <v>0.02</v>
      </c>
      <c r="CV181" s="79">
        <f t="shared" si="159"/>
        <v>0.02</v>
      </c>
      <c r="CW181" s="79">
        <f t="shared" si="159"/>
        <v>0.02</v>
      </c>
      <c r="CX181" s="79">
        <f t="shared" si="159"/>
        <v>0.02</v>
      </c>
      <c r="CY181" s="79">
        <f t="shared" si="159"/>
        <v>0.02</v>
      </c>
      <c r="CZ181" s="79">
        <f t="shared" si="159"/>
        <v>0.02</v>
      </c>
      <c r="DA181" s="79">
        <f t="shared" si="159"/>
        <v>0.02</v>
      </c>
      <c r="DB181" s="79">
        <f t="shared" si="159"/>
        <v>0.02</v>
      </c>
      <c r="DC181" s="79">
        <f t="shared" si="159"/>
        <v>0.02</v>
      </c>
      <c r="DD181" s="79">
        <f t="shared" si="159"/>
        <v>0.02</v>
      </c>
      <c r="DE181" s="79">
        <f t="shared" si="159"/>
        <v>0.02</v>
      </c>
      <c r="DF181" s="79">
        <f t="shared" si="159"/>
        <v>0.02</v>
      </c>
      <c r="DG181" s="79">
        <f t="shared" si="159"/>
        <v>0.02</v>
      </c>
      <c r="DH181" s="79">
        <f t="shared" si="159"/>
        <v>0.02</v>
      </c>
      <c r="DI181" s="79">
        <f t="shared" si="159"/>
        <v>0.02</v>
      </c>
      <c r="DJ181" s="79">
        <f t="shared" si="159"/>
        <v>0.02</v>
      </c>
      <c r="DK181" s="79">
        <f t="shared" si="159"/>
        <v>0.02</v>
      </c>
      <c r="DL181" s="79">
        <f t="shared" si="159"/>
        <v>0.02</v>
      </c>
      <c r="DM181" s="79">
        <f t="shared" si="159"/>
        <v>0.02</v>
      </c>
      <c r="DN181" s="79">
        <f t="shared" si="159"/>
        <v>0.02</v>
      </c>
      <c r="DO181" s="79">
        <f t="shared" si="159"/>
        <v>0.02</v>
      </c>
      <c r="DP181" s="79">
        <f t="shared" si="159"/>
        <v>0.02</v>
      </c>
      <c r="DQ181" s="79">
        <f t="shared" si="159"/>
        <v>0.02</v>
      </c>
      <c r="DR181" s="79">
        <f t="shared" si="159"/>
        <v>0.02</v>
      </c>
    </row>
    <row r="182" spans="2:122" ht="15.75" customHeight="1">
      <c r="B182" s="195">
        <v>44228</v>
      </c>
      <c r="C182" s="195"/>
      <c r="D182" s="195"/>
      <c r="E182" s="195"/>
      <c r="F182" s="195"/>
      <c r="G182" s="195"/>
      <c r="H182" s="195"/>
      <c r="I182" s="195"/>
      <c r="J182" s="195"/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  <c r="AD182" s="195"/>
      <c r="AE182" s="195"/>
      <c r="AF182" s="195"/>
      <c r="AG182" s="195"/>
      <c r="AH182" s="195"/>
      <c r="AI182" s="195"/>
      <c r="AJ182" s="195"/>
      <c r="AK182" s="195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72">
        <v>0.02</v>
      </c>
      <c r="BL182" s="79">
        <f t="shared" ref="BL182:DR182" si="160">BK182</f>
        <v>0.02</v>
      </c>
      <c r="BM182" s="79">
        <f t="shared" si="160"/>
        <v>0.02</v>
      </c>
      <c r="BN182" s="79">
        <f t="shared" si="160"/>
        <v>0.02</v>
      </c>
      <c r="BO182" s="79">
        <f t="shared" si="160"/>
        <v>0.02</v>
      </c>
      <c r="BP182" s="79">
        <f t="shared" si="160"/>
        <v>0.02</v>
      </c>
      <c r="BQ182" s="79">
        <f t="shared" si="160"/>
        <v>0.02</v>
      </c>
      <c r="BR182" s="79">
        <f t="shared" si="160"/>
        <v>0.02</v>
      </c>
      <c r="BS182" s="79">
        <f t="shared" si="160"/>
        <v>0.02</v>
      </c>
      <c r="BT182" s="79">
        <f t="shared" si="160"/>
        <v>0.02</v>
      </c>
      <c r="BU182" s="79">
        <f t="shared" si="160"/>
        <v>0.02</v>
      </c>
      <c r="BV182" s="79">
        <f t="shared" si="160"/>
        <v>0.02</v>
      </c>
      <c r="BW182" s="79">
        <f t="shared" si="160"/>
        <v>0.02</v>
      </c>
      <c r="BX182" s="79">
        <f t="shared" si="160"/>
        <v>0.02</v>
      </c>
      <c r="BY182" s="79">
        <f t="shared" si="160"/>
        <v>0.02</v>
      </c>
      <c r="BZ182" s="79">
        <f t="shared" si="160"/>
        <v>0.02</v>
      </c>
      <c r="CA182" s="79">
        <f t="shared" si="160"/>
        <v>0.02</v>
      </c>
      <c r="CB182" s="79">
        <f t="shared" si="160"/>
        <v>0.02</v>
      </c>
      <c r="CC182" s="79">
        <f t="shared" si="160"/>
        <v>0.02</v>
      </c>
      <c r="CD182" s="79">
        <f t="shared" si="160"/>
        <v>0.02</v>
      </c>
      <c r="CE182" s="79">
        <f t="shared" si="160"/>
        <v>0.02</v>
      </c>
      <c r="CF182" s="79">
        <f t="shared" si="160"/>
        <v>0.02</v>
      </c>
      <c r="CG182" s="79">
        <f t="shared" si="160"/>
        <v>0.02</v>
      </c>
      <c r="CH182" s="79">
        <f t="shared" si="160"/>
        <v>0.02</v>
      </c>
      <c r="CI182" s="79">
        <f t="shared" si="160"/>
        <v>0.02</v>
      </c>
      <c r="CJ182" s="79">
        <f t="shared" si="160"/>
        <v>0.02</v>
      </c>
      <c r="CK182" s="79">
        <f t="shared" si="160"/>
        <v>0.02</v>
      </c>
      <c r="CL182" s="79">
        <f t="shared" si="160"/>
        <v>0.02</v>
      </c>
      <c r="CM182" s="79">
        <f t="shared" si="160"/>
        <v>0.02</v>
      </c>
      <c r="CN182" s="79">
        <f t="shared" si="160"/>
        <v>0.02</v>
      </c>
      <c r="CO182" s="79">
        <f t="shared" si="160"/>
        <v>0.02</v>
      </c>
      <c r="CP182" s="79">
        <f t="shared" si="160"/>
        <v>0.02</v>
      </c>
      <c r="CQ182" s="79">
        <f t="shared" si="160"/>
        <v>0.02</v>
      </c>
      <c r="CR182" s="79">
        <f t="shared" si="160"/>
        <v>0.02</v>
      </c>
      <c r="CS182" s="79">
        <f t="shared" si="160"/>
        <v>0.02</v>
      </c>
      <c r="CT182" s="79">
        <f t="shared" si="160"/>
        <v>0.02</v>
      </c>
      <c r="CU182" s="79">
        <f t="shared" si="160"/>
        <v>0.02</v>
      </c>
      <c r="CV182" s="79">
        <f t="shared" si="160"/>
        <v>0.02</v>
      </c>
      <c r="CW182" s="79">
        <f t="shared" si="160"/>
        <v>0.02</v>
      </c>
      <c r="CX182" s="79">
        <f t="shared" si="160"/>
        <v>0.02</v>
      </c>
      <c r="CY182" s="79">
        <f t="shared" si="160"/>
        <v>0.02</v>
      </c>
      <c r="CZ182" s="79">
        <f t="shared" si="160"/>
        <v>0.02</v>
      </c>
      <c r="DA182" s="79">
        <f t="shared" si="160"/>
        <v>0.02</v>
      </c>
      <c r="DB182" s="79">
        <f t="shared" si="160"/>
        <v>0.02</v>
      </c>
      <c r="DC182" s="79">
        <f t="shared" si="160"/>
        <v>0.02</v>
      </c>
      <c r="DD182" s="79">
        <f t="shared" si="160"/>
        <v>0.02</v>
      </c>
      <c r="DE182" s="79">
        <f t="shared" si="160"/>
        <v>0.02</v>
      </c>
      <c r="DF182" s="79">
        <f t="shared" si="160"/>
        <v>0.02</v>
      </c>
      <c r="DG182" s="79">
        <f t="shared" si="160"/>
        <v>0.02</v>
      </c>
      <c r="DH182" s="79">
        <f t="shared" si="160"/>
        <v>0.02</v>
      </c>
      <c r="DI182" s="79">
        <f t="shared" si="160"/>
        <v>0.02</v>
      </c>
      <c r="DJ182" s="79">
        <f t="shared" si="160"/>
        <v>0.02</v>
      </c>
      <c r="DK182" s="79">
        <f t="shared" si="160"/>
        <v>0.02</v>
      </c>
      <c r="DL182" s="79">
        <f t="shared" si="160"/>
        <v>0.02</v>
      </c>
      <c r="DM182" s="79">
        <f t="shared" si="160"/>
        <v>0.02</v>
      </c>
      <c r="DN182" s="79">
        <f t="shared" si="160"/>
        <v>0.02</v>
      </c>
      <c r="DO182" s="79">
        <f t="shared" si="160"/>
        <v>0.02</v>
      </c>
      <c r="DP182" s="79">
        <f t="shared" si="160"/>
        <v>0.02</v>
      </c>
      <c r="DQ182" s="79">
        <f t="shared" si="160"/>
        <v>0.02</v>
      </c>
      <c r="DR182" s="79">
        <f t="shared" si="160"/>
        <v>0.02</v>
      </c>
    </row>
    <row r="183" spans="2:122" ht="15.75" customHeight="1">
      <c r="B183" s="195">
        <v>44256</v>
      </c>
      <c r="C183" s="195"/>
      <c r="D183" s="195"/>
      <c r="E183" s="195"/>
      <c r="F183" s="195"/>
      <c r="G183" s="195"/>
      <c r="H183" s="195"/>
      <c r="I183" s="195"/>
      <c r="J183" s="195"/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  <c r="AD183" s="195"/>
      <c r="AE183" s="195"/>
      <c r="AF183" s="195"/>
      <c r="AG183" s="195"/>
      <c r="AH183" s="195"/>
      <c r="AI183" s="195"/>
      <c r="AJ183" s="195"/>
      <c r="AK183" s="195"/>
      <c r="AL183" s="195"/>
      <c r="AM183" s="195"/>
      <c r="AN183" s="195"/>
      <c r="AO183" s="195"/>
      <c r="AP183" s="195"/>
      <c r="AQ183" s="195"/>
      <c r="AR183" s="195"/>
      <c r="AS183" s="195"/>
      <c r="AT183" s="195"/>
      <c r="AU183" s="195"/>
      <c r="AV183" s="195"/>
      <c r="AW183" s="195"/>
      <c r="AX183" s="195"/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72">
        <v>0.02</v>
      </c>
      <c r="BL183" s="79">
        <f t="shared" ref="BL183:DR183" si="161">BK183</f>
        <v>0.02</v>
      </c>
      <c r="BM183" s="79">
        <f t="shared" si="161"/>
        <v>0.02</v>
      </c>
      <c r="BN183" s="79">
        <f t="shared" si="161"/>
        <v>0.02</v>
      </c>
      <c r="BO183" s="79">
        <f t="shared" si="161"/>
        <v>0.02</v>
      </c>
      <c r="BP183" s="79">
        <f t="shared" si="161"/>
        <v>0.02</v>
      </c>
      <c r="BQ183" s="79">
        <f t="shared" si="161"/>
        <v>0.02</v>
      </c>
      <c r="BR183" s="79">
        <f t="shared" si="161"/>
        <v>0.02</v>
      </c>
      <c r="BS183" s="79">
        <f t="shared" si="161"/>
        <v>0.02</v>
      </c>
      <c r="BT183" s="79">
        <f t="shared" si="161"/>
        <v>0.02</v>
      </c>
      <c r="BU183" s="79">
        <f t="shared" si="161"/>
        <v>0.02</v>
      </c>
      <c r="BV183" s="79">
        <f t="shared" si="161"/>
        <v>0.02</v>
      </c>
      <c r="BW183" s="79">
        <f t="shared" si="161"/>
        <v>0.02</v>
      </c>
      <c r="BX183" s="79">
        <f t="shared" si="161"/>
        <v>0.02</v>
      </c>
      <c r="BY183" s="79">
        <f t="shared" si="161"/>
        <v>0.02</v>
      </c>
      <c r="BZ183" s="79">
        <f t="shared" si="161"/>
        <v>0.02</v>
      </c>
      <c r="CA183" s="79">
        <f t="shared" si="161"/>
        <v>0.02</v>
      </c>
      <c r="CB183" s="79">
        <f t="shared" si="161"/>
        <v>0.02</v>
      </c>
      <c r="CC183" s="79">
        <f t="shared" si="161"/>
        <v>0.02</v>
      </c>
      <c r="CD183" s="79">
        <f t="shared" si="161"/>
        <v>0.02</v>
      </c>
      <c r="CE183" s="79">
        <f t="shared" si="161"/>
        <v>0.02</v>
      </c>
      <c r="CF183" s="79">
        <f t="shared" si="161"/>
        <v>0.02</v>
      </c>
      <c r="CG183" s="79">
        <f t="shared" si="161"/>
        <v>0.02</v>
      </c>
      <c r="CH183" s="79">
        <f t="shared" si="161"/>
        <v>0.02</v>
      </c>
      <c r="CI183" s="79">
        <f t="shared" si="161"/>
        <v>0.02</v>
      </c>
      <c r="CJ183" s="79">
        <f t="shared" si="161"/>
        <v>0.02</v>
      </c>
      <c r="CK183" s="79">
        <f t="shared" si="161"/>
        <v>0.02</v>
      </c>
      <c r="CL183" s="79">
        <f t="shared" si="161"/>
        <v>0.02</v>
      </c>
      <c r="CM183" s="79">
        <f t="shared" si="161"/>
        <v>0.02</v>
      </c>
      <c r="CN183" s="79">
        <f t="shared" si="161"/>
        <v>0.02</v>
      </c>
      <c r="CO183" s="79">
        <f t="shared" si="161"/>
        <v>0.02</v>
      </c>
      <c r="CP183" s="79">
        <f t="shared" si="161"/>
        <v>0.02</v>
      </c>
      <c r="CQ183" s="79">
        <f t="shared" si="161"/>
        <v>0.02</v>
      </c>
      <c r="CR183" s="79">
        <f t="shared" si="161"/>
        <v>0.02</v>
      </c>
      <c r="CS183" s="79">
        <f t="shared" si="161"/>
        <v>0.02</v>
      </c>
      <c r="CT183" s="79">
        <f t="shared" si="161"/>
        <v>0.02</v>
      </c>
      <c r="CU183" s="79">
        <f t="shared" si="161"/>
        <v>0.02</v>
      </c>
      <c r="CV183" s="79">
        <f t="shared" si="161"/>
        <v>0.02</v>
      </c>
      <c r="CW183" s="79">
        <f t="shared" si="161"/>
        <v>0.02</v>
      </c>
      <c r="CX183" s="79">
        <f t="shared" si="161"/>
        <v>0.02</v>
      </c>
      <c r="CY183" s="79">
        <f t="shared" si="161"/>
        <v>0.02</v>
      </c>
      <c r="CZ183" s="79">
        <f t="shared" si="161"/>
        <v>0.02</v>
      </c>
      <c r="DA183" s="79">
        <f t="shared" si="161"/>
        <v>0.02</v>
      </c>
      <c r="DB183" s="79">
        <f t="shared" si="161"/>
        <v>0.02</v>
      </c>
      <c r="DC183" s="79">
        <f t="shared" si="161"/>
        <v>0.02</v>
      </c>
      <c r="DD183" s="79">
        <f t="shared" si="161"/>
        <v>0.02</v>
      </c>
      <c r="DE183" s="79">
        <f t="shared" si="161"/>
        <v>0.02</v>
      </c>
      <c r="DF183" s="79">
        <f t="shared" si="161"/>
        <v>0.02</v>
      </c>
      <c r="DG183" s="79">
        <f t="shared" si="161"/>
        <v>0.02</v>
      </c>
      <c r="DH183" s="79">
        <f t="shared" si="161"/>
        <v>0.02</v>
      </c>
      <c r="DI183" s="79">
        <f t="shared" si="161"/>
        <v>0.02</v>
      </c>
      <c r="DJ183" s="79">
        <f t="shared" si="161"/>
        <v>0.02</v>
      </c>
      <c r="DK183" s="79">
        <f t="shared" si="161"/>
        <v>0.02</v>
      </c>
      <c r="DL183" s="79">
        <f t="shared" si="161"/>
        <v>0.02</v>
      </c>
      <c r="DM183" s="79">
        <f t="shared" si="161"/>
        <v>0.02</v>
      </c>
      <c r="DN183" s="79">
        <f t="shared" si="161"/>
        <v>0.02</v>
      </c>
      <c r="DO183" s="79">
        <f t="shared" si="161"/>
        <v>0.02</v>
      </c>
      <c r="DP183" s="79">
        <f t="shared" si="161"/>
        <v>0.02</v>
      </c>
      <c r="DQ183" s="79">
        <f t="shared" si="161"/>
        <v>0.02</v>
      </c>
      <c r="DR183" s="79">
        <f t="shared" si="161"/>
        <v>0.02</v>
      </c>
    </row>
    <row r="184" spans="2:122" ht="15.75" customHeight="1">
      <c r="B184" s="195">
        <v>44287</v>
      </c>
      <c r="C184" s="195"/>
      <c r="D184" s="195"/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  <c r="AD184" s="195"/>
      <c r="AE184" s="195"/>
      <c r="AF184" s="195"/>
      <c r="AG184" s="195"/>
      <c r="AH184" s="195"/>
      <c r="AI184" s="195"/>
      <c r="AJ184" s="195"/>
      <c r="AK184" s="195"/>
      <c r="AL184" s="195"/>
      <c r="AM184" s="195"/>
      <c r="AN184" s="195"/>
      <c r="AO184" s="195"/>
      <c r="AP184" s="195"/>
      <c r="AQ184" s="195"/>
      <c r="AR184" s="195"/>
      <c r="AS184" s="195"/>
      <c r="AT184" s="195"/>
      <c r="AU184" s="195"/>
      <c r="AV184" s="195"/>
      <c r="AW184" s="195"/>
      <c r="AX184" s="195"/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72">
        <v>0.02</v>
      </c>
      <c r="BL184" s="79">
        <f t="shared" ref="BL184:DR184" si="162">BK184</f>
        <v>0.02</v>
      </c>
      <c r="BM184" s="79">
        <f t="shared" si="162"/>
        <v>0.02</v>
      </c>
      <c r="BN184" s="79">
        <f t="shared" si="162"/>
        <v>0.02</v>
      </c>
      <c r="BO184" s="79">
        <f t="shared" si="162"/>
        <v>0.02</v>
      </c>
      <c r="BP184" s="79">
        <f t="shared" si="162"/>
        <v>0.02</v>
      </c>
      <c r="BQ184" s="79">
        <f t="shared" si="162"/>
        <v>0.02</v>
      </c>
      <c r="BR184" s="79">
        <f t="shared" si="162"/>
        <v>0.02</v>
      </c>
      <c r="BS184" s="79">
        <f t="shared" si="162"/>
        <v>0.02</v>
      </c>
      <c r="BT184" s="79">
        <f t="shared" si="162"/>
        <v>0.02</v>
      </c>
      <c r="BU184" s="79">
        <f t="shared" si="162"/>
        <v>0.02</v>
      </c>
      <c r="BV184" s="79">
        <f t="shared" si="162"/>
        <v>0.02</v>
      </c>
      <c r="BW184" s="79">
        <f t="shared" si="162"/>
        <v>0.02</v>
      </c>
      <c r="BX184" s="79">
        <f t="shared" si="162"/>
        <v>0.02</v>
      </c>
      <c r="BY184" s="79">
        <f t="shared" si="162"/>
        <v>0.02</v>
      </c>
      <c r="BZ184" s="79">
        <f t="shared" si="162"/>
        <v>0.02</v>
      </c>
      <c r="CA184" s="79">
        <f t="shared" si="162"/>
        <v>0.02</v>
      </c>
      <c r="CB184" s="79">
        <f t="shared" si="162"/>
        <v>0.02</v>
      </c>
      <c r="CC184" s="79">
        <f t="shared" si="162"/>
        <v>0.02</v>
      </c>
      <c r="CD184" s="79">
        <f t="shared" si="162"/>
        <v>0.02</v>
      </c>
      <c r="CE184" s="79">
        <f t="shared" si="162"/>
        <v>0.02</v>
      </c>
      <c r="CF184" s="79">
        <f t="shared" si="162"/>
        <v>0.02</v>
      </c>
      <c r="CG184" s="79">
        <f t="shared" si="162"/>
        <v>0.02</v>
      </c>
      <c r="CH184" s="79">
        <f t="shared" si="162"/>
        <v>0.02</v>
      </c>
      <c r="CI184" s="79">
        <f t="shared" si="162"/>
        <v>0.02</v>
      </c>
      <c r="CJ184" s="79">
        <f t="shared" si="162"/>
        <v>0.02</v>
      </c>
      <c r="CK184" s="79">
        <f t="shared" si="162"/>
        <v>0.02</v>
      </c>
      <c r="CL184" s="79">
        <f t="shared" si="162"/>
        <v>0.02</v>
      </c>
      <c r="CM184" s="79">
        <f t="shared" si="162"/>
        <v>0.02</v>
      </c>
      <c r="CN184" s="79">
        <f t="shared" si="162"/>
        <v>0.02</v>
      </c>
      <c r="CO184" s="79">
        <f t="shared" si="162"/>
        <v>0.02</v>
      </c>
      <c r="CP184" s="79">
        <f t="shared" si="162"/>
        <v>0.02</v>
      </c>
      <c r="CQ184" s="79">
        <f t="shared" si="162"/>
        <v>0.02</v>
      </c>
      <c r="CR184" s="79">
        <f t="shared" si="162"/>
        <v>0.02</v>
      </c>
      <c r="CS184" s="79">
        <f t="shared" si="162"/>
        <v>0.02</v>
      </c>
      <c r="CT184" s="79">
        <f t="shared" si="162"/>
        <v>0.02</v>
      </c>
      <c r="CU184" s="79">
        <f t="shared" si="162"/>
        <v>0.02</v>
      </c>
      <c r="CV184" s="79">
        <f t="shared" si="162"/>
        <v>0.02</v>
      </c>
      <c r="CW184" s="79">
        <f t="shared" si="162"/>
        <v>0.02</v>
      </c>
      <c r="CX184" s="79">
        <f t="shared" si="162"/>
        <v>0.02</v>
      </c>
      <c r="CY184" s="79">
        <f t="shared" si="162"/>
        <v>0.02</v>
      </c>
      <c r="CZ184" s="79">
        <f t="shared" si="162"/>
        <v>0.02</v>
      </c>
      <c r="DA184" s="79">
        <f t="shared" si="162"/>
        <v>0.02</v>
      </c>
      <c r="DB184" s="79">
        <f t="shared" si="162"/>
        <v>0.02</v>
      </c>
      <c r="DC184" s="79">
        <f t="shared" si="162"/>
        <v>0.02</v>
      </c>
      <c r="DD184" s="79">
        <f t="shared" si="162"/>
        <v>0.02</v>
      </c>
      <c r="DE184" s="79">
        <f t="shared" si="162"/>
        <v>0.02</v>
      </c>
      <c r="DF184" s="79">
        <f t="shared" si="162"/>
        <v>0.02</v>
      </c>
      <c r="DG184" s="79">
        <f t="shared" si="162"/>
        <v>0.02</v>
      </c>
      <c r="DH184" s="79">
        <f t="shared" si="162"/>
        <v>0.02</v>
      </c>
      <c r="DI184" s="79">
        <f t="shared" si="162"/>
        <v>0.02</v>
      </c>
      <c r="DJ184" s="79">
        <f t="shared" si="162"/>
        <v>0.02</v>
      </c>
      <c r="DK184" s="79">
        <f t="shared" si="162"/>
        <v>0.02</v>
      </c>
      <c r="DL184" s="79">
        <f t="shared" si="162"/>
        <v>0.02</v>
      </c>
      <c r="DM184" s="79">
        <f t="shared" si="162"/>
        <v>0.02</v>
      </c>
      <c r="DN184" s="79">
        <f t="shared" si="162"/>
        <v>0.02</v>
      </c>
      <c r="DO184" s="79">
        <f t="shared" si="162"/>
        <v>0.02</v>
      </c>
      <c r="DP184" s="79">
        <f t="shared" si="162"/>
        <v>0.02</v>
      </c>
      <c r="DQ184" s="79">
        <f t="shared" si="162"/>
        <v>0.02</v>
      </c>
      <c r="DR184" s="79">
        <f t="shared" si="162"/>
        <v>0.02</v>
      </c>
    </row>
    <row r="185" spans="2:122" ht="15.75" customHeight="1">
      <c r="B185" s="195">
        <v>44317</v>
      </c>
      <c r="C185" s="195"/>
      <c r="D185" s="195"/>
      <c r="E185" s="195"/>
      <c r="F185" s="195"/>
      <c r="G185" s="195"/>
      <c r="H185" s="195"/>
      <c r="I185" s="195"/>
      <c r="J185" s="195"/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  <c r="AD185" s="195"/>
      <c r="AE185" s="195"/>
      <c r="AF185" s="195"/>
      <c r="AG185" s="195"/>
      <c r="AH185" s="195"/>
      <c r="AI185" s="195"/>
      <c r="AJ185" s="195"/>
      <c r="AK185" s="195"/>
      <c r="AL185" s="195"/>
      <c r="AM185" s="195"/>
      <c r="AN185" s="195"/>
      <c r="AO185" s="195"/>
      <c r="AP185" s="195"/>
      <c r="AQ185" s="195"/>
      <c r="AR185" s="195"/>
      <c r="AS185" s="195"/>
      <c r="AT185" s="195"/>
      <c r="AU185" s="195"/>
      <c r="AV185" s="195"/>
      <c r="AW185" s="195"/>
      <c r="AX185" s="195"/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72">
        <v>0.02</v>
      </c>
      <c r="BL185" s="79">
        <f t="shared" ref="BL185:DR185" si="163">BK185</f>
        <v>0.02</v>
      </c>
      <c r="BM185" s="79">
        <f t="shared" si="163"/>
        <v>0.02</v>
      </c>
      <c r="BN185" s="79">
        <f t="shared" si="163"/>
        <v>0.02</v>
      </c>
      <c r="BO185" s="79">
        <f t="shared" si="163"/>
        <v>0.02</v>
      </c>
      <c r="BP185" s="79">
        <f t="shared" si="163"/>
        <v>0.02</v>
      </c>
      <c r="BQ185" s="79">
        <f t="shared" si="163"/>
        <v>0.02</v>
      </c>
      <c r="BR185" s="79">
        <f t="shared" si="163"/>
        <v>0.02</v>
      </c>
      <c r="BS185" s="79">
        <f t="shared" si="163"/>
        <v>0.02</v>
      </c>
      <c r="BT185" s="79">
        <f t="shared" si="163"/>
        <v>0.02</v>
      </c>
      <c r="BU185" s="79">
        <f t="shared" si="163"/>
        <v>0.02</v>
      </c>
      <c r="BV185" s="79">
        <f t="shared" si="163"/>
        <v>0.02</v>
      </c>
      <c r="BW185" s="79">
        <f t="shared" si="163"/>
        <v>0.02</v>
      </c>
      <c r="BX185" s="79">
        <f t="shared" si="163"/>
        <v>0.02</v>
      </c>
      <c r="BY185" s="79">
        <f t="shared" si="163"/>
        <v>0.02</v>
      </c>
      <c r="BZ185" s="79">
        <f t="shared" si="163"/>
        <v>0.02</v>
      </c>
      <c r="CA185" s="79">
        <f t="shared" si="163"/>
        <v>0.02</v>
      </c>
      <c r="CB185" s="79">
        <f t="shared" si="163"/>
        <v>0.02</v>
      </c>
      <c r="CC185" s="79">
        <f t="shared" si="163"/>
        <v>0.02</v>
      </c>
      <c r="CD185" s="79">
        <f t="shared" si="163"/>
        <v>0.02</v>
      </c>
      <c r="CE185" s="79">
        <f t="shared" si="163"/>
        <v>0.02</v>
      </c>
      <c r="CF185" s="79">
        <f t="shared" si="163"/>
        <v>0.02</v>
      </c>
      <c r="CG185" s="79">
        <f t="shared" si="163"/>
        <v>0.02</v>
      </c>
      <c r="CH185" s="79">
        <f t="shared" si="163"/>
        <v>0.02</v>
      </c>
      <c r="CI185" s="79">
        <f t="shared" si="163"/>
        <v>0.02</v>
      </c>
      <c r="CJ185" s="79">
        <f t="shared" si="163"/>
        <v>0.02</v>
      </c>
      <c r="CK185" s="79">
        <f t="shared" si="163"/>
        <v>0.02</v>
      </c>
      <c r="CL185" s="79">
        <f t="shared" si="163"/>
        <v>0.02</v>
      </c>
      <c r="CM185" s="79">
        <f t="shared" si="163"/>
        <v>0.02</v>
      </c>
      <c r="CN185" s="79">
        <f t="shared" si="163"/>
        <v>0.02</v>
      </c>
      <c r="CO185" s="79">
        <f t="shared" si="163"/>
        <v>0.02</v>
      </c>
      <c r="CP185" s="79">
        <f t="shared" si="163"/>
        <v>0.02</v>
      </c>
      <c r="CQ185" s="79">
        <f t="shared" si="163"/>
        <v>0.02</v>
      </c>
      <c r="CR185" s="79">
        <f t="shared" si="163"/>
        <v>0.02</v>
      </c>
      <c r="CS185" s="79">
        <f t="shared" si="163"/>
        <v>0.02</v>
      </c>
      <c r="CT185" s="79">
        <f t="shared" si="163"/>
        <v>0.02</v>
      </c>
      <c r="CU185" s="79">
        <f t="shared" si="163"/>
        <v>0.02</v>
      </c>
      <c r="CV185" s="79">
        <f t="shared" si="163"/>
        <v>0.02</v>
      </c>
      <c r="CW185" s="79">
        <f t="shared" si="163"/>
        <v>0.02</v>
      </c>
      <c r="CX185" s="79">
        <f t="shared" si="163"/>
        <v>0.02</v>
      </c>
      <c r="CY185" s="79">
        <f t="shared" si="163"/>
        <v>0.02</v>
      </c>
      <c r="CZ185" s="79">
        <f t="shared" si="163"/>
        <v>0.02</v>
      </c>
      <c r="DA185" s="79">
        <f t="shared" si="163"/>
        <v>0.02</v>
      </c>
      <c r="DB185" s="79">
        <f t="shared" si="163"/>
        <v>0.02</v>
      </c>
      <c r="DC185" s="79">
        <f t="shared" si="163"/>
        <v>0.02</v>
      </c>
      <c r="DD185" s="79">
        <f t="shared" si="163"/>
        <v>0.02</v>
      </c>
      <c r="DE185" s="79">
        <f t="shared" si="163"/>
        <v>0.02</v>
      </c>
      <c r="DF185" s="79">
        <f t="shared" si="163"/>
        <v>0.02</v>
      </c>
      <c r="DG185" s="79">
        <f t="shared" si="163"/>
        <v>0.02</v>
      </c>
      <c r="DH185" s="79">
        <f t="shared" si="163"/>
        <v>0.02</v>
      </c>
      <c r="DI185" s="79">
        <f t="shared" si="163"/>
        <v>0.02</v>
      </c>
      <c r="DJ185" s="79">
        <f t="shared" si="163"/>
        <v>0.02</v>
      </c>
      <c r="DK185" s="79">
        <f t="shared" si="163"/>
        <v>0.02</v>
      </c>
      <c r="DL185" s="79">
        <f t="shared" si="163"/>
        <v>0.02</v>
      </c>
      <c r="DM185" s="79">
        <f t="shared" si="163"/>
        <v>0.02</v>
      </c>
      <c r="DN185" s="79">
        <f t="shared" si="163"/>
        <v>0.02</v>
      </c>
      <c r="DO185" s="79">
        <f t="shared" si="163"/>
        <v>0.02</v>
      </c>
      <c r="DP185" s="79">
        <f t="shared" si="163"/>
        <v>0.02</v>
      </c>
      <c r="DQ185" s="79">
        <f t="shared" si="163"/>
        <v>0.02</v>
      </c>
      <c r="DR185" s="79">
        <f t="shared" si="163"/>
        <v>0.02</v>
      </c>
    </row>
    <row r="186" spans="2:122" ht="15.75" customHeight="1">
      <c r="B186" s="195">
        <v>44348</v>
      </c>
      <c r="C186" s="195"/>
      <c r="D186" s="195"/>
      <c r="E186" s="195"/>
      <c r="F186" s="195"/>
      <c r="G186" s="195"/>
      <c r="H186" s="195"/>
      <c r="I186" s="195"/>
      <c r="J186" s="195"/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  <c r="AD186" s="195"/>
      <c r="AE186" s="195"/>
      <c r="AF186" s="195"/>
      <c r="AG186" s="195"/>
      <c r="AH186" s="195"/>
      <c r="AI186" s="195"/>
      <c r="AJ186" s="195"/>
      <c r="AK186" s="195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72">
        <v>0.02</v>
      </c>
      <c r="BL186" s="79">
        <f t="shared" ref="BL186:DR186" si="164">BK186</f>
        <v>0.02</v>
      </c>
      <c r="BM186" s="79">
        <f t="shared" si="164"/>
        <v>0.02</v>
      </c>
      <c r="BN186" s="79">
        <f t="shared" si="164"/>
        <v>0.02</v>
      </c>
      <c r="BO186" s="79">
        <f t="shared" si="164"/>
        <v>0.02</v>
      </c>
      <c r="BP186" s="79">
        <f t="shared" si="164"/>
        <v>0.02</v>
      </c>
      <c r="BQ186" s="79">
        <f t="shared" si="164"/>
        <v>0.02</v>
      </c>
      <c r="BR186" s="79">
        <f t="shared" si="164"/>
        <v>0.02</v>
      </c>
      <c r="BS186" s="79">
        <f t="shared" si="164"/>
        <v>0.02</v>
      </c>
      <c r="BT186" s="79">
        <f t="shared" si="164"/>
        <v>0.02</v>
      </c>
      <c r="BU186" s="79">
        <f t="shared" si="164"/>
        <v>0.02</v>
      </c>
      <c r="BV186" s="79">
        <f t="shared" si="164"/>
        <v>0.02</v>
      </c>
      <c r="BW186" s="79">
        <f t="shared" si="164"/>
        <v>0.02</v>
      </c>
      <c r="BX186" s="79">
        <f t="shared" si="164"/>
        <v>0.02</v>
      </c>
      <c r="BY186" s="79">
        <f t="shared" si="164"/>
        <v>0.02</v>
      </c>
      <c r="BZ186" s="79">
        <f t="shared" si="164"/>
        <v>0.02</v>
      </c>
      <c r="CA186" s="79">
        <f t="shared" si="164"/>
        <v>0.02</v>
      </c>
      <c r="CB186" s="79">
        <f t="shared" si="164"/>
        <v>0.02</v>
      </c>
      <c r="CC186" s="79">
        <f t="shared" si="164"/>
        <v>0.02</v>
      </c>
      <c r="CD186" s="79">
        <f t="shared" si="164"/>
        <v>0.02</v>
      </c>
      <c r="CE186" s="79">
        <f t="shared" si="164"/>
        <v>0.02</v>
      </c>
      <c r="CF186" s="79">
        <f t="shared" si="164"/>
        <v>0.02</v>
      </c>
      <c r="CG186" s="79">
        <f t="shared" si="164"/>
        <v>0.02</v>
      </c>
      <c r="CH186" s="79">
        <f t="shared" si="164"/>
        <v>0.02</v>
      </c>
      <c r="CI186" s="79">
        <f t="shared" si="164"/>
        <v>0.02</v>
      </c>
      <c r="CJ186" s="79">
        <f t="shared" si="164"/>
        <v>0.02</v>
      </c>
      <c r="CK186" s="79">
        <f t="shared" si="164"/>
        <v>0.02</v>
      </c>
      <c r="CL186" s="79">
        <f t="shared" si="164"/>
        <v>0.02</v>
      </c>
      <c r="CM186" s="79">
        <f t="shared" si="164"/>
        <v>0.02</v>
      </c>
      <c r="CN186" s="79">
        <f t="shared" si="164"/>
        <v>0.02</v>
      </c>
      <c r="CO186" s="79">
        <f t="shared" si="164"/>
        <v>0.02</v>
      </c>
      <c r="CP186" s="79">
        <f t="shared" si="164"/>
        <v>0.02</v>
      </c>
      <c r="CQ186" s="79">
        <f t="shared" si="164"/>
        <v>0.02</v>
      </c>
      <c r="CR186" s="79">
        <f t="shared" si="164"/>
        <v>0.02</v>
      </c>
      <c r="CS186" s="79">
        <f t="shared" si="164"/>
        <v>0.02</v>
      </c>
      <c r="CT186" s="79">
        <f t="shared" si="164"/>
        <v>0.02</v>
      </c>
      <c r="CU186" s="79">
        <f t="shared" si="164"/>
        <v>0.02</v>
      </c>
      <c r="CV186" s="79">
        <f t="shared" si="164"/>
        <v>0.02</v>
      </c>
      <c r="CW186" s="79">
        <f t="shared" si="164"/>
        <v>0.02</v>
      </c>
      <c r="CX186" s="79">
        <f t="shared" si="164"/>
        <v>0.02</v>
      </c>
      <c r="CY186" s="79">
        <f t="shared" si="164"/>
        <v>0.02</v>
      </c>
      <c r="CZ186" s="79">
        <f t="shared" si="164"/>
        <v>0.02</v>
      </c>
      <c r="DA186" s="79">
        <f t="shared" si="164"/>
        <v>0.02</v>
      </c>
      <c r="DB186" s="79">
        <f t="shared" si="164"/>
        <v>0.02</v>
      </c>
      <c r="DC186" s="79">
        <f t="shared" si="164"/>
        <v>0.02</v>
      </c>
      <c r="DD186" s="79">
        <f t="shared" si="164"/>
        <v>0.02</v>
      </c>
      <c r="DE186" s="79">
        <f t="shared" si="164"/>
        <v>0.02</v>
      </c>
      <c r="DF186" s="79">
        <f t="shared" si="164"/>
        <v>0.02</v>
      </c>
      <c r="DG186" s="79">
        <f t="shared" si="164"/>
        <v>0.02</v>
      </c>
      <c r="DH186" s="79">
        <f t="shared" si="164"/>
        <v>0.02</v>
      </c>
      <c r="DI186" s="79">
        <f t="shared" si="164"/>
        <v>0.02</v>
      </c>
      <c r="DJ186" s="79">
        <f t="shared" si="164"/>
        <v>0.02</v>
      </c>
      <c r="DK186" s="79">
        <f t="shared" si="164"/>
        <v>0.02</v>
      </c>
      <c r="DL186" s="79">
        <f t="shared" si="164"/>
        <v>0.02</v>
      </c>
      <c r="DM186" s="79">
        <f t="shared" si="164"/>
        <v>0.02</v>
      </c>
      <c r="DN186" s="79">
        <f t="shared" si="164"/>
        <v>0.02</v>
      </c>
      <c r="DO186" s="79">
        <f t="shared" si="164"/>
        <v>0.02</v>
      </c>
      <c r="DP186" s="79">
        <f t="shared" si="164"/>
        <v>0.02</v>
      </c>
      <c r="DQ186" s="79">
        <f t="shared" si="164"/>
        <v>0.02</v>
      </c>
      <c r="DR186" s="79">
        <f t="shared" si="164"/>
        <v>0.02</v>
      </c>
    </row>
    <row r="187" spans="2:122" ht="15.75" customHeight="1">
      <c r="B187" s="195">
        <v>44378</v>
      </c>
      <c r="C187" s="195"/>
      <c r="D187" s="195"/>
      <c r="E187" s="195"/>
      <c r="F187" s="195"/>
      <c r="G187" s="195"/>
      <c r="H187" s="195"/>
      <c r="I187" s="195"/>
      <c r="J187" s="195"/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  <c r="AD187" s="195"/>
      <c r="AE187" s="195"/>
      <c r="AF187" s="195"/>
      <c r="AG187" s="195"/>
      <c r="AH187" s="195"/>
      <c r="AI187" s="195"/>
      <c r="AJ187" s="195"/>
      <c r="AK187" s="195"/>
      <c r="AL187" s="195"/>
      <c r="AM187" s="195"/>
      <c r="AN187" s="195"/>
      <c r="AO187" s="195"/>
      <c r="AP187" s="195"/>
      <c r="AQ187" s="195"/>
      <c r="AR187" s="195"/>
      <c r="AS187" s="195"/>
      <c r="AT187" s="195"/>
      <c r="AU187" s="195"/>
      <c r="AV187" s="195"/>
      <c r="AW187" s="195"/>
      <c r="AX187" s="195"/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72">
        <v>0.02</v>
      </c>
      <c r="BL187" s="79">
        <f t="shared" ref="BL187:DR187" si="165">BK187</f>
        <v>0.02</v>
      </c>
      <c r="BM187" s="79">
        <f t="shared" si="165"/>
        <v>0.02</v>
      </c>
      <c r="BN187" s="79">
        <f t="shared" si="165"/>
        <v>0.02</v>
      </c>
      <c r="BO187" s="79">
        <f t="shared" si="165"/>
        <v>0.02</v>
      </c>
      <c r="BP187" s="79">
        <f t="shared" si="165"/>
        <v>0.02</v>
      </c>
      <c r="BQ187" s="79">
        <f t="shared" si="165"/>
        <v>0.02</v>
      </c>
      <c r="BR187" s="79">
        <f t="shared" si="165"/>
        <v>0.02</v>
      </c>
      <c r="BS187" s="79">
        <f t="shared" si="165"/>
        <v>0.02</v>
      </c>
      <c r="BT187" s="79">
        <f t="shared" si="165"/>
        <v>0.02</v>
      </c>
      <c r="BU187" s="79">
        <f t="shared" si="165"/>
        <v>0.02</v>
      </c>
      <c r="BV187" s="79">
        <f t="shared" si="165"/>
        <v>0.02</v>
      </c>
      <c r="BW187" s="79">
        <f t="shared" si="165"/>
        <v>0.02</v>
      </c>
      <c r="BX187" s="79">
        <f t="shared" si="165"/>
        <v>0.02</v>
      </c>
      <c r="BY187" s="79">
        <f t="shared" si="165"/>
        <v>0.02</v>
      </c>
      <c r="BZ187" s="79">
        <f t="shared" si="165"/>
        <v>0.02</v>
      </c>
      <c r="CA187" s="79">
        <f t="shared" si="165"/>
        <v>0.02</v>
      </c>
      <c r="CB187" s="79">
        <f t="shared" si="165"/>
        <v>0.02</v>
      </c>
      <c r="CC187" s="79">
        <f t="shared" si="165"/>
        <v>0.02</v>
      </c>
      <c r="CD187" s="79">
        <f t="shared" si="165"/>
        <v>0.02</v>
      </c>
      <c r="CE187" s="79">
        <f t="shared" si="165"/>
        <v>0.02</v>
      </c>
      <c r="CF187" s="79">
        <f t="shared" si="165"/>
        <v>0.02</v>
      </c>
      <c r="CG187" s="79">
        <f t="shared" si="165"/>
        <v>0.02</v>
      </c>
      <c r="CH187" s="79">
        <f t="shared" si="165"/>
        <v>0.02</v>
      </c>
      <c r="CI187" s="79">
        <f t="shared" si="165"/>
        <v>0.02</v>
      </c>
      <c r="CJ187" s="79">
        <f t="shared" si="165"/>
        <v>0.02</v>
      </c>
      <c r="CK187" s="79">
        <f t="shared" si="165"/>
        <v>0.02</v>
      </c>
      <c r="CL187" s="79">
        <f t="shared" si="165"/>
        <v>0.02</v>
      </c>
      <c r="CM187" s="79">
        <f t="shared" si="165"/>
        <v>0.02</v>
      </c>
      <c r="CN187" s="79">
        <f t="shared" si="165"/>
        <v>0.02</v>
      </c>
      <c r="CO187" s="79">
        <f t="shared" si="165"/>
        <v>0.02</v>
      </c>
      <c r="CP187" s="79">
        <f t="shared" si="165"/>
        <v>0.02</v>
      </c>
      <c r="CQ187" s="79">
        <f t="shared" si="165"/>
        <v>0.02</v>
      </c>
      <c r="CR187" s="79">
        <f t="shared" si="165"/>
        <v>0.02</v>
      </c>
      <c r="CS187" s="79">
        <f t="shared" si="165"/>
        <v>0.02</v>
      </c>
      <c r="CT187" s="79">
        <f t="shared" si="165"/>
        <v>0.02</v>
      </c>
      <c r="CU187" s="79">
        <f t="shared" si="165"/>
        <v>0.02</v>
      </c>
      <c r="CV187" s="79">
        <f t="shared" si="165"/>
        <v>0.02</v>
      </c>
      <c r="CW187" s="79">
        <f t="shared" si="165"/>
        <v>0.02</v>
      </c>
      <c r="CX187" s="79">
        <f t="shared" si="165"/>
        <v>0.02</v>
      </c>
      <c r="CY187" s="79">
        <f t="shared" si="165"/>
        <v>0.02</v>
      </c>
      <c r="CZ187" s="79">
        <f t="shared" si="165"/>
        <v>0.02</v>
      </c>
      <c r="DA187" s="79">
        <f t="shared" si="165"/>
        <v>0.02</v>
      </c>
      <c r="DB187" s="79">
        <f t="shared" si="165"/>
        <v>0.02</v>
      </c>
      <c r="DC187" s="79">
        <f t="shared" si="165"/>
        <v>0.02</v>
      </c>
      <c r="DD187" s="79">
        <f t="shared" si="165"/>
        <v>0.02</v>
      </c>
      <c r="DE187" s="79">
        <f t="shared" si="165"/>
        <v>0.02</v>
      </c>
      <c r="DF187" s="79">
        <f t="shared" si="165"/>
        <v>0.02</v>
      </c>
      <c r="DG187" s="79">
        <f t="shared" si="165"/>
        <v>0.02</v>
      </c>
      <c r="DH187" s="79">
        <f t="shared" si="165"/>
        <v>0.02</v>
      </c>
      <c r="DI187" s="79">
        <f t="shared" si="165"/>
        <v>0.02</v>
      </c>
      <c r="DJ187" s="79">
        <f t="shared" si="165"/>
        <v>0.02</v>
      </c>
      <c r="DK187" s="79">
        <f t="shared" si="165"/>
        <v>0.02</v>
      </c>
      <c r="DL187" s="79">
        <f t="shared" si="165"/>
        <v>0.02</v>
      </c>
      <c r="DM187" s="79">
        <f t="shared" si="165"/>
        <v>0.02</v>
      </c>
      <c r="DN187" s="79">
        <f t="shared" si="165"/>
        <v>0.02</v>
      </c>
      <c r="DO187" s="79">
        <f t="shared" si="165"/>
        <v>0.02</v>
      </c>
      <c r="DP187" s="79">
        <f t="shared" si="165"/>
        <v>0.02</v>
      </c>
      <c r="DQ187" s="79">
        <f t="shared" si="165"/>
        <v>0.02</v>
      </c>
      <c r="DR187" s="79">
        <f t="shared" si="165"/>
        <v>0.02</v>
      </c>
    </row>
    <row r="188" spans="2:122" ht="15.75" customHeight="1">
      <c r="B188" s="195">
        <v>44409</v>
      </c>
      <c r="C188" s="195"/>
      <c r="D188" s="195"/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  <c r="AD188" s="195"/>
      <c r="AE188" s="195"/>
      <c r="AF188" s="195"/>
      <c r="AG188" s="195"/>
      <c r="AH188" s="195"/>
      <c r="AI188" s="195"/>
      <c r="AJ188" s="195"/>
      <c r="AK188" s="195"/>
      <c r="AL188" s="195"/>
      <c r="AM188" s="195"/>
      <c r="AN188" s="195"/>
      <c r="AO188" s="195"/>
      <c r="AP188" s="195"/>
      <c r="AQ188" s="195"/>
      <c r="AR188" s="195"/>
      <c r="AS188" s="195"/>
      <c r="AT188" s="195"/>
      <c r="AU188" s="195"/>
      <c r="AV188" s="195"/>
      <c r="AW188" s="195"/>
      <c r="AX188" s="195"/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72">
        <v>0.02</v>
      </c>
      <c r="BL188" s="79">
        <f t="shared" ref="BL188:DR188" si="166">BK188</f>
        <v>0.02</v>
      </c>
      <c r="BM188" s="79">
        <f t="shared" si="166"/>
        <v>0.02</v>
      </c>
      <c r="BN188" s="79">
        <f t="shared" si="166"/>
        <v>0.02</v>
      </c>
      <c r="BO188" s="79">
        <f t="shared" si="166"/>
        <v>0.02</v>
      </c>
      <c r="BP188" s="79">
        <f t="shared" si="166"/>
        <v>0.02</v>
      </c>
      <c r="BQ188" s="79">
        <f t="shared" si="166"/>
        <v>0.02</v>
      </c>
      <c r="BR188" s="79">
        <f t="shared" si="166"/>
        <v>0.02</v>
      </c>
      <c r="BS188" s="79">
        <f t="shared" si="166"/>
        <v>0.02</v>
      </c>
      <c r="BT188" s="79">
        <f t="shared" si="166"/>
        <v>0.02</v>
      </c>
      <c r="BU188" s="79">
        <f t="shared" si="166"/>
        <v>0.02</v>
      </c>
      <c r="BV188" s="79">
        <f t="shared" si="166"/>
        <v>0.02</v>
      </c>
      <c r="BW188" s="79">
        <f t="shared" si="166"/>
        <v>0.02</v>
      </c>
      <c r="BX188" s="79">
        <f t="shared" si="166"/>
        <v>0.02</v>
      </c>
      <c r="BY188" s="79">
        <f t="shared" si="166"/>
        <v>0.02</v>
      </c>
      <c r="BZ188" s="79">
        <f t="shared" si="166"/>
        <v>0.02</v>
      </c>
      <c r="CA188" s="79">
        <f t="shared" si="166"/>
        <v>0.02</v>
      </c>
      <c r="CB188" s="79">
        <f t="shared" si="166"/>
        <v>0.02</v>
      </c>
      <c r="CC188" s="79">
        <f t="shared" si="166"/>
        <v>0.02</v>
      </c>
      <c r="CD188" s="79">
        <f t="shared" si="166"/>
        <v>0.02</v>
      </c>
      <c r="CE188" s="79">
        <f t="shared" si="166"/>
        <v>0.02</v>
      </c>
      <c r="CF188" s="79">
        <f t="shared" si="166"/>
        <v>0.02</v>
      </c>
      <c r="CG188" s="79">
        <f t="shared" si="166"/>
        <v>0.02</v>
      </c>
      <c r="CH188" s="79">
        <f t="shared" si="166"/>
        <v>0.02</v>
      </c>
      <c r="CI188" s="79">
        <f t="shared" si="166"/>
        <v>0.02</v>
      </c>
      <c r="CJ188" s="79">
        <f t="shared" si="166"/>
        <v>0.02</v>
      </c>
      <c r="CK188" s="79">
        <f t="shared" si="166"/>
        <v>0.02</v>
      </c>
      <c r="CL188" s="79">
        <f t="shared" si="166"/>
        <v>0.02</v>
      </c>
      <c r="CM188" s="79">
        <f t="shared" si="166"/>
        <v>0.02</v>
      </c>
      <c r="CN188" s="79">
        <f t="shared" si="166"/>
        <v>0.02</v>
      </c>
      <c r="CO188" s="79">
        <f t="shared" si="166"/>
        <v>0.02</v>
      </c>
      <c r="CP188" s="79">
        <f t="shared" si="166"/>
        <v>0.02</v>
      </c>
      <c r="CQ188" s="79">
        <f t="shared" si="166"/>
        <v>0.02</v>
      </c>
      <c r="CR188" s="79">
        <f t="shared" si="166"/>
        <v>0.02</v>
      </c>
      <c r="CS188" s="79">
        <f t="shared" si="166"/>
        <v>0.02</v>
      </c>
      <c r="CT188" s="79">
        <f t="shared" si="166"/>
        <v>0.02</v>
      </c>
      <c r="CU188" s="79">
        <f t="shared" si="166"/>
        <v>0.02</v>
      </c>
      <c r="CV188" s="79">
        <f t="shared" si="166"/>
        <v>0.02</v>
      </c>
      <c r="CW188" s="79">
        <f t="shared" si="166"/>
        <v>0.02</v>
      </c>
      <c r="CX188" s="79">
        <f t="shared" si="166"/>
        <v>0.02</v>
      </c>
      <c r="CY188" s="79">
        <f t="shared" si="166"/>
        <v>0.02</v>
      </c>
      <c r="CZ188" s="79">
        <f t="shared" si="166"/>
        <v>0.02</v>
      </c>
      <c r="DA188" s="79">
        <f t="shared" si="166"/>
        <v>0.02</v>
      </c>
      <c r="DB188" s="79">
        <f t="shared" si="166"/>
        <v>0.02</v>
      </c>
      <c r="DC188" s="79">
        <f t="shared" si="166"/>
        <v>0.02</v>
      </c>
      <c r="DD188" s="79">
        <f t="shared" si="166"/>
        <v>0.02</v>
      </c>
      <c r="DE188" s="79">
        <f t="shared" si="166"/>
        <v>0.02</v>
      </c>
      <c r="DF188" s="79">
        <f t="shared" si="166"/>
        <v>0.02</v>
      </c>
      <c r="DG188" s="79">
        <f t="shared" si="166"/>
        <v>0.02</v>
      </c>
      <c r="DH188" s="79">
        <f t="shared" si="166"/>
        <v>0.02</v>
      </c>
      <c r="DI188" s="79">
        <f t="shared" si="166"/>
        <v>0.02</v>
      </c>
      <c r="DJ188" s="79">
        <f t="shared" si="166"/>
        <v>0.02</v>
      </c>
      <c r="DK188" s="79">
        <f t="shared" si="166"/>
        <v>0.02</v>
      </c>
      <c r="DL188" s="79">
        <f t="shared" si="166"/>
        <v>0.02</v>
      </c>
      <c r="DM188" s="79">
        <f t="shared" si="166"/>
        <v>0.02</v>
      </c>
      <c r="DN188" s="79">
        <f t="shared" si="166"/>
        <v>0.02</v>
      </c>
      <c r="DO188" s="79">
        <f t="shared" si="166"/>
        <v>0.02</v>
      </c>
      <c r="DP188" s="79">
        <f t="shared" si="166"/>
        <v>0.02</v>
      </c>
      <c r="DQ188" s="79">
        <f t="shared" si="166"/>
        <v>0.02</v>
      </c>
      <c r="DR188" s="79">
        <f t="shared" si="166"/>
        <v>0.02</v>
      </c>
    </row>
    <row r="189" spans="2:122" ht="15.75" customHeight="1">
      <c r="B189" s="195">
        <v>44440</v>
      </c>
      <c r="C189" s="195"/>
      <c r="D189" s="195"/>
      <c r="E189" s="195"/>
      <c r="F189" s="195"/>
      <c r="G189" s="195"/>
      <c r="H189" s="195"/>
      <c r="I189" s="195"/>
      <c r="J189" s="195"/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  <c r="AD189" s="195"/>
      <c r="AE189" s="195"/>
      <c r="AF189" s="195"/>
      <c r="AG189" s="195"/>
      <c r="AH189" s="195"/>
      <c r="AI189" s="195"/>
      <c r="AJ189" s="195"/>
      <c r="AK189" s="195"/>
      <c r="AL189" s="195"/>
      <c r="AM189" s="195"/>
      <c r="AN189" s="195"/>
      <c r="AO189" s="195"/>
      <c r="AP189" s="195"/>
      <c r="AQ189" s="195"/>
      <c r="AR189" s="195"/>
      <c r="AS189" s="195"/>
      <c r="AT189" s="195"/>
      <c r="AU189" s="195"/>
      <c r="AV189" s="195"/>
      <c r="AW189" s="195"/>
      <c r="AX189" s="195"/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72">
        <v>0.02</v>
      </c>
      <c r="BL189" s="79">
        <f t="shared" ref="BL189:DR189" si="167">BK189</f>
        <v>0.02</v>
      </c>
      <c r="BM189" s="79">
        <f t="shared" si="167"/>
        <v>0.02</v>
      </c>
      <c r="BN189" s="79">
        <f t="shared" si="167"/>
        <v>0.02</v>
      </c>
      <c r="BO189" s="79">
        <f t="shared" si="167"/>
        <v>0.02</v>
      </c>
      <c r="BP189" s="79">
        <f t="shared" si="167"/>
        <v>0.02</v>
      </c>
      <c r="BQ189" s="79">
        <f t="shared" si="167"/>
        <v>0.02</v>
      </c>
      <c r="BR189" s="79">
        <f t="shared" si="167"/>
        <v>0.02</v>
      </c>
      <c r="BS189" s="79">
        <f t="shared" si="167"/>
        <v>0.02</v>
      </c>
      <c r="BT189" s="79">
        <f t="shared" si="167"/>
        <v>0.02</v>
      </c>
      <c r="BU189" s="79">
        <f t="shared" si="167"/>
        <v>0.02</v>
      </c>
      <c r="BV189" s="79">
        <f t="shared" si="167"/>
        <v>0.02</v>
      </c>
      <c r="BW189" s="79">
        <f t="shared" si="167"/>
        <v>0.02</v>
      </c>
      <c r="BX189" s="79">
        <f t="shared" si="167"/>
        <v>0.02</v>
      </c>
      <c r="BY189" s="79">
        <f t="shared" si="167"/>
        <v>0.02</v>
      </c>
      <c r="BZ189" s="79">
        <f t="shared" si="167"/>
        <v>0.02</v>
      </c>
      <c r="CA189" s="79">
        <f t="shared" si="167"/>
        <v>0.02</v>
      </c>
      <c r="CB189" s="79">
        <f t="shared" si="167"/>
        <v>0.02</v>
      </c>
      <c r="CC189" s="79">
        <f t="shared" si="167"/>
        <v>0.02</v>
      </c>
      <c r="CD189" s="79">
        <f t="shared" si="167"/>
        <v>0.02</v>
      </c>
      <c r="CE189" s="79">
        <f t="shared" si="167"/>
        <v>0.02</v>
      </c>
      <c r="CF189" s="79">
        <f t="shared" si="167"/>
        <v>0.02</v>
      </c>
      <c r="CG189" s="79">
        <f t="shared" si="167"/>
        <v>0.02</v>
      </c>
      <c r="CH189" s="79">
        <f t="shared" si="167"/>
        <v>0.02</v>
      </c>
      <c r="CI189" s="79">
        <f t="shared" si="167"/>
        <v>0.02</v>
      </c>
      <c r="CJ189" s="79">
        <f t="shared" si="167"/>
        <v>0.02</v>
      </c>
      <c r="CK189" s="79">
        <f t="shared" si="167"/>
        <v>0.02</v>
      </c>
      <c r="CL189" s="79">
        <f t="shared" si="167"/>
        <v>0.02</v>
      </c>
      <c r="CM189" s="79">
        <f t="shared" si="167"/>
        <v>0.02</v>
      </c>
      <c r="CN189" s="79">
        <f t="shared" si="167"/>
        <v>0.02</v>
      </c>
      <c r="CO189" s="79">
        <f t="shared" si="167"/>
        <v>0.02</v>
      </c>
      <c r="CP189" s="79">
        <f t="shared" si="167"/>
        <v>0.02</v>
      </c>
      <c r="CQ189" s="79">
        <f t="shared" si="167"/>
        <v>0.02</v>
      </c>
      <c r="CR189" s="79">
        <f t="shared" si="167"/>
        <v>0.02</v>
      </c>
      <c r="CS189" s="79">
        <f t="shared" si="167"/>
        <v>0.02</v>
      </c>
      <c r="CT189" s="79">
        <f t="shared" si="167"/>
        <v>0.02</v>
      </c>
      <c r="CU189" s="79">
        <f t="shared" si="167"/>
        <v>0.02</v>
      </c>
      <c r="CV189" s="79">
        <f t="shared" si="167"/>
        <v>0.02</v>
      </c>
      <c r="CW189" s="79">
        <f t="shared" si="167"/>
        <v>0.02</v>
      </c>
      <c r="CX189" s="79">
        <f t="shared" si="167"/>
        <v>0.02</v>
      </c>
      <c r="CY189" s="79">
        <f t="shared" si="167"/>
        <v>0.02</v>
      </c>
      <c r="CZ189" s="79">
        <f t="shared" si="167"/>
        <v>0.02</v>
      </c>
      <c r="DA189" s="79">
        <f t="shared" si="167"/>
        <v>0.02</v>
      </c>
      <c r="DB189" s="79">
        <f t="shared" si="167"/>
        <v>0.02</v>
      </c>
      <c r="DC189" s="79">
        <f t="shared" si="167"/>
        <v>0.02</v>
      </c>
      <c r="DD189" s="79">
        <f t="shared" si="167"/>
        <v>0.02</v>
      </c>
      <c r="DE189" s="79">
        <f t="shared" si="167"/>
        <v>0.02</v>
      </c>
      <c r="DF189" s="79">
        <f t="shared" si="167"/>
        <v>0.02</v>
      </c>
      <c r="DG189" s="79">
        <f t="shared" si="167"/>
        <v>0.02</v>
      </c>
      <c r="DH189" s="79">
        <f t="shared" si="167"/>
        <v>0.02</v>
      </c>
      <c r="DI189" s="79">
        <f t="shared" si="167"/>
        <v>0.02</v>
      </c>
      <c r="DJ189" s="79">
        <f t="shared" si="167"/>
        <v>0.02</v>
      </c>
      <c r="DK189" s="79">
        <f t="shared" si="167"/>
        <v>0.02</v>
      </c>
      <c r="DL189" s="79">
        <f t="shared" si="167"/>
        <v>0.02</v>
      </c>
      <c r="DM189" s="79">
        <f t="shared" si="167"/>
        <v>0.02</v>
      </c>
      <c r="DN189" s="79">
        <f t="shared" si="167"/>
        <v>0.02</v>
      </c>
      <c r="DO189" s="79">
        <f t="shared" si="167"/>
        <v>0.02</v>
      </c>
      <c r="DP189" s="79">
        <f t="shared" si="167"/>
        <v>0.02</v>
      </c>
      <c r="DQ189" s="79">
        <f t="shared" si="167"/>
        <v>0.02</v>
      </c>
      <c r="DR189" s="79">
        <f t="shared" si="167"/>
        <v>0.02</v>
      </c>
    </row>
    <row r="190" spans="2:122" ht="15.75" customHeight="1">
      <c r="B190" s="195">
        <v>44470</v>
      </c>
      <c r="C190" s="195"/>
      <c r="D190" s="195"/>
      <c r="E190" s="195"/>
      <c r="F190" s="195"/>
      <c r="G190" s="195"/>
      <c r="H190" s="195"/>
      <c r="I190" s="195"/>
      <c r="J190" s="195"/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72">
        <v>0.02</v>
      </c>
      <c r="BL190" s="79">
        <f t="shared" ref="BL190:DR190" si="168">BK190</f>
        <v>0.02</v>
      </c>
      <c r="BM190" s="79">
        <f t="shared" si="168"/>
        <v>0.02</v>
      </c>
      <c r="BN190" s="79">
        <f t="shared" si="168"/>
        <v>0.02</v>
      </c>
      <c r="BO190" s="79">
        <f t="shared" si="168"/>
        <v>0.02</v>
      </c>
      <c r="BP190" s="79">
        <f t="shared" si="168"/>
        <v>0.02</v>
      </c>
      <c r="BQ190" s="79">
        <f t="shared" si="168"/>
        <v>0.02</v>
      </c>
      <c r="BR190" s="79">
        <f t="shared" si="168"/>
        <v>0.02</v>
      </c>
      <c r="BS190" s="79">
        <f t="shared" si="168"/>
        <v>0.02</v>
      </c>
      <c r="BT190" s="79">
        <f t="shared" si="168"/>
        <v>0.02</v>
      </c>
      <c r="BU190" s="79">
        <f t="shared" si="168"/>
        <v>0.02</v>
      </c>
      <c r="BV190" s="79">
        <f t="shared" si="168"/>
        <v>0.02</v>
      </c>
      <c r="BW190" s="79">
        <f t="shared" si="168"/>
        <v>0.02</v>
      </c>
      <c r="BX190" s="79">
        <f t="shared" si="168"/>
        <v>0.02</v>
      </c>
      <c r="BY190" s="79">
        <f t="shared" si="168"/>
        <v>0.02</v>
      </c>
      <c r="BZ190" s="79">
        <f t="shared" si="168"/>
        <v>0.02</v>
      </c>
      <c r="CA190" s="79">
        <f t="shared" si="168"/>
        <v>0.02</v>
      </c>
      <c r="CB190" s="79">
        <f t="shared" si="168"/>
        <v>0.02</v>
      </c>
      <c r="CC190" s="79">
        <f t="shared" si="168"/>
        <v>0.02</v>
      </c>
      <c r="CD190" s="79">
        <f t="shared" si="168"/>
        <v>0.02</v>
      </c>
      <c r="CE190" s="79">
        <f t="shared" si="168"/>
        <v>0.02</v>
      </c>
      <c r="CF190" s="79">
        <f t="shared" si="168"/>
        <v>0.02</v>
      </c>
      <c r="CG190" s="79">
        <f t="shared" si="168"/>
        <v>0.02</v>
      </c>
      <c r="CH190" s="79">
        <f t="shared" si="168"/>
        <v>0.02</v>
      </c>
      <c r="CI190" s="79">
        <f t="shared" si="168"/>
        <v>0.02</v>
      </c>
      <c r="CJ190" s="79">
        <f t="shared" si="168"/>
        <v>0.02</v>
      </c>
      <c r="CK190" s="79">
        <f t="shared" si="168"/>
        <v>0.02</v>
      </c>
      <c r="CL190" s="79">
        <f t="shared" si="168"/>
        <v>0.02</v>
      </c>
      <c r="CM190" s="79">
        <f t="shared" si="168"/>
        <v>0.02</v>
      </c>
      <c r="CN190" s="79">
        <f t="shared" si="168"/>
        <v>0.02</v>
      </c>
      <c r="CO190" s="79">
        <f t="shared" si="168"/>
        <v>0.02</v>
      </c>
      <c r="CP190" s="79">
        <f t="shared" si="168"/>
        <v>0.02</v>
      </c>
      <c r="CQ190" s="79">
        <f t="shared" si="168"/>
        <v>0.02</v>
      </c>
      <c r="CR190" s="79">
        <f t="shared" si="168"/>
        <v>0.02</v>
      </c>
      <c r="CS190" s="79">
        <f t="shared" si="168"/>
        <v>0.02</v>
      </c>
      <c r="CT190" s="79">
        <f t="shared" si="168"/>
        <v>0.02</v>
      </c>
      <c r="CU190" s="79">
        <f t="shared" si="168"/>
        <v>0.02</v>
      </c>
      <c r="CV190" s="79">
        <f t="shared" si="168"/>
        <v>0.02</v>
      </c>
      <c r="CW190" s="79">
        <f t="shared" si="168"/>
        <v>0.02</v>
      </c>
      <c r="CX190" s="79">
        <f t="shared" si="168"/>
        <v>0.02</v>
      </c>
      <c r="CY190" s="79">
        <f t="shared" si="168"/>
        <v>0.02</v>
      </c>
      <c r="CZ190" s="79">
        <f t="shared" si="168"/>
        <v>0.02</v>
      </c>
      <c r="DA190" s="79">
        <f t="shared" si="168"/>
        <v>0.02</v>
      </c>
      <c r="DB190" s="79">
        <f t="shared" si="168"/>
        <v>0.02</v>
      </c>
      <c r="DC190" s="79">
        <f t="shared" si="168"/>
        <v>0.02</v>
      </c>
      <c r="DD190" s="79">
        <f t="shared" si="168"/>
        <v>0.02</v>
      </c>
      <c r="DE190" s="79">
        <f t="shared" si="168"/>
        <v>0.02</v>
      </c>
      <c r="DF190" s="79">
        <f t="shared" si="168"/>
        <v>0.02</v>
      </c>
      <c r="DG190" s="79">
        <f t="shared" si="168"/>
        <v>0.02</v>
      </c>
      <c r="DH190" s="79">
        <f t="shared" si="168"/>
        <v>0.02</v>
      </c>
      <c r="DI190" s="79">
        <f t="shared" si="168"/>
        <v>0.02</v>
      </c>
      <c r="DJ190" s="79">
        <f t="shared" si="168"/>
        <v>0.02</v>
      </c>
      <c r="DK190" s="79">
        <f t="shared" si="168"/>
        <v>0.02</v>
      </c>
      <c r="DL190" s="79">
        <f t="shared" si="168"/>
        <v>0.02</v>
      </c>
      <c r="DM190" s="79">
        <f t="shared" si="168"/>
        <v>0.02</v>
      </c>
      <c r="DN190" s="79">
        <f t="shared" si="168"/>
        <v>0.02</v>
      </c>
      <c r="DO190" s="79">
        <f t="shared" si="168"/>
        <v>0.02</v>
      </c>
      <c r="DP190" s="79">
        <f t="shared" si="168"/>
        <v>0.02</v>
      </c>
      <c r="DQ190" s="79">
        <f t="shared" si="168"/>
        <v>0.02</v>
      </c>
      <c r="DR190" s="79">
        <f t="shared" si="168"/>
        <v>0.02</v>
      </c>
    </row>
    <row r="191" spans="2:122" ht="15.75" customHeight="1">
      <c r="B191" s="195">
        <v>44501</v>
      </c>
      <c r="C191" s="195"/>
      <c r="D191" s="195"/>
      <c r="E191" s="195"/>
      <c r="F191" s="195"/>
      <c r="G191" s="195"/>
      <c r="H191" s="195"/>
      <c r="I191" s="195"/>
      <c r="J191" s="195"/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  <c r="AD191" s="195"/>
      <c r="AE191" s="195"/>
      <c r="AF191" s="195"/>
      <c r="AG191" s="195"/>
      <c r="AH191" s="195"/>
      <c r="AI191" s="195"/>
      <c r="AJ191" s="195"/>
      <c r="AK191" s="195"/>
      <c r="AL191" s="195"/>
      <c r="AM191" s="195"/>
      <c r="AN191" s="195"/>
      <c r="AO191" s="195"/>
      <c r="AP191" s="195"/>
      <c r="AQ191" s="195"/>
      <c r="AR191" s="195"/>
      <c r="AS191" s="195"/>
      <c r="AT191" s="195"/>
      <c r="AU191" s="195"/>
      <c r="AV191" s="195"/>
      <c r="AW191" s="195"/>
      <c r="AX191" s="19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72">
        <v>0.02</v>
      </c>
      <c r="BL191" s="79">
        <f t="shared" ref="BL191:DR191" si="169">BK191</f>
        <v>0.02</v>
      </c>
      <c r="BM191" s="79">
        <f t="shared" si="169"/>
        <v>0.02</v>
      </c>
      <c r="BN191" s="79">
        <f t="shared" si="169"/>
        <v>0.02</v>
      </c>
      <c r="BO191" s="79">
        <f t="shared" si="169"/>
        <v>0.02</v>
      </c>
      <c r="BP191" s="79">
        <f t="shared" si="169"/>
        <v>0.02</v>
      </c>
      <c r="BQ191" s="79">
        <f t="shared" si="169"/>
        <v>0.02</v>
      </c>
      <c r="BR191" s="79">
        <f t="shared" si="169"/>
        <v>0.02</v>
      </c>
      <c r="BS191" s="79">
        <f t="shared" si="169"/>
        <v>0.02</v>
      </c>
      <c r="BT191" s="79">
        <f t="shared" si="169"/>
        <v>0.02</v>
      </c>
      <c r="BU191" s="79">
        <f t="shared" si="169"/>
        <v>0.02</v>
      </c>
      <c r="BV191" s="79">
        <f t="shared" si="169"/>
        <v>0.02</v>
      </c>
      <c r="BW191" s="79">
        <f t="shared" si="169"/>
        <v>0.02</v>
      </c>
      <c r="BX191" s="79">
        <f t="shared" si="169"/>
        <v>0.02</v>
      </c>
      <c r="BY191" s="79">
        <f t="shared" si="169"/>
        <v>0.02</v>
      </c>
      <c r="BZ191" s="79">
        <f t="shared" si="169"/>
        <v>0.02</v>
      </c>
      <c r="CA191" s="79">
        <f t="shared" si="169"/>
        <v>0.02</v>
      </c>
      <c r="CB191" s="79">
        <f t="shared" si="169"/>
        <v>0.02</v>
      </c>
      <c r="CC191" s="79">
        <f t="shared" si="169"/>
        <v>0.02</v>
      </c>
      <c r="CD191" s="79">
        <f t="shared" si="169"/>
        <v>0.02</v>
      </c>
      <c r="CE191" s="79">
        <f t="shared" si="169"/>
        <v>0.02</v>
      </c>
      <c r="CF191" s="79">
        <f t="shared" si="169"/>
        <v>0.02</v>
      </c>
      <c r="CG191" s="79">
        <f t="shared" si="169"/>
        <v>0.02</v>
      </c>
      <c r="CH191" s="79">
        <f t="shared" si="169"/>
        <v>0.02</v>
      </c>
      <c r="CI191" s="79">
        <f t="shared" si="169"/>
        <v>0.02</v>
      </c>
      <c r="CJ191" s="79">
        <f t="shared" si="169"/>
        <v>0.02</v>
      </c>
      <c r="CK191" s="79">
        <f t="shared" si="169"/>
        <v>0.02</v>
      </c>
      <c r="CL191" s="79">
        <f t="shared" si="169"/>
        <v>0.02</v>
      </c>
      <c r="CM191" s="79">
        <f t="shared" si="169"/>
        <v>0.02</v>
      </c>
      <c r="CN191" s="79">
        <f t="shared" si="169"/>
        <v>0.02</v>
      </c>
      <c r="CO191" s="79">
        <f t="shared" si="169"/>
        <v>0.02</v>
      </c>
      <c r="CP191" s="79">
        <f t="shared" si="169"/>
        <v>0.02</v>
      </c>
      <c r="CQ191" s="79">
        <f t="shared" si="169"/>
        <v>0.02</v>
      </c>
      <c r="CR191" s="79">
        <f t="shared" si="169"/>
        <v>0.02</v>
      </c>
      <c r="CS191" s="79">
        <f t="shared" si="169"/>
        <v>0.02</v>
      </c>
      <c r="CT191" s="79">
        <f t="shared" si="169"/>
        <v>0.02</v>
      </c>
      <c r="CU191" s="79">
        <f t="shared" si="169"/>
        <v>0.02</v>
      </c>
      <c r="CV191" s="79">
        <f t="shared" si="169"/>
        <v>0.02</v>
      </c>
      <c r="CW191" s="79">
        <f t="shared" si="169"/>
        <v>0.02</v>
      </c>
      <c r="CX191" s="79">
        <f t="shared" si="169"/>
        <v>0.02</v>
      </c>
      <c r="CY191" s="79">
        <f t="shared" si="169"/>
        <v>0.02</v>
      </c>
      <c r="CZ191" s="79">
        <f t="shared" si="169"/>
        <v>0.02</v>
      </c>
      <c r="DA191" s="79">
        <f t="shared" si="169"/>
        <v>0.02</v>
      </c>
      <c r="DB191" s="79">
        <f t="shared" si="169"/>
        <v>0.02</v>
      </c>
      <c r="DC191" s="79">
        <f t="shared" si="169"/>
        <v>0.02</v>
      </c>
      <c r="DD191" s="79">
        <f t="shared" si="169"/>
        <v>0.02</v>
      </c>
      <c r="DE191" s="79">
        <f t="shared" si="169"/>
        <v>0.02</v>
      </c>
      <c r="DF191" s="79">
        <f t="shared" si="169"/>
        <v>0.02</v>
      </c>
      <c r="DG191" s="79">
        <f t="shared" si="169"/>
        <v>0.02</v>
      </c>
      <c r="DH191" s="79">
        <f t="shared" si="169"/>
        <v>0.02</v>
      </c>
      <c r="DI191" s="79">
        <f t="shared" si="169"/>
        <v>0.02</v>
      </c>
      <c r="DJ191" s="79">
        <f t="shared" si="169"/>
        <v>0.02</v>
      </c>
      <c r="DK191" s="79">
        <f t="shared" si="169"/>
        <v>0.02</v>
      </c>
      <c r="DL191" s="79">
        <f t="shared" si="169"/>
        <v>0.02</v>
      </c>
      <c r="DM191" s="79">
        <f t="shared" si="169"/>
        <v>0.02</v>
      </c>
      <c r="DN191" s="79">
        <f t="shared" si="169"/>
        <v>0.02</v>
      </c>
      <c r="DO191" s="79">
        <f t="shared" si="169"/>
        <v>0.02</v>
      </c>
      <c r="DP191" s="79">
        <f t="shared" si="169"/>
        <v>0.02</v>
      </c>
      <c r="DQ191" s="79">
        <f t="shared" si="169"/>
        <v>0.02</v>
      </c>
      <c r="DR191" s="79">
        <f t="shared" si="169"/>
        <v>0.02</v>
      </c>
    </row>
    <row r="192" spans="2:122" ht="15.75" customHeight="1">
      <c r="B192" s="195">
        <v>44531</v>
      </c>
      <c r="C192" s="195"/>
      <c r="D192" s="195"/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  <c r="AD192" s="195"/>
      <c r="AE192" s="195"/>
      <c r="AF192" s="195"/>
      <c r="AG192" s="195"/>
      <c r="AH192" s="195"/>
      <c r="AI192" s="195"/>
      <c r="AJ192" s="195"/>
      <c r="AK192" s="195"/>
      <c r="AL192" s="195"/>
      <c r="AM192" s="195"/>
      <c r="AN192" s="195"/>
      <c r="AO192" s="195"/>
      <c r="AP192" s="195"/>
      <c r="AQ192" s="195"/>
      <c r="AR192" s="195"/>
      <c r="AS192" s="195"/>
      <c r="AT192" s="195"/>
      <c r="AU192" s="195"/>
      <c r="AV192" s="195"/>
      <c r="AW192" s="195"/>
      <c r="AX192" s="19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72">
        <v>0.02</v>
      </c>
      <c r="BL192" s="79">
        <f t="shared" ref="BL192:DR192" si="170">BK192</f>
        <v>0.02</v>
      </c>
      <c r="BM192" s="79">
        <f t="shared" si="170"/>
        <v>0.02</v>
      </c>
      <c r="BN192" s="79">
        <f t="shared" si="170"/>
        <v>0.02</v>
      </c>
      <c r="BO192" s="79">
        <f t="shared" si="170"/>
        <v>0.02</v>
      </c>
      <c r="BP192" s="79">
        <f t="shared" si="170"/>
        <v>0.02</v>
      </c>
      <c r="BQ192" s="79">
        <f t="shared" si="170"/>
        <v>0.02</v>
      </c>
      <c r="BR192" s="79">
        <f t="shared" si="170"/>
        <v>0.02</v>
      </c>
      <c r="BS192" s="79">
        <f t="shared" si="170"/>
        <v>0.02</v>
      </c>
      <c r="BT192" s="79">
        <f t="shared" si="170"/>
        <v>0.02</v>
      </c>
      <c r="BU192" s="79">
        <f t="shared" si="170"/>
        <v>0.02</v>
      </c>
      <c r="BV192" s="79">
        <f t="shared" si="170"/>
        <v>0.02</v>
      </c>
      <c r="BW192" s="79">
        <f t="shared" si="170"/>
        <v>0.02</v>
      </c>
      <c r="BX192" s="79">
        <f t="shared" si="170"/>
        <v>0.02</v>
      </c>
      <c r="BY192" s="79">
        <f t="shared" si="170"/>
        <v>0.02</v>
      </c>
      <c r="BZ192" s="79">
        <f t="shared" si="170"/>
        <v>0.02</v>
      </c>
      <c r="CA192" s="79">
        <f t="shared" si="170"/>
        <v>0.02</v>
      </c>
      <c r="CB192" s="79">
        <f t="shared" si="170"/>
        <v>0.02</v>
      </c>
      <c r="CC192" s="79">
        <f t="shared" si="170"/>
        <v>0.02</v>
      </c>
      <c r="CD192" s="79">
        <f t="shared" si="170"/>
        <v>0.02</v>
      </c>
      <c r="CE192" s="79">
        <f t="shared" si="170"/>
        <v>0.02</v>
      </c>
      <c r="CF192" s="79">
        <f t="shared" si="170"/>
        <v>0.02</v>
      </c>
      <c r="CG192" s="79">
        <f t="shared" si="170"/>
        <v>0.02</v>
      </c>
      <c r="CH192" s="79">
        <f t="shared" si="170"/>
        <v>0.02</v>
      </c>
      <c r="CI192" s="79">
        <f t="shared" si="170"/>
        <v>0.02</v>
      </c>
      <c r="CJ192" s="79">
        <f t="shared" si="170"/>
        <v>0.02</v>
      </c>
      <c r="CK192" s="79">
        <f t="shared" si="170"/>
        <v>0.02</v>
      </c>
      <c r="CL192" s="79">
        <f t="shared" si="170"/>
        <v>0.02</v>
      </c>
      <c r="CM192" s="79">
        <f t="shared" si="170"/>
        <v>0.02</v>
      </c>
      <c r="CN192" s="79">
        <f t="shared" si="170"/>
        <v>0.02</v>
      </c>
      <c r="CO192" s="79">
        <f t="shared" si="170"/>
        <v>0.02</v>
      </c>
      <c r="CP192" s="79">
        <f t="shared" si="170"/>
        <v>0.02</v>
      </c>
      <c r="CQ192" s="79">
        <f t="shared" si="170"/>
        <v>0.02</v>
      </c>
      <c r="CR192" s="79">
        <f t="shared" si="170"/>
        <v>0.02</v>
      </c>
      <c r="CS192" s="79">
        <f t="shared" si="170"/>
        <v>0.02</v>
      </c>
      <c r="CT192" s="79">
        <f t="shared" si="170"/>
        <v>0.02</v>
      </c>
      <c r="CU192" s="79">
        <f t="shared" si="170"/>
        <v>0.02</v>
      </c>
      <c r="CV192" s="79">
        <f t="shared" si="170"/>
        <v>0.02</v>
      </c>
      <c r="CW192" s="79">
        <f t="shared" si="170"/>
        <v>0.02</v>
      </c>
      <c r="CX192" s="79">
        <f t="shared" si="170"/>
        <v>0.02</v>
      </c>
      <c r="CY192" s="79">
        <f t="shared" si="170"/>
        <v>0.02</v>
      </c>
      <c r="CZ192" s="79">
        <f t="shared" si="170"/>
        <v>0.02</v>
      </c>
      <c r="DA192" s="79">
        <f t="shared" si="170"/>
        <v>0.02</v>
      </c>
      <c r="DB192" s="79">
        <f t="shared" si="170"/>
        <v>0.02</v>
      </c>
      <c r="DC192" s="79">
        <f t="shared" si="170"/>
        <v>0.02</v>
      </c>
      <c r="DD192" s="79">
        <f t="shared" si="170"/>
        <v>0.02</v>
      </c>
      <c r="DE192" s="79">
        <f t="shared" si="170"/>
        <v>0.02</v>
      </c>
      <c r="DF192" s="79">
        <f t="shared" si="170"/>
        <v>0.02</v>
      </c>
      <c r="DG192" s="79">
        <f t="shared" si="170"/>
        <v>0.02</v>
      </c>
      <c r="DH192" s="79">
        <f t="shared" si="170"/>
        <v>0.02</v>
      </c>
      <c r="DI192" s="79">
        <f t="shared" si="170"/>
        <v>0.02</v>
      </c>
      <c r="DJ192" s="79">
        <f t="shared" si="170"/>
        <v>0.02</v>
      </c>
      <c r="DK192" s="79">
        <f t="shared" si="170"/>
        <v>0.02</v>
      </c>
      <c r="DL192" s="79">
        <f t="shared" si="170"/>
        <v>0.02</v>
      </c>
      <c r="DM192" s="79">
        <f t="shared" si="170"/>
        <v>0.02</v>
      </c>
      <c r="DN192" s="79">
        <f t="shared" si="170"/>
        <v>0.02</v>
      </c>
      <c r="DO192" s="79">
        <f t="shared" si="170"/>
        <v>0.02</v>
      </c>
      <c r="DP192" s="79">
        <f t="shared" si="170"/>
        <v>0.02</v>
      </c>
      <c r="DQ192" s="79">
        <f t="shared" si="170"/>
        <v>0.02</v>
      </c>
      <c r="DR192" s="79">
        <f t="shared" si="170"/>
        <v>0.02</v>
      </c>
    </row>
    <row r="193" spans="1:122" ht="15.75" customHeight="1">
      <c r="B193" s="195">
        <v>44562</v>
      </c>
      <c r="C193" s="195"/>
      <c r="D193" s="195"/>
      <c r="E193" s="195"/>
      <c r="F193" s="195"/>
      <c r="G193" s="195"/>
      <c r="H193" s="195"/>
      <c r="I193" s="195"/>
      <c r="J193" s="195"/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  <c r="AD193" s="195"/>
      <c r="AE193" s="195"/>
      <c r="AF193" s="195"/>
      <c r="AG193" s="195"/>
      <c r="AH193" s="195"/>
      <c r="AI193" s="195"/>
      <c r="AJ193" s="195"/>
      <c r="AK193" s="195"/>
      <c r="AL193" s="195"/>
      <c r="AM193" s="195"/>
      <c r="AN193" s="195"/>
      <c r="AO193" s="195"/>
      <c r="AP193" s="195"/>
      <c r="AQ193" s="195"/>
      <c r="AR193" s="195"/>
      <c r="AS193" s="195"/>
      <c r="AT193" s="195"/>
      <c r="AU193" s="195"/>
      <c r="AV193" s="195"/>
      <c r="AW193" s="195"/>
      <c r="AX193" s="19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72">
        <v>0.02</v>
      </c>
      <c r="BL193" s="79">
        <f t="shared" ref="BL193:DR193" si="171">BK193</f>
        <v>0.02</v>
      </c>
      <c r="BM193" s="79">
        <f t="shared" si="171"/>
        <v>0.02</v>
      </c>
      <c r="BN193" s="79">
        <f t="shared" si="171"/>
        <v>0.02</v>
      </c>
      <c r="BO193" s="79">
        <f t="shared" si="171"/>
        <v>0.02</v>
      </c>
      <c r="BP193" s="79">
        <f t="shared" si="171"/>
        <v>0.02</v>
      </c>
      <c r="BQ193" s="79">
        <f t="shared" si="171"/>
        <v>0.02</v>
      </c>
      <c r="BR193" s="79">
        <f t="shared" si="171"/>
        <v>0.02</v>
      </c>
      <c r="BS193" s="79">
        <f t="shared" si="171"/>
        <v>0.02</v>
      </c>
      <c r="BT193" s="79">
        <f t="shared" si="171"/>
        <v>0.02</v>
      </c>
      <c r="BU193" s="79">
        <f t="shared" si="171"/>
        <v>0.02</v>
      </c>
      <c r="BV193" s="79">
        <f t="shared" si="171"/>
        <v>0.02</v>
      </c>
      <c r="BW193" s="79">
        <f t="shared" si="171"/>
        <v>0.02</v>
      </c>
      <c r="BX193" s="79">
        <f t="shared" si="171"/>
        <v>0.02</v>
      </c>
      <c r="BY193" s="79">
        <f t="shared" si="171"/>
        <v>0.02</v>
      </c>
      <c r="BZ193" s="79">
        <f t="shared" si="171"/>
        <v>0.02</v>
      </c>
      <c r="CA193" s="79">
        <f t="shared" si="171"/>
        <v>0.02</v>
      </c>
      <c r="CB193" s="79">
        <f t="shared" si="171"/>
        <v>0.02</v>
      </c>
      <c r="CC193" s="79">
        <f t="shared" si="171"/>
        <v>0.02</v>
      </c>
      <c r="CD193" s="79">
        <f t="shared" si="171"/>
        <v>0.02</v>
      </c>
      <c r="CE193" s="79">
        <f t="shared" si="171"/>
        <v>0.02</v>
      </c>
      <c r="CF193" s="79">
        <f t="shared" si="171"/>
        <v>0.02</v>
      </c>
      <c r="CG193" s="79">
        <f t="shared" si="171"/>
        <v>0.02</v>
      </c>
      <c r="CH193" s="79">
        <f t="shared" si="171"/>
        <v>0.02</v>
      </c>
      <c r="CI193" s="79">
        <f t="shared" si="171"/>
        <v>0.02</v>
      </c>
      <c r="CJ193" s="79">
        <f t="shared" si="171"/>
        <v>0.02</v>
      </c>
      <c r="CK193" s="79">
        <f t="shared" si="171"/>
        <v>0.02</v>
      </c>
      <c r="CL193" s="79">
        <f t="shared" si="171"/>
        <v>0.02</v>
      </c>
      <c r="CM193" s="79">
        <f t="shared" si="171"/>
        <v>0.02</v>
      </c>
      <c r="CN193" s="79">
        <f t="shared" si="171"/>
        <v>0.02</v>
      </c>
      <c r="CO193" s="79">
        <f t="shared" si="171"/>
        <v>0.02</v>
      </c>
      <c r="CP193" s="79">
        <f t="shared" si="171"/>
        <v>0.02</v>
      </c>
      <c r="CQ193" s="79">
        <f t="shared" si="171"/>
        <v>0.02</v>
      </c>
      <c r="CR193" s="79">
        <f t="shared" si="171"/>
        <v>0.02</v>
      </c>
      <c r="CS193" s="79">
        <f t="shared" si="171"/>
        <v>0.02</v>
      </c>
      <c r="CT193" s="79">
        <f t="shared" si="171"/>
        <v>0.02</v>
      </c>
      <c r="CU193" s="79">
        <f t="shared" si="171"/>
        <v>0.02</v>
      </c>
      <c r="CV193" s="79">
        <f t="shared" si="171"/>
        <v>0.02</v>
      </c>
      <c r="CW193" s="79">
        <f t="shared" si="171"/>
        <v>0.02</v>
      </c>
      <c r="CX193" s="79">
        <f t="shared" si="171"/>
        <v>0.02</v>
      </c>
      <c r="CY193" s="79">
        <f t="shared" si="171"/>
        <v>0.02</v>
      </c>
      <c r="CZ193" s="79">
        <f t="shared" si="171"/>
        <v>0.02</v>
      </c>
      <c r="DA193" s="79">
        <f t="shared" si="171"/>
        <v>0.02</v>
      </c>
      <c r="DB193" s="79">
        <f t="shared" si="171"/>
        <v>0.02</v>
      </c>
      <c r="DC193" s="79">
        <f t="shared" si="171"/>
        <v>0.02</v>
      </c>
      <c r="DD193" s="79">
        <f t="shared" si="171"/>
        <v>0.02</v>
      </c>
      <c r="DE193" s="79">
        <f t="shared" si="171"/>
        <v>0.02</v>
      </c>
      <c r="DF193" s="79">
        <f t="shared" si="171"/>
        <v>0.02</v>
      </c>
      <c r="DG193" s="79">
        <f t="shared" si="171"/>
        <v>0.02</v>
      </c>
      <c r="DH193" s="79">
        <f t="shared" si="171"/>
        <v>0.02</v>
      </c>
      <c r="DI193" s="79">
        <f t="shared" si="171"/>
        <v>0.02</v>
      </c>
      <c r="DJ193" s="79">
        <f t="shared" si="171"/>
        <v>0.02</v>
      </c>
      <c r="DK193" s="79">
        <f t="shared" si="171"/>
        <v>0.02</v>
      </c>
      <c r="DL193" s="79">
        <f t="shared" si="171"/>
        <v>0.02</v>
      </c>
      <c r="DM193" s="79">
        <f t="shared" si="171"/>
        <v>0.02</v>
      </c>
      <c r="DN193" s="79">
        <f t="shared" si="171"/>
        <v>0.02</v>
      </c>
      <c r="DO193" s="79">
        <f t="shared" si="171"/>
        <v>0.02</v>
      </c>
      <c r="DP193" s="79">
        <f t="shared" si="171"/>
        <v>0.02</v>
      </c>
      <c r="DQ193" s="79">
        <f t="shared" si="171"/>
        <v>0.02</v>
      </c>
      <c r="DR193" s="79">
        <f t="shared" si="171"/>
        <v>0.02</v>
      </c>
    </row>
    <row r="194" spans="1:122" ht="15.75" customHeight="1">
      <c r="B194" s="195">
        <v>44593</v>
      </c>
      <c r="C194" s="195"/>
      <c r="D194" s="195"/>
      <c r="E194" s="195"/>
      <c r="F194" s="195"/>
      <c r="G194" s="195"/>
      <c r="H194" s="195"/>
      <c r="I194" s="195"/>
      <c r="J194" s="195"/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  <c r="AD194" s="195"/>
      <c r="AE194" s="195"/>
      <c r="AF194" s="195"/>
      <c r="AG194" s="195"/>
      <c r="AH194" s="195"/>
      <c r="AI194" s="195"/>
      <c r="AJ194" s="195"/>
      <c r="AK194" s="195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72">
        <v>0.02</v>
      </c>
      <c r="BL194" s="79">
        <f t="shared" ref="BL194:DR194" si="172">BK194</f>
        <v>0.02</v>
      </c>
      <c r="BM194" s="79">
        <f t="shared" si="172"/>
        <v>0.02</v>
      </c>
      <c r="BN194" s="79">
        <f t="shared" si="172"/>
        <v>0.02</v>
      </c>
      <c r="BO194" s="79">
        <f t="shared" si="172"/>
        <v>0.02</v>
      </c>
      <c r="BP194" s="79">
        <f t="shared" si="172"/>
        <v>0.02</v>
      </c>
      <c r="BQ194" s="79">
        <f t="shared" si="172"/>
        <v>0.02</v>
      </c>
      <c r="BR194" s="79">
        <f t="shared" si="172"/>
        <v>0.02</v>
      </c>
      <c r="BS194" s="79">
        <f t="shared" si="172"/>
        <v>0.02</v>
      </c>
      <c r="BT194" s="79">
        <f t="shared" si="172"/>
        <v>0.02</v>
      </c>
      <c r="BU194" s="79">
        <f t="shared" si="172"/>
        <v>0.02</v>
      </c>
      <c r="BV194" s="79">
        <f t="shared" si="172"/>
        <v>0.02</v>
      </c>
      <c r="BW194" s="79">
        <f t="shared" si="172"/>
        <v>0.02</v>
      </c>
      <c r="BX194" s="79">
        <f t="shared" si="172"/>
        <v>0.02</v>
      </c>
      <c r="BY194" s="79">
        <f t="shared" si="172"/>
        <v>0.02</v>
      </c>
      <c r="BZ194" s="79">
        <f t="shared" si="172"/>
        <v>0.02</v>
      </c>
      <c r="CA194" s="79">
        <f t="shared" si="172"/>
        <v>0.02</v>
      </c>
      <c r="CB194" s="79">
        <f t="shared" si="172"/>
        <v>0.02</v>
      </c>
      <c r="CC194" s="79">
        <f t="shared" si="172"/>
        <v>0.02</v>
      </c>
      <c r="CD194" s="79">
        <f t="shared" si="172"/>
        <v>0.02</v>
      </c>
      <c r="CE194" s="79">
        <f t="shared" si="172"/>
        <v>0.02</v>
      </c>
      <c r="CF194" s="79">
        <f t="shared" si="172"/>
        <v>0.02</v>
      </c>
      <c r="CG194" s="79">
        <f t="shared" si="172"/>
        <v>0.02</v>
      </c>
      <c r="CH194" s="79">
        <f t="shared" si="172"/>
        <v>0.02</v>
      </c>
      <c r="CI194" s="79">
        <f t="shared" si="172"/>
        <v>0.02</v>
      </c>
      <c r="CJ194" s="79">
        <f t="shared" si="172"/>
        <v>0.02</v>
      </c>
      <c r="CK194" s="79">
        <f t="shared" si="172"/>
        <v>0.02</v>
      </c>
      <c r="CL194" s="79">
        <f t="shared" si="172"/>
        <v>0.02</v>
      </c>
      <c r="CM194" s="79">
        <f t="shared" si="172"/>
        <v>0.02</v>
      </c>
      <c r="CN194" s="79">
        <f t="shared" si="172"/>
        <v>0.02</v>
      </c>
      <c r="CO194" s="79">
        <f t="shared" si="172"/>
        <v>0.02</v>
      </c>
      <c r="CP194" s="79">
        <f t="shared" si="172"/>
        <v>0.02</v>
      </c>
      <c r="CQ194" s="79">
        <f t="shared" si="172"/>
        <v>0.02</v>
      </c>
      <c r="CR194" s="79">
        <f t="shared" si="172"/>
        <v>0.02</v>
      </c>
      <c r="CS194" s="79">
        <f t="shared" si="172"/>
        <v>0.02</v>
      </c>
      <c r="CT194" s="79">
        <f t="shared" si="172"/>
        <v>0.02</v>
      </c>
      <c r="CU194" s="79">
        <f t="shared" si="172"/>
        <v>0.02</v>
      </c>
      <c r="CV194" s="79">
        <f t="shared" si="172"/>
        <v>0.02</v>
      </c>
      <c r="CW194" s="79">
        <f t="shared" si="172"/>
        <v>0.02</v>
      </c>
      <c r="CX194" s="79">
        <f t="shared" si="172"/>
        <v>0.02</v>
      </c>
      <c r="CY194" s="79">
        <f t="shared" si="172"/>
        <v>0.02</v>
      </c>
      <c r="CZ194" s="79">
        <f t="shared" si="172"/>
        <v>0.02</v>
      </c>
      <c r="DA194" s="79">
        <f t="shared" si="172"/>
        <v>0.02</v>
      </c>
      <c r="DB194" s="79">
        <f t="shared" si="172"/>
        <v>0.02</v>
      </c>
      <c r="DC194" s="79">
        <f t="shared" si="172"/>
        <v>0.02</v>
      </c>
      <c r="DD194" s="79">
        <f t="shared" si="172"/>
        <v>0.02</v>
      </c>
      <c r="DE194" s="79">
        <f t="shared" si="172"/>
        <v>0.02</v>
      </c>
      <c r="DF194" s="79">
        <f t="shared" si="172"/>
        <v>0.02</v>
      </c>
      <c r="DG194" s="79">
        <f t="shared" si="172"/>
        <v>0.02</v>
      </c>
      <c r="DH194" s="79">
        <f t="shared" si="172"/>
        <v>0.02</v>
      </c>
      <c r="DI194" s="79">
        <f t="shared" si="172"/>
        <v>0.02</v>
      </c>
      <c r="DJ194" s="79">
        <f t="shared" si="172"/>
        <v>0.02</v>
      </c>
      <c r="DK194" s="79">
        <f t="shared" si="172"/>
        <v>0.02</v>
      </c>
      <c r="DL194" s="79">
        <f t="shared" si="172"/>
        <v>0.02</v>
      </c>
      <c r="DM194" s="79">
        <f t="shared" si="172"/>
        <v>0.02</v>
      </c>
      <c r="DN194" s="79">
        <f t="shared" si="172"/>
        <v>0.02</v>
      </c>
      <c r="DO194" s="79">
        <f t="shared" si="172"/>
        <v>0.02</v>
      </c>
      <c r="DP194" s="79">
        <f t="shared" si="172"/>
        <v>0.02</v>
      </c>
      <c r="DQ194" s="79">
        <f t="shared" si="172"/>
        <v>0.02</v>
      </c>
      <c r="DR194" s="79">
        <f t="shared" si="172"/>
        <v>0.02</v>
      </c>
    </row>
    <row r="195" spans="1:122" ht="15.75" customHeight="1">
      <c r="B195" s="195">
        <v>44621</v>
      </c>
      <c r="C195" s="195"/>
      <c r="D195" s="195"/>
      <c r="E195" s="195"/>
      <c r="F195" s="195"/>
      <c r="G195" s="195"/>
      <c r="H195" s="195"/>
      <c r="I195" s="195"/>
      <c r="J195" s="195"/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  <c r="AD195" s="195"/>
      <c r="AE195" s="195"/>
      <c r="AF195" s="195"/>
      <c r="AG195" s="195"/>
      <c r="AH195" s="195"/>
      <c r="AI195" s="195"/>
      <c r="AJ195" s="195"/>
      <c r="AK195" s="195"/>
      <c r="AL195" s="195"/>
      <c r="AM195" s="195"/>
      <c r="AN195" s="195"/>
      <c r="AO195" s="195"/>
      <c r="AP195" s="195"/>
      <c r="AQ195" s="195"/>
      <c r="AR195" s="195"/>
      <c r="AS195" s="195"/>
      <c r="AT195" s="195"/>
      <c r="AU195" s="195"/>
      <c r="AV195" s="195"/>
      <c r="AW195" s="195"/>
      <c r="AX195" s="19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72">
        <v>0.02</v>
      </c>
      <c r="BL195" s="79">
        <f t="shared" ref="BL195:DR195" si="173">BK195</f>
        <v>0.02</v>
      </c>
      <c r="BM195" s="79">
        <f t="shared" si="173"/>
        <v>0.02</v>
      </c>
      <c r="BN195" s="79">
        <f t="shared" si="173"/>
        <v>0.02</v>
      </c>
      <c r="BO195" s="79">
        <f t="shared" si="173"/>
        <v>0.02</v>
      </c>
      <c r="BP195" s="79">
        <f t="shared" si="173"/>
        <v>0.02</v>
      </c>
      <c r="BQ195" s="79">
        <f t="shared" si="173"/>
        <v>0.02</v>
      </c>
      <c r="BR195" s="79">
        <f t="shared" si="173"/>
        <v>0.02</v>
      </c>
      <c r="BS195" s="79">
        <f t="shared" si="173"/>
        <v>0.02</v>
      </c>
      <c r="BT195" s="79">
        <f t="shared" si="173"/>
        <v>0.02</v>
      </c>
      <c r="BU195" s="79">
        <f t="shared" si="173"/>
        <v>0.02</v>
      </c>
      <c r="BV195" s="79">
        <f t="shared" si="173"/>
        <v>0.02</v>
      </c>
      <c r="BW195" s="79">
        <f t="shared" si="173"/>
        <v>0.02</v>
      </c>
      <c r="BX195" s="79">
        <f t="shared" si="173"/>
        <v>0.02</v>
      </c>
      <c r="BY195" s="79">
        <f t="shared" si="173"/>
        <v>0.02</v>
      </c>
      <c r="BZ195" s="79">
        <f t="shared" si="173"/>
        <v>0.02</v>
      </c>
      <c r="CA195" s="79">
        <f t="shared" si="173"/>
        <v>0.02</v>
      </c>
      <c r="CB195" s="79">
        <f t="shared" si="173"/>
        <v>0.02</v>
      </c>
      <c r="CC195" s="79">
        <f t="shared" si="173"/>
        <v>0.02</v>
      </c>
      <c r="CD195" s="79">
        <f t="shared" si="173"/>
        <v>0.02</v>
      </c>
      <c r="CE195" s="79">
        <f t="shared" si="173"/>
        <v>0.02</v>
      </c>
      <c r="CF195" s="79">
        <f t="shared" si="173"/>
        <v>0.02</v>
      </c>
      <c r="CG195" s="79">
        <f t="shared" si="173"/>
        <v>0.02</v>
      </c>
      <c r="CH195" s="79">
        <f t="shared" si="173"/>
        <v>0.02</v>
      </c>
      <c r="CI195" s="79">
        <f t="shared" si="173"/>
        <v>0.02</v>
      </c>
      <c r="CJ195" s="79">
        <f t="shared" si="173"/>
        <v>0.02</v>
      </c>
      <c r="CK195" s="79">
        <f t="shared" si="173"/>
        <v>0.02</v>
      </c>
      <c r="CL195" s="79">
        <f t="shared" si="173"/>
        <v>0.02</v>
      </c>
      <c r="CM195" s="79">
        <f t="shared" si="173"/>
        <v>0.02</v>
      </c>
      <c r="CN195" s="79">
        <f t="shared" si="173"/>
        <v>0.02</v>
      </c>
      <c r="CO195" s="79">
        <f t="shared" si="173"/>
        <v>0.02</v>
      </c>
      <c r="CP195" s="79">
        <f t="shared" si="173"/>
        <v>0.02</v>
      </c>
      <c r="CQ195" s="79">
        <f t="shared" si="173"/>
        <v>0.02</v>
      </c>
      <c r="CR195" s="79">
        <f t="shared" si="173"/>
        <v>0.02</v>
      </c>
      <c r="CS195" s="79">
        <f t="shared" si="173"/>
        <v>0.02</v>
      </c>
      <c r="CT195" s="79">
        <f t="shared" si="173"/>
        <v>0.02</v>
      </c>
      <c r="CU195" s="79">
        <f t="shared" si="173"/>
        <v>0.02</v>
      </c>
      <c r="CV195" s="79">
        <f t="shared" si="173"/>
        <v>0.02</v>
      </c>
      <c r="CW195" s="79">
        <f t="shared" si="173"/>
        <v>0.02</v>
      </c>
      <c r="CX195" s="79">
        <f t="shared" si="173"/>
        <v>0.02</v>
      </c>
      <c r="CY195" s="79">
        <f t="shared" si="173"/>
        <v>0.02</v>
      </c>
      <c r="CZ195" s="79">
        <f t="shared" si="173"/>
        <v>0.02</v>
      </c>
      <c r="DA195" s="79">
        <f t="shared" si="173"/>
        <v>0.02</v>
      </c>
      <c r="DB195" s="79">
        <f t="shared" si="173"/>
        <v>0.02</v>
      </c>
      <c r="DC195" s="79">
        <f t="shared" si="173"/>
        <v>0.02</v>
      </c>
      <c r="DD195" s="79">
        <f t="shared" si="173"/>
        <v>0.02</v>
      </c>
      <c r="DE195" s="79">
        <f t="shared" si="173"/>
        <v>0.02</v>
      </c>
      <c r="DF195" s="79">
        <f t="shared" si="173"/>
        <v>0.02</v>
      </c>
      <c r="DG195" s="79">
        <f t="shared" si="173"/>
        <v>0.02</v>
      </c>
      <c r="DH195" s="79">
        <f t="shared" si="173"/>
        <v>0.02</v>
      </c>
      <c r="DI195" s="79">
        <f t="shared" si="173"/>
        <v>0.02</v>
      </c>
      <c r="DJ195" s="79">
        <f t="shared" si="173"/>
        <v>0.02</v>
      </c>
      <c r="DK195" s="79">
        <f t="shared" si="173"/>
        <v>0.02</v>
      </c>
      <c r="DL195" s="79">
        <f t="shared" si="173"/>
        <v>0.02</v>
      </c>
      <c r="DM195" s="79">
        <f t="shared" si="173"/>
        <v>0.02</v>
      </c>
      <c r="DN195" s="79">
        <f t="shared" si="173"/>
        <v>0.02</v>
      </c>
      <c r="DO195" s="79">
        <f t="shared" si="173"/>
        <v>0.02</v>
      </c>
      <c r="DP195" s="79">
        <f t="shared" si="173"/>
        <v>0.02</v>
      </c>
      <c r="DQ195" s="79">
        <f t="shared" si="173"/>
        <v>0.02</v>
      </c>
      <c r="DR195" s="79">
        <f t="shared" si="173"/>
        <v>0.02</v>
      </c>
    </row>
    <row r="196" spans="1:122" ht="15.75" customHeight="1">
      <c r="B196" s="195">
        <v>44652</v>
      </c>
      <c r="C196" s="195"/>
      <c r="D196" s="195"/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  <c r="AD196" s="195"/>
      <c r="AE196" s="195"/>
      <c r="AF196" s="195"/>
      <c r="AG196" s="195"/>
      <c r="AH196" s="195"/>
      <c r="AI196" s="195"/>
      <c r="AJ196" s="195"/>
      <c r="AK196" s="195"/>
      <c r="AL196" s="195"/>
      <c r="AM196" s="195"/>
      <c r="AN196" s="195"/>
      <c r="AO196" s="195"/>
      <c r="AP196" s="195"/>
      <c r="AQ196" s="195"/>
      <c r="AR196" s="195"/>
      <c r="AS196" s="195"/>
      <c r="AT196" s="195"/>
      <c r="AU196" s="195"/>
      <c r="AV196" s="195"/>
      <c r="AW196" s="195"/>
      <c r="AX196" s="19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72">
        <v>0.02</v>
      </c>
      <c r="BL196" s="79">
        <f t="shared" ref="BL196:DR196" si="174">BK196</f>
        <v>0.02</v>
      </c>
      <c r="BM196" s="79">
        <f t="shared" si="174"/>
        <v>0.02</v>
      </c>
      <c r="BN196" s="79">
        <f t="shared" si="174"/>
        <v>0.02</v>
      </c>
      <c r="BO196" s="79">
        <f t="shared" si="174"/>
        <v>0.02</v>
      </c>
      <c r="BP196" s="79">
        <f t="shared" si="174"/>
        <v>0.02</v>
      </c>
      <c r="BQ196" s="79">
        <f t="shared" si="174"/>
        <v>0.02</v>
      </c>
      <c r="BR196" s="79">
        <f t="shared" si="174"/>
        <v>0.02</v>
      </c>
      <c r="BS196" s="79">
        <f t="shared" si="174"/>
        <v>0.02</v>
      </c>
      <c r="BT196" s="79">
        <f t="shared" si="174"/>
        <v>0.02</v>
      </c>
      <c r="BU196" s="79">
        <f t="shared" si="174"/>
        <v>0.02</v>
      </c>
      <c r="BV196" s="79">
        <f t="shared" si="174"/>
        <v>0.02</v>
      </c>
      <c r="BW196" s="79">
        <f t="shared" si="174"/>
        <v>0.02</v>
      </c>
      <c r="BX196" s="79">
        <f t="shared" si="174"/>
        <v>0.02</v>
      </c>
      <c r="BY196" s="79">
        <f t="shared" si="174"/>
        <v>0.02</v>
      </c>
      <c r="BZ196" s="79">
        <f t="shared" si="174"/>
        <v>0.02</v>
      </c>
      <c r="CA196" s="79">
        <f t="shared" si="174"/>
        <v>0.02</v>
      </c>
      <c r="CB196" s="79">
        <f t="shared" si="174"/>
        <v>0.02</v>
      </c>
      <c r="CC196" s="79">
        <f t="shared" si="174"/>
        <v>0.02</v>
      </c>
      <c r="CD196" s="79">
        <f t="shared" si="174"/>
        <v>0.02</v>
      </c>
      <c r="CE196" s="79">
        <f t="shared" si="174"/>
        <v>0.02</v>
      </c>
      <c r="CF196" s="79">
        <f t="shared" si="174"/>
        <v>0.02</v>
      </c>
      <c r="CG196" s="79">
        <f t="shared" si="174"/>
        <v>0.02</v>
      </c>
      <c r="CH196" s="79">
        <f t="shared" si="174"/>
        <v>0.02</v>
      </c>
      <c r="CI196" s="79">
        <f t="shared" si="174"/>
        <v>0.02</v>
      </c>
      <c r="CJ196" s="79">
        <f t="shared" si="174"/>
        <v>0.02</v>
      </c>
      <c r="CK196" s="79">
        <f t="shared" si="174"/>
        <v>0.02</v>
      </c>
      <c r="CL196" s="79">
        <f t="shared" si="174"/>
        <v>0.02</v>
      </c>
      <c r="CM196" s="79">
        <f t="shared" si="174"/>
        <v>0.02</v>
      </c>
      <c r="CN196" s="79">
        <f t="shared" si="174"/>
        <v>0.02</v>
      </c>
      <c r="CO196" s="79">
        <f t="shared" si="174"/>
        <v>0.02</v>
      </c>
      <c r="CP196" s="79">
        <f t="shared" si="174"/>
        <v>0.02</v>
      </c>
      <c r="CQ196" s="79">
        <f t="shared" si="174"/>
        <v>0.02</v>
      </c>
      <c r="CR196" s="79">
        <f t="shared" si="174"/>
        <v>0.02</v>
      </c>
      <c r="CS196" s="79">
        <f t="shared" si="174"/>
        <v>0.02</v>
      </c>
      <c r="CT196" s="79">
        <f t="shared" si="174"/>
        <v>0.02</v>
      </c>
      <c r="CU196" s="79">
        <f t="shared" si="174"/>
        <v>0.02</v>
      </c>
      <c r="CV196" s="79">
        <f t="shared" si="174"/>
        <v>0.02</v>
      </c>
      <c r="CW196" s="79">
        <f t="shared" si="174"/>
        <v>0.02</v>
      </c>
      <c r="CX196" s="79">
        <f t="shared" si="174"/>
        <v>0.02</v>
      </c>
      <c r="CY196" s="79">
        <f t="shared" si="174"/>
        <v>0.02</v>
      </c>
      <c r="CZ196" s="79">
        <f t="shared" si="174"/>
        <v>0.02</v>
      </c>
      <c r="DA196" s="79">
        <f t="shared" si="174"/>
        <v>0.02</v>
      </c>
      <c r="DB196" s="79">
        <f t="shared" si="174"/>
        <v>0.02</v>
      </c>
      <c r="DC196" s="79">
        <f t="shared" si="174"/>
        <v>0.02</v>
      </c>
      <c r="DD196" s="79">
        <f t="shared" si="174"/>
        <v>0.02</v>
      </c>
      <c r="DE196" s="79">
        <f t="shared" si="174"/>
        <v>0.02</v>
      </c>
      <c r="DF196" s="79">
        <f t="shared" si="174"/>
        <v>0.02</v>
      </c>
      <c r="DG196" s="79">
        <f t="shared" si="174"/>
        <v>0.02</v>
      </c>
      <c r="DH196" s="79">
        <f t="shared" si="174"/>
        <v>0.02</v>
      </c>
      <c r="DI196" s="79">
        <f t="shared" si="174"/>
        <v>0.02</v>
      </c>
      <c r="DJ196" s="79">
        <f t="shared" si="174"/>
        <v>0.02</v>
      </c>
      <c r="DK196" s="79">
        <f t="shared" si="174"/>
        <v>0.02</v>
      </c>
      <c r="DL196" s="79">
        <f t="shared" si="174"/>
        <v>0.02</v>
      </c>
      <c r="DM196" s="79">
        <f t="shared" si="174"/>
        <v>0.02</v>
      </c>
      <c r="DN196" s="79">
        <f t="shared" si="174"/>
        <v>0.02</v>
      </c>
      <c r="DO196" s="79">
        <f t="shared" si="174"/>
        <v>0.02</v>
      </c>
      <c r="DP196" s="79">
        <f t="shared" si="174"/>
        <v>0.02</v>
      </c>
      <c r="DQ196" s="79">
        <f t="shared" si="174"/>
        <v>0.02</v>
      </c>
      <c r="DR196" s="79">
        <f t="shared" si="174"/>
        <v>0.02</v>
      </c>
    </row>
    <row r="197" spans="1:122" ht="15.75" customHeight="1">
      <c r="B197" s="195">
        <v>44682</v>
      </c>
      <c r="C197" s="195"/>
      <c r="D197" s="195"/>
      <c r="E197" s="195"/>
      <c r="F197" s="195"/>
      <c r="G197" s="195"/>
      <c r="H197" s="195"/>
      <c r="I197" s="195"/>
      <c r="J197" s="195"/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  <c r="AD197" s="195"/>
      <c r="AE197" s="195"/>
      <c r="AF197" s="195"/>
      <c r="AG197" s="195"/>
      <c r="AH197" s="195"/>
      <c r="AI197" s="195"/>
      <c r="AJ197" s="195"/>
      <c r="AK197" s="195"/>
      <c r="AL197" s="195"/>
      <c r="AM197" s="195"/>
      <c r="AN197" s="195"/>
      <c r="AO197" s="195"/>
      <c r="AP197" s="195"/>
      <c r="AQ197" s="195"/>
      <c r="AR197" s="195"/>
      <c r="AS197" s="195"/>
      <c r="AT197" s="195"/>
      <c r="AU197" s="195"/>
      <c r="AV197" s="195"/>
      <c r="AW197" s="195"/>
      <c r="AX197" s="19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72">
        <v>0.02</v>
      </c>
      <c r="BL197" s="79">
        <f t="shared" ref="BL197:DR197" si="175">BK197</f>
        <v>0.02</v>
      </c>
      <c r="BM197" s="79">
        <f t="shared" si="175"/>
        <v>0.02</v>
      </c>
      <c r="BN197" s="79">
        <f t="shared" si="175"/>
        <v>0.02</v>
      </c>
      <c r="BO197" s="79">
        <f t="shared" si="175"/>
        <v>0.02</v>
      </c>
      <c r="BP197" s="79">
        <f t="shared" si="175"/>
        <v>0.02</v>
      </c>
      <c r="BQ197" s="79">
        <f t="shared" si="175"/>
        <v>0.02</v>
      </c>
      <c r="BR197" s="79">
        <f t="shared" si="175"/>
        <v>0.02</v>
      </c>
      <c r="BS197" s="79">
        <f t="shared" si="175"/>
        <v>0.02</v>
      </c>
      <c r="BT197" s="79">
        <f t="shared" si="175"/>
        <v>0.02</v>
      </c>
      <c r="BU197" s="79">
        <f t="shared" si="175"/>
        <v>0.02</v>
      </c>
      <c r="BV197" s="79">
        <f t="shared" si="175"/>
        <v>0.02</v>
      </c>
      <c r="BW197" s="79">
        <f t="shared" si="175"/>
        <v>0.02</v>
      </c>
      <c r="BX197" s="79">
        <f t="shared" si="175"/>
        <v>0.02</v>
      </c>
      <c r="BY197" s="79">
        <f t="shared" si="175"/>
        <v>0.02</v>
      </c>
      <c r="BZ197" s="79">
        <f t="shared" si="175"/>
        <v>0.02</v>
      </c>
      <c r="CA197" s="79">
        <f t="shared" si="175"/>
        <v>0.02</v>
      </c>
      <c r="CB197" s="79">
        <f t="shared" si="175"/>
        <v>0.02</v>
      </c>
      <c r="CC197" s="79">
        <f t="shared" si="175"/>
        <v>0.02</v>
      </c>
      <c r="CD197" s="79">
        <f t="shared" si="175"/>
        <v>0.02</v>
      </c>
      <c r="CE197" s="79">
        <f t="shared" si="175"/>
        <v>0.02</v>
      </c>
      <c r="CF197" s="79">
        <f t="shared" si="175"/>
        <v>0.02</v>
      </c>
      <c r="CG197" s="79">
        <f t="shared" si="175"/>
        <v>0.02</v>
      </c>
      <c r="CH197" s="79">
        <f t="shared" si="175"/>
        <v>0.02</v>
      </c>
      <c r="CI197" s="79">
        <f t="shared" si="175"/>
        <v>0.02</v>
      </c>
      <c r="CJ197" s="79">
        <f t="shared" si="175"/>
        <v>0.02</v>
      </c>
      <c r="CK197" s="79">
        <f t="shared" si="175"/>
        <v>0.02</v>
      </c>
      <c r="CL197" s="79">
        <f t="shared" si="175"/>
        <v>0.02</v>
      </c>
      <c r="CM197" s="79">
        <f t="shared" si="175"/>
        <v>0.02</v>
      </c>
      <c r="CN197" s="79">
        <f t="shared" si="175"/>
        <v>0.02</v>
      </c>
      <c r="CO197" s="79">
        <f t="shared" si="175"/>
        <v>0.02</v>
      </c>
      <c r="CP197" s="79">
        <f t="shared" si="175"/>
        <v>0.02</v>
      </c>
      <c r="CQ197" s="79">
        <f t="shared" si="175"/>
        <v>0.02</v>
      </c>
      <c r="CR197" s="79">
        <f t="shared" si="175"/>
        <v>0.02</v>
      </c>
      <c r="CS197" s="79">
        <f t="shared" si="175"/>
        <v>0.02</v>
      </c>
      <c r="CT197" s="79">
        <f t="shared" si="175"/>
        <v>0.02</v>
      </c>
      <c r="CU197" s="79">
        <f t="shared" si="175"/>
        <v>0.02</v>
      </c>
      <c r="CV197" s="79">
        <f t="shared" si="175"/>
        <v>0.02</v>
      </c>
      <c r="CW197" s="79">
        <f t="shared" si="175"/>
        <v>0.02</v>
      </c>
      <c r="CX197" s="79">
        <f t="shared" si="175"/>
        <v>0.02</v>
      </c>
      <c r="CY197" s="79">
        <f t="shared" si="175"/>
        <v>0.02</v>
      </c>
      <c r="CZ197" s="79">
        <f t="shared" si="175"/>
        <v>0.02</v>
      </c>
      <c r="DA197" s="79">
        <f t="shared" si="175"/>
        <v>0.02</v>
      </c>
      <c r="DB197" s="79">
        <f t="shared" si="175"/>
        <v>0.02</v>
      </c>
      <c r="DC197" s="79">
        <f t="shared" si="175"/>
        <v>0.02</v>
      </c>
      <c r="DD197" s="79">
        <f t="shared" si="175"/>
        <v>0.02</v>
      </c>
      <c r="DE197" s="79">
        <f t="shared" si="175"/>
        <v>0.02</v>
      </c>
      <c r="DF197" s="79">
        <f t="shared" si="175"/>
        <v>0.02</v>
      </c>
      <c r="DG197" s="79">
        <f t="shared" si="175"/>
        <v>0.02</v>
      </c>
      <c r="DH197" s="79">
        <f t="shared" si="175"/>
        <v>0.02</v>
      </c>
      <c r="DI197" s="79">
        <f t="shared" si="175"/>
        <v>0.02</v>
      </c>
      <c r="DJ197" s="79">
        <f t="shared" si="175"/>
        <v>0.02</v>
      </c>
      <c r="DK197" s="79">
        <f t="shared" si="175"/>
        <v>0.02</v>
      </c>
      <c r="DL197" s="79">
        <f t="shared" si="175"/>
        <v>0.02</v>
      </c>
      <c r="DM197" s="79">
        <f t="shared" si="175"/>
        <v>0.02</v>
      </c>
      <c r="DN197" s="79">
        <f t="shared" si="175"/>
        <v>0.02</v>
      </c>
      <c r="DO197" s="79">
        <f t="shared" si="175"/>
        <v>0.02</v>
      </c>
      <c r="DP197" s="79">
        <f t="shared" si="175"/>
        <v>0.02</v>
      </c>
      <c r="DQ197" s="79">
        <f t="shared" si="175"/>
        <v>0.02</v>
      </c>
      <c r="DR197" s="79">
        <f t="shared" si="175"/>
        <v>0.02</v>
      </c>
    </row>
    <row r="198" spans="1:122" ht="15.75" customHeight="1">
      <c r="A198" s="7"/>
      <c r="B198" s="195">
        <v>44713</v>
      </c>
      <c r="C198" s="195"/>
      <c r="D198" s="195"/>
      <c r="E198" s="195"/>
      <c r="F198" s="195"/>
      <c r="G198" s="195"/>
      <c r="H198" s="195"/>
      <c r="I198" s="195"/>
      <c r="J198" s="195"/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  <c r="AD198" s="195"/>
      <c r="AE198" s="195"/>
      <c r="AF198" s="195"/>
      <c r="AG198" s="195"/>
      <c r="AH198" s="195"/>
      <c r="AI198" s="195"/>
      <c r="AJ198" s="195"/>
      <c r="AK198" s="195"/>
      <c r="AL198" s="195"/>
      <c r="AM198" s="195"/>
      <c r="AN198" s="195"/>
      <c r="AO198" s="195"/>
      <c r="AP198" s="195"/>
      <c r="AQ198" s="195"/>
      <c r="AR198" s="195"/>
      <c r="AS198" s="195"/>
      <c r="AT198" s="195"/>
      <c r="AU198" s="195"/>
      <c r="AV198" s="195"/>
      <c r="AW198" s="195"/>
      <c r="AX198" s="19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72">
        <v>0.02</v>
      </c>
      <c r="BL198" s="79">
        <f t="shared" ref="BL198:DR198" si="176">BK198</f>
        <v>0.02</v>
      </c>
      <c r="BM198" s="79">
        <f t="shared" si="176"/>
        <v>0.02</v>
      </c>
      <c r="BN198" s="79">
        <f t="shared" si="176"/>
        <v>0.02</v>
      </c>
      <c r="BO198" s="79">
        <f t="shared" si="176"/>
        <v>0.02</v>
      </c>
      <c r="BP198" s="79">
        <f t="shared" si="176"/>
        <v>0.02</v>
      </c>
      <c r="BQ198" s="79">
        <f t="shared" si="176"/>
        <v>0.02</v>
      </c>
      <c r="BR198" s="79">
        <f t="shared" si="176"/>
        <v>0.02</v>
      </c>
      <c r="BS198" s="79">
        <f t="shared" si="176"/>
        <v>0.02</v>
      </c>
      <c r="BT198" s="79">
        <f t="shared" si="176"/>
        <v>0.02</v>
      </c>
      <c r="BU198" s="79">
        <f t="shared" si="176"/>
        <v>0.02</v>
      </c>
      <c r="BV198" s="79">
        <f t="shared" si="176"/>
        <v>0.02</v>
      </c>
      <c r="BW198" s="79">
        <f t="shared" si="176"/>
        <v>0.02</v>
      </c>
      <c r="BX198" s="79">
        <f t="shared" si="176"/>
        <v>0.02</v>
      </c>
      <c r="BY198" s="79">
        <f t="shared" si="176"/>
        <v>0.02</v>
      </c>
      <c r="BZ198" s="79">
        <f t="shared" si="176"/>
        <v>0.02</v>
      </c>
      <c r="CA198" s="79">
        <f t="shared" si="176"/>
        <v>0.02</v>
      </c>
      <c r="CB198" s="79">
        <f t="shared" si="176"/>
        <v>0.02</v>
      </c>
      <c r="CC198" s="79">
        <f t="shared" si="176"/>
        <v>0.02</v>
      </c>
      <c r="CD198" s="79">
        <f t="shared" si="176"/>
        <v>0.02</v>
      </c>
      <c r="CE198" s="79">
        <f t="shared" si="176"/>
        <v>0.02</v>
      </c>
      <c r="CF198" s="79">
        <f t="shared" si="176"/>
        <v>0.02</v>
      </c>
      <c r="CG198" s="79">
        <f t="shared" si="176"/>
        <v>0.02</v>
      </c>
      <c r="CH198" s="79">
        <f t="shared" si="176"/>
        <v>0.02</v>
      </c>
      <c r="CI198" s="79">
        <f t="shared" si="176"/>
        <v>0.02</v>
      </c>
      <c r="CJ198" s="79">
        <f t="shared" si="176"/>
        <v>0.02</v>
      </c>
      <c r="CK198" s="79">
        <f t="shared" si="176"/>
        <v>0.02</v>
      </c>
      <c r="CL198" s="79">
        <f t="shared" si="176"/>
        <v>0.02</v>
      </c>
      <c r="CM198" s="79">
        <f t="shared" si="176"/>
        <v>0.02</v>
      </c>
      <c r="CN198" s="79">
        <f t="shared" si="176"/>
        <v>0.02</v>
      </c>
      <c r="CO198" s="79">
        <f t="shared" si="176"/>
        <v>0.02</v>
      </c>
      <c r="CP198" s="79">
        <f t="shared" si="176"/>
        <v>0.02</v>
      </c>
      <c r="CQ198" s="79">
        <f t="shared" si="176"/>
        <v>0.02</v>
      </c>
      <c r="CR198" s="79">
        <f t="shared" si="176"/>
        <v>0.02</v>
      </c>
      <c r="CS198" s="79">
        <f t="shared" si="176"/>
        <v>0.02</v>
      </c>
      <c r="CT198" s="79">
        <f t="shared" si="176"/>
        <v>0.02</v>
      </c>
      <c r="CU198" s="79">
        <f t="shared" si="176"/>
        <v>0.02</v>
      </c>
      <c r="CV198" s="79">
        <f t="shared" si="176"/>
        <v>0.02</v>
      </c>
      <c r="CW198" s="79">
        <f t="shared" si="176"/>
        <v>0.02</v>
      </c>
      <c r="CX198" s="79">
        <f t="shared" si="176"/>
        <v>0.02</v>
      </c>
      <c r="CY198" s="79">
        <f t="shared" si="176"/>
        <v>0.02</v>
      </c>
      <c r="CZ198" s="79">
        <f t="shared" si="176"/>
        <v>0.02</v>
      </c>
      <c r="DA198" s="79">
        <f t="shared" si="176"/>
        <v>0.02</v>
      </c>
      <c r="DB198" s="79">
        <f t="shared" si="176"/>
        <v>0.02</v>
      </c>
      <c r="DC198" s="79">
        <f t="shared" si="176"/>
        <v>0.02</v>
      </c>
      <c r="DD198" s="79">
        <f t="shared" si="176"/>
        <v>0.02</v>
      </c>
      <c r="DE198" s="79">
        <f t="shared" si="176"/>
        <v>0.02</v>
      </c>
      <c r="DF198" s="79">
        <f t="shared" si="176"/>
        <v>0.02</v>
      </c>
      <c r="DG198" s="79">
        <f t="shared" si="176"/>
        <v>0.02</v>
      </c>
      <c r="DH198" s="79">
        <f t="shared" si="176"/>
        <v>0.02</v>
      </c>
      <c r="DI198" s="79">
        <f t="shared" si="176"/>
        <v>0.02</v>
      </c>
      <c r="DJ198" s="79">
        <f t="shared" si="176"/>
        <v>0.02</v>
      </c>
      <c r="DK198" s="79">
        <f t="shared" si="176"/>
        <v>0.02</v>
      </c>
      <c r="DL198" s="79">
        <f t="shared" si="176"/>
        <v>0.02</v>
      </c>
      <c r="DM198" s="79">
        <f t="shared" si="176"/>
        <v>0.02</v>
      </c>
      <c r="DN198" s="79">
        <f t="shared" si="176"/>
        <v>0.02</v>
      </c>
      <c r="DO198" s="79">
        <f t="shared" si="176"/>
        <v>0.02</v>
      </c>
      <c r="DP198" s="79">
        <f t="shared" si="176"/>
        <v>0.02</v>
      </c>
      <c r="DQ198" s="79">
        <f t="shared" si="176"/>
        <v>0.02</v>
      </c>
      <c r="DR198" s="79">
        <f t="shared" si="176"/>
        <v>0.02</v>
      </c>
    </row>
    <row r="199" spans="1:122" ht="15.75" customHeight="1">
      <c r="B199" s="195">
        <v>44743</v>
      </c>
      <c r="C199" s="195"/>
      <c r="D199" s="195"/>
      <c r="E199" s="195"/>
      <c r="F199" s="195"/>
      <c r="G199" s="195"/>
      <c r="H199" s="195"/>
      <c r="I199" s="195"/>
      <c r="J199" s="195"/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  <c r="AD199" s="195"/>
      <c r="AE199" s="195"/>
      <c r="AF199" s="195"/>
      <c r="AG199" s="195"/>
      <c r="AH199" s="195"/>
      <c r="AI199" s="195"/>
      <c r="AJ199" s="195"/>
      <c r="AK199" s="195"/>
      <c r="AL199" s="195"/>
      <c r="AM199" s="195"/>
      <c r="AN199" s="195"/>
      <c r="AO199" s="195"/>
      <c r="AP199" s="195"/>
      <c r="AQ199" s="195"/>
      <c r="AR199" s="195"/>
      <c r="AS199" s="195"/>
      <c r="AT199" s="195"/>
      <c r="AU199" s="195"/>
      <c r="AV199" s="195"/>
      <c r="AW199" s="195"/>
      <c r="AX199" s="19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72">
        <v>0.02</v>
      </c>
      <c r="BL199" s="79">
        <f t="shared" ref="BL199:DR199" si="177">BK199</f>
        <v>0.02</v>
      </c>
      <c r="BM199" s="79">
        <f t="shared" si="177"/>
        <v>0.02</v>
      </c>
      <c r="BN199" s="79">
        <f t="shared" si="177"/>
        <v>0.02</v>
      </c>
      <c r="BO199" s="79">
        <f t="shared" si="177"/>
        <v>0.02</v>
      </c>
      <c r="BP199" s="79">
        <f t="shared" si="177"/>
        <v>0.02</v>
      </c>
      <c r="BQ199" s="79">
        <f t="shared" si="177"/>
        <v>0.02</v>
      </c>
      <c r="BR199" s="79">
        <f t="shared" si="177"/>
        <v>0.02</v>
      </c>
      <c r="BS199" s="79">
        <f t="shared" si="177"/>
        <v>0.02</v>
      </c>
      <c r="BT199" s="79">
        <f t="shared" si="177"/>
        <v>0.02</v>
      </c>
      <c r="BU199" s="79">
        <f t="shared" si="177"/>
        <v>0.02</v>
      </c>
      <c r="BV199" s="79">
        <f t="shared" si="177"/>
        <v>0.02</v>
      </c>
      <c r="BW199" s="79">
        <f t="shared" si="177"/>
        <v>0.02</v>
      </c>
      <c r="BX199" s="79">
        <f t="shared" si="177"/>
        <v>0.02</v>
      </c>
      <c r="BY199" s="79">
        <f t="shared" si="177"/>
        <v>0.02</v>
      </c>
      <c r="BZ199" s="79">
        <f t="shared" si="177"/>
        <v>0.02</v>
      </c>
      <c r="CA199" s="79">
        <f t="shared" si="177"/>
        <v>0.02</v>
      </c>
      <c r="CB199" s="79">
        <f t="shared" si="177"/>
        <v>0.02</v>
      </c>
      <c r="CC199" s="79">
        <f t="shared" si="177"/>
        <v>0.02</v>
      </c>
      <c r="CD199" s="79">
        <f t="shared" si="177"/>
        <v>0.02</v>
      </c>
      <c r="CE199" s="79">
        <f t="shared" si="177"/>
        <v>0.02</v>
      </c>
      <c r="CF199" s="79">
        <f t="shared" si="177"/>
        <v>0.02</v>
      </c>
      <c r="CG199" s="79">
        <f t="shared" si="177"/>
        <v>0.02</v>
      </c>
      <c r="CH199" s="79">
        <f t="shared" si="177"/>
        <v>0.02</v>
      </c>
      <c r="CI199" s="79">
        <f t="shared" si="177"/>
        <v>0.02</v>
      </c>
      <c r="CJ199" s="79">
        <f t="shared" si="177"/>
        <v>0.02</v>
      </c>
      <c r="CK199" s="79">
        <f t="shared" si="177"/>
        <v>0.02</v>
      </c>
      <c r="CL199" s="79">
        <f t="shared" si="177"/>
        <v>0.02</v>
      </c>
      <c r="CM199" s="79">
        <f t="shared" si="177"/>
        <v>0.02</v>
      </c>
      <c r="CN199" s="79">
        <f t="shared" si="177"/>
        <v>0.02</v>
      </c>
      <c r="CO199" s="79">
        <f t="shared" si="177"/>
        <v>0.02</v>
      </c>
      <c r="CP199" s="79">
        <f t="shared" si="177"/>
        <v>0.02</v>
      </c>
      <c r="CQ199" s="79">
        <f t="shared" si="177"/>
        <v>0.02</v>
      </c>
      <c r="CR199" s="79">
        <f t="shared" si="177"/>
        <v>0.02</v>
      </c>
      <c r="CS199" s="79">
        <f t="shared" si="177"/>
        <v>0.02</v>
      </c>
      <c r="CT199" s="79">
        <f t="shared" si="177"/>
        <v>0.02</v>
      </c>
      <c r="CU199" s="79">
        <f t="shared" si="177"/>
        <v>0.02</v>
      </c>
      <c r="CV199" s="79">
        <f t="shared" si="177"/>
        <v>0.02</v>
      </c>
      <c r="CW199" s="79">
        <f t="shared" si="177"/>
        <v>0.02</v>
      </c>
      <c r="CX199" s="79">
        <f t="shared" si="177"/>
        <v>0.02</v>
      </c>
      <c r="CY199" s="79">
        <f t="shared" si="177"/>
        <v>0.02</v>
      </c>
      <c r="CZ199" s="79">
        <f t="shared" si="177"/>
        <v>0.02</v>
      </c>
      <c r="DA199" s="79">
        <f t="shared" si="177"/>
        <v>0.02</v>
      </c>
      <c r="DB199" s="79">
        <f t="shared" si="177"/>
        <v>0.02</v>
      </c>
      <c r="DC199" s="79">
        <f t="shared" si="177"/>
        <v>0.02</v>
      </c>
      <c r="DD199" s="79">
        <f t="shared" si="177"/>
        <v>0.02</v>
      </c>
      <c r="DE199" s="79">
        <f t="shared" si="177"/>
        <v>0.02</v>
      </c>
      <c r="DF199" s="79">
        <f t="shared" si="177"/>
        <v>0.02</v>
      </c>
      <c r="DG199" s="79">
        <f t="shared" si="177"/>
        <v>0.02</v>
      </c>
      <c r="DH199" s="79">
        <f t="shared" si="177"/>
        <v>0.02</v>
      </c>
      <c r="DI199" s="79">
        <f t="shared" si="177"/>
        <v>0.02</v>
      </c>
      <c r="DJ199" s="79">
        <f t="shared" si="177"/>
        <v>0.02</v>
      </c>
      <c r="DK199" s="79">
        <f t="shared" si="177"/>
        <v>0.02</v>
      </c>
      <c r="DL199" s="79">
        <f t="shared" si="177"/>
        <v>0.02</v>
      </c>
      <c r="DM199" s="79">
        <f t="shared" si="177"/>
        <v>0.02</v>
      </c>
      <c r="DN199" s="79">
        <f t="shared" si="177"/>
        <v>0.02</v>
      </c>
      <c r="DO199" s="79">
        <f t="shared" si="177"/>
        <v>0.02</v>
      </c>
      <c r="DP199" s="79">
        <f t="shared" si="177"/>
        <v>0.02</v>
      </c>
      <c r="DQ199" s="79">
        <f t="shared" si="177"/>
        <v>0.02</v>
      </c>
      <c r="DR199" s="79">
        <f t="shared" si="177"/>
        <v>0.02</v>
      </c>
    </row>
    <row r="200" spans="1:122" ht="15.75" customHeight="1">
      <c r="B200" s="195">
        <v>44774</v>
      </c>
      <c r="C200" s="195"/>
      <c r="D200" s="195"/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  <c r="AD200" s="195"/>
      <c r="AE200" s="195"/>
      <c r="AF200" s="195"/>
      <c r="AG200" s="195"/>
      <c r="AH200" s="195"/>
      <c r="AI200" s="195"/>
      <c r="AJ200" s="195"/>
      <c r="AK200" s="195"/>
      <c r="AL200" s="195"/>
      <c r="AM200" s="195"/>
      <c r="AN200" s="195"/>
      <c r="AO200" s="195"/>
      <c r="AP200" s="195"/>
      <c r="AQ200" s="195"/>
      <c r="AR200" s="195"/>
      <c r="AS200" s="195"/>
      <c r="AT200" s="195"/>
      <c r="AU200" s="195"/>
      <c r="AV200" s="195"/>
      <c r="AW200" s="195"/>
      <c r="AX200" s="19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72">
        <v>0.02</v>
      </c>
      <c r="BL200" s="79">
        <f t="shared" ref="BL200:DR200" si="178">BK200</f>
        <v>0.02</v>
      </c>
      <c r="BM200" s="79">
        <f t="shared" si="178"/>
        <v>0.02</v>
      </c>
      <c r="BN200" s="79">
        <f t="shared" si="178"/>
        <v>0.02</v>
      </c>
      <c r="BO200" s="79">
        <f t="shared" si="178"/>
        <v>0.02</v>
      </c>
      <c r="BP200" s="79">
        <f t="shared" si="178"/>
        <v>0.02</v>
      </c>
      <c r="BQ200" s="79">
        <f t="shared" si="178"/>
        <v>0.02</v>
      </c>
      <c r="BR200" s="79">
        <f t="shared" si="178"/>
        <v>0.02</v>
      </c>
      <c r="BS200" s="79">
        <f t="shared" si="178"/>
        <v>0.02</v>
      </c>
      <c r="BT200" s="79">
        <f t="shared" si="178"/>
        <v>0.02</v>
      </c>
      <c r="BU200" s="79">
        <f t="shared" si="178"/>
        <v>0.02</v>
      </c>
      <c r="BV200" s="79">
        <f t="shared" si="178"/>
        <v>0.02</v>
      </c>
      <c r="BW200" s="79">
        <f t="shared" si="178"/>
        <v>0.02</v>
      </c>
      <c r="BX200" s="79">
        <f t="shared" si="178"/>
        <v>0.02</v>
      </c>
      <c r="BY200" s="79">
        <f t="shared" si="178"/>
        <v>0.02</v>
      </c>
      <c r="BZ200" s="79">
        <f t="shared" si="178"/>
        <v>0.02</v>
      </c>
      <c r="CA200" s="79">
        <f t="shared" si="178"/>
        <v>0.02</v>
      </c>
      <c r="CB200" s="79">
        <f t="shared" si="178"/>
        <v>0.02</v>
      </c>
      <c r="CC200" s="79">
        <f t="shared" si="178"/>
        <v>0.02</v>
      </c>
      <c r="CD200" s="79">
        <f t="shared" si="178"/>
        <v>0.02</v>
      </c>
      <c r="CE200" s="79">
        <f t="shared" si="178"/>
        <v>0.02</v>
      </c>
      <c r="CF200" s="79">
        <f t="shared" si="178"/>
        <v>0.02</v>
      </c>
      <c r="CG200" s="79">
        <f t="shared" si="178"/>
        <v>0.02</v>
      </c>
      <c r="CH200" s="79">
        <f t="shared" si="178"/>
        <v>0.02</v>
      </c>
      <c r="CI200" s="79">
        <f t="shared" si="178"/>
        <v>0.02</v>
      </c>
      <c r="CJ200" s="79">
        <f t="shared" si="178"/>
        <v>0.02</v>
      </c>
      <c r="CK200" s="79">
        <f t="shared" si="178"/>
        <v>0.02</v>
      </c>
      <c r="CL200" s="79">
        <f t="shared" si="178"/>
        <v>0.02</v>
      </c>
      <c r="CM200" s="79">
        <f t="shared" si="178"/>
        <v>0.02</v>
      </c>
      <c r="CN200" s="79">
        <f t="shared" si="178"/>
        <v>0.02</v>
      </c>
      <c r="CO200" s="79">
        <f t="shared" si="178"/>
        <v>0.02</v>
      </c>
      <c r="CP200" s="79">
        <f t="shared" si="178"/>
        <v>0.02</v>
      </c>
      <c r="CQ200" s="79">
        <f t="shared" si="178"/>
        <v>0.02</v>
      </c>
      <c r="CR200" s="79">
        <f t="shared" si="178"/>
        <v>0.02</v>
      </c>
      <c r="CS200" s="79">
        <f t="shared" si="178"/>
        <v>0.02</v>
      </c>
      <c r="CT200" s="79">
        <f t="shared" si="178"/>
        <v>0.02</v>
      </c>
      <c r="CU200" s="79">
        <f t="shared" si="178"/>
        <v>0.02</v>
      </c>
      <c r="CV200" s="79">
        <f t="shared" si="178"/>
        <v>0.02</v>
      </c>
      <c r="CW200" s="79">
        <f t="shared" si="178"/>
        <v>0.02</v>
      </c>
      <c r="CX200" s="79">
        <f t="shared" si="178"/>
        <v>0.02</v>
      </c>
      <c r="CY200" s="79">
        <f t="shared" si="178"/>
        <v>0.02</v>
      </c>
      <c r="CZ200" s="79">
        <f t="shared" si="178"/>
        <v>0.02</v>
      </c>
      <c r="DA200" s="79">
        <f t="shared" si="178"/>
        <v>0.02</v>
      </c>
      <c r="DB200" s="79">
        <f t="shared" si="178"/>
        <v>0.02</v>
      </c>
      <c r="DC200" s="79">
        <f t="shared" si="178"/>
        <v>0.02</v>
      </c>
      <c r="DD200" s="79">
        <f t="shared" si="178"/>
        <v>0.02</v>
      </c>
      <c r="DE200" s="79">
        <f t="shared" si="178"/>
        <v>0.02</v>
      </c>
      <c r="DF200" s="79">
        <f t="shared" si="178"/>
        <v>0.02</v>
      </c>
      <c r="DG200" s="79">
        <f t="shared" si="178"/>
        <v>0.02</v>
      </c>
      <c r="DH200" s="79">
        <f t="shared" si="178"/>
        <v>0.02</v>
      </c>
      <c r="DI200" s="79">
        <f t="shared" si="178"/>
        <v>0.02</v>
      </c>
      <c r="DJ200" s="79">
        <f t="shared" si="178"/>
        <v>0.02</v>
      </c>
      <c r="DK200" s="79">
        <f t="shared" si="178"/>
        <v>0.02</v>
      </c>
      <c r="DL200" s="79">
        <f t="shared" si="178"/>
        <v>0.02</v>
      </c>
      <c r="DM200" s="79">
        <f t="shared" si="178"/>
        <v>0.02</v>
      </c>
      <c r="DN200" s="79">
        <f t="shared" si="178"/>
        <v>0.02</v>
      </c>
      <c r="DO200" s="79">
        <f t="shared" si="178"/>
        <v>0.02</v>
      </c>
      <c r="DP200" s="79">
        <f t="shared" si="178"/>
        <v>0.02</v>
      </c>
      <c r="DQ200" s="79">
        <f t="shared" si="178"/>
        <v>0.02</v>
      </c>
      <c r="DR200" s="79">
        <f t="shared" si="178"/>
        <v>0.02</v>
      </c>
    </row>
    <row r="201" spans="1:122" ht="15.75" customHeight="1">
      <c r="B201" s="195">
        <v>44805</v>
      </c>
      <c r="C201" s="195"/>
      <c r="D201" s="195"/>
      <c r="E201" s="195"/>
      <c r="F201" s="195"/>
      <c r="G201" s="195"/>
      <c r="H201" s="195"/>
      <c r="I201" s="195"/>
      <c r="J201" s="195"/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  <c r="AD201" s="195"/>
      <c r="AE201" s="195"/>
      <c r="AF201" s="195"/>
      <c r="AG201" s="195"/>
      <c r="AH201" s="195"/>
      <c r="AI201" s="195"/>
      <c r="AJ201" s="195"/>
      <c r="AK201" s="195"/>
      <c r="AL201" s="195"/>
      <c r="AM201" s="195"/>
      <c r="AN201" s="195"/>
      <c r="AO201" s="195"/>
      <c r="AP201" s="195"/>
      <c r="AQ201" s="195"/>
      <c r="AR201" s="195"/>
      <c r="AS201" s="195"/>
      <c r="AT201" s="195"/>
      <c r="AU201" s="195"/>
      <c r="AV201" s="195"/>
      <c r="AW201" s="195"/>
      <c r="AX201" s="19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72">
        <v>0.02</v>
      </c>
      <c r="BL201" s="79">
        <f t="shared" ref="BL201:DR201" si="179">BK201</f>
        <v>0.02</v>
      </c>
      <c r="BM201" s="79">
        <f t="shared" si="179"/>
        <v>0.02</v>
      </c>
      <c r="BN201" s="79">
        <f t="shared" si="179"/>
        <v>0.02</v>
      </c>
      <c r="BO201" s="79">
        <f t="shared" si="179"/>
        <v>0.02</v>
      </c>
      <c r="BP201" s="79">
        <f t="shared" si="179"/>
        <v>0.02</v>
      </c>
      <c r="BQ201" s="79">
        <f t="shared" si="179"/>
        <v>0.02</v>
      </c>
      <c r="BR201" s="79">
        <f t="shared" si="179"/>
        <v>0.02</v>
      </c>
      <c r="BS201" s="79">
        <f t="shared" si="179"/>
        <v>0.02</v>
      </c>
      <c r="BT201" s="79">
        <f t="shared" si="179"/>
        <v>0.02</v>
      </c>
      <c r="BU201" s="79">
        <f t="shared" si="179"/>
        <v>0.02</v>
      </c>
      <c r="BV201" s="79">
        <f t="shared" si="179"/>
        <v>0.02</v>
      </c>
      <c r="BW201" s="79">
        <f t="shared" si="179"/>
        <v>0.02</v>
      </c>
      <c r="BX201" s="79">
        <f t="shared" si="179"/>
        <v>0.02</v>
      </c>
      <c r="BY201" s="79">
        <f t="shared" si="179"/>
        <v>0.02</v>
      </c>
      <c r="BZ201" s="79">
        <f t="shared" si="179"/>
        <v>0.02</v>
      </c>
      <c r="CA201" s="79">
        <f t="shared" si="179"/>
        <v>0.02</v>
      </c>
      <c r="CB201" s="79">
        <f t="shared" si="179"/>
        <v>0.02</v>
      </c>
      <c r="CC201" s="79">
        <f t="shared" si="179"/>
        <v>0.02</v>
      </c>
      <c r="CD201" s="79">
        <f t="shared" si="179"/>
        <v>0.02</v>
      </c>
      <c r="CE201" s="79">
        <f t="shared" si="179"/>
        <v>0.02</v>
      </c>
      <c r="CF201" s="79">
        <f t="shared" si="179"/>
        <v>0.02</v>
      </c>
      <c r="CG201" s="79">
        <f t="shared" si="179"/>
        <v>0.02</v>
      </c>
      <c r="CH201" s="79">
        <f t="shared" si="179"/>
        <v>0.02</v>
      </c>
      <c r="CI201" s="79">
        <f t="shared" si="179"/>
        <v>0.02</v>
      </c>
      <c r="CJ201" s="79">
        <f t="shared" si="179"/>
        <v>0.02</v>
      </c>
      <c r="CK201" s="79">
        <f t="shared" si="179"/>
        <v>0.02</v>
      </c>
      <c r="CL201" s="79">
        <f t="shared" si="179"/>
        <v>0.02</v>
      </c>
      <c r="CM201" s="79">
        <f t="shared" si="179"/>
        <v>0.02</v>
      </c>
      <c r="CN201" s="79">
        <f t="shared" si="179"/>
        <v>0.02</v>
      </c>
      <c r="CO201" s="79">
        <f t="shared" si="179"/>
        <v>0.02</v>
      </c>
      <c r="CP201" s="79">
        <f t="shared" si="179"/>
        <v>0.02</v>
      </c>
      <c r="CQ201" s="79">
        <f t="shared" si="179"/>
        <v>0.02</v>
      </c>
      <c r="CR201" s="79">
        <f t="shared" si="179"/>
        <v>0.02</v>
      </c>
      <c r="CS201" s="79">
        <f t="shared" si="179"/>
        <v>0.02</v>
      </c>
      <c r="CT201" s="79">
        <f t="shared" si="179"/>
        <v>0.02</v>
      </c>
      <c r="CU201" s="79">
        <f t="shared" si="179"/>
        <v>0.02</v>
      </c>
      <c r="CV201" s="79">
        <f t="shared" si="179"/>
        <v>0.02</v>
      </c>
      <c r="CW201" s="79">
        <f t="shared" si="179"/>
        <v>0.02</v>
      </c>
      <c r="CX201" s="79">
        <f t="shared" si="179"/>
        <v>0.02</v>
      </c>
      <c r="CY201" s="79">
        <f t="shared" si="179"/>
        <v>0.02</v>
      </c>
      <c r="CZ201" s="79">
        <f t="shared" si="179"/>
        <v>0.02</v>
      </c>
      <c r="DA201" s="79">
        <f t="shared" si="179"/>
        <v>0.02</v>
      </c>
      <c r="DB201" s="79">
        <f t="shared" si="179"/>
        <v>0.02</v>
      </c>
      <c r="DC201" s="79">
        <f t="shared" si="179"/>
        <v>0.02</v>
      </c>
      <c r="DD201" s="79">
        <f t="shared" si="179"/>
        <v>0.02</v>
      </c>
      <c r="DE201" s="79">
        <f t="shared" si="179"/>
        <v>0.02</v>
      </c>
      <c r="DF201" s="79">
        <f t="shared" si="179"/>
        <v>0.02</v>
      </c>
      <c r="DG201" s="79">
        <f t="shared" si="179"/>
        <v>0.02</v>
      </c>
      <c r="DH201" s="79">
        <f t="shared" si="179"/>
        <v>0.02</v>
      </c>
      <c r="DI201" s="79">
        <f t="shared" si="179"/>
        <v>0.02</v>
      </c>
      <c r="DJ201" s="79">
        <f t="shared" si="179"/>
        <v>0.02</v>
      </c>
      <c r="DK201" s="79">
        <f t="shared" si="179"/>
        <v>0.02</v>
      </c>
      <c r="DL201" s="79">
        <f t="shared" si="179"/>
        <v>0.02</v>
      </c>
      <c r="DM201" s="79">
        <f t="shared" si="179"/>
        <v>0.02</v>
      </c>
      <c r="DN201" s="79">
        <f t="shared" si="179"/>
        <v>0.02</v>
      </c>
      <c r="DO201" s="79">
        <f t="shared" si="179"/>
        <v>0.02</v>
      </c>
      <c r="DP201" s="79">
        <f t="shared" si="179"/>
        <v>0.02</v>
      </c>
      <c r="DQ201" s="79">
        <f t="shared" si="179"/>
        <v>0.02</v>
      </c>
      <c r="DR201" s="79">
        <f t="shared" si="179"/>
        <v>0.02</v>
      </c>
    </row>
    <row r="202" spans="1:122" ht="15.75" customHeight="1">
      <c r="B202" s="195">
        <v>44835</v>
      </c>
      <c r="C202" s="195"/>
      <c r="D202" s="195"/>
      <c r="E202" s="195"/>
      <c r="F202" s="195"/>
      <c r="G202" s="195"/>
      <c r="H202" s="195"/>
      <c r="I202" s="195"/>
      <c r="J202" s="195"/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  <c r="AD202" s="195"/>
      <c r="AE202" s="195"/>
      <c r="AF202" s="195"/>
      <c r="AG202" s="195"/>
      <c r="AH202" s="195"/>
      <c r="AI202" s="195"/>
      <c r="AJ202" s="195"/>
      <c r="AK202" s="195"/>
      <c r="AL202" s="195"/>
      <c r="AM202" s="195"/>
      <c r="AN202" s="195"/>
      <c r="AO202" s="195"/>
      <c r="AP202" s="195"/>
      <c r="AQ202" s="195"/>
      <c r="AR202" s="195"/>
      <c r="AS202" s="195"/>
      <c r="AT202" s="195"/>
      <c r="AU202" s="195"/>
      <c r="AV202" s="195"/>
      <c r="AW202" s="195"/>
      <c r="AX202" s="19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72">
        <v>0.02</v>
      </c>
      <c r="BL202" s="79">
        <f t="shared" ref="BL202:DR202" si="180">BK202</f>
        <v>0.02</v>
      </c>
      <c r="BM202" s="79">
        <f t="shared" si="180"/>
        <v>0.02</v>
      </c>
      <c r="BN202" s="79">
        <f t="shared" si="180"/>
        <v>0.02</v>
      </c>
      <c r="BO202" s="79">
        <f t="shared" si="180"/>
        <v>0.02</v>
      </c>
      <c r="BP202" s="79">
        <f t="shared" si="180"/>
        <v>0.02</v>
      </c>
      <c r="BQ202" s="79">
        <f t="shared" si="180"/>
        <v>0.02</v>
      </c>
      <c r="BR202" s="79">
        <f t="shared" si="180"/>
        <v>0.02</v>
      </c>
      <c r="BS202" s="79">
        <f t="shared" si="180"/>
        <v>0.02</v>
      </c>
      <c r="BT202" s="79">
        <f t="shared" si="180"/>
        <v>0.02</v>
      </c>
      <c r="BU202" s="79">
        <f t="shared" si="180"/>
        <v>0.02</v>
      </c>
      <c r="BV202" s="79">
        <f t="shared" si="180"/>
        <v>0.02</v>
      </c>
      <c r="BW202" s="79">
        <f t="shared" si="180"/>
        <v>0.02</v>
      </c>
      <c r="BX202" s="79">
        <f t="shared" si="180"/>
        <v>0.02</v>
      </c>
      <c r="BY202" s="79">
        <f t="shared" si="180"/>
        <v>0.02</v>
      </c>
      <c r="BZ202" s="79">
        <f t="shared" si="180"/>
        <v>0.02</v>
      </c>
      <c r="CA202" s="79">
        <f t="shared" si="180"/>
        <v>0.02</v>
      </c>
      <c r="CB202" s="79">
        <f t="shared" si="180"/>
        <v>0.02</v>
      </c>
      <c r="CC202" s="79">
        <f t="shared" si="180"/>
        <v>0.02</v>
      </c>
      <c r="CD202" s="79">
        <f t="shared" si="180"/>
        <v>0.02</v>
      </c>
      <c r="CE202" s="79">
        <f t="shared" si="180"/>
        <v>0.02</v>
      </c>
      <c r="CF202" s="79">
        <f t="shared" si="180"/>
        <v>0.02</v>
      </c>
      <c r="CG202" s="79">
        <f t="shared" si="180"/>
        <v>0.02</v>
      </c>
      <c r="CH202" s="79">
        <f t="shared" si="180"/>
        <v>0.02</v>
      </c>
      <c r="CI202" s="79">
        <f t="shared" si="180"/>
        <v>0.02</v>
      </c>
      <c r="CJ202" s="79">
        <f t="shared" si="180"/>
        <v>0.02</v>
      </c>
      <c r="CK202" s="79">
        <f t="shared" si="180"/>
        <v>0.02</v>
      </c>
      <c r="CL202" s="79">
        <f t="shared" si="180"/>
        <v>0.02</v>
      </c>
      <c r="CM202" s="79">
        <f t="shared" si="180"/>
        <v>0.02</v>
      </c>
      <c r="CN202" s="79">
        <f t="shared" si="180"/>
        <v>0.02</v>
      </c>
      <c r="CO202" s="79">
        <f t="shared" si="180"/>
        <v>0.02</v>
      </c>
      <c r="CP202" s="79">
        <f t="shared" si="180"/>
        <v>0.02</v>
      </c>
      <c r="CQ202" s="79">
        <f t="shared" si="180"/>
        <v>0.02</v>
      </c>
      <c r="CR202" s="79">
        <f t="shared" si="180"/>
        <v>0.02</v>
      </c>
      <c r="CS202" s="79">
        <f t="shared" si="180"/>
        <v>0.02</v>
      </c>
      <c r="CT202" s="79">
        <f t="shared" si="180"/>
        <v>0.02</v>
      </c>
      <c r="CU202" s="79">
        <f t="shared" si="180"/>
        <v>0.02</v>
      </c>
      <c r="CV202" s="79">
        <f t="shared" si="180"/>
        <v>0.02</v>
      </c>
      <c r="CW202" s="79">
        <f t="shared" si="180"/>
        <v>0.02</v>
      </c>
      <c r="CX202" s="79">
        <f t="shared" si="180"/>
        <v>0.02</v>
      </c>
      <c r="CY202" s="79">
        <f t="shared" si="180"/>
        <v>0.02</v>
      </c>
      <c r="CZ202" s="79">
        <f t="shared" si="180"/>
        <v>0.02</v>
      </c>
      <c r="DA202" s="79">
        <f t="shared" si="180"/>
        <v>0.02</v>
      </c>
      <c r="DB202" s="79">
        <f t="shared" si="180"/>
        <v>0.02</v>
      </c>
      <c r="DC202" s="79">
        <f t="shared" si="180"/>
        <v>0.02</v>
      </c>
      <c r="DD202" s="79">
        <f t="shared" si="180"/>
        <v>0.02</v>
      </c>
      <c r="DE202" s="79">
        <f t="shared" si="180"/>
        <v>0.02</v>
      </c>
      <c r="DF202" s="79">
        <f t="shared" si="180"/>
        <v>0.02</v>
      </c>
      <c r="DG202" s="79">
        <f t="shared" si="180"/>
        <v>0.02</v>
      </c>
      <c r="DH202" s="79">
        <f t="shared" si="180"/>
        <v>0.02</v>
      </c>
      <c r="DI202" s="79">
        <f t="shared" si="180"/>
        <v>0.02</v>
      </c>
      <c r="DJ202" s="79">
        <f t="shared" si="180"/>
        <v>0.02</v>
      </c>
      <c r="DK202" s="79">
        <f t="shared" si="180"/>
        <v>0.02</v>
      </c>
      <c r="DL202" s="79">
        <f t="shared" si="180"/>
        <v>0.02</v>
      </c>
      <c r="DM202" s="79">
        <f t="shared" si="180"/>
        <v>0.02</v>
      </c>
      <c r="DN202" s="79">
        <f t="shared" si="180"/>
        <v>0.02</v>
      </c>
      <c r="DO202" s="79">
        <f t="shared" si="180"/>
        <v>0.02</v>
      </c>
      <c r="DP202" s="79">
        <f t="shared" si="180"/>
        <v>0.02</v>
      </c>
      <c r="DQ202" s="79">
        <f t="shared" si="180"/>
        <v>0.02</v>
      </c>
      <c r="DR202" s="79">
        <f t="shared" si="180"/>
        <v>0.02</v>
      </c>
    </row>
    <row r="203" spans="1:122" ht="15.75" customHeight="1">
      <c r="B203" s="195">
        <v>44866</v>
      </c>
      <c r="C203" s="195"/>
      <c r="D203" s="195"/>
      <c r="E203" s="195"/>
      <c r="F203" s="195"/>
      <c r="G203" s="195"/>
      <c r="H203" s="195"/>
      <c r="I203" s="195"/>
      <c r="J203" s="195"/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  <c r="AD203" s="195"/>
      <c r="AE203" s="195"/>
      <c r="AF203" s="195"/>
      <c r="AG203" s="195"/>
      <c r="AH203" s="195"/>
      <c r="AI203" s="195"/>
      <c r="AJ203" s="195"/>
      <c r="AK203" s="195"/>
      <c r="AL203" s="195"/>
      <c r="AM203" s="195"/>
      <c r="AN203" s="195"/>
      <c r="AO203" s="195"/>
      <c r="AP203" s="195"/>
      <c r="AQ203" s="195"/>
      <c r="AR203" s="195"/>
      <c r="AS203" s="195"/>
      <c r="AT203" s="195"/>
      <c r="AU203" s="195"/>
      <c r="AV203" s="195"/>
      <c r="AW203" s="195"/>
      <c r="AX203" s="19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72">
        <v>0.02</v>
      </c>
      <c r="BL203" s="79">
        <f t="shared" ref="BL203:DR203" si="181">BK203</f>
        <v>0.02</v>
      </c>
      <c r="BM203" s="79">
        <f t="shared" si="181"/>
        <v>0.02</v>
      </c>
      <c r="BN203" s="79">
        <f t="shared" si="181"/>
        <v>0.02</v>
      </c>
      <c r="BO203" s="79">
        <f t="shared" si="181"/>
        <v>0.02</v>
      </c>
      <c r="BP203" s="79">
        <f t="shared" si="181"/>
        <v>0.02</v>
      </c>
      <c r="BQ203" s="79">
        <f t="shared" si="181"/>
        <v>0.02</v>
      </c>
      <c r="BR203" s="79">
        <f t="shared" si="181"/>
        <v>0.02</v>
      </c>
      <c r="BS203" s="79">
        <f t="shared" si="181"/>
        <v>0.02</v>
      </c>
      <c r="BT203" s="79">
        <f t="shared" si="181"/>
        <v>0.02</v>
      </c>
      <c r="BU203" s="79">
        <f t="shared" si="181"/>
        <v>0.02</v>
      </c>
      <c r="BV203" s="79">
        <f t="shared" si="181"/>
        <v>0.02</v>
      </c>
      <c r="BW203" s="79">
        <f t="shared" si="181"/>
        <v>0.02</v>
      </c>
      <c r="BX203" s="79">
        <f t="shared" si="181"/>
        <v>0.02</v>
      </c>
      <c r="BY203" s="79">
        <f t="shared" si="181"/>
        <v>0.02</v>
      </c>
      <c r="BZ203" s="79">
        <f t="shared" si="181"/>
        <v>0.02</v>
      </c>
      <c r="CA203" s="79">
        <f t="shared" si="181"/>
        <v>0.02</v>
      </c>
      <c r="CB203" s="79">
        <f t="shared" si="181"/>
        <v>0.02</v>
      </c>
      <c r="CC203" s="79">
        <f t="shared" si="181"/>
        <v>0.02</v>
      </c>
      <c r="CD203" s="79">
        <f t="shared" si="181"/>
        <v>0.02</v>
      </c>
      <c r="CE203" s="79">
        <f t="shared" si="181"/>
        <v>0.02</v>
      </c>
      <c r="CF203" s="79">
        <f t="shared" si="181"/>
        <v>0.02</v>
      </c>
      <c r="CG203" s="79">
        <f t="shared" si="181"/>
        <v>0.02</v>
      </c>
      <c r="CH203" s="79">
        <f t="shared" si="181"/>
        <v>0.02</v>
      </c>
      <c r="CI203" s="79">
        <f t="shared" si="181"/>
        <v>0.02</v>
      </c>
      <c r="CJ203" s="79">
        <f t="shared" si="181"/>
        <v>0.02</v>
      </c>
      <c r="CK203" s="79">
        <f t="shared" si="181"/>
        <v>0.02</v>
      </c>
      <c r="CL203" s="79">
        <f t="shared" si="181"/>
        <v>0.02</v>
      </c>
      <c r="CM203" s="79">
        <f t="shared" si="181"/>
        <v>0.02</v>
      </c>
      <c r="CN203" s="79">
        <f t="shared" si="181"/>
        <v>0.02</v>
      </c>
      <c r="CO203" s="79">
        <f t="shared" si="181"/>
        <v>0.02</v>
      </c>
      <c r="CP203" s="79">
        <f t="shared" si="181"/>
        <v>0.02</v>
      </c>
      <c r="CQ203" s="79">
        <f t="shared" si="181"/>
        <v>0.02</v>
      </c>
      <c r="CR203" s="79">
        <f t="shared" si="181"/>
        <v>0.02</v>
      </c>
      <c r="CS203" s="79">
        <f t="shared" si="181"/>
        <v>0.02</v>
      </c>
      <c r="CT203" s="79">
        <f t="shared" si="181"/>
        <v>0.02</v>
      </c>
      <c r="CU203" s="79">
        <f t="shared" si="181"/>
        <v>0.02</v>
      </c>
      <c r="CV203" s="79">
        <f t="shared" si="181"/>
        <v>0.02</v>
      </c>
      <c r="CW203" s="79">
        <f t="shared" si="181"/>
        <v>0.02</v>
      </c>
      <c r="CX203" s="79">
        <f t="shared" si="181"/>
        <v>0.02</v>
      </c>
      <c r="CY203" s="79">
        <f t="shared" si="181"/>
        <v>0.02</v>
      </c>
      <c r="CZ203" s="79">
        <f t="shared" si="181"/>
        <v>0.02</v>
      </c>
      <c r="DA203" s="79">
        <f t="shared" si="181"/>
        <v>0.02</v>
      </c>
      <c r="DB203" s="79">
        <f t="shared" si="181"/>
        <v>0.02</v>
      </c>
      <c r="DC203" s="79">
        <f t="shared" si="181"/>
        <v>0.02</v>
      </c>
      <c r="DD203" s="79">
        <f t="shared" si="181"/>
        <v>0.02</v>
      </c>
      <c r="DE203" s="79">
        <f t="shared" si="181"/>
        <v>0.02</v>
      </c>
      <c r="DF203" s="79">
        <f t="shared" si="181"/>
        <v>0.02</v>
      </c>
      <c r="DG203" s="79">
        <f t="shared" si="181"/>
        <v>0.02</v>
      </c>
      <c r="DH203" s="79">
        <f t="shared" si="181"/>
        <v>0.02</v>
      </c>
      <c r="DI203" s="79">
        <f t="shared" si="181"/>
        <v>0.02</v>
      </c>
      <c r="DJ203" s="79">
        <f t="shared" si="181"/>
        <v>0.02</v>
      </c>
      <c r="DK203" s="79">
        <f t="shared" si="181"/>
        <v>0.02</v>
      </c>
      <c r="DL203" s="79">
        <f t="shared" si="181"/>
        <v>0.02</v>
      </c>
      <c r="DM203" s="79">
        <f t="shared" si="181"/>
        <v>0.02</v>
      </c>
      <c r="DN203" s="79">
        <f t="shared" si="181"/>
        <v>0.02</v>
      </c>
      <c r="DO203" s="79">
        <f t="shared" si="181"/>
        <v>0.02</v>
      </c>
      <c r="DP203" s="79">
        <f t="shared" si="181"/>
        <v>0.02</v>
      </c>
      <c r="DQ203" s="79">
        <f t="shared" si="181"/>
        <v>0.02</v>
      </c>
      <c r="DR203" s="79">
        <f t="shared" si="181"/>
        <v>0.02</v>
      </c>
    </row>
    <row r="204" spans="1:122" ht="15.75" customHeight="1">
      <c r="B204" s="195">
        <v>44896</v>
      </c>
      <c r="C204" s="195"/>
      <c r="D204" s="195"/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  <c r="AD204" s="195"/>
      <c r="AE204" s="195"/>
      <c r="AF204" s="195"/>
      <c r="AG204" s="195"/>
      <c r="AH204" s="195"/>
      <c r="AI204" s="195"/>
      <c r="AJ204" s="195"/>
      <c r="AK204" s="195"/>
      <c r="AL204" s="195"/>
      <c r="AM204" s="195"/>
      <c r="AN204" s="195"/>
      <c r="AO204" s="195"/>
      <c r="AP204" s="195"/>
      <c r="AQ204" s="195"/>
      <c r="AR204" s="195"/>
      <c r="AS204" s="195"/>
      <c r="AT204" s="195"/>
      <c r="AU204" s="195"/>
      <c r="AV204" s="195"/>
      <c r="AW204" s="195"/>
      <c r="AX204" s="19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72">
        <v>0.02</v>
      </c>
      <c r="BL204" s="79">
        <f t="shared" ref="BL204:DR204" si="182">BK204</f>
        <v>0.02</v>
      </c>
      <c r="BM204" s="79">
        <f t="shared" si="182"/>
        <v>0.02</v>
      </c>
      <c r="BN204" s="79">
        <f t="shared" si="182"/>
        <v>0.02</v>
      </c>
      <c r="BO204" s="79">
        <f t="shared" si="182"/>
        <v>0.02</v>
      </c>
      <c r="BP204" s="79">
        <f t="shared" si="182"/>
        <v>0.02</v>
      </c>
      <c r="BQ204" s="79">
        <f t="shared" si="182"/>
        <v>0.02</v>
      </c>
      <c r="BR204" s="79">
        <f t="shared" si="182"/>
        <v>0.02</v>
      </c>
      <c r="BS204" s="79">
        <f t="shared" si="182"/>
        <v>0.02</v>
      </c>
      <c r="BT204" s="79">
        <f t="shared" si="182"/>
        <v>0.02</v>
      </c>
      <c r="BU204" s="79">
        <f t="shared" si="182"/>
        <v>0.02</v>
      </c>
      <c r="BV204" s="79">
        <f t="shared" si="182"/>
        <v>0.02</v>
      </c>
      <c r="BW204" s="79">
        <f t="shared" si="182"/>
        <v>0.02</v>
      </c>
      <c r="BX204" s="79">
        <f t="shared" si="182"/>
        <v>0.02</v>
      </c>
      <c r="BY204" s="79">
        <f t="shared" si="182"/>
        <v>0.02</v>
      </c>
      <c r="BZ204" s="79">
        <f t="shared" si="182"/>
        <v>0.02</v>
      </c>
      <c r="CA204" s="79">
        <f t="shared" si="182"/>
        <v>0.02</v>
      </c>
      <c r="CB204" s="79">
        <f t="shared" si="182"/>
        <v>0.02</v>
      </c>
      <c r="CC204" s="79">
        <f t="shared" si="182"/>
        <v>0.02</v>
      </c>
      <c r="CD204" s="79">
        <f t="shared" si="182"/>
        <v>0.02</v>
      </c>
      <c r="CE204" s="79">
        <f t="shared" si="182"/>
        <v>0.02</v>
      </c>
      <c r="CF204" s="79">
        <f t="shared" si="182"/>
        <v>0.02</v>
      </c>
      <c r="CG204" s="79">
        <f t="shared" si="182"/>
        <v>0.02</v>
      </c>
      <c r="CH204" s="79">
        <f t="shared" si="182"/>
        <v>0.02</v>
      </c>
      <c r="CI204" s="79">
        <f t="shared" si="182"/>
        <v>0.02</v>
      </c>
      <c r="CJ204" s="79">
        <f t="shared" si="182"/>
        <v>0.02</v>
      </c>
      <c r="CK204" s="79">
        <f t="shared" si="182"/>
        <v>0.02</v>
      </c>
      <c r="CL204" s="79">
        <f t="shared" si="182"/>
        <v>0.02</v>
      </c>
      <c r="CM204" s="79">
        <f t="shared" si="182"/>
        <v>0.02</v>
      </c>
      <c r="CN204" s="79">
        <f t="shared" si="182"/>
        <v>0.02</v>
      </c>
      <c r="CO204" s="79">
        <f t="shared" si="182"/>
        <v>0.02</v>
      </c>
      <c r="CP204" s="79">
        <f t="shared" si="182"/>
        <v>0.02</v>
      </c>
      <c r="CQ204" s="79">
        <f t="shared" si="182"/>
        <v>0.02</v>
      </c>
      <c r="CR204" s="79">
        <f t="shared" si="182"/>
        <v>0.02</v>
      </c>
      <c r="CS204" s="79">
        <f t="shared" si="182"/>
        <v>0.02</v>
      </c>
      <c r="CT204" s="79">
        <f t="shared" si="182"/>
        <v>0.02</v>
      </c>
      <c r="CU204" s="79">
        <f t="shared" si="182"/>
        <v>0.02</v>
      </c>
      <c r="CV204" s="79">
        <f t="shared" si="182"/>
        <v>0.02</v>
      </c>
      <c r="CW204" s="79">
        <f t="shared" si="182"/>
        <v>0.02</v>
      </c>
      <c r="CX204" s="79">
        <f t="shared" si="182"/>
        <v>0.02</v>
      </c>
      <c r="CY204" s="79">
        <f t="shared" si="182"/>
        <v>0.02</v>
      </c>
      <c r="CZ204" s="79">
        <f t="shared" si="182"/>
        <v>0.02</v>
      </c>
      <c r="DA204" s="79">
        <f t="shared" si="182"/>
        <v>0.02</v>
      </c>
      <c r="DB204" s="79">
        <f t="shared" si="182"/>
        <v>0.02</v>
      </c>
      <c r="DC204" s="79">
        <f t="shared" si="182"/>
        <v>0.02</v>
      </c>
      <c r="DD204" s="79">
        <f t="shared" si="182"/>
        <v>0.02</v>
      </c>
      <c r="DE204" s="79">
        <f t="shared" si="182"/>
        <v>0.02</v>
      </c>
      <c r="DF204" s="79">
        <f t="shared" si="182"/>
        <v>0.02</v>
      </c>
      <c r="DG204" s="79">
        <f t="shared" si="182"/>
        <v>0.02</v>
      </c>
      <c r="DH204" s="79">
        <f t="shared" si="182"/>
        <v>0.02</v>
      </c>
      <c r="DI204" s="79">
        <f t="shared" si="182"/>
        <v>0.02</v>
      </c>
      <c r="DJ204" s="79">
        <f t="shared" si="182"/>
        <v>0.02</v>
      </c>
      <c r="DK204" s="79">
        <f t="shared" si="182"/>
        <v>0.02</v>
      </c>
      <c r="DL204" s="79">
        <f t="shared" si="182"/>
        <v>0.02</v>
      </c>
      <c r="DM204" s="79">
        <f t="shared" si="182"/>
        <v>0.02</v>
      </c>
      <c r="DN204" s="79">
        <f t="shared" si="182"/>
        <v>0.02</v>
      </c>
      <c r="DO204" s="79">
        <f t="shared" si="182"/>
        <v>0.02</v>
      </c>
      <c r="DP204" s="79">
        <f t="shared" si="182"/>
        <v>0.02</v>
      </c>
      <c r="DQ204" s="79">
        <f t="shared" si="182"/>
        <v>0.02</v>
      </c>
      <c r="DR204" s="79">
        <f t="shared" si="182"/>
        <v>0.02</v>
      </c>
    </row>
    <row r="205" spans="1:122" ht="15.75" customHeight="1"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</row>
    <row r="206" spans="1:122" ht="15.75" customHeight="1"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</row>
    <row r="207" spans="1:122" ht="15.75" customHeight="1"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</row>
    <row r="208" spans="1:122" ht="15.75" customHeight="1"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</row>
    <row r="209" spans="2:122" ht="15.75" customHeight="1"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</row>
    <row r="210" spans="2:122" ht="15.75" customHeight="1">
      <c r="B210" s="17" t="s">
        <v>257</v>
      </c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2:122" ht="15.75" customHeight="1"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4"/>
      <c r="Z211" s="194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94"/>
      <c r="AS211" s="194"/>
      <c r="AT211" s="194"/>
      <c r="AU211" s="194"/>
      <c r="AV211" s="194"/>
      <c r="AW211" s="194"/>
      <c r="AX211" s="194"/>
      <c r="AY211" s="194"/>
      <c r="AZ211" s="194"/>
      <c r="BA211" s="194"/>
      <c r="BB211" s="194"/>
      <c r="BC211" s="194"/>
      <c r="BD211" s="194"/>
      <c r="BE211" s="194"/>
      <c r="BF211" s="194"/>
      <c r="BG211" s="194"/>
      <c r="BH211" s="194"/>
      <c r="BI211" s="194"/>
      <c r="BJ211" s="194"/>
      <c r="BK211" s="56">
        <v>1</v>
      </c>
      <c r="BL211" s="56">
        <v>2</v>
      </c>
      <c r="BM211" s="56">
        <v>3</v>
      </c>
      <c r="BN211" s="56">
        <v>4</v>
      </c>
      <c r="BO211" s="56">
        <v>5</v>
      </c>
      <c r="BP211" s="56">
        <v>6</v>
      </c>
      <c r="BQ211" s="56">
        <v>7</v>
      </c>
      <c r="BR211" s="56">
        <v>8</v>
      </c>
      <c r="BS211" s="56">
        <v>9</v>
      </c>
      <c r="BT211" s="56">
        <v>10</v>
      </c>
      <c r="BU211" s="56">
        <v>11</v>
      </c>
      <c r="BV211" s="56">
        <v>12</v>
      </c>
      <c r="BW211" s="56">
        <v>13</v>
      </c>
      <c r="BX211" s="56">
        <v>14</v>
      </c>
      <c r="BY211" s="56">
        <v>15</v>
      </c>
      <c r="BZ211" s="56">
        <v>16</v>
      </c>
      <c r="CA211" s="56">
        <v>17</v>
      </c>
      <c r="CB211" s="56">
        <v>18</v>
      </c>
      <c r="CC211" s="56">
        <v>19</v>
      </c>
      <c r="CD211" s="56">
        <v>20</v>
      </c>
      <c r="CE211" s="56">
        <v>21</v>
      </c>
      <c r="CF211" s="56">
        <v>22</v>
      </c>
      <c r="CG211" s="56">
        <v>23</v>
      </c>
      <c r="CH211" s="56">
        <v>24</v>
      </c>
      <c r="CI211" s="56">
        <v>25</v>
      </c>
      <c r="CJ211" s="56">
        <v>26</v>
      </c>
      <c r="CK211" s="56">
        <v>27</v>
      </c>
      <c r="CL211" s="56">
        <v>28</v>
      </c>
      <c r="CM211" s="56">
        <v>29</v>
      </c>
      <c r="CN211" s="56">
        <v>30</v>
      </c>
      <c r="CO211" s="56">
        <v>31</v>
      </c>
      <c r="CP211" s="56">
        <v>32</v>
      </c>
      <c r="CQ211" s="56">
        <v>33</v>
      </c>
      <c r="CR211" s="56">
        <v>34</v>
      </c>
      <c r="CS211" s="56">
        <v>35</v>
      </c>
      <c r="CT211" s="56">
        <v>36</v>
      </c>
      <c r="CU211" s="56">
        <v>37</v>
      </c>
      <c r="CV211" s="56">
        <v>38</v>
      </c>
      <c r="CW211" s="56">
        <v>39</v>
      </c>
      <c r="CX211" s="56">
        <v>40</v>
      </c>
      <c r="CY211" s="56">
        <v>41</v>
      </c>
      <c r="CZ211" s="56">
        <v>42</v>
      </c>
      <c r="DA211" s="56">
        <v>43</v>
      </c>
      <c r="DB211" s="56">
        <v>44</v>
      </c>
      <c r="DC211" s="56">
        <v>45</v>
      </c>
      <c r="DD211" s="56">
        <v>46</v>
      </c>
      <c r="DE211" s="56">
        <v>47</v>
      </c>
      <c r="DF211" s="56">
        <v>48</v>
      </c>
      <c r="DG211" s="56">
        <v>49</v>
      </c>
      <c r="DH211" s="56">
        <v>50</v>
      </c>
      <c r="DI211" s="56">
        <v>51</v>
      </c>
      <c r="DJ211" s="56">
        <v>52</v>
      </c>
      <c r="DK211" s="56">
        <v>53</v>
      </c>
      <c r="DL211" s="56">
        <v>54</v>
      </c>
      <c r="DM211" s="56">
        <v>55</v>
      </c>
      <c r="DN211" s="56">
        <v>56</v>
      </c>
      <c r="DO211" s="56">
        <v>57</v>
      </c>
      <c r="DP211" s="56">
        <v>58</v>
      </c>
      <c r="DQ211" s="56">
        <v>59</v>
      </c>
      <c r="DR211" s="56">
        <v>60</v>
      </c>
    </row>
    <row r="212" spans="2:122" ht="15.75" customHeight="1">
      <c r="B212" s="195" t="s">
        <v>86</v>
      </c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62">
        <f>BK8*'SaaS - Cohorts (Logos)'!BK8</f>
        <v>0.6</v>
      </c>
      <c r="BL212" s="62">
        <f>BL8*'SaaS - Cohorts (Logos)'!BL8</f>
        <v>0.52800000000000002</v>
      </c>
      <c r="BM212" s="62">
        <f>BM8*'SaaS - Cohorts (Logos)'!BM8</f>
        <v>0.46464</v>
      </c>
      <c r="BN212" s="62">
        <f>BN8*'SaaS - Cohorts (Logos)'!BN8</f>
        <v>0.4088832</v>
      </c>
      <c r="BO212" s="62">
        <f>BO8*'SaaS - Cohorts (Logos)'!BO8</f>
        <v>0.359817216</v>
      </c>
      <c r="BP212" s="62">
        <f>BP8*'SaaS - Cohorts (Logos)'!BP8</f>
        <v>0.31663915007999999</v>
      </c>
      <c r="BQ212" s="62">
        <f>BQ8*'SaaS - Cohorts (Logos)'!BQ8</f>
        <v>0.2786424520704</v>
      </c>
      <c r="BR212" s="62">
        <f>BR8*'SaaS - Cohorts (Logos)'!BR8</f>
        <v>0.24520535782195199</v>
      </c>
      <c r="BS212" s="62">
        <f>BS8*'SaaS - Cohorts (Logos)'!BS8</f>
        <v>0.21578071488331776</v>
      </c>
      <c r="BT212" s="62">
        <f>BT8*'SaaS - Cohorts (Logos)'!BT8</f>
        <v>0.18988702909731964</v>
      </c>
      <c r="BU212" s="62">
        <f>BU8*'SaaS - Cohorts (Logos)'!BU8</f>
        <v>0.16710058560564128</v>
      </c>
      <c r="BV212" s="62">
        <f>BV8*'SaaS - Cohorts (Logos)'!BV8</f>
        <v>0.14704851533296434</v>
      </c>
      <c r="BW212" s="62">
        <f>BW8*'SaaS - Cohorts (Logos)'!BW8</f>
        <v>0.12940269349300859</v>
      </c>
      <c r="BX212" s="62">
        <f>BX8*'SaaS - Cohorts (Logos)'!BX8</f>
        <v>0.11387437027384756</v>
      </c>
      <c r="BY212" s="62">
        <f>BY8*'SaaS - Cohorts (Logos)'!BY8</f>
        <v>0.10020944584098587</v>
      </c>
      <c r="BZ212" s="62">
        <f>BZ8*'SaaS - Cohorts (Logos)'!BZ8</f>
        <v>8.8184312340067558E-2</v>
      </c>
      <c r="CA212" s="62">
        <f>CA8*'SaaS - Cohorts (Logos)'!CA8</f>
        <v>7.7602194859259455E-2</v>
      </c>
      <c r="CB212" s="62">
        <f>CB8*'SaaS - Cohorts (Logos)'!CB8</f>
        <v>6.8289931476148313E-2</v>
      </c>
      <c r="CC212" s="62">
        <f>CC8*'SaaS - Cohorts (Logos)'!CC8</f>
        <v>6.0095139699010515E-2</v>
      </c>
      <c r="CD212" s="62">
        <f>CD8*'SaaS - Cohorts (Logos)'!CD8</f>
        <v>5.2883722935129253E-2</v>
      </c>
      <c r="CE212" s="62">
        <f>CE8*'SaaS - Cohorts (Logos)'!CE8</f>
        <v>4.653767618291374E-2</v>
      </c>
      <c r="CF212" s="62">
        <f>CF8*'SaaS - Cohorts (Logos)'!CF8</f>
        <v>4.0953155040964084E-2</v>
      </c>
      <c r="CG212" s="62">
        <f>CG8*'SaaS - Cohorts (Logos)'!CG8</f>
        <v>3.6038776436048393E-2</v>
      </c>
      <c r="CH212" s="62">
        <f>CH8*'SaaS - Cohorts (Logos)'!CH8</f>
        <v>3.1714123263722589E-2</v>
      </c>
      <c r="CI212" s="62">
        <f>CI8*'SaaS - Cohorts (Logos)'!CI8</f>
        <v>2.7908428472075877E-2</v>
      </c>
      <c r="CJ212" s="62">
        <f>CJ8*'SaaS - Cohorts (Logos)'!CJ8</f>
        <v>2.4559417055426774E-2</v>
      </c>
      <c r="CK212" s="62">
        <f>CK8*'SaaS - Cohorts (Logos)'!CK8</f>
        <v>2.1612287008775561E-2</v>
      </c>
      <c r="CL212" s="62">
        <f>CL8*'SaaS - Cohorts (Logos)'!CL8</f>
        <v>1.9018812567722494E-2</v>
      </c>
      <c r="CM212" s="62">
        <f>CM8*'SaaS - Cohorts (Logos)'!CM8</f>
        <v>1.6736555059595794E-2</v>
      </c>
      <c r="CN212" s="62">
        <f>CN8*'SaaS - Cohorts (Logos)'!CN8</f>
        <v>1.4728168452444297E-2</v>
      </c>
      <c r="CO212" s="62">
        <f>CO8*'SaaS - Cohorts (Logos)'!CO8</f>
        <v>1.2960788238150982E-2</v>
      </c>
      <c r="CP212" s="62">
        <f>CP8*'SaaS - Cohorts (Logos)'!CP8</f>
        <v>1.1405493649572865E-2</v>
      </c>
      <c r="CQ212" s="62">
        <f>CQ8*'SaaS - Cohorts (Logos)'!CQ8</f>
        <v>1.003683441162412E-2</v>
      </c>
      <c r="CR212" s="62">
        <f>CR8*'SaaS - Cohorts (Logos)'!CR8</f>
        <v>8.8324142822292263E-3</v>
      </c>
      <c r="CS212" s="62">
        <f>CS8*'SaaS - Cohorts (Logos)'!CS8</f>
        <v>7.7725245683617182E-3</v>
      </c>
      <c r="CT212" s="62">
        <f>CT8*'SaaS - Cohorts (Logos)'!CT8</f>
        <v>6.839821620158313E-3</v>
      </c>
      <c r="CU212" s="62">
        <f>CU8*'SaaS - Cohorts (Logos)'!CU8</f>
        <v>6.0190430257393152E-3</v>
      </c>
      <c r="CV212" s="62">
        <f>CV8*'SaaS - Cohorts (Logos)'!CV8</f>
        <v>5.2967578626505977E-3</v>
      </c>
      <c r="CW212" s="62">
        <f>CW8*'SaaS - Cohorts (Logos)'!CW8</f>
        <v>4.6611469191325259E-3</v>
      </c>
      <c r="CX212" s="62">
        <f>CX8*'SaaS - Cohorts (Logos)'!CX8</f>
        <v>4.1018092888366227E-3</v>
      </c>
      <c r="CY212" s="62">
        <f>CY8*'SaaS - Cohorts (Logos)'!CY8</f>
        <v>3.6095921741762277E-3</v>
      </c>
      <c r="CZ212" s="62">
        <f>CZ8*'SaaS - Cohorts (Logos)'!CZ8</f>
        <v>3.1764411132750802E-3</v>
      </c>
      <c r="DA212" s="62">
        <f>DA8*'SaaS - Cohorts (Logos)'!DA8</f>
        <v>2.7952681796820705E-3</v>
      </c>
      <c r="DB212" s="62">
        <f>DB8*'SaaS - Cohorts (Logos)'!DB8</f>
        <v>2.4598359981202224E-3</v>
      </c>
      <c r="DC212" s="62">
        <f>DC8*'SaaS - Cohorts (Logos)'!DC8</f>
        <v>2.1646556783457959E-3</v>
      </c>
      <c r="DD212" s="62">
        <f>DD8*'SaaS - Cohorts (Logos)'!DD8</f>
        <v>1.9048969969443002E-3</v>
      </c>
      <c r="DE212" s="62">
        <f>DE8*'SaaS - Cohorts (Logos)'!DE8</f>
        <v>1.6763093573109844E-3</v>
      </c>
      <c r="DF212" s="62">
        <f>DF8*'SaaS - Cohorts (Logos)'!DF8</f>
        <v>1.4751522344336662E-3</v>
      </c>
      <c r="DG212" s="62">
        <f>DG8*'SaaS - Cohorts (Logos)'!DG8</f>
        <v>1.2981339663016265E-3</v>
      </c>
      <c r="DH212" s="62">
        <f>DH8*'SaaS - Cohorts (Logos)'!DH8</f>
        <v>1.1423578903454312E-3</v>
      </c>
      <c r="DI212" s="62">
        <f>DI8*'SaaS - Cohorts (Logos)'!DI8</f>
        <v>1.0052749435039794E-3</v>
      </c>
      <c r="DJ212" s="62">
        <f>DJ8*'SaaS - Cohorts (Logos)'!DJ8</f>
        <v>8.8464195028350198E-4</v>
      </c>
      <c r="DK212" s="62">
        <f>DK8*'SaaS - Cohorts (Logos)'!DK8</f>
        <v>7.7848491624948175E-4</v>
      </c>
      <c r="DL212" s="62">
        <f>DL8*'SaaS - Cohorts (Logos)'!DL8</f>
        <v>6.8506672629954385E-4</v>
      </c>
      <c r="DM212" s="62">
        <f>DM8*'SaaS - Cohorts (Logos)'!DM8</f>
        <v>6.0285871914359857E-4</v>
      </c>
      <c r="DN212" s="62">
        <f>DN8*'SaaS - Cohorts (Logos)'!DN8</f>
        <v>5.3051567284636669E-4</v>
      </c>
      <c r="DO212" s="62">
        <f>DO8*'SaaS - Cohorts (Logos)'!DO8</f>
        <v>4.6685379210480263E-4</v>
      </c>
      <c r="DP212" s="62">
        <f>DP8*'SaaS - Cohorts (Logos)'!DP8</f>
        <v>4.1083133705222636E-4</v>
      </c>
      <c r="DQ212" s="62">
        <f>DQ8*'SaaS - Cohorts (Logos)'!DQ8</f>
        <v>3.6153157660595922E-4</v>
      </c>
      <c r="DR212" s="62">
        <f>DR8*'SaaS - Cohorts (Logos)'!DR8</f>
        <v>3.1814778741324416E-4</v>
      </c>
    </row>
    <row r="213" spans="2:122" ht="15.75" customHeight="1">
      <c r="B213" s="195">
        <f t="array" ref="B213:B272">TRANSPOSE('SaaS - Budget'!S3:BZ3)</f>
        <v>43101</v>
      </c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62">
        <f ca="1">BK9*'SaaS - Cohorts (Logos)'!BK9</f>
        <v>0</v>
      </c>
      <c r="BL213" s="62">
        <f ca="1">BL9*'SaaS - Cohorts (Logos)'!BL9</f>
        <v>0</v>
      </c>
      <c r="BM213" s="62">
        <f ca="1">BM9*'SaaS - Cohorts (Logos)'!BM9</f>
        <v>0</v>
      </c>
      <c r="BN213" s="62">
        <f ca="1">BN9*'SaaS - Cohorts (Logos)'!BN9</f>
        <v>0</v>
      </c>
      <c r="BO213" s="62">
        <f ca="1">BO9*'SaaS - Cohorts (Logos)'!BO9</f>
        <v>0</v>
      </c>
      <c r="BP213" s="62">
        <f ca="1">BP9*'SaaS - Cohorts (Logos)'!BP9</f>
        <v>0</v>
      </c>
      <c r="BQ213" s="62">
        <f ca="1">BQ9*'SaaS - Cohorts (Logos)'!BQ9</f>
        <v>0</v>
      </c>
      <c r="BR213" s="62">
        <f ca="1">BR9*'SaaS - Cohorts (Logos)'!BR9</f>
        <v>0</v>
      </c>
      <c r="BS213" s="62">
        <f ca="1">BS9*'SaaS - Cohorts (Logos)'!BS9</f>
        <v>0</v>
      </c>
      <c r="BT213" s="62">
        <f ca="1">BT9*'SaaS - Cohorts (Logos)'!BT9</f>
        <v>0</v>
      </c>
      <c r="BU213" s="62">
        <f ca="1">BU9*'SaaS - Cohorts (Logos)'!BU9</f>
        <v>0</v>
      </c>
      <c r="BV213" s="62">
        <f ca="1">BV9*'SaaS - Cohorts (Logos)'!BV9</f>
        <v>0</v>
      </c>
      <c r="BW213" s="62">
        <f ca="1">BW9*'SaaS - Cohorts (Logos)'!BW9</f>
        <v>0</v>
      </c>
      <c r="BX213" s="62">
        <f ca="1">BX9*'SaaS - Cohorts (Logos)'!BX9</f>
        <v>0</v>
      </c>
      <c r="BY213" s="62">
        <f ca="1">BY9*'SaaS - Cohorts (Logos)'!BY9</f>
        <v>0</v>
      </c>
      <c r="BZ213" s="62">
        <f ca="1">BZ9*'SaaS - Cohorts (Logos)'!BZ9</f>
        <v>0</v>
      </c>
      <c r="CA213" s="62">
        <f ca="1">CA9*'SaaS - Cohorts (Logos)'!CA9</f>
        <v>0</v>
      </c>
      <c r="CB213" s="62">
        <f ca="1">CB9*'SaaS - Cohorts (Logos)'!CB9</f>
        <v>0</v>
      </c>
      <c r="CC213" s="62">
        <f ca="1">CC9*'SaaS - Cohorts (Logos)'!CC9</f>
        <v>0</v>
      </c>
      <c r="CD213" s="62">
        <f ca="1">CD9*'SaaS - Cohorts (Logos)'!CD9</f>
        <v>0</v>
      </c>
      <c r="CE213" s="62">
        <f ca="1">CE9*'SaaS - Cohorts (Logos)'!CE9</f>
        <v>0</v>
      </c>
      <c r="CF213" s="62">
        <f ca="1">CF9*'SaaS - Cohorts (Logos)'!CF9</f>
        <v>0</v>
      </c>
      <c r="CG213" s="62">
        <f ca="1">CG9*'SaaS - Cohorts (Logos)'!CG9</f>
        <v>0</v>
      </c>
      <c r="CH213" s="62">
        <f ca="1">CH9*'SaaS - Cohorts (Logos)'!CH9</f>
        <v>0</v>
      </c>
      <c r="CI213" s="62">
        <f ca="1">CI9*'SaaS - Cohorts (Logos)'!CI9</f>
        <v>0</v>
      </c>
      <c r="CJ213" s="62">
        <f ca="1">CJ9*'SaaS - Cohorts (Logos)'!CJ9</f>
        <v>0</v>
      </c>
      <c r="CK213" s="62">
        <f ca="1">CK9*'SaaS - Cohorts (Logos)'!CK9</f>
        <v>0</v>
      </c>
      <c r="CL213" s="62">
        <f ca="1">CL9*'SaaS - Cohorts (Logos)'!CL9</f>
        <v>0</v>
      </c>
      <c r="CM213" s="62">
        <f ca="1">CM9*'SaaS - Cohorts (Logos)'!CM9</f>
        <v>0</v>
      </c>
      <c r="CN213" s="62">
        <f ca="1">CN9*'SaaS - Cohorts (Logos)'!CN9</f>
        <v>0</v>
      </c>
      <c r="CO213" s="62">
        <f ca="1">CO9*'SaaS - Cohorts (Logos)'!CO9</f>
        <v>0</v>
      </c>
      <c r="CP213" s="62">
        <f ca="1">CP9*'SaaS - Cohorts (Logos)'!CP9</f>
        <v>0</v>
      </c>
      <c r="CQ213" s="62">
        <f ca="1">CQ9*'SaaS - Cohorts (Logos)'!CQ9</f>
        <v>0</v>
      </c>
      <c r="CR213" s="62">
        <f ca="1">CR9*'SaaS - Cohorts (Logos)'!CR9</f>
        <v>0</v>
      </c>
      <c r="CS213" s="62">
        <f ca="1">CS9*'SaaS - Cohorts (Logos)'!CS9</f>
        <v>0</v>
      </c>
      <c r="CT213" s="62">
        <f ca="1">CT9*'SaaS - Cohorts (Logos)'!CT9</f>
        <v>0</v>
      </c>
      <c r="CU213" s="62">
        <f ca="1">CU9*'SaaS - Cohorts (Logos)'!CU9</f>
        <v>0</v>
      </c>
      <c r="CV213" s="62">
        <f ca="1">CV9*'SaaS - Cohorts (Logos)'!CV9</f>
        <v>0</v>
      </c>
      <c r="CW213" s="62">
        <f ca="1">CW9*'SaaS - Cohorts (Logos)'!CW9</f>
        <v>0</v>
      </c>
      <c r="CX213" s="62">
        <f ca="1">CX9*'SaaS - Cohorts (Logos)'!CX9</f>
        <v>0</v>
      </c>
      <c r="CY213" s="62">
        <f ca="1">CY9*'SaaS - Cohorts (Logos)'!CY9</f>
        <v>0</v>
      </c>
      <c r="CZ213" s="62">
        <f ca="1">CZ9*'SaaS - Cohorts (Logos)'!CZ9</f>
        <v>0</v>
      </c>
      <c r="DA213" s="62">
        <f ca="1">DA9*'SaaS - Cohorts (Logos)'!DA9</f>
        <v>0</v>
      </c>
      <c r="DB213" s="62">
        <f ca="1">DB9*'SaaS - Cohorts (Logos)'!DB9</f>
        <v>0</v>
      </c>
      <c r="DC213" s="62">
        <f ca="1">DC9*'SaaS - Cohorts (Logos)'!DC9</f>
        <v>0</v>
      </c>
      <c r="DD213" s="62">
        <f ca="1">DD9*'SaaS - Cohorts (Logos)'!DD9</f>
        <v>0</v>
      </c>
      <c r="DE213" s="62">
        <f ca="1">DE9*'SaaS - Cohorts (Logos)'!DE9</f>
        <v>0</v>
      </c>
      <c r="DF213" s="62">
        <f ca="1">DF9*'SaaS - Cohorts (Logos)'!DF9</f>
        <v>0</v>
      </c>
      <c r="DG213" s="62">
        <f ca="1">DG9*'SaaS - Cohorts (Logos)'!DG9</f>
        <v>0</v>
      </c>
      <c r="DH213" s="62">
        <f ca="1">DH9*'SaaS - Cohorts (Logos)'!DH9</f>
        <v>0</v>
      </c>
      <c r="DI213" s="62">
        <f ca="1">DI9*'SaaS - Cohorts (Logos)'!DI9</f>
        <v>0</v>
      </c>
      <c r="DJ213" s="62">
        <f ca="1">DJ9*'SaaS - Cohorts (Logos)'!DJ9</f>
        <v>0</v>
      </c>
      <c r="DK213" s="62">
        <f ca="1">DK9*'SaaS - Cohorts (Logos)'!DK9</f>
        <v>0</v>
      </c>
      <c r="DL213" s="62">
        <f ca="1">DL9*'SaaS - Cohorts (Logos)'!DL9</f>
        <v>0</v>
      </c>
      <c r="DM213" s="62">
        <f ca="1">DM9*'SaaS - Cohorts (Logos)'!DM9</f>
        <v>0</v>
      </c>
      <c r="DN213" s="62">
        <f ca="1">DN9*'SaaS - Cohorts (Logos)'!DN9</f>
        <v>0</v>
      </c>
      <c r="DO213" s="62">
        <f ca="1">DO9*'SaaS - Cohorts (Logos)'!DO9</f>
        <v>0</v>
      </c>
      <c r="DP213" s="62">
        <f ca="1">DP9*'SaaS - Cohorts (Logos)'!DP9</f>
        <v>0</v>
      </c>
      <c r="DQ213" s="62">
        <f ca="1">DQ9*'SaaS - Cohorts (Logos)'!DQ9</f>
        <v>0</v>
      </c>
      <c r="DR213" s="62">
        <f ca="1">DR9*'SaaS - Cohorts (Logos)'!DR9</f>
        <v>0</v>
      </c>
    </row>
    <row r="214" spans="2:122" ht="15.75" customHeight="1">
      <c r="B214" s="195">
        <v>43132</v>
      </c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62">
        <f ca="1">BK10*'SaaS - Cohorts (Logos)'!BK10</f>
        <v>0</v>
      </c>
      <c r="BL214" s="62">
        <f ca="1">BL10*'SaaS - Cohorts (Logos)'!BL10</f>
        <v>0</v>
      </c>
      <c r="BM214" s="62">
        <f ca="1">BM10*'SaaS - Cohorts (Logos)'!BM10</f>
        <v>0</v>
      </c>
      <c r="BN214" s="62">
        <f ca="1">BN10*'SaaS - Cohorts (Logos)'!BN10</f>
        <v>0</v>
      </c>
      <c r="BO214" s="62">
        <f ca="1">BO10*'SaaS - Cohorts (Logos)'!BO10</f>
        <v>0</v>
      </c>
      <c r="BP214" s="62">
        <f ca="1">BP10*'SaaS - Cohorts (Logos)'!BP10</f>
        <v>0</v>
      </c>
      <c r="BQ214" s="62">
        <f ca="1">BQ10*'SaaS - Cohorts (Logos)'!BQ10</f>
        <v>0</v>
      </c>
      <c r="BR214" s="62">
        <f ca="1">BR10*'SaaS - Cohorts (Logos)'!BR10</f>
        <v>0</v>
      </c>
      <c r="BS214" s="62">
        <f ca="1">BS10*'SaaS - Cohorts (Logos)'!BS10</f>
        <v>0</v>
      </c>
      <c r="BT214" s="62">
        <f ca="1">BT10*'SaaS - Cohorts (Logos)'!BT10</f>
        <v>0</v>
      </c>
      <c r="BU214" s="62">
        <f ca="1">BU10*'SaaS - Cohorts (Logos)'!BU10</f>
        <v>0</v>
      </c>
      <c r="BV214" s="62">
        <f ca="1">BV10*'SaaS - Cohorts (Logos)'!BV10</f>
        <v>0</v>
      </c>
      <c r="BW214" s="62">
        <f ca="1">BW10*'SaaS - Cohorts (Logos)'!BW10</f>
        <v>0</v>
      </c>
      <c r="BX214" s="62">
        <f ca="1">BX10*'SaaS - Cohorts (Logos)'!BX10</f>
        <v>0</v>
      </c>
      <c r="BY214" s="62">
        <f ca="1">BY10*'SaaS - Cohorts (Logos)'!BY10</f>
        <v>0</v>
      </c>
      <c r="BZ214" s="62">
        <f ca="1">BZ10*'SaaS - Cohorts (Logos)'!BZ10</f>
        <v>0</v>
      </c>
      <c r="CA214" s="62">
        <f ca="1">CA10*'SaaS - Cohorts (Logos)'!CA10</f>
        <v>0</v>
      </c>
      <c r="CB214" s="62">
        <f ca="1">CB10*'SaaS - Cohorts (Logos)'!CB10</f>
        <v>0</v>
      </c>
      <c r="CC214" s="62">
        <f ca="1">CC10*'SaaS - Cohorts (Logos)'!CC10</f>
        <v>0</v>
      </c>
      <c r="CD214" s="62">
        <f ca="1">CD10*'SaaS - Cohorts (Logos)'!CD10</f>
        <v>0</v>
      </c>
      <c r="CE214" s="62">
        <f ca="1">CE10*'SaaS - Cohorts (Logos)'!CE10</f>
        <v>0</v>
      </c>
      <c r="CF214" s="62">
        <f ca="1">CF10*'SaaS - Cohorts (Logos)'!CF10</f>
        <v>0</v>
      </c>
      <c r="CG214" s="62">
        <f ca="1">CG10*'SaaS - Cohorts (Logos)'!CG10</f>
        <v>0</v>
      </c>
      <c r="CH214" s="62">
        <f ca="1">CH10*'SaaS - Cohorts (Logos)'!CH10</f>
        <v>0</v>
      </c>
      <c r="CI214" s="62">
        <f ca="1">CI10*'SaaS - Cohorts (Logos)'!CI10</f>
        <v>0</v>
      </c>
      <c r="CJ214" s="62">
        <f ca="1">CJ10*'SaaS - Cohorts (Logos)'!CJ10</f>
        <v>0</v>
      </c>
      <c r="CK214" s="62">
        <f ca="1">CK10*'SaaS - Cohorts (Logos)'!CK10</f>
        <v>0</v>
      </c>
      <c r="CL214" s="62">
        <f ca="1">CL10*'SaaS - Cohorts (Logos)'!CL10</f>
        <v>0</v>
      </c>
      <c r="CM214" s="62">
        <f ca="1">CM10*'SaaS - Cohorts (Logos)'!CM10</f>
        <v>0</v>
      </c>
      <c r="CN214" s="62">
        <f ca="1">CN10*'SaaS - Cohorts (Logos)'!CN10</f>
        <v>0</v>
      </c>
      <c r="CO214" s="62">
        <f ca="1">CO10*'SaaS - Cohorts (Logos)'!CO10</f>
        <v>0</v>
      </c>
      <c r="CP214" s="62">
        <f ca="1">CP10*'SaaS - Cohorts (Logos)'!CP10</f>
        <v>0</v>
      </c>
      <c r="CQ214" s="62">
        <f ca="1">CQ10*'SaaS - Cohorts (Logos)'!CQ10</f>
        <v>0</v>
      </c>
      <c r="CR214" s="62">
        <f ca="1">CR10*'SaaS - Cohorts (Logos)'!CR10</f>
        <v>0</v>
      </c>
      <c r="CS214" s="62">
        <f ca="1">CS10*'SaaS - Cohorts (Logos)'!CS10</f>
        <v>0</v>
      </c>
      <c r="CT214" s="62">
        <f ca="1">CT10*'SaaS - Cohorts (Logos)'!CT10</f>
        <v>0</v>
      </c>
      <c r="CU214" s="62">
        <f ca="1">CU10*'SaaS - Cohorts (Logos)'!CU10</f>
        <v>0</v>
      </c>
      <c r="CV214" s="62">
        <f ca="1">CV10*'SaaS - Cohorts (Logos)'!CV10</f>
        <v>0</v>
      </c>
      <c r="CW214" s="62">
        <f ca="1">CW10*'SaaS - Cohorts (Logos)'!CW10</f>
        <v>0</v>
      </c>
      <c r="CX214" s="62">
        <f ca="1">CX10*'SaaS - Cohorts (Logos)'!CX10</f>
        <v>0</v>
      </c>
      <c r="CY214" s="62">
        <f ca="1">CY10*'SaaS - Cohorts (Logos)'!CY10</f>
        <v>0</v>
      </c>
      <c r="CZ214" s="62">
        <f ca="1">CZ10*'SaaS - Cohorts (Logos)'!CZ10</f>
        <v>0</v>
      </c>
      <c r="DA214" s="62">
        <f ca="1">DA10*'SaaS - Cohorts (Logos)'!DA10</f>
        <v>0</v>
      </c>
      <c r="DB214" s="62">
        <f ca="1">DB10*'SaaS - Cohorts (Logos)'!DB10</f>
        <v>0</v>
      </c>
      <c r="DC214" s="62">
        <f ca="1">DC10*'SaaS - Cohorts (Logos)'!DC10</f>
        <v>0</v>
      </c>
      <c r="DD214" s="62">
        <f ca="1">DD10*'SaaS - Cohorts (Logos)'!DD10</f>
        <v>0</v>
      </c>
      <c r="DE214" s="62">
        <f ca="1">DE10*'SaaS - Cohorts (Logos)'!DE10</f>
        <v>0</v>
      </c>
      <c r="DF214" s="62">
        <f ca="1">DF10*'SaaS - Cohorts (Logos)'!DF10</f>
        <v>0</v>
      </c>
      <c r="DG214" s="62">
        <f ca="1">DG10*'SaaS - Cohorts (Logos)'!DG10</f>
        <v>0</v>
      </c>
      <c r="DH214" s="62">
        <f ca="1">DH10*'SaaS - Cohorts (Logos)'!DH10</f>
        <v>0</v>
      </c>
      <c r="DI214" s="62">
        <f ca="1">DI10*'SaaS - Cohorts (Logos)'!DI10</f>
        <v>0</v>
      </c>
      <c r="DJ214" s="62">
        <f ca="1">DJ10*'SaaS - Cohorts (Logos)'!DJ10</f>
        <v>0</v>
      </c>
      <c r="DK214" s="62">
        <f ca="1">DK10*'SaaS - Cohorts (Logos)'!DK10</f>
        <v>0</v>
      </c>
      <c r="DL214" s="62">
        <f ca="1">DL10*'SaaS - Cohorts (Logos)'!DL10</f>
        <v>0</v>
      </c>
      <c r="DM214" s="62">
        <f ca="1">DM10*'SaaS - Cohorts (Logos)'!DM10</f>
        <v>0</v>
      </c>
      <c r="DN214" s="62">
        <f ca="1">DN10*'SaaS - Cohorts (Logos)'!DN10</f>
        <v>0</v>
      </c>
      <c r="DO214" s="62">
        <f ca="1">DO10*'SaaS - Cohorts (Logos)'!DO10</f>
        <v>0</v>
      </c>
      <c r="DP214" s="62">
        <f ca="1">DP10*'SaaS - Cohorts (Logos)'!DP10</f>
        <v>0</v>
      </c>
      <c r="DQ214" s="62">
        <f ca="1">DQ10*'SaaS - Cohorts (Logos)'!DQ10</f>
        <v>0</v>
      </c>
      <c r="DR214" s="62">
        <f ca="1">DR10*'SaaS - Cohorts (Logos)'!DR10</f>
        <v>0</v>
      </c>
    </row>
    <row r="215" spans="2:122" ht="15.75" customHeight="1">
      <c r="B215" s="195">
        <v>43160</v>
      </c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62">
        <f ca="1">BK11*'SaaS - Cohorts (Logos)'!BK11</f>
        <v>0</v>
      </c>
      <c r="BL215" s="62">
        <f ca="1">BL11*'SaaS - Cohorts (Logos)'!BL11</f>
        <v>0</v>
      </c>
      <c r="BM215" s="62">
        <f ca="1">BM11*'SaaS - Cohorts (Logos)'!BM11</f>
        <v>0</v>
      </c>
      <c r="BN215" s="62">
        <f ca="1">BN11*'SaaS - Cohorts (Logos)'!BN11</f>
        <v>0</v>
      </c>
      <c r="BO215" s="62">
        <f ca="1">BO11*'SaaS - Cohorts (Logos)'!BO11</f>
        <v>0</v>
      </c>
      <c r="BP215" s="62">
        <f ca="1">BP11*'SaaS - Cohorts (Logos)'!BP11</f>
        <v>0</v>
      </c>
      <c r="BQ215" s="62">
        <f ca="1">BQ11*'SaaS - Cohorts (Logos)'!BQ11</f>
        <v>0</v>
      </c>
      <c r="BR215" s="62">
        <f ca="1">BR11*'SaaS - Cohorts (Logos)'!BR11</f>
        <v>0</v>
      </c>
      <c r="BS215" s="62">
        <f ca="1">BS11*'SaaS - Cohorts (Logos)'!BS11</f>
        <v>0</v>
      </c>
      <c r="BT215" s="62">
        <f ca="1">BT11*'SaaS - Cohorts (Logos)'!BT11</f>
        <v>0</v>
      </c>
      <c r="BU215" s="62">
        <f ca="1">BU11*'SaaS - Cohorts (Logos)'!BU11</f>
        <v>0</v>
      </c>
      <c r="BV215" s="62">
        <f ca="1">BV11*'SaaS - Cohorts (Logos)'!BV11</f>
        <v>0</v>
      </c>
      <c r="BW215" s="62">
        <f ca="1">BW11*'SaaS - Cohorts (Logos)'!BW11</f>
        <v>0</v>
      </c>
      <c r="BX215" s="62">
        <f ca="1">BX11*'SaaS - Cohorts (Logos)'!BX11</f>
        <v>0</v>
      </c>
      <c r="BY215" s="62">
        <f ca="1">BY11*'SaaS - Cohorts (Logos)'!BY11</f>
        <v>0</v>
      </c>
      <c r="BZ215" s="62">
        <f ca="1">BZ11*'SaaS - Cohorts (Logos)'!BZ11</f>
        <v>0</v>
      </c>
      <c r="CA215" s="62">
        <f ca="1">CA11*'SaaS - Cohorts (Logos)'!CA11</f>
        <v>0</v>
      </c>
      <c r="CB215" s="62">
        <f ca="1">CB11*'SaaS - Cohorts (Logos)'!CB11</f>
        <v>0</v>
      </c>
      <c r="CC215" s="62">
        <f ca="1">CC11*'SaaS - Cohorts (Logos)'!CC11</f>
        <v>0</v>
      </c>
      <c r="CD215" s="62">
        <f ca="1">CD11*'SaaS - Cohorts (Logos)'!CD11</f>
        <v>0</v>
      </c>
      <c r="CE215" s="62">
        <f ca="1">CE11*'SaaS - Cohorts (Logos)'!CE11</f>
        <v>0</v>
      </c>
      <c r="CF215" s="62">
        <f ca="1">CF11*'SaaS - Cohorts (Logos)'!CF11</f>
        <v>0</v>
      </c>
      <c r="CG215" s="62">
        <f ca="1">CG11*'SaaS - Cohorts (Logos)'!CG11</f>
        <v>0</v>
      </c>
      <c r="CH215" s="62">
        <f ca="1">CH11*'SaaS - Cohorts (Logos)'!CH11</f>
        <v>0</v>
      </c>
      <c r="CI215" s="62">
        <f ca="1">CI11*'SaaS - Cohorts (Logos)'!CI11</f>
        <v>0</v>
      </c>
      <c r="CJ215" s="62">
        <f ca="1">CJ11*'SaaS - Cohorts (Logos)'!CJ11</f>
        <v>0</v>
      </c>
      <c r="CK215" s="62">
        <f ca="1">CK11*'SaaS - Cohorts (Logos)'!CK11</f>
        <v>0</v>
      </c>
      <c r="CL215" s="62">
        <f ca="1">CL11*'SaaS - Cohorts (Logos)'!CL11</f>
        <v>0</v>
      </c>
      <c r="CM215" s="62">
        <f ca="1">CM11*'SaaS - Cohorts (Logos)'!CM11</f>
        <v>0</v>
      </c>
      <c r="CN215" s="62">
        <f ca="1">CN11*'SaaS - Cohorts (Logos)'!CN11</f>
        <v>0</v>
      </c>
      <c r="CO215" s="62">
        <f ca="1">CO11*'SaaS - Cohorts (Logos)'!CO11</f>
        <v>0</v>
      </c>
      <c r="CP215" s="62">
        <f ca="1">CP11*'SaaS - Cohorts (Logos)'!CP11</f>
        <v>0</v>
      </c>
      <c r="CQ215" s="62">
        <f ca="1">CQ11*'SaaS - Cohorts (Logos)'!CQ11</f>
        <v>0</v>
      </c>
      <c r="CR215" s="62">
        <f ca="1">CR11*'SaaS - Cohorts (Logos)'!CR11</f>
        <v>0</v>
      </c>
      <c r="CS215" s="62">
        <f ca="1">CS11*'SaaS - Cohorts (Logos)'!CS11</f>
        <v>0</v>
      </c>
      <c r="CT215" s="62">
        <f ca="1">CT11*'SaaS - Cohorts (Logos)'!CT11</f>
        <v>0</v>
      </c>
      <c r="CU215" s="62">
        <f ca="1">CU11*'SaaS - Cohorts (Logos)'!CU11</f>
        <v>0</v>
      </c>
      <c r="CV215" s="62">
        <f ca="1">CV11*'SaaS - Cohorts (Logos)'!CV11</f>
        <v>0</v>
      </c>
      <c r="CW215" s="62">
        <f ca="1">CW11*'SaaS - Cohorts (Logos)'!CW11</f>
        <v>0</v>
      </c>
      <c r="CX215" s="62">
        <f ca="1">CX11*'SaaS - Cohorts (Logos)'!CX11</f>
        <v>0</v>
      </c>
      <c r="CY215" s="62">
        <f ca="1">CY11*'SaaS - Cohorts (Logos)'!CY11</f>
        <v>0</v>
      </c>
      <c r="CZ215" s="62">
        <f ca="1">CZ11*'SaaS - Cohorts (Logos)'!CZ11</f>
        <v>0</v>
      </c>
      <c r="DA215" s="62">
        <f ca="1">DA11*'SaaS - Cohorts (Logos)'!DA11</f>
        <v>0</v>
      </c>
      <c r="DB215" s="62">
        <f ca="1">DB11*'SaaS - Cohorts (Logos)'!DB11</f>
        <v>0</v>
      </c>
      <c r="DC215" s="62">
        <f ca="1">DC11*'SaaS - Cohorts (Logos)'!DC11</f>
        <v>0</v>
      </c>
      <c r="DD215" s="62">
        <f ca="1">DD11*'SaaS - Cohorts (Logos)'!DD11</f>
        <v>0</v>
      </c>
      <c r="DE215" s="62">
        <f ca="1">DE11*'SaaS - Cohorts (Logos)'!DE11</f>
        <v>0</v>
      </c>
      <c r="DF215" s="62">
        <f ca="1">DF11*'SaaS - Cohorts (Logos)'!DF11</f>
        <v>0</v>
      </c>
      <c r="DG215" s="62">
        <f ca="1">DG11*'SaaS - Cohorts (Logos)'!DG11</f>
        <v>0</v>
      </c>
      <c r="DH215" s="62">
        <f ca="1">DH11*'SaaS - Cohorts (Logos)'!DH11</f>
        <v>0</v>
      </c>
      <c r="DI215" s="62">
        <f ca="1">DI11*'SaaS - Cohorts (Logos)'!DI11</f>
        <v>0</v>
      </c>
      <c r="DJ215" s="62">
        <f ca="1">DJ11*'SaaS - Cohorts (Logos)'!DJ11</f>
        <v>0</v>
      </c>
      <c r="DK215" s="62">
        <f ca="1">DK11*'SaaS - Cohorts (Logos)'!DK11</f>
        <v>0</v>
      </c>
      <c r="DL215" s="62">
        <f ca="1">DL11*'SaaS - Cohorts (Logos)'!DL11</f>
        <v>0</v>
      </c>
      <c r="DM215" s="62">
        <f ca="1">DM11*'SaaS - Cohorts (Logos)'!DM11</f>
        <v>0</v>
      </c>
      <c r="DN215" s="62">
        <f ca="1">DN11*'SaaS - Cohorts (Logos)'!DN11</f>
        <v>0</v>
      </c>
      <c r="DO215" s="62">
        <f ca="1">DO11*'SaaS - Cohorts (Logos)'!DO11</f>
        <v>0</v>
      </c>
      <c r="DP215" s="62">
        <f ca="1">DP11*'SaaS - Cohorts (Logos)'!DP11</f>
        <v>0</v>
      </c>
      <c r="DQ215" s="62">
        <f ca="1">DQ11*'SaaS - Cohorts (Logos)'!DQ11</f>
        <v>0</v>
      </c>
      <c r="DR215" s="62">
        <f ca="1">DR11*'SaaS - Cohorts (Logos)'!DR11</f>
        <v>0</v>
      </c>
    </row>
    <row r="216" spans="2:122" ht="15.75" customHeight="1">
      <c r="B216" s="195">
        <v>43191</v>
      </c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62">
        <f ca="1">BK12*'SaaS - Cohorts (Logos)'!BK12</f>
        <v>0</v>
      </c>
      <c r="BL216" s="62">
        <f ca="1">BL12*'SaaS - Cohorts (Logos)'!BL12</f>
        <v>0</v>
      </c>
      <c r="BM216" s="62">
        <f ca="1">BM12*'SaaS - Cohorts (Logos)'!BM12</f>
        <v>0</v>
      </c>
      <c r="BN216" s="62">
        <f ca="1">BN12*'SaaS - Cohorts (Logos)'!BN12</f>
        <v>0</v>
      </c>
      <c r="BO216" s="62">
        <f ca="1">BO12*'SaaS - Cohorts (Logos)'!BO12</f>
        <v>0</v>
      </c>
      <c r="BP216" s="62">
        <f ca="1">BP12*'SaaS - Cohorts (Logos)'!BP12</f>
        <v>0</v>
      </c>
      <c r="BQ216" s="62">
        <f ca="1">BQ12*'SaaS - Cohorts (Logos)'!BQ12</f>
        <v>0</v>
      </c>
      <c r="BR216" s="62">
        <f ca="1">BR12*'SaaS - Cohorts (Logos)'!BR12</f>
        <v>0</v>
      </c>
      <c r="BS216" s="62">
        <f ca="1">BS12*'SaaS - Cohorts (Logos)'!BS12</f>
        <v>0</v>
      </c>
      <c r="BT216" s="62">
        <f ca="1">BT12*'SaaS - Cohorts (Logos)'!BT12</f>
        <v>0</v>
      </c>
      <c r="BU216" s="62">
        <f ca="1">BU12*'SaaS - Cohorts (Logos)'!BU12</f>
        <v>0</v>
      </c>
      <c r="BV216" s="62">
        <f ca="1">BV12*'SaaS - Cohorts (Logos)'!BV12</f>
        <v>0</v>
      </c>
      <c r="BW216" s="62">
        <f ca="1">BW12*'SaaS - Cohorts (Logos)'!BW12</f>
        <v>0</v>
      </c>
      <c r="BX216" s="62">
        <f ca="1">BX12*'SaaS - Cohorts (Logos)'!BX12</f>
        <v>0</v>
      </c>
      <c r="BY216" s="62">
        <f ca="1">BY12*'SaaS - Cohorts (Logos)'!BY12</f>
        <v>0</v>
      </c>
      <c r="BZ216" s="62">
        <f ca="1">BZ12*'SaaS - Cohorts (Logos)'!BZ12</f>
        <v>0</v>
      </c>
      <c r="CA216" s="62">
        <f ca="1">CA12*'SaaS - Cohorts (Logos)'!CA12</f>
        <v>0</v>
      </c>
      <c r="CB216" s="62">
        <f ca="1">CB12*'SaaS - Cohorts (Logos)'!CB12</f>
        <v>0</v>
      </c>
      <c r="CC216" s="62">
        <f ca="1">CC12*'SaaS - Cohorts (Logos)'!CC12</f>
        <v>0</v>
      </c>
      <c r="CD216" s="62">
        <f ca="1">CD12*'SaaS - Cohorts (Logos)'!CD12</f>
        <v>0</v>
      </c>
      <c r="CE216" s="62">
        <f ca="1">CE12*'SaaS - Cohorts (Logos)'!CE12</f>
        <v>0</v>
      </c>
      <c r="CF216" s="62">
        <f ca="1">CF12*'SaaS - Cohorts (Logos)'!CF12</f>
        <v>0</v>
      </c>
      <c r="CG216" s="62">
        <f ca="1">CG12*'SaaS - Cohorts (Logos)'!CG12</f>
        <v>0</v>
      </c>
      <c r="CH216" s="62">
        <f ca="1">CH12*'SaaS - Cohorts (Logos)'!CH12</f>
        <v>0</v>
      </c>
      <c r="CI216" s="62">
        <f ca="1">CI12*'SaaS - Cohorts (Logos)'!CI12</f>
        <v>0</v>
      </c>
      <c r="CJ216" s="62">
        <f ca="1">CJ12*'SaaS - Cohorts (Logos)'!CJ12</f>
        <v>0</v>
      </c>
      <c r="CK216" s="62">
        <f ca="1">CK12*'SaaS - Cohorts (Logos)'!CK12</f>
        <v>0</v>
      </c>
      <c r="CL216" s="62">
        <f ca="1">CL12*'SaaS - Cohorts (Logos)'!CL12</f>
        <v>0</v>
      </c>
      <c r="CM216" s="62">
        <f ca="1">CM12*'SaaS - Cohorts (Logos)'!CM12</f>
        <v>0</v>
      </c>
      <c r="CN216" s="62">
        <f ca="1">CN12*'SaaS - Cohorts (Logos)'!CN12</f>
        <v>0</v>
      </c>
      <c r="CO216" s="62">
        <f ca="1">CO12*'SaaS - Cohorts (Logos)'!CO12</f>
        <v>0</v>
      </c>
      <c r="CP216" s="62">
        <f ca="1">CP12*'SaaS - Cohorts (Logos)'!CP12</f>
        <v>0</v>
      </c>
      <c r="CQ216" s="62">
        <f ca="1">CQ12*'SaaS - Cohorts (Logos)'!CQ12</f>
        <v>0</v>
      </c>
      <c r="CR216" s="62">
        <f ca="1">CR12*'SaaS - Cohorts (Logos)'!CR12</f>
        <v>0</v>
      </c>
      <c r="CS216" s="62">
        <f ca="1">CS12*'SaaS - Cohorts (Logos)'!CS12</f>
        <v>0</v>
      </c>
      <c r="CT216" s="62">
        <f ca="1">CT12*'SaaS - Cohorts (Logos)'!CT12</f>
        <v>0</v>
      </c>
      <c r="CU216" s="62">
        <f ca="1">CU12*'SaaS - Cohorts (Logos)'!CU12</f>
        <v>0</v>
      </c>
      <c r="CV216" s="62">
        <f ca="1">CV12*'SaaS - Cohorts (Logos)'!CV12</f>
        <v>0</v>
      </c>
      <c r="CW216" s="62">
        <f ca="1">CW12*'SaaS - Cohorts (Logos)'!CW12</f>
        <v>0</v>
      </c>
      <c r="CX216" s="62">
        <f ca="1">CX12*'SaaS - Cohorts (Logos)'!CX12</f>
        <v>0</v>
      </c>
      <c r="CY216" s="62">
        <f ca="1">CY12*'SaaS - Cohorts (Logos)'!CY12</f>
        <v>0</v>
      </c>
      <c r="CZ216" s="62">
        <f ca="1">CZ12*'SaaS - Cohorts (Logos)'!CZ12</f>
        <v>0</v>
      </c>
      <c r="DA216" s="62">
        <f ca="1">DA12*'SaaS - Cohorts (Logos)'!DA12</f>
        <v>0</v>
      </c>
      <c r="DB216" s="62">
        <f ca="1">DB12*'SaaS - Cohorts (Logos)'!DB12</f>
        <v>0</v>
      </c>
      <c r="DC216" s="62">
        <f ca="1">DC12*'SaaS - Cohorts (Logos)'!DC12</f>
        <v>0</v>
      </c>
      <c r="DD216" s="62">
        <f ca="1">DD12*'SaaS - Cohorts (Logos)'!DD12</f>
        <v>0</v>
      </c>
      <c r="DE216" s="62">
        <f ca="1">DE12*'SaaS - Cohorts (Logos)'!DE12</f>
        <v>0</v>
      </c>
      <c r="DF216" s="62">
        <f ca="1">DF12*'SaaS - Cohorts (Logos)'!DF12</f>
        <v>0</v>
      </c>
      <c r="DG216" s="62">
        <f ca="1">DG12*'SaaS - Cohorts (Logos)'!DG12</f>
        <v>0</v>
      </c>
      <c r="DH216" s="62">
        <f ca="1">DH12*'SaaS - Cohorts (Logos)'!DH12</f>
        <v>0</v>
      </c>
      <c r="DI216" s="62">
        <f ca="1">DI12*'SaaS - Cohorts (Logos)'!DI12</f>
        <v>0</v>
      </c>
      <c r="DJ216" s="62">
        <f ca="1">DJ12*'SaaS - Cohorts (Logos)'!DJ12</f>
        <v>0</v>
      </c>
      <c r="DK216" s="62">
        <f ca="1">DK12*'SaaS - Cohorts (Logos)'!DK12</f>
        <v>0</v>
      </c>
      <c r="DL216" s="62">
        <f ca="1">DL12*'SaaS - Cohorts (Logos)'!DL12</f>
        <v>0</v>
      </c>
      <c r="DM216" s="62">
        <f ca="1">DM12*'SaaS - Cohorts (Logos)'!DM12</f>
        <v>0</v>
      </c>
      <c r="DN216" s="62">
        <f ca="1">DN12*'SaaS - Cohorts (Logos)'!DN12</f>
        <v>0</v>
      </c>
      <c r="DO216" s="62">
        <f ca="1">DO12*'SaaS - Cohorts (Logos)'!DO12</f>
        <v>0</v>
      </c>
      <c r="DP216" s="62">
        <f ca="1">DP12*'SaaS - Cohorts (Logos)'!DP12</f>
        <v>0</v>
      </c>
      <c r="DQ216" s="62">
        <f ca="1">DQ12*'SaaS - Cohorts (Logos)'!DQ12</f>
        <v>0</v>
      </c>
      <c r="DR216" s="62">
        <f ca="1">DR12*'SaaS - Cohorts (Logos)'!DR12</f>
        <v>0</v>
      </c>
    </row>
    <row r="217" spans="2:122" ht="15.75" customHeight="1">
      <c r="B217" s="195">
        <v>43221</v>
      </c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62">
        <f ca="1">BK13*'SaaS - Cohorts (Logos)'!BK13</f>
        <v>0</v>
      </c>
      <c r="BL217" s="62">
        <f ca="1">BL13*'SaaS - Cohorts (Logos)'!BL13</f>
        <v>0</v>
      </c>
      <c r="BM217" s="62">
        <f ca="1">BM13*'SaaS - Cohorts (Logos)'!BM13</f>
        <v>0</v>
      </c>
      <c r="BN217" s="62">
        <f ca="1">BN13*'SaaS - Cohorts (Logos)'!BN13</f>
        <v>0</v>
      </c>
      <c r="BO217" s="62">
        <f ca="1">BO13*'SaaS - Cohorts (Logos)'!BO13</f>
        <v>0</v>
      </c>
      <c r="BP217" s="62">
        <f ca="1">BP13*'SaaS - Cohorts (Logos)'!BP13</f>
        <v>0</v>
      </c>
      <c r="BQ217" s="62">
        <f ca="1">BQ13*'SaaS - Cohorts (Logos)'!BQ13</f>
        <v>0</v>
      </c>
      <c r="BR217" s="62">
        <f ca="1">BR13*'SaaS - Cohorts (Logos)'!BR13</f>
        <v>0</v>
      </c>
      <c r="BS217" s="62">
        <f ca="1">BS13*'SaaS - Cohorts (Logos)'!BS13</f>
        <v>0</v>
      </c>
      <c r="BT217" s="62">
        <f ca="1">BT13*'SaaS - Cohorts (Logos)'!BT13</f>
        <v>0</v>
      </c>
      <c r="BU217" s="62">
        <f ca="1">BU13*'SaaS - Cohorts (Logos)'!BU13</f>
        <v>0</v>
      </c>
      <c r="BV217" s="62">
        <f ca="1">BV13*'SaaS - Cohorts (Logos)'!BV13</f>
        <v>0</v>
      </c>
      <c r="BW217" s="62">
        <f ca="1">BW13*'SaaS - Cohorts (Logos)'!BW13</f>
        <v>0</v>
      </c>
      <c r="BX217" s="62">
        <f ca="1">BX13*'SaaS - Cohorts (Logos)'!BX13</f>
        <v>0</v>
      </c>
      <c r="BY217" s="62">
        <f ca="1">BY13*'SaaS - Cohorts (Logos)'!BY13</f>
        <v>0</v>
      </c>
      <c r="BZ217" s="62">
        <f ca="1">BZ13*'SaaS - Cohorts (Logos)'!BZ13</f>
        <v>0</v>
      </c>
      <c r="CA217" s="62">
        <f ca="1">CA13*'SaaS - Cohorts (Logos)'!CA13</f>
        <v>0</v>
      </c>
      <c r="CB217" s="62">
        <f ca="1">CB13*'SaaS - Cohorts (Logos)'!CB13</f>
        <v>0</v>
      </c>
      <c r="CC217" s="62">
        <f ca="1">CC13*'SaaS - Cohorts (Logos)'!CC13</f>
        <v>0</v>
      </c>
      <c r="CD217" s="62">
        <f ca="1">CD13*'SaaS - Cohorts (Logos)'!CD13</f>
        <v>0</v>
      </c>
      <c r="CE217" s="62">
        <f ca="1">CE13*'SaaS - Cohorts (Logos)'!CE13</f>
        <v>0</v>
      </c>
      <c r="CF217" s="62">
        <f ca="1">CF13*'SaaS - Cohorts (Logos)'!CF13</f>
        <v>0</v>
      </c>
      <c r="CG217" s="62">
        <f ca="1">CG13*'SaaS - Cohorts (Logos)'!CG13</f>
        <v>0</v>
      </c>
      <c r="CH217" s="62">
        <f ca="1">CH13*'SaaS - Cohorts (Logos)'!CH13</f>
        <v>0</v>
      </c>
      <c r="CI217" s="62">
        <f ca="1">CI13*'SaaS - Cohorts (Logos)'!CI13</f>
        <v>0</v>
      </c>
      <c r="CJ217" s="62">
        <f ca="1">CJ13*'SaaS - Cohorts (Logos)'!CJ13</f>
        <v>0</v>
      </c>
      <c r="CK217" s="62">
        <f ca="1">CK13*'SaaS - Cohorts (Logos)'!CK13</f>
        <v>0</v>
      </c>
      <c r="CL217" s="62">
        <f ca="1">CL13*'SaaS - Cohorts (Logos)'!CL13</f>
        <v>0</v>
      </c>
      <c r="CM217" s="62">
        <f ca="1">CM13*'SaaS - Cohorts (Logos)'!CM13</f>
        <v>0</v>
      </c>
      <c r="CN217" s="62">
        <f ca="1">CN13*'SaaS - Cohorts (Logos)'!CN13</f>
        <v>0</v>
      </c>
      <c r="CO217" s="62">
        <f ca="1">CO13*'SaaS - Cohorts (Logos)'!CO13</f>
        <v>0</v>
      </c>
      <c r="CP217" s="62">
        <f ca="1">CP13*'SaaS - Cohorts (Logos)'!CP13</f>
        <v>0</v>
      </c>
      <c r="CQ217" s="62">
        <f ca="1">CQ13*'SaaS - Cohorts (Logos)'!CQ13</f>
        <v>0</v>
      </c>
      <c r="CR217" s="62">
        <f ca="1">CR13*'SaaS - Cohorts (Logos)'!CR13</f>
        <v>0</v>
      </c>
      <c r="CS217" s="62">
        <f ca="1">CS13*'SaaS - Cohorts (Logos)'!CS13</f>
        <v>0</v>
      </c>
      <c r="CT217" s="62">
        <f ca="1">CT13*'SaaS - Cohorts (Logos)'!CT13</f>
        <v>0</v>
      </c>
      <c r="CU217" s="62">
        <f ca="1">CU13*'SaaS - Cohorts (Logos)'!CU13</f>
        <v>0</v>
      </c>
      <c r="CV217" s="62">
        <f ca="1">CV13*'SaaS - Cohorts (Logos)'!CV13</f>
        <v>0</v>
      </c>
      <c r="CW217" s="62">
        <f ca="1">CW13*'SaaS - Cohorts (Logos)'!CW13</f>
        <v>0</v>
      </c>
      <c r="CX217" s="62">
        <f ca="1">CX13*'SaaS - Cohorts (Logos)'!CX13</f>
        <v>0</v>
      </c>
      <c r="CY217" s="62">
        <f ca="1">CY13*'SaaS - Cohorts (Logos)'!CY13</f>
        <v>0</v>
      </c>
      <c r="CZ217" s="62">
        <f ca="1">CZ13*'SaaS - Cohorts (Logos)'!CZ13</f>
        <v>0</v>
      </c>
      <c r="DA217" s="62">
        <f ca="1">DA13*'SaaS - Cohorts (Logos)'!DA13</f>
        <v>0</v>
      </c>
      <c r="DB217" s="62">
        <f ca="1">DB13*'SaaS - Cohorts (Logos)'!DB13</f>
        <v>0</v>
      </c>
      <c r="DC217" s="62">
        <f ca="1">DC13*'SaaS - Cohorts (Logos)'!DC13</f>
        <v>0</v>
      </c>
      <c r="DD217" s="62">
        <f ca="1">DD13*'SaaS - Cohorts (Logos)'!DD13</f>
        <v>0</v>
      </c>
      <c r="DE217" s="62">
        <f ca="1">DE13*'SaaS - Cohorts (Logos)'!DE13</f>
        <v>0</v>
      </c>
      <c r="DF217" s="62">
        <f ca="1">DF13*'SaaS - Cohorts (Logos)'!DF13</f>
        <v>0</v>
      </c>
      <c r="DG217" s="62">
        <f ca="1">DG13*'SaaS - Cohorts (Logos)'!DG13</f>
        <v>0</v>
      </c>
      <c r="DH217" s="62">
        <f ca="1">DH13*'SaaS - Cohorts (Logos)'!DH13</f>
        <v>0</v>
      </c>
      <c r="DI217" s="62">
        <f ca="1">DI13*'SaaS - Cohorts (Logos)'!DI13</f>
        <v>0</v>
      </c>
      <c r="DJ217" s="62">
        <f ca="1">DJ13*'SaaS - Cohorts (Logos)'!DJ13</f>
        <v>0</v>
      </c>
      <c r="DK217" s="62">
        <f ca="1">DK13*'SaaS - Cohorts (Logos)'!DK13</f>
        <v>0</v>
      </c>
      <c r="DL217" s="62">
        <f ca="1">DL13*'SaaS - Cohorts (Logos)'!DL13</f>
        <v>0</v>
      </c>
      <c r="DM217" s="62">
        <f ca="1">DM13*'SaaS - Cohorts (Logos)'!DM13</f>
        <v>0</v>
      </c>
      <c r="DN217" s="62">
        <f ca="1">DN13*'SaaS - Cohorts (Logos)'!DN13</f>
        <v>0</v>
      </c>
      <c r="DO217" s="62">
        <f ca="1">DO13*'SaaS - Cohorts (Logos)'!DO13</f>
        <v>0</v>
      </c>
      <c r="DP217" s="62">
        <f ca="1">DP13*'SaaS - Cohorts (Logos)'!DP13</f>
        <v>0</v>
      </c>
      <c r="DQ217" s="62">
        <f ca="1">DQ13*'SaaS - Cohorts (Logos)'!DQ13</f>
        <v>0</v>
      </c>
      <c r="DR217" s="62">
        <f ca="1">DR13*'SaaS - Cohorts (Logos)'!DR13</f>
        <v>0</v>
      </c>
    </row>
    <row r="218" spans="2:122" ht="15.75" customHeight="1">
      <c r="B218" s="195">
        <v>43252</v>
      </c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62">
        <f ca="1">BK14*'SaaS - Cohorts (Logos)'!BK14</f>
        <v>0</v>
      </c>
      <c r="BL218" s="62">
        <f ca="1">BL14*'SaaS - Cohorts (Logos)'!BL14</f>
        <v>0</v>
      </c>
      <c r="BM218" s="62">
        <f ca="1">BM14*'SaaS - Cohorts (Logos)'!BM14</f>
        <v>0</v>
      </c>
      <c r="BN218" s="62">
        <f ca="1">BN14*'SaaS - Cohorts (Logos)'!BN14</f>
        <v>0</v>
      </c>
      <c r="BO218" s="62">
        <f ca="1">BO14*'SaaS - Cohorts (Logos)'!BO14</f>
        <v>0</v>
      </c>
      <c r="BP218" s="62">
        <f ca="1">BP14*'SaaS - Cohorts (Logos)'!BP14</f>
        <v>0</v>
      </c>
      <c r="BQ218" s="62">
        <f ca="1">BQ14*'SaaS - Cohorts (Logos)'!BQ14</f>
        <v>0</v>
      </c>
      <c r="BR218" s="62">
        <f ca="1">BR14*'SaaS - Cohorts (Logos)'!BR14</f>
        <v>0</v>
      </c>
      <c r="BS218" s="62">
        <f ca="1">BS14*'SaaS - Cohorts (Logos)'!BS14</f>
        <v>0</v>
      </c>
      <c r="BT218" s="62">
        <f ca="1">BT14*'SaaS - Cohorts (Logos)'!BT14</f>
        <v>0</v>
      </c>
      <c r="BU218" s="62">
        <f ca="1">BU14*'SaaS - Cohorts (Logos)'!BU14</f>
        <v>0</v>
      </c>
      <c r="BV218" s="62">
        <f ca="1">BV14*'SaaS - Cohorts (Logos)'!BV14</f>
        <v>0</v>
      </c>
      <c r="BW218" s="62">
        <f ca="1">BW14*'SaaS - Cohorts (Logos)'!BW14</f>
        <v>0</v>
      </c>
      <c r="BX218" s="62">
        <f ca="1">BX14*'SaaS - Cohorts (Logos)'!BX14</f>
        <v>0</v>
      </c>
      <c r="BY218" s="62">
        <f ca="1">BY14*'SaaS - Cohorts (Logos)'!BY14</f>
        <v>0</v>
      </c>
      <c r="BZ218" s="62">
        <f ca="1">BZ14*'SaaS - Cohorts (Logos)'!BZ14</f>
        <v>0</v>
      </c>
      <c r="CA218" s="62">
        <f ca="1">CA14*'SaaS - Cohorts (Logos)'!CA14</f>
        <v>0</v>
      </c>
      <c r="CB218" s="62">
        <f ca="1">CB14*'SaaS - Cohorts (Logos)'!CB14</f>
        <v>0</v>
      </c>
      <c r="CC218" s="62">
        <f ca="1">CC14*'SaaS - Cohorts (Logos)'!CC14</f>
        <v>0</v>
      </c>
      <c r="CD218" s="62">
        <f ca="1">CD14*'SaaS - Cohorts (Logos)'!CD14</f>
        <v>0</v>
      </c>
      <c r="CE218" s="62">
        <f ca="1">CE14*'SaaS - Cohorts (Logos)'!CE14</f>
        <v>0</v>
      </c>
      <c r="CF218" s="62">
        <f ca="1">CF14*'SaaS - Cohorts (Logos)'!CF14</f>
        <v>0</v>
      </c>
      <c r="CG218" s="62">
        <f ca="1">CG14*'SaaS - Cohorts (Logos)'!CG14</f>
        <v>0</v>
      </c>
      <c r="CH218" s="62">
        <f ca="1">CH14*'SaaS - Cohorts (Logos)'!CH14</f>
        <v>0</v>
      </c>
      <c r="CI218" s="62">
        <f ca="1">CI14*'SaaS - Cohorts (Logos)'!CI14</f>
        <v>0</v>
      </c>
      <c r="CJ218" s="62">
        <f ca="1">CJ14*'SaaS - Cohorts (Logos)'!CJ14</f>
        <v>0</v>
      </c>
      <c r="CK218" s="62">
        <f ca="1">CK14*'SaaS - Cohorts (Logos)'!CK14</f>
        <v>0</v>
      </c>
      <c r="CL218" s="62">
        <f ca="1">CL14*'SaaS - Cohorts (Logos)'!CL14</f>
        <v>0</v>
      </c>
      <c r="CM218" s="62">
        <f ca="1">CM14*'SaaS - Cohorts (Logos)'!CM14</f>
        <v>0</v>
      </c>
      <c r="CN218" s="62">
        <f ca="1">CN14*'SaaS - Cohorts (Logos)'!CN14</f>
        <v>0</v>
      </c>
      <c r="CO218" s="62">
        <f ca="1">CO14*'SaaS - Cohorts (Logos)'!CO14</f>
        <v>0</v>
      </c>
      <c r="CP218" s="62">
        <f ca="1">CP14*'SaaS - Cohorts (Logos)'!CP14</f>
        <v>0</v>
      </c>
      <c r="CQ218" s="62">
        <f ca="1">CQ14*'SaaS - Cohorts (Logos)'!CQ14</f>
        <v>0</v>
      </c>
      <c r="CR218" s="62">
        <f ca="1">CR14*'SaaS - Cohorts (Logos)'!CR14</f>
        <v>0</v>
      </c>
      <c r="CS218" s="62">
        <f ca="1">CS14*'SaaS - Cohorts (Logos)'!CS14</f>
        <v>0</v>
      </c>
      <c r="CT218" s="62">
        <f ca="1">CT14*'SaaS - Cohorts (Logos)'!CT14</f>
        <v>0</v>
      </c>
      <c r="CU218" s="62">
        <f ca="1">CU14*'SaaS - Cohorts (Logos)'!CU14</f>
        <v>0</v>
      </c>
      <c r="CV218" s="62">
        <f ca="1">CV14*'SaaS - Cohorts (Logos)'!CV14</f>
        <v>0</v>
      </c>
      <c r="CW218" s="62">
        <f ca="1">CW14*'SaaS - Cohorts (Logos)'!CW14</f>
        <v>0</v>
      </c>
      <c r="CX218" s="62">
        <f ca="1">CX14*'SaaS - Cohorts (Logos)'!CX14</f>
        <v>0</v>
      </c>
      <c r="CY218" s="62">
        <f ca="1">CY14*'SaaS - Cohorts (Logos)'!CY14</f>
        <v>0</v>
      </c>
      <c r="CZ218" s="62">
        <f ca="1">CZ14*'SaaS - Cohorts (Logos)'!CZ14</f>
        <v>0</v>
      </c>
      <c r="DA218" s="62">
        <f ca="1">DA14*'SaaS - Cohorts (Logos)'!DA14</f>
        <v>0</v>
      </c>
      <c r="DB218" s="62">
        <f ca="1">DB14*'SaaS - Cohorts (Logos)'!DB14</f>
        <v>0</v>
      </c>
      <c r="DC218" s="62">
        <f ca="1">DC14*'SaaS - Cohorts (Logos)'!DC14</f>
        <v>0</v>
      </c>
      <c r="DD218" s="62">
        <f ca="1">DD14*'SaaS - Cohorts (Logos)'!DD14</f>
        <v>0</v>
      </c>
      <c r="DE218" s="62">
        <f ca="1">DE14*'SaaS - Cohorts (Logos)'!DE14</f>
        <v>0</v>
      </c>
      <c r="DF218" s="62">
        <f ca="1">DF14*'SaaS - Cohorts (Logos)'!DF14</f>
        <v>0</v>
      </c>
      <c r="DG218" s="62">
        <f ca="1">DG14*'SaaS - Cohorts (Logos)'!DG14</f>
        <v>0</v>
      </c>
      <c r="DH218" s="62">
        <f ca="1">DH14*'SaaS - Cohorts (Logos)'!DH14</f>
        <v>0</v>
      </c>
      <c r="DI218" s="62">
        <f ca="1">DI14*'SaaS - Cohorts (Logos)'!DI14</f>
        <v>0</v>
      </c>
      <c r="DJ218" s="62">
        <f ca="1">DJ14*'SaaS - Cohorts (Logos)'!DJ14</f>
        <v>0</v>
      </c>
      <c r="DK218" s="62">
        <f ca="1">DK14*'SaaS - Cohorts (Logos)'!DK14</f>
        <v>0</v>
      </c>
      <c r="DL218" s="62">
        <f ca="1">DL14*'SaaS - Cohorts (Logos)'!DL14</f>
        <v>0</v>
      </c>
      <c r="DM218" s="62">
        <f ca="1">DM14*'SaaS - Cohorts (Logos)'!DM14</f>
        <v>0</v>
      </c>
      <c r="DN218" s="62">
        <f ca="1">DN14*'SaaS - Cohorts (Logos)'!DN14</f>
        <v>0</v>
      </c>
      <c r="DO218" s="62">
        <f ca="1">DO14*'SaaS - Cohorts (Logos)'!DO14</f>
        <v>0</v>
      </c>
      <c r="DP218" s="62">
        <f ca="1">DP14*'SaaS - Cohorts (Logos)'!DP14</f>
        <v>0</v>
      </c>
      <c r="DQ218" s="62">
        <f ca="1">DQ14*'SaaS - Cohorts (Logos)'!DQ14</f>
        <v>0</v>
      </c>
      <c r="DR218" s="62">
        <f ca="1">DR14*'SaaS - Cohorts (Logos)'!DR14</f>
        <v>0</v>
      </c>
    </row>
    <row r="219" spans="2:122" ht="15.75" customHeight="1">
      <c r="B219" s="195">
        <v>43282</v>
      </c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62">
        <f ca="1">BK15*'SaaS - Cohorts (Logos)'!BK15</f>
        <v>0</v>
      </c>
      <c r="BL219" s="62">
        <f ca="1">BL15*'SaaS - Cohorts (Logos)'!BL15</f>
        <v>0</v>
      </c>
      <c r="BM219" s="62">
        <f ca="1">BM15*'SaaS - Cohorts (Logos)'!BM15</f>
        <v>0</v>
      </c>
      <c r="BN219" s="62">
        <f ca="1">BN15*'SaaS - Cohorts (Logos)'!BN15</f>
        <v>0</v>
      </c>
      <c r="BO219" s="62">
        <f ca="1">BO15*'SaaS - Cohorts (Logos)'!BO15</f>
        <v>0</v>
      </c>
      <c r="BP219" s="62">
        <f ca="1">BP15*'SaaS - Cohorts (Logos)'!BP15</f>
        <v>0</v>
      </c>
      <c r="BQ219" s="62">
        <f ca="1">BQ15*'SaaS - Cohorts (Logos)'!BQ15</f>
        <v>0</v>
      </c>
      <c r="BR219" s="62">
        <f ca="1">BR15*'SaaS - Cohorts (Logos)'!BR15</f>
        <v>0</v>
      </c>
      <c r="BS219" s="62">
        <f ca="1">BS15*'SaaS - Cohorts (Logos)'!BS15</f>
        <v>0</v>
      </c>
      <c r="BT219" s="62">
        <f ca="1">BT15*'SaaS - Cohorts (Logos)'!BT15</f>
        <v>0</v>
      </c>
      <c r="BU219" s="62">
        <f ca="1">BU15*'SaaS - Cohorts (Logos)'!BU15</f>
        <v>0</v>
      </c>
      <c r="BV219" s="62">
        <f ca="1">BV15*'SaaS - Cohorts (Logos)'!BV15</f>
        <v>0</v>
      </c>
      <c r="BW219" s="62">
        <f ca="1">BW15*'SaaS - Cohorts (Logos)'!BW15</f>
        <v>0</v>
      </c>
      <c r="BX219" s="62">
        <f ca="1">BX15*'SaaS - Cohorts (Logos)'!BX15</f>
        <v>0</v>
      </c>
      <c r="BY219" s="62">
        <f ca="1">BY15*'SaaS - Cohorts (Logos)'!BY15</f>
        <v>0</v>
      </c>
      <c r="BZ219" s="62">
        <f ca="1">BZ15*'SaaS - Cohorts (Logos)'!BZ15</f>
        <v>0</v>
      </c>
      <c r="CA219" s="62">
        <f ca="1">CA15*'SaaS - Cohorts (Logos)'!CA15</f>
        <v>0</v>
      </c>
      <c r="CB219" s="62">
        <f ca="1">CB15*'SaaS - Cohorts (Logos)'!CB15</f>
        <v>0</v>
      </c>
      <c r="CC219" s="62">
        <f ca="1">CC15*'SaaS - Cohorts (Logos)'!CC15</f>
        <v>0</v>
      </c>
      <c r="CD219" s="62">
        <f ca="1">CD15*'SaaS - Cohorts (Logos)'!CD15</f>
        <v>0</v>
      </c>
      <c r="CE219" s="62">
        <f ca="1">CE15*'SaaS - Cohorts (Logos)'!CE15</f>
        <v>0</v>
      </c>
      <c r="CF219" s="62">
        <f ca="1">CF15*'SaaS - Cohorts (Logos)'!CF15</f>
        <v>0</v>
      </c>
      <c r="CG219" s="62">
        <f ca="1">CG15*'SaaS - Cohorts (Logos)'!CG15</f>
        <v>0</v>
      </c>
      <c r="CH219" s="62">
        <f ca="1">CH15*'SaaS - Cohorts (Logos)'!CH15</f>
        <v>0</v>
      </c>
      <c r="CI219" s="62">
        <f ca="1">CI15*'SaaS - Cohorts (Logos)'!CI15</f>
        <v>0</v>
      </c>
      <c r="CJ219" s="62">
        <f ca="1">CJ15*'SaaS - Cohorts (Logos)'!CJ15</f>
        <v>0</v>
      </c>
      <c r="CK219" s="62">
        <f ca="1">CK15*'SaaS - Cohorts (Logos)'!CK15</f>
        <v>0</v>
      </c>
      <c r="CL219" s="62">
        <f ca="1">CL15*'SaaS - Cohorts (Logos)'!CL15</f>
        <v>0</v>
      </c>
      <c r="CM219" s="62">
        <f ca="1">CM15*'SaaS - Cohorts (Logos)'!CM15</f>
        <v>0</v>
      </c>
      <c r="CN219" s="62">
        <f ca="1">CN15*'SaaS - Cohorts (Logos)'!CN15</f>
        <v>0</v>
      </c>
      <c r="CO219" s="62">
        <f ca="1">CO15*'SaaS - Cohorts (Logos)'!CO15</f>
        <v>0</v>
      </c>
      <c r="CP219" s="62">
        <f ca="1">CP15*'SaaS - Cohorts (Logos)'!CP15</f>
        <v>0</v>
      </c>
      <c r="CQ219" s="62">
        <f ca="1">CQ15*'SaaS - Cohorts (Logos)'!CQ15</f>
        <v>0</v>
      </c>
      <c r="CR219" s="62">
        <f ca="1">CR15*'SaaS - Cohorts (Logos)'!CR15</f>
        <v>0</v>
      </c>
      <c r="CS219" s="62">
        <f ca="1">CS15*'SaaS - Cohorts (Logos)'!CS15</f>
        <v>0</v>
      </c>
      <c r="CT219" s="62">
        <f ca="1">CT15*'SaaS - Cohorts (Logos)'!CT15</f>
        <v>0</v>
      </c>
      <c r="CU219" s="62">
        <f ca="1">CU15*'SaaS - Cohorts (Logos)'!CU15</f>
        <v>0</v>
      </c>
      <c r="CV219" s="62">
        <f ca="1">CV15*'SaaS - Cohorts (Logos)'!CV15</f>
        <v>0</v>
      </c>
      <c r="CW219" s="62">
        <f ca="1">CW15*'SaaS - Cohorts (Logos)'!CW15</f>
        <v>0</v>
      </c>
      <c r="CX219" s="62">
        <f ca="1">CX15*'SaaS - Cohorts (Logos)'!CX15</f>
        <v>0</v>
      </c>
      <c r="CY219" s="62">
        <f ca="1">CY15*'SaaS - Cohorts (Logos)'!CY15</f>
        <v>0</v>
      </c>
      <c r="CZ219" s="62">
        <f ca="1">CZ15*'SaaS - Cohorts (Logos)'!CZ15</f>
        <v>0</v>
      </c>
      <c r="DA219" s="62">
        <f ca="1">DA15*'SaaS - Cohorts (Logos)'!DA15</f>
        <v>0</v>
      </c>
      <c r="DB219" s="62">
        <f ca="1">DB15*'SaaS - Cohorts (Logos)'!DB15</f>
        <v>0</v>
      </c>
      <c r="DC219" s="62">
        <f ca="1">DC15*'SaaS - Cohorts (Logos)'!DC15</f>
        <v>0</v>
      </c>
      <c r="DD219" s="62">
        <f ca="1">DD15*'SaaS - Cohorts (Logos)'!DD15</f>
        <v>0</v>
      </c>
      <c r="DE219" s="62">
        <f ca="1">DE15*'SaaS - Cohorts (Logos)'!DE15</f>
        <v>0</v>
      </c>
      <c r="DF219" s="62">
        <f ca="1">DF15*'SaaS - Cohorts (Logos)'!DF15</f>
        <v>0</v>
      </c>
      <c r="DG219" s="62">
        <f ca="1">DG15*'SaaS - Cohorts (Logos)'!DG15</f>
        <v>0</v>
      </c>
      <c r="DH219" s="62">
        <f ca="1">DH15*'SaaS - Cohorts (Logos)'!DH15</f>
        <v>0</v>
      </c>
      <c r="DI219" s="62">
        <f ca="1">DI15*'SaaS - Cohorts (Logos)'!DI15</f>
        <v>0</v>
      </c>
      <c r="DJ219" s="62">
        <f ca="1">DJ15*'SaaS - Cohorts (Logos)'!DJ15</f>
        <v>0</v>
      </c>
      <c r="DK219" s="62">
        <f ca="1">DK15*'SaaS - Cohorts (Logos)'!DK15</f>
        <v>0</v>
      </c>
      <c r="DL219" s="62">
        <f ca="1">DL15*'SaaS - Cohorts (Logos)'!DL15</f>
        <v>0</v>
      </c>
      <c r="DM219" s="62">
        <f ca="1">DM15*'SaaS - Cohorts (Logos)'!DM15</f>
        <v>0</v>
      </c>
      <c r="DN219" s="62">
        <f ca="1">DN15*'SaaS - Cohorts (Logos)'!DN15</f>
        <v>0</v>
      </c>
      <c r="DO219" s="62">
        <f ca="1">DO15*'SaaS - Cohorts (Logos)'!DO15</f>
        <v>0</v>
      </c>
      <c r="DP219" s="62">
        <f ca="1">DP15*'SaaS - Cohorts (Logos)'!DP15</f>
        <v>0</v>
      </c>
      <c r="DQ219" s="62">
        <f ca="1">DQ15*'SaaS - Cohorts (Logos)'!DQ15</f>
        <v>0</v>
      </c>
      <c r="DR219" s="62">
        <f ca="1">DR15*'SaaS - Cohorts (Logos)'!DR15</f>
        <v>0</v>
      </c>
    </row>
    <row r="220" spans="2:122" ht="15.75" customHeight="1">
      <c r="B220" s="195">
        <v>43313</v>
      </c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62">
        <f ca="1">BK16*'SaaS - Cohorts (Logos)'!BK16</f>
        <v>8.4000000000000005E-2</v>
      </c>
      <c r="BL220" s="62">
        <f ca="1">BL16*'SaaS - Cohorts (Logos)'!BL16</f>
        <v>7.3920000000000013E-2</v>
      </c>
      <c r="BM220" s="62">
        <f ca="1">BM16*'SaaS - Cohorts (Logos)'!BM16</f>
        <v>6.5049600000000013E-2</v>
      </c>
      <c r="BN220" s="62">
        <f ca="1">BN16*'SaaS - Cohorts (Logos)'!BN16</f>
        <v>5.7243648000000001E-2</v>
      </c>
      <c r="BO220" s="62">
        <f ca="1">BO16*'SaaS - Cohorts (Logos)'!BO16</f>
        <v>5.037441024E-2</v>
      </c>
      <c r="BP220" s="62">
        <f ca="1">BP16*'SaaS - Cohorts (Logos)'!BP16</f>
        <v>4.4329481011200003E-2</v>
      </c>
      <c r="BQ220" s="62">
        <f ca="1">BQ16*'SaaS - Cohorts (Logos)'!BQ16</f>
        <v>3.9009943289855999E-2</v>
      </c>
      <c r="BR220" s="62">
        <f ca="1">BR16*'SaaS - Cohorts (Logos)'!BR16</f>
        <v>3.4328750095073281E-2</v>
      </c>
      <c r="BS220" s="62">
        <f ca="1">BS16*'SaaS - Cohorts (Logos)'!BS16</f>
        <v>3.020930008366449E-2</v>
      </c>
      <c r="BT220" s="62">
        <f ca="1">BT16*'SaaS - Cohorts (Logos)'!BT16</f>
        <v>2.6584184073624745E-2</v>
      </c>
      <c r="BU220" s="62">
        <f ca="1">BU16*'SaaS - Cohorts (Logos)'!BU16</f>
        <v>2.3394081984789778E-2</v>
      </c>
      <c r="BV220" s="62">
        <f ca="1">BV16*'SaaS - Cohorts (Logos)'!BV16</f>
        <v>2.0586792146615008E-2</v>
      </c>
      <c r="BW220" s="62">
        <f ca="1">BW16*'SaaS - Cohorts (Logos)'!BW16</f>
        <v>1.8116377089021207E-2</v>
      </c>
      <c r="BX220" s="62">
        <f ca="1">BX16*'SaaS - Cohorts (Logos)'!BX16</f>
        <v>1.5942411838338662E-2</v>
      </c>
      <c r="BY220" s="62">
        <f ca="1">BY16*'SaaS - Cohorts (Logos)'!BY16</f>
        <v>1.4029322417738022E-2</v>
      </c>
      <c r="BZ220" s="62">
        <f ca="1">BZ16*'SaaS - Cohorts (Logos)'!BZ16</f>
        <v>1.2345803727609459E-2</v>
      </c>
      <c r="CA220" s="62">
        <f ca="1">CA16*'SaaS - Cohorts (Logos)'!CA16</f>
        <v>1.0864307280296326E-2</v>
      </c>
      <c r="CB220" s="62">
        <f ca="1">CB16*'SaaS - Cohorts (Logos)'!CB16</f>
        <v>9.5605904066607666E-3</v>
      </c>
      <c r="CC220" s="62">
        <f ca="1">CC16*'SaaS - Cohorts (Logos)'!CC16</f>
        <v>8.4133195578614765E-3</v>
      </c>
      <c r="CD220" s="62">
        <f ca="1">CD16*'SaaS - Cohorts (Logos)'!CD16</f>
        <v>7.4037212109180992E-3</v>
      </c>
      <c r="CE220" s="62">
        <f ca="1">CE16*'SaaS - Cohorts (Logos)'!CE16</f>
        <v>6.5152746656079279E-3</v>
      </c>
      <c r="CF220" s="62">
        <f ca="1">CF16*'SaaS - Cohorts (Logos)'!CF16</f>
        <v>5.7334417057349762E-3</v>
      </c>
      <c r="CG220" s="62">
        <f ca="1">CG16*'SaaS - Cohorts (Logos)'!CG16</f>
        <v>5.045428701046779E-3</v>
      </c>
      <c r="CH220" s="62">
        <f ca="1">CH16*'SaaS - Cohorts (Logos)'!CH16</f>
        <v>4.4399772569211661E-3</v>
      </c>
      <c r="CI220" s="62">
        <f ca="1">CI16*'SaaS - Cohorts (Logos)'!CI16</f>
        <v>3.907179986090626E-3</v>
      </c>
      <c r="CJ220" s="62">
        <f ca="1">CJ16*'SaaS - Cohorts (Logos)'!CJ16</f>
        <v>3.4383183877597506E-3</v>
      </c>
      <c r="CK220" s="62">
        <f ca="1">CK16*'SaaS - Cohorts (Logos)'!CK16</f>
        <v>3.0257201812285807E-3</v>
      </c>
      <c r="CL220" s="62">
        <f ca="1">CL16*'SaaS - Cohorts (Logos)'!CL16</f>
        <v>2.6626337594811513E-3</v>
      </c>
      <c r="CM220" s="62">
        <f ca="1">CM16*'SaaS - Cohorts (Logos)'!CM16</f>
        <v>2.3431177083434135E-3</v>
      </c>
      <c r="CN220" s="62">
        <f ca="1">CN16*'SaaS - Cohorts (Logos)'!CN16</f>
        <v>2.0619435833422036E-3</v>
      </c>
      <c r="CO220" s="62">
        <f ca="1">CO16*'SaaS - Cohorts (Logos)'!CO16</f>
        <v>1.814510353341139E-3</v>
      </c>
      <c r="CP220" s="62">
        <f ca="1">CP16*'SaaS - Cohorts (Logos)'!CP16</f>
        <v>1.5967691109402022E-3</v>
      </c>
      <c r="CQ220" s="62">
        <f ca="1">CQ16*'SaaS - Cohorts (Logos)'!CQ16</f>
        <v>1.405156817627378E-3</v>
      </c>
      <c r="CR220" s="62">
        <f ca="1">CR16*'SaaS - Cohorts (Logos)'!CR16</f>
        <v>1.2365379995120927E-3</v>
      </c>
      <c r="CS220" s="62">
        <f ca="1">CS16*'SaaS - Cohorts (Logos)'!CS16</f>
        <v>1.0881534395706415E-3</v>
      </c>
      <c r="CT220" s="62">
        <f ca="1">CT16*'SaaS - Cohorts (Logos)'!CT16</f>
        <v>9.5757502682216461E-4</v>
      </c>
      <c r="CU220" s="62">
        <f ca="1">CU16*'SaaS - Cohorts (Logos)'!CU16</f>
        <v>8.4266602360350484E-4</v>
      </c>
      <c r="CV220" s="62">
        <f ca="1">CV16*'SaaS - Cohorts (Logos)'!CV16</f>
        <v>7.4154610077108412E-4</v>
      </c>
      <c r="CW220" s="62">
        <f ca="1">CW16*'SaaS - Cohorts (Logos)'!CW16</f>
        <v>6.5256056867855406E-4</v>
      </c>
      <c r="CX220" s="62">
        <f ca="1">CX16*'SaaS - Cohorts (Logos)'!CX16</f>
        <v>5.7425330043712759E-4</v>
      </c>
      <c r="CY220" s="62">
        <f ca="1">CY16*'SaaS - Cohorts (Logos)'!CY16</f>
        <v>5.0534290438467228E-4</v>
      </c>
      <c r="CZ220" s="62">
        <f ca="1">CZ16*'SaaS - Cohorts (Logos)'!CZ16</f>
        <v>4.4470175585851161E-4</v>
      </c>
      <c r="DA220" s="62">
        <f ca="1">DA16*'SaaS - Cohorts (Logos)'!DA16</f>
        <v>3.9133754515549026E-4</v>
      </c>
      <c r="DB220" s="62">
        <f ca="1">DB16*'SaaS - Cohorts (Logos)'!DB16</f>
        <v>3.4437703973683149E-4</v>
      </c>
      <c r="DC220" s="62">
        <f ca="1">DC16*'SaaS - Cohorts (Logos)'!DC16</f>
        <v>3.0305179496841172E-4</v>
      </c>
      <c r="DD220" s="62">
        <f ca="1">DD16*'SaaS - Cohorts (Logos)'!DD16</f>
        <v>2.6668557957220231E-4</v>
      </c>
      <c r="DE220" s="62">
        <f ca="1">DE16*'SaaS - Cohorts (Logos)'!DE16</f>
        <v>2.3468331002353808E-4</v>
      </c>
      <c r="DF220" s="62">
        <f ca="1">DF16*'SaaS - Cohorts (Logos)'!DF16</f>
        <v>2.0652131282071349E-4</v>
      </c>
      <c r="DG220" s="62">
        <f ca="1">DG16*'SaaS - Cohorts (Logos)'!DG16</f>
        <v>1.8173875528222787E-4</v>
      </c>
      <c r="DH220" s="62">
        <f ca="1">DH16*'SaaS - Cohorts (Logos)'!DH16</f>
        <v>1.5993010464836053E-4</v>
      </c>
      <c r="DI220" s="62">
        <f ca="1">DI16*'SaaS - Cohorts (Logos)'!DI16</f>
        <v>1.4073849209055727E-4</v>
      </c>
      <c r="DJ220" s="62">
        <f ca="1">DJ16*'SaaS - Cohorts (Logos)'!DJ16</f>
        <v>1.2384987303969039E-4</v>
      </c>
      <c r="DK220" s="62">
        <f ca="1">DK16*'SaaS - Cohorts (Logos)'!DK16</f>
        <v>1.0898788827492755E-4</v>
      </c>
      <c r="DL220" s="62">
        <f ca="1">DL16*'SaaS - Cohorts (Logos)'!DL16</f>
        <v>9.590934168193625E-5</v>
      </c>
      <c r="DM220" s="62">
        <f ca="1">DM16*'SaaS - Cohorts (Logos)'!DM16</f>
        <v>8.4400220680103889E-5</v>
      </c>
      <c r="DN220" s="62">
        <f ca="1">DN16*'SaaS - Cohorts (Logos)'!DN16</f>
        <v>7.4272194198491431E-5</v>
      </c>
      <c r="DO220" s="62">
        <f ca="1">DO16*'SaaS - Cohorts (Logos)'!DO16</f>
        <v>6.5359530894672457E-5</v>
      </c>
      <c r="DP220" s="62">
        <f ca="1">DP16*'SaaS - Cohorts (Logos)'!DP16</f>
        <v>5.7516387187311763E-5</v>
      </c>
      <c r="DQ220" s="62">
        <f ca="1">DQ16*'SaaS - Cohorts (Logos)'!DQ16</f>
        <v>5.0614420724834353E-5</v>
      </c>
      <c r="DR220" s="62">
        <f ca="1">DR16*'SaaS - Cohorts (Logos)'!DR16</f>
        <v>4.4540690237854229E-5</v>
      </c>
    </row>
    <row r="221" spans="2:122" ht="15.75" customHeight="1">
      <c r="B221" s="195">
        <v>43344</v>
      </c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62">
        <f ca="1">BK17*'SaaS - Cohorts (Logos)'!BK17</f>
        <v>0.16800000000000001</v>
      </c>
      <c r="BL221" s="62">
        <f ca="1">BL17*'SaaS - Cohorts (Logos)'!BL17</f>
        <v>0.14784000000000003</v>
      </c>
      <c r="BM221" s="62">
        <f ca="1">BM17*'SaaS - Cohorts (Logos)'!BM17</f>
        <v>0.13009920000000003</v>
      </c>
      <c r="BN221" s="62">
        <f ca="1">BN17*'SaaS - Cohorts (Logos)'!BN17</f>
        <v>0.114487296</v>
      </c>
      <c r="BO221" s="62">
        <f ca="1">BO17*'SaaS - Cohorts (Logos)'!BO17</f>
        <v>0.10074882048</v>
      </c>
      <c r="BP221" s="62">
        <f ca="1">BP17*'SaaS - Cohorts (Logos)'!BP17</f>
        <v>8.8658962022400006E-2</v>
      </c>
      <c r="BQ221" s="62">
        <f ca="1">BQ17*'SaaS - Cohorts (Logos)'!BQ17</f>
        <v>7.8019886579711997E-2</v>
      </c>
      <c r="BR221" s="62">
        <f ca="1">BR17*'SaaS - Cohorts (Logos)'!BR17</f>
        <v>6.8657500190146561E-2</v>
      </c>
      <c r="BS221" s="62">
        <f ca="1">BS17*'SaaS - Cohorts (Logos)'!BS17</f>
        <v>6.041860016732898E-2</v>
      </c>
      <c r="BT221" s="62">
        <f ca="1">BT17*'SaaS - Cohorts (Logos)'!BT17</f>
        <v>5.3168368147249491E-2</v>
      </c>
      <c r="BU221" s="62">
        <f ca="1">BU17*'SaaS - Cohorts (Logos)'!BU17</f>
        <v>4.6788163969579556E-2</v>
      </c>
      <c r="BV221" s="62">
        <f ca="1">BV17*'SaaS - Cohorts (Logos)'!BV17</f>
        <v>4.1173584293230016E-2</v>
      </c>
      <c r="BW221" s="62">
        <f ca="1">BW17*'SaaS - Cohorts (Logos)'!BW17</f>
        <v>3.6232754178042413E-2</v>
      </c>
      <c r="BX221" s="62">
        <f ca="1">BX17*'SaaS - Cohorts (Logos)'!BX17</f>
        <v>3.1884823676677325E-2</v>
      </c>
      <c r="BY221" s="62">
        <f ca="1">BY17*'SaaS - Cohorts (Logos)'!BY17</f>
        <v>2.8058644835476043E-2</v>
      </c>
      <c r="BZ221" s="62">
        <f ca="1">BZ17*'SaaS - Cohorts (Logos)'!BZ17</f>
        <v>2.4691607455218919E-2</v>
      </c>
      <c r="CA221" s="62">
        <f ca="1">CA17*'SaaS - Cohorts (Logos)'!CA17</f>
        <v>2.1728614560592652E-2</v>
      </c>
      <c r="CB221" s="62">
        <f ca="1">CB17*'SaaS - Cohorts (Logos)'!CB17</f>
        <v>1.9121180813321533E-2</v>
      </c>
      <c r="CC221" s="62">
        <f ca="1">CC17*'SaaS - Cohorts (Logos)'!CC17</f>
        <v>1.6826639115722953E-2</v>
      </c>
      <c r="CD221" s="62">
        <f ca="1">CD17*'SaaS - Cohorts (Logos)'!CD17</f>
        <v>1.4807442421836198E-2</v>
      </c>
      <c r="CE221" s="62">
        <f ca="1">CE17*'SaaS - Cohorts (Logos)'!CE17</f>
        <v>1.3030549331215856E-2</v>
      </c>
      <c r="CF221" s="62">
        <f ca="1">CF17*'SaaS - Cohorts (Logos)'!CF17</f>
        <v>1.1466883411469952E-2</v>
      </c>
      <c r="CG221" s="62">
        <f ca="1">CG17*'SaaS - Cohorts (Logos)'!CG17</f>
        <v>1.0090857402093558E-2</v>
      </c>
      <c r="CH221" s="62">
        <f ca="1">CH17*'SaaS - Cohorts (Logos)'!CH17</f>
        <v>8.8799545138423322E-3</v>
      </c>
      <c r="CI221" s="62">
        <f ca="1">CI17*'SaaS - Cohorts (Logos)'!CI17</f>
        <v>7.8143599721812521E-3</v>
      </c>
      <c r="CJ221" s="62">
        <f ca="1">CJ17*'SaaS - Cohorts (Logos)'!CJ17</f>
        <v>6.8766367755195013E-3</v>
      </c>
      <c r="CK221" s="62">
        <f ca="1">CK17*'SaaS - Cohorts (Logos)'!CK17</f>
        <v>6.0514403624571615E-3</v>
      </c>
      <c r="CL221" s="62">
        <f ca="1">CL17*'SaaS - Cohorts (Logos)'!CL17</f>
        <v>5.3252675189623027E-3</v>
      </c>
      <c r="CM221" s="62">
        <f ca="1">CM17*'SaaS - Cohorts (Logos)'!CM17</f>
        <v>4.6862354166868269E-3</v>
      </c>
      <c r="CN221" s="62">
        <f ca="1">CN17*'SaaS - Cohorts (Logos)'!CN17</f>
        <v>4.1238871666844073E-3</v>
      </c>
      <c r="CO221" s="62">
        <f ca="1">CO17*'SaaS - Cohorts (Logos)'!CO17</f>
        <v>3.629020706682278E-3</v>
      </c>
      <c r="CP221" s="62">
        <f ca="1">CP17*'SaaS - Cohorts (Logos)'!CP17</f>
        <v>3.1935382218804043E-3</v>
      </c>
      <c r="CQ221" s="62">
        <f ca="1">CQ17*'SaaS - Cohorts (Logos)'!CQ17</f>
        <v>2.810313635254756E-3</v>
      </c>
      <c r="CR221" s="62">
        <f ca="1">CR17*'SaaS - Cohorts (Logos)'!CR17</f>
        <v>2.4730759990241854E-3</v>
      </c>
      <c r="CS221" s="62">
        <f ca="1">CS17*'SaaS - Cohorts (Logos)'!CS17</f>
        <v>2.176306879141283E-3</v>
      </c>
      <c r="CT221" s="62">
        <f ca="1">CT17*'SaaS - Cohorts (Logos)'!CT17</f>
        <v>1.9151500536443292E-3</v>
      </c>
      <c r="CU221" s="62">
        <f ca="1">CU17*'SaaS - Cohorts (Logos)'!CU17</f>
        <v>1.6853320472070097E-3</v>
      </c>
      <c r="CV221" s="62">
        <f ca="1">CV17*'SaaS - Cohorts (Logos)'!CV17</f>
        <v>1.4830922015421682E-3</v>
      </c>
      <c r="CW221" s="62">
        <f ca="1">CW17*'SaaS - Cohorts (Logos)'!CW17</f>
        <v>1.3051211373571081E-3</v>
      </c>
      <c r="CX221" s="62">
        <f ca="1">CX17*'SaaS - Cohorts (Logos)'!CX17</f>
        <v>1.1485066008742552E-3</v>
      </c>
      <c r="CY221" s="62">
        <f ca="1">CY17*'SaaS - Cohorts (Logos)'!CY17</f>
        <v>1.0106858087693446E-3</v>
      </c>
      <c r="CZ221" s="62">
        <f ca="1">CZ17*'SaaS - Cohorts (Logos)'!CZ17</f>
        <v>8.8940351171702323E-4</v>
      </c>
      <c r="DA221" s="62">
        <f ca="1">DA17*'SaaS - Cohorts (Logos)'!DA17</f>
        <v>7.8267509031098052E-4</v>
      </c>
      <c r="DB221" s="62">
        <f ca="1">DB17*'SaaS - Cohorts (Logos)'!DB17</f>
        <v>6.8875407947366297E-4</v>
      </c>
      <c r="DC221" s="62">
        <f ca="1">DC17*'SaaS - Cohorts (Logos)'!DC17</f>
        <v>6.0610358993682344E-4</v>
      </c>
      <c r="DD221" s="62">
        <f ca="1">DD17*'SaaS - Cohorts (Logos)'!DD17</f>
        <v>5.3337115914440462E-4</v>
      </c>
      <c r="DE221" s="62">
        <f ca="1">DE17*'SaaS - Cohorts (Logos)'!DE17</f>
        <v>4.6936662004707616E-4</v>
      </c>
      <c r="DF221" s="62">
        <f ca="1">DF17*'SaaS - Cohorts (Logos)'!DF17</f>
        <v>4.1304262564142698E-4</v>
      </c>
      <c r="DG221" s="62">
        <f ca="1">DG17*'SaaS - Cohorts (Logos)'!DG17</f>
        <v>3.6347751056445575E-4</v>
      </c>
      <c r="DH221" s="62">
        <f ca="1">DH17*'SaaS - Cohorts (Logos)'!DH17</f>
        <v>3.1986020929672106E-4</v>
      </c>
      <c r="DI221" s="62">
        <f ca="1">DI17*'SaaS - Cohorts (Logos)'!DI17</f>
        <v>2.8147698418111455E-4</v>
      </c>
      <c r="DJ221" s="62">
        <f ca="1">DJ17*'SaaS - Cohorts (Logos)'!DJ17</f>
        <v>2.4769974607938077E-4</v>
      </c>
      <c r="DK221" s="62">
        <f ca="1">DK17*'SaaS - Cohorts (Logos)'!DK17</f>
        <v>2.179757765498551E-4</v>
      </c>
      <c r="DL221" s="62">
        <f ca="1">DL17*'SaaS - Cohorts (Logos)'!DL17</f>
        <v>1.918186833638725E-4</v>
      </c>
      <c r="DM221" s="62">
        <f ca="1">DM17*'SaaS - Cohorts (Logos)'!DM17</f>
        <v>1.6880044136020778E-4</v>
      </c>
      <c r="DN221" s="62">
        <f ca="1">DN17*'SaaS - Cohorts (Logos)'!DN17</f>
        <v>1.4854438839698286E-4</v>
      </c>
      <c r="DO221" s="62">
        <f ca="1">DO17*'SaaS - Cohorts (Logos)'!DO17</f>
        <v>1.3071906178934491E-4</v>
      </c>
      <c r="DP221" s="62">
        <f ca="1">DP17*'SaaS - Cohorts (Logos)'!DP17</f>
        <v>1.1503277437462353E-4</v>
      </c>
      <c r="DQ221" s="62">
        <f ca="1">DQ17*'SaaS - Cohorts (Logos)'!DQ17</f>
        <v>1.0122884144966871E-4</v>
      </c>
      <c r="DR221" s="62">
        <f ca="1">DR17*'SaaS - Cohorts (Logos)'!DR17</f>
        <v>8.9081380475708458E-5</v>
      </c>
    </row>
    <row r="222" spans="2:122" ht="15.75" customHeight="1">
      <c r="B222" s="195">
        <v>43374</v>
      </c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62">
        <f ca="1">BK18*'SaaS - Cohorts (Logos)'!BK18</f>
        <v>0.252</v>
      </c>
      <c r="BL222" s="62">
        <f ca="1">BL18*'SaaS - Cohorts (Logos)'!BL18</f>
        <v>0.22175999999999998</v>
      </c>
      <c r="BM222" s="62">
        <f ca="1">BM18*'SaaS - Cohorts (Logos)'!BM18</f>
        <v>0.19514879999999998</v>
      </c>
      <c r="BN222" s="62">
        <f ca="1">BN18*'SaaS - Cohorts (Logos)'!BN18</f>
        <v>0.17173094399999997</v>
      </c>
      <c r="BO222" s="62">
        <f ca="1">BO18*'SaaS - Cohorts (Logos)'!BO18</f>
        <v>0.15112323071999997</v>
      </c>
      <c r="BP222" s="62">
        <f ca="1">BP18*'SaaS - Cohorts (Logos)'!BP18</f>
        <v>0.13298844303359997</v>
      </c>
      <c r="BQ222" s="62">
        <f ca="1">BQ18*'SaaS - Cohorts (Logos)'!BQ18</f>
        <v>0.11702982986956798</v>
      </c>
      <c r="BR222" s="62">
        <f ca="1">BR18*'SaaS - Cohorts (Logos)'!BR18</f>
        <v>0.10298625028521981</v>
      </c>
      <c r="BS222" s="62">
        <f ca="1">BS18*'SaaS - Cohorts (Logos)'!BS18</f>
        <v>9.0627900250993432E-2</v>
      </c>
      <c r="BT222" s="62">
        <f ca="1">BT18*'SaaS - Cohorts (Logos)'!BT18</f>
        <v>7.9752552220874226E-2</v>
      </c>
      <c r="BU222" s="62">
        <f ca="1">BU18*'SaaS - Cohorts (Logos)'!BU18</f>
        <v>7.018224595436931E-2</v>
      </c>
      <c r="BV222" s="62">
        <f ca="1">BV18*'SaaS - Cohorts (Logos)'!BV18</f>
        <v>6.1760376439844999E-2</v>
      </c>
      <c r="BW222" s="62">
        <f ca="1">BW18*'SaaS - Cohorts (Logos)'!BW18</f>
        <v>5.4349131267063588E-2</v>
      </c>
      <c r="BX222" s="62">
        <f ca="1">BX18*'SaaS - Cohorts (Logos)'!BX18</f>
        <v>4.7827235515015963E-2</v>
      </c>
      <c r="BY222" s="62">
        <f ca="1">BY18*'SaaS - Cohorts (Logos)'!BY18</f>
        <v>4.2087967253214051E-2</v>
      </c>
      <c r="BZ222" s="62">
        <f ca="1">BZ18*'SaaS - Cohorts (Logos)'!BZ18</f>
        <v>3.703741118282837E-2</v>
      </c>
      <c r="CA222" s="62">
        <f ca="1">CA18*'SaaS - Cohorts (Logos)'!CA18</f>
        <v>3.2592921840888966E-2</v>
      </c>
      <c r="CB222" s="62">
        <f ca="1">CB18*'SaaS - Cohorts (Logos)'!CB18</f>
        <v>2.8681771219982291E-2</v>
      </c>
      <c r="CC222" s="62">
        <f ca="1">CC18*'SaaS - Cohorts (Logos)'!CC18</f>
        <v>2.5239958673584417E-2</v>
      </c>
      <c r="CD222" s="62">
        <f ca="1">CD18*'SaaS - Cohorts (Logos)'!CD18</f>
        <v>2.2211163632754289E-2</v>
      </c>
      <c r="CE222" s="62">
        <f ca="1">CE18*'SaaS - Cohorts (Logos)'!CE18</f>
        <v>1.9545823996823777E-2</v>
      </c>
      <c r="CF222" s="62">
        <f ca="1">CF18*'SaaS - Cohorts (Logos)'!CF18</f>
        <v>1.7200325117204922E-2</v>
      </c>
      <c r="CG222" s="62">
        <f ca="1">CG18*'SaaS - Cohorts (Logos)'!CG18</f>
        <v>1.5136286103140328E-2</v>
      </c>
      <c r="CH222" s="62">
        <f ca="1">CH18*'SaaS - Cohorts (Logos)'!CH18</f>
        <v>1.331993177076349E-2</v>
      </c>
      <c r="CI222" s="62">
        <f ca="1">CI18*'SaaS - Cohorts (Logos)'!CI18</f>
        <v>1.1721539958271869E-2</v>
      </c>
      <c r="CJ222" s="62">
        <f ca="1">CJ18*'SaaS - Cohorts (Logos)'!CJ18</f>
        <v>1.0314955163279245E-2</v>
      </c>
      <c r="CK222" s="62">
        <f ca="1">CK18*'SaaS - Cohorts (Logos)'!CK18</f>
        <v>9.0771605436857344E-3</v>
      </c>
      <c r="CL222" s="62">
        <f ca="1">CL18*'SaaS - Cohorts (Logos)'!CL18</f>
        <v>7.9879012784434458E-3</v>
      </c>
      <c r="CM222" s="62">
        <f ca="1">CM18*'SaaS - Cohorts (Logos)'!CM18</f>
        <v>7.0293531250302322E-3</v>
      </c>
      <c r="CN222" s="62">
        <f ca="1">CN18*'SaaS - Cohorts (Logos)'!CN18</f>
        <v>6.185830750026604E-3</v>
      </c>
      <c r="CO222" s="62">
        <f ca="1">CO18*'SaaS - Cohorts (Logos)'!CO18</f>
        <v>5.4435310600234122E-3</v>
      </c>
      <c r="CP222" s="62">
        <f ca="1">CP18*'SaaS - Cohorts (Logos)'!CP18</f>
        <v>4.7903073328206024E-3</v>
      </c>
      <c r="CQ222" s="62">
        <f ca="1">CQ18*'SaaS - Cohorts (Logos)'!CQ18</f>
        <v>4.21547045288213E-3</v>
      </c>
      <c r="CR222" s="62">
        <f ca="1">CR18*'SaaS - Cohorts (Logos)'!CR18</f>
        <v>3.709613998536275E-3</v>
      </c>
      <c r="CS222" s="62">
        <f ca="1">CS18*'SaaS - Cohorts (Logos)'!CS18</f>
        <v>3.2644603187119217E-3</v>
      </c>
      <c r="CT222" s="62">
        <f ca="1">CT18*'SaaS - Cohorts (Logos)'!CT18</f>
        <v>2.8727250804664911E-3</v>
      </c>
      <c r="CU222" s="62">
        <f ca="1">CU18*'SaaS - Cohorts (Logos)'!CU18</f>
        <v>2.527998070810512E-3</v>
      </c>
      <c r="CV222" s="62">
        <f ca="1">CV18*'SaaS - Cohorts (Logos)'!CV18</f>
        <v>2.2246383023132505E-3</v>
      </c>
      <c r="CW222" s="62">
        <f ca="1">CW18*'SaaS - Cohorts (Logos)'!CW18</f>
        <v>1.9576817060356607E-3</v>
      </c>
      <c r="CX222" s="62">
        <f ca="1">CX18*'SaaS - Cohorts (Logos)'!CX18</f>
        <v>1.7227599013113811E-3</v>
      </c>
      <c r="CY222" s="62">
        <f ca="1">CY18*'SaaS - Cohorts (Logos)'!CY18</f>
        <v>1.5160287131540157E-3</v>
      </c>
      <c r="CZ222" s="62">
        <f ca="1">CZ18*'SaaS - Cohorts (Logos)'!CZ18</f>
        <v>1.3341052675755339E-3</v>
      </c>
      <c r="DA222" s="62">
        <f ca="1">DA18*'SaaS - Cohorts (Logos)'!DA18</f>
        <v>1.1740126354664699E-3</v>
      </c>
      <c r="DB222" s="62">
        <f ca="1">DB18*'SaaS - Cohorts (Logos)'!DB18</f>
        <v>1.0331311192104933E-3</v>
      </c>
      <c r="DC222" s="62">
        <f ca="1">DC18*'SaaS - Cohorts (Logos)'!DC18</f>
        <v>9.0915538490523402E-4</v>
      </c>
      <c r="DD222" s="62">
        <f ca="1">DD18*'SaaS - Cohorts (Logos)'!DD18</f>
        <v>8.0005673871660595E-4</v>
      </c>
      <c r="DE222" s="62">
        <f ca="1">DE18*'SaaS - Cohorts (Logos)'!DE18</f>
        <v>7.0404993007061308E-4</v>
      </c>
      <c r="DF222" s="62">
        <f ca="1">DF18*'SaaS - Cohorts (Logos)'!DF18</f>
        <v>6.1956393846213944E-4</v>
      </c>
      <c r="DG222" s="62">
        <f ca="1">DG18*'SaaS - Cohorts (Logos)'!DG18</f>
        <v>5.4521626584668273E-4</v>
      </c>
      <c r="DH222" s="62">
        <f ca="1">DH18*'SaaS - Cohorts (Logos)'!DH18</f>
        <v>4.7979031394508083E-4</v>
      </c>
      <c r="DI222" s="62">
        <f ca="1">DI18*'SaaS - Cohorts (Logos)'!DI18</f>
        <v>4.2221547627167106E-4</v>
      </c>
      <c r="DJ222" s="62">
        <f ca="1">DJ18*'SaaS - Cohorts (Logos)'!DJ18</f>
        <v>3.7154961911907056E-4</v>
      </c>
      <c r="DK222" s="62">
        <f ca="1">DK18*'SaaS - Cohorts (Logos)'!DK18</f>
        <v>3.2696366482478208E-4</v>
      </c>
      <c r="DL222" s="62">
        <f ca="1">DL18*'SaaS - Cohorts (Logos)'!DL18</f>
        <v>2.8772802504580821E-4</v>
      </c>
      <c r="DM222" s="62">
        <f ca="1">DM18*'SaaS - Cohorts (Logos)'!DM18</f>
        <v>2.5320066204031122E-4</v>
      </c>
      <c r="DN222" s="62">
        <f ca="1">DN18*'SaaS - Cohorts (Logos)'!DN18</f>
        <v>2.2281658259547387E-4</v>
      </c>
      <c r="DO222" s="62">
        <f ca="1">DO18*'SaaS - Cohorts (Logos)'!DO18</f>
        <v>1.9607859268401699E-4</v>
      </c>
      <c r="DP222" s="62">
        <f ca="1">DP18*'SaaS - Cohorts (Logos)'!DP18</f>
        <v>1.7254916156193495E-4</v>
      </c>
      <c r="DQ222" s="62">
        <f ca="1">DQ18*'SaaS - Cohorts (Logos)'!DQ18</f>
        <v>1.5184326217450276E-4</v>
      </c>
      <c r="DR222" s="62">
        <f ca="1">DR18*'SaaS - Cohorts (Logos)'!DR18</f>
        <v>1.3362207071356241E-4</v>
      </c>
    </row>
    <row r="223" spans="2:122" ht="15.75" customHeight="1">
      <c r="B223" s="195">
        <v>43405</v>
      </c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62">
        <f ca="1">BK19*'SaaS - Cohorts (Logos)'!BK19</f>
        <v>0.252</v>
      </c>
      <c r="BL223" s="62">
        <f ca="1">BL19*'SaaS - Cohorts (Logos)'!BL19</f>
        <v>0.22175999999999998</v>
      </c>
      <c r="BM223" s="62">
        <f ca="1">BM19*'SaaS - Cohorts (Logos)'!BM19</f>
        <v>0.19514879999999998</v>
      </c>
      <c r="BN223" s="62">
        <f ca="1">BN19*'SaaS - Cohorts (Logos)'!BN19</f>
        <v>0.17173094399999997</v>
      </c>
      <c r="BO223" s="62">
        <f ca="1">BO19*'SaaS - Cohorts (Logos)'!BO19</f>
        <v>0.15112323071999997</v>
      </c>
      <c r="BP223" s="62">
        <f ca="1">BP19*'SaaS - Cohorts (Logos)'!BP19</f>
        <v>0.13298844303359997</v>
      </c>
      <c r="BQ223" s="62">
        <f ca="1">BQ19*'SaaS - Cohorts (Logos)'!BQ19</f>
        <v>0.11702982986956798</v>
      </c>
      <c r="BR223" s="62">
        <f ca="1">BR19*'SaaS - Cohorts (Logos)'!BR19</f>
        <v>0.10298625028521981</v>
      </c>
      <c r="BS223" s="62">
        <f ca="1">BS19*'SaaS - Cohorts (Logos)'!BS19</f>
        <v>9.0627900250993432E-2</v>
      </c>
      <c r="BT223" s="62">
        <f ca="1">BT19*'SaaS - Cohorts (Logos)'!BT19</f>
        <v>7.9752552220874226E-2</v>
      </c>
      <c r="BU223" s="62">
        <f ca="1">BU19*'SaaS - Cohorts (Logos)'!BU19</f>
        <v>7.018224595436931E-2</v>
      </c>
      <c r="BV223" s="62">
        <f ca="1">BV19*'SaaS - Cohorts (Logos)'!BV19</f>
        <v>6.1760376439844999E-2</v>
      </c>
      <c r="BW223" s="62">
        <f ca="1">BW19*'SaaS - Cohorts (Logos)'!BW19</f>
        <v>5.4349131267063588E-2</v>
      </c>
      <c r="BX223" s="62">
        <f ca="1">BX19*'SaaS - Cohorts (Logos)'!BX19</f>
        <v>4.7827235515015963E-2</v>
      </c>
      <c r="BY223" s="62">
        <f ca="1">BY19*'SaaS - Cohorts (Logos)'!BY19</f>
        <v>4.2087967253214051E-2</v>
      </c>
      <c r="BZ223" s="62">
        <f ca="1">BZ19*'SaaS - Cohorts (Logos)'!BZ19</f>
        <v>3.703741118282837E-2</v>
      </c>
      <c r="CA223" s="62">
        <f ca="1">CA19*'SaaS - Cohorts (Logos)'!CA19</f>
        <v>3.2592921840888966E-2</v>
      </c>
      <c r="CB223" s="62">
        <f ca="1">CB19*'SaaS - Cohorts (Logos)'!CB19</f>
        <v>2.8681771219982291E-2</v>
      </c>
      <c r="CC223" s="62">
        <f ca="1">CC19*'SaaS - Cohorts (Logos)'!CC19</f>
        <v>2.5239958673584417E-2</v>
      </c>
      <c r="CD223" s="62">
        <f ca="1">CD19*'SaaS - Cohorts (Logos)'!CD19</f>
        <v>2.2211163632754289E-2</v>
      </c>
      <c r="CE223" s="62">
        <f ca="1">CE19*'SaaS - Cohorts (Logos)'!CE19</f>
        <v>1.9545823996823777E-2</v>
      </c>
      <c r="CF223" s="62">
        <f ca="1">CF19*'SaaS - Cohorts (Logos)'!CF19</f>
        <v>1.7200325117204922E-2</v>
      </c>
      <c r="CG223" s="62">
        <f ca="1">CG19*'SaaS - Cohorts (Logos)'!CG19</f>
        <v>1.5136286103140328E-2</v>
      </c>
      <c r="CH223" s="62">
        <f ca="1">CH19*'SaaS - Cohorts (Logos)'!CH19</f>
        <v>1.331993177076349E-2</v>
      </c>
      <c r="CI223" s="62">
        <f ca="1">CI19*'SaaS - Cohorts (Logos)'!CI19</f>
        <v>1.1721539958271869E-2</v>
      </c>
      <c r="CJ223" s="62">
        <f ca="1">CJ19*'SaaS - Cohorts (Logos)'!CJ19</f>
        <v>1.0314955163279245E-2</v>
      </c>
      <c r="CK223" s="62">
        <f ca="1">CK19*'SaaS - Cohorts (Logos)'!CK19</f>
        <v>9.0771605436857344E-3</v>
      </c>
      <c r="CL223" s="62">
        <f ca="1">CL19*'SaaS - Cohorts (Logos)'!CL19</f>
        <v>7.9879012784434458E-3</v>
      </c>
      <c r="CM223" s="62">
        <f ca="1">CM19*'SaaS - Cohorts (Logos)'!CM19</f>
        <v>7.0293531250302322E-3</v>
      </c>
      <c r="CN223" s="62">
        <f ca="1">CN19*'SaaS - Cohorts (Logos)'!CN19</f>
        <v>6.185830750026604E-3</v>
      </c>
      <c r="CO223" s="62">
        <f ca="1">CO19*'SaaS - Cohorts (Logos)'!CO19</f>
        <v>5.4435310600234122E-3</v>
      </c>
      <c r="CP223" s="62">
        <f ca="1">CP19*'SaaS - Cohorts (Logos)'!CP19</f>
        <v>4.7903073328206024E-3</v>
      </c>
      <c r="CQ223" s="62">
        <f ca="1">CQ19*'SaaS - Cohorts (Logos)'!CQ19</f>
        <v>4.21547045288213E-3</v>
      </c>
      <c r="CR223" s="62">
        <f ca="1">CR19*'SaaS - Cohorts (Logos)'!CR19</f>
        <v>3.709613998536275E-3</v>
      </c>
      <c r="CS223" s="62">
        <f ca="1">CS19*'SaaS - Cohorts (Logos)'!CS19</f>
        <v>3.2644603187119217E-3</v>
      </c>
      <c r="CT223" s="62">
        <f ca="1">CT19*'SaaS - Cohorts (Logos)'!CT19</f>
        <v>2.8727250804664911E-3</v>
      </c>
      <c r="CU223" s="62">
        <f ca="1">CU19*'SaaS - Cohorts (Logos)'!CU19</f>
        <v>2.527998070810512E-3</v>
      </c>
      <c r="CV223" s="62">
        <f ca="1">CV19*'SaaS - Cohorts (Logos)'!CV19</f>
        <v>2.2246383023132505E-3</v>
      </c>
      <c r="CW223" s="62">
        <f ca="1">CW19*'SaaS - Cohorts (Logos)'!CW19</f>
        <v>1.9576817060356607E-3</v>
      </c>
      <c r="CX223" s="62">
        <f ca="1">CX19*'SaaS - Cohorts (Logos)'!CX19</f>
        <v>1.7227599013113811E-3</v>
      </c>
      <c r="CY223" s="62">
        <f ca="1">CY19*'SaaS - Cohorts (Logos)'!CY19</f>
        <v>1.5160287131540157E-3</v>
      </c>
      <c r="CZ223" s="62">
        <f ca="1">CZ19*'SaaS - Cohorts (Logos)'!CZ19</f>
        <v>1.3341052675755339E-3</v>
      </c>
      <c r="DA223" s="62">
        <f ca="1">DA19*'SaaS - Cohorts (Logos)'!DA19</f>
        <v>1.1740126354664699E-3</v>
      </c>
      <c r="DB223" s="62">
        <f ca="1">DB19*'SaaS - Cohorts (Logos)'!DB19</f>
        <v>1.0331311192104933E-3</v>
      </c>
      <c r="DC223" s="62">
        <f ca="1">DC19*'SaaS - Cohorts (Logos)'!DC19</f>
        <v>9.0915538490523402E-4</v>
      </c>
      <c r="DD223" s="62">
        <f ca="1">DD19*'SaaS - Cohorts (Logos)'!DD19</f>
        <v>8.0005673871660595E-4</v>
      </c>
      <c r="DE223" s="62">
        <f ca="1">DE19*'SaaS - Cohorts (Logos)'!DE19</f>
        <v>7.0404993007061308E-4</v>
      </c>
      <c r="DF223" s="62">
        <f ca="1">DF19*'SaaS - Cohorts (Logos)'!DF19</f>
        <v>6.1956393846213944E-4</v>
      </c>
      <c r="DG223" s="62">
        <f ca="1">DG19*'SaaS - Cohorts (Logos)'!DG19</f>
        <v>5.4521626584668273E-4</v>
      </c>
      <c r="DH223" s="62">
        <f ca="1">DH19*'SaaS - Cohorts (Logos)'!DH19</f>
        <v>4.7979031394508083E-4</v>
      </c>
      <c r="DI223" s="62">
        <f ca="1">DI19*'SaaS - Cohorts (Logos)'!DI19</f>
        <v>4.2221547627167106E-4</v>
      </c>
      <c r="DJ223" s="62">
        <f ca="1">DJ19*'SaaS - Cohorts (Logos)'!DJ19</f>
        <v>3.7154961911907056E-4</v>
      </c>
      <c r="DK223" s="62">
        <f ca="1">DK19*'SaaS - Cohorts (Logos)'!DK19</f>
        <v>3.2696366482478208E-4</v>
      </c>
      <c r="DL223" s="62">
        <f ca="1">DL19*'SaaS - Cohorts (Logos)'!DL19</f>
        <v>2.8772802504580821E-4</v>
      </c>
      <c r="DM223" s="62">
        <f ca="1">DM19*'SaaS - Cohorts (Logos)'!DM19</f>
        <v>2.5320066204031122E-4</v>
      </c>
      <c r="DN223" s="62">
        <f ca="1">DN19*'SaaS - Cohorts (Logos)'!DN19</f>
        <v>2.2281658259547387E-4</v>
      </c>
      <c r="DO223" s="62">
        <f ca="1">DO19*'SaaS - Cohorts (Logos)'!DO19</f>
        <v>1.9607859268401699E-4</v>
      </c>
      <c r="DP223" s="62">
        <f ca="1">DP19*'SaaS - Cohorts (Logos)'!DP19</f>
        <v>1.7254916156193495E-4</v>
      </c>
      <c r="DQ223" s="62">
        <f ca="1">DQ19*'SaaS - Cohorts (Logos)'!DQ19</f>
        <v>1.5184326217450276E-4</v>
      </c>
      <c r="DR223" s="62">
        <f ca="1">DR19*'SaaS - Cohorts (Logos)'!DR19</f>
        <v>1.3362207071356241E-4</v>
      </c>
    </row>
    <row r="224" spans="2:122" ht="15.75" customHeight="1">
      <c r="B224" s="195">
        <v>43435</v>
      </c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62">
        <f ca="1">BK20*'SaaS - Cohorts (Logos)'!BK20</f>
        <v>0.252</v>
      </c>
      <c r="BL224" s="62">
        <f ca="1">BL20*'SaaS - Cohorts (Logos)'!BL20</f>
        <v>0.22175999999999998</v>
      </c>
      <c r="BM224" s="62">
        <f ca="1">BM20*'SaaS - Cohorts (Logos)'!BM20</f>
        <v>0.19514879999999998</v>
      </c>
      <c r="BN224" s="62">
        <f ca="1">BN20*'SaaS - Cohorts (Logos)'!BN20</f>
        <v>0.17173094399999997</v>
      </c>
      <c r="BO224" s="62">
        <f ca="1">BO20*'SaaS - Cohorts (Logos)'!BO20</f>
        <v>0.15112323071999997</v>
      </c>
      <c r="BP224" s="62">
        <f ca="1">BP20*'SaaS - Cohorts (Logos)'!BP20</f>
        <v>0.13298844303359997</v>
      </c>
      <c r="BQ224" s="62">
        <f ca="1">BQ20*'SaaS - Cohorts (Logos)'!BQ20</f>
        <v>0.11702982986956798</v>
      </c>
      <c r="BR224" s="62">
        <f ca="1">BR20*'SaaS - Cohorts (Logos)'!BR20</f>
        <v>0.10298625028521981</v>
      </c>
      <c r="BS224" s="62">
        <f ca="1">BS20*'SaaS - Cohorts (Logos)'!BS20</f>
        <v>9.0627900250993432E-2</v>
      </c>
      <c r="BT224" s="62">
        <f ca="1">BT20*'SaaS - Cohorts (Logos)'!BT20</f>
        <v>7.9752552220874226E-2</v>
      </c>
      <c r="BU224" s="62">
        <f ca="1">BU20*'SaaS - Cohorts (Logos)'!BU20</f>
        <v>7.018224595436931E-2</v>
      </c>
      <c r="BV224" s="62">
        <f ca="1">BV20*'SaaS - Cohorts (Logos)'!BV20</f>
        <v>6.1760376439844999E-2</v>
      </c>
      <c r="BW224" s="62">
        <f ca="1">BW20*'SaaS - Cohorts (Logos)'!BW20</f>
        <v>5.4349131267063588E-2</v>
      </c>
      <c r="BX224" s="62">
        <f ca="1">BX20*'SaaS - Cohorts (Logos)'!BX20</f>
        <v>4.7827235515015963E-2</v>
      </c>
      <c r="BY224" s="62">
        <f ca="1">BY20*'SaaS - Cohorts (Logos)'!BY20</f>
        <v>4.2087967253214051E-2</v>
      </c>
      <c r="BZ224" s="62">
        <f ca="1">BZ20*'SaaS - Cohorts (Logos)'!BZ20</f>
        <v>3.703741118282837E-2</v>
      </c>
      <c r="CA224" s="62">
        <f ca="1">CA20*'SaaS - Cohorts (Logos)'!CA20</f>
        <v>3.2592921840888966E-2</v>
      </c>
      <c r="CB224" s="62">
        <f ca="1">CB20*'SaaS - Cohorts (Logos)'!CB20</f>
        <v>2.8681771219982291E-2</v>
      </c>
      <c r="CC224" s="62">
        <f ca="1">CC20*'SaaS - Cohorts (Logos)'!CC20</f>
        <v>2.5239958673584417E-2</v>
      </c>
      <c r="CD224" s="62">
        <f ca="1">CD20*'SaaS - Cohorts (Logos)'!CD20</f>
        <v>2.2211163632754289E-2</v>
      </c>
      <c r="CE224" s="62">
        <f ca="1">CE20*'SaaS - Cohorts (Logos)'!CE20</f>
        <v>1.9545823996823777E-2</v>
      </c>
      <c r="CF224" s="62">
        <f ca="1">CF20*'SaaS - Cohorts (Logos)'!CF20</f>
        <v>1.7200325117204922E-2</v>
      </c>
      <c r="CG224" s="62">
        <f ca="1">CG20*'SaaS - Cohorts (Logos)'!CG20</f>
        <v>1.5136286103140328E-2</v>
      </c>
      <c r="CH224" s="62">
        <f ca="1">CH20*'SaaS - Cohorts (Logos)'!CH20</f>
        <v>1.331993177076349E-2</v>
      </c>
      <c r="CI224" s="62">
        <f ca="1">CI20*'SaaS - Cohorts (Logos)'!CI20</f>
        <v>1.1721539958271869E-2</v>
      </c>
      <c r="CJ224" s="62">
        <f ca="1">CJ20*'SaaS - Cohorts (Logos)'!CJ20</f>
        <v>1.0314955163279245E-2</v>
      </c>
      <c r="CK224" s="62">
        <f ca="1">CK20*'SaaS - Cohorts (Logos)'!CK20</f>
        <v>9.0771605436857344E-3</v>
      </c>
      <c r="CL224" s="62">
        <f ca="1">CL20*'SaaS - Cohorts (Logos)'!CL20</f>
        <v>7.9879012784434458E-3</v>
      </c>
      <c r="CM224" s="62">
        <f ca="1">CM20*'SaaS - Cohorts (Logos)'!CM20</f>
        <v>7.0293531250302322E-3</v>
      </c>
      <c r="CN224" s="62">
        <f ca="1">CN20*'SaaS - Cohorts (Logos)'!CN20</f>
        <v>6.185830750026604E-3</v>
      </c>
      <c r="CO224" s="62">
        <f ca="1">CO20*'SaaS - Cohorts (Logos)'!CO20</f>
        <v>5.4435310600234122E-3</v>
      </c>
      <c r="CP224" s="62">
        <f ca="1">CP20*'SaaS - Cohorts (Logos)'!CP20</f>
        <v>4.7903073328206024E-3</v>
      </c>
      <c r="CQ224" s="62">
        <f ca="1">CQ20*'SaaS - Cohorts (Logos)'!CQ20</f>
        <v>4.21547045288213E-3</v>
      </c>
      <c r="CR224" s="62">
        <f ca="1">CR20*'SaaS - Cohorts (Logos)'!CR20</f>
        <v>3.709613998536275E-3</v>
      </c>
      <c r="CS224" s="62">
        <f ca="1">CS20*'SaaS - Cohorts (Logos)'!CS20</f>
        <v>3.2644603187119217E-3</v>
      </c>
      <c r="CT224" s="62">
        <f ca="1">CT20*'SaaS - Cohorts (Logos)'!CT20</f>
        <v>2.8727250804664911E-3</v>
      </c>
      <c r="CU224" s="62">
        <f ca="1">CU20*'SaaS - Cohorts (Logos)'!CU20</f>
        <v>2.527998070810512E-3</v>
      </c>
      <c r="CV224" s="62">
        <f ca="1">CV20*'SaaS - Cohorts (Logos)'!CV20</f>
        <v>2.2246383023132505E-3</v>
      </c>
      <c r="CW224" s="62">
        <f ca="1">CW20*'SaaS - Cohorts (Logos)'!CW20</f>
        <v>1.9576817060356607E-3</v>
      </c>
      <c r="CX224" s="62">
        <f ca="1">CX20*'SaaS - Cohorts (Logos)'!CX20</f>
        <v>1.7227599013113811E-3</v>
      </c>
      <c r="CY224" s="62">
        <f ca="1">CY20*'SaaS - Cohorts (Logos)'!CY20</f>
        <v>1.5160287131540157E-3</v>
      </c>
      <c r="CZ224" s="62">
        <f ca="1">CZ20*'SaaS - Cohorts (Logos)'!CZ20</f>
        <v>1.3341052675755339E-3</v>
      </c>
      <c r="DA224" s="62">
        <f ca="1">DA20*'SaaS - Cohorts (Logos)'!DA20</f>
        <v>1.1740126354664699E-3</v>
      </c>
      <c r="DB224" s="62">
        <f ca="1">DB20*'SaaS - Cohorts (Logos)'!DB20</f>
        <v>1.0331311192104933E-3</v>
      </c>
      <c r="DC224" s="62">
        <f ca="1">DC20*'SaaS - Cohorts (Logos)'!DC20</f>
        <v>9.0915538490523402E-4</v>
      </c>
      <c r="DD224" s="62">
        <f ca="1">DD20*'SaaS - Cohorts (Logos)'!DD20</f>
        <v>8.0005673871660595E-4</v>
      </c>
      <c r="DE224" s="62">
        <f ca="1">DE20*'SaaS - Cohorts (Logos)'!DE20</f>
        <v>7.0404993007061308E-4</v>
      </c>
      <c r="DF224" s="62">
        <f ca="1">DF20*'SaaS - Cohorts (Logos)'!DF20</f>
        <v>6.1956393846213944E-4</v>
      </c>
      <c r="DG224" s="62">
        <f ca="1">DG20*'SaaS - Cohorts (Logos)'!DG20</f>
        <v>5.4521626584668273E-4</v>
      </c>
      <c r="DH224" s="62">
        <f ca="1">DH20*'SaaS - Cohorts (Logos)'!DH20</f>
        <v>4.7979031394508083E-4</v>
      </c>
      <c r="DI224" s="62">
        <f ca="1">DI20*'SaaS - Cohorts (Logos)'!DI20</f>
        <v>4.2221547627167106E-4</v>
      </c>
      <c r="DJ224" s="62">
        <f ca="1">DJ20*'SaaS - Cohorts (Logos)'!DJ20</f>
        <v>3.7154961911907056E-4</v>
      </c>
      <c r="DK224" s="62">
        <f ca="1">DK20*'SaaS - Cohorts (Logos)'!DK20</f>
        <v>3.2696366482478208E-4</v>
      </c>
      <c r="DL224" s="62">
        <f ca="1">DL20*'SaaS - Cohorts (Logos)'!DL20</f>
        <v>2.8772802504580821E-4</v>
      </c>
      <c r="DM224" s="62">
        <f ca="1">DM20*'SaaS - Cohorts (Logos)'!DM20</f>
        <v>2.5320066204031122E-4</v>
      </c>
      <c r="DN224" s="62">
        <f ca="1">DN20*'SaaS - Cohorts (Logos)'!DN20</f>
        <v>2.2281658259547387E-4</v>
      </c>
      <c r="DO224" s="62">
        <f ca="1">DO20*'SaaS - Cohorts (Logos)'!DO20</f>
        <v>1.9607859268401699E-4</v>
      </c>
      <c r="DP224" s="62">
        <f ca="1">DP20*'SaaS - Cohorts (Logos)'!DP20</f>
        <v>1.7254916156193495E-4</v>
      </c>
      <c r="DQ224" s="62">
        <f ca="1">DQ20*'SaaS - Cohorts (Logos)'!DQ20</f>
        <v>1.5184326217450276E-4</v>
      </c>
      <c r="DR224" s="62">
        <f ca="1">DR20*'SaaS - Cohorts (Logos)'!DR20</f>
        <v>1.3362207071356241E-4</v>
      </c>
    </row>
    <row r="225" spans="2:122" ht="15.75" customHeight="1">
      <c r="B225" s="195">
        <v>43466</v>
      </c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62">
        <f ca="1">BK21*'SaaS - Cohorts (Logos)'!BK21</f>
        <v>0.252</v>
      </c>
      <c r="BL225" s="62">
        <f ca="1">BL21*'SaaS - Cohorts (Logos)'!BL21</f>
        <v>0.22175999999999998</v>
      </c>
      <c r="BM225" s="62">
        <f ca="1">BM21*'SaaS - Cohorts (Logos)'!BM21</f>
        <v>0.19514879999999998</v>
      </c>
      <c r="BN225" s="62">
        <f ca="1">BN21*'SaaS - Cohorts (Logos)'!BN21</f>
        <v>0.17173094399999997</v>
      </c>
      <c r="BO225" s="62">
        <f ca="1">BO21*'SaaS - Cohorts (Logos)'!BO21</f>
        <v>0.15112323071999997</v>
      </c>
      <c r="BP225" s="62">
        <f ca="1">BP21*'SaaS - Cohorts (Logos)'!BP21</f>
        <v>0.13298844303359997</v>
      </c>
      <c r="BQ225" s="62">
        <f ca="1">BQ21*'SaaS - Cohorts (Logos)'!BQ21</f>
        <v>0.11702982986956798</v>
      </c>
      <c r="BR225" s="62">
        <f ca="1">BR21*'SaaS - Cohorts (Logos)'!BR21</f>
        <v>0.10298625028521981</v>
      </c>
      <c r="BS225" s="62">
        <f ca="1">BS21*'SaaS - Cohorts (Logos)'!BS21</f>
        <v>9.0627900250993432E-2</v>
      </c>
      <c r="BT225" s="62">
        <f ca="1">BT21*'SaaS - Cohorts (Logos)'!BT21</f>
        <v>7.9752552220874226E-2</v>
      </c>
      <c r="BU225" s="62">
        <f ca="1">BU21*'SaaS - Cohorts (Logos)'!BU21</f>
        <v>7.018224595436931E-2</v>
      </c>
      <c r="BV225" s="62">
        <f ca="1">BV21*'SaaS - Cohorts (Logos)'!BV21</f>
        <v>6.1760376439844999E-2</v>
      </c>
      <c r="BW225" s="62">
        <f ca="1">BW21*'SaaS - Cohorts (Logos)'!BW21</f>
        <v>5.4349131267063588E-2</v>
      </c>
      <c r="BX225" s="62">
        <f ca="1">BX21*'SaaS - Cohorts (Logos)'!BX21</f>
        <v>4.7827235515015963E-2</v>
      </c>
      <c r="BY225" s="62">
        <f ca="1">BY21*'SaaS - Cohorts (Logos)'!BY21</f>
        <v>4.2087967253214051E-2</v>
      </c>
      <c r="BZ225" s="62">
        <f ca="1">BZ21*'SaaS - Cohorts (Logos)'!BZ21</f>
        <v>3.703741118282837E-2</v>
      </c>
      <c r="CA225" s="62">
        <f ca="1">CA21*'SaaS - Cohorts (Logos)'!CA21</f>
        <v>3.2592921840888966E-2</v>
      </c>
      <c r="CB225" s="62">
        <f ca="1">CB21*'SaaS - Cohorts (Logos)'!CB21</f>
        <v>2.8681771219982291E-2</v>
      </c>
      <c r="CC225" s="62">
        <f ca="1">CC21*'SaaS - Cohorts (Logos)'!CC21</f>
        <v>2.5239958673584417E-2</v>
      </c>
      <c r="CD225" s="62">
        <f ca="1">CD21*'SaaS - Cohorts (Logos)'!CD21</f>
        <v>2.2211163632754289E-2</v>
      </c>
      <c r="CE225" s="62">
        <f ca="1">CE21*'SaaS - Cohorts (Logos)'!CE21</f>
        <v>1.9545823996823777E-2</v>
      </c>
      <c r="CF225" s="62">
        <f ca="1">CF21*'SaaS - Cohorts (Logos)'!CF21</f>
        <v>1.7200325117204922E-2</v>
      </c>
      <c r="CG225" s="62">
        <f ca="1">CG21*'SaaS - Cohorts (Logos)'!CG21</f>
        <v>1.5136286103140328E-2</v>
      </c>
      <c r="CH225" s="62">
        <f ca="1">CH21*'SaaS - Cohorts (Logos)'!CH21</f>
        <v>1.331993177076349E-2</v>
      </c>
      <c r="CI225" s="62">
        <f ca="1">CI21*'SaaS - Cohorts (Logos)'!CI21</f>
        <v>1.1721539958271869E-2</v>
      </c>
      <c r="CJ225" s="62">
        <f ca="1">CJ21*'SaaS - Cohorts (Logos)'!CJ21</f>
        <v>1.0314955163279245E-2</v>
      </c>
      <c r="CK225" s="62">
        <f ca="1">CK21*'SaaS - Cohorts (Logos)'!CK21</f>
        <v>9.0771605436857344E-3</v>
      </c>
      <c r="CL225" s="62">
        <f ca="1">CL21*'SaaS - Cohorts (Logos)'!CL21</f>
        <v>7.9879012784434458E-3</v>
      </c>
      <c r="CM225" s="62">
        <f ca="1">CM21*'SaaS - Cohorts (Logos)'!CM21</f>
        <v>7.0293531250302322E-3</v>
      </c>
      <c r="CN225" s="62">
        <f ca="1">CN21*'SaaS - Cohorts (Logos)'!CN21</f>
        <v>6.185830750026604E-3</v>
      </c>
      <c r="CO225" s="62">
        <f ca="1">CO21*'SaaS - Cohorts (Logos)'!CO21</f>
        <v>5.4435310600234122E-3</v>
      </c>
      <c r="CP225" s="62">
        <f ca="1">CP21*'SaaS - Cohorts (Logos)'!CP21</f>
        <v>4.7903073328206024E-3</v>
      </c>
      <c r="CQ225" s="62">
        <f ca="1">CQ21*'SaaS - Cohorts (Logos)'!CQ21</f>
        <v>4.21547045288213E-3</v>
      </c>
      <c r="CR225" s="62">
        <f ca="1">CR21*'SaaS - Cohorts (Logos)'!CR21</f>
        <v>3.709613998536275E-3</v>
      </c>
      <c r="CS225" s="62">
        <f ca="1">CS21*'SaaS - Cohorts (Logos)'!CS21</f>
        <v>3.2644603187119217E-3</v>
      </c>
      <c r="CT225" s="62">
        <f ca="1">CT21*'SaaS - Cohorts (Logos)'!CT21</f>
        <v>2.8727250804664911E-3</v>
      </c>
      <c r="CU225" s="62">
        <f ca="1">CU21*'SaaS - Cohorts (Logos)'!CU21</f>
        <v>2.527998070810512E-3</v>
      </c>
      <c r="CV225" s="62">
        <f ca="1">CV21*'SaaS - Cohorts (Logos)'!CV21</f>
        <v>2.2246383023132505E-3</v>
      </c>
      <c r="CW225" s="62">
        <f ca="1">CW21*'SaaS - Cohorts (Logos)'!CW21</f>
        <v>1.9576817060356607E-3</v>
      </c>
      <c r="CX225" s="62">
        <f ca="1">CX21*'SaaS - Cohorts (Logos)'!CX21</f>
        <v>1.7227599013113811E-3</v>
      </c>
      <c r="CY225" s="62">
        <f ca="1">CY21*'SaaS - Cohorts (Logos)'!CY21</f>
        <v>1.5160287131540157E-3</v>
      </c>
      <c r="CZ225" s="62">
        <f ca="1">CZ21*'SaaS - Cohorts (Logos)'!CZ21</f>
        <v>1.3341052675755339E-3</v>
      </c>
      <c r="DA225" s="62">
        <f ca="1">DA21*'SaaS - Cohorts (Logos)'!DA21</f>
        <v>1.1740126354664699E-3</v>
      </c>
      <c r="DB225" s="62">
        <f ca="1">DB21*'SaaS - Cohorts (Logos)'!DB21</f>
        <v>1.0331311192104933E-3</v>
      </c>
      <c r="DC225" s="62">
        <f ca="1">DC21*'SaaS - Cohorts (Logos)'!DC21</f>
        <v>9.0915538490523402E-4</v>
      </c>
      <c r="DD225" s="62">
        <f ca="1">DD21*'SaaS - Cohorts (Logos)'!DD21</f>
        <v>8.0005673871660595E-4</v>
      </c>
      <c r="DE225" s="62">
        <f ca="1">DE21*'SaaS - Cohorts (Logos)'!DE21</f>
        <v>7.0404993007061308E-4</v>
      </c>
      <c r="DF225" s="62">
        <f ca="1">DF21*'SaaS - Cohorts (Logos)'!DF21</f>
        <v>6.1956393846213944E-4</v>
      </c>
      <c r="DG225" s="62">
        <f ca="1">DG21*'SaaS - Cohorts (Logos)'!DG21</f>
        <v>5.4521626584668273E-4</v>
      </c>
      <c r="DH225" s="62">
        <f ca="1">DH21*'SaaS - Cohorts (Logos)'!DH21</f>
        <v>4.7979031394508083E-4</v>
      </c>
      <c r="DI225" s="62">
        <f ca="1">DI21*'SaaS - Cohorts (Logos)'!DI21</f>
        <v>4.2221547627167106E-4</v>
      </c>
      <c r="DJ225" s="62">
        <f ca="1">DJ21*'SaaS - Cohorts (Logos)'!DJ21</f>
        <v>3.7154961911907056E-4</v>
      </c>
      <c r="DK225" s="62">
        <f ca="1">DK21*'SaaS - Cohorts (Logos)'!DK21</f>
        <v>3.2696366482478208E-4</v>
      </c>
      <c r="DL225" s="62">
        <f ca="1">DL21*'SaaS - Cohorts (Logos)'!DL21</f>
        <v>2.8772802504580821E-4</v>
      </c>
      <c r="DM225" s="62">
        <f ca="1">DM21*'SaaS - Cohorts (Logos)'!DM21</f>
        <v>2.5320066204031122E-4</v>
      </c>
      <c r="DN225" s="62">
        <f ca="1">DN21*'SaaS - Cohorts (Logos)'!DN21</f>
        <v>2.2281658259547387E-4</v>
      </c>
      <c r="DO225" s="62">
        <f ca="1">DO21*'SaaS - Cohorts (Logos)'!DO21</f>
        <v>1.9607859268401699E-4</v>
      </c>
      <c r="DP225" s="62">
        <f ca="1">DP21*'SaaS - Cohorts (Logos)'!DP21</f>
        <v>1.7254916156193495E-4</v>
      </c>
      <c r="DQ225" s="62">
        <f ca="1">DQ21*'SaaS - Cohorts (Logos)'!DQ21</f>
        <v>1.5184326217450276E-4</v>
      </c>
      <c r="DR225" s="62">
        <f ca="1">DR21*'SaaS - Cohorts (Logos)'!DR21</f>
        <v>1.3362207071356241E-4</v>
      </c>
    </row>
    <row r="226" spans="2:122" ht="15.75" customHeight="1">
      <c r="B226" s="195">
        <v>43497</v>
      </c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62">
        <f ca="1">BK22*'SaaS - Cohorts (Logos)'!BK22</f>
        <v>0.33600000000000002</v>
      </c>
      <c r="BL226" s="62">
        <f ca="1">BL22*'SaaS - Cohorts (Logos)'!BL22</f>
        <v>0.29568000000000005</v>
      </c>
      <c r="BM226" s="62">
        <f ca="1">BM22*'SaaS - Cohorts (Logos)'!BM22</f>
        <v>0.26019840000000005</v>
      </c>
      <c r="BN226" s="62">
        <f ca="1">BN22*'SaaS - Cohorts (Logos)'!BN22</f>
        <v>0.228974592</v>
      </c>
      <c r="BO226" s="62">
        <f ca="1">BO22*'SaaS - Cohorts (Logos)'!BO22</f>
        <v>0.20149764096</v>
      </c>
      <c r="BP226" s="62">
        <f ca="1">BP22*'SaaS - Cohorts (Logos)'!BP22</f>
        <v>0.17731792404480001</v>
      </c>
      <c r="BQ226" s="62">
        <f ca="1">BQ22*'SaaS - Cohorts (Logos)'!BQ22</f>
        <v>0.15603977315942399</v>
      </c>
      <c r="BR226" s="62">
        <f ca="1">BR22*'SaaS - Cohorts (Logos)'!BR22</f>
        <v>0.13731500038029312</v>
      </c>
      <c r="BS226" s="62">
        <f ca="1">BS22*'SaaS - Cohorts (Logos)'!BS22</f>
        <v>0.12083720033465796</v>
      </c>
      <c r="BT226" s="62">
        <f ca="1">BT22*'SaaS - Cohorts (Logos)'!BT22</f>
        <v>0.10633673629449898</v>
      </c>
      <c r="BU226" s="62">
        <f ca="1">BU22*'SaaS - Cohorts (Logos)'!BU22</f>
        <v>9.3576327939159112E-2</v>
      </c>
      <c r="BV226" s="62">
        <f ca="1">BV22*'SaaS - Cohorts (Logos)'!BV22</f>
        <v>8.2347168586460032E-2</v>
      </c>
      <c r="BW226" s="62">
        <f ca="1">BW22*'SaaS - Cohorts (Logos)'!BW22</f>
        <v>7.2465508356084826E-2</v>
      </c>
      <c r="BX226" s="62">
        <f ca="1">BX22*'SaaS - Cohorts (Logos)'!BX22</f>
        <v>6.376964735335465E-2</v>
      </c>
      <c r="BY226" s="62">
        <f ca="1">BY22*'SaaS - Cohorts (Logos)'!BY22</f>
        <v>5.6117289670952086E-2</v>
      </c>
      <c r="BZ226" s="62">
        <f ca="1">BZ22*'SaaS - Cohorts (Logos)'!BZ22</f>
        <v>4.9383214910437838E-2</v>
      </c>
      <c r="CA226" s="62">
        <f ca="1">CA22*'SaaS - Cohorts (Logos)'!CA22</f>
        <v>4.3457229121185305E-2</v>
      </c>
      <c r="CB226" s="62">
        <f ca="1">CB22*'SaaS - Cohorts (Logos)'!CB22</f>
        <v>3.8242361626643066E-2</v>
      </c>
      <c r="CC226" s="62">
        <f ca="1">CC22*'SaaS - Cohorts (Logos)'!CC22</f>
        <v>3.3653278231445906E-2</v>
      </c>
      <c r="CD226" s="62">
        <f ca="1">CD22*'SaaS - Cohorts (Logos)'!CD22</f>
        <v>2.9614884843672397E-2</v>
      </c>
      <c r="CE226" s="62">
        <f ca="1">CE22*'SaaS - Cohorts (Logos)'!CE22</f>
        <v>2.6061098662431711E-2</v>
      </c>
      <c r="CF226" s="62">
        <f ca="1">CF22*'SaaS - Cohorts (Logos)'!CF22</f>
        <v>2.2933766822939905E-2</v>
      </c>
      <c r="CG226" s="62">
        <f ca="1">CG22*'SaaS - Cohorts (Logos)'!CG22</f>
        <v>2.0181714804187116E-2</v>
      </c>
      <c r="CH226" s="62">
        <f ca="1">CH22*'SaaS - Cohorts (Logos)'!CH22</f>
        <v>1.7759909027684664E-2</v>
      </c>
      <c r="CI226" s="62">
        <f ca="1">CI22*'SaaS - Cohorts (Logos)'!CI22</f>
        <v>1.5628719944362504E-2</v>
      </c>
      <c r="CJ226" s="62">
        <f ca="1">CJ22*'SaaS - Cohorts (Logos)'!CJ22</f>
        <v>1.3753273551039003E-2</v>
      </c>
      <c r="CK226" s="62">
        <f ca="1">CK22*'SaaS - Cohorts (Logos)'!CK22</f>
        <v>1.2102880724914323E-2</v>
      </c>
      <c r="CL226" s="62">
        <f ca="1">CL22*'SaaS - Cohorts (Logos)'!CL22</f>
        <v>1.0650535037924605E-2</v>
      </c>
      <c r="CM226" s="62">
        <f ca="1">CM22*'SaaS - Cohorts (Logos)'!CM22</f>
        <v>9.3724708333736539E-3</v>
      </c>
      <c r="CN226" s="62">
        <f ca="1">CN22*'SaaS - Cohorts (Logos)'!CN22</f>
        <v>8.2477743333688146E-3</v>
      </c>
      <c r="CO226" s="62">
        <f ca="1">CO22*'SaaS - Cohorts (Logos)'!CO22</f>
        <v>7.2580414133645559E-3</v>
      </c>
      <c r="CP226" s="62">
        <f ca="1">CP22*'SaaS - Cohorts (Logos)'!CP22</f>
        <v>6.3870764437608087E-3</v>
      </c>
      <c r="CQ226" s="62">
        <f ca="1">CQ22*'SaaS - Cohorts (Logos)'!CQ22</f>
        <v>5.6206272705095119E-3</v>
      </c>
      <c r="CR226" s="62">
        <f ca="1">CR22*'SaaS - Cohorts (Logos)'!CR22</f>
        <v>4.9461519980483707E-3</v>
      </c>
      <c r="CS226" s="62">
        <f ca="1">CS22*'SaaS - Cohorts (Logos)'!CS22</f>
        <v>4.352613758282566E-3</v>
      </c>
      <c r="CT226" s="62">
        <f ca="1">CT22*'SaaS - Cohorts (Logos)'!CT22</f>
        <v>3.8303001072886585E-3</v>
      </c>
      <c r="CU226" s="62">
        <f ca="1">CU22*'SaaS - Cohorts (Logos)'!CU22</f>
        <v>3.3706640944140193E-3</v>
      </c>
      <c r="CV226" s="62">
        <f ca="1">CV22*'SaaS - Cohorts (Logos)'!CV22</f>
        <v>2.9661844030843365E-3</v>
      </c>
      <c r="CW226" s="62">
        <f ca="1">CW22*'SaaS - Cohorts (Logos)'!CW22</f>
        <v>2.6102422747142162E-3</v>
      </c>
      <c r="CX226" s="62">
        <f ca="1">CX22*'SaaS - Cohorts (Logos)'!CX22</f>
        <v>2.2970132017485104E-3</v>
      </c>
      <c r="CY226" s="62">
        <f ca="1">CY22*'SaaS - Cohorts (Logos)'!CY22</f>
        <v>2.0213716175386891E-3</v>
      </c>
      <c r="CZ226" s="62">
        <f ca="1">CZ22*'SaaS - Cohorts (Logos)'!CZ22</f>
        <v>1.7788070234340465E-3</v>
      </c>
      <c r="DA226" s="62">
        <f ca="1">DA22*'SaaS - Cohorts (Logos)'!DA22</f>
        <v>1.565350180621961E-3</v>
      </c>
      <c r="DB226" s="62">
        <f ca="1">DB22*'SaaS - Cohorts (Logos)'!DB22</f>
        <v>1.3775081589473259E-3</v>
      </c>
      <c r="DC226" s="62">
        <f ca="1">DC22*'SaaS - Cohorts (Logos)'!DC22</f>
        <v>1.2122071798736469E-3</v>
      </c>
      <c r="DD226" s="62">
        <f ca="1">DD22*'SaaS - Cohorts (Logos)'!DD22</f>
        <v>1.0667423182888092E-3</v>
      </c>
      <c r="DE226" s="62">
        <f ca="1">DE22*'SaaS - Cohorts (Logos)'!DE22</f>
        <v>9.3873324009415232E-4</v>
      </c>
      <c r="DF226" s="62">
        <f ca="1">DF22*'SaaS - Cohorts (Logos)'!DF22</f>
        <v>8.2608525128285396E-4</v>
      </c>
      <c r="DG226" s="62">
        <f ca="1">DG22*'SaaS - Cohorts (Logos)'!DG22</f>
        <v>7.269550211289115E-4</v>
      </c>
      <c r="DH226" s="62">
        <f ca="1">DH22*'SaaS - Cohorts (Logos)'!DH22</f>
        <v>6.3972041859344212E-4</v>
      </c>
      <c r="DI226" s="62">
        <f ca="1">DI22*'SaaS - Cohorts (Logos)'!DI22</f>
        <v>5.629539683622291E-4</v>
      </c>
      <c r="DJ226" s="62">
        <f ca="1">DJ22*'SaaS - Cohorts (Logos)'!DJ22</f>
        <v>4.9539949215876154E-4</v>
      </c>
      <c r="DK226" s="62">
        <f ca="1">DK22*'SaaS - Cohorts (Logos)'!DK22</f>
        <v>4.359515530997102E-4</v>
      </c>
      <c r="DL226" s="62">
        <f ca="1">DL22*'SaaS - Cohorts (Logos)'!DL22</f>
        <v>3.83637366727745E-4</v>
      </c>
      <c r="DM226" s="62">
        <f ca="1">DM22*'SaaS - Cohorts (Logos)'!DM22</f>
        <v>3.3760088272041555E-4</v>
      </c>
      <c r="DN226" s="62">
        <f ca="1">DN22*'SaaS - Cohorts (Logos)'!DN22</f>
        <v>2.9708877679396572E-4</v>
      </c>
      <c r="DO226" s="62">
        <f ca="1">DO22*'SaaS - Cohorts (Logos)'!DO22</f>
        <v>2.6143812357868983E-4</v>
      </c>
      <c r="DP226" s="62">
        <f ca="1">DP22*'SaaS - Cohorts (Logos)'!DP22</f>
        <v>2.3006554874924705E-4</v>
      </c>
      <c r="DQ226" s="62">
        <f ca="1">DQ22*'SaaS - Cohorts (Logos)'!DQ22</f>
        <v>2.0245768289933741E-4</v>
      </c>
      <c r="DR226" s="62">
        <f ca="1">DR22*'SaaS - Cohorts (Logos)'!DR22</f>
        <v>1.7816276095141692E-4</v>
      </c>
    </row>
    <row r="227" spans="2:122" ht="15.75" customHeight="1">
      <c r="B227" s="195">
        <v>43525</v>
      </c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62">
        <f ca="1">BK23*'SaaS - Cohorts (Logos)'!BK23</f>
        <v>0.42</v>
      </c>
      <c r="BL227" s="62">
        <f ca="1">BL23*'SaaS - Cohorts (Logos)'!BL23</f>
        <v>0.36959999999999993</v>
      </c>
      <c r="BM227" s="62">
        <f ca="1">BM23*'SaaS - Cohorts (Logos)'!BM23</f>
        <v>0.32524799999999998</v>
      </c>
      <c r="BN227" s="62">
        <f ca="1">BN23*'SaaS - Cohorts (Logos)'!BN23</f>
        <v>0.28621823999999996</v>
      </c>
      <c r="BO227" s="62">
        <f ca="1">BO23*'SaaS - Cohorts (Logos)'!BO23</f>
        <v>0.25187205119999995</v>
      </c>
      <c r="BP227" s="62">
        <f ca="1">BP23*'SaaS - Cohorts (Logos)'!BP23</f>
        <v>0.22164740505599995</v>
      </c>
      <c r="BQ227" s="62">
        <f ca="1">BQ23*'SaaS - Cohorts (Logos)'!BQ23</f>
        <v>0.19504971644927996</v>
      </c>
      <c r="BR227" s="62">
        <f ca="1">BR23*'SaaS - Cohorts (Logos)'!BR23</f>
        <v>0.17164375047536637</v>
      </c>
      <c r="BS227" s="62">
        <f ca="1">BS23*'SaaS - Cohorts (Logos)'!BS23</f>
        <v>0.1510465004183224</v>
      </c>
      <c r="BT227" s="62">
        <f ca="1">BT23*'SaaS - Cohorts (Logos)'!BT23</f>
        <v>0.1329209203681237</v>
      </c>
      <c r="BU227" s="62">
        <f ca="1">BU23*'SaaS - Cohorts (Logos)'!BU23</f>
        <v>0.11697040992394886</v>
      </c>
      <c r="BV227" s="62">
        <f ca="1">BV23*'SaaS - Cohorts (Logos)'!BV23</f>
        <v>0.10293396073307498</v>
      </c>
      <c r="BW227" s="62">
        <f ca="1">BW23*'SaaS - Cohorts (Logos)'!BW23</f>
        <v>9.0581885445105995E-2</v>
      </c>
      <c r="BX227" s="62">
        <f ca="1">BX23*'SaaS - Cohorts (Logos)'!BX23</f>
        <v>7.9712059191693274E-2</v>
      </c>
      <c r="BY227" s="62">
        <f ca="1">BY23*'SaaS - Cohorts (Logos)'!BY23</f>
        <v>7.0146612088690094E-2</v>
      </c>
      <c r="BZ227" s="62">
        <f ca="1">BZ23*'SaaS - Cohorts (Logos)'!BZ23</f>
        <v>6.1729018638047271E-2</v>
      </c>
      <c r="CA227" s="62">
        <f ca="1">CA23*'SaaS - Cohorts (Logos)'!CA23</f>
        <v>5.4321536401481602E-2</v>
      </c>
      <c r="CB227" s="62">
        <f ca="1">CB23*'SaaS - Cohorts (Logos)'!CB23</f>
        <v>4.7802952033303807E-2</v>
      </c>
      <c r="CC227" s="62">
        <f ca="1">CC23*'SaaS - Cohorts (Logos)'!CC23</f>
        <v>4.2066597789307353E-2</v>
      </c>
      <c r="CD227" s="62">
        <f ca="1">CD23*'SaaS - Cohorts (Logos)'!CD23</f>
        <v>3.7018606054590467E-2</v>
      </c>
      <c r="CE227" s="62">
        <f ca="1">CE23*'SaaS - Cohorts (Logos)'!CE23</f>
        <v>3.2576373328039608E-2</v>
      </c>
      <c r="CF227" s="62">
        <f ca="1">CF23*'SaaS - Cohorts (Logos)'!CF23</f>
        <v>2.8667208528674853E-2</v>
      </c>
      <c r="CG227" s="62">
        <f ca="1">CG23*'SaaS - Cohorts (Logos)'!CG23</f>
        <v>2.5227143505233873E-2</v>
      </c>
      <c r="CH227" s="62">
        <f ca="1">CH23*'SaaS - Cohorts (Logos)'!CH23</f>
        <v>2.2199886284605813E-2</v>
      </c>
      <c r="CI227" s="62">
        <f ca="1">CI23*'SaaS - Cohorts (Logos)'!CI23</f>
        <v>1.9535899930453116E-2</v>
      </c>
      <c r="CJ227" s="62">
        <f ca="1">CJ23*'SaaS - Cohorts (Logos)'!CJ23</f>
        <v>1.7191591938798743E-2</v>
      </c>
      <c r="CK227" s="62">
        <f ca="1">CK23*'SaaS - Cohorts (Logos)'!CK23</f>
        <v>1.5128600906142892E-2</v>
      </c>
      <c r="CL227" s="62">
        <f ca="1">CL23*'SaaS - Cohorts (Logos)'!CL23</f>
        <v>1.3313168797405746E-2</v>
      </c>
      <c r="CM227" s="62">
        <f ca="1">CM23*'SaaS - Cohorts (Logos)'!CM23</f>
        <v>1.1715588541717057E-2</v>
      </c>
      <c r="CN227" s="62">
        <f ca="1">CN23*'SaaS - Cohorts (Logos)'!CN23</f>
        <v>1.030971791671101E-2</v>
      </c>
      <c r="CO227" s="62">
        <f ca="1">CO23*'SaaS - Cohorts (Logos)'!CO23</f>
        <v>9.0725517667056884E-3</v>
      </c>
      <c r="CP227" s="62">
        <f ca="1">CP23*'SaaS - Cohorts (Logos)'!CP23</f>
        <v>7.9838455547010054E-3</v>
      </c>
      <c r="CQ227" s="62">
        <f ca="1">CQ23*'SaaS - Cohorts (Logos)'!CQ23</f>
        <v>7.0257840881368851E-3</v>
      </c>
      <c r="CR227" s="62">
        <f ca="1">CR23*'SaaS - Cohorts (Logos)'!CR23</f>
        <v>6.1826899975604586E-3</v>
      </c>
      <c r="CS227" s="62">
        <f ca="1">CS23*'SaaS - Cohorts (Logos)'!CS23</f>
        <v>5.4407671978532043E-3</v>
      </c>
      <c r="CT227" s="62">
        <f ca="1">CT23*'SaaS - Cohorts (Logos)'!CT23</f>
        <v>4.787875134110821E-3</v>
      </c>
      <c r="CU227" s="62">
        <f ca="1">CU23*'SaaS - Cohorts (Logos)'!CU23</f>
        <v>4.2133301180175223E-3</v>
      </c>
      <c r="CV227" s="62">
        <f ca="1">CV23*'SaaS - Cohorts (Logos)'!CV23</f>
        <v>3.7077305038554194E-3</v>
      </c>
      <c r="CW227" s="62">
        <f ca="1">CW23*'SaaS - Cohorts (Logos)'!CW23</f>
        <v>3.2628028433927692E-3</v>
      </c>
      <c r="CX227" s="62">
        <f ca="1">CX23*'SaaS - Cohorts (Logos)'!CX23</f>
        <v>2.8712665021856367E-3</v>
      </c>
      <c r="CY227" s="62">
        <f ca="1">CY23*'SaaS - Cohorts (Logos)'!CY23</f>
        <v>2.5267145219233602E-3</v>
      </c>
      <c r="CZ227" s="62">
        <f ca="1">CZ23*'SaaS - Cohorts (Logos)'!CZ23</f>
        <v>2.2235087792925566E-3</v>
      </c>
      <c r="DA227" s="62">
        <f ca="1">DA23*'SaaS - Cohorts (Logos)'!DA23</f>
        <v>1.9566877257774498E-3</v>
      </c>
      <c r="DB227" s="62">
        <f ca="1">DB23*'SaaS - Cohorts (Logos)'!DB23</f>
        <v>1.7218851986841558E-3</v>
      </c>
      <c r="DC227" s="62">
        <f ca="1">DC23*'SaaS - Cohorts (Logos)'!DC23</f>
        <v>1.5152589748420569E-3</v>
      </c>
      <c r="DD227" s="62">
        <f ca="1">DD23*'SaaS - Cohorts (Logos)'!DD23</f>
        <v>1.33342789786101E-3</v>
      </c>
      <c r="DE227" s="62">
        <f ca="1">DE23*'SaaS - Cohorts (Logos)'!DE23</f>
        <v>1.1734165501176891E-3</v>
      </c>
      <c r="DF227" s="62">
        <f ca="1">DF23*'SaaS - Cohorts (Logos)'!DF23</f>
        <v>1.0326065641035661E-3</v>
      </c>
      <c r="DG227" s="62">
        <f ca="1">DG23*'SaaS - Cohorts (Logos)'!DG23</f>
        <v>9.086937764111382E-4</v>
      </c>
      <c r="DH227" s="62">
        <f ca="1">DH23*'SaaS - Cohorts (Logos)'!DH23</f>
        <v>7.9965052324180161E-4</v>
      </c>
      <c r="DI227" s="62">
        <f ca="1">DI23*'SaaS - Cohorts (Logos)'!DI23</f>
        <v>7.0369246045278539E-4</v>
      </c>
      <c r="DJ227" s="62">
        <f ca="1">DJ23*'SaaS - Cohorts (Logos)'!DJ23</f>
        <v>6.1924936519845112E-4</v>
      </c>
      <c r="DK227" s="62">
        <f ca="1">DK23*'SaaS - Cohorts (Logos)'!DK23</f>
        <v>5.4493944137463696E-4</v>
      </c>
      <c r="DL227" s="62">
        <f ca="1">DL23*'SaaS - Cohorts (Logos)'!DL23</f>
        <v>4.7954670840968049E-4</v>
      </c>
      <c r="DM227" s="62">
        <f ca="1">DM23*'SaaS - Cohorts (Logos)'!DM23</f>
        <v>4.2200110340051891E-4</v>
      </c>
      <c r="DN227" s="62">
        <f ca="1">DN23*'SaaS - Cohorts (Logos)'!DN23</f>
        <v>3.7136097099245663E-4</v>
      </c>
      <c r="DO227" s="62">
        <f ca="1">DO23*'SaaS - Cohorts (Logos)'!DO23</f>
        <v>3.2679765447336183E-4</v>
      </c>
      <c r="DP227" s="62">
        <f ca="1">DP23*'SaaS - Cohorts (Logos)'!DP23</f>
        <v>2.8758193593655842E-4</v>
      </c>
      <c r="DQ227" s="62">
        <f ca="1">DQ23*'SaaS - Cohorts (Logos)'!DQ23</f>
        <v>2.5307210362417144E-4</v>
      </c>
      <c r="DR227" s="62">
        <f ca="1">DR23*'SaaS - Cohorts (Logos)'!DR23</f>
        <v>2.2270345118927085E-4</v>
      </c>
    </row>
    <row r="228" spans="2:122" ht="15.75" customHeight="1">
      <c r="B228" s="195">
        <v>43556</v>
      </c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62">
        <f ca="1">BK24*'SaaS - Cohorts (Logos)'!BK24</f>
        <v>0.504</v>
      </c>
      <c r="BL228" s="62">
        <f ca="1">BL24*'SaaS - Cohorts (Logos)'!BL24</f>
        <v>0.44351999999999997</v>
      </c>
      <c r="BM228" s="62">
        <f ca="1">BM24*'SaaS - Cohorts (Logos)'!BM24</f>
        <v>0.39029759999999997</v>
      </c>
      <c r="BN228" s="62">
        <f ca="1">BN24*'SaaS - Cohorts (Logos)'!BN24</f>
        <v>0.34346188799999994</v>
      </c>
      <c r="BO228" s="62">
        <f ca="1">BO24*'SaaS - Cohorts (Logos)'!BO24</f>
        <v>0.30224646143999995</v>
      </c>
      <c r="BP228" s="62">
        <f ca="1">BP24*'SaaS - Cohorts (Logos)'!BP24</f>
        <v>0.26597688606719994</v>
      </c>
      <c r="BQ228" s="62">
        <f ca="1">BQ24*'SaaS - Cohorts (Logos)'!BQ24</f>
        <v>0.23405965973913595</v>
      </c>
      <c r="BR228" s="62">
        <f ca="1">BR24*'SaaS - Cohorts (Logos)'!BR24</f>
        <v>0.20597250057043962</v>
      </c>
      <c r="BS228" s="62">
        <f ca="1">BS24*'SaaS - Cohorts (Logos)'!BS24</f>
        <v>0.18125580050198686</v>
      </c>
      <c r="BT228" s="62">
        <f ca="1">BT24*'SaaS - Cohorts (Logos)'!BT24</f>
        <v>0.15950510444174845</v>
      </c>
      <c r="BU228" s="62">
        <f ca="1">BU24*'SaaS - Cohorts (Logos)'!BU24</f>
        <v>0.14036449190873862</v>
      </c>
      <c r="BV228" s="62">
        <f ca="1">BV24*'SaaS - Cohorts (Logos)'!BV24</f>
        <v>0.12352075287969</v>
      </c>
      <c r="BW228" s="62">
        <f ca="1">BW24*'SaaS - Cohorts (Logos)'!BW24</f>
        <v>0.10869826253412718</v>
      </c>
      <c r="BX228" s="62">
        <f ca="1">BX24*'SaaS - Cohorts (Logos)'!BX24</f>
        <v>9.5654471030031926E-2</v>
      </c>
      <c r="BY228" s="62">
        <f ca="1">BY24*'SaaS - Cohorts (Logos)'!BY24</f>
        <v>8.4175934506428102E-2</v>
      </c>
      <c r="BZ228" s="62">
        <f ca="1">BZ24*'SaaS - Cohorts (Logos)'!BZ24</f>
        <v>7.4074822365656739E-2</v>
      </c>
      <c r="CA228" s="62">
        <f ca="1">CA24*'SaaS - Cohorts (Logos)'!CA24</f>
        <v>6.5185843681777933E-2</v>
      </c>
      <c r="CB228" s="62">
        <f ca="1">CB24*'SaaS - Cohorts (Logos)'!CB24</f>
        <v>5.7363542439964582E-2</v>
      </c>
      <c r="CC228" s="62">
        <f ca="1">CC24*'SaaS - Cohorts (Logos)'!CC24</f>
        <v>5.0479917347168834E-2</v>
      </c>
      <c r="CD228" s="62">
        <f ca="1">CD24*'SaaS - Cohorts (Logos)'!CD24</f>
        <v>4.4422327265508578E-2</v>
      </c>
      <c r="CE228" s="62">
        <f ca="1">CE24*'SaaS - Cohorts (Logos)'!CE24</f>
        <v>3.9091647993647553E-2</v>
      </c>
      <c r="CF228" s="62">
        <f ca="1">CF24*'SaaS - Cohorts (Logos)'!CF24</f>
        <v>3.4400650234409844E-2</v>
      </c>
      <c r="CG228" s="62">
        <f ca="1">CG24*'SaaS - Cohorts (Logos)'!CG24</f>
        <v>3.0272572206280657E-2</v>
      </c>
      <c r="CH228" s="62">
        <f ca="1">CH24*'SaaS - Cohorts (Logos)'!CH24</f>
        <v>2.6639863541526979E-2</v>
      </c>
      <c r="CI228" s="62">
        <f ca="1">CI24*'SaaS - Cohorts (Logos)'!CI24</f>
        <v>2.3443079916543739E-2</v>
      </c>
      <c r="CJ228" s="62">
        <f ca="1">CJ24*'SaaS - Cohorts (Logos)'!CJ24</f>
        <v>2.062991032655849E-2</v>
      </c>
      <c r="CK228" s="62">
        <f ca="1">CK24*'SaaS - Cohorts (Logos)'!CK24</f>
        <v>1.8154321087371469E-2</v>
      </c>
      <c r="CL228" s="62">
        <f ca="1">CL24*'SaaS - Cohorts (Logos)'!CL24</f>
        <v>1.5975802556886892E-2</v>
      </c>
      <c r="CM228" s="62">
        <f ca="1">CM24*'SaaS - Cohorts (Logos)'!CM24</f>
        <v>1.4058706250060464E-2</v>
      </c>
      <c r="CN228" s="62">
        <f ca="1">CN24*'SaaS - Cohorts (Logos)'!CN24</f>
        <v>1.2371661500053208E-2</v>
      </c>
      <c r="CO228" s="62">
        <f ca="1">CO24*'SaaS - Cohorts (Logos)'!CO24</f>
        <v>1.0887062120046824E-2</v>
      </c>
      <c r="CP228" s="62">
        <f ca="1">CP24*'SaaS - Cohorts (Logos)'!CP24</f>
        <v>9.5806146656412048E-3</v>
      </c>
      <c r="CQ228" s="62">
        <f ca="1">CQ24*'SaaS - Cohorts (Logos)'!CQ24</f>
        <v>8.4309409057642601E-3</v>
      </c>
      <c r="CR228" s="62">
        <f ca="1">CR24*'SaaS - Cohorts (Logos)'!CR24</f>
        <v>7.41922799707255E-3</v>
      </c>
      <c r="CS228" s="62">
        <f ca="1">CS24*'SaaS - Cohorts (Logos)'!CS24</f>
        <v>6.5289206374238434E-3</v>
      </c>
      <c r="CT228" s="62">
        <f ca="1">CT24*'SaaS - Cohorts (Logos)'!CT24</f>
        <v>5.7454501609329823E-3</v>
      </c>
      <c r="CU228" s="62">
        <f ca="1">CU24*'SaaS - Cohorts (Logos)'!CU24</f>
        <v>5.055996141621024E-3</v>
      </c>
      <c r="CV228" s="62">
        <f ca="1">CV24*'SaaS - Cohorts (Logos)'!CV24</f>
        <v>4.449276604626501E-3</v>
      </c>
      <c r="CW228" s="62">
        <f ca="1">CW24*'SaaS - Cohorts (Logos)'!CW24</f>
        <v>3.9153634120713213E-3</v>
      </c>
      <c r="CX228" s="62">
        <f ca="1">CX24*'SaaS - Cohorts (Logos)'!CX24</f>
        <v>3.4455198026227623E-3</v>
      </c>
      <c r="CY228" s="62">
        <f ca="1">CY24*'SaaS - Cohorts (Logos)'!CY24</f>
        <v>3.0320574263080313E-3</v>
      </c>
      <c r="CZ228" s="62">
        <f ca="1">CZ24*'SaaS - Cohorts (Logos)'!CZ24</f>
        <v>2.6682105351510678E-3</v>
      </c>
      <c r="DA228" s="62">
        <f ca="1">DA24*'SaaS - Cohorts (Logos)'!DA24</f>
        <v>2.3480252709329398E-3</v>
      </c>
      <c r="DB228" s="62">
        <f ca="1">DB24*'SaaS - Cohorts (Logos)'!DB24</f>
        <v>2.0662622384209866E-3</v>
      </c>
      <c r="DC228" s="62">
        <f ca="1">DC24*'SaaS - Cohorts (Logos)'!DC24</f>
        <v>1.818310769810468E-3</v>
      </c>
      <c r="DD228" s="62">
        <f ca="1">DD24*'SaaS - Cohorts (Logos)'!DD24</f>
        <v>1.6001134774332119E-3</v>
      </c>
      <c r="DE228" s="62">
        <f ca="1">DE24*'SaaS - Cohorts (Logos)'!DE24</f>
        <v>1.4080998601412262E-3</v>
      </c>
      <c r="DF228" s="62">
        <f ca="1">DF24*'SaaS - Cohorts (Logos)'!DF24</f>
        <v>1.2391278769242789E-3</v>
      </c>
      <c r="DG228" s="62">
        <f ca="1">DG24*'SaaS - Cohorts (Logos)'!DG24</f>
        <v>1.0904325316933655E-3</v>
      </c>
      <c r="DH228" s="62">
        <f ca="1">DH24*'SaaS - Cohorts (Logos)'!DH24</f>
        <v>9.5958062789016166E-4</v>
      </c>
      <c r="DI228" s="62">
        <f ca="1">DI24*'SaaS - Cohorts (Logos)'!DI24</f>
        <v>8.4443095254334213E-4</v>
      </c>
      <c r="DJ228" s="62">
        <f ca="1">DJ24*'SaaS - Cohorts (Logos)'!DJ24</f>
        <v>7.4309923823814112E-4</v>
      </c>
      <c r="DK228" s="62">
        <f ca="1">DK24*'SaaS - Cohorts (Logos)'!DK24</f>
        <v>6.5392732964956416E-4</v>
      </c>
      <c r="DL228" s="62">
        <f ca="1">DL24*'SaaS - Cohorts (Logos)'!DL24</f>
        <v>5.7545605009161642E-4</v>
      </c>
      <c r="DM228" s="62">
        <f ca="1">DM24*'SaaS - Cohorts (Logos)'!DM24</f>
        <v>5.0640132408062244E-4</v>
      </c>
      <c r="DN228" s="62">
        <f ca="1">DN24*'SaaS - Cohorts (Logos)'!DN24</f>
        <v>4.4563316519094775E-4</v>
      </c>
      <c r="DO228" s="62">
        <f ca="1">DO24*'SaaS - Cohorts (Logos)'!DO24</f>
        <v>3.9215718536803398E-4</v>
      </c>
      <c r="DP228" s="62">
        <f ca="1">DP24*'SaaS - Cohorts (Logos)'!DP24</f>
        <v>3.450983231238699E-4</v>
      </c>
      <c r="DQ228" s="62">
        <f ca="1">DQ24*'SaaS - Cohorts (Logos)'!DQ24</f>
        <v>3.0368652434900552E-4</v>
      </c>
      <c r="DR228" s="62">
        <f ca="1">DR24*'SaaS - Cohorts (Logos)'!DR24</f>
        <v>2.6724414142712482E-4</v>
      </c>
    </row>
    <row r="229" spans="2:122" ht="15.75" customHeight="1">
      <c r="B229" s="195">
        <v>43586</v>
      </c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62">
        <f ca="1">BK25*'SaaS - Cohorts (Logos)'!BK25</f>
        <v>0.504</v>
      </c>
      <c r="BL229" s="62">
        <f ca="1">BL25*'SaaS - Cohorts (Logos)'!BL25</f>
        <v>0.44351999999999997</v>
      </c>
      <c r="BM229" s="62">
        <f ca="1">BM25*'SaaS - Cohorts (Logos)'!BM25</f>
        <v>0.39029759999999997</v>
      </c>
      <c r="BN229" s="62">
        <f ca="1">BN25*'SaaS - Cohorts (Logos)'!BN25</f>
        <v>0.34346188799999994</v>
      </c>
      <c r="BO229" s="62">
        <f ca="1">BO25*'SaaS - Cohorts (Logos)'!BO25</f>
        <v>0.30224646143999995</v>
      </c>
      <c r="BP229" s="62">
        <f ca="1">BP25*'SaaS - Cohorts (Logos)'!BP25</f>
        <v>0.26597688606719994</v>
      </c>
      <c r="BQ229" s="62">
        <f ca="1">BQ25*'SaaS - Cohorts (Logos)'!BQ25</f>
        <v>0.23405965973913595</v>
      </c>
      <c r="BR229" s="62">
        <f ca="1">BR25*'SaaS - Cohorts (Logos)'!BR25</f>
        <v>0.20597250057043962</v>
      </c>
      <c r="BS229" s="62">
        <f ca="1">BS25*'SaaS - Cohorts (Logos)'!BS25</f>
        <v>0.18125580050198686</v>
      </c>
      <c r="BT229" s="62">
        <f ca="1">BT25*'SaaS - Cohorts (Logos)'!BT25</f>
        <v>0.15950510444174845</v>
      </c>
      <c r="BU229" s="62">
        <f ca="1">BU25*'SaaS - Cohorts (Logos)'!BU25</f>
        <v>0.14036449190873862</v>
      </c>
      <c r="BV229" s="62">
        <f ca="1">BV25*'SaaS - Cohorts (Logos)'!BV25</f>
        <v>0.12352075287969</v>
      </c>
      <c r="BW229" s="62">
        <f ca="1">BW25*'SaaS - Cohorts (Logos)'!BW25</f>
        <v>0.10869826253412718</v>
      </c>
      <c r="BX229" s="62">
        <f ca="1">BX25*'SaaS - Cohorts (Logos)'!BX25</f>
        <v>9.5654471030031926E-2</v>
      </c>
      <c r="BY229" s="62">
        <f ca="1">BY25*'SaaS - Cohorts (Logos)'!BY25</f>
        <v>8.4175934506428102E-2</v>
      </c>
      <c r="BZ229" s="62">
        <f ca="1">BZ25*'SaaS - Cohorts (Logos)'!BZ25</f>
        <v>7.4074822365656739E-2</v>
      </c>
      <c r="CA229" s="62">
        <f ca="1">CA25*'SaaS - Cohorts (Logos)'!CA25</f>
        <v>6.5185843681777933E-2</v>
      </c>
      <c r="CB229" s="62">
        <f ca="1">CB25*'SaaS - Cohorts (Logos)'!CB25</f>
        <v>5.7363542439964582E-2</v>
      </c>
      <c r="CC229" s="62">
        <f ca="1">CC25*'SaaS - Cohorts (Logos)'!CC25</f>
        <v>5.0479917347168834E-2</v>
      </c>
      <c r="CD229" s="62">
        <f ca="1">CD25*'SaaS - Cohorts (Logos)'!CD25</f>
        <v>4.4422327265508578E-2</v>
      </c>
      <c r="CE229" s="62">
        <f ca="1">CE25*'SaaS - Cohorts (Logos)'!CE25</f>
        <v>3.9091647993647553E-2</v>
      </c>
      <c r="CF229" s="62">
        <f ca="1">CF25*'SaaS - Cohorts (Logos)'!CF25</f>
        <v>3.4400650234409844E-2</v>
      </c>
      <c r="CG229" s="62">
        <f ca="1">CG25*'SaaS - Cohorts (Logos)'!CG25</f>
        <v>3.0272572206280657E-2</v>
      </c>
      <c r="CH229" s="62">
        <f ca="1">CH25*'SaaS - Cohorts (Logos)'!CH25</f>
        <v>2.6639863541526979E-2</v>
      </c>
      <c r="CI229" s="62">
        <f ca="1">CI25*'SaaS - Cohorts (Logos)'!CI25</f>
        <v>2.3443079916543739E-2</v>
      </c>
      <c r="CJ229" s="62">
        <f ca="1">CJ25*'SaaS - Cohorts (Logos)'!CJ25</f>
        <v>2.062991032655849E-2</v>
      </c>
      <c r="CK229" s="62">
        <f ca="1">CK25*'SaaS - Cohorts (Logos)'!CK25</f>
        <v>1.8154321087371469E-2</v>
      </c>
      <c r="CL229" s="62">
        <f ca="1">CL25*'SaaS - Cohorts (Logos)'!CL25</f>
        <v>1.5975802556886892E-2</v>
      </c>
      <c r="CM229" s="62">
        <f ca="1">CM25*'SaaS - Cohorts (Logos)'!CM25</f>
        <v>1.4058706250060464E-2</v>
      </c>
      <c r="CN229" s="62">
        <f ca="1">CN25*'SaaS - Cohorts (Logos)'!CN25</f>
        <v>1.2371661500053208E-2</v>
      </c>
      <c r="CO229" s="62">
        <f ca="1">CO25*'SaaS - Cohorts (Logos)'!CO25</f>
        <v>1.0887062120046824E-2</v>
      </c>
      <c r="CP229" s="62">
        <f ca="1">CP25*'SaaS - Cohorts (Logos)'!CP25</f>
        <v>9.5806146656412048E-3</v>
      </c>
      <c r="CQ229" s="62">
        <f ca="1">CQ25*'SaaS - Cohorts (Logos)'!CQ25</f>
        <v>8.4309409057642601E-3</v>
      </c>
      <c r="CR229" s="62">
        <f ca="1">CR25*'SaaS - Cohorts (Logos)'!CR25</f>
        <v>7.41922799707255E-3</v>
      </c>
      <c r="CS229" s="62">
        <f ca="1">CS25*'SaaS - Cohorts (Logos)'!CS25</f>
        <v>6.5289206374238434E-3</v>
      </c>
      <c r="CT229" s="62">
        <f ca="1">CT25*'SaaS - Cohorts (Logos)'!CT25</f>
        <v>5.7454501609329823E-3</v>
      </c>
      <c r="CU229" s="62">
        <f ca="1">CU25*'SaaS - Cohorts (Logos)'!CU25</f>
        <v>5.055996141621024E-3</v>
      </c>
      <c r="CV229" s="62">
        <f ca="1">CV25*'SaaS - Cohorts (Logos)'!CV25</f>
        <v>4.449276604626501E-3</v>
      </c>
      <c r="CW229" s="62">
        <f ca="1">CW25*'SaaS - Cohorts (Logos)'!CW25</f>
        <v>3.9153634120713213E-3</v>
      </c>
      <c r="CX229" s="62">
        <f ca="1">CX25*'SaaS - Cohorts (Logos)'!CX25</f>
        <v>3.4455198026227623E-3</v>
      </c>
      <c r="CY229" s="62">
        <f ca="1">CY25*'SaaS - Cohorts (Logos)'!CY25</f>
        <v>3.0320574263080313E-3</v>
      </c>
      <c r="CZ229" s="62">
        <f ca="1">CZ25*'SaaS - Cohorts (Logos)'!CZ25</f>
        <v>2.6682105351510678E-3</v>
      </c>
      <c r="DA229" s="62">
        <f ca="1">DA25*'SaaS - Cohorts (Logos)'!DA25</f>
        <v>2.3480252709329398E-3</v>
      </c>
      <c r="DB229" s="62">
        <f ca="1">DB25*'SaaS - Cohorts (Logos)'!DB25</f>
        <v>2.0662622384209866E-3</v>
      </c>
      <c r="DC229" s="62">
        <f ca="1">DC25*'SaaS - Cohorts (Logos)'!DC25</f>
        <v>1.818310769810468E-3</v>
      </c>
      <c r="DD229" s="62">
        <f ca="1">DD25*'SaaS - Cohorts (Logos)'!DD25</f>
        <v>1.6001134774332119E-3</v>
      </c>
      <c r="DE229" s="62">
        <f ca="1">DE25*'SaaS - Cohorts (Logos)'!DE25</f>
        <v>1.4080998601412262E-3</v>
      </c>
      <c r="DF229" s="62">
        <f ca="1">DF25*'SaaS - Cohorts (Logos)'!DF25</f>
        <v>1.2391278769242789E-3</v>
      </c>
      <c r="DG229" s="62">
        <f ca="1">DG25*'SaaS - Cohorts (Logos)'!DG25</f>
        <v>1.0904325316933655E-3</v>
      </c>
      <c r="DH229" s="62">
        <f ca="1">DH25*'SaaS - Cohorts (Logos)'!DH25</f>
        <v>9.5958062789016166E-4</v>
      </c>
      <c r="DI229" s="62">
        <f ca="1">DI25*'SaaS - Cohorts (Logos)'!DI25</f>
        <v>8.4443095254334213E-4</v>
      </c>
      <c r="DJ229" s="62">
        <f ca="1">DJ25*'SaaS - Cohorts (Logos)'!DJ25</f>
        <v>7.4309923823814112E-4</v>
      </c>
      <c r="DK229" s="62">
        <f ca="1">DK25*'SaaS - Cohorts (Logos)'!DK25</f>
        <v>6.5392732964956416E-4</v>
      </c>
      <c r="DL229" s="62">
        <f ca="1">DL25*'SaaS - Cohorts (Logos)'!DL25</f>
        <v>5.7545605009161642E-4</v>
      </c>
      <c r="DM229" s="62">
        <f ca="1">DM25*'SaaS - Cohorts (Logos)'!DM25</f>
        <v>5.0640132408062244E-4</v>
      </c>
      <c r="DN229" s="62">
        <f ca="1">DN25*'SaaS - Cohorts (Logos)'!DN25</f>
        <v>4.4563316519094775E-4</v>
      </c>
      <c r="DO229" s="62">
        <f ca="1">DO25*'SaaS - Cohorts (Logos)'!DO25</f>
        <v>3.9215718536803398E-4</v>
      </c>
      <c r="DP229" s="62">
        <f ca="1">DP25*'SaaS - Cohorts (Logos)'!DP25</f>
        <v>3.450983231238699E-4</v>
      </c>
      <c r="DQ229" s="62">
        <f ca="1">DQ25*'SaaS - Cohorts (Logos)'!DQ25</f>
        <v>3.0368652434900552E-4</v>
      </c>
      <c r="DR229" s="62">
        <f ca="1">DR25*'SaaS - Cohorts (Logos)'!DR25</f>
        <v>2.6724414142712482E-4</v>
      </c>
    </row>
    <row r="230" spans="2:122" ht="15.75" customHeight="1">
      <c r="B230" s="195">
        <v>43617</v>
      </c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62">
        <f ca="1">BK26*'SaaS - Cohorts (Logos)'!BK26</f>
        <v>0.504</v>
      </c>
      <c r="BL230" s="62">
        <f ca="1">BL26*'SaaS - Cohorts (Logos)'!BL26</f>
        <v>0.44351999999999997</v>
      </c>
      <c r="BM230" s="62">
        <f ca="1">BM26*'SaaS - Cohorts (Logos)'!BM26</f>
        <v>0.39029759999999997</v>
      </c>
      <c r="BN230" s="62">
        <f ca="1">BN26*'SaaS - Cohorts (Logos)'!BN26</f>
        <v>0.34346188799999994</v>
      </c>
      <c r="BO230" s="62">
        <f ca="1">BO26*'SaaS - Cohorts (Logos)'!BO26</f>
        <v>0.30224646143999995</v>
      </c>
      <c r="BP230" s="62">
        <f ca="1">BP26*'SaaS - Cohorts (Logos)'!BP26</f>
        <v>0.26597688606719994</v>
      </c>
      <c r="BQ230" s="62">
        <f ca="1">BQ26*'SaaS - Cohorts (Logos)'!BQ26</f>
        <v>0.23405965973913595</v>
      </c>
      <c r="BR230" s="62">
        <f ca="1">BR26*'SaaS - Cohorts (Logos)'!BR26</f>
        <v>0.20597250057043962</v>
      </c>
      <c r="BS230" s="62">
        <f ca="1">BS26*'SaaS - Cohorts (Logos)'!BS26</f>
        <v>0.18125580050198686</v>
      </c>
      <c r="BT230" s="62">
        <f ca="1">BT26*'SaaS - Cohorts (Logos)'!BT26</f>
        <v>0.15950510444174845</v>
      </c>
      <c r="BU230" s="62">
        <f ca="1">BU26*'SaaS - Cohorts (Logos)'!BU26</f>
        <v>0.14036449190873862</v>
      </c>
      <c r="BV230" s="62">
        <f ca="1">BV26*'SaaS - Cohorts (Logos)'!BV26</f>
        <v>0.12352075287969</v>
      </c>
      <c r="BW230" s="62">
        <f ca="1">BW26*'SaaS - Cohorts (Logos)'!BW26</f>
        <v>0.10869826253412718</v>
      </c>
      <c r="BX230" s="62">
        <f ca="1">BX26*'SaaS - Cohorts (Logos)'!BX26</f>
        <v>9.5654471030031926E-2</v>
      </c>
      <c r="BY230" s="62">
        <f ca="1">BY26*'SaaS - Cohorts (Logos)'!BY26</f>
        <v>8.4175934506428102E-2</v>
      </c>
      <c r="BZ230" s="62">
        <f ca="1">BZ26*'SaaS - Cohorts (Logos)'!BZ26</f>
        <v>7.4074822365656739E-2</v>
      </c>
      <c r="CA230" s="62">
        <f ca="1">CA26*'SaaS - Cohorts (Logos)'!CA26</f>
        <v>6.5185843681777933E-2</v>
      </c>
      <c r="CB230" s="62">
        <f ca="1">CB26*'SaaS - Cohorts (Logos)'!CB26</f>
        <v>5.7363542439964582E-2</v>
      </c>
      <c r="CC230" s="62">
        <f ca="1">CC26*'SaaS - Cohorts (Logos)'!CC26</f>
        <v>5.0479917347168834E-2</v>
      </c>
      <c r="CD230" s="62">
        <f ca="1">CD26*'SaaS - Cohorts (Logos)'!CD26</f>
        <v>4.4422327265508578E-2</v>
      </c>
      <c r="CE230" s="62">
        <f ca="1">CE26*'SaaS - Cohorts (Logos)'!CE26</f>
        <v>3.9091647993647553E-2</v>
      </c>
      <c r="CF230" s="62">
        <f ca="1">CF26*'SaaS - Cohorts (Logos)'!CF26</f>
        <v>3.4400650234409844E-2</v>
      </c>
      <c r="CG230" s="62">
        <f ca="1">CG26*'SaaS - Cohorts (Logos)'!CG26</f>
        <v>3.0272572206280657E-2</v>
      </c>
      <c r="CH230" s="62">
        <f ca="1">CH26*'SaaS - Cohorts (Logos)'!CH26</f>
        <v>2.6639863541526979E-2</v>
      </c>
      <c r="CI230" s="62">
        <f ca="1">CI26*'SaaS - Cohorts (Logos)'!CI26</f>
        <v>2.3443079916543739E-2</v>
      </c>
      <c r="CJ230" s="62">
        <f ca="1">CJ26*'SaaS - Cohorts (Logos)'!CJ26</f>
        <v>2.062991032655849E-2</v>
      </c>
      <c r="CK230" s="62">
        <f ca="1">CK26*'SaaS - Cohorts (Logos)'!CK26</f>
        <v>1.8154321087371469E-2</v>
      </c>
      <c r="CL230" s="62">
        <f ca="1">CL26*'SaaS - Cohorts (Logos)'!CL26</f>
        <v>1.5975802556886892E-2</v>
      </c>
      <c r="CM230" s="62">
        <f ca="1">CM26*'SaaS - Cohorts (Logos)'!CM26</f>
        <v>1.4058706250060464E-2</v>
      </c>
      <c r="CN230" s="62">
        <f ca="1">CN26*'SaaS - Cohorts (Logos)'!CN26</f>
        <v>1.2371661500053208E-2</v>
      </c>
      <c r="CO230" s="62">
        <f ca="1">CO26*'SaaS - Cohorts (Logos)'!CO26</f>
        <v>1.0887062120046824E-2</v>
      </c>
      <c r="CP230" s="62">
        <f ca="1">CP26*'SaaS - Cohorts (Logos)'!CP26</f>
        <v>9.5806146656412048E-3</v>
      </c>
      <c r="CQ230" s="62">
        <f ca="1">CQ26*'SaaS - Cohorts (Logos)'!CQ26</f>
        <v>8.4309409057642601E-3</v>
      </c>
      <c r="CR230" s="62">
        <f ca="1">CR26*'SaaS - Cohorts (Logos)'!CR26</f>
        <v>7.41922799707255E-3</v>
      </c>
      <c r="CS230" s="62">
        <f ca="1">CS26*'SaaS - Cohorts (Logos)'!CS26</f>
        <v>6.5289206374238434E-3</v>
      </c>
      <c r="CT230" s="62">
        <f ca="1">CT26*'SaaS - Cohorts (Logos)'!CT26</f>
        <v>5.7454501609329823E-3</v>
      </c>
      <c r="CU230" s="62">
        <f ca="1">CU26*'SaaS - Cohorts (Logos)'!CU26</f>
        <v>5.055996141621024E-3</v>
      </c>
      <c r="CV230" s="62">
        <f ca="1">CV26*'SaaS - Cohorts (Logos)'!CV26</f>
        <v>4.449276604626501E-3</v>
      </c>
      <c r="CW230" s="62">
        <f ca="1">CW26*'SaaS - Cohorts (Logos)'!CW26</f>
        <v>3.9153634120713213E-3</v>
      </c>
      <c r="CX230" s="62">
        <f ca="1">CX26*'SaaS - Cohorts (Logos)'!CX26</f>
        <v>3.4455198026227623E-3</v>
      </c>
      <c r="CY230" s="62">
        <f ca="1">CY26*'SaaS - Cohorts (Logos)'!CY26</f>
        <v>3.0320574263080313E-3</v>
      </c>
      <c r="CZ230" s="62">
        <f ca="1">CZ26*'SaaS - Cohorts (Logos)'!CZ26</f>
        <v>2.6682105351510678E-3</v>
      </c>
      <c r="DA230" s="62">
        <f ca="1">DA26*'SaaS - Cohorts (Logos)'!DA26</f>
        <v>2.3480252709329398E-3</v>
      </c>
      <c r="DB230" s="62">
        <f ca="1">DB26*'SaaS - Cohorts (Logos)'!DB26</f>
        <v>2.0662622384209866E-3</v>
      </c>
      <c r="DC230" s="62">
        <f ca="1">DC26*'SaaS - Cohorts (Logos)'!DC26</f>
        <v>1.818310769810468E-3</v>
      </c>
      <c r="DD230" s="62">
        <f ca="1">DD26*'SaaS - Cohorts (Logos)'!DD26</f>
        <v>1.6001134774332119E-3</v>
      </c>
      <c r="DE230" s="62">
        <f ca="1">DE26*'SaaS - Cohorts (Logos)'!DE26</f>
        <v>1.4080998601412262E-3</v>
      </c>
      <c r="DF230" s="62">
        <f ca="1">DF26*'SaaS - Cohorts (Logos)'!DF26</f>
        <v>1.2391278769242789E-3</v>
      </c>
      <c r="DG230" s="62">
        <f ca="1">DG26*'SaaS - Cohorts (Logos)'!DG26</f>
        <v>1.0904325316933655E-3</v>
      </c>
      <c r="DH230" s="62">
        <f ca="1">DH26*'SaaS - Cohorts (Logos)'!DH26</f>
        <v>9.5958062789016166E-4</v>
      </c>
      <c r="DI230" s="62">
        <f ca="1">DI26*'SaaS - Cohorts (Logos)'!DI26</f>
        <v>8.4443095254334213E-4</v>
      </c>
      <c r="DJ230" s="62">
        <f ca="1">DJ26*'SaaS - Cohorts (Logos)'!DJ26</f>
        <v>7.4309923823814112E-4</v>
      </c>
      <c r="DK230" s="62">
        <f ca="1">DK26*'SaaS - Cohorts (Logos)'!DK26</f>
        <v>6.5392732964956416E-4</v>
      </c>
      <c r="DL230" s="62">
        <f ca="1">DL26*'SaaS - Cohorts (Logos)'!DL26</f>
        <v>5.7545605009161642E-4</v>
      </c>
      <c r="DM230" s="62">
        <f ca="1">DM26*'SaaS - Cohorts (Logos)'!DM26</f>
        <v>5.0640132408062244E-4</v>
      </c>
      <c r="DN230" s="62">
        <f ca="1">DN26*'SaaS - Cohorts (Logos)'!DN26</f>
        <v>4.4563316519094775E-4</v>
      </c>
      <c r="DO230" s="62">
        <f ca="1">DO26*'SaaS - Cohorts (Logos)'!DO26</f>
        <v>3.9215718536803398E-4</v>
      </c>
      <c r="DP230" s="62">
        <f ca="1">DP26*'SaaS - Cohorts (Logos)'!DP26</f>
        <v>3.450983231238699E-4</v>
      </c>
      <c r="DQ230" s="62">
        <f ca="1">DQ26*'SaaS - Cohorts (Logos)'!DQ26</f>
        <v>3.0368652434900552E-4</v>
      </c>
      <c r="DR230" s="62">
        <f ca="1">DR26*'SaaS - Cohorts (Logos)'!DR26</f>
        <v>2.6724414142712482E-4</v>
      </c>
    </row>
    <row r="231" spans="2:122" ht="15.75" customHeight="1">
      <c r="B231" s="195">
        <v>43647</v>
      </c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62">
        <f ca="1">BK27*'SaaS - Cohorts (Logos)'!BK27</f>
        <v>0.58799999999999997</v>
      </c>
      <c r="BL231" s="62">
        <f ca="1">BL27*'SaaS - Cohorts (Logos)'!BL27</f>
        <v>0.5174399999999999</v>
      </c>
      <c r="BM231" s="62">
        <f ca="1">BM27*'SaaS - Cohorts (Logos)'!BM27</f>
        <v>0.45534719999999995</v>
      </c>
      <c r="BN231" s="62">
        <f ca="1">BN27*'SaaS - Cohorts (Logos)'!BN27</f>
        <v>0.40070553599999997</v>
      </c>
      <c r="BO231" s="62">
        <f ca="1">BO27*'SaaS - Cohorts (Logos)'!BO27</f>
        <v>0.35262087167999995</v>
      </c>
      <c r="BP231" s="62">
        <f ca="1">BP27*'SaaS - Cohorts (Logos)'!BP27</f>
        <v>0.31030636707839998</v>
      </c>
      <c r="BQ231" s="62">
        <f ca="1">BQ27*'SaaS - Cohorts (Logos)'!BQ27</f>
        <v>0.27306960302899197</v>
      </c>
      <c r="BR231" s="62">
        <f ca="1">BR27*'SaaS - Cohorts (Logos)'!BR27</f>
        <v>0.24030125066551292</v>
      </c>
      <c r="BS231" s="62">
        <f ca="1">BS27*'SaaS - Cohorts (Logos)'!BS27</f>
        <v>0.21146510058565135</v>
      </c>
      <c r="BT231" s="62">
        <f ca="1">BT27*'SaaS - Cohorts (Logos)'!BT27</f>
        <v>0.18608928851537321</v>
      </c>
      <c r="BU231" s="62">
        <f ca="1">BU27*'SaaS - Cohorts (Logos)'!BU27</f>
        <v>0.16375857389352846</v>
      </c>
      <c r="BV231" s="62">
        <f ca="1">BV27*'SaaS - Cohorts (Logos)'!BV27</f>
        <v>0.14410754502630505</v>
      </c>
      <c r="BW231" s="62">
        <f ca="1">BW27*'SaaS - Cohorts (Logos)'!BW27</f>
        <v>0.12681463962314843</v>
      </c>
      <c r="BX231" s="62">
        <f ca="1">BX27*'SaaS - Cohorts (Logos)'!BX27</f>
        <v>0.11159688286837062</v>
      </c>
      <c r="BY231" s="62">
        <f ca="1">BY27*'SaaS - Cohorts (Logos)'!BY27</f>
        <v>9.8205256924166137E-2</v>
      </c>
      <c r="BZ231" s="62">
        <f ca="1">BZ27*'SaaS - Cohorts (Logos)'!BZ27</f>
        <v>8.6420626093266187E-2</v>
      </c>
      <c r="CA231" s="62">
        <f ca="1">CA27*'SaaS - Cohorts (Logos)'!CA27</f>
        <v>7.6050150962074237E-2</v>
      </c>
      <c r="CB231" s="62">
        <f ca="1">CB27*'SaaS - Cohorts (Logos)'!CB27</f>
        <v>6.6924132846625337E-2</v>
      </c>
      <c r="CC231" s="62">
        <f ca="1">CC27*'SaaS - Cohorts (Logos)'!CC27</f>
        <v>5.8893236905030281E-2</v>
      </c>
      <c r="CD231" s="62">
        <f ca="1">CD27*'SaaS - Cohorts (Logos)'!CD27</f>
        <v>5.1826048476426648E-2</v>
      </c>
      <c r="CE231" s="62">
        <f ca="1">CE27*'SaaS - Cohorts (Logos)'!CE27</f>
        <v>4.560692265925545E-2</v>
      </c>
      <c r="CF231" s="62">
        <f ca="1">CF27*'SaaS - Cohorts (Logos)'!CF27</f>
        <v>4.0134091940144792E-2</v>
      </c>
      <c r="CG231" s="62">
        <f ca="1">CG27*'SaaS - Cohorts (Logos)'!CG27</f>
        <v>3.5318000907327417E-2</v>
      </c>
      <c r="CH231" s="62">
        <f ca="1">CH27*'SaaS - Cohorts (Logos)'!CH27</f>
        <v>3.1079840798448128E-2</v>
      </c>
      <c r="CI231" s="62">
        <f ca="1">CI27*'SaaS - Cohorts (Logos)'!CI27</f>
        <v>2.7350259902634351E-2</v>
      </c>
      <c r="CJ231" s="62">
        <f ca="1">CJ27*'SaaS - Cohorts (Logos)'!CJ27</f>
        <v>2.4068228714318234E-2</v>
      </c>
      <c r="CK231" s="62">
        <f ca="1">CK27*'SaaS - Cohorts (Logos)'!CK27</f>
        <v>2.1180041268600049E-2</v>
      </c>
      <c r="CL231" s="62">
        <f ca="1">CL27*'SaaS - Cohorts (Logos)'!CL27</f>
        <v>1.8638436316368041E-2</v>
      </c>
      <c r="CM231" s="62">
        <f ca="1">CM27*'SaaS - Cohorts (Logos)'!CM27</f>
        <v>1.6401823958403876E-2</v>
      </c>
      <c r="CN231" s="62">
        <f ca="1">CN27*'SaaS - Cohorts (Logos)'!CN27</f>
        <v>1.4433605083395411E-2</v>
      </c>
      <c r="CO231" s="62">
        <f ca="1">CO27*'SaaS - Cohorts (Logos)'!CO27</f>
        <v>1.2701572473387962E-2</v>
      </c>
      <c r="CP231" s="62">
        <f ca="1">CP27*'SaaS - Cohorts (Logos)'!CP27</f>
        <v>1.1177383776581404E-2</v>
      </c>
      <c r="CQ231" s="62">
        <f ca="1">CQ27*'SaaS - Cohorts (Logos)'!CQ27</f>
        <v>9.8360977233916368E-3</v>
      </c>
      <c r="CR231" s="62">
        <f ca="1">CR27*'SaaS - Cohorts (Logos)'!CR27</f>
        <v>8.6557659965846405E-3</v>
      </c>
      <c r="CS231" s="62">
        <f ca="1">CS27*'SaaS - Cohorts (Logos)'!CS27</f>
        <v>7.6170740769944834E-3</v>
      </c>
      <c r="CT231" s="62">
        <f ca="1">CT27*'SaaS - Cohorts (Logos)'!CT27</f>
        <v>6.7030251877551452E-3</v>
      </c>
      <c r="CU231" s="62">
        <f ca="1">CU27*'SaaS - Cohorts (Logos)'!CU27</f>
        <v>5.8986621652245283E-3</v>
      </c>
      <c r="CV231" s="62">
        <f ca="1">CV27*'SaaS - Cohorts (Logos)'!CV27</f>
        <v>5.1908227053975844E-3</v>
      </c>
      <c r="CW231" s="62">
        <f ca="1">CW27*'SaaS - Cohorts (Logos)'!CW27</f>
        <v>4.5679239807498743E-3</v>
      </c>
      <c r="CX231" s="62">
        <f ca="1">CX27*'SaaS - Cohorts (Logos)'!CX27</f>
        <v>4.0197731030598895E-3</v>
      </c>
      <c r="CY231" s="62">
        <f ca="1">CY27*'SaaS - Cohorts (Logos)'!CY27</f>
        <v>3.5374003306927028E-3</v>
      </c>
      <c r="CZ231" s="62">
        <f ca="1">CZ27*'SaaS - Cohorts (Logos)'!CZ27</f>
        <v>3.1129122910095786E-3</v>
      </c>
      <c r="DA231" s="62">
        <f ca="1">DA27*'SaaS - Cohorts (Logos)'!DA27</f>
        <v>2.7393628160884294E-3</v>
      </c>
      <c r="DB231" s="62">
        <f ca="1">DB27*'SaaS - Cohorts (Logos)'!DB27</f>
        <v>2.4106392781578175E-3</v>
      </c>
      <c r="DC231" s="62">
        <f ca="1">DC27*'SaaS - Cohorts (Logos)'!DC27</f>
        <v>2.1213625647788794E-3</v>
      </c>
      <c r="DD231" s="62">
        <f ca="1">DD27*'SaaS - Cohorts (Logos)'!DD27</f>
        <v>1.8667990570054138E-3</v>
      </c>
      <c r="DE231" s="62">
        <f ca="1">DE27*'SaaS - Cohorts (Logos)'!DE27</f>
        <v>1.6427831701647641E-3</v>
      </c>
      <c r="DF231" s="62">
        <f ca="1">DF27*'SaaS - Cohorts (Logos)'!DF27</f>
        <v>1.4456491897449925E-3</v>
      </c>
      <c r="DG231" s="62">
        <f ca="1">DG27*'SaaS - Cohorts (Logos)'!DG27</f>
        <v>1.2721712869755934E-3</v>
      </c>
      <c r="DH231" s="62">
        <f ca="1">DH27*'SaaS - Cohorts (Logos)'!DH27</f>
        <v>1.1195107325385222E-3</v>
      </c>
      <c r="DI231" s="62">
        <f ca="1">DI27*'SaaS - Cohorts (Logos)'!DI27</f>
        <v>9.8516944463389973E-4</v>
      </c>
      <c r="DJ231" s="62">
        <f ca="1">DJ27*'SaaS - Cohorts (Logos)'!DJ27</f>
        <v>8.6694911127783156E-4</v>
      </c>
      <c r="DK231" s="62">
        <f ca="1">DK27*'SaaS - Cohorts (Logos)'!DK27</f>
        <v>7.6291521792449179E-4</v>
      </c>
      <c r="DL231" s="62">
        <f ca="1">DL27*'SaaS - Cohorts (Logos)'!DL27</f>
        <v>6.7136539177355267E-4</v>
      </c>
      <c r="DM231" s="62">
        <f ca="1">DM27*'SaaS - Cohorts (Logos)'!DM27</f>
        <v>5.9080154476072639E-4</v>
      </c>
      <c r="DN231" s="62">
        <f ca="1">DN27*'SaaS - Cohorts (Logos)'!DN27</f>
        <v>5.1990535938943919E-4</v>
      </c>
      <c r="DO231" s="62">
        <f ca="1">DO27*'SaaS - Cohorts (Logos)'!DO27</f>
        <v>4.5751671626270642E-4</v>
      </c>
      <c r="DP231" s="62">
        <f ca="1">DP27*'SaaS - Cohorts (Logos)'!DP27</f>
        <v>4.0261471031118165E-4</v>
      </c>
      <c r="DQ231" s="62">
        <f ca="1">DQ27*'SaaS - Cohorts (Logos)'!DQ27</f>
        <v>3.5430094507383987E-4</v>
      </c>
      <c r="DR231" s="62">
        <f ca="1">DR27*'SaaS - Cohorts (Logos)'!DR27</f>
        <v>3.1178483166497908E-4</v>
      </c>
    </row>
    <row r="232" spans="2:122" ht="15.75" customHeight="1">
      <c r="B232" s="195">
        <v>43678</v>
      </c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62">
        <f ca="1">BK28*'SaaS - Cohorts (Logos)'!BK28</f>
        <v>0.67200000000000004</v>
      </c>
      <c r="BL232" s="62">
        <f ca="1">BL28*'SaaS - Cohorts (Logos)'!BL28</f>
        <v>0.59136000000000011</v>
      </c>
      <c r="BM232" s="62">
        <f ca="1">BM28*'SaaS - Cohorts (Logos)'!BM28</f>
        <v>0.5203968000000001</v>
      </c>
      <c r="BN232" s="62">
        <f ca="1">BN28*'SaaS - Cohorts (Logos)'!BN28</f>
        <v>0.45794918400000001</v>
      </c>
      <c r="BO232" s="62">
        <f ca="1">BO28*'SaaS - Cohorts (Logos)'!BO28</f>
        <v>0.40299528192</v>
      </c>
      <c r="BP232" s="62">
        <f ca="1">BP28*'SaaS - Cohorts (Logos)'!BP28</f>
        <v>0.35463584808960003</v>
      </c>
      <c r="BQ232" s="62">
        <f ca="1">BQ28*'SaaS - Cohorts (Logos)'!BQ28</f>
        <v>0.31207954631884799</v>
      </c>
      <c r="BR232" s="62">
        <f ca="1">BR28*'SaaS - Cohorts (Logos)'!BR28</f>
        <v>0.27463000076058625</v>
      </c>
      <c r="BS232" s="62">
        <f ca="1">BS28*'SaaS - Cohorts (Logos)'!BS28</f>
        <v>0.24167440066931592</v>
      </c>
      <c r="BT232" s="62">
        <f ca="1">BT28*'SaaS - Cohorts (Logos)'!BT28</f>
        <v>0.21267347258899796</v>
      </c>
      <c r="BU232" s="62">
        <f ca="1">BU28*'SaaS - Cohorts (Logos)'!BU28</f>
        <v>0.18715265587831822</v>
      </c>
      <c r="BV232" s="62">
        <f ca="1">BV28*'SaaS - Cohorts (Logos)'!BV28</f>
        <v>0.16469433717292006</v>
      </c>
      <c r="BW232" s="62">
        <f ca="1">BW28*'SaaS - Cohorts (Logos)'!BW28</f>
        <v>0.14493101671216965</v>
      </c>
      <c r="BX232" s="62">
        <f ca="1">BX28*'SaaS - Cohorts (Logos)'!BX28</f>
        <v>0.1275392947067093</v>
      </c>
      <c r="BY232" s="62">
        <f ca="1">BY28*'SaaS - Cohorts (Logos)'!BY28</f>
        <v>0.11223457934190417</v>
      </c>
      <c r="BZ232" s="62">
        <f ca="1">BZ28*'SaaS - Cohorts (Logos)'!BZ28</f>
        <v>9.8766429820875676E-2</v>
      </c>
      <c r="CA232" s="62">
        <f ca="1">CA28*'SaaS - Cohorts (Logos)'!CA28</f>
        <v>8.691445824237061E-2</v>
      </c>
      <c r="CB232" s="62">
        <f ca="1">CB28*'SaaS - Cohorts (Logos)'!CB28</f>
        <v>7.6484723253286133E-2</v>
      </c>
      <c r="CC232" s="62">
        <f ca="1">CC28*'SaaS - Cohorts (Logos)'!CC28</f>
        <v>6.7306556462891812E-2</v>
      </c>
      <c r="CD232" s="62">
        <f ca="1">CD28*'SaaS - Cohorts (Logos)'!CD28</f>
        <v>5.9229769687344794E-2</v>
      </c>
      <c r="CE232" s="62">
        <f ca="1">CE28*'SaaS - Cohorts (Logos)'!CE28</f>
        <v>5.2122197324863423E-2</v>
      </c>
      <c r="CF232" s="62">
        <f ca="1">CF28*'SaaS - Cohorts (Logos)'!CF28</f>
        <v>4.586753364587981E-2</v>
      </c>
      <c r="CG232" s="62">
        <f ca="1">CG28*'SaaS - Cohorts (Logos)'!CG28</f>
        <v>4.0363429608374232E-2</v>
      </c>
      <c r="CH232" s="62">
        <f ca="1">CH28*'SaaS - Cohorts (Logos)'!CH28</f>
        <v>3.5519818055369329E-2</v>
      </c>
      <c r="CI232" s="62">
        <f ca="1">CI28*'SaaS - Cohorts (Logos)'!CI28</f>
        <v>3.1257439888725008E-2</v>
      </c>
      <c r="CJ232" s="62">
        <f ca="1">CJ28*'SaaS - Cohorts (Logos)'!CJ28</f>
        <v>2.7506547102078005E-2</v>
      </c>
      <c r="CK232" s="62">
        <f ca="1">CK28*'SaaS - Cohorts (Logos)'!CK28</f>
        <v>2.4205761449828646E-2</v>
      </c>
      <c r="CL232" s="62">
        <f ca="1">CL28*'SaaS - Cohorts (Logos)'!CL28</f>
        <v>2.1301070075849211E-2</v>
      </c>
      <c r="CM232" s="62">
        <f ca="1">CM28*'SaaS - Cohorts (Logos)'!CM28</f>
        <v>1.8744941666747308E-2</v>
      </c>
      <c r="CN232" s="62">
        <f ca="1">CN28*'SaaS - Cohorts (Logos)'!CN28</f>
        <v>1.6495548666737629E-2</v>
      </c>
      <c r="CO232" s="62">
        <f ca="1">CO28*'SaaS - Cohorts (Logos)'!CO28</f>
        <v>1.4516082826729112E-2</v>
      </c>
      <c r="CP232" s="62">
        <f ca="1">CP28*'SaaS - Cohorts (Logos)'!CP28</f>
        <v>1.2774152887521617E-2</v>
      </c>
      <c r="CQ232" s="62">
        <f ca="1">CQ28*'SaaS - Cohorts (Logos)'!CQ28</f>
        <v>1.1241254541019024E-2</v>
      </c>
      <c r="CR232" s="62">
        <f ca="1">CR28*'SaaS - Cohorts (Logos)'!CR28</f>
        <v>9.8923039960967414E-3</v>
      </c>
      <c r="CS232" s="62">
        <f ca="1">CS28*'SaaS - Cohorts (Logos)'!CS28</f>
        <v>8.7052275165651321E-3</v>
      </c>
      <c r="CT232" s="62">
        <f ca="1">CT28*'SaaS - Cohorts (Logos)'!CT28</f>
        <v>7.6606002145773169E-3</v>
      </c>
      <c r="CU232" s="62">
        <f ca="1">CU28*'SaaS - Cohorts (Logos)'!CU28</f>
        <v>6.7413281888280387E-3</v>
      </c>
      <c r="CV232" s="62">
        <f ca="1">CV28*'SaaS - Cohorts (Logos)'!CV28</f>
        <v>5.932368806168673E-3</v>
      </c>
      <c r="CW232" s="62">
        <f ca="1">CW28*'SaaS - Cohorts (Logos)'!CW28</f>
        <v>5.2204845494284325E-3</v>
      </c>
      <c r="CX232" s="62">
        <f ca="1">CX28*'SaaS - Cohorts (Logos)'!CX28</f>
        <v>4.5940264034970207E-3</v>
      </c>
      <c r="CY232" s="62">
        <f ca="1">CY28*'SaaS - Cohorts (Logos)'!CY28</f>
        <v>4.0427432350773783E-3</v>
      </c>
      <c r="CZ232" s="62">
        <f ca="1">CZ28*'SaaS - Cohorts (Logos)'!CZ28</f>
        <v>3.5576140468680929E-3</v>
      </c>
      <c r="DA232" s="62">
        <f ca="1">DA28*'SaaS - Cohorts (Logos)'!DA28</f>
        <v>3.1307003612439221E-3</v>
      </c>
      <c r="DB232" s="62">
        <f ca="1">DB28*'SaaS - Cohorts (Logos)'!DB28</f>
        <v>2.7550163178946519E-3</v>
      </c>
      <c r="DC232" s="62">
        <f ca="1">DC28*'SaaS - Cohorts (Logos)'!DC28</f>
        <v>2.4244143597472938E-3</v>
      </c>
      <c r="DD232" s="62">
        <f ca="1">DD28*'SaaS - Cohorts (Logos)'!DD28</f>
        <v>2.1334846365776185E-3</v>
      </c>
      <c r="DE232" s="62">
        <f ca="1">DE28*'SaaS - Cohorts (Logos)'!DE28</f>
        <v>1.8774664801883046E-3</v>
      </c>
      <c r="DF232" s="62">
        <f ca="1">DF28*'SaaS - Cohorts (Logos)'!DF28</f>
        <v>1.6521705025657079E-3</v>
      </c>
      <c r="DG232" s="62">
        <f ca="1">DG28*'SaaS - Cohorts (Logos)'!DG28</f>
        <v>1.453910042257823E-3</v>
      </c>
      <c r="DH232" s="62">
        <f ca="1">DH28*'SaaS - Cohorts (Logos)'!DH28</f>
        <v>1.2794408371868842E-3</v>
      </c>
      <c r="DI232" s="62">
        <f ca="1">DI28*'SaaS - Cohorts (Logos)'!DI28</f>
        <v>1.1259079367244582E-3</v>
      </c>
      <c r="DJ232" s="62">
        <f ca="1">DJ28*'SaaS - Cohorts (Logos)'!DJ28</f>
        <v>9.9079898431752309E-4</v>
      </c>
      <c r="DK232" s="62">
        <f ca="1">DK28*'SaaS - Cohorts (Logos)'!DK28</f>
        <v>8.719031061994204E-4</v>
      </c>
      <c r="DL232" s="62">
        <f ca="1">DL28*'SaaS - Cohorts (Logos)'!DL28</f>
        <v>7.6727473345549E-4</v>
      </c>
      <c r="DM232" s="62">
        <f ca="1">DM28*'SaaS - Cohorts (Logos)'!DM28</f>
        <v>6.7520176544083111E-4</v>
      </c>
      <c r="DN232" s="62">
        <f ca="1">DN28*'SaaS - Cohorts (Logos)'!DN28</f>
        <v>5.9417755358793145E-4</v>
      </c>
      <c r="DO232" s="62">
        <f ca="1">DO28*'SaaS - Cohorts (Logos)'!DO28</f>
        <v>5.2287624715737966E-4</v>
      </c>
      <c r="DP232" s="62">
        <f ca="1">DP28*'SaaS - Cohorts (Logos)'!DP28</f>
        <v>4.601310974984941E-4</v>
      </c>
      <c r="DQ232" s="62">
        <f ca="1">DQ28*'SaaS - Cohorts (Logos)'!DQ28</f>
        <v>4.0491536579867482E-4</v>
      </c>
      <c r="DR232" s="62">
        <f ca="1">DR28*'SaaS - Cohorts (Logos)'!DR28</f>
        <v>3.5632552190283383E-4</v>
      </c>
    </row>
    <row r="233" spans="2:122" ht="15.75" customHeight="1">
      <c r="B233" s="195">
        <v>43709</v>
      </c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62">
        <f ca="1">BK29*'SaaS - Cohorts (Logos)'!BK29</f>
        <v>0.75600000000000001</v>
      </c>
      <c r="BL233" s="62">
        <f ca="1">BL29*'SaaS - Cohorts (Logos)'!BL29</f>
        <v>0.66527999999999998</v>
      </c>
      <c r="BM233" s="62">
        <f ca="1">BM29*'SaaS - Cohorts (Logos)'!BM29</f>
        <v>0.58544639999999992</v>
      </c>
      <c r="BN233" s="62">
        <f ca="1">BN29*'SaaS - Cohorts (Logos)'!BN29</f>
        <v>0.51519283199999988</v>
      </c>
      <c r="BO233" s="62">
        <f ca="1">BO29*'SaaS - Cohorts (Logos)'!BO29</f>
        <v>0.45336969215999989</v>
      </c>
      <c r="BP233" s="62">
        <f ca="1">BP29*'SaaS - Cohorts (Logos)'!BP29</f>
        <v>0.3989653291007999</v>
      </c>
      <c r="BQ233" s="62">
        <f ca="1">BQ29*'SaaS - Cohorts (Logos)'!BQ29</f>
        <v>0.35108948960870395</v>
      </c>
      <c r="BR233" s="62">
        <f ca="1">BR29*'SaaS - Cohorts (Logos)'!BR29</f>
        <v>0.30895875085565949</v>
      </c>
      <c r="BS233" s="62">
        <f ca="1">BS29*'SaaS - Cohorts (Logos)'!BS29</f>
        <v>0.27188370075298035</v>
      </c>
      <c r="BT233" s="62">
        <f ca="1">BT29*'SaaS - Cohorts (Logos)'!BT29</f>
        <v>0.23925765666262272</v>
      </c>
      <c r="BU233" s="62">
        <f ca="1">BU29*'SaaS - Cohorts (Logos)'!BU29</f>
        <v>0.21054673786310799</v>
      </c>
      <c r="BV233" s="62">
        <f ca="1">BV29*'SaaS - Cohorts (Logos)'!BV29</f>
        <v>0.18528112931953503</v>
      </c>
      <c r="BW233" s="62">
        <f ca="1">BW29*'SaaS - Cohorts (Logos)'!BW29</f>
        <v>0.16304739380119082</v>
      </c>
      <c r="BX233" s="62">
        <f ca="1">BX29*'SaaS - Cohorts (Logos)'!BX29</f>
        <v>0.14348170654504791</v>
      </c>
      <c r="BY233" s="62">
        <f ca="1">BY29*'SaaS - Cohorts (Logos)'!BY29</f>
        <v>0.12626390175964217</v>
      </c>
      <c r="BZ233" s="62">
        <f ca="1">BZ29*'SaaS - Cohorts (Logos)'!BZ29</f>
        <v>0.11111223354848511</v>
      </c>
      <c r="CA233" s="62">
        <f ca="1">CA29*'SaaS - Cohorts (Logos)'!CA29</f>
        <v>9.7778765522666899E-2</v>
      </c>
      <c r="CB233" s="62">
        <f ca="1">CB29*'SaaS - Cohorts (Logos)'!CB29</f>
        <v>8.6045313659946887E-2</v>
      </c>
      <c r="CC233" s="62">
        <f ca="1">CC29*'SaaS - Cohorts (Logos)'!CC29</f>
        <v>7.5719876020753252E-2</v>
      </c>
      <c r="CD233" s="62">
        <f ca="1">CD29*'SaaS - Cohorts (Logos)'!CD29</f>
        <v>6.6633490898262857E-2</v>
      </c>
      <c r="CE233" s="62">
        <f ca="1">CE29*'SaaS - Cohorts (Logos)'!CE29</f>
        <v>5.863747199047132E-2</v>
      </c>
      <c r="CF233" s="62">
        <f ca="1">CF29*'SaaS - Cohorts (Logos)'!CF29</f>
        <v>5.1600975351614765E-2</v>
      </c>
      <c r="CG233" s="62">
        <f ca="1">CG29*'SaaS - Cohorts (Logos)'!CG29</f>
        <v>4.5408858309420992E-2</v>
      </c>
      <c r="CH233" s="62">
        <f ca="1">CH29*'SaaS - Cohorts (Logos)'!CH29</f>
        <v>3.9959795312290478E-2</v>
      </c>
      <c r="CI233" s="62">
        <f ca="1">CI29*'SaaS - Cohorts (Logos)'!CI29</f>
        <v>3.5164619874815617E-2</v>
      </c>
      <c r="CJ233" s="62">
        <f ca="1">CJ29*'SaaS - Cohorts (Logos)'!CJ29</f>
        <v>3.0944865489837745E-2</v>
      </c>
      <c r="CK233" s="62">
        <f ca="1">CK29*'SaaS - Cohorts (Logos)'!CK29</f>
        <v>2.7231481631057215E-2</v>
      </c>
      <c r="CL233" s="62">
        <f ca="1">CL29*'SaaS - Cohorts (Logos)'!CL29</f>
        <v>2.3963703835330349E-2</v>
      </c>
      <c r="CM233" s="62">
        <f ca="1">CM29*'SaaS - Cohorts (Logos)'!CM29</f>
        <v>2.1088059375090708E-2</v>
      </c>
      <c r="CN233" s="62">
        <f ca="1">CN29*'SaaS - Cohorts (Logos)'!CN29</f>
        <v>1.8557492250079823E-2</v>
      </c>
      <c r="CO233" s="62">
        <f ca="1">CO29*'SaaS - Cohorts (Logos)'!CO29</f>
        <v>1.6330593180070244E-2</v>
      </c>
      <c r="CP233" s="62">
        <f ca="1">CP29*'SaaS - Cohorts (Logos)'!CP29</f>
        <v>1.4370921998461815E-2</v>
      </c>
      <c r="CQ233" s="62">
        <f ca="1">CQ29*'SaaS - Cohorts (Logos)'!CQ29</f>
        <v>1.2646411358646397E-2</v>
      </c>
      <c r="CR233" s="62">
        <f ca="1">CR29*'SaaS - Cohorts (Logos)'!CR29</f>
        <v>1.112884199560883E-2</v>
      </c>
      <c r="CS233" s="62">
        <f ca="1">CS29*'SaaS - Cohorts (Logos)'!CS29</f>
        <v>9.7933809561357704E-3</v>
      </c>
      <c r="CT233" s="62">
        <f ca="1">CT29*'SaaS - Cohorts (Logos)'!CT29</f>
        <v>8.618175241399479E-3</v>
      </c>
      <c r="CU233" s="62">
        <f ca="1">CU29*'SaaS - Cohorts (Logos)'!CU29</f>
        <v>7.5839942124315421E-3</v>
      </c>
      <c r="CV233" s="62">
        <f ca="1">CV29*'SaaS - Cohorts (Logos)'!CV29</f>
        <v>6.6739149069397563E-3</v>
      </c>
      <c r="CW233" s="62">
        <f ca="1">CW29*'SaaS - Cohorts (Logos)'!CW29</f>
        <v>5.8730451181069855E-3</v>
      </c>
      <c r="CX233" s="62">
        <f ca="1">CX29*'SaaS - Cohorts (Logos)'!CX29</f>
        <v>5.1682797039341467E-3</v>
      </c>
      <c r="CY233" s="62">
        <f ca="1">CY29*'SaaS - Cohorts (Logos)'!CY29</f>
        <v>4.5480861394620493E-3</v>
      </c>
      <c r="CZ233" s="62">
        <f ca="1">CZ29*'SaaS - Cohorts (Logos)'!CZ29</f>
        <v>4.0023158027266033E-3</v>
      </c>
      <c r="DA233" s="62">
        <f ca="1">DA29*'SaaS - Cohorts (Logos)'!DA29</f>
        <v>3.5220379063994108E-3</v>
      </c>
      <c r="DB233" s="62">
        <f ca="1">DB29*'SaaS - Cohorts (Logos)'!DB29</f>
        <v>3.0993933576314815E-3</v>
      </c>
      <c r="DC233" s="62">
        <f ca="1">DC29*'SaaS - Cohorts (Logos)'!DC29</f>
        <v>2.7274661547157038E-3</v>
      </c>
      <c r="DD233" s="62">
        <f ca="1">DD29*'SaaS - Cohorts (Logos)'!DD29</f>
        <v>2.4001702161498195E-3</v>
      </c>
      <c r="DE233" s="62">
        <f ca="1">DE29*'SaaS - Cohorts (Logos)'!DE29</f>
        <v>2.1121497902118411E-3</v>
      </c>
      <c r="DF233" s="62">
        <f ca="1">DF29*'SaaS - Cohorts (Logos)'!DF29</f>
        <v>1.8586918153864203E-3</v>
      </c>
      <c r="DG233" s="62">
        <f ca="1">DG29*'SaaS - Cohorts (Logos)'!DG29</f>
        <v>1.6356487975400496E-3</v>
      </c>
      <c r="DH233" s="62">
        <f ca="1">DH29*'SaaS - Cohorts (Logos)'!DH29</f>
        <v>1.4393709418352438E-3</v>
      </c>
      <c r="DI233" s="62">
        <f ca="1">DI29*'SaaS - Cohorts (Logos)'!DI29</f>
        <v>1.2666464288150145E-3</v>
      </c>
      <c r="DJ233" s="62">
        <f ca="1">DJ29*'SaaS - Cohorts (Logos)'!DJ29</f>
        <v>1.1146488573572128E-3</v>
      </c>
      <c r="DK233" s="62">
        <f ca="1">DK29*'SaaS - Cohorts (Logos)'!DK29</f>
        <v>9.8089099447434716E-4</v>
      </c>
      <c r="DL233" s="62">
        <f ca="1">DL29*'SaaS - Cohorts (Logos)'!DL29</f>
        <v>8.6318407513742549E-4</v>
      </c>
      <c r="DM233" s="62">
        <f ca="1">DM29*'SaaS - Cohorts (Logos)'!DM29</f>
        <v>7.5960198612093442E-4</v>
      </c>
      <c r="DN233" s="62">
        <f ca="1">DN29*'SaaS - Cohorts (Logos)'!DN29</f>
        <v>6.6844974778642219E-4</v>
      </c>
      <c r="DO233" s="62">
        <f ca="1">DO29*'SaaS - Cohorts (Logos)'!DO29</f>
        <v>5.8823577805205149E-4</v>
      </c>
      <c r="DP233" s="62">
        <f ca="1">DP29*'SaaS - Cohorts (Logos)'!DP29</f>
        <v>5.1764748468580526E-4</v>
      </c>
      <c r="DQ233" s="62">
        <f ca="1">DQ29*'SaaS - Cohorts (Logos)'!DQ29</f>
        <v>4.5552978652350863E-4</v>
      </c>
      <c r="DR233" s="62">
        <f ca="1">DR29*'SaaS - Cohorts (Logos)'!DR29</f>
        <v>4.0086621214068761E-4</v>
      </c>
    </row>
    <row r="234" spans="2:122" ht="15.75" customHeight="1">
      <c r="B234" s="195">
        <v>43739</v>
      </c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62">
        <f ca="1">BK30*'SaaS - Cohorts (Logos)'!BK30</f>
        <v>0.92399999999999993</v>
      </c>
      <c r="BL234" s="62">
        <f ca="1">BL30*'SaaS - Cohorts (Logos)'!BL30</f>
        <v>0.81311999999999995</v>
      </c>
      <c r="BM234" s="62">
        <f ca="1">BM30*'SaaS - Cohorts (Logos)'!BM30</f>
        <v>0.71554560000000011</v>
      </c>
      <c r="BN234" s="62">
        <f ca="1">BN30*'SaaS - Cohorts (Logos)'!BN30</f>
        <v>0.62968012800000017</v>
      </c>
      <c r="BO234" s="62">
        <f ca="1">BO30*'SaaS - Cohorts (Logos)'!BO30</f>
        <v>0.55411851264000012</v>
      </c>
      <c r="BP234" s="62">
        <f ca="1">BP30*'SaaS - Cohorts (Logos)'!BP30</f>
        <v>0.4876242911232001</v>
      </c>
      <c r="BQ234" s="62">
        <f ca="1">BQ30*'SaaS - Cohorts (Logos)'!BQ30</f>
        <v>0.42910937618841599</v>
      </c>
      <c r="BR234" s="62">
        <f ca="1">BR30*'SaaS - Cohorts (Logos)'!BR30</f>
        <v>0.37761625104580604</v>
      </c>
      <c r="BS234" s="62">
        <f ca="1">BS30*'SaaS - Cohorts (Logos)'!BS30</f>
        <v>0.33230230092030938</v>
      </c>
      <c r="BT234" s="62">
        <f ca="1">BT30*'SaaS - Cohorts (Logos)'!BT30</f>
        <v>0.29242602480987229</v>
      </c>
      <c r="BU234" s="62">
        <f ca="1">BU30*'SaaS - Cohorts (Logos)'!BU30</f>
        <v>0.25733490183268759</v>
      </c>
      <c r="BV234" s="62">
        <f ca="1">BV30*'SaaS - Cohorts (Logos)'!BV30</f>
        <v>0.22645471361276509</v>
      </c>
      <c r="BW234" s="62">
        <f ca="1">BW30*'SaaS - Cohorts (Logos)'!BW30</f>
        <v>0.1992801479792333</v>
      </c>
      <c r="BX234" s="62">
        <f ca="1">BX30*'SaaS - Cohorts (Logos)'!BX30</f>
        <v>0.17536653022172527</v>
      </c>
      <c r="BY234" s="62">
        <f ca="1">BY30*'SaaS - Cohorts (Logos)'!BY30</f>
        <v>0.15432254659511824</v>
      </c>
      <c r="BZ234" s="62">
        <f ca="1">BZ30*'SaaS - Cohorts (Logos)'!BZ30</f>
        <v>0.13580384100370405</v>
      </c>
      <c r="CA234" s="62">
        <f ca="1">CA30*'SaaS - Cohorts (Logos)'!CA30</f>
        <v>0.11950738008325956</v>
      </c>
      <c r="CB234" s="62">
        <f ca="1">CB30*'SaaS - Cohorts (Logos)'!CB30</f>
        <v>0.10516649447326842</v>
      </c>
      <c r="CC234" s="62">
        <f ca="1">CC30*'SaaS - Cohorts (Logos)'!CC30</f>
        <v>9.2546515136476215E-2</v>
      </c>
      <c r="CD234" s="62">
        <f ca="1">CD30*'SaaS - Cohorts (Logos)'!CD30</f>
        <v>8.1440933320099079E-2</v>
      </c>
      <c r="CE234" s="62">
        <f ca="1">CE30*'SaaS - Cohorts (Logos)'!CE30</f>
        <v>7.1668021321687189E-2</v>
      </c>
      <c r="CF234" s="62">
        <f ca="1">CF30*'SaaS - Cohorts (Logos)'!CF30</f>
        <v>6.3067858763084711E-2</v>
      </c>
      <c r="CG234" s="62">
        <f ca="1">CG30*'SaaS - Cohorts (Logos)'!CG30</f>
        <v>5.5499715711514547E-2</v>
      </c>
      <c r="CH234" s="62">
        <f ca="1">CH30*'SaaS - Cohorts (Logos)'!CH30</f>
        <v>4.8839749826132803E-2</v>
      </c>
      <c r="CI234" s="62">
        <f ca="1">CI30*'SaaS - Cohorts (Logos)'!CI30</f>
        <v>4.2978979846996862E-2</v>
      </c>
      <c r="CJ234" s="62">
        <f ca="1">CJ30*'SaaS - Cohorts (Logos)'!CJ30</f>
        <v>3.7821502265357236E-2</v>
      </c>
      <c r="CK234" s="62">
        <f ca="1">CK30*'SaaS - Cohorts (Logos)'!CK30</f>
        <v>3.3282921993514368E-2</v>
      </c>
      <c r="CL234" s="62">
        <f ca="1">CL30*'SaaS - Cohorts (Logos)'!CL30</f>
        <v>2.9288971354292641E-2</v>
      </c>
      <c r="CM234" s="62">
        <f ca="1">CM30*'SaaS - Cohorts (Logos)'!CM30</f>
        <v>2.5774294791777525E-2</v>
      </c>
      <c r="CN234" s="62">
        <f ca="1">CN30*'SaaS - Cohorts (Logos)'!CN30</f>
        <v>2.2681379416764222E-2</v>
      </c>
      <c r="CO234" s="62">
        <f ca="1">CO30*'SaaS - Cohorts (Logos)'!CO30</f>
        <v>1.9959613886752516E-2</v>
      </c>
      <c r="CP234" s="62">
        <f ca="1">CP30*'SaaS - Cohorts (Logos)'!CP30</f>
        <v>1.7564460220342214E-2</v>
      </c>
      <c r="CQ234" s="62">
        <f ca="1">CQ30*'SaaS - Cohorts (Logos)'!CQ30</f>
        <v>1.5456724993901149E-2</v>
      </c>
      <c r="CR234" s="62">
        <f ca="1">CR30*'SaaS - Cohorts (Logos)'!CR30</f>
        <v>1.3601917994633008E-2</v>
      </c>
      <c r="CS234" s="62">
        <f ca="1">CS30*'SaaS - Cohorts (Logos)'!CS30</f>
        <v>1.1969687835277045E-2</v>
      </c>
      <c r="CT234" s="62">
        <f ca="1">CT30*'SaaS - Cohorts (Logos)'!CT30</f>
        <v>1.0533325295043798E-2</v>
      </c>
      <c r="CU234" s="62">
        <f ca="1">CU30*'SaaS - Cohorts (Logos)'!CU30</f>
        <v>9.2693262596385412E-3</v>
      </c>
      <c r="CV234" s="62">
        <f ca="1">CV30*'SaaS - Cohorts (Logos)'!CV30</f>
        <v>8.157007108481917E-3</v>
      </c>
      <c r="CW234" s="62">
        <f ca="1">CW30*'SaaS - Cohorts (Logos)'!CW30</f>
        <v>7.1781662554640862E-3</v>
      </c>
      <c r="CX234" s="62">
        <f ca="1">CX30*'SaaS - Cohorts (Logos)'!CX30</f>
        <v>6.3167863048083951E-3</v>
      </c>
      <c r="CY234" s="62">
        <f ca="1">CY30*'SaaS - Cohorts (Logos)'!CY30</f>
        <v>5.5587719482313872E-3</v>
      </c>
      <c r="CZ234" s="62">
        <f ca="1">CZ30*'SaaS - Cohorts (Logos)'!CZ30</f>
        <v>4.8917193144436197E-3</v>
      </c>
      <c r="DA234" s="62">
        <f ca="1">DA30*'SaaS - Cohorts (Logos)'!DA30</f>
        <v>4.3047129967103857E-3</v>
      </c>
      <c r="DB234" s="62">
        <f ca="1">DB30*'SaaS - Cohorts (Logos)'!DB30</f>
        <v>3.7881474371051389E-3</v>
      </c>
      <c r="DC234" s="62">
        <f ca="1">DC30*'SaaS - Cohorts (Logos)'!DC30</f>
        <v>3.3335697446525221E-3</v>
      </c>
      <c r="DD234" s="62">
        <f ca="1">DD30*'SaaS - Cohorts (Logos)'!DD30</f>
        <v>2.9335413752942198E-3</v>
      </c>
      <c r="DE234" s="62">
        <f ca="1">DE30*'SaaS - Cohorts (Logos)'!DE30</f>
        <v>2.5815164102589135E-3</v>
      </c>
      <c r="DF234" s="62">
        <f ca="1">DF30*'SaaS - Cohorts (Logos)'!DF30</f>
        <v>2.2717344410278437E-3</v>
      </c>
      <c r="DG234" s="62">
        <f ca="1">DG30*'SaaS - Cohorts (Logos)'!DG30</f>
        <v>1.9991263081045024E-3</v>
      </c>
      <c r="DH234" s="62">
        <f ca="1">DH30*'SaaS - Cohorts (Logos)'!DH30</f>
        <v>1.759231151131962E-3</v>
      </c>
      <c r="DI234" s="62">
        <f ca="1">DI30*'SaaS - Cohorts (Logos)'!DI30</f>
        <v>1.5481234129961264E-3</v>
      </c>
      <c r="DJ234" s="62">
        <f ca="1">DJ30*'SaaS - Cohorts (Logos)'!DJ30</f>
        <v>1.3623486034365913E-3</v>
      </c>
      <c r="DK234" s="62">
        <f ca="1">DK30*'SaaS - Cohorts (Logos)'!DK30</f>
        <v>1.1988667710242003E-3</v>
      </c>
      <c r="DL234" s="62">
        <f ca="1">DL30*'SaaS - Cohorts (Logos)'!DL30</f>
        <v>1.055002758501296E-3</v>
      </c>
      <c r="DM234" s="62">
        <f ca="1">DM30*'SaaS - Cohorts (Logos)'!DM30</f>
        <v>9.2840242748114059E-4</v>
      </c>
      <c r="DN234" s="62">
        <f ca="1">DN30*'SaaS - Cohorts (Logos)'!DN30</f>
        <v>8.1699413618340367E-4</v>
      </c>
      <c r="DO234" s="62">
        <f ca="1">DO30*'SaaS - Cohorts (Logos)'!DO30</f>
        <v>7.1895483984139516E-4</v>
      </c>
      <c r="DP234" s="62">
        <f ca="1">DP30*'SaaS - Cohorts (Logos)'!DP30</f>
        <v>6.3268025906042778E-4</v>
      </c>
      <c r="DQ234" s="62">
        <f ca="1">DQ30*'SaaS - Cohorts (Logos)'!DQ30</f>
        <v>5.5675862797317636E-4</v>
      </c>
      <c r="DR234" s="62">
        <f ca="1">DR30*'SaaS - Cohorts (Logos)'!DR30</f>
        <v>4.899475926163951E-4</v>
      </c>
    </row>
    <row r="235" spans="2:122" ht="15.75" customHeight="1">
      <c r="B235" s="195">
        <v>43770</v>
      </c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62">
        <f ca="1">BK31*'SaaS - Cohorts (Logos)'!BK31</f>
        <v>1.0920000000000001</v>
      </c>
      <c r="BL235" s="62">
        <f ca="1">BL31*'SaaS - Cohorts (Logos)'!BL31</f>
        <v>0.96096000000000004</v>
      </c>
      <c r="BM235" s="62">
        <f ca="1">BM31*'SaaS - Cohorts (Logos)'!BM31</f>
        <v>0.84564480000000009</v>
      </c>
      <c r="BN235" s="62">
        <f ca="1">BN31*'SaaS - Cohorts (Logos)'!BN31</f>
        <v>0.74416742400000002</v>
      </c>
      <c r="BO235" s="62">
        <f ca="1">BO31*'SaaS - Cohorts (Logos)'!BO31</f>
        <v>0.65486733312000012</v>
      </c>
      <c r="BP235" s="62">
        <f ca="1">BP31*'SaaS - Cohorts (Logos)'!BP31</f>
        <v>0.57628325314560014</v>
      </c>
      <c r="BQ235" s="62">
        <f ca="1">BQ31*'SaaS - Cohorts (Logos)'!BQ31</f>
        <v>0.50712926276812809</v>
      </c>
      <c r="BR235" s="62">
        <f ca="1">BR31*'SaaS - Cohorts (Logos)'!BR31</f>
        <v>0.4462737512359527</v>
      </c>
      <c r="BS235" s="62">
        <f ca="1">BS31*'SaaS - Cohorts (Logos)'!BS31</f>
        <v>0.39272090108763841</v>
      </c>
      <c r="BT235" s="62">
        <f ca="1">BT31*'SaaS - Cohorts (Logos)'!BT31</f>
        <v>0.3455943929571218</v>
      </c>
      <c r="BU235" s="62">
        <f ca="1">BU31*'SaaS - Cohorts (Logos)'!BU31</f>
        <v>0.30412306580226722</v>
      </c>
      <c r="BV235" s="62">
        <f ca="1">BV31*'SaaS - Cohorts (Logos)'!BV31</f>
        <v>0.26762829790599513</v>
      </c>
      <c r="BW235" s="62">
        <f ca="1">BW31*'SaaS - Cohorts (Logos)'!BW31</f>
        <v>0.23551290215727569</v>
      </c>
      <c r="BX235" s="62">
        <f ca="1">BX31*'SaaS - Cohorts (Logos)'!BX31</f>
        <v>0.20725135389840263</v>
      </c>
      <c r="BY235" s="62">
        <f ca="1">BY31*'SaaS - Cohorts (Logos)'!BY31</f>
        <v>0.18238119143059428</v>
      </c>
      <c r="BZ235" s="62">
        <f ca="1">BZ31*'SaaS - Cohorts (Logos)'!BZ31</f>
        <v>0.160495448458923</v>
      </c>
      <c r="CA235" s="62">
        <f ca="1">CA31*'SaaS - Cohorts (Logos)'!CA31</f>
        <v>0.14123599464385223</v>
      </c>
      <c r="CB235" s="62">
        <f ca="1">CB31*'SaaS - Cohorts (Logos)'!CB31</f>
        <v>0.12428767528658995</v>
      </c>
      <c r="CC235" s="62">
        <f ca="1">CC31*'SaaS - Cohorts (Logos)'!CC31</f>
        <v>0.10937315425219915</v>
      </c>
      <c r="CD235" s="62">
        <f ca="1">CD31*'SaaS - Cohorts (Logos)'!CD31</f>
        <v>9.6248375741935246E-2</v>
      </c>
      <c r="CE235" s="62">
        <f ca="1">CE31*'SaaS - Cohorts (Logos)'!CE31</f>
        <v>8.469857065290301E-2</v>
      </c>
      <c r="CF235" s="62">
        <f ca="1">CF31*'SaaS - Cohorts (Logos)'!CF31</f>
        <v>7.453474217455465E-2</v>
      </c>
      <c r="CG235" s="62">
        <f ca="1">CG31*'SaaS - Cohorts (Logos)'!CG31</f>
        <v>6.5590573113608081E-2</v>
      </c>
      <c r="CH235" s="62">
        <f ca="1">CH31*'SaaS - Cohorts (Logos)'!CH31</f>
        <v>5.7719704339975114E-2</v>
      </c>
      <c r="CI235" s="62">
        <f ca="1">CI31*'SaaS - Cohorts (Logos)'!CI31</f>
        <v>5.0793339819178093E-2</v>
      </c>
      <c r="CJ235" s="62">
        <f ca="1">CJ31*'SaaS - Cohorts (Logos)'!CJ31</f>
        <v>4.4698139040876717E-2</v>
      </c>
      <c r="CK235" s="62">
        <f ca="1">CK31*'SaaS - Cohorts (Logos)'!CK31</f>
        <v>3.9334362355971514E-2</v>
      </c>
      <c r="CL235" s="62">
        <f ca="1">CL31*'SaaS - Cohorts (Logos)'!CL31</f>
        <v>3.4614238873254932E-2</v>
      </c>
      <c r="CM235" s="62">
        <f ca="1">CM31*'SaaS - Cohorts (Logos)'!CM31</f>
        <v>3.0460530208464346E-2</v>
      </c>
      <c r="CN235" s="62">
        <f ca="1">CN31*'SaaS - Cohorts (Logos)'!CN31</f>
        <v>2.680526658344862E-2</v>
      </c>
      <c r="CO235" s="62">
        <f ca="1">CO31*'SaaS - Cohorts (Logos)'!CO31</f>
        <v>2.3588634593434788E-2</v>
      </c>
      <c r="CP235" s="62">
        <f ca="1">CP31*'SaaS - Cohorts (Logos)'!CP31</f>
        <v>2.0757998442222609E-2</v>
      </c>
      <c r="CQ235" s="62">
        <f ca="1">CQ31*'SaaS - Cohorts (Logos)'!CQ31</f>
        <v>1.8267038629155897E-2</v>
      </c>
      <c r="CR235" s="62">
        <f ca="1">CR31*'SaaS - Cohorts (Logos)'!CR31</f>
        <v>1.607499399365719E-2</v>
      </c>
      <c r="CS235" s="62">
        <f ca="1">CS31*'SaaS - Cohorts (Logos)'!CS31</f>
        <v>1.4145994714418327E-2</v>
      </c>
      <c r="CT235" s="62">
        <f ca="1">CT31*'SaaS - Cohorts (Logos)'!CT31</f>
        <v>1.2448475348688126E-2</v>
      </c>
      <c r="CU235" s="62">
        <f ca="1">CU31*'SaaS - Cohorts (Logos)'!CU31</f>
        <v>1.0954658306845553E-2</v>
      </c>
      <c r="CV235" s="62">
        <f ca="1">CV31*'SaaS - Cohorts (Logos)'!CV31</f>
        <v>9.6400993100240872E-3</v>
      </c>
      <c r="CW235" s="62">
        <f ca="1">CW31*'SaaS - Cohorts (Logos)'!CW31</f>
        <v>8.4832873928211965E-3</v>
      </c>
      <c r="CX235" s="62">
        <f ca="1">CX31*'SaaS - Cohorts (Logos)'!CX31</f>
        <v>7.4652929056826548E-3</v>
      </c>
      <c r="CY235" s="62">
        <f ca="1">CY31*'SaaS - Cohorts (Logos)'!CY31</f>
        <v>6.5694577570007363E-3</v>
      </c>
      <c r="CZ235" s="62">
        <f ca="1">CZ31*'SaaS - Cohorts (Logos)'!CZ31</f>
        <v>5.7811228261606474E-3</v>
      </c>
      <c r="DA235" s="62">
        <f ca="1">DA31*'SaaS - Cohorts (Logos)'!DA31</f>
        <v>5.0873880870213693E-3</v>
      </c>
      <c r="DB235" s="62">
        <f ca="1">DB31*'SaaS - Cohorts (Logos)'!DB31</f>
        <v>4.4769015165788051E-3</v>
      </c>
      <c r="DC235" s="62">
        <f ca="1">DC31*'SaaS - Cohorts (Logos)'!DC31</f>
        <v>3.9396733345893479E-3</v>
      </c>
      <c r="DD235" s="62">
        <f ca="1">DD31*'SaaS - Cohorts (Logos)'!DD31</f>
        <v>3.4669125344386261E-3</v>
      </c>
      <c r="DE235" s="62">
        <f ca="1">DE31*'SaaS - Cohorts (Logos)'!DE31</f>
        <v>3.0508830303059911E-3</v>
      </c>
      <c r="DF235" s="62">
        <f ca="1">DF31*'SaaS - Cohorts (Logos)'!DF31</f>
        <v>2.6847770666692723E-3</v>
      </c>
      <c r="DG235" s="62">
        <f ca="1">DG31*'SaaS - Cohorts (Logos)'!DG31</f>
        <v>2.3626038186689595E-3</v>
      </c>
      <c r="DH235" s="62">
        <f ca="1">DH31*'SaaS - Cohorts (Logos)'!DH31</f>
        <v>2.0790913604286842E-3</v>
      </c>
      <c r="DI235" s="62">
        <f ca="1">DI31*'SaaS - Cohorts (Logos)'!DI31</f>
        <v>1.8296003971772423E-3</v>
      </c>
      <c r="DJ235" s="62">
        <f ca="1">DJ31*'SaaS - Cohorts (Logos)'!DJ31</f>
        <v>1.6100483495159734E-3</v>
      </c>
      <c r="DK235" s="62">
        <f ca="1">DK31*'SaaS - Cohorts (Logos)'!DK31</f>
        <v>1.4168425475740566E-3</v>
      </c>
      <c r="DL235" s="62">
        <f ca="1">DL31*'SaaS - Cohorts (Logos)'!DL31</f>
        <v>1.2468214418651696E-3</v>
      </c>
      <c r="DM235" s="62">
        <f ca="1">DM31*'SaaS - Cohorts (Logos)'!DM31</f>
        <v>1.0972028688413492E-3</v>
      </c>
      <c r="DN235" s="62">
        <f ca="1">DN31*'SaaS - Cohorts (Logos)'!DN31</f>
        <v>9.6553852458038732E-4</v>
      </c>
      <c r="DO235" s="62">
        <f ca="1">DO31*'SaaS - Cohorts (Logos)'!DO31</f>
        <v>8.4967390163074089E-4</v>
      </c>
      <c r="DP235" s="62">
        <f ca="1">DP31*'SaaS - Cohorts (Logos)'!DP31</f>
        <v>7.4771303343505215E-4</v>
      </c>
      <c r="DQ235" s="62">
        <f ca="1">DQ31*'SaaS - Cohorts (Logos)'!DQ31</f>
        <v>6.5798746942284593E-4</v>
      </c>
      <c r="DR235" s="62">
        <f ca="1">DR31*'SaaS - Cohorts (Logos)'!DR31</f>
        <v>5.7902897309210439E-4</v>
      </c>
    </row>
    <row r="236" spans="2:122" ht="15.75" customHeight="1">
      <c r="B236" s="195">
        <v>43800</v>
      </c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62">
        <f ca="1">BK32*'SaaS - Cohorts (Logos)'!BK32</f>
        <v>1.26</v>
      </c>
      <c r="BL236" s="62">
        <f ca="1">BL32*'SaaS - Cohorts (Logos)'!BL32</f>
        <v>1.1088</v>
      </c>
      <c r="BM236" s="62">
        <f ca="1">BM32*'SaaS - Cohorts (Logos)'!BM32</f>
        <v>0.97574399999999994</v>
      </c>
      <c r="BN236" s="62">
        <f ca="1">BN32*'SaaS - Cohorts (Logos)'!BN32</f>
        <v>0.85865471999999998</v>
      </c>
      <c r="BO236" s="62">
        <f ca="1">BO32*'SaaS - Cohorts (Logos)'!BO32</f>
        <v>0.75561615360000012</v>
      </c>
      <c r="BP236" s="62">
        <f ca="1">BP32*'SaaS - Cohorts (Logos)'!BP32</f>
        <v>0.66494221516800001</v>
      </c>
      <c r="BQ236" s="62">
        <f ca="1">BQ32*'SaaS - Cohorts (Logos)'!BQ32</f>
        <v>0.58514914934784001</v>
      </c>
      <c r="BR236" s="62">
        <f ca="1">BR32*'SaaS - Cohorts (Logos)'!BR32</f>
        <v>0.5149312514260993</v>
      </c>
      <c r="BS236" s="62">
        <f ca="1">BS32*'SaaS - Cohorts (Logos)'!BS32</f>
        <v>0.45313950125496738</v>
      </c>
      <c r="BT236" s="62">
        <f ca="1">BT32*'SaaS - Cohorts (Logos)'!BT32</f>
        <v>0.39876276110437131</v>
      </c>
      <c r="BU236" s="62">
        <f ca="1">BU32*'SaaS - Cohorts (Logos)'!BU32</f>
        <v>0.35091122977184674</v>
      </c>
      <c r="BV236" s="62">
        <f ca="1">BV32*'SaaS - Cohorts (Logos)'!BV32</f>
        <v>0.30880188219922516</v>
      </c>
      <c r="BW236" s="62">
        <f ca="1">BW32*'SaaS - Cohorts (Logos)'!BW32</f>
        <v>0.27174565633531816</v>
      </c>
      <c r="BX236" s="62">
        <f ca="1">BX32*'SaaS - Cohorts (Logos)'!BX32</f>
        <v>0.23913617757507996</v>
      </c>
      <c r="BY236" s="62">
        <f ca="1">BY32*'SaaS - Cohorts (Logos)'!BY32</f>
        <v>0.21043983626607038</v>
      </c>
      <c r="BZ236" s="62">
        <f ca="1">BZ32*'SaaS - Cohorts (Logos)'!BZ32</f>
        <v>0.18518705591414195</v>
      </c>
      <c r="CA236" s="62">
        <f ca="1">CA32*'SaaS - Cohorts (Logos)'!CA32</f>
        <v>0.16296460920444489</v>
      </c>
      <c r="CB236" s="62">
        <f ca="1">CB32*'SaaS - Cohorts (Logos)'!CB32</f>
        <v>0.1434088560999115</v>
      </c>
      <c r="CC236" s="62">
        <f ca="1">CC32*'SaaS - Cohorts (Logos)'!CC32</f>
        <v>0.12619979336792211</v>
      </c>
      <c r="CD236" s="62">
        <f ca="1">CD32*'SaaS - Cohorts (Logos)'!CD32</f>
        <v>0.11105581816377147</v>
      </c>
      <c r="CE236" s="62">
        <f ca="1">CE32*'SaaS - Cohorts (Logos)'!CE32</f>
        <v>9.7729119984118887E-2</v>
      </c>
      <c r="CF236" s="62">
        <f ca="1">CF32*'SaaS - Cohorts (Logos)'!CF32</f>
        <v>8.600162558602463E-2</v>
      </c>
      <c r="CG236" s="62">
        <f ca="1">CG32*'SaaS - Cohorts (Logos)'!CG32</f>
        <v>7.5681430515701684E-2</v>
      </c>
      <c r="CH236" s="62">
        <f ca="1">CH32*'SaaS - Cohorts (Logos)'!CH32</f>
        <v>6.6599658853817481E-2</v>
      </c>
      <c r="CI236" s="62">
        <f ca="1">CI32*'SaaS - Cohorts (Logos)'!CI32</f>
        <v>5.860769979135938E-2</v>
      </c>
      <c r="CJ236" s="62">
        <f ca="1">CJ32*'SaaS - Cohorts (Logos)'!CJ32</f>
        <v>5.1574775816396252E-2</v>
      </c>
      <c r="CK236" s="62">
        <f ca="1">CK32*'SaaS - Cohorts (Logos)'!CK32</f>
        <v>4.5385802718428694E-2</v>
      </c>
      <c r="CL236" s="62">
        <f ca="1">CL32*'SaaS - Cohorts (Logos)'!CL32</f>
        <v>3.9939506392217251E-2</v>
      </c>
      <c r="CM236" s="62">
        <f ca="1">CM32*'SaaS - Cohorts (Logos)'!CM32</f>
        <v>3.5146765625151184E-2</v>
      </c>
      <c r="CN236" s="62">
        <f ca="1">CN32*'SaaS - Cohorts (Logos)'!CN32</f>
        <v>3.092915375013304E-2</v>
      </c>
      <c r="CO236" s="62">
        <f ca="1">CO32*'SaaS - Cohorts (Logos)'!CO32</f>
        <v>2.7217655300117074E-2</v>
      </c>
      <c r="CP236" s="62">
        <f ca="1">CP32*'SaaS - Cohorts (Logos)'!CP32</f>
        <v>2.3951536664103025E-2</v>
      </c>
      <c r="CQ236" s="62">
        <f ca="1">CQ32*'SaaS - Cohorts (Logos)'!CQ32</f>
        <v>2.1077352264410664E-2</v>
      </c>
      <c r="CR236" s="62">
        <f ca="1">CR32*'SaaS - Cohorts (Logos)'!CR32</f>
        <v>1.8548069992681378E-2</v>
      </c>
      <c r="CS236" s="62">
        <f ca="1">CS32*'SaaS - Cohorts (Logos)'!CS32</f>
        <v>1.6322301593559616E-2</v>
      </c>
      <c r="CT236" s="62">
        <f ca="1">CT32*'SaaS - Cohorts (Logos)'!CT32</f>
        <v>1.436362540233246E-2</v>
      </c>
      <c r="CU236" s="62">
        <f ca="1">CU32*'SaaS - Cohorts (Logos)'!CU32</f>
        <v>1.2639990354052564E-2</v>
      </c>
      <c r="CV236" s="62">
        <f ca="1">CV32*'SaaS - Cohorts (Logos)'!CV32</f>
        <v>1.1123191511566256E-2</v>
      </c>
      <c r="CW236" s="62">
        <f ca="1">CW32*'SaaS - Cohorts (Logos)'!CW32</f>
        <v>9.7884085301783042E-3</v>
      </c>
      <c r="CX236" s="62">
        <f ca="1">CX32*'SaaS - Cohorts (Logos)'!CX32</f>
        <v>8.6137995065569076E-3</v>
      </c>
      <c r="CY236" s="62">
        <f ca="1">CY32*'SaaS - Cohorts (Logos)'!CY32</f>
        <v>7.5801435657700793E-3</v>
      </c>
      <c r="CZ236" s="62">
        <f ca="1">CZ32*'SaaS - Cohorts (Logos)'!CZ32</f>
        <v>6.670526337877669E-3</v>
      </c>
      <c r="DA236" s="62">
        <f ca="1">DA32*'SaaS - Cohorts (Logos)'!DA32</f>
        <v>5.8700631773323485E-3</v>
      </c>
      <c r="DB236" s="62">
        <f ca="1">DB32*'SaaS - Cohorts (Logos)'!DB32</f>
        <v>5.1656555960524668E-3</v>
      </c>
      <c r="DC236" s="62">
        <f ca="1">DC32*'SaaS - Cohorts (Logos)'!DC32</f>
        <v>4.5457769245261705E-3</v>
      </c>
      <c r="DD236" s="62">
        <f ca="1">DD32*'SaaS - Cohorts (Logos)'!DD32</f>
        <v>4.0002836935830299E-3</v>
      </c>
      <c r="DE236" s="62">
        <f ca="1">DE32*'SaaS - Cohorts (Logos)'!DE32</f>
        <v>3.5202496503530666E-3</v>
      </c>
      <c r="DF236" s="62">
        <f ca="1">DF32*'SaaS - Cohorts (Logos)'!DF32</f>
        <v>3.0978196923106983E-3</v>
      </c>
      <c r="DG236" s="62">
        <f ca="1">DG32*'SaaS - Cohorts (Logos)'!DG32</f>
        <v>2.726081329233414E-3</v>
      </c>
      <c r="DH236" s="62">
        <f ca="1">DH32*'SaaS - Cohorts (Logos)'!DH32</f>
        <v>2.3989515697254043E-3</v>
      </c>
      <c r="DI236" s="62">
        <f ca="1">DI32*'SaaS - Cohorts (Logos)'!DI32</f>
        <v>2.1110773813583558E-3</v>
      </c>
      <c r="DJ236" s="62">
        <f ca="1">DJ32*'SaaS - Cohorts (Logos)'!DJ32</f>
        <v>1.8577480955953532E-3</v>
      </c>
      <c r="DK236" s="62">
        <f ca="1">DK32*'SaaS - Cohorts (Logos)'!DK32</f>
        <v>1.6348183241239106E-3</v>
      </c>
      <c r="DL236" s="62">
        <f ca="1">DL32*'SaaS - Cohorts (Logos)'!DL32</f>
        <v>1.4386401252290415E-3</v>
      </c>
      <c r="DM236" s="62">
        <f ca="1">DM32*'SaaS - Cohorts (Logos)'!DM32</f>
        <v>1.2660033102015566E-3</v>
      </c>
      <c r="DN236" s="62">
        <f ca="1">DN32*'SaaS - Cohorts (Logos)'!DN32</f>
        <v>1.1140829129773699E-3</v>
      </c>
      <c r="DO236" s="62">
        <f ca="1">DO32*'SaaS - Cohorts (Logos)'!DO32</f>
        <v>9.8039296342008553E-4</v>
      </c>
      <c r="DP236" s="62">
        <f ca="1">DP32*'SaaS - Cohorts (Logos)'!DP32</f>
        <v>8.6274580780967532E-4</v>
      </c>
      <c r="DQ236" s="62">
        <f ca="1">DQ32*'SaaS - Cohorts (Logos)'!DQ32</f>
        <v>7.592163108725142E-4</v>
      </c>
      <c r="DR236" s="62">
        <f ca="1">DR32*'SaaS - Cohorts (Logos)'!DR32</f>
        <v>6.6811035356781248E-4</v>
      </c>
    </row>
    <row r="237" spans="2:122" ht="15.75" customHeight="1">
      <c r="B237" s="195">
        <v>43831</v>
      </c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62">
        <f ca="1">BK33*'SaaS - Cohorts (Logos)'!BK33</f>
        <v>1.26</v>
      </c>
      <c r="BL237" s="62">
        <f ca="1">BL33*'SaaS - Cohorts (Logos)'!BL33</f>
        <v>1.1088</v>
      </c>
      <c r="BM237" s="62">
        <f ca="1">BM33*'SaaS - Cohorts (Logos)'!BM33</f>
        <v>0.97574399999999994</v>
      </c>
      <c r="BN237" s="62">
        <f ca="1">BN33*'SaaS - Cohorts (Logos)'!BN33</f>
        <v>0.85865471999999998</v>
      </c>
      <c r="BO237" s="62">
        <f ca="1">BO33*'SaaS - Cohorts (Logos)'!BO33</f>
        <v>0.75561615360000012</v>
      </c>
      <c r="BP237" s="62">
        <f ca="1">BP33*'SaaS - Cohorts (Logos)'!BP33</f>
        <v>0.66494221516800001</v>
      </c>
      <c r="BQ237" s="62">
        <f ca="1">BQ33*'SaaS - Cohorts (Logos)'!BQ33</f>
        <v>0.58514914934784001</v>
      </c>
      <c r="BR237" s="62">
        <f ca="1">BR33*'SaaS - Cohorts (Logos)'!BR33</f>
        <v>0.5149312514260993</v>
      </c>
      <c r="BS237" s="62">
        <f ca="1">BS33*'SaaS - Cohorts (Logos)'!BS33</f>
        <v>0.45313950125496738</v>
      </c>
      <c r="BT237" s="62">
        <f ca="1">BT33*'SaaS - Cohorts (Logos)'!BT33</f>
        <v>0.39876276110437131</v>
      </c>
      <c r="BU237" s="62">
        <f ca="1">BU33*'SaaS - Cohorts (Logos)'!BU33</f>
        <v>0.35091122977184674</v>
      </c>
      <c r="BV237" s="62">
        <f ca="1">BV33*'SaaS - Cohorts (Logos)'!BV33</f>
        <v>0.30880188219922516</v>
      </c>
      <c r="BW237" s="62">
        <f ca="1">BW33*'SaaS - Cohorts (Logos)'!BW33</f>
        <v>0.27174565633531816</v>
      </c>
      <c r="BX237" s="62">
        <f ca="1">BX33*'SaaS - Cohorts (Logos)'!BX33</f>
        <v>0.23913617757507996</v>
      </c>
      <c r="BY237" s="62">
        <f ca="1">BY33*'SaaS - Cohorts (Logos)'!BY33</f>
        <v>0.21043983626607038</v>
      </c>
      <c r="BZ237" s="62">
        <f ca="1">BZ33*'SaaS - Cohorts (Logos)'!BZ33</f>
        <v>0.18518705591414195</v>
      </c>
      <c r="CA237" s="62">
        <f ca="1">CA33*'SaaS - Cohorts (Logos)'!CA33</f>
        <v>0.16296460920444489</v>
      </c>
      <c r="CB237" s="62">
        <f ca="1">CB33*'SaaS - Cohorts (Logos)'!CB33</f>
        <v>0.1434088560999115</v>
      </c>
      <c r="CC237" s="62">
        <f ca="1">CC33*'SaaS - Cohorts (Logos)'!CC33</f>
        <v>0.12619979336792211</v>
      </c>
      <c r="CD237" s="62">
        <f ca="1">CD33*'SaaS - Cohorts (Logos)'!CD33</f>
        <v>0.11105581816377147</v>
      </c>
      <c r="CE237" s="62">
        <f ca="1">CE33*'SaaS - Cohorts (Logos)'!CE33</f>
        <v>9.7729119984118887E-2</v>
      </c>
      <c r="CF237" s="62">
        <f ca="1">CF33*'SaaS - Cohorts (Logos)'!CF33</f>
        <v>8.600162558602463E-2</v>
      </c>
      <c r="CG237" s="62">
        <f ca="1">CG33*'SaaS - Cohorts (Logos)'!CG33</f>
        <v>7.5681430515701684E-2</v>
      </c>
      <c r="CH237" s="62">
        <f ca="1">CH33*'SaaS - Cohorts (Logos)'!CH33</f>
        <v>6.6599658853817481E-2</v>
      </c>
      <c r="CI237" s="62">
        <f ca="1">CI33*'SaaS - Cohorts (Logos)'!CI33</f>
        <v>5.860769979135938E-2</v>
      </c>
      <c r="CJ237" s="62">
        <f ca="1">CJ33*'SaaS - Cohorts (Logos)'!CJ33</f>
        <v>5.1574775816396252E-2</v>
      </c>
      <c r="CK237" s="62">
        <f ca="1">CK33*'SaaS - Cohorts (Logos)'!CK33</f>
        <v>4.5385802718428694E-2</v>
      </c>
      <c r="CL237" s="62">
        <f ca="1">CL33*'SaaS - Cohorts (Logos)'!CL33</f>
        <v>3.9939506392217251E-2</v>
      </c>
      <c r="CM237" s="62">
        <f ca="1">CM33*'SaaS - Cohorts (Logos)'!CM33</f>
        <v>3.5146765625151184E-2</v>
      </c>
      <c r="CN237" s="62">
        <f ca="1">CN33*'SaaS - Cohorts (Logos)'!CN33</f>
        <v>3.092915375013304E-2</v>
      </c>
      <c r="CO237" s="62">
        <f ca="1">CO33*'SaaS - Cohorts (Logos)'!CO33</f>
        <v>2.7217655300117074E-2</v>
      </c>
      <c r="CP237" s="62">
        <f ca="1">CP33*'SaaS - Cohorts (Logos)'!CP33</f>
        <v>2.3951536664103025E-2</v>
      </c>
      <c r="CQ237" s="62">
        <f ca="1">CQ33*'SaaS - Cohorts (Logos)'!CQ33</f>
        <v>2.1077352264410664E-2</v>
      </c>
      <c r="CR237" s="62">
        <f ca="1">CR33*'SaaS - Cohorts (Logos)'!CR33</f>
        <v>1.8548069992681378E-2</v>
      </c>
      <c r="CS237" s="62">
        <f ca="1">CS33*'SaaS - Cohorts (Logos)'!CS33</f>
        <v>1.6322301593559616E-2</v>
      </c>
      <c r="CT237" s="62">
        <f ca="1">CT33*'SaaS - Cohorts (Logos)'!CT33</f>
        <v>1.436362540233246E-2</v>
      </c>
      <c r="CU237" s="62">
        <f ca="1">CU33*'SaaS - Cohorts (Logos)'!CU33</f>
        <v>1.2639990354052564E-2</v>
      </c>
      <c r="CV237" s="62">
        <f ca="1">CV33*'SaaS - Cohorts (Logos)'!CV33</f>
        <v>1.1123191511566256E-2</v>
      </c>
      <c r="CW237" s="62">
        <f ca="1">CW33*'SaaS - Cohorts (Logos)'!CW33</f>
        <v>9.7884085301783042E-3</v>
      </c>
      <c r="CX237" s="62">
        <f ca="1">CX33*'SaaS - Cohorts (Logos)'!CX33</f>
        <v>8.6137995065569076E-3</v>
      </c>
      <c r="CY237" s="62">
        <f ca="1">CY33*'SaaS - Cohorts (Logos)'!CY33</f>
        <v>7.5801435657700793E-3</v>
      </c>
      <c r="CZ237" s="62">
        <f ca="1">CZ33*'SaaS - Cohorts (Logos)'!CZ33</f>
        <v>6.670526337877669E-3</v>
      </c>
      <c r="DA237" s="62">
        <f ca="1">DA33*'SaaS - Cohorts (Logos)'!DA33</f>
        <v>5.8700631773323485E-3</v>
      </c>
      <c r="DB237" s="62">
        <f ca="1">DB33*'SaaS - Cohorts (Logos)'!DB33</f>
        <v>5.1656555960524668E-3</v>
      </c>
      <c r="DC237" s="62">
        <f ca="1">DC33*'SaaS - Cohorts (Logos)'!DC33</f>
        <v>4.5457769245261705E-3</v>
      </c>
      <c r="DD237" s="62">
        <f ca="1">DD33*'SaaS - Cohorts (Logos)'!DD33</f>
        <v>4.0002836935830299E-3</v>
      </c>
      <c r="DE237" s="62">
        <f ca="1">DE33*'SaaS - Cohorts (Logos)'!DE33</f>
        <v>3.5202496503530666E-3</v>
      </c>
      <c r="DF237" s="62">
        <f ca="1">DF33*'SaaS - Cohorts (Logos)'!DF33</f>
        <v>3.0978196923106983E-3</v>
      </c>
      <c r="DG237" s="62">
        <f ca="1">DG33*'SaaS - Cohorts (Logos)'!DG33</f>
        <v>2.726081329233414E-3</v>
      </c>
      <c r="DH237" s="62">
        <f ca="1">DH33*'SaaS - Cohorts (Logos)'!DH33</f>
        <v>2.3989515697254043E-3</v>
      </c>
      <c r="DI237" s="62">
        <f ca="1">DI33*'SaaS - Cohorts (Logos)'!DI33</f>
        <v>2.1110773813583558E-3</v>
      </c>
      <c r="DJ237" s="62">
        <f ca="1">DJ33*'SaaS - Cohorts (Logos)'!DJ33</f>
        <v>1.8577480955953532E-3</v>
      </c>
      <c r="DK237" s="62">
        <f ca="1">DK33*'SaaS - Cohorts (Logos)'!DK33</f>
        <v>1.6348183241239106E-3</v>
      </c>
      <c r="DL237" s="62">
        <f ca="1">DL33*'SaaS - Cohorts (Logos)'!DL33</f>
        <v>1.4386401252290415E-3</v>
      </c>
      <c r="DM237" s="62">
        <f ca="1">DM33*'SaaS - Cohorts (Logos)'!DM33</f>
        <v>1.2660033102015566E-3</v>
      </c>
      <c r="DN237" s="62">
        <f ca="1">DN33*'SaaS - Cohorts (Logos)'!DN33</f>
        <v>1.1140829129773699E-3</v>
      </c>
      <c r="DO237" s="62">
        <f ca="1">DO33*'SaaS - Cohorts (Logos)'!DO33</f>
        <v>9.8039296342008553E-4</v>
      </c>
      <c r="DP237" s="62">
        <f ca="1">DP33*'SaaS - Cohorts (Logos)'!DP33</f>
        <v>8.6274580780967532E-4</v>
      </c>
      <c r="DQ237" s="62">
        <f ca="1">DQ33*'SaaS - Cohorts (Logos)'!DQ33</f>
        <v>7.592163108725142E-4</v>
      </c>
      <c r="DR237" s="62">
        <f ca="1">DR33*'SaaS - Cohorts (Logos)'!DR33</f>
        <v>6.6811035356781248E-4</v>
      </c>
    </row>
    <row r="238" spans="2:122" ht="15.75" customHeight="1">
      <c r="B238" s="195">
        <v>43862</v>
      </c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62">
        <f ca="1">BK34*'SaaS - Cohorts (Logos)'!BK34</f>
        <v>1.5960000000000001</v>
      </c>
      <c r="BL238" s="62">
        <f ca="1">BL34*'SaaS - Cohorts (Logos)'!BL34</f>
        <v>1.4044799999999997</v>
      </c>
      <c r="BM238" s="62">
        <f ca="1">BM34*'SaaS - Cohorts (Logos)'!BM34</f>
        <v>1.2359423999999997</v>
      </c>
      <c r="BN238" s="62">
        <f ca="1">BN34*'SaaS - Cohorts (Logos)'!BN34</f>
        <v>1.0876293119999998</v>
      </c>
      <c r="BO238" s="62">
        <f ca="1">BO34*'SaaS - Cohorts (Logos)'!BO34</f>
        <v>0.95711379455999979</v>
      </c>
      <c r="BP238" s="62">
        <f ca="1">BP34*'SaaS - Cohorts (Logos)'!BP34</f>
        <v>0.84226013921279974</v>
      </c>
      <c r="BQ238" s="62">
        <f ca="1">BQ34*'SaaS - Cohorts (Logos)'!BQ34</f>
        <v>0.74118892250726376</v>
      </c>
      <c r="BR238" s="62">
        <f ca="1">BR34*'SaaS - Cohorts (Logos)'!BR34</f>
        <v>0.65224625180639206</v>
      </c>
      <c r="BS238" s="62">
        <f ca="1">BS34*'SaaS - Cohorts (Logos)'!BS34</f>
        <v>0.57397670158962499</v>
      </c>
      <c r="BT238" s="62">
        <f ca="1">BT34*'SaaS - Cohorts (Logos)'!BT34</f>
        <v>0.50509949739886995</v>
      </c>
      <c r="BU238" s="62">
        <f ca="1">BU34*'SaaS - Cohorts (Logos)'!BU34</f>
        <v>0.44448755771100557</v>
      </c>
      <c r="BV238" s="62">
        <f ca="1">BV34*'SaaS - Cohorts (Logos)'!BV34</f>
        <v>0.3911490507856849</v>
      </c>
      <c r="BW238" s="62">
        <f ca="1">BW34*'SaaS - Cohorts (Logos)'!BW34</f>
        <v>0.34421116469140273</v>
      </c>
      <c r="BX238" s="62">
        <f ca="1">BX34*'SaaS - Cohorts (Logos)'!BX34</f>
        <v>0.30290582492843443</v>
      </c>
      <c r="BY238" s="62">
        <f ca="1">BY34*'SaaS - Cohorts (Logos)'!BY34</f>
        <v>0.2665571259370223</v>
      </c>
      <c r="BZ238" s="62">
        <f ca="1">BZ34*'SaaS - Cohorts (Logos)'!BZ34</f>
        <v>0.23457027082457962</v>
      </c>
      <c r="CA238" s="62">
        <f ca="1">CA34*'SaaS - Cohorts (Logos)'!CA34</f>
        <v>0.20642183832563007</v>
      </c>
      <c r="CB238" s="62">
        <f ca="1">CB34*'SaaS - Cohorts (Logos)'!CB34</f>
        <v>0.18165121772655446</v>
      </c>
      <c r="CC238" s="62">
        <f ca="1">CC34*'SaaS - Cohorts (Logos)'!CC34</f>
        <v>0.15985307159936796</v>
      </c>
      <c r="CD238" s="62">
        <f ca="1">CD34*'SaaS - Cohorts (Logos)'!CD34</f>
        <v>0.1406707030074438</v>
      </c>
      <c r="CE238" s="62">
        <f ca="1">CE34*'SaaS - Cohorts (Logos)'!CE34</f>
        <v>0.12379021864655056</v>
      </c>
      <c r="CF238" s="62">
        <f ca="1">CF34*'SaaS - Cohorts (Logos)'!CF34</f>
        <v>0.10893539240896448</v>
      </c>
      <c r="CG238" s="62">
        <f ca="1">CG34*'SaaS - Cohorts (Logos)'!CG34</f>
        <v>9.5863145319888737E-2</v>
      </c>
      <c r="CH238" s="62">
        <f ca="1">CH34*'SaaS - Cohorts (Logos)'!CH34</f>
        <v>8.435956788150209E-2</v>
      </c>
      <c r="CI238" s="62">
        <f ca="1">CI34*'SaaS - Cohorts (Logos)'!CI34</f>
        <v>7.4236419735721842E-2</v>
      </c>
      <c r="CJ238" s="62">
        <f ca="1">CJ34*'SaaS - Cohorts (Logos)'!CJ34</f>
        <v>6.532804936743522E-2</v>
      </c>
      <c r="CK238" s="62">
        <f ca="1">CK34*'SaaS - Cohorts (Logos)'!CK34</f>
        <v>5.7488683443343E-2</v>
      </c>
      <c r="CL238" s="62">
        <f ca="1">CL34*'SaaS - Cohorts (Logos)'!CL34</f>
        <v>5.0590041430141834E-2</v>
      </c>
      <c r="CM238" s="62">
        <f ca="1">CM34*'SaaS - Cohorts (Logos)'!CM34</f>
        <v>4.4519236458524819E-2</v>
      </c>
      <c r="CN238" s="62">
        <f ca="1">CN34*'SaaS - Cohorts (Logos)'!CN34</f>
        <v>3.9176928083501837E-2</v>
      </c>
      <c r="CO238" s="62">
        <f ca="1">CO34*'SaaS - Cohorts (Logos)'!CO34</f>
        <v>3.4475696713481614E-2</v>
      </c>
      <c r="CP238" s="62">
        <f ca="1">CP34*'SaaS - Cohorts (Logos)'!CP34</f>
        <v>3.0338613107863819E-2</v>
      </c>
      <c r="CQ238" s="62">
        <f ca="1">CQ34*'SaaS - Cohorts (Logos)'!CQ34</f>
        <v>2.669797953492016E-2</v>
      </c>
      <c r="CR238" s="62">
        <f ca="1">CR34*'SaaS - Cohorts (Logos)'!CR34</f>
        <v>2.3494221990729737E-2</v>
      </c>
      <c r="CS238" s="62">
        <f ca="1">CS34*'SaaS - Cohorts (Logos)'!CS34</f>
        <v>2.0674915351842169E-2</v>
      </c>
      <c r="CT238" s="62">
        <f ca="1">CT34*'SaaS - Cohorts (Logos)'!CT34</f>
        <v>1.8193925509621109E-2</v>
      </c>
      <c r="CU238" s="62">
        <f ca="1">CU34*'SaaS - Cohorts (Logos)'!CU34</f>
        <v>1.6010654448466576E-2</v>
      </c>
      <c r="CV238" s="62">
        <f ca="1">CV34*'SaaS - Cohorts (Logos)'!CV34</f>
        <v>1.4089375914650586E-2</v>
      </c>
      <c r="CW238" s="62">
        <f ca="1">CW34*'SaaS - Cohorts (Logos)'!CW34</f>
        <v>1.2398650804892518E-2</v>
      </c>
      <c r="CX238" s="62">
        <f ca="1">CX34*'SaaS - Cohorts (Logos)'!CX34</f>
        <v>1.0910812708305415E-2</v>
      </c>
      <c r="CY238" s="62">
        <f ca="1">CY34*'SaaS - Cohorts (Logos)'!CY34</f>
        <v>9.6015151833087654E-3</v>
      </c>
      <c r="CZ238" s="62">
        <f ca="1">CZ34*'SaaS - Cohorts (Logos)'!CZ34</f>
        <v>8.4493333613117148E-3</v>
      </c>
      <c r="DA238" s="62">
        <f ca="1">DA34*'SaaS - Cohorts (Logos)'!DA34</f>
        <v>7.4354133579543078E-3</v>
      </c>
      <c r="DB238" s="62">
        <f ca="1">DB34*'SaaS - Cohorts (Logos)'!DB34</f>
        <v>6.5431637549997904E-3</v>
      </c>
      <c r="DC238" s="62">
        <f ca="1">DC34*'SaaS - Cohorts (Logos)'!DC34</f>
        <v>5.757984104399815E-3</v>
      </c>
      <c r="DD238" s="62">
        <f ca="1">DD34*'SaaS - Cohorts (Logos)'!DD34</f>
        <v>5.0670260118718374E-3</v>
      </c>
      <c r="DE238" s="62">
        <f ca="1">DE34*'SaaS - Cohorts (Logos)'!DE34</f>
        <v>4.4589828904472162E-3</v>
      </c>
      <c r="DF238" s="62">
        <f ca="1">DF34*'SaaS - Cohorts (Logos)'!DF34</f>
        <v>3.9239049435935503E-3</v>
      </c>
      <c r="DG238" s="62">
        <f ca="1">DG34*'SaaS - Cohorts (Logos)'!DG34</f>
        <v>3.4530363503623243E-3</v>
      </c>
      <c r="DH238" s="62">
        <f ca="1">DH34*'SaaS - Cohorts (Logos)'!DH34</f>
        <v>3.0386719883188453E-3</v>
      </c>
      <c r="DI238" s="62">
        <f ca="1">DI34*'SaaS - Cohorts (Logos)'!DI34</f>
        <v>2.6740313497205835E-3</v>
      </c>
      <c r="DJ238" s="62">
        <f ca="1">DJ34*'SaaS - Cohorts (Logos)'!DJ34</f>
        <v>2.3531475877541135E-3</v>
      </c>
      <c r="DK238" s="62">
        <f ca="1">DK34*'SaaS - Cohorts (Logos)'!DK34</f>
        <v>2.0707698772236198E-3</v>
      </c>
      <c r="DL238" s="62">
        <f ca="1">DL34*'SaaS - Cohorts (Logos)'!DL34</f>
        <v>1.8222774919567858E-3</v>
      </c>
      <c r="DM238" s="62">
        <f ca="1">DM34*'SaaS - Cohorts (Logos)'!DM34</f>
        <v>1.6036041929219714E-3</v>
      </c>
      <c r="DN238" s="62">
        <f ca="1">DN34*'SaaS - Cohorts (Logos)'!DN34</f>
        <v>1.411171689771335E-3</v>
      </c>
      <c r="DO238" s="62">
        <f ca="1">DO34*'SaaS - Cohorts (Logos)'!DO34</f>
        <v>1.2418310869987748E-3</v>
      </c>
      <c r="DP238" s="62">
        <f ca="1">DP34*'SaaS - Cohorts (Logos)'!DP34</f>
        <v>1.0928113565589219E-3</v>
      </c>
      <c r="DQ238" s="62">
        <f ca="1">DQ34*'SaaS - Cohorts (Logos)'!DQ34</f>
        <v>9.6167399377185118E-4</v>
      </c>
      <c r="DR238" s="62">
        <f ca="1">DR34*'SaaS - Cohorts (Logos)'!DR34</f>
        <v>8.4627311451922899E-4</v>
      </c>
    </row>
    <row r="239" spans="2:122" ht="15.75" customHeight="1">
      <c r="B239" s="195">
        <v>43891</v>
      </c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62">
        <f ca="1">BK35*'SaaS - Cohorts (Logos)'!BK35</f>
        <v>1.9319999999999999</v>
      </c>
      <c r="BL239" s="62">
        <f ca="1">BL35*'SaaS - Cohorts (Logos)'!BL35</f>
        <v>1.7001599999999999</v>
      </c>
      <c r="BM239" s="62">
        <f ca="1">BM35*'SaaS - Cohorts (Logos)'!BM35</f>
        <v>1.4961408</v>
      </c>
      <c r="BN239" s="62">
        <f ca="1">BN35*'SaaS - Cohorts (Logos)'!BN35</f>
        <v>1.3166039039999999</v>
      </c>
      <c r="BO239" s="62">
        <f ca="1">BO35*'SaaS - Cohorts (Logos)'!BO35</f>
        <v>1.1586114355199997</v>
      </c>
      <c r="BP239" s="62">
        <f ca="1">BP35*'SaaS - Cohorts (Logos)'!BP35</f>
        <v>1.0195780632575997</v>
      </c>
      <c r="BQ239" s="62">
        <f ca="1">BQ35*'SaaS - Cohorts (Logos)'!BQ35</f>
        <v>0.89722869566668784</v>
      </c>
      <c r="BR239" s="62">
        <f ca="1">BR35*'SaaS - Cohorts (Logos)'!BR35</f>
        <v>0.78956125218668516</v>
      </c>
      <c r="BS239" s="62">
        <f ca="1">BS35*'SaaS - Cohorts (Logos)'!BS35</f>
        <v>0.69481390192428294</v>
      </c>
      <c r="BT239" s="62">
        <f ca="1">BT35*'SaaS - Cohorts (Logos)'!BT35</f>
        <v>0.61143623369336897</v>
      </c>
      <c r="BU239" s="62">
        <f ca="1">BU35*'SaaS - Cohorts (Logos)'!BU35</f>
        <v>0.53806388565016472</v>
      </c>
      <c r="BV239" s="62">
        <f ca="1">BV35*'SaaS - Cohorts (Logos)'!BV35</f>
        <v>0.47349621937214492</v>
      </c>
      <c r="BW239" s="62">
        <f ca="1">BW35*'SaaS - Cohorts (Logos)'!BW35</f>
        <v>0.41667667304748757</v>
      </c>
      <c r="BX239" s="62">
        <f ca="1">BX35*'SaaS - Cohorts (Logos)'!BX35</f>
        <v>0.36667547228178904</v>
      </c>
      <c r="BY239" s="62">
        <f ca="1">BY35*'SaaS - Cohorts (Logos)'!BY35</f>
        <v>0.32267441560797439</v>
      </c>
      <c r="BZ239" s="62">
        <f ca="1">BZ35*'SaaS - Cohorts (Logos)'!BZ35</f>
        <v>0.28395348573501744</v>
      </c>
      <c r="CA239" s="62">
        <f ca="1">CA35*'SaaS - Cohorts (Logos)'!CA35</f>
        <v>0.2498790674468154</v>
      </c>
      <c r="CB239" s="62">
        <f ca="1">CB35*'SaaS - Cohorts (Logos)'!CB35</f>
        <v>0.21989357935319753</v>
      </c>
      <c r="CC239" s="62">
        <f ca="1">CC35*'SaaS - Cohorts (Logos)'!CC35</f>
        <v>0.19350634983081383</v>
      </c>
      <c r="CD239" s="62">
        <f ca="1">CD35*'SaaS - Cohorts (Logos)'!CD35</f>
        <v>0.17028558785111614</v>
      </c>
      <c r="CE239" s="62">
        <f ca="1">CE35*'SaaS - Cohorts (Logos)'!CE35</f>
        <v>0.14985131730898218</v>
      </c>
      <c r="CF239" s="62">
        <f ca="1">CF35*'SaaS - Cohorts (Logos)'!CF35</f>
        <v>0.13186915923190429</v>
      </c>
      <c r="CG239" s="62">
        <f ca="1">CG35*'SaaS - Cohorts (Logos)'!CG35</f>
        <v>0.11604486012407579</v>
      </c>
      <c r="CH239" s="62">
        <f ca="1">CH35*'SaaS - Cohorts (Logos)'!CH35</f>
        <v>0.1021194769091867</v>
      </c>
      <c r="CI239" s="62">
        <f ca="1">CI35*'SaaS - Cohorts (Logos)'!CI35</f>
        <v>8.9865139680084291E-2</v>
      </c>
      <c r="CJ239" s="62">
        <f ca="1">CJ35*'SaaS - Cohorts (Logos)'!CJ35</f>
        <v>7.9081322918474181E-2</v>
      </c>
      <c r="CK239" s="62">
        <f ca="1">CK35*'SaaS - Cohorts (Logos)'!CK35</f>
        <v>6.9591564168257278E-2</v>
      </c>
      <c r="CL239" s="62">
        <f ca="1">CL35*'SaaS - Cohorts (Logos)'!CL35</f>
        <v>6.1240576468066403E-2</v>
      </c>
      <c r="CM239" s="62">
        <f ca="1">CM35*'SaaS - Cohorts (Logos)'!CM35</f>
        <v>5.3891707291898426E-2</v>
      </c>
      <c r="CN239" s="62">
        <f ca="1">CN35*'SaaS - Cohorts (Logos)'!CN35</f>
        <v>4.7424702416870614E-2</v>
      </c>
      <c r="CO239" s="62">
        <f ca="1">CO35*'SaaS - Cohorts (Logos)'!CO35</f>
        <v>4.1733738126846137E-2</v>
      </c>
      <c r="CP239" s="62">
        <f ca="1">CP35*'SaaS - Cohorts (Logos)'!CP35</f>
        <v>3.6725689551624599E-2</v>
      </c>
      <c r="CQ239" s="62">
        <f ca="1">CQ35*'SaaS - Cohorts (Logos)'!CQ35</f>
        <v>3.2318606805429646E-2</v>
      </c>
      <c r="CR239" s="62">
        <f ca="1">CR35*'SaaS - Cohorts (Logos)'!CR35</f>
        <v>2.8440373988778089E-2</v>
      </c>
      <c r="CS239" s="62">
        <f ca="1">CS35*'SaaS - Cohorts (Logos)'!CS35</f>
        <v>2.5027529110124715E-2</v>
      </c>
      <c r="CT239" s="62">
        <f ca="1">CT35*'SaaS - Cohorts (Logos)'!CT35</f>
        <v>2.202422561690975E-2</v>
      </c>
      <c r="CU239" s="62">
        <f ca="1">CU35*'SaaS - Cohorts (Logos)'!CU35</f>
        <v>1.9381318542880582E-2</v>
      </c>
      <c r="CV239" s="62">
        <f ca="1">CV35*'SaaS - Cohorts (Logos)'!CV35</f>
        <v>1.7055560317734912E-2</v>
      </c>
      <c r="CW239" s="62">
        <f ca="1">CW35*'SaaS - Cohorts (Logos)'!CW35</f>
        <v>1.5008893079606719E-2</v>
      </c>
      <c r="CX239" s="62">
        <f ca="1">CX35*'SaaS - Cohorts (Logos)'!CX35</f>
        <v>1.3207825910053912E-2</v>
      </c>
      <c r="CY239" s="62">
        <f ca="1">CY35*'SaaS - Cohorts (Logos)'!CY35</f>
        <v>1.1622886800847443E-2</v>
      </c>
      <c r="CZ239" s="62">
        <f ca="1">CZ35*'SaaS - Cohorts (Logos)'!CZ35</f>
        <v>1.0228140384745749E-2</v>
      </c>
      <c r="DA239" s="62">
        <f ca="1">DA35*'SaaS - Cohorts (Logos)'!DA35</f>
        <v>9.0007635385762601E-3</v>
      </c>
      <c r="DB239" s="62">
        <f ca="1">DB35*'SaaS - Cohorts (Logos)'!DB35</f>
        <v>7.9206719139471079E-3</v>
      </c>
      <c r="DC239" s="62">
        <f ca="1">DC35*'SaaS - Cohorts (Logos)'!DC35</f>
        <v>6.9701912842734552E-3</v>
      </c>
      <c r="DD239" s="62">
        <f ca="1">DD35*'SaaS - Cohorts (Logos)'!DD35</f>
        <v>6.1337683301606405E-3</v>
      </c>
      <c r="DE239" s="62">
        <f ca="1">DE35*'SaaS - Cohorts (Logos)'!DE35</f>
        <v>5.3977161305413636E-3</v>
      </c>
      <c r="DF239" s="62">
        <f ca="1">DF35*'SaaS - Cohorts (Logos)'!DF35</f>
        <v>4.7499901948764005E-3</v>
      </c>
      <c r="DG239" s="62">
        <f ca="1">DG35*'SaaS - Cohorts (Logos)'!DG35</f>
        <v>4.179991371491232E-3</v>
      </c>
      <c r="DH239" s="62">
        <f ca="1">DH35*'SaaS - Cohorts (Logos)'!DH35</f>
        <v>3.6783924069122842E-3</v>
      </c>
      <c r="DI239" s="62">
        <f ca="1">DI35*'SaaS - Cohorts (Logos)'!DI35</f>
        <v>3.23698531808281E-3</v>
      </c>
      <c r="DJ239" s="62">
        <f ca="1">DJ35*'SaaS - Cohorts (Logos)'!DJ35</f>
        <v>2.8485470799128731E-3</v>
      </c>
      <c r="DK239" s="62">
        <f ca="1">DK35*'SaaS - Cohorts (Logos)'!DK35</f>
        <v>2.5067214303233286E-3</v>
      </c>
      <c r="DL239" s="62">
        <f ca="1">DL35*'SaaS - Cohorts (Logos)'!DL35</f>
        <v>2.2059148586845295E-3</v>
      </c>
      <c r="DM239" s="62">
        <f ca="1">DM35*'SaaS - Cohorts (Logos)'!DM35</f>
        <v>1.9412050756423861E-3</v>
      </c>
      <c r="DN239" s="62">
        <f ca="1">DN35*'SaaS - Cohorts (Logos)'!DN35</f>
        <v>1.7082604665652999E-3</v>
      </c>
      <c r="DO239" s="62">
        <f ca="1">DO35*'SaaS - Cohorts (Logos)'!DO35</f>
        <v>1.5032692105774637E-3</v>
      </c>
      <c r="DP239" s="62">
        <f ca="1">DP35*'SaaS - Cohorts (Logos)'!DP35</f>
        <v>1.3228769053081682E-3</v>
      </c>
      <c r="DQ239" s="62">
        <f ca="1">DQ35*'SaaS - Cohorts (Logos)'!DQ35</f>
        <v>1.1641316766711882E-3</v>
      </c>
      <c r="DR239" s="62">
        <f ca="1">DR35*'SaaS - Cohorts (Logos)'!DR35</f>
        <v>1.0244358754706456E-3</v>
      </c>
    </row>
    <row r="240" spans="2:122" ht="15.75" customHeight="1">
      <c r="B240" s="195">
        <v>43922</v>
      </c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62">
        <f ca="1">BK36*'SaaS - Cohorts (Logos)'!BK36</f>
        <v>2.2679999999999998</v>
      </c>
      <c r="BL240" s="62">
        <f ca="1">BL36*'SaaS - Cohorts (Logos)'!BL36</f>
        <v>1.9958399999999998</v>
      </c>
      <c r="BM240" s="62">
        <f ca="1">BM36*'SaaS - Cohorts (Logos)'!BM36</f>
        <v>1.7563392</v>
      </c>
      <c r="BN240" s="62">
        <f ca="1">BN36*'SaaS - Cohorts (Logos)'!BN36</f>
        <v>1.5455784960000001</v>
      </c>
      <c r="BO240" s="62">
        <f ca="1">BO36*'SaaS - Cohorts (Logos)'!BO36</f>
        <v>1.3601090764800001</v>
      </c>
      <c r="BP240" s="62">
        <f ca="1">BP36*'SaaS - Cohorts (Logos)'!BP36</f>
        <v>1.1968959873023999</v>
      </c>
      <c r="BQ240" s="62">
        <f ca="1">BQ36*'SaaS - Cohorts (Logos)'!BQ36</f>
        <v>1.053268468826112</v>
      </c>
      <c r="BR240" s="62">
        <f ca="1">BR36*'SaaS - Cohorts (Logos)'!BR36</f>
        <v>0.92687625256697859</v>
      </c>
      <c r="BS240" s="62">
        <f ca="1">BS36*'SaaS - Cohorts (Logos)'!BS36</f>
        <v>0.81565110225894122</v>
      </c>
      <c r="BT240" s="62">
        <f ca="1">BT36*'SaaS - Cohorts (Logos)'!BT36</f>
        <v>0.71777296998786821</v>
      </c>
      <c r="BU240" s="62">
        <f ca="1">BU36*'SaaS - Cohorts (Logos)'!BU36</f>
        <v>0.63164021358932398</v>
      </c>
      <c r="BV240" s="62">
        <f ca="1">BV36*'SaaS - Cohorts (Logos)'!BV36</f>
        <v>0.55584338795860511</v>
      </c>
      <c r="BW240" s="62">
        <f ca="1">BW36*'SaaS - Cohorts (Logos)'!BW36</f>
        <v>0.48914218140357252</v>
      </c>
      <c r="BX240" s="62">
        <f ca="1">BX36*'SaaS - Cohorts (Logos)'!BX36</f>
        <v>0.43044511963514381</v>
      </c>
      <c r="BY240" s="62">
        <f ca="1">BY36*'SaaS - Cohorts (Logos)'!BY36</f>
        <v>0.37879170527892653</v>
      </c>
      <c r="BZ240" s="62">
        <f ca="1">BZ36*'SaaS - Cohorts (Logos)'!BZ36</f>
        <v>0.33333670064545529</v>
      </c>
      <c r="CA240" s="62">
        <f ca="1">CA36*'SaaS - Cohorts (Logos)'!CA36</f>
        <v>0.2933362965680007</v>
      </c>
      <c r="CB240" s="62">
        <f ca="1">CB36*'SaaS - Cohorts (Logos)'!CB36</f>
        <v>0.25813594097984061</v>
      </c>
      <c r="CC240" s="62">
        <f ca="1">CC36*'SaaS - Cohorts (Logos)'!CC36</f>
        <v>0.22715962806225976</v>
      </c>
      <c r="CD240" s="62">
        <f ca="1">CD36*'SaaS - Cohorts (Logos)'!CD36</f>
        <v>0.19990047269478858</v>
      </c>
      <c r="CE240" s="62">
        <f ca="1">CE36*'SaaS - Cohorts (Logos)'!CE36</f>
        <v>0.17591241597141399</v>
      </c>
      <c r="CF240" s="62">
        <f ca="1">CF36*'SaaS - Cohorts (Logos)'!CF36</f>
        <v>0.1548029260548443</v>
      </c>
      <c r="CG240" s="62">
        <f ca="1">CG36*'SaaS - Cohorts (Logos)'!CG36</f>
        <v>0.13622657492826298</v>
      </c>
      <c r="CH240" s="62">
        <f ca="1">CH36*'SaaS - Cohorts (Logos)'!CH36</f>
        <v>0.11987938593687142</v>
      </c>
      <c r="CI240" s="62">
        <f ca="1">CI36*'SaaS - Cohorts (Logos)'!CI36</f>
        <v>0.10549385962444685</v>
      </c>
      <c r="CJ240" s="62">
        <f ca="1">CJ36*'SaaS - Cohorts (Logos)'!CJ36</f>
        <v>9.2834596469513211E-2</v>
      </c>
      <c r="CK240" s="62">
        <f ca="1">CK36*'SaaS - Cohorts (Logos)'!CK36</f>
        <v>8.1694444893171611E-2</v>
      </c>
      <c r="CL240" s="62">
        <f ca="1">CL36*'SaaS - Cohorts (Logos)'!CL36</f>
        <v>7.1891111505991021E-2</v>
      </c>
      <c r="CM240" s="62">
        <f ca="1">CM36*'SaaS - Cohorts (Logos)'!CM36</f>
        <v>6.3264178125272089E-2</v>
      </c>
      <c r="CN240" s="62">
        <f ca="1">CN36*'SaaS - Cohorts (Logos)'!CN36</f>
        <v>5.5672476750239445E-2</v>
      </c>
      <c r="CO240" s="62">
        <f ca="1">CO36*'SaaS - Cohorts (Logos)'!CO36</f>
        <v>4.8991779540210723E-2</v>
      </c>
      <c r="CP240" s="62">
        <f ca="1">CP36*'SaaS - Cohorts (Logos)'!CP36</f>
        <v>4.3112765995385438E-2</v>
      </c>
      <c r="CQ240" s="62">
        <f ca="1">CQ36*'SaaS - Cohorts (Logos)'!CQ36</f>
        <v>3.7939234075939181E-2</v>
      </c>
      <c r="CR240" s="62">
        <f ca="1">CR36*'SaaS - Cohorts (Logos)'!CR36</f>
        <v>3.3386525986826475E-2</v>
      </c>
      <c r="CS240" s="62">
        <f ca="1">CS36*'SaaS - Cohorts (Logos)'!CS36</f>
        <v>2.9380142868407299E-2</v>
      </c>
      <c r="CT240" s="62">
        <f ca="1">CT36*'SaaS - Cohorts (Logos)'!CT36</f>
        <v>2.5854525724198423E-2</v>
      </c>
      <c r="CU240" s="62">
        <f ca="1">CU36*'SaaS - Cohorts (Logos)'!CU36</f>
        <v>2.275198263729461E-2</v>
      </c>
      <c r="CV240" s="62">
        <f ca="1">CV36*'SaaS - Cohorts (Logos)'!CV36</f>
        <v>2.0021744720819256E-2</v>
      </c>
      <c r="CW240" s="62">
        <f ca="1">CW36*'SaaS - Cohorts (Logos)'!CW36</f>
        <v>1.7619135354320945E-2</v>
      </c>
      <c r="CX240" s="62">
        <f ca="1">CX36*'SaaS - Cohorts (Logos)'!CX36</f>
        <v>1.5504839111802431E-2</v>
      </c>
      <c r="CY240" s="62">
        <f ca="1">CY36*'SaaS - Cohorts (Logos)'!CY36</f>
        <v>1.3644258418386139E-2</v>
      </c>
      <c r="CZ240" s="62">
        <f ca="1">CZ36*'SaaS - Cohorts (Logos)'!CZ36</f>
        <v>1.2006947408179803E-2</v>
      </c>
      <c r="DA240" s="62">
        <f ca="1">DA36*'SaaS - Cohorts (Logos)'!DA36</f>
        <v>1.0566113719198227E-2</v>
      </c>
      <c r="DB240" s="62">
        <f ca="1">DB36*'SaaS - Cohorts (Logos)'!DB36</f>
        <v>9.2981800728944401E-3</v>
      </c>
      <c r="DC240" s="62">
        <f ca="1">DC36*'SaaS - Cohorts (Logos)'!DC36</f>
        <v>8.1823984641471066E-3</v>
      </c>
      <c r="DD240" s="62">
        <f ca="1">DD36*'SaaS - Cohorts (Logos)'!DD36</f>
        <v>7.2005106484494541E-3</v>
      </c>
      <c r="DE240" s="62">
        <f ca="1">DE36*'SaaS - Cohorts (Logos)'!DE36</f>
        <v>6.3364493706355197E-3</v>
      </c>
      <c r="DF240" s="62">
        <f ca="1">DF36*'SaaS - Cohorts (Logos)'!DF36</f>
        <v>5.5760754461592569E-3</v>
      </c>
      <c r="DG240" s="62">
        <f ca="1">DG36*'SaaS - Cohorts (Logos)'!DG36</f>
        <v>4.9069463926201462E-3</v>
      </c>
      <c r="DH240" s="62">
        <f ca="1">DH36*'SaaS - Cohorts (Logos)'!DH36</f>
        <v>4.3181128255057287E-3</v>
      </c>
      <c r="DI240" s="62">
        <f ca="1">DI36*'SaaS - Cohorts (Logos)'!DI36</f>
        <v>3.7999392864450409E-3</v>
      </c>
      <c r="DJ240" s="62">
        <f ca="1">DJ36*'SaaS - Cohorts (Logos)'!DJ36</f>
        <v>3.3439465720716361E-3</v>
      </c>
      <c r="DK240" s="62">
        <f ca="1">DK36*'SaaS - Cohorts (Logos)'!DK36</f>
        <v>2.94267298342304E-3</v>
      </c>
      <c r="DL240" s="62">
        <f ca="1">DL36*'SaaS - Cohorts (Logos)'!DL36</f>
        <v>2.589552225412275E-3</v>
      </c>
      <c r="DM240" s="62">
        <f ca="1">DM36*'SaaS - Cohorts (Logos)'!DM36</f>
        <v>2.2788059583628019E-3</v>
      </c>
      <c r="DN240" s="62">
        <f ca="1">DN36*'SaaS - Cohorts (Logos)'!DN36</f>
        <v>2.0053492433592659E-3</v>
      </c>
      <c r="DO240" s="62">
        <f ca="1">DO36*'SaaS - Cohorts (Logos)'!DO36</f>
        <v>1.7647073341561536E-3</v>
      </c>
      <c r="DP240" s="62">
        <f ca="1">DP36*'SaaS - Cohorts (Logos)'!DP36</f>
        <v>1.5529424540574152E-3</v>
      </c>
      <c r="DQ240" s="62">
        <f ca="1">DQ36*'SaaS - Cohorts (Logos)'!DQ36</f>
        <v>1.3665893595705253E-3</v>
      </c>
      <c r="DR240" s="62">
        <f ca="1">DR36*'SaaS - Cohorts (Logos)'!DR36</f>
        <v>1.2025986364220622E-3</v>
      </c>
    </row>
    <row r="241" spans="2:122" ht="15.75" customHeight="1">
      <c r="B241" s="195">
        <v>43952</v>
      </c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62">
        <f ca="1">BK37*'SaaS - Cohorts (Logos)'!BK37</f>
        <v>2.2679999999999998</v>
      </c>
      <c r="BL241" s="62">
        <f ca="1">BL37*'SaaS - Cohorts (Logos)'!BL37</f>
        <v>1.9958399999999998</v>
      </c>
      <c r="BM241" s="62">
        <f ca="1">BM37*'SaaS - Cohorts (Logos)'!BM37</f>
        <v>1.7563392</v>
      </c>
      <c r="BN241" s="62">
        <f ca="1">BN37*'SaaS - Cohorts (Logos)'!BN37</f>
        <v>1.5455784960000001</v>
      </c>
      <c r="BO241" s="62">
        <f ca="1">BO37*'SaaS - Cohorts (Logos)'!BO37</f>
        <v>1.3601090764800001</v>
      </c>
      <c r="BP241" s="62">
        <f ca="1">BP37*'SaaS - Cohorts (Logos)'!BP37</f>
        <v>1.1968959873023999</v>
      </c>
      <c r="BQ241" s="62">
        <f ca="1">BQ37*'SaaS - Cohorts (Logos)'!BQ37</f>
        <v>1.053268468826112</v>
      </c>
      <c r="BR241" s="62">
        <f ca="1">BR37*'SaaS - Cohorts (Logos)'!BR37</f>
        <v>0.92687625256697859</v>
      </c>
      <c r="BS241" s="62">
        <f ca="1">BS37*'SaaS - Cohorts (Logos)'!BS37</f>
        <v>0.81565110225894122</v>
      </c>
      <c r="BT241" s="62">
        <f ca="1">BT37*'SaaS - Cohorts (Logos)'!BT37</f>
        <v>0.71777296998786821</v>
      </c>
      <c r="BU241" s="62">
        <f ca="1">BU37*'SaaS - Cohorts (Logos)'!BU37</f>
        <v>0.63164021358932398</v>
      </c>
      <c r="BV241" s="62">
        <f ca="1">BV37*'SaaS - Cohorts (Logos)'!BV37</f>
        <v>0.55584338795860511</v>
      </c>
      <c r="BW241" s="62">
        <f ca="1">BW37*'SaaS - Cohorts (Logos)'!BW37</f>
        <v>0.48914218140357252</v>
      </c>
      <c r="BX241" s="62">
        <f ca="1">BX37*'SaaS - Cohorts (Logos)'!BX37</f>
        <v>0.43044511963514381</v>
      </c>
      <c r="BY241" s="62">
        <f ca="1">BY37*'SaaS - Cohorts (Logos)'!BY37</f>
        <v>0.37879170527892653</v>
      </c>
      <c r="BZ241" s="62">
        <f ca="1">BZ37*'SaaS - Cohorts (Logos)'!BZ37</f>
        <v>0.33333670064545529</v>
      </c>
      <c r="CA241" s="62">
        <f ca="1">CA37*'SaaS - Cohorts (Logos)'!CA37</f>
        <v>0.2933362965680007</v>
      </c>
      <c r="CB241" s="62">
        <f ca="1">CB37*'SaaS - Cohorts (Logos)'!CB37</f>
        <v>0.25813594097984061</v>
      </c>
      <c r="CC241" s="62">
        <f ca="1">CC37*'SaaS - Cohorts (Logos)'!CC37</f>
        <v>0.22715962806225976</v>
      </c>
      <c r="CD241" s="62">
        <f ca="1">CD37*'SaaS - Cohorts (Logos)'!CD37</f>
        <v>0.19990047269478858</v>
      </c>
      <c r="CE241" s="62">
        <f ca="1">CE37*'SaaS - Cohorts (Logos)'!CE37</f>
        <v>0.17591241597141399</v>
      </c>
      <c r="CF241" s="62">
        <f ca="1">CF37*'SaaS - Cohorts (Logos)'!CF37</f>
        <v>0.1548029260548443</v>
      </c>
      <c r="CG241" s="62">
        <f ca="1">CG37*'SaaS - Cohorts (Logos)'!CG37</f>
        <v>0.13622657492826298</v>
      </c>
      <c r="CH241" s="62">
        <f ca="1">CH37*'SaaS - Cohorts (Logos)'!CH37</f>
        <v>0.11987938593687142</v>
      </c>
      <c r="CI241" s="62">
        <f ca="1">CI37*'SaaS - Cohorts (Logos)'!CI37</f>
        <v>0.10549385962444685</v>
      </c>
      <c r="CJ241" s="62">
        <f ca="1">CJ37*'SaaS - Cohorts (Logos)'!CJ37</f>
        <v>9.2834596469513211E-2</v>
      </c>
      <c r="CK241" s="62">
        <f ca="1">CK37*'SaaS - Cohorts (Logos)'!CK37</f>
        <v>8.1694444893171611E-2</v>
      </c>
      <c r="CL241" s="62">
        <f ca="1">CL37*'SaaS - Cohorts (Logos)'!CL37</f>
        <v>7.1891111505991021E-2</v>
      </c>
      <c r="CM241" s="62">
        <f ca="1">CM37*'SaaS - Cohorts (Logos)'!CM37</f>
        <v>6.3264178125272089E-2</v>
      </c>
      <c r="CN241" s="62">
        <f ca="1">CN37*'SaaS - Cohorts (Logos)'!CN37</f>
        <v>5.5672476750239445E-2</v>
      </c>
      <c r="CO241" s="62">
        <f ca="1">CO37*'SaaS - Cohorts (Logos)'!CO37</f>
        <v>4.8991779540210723E-2</v>
      </c>
      <c r="CP241" s="62">
        <f ca="1">CP37*'SaaS - Cohorts (Logos)'!CP37</f>
        <v>4.3112765995385438E-2</v>
      </c>
      <c r="CQ241" s="62">
        <f ca="1">CQ37*'SaaS - Cohorts (Logos)'!CQ37</f>
        <v>3.7939234075939181E-2</v>
      </c>
      <c r="CR241" s="62">
        <f ca="1">CR37*'SaaS - Cohorts (Logos)'!CR37</f>
        <v>3.3386525986826475E-2</v>
      </c>
      <c r="CS241" s="62">
        <f ca="1">CS37*'SaaS - Cohorts (Logos)'!CS37</f>
        <v>2.9380142868407299E-2</v>
      </c>
      <c r="CT241" s="62">
        <f ca="1">CT37*'SaaS - Cohorts (Logos)'!CT37</f>
        <v>2.5854525724198423E-2</v>
      </c>
      <c r="CU241" s="62">
        <f ca="1">CU37*'SaaS - Cohorts (Logos)'!CU37</f>
        <v>2.275198263729461E-2</v>
      </c>
      <c r="CV241" s="62">
        <f ca="1">CV37*'SaaS - Cohorts (Logos)'!CV37</f>
        <v>2.0021744720819256E-2</v>
      </c>
      <c r="CW241" s="62">
        <f ca="1">CW37*'SaaS - Cohorts (Logos)'!CW37</f>
        <v>1.7619135354320945E-2</v>
      </c>
      <c r="CX241" s="62">
        <f ca="1">CX37*'SaaS - Cohorts (Logos)'!CX37</f>
        <v>1.5504839111802431E-2</v>
      </c>
      <c r="CY241" s="62">
        <f ca="1">CY37*'SaaS - Cohorts (Logos)'!CY37</f>
        <v>1.3644258418386139E-2</v>
      </c>
      <c r="CZ241" s="62">
        <f ca="1">CZ37*'SaaS - Cohorts (Logos)'!CZ37</f>
        <v>1.2006947408179803E-2</v>
      </c>
      <c r="DA241" s="62">
        <f ca="1">DA37*'SaaS - Cohorts (Logos)'!DA37</f>
        <v>1.0566113719198227E-2</v>
      </c>
      <c r="DB241" s="62">
        <f ca="1">DB37*'SaaS - Cohorts (Logos)'!DB37</f>
        <v>9.2981800728944401E-3</v>
      </c>
      <c r="DC241" s="62">
        <f ca="1">DC37*'SaaS - Cohorts (Logos)'!DC37</f>
        <v>8.1823984641471066E-3</v>
      </c>
      <c r="DD241" s="62">
        <f ca="1">DD37*'SaaS - Cohorts (Logos)'!DD37</f>
        <v>7.2005106484494541E-3</v>
      </c>
      <c r="DE241" s="62">
        <f ca="1">DE37*'SaaS - Cohorts (Logos)'!DE37</f>
        <v>6.3364493706355197E-3</v>
      </c>
      <c r="DF241" s="62">
        <f ca="1">DF37*'SaaS - Cohorts (Logos)'!DF37</f>
        <v>5.5760754461592569E-3</v>
      </c>
      <c r="DG241" s="62">
        <f ca="1">DG37*'SaaS - Cohorts (Logos)'!DG37</f>
        <v>4.9069463926201462E-3</v>
      </c>
      <c r="DH241" s="62">
        <f ca="1">DH37*'SaaS - Cohorts (Logos)'!DH37</f>
        <v>4.3181128255057287E-3</v>
      </c>
      <c r="DI241" s="62">
        <f ca="1">DI37*'SaaS - Cohorts (Logos)'!DI37</f>
        <v>3.7999392864450409E-3</v>
      </c>
      <c r="DJ241" s="62">
        <f ca="1">DJ37*'SaaS - Cohorts (Logos)'!DJ37</f>
        <v>3.3439465720716361E-3</v>
      </c>
      <c r="DK241" s="62">
        <f ca="1">DK37*'SaaS - Cohorts (Logos)'!DK37</f>
        <v>2.94267298342304E-3</v>
      </c>
      <c r="DL241" s="62">
        <f ca="1">DL37*'SaaS - Cohorts (Logos)'!DL37</f>
        <v>2.589552225412275E-3</v>
      </c>
      <c r="DM241" s="62">
        <f ca="1">DM37*'SaaS - Cohorts (Logos)'!DM37</f>
        <v>2.2788059583628019E-3</v>
      </c>
      <c r="DN241" s="62">
        <f ca="1">DN37*'SaaS - Cohorts (Logos)'!DN37</f>
        <v>2.0053492433592659E-3</v>
      </c>
      <c r="DO241" s="62">
        <f ca="1">DO37*'SaaS - Cohorts (Logos)'!DO37</f>
        <v>1.7647073341561536E-3</v>
      </c>
      <c r="DP241" s="62">
        <f ca="1">DP37*'SaaS - Cohorts (Logos)'!DP37</f>
        <v>1.5529424540574152E-3</v>
      </c>
      <c r="DQ241" s="62">
        <f ca="1">DQ37*'SaaS - Cohorts (Logos)'!DQ37</f>
        <v>1.3665893595705253E-3</v>
      </c>
      <c r="DR241" s="62">
        <f ca="1">DR37*'SaaS - Cohorts (Logos)'!DR37</f>
        <v>1.2025986364220622E-3</v>
      </c>
    </row>
    <row r="242" spans="2:122" ht="15.75" customHeight="1">
      <c r="B242" s="195">
        <v>43983</v>
      </c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62">
        <f ca="1">BK38*'SaaS - Cohorts (Logos)'!BK38</f>
        <v>2.2679999999999998</v>
      </c>
      <c r="BL242" s="62">
        <f ca="1">BL38*'SaaS - Cohorts (Logos)'!BL38</f>
        <v>1.9958399999999998</v>
      </c>
      <c r="BM242" s="62">
        <f ca="1">BM38*'SaaS - Cohorts (Logos)'!BM38</f>
        <v>1.7563392</v>
      </c>
      <c r="BN242" s="62">
        <f ca="1">BN38*'SaaS - Cohorts (Logos)'!BN38</f>
        <v>1.5455784960000001</v>
      </c>
      <c r="BO242" s="62">
        <f ca="1">BO38*'SaaS - Cohorts (Logos)'!BO38</f>
        <v>1.3601090764800001</v>
      </c>
      <c r="BP242" s="62">
        <f ca="1">BP38*'SaaS - Cohorts (Logos)'!BP38</f>
        <v>1.1968959873023999</v>
      </c>
      <c r="BQ242" s="62">
        <f ca="1">BQ38*'SaaS - Cohorts (Logos)'!BQ38</f>
        <v>1.053268468826112</v>
      </c>
      <c r="BR242" s="62">
        <f ca="1">BR38*'SaaS - Cohorts (Logos)'!BR38</f>
        <v>0.92687625256697859</v>
      </c>
      <c r="BS242" s="62">
        <f ca="1">BS38*'SaaS - Cohorts (Logos)'!BS38</f>
        <v>0.81565110225894122</v>
      </c>
      <c r="BT242" s="62">
        <f ca="1">BT38*'SaaS - Cohorts (Logos)'!BT38</f>
        <v>0.71777296998786821</v>
      </c>
      <c r="BU242" s="62">
        <f ca="1">BU38*'SaaS - Cohorts (Logos)'!BU38</f>
        <v>0.63164021358932398</v>
      </c>
      <c r="BV242" s="62">
        <f ca="1">BV38*'SaaS - Cohorts (Logos)'!BV38</f>
        <v>0.55584338795860511</v>
      </c>
      <c r="BW242" s="62">
        <f ca="1">BW38*'SaaS - Cohorts (Logos)'!BW38</f>
        <v>0.48914218140357252</v>
      </c>
      <c r="BX242" s="62">
        <f ca="1">BX38*'SaaS - Cohorts (Logos)'!BX38</f>
        <v>0.43044511963514381</v>
      </c>
      <c r="BY242" s="62">
        <f ca="1">BY38*'SaaS - Cohorts (Logos)'!BY38</f>
        <v>0.37879170527892653</v>
      </c>
      <c r="BZ242" s="62">
        <f ca="1">BZ38*'SaaS - Cohorts (Logos)'!BZ38</f>
        <v>0.33333670064545529</v>
      </c>
      <c r="CA242" s="62">
        <f ca="1">CA38*'SaaS - Cohorts (Logos)'!CA38</f>
        <v>0.2933362965680007</v>
      </c>
      <c r="CB242" s="62">
        <f ca="1">CB38*'SaaS - Cohorts (Logos)'!CB38</f>
        <v>0.25813594097984061</v>
      </c>
      <c r="CC242" s="62">
        <f ca="1">CC38*'SaaS - Cohorts (Logos)'!CC38</f>
        <v>0.22715962806225976</v>
      </c>
      <c r="CD242" s="62">
        <f ca="1">CD38*'SaaS - Cohorts (Logos)'!CD38</f>
        <v>0.19990047269478858</v>
      </c>
      <c r="CE242" s="62">
        <f ca="1">CE38*'SaaS - Cohorts (Logos)'!CE38</f>
        <v>0.17591241597141399</v>
      </c>
      <c r="CF242" s="62">
        <f ca="1">CF38*'SaaS - Cohorts (Logos)'!CF38</f>
        <v>0.1548029260548443</v>
      </c>
      <c r="CG242" s="62">
        <f ca="1">CG38*'SaaS - Cohorts (Logos)'!CG38</f>
        <v>0.13622657492826298</v>
      </c>
      <c r="CH242" s="62">
        <f ca="1">CH38*'SaaS - Cohorts (Logos)'!CH38</f>
        <v>0.11987938593687142</v>
      </c>
      <c r="CI242" s="62">
        <f ca="1">CI38*'SaaS - Cohorts (Logos)'!CI38</f>
        <v>0.10549385962444685</v>
      </c>
      <c r="CJ242" s="62">
        <f ca="1">CJ38*'SaaS - Cohorts (Logos)'!CJ38</f>
        <v>9.2834596469513211E-2</v>
      </c>
      <c r="CK242" s="62">
        <f ca="1">CK38*'SaaS - Cohorts (Logos)'!CK38</f>
        <v>8.1694444893171611E-2</v>
      </c>
      <c r="CL242" s="62">
        <f ca="1">CL38*'SaaS - Cohorts (Logos)'!CL38</f>
        <v>7.1891111505991021E-2</v>
      </c>
      <c r="CM242" s="62">
        <f ca="1">CM38*'SaaS - Cohorts (Logos)'!CM38</f>
        <v>6.3264178125272089E-2</v>
      </c>
      <c r="CN242" s="62">
        <f ca="1">CN38*'SaaS - Cohorts (Logos)'!CN38</f>
        <v>5.5672476750239445E-2</v>
      </c>
      <c r="CO242" s="62">
        <f ca="1">CO38*'SaaS - Cohorts (Logos)'!CO38</f>
        <v>4.8991779540210723E-2</v>
      </c>
      <c r="CP242" s="62">
        <f ca="1">CP38*'SaaS - Cohorts (Logos)'!CP38</f>
        <v>4.3112765995385438E-2</v>
      </c>
      <c r="CQ242" s="62">
        <f ca="1">CQ38*'SaaS - Cohorts (Logos)'!CQ38</f>
        <v>3.7939234075939181E-2</v>
      </c>
      <c r="CR242" s="62">
        <f ca="1">CR38*'SaaS - Cohorts (Logos)'!CR38</f>
        <v>3.3386525986826475E-2</v>
      </c>
      <c r="CS242" s="62">
        <f ca="1">CS38*'SaaS - Cohorts (Logos)'!CS38</f>
        <v>2.9380142868407299E-2</v>
      </c>
      <c r="CT242" s="62">
        <f ca="1">CT38*'SaaS - Cohorts (Logos)'!CT38</f>
        <v>2.5854525724198423E-2</v>
      </c>
      <c r="CU242" s="62">
        <f ca="1">CU38*'SaaS - Cohorts (Logos)'!CU38</f>
        <v>2.275198263729461E-2</v>
      </c>
      <c r="CV242" s="62">
        <f ca="1">CV38*'SaaS - Cohorts (Logos)'!CV38</f>
        <v>2.0021744720819256E-2</v>
      </c>
      <c r="CW242" s="62">
        <f ca="1">CW38*'SaaS - Cohorts (Logos)'!CW38</f>
        <v>1.7619135354320945E-2</v>
      </c>
      <c r="CX242" s="62">
        <f ca="1">CX38*'SaaS - Cohorts (Logos)'!CX38</f>
        <v>1.5504839111802431E-2</v>
      </c>
      <c r="CY242" s="62">
        <f ca="1">CY38*'SaaS - Cohorts (Logos)'!CY38</f>
        <v>1.3644258418386139E-2</v>
      </c>
      <c r="CZ242" s="62">
        <f ca="1">CZ38*'SaaS - Cohorts (Logos)'!CZ38</f>
        <v>1.2006947408179803E-2</v>
      </c>
      <c r="DA242" s="62">
        <f ca="1">DA38*'SaaS - Cohorts (Logos)'!DA38</f>
        <v>1.0566113719198227E-2</v>
      </c>
      <c r="DB242" s="62">
        <f ca="1">DB38*'SaaS - Cohorts (Logos)'!DB38</f>
        <v>9.2981800728944401E-3</v>
      </c>
      <c r="DC242" s="62">
        <f ca="1">DC38*'SaaS - Cohorts (Logos)'!DC38</f>
        <v>8.1823984641471066E-3</v>
      </c>
      <c r="DD242" s="62">
        <f ca="1">DD38*'SaaS - Cohorts (Logos)'!DD38</f>
        <v>7.2005106484494541E-3</v>
      </c>
      <c r="DE242" s="62">
        <f ca="1">DE38*'SaaS - Cohorts (Logos)'!DE38</f>
        <v>6.3364493706355197E-3</v>
      </c>
      <c r="DF242" s="62">
        <f ca="1">DF38*'SaaS - Cohorts (Logos)'!DF38</f>
        <v>5.5760754461592569E-3</v>
      </c>
      <c r="DG242" s="62">
        <f ca="1">DG38*'SaaS - Cohorts (Logos)'!DG38</f>
        <v>4.9069463926201462E-3</v>
      </c>
      <c r="DH242" s="62">
        <f ca="1">DH38*'SaaS - Cohorts (Logos)'!DH38</f>
        <v>4.3181128255057287E-3</v>
      </c>
      <c r="DI242" s="62">
        <f ca="1">DI38*'SaaS - Cohorts (Logos)'!DI38</f>
        <v>3.7999392864450409E-3</v>
      </c>
      <c r="DJ242" s="62">
        <f ca="1">DJ38*'SaaS - Cohorts (Logos)'!DJ38</f>
        <v>3.3439465720716361E-3</v>
      </c>
      <c r="DK242" s="62">
        <f ca="1">DK38*'SaaS - Cohorts (Logos)'!DK38</f>
        <v>2.94267298342304E-3</v>
      </c>
      <c r="DL242" s="62">
        <f ca="1">DL38*'SaaS - Cohorts (Logos)'!DL38</f>
        <v>2.589552225412275E-3</v>
      </c>
      <c r="DM242" s="62">
        <f ca="1">DM38*'SaaS - Cohorts (Logos)'!DM38</f>
        <v>2.2788059583628019E-3</v>
      </c>
      <c r="DN242" s="62">
        <f ca="1">DN38*'SaaS - Cohorts (Logos)'!DN38</f>
        <v>2.0053492433592659E-3</v>
      </c>
      <c r="DO242" s="62">
        <f ca="1">DO38*'SaaS - Cohorts (Logos)'!DO38</f>
        <v>1.7647073341561536E-3</v>
      </c>
      <c r="DP242" s="62">
        <f ca="1">DP38*'SaaS - Cohorts (Logos)'!DP38</f>
        <v>1.5529424540574152E-3</v>
      </c>
      <c r="DQ242" s="62">
        <f ca="1">DQ38*'SaaS - Cohorts (Logos)'!DQ38</f>
        <v>1.3665893595705253E-3</v>
      </c>
      <c r="DR242" s="62">
        <f ca="1">DR38*'SaaS - Cohorts (Logos)'!DR38</f>
        <v>1.2025986364220622E-3</v>
      </c>
    </row>
    <row r="243" spans="2:122" ht="15.75" customHeight="1">
      <c r="B243" s="195">
        <v>44013</v>
      </c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62">
        <f ca="1">BK39*'SaaS - Cohorts (Logos)'!BK39</f>
        <v>2.6039999999999996</v>
      </c>
      <c r="BL243" s="62">
        <f ca="1">BL39*'SaaS - Cohorts (Logos)'!BL39</f>
        <v>2.2915199999999998</v>
      </c>
      <c r="BM243" s="62">
        <f ca="1">BM39*'SaaS - Cohorts (Logos)'!BM39</f>
        <v>2.0165375999999999</v>
      </c>
      <c r="BN243" s="62">
        <f ca="1">BN39*'SaaS - Cohorts (Logos)'!BN39</f>
        <v>1.7745530879999996</v>
      </c>
      <c r="BO243" s="62">
        <f ca="1">BO39*'SaaS - Cohorts (Logos)'!BO39</f>
        <v>1.5616067174399997</v>
      </c>
      <c r="BP243" s="62">
        <f ca="1">BP39*'SaaS - Cohorts (Logos)'!BP39</f>
        <v>1.3742139113471996</v>
      </c>
      <c r="BQ243" s="62">
        <f ca="1">BQ39*'SaaS - Cohorts (Logos)'!BQ39</f>
        <v>1.2093082419855357</v>
      </c>
      <c r="BR243" s="62">
        <f ca="1">BR39*'SaaS - Cohorts (Logos)'!BR39</f>
        <v>1.0641912529472715</v>
      </c>
      <c r="BS243" s="62">
        <f ca="1">BS39*'SaaS - Cohorts (Logos)'!BS39</f>
        <v>0.93648830259359872</v>
      </c>
      <c r="BT243" s="62">
        <f ca="1">BT39*'SaaS - Cohorts (Logos)'!BT39</f>
        <v>0.82410970628236702</v>
      </c>
      <c r="BU243" s="62">
        <f ca="1">BU39*'SaaS - Cohorts (Logos)'!BU39</f>
        <v>0.72521654152848303</v>
      </c>
      <c r="BV243" s="62">
        <f ca="1">BV39*'SaaS - Cohorts (Logos)'!BV39</f>
        <v>0.63819055654506507</v>
      </c>
      <c r="BW243" s="62">
        <f ca="1">BW39*'SaaS - Cohorts (Logos)'!BW39</f>
        <v>0.56160768975965725</v>
      </c>
      <c r="BX243" s="62">
        <f ca="1">BX39*'SaaS - Cohorts (Logos)'!BX39</f>
        <v>0.49421476698849837</v>
      </c>
      <c r="BY243" s="62">
        <f ca="1">BY39*'SaaS - Cohorts (Logos)'!BY39</f>
        <v>0.43490899494987856</v>
      </c>
      <c r="BZ243" s="62">
        <f ca="1">BZ39*'SaaS - Cohorts (Logos)'!BZ39</f>
        <v>0.38271991555589319</v>
      </c>
      <c r="CA243" s="62">
        <f ca="1">CA39*'SaaS - Cohorts (Logos)'!CA39</f>
        <v>0.33679352568918602</v>
      </c>
      <c r="CB243" s="62">
        <f ca="1">CB39*'SaaS - Cohorts (Logos)'!CB39</f>
        <v>0.29637830260648373</v>
      </c>
      <c r="CC243" s="62">
        <f ca="1">CC39*'SaaS - Cohorts (Logos)'!CC39</f>
        <v>0.26081290629370563</v>
      </c>
      <c r="CD243" s="62">
        <f ca="1">CD39*'SaaS - Cohorts (Logos)'!CD39</f>
        <v>0.22951535753846095</v>
      </c>
      <c r="CE243" s="62">
        <f ca="1">CE39*'SaaS - Cohorts (Logos)'!CE39</f>
        <v>0.20197351463384564</v>
      </c>
      <c r="CF243" s="62">
        <f ca="1">CF39*'SaaS - Cohorts (Logos)'!CF39</f>
        <v>0.17773669287778418</v>
      </c>
      <c r="CG243" s="62">
        <f ca="1">CG39*'SaaS - Cohorts (Logos)'!CG39</f>
        <v>0.15640828973245008</v>
      </c>
      <c r="CH243" s="62">
        <f ca="1">CH39*'SaaS - Cohorts (Logos)'!CH39</f>
        <v>0.13763929496455607</v>
      </c>
      <c r="CI243" s="62">
        <f ca="1">CI39*'SaaS - Cohorts (Logos)'!CI39</f>
        <v>0.12112257956880934</v>
      </c>
      <c r="CJ243" s="62">
        <f ca="1">CJ39*'SaaS - Cohorts (Logos)'!CJ39</f>
        <v>0.1065878700205522</v>
      </c>
      <c r="CK243" s="62">
        <f ca="1">CK39*'SaaS - Cohorts (Logos)'!CK39</f>
        <v>9.3797325618085958E-2</v>
      </c>
      <c r="CL243" s="62">
        <f ca="1">CL39*'SaaS - Cohorts (Logos)'!CL39</f>
        <v>8.2541646543915645E-2</v>
      </c>
      <c r="CM243" s="62">
        <f ca="1">CM39*'SaaS - Cohorts (Logos)'!CM39</f>
        <v>7.2636648958645772E-2</v>
      </c>
      <c r="CN243" s="62">
        <f ca="1">CN39*'SaaS - Cohorts (Logos)'!CN39</f>
        <v>6.3920251083608284E-2</v>
      </c>
      <c r="CO243" s="62">
        <f ca="1">CO39*'SaaS - Cohorts (Logos)'!CO39</f>
        <v>5.6249820953575294E-2</v>
      </c>
      <c r="CP243" s="62">
        <f ca="1">CP39*'SaaS - Cohorts (Logos)'!CP39</f>
        <v>4.9499842439146263E-2</v>
      </c>
      <c r="CQ243" s="62">
        <f ca="1">CQ39*'SaaS - Cohorts (Logos)'!CQ39</f>
        <v>4.3559861346448708E-2</v>
      </c>
      <c r="CR243" s="62">
        <f ca="1">CR39*'SaaS - Cohorts (Logos)'!CR39</f>
        <v>3.8332677984874872E-2</v>
      </c>
      <c r="CS243" s="62">
        <f ca="1">CS39*'SaaS - Cohorts (Logos)'!CS39</f>
        <v>3.373275662668989E-2</v>
      </c>
      <c r="CT243" s="62">
        <f ca="1">CT39*'SaaS - Cohorts (Logos)'!CT39</f>
        <v>2.9684825831487099E-2</v>
      </c>
      <c r="CU243" s="62">
        <f ca="1">CU39*'SaaS - Cohorts (Logos)'!CU39</f>
        <v>2.6122646731708651E-2</v>
      </c>
      <c r="CV243" s="62">
        <f ca="1">CV39*'SaaS - Cohorts (Logos)'!CV39</f>
        <v>2.2987929123903614E-2</v>
      </c>
      <c r="CW243" s="62">
        <f ca="1">CW39*'SaaS - Cohorts (Logos)'!CW39</f>
        <v>2.0229377629035178E-2</v>
      </c>
      <c r="CX243" s="62">
        <f ca="1">CX39*'SaaS - Cohorts (Logos)'!CX39</f>
        <v>1.7801852313550956E-2</v>
      </c>
      <c r="CY243" s="62">
        <f ca="1">CY39*'SaaS - Cohorts (Logos)'!CY39</f>
        <v>1.5665630035924843E-2</v>
      </c>
      <c r="CZ243" s="62">
        <f ca="1">CZ39*'SaaS - Cohorts (Logos)'!CZ39</f>
        <v>1.3785754431613862E-2</v>
      </c>
      <c r="DA243" s="62">
        <f ca="1">DA39*'SaaS - Cohorts (Logos)'!DA39</f>
        <v>1.2131463899820196E-2</v>
      </c>
      <c r="DB243" s="62">
        <f ca="1">DB39*'SaaS - Cohorts (Logos)'!DB39</f>
        <v>1.0675688231841771E-2</v>
      </c>
      <c r="DC243" s="62">
        <f ca="1">DC39*'SaaS - Cohorts (Logos)'!DC39</f>
        <v>9.3946056440207589E-3</v>
      </c>
      <c r="DD243" s="62">
        <f ca="1">DD39*'SaaS - Cohorts (Logos)'!DD39</f>
        <v>8.2672529667382685E-3</v>
      </c>
      <c r="DE243" s="62">
        <f ca="1">DE39*'SaaS - Cohorts (Logos)'!DE39</f>
        <v>7.2751826107296759E-3</v>
      </c>
      <c r="DF243" s="62">
        <f ca="1">DF39*'SaaS - Cohorts (Logos)'!DF39</f>
        <v>6.4021606974421141E-3</v>
      </c>
      <c r="DG243" s="62">
        <f ca="1">DG39*'SaaS - Cohorts (Logos)'!DG39</f>
        <v>5.6339014137490604E-3</v>
      </c>
      <c r="DH243" s="62">
        <f ca="1">DH39*'SaaS - Cohorts (Logos)'!DH39</f>
        <v>4.9578332440991732E-3</v>
      </c>
      <c r="DI243" s="62">
        <f ca="1">DI39*'SaaS - Cohorts (Logos)'!DI39</f>
        <v>4.3628932548072721E-3</v>
      </c>
      <c r="DJ243" s="62">
        <f ca="1">DJ39*'SaaS - Cohorts (Logos)'!DJ39</f>
        <v>3.8393460642303996E-3</v>
      </c>
      <c r="DK243" s="62">
        <f ca="1">DK39*'SaaS - Cohorts (Logos)'!DK39</f>
        <v>3.3786245365227518E-3</v>
      </c>
      <c r="DL243" s="62">
        <f ca="1">DL39*'SaaS - Cohorts (Logos)'!DL39</f>
        <v>2.9731895921400221E-3</v>
      </c>
      <c r="DM243" s="62">
        <f ca="1">DM39*'SaaS - Cohorts (Logos)'!DM39</f>
        <v>2.6164068410832191E-3</v>
      </c>
      <c r="DN243" s="62">
        <f ca="1">DN39*'SaaS - Cohorts (Logos)'!DN39</f>
        <v>2.3024380201532332E-3</v>
      </c>
      <c r="DO243" s="62">
        <f ca="1">DO39*'SaaS - Cohorts (Logos)'!DO39</f>
        <v>2.0261454577348453E-3</v>
      </c>
      <c r="DP243" s="62">
        <f ca="1">DP39*'SaaS - Cohorts (Logos)'!DP39</f>
        <v>1.7830080028066637E-3</v>
      </c>
      <c r="DQ243" s="62">
        <f ca="1">DQ39*'SaaS - Cohorts (Logos)'!DQ39</f>
        <v>1.5690470424698641E-3</v>
      </c>
      <c r="DR243" s="62">
        <f ca="1">DR39*'SaaS - Cohorts (Logos)'!DR39</f>
        <v>1.3807613973734804E-3</v>
      </c>
    </row>
    <row r="244" spans="2:122" ht="15.75" customHeight="1">
      <c r="B244" s="195">
        <v>44044</v>
      </c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62">
        <f ca="1">BK40*'SaaS - Cohorts (Logos)'!BK40</f>
        <v>2.9399999999999995</v>
      </c>
      <c r="BL244" s="62">
        <f ca="1">BL40*'SaaS - Cohorts (Logos)'!BL40</f>
        <v>2.5871999999999997</v>
      </c>
      <c r="BM244" s="62">
        <f ca="1">BM40*'SaaS - Cohorts (Logos)'!BM40</f>
        <v>2.2767359999999996</v>
      </c>
      <c r="BN244" s="62">
        <f ca="1">BN40*'SaaS - Cohorts (Logos)'!BN40</f>
        <v>2.0035276799999999</v>
      </c>
      <c r="BO244" s="62">
        <f ca="1">BO40*'SaaS - Cohorts (Logos)'!BO40</f>
        <v>1.7631043583999997</v>
      </c>
      <c r="BP244" s="62">
        <f ca="1">BP40*'SaaS - Cohorts (Logos)'!BP40</f>
        <v>1.5515318353919998</v>
      </c>
      <c r="BQ244" s="62">
        <f ca="1">BQ40*'SaaS - Cohorts (Logos)'!BQ40</f>
        <v>1.3653480151449597</v>
      </c>
      <c r="BR244" s="62">
        <f ca="1">BR40*'SaaS - Cohorts (Logos)'!BR40</f>
        <v>1.2015062533275644</v>
      </c>
      <c r="BS244" s="62">
        <f ca="1">BS40*'SaaS - Cohorts (Logos)'!BS40</f>
        <v>1.0573255029282567</v>
      </c>
      <c r="BT244" s="62">
        <f ca="1">BT40*'SaaS - Cohorts (Logos)'!BT40</f>
        <v>0.93044644257686582</v>
      </c>
      <c r="BU244" s="62">
        <f ca="1">BU40*'SaaS - Cohorts (Logos)'!BU40</f>
        <v>0.81879286946764196</v>
      </c>
      <c r="BV244" s="62">
        <f ca="1">BV40*'SaaS - Cohorts (Logos)'!BV40</f>
        <v>0.72053772513152492</v>
      </c>
      <c r="BW244" s="62">
        <f ca="1">BW40*'SaaS - Cohorts (Logos)'!BW40</f>
        <v>0.63407319811574192</v>
      </c>
      <c r="BX244" s="62">
        <f ca="1">BX40*'SaaS - Cohorts (Logos)'!BX40</f>
        <v>0.55798441434185286</v>
      </c>
      <c r="BY244" s="62">
        <f ca="1">BY40*'SaaS - Cohorts (Logos)'!BY40</f>
        <v>0.49102628462083053</v>
      </c>
      <c r="BZ244" s="62">
        <f ca="1">BZ40*'SaaS - Cohorts (Logos)'!BZ40</f>
        <v>0.43210313046633092</v>
      </c>
      <c r="CA244" s="62">
        <f ca="1">CA40*'SaaS - Cohorts (Logos)'!CA40</f>
        <v>0.38025075481037124</v>
      </c>
      <c r="CB244" s="62">
        <f ca="1">CB40*'SaaS - Cohorts (Logos)'!CB40</f>
        <v>0.33462066423312664</v>
      </c>
      <c r="CC244" s="62">
        <f ca="1">CC40*'SaaS - Cohorts (Logos)'!CC40</f>
        <v>0.29446618452515139</v>
      </c>
      <c r="CD244" s="62">
        <f ca="1">CD40*'SaaS - Cohorts (Logos)'!CD40</f>
        <v>0.25913024238213322</v>
      </c>
      <c r="CE244" s="62">
        <f ca="1">CE40*'SaaS - Cohorts (Logos)'!CE40</f>
        <v>0.22803461329627728</v>
      </c>
      <c r="CF244" s="62">
        <f ca="1">CF40*'SaaS - Cohorts (Logos)'!CF40</f>
        <v>0.200670459700724</v>
      </c>
      <c r="CG244" s="62">
        <f ca="1">CG40*'SaaS - Cohorts (Logos)'!CG40</f>
        <v>0.17659000453663712</v>
      </c>
      <c r="CH244" s="62">
        <f ca="1">CH40*'SaaS - Cohorts (Logos)'!CH40</f>
        <v>0.15539920399224066</v>
      </c>
      <c r="CI244" s="62">
        <f ca="1">CI40*'SaaS - Cohorts (Logos)'!CI40</f>
        <v>0.13675129951317178</v>
      </c>
      <c r="CJ244" s="62">
        <f ca="1">CJ40*'SaaS - Cohorts (Logos)'!CJ40</f>
        <v>0.12034114357159116</v>
      </c>
      <c r="CK244" s="62">
        <f ca="1">CK40*'SaaS - Cohorts (Logos)'!CK40</f>
        <v>0.10590020634300022</v>
      </c>
      <c r="CL244" s="62">
        <f ca="1">CL40*'SaaS - Cohorts (Logos)'!CL40</f>
        <v>9.3192181581840186E-2</v>
      </c>
      <c r="CM244" s="62">
        <f ca="1">CM40*'SaaS - Cohorts (Logos)'!CM40</f>
        <v>8.2009119792019358E-2</v>
      </c>
      <c r="CN244" s="62">
        <f ca="1">CN40*'SaaS - Cohorts (Logos)'!CN40</f>
        <v>7.2168025416977033E-2</v>
      </c>
      <c r="CO244" s="62">
        <f ca="1">CO40*'SaaS - Cohorts (Logos)'!CO40</f>
        <v>6.3507862366939782E-2</v>
      </c>
      <c r="CP244" s="62">
        <f ca="1">CP40*'SaaS - Cohorts (Logos)'!CP40</f>
        <v>5.5886918882907012E-2</v>
      </c>
      <c r="CQ244" s="62">
        <f ca="1">CQ40*'SaaS - Cohorts (Logos)'!CQ40</f>
        <v>4.9180488616958166E-2</v>
      </c>
      <c r="CR244" s="62">
        <f ca="1">CR40*'SaaS - Cohorts (Logos)'!CR40</f>
        <v>4.3278829982923192E-2</v>
      </c>
      <c r="CS244" s="62">
        <f ca="1">CS40*'SaaS - Cohorts (Logos)'!CS40</f>
        <v>3.8085370384972402E-2</v>
      </c>
      <c r="CT244" s="62">
        <f ca="1">CT40*'SaaS - Cohorts (Logos)'!CT40</f>
        <v>3.3515125938775717E-2</v>
      </c>
      <c r="CU244" s="62">
        <f ca="1">CU40*'SaaS - Cohorts (Logos)'!CU40</f>
        <v>2.9493310826122627E-2</v>
      </c>
      <c r="CV244" s="62">
        <f ca="1">CV40*'SaaS - Cohorts (Logos)'!CV40</f>
        <v>2.5954113526987916E-2</v>
      </c>
      <c r="CW244" s="62">
        <f ca="1">CW40*'SaaS - Cohorts (Logos)'!CW40</f>
        <v>2.2839619903749366E-2</v>
      </c>
      <c r="CX244" s="62">
        <f ca="1">CX40*'SaaS - Cohorts (Logos)'!CX40</f>
        <v>2.0098865515299442E-2</v>
      </c>
      <c r="CY244" s="62">
        <f ca="1">CY40*'SaaS - Cohorts (Logos)'!CY40</f>
        <v>1.768700165346351E-2</v>
      </c>
      <c r="CZ244" s="62">
        <f ca="1">CZ40*'SaaS - Cohorts (Logos)'!CZ40</f>
        <v>1.5564561455047888E-2</v>
      </c>
      <c r="DA244" s="62">
        <f ca="1">DA40*'SaaS - Cohorts (Logos)'!DA40</f>
        <v>1.3696814080442139E-2</v>
      </c>
      <c r="DB244" s="62">
        <f ca="1">DB40*'SaaS - Cohorts (Logos)'!DB40</f>
        <v>1.2053196390789084E-2</v>
      </c>
      <c r="DC244" s="62">
        <f ca="1">DC40*'SaaS - Cohorts (Logos)'!DC40</f>
        <v>1.0606812823894394E-2</v>
      </c>
      <c r="DD244" s="62">
        <f ca="1">DD40*'SaaS - Cohorts (Logos)'!DD40</f>
        <v>9.3339952850270656E-3</v>
      </c>
      <c r="DE244" s="62">
        <f ca="1">DE40*'SaaS - Cohorts (Logos)'!DE40</f>
        <v>8.2139158508238181E-3</v>
      </c>
      <c r="DF244" s="62">
        <f ca="1">DF40*'SaaS - Cohorts (Logos)'!DF40</f>
        <v>7.2282459487249609E-3</v>
      </c>
      <c r="DG244" s="62">
        <f ca="1">DG40*'SaaS - Cohorts (Logos)'!DG40</f>
        <v>6.360856434877965E-3</v>
      </c>
      <c r="DH244" s="62">
        <f ca="1">DH40*'SaaS - Cohorts (Logos)'!DH40</f>
        <v>5.597553662692609E-3</v>
      </c>
      <c r="DI244" s="62">
        <f ca="1">DI40*'SaaS - Cohorts (Logos)'!DI40</f>
        <v>4.9258472231694965E-3</v>
      </c>
      <c r="DJ244" s="62">
        <f ca="1">DJ40*'SaaS - Cohorts (Logos)'!DJ40</f>
        <v>4.3347455563891571E-3</v>
      </c>
      <c r="DK244" s="62">
        <f ca="1">DK40*'SaaS - Cohorts (Logos)'!DK40</f>
        <v>3.814576089622458E-3</v>
      </c>
      <c r="DL244" s="62">
        <f ca="1">DL40*'SaaS - Cohorts (Logos)'!DL40</f>
        <v>3.3568269588677632E-3</v>
      </c>
      <c r="DM244" s="62">
        <f ca="1">DM40*'SaaS - Cohorts (Logos)'!DM40</f>
        <v>2.954007723803631E-3</v>
      </c>
      <c r="DN244" s="62">
        <f ca="1">DN40*'SaaS - Cohorts (Logos)'!DN40</f>
        <v>2.5995267969471953E-3</v>
      </c>
      <c r="DO244" s="62">
        <f ca="1">DO40*'SaaS - Cohorts (Logos)'!DO40</f>
        <v>2.2875835813135318E-3</v>
      </c>
      <c r="DP244" s="62">
        <f ca="1">DP40*'SaaS - Cohorts (Logos)'!DP40</f>
        <v>2.0130735515559079E-3</v>
      </c>
      <c r="DQ244" s="62">
        <f ca="1">DQ40*'SaaS - Cohorts (Logos)'!DQ40</f>
        <v>1.7715047253691991E-3</v>
      </c>
      <c r="DR244" s="62">
        <f ca="1">DR40*'SaaS - Cohorts (Logos)'!DR40</f>
        <v>1.558924158324895E-3</v>
      </c>
    </row>
    <row r="245" spans="2:122" ht="15.75" customHeight="1">
      <c r="B245" s="195">
        <v>44075</v>
      </c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62">
        <f ca="1">BK41*'SaaS - Cohorts (Logos)'!BK41</f>
        <v>3.2759999999999998</v>
      </c>
      <c r="BL245" s="62">
        <f ca="1">BL41*'SaaS - Cohorts (Logos)'!BL41</f>
        <v>2.8828799999999997</v>
      </c>
      <c r="BM245" s="62">
        <f ca="1">BM41*'SaaS - Cohorts (Logos)'!BM41</f>
        <v>2.5369343999999994</v>
      </c>
      <c r="BN245" s="62">
        <f ca="1">BN41*'SaaS - Cohorts (Logos)'!BN41</f>
        <v>2.2325022720000001</v>
      </c>
      <c r="BO245" s="62">
        <f ca="1">BO41*'SaaS - Cohorts (Logos)'!BO41</f>
        <v>1.9646019993599999</v>
      </c>
      <c r="BP245" s="62">
        <f ca="1">BP41*'SaaS - Cohorts (Logos)'!BP41</f>
        <v>1.7288497594368</v>
      </c>
      <c r="BQ245" s="62">
        <f ca="1">BQ41*'SaaS - Cohorts (Logos)'!BQ41</f>
        <v>1.5213877883043838</v>
      </c>
      <c r="BR245" s="62">
        <f ca="1">BR41*'SaaS - Cohorts (Logos)'!BR41</f>
        <v>1.3388212537078579</v>
      </c>
      <c r="BS245" s="62">
        <f ca="1">BS41*'SaaS - Cohorts (Logos)'!BS41</f>
        <v>1.1781627032629149</v>
      </c>
      <c r="BT245" s="62">
        <f ca="1">BT41*'SaaS - Cohorts (Logos)'!BT41</f>
        <v>1.0367831788713651</v>
      </c>
      <c r="BU245" s="62">
        <f ca="1">BU41*'SaaS - Cohorts (Logos)'!BU41</f>
        <v>0.91236919740680122</v>
      </c>
      <c r="BV245" s="62">
        <f ca="1">BV41*'SaaS - Cohorts (Logos)'!BV41</f>
        <v>0.8028848937179851</v>
      </c>
      <c r="BW245" s="62">
        <f ca="1">BW41*'SaaS - Cohorts (Logos)'!BW41</f>
        <v>0.70653870647182682</v>
      </c>
      <c r="BX245" s="62">
        <f ca="1">BX41*'SaaS - Cohorts (Logos)'!BX41</f>
        <v>0.62175406169520775</v>
      </c>
      <c r="BY245" s="62">
        <f ca="1">BY41*'SaaS - Cohorts (Logos)'!BY41</f>
        <v>0.54714357429178284</v>
      </c>
      <c r="BZ245" s="62">
        <f ca="1">BZ41*'SaaS - Cohorts (Logos)'!BZ41</f>
        <v>0.48148634537676888</v>
      </c>
      <c r="CA245" s="62">
        <f ca="1">CA41*'SaaS - Cohorts (Logos)'!CA41</f>
        <v>0.42370798393155651</v>
      </c>
      <c r="CB245" s="62">
        <f ca="1">CB41*'SaaS - Cohorts (Logos)'!CB41</f>
        <v>0.37286302585976977</v>
      </c>
      <c r="CC245" s="62">
        <f ca="1">CC41*'SaaS - Cohorts (Logos)'!CC41</f>
        <v>0.32811946275659742</v>
      </c>
      <c r="CD245" s="62">
        <f ca="1">CD41*'SaaS - Cohorts (Logos)'!CD41</f>
        <v>0.28874512722580575</v>
      </c>
      <c r="CE245" s="62">
        <f ca="1">CE41*'SaaS - Cohorts (Logos)'!CE41</f>
        <v>0.25409571195870906</v>
      </c>
      <c r="CF245" s="62">
        <f ca="1">CF41*'SaaS - Cohorts (Logos)'!CF41</f>
        <v>0.22360422652366399</v>
      </c>
      <c r="CG245" s="62">
        <f ca="1">CG41*'SaaS - Cohorts (Logos)'!CG41</f>
        <v>0.1967717193408243</v>
      </c>
      <c r="CH245" s="62">
        <f ca="1">CH41*'SaaS - Cohorts (Logos)'!CH41</f>
        <v>0.17315911301992537</v>
      </c>
      <c r="CI245" s="62">
        <f ca="1">CI41*'SaaS - Cohorts (Logos)'!CI41</f>
        <v>0.15238001945753429</v>
      </c>
      <c r="CJ245" s="62">
        <f ca="1">CJ41*'SaaS - Cohorts (Logos)'!CJ41</f>
        <v>0.13409441712263018</v>
      </c>
      <c r="CK245" s="62">
        <f ca="1">CK41*'SaaS - Cohorts (Logos)'!CK41</f>
        <v>0.11800308706791456</v>
      </c>
      <c r="CL245" s="62">
        <f ca="1">CL41*'SaaS - Cohorts (Logos)'!CL41</f>
        <v>0.10384271661976481</v>
      </c>
      <c r="CM245" s="62">
        <f ca="1">CM41*'SaaS - Cohorts (Logos)'!CM41</f>
        <v>9.1381590625393042E-2</v>
      </c>
      <c r="CN245" s="62">
        <f ca="1">CN41*'SaaS - Cohorts (Logos)'!CN41</f>
        <v>8.0415799750345865E-2</v>
      </c>
      <c r="CO245" s="62">
        <f ca="1">CO41*'SaaS - Cohorts (Logos)'!CO41</f>
        <v>7.0765903780304368E-2</v>
      </c>
      <c r="CP245" s="62">
        <f ca="1">CP41*'SaaS - Cohorts (Logos)'!CP41</f>
        <v>6.2273995326667837E-2</v>
      </c>
      <c r="CQ245" s="62">
        <f ca="1">CQ41*'SaaS - Cohorts (Logos)'!CQ41</f>
        <v>5.4801115887467694E-2</v>
      </c>
      <c r="CR245" s="62">
        <f ca="1">CR41*'SaaS - Cohorts (Logos)'!CR41</f>
        <v>4.8224981980971582E-2</v>
      </c>
      <c r="CS245" s="62">
        <f ca="1">CS41*'SaaS - Cohorts (Logos)'!CS41</f>
        <v>4.2437984143254996E-2</v>
      </c>
      <c r="CT245" s="62">
        <f ca="1">CT41*'SaaS - Cohorts (Logos)'!CT41</f>
        <v>3.7345426046064396E-2</v>
      </c>
      <c r="CU245" s="62">
        <f ca="1">CU41*'SaaS - Cohorts (Logos)'!CU41</f>
        <v>3.2863974920536665E-2</v>
      </c>
      <c r="CV245" s="62">
        <f ca="1">CV41*'SaaS - Cohorts (Logos)'!CV41</f>
        <v>2.892029793007227E-2</v>
      </c>
      <c r="CW245" s="62">
        <f ca="1">CW41*'SaaS - Cohorts (Logos)'!CW41</f>
        <v>2.5449862178463598E-2</v>
      </c>
      <c r="CX245" s="62">
        <f ca="1">CX41*'SaaS - Cohorts (Logos)'!CX41</f>
        <v>2.2395878717047967E-2</v>
      </c>
      <c r="CY245" s="62">
        <f ca="1">CY41*'SaaS - Cohorts (Logos)'!CY41</f>
        <v>1.9708373271002212E-2</v>
      </c>
      <c r="CZ245" s="62">
        <f ca="1">CZ41*'SaaS - Cohorts (Logos)'!CZ41</f>
        <v>1.7343368478481946E-2</v>
      </c>
      <c r="DA245" s="62">
        <f ca="1">DA41*'SaaS - Cohorts (Logos)'!DA41</f>
        <v>1.5262164261064113E-2</v>
      </c>
      <c r="DB245" s="62">
        <f ca="1">DB41*'SaaS - Cohorts (Logos)'!DB41</f>
        <v>1.3430704549736419E-2</v>
      </c>
      <c r="DC245" s="62">
        <f ca="1">DC41*'SaaS - Cohorts (Logos)'!DC41</f>
        <v>1.1819020003768048E-2</v>
      </c>
      <c r="DD245" s="62">
        <f ca="1">DD41*'SaaS - Cohorts (Logos)'!DD41</f>
        <v>1.0400737603315884E-2</v>
      </c>
      <c r="DE245" s="62">
        <f ca="1">DE41*'SaaS - Cohorts (Logos)'!DE41</f>
        <v>9.1526490909179786E-3</v>
      </c>
      <c r="DF245" s="62">
        <f ca="1">DF41*'SaaS - Cohorts (Logos)'!DF41</f>
        <v>8.0543312000078224E-3</v>
      </c>
      <c r="DG245" s="62">
        <f ca="1">DG41*'SaaS - Cohorts (Logos)'!DG41</f>
        <v>7.0878114560068844E-3</v>
      </c>
      <c r="DH245" s="62">
        <f ca="1">DH41*'SaaS - Cohorts (Logos)'!DH41</f>
        <v>6.237274081286057E-3</v>
      </c>
      <c r="DI245" s="62">
        <f ca="1">DI41*'SaaS - Cohorts (Logos)'!DI41</f>
        <v>5.4888011915317303E-3</v>
      </c>
      <c r="DJ245" s="62">
        <f ca="1">DJ41*'SaaS - Cohorts (Logos)'!DJ41</f>
        <v>4.8301450485479227E-3</v>
      </c>
      <c r="DK245" s="62">
        <f ca="1">DK41*'SaaS - Cohorts (Logos)'!DK41</f>
        <v>4.250527642722172E-3</v>
      </c>
      <c r="DL245" s="62">
        <f ca="1">DL41*'SaaS - Cohorts (Logos)'!DL41</f>
        <v>3.7404643255955108E-3</v>
      </c>
      <c r="DM245" s="62">
        <f ca="1">DM41*'SaaS - Cohorts (Logos)'!DM41</f>
        <v>3.291608606524049E-3</v>
      </c>
      <c r="DN245" s="62">
        <f ca="1">DN41*'SaaS - Cohorts (Logos)'!DN41</f>
        <v>2.896615573741163E-3</v>
      </c>
      <c r="DO245" s="62">
        <f ca="1">DO41*'SaaS - Cohorts (Logos)'!DO41</f>
        <v>2.5490217048922239E-3</v>
      </c>
      <c r="DP245" s="62">
        <f ca="1">DP41*'SaaS - Cohorts (Logos)'!DP41</f>
        <v>2.2431391003051569E-3</v>
      </c>
      <c r="DQ245" s="62">
        <f ca="1">DQ41*'SaaS - Cohorts (Logos)'!DQ41</f>
        <v>1.973962408268538E-3</v>
      </c>
      <c r="DR245" s="62">
        <f ca="1">DR41*'SaaS - Cohorts (Logos)'!DR41</f>
        <v>1.7370869192763134E-3</v>
      </c>
    </row>
    <row r="246" spans="2:122" ht="15.75" customHeight="1">
      <c r="B246" s="195">
        <v>44105</v>
      </c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62">
        <f ca="1">BK42*'SaaS - Cohorts (Logos)'!BK42</f>
        <v>3.2759999999999998</v>
      </c>
      <c r="BL246" s="62">
        <f ca="1">BL42*'SaaS - Cohorts (Logos)'!BL42</f>
        <v>2.8828799999999997</v>
      </c>
      <c r="BM246" s="62">
        <f ca="1">BM42*'SaaS - Cohorts (Logos)'!BM42</f>
        <v>2.5369343999999994</v>
      </c>
      <c r="BN246" s="62">
        <f ca="1">BN42*'SaaS - Cohorts (Logos)'!BN42</f>
        <v>2.2325022720000001</v>
      </c>
      <c r="BO246" s="62">
        <f ca="1">BO42*'SaaS - Cohorts (Logos)'!BO42</f>
        <v>1.9646019993599999</v>
      </c>
      <c r="BP246" s="62">
        <f ca="1">BP42*'SaaS - Cohorts (Logos)'!BP42</f>
        <v>1.7288497594368</v>
      </c>
      <c r="BQ246" s="62">
        <f ca="1">BQ42*'SaaS - Cohorts (Logos)'!BQ42</f>
        <v>1.5213877883043838</v>
      </c>
      <c r="BR246" s="62">
        <f ca="1">BR42*'SaaS - Cohorts (Logos)'!BR42</f>
        <v>1.3388212537078579</v>
      </c>
      <c r="BS246" s="62">
        <f ca="1">BS42*'SaaS - Cohorts (Logos)'!BS42</f>
        <v>1.1781627032629149</v>
      </c>
      <c r="BT246" s="62">
        <f ca="1">BT42*'SaaS - Cohorts (Logos)'!BT42</f>
        <v>1.0367831788713651</v>
      </c>
      <c r="BU246" s="62">
        <f ca="1">BU42*'SaaS - Cohorts (Logos)'!BU42</f>
        <v>0.91236919740680122</v>
      </c>
      <c r="BV246" s="62">
        <f ca="1">BV42*'SaaS - Cohorts (Logos)'!BV42</f>
        <v>0.8028848937179851</v>
      </c>
      <c r="BW246" s="62">
        <f ca="1">BW42*'SaaS - Cohorts (Logos)'!BW42</f>
        <v>0.70653870647182682</v>
      </c>
      <c r="BX246" s="62">
        <f ca="1">BX42*'SaaS - Cohorts (Logos)'!BX42</f>
        <v>0.62175406169520775</v>
      </c>
      <c r="BY246" s="62">
        <f ca="1">BY42*'SaaS - Cohorts (Logos)'!BY42</f>
        <v>0.54714357429178284</v>
      </c>
      <c r="BZ246" s="62">
        <f ca="1">BZ42*'SaaS - Cohorts (Logos)'!BZ42</f>
        <v>0.48148634537676888</v>
      </c>
      <c r="CA246" s="62">
        <f ca="1">CA42*'SaaS - Cohorts (Logos)'!CA42</f>
        <v>0.42370798393155651</v>
      </c>
      <c r="CB246" s="62">
        <f ca="1">CB42*'SaaS - Cohorts (Logos)'!CB42</f>
        <v>0.37286302585976977</v>
      </c>
      <c r="CC246" s="62">
        <f ca="1">CC42*'SaaS - Cohorts (Logos)'!CC42</f>
        <v>0.32811946275659742</v>
      </c>
      <c r="CD246" s="62">
        <f ca="1">CD42*'SaaS - Cohorts (Logos)'!CD42</f>
        <v>0.28874512722580575</v>
      </c>
      <c r="CE246" s="62">
        <f ca="1">CE42*'SaaS - Cohorts (Logos)'!CE42</f>
        <v>0.25409571195870906</v>
      </c>
      <c r="CF246" s="62">
        <f ca="1">CF42*'SaaS - Cohorts (Logos)'!CF42</f>
        <v>0.22360422652366399</v>
      </c>
      <c r="CG246" s="62">
        <f ca="1">CG42*'SaaS - Cohorts (Logos)'!CG42</f>
        <v>0.1967717193408243</v>
      </c>
      <c r="CH246" s="62">
        <f ca="1">CH42*'SaaS - Cohorts (Logos)'!CH42</f>
        <v>0.17315911301992537</v>
      </c>
      <c r="CI246" s="62">
        <f ca="1">CI42*'SaaS - Cohorts (Logos)'!CI42</f>
        <v>0.15238001945753429</v>
      </c>
      <c r="CJ246" s="62">
        <f ca="1">CJ42*'SaaS - Cohorts (Logos)'!CJ42</f>
        <v>0.13409441712263018</v>
      </c>
      <c r="CK246" s="62">
        <f ca="1">CK42*'SaaS - Cohorts (Logos)'!CK42</f>
        <v>0.11800308706791456</v>
      </c>
      <c r="CL246" s="62">
        <f ca="1">CL42*'SaaS - Cohorts (Logos)'!CL42</f>
        <v>0.10384271661976481</v>
      </c>
      <c r="CM246" s="62">
        <f ca="1">CM42*'SaaS - Cohorts (Logos)'!CM42</f>
        <v>9.1381590625393042E-2</v>
      </c>
      <c r="CN246" s="62">
        <f ca="1">CN42*'SaaS - Cohorts (Logos)'!CN42</f>
        <v>8.0415799750345865E-2</v>
      </c>
      <c r="CO246" s="62">
        <f ca="1">CO42*'SaaS - Cohorts (Logos)'!CO42</f>
        <v>7.0765903780304368E-2</v>
      </c>
      <c r="CP246" s="62">
        <f ca="1">CP42*'SaaS - Cohorts (Logos)'!CP42</f>
        <v>6.2273995326667837E-2</v>
      </c>
      <c r="CQ246" s="62">
        <f ca="1">CQ42*'SaaS - Cohorts (Logos)'!CQ42</f>
        <v>5.4801115887467694E-2</v>
      </c>
      <c r="CR246" s="62">
        <f ca="1">CR42*'SaaS - Cohorts (Logos)'!CR42</f>
        <v>4.8224981980971582E-2</v>
      </c>
      <c r="CS246" s="62">
        <f ca="1">CS42*'SaaS - Cohorts (Logos)'!CS42</f>
        <v>4.2437984143254996E-2</v>
      </c>
      <c r="CT246" s="62">
        <f ca="1">CT42*'SaaS - Cohorts (Logos)'!CT42</f>
        <v>3.7345426046064396E-2</v>
      </c>
      <c r="CU246" s="62">
        <f ca="1">CU42*'SaaS - Cohorts (Logos)'!CU42</f>
        <v>3.2863974920536665E-2</v>
      </c>
      <c r="CV246" s="62">
        <f ca="1">CV42*'SaaS - Cohorts (Logos)'!CV42</f>
        <v>2.892029793007227E-2</v>
      </c>
      <c r="CW246" s="62">
        <f ca="1">CW42*'SaaS - Cohorts (Logos)'!CW42</f>
        <v>2.5449862178463598E-2</v>
      </c>
      <c r="CX246" s="62">
        <f ca="1">CX42*'SaaS - Cohorts (Logos)'!CX42</f>
        <v>2.2395878717047967E-2</v>
      </c>
      <c r="CY246" s="62">
        <f ca="1">CY42*'SaaS - Cohorts (Logos)'!CY42</f>
        <v>1.9708373271002212E-2</v>
      </c>
      <c r="CZ246" s="62">
        <f ca="1">CZ42*'SaaS - Cohorts (Logos)'!CZ42</f>
        <v>1.7343368478481946E-2</v>
      </c>
      <c r="DA246" s="62">
        <f ca="1">DA42*'SaaS - Cohorts (Logos)'!DA42</f>
        <v>1.5262164261064113E-2</v>
      </c>
      <c r="DB246" s="62">
        <f ca="1">DB42*'SaaS - Cohorts (Logos)'!DB42</f>
        <v>1.3430704549736419E-2</v>
      </c>
      <c r="DC246" s="62">
        <f ca="1">DC42*'SaaS - Cohorts (Logos)'!DC42</f>
        <v>1.1819020003768048E-2</v>
      </c>
      <c r="DD246" s="62">
        <f ca="1">DD42*'SaaS - Cohorts (Logos)'!DD42</f>
        <v>1.0400737603315884E-2</v>
      </c>
      <c r="DE246" s="62">
        <f ca="1">DE42*'SaaS - Cohorts (Logos)'!DE42</f>
        <v>9.1526490909179786E-3</v>
      </c>
      <c r="DF246" s="62">
        <f ca="1">DF42*'SaaS - Cohorts (Logos)'!DF42</f>
        <v>8.0543312000078224E-3</v>
      </c>
      <c r="DG246" s="62">
        <f ca="1">DG42*'SaaS - Cohorts (Logos)'!DG42</f>
        <v>7.0878114560068844E-3</v>
      </c>
      <c r="DH246" s="62">
        <f ca="1">DH42*'SaaS - Cohorts (Logos)'!DH42</f>
        <v>6.237274081286057E-3</v>
      </c>
      <c r="DI246" s="62">
        <f ca="1">DI42*'SaaS - Cohorts (Logos)'!DI42</f>
        <v>5.4888011915317303E-3</v>
      </c>
      <c r="DJ246" s="62">
        <f ca="1">DJ42*'SaaS - Cohorts (Logos)'!DJ42</f>
        <v>4.8301450485479227E-3</v>
      </c>
      <c r="DK246" s="62">
        <f ca="1">DK42*'SaaS - Cohorts (Logos)'!DK42</f>
        <v>4.250527642722172E-3</v>
      </c>
      <c r="DL246" s="62">
        <f ca="1">DL42*'SaaS - Cohorts (Logos)'!DL42</f>
        <v>3.7404643255955108E-3</v>
      </c>
      <c r="DM246" s="62">
        <f ca="1">DM42*'SaaS - Cohorts (Logos)'!DM42</f>
        <v>3.291608606524049E-3</v>
      </c>
      <c r="DN246" s="62">
        <f ca="1">DN42*'SaaS - Cohorts (Logos)'!DN42</f>
        <v>2.896615573741163E-3</v>
      </c>
      <c r="DO246" s="62">
        <f ca="1">DO42*'SaaS - Cohorts (Logos)'!DO42</f>
        <v>2.5490217048922239E-3</v>
      </c>
      <c r="DP246" s="62">
        <f ca="1">DP42*'SaaS - Cohorts (Logos)'!DP42</f>
        <v>2.2431391003051569E-3</v>
      </c>
      <c r="DQ246" s="62">
        <f ca="1">DQ42*'SaaS - Cohorts (Logos)'!DQ42</f>
        <v>1.973962408268538E-3</v>
      </c>
      <c r="DR246" s="62">
        <f ca="1">DR42*'SaaS - Cohorts (Logos)'!DR42</f>
        <v>1.7370869192763134E-3</v>
      </c>
    </row>
    <row r="247" spans="2:122" ht="15.75" customHeight="1">
      <c r="B247" s="195">
        <v>44136</v>
      </c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62">
        <f ca="1">BK43*'SaaS - Cohorts (Logos)'!BK43</f>
        <v>3.2759999999999998</v>
      </c>
      <c r="BL247" s="62">
        <f ca="1">BL43*'SaaS - Cohorts (Logos)'!BL43</f>
        <v>2.8828799999999997</v>
      </c>
      <c r="BM247" s="62">
        <f ca="1">BM43*'SaaS - Cohorts (Logos)'!BM43</f>
        <v>2.5369343999999994</v>
      </c>
      <c r="BN247" s="62">
        <f ca="1">BN43*'SaaS - Cohorts (Logos)'!BN43</f>
        <v>2.2325022720000001</v>
      </c>
      <c r="BO247" s="62">
        <f ca="1">BO43*'SaaS - Cohorts (Logos)'!BO43</f>
        <v>1.9646019993599999</v>
      </c>
      <c r="BP247" s="62">
        <f ca="1">BP43*'SaaS - Cohorts (Logos)'!BP43</f>
        <v>1.7288497594368</v>
      </c>
      <c r="BQ247" s="62">
        <f ca="1">BQ43*'SaaS - Cohorts (Logos)'!BQ43</f>
        <v>1.5213877883043838</v>
      </c>
      <c r="BR247" s="62">
        <f ca="1">BR43*'SaaS - Cohorts (Logos)'!BR43</f>
        <v>1.3388212537078579</v>
      </c>
      <c r="BS247" s="62">
        <f ca="1">BS43*'SaaS - Cohorts (Logos)'!BS43</f>
        <v>1.1781627032629149</v>
      </c>
      <c r="BT247" s="62">
        <f ca="1">BT43*'SaaS - Cohorts (Logos)'!BT43</f>
        <v>1.0367831788713651</v>
      </c>
      <c r="BU247" s="62">
        <f ca="1">BU43*'SaaS - Cohorts (Logos)'!BU43</f>
        <v>0.91236919740680122</v>
      </c>
      <c r="BV247" s="62">
        <f ca="1">BV43*'SaaS - Cohorts (Logos)'!BV43</f>
        <v>0.8028848937179851</v>
      </c>
      <c r="BW247" s="62">
        <f ca="1">BW43*'SaaS - Cohorts (Logos)'!BW43</f>
        <v>0.70653870647182682</v>
      </c>
      <c r="BX247" s="62">
        <f ca="1">BX43*'SaaS - Cohorts (Logos)'!BX43</f>
        <v>0.62175406169520775</v>
      </c>
      <c r="BY247" s="62">
        <f ca="1">BY43*'SaaS - Cohorts (Logos)'!BY43</f>
        <v>0.54714357429178284</v>
      </c>
      <c r="BZ247" s="62">
        <f ca="1">BZ43*'SaaS - Cohorts (Logos)'!BZ43</f>
        <v>0.48148634537676888</v>
      </c>
      <c r="CA247" s="62">
        <f ca="1">CA43*'SaaS - Cohorts (Logos)'!CA43</f>
        <v>0.42370798393155651</v>
      </c>
      <c r="CB247" s="62">
        <f ca="1">CB43*'SaaS - Cohorts (Logos)'!CB43</f>
        <v>0.37286302585976977</v>
      </c>
      <c r="CC247" s="62">
        <f ca="1">CC43*'SaaS - Cohorts (Logos)'!CC43</f>
        <v>0.32811946275659742</v>
      </c>
      <c r="CD247" s="62">
        <f ca="1">CD43*'SaaS - Cohorts (Logos)'!CD43</f>
        <v>0.28874512722580575</v>
      </c>
      <c r="CE247" s="62">
        <f ca="1">CE43*'SaaS - Cohorts (Logos)'!CE43</f>
        <v>0.25409571195870906</v>
      </c>
      <c r="CF247" s="62">
        <f ca="1">CF43*'SaaS - Cohorts (Logos)'!CF43</f>
        <v>0.22360422652366399</v>
      </c>
      <c r="CG247" s="62">
        <f ca="1">CG43*'SaaS - Cohorts (Logos)'!CG43</f>
        <v>0.1967717193408243</v>
      </c>
      <c r="CH247" s="62">
        <f ca="1">CH43*'SaaS - Cohorts (Logos)'!CH43</f>
        <v>0.17315911301992537</v>
      </c>
      <c r="CI247" s="62">
        <f ca="1">CI43*'SaaS - Cohorts (Logos)'!CI43</f>
        <v>0.15238001945753429</v>
      </c>
      <c r="CJ247" s="62">
        <f ca="1">CJ43*'SaaS - Cohorts (Logos)'!CJ43</f>
        <v>0.13409441712263018</v>
      </c>
      <c r="CK247" s="62">
        <f ca="1">CK43*'SaaS - Cohorts (Logos)'!CK43</f>
        <v>0.11800308706791456</v>
      </c>
      <c r="CL247" s="62">
        <f ca="1">CL43*'SaaS - Cohorts (Logos)'!CL43</f>
        <v>0.10384271661976481</v>
      </c>
      <c r="CM247" s="62">
        <f ca="1">CM43*'SaaS - Cohorts (Logos)'!CM43</f>
        <v>9.1381590625393042E-2</v>
      </c>
      <c r="CN247" s="62">
        <f ca="1">CN43*'SaaS - Cohorts (Logos)'!CN43</f>
        <v>8.0415799750345865E-2</v>
      </c>
      <c r="CO247" s="62">
        <f ca="1">CO43*'SaaS - Cohorts (Logos)'!CO43</f>
        <v>7.0765903780304368E-2</v>
      </c>
      <c r="CP247" s="62">
        <f ca="1">CP43*'SaaS - Cohorts (Logos)'!CP43</f>
        <v>6.2273995326667837E-2</v>
      </c>
      <c r="CQ247" s="62">
        <f ca="1">CQ43*'SaaS - Cohorts (Logos)'!CQ43</f>
        <v>5.4801115887467694E-2</v>
      </c>
      <c r="CR247" s="62">
        <f ca="1">CR43*'SaaS - Cohorts (Logos)'!CR43</f>
        <v>4.8224981980971582E-2</v>
      </c>
      <c r="CS247" s="62">
        <f ca="1">CS43*'SaaS - Cohorts (Logos)'!CS43</f>
        <v>4.2437984143254996E-2</v>
      </c>
      <c r="CT247" s="62">
        <f ca="1">CT43*'SaaS - Cohorts (Logos)'!CT43</f>
        <v>3.7345426046064396E-2</v>
      </c>
      <c r="CU247" s="62">
        <f ca="1">CU43*'SaaS - Cohorts (Logos)'!CU43</f>
        <v>3.2863974920536665E-2</v>
      </c>
      <c r="CV247" s="62">
        <f ca="1">CV43*'SaaS - Cohorts (Logos)'!CV43</f>
        <v>2.892029793007227E-2</v>
      </c>
      <c r="CW247" s="62">
        <f ca="1">CW43*'SaaS - Cohorts (Logos)'!CW43</f>
        <v>2.5449862178463598E-2</v>
      </c>
      <c r="CX247" s="62">
        <f ca="1">CX43*'SaaS - Cohorts (Logos)'!CX43</f>
        <v>2.2395878717047967E-2</v>
      </c>
      <c r="CY247" s="62">
        <f ca="1">CY43*'SaaS - Cohorts (Logos)'!CY43</f>
        <v>1.9708373271002212E-2</v>
      </c>
      <c r="CZ247" s="62">
        <f ca="1">CZ43*'SaaS - Cohorts (Logos)'!CZ43</f>
        <v>1.7343368478481946E-2</v>
      </c>
      <c r="DA247" s="62">
        <f ca="1">DA43*'SaaS - Cohorts (Logos)'!DA43</f>
        <v>1.5262164261064113E-2</v>
      </c>
      <c r="DB247" s="62">
        <f ca="1">DB43*'SaaS - Cohorts (Logos)'!DB43</f>
        <v>1.3430704549736419E-2</v>
      </c>
      <c r="DC247" s="62">
        <f ca="1">DC43*'SaaS - Cohorts (Logos)'!DC43</f>
        <v>1.1819020003768048E-2</v>
      </c>
      <c r="DD247" s="62">
        <f ca="1">DD43*'SaaS - Cohorts (Logos)'!DD43</f>
        <v>1.0400737603315884E-2</v>
      </c>
      <c r="DE247" s="62">
        <f ca="1">DE43*'SaaS - Cohorts (Logos)'!DE43</f>
        <v>9.1526490909179786E-3</v>
      </c>
      <c r="DF247" s="62">
        <f ca="1">DF43*'SaaS - Cohorts (Logos)'!DF43</f>
        <v>8.0543312000078224E-3</v>
      </c>
      <c r="DG247" s="62">
        <f ca="1">DG43*'SaaS - Cohorts (Logos)'!DG43</f>
        <v>7.0878114560068844E-3</v>
      </c>
      <c r="DH247" s="62">
        <f ca="1">DH43*'SaaS - Cohorts (Logos)'!DH43</f>
        <v>6.237274081286057E-3</v>
      </c>
      <c r="DI247" s="62">
        <f ca="1">DI43*'SaaS - Cohorts (Logos)'!DI43</f>
        <v>5.4888011915317303E-3</v>
      </c>
      <c r="DJ247" s="62">
        <f ca="1">DJ43*'SaaS - Cohorts (Logos)'!DJ43</f>
        <v>4.8301450485479227E-3</v>
      </c>
      <c r="DK247" s="62">
        <f ca="1">DK43*'SaaS - Cohorts (Logos)'!DK43</f>
        <v>4.250527642722172E-3</v>
      </c>
      <c r="DL247" s="62">
        <f ca="1">DL43*'SaaS - Cohorts (Logos)'!DL43</f>
        <v>3.7404643255955108E-3</v>
      </c>
      <c r="DM247" s="62">
        <f ca="1">DM43*'SaaS - Cohorts (Logos)'!DM43</f>
        <v>3.291608606524049E-3</v>
      </c>
      <c r="DN247" s="62">
        <f ca="1">DN43*'SaaS - Cohorts (Logos)'!DN43</f>
        <v>2.896615573741163E-3</v>
      </c>
      <c r="DO247" s="62">
        <f ca="1">DO43*'SaaS - Cohorts (Logos)'!DO43</f>
        <v>2.5490217048922239E-3</v>
      </c>
      <c r="DP247" s="62">
        <f ca="1">DP43*'SaaS - Cohorts (Logos)'!DP43</f>
        <v>2.2431391003051569E-3</v>
      </c>
      <c r="DQ247" s="62">
        <f ca="1">DQ43*'SaaS - Cohorts (Logos)'!DQ43</f>
        <v>1.973962408268538E-3</v>
      </c>
      <c r="DR247" s="62">
        <f ca="1">DR43*'SaaS - Cohorts (Logos)'!DR43</f>
        <v>1.7370869192763134E-3</v>
      </c>
    </row>
    <row r="248" spans="2:122" ht="15.75" customHeight="1">
      <c r="B248" s="195">
        <v>44166</v>
      </c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62">
        <f ca="1">BK44*'SaaS - Cohorts (Logos)'!BK44</f>
        <v>3.2759999999999998</v>
      </c>
      <c r="BL248" s="62">
        <f ca="1">BL44*'SaaS - Cohorts (Logos)'!BL44</f>
        <v>2.8828799999999997</v>
      </c>
      <c r="BM248" s="62">
        <f ca="1">BM44*'SaaS - Cohorts (Logos)'!BM44</f>
        <v>2.5369343999999994</v>
      </c>
      <c r="BN248" s="62">
        <f ca="1">BN44*'SaaS - Cohorts (Logos)'!BN44</f>
        <v>2.2325022720000001</v>
      </c>
      <c r="BO248" s="62">
        <f ca="1">BO44*'SaaS - Cohorts (Logos)'!BO44</f>
        <v>1.9646019993599999</v>
      </c>
      <c r="BP248" s="62">
        <f ca="1">BP44*'SaaS - Cohorts (Logos)'!BP44</f>
        <v>1.7288497594368</v>
      </c>
      <c r="BQ248" s="62">
        <f ca="1">BQ44*'SaaS - Cohorts (Logos)'!BQ44</f>
        <v>1.5213877883043838</v>
      </c>
      <c r="BR248" s="62">
        <f ca="1">BR44*'SaaS - Cohorts (Logos)'!BR44</f>
        <v>1.3388212537078579</v>
      </c>
      <c r="BS248" s="62">
        <f ca="1">BS44*'SaaS - Cohorts (Logos)'!BS44</f>
        <v>1.1781627032629149</v>
      </c>
      <c r="BT248" s="62">
        <f ca="1">BT44*'SaaS - Cohorts (Logos)'!BT44</f>
        <v>1.0367831788713651</v>
      </c>
      <c r="BU248" s="62">
        <f ca="1">BU44*'SaaS - Cohorts (Logos)'!BU44</f>
        <v>0.91236919740680122</v>
      </c>
      <c r="BV248" s="62">
        <f ca="1">BV44*'SaaS - Cohorts (Logos)'!BV44</f>
        <v>0.8028848937179851</v>
      </c>
      <c r="BW248" s="62">
        <f ca="1">BW44*'SaaS - Cohorts (Logos)'!BW44</f>
        <v>0.70653870647182682</v>
      </c>
      <c r="BX248" s="62">
        <f ca="1">BX44*'SaaS - Cohorts (Logos)'!BX44</f>
        <v>0.62175406169520775</v>
      </c>
      <c r="BY248" s="62">
        <f ca="1">BY44*'SaaS - Cohorts (Logos)'!BY44</f>
        <v>0.54714357429178284</v>
      </c>
      <c r="BZ248" s="62">
        <f ca="1">BZ44*'SaaS - Cohorts (Logos)'!BZ44</f>
        <v>0.48148634537676888</v>
      </c>
      <c r="CA248" s="62">
        <f ca="1">CA44*'SaaS - Cohorts (Logos)'!CA44</f>
        <v>0.42370798393155651</v>
      </c>
      <c r="CB248" s="62">
        <f ca="1">CB44*'SaaS - Cohorts (Logos)'!CB44</f>
        <v>0.37286302585976977</v>
      </c>
      <c r="CC248" s="62">
        <f ca="1">CC44*'SaaS - Cohorts (Logos)'!CC44</f>
        <v>0.32811946275659742</v>
      </c>
      <c r="CD248" s="62">
        <f ca="1">CD44*'SaaS - Cohorts (Logos)'!CD44</f>
        <v>0.28874512722580575</v>
      </c>
      <c r="CE248" s="62">
        <f ca="1">CE44*'SaaS - Cohorts (Logos)'!CE44</f>
        <v>0.25409571195870906</v>
      </c>
      <c r="CF248" s="62">
        <f ca="1">CF44*'SaaS - Cohorts (Logos)'!CF44</f>
        <v>0.22360422652366399</v>
      </c>
      <c r="CG248" s="62">
        <f ca="1">CG44*'SaaS - Cohorts (Logos)'!CG44</f>
        <v>0.1967717193408243</v>
      </c>
      <c r="CH248" s="62">
        <f ca="1">CH44*'SaaS - Cohorts (Logos)'!CH44</f>
        <v>0.17315911301992537</v>
      </c>
      <c r="CI248" s="62">
        <f ca="1">CI44*'SaaS - Cohorts (Logos)'!CI44</f>
        <v>0.15238001945753429</v>
      </c>
      <c r="CJ248" s="62">
        <f ca="1">CJ44*'SaaS - Cohorts (Logos)'!CJ44</f>
        <v>0.13409441712263018</v>
      </c>
      <c r="CK248" s="62">
        <f ca="1">CK44*'SaaS - Cohorts (Logos)'!CK44</f>
        <v>0.11800308706791456</v>
      </c>
      <c r="CL248" s="62">
        <f ca="1">CL44*'SaaS - Cohorts (Logos)'!CL44</f>
        <v>0.10384271661976481</v>
      </c>
      <c r="CM248" s="62">
        <f ca="1">CM44*'SaaS - Cohorts (Logos)'!CM44</f>
        <v>9.1381590625393042E-2</v>
      </c>
      <c r="CN248" s="62">
        <f ca="1">CN44*'SaaS - Cohorts (Logos)'!CN44</f>
        <v>8.0415799750345865E-2</v>
      </c>
      <c r="CO248" s="62">
        <f ca="1">CO44*'SaaS - Cohorts (Logos)'!CO44</f>
        <v>7.0765903780304368E-2</v>
      </c>
      <c r="CP248" s="62">
        <f ca="1">CP44*'SaaS - Cohorts (Logos)'!CP44</f>
        <v>6.2273995326667837E-2</v>
      </c>
      <c r="CQ248" s="62">
        <f ca="1">CQ44*'SaaS - Cohorts (Logos)'!CQ44</f>
        <v>5.4801115887467694E-2</v>
      </c>
      <c r="CR248" s="62">
        <f ca="1">CR44*'SaaS - Cohorts (Logos)'!CR44</f>
        <v>4.8224981980971582E-2</v>
      </c>
      <c r="CS248" s="62">
        <f ca="1">CS44*'SaaS - Cohorts (Logos)'!CS44</f>
        <v>4.2437984143254996E-2</v>
      </c>
      <c r="CT248" s="62">
        <f ca="1">CT44*'SaaS - Cohorts (Logos)'!CT44</f>
        <v>3.7345426046064396E-2</v>
      </c>
      <c r="CU248" s="62">
        <f ca="1">CU44*'SaaS - Cohorts (Logos)'!CU44</f>
        <v>3.2863974920536665E-2</v>
      </c>
      <c r="CV248" s="62">
        <f ca="1">CV44*'SaaS - Cohorts (Logos)'!CV44</f>
        <v>2.892029793007227E-2</v>
      </c>
      <c r="CW248" s="62">
        <f ca="1">CW44*'SaaS - Cohorts (Logos)'!CW44</f>
        <v>2.5449862178463598E-2</v>
      </c>
      <c r="CX248" s="62">
        <f ca="1">CX44*'SaaS - Cohorts (Logos)'!CX44</f>
        <v>2.2395878717047967E-2</v>
      </c>
      <c r="CY248" s="62">
        <f ca="1">CY44*'SaaS - Cohorts (Logos)'!CY44</f>
        <v>1.9708373271002212E-2</v>
      </c>
      <c r="CZ248" s="62">
        <f ca="1">CZ44*'SaaS - Cohorts (Logos)'!CZ44</f>
        <v>1.7343368478481946E-2</v>
      </c>
      <c r="DA248" s="62">
        <f ca="1">DA44*'SaaS - Cohorts (Logos)'!DA44</f>
        <v>1.5262164261064113E-2</v>
      </c>
      <c r="DB248" s="62">
        <f ca="1">DB44*'SaaS - Cohorts (Logos)'!DB44</f>
        <v>1.3430704549736419E-2</v>
      </c>
      <c r="DC248" s="62">
        <f ca="1">DC44*'SaaS - Cohorts (Logos)'!DC44</f>
        <v>1.1819020003768048E-2</v>
      </c>
      <c r="DD248" s="62">
        <f ca="1">DD44*'SaaS - Cohorts (Logos)'!DD44</f>
        <v>1.0400737603315884E-2</v>
      </c>
      <c r="DE248" s="62">
        <f ca="1">DE44*'SaaS - Cohorts (Logos)'!DE44</f>
        <v>9.1526490909179786E-3</v>
      </c>
      <c r="DF248" s="62">
        <f ca="1">DF44*'SaaS - Cohorts (Logos)'!DF44</f>
        <v>8.0543312000078224E-3</v>
      </c>
      <c r="DG248" s="62">
        <f ca="1">DG44*'SaaS - Cohorts (Logos)'!DG44</f>
        <v>7.0878114560068844E-3</v>
      </c>
      <c r="DH248" s="62">
        <f ca="1">DH44*'SaaS - Cohorts (Logos)'!DH44</f>
        <v>6.237274081286057E-3</v>
      </c>
      <c r="DI248" s="62">
        <f ca="1">DI44*'SaaS - Cohorts (Logos)'!DI44</f>
        <v>5.4888011915317303E-3</v>
      </c>
      <c r="DJ248" s="62">
        <f ca="1">DJ44*'SaaS - Cohorts (Logos)'!DJ44</f>
        <v>4.8301450485479227E-3</v>
      </c>
      <c r="DK248" s="62">
        <f ca="1">DK44*'SaaS - Cohorts (Logos)'!DK44</f>
        <v>4.250527642722172E-3</v>
      </c>
      <c r="DL248" s="62">
        <f ca="1">DL44*'SaaS - Cohorts (Logos)'!DL44</f>
        <v>3.7404643255955108E-3</v>
      </c>
      <c r="DM248" s="62">
        <f ca="1">DM44*'SaaS - Cohorts (Logos)'!DM44</f>
        <v>3.291608606524049E-3</v>
      </c>
      <c r="DN248" s="62">
        <f ca="1">DN44*'SaaS - Cohorts (Logos)'!DN44</f>
        <v>2.896615573741163E-3</v>
      </c>
      <c r="DO248" s="62">
        <f ca="1">DO44*'SaaS - Cohorts (Logos)'!DO44</f>
        <v>2.5490217048922239E-3</v>
      </c>
      <c r="DP248" s="62">
        <f ca="1">DP44*'SaaS - Cohorts (Logos)'!DP44</f>
        <v>2.2431391003051569E-3</v>
      </c>
      <c r="DQ248" s="62">
        <f ca="1">DQ44*'SaaS - Cohorts (Logos)'!DQ44</f>
        <v>1.973962408268538E-3</v>
      </c>
      <c r="DR248" s="62">
        <f ca="1">DR44*'SaaS - Cohorts (Logos)'!DR44</f>
        <v>1.7370869192763134E-3</v>
      </c>
    </row>
    <row r="249" spans="2:122" ht="15.75" customHeight="1">
      <c r="B249" s="195">
        <v>44197</v>
      </c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62">
        <f ca="1">BK45*'SaaS - Cohorts (Logos)'!BK45</f>
        <v>3.2759999999999998</v>
      </c>
      <c r="BL249" s="62">
        <f ca="1">BL45*'SaaS - Cohorts (Logos)'!BL45</f>
        <v>2.8828799999999997</v>
      </c>
      <c r="BM249" s="62">
        <f ca="1">BM45*'SaaS - Cohorts (Logos)'!BM45</f>
        <v>2.5369343999999994</v>
      </c>
      <c r="BN249" s="62">
        <f ca="1">BN45*'SaaS - Cohorts (Logos)'!BN45</f>
        <v>2.2325022720000001</v>
      </c>
      <c r="BO249" s="62">
        <f ca="1">BO45*'SaaS - Cohorts (Logos)'!BO45</f>
        <v>1.9646019993599999</v>
      </c>
      <c r="BP249" s="62">
        <f ca="1">BP45*'SaaS - Cohorts (Logos)'!BP45</f>
        <v>1.7288497594368</v>
      </c>
      <c r="BQ249" s="62">
        <f ca="1">BQ45*'SaaS - Cohorts (Logos)'!BQ45</f>
        <v>1.5213877883043838</v>
      </c>
      <c r="BR249" s="62">
        <f ca="1">BR45*'SaaS - Cohorts (Logos)'!BR45</f>
        <v>1.3388212537078579</v>
      </c>
      <c r="BS249" s="62">
        <f ca="1">BS45*'SaaS - Cohorts (Logos)'!BS45</f>
        <v>1.1781627032629149</v>
      </c>
      <c r="BT249" s="62">
        <f ca="1">BT45*'SaaS - Cohorts (Logos)'!BT45</f>
        <v>1.0367831788713651</v>
      </c>
      <c r="BU249" s="62">
        <f ca="1">BU45*'SaaS - Cohorts (Logos)'!BU45</f>
        <v>0.91236919740680122</v>
      </c>
      <c r="BV249" s="62">
        <f ca="1">BV45*'SaaS - Cohorts (Logos)'!BV45</f>
        <v>0.8028848937179851</v>
      </c>
      <c r="BW249" s="62">
        <f ca="1">BW45*'SaaS - Cohorts (Logos)'!BW45</f>
        <v>0.70653870647182682</v>
      </c>
      <c r="BX249" s="62">
        <f ca="1">BX45*'SaaS - Cohorts (Logos)'!BX45</f>
        <v>0.62175406169520775</v>
      </c>
      <c r="BY249" s="62">
        <f ca="1">BY45*'SaaS - Cohorts (Logos)'!BY45</f>
        <v>0.54714357429178284</v>
      </c>
      <c r="BZ249" s="62">
        <f ca="1">BZ45*'SaaS - Cohorts (Logos)'!BZ45</f>
        <v>0.48148634537676888</v>
      </c>
      <c r="CA249" s="62">
        <f ca="1">CA45*'SaaS - Cohorts (Logos)'!CA45</f>
        <v>0.42370798393155651</v>
      </c>
      <c r="CB249" s="62">
        <f ca="1">CB45*'SaaS - Cohorts (Logos)'!CB45</f>
        <v>0.37286302585976977</v>
      </c>
      <c r="CC249" s="62">
        <f ca="1">CC45*'SaaS - Cohorts (Logos)'!CC45</f>
        <v>0.32811946275659742</v>
      </c>
      <c r="CD249" s="62">
        <f ca="1">CD45*'SaaS - Cohorts (Logos)'!CD45</f>
        <v>0.28874512722580575</v>
      </c>
      <c r="CE249" s="62">
        <f ca="1">CE45*'SaaS - Cohorts (Logos)'!CE45</f>
        <v>0.25409571195870906</v>
      </c>
      <c r="CF249" s="62">
        <f ca="1">CF45*'SaaS - Cohorts (Logos)'!CF45</f>
        <v>0.22360422652366399</v>
      </c>
      <c r="CG249" s="62">
        <f ca="1">CG45*'SaaS - Cohorts (Logos)'!CG45</f>
        <v>0.1967717193408243</v>
      </c>
      <c r="CH249" s="62">
        <f ca="1">CH45*'SaaS - Cohorts (Logos)'!CH45</f>
        <v>0.17315911301992537</v>
      </c>
      <c r="CI249" s="62">
        <f ca="1">CI45*'SaaS - Cohorts (Logos)'!CI45</f>
        <v>0.15238001945753429</v>
      </c>
      <c r="CJ249" s="62">
        <f ca="1">CJ45*'SaaS - Cohorts (Logos)'!CJ45</f>
        <v>0.13409441712263018</v>
      </c>
      <c r="CK249" s="62">
        <f ca="1">CK45*'SaaS - Cohorts (Logos)'!CK45</f>
        <v>0.11800308706791456</v>
      </c>
      <c r="CL249" s="62">
        <f ca="1">CL45*'SaaS - Cohorts (Logos)'!CL45</f>
        <v>0.10384271661976481</v>
      </c>
      <c r="CM249" s="62">
        <f ca="1">CM45*'SaaS - Cohorts (Logos)'!CM45</f>
        <v>9.1381590625393042E-2</v>
      </c>
      <c r="CN249" s="62">
        <f ca="1">CN45*'SaaS - Cohorts (Logos)'!CN45</f>
        <v>8.0415799750345865E-2</v>
      </c>
      <c r="CO249" s="62">
        <f ca="1">CO45*'SaaS - Cohorts (Logos)'!CO45</f>
        <v>7.0765903780304368E-2</v>
      </c>
      <c r="CP249" s="62">
        <f ca="1">CP45*'SaaS - Cohorts (Logos)'!CP45</f>
        <v>6.2273995326667837E-2</v>
      </c>
      <c r="CQ249" s="62">
        <f ca="1">CQ45*'SaaS - Cohorts (Logos)'!CQ45</f>
        <v>5.4801115887467694E-2</v>
      </c>
      <c r="CR249" s="62">
        <f ca="1">CR45*'SaaS - Cohorts (Logos)'!CR45</f>
        <v>4.8224981980971582E-2</v>
      </c>
      <c r="CS249" s="62">
        <f ca="1">CS45*'SaaS - Cohorts (Logos)'!CS45</f>
        <v>4.2437984143254996E-2</v>
      </c>
      <c r="CT249" s="62">
        <f ca="1">CT45*'SaaS - Cohorts (Logos)'!CT45</f>
        <v>3.7345426046064396E-2</v>
      </c>
      <c r="CU249" s="62">
        <f ca="1">CU45*'SaaS - Cohorts (Logos)'!CU45</f>
        <v>3.2863974920536665E-2</v>
      </c>
      <c r="CV249" s="62">
        <f ca="1">CV45*'SaaS - Cohorts (Logos)'!CV45</f>
        <v>2.892029793007227E-2</v>
      </c>
      <c r="CW249" s="62">
        <f ca="1">CW45*'SaaS - Cohorts (Logos)'!CW45</f>
        <v>2.5449862178463598E-2</v>
      </c>
      <c r="CX249" s="62">
        <f ca="1">CX45*'SaaS - Cohorts (Logos)'!CX45</f>
        <v>2.2395878717047967E-2</v>
      </c>
      <c r="CY249" s="62">
        <f ca="1">CY45*'SaaS - Cohorts (Logos)'!CY45</f>
        <v>1.9708373271002212E-2</v>
      </c>
      <c r="CZ249" s="62">
        <f ca="1">CZ45*'SaaS - Cohorts (Logos)'!CZ45</f>
        <v>1.7343368478481946E-2</v>
      </c>
      <c r="DA249" s="62">
        <f ca="1">DA45*'SaaS - Cohorts (Logos)'!DA45</f>
        <v>1.5262164261064113E-2</v>
      </c>
      <c r="DB249" s="62">
        <f ca="1">DB45*'SaaS - Cohorts (Logos)'!DB45</f>
        <v>1.3430704549736419E-2</v>
      </c>
      <c r="DC249" s="62">
        <f ca="1">DC45*'SaaS - Cohorts (Logos)'!DC45</f>
        <v>1.1819020003768048E-2</v>
      </c>
      <c r="DD249" s="62">
        <f ca="1">DD45*'SaaS - Cohorts (Logos)'!DD45</f>
        <v>1.0400737603315884E-2</v>
      </c>
      <c r="DE249" s="62">
        <f ca="1">DE45*'SaaS - Cohorts (Logos)'!DE45</f>
        <v>9.1526490909179786E-3</v>
      </c>
      <c r="DF249" s="62">
        <f ca="1">DF45*'SaaS - Cohorts (Logos)'!DF45</f>
        <v>8.0543312000078224E-3</v>
      </c>
      <c r="DG249" s="62">
        <f ca="1">DG45*'SaaS - Cohorts (Logos)'!DG45</f>
        <v>7.0878114560068844E-3</v>
      </c>
      <c r="DH249" s="62">
        <f ca="1">DH45*'SaaS - Cohorts (Logos)'!DH45</f>
        <v>6.237274081286057E-3</v>
      </c>
      <c r="DI249" s="62">
        <f ca="1">DI45*'SaaS - Cohorts (Logos)'!DI45</f>
        <v>5.4888011915317303E-3</v>
      </c>
      <c r="DJ249" s="62">
        <f ca="1">DJ45*'SaaS - Cohorts (Logos)'!DJ45</f>
        <v>4.8301450485479227E-3</v>
      </c>
      <c r="DK249" s="62">
        <f ca="1">DK45*'SaaS - Cohorts (Logos)'!DK45</f>
        <v>4.250527642722172E-3</v>
      </c>
      <c r="DL249" s="62">
        <f ca="1">DL45*'SaaS - Cohorts (Logos)'!DL45</f>
        <v>3.7404643255955108E-3</v>
      </c>
      <c r="DM249" s="62">
        <f ca="1">DM45*'SaaS - Cohorts (Logos)'!DM45</f>
        <v>3.291608606524049E-3</v>
      </c>
      <c r="DN249" s="62">
        <f ca="1">DN45*'SaaS - Cohorts (Logos)'!DN45</f>
        <v>2.896615573741163E-3</v>
      </c>
      <c r="DO249" s="62">
        <f ca="1">DO45*'SaaS - Cohorts (Logos)'!DO45</f>
        <v>2.5490217048922239E-3</v>
      </c>
      <c r="DP249" s="62">
        <f ca="1">DP45*'SaaS - Cohorts (Logos)'!DP45</f>
        <v>2.2431391003051569E-3</v>
      </c>
      <c r="DQ249" s="62">
        <f ca="1">DQ45*'SaaS - Cohorts (Logos)'!DQ45</f>
        <v>1.973962408268538E-3</v>
      </c>
      <c r="DR249" s="62">
        <f ca="1">DR45*'SaaS - Cohorts (Logos)'!DR45</f>
        <v>1.7370869192763134E-3</v>
      </c>
    </row>
    <row r="250" spans="2:122" ht="15.75" customHeight="1">
      <c r="B250" s="195">
        <v>44228</v>
      </c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62">
        <f ca="1">BK46*'SaaS - Cohorts (Logos)'!BK46</f>
        <v>3.2759999999999998</v>
      </c>
      <c r="BL250" s="62">
        <f ca="1">BL46*'SaaS - Cohorts (Logos)'!BL46</f>
        <v>2.8828799999999997</v>
      </c>
      <c r="BM250" s="62">
        <f ca="1">BM46*'SaaS - Cohorts (Logos)'!BM46</f>
        <v>2.5369343999999994</v>
      </c>
      <c r="BN250" s="62">
        <f ca="1">BN46*'SaaS - Cohorts (Logos)'!BN46</f>
        <v>2.2325022720000001</v>
      </c>
      <c r="BO250" s="62">
        <f ca="1">BO46*'SaaS - Cohorts (Logos)'!BO46</f>
        <v>1.9646019993599999</v>
      </c>
      <c r="BP250" s="62">
        <f ca="1">BP46*'SaaS - Cohorts (Logos)'!BP46</f>
        <v>1.7288497594368</v>
      </c>
      <c r="BQ250" s="62">
        <f ca="1">BQ46*'SaaS - Cohorts (Logos)'!BQ46</f>
        <v>1.5213877883043838</v>
      </c>
      <c r="BR250" s="62">
        <f ca="1">BR46*'SaaS - Cohorts (Logos)'!BR46</f>
        <v>1.3388212537078579</v>
      </c>
      <c r="BS250" s="62">
        <f ca="1">BS46*'SaaS - Cohorts (Logos)'!BS46</f>
        <v>1.1781627032629149</v>
      </c>
      <c r="BT250" s="62">
        <f ca="1">BT46*'SaaS - Cohorts (Logos)'!BT46</f>
        <v>1.0367831788713651</v>
      </c>
      <c r="BU250" s="62">
        <f ca="1">BU46*'SaaS - Cohorts (Logos)'!BU46</f>
        <v>0.91236919740680122</v>
      </c>
      <c r="BV250" s="62">
        <f ca="1">BV46*'SaaS - Cohorts (Logos)'!BV46</f>
        <v>0.8028848937179851</v>
      </c>
      <c r="BW250" s="62">
        <f ca="1">BW46*'SaaS - Cohorts (Logos)'!BW46</f>
        <v>0.70653870647182682</v>
      </c>
      <c r="BX250" s="62">
        <f ca="1">BX46*'SaaS - Cohorts (Logos)'!BX46</f>
        <v>0.62175406169520775</v>
      </c>
      <c r="BY250" s="62">
        <f ca="1">BY46*'SaaS - Cohorts (Logos)'!BY46</f>
        <v>0.54714357429178284</v>
      </c>
      <c r="BZ250" s="62">
        <f ca="1">BZ46*'SaaS - Cohorts (Logos)'!BZ46</f>
        <v>0.48148634537676888</v>
      </c>
      <c r="CA250" s="62">
        <f ca="1">CA46*'SaaS - Cohorts (Logos)'!CA46</f>
        <v>0.42370798393155651</v>
      </c>
      <c r="CB250" s="62">
        <f ca="1">CB46*'SaaS - Cohorts (Logos)'!CB46</f>
        <v>0.37286302585976977</v>
      </c>
      <c r="CC250" s="62">
        <f ca="1">CC46*'SaaS - Cohorts (Logos)'!CC46</f>
        <v>0.32811946275659742</v>
      </c>
      <c r="CD250" s="62">
        <f ca="1">CD46*'SaaS - Cohorts (Logos)'!CD46</f>
        <v>0.28874512722580575</v>
      </c>
      <c r="CE250" s="62">
        <f ca="1">CE46*'SaaS - Cohorts (Logos)'!CE46</f>
        <v>0.25409571195870906</v>
      </c>
      <c r="CF250" s="62">
        <f ca="1">CF46*'SaaS - Cohorts (Logos)'!CF46</f>
        <v>0.22360422652366399</v>
      </c>
      <c r="CG250" s="62">
        <f ca="1">CG46*'SaaS - Cohorts (Logos)'!CG46</f>
        <v>0.1967717193408243</v>
      </c>
      <c r="CH250" s="62">
        <f ca="1">CH46*'SaaS - Cohorts (Logos)'!CH46</f>
        <v>0.17315911301992537</v>
      </c>
      <c r="CI250" s="62">
        <f ca="1">CI46*'SaaS - Cohorts (Logos)'!CI46</f>
        <v>0.15238001945753429</v>
      </c>
      <c r="CJ250" s="62">
        <f ca="1">CJ46*'SaaS - Cohorts (Logos)'!CJ46</f>
        <v>0.13409441712263018</v>
      </c>
      <c r="CK250" s="62">
        <f ca="1">CK46*'SaaS - Cohorts (Logos)'!CK46</f>
        <v>0.11800308706791456</v>
      </c>
      <c r="CL250" s="62">
        <f ca="1">CL46*'SaaS - Cohorts (Logos)'!CL46</f>
        <v>0.10384271661976481</v>
      </c>
      <c r="CM250" s="62">
        <f ca="1">CM46*'SaaS - Cohorts (Logos)'!CM46</f>
        <v>9.1381590625393042E-2</v>
      </c>
      <c r="CN250" s="62">
        <f ca="1">CN46*'SaaS - Cohorts (Logos)'!CN46</f>
        <v>8.0415799750345865E-2</v>
      </c>
      <c r="CO250" s="62">
        <f ca="1">CO46*'SaaS - Cohorts (Logos)'!CO46</f>
        <v>7.0765903780304368E-2</v>
      </c>
      <c r="CP250" s="62">
        <f ca="1">CP46*'SaaS - Cohorts (Logos)'!CP46</f>
        <v>6.2273995326667837E-2</v>
      </c>
      <c r="CQ250" s="62">
        <f ca="1">CQ46*'SaaS - Cohorts (Logos)'!CQ46</f>
        <v>5.4801115887467694E-2</v>
      </c>
      <c r="CR250" s="62">
        <f ca="1">CR46*'SaaS - Cohorts (Logos)'!CR46</f>
        <v>4.8224981980971582E-2</v>
      </c>
      <c r="CS250" s="62">
        <f ca="1">CS46*'SaaS - Cohorts (Logos)'!CS46</f>
        <v>4.2437984143254996E-2</v>
      </c>
      <c r="CT250" s="62">
        <f ca="1">CT46*'SaaS - Cohorts (Logos)'!CT46</f>
        <v>3.7345426046064396E-2</v>
      </c>
      <c r="CU250" s="62">
        <f ca="1">CU46*'SaaS - Cohorts (Logos)'!CU46</f>
        <v>3.2863974920536665E-2</v>
      </c>
      <c r="CV250" s="62">
        <f ca="1">CV46*'SaaS - Cohorts (Logos)'!CV46</f>
        <v>2.892029793007227E-2</v>
      </c>
      <c r="CW250" s="62">
        <f ca="1">CW46*'SaaS - Cohorts (Logos)'!CW46</f>
        <v>2.5449862178463598E-2</v>
      </c>
      <c r="CX250" s="62">
        <f ca="1">CX46*'SaaS - Cohorts (Logos)'!CX46</f>
        <v>2.2395878717047967E-2</v>
      </c>
      <c r="CY250" s="62">
        <f ca="1">CY46*'SaaS - Cohorts (Logos)'!CY46</f>
        <v>1.9708373271002212E-2</v>
      </c>
      <c r="CZ250" s="62">
        <f ca="1">CZ46*'SaaS - Cohorts (Logos)'!CZ46</f>
        <v>1.7343368478481946E-2</v>
      </c>
      <c r="DA250" s="62">
        <f ca="1">DA46*'SaaS - Cohorts (Logos)'!DA46</f>
        <v>1.5262164261064113E-2</v>
      </c>
      <c r="DB250" s="62">
        <f ca="1">DB46*'SaaS - Cohorts (Logos)'!DB46</f>
        <v>1.3430704549736419E-2</v>
      </c>
      <c r="DC250" s="62">
        <f ca="1">DC46*'SaaS - Cohorts (Logos)'!DC46</f>
        <v>1.1819020003768048E-2</v>
      </c>
      <c r="DD250" s="62">
        <f ca="1">DD46*'SaaS - Cohorts (Logos)'!DD46</f>
        <v>1.0400737603315884E-2</v>
      </c>
      <c r="DE250" s="62">
        <f ca="1">DE46*'SaaS - Cohorts (Logos)'!DE46</f>
        <v>9.1526490909179786E-3</v>
      </c>
      <c r="DF250" s="62">
        <f ca="1">DF46*'SaaS - Cohorts (Logos)'!DF46</f>
        <v>8.0543312000078224E-3</v>
      </c>
      <c r="DG250" s="62">
        <f ca="1">DG46*'SaaS - Cohorts (Logos)'!DG46</f>
        <v>7.0878114560068844E-3</v>
      </c>
      <c r="DH250" s="62">
        <f ca="1">DH46*'SaaS - Cohorts (Logos)'!DH46</f>
        <v>6.237274081286057E-3</v>
      </c>
      <c r="DI250" s="62">
        <f ca="1">DI46*'SaaS - Cohorts (Logos)'!DI46</f>
        <v>5.4888011915317303E-3</v>
      </c>
      <c r="DJ250" s="62">
        <f ca="1">DJ46*'SaaS - Cohorts (Logos)'!DJ46</f>
        <v>4.8301450485479227E-3</v>
      </c>
      <c r="DK250" s="62">
        <f ca="1">DK46*'SaaS - Cohorts (Logos)'!DK46</f>
        <v>4.250527642722172E-3</v>
      </c>
      <c r="DL250" s="62">
        <f ca="1">DL46*'SaaS - Cohorts (Logos)'!DL46</f>
        <v>3.7404643255955108E-3</v>
      </c>
      <c r="DM250" s="62">
        <f ca="1">DM46*'SaaS - Cohorts (Logos)'!DM46</f>
        <v>3.291608606524049E-3</v>
      </c>
      <c r="DN250" s="62">
        <f ca="1">DN46*'SaaS - Cohorts (Logos)'!DN46</f>
        <v>2.896615573741163E-3</v>
      </c>
      <c r="DO250" s="62">
        <f ca="1">DO46*'SaaS - Cohorts (Logos)'!DO46</f>
        <v>2.5490217048922239E-3</v>
      </c>
      <c r="DP250" s="62">
        <f ca="1">DP46*'SaaS - Cohorts (Logos)'!DP46</f>
        <v>2.2431391003051569E-3</v>
      </c>
      <c r="DQ250" s="62">
        <f ca="1">DQ46*'SaaS - Cohorts (Logos)'!DQ46</f>
        <v>1.973962408268538E-3</v>
      </c>
      <c r="DR250" s="62">
        <f ca="1">DR46*'SaaS - Cohorts (Logos)'!DR46</f>
        <v>1.7370869192763134E-3</v>
      </c>
    </row>
    <row r="251" spans="2:122" ht="15.75" customHeight="1">
      <c r="B251" s="195">
        <v>44256</v>
      </c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62">
        <f ca="1">BK47*'SaaS - Cohorts (Logos)'!BK47</f>
        <v>3.2759999999999998</v>
      </c>
      <c r="BL251" s="62">
        <f ca="1">BL47*'SaaS - Cohorts (Logos)'!BL47</f>
        <v>2.8828799999999997</v>
      </c>
      <c r="BM251" s="62">
        <f ca="1">BM47*'SaaS - Cohorts (Logos)'!BM47</f>
        <v>2.5369343999999994</v>
      </c>
      <c r="BN251" s="62">
        <f ca="1">BN47*'SaaS - Cohorts (Logos)'!BN47</f>
        <v>2.2325022720000001</v>
      </c>
      <c r="BO251" s="62">
        <f ca="1">BO47*'SaaS - Cohorts (Logos)'!BO47</f>
        <v>1.9646019993599999</v>
      </c>
      <c r="BP251" s="62">
        <f ca="1">BP47*'SaaS - Cohorts (Logos)'!BP47</f>
        <v>1.7288497594368</v>
      </c>
      <c r="BQ251" s="62">
        <f ca="1">BQ47*'SaaS - Cohorts (Logos)'!BQ47</f>
        <v>1.5213877883043838</v>
      </c>
      <c r="BR251" s="62">
        <f ca="1">BR47*'SaaS - Cohorts (Logos)'!BR47</f>
        <v>1.3388212537078579</v>
      </c>
      <c r="BS251" s="62">
        <f ca="1">BS47*'SaaS - Cohorts (Logos)'!BS47</f>
        <v>1.1781627032629149</v>
      </c>
      <c r="BT251" s="62">
        <f ca="1">BT47*'SaaS - Cohorts (Logos)'!BT47</f>
        <v>1.0367831788713651</v>
      </c>
      <c r="BU251" s="62">
        <f ca="1">BU47*'SaaS - Cohorts (Logos)'!BU47</f>
        <v>0.91236919740680122</v>
      </c>
      <c r="BV251" s="62">
        <f ca="1">BV47*'SaaS - Cohorts (Logos)'!BV47</f>
        <v>0.8028848937179851</v>
      </c>
      <c r="BW251" s="62">
        <f ca="1">BW47*'SaaS - Cohorts (Logos)'!BW47</f>
        <v>0.70653870647182682</v>
      </c>
      <c r="BX251" s="62">
        <f ca="1">BX47*'SaaS - Cohorts (Logos)'!BX47</f>
        <v>0.62175406169520775</v>
      </c>
      <c r="BY251" s="62">
        <f ca="1">BY47*'SaaS - Cohorts (Logos)'!BY47</f>
        <v>0.54714357429178284</v>
      </c>
      <c r="BZ251" s="62">
        <f ca="1">BZ47*'SaaS - Cohorts (Logos)'!BZ47</f>
        <v>0.48148634537676888</v>
      </c>
      <c r="CA251" s="62">
        <f ca="1">CA47*'SaaS - Cohorts (Logos)'!CA47</f>
        <v>0.42370798393155651</v>
      </c>
      <c r="CB251" s="62">
        <f ca="1">CB47*'SaaS - Cohorts (Logos)'!CB47</f>
        <v>0.37286302585976977</v>
      </c>
      <c r="CC251" s="62">
        <f ca="1">CC47*'SaaS - Cohorts (Logos)'!CC47</f>
        <v>0.32811946275659742</v>
      </c>
      <c r="CD251" s="62">
        <f ca="1">CD47*'SaaS - Cohorts (Logos)'!CD47</f>
        <v>0.28874512722580575</v>
      </c>
      <c r="CE251" s="62">
        <f ca="1">CE47*'SaaS - Cohorts (Logos)'!CE47</f>
        <v>0.25409571195870906</v>
      </c>
      <c r="CF251" s="62">
        <f ca="1">CF47*'SaaS - Cohorts (Logos)'!CF47</f>
        <v>0.22360422652366399</v>
      </c>
      <c r="CG251" s="62">
        <f ca="1">CG47*'SaaS - Cohorts (Logos)'!CG47</f>
        <v>0.1967717193408243</v>
      </c>
      <c r="CH251" s="62">
        <f ca="1">CH47*'SaaS - Cohorts (Logos)'!CH47</f>
        <v>0.17315911301992537</v>
      </c>
      <c r="CI251" s="62">
        <f ca="1">CI47*'SaaS - Cohorts (Logos)'!CI47</f>
        <v>0.15238001945753429</v>
      </c>
      <c r="CJ251" s="62">
        <f ca="1">CJ47*'SaaS - Cohorts (Logos)'!CJ47</f>
        <v>0.13409441712263018</v>
      </c>
      <c r="CK251" s="62">
        <f ca="1">CK47*'SaaS - Cohorts (Logos)'!CK47</f>
        <v>0.11800308706791456</v>
      </c>
      <c r="CL251" s="62">
        <f ca="1">CL47*'SaaS - Cohorts (Logos)'!CL47</f>
        <v>0.10384271661976481</v>
      </c>
      <c r="CM251" s="62">
        <f ca="1">CM47*'SaaS - Cohorts (Logos)'!CM47</f>
        <v>9.1381590625393042E-2</v>
      </c>
      <c r="CN251" s="62">
        <f ca="1">CN47*'SaaS - Cohorts (Logos)'!CN47</f>
        <v>8.0415799750345865E-2</v>
      </c>
      <c r="CO251" s="62">
        <f ca="1">CO47*'SaaS - Cohorts (Logos)'!CO47</f>
        <v>7.0765903780304368E-2</v>
      </c>
      <c r="CP251" s="62">
        <f ca="1">CP47*'SaaS - Cohorts (Logos)'!CP47</f>
        <v>6.2273995326667837E-2</v>
      </c>
      <c r="CQ251" s="62">
        <f ca="1">CQ47*'SaaS - Cohorts (Logos)'!CQ47</f>
        <v>5.4801115887467694E-2</v>
      </c>
      <c r="CR251" s="62">
        <f ca="1">CR47*'SaaS - Cohorts (Logos)'!CR47</f>
        <v>4.8224981980971582E-2</v>
      </c>
      <c r="CS251" s="62">
        <f ca="1">CS47*'SaaS - Cohorts (Logos)'!CS47</f>
        <v>4.2437984143254996E-2</v>
      </c>
      <c r="CT251" s="62">
        <f ca="1">CT47*'SaaS - Cohorts (Logos)'!CT47</f>
        <v>3.7345426046064396E-2</v>
      </c>
      <c r="CU251" s="62">
        <f ca="1">CU47*'SaaS - Cohorts (Logos)'!CU47</f>
        <v>3.2863974920536665E-2</v>
      </c>
      <c r="CV251" s="62">
        <f ca="1">CV47*'SaaS - Cohorts (Logos)'!CV47</f>
        <v>2.892029793007227E-2</v>
      </c>
      <c r="CW251" s="62">
        <f ca="1">CW47*'SaaS - Cohorts (Logos)'!CW47</f>
        <v>2.5449862178463598E-2</v>
      </c>
      <c r="CX251" s="62">
        <f ca="1">CX47*'SaaS - Cohorts (Logos)'!CX47</f>
        <v>2.2395878717047967E-2</v>
      </c>
      <c r="CY251" s="62">
        <f ca="1">CY47*'SaaS - Cohorts (Logos)'!CY47</f>
        <v>1.9708373271002212E-2</v>
      </c>
      <c r="CZ251" s="62">
        <f ca="1">CZ47*'SaaS - Cohorts (Logos)'!CZ47</f>
        <v>1.7343368478481946E-2</v>
      </c>
      <c r="DA251" s="62">
        <f ca="1">DA47*'SaaS - Cohorts (Logos)'!DA47</f>
        <v>1.5262164261064113E-2</v>
      </c>
      <c r="DB251" s="62">
        <f ca="1">DB47*'SaaS - Cohorts (Logos)'!DB47</f>
        <v>1.3430704549736419E-2</v>
      </c>
      <c r="DC251" s="62">
        <f ca="1">DC47*'SaaS - Cohorts (Logos)'!DC47</f>
        <v>1.1819020003768048E-2</v>
      </c>
      <c r="DD251" s="62">
        <f ca="1">DD47*'SaaS - Cohorts (Logos)'!DD47</f>
        <v>1.0400737603315884E-2</v>
      </c>
      <c r="DE251" s="62">
        <f ca="1">DE47*'SaaS - Cohorts (Logos)'!DE47</f>
        <v>9.1526490909179786E-3</v>
      </c>
      <c r="DF251" s="62">
        <f ca="1">DF47*'SaaS - Cohorts (Logos)'!DF47</f>
        <v>8.0543312000078224E-3</v>
      </c>
      <c r="DG251" s="62">
        <f ca="1">DG47*'SaaS - Cohorts (Logos)'!DG47</f>
        <v>7.0878114560068844E-3</v>
      </c>
      <c r="DH251" s="62">
        <f ca="1">DH47*'SaaS - Cohorts (Logos)'!DH47</f>
        <v>6.237274081286057E-3</v>
      </c>
      <c r="DI251" s="62">
        <f ca="1">DI47*'SaaS - Cohorts (Logos)'!DI47</f>
        <v>5.4888011915317303E-3</v>
      </c>
      <c r="DJ251" s="62">
        <f ca="1">DJ47*'SaaS - Cohorts (Logos)'!DJ47</f>
        <v>4.8301450485479227E-3</v>
      </c>
      <c r="DK251" s="62">
        <f ca="1">DK47*'SaaS - Cohorts (Logos)'!DK47</f>
        <v>4.250527642722172E-3</v>
      </c>
      <c r="DL251" s="62">
        <f ca="1">DL47*'SaaS - Cohorts (Logos)'!DL47</f>
        <v>3.7404643255955108E-3</v>
      </c>
      <c r="DM251" s="62">
        <f ca="1">DM47*'SaaS - Cohorts (Logos)'!DM47</f>
        <v>3.291608606524049E-3</v>
      </c>
      <c r="DN251" s="62">
        <f ca="1">DN47*'SaaS - Cohorts (Logos)'!DN47</f>
        <v>2.896615573741163E-3</v>
      </c>
      <c r="DO251" s="62">
        <f ca="1">DO47*'SaaS - Cohorts (Logos)'!DO47</f>
        <v>2.5490217048922239E-3</v>
      </c>
      <c r="DP251" s="62">
        <f ca="1">DP47*'SaaS - Cohorts (Logos)'!DP47</f>
        <v>2.2431391003051569E-3</v>
      </c>
      <c r="DQ251" s="62">
        <f ca="1">DQ47*'SaaS - Cohorts (Logos)'!DQ47</f>
        <v>1.973962408268538E-3</v>
      </c>
      <c r="DR251" s="62">
        <f ca="1">DR47*'SaaS - Cohorts (Logos)'!DR47</f>
        <v>1.7370869192763134E-3</v>
      </c>
    </row>
    <row r="252" spans="2:122" ht="15.75" customHeight="1">
      <c r="B252" s="195">
        <v>44287</v>
      </c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62">
        <f ca="1">BK48*'SaaS - Cohorts (Logos)'!BK48</f>
        <v>3.2759999999999998</v>
      </c>
      <c r="BL252" s="62">
        <f ca="1">BL48*'SaaS - Cohorts (Logos)'!BL48</f>
        <v>2.8828799999999997</v>
      </c>
      <c r="BM252" s="62">
        <f ca="1">BM48*'SaaS - Cohorts (Logos)'!BM48</f>
        <v>2.5369343999999994</v>
      </c>
      <c r="BN252" s="62">
        <f ca="1">BN48*'SaaS - Cohorts (Logos)'!BN48</f>
        <v>2.2325022720000001</v>
      </c>
      <c r="BO252" s="62">
        <f ca="1">BO48*'SaaS - Cohorts (Logos)'!BO48</f>
        <v>1.9646019993599999</v>
      </c>
      <c r="BP252" s="62">
        <f ca="1">BP48*'SaaS - Cohorts (Logos)'!BP48</f>
        <v>1.7288497594368</v>
      </c>
      <c r="BQ252" s="62">
        <f ca="1">BQ48*'SaaS - Cohorts (Logos)'!BQ48</f>
        <v>1.5213877883043838</v>
      </c>
      <c r="BR252" s="62">
        <f ca="1">BR48*'SaaS - Cohorts (Logos)'!BR48</f>
        <v>1.3388212537078579</v>
      </c>
      <c r="BS252" s="62">
        <f ca="1">BS48*'SaaS - Cohorts (Logos)'!BS48</f>
        <v>1.1781627032629149</v>
      </c>
      <c r="BT252" s="62">
        <f ca="1">BT48*'SaaS - Cohorts (Logos)'!BT48</f>
        <v>1.0367831788713651</v>
      </c>
      <c r="BU252" s="62">
        <f ca="1">BU48*'SaaS - Cohorts (Logos)'!BU48</f>
        <v>0.91236919740680122</v>
      </c>
      <c r="BV252" s="62">
        <f ca="1">BV48*'SaaS - Cohorts (Logos)'!BV48</f>
        <v>0.8028848937179851</v>
      </c>
      <c r="BW252" s="62">
        <f ca="1">BW48*'SaaS - Cohorts (Logos)'!BW48</f>
        <v>0.70653870647182682</v>
      </c>
      <c r="BX252" s="62">
        <f ca="1">BX48*'SaaS - Cohorts (Logos)'!BX48</f>
        <v>0.62175406169520775</v>
      </c>
      <c r="BY252" s="62">
        <f ca="1">BY48*'SaaS - Cohorts (Logos)'!BY48</f>
        <v>0.54714357429178284</v>
      </c>
      <c r="BZ252" s="62">
        <f ca="1">BZ48*'SaaS - Cohorts (Logos)'!BZ48</f>
        <v>0.48148634537676888</v>
      </c>
      <c r="CA252" s="62">
        <f ca="1">CA48*'SaaS - Cohorts (Logos)'!CA48</f>
        <v>0.42370798393155651</v>
      </c>
      <c r="CB252" s="62">
        <f ca="1">CB48*'SaaS - Cohorts (Logos)'!CB48</f>
        <v>0.37286302585976977</v>
      </c>
      <c r="CC252" s="62">
        <f ca="1">CC48*'SaaS - Cohorts (Logos)'!CC48</f>
        <v>0.32811946275659742</v>
      </c>
      <c r="CD252" s="62">
        <f ca="1">CD48*'SaaS - Cohorts (Logos)'!CD48</f>
        <v>0.28874512722580575</v>
      </c>
      <c r="CE252" s="62">
        <f ca="1">CE48*'SaaS - Cohorts (Logos)'!CE48</f>
        <v>0.25409571195870906</v>
      </c>
      <c r="CF252" s="62">
        <f ca="1">CF48*'SaaS - Cohorts (Logos)'!CF48</f>
        <v>0.22360422652366399</v>
      </c>
      <c r="CG252" s="62">
        <f ca="1">CG48*'SaaS - Cohorts (Logos)'!CG48</f>
        <v>0.1967717193408243</v>
      </c>
      <c r="CH252" s="62">
        <f ca="1">CH48*'SaaS - Cohorts (Logos)'!CH48</f>
        <v>0.17315911301992537</v>
      </c>
      <c r="CI252" s="62">
        <f ca="1">CI48*'SaaS - Cohorts (Logos)'!CI48</f>
        <v>0.15238001945753429</v>
      </c>
      <c r="CJ252" s="62">
        <f ca="1">CJ48*'SaaS - Cohorts (Logos)'!CJ48</f>
        <v>0.13409441712263018</v>
      </c>
      <c r="CK252" s="62">
        <f ca="1">CK48*'SaaS - Cohorts (Logos)'!CK48</f>
        <v>0.11800308706791456</v>
      </c>
      <c r="CL252" s="62">
        <f ca="1">CL48*'SaaS - Cohorts (Logos)'!CL48</f>
        <v>0.10384271661976481</v>
      </c>
      <c r="CM252" s="62">
        <f ca="1">CM48*'SaaS - Cohorts (Logos)'!CM48</f>
        <v>9.1381590625393042E-2</v>
      </c>
      <c r="CN252" s="62">
        <f ca="1">CN48*'SaaS - Cohorts (Logos)'!CN48</f>
        <v>8.0415799750345865E-2</v>
      </c>
      <c r="CO252" s="62">
        <f ca="1">CO48*'SaaS - Cohorts (Logos)'!CO48</f>
        <v>7.0765903780304368E-2</v>
      </c>
      <c r="CP252" s="62">
        <f ca="1">CP48*'SaaS - Cohorts (Logos)'!CP48</f>
        <v>6.2273995326667837E-2</v>
      </c>
      <c r="CQ252" s="62">
        <f ca="1">CQ48*'SaaS - Cohorts (Logos)'!CQ48</f>
        <v>5.4801115887467694E-2</v>
      </c>
      <c r="CR252" s="62">
        <f ca="1">CR48*'SaaS - Cohorts (Logos)'!CR48</f>
        <v>4.8224981980971582E-2</v>
      </c>
      <c r="CS252" s="62">
        <f ca="1">CS48*'SaaS - Cohorts (Logos)'!CS48</f>
        <v>4.2437984143254996E-2</v>
      </c>
      <c r="CT252" s="62">
        <f ca="1">CT48*'SaaS - Cohorts (Logos)'!CT48</f>
        <v>3.7345426046064396E-2</v>
      </c>
      <c r="CU252" s="62">
        <f ca="1">CU48*'SaaS - Cohorts (Logos)'!CU48</f>
        <v>3.2863974920536665E-2</v>
      </c>
      <c r="CV252" s="62">
        <f ca="1">CV48*'SaaS - Cohorts (Logos)'!CV48</f>
        <v>2.892029793007227E-2</v>
      </c>
      <c r="CW252" s="62">
        <f ca="1">CW48*'SaaS - Cohorts (Logos)'!CW48</f>
        <v>2.5449862178463598E-2</v>
      </c>
      <c r="CX252" s="62">
        <f ca="1">CX48*'SaaS - Cohorts (Logos)'!CX48</f>
        <v>2.2395878717047967E-2</v>
      </c>
      <c r="CY252" s="62">
        <f ca="1">CY48*'SaaS - Cohorts (Logos)'!CY48</f>
        <v>1.9708373271002212E-2</v>
      </c>
      <c r="CZ252" s="62">
        <f ca="1">CZ48*'SaaS - Cohorts (Logos)'!CZ48</f>
        <v>1.7343368478481946E-2</v>
      </c>
      <c r="DA252" s="62">
        <f ca="1">DA48*'SaaS - Cohorts (Logos)'!DA48</f>
        <v>1.5262164261064113E-2</v>
      </c>
      <c r="DB252" s="62">
        <f ca="1">DB48*'SaaS - Cohorts (Logos)'!DB48</f>
        <v>1.3430704549736419E-2</v>
      </c>
      <c r="DC252" s="62">
        <f ca="1">DC48*'SaaS - Cohorts (Logos)'!DC48</f>
        <v>1.1819020003768048E-2</v>
      </c>
      <c r="DD252" s="62">
        <f ca="1">DD48*'SaaS - Cohorts (Logos)'!DD48</f>
        <v>1.0400737603315884E-2</v>
      </c>
      <c r="DE252" s="62">
        <f ca="1">DE48*'SaaS - Cohorts (Logos)'!DE48</f>
        <v>9.1526490909179786E-3</v>
      </c>
      <c r="DF252" s="62">
        <f ca="1">DF48*'SaaS - Cohorts (Logos)'!DF48</f>
        <v>8.0543312000078224E-3</v>
      </c>
      <c r="DG252" s="62">
        <f ca="1">DG48*'SaaS - Cohorts (Logos)'!DG48</f>
        <v>7.0878114560068844E-3</v>
      </c>
      <c r="DH252" s="62">
        <f ca="1">DH48*'SaaS - Cohorts (Logos)'!DH48</f>
        <v>6.237274081286057E-3</v>
      </c>
      <c r="DI252" s="62">
        <f ca="1">DI48*'SaaS - Cohorts (Logos)'!DI48</f>
        <v>5.4888011915317303E-3</v>
      </c>
      <c r="DJ252" s="62">
        <f ca="1">DJ48*'SaaS - Cohorts (Logos)'!DJ48</f>
        <v>4.8301450485479227E-3</v>
      </c>
      <c r="DK252" s="62">
        <f ca="1">DK48*'SaaS - Cohorts (Logos)'!DK48</f>
        <v>4.250527642722172E-3</v>
      </c>
      <c r="DL252" s="62">
        <f ca="1">DL48*'SaaS - Cohorts (Logos)'!DL48</f>
        <v>3.7404643255955108E-3</v>
      </c>
      <c r="DM252" s="62">
        <f ca="1">DM48*'SaaS - Cohorts (Logos)'!DM48</f>
        <v>3.291608606524049E-3</v>
      </c>
      <c r="DN252" s="62">
        <f ca="1">DN48*'SaaS - Cohorts (Logos)'!DN48</f>
        <v>2.896615573741163E-3</v>
      </c>
      <c r="DO252" s="62">
        <f ca="1">DO48*'SaaS - Cohorts (Logos)'!DO48</f>
        <v>2.5490217048922239E-3</v>
      </c>
      <c r="DP252" s="62">
        <f ca="1">DP48*'SaaS - Cohorts (Logos)'!DP48</f>
        <v>2.2431391003051569E-3</v>
      </c>
      <c r="DQ252" s="62">
        <f ca="1">DQ48*'SaaS - Cohorts (Logos)'!DQ48</f>
        <v>1.973962408268538E-3</v>
      </c>
      <c r="DR252" s="62">
        <f ca="1">DR48*'SaaS - Cohorts (Logos)'!DR48</f>
        <v>1.7370869192763134E-3</v>
      </c>
    </row>
    <row r="253" spans="2:122" ht="15.75" customHeight="1">
      <c r="B253" s="195">
        <v>44317</v>
      </c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62">
        <f ca="1">BK49*'SaaS - Cohorts (Logos)'!BK49</f>
        <v>3.2759999999999998</v>
      </c>
      <c r="BL253" s="62">
        <f ca="1">BL49*'SaaS - Cohorts (Logos)'!BL49</f>
        <v>2.8828799999999997</v>
      </c>
      <c r="BM253" s="62">
        <f ca="1">BM49*'SaaS - Cohorts (Logos)'!BM49</f>
        <v>2.5369343999999994</v>
      </c>
      <c r="BN253" s="62">
        <f ca="1">BN49*'SaaS - Cohorts (Logos)'!BN49</f>
        <v>2.2325022720000001</v>
      </c>
      <c r="BO253" s="62">
        <f ca="1">BO49*'SaaS - Cohorts (Logos)'!BO49</f>
        <v>1.9646019993599999</v>
      </c>
      <c r="BP253" s="62">
        <f ca="1">BP49*'SaaS - Cohorts (Logos)'!BP49</f>
        <v>1.7288497594368</v>
      </c>
      <c r="BQ253" s="62">
        <f ca="1">BQ49*'SaaS - Cohorts (Logos)'!BQ49</f>
        <v>1.5213877883043838</v>
      </c>
      <c r="BR253" s="62">
        <f ca="1">BR49*'SaaS - Cohorts (Logos)'!BR49</f>
        <v>1.3388212537078579</v>
      </c>
      <c r="BS253" s="62">
        <f ca="1">BS49*'SaaS - Cohorts (Logos)'!BS49</f>
        <v>1.1781627032629149</v>
      </c>
      <c r="BT253" s="62">
        <f ca="1">BT49*'SaaS - Cohorts (Logos)'!BT49</f>
        <v>1.0367831788713651</v>
      </c>
      <c r="BU253" s="62">
        <f ca="1">BU49*'SaaS - Cohorts (Logos)'!BU49</f>
        <v>0.91236919740680122</v>
      </c>
      <c r="BV253" s="62">
        <f ca="1">BV49*'SaaS - Cohorts (Logos)'!BV49</f>
        <v>0.8028848937179851</v>
      </c>
      <c r="BW253" s="62">
        <f ca="1">BW49*'SaaS - Cohorts (Logos)'!BW49</f>
        <v>0.70653870647182682</v>
      </c>
      <c r="BX253" s="62">
        <f ca="1">BX49*'SaaS - Cohorts (Logos)'!BX49</f>
        <v>0.62175406169520775</v>
      </c>
      <c r="BY253" s="62">
        <f ca="1">BY49*'SaaS - Cohorts (Logos)'!BY49</f>
        <v>0.54714357429178284</v>
      </c>
      <c r="BZ253" s="62">
        <f ca="1">BZ49*'SaaS - Cohorts (Logos)'!BZ49</f>
        <v>0.48148634537676888</v>
      </c>
      <c r="CA253" s="62">
        <f ca="1">CA49*'SaaS - Cohorts (Logos)'!CA49</f>
        <v>0.42370798393155651</v>
      </c>
      <c r="CB253" s="62">
        <f ca="1">CB49*'SaaS - Cohorts (Logos)'!CB49</f>
        <v>0.37286302585976977</v>
      </c>
      <c r="CC253" s="62">
        <f ca="1">CC49*'SaaS - Cohorts (Logos)'!CC49</f>
        <v>0.32811946275659742</v>
      </c>
      <c r="CD253" s="62">
        <f ca="1">CD49*'SaaS - Cohorts (Logos)'!CD49</f>
        <v>0.28874512722580575</v>
      </c>
      <c r="CE253" s="62">
        <f ca="1">CE49*'SaaS - Cohorts (Logos)'!CE49</f>
        <v>0.25409571195870906</v>
      </c>
      <c r="CF253" s="62">
        <f ca="1">CF49*'SaaS - Cohorts (Logos)'!CF49</f>
        <v>0.22360422652366399</v>
      </c>
      <c r="CG253" s="62">
        <f ca="1">CG49*'SaaS - Cohorts (Logos)'!CG49</f>
        <v>0.1967717193408243</v>
      </c>
      <c r="CH253" s="62">
        <f ca="1">CH49*'SaaS - Cohorts (Logos)'!CH49</f>
        <v>0.17315911301992537</v>
      </c>
      <c r="CI253" s="62">
        <f ca="1">CI49*'SaaS - Cohorts (Logos)'!CI49</f>
        <v>0.15238001945753429</v>
      </c>
      <c r="CJ253" s="62">
        <f ca="1">CJ49*'SaaS - Cohorts (Logos)'!CJ49</f>
        <v>0.13409441712263018</v>
      </c>
      <c r="CK253" s="62">
        <f ca="1">CK49*'SaaS - Cohorts (Logos)'!CK49</f>
        <v>0.11800308706791456</v>
      </c>
      <c r="CL253" s="62">
        <f ca="1">CL49*'SaaS - Cohorts (Logos)'!CL49</f>
        <v>0.10384271661976481</v>
      </c>
      <c r="CM253" s="62">
        <f ca="1">CM49*'SaaS - Cohorts (Logos)'!CM49</f>
        <v>9.1381590625393042E-2</v>
      </c>
      <c r="CN253" s="62">
        <f ca="1">CN49*'SaaS - Cohorts (Logos)'!CN49</f>
        <v>8.0415799750345865E-2</v>
      </c>
      <c r="CO253" s="62">
        <f ca="1">CO49*'SaaS - Cohorts (Logos)'!CO49</f>
        <v>7.0765903780304368E-2</v>
      </c>
      <c r="CP253" s="62">
        <f ca="1">CP49*'SaaS - Cohorts (Logos)'!CP49</f>
        <v>6.2273995326667837E-2</v>
      </c>
      <c r="CQ253" s="62">
        <f ca="1">CQ49*'SaaS - Cohorts (Logos)'!CQ49</f>
        <v>5.4801115887467694E-2</v>
      </c>
      <c r="CR253" s="62">
        <f ca="1">CR49*'SaaS - Cohorts (Logos)'!CR49</f>
        <v>4.8224981980971582E-2</v>
      </c>
      <c r="CS253" s="62">
        <f ca="1">CS49*'SaaS - Cohorts (Logos)'!CS49</f>
        <v>4.2437984143254996E-2</v>
      </c>
      <c r="CT253" s="62">
        <f ca="1">CT49*'SaaS - Cohorts (Logos)'!CT49</f>
        <v>3.7345426046064396E-2</v>
      </c>
      <c r="CU253" s="62">
        <f ca="1">CU49*'SaaS - Cohorts (Logos)'!CU49</f>
        <v>3.2863974920536665E-2</v>
      </c>
      <c r="CV253" s="62">
        <f ca="1">CV49*'SaaS - Cohorts (Logos)'!CV49</f>
        <v>2.892029793007227E-2</v>
      </c>
      <c r="CW253" s="62">
        <f ca="1">CW49*'SaaS - Cohorts (Logos)'!CW49</f>
        <v>2.5449862178463598E-2</v>
      </c>
      <c r="CX253" s="62">
        <f ca="1">CX49*'SaaS - Cohorts (Logos)'!CX49</f>
        <v>2.2395878717047967E-2</v>
      </c>
      <c r="CY253" s="62">
        <f ca="1">CY49*'SaaS - Cohorts (Logos)'!CY49</f>
        <v>1.9708373271002212E-2</v>
      </c>
      <c r="CZ253" s="62">
        <f ca="1">CZ49*'SaaS - Cohorts (Logos)'!CZ49</f>
        <v>1.7343368478481946E-2</v>
      </c>
      <c r="DA253" s="62">
        <f ca="1">DA49*'SaaS - Cohorts (Logos)'!DA49</f>
        <v>1.5262164261064113E-2</v>
      </c>
      <c r="DB253" s="62">
        <f ca="1">DB49*'SaaS - Cohorts (Logos)'!DB49</f>
        <v>1.3430704549736419E-2</v>
      </c>
      <c r="DC253" s="62">
        <f ca="1">DC49*'SaaS - Cohorts (Logos)'!DC49</f>
        <v>1.1819020003768048E-2</v>
      </c>
      <c r="DD253" s="62">
        <f ca="1">DD49*'SaaS - Cohorts (Logos)'!DD49</f>
        <v>1.0400737603315884E-2</v>
      </c>
      <c r="DE253" s="62">
        <f ca="1">DE49*'SaaS - Cohorts (Logos)'!DE49</f>
        <v>9.1526490909179786E-3</v>
      </c>
      <c r="DF253" s="62">
        <f ca="1">DF49*'SaaS - Cohorts (Logos)'!DF49</f>
        <v>8.0543312000078224E-3</v>
      </c>
      <c r="DG253" s="62">
        <f ca="1">DG49*'SaaS - Cohorts (Logos)'!DG49</f>
        <v>7.0878114560068844E-3</v>
      </c>
      <c r="DH253" s="62">
        <f ca="1">DH49*'SaaS - Cohorts (Logos)'!DH49</f>
        <v>6.237274081286057E-3</v>
      </c>
      <c r="DI253" s="62">
        <f ca="1">DI49*'SaaS - Cohorts (Logos)'!DI49</f>
        <v>5.4888011915317303E-3</v>
      </c>
      <c r="DJ253" s="62">
        <f ca="1">DJ49*'SaaS - Cohorts (Logos)'!DJ49</f>
        <v>4.8301450485479227E-3</v>
      </c>
      <c r="DK253" s="62">
        <f ca="1">DK49*'SaaS - Cohorts (Logos)'!DK49</f>
        <v>4.250527642722172E-3</v>
      </c>
      <c r="DL253" s="62">
        <f ca="1">DL49*'SaaS - Cohorts (Logos)'!DL49</f>
        <v>3.7404643255955108E-3</v>
      </c>
      <c r="DM253" s="62">
        <f ca="1">DM49*'SaaS - Cohorts (Logos)'!DM49</f>
        <v>3.291608606524049E-3</v>
      </c>
      <c r="DN253" s="62">
        <f ca="1">DN49*'SaaS - Cohorts (Logos)'!DN49</f>
        <v>2.896615573741163E-3</v>
      </c>
      <c r="DO253" s="62">
        <f ca="1">DO49*'SaaS - Cohorts (Logos)'!DO49</f>
        <v>2.5490217048922239E-3</v>
      </c>
      <c r="DP253" s="62">
        <f ca="1">DP49*'SaaS - Cohorts (Logos)'!DP49</f>
        <v>2.2431391003051569E-3</v>
      </c>
      <c r="DQ253" s="62">
        <f ca="1">DQ49*'SaaS - Cohorts (Logos)'!DQ49</f>
        <v>1.973962408268538E-3</v>
      </c>
      <c r="DR253" s="62">
        <f ca="1">DR49*'SaaS - Cohorts (Logos)'!DR49</f>
        <v>1.7370869192763134E-3</v>
      </c>
    </row>
    <row r="254" spans="2:122" ht="15.75" customHeight="1">
      <c r="B254" s="195">
        <v>44348</v>
      </c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62">
        <f ca="1">BK50*'SaaS - Cohorts (Logos)'!BK50</f>
        <v>3.2759999999999998</v>
      </c>
      <c r="BL254" s="62">
        <f ca="1">BL50*'SaaS - Cohorts (Logos)'!BL50</f>
        <v>2.8828799999999997</v>
      </c>
      <c r="BM254" s="62">
        <f ca="1">BM50*'SaaS - Cohorts (Logos)'!BM50</f>
        <v>2.5369343999999994</v>
      </c>
      <c r="BN254" s="62">
        <f ca="1">BN50*'SaaS - Cohorts (Logos)'!BN50</f>
        <v>2.2325022720000001</v>
      </c>
      <c r="BO254" s="62">
        <f ca="1">BO50*'SaaS - Cohorts (Logos)'!BO50</f>
        <v>1.9646019993599999</v>
      </c>
      <c r="BP254" s="62">
        <f ca="1">BP50*'SaaS - Cohorts (Logos)'!BP50</f>
        <v>1.7288497594368</v>
      </c>
      <c r="BQ254" s="62">
        <f ca="1">BQ50*'SaaS - Cohorts (Logos)'!BQ50</f>
        <v>1.5213877883043838</v>
      </c>
      <c r="BR254" s="62">
        <f ca="1">BR50*'SaaS - Cohorts (Logos)'!BR50</f>
        <v>1.3388212537078579</v>
      </c>
      <c r="BS254" s="62">
        <f ca="1">BS50*'SaaS - Cohorts (Logos)'!BS50</f>
        <v>1.1781627032629149</v>
      </c>
      <c r="BT254" s="62">
        <f ca="1">BT50*'SaaS - Cohorts (Logos)'!BT50</f>
        <v>1.0367831788713651</v>
      </c>
      <c r="BU254" s="62">
        <f ca="1">BU50*'SaaS - Cohorts (Logos)'!BU50</f>
        <v>0.91236919740680122</v>
      </c>
      <c r="BV254" s="62">
        <f ca="1">BV50*'SaaS - Cohorts (Logos)'!BV50</f>
        <v>0.8028848937179851</v>
      </c>
      <c r="BW254" s="62">
        <f ca="1">BW50*'SaaS - Cohorts (Logos)'!BW50</f>
        <v>0.70653870647182682</v>
      </c>
      <c r="BX254" s="62">
        <f ca="1">BX50*'SaaS - Cohorts (Logos)'!BX50</f>
        <v>0.62175406169520775</v>
      </c>
      <c r="BY254" s="62">
        <f ca="1">BY50*'SaaS - Cohorts (Logos)'!BY50</f>
        <v>0.54714357429178284</v>
      </c>
      <c r="BZ254" s="62">
        <f ca="1">BZ50*'SaaS - Cohorts (Logos)'!BZ50</f>
        <v>0.48148634537676888</v>
      </c>
      <c r="CA254" s="62">
        <f ca="1">CA50*'SaaS - Cohorts (Logos)'!CA50</f>
        <v>0.42370798393155651</v>
      </c>
      <c r="CB254" s="62">
        <f ca="1">CB50*'SaaS - Cohorts (Logos)'!CB50</f>
        <v>0.37286302585976977</v>
      </c>
      <c r="CC254" s="62">
        <f ca="1">CC50*'SaaS - Cohorts (Logos)'!CC50</f>
        <v>0.32811946275659742</v>
      </c>
      <c r="CD254" s="62">
        <f ca="1">CD50*'SaaS - Cohorts (Logos)'!CD50</f>
        <v>0.28874512722580575</v>
      </c>
      <c r="CE254" s="62">
        <f ca="1">CE50*'SaaS - Cohorts (Logos)'!CE50</f>
        <v>0.25409571195870906</v>
      </c>
      <c r="CF254" s="62">
        <f ca="1">CF50*'SaaS - Cohorts (Logos)'!CF50</f>
        <v>0.22360422652366399</v>
      </c>
      <c r="CG254" s="62">
        <f ca="1">CG50*'SaaS - Cohorts (Logos)'!CG50</f>
        <v>0.1967717193408243</v>
      </c>
      <c r="CH254" s="62">
        <f ca="1">CH50*'SaaS - Cohorts (Logos)'!CH50</f>
        <v>0.17315911301992537</v>
      </c>
      <c r="CI254" s="62">
        <f ca="1">CI50*'SaaS - Cohorts (Logos)'!CI50</f>
        <v>0.15238001945753429</v>
      </c>
      <c r="CJ254" s="62">
        <f ca="1">CJ50*'SaaS - Cohorts (Logos)'!CJ50</f>
        <v>0.13409441712263018</v>
      </c>
      <c r="CK254" s="62">
        <f ca="1">CK50*'SaaS - Cohorts (Logos)'!CK50</f>
        <v>0.11800308706791456</v>
      </c>
      <c r="CL254" s="62">
        <f ca="1">CL50*'SaaS - Cohorts (Logos)'!CL50</f>
        <v>0.10384271661976481</v>
      </c>
      <c r="CM254" s="62">
        <f ca="1">CM50*'SaaS - Cohorts (Logos)'!CM50</f>
        <v>9.1381590625393042E-2</v>
      </c>
      <c r="CN254" s="62">
        <f ca="1">CN50*'SaaS - Cohorts (Logos)'!CN50</f>
        <v>8.0415799750345865E-2</v>
      </c>
      <c r="CO254" s="62">
        <f ca="1">CO50*'SaaS - Cohorts (Logos)'!CO50</f>
        <v>7.0765903780304368E-2</v>
      </c>
      <c r="CP254" s="62">
        <f ca="1">CP50*'SaaS - Cohorts (Logos)'!CP50</f>
        <v>6.2273995326667837E-2</v>
      </c>
      <c r="CQ254" s="62">
        <f ca="1">CQ50*'SaaS - Cohorts (Logos)'!CQ50</f>
        <v>5.4801115887467694E-2</v>
      </c>
      <c r="CR254" s="62">
        <f ca="1">CR50*'SaaS - Cohorts (Logos)'!CR50</f>
        <v>4.8224981980971582E-2</v>
      </c>
      <c r="CS254" s="62">
        <f ca="1">CS50*'SaaS - Cohorts (Logos)'!CS50</f>
        <v>4.2437984143254996E-2</v>
      </c>
      <c r="CT254" s="62">
        <f ca="1">CT50*'SaaS - Cohorts (Logos)'!CT50</f>
        <v>3.7345426046064396E-2</v>
      </c>
      <c r="CU254" s="62">
        <f ca="1">CU50*'SaaS - Cohorts (Logos)'!CU50</f>
        <v>3.2863974920536665E-2</v>
      </c>
      <c r="CV254" s="62">
        <f ca="1">CV50*'SaaS - Cohorts (Logos)'!CV50</f>
        <v>2.892029793007227E-2</v>
      </c>
      <c r="CW254" s="62">
        <f ca="1">CW50*'SaaS - Cohorts (Logos)'!CW50</f>
        <v>2.5449862178463598E-2</v>
      </c>
      <c r="CX254" s="62">
        <f ca="1">CX50*'SaaS - Cohorts (Logos)'!CX50</f>
        <v>2.2395878717047967E-2</v>
      </c>
      <c r="CY254" s="62">
        <f ca="1">CY50*'SaaS - Cohorts (Logos)'!CY50</f>
        <v>1.9708373271002212E-2</v>
      </c>
      <c r="CZ254" s="62">
        <f ca="1">CZ50*'SaaS - Cohorts (Logos)'!CZ50</f>
        <v>1.7343368478481946E-2</v>
      </c>
      <c r="DA254" s="62">
        <f ca="1">DA50*'SaaS - Cohorts (Logos)'!DA50</f>
        <v>1.5262164261064113E-2</v>
      </c>
      <c r="DB254" s="62">
        <f ca="1">DB50*'SaaS - Cohorts (Logos)'!DB50</f>
        <v>1.3430704549736419E-2</v>
      </c>
      <c r="DC254" s="62">
        <f ca="1">DC50*'SaaS - Cohorts (Logos)'!DC50</f>
        <v>1.1819020003768048E-2</v>
      </c>
      <c r="DD254" s="62">
        <f ca="1">DD50*'SaaS - Cohorts (Logos)'!DD50</f>
        <v>1.0400737603315884E-2</v>
      </c>
      <c r="DE254" s="62">
        <f ca="1">DE50*'SaaS - Cohorts (Logos)'!DE50</f>
        <v>9.1526490909179786E-3</v>
      </c>
      <c r="DF254" s="62">
        <f ca="1">DF50*'SaaS - Cohorts (Logos)'!DF50</f>
        <v>8.0543312000078224E-3</v>
      </c>
      <c r="DG254" s="62">
        <f ca="1">DG50*'SaaS - Cohorts (Logos)'!DG50</f>
        <v>7.0878114560068844E-3</v>
      </c>
      <c r="DH254" s="62">
        <f ca="1">DH50*'SaaS - Cohorts (Logos)'!DH50</f>
        <v>6.237274081286057E-3</v>
      </c>
      <c r="DI254" s="62">
        <f ca="1">DI50*'SaaS - Cohorts (Logos)'!DI50</f>
        <v>5.4888011915317303E-3</v>
      </c>
      <c r="DJ254" s="62">
        <f ca="1">DJ50*'SaaS - Cohorts (Logos)'!DJ50</f>
        <v>4.8301450485479227E-3</v>
      </c>
      <c r="DK254" s="62">
        <f ca="1">DK50*'SaaS - Cohorts (Logos)'!DK50</f>
        <v>4.250527642722172E-3</v>
      </c>
      <c r="DL254" s="62">
        <f ca="1">DL50*'SaaS - Cohorts (Logos)'!DL50</f>
        <v>3.7404643255955108E-3</v>
      </c>
      <c r="DM254" s="62">
        <f ca="1">DM50*'SaaS - Cohorts (Logos)'!DM50</f>
        <v>3.291608606524049E-3</v>
      </c>
      <c r="DN254" s="62">
        <f ca="1">DN50*'SaaS - Cohorts (Logos)'!DN50</f>
        <v>2.896615573741163E-3</v>
      </c>
      <c r="DO254" s="62">
        <f ca="1">DO50*'SaaS - Cohorts (Logos)'!DO50</f>
        <v>2.5490217048922239E-3</v>
      </c>
      <c r="DP254" s="62">
        <f ca="1">DP50*'SaaS - Cohorts (Logos)'!DP50</f>
        <v>2.2431391003051569E-3</v>
      </c>
      <c r="DQ254" s="62">
        <f ca="1">DQ50*'SaaS - Cohorts (Logos)'!DQ50</f>
        <v>1.973962408268538E-3</v>
      </c>
      <c r="DR254" s="62">
        <f ca="1">DR50*'SaaS - Cohorts (Logos)'!DR50</f>
        <v>1.7370869192763134E-3</v>
      </c>
    </row>
    <row r="255" spans="2:122" ht="15.75" customHeight="1">
      <c r="B255" s="195">
        <v>44378</v>
      </c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62">
        <f ca="1">BK51*'SaaS - Cohorts (Logos)'!BK51</f>
        <v>3.2759999999999998</v>
      </c>
      <c r="BL255" s="62">
        <f ca="1">BL51*'SaaS - Cohorts (Logos)'!BL51</f>
        <v>2.8828799999999997</v>
      </c>
      <c r="BM255" s="62">
        <f ca="1">BM51*'SaaS - Cohorts (Logos)'!BM51</f>
        <v>2.5369343999999994</v>
      </c>
      <c r="BN255" s="62">
        <f ca="1">BN51*'SaaS - Cohorts (Logos)'!BN51</f>
        <v>2.2325022720000001</v>
      </c>
      <c r="BO255" s="62">
        <f ca="1">BO51*'SaaS - Cohorts (Logos)'!BO51</f>
        <v>1.9646019993599999</v>
      </c>
      <c r="BP255" s="62">
        <f ca="1">BP51*'SaaS - Cohorts (Logos)'!BP51</f>
        <v>1.7288497594368</v>
      </c>
      <c r="BQ255" s="62">
        <f ca="1">BQ51*'SaaS - Cohorts (Logos)'!BQ51</f>
        <v>1.5213877883043838</v>
      </c>
      <c r="BR255" s="62">
        <f ca="1">BR51*'SaaS - Cohorts (Logos)'!BR51</f>
        <v>1.3388212537078579</v>
      </c>
      <c r="BS255" s="62">
        <f ca="1">BS51*'SaaS - Cohorts (Logos)'!BS51</f>
        <v>1.1781627032629149</v>
      </c>
      <c r="BT255" s="62">
        <f ca="1">BT51*'SaaS - Cohorts (Logos)'!BT51</f>
        <v>1.0367831788713651</v>
      </c>
      <c r="BU255" s="62">
        <f ca="1">BU51*'SaaS - Cohorts (Logos)'!BU51</f>
        <v>0.91236919740680122</v>
      </c>
      <c r="BV255" s="62">
        <f ca="1">BV51*'SaaS - Cohorts (Logos)'!BV51</f>
        <v>0.8028848937179851</v>
      </c>
      <c r="BW255" s="62">
        <f ca="1">BW51*'SaaS - Cohorts (Logos)'!BW51</f>
        <v>0.70653870647182682</v>
      </c>
      <c r="BX255" s="62">
        <f ca="1">BX51*'SaaS - Cohorts (Logos)'!BX51</f>
        <v>0.62175406169520775</v>
      </c>
      <c r="BY255" s="62">
        <f ca="1">BY51*'SaaS - Cohorts (Logos)'!BY51</f>
        <v>0.54714357429178284</v>
      </c>
      <c r="BZ255" s="62">
        <f ca="1">BZ51*'SaaS - Cohorts (Logos)'!BZ51</f>
        <v>0.48148634537676888</v>
      </c>
      <c r="CA255" s="62">
        <f ca="1">CA51*'SaaS - Cohorts (Logos)'!CA51</f>
        <v>0.42370798393155651</v>
      </c>
      <c r="CB255" s="62">
        <f ca="1">CB51*'SaaS - Cohorts (Logos)'!CB51</f>
        <v>0.37286302585976977</v>
      </c>
      <c r="CC255" s="62">
        <f ca="1">CC51*'SaaS - Cohorts (Logos)'!CC51</f>
        <v>0.32811946275659742</v>
      </c>
      <c r="CD255" s="62">
        <f ca="1">CD51*'SaaS - Cohorts (Logos)'!CD51</f>
        <v>0.28874512722580575</v>
      </c>
      <c r="CE255" s="62">
        <f ca="1">CE51*'SaaS - Cohorts (Logos)'!CE51</f>
        <v>0.25409571195870906</v>
      </c>
      <c r="CF255" s="62">
        <f ca="1">CF51*'SaaS - Cohorts (Logos)'!CF51</f>
        <v>0.22360422652366399</v>
      </c>
      <c r="CG255" s="62">
        <f ca="1">CG51*'SaaS - Cohorts (Logos)'!CG51</f>
        <v>0.1967717193408243</v>
      </c>
      <c r="CH255" s="62">
        <f ca="1">CH51*'SaaS - Cohorts (Logos)'!CH51</f>
        <v>0.17315911301992537</v>
      </c>
      <c r="CI255" s="62">
        <f ca="1">CI51*'SaaS - Cohorts (Logos)'!CI51</f>
        <v>0.15238001945753429</v>
      </c>
      <c r="CJ255" s="62">
        <f ca="1">CJ51*'SaaS - Cohorts (Logos)'!CJ51</f>
        <v>0.13409441712263018</v>
      </c>
      <c r="CK255" s="62">
        <f ca="1">CK51*'SaaS - Cohorts (Logos)'!CK51</f>
        <v>0.11800308706791456</v>
      </c>
      <c r="CL255" s="62">
        <f ca="1">CL51*'SaaS - Cohorts (Logos)'!CL51</f>
        <v>0.10384271661976481</v>
      </c>
      <c r="CM255" s="62">
        <f ca="1">CM51*'SaaS - Cohorts (Logos)'!CM51</f>
        <v>9.1381590625393042E-2</v>
      </c>
      <c r="CN255" s="62">
        <f ca="1">CN51*'SaaS - Cohorts (Logos)'!CN51</f>
        <v>8.0415799750345865E-2</v>
      </c>
      <c r="CO255" s="62">
        <f ca="1">CO51*'SaaS - Cohorts (Logos)'!CO51</f>
        <v>7.0765903780304368E-2</v>
      </c>
      <c r="CP255" s="62">
        <f ca="1">CP51*'SaaS - Cohorts (Logos)'!CP51</f>
        <v>6.2273995326667837E-2</v>
      </c>
      <c r="CQ255" s="62">
        <f ca="1">CQ51*'SaaS - Cohorts (Logos)'!CQ51</f>
        <v>5.4801115887467694E-2</v>
      </c>
      <c r="CR255" s="62">
        <f ca="1">CR51*'SaaS - Cohorts (Logos)'!CR51</f>
        <v>4.8224981980971582E-2</v>
      </c>
      <c r="CS255" s="62">
        <f ca="1">CS51*'SaaS - Cohorts (Logos)'!CS51</f>
        <v>4.2437984143254996E-2</v>
      </c>
      <c r="CT255" s="62">
        <f ca="1">CT51*'SaaS - Cohorts (Logos)'!CT51</f>
        <v>3.7345426046064396E-2</v>
      </c>
      <c r="CU255" s="62">
        <f ca="1">CU51*'SaaS - Cohorts (Logos)'!CU51</f>
        <v>3.2863974920536665E-2</v>
      </c>
      <c r="CV255" s="62">
        <f ca="1">CV51*'SaaS - Cohorts (Logos)'!CV51</f>
        <v>2.892029793007227E-2</v>
      </c>
      <c r="CW255" s="62">
        <f ca="1">CW51*'SaaS - Cohorts (Logos)'!CW51</f>
        <v>2.5449862178463598E-2</v>
      </c>
      <c r="CX255" s="62">
        <f ca="1">CX51*'SaaS - Cohorts (Logos)'!CX51</f>
        <v>2.2395878717047967E-2</v>
      </c>
      <c r="CY255" s="62">
        <f ca="1">CY51*'SaaS - Cohorts (Logos)'!CY51</f>
        <v>1.9708373271002212E-2</v>
      </c>
      <c r="CZ255" s="62">
        <f ca="1">CZ51*'SaaS - Cohorts (Logos)'!CZ51</f>
        <v>1.7343368478481946E-2</v>
      </c>
      <c r="DA255" s="62">
        <f ca="1">DA51*'SaaS - Cohorts (Logos)'!DA51</f>
        <v>1.5262164261064113E-2</v>
      </c>
      <c r="DB255" s="62">
        <f ca="1">DB51*'SaaS - Cohorts (Logos)'!DB51</f>
        <v>1.3430704549736419E-2</v>
      </c>
      <c r="DC255" s="62">
        <f ca="1">DC51*'SaaS - Cohorts (Logos)'!DC51</f>
        <v>1.1819020003768048E-2</v>
      </c>
      <c r="DD255" s="62">
        <f ca="1">DD51*'SaaS - Cohorts (Logos)'!DD51</f>
        <v>1.0400737603315884E-2</v>
      </c>
      <c r="DE255" s="62">
        <f ca="1">DE51*'SaaS - Cohorts (Logos)'!DE51</f>
        <v>9.1526490909179786E-3</v>
      </c>
      <c r="DF255" s="62">
        <f ca="1">DF51*'SaaS - Cohorts (Logos)'!DF51</f>
        <v>8.0543312000078224E-3</v>
      </c>
      <c r="DG255" s="62">
        <f ca="1">DG51*'SaaS - Cohorts (Logos)'!DG51</f>
        <v>7.0878114560068844E-3</v>
      </c>
      <c r="DH255" s="62">
        <f ca="1">DH51*'SaaS - Cohorts (Logos)'!DH51</f>
        <v>6.237274081286057E-3</v>
      </c>
      <c r="DI255" s="62">
        <f ca="1">DI51*'SaaS - Cohorts (Logos)'!DI51</f>
        <v>5.4888011915317303E-3</v>
      </c>
      <c r="DJ255" s="62">
        <f ca="1">DJ51*'SaaS - Cohorts (Logos)'!DJ51</f>
        <v>4.8301450485479227E-3</v>
      </c>
      <c r="DK255" s="62">
        <f ca="1">DK51*'SaaS - Cohorts (Logos)'!DK51</f>
        <v>4.250527642722172E-3</v>
      </c>
      <c r="DL255" s="62">
        <f ca="1">DL51*'SaaS - Cohorts (Logos)'!DL51</f>
        <v>3.7404643255955108E-3</v>
      </c>
      <c r="DM255" s="62">
        <f ca="1">DM51*'SaaS - Cohorts (Logos)'!DM51</f>
        <v>3.291608606524049E-3</v>
      </c>
      <c r="DN255" s="62">
        <f ca="1">DN51*'SaaS - Cohorts (Logos)'!DN51</f>
        <v>2.896615573741163E-3</v>
      </c>
      <c r="DO255" s="62">
        <f ca="1">DO51*'SaaS - Cohorts (Logos)'!DO51</f>
        <v>2.5490217048922239E-3</v>
      </c>
      <c r="DP255" s="62">
        <f ca="1">DP51*'SaaS - Cohorts (Logos)'!DP51</f>
        <v>2.2431391003051569E-3</v>
      </c>
      <c r="DQ255" s="62">
        <f ca="1">DQ51*'SaaS - Cohorts (Logos)'!DQ51</f>
        <v>1.973962408268538E-3</v>
      </c>
      <c r="DR255" s="62">
        <f ca="1">DR51*'SaaS - Cohorts (Logos)'!DR51</f>
        <v>1.7370869192763134E-3</v>
      </c>
    </row>
    <row r="256" spans="2:122" ht="15.75" customHeight="1">
      <c r="B256" s="195">
        <v>44409</v>
      </c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62">
        <f ca="1">BK52*'SaaS - Cohorts (Logos)'!BK52</f>
        <v>3.2759999999999998</v>
      </c>
      <c r="BL256" s="62">
        <f ca="1">BL52*'SaaS - Cohorts (Logos)'!BL52</f>
        <v>2.8828799999999997</v>
      </c>
      <c r="BM256" s="62">
        <f ca="1">BM52*'SaaS - Cohorts (Logos)'!BM52</f>
        <v>2.5369343999999994</v>
      </c>
      <c r="BN256" s="62">
        <f ca="1">BN52*'SaaS - Cohorts (Logos)'!BN52</f>
        <v>2.2325022720000001</v>
      </c>
      <c r="BO256" s="62">
        <f ca="1">BO52*'SaaS - Cohorts (Logos)'!BO52</f>
        <v>1.9646019993599999</v>
      </c>
      <c r="BP256" s="62">
        <f ca="1">BP52*'SaaS - Cohorts (Logos)'!BP52</f>
        <v>1.7288497594368</v>
      </c>
      <c r="BQ256" s="62">
        <f ca="1">BQ52*'SaaS - Cohorts (Logos)'!BQ52</f>
        <v>1.5213877883043838</v>
      </c>
      <c r="BR256" s="62">
        <f ca="1">BR52*'SaaS - Cohorts (Logos)'!BR52</f>
        <v>1.3388212537078579</v>
      </c>
      <c r="BS256" s="62">
        <f ca="1">BS52*'SaaS - Cohorts (Logos)'!BS52</f>
        <v>1.1781627032629149</v>
      </c>
      <c r="BT256" s="62">
        <f ca="1">BT52*'SaaS - Cohorts (Logos)'!BT52</f>
        <v>1.0367831788713651</v>
      </c>
      <c r="BU256" s="62">
        <f ca="1">BU52*'SaaS - Cohorts (Logos)'!BU52</f>
        <v>0.91236919740680122</v>
      </c>
      <c r="BV256" s="62">
        <f ca="1">BV52*'SaaS - Cohorts (Logos)'!BV52</f>
        <v>0.8028848937179851</v>
      </c>
      <c r="BW256" s="62">
        <f ca="1">BW52*'SaaS - Cohorts (Logos)'!BW52</f>
        <v>0.70653870647182682</v>
      </c>
      <c r="BX256" s="62">
        <f ca="1">BX52*'SaaS - Cohorts (Logos)'!BX52</f>
        <v>0.62175406169520775</v>
      </c>
      <c r="BY256" s="62">
        <f ca="1">BY52*'SaaS - Cohorts (Logos)'!BY52</f>
        <v>0.54714357429178284</v>
      </c>
      <c r="BZ256" s="62">
        <f ca="1">BZ52*'SaaS - Cohorts (Logos)'!BZ52</f>
        <v>0.48148634537676888</v>
      </c>
      <c r="CA256" s="62">
        <f ca="1">CA52*'SaaS - Cohorts (Logos)'!CA52</f>
        <v>0.42370798393155651</v>
      </c>
      <c r="CB256" s="62">
        <f ca="1">CB52*'SaaS - Cohorts (Logos)'!CB52</f>
        <v>0.37286302585976977</v>
      </c>
      <c r="CC256" s="62">
        <f ca="1">CC52*'SaaS - Cohorts (Logos)'!CC52</f>
        <v>0.32811946275659742</v>
      </c>
      <c r="CD256" s="62">
        <f ca="1">CD52*'SaaS - Cohorts (Logos)'!CD52</f>
        <v>0.28874512722580575</v>
      </c>
      <c r="CE256" s="62">
        <f ca="1">CE52*'SaaS - Cohorts (Logos)'!CE52</f>
        <v>0.25409571195870906</v>
      </c>
      <c r="CF256" s="62">
        <f ca="1">CF52*'SaaS - Cohorts (Logos)'!CF52</f>
        <v>0.22360422652366399</v>
      </c>
      <c r="CG256" s="62">
        <f ca="1">CG52*'SaaS - Cohorts (Logos)'!CG52</f>
        <v>0.1967717193408243</v>
      </c>
      <c r="CH256" s="62">
        <f ca="1">CH52*'SaaS - Cohorts (Logos)'!CH52</f>
        <v>0.17315911301992537</v>
      </c>
      <c r="CI256" s="62">
        <f ca="1">CI52*'SaaS - Cohorts (Logos)'!CI52</f>
        <v>0.15238001945753429</v>
      </c>
      <c r="CJ256" s="62">
        <f ca="1">CJ52*'SaaS - Cohorts (Logos)'!CJ52</f>
        <v>0.13409441712263018</v>
      </c>
      <c r="CK256" s="62">
        <f ca="1">CK52*'SaaS - Cohorts (Logos)'!CK52</f>
        <v>0.11800308706791456</v>
      </c>
      <c r="CL256" s="62">
        <f ca="1">CL52*'SaaS - Cohorts (Logos)'!CL52</f>
        <v>0.10384271661976481</v>
      </c>
      <c r="CM256" s="62">
        <f ca="1">CM52*'SaaS - Cohorts (Logos)'!CM52</f>
        <v>9.1381590625393042E-2</v>
      </c>
      <c r="CN256" s="62">
        <f ca="1">CN52*'SaaS - Cohorts (Logos)'!CN52</f>
        <v>8.0415799750345865E-2</v>
      </c>
      <c r="CO256" s="62">
        <f ca="1">CO52*'SaaS - Cohorts (Logos)'!CO52</f>
        <v>7.0765903780304368E-2</v>
      </c>
      <c r="CP256" s="62">
        <f ca="1">CP52*'SaaS - Cohorts (Logos)'!CP52</f>
        <v>6.2273995326667837E-2</v>
      </c>
      <c r="CQ256" s="62">
        <f ca="1">CQ52*'SaaS - Cohorts (Logos)'!CQ52</f>
        <v>5.4801115887467694E-2</v>
      </c>
      <c r="CR256" s="62">
        <f ca="1">CR52*'SaaS - Cohorts (Logos)'!CR52</f>
        <v>4.8224981980971582E-2</v>
      </c>
      <c r="CS256" s="62">
        <f ca="1">CS52*'SaaS - Cohorts (Logos)'!CS52</f>
        <v>4.2437984143254996E-2</v>
      </c>
      <c r="CT256" s="62">
        <f ca="1">CT52*'SaaS - Cohorts (Logos)'!CT52</f>
        <v>3.7345426046064396E-2</v>
      </c>
      <c r="CU256" s="62">
        <f ca="1">CU52*'SaaS - Cohorts (Logos)'!CU52</f>
        <v>3.2863974920536665E-2</v>
      </c>
      <c r="CV256" s="62">
        <f ca="1">CV52*'SaaS - Cohorts (Logos)'!CV52</f>
        <v>2.892029793007227E-2</v>
      </c>
      <c r="CW256" s="62">
        <f ca="1">CW52*'SaaS - Cohorts (Logos)'!CW52</f>
        <v>2.5449862178463598E-2</v>
      </c>
      <c r="CX256" s="62">
        <f ca="1">CX52*'SaaS - Cohorts (Logos)'!CX52</f>
        <v>2.2395878717047967E-2</v>
      </c>
      <c r="CY256" s="62">
        <f ca="1">CY52*'SaaS - Cohorts (Logos)'!CY52</f>
        <v>1.9708373271002212E-2</v>
      </c>
      <c r="CZ256" s="62">
        <f ca="1">CZ52*'SaaS - Cohorts (Logos)'!CZ52</f>
        <v>1.7343368478481946E-2</v>
      </c>
      <c r="DA256" s="62">
        <f ca="1">DA52*'SaaS - Cohorts (Logos)'!DA52</f>
        <v>1.5262164261064113E-2</v>
      </c>
      <c r="DB256" s="62">
        <f ca="1">DB52*'SaaS - Cohorts (Logos)'!DB52</f>
        <v>1.3430704549736419E-2</v>
      </c>
      <c r="DC256" s="62">
        <f ca="1">DC52*'SaaS - Cohorts (Logos)'!DC52</f>
        <v>1.1819020003768048E-2</v>
      </c>
      <c r="DD256" s="62">
        <f ca="1">DD52*'SaaS - Cohorts (Logos)'!DD52</f>
        <v>1.0400737603315884E-2</v>
      </c>
      <c r="DE256" s="62">
        <f ca="1">DE52*'SaaS - Cohorts (Logos)'!DE52</f>
        <v>9.1526490909179786E-3</v>
      </c>
      <c r="DF256" s="62">
        <f ca="1">DF52*'SaaS - Cohorts (Logos)'!DF52</f>
        <v>8.0543312000078224E-3</v>
      </c>
      <c r="DG256" s="62">
        <f ca="1">DG52*'SaaS - Cohorts (Logos)'!DG52</f>
        <v>7.0878114560068844E-3</v>
      </c>
      <c r="DH256" s="62">
        <f ca="1">DH52*'SaaS - Cohorts (Logos)'!DH52</f>
        <v>6.237274081286057E-3</v>
      </c>
      <c r="DI256" s="62">
        <f ca="1">DI52*'SaaS - Cohorts (Logos)'!DI52</f>
        <v>5.4888011915317303E-3</v>
      </c>
      <c r="DJ256" s="62">
        <f ca="1">DJ52*'SaaS - Cohorts (Logos)'!DJ52</f>
        <v>4.8301450485479227E-3</v>
      </c>
      <c r="DK256" s="62">
        <f ca="1">DK52*'SaaS - Cohorts (Logos)'!DK52</f>
        <v>4.250527642722172E-3</v>
      </c>
      <c r="DL256" s="62">
        <f ca="1">DL52*'SaaS - Cohorts (Logos)'!DL52</f>
        <v>3.7404643255955108E-3</v>
      </c>
      <c r="DM256" s="62">
        <f ca="1">DM52*'SaaS - Cohorts (Logos)'!DM52</f>
        <v>3.291608606524049E-3</v>
      </c>
      <c r="DN256" s="62">
        <f ca="1">DN52*'SaaS - Cohorts (Logos)'!DN52</f>
        <v>2.896615573741163E-3</v>
      </c>
      <c r="DO256" s="62">
        <f ca="1">DO52*'SaaS - Cohorts (Logos)'!DO52</f>
        <v>2.5490217048922239E-3</v>
      </c>
      <c r="DP256" s="62">
        <f ca="1">DP52*'SaaS - Cohorts (Logos)'!DP52</f>
        <v>2.2431391003051569E-3</v>
      </c>
      <c r="DQ256" s="62">
        <f ca="1">DQ52*'SaaS - Cohorts (Logos)'!DQ52</f>
        <v>1.973962408268538E-3</v>
      </c>
      <c r="DR256" s="62">
        <f ca="1">DR52*'SaaS - Cohorts (Logos)'!DR52</f>
        <v>1.7370869192763134E-3</v>
      </c>
    </row>
    <row r="257" spans="2:122" ht="15.75" customHeight="1">
      <c r="B257" s="195">
        <v>44440</v>
      </c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62">
        <f ca="1">BK53*'SaaS - Cohorts (Logos)'!BK53</f>
        <v>3.2759999999999998</v>
      </c>
      <c r="BL257" s="62">
        <f ca="1">BL53*'SaaS - Cohorts (Logos)'!BL53</f>
        <v>2.8828799999999997</v>
      </c>
      <c r="BM257" s="62">
        <f ca="1">BM53*'SaaS - Cohorts (Logos)'!BM53</f>
        <v>2.5369343999999994</v>
      </c>
      <c r="BN257" s="62">
        <f ca="1">BN53*'SaaS - Cohorts (Logos)'!BN53</f>
        <v>2.2325022720000001</v>
      </c>
      <c r="BO257" s="62">
        <f ca="1">BO53*'SaaS - Cohorts (Logos)'!BO53</f>
        <v>1.9646019993599999</v>
      </c>
      <c r="BP257" s="62">
        <f ca="1">BP53*'SaaS - Cohorts (Logos)'!BP53</f>
        <v>1.7288497594368</v>
      </c>
      <c r="BQ257" s="62">
        <f ca="1">BQ53*'SaaS - Cohorts (Logos)'!BQ53</f>
        <v>1.5213877883043838</v>
      </c>
      <c r="BR257" s="62">
        <f ca="1">BR53*'SaaS - Cohorts (Logos)'!BR53</f>
        <v>1.3388212537078579</v>
      </c>
      <c r="BS257" s="62">
        <f ca="1">BS53*'SaaS - Cohorts (Logos)'!BS53</f>
        <v>1.1781627032629149</v>
      </c>
      <c r="BT257" s="62">
        <f ca="1">BT53*'SaaS - Cohorts (Logos)'!BT53</f>
        <v>1.0367831788713651</v>
      </c>
      <c r="BU257" s="62">
        <f ca="1">BU53*'SaaS - Cohorts (Logos)'!BU53</f>
        <v>0.91236919740680122</v>
      </c>
      <c r="BV257" s="62">
        <f ca="1">BV53*'SaaS - Cohorts (Logos)'!BV53</f>
        <v>0.8028848937179851</v>
      </c>
      <c r="BW257" s="62">
        <f ca="1">BW53*'SaaS - Cohorts (Logos)'!BW53</f>
        <v>0.70653870647182682</v>
      </c>
      <c r="BX257" s="62">
        <f ca="1">BX53*'SaaS - Cohorts (Logos)'!BX53</f>
        <v>0.62175406169520775</v>
      </c>
      <c r="BY257" s="62">
        <f ca="1">BY53*'SaaS - Cohorts (Logos)'!BY53</f>
        <v>0.54714357429178284</v>
      </c>
      <c r="BZ257" s="62">
        <f ca="1">BZ53*'SaaS - Cohorts (Logos)'!BZ53</f>
        <v>0.48148634537676888</v>
      </c>
      <c r="CA257" s="62">
        <f ca="1">CA53*'SaaS - Cohorts (Logos)'!CA53</f>
        <v>0.42370798393155651</v>
      </c>
      <c r="CB257" s="62">
        <f ca="1">CB53*'SaaS - Cohorts (Logos)'!CB53</f>
        <v>0.37286302585976977</v>
      </c>
      <c r="CC257" s="62">
        <f ca="1">CC53*'SaaS - Cohorts (Logos)'!CC53</f>
        <v>0.32811946275659742</v>
      </c>
      <c r="CD257" s="62">
        <f ca="1">CD53*'SaaS - Cohorts (Logos)'!CD53</f>
        <v>0.28874512722580575</v>
      </c>
      <c r="CE257" s="62">
        <f ca="1">CE53*'SaaS - Cohorts (Logos)'!CE53</f>
        <v>0.25409571195870906</v>
      </c>
      <c r="CF257" s="62">
        <f ca="1">CF53*'SaaS - Cohorts (Logos)'!CF53</f>
        <v>0.22360422652366399</v>
      </c>
      <c r="CG257" s="62">
        <f ca="1">CG53*'SaaS - Cohorts (Logos)'!CG53</f>
        <v>0.1967717193408243</v>
      </c>
      <c r="CH257" s="62">
        <f ca="1">CH53*'SaaS - Cohorts (Logos)'!CH53</f>
        <v>0.17315911301992537</v>
      </c>
      <c r="CI257" s="62">
        <f ca="1">CI53*'SaaS - Cohorts (Logos)'!CI53</f>
        <v>0.15238001945753429</v>
      </c>
      <c r="CJ257" s="62">
        <f ca="1">CJ53*'SaaS - Cohorts (Logos)'!CJ53</f>
        <v>0.13409441712263018</v>
      </c>
      <c r="CK257" s="62">
        <f ca="1">CK53*'SaaS - Cohorts (Logos)'!CK53</f>
        <v>0.11800308706791456</v>
      </c>
      <c r="CL257" s="62">
        <f ca="1">CL53*'SaaS - Cohorts (Logos)'!CL53</f>
        <v>0.10384271661976481</v>
      </c>
      <c r="CM257" s="62">
        <f ca="1">CM53*'SaaS - Cohorts (Logos)'!CM53</f>
        <v>9.1381590625393042E-2</v>
      </c>
      <c r="CN257" s="62">
        <f ca="1">CN53*'SaaS - Cohorts (Logos)'!CN53</f>
        <v>8.0415799750345865E-2</v>
      </c>
      <c r="CO257" s="62">
        <f ca="1">CO53*'SaaS - Cohorts (Logos)'!CO53</f>
        <v>7.0765903780304368E-2</v>
      </c>
      <c r="CP257" s="62">
        <f ca="1">CP53*'SaaS - Cohorts (Logos)'!CP53</f>
        <v>6.2273995326667837E-2</v>
      </c>
      <c r="CQ257" s="62">
        <f ca="1">CQ53*'SaaS - Cohorts (Logos)'!CQ53</f>
        <v>5.4801115887467694E-2</v>
      </c>
      <c r="CR257" s="62">
        <f ca="1">CR53*'SaaS - Cohorts (Logos)'!CR53</f>
        <v>4.8224981980971582E-2</v>
      </c>
      <c r="CS257" s="62">
        <f ca="1">CS53*'SaaS - Cohorts (Logos)'!CS53</f>
        <v>4.2437984143254996E-2</v>
      </c>
      <c r="CT257" s="62">
        <f ca="1">CT53*'SaaS - Cohorts (Logos)'!CT53</f>
        <v>3.7345426046064396E-2</v>
      </c>
      <c r="CU257" s="62">
        <f ca="1">CU53*'SaaS - Cohorts (Logos)'!CU53</f>
        <v>3.2863974920536665E-2</v>
      </c>
      <c r="CV257" s="62">
        <f ca="1">CV53*'SaaS - Cohorts (Logos)'!CV53</f>
        <v>2.892029793007227E-2</v>
      </c>
      <c r="CW257" s="62">
        <f ca="1">CW53*'SaaS - Cohorts (Logos)'!CW53</f>
        <v>2.5449862178463598E-2</v>
      </c>
      <c r="CX257" s="62">
        <f ca="1">CX53*'SaaS - Cohorts (Logos)'!CX53</f>
        <v>2.2395878717047967E-2</v>
      </c>
      <c r="CY257" s="62">
        <f ca="1">CY53*'SaaS - Cohorts (Logos)'!CY53</f>
        <v>1.9708373271002212E-2</v>
      </c>
      <c r="CZ257" s="62">
        <f ca="1">CZ53*'SaaS - Cohorts (Logos)'!CZ53</f>
        <v>1.7343368478481946E-2</v>
      </c>
      <c r="DA257" s="62">
        <f ca="1">DA53*'SaaS - Cohorts (Logos)'!DA53</f>
        <v>1.5262164261064113E-2</v>
      </c>
      <c r="DB257" s="62">
        <f ca="1">DB53*'SaaS - Cohorts (Logos)'!DB53</f>
        <v>1.3430704549736419E-2</v>
      </c>
      <c r="DC257" s="62">
        <f ca="1">DC53*'SaaS - Cohorts (Logos)'!DC53</f>
        <v>1.1819020003768048E-2</v>
      </c>
      <c r="DD257" s="62">
        <f ca="1">DD53*'SaaS - Cohorts (Logos)'!DD53</f>
        <v>1.0400737603315884E-2</v>
      </c>
      <c r="DE257" s="62">
        <f ca="1">DE53*'SaaS - Cohorts (Logos)'!DE53</f>
        <v>9.1526490909179786E-3</v>
      </c>
      <c r="DF257" s="62">
        <f ca="1">DF53*'SaaS - Cohorts (Logos)'!DF53</f>
        <v>8.0543312000078224E-3</v>
      </c>
      <c r="DG257" s="62">
        <f ca="1">DG53*'SaaS - Cohorts (Logos)'!DG53</f>
        <v>7.0878114560068844E-3</v>
      </c>
      <c r="DH257" s="62">
        <f ca="1">DH53*'SaaS - Cohorts (Logos)'!DH53</f>
        <v>6.237274081286057E-3</v>
      </c>
      <c r="DI257" s="62">
        <f ca="1">DI53*'SaaS - Cohorts (Logos)'!DI53</f>
        <v>5.4888011915317303E-3</v>
      </c>
      <c r="DJ257" s="62">
        <f ca="1">DJ53*'SaaS - Cohorts (Logos)'!DJ53</f>
        <v>4.8301450485479227E-3</v>
      </c>
      <c r="DK257" s="62">
        <f ca="1">DK53*'SaaS - Cohorts (Logos)'!DK53</f>
        <v>4.250527642722172E-3</v>
      </c>
      <c r="DL257" s="62">
        <f ca="1">DL53*'SaaS - Cohorts (Logos)'!DL53</f>
        <v>3.7404643255955108E-3</v>
      </c>
      <c r="DM257" s="62">
        <f ca="1">DM53*'SaaS - Cohorts (Logos)'!DM53</f>
        <v>3.291608606524049E-3</v>
      </c>
      <c r="DN257" s="62">
        <f ca="1">DN53*'SaaS - Cohorts (Logos)'!DN53</f>
        <v>2.896615573741163E-3</v>
      </c>
      <c r="DO257" s="62">
        <f ca="1">DO53*'SaaS - Cohorts (Logos)'!DO53</f>
        <v>2.5490217048922239E-3</v>
      </c>
      <c r="DP257" s="62">
        <f ca="1">DP53*'SaaS - Cohorts (Logos)'!DP53</f>
        <v>2.2431391003051569E-3</v>
      </c>
      <c r="DQ257" s="62">
        <f ca="1">DQ53*'SaaS - Cohorts (Logos)'!DQ53</f>
        <v>1.973962408268538E-3</v>
      </c>
      <c r="DR257" s="62">
        <f ca="1">DR53*'SaaS - Cohorts (Logos)'!DR53</f>
        <v>1.7370869192763134E-3</v>
      </c>
    </row>
    <row r="258" spans="2:122" ht="15.75" customHeight="1">
      <c r="B258" s="195">
        <v>44470</v>
      </c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62">
        <f ca="1">BK54*'SaaS - Cohorts (Logos)'!BK54</f>
        <v>3.2759999999999998</v>
      </c>
      <c r="BL258" s="62">
        <f ca="1">BL54*'SaaS - Cohorts (Logos)'!BL54</f>
        <v>2.8828799999999997</v>
      </c>
      <c r="BM258" s="62">
        <f ca="1">BM54*'SaaS - Cohorts (Logos)'!BM54</f>
        <v>2.5369343999999994</v>
      </c>
      <c r="BN258" s="62">
        <f ca="1">BN54*'SaaS - Cohorts (Logos)'!BN54</f>
        <v>2.2325022720000001</v>
      </c>
      <c r="BO258" s="62">
        <f ca="1">BO54*'SaaS - Cohorts (Logos)'!BO54</f>
        <v>1.9646019993599999</v>
      </c>
      <c r="BP258" s="62">
        <f ca="1">BP54*'SaaS - Cohorts (Logos)'!BP54</f>
        <v>1.7288497594368</v>
      </c>
      <c r="BQ258" s="62">
        <f ca="1">BQ54*'SaaS - Cohorts (Logos)'!BQ54</f>
        <v>1.5213877883043838</v>
      </c>
      <c r="BR258" s="62">
        <f ca="1">BR54*'SaaS - Cohorts (Logos)'!BR54</f>
        <v>1.3388212537078579</v>
      </c>
      <c r="BS258" s="62">
        <f ca="1">BS54*'SaaS - Cohorts (Logos)'!BS54</f>
        <v>1.1781627032629149</v>
      </c>
      <c r="BT258" s="62">
        <f ca="1">BT54*'SaaS - Cohorts (Logos)'!BT54</f>
        <v>1.0367831788713651</v>
      </c>
      <c r="BU258" s="62">
        <f ca="1">BU54*'SaaS - Cohorts (Logos)'!BU54</f>
        <v>0.91236919740680122</v>
      </c>
      <c r="BV258" s="62">
        <f ca="1">BV54*'SaaS - Cohorts (Logos)'!BV54</f>
        <v>0.8028848937179851</v>
      </c>
      <c r="BW258" s="62">
        <f ca="1">BW54*'SaaS - Cohorts (Logos)'!BW54</f>
        <v>0.70653870647182682</v>
      </c>
      <c r="BX258" s="62">
        <f ca="1">BX54*'SaaS - Cohorts (Logos)'!BX54</f>
        <v>0.62175406169520775</v>
      </c>
      <c r="BY258" s="62">
        <f ca="1">BY54*'SaaS - Cohorts (Logos)'!BY54</f>
        <v>0.54714357429178284</v>
      </c>
      <c r="BZ258" s="62">
        <f ca="1">BZ54*'SaaS - Cohorts (Logos)'!BZ54</f>
        <v>0.48148634537676888</v>
      </c>
      <c r="CA258" s="62">
        <f ca="1">CA54*'SaaS - Cohorts (Logos)'!CA54</f>
        <v>0.42370798393155651</v>
      </c>
      <c r="CB258" s="62">
        <f ca="1">CB54*'SaaS - Cohorts (Logos)'!CB54</f>
        <v>0.37286302585976977</v>
      </c>
      <c r="CC258" s="62">
        <f ca="1">CC54*'SaaS - Cohorts (Logos)'!CC54</f>
        <v>0.32811946275659742</v>
      </c>
      <c r="CD258" s="62">
        <f ca="1">CD54*'SaaS - Cohorts (Logos)'!CD54</f>
        <v>0.28874512722580575</v>
      </c>
      <c r="CE258" s="62">
        <f ca="1">CE54*'SaaS - Cohorts (Logos)'!CE54</f>
        <v>0.25409571195870906</v>
      </c>
      <c r="CF258" s="62">
        <f ca="1">CF54*'SaaS - Cohorts (Logos)'!CF54</f>
        <v>0.22360422652366399</v>
      </c>
      <c r="CG258" s="62">
        <f ca="1">CG54*'SaaS - Cohorts (Logos)'!CG54</f>
        <v>0.1967717193408243</v>
      </c>
      <c r="CH258" s="62">
        <f ca="1">CH54*'SaaS - Cohorts (Logos)'!CH54</f>
        <v>0.17315911301992537</v>
      </c>
      <c r="CI258" s="62">
        <f ca="1">CI54*'SaaS - Cohorts (Logos)'!CI54</f>
        <v>0.15238001945753429</v>
      </c>
      <c r="CJ258" s="62">
        <f ca="1">CJ54*'SaaS - Cohorts (Logos)'!CJ54</f>
        <v>0.13409441712263018</v>
      </c>
      <c r="CK258" s="62">
        <f ca="1">CK54*'SaaS - Cohorts (Logos)'!CK54</f>
        <v>0.11800308706791456</v>
      </c>
      <c r="CL258" s="62">
        <f ca="1">CL54*'SaaS - Cohorts (Logos)'!CL54</f>
        <v>0.10384271661976481</v>
      </c>
      <c r="CM258" s="62">
        <f ca="1">CM54*'SaaS - Cohorts (Logos)'!CM54</f>
        <v>9.1381590625393042E-2</v>
      </c>
      <c r="CN258" s="62">
        <f ca="1">CN54*'SaaS - Cohorts (Logos)'!CN54</f>
        <v>8.0415799750345865E-2</v>
      </c>
      <c r="CO258" s="62">
        <f ca="1">CO54*'SaaS - Cohorts (Logos)'!CO54</f>
        <v>7.0765903780304368E-2</v>
      </c>
      <c r="CP258" s="62">
        <f ca="1">CP54*'SaaS - Cohorts (Logos)'!CP54</f>
        <v>6.2273995326667837E-2</v>
      </c>
      <c r="CQ258" s="62">
        <f ca="1">CQ54*'SaaS - Cohorts (Logos)'!CQ54</f>
        <v>5.4801115887467694E-2</v>
      </c>
      <c r="CR258" s="62">
        <f ca="1">CR54*'SaaS - Cohorts (Logos)'!CR54</f>
        <v>4.8224981980971582E-2</v>
      </c>
      <c r="CS258" s="62">
        <f ca="1">CS54*'SaaS - Cohorts (Logos)'!CS54</f>
        <v>4.2437984143254996E-2</v>
      </c>
      <c r="CT258" s="62">
        <f ca="1">CT54*'SaaS - Cohorts (Logos)'!CT54</f>
        <v>3.7345426046064396E-2</v>
      </c>
      <c r="CU258" s="62">
        <f ca="1">CU54*'SaaS - Cohorts (Logos)'!CU54</f>
        <v>3.2863974920536665E-2</v>
      </c>
      <c r="CV258" s="62">
        <f ca="1">CV54*'SaaS - Cohorts (Logos)'!CV54</f>
        <v>2.892029793007227E-2</v>
      </c>
      <c r="CW258" s="62">
        <f ca="1">CW54*'SaaS - Cohorts (Logos)'!CW54</f>
        <v>2.5449862178463598E-2</v>
      </c>
      <c r="CX258" s="62">
        <f ca="1">CX54*'SaaS - Cohorts (Logos)'!CX54</f>
        <v>2.2395878717047967E-2</v>
      </c>
      <c r="CY258" s="62">
        <f ca="1">CY54*'SaaS - Cohorts (Logos)'!CY54</f>
        <v>1.9708373271002212E-2</v>
      </c>
      <c r="CZ258" s="62">
        <f ca="1">CZ54*'SaaS - Cohorts (Logos)'!CZ54</f>
        <v>1.7343368478481946E-2</v>
      </c>
      <c r="DA258" s="62">
        <f ca="1">DA54*'SaaS - Cohorts (Logos)'!DA54</f>
        <v>1.5262164261064113E-2</v>
      </c>
      <c r="DB258" s="62">
        <f ca="1">DB54*'SaaS - Cohorts (Logos)'!DB54</f>
        <v>1.3430704549736419E-2</v>
      </c>
      <c r="DC258" s="62">
        <f ca="1">DC54*'SaaS - Cohorts (Logos)'!DC54</f>
        <v>1.1819020003768048E-2</v>
      </c>
      <c r="DD258" s="62">
        <f ca="1">DD54*'SaaS - Cohorts (Logos)'!DD54</f>
        <v>1.0400737603315884E-2</v>
      </c>
      <c r="DE258" s="62">
        <f ca="1">DE54*'SaaS - Cohorts (Logos)'!DE54</f>
        <v>9.1526490909179786E-3</v>
      </c>
      <c r="DF258" s="62">
        <f ca="1">DF54*'SaaS - Cohorts (Logos)'!DF54</f>
        <v>8.0543312000078224E-3</v>
      </c>
      <c r="DG258" s="62">
        <f ca="1">DG54*'SaaS - Cohorts (Logos)'!DG54</f>
        <v>7.0878114560068844E-3</v>
      </c>
      <c r="DH258" s="62">
        <f ca="1">DH54*'SaaS - Cohorts (Logos)'!DH54</f>
        <v>6.237274081286057E-3</v>
      </c>
      <c r="DI258" s="62">
        <f ca="1">DI54*'SaaS - Cohorts (Logos)'!DI54</f>
        <v>5.4888011915317303E-3</v>
      </c>
      <c r="DJ258" s="62">
        <f ca="1">DJ54*'SaaS - Cohorts (Logos)'!DJ54</f>
        <v>4.8301450485479227E-3</v>
      </c>
      <c r="DK258" s="62">
        <f ca="1">DK54*'SaaS - Cohorts (Logos)'!DK54</f>
        <v>4.250527642722172E-3</v>
      </c>
      <c r="DL258" s="62">
        <f ca="1">DL54*'SaaS - Cohorts (Logos)'!DL54</f>
        <v>3.7404643255955108E-3</v>
      </c>
      <c r="DM258" s="62">
        <f ca="1">DM54*'SaaS - Cohorts (Logos)'!DM54</f>
        <v>3.291608606524049E-3</v>
      </c>
      <c r="DN258" s="62">
        <f ca="1">DN54*'SaaS - Cohorts (Logos)'!DN54</f>
        <v>2.896615573741163E-3</v>
      </c>
      <c r="DO258" s="62">
        <f ca="1">DO54*'SaaS - Cohorts (Logos)'!DO54</f>
        <v>2.5490217048922239E-3</v>
      </c>
      <c r="DP258" s="62">
        <f ca="1">DP54*'SaaS - Cohorts (Logos)'!DP54</f>
        <v>2.2431391003051569E-3</v>
      </c>
      <c r="DQ258" s="62">
        <f ca="1">DQ54*'SaaS - Cohorts (Logos)'!DQ54</f>
        <v>1.973962408268538E-3</v>
      </c>
      <c r="DR258" s="62">
        <f ca="1">DR54*'SaaS - Cohorts (Logos)'!DR54</f>
        <v>1.7370869192763134E-3</v>
      </c>
    </row>
    <row r="259" spans="2:122" ht="15.75" customHeight="1">
      <c r="B259" s="195">
        <v>44501</v>
      </c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62">
        <f ca="1">BK55*'SaaS - Cohorts (Logos)'!BK55</f>
        <v>3.2759999999999998</v>
      </c>
      <c r="BL259" s="62">
        <f ca="1">BL55*'SaaS - Cohorts (Logos)'!BL55</f>
        <v>2.8828799999999997</v>
      </c>
      <c r="BM259" s="62">
        <f ca="1">BM55*'SaaS - Cohorts (Logos)'!BM55</f>
        <v>2.5369343999999994</v>
      </c>
      <c r="BN259" s="62">
        <f ca="1">BN55*'SaaS - Cohorts (Logos)'!BN55</f>
        <v>2.2325022720000001</v>
      </c>
      <c r="BO259" s="62">
        <f ca="1">BO55*'SaaS - Cohorts (Logos)'!BO55</f>
        <v>1.9646019993599999</v>
      </c>
      <c r="BP259" s="62">
        <f ca="1">BP55*'SaaS - Cohorts (Logos)'!BP55</f>
        <v>1.7288497594368</v>
      </c>
      <c r="BQ259" s="62">
        <f ca="1">BQ55*'SaaS - Cohorts (Logos)'!BQ55</f>
        <v>1.5213877883043838</v>
      </c>
      <c r="BR259" s="62">
        <f ca="1">BR55*'SaaS - Cohorts (Logos)'!BR55</f>
        <v>1.3388212537078579</v>
      </c>
      <c r="BS259" s="62">
        <f ca="1">BS55*'SaaS - Cohorts (Logos)'!BS55</f>
        <v>1.1781627032629149</v>
      </c>
      <c r="BT259" s="62">
        <f ca="1">BT55*'SaaS - Cohorts (Logos)'!BT55</f>
        <v>1.0367831788713651</v>
      </c>
      <c r="BU259" s="62">
        <f ca="1">BU55*'SaaS - Cohorts (Logos)'!BU55</f>
        <v>0.91236919740680122</v>
      </c>
      <c r="BV259" s="62">
        <f ca="1">BV55*'SaaS - Cohorts (Logos)'!BV55</f>
        <v>0.8028848937179851</v>
      </c>
      <c r="BW259" s="62">
        <f ca="1">BW55*'SaaS - Cohorts (Logos)'!BW55</f>
        <v>0.70653870647182682</v>
      </c>
      <c r="BX259" s="62">
        <f ca="1">BX55*'SaaS - Cohorts (Logos)'!BX55</f>
        <v>0.62175406169520775</v>
      </c>
      <c r="BY259" s="62">
        <f ca="1">BY55*'SaaS - Cohorts (Logos)'!BY55</f>
        <v>0.54714357429178284</v>
      </c>
      <c r="BZ259" s="62">
        <f ca="1">BZ55*'SaaS - Cohorts (Logos)'!BZ55</f>
        <v>0.48148634537676888</v>
      </c>
      <c r="CA259" s="62">
        <f ca="1">CA55*'SaaS - Cohorts (Logos)'!CA55</f>
        <v>0.42370798393155651</v>
      </c>
      <c r="CB259" s="62">
        <f ca="1">CB55*'SaaS - Cohorts (Logos)'!CB55</f>
        <v>0.37286302585976977</v>
      </c>
      <c r="CC259" s="62">
        <f ca="1">CC55*'SaaS - Cohorts (Logos)'!CC55</f>
        <v>0.32811946275659742</v>
      </c>
      <c r="CD259" s="62">
        <f ca="1">CD55*'SaaS - Cohorts (Logos)'!CD55</f>
        <v>0.28874512722580575</v>
      </c>
      <c r="CE259" s="62">
        <f ca="1">CE55*'SaaS - Cohorts (Logos)'!CE55</f>
        <v>0.25409571195870906</v>
      </c>
      <c r="CF259" s="62">
        <f ca="1">CF55*'SaaS - Cohorts (Logos)'!CF55</f>
        <v>0.22360422652366399</v>
      </c>
      <c r="CG259" s="62">
        <f ca="1">CG55*'SaaS - Cohorts (Logos)'!CG55</f>
        <v>0.1967717193408243</v>
      </c>
      <c r="CH259" s="62">
        <f ca="1">CH55*'SaaS - Cohorts (Logos)'!CH55</f>
        <v>0.17315911301992537</v>
      </c>
      <c r="CI259" s="62">
        <f ca="1">CI55*'SaaS - Cohorts (Logos)'!CI55</f>
        <v>0.15238001945753429</v>
      </c>
      <c r="CJ259" s="62">
        <f ca="1">CJ55*'SaaS - Cohorts (Logos)'!CJ55</f>
        <v>0.13409441712263018</v>
      </c>
      <c r="CK259" s="62">
        <f ca="1">CK55*'SaaS - Cohorts (Logos)'!CK55</f>
        <v>0.11800308706791456</v>
      </c>
      <c r="CL259" s="62">
        <f ca="1">CL55*'SaaS - Cohorts (Logos)'!CL55</f>
        <v>0.10384271661976481</v>
      </c>
      <c r="CM259" s="62">
        <f ca="1">CM55*'SaaS - Cohorts (Logos)'!CM55</f>
        <v>9.1381590625393042E-2</v>
      </c>
      <c r="CN259" s="62">
        <f ca="1">CN55*'SaaS - Cohorts (Logos)'!CN55</f>
        <v>8.0415799750345865E-2</v>
      </c>
      <c r="CO259" s="62">
        <f ca="1">CO55*'SaaS - Cohorts (Logos)'!CO55</f>
        <v>7.0765903780304368E-2</v>
      </c>
      <c r="CP259" s="62">
        <f ca="1">CP55*'SaaS - Cohorts (Logos)'!CP55</f>
        <v>6.2273995326667837E-2</v>
      </c>
      <c r="CQ259" s="62">
        <f ca="1">CQ55*'SaaS - Cohorts (Logos)'!CQ55</f>
        <v>5.4801115887467694E-2</v>
      </c>
      <c r="CR259" s="62">
        <f ca="1">CR55*'SaaS - Cohorts (Logos)'!CR55</f>
        <v>4.8224981980971582E-2</v>
      </c>
      <c r="CS259" s="62">
        <f ca="1">CS55*'SaaS - Cohorts (Logos)'!CS55</f>
        <v>4.2437984143254996E-2</v>
      </c>
      <c r="CT259" s="62">
        <f ca="1">CT55*'SaaS - Cohorts (Logos)'!CT55</f>
        <v>3.7345426046064396E-2</v>
      </c>
      <c r="CU259" s="62">
        <f ca="1">CU55*'SaaS - Cohorts (Logos)'!CU55</f>
        <v>3.2863974920536665E-2</v>
      </c>
      <c r="CV259" s="62">
        <f ca="1">CV55*'SaaS - Cohorts (Logos)'!CV55</f>
        <v>2.892029793007227E-2</v>
      </c>
      <c r="CW259" s="62">
        <f ca="1">CW55*'SaaS - Cohorts (Logos)'!CW55</f>
        <v>2.5449862178463598E-2</v>
      </c>
      <c r="CX259" s="62">
        <f ca="1">CX55*'SaaS - Cohorts (Logos)'!CX55</f>
        <v>2.2395878717047967E-2</v>
      </c>
      <c r="CY259" s="62">
        <f ca="1">CY55*'SaaS - Cohorts (Logos)'!CY55</f>
        <v>1.9708373271002212E-2</v>
      </c>
      <c r="CZ259" s="62">
        <f ca="1">CZ55*'SaaS - Cohorts (Logos)'!CZ55</f>
        <v>1.7343368478481946E-2</v>
      </c>
      <c r="DA259" s="62">
        <f ca="1">DA55*'SaaS - Cohorts (Logos)'!DA55</f>
        <v>1.5262164261064113E-2</v>
      </c>
      <c r="DB259" s="62">
        <f ca="1">DB55*'SaaS - Cohorts (Logos)'!DB55</f>
        <v>1.3430704549736419E-2</v>
      </c>
      <c r="DC259" s="62">
        <f ca="1">DC55*'SaaS - Cohorts (Logos)'!DC55</f>
        <v>1.1819020003768048E-2</v>
      </c>
      <c r="DD259" s="62">
        <f ca="1">DD55*'SaaS - Cohorts (Logos)'!DD55</f>
        <v>1.0400737603315884E-2</v>
      </c>
      <c r="DE259" s="62">
        <f ca="1">DE55*'SaaS - Cohorts (Logos)'!DE55</f>
        <v>9.1526490909179786E-3</v>
      </c>
      <c r="DF259" s="62">
        <f ca="1">DF55*'SaaS - Cohorts (Logos)'!DF55</f>
        <v>8.0543312000078224E-3</v>
      </c>
      <c r="DG259" s="62">
        <f ca="1">DG55*'SaaS - Cohorts (Logos)'!DG55</f>
        <v>7.0878114560068844E-3</v>
      </c>
      <c r="DH259" s="62">
        <f ca="1">DH55*'SaaS - Cohorts (Logos)'!DH55</f>
        <v>6.237274081286057E-3</v>
      </c>
      <c r="DI259" s="62">
        <f ca="1">DI55*'SaaS - Cohorts (Logos)'!DI55</f>
        <v>5.4888011915317303E-3</v>
      </c>
      <c r="DJ259" s="62">
        <f ca="1">DJ55*'SaaS - Cohorts (Logos)'!DJ55</f>
        <v>4.8301450485479227E-3</v>
      </c>
      <c r="DK259" s="62">
        <f ca="1">DK55*'SaaS - Cohorts (Logos)'!DK55</f>
        <v>4.250527642722172E-3</v>
      </c>
      <c r="DL259" s="62">
        <f ca="1">DL55*'SaaS - Cohorts (Logos)'!DL55</f>
        <v>3.7404643255955108E-3</v>
      </c>
      <c r="DM259" s="62">
        <f ca="1">DM55*'SaaS - Cohorts (Logos)'!DM55</f>
        <v>3.291608606524049E-3</v>
      </c>
      <c r="DN259" s="62">
        <f ca="1">DN55*'SaaS - Cohorts (Logos)'!DN55</f>
        <v>2.896615573741163E-3</v>
      </c>
      <c r="DO259" s="62">
        <f ca="1">DO55*'SaaS - Cohorts (Logos)'!DO55</f>
        <v>2.5490217048922239E-3</v>
      </c>
      <c r="DP259" s="62">
        <f ca="1">DP55*'SaaS - Cohorts (Logos)'!DP55</f>
        <v>2.2431391003051569E-3</v>
      </c>
      <c r="DQ259" s="62">
        <f ca="1">DQ55*'SaaS - Cohorts (Logos)'!DQ55</f>
        <v>1.973962408268538E-3</v>
      </c>
      <c r="DR259" s="62">
        <f ca="1">DR55*'SaaS - Cohorts (Logos)'!DR55</f>
        <v>1.7370869192763134E-3</v>
      </c>
    </row>
    <row r="260" spans="2:122" ht="15.75" customHeight="1">
      <c r="B260" s="195">
        <v>44531</v>
      </c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62">
        <f ca="1">BK56*'SaaS - Cohorts (Logos)'!BK56</f>
        <v>3.2759999999999998</v>
      </c>
      <c r="BL260" s="62">
        <f ca="1">BL56*'SaaS - Cohorts (Logos)'!BL56</f>
        <v>2.8828799999999997</v>
      </c>
      <c r="BM260" s="62">
        <f ca="1">BM56*'SaaS - Cohorts (Logos)'!BM56</f>
        <v>2.5369343999999994</v>
      </c>
      <c r="BN260" s="62">
        <f ca="1">BN56*'SaaS - Cohorts (Logos)'!BN56</f>
        <v>2.2325022720000001</v>
      </c>
      <c r="BO260" s="62">
        <f ca="1">BO56*'SaaS - Cohorts (Logos)'!BO56</f>
        <v>1.9646019993599999</v>
      </c>
      <c r="BP260" s="62">
        <f ca="1">BP56*'SaaS - Cohorts (Logos)'!BP56</f>
        <v>1.7288497594368</v>
      </c>
      <c r="BQ260" s="62">
        <f ca="1">BQ56*'SaaS - Cohorts (Logos)'!BQ56</f>
        <v>1.5213877883043838</v>
      </c>
      <c r="BR260" s="62">
        <f ca="1">BR56*'SaaS - Cohorts (Logos)'!BR56</f>
        <v>1.3388212537078579</v>
      </c>
      <c r="BS260" s="62">
        <f ca="1">BS56*'SaaS - Cohorts (Logos)'!BS56</f>
        <v>1.1781627032629149</v>
      </c>
      <c r="BT260" s="62">
        <f ca="1">BT56*'SaaS - Cohorts (Logos)'!BT56</f>
        <v>1.0367831788713651</v>
      </c>
      <c r="BU260" s="62">
        <f ca="1">BU56*'SaaS - Cohorts (Logos)'!BU56</f>
        <v>0.91236919740680122</v>
      </c>
      <c r="BV260" s="62">
        <f ca="1">BV56*'SaaS - Cohorts (Logos)'!BV56</f>
        <v>0.8028848937179851</v>
      </c>
      <c r="BW260" s="62">
        <f ca="1">BW56*'SaaS - Cohorts (Logos)'!BW56</f>
        <v>0.70653870647182682</v>
      </c>
      <c r="BX260" s="62">
        <f ca="1">BX56*'SaaS - Cohorts (Logos)'!BX56</f>
        <v>0.62175406169520775</v>
      </c>
      <c r="BY260" s="62">
        <f ca="1">BY56*'SaaS - Cohorts (Logos)'!BY56</f>
        <v>0.54714357429178284</v>
      </c>
      <c r="BZ260" s="62">
        <f ca="1">BZ56*'SaaS - Cohorts (Logos)'!BZ56</f>
        <v>0.48148634537676888</v>
      </c>
      <c r="CA260" s="62">
        <f ca="1">CA56*'SaaS - Cohorts (Logos)'!CA56</f>
        <v>0.42370798393155651</v>
      </c>
      <c r="CB260" s="62">
        <f ca="1">CB56*'SaaS - Cohorts (Logos)'!CB56</f>
        <v>0.37286302585976977</v>
      </c>
      <c r="CC260" s="62">
        <f ca="1">CC56*'SaaS - Cohorts (Logos)'!CC56</f>
        <v>0.32811946275659742</v>
      </c>
      <c r="CD260" s="62">
        <f ca="1">CD56*'SaaS - Cohorts (Logos)'!CD56</f>
        <v>0.28874512722580575</v>
      </c>
      <c r="CE260" s="62">
        <f ca="1">CE56*'SaaS - Cohorts (Logos)'!CE56</f>
        <v>0.25409571195870906</v>
      </c>
      <c r="CF260" s="62">
        <f ca="1">CF56*'SaaS - Cohorts (Logos)'!CF56</f>
        <v>0.22360422652366399</v>
      </c>
      <c r="CG260" s="62">
        <f ca="1">CG56*'SaaS - Cohorts (Logos)'!CG56</f>
        <v>0.1967717193408243</v>
      </c>
      <c r="CH260" s="62">
        <f ca="1">CH56*'SaaS - Cohorts (Logos)'!CH56</f>
        <v>0.17315911301992537</v>
      </c>
      <c r="CI260" s="62">
        <f ca="1">CI56*'SaaS - Cohorts (Logos)'!CI56</f>
        <v>0.15238001945753429</v>
      </c>
      <c r="CJ260" s="62">
        <f ca="1">CJ56*'SaaS - Cohorts (Logos)'!CJ56</f>
        <v>0.13409441712263018</v>
      </c>
      <c r="CK260" s="62">
        <f ca="1">CK56*'SaaS - Cohorts (Logos)'!CK56</f>
        <v>0.11800308706791456</v>
      </c>
      <c r="CL260" s="62">
        <f ca="1">CL56*'SaaS - Cohorts (Logos)'!CL56</f>
        <v>0.10384271661976481</v>
      </c>
      <c r="CM260" s="62">
        <f ca="1">CM56*'SaaS - Cohorts (Logos)'!CM56</f>
        <v>9.1381590625393042E-2</v>
      </c>
      <c r="CN260" s="62">
        <f ca="1">CN56*'SaaS - Cohorts (Logos)'!CN56</f>
        <v>8.0415799750345865E-2</v>
      </c>
      <c r="CO260" s="62">
        <f ca="1">CO56*'SaaS - Cohorts (Logos)'!CO56</f>
        <v>7.0765903780304368E-2</v>
      </c>
      <c r="CP260" s="62">
        <f ca="1">CP56*'SaaS - Cohorts (Logos)'!CP56</f>
        <v>6.2273995326667837E-2</v>
      </c>
      <c r="CQ260" s="62">
        <f ca="1">CQ56*'SaaS - Cohorts (Logos)'!CQ56</f>
        <v>5.4801115887467694E-2</v>
      </c>
      <c r="CR260" s="62">
        <f ca="1">CR56*'SaaS - Cohorts (Logos)'!CR56</f>
        <v>4.8224981980971582E-2</v>
      </c>
      <c r="CS260" s="62">
        <f ca="1">CS56*'SaaS - Cohorts (Logos)'!CS56</f>
        <v>4.2437984143254996E-2</v>
      </c>
      <c r="CT260" s="62">
        <f ca="1">CT56*'SaaS - Cohorts (Logos)'!CT56</f>
        <v>3.7345426046064396E-2</v>
      </c>
      <c r="CU260" s="62">
        <f ca="1">CU56*'SaaS - Cohorts (Logos)'!CU56</f>
        <v>3.2863974920536665E-2</v>
      </c>
      <c r="CV260" s="62">
        <f ca="1">CV56*'SaaS - Cohorts (Logos)'!CV56</f>
        <v>2.892029793007227E-2</v>
      </c>
      <c r="CW260" s="62">
        <f ca="1">CW56*'SaaS - Cohorts (Logos)'!CW56</f>
        <v>2.5449862178463598E-2</v>
      </c>
      <c r="CX260" s="62">
        <f ca="1">CX56*'SaaS - Cohorts (Logos)'!CX56</f>
        <v>2.2395878717047967E-2</v>
      </c>
      <c r="CY260" s="62">
        <f ca="1">CY56*'SaaS - Cohorts (Logos)'!CY56</f>
        <v>1.9708373271002212E-2</v>
      </c>
      <c r="CZ260" s="62">
        <f ca="1">CZ56*'SaaS - Cohorts (Logos)'!CZ56</f>
        <v>1.7343368478481946E-2</v>
      </c>
      <c r="DA260" s="62">
        <f ca="1">DA56*'SaaS - Cohorts (Logos)'!DA56</f>
        <v>1.5262164261064113E-2</v>
      </c>
      <c r="DB260" s="62">
        <f ca="1">DB56*'SaaS - Cohorts (Logos)'!DB56</f>
        <v>1.3430704549736419E-2</v>
      </c>
      <c r="DC260" s="62">
        <f ca="1">DC56*'SaaS - Cohorts (Logos)'!DC56</f>
        <v>1.1819020003768048E-2</v>
      </c>
      <c r="DD260" s="62">
        <f ca="1">DD56*'SaaS - Cohorts (Logos)'!DD56</f>
        <v>1.0400737603315884E-2</v>
      </c>
      <c r="DE260" s="62">
        <f ca="1">DE56*'SaaS - Cohorts (Logos)'!DE56</f>
        <v>9.1526490909179786E-3</v>
      </c>
      <c r="DF260" s="62">
        <f ca="1">DF56*'SaaS - Cohorts (Logos)'!DF56</f>
        <v>8.0543312000078224E-3</v>
      </c>
      <c r="DG260" s="62">
        <f ca="1">DG56*'SaaS - Cohorts (Logos)'!DG56</f>
        <v>7.0878114560068844E-3</v>
      </c>
      <c r="DH260" s="62">
        <f ca="1">DH56*'SaaS - Cohorts (Logos)'!DH56</f>
        <v>6.237274081286057E-3</v>
      </c>
      <c r="DI260" s="62">
        <f ca="1">DI56*'SaaS - Cohorts (Logos)'!DI56</f>
        <v>5.4888011915317303E-3</v>
      </c>
      <c r="DJ260" s="62">
        <f ca="1">DJ56*'SaaS - Cohorts (Logos)'!DJ56</f>
        <v>4.8301450485479227E-3</v>
      </c>
      <c r="DK260" s="62">
        <f ca="1">DK56*'SaaS - Cohorts (Logos)'!DK56</f>
        <v>4.250527642722172E-3</v>
      </c>
      <c r="DL260" s="62">
        <f ca="1">DL56*'SaaS - Cohorts (Logos)'!DL56</f>
        <v>3.7404643255955108E-3</v>
      </c>
      <c r="DM260" s="62">
        <f ca="1">DM56*'SaaS - Cohorts (Logos)'!DM56</f>
        <v>3.291608606524049E-3</v>
      </c>
      <c r="DN260" s="62">
        <f ca="1">DN56*'SaaS - Cohorts (Logos)'!DN56</f>
        <v>2.896615573741163E-3</v>
      </c>
      <c r="DO260" s="62">
        <f ca="1">DO56*'SaaS - Cohorts (Logos)'!DO56</f>
        <v>2.5490217048922239E-3</v>
      </c>
      <c r="DP260" s="62">
        <f ca="1">DP56*'SaaS - Cohorts (Logos)'!DP56</f>
        <v>2.2431391003051569E-3</v>
      </c>
      <c r="DQ260" s="62">
        <f ca="1">DQ56*'SaaS - Cohorts (Logos)'!DQ56</f>
        <v>1.973962408268538E-3</v>
      </c>
      <c r="DR260" s="62">
        <f ca="1">DR56*'SaaS - Cohorts (Logos)'!DR56</f>
        <v>1.7370869192763134E-3</v>
      </c>
    </row>
    <row r="261" spans="2:122" ht="15.75" customHeight="1">
      <c r="B261" s="195">
        <v>44562</v>
      </c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62">
        <f ca="1">BK57*'SaaS - Cohorts (Logos)'!BK57</f>
        <v>3.2759999999999998</v>
      </c>
      <c r="BL261" s="62">
        <f ca="1">BL57*'SaaS - Cohorts (Logos)'!BL57</f>
        <v>2.8828799999999997</v>
      </c>
      <c r="BM261" s="62">
        <f ca="1">BM57*'SaaS - Cohorts (Logos)'!BM57</f>
        <v>2.5369343999999994</v>
      </c>
      <c r="BN261" s="62">
        <f ca="1">BN57*'SaaS - Cohorts (Logos)'!BN57</f>
        <v>2.2325022720000001</v>
      </c>
      <c r="BO261" s="62">
        <f ca="1">BO57*'SaaS - Cohorts (Logos)'!BO57</f>
        <v>1.9646019993599999</v>
      </c>
      <c r="BP261" s="62">
        <f ca="1">BP57*'SaaS - Cohorts (Logos)'!BP57</f>
        <v>1.7288497594368</v>
      </c>
      <c r="BQ261" s="62">
        <f ca="1">BQ57*'SaaS - Cohorts (Logos)'!BQ57</f>
        <v>1.5213877883043838</v>
      </c>
      <c r="BR261" s="62">
        <f ca="1">BR57*'SaaS - Cohorts (Logos)'!BR57</f>
        <v>1.3388212537078579</v>
      </c>
      <c r="BS261" s="62">
        <f ca="1">BS57*'SaaS - Cohorts (Logos)'!BS57</f>
        <v>1.1781627032629149</v>
      </c>
      <c r="BT261" s="62">
        <f ca="1">BT57*'SaaS - Cohorts (Logos)'!BT57</f>
        <v>1.0367831788713651</v>
      </c>
      <c r="BU261" s="62">
        <f ca="1">BU57*'SaaS - Cohorts (Logos)'!BU57</f>
        <v>0.91236919740680122</v>
      </c>
      <c r="BV261" s="62">
        <f ca="1">BV57*'SaaS - Cohorts (Logos)'!BV57</f>
        <v>0.8028848937179851</v>
      </c>
      <c r="BW261" s="62">
        <f ca="1">BW57*'SaaS - Cohorts (Logos)'!BW57</f>
        <v>0.70653870647182682</v>
      </c>
      <c r="BX261" s="62">
        <f ca="1">BX57*'SaaS - Cohorts (Logos)'!BX57</f>
        <v>0.62175406169520775</v>
      </c>
      <c r="BY261" s="62">
        <f ca="1">BY57*'SaaS - Cohorts (Logos)'!BY57</f>
        <v>0.54714357429178284</v>
      </c>
      <c r="BZ261" s="62">
        <f ca="1">BZ57*'SaaS - Cohorts (Logos)'!BZ57</f>
        <v>0.48148634537676888</v>
      </c>
      <c r="CA261" s="62">
        <f ca="1">CA57*'SaaS - Cohorts (Logos)'!CA57</f>
        <v>0.42370798393155651</v>
      </c>
      <c r="CB261" s="62">
        <f ca="1">CB57*'SaaS - Cohorts (Logos)'!CB57</f>
        <v>0.37286302585976977</v>
      </c>
      <c r="CC261" s="62">
        <f ca="1">CC57*'SaaS - Cohorts (Logos)'!CC57</f>
        <v>0.32811946275659742</v>
      </c>
      <c r="CD261" s="62">
        <f ca="1">CD57*'SaaS - Cohorts (Logos)'!CD57</f>
        <v>0.28874512722580575</v>
      </c>
      <c r="CE261" s="62">
        <f ca="1">CE57*'SaaS - Cohorts (Logos)'!CE57</f>
        <v>0.25409571195870906</v>
      </c>
      <c r="CF261" s="62">
        <f ca="1">CF57*'SaaS - Cohorts (Logos)'!CF57</f>
        <v>0.22360422652366399</v>
      </c>
      <c r="CG261" s="62">
        <f ca="1">CG57*'SaaS - Cohorts (Logos)'!CG57</f>
        <v>0.1967717193408243</v>
      </c>
      <c r="CH261" s="62">
        <f ca="1">CH57*'SaaS - Cohorts (Logos)'!CH57</f>
        <v>0.17315911301992537</v>
      </c>
      <c r="CI261" s="62">
        <f ca="1">CI57*'SaaS - Cohorts (Logos)'!CI57</f>
        <v>0.15238001945753429</v>
      </c>
      <c r="CJ261" s="62">
        <f ca="1">CJ57*'SaaS - Cohorts (Logos)'!CJ57</f>
        <v>0.13409441712263018</v>
      </c>
      <c r="CK261" s="62">
        <f ca="1">CK57*'SaaS - Cohorts (Logos)'!CK57</f>
        <v>0.11800308706791456</v>
      </c>
      <c r="CL261" s="62">
        <f ca="1">CL57*'SaaS - Cohorts (Logos)'!CL57</f>
        <v>0.10384271661976481</v>
      </c>
      <c r="CM261" s="62">
        <f ca="1">CM57*'SaaS - Cohorts (Logos)'!CM57</f>
        <v>9.1381590625393042E-2</v>
      </c>
      <c r="CN261" s="62">
        <f ca="1">CN57*'SaaS - Cohorts (Logos)'!CN57</f>
        <v>8.0415799750345865E-2</v>
      </c>
      <c r="CO261" s="62">
        <f ca="1">CO57*'SaaS - Cohorts (Logos)'!CO57</f>
        <v>7.0765903780304368E-2</v>
      </c>
      <c r="CP261" s="62">
        <f ca="1">CP57*'SaaS - Cohorts (Logos)'!CP57</f>
        <v>6.2273995326667837E-2</v>
      </c>
      <c r="CQ261" s="62">
        <f ca="1">CQ57*'SaaS - Cohorts (Logos)'!CQ57</f>
        <v>5.4801115887467694E-2</v>
      </c>
      <c r="CR261" s="62">
        <f ca="1">CR57*'SaaS - Cohorts (Logos)'!CR57</f>
        <v>4.8224981980971582E-2</v>
      </c>
      <c r="CS261" s="62">
        <f ca="1">CS57*'SaaS - Cohorts (Logos)'!CS57</f>
        <v>4.2437984143254996E-2</v>
      </c>
      <c r="CT261" s="62">
        <f ca="1">CT57*'SaaS - Cohorts (Logos)'!CT57</f>
        <v>3.7345426046064396E-2</v>
      </c>
      <c r="CU261" s="62">
        <f ca="1">CU57*'SaaS - Cohorts (Logos)'!CU57</f>
        <v>3.2863974920536665E-2</v>
      </c>
      <c r="CV261" s="62">
        <f ca="1">CV57*'SaaS - Cohorts (Logos)'!CV57</f>
        <v>2.892029793007227E-2</v>
      </c>
      <c r="CW261" s="62">
        <f ca="1">CW57*'SaaS - Cohorts (Logos)'!CW57</f>
        <v>2.5449862178463598E-2</v>
      </c>
      <c r="CX261" s="62">
        <f ca="1">CX57*'SaaS - Cohorts (Logos)'!CX57</f>
        <v>2.2395878717047967E-2</v>
      </c>
      <c r="CY261" s="62">
        <f ca="1">CY57*'SaaS - Cohorts (Logos)'!CY57</f>
        <v>1.9708373271002212E-2</v>
      </c>
      <c r="CZ261" s="62">
        <f ca="1">CZ57*'SaaS - Cohorts (Logos)'!CZ57</f>
        <v>1.7343368478481946E-2</v>
      </c>
      <c r="DA261" s="62">
        <f ca="1">DA57*'SaaS - Cohorts (Logos)'!DA57</f>
        <v>1.5262164261064113E-2</v>
      </c>
      <c r="DB261" s="62">
        <f ca="1">DB57*'SaaS - Cohorts (Logos)'!DB57</f>
        <v>1.3430704549736419E-2</v>
      </c>
      <c r="DC261" s="62">
        <f ca="1">DC57*'SaaS - Cohorts (Logos)'!DC57</f>
        <v>1.1819020003768048E-2</v>
      </c>
      <c r="DD261" s="62">
        <f ca="1">DD57*'SaaS - Cohorts (Logos)'!DD57</f>
        <v>1.0400737603315884E-2</v>
      </c>
      <c r="DE261" s="62">
        <f ca="1">DE57*'SaaS - Cohorts (Logos)'!DE57</f>
        <v>9.1526490909179786E-3</v>
      </c>
      <c r="DF261" s="62">
        <f ca="1">DF57*'SaaS - Cohorts (Logos)'!DF57</f>
        <v>8.0543312000078224E-3</v>
      </c>
      <c r="DG261" s="62">
        <f ca="1">DG57*'SaaS - Cohorts (Logos)'!DG57</f>
        <v>7.0878114560068844E-3</v>
      </c>
      <c r="DH261" s="62">
        <f ca="1">DH57*'SaaS - Cohorts (Logos)'!DH57</f>
        <v>6.237274081286057E-3</v>
      </c>
      <c r="DI261" s="62">
        <f ca="1">DI57*'SaaS - Cohorts (Logos)'!DI57</f>
        <v>5.4888011915317303E-3</v>
      </c>
      <c r="DJ261" s="62">
        <f ca="1">DJ57*'SaaS - Cohorts (Logos)'!DJ57</f>
        <v>4.8301450485479227E-3</v>
      </c>
      <c r="DK261" s="62">
        <f ca="1">DK57*'SaaS - Cohorts (Logos)'!DK57</f>
        <v>4.250527642722172E-3</v>
      </c>
      <c r="DL261" s="62">
        <f ca="1">DL57*'SaaS - Cohorts (Logos)'!DL57</f>
        <v>3.7404643255955108E-3</v>
      </c>
      <c r="DM261" s="62">
        <f ca="1">DM57*'SaaS - Cohorts (Logos)'!DM57</f>
        <v>3.291608606524049E-3</v>
      </c>
      <c r="DN261" s="62">
        <f ca="1">DN57*'SaaS - Cohorts (Logos)'!DN57</f>
        <v>2.896615573741163E-3</v>
      </c>
      <c r="DO261" s="62">
        <f ca="1">DO57*'SaaS - Cohorts (Logos)'!DO57</f>
        <v>2.5490217048922239E-3</v>
      </c>
      <c r="DP261" s="62">
        <f ca="1">DP57*'SaaS - Cohorts (Logos)'!DP57</f>
        <v>2.2431391003051569E-3</v>
      </c>
      <c r="DQ261" s="62">
        <f ca="1">DQ57*'SaaS - Cohorts (Logos)'!DQ57</f>
        <v>1.973962408268538E-3</v>
      </c>
      <c r="DR261" s="62">
        <f ca="1">DR57*'SaaS - Cohorts (Logos)'!DR57</f>
        <v>1.7370869192763134E-3</v>
      </c>
    </row>
    <row r="262" spans="2:122" ht="15.75" customHeight="1">
      <c r="B262" s="195">
        <v>44593</v>
      </c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62">
        <f ca="1">BK58*'SaaS - Cohorts (Logos)'!BK58</f>
        <v>3.2759999999999998</v>
      </c>
      <c r="BL262" s="62">
        <f ca="1">BL58*'SaaS - Cohorts (Logos)'!BL58</f>
        <v>2.8828799999999997</v>
      </c>
      <c r="BM262" s="62">
        <f ca="1">BM58*'SaaS - Cohorts (Logos)'!BM58</f>
        <v>2.5369343999999994</v>
      </c>
      <c r="BN262" s="62">
        <f ca="1">BN58*'SaaS - Cohorts (Logos)'!BN58</f>
        <v>2.2325022720000001</v>
      </c>
      <c r="BO262" s="62">
        <f ca="1">BO58*'SaaS - Cohorts (Logos)'!BO58</f>
        <v>1.9646019993599999</v>
      </c>
      <c r="BP262" s="62">
        <f ca="1">BP58*'SaaS - Cohorts (Logos)'!BP58</f>
        <v>1.7288497594368</v>
      </c>
      <c r="BQ262" s="62">
        <f ca="1">BQ58*'SaaS - Cohorts (Logos)'!BQ58</f>
        <v>1.5213877883043838</v>
      </c>
      <c r="BR262" s="62">
        <f ca="1">BR58*'SaaS - Cohorts (Logos)'!BR58</f>
        <v>1.3388212537078579</v>
      </c>
      <c r="BS262" s="62">
        <f ca="1">BS58*'SaaS - Cohorts (Logos)'!BS58</f>
        <v>1.1781627032629149</v>
      </c>
      <c r="BT262" s="62">
        <f ca="1">BT58*'SaaS - Cohorts (Logos)'!BT58</f>
        <v>1.0367831788713651</v>
      </c>
      <c r="BU262" s="62">
        <f ca="1">BU58*'SaaS - Cohorts (Logos)'!BU58</f>
        <v>0.91236919740680122</v>
      </c>
      <c r="BV262" s="62">
        <f ca="1">BV58*'SaaS - Cohorts (Logos)'!BV58</f>
        <v>0.8028848937179851</v>
      </c>
      <c r="BW262" s="62">
        <f ca="1">BW58*'SaaS - Cohorts (Logos)'!BW58</f>
        <v>0.70653870647182682</v>
      </c>
      <c r="BX262" s="62">
        <f ca="1">BX58*'SaaS - Cohorts (Logos)'!BX58</f>
        <v>0.62175406169520775</v>
      </c>
      <c r="BY262" s="62">
        <f ca="1">BY58*'SaaS - Cohorts (Logos)'!BY58</f>
        <v>0.54714357429178284</v>
      </c>
      <c r="BZ262" s="62">
        <f ca="1">BZ58*'SaaS - Cohorts (Logos)'!BZ58</f>
        <v>0.48148634537676888</v>
      </c>
      <c r="CA262" s="62">
        <f ca="1">CA58*'SaaS - Cohorts (Logos)'!CA58</f>
        <v>0.42370798393155651</v>
      </c>
      <c r="CB262" s="62">
        <f ca="1">CB58*'SaaS - Cohorts (Logos)'!CB58</f>
        <v>0.37286302585976977</v>
      </c>
      <c r="CC262" s="62">
        <f ca="1">CC58*'SaaS - Cohorts (Logos)'!CC58</f>
        <v>0.32811946275659742</v>
      </c>
      <c r="CD262" s="62">
        <f ca="1">CD58*'SaaS - Cohorts (Logos)'!CD58</f>
        <v>0.28874512722580575</v>
      </c>
      <c r="CE262" s="62">
        <f ca="1">CE58*'SaaS - Cohorts (Logos)'!CE58</f>
        <v>0.25409571195870906</v>
      </c>
      <c r="CF262" s="62">
        <f ca="1">CF58*'SaaS - Cohorts (Logos)'!CF58</f>
        <v>0.22360422652366399</v>
      </c>
      <c r="CG262" s="62">
        <f ca="1">CG58*'SaaS - Cohorts (Logos)'!CG58</f>
        <v>0.1967717193408243</v>
      </c>
      <c r="CH262" s="62">
        <f ca="1">CH58*'SaaS - Cohorts (Logos)'!CH58</f>
        <v>0.17315911301992537</v>
      </c>
      <c r="CI262" s="62">
        <f ca="1">CI58*'SaaS - Cohorts (Logos)'!CI58</f>
        <v>0.15238001945753429</v>
      </c>
      <c r="CJ262" s="62">
        <f ca="1">CJ58*'SaaS - Cohorts (Logos)'!CJ58</f>
        <v>0.13409441712263018</v>
      </c>
      <c r="CK262" s="62">
        <f ca="1">CK58*'SaaS - Cohorts (Logos)'!CK58</f>
        <v>0.11800308706791456</v>
      </c>
      <c r="CL262" s="62">
        <f ca="1">CL58*'SaaS - Cohorts (Logos)'!CL58</f>
        <v>0.10384271661976481</v>
      </c>
      <c r="CM262" s="62">
        <f ca="1">CM58*'SaaS - Cohorts (Logos)'!CM58</f>
        <v>9.1381590625393042E-2</v>
      </c>
      <c r="CN262" s="62">
        <f ca="1">CN58*'SaaS - Cohorts (Logos)'!CN58</f>
        <v>8.0415799750345865E-2</v>
      </c>
      <c r="CO262" s="62">
        <f ca="1">CO58*'SaaS - Cohorts (Logos)'!CO58</f>
        <v>7.0765903780304368E-2</v>
      </c>
      <c r="CP262" s="62">
        <f ca="1">CP58*'SaaS - Cohorts (Logos)'!CP58</f>
        <v>6.2273995326667837E-2</v>
      </c>
      <c r="CQ262" s="62">
        <f ca="1">CQ58*'SaaS - Cohorts (Logos)'!CQ58</f>
        <v>5.4801115887467694E-2</v>
      </c>
      <c r="CR262" s="62">
        <f ca="1">CR58*'SaaS - Cohorts (Logos)'!CR58</f>
        <v>4.8224981980971582E-2</v>
      </c>
      <c r="CS262" s="62">
        <f ca="1">CS58*'SaaS - Cohorts (Logos)'!CS58</f>
        <v>4.2437984143254996E-2</v>
      </c>
      <c r="CT262" s="62">
        <f ca="1">CT58*'SaaS - Cohorts (Logos)'!CT58</f>
        <v>3.7345426046064396E-2</v>
      </c>
      <c r="CU262" s="62">
        <f ca="1">CU58*'SaaS - Cohorts (Logos)'!CU58</f>
        <v>3.2863974920536665E-2</v>
      </c>
      <c r="CV262" s="62">
        <f ca="1">CV58*'SaaS - Cohorts (Logos)'!CV58</f>
        <v>2.892029793007227E-2</v>
      </c>
      <c r="CW262" s="62">
        <f ca="1">CW58*'SaaS - Cohorts (Logos)'!CW58</f>
        <v>2.5449862178463598E-2</v>
      </c>
      <c r="CX262" s="62">
        <f ca="1">CX58*'SaaS - Cohorts (Logos)'!CX58</f>
        <v>2.2395878717047967E-2</v>
      </c>
      <c r="CY262" s="62">
        <f ca="1">CY58*'SaaS - Cohorts (Logos)'!CY58</f>
        <v>1.9708373271002212E-2</v>
      </c>
      <c r="CZ262" s="62">
        <f ca="1">CZ58*'SaaS - Cohorts (Logos)'!CZ58</f>
        <v>1.7343368478481946E-2</v>
      </c>
      <c r="DA262" s="62">
        <f ca="1">DA58*'SaaS - Cohorts (Logos)'!DA58</f>
        <v>1.5262164261064113E-2</v>
      </c>
      <c r="DB262" s="62">
        <f ca="1">DB58*'SaaS - Cohorts (Logos)'!DB58</f>
        <v>1.3430704549736419E-2</v>
      </c>
      <c r="DC262" s="62">
        <f ca="1">DC58*'SaaS - Cohorts (Logos)'!DC58</f>
        <v>1.1819020003768048E-2</v>
      </c>
      <c r="DD262" s="62">
        <f ca="1">DD58*'SaaS - Cohorts (Logos)'!DD58</f>
        <v>1.0400737603315884E-2</v>
      </c>
      <c r="DE262" s="62">
        <f ca="1">DE58*'SaaS - Cohorts (Logos)'!DE58</f>
        <v>9.1526490909179786E-3</v>
      </c>
      <c r="DF262" s="62">
        <f ca="1">DF58*'SaaS - Cohorts (Logos)'!DF58</f>
        <v>8.0543312000078224E-3</v>
      </c>
      <c r="DG262" s="62">
        <f ca="1">DG58*'SaaS - Cohorts (Logos)'!DG58</f>
        <v>7.0878114560068844E-3</v>
      </c>
      <c r="DH262" s="62">
        <f ca="1">DH58*'SaaS - Cohorts (Logos)'!DH58</f>
        <v>6.237274081286057E-3</v>
      </c>
      <c r="DI262" s="62">
        <f ca="1">DI58*'SaaS - Cohorts (Logos)'!DI58</f>
        <v>5.4888011915317303E-3</v>
      </c>
      <c r="DJ262" s="62">
        <f ca="1">DJ58*'SaaS - Cohorts (Logos)'!DJ58</f>
        <v>4.8301450485479227E-3</v>
      </c>
      <c r="DK262" s="62">
        <f ca="1">DK58*'SaaS - Cohorts (Logos)'!DK58</f>
        <v>4.250527642722172E-3</v>
      </c>
      <c r="DL262" s="62">
        <f ca="1">DL58*'SaaS - Cohorts (Logos)'!DL58</f>
        <v>3.7404643255955108E-3</v>
      </c>
      <c r="DM262" s="62">
        <f ca="1">DM58*'SaaS - Cohorts (Logos)'!DM58</f>
        <v>3.291608606524049E-3</v>
      </c>
      <c r="DN262" s="62">
        <f ca="1">DN58*'SaaS - Cohorts (Logos)'!DN58</f>
        <v>2.896615573741163E-3</v>
      </c>
      <c r="DO262" s="62">
        <f ca="1">DO58*'SaaS - Cohorts (Logos)'!DO58</f>
        <v>2.5490217048922239E-3</v>
      </c>
      <c r="DP262" s="62">
        <f ca="1">DP58*'SaaS - Cohorts (Logos)'!DP58</f>
        <v>2.2431391003051569E-3</v>
      </c>
      <c r="DQ262" s="62">
        <f ca="1">DQ58*'SaaS - Cohorts (Logos)'!DQ58</f>
        <v>1.973962408268538E-3</v>
      </c>
      <c r="DR262" s="62">
        <f ca="1">DR58*'SaaS - Cohorts (Logos)'!DR58</f>
        <v>1.7370869192763134E-3</v>
      </c>
    </row>
    <row r="263" spans="2:122" ht="15.75" customHeight="1">
      <c r="B263" s="195">
        <v>44621</v>
      </c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62">
        <f ca="1">BK59*'SaaS - Cohorts (Logos)'!BK59</f>
        <v>3.2759999999999998</v>
      </c>
      <c r="BL263" s="62">
        <f ca="1">BL59*'SaaS - Cohorts (Logos)'!BL59</f>
        <v>2.8828799999999997</v>
      </c>
      <c r="BM263" s="62">
        <f ca="1">BM59*'SaaS - Cohorts (Logos)'!BM59</f>
        <v>2.5369343999999994</v>
      </c>
      <c r="BN263" s="62">
        <f ca="1">BN59*'SaaS - Cohorts (Logos)'!BN59</f>
        <v>2.2325022720000001</v>
      </c>
      <c r="BO263" s="62">
        <f ca="1">BO59*'SaaS - Cohorts (Logos)'!BO59</f>
        <v>1.9646019993599999</v>
      </c>
      <c r="BP263" s="62">
        <f ca="1">BP59*'SaaS - Cohorts (Logos)'!BP59</f>
        <v>1.7288497594368</v>
      </c>
      <c r="BQ263" s="62">
        <f ca="1">BQ59*'SaaS - Cohorts (Logos)'!BQ59</f>
        <v>1.5213877883043838</v>
      </c>
      <c r="BR263" s="62">
        <f ca="1">BR59*'SaaS - Cohorts (Logos)'!BR59</f>
        <v>1.3388212537078579</v>
      </c>
      <c r="BS263" s="62">
        <f ca="1">BS59*'SaaS - Cohorts (Logos)'!BS59</f>
        <v>1.1781627032629149</v>
      </c>
      <c r="BT263" s="62">
        <f ca="1">BT59*'SaaS - Cohorts (Logos)'!BT59</f>
        <v>1.0367831788713651</v>
      </c>
      <c r="BU263" s="62">
        <f ca="1">BU59*'SaaS - Cohorts (Logos)'!BU59</f>
        <v>0.91236919740680122</v>
      </c>
      <c r="BV263" s="62">
        <f ca="1">BV59*'SaaS - Cohorts (Logos)'!BV59</f>
        <v>0.8028848937179851</v>
      </c>
      <c r="BW263" s="62">
        <f ca="1">BW59*'SaaS - Cohorts (Logos)'!BW59</f>
        <v>0.70653870647182682</v>
      </c>
      <c r="BX263" s="62">
        <f ca="1">BX59*'SaaS - Cohorts (Logos)'!BX59</f>
        <v>0.62175406169520775</v>
      </c>
      <c r="BY263" s="62">
        <f ca="1">BY59*'SaaS - Cohorts (Logos)'!BY59</f>
        <v>0.54714357429178284</v>
      </c>
      <c r="BZ263" s="62">
        <f ca="1">BZ59*'SaaS - Cohorts (Logos)'!BZ59</f>
        <v>0.48148634537676888</v>
      </c>
      <c r="CA263" s="62">
        <f ca="1">CA59*'SaaS - Cohorts (Logos)'!CA59</f>
        <v>0.42370798393155651</v>
      </c>
      <c r="CB263" s="62">
        <f ca="1">CB59*'SaaS - Cohorts (Logos)'!CB59</f>
        <v>0.37286302585976977</v>
      </c>
      <c r="CC263" s="62">
        <f ca="1">CC59*'SaaS - Cohorts (Logos)'!CC59</f>
        <v>0.32811946275659742</v>
      </c>
      <c r="CD263" s="62">
        <f ca="1">CD59*'SaaS - Cohorts (Logos)'!CD59</f>
        <v>0.28874512722580575</v>
      </c>
      <c r="CE263" s="62">
        <f ca="1">CE59*'SaaS - Cohorts (Logos)'!CE59</f>
        <v>0.25409571195870906</v>
      </c>
      <c r="CF263" s="62">
        <f ca="1">CF59*'SaaS - Cohorts (Logos)'!CF59</f>
        <v>0.22360422652366399</v>
      </c>
      <c r="CG263" s="62">
        <f ca="1">CG59*'SaaS - Cohorts (Logos)'!CG59</f>
        <v>0.1967717193408243</v>
      </c>
      <c r="CH263" s="62">
        <f ca="1">CH59*'SaaS - Cohorts (Logos)'!CH59</f>
        <v>0.17315911301992537</v>
      </c>
      <c r="CI263" s="62">
        <f ca="1">CI59*'SaaS - Cohorts (Logos)'!CI59</f>
        <v>0.15238001945753429</v>
      </c>
      <c r="CJ263" s="62">
        <f ca="1">CJ59*'SaaS - Cohorts (Logos)'!CJ59</f>
        <v>0.13409441712263018</v>
      </c>
      <c r="CK263" s="62">
        <f ca="1">CK59*'SaaS - Cohorts (Logos)'!CK59</f>
        <v>0.11800308706791456</v>
      </c>
      <c r="CL263" s="62">
        <f ca="1">CL59*'SaaS - Cohorts (Logos)'!CL59</f>
        <v>0.10384271661976481</v>
      </c>
      <c r="CM263" s="62">
        <f ca="1">CM59*'SaaS - Cohorts (Logos)'!CM59</f>
        <v>9.1381590625393042E-2</v>
      </c>
      <c r="CN263" s="62">
        <f ca="1">CN59*'SaaS - Cohorts (Logos)'!CN59</f>
        <v>8.0415799750345865E-2</v>
      </c>
      <c r="CO263" s="62">
        <f ca="1">CO59*'SaaS - Cohorts (Logos)'!CO59</f>
        <v>7.0765903780304368E-2</v>
      </c>
      <c r="CP263" s="62">
        <f ca="1">CP59*'SaaS - Cohorts (Logos)'!CP59</f>
        <v>6.2273995326667837E-2</v>
      </c>
      <c r="CQ263" s="62">
        <f ca="1">CQ59*'SaaS - Cohorts (Logos)'!CQ59</f>
        <v>5.4801115887467694E-2</v>
      </c>
      <c r="CR263" s="62">
        <f ca="1">CR59*'SaaS - Cohorts (Logos)'!CR59</f>
        <v>4.8224981980971582E-2</v>
      </c>
      <c r="CS263" s="62">
        <f ca="1">CS59*'SaaS - Cohorts (Logos)'!CS59</f>
        <v>4.2437984143254996E-2</v>
      </c>
      <c r="CT263" s="62">
        <f ca="1">CT59*'SaaS - Cohorts (Logos)'!CT59</f>
        <v>3.7345426046064396E-2</v>
      </c>
      <c r="CU263" s="62">
        <f ca="1">CU59*'SaaS - Cohorts (Logos)'!CU59</f>
        <v>3.2863974920536665E-2</v>
      </c>
      <c r="CV263" s="62">
        <f ca="1">CV59*'SaaS - Cohorts (Logos)'!CV59</f>
        <v>2.892029793007227E-2</v>
      </c>
      <c r="CW263" s="62">
        <f ca="1">CW59*'SaaS - Cohorts (Logos)'!CW59</f>
        <v>2.5449862178463598E-2</v>
      </c>
      <c r="CX263" s="62">
        <f ca="1">CX59*'SaaS - Cohorts (Logos)'!CX59</f>
        <v>2.2395878717047967E-2</v>
      </c>
      <c r="CY263" s="62">
        <f ca="1">CY59*'SaaS - Cohorts (Logos)'!CY59</f>
        <v>1.9708373271002212E-2</v>
      </c>
      <c r="CZ263" s="62">
        <f ca="1">CZ59*'SaaS - Cohorts (Logos)'!CZ59</f>
        <v>1.7343368478481946E-2</v>
      </c>
      <c r="DA263" s="62">
        <f ca="1">DA59*'SaaS - Cohorts (Logos)'!DA59</f>
        <v>1.5262164261064113E-2</v>
      </c>
      <c r="DB263" s="62">
        <f ca="1">DB59*'SaaS - Cohorts (Logos)'!DB59</f>
        <v>1.3430704549736419E-2</v>
      </c>
      <c r="DC263" s="62">
        <f ca="1">DC59*'SaaS - Cohorts (Logos)'!DC59</f>
        <v>1.1819020003768048E-2</v>
      </c>
      <c r="DD263" s="62">
        <f ca="1">DD59*'SaaS - Cohorts (Logos)'!DD59</f>
        <v>1.0400737603315884E-2</v>
      </c>
      <c r="DE263" s="62">
        <f ca="1">DE59*'SaaS - Cohorts (Logos)'!DE59</f>
        <v>9.1526490909179786E-3</v>
      </c>
      <c r="DF263" s="62">
        <f ca="1">DF59*'SaaS - Cohorts (Logos)'!DF59</f>
        <v>8.0543312000078224E-3</v>
      </c>
      <c r="DG263" s="62">
        <f ca="1">DG59*'SaaS - Cohorts (Logos)'!DG59</f>
        <v>7.0878114560068844E-3</v>
      </c>
      <c r="DH263" s="62">
        <f ca="1">DH59*'SaaS - Cohorts (Logos)'!DH59</f>
        <v>6.237274081286057E-3</v>
      </c>
      <c r="DI263" s="62">
        <f ca="1">DI59*'SaaS - Cohorts (Logos)'!DI59</f>
        <v>5.4888011915317303E-3</v>
      </c>
      <c r="DJ263" s="62">
        <f ca="1">DJ59*'SaaS - Cohorts (Logos)'!DJ59</f>
        <v>4.8301450485479227E-3</v>
      </c>
      <c r="DK263" s="62">
        <f ca="1">DK59*'SaaS - Cohorts (Logos)'!DK59</f>
        <v>4.250527642722172E-3</v>
      </c>
      <c r="DL263" s="62">
        <f ca="1">DL59*'SaaS - Cohorts (Logos)'!DL59</f>
        <v>3.7404643255955108E-3</v>
      </c>
      <c r="DM263" s="62">
        <f ca="1">DM59*'SaaS - Cohorts (Logos)'!DM59</f>
        <v>3.291608606524049E-3</v>
      </c>
      <c r="DN263" s="62">
        <f ca="1">DN59*'SaaS - Cohorts (Logos)'!DN59</f>
        <v>2.896615573741163E-3</v>
      </c>
      <c r="DO263" s="62">
        <f ca="1">DO59*'SaaS - Cohorts (Logos)'!DO59</f>
        <v>2.5490217048922239E-3</v>
      </c>
      <c r="DP263" s="62">
        <f ca="1">DP59*'SaaS - Cohorts (Logos)'!DP59</f>
        <v>2.2431391003051569E-3</v>
      </c>
      <c r="DQ263" s="62">
        <f ca="1">DQ59*'SaaS - Cohorts (Logos)'!DQ59</f>
        <v>1.973962408268538E-3</v>
      </c>
      <c r="DR263" s="62">
        <f ca="1">DR59*'SaaS - Cohorts (Logos)'!DR59</f>
        <v>1.7370869192763134E-3</v>
      </c>
    </row>
    <row r="264" spans="2:122" ht="15.75" customHeight="1">
      <c r="B264" s="195">
        <v>44652</v>
      </c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62">
        <f ca="1">BK60*'SaaS - Cohorts (Logos)'!BK60</f>
        <v>3.2759999999999998</v>
      </c>
      <c r="BL264" s="62">
        <f ca="1">BL60*'SaaS - Cohorts (Logos)'!BL60</f>
        <v>2.8828799999999997</v>
      </c>
      <c r="BM264" s="62">
        <f ca="1">BM60*'SaaS - Cohorts (Logos)'!BM60</f>
        <v>2.5369343999999994</v>
      </c>
      <c r="BN264" s="62">
        <f ca="1">BN60*'SaaS - Cohorts (Logos)'!BN60</f>
        <v>2.2325022720000001</v>
      </c>
      <c r="BO264" s="62">
        <f ca="1">BO60*'SaaS - Cohorts (Logos)'!BO60</f>
        <v>1.9646019993599999</v>
      </c>
      <c r="BP264" s="62">
        <f ca="1">BP60*'SaaS - Cohorts (Logos)'!BP60</f>
        <v>1.7288497594368</v>
      </c>
      <c r="BQ264" s="62">
        <f ca="1">BQ60*'SaaS - Cohorts (Logos)'!BQ60</f>
        <v>1.5213877883043838</v>
      </c>
      <c r="BR264" s="62">
        <f ca="1">BR60*'SaaS - Cohorts (Logos)'!BR60</f>
        <v>1.3388212537078579</v>
      </c>
      <c r="BS264" s="62">
        <f ca="1">BS60*'SaaS - Cohorts (Logos)'!BS60</f>
        <v>1.1781627032629149</v>
      </c>
      <c r="BT264" s="62">
        <f ca="1">BT60*'SaaS - Cohorts (Logos)'!BT60</f>
        <v>1.0367831788713651</v>
      </c>
      <c r="BU264" s="62">
        <f ca="1">BU60*'SaaS - Cohorts (Logos)'!BU60</f>
        <v>0.91236919740680122</v>
      </c>
      <c r="BV264" s="62">
        <f ca="1">BV60*'SaaS - Cohorts (Logos)'!BV60</f>
        <v>0.8028848937179851</v>
      </c>
      <c r="BW264" s="62">
        <f ca="1">BW60*'SaaS - Cohorts (Logos)'!BW60</f>
        <v>0.70653870647182682</v>
      </c>
      <c r="BX264" s="62">
        <f ca="1">BX60*'SaaS - Cohorts (Logos)'!BX60</f>
        <v>0.62175406169520775</v>
      </c>
      <c r="BY264" s="62">
        <f ca="1">BY60*'SaaS - Cohorts (Logos)'!BY60</f>
        <v>0.54714357429178284</v>
      </c>
      <c r="BZ264" s="62">
        <f ca="1">BZ60*'SaaS - Cohorts (Logos)'!BZ60</f>
        <v>0.48148634537676888</v>
      </c>
      <c r="CA264" s="62">
        <f ca="1">CA60*'SaaS - Cohorts (Logos)'!CA60</f>
        <v>0.42370798393155651</v>
      </c>
      <c r="CB264" s="62">
        <f ca="1">CB60*'SaaS - Cohorts (Logos)'!CB60</f>
        <v>0.37286302585976977</v>
      </c>
      <c r="CC264" s="62">
        <f ca="1">CC60*'SaaS - Cohorts (Logos)'!CC60</f>
        <v>0.32811946275659742</v>
      </c>
      <c r="CD264" s="62">
        <f ca="1">CD60*'SaaS - Cohorts (Logos)'!CD60</f>
        <v>0.28874512722580575</v>
      </c>
      <c r="CE264" s="62">
        <f ca="1">CE60*'SaaS - Cohorts (Logos)'!CE60</f>
        <v>0.25409571195870906</v>
      </c>
      <c r="CF264" s="62">
        <f ca="1">CF60*'SaaS - Cohorts (Logos)'!CF60</f>
        <v>0.22360422652366399</v>
      </c>
      <c r="CG264" s="62">
        <f ca="1">CG60*'SaaS - Cohorts (Logos)'!CG60</f>
        <v>0.1967717193408243</v>
      </c>
      <c r="CH264" s="62">
        <f ca="1">CH60*'SaaS - Cohorts (Logos)'!CH60</f>
        <v>0.17315911301992537</v>
      </c>
      <c r="CI264" s="62">
        <f ca="1">CI60*'SaaS - Cohorts (Logos)'!CI60</f>
        <v>0.15238001945753429</v>
      </c>
      <c r="CJ264" s="62">
        <f ca="1">CJ60*'SaaS - Cohorts (Logos)'!CJ60</f>
        <v>0.13409441712263018</v>
      </c>
      <c r="CK264" s="62">
        <f ca="1">CK60*'SaaS - Cohorts (Logos)'!CK60</f>
        <v>0.11800308706791456</v>
      </c>
      <c r="CL264" s="62">
        <f ca="1">CL60*'SaaS - Cohorts (Logos)'!CL60</f>
        <v>0.10384271661976481</v>
      </c>
      <c r="CM264" s="62">
        <f ca="1">CM60*'SaaS - Cohorts (Logos)'!CM60</f>
        <v>9.1381590625393042E-2</v>
      </c>
      <c r="CN264" s="62">
        <f ca="1">CN60*'SaaS - Cohorts (Logos)'!CN60</f>
        <v>8.0415799750345865E-2</v>
      </c>
      <c r="CO264" s="62">
        <f ca="1">CO60*'SaaS - Cohorts (Logos)'!CO60</f>
        <v>7.0765903780304368E-2</v>
      </c>
      <c r="CP264" s="62">
        <f ca="1">CP60*'SaaS - Cohorts (Logos)'!CP60</f>
        <v>6.2273995326667837E-2</v>
      </c>
      <c r="CQ264" s="62">
        <f ca="1">CQ60*'SaaS - Cohorts (Logos)'!CQ60</f>
        <v>5.4801115887467694E-2</v>
      </c>
      <c r="CR264" s="62">
        <f ca="1">CR60*'SaaS - Cohorts (Logos)'!CR60</f>
        <v>4.8224981980971582E-2</v>
      </c>
      <c r="CS264" s="62">
        <f ca="1">CS60*'SaaS - Cohorts (Logos)'!CS60</f>
        <v>4.2437984143254996E-2</v>
      </c>
      <c r="CT264" s="62">
        <f ca="1">CT60*'SaaS - Cohorts (Logos)'!CT60</f>
        <v>3.7345426046064396E-2</v>
      </c>
      <c r="CU264" s="62">
        <f ca="1">CU60*'SaaS - Cohorts (Logos)'!CU60</f>
        <v>3.2863974920536665E-2</v>
      </c>
      <c r="CV264" s="62">
        <f ca="1">CV60*'SaaS - Cohorts (Logos)'!CV60</f>
        <v>2.892029793007227E-2</v>
      </c>
      <c r="CW264" s="62">
        <f ca="1">CW60*'SaaS - Cohorts (Logos)'!CW60</f>
        <v>2.5449862178463598E-2</v>
      </c>
      <c r="CX264" s="62">
        <f ca="1">CX60*'SaaS - Cohorts (Logos)'!CX60</f>
        <v>2.2395878717047967E-2</v>
      </c>
      <c r="CY264" s="62">
        <f ca="1">CY60*'SaaS - Cohorts (Logos)'!CY60</f>
        <v>1.9708373271002212E-2</v>
      </c>
      <c r="CZ264" s="62">
        <f ca="1">CZ60*'SaaS - Cohorts (Logos)'!CZ60</f>
        <v>1.7343368478481946E-2</v>
      </c>
      <c r="DA264" s="62">
        <f ca="1">DA60*'SaaS - Cohorts (Logos)'!DA60</f>
        <v>1.5262164261064113E-2</v>
      </c>
      <c r="DB264" s="62">
        <f ca="1">DB60*'SaaS - Cohorts (Logos)'!DB60</f>
        <v>1.3430704549736419E-2</v>
      </c>
      <c r="DC264" s="62">
        <f ca="1">DC60*'SaaS - Cohorts (Logos)'!DC60</f>
        <v>1.1819020003768048E-2</v>
      </c>
      <c r="DD264" s="62">
        <f ca="1">DD60*'SaaS - Cohorts (Logos)'!DD60</f>
        <v>1.0400737603315884E-2</v>
      </c>
      <c r="DE264" s="62">
        <f ca="1">DE60*'SaaS - Cohorts (Logos)'!DE60</f>
        <v>9.1526490909179786E-3</v>
      </c>
      <c r="DF264" s="62">
        <f ca="1">DF60*'SaaS - Cohorts (Logos)'!DF60</f>
        <v>8.0543312000078224E-3</v>
      </c>
      <c r="DG264" s="62">
        <f ca="1">DG60*'SaaS - Cohorts (Logos)'!DG60</f>
        <v>7.0878114560068844E-3</v>
      </c>
      <c r="DH264" s="62">
        <f ca="1">DH60*'SaaS - Cohorts (Logos)'!DH60</f>
        <v>6.237274081286057E-3</v>
      </c>
      <c r="DI264" s="62">
        <f ca="1">DI60*'SaaS - Cohorts (Logos)'!DI60</f>
        <v>5.4888011915317303E-3</v>
      </c>
      <c r="DJ264" s="62">
        <f ca="1">DJ60*'SaaS - Cohorts (Logos)'!DJ60</f>
        <v>4.8301450485479227E-3</v>
      </c>
      <c r="DK264" s="62">
        <f ca="1">DK60*'SaaS - Cohorts (Logos)'!DK60</f>
        <v>4.250527642722172E-3</v>
      </c>
      <c r="DL264" s="62">
        <f ca="1">DL60*'SaaS - Cohorts (Logos)'!DL60</f>
        <v>3.7404643255955108E-3</v>
      </c>
      <c r="DM264" s="62">
        <f ca="1">DM60*'SaaS - Cohorts (Logos)'!DM60</f>
        <v>3.291608606524049E-3</v>
      </c>
      <c r="DN264" s="62">
        <f ca="1">DN60*'SaaS - Cohorts (Logos)'!DN60</f>
        <v>2.896615573741163E-3</v>
      </c>
      <c r="DO264" s="62">
        <f ca="1">DO60*'SaaS - Cohorts (Logos)'!DO60</f>
        <v>2.5490217048922239E-3</v>
      </c>
      <c r="DP264" s="62">
        <f ca="1">DP60*'SaaS - Cohorts (Logos)'!DP60</f>
        <v>2.2431391003051569E-3</v>
      </c>
      <c r="DQ264" s="62">
        <f ca="1">DQ60*'SaaS - Cohorts (Logos)'!DQ60</f>
        <v>1.973962408268538E-3</v>
      </c>
      <c r="DR264" s="62">
        <f ca="1">DR60*'SaaS - Cohorts (Logos)'!DR60</f>
        <v>1.7370869192763134E-3</v>
      </c>
    </row>
    <row r="265" spans="2:122" ht="15.75" customHeight="1">
      <c r="B265" s="195">
        <v>44682</v>
      </c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62">
        <f ca="1">BK61*'SaaS - Cohorts (Logos)'!BK61</f>
        <v>3.2759999999999998</v>
      </c>
      <c r="BL265" s="62">
        <f ca="1">BL61*'SaaS - Cohorts (Logos)'!BL61</f>
        <v>2.8828799999999997</v>
      </c>
      <c r="BM265" s="62">
        <f ca="1">BM61*'SaaS - Cohorts (Logos)'!BM61</f>
        <v>2.5369343999999994</v>
      </c>
      <c r="BN265" s="62">
        <f ca="1">BN61*'SaaS - Cohorts (Logos)'!BN61</f>
        <v>2.2325022720000001</v>
      </c>
      <c r="BO265" s="62">
        <f ca="1">BO61*'SaaS - Cohorts (Logos)'!BO61</f>
        <v>1.9646019993599999</v>
      </c>
      <c r="BP265" s="62">
        <f ca="1">BP61*'SaaS - Cohorts (Logos)'!BP61</f>
        <v>1.7288497594368</v>
      </c>
      <c r="BQ265" s="62">
        <f ca="1">BQ61*'SaaS - Cohorts (Logos)'!BQ61</f>
        <v>1.5213877883043838</v>
      </c>
      <c r="BR265" s="62">
        <f ca="1">BR61*'SaaS - Cohorts (Logos)'!BR61</f>
        <v>1.3388212537078579</v>
      </c>
      <c r="BS265" s="62">
        <f ca="1">BS61*'SaaS - Cohorts (Logos)'!BS61</f>
        <v>1.1781627032629149</v>
      </c>
      <c r="BT265" s="62">
        <f ca="1">BT61*'SaaS - Cohorts (Logos)'!BT61</f>
        <v>1.0367831788713651</v>
      </c>
      <c r="BU265" s="62">
        <f ca="1">BU61*'SaaS - Cohorts (Logos)'!BU61</f>
        <v>0.91236919740680122</v>
      </c>
      <c r="BV265" s="62">
        <f ca="1">BV61*'SaaS - Cohorts (Logos)'!BV61</f>
        <v>0.8028848937179851</v>
      </c>
      <c r="BW265" s="62">
        <f ca="1">BW61*'SaaS - Cohorts (Logos)'!BW61</f>
        <v>0.70653870647182682</v>
      </c>
      <c r="BX265" s="62">
        <f ca="1">BX61*'SaaS - Cohorts (Logos)'!BX61</f>
        <v>0.62175406169520775</v>
      </c>
      <c r="BY265" s="62">
        <f ca="1">BY61*'SaaS - Cohorts (Logos)'!BY61</f>
        <v>0.54714357429178284</v>
      </c>
      <c r="BZ265" s="62">
        <f ca="1">BZ61*'SaaS - Cohorts (Logos)'!BZ61</f>
        <v>0.48148634537676888</v>
      </c>
      <c r="CA265" s="62">
        <f ca="1">CA61*'SaaS - Cohorts (Logos)'!CA61</f>
        <v>0.42370798393155651</v>
      </c>
      <c r="CB265" s="62">
        <f ca="1">CB61*'SaaS - Cohorts (Logos)'!CB61</f>
        <v>0.37286302585976977</v>
      </c>
      <c r="CC265" s="62">
        <f ca="1">CC61*'SaaS - Cohorts (Logos)'!CC61</f>
        <v>0.32811946275659742</v>
      </c>
      <c r="CD265" s="62">
        <f ca="1">CD61*'SaaS - Cohorts (Logos)'!CD61</f>
        <v>0.28874512722580575</v>
      </c>
      <c r="CE265" s="62">
        <f ca="1">CE61*'SaaS - Cohorts (Logos)'!CE61</f>
        <v>0.25409571195870906</v>
      </c>
      <c r="CF265" s="62">
        <f ca="1">CF61*'SaaS - Cohorts (Logos)'!CF61</f>
        <v>0.22360422652366399</v>
      </c>
      <c r="CG265" s="62">
        <f ca="1">CG61*'SaaS - Cohorts (Logos)'!CG61</f>
        <v>0.1967717193408243</v>
      </c>
      <c r="CH265" s="62">
        <f ca="1">CH61*'SaaS - Cohorts (Logos)'!CH61</f>
        <v>0.17315911301992537</v>
      </c>
      <c r="CI265" s="62">
        <f ca="1">CI61*'SaaS - Cohorts (Logos)'!CI61</f>
        <v>0.15238001945753429</v>
      </c>
      <c r="CJ265" s="62">
        <f ca="1">CJ61*'SaaS - Cohorts (Logos)'!CJ61</f>
        <v>0.13409441712263018</v>
      </c>
      <c r="CK265" s="62">
        <f ca="1">CK61*'SaaS - Cohorts (Logos)'!CK61</f>
        <v>0.11800308706791456</v>
      </c>
      <c r="CL265" s="62">
        <f ca="1">CL61*'SaaS - Cohorts (Logos)'!CL61</f>
        <v>0.10384271661976481</v>
      </c>
      <c r="CM265" s="62">
        <f ca="1">CM61*'SaaS - Cohorts (Logos)'!CM61</f>
        <v>9.1381590625393042E-2</v>
      </c>
      <c r="CN265" s="62">
        <f ca="1">CN61*'SaaS - Cohorts (Logos)'!CN61</f>
        <v>8.0415799750345865E-2</v>
      </c>
      <c r="CO265" s="62">
        <f ca="1">CO61*'SaaS - Cohorts (Logos)'!CO61</f>
        <v>7.0765903780304368E-2</v>
      </c>
      <c r="CP265" s="62">
        <f ca="1">CP61*'SaaS - Cohorts (Logos)'!CP61</f>
        <v>6.2273995326667837E-2</v>
      </c>
      <c r="CQ265" s="62">
        <f ca="1">CQ61*'SaaS - Cohorts (Logos)'!CQ61</f>
        <v>5.4801115887467694E-2</v>
      </c>
      <c r="CR265" s="62">
        <f ca="1">CR61*'SaaS - Cohorts (Logos)'!CR61</f>
        <v>4.8224981980971582E-2</v>
      </c>
      <c r="CS265" s="62">
        <f ca="1">CS61*'SaaS - Cohorts (Logos)'!CS61</f>
        <v>4.2437984143254996E-2</v>
      </c>
      <c r="CT265" s="62">
        <f ca="1">CT61*'SaaS - Cohorts (Logos)'!CT61</f>
        <v>3.7345426046064396E-2</v>
      </c>
      <c r="CU265" s="62">
        <f ca="1">CU61*'SaaS - Cohorts (Logos)'!CU61</f>
        <v>3.2863974920536665E-2</v>
      </c>
      <c r="CV265" s="62">
        <f ca="1">CV61*'SaaS - Cohorts (Logos)'!CV61</f>
        <v>2.892029793007227E-2</v>
      </c>
      <c r="CW265" s="62">
        <f ca="1">CW61*'SaaS - Cohorts (Logos)'!CW61</f>
        <v>2.5449862178463598E-2</v>
      </c>
      <c r="CX265" s="62">
        <f ca="1">CX61*'SaaS - Cohorts (Logos)'!CX61</f>
        <v>2.2395878717047967E-2</v>
      </c>
      <c r="CY265" s="62">
        <f ca="1">CY61*'SaaS - Cohorts (Logos)'!CY61</f>
        <v>1.9708373271002212E-2</v>
      </c>
      <c r="CZ265" s="62">
        <f ca="1">CZ61*'SaaS - Cohorts (Logos)'!CZ61</f>
        <v>1.7343368478481946E-2</v>
      </c>
      <c r="DA265" s="62">
        <f ca="1">DA61*'SaaS - Cohorts (Logos)'!DA61</f>
        <v>1.5262164261064113E-2</v>
      </c>
      <c r="DB265" s="62">
        <f ca="1">DB61*'SaaS - Cohorts (Logos)'!DB61</f>
        <v>1.3430704549736419E-2</v>
      </c>
      <c r="DC265" s="62">
        <f ca="1">DC61*'SaaS - Cohorts (Logos)'!DC61</f>
        <v>1.1819020003768048E-2</v>
      </c>
      <c r="DD265" s="62">
        <f ca="1">DD61*'SaaS - Cohorts (Logos)'!DD61</f>
        <v>1.0400737603315884E-2</v>
      </c>
      <c r="DE265" s="62">
        <f ca="1">DE61*'SaaS - Cohorts (Logos)'!DE61</f>
        <v>9.1526490909179786E-3</v>
      </c>
      <c r="DF265" s="62">
        <f ca="1">DF61*'SaaS - Cohorts (Logos)'!DF61</f>
        <v>8.0543312000078224E-3</v>
      </c>
      <c r="DG265" s="62">
        <f ca="1">DG61*'SaaS - Cohorts (Logos)'!DG61</f>
        <v>7.0878114560068844E-3</v>
      </c>
      <c r="DH265" s="62">
        <f ca="1">DH61*'SaaS - Cohorts (Logos)'!DH61</f>
        <v>6.237274081286057E-3</v>
      </c>
      <c r="DI265" s="62">
        <f ca="1">DI61*'SaaS - Cohorts (Logos)'!DI61</f>
        <v>5.4888011915317303E-3</v>
      </c>
      <c r="DJ265" s="62">
        <f ca="1">DJ61*'SaaS - Cohorts (Logos)'!DJ61</f>
        <v>4.8301450485479227E-3</v>
      </c>
      <c r="DK265" s="62">
        <f ca="1">DK61*'SaaS - Cohorts (Logos)'!DK61</f>
        <v>4.250527642722172E-3</v>
      </c>
      <c r="DL265" s="62">
        <f ca="1">DL61*'SaaS - Cohorts (Logos)'!DL61</f>
        <v>3.7404643255955108E-3</v>
      </c>
      <c r="DM265" s="62">
        <f ca="1">DM61*'SaaS - Cohorts (Logos)'!DM61</f>
        <v>3.291608606524049E-3</v>
      </c>
      <c r="DN265" s="62">
        <f ca="1">DN61*'SaaS - Cohorts (Logos)'!DN61</f>
        <v>2.896615573741163E-3</v>
      </c>
      <c r="DO265" s="62">
        <f ca="1">DO61*'SaaS - Cohorts (Logos)'!DO61</f>
        <v>2.5490217048922239E-3</v>
      </c>
      <c r="DP265" s="62">
        <f ca="1">DP61*'SaaS - Cohorts (Logos)'!DP61</f>
        <v>2.2431391003051569E-3</v>
      </c>
      <c r="DQ265" s="62">
        <f ca="1">DQ61*'SaaS - Cohorts (Logos)'!DQ61</f>
        <v>1.973962408268538E-3</v>
      </c>
      <c r="DR265" s="62">
        <f ca="1">DR61*'SaaS - Cohorts (Logos)'!DR61</f>
        <v>1.7370869192763134E-3</v>
      </c>
    </row>
    <row r="266" spans="2:122" ht="15.75" customHeight="1">
      <c r="B266" s="195">
        <v>44713</v>
      </c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62">
        <f ca="1">BK62*'SaaS - Cohorts (Logos)'!BK62</f>
        <v>3.2759999999999998</v>
      </c>
      <c r="BL266" s="62">
        <f ca="1">BL62*'SaaS - Cohorts (Logos)'!BL62</f>
        <v>2.8828799999999997</v>
      </c>
      <c r="BM266" s="62">
        <f ca="1">BM62*'SaaS - Cohorts (Logos)'!BM62</f>
        <v>2.5369343999999994</v>
      </c>
      <c r="BN266" s="62">
        <f ca="1">BN62*'SaaS - Cohorts (Logos)'!BN62</f>
        <v>2.2325022720000001</v>
      </c>
      <c r="BO266" s="62">
        <f ca="1">BO62*'SaaS - Cohorts (Logos)'!BO62</f>
        <v>1.9646019993599999</v>
      </c>
      <c r="BP266" s="62">
        <f ca="1">BP62*'SaaS - Cohorts (Logos)'!BP62</f>
        <v>1.7288497594368</v>
      </c>
      <c r="BQ266" s="62">
        <f ca="1">BQ62*'SaaS - Cohorts (Logos)'!BQ62</f>
        <v>1.5213877883043838</v>
      </c>
      <c r="BR266" s="62">
        <f ca="1">BR62*'SaaS - Cohorts (Logos)'!BR62</f>
        <v>1.3388212537078579</v>
      </c>
      <c r="BS266" s="62">
        <f ca="1">BS62*'SaaS - Cohorts (Logos)'!BS62</f>
        <v>1.1781627032629149</v>
      </c>
      <c r="BT266" s="62">
        <f ca="1">BT62*'SaaS - Cohorts (Logos)'!BT62</f>
        <v>1.0367831788713651</v>
      </c>
      <c r="BU266" s="62">
        <f ca="1">BU62*'SaaS - Cohorts (Logos)'!BU62</f>
        <v>0.91236919740680122</v>
      </c>
      <c r="BV266" s="62">
        <f ca="1">BV62*'SaaS - Cohorts (Logos)'!BV62</f>
        <v>0.8028848937179851</v>
      </c>
      <c r="BW266" s="62">
        <f ca="1">BW62*'SaaS - Cohorts (Logos)'!BW62</f>
        <v>0.70653870647182682</v>
      </c>
      <c r="BX266" s="62">
        <f ca="1">BX62*'SaaS - Cohorts (Logos)'!BX62</f>
        <v>0.62175406169520775</v>
      </c>
      <c r="BY266" s="62">
        <f ca="1">BY62*'SaaS - Cohorts (Logos)'!BY62</f>
        <v>0.54714357429178284</v>
      </c>
      <c r="BZ266" s="62">
        <f ca="1">BZ62*'SaaS - Cohorts (Logos)'!BZ62</f>
        <v>0.48148634537676888</v>
      </c>
      <c r="CA266" s="62">
        <f ca="1">CA62*'SaaS - Cohorts (Logos)'!CA62</f>
        <v>0.42370798393155651</v>
      </c>
      <c r="CB266" s="62">
        <f ca="1">CB62*'SaaS - Cohorts (Logos)'!CB62</f>
        <v>0.37286302585976977</v>
      </c>
      <c r="CC266" s="62">
        <f ca="1">CC62*'SaaS - Cohorts (Logos)'!CC62</f>
        <v>0.32811946275659742</v>
      </c>
      <c r="CD266" s="62">
        <f ca="1">CD62*'SaaS - Cohorts (Logos)'!CD62</f>
        <v>0.28874512722580575</v>
      </c>
      <c r="CE266" s="62">
        <f ca="1">CE62*'SaaS - Cohorts (Logos)'!CE62</f>
        <v>0.25409571195870906</v>
      </c>
      <c r="CF266" s="62">
        <f ca="1">CF62*'SaaS - Cohorts (Logos)'!CF62</f>
        <v>0.22360422652366399</v>
      </c>
      <c r="CG266" s="62">
        <f ca="1">CG62*'SaaS - Cohorts (Logos)'!CG62</f>
        <v>0.1967717193408243</v>
      </c>
      <c r="CH266" s="62">
        <f ca="1">CH62*'SaaS - Cohorts (Logos)'!CH62</f>
        <v>0.17315911301992537</v>
      </c>
      <c r="CI266" s="62">
        <f ca="1">CI62*'SaaS - Cohorts (Logos)'!CI62</f>
        <v>0.15238001945753429</v>
      </c>
      <c r="CJ266" s="62">
        <f ca="1">CJ62*'SaaS - Cohorts (Logos)'!CJ62</f>
        <v>0.13409441712263018</v>
      </c>
      <c r="CK266" s="62">
        <f ca="1">CK62*'SaaS - Cohorts (Logos)'!CK62</f>
        <v>0.11800308706791456</v>
      </c>
      <c r="CL266" s="62">
        <f ca="1">CL62*'SaaS - Cohorts (Logos)'!CL62</f>
        <v>0.10384271661976481</v>
      </c>
      <c r="CM266" s="62">
        <f ca="1">CM62*'SaaS - Cohorts (Logos)'!CM62</f>
        <v>9.1381590625393042E-2</v>
      </c>
      <c r="CN266" s="62">
        <f ca="1">CN62*'SaaS - Cohorts (Logos)'!CN62</f>
        <v>8.0415799750345865E-2</v>
      </c>
      <c r="CO266" s="62">
        <f ca="1">CO62*'SaaS - Cohorts (Logos)'!CO62</f>
        <v>7.0765903780304368E-2</v>
      </c>
      <c r="CP266" s="62">
        <f ca="1">CP62*'SaaS - Cohorts (Logos)'!CP62</f>
        <v>6.2273995326667837E-2</v>
      </c>
      <c r="CQ266" s="62">
        <f ca="1">CQ62*'SaaS - Cohorts (Logos)'!CQ62</f>
        <v>5.4801115887467694E-2</v>
      </c>
      <c r="CR266" s="62">
        <f ca="1">CR62*'SaaS - Cohorts (Logos)'!CR62</f>
        <v>4.8224981980971582E-2</v>
      </c>
      <c r="CS266" s="62">
        <f ca="1">CS62*'SaaS - Cohorts (Logos)'!CS62</f>
        <v>4.2437984143254996E-2</v>
      </c>
      <c r="CT266" s="62">
        <f ca="1">CT62*'SaaS - Cohorts (Logos)'!CT62</f>
        <v>3.7345426046064396E-2</v>
      </c>
      <c r="CU266" s="62">
        <f ca="1">CU62*'SaaS - Cohorts (Logos)'!CU62</f>
        <v>3.2863974920536665E-2</v>
      </c>
      <c r="CV266" s="62">
        <f ca="1">CV62*'SaaS - Cohorts (Logos)'!CV62</f>
        <v>2.892029793007227E-2</v>
      </c>
      <c r="CW266" s="62">
        <f ca="1">CW62*'SaaS - Cohorts (Logos)'!CW62</f>
        <v>2.5449862178463598E-2</v>
      </c>
      <c r="CX266" s="62">
        <f ca="1">CX62*'SaaS - Cohorts (Logos)'!CX62</f>
        <v>2.2395878717047967E-2</v>
      </c>
      <c r="CY266" s="62">
        <f ca="1">CY62*'SaaS - Cohorts (Logos)'!CY62</f>
        <v>1.9708373271002212E-2</v>
      </c>
      <c r="CZ266" s="62">
        <f ca="1">CZ62*'SaaS - Cohorts (Logos)'!CZ62</f>
        <v>1.7343368478481946E-2</v>
      </c>
      <c r="DA266" s="62">
        <f ca="1">DA62*'SaaS - Cohorts (Logos)'!DA62</f>
        <v>1.5262164261064113E-2</v>
      </c>
      <c r="DB266" s="62">
        <f ca="1">DB62*'SaaS - Cohorts (Logos)'!DB62</f>
        <v>1.3430704549736419E-2</v>
      </c>
      <c r="DC266" s="62">
        <f ca="1">DC62*'SaaS - Cohorts (Logos)'!DC62</f>
        <v>1.1819020003768048E-2</v>
      </c>
      <c r="DD266" s="62">
        <f ca="1">DD62*'SaaS - Cohorts (Logos)'!DD62</f>
        <v>1.0400737603315884E-2</v>
      </c>
      <c r="DE266" s="62">
        <f ca="1">DE62*'SaaS - Cohorts (Logos)'!DE62</f>
        <v>9.1526490909179786E-3</v>
      </c>
      <c r="DF266" s="62">
        <f ca="1">DF62*'SaaS - Cohorts (Logos)'!DF62</f>
        <v>8.0543312000078224E-3</v>
      </c>
      <c r="DG266" s="62">
        <f ca="1">DG62*'SaaS - Cohorts (Logos)'!DG62</f>
        <v>7.0878114560068844E-3</v>
      </c>
      <c r="DH266" s="62">
        <f ca="1">DH62*'SaaS - Cohorts (Logos)'!DH62</f>
        <v>6.237274081286057E-3</v>
      </c>
      <c r="DI266" s="62">
        <f ca="1">DI62*'SaaS - Cohorts (Logos)'!DI62</f>
        <v>5.4888011915317303E-3</v>
      </c>
      <c r="DJ266" s="62">
        <f ca="1">DJ62*'SaaS - Cohorts (Logos)'!DJ62</f>
        <v>4.8301450485479227E-3</v>
      </c>
      <c r="DK266" s="62">
        <f ca="1">DK62*'SaaS - Cohorts (Logos)'!DK62</f>
        <v>4.250527642722172E-3</v>
      </c>
      <c r="DL266" s="62">
        <f ca="1">DL62*'SaaS - Cohorts (Logos)'!DL62</f>
        <v>3.7404643255955108E-3</v>
      </c>
      <c r="DM266" s="62">
        <f ca="1">DM62*'SaaS - Cohorts (Logos)'!DM62</f>
        <v>3.291608606524049E-3</v>
      </c>
      <c r="DN266" s="62">
        <f ca="1">DN62*'SaaS - Cohorts (Logos)'!DN62</f>
        <v>2.896615573741163E-3</v>
      </c>
      <c r="DO266" s="62">
        <f ca="1">DO62*'SaaS - Cohorts (Logos)'!DO62</f>
        <v>2.5490217048922239E-3</v>
      </c>
      <c r="DP266" s="62">
        <f ca="1">DP62*'SaaS - Cohorts (Logos)'!DP62</f>
        <v>2.2431391003051569E-3</v>
      </c>
      <c r="DQ266" s="62">
        <f ca="1">DQ62*'SaaS - Cohorts (Logos)'!DQ62</f>
        <v>1.973962408268538E-3</v>
      </c>
      <c r="DR266" s="62">
        <f ca="1">DR62*'SaaS - Cohorts (Logos)'!DR62</f>
        <v>1.7370869192763134E-3</v>
      </c>
    </row>
    <row r="267" spans="2:122" ht="15.75" customHeight="1">
      <c r="B267" s="195">
        <v>44743</v>
      </c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62">
        <f ca="1">BK63*'SaaS - Cohorts (Logos)'!BK63</f>
        <v>3.2759999999999998</v>
      </c>
      <c r="BL267" s="62">
        <f ca="1">BL63*'SaaS - Cohorts (Logos)'!BL63</f>
        <v>2.8828799999999997</v>
      </c>
      <c r="BM267" s="62">
        <f ca="1">BM63*'SaaS - Cohorts (Logos)'!BM63</f>
        <v>2.5369343999999994</v>
      </c>
      <c r="BN267" s="62">
        <f ca="1">BN63*'SaaS - Cohorts (Logos)'!BN63</f>
        <v>2.2325022720000001</v>
      </c>
      <c r="BO267" s="62">
        <f ca="1">BO63*'SaaS - Cohorts (Logos)'!BO63</f>
        <v>1.9646019993599999</v>
      </c>
      <c r="BP267" s="62">
        <f ca="1">BP63*'SaaS - Cohorts (Logos)'!BP63</f>
        <v>1.7288497594368</v>
      </c>
      <c r="BQ267" s="62">
        <f ca="1">BQ63*'SaaS - Cohorts (Logos)'!BQ63</f>
        <v>1.5213877883043838</v>
      </c>
      <c r="BR267" s="62">
        <f ca="1">BR63*'SaaS - Cohorts (Logos)'!BR63</f>
        <v>1.3388212537078579</v>
      </c>
      <c r="BS267" s="62">
        <f ca="1">BS63*'SaaS - Cohorts (Logos)'!BS63</f>
        <v>1.1781627032629149</v>
      </c>
      <c r="BT267" s="62">
        <f ca="1">BT63*'SaaS - Cohorts (Logos)'!BT63</f>
        <v>1.0367831788713651</v>
      </c>
      <c r="BU267" s="62">
        <f ca="1">BU63*'SaaS - Cohorts (Logos)'!BU63</f>
        <v>0.91236919740680122</v>
      </c>
      <c r="BV267" s="62">
        <f ca="1">BV63*'SaaS - Cohorts (Logos)'!BV63</f>
        <v>0.8028848937179851</v>
      </c>
      <c r="BW267" s="62">
        <f ca="1">BW63*'SaaS - Cohorts (Logos)'!BW63</f>
        <v>0.70653870647182682</v>
      </c>
      <c r="BX267" s="62">
        <f ca="1">BX63*'SaaS - Cohorts (Logos)'!BX63</f>
        <v>0.62175406169520775</v>
      </c>
      <c r="BY267" s="62">
        <f ca="1">BY63*'SaaS - Cohorts (Logos)'!BY63</f>
        <v>0.54714357429178284</v>
      </c>
      <c r="BZ267" s="62">
        <f ca="1">BZ63*'SaaS - Cohorts (Logos)'!BZ63</f>
        <v>0.48148634537676888</v>
      </c>
      <c r="CA267" s="62">
        <f ca="1">CA63*'SaaS - Cohorts (Logos)'!CA63</f>
        <v>0.42370798393155651</v>
      </c>
      <c r="CB267" s="62">
        <f ca="1">CB63*'SaaS - Cohorts (Logos)'!CB63</f>
        <v>0.37286302585976977</v>
      </c>
      <c r="CC267" s="62">
        <f ca="1">CC63*'SaaS - Cohorts (Logos)'!CC63</f>
        <v>0.32811946275659742</v>
      </c>
      <c r="CD267" s="62">
        <f ca="1">CD63*'SaaS - Cohorts (Logos)'!CD63</f>
        <v>0.28874512722580575</v>
      </c>
      <c r="CE267" s="62">
        <f ca="1">CE63*'SaaS - Cohorts (Logos)'!CE63</f>
        <v>0.25409571195870906</v>
      </c>
      <c r="CF267" s="62">
        <f ca="1">CF63*'SaaS - Cohorts (Logos)'!CF63</f>
        <v>0.22360422652366399</v>
      </c>
      <c r="CG267" s="62">
        <f ca="1">CG63*'SaaS - Cohorts (Logos)'!CG63</f>
        <v>0.1967717193408243</v>
      </c>
      <c r="CH267" s="62">
        <f ca="1">CH63*'SaaS - Cohorts (Logos)'!CH63</f>
        <v>0.17315911301992537</v>
      </c>
      <c r="CI267" s="62">
        <f ca="1">CI63*'SaaS - Cohorts (Logos)'!CI63</f>
        <v>0.15238001945753429</v>
      </c>
      <c r="CJ267" s="62">
        <f ca="1">CJ63*'SaaS - Cohorts (Logos)'!CJ63</f>
        <v>0.13409441712263018</v>
      </c>
      <c r="CK267" s="62">
        <f ca="1">CK63*'SaaS - Cohorts (Logos)'!CK63</f>
        <v>0.11800308706791456</v>
      </c>
      <c r="CL267" s="62">
        <f ca="1">CL63*'SaaS - Cohorts (Logos)'!CL63</f>
        <v>0.10384271661976481</v>
      </c>
      <c r="CM267" s="62">
        <f ca="1">CM63*'SaaS - Cohorts (Logos)'!CM63</f>
        <v>9.1381590625393042E-2</v>
      </c>
      <c r="CN267" s="62">
        <f ca="1">CN63*'SaaS - Cohorts (Logos)'!CN63</f>
        <v>8.0415799750345865E-2</v>
      </c>
      <c r="CO267" s="62">
        <f ca="1">CO63*'SaaS - Cohorts (Logos)'!CO63</f>
        <v>7.0765903780304368E-2</v>
      </c>
      <c r="CP267" s="62">
        <f ca="1">CP63*'SaaS - Cohorts (Logos)'!CP63</f>
        <v>6.2273995326667837E-2</v>
      </c>
      <c r="CQ267" s="62">
        <f ca="1">CQ63*'SaaS - Cohorts (Logos)'!CQ63</f>
        <v>5.4801115887467694E-2</v>
      </c>
      <c r="CR267" s="62">
        <f ca="1">CR63*'SaaS - Cohorts (Logos)'!CR63</f>
        <v>4.8224981980971582E-2</v>
      </c>
      <c r="CS267" s="62">
        <f ca="1">CS63*'SaaS - Cohorts (Logos)'!CS63</f>
        <v>4.2437984143254996E-2</v>
      </c>
      <c r="CT267" s="62">
        <f ca="1">CT63*'SaaS - Cohorts (Logos)'!CT63</f>
        <v>3.7345426046064396E-2</v>
      </c>
      <c r="CU267" s="62">
        <f ca="1">CU63*'SaaS - Cohorts (Logos)'!CU63</f>
        <v>3.2863974920536665E-2</v>
      </c>
      <c r="CV267" s="62">
        <f ca="1">CV63*'SaaS - Cohorts (Logos)'!CV63</f>
        <v>2.892029793007227E-2</v>
      </c>
      <c r="CW267" s="62">
        <f ca="1">CW63*'SaaS - Cohorts (Logos)'!CW63</f>
        <v>2.5449862178463598E-2</v>
      </c>
      <c r="CX267" s="62">
        <f ca="1">CX63*'SaaS - Cohorts (Logos)'!CX63</f>
        <v>2.2395878717047967E-2</v>
      </c>
      <c r="CY267" s="62">
        <f ca="1">CY63*'SaaS - Cohorts (Logos)'!CY63</f>
        <v>1.9708373271002212E-2</v>
      </c>
      <c r="CZ267" s="62">
        <f ca="1">CZ63*'SaaS - Cohorts (Logos)'!CZ63</f>
        <v>1.7343368478481946E-2</v>
      </c>
      <c r="DA267" s="62">
        <f ca="1">DA63*'SaaS - Cohorts (Logos)'!DA63</f>
        <v>1.5262164261064113E-2</v>
      </c>
      <c r="DB267" s="62">
        <f ca="1">DB63*'SaaS - Cohorts (Logos)'!DB63</f>
        <v>1.3430704549736419E-2</v>
      </c>
      <c r="DC267" s="62">
        <f ca="1">DC63*'SaaS - Cohorts (Logos)'!DC63</f>
        <v>1.1819020003768048E-2</v>
      </c>
      <c r="DD267" s="62">
        <f ca="1">DD63*'SaaS - Cohorts (Logos)'!DD63</f>
        <v>1.0400737603315884E-2</v>
      </c>
      <c r="DE267" s="62">
        <f ca="1">DE63*'SaaS - Cohorts (Logos)'!DE63</f>
        <v>9.1526490909179786E-3</v>
      </c>
      <c r="DF267" s="62">
        <f ca="1">DF63*'SaaS - Cohorts (Logos)'!DF63</f>
        <v>8.0543312000078224E-3</v>
      </c>
      <c r="DG267" s="62">
        <f ca="1">DG63*'SaaS - Cohorts (Logos)'!DG63</f>
        <v>7.0878114560068844E-3</v>
      </c>
      <c r="DH267" s="62">
        <f ca="1">DH63*'SaaS - Cohorts (Logos)'!DH63</f>
        <v>6.237274081286057E-3</v>
      </c>
      <c r="DI267" s="62">
        <f ca="1">DI63*'SaaS - Cohorts (Logos)'!DI63</f>
        <v>5.4888011915317303E-3</v>
      </c>
      <c r="DJ267" s="62">
        <f ca="1">DJ63*'SaaS - Cohorts (Logos)'!DJ63</f>
        <v>4.8301450485479227E-3</v>
      </c>
      <c r="DK267" s="62">
        <f ca="1">DK63*'SaaS - Cohorts (Logos)'!DK63</f>
        <v>4.250527642722172E-3</v>
      </c>
      <c r="DL267" s="62">
        <f ca="1">DL63*'SaaS - Cohorts (Logos)'!DL63</f>
        <v>3.7404643255955108E-3</v>
      </c>
      <c r="DM267" s="62">
        <f ca="1">DM63*'SaaS - Cohorts (Logos)'!DM63</f>
        <v>3.291608606524049E-3</v>
      </c>
      <c r="DN267" s="62">
        <f ca="1">DN63*'SaaS - Cohorts (Logos)'!DN63</f>
        <v>2.896615573741163E-3</v>
      </c>
      <c r="DO267" s="62">
        <f ca="1">DO63*'SaaS - Cohorts (Logos)'!DO63</f>
        <v>2.5490217048922239E-3</v>
      </c>
      <c r="DP267" s="62">
        <f ca="1">DP63*'SaaS - Cohorts (Logos)'!DP63</f>
        <v>2.2431391003051569E-3</v>
      </c>
      <c r="DQ267" s="62">
        <f ca="1">DQ63*'SaaS - Cohorts (Logos)'!DQ63</f>
        <v>1.973962408268538E-3</v>
      </c>
      <c r="DR267" s="62">
        <f ca="1">DR63*'SaaS - Cohorts (Logos)'!DR63</f>
        <v>1.7370869192763134E-3</v>
      </c>
    </row>
    <row r="268" spans="2:122" ht="15.75" customHeight="1">
      <c r="B268" s="195">
        <v>44774</v>
      </c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62">
        <f ca="1">BK64*'SaaS - Cohorts (Logos)'!BK64</f>
        <v>3.2759999999999998</v>
      </c>
      <c r="BL268" s="62">
        <f ca="1">BL64*'SaaS - Cohorts (Logos)'!BL64</f>
        <v>2.8828799999999997</v>
      </c>
      <c r="BM268" s="62">
        <f ca="1">BM64*'SaaS - Cohorts (Logos)'!BM64</f>
        <v>2.5369343999999994</v>
      </c>
      <c r="BN268" s="62">
        <f ca="1">BN64*'SaaS - Cohorts (Logos)'!BN64</f>
        <v>2.2325022720000001</v>
      </c>
      <c r="BO268" s="62">
        <f ca="1">BO64*'SaaS - Cohorts (Logos)'!BO64</f>
        <v>1.9646019993599999</v>
      </c>
      <c r="BP268" s="62">
        <f ca="1">BP64*'SaaS - Cohorts (Logos)'!BP64</f>
        <v>1.7288497594368</v>
      </c>
      <c r="BQ268" s="62">
        <f ca="1">BQ64*'SaaS - Cohorts (Logos)'!BQ64</f>
        <v>1.5213877883043838</v>
      </c>
      <c r="BR268" s="62">
        <f ca="1">BR64*'SaaS - Cohorts (Logos)'!BR64</f>
        <v>1.3388212537078579</v>
      </c>
      <c r="BS268" s="62">
        <f ca="1">BS64*'SaaS - Cohorts (Logos)'!BS64</f>
        <v>1.1781627032629149</v>
      </c>
      <c r="BT268" s="62">
        <f ca="1">BT64*'SaaS - Cohorts (Logos)'!BT64</f>
        <v>1.0367831788713651</v>
      </c>
      <c r="BU268" s="62">
        <f ca="1">BU64*'SaaS - Cohorts (Logos)'!BU64</f>
        <v>0.91236919740680122</v>
      </c>
      <c r="BV268" s="62">
        <f ca="1">BV64*'SaaS - Cohorts (Logos)'!BV64</f>
        <v>0.8028848937179851</v>
      </c>
      <c r="BW268" s="62">
        <f ca="1">BW64*'SaaS - Cohorts (Logos)'!BW64</f>
        <v>0.70653870647182682</v>
      </c>
      <c r="BX268" s="62">
        <f ca="1">BX64*'SaaS - Cohorts (Logos)'!BX64</f>
        <v>0.62175406169520775</v>
      </c>
      <c r="BY268" s="62">
        <f ca="1">BY64*'SaaS - Cohorts (Logos)'!BY64</f>
        <v>0.54714357429178284</v>
      </c>
      <c r="BZ268" s="62">
        <f ca="1">BZ64*'SaaS - Cohorts (Logos)'!BZ64</f>
        <v>0.48148634537676888</v>
      </c>
      <c r="CA268" s="62">
        <f ca="1">CA64*'SaaS - Cohorts (Logos)'!CA64</f>
        <v>0.42370798393155651</v>
      </c>
      <c r="CB268" s="62">
        <f ca="1">CB64*'SaaS - Cohorts (Logos)'!CB64</f>
        <v>0.37286302585976977</v>
      </c>
      <c r="CC268" s="62">
        <f ca="1">CC64*'SaaS - Cohorts (Logos)'!CC64</f>
        <v>0.32811946275659742</v>
      </c>
      <c r="CD268" s="62">
        <f ca="1">CD64*'SaaS - Cohorts (Logos)'!CD64</f>
        <v>0.28874512722580575</v>
      </c>
      <c r="CE268" s="62">
        <f ca="1">CE64*'SaaS - Cohorts (Logos)'!CE64</f>
        <v>0.25409571195870906</v>
      </c>
      <c r="CF268" s="62">
        <f ca="1">CF64*'SaaS - Cohorts (Logos)'!CF64</f>
        <v>0.22360422652366399</v>
      </c>
      <c r="CG268" s="62">
        <f ca="1">CG64*'SaaS - Cohorts (Logos)'!CG64</f>
        <v>0.1967717193408243</v>
      </c>
      <c r="CH268" s="62">
        <f ca="1">CH64*'SaaS - Cohorts (Logos)'!CH64</f>
        <v>0.17315911301992537</v>
      </c>
      <c r="CI268" s="62">
        <f ca="1">CI64*'SaaS - Cohorts (Logos)'!CI64</f>
        <v>0.15238001945753429</v>
      </c>
      <c r="CJ268" s="62">
        <f ca="1">CJ64*'SaaS - Cohorts (Logos)'!CJ64</f>
        <v>0.13409441712263018</v>
      </c>
      <c r="CK268" s="62">
        <f ca="1">CK64*'SaaS - Cohorts (Logos)'!CK64</f>
        <v>0.11800308706791456</v>
      </c>
      <c r="CL268" s="62">
        <f ca="1">CL64*'SaaS - Cohorts (Logos)'!CL64</f>
        <v>0.10384271661976481</v>
      </c>
      <c r="CM268" s="62">
        <f ca="1">CM64*'SaaS - Cohorts (Logos)'!CM64</f>
        <v>9.1381590625393042E-2</v>
      </c>
      <c r="CN268" s="62">
        <f ca="1">CN64*'SaaS - Cohorts (Logos)'!CN64</f>
        <v>8.0415799750345865E-2</v>
      </c>
      <c r="CO268" s="62">
        <f ca="1">CO64*'SaaS - Cohorts (Logos)'!CO64</f>
        <v>7.0765903780304368E-2</v>
      </c>
      <c r="CP268" s="62">
        <f ca="1">CP64*'SaaS - Cohorts (Logos)'!CP64</f>
        <v>6.2273995326667837E-2</v>
      </c>
      <c r="CQ268" s="62">
        <f ca="1">CQ64*'SaaS - Cohorts (Logos)'!CQ64</f>
        <v>5.4801115887467694E-2</v>
      </c>
      <c r="CR268" s="62">
        <f ca="1">CR64*'SaaS - Cohorts (Logos)'!CR64</f>
        <v>4.8224981980971582E-2</v>
      </c>
      <c r="CS268" s="62">
        <f ca="1">CS64*'SaaS - Cohorts (Logos)'!CS64</f>
        <v>4.2437984143254996E-2</v>
      </c>
      <c r="CT268" s="62">
        <f ca="1">CT64*'SaaS - Cohorts (Logos)'!CT64</f>
        <v>3.7345426046064396E-2</v>
      </c>
      <c r="CU268" s="62">
        <f ca="1">CU64*'SaaS - Cohorts (Logos)'!CU64</f>
        <v>3.2863974920536665E-2</v>
      </c>
      <c r="CV268" s="62">
        <f ca="1">CV64*'SaaS - Cohorts (Logos)'!CV64</f>
        <v>2.892029793007227E-2</v>
      </c>
      <c r="CW268" s="62">
        <f ca="1">CW64*'SaaS - Cohorts (Logos)'!CW64</f>
        <v>2.5449862178463598E-2</v>
      </c>
      <c r="CX268" s="62">
        <f ca="1">CX64*'SaaS - Cohorts (Logos)'!CX64</f>
        <v>2.2395878717047967E-2</v>
      </c>
      <c r="CY268" s="62">
        <f ca="1">CY64*'SaaS - Cohorts (Logos)'!CY64</f>
        <v>1.9708373271002212E-2</v>
      </c>
      <c r="CZ268" s="62">
        <f ca="1">CZ64*'SaaS - Cohorts (Logos)'!CZ64</f>
        <v>1.7343368478481946E-2</v>
      </c>
      <c r="DA268" s="62">
        <f ca="1">DA64*'SaaS - Cohorts (Logos)'!DA64</f>
        <v>1.5262164261064113E-2</v>
      </c>
      <c r="DB268" s="62">
        <f ca="1">DB64*'SaaS - Cohorts (Logos)'!DB64</f>
        <v>1.3430704549736419E-2</v>
      </c>
      <c r="DC268" s="62">
        <f ca="1">DC64*'SaaS - Cohorts (Logos)'!DC64</f>
        <v>1.1819020003768048E-2</v>
      </c>
      <c r="DD268" s="62">
        <f ca="1">DD64*'SaaS - Cohorts (Logos)'!DD64</f>
        <v>1.0400737603315884E-2</v>
      </c>
      <c r="DE268" s="62">
        <f ca="1">DE64*'SaaS - Cohorts (Logos)'!DE64</f>
        <v>9.1526490909179786E-3</v>
      </c>
      <c r="DF268" s="62">
        <f ca="1">DF64*'SaaS - Cohorts (Logos)'!DF64</f>
        <v>8.0543312000078224E-3</v>
      </c>
      <c r="DG268" s="62">
        <f ca="1">DG64*'SaaS - Cohorts (Logos)'!DG64</f>
        <v>7.0878114560068844E-3</v>
      </c>
      <c r="DH268" s="62">
        <f ca="1">DH64*'SaaS - Cohorts (Logos)'!DH64</f>
        <v>6.237274081286057E-3</v>
      </c>
      <c r="DI268" s="62">
        <f ca="1">DI64*'SaaS - Cohorts (Logos)'!DI64</f>
        <v>5.4888011915317303E-3</v>
      </c>
      <c r="DJ268" s="62">
        <f ca="1">DJ64*'SaaS - Cohorts (Logos)'!DJ64</f>
        <v>4.8301450485479227E-3</v>
      </c>
      <c r="DK268" s="62">
        <f ca="1">DK64*'SaaS - Cohorts (Logos)'!DK64</f>
        <v>4.250527642722172E-3</v>
      </c>
      <c r="DL268" s="62">
        <f ca="1">DL64*'SaaS - Cohorts (Logos)'!DL64</f>
        <v>3.7404643255955108E-3</v>
      </c>
      <c r="DM268" s="62">
        <f ca="1">DM64*'SaaS - Cohorts (Logos)'!DM64</f>
        <v>3.291608606524049E-3</v>
      </c>
      <c r="DN268" s="62">
        <f ca="1">DN64*'SaaS - Cohorts (Logos)'!DN64</f>
        <v>2.896615573741163E-3</v>
      </c>
      <c r="DO268" s="62">
        <f ca="1">DO64*'SaaS - Cohorts (Logos)'!DO64</f>
        <v>2.5490217048922239E-3</v>
      </c>
      <c r="DP268" s="62">
        <f ca="1">DP64*'SaaS - Cohorts (Logos)'!DP64</f>
        <v>2.2431391003051569E-3</v>
      </c>
      <c r="DQ268" s="62">
        <f ca="1">DQ64*'SaaS - Cohorts (Logos)'!DQ64</f>
        <v>1.973962408268538E-3</v>
      </c>
      <c r="DR268" s="62">
        <f ca="1">DR64*'SaaS - Cohorts (Logos)'!DR64</f>
        <v>1.7370869192763134E-3</v>
      </c>
    </row>
    <row r="269" spans="2:122" ht="15.75" customHeight="1">
      <c r="B269" s="195">
        <v>44805</v>
      </c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62">
        <f ca="1">BK65*'SaaS - Cohorts (Logos)'!BK65</f>
        <v>3.2759999999999998</v>
      </c>
      <c r="BL269" s="62">
        <f ca="1">BL65*'SaaS - Cohorts (Logos)'!BL65</f>
        <v>2.8828799999999997</v>
      </c>
      <c r="BM269" s="62">
        <f ca="1">BM65*'SaaS - Cohorts (Logos)'!BM65</f>
        <v>2.5369343999999994</v>
      </c>
      <c r="BN269" s="62">
        <f ca="1">BN65*'SaaS - Cohorts (Logos)'!BN65</f>
        <v>2.2325022720000001</v>
      </c>
      <c r="BO269" s="62">
        <f ca="1">BO65*'SaaS - Cohorts (Logos)'!BO65</f>
        <v>1.9646019993599999</v>
      </c>
      <c r="BP269" s="62">
        <f ca="1">BP65*'SaaS - Cohorts (Logos)'!BP65</f>
        <v>1.7288497594368</v>
      </c>
      <c r="BQ269" s="62">
        <f ca="1">BQ65*'SaaS - Cohorts (Logos)'!BQ65</f>
        <v>1.5213877883043838</v>
      </c>
      <c r="BR269" s="62">
        <f ca="1">BR65*'SaaS - Cohorts (Logos)'!BR65</f>
        <v>1.3388212537078579</v>
      </c>
      <c r="BS269" s="62">
        <f ca="1">BS65*'SaaS - Cohorts (Logos)'!BS65</f>
        <v>1.1781627032629149</v>
      </c>
      <c r="BT269" s="62">
        <f ca="1">BT65*'SaaS - Cohorts (Logos)'!BT65</f>
        <v>1.0367831788713651</v>
      </c>
      <c r="BU269" s="62">
        <f ca="1">BU65*'SaaS - Cohorts (Logos)'!BU65</f>
        <v>0.91236919740680122</v>
      </c>
      <c r="BV269" s="62">
        <f ca="1">BV65*'SaaS - Cohorts (Logos)'!BV65</f>
        <v>0.8028848937179851</v>
      </c>
      <c r="BW269" s="62">
        <f ca="1">BW65*'SaaS - Cohorts (Logos)'!BW65</f>
        <v>0.70653870647182682</v>
      </c>
      <c r="BX269" s="62">
        <f ca="1">BX65*'SaaS - Cohorts (Logos)'!BX65</f>
        <v>0.62175406169520775</v>
      </c>
      <c r="BY269" s="62">
        <f ca="1">BY65*'SaaS - Cohorts (Logos)'!BY65</f>
        <v>0.54714357429178284</v>
      </c>
      <c r="BZ269" s="62">
        <f ca="1">BZ65*'SaaS - Cohorts (Logos)'!BZ65</f>
        <v>0.48148634537676888</v>
      </c>
      <c r="CA269" s="62">
        <f ca="1">CA65*'SaaS - Cohorts (Logos)'!CA65</f>
        <v>0.42370798393155651</v>
      </c>
      <c r="CB269" s="62">
        <f ca="1">CB65*'SaaS - Cohorts (Logos)'!CB65</f>
        <v>0.37286302585976977</v>
      </c>
      <c r="CC269" s="62">
        <f ca="1">CC65*'SaaS - Cohorts (Logos)'!CC65</f>
        <v>0.32811946275659742</v>
      </c>
      <c r="CD269" s="62">
        <f ca="1">CD65*'SaaS - Cohorts (Logos)'!CD65</f>
        <v>0.28874512722580575</v>
      </c>
      <c r="CE269" s="62">
        <f ca="1">CE65*'SaaS - Cohorts (Logos)'!CE65</f>
        <v>0.25409571195870906</v>
      </c>
      <c r="CF269" s="62">
        <f ca="1">CF65*'SaaS - Cohorts (Logos)'!CF65</f>
        <v>0.22360422652366399</v>
      </c>
      <c r="CG269" s="62">
        <f ca="1">CG65*'SaaS - Cohorts (Logos)'!CG65</f>
        <v>0.1967717193408243</v>
      </c>
      <c r="CH269" s="62">
        <f ca="1">CH65*'SaaS - Cohorts (Logos)'!CH65</f>
        <v>0.17315911301992537</v>
      </c>
      <c r="CI269" s="62">
        <f ca="1">CI65*'SaaS - Cohorts (Logos)'!CI65</f>
        <v>0.15238001945753429</v>
      </c>
      <c r="CJ269" s="62">
        <f ca="1">CJ65*'SaaS - Cohorts (Logos)'!CJ65</f>
        <v>0.13409441712263018</v>
      </c>
      <c r="CK269" s="62">
        <f ca="1">CK65*'SaaS - Cohorts (Logos)'!CK65</f>
        <v>0.11800308706791456</v>
      </c>
      <c r="CL269" s="62">
        <f ca="1">CL65*'SaaS - Cohorts (Logos)'!CL65</f>
        <v>0.10384271661976481</v>
      </c>
      <c r="CM269" s="62">
        <f ca="1">CM65*'SaaS - Cohorts (Logos)'!CM65</f>
        <v>9.1381590625393042E-2</v>
      </c>
      <c r="CN269" s="62">
        <f ca="1">CN65*'SaaS - Cohorts (Logos)'!CN65</f>
        <v>8.0415799750345865E-2</v>
      </c>
      <c r="CO269" s="62">
        <f ca="1">CO65*'SaaS - Cohorts (Logos)'!CO65</f>
        <v>7.0765903780304368E-2</v>
      </c>
      <c r="CP269" s="62">
        <f ca="1">CP65*'SaaS - Cohorts (Logos)'!CP65</f>
        <v>6.2273995326667837E-2</v>
      </c>
      <c r="CQ269" s="62">
        <f ca="1">CQ65*'SaaS - Cohorts (Logos)'!CQ65</f>
        <v>5.4801115887467694E-2</v>
      </c>
      <c r="CR269" s="62">
        <f ca="1">CR65*'SaaS - Cohorts (Logos)'!CR65</f>
        <v>4.8224981980971582E-2</v>
      </c>
      <c r="CS269" s="62">
        <f ca="1">CS65*'SaaS - Cohorts (Logos)'!CS65</f>
        <v>4.2437984143254996E-2</v>
      </c>
      <c r="CT269" s="62">
        <f ca="1">CT65*'SaaS - Cohorts (Logos)'!CT65</f>
        <v>3.7345426046064396E-2</v>
      </c>
      <c r="CU269" s="62">
        <f ca="1">CU65*'SaaS - Cohorts (Logos)'!CU65</f>
        <v>3.2863974920536665E-2</v>
      </c>
      <c r="CV269" s="62">
        <f ca="1">CV65*'SaaS - Cohorts (Logos)'!CV65</f>
        <v>2.892029793007227E-2</v>
      </c>
      <c r="CW269" s="62">
        <f ca="1">CW65*'SaaS - Cohorts (Logos)'!CW65</f>
        <v>2.5449862178463598E-2</v>
      </c>
      <c r="CX269" s="62">
        <f ca="1">CX65*'SaaS - Cohorts (Logos)'!CX65</f>
        <v>2.2395878717047967E-2</v>
      </c>
      <c r="CY269" s="62">
        <f ca="1">CY65*'SaaS - Cohorts (Logos)'!CY65</f>
        <v>1.9708373271002212E-2</v>
      </c>
      <c r="CZ269" s="62">
        <f ca="1">CZ65*'SaaS - Cohorts (Logos)'!CZ65</f>
        <v>1.7343368478481946E-2</v>
      </c>
      <c r="DA269" s="62">
        <f ca="1">DA65*'SaaS - Cohorts (Logos)'!DA65</f>
        <v>1.5262164261064113E-2</v>
      </c>
      <c r="DB269" s="62">
        <f ca="1">DB65*'SaaS - Cohorts (Logos)'!DB65</f>
        <v>1.3430704549736419E-2</v>
      </c>
      <c r="DC269" s="62">
        <f ca="1">DC65*'SaaS - Cohorts (Logos)'!DC65</f>
        <v>1.1819020003768048E-2</v>
      </c>
      <c r="DD269" s="62">
        <f ca="1">DD65*'SaaS - Cohorts (Logos)'!DD65</f>
        <v>1.0400737603315884E-2</v>
      </c>
      <c r="DE269" s="62">
        <f ca="1">DE65*'SaaS - Cohorts (Logos)'!DE65</f>
        <v>9.1526490909179786E-3</v>
      </c>
      <c r="DF269" s="62">
        <f ca="1">DF65*'SaaS - Cohorts (Logos)'!DF65</f>
        <v>8.0543312000078224E-3</v>
      </c>
      <c r="DG269" s="62">
        <f ca="1">DG65*'SaaS - Cohorts (Logos)'!DG65</f>
        <v>7.0878114560068844E-3</v>
      </c>
      <c r="DH269" s="62">
        <f ca="1">DH65*'SaaS - Cohorts (Logos)'!DH65</f>
        <v>6.237274081286057E-3</v>
      </c>
      <c r="DI269" s="62">
        <f ca="1">DI65*'SaaS - Cohorts (Logos)'!DI65</f>
        <v>5.4888011915317303E-3</v>
      </c>
      <c r="DJ269" s="62">
        <f ca="1">DJ65*'SaaS - Cohorts (Logos)'!DJ65</f>
        <v>4.8301450485479227E-3</v>
      </c>
      <c r="DK269" s="62">
        <f ca="1">DK65*'SaaS - Cohorts (Logos)'!DK65</f>
        <v>4.250527642722172E-3</v>
      </c>
      <c r="DL269" s="62">
        <f ca="1">DL65*'SaaS - Cohorts (Logos)'!DL65</f>
        <v>3.7404643255955108E-3</v>
      </c>
      <c r="DM269" s="62">
        <f ca="1">DM65*'SaaS - Cohorts (Logos)'!DM65</f>
        <v>3.291608606524049E-3</v>
      </c>
      <c r="DN269" s="62">
        <f ca="1">DN65*'SaaS - Cohorts (Logos)'!DN65</f>
        <v>2.896615573741163E-3</v>
      </c>
      <c r="DO269" s="62">
        <f ca="1">DO65*'SaaS - Cohorts (Logos)'!DO65</f>
        <v>2.5490217048922239E-3</v>
      </c>
      <c r="DP269" s="62">
        <f ca="1">DP65*'SaaS - Cohorts (Logos)'!DP65</f>
        <v>2.2431391003051569E-3</v>
      </c>
      <c r="DQ269" s="62">
        <f ca="1">DQ65*'SaaS - Cohorts (Logos)'!DQ65</f>
        <v>1.973962408268538E-3</v>
      </c>
      <c r="DR269" s="62">
        <f ca="1">DR65*'SaaS - Cohorts (Logos)'!DR65</f>
        <v>1.7370869192763134E-3</v>
      </c>
    </row>
    <row r="270" spans="2:122" ht="15.75" customHeight="1">
      <c r="B270" s="195">
        <v>44835</v>
      </c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62">
        <f ca="1">BK66*'SaaS - Cohorts (Logos)'!BK66</f>
        <v>3.2759999999999998</v>
      </c>
      <c r="BL270" s="62">
        <f ca="1">BL66*'SaaS - Cohorts (Logos)'!BL66</f>
        <v>2.8828799999999997</v>
      </c>
      <c r="BM270" s="62">
        <f ca="1">BM66*'SaaS - Cohorts (Logos)'!BM66</f>
        <v>2.5369343999999994</v>
      </c>
      <c r="BN270" s="62">
        <f ca="1">BN66*'SaaS - Cohorts (Logos)'!BN66</f>
        <v>2.2325022720000001</v>
      </c>
      <c r="BO270" s="62">
        <f ca="1">BO66*'SaaS - Cohorts (Logos)'!BO66</f>
        <v>1.9646019993599999</v>
      </c>
      <c r="BP270" s="62">
        <f ca="1">BP66*'SaaS - Cohorts (Logos)'!BP66</f>
        <v>1.7288497594368</v>
      </c>
      <c r="BQ270" s="62">
        <f ca="1">BQ66*'SaaS - Cohorts (Logos)'!BQ66</f>
        <v>1.5213877883043838</v>
      </c>
      <c r="BR270" s="62">
        <f ca="1">BR66*'SaaS - Cohorts (Logos)'!BR66</f>
        <v>1.3388212537078579</v>
      </c>
      <c r="BS270" s="62">
        <f ca="1">BS66*'SaaS - Cohorts (Logos)'!BS66</f>
        <v>1.1781627032629149</v>
      </c>
      <c r="BT270" s="62">
        <f ca="1">BT66*'SaaS - Cohorts (Logos)'!BT66</f>
        <v>1.0367831788713651</v>
      </c>
      <c r="BU270" s="62">
        <f ca="1">BU66*'SaaS - Cohorts (Logos)'!BU66</f>
        <v>0.91236919740680122</v>
      </c>
      <c r="BV270" s="62">
        <f ca="1">BV66*'SaaS - Cohorts (Logos)'!BV66</f>
        <v>0.8028848937179851</v>
      </c>
      <c r="BW270" s="62">
        <f ca="1">BW66*'SaaS - Cohorts (Logos)'!BW66</f>
        <v>0.70653870647182682</v>
      </c>
      <c r="BX270" s="62">
        <f ca="1">BX66*'SaaS - Cohorts (Logos)'!BX66</f>
        <v>0.62175406169520775</v>
      </c>
      <c r="BY270" s="62">
        <f ca="1">BY66*'SaaS - Cohorts (Logos)'!BY66</f>
        <v>0.54714357429178284</v>
      </c>
      <c r="BZ270" s="62">
        <f ca="1">BZ66*'SaaS - Cohorts (Logos)'!BZ66</f>
        <v>0.48148634537676888</v>
      </c>
      <c r="CA270" s="62">
        <f ca="1">CA66*'SaaS - Cohorts (Logos)'!CA66</f>
        <v>0.42370798393155651</v>
      </c>
      <c r="CB270" s="62">
        <f ca="1">CB66*'SaaS - Cohorts (Logos)'!CB66</f>
        <v>0.37286302585976977</v>
      </c>
      <c r="CC270" s="62">
        <f ca="1">CC66*'SaaS - Cohorts (Logos)'!CC66</f>
        <v>0.32811946275659742</v>
      </c>
      <c r="CD270" s="62">
        <f ca="1">CD66*'SaaS - Cohorts (Logos)'!CD66</f>
        <v>0.28874512722580575</v>
      </c>
      <c r="CE270" s="62">
        <f ca="1">CE66*'SaaS - Cohorts (Logos)'!CE66</f>
        <v>0.25409571195870906</v>
      </c>
      <c r="CF270" s="62">
        <f ca="1">CF66*'SaaS - Cohorts (Logos)'!CF66</f>
        <v>0.22360422652366399</v>
      </c>
      <c r="CG270" s="62">
        <f ca="1">CG66*'SaaS - Cohorts (Logos)'!CG66</f>
        <v>0.1967717193408243</v>
      </c>
      <c r="CH270" s="62">
        <f ca="1">CH66*'SaaS - Cohorts (Logos)'!CH66</f>
        <v>0.17315911301992537</v>
      </c>
      <c r="CI270" s="62">
        <f ca="1">CI66*'SaaS - Cohorts (Logos)'!CI66</f>
        <v>0.15238001945753429</v>
      </c>
      <c r="CJ270" s="62">
        <f ca="1">CJ66*'SaaS - Cohorts (Logos)'!CJ66</f>
        <v>0.13409441712263018</v>
      </c>
      <c r="CK270" s="62">
        <f ca="1">CK66*'SaaS - Cohorts (Logos)'!CK66</f>
        <v>0.11800308706791456</v>
      </c>
      <c r="CL270" s="62">
        <f ca="1">CL66*'SaaS - Cohorts (Logos)'!CL66</f>
        <v>0.10384271661976481</v>
      </c>
      <c r="CM270" s="62">
        <f ca="1">CM66*'SaaS - Cohorts (Logos)'!CM66</f>
        <v>9.1381590625393042E-2</v>
      </c>
      <c r="CN270" s="62">
        <f ca="1">CN66*'SaaS - Cohorts (Logos)'!CN66</f>
        <v>8.0415799750345865E-2</v>
      </c>
      <c r="CO270" s="62">
        <f ca="1">CO66*'SaaS - Cohorts (Logos)'!CO66</f>
        <v>7.0765903780304368E-2</v>
      </c>
      <c r="CP270" s="62">
        <f ca="1">CP66*'SaaS - Cohorts (Logos)'!CP66</f>
        <v>6.2273995326667837E-2</v>
      </c>
      <c r="CQ270" s="62">
        <f ca="1">CQ66*'SaaS - Cohorts (Logos)'!CQ66</f>
        <v>5.4801115887467694E-2</v>
      </c>
      <c r="CR270" s="62">
        <f ca="1">CR66*'SaaS - Cohorts (Logos)'!CR66</f>
        <v>4.8224981980971582E-2</v>
      </c>
      <c r="CS270" s="62">
        <f ca="1">CS66*'SaaS - Cohorts (Logos)'!CS66</f>
        <v>4.2437984143254996E-2</v>
      </c>
      <c r="CT270" s="62">
        <f ca="1">CT66*'SaaS - Cohorts (Logos)'!CT66</f>
        <v>3.7345426046064396E-2</v>
      </c>
      <c r="CU270" s="62">
        <f ca="1">CU66*'SaaS - Cohorts (Logos)'!CU66</f>
        <v>3.2863974920536665E-2</v>
      </c>
      <c r="CV270" s="62">
        <f ca="1">CV66*'SaaS - Cohorts (Logos)'!CV66</f>
        <v>2.892029793007227E-2</v>
      </c>
      <c r="CW270" s="62">
        <f ca="1">CW66*'SaaS - Cohorts (Logos)'!CW66</f>
        <v>2.5449862178463598E-2</v>
      </c>
      <c r="CX270" s="62">
        <f ca="1">CX66*'SaaS - Cohorts (Logos)'!CX66</f>
        <v>2.2395878717047967E-2</v>
      </c>
      <c r="CY270" s="62">
        <f ca="1">CY66*'SaaS - Cohorts (Logos)'!CY66</f>
        <v>1.9708373271002212E-2</v>
      </c>
      <c r="CZ270" s="62">
        <f ca="1">CZ66*'SaaS - Cohorts (Logos)'!CZ66</f>
        <v>1.7343368478481946E-2</v>
      </c>
      <c r="DA270" s="62">
        <f ca="1">DA66*'SaaS - Cohorts (Logos)'!DA66</f>
        <v>1.5262164261064113E-2</v>
      </c>
      <c r="DB270" s="62">
        <f ca="1">DB66*'SaaS - Cohorts (Logos)'!DB66</f>
        <v>1.3430704549736419E-2</v>
      </c>
      <c r="DC270" s="62">
        <f ca="1">DC66*'SaaS - Cohorts (Logos)'!DC66</f>
        <v>1.1819020003768048E-2</v>
      </c>
      <c r="DD270" s="62">
        <f ca="1">DD66*'SaaS - Cohorts (Logos)'!DD66</f>
        <v>1.0400737603315884E-2</v>
      </c>
      <c r="DE270" s="62">
        <f ca="1">DE66*'SaaS - Cohorts (Logos)'!DE66</f>
        <v>9.1526490909179786E-3</v>
      </c>
      <c r="DF270" s="62">
        <f ca="1">DF66*'SaaS - Cohorts (Logos)'!DF66</f>
        <v>8.0543312000078224E-3</v>
      </c>
      <c r="DG270" s="62">
        <f ca="1">DG66*'SaaS - Cohorts (Logos)'!DG66</f>
        <v>7.0878114560068844E-3</v>
      </c>
      <c r="DH270" s="62">
        <f ca="1">DH66*'SaaS - Cohorts (Logos)'!DH66</f>
        <v>6.237274081286057E-3</v>
      </c>
      <c r="DI270" s="62">
        <f ca="1">DI66*'SaaS - Cohorts (Logos)'!DI66</f>
        <v>5.4888011915317303E-3</v>
      </c>
      <c r="DJ270" s="62">
        <f ca="1">DJ66*'SaaS - Cohorts (Logos)'!DJ66</f>
        <v>4.8301450485479227E-3</v>
      </c>
      <c r="DK270" s="62">
        <f ca="1">DK66*'SaaS - Cohorts (Logos)'!DK66</f>
        <v>4.250527642722172E-3</v>
      </c>
      <c r="DL270" s="62">
        <f ca="1">DL66*'SaaS - Cohorts (Logos)'!DL66</f>
        <v>3.7404643255955108E-3</v>
      </c>
      <c r="DM270" s="62">
        <f ca="1">DM66*'SaaS - Cohorts (Logos)'!DM66</f>
        <v>3.291608606524049E-3</v>
      </c>
      <c r="DN270" s="62">
        <f ca="1">DN66*'SaaS - Cohorts (Logos)'!DN66</f>
        <v>2.896615573741163E-3</v>
      </c>
      <c r="DO270" s="62">
        <f ca="1">DO66*'SaaS - Cohorts (Logos)'!DO66</f>
        <v>2.5490217048922239E-3</v>
      </c>
      <c r="DP270" s="62">
        <f ca="1">DP66*'SaaS - Cohorts (Logos)'!DP66</f>
        <v>2.2431391003051569E-3</v>
      </c>
      <c r="DQ270" s="62">
        <f ca="1">DQ66*'SaaS - Cohorts (Logos)'!DQ66</f>
        <v>1.973962408268538E-3</v>
      </c>
      <c r="DR270" s="62">
        <f ca="1">DR66*'SaaS - Cohorts (Logos)'!DR66</f>
        <v>1.7370869192763134E-3</v>
      </c>
    </row>
    <row r="271" spans="2:122" ht="15.75" customHeight="1">
      <c r="B271" s="195">
        <v>44866</v>
      </c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62">
        <f ca="1">BK67*'SaaS - Cohorts (Logos)'!BK67</f>
        <v>3.2759999999999998</v>
      </c>
      <c r="BL271" s="62">
        <f ca="1">BL67*'SaaS - Cohorts (Logos)'!BL67</f>
        <v>2.8828799999999997</v>
      </c>
      <c r="BM271" s="62">
        <f ca="1">BM67*'SaaS - Cohorts (Logos)'!BM67</f>
        <v>2.5369343999999994</v>
      </c>
      <c r="BN271" s="62">
        <f ca="1">BN67*'SaaS - Cohorts (Logos)'!BN67</f>
        <v>2.2325022720000001</v>
      </c>
      <c r="BO271" s="62">
        <f ca="1">BO67*'SaaS - Cohorts (Logos)'!BO67</f>
        <v>1.9646019993599999</v>
      </c>
      <c r="BP271" s="62">
        <f ca="1">BP67*'SaaS - Cohorts (Logos)'!BP67</f>
        <v>1.7288497594368</v>
      </c>
      <c r="BQ271" s="62">
        <f ca="1">BQ67*'SaaS - Cohorts (Logos)'!BQ67</f>
        <v>1.5213877883043838</v>
      </c>
      <c r="BR271" s="62">
        <f ca="1">BR67*'SaaS - Cohorts (Logos)'!BR67</f>
        <v>1.3388212537078579</v>
      </c>
      <c r="BS271" s="62">
        <f ca="1">BS67*'SaaS - Cohorts (Logos)'!BS67</f>
        <v>1.1781627032629149</v>
      </c>
      <c r="BT271" s="62">
        <f ca="1">BT67*'SaaS - Cohorts (Logos)'!BT67</f>
        <v>1.0367831788713651</v>
      </c>
      <c r="BU271" s="62">
        <f ca="1">BU67*'SaaS - Cohorts (Logos)'!BU67</f>
        <v>0.91236919740680122</v>
      </c>
      <c r="BV271" s="62">
        <f ca="1">BV67*'SaaS - Cohorts (Logos)'!BV67</f>
        <v>0.8028848937179851</v>
      </c>
      <c r="BW271" s="62">
        <f ca="1">BW67*'SaaS - Cohorts (Logos)'!BW67</f>
        <v>0.70653870647182682</v>
      </c>
      <c r="BX271" s="62">
        <f ca="1">BX67*'SaaS - Cohorts (Logos)'!BX67</f>
        <v>0.62175406169520775</v>
      </c>
      <c r="BY271" s="62">
        <f ca="1">BY67*'SaaS - Cohorts (Logos)'!BY67</f>
        <v>0.54714357429178284</v>
      </c>
      <c r="BZ271" s="62">
        <f ca="1">BZ67*'SaaS - Cohorts (Logos)'!BZ67</f>
        <v>0.48148634537676888</v>
      </c>
      <c r="CA271" s="62">
        <f ca="1">CA67*'SaaS - Cohorts (Logos)'!CA67</f>
        <v>0.42370798393155651</v>
      </c>
      <c r="CB271" s="62">
        <f ca="1">CB67*'SaaS - Cohorts (Logos)'!CB67</f>
        <v>0.37286302585976977</v>
      </c>
      <c r="CC271" s="62">
        <f ca="1">CC67*'SaaS - Cohorts (Logos)'!CC67</f>
        <v>0.32811946275659742</v>
      </c>
      <c r="CD271" s="62">
        <f ca="1">CD67*'SaaS - Cohorts (Logos)'!CD67</f>
        <v>0.28874512722580575</v>
      </c>
      <c r="CE271" s="62">
        <f ca="1">CE67*'SaaS - Cohorts (Logos)'!CE67</f>
        <v>0.25409571195870906</v>
      </c>
      <c r="CF271" s="62">
        <f ca="1">CF67*'SaaS - Cohorts (Logos)'!CF67</f>
        <v>0.22360422652366399</v>
      </c>
      <c r="CG271" s="62">
        <f ca="1">CG67*'SaaS - Cohorts (Logos)'!CG67</f>
        <v>0.1967717193408243</v>
      </c>
      <c r="CH271" s="62">
        <f ca="1">CH67*'SaaS - Cohorts (Logos)'!CH67</f>
        <v>0.17315911301992537</v>
      </c>
      <c r="CI271" s="62">
        <f ca="1">CI67*'SaaS - Cohorts (Logos)'!CI67</f>
        <v>0.15238001945753429</v>
      </c>
      <c r="CJ271" s="62">
        <f ca="1">CJ67*'SaaS - Cohorts (Logos)'!CJ67</f>
        <v>0.13409441712263018</v>
      </c>
      <c r="CK271" s="62">
        <f ca="1">CK67*'SaaS - Cohorts (Logos)'!CK67</f>
        <v>0.11800308706791456</v>
      </c>
      <c r="CL271" s="62">
        <f ca="1">CL67*'SaaS - Cohorts (Logos)'!CL67</f>
        <v>0.10384271661976481</v>
      </c>
      <c r="CM271" s="62">
        <f ca="1">CM67*'SaaS - Cohorts (Logos)'!CM67</f>
        <v>9.1381590625393042E-2</v>
      </c>
      <c r="CN271" s="62">
        <f ca="1">CN67*'SaaS - Cohorts (Logos)'!CN67</f>
        <v>8.0415799750345865E-2</v>
      </c>
      <c r="CO271" s="62">
        <f ca="1">CO67*'SaaS - Cohorts (Logos)'!CO67</f>
        <v>7.0765903780304368E-2</v>
      </c>
      <c r="CP271" s="62">
        <f ca="1">CP67*'SaaS - Cohorts (Logos)'!CP67</f>
        <v>6.2273995326667837E-2</v>
      </c>
      <c r="CQ271" s="62">
        <f ca="1">CQ67*'SaaS - Cohorts (Logos)'!CQ67</f>
        <v>5.4801115887467694E-2</v>
      </c>
      <c r="CR271" s="62">
        <f ca="1">CR67*'SaaS - Cohorts (Logos)'!CR67</f>
        <v>4.8224981980971582E-2</v>
      </c>
      <c r="CS271" s="62">
        <f ca="1">CS67*'SaaS - Cohorts (Logos)'!CS67</f>
        <v>4.2437984143254996E-2</v>
      </c>
      <c r="CT271" s="62">
        <f ca="1">CT67*'SaaS - Cohorts (Logos)'!CT67</f>
        <v>3.7345426046064396E-2</v>
      </c>
      <c r="CU271" s="62">
        <f ca="1">CU67*'SaaS - Cohorts (Logos)'!CU67</f>
        <v>3.2863974920536665E-2</v>
      </c>
      <c r="CV271" s="62">
        <f ca="1">CV67*'SaaS - Cohorts (Logos)'!CV67</f>
        <v>2.892029793007227E-2</v>
      </c>
      <c r="CW271" s="62">
        <f ca="1">CW67*'SaaS - Cohorts (Logos)'!CW67</f>
        <v>2.5449862178463598E-2</v>
      </c>
      <c r="CX271" s="62">
        <f ca="1">CX67*'SaaS - Cohorts (Logos)'!CX67</f>
        <v>2.2395878717047967E-2</v>
      </c>
      <c r="CY271" s="62">
        <f ca="1">CY67*'SaaS - Cohorts (Logos)'!CY67</f>
        <v>1.9708373271002212E-2</v>
      </c>
      <c r="CZ271" s="62">
        <f ca="1">CZ67*'SaaS - Cohorts (Logos)'!CZ67</f>
        <v>1.7343368478481946E-2</v>
      </c>
      <c r="DA271" s="62">
        <f ca="1">DA67*'SaaS - Cohorts (Logos)'!DA67</f>
        <v>1.5262164261064113E-2</v>
      </c>
      <c r="DB271" s="62">
        <f ca="1">DB67*'SaaS - Cohorts (Logos)'!DB67</f>
        <v>1.3430704549736419E-2</v>
      </c>
      <c r="DC271" s="62">
        <f ca="1">DC67*'SaaS - Cohorts (Logos)'!DC67</f>
        <v>1.1819020003768048E-2</v>
      </c>
      <c r="DD271" s="62">
        <f ca="1">DD67*'SaaS - Cohorts (Logos)'!DD67</f>
        <v>1.0400737603315884E-2</v>
      </c>
      <c r="DE271" s="62">
        <f ca="1">DE67*'SaaS - Cohorts (Logos)'!DE67</f>
        <v>9.1526490909179786E-3</v>
      </c>
      <c r="DF271" s="62">
        <f ca="1">DF67*'SaaS - Cohorts (Logos)'!DF67</f>
        <v>8.0543312000078224E-3</v>
      </c>
      <c r="DG271" s="62">
        <f ca="1">DG67*'SaaS - Cohorts (Logos)'!DG67</f>
        <v>7.0878114560068844E-3</v>
      </c>
      <c r="DH271" s="62">
        <f ca="1">DH67*'SaaS - Cohorts (Logos)'!DH67</f>
        <v>6.237274081286057E-3</v>
      </c>
      <c r="DI271" s="62">
        <f ca="1">DI67*'SaaS - Cohorts (Logos)'!DI67</f>
        <v>5.4888011915317303E-3</v>
      </c>
      <c r="DJ271" s="62">
        <f ca="1">DJ67*'SaaS - Cohorts (Logos)'!DJ67</f>
        <v>4.8301450485479227E-3</v>
      </c>
      <c r="DK271" s="62">
        <f ca="1">DK67*'SaaS - Cohorts (Logos)'!DK67</f>
        <v>4.250527642722172E-3</v>
      </c>
      <c r="DL271" s="62">
        <f ca="1">DL67*'SaaS - Cohorts (Logos)'!DL67</f>
        <v>3.7404643255955108E-3</v>
      </c>
      <c r="DM271" s="62">
        <f ca="1">DM67*'SaaS - Cohorts (Logos)'!DM67</f>
        <v>3.291608606524049E-3</v>
      </c>
      <c r="DN271" s="62">
        <f ca="1">DN67*'SaaS - Cohorts (Logos)'!DN67</f>
        <v>2.896615573741163E-3</v>
      </c>
      <c r="DO271" s="62">
        <f ca="1">DO67*'SaaS - Cohorts (Logos)'!DO67</f>
        <v>2.5490217048922239E-3</v>
      </c>
      <c r="DP271" s="62">
        <f ca="1">DP67*'SaaS - Cohorts (Logos)'!DP67</f>
        <v>2.2431391003051569E-3</v>
      </c>
      <c r="DQ271" s="62">
        <f ca="1">DQ67*'SaaS - Cohorts (Logos)'!DQ67</f>
        <v>1.973962408268538E-3</v>
      </c>
      <c r="DR271" s="62">
        <f ca="1">DR67*'SaaS - Cohorts (Logos)'!DR67</f>
        <v>1.7370869192763134E-3</v>
      </c>
    </row>
    <row r="272" spans="2:122" ht="15.75" customHeight="1">
      <c r="B272" s="195">
        <v>44896</v>
      </c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62">
        <f ca="1">BK68*'SaaS - Cohorts (Logos)'!BK68</f>
        <v>3.2759999999999998</v>
      </c>
      <c r="BL272" s="62">
        <f ca="1">BL68*'SaaS - Cohorts (Logos)'!BL68</f>
        <v>2.8828799999999997</v>
      </c>
      <c r="BM272" s="62">
        <f ca="1">BM68*'SaaS - Cohorts (Logos)'!BM68</f>
        <v>2.5369343999999994</v>
      </c>
      <c r="BN272" s="62">
        <f ca="1">BN68*'SaaS - Cohorts (Logos)'!BN68</f>
        <v>2.2325022720000001</v>
      </c>
      <c r="BO272" s="62">
        <f ca="1">BO68*'SaaS - Cohorts (Logos)'!BO68</f>
        <v>1.9646019993599999</v>
      </c>
      <c r="BP272" s="62">
        <f ca="1">BP68*'SaaS - Cohorts (Logos)'!BP68</f>
        <v>1.7288497594368</v>
      </c>
      <c r="BQ272" s="62">
        <f ca="1">BQ68*'SaaS - Cohorts (Logos)'!BQ68</f>
        <v>1.5213877883043838</v>
      </c>
      <c r="BR272" s="62">
        <f ca="1">BR68*'SaaS - Cohorts (Logos)'!BR68</f>
        <v>1.3388212537078579</v>
      </c>
      <c r="BS272" s="62">
        <f ca="1">BS68*'SaaS - Cohorts (Logos)'!BS68</f>
        <v>1.1781627032629149</v>
      </c>
      <c r="BT272" s="62">
        <f ca="1">BT68*'SaaS - Cohorts (Logos)'!BT68</f>
        <v>1.0367831788713651</v>
      </c>
      <c r="BU272" s="62">
        <f ca="1">BU68*'SaaS - Cohorts (Logos)'!BU68</f>
        <v>0.91236919740680122</v>
      </c>
      <c r="BV272" s="62">
        <f ca="1">BV68*'SaaS - Cohorts (Logos)'!BV68</f>
        <v>0.8028848937179851</v>
      </c>
      <c r="BW272" s="62">
        <f ca="1">BW68*'SaaS - Cohorts (Logos)'!BW68</f>
        <v>0.70653870647182682</v>
      </c>
      <c r="BX272" s="62">
        <f ca="1">BX68*'SaaS - Cohorts (Logos)'!BX68</f>
        <v>0.62175406169520775</v>
      </c>
      <c r="BY272" s="62">
        <f ca="1">BY68*'SaaS - Cohorts (Logos)'!BY68</f>
        <v>0.54714357429178284</v>
      </c>
      <c r="BZ272" s="62">
        <f ca="1">BZ68*'SaaS - Cohorts (Logos)'!BZ68</f>
        <v>0.48148634537676888</v>
      </c>
      <c r="CA272" s="62">
        <f ca="1">CA68*'SaaS - Cohorts (Logos)'!CA68</f>
        <v>0.42370798393155651</v>
      </c>
      <c r="CB272" s="62">
        <f ca="1">CB68*'SaaS - Cohorts (Logos)'!CB68</f>
        <v>0.37286302585976977</v>
      </c>
      <c r="CC272" s="62">
        <f ca="1">CC68*'SaaS - Cohorts (Logos)'!CC68</f>
        <v>0.32811946275659742</v>
      </c>
      <c r="CD272" s="62">
        <f ca="1">CD68*'SaaS - Cohorts (Logos)'!CD68</f>
        <v>0.28874512722580575</v>
      </c>
      <c r="CE272" s="62">
        <f ca="1">CE68*'SaaS - Cohorts (Logos)'!CE68</f>
        <v>0.25409571195870906</v>
      </c>
      <c r="CF272" s="62">
        <f ca="1">CF68*'SaaS - Cohorts (Logos)'!CF68</f>
        <v>0.22360422652366399</v>
      </c>
      <c r="CG272" s="62">
        <f ca="1">CG68*'SaaS - Cohorts (Logos)'!CG68</f>
        <v>0.1967717193408243</v>
      </c>
      <c r="CH272" s="62">
        <f ca="1">CH68*'SaaS - Cohorts (Logos)'!CH68</f>
        <v>0.17315911301992537</v>
      </c>
      <c r="CI272" s="62">
        <f ca="1">CI68*'SaaS - Cohorts (Logos)'!CI68</f>
        <v>0.15238001945753429</v>
      </c>
      <c r="CJ272" s="62">
        <f ca="1">CJ68*'SaaS - Cohorts (Logos)'!CJ68</f>
        <v>0.13409441712263018</v>
      </c>
      <c r="CK272" s="62">
        <f ca="1">CK68*'SaaS - Cohorts (Logos)'!CK68</f>
        <v>0.11800308706791456</v>
      </c>
      <c r="CL272" s="62">
        <f ca="1">CL68*'SaaS - Cohorts (Logos)'!CL68</f>
        <v>0.10384271661976481</v>
      </c>
      <c r="CM272" s="62">
        <f ca="1">CM68*'SaaS - Cohorts (Logos)'!CM68</f>
        <v>9.1381590625393042E-2</v>
      </c>
      <c r="CN272" s="62">
        <f ca="1">CN68*'SaaS - Cohorts (Logos)'!CN68</f>
        <v>8.0415799750345865E-2</v>
      </c>
      <c r="CO272" s="62">
        <f ca="1">CO68*'SaaS - Cohorts (Logos)'!CO68</f>
        <v>7.0765903780304368E-2</v>
      </c>
      <c r="CP272" s="62">
        <f ca="1">CP68*'SaaS - Cohorts (Logos)'!CP68</f>
        <v>6.2273995326667837E-2</v>
      </c>
      <c r="CQ272" s="62">
        <f ca="1">CQ68*'SaaS - Cohorts (Logos)'!CQ68</f>
        <v>5.4801115887467694E-2</v>
      </c>
      <c r="CR272" s="62">
        <f ca="1">CR68*'SaaS - Cohorts (Logos)'!CR68</f>
        <v>4.8224981980971582E-2</v>
      </c>
      <c r="CS272" s="62">
        <f ca="1">CS68*'SaaS - Cohorts (Logos)'!CS68</f>
        <v>4.2437984143254996E-2</v>
      </c>
      <c r="CT272" s="62">
        <f ca="1">CT68*'SaaS - Cohorts (Logos)'!CT68</f>
        <v>3.7345426046064396E-2</v>
      </c>
      <c r="CU272" s="62">
        <f ca="1">CU68*'SaaS - Cohorts (Logos)'!CU68</f>
        <v>3.2863974920536665E-2</v>
      </c>
      <c r="CV272" s="62">
        <f ca="1">CV68*'SaaS - Cohorts (Logos)'!CV68</f>
        <v>2.892029793007227E-2</v>
      </c>
      <c r="CW272" s="62">
        <f ca="1">CW68*'SaaS - Cohorts (Logos)'!CW68</f>
        <v>2.5449862178463598E-2</v>
      </c>
      <c r="CX272" s="62">
        <f ca="1">CX68*'SaaS - Cohorts (Logos)'!CX68</f>
        <v>2.2395878717047967E-2</v>
      </c>
      <c r="CY272" s="62">
        <f ca="1">CY68*'SaaS - Cohorts (Logos)'!CY68</f>
        <v>1.9708373271002212E-2</v>
      </c>
      <c r="CZ272" s="62">
        <f ca="1">CZ68*'SaaS - Cohorts (Logos)'!CZ68</f>
        <v>1.7343368478481946E-2</v>
      </c>
      <c r="DA272" s="62">
        <f ca="1">DA68*'SaaS - Cohorts (Logos)'!DA68</f>
        <v>1.5262164261064113E-2</v>
      </c>
      <c r="DB272" s="62">
        <f ca="1">DB68*'SaaS - Cohorts (Logos)'!DB68</f>
        <v>1.3430704549736419E-2</v>
      </c>
      <c r="DC272" s="62">
        <f ca="1">DC68*'SaaS - Cohorts (Logos)'!DC68</f>
        <v>1.1819020003768048E-2</v>
      </c>
      <c r="DD272" s="62">
        <f ca="1">DD68*'SaaS - Cohorts (Logos)'!DD68</f>
        <v>1.0400737603315884E-2</v>
      </c>
      <c r="DE272" s="62">
        <f ca="1">DE68*'SaaS - Cohorts (Logos)'!DE68</f>
        <v>9.1526490909179786E-3</v>
      </c>
      <c r="DF272" s="62">
        <f ca="1">DF68*'SaaS - Cohorts (Logos)'!DF68</f>
        <v>8.0543312000078224E-3</v>
      </c>
      <c r="DG272" s="62">
        <f ca="1">DG68*'SaaS - Cohorts (Logos)'!DG68</f>
        <v>7.0878114560068844E-3</v>
      </c>
      <c r="DH272" s="62">
        <f ca="1">DH68*'SaaS - Cohorts (Logos)'!DH68</f>
        <v>6.237274081286057E-3</v>
      </c>
      <c r="DI272" s="62">
        <f ca="1">DI68*'SaaS - Cohorts (Logos)'!DI68</f>
        <v>5.4888011915317303E-3</v>
      </c>
      <c r="DJ272" s="62">
        <f ca="1">DJ68*'SaaS - Cohorts (Logos)'!DJ68</f>
        <v>4.8301450485479227E-3</v>
      </c>
      <c r="DK272" s="62">
        <f ca="1">DK68*'SaaS - Cohorts (Logos)'!DK68</f>
        <v>4.250527642722172E-3</v>
      </c>
      <c r="DL272" s="62">
        <f ca="1">DL68*'SaaS - Cohorts (Logos)'!DL68</f>
        <v>3.7404643255955108E-3</v>
      </c>
      <c r="DM272" s="62">
        <f ca="1">DM68*'SaaS - Cohorts (Logos)'!DM68</f>
        <v>3.291608606524049E-3</v>
      </c>
      <c r="DN272" s="62">
        <f ca="1">DN68*'SaaS - Cohorts (Logos)'!DN68</f>
        <v>2.896615573741163E-3</v>
      </c>
      <c r="DO272" s="62">
        <f ca="1">DO68*'SaaS - Cohorts (Logos)'!DO68</f>
        <v>2.5490217048922239E-3</v>
      </c>
      <c r="DP272" s="62">
        <f ca="1">DP68*'SaaS - Cohorts (Logos)'!DP68</f>
        <v>2.2431391003051569E-3</v>
      </c>
      <c r="DQ272" s="62">
        <f ca="1">DQ68*'SaaS - Cohorts (Logos)'!DQ68</f>
        <v>1.973962408268538E-3</v>
      </c>
      <c r="DR272" s="62">
        <f ca="1">DR68*'SaaS - Cohorts (Logos)'!DR68</f>
        <v>1.7370869192763134E-3</v>
      </c>
    </row>
    <row r="273" spans="2:122" ht="15.75" customHeight="1"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79"/>
      <c r="BL273" s="63"/>
      <c r="BM273" s="63"/>
      <c r="BN273" s="63"/>
    </row>
    <row r="274" spans="2:122" ht="15.75" customHeight="1">
      <c r="B274" s="80" t="s">
        <v>264</v>
      </c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  <c r="BG274" s="80"/>
      <c r="BH274" s="80"/>
      <c r="BI274" s="80"/>
      <c r="BJ274" s="80"/>
      <c r="BK274" s="180">
        <f t="shared" ref="BK274:DR274" ca="1" si="183">+BK212
+IFERROR(INDEX(D213:BK272,60-0,1),0)
+IFERROR(INDEX(D213:BK272,60-1,2),0)
+IFERROR(INDEX(D213:BK272,60-2,3),0)
+IFERROR(INDEX(D213:BK272,60-3,4),0)
+IFERROR(INDEX(D213:BK272,60-4,5),0)
+IFERROR(INDEX(D213:BK272,60-5,6),0)
+IFERROR(INDEX(D213:BK272,60-6,7),0)
+IFERROR(INDEX(D213:BK272,60-7,8),0)
+IFERROR(INDEX(D213:BK272,60-8,9),0)
+IFERROR(INDEX(D213:BK272,60-9,10),0)
+IFERROR(INDEX(D213:BK272,60-10,11),0)
+IFERROR(INDEX(D213:BK272,60-11,12),0)
+IFERROR(INDEX(D213:BK272,60-12,13),0)
+IFERROR(INDEX(D213:BK272,60-13,14),0)
+IFERROR(INDEX(D213:BK272,60-14,15),0)
+IFERROR(INDEX(D213:BK272,60-15,16),0)
+IFERROR(INDEX(D213:BK272,60-16,17),0)
+IFERROR(INDEX(D213:BK272,60-17,18),0)
+IFERROR(INDEX(D213:BK272,60-18,19),0)
+IFERROR(INDEX(D213:BK272,60-19,20),0)
+IFERROR(INDEX(D213:BK272,60-20,21),0)
+IFERROR(INDEX(D213:BK272,60-21,22),0)
+IFERROR(INDEX(D213:BK272,60-22,23),0)
+IFERROR(INDEX(D213:BK272,60-23,24),0)
+IFERROR(INDEX(D213:BK272,60-24,25),0)
+IFERROR(INDEX(D213:BK272,60-25,26),0)
+IFERROR(INDEX(D213:BK272,60-26,27),0)
+IFERROR(INDEX(D213:BK272,60-27,28),0)
+IFERROR(INDEX(D213:BK272,60-28,29),0)
+IFERROR(INDEX(D213:BK272,60-29,30),0)
+IFERROR(INDEX(D213:BK272,60-30,31),0)
+IFERROR(INDEX(D213:BK272,60-31,32),0)
+IFERROR(INDEX(D213:BK272,60-32,33),0)
+IFERROR(INDEX(D213:BK272,60-33,34),0)
+IFERROR(INDEX(D213:BK272,60-34,35),0)
+IFERROR(INDEX(D213:BK272,60-35,36),0)
+IFERROR(INDEX(D213:BK272,60-36,37),0)
+IFERROR(INDEX(D213:BK272,60-37,38),0)
+IFERROR(INDEX(D213:BK272,60-38,39),0)
+IFERROR(INDEX(D213:BK272,60-39,40),0)
+IFERROR(INDEX(D213:BK272,60-40,41),0)
+IFERROR(INDEX(D213:BK272,60-41,42),0)
+IFERROR(INDEX(D213:BK272,60-42,43),0)
+IFERROR(INDEX(D213:BK272,60-43,44),0)
+IFERROR(INDEX(D213:BK272,60-44,45),0)
+IFERROR(INDEX(D213:BK272,60-45,46),0)
+IFERROR(INDEX(D213:BK272,60-46,47),0)
+IFERROR(INDEX(D213:BK272,60-47,48),0)
+IFERROR(INDEX(D213:BK272,60-48,49),0)
+IFERROR(INDEX(D213:BK272,60-49,50),0)
+IFERROR(INDEX(D213:BK272,60-50,51),0)
+IFERROR(INDEX(D213:BK272,60-51,52),0)
+IFERROR(INDEX(D213:BK272,60-52,53),0)
+IFERROR(INDEX(D213:BK272,60-53,54),0)
+IFERROR(INDEX(D213:BK272,60-54,55),0)
+IFERROR(INDEX(D213:BK272,60-55,56),0)
+IFERROR(INDEX(D213:BK272,60-56,57),0)
+IFERROR(INDEX(D213:BK272,60-57,58),0)
+IFERROR(INDEX(D213:BK272,60-58,59),0)
+IFERROR(INDEX(D213:BK272,60-59,60),0)</f>
        <v>0.6</v>
      </c>
      <c r="BL274" s="180">
        <f t="shared" ca="1" si="183"/>
        <v>0.52800000000000002</v>
      </c>
      <c r="BM274" s="180">
        <f t="shared" ca="1" si="183"/>
        <v>0.46464</v>
      </c>
      <c r="BN274" s="180">
        <f t="shared" ca="1" si="183"/>
        <v>0.4088832</v>
      </c>
      <c r="BO274" s="180">
        <f t="shared" ca="1" si="183"/>
        <v>0.359817216</v>
      </c>
      <c r="BP274" s="180">
        <f t="shared" ca="1" si="183"/>
        <v>0.31663915007999999</v>
      </c>
      <c r="BQ274" s="180">
        <f t="shared" ca="1" si="183"/>
        <v>0.2786424520704</v>
      </c>
      <c r="BR274" s="180">
        <f t="shared" ca="1" si="183"/>
        <v>0.32920535782195198</v>
      </c>
      <c r="BS274" s="180">
        <f t="shared" ca="1" si="183"/>
        <v>0.45770071488331776</v>
      </c>
      <c r="BT274" s="180">
        <f t="shared" ca="1" si="183"/>
        <v>0.65477662909731971</v>
      </c>
      <c r="BU274" s="180">
        <f t="shared" ca="1" si="183"/>
        <v>0.82820343360564141</v>
      </c>
      <c r="BV274" s="180">
        <f t="shared" ca="1" si="183"/>
        <v>0.9808190215729643</v>
      </c>
      <c r="BW274" s="180">
        <f t="shared" ca="1" si="183"/>
        <v>1.1151207389842086</v>
      </c>
      <c r="BX274" s="180">
        <f t="shared" ca="1" si="183"/>
        <v>1.3173062503061035</v>
      </c>
      <c r="BY274" s="180">
        <f t="shared" ca="1" si="183"/>
        <v>1.5792295002693708</v>
      </c>
      <c r="BZ274" s="180">
        <f t="shared" ca="1" si="183"/>
        <v>1.8937219602370463</v>
      </c>
      <c r="CA274" s="180">
        <f t="shared" ca="1" si="183"/>
        <v>2.1704753250086011</v>
      </c>
      <c r="CB274" s="180">
        <f t="shared" ca="1" si="183"/>
        <v>2.4140182860075683</v>
      </c>
      <c r="CC274" s="180">
        <f t="shared" ca="1" si="183"/>
        <v>2.7123360916866606</v>
      </c>
      <c r="CD274" s="180">
        <f t="shared" ca="1" si="183"/>
        <v>3.0588557606842608</v>
      </c>
      <c r="CE274" s="180">
        <f t="shared" ca="1" si="183"/>
        <v>3.4477930694021492</v>
      </c>
      <c r="CF274" s="180">
        <f t="shared" ca="1" si="183"/>
        <v>3.9580579010738917</v>
      </c>
      <c r="CG274" s="180">
        <f t="shared" ca="1" si="183"/>
        <v>4.5750909529450254</v>
      </c>
      <c r="CH274" s="180">
        <f t="shared" ca="1" si="183"/>
        <v>5.2860800385916207</v>
      </c>
      <c r="CI274" s="180">
        <f t="shared" ca="1" si="183"/>
        <v>5.911750433960627</v>
      </c>
      <c r="CJ274" s="180">
        <f t="shared" ca="1" si="183"/>
        <v>6.7983403818853505</v>
      </c>
      <c r="CK274" s="180">
        <f t="shared" ca="1" si="183"/>
        <v>7.9145395360591095</v>
      </c>
      <c r="CL274" s="180">
        <f t="shared" ca="1" si="183"/>
        <v>9.2327947917320152</v>
      </c>
      <c r="CM274" s="180">
        <f t="shared" ca="1" si="183"/>
        <v>10.392859416724173</v>
      </c>
      <c r="CN274" s="180">
        <f t="shared" ca="1" si="183"/>
        <v>11.413716286717277</v>
      </c>
      <c r="CO274" s="180">
        <f t="shared" ca="1" si="183"/>
        <v>12.6480703323112</v>
      </c>
      <c r="CP274" s="180">
        <f t="shared" ca="1" si="183"/>
        <v>14.070301892433852</v>
      </c>
      <c r="CQ274" s="180">
        <f t="shared" ca="1" si="183"/>
        <v>15.657865665341795</v>
      </c>
      <c r="CR274" s="180">
        <f t="shared" ca="1" si="183"/>
        <v>17.054921785500778</v>
      </c>
      <c r="CS274" s="180">
        <f t="shared" ca="1" si="183"/>
        <v>18.284331171240691</v>
      </c>
      <c r="CT274" s="180">
        <f t="shared" ca="1" si="183"/>
        <v>19.366211430691802</v>
      </c>
      <c r="CU274" s="180">
        <f t="shared" ca="1" si="183"/>
        <v>20.318266059008785</v>
      </c>
      <c r="CV274" s="180">
        <f t="shared" ca="1" si="183"/>
        <v>21.156074131927738</v>
      </c>
      <c r="CW274" s="180">
        <f t="shared" ca="1" si="183"/>
        <v>21.893345236096405</v>
      </c>
      <c r="CX274" s="180">
        <f t="shared" ca="1" si="183"/>
        <v>22.542143807764823</v>
      </c>
      <c r="CY274" s="180">
        <f t="shared" ca="1" si="183"/>
        <v>23.113086550833057</v>
      </c>
      <c r="CZ274" s="180">
        <f t="shared" ca="1" si="183"/>
        <v>23.615516164733094</v>
      </c>
      <c r="DA274" s="180">
        <f t="shared" ca="1" si="183"/>
        <v>24.057654224965116</v>
      </c>
      <c r="DB274" s="180">
        <f t="shared" ca="1" si="183"/>
        <v>24.446735717969307</v>
      </c>
      <c r="DC274" s="180">
        <f t="shared" ca="1" si="183"/>
        <v>24.789127431812982</v>
      </c>
      <c r="DD274" s="180">
        <f t="shared" ca="1" si="183"/>
        <v>25.090432139995421</v>
      </c>
      <c r="DE274" s="180">
        <f t="shared" ca="1" si="183"/>
        <v>25.35558028319597</v>
      </c>
      <c r="DF274" s="180">
        <f t="shared" ca="1" si="183"/>
        <v>25.588910649212458</v>
      </c>
      <c r="DG274" s="180">
        <f t="shared" ca="1" si="183"/>
        <v>25.794241371306963</v>
      </c>
      <c r="DH274" s="180">
        <f t="shared" ca="1" si="183"/>
        <v>25.974932406750124</v>
      </c>
      <c r="DI274" s="180">
        <f t="shared" ca="1" si="183"/>
        <v>26.133940517940104</v>
      </c>
      <c r="DJ274" s="180">
        <f t="shared" ca="1" si="183"/>
        <v>26.273867655787289</v>
      </c>
      <c r="DK274" s="180">
        <f t="shared" ca="1" si="183"/>
        <v>26.397003537092804</v>
      </c>
      <c r="DL274" s="180">
        <f t="shared" ca="1" si="183"/>
        <v>26.505363112641671</v>
      </c>
      <c r="DM274" s="180">
        <f t="shared" ca="1" si="183"/>
        <v>26.600719539124675</v>
      </c>
      <c r="DN274" s="180">
        <f t="shared" ca="1" si="183"/>
        <v>26.684633194429708</v>
      </c>
      <c r="DO274" s="180">
        <f t="shared" ca="1" si="183"/>
        <v>26.758477211098143</v>
      </c>
      <c r="DP274" s="180">
        <f t="shared" ca="1" si="183"/>
        <v>26.823459945766352</v>
      </c>
      <c r="DQ274" s="180">
        <f t="shared" ca="1" si="183"/>
        <v>26.880644752274403</v>
      </c>
      <c r="DR274" s="180">
        <f t="shared" ca="1" si="183"/>
        <v>26.930967382001469</v>
      </c>
    </row>
    <row r="275" spans="2:122" ht="15.75" customHeight="1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79"/>
      <c r="BL275" s="63"/>
      <c r="BM275" s="63"/>
      <c r="BN275" s="63"/>
    </row>
    <row r="276" spans="2:122" ht="15.75" customHeight="1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79"/>
      <c r="BL276" s="63"/>
      <c r="BM276" s="63"/>
      <c r="BN276" s="63"/>
    </row>
    <row r="277" spans="2:122" ht="15.75" customHeight="1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79"/>
      <c r="BL277" s="63"/>
      <c r="BM277" s="63"/>
      <c r="BN277" s="63"/>
    </row>
    <row r="278" spans="2:122" ht="15.75" customHeight="1">
      <c r="B278" s="17" t="s">
        <v>265</v>
      </c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79"/>
    </row>
    <row r="279" spans="2:122" ht="15.75" customHeight="1">
      <c r="B279" s="194"/>
      <c r="C279" s="194"/>
      <c r="D279" s="194"/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4"/>
      <c r="Z279" s="194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4"/>
      <c r="AL279" s="194"/>
      <c r="AM279" s="194"/>
      <c r="AN279" s="194"/>
      <c r="AO279" s="194"/>
      <c r="AP279" s="194"/>
      <c r="AQ279" s="194"/>
      <c r="AR279" s="194"/>
      <c r="AS279" s="194"/>
      <c r="AT279" s="194"/>
      <c r="AU279" s="194"/>
      <c r="AV279" s="194"/>
      <c r="AW279" s="194"/>
      <c r="AX279" s="194"/>
      <c r="AY279" s="194"/>
      <c r="AZ279" s="194"/>
      <c r="BA279" s="194"/>
      <c r="BB279" s="194"/>
      <c r="BC279" s="194"/>
      <c r="BD279" s="194"/>
      <c r="BE279" s="194"/>
      <c r="BF279" s="194"/>
      <c r="BG279" s="194"/>
      <c r="BH279" s="194"/>
      <c r="BI279" s="194"/>
      <c r="BJ279" s="194"/>
      <c r="BK279" s="70">
        <v>1</v>
      </c>
      <c r="BL279" s="56">
        <v>2</v>
      </c>
      <c r="BM279" s="56">
        <v>3</v>
      </c>
      <c r="BN279" s="56">
        <v>4</v>
      </c>
      <c r="BO279" s="56">
        <v>5</v>
      </c>
      <c r="BP279" s="56">
        <v>6</v>
      </c>
      <c r="BQ279" s="56">
        <v>7</v>
      </c>
      <c r="BR279" s="56">
        <v>8</v>
      </c>
      <c r="BS279" s="56">
        <v>9</v>
      </c>
      <c r="BT279" s="56">
        <v>10</v>
      </c>
      <c r="BU279" s="56">
        <v>11</v>
      </c>
      <c r="BV279" s="56">
        <v>12</v>
      </c>
      <c r="BW279" s="56">
        <v>13</v>
      </c>
      <c r="BX279" s="56">
        <v>14</v>
      </c>
      <c r="BY279" s="56">
        <v>15</v>
      </c>
      <c r="BZ279" s="56">
        <v>16</v>
      </c>
      <c r="CA279" s="56">
        <v>17</v>
      </c>
      <c r="CB279" s="56">
        <v>18</v>
      </c>
      <c r="CC279" s="56">
        <v>19</v>
      </c>
      <c r="CD279" s="56">
        <v>20</v>
      </c>
      <c r="CE279" s="56">
        <v>21</v>
      </c>
      <c r="CF279" s="56">
        <v>22</v>
      </c>
      <c r="CG279" s="56">
        <v>23</v>
      </c>
      <c r="CH279" s="56">
        <v>24</v>
      </c>
      <c r="CI279" s="56">
        <v>25</v>
      </c>
      <c r="CJ279" s="56">
        <v>26</v>
      </c>
      <c r="CK279" s="56">
        <v>27</v>
      </c>
      <c r="CL279" s="56">
        <v>28</v>
      </c>
      <c r="CM279" s="56">
        <v>29</v>
      </c>
      <c r="CN279" s="56">
        <v>30</v>
      </c>
      <c r="CO279" s="56">
        <v>31</v>
      </c>
      <c r="CP279" s="56">
        <v>32</v>
      </c>
      <c r="CQ279" s="56">
        <v>33</v>
      </c>
      <c r="CR279" s="56">
        <v>34</v>
      </c>
      <c r="CS279" s="56">
        <v>35</v>
      </c>
      <c r="CT279" s="56">
        <v>36</v>
      </c>
      <c r="CU279" s="56">
        <v>37</v>
      </c>
      <c r="CV279" s="56">
        <v>38</v>
      </c>
      <c r="CW279" s="56">
        <v>39</v>
      </c>
      <c r="CX279" s="56">
        <v>40</v>
      </c>
      <c r="CY279" s="56">
        <v>41</v>
      </c>
      <c r="CZ279" s="56">
        <v>42</v>
      </c>
      <c r="DA279" s="56">
        <v>43</v>
      </c>
      <c r="DB279" s="56">
        <v>44</v>
      </c>
      <c r="DC279" s="56">
        <v>45</v>
      </c>
      <c r="DD279" s="56">
        <v>46</v>
      </c>
      <c r="DE279" s="56">
        <v>47</v>
      </c>
      <c r="DF279" s="56">
        <v>48</v>
      </c>
      <c r="DG279" s="56">
        <v>49</v>
      </c>
      <c r="DH279" s="56">
        <v>50</v>
      </c>
      <c r="DI279" s="56">
        <v>51</v>
      </c>
      <c r="DJ279" s="56">
        <v>52</v>
      </c>
      <c r="DK279" s="56">
        <v>53</v>
      </c>
      <c r="DL279" s="56">
        <v>54</v>
      </c>
      <c r="DM279" s="56">
        <v>55</v>
      </c>
      <c r="DN279" s="56">
        <v>56</v>
      </c>
      <c r="DO279" s="56">
        <v>57</v>
      </c>
      <c r="DP279" s="56">
        <v>58</v>
      </c>
      <c r="DQ279" s="56">
        <v>59</v>
      </c>
      <c r="DR279" s="56">
        <v>60</v>
      </c>
    </row>
    <row r="280" spans="2:122" ht="15.75" customHeight="1">
      <c r="B280" s="195" t="s">
        <v>86</v>
      </c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62">
        <f>BK76*'SaaS - Cohorts (Logos)'!BK76</f>
        <v>0.4</v>
      </c>
      <c r="BL280" s="62">
        <f>BL76*'SaaS - Cohorts (Logos)'!BL76</f>
        <v>0.45200000000000001</v>
      </c>
      <c r="BM280" s="62">
        <f>BM76*'SaaS - Cohorts (Logos)'!BM76</f>
        <v>0.49576000000000003</v>
      </c>
      <c r="BN280" s="62">
        <f>BN76*'SaaS - Cohorts (Logos)'!BN76</f>
        <v>0.53230880000000003</v>
      </c>
      <c r="BO280" s="62">
        <f>BO76*'SaaS - Cohorts (Logos)'!BO76</f>
        <v>0.56255094400000005</v>
      </c>
      <c r="BP280" s="62">
        <f>BP76*'SaaS - Cohorts (Logos)'!BP76</f>
        <v>0.58728164672000005</v>
      </c>
      <c r="BQ280" s="62">
        <f>BQ76*'SaaS - Cohorts (Logos)'!BQ76</f>
        <v>0.60719992879359996</v>
      </c>
      <c r="BR280" s="62">
        <f>BR76*'SaaS - Cohorts (Logos)'!BR76</f>
        <v>0.62292017542476796</v>
      </c>
      <c r="BS280" s="62">
        <f>BS76*'SaaS - Cohorts (Logos)'!BS76</f>
        <v>0.63498230769846786</v>
      </c>
      <c r="BT280" s="62">
        <f>BT76*'SaaS - Cohorts (Logos)'!BT76</f>
        <v>0.64386073303283031</v>
      </c>
      <c r="BU280" s="62">
        <f>BU76*'SaaS - Cohorts (Logos)'!BU76</f>
        <v>0.64997222128190557</v>
      </c>
      <c r="BV280" s="62">
        <f>BV76*'SaaS - Cohorts (Logos)'!BV76</f>
        <v>0.65368283541683159</v>
      </c>
      <c r="BW280" s="62">
        <f>BW76*'SaaS - Cohorts (Logos)'!BW76</f>
        <v>0.65531403024179147</v>
      </c>
      <c r="BX280" s="62">
        <f>BX76*'SaaS - Cohorts (Logos)'!BX76</f>
        <v>0.65514801898625652</v>
      </c>
      <c r="BY280" s="62">
        <f>BY76*'SaaS - Cohorts (Logos)'!BY76</f>
        <v>0.65343249563391625</v>
      </c>
      <c r="BZ280" s="62">
        <f>BZ76*'SaaS - Cohorts (Logos)'!BZ76</f>
        <v>0.65038479030533647</v>
      </c>
      <c r="CA280" s="62">
        <f>CA76*'SaaS - Cohorts (Logos)'!CA76</f>
        <v>0.64619552573323658</v>
      </c>
      <c r="CB280" s="62">
        <f>CB76*'SaaS - Cohorts (Logos)'!CB76</f>
        <v>0.64103183470449776</v>
      </c>
      <c r="CC280" s="62">
        <f>CC76*'SaaS - Cohorts (Logos)'!CC76</f>
        <v>0.63504019115802268</v>
      </c>
      <c r="CD280" s="62">
        <f>CD76*'SaaS - Cohorts (Logos)'!CD76</f>
        <v>0.62834890130476329</v>
      </c>
      <c r="CE280" s="62">
        <f>CE76*'SaaS - Cohorts (Logos)'!CE76</f>
        <v>0.62107029557218085</v>
      </c>
      <c r="CF280" s="62">
        <f>CF76*'SaaS - Cohorts (Logos)'!CF76</f>
        <v>0.61330265727902855</v>
      </c>
      <c r="CG280" s="62">
        <f>CG76*'SaaS - Cohorts (Logos)'!CG76</f>
        <v>0.60513191963754442</v>
      </c>
      <c r="CH280" s="62">
        <f>CH76*'SaaS - Cohorts (Logos)'!CH76</f>
        <v>0.5966331588883983</v>
      </c>
      <c r="CI280" s="62">
        <f>CI76*'SaaS - Cohorts (Logos)'!CI76</f>
        <v>0.58787190803700262</v>
      </c>
      <c r="CJ280" s="62">
        <f>CJ76*'SaaS - Cohorts (Logos)'!CJ76</f>
        <v>0.57890531272347023</v>
      </c>
      <c r="CK280" s="62">
        <f>CK76*'SaaS - Cohorts (Logos)'!CK76</f>
        <v>0.56978314817454345</v>
      </c>
      <c r="CL280" s="62">
        <f>CL76*'SaaS - Cohorts (Logos)'!CL76</f>
        <v>0.56054871391193017</v>
      </c>
      <c r="CM280" s="62">
        <f>CM76*'SaaS - Cohorts (Logos)'!CM76</f>
        <v>0.55123962089046386</v>
      </c>
      <c r="CN280" s="62">
        <f>CN76*'SaaS - Cohorts (Logos)'!CN76</f>
        <v>0.54188848397861411</v>
      </c>
      <c r="CO280" s="62">
        <f>CO76*'SaaS - Cohorts (Logos)'!CO76</f>
        <v>0.5325235311442863</v>
      </c>
      <c r="CP280" s="62">
        <f>CP76*'SaaS - Cohorts (Logos)'!CP76</f>
        <v>0.52316913934521569</v>
      </c>
      <c r="CQ280" s="62">
        <f>CQ76*'SaaS - Cohorts (Logos)'!CQ76</f>
        <v>0.51384630592326863</v>
      </c>
      <c r="CR280" s="62">
        <f>CR76*'SaaS - Cohorts (Logos)'!CR76</f>
        <v>0.50457306324596563</v>
      </c>
      <c r="CS280" s="62">
        <f>CS76*'SaaS - Cohorts (Logos)'!CS76</f>
        <v>0.49536484340926917</v>
      </c>
      <c r="CT280" s="62">
        <f>CT76*'SaaS - Cohorts (Logos)'!CT76</f>
        <v>0.48623479899791994</v>
      </c>
      <c r="CU280" s="62">
        <f>CU76*'SaaS - Cohorts (Logos)'!CU76</f>
        <v>0.47719408517997741</v>
      </c>
      <c r="CV280" s="62">
        <f>CV76*'SaaS - Cohorts (Logos)'!CV76</f>
        <v>0.46825210777895182</v>
      </c>
      <c r="CW280" s="62">
        <f>CW76*'SaaS - Cohorts (Logos)'!CW76</f>
        <v>0.45941674140963784</v>
      </c>
      <c r="CX280" s="62">
        <f>CX76*'SaaS - Cohorts (Logos)'!CX76</f>
        <v>0.45069452127335835</v>
      </c>
      <c r="CY280" s="62">
        <f>CY76*'SaaS - Cohorts (Logos)'!CY76</f>
        <v>0.44209081177677484</v>
      </c>
      <c r="CZ280" s="62">
        <f>CZ76*'SaaS - Cohorts (Logos)'!CZ76</f>
        <v>0.43360995475865693</v>
      </c>
      <c r="DA280" s="62">
        <f>DA76*'SaaS - Cohorts (Logos)'!DA76</f>
        <v>0.42525539977481125</v>
      </c>
      <c r="DB280" s="62">
        <f>DB76*'SaaS - Cohorts (Logos)'!DB76</f>
        <v>0.41702981859728316</v>
      </c>
      <c r="DC280" s="62">
        <f>DC76*'SaaS - Cohorts (Logos)'!DC76</f>
        <v>0.40893520582514958</v>
      </c>
      <c r="DD280" s="62">
        <f>DD76*'SaaS - Cohorts (Logos)'!DD76</f>
        <v>0.40097296727648124</v>
      </c>
      <c r="DE280" s="62">
        <f>DE76*'SaaS - Cohorts (Logos)'!DE76</f>
        <v>0.393143997630646</v>
      </c>
      <c r="DF280" s="62">
        <f>DF76*'SaaS - Cohorts (Logos)'!DF76</f>
        <v>0.38544874861376421</v>
      </c>
      <c r="DG280" s="62">
        <f>DG76*'SaaS - Cohorts (Logos)'!DG76</f>
        <v>0.37788728886493228</v>
      </c>
      <c r="DH280" s="62">
        <f>DH76*'SaaS - Cohorts (Logos)'!DH76</f>
        <v>0.3704593564842637</v>
      </c>
      <c r="DI280" s="62">
        <f>DI76*'SaaS - Cohorts (Logos)'!DI76</f>
        <v>0.36316440514361298</v>
      </c>
      <c r="DJ280" s="62">
        <f>DJ76*'SaaS - Cohorts (Logos)'!DJ76</f>
        <v>0.35600164453509109</v>
      </c>
      <c r="DK280" s="62">
        <f>DK76*'SaaS - Cohorts (Logos)'!DK76</f>
        <v>0.34897007583941764</v>
      </c>
      <c r="DL280" s="62">
        <f>DL76*'SaaS - Cohorts (Logos)'!DL76</f>
        <v>0.34206852281425426</v>
      </c>
      <c r="DM280" s="62">
        <f>DM76*'SaaS - Cohorts (Logos)'!DM76</f>
        <v>0.3352956590305991</v>
      </c>
      <c r="DN280" s="62">
        <f>DN76*'SaaS - Cohorts (Logos)'!DN76</f>
        <v>0.32865003172190149</v>
      </c>
      <c r="DO280" s="62">
        <f>DO76*'SaaS - Cohorts (Logos)'!DO76</f>
        <v>0.32213008265474807</v>
      </c>
      <c r="DP280" s="62">
        <f>DP76*'SaaS - Cohorts (Logos)'!DP76</f>
        <v>0.3157341663808636</v>
      </c>
      <c r="DQ280" s="62">
        <f>DQ76*'SaaS - Cohorts (Logos)'!DQ76</f>
        <v>0.30946056618695156</v>
      </c>
      <c r="DR280" s="62">
        <f>DR76*'SaaS - Cohorts (Logos)'!DR76</f>
        <v>0.30330750802087308</v>
      </c>
    </row>
    <row r="281" spans="2:122" ht="15.75" customHeight="1">
      <c r="B281" s="195">
        <f t="array" ref="B281:B340">TRANSPOSE('SaaS - Budget'!S3:BZ3)</f>
        <v>43101</v>
      </c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62">
        <f ca="1">BK77*'SaaS - Cohorts (Logos)'!BK77</f>
        <v>0</v>
      </c>
      <c r="BL281" s="62">
        <f ca="1">BL77*'SaaS - Cohorts (Logos)'!BL77</f>
        <v>0</v>
      </c>
      <c r="BM281" s="62">
        <f ca="1">BM77*'SaaS - Cohorts (Logos)'!BM77</f>
        <v>0</v>
      </c>
      <c r="BN281" s="62">
        <f ca="1">BN77*'SaaS - Cohorts (Logos)'!BN77</f>
        <v>0</v>
      </c>
      <c r="BO281" s="62">
        <f ca="1">BO77*'SaaS - Cohorts (Logos)'!BO77</f>
        <v>0</v>
      </c>
      <c r="BP281" s="62">
        <f ca="1">BP77*'SaaS - Cohorts (Logos)'!BP77</f>
        <v>0</v>
      </c>
      <c r="BQ281" s="62">
        <f ca="1">BQ77*'SaaS - Cohorts (Logos)'!BQ77</f>
        <v>0</v>
      </c>
      <c r="BR281" s="62">
        <f ca="1">BR77*'SaaS - Cohorts (Logos)'!BR77</f>
        <v>0</v>
      </c>
      <c r="BS281" s="62">
        <f ca="1">BS77*'SaaS - Cohorts (Logos)'!BS77</f>
        <v>0</v>
      </c>
      <c r="BT281" s="62">
        <f ca="1">BT77*'SaaS - Cohorts (Logos)'!BT77</f>
        <v>0</v>
      </c>
      <c r="BU281" s="62">
        <f ca="1">BU77*'SaaS - Cohorts (Logos)'!BU77</f>
        <v>0</v>
      </c>
      <c r="BV281" s="62">
        <f ca="1">BV77*'SaaS - Cohorts (Logos)'!BV77</f>
        <v>0</v>
      </c>
      <c r="BW281" s="62">
        <f ca="1">BW77*'SaaS - Cohorts (Logos)'!BW77</f>
        <v>0</v>
      </c>
      <c r="BX281" s="62">
        <f ca="1">BX77*'SaaS - Cohorts (Logos)'!BX77</f>
        <v>0</v>
      </c>
      <c r="BY281" s="62">
        <f ca="1">BY77*'SaaS - Cohorts (Logos)'!BY77</f>
        <v>0</v>
      </c>
      <c r="BZ281" s="62">
        <f ca="1">BZ77*'SaaS - Cohorts (Logos)'!BZ77</f>
        <v>0</v>
      </c>
      <c r="CA281" s="62">
        <f ca="1">CA77*'SaaS - Cohorts (Logos)'!CA77</f>
        <v>0</v>
      </c>
      <c r="CB281" s="62">
        <f ca="1">CB77*'SaaS - Cohorts (Logos)'!CB77</f>
        <v>0</v>
      </c>
      <c r="CC281" s="62">
        <f ca="1">CC77*'SaaS - Cohorts (Logos)'!CC77</f>
        <v>0</v>
      </c>
      <c r="CD281" s="62">
        <f ca="1">CD77*'SaaS - Cohorts (Logos)'!CD77</f>
        <v>0</v>
      </c>
      <c r="CE281" s="62">
        <f ca="1">CE77*'SaaS - Cohorts (Logos)'!CE77</f>
        <v>0</v>
      </c>
      <c r="CF281" s="62">
        <f ca="1">CF77*'SaaS - Cohorts (Logos)'!CF77</f>
        <v>0</v>
      </c>
      <c r="CG281" s="62">
        <f ca="1">CG77*'SaaS - Cohorts (Logos)'!CG77</f>
        <v>0</v>
      </c>
      <c r="CH281" s="62">
        <f ca="1">CH77*'SaaS - Cohorts (Logos)'!CH77</f>
        <v>0</v>
      </c>
      <c r="CI281" s="62">
        <f ca="1">CI77*'SaaS - Cohorts (Logos)'!CI77</f>
        <v>0</v>
      </c>
      <c r="CJ281" s="62">
        <f ca="1">CJ77*'SaaS - Cohorts (Logos)'!CJ77</f>
        <v>0</v>
      </c>
      <c r="CK281" s="62">
        <f ca="1">CK77*'SaaS - Cohorts (Logos)'!CK77</f>
        <v>0</v>
      </c>
      <c r="CL281" s="62">
        <f ca="1">CL77*'SaaS - Cohorts (Logos)'!CL77</f>
        <v>0</v>
      </c>
      <c r="CM281" s="62">
        <f ca="1">CM77*'SaaS - Cohorts (Logos)'!CM77</f>
        <v>0</v>
      </c>
      <c r="CN281" s="62">
        <f ca="1">CN77*'SaaS - Cohorts (Logos)'!CN77</f>
        <v>0</v>
      </c>
      <c r="CO281" s="62">
        <f ca="1">CO77*'SaaS - Cohorts (Logos)'!CO77</f>
        <v>0</v>
      </c>
      <c r="CP281" s="62">
        <f ca="1">CP77*'SaaS - Cohorts (Logos)'!CP77</f>
        <v>0</v>
      </c>
      <c r="CQ281" s="62">
        <f ca="1">CQ77*'SaaS - Cohorts (Logos)'!CQ77</f>
        <v>0</v>
      </c>
      <c r="CR281" s="62">
        <f ca="1">CR77*'SaaS - Cohorts (Logos)'!CR77</f>
        <v>0</v>
      </c>
      <c r="CS281" s="62">
        <f ca="1">CS77*'SaaS - Cohorts (Logos)'!CS77</f>
        <v>0</v>
      </c>
      <c r="CT281" s="62">
        <f ca="1">CT77*'SaaS - Cohorts (Logos)'!CT77</f>
        <v>0</v>
      </c>
      <c r="CU281" s="62">
        <f ca="1">CU77*'SaaS - Cohorts (Logos)'!CU77</f>
        <v>0</v>
      </c>
      <c r="CV281" s="62">
        <f ca="1">CV77*'SaaS - Cohorts (Logos)'!CV77</f>
        <v>0</v>
      </c>
      <c r="CW281" s="62">
        <f ca="1">CW77*'SaaS - Cohorts (Logos)'!CW77</f>
        <v>0</v>
      </c>
      <c r="CX281" s="62">
        <f ca="1">CX77*'SaaS - Cohorts (Logos)'!CX77</f>
        <v>0</v>
      </c>
      <c r="CY281" s="62">
        <f ca="1">CY77*'SaaS - Cohorts (Logos)'!CY77</f>
        <v>0</v>
      </c>
      <c r="CZ281" s="62">
        <f ca="1">CZ77*'SaaS - Cohorts (Logos)'!CZ77</f>
        <v>0</v>
      </c>
      <c r="DA281" s="62">
        <f ca="1">DA77*'SaaS - Cohorts (Logos)'!DA77</f>
        <v>0</v>
      </c>
      <c r="DB281" s="62">
        <f ca="1">DB77*'SaaS - Cohorts (Logos)'!DB77</f>
        <v>0</v>
      </c>
      <c r="DC281" s="62">
        <f ca="1">DC77*'SaaS - Cohorts (Logos)'!DC77</f>
        <v>0</v>
      </c>
      <c r="DD281" s="62">
        <f ca="1">DD77*'SaaS - Cohorts (Logos)'!DD77</f>
        <v>0</v>
      </c>
      <c r="DE281" s="62">
        <f ca="1">DE77*'SaaS - Cohorts (Logos)'!DE77</f>
        <v>0</v>
      </c>
      <c r="DF281" s="62">
        <f ca="1">DF77*'SaaS - Cohorts (Logos)'!DF77</f>
        <v>0</v>
      </c>
      <c r="DG281" s="62">
        <f ca="1">DG77*'SaaS - Cohorts (Logos)'!DG77</f>
        <v>0</v>
      </c>
      <c r="DH281" s="62">
        <f ca="1">DH77*'SaaS - Cohorts (Logos)'!DH77</f>
        <v>0</v>
      </c>
      <c r="DI281" s="62">
        <f ca="1">DI77*'SaaS - Cohorts (Logos)'!DI77</f>
        <v>0</v>
      </c>
      <c r="DJ281" s="62">
        <f ca="1">DJ77*'SaaS - Cohorts (Logos)'!DJ77</f>
        <v>0</v>
      </c>
      <c r="DK281" s="62">
        <f ca="1">DK77*'SaaS - Cohorts (Logos)'!DK77</f>
        <v>0</v>
      </c>
      <c r="DL281" s="62">
        <f ca="1">DL77*'SaaS - Cohorts (Logos)'!DL77</f>
        <v>0</v>
      </c>
      <c r="DM281" s="62">
        <f ca="1">DM77*'SaaS - Cohorts (Logos)'!DM77</f>
        <v>0</v>
      </c>
      <c r="DN281" s="62">
        <f ca="1">DN77*'SaaS - Cohorts (Logos)'!DN77</f>
        <v>0</v>
      </c>
      <c r="DO281" s="62">
        <f ca="1">DO77*'SaaS - Cohorts (Logos)'!DO77</f>
        <v>0</v>
      </c>
      <c r="DP281" s="62">
        <f ca="1">DP77*'SaaS - Cohorts (Logos)'!DP77</f>
        <v>0</v>
      </c>
      <c r="DQ281" s="62">
        <f ca="1">DQ77*'SaaS - Cohorts (Logos)'!DQ77</f>
        <v>0</v>
      </c>
      <c r="DR281" s="62">
        <f ca="1">DR77*'SaaS - Cohorts (Logos)'!DR77</f>
        <v>0</v>
      </c>
    </row>
    <row r="282" spans="2:122" ht="15.75" customHeight="1">
      <c r="B282" s="195">
        <v>43132</v>
      </c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62">
        <f ca="1">BK78*'SaaS - Cohorts (Logos)'!BK78</f>
        <v>0</v>
      </c>
      <c r="BL282" s="62">
        <f ca="1">BL78*'SaaS - Cohorts (Logos)'!BL78</f>
        <v>0</v>
      </c>
      <c r="BM282" s="62">
        <f ca="1">BM78*'SaaS - Cohorts (Logos)'!BM78</f>
        <v>0</v>
      </c>
      <c r="BN282" s="62">
        <f ca="1">BN78*'SaaS - Cohorts (Logos)'!BN78</f>
        <v>0</v>
      </c>
      <c r="BO282" s="62">
        <f ca="1">BO78*'SaaS - Cohorts (Logos)'!BO78</f>
        <v>0</v>
      </c>
      <c r="BP282" s="62">
        <f ca="1">BP78*'SaaS - Cohorts (Logos)'!BP78</f>
        <v>0</v>
      </c>
      <c r="BQ282" s="62">
        <f ca="1">BQ78*'SaaS - Cohorts (Logos)'!BQ78</f>
        <v>0</v>
      </c>
      <c r="BR282" s="62">
        <f ca="1">BR78*'SaaS - Cohorts (Logos)'!BR78</f>
        <v>0</v>
      </c>
      <c r="BS282" s="62">
        <f ca="1">BS78*'SaaS - Cohorts (Logos)'!BS78</f>
        <v>0</v>
      </c>
      <c r="BT282" s="62">
        <f ca="1">BT78*'SaaS - Cohorts (Logos)'!BT78</f>
        <v>0</v>
      </c>
      <c r="BU282" s="62">
        <f ca="1">BU78*'SaaS - Cohorts (Logos)'!BU78</f>
        <v>0</v>
      </c>
      <c r="BV282" s="62">
        <f ca="1">BV78*'SaaS - Cohorts (Logos)'!BV78</f>
        <v>0</v>
      </c>
      <c r="BW282" s="62">
        <f ca="1">BW78*'SaaS - Cohorts (Logos)'!BW78</f>
        <v>0</v>
      </c>
      <c r="BX282" s="62">
        <f ca="1">BX78*'SaaS - Cohorts (Logos)'!BX78</f>
        <v>0</v>
      </c>
      <c r="BY282" s="62">
        <f ca="1">BY78*'SaaS - Cohorts (Logos)'!BY78</f>
        <v>0</v>
      </c>
      <c r="BZ282" s="62">
        <f ca="1">BZ78*'SaaS - Cohorts (Logos)'!BZ78</f>
        <v>0</v>
      </c>
      <c r="CA282" s="62">
        <f ca="1">CA78*'SaaS - Cohorts (Logos)'!CA78</f>
        <v>0</v>
      </c>
      <c r="CB282" s="62">
        <f ca="1">CB78*'SaaS - Cohorts (Logos)'!CB78</f>
        <v>0</v>
      </c>
      <c r="CC282" s="62">
        <f ca="1">CC78*'SaaS - Cohorts (Logos)'!CC78</f>
        <v>0</v>
      </c>
      <c r="CD282" s="62">
        <f ca="1">CD78*'SaaS - Cohorts (Logos)'!CD78</f>
        <v>0</v>
      </c>
      <c r="CE282" s="62">
        <f ca="1">CE78*'SaaS - Cohorts (Logos)'!CE78</f>
        <v>0</v>
      </c>
      <c r="CF282" s="62">
        <f ca="1">CF78*'SaaS - Cohorts (Logos)'!CF78</f>
        <v>0</v>
      </c>
      <c r="CG282" s="62">
        <f ca="1">CG78*'SaaS - Cohorts (Logos)'!CG78</f>
        <v>0</v>
      </c>
      <c r="CH282" s="62">
        <f ca="1">CH78*'SaaS - Cohorts (Logos)'!CH78</f>
        <v>0</v>
      </c>
      <c r="CI282" s="62">
        <f ca="1">CI78*'SaaS - Cohorts (Logos)'!CI78</f>
        <v>0</v>
      </c>
      <c r="CJ282" s="62">
        <f ca="1">CJ78*'SaaS - Cohorts (Logos)'!CJ78</f>
        <v>0</v>
      </c>
      <c r="CK282" s="62">
        <f ca="1">CK78*'SaaS - Cohorts (Logos)'!CK78</f>
        <v>0</v>
      </c>
      <c r="CL282" s="62">
        <f ca="1">CL78*'SaaS - Cohorts (Logos)'!CL78</f>
        <v>0</v>
      </c>
      <c r="CM282" s="62">
        <f ca="1">CM78*'SaaS - Cohorts (Logos)'!CM78</f>
        <v>0</v>
      </c>
      <c r="CN282" s="62">
        <f ca="1">CN78*'SaaS - Cohorts (Logos)'!CN78</f>
        <v>0</v>
      </c>
      <c r="CO282" s="62">
        <f ca="1">CO78*'SaaS - Cohorts (Logos)'!CO78</f>
        <v>0</v>
      </c>
      <c r="CP282" s="62">
        <f ca="1">CP78*'SaaS - Cohorts (Logos)'!CP78</f>
        <v>0</v>
      </c>
      <c r="CQ282" s="62">
        <f ca="1">CQ78*'SaaS - Cohorts (Logos)'!CQ78</f>
        <v>0</v>
      </c>
      <c r="CR282" s="62">
        <f ca="1">CR78*'SaaS - Cohorts (Logos)'!CR78</f>
        <v>0</v>
      </c>
      <c r="CS282" s="62">
        <f ca="1">CS78*'SaaS - Cohorts (Logos)'!CS78</f>
        <v>0</v>
      </c>
      <c r="CT282" s="62">
        <f ca="1">CT78*'SaaS - Cohorts (Logos)'!CT78</f>
        <v>0</v>
      </c>
      <c r="CU282" s="62">
        <f ca="1">CU78*'SaaS - Cohorts (Logos)'!CU78</f>
        <v>0</v>
      </c>
      <c r="CV282" s="62">
        <f ca="1">CV78*'SaaS - Cohorts (Logos)'!CV78</f>
        <v>0</v>
      </c>
      <c r="CW282" s="62">
        <f ca="1">CW78*'SaaS - Cohorts (Logos)'!CW78</f>
        <v>0</v>
      </c>
      <c r="CX282" s="62">
        <f ca="1">CX78*'SaaS - Cohorts (Logos)'!CX78</f>
        <v>0</v>
      </c>
      <c r="CY282" s="62">
        <f ca="1">CY78*'SaaS - Cohorts (Logos)'!CY78</f>
        <v>0</v>
      </c>
      <c r="CZ282" s="62">
        <f ca="1">CZ78*'SaaS - Cohorts (Logos)'!CZ78</f>
        <v>0</v>
      </c>
      <c r="DA282" s="62">
        <f ca="1">DA78*'SaaS - Cohorts (Logos)'!DA78</f>
        <v>0</v>
      </c>
      <c r="DB282" s="62">
        <f ca="1">DB78*'SaaS - Cohorts (Logos)'!DB78</f>
        <v>0</v>
      </c>
      <c r="DC282" s="62">
        <f ca="1">DC78*'SaaS - Cohorts (Logos)'!DC78</f>
        <v>0</v>
      </c>
      <c r="DD282" s="62">
        <f ca="1">DD78*'SaaS - Cohorts (Logos)'!DD78</f>
        <v>0</v>
      </c>
      <c r="DE282" s="62">
        <f ca="1">DE78*'SaaS - Cohorts (Logos)'!DE78</f>
        <v>0</v>
      </c>
      <c r="DF282" s="62">
        <f ca="1">DF78*'SaaS - Cohorts (Logos)'!DF78</f>
        <v>0</v>
      </c>
      <c r="DG282" s="62">
        <f ca="1">DG78*'SaaS - Cohorts (Logos)'!DG78</f>
        <v>0</v>
      </c>
      <c r="DH282" s="62">
        <f ca="1">DH78*'SaaS - Cohorts (Logos)'!DH78</f>
        <v>0</v>
      </c>
      <c r="DI282" s="62">
        <f ca="1">DI78*'SaaS - Cohorts (Logos)'!DI78</f>
        <v>0</v>
      </c>
      <c r="DJ282" s="62">
        <f ca="1">DJ78*'SaaS - Cohorts (Logos)'!DJ78</f>
        <v>0</v>
      </c>
      <c r="DK282" s="62">
        <f ca="1">DK78*'SaaS - Cohorts (Logos)'!DK78</f>
        <v>0</v>
      </c>
      <c r="DL282" s="62">
        <f ca="1">DL78*'SaaS - Cohorts (Logos)'!DL78</f>
        <v>0</v>
      </c>
      <c r="DM282" s="62">
        <f ca="1">DM78*'SaaS - Cohorts (Logos)'!DM78</f>
        <v>0</v>
      </c>
      <c r="DN282" s="62">
        <f ca="1">DN78*'SaaS - Cohorts (Logos)'!DN78</f>
        <v>0</v>
      </c>
      <c r="DO282" s="62">
        <f ca="1">DO78*'SaaS - Cohorts (Logos)'!DO78</f>
        <v>0</v>
      </c>
      <c r="DP282" s="62">
        <f ca="1">DP78*'SaaS - Cohorts (Logos)'!DP78</f>
        <v>0</v>
      </c>
      <c r="DQ282" s="62">
        <f ca="1">DQ78*'SaaS - Cohorts (Logos)'!DQ78</f>
        <v>0</v>
      </c>
      <c r="DR282" s="62">
        <f ca="1">DR78*'SaaS - Cohorts (Logos)'!DR78</f>
        <v>0</v>
      </c>
    </row>
    <row r="283" spans="2:122" ht="15.75" customHeight="1">
      <c r="B283" s="195">
        <v>43160</v>
      </c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62">
        <f ca="1">BK79*'SaaS - Cohorts (Logos)'!BK79</f>
        <v>0</v>
      </c>
      <c r="BL283" s="62">
        <f ca="1">BL79*'SaaS - Cohorts (Logos)'!BL79</f>
        <v>0</v>
      </c>
      <c r="BM283" s="62">
        <f ca="1">BM79*'SaaS - Cohorts (Logos)'!BM79</f>
        <v>0</v>
      </c>
      <c r="BN283" s="62">
        <f ca="1">BN79*'SaaS - Cohorts (Logos)'!BN79</f>
        <v>0</v>
      </c>
      <c r="BO283" s="62">
        <f ca="1">BO79*'SaaS - Cohorts (Logos)'!BO79</f>
        <v>0</v>
      </c>
      <c r="BP283" s="62">
        <f ca="1">BP79*'SaaS - Cohorts (Logos)'!BP79</f>
        <v>0</v>
      </c>
      <c r="BQ283" s="62">
        <f ca="1">BQ79*'SaaS - Cohorts (Logos)'!BQ79</f>
        <v>0</v>
      </c>
      <c r="BR283" s="62">
        <f ca="1">BR79*'SaaS - Cohorts (Logos)'!BR79</f>
        <v>0</v>
      </c>
      <c r="BS283" s="62">
        <f ca="1">BS79*'SaaS - Cohorts (Logos)'!BS79</f>
        <v>0</v>
      </c>
      <c r="BT283" s="62">
        <f ca="1">BT79*'SaaS - Cohorts (Logos)'!BT79</f>
        <v>0</v>
      </c>
      <c r="BU283" s="62">
        <f ca="1">BU79*'SaaS - Cohorts (Logos)'!BU79</f>
        <v>0</v>
      </c>
      <c r="BV283" s="62">
        <f ca="1">BV79*'SaaS - Cohorts (Logos)'!BV79</f>
        <v>0</v>
      </c>
      <c r="BW283" s="62">
        <f ca="1">BW79*'SaaS - Cohorts (Logos)'!BW79</f>
        <v>0</v>
      </c>
      <c r="BX283" s="62">
        <f ca="1">BX79*'SaaS - Cohorts (Logos)'!BX79</f>
        <v>0</v>
      </c>
      <c r="BY283" s="62">
        <f ca="1">BY79*'SaaS - Cohorts (Logos)'!BY79</f>
        <v>0</v>
      </c>
      <c r="BZ283" s="62">
        <f ca="1">BZ79*'SaaS - Cohorts (Logos)'!BZ79</f>
        <v>0</v>
      </c>
      <c r="CA283" s="62">
        <f ca="1">CA79*'SaaS - Cohorts (Logos)'!CA79</f>
        <v>0</v>
      </c>
      <c r="CB283" s="62">
        <f ca="1">CB79*'SaaS - Cohorts (Logos)'!CB79</f>
        <v>0</v>
      </c>
      <c r="CC283" s="62">
        <f ca="1">CC79*'SaaS - Cohorts (Logos)'!CC79</f>
        <v>0</v>
      </c>
      <c r="CD283" s="62">
        <f ca="1">CD79*'SaaS - Cohorts (Logos)'!CD79</f>
        <v>0</v>
      </c>
      <c r="CE283" s="62">
        <f ca="1">CE79*'SaaS - Cohorts (Logos)'!CE79</f>
        <v>0</v>
      </c>
      <c r="CF283" s="62">
        <f ca="1">CF79*'SaaS - Cohorts (Logos)'!CF79</f>
        <v>0</v>
      </c>
      <c r="CG283" s="62">
        <f ca="1">CG79*'SaaS - Cohorts (Logos)'!CG79</f>
        <v>0</v>
      </c>
      <c r="CH283" s="62">
        <f ca="1">CH79*'SaaS - Cohorts (Logos)'!CH79</f>
        <v>0</v>
      </c>
      <c r="CI283" s="62">
        <f ca="1">CI79*'SaaS - Cohorts (Logos)'!CI79</f>
        <v>0</v>
      </c>
      <c r="CJ283" s="62">
        <f ca="1">CJ79*'SaaS - Cohorts (Logos)'!CJ79</f>
        <v>0</v>
      </c>
      <c r="CK283" s="62">
        <f ca="1">CK79*'SaaS - Cohorts (Logos)'!CK79</f>
        <v>0</v>
      </c>
      <c r="CL283" s="62">
        <f ca="1">CL79*'SaaS - Cohorts (Logos)'!CL79</f>
        <v>0</v>
      </c>
      <c r="CM283" s="62">
        <f ca="1">CM79*'SaaS - Cohorts (Logos)'!CM79</f>
        <v>0</v>
      </c>
      <c r="CN283" s="62">
        <f ca="1">CN79*'SaaS - Cohorts (Logos)'!CN79</f>
        <v>0</v>
      </c>
      <c r="CO283" s="62">
        <f ca="1">CO79*'SaaS - Cohorts (Logos)'!CO79</f>
        <v>0</v>
      </c>
      <c r="CP283" s="62">
        <f ca="1">CP79*'SaaS - Cohorts (Logos)'!CP79</f>
        <v>0</v>
      </c>
      <c r="CQ283" s="62">
        <f ca="1">CQ79*'SaaS - Cohorts (Logos)'!CQ79</f>
        <v>0</v>
      </c>
      <c r="CR283" s="62">
        <f ca="1">CR79*'SaaS - Cohorts (Logos)'!CR79</f>
        <v>0</v>
      </c>
      <c r="CS283" s="62">
        <f ca="1">CS79*'SaaS - Cohorts (Logos)'!CS79</f>
        <v>0</v>
      </c>
      <c r="CT283" s="62">
        <f ca="1">CT79*'SaaS - Cohorts (Logos)'!CT79</f>
        <v>0</v>
      </c>
      <c r="CU283" s="62">
        <f ca="1">CU79*'SaaS - Cohorts (Logos)'!CU79</f>
        <v>0</v>
      </c>
      <c r="CV283" s="62">
        <f ca="1">CV79*'SaaS - Cohorts (Logos)'!CV79</f>
        <v>0</v>
      </c>
      <c r="CW283" s="62">
        <f ca="1">CW79*'SaaS - Cohorts (Logos)'!CW79</f>
        <v>0</v>
      </c>
      <c r="CX283" s="62">
        <f ca="1">CX79*'SaaS - Cohorts (Logos)'!CX79</f>
        <v>0</v>
      </c>
      <c r="CY283" s="62">
        <f ca="1">CY79*'SaaS - Cohorts (Logos)'!CY79</f>
        <v>0</v>
      </c>
      <c r="CZ283" s="62">
        <f ca="1">CZ79*'SaaS - Cohorts (Logos)'!CZ79</f>
        <v>0</v>
      </c>
      <c r="DA283" s="62">
        <f ca="1">DA79*'SaaS - Cohorts (Logos)'!DA79</f>
        <v>0</v>
      </c>
      <c r="DB283" s="62">
        <f ca="1">DB79*'SaaS - Cohorts (Logos)'!DB79</f>
        <v>0</v>
      </c>
      <c r="DC283" s="62">
        <f ca="1">DC79*'SaaS - Cohorts (Logos)'!DC79</f>
        <v>0</v>
      </c>
      <c r="DD283" s="62">
        <f ca="1">DD79*'SaaS - Cohorts (Logos)'!DD79</f>
        <v>0</v>
      </c>
      <c r="DE283" s="62">
        <f ca="1">DE79*'SaaS - Cohorts (Logos)'!DE79</f>
        <v>0</v>
      </c>
      <c r="DF283" s="62">
        <f ca="1">DF79*'SaaS - Cohorts (Logos)'!DF79</f>
        <v>0</v>
      </c>
      <c r="DG283" s="62">
        <f ca="1">DG79*'SaaS - Cohorts (Logos)'!DG79</f>
        <v>0</v>
      </c>
      <c r="DH283" s="62">
        <f ca="1">DH79*'SaaS - Cohorts (Logos)'!DH79</f>
        <v>0</v>
      </c>
      <c r="DI283" s="62">
        <f ca="1">DI79*'SaaS - Cohorts (Logos)'!DI79</f>
        <v>0</v>
      </c>
      <c r="DJ283" s="62">
        <f ca="1">DJ79*'SaaS - Cohorts (Logos)'!DJ79</f>
        <v>0</v>
      </c>
      <c r="DK283" s="62">
        <f ca="1">DK79*'SaaS - Cohorts (Logos)'!DK79</f>
        <v>0</v>
      </c>
      <c r="DL283" s="62">
        <f ca="1">DL79*'SaaS - Cohorts (Logos)'!DL79</f>
        <v>0</v>
      </c>
      <c r="DM283" s="62">
        <f ca="1">DM79*'SaaS - Cohorts (Logos)'!DM79</f>
        <v>0</v>
      </c>
      <c r="DN283" s="62">
        <f ca="1">DN79*'SaaS - Cohorts (Logos)'!DN79</f>
        <v>0</v>
      </c>
      <c r="DO283" s="62">
        <f ca="1">DO79*'SaaS - Cohorts (Logos)'!DO79</f>
        <v>0</v>
      </c>
      <c r="DP283" s="62">
        <f ca="1">DP79*'SaaS - Cohorts (Logos)'!DP79</f>
        <v>0</v>
      </c>
      <c r="DQ283" s="62">
        <f ca="1">DQ79*'SaaS - Cohorts (Logos)'!DQ79</f>
        <v>0</v>
      </c>
      <c r="DR283" s="62">
        <f ca="1">DR79*'SaaS - Cohorts (Logos)'!DR79</f>
        <v>0</v>
      </c>
    </row>
    <row r="284" spans="2:122" ht="15.75" customHeight="1">
      <c r="B284" s="195">
        <v>43191</v>
      </c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62">
        <f ca="1">BK80*'SaaS - Cohorts (Logos)'!BK80</f>
        <v>0</v>
      </c>
      <c r="BL284" s="62">
        <f ca="1">BL80*'SaaS - Cohorts (Logos)'!BL80</f>
        <v>0</v>
      </c>
      <c r="BM284" s="62">
        <f ca="1">BM80*'SaaS - Cohorts (Logos)'!BM80</f>
        <v>0</v>
      </c>
      <c r="BN284" s="62">
        <f ca="1">BN80*'SaaS - Cohorts (Logos)'!BN80</f>
        <v>0</v>
      </c>
      <c r="BO284" s="62">
        <f ca="1">BO80*'SaaS - Cohorts (Logos)'!BO80</f>
        <v>0</v>
      </c>
      <c r="BP284" s="62">
        <f ca="1">BP80*'SaaS - Cohorts (Logos)'!BP80</f>
        <v>0</v>
      </c>
      <c r="BQ284" s="62">
        <f ca="1">BQ80*'SaaS - Cohorts (Logos)'!BQ80</f>
        <v>0</v>
      </c>
      <c r="BR284" s="62">
        <f ca="1">BR80*'SaaS - Cohorts (Logos)'!BR80</f>
        <v>0</v>
      </c>
      <c r="BS284" s="62">
        <f ca="1">BS80*'SaaS - Cohorts (Logos)'!BS80</f>
        <v>0</v>
      </c>
      <c r="BT284" s="62">
        <f ca="1">BT80*'SaaS - Cohorts (Logos)'!BT80</f>
        <v>0</v>
      </c>
      <c r="BU284" s="62">
        <f ca="1">BU80*'SaaS - Cohorts (Logos)'!BU80</f>
        <v>0</v>
      </c>
      <c r="BV284" s="62">
        <f ca="1">BV80*'SaaS - Cohorts (Logos)'!BV80</f>
        <v>0</v>
      </c>
      <c r="BW284" s="62">
        <f ca="1">BW80*'SaaS - Cohorts (Logos)'!BW80</f>
        <v>0</v>
      </c>
      <c r="BX284" s="62">
        <f ca="1">BX80*'SaaS - Cohorts (Logos)'!BX80</f>
        <v>0</v>
      </c>
      <c r="BY284" s="62">
        <f ca="1">BY80*'SaaS - Cohorts (Logos)'!BY80</f>
        <v>0</v>
      </c>
      <c r="BZ284" s="62">
        <f ca="1">BZ80*'SaaS - Cohorts (Logos)'!BZ80</f>
        <v>0</v>
      </c>
      <c r="CA284" s="62">
        <f ca="1">CA80*'SaaS - Cohorts (Logos)'!CA80</f>
        <v>0</v>
      </c>
      <c r="CB284" s="62">
        <f ca="1">CB80*'SaaS - Cohorts (Logos)'!CB80</f>
        <v>0</v>
      </c>
      <c r="CC284" s="62">
        <f ca="1">CC80*'SaaS - Cohorts (Logos)'!CC80</f>
        <v>0</v>
      </c>
      <c r="CD284" s="62">
        <f ca="1">CD80*'SaaS - Cohorts (Logos)'!CD80</f>
        <v>0</v>
      </c>
      <c r="CE284" s="62">
        <f ca="1">CE80*'SaaS - Cohorts (Logos)'!CE80</f>
        <v>0</v>
      </c>
      <c r="CF284" s="62">
        <f ca="1">CF80*'SaaS - Cohorts (Logos)'!CF80</f>
        <v>0</v>
      </c>
      <c r="CG284" s="62">
        <f ca="1">CG80*'SaaS - Cohorts (Logos)'!CG80</f>
        <v>0</v>
      </c>
      <c r="CH284" s="62">
        <f ca="1">CH80*'SaaS - Cohorts (Logos)'!CH80</f>
        <v>0</v>
      </c>
      <c r="CI284" s="62">
        <f ca="1">CI80*'SaaS - Cohorts (Logos)'!CI80</f>
        <v>0</v>
      </c>
      <c r="CJ284" s="62">
        <f ca="1">CJ80*'SaaS - Cohorts (Logos)'!CJ80</f>
        <v>0</v>
      </c>
      <c r="CK284" s="62">
        <f ca="1">CK80*'SaaS - Cohorts (Logos)'!CK80</f>
        <v>0</v>
      </c>
      <c r="CL284" s="62">
        <f ca="1">CL80*'SaaS - Cohorts (Logos)'!CL80</f>
        <v>0</v>
      </c>
      <c r="CM284" s="62">
        <f ca="1">CM80*'SaaS - Cohorts (Logos)'!CM80</f>
        <v>0</v>
      </c>
      <c r="CN284" s="62">
        <f ca="1">CN80*'SaaS - Cohorts (Logos)'!CN80</f>
        <v>0</v>
      </c>
      <c r="CO284" s="62">
        <f ca="1">CO80*'SaaS - Cohorts (Logos)'!CO80</f>
        <v>0</v>
      </c>
      <c r="CP284" s="62">
        <f ca="1">CP80*'SaaS - Cohorts (Logos)'!CP80</f>
        <v>0</v>
      </c>
      <c r="CQ284" s="62">
        <f ca="1">CQ80*'SaaS - Cohorts (Logos)'!CQ80</f>
        <v>0</v>
      </c>
      <c r="CR284" s="62">
        <f ca="1">CR80*'SaaS - Cohorts (Logos)'!CR80</f>
        <v>0</v>
      </c>
      <c r="CS284" s="62">
        <f ca="1">CS80*'SaaS - Cohorts (Logos)'!CS80</f>
        <v>0</v>
      </c>
      <c r="CT284" s="62">
        <f ca="1">CT80*'SaaS - Cohorts (Logos)'!CT80</f>
        <v>0</v>
      </c>
      <c r="CU284" s="62">
        <f ca="1">CU80*'SaaS - Cohorts (Logos)'!CU80</f>
        <v>0</v>
      </c>
      <c r="CV284" s="62">
        <f ca="1">CV80*'SaaS - Cohorts (Logos)'!CV80</f>
        <v>0</v>
      </c>
      <c r="CW284" s="62">
        <f ca="1">CW80*'SaaS - Cohorts (Logos)'!CW80</f>
        <v>0</v>
      </c>
      <c r="CX284" s="62">
        <f ca="1">CX80*'SaaS - Cohorts (Logos)'!CX80</f>
        <v>0</v>
      </c>
      <c r="CY284" s="62">
        <f ca="1">CY80*'SaaS - Cohorts (Logos)'!CY80</f>
        <v>0</v>
      </c>
      <c r="CZ284" s="62">
        <f ca="1">CZ80*'SaaS - Cohorts (Logos)'!CZ80</f>
        <v>0</v>
      </c>
      <c r="DA284" s="62">
        <f ca="1">DA80*'SaaS - Cohorts (Logos)'!DA80</f>
        <v>0</v>
      </c>
      <c r="DB284" s="62">
        <f ca="1">DB80*'SaaS - Cohorts (Logos)'!DB80</f>
        <v>0</v>
      </c>
      <c r="DC284" s="62">
        <f ca="1">DC80*'SaaS - Cohorts (Logos)'!DC80</f>
        <v>0</v>
      </c>
      <c r="DD284" s="62">
        <f ca="1">DD80*'SaaS - Cohorts (Logos)'!DD80</f>
        <v>0</v>
      </c>
      <c r="DE284" s="62">
        <f ca="1">DE80*'SaaS - Cohorts (Logos)'!DE80</f>
        <v>0</v>
      </c>
      <c r="DF284" s="62">
        <f ca="1">DF80*'SaaS - Cohorts (Logos)'!DF80</f>
        <v>0</v>
      </c>
      <c r="DG284" s="62">
        <f ca="1">DG80*'SaaS - Cohorts (Logos)'!DG80</f>
        <v>0</v>
      </c>
      <c r="DH284" s="62">
        <f ca="1">DH80*'SaaS - Cohorts (Logos)'!DH80</f>
        <v>0</v>
      </c>
      <c r="DI284" s="62">
        <f ca="1">DI80*'SaaS - Cohorts (Logos)'!DI80</f>
        <v>0</v>
      </c>
      <c r="DJ284" s="62">
        <f ca="1">DJ80*'SaaS - Cohorts (Logos)'!DJ80</f>
        <v>0</v>
      </c>
      <c r="DK284" s="62">
        <f ca="1">DK80*'SaaS - Cohorts (Logos)'!DK80</f>
        <v>0</v>
      </c>
      <c r="DL284" s="62">
        <f ca="1">DL80*'SaaS - Cohorts (Logos)'!DL80</f>
        <v>0</v>
      </c>
      <c r="DM284" s="62">
        <f ca="1">DM80*'SaaS - Cohorts (Logos)'!DM80</f>
        <v>0</v>
      </c>
      <c r="DN284" s="62">
        <f ca="1">DN80*'SaaS - Cohorts (Logos)'!DN80</f>
        <v>0</v>
      </c>
      <c r="DO284" s="62">
        <f ca="1">DO80*'SaaS - Cohorts (Logos)'!DO80</f>
        <v>0</v>
      </c>
      <c r="DP284" s="62">
        <f ca="1">DP80*'SaaS - Cohorts (Logos)'!DP80</f>
        <v>0</v>
      </c>
      <c r="DQ284" s="62">
        <f ca="1">DQ80*'SaaS - Cohorts (Logos)'!DQ80</f>
        <v>0</v>
      </c>
      <c r="DR284" s="62">
        <f ca="1">DR80*'SaaS - Cohorts (Logos)'!DR80</f>
        <v>0</v>
      </c>
    </row>
    <row r="285" spans="2:122" ht="15.75" customHeight="1">
      <c r="B285" s="195">
        <v>43221</v>
      </c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62">
        <f ca="1">BK81*'SaaS - Cohorts (Logos)'!BK81</f>
        <v>0</v>
      </c>
      <c r="BL285" s="62">
        <f ca="1">BL81*'SaaS - Cohorts (Logos)'!BL81</f>
        <v>0</v>
      </c>
      <c r="BM285" s="62">
        <f ca="1">BM81*'SaaS - Cohorts (Logos)'!BM81</f>
        <v>0</v>
      </c>
      <c r="BN285" s="62">
        <f ca="1">BN81*'SaaS - Cohorts (Logos)'!BN81</f>
        <v>0</v>
      </c>
      <c r="BO285" s="62">
        <f ca="1">BO81*'SaaS - Cohorts (Logos)'!BO81</f>
        <v>0</v>
      </c>
      <c r="BP285" s="62">
        <f ca="1">BP81*'SaaS - Cohorts (Logos)'!BP81</f>
        <v>0</v>
      </c>
      <c r="BQ285" s="62">
        <f ca="1">BQ81*'SaaS - Cohorts (Logos)'!BQ81</f>
        <v>0</v>
      </c>
      <c r="BR285" s="62">
        <f ca="1">BR81*'SaaS - Cohorts (Logos)'!BR81</f>
        <v>0</v>
      </c>
      <c r="BS285" s="62">
        <f ca="1">BS81*'SaaS - Cohorts (Logos)'!BS81</f>
        <v>0</v>
      </c>
      <c r="BT285" s="62">
        <f ca="1">BT81*'SaaS - Cohorts (Logos)'!BT81</f>
        <v>0</v>
      </c>
      <c r="BU285" s="62">
        <f ca="1">BU81*'SaaS - Cohorts (Logos)'!BU81</f>
        <v>0</v>
      </c>
      <c r="BV285" s="62">
        <f ca="1">BV81*'SaaS - Cohorts (Logos)'!BV81</f>
        <v>0</v>
      </c>
      <c r="BW285" s="62">
        <f ca="1">BW81*'SaaS - Cohorts (Logos)'!BW81</f>
        <v>0</v>
      </c>
      <c r="BX285" s="62">
        <f ca="1">BX81*'SaaS - Cohorts (Logos)'!BX81</f>
        <v>0</v>
      </c>
      <c r="BY285" s="62">
        <f ca="1">BY81*'SaaS - Cohorts (Logos)'!BY81</f>
        <v>0</v>
      </c>
      <c r="BZ285" s="62">
        <f ca="1">BZ81*'SaaS - Cohorts (Logos)'!BZ81</f>
        <v>0</v>
      </c>
      <c r="CA285" s="62">
        <f ca="1">CA81*'SaaS - Cohorts (Logos)'!CA81</f>
        <v>0</v>
      </c>
      <c r="CB285" s="62">
        <f ca="1">CB81*'SaaS - Cohorts (Logos)'!CB81</f>
        <v>0</v>
      </c>
      <c r="CC285" s="62">
        <f ca="1">CC81*'SaaS - Cohorts (Logos)'!CC81</f>
        <v>0</v>
      </c>
      <c r="CD285" s="62">
        <f ca="1">CD81*'SaaS - Cohorts (Logos)'!CD81</f>
        <v>0</v>
      </c>
      <c r="CE285" s="62">
        <f ca="1">CE81*'SaaS - Cohorts (Logos)'!CE81</f>
        <v>0</v>
      </c>
      <c r="CF285" s="62">
        <f ca="1">CF81*'SaaS - Cohorts (Logos)'!CF81</f>
        <v>0</v>
      </c>
      <c r="CG285" s="62">
        <f ca="1">CG81*'SaaS - Cohorts (Logos)'!CG81</f>
        <v>0</v>
      </c>
      <c r="CH285" s="62">
        <f ca="1">CH81*'SaaS - Cohorts (Logos)'!CH81</f>
        <v>0</v>
      </c>
      <c r="CI285" s="62">
        <f ca="1">CI81*'SaaS - Cohorts (Logos)'!CI81</f>
        <v>0</v>
      </c>
      <c r="CJ285" s="62">
        <f ca="1">CJ81*'SaaS - Cohorts (Logos)'!CJ81</f>
        <v>0</v>
      </c>
      <c r="CK285" s="62">
        <f ca="1">CK81*'SaaS - Cohorts (Logos)'!CK81</f>
        <v>0</v>
      </c>
      <c r="CL285" s="62">
        <f ca="1">CL81*'SaaS - Cohorts (Logos)'!CL81</f>
        <v>0</v>
      </c>
      <c r="CM285" s="62">
        <f ca="1">CM81*'SaaS - Cohorts (Logos)'!CM81</f>
        <v>0</v>
      </c>
      <c r="CN285" s="62">
        <f ca="1">CN81*'SaaS - Cohorts (Logos)'!CN81</f>
        <v>0</v>
      </c>
      <c r="CO285" s="62">
        <f ca="1">CO81*'SaaS - Cohorts (Logos)'!CO81</f>
        <v>0</v>
      </c>
      <c r="CP285" s="62">
        <f ca="1">CP81*'SaaS - Cohorts (Logos)'!CP81</f>
        <v>0</v>
      </c>
      <c r="CQ285" s="62">
        <f ca="1">CQ81*'SaaS - Cohorts (Logos)'!CQ81</f>
        <v>0</v>
      </c>
      <c r="CR285" s="62">
        <f ca="1">CR81*'SaaS - Cohorts (Logos)'!CR81</f>
        <v>0</v>
      </c>
      <c r="CS285" s="62">
        <f ca="1">CS81*'SaaS - Cohorts (Logos)'!CS81</f>
        <v>0</v>
      </c>
      <c r="CT285" s="62">
        <f ca="1">CT81*'SaaS - Cohorts (Logos)'!CT81</f>
        <v>0</v>
      </c>
      <c r="CU285" s="62">
        <f ca="1">CU81*'SaaS - Cohorts (Logos)'!CU81</f>
        <v>0</v>
      </c>
      <c r="CV285" s="62">
        <f ca="1">CV81*'SaaS - Cohorts (Logos)'!CV81</f>
        <v>0</v>
      </c>
      <c r="CW285" s="62">
        <f ca="1">CW81*'SaaS - Cohorts (Logos)'!CW81</f>
        <v>0</v>
      </c>
      <c r="CX285" s="62">
        <f ca="1">CX81*'SaaS - Cohorts (Logos)'!CX81</f>
        <v>0</v>
      </c>
      <c r="CY285" s="62">
        <f ca="1">CY81*'SaaS - Cohorts (Logos)'!CY81</f>
        <v>0</v>
      </c>
      <c r="CZ285" s="62">
        <f ca="1">CZ81*'SaaS - Cohorts (Logos)'!CZ81</f>
        <v>0</v>
      </c>
      <c r="DA285" s="62">
        <f ca="1">DA81*'SaaS - Cohorts (Logos)'!DA81</f>
        <v>0</v>
      </c>
      <c r="DB285" s="62">
        <f ca="1">DB81*'SaaS - Cohorts (Logos)'!DB81</f>
        <v>0</v>
      </c>
      <c r="DC285" s="62">
        <f ca="1">DC81*'SaaS - Cohorts (Logos)'!DC81</f>
        <v>0</v>
      </c>
      <c r="DD285" s="62">
        <f ca="1">DD81*'SaaS - Cohorts (Logos)'!DD81</f>
        <v>0</v>
      </c>
      <c r="DE285" s="62">
        <f ca="1">DE81*'SaaS - Cohorts (Logos)'!DE81</f>
        <v>0</v>
      </c>
      <c r="DF285" s="62">
        <f ca="1">DF81*'SaaS - Cohorts (Logos)'!DF81</f>
        <v>0</v>
      </c>
      <c r="DG285" s="62">
        <f ca="1">DG81*'SaaS - Cohorts (Logos)'!DG81</f>
        <v>0</v>
      </c>
      <c r="DH285" s="62">
        <f ca="1">DH81*'SaaS - Cohorts (Logos)'!DH81</f>
        <v>0</v>
      </c>
      <c r="DI285" s="62">
        <f ca="1">DI81*'SaaS - Cohorts (Logos)'!DI81</f>
        <v>0</v>
      </c>
      <c r="DJ285" s="62">
        <f ca="1">DJ81*'SaaS - Cohorts (Logos)'!DJ81</f>
        <v>0</v>
      </c>
      <c r="DK285" s="62">
        <f ca="1">DK81*'SaaS - Cohorts (Logos)'!DK81</f>
        <v>0</v>
      </c>
      <c r="DL285" s="62">
        <f ca="1">DL81*'SaaS - Cohorts (Logos)'!DL81</f>
        <v>0</v>
      </c>
      <c r="DM285" s="62">
        <f ca="1">DM81*'SaaS - Cohorts (Logos)'!DM81</f>
        <v>0</v>
      </c>
      <c r="DN285" s="62">
        <f ca="1">DN81*'SaaS - Cohorts (Logos)'!DN81</f>
        <v>0</v>
      </c>
      <c r="DO285" s="62">
        <f ca="1">DO81*'SaaS - Cohorts (Logos)'!DO81</f>
        <v>0</v>
      </c>
      <c r="DP285" s="62">
        <f ca="1">DP81*'SaaS - Cohorts (Logos)'!DP81</f>
        <v>0</v>
      </c>
      <c r="DQ285" s="62">
        <f ca="1">DQ81*'SaaS - Cohorts (Logos)'!DQ81</f>
        <v>0</v>
      </c>
      <c r="DR285" s="62">
        <f ca="1">DR81*'SaaS - Cohorts (Logos)'!DR81</f>
        <v>0</v>
      </c>
    </row>
    <row r="286" spans="2:122" ht="15.75" customHeight="1">
      <c r="B286" s="195">
        <v>43252</v>
      </c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62">
        <f ca="1">BK82*'SaaS - Cohorts (Logos)'!BK82</f>
        <v>0</v>
      </c>
      <c r="BL286" s="62">
        <f ca="1">BL82*'SaaS - Cohorts (Logos)'!BL82</f>
        <v>0</v>
      </c>
      <c r="BM286" s="62">
        <f ca="1">BM82*'SaaS - Cohorts (Logos)'!BM82</f>
        <v>0</v>
      </c>
      <c r="BN286" s="62">
        <f ca="1">BN82*'SaaS - Cohorts (Logos)'!BN82</f>
        <v>0</v>
      </c>
      <c r="BO286" s="62">
        <f ca="1">BO82*'SaaS - Cohorts (Logos)'!BO82</f>
        <v>0</v>
      </c>
      <c r="BP286" s="62">
        <f ca="1">BP82*'SaaS - Cohorts (Logos)'!BP82</f>
        <v>0</v>
      </c>
      <c r="BQ286" s="62">
        <f ca="1">BQ82*'SaaS - Cohorts (Logos)'!BQ82</f>
        <v>0</v>
      </c>
      <c r="BR286" s="62">
        <f ca="1">BR82*'SaaS - Cohorts (Logos)'!BR82</f>
        <v>0</v>
      </c>
      <c r="BS286" s="62">
        <f ca="1">BS82*'SaaS - Cohorts (Logos)'!BS82</f>
        <v>0</v>
      </c>
      <c r="BT286" s="62">
        <f ca="1">BT82*'SaaS - Cohorts (Logos)'!BT82</f>
        <v>0</v>
      </c>
      <c r="BU286" s="62">
        <f ca="1">BU82*'SaaS - Cohorts (Logos)'!BU82</f>
        <v>0</v>
      </c>
      <c r="BV286" s="62">
        <f ca="1">BV82*'SaaS - Cohorts (Logos)'!BV82</f>
        <v>0</v>
      </c>
      <c r="BW286" s="62">
        <f ca="1">BW82*'SaaS - Cohorts (Logos)'!BW82</f>
        <v>0</v>
      </c>
      <c r="BX286" s="62">
        <f ca="1">BX82*'SaaS - Cohorts (Logos)'!BX82</f>
        <v>0</v>
      </c>
      <c r="BY286" s="62">
        <f ca="1">BY82*'SaaS - Cohorts (Logos)'!BY82</f>
        <v>0</v>
      </c>
      <c r="BZ286" s="62">
        <f ca="1">BZ82*'SaaS - Cohorts (Logos)'!BZ82</f>
        <v>0</v>
      </c>
      <c r="CA286" s="62">
        <f ca="1">CA82*'SaaS - Cohorts (Logos)'!CA82</f>
        <v>0</v>
      </c>
      <c r="CB286" s="62">
        <f ca="1">CB82*'SaaS - Cohorts (Logos)'!CB82</f>
        <v>0</v>
      </c>
      <c r="CC286" s="62">
        <f ca="1">CC82*'SaaS - Cohorts (Logos)'!CC82</f>
        <v>0</v>
      </c>
      <c r="CD286" s="62">
        <f ca="1">CD82*'SaaS - Cohorts (Logos)'!CD82</f>
        <v>0</v>
      </c>
      <c r="CE286" s="62">
        <f ca="1">CE82*'SaaS - Cohorts (Logos)'!CE82</f>
        <v>0</v>
      </c>
      <c r="CF286" s="62">
        <f ca="1">CF82*'SaaS - Cohorts (Logos)'!CF82</f>
        <v>0</v>
      </c>
      <c r="CG286" s="62">
        <f ca="1">CG82*'SaaS - Cohorts (Logos)'!CG82</f>
        <v>0</v>
      </c>
      <c r="CH286" s="62">
        <f ca="1">CH82*'SaaS - Cohorts (Logos)'!CH82</f>
        <v>0</v>
      </c>
      <c r="CI286" s="62">
        <f ca="1">CI82*'SaaS - Cohorts (Logos)'!CI82</f>
        <v>0</v>
      </c>
      <c r="CJ286" s="62">
        <f ca="1">CJ82*'SaaS - Cohorts (Logos)'!CJ82</f>
        <v>0</v>
      </c>
      <c r="CK286" s="62">
        <f ca="1">CK82*'SaaS - Cohorts (Logos)'!CK82</f>
        <v>0</v>
      </c>
      <c r="CL286" s="62">
        <f ca="1">CL82*'SaaS - Cohorts (Logos)'!CL82</f>
        <v>0</v>
      </c>
      <c r="CM286" s="62">
        <f ca="1">CM82*'SaaS - Cohorts (Logos)'!CM82</f>
        <v>0</v>
      </c>
      <c r="CN286" s="62">
        <f ca="1">CN82*'SaaS - Cohorts (Logos)'!CN82</f>
        <v>0</v>
      </c>
      <c r="CO286" s="62">
        <f ca="1">CO82*'SaaS - Cohorts (Logos)'!CO82</f>
        <v>0</v>
      </c>
      <c r="CP286" s="62">
        <f ca="1">CP82*'SaaS - Cohorts (Logos)'!CP82</f>
        <v>0</v>
      </c>
      <c r="CQ286" s="62">
        <f ca="1">CQ82*'SaaS - Cohorts (Logos)'!CQ82</f>
        <v>0</v>
      </c>
      <c r="CR286" s="62">
        <f ca="1">CR82*'SaaS - Cohorts (Logos)'!CR82</f>
        <v>0</v>
      </c>
      <c r="CS286" s="62">
        <f ca="1">CS82*'SaaS - Cohorts (Logos)'!CS82</f>
        <v>0</v>
      </c>
      <c r="CT286" s="62">
        <f ca="1">CT82*'SaaS - Cohorts (Logos)'!CT82</f>
        <v>0</v>
      </c>
      <c r="CU286" s="62">
        <f ca="1">CU82*'SaaS - Cohorts (Logos)'!CU82</f>
        <v>0</v>
      </c>
      <c r="CV286" s="62">
        <f ca="1">CV82*'SaaS - Cohorts (Logos)'!CV82</f>
        <v>0</v>
      </c>
      <c r="CW286" s="62">
        <f ca="1">CW82*'SaaS - Cohorts (Logos)'!CW82</f>
        <v>0</v>
      </c>
      <c r="CX286" s="62">
        <f ca="1">CX82*'SaaS - Cohorts (Logos)'!CX82</f>
        <v>0</v>
      </c>
      <c r="CY286" s="62">
        <f ca="1">CY82*'SaaS - Cohorts (Logos)'!CY82</f>
        <v>0</v>
      </c>
      <c r="CZ286" s="62">
        <f ca="1">CZ82*'SaaS - Cohorts (Logos)'!CZ82</f>
        <v>0</v>
      </c>
      <c r="DA286" s="62">
        <f ca="1">DA82*'SaaS - Cohorts (Logos)'!DA82</f>
        <v>0</v>
      </c>
      <c r="DB286" s="62">
        <f ca="1">DB82*'SaaS - Cohorts (Logos)'!DB82</f>
        <v>0</v>
      </c>
      <c r="DC286" s="62">
        <f ca="1">DC82*'SaaS - Cohorts (Logos)'!DC82</f>
        <v>0</v>
      </c>
      <c r="DD286" s="62">
        <f ca="1">DD82*'SaaS - Cohorts (Logos)'!DD82</f>
        <v>0</v>
      </c>
      <c r="DE286" s="62">
        <f ca="1">DE82*'SaaS - Cohorts (Logos)'!DE82</f>
        <v>0</v>
      </c>
      <c r="DF286" s="62">
        <f ca="1">DF82*'SaaS - Cohorts (Logos)'!DF82</f>
        <v>0</v>
      </c>
      <c r="DG286" s="62">
        <f ca="1">DG82*'SaaS - Cohorts (Logos)'!DG82</f>
        <v>0</v>
      </c>
      <c r="DH286" s="62">
        <f ca="1">DH82*'SaaS - Cohorts (Logos)'!DH82</f>
        <v>0</v>
      </c>
      <c r="DI286" s="62">
        <f ca="1">DI82*'SaaS - Cohorts (Logos)'!DI82</f>
        <v>0</v>
      </c>
      <c r="DJ286" s="62">
        <f ca="1">DJ82*'SaaS - Cohorts (Logos)'!DJ82</f>
        <v>0</v>
      </c>
      <c r="DK286" s="62">
        <f ca="1">DK82*'SaaS - Cohorts (Logos)'!DK82</f>
        <v>0</v>
      </c>
      <c r="DL286" s="62">
        <f ca="1">DL82*'SaaS - Cohorts (Logos)'!DL82</f>
        <v>0</v>
      </c>
      <c r="DM286" s="62">
        <f ca="1">DM82*'SaaS - Cohorts (Logos)'!DM82</f>
        <v>0</v>
      </c>
      <c r="DN286" s="62">
        <f ca="1">DN82*'SaaS - Cohorts (Logos)'!DN82</f>
        <v>0</v>
      </c>
      <c r="DO286" s="62">
        <f ca="1">DO82*'SaaS - Cohorts (Logos)'!DO82</f>
        <v>0</v>
      </c>
      <c r="DP286" s="62">
        <f ca="1">DP82*'SaaS - Cohorts (Logos)'!DP82</f>
        <v>0</v>
      </c>
      <c r="DQ286" s="62">
        <f ca="1">DQ82*'SaaS - Cohorts (Logos)'!DQ82</f>
        <v>0</v>
      </c>
      <c r="DR286" s="62">
        <f ca="1">DR82*'SaaS - Cohorts (Logos)'!DR82</f>
        <v>0</v>
      </c>
    </row>
    <row r="287" spans="2:122" ht="15.75" customHeight="1">
      <c r="B287" s="195">
        <v>43282</v>
      </c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62">
        <f ca="1">BK83*'SaaS - Cohorts (Logos)'!BK83</f>
        <v>0</v>
      </c>
      <c r="BL287" s="62">
        <f ca="1">BL83*'SaaS - Cohorts (Logos)'!BL83</f>
        <v>0</v>
      </c>
      <c r="BM287" s="62">
        <f ca="1">BM83*'SaaS - Cohorts (Logos)'!BM83</f>
        <v>0</v>
      </c>
      <c r="BN287" s="62">
        <f ca="1">BN83*'SaaS - Cohorts (Logos)'!BN83</f>
        <v>0</v>
      </c>
      <c r="BO287" s="62">
        <f ca="1">BO83*'SaaS - Cohorts (Logos)'!BO83</f>
        <v>0</v>
      </c>
      <c r="BP287" s="62">
        <f ca="1">BP83*'SaaS - Cohorts (Logos)'!BP83</f>
        <v>0</v>
      </c>
      <c r="BQ287" s="62">
        <f ca="1">BQ83*'SaaS - Cohorts (Logos)'!BQ83</f>
        <v>0</v>
      </c>
      <c r="BR287" s="62">
        <f ca="1">BR83*'SaaS - Cohorts (Logos)'!BR83</f>
        <v>0</v>
      </c>
      <c r="BS287" s="62">
        <f ca="1">BS83*'SaaS - Cohorts (Logos)'!BS83</f>
        <v>0</v>
      </c>
      <c r="BT287" s="62">
        <f ca="1">BT83*'SaaS - Cohorts (Logos)'!BT83</f>
        <v>0</v>
      </c>
      <c r="BU287" s="62">
        <f ca="1">BU83*'SaaS - Cohorts (Logos)'!BU83</f>
        <v>0</v>
      </c>
      <c r="BV287" s="62">
        <f ca="1">BV83*'SaaS - Cohorts (Logos)'!BV83</f>
        <v>0</v>
      </c>
      <c r="BW287" s="62">
        <f ca="1">BW83*'SaaS - Cohorts (Logos)'!BW83</f>
        <v>0</v>
      </c>
      <c r="BX287" s="62">
        <f ca="1">BX83*'SaaS - Cohorts (Logos)'!BX83</f>
        <v>0</v>
      </c>
      <c r="BY287" s="62">
        <f ca="1">BY83*'SaaS - Cohorts (Logos)'!BY83</f>
        <v>0</v>
      </c>
      <c r="BZ287" s="62">
        <f ca="1">BZ83*'SaaS - Cohorts (Logos)'!BZ83</f>
        <v>0</v>
      </c>
      <c r="CA287" s="62">
        <f ca="1">CA83*'SaaS - Cohorts (Logos)'!CA83</f>
        <v>0</v>
      </c>
      <c r="CB287" s="62">
        <f ca="1">CB83*'SaaS - Cohorts (Logos)'!CB83</f>
        <v>0</v>
      </c>
      <c r="CC287" s="62">
        <f ca="1">CC83*'SaaS - Cohorts (Logos)'!CC83</f>
        <v>0</v>
      </c>
      <c r="CD287" s="62">
        <f ca="1">CD83*'SaaS - Cohorts (Logos)'!CD83</f>
        <v>0</v>
      </c>
      <c r="CE287" s="62">
        <f ca="1">CE83*'SaaS - Cohorts (Logos)'!CE83</f>
        <v>0</v>
      </c>
      <c r="CF287" s="62">
        <f ca="1">CF83*'SaaS - Cohorts (Logos)'!CF83</f>
        <v>0</v>
      </c>
      <c r="CG287" s="62">
        <f ca="1">CG83*'SaaS - Cohorts (Logos)'!CG83</f>
        <v>0</v>
      </c>
      <c r="CH287" s="62">
        <f ca="1">CH83*'SaaS - Cohorts (Logos)'!CH83</f>
        <v>0</v>
      </c>
      <c r="CI287" s="62">
        <f ca="1">CI83*'SaaS - Cohorts (Logos)'!CI83</f>
        <v>0</v>
      </c>
      <c r="CJ287" s="62">
        <f ca="1">CJ83*'SaaS - Cohorts (Logos)'!CJ83</f>
        <v>0</v>
      </c>
      <c r="CK287" s="62">
        <f ca="1">CK83*'SaaS - Cohorts (Logos)'!CK83</f>
        <v>0</v>
      </c>
      <c r="CL287" s="62">
        <f ca="1">CL83*'SaaS - Cohorts (Logos)'!CL83</f>
        <v>0</v>
      </c>
      <c r="CM287" s="62">
        <f ca="1">CM83*'SaaS - Cohorts (Logos)'!CM83</f>
        <v>0</v>
      </c>
      <c r="CN287" s="62">
        <f ca="1">CN83*'SaaS - Cohorts (Logos)'!CN83</f>
        <v>0</v>
      </c>
      <c r="CO287" s="62">
        <f ca="1">CO83*'SaaS - Cohorts (Logos)'!CO83</f>
        <v>0</v>
      </c>
      <c r="CP287" s="62">
        <f ca="1">CP83*'SaaS - Cohorts (Logos)'!CP83</f>
        <v>0</v>
      </c>
      <c r="CQ287" s="62">
        <f ca="1">CQ83*'SaaS - Cohorts (Logos)'!CQ83</f>
        <v>0</v>
      </c>
      <c r="CR287" s="62">
        <f ca="1">CR83*'SaaS - Cohorts (Logos)'!CR83</f>
        <v>0</v>
      </c>
      <c r="CS287" s="62">
        <f ca="1">CS83*'SaaS - Cohorts (Logos)'!CS83</f>
        <v>0</v>
      </c>
      <c r="CT287" s="62">
        <f ca="1">CT83*'SaaS - Cohorts (Logos)'!CT83</f>
        <v>0</v>
      </c>
      <c r="CU287" s="62">
        <f ca="1">CU83*'SaaS - Cohorts (Logos)'!CU83</f>
        <v>0</v>
      </c>
      <c r="CV287" s="62">
        <f ca="1">CV83*'SaaS - Cohorts (Logos)'!CV83</f>
        <v>0</v>
      </c>
      <c r="CW287" s="62">
        <f ca="1">CW83*'SaaS - Cohorts (Logos)'!CW83</f>
        <v>0</v>
      </c>
      <c r="CX287" s="62">
        <f ca="1">CX83*'SaaS - Cohorts (Logos)'!CX83</f>
        <v>0</v>
      </c>
      <c r="CY287" s="62">
        <f ca="1">CY83*'SaaS - Cohorts (Logos)'!CY83</f>
        <v>0</v>
      </c>
      <c r="CZ287" s="62">
        <f ca="1">CZ83*'SaaS - Cohorts (Logos)'!CZ83</f>
        <v>0</v>
      </c>
      <c r="DA287" s="62">
        <f ca="1">DA83*'SaaS - Cohorts (Logos)'!DA83</f>
        <v>0</v>
      </c>
      <c r="DB287" s="62">
        <f ca="1">DB83*'SaaS - Cohorts (Logos)'!DB83</f>
        <v>0</v>
      </c>
      <c r="DC287" s="62">
        <f ca="1">DC83*'SaaS - Cohorts (Logos)'!DC83</f>
        <v>0</v>
      </c>
      <c r="DD287" s="62">
        <f ca="1">DD83*'SaaS - Cohorts (Logos)'!DD83</f>
        <v>0</v>
      </c>
      <c r="DE287" s="62">
        <f ca="1">DE83*'SaaS - Cohorts (Logos)'!DE83</f>
        <v>0</v>
      </c>
      <c r="DF287" s="62">
        <f ca="1">DF83*'SaaS - Cohorts (Logos)'!DF83</f>
        <v>0</v>
      </c>
      <c r="DG287" s="62">
        <f ca="1">DG83*'SaaS - Cohorts (Logos)'!DG83</f>
        <v>0</v>
      </c>
      <c r="DH287" s="62">
        <f ca="1">DH83*'SaaS - Cohorts (Logos)'!DH83</f>
        <v>0</v>
      </c>
      <c r="DI287" s="62">
        <f ca="1">DI83*'SaaS - Cohorts (Logos)'!DI83</f>
        <v>0</v>
      </c>
      <c r="DJ287" s="62">
        <f ca="1">DJ83*'SaaS - Cohorts (Logos)'!DJ83</f>
        <v>0</v>
      </c>
      <c r="DK287" s="62">
        <f ca="1">DK83*'SaaS - Cohorts (Logos)'!DK83</f>
        <v>0</v>
      </c>
      <c r="DL287" s="62">
        <f ca="1">DL83*'SaaS - Cohorts (Logos)'!DL83</f>
        <v>0</v>
      </c>
      <c r="DM287" s="62">
        <f ca="1">DM83*'SaaS - Cohorts (Logos)'!DM83</f>
        <v>0</v>
      </c>
      <c r="DN287" s="62">
        <f ca="1">DN83*'SaaS - Cohorts (Logos)'!DN83</f>
        <v>0</v>
      </c>
      <c r="DO287" s="62">
        <f ca="1">DO83*'SaaS - Cohorts (Logos)'!DO83</f>
        <v>0</v>
      </c>
      <c r="DP287" s="62">
        <f ca="1">DP83*'SaaS - Cohorts (Logos)'!DP83</f>
        <v>0</v>
      </c>
      <c r="DQ287" s="62">
        <f ca="1">DQ83*'SaaS - Cohorts (Logos)'!DQ83</f>
        <v>0</v>
      </c>
      <c r="DR287" s="62">
        <f ca="1">DR83*'SaaS - Cohorts (Logos)'!DR83</f>
        <v>0</v>
      </c>
    </row>
    <row r="288" spans="2:122" ht="15.75" customHeight="1">
      <c r="B288" s="195">
        <v>43313</v>
      </c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62">
        <f ca="1">BK84*'SaaS - Cohorts (Logos)'!BK84</f>
        <v>4.2000000000000003E-2</v>
      </c>
      <c r="BL288" s="62">
        <f ca="1">BL84*'SaaS - Cohorts (Logos)'!BL84</f>
        <v>4.9560000000000007E-2</v>
      </c>
      <c r="BM288" s="62">
        <f ca="1">BM84*'SaaS - Cohorts (Logos)'!BM84</f>
        <v>5.5960800000000005E-2</v>
      </c>
      <c r="BN288" s="62">
        <f ca="1">BN84*'SaaS - Cohorts (Logos)'!BN84</f>
        <v>6.1346544000000017E-2</v>
      </c>
      <c r="BO288" s="62">
        <f ca="1">BO84*'SaaS - Cohorts (Logos)'!BO84</f>
        <v>6.5843977920000019E-2</v>
      </c>
      <c r="BP288" s="62">
        <f ca="1">BP84*'SaaS - Cohorts (Logos)'!BP84</f>
        <v>6.9564539385600019E-2</v>
      </c>
      <c r="BQ288" s="62">
        <f ca="1">BQ84*'SaaS - Cohorts (Logos)'!BQ84</f>
        <v>7.2606196699008016E-2</v>
      </c>
      <c r="BR288" s="62">
        <f ca="1">BR84*'SaaS - Cohorts (Logos)'!BR84</f>
        <v>7.5055067094013453E-2</v>
      </c>
      <c r="BS288" s="62">
        <f ca="1">BS84*'SaaS - Cohorts (Logos)'!BS84</f>
        <v>7.6986840761640515E-2</v>
      </c>
      <c r="BT288" s="62">
        <f ca="1">BT84*'SaaS - Cohorts (Logos)'!BT84</f>
        <v>7.8468033954774155E-2</v>
      </c>
      <c r="BU288" s="62">
        <f ca="1">BU84*'SaaS - Cohorts (Logos)'!BU84</f>
        <v>7.9557091683041148E-2</v>
      </c>
      <c r="BV288" s="62">
        <f ca="1">BV84*'SaaS - Cohorts (Logos)'!BV84</f>
        <v>8.0305358047859307E-2</v>
      </c>
      <c r="BW288" s="62">
        <f ca="1">BW84*'SaaS - Cohorts (Logos)'!BW84</f>
        <v>8.0757930101563624E-2</v>
      </c>
      <c r="BX288" s="62">
        <f ca="1">BX84*'SaaS - Cohorts (Logos)'!BX84</f>
        <v>8.0954409208434483E-2</v>
      </c>
      <c r="BY288" s="62">
        <f ca="1">BY84*'SaaS - Cohorts (Logos)'!BY84</f>
        <v>8.0929562208099645E-2</v>
      </c>
      <c r="BZ288" s="62">
        <f ca="1">BZ84*'SaaS - Cohorts (Logos)'!BZ84</f>
        <v>8.0713903205711465E-2</v>
      </c>
      <c r="CA288" s="62">
        <f ca="1">CA84*'SaaS - Cohorts (Logos)'!CA84</f>
        <v>8.0334205514358173E-2</v>
      </c>
      <c r="CB288" s="62">
        <f ca="1">CB84*'SaaS - Cohorts (Logos)'!CB84</f>
        <v>7.9813952132100643E-2</v>
      </c>
      <c r="CC288" s="62">
        <f ca="1">CC84*'SaaS - Cohorts (Logos)'!CC84</f>
        <v>7.9173732130124699E-2</v>
      </c>
      <c r="CD288" s="62">
        <f ca="1">CD84*'SaaS - Cohorts (Logos)'!CD84</f>
        <v>7.8431589443308358E-2</v>
      </c>
      <c r="CE288" s="62">
        <f ca="1">CE84*'SaaS - Cohorts (Logos)'!CE84</f>
        <v>7.7603329775533997E-2</v>
      </c>
      <c r="CF288" s="62">
        <f ca="1">CF84*'SaaS - Cohorts (Logos)'!CF84</f>
        <v>7.6702790646584112E-2</v>
      </c>
      <c r="CG288" s="62">
        <f ca="1">CG84*'SaaS - Cohorts (Logos)'!CG84</f>
        <v>7.5742079004225915E-2</v>
      </c>
      <c r="CH288" s="62">
        <f ca="1">CH84*'SaaS - Cohorts (Logos)'!CH84</f>
        <v>7.4731780294246083E-2</v>
      </c>
      <c r="CI288" s="62">
        <f ca="1">CI84*'SaaS - Cohorts (Logos)'!CI84</f>
        <v>7.3681142414053283E-2</v>
      </c>
      <c r="CJ288" s="62">
        <f ca="1">CJ84*'SaaS - Cohorts (Logos)'!CJ84</f>
        <v>7.2598237564381288E-2</v>
      </c>
      <c r="CK288" s="62">
        <f ca="1">CK84*'SaaS - Cohorts (Logos)'!CK84</f>
        <v>7.149010465186964E-2</v>
      </c>
      <c r="CL288" s="62">
        <f ca="1">CL84*'SaaS - Cohorts (Logos)'!CL84</f>
        <v>7.0362874576955101E-2</v>
      </c>
      <c r="CM288" s="62">
        <f ca="1">CM84*'SaaS - Cohorts (Logos)'!CM84</f>
        <v>6.9221880461364113E-2</v>
      </c>
      <c r="CN288" s="62">
        <f ca="1">CN84*'SaaS - Cohorts (Logos)'!CN84</f>
        <v>6.8071754622971187E-2</v>
      </c>
      <c r="CO288" s="62">
        <f ca="1">CO84*'SaaS - Cohorts (Logos)'!CO84</f>
        <v>6.691651388884598E-2</v>
      </c>
      <c r="CP288" s="62">
        <f ca="1">CP84*'SaaS - Cohorts (Logos)'!CP84</f>
        <v>6.5759634646403178E-2</v>
      </c>
      <c r="CQ288" s="62">
        <f ca="1">CQ84*'SaaS - Cohorts (Logos)'!CQ84</f>
        <v>6.4604118864569127E-2</v>
      </c>
      <c r="CR288" s="62">
        <f ca="1">CR84*'SaaS - Cohorts (Logos)'!CR84</f>
        <v>6.3452552169040485E-2</v>
      </c>
      <c r="CS288" s="62">
        <f ca="1">CS84*'SaaS - Cohorts (Logos)'!CS84</f>
        <v>6.2307154925610883E-2</v>
      </c>
      <c r="CT288" s="62">
        <f ca="1">CT84*'SaaS - Cohorts (Logos)'!CT84</f>
        <v>6.1169827171055735E-2</v>
      </c>
      <c r="CU288" s="62">
        <f ca="1">CU84*'SaaS - Cohorts (Logos)'!CU84</f>
        <v>6.0042188130316837E-2</v>
      </c>
      <c r="CV288" s="62">
        <f ca="1">CV84*'SaaS - Cohorts (Logos)'!CV84</f>
        <v>5.8925610970070846E-2</v>
      </c>
      <c r="CW288" s="62">
        <f ca="1">CW84*'SaaS - Cohorts (Logos)'!CW84</f>
        <v>5.782125336074654E-2</v>
      </c>
      <c r="CX288" s="62">
        <f ca="1">CX84*'SaaS - Cohorts (Logos)'!CX84</f>
        <v>5.6730084350399466E-2</v>
      </c>
      <c r="CY288" s="62">
        <f ca="1">CY84*'SaaS - Cohorts (Logos)'!CY84</f>
        <v>5.565290799343519E-2</v>
      </c>
      <c r="CZ288" s="62">
        <f ca="1">CZ84*'SaaS - Cohorts (Logos)'!CZ84</f>
        <v>5.4590384124004951E-2</v>
      </c>
      <c r="DA288" s="62">
        <f ca="1">DA84*'SaaS - Cohorts (Logos)'!DA84</f>
        <v>5.35430466171107E-2</v>
      </c>
      <c r="DB288" s="62">
        <f ca="1">DB84*'SaaS - Cohorts (Logos)'!DB84</f>
        <v>5.251131943928404E-2</v>
      </c>
      <c r="DC288" s="62">
        <f ca="1">DC84*'SaaS - Cohorts (Logos)'!DC84</f>
        <v>5.1495530754472045E-2</v>
      </c>
      <c r="DD288" s="62">
        <f ca="1">DD84*'SaaS - Cohorts (Logos)'!DD84</f>
        <v>5.0495925318879441E-2</v>
      </c>
      <c r="DE288" s="62">
        <f ca="1">DE84*'SaaS - Cohorts (Logos)'!DE84</f>
        <v>4.9512675370459072E-2</v>
      </c>
      <c r="DF288" s="62">
        <f ca="1">DF84*'SaaS - Cohorts (Logos)'!DF84</f>
        <v>4.8545890194052241E-2</v>
      </c>
      <c r="DG288" s="62">
        <f ca="1">DG84*'SaaS - Cohorts (Logos)'!DG84</f>
        <v>4.7595624521453272E-2</v>
      </c>
      <c r="DH288" s="62">
        <f ca="1">DH84*'SaaS - Cohorts (Logos)'!DH84</f>
        <v>4.6661885906552437E-2</v>
      </c>
      <c r="DI288" s="62">
        <f ca="1">DI84*'SaaS - Cohorts (Logos)'!DI84</f>
        <v>4.5744641198886223E-2</v>
      </c>
      <c r="DJ288" s="62">
        <f ca="1">DJ84*'SaaS - Cohorts (Logos)'!DJ84</f>
        <v>4.4843822224117549E-2</v>
      </c>
      <c r="DK288" s="62">
        <f ca="1">DK84*'SaaS - Cohorts (Logos)'!DK84</f>
        <v>4.3959330766939177E-2</v>
      </c>
      <c r="DL288" s="62">
        <f ca="1">DL84*'SaaS - Cohorts (Logos)'!DL84</f>
        <v>4.3091042940427877E-2</v>
      </c>
      <c r="DM288" s="62">
        <f ca="1">DM84*'SaaS - Cohorts (Logos)'!DM84</f>
        <v>4.223881301578751E-2</v>
      </c>
      <c r="DN288" s="62">
        <f ca="1">DN84*'SaaS - Cohorts (Logos)'!DN84</f>
        <v>4.1402476777539769E-2</v>
      </c>
      <c r="DO288" s="62">
        <f ca="1">DO84*'SaaS - Cohorts (Logos)'!DO84</f>
        <v>4.0581854461408821E-2</v>
      </c>
      <c r="DP288" s="62">
        <f ca="1">DP84*'SaaS - Cohorts (Logos)'!DP84</f>
        <v>3.9776753325270121E-2</v>
      </c>
      <c r="DQ288" s="62">
        <f ca="1">DQ84*'SaaS - Cohorts (Logos)'!DQ84</f>
        <v>3.8986969897483445E-2</v>
      </c>
      <c r="DR288" s="62">
        <f ca="1">DR84*'SaaS - Cohorts (Logos)'!DR84</f>
        <v>3.8212291941606261E-2</v>
      </c>
    </row>
    <row r="289" spans="2:122" ht="15.75" customHeight="1">
      <c r="B289" s="195">
        <v>43344</v>
      </c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62">
        <f ca="1">BK85*'SaaS - Cohorts (Logos)'!BK85</f>
        <v>8.4000000000000005E-2</v>
      </c>
      <c r="BL289" s="62">
        <f ca="1">BL85*'SaaS - Cohorts (Logos)'!BL85</f>
        <v>9.9120000000000014E-2</v>
      </c>
      <c r="BM289" s="62">
        <f ca="1">BM85*'SaaS - Cohorts (Logos)'!BM85</f>
        <v>0.11192160000000001</v>
      </c>
      <c r="BN289" s="62">
        <f ca="1">BN85*'SaaS - Cohorts (Logos)'!BN85</f>
        <v>0.12269308800000003</v>
      </c>
      <c r="BO289" s="62">
        <f ca="1">BO85*'SaaS - Cohorts (Logos)'!BO85</f>
        <v>0.13168795584000004</v>
      </c>
      <c r="BP289" s="62">
        <f ca="1">BP85*'SaaS - Cohorts (Logos)'!BP85</f>
        <v>0.13912907877120004</v>
      </c>
      <c r="BQ289" s="62">
        <f ca="1">BQ85*'SaaS - Cohorts (Logos)'!BQ85</f>
        <v>0.14521239339801603</v>
      </c>
      <c r="BR289" s="62">
        <f ca="1">BR85*'SaaS - Cohorts (Logos)'!BR85</f>
        <v>0.15011013418802691</v>
      </c>
      <c r="BS289" s="62">
        <f ca="1">BS85*'SaaS - Cohorts (Logos)'!BS85</f>
        <v>0.15397368152328103</v>
      </c>
      <c r="BT289" s="62">
        <f ca="1">BT85*'SaaS - Cohorts (Logos)'!BT85</f>
        <v>0.15693606790954831</v>
      </c>
      <c r="BU289" s="62">
        <f ca="1">BU85*'SaaS - Cohorts (Logos)'!BU85</f>
        <v>0.1591141833660823</v>
      </c>
      <c r="BV289" s="62">
        <f ca="1">BV85*'SaaS - Cohorts (Logos)'!BV85</f>
        <v>0.16061071609571861</v>
      </c>
      <c r="BW289" s="62">
        <f ca="1">BW85*'SaaS - Cohorts (Logos)'!BW85</f>
        <v>0.16151586020312725</v>
      </c>
      <c r="BX289" s="62">
        <f ca="1">BX85*'SaaS - Cohorts (Logos)'!BX85</f>
        <v>0.16190881841686897</v>
      </c>
      <c r="BY289" s="62">
        <f ca="1">BY85*'SaaS - Cohorts (Logos)'!BY85</f>
        <v>0.16185912441619929</v>
      </c>
      <c r="BZ289" s="62">
        <f ca="1">BZ85*'SaaS - Cohorts (Logos)'!BZ85</f>
        <v>0.16142780641142293</v>
      </c>
      <c r="CA289" s="62">
        <f ca="1">CA85*'SaaS - Cohorts (Logos)'!CA85</f>
        <v>0.16066841102871635</v>
      </c>
      <c r="CB289" s="62">
        <f ca="1">CB85*'SaaS - Cohorts (Logos)'!CB85</f>
        <v>0.15962790426420129</v>
      </c>
      <c r="CC289" s="62">
        <f ca="1">CC85*'SaaS - Cohorts (Logos)'!CC85</f>
        <v>0.1583474642602494</v>
      </c>
      <c r="CD289" s="62">
        <f ca="1">CD85*'SaaS - Cohorts (Logos)'!CD85</f>
        <v>0.15686317888661672</v>
      </c>
      <c r="CE289" s="62">
        <f ca="1">CE85*'SaaS - Cohorts (Logos)'!CE85</f>
        <v>0.15520665955106799</v>
      </c>
      <c r="CF289" s="62">
        <f ca="1">CF85*'SaaS - Cohorts (Logos)'!CF85</f>
        <v>0.15340558129316822</v>
      </c>
      <c r="CG289" s="62">
        <f ca="1">CG85*'SaaS - Cohorts (Logos)'!CG85</f>
        <v>0.15148415800845183</v>
      </c>
      <c r="CH289" s="62">
        <f ca="1">CH85*'SaaS - Cohorts (Logos)'!CH85</f>
        <v>0.14946356058849217</v>
      </c>
      <c r="CI289" s="62">
        <f ca="1">CI85*'SaaS - Cohorts (Logos)'!CI85</f>
        <v>0.14736228482810657</v>
      </c>
      <c r="CJ289" s="62">
        <f ca="1">CJ85*'SaaS - Cohorts (Logos)'!CJ85</f>
        <v>0.14519647512876258</v>
      </c>
      <c r="CK289" s="62">
        <f ca="1">CK85*'SaaS - Cohorts (Logos)'!CK85</f>
        <v>0.14298020930373928</v>
      </c>
      <c r="CL289" s="62">
        <f ca="1">CL85*'SaaS - Cohorts (Logos)'!CL85</f>
        <v>0.1407257491539102</v>
      </c>
      <c r="CM289" s="62">
        <f ca="1">CM85*'SaaS - Cohorts (Logos)'!CM85</f>
        <v>0.13844376092272823</v>
      </c>
      <c r="CN289" s="62">
        <f ca="1">CN85*'SaaS - Cohorts (Logos)'!CN85</f>
        <v>0.13614350924594237</v>
      </c>
      <c r="CO289" s="62">
        <f ca="1">CO85*'SaaS - Cohorts (Logos)'!CO85</f>
        <v>0.13383302777769196</v>
      </c>
      <c r="CP289" s="62">
        <f ca="1">CP85*'SaaS - Cohorts (Logos)'!CP85</f>
        <v>0.13151926929280636</v>
      </c>
      <c r="CQ289" s="62">
        <f ca="1">CQ85*'SaaS - Cohorts (Logos)'!CQ85</f>
        <v>0.12920823772913825</v>
      </c>
      <c r="CR289" s="62">
        <f ca="1">CR85*'SaaS - Cohorts (Logos)'!CR85</f>
        <v>0.12690510433808097</v>
      </c>
      <c r="CS289" s="62">
        <f ca="1">CS85*'SaaS - Cohorts (Logos)'!CS85</f>
        <v>0.12461430985122177</v>
      </c>
      <c r="CT289" s="62">
        <f ca="1">CT85*'SaaS - Cohorts (Logos)'!CT85</f>
        <v>0.12233965434211147</v>
      </c>
      <c r="CU289" s="62">
        <f ca="1">CU85*'SaaS - Cohorts (Logos)'!CU85</f>
        <v>0.12008437626063367</v>
      </c>
      <c r="CV289" s="62">
        <f ca="1">CV85*'SaaS - Cohorts (Logos)'!CV85</f>
        <v>0.11785122194014169</v>
      </c>
      <c r="CW289" s="62">
        <f ca="1">CW85*'SaaS - Cohorts (Logos)'!CW85</f>
        <v>0.11564250672149308</v>
      </c>
      <c r="CX289" s="62">
        <f ca="1">CX85*'SaaS - Cohorts (Logos)'!CX85</f>
        <v>0.11346016870079893</v>
      </c>
      <c r="CY289" s="62">
        <f ca="1">CY85*'SaaS - Cohorts (Logos)'!CY85</f>
        <v>0.11130581598687038</v>
      </c>
      <c r="CZ289" s="62">
        <f ca="1">CZ85*'SaaS - Cohorts (Logos)'!CZ85</f>
        <v>0.1091807682480099</v>
      </c>
      <c r="DA289" s="62">
        <f ca="1">DA85*'SaaS - Cohorts (Logos)'!DA85</f>
        <v>0.1070860932342214</v>
      </c>
      <c r="DB289" s="62">
        <f ca="1">DB85*'SaaS - Cohorts (Logos)'!DB85</f>
        <v>0.10502263887856808</v>
      </c>
      <c r="DC289" s="62">
        <f ca="1">DC85*'SaaS - Cohorts (Logos)'!DC85</f>
        <v>0.10299106150894409</v>
      </c>
      <c r="DD289" s="62">
        <f ca="1">DD85*'SaaS - Cohorts (Logos)'!DD85</f>
        <v>0.10099185063775888</v>
      </c>
      <c r="DE289" s="62">
        <f ca="1">DE85*'SaaS - Cohorts (Logos)'!DE85</f>
        <v>9.9025350740918144E-2</v>
      </c>
      <c r="DF289" s="62">
        <f ca="1">DF85*'SaaS - Cohorts (Logos)'!DF85</f>
        <v>9.7091780388104482E-2</v>
      </c>
      <c r="DG289" s="62">
        <f ca="1">DG85*'SaaS - Cohorts (Logos)'!DG85</f>
        <v>9.5191249042906545E-2</v>
      </c>
      <c r="DH289" s="62">
        <f ca="1">DH85*'SaaS - Cohorts (Logos)'!DH85</f>
        <v>9.3323771813104875E-2</v>
      </c>
      <c r="DI289" s="62">
        <f ca="1">DI85*'SaaS - Cohorts (Logos)'!DI85</f>
        <v>9.1489282397772445E-2</v>
      </c>
      <c r="DJ289" s="62">
        <f ca="1">DJ85*'SaaS - Cohorts (Logos)'!DJ85</f>
        <v>8.9687644448235099E-2</v>
      </c>
      <c r="DK289" s="62">
        <f ca="1">DK85*'SaaS - Cohorts (Logos)'!DK85</f>
        <v>8.7918661533878353E-2</v>
      </c>
      <c r="DL289" s="62">
        <f ca="1">DL85*'SaaS - Cohorts (Logos)'!DL85</f>
        <v>8.6182085880855755E-2</v>
      </c>
      <c r="DM289" s="62">
        <f ca="1">DM85*'SaaS - Cohorts (Logos)'!DM85</f>
        <v>8.447762603157502E-2</v>
      </c>
      <c r="DN289" s="62">
        <f ca="1">DN85*'SaaS - Cohorts (Logos)'!DN85</f>
        <v>8.2804953555079538E-2</v>
      </c>
      <c r="DO289" s="62">
        <f ca="1">DO85*'SaaS - Cohorts (Logos)'!DO85</f>
        <v>8.1163708922817643E-2</v>
      </c>
      <c r="DP289" s="62">
        <f ca="1">DP85*'SaaS - Cohorts (Logos)'!DP85</f>
        <v>7.9553506650540243E-2</v>
      </c>
      <c r="DQ289" s="62">
        <f ca="1">DQ85*'SaaS - Cohorts (Logos)'!DQ85</f>
        <v>7.797393979496689E-2</v>
      </c>
      <c r="DR289" s="62">
        <f ca="1">DR85*'SaaS - Cohorts (Logos)'!DR85</f>
        <v>7.6424583883212521E-2</v>
      </c>
    </row>
    <row r="290" spans="2:122" ht="15.75" customHeight="1">
      <c r="B290" s="195">
        <v>43374</v>
      </c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62">
        <f ca="1">BK86*'SaaS - Cohorts (Logos)'!BK86</f>
        <v>0.126</v>
      </c>
      <c r="BL290" s="62">
        <f ca="1">BL86*'SaaS - Cohorts (Logos)'!BL86</f>
        <v>0.14867999999999998</v>
      </c>
      <c r="BM290" s="62">
        <f ca="1">BM86*'SaaS - Cohorts (Logos)'!BM86</f>
        <v>0.16788239999999999</v>
      </c>
      <c r="BN290" s="62">
        <f ca="1">BN86*'SaaS - Cohorts (Logos)'!BN86</f>
        <v>0.18403963200000001</v>
      </c>
      <c r="BO290" s="62">
        <f ca="1">BO86*'SaaS - Cohorts (Logos)'!BO86</f>
        <v>0.19753193376000003</v>
      </c>
      <c r="BP290" s="62">
        <f ca="1">BP86*'SaaS - Cohorts (Logos)'!BP86</f>
        <v>0.20869361815680001</v>
      </c>
      <c r="BQ290" s="62">
        <f ca="1">BQ86*'SaaS - Cohorts (Logos)'!BQ86</f>
        <v>0.21781859009702401</v>
      </c>
      <c r="BR290" s="62">
        <f ca="1">BR86*'SaaS - Cohorts (Logos)'!BR86</f>
        <v>0.22516520128204032</v>
      </c>
      <c r="BS290" s="62">
        <f ca="1">BS86*'SaaS - Cohorts (Logos)'!BS86</f>
        <v>0.23096052228492148</v>
      </c>
      <c r="BT290" s="62">
        <f ca="1">BT86*'SaaS - Cohorts (Logos)'!BT86</f>
        <v>0.2354041018643224</v>
      </c>
      <c r="BU290" s="62">
        <f ca="1">BU86*'SaaS - Cohorts (Logos)'!BU86</f>
        <v>0.23867127504912339</v>
      </c>
      <c r="BV290" s="62">
        <f ca="1">BV86*'SaaS - Cohorts (Logos)'!BV86</f>
        <v>0.24091607414357785</v>
      </c>
      <c r="BW290" s="62">
        <f ca="1">BW86*'SaaS - Cohorts (Logos)'!BW86</f>
        <v>0.24227379030469079</v>
      </c>
      <c r="BX290" s="62">
        <f ca="1">BX86*'SaaS - Cohorts (Logos)'!BX86</f>
        <v>0.24286322762530332</v>
      </c>
      <c r="BY290" s="62">
        <f ca="1">BY86*'SaaS - Cohorts (Logos)'!BY86</f>
        <v>0.24278868662429887</v>
      </c>
      <c r="BZ290" s="62">
        <f ca="1">BZ86*'SaaS - Cohorts (Logos)'!BZ86</f>
        <v>0.2421417096171343</v>
      </c>
      <c r="CA290" s="62">
        <f ca="1">CA86*'SaaS - Cohorts (Logos)'!CA86</f>
        <v>0.24100261654307442</v>
      </c>
      <c r="CB290" s="62">
        <f ca="1">CB86*'SaaS - Cohorts (Logos)'!CB86</f>
        <v>0.23944185639630186</v>
      </c>
      <c r="CC290" s="62">
        <f ca="1">CC86*'SaaS - Cohorts (Logos)'!CC86</f>
        <v>0.23752119639037403</v>
      </c>
      <c r="CD290" s="62">
        <f ca="1">CD86*'SaaS - Cohorts (Logos)'!CD86</f>
        <v>0.23529476832992502</v>
      </c>
      <c r="CE290" s="62">
        <f ca="1">CE86*'SaaS - Cohorts (Logos)'!CE86</f>
        <v>0.23280998932660193</v>
      </c>
      <c r="CF290" s="62">
        <f ca="1">CF86*'SaaS - Cohorts (Logos)'!CF86</f>
        <v>0.23010837193975228</v>
      </c>
      <c r="CG290" s="62">
        <f ca="1">CG86*'SaaS - Cohorts (Logos)'!CG86</f>
        <v>0.22722623701267775</v>
      </c>
      <c r="CH290" s="62">
        <f ca="1">CH86*'SaaS - Cohorts (Logos)'!CH86</f>
        <v>0.22419534088273821</v>
      </c>
      <c r="CI290" s="62">
        <f ca="1">CI86*'SaaS - Cohorts (Logos)'!CI86</f>
        <v>0.22104342724215978</v>
      </c>
      <c r="CJ290" s="62">
        <f ca="1">CJ86*'SaaS - Cohorts (Logos)'!CJ86</f>
        <v>0.21779471269314379</v>
      </c>
      <c r="CK290" s="62">
        <f ca="1">CK86*'SaaS - Cohorts (Logos)'!CK86</f>
        <v>0.21447031395560884</v>
      </c>
      <c r="CL290" s="62">
        <f ca="1">CL86*'SaaS - Cohorts (Logos)'!CL86</f>
        <v>0.21108862373086523</v>
      </c>
      <c r="CM290" s="62">
        <f ca="1">CM86*'SaaS - Cohorts (Logos)'!CM86</f>
        <v>0.2076656413840923</v>
      </c>
      <c r="CN290" s="62">
        <f ca="1">CN86*'SaaS - Cohorts (Logos)'!CN86</f>
        <v>0.20421526386891348</v>
      </c>
      <c r="CO290" s="62">
        <f ca="1">CO86*'SaaS - Cohorts (Logos)'!CO86</f>
        <v>0.20074954166653786</v>
      </c>
      <c r="CP290" s="62">
        <f ca="1">CP86*'SaaS - Cohorts (Logos)'!CP86</f>
        <v>0.19727890393920944</v>
      </c>
      <c r="CQ290" s="62">
        <f ca="1">CQ86*'SaaS - Cohorts (Logos)'!CQ86</f>
        <v>0.19381235659370735</v>
      </c>
      <c r="CR290" s="62">
        <f ca="1">CR86*'SaaS - Cohorts (Logos)'!CR86</f>
        <v>0.19035765650712144</v>
      </c>
      <c r="CS290" s="62">
        <f ca="1">CS86*'SaaS - Cohorts (Logos)'!CS86</f>
        <v>0.18692146477683264</v>
      </c>
      <c r="CT290" s="62">
        <f ca="1">CT86*'SaaS - Cohorts (Logos)'!CT86</f>
        <v>0.18350948151316718</v>
      </c>
      <c r="CU290" s="62">
        <f ca="1">CU86*'SaaS - Cohorts (Logos)'!CU86</f>
        <v>0.18012656439095046</v>
      </c>
      <c r="CV290" s="62">
        <f ca="1">CV86*'SaaS - Cohorts (Logos)'!CV86</f>
        <v>0.17677683291021251</v>
      </c>
      <c r="CW290" s="62">
        <f ca="1">CW86*'SaaS - Cohorts (Logos)'!CW86</f>
        <v>0.1734637600822396</v>
      </c>
      <c r="CX290" s="62">
        <f ca="1">CX86*'SaaS - Cohorts (Logos)'!CX86</f>
        <v>0.17019025305119839</v>
      </c>
      <c r="CY290" s="62">
        <f ca="1">CY86*'SaaS - Cohorts (Logos)'!CY86</f>
        <v>0.16695872398030559</v>
      </c>
      <c r="CZ290" s="62">
        <f ca="1">CZ86*'SaaS - Cohorts (Logos)'!CZ86</f>
        <v>0.16377115237201487</v>
      </c>
      <c r="DA290" s="62">
        <f ca="1">DA86*'SaaS - Cohorts (Logos)'!DA86</f>
        <v>0.16062913985133215</v>
      </c>
      <c r="DB290" s="62">
        <f ca="1">DB86*'SaaS - Cohorts (Logos)'!DB86</f>
        <v>0.15753395831785214</v>
      </c>
      <c r="DC290" s="62">
        <f ca="1">DC86*'SaaS - Cohorts (Logos)'!DC86</f>
        <v>0.15448659226341616</v>
      </c>
      <c r="DD290" s="62">
        <f ca="1">DD86*'SaaS - Cohorts (Logos)'!DD86</f>
        <v>0.15148777595663834</v>
      </c>
      <c r="DE290" s="62">
        <f ca="1">DE86*'SaaS - Cohorts (Logos)'!DE86</f>
        <v>0.14853802611137723</v>
      </c>
      <c r="DF290" s="62">
        <f ca="1">DF86*'SaaS - Cohorts (Logos)'!DF86</f>
        <v>0.14563767058215674</v>
      </c>
      <c r="DG290" s="62">
        <f ca="1">DG86*'SaaS - Cohorts (Logos)'!DG86</f>
        <v>0.14278687356435982</v>
      </c>
      <c r="DH290" s="62">
        <f ca="1">DH86*'SaaS - Cohorts (Logos)'!DH86</f>
        <v>0.13998565771965729</v>
      </c>
      <c r="DI290" s="62">
        <f ca="1">DI86*'SaaS - Cohorts (Logos)'!DI86</f>
        <v>0.13723392359665865</v>
      </c>
      <c r="DJ290" s="62">
        <f ca="1">DJ86*'SaaS - Cohorts (Logos)'!DJ86</f>
        <v>0.13453146667235266</v>
      </c>
      <c r="DK290" s="62">
        <f ca="1">DK86*'SaaS - Cohorts (Logos)'!DK86</f>
        <v>0.13187799230081751</v>
      </c>
      <c r="DL290" s="62">
        <f ca="1">DL86*'SaaS - Cohorts (Logos)'!DL86</f>
        <v>0.12927312882128364</v>
      </c>
      <c r="DM290" s="62">
        <f ca="1">DM86*'SaaS - Cohorts (Logos)'!DM86</f>
        <v>0.12671643904736254</v>
      </c>
      <c r="DN290" s="62">
        <f ca="1">DN86*'SaaS - Cohorts (Logos)'!DN86</f>
        <v>0.1242074303326193</v>
      </c>
      <c r="DO290" s="62">
        <f ca="1">DO86*'SaaS - Cohorts (Logos)'!DO86</f>
        <v>0.12174556338422646</v>
      </c>
      <c r="DP290" s="62">
        <f ca="1">DP86*'SaaS - Cohorts (Logos)'!DP86</f>
        <v>0.11933025997581034</v>
      </c>
      <c r="DQ290" s="62">
        <f ca="1">DQ86*'SaaS - Cohorts (Logos)'!DQ86</f>
        <v>0.11696090969245032</v>
      </c>
      <c r="DR290" s="62">
        <f ca="1">DR86*'SaaS - Cohorts (Logos)'!DR86</f>
        <v>0.11463687582481878</v>
      </c>
    </row>
    <row r="291" spans="2:122" ht="15.75" customHeight="1">
      <c r="B291" s="195">
        <v>43405</v>
      </c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62">
        <f ca="1">BK87*'SaaS - Cohorts (Logos)'!BK87</f>
        <v>0.126</v>
      </c>
      <c r="BL291" s="62">
        <f ca="1">BL87*'SaaS - Cohorts (Logos)'!BL87</f>
        <v>0.14867999999999998</v>
      </c>
      <c r="BM291" s="62">
        <f ca="1">BM87*'SaaS - Cohorts (Logos)'!BM87</f>
        <v>0.16788239999999999</v>
      </c>
      <c r="BN291" s="62">
        <f ca="1">BN87*'SaaS - Cohorts (Logos)'!BN87</f>
        <v>0.18403963200000001</v>
      </c>
      <c r="BO291" s="62">
        <f ca="1">BO87*'SaaS - Cohorts (Logos)'!BO87</f>
        <v>0.19753193376000003</v>
      </c>
      <c r="BP291" s="62">
        <f ca="1">BP87*'SaaS - Cohorts (Logos)'!BP87</f>
        <v>0.20869361815680001</v>
      </c>
      <c r="BQ291" s="62">
        <f ca="1">BQ87*'SaaS - Cohorts (Logos)'!BQ87</f>
        <v>0.21781859009702401</v>
      </c>
      <c r="BR291" s="62">
        <f ca="1">BR87*'SaaS - Cohorts (Logos)'!BR87</f>
        <v>0.22516520128204032</v>
      </c>
      <c r="BS291" s="62">
        <f ca="1">BS87*'SaaS - Cohorts (Logos)'!BS87</f>
        <v>0.23096052228492148</v>
      </c>
      <c r="BT291" s="62">
        <f ca="1">BT87*'SaaS - Cohorts (Logos)'!BT87</f>
        <v>0.2354041018643224</v>
      </c>
      <c r="BU291" s="62">
        <f ca="1">BU87*'SaaS - Cohorts (Logos)'!BU87</f>
        <v>0.23867127504912339</v>
      </c>
      <c r="BV291" s="62">
        <f ca="1">BV87*'SaaS - Cohorts (Logos)'!BV87</f>
        <v>0.24091607414357785</v>
      </c>
      <c r="BW291" s="62">
        <f ca="1">BW87*'SaaS - Cohorts (Logos)'!BW87</f>
        <v>0.24227379030469079</v>
      </c>
      <c r="BX291" s="62">
        <f ca="1">BX87*'SaaS - Cohorts (Logos)'!BX87</f>
        <v>0.24286322762530332</v>
      </c>
      <c r="BY291" s="62">
        <f ca="1">BY87*'SaaS - Cohorts (Logos)'!BY87</f>
        <v>0.24278868662429887</v>
      </c>
      <c r="BZ291" s="62">
        <f ca="1">BZ87*'SaaS - Cohorts (Logos)'!BZ87</f>
        <v>0.2421417096171343</v>
      </c>
      <c r="CA291" s="62">
        <f ca="1">CA87*'SaaS - Cohorts (Logos)'!CA87</f>
        <v>0.24100261654307442</v>
      </c>
      <c r="CB291" s="62">
        <f ca="1">CB87*'SaaS - Cohorts (Logos)'!CB87</f>
        <v>0.23944185639630186</v>
      </c>
      <c r="CC291" s="62">
        <f ca="1">CC87*'SaaS - Cohorts (Logos)'!CC87</f>
        <v>0.23752119639037403</v>
      </c>
      <c r="CD291" s="62">
        <f ca="1">CD87*'SaaS - Cohorts (Logos)'!CD87</f>
        <v>0.23529476832992502</v>
      </c>
      <c r="CE291" s="62">
        <f ca="1">CE87*'SaaS - Cohorts (Logos)'!CE87</f>
        <v>0.23280998932660193</v>
      </c>
      <c r="CF291" s="62">
        <f ca="1">CF87*'SaaS - Cohorts (Logos)'!CF87</f>
        <v>0.23010837193975228</v>
      </c>
      <c r="CG291" s="62">
        <f ca="1">CG87*'SaaS - Cohorts (Logos)'!CG87</f>
        <v>0.22722623701267775</v>
      </c>
      <c r="CH291" s="62">
        <f ca="1">CH87*'SaaS - Cohorts (Logos)'!CH87</f>
        <v>0.22419534088273821</v>
      </c>
      <c r="CI291" s="62">
        <f ca="1">CI87*'SaaS - Cohorts (Logos)'!CI87</f>
        <v>0.22104342724215978</v>
      </c>
      <c r="CJ291" s="62">
        <f ca="1">CJ87*'SaaS - Cohorts (Logos)'!CJ87</f>
        <v>0.21779471269314379</v>
      </c>
      <c r="CK291" s="62">
        <f ca="1">CK87*'SaaS - Cohorts (Logos)'!CK87</f>
        <v>0.21447031395560884</v>
      </c>
      <c r="CL291" s="62">
        <f ca="1">CL87*'SaaS - Cohorts (Logos)'!CL87</f>
        <v>0.21108862373086523</v>
      </c>
      <c r="CM291" s="62">
        <f ca="1">CM87*'SaaS - Cohorts (Logos)'!CM87</f>
        <v>0.2076656413840923</v>
      </c>
      <c r="CN291" s="62">
        <f ca="1">CN87*'SaaS - Cohorts (Logos)'!CN87</f>
        <v>0.20421526386891348</v>
      </c>
      <c r="CO291" s="62">
        <f ca="1">CO87*'SaaS - Cohorts (Logos)'!CO87</f>
        <v>0.20074954166653786</v>
      </c>
      <c r="CP291" s="62">
        <f ca="1">CP87*'SaaS - Cohorts (Logos)'!CP87</f>
        <v>0.19727890393920944</v>
      </c>
      <c r="CQ291" s="62">
        <f ca="1">CQ87*'SaaS - Cohorts (Logos)'!CQ87</f>
        <v>0.19381235659370735</v>
      </c>
      <c r="CR291" s="62">
        <f ca="1">CR87*'SaaS - Cohorts (Logos)'!CR87</f>
        <v>0.19035765650712144</v>
      </c>
      <c r="CS291" s="62">
        <f ca="1">CS87*'SaaS - Cohorts (Logos)'!CS87</f>
        <v>0.18692146477683264</v>
      </c>
      <c r="CT291" s="62">
        <f ca="1">CT87*'SaaS - Cohorts (Logos)'!CT87</f>
        <v>0.18350948151316718</v>
      </c>
      <c r="CU291" s="62">
        <f ca="1">CU87*'SaaS - Cohorts (Logos)'!CU87</f>
        <v>0.18012656439095046</v>
      </c>
      <c r="CV291" s="62">
        <f ca="1">CV87*'SaaS - Cohorts (Logos)'!CV87</f>
        <v>0.17677683291021251</v>
      </c>
      <c r="CW291" s="62">
        <f ca="1">CW87*'SaaS - Cohorts (Logos)'!CW87</f>
        <v>0.1734637600822396</v>
      </c>
      <c r="CX291" s="62">
        <f ca="1">CX87*'SaaS - Cohorts (Logos)'!CX87</f>
        <v>0.17019025305119839</v>
      </c>
      <c r="CY291" s="62">
        <f ca="1">CY87*'SaaS - Cohorts (Logos)'!CY87</f>
        <v>0.16695872398030559</v>
      </c>
      <c r="CZ291" s="62">
        <f ca="1">CZ87*'SaaS - Cohorts (Logos)'!CZ87</f>
        <v>0.16377115237201487</v>
      </c>
      <c r="DA291" s="62">
        <f ca="1">DA87*'SaaS - Cohorts (Logos)'!DA87</f>
        <v>0.16062913985133215</v>
      </c>
      <c r="DB291" s="62">
        <f ca="1">DB87*'SaaS - Cohorts (Logos)'!DB87</f>
        <v>0.15753395831785214</v>
      </c>
      <c r="DC291" s="62">
        <f ca="1">DC87*'SaaS - Cohorts (Logos)'!DC87</f>
        <v>0.15448659226341616</v>
      </c>
      <c r="DD291" s="62">
        <f ca="1">DD87*'SaaS - Cohorts (Logos)'!DD87</f>
        <v>0.15148777595663834</v>
      </c>
      <c r="DE291" s="62">
        <f ca="1">DE87*'SaaS - Cohorts (Logos)'!DE87</f>
        <v>0.14853802611137723</v>
      </c>
      <c r="DF291" s="62">
        <f ca="1">DF87*'SaaS - Cohorts (Logos)'!DF87</f>
        <v>0.14563767058215674</v>
      </c>
      <c r="DG291" s="62">
        <f ca="1">DG87*'SaaS - Cohorts (Logos)'!DG87</f>
        <v>0.14278687356435982</v>
      </c>
      <c r="DH291" s="62">
        <f ca="1">DH87*'SaaS - Cohorts (Logos)'!DH87</f>
        <v>0.13998565771965729</v>
      </c>
      <c r="DI291" s="62">
        <f ca="1">DI87*'SaaS - Cohorts (Logos)'!DI87</f>
        <v>0.13723392359665865</v>
      </c>
      <c r="DJ291" s="62">
        <f ca="1">DJ87*'SaaS - Cohorts (Logos)'!DJ87</f>
        <v>0.13453146667235266</v>
      </c>
      <c r="DK291" s="62">
        <f ca="1">DK87*'SaaS - Cohorts (Logos)'!DK87</f>
        <v>0.13187799230081751</v>
      </c>
      <c r="DL291" s="62">
        <f ca="1">DL87*'SaaS - Cohorts (Logos)'!DL87</f>
        <v>0.12927312882128364</v>
      </c>
      <c r="DM291" s="62">
        <f ca="1">DM87*'SaaS - Cohorts (Logos)'!DM87</f>
        <v>0.12671643904736254</v>
      </c>
      <c r="DN291" s="62">
        <f ca="1">DN87*'SaaS - Cohorts (Logos)'!DN87</f>
        <v>0.1242074303326193</v>
      </c>
      <c r="DO291" s="62">
        <f ca="1">DO87*'SaaS - Cohorts (Logos)'!DO87</f>
        <v>0.12174556338422646</v>
      </c>
      <c r="DP291" s="62">
        <f ca="1">DP87*'SaaS - Cohorts (Logos)'!DP87</f>
        <v>0.11933025997581034</v>
      </c>
      <c r="DQ291" s="62">
        <f ca="1">DQ87*'SaaS - Cohorts (Logos)'!DQ87</f>
        <v>0.11696090969245032</v>
      </c>
      <c r="DR291" s="62">
        <f ca="1">DR87*'SaaS - Cohorts (Logos)'!DR87</f>
        <v>0.11463687582481878</v>
      </c>
    </row>
    <row r="292" spans="2:122" ht="15.75" customHeight="1">
      <c r="B292" s="195">
        <v>43435</v>
      </c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62">
        <f ca="1">BK88*'SaaS - Cohorts (Logos)'!BK88</f>
        <v>0.126</v>
      </c>
      <c r="BL292" s="62">
        <f ca="1">BL88*'SaaS - Cohorts (Logos)'!BL88</f>
        <v>0.14867999999999998</v>
      </c>
      <c r="BM292" s="62">
        <f ca="1">BM88*'SaaS - Cohorts (Logos)'!BM88</f>
        <v>0.16788239999999999</v>
      </c>
      <c r="BN292" s="62">
        <f ca="1">BN88*'SaaS - Cohorts (Logos)'!BN88</f>
        <v>0.18403963200000001</v>
      </c>
      <c r="BO292" s="62">
        <f ca="1">BO88*'SaaS - Cohorts (Logos)'!BO88</f>
        <v>0.19753193376000003</v>
      </c>
      <c r="BP292" s="62">
        <f ca="1">BP88*'SaaS - Cohorts (Logos)'!BP88</f>
        <v>0.20869361815680001</v>
      </c>
      <c r="BQ292" s="62">
        <f ca="1">BQ88*'SaaS - Cohorts (Logos)'!BQ88</f>
        <v>0.21781859009702401</v>
      </c>
      <c r="BR292" s="62">
        <f ca="1">BR88*'SaaS - Cohorts (Logos)'!BR88</f>
        <v>0.22516520128204032</v>
      </c>
      <c r="BS292" s="62">
        <f ca="1">BS88*'SaaS - Cohorts (Logos)'!BS88</f>
        <v>0.23096052228492148</v>
      </c>
      <c r="BT292" s="62">
        <f ca="1">BT88*'SaaS - Cohorts (Logos)'!BT88</f>
        <v>0.2354041018643224</v>
      </c>
      <c r="BU292" s="62">
        <f ca="1">BU88*'SaaS - Cohorts (Logos)'!BU88</f>
        <v>0.23867127504912339</v>
      </c>
      <c r="BV292" s="62">
        <f ca="1">BV88*'SaaS - Cohorts (Logos)'!BV88</f>
        <v>0.24091607414357785</v>
      </c>
      <c r="BW292" s="62">
        <f ca="1">BW88*'SaaS - Cohorts (Logos)'!BW88</f>
        <v>0.24227379030469079</v>
      </c>
      <c r="BX292" s="62">
        <f ca="1">BX88*'SaaS - Cohorts (Logos)'!BX88</f>
        <v>0.24286322762530332</v>
      </c>
      <c r="BY292" s="62">
        <f ca="1">BY88*'SaaS - Cohorts (Logos)'!BY88</f>
        <v>0.24278868662429887</v>
      </c>
      <c r="BZ292" s="62">
        <f ca="1">BZ88*'SaaS - Cohorts (Logos)'!BZ88</f>
        <v>0.2421417096171343</v>
      </c>
      <c r="CA292" s="62">
        <f ca="1">CA88*'SaaS - Cohorts (Logos)'!CA88</f>
        <v>0.24100261654307442</v>
      </c>
      <c r="CB292" s="62">
        <f ca="1">CB88*'SaaS - Cohorts (Logos)'!CB88</f>
        <v>0.23944185639630186</v>
      </c>
      <c r="CC292" s="62">
        <f ca="1">CC88*'SaaS - Cohorts (Logos)'!CC88</f>
        <v>0.23752119639037403</v>
      </c>
      <c r="CD292" s="62">
        <f ca="1">CD88*'SaaS - Cohorts (Logos)'!CD88</f>
        <v>0.23529476832992502</v>
      </c>
      <c r="CE292" s="62">
        <f ca="1">CE88*'SaaS - Cohorts (Logos)'!CE88</f>
        <v>0.23280998932660193</v>
      </c>
      <c r="CF292" s="62">
        <f ca="1">CF88*'SaaS - Cohorts (Logos)'!CF88</f>
        <v>0.23010837193975228</v>
      </c>
      <c r="CG292" s="62">
        <f ca="1">CG88*'SaaS - Cohorts (Logos)'!CG88</f>
        <v>0.22722623701267775</v>
      </c>
      <c r="CH292" s="62">
        <f ca="1">CH88*'SaaS - Cohorts (Logos)'!CH88</f>
        <v>0.22419534088273821</v>
      </c>
      <c r="CI292" s="62">
        <f ca="1">CI88*'SaaS - Cohorts (Logos)'!CI88</f>
        <v>0.22104342724215978</v>
      </c>
      <c r="CJ292" s="62">
        <f ca="1">CJ88*'SaaS - Cohorts (Logos)'!CJ88</f>
        <v>0.21779471269314379</v>
      </c>
      <c r="CK292" s="62">
        <f ca="1">CK88*'SaaS - Cohorts (Logos)'!CK88</f>
        <v>0.21447031395560884</v>
      </c>
      <c r="CL292" s="62">
        <f ca="1">CL88*'SaaS - Cohorts (Logos)'!CL88</f>
        <v>0.21108862373086523</v>
      </c>
      <c r="CM292" s="62">
        <f ca="1">CM88*'SaaS - Cohorts (Logos)'!CM88</f>
        <v>0.2076656413840923</v>
      </c>
      <c r="CN292" s="62">
        <f ca="1">CN88*'SaaS - Cohorts (Logos)'!CN88</f>
        <v>0.20421526386891348</v>
      </c>
      <c r="CO292" s="62">
        <f ca="1">CO88*'SaaS - Cohorts (Logos)'!CO88</f>
        <v>0.20074954166653786</v>
      </c>
      <c r="CP292" s="62">
        <f ca="1">CP88*'SaaS - Cohorts (Logos)'!CP88</f>
        <v>0.19727890393920944</v>
      </c>
      <c r="CQ292" s="62">
        <f ca="1">CQ88*'SaaS - Cohorts (Logos)'!CQ88</f>
        <v>0.19381235659370735</v>
      </c>
      <c r="CR292" s="62">
        <f ca="1">CR88*'SaaS - Cohorts (Logos)'!CR88</f>
        <v>0.19035765650712144</v>
      </c>
      <c r="CS292" s="62">
        <f ca="1">CS88*'SaaS - Cohorts (Logos)'!CS88</f>
        <v>0.18692146477683264</v>
      </c>
      <c r="CT292" s="62">
        <f ca="1">CT88*'SaaS - Cohorts (Logos)'!CT88</f>
        <v>0.18350948151316718</v>
      </c>
      <c r="CU292" s="62">
        <f ca="1">CU88*'SaaS - Cohorts (Logos)'!CU88</f>
        <v>0.18012656439095046</v>
      </c>
      <c r="CV292" s="62">
        <f ca="1">CV88*'SaaS - Cohorts (Logos)'!CV88</f>
        <v>0.17677683291021251</v>
      </c>
      <c r="CW292" s="62">
        <f ca="1">CW88*'SaaS - Cohorts (Logos)'!CW88</f>
        <v>0.1734637600822396</v>
      </c>
      <c r="CX292" s="62">
        <f ca="1">CX88*'SaaS - Cohorts (Logos)'!CX88</f>
        <v>0.17019025305119839</v>
      </c>
      <c r="CY292" s="62">
        <f ca="1">CY88*'SaaS - Cohorts (Logos)'!CY88</f>
        <v>0.16695872398030559</v>
      </c>
      <c r="CZ292" s="62">
        <f ca="1">CZ88*'SaaS - Cohorts (Logos)'!CZ88</f>
        <v>0.16377115237201487</v>
      </c>
      <c r="DA292" s="62">
        <f ca="1">DA88*'SaaS - Cohorts (Logos)'!DA88</f>
        <v>0.16062913985133215</v>
      </c>
      <c r="DB292" s="62">
        <f ca="1">DB88*'SaaS - Cohorts (Logos)'!DB88</f>
        <v>0.15753395831785214</v>
      </c>
      <c r="DC292" s="62">
        <f ca="1">DC88*'SaaS - Cohorts (Logos)'!DC88</f>
        <v>0.15448659226341616</v>
      </c>
      <c r="DD292" s="62">
        <f ca="1">DD88*'SaaS - Cohorts (Logos)'!DD88</f>
        <v>0.15148777595663834</v>
      </c>
      <c r="DE292" s="62">
        <f ca="1">DE88*'SaaS - Cohorts (Logos)'!DE88</f>
        <v>0.14853802611137723</v>
      </c>
      <c r="DF292" s="62">
        <f ca="1">DF88*'SaaS - Cohorts (Logos)'!DF88</f>
        <v>0.14563767058215674</v>
      </c>
      <c r="DG292" s="62">
        <f ca="1">DG88*'SaaS - Cohorts (Logos)'!DG88</f>
        <v>0.14278687356435982</v>
      </c>
      <c r="DH292" s="62">
        <f ca="1">DH88*'SaaS - Cohorts (Logos)'!DH88</f>
        <v>0.13998565771965729</v>
      </c>
      <c r="DI292" s="62">
        <f ca="1">DI88*'SaaS - Cohorts (Logos)'!DI88</f>
        <v>0.13723392359665865</v>
      </c>
      <c r="DJ292" s="62">
        <f ca="1">DJ88*'SaaS - Cohorts (Logos)'!DJ88</f>
        <v>0.13453146667235266</v>
      </c>
      <c r="DK292" s="62">
        <f ca="1">DK88*'SaaS - Cohorts (Logos)'!DK88</f>
        <v>0.13187799230081751</v>
      </c>
      <c r="DL292" s="62">
        <f ca="1">DL88*'SaaS - Cohorts (Logos)'!DL88</f>
        <v>0.12927312882128364</v>
      </c>
      <c r="DM292" s="62">
        <f ca="1">DM88*'SaaS - Cohorts (Logos)'!DM88</f>
        <v>0.12671643904736254</v>
      </c>
      <c r="DN292" s="62">
        <f ca="1">DN88*'SaaS - Cohorts (Logos)'!DN88</f>
        <v>0.1242074303326193</v>
      </c>
      <c r="DO292" s="62">
        <f ca="1">DO88*'SaaS - Cohorts (Logos)'!DO88</f>
        <v>0.12174556338422646</v>
      </c>
      <c r="DP292" s="62">
        <f ca="1">DP88*'SaaS - Cohorts (Logos)'!DP88</f>
        <v>0.11933025997581034</v>
      </c>
      <c r="DQ292" s="62">
        <f ca="1">DQ88*'SaaS - Cohorts (Logos)'!DQ88</f>
        <v>0.11696090969245032</v>
      </c>
      <c r="DR292" s="62">
        <f ca="1">DR88*'SaaS - Cohorts (Logos)'!DR88</f>
        <v>0.11463687582481878</v>
      </c>
    </row>
    <row r="293" spans="2:122" ht="15.75" customHeight="1">
      <c r="B293" s="195">
        <v>43466</v>
      </c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62">
        <f ca="1">BK89*'SaaS - Cohorts (Logos)'!BK89</f>
        <v>0.126</v>
      </c>
      <c r="BL293" s="62">
        <f ca="1">BL89*'SaaS - Cohorts (Logos)'!BL89</f>
        <v>0.14867999999999998</v>
      </c>
      <c r="BM293" s="62">
        <f ca="1">BM89*'SaaS - Cohorts (Logos)'!BM89</f>
        <v>0.16788239999999999</v>
      </c>
      <c r="BN293" s="62">
        <f ca="1">BN89*'SaaS - Cohorts (Logos)'!BN89</f>
        <v>0.18403963200000001</v>
      </c>
      <c r="BO293" s="62">
        <f ca="1">BO89*'SaaS - Cohorts (Logos)'!BO89</f>
        <v>0.19753193376000003</v>
      </c>
      <c r="BP293" s="62">
        <f ca="1">BP89*'SaaS - Cohorts (Logos)'!BP89</f>
        <v>0.20869361815680001</v>
      </c>
      <c r="BQ293" s="62">
        <f ca="1">BQ89*'SaaS - Cohorts (Logos)'!BQ89</f>
        <v>0.21781859009702401</v>
      </c>
      <c r="BR293" s="62">
        <f ca="1">BR89*'SaaS - Cohorts (Logos)'!BR89</f>
        <v>0.22516520128204032</v>
      </c>
      <c r="BS293" s="62">
        <f ca="1">BS89*'SaaS - Cohorts (Logos)'!BS89</f>
        <v>0.23096052228492148</v>
      </c>
      <c r="BT293" s="62">
        <f ca="1">BT89*'SaaS - Cohorts (Logos)'!BT89</f>
        <v>0.2354041018643224</v>
      </c>
      <c r="BU293" s="62">
        <f ca="1">BU89*'SaaS - Cohorts (Logos)'!BU89</f>
        <v>0.23867127504912339</v>
      </c>
      <c r="BV293" s="62">
        <f ca="1">BV89*'SaaS - Cohorts (Logos)'!BV89</f>
        <v>0.24091607414357785</v>
      </c>
      <c r="BW293" s="62">
        <f ca="1">BW89*'SaaS - Cohorts (Logos)'!BW89</f>
        <v>0.24227379030469079</v>
      </c>
      <c r="BX293" s="62">
        <f ca="1">BX89*'SaaS - Cohorts (Logos)'!BX89</f>
        <v>0.24286322762530332</v>
      </c>
      <c r="BY293" s="62">
        <f ca="1">BY89*'SaaS - Cohorts (Logos)'!BY89</f>
        <v>0.24278868662429887</v>
      </c>
      <c r="BZ293" s="62">
        <f ca="1">BZ89*'SaaS - Cohorts (Logos)'!BZ89</f>
        <v>0.2421417096171343</v>
      </c>
      <c r="CA293" s="62">
        <f ca="1">CA89*'SaaS - Cohorts (Logos)'!CA89</f>
        <v>0.24100261654307442</v>
      </c>
      <c r="CB293" s="62">
        <f ca="1">CB89*'SaaS - Cohorts (Logos)'!CB89</f>
        <v>0.23944185639630186</v>
      </c>
      <c r="CC293" s="62">
        <f ca="1">CC89*'SaaS - Cohorts (Logos)'!CC89</f>
        <v>0.23752119639037403</v>
      </c>
      <c r="CD293" s="62">
        <f ca="1">CD89*'SaaS - Cohorts (Logos)'!CD89</f>
        <v>0.23529476832992502</v>
      </c>
      <c r="CE293" s="62">
        <f ca="1">CE89*'SaaS - Cohorts (Logos)'!CE89</f>
        <v>0.23280998932660193</v>
      </c>
      <c r="CF293" s="62">
        <f ca="1">CF89*'SaaS - Cohorts (Logos)'!CF89</f>
        <v>0.23010837193975228</v>
      </c>
      <c r="CG293" s="62">
        <f ca="1">CG89*'SaaS - Cohorts (Logos)'!CG89</f>
        <v>0.22722623701267775</v>
      </c>
      <c r="CH293" s="62">
        <f ca="1">CH89*'SaaS - Cohorts (Logos)'!CH89</f>
        <v>0.22419534088273821</v>
      </c>
      <c r="CI293" s="62">
        <f ca="1">CI89*'SaaS - Cohorts (Logos)'!CI89</f>
        <v>0.22104342724215978</v>
      </c>
      <c r="CJ293" s="62">
        <f ca="1">CJ89*'SaaS - Cohorts (Logos)'!CJ89</f>
        <v>0.21779471269314379</v>
      </c>
      <c r="CK293" s="62">
        <f ca="1">CK89*'SaaS - Cohorts (Logos)'!CK89</f>
        <v>0.21447031395560884</v>
      </c>
      <c r="CL293" s="62">
        <f ca="1">CL89*'SaaS - Cohorts (Logos)'!CL89</f>
        <v>0.21108862373086523</v>
      </c>
      <c r="CM293" s="62">
        <f ca="1">CM89*'SaaS - Cohorts (Logos)'!CM89</f>
        <v>0.2076656413840923</v>
      </c>
      <c r="CN293" s="62">
        <f ca="1">CN89*'SaaS - Cohorts (Logos)'!CN89</f>
        <v>0.20421526386891348</v>
      </c>
      <c r="CO293" s="62">
        <f ca="1">CO89*'SaaS - Cohorts (Logos)'!CO89</f>
        <v>0.20074954166653786</v>
      </c>
      <c r="CP293" s="62">
        <f ca="1">CP89*'SaaS - Cohorts (Logos)'!CP89</f>
        <v>0.19727890393920944</v>
      </c>
      <c r="CQ293" s="62">
        <f ca="1">CQ89*'SaaS - Cohorts (Logos)'!CQ89</f>
        <v>0.19381235659370735</v>
      </c>
      <c r="CR293" s="62">
        <f ca="1">CR89*'SaaS - Cohorts (Logos)'!CR89</f>
        <v>0.19035765650712144</v>
      </c>
      <c r="CS293" s="62">
        <f ca="1">CS89*'SaaS - Cohorts (Logos)'!CS89</f>
        <v>0.18692146477683264</v>
      </c>
      <c r="CT293" s="62">
        <f ca="1">CT89*'SaaS - Cohorts (Logos)'!CT89</f>
        <v>0.18350948151316718</v>
      </c>
      <c r="CU293" s="62">
        <f ca="1">CU89*'SaaS - Cohorts (Logos)'!CU89</f>
        <v>0.18012656439095046</v>
      </c>
      <c r="CV293" s="62">
        <f ca="1">CV89*'SaaS - Cohorts (Logos)'!CV89</f>
        <v>0.17677683291021251</v>
      </c>
      <c r="CW293" s="62">
        <f ca="1">CW89*'SaaS - Cohorts (Logos)'!CW89</f>
        <v>0.1734637600822396</v>
      </c>
      <c r="CX293" s="62">
        <f ca="1">CX89*'SaaS - Cohorts (Logos)'!CX89</f>
        <v>0.17019025305119839</v>
      </c>
      <c r="CY293" s="62">
        <f ca="1">CY89*'SaaS - Cohorts (Logos)'!CY89</f>
        <v>0.16695872398030559</v>
      </c>
      <c r="CZ293" s="62">
        <f ca="1">CZ89*'SaaS - Cohorts (Logos)'!CZ89</f>
        <v>0.16377115237201487</v>
      </c>
      <c r="DA293" s="62">
        <f ca="1">DA89*'SaaS - Cohorts (Logos)'!DA89</f>
        <v>0.16062913985133215</v>
      </c>
      <c r="DB293" s="62">
        <f ca="1">DB89*'SaaS - Cohorts (Logos)'!DB89</f>
        <v>0.15753395831785214</v>
      </c>
      <c r="DC293" s="62">
        <f ca="1">DC89*'SaaS - Cohorts (Logos)'!DC89</f>
        <v>0.15448659226341616</v>
      </c>
      <c r="DD293" s="62">
        <f ca="1">DD89*'SaaS - Cohorts (Logos)'!DD89</f>
        <v>0.15148777595663834</v>
      </c>
      <c r="DE293" s="62">
        <f ca="1">DE89*'SaaS - Cohorts (Logos)'!DE89</f>
        <v>0.14853802611137723</v>
      </c>
      <c r="DF293" s="62">
        <f ca="1">DF89*'SaaS - Cohorts (Logos)'!DF89</f>
        <v>0.14563767058215674</v>
      </c>
      <c r="DG293" s="62">
        <f ca="1">DG89*'SaaS - Cohorts (Logos)'!DG89</f>
        <v>0.14278687356435982</v>
      </c>
      <c r="DH293" s="62">
        <f ca="1">DH89*'SaaS - Cohorts (Logos)'!DH89</f>
        <v>0.13998565771965729</v>
      </c>
      <c r="DI293" s="62">
        <f ca="1">DI89*'SaaS - Cohorts (Logos)'!DI89</f>
        <v>0.13723392359665865</v>
      </c>
      <c r="DJ293" s="62">
        <f ca="1">DJ89*'SaaS - Cohorts (Logos)'!DJ89</f>
        <v>0.13453146667235266</v>
      </c>
      <c r="DK293" s="62">
        <f ca="1">DK89*'SaaS - Cohorts (Logos)'!DK89</f>
        <v>0.13187799230081751</v>
      </c>
      <c r="DL293" s="62">
        <f ca="1">DL89*'SaaS - Cohorts (Logos)'!DL89</f>
        <v>0.12927312882128364</v>
      </c>
      <c r="DM293" s="62">
        <f ca="1">DM89*'SaaS - Cohorts (Logos)'!DM89</f>
        <v>0.12671643904736254</v>
      </c>
      <c r="DN293" s="62">
        <f ca="1">DN89*'SaaS - Cohorts (Logos)'!DN89</f>
        <v>0.1242074303326193</v>
      </c>
      <c r="DO293" s="62">
        <f ca="1">DO89*'SaaS - Cohorts (Logos)'!DO89</f>
        <v>0.12174556338422646</v>
      </c>
      <c r="DP293" s="62">
        <f ca="1">DP89*'SaaS - Cohorts (Logos)'!DP89</f>
        <v>0.11933025997581034</v>
      </c>
      <c r="DQ293" s="62">
        <f ca="1">DQ89*'SaaS - Cohorts (Logos)'!DQ89</f>
        <v>0.11696090969245032</v>
      </c>
      <c r="DR293" s="62">
        <f ca="1">DR89*'SaaS - Cohorts (Logos)'!DR89</f>
        <v>0.11463687582481878</v>
      </c>
    </row>
    <row r="294" spans="2:122" ht="15.75" customHeight="1">
      <c r="B294" s="195">
        <v>43497</v>
      </c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62">
        <f ca="1">BK90*'SaaS - Cohorts (Logos)'!BK90</f>
        <v>0.16800000000000001</v>
      </c>
      <c r="BL294" s="62">
        <f ca="1">BL90*'SaaS - Cohorts (Logos)'!BL90</f>
        <v>0.19824000000000003</v>
      </c>
      <c r="BM294" s="62">
        <f ca="1">BM90*'SaaS - Cohorts (Logos)'!BM90</f>
        <v>0.22384320000000002</v>
      </c>
      <c r="BN294" s="62">
        <f ca="1">BN90*'SaaS - Cohorts (Logos)'!BN90</f>
        <v>0.24538617600000007</v>
      </c>
      <c r="BO294" s="62">
        <f ca="1">BO90*'SaaS - Cohorts (Logos)'!BO90</f>
        <v>0.26337591168000007</v>
      </c>
      <c r="BP294" s="62">
        <f ca="1">BP90*'SaaS - Cohorts (Logos)'!BP90</f>
        <v>0.27825815754240008</v>
      </c>
      <c r="BQ294" s="62">
        <f ca="1">BQ90*'SaaS - Cohorts (Logos)'!BQ90</f>
        <v>0.29042478679603206</v>
      </c>
      <c r="BR294" s="62">
        <f ca="1">BR90*'SaaS - Cohorts (Logos)'!BR90</f>
        <v>0.30022026837605381</v>
      </c>
      <c r="BS294" s="62">
        <f ca="1">BS90*'SaaS - Cohorts (Logos)'!BS90</f>
        <v>0.30794736304656206</v>
      </c>
      <c r="BT294" s="62">
        <f ca="1">BT90*'SaaS - Cohorts (Logos)'!BT90</f>
        <v>0.31387213581909662</v>
      </c>
      <c r="BU294" s="62">
        <f ca="1">BU90*'SaaS - Cohorts (Logos)'!BU90</f>
        <v>0.31822836673216459</v>
      </c>
      <c r="BV294" s="62">
        <f ca="1">BV90*'SaaS - Cohorts (Logos)'!BV90</f>
        <v>0.32122143219143723</v>
      </c>
      <c r="BW294" s="62">
        <f ca="1">BW90*'SaaS - Cohorts (Logos)'!BW90</f>
        <v>0.3230317204062545</v>
      </c>
      <c r="BX294" s="62">
        <f ca="1">BX90*'SaaS - Cohorts (Logos)'!BX90</f>
        <v>0.32381763683373793</v>
      </c>
      <c r="BY294" s="62">
        <f ca="1">BY90*'SaaS - Cohorts (Logos)'!BY90</f>
        <v>0.32371824883239858</v>
      </c>
      <c r="BZ294" s="62">
        <f ca="1">BZ90*'SaaS - Cohorts (Logos)'!BZ90</f>
        <v>0.32285561282284586</v>
      </c>
      <c r="CA294" s="62">
        <f ca="1">CA90*'SaaS - Cohorts (Logos)'!CA90</f>
        <v>0.32133682205743269</v>
      </c>
      <c r="CB294" s="62">
        <f ca="1">CB90*'SaaS - Cohorts (Logos)'!CB90</f>
        <v>0.31925580852840257</v>
      </c>
      <c r="CC294" s="62">
        <f ca="1">CC90*'SaaS - Cohorts (Logos)'!CC90</f>
        <v>0.3166949285204988</v>
      </c>
      <c r="CD294" s="62">
        <f ca="1">CD90*'SaaS - Cohorts (Logos)'!CD90</f>
        <v>0.31372635777323343</v>
      </c>
      <c r="CE294" s="62">
        <f ca="1">CE90*'SaaS - Cohorts (Logos)'!CE90</f>
        <v>0.31041331910213599</v>
      </c>
      <c r="CF294" s="62">
        <f ca="1">CF90*'SaaS - Cohorts (Logos)'!CF90</f>
        <v>0.30681116258633645</v>
      </c>
      <c r="CG294" s="62">
        <f ca="1">CG90*'SaaS - Cohorts (Logos)'!CG90</f>
        <v>0.30296831601690366</v>
      </c>
      <c r="CH294" s="62">
        <f ca="1">CH90*'SaaS - Cohorts (Logos)'!CH90</f>
        <v>0.29892712117698433</v>
      </c>
      <c r="CI294" s="62">
        <f ca="1">CI90*'SaaS - Cohorts (Logos)'!CI90</f>
        <v>0.29472456965621313</v>
      </c>
      <c r="CJ294" s="62">
        <f ca="1">CJ90*'SaaS - Cohorts (Logos)'!CJ90</f>
        <v>0.29039295025752515</v>
      </c>
      <c r="CK294" s="62">
        <f ca="1">CK90*'SaaS - Cohorts (Logos)'!CK90</f>
        <v>0.28596041860747856</v>
      </c>
      <c r="CL294" s="62">
        <f ca="1">CL90*'SaaS - Cohorts (Logos)'!CL90</f>
        <v>0.2814514983078204</v>
      </c>
      <c r="CM294" s="62">
        <f ca="1">CM90*'SaaS - Cohorts (Logos)'!CM90</f>
        <v>0.27688752184545645</v>
      </c>
      <c r="CN294" s="62">
        <f ca="1">CN90*'SaaS - Cohorts (Logos)'!CN90</f>
        <v>0.27228701849188475</v>
      </c>
      <c r="CO294" s="62">
        <f ca="1">CO90*'SaaS - Cohorts (Logos)'!CO90</f>
        <v>0.26766605555538392</v>
      </c>
      <c r="CP294" s="62">
        <f ca="1">CP90*'SaaS - Cohorts (Logos)'!CP90</f>
        <v>0.26303853858561271</v>
      </c>
      <c r="CQ294" s="62">
        <f ca="1">CQ90*'SaaS - Cohorts (Logos)'!CQ90</f>
        <v>0.25841647545827651</v>
      </c>
      <c r="CR294" s="62">
        <f ca="1">CR90*'SaaS - Cohorts (Logos)'!CR90</f>
        <v>0.25381020867616194</v>
      </c>
      <c r="CS294" s="62">
        <f ca="1">CS90*'SaaS - Cohorts (Logos)'!CS90</f>
        <v>0.24922861970244353</v>
      </c>
      <c r="CT294" s="62">
        <f ca="1">CT90*'SaaS - Cohorts (Logos)'!CT90</f>
        <v>0.24467930868422294</v>
      </c>
      <c r="CU294" s="62">
        <f ca="1">CU90*'SaaS - Cohorts (Logos)'!CU90</f>
        <v>0.24016875252126735</v>
      </c>
      <c r="CV294" s="62">
        <f ca="1">CV90*'SaaS - Cohorts (Logos)'!CV90</f>
        <v>0.23570244388028339</v>
      </c>
      <c r="CW294" s="62">
        <f ca="1">CW90*'SaaS - Cohorts (Logos)'!CW90</f>
        <v>0.23128501344298616</v>
      </c>
      <c r="CX294" s="62">
        <f ca="1">CX90*'SaaS - Cohorts (Logos)'!CX90</f>
        <v>0.22692033740159787</v>
      </c>
      <c r="CY294" s="62">
        <f ca="1">CY90*'SaaS - Cohorts (Logos)'!CY90</f>
        <v>0.22261163197374076</v>
      </c>
      <c r="CZ294" s="62">
        <f ca="1">CZ90*'SaaS - Cohorts (Logos)'!CZ90</f>
        <v>0.2183615364960198</v>
      </c>
      <c r="DA294" s="62">
        <f ca="1">DA90*'SaaS - Cohorts (Logos)'!DA90</f>
        <v>0.2141721864684428</v>
      </c>
      <c r="DB294" s="62">
        <f ca="1">DB90*'SaaS - Cohorts (Logos)'!DB90</f>
        <v>0.21004527775713616</v>
      </c>
      <c r="DC294" s="62">
        <f ca="1">DC90*'SaaS - Cohorts (Logos)'!DC90</f>
        <v>0.20598212301788818</v>
      </c>
      <c r="DD294" s="62">
        <f ca="1">DD90*'SaaS - Cohorts (Logos)'!DD90</f>
        <v>0.20198370127551776</v>
      </c>
      <c r="DE294" s="62">
        <f ca="1">DE90*'SaaS - Cohorts (Logos)'!DE90</f>
        <v>0.19805070148183629</v>
      </c>
      <c r="DF294" s="62">
        <f ca="1">DF90*'SaaS - Cohorts (Logos)'!DF90</f>
        <v>0.19418356077620896</v>
      </c>
      <c r="DG294" s="62">
        <f ca="1">DG90*'SaaS - Cohorts (Logos)'!DG90</f>
        <v>0.19038249808581309</v>
      </c>
      <c r="DH294" s="62">
        <f ca="1">DH90*'SaaS - Cohorts (Logos)'!DH90</f>
        <v>0.18664754362620975</v>
      </c>
      <c r="DI294" s="62">
        <f ca="1">DI90*'SaaS - Cohorts (Logos)'!DI90</f>
        <v>0.18297856479554489</v>
      </c>
      <c r="DJ294" s="62">
        <f ca="1">DJ90*'SaaS - Cohorts (Logos)'!DJ90</f>
        <v>0.1793752888964702</v>
      </c>
      <c r="DK294" s="62">
        <f ca="1">DK90*'SaaS - Cohorts (Logos)'!DK90</f>
        <v>0.17583732306775671</v>
      </c>
      <c r="DL294" s="62">
        <f ca="1">DL90*'SaaS - Cohorts (Logos)'!DL90</f>
        <v>0.17236417176171151</v>
      </c>
      <c r="DM294" s="62">
        <f ca="1">DM90*'SaaS - Cohorts (Logos)'!DM90</f>
        <v>0.16895525206315004</v>
      </c>
      <c r="DN294" s="62">
        <f ca="1">DN90*'SaaS - Cohorts (Logos)'!DN90</f>
        <v>0.16560990711015908</v>
      </c>
      <c r="DO294" s="62">
        <f ca="1">DO90*'SaaS - Cohorts (Logos)'!DO90</f>
        <v>0.16232741784563529</v>
      </c>
      <c r="DP294" s="62">
        <f ca="1">DP90*'SaaS - Cohorts (Logos)'!DP90</f>
        <v>0.15910701330108049</v>
      </c>
      <c r="DQ294" s="62">
        <f ca="1">DQ90*'SaaS - Cohorts (Logos)'!DQ90</f>
        <v>0.15594787958993378</v>
      </c>
      <c r="DR294" s="62">
        <f ca="1">DR90*'SaaS - Cohorts (Logos)'!DR90</f>
        <v>0.15284916776642504</v>
      </c>
    </row>
    <row r="295" spans="2:122" ht="15.75" customHeight="1">
      <c r="B295" s="195">
        <v>43525</v>
      </c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62">
        <f ca="1">BK91*'SaaS - Cohorts (Logos)'!BK91</f>
        <v>0.21</v>
      </c>
      <c r="BL295" s="62">
        <f ca="1">BL91*'SaaS - Cohorts (Logos)'!BL91</f>
        <v>0.24779999999999999</v>
      </c>
      <c r="BM295" s="62">
        <f ca="1">BM91*'SaaS - Cohorts (Logos)'!BM91</f>
        <v>0.27980399999999994</v>
      </c>
      <c r="BN295" s="62">
        <f ca="1">BN91*'SaaS - Cohorts (Logos)'!BN91</f>
        <v>0.30673271999999996</v>
      </c>
      <c r="BO295" s="62">
        <f ca="1">BO91*'SaaS - Cohorts (Logos)'!BO91</f>
        <v>0.32921988959999998</v>
      </c>
      <c r="BP295" s="62">
        <f ca="1">BP91*'SaaS - Cohorts (Logos)'!BP91</f>
        <v>0.347822696928</v>
      </c>
      <c r="BQ295" s="62">
        <f ca="1">BQ91*'SaaS - Cohorts (Logos)'!BQ91</f>
        <v>0.36303098349504004</v>
      </c>
      <c r="BR295" s="62">
        <f ca="1">BR91*'SaaS - Cohorts (Logos)'!BR91</f>
        <v>0.37527533547006725</v>
      </c>
      <c r="BS295" s="62">
        <f ca="1">BS91*'SaaS - Cohorts (Logos)'!BS91</f>
        <v>0.38493420380820254</v>
      </c>
      <c r="BT295" s="62">
        <f ca="1">BT91*'SaaS - Cohorts (Logos)'!BT91</f>
        <v>0.39234016977387071</v>
      </c>
      <c r="BU295" s="62">
        <f ca="1">BU91*'SaaS - Cohorts (Logos)'!BU91</f>
        <v>0.39778545841520568</v>
      </c>
      <c r="BV295" s="62">
        <f ca="1">BV91*'SaaS - Cohorts (Logos)'!BV91</f>
        <v>0.40152679023929644</v>
      </c>
      <c r="BW295" s="62">
        <f ca="1">BW91*'SaaS - Cohorts (Logos)'!BW91</f>
        <v>0.40378965050781801</v>
      </c>
      <c r="BX295" s="62">
        <f ca="1">BX91*'SaaS - Cohorts (Logos)'!BX91</f>
        <v>0.40477204604217226</v>
      </c>
      <c r="BY295" s="62">
        <f ca="1">BY91*'SaaS - Cohorts (Logos)'!BY91</f>
        <v>0.40464781104049818</v>
      </c>
      <c r="BZ295" s="62">
        <f ca="1">BZ91*'SaaS - Cohorts (Logos)'!BZ91</f>
        <v>0.40356951602855723</v>
      </c>
      <c r="CA295" s="62">
        <f ca="1">CA91*'SaaS - Cohorts (Logos)'!CA91</f>
        <v>0.4016710275717908</v>
      </c>
      <c r="CB295" s="62">
        <f ca="1">CB91*'SaaS - Cohorts (Logos)'!CB91</f>
        <v>0.39906976066050315</v>
      </c>
      <c r="CC295" s="62">
        <f ca="1">CC91*'SaaS - Cohorts (Logos)'!CC91</f>
        <v>0.39586866065062348</v>
      </c>
      <c r="CD295" s="62">
        <f ca="1">CD91*'SaaS - Cohorts (Logos)'!CD91</f>
        <v>0.39215794721654174</v>
      </c>
      <c r="CE295" s="62">
        <f ca="1">CE91*'SaaS - Cohorts (Logos)'!CE91</f>
        <v>0.3880166488776699</v>
      </c>
      <c r="CF295" s="62">
        <f ca="1">CF91*'SaaS - Cohorts (Logos)'!CF91</f>
        <v>0.38351395323292048</v>
      </c>
      <c r="CG295" s="62">
        <f ca="1">CG91*'SaaS - Cohorts (Logos)'!CG91</f>
        <v>0.37871039502112952</v>
      </c>
      <c r="CH295" s="62">
        <f ca="1">CH91*'SaaS - Cohorts (Logos)'!CH91</f>
        <v>0.37365890147123026</v>
      </c>
      <c r="CI295" s="62">
        <f ca="1">CI91*'SaaS - Cohorts (Logos)'!CI91</f>
        <v>0.36840571207026623</v>
      </c>
      <c r="CJ295" s="62">
        <f ca="1">CJ91*'SaaS - Cohorts (Logos)'!CJ91</f>
        <v>0.3629911878219062</v>
      </c>
      <c r="CK295" s="62">
        <f ca="1">CK91*'SaaS - Cohorts (Logos)'!CK91</f>
        <v>0.35745052325934795</v>
      </c>
      <c r="CL295" s="62">
        <f ca="1">CL91*'SaaS - Cohorts (Logos)'!CL91</f>
        <v>0.35181437288477524</v>
      </c>
      <c r="CM295" s="62">
        <f ca="1">CM91*'SaaS - Cohorts (Logos)'!CM91</f>
        <v>0.34610940230682036</v>
      </c>
      <c r="CN295" s="62">
        <f ca="1">CN91*'SaaS - Cohorts (Logos)'!CN91</f>
        <v>0.34035877311485563</v>
      </c>
      <c r="CO295" s="62">
        <f ca="1">CO91*'SaaS - Cohorts (Logos)'!CO91</f>
        <v>0.33458256944422965</v>
      </c>
      <c r="CP295" s="62">
        <f ca="1">CP91*'SaaS - Cohorts (Logos)'!CP91</f>
        <v>0.32879817323201566</v>
      </c>
      <c r="CQ295" s="62">
        <f ca="1">CQ91*'SaaS - Cohorts (Logos)'!CQ91</f>
        <v>0.32302059432284547</v>
      </c>
      <c r="CR295" s="62">
        <f ca="1">CR91*'SaaS - Cohorts (Logos)'!CR91</f>
        <v>0.31726276084520222</v>
      </c>
      <c r="CS295" s="62">
        <f ca="1">CS91*'SaaS - Cohorts (Logos)'!CS91</f>
        <v>0.31153577462805421</v>
      </c>
      <c r="CT295" s="62">
        <f ca="1">CT91*'SaaS - Cohorts (Logos)'!CT91</f>
        <v>0.30584913585527845</v>
      </c>
      <c r="CU295" s="62">
        <f ca="1">CU91*'SaaS - Cohorts (Logos)'!CU91</f>
        <v>0.30021094065158399</v>
      </c>
      <c r="CV295" s="62">
        <f ca="1">CV91*'SaaS - Cohorts (Logos)'!CV91</f>
        <v>0.29462805485035409</v>
      </c>
      <c r="CW295" s="62">
        <f ca="1">CW91*'SaaS - Cohorts (Logos)'!CW91</f>
        <v>0.28910626680373253</v>
      </c>
      <c r="CX295" s="62">
        <f ca="1">CX91*'SaaS - Cohorts (Logos)'!CX91</f>
        <v>0.28365042175199712</v>
      </c>
      <c r="CY295" s="62">
        <f ca="1">CY91*'SaaS - Cohorts (Logos)'!CY91</f>
        <v>0.27826453996717576</v>
      </c>
      <c r="CZ295" s="62">
        <f ca="1">CZ91*'SaaS - Cohorts (Logos)'!CZ91</f>
        <v>0.2729519206200246</v>
      </c>
      <c r="DA295" s="62">
        <f ca="1">DA91*'SaaS - Cohorts (Logos)'!DA91</f>
        <v>0.26771523308555334</v>
      </c>
      <c r="DB295" s="62">
        <f ca="1">DB91*'SaaS - Cohorts (Logos)'!DB91</f>
        <v>0.26255659719641999</v>
      </c>
      <c r="DC295" s="62">
        <f ca="1">DC91*'SaaS - Cohorts (Logos)'!DC91</f>
        <v>0.25747765377235998</v>
      </c>
      <c r="DD295" s="62">
        <f ca="1">DD91*'SaaS - Cohorts (Logos)'!DD91</f>
        <v>0.25247962659439699</v>
      </c>
      <c r="DE295" s="62">
        <f ca="1">DE91*'SaaS - Cohorts (Logos)'!DE91</f>
        <v>0.24756337685229518</v>
      </c>
      <c r="DF295" s="62">
        <f ca="1">DF91*'SaaS - Cohorts (Logos)'!DF91</f>
        <v>0.24272945097026108</v>
      </c>
      <c r="DG295" s="62">
        <f ca="1">DG91*'SaaS - Cohorts (Logos)'!DG91</f>
        <v>0.2379781226072662</v>
      </c>
      <c r="DH295" s="62">
        <f ca="1">DH91*'SaaS - Cohorts (Logos)'!DH91</f>
        <v>0.23330942953276196</v>
      </c>
      <c r="DI295" s="62">
        <f ca="1">DI91*'SaaS - Cohorts (Logos)'!DI91</f>
        <v>0.22872320599443094</v>
      </c>
      <c r="DJ295" s="62">
        <f ca="1">DJ91*'SaaS - Cohorts (Logos)'!DJ91</f>
        <v>0.22421911112058759</v>
      </c>
      <c r="DK295" s="62">
        <f ca="1">DK91*'SaaS - Cohorts (Logos)'!DK91</f>
        <v>0.21979665383469565</v>
      </c>
      <c r="DL295" s="62">
        <f ca="1">DL91*'SaaS - Cohorts (Logos)'!DL91</f>
        <v>0.21545521470213921</v>
      </c>
      <c r="DM295" s="62">
        <f ca="1">DM91*'SaaS - Cohorts (Logos)'!DM91</f>
        <v>0.2111940650789374</v>
      </c>
      <c r="DN295" s="62">
        <f ca="1">DN91*'SaaS - Cohorts (Logos)'!DN91</f>
        <v>0.20701238388769871</v>
      </c>
      <c r="DO295" s="62">
        <f ca="1">DO91*'SaaS - Cohorts (Logos)'!DO91</f>
        <v>0.20290927230704395</v>
      </c>
      <c r="DP295" s="62">
        <f ca="1">DP91*'SaaS - Cohorts (Logos)'!DP91</f>
        <v>0.19888376662635041</v>
      </c>
      <c r="DQ295" s="62">
        <f ca="1">DQ91*'SaaS - Cohorts (Logos)'!DQ91</f>
        <v>0.19493484948741702</v>
      </c>
      <c r="DR295" s="62">
        <f ca="1">DR91*'SaaS - Cohorts (Logos)'!DR91</f>
        <v>0.1910614597080311</v>
      </c>
    </row>
    <row r="296" spans="2:122" ht="15.75" customHeight="1">
      <c r="B296" s="195">
        <v>43556</v>
      </c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62">
        <f ca="1">BK92*'SaaS - Cohorts (Logos)'!BK92</f>
        <v>0.252</v>
      </c>
      <c r="BL296" s="62">
        <f ca="1">BL92*'SaaS - Cohorts (Logos)'!BL92</f>
        <v>0.29735999999999996</v>
      </c>
      <c r="BM296" s="62">
        <f ca="1">BM92*'SaaS - Cohorts (Logos)'!BM92</f>
        <v>0.33576479999999997</v>
      </c>
      <c r="BN296" s="62">
        <f ca="1">BN92*'SaaS - Cohorts (Logos)'!BN92</f>
        <v>0.36807926400000002</v>
      </c>
      <c r="BO296" s="62">
        <f ca="1">BO92*'SaaS - Cohorts (Logos)'!BO92</f>
        <v>0.39506386752000006</v>
      </c>
      <c r="BP296" s="62">
        <f ca="1">BP92*'SaaS - Cohorts (Logos)'!BP92</f>
        <v>0.41738723631360003</v>
      </c>
      <c r="BQ296" s="62">
        <f ca="1">BQ92*'SaaS - Cohorts (Logos)'!BQ92</f>
        <v>0.43563718019404801</v>
      </c>
      <c r="BR296" s="62">
        <f ca="1">BR92*'SaaS - Cohorts (Logos)'!BR92</f>
        <v>0.45033040256408063</v>
      </c>
      <c r="BS296" s="62">
        <f ca="1">BS92*'SaaS - Cohorts (Logos)'!BS92</f>
        <v>0.46192104456984295</v>
      </c>
      <c r="BT296" s="62">
        <f ca="1">BT92*'SaaS - Cohorts (Logos)'!BT92</f>
        <v>0.47080820372864479</v>
      </c>
      <c r="BU296" s="62">
        <f ca="1">BU92*'SaaS - Cohorts (Logos)'!BU92</f>
        <v>0.47734255009824678</v>
      </c>
      <c r="BV296" s="62">
        <f ca="1">BV92*'SaaS - Cohorts (Logos)'!BV92</f>
        <v>0.4818321482871557</v>
      </c>
      <c r="BW296" s="62">
        <f ca="1">BW92*'SaaS - Cohorts (Logos)'!BW92</f>
        <v>0.48454758060938158</v>
      </c>
      <c r="BX296" s="62">
        <f ca="1">BX92*'SaaS - Cohorts (Logos)'!BX92</f>
        <v>0.48572645525060665</v>
      </c>
      <c r="BY296" s="62">
        <f ca="1">BY92*'SaaS - Cohorts (Logos)'!BY92</f>
        <v>0.48557737324859773</v>
      </c>
      <c r="BZ296" s="62">
        <f ca="1">BZ92*'SaaS - Cohorts (Logos)'!BZ92</f>
        <v>0.4842834192342686</v>
      </c>
      <c r="CA296" s="62">
        <f ca="1">CA92*'SaaS - Cohorts (Logos)'!CA92</f>
        <v>0.48200523308614884</v>
      </c>
      <c r="CB296" s="62">
        <f ca="1">CB92*'SaaS - Cohorts (Logos)'!CB92</f>
        <v>0.47888371279260372</v>
      </c>
      <c r="CC296" s="62">
        <f ca="1">CC92*'SaaS - Cohorts (Logos)'!CC92</f>
        <v>0.47504239278074806</v>
      </c>
      <c r="CD296" s="62">
        <f ca="1">CD92*'SaaS - Cohorts (Logos)'!CD92</f>
        <v>0.47058953665985004</v>
      </c>
      <c r="CE296" s="62">
        <f ca="1">CE92*'SaaS - Cohorts (Logos)'!CE92</f>
        <v>0.46561997865320387</v>
      </c>
      <c r="CF296" s="62">
        <f ca="1">CF92*'SaaS - Cohorts (Logos)'!CF92</f>
        <v>0.46021674387950456</v>
      </c>
      <c r="CG296" s="62">
        <f ca="1">CG92*'SaaS - Cohorts (Logos)'!CG92</f>
        <v>0.45445247402535549</v>
      </c>
      <c r="CH296" s="62">
        <f ca="1">CH92*'SaaS - Cohorts (Logos)'!CH92</f>
        <v>0.44839068176547642</v>
      </c>
      <c r="CI296" s="62">
        <f ca="1">CI92*'SaaS - Cohorts (Logos)'!CI92</f>
        <v>0.44208685448431956</v>
      </c>
      <c r="CJ296" s="62">
        <f ca="1">CJ92*'SaaS - Cohorts (Logos)'!CJ92</f>
        <v>0.43558942538628759</v>
      </c>
      <c r="CK296" s="62">
        <f ca="1">CK92*'SaaS - Cohorts (Logos)'!CK92</f>
        <v>0.42894062791121768</v>
      </c>
      <c r="CL296" s="62">
        <f ca="1">CL92*'SaaS - Cohorts (Logos)'!CL92</f>
        <v>0.42217724746173046</v>
      </c>
      <c r="CM296" s="62">
        <f ca="1">CM92*'SaaS - Cohorts (Logos)'!CM92</f>
        <v>0.4153312827681846</v>
      </c>
      <c r="CN296" s="62">
        <f ca="1">CN92*'SaaS - Cohorts (Logos)'!CN92</f>
        <v>0.40843052773782695</v>
      </c>
      <c r="CO296" s="62">
        <f ca="1">CO92*'SaaS - Cohorts (Logos)'!CO92</f>
        <v>0.40149908333307571</v>
      </c>
      <c r="CP296" s="62">
        <f ca="1">CP92*'SaaS - Cohorts (Logos)'!CP92</f>
        <v>0.39455780787841888</v>
      </c>
      <c r="CQ296" s="62">
        <f ca="1">CQ92*'SaaS - Cohorts (Logos)'!CQ92</f>
        <v>0.3876247131874147</v>
      </c>
      <c r="CR296" s="62">
        <f ca="1">CR92*'SaaS - Cohorts (Logos)'!CR92</f>
        <v>0.38071531301424288</v>
      </c>
      <c r="CS296" s="62">
        <f ca="1">CS92*'SaaS - Cohorts (Logos)'!CS92</f>
        <v>0.37384292955366527</v>
      </c>
      <c r="CT296" s="62">
        <f ca="1">CT92*'SaaS - Cohorts (Logos)'!CT92</f>
        <v>0.36701896302633435</v>
      </c>
      <c r="CU296" s="62">
        <f ca="1">CU92*'SaaS - Cohorts (Logos)'!CU92</f>
        <v>0.36025312878190091</v>
      </c>
      <c r="CV296" s="62">
        <f ca="1">CV92*'SaaS - Cohorts (Logos)'!CV92</f>
        <v>0.35355366582042502</v>
      </c>
      <c r="CW296" s="62">
        <f ca="1">CW92*'SaaS - Cohorts (Logos)'!CW92</f>
        <v>0.3469275201644792</v>
      </c>
      <c r="CX296" s="62">
        <f ca="1">CX92*'SaaS - Cohorts (Logos)'!CX92</f>
        <v>0.34038050610239678</v>
      </c>
      <c r="CY296" s="62">
        <f ca="1">CY92*'SaaS - Cohorts (Logos)'!CY92</f>
        <v>0.33391744796061118</v>
      </c>
      <c r="CZ296" s="62">
        <f ca="1">CZ92*'SaaS - Cohorts (Logos)'!CZ92</f>
        <v>0.32754230474402973</v>
      </c>
      <c r="DA296" s="62">
        <f ca="1">DA92*'SaaS - Cohorts (Logos)'!DA92</f>
        <v>0.3212582797026643</v>
      </c>
      <c r="DB296" s="62">
        <f ca="1">DB92*'SaaS - Cohorts (Logos)'!DB92</f>
        <v>0.31506791663570427</v>
      </c>
      <c r="DC296" s="62">
        <f ca="1">DC92*'SaaS - Cohorts (Logos)'!DC92</f>
        <v>0.30897318452683231</v>
      </c>
      <c r="DD296" s="62">
        <f ca="1">DD92*'SaaS - Cohorts (Logos)'!DD92</f>
        <v>0.30297555191327669</v>
      </c>
      <c r="DE296" s="62">
        <f ca="1">DE92*'SaaS - Cohorts (Logos)'!DE92</f>
        <v>0.29707605222275446</v>
      </c>
      <c r="DF296" s="62">
        <f ca="1">DF92*'SaaS - Cohorts (Logos)'!DF92</f>
        <v>0.29127534116431347</v>
      </c>
      <c r="DG296" s="62">
        <f ca="1">DG92*'SaaS - Cohorts (Logos)'!DG92</f>
        <v>0.28557374712871963</v>
      </c>
      <c r="DH296" s="62">
        <f ca="1">DH92*'SaaS - Cohorts (Logos)'!DH92</f>
        <v>0.27997131543931458</v>
      </c>
      <c r="DI296" s="62">
        <f ca="1">DI92*'SaaS - Cohorts (Logos)'!DI92</f>
        <v>0.27446784719331729</v>
      </c>
      <c r="DJ296" s="62">
        <f ca="1">DJ92*'SaaS - Cohorts (Logos)'!DJ92</f>
        <v>0.26906293334470532</v>
      </c>
      <c r="DK296" s="62">
        <f ca="1">DK92*'SaaS - Cohorts (Logos)'!DK92</f>
        <v>0.26375598460163502</v>
      </c>
      <c r="DL296" s="62">
        <f ca="1">DL92*'SaaS - Cohorts (Logos)'!DL92</f>
        <v>0.25854625764256728</v>
      </c>
      <c r="DM296" s="62">
        <f ca="1">DM92*'SaaS - Cohorts (Logos)'!DM92</f>
        <v>0.25343287809472509</v>
      </c>
      <c r="DN296" s="62">
        <f ca="1">DN92*'SaaS - Cohorts (Logos)'!DN92</f>
        <v>0.2484148606652386</v>
      </c>
      <c r="DO296" s="62">
        <f ca="1">DO92*'SaaS - Cohorts (Logos)'!DO92</f>
        <v>0.24349112676845291</v>
      </c>
      <c r="DP296" s="62">
        <f ca="1">DP92*'SaaS - Cohorts (Logos)'!DP92</f>
        <v>0.23866051995162069</v>
      </c>
      <c r="DQ296" s="62">
        <f ca="1">DQ92*'SaaS - Cohorts (Logos)'!DQ92</f>
        <v>0.23392181938490064</v>
      </c>
      <c r="DR296" s="62">
        <f ca="1">DR92*'SaaS - Cohorts (Logos)'!DR92</f>
        <v>0.22927375164963756</v>
      </c>
    </row>
    <row r="297" spans="2:122" ht="15.75" customHeight="1">
      <c r="B297" s="195">
        <v>43586</v>
      </c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62">
        <f ca="1">BK93*'SaaS - Cohorts (Logos)'!BK93</f>
        <v>0.252</v>
      </c>
      <c r="BL297" s="62">
        <f ca="1">BL93*'SaaS - Cohorts (Logos)'!BL93</f>
        <v>0.29735999999999996</v>
      </c>
      <c r="BM297" s="62">
        <f ca="1">BM93*'SaaS - Cohorts (Logos)'!BM93</f>
        <v>0.33576479999999997</v>
      </c>
      <c r="BN297" s="62">
        <f ca="1">BN93*'SaaS - Cohorts (Logos)'!BN93</f>
        <v>0.36807926400000002</v>
      </c>
      <c r="BO297" s="62">
        <f ca="1">BO93*'SaaS - Cohorts (Logos)'!BO93</f>
        <v>0.39506386752000006</v>
      </c>
      <c r="BP297" s="62">
        <f ca="1">BP93*'SaaS - Cohorts (Logos)'!BP93</f>
        <v>0.41738723631360003</v>
      </c>
      <c r="BQ297" s="62">
        <f ca="1">BQ93*'SaaS - Cohorts (Logos)'!BQ93</f>
        <v>0.43563718019404801</v>
      </c>
      <c r="BR297" s="62">
        <f ca="1">BR93*'SaaS - Cohorts (Logos)'!BR93</f>
        <v>0.45033040256408063</v>
      </c>
      <c r="BS297" s="62">
        <f ca="1">BS93*'SaaS - Cohorts (Logos)'!BS93</f>
        <v>0.46192104456984295</v>
      </c>
      <c r="BT297" s="62">
        <f ca="1">BT93*'SaaS - Cohorts (Logos)'!BT93</f>
        <v>0.47080820372864479</v>
      </c>
      <c r="BU297" s="62">
        <f ca="1">BU93*'SaaS - Cohorts (Logos)'!BU93</f>
        <v>0.47734255009824678</v>
      </c>
      <c r="BV297" s="62">
        <f ca="1">BV93*'SaaS - Cohorts (Logos)'!BV93</f>
        <v>0.4818321482871557</v>
      </c>
      <c r="BW297" s="62">
        <f ca="1">BW93*'SaaS - Cohorts (Logos)'!BW93</f>
        <v>0.48454758060938158</v>
      </c>
      <c r="BX297" s="62">
        <f ca="1">BX93*'SaaS - Cohorts (Logos)'!BX93</f>
        <v>0.48572645525060665</v>
      </c>
      <c r="BY297" s="62">
        <f ca="1">BY93*'SaaS - Cohorts (Logos)'!BY93</f>
        <v>0.48557737324859773</v>
      </c>
      <c r="BZ297" s="62">
        <f ca="1">BZ93*'SaaS - Cohorts (Logos)'!BZ93</f>
        <v>0.4842834192342686</v>
      </c>
      <c r="CA297" s="62">
        <f ca="1">CA93*'SaaS - Cohorts (Logos)'!CA93</f>
        <v>0.48200523308614884</v>
      </c>
      <c r="CB297" s="62">
        <f ca="1">CB93*'SaaS - Cohorts (Logos)'!CB93</f>
        <v>0.47888371279260372</v>
      </c>
      <c r="CC297" s="62">
        <f ca="1">CC93*'SaaS - Cohorts (Logos)'!CC93</f>
        <v>0.47504239278074806</v>
      </c>
      <c r="CD297" s="62">
        <f ca="1">CD93*'SaaS - Cohorts (Logos)'!CD93</f>
        <v>0.47058953665985004</v>
      </c>
      <c r="CE297" s="62">
        <f ca="1">CE93*'SaaS - Cohorts (Logos)'!CE93</f>
        <v>0.46561997865320387</v>
      </c>
      <c r="CF297" s="62">
        <f ca="1">CF93*'SaaS - Cohorts (Logos)'!CF93</f>
        <v>0.46021674387950456</v>
      </c>
      <c r="CG297" s="62">
        <f ca="1">CG93*'SaaS - Cohorts (Logos)'!CG93</f>
        <v>0.45445247402535549</v>
      </c>
      <c r="CH297" s="62">
        <f ca="1">CH93*'SaaS - Cohorts (Logos)'!CH93</f>
        <v>0.44839068176547642</v>
      </c>
      <c r="CI297" s="62">
        <f ca="1">CI93*'SaaS - Cohorts (Logos)'!CI93</f>
        <v>0.44208685448431956</v>
      </c>
      <c r="CJ297" s="62">
        <f ca="1">CJ93*'SaaS - Cohorts (Logos)'!CJ93</f>
        <v>0.43558942538628759</v>
      </c>
      <c r="CK297" s="62">
        <f ca="1">CK93*'SaaS - Cohorts (Logos)'!CK93</f>
        <v>0.42894062791121768</v>
      </c>
      <c r="CL297" s="62">
        <f ca="1">CL93*'SaaS - Cohorts (Logos)'!CL93</f>
        <v>0.42217724746173046</v>
      </c>
      <c r="CM297" s="62">
        <f ca="1">CM93*'SaaS - Cohorts (Logos)'!CM93</f>
        <v>0.4153312827681846</v>
      </c>
      <c r="CN297" s="62">
        <f ca="1">CN93*'SaaS - Cohorts (Logos)'!CN93</f>
        <v>0.40843052773782695</v>
      </c>
      <c r="CO297" s="62">
        <f ca="1">CO93*'SaaS - Cohorts (Logos)'!CO93</f>
        <v>0.40149908333307571</v>
      </c>
      <c r="CP297" s="62">
        <f ca="1">CP93*'SaaS - Cohorts (Logos)'!CP93</f>
        <v>0.39455780787841888</v>
      </c>
      <c r="CQ297" s="62">
        <f ca="1">CQ93*'SaaS - Cohorts (Logos)'!CQ93</f>
        <v>0.3876247131874147</v>
      </c>
      <c r="CR297" s="62">
        <f ca="1">CR93*'SaaS - Cohorts (Logos)'!CR93</f>
        <v>0.38071531301424288</v>
      </c>
      <c r="CS297" s="62">
        <f ca="1">CS93*'SaaS - Cohorts (Logos)'!CS93</f>
        <v>0.37384292955366527</v>
      </c>
      <c r="CT297" s="62">
        <f ca="1">CT93*'SaaS - Cohorts (Logos)'!CT93</f>
        <v>0.36701896302633435</v>
      </c>
      <c r="CU297" s="62">
        <f ca="1">CU93*'SaaS - Cohorts (Logos)'!CU93</f>
        <v>0.36025312878190091</v>
      </c>
      <c r="CV297" s="62">
        <f ca="1">CV93*'SaaS - Cohorts (Logos)'!CV93</f>
        <v>0.35355366582042502</v>
      </c>
      <c r="CW297" s="62">
        <f ca="1">CW93*'SaaS - Cohorts (Logos)'!CW93</f>
        <v>0.3469275201644792</v>
      </c>
      <c r="CX297" s="62">
        <f ca="1">CX93*'SaaS - Cohorts (Logos)'!CX93</f>
        <v>0.34038050610239678</v>
      </c>
      <c r="CY297" s="62">
        <f ca="1">CY93*'SaaS - Cohorts (Logos)'!CY93</f>
        <v>0.33391744796061118</v>
      </c>
      <c r="CZ297" s="62">
        <f ca="1">CZ93*'SaaS - Cohorts (Logos)'!CZ93</f>
        <v>0.32754230474402973</v>
      </c>
      <c r="DA297" s="62">
        <f ca="1">DA93*'SaaS - Cohorts (Logos)'!DA93</f>
        <v>0.3212582797026643</v>
      </c>
      <c r="DB297" s="62">
        <f ca="1">DB93*'SaaS - Cohorts (Logos)'!DB93</f>
        <v>0.31506791663570427</v>
      </c>
      <c r="DC297" s="62">
        <f ca="1">DC93*'SaaS - Cohorts (Logos)'!DC93</f>
        <v>0.30897318452683231</v>
      </c>
      <c r="DD297" s="62">
        <f ca="1">DD93*'SaaS - Cohorts (Logos)'!DD93</f>
        <v>0.30297555191327669</v>
      </c>
      <c r="DE297" s="62">
        <f ca="1">DE93*'SaaS - Cohorts (Logos)'!DE93</f>
        <v>0.29707605222275446</v>
      </c>
      <c r="DF297" s="62">
        <f ca="1">DF93*'SaaS - Cohorts (Logos)'!DF93</f>
        <v>0.29127534116431347</v>
      </c>
      <c r="DG297" s="62">
        <f ca="1">DG93*'SaaS - Cohorts (Logos)'!DG93</f>
        <v>0.28557374712871963</v>
      </c>
      <c r="DH297" s="62">
        <f ca="1">DH93*'SaaS - Cohorts (Logos)'!DH93</f>
        <v>0.27997131543931458</v>
      </c>
      <c r="DI297" s="62">
        <f ca="1">DI93*'SaaS - Cohorts (Logos)'!DI93</f>
        <v>0.27446784719331729</v>
      </c>
      <c r="DJ297" s="62">
        <f ca="1">DJ93*'SaaS - Cohorts (Logos)'!DJ93</f>
        <v>0.26906293334470532</v>
      </c>
      <c r="DK297" s="62">
        <f ca="1">DK93*'SaaS - Cohorts (Logos)'!DK93</f>
        <v>0.26375598460163502</v>
      </c>
      <c r="DL297" s="62">
        <f ca="1">DL93*'SaaS - Cohorts (Logos)'!DL93</f>
        <v>0.25854625764256728</v>
      </c>
      <c r="DM297" s="62">
        <f ca="1">DM93*'SaaS - Cohorts (Logos)'!DM93</f>
        <v>0.25343287809472509</v>
      </c>
      <c r="DN297" s="62">
        <f ca="1">DN93*'SaaS - Cohorts (Logos)'!DN93</f>
        <v>0.2484148606652386</v>
      </c>
      <c r="DO297" s="62">
        <f ca="1">DO93*'SaaS - Cohorts (Logos)'!DO93</f>
        <v>0.24349112676845291</v>
      </c>
      <c r="DP297" s="62">
        <f ca="1">DP93*'SaaS - Cohorts (Logos)'!DP93</f>
        <v>0.23866051995162069</v>
      </c>
      <c r="DQ297" s="62">
        <f ca="1">DQ93*'SaaS - Cohorts (Logos)'!DQ93</f>
        <v>0.23392181938490064</v>
      </c>
      <c r="DR297" s="62">
        <f ca="1">DR93*'SaaS - Cohorts (Logos)'!DR93</f>
        <v>0.22927375164963756</v>
      </c>
    </row>
    <row r="298" spans="2:122" ht="15.75" customHeight="1">
      <c r="B298" s="195">
        <v>43617</v>
      </c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62">
        <f ca="1">BK94*'SaaS - Cohorts (Logos)'!BK94</f>
        <v>0.252</v>
      </c>
      <c r="BL298" s="62">
        <f ca="1">BL94*'SaaS - Cohorts (Logos)'!BL94</f>
        <v>0.29735999999999996</v>
      </c>
      <c r="BM298" s="62">
        <f ca="1">BM94*'SaaS - Cohorts (Logos)'!BM94</f>
        <v>0.33576479999999997</v>
      </c>
      <c r="BN298" s="62">
        <f ca="1">BN94*'SaaS - Cohorts (Logos)'!BN94</f>
        <v>0.36807926400000002</v>
      </c>
      <c r="BO298" s="62">
        <f ca="1">BO94*'SaaS - Cohorts (Logos)'!BO94</f>
        <v>0.39506386752000006</v>
      </c>
      <c r="BP298" s="62">
        <f ca="1">BP94*'SaaS - Cohorts (Logos)'!BP94</f>
        <v>0.41738723631360003</v>
      </c>
      <c r="BQ298" s="62">
        <f ca="1">BQ94*'SaaS - Cohorts (Logos)'!BQ94</f>
        <v>0.43563718019404801</v>
      </c>
      <c r="BR298" s="62">
        <f ca="1">BR94*'SaaS - Cohorts (Logos)'!BR94</f>
        <v>0.45033040256408063</v>
      </c>
      <c r="BS298" s="62">
        <f ca="1">BS94*'SaaS - Cohorts (Logos)'!BS94</f>
        <v>0.46192104456984295</v>
      </c>
      <c r="BT298" s="62">
        <f ca="1">BT94*'SaaS - Cohorts (Logos)'!BT94</f>
        <v>0.47080820372864479</v>
      </c>
      <c r="BU298" s="62">
        <f ca="1">BU94*'SaaS - Cohorts (Logos)'!BU94</f>
        <v>0.47734255009824678</v>
      </c>
      <c r="BV298" s="62">
        <f ca="1">BV94*'SaaS - Cohorts (Logos)'!BV94</f>
        <v>0.4818321482871557</v>
      </c>
      <c r="BW298" s="62">
        <f ca="1">BW94*'SaaS - Cohorts (Logos)'!BW94</f>
        <v>0.48454758060938158</v>
      </c>
      <c r="BX298" s="62">
        <f ca="1">BX94*'SaaS - Cohorts (Logos)'!BX94</f>
        <v>0.48572645525060665</v>
      </c>
      <c r="BY298" s="62">
        <f ca="1">BY94*'SaaS - Cohorts (Logos)'!BY94</f>
        <v>0.48557737324859773</v>
      </c>
      <c r="BZ298" s="62">
        <f ca="1">BZ94*'SaaS - Cohorts (Logos)'!BZ94</f>
        <v>0.4842834192342686</v>
      </c>
      <c r="CA298" s="62">
        <f ca="1">CA94*'SaaS - Cohorts (Logos)'!CA94</f>
        <v>0.48200523308614884</v>
      </c>
      <c r="CB298" s="62">
        <f ca="1">CB94*'SaaS - Cohorts (Logos)'!CB94</f>
        <v>0.47888371279260372</v>
      </c>
      <c r="CC298" s="62">
        <f ca="1">CC94*'SaaS - Cohorts (Logos)'!CC94</f>
        <v>0.47504239278074806</v>
      </c>
      <c r="CD298" s="62">
        <f ca="1">CD94*'SaaS - Cohorts (Logos)'!CD94</f>
        <v>0.47058953665985004</v>
      </c>
      <c r="CE298" s="62">
        <f ca="1">CE94*'SaaS - Cohorts (Logos)'!CE94</f>
        <v>0.46561997865320387</v>
      </c>
      <c r="CF298" s="62">
        <f ca="1">CF94*'SaaS - Cohorts (Logos)'!CF94</f>
        <v>0.46021674387950456</v>
      </c>
      <c r="CG298" s="62">
        <f ca="1">CG94*'SaaS - Cohorts (Logos)'!CG94</f>
        <v>0.45445247402535549</v>
      </c>
      <c r="CH298" s="62">
        <f ca="1">CH94*'SaaS - Cohorts (Logos)'!CH94</f>
        <v>0.44839068176547642</v>
      </c>
      <c r="CI298" s="62">
        <f ca="1">CI94*'SaaS - Cohorts (Logos)'!CI94</f>
        <v>0.44208685448431956</v>
      </c>
      <c r="CJ298" s="62">
        <f ca="1">CJ94*'SaaS - Cohorts (Logos)'!CJ94</f>
        <v>0.43558942538628759</v>
      </c>
      <c r="CK298" s="62">
        <f ca="1">CK94*'SaaS - Cohorts (Logos)'!CK94</f>
        <v>0.42894062791121768</v>
      </c>
      <c r="CL298" s="62">
        <f ca="1">CL94*'SaaS - Cohorts (Logos)'!CL94</f>
        <v>0.42217724746173046</v>
      </c>
      <c r="CM298" s="62">
        <f ca="1">CM94*'SaaS - Cohorts (Logos)'!CM94</f>
        <v>0.4153312827681846</v>
      </c>
      <c r="CN298" s="62">
        <f ca="1">CN94*'SaaS - Cohorts (Logos)'!CN94</f>
        <v>0.40843052773782695</v>
      </c>
      <c r="CO298" s="62">
        <f ca="1">CO94*'SaaS - Cohorts (Logos)'!CO94</f>
        <v>0.40149908333307571</v>
      </c>
      <c r="CP298" s="62">
        <f ca="1">CP94*'SaaS - Cohorts (Logos)'!CP94</f>
        <v>0.39455780787841888</v>
      </c>
      <c r="CQ298" s="62">
        <f ca="1">CQ94*'SaaS - Cohorts (Logos)'!CQ94</f>
        <v>0.3876247131874147</v>
      </c>
      <c r="CR298" s="62">
        <f ca="1">CR94*'SaaS - Cohorts (Logos)'!CR94</f>
        <v>0.38071531301424288</v>
      </c>
      <c r="CS298" s="62">
        <f ca="1">CS94*'SaaS - Cohorts (Logos)'!CS94</f>
        <v>0.37384292955366527</v>
      </c>
      <c r="CT298" s="62">
        <f ca="1">CT94*'SaaS - Cohorts (Logos)'!CT94</f>
        <v>0.36701896302633435</v>
      </c>
      <c r="CU298" s="62">
        <f ca="1">CU94*'SaaS - Cohorts (Logos)'!CU94</f>
        <v>0.36025312878190091</v>
      </c>
      <c r="CV298" s="62">
        <f ca="1">CV94*'SaaS - Cohorts (Logos)'!CV94</f>
        <v>0.35355366582042502</v>
      </c>
      <c r="CW298" s="62">
        <f ca="1">CW94*'SaaS - Cohorts (Logos)'!CW94</f>
        <v>0.3469275201644792</v>
      </c>
      <c r="CX298" s="62">
        <f ca="1">CX94*'SaaS - Cohorts (Logos)'!CX94</f>
        <v>0.34038050610239678</v>
      </c>
      <c r="CY298" s="62">
        <f ca="1">CY94*'SaaS - Cohorts (Logos)'!CY94</f>
        <v>0.33391744796061118</v>
      </c>
      <c r="CZ298" s="62">
        <f ca="1">CZ94*'SaaS - Cohorts (Logos)'!CZ94</f>
        <v>0.32754230474402973</v>
      </c>
      <c r="DA298" s="62">
        <f ca="1">DA94*'SaaS - Cohorts (Logos)'!DA94</f>
        <v>0.3212582797026643</v>
      </c>
      <c r="DB298" s="62">
        <f ca="1">DB94*'SaaS - Cohorts (Logos)'!DB94</f>
        <v>0.31506791663570427</v>
      </c>
      <c r="DC298" s="62">
        <f ca="1">DC94*'SaaS - Cohorts (Logos)'!DC94</f>
        <v>0.30897318452683231</v>
      </c>
      <c r="DD298" s="62">
        <f ca="1">DD94*'SaaS - Cohorts (Logos)'!DD94</f>
        <v>0.30297555191327669</v>
      </c>
      <c r="DE298" s="62">
        <f ca="1">DE94*'SaaS - Cohorts (Logos)'!DE94</f>
        <v>0.29707605222275446</v>
      </c>
      <c r="DF298" s="62">
        <f ca="1">DF94*'SaaS - Cohorts (Logos)'!DF94</f>
        <v>0.29127534116431347</v>
      </c>
      <c r="DG298" s="62">
        <f ca="1">DG94*'SaaS - Cohorts (Logos)'!DG94</f>
        <v>0.28557374712871963</v>
      </c>
      <c r="DH298" s="62">
        <f ca="1">DH94*'SaaS - Cohorts (Logos)'!DH94</f>
        <v>0.27997131543931458</v>
      </c>
      <c r="DI298" s="62">
        <f ca="1">DI94*'SaaS - Cohorts (Logos)'!DI94</f>
        <v>0.27446784719331729</v>
      </c>
      <c r="DJ298" s="62">
        <f ca="1">DJ94*'SaaS - Cohorts (Logos)'!DJ94</f>
        <v>0.26906293334470532</v>
      </c>
      <c r="DK298" s="62">
        <f ca="1">DK94*'SaaS - Cohorts (Logos)'!DK94</f>
        <v>0.26375598460163502</v>
      </c>
      <c r="DL298" s="62">
        <f ca="1">DL94*'SaaS - Cohorts (Logos)'!DL94</f>
        <v>0.25854625764256728</v>
      </c>
      <c r="DM298" s="62">
        <f ca="1">DM94*'SaaS - Cohorts (Logos)'!DM94</f>
        <v>0.25343287809472509</v>
      </c>
      <c r="DN298" s="62">
        <f ca="1">DN94*'SaaS - Cohorts (Logos)'!DN94</f>
        <v>0.2484148606652386</v>
      </c>
      <c r="DO298" s="62">
        <f ca="1">DO94*'SaaS - Cohorts (Logos)'!DO94</f>
        <v>0.24349112676845291</v>
      </c>
      <c r="DP298" s="62">
        <f ca="1">DP94*'SaaS - Cohorts (Logos)'!DP94</f>
        <v>0.23866051995162069</v>
      </c>
      <c r="DQ298" s="62">
        <f ca="1">DQ94*'SaaS - Cohorts (Logos)'!DQ94</f>
        <v>0.23392181938490064</v>
      </c>
      <c r="DR298" s="62">
        <f ca="1">DR94*'SaaS - Cohorts (Logos)'!DR94</f>
        <v>0.22927375164963756</v>
      </c>
    </row>
    <row r="299" spans="2:122" ht="15.75" customHeight="1">
      <c r="B299" s="195">
        <v>43647</v>
      </c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62">
        <f ca="1">BK95*'SaaS - Cohorts (Logos)'!BK95</f>
        <v>0.29399999999999998</v>
      </c>
      <c r="BL299" s="62">
        <f ca="1">BL95*'SaaS - Cohorts (Logos)'!BL95</f>
        <v>0.34692000000000001</v>
      </c>
      <c r="BM299" s="62">
        <f ca="1">BM95*'SaaS - Cohorts (Logos)'!BM95</f>
        <v>0.39172560000000001</v>
      </c>
      <c r="BN299" s="62">
        <f ca="1">BN95*'SaaS - Cohorts (Logos)'!BN95</f>
        <v>0.42942580799999996</v>
      </c>
      <c r="BO299" s="62">
        <f ca="1">BO95*'SaaS - Cohorts (Logos)'!BO95</f>
        <v>0.46090784543999996</v>
      </c>
      <c r="BP299" s="62">
        <f ca="1">BP95*'SaaS - Cohorts (Logos)'!BP95</f>
        <v>0.48695177569919995</v>
      </c>
      <c r="BQ299" s="62">
        <f ca="1">BQ95*'SaaS - Cohorts (Logos)'!BQ95</f>
        <v>0.50824337689305599</v>
      </c>
      <c r="BR299" s="62">
        <f ca="1">BR95*'SaaS - Cohorts (Logos)'!BR95</f>
        <v>0.52538546965809407</v>
      </c>
      <c r="BS299" s="62">
        <f ca="1">BS95*'SaaS - Cohorts (Logos)'!BS95</f>
        <v>0.53890788533148348</v>
      </c>
      <c r="BT299" s="62">
        <f ca="1">BT95*'SaaS - Cohorts (Logos)'!BT95</f>
        <v>0.54927623768341893</v>
      </c>
      <c r="BU299" s="62">
        <f ca="1">BU95*'SaaS - Cohorts (Logos)'!BU95</f>
        <v>0.55689964178128792</v>
      </c>
      <c r="BV299" s="62">
        <f ca="1">BV95*'SaaS - Cohorts (Logos)'!BV95</f>
        <v>0.56213750633501502</v>
      </c>
      <c r="BW299" s="62">
        <f ca="1">BW95*'SaaS - Cohorts (Logos)'!BW95</f>
        <v>0.56530551071094515</v>
      </c>
      <c r="BX299" s="62">
        <f ca="1">BX95*'SaaS - Cohorts (Logos)'!BX95</f>
        <v>0.56668086445904109</v>
      </c>
      <c r="BY299" s="62">
        <f ca="1">BY95*'SaaS - Cohorts (Logos)'!BY95</f>
        <v>0.56650693545669728</v>
      </c>
      <c r="BZ299" s="62">
        <f ca="1">BZ95*'SaaS - Cohorts (Logos)'!BZ95</f>
        <v>0.56499732243998002</v>
      </c>
      <c r="CA299" s="62">
        <f ca="1">CA95*'SaaS - Cohorts (Logos)'!CA95</f>
        <v>0.56233943860050706</v>
      </c>
      <c r="CB299" s="62">
        <f ca="1">CB95*'SaaS - Cohorts (Logos)'!CB95</f>
        <v>0.5586976649247043</v>
      </c>
      <c r="CC299" s="62">
        <f ca="1">CC95*'SaaS - Cohorts (Logos)'!CC95</f>
        <v>0.5542161249108728</v>
      </c>
      <c r="CD299" s="62">
        <f ca="1">CD95*'SaaS - Cohorts (Logos)'!CD95</f>
        <v>0.54902112610315845</v>
      </c>
      <c r="CE299" s="62">
        <f ca="1">CE95*'SaaS - Cohorts (Logos)'!CE95</f>
        <v>0.54322330842873789</v>
      </c>
      <c r="CF299" s="62">
        <f ca="1">CF95*'SaaS - Cohorts (Logos)'!CF95</f>
        <v>0.53691953452608865</v>
      </c>
      <c r="CG299" s="62">
        <f ca="1">CG95*'SaaS - Cohorts (Logos)'!CG95</f>
        <v>0.53019455302958141</v>
      </c>
      <c r="CH299" s="62">
        <f ca="1">CH95*'SaaS - Cohorts (Logos)'!CH95</f>
        <v>0.52312246205972257</v>
      </c>
      <c r="CI299" s="62">
        <f ca="1">CI95*'SaaS - Cohorts (Logos)'!CI95</f>
        <v>0.51576799689837283</v>
      </c>
      <c r="CJ299" s="62">
        <f ca="1">CJ95*'SaaS - Cohorts (Logos)'!CJ95</f>
        <v>0.50818766295066886</v>
      </c>
      <c r="CK299" s="62">
        <f ca="1">CK95*'SaaS - Cohorts (Logos)'!CK95</f>
        <v>0.50043073256308734</v>
      </c>
      <c r="CL299" s="62">
        <f ca="1">CL95*'SaaS - Cohorts (Logos)'!CL95</f>
        <v>0.49254012203868558</v>
      </c>
      <c r="CM299" s="62">
        <f ca="1">CM95*'SaaS - Cohorts (Logos)'!CM95</f>
        <v>0.48455316322954867</v>
      </c>
      <c r="CN299" s="62">
        <f ca="1">CN95*'SaaS - Cohorts (Logos)'!CN95</f>
        <v>0.47650228236079806</v>
      </c>
      <c r="CO299" s="62">
        <f ca="1">CO95*'SaaS - Cohorts (Logos)'!CO95</f>
        <v>0.46841559722192166</v>
      </c>
      <c r="CP299" s="62">
        <f ca="1">CP95*'SaaS - Cohorts (Logos)'!CP95</f>
        <v>0.46031744252482204</v>
      </c>
      <c r="CQ299" s="62">
        <f ca="1">CQ95*'SaaS - Cohorts (Logos)'!CQ95</f>
        <v>0.45222883205198378</v>
      </c>
      <c r="CR299" s="62">
        <f ca="1">CR95*'SaaS - Cohorts (Logos)'!CR95</f>
        <v>0.44416786518328333</v>
      </c>
      <c r="CS299" s="62">
        <f ca="1">CS95*'SaaS - Cohorts (Logos)'!CS95</f>
        <v>0.43615008447927617</v>
      </c>
      <c r="CT299" s="62">
        <f ca="1">CT95*'SaaS - Cohorts (Logos)'!CT95</f>
        <v>0.42818879019739009</v>
      </c>
      <c r="CU299" s="62">
        <f ca="1">CU95*'SaaS - Cohorts (Logos)'!CU95</f>
        <v>0.42029531691221783</v>
      </c>
      <c r="CV299" s="62">
        <f ca="1">CV95*'SaaS - Cohorts (Logos)'!CV95</f>
        <v>0.41247927679049595</v>
      </c>
      <c r="CW299" s="62">
        <f ca="1">CW95*'SaaS - Cohorts (Logos)'!CW95</f>
        <v>0.40474877352522581</v>
      </c>
      <c r="CX299" s="62">
        <f ca="1">CX95*'SaaS - Cohorts (Logos)'!CX95</f>
        <v>0.39711059045279629</v>
      </c>
      <c r="CY299" s="62">
        <f ca="1">CY95*'SaaS - Cohorts (Logos)'!CY95</f>
        <v>0.38957035595404632</v>
      </c>
      <c r="CZ299" s="62">
        <f ca="1">CZ95*'SaaS - Cohorts (Logos)'!CZ95</f>
        <v>0.3821326888680347</v>
      </c>
      <c r="DA299" s="62">
        <f ca="1">DA95*'SaaS - Cohorts (Logos)'!DA95</f>
        <v>0.37480132631977497</v>
      </c>
      <c r="DB299" s="62">
        <f ca="1">DB95*'SaaS - Cohorts (Logos)'!DB95</f>
        <v>0.36757923607498832</v>
      </c>
      <c r="DC299" s="62">
        <f ca="1">DC95*'SaaS - Cohorts (Logos)'!DC95</f>
        <v>0.36046871528130431</v>
      </c>
      <c r="DD299" s="62">
        <f ca="1">DD95*'SaaS - Cohorts (Logos)'!DD95</f>
        <v>0.35347147723215616</v>
      </c>
      <c r="DE299" s="62">
        <f ca="1">DE95*'SaaS - Cohorts (Logos)'!DE95</f>
        <v>0.34658872759321357</v>
      </c>
      <c r="DF299" s="62">
        <f ca="1">DF95*'SaaS - Cohorts (Logos)'!DF95</f>
        <v>0.33982123135836573</v>
      </c>
      <c r="DG299" s="62">
        <f ca="1">DG95*'SaaS - Cohorts (Logos)'!DG95</f>
        <v>0.33316937165017296</v>
      </c>
      <c r="DH299" s="62">
        <f ca="1">DH95*'SaaS - Cohorts (Logos)'!DH95</f>
        <v>0.32663320134586704</v>
      </c>
      <c r="DI299" s="62">
        <f ca="1">DI95*'SaaS - Cohorts (Logos)'!DI95</f>
        <v>0.32021248839220356</v>
      </c>
      <c r="DJ299" s="62">
        <f ca="1">DJ95*'SaaS - Cohorts (Logos)'!DJ95</f>
        <v>0.31390675556882291</v>
      </c>
      <c r="DK299" s="62">
        <f ca="1">DK95*'SaaS - Cohorts (Logos)'!DK95</f>
        <v>0.30771531536857427</v>
      </c>
      <c r="DL299" s="62">
        <f ca="1">DL95*'SaaS - Cohorts (Logos)'!DL95</f>
        <v>0.3016373005829952</v>
      </c>
      <c r="DM299" s="62">
        <f ca="1">DM95*'SaaS - Cohorts (Logos)'!DM95</f>
        <v>0.29567169111051267</v>
      </c>
      <c r="DN299" s="62">
        <f ca="1">DN95*'SaaS - Cohorts (Logos)'!DN95</f>
        <v>0.28981733744277849</v>
      </c>
      <c r="DO299" s="62">
        <f ca="1">DO95*'SaaS - Cohorts (Logos)'!DO95</f>
        <v>0.28407298122986185</v>
      </c>
      <c r="DP299" s="62">
        <f ca="1">DP95*'SaaS - Cohorts (Logos)'!DP95</f>
        <v>0.27843727327689088</v>
      </c>
      <c r="DQ299" s="62">
        <f ca="1">DQ95*'SaaS - Cohorts (Logos)'!DQ95</f>
        <v>0.27290878928238416</v>
      </c>
      <c r="DR299" s="62">
        <f ca="1">DR95*'SaaS - Cohorts (Logos)'!DR95</f>
        <v>0.26748604359124384</v>
      </c>
    </row>
    <row r="300" spans="2:122" ht="15.75" customHeight="1">
      <c r="B300" s="195">
        <v>43678</v>
      </c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62">
        <f ca="1">BK96*'SaaS - Cohorts (Logos)'!BK96</f>
        <v>0.33600000000000002</v>
      </c>
      <c r="BL300" s="62">
        <f ca="1">BL96*'SaaS - Cohorts (Logos)'!BL96</f>
        <v>0.39648000000000005</v>
      </c>
      <c r="BM300" s="62">
        <f ca="1">BM96*'SaaS - Cohorts (Logos)'!BM96</f>
        <v>0.44768640000000004</v>
      </c>
      <c r="BN300" s="62">
        <f ca="1">BN96*'SaaS - Cohorts (Logos)'!BN96</f>
        <v>0.49077235200000013</v>
      </c>
      <c r="BO300" s="62">
        <f ca="1">BO96*'SaaS - Cohorts (Logos)'!BO96</f>
        <v>0.52675182336000015</v>
      </c>
      <c r="BP300" s="62">
        <f ca="1">BP96*'SaaS - Cohorts (Logos)'!BP96</f>
        <v>0.55651631508480015</v>
      </c>
      <c r="BQ300" s="62">
        <f ca="1">BQ96*'SaaS - Cohorts (Logos)'!BQ96</f>
        <v>0.58084957359206413</v>
      </c>
      <c r="BR300" s="62">
        <f ca="1">BR96*'SaaS - Cohorts (Logos)'!BR96</f>
        <v>0.60044053675210762</v>
      </c>
      <c r="BS300" s="62">
        <f ca="1">BS96*'SaaS - Cohorts (Logos)'!BS96</f>
        <v>0.61589472609312412</v>
      </c>
      <c r="BT300" s="62">
        <f ca="1">BT96*'SaaS - Cohorts (Logos)'!BT96</f>
        <v>0.62774427163819324</v>
      </c>
      <c r="BU300" s="62">
        <f ca="1">BU96*'SaaS - Cohorts (Logos)'!BU96</f>
        <v>0.63645673346432918</v>
      </c>
      <c r="BV300" s="62">
        <f ca="1">BV96*'SaaS - Cohorts (Logos)'!BV96</f>
        <v>0.64244286438287446</v>
      </c>
      <c r="BW300" s="62">
        <f ca="1">BW96*'SaaS - Cohorts (Logos)'!BW96</f>
        <v>0.64606344081250899</v>
      </c>
      <c r="BX300" s="62">
        <f ca="1">BX96*'SaaS - Cohorts (Logos)'!BX96</f>
        <v>0.64763527366747586</v>
      </c>
      <c r="BY300" s="62">
        <f ca="1">BY96*'SaaS - Cohorts (Logos)'!BY96</f>
        <v>0.64743649766479716</v>
      </c>
      <c r="BZ300" s="62">
        <f ca="1">BZ96*'SaaS - Cohorts (Logos)'!BZ96</f>
        <v>0.64571122564569172</v>
      </c>
      <c r="CA300" s="62">
        <f ca="1">CA96*'SaaS - Cohorts (Logos)'!CA96</f>
        <v>0.64267364411486538</v>
      </c>
      <c r="CB300" s="62">
        <f ca="1">CB96*'SaaS - Cohorts (Logos)'!CB96</f>
        <v>0.63851161705680515</v>
      </c>
      <c r="CC300" s="62">
        <f ca="1">CC96*'SaaS - Cohorts (Logos)'!CC96</f>
        <v>0.63338985704099759</v>
      </c>
      <c r="CD300" s="62">
        <f ca="1">CD96*'SaaS - Cohorts (Logos)'!CD96</f>
        <v>0.62745271554646687</v>
      </c>
      <c r="CE300" s="62">
        <f ca="1">CE96*'SaaS - Cohorts (Logos)'!CE96</f>
        <v>0.62082663820427197</v>
      </c>
      <c r="CF300" s="62">
        <f ca="1">CF96*'SaaS - Cohorts (Logos)'!CF96</f>
        <v>0.6136223251726729</v>
      </c>
      <c r="CG300" s="62">
        <f ca="1">CG96*'SaaS - Cohorts (Logos)'!CG96</f>
        <v>0.60593663203380732</v>
      </c>
      <c r="CH300" s="62">
        <f ca="1">CH96*'SaaS - Cohorts (Logos)'!CH96</f>
        <v>0.59785424235396867</v>
      </c>
      <c r="CI300" s="62">
        <f ca="1">CI96*'SaaS - Cohorts (Logos)'!CI96</f>
        <v>0.58944913931242626</v>
      </c>
      <c r="CJ300" s="62">
        <f ca="1">CJ96*'SaaS - Cohorts (Logos)'!CJ96</f>
        <v>0.5807859005150503</v>
      </c>
      <c r="CK300" s="62">
        <f ca="1">CK96*'SaaS - Cohorts (Logos)'!CK96</f>
        <v>0.57192083721495712</v>
      </c>
      <c r="CL300" s="62">
        <f ca="1">CL96*'SaaS - Cohorts (Logos)'!CL96</f>
        <v>0.5629029966156408</v>
      </c>
      <c r="CM300" s="62">
        <f ca="1">CM96*'SaaS - Cohorts (Logos)'!CM96</f>
        <v>0.5537750436909129</v>
      </c>
      <c r="CN300" s="62">
        <f ca="1">CN96*'SaaS - Cohorts (Logos)'!CN96</f>
        <v>0.54457403698376949</v>
      </c>
      <c r="CO300" s="62">
        <f ca="1">CO96*'SaaS - Cohorts (Logos)'!CO96</f>
        <v>0.53533211111076784</v>
      </c>
      <c r="CP300" s="62">
        <f ca="1">CP96*'SaaS - Cohorts (Logos)'!CP96</f>
        <v>0.52607707717122543</v>
      </c>
      <c r="CQ300" s="62">
        <f ca="1">CQ96*'SaaS - Cohorts (Logos)'!CQ96</f>
        <v>0.51683295091655301</v>
      </c>
      <c r="CR300" s="62">
        <f ca="1">CR96*'SaaS - Cohorts (Logos)'!CR96</f>
        <v>0.50762041735232388</v>
      </c>
      <c r="CS300" s="62">
        <f ca="1">CS96*'SaaS - Cohorts (Logos)'!CS96</f>
        <v>0.49845723940488706</v>
      </c>
      <c r="CT300" s="62">
        <f ca="1">CT96*'SaaS - Cohorts (Logos)'!CT96</f>
        <v>0.48935861736844588</v>
      </c>
      <c r="CU300" s="62">
        <f ca="1">CU96*'SaaS - Cohorts (Logos)'!CU96</f>
        <v>0.4803375050425347</v>
      </c>
      <c r="CV300" s="62">
        <f ca="1">CV96*'SaaS - Cohorts (Logos)'!CV96</f>
        <v>0.47140488776056677</v>
      </c>
      <c r="CW300" s="62">
        <f ca="1">CW96*'SaaS - Cohorts (Logos)'!CW96</f>
        <v>0.46257002688597232</v>
      </c>
      <c r="CX300" s="62">
        <f ca="1">CX96*'SaaS - Cohorts (Logos)'!CX96</f>
        <v>0.45384067480319573</v>
      </c>
      <c r="CY300" s="62">
        <f ca="1">CY96*'SaaS - Cohorts (Logos)'!CY96</f>
        <v>0.44522326394748152</v>
      </c>
      <c r="CZ300" s="62">
        <f ca="1">CZ96*'SaaS - Cohorts (Logos)'!CZ96</f>
        <v>0.43672307299203961</v>
      </c>
      <c r="DA300" s="62">
        <f ca="1">DA96*'SaaS - Cohorts (Logos)'!DA96</f>
        <v>0.4283443729368856</v>
      </c>
      <c r="DB300" s="62">
        <f ca="1">DB96*'SaaS - Cohorts (Logos)'!DB96</f>
        <v>0.42009055551427232</v>
      </c>
      <c r="DC300" s="62">
        <f ca="1">DC96*'SaaS - Cohorts (Logos)'!DC96</f>
        <v>0.41196424603577636</v>
      </c>
      <c r="DD300" s="62">
        <f ca="1">DD96*'SaaS - Cohorts (Logos)'!DD96</f>
        <v>0.40396740255103553</v>
      </c>
      <c r="DE300" s="62">
        <f ca="1">DE96*'SaaS - Cohorts (Logos)'!DE96</f>
        <v>0.39610140296367258</v>
      </c>
      <c r="DF300" s="62">
        <f ca="1">DF96*'SaaS - Cohorts (Logos)'!DF96</f>
        <v>0.38836712155241793</v>
      </c>
      <c r="DG300" s="62">
        <f ca="1">DG96*'SaaS - Cohorts (Logos)'!DG96</f>
        <v>0.38076499617162618</v>
      </c>
      <c r="DH300" s="62">
        <f ca="1">DH96*'SaaS - Cohorts (Logos)'!DH96</f>
        <v>0.3732950872524195</v>
      </c>
      <c r="DI300" s="62">
        <f ca="1">DI96*'SaaS - Cohorts (Logos)'!DI96</f>
        <v>0.36595712959108978</v>
      </c>
      <c r="DJ300" s="62">
        <f ca="1">DJ96*'SaaS - Cohorts (Logos)'!DJ96</f>
        <v>0.35875057779294039</v>
      </c>
      <c r="DK300" s="62">
        <f ca="1">DK96*'SaaS - Cohorts (Logos)'!DK96</f>
        <v>0.35167464613551341</v>
      </c>
      <c r="DL300" s="62">
        <f ca="1">DL96*'SaaS - Cohorts (Logos)'!DL96</f>
        <v>0.34472834352342302</v>
      </c>
      <c r="DM300" s="62">
        <f ca="1">DM96*'SaaS - Cohorts (Logos)'!DM96</f>
        <v>0.33791050412630008</v>
      </c>
      <c r="DN300" s="62">
        <f ca="1">DN96*'SaaS - Cohorts (Logos)'!DN96</f>
        <v>0.33121981422031815</v>
      </c>
      <c r="DO300" s="62">
        <f ca="1">DO96*'SaaS - Cohorts (Logos)'!DO96</f>
        <v>0.32465483569127057</v>
      </c>
      <c r="DP300" s="62">
        <f ca="1">DP96*'SaaS - Cohorts (Logos)'!DP96</f>
        <v>0.31821402660216097</v>
      </c>
      <c r="DQ300" s="62">
        <f ca="1">DQ96*'SaaS - Cohorts (Logos)'!DQ96</f>
        <v>0.31189575917986756</v>
      </c>
      <c r="DR300" s="62">
        <f ca="1">DR96*'SaaS - Cohorts (Logos)'!DR96</f>
        <v>0.30569833553285009</v>
      </c>
    </row>
    <row r="301" spans="2:122" ht="15.75" customHeight="1">
      <c r="B301" s="195">
        <v>43709</v>
      </c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62">
        <f ca="1">BK97*'SaaS - Cohorts (Logos)'!BK97</f>
        <v>0.378</v>
      </c>
      <c r="BL301" s="62">
        <f ca="1">BL97*'SaaS - Cohorts (Logos)'!BL97</f>
        <v>0.44603999999999999</v>
      </c>
      <c r="BM301" s="62">
        <f ca="1">BM97*'SaaS - Cohorts (Logos)'!BM97</f>
        <v>0.50364719999999996</v>
      </c>
      <c r="BN301" s="62">
        <f ca="1">BN97*'SaaS - Cohorts (Logos)'!BN97</f>
        <v>0.55211889599999997</v>
      </c>
      <c r="BO301" s="62">
        <f ca="1">BO97*'SaaS - Cohorts (Logos)'!BO97</f>
        <v>0.59259580128</v>
      </c>
      <c r="BP301" s="62">
        <f ca="1">BP97*'SaaS - Cohorts (Logos)'!BP97</f>
        <v>0.62608085447039996</v>
      </c>
      <c r="BQ301" s="62">
        <f ca="1">BQ97*'SaaS - Cohorts (Logos)'!BQ97</f>
        <v>0.65345577029107194</v>
      </c>
      <c r="BR301" s="62">
        <f ca="1">BR97*'SaaS - Cohorts (Logos)'!BR97</f>
        <v>0.67549560384612084</v>
      </c>
      <c r="BS301" s="62">
        <f ca="1">BS97*'SaaS - Cohorts (Logos)'!BS97</f>
        <v>0.69288156685476421</v>
      </c>
      <c r="BT301" s="62">
        <f ca="1">BT97*'SaaS - Cohorts (Logos)'!BT97</f>
        <v>0.70621230559296688</v>
      </c>
      <c r="BU301" s="62">
        <f ca="1">BU97*'SaaS - Cohorts (Logos)'!BU97</f>
        <v>0.71601382514736989</v>
      </c>
      <c r="BV301" s="62">
        <f ca="1">BV97*'SaaS - Cohorts (Logos)'!BV97</f>
        <v>0.72274822243073322</v>
      </c>
      <c r="BW301" s="62">
        <f ca="1">BW97*'SaaS - Cohorts (Logos)'!BW97</f>
        <v>0.72682137091407195</v>
      </c>
      <c r="BX301" s="62">
        <f ca="1">BX97*'SaaS - Cohorts (Logos)'!BX97</f>
        <v>0.72858968287590953</v>
      </c>
      <c r="BY301" s="62">
        <f ca="1">BY97*'SaaS - Cohorts (Logos)'!BY97</f>
        <v>0.72836605987289615</v>
      </c>
      <c r="BZ301" s="62">
        <f ca="1">BZ97*'SaaS - Cohorts (Logos)'!BZ97</f>
        <v>0.72642512885140254</v>
      </c>
      <c r="CA301" s="62">
        <f ca="1">CA97*'SaaS - Cohorts (Logos)'!CA97</f>
        <v>0.72300784962922293</v>
      </c>
      <c r="CB301" s="62">
        <f ca="1">CB97*'SaaS - Cohorts (Logos)'!CB97</f>
        <v>0.71832556918890522</v>
      </c>
      <c r="CC301" s="62">
        <f ca="1">CC97*'SaaS - Cohorts (Logos)'!CC97</f>
        <v>0.71256358917112184</v>
      </c>
      <c r="CD301" s="62">
        <f ca="1">CD97*'SaaS - Cohorts (Logos)'!CD97</f>
        <v>0.70588430498977472</v>
      </c>
      <c r="CE301" s="62">
        <f ca="1">CE97*'SaaS - Cohorts (Logos)'!CE97</f>
        <v>0.69842996797980561</v>
      </c>
      <c r="CF301" s="62">
        <f ca="1">CF97*'SaaS - Cohorts (Logos)'!CF97</f>
        <v>0.6903251158192566</v>
      </c>
      <c r="CG301" s="62">
        <f ca="1">CG97*'SaaS - Cohorts (Logos)'!CG97</f>
        <v>0.6816787110380329</v>
      </c>
      <c r="CH301" s="62">
        <f ca="1">CH97*'SaaS - Cohorts (Logos)'!CH97</f>
        <v>0.67258602264821432</v>
      </c>
      <c r="CI301" s="62">
        <f ca="1">CI97*'SaaS - Cohorts (Logos)'!CI97</f>
        <v>0.66313028172647914</v>
      </c>
      <c r="CJ301" s="62">
        <f ca="1">CJ97*'SaaS - Cohorts (Logos)'!CJ97</f>
        <v>0.65338413807943119</v>
      </c>
      <c r="CK301" s="62">
        <f ca="1">CK97*'SaaS - Cohorts (Logos)'!CK97</f>
        <v>0.64341094186682624</v>
      </c>
      <c r="CL301" s="62">
        <f ca="1">CL97*'SaaS - Cohorts (Logos)'!CL97</f>
        <v>0.63326587119259548</v>
      </c>
      <c r="CM301" s="62">
        <f ca="1">CM97*'SaaS - Cohorts (Logos)'!CM97</f>
        <v>0.62299692415227659</v>
      </c>
      <c r="CN301" s="62">
        <f ca="1">CN97*'SaaS - Cohorts (Logos)'!CN97</f>
        <v>0.61264579160674015</v>
      </c>
      <c r="CO301" s="62">
        <f ca="1">CO97*'SaaS - Cohorts (Logos)'!CO97</f>
        <v>0.60224862499961329</v>
      </c>
      <c r="CP301" s="62">
        <f ca="1">CP97*'SaaS - Cohorts (Logos)'!CP97</f>
        <v>0.59183671181762798</v>
      </c>
      <c r="CQ301" s="62">
        <f ca="1">CQ97*'SaaS - Cohorts (Logos)'!CQ97</f>
        <v>0.58143706978112153</v>
      </c>
      <c r="CR301" s="62">
        <f ca="1">CR97*'SaaS - Cohorts (Logos)'!CR97</f>
        <v>0.57107296952136377</v>
      </c>
      <c r="CS301" s="62">
        <f ca="1">CS97*'SaaS - Cohorts (Logos)'!CS97</f>
        <v>0.56076439433049741</v>
      </c>
      <c r="CT301" s="62">
        <f ca="1">CT97*'SaaS - Cohorts (Logos)'!CT97</f>
        <v>0.55052844453950101</v>
      </c>
      <c r="CU301" s="62">
        <f ca="1">CU97*'SaaS - Cohorts (Logos)'!CU97</f>
        <v>0.54037969317285095</v>
      </c>
      <c r="CV301" s="62">
        <f ca="1">CV97*'SaaS - Cohorts (Logos)'!CV97</f>
        <v>0.53033049873063709</v>
      </c>
      <c r="CW301" s="62">
        <f ca="1">CW97*'SaaS - Cohorts (Logos)'!CW97</f>
        <v>0.52039128024671821</v>
      </c>
      <c r="CX301" s="62">
        <f ca="1">CX97*'SaaS - Cohorts (Logos)'!CX97</f>
        <v>0.51057075915359462</v>
      </c>
      <c r="CY301" s="62">
        <f ca="1">CY97*'SaaS - Cohorts (Logos)'!CY97</f>
        <v>0.50087617194091616</v>
      </c>
      <c r="CZ301" s="62">
        <f ca="1">CZ97*'SaaS - Cohorts (Logos)'!CZ97</f>
        <v>0.49131345711604407</v>
      </c>
      <c r="DA301" s="62">
        <f ca="1">DA97*'SaaS - Cohorts (Logos)'!DA97</f>
        <v>0.48188741955399589</v>
      </c>
      <c r="DB301" s="62">
        <f ca="1">DB97*'SaaS - Cohorts (Logos)'!DB97</f>
        <v>0.47260187495355588</v>
      </c>
      <c r="DC301" s="62">
        <f ca="1">DC97*'SaaS - Cohorts (Logos)'!DC97</f>
        <v>0.46345977679024786</v>
      </c>
      <c r="DD301" s="62">
        <f ca="1">DD97*'SaaS - Cohorts (Logos)'!DD97</f>
        <v>0.4544633278699145</v>
      </c>
      <c r="DE301" s="62">
        <f ca="1">DE97*'SaaS - Cohorts (Logos)'!DE97</f>
        <v>0.44561407833413119</v>
      </c>
      <c r="DF301" s="62">
        <f ca="1">DF97*'SaaS - Cohorts (Logos)'!DF97</f>
        <v>0.43691301174646974</v>
      </c>
      <c r="DG301" s="62">
        <f ca="1">DG97*'SaaS - Cohorts (Logos)'!DG97</f>
        <v>0.42836062069307901</v>
      </c>
      <c r="DH301" s="62">
        <f ca="1">DH97*'SaaS - Cohorts (Logos)'!DH97</f>
        <v>0.4199569731589714</v>
      </c>
      <c r="DI301" s="62">
        <f ca="1">DI97*'SaaS - Cohorts (Logos)'!DI97</f>
        <v>0.4117017707899755</v>
      </c>
      <c r="DJ301" s="62">
        <f ca="1">DJ97*'SaaS - Cohorts (Logos)'!DJ97</f>
        <v>0.40359440001705749</v>
      </c>
      <c r="DK301" s="62">
        <f ca="1">DK97*'SaaS - Cohorts (Logos)'!DK97</f>
        <v>0.39563397690245211</v>
      </c>
      <c r="DL301" s="62">
        <f ca="1">DL97*'SaaS - Cohorts (Logos)'!DL97</f>
        <v>0.3878193864638505</v>
      </c>
      <c r="DM301" s="62">
        <f ca="1">DM97*'SaaS - Cohorts (Logos)'!DM97</f>
        <v>0.38014931714208727</v>
      </c>
      <c r="DN301" s="62">
        <f ca="1">DN97*'SaaS - Cohorts (Logos)'!DN97</f>
        <v>0.37262229099785765</v>
      </c>
      <c r="DO301" s="62">
        <f ca="1">DO97*'SaaS - Cohorts (Logos)'!DO97</f>
        <v>0.36523669015267912</v>
      </c>
      <c r="DP301" s="62">
        <f ca="1">DP97*'SaaS - Cohorts (Logos)'!DP97</f>
        <v>0.35799077992743078</v>
      </c>
      <c r="DQ301" s="62">
        <f ca="1">DQ97*'SaaS - Cohorts (Logos)'!DQ97</f>
        <v>0.35088272907735074</v>
      </c>
      <c r="DR301" s="62">
        <f ca="1">DR97*'SaaS - Cohorts (Logos)'!DR97</f>
        <v>0.34391062747445611</v>
      </c>
    </row>
    <row r="302" spans="2:122" ht="15.75" customHeight="1">
      <c r="B302" s="195">
        <v>43739</v>
      </c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62">
        <f ca="1">BK98*'SaaS - Cohorts (Logos)'!BK98</f>
        <v>0.46199999999999997</v>
      </c>
      <c r="BL302" s="62">
        <f ca="1">BL98*'SaaS - Cohorts (Logos)'!BL98</f>
        <v>0.54515999999999998</v>
      </c>
      <c r="BM302" s="62">
        <f ca="1">BM98*'SaaS - Cohorts (Logos)'!BM98</f>
        <v>0.61556880000000003</v>
      </c>
      <c r="BN302" s="62">
        <f ca="1">BN98*'SaaS - Cohorts (Logos)'!BN98</f>
        <v>0.67481198400000009</v>
      </c>
      <c r="BO302" s="62">
        <f ca="1">BO98*'SaaS - Cohorts (Logos)'!BO98</f>
        <v>0.72428375712000004</v>
      </c>
      <c r="BP302" s="62">
        <f ca="1">BP98*'SaaS - Cohorts (Logos)'!BP98</f>
        <v>0.76520993324160003</v>
      </c>
      <c r="BQ302" s="62">
        <f ca="1">BQ98*'SaaS - Cohorts (Logos)'!BQ98</f>
        <v>0.798668163689088</v>
      </c>
      <c r="BR302" s="62">
        <f ca="1">BR98*'SaaS - Cohorts (Logos)'!BR98</f>
        <v>0.82560573803414783</v>
      </c>
      <c r="BS302" s="62">
        <f ca="1">BS98*'SaaS - Cohorts (Logos)'!BS98</f>
        <v>0.84685524837804549</v>
      </c>
      <c r="BT302" s="62">
        <f ca="1">BT98*'SaaS - Cohorts (Logos)'!BT98</f>
        <v>0.8631483735025155</v>
      </c>
      <c r="BU302" s="62">
        <f ca="1">BU98*'SaaS - Cohorts (Logos)'!BU98</f>
        <v>0.87512800851345229</v>
      </c>
      <c r="BV302" s="62">
        <f ca="1">BV98*'SaaS - Cohorts (Logos)'!BV98</f>
        <v>0.8833589385264522</v>
      </c>
      <c r="BW302" s="62">
        <f ca="1">BW98*'SaaS - Cohorts (Logos)'!BW98</f>
        <v>0.88833723111719964</v>
      </c>
      <c r="BX302" s="62">
        <f ca="1">BX98*'SaaS - Cohorts (Logos)'!BX98</f>
        <v>0.89049850129277897</v>
      </c>
      <c r="BY302" s="62">
        <f ca="1">BY98*'SaaS - Cohorts (Logos)'!BY98</f>
        <v>0.89022518428909592</v>
      </c>
      <c r="BZ302" s="62">
        <f ca="1">BZ98*'SaaS - Cohorts (Logos)'!BZ98</f>
        <v>0.88785293526282594</v>
      </c>
      <c r="CA302" s="62">
        <f ca="1">CA98*'SaaS - Cohorts (Logos)'!CA98</f>
        <v>0.88367626065793969</v>
      </c>
      <c r="CB302" s="62">
        <f ca="1">CB98*'SaaS - Cohorts (Logos)'!CB98</f>
        <v>0.87795347345310693</v>
      </c>
      <c r="CC302" s="62">
        <f ca="1">CC98*'SaaS - Cohorts (Logos)'!CC98</f>
        <v>0.87091105343137165</v>
      </c>
      <c r="CD302" s="62">
        <f ca="1">CD98*'SaaS - Cohorts (Logos)'!CD98</f>
        <v>0.86274748387639177</v>
      </c>
      <c r="CE302" s="62">
        <f ca="1">CE98*'SaaS - Cohorts (Logos)'!CE98</f>
        <v>0.85363662753087388</v>
      </c>
      <c r="CF302" s="62">
        <f ca="1">CF98*'SaaS - Cohorts (Logos)'!CF98</f>
        <v>0.8437306971124251</v>
      </c>
      <c r="CG302" s="62">
        <f ca="1">CG98*'SaaS - Cohorts (Logos)'!CG98</f>
        <v>0.83316286904648507</v>
      </c>
      <c r="CH302" s="62">
        <f ca="1">CH98*'SaaS - Cohorts (Logos)'!CH98</f>
        <v>0.82204958323670685</v>
      </c>
      <c r="CI302" s="62">
        <f ca="1">CI98*'SaaS - Cohorts (Logos)'!CI98</f>
        <v>0.8104925665545859</v>
      </c>
      <c r="CJ302" s="62">
        <f ca="1">CJ98*'SaaS - Cohorts (Logos)'!CJ98</f>
        <v>0.79858061320819385</v>
      </c>
      <c r="CK302" s="62">
        <f ca="1">CK98*'SaaS - Cohorts (Logos)'!CK98</f>
        <v>0.78639115117056579</v>
      </c>
      <c r="CL302" s="62">
        <f ca="1">CL98*'SaaS - Cohorts (Logos)'!CL98</f>
        <v>0.77399162034650604</v>
      </c>
      <c r="CM302" s="62">
        <f ca="1">CM98*'SaaS - Cohorts (Logos)'!CM98</f>
        <v>0.76144068507500506</v>
      </c>
      <c r="CN302" s="62">
        <f ca="1">CN98*'SaaS - Cohorts (Logos)'!CN98</f>
        <v>0.74878930085268269</v>
      </c>
      <c r="CO302" s="62">
        <f ca="1">CO98*'SaaS - Cohorts (Logos)'!CO98</f>
        <v>0.73608165277730542</v>
      </c>
      <c r="CP302" s="62">
        <f ca="1">CP98*'SaaS - Cohorts (Logos)'!CP98</f>
        <v>0.72335598111043442</v>
      </c>
      <c r="CQ302" s="62">
        <f ca="1">CQ98*'SaaS - Cohorts (Logos)'!CQ98</f>
        <v>0.71064530751025989</v>
      </c>
      <c r="CR302" s="62">
        <f ca="1">CR98*'SaaS - Cohorts (Logos)'!CR98</f>
        <v>0.69797807385944466</v>
      </c>
      <c r="CS302" s="62">
        <f ca="1">CS98*'SaaS - Cohorts (Logos)'!CS98</f>
        <v>0.68537870418171909</v>
      </c>
      <c r="CT302" s="62">
        <f ca="1">CT98*'SaaS - Cohorts (Logos)'!CT98</f>
        <v>0.67286809888161248</v>
      </c>
      <c r="CU302" s="62">
        <f ca="1">CU98*'SaaS - Cohorts (Logos)'!CU98</f>
        <v>0.66046406943348457</v>
      </c>
      <c r="CV302" s="62">
        <f ca="1">CV98*'SaaS - Cohorts (Logos)'!CV98</f>
        <v>0.64818172067077873</v>
      </c>
      <c r="CW302" s="62">
        <f ca="1">CW98*'SaaS - Cohorts (Logos)'!CW98</f>
        <v>0.63603378696821133</v>
      </c>
      <c r="CX302" s="62">
        <f ca="1">CX98*'SaaS - Cohorts (Logos)'!CX98</f>
        <v>0.62403092785439351</v>
      </c>
      <c r="CY302" s="62">
        <f ca="1">CY98*'SaaS - Cohorts (Logos)'!CY98</f>
        <v>0.61218198792778655</v>
      </c>
      <c r="CZ302" s="62">
        <f ca="1">CZ98*'SaaS - Cohorts (Logos)'!CZ98</f>
        <v>0.60049422536405384</v>
      </c>
      <c r="DA302" s="62">
        <f ca="1">DA98*'SaaS - Cohorts (Logos)'!DA98</f>
        <v>0.58897351278821719</v>
      </c>
      <c r="DB302" s="62">
        <f ca="1">DB98*'SaaS - Cohorts (Logos)'!DB98</f>
        <v>0.57762451383212388</v>
      </c>
      <c r="DC302" s="62">
        <f ca="1">DC98*'SaaS - Cohorts (Logos)'!DC98</f>
        <v>0.56645083829919196</v>
      </c>
      <c r="DD302" s="62">
        <f ca="1">DD98*'SaaS - Cohorts (Logos)'!DD98</f>
        <v>0.55545517850767334</v>
      </c>
      <c r="DE302" s="62">
        <f ca="1">DE98*'SaaS - Cohorts (Logos)'!DE98</f>
        <v>0.54463942907504925</v>
      </c>
      <c r="DF302" s="62">
        <f ca="1">DF98*'SaaS - Cohorts (Logos)'!DF98</f>
        <v>0.53400479213457419</v>
      </c>
      <c r="DG302" s="62">
        <f ca="1">DG98*'SaaS - Cohorts (Logos)'!DG98</f>
        <v>0.52355186973598555</v>
      </c>
      <c r="DH302" s="62">
        <f ca="1">DH98*'SaaS - Cohorts (Logos)'!DH98</f>
        <v>0.51328074497207621</v>
      </c>
      <c r="DI302" s="62">
        <f ca="1">DI98*'SaaS - Cohorts (Logos)'!DI98</f>
        <v>0.50319105318774793</v>
      </c>
      <c r="DJ302" s="62">
        <f ca="1">DJ98*'SaaS - Cohorts (Logos)'!DJ98</f>
        <v>0.49328204446529261</v>
      </c>
      <c r="DK302" s="62">
        <f ca="1">DK98*'SaaS - Cohorts (Logos)'!DK98</f>
        <v>0.48355263843633051</v>
      </c>
      <c r="DL302" s="62">
        <f ca="1">DL98*'SaaS - Cohorts (Logos)'!DL98</f>
        <v>0.4740014723447063</v>
      </c>
      <c r="DM302" s="62">
        <f ca="1">DM98*'SaaS - Cohorts (Logos)'!DM98</f>
        <v>0.46462694317366227</v>
      </c>
      <c r="DN302" s="62">
        <f ca="1">DN98*'SaaS - Cohorts (Logos)'!DN98</f>
        <v>0.45542724455293715</v>
      </c>
      <c r="DO302" s="62">
        <f ca="1">DO98*'SaaS - Cohorts (Logos)'!DO98</f>
        <v>0.44640039907549678</v>
      </c>
      <c r="DP302" s="62">
        <f ca="1">DP98*'SaaS - Cohorts (Logos)'!DP98</f>
        <v>0.43754428657797101</v>
      </c>
      <c r="DQ302" s="62">
        <f ca="1">DQ98*'SaaS - Cohorts (Logos)'!DQ98</f>
        <v>0.42885666887231766</v>
      </c>
      <c r="DR302" s="62">
        <f ca="1">DR98*'SaaS - Cohorts (Logos)'!DR98</f>
        <v>0.4203352113576686</v>
      </c>
    </row>
    <row r="303" spans="2:122" ht="15.75" customHeight="1">
      <c r="B303" s="195">
        <v>43770</v>
      </c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62">
        <f ca="1">BK99*'SaaS - Cohorts (Logos)'!BK99</f>
        <v>0.54600000000000004</v>
      </c>
      <c r="BL303" s="62">
        <f ca="1">BL99*'SaaS - Cohorts (Logos)'!BL99</f>
        <v>0.64427999999999996</v>
      </c>
      <c r="BM303" s="62">
        <f ca="1">BM99*'SaaS - Cohorts (Logos)'!BM99</f>
        <v>0.72749040000000009</v>
      </c>
      <c r="BN303" s="62">
        <f ca="1">BN99*'SaaS - Cohorts (Logos)'!BN99</f>
        <v>0.79750507199999998</v>
      </c>
      <c r="BO303" s="62">
        <f ca="1">BO99*'SaaS - Cohorts (Logos)'!BO99</f>
        <v>0.85597171295999996</v>
      </c>
      <c r="BP303" s="62">
        <f ca="1">BP99*'SaaS - Cohorts (Logos)'!BP99</f>
        <v>0.90433901201280009</v>
      </c>
      <c r="BQ303" s="62">
        <f ca="1">BQ99*'SaaS - Cohorts (Logos)'!BQ99</f>
        <v>0.94388055708710417</v>
      </c>
      <c r="BR303" s="62">
        <f ca="1">BR99*'SaaS - Cohorts (Logos)'!BR99</f>
        <v>0.97571587222217493</v>
      </c>
      <c r="BS303" s="62">
        <f ca="1">BS99*'SaaS - Cohorts (Logos)'!BS99</f>
        <v>1.0008289299013267</v>
      </c>
      <c r="BT303" s="62">
        <f ca="1">BT99*'SaaS - Cohorts (Logos)'!BT99</f>
        <v>1.020084441412064</v>
      </c>
      <c r="BU303" s="62">
        <f ca="1">BU99*'SaaS - Cohorts (Logos)'!BU99</f>
        <v>1.0342421918795348</v>
      </c>
      <c r="BV303" s="62">
        <f ca="1">BV99*'SaaS - Cohorts (Logos)'!BV99</f>
        <v>1.0439696546221708</v>
      </c>
      <c r="BW303" s="62">
        <f ca="1">BW99*'SaaS - Cohorts (Logos)'!BW99</f>
        <v>1.0498530913203268</v>
      </c>
      <c r="BX303" s="62">
        <f ca="1">BX99*'SaaS - Cohorts (Logos)'!BX99</f>
        <v>1.0524073197096477</v>
      </c>
      <c r="BY303" s="62">
        <f ca="1">BY99*'SaaS - Cohorts (Logos)'!BY99</f>
        <v>1.0520843087052949</v>
      </c>
      <c r="BZ303" s="62">
        <f ca="1">BZ99*'SaaS - Cohorts (Logos)'!BZ99</f>
        <v>1.0492807416742485</v>
      </c>
      <c r="CA303" s="62">
        <f ca="1">CA99*'SaaS - Cohorts (Logos)'!CA99</f>
        <v>1.044344671686656</v>
      </c>
      <c r="CB303" s="62">
        <f ca="1">CB99*'SaaS - Cohorts (Logos)'!CB99</f>
        <v>1.037581377717308</v>
      </c>
      <c r="CC303" s="62">
        <f ca="1">CC99*'SaaS - Cohorts (Logos)'!CC99</f>
        <v>1.0292585176916209</v>
      </c>
      <c r="CD303" s="62">
        <f ca="1">CD99*'SaaS - Cohorts (Logos)'!CD99</f>
        <v>1.0196106627630084</v>
      </c>
      <c r="CE303" s="62">
        <f ca="1">CE99*'SaaS - Cohorts (Logos)'!CE99</f>
        <v>1.0088432870819417</v>
      </c>
      <c r="CF303" s="62">
        <f ca="1">CF99*'SaaS - Cohorts (Logos)'!CF99</f>
        <v>0.99713627840559305</v>
      </c>
      <c r="CG303" s="62">
        <f ca="1">CG99*'SaaS - Cohorts (Logos)'!CG99</f>
        <v>0.98464702705493667</v>
      </c>
      <c r="CH303" s="62">
        <f ca="1">CH99*'SaaS - Cohorts (Logos)'!CH99</f>
        <v>0.97151314382519882</v>
      </c>
      <c r="CI303" s="62">
        <f ca="1">CI99*'SaaS - Cohorts (Logos)'!CI99</f>
        <v>0.95785485138269244</v>
      </c>
      <c r="CJ303" s="62">
        <f ca="1">CJ99*'SaaS - Cohorts (Logos)'!CJ99</f>
        <v>0.94377708833695639</v>
      </c>
      <c r="CK303" s="62">
        <f ca="1">CK99*'SaaS - Cohorts (Logos)'!CK99</f>
        <v>0.92937136047430491</v>
      </c>
      <c r="CL303" s="62">
        <f ca="1">CL99*'SaaS - Cohorts (Logos)'!CL99</f>
        <v>0.91471736950041593</v>
      </c>
      <c r="CM303" s="62">
        <f ca="1">CM99*'SaaS - Cohorts (Logos)'!CM99</f>
        <v>0.8998844459977331</v>
      </c>
      <c r="CN303" s="62">
        <f ca="1">CN99*'SaaS - Cohorts (Logos)'!CN99</f>
        <v>0.88493281009862468</v>
      </c>
      <c r="CO303" s="62">
        <f ca="1">CO99*'SaaS - Cohorts (Logos)'!CO99</f>
        <v>0.8699146805549971</v>
      </c>
      <c r="CP303" s="62">
        <f ca="1">CP99*'SaaS - Cohorts (Logos)'!CP99</f>
        <v>0.85487525040324064</v>
      </c>
      <c r="CQ303" s="62">
        <f ca="1">CQ99*'SaaS - Cohorts (Logos)'!CQ99</f>
        <v>0.83985354523939804</v>
      </c>
      <c r="CR303" s="62">
        <f ca="1">CR99*'SaaS - Cohorts (Logos)'!CR99</f>
        <v>0.82488317819752566</v>
      </c>
      <c r="CS303" s="62">
        <f ca="1">CS99*'SaaS - Cohorts (Logos)'!CS99</f>
        <v>0.80999301403294088</v>
      </c>
      <c r="CT303" s="62">
        <f ca="1">CT99*'SaaS - Cohorts (Logos)'!CT99</f>
        <v>0.79520775322372383</v>
      </c>
      <c r="CU303" s="62">
        <f ca="1">CU99*'SaaS - Cohorts (Logos)'!CU99</f>
        <v>0.7805484456941183</v>
      </c>
      <c r="CV303" s="62">
        <f ca="1">CV99*'SaaS - Cohorts (Logos)'!CV99</f>
        <v>0.76603294261092048</v>
      </c>
      <c r="CW303" s="62">
        <f ca="1">CW99*'SaaS - Cohorts (Logos)'!CW99</f>
        <v>0.75167629368970457</v>
      </c>
      <c r="CX303" s="62">
        <f ca="1">CX99*'SaaS - Cohorts (Logos)'!CX99</f>
        <v>0.73749109655519252</v>
      </c>
      <c r="CY303" s="62">
        <f ca="1">CY99*'SaaS - Cohorts (Logos)'!CY99</f>
        <v>0.72348780391465695</v>
      </c>
      <c r="CZ303" s="62">
        <f ca="1">CZ99*'SaaS - Cohorts (Logos)'!CZ99</f>
        <v>0.70967499361206399</v>
      </c>
      <c r="DA303" s="62">
        <f ca="1">DA99*'SaaS - Cohorts (Logos)'!DA99</f>
        <v>0.69605960602243888</v>
      </c>
      <c r="DB303" s="62">
        <f ca="1">DB99*'SaaS - Cohorts (Logos)'!DB99</f>
        <v>0.68264715271069221</v>
      </c>
      <c r="DC303" s="62">
        <f ca="1">DC99*'SaaS - Cohorts (Logos)'!DC99</f>
        <v>0.66944189980813618</v>
      </c>
      <c r="DD303" s="62">
        <f ca="1">DD99*'SaaS - Cohorts (Logos)'!DD99</f>
        <v>0.65644702914543251</v>
      </c>
      <c r="DE303" s="62">
        <f ca="1">DE99*'SaaS - Cohorts (Logos)'!DE99</f>
        <v>0.64366477981596759</v>
      </c>
      <c r="DF303" s="62">
        <f ca="1">DF99*'SaaS - Cohorts (Logos)'!DF99</f>
        <v>0.63109657252267892</v>
      </c>
      <c r="DG303" s="62">
        <f ca="1">DG99*'SaaS - Cohorts (Logos)'!DG99</f>
        <v>0.61874311877889221</v>
      </c>
      <c r="DH303" s="62">
        <f ca="1">DH99*'SaaS - Cohorts (Logos)'!DH99</f>
        <v>0.60660451678518135</v>
      </c>
      <c r="DI303" s="62">
        <f ca="1">DI99*'SaaS - Cohorts (Logos)'!DI99</f>
        <v>0.59468033558552047</v>
      </c>
      <c r="DJ303" s="62">
        <f ca="1">DJ99*'SaaS - Cohorts (Logos)'!DJ99</f>
        <v>0.58296968891352785</v>
      </c>
      <c r="DK303" s="62">
        <f ca="1">DK99*'SaaS - Cohorts (Logos)'!DK99</f>
        <v>0.57147129997020885</v>
      </c>
      <c r="DL303" s="62">
        <f ca="1">DL99*'SaaS - Cohorts (Logos)'!DL99</f>
        <v>0.56018355822556198</v>
      </c>
      <c r="DM303" s="62">
        <f ca="1">DM99*'SaaS - Cohorts (Logos)'!DM99</f>
        <v>0.54910456920523731</v>
      </c>
      <c r="DN303" s="62">
        <f ca="1">DN99*'SaaS - Cohorts (Logos)'!DN99</f>
        <v>0.53823219810801681</v>
      </c>
      <c r="DO303" s="62">
        <f ca="1">DO99*'SaaS - Cohorts (Logos)'!DO99</f>
        <v>0.52756410799831455</v>
      </c>
      <c r="DP303" s="62">
        <f ca="1">DP99*'SaaS - Cohorts (Logos)'!DP99</f>
        <v>0.51709779322851124</v>
      </c>
      <c r="DQ303" s="62">
        <f ca="1">DQ99*'SaaS - Cohorts (Logos)'!DQ99</f>
        <v>0.50683060866728458</v>
      </c>
      <c r="DR303" s="62">
        <f ca="1">DR99*'SaaS - Cohorts (Logos)'!DR99</f>
        <v>0.4967597952408811</v>
      </c>
    </row>
    <row r="304" spans="2:122" ht="15.75" customHeight="1">
      <c r="B304" s="195">
        <v>43800</v>
      </c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62">
        <f ca="1">BK100*'SaaS - Cohorts (Logos)'!BK100</f>
        <v>0.63</v>
      </c>
      <c r="BL304" s="62">
        <f ca="1">BL100*'SaaS - Cohorts (Logos)'!BL100</f>
        <v>0.74340000000000006</v>
      </c>
      <c r="BM304" s="62">
        <f ca="1">BM100*'SaaS - Cohorts (Logos)'!BM100</f>
        <v>0.83941200000000016</v>
      </c>
      <c r="BN304" s="62">
        <f ca="1">BN100*'SaaS - Cohorts (Logos)'!BN100</f>
        <v>0.9201981600000001</v>
      </c>
      <c r="BO304" s="62">
        <f ca="1">BO100*'SaaS - Cohorts (Logos)'!BO100</f>
        <v>0.98765966880000011</v>
      </c>
      <c r="BP304" s="62">
        <f ca="1">BP100*'SaaS - Cohorts (Logos)'!BP100</f>
        <v>1.0434680907840002</v>
      </c>
      <c r="BQ304" s="62">
        <f ca="1">BQ100*'SaaS - Cohorts (Logos)'!BQ100</f>
        <v>1.0890929504851201</v>
      </c>
      <c r="BR304" s="62">
        <f ca="1">BR100*'SaaS - Cohorts (Logos)'!BR100</f>
        <v>1.1258260064102019</v>
      </c>
      <c r="BS304" s="62">
        <f ca="1">BS100*'SaaS - Cohorts (Logos)'!BS100</f>
        <v>1.1548026114246077</v>
      </c>
      <c r="BT304" s="62">
        <f ca="1">BT100*'SaaS - Cohorts (Logos)'!BT100</f>
        <v>1.1770205093216124</v>
      </c>
      <c r="BU304" s="62">
        <f ca="1">BU100*'SaaS - Cohorts (Logos)'!BU100</f>
        <v>1.1933563752456171</v>
      </c>
      <c r="BV304" s="62">
        <f ca="1">BV100*'SaaS - Cohorts (Logos)'!BV100</f>
        <v>1.2045803707178897</v>
      </c>
      <c r="BW304" s="62">
        <f ca="1">BW100*'SaaS - Cohorts (Logos)'!BW100</f>
        <v>1.2113689515234543</v>
      </c>
      <c r="BX304" s="62">
        <f ca="1">BX100*'SaaS - Cohorts (Logos)'!BX100</f>
        <v>1.2143161381265171</v>
      </c>
      <c r="BY304" s="62">
        <f ca="1">BY100*'SaaS - Cohorts (Logos)'!BY100</f>
        <v>1.2139434331214947</v>
      </c>
      <c r="BZ304" s="62">
        <f ca="1">BZ100*'SaaS - Cohorts (Logos)'!BZ100</f>
        <v>1.2107085480856719</v>
      </c>
      <c r="CA304" s="62">
        <f ca="1">CA100*'SaaS - Cohorts (Logos)'!CA100</f>
        <v>1.2050130827153727</v>
      </c>
      <c r="CB304" s="62">
        <f ca="1">CB100*'SaaS - Cohorts (Logos)'!CB100</f>
        <v>1.1972092819815097</v>
      </c>
      <c r="CC304" s="62">
        <f ca="1">CC100*'SaaS - Cohorts (Logos)'!CC100</f>
        <v>1.1876059819518705</v>
      </c>
      <c r="CD304" s="62">
        <f ca="1">CD100*'SaaS - Cohorts (Logos)'!CD100</f>
        <v>1.1764738416496254</v>
      </c>
      <c r="CE304" s="62">
        <f ca="1">CE100*'SaaS - Cohorts (Logos)'!CE100</f>
        <v>1.1640499466330101</v>
      </c>
      <c r="CF304" s="62">
        <f ca="1">CF100*'SaaS - Cohorts (Logos)'!CF100</f>
        <v>1.150541859698762</v>
      </c>
      <c r="CG304" s="62">
        <f ca="1">CG100*'SaaS - Cohorts (Logos)'!CG100</f>
        <v>1.1361311850633891</v>
      </c>
      <c r="CH304" s="62">
        <f ca="1">CH100*'SaaS - Cohorts (Logos)'!CH100</f>
        <v>1.1209767044136916</v>
      </c>
      <c r="CI304" s="62">
        <f ca="1">CI100*'SaaS - Cohorts (Logos)'!CI100</f>
        <v>1.1052171362107994</v>
      </c>
      <c r="CJ304" s="62">
        <f ca="1">CJ100*'SaaS - Cohorts (Logos)'!CJ100</f>
        <v>1.0889735634657194</v>
      </c>
      <c r="CK304" s="62">
        <f ca="1">CK100*'SaaS - Cohorts (Logos)'!CK100</f>
        <v>1.0723515697780446</v>
      </c>
      <c r="CL304" s="62">
        <f ca="1">CL100*'SaaS - Cohorts (Logos)'!CL100</f>
        <v>1.0554431186543267</v>
      </c>
      <c r="CM304" s="62">
        <f ca="1">CM100*'SaaS - Cohorts (Logos)'!CM100</f>
        <v>1.0383282069204618</v>
      </c>
      <c r="CN304" s="62">
        <f ca="1">CN100*'SaaS - Cohorts (Logos)'!CN100</f>
        <v>1.0210763193445678</v>
      </c>
      <c r="CO304" s="62">
        <f ca="1">CO100*'SaaS - Cohorts (Logos)'!CO100</f>
        <v>1.0037477083326898</v>
      </c>
      <c r="CP304" s="62">
        <f ca="1">CP100*'SaaS - Cohorts (Logos)'!CP100</f>
        <v>0.98639451969604763</v>
      </c>
      <c r="CQ304" s="62">
        <f ca="1">CQ100*'SaaS - Cohorts (Logos)'!CQ100</f>
        <v>0.96906178296853696</v>
      </c>
      <c r="CR304" s="62">
        <f ca="1">CR100*'SaaS - Cohorts (Logos)'!CR100</f>
        <v>0.95178828253560721</v>
      </c>
      <c r="CS304" s="62">
        <f ca="1">CS100*'SaaS - Cohorts (Logos)'!CS100</f>
        <v>0.93460732388416323</v>
      </c>
      <c r="CT304" s="62">
        <f ca="1">CT100*'SaaS - Cohorts (Logos)'!CT100</f>
        <v>0.91754740756583586</v>
      </c>
      <c r="CU304" s="62">
        <f ca="1">CU100*'SaaS - Cohorts (Logos)'!CU100</f>
        <v>0.90063282195475236</v>
      </c>
      <c r="CV304" s="62">
        <f ca="1">CV100*'SaaS - Cohorts (Logos)'!CV100</f>
        <v>0.88388416455106267</v>
      </c>
      <c r="CW304" s="62">
        <f ca="1">CW100*'SaaS - Cohorts (Logos)'!CW100</f>
        <v>0.86731880041119813</v>
      </c>
      <c r="CX304" s="62">
        <f ca="1">CX100*'SaaS - Cohorts (Logos)'!CX100</f>
        <v>0.85095126525599196</v>
      </c>
      <c r="CY304" s="62">
        <f ca="1">CY100*'SaaS - Cohorts (Logos)'!CY100</f>
        <v>0.83479361990152778</v>
      </c>
      <c r="CZ304" s="62">
        <f ca="1">CZ100*'SaaS - Cohorts (Logos)'!CZ100</f>
        <v>0.81885576186007425</v>
      </c>
      <c r="DA304" s="62">
        <f ca="1">DA100*'SaaS - Cohorts (Logos)'!DA100</f>
        <v>0.80314569925666068</v>
      </c>
      <c r="DB304" s="62">
        <f ca="1">DB100*'SaaS - Cohorts (Logos)'!DB100</f>
        <v>0.78766979158926065</v>
      </c>
      <c r="DC304" s="62">
        <f ca="1">DC100*'SaaS - Cohorts (Logos)'!DC100</f>
        <v>0.77243296131708061</v>
      </c>
      <c r="DD304" s="62">
        <f ca="1">DD100*'SaaS - Cohorts (Logos)'!DD100</f>
        <v>0.75743887978319169</v>
      </c>
      <c r="DE304" s="62">
        <f ca="1">DE100*'SaaS - Cohorts (Logos)'!DE100</f>
        <v>0.74269013055688604</v>
      </c>
      <c r="DF304" s="62">
        <f ca="1">DF100*'SaaS - Cohorts (Logos)'!DF100</f>
        <v>0.72818835291078354</v>
      </c>
      <c r="DG304" s="62">
        <f ca="1">DG100*'SaaS - Cohorts (Logos)'!DG100</f>
        <v>0.71393436782179887</v>
      </c>
      <c r="DH304" s="62">
        <f ca="1">DH100*'SaaS - Cohorts (Logos)'!DH100</f>
        <v>0.69992828859828626</v>
      </c>
      <c r="DI304" s="62">
        <f ca="1">DI100*'SaaS - Cohorts (Logos)'!DI100</f>
        <v>0.68616961798329301</v>
      </c>
      <c r="DJ304" s="62">
        <f ca="1">DJ100*'SaaS - Cohorts (Logos)'!DJ100</f>
        <v>0.67265733336176303</v>
      </c>
      <c r="DK304" s="62">
        <f ca="1">DK100*'SaaS - Cohorts (Logos)'!DK100</f>
        <v>0.65938996150408724</v>
      </c>
      <c r="DL304" s="62">
        <f ca="1">DL100*'SaaS - Cohorts (Logos)'!DL100</f>
        <v>0.64636564410641784</v>
      </c>
      <c r="DM304" s="62">
        <f ca="1">DM100*'SaaS - Cohorts (Logos)'!DM100</f>
        <v>0.63358219523681236</v>
      </c>
      <c r="DN304" s="62">
        <f ca="1">DN100*'SaaS - Cohorts (Logos)'!DN100</f>
        <v>0.62103715166309625</v>
      </c>
      <c r="DO304" s="62">
        <f ca="1">DO100*'SaaS - Cohorts (Logos)'!DO100</f>
        <v>0.60872781692113209</v>
      </c>
      <c r="DP304" s="62">
        <f ca="1">DP100*'SaaS - Cohorts (Logos)'!DP100</f>
        <v>0.59665129987905152</v>
      </c>
      <c r="DQ304" s="62">
        <f ca="1">DQ100*'SaaS - Cohorts (Logos)'!DQ100</f>
        <v>0.58480454846225138</v>
      </c>
      <c r="DR304" s="62">
        <f ca="1">DR100*'SaaS - Cohorts (Logos)'!DR100</f>
        <v>0.57318437912409359</v>
      </c>
    </row>
    <row r="305" spans="2:122" ht="15.75" customHeight="1">
      <c r="B305" s="195">
        <v>43831</v>
      </c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62">
        <f ca="1">BK101*'SaaS - Cohorts (Logos)'!BK101</f>
        <v>0.63</v>
      </c>
      <c r="BL305" s="62">
        <f ca="1">BL101*'SaaS - Cohorts (Logos)'!BL101</f>
        <v>0.74340000000000006</v>
      </c>
      <c r="BM305" s="62">
        <f ca="1">BM101*'SaaS - Cohorts (Logos)'!BM101</f>
        <v>0.83941200000000016</v>
      </c>
      <c r="BN305" s="62">
        <f ca="1">BN101*'SaaS - Cohorts (Logos)'!BN101</f>
        <v>0.9201981600000001</v>
      </c>
      <c r="BO305" s="62">
        <f ca="1">BO101*'SaaS - Cohorts (Logos)'!BO101</f>
        <v>0.98765966880000011</v>
      </c>
      <c r="BP305" s="62">
        <f ca="1">BP101*'SaaS - Cohorts (Logos)'!BP101</f>
        <v>1.0434680907840002</v>
      </c>
      <c r="BQ305" s="62">
        <f ca="1">BQ101*'SaaS - Cohorts (Logos)'!BQ101</f>
        <v>1.0890929504851201</v>
      </c>
      <c r="BR305" s="62">
        <f ca="1">BR101*'SaaS - Cohorts (Logos)'!BR101</f>
        <v>1.1258260064102019</v>
      </c>
      <c r="BS305" s="62">
        <f ca="1">BS101*'SaaS - Cohorts (Logos)'!BS101</f>
        <v>1.1548026114246077</v>
      </c>
      <c r="BT305" s="62">
        <f ca="1">BT101*'SaaS - Cohorts (Logos)'!BT101</f>
        <v>1.1770205093216124</v>
      </c>
      <c r="BU305" s="62">
        <f ca="1">BU101*'SaaS - Cohorts (Logos)'!BU101</f>
        <v>1.1933563752456171</v>
      </c>
      <c r="BV305" s="62">
        <f ca="1">BV101*'SaaS - Cohorts (Logos)'!BV101</f>
        <v>1.2045803707178897</v>
      </c>
      <c r="BW305" s="62">
        <f ca="1">BW101*'SaaS - Cohorts (Logos)'!BW101</f>
        <v>1.2113689515234543</v>
      </c>
      <c r="BX305" s="62">
        <f ca="1">BX101*'SaaS - Cohorts (Logos)'!BX101</f>
        <v>1.2143161381265171</v>
      </c>
      <c r="BY305" s="62">
        <f ca="1">BY101*'SaaS - Cohorts (Logos)'!BY101</f>
        <v>1.2139434331214947</v>
      </c>
      <c r="BZ305" s="62">
        <f ca="1">BZ101*'SaaS - Cohorts (Logos)'!BZ101</f>
        <v>1.2107085480856719</v>
      </c>
      <c r="CA305" s="62">
        <f ca="1">CA101*'SaaS - Cohorts (Logos)'!CA101</f>
        <v>1.2050130827153727</v>
      </c>
      <c r="CB305" s="62">
        <f ca="1">CB101*'SaaS - Cohorts (Logos)'!CB101</f>
        <v>1.1972092819815097</v>
      </c>
      <c r="CC305" s="62">
        <f ca="1">CC101*'SaaS - Cohorts (Logos)'!CC101</f>
        <v>1.1876059819518705</v>
      </c>
      <c r="CD305" s="62">
        <f ca="1">CD101*'SaaS - Cohorts (Logos)'!CD101</f>
        <v>1.1764738416496254</v>
      </c>
      <c r="CE305" s="62">
        <f ca="1">CE101*'SaaS - Cohorts (Logos)'!CE101</f>
        <v>1.1640499466330101</v>
      </c>
      <c r="CF305" s="62">
        <f ca="1">CF101*'SaaS - Cohorts (Logos)'!CF101</f>
        <v>1.150541859698762</v>
      </c>
      <c r="CG305" s="62">
        <f ca="1">CG101*'SaaS - Cohorts (Logos)'!CG101</f>
        <v>1.1361311850633891</v>
      </c>
      <c r="CH305" s="62">
        <f ca="1">CH101*'SaaS - Cohorts (Logos)'!CH101</f>
        <v>1.1209767044136916</v>
      </c>
      <c r="CI305" s="62">
        <f ca="1">CI101*'SaaS - Cohorts (Logos)'!CI101</f>
        <v>1.1052171362107994</v>
      </c>
      <c r="CJ305" s="62">
        <f ca="1">CJ101*'SaaS - Cohorts (Logos)'!CJ101</f>
        <v>1.0889735634657194</v>
      </c>
      <c r="CK305" s="62">
        <f ca="1">CK101*'SaaS - Cohorts (Logos)'!CK101</f>
        <v>1.0723515697780446</v>
      </c>
      <c r="CL305" s="62">
        <f ca="1">CL101*'SaaS - Cohorts (Logos)'!CL101</f>
        <v>1.0554431186543267</v>
      </c>
      <c r="CM305" s="62">
        <f ca="1">CM101*'SaaS - Cohorts (Logos)'!CM101</f>
        <v>1.0383282069204618</v>
      </c>
      <c r="CN305" s="62">
        <f ca="1">CN101*'SaaS - Cohorts (Logos)'!CN101</f>
        <v>1.0210763193445678</v>
      </c>
      <c r="CO305" s="62">
        <f ca="1">CO101*'SaaS - Cohorts (Logos)'!CO101</f>
        <v>1.0037477083326898</v>
      </c>
      <c r="CP305" s="62">
        <f ca="1">CP101*'SaaS - Cohorts (Logos)'!CP101</f>
        <v>0.98639451969604763</v>
      </c>
      <c r="CQ305" s="62">
        <f ca="1">CQ101*'SaaS - Cohorts (Logos)'!CQ101</f>
        <v>0.96906178296853696</v>
      </c>
      <c r="CR305" s="62">
        <f ca="1">CR101*'SaaS - Cohorts (Logos)'!CR101</f>
        <v>0.95178828253560721</v>
      </c>
      <c r="CS305" s="62">
        <f ca="1">CS101*'SaaS - Cohorts (Logos)'!CS101</f>
        <v>0.93460732388416323</v>
      </c>
      <c r="CT305" s="62">
        <f ca="1">CT101*'SaaS - Cohorts (Logos)'!CT101</f>
        <v>0.91754740756583586</v>
      </c>
      <c r="CU305" s="62">
        <f ca="1">CU101*'SaaS - Cohorts (Logos)'!CU101</f>
        <v>0.90063282195475236</v>
      </c>
      <c r="CV305" s="62">
        <f ca="1">CV101*'SaaS - Cohorts (Logos)'!CV101</f>
        <v>0.88388416455106267</v>
      </c>
      <c r="CW305" s="62">
        <f ca="1">CW101*'SaaS - Cohorts (Logos)'!CW101</f>
        <v>0.86731880041119813</v>
      </c>
      <c r="CX305" s="62">
        <f ca="1">CX101*'SaaS - Cohorts (Logos)'!CX101</f>
        <v>0.85095126525599196</v>
      </c>
      <c r="CY305" s="62">
        <f ca="1">CY101*'SaaS - Cohorts (Logos)'!CY101</f>
        <v>0.83479361990152778</v>
      </c>
      <c r="CZ305" s="62">
        <f ca="1">CZ101*'SaaS - Cohorts (Logos)'!CZ101</f>
        <v>0.81885576186007425</v>
      </c>
      <c r="DA305" s="62">
        <f ca="1">DA101*'SaaS - Cohorts (Logos)'!DA101</f>
        <v>0.80314569925666068</v>
      </c>
      <c r="DB305" s="62">
        <f ca="1">DB101*'SaaS - Cohorts (Logos)'!DB101</f>
        <v>0.78766979158926065</v>
      </c>
      <c r="DC305" s="62">
        <f ca="1">DC101*'SaaS - Cohorts (Logos)'!DC101</f>
        <v>0.77243296131708061</v>
      </c>
      <c r="DD305" s="62">
        <f ca="1">DD101*'SaaS - Cohorts (Logos)'!DD101</f>
        <v>0.75743887978319169</v>
      </c>
      <c r="DE305" s="62">
        <f ca="1">DE101*'SaaS - Cohorts (Logos)'!DE101</f>
        <v>0.74269013055688604</v>
      </c>
      <c r="DF305" s="62">
        <f ca="1">DF101*'SaaS - Cohorts (Logos)'!DF101</f>
        <v>0.72818835291078354</v>
      </c>
      <c r="DG305" s="62">
        <f ca="1">DG101*'SaaS - Cohorts (Logos)'!DG101</f>
        <v>0.71393436782179887</v>
      </c>
      <c r="DH305" s="62">
        <f ca="1">DH101*'SaaS - Cohorts (Logos)'!DH101</f>
        <v>0.69992828859828626</v>
      </c>
      <c r="DI305" s="62">
        <f ca="1">DI101*'SaaS - Cohorts (Logos)'!DI101</f>
        <v>0.68616961798329301</v>
      </c>
      <c r="DJ305" s="62">
        <f ca="1">DJ101*'SaaS - Cohorts (Logos)'!DJ101</f>
        <v>0.67265733336176303</v>
      </c>
      <c r="DK305" s="62">
        <f ca="1">DK101*'SaaS - Cohorts (Logos)'!DK101</f>
        <v>0.65938996150408724</v>
      </c>
      <c r="DL305" s="62">
        <f ca="1">DL101*'SaaS - Cohorts (Logos)'!DL101</f>
        <v>0.64636564410641784</v>
      </c>
      <c r="DM305" s="62">
        <f ca="1">DM101*'SaaS - Cohorts (Logos)'!DM101</f>
        <v>0.63358219523681236</v>
      </c>
      <c r="DN305" s="62">
        <f ca="1">DN101*'SaaS - Cohorts (Logos)'!DN101</f>
        <v>0.62103715166309625</v>
      </c>
      <c r="DO305" s="62">
        <f ca="1">DO101*'SaaS - Cohorts (Logos)'!DO101</f>
        <v>0.60872781692113209</v>
      </c>
      <c r="DP305" s="62">
        <f ca="1">DP101*'SaaS - Cohorts (Logos)'!DP101</f>
        <v>0.59665129987905152</v>
      </c>
      <c r="DQ305" s="62">
        <f ca="1">DQ101*'SaaS - Cohorts (Logos)'!DQ101</f>
        <v>0.58480454846225138</v>
      </c>
      <c r="DR305" s="62">
        <f ca="1">DR101*'SaaS - Cohorts (Logos)'!DR101</f>
        <v>0.57318437912409359</v>
      </c>
    </row>
    <row r="306" spans="2:122" ht="15.75" customHeight="1">
      <c r="B306" s="195">
        <v>43862</v>
      </c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62">
        <f ca="1">BK102*'SaaS - Cohorts (Logos)'!BK102</f>
        <v>0.79800000000000004</v>
      </c>
      <c r="BL306" s="62">
        <f ca="1">BL102*'SaaS - Cohorts (Logos)'!BL102</f>
        <v>0.94163999999999992</v>
      </c>
      <c r="BM306" s="62">
        <f ca="1">BM102*'SaaS - Cohorts (Logos)'!BM102</f>
        <v>1.0632552</v>
      </c>
      <c r="BN306" s="62">
        <f ca="1">BN102*'SaaS - Cohorts (Logos)'!BN102</f>
        <v>1.1655843359999998</v>
      </c>
      <c r="BO306" s="62">
        <f ca="1">BO102*'SaaS - Cohorts (Logos)'!BO102</f>
        <v>1.2510355804799997</v>
      </c>
      <c r="BP306" s="62">
        <f ca="1">BP102*'SaaS - Cohorts (Logos)'!BP102</f>
        <v>1.3217262483263996</v>
      </c>
      <c r="BQ306" s="62">
        <f ca="1">BQ102*'SaaS - Cohorts (Logos)'!BQ102</f>
        <v>1.3795177372811518</v>
      </c>
      <c r="BR306" s="62">
        <f ca="1">BR102*'SaaS - Cohorts (Logos)'!BR102</f>
        <v>1.426046274786255</v>
      </c>
      <c r="BS306" s="62">
        <f ca="1">BS102*'SaaS - Cohorts (Logos)'!BS102</f>
        <v>1.4627499744711689</v>
      </c>
      <c r="BT306" s="62">
        <f ca="1">BT102*'SaaS - Cohorts (Logos)'!BT102</f>
        <v>1.4908926451407083</v>
      </c>
      <c r="BU306" s="62">
        <f ca="1">BU102*'SaaS - Cohorts (Logos)'!BU102</f>
        <v>1.5115847419777815</v>
      </c>
      <c r="BV306" s="62">
        <f ca="1">BV102*'SaaS - Cohorts (Logos)'!BV102</f>
        <v>1.5258018029093261</v>
      </c>
      <c r="BW306" s="62">
        <f ca="1">BW102*'SaaS - Cohorts (Logos)'!BW102</f>
        <v>1.5344006719297081</v>
      </c>
      <c r="BX306" s="62">
        <f ca="1">BX102*'SaaS - Cohorts (Logos)'!BX102</f>
        <v>1.5381337749602544</v>
      </c>
      <c r="BY306" s="62">
        <f ca="1">BY102*'SaaS - Cohorts (Logos)'!BY102</f>
        <v>1.5376616819538924</v>
      </c>
      <c r="BZ306" s="62">
        <f ca="1">BZ102*'SaaS - Cohorts (Logos)'!BZ102</f>
        <v>1.5335641609085167</v>
      </c>
      <c r="CA306" s="62">
        <f ca="1">CA102*'SaaS - Cohorts (Logos)'!CA102</f>
        <v>1.5263499047728044</v>
      </c>
      <c r="CB306" s="62">
        <f ca="1">CB102*'SaaS - Cohorts (Logos)'!CB102</f>
        <v>1.5164650905099115</v>
      </c>
      <c r="CC306" s="62">
        <f ca="1">CC102*'SaaS - Cohorts (Logos)'!CC102</f>
        <v>1.5043009104723686</v>
      </c>
      <c r="CD306" s="62">
        <f ca="1">CD102*'SaaS - Cohorts (Logos)'!CD102</f>
        <v>1.4902001994228582</v>
      </c>
      <c r="CE306" s="62">
        <f ca="1">CE102*'SaaS - Cohorts (Logos)'!CE102</f>
        <v>1.4744632657351455</v>
      </c>
      <c r="CF306" s="62">
        <f ca="1">CF102*'SaaS - Cohorts (Logos)'!CF102</f>
        <v>1.4573530222850977</v>
      </c>
      <c r="CG306" s="62">
        <f ca="1">CG102*'SaaS - Cohorts (Logos)'!CG102</f>
        <v>1.4390995010802923</v>
      </c>
      <c r="CH306" s="62">
        <f ca="1">CH102*'SaaS - Cohorts (Logos)'!CH102</f>
        <v>1.4199038255906751</v>
      </c>
      <c r="CI306" s="62">
        <f ca="1">CI102*'SaaS - Cohorts (Logos)'!CI102</f>
        <v>1.3999417058670118</v>
      </c>
      <c r="CJ306" s="62">
        <f ca="1">CJ102*'SaaS - Cohorts (Logos)'!CJ102</f>
        <v>1.3793665137232438</v>
      </c>
      <c r="CK306" s="62">
        <f ca="1">CK102*'SaaS - Cohorts (Logos)'!CK102</f>
        <v>1.3583119883855224</v>
      </c>
      <c r="CL306" s="62">
        <f ca="1">CL102*'SaaS - Cohorts (Logos)'!CL102</f>
        <v>1.3368946169621463</v>
      </c>
      <c r="CM306" s="62">
        <f ca="1">CM102*'SaaS - Cohorts (Logos)'!CM102</f>
        <v>1.3152157287659176</v>
      </c>
      <c r="CN306" s="62">
        <f ca="1">CN102*'SaaS - Cohorts (Logos)'!CN102</f>
        <v>1.2933633378364515</v>
      </c>
      <c r="CO306" s="62">
        <f ca="1">CO102*'SaaS - Cohorts (Logos)'!CO102</f>
        <v>1.2714137638880727</v>
      </c>
      <c r="CP306" s="62">
        <f ca="1">CP102*'SaaS - Cohorts (Logos)'!CP102</f>
        <v>1.2494330582816595</v>
      </c>
      <c r="CQ306" s="62">
        <f ca="1">CQ102*'SaaS - Cohorts (Logos)'!CQ102</f>
        <v>1.2274782584268127</v>
      </c>
      <c r="CR306" s="62">
        <f ca="1">CR102*'SaaS - Cohorts (Logos)'!CR102</f>
        <v>1.2055984912117683</v>
      </c>
      <c r="CS306" s="62">
        <f ca="1">CS102*'SaaS - Cohorts (Logos)'!CS102</f>
        <v>1.1838359435866062</v>
      </c>
      <c r="CT306" s="62">
        <f ca="1">CT102*'SaaS - Cohorts (Logos)'!CT102</f>
        <v>1.1622267162500581</v>
      </c>
      <c r="CU306" s="62">
        <f ca="1">CU102*'SaaS - Cohorts (Logos)'!CU102</f>
        <v>1.1408015744760189</v>
      </c>
      <c r="CV306" s="62">
        <f ca="1">CV102*'SaaS - Cohorts (Logos)'!CV102</f>
        <v>1.1195866084313451</v>
      </c>
      <c r="CW306" s="62">
        <f ca="1">CW102*'SaaS - Cohorts (Logos)'!CW102</f>
        <v>1.0986038138541832</v>
      </c>
      <c r="CX306" s="62">
        <f ca="1">CX102*'SaaS - Cohorts (Logos)'!CX102</f>
        <v>1.077871602657589</v>
      </c>
      <c r="CY306" s="62">
        <f ca="1">CY102*'SaaS - Cohorts (Logos)'!CY102</f>
        <v>1.0574052518752677</v>
      </c>
      <c r="CZ306" s="62">
        <f ca="1">CZ102*'SaaS - Cohorts (Logos)'!CZ102</f>
        <v>1.0372172983560932</v>
      </c>
      <c r="DA306" s="62">
        <f ca="1">DA102*'SaaS - Cohorts (Logos)'!DA102</f>
        <v>1.0173178857251024</v>
      </c>
      <c r="DB306" s="62">
        <f ca="1">DB102*'SaaS - Cohorts (Logos)'!DB102</f>
        <v>0.99771506934639587</v>
      </c>
      <c r="DC306" s="62">
        <f ca="1">DC102*'SaaS - Cohorts (Logos)'!DC102</f>
        <v>0.97841508433496782</v>
      </c>
      <c r="DD306" s="62">
        <f ca="1">DD102*'SaaS - Cohorts (Logos)'!DD102</f>
        <v>0.95942258105870848</v>
      </c>
      <c r="DE306" s="62">
        <f ca="1">DE102*'SaaS - Cohorts (Logos)'!DE102</f>
        <v>0.9407408320387215</v>
      </c>
      <c r="DF306" s="62">
        <f ca="1">DF102*'SaaS - Cohorts (Logos)'!DF102</f>
        <v>0.9223719136869919</v>
      </c>
      <c r="DG306" s="62">
        <f ca="1">DG102*'SaaS - Cohorts (Logos)'!DG102</f>
        <v>0.90431686590761129</v>
      </c>
      <c r="DH306" s="62">
        <f ca="1">DH102*'SaaS - Cohorts (Logos)'!DH102</f>
        <v>0.88657583222449532</v>
      </c>
      <c r="DI306" s="62">
        <f ca="1">DI102*'SaaS - Cohorts (Logos)'!DI102</f>
        <v>0.86914818277883732</v>
      </c>
      <c r="DJ306" s="62">
        <f ca="1">DJ102*'SaaS - Cohorts (Logos)'!DJ102</f>
        <v>0.85203262225823251</v>
      </c>
      <c r="DK306" s="62">
        <f ca="1">DK102*'SaaS - Cohorts (Logos)'!DK102</f>
        <v>0.83522728457184325</v>
      </c>
      <c r="DL306" s="62">
        <f ca="1">DL102*'SaaS - Cohorts (Logos)'!DL102</f>
        <v>0.81872981586812887</v>
      </c>
      <c r="DM306" s="62">
        <f ca="1">DM102*'SaaS - Cohorts (Logos)'!DM102</f>
        <v>0.8025374472999619</v>
      </c>
      <c r="DN306" s="62">
        <f ca="1">DN102*'SaaS - Cohorts (Logos)'!DN102</f>
        <v>0.78664705877325491</v>
      </c>
      <c r="DO306" s="62">
        <f ca="1">DO102*'SaaS - Cohorts (Logos)'!DO102</f>
        <v>0.77105523476676696</v>
      </c>
      <c r="DP306" s="62">
        <f ca="1">DP102*'SaaS - Cohorts (Logos)'!DP102</f>
        <v>0.75575831318013142</v>
      </c>
      <c r="DQ306" s="62">
        <f ca="1">DQ102*'SaaS - Cohorts (Logos)'!DQ102</f>
        <v>0.74075242805218466</v>
      </c>
      <c r="DR306" s="62">
        <f ca="1">DR102*'SaaS - Cohorts (Logos)'!DR102</f>
        <v>0.72603354689051813</v>
      </c>
    </row>
    <row r="307" spans="2:122" ht="15.75" customHeight="1">
      <c r="B307" s="195">
        <v>43891</v>
      </c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62">
        <f ca="1">BK103*'SaaS - Cohorts (Logos)'!BK103</f>
        <v>0.96599999999999997</v>
      </c>
      <c r="BL307" s="62">
        <f ca="1">BL103*'SaaS - Cohorts (Logos)'!BL103</f>
        <v>1.13988</v>
      </c>
      <c r="BM307" s="62">
        <f ca="1">BM103*'SaaS - Cohorts (Logos)'!BM103</f>
        <v>1.2870984000000001</v>
      </c>
      <c r="BN307" s="62">
        <f ca="1">BN103*'SaaS - Cohorts (Logos)'!BN103</f>
        <v>1.4109705120000002</v>
      </c>
      <c r="BO307" s="62">
        <f ca="1">BO103*'SaaS - Cohorts (Logos)'!BO103</f>
        <v>1.5144114921599998</v>
      </c>
      <c r="BP307" s="62">
        <f ca="1">BP103*'SaaS - Cohorts (Logos)'!BP103</f>
        <v>1.5999844058688002</v>
      </c>
      <c r="BQ307" s="62">
        <f ca="1">BQ103*'SaaS - Cohorts (Logos)'!BQ103</f>
        <v>1.6699425240771841</v>
      </c>
      <c r="BR307" s="62">
        <f ca="1">BR103*'SaaS - Cohorts (Logos)'!BR103</f>
        <v>1.7262665431623094</v>
      </c>
      <c r="BS307" s="62">
        <f ca="1">BS103*'SaaS - Cohorts (Logos)'!BS103</f>
        <v>1.770697337517732</v>
      </c>
      <c r="BT307" s="62">
        <f ca="1">BT103*'SaaS - Cohorts (Logos)'!BT103</f>
        <v>1.8047647809598055</v>
      </c>
      <c r="BU307" s="62">
        <f ca="1">BU103*'SaaS - Cohorts (Logos)'!BU103</f>
        <v>1.8298131087099463</v>
      </c>
      <c r="BV307" s="62">
        <f ca="1">BV103*'SaaS - Cohorts (Logos)'!BV103</f>
        <v>1.8470232351007638</v>
      </c>
      <c r="BW307" s="62">
        <f ca="1">BW103*'SaaS - Cohorts (Logos)'!BW103</f>
        <v>1.8574323923359632</v>
      </c>
      <c r="BX307" s="62">
        <f ca="1">BX103*'SaaS - Cohorts (Logos)'!BX103</f>
        <v>1.8619514117939926</v>
      </c>
      <c r="BY307" s="62">
        <f ca="1">BY103*'SaaS - Cohorts (Logos)'!BY103</f>
        <v>1.8613799307862917</v>
      </c>
      <c r="BZ307" s="62">
        <f ca="1">BZ103*'SaaS - Cohorts (Logos)'!BZ103</f>
        <v>1.8564197737313635</v>
      </c>
      <c r="CA307" s="62">
        <f ca="1">CA103*'SaaS - Cohorts (Logos)'!CA103</f>
        <v>1.8476867268302379</v>
      </c>
      <c r="CB307" s="62">
        <f ca="1">CB103*'SaaS - Cohorts (Logos)'!CB103</f>
        <v>1.8357208990383149</v>
      </c>
      <c r="CC307" s="62">
        <f ca="1">CC103*'SaaS - Cohorts (Logos)'!CC103</f>
        <v>1.8209958389928682</v>
      </c>
      <c r="CD307" s="62">
        <f ca="1">CD103*'SaaS - Cohorts (Logos)'!CD103</f>
        <v>1.8039265571960921</v>
      </c>
      <c r="CE307" s="62">
        <f ca="1">CE103*'SaaS - Cohorts (Logos)'!CE103</f>
        <v>1.7848765848372818</v>
      </c>
      <c r="CF307" s="62">
        <f ca="1">CF103*'SaaS - Cohorts (Logos)'!CF103</f>
        <v>1.7641641848714347</v>
      </c>
      <c r="CG307" s="62">
        <f ca="1">CG103*'SaaS - Cohorts (Logos)'!CG103</f>
        <v>1.7420678170971966</v>
      </c>
      <c r="CH307" s="62">
        <f ca="1">CH103*'SaaS - Cohorts (Logos)'!CH103</f>
        <v>1.7188309467676601</v>
      </c>
      <c r="CI307" s="62">
        <f ca="1">CI103*'SaaS - Cohorts (Logos)'!CI103</f>
        <v>1.6946662755232256</v>
      </c>
      <c r="CJ307" s="62">
        <f ca="1">CJ103*'SaaS - Cohorts (Logos)'!CJ103</f>
        <v>1.6697594639807694</v>
      </c>
      <c r="CK307" s="62">
        <f ca="1">CK103*'SaaS - Cohorts (Logos)'!CK103</f>
        <v>1.6442724069930015</v>
      </c>
      <c r="CL307" s="62">
        <f ca="1">CL103*'SaaS - Cohorts (Logos)'!CL103</f>
        <v>1.6183461152699672</v>
      </c>
      <c r="CM307" s="62">
        <f ca="1">CM103*'SaaS - Cohorts (Logos)'!CM103</f>
        <v>1.5921032506113744</v>
      </c>
      <c r="CN307" s="62">
        <f ca="1">CN103*'SaaS - Cohorts (Logos)'!CN103</f>
        <v>1.5656503563283368</v>
      </c>
      <c r="CO307" s="62">
        <f ca="1">CO103*'SaaS - Cohorts (Logos)'!CO103</f>
        <v>1.5390798194434572</v>
      </c>
      <c r="CP307" s="62">
        <f ca="1">CP103*'SaaS - Cohorts (Logos)'!CP103</f>
        <v>1.5124715968672726</v>
      </c>
      <c r="CQ307" s="62">
        <f ca="1">CQ103*'SaaS - Cohorts (Logos)'!CQ103</f>
        <v>1.4858947338850896</v>
      </c>
      <c r="CR307" s="62">
        <f ca="1">CR103*'SaaS - Cohorts (Logos)'!CR103</f>
        <v>1.4594086998879308</v>
      </c>
      <c r="CS307" s="62">
        <f ca="1">CS103*'SaaS - Cohorts (Logos)'!CS103</f>
        <v>1.43306456328905</v>
      </c>
      <c r="CT307" s="62">
        <f ca="1">CT103*'SaaS - Cohorts (Logos)'!CT103</f>
        <v>1.4069060249342815</v>
      </c>
      <c r="CU307" s="62">
        <f ca="1">CU103*'SaaS - Cohorts (Logos)'!CU103</f>
        <v>1.3809703269972866</v>
      </c>
      <c r="CV307" s="62">
        <f ca="1">CV103*'SaaS - Cohorts (Logos)'!CV103</f>
        <v>1.355289052311629</v>
      </c>
      <c r="CW307" s="62">
        <f ca="1">CW103*'SaaS - Cohorts (Logos)'!CW103</f>
        <v>1.3298888272971698</v>
      </c>
      <c r="CX307" s="62">
        <f ca="1">CX103*'SaaS - Cohorts (Logos)'!CX103</f>
        <v>1.3047919400591872</v>
      </c>
      <c r="CY307" s="62">
        <f ca="1">CY103*'SaaS - Cohorts (Logos)'!CY103</f>
        <v>1.2800168838490089</v>
      </c>
      <c r="CZ307" s="62">
        <f ca="1">CZ103*'SaaS - Cohorts (Logos)'!CZ103</f>
        <v>1.2555788348521135</v>
      </c>
      <c r="DA307" s="62">
        <f ca="1">DA103*'SaaS - Cohorts (Logos)'!DA103</f>
        <v>1.2314900721935458</v>
      </c>
      <c r="DB307" s="62">
        <f ca="1">DB103*'SaaS - Cohorts (Logos)'!DB103</f>
        <v>1.2077603471035325</v>
      </c>
      <c r="DC307" s="62">
        <f ca="1">DC103*'SaaS - Cohorts (Logos)'!DC103</f>
        <v>1.1843972073528566</v>
      </c>
      <c r="DD307" s="62">
        <f ca="1">DD103*'SaaS - Cohorts (Logos)'!DD103</f>
        <v>1.1614062823342268</v>
      </c>
      <c r="DE307" s="62">
        <f ca="1">DE103*'SaaS - Cohorts (Logos)'!DE103</f>
        <v>1.1387915335205583</v>
      </c>
      <c r="DF307" s="62">
        <f ca="1">DF103*'SaaS - Cohorts (Logos)'!DF103</f>
        <v>1.1165554744632011</v>
      </c>
      <c r="DG307" s="62">
        <f ca="1">DG103*'SaaS - Cohorts (Logos)'!DG103</f>
        <v>1.0946993639934248</v>
      </c>
      <c r="DH307" s="62">
        <f ca="1">DH103*'SaaS - Cohorts (Logos)'!DH103</f>
        <v>1.0732233758507053</v>
      </c>
      <c r="DI307" s="62">
        <f ca="1">DI103*'SaaS - Cohorts (Logos)'!DI103</f>
        <v>1.0521267475743825</v>
      </c>
      <c r="DJ307" s="62">
        <f ca="1">DJ103*'SaaS - Cohorts (Logos)'!DJ103</f>
        <v>1.031407911154703</v>
      </c>
      <c r="DK307" s="62">
        <f ca="1">DK103*'SaaS - Cohorts (Logos)'!DK103</f>
        <v>1.0110646076396004</v>
      </c>
      <c r="DL307" s="62">
        <f ca="1">DL103*'SaaS - Cohorts (Logos)'!DL103</f>
        <v>0.99109398762984058</v>
      </c>
      <c r="DM307" s="62">
        <f ca="1">DM103*'SaaS - Cohorts (Logos)'!DM103</f>
        <v>0.97149269936311233</v>
      </c>
      <c r="DN307" s="62">
        <f ca="1">DN103*'SaaS - Cohorts (Logos)'!DN103</f>
        <v>0.95225696588341435</v>
      </c>
      <c r="DO307" s="62">
        <f ca="1">DO103*'SaaS - Cohorts (Logos)'!DO103</f>
        <v>0.93338265261240272</v>
      </c>
      <c r="DP307" s="62">
        <f ca="1">DP103*'SaaS - Cohorts (Logos)'!DP103</f>
        <v>0.91486532648121244</v>
      </c>
      <c r="DQ307" s="62">
        <f ca="1">DQ103*'SaaS - Cohorts (Logos)'!DQ103</f>
        <v>0.89670030764211905</v>
      </c>
      <c r="DR307" s="62">
        <f ca="1">DR103*'SaaS - Cohorts (Logos)'!DR103</f>
        <v>0.87888271465694379</v>
      </c>
    </row>
    <row r="308" spans="2:122" ht="15.75" customHeight="1">
      <c r="B308" s="195">
        <v>43922</v>
      </c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62">
        <f ca="1">BK104*'SaaS - Cohorts (Logos)'!BK104</f>
        <v>1.1339999999999999</v>
      </c>
      <c r="BL308" s="62">
        <f ca="1">BL104*'SaaS - Cohorts (Logos)'!BL104</f>
        <v>1.3381199999999998</v>
      </c>
      <c r="BM308" s="62">
        <f ca="1">BM104*'SaaS - Cohorts (Logos)'!BM104</f>
        <v>1.5109416</v>
      </c>
      <c r="BN308" s="62">
        <f ca="1">BN104*'SaaS - Cohorts (Logos)'!BN104</f>
        <v>1.656356688</v>
      </c>
      <c r="BO308" s="62">
        <f ca="1">BO104*'SaaS - Cohorts (Logos)'!BO104</f>
        <v>1.7777874038399997</v>
      </c>
      <c r="BP308" s="62">
        <f ca="1">BP104*'SaaS - Cohorts (Logos)'!BP104</f>
        <v>1.8782425634111999</v>
      </c>
      <c r="BQ308" s="62">
        <f ca="1">BQ104*'SaaS - Cohorts (Logos)'!BQ104</f>
        <v>1.9603673108732158</v>
      </c>
      <c r="BR308" s="62">
        <f ca="1">BR104*'SaaS - Cohorts (Logos)'!BR104</f>
        <v>2.026486811538363</v>
      </c>
      <c r="BS308" s="62">
        <f ca="1">BS104*'SaaS - Cohorts (Logos)'!BS104</f>
        <v>2.0786447005642934</v>
      </c>
      <c r="BT308" s="62">
        <f ca="1">BT104*'SaaS - Cohorts (Logos)'!BT104</f>
        <v>2.1186369167789016</v>
      </c>
      <c r="BU308" s="62">
        <f ca="1">BU104*'SaaS - Cohorts (Logos)'!BU104</f>
        <v>2.1480414754421107</v>
      </c>
      <c r="BV308" s="62">
        <f ca="1">BV104*'SaaS - Cohorts (Logos)'!BV104</f>
        <v>2.1682446672922007</v>
      </c>
      <c r="BW308" s="62">
        <f ca="1">BW104*'SaaS - Cohorts (Logos)'!BW104</f>
        <v>2.1804641127422175</v>
      </c>
      <c r="BX308" s="62">
        <f ca="1">BX104*'SaaS - Cohorts (Logos)'!BX104</f>
        <v>2.1857690486277304</v>
      </c>
      <c r="BY308" s="62">
        <f ca="1">BY104*'SaaS - Cohorts (Logos)'!BY104</f>
        <v>2.1850981796186901</v>
      </c>
      <c r="BZ308" s="62">
        <f ca="1">BZ104*'SaaS - Cohorts (Logos)'!BZ104</f>
        <v>2.1792753865542087</v>
      </c>
      <c r="CA308" s="62">
        <f ca="1">CA104*'SaaS - Cohorts (Logos)'!CA104</f>
        <v>2.1690235488876701</v>
      </c>
      <c r="CB308" s="62">
        <f ca="1">CB104*'SaaS - Cohorts (Logos)'!CB104</f>
        <v>2.1549767075667168</v>
      </c>
      <c r="CC308" s="62">
        <f ca="1">CC104*'SaaS - Cohorts (Logos)'!CC104</f>
        <v>2.1376907675133667</v>
      </c>
      <c r="CD308" s="62">
        <f ca="1">CD104*'SaaS - Cohorts (Logos)'!CD104</f>
        <v>2.1176529149693253</v>
      </c>
      <c r="CE308" s="62">
        <f ca="1">CE104*'SaaS - Cohorts (Logos)'!CE104</f>
        <v>2.0952899039394173</v>
      </c>
      <c r="CF308" s="62">
        <f ca="1">CF104*'SaaS - Cohorts (Logos)'!CF104</f>
        <v>2.0709753474577703</v>
      </c>
      <c r="CG308" s="62">
        <f ca="1">CG104*'SaaS - Cohorts (Logos)'!CG104</f>
        <v>2.0450361331140994</v>
      </c>
      <c r="CH308" s="62">
        <f ca="1">CH104*'SaaS - Cohorts (Logos)'!CH104</f>
        <v>2.0177580679446439</v>
      </c>
      <c r="CI308" s="62">
        <f ca="1">CI104*'SaaS - Cohorts (Logos)'!CI104</f>
        <v>1.9893908451794382</v>
      </c>
      <c r="CJ308" s="62">
        <f ca="1">CJ104*'SaaS - Cohorts (Logos)'!CJ104</f>
        <v>1.960152414238294</v>
      </c>
      <c r="CK308" s="62">
        <f ca="1">CK104*'SaaS - Cohorts (Logos)'!CK104</f>
        <v>1.9302328256004793</v>
      </c>
      <c r="CL308" s="62">
        <f ca="1">CL104*'SaaS - Cohorts (Logos)'!CL104</f>
        <v>1.8997976135777868</v>
      </c>
      <c r="CM308" s="62">
        <f ca="1">CM104*'SaaS - Cohorts (Logos)'!CM104</f>
        <v>1.86899077245683</v>
      </c>
      <c r="CN308" s="62">
        <f ca="1">CN104*'SaaS - Cohorts (Logos)'!CN104</f>
        <v>1.8379373748202208</v>
      </c>
      <c r="CO308" s="62">
        <f ca="1">CO104*'SaaS - Cohorts (Logos)'!CO104</f>
        <v>1.8067458749988405</v>
      </c>
      <c r="CP308" s="62">
        <f ca="1">CP104*'SaaS - Cohorts (Logos)'!CP104</f>
        <v>1.7755101354528848</v>
      </c>
      <c r="CQ308" s="62">
        <f ca="1">CQ104*'SaaS - Cohorts (Logos)'!CQ104</f>
        <v>1.7443112093433655</v>
      </c>
      <c r="CR308" s="62">
        <f ca="1">CR104*'SaaS - Cohorts (Logos)'!CR104</f>
        <v>1.7132189085640921</v>
      </c>
      <c r="CS308" s="62">
        <f ca="1">CS104*'SaaS - Cohorts (Logos)'!CS104</f>
        <v>1.6822931829914931</v>
      </c>
      <c r="CT308" s="62">
        <f ca="1">CT104*'SaaS - Cohorts (Logos)'!CT104</f>
        <v>1.651585333618504</v>
      </c>
      <c r="CU308" s="62">
        <f ca="1">CU104*'SaaS - Cohorts (Logos)'!CU104</f>
        <v>1.6211390795185541</v>
      </c>
      <c r="CV308" s="62">
        <f ca="1">CV104*'SaaS - Cohorts (Logos)'!CV104</f>
        <v>1.5909914961919123</v>
      </c>
      <c r="CW308" s="62">
        <f ca="1">CW104*'SaaS - Cohorts (Logos)'!CW104</f>
        <v>1.5611738407401559</v>
      </c>
      <c r="CX308" s="62">
        <f ca="1">CX104*'SaaS - Cohorts (Logos)'!CX104</f>
        <v>1.5317122774607848</v>
      </c>
      <c r="CY308" s="62">
        <f ca="1">CY104*'SaaS - Cohorts (Logos)'!CY104</f>
        <v>1.5026285158227493</v>
      </c>
      <c r="CZ308" s="62">
        <f ca="1">CZ104*'SaaS - Cohorts (Logos)'!CZ104</f>
        <v>1.4739403713481329</v>
      </c>
      <c r="DA308" s="62">
        <f ca="1">DA104*'SaaS - Cohorts (Logos)'!DA104</f>
        <v>1.4456622586619881</v>
      </c>
      <c r="DB308" s="62">
        <f ca="1">DB104*'SaaS - Cohorts (Logos)'!DB104</f>
        <v>1.4178056248606683</v>
      </c>
      <c r="DC308" s="62">
        <f ca="1">DC104*'SaaS - Cohorts (Logos)'!DC104</f>
        <v>1.3903793303707446</v>
      </c>
      <c r="DD308" s="62">
        <f ca="1">DD104*'SaaS - Cohorts (Logos)'!DD104</f>
        <v>1.3633899836097443</v>
      </c>
      <c r="DE308" s="62">
        <f ca="1">DE104*'SaaS - Cohorts (Logos)'!DE104</f>
        <v>1.3368422350023941</v>
      </c>
      <c r="DF308" s="62">
        <f ca="1">DF104*'SaaS - Cohorts (Logos)'!DF104</f>
        <v>1.3107390352394097</v>
      </c>
      <c r="DG308" s="62">
        <f ca="1">DG104*'SaaS - Cohorts (Logos)'!DG104</f>
        <v>1.2850818620792377</v>
      </c>
      <c r="DH308" s="62">
        <f ca="1">DH104*'SaaS - Cohorts (Logos)'!DH104</f>
        <v>1.2598709194769149</v>
      </c>
      <c r="DI308" s="62">
        <f ca="1">DI104*'SaaS - Cohorts (Logos)'!DI104</f>
        <v>1.2351053123699272</v>
      </c>
      <c r="DJ308" s="62">
        <f ca="1">DJ104*'SaaS - Cohorts (Logos)'!DJ104</f>
        <v>1.2107832000511731</v>
      </c>
      <c r="DK308" s="62">
        <f ca="1">DK104*'SaaS - Cohorts (Logos)'!DK104</f>
        <v>1.1869019307073567</v>
      </c>
      <c r="DL308" s="62">
        <f ca="1">DL104*'SaaS - Cohorts (Logos)'!DL104</f>
        <v>1.1634581593915518</v>
      </c>
      <c r="DM308" s="62">
        <f ca="1">DM104*'SaaS - Cohorts (Logos)'!DM104</f>
        <v>1.140447951426262</v>
      </c>
      <c r="DN308" s="62">
        <f ca="1">DN104*'SaaS - Cohorts (Logos)'!DN104</f>
        <v>1.1178668729935732</v>
      </c>
      <c r="DO308" s="62">
        <f ca="1">DO104*'SaaS - Cohorts (Logos)'!DO104</f>
        <v>1.0957100704580376</v>
      </c>
      <c r="DP308" s="62">
        <f ca="1">DP104*'SaaS - Cohorts (Logos)'!DP104</f>
        <v>1.0739723397822925</v>
      </c>
      <c r="DQ308" s="62">
        <f ca="1">DQ104*'SaaS - Cohorts (Logos)'!DQ104</f>
        <v>1.0526481872320523</v>
      </c>
      <c r="DR308" s="62">
        <f ca="1">DR104*'SaaS - Cohorts (Logos)'!DR104</f>
        <v>1.0317318824233683</v>
      </c>
    </row>
    <row r="309" spans="2:122" ht="15.75" customHeight="1">
      <c r="B309" s="195">
        <v>43952</v>
      </c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62">
        <f ca="1">BK105*'SaaS - Cohorts (Logos)'!BK105</f>
        <v>1.1339999999999999</v>
      </c>
      <c r="BL309" s="62">
        <f ca="1">BL105*'SaaS - Cohorts (Logos)'!BL105</f>
        <v>1.3381199999999998</v>
      </c>
      <c r="BM309" s="62">
        <f ca="1">BM105*'SaaS - Cohorts (Logos)'!BM105</f>
        <v>1.5109416</v>
      </c>
      <c r="BN309" s="62">
        <f ca="1">BN105*'SaaS - Cohorts (Logos)'!BN105</f>
        <v>1.656356688</v>
      </c>
      <c r="BO309" s="62">
        <f ca="1">BO105*'SaaS - Cohorts (Logos)'!BO105</f>
        <v>1.7777874038399997</v>
      </c>
      <c r="BP309" s="62">
        <f ca="1">BP105*'SaaS - Cohorts (Logos)'!BP105</f>
        <v>1.8782425634111999</v>
      </c>
      <c r="BQ309" s="62">
        <f ca="1">BQ105*'SaaS - Cohorts (Logos)'!BQ105</f>
        <v>1.9603673108732158</v>
      </c>
      <c r="BR309" s="62">
        <f ca="1">BR105*'SaaS - Cohorts (Logos)'!BR105</f>
        <v>2.026486811538363</v>
      </c>
      <c r="BS309" s="62">
        <f ca="1">BS105*'SaaS - Cohorts (Logos)'!BS105</f>
        <v>2.0786447005642934</v>
      </c>
      <c r="BT309" s="62">
        <f ca="1">BT105*'SaaS - Cohorts (Logos)'!BT105</f>
        <v>2.1186369167789016</v>
      </c>
      <c r="BU309" s="62">
        <f ca="1">BU105*'SaaS - Cohorts (Logos)'!BU105</f>
        <v>2.1480414754421107</v>
      </c>
      <c r="BV309" s="62">
        <f ca="1">BV105*'SaaS - Cohorts (Logos)'!BV105</f>
        <v>2.1682446672922007</v>
      </c>
      <c r="BW309" s="62">
        <f ca="1">BW105*'SaaS - Cohorts (Logos)'!BW105</f>
        <v>2.1804641127422175</v>
      </c>
      <c r="BX309" s="62">
        <f ca="1">BX105*'SaaS - Cohorts (Logos)'!BX105</f>
        <v>2.1857690486277304</v>
      </c>
      <c r="BY309" s="62">
        <f ca="1">BY105*'SaaS - Cohorts (Logos)'!BY105</f>
        <v>2.1850981796186901</v>
      </c>
      <c r="BZ309" s="62">
        <f ca="1">BZ105*'SaaS - Cohorts (Logos)'!BZ105</f>
        <v>2.1792753865542087</v>
      </c>
      <c r="CA309" s="62">
        <f ca="1">CA105*'SaaS - Cohorts (Logos)'!CA105</f>
        <v>2.1690235488876701</v>
      </c>
      <c r="CB309" s="62">
        <f ca="1">CB105*'SaaS - Cohorts (Logos)'!CB105</f>
        <v>2.1549767075667168</v>
      </c>
      <c r="CC309" s="62">
        <f ca="1">CC105*'SaaS - Cohorts (Logos)'!CC105</f>
        <v>2.1376907675133667</v>
      </c>
      <c r="CD309" s="62">
        <f ca="1">CD105*'SaaS - Cohorts (Logos)'!CD105</f>
        <v>2.1176529149693253</v>
      </c>
      <c r="CE309" s="62">
        <f ca="1">CE105*'SaaS - Cohorts (Logos)'!CE105</f>
        <v>2.0952899039394173</v>
      </c>
      <c r="CF309" s="62">
        <f ca="1">CF105*'SaaS - Cohorts (Logos)'!CF105</f>
        <v>2.0709753474577703</v>
      </c>
      <c r="CG309" s="62">
        <f ca="1">CG105*'SaaS - Cohorts (Logos)'!CG105</f>
        <v>2.0450361331140994</v>
      </c>
      <c r="CH309" s="62">
        <f ca="1">CH105*'SaaS - Cohorts (Logos)'!CH105</f>
        <v>2.0177580679446439</v>
      </c>
      <c r="CI309" s="62">
        <f ca="1">CI105*'SaaS - Cohorts (Logos)'!CI105</f>
        <v>1.9893908451794382</v>
      </c>
      <c r="CJ309" s="62">
        <f ca="1">CJ105*'SaaS - Cohorts (Logos)'!CJ105</f>
        <v>1.960152414238294</v>
      </c>
      <c r="CK309" s="62">
        <f ca="1">CK105*'SaaS - Cohorts (Logos)'!CK105</f>
        <v>1.9302328256004793</v>
      </c>
      <c r="CL309" s="62">
        <f ca="1">CL105*'SaaS - Cohorts (Logos)'!CL105</f>
        <v>1.8997976135777868</v>
      </c>
      <c r="CM309" s="62">
        <f ca="1">CM105*'SaaS - Cohorts (Logos)'!CM105</f>
        <v>1.86899077245683</v>
      </c>
      <c r="CN309" s="62">
        <f ca="1">CN105*'SaaS - Cohorts (Logos)'!CN105</f>
        <v>1.8379373748202208</v>
      </c>
      <c r="CO309" s="62">
        <f ca="1">CO105*'SaaS - Cohorts (Logos)'!CO105</f>
        <v>1.8067458749988405</v>
      </c>
      <c r="CP309" s="62">
        <f ca="1">CP105*'SaaS - Cohorts (Logos)'!CP105</f>
        <v>1.7755101354528848</v>
      </c>
      <c r="CQ309" s="62">
        <f ca="1">CQ105*'SaaS - Cohorts (Logos)'!CQ105</f>
        <v>1.7443112093433655</v>
      </c>
      <c r="CR309" s="62">
        <f ca="1">CR105*'SaaS - Cohorts (Logos)'!CR105</f>
        <v>1.7132189085640921</v>
      </c>
      <c r="CS309" s="62">
        <f ca="1">CS105*'SaaS - Cohorts (Logos)'!CS105</f>
        <v>1.6822931829914931</v>
      </c>
      <c r="CT309" s="62">
        <f ca="1">CT105*'SaaS - Cohorts (Logos)'!CT105</f>
        <v>1.651585333618504</v>
      </c>
      <c r="CU309" s="62">
        <f ca="1">CU105*'SaaS - Cohorts (Logos)'!CU105</f>
        <v>1.6211390795185541</v>
      </c>
      <c r="CV309" s="62">
        <f ca="1">CV105*'SaaS - Cohorts (Logos)'!CV105</f>
        <v>1.5909914961919123</v>
      </c>
      <c r="CW309" s="62">
        <f ca="1">CW105*'SaaS - Cohorts (Logos)'!CW105</f>
        <v>1.5611738407401559</v>
      </c>
      <c r="CX309" s="62">
        <f ca="1">CX105*'SaaS - Cohorts (Logos)'!CX105</f>
        <v>1.5317122774607848</v>
      </c>
      <c r="CY309" s="62">
        <f ca="1">CY105*'SaaS - Cohorts (Logos)'!CY105</f>
        <v>1.5026285158227493</v>
      </c>
      <c r="CZ309" s="62">
        <f ca="1">CZ105*'SaaS - Cohorts (Logos)'!CZ105</f>
        <v>1.4739403713481329</v>
      </c>
      <c r="DA309" s="62">
        <f ca="1">DA105*'SaaS - Cohorts (Logos)'!DA105</f>
        <v>1.4456622586619881</v>
      </c>
      <c r="DB309" s="62">
        <f ca="1">DB105*'SaaS - Cohorts (Logos)'!DB105</f>
        <v>1.4178056248606683</v>
      </c>
      <c r="DC309" s="62">
        <f ca="1">DC105*'SaaS - Cohorts (Logos)'!DC105</f>
        <v>1.3903793303707446</v>
      </c>
      <c r="DD309" s="62">
        <f ca="1">DD105*'SaaS - Cohorts (Logos)'!DD105</f>
        <v>1.3633899836097443</v>
      </c>
      <c r="DE309" s="62">
        <f ca="1">DE105*'SaaS - Cohorts (Logos)'!DE105</f>
        <v>1.3368422350023941</v>
      </c>
      <c r="DF309" s="62">
        <f ca="1">DF105*'SaaS - Cohorts (Logos)'!DF105</f>
        <v>1.3107390352394097</v>
      </c>
      <c r="DG309" s="62">
        <f ca="1">DG105*'SaaS - Cohorts (Logos)'!DG105</f>
        <v>1.2850818620792377</v>
      </c>
      <c r="DH309" s="62">
        <f ca="1">DH105*'SaaS - Cohorts (Logos)'!DH105</f>
        <v>1.2598709194769149</v>
      </c>
      <c r="DI309" s="62">
        <f ca="1">DI105*'SaaS - Cohorts (Logos)'!DI105</f>
        <v>1.2351053123699272</v>
      </c>
      <c r="DJ309" s="62">
        <f ca="1">DJ105*'SaaS - Cohorts (Logos)'!DJ105</f>
        <v>1.2107832000511731</v>
      </c>
      <c r="DK309" s="62">
        <f ca="1">DK105*'SaaS - Cohorts (Logos)'!DK105</f>
        <v>1.1869019307073567</v>
      </c>
      <c r="DL309" s="62">
        <f ca="1">DL105*'SaaS - Cohorts (Logos)'!DL105</f>
        <v>1.1634581593915518</v>
      </c>
      <c r="DM309" s="62">
        <f ca="1">DM105*'SaaS - Cohorts (Logos)'!DM105</f>
        <v>1.140447951426262</v>
      </c>
      <c r="DN309" s="62">
        <f ca="1">DN105*'SaaS - Cohorts (Logos)'!DN105</f>
        <v>1.1178668729935732</v>
      </c>
      <c r="DO309" s="62">
        <f ca="1">DO105*'SaaS - Cohorts (Logos)'!DO105</f>
        <v>1.0957100704580376</v>
      </c>
      <c r="DP309" s="62">
        <f ca="1">DP105*'SaaS - Cohorts (Logos)'!DP105</f>
        <v>1.0739723397822925</v>
      </c>
      <c r="DQ309" s="62">
        <f ca="1">DQ105*'SaaS - Cohorts (Logos)'!DQ105</f>
        <v>1.0526481872320523</v>
      </c>
      <c r="DR309" s="62">
        <f ca="1">DR105*'SaaS - Cohorts (Logos)'!DR105</f>
        <v>1.0317318824233683</v>
      </c>
    </row>
    <row r="310" spans="2:122" ht="15.75" customHeight="1">
      <c r="B310" s="195">
        <v>43983</v>
      </c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62">
        <f ca="1">BK106*'SaaS - Cohorts (Logos)'!BK106</f>
        <v>1.1339999999999999</v>
      </c>
      <c r="BL310" s="62">
        <f ca="1">BL106*'SaaS - Cohorts (Logos)'!BL106</f>
        <v>1.3381199999999998</v>
      </c>
      <c r="BM310" s="62">
        <f ca="1">BM106*'SaaS - Cohorts (Logos)'!BM106</f>
        <v>1.5109416</v>
      </c>
      <c r="BN310" s="62">
        <f ca="1">BN106*'SaaS - Cohorts (Logos)'!BN106</f>
        <v>1.656356688</v>
      </c>
      <c r="BO310" s="62">
        <f ca="1">BO106*'SaaS - Cohorts (Logos)'!BO106</f>
        <v>1.7777874038399997</v>
      </c>
      <c r="BP310" s="62">
        <f ca="1">BP106*'SaaS - Cohorts (Logos)'!BP106</f>
        <v>1.8782425634111999</v>
      </c>
      <c r="BQ310" s="62">
        <f ca="1">BQ106*'SaaS - Cohorts (Logos)'!BQ106</f>
        <v>1.9603673108732158</v>
      </c>
      <c r="BR310" s="62">
        <f ca="1">BR106*'SaaS - Cohorts (Logos)'!BR106</f>
        <v>2.026486811538363</v>
      </c>
      <c r="BS310" s="62">
        <f ca="1">BS106*'SaaS - Cohorts (Logos)'!BS106</f>
        <v>2.0786447005642934</v>
      </c>
      <c r="BT310" s="62">
        <f ca="1">BT106*'SaaS - Cohorts (Logos)'!BT106</f>
        <v>2.1186369167789016</v>
      </c>
      <c r="BU310" s="62">
        <f ca="1">BU106*'SaaS - Cohorts (Logos)'!BU106</f>
        <v>2.1480414754421107</v>
      </c>
      <c r="BV310" s="62">
        <f ca="1">BV106*'SaaS - Cohorts (Logos)'!BV106</f>
        <v>2.1682446672922007</v>
      </c>
      <c r="BW310" s="62">
        <f ca="1">BW106*'SaaS - Cohorts (Logos)'!BW106</f>
        <v>2.1804641127422175</v>
      </c>
      <c r="BX310" s="62">
        <f ca="1">BX106*'SaaS - Cohorts (Logos)'!BX106</f>
        <v>2.1857690486277304</v>
      </c>
      <c r="BY310" s="62">
        <f ca="1">BY106*'SaaS - Cohorts (Logos)'!BY106</f>
        <v>2.1850981796186901</v>
      </c>
      <c r="BZ310" s="62">
        <f ca="1">BZ106*'SaaS - Cohorts (Logos)'!BZ106</f>
        <v>2.1792753865542087</v>
      </c>
      <c r="CA310" s="62">
        <f ca="1">CA106*'SaaS - Cohorts (Logos)'!CA106</f>
        <v>2.1690235488876701</v>
      </c>
      <c r="CB310" s="62">
        <f ca="1">CB106*'SaaS - Cohorts (Logos)'!CB106</f>
        <v>2.1549767075667168</v>
      </c>
      <c r="CC310" s="62">
        <f ca="1">CC106*'SaaS - Cohorts (Logos)'!CC106</f>
        <v>2.1376907675133667</v>
      </c>
      <c r="CD310" s="62">
        <f ca="1">CD106*'SaaS - Cohorts (Logos)'!CD106</f>
        <v>2.1176529149693253</v>
      </c>
      <c r="CE310" s="62">
        <f ca="1">CE106*'SaaS - Cohorts (Logos)'!CE106</f>
        <v>2.0952899039394173</v>
      </c>
      <c r="CF310" s="62">
        <f ca="1">CF106*'SaaS - Cohorts (Logos)'!CF106</f>
        <v>2.0709753474577703</v>
      </c>
      <c r="CG310" s="62">
        <f ca="1">CG106*'SaaS - Cohorts (Logos)'!CG106</f>
        <v>2.0450361331140994</v>
      </c>
      <c r="CH310" s="62">
        <f ca="1">CH106*'SaaS - Cohorts (Logos)'!CH106</f>
        <v>2.0177580679446439</v>
      </c>
      <c r="CI310" s="62">
        <f ca="1">CI106*'SaaS - Cohorts (Logos)'!CI106</f>
        <v>1.9893908451794382</v>
      </c>
      <c r="CJ310" s="62">
        <f ca="1">CJ106*'SaaS - Cohorts (Logos)'!CJ106</f>
        <v>1.960152414238294</v>
      </c>
      <c r="CK310" s="62">
        <f ca="1">CK106*'SaaS - Cohorts (Logos)'!CK106</f>
        <v>1.9302328256004793</v>
      </c>
      <c r="CL310" s="62">
        <f ca="1">CL106*'SaaS - Cohorts (Logos)'!CL106</f>
        <v>1.8997976135777868</v>
      </c>
      <c r="CM310" s="62">
        <f ca="1">CM106*'SaaS - Cohorts (Logos)'!CM106</f>
        <v>1.86899077245683</v>
      </c>
      <c r="CN310" s="62">
        <f ca="1">CN106*'SaaS - Cohorts (Logos)'!CN106</f>
        <v>1.8379373748202208</v>
      </c>
      <c r="CO310" s="62">
        <f ca="1">CO106*'SaaS - Cohorts (Logos)'!CO106</f>
        <v>1.8067458749988405</v>
      </c>
      <c r="CP310" s="62">
        <f ca="1">CP106*'SaaS - Cohorts (Logos)'!CP106</f>
        <v>1.7755101354528848</v>
      </c>
      <c r="CQ310" s="62">
        <f ca="1">CQ106*'SaaS - Cohorts (Logos)'!CQ106</f>
        <v>1.7443112093433655</v>
      </c>
      <c r="CR310" s="62">
        <f ca="1">CR106*'SaaS - Cohorts (Logos)'!CR106</f>
        <v>1.7132189085640921</v>
      </c>
      <c r="CS310" s="62">
        <f ca="1">CS106*'SaaS - Cohorts (Logos)'!CS106</f>
        <v>1.6822931829914931</v>
      </c>
      <c r="CT310" s="62">
        <f ca="1">CT106*'SaaS - Cohorts (Logos)'!CT106</f>
        <v>1.651585333618504</v>
      </c>
      <c r="CU310" s="62">
        <f ca="1">CU106*'SaaS - Cohorts (Logos)'!CU106</f>
        <v>1.6211390795185541</v>
      </c>
      <c r="CV310" s="62">
        <f ca="1">CV106*'SaaS - Cohorts (Logos)'!CV106</f>
        <v>1.5909914961919123</v>
      </c>
      <c r="CW310" s="62">
        <f ca="1">CW106*'SaaS - Cohorts (Logos)'!CW106</f>
        <v>1.5611738407401559</v>
      </c>
      <c r="CX310" s="62">
        <f ca="1">CX106*'SaaS - Cohorts (Logos)'!CX106</f>
        <v>1.5317122774607848</v>
      </c>
      <c r="CY310" s="62">
        <f ca="1">CY106*'SaaS - Cohorts (Logos)'!CY106</f>
        <v>1.5026285158227493</v>
      </c>
      <c r="CZ310" s="62">
        <f ca="1">CZ106*'SaaS - Cohorts (Logos)'!CZ106</f>
        <v>1.4739403713481329</v>
      </c>
      <c r="DA310" s="62">
        <f ca="1">DA106*'SaaS - Cohorts (Logos)'!DA106</f>
        <v>1.4456622586619881</v>
      </c>
      <c r="DB310" s="62">
        <f ca="1">DB106*'SaaS - Cohorts (Logos)'!DB106</f>
        <v>1.4178056248606683</v>
      </c>
      <c r="DC310" s="62">
        <f ca="1">DC106*'SaaS - Cohorts (Logos)'!DC106</f>
        <v>1.3903793303707446</v>
      </c>
      <c r="DD310" s="62">
        <f ca="1">DD106*'SaaS - Cohorts (Logos)'!DD106</f>
        <v>1.3633899836097443</v>
      </c>
      <c r="DE310" s="62">
        <f ca="1">DE106*'SaaS - Cohorts (Logos)'!DE106</f>
        <v>1.3368422350023941</v>
      </c>
      <c r="DF310" s="62">
        <f ca="1">DF106*'SaaS - Cohorts (Logos)'!DF106</f>
        <v>1.3107390352394097</v>
      </c>
      <c r="DG310" s="62">
        <f ca="1">DG106*'SaaS - Cohorts (Logos)'!DG106</f>
        <v>1.2850818620792377</v>
      </c>
      <c r="DH310" s="62">
        <f ca="1">DH106*'SaaS - Cohorts (Logos)'!DH106</f>
        <v>1.2598709194769149</v>
      </c>
      <c r="DI310" s="62">
        <f ca="1">DI106*'SaaS - Cohorts (Logos)'!DI106</f>
        <v>1.2351053123699272</v>
      </c>
      <c r="DJ310" s="62">
        <f ca="1">DJ106*'SaaS - Cohorts (Logos)'!DJ106</f>
        <v>1.2107832000511731</v>
      </c>
      <c r="DK310" s="62">
        <f ca="1">DK106*'SaaS - Cohorts (Logos)'!DK106</f>
        <v>1.1869019307073567</v>
      </c>
      <c r="DL310" s="62">
        <f ca="1">DL106*'SaaS - Cohorts (Logos)'!DL106</f>
        <v>1.1634581593915518</v>
      </c>
      <c r="DM310" s="62">
        <f ca="1">DM106*'SaaS - Cohorts (Logos)'!DM106</f>
        <v>1.140447951426262</v>
      </c>
      <c r="DN310" s="62">
        <f ca="1">DN106*'SaaS - Cohorts (Logos)'!DN106</f>
        <v>1.1178668729935732</v>
      </c>
      <c r="DO310" s="62">
        <f ca="1">DO106*'SaaS - Cohorts (Logos)'!DO106</f>
        <v>1.0957100704580376</v>
      </c>
      <c r="DP310" s="62">
        <f ca="1">DP106*'SaaS - Cohorts (Logos)'!DP106</f>
        <v>1.0739723397822925</v>
      </c>
      <c r="DQ310" s="62">
        <f ca="1">DQ106*'SaaS - Cohorts (Logos)'!DQ106</f>
        <v>1.0526481872320523</v>
      </c>
      <c r="DR310" s="62">
        <f ca="1">DR106*'SaaS - Cohorts (Logos)'!DR106</f>
        <v>1.0317318824233683</v>
      </c>
    </row>
    <row r="311" spans="2:122" ht="15.75" customHeight="1">
      <c r="B311" s="195">
        <v>44013</v>
      </c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62">
        <f ca="1">BK107*'SaaS - Cohorts (Logos)'!BK107</f>
        <v>1.3019999999999998</v>
      </c>
      <c r="BL311" s="62">
        <f ca="1">BL107*'SaaS - Cohorts (Logos)'!BL107</f>
        <v>1.5363599999999999</v>
      </c>
      <c r="BM311" s="62">
        <f ca="1">BM107*'SaaS - Cohorts (Logos)'!BM107</f>
        <v>1.7347847999999999</v>
      </c>
      <c r="BN311" s="62">
        <f ca="1">BN107*'SaaS - Cohorts (Logos)'!BN107</f>
        <v>1.901742864</v>
      </c>
      <c r="BO311" s="62">
        <f ca="1">BO107*'SaaS - Cohorts (Logos)'!BO107</f>
        <v>2.04116331552</v>
      </c>
      <c r="BP311" s="62">
        <f ca="1">BP107*'SaaS - Cohorts (Logos)'!BP107</f>
        <v>2.1565007209536002</v>
      </c>
      <c r="BQ311" s="62">
        <f ca="1">BQ107*'SaaS - Cohorts (Logos)'!BQ107</f>
        <v>2.2507920976692479</v>
      </c>
      <c r="BR311" s="62">
        <f ca="1">BR107*'SaaS - Cohorts (Logos)'!BR107</f>
        <v>2.3267070799144167</v>
      </c>
      <c r="BS311" s="62">
        <f ca="1">BS107*'SaaS - Cohorts (Logos)'!BS107</f>
        <v>2.3865920636108555</v>
      </c>
      <c r="BT311" s="62">
        <f ca="1">BT107*'SaaS - Cohorts (Logos)'!BT107</f>
        <v>2.4325090525979984</v>
      </c>
      <c r="BU311" s="62">
        <f ca="1">BU107*'SaaS - Cohorts (Logos)'!BU107</f>
        <v>2.4662698421742757</v>
      </c>
      <c r="BV311" s="62">
        <f ca="1">BV107*'SaaS - Cohorts (Logos)'!BV107</f>
        <v>2.4894660994836384</v>
      </c>
      <c r="BW311" s="62">
        <f ca="1">BW107*'SaaS - Cohorts (Logos)'!BW107</f>
        <v>2.5034958331484725</v>
      </c>
      <c r="BX311" s="62">
        <f ca="1">BX107*'SaaS - Cohorts (Logos)'!BX107</f>
        <v>2.5095866854614686</v>
      </c>
      <c r="BY311" s="62">
        <f ca="1">BY107*'SaaS - Cohorts (Logos)'!BY107</f>
        <v>2.5088164284510888</v>
      </c>
      <c r="BZ311" s="62">
        <f ca="1">BZ107*'SaaS - Cohorts (Logos)'!BZ107</f>
        <v>2.5021309993770551</v>
      </c>
      <c r="CA311" s="62">
        <f ca="1">CA107*'SaaS - Cohorts (Logos)'!CA107</f>
        <v>2.490360370945103</v>
      </c>
      <c r="CB311" s="62">
        <f ca="1">CB107*'SaaS - Cohorts (Logos)'!CB107</f>
        <v>2.4742325160951197</v>
      </c>
      <c r="CC311" s="62">
        <f ca="1">CC107*'SaaS - Cohorts (Logos)'!CC107</f>
        <v>2.4543856960338659</v>
      </c>
      <c r="CD311" s="62">
        <f ca="1">CD107*'SaaS - Cohorts (Logos)'!CD107</f>
        <v>2.4313792727425589</v>
      </c>
      <c r="CE311" s="62">
        <f ca="1">CE107*'SaaS - Cohorts (Logos)'!CE107</f>
        <v>2.405703223041554</v>
      </c>
      <c r="CF311" s="62">
        <f ca="1">CF107*'SaaS - Cohorts (Logos)'!CF107</f>
        <v>2.3777865100441073</v>
      </c>
      <c r="CG311" s="62">
        <f ca="1">CG107*'SaaS - Cohorts (Logos)'!CG107</f>
        <v>2.3480044491310035</v>
      </c>
      <c r="CH311" s="62">
        <f ca="1">CH107*'SaaS - Cohorts (Logos)'!CH107</f>
        <v>2.3166851891216287</v>
      </c>
      <c r="CI311" s="62">
        <f ca="1">CI107*'SaaS - Cohorts (Logos)'!CI107</f>
        <v>2.2841154148356519</v>
      </c>
      <c r="CJ311" s="62">
        <f ca="1">CJ107*'SaaS - Cohorts (Logos)'!CJ107</f>
        <v>2.2505453644958195</v>
      </c>
      <c r="CK311" s="62">
        <f ca="1">CK107*'SaaS - Cohorts (Logos)'!CK107</f>
        <v>2.2161932442079584</v>
      </c>
      <c r="CL311" s="62">
        <f ca="1">CL107*'SaaS - Cohorts (Logos)'!CL107</f>
        <v>2.1812491118856081</v>
      </c>
      <c r="CM311" s="62">
        <f ca="1">CM107*'SaaS - Cohorts (Logos)'!CM107</f>
        <v>2.1458782943022876</v>
      </c>
      <c r="CN311" s="62">
        <f ca="1">CN107*'SaaS - Cohorts (Logos)'!CN107</f>
        <v>2.1102243933121061</v>
      </c>
      <c r="CO311" s="62">
        <f ca="1">CO107*'SaaS - Cohorts (Logos)'!CO107</f>
        <v>2.0744119305542248</v>
      </c>
      <c r="CP311" s="62">
        <f ca="1">CP107*'SaaS - Cohorts (Logos)'!CP107</f>
        <v>2.0385486740384979</v>
      </c>
      <c r="CQ311" s="62">
        <f ca="1">CQ107*'SaaS - Cohorts (Logos)'!CQ107</f>
        <v>2.0027276848016426</v>
      </c>
      <c r="CR311" s="62">
        <f ca="1">CR107*'SaaS - Cohorts (Logos)'!CR107</f>
        <v>1.967029117240255</v>
      </c>
      <c r="CS311" s="62">
        <f ca="1">CS107*'SaaS - Cohorts (Logos)'!CS107</f>
        <v>1.9315218026939371</v>
      </c>
      <c r="CT311" s="62">
        <f ca="1">CT107*'SaaS - Cohorts (Logos)'!CT107</f>
        <v>1.8962646423027274</v>
      </c>
      <c r="CU311" s="62">
        <f ca="1">CU107*'SaaS - Cohorts (Logos)'!CU107</f>
        <v>1.8613078320398218</v>
      </c>
      <c r="CV311" s="62">
        <f ca="1">CV107*'SaaS - Cohorts (Logos)'!CV107</f>
        <v>1.8266939400721958</v>
      </c>
      <c r="CW311" s="62">
        <f ca="1">CW107*'SaaS - Cohorts (Logos)'!CW107</f>
        <v>1.7924588541831423</v>
      </c>
      <c r="CX311" s="62">
        <f ca="1">CX107*'SaaS - Cohorts (Logos)'!CX107</f>
        <v>1.7586326148623832</v>
      </c>
      <c r="CY311" s="62">
        <f ca="1">CY107*'SaaS - Cohorts (Logos)'!CY107</f>
        <v>1.7252401477964907</v>
      </c>
      <c r="CZ311" s="62">
        <f ca="1">CZ107*'SaaS - Cohorts (Logos)'!CZ107</f>
        <v>1.6923019078441537</v>
      </c>
      <c r="DA311" s="62">
        <f ca="1">DA107*'SaaS - Cohorts (Logos)'!DA107</f>
        <v>1.6598344451304321</v>
      </c>
      <c r="DB311" s="62">
        <f ca="1">DB107*'SaaS - Cohorts (Logos)'!DB107</f>
        <v>1.6278509026178054</v>
      </c>
      <c r="DC311" s="62">
        <f ca="1">DC107*'SaaS - Cohorts (Logos)'!DC107</f>
        <v>1.5963614533886334</v>
      </c>
      <c r="DD311" s="62">
        <f ca="1">DD107*'SaaS - Cohorts (Logos)'!DD107</f>
        <v>1.5653736848852629</v>
      </c>
      <c r="DE311" s="62">
        <f ca="1">DE107*'SaaS - Cohorts (Logos)'!DE107</f>
        <v>1.5348929364842314</v>
      </c>
      <c r="DF311" s="62">
        <f ca="1">DF107*'SaaS - Cohorts (Logos)'!DF107</f>
        <v>1.5049225960156198</v>
      </c>
      <c r="DG311" s="62">
        <f ca="1">DG107*'SaaS - Cohorts (Logos)'!DG107</f>
        <v>1.4754643601650517</v>
      </c>
      <c r="DH311" s="62">
        <f ca="1">DH107*'SaaS - Cohorts (Logos)'!DH107</f>
        <v>1.4465184631031256</v>
      </c>
      <c r="DI311" s="62">
        <f ca="1">DI107*'SaaS - Cohorts (Logos)'!DI107</f>
        <v>1.4180838771654729</v>
      </c>
      <c r="DJ311" s="62">
        <f ca="1">DJ107*'SaaS - Cohorts (Logos)'!DJ107</f>
        <v>1.3901584889476442</v>
      </c>
      <c r="DK311" s="62">
        <f ca="1">DK107*'SaaS - Cohorts (Logos)'!DK107</f>
        <v>1.3627392537751144</v>
      </c>
      <c r="DL311" s="62">
        <f ca="1">DL107*'SaaS - Cohorts (Logos)'!DL107</f>
        <v>1.3358223311532644</v>
      </c>
      <c r="DM311" s="62">
        <f ca="1">DM107*'SaaS - Cohorts (Logos)'!DM107</f>
        <v>1.309403203489413</v>
      </c>
      <c r="DN311" s="62">
        <f ca="1">DN107*'SaaS - Cohorts (Logos)'!DN107</f>
        <v>1.283476780103733</v>
      </c>
      <c r="DO311" s="62">
        <f ca="1">DO107*'SaaS - Cohorts (Logos)'!DO107</f>
        <v>1.2580374883036738</v>
      </c>
      <c r="DP311" s="62">
        <f ca="1">DP107*'SaaS - Cohorts (Logos)'!DP107</f>
        <v>1.2330793530833739</v>
      </c>
      <c r="DQ311" s="62">
        <f ca="1">DQ107*'SaaS - Cohorts (Logos)'!DQ107</f>
        <v>1.2085960668219868</v>
      </c>
      <c r="DR311" s="62">
        <f ca="1">DR107*'SaaS - Cohorts (Logos)'!DR107</f>
        <v>1.1845810501897942</v>
      </c>
    </row>
    <row r="312" spans="2:122" ht="15.75" customHeight="1">
      <c r="B312" s="195">
        <v>44044</v>
      </c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62">
        <f ca="1">BK108*'SaaS - Cohorts (Logos)'!BK108</f>
        <v>1.4699999999999998</v>
      </c>
      <c r="BL312" s="62">
        <f ca="1">BL108*'SaaS - Cohorts (Logos)'!BL108</f>
        <v>1.7345999999999999</v>
      </c>
      <c r="BM312" s="62">
        <f ca="1">BM108*'SaaS - Cohorts (Logos)'!BM108</f>
        <v>1.958628</v>
      </c>
      <c r="BN312" s="62">
        <f ca="1">BN108*'SaaS - Cohorts (Logos)'!BN108</f>
        <v>2.1471290399999998</v>
      </c>
      <c r="BO312" s="62">
        <f ca="1">BO108*'SaaS - Cohorts (Logos)'!BO108</f>
        <v>2.3045392271999998</v>
      </c>
      <c r="BP312" s="62">
        <f ca="1">BP108*'SaaS - Cohorts (Logos)'!BP108</f>
        <v>2.4347588784959999</v>
      </c>
      <c r="BQ312" s="62">
        <f ca="1">BQ108*'SaaS - Cohorts (Logos)'!BQ108</f>
        <v>2.54121688446528</v>
      </c>
      <c r="BR312" s="62">
        <f ca="1">BR108*'SaaS - Cohorts (Logos)'!BR108</f>
        <v>2.6269273482904705</v>
      </c>
      <c r="BS312" s="62">
        <f ca="1">BS108*'SaaS - Cohorts (Logos)'!BS108</f>
        <v>2.6945394266574172</v>
      </c>
      <c r="BT312" s="62">
        <f ca="1">BT108*'SaaS - Cohorts (Logos)'!BT108</f>
        <v>2.7463811884170939</v>
      </c>
      <c r="BU312" s="62">
        <f ca="1">BU108*'SaaS - Cohorts (Logos)'!BU108</f>
        <v>2.784498208906439</v>
      </c>
      <c r="BV312" s="62">
        <f ca="1">BV108*'SaaS - Cohorts (Logos)'!BV108</f>
        <v>2.8106875316750748</v>
      </c>
      <c r="BW312" s="62">
        <f ca="1">BW108*'SaaS - Cohorts (Logos)'!BW108</f>
        <v>2.8265275535547256</v>
      </c>
      <c r="BX312" s="62">
        <f ca="1">BX108*'SaaS - Cohorts (Logos)'!BX108</f>
        <v>2.8334043222952054</v>
      </c>
      <c r="BY312" s="62">
        <f ca="1">BY108*'SaaS - Cohorts (Logos)'!BY108</f>
        <v>2.832534677283487</v>
      </c>
      <c r="BZ312" s="62">
        <f ca="1">BZ108*'SaaS - Cohorts (Logos)'!BZ108</f>
        <v>2.8249866121999001</v>
      </c>
      <c r="CA312" s="62">
        <f ca="1">CA108*'SaaS - Cohorts (Logos)'!CA108</f>
        <v>2.8116971930025358</v>
      </c>
      <c r="CB312" s="62">
        <f ca="1">CB108*'SaaS - Cohorts (Logos)'!CB108</f>
        <v>2.7934883246235223</v>
      </c>
      <c r="CC312" s="62">
        <f ca="1">CC108*'SaaS - Cohorts (Logos)'!CC108</f>
        <v>2.7710806245543642</v>
      </c>
      <c r="CD312" s="62">
        <f ca="1">CD108*'SaaS - Cohorts (Logos)'!CD108</f>
        <v>2.7451056305157921</v>
      </c>
      <c r="CE312" s="62">
        <f ca="1">CE108*'SaaS - Cohorts (Logos)'!CE108</f>
        <v>2.7161165421436899</v>
      </c>
      <c r="CF312" s="62">
        <f ca="1">CF108*'SaaS - Cohorts (Logos)'!CF108</f>
        <v>2.6845976726304439</v>
      </c>
      <c r="CG312" s="62">
        <f ca="1">CG108*'SaaS - Cohorts (Logos)'!CG108</f>
        <v>2.6509727651479076</v>
      </c>
      <c r="CH312" s="62">
        <f ca="1">CH108*'SaaS - Cohorts (Logos)'!CH108</f>
        <v>2.6156123102986131</v>
      </c>
      <c r="CI312" s="62">
        <f ca="1">CI108*'SaaS - Cohorts (Logos)'!CI108</f>
        <v>2.5788399844918648</v>
      </c>
      <c r="CJ312" s="62">
        <f ca="1">CJ108*'SaaS - Cohorts (Logos)'!CJ108</f>
        <v>2.5409383147533449</v>
      </c>
      <c r="CK312" s="62">
        <f ca="1">CK108*'SaaS - Cohorts (Logos)'!CK108</f>
        <v>2.5021536628154371</v>
      </c>
      <c r="CL312" s="62">
        <f ca="1">CL108*'SaaS - Cohorts (Logos)'!CL108</f>
        <v>2.4627006101934281</v>
      </c>
      <c r="CM312" s="62">
        <f ca="1">CM108*'SaaS - Cohorts (Logos)'!CM108</f>
        <v>2.4227658161477441</v>
      </c>
      <c r="CN312" s="62">
        <f ca="1">CN108*'SaaS - Cohorts (Logos)'!CN108</f>
        <v>2.382511411803991</v>
      </c>
      <c r="CO312" s="62">
        <f ca="1">CO108*'SaaS - Cohorts (Logos)'!CO108</f>
        <v>2.3420779861096088</v>
      </c>
      <c r="CP312" s="62">
        <f ca="1">CP108*'SaaS - Cohorts (Logos)'!CP108</f>
        <v>2.3015872126241104</v>
      </c>
      <c r="CQ312" s="62">
        <f ca="1">CQ108*'SaaS - Cohorts (Logos)'!CQ108</f>
        <v>2.2611441602599189</v>
      </c>
      <c r="CR312" s="62">
        <f ca="1">CR108*'SaaS - Cohorts (Logos)'!CR108</f>
        <v>2.2208393259164163</v>
      </c>
      <c r="CS312" s="62">
        <f ca="1">CS108*'SaaS - Cohorts (Logos)'!CS108</f>
        <v>2.1807504223963803</v>
      </c>
      <c r="CT312" s="62">
        <f ca="1">CT108*'SaaS - Cohorts (Logos)'!CT108</f>
        <v>2.1409439509869501</v>
      </c>
      <c r="CU312" s="62">
        <f ca="1">CU108*'SaaS - Cohorts (Logos)'!CU108</f>
        <v>2.1014765845610883</v>
      </c>
      <c r="CV312" s="62">
        <f ca="1">CV108*'SaaS - Cohorts (Logos)'!CV108</f>
        <v>2.0623963839524793</v>
      </c>
      <c r="CW312" s="62">
        <f ca="1">CW108*'SaaS - Cohorts (Logos)'!CW108</f>
        <v>2.0237438676261283</v>
      </c>
      <c r="CX312" s="62">
        <f ca="1">CX108*'SaaS - Cohorts (Logos)'!CX108</f>
        <v>1.9855529522639808</v>
      </c>
      <c r="CY312" s="62">
        <f ca="1">CY108*'SaaS - Cohorts (Logos)'!CY108</f>
        <v>1.9478517797702311</v>
      </c>
      <c r="CZ312" s="62">
        <f ca="1">CZ108*'SaaS - Cohorts (Logos)'!CZ108</f>
        <v>1.9106634443401727</v>
      </c>
      <c r="DA312" s="62">
        <f ca="1">DA108*'SaaS - Cohorts (Logos)'!DA108</f>
        <v>1.8740066315988739</v>
      </c>
      <c r="DB312" s="62">
        <f ca="1">DB108*'SaaS - Cohorts (Logos)'!DB108</f>
        <v>1.8378961803749405</v>
      </c>
      <c r="DC312" s="62">
        <f ca="1">DC108*'SaaS - Cohorts (Logos)'!DC108</f>
        <v>1.8023435764065208</v>
      </c>
      <c r="DD312" s="62">
        <f ca="1">DD108*'SaaS - Cohorts (Logos)'!DD108</f>
        <v>1.7673573861607799</v>
      </c>
      <c r="DE312" s="62">
        <f ca="1">DE108*'SaaS - Cohorts (Logos)'!DE108</f>
        <v>1.732943637966067</v>
      </c>
      <c r="DF312" s="62">
        <f ca="1">DF108*'SaaS - Cohorts (Logos)'!DF108</f>
        <v>1.6991061567918277</v>
      </c>
      <c r="DG312" s="62">
        <f ca="1">DG108*'SaaS - Cohorts (Logos)'!DG108</f>
        <v>1.6658468582508636</v>
      </c>
      <c r="DH312" s="62">
        <f ca="1">DH108*'SaaS - Cohorts (Logos)'!DH108</f>
        <v>1.6331660067293343</v>
      </c>
      <c r="DI312" s="62">
        <f ca="1">DI108*'SaaS - Cohorts (Logos)'!DI108</f>
        <v>1.6010624419610167</v>
      </c>
      <c r="DJ312" s="62">
        <f ca="1">DJ108*'SaaS - Cohorts (Logos)'!DJ108</f>
        <v>1.5695337778441132</v>
      </c>
      <c r="DK312" s="62">
        <f ca="1">DK108*'SaaS - Cohorts (Logos)'!DK108</f>
        <v>1.5385765768428699</v>
      </c>
      <c r="DL312" s="62">
        <f ca="1">DL108*'SaaS - Cohorts (Logos)'!DL108</f>
        <v>1.5081865029149746</v>
      </c>
      <c r="DM312" s="62">
        <f ca="1">DM108*'SaaS - Cohorts (Logos)'!DM108</f>
        <v>1.4783584555525615</v>
      </c>
      <c r="DN312" s="62">
        <f ca="1">DN108*'SaaS - Cohorts (Logos)'!DN108</f>
        <v>1.4490866872138906</v>
      </c>
      <c r="DO312" s="62">
        <f ca="1">DO108*'SaaS - Cohorts (Logos)'!DO108</f>
        <v>1.4203649061493075</v>
      </c>
      <c r="DP312" s="62">
        <f ca="1">DP108*'SaaS - Cohorts (Logos)'!DP108</f>
        <v>1.3921863663844527</v>
      </c>
      <c r="DQ312" s="62">
        <f ca="1">DQ108*'SaaS - Cohorts (Logos)'!DQ108</f>
        <v>1.3645439464119193</v>
      </c>
      <c r="DR312" s="62">
        <f ca="1">DR108*'SaaS - Cohorts (Logos)'!DR108</f>
        <v>1.3374302179562179</v>
      </c>
    </row>
    <row r="313" spans="2:122" ht="15.75" customHeight="1">
      <c r="B313" s="195">
        <v>44075</v>
      </c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62">
        <f ca="1">BK109*'SaaS - Cohorts (Logos)'!BK109</f>
        <v>1.6379999999999999</v>
      </c>
      <c r="BL313" s="62">
        <f ca="1">BL109*'SaaS - Cohorts (Logos)'!BL109</f>
        <v>1.9328399999999997</v>
      </c>
      <c r="BM313" s="62">
        <f ca="1">BM109*'SaaS - Cohorts (Logos)'!BM109</f>
        <v>2.1824711999999997</v>
      </c>
      <c r="BN313" s="62">
        <f ca="1">BN109*'SaaS - Cohorts (Logos)'!BN109</f>
        <v>2.3925152160000001</v>
      </c>
      <c r="BO313" s="62">
        <f ca="1">BO109*'SaaS - Cohorts (Logos)'!BO109</f>
        <v>2.5679151388800001</v>
      </c>
      <c r="BP313" s="62">
        <f ca="1">BP109*'SaaS - Cohorts (Logos)'!BP109</f>
        <v>2.7130170360384001</v>
      </c>
      <c r="BQ313" s="62">
        <f ca="1">BQ109*'SaaS - Cohorts (Logos)'!BQ109</f>
        <v>2.8316416712613122</v>
      </c>
      <c r="BR313" s="62">
        <f ca="1">BR109*'SaaS - Cohorts (Logos)'!BR109</f>
        <v>2.9271476166665242</v>
      </c>
      <c r="BS313" s="62">
        <f ca="1">BS109*'SaaS - Cohorts (Logos)'!BS109</f>
        <v>3.0024867897039793</v>
      </c>
      <c r="BT313" s="62">
        <f ca="1">BT109*'SaaS - Cohorts (Logos)'!BT109</f>
        <v>3.0602533242361916</v>
      </c>
      <c r="BU313" s="62">
        <f ca="1">BU109*'SaaS - Cohorts (Logos)'!BU109</f>
        <v>3.1027265756386044</v>
      </c>
      <c r="BV313" s="62">
        <f ca="1">BV109*'SaaS - Cohorts (Logos)'!BV109</f>
        <v>3.131908963866513</v>
      </c>
      <c r="BW313" s="62">
        <f ca="1">BW109*'SaaS - Cohorts (Logos)'!BW109</f>
        <v>3.149559273960981</v>
      </c>
      <c r="BX313" s="62">
        <f ca="1">BX109*'SaaS - Cohorts (Logos)'!BX109</f>
        <v>3.1572219591289441</v>
      </c>
      <c r="BY313" s="62">
        <f ca="1">BY109*'SaaS - Cohorts (Logos)'!BY109</f>
        <v>3.156252926115886</v>
      </c>
      <c r="BZ313" s="62">
        <f ca="1">BZ109*'SaaS - Cohorts (Logos)'!BZ109</f>
        <v>3.1478422250227465</v>
      </c>
      <c r="CA313" s="62">
        <f ca="1">CA109*'SaaS - Cohorts (Logos)'!CA109</f>
        <v>3.1330340150599687</v>
      </c>
      <c r="CB313" s="62">
        <f ca="1">CB109*'SaaS - Cohorts (Logos)'!CB109</f>
        <v>3.1127441331519252</v>
      </c>
      <c r="CC313" s="62">
        <f ca="1">CC109*'SaaS - Cohorts (Logos)'!CC109</f>
        <v>3.0877755530748643</v>
      </c>
      <c r="CD313" s="62">
        <f ca="1">CD109*'SaaS - Cohorts (Logos)'!CD109</f>
        <v>3.0588319882890267</v>
      </c>
      <c r="CE313" s="62">
        <f ca="1">CE109*'SaaS - Cohorts (Logos)'!CE109</f>
        <v>3.0265298612458267</v>
      </c>
      <c r="CF313" s="62">
        <f ca="1">CF109*'SaaS - Cohorts (Logos)'!CF109</f>
        <v>2.9914088352167814</v>
      </c>
      <c r="CG313" s="62">
        <f ca="1">CG109*'SaaS - Cohorts (Logos)'!CG109</f>
        <v>2.9539410811648117</v>
      </c>
      <c r="CH313" s="62">
        <f ca="1">CH109*'SaaS - Cohorts (Logos)'!CH109</f>
        <v>2.9145394314755984</v>
      </c>
      <c r="CI313" s="62">
        <f ca="1">CI109*'SaaS - Cohorts (Logos)'!CI109</f>
        <v>2.873564554148079</v>
      </c>
      <c r="CJ313" s="62">
        <f ca="1">CJ109*'SaaS - Cohorts (Logos)'!CJ109</f>
        <v>2.8313312650108706</v>
      </c>
      <c r="CK313" s="62">
        <f ca="1">CK109*'SaaS - Cohorts (Logos)'!CK109</f>
        <v>2.7881140814229162</v>
      </c>
      <c r="CL313" s="62">
        <f ca="1">CL109*'SaaS - Cohorts (Logos)'!CL109</f>
        <v>2.7441521085012495</v>
      </c>
      <c r="CM313" s="62">
        <f ca="1">CM109*'SaaS - Cohorts (Logos)'!CM109</f>
        <v>2.6996533379932011</v>
      </c>
      <c r="CN313" s="62">
        <f ca="1">CN109*'SaaS - Cohorts (Logos)'!CN109</f>
        <v>2.6547984302958763</v>
      </c>
      <c r="CO313" s="62">
        <f ca="1">CO109*'SaaS - Cohorts (Logos)'!CO109</f>
        <v>2.6097440416649937</v>
      </c>
      <c r="CP313" s="62">
        <f ca="1">CP109*'SaaS - Cohorts (Logos)'!CP109</f>
        <v>2.5646257512097241</v>
      </c>
      <c r="CQ313" s="62">
        <f ca="1">CQ109*'SaaS - Cohorts (Logos)'!CQ109</f>
        <v>2.5195606357181966</v>
      </c>
      <c r="CR313" s="62">
        <f ca="1">CR109*'SaaS - Cohorts (Logos)'!CR109</f>
        <v>2.4746495345925799</v>
      </c>
      <c r="CS313" s="62">
        <f ca="1">CS109*'SaaS - Cohorts (Logos)'!CS109</f>
        <v>2.4299790420988252</v>
      </c>
      <c r="CT313" s="62">
        <f ca="1">CT109*'SaaS - Cohorts (Logos)'!CT109</f>
        <v>2.3856232596711742</v>
      </c>
      <c r="CU313" s="62">
        <f ca="1">CU109*'SaaS - Cohorts (Logos)'!CU109</f>
        <v>2.3416453370823569</v>
      </c>
      <c r="CV313" s="62">
        <f ca="1">CV109*'SaaS - Cohorts (Logos)'!CV109</f>
        <v>2.2980988278327636</v>
      </c>
      <c r="CW313" s="62">
        <f ca="1">CW109*'SaaS - Cohorts (Logos)'!CW109</f>
        <v>2.2550288810691153</v>
      </c>
      <c r="CX313" s="62">
        <f ca="1">CX109*'SaaS - Cohorts (Logos)'!CX109</f>
        <v>2.2124732896655797</v>
      </c>
      <c r="CY313" s="62">
        <f ca="1">CY109*'SaaS - Cohorts (Logos)'!CY109</f>
        <v>2.1704634117439729</v>
      </c>
      <c r="CZ313" s="62">
        <f ca="1">CZ109*'SaaS - Cohorts (Logos)'!CZ109</f>
        <v>2.1290249808361938</v>
      </c>
      <c r="DA313" s="62">
        <f ca="1">DA109*'SaaS - Cohorts (Logos)'!DA109</f>
        <v>2.088178818067318</v>
      </c>
      <c r="DB313" s="62">
        <f ca="1">DB109*'SaaS - Cohorts (Logos)'!DB109</f>
        <v>2.0479414581320783</v>
      </c>
      <c r="DC313" s="62">
        <f ca="1">DC109*'SaaS - Cohorts (Logos)'!DC109</f>
        <v>2.0083256994244105</v>
      </c>
      <c r="DD313" s="62">
        <f ca="1">DD109*'SaaS - Cohorts (Logos)'!DD109</f>
        <v>1.9693410874362991</v>
      </c>
      <c r="DE313" s="62">
        <f ca="1">DE109*'SaaS - Cohorts (Logos)'!DE109</f>
        <v>1.9309943394479048</v>
      </c>
      <c r="DF313" s="62">
        <f ca="1">DF109*'SaaS - Cohorts (Logos)'!DF109</f>
        <v>1.8932897175680383</v>
      </c>
      <c r="DG313" s="62">
        <f ca="1">DG109*'SaaS - Cohorts (Logos)'!DG109</f>
        <v>1.8562293563366785</v>
      </c>
      <c r="DH313" s="62">
        <f ca="1">DH109*'SaaS - Cohorts (Logos)'!DH109</f>
        <v>1.8198135503555455</v>
      </c>
      <c r="DI313" s="62">
        <f ca="1">DI109*'SaaS - Cohorts (Logos)'!DI109</f>
        <v>1.7840410067565631</v>
      </c>
      <c r="DJ313" s="62">
        <f ca="1">DJ109*'SaaS - Cohorts (Logos)'!DJ109</f>
        <v>1.7489090667405851</v>
      </c>
      <c r="DK313" s="62">
        <f ca="1">DK109*'SaaS - Cohorts (Logos)'!DK109</f>
        <v>1.7144138999106282</v>
      </c>
      <c r="DL313" s="62">
        <f ca="1">DL109*'SaaS - Cohorts (Logos)'!DL109</f>
        <v>1.6805506746766878</v>
      </c>
      <c r="DM313" s="62">
        <f ca="1">DM109*'SaaS - Cohorts (Logos)'!DM109</f>
        <v>1.6473137076157138</v>
      </c>
      <c r="DN313" s="62">
        <f ca="1">DN109*'SaaS - Cohorts (Logos)'!DN109</f>
        <v>1.6146965943240519</v>
      </c>
      <c r="DO313" s="62">
        <f ca="1">DO109*'SaaS - Cohorts (Logos)'!DO109</f>
        <v>1.5826923239949449</v>
      </c>
      <c r="DP313" s="62">
        <f ca="1">DP109*'SaaS - Cohorts (Logos)'!DP109</f>
        <v>1.551293379685535</v>
      </c>
      <c r="DQ313" s="62">
        <f ca="1">DQ109*'SaaS - Cohorts (Logos)'!DQ109</f>
        <v>1.5204918260018547</v>
      </c>
      <c r="DR313" s="62">
        <f ca="1">DR109*'SaaS - Cohorts (Logos)'!DR109</f>
        <v>1.4902793857226444</v>
      </c>
    </row>
    <row r="314" spans="2:122" ht="15.75" customHeight="1">
      <c r="B314" s="195">
        <v>44105</v>
      </c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62">
        <f ca="1">BK110*'SaaS - Cohorts (Logos)'!BK110</f>
        <v>1.6379999999999999</v>
      </c>
      <c r="BL314" s="62">
        <f ca="1">BL110*'SaaS - Cohorts (Logos)'!BL110</f>
        <v>1.9328399999999997</v>
      </c>
      <c r="BM314" s="62">
        <f ca="1">BM110*'SaaS - Cohorts (Logos)'!BM110</f>
        <v>2.1824711999999997</v>
      </c>
      <c r="BN314" s="62">
        <f ca="1">BN110*'SaaS - Cohorts (Logos)'!BN110</f>
        <v>2.3925152160000001</v>
      </c>
      <c r="BO314" s="62">
        <f ca="1">BO110*'SaaS - Cohorts (Logos)'!BO110</f>
        <v>2.5679151388800001</v>
      </c>
      <c r="BP314" s="62">
        <f ca="1">BP110*'SaaS - Cohorts (Logos)'!BP110</f>
        <v>2.7130170360384001</v>
      </c>
      <c r="BQ314" s="62">
        <f ca="1">BQ110*'SaaS - Cohorts (Logos)'!BQ110</f>
        <v>2.8316416712613122</v>
      </c>
      <c r="BR314" s="62">
        <f ca="1">BR110*'SaaS - Cohorts (Logos)'!BR110</f>
        <v>2.9271476166665242</v>
      </c>
      <c r="BS314" s="62">
        <f ca="1">BS110*'SaaS - Cohorts (Logos)'!BS110</f>
        <v>3.0024867897039793</v>
      </c>
      <c r="BT314" s="62">
        <f ca="1">BT110*'SaaS - Cohorts (Logos)'!BT110</f>
        <v>3.0602533242361916</v>
      </c>
      <c r="BU314" s="62">
        <f ca="1">BU110*'SaaS - Cohorts (Logos)'!BU110</f>
        <v>3.1027265756386044</v>
      </c>
      <c r="BV314" s="62">
        <f ca="1">BV110*'SaaS - Cohorts (Logos)'!BV110</f>
        <v>3.131908963866513</v>
      </c>
      <c r="BW314" s="62">
        <f ca="1">BW110*'SaaS - Cohorts (Logos)'!BW110</f>
        <v>3.149559273960981</v>
      </c>
      <c r="BX314" s="62">
        <f ca="1">BX110*'SaaS - Cohorts (Logos)'!BX110</f>
        <v>3.1572219591289441</v>
      </c>
      <c r="BY314" s="62">
        <f ca="1">BY110*'SaaS - Cohorts (Logos)'!BY110</f>
        <v>3.156252926115886</v>
      </c>
      <c r="BZ314" s="62">
        <f ca="1">BZ110*'SaaS - Cohorts (Logos)'!BZ110</f>
        <v>3.1478422250227465</v>
      </c>
      <c r="CA314" s="62">
        <f ca="1">CA110*'SaaS - Cohorts (Logos)'!CA110</f>
        <v>3.1330340150599687</v>
      </c>
      <c r="CB314" s="62">
        <f ca="1">CB110*'SaaS - Cohorts (Logos)'!CB110</f>
        <v>3.1127441331519252</v>
      </c>
      <c r="CC314" s="62">
        <f ca="1">CC110*'SaaS - Cohorts (Logos)'!CC110</f>
        <v>3.0877755530748643</v>
      </c>
      <c r="CD314" s="62">
        <f ca="1">CD110*'SaaS - Cohorts (Logos)'!CD110</f>
        <v>3.0588319882890267</v>
      </c>
      <c r="CE314" s="62">
        <f ca="1">CE110*'SaaS - Cohorts (Logos)'!CE110</f>
        <v>3.0265298612458267</v>
      </c>
      <c r="CF314" s="62">
        <f ca="1">CF110*'SaaS - Cohorts (Logos)'!CF110</f>
        <v>2.9914088352167814</v>
      </c>
      <c r="CG314" s="62">
        <f ca="1">CG110*'SaaS - Cohorts (Logos)'!CG110</f>
        <v>2.9539410811648117</v>
      </c>
      <c r="CH314" s="62">
        <f ca="1">CH110*'SaaS - Cohorts (Logos)'!CH110</f>
        <v>2.9145394314755984</v>
      </c>
      <c r="CI314" s="62">
        <f ca="1">CI110*'SaaS - Cohorts (Logos)'!CI110</f>
        <v>2.873564554148079</v>
      </c>
      <c r="CJ314" s="62">
        <f ca="1">CJ110*'SaaS - Cohorts (Logos)'!CJ110</f>
        <v>2.8313312650108706</v>
      </c>
      <c r="CK314" s="62">
        <f ca="1">CK110*'SaaS - Cohorts (Logos)'!CK110</f>
        <v>2.7881140814229162</v>
      </c>
      <c r="CL314" s="62">
        <f ca="1">CL110*'SaaS - Cohorts (Logos)'!CL110</f>
        <v>2.7441521085012495</v>
      </c>
      <c r="CM314" s="62">
        <f ca="1">CM110*'SaaS - Cohorts (Logos)'!CM110</f>
        <v>2.6996533379932011</v>
      </c>
      <c r="CN314" s="62">
        <f ca="1">CN110*'SaaS - Cohorts (Logos)'!CN110</f>
        <v>2.6547984302958763</v>
      </c>
      <c r="CO314" s="62">
        <f ca="1">CO110*'SaaS - Cohorts (Logos)'!CO110</f>
        <v>2.6097440416649937</v>
      </c>
      <c r="CP314" s="62">
        <f ca="1">CP110*'SaaS - Cohorts (Logos)'!CP110</f>
        <v>2.5646257512097241</v>
      </c>
      <c r="CQ314" s="62">
        <f ca="1">CQ110*'SaaS - Cohorts (Logos)'!CQ110</f>
        <v>2.5195606357181966</v>
      </c>
      <c r="CR314" s="62">
        <f ca="1">CR110*'SaaS - Cohorts (Logos)'!CR110</f>
        <v>2.4746495345925799</v>
      </c>
      <c r="CS314" s="62">
        <f ca="1">CS110*'SaaS - Cohorts (Logos)'!CS110</f>
        <v>2.4299790420988252</v>
      </c>
      <c r="CT314" s="62">
        <f ca="1">CT110*'SaaS - Cohorts (Logos)'!CT110</f>
        <v>2.3856232596711742</v>
      </c>
      <c r="CU314" s="62">
        <f ca="1">CU110*'SaaS - Cohorts (Logos)'!CU110</f>
        <v>2.3416453370823569</v>
      </c>
      <c r="CV314" s="62">
        <f ca="1">CV110*'SaaS - Cohorts (Logos)'!CV110</f>
        <v>2.2980988278327636</v>
      </c>
      <c r="CW314" s="62">
        <f ca="1">CW110*'SaaS - Cohorts (Logos)'!CW110</f>
        <v>2.2550288810691153</v>
      </c>
      <c r="CX314" s="62">
        <f ca="1">CX110*'SaaS - Cohorts (Logos)'!CX110</f>
        <v>2.2124732896655797</v>
      </c>
      <c r="CY314" s="62">
        <f ca="1">CY110*'SaaS - Cohorts (Logos)'!CY110</f>
        <v>2.1704634117439729</v>
      </c>
      <c r="CZ314" s="62">
        <f ca="1">CZ110*'SaaS - Cohorts (Logos)'!CZ110</f>
        <v>2.1290249808361938</v>
      </c>
      <c r="DA314" s="62">
        <f ca="1">DA110*'SaaS - Cohorts (Logos)'!DA110</f>
        <v>2.088178818067318</v>
      </c>
      <c r="DB314" s="62">
        <f ca="1">DB110*'SaaS - Cohorts (Logos)'!DB110</f>
        <v>2.0479414581320783</v>
      </c>
      <c r="DC314" s="62">
        <f ca="1">DC110*'SaaS - Cohorts (Logos)'!DC110</f>
        <v>2.0083256994244105</v>
      </c>
      <c r="DD314" s="62">
        <f ca="1">DD110*'SaaS - Cohorts (Logos)'!DD110</f>
        <v>1.9693410874362991</v>
      </c>
      <c r="DE314" s="62">
        <f ca="1">DE110*'SaaS - Cohorts (Logos)'!DE110</f>
        <v>1.9309943394479048</v>
      </c>
      <c r="DF314" s="62">
        <f ca="1">DF110*'SaaS - Cohorts (Logos)'!DF110</f>
        <v>1.8932897175680383</v>
      </c>
      <c r="DG314" s="62">
        <f ca="1">DG110*'SaaS - Cohorts (Logos)'!DG110</f>
        <v>1.8562293563366785</v>
      </c>
      <c r="DH314" s="62">
        <f ca="1">DH110*'SaaS - Cohorts (Logos)'!DH110</f>
        <v>1.8198135503555455</v>
      </c>
      <c r="DI314" s="62">
        <f ca="1">DI110*'SaaS - Cohorts (Logos)'!DI110</f>
        <v>1.7840410067565631</v>
      </c>
      <c r="DJ314" s="62">
        <f ca="1">DJ110*'SaaS - Cohorts (Logos)'!DJ110</f>
        <v>1.7489090667405851</v>
      </c>
      <c r="DK314" s="62">
        <f ca="1">DK110*'SaaS - Cohorts (Logos)'!DK110</f>
        <v>1.7144138999106282</v>
      </c>
      <c r="DL314" s="62">
        <f ca="1">DL110*'SaaS - Cohorts (Logos)'!DL110</f>
        <v>1.6805506746766878</v>
      </c>
      <c r="DM314" s="62">
        <f ca="1">DM110*'SaaS - Cohorts (Logos)'!DM110</f>
        <v>1.6473137076157138</v>
      </c>
      <c r="DN314" s="62">
        <f ca="1">DN110*'SaaS - Cohorts (Logos)'!DN110</f>
        <v>1.6146965943240519</v>
      </c>
      <c r="DO314" s="62">
        <f ca="1">DO110*'SaaS - Cohorts (Logos)'!DO110</f>
        <v>1.5826923239949449</v>
      </c>
      <c r="DP314" s="62">
        <f ca="1">DP110*'SaaS - Cohorts (Logos)'!DP110</f>
        <v>1.551293379685535</v>
      </c>
      <c r="DQ314" s="62">
        <f ca="1">DQ110*'SaaS - Cohorts (Logos)'!DQ110</f>
        <v>1.5204918260018547</v>
      </c>
      <c r="DR314" s="62">
        <f ca="1">DR110*'SaaS - Cohorts (Logos)'!DR110</f>
        <v>1.4902793857226444</v>
      </c>
    </row>
    <row r="315" spans="2:122" ht="15.75" customHeight="1">
      <c r="B315" s="195">
        <v>44136</v>
      </c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62">
        <f ca="1">BK111*'SaaS - Cohorts (Logos)'!BK111</f>
        <v>1.6379999999999999</v>
      </c>
      <c r="BL315" s="62">
        <f ca="1">BL111*'SaaS - Cohorts (Logos)'!BL111</f>
        <v>1.9328399999999997</v>
      </c>
      <c r="BM315" s="62">
        <f ca="1">BM111*'SaaS - Cohorts (Logos)'!BM111</f>
        <v>2.1824711999999997</v>
      </c>
      <c r="BN315" s="62">
        <f ca="1">BN111*'SaaS - Cohorts (Logos)'!BN111</f>
        <v>2.3925152160000001</v>
      </c>
      <c r="BO315" s="62">
        <f ca="1">BO111*'SaaS - Cohorts (Logos)'!BO111</f>
        <v>2.5679151388800001</v>
      </c>
      <c r="BP315" s="62">
        <f ca="1">BP111*'SaaS - Cohorts (Logos)'!BP111</f>
        <v>2.7130170360384001</v>
      </c>
      <c r="BQ315" s="62">
        <f ca="1">BQ111*'SaaS - Cohorts (Logos)'!BQ111</f>
        <v>2.8316416712613122</v>
      </c>
      <c r="BR315" s="62">
        <f ca="1">BR111*'SaaS - Cohorts (Logos)'!BR111</f>
        <v>2.9271476166665242</v>
      </c>
      <c r="BS315" s="62">
        <f ca="1">BS111*'SaaS - Cohorts (Logos)'!BS111</f>
        <v>3.0024867897039793</v>
      </c>
      <c r="BT315" s="62">
        <f ca="1">BT111*'SaaS - Cohorts (Logos)'!BT111</f>
        <v>3.0602533242361916</v>
      </c>
      <c r="BU315" s="62">
        <f ca="1">BU111*'SaaS - Cohorts (Logos)'!BU111</f>
        <v>3.1027265756386044</v>
      </c>
      <c r="BV315" s="62">
        <f ca="1">BV111*'SaaS - Cohorts (Logos)'!BV111</f>
        <v>3.131908963866513</v>
      </c>
      <c r="BW315" s="62">
        <f ca="1">BW111*'SaaS - Cohorts (Logos)'!BW111</f>
        <v>3.149559273960981</v>
      </c>
      <c r="BX315" s="62">
        <f ca="1">BX111*'SaaS - Cohorts (Logos)'!BX111</f>
        <v>3.1572219591289441</v>
      </c>
      <c r="BY315" s="62">
        <f ca="1">BY111*'SaaS - Cohorts (Logos)'!BY111</f>
        <v>3.156252926115886</v>
      </c>
      <c r="BZ315" s="62">
        <f ca="1">BZ111*'SaaS - Cohorts (Logos)'!BZ111</f>
        <v>3.1478422250227465</v>
      </c>
      <c r="CA315" s="62">
        <f ca="1">CA111*'SaaS - Cohorts (Logos)'!CA111</f>
        <v>3.1330340150599687</v>
      </c>
      <c r="CB315" s="62">
        <f ca="1">CB111*'SaaS - Cohorts (Logos)'!CB111</f>
        <v>3.1127441331519252</v>
      </c>
      <c r="CC315" s="62">
        <f ca="1">CC111*'SaaS - Cohorts (Logos)'!CC111</f>
        <v>3.0877755530748643</v>
      </c>
      <c r="CD315" s="62">
        <f ca="1">CD111*'SaaS - Cohorts (Logos)'!CD111</f>
        <v>3.0588319882890267</v>
      </c>
      <c r="CE315" s="62">
        <f ca="1">CE111*'SaaS - Cohorts (Logos)'!CE111</f>
        <v>3.0265298612458267</v>
      </c>
      <c r="CF315" s="62">
        <f ca="1">CF111*'SaaS - Cohorts (Logos)'!CF111</f>
        <v>2.9914088352167814</v>
      </c>
      <c r="CG315" s="62">
        <f ca="1">CG111*'SaaS - Cohorts (Logos)'!CG111</f>
        <v>2.9539410811648117</v>
      </c>
      <c r="CH315" s="62">
        <f ca="1">CH111*'SaaS - Cohorts (Logos)'!CH111</f>
        <v>2.9145394314755984</v>
      </c>
      <c r="CI315" s="62">
        <f ca="1">CI111*'SaaS - Cohorts (Logos)'!CI111</f>
        <v>2.873564554148079</v>
      </c>
      <c r="CJ315" s="62">
        <f ca="1">CJ111*'SaaS - Cohorts (Logos)'!CJ111</f>
        <v>2.8313312650108706</v>
      </c>
      <c r="CK315" s="62">
        <f ca="1">CK111*'SaaS - Cohorts (Logos)'!CK111</f>
        <v>2.7881140814229162</v>
      </c>
      <c r="CL315" s="62">
        <f ca="1">CL111*'SaaS - Cohorts (Logos)'!CL111</f>
        <v>2.7441521085012495</v>
      </c>
      <c r="CM315" s="62">
        <f ca="1">CM111*'SaaS - Cohorts (Logos)'!CM111</f>
        <v>2.6996533379932011</v>
      </c>
      <c r="CN315" s="62">
        <f ca="1">CN111*'SaaS - Cohorts (Logos)'!CN111</f>
        <v>2.6547984302958763</v>
      </c>
      <c r="CO315" s="62">
        <f ca="1">CO111*'SaaS - Cohorts (Logos)'!CO111</f>
        <v>2.6097440416649937</v>
      </c>
      <c r="CP315" s="62">
        <f ca="1">CP111*'SaaS - Cohorts (Logos)'!CP111</f>
        <v>2.5646257512097241</v>
      </c>
      <c r="CQ315" s="62">
        <f ca="1">CQ111*'SaaS - Cohorts (Logos)'!CQ111</f>
        <v>2.5195606357181966</v>
      </c>
      <c r="CR315" s="62">
        <f ca="1">CR111*'SaaS - Cohorts (Logos)'!CR111</f>
        <v>2.4746495345925799</v>
      </c>
      <c r="CS315" s="62">
        <f ca="1">CS111*'SaaS - Cohorts (Logos)'!CS111</f>
        <v>2.4299790420988252</v>
      </c>
      <c r="CT315" s="62">
        <f ca="1">CT111*'SaaS - Cohorts (Logos)'!CT111</f>
        <v>2.3856232596711742</v>
      </c>
      <c r="CU315" s="62">
        <f ca="1">CU111*'SaaS - Cohorts (Logos)'!CU111</f>
        <v>2.3416453370823569</v>
      </c>
      <c r="CV315" s="62">
        <f ca="1">CV111*'SaaS - Cohorts (Logos)'!CV111</f>
        <v>2.2980988278327636</v>
      </c>
      <c r="CW315" s="62">
        <f ca="1">CW111*'SaaS - Cohorts (Logos)'!CW111</f>
        <v>2.2550288810691153</v>
      </c>
      <c r="CX315" s="62">
        <f ca="1">CX111*'SaaS - Cohorts (Logos)'!CX111</f>
        <v>2.2124732896655797</v>
      </c>
      <c r="CY315" s="62">
        <f ca="1">CY111*'SaaS - Cohorts (Logos)'!CY111</f>
        <v>2.1704634117439729</v>
      </c>
      <c r="CZ315" s="62">
        <f ca="1">CZ111*'SaaS - Cohorts (Logos)'!CZ111</f>
        <v>2.1290249808361938</v>
      </c>
      <c r="DA315" s="62">
        <f ca="1">DA111*'SaaS - Cohorts (Logos)'!DA111</f>
        <v>2.088178818067318</v>
      </c>
      <c r="DB315" s="62">
        <f ca="1">DB111*'SaaS - Cohorts (Logos)'!DB111</f>
        <v>2.0479414581320783</v>
      </c>
      <c r="DC315" s="62">
        <f ca="1">DC111*'SaaS - Cohorts (Logos)'!DC111</f>
        <v>2.0083256994244105</v>
      </c>
      <c r="DD315" s="62">
        <f ca="1">DD111*'SaaS - Cohorts (Logos)'!DD111</f>
        <v>1.9693410874362991</v>
      </c>
      <c r="DE315" s="62">
        <f ca="1">DE111*'SaaS - Cohorts (Logos)'!DE111</f>
        <v>1.9309943394479048</v>
      </c>
      <c r="DF315" s="62">
        <f ca="1">DF111*'SaaS - Cohorts (Logos)'!DF111</f>
        <v>1.8932897175680383</v>
      </c>
      <c r="DG315" s="62">
        <f ca="1">DG111*'SaaS - Cohorts (Logos)'!DG111</f>
        <v>1.8562293563366785</v>
      </c>
      <c r="DH315" s="62">
        <f ca="1">DH111*'SaaS - Cohorts (Logos)'!DH111</f>
        <v>1.8198135503555455</v>
      </c>
      <c r="DI315" s="62">
        <f ca="1">DI111*'SaaS - Cohorts (Logos)'!DI111</f>
        <v>1.7840410067565631</v>
      </c>
      <c r="DJ315" s="62">
        <f ca="1">DJ111*'SaaS - Cohorts (Logos)'!DJ111</f>
        <v>1.7489090667405851</v>
      </c>
      <c r="DK315" s="62">
        <f ca="1">DK111*'SaaS - Cohorts (Logos)'!DK111</f>
        <v>1.7144138999106282</v>
      </c>
      <c r="DL315" s="62">
        <f ca="1">DL111*'SaaS - Cohorts (Logos)'!DL111</f>
        <v>1.6805506746766878</v>
      </c>
      <c r="DM315" s="62">
        <f ca="1">DM111*'SaaS - Cohorts (Logos)'!DM111</f>
        <v>1.6473137076157138</v>
      </c>
      <c r="DN315" s="62">
        <f ca="1">DN111*'SaaS - Cohorts (Logos)'!DN111</f>
        <v>1.6146965943240519</v>
      </c>
      <c r="DO315" s="62">
        <f ca="1">DO111*'SaaS - Cohorts (Logos)'!DO111</f>
        <v>1.5826923239949449</v>
      </c>
      <c r="DP315" s="62">
        <f ca="1">DP111*'SaaS - Cohorts (Logos)'!DP111</f>
        <v>1.551293379685535</v>
      </c>
      <c r="DQ315" s="62">
        <f ca="1">DQ111*'SaaS - Cohorts (Logos)'!DQ111</f>
        <v>1.5204918260018547</v>
      </c>
      <c r="DR315" s="62">
        <f ca="1">DR111*'SaaS - Cohorts (Logos)'!DR111</f>
        <v>1.4902793857226444</v>
      </c>
    </row>
    <row r="316" spans="2:122" ht="15.75" customHeight="1">
      <c r="B316" s="195">
        <v>44166</v>
      </c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62">
        <f ca="1">BK112*'SaaS - Cohorts (Logos)'!BK112</f>
        <v>1.6379999999999999</v>
      </c>
      <c r="BL316" s="62">
        <f ca="1">BL112*'SaaS - Cohorts (Logos)'!BL112</f>
        <v>1.9328399999999997</v>
      </c>
      <c r="BM316" s="62">
        <f ca="1">BM112*'SaaS - Cohorts (Logos)'!BM112</f>
        <v>2.1824711999999997</v>
      </c>
      <c r="BN316" s="62">
        <f ca="1">BN112*'SaaS - Cohorts (Logos)'!BN112</f>
        <v>2.3925152160000001</v>
      </c>
      <c r="BO316" s="62">
        <f ca="1">BO112*'SaaS - Cohorts (Logos)'!BO112</f>
        <v>2.5679151388800001</v>
      </c>
      <c r="BP316" s="62">
        <f ca="1">BP112*'SaaS - Cohorts (Logos)'!BP112</f>
        <v>2.7130170360384001</v>
      </c>
      <c r="BQ316" s="62">
        <f ca="1">BQ112*'SaaS - Cohorts (Logos)'!BQ112</f>
        <v>2.8316416712613122</v>
      </c>
      <c r="BR316" s="62">
        <f ca="1">BR112*'SaaS - Cohorts (Logos)'!BR112</f>
        <v>2.9271476166665242</v>
      </c>
      <c r="BS316" s="62">
        <f ca="1">BS112*'SaaS - Cohorts (Logos)'!BS112</f>
        <v>3.0024867897039793</v>
      </c>
      <c r="BT316" s="62">
        <f ca="1">BT112*'SaaS - Cohorts (Logos)'!BT112</f>
        <v>3.0602533242361916</v>
      </c>
      <c r="BU316" s="62">
        <f ca="1">BU112*'SaaS - Cohorts (Logos)'!BU112</f>
        <v>3.1027265756386044</v>
      </c>
      <c r="BV316" s="62">
        <f ca="1">BV112*'SaaS - Cohorts (Logos)'!BV112</f>
        <v>3.131908963866513</v>
      </c>
      <c r="BW316" s="62">
        <f ca="1">BW112*'SaaS - Cohorts (Logos)'!BW112</f>
        <v>3.149559273960981</v>
      </c>
      <c r="BX316" s="62">
        <f ca="1">BX112*'SaaS - Cohorts (Logos)'!BX112</f>
        <v>3.1572219591289441</v>
      </c>
      <c r="BY316" s="62">
        <f ca="1">BY112*'SaaS - Cohorts (Logos)'!BY112</f>
        <v>3.156252926115886</v>
      </c>
      <c r="BZ316" s="62">
        <f ca="1">BZ112*'SaaS - Cohorts (Logos)'!BZ112</f>
        <v>3.1478422250227465</v>
      </c>
      <c r="CA316" s="62">
        <f ca="1">CA112*'SaaS - Cohorts (Logos)'!CA112</f>
        <v>3.1330340150599687</v>
      </c>
      <c r="CB316" s="62">
        <f ca="1">CB112*'SaaS - Cohorts (Logos)'!CB112</f>
        <v>3.1127441331519252</v>
      </c>
      <c r="CC316" s="62">
        <f ca="1">CC112*'SaaS - Cohorts (Logos)'!CC112</f>
        <v>3.0877755530748643</v>
      </c>
      <c r="CD316" s="62">
        <f ca="1">CD112*'SaaS - Cohorts (Logos)'!CD112</f>
        <v>3.0588319882890267</v>
      </c>
      <c r="CE316" s="62">
        <f ca="1">CE112*'SaaS - Cohorts (Logos)'!CE112</f>
        <v>3.0265298612458267</v>
      </c>
      <c r="CF316" s="62">
        <f ca="1">CF112*'SaaS - Cohorts (Logos)'!CF112</f>
        <v>2.9914088352167814</v>
      </c>
      <c r="CG316" s="62">
        <f ca="1">CG112*'SaaS - Cohorts (Logos)'!CG112</f>
        <v>2.9539410811648117</v>
      </c>
      <c r="CH316" s="62">
        <f ca="1">CH112*'SaaS - Cohorts (Logos)'!CH112</f>
        <v>2.9145394314755984</v>
      </c>
      <c r="CI316" s="62">
        <f ca="1">CI112*'SaaS - Cohorts (Logos)'!CI112</f>
        <v>2.873564554148079</v>
      </c>
      <c r="CJ316" s="62">
        <f ca="1">CJ112*'SaaS - Cohorts (Logos)'!CJ112</f>
        <v>2.8313312650108706</v>
      </c>
      <c r="CK316" s="62">
        <f ca="1">CK112*'SaaS - Cohorts (Logos)'!CK112</f>
        <v>2.7881140814229162</v>
      </c>
      <c r="CL316" s="62">
        <f ca="1">CL112*'SaaS - Cohorts (Logos)'!CL112</f>
        <v>2.7441521085012495</v>
      </c>
      <c r="CM316" s="62">
        <f ca="1">CM112*'SaaS - Cohorts (Logos)'!CM112</f>
        <v>2.6996533379932011</v>
      </c>
      <c r="CN316" s="62">
        <f ca="1">CN112*'SaaS - Cohorts (Logos)'!CN112</f>
        <v>2.6547984302958763</v>
      </c>
      <c r="CO316" s="62">
        <f ca="1">CO112*'SaaS - Cohorts (Logos)'!CO112</f>
        <v>2.6097440416649937</v>
      </c>
      <c r="CP316" s="62">
        <f ca="1">CP112*'SaaS - Cohorts (Logos)'!CP112</f>
        <v>2.5646257512097241</v>
      </c>
      <c r="CQ316" s="62">
        <f ca="1">CQ112*'SaaS - Cohorts (Logos)'!CQ112</f>
        <v>2.5195606357181966</v>
      </c>
      <c r="CR316" s="62">
        <f ca="1">CR112*'SaaS - Cohorts (Logos)'!CR112</f>
        <v>2.4746495345925799</v>
      </c>
      <c r="CS316" s="62">
        <f ca="1">CS112*'SaaS - Cohorts (Logos)'!CS112</f>
        <v>2.4299790420988252</v>
      </c>
      <c r="CT316" s="62">
        <f ca="1">CT112*'SaaS - Cohorts (Logos)'!CT112</f>
        <v>2.3856232596711742</v>
      </c>
      <c r="CU316" s="62">
        <f ca="1">CU112*'SaaS - Cohorts (Logos)'!CU112</f>
        <v>2.3416453370823569</v>
      </c>
      <c r="CV316" s="62">
        <f ca="1">CV112*'SaaS - Cohorts (Logos)'!CV112</f>
        <v>2.2980988278327636</v>
      </c>
      <c r="CW316" s="62">
        <f ca="1">CW112*'SaaS - Cohorts (Logos)'!CW112</f>
        <v>2.2550288810691153</v>
      </c>
      <c r="CX316" s="62">
        <f ca="1">CX112*'SaaS - Cohorts (Logos)'!CX112</f>
        <v>2.2124732896655797</v>
      </c>
      <c r="CY316" s="62">
        <f ca="1">CY112*'SaaS - Cohorts (Logos)'!CY112</f>
        <v>2.1704634117439729</v>
      </c>
      <c r="CZ316" s="62">
        <f ca="1">CZ112*'SaaS - Cohorts (Logos)'!CZ112</f>
        <v>2.1290249808361938</v>
      </c>
      <c r="DA316" s="62">
        <f ca="1">DA112*'SaaS - Cohorts (Logos)'!DA112</f>
        <v>2.088178818067318</v>
      </c>
      <c r="DB316" s="62">
        <f ca="1">DB112*'SaaS - Cohorts (Logos)'!DB112</f>
        <v>2.0479414581320783</v>
      </c>
      <c r="DC316" s="62">
        <f ca="1">DC112*'SaaS - Cohorts (Logos)'!DC112</f>
        <v>2.0083256994244105</v>
      </c>
      <c r="DD316" s="62">
        <f ca="1">DD112*'SaaS - Cohorts (Logos)'!DD112</f>
        <v>1.9693410874362991</v>
      </c>
      <c r="DE316" s="62">
        <f ca="1">DE112*'SaaS - Cohorts (Logos)'!DE112</f>
        <v>1.9309943394479048</v>
      </c>
      <c r="DF316" s="62">
        <f ca="1">DF112*'SaaS - Cohorts (Logos)'!DF112</f>
        <v>1.8932897175680383</v>
      </c>
      <c r="DG316" s="62">
        <f ca="1">DG112*'SaaS - Cohorts (Logos)'!DG112</f>
        <v>1.8562293563366785</v>
      </c>
      <c r="DH316" s="62">
        <f ca="1">DH112*'SaaS - Cohorts (Logos)'!DH112</f>
        <v>1.8198135503555455</v>
      </c>
      <c r="DI316" s="62">
        <f ca="1">DI112*'SaaS - Cohorts (Logos)'!DI112</f>
        <v>1.7840410067565631</v>
      </c>
      <c r="DJ316" s="62">
        <f ca="1">DJ112*'SaaS - Cohorts (Logos)'!DJ112</f>
        <v>1.7489090667405851</v>
      </c>
      <c r="DK316" s="62">
        <f ca="1">DK112*'SaaS - Cohorts (Logos)'!DK112</f>
        <v>1.7144138999106282</v>
      </c>
      <c r="DL316" s="62">
        <f ca="1">DL112*'SaaS - Cohorts (Logos)'!DL112</f>
        <v>1.6805506746766878</v>
      </c>
      <c r="DM316" s="62">
        <f ca="1">DM112*'SaaS - Cohorts (Logos)'!DM112</f>
        <v>1.6473137076157138</v>
      </c>
      <c r="DN316" s="62">
        <f ca="1">DN112*'SaaS - Cohorts (Logos)'!DN112</f>
        <v>1.6146965943240519</v>
      </c>
      <c r="DO316" s="62">
        <f ca="1">DO112*'SaaS - Cohorts (Logos)'!DO112</f>
        <v>1.5826923239949449</v>
      </c>
      <c r="DP316" s="62">
        <f ca="1">DP112*'SaaS - Cohorts (Logos)'!DP112</f>
        <v>1.551293379685535</v>
      </c>
      <c r="DQ316" s="62">
        <f ca="1">DQ112*'SaaS - Cohorts (Logos)'!DQ112</f>
        <v>1.5204918260018547</v>
      </c>
      <c r="DR316" s="62">
        <f ca="1">DR112*'SaaS - Cohorts (Logos)'!DR112</f>
        <v>1.4902793857226444</v>
      </c>
    </row>
    <row r="317" spans="2:122" ht="15.75" customHeight="1">
      <c r="B317" s="195">
        <v>44197</v>
      </c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62">
        <f ca="1">BK113*'SaaS - Cohorts (Logos)'!BK113</f>
        <v>1.6379999999999999</v>
      </c>
      <c r="BL317" s="62">
        <f ca="1">BL113*'SaaS - Cohorts (Logos)'!BL113</f>
        <v>1.9328399999999997</v>
      </c>
      <c r="BM317" s="62">
        <f ca="1">BM113*'SaaS - Cohorts (Logos)'!BM113</f>
        <v>2.1824711999999997</v>
      </c>
      <c r="BN317" s="62">
        <f ca="1">BN113*'SaaS - Cohorts (Logos)'!BN113</f>
        <v>2.3925152160000001</v>
      </c>
      <c r="BO317" s="62">
        <f ca="1">BO113*'SaaS - Cohorts (Logos)'!BO113</f>
        <v>2.5679151388800001</v>
      </c>
      <c r="BP317" s="62">
        <f ca="1">BP113*'SaaS - Cohorts (Logos)'!BP113</f>
        <v>2.7130170360384001</v>
      </c>
      <c r="BQ317" s="62">
        <f ca="1">BQ113*'SaaS - Cohorts (Logos)'!BQ113</f>
        <v>2.8316416712613122</v>
      </c>
      <c r="BR317" s="62">
        <f ca="1">BR113*'SaaS - Cohorts (Logos)'!BR113</f>
        <v>2.9271476166665242</v>
      </c>
      <c r="BS317" s="62">
        <f ca="1">BS113*'SaaS - Cohorts (Logos)'!BS113</f>
        <v>3.0024867897039793</v>
      </c>
      <c r="BT317" s="62">
        <f ca="1">BT113*'SaaS - Cohorts (Logos)'!BT113</f>
        <v>3.0602533242361916</v>
      </c>
      <c r="BU317" s="62">
        <f ca="1">BU113*'SaaS - Cohorts (Logos)'!BU113</f>
        <v>3.1027265756386044</v>
      </c>
      <c r="BV317" s="62">
        <f ca="1">BV113*'SaaS - Cohorts (Logos)'!BV113</f>
        <v>3.131908963866513</v>
      </c>
      <c r="BW317" s="62">
        <f ca="1">BW113*'SaaS - Cohorts (Logos)'!BW113</f>
        <v>3.149559273960981</v>
      </c>
      <c r="BX317" s="62">
        <f ca="1">BX113*'SaaS - Cohorts (Logos)'!BX113</f>
        <v>3.1572219591289441</v>
      </c>
      <c r="BY317" s="62">
        <f ca="1">BY113*'SaaS - Cohorts (Logos)'!BY113</f>
        <v>3.156252926115886</v>
      </c>
      <c r="BZ317" s="62">
        <f ca="1">BZ113*'SaaS - Cohorts (Logos)'!BZ113</f>
        <v>3.1478422250227465</v>
      </c>
      <c r="CA317" s="62">
        <f ca="1">CA113*'SaaS - Cohorts (Logos)'!CA113</f>
        <v>3.1330340150599687</v>
      </c>
      <c r="CB317" s="62">
        <f ca="1">CB113*'SaaS - Cohorts (Logos)'!CB113</f>
        <v>3.1127441331519252</v>
      </c>
      <c r="CC317" s="62">
        <f ca="1">CC113*'SaaS - Cohorts (Logos)'!CC113</f>
        <v>3.0877755530748643</v>
      </c>
      <c r="CD317" s="62">
        <f ca="1">CD113*'SaaS - Cohorts (Logos)'!CD113</f>
        <v>3.0588319882890267</v>
      </c>
      <c r="CE317" s="62">
        <f ca="1">CE113*'SaaS - Cohorts (Logos)'!CE113</f>
        <v>3.0265298612458267</v>
      </c>
      <c r="CF317" s="62">
        <f ca="1">CF113*'SaaS - Cohorts (Logos)'!CF113</f>
        <v>2.9914088352167814</v>
      </c>
      <c r="CG317" s="62">
        <f ca="1">CG113*'SaaS - Cohorts (Logos)'!CG113</f>
        <v>2.9539410811648117</v>
      </c>
      <c r="CH317" s="62">
        <f ca="1">CH113*'SaaS - Cohorts (Logos)'!CH113</f>
        <v>2.9145394314755984</v>
      </c>
      <c r="CI317" s="62">
        <f ca="1">CI113*'SaaS - Cohorts (Logos)'!CI113</f>
        <v>2.873564554148079</v>
      </c>
      <c r="CJ317" s="62">
        <f ca="1">CJ113*'SaaS - Cohorts (Logos)'!CJ113</f>
        <v>2.8313312650108706</v>
      </c>
      <c r="CK317" s="62">
        <f ca="1">CK113*'SaaS - Cohorts (Logos)'!CK113</f>
        <v>2.7881140814229162</v>
      </c>
      <c r="CL317" s="62">
        <f ca="1">CL113*'SaaS - Cohorts (Logos)'!CL113</f>
        <v>2.7441521085012495</v>
      </c>
      <c r="CM317" s="62">
        <f ca="1">CM113*'SaaS - Cohorts (Logos)'!CM113</f>
        <v>2.6996533379932011</v>
      </c>
      <c r="CN317" s="62">
        <f ca="1">CN113*'SaaS - Cohorts (Logos)'!CN113</f>
        <v>2.6547984302958763</v>
      </c>
      <c r="CO317" s="62">
        <f ca="1">CO113*'SaaS - Cohorts (Logos)'!CO113</f>
        <v>2.6097440416649937</v>
      </c>
      <c r="CP317" s="62">
        <f ca="1">CP113*'SaaS - Cohorts (Logos)'!CP113</f>
        <v>2.5646257512097241</v>
      </c>
      <c r="CQ317" s="62">
        <f ca="1">CQ113*'SaaS - Cohorts (Logos)'!CQ113</f>
        <v>2.5195606357181966</v>
      </c>
      <c r="CR317" s="62">
        <f ca="1">CR113*'SaaS - Cohorts (Logos)'!CR113</f>
        <v>2.4746495345925799</v>
      </c>
      <c r="CS317" s="62">
        <f ca="1">CS113*'SaaS - Cohorts (Logos)'!CS113</f>
        <v>2.4299790420988252</v>
      </c>
      <c r="CT317" s="62">
        <f ca="1">CT113*'SaaS - Cohorts (Logos)'!CT113</f>
        <v>2.3856232596711742</v>
      </c>
      <c r="CU317" s="62">
        <f ca="1">CU113*'SaaS - Cohorts (Logos)'!CU113</f>
        <v>2.3416453370823569</v>
      </c>
      <c r="CV317" s="62">
        <f ca="1">CV113*'SaaS - Cohorts (Logos)'!CV113</f>
        <v>2.2980988278327636</v>
      </c>
      <c r="CW317" s="62">
        <f ca="1">CW113*'SaaS - Cohorts (Logos)'!CW113</f>
        <v>2.2550288810691153</v>
      </c>
      <c r="CX317" s="62">
        <f ca="1">CX113*'SaaS - Cohorts (Logos)'!CX113</f>
        <v>2.2124732896655797</v>
      </c>
      <c r="CY317" s="62">
        <f ca="1">CY113*'SaaS - Cohorts (Logos)'!CY113</f>
        <v>2.1704634117439729</v>
      </c>
      <c r="CZ317" s="62">
        <f ca="1">CZ113*'SaaS - Cohorts (Logos)'!CZ113</f>
        <v>2.1290249808361938</v>
      </c>
      <c r="DA317" s="62">
        <f ca="1">DA113*'SaaS - Cohorts (Logos)'!DA113</f>
        <v>2.088178818067318</v>
      </c>
      <c r="DB317" s="62">
        <f ca="1">DB113*'SaaS - Cohorts (Logos)'!DB113</f>
        <v>2.0479414581320783</v>
      </c>
      <c r="DC317" s="62">
        <f ca="1">DC113*'SaaS - Cohorts (Logos)'!DC113</f>
        <v>2.0083256994244105</v>
      </c>
      <c r="DD317" s="62">
        <f ca="1">DD113*'SaaS - Cohorts (Logos)'!DD113</f>
        <v>1.9693410874362991</v>
      </c>
      <c r="DE317" s="62">
        <f ca="1">DE113*'SaaS - Cohorts (Logos)'!DE113</f>
        <v>1.9309943394479048</v>
      </c>
      <c r="DF317" s="62">
        <f ca="1">DF113*'SaaS - Cohorts (Logos)'!DF113</f>
        <v>1.8932897175680383</v>
      </c>
      <c r="DG317" s="62">
        <f ca="1">DG113*'SaaS - Cohorts (Logos)'!DG113</f>
        <v>1.8562293563366785</v>
      </c>
      <c r="DH317" s="62">
        <f ca="1">DH113*'SaaS - Cohorts (Logos)'!DH113</f>
        <v>1.8198135503555455</v>
      </c>
      <c r="DI317" s="62">
        <f ca="1">DI113*'SaaS - Cohorts (Logos)'!DI113</f>
        <v>1.7840410067565631</v>
      </c>
      <c r="DJ317" s="62">
        <f ca="1">DJ113*'SaaS - Cohorts (Logos)'!DJ113</f>
        <v>1.7489090667405851</v>
      </c>
      <c r="DK317" s="62">
        <f ca="1">DK113*'SaaS - Cohorts (Logos)'!DK113</f>
        <v>1.7144138999106282</v>
      </c>
      <c r="DL317" s="62">
        <f ca="1">DL113*'SaaS - Cohorts (Logos)'!DL113</f>
        <v>1.6805506746766878</v>
      </c>
      <c r="DM317" s="62">
        <f ca="1">DM113*'SaaS - Cohorts (Logos)'!DM113</f>
        <v>1.6473137076157138</v>
      </c>
      <c r="DN317" s="62">
        <f ca="1">DN113*'SaaS - Cohorts (Logos)'!DN113</f>
        <v>1.6146965943240519</v>
      </c>
      <c r="DO317" s="62">
        <f ca="1">DO113*'SaaS - Cohorts (Logos)'!DO113</f>
        <v>1.5826923239949449</v>
      </c>
      <c r="DP317" s="62">
        <f ca="1">DP113*'SaaS - Cohorts (Logos)'!DP113</f>
        <v>1.551293379685535</v>
      </c>
      <c r="DQ317" s="62">
        <f ca="1">DQ113*'SaaS - Cohorts (Logos)'!DQ113</f>
        <v>1.5204918260018547</v>
      </c>
      <c r="DR317" s="62">
        <f ca="1">DR113*'SaaS - Cohorts (Logos)'!DR113</f>
        <v>1.4902793857226444</v>
      </c>
    </row>
    <row r="318" spans="2:122" ht="15.75" customHeight="1">
      <c r="B318" s="195">
        <v>44228</v>
      </c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62">
        <f ca="1">BK114*'SaaS - Cohorts (Logos)'!BK114</f>
        <v>1.6379999999999999</v>
      </c>
      <c r="BL318" s="62">
        <f ca="1">BL114*'SaaS - Cohorts (Logos)'!BL114</f>
        <v>1.9328399999999997</v>
      </c>
      <c r="BM318" s="62">
        <f ca="1">BM114*'SaaS - Cohorts (Logos)'!BM114</f>
        <v>2.1824711999999997</v>
      </c>
      <c r="BN318" s="62">
        <f ca="1">BN114*'SaaS - Cohorts (Logos)'!BN114</f>
        <v>2.3925152160000001</v>
      </c>
      <c r="BO318" s="62">
        <f ca="1">BO114*'SaaS - Cohorts (Logos)'!BO114</f>
        <v>2.5679151388800001</v>
      </c>
      <c r="BP318" s="62">
        <f ca="1">BP114*'SaaS - Cohorts (Logos)'!BP114</f>
        <v>2.7130170360384001</v>
      </c>
      <c r="BQ318" s="62">
        <f ca="1">BQ114*'SaaS - Cohorts (Logos)'!BQ114</f>
        <v>2.8316416712613122</v>
      </c>
      <c r="BR318" s="62">
        <f ca="1">BR114*'SaaS - Cohorts (Logos)'!BR114</f>
        <v>2.9271476166665242</v>
      </c>
      <c r="BS318" s="62">
        <f ca="1">BS114*'SaaS - Cohorts (Logos)'!BS114</f>
        <v>3.0024867897039793</v>
      </c>
      <c r="BT318" s="62">
        <f ca="1">BT114*'SaaS - Cohorts (Logos)'!BT114</f>
        <v>3.0602533242361916</v>
      </c>
      <c r="BU318" s="62">
        <f ca="1">BU114*'SaaS - Cohorts (Logos)'!BU114</f>
        <v>3.1027265756386044</v>
      </c>
      <c r="BV318" s="62">
        <f ca="1">BV114*'SaaS - Cohorts (Logos)'!BV114</f>
        <v>3.131908963866513</v>
      </c>
      <c r="BW318" s="62">
        <f ca="1">BW114*'SaaS - Cohorts (Logos)'!BW114</f>
        <v>3.149559273960981</v>
      </c>
      <c r="BX318" s="62">
        <f ca="1">BX114*'SaaS - Cohorts (Logos)'!BX114</f>
        <v>3.1572219591289441</v>
      </c>
      <c r="BY318" s="62">
        <f ca="1">BY114*'SaaS - Cohorts (Logos)'!BY114</f>
        <v>3.156252926115886</v>
      </c>
      <c r="BZ318" s="62">
        <f ca="1">BZ114*'SaaS - Cohorts (Logos)'!BZ114</f>
        <v>3.1478422250227465</v>
      </c>
      <c r="CA318" s="62">
        <f ca="1">CA114*'SaaS - Cohorts (Logos)'!CA114</f>
        <v>3.1330340150599687</v>
      </c>
      <c r="CB318" s="62">
        <f ca="1">CB114*'SaaS - Cohorts (Logos)'!CB114</f>
        <v>3.1127441331519252</v>
      </c>
      <c r="CC318" s="62">
        <f ca="1">CC114*'SaaS - Cohorts (Logos)'!CC114</f>
        <v>3.0877755530748643</v>
      </c>
      <c r="CD318" s="62">
        <f ca="1">CD114*'SaaS - Cohorts (Logos)'!CD114</f>
        <v>3.0588319882890267</v>
      </c>
      <c r="CE318" s="62">
        <f ca="1">CE114*'SaaS - Cohorts (Logos)'!CE114</f>
        <v>3.0265298612458267</v>
      </c>
      <c r="CF318" s="62">
        <f ca="1">CF114*'SaaS - Cohorts (Logos)'!CF114</f>
        <v>2.9914088352167814</v>
      </c>
      <c r="CG318" s="62">
        <f ca="1">CG114*'SaaS - Cohorts (Logos)'!CG114</f>
        <v>2.9539410811648117</v>
      </c>
      <c r="CH318" s="62">
        <f ca="1">CH114*'SaaS - Cohorts (Logos)'!CH114</f>
        <v>2.9145394314755984</v>
      </c>
      <c r="CI318" s="62">
        <f ca="1">CI114*'SaaS - Cohorts (Logos)'!CI114</f>
        <v>2.873564554148079</v>
      </c>
      <c r="CJ318" s="62">
        <f ca="1">CJ114*'SaaS - Cohorts (Logos)'!CJ114</f>
        <v>2.8313312650108706</v>
      </c>
      <c r="CK318" s="62">
        <f ca="1">CK114*'SaaS - Cohorts (Logos)'!CK114</f>
        <v>2.7881140814229162</v>
      </c>
      <c r="CL318" s="62">
        <f ca="1">CL114*'SaaS - Cohorts (Logos)'!CL114</f>
        <v>2.7441521085012495</v>
      </c>
      <c r="CM318" s="62">
        <f ca="1">CM114*'SaaS - Cohorts (Logos)'!CM114</f>
        <v>2.6996533379932011</v>
      </c>
      <c r="CN318" s="62">
        <f ca="1">CN114*'SaaS - Cohorts (Logos)'!CN114</f>
        <v>2.6547984302958763</v>
      </c>
      <c r="CO318" s="62">
        <f ca="1">CO114*'SaaS - Cohorts (Logos)'!CO114</f>
        <v>2.6097440416649937</v>
      </c>
      <c r="CP318" s="62">
        <f ca="1">CP114*'SaaS - Cohorts (Logos)'!CP114</f>
        <v>2.5646257512097241</v>
      </c>
      <c r="CQ318" s="62">
        <f ca="1">CQ114*'SaaS - Cohorts (Logos)'!CQ114</f>
        <v>2.5195606357181966</v>
      </c>
      <c r="CR318" s="62">
        <f ca="1">CR114*'SaaS - Cohorts (Logos)'!CR114</f>
        <v>2.4746495345925799</v>
      </c>
      <c r="CS318" s="62">
        <f ca="1">CS114*'SaaS - Cohorts (Logos)'!CS114</f>
        <v>2.4299790420988252</v>
      </c>
      <c r="CT318" s="62">
        <f ca="1">CT114*'SaaS - Cohorts (Logos)'!CT114</f>
        <v>2.3856232596711742</v>
      </c>
      <c r="CU318" s="62">
        <f ca="1">CU114*'SaaS - Cohorts (Logos)'!CU114</f>
        <v>2.3416453370823569</v>
      </c>
      <c r="CV318" s="62">
        <f ca="1">CV114*'SaaS - Cohorts (Logos)'!CV114</f>
        <v>2.2980988278327636</v>
      </c>
      <c r="CW318" s="62">
        <f ca="1">CW114*'SaaS - Cohorts (Logos)'!CW114</f>
        <v>2.2550288810691153</v>
      </c>
      <c r="CX318" s="62">
        <f ca="1">CX114*'SaaS - Cohorts (Logos)'!CX114</f>
        <v>2.2124732896655797</v>
      </c>
      <c r="CY318" s="62">
        <f ca="1">CY114*'SaaS - Cohorts (Logos)'!CY114</f>
        <v>2.1704634117439729</v>
      </c>
      <c r="CZ318" s="62">
        <f ca="1">CZ114*'SaaS - Cohorts (Logos)'!CZ114</f>
        <v>2.1290249808361938</v>
      </c>
      <c r="DA318" s="62">
        <f ca="1">DA114*'SaaS - Cohorts (Logos)'!DA114</f>
        <v>2.088178818067318</v>
      </c>
      <c r="DB318" s="62">
        <f ca="1">DB114*'SaaS - Cohorts (Logos)'!DB114</f>
        <v>2.0479414581320783</v>
      </c>
      <c r="DC318" s="62">
        <f ca="1">DC114*'SaaS - Cohorts (Logos)'!DC114</f>
        <v>2.0083256994244105</v>
      </c>
      <c r="DD318" s="62">
        <f ca="1">DD114*'SaaS - Cohorts (Logos)'!DD114</f>
        <v>1.9693410874362991</v>
      </c>
      <c r="DE318" s="62">
        <f ca="1">DE114*'SaaS - Cohorts (Logos)'!DE114</f>
        <v>1.9309943394479048</v>
      </c>
      <c r="DF318" s="62">
        <f ca="1">DF114*'SaaS - Cohorts (Logos)'!DF114</f>
        <v>1.8932897175680383</v>
      </c>
      <c r="DG318" s="62">
        <f ca="1">DG114*'SaaS - Cohorts (Logos)'!DG114</f>
        <v>1.8562293563366785</v>
      </c>
      <c r="DH318" s="62">
        <f ca="1">DH114*'SaaS - Cohorts (Logos)'!DH114</f>
        <v>1.8198135503555455</v>
      </c>
      <c r="DI318" s="62">
        <f ca="1">DI114*'SaaS - Cohorts (Logos)'!DI114</f>
        <v>1.7840410067565631</v>
      </c>
      <c r="DJ318" s="62">
        <f ca="1">DJ114*'SaaS - Cohorts (Logos)'!DJ114</f>
        <v>1.7489090667405851</v>
      </c>
      <c r="DK318" s="62">
        <f ca="1">DK114*'SaaS - Cohorts (Logos)'!DK114</f>
        <v>1.7144138999106282</v>
      </c>
      <c r="DL318" s="62">
        <f ca="1">DL114*'SaaS - Cohorts (Logos)'!DL114</f>
        <v>1.6805506746766878</v>
      </c>
      <c r="DM318" s="62">
        <f ca="1">DM114*'SaaS - Cohorts (Logos)'!DM114</f>
        <v>1.6473137076157138</v>
      </c>
      <c r="DN318" s="62">
        <f ca="1">DN114*'SaaS - Cohorts (Logos)'!DN114</f>
        <v>1.6146965943240519</v>
      </c>
      <c r="DO318" s="62">
        <f ca="1">DO114*'SaaS - Cohorts (Logos)'!DO114</f>
        <v>1.5826923239949449</v>
      </c>
      <c r="DP318" s="62">
        <f ca="1">DP114*'SaaS - Cohorts (Logos)'!DP114</f>
        <v>1.551293379685535</v>
      </c>
      <c r="DQ318" s="62">
        <f ca="1">DQ114*'SaaS - Cohorts (Logos)'!DQ114</f>
        <v>1.5204918260018547</v>
      </c>
      <c r="DR318" s="62">
        <f ca="1">DR114*'SaaS - Cohorts (Logos)'!DR114</f>
        <v>1.4902793857226444</v>
      </c>
    </row>
    <row r="319" spans="2:122" ht="15.75" customHeight="1">
      <c r="B319" s="195">
        <v>44256</v>
      </c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62">
        <f ca="1">BK115*'SaaS - Cohorts (Logos)'!BK115</f>
        <v>1.6379999999999999</v>
      </c>
      <c r="BL319" s="62">
        <f ca="1">BL115*'SaaS - Cohorts (Logos)'!BL115</f>
        <v>1.9328399999999997</v>
      </c>
      <c r="BM319" s="62">
        <f ca="1">BM115*'SaaS - Cohorts (Logos)'!BM115</f>
        <v>2.1824711999999997</v>
      </c>
      <c r="BN319" s="62">
        <f ca="1">BN115*'SaaS - Cohorts (Logos)'!BN115</f>
        <v>2.3925152160000001</v>
      </c>
      <c r="BO319" s="62">
        <f ca="1">BO115*'SaaS - Cohorts (Logos)'!BO115</f>
        <v>2.5679151388800001</v>
      </c>
      <c r="BP319" s="62">
        <f ca="1">BP115*'SaaS - Cohorts (Logos)'!BP115</f>
        <v>2.7130170360384001</v>
      </c>
      <c r="BQ319" s="62">
        <f ca="1">BQ115*'SaaS - Cohorts (Logos)'!BQ115</f>
        <v>2.8316416712613122</v>
      </c>
      <c r="BR319" s="62">
        <f ca="1">BR115*'SaaS - Cohorts (Logos)'!BR115</f>
        <v>2.9271476166665242</v>
      </c>
      <c r="BS319" s="62">
        <f ca="1">BS115*'SaaS - Cohorts (Logos)'!BS115</f>
        <v>3.0024867897039793</v>
      </c>
      <c r="BT319" s="62">
        <f ca="1">BT115*'SaaS - Cohorts (Logos)'!BT115</f>
        <v>3.0602533242361916</v>
      </c>
      <c r="BU319" s="62">
        <f ca="1">BU115*'SaaS - Cohorts (Logos)'!BU115</f>
        <v>3.1027265756386044</v>
      </c>
      <c r="BV319" s="62">
        <f ca="1">BV115*'SaaS - Cohorts (Logos)'!BV115</f>
        <v>3.131908963866513</v>
      </c>
      <c r="BW319" s="62">
        <f ca="1">BW115*'SaaS - Cohorts (Logos)'!BW115</f>
        <v>3.149559273960981</v>
      </c>
      <c r="BX319" s="62">
        <f ca="1">BX115*'SaaS - Cohorts (Logos)'!BX115</f>
        <v>3.1572219591289441</v>
      </c>
      <c r="BY319" s="62">
        <f ca="1">BY115*'SaaS - Cohorts (Logos)'!BY115</f>
        <v>3.156252926115886</v>
      </c>
      <c r="BZ319" s="62">
        <f ca="1">BZ115*'SaaS - Cohorts (Logos)'!BZ115</f>
        <v>3.1478422250227465</v>
      </c>
      <c r="CA319" s="62">
        <f ca="1">CA115*'SaaS - Cohorts (Logos)'!CA115</f>
        <v>3.1330340150599687</v>
      </c>
      <c r="CB319" s="62">
        <f ca="1">CB115*'SaaS - Cohorts (Logos)'!CB115</f>
        <v>3.1127441331519252</v>
      </c>
      <c r="CC319" s="62">
        <f ca="1">CC115*'SaaS - Cohorts (Logos)'!CC115</f>
        <v>3.0877755530748643</v>
      </c>
      <c r="CD319" s="62">
        <f ca="1">CD115*'SaaS - Cohorts (Logos)'!CD115</f>
        <v>3.0588319882890267</v>
      </c>
      <c r="CE319" s="62">
        <f ca="1">CE115*'SaaS - Cohorts (Logos)'!CE115</f>
        <v>3.0265298612458267</v>
      </c>
      <c r="CF319" s="62">
        <f ca="1">CF115*'SaaS - Cohorts (Logos)'!CF115</f>
        <v>2.9914088352167814</v>
      </c>
      <c r="CG319" s="62">
        <f ca="1">CG115*'SaaS - Cohorts (Logos)'!CG115</f>
        <v>2.9539410811648117</v>
      </c>
      <c r="CH319" s="62">
        <f ca="1">CH115*'SaaS - Cohorts (Logos)'!CH115</f>
        <v>2.9145394314755984</v>
      </c>
      <c r="CI319" s="62">
        <f ca="1">CI115*'SaaS - Cohorts (Logos)'!CI115</f>
        <v>2.873564554148079</v>
      </c>
      <c r="CJ319" s="62">
        <f ca="1">CJ115*'SaaS - Cohorts (Logos)'!CJ115</f>
        <v>2.8313312650108706</v>
      </c>
      <c r="CK319" s="62">
        <f ca="1">CK115*'SaaS - Cohorts (Logos)'!CK115</f>
        <v>2.7881140814229162</v>
      </c>
      <c r="CL319" s="62">
        <f ca="1">CL115*'SaaS - Cohorts (Logos)'!CL115</f>
        <v>2.7441521085012495</v>
      </c>
      <c r="CM319" s="62">
        <f ca="1">CM115*'SaaS - Cohorts (Logos)'!CM115</f>
        <v>2.6996533379932011</v>
      </c>
      <c r="CN319" s="62">
        <f ca="1">CN115*'SaaS - Cohorts (Logos)'!CN115</f>
        <v>2.6547984302958763</v>
      </c>
      <c r="CO319" s="62">
        <f ca="1">CO115*'SaaS - Cohorts (Logos)'!CO115</f>
        <v>2.6097440416649937</v>
      </c>
      <c r="CP319" s="62">
        <f ca="1">CP115*'SaaS - Cohorts (Logos)'!CP115</f>
        <v>2.5646257512097241</v>
      </c>
      <c r="CQ319" s="62">
        <f ca="1">CQ115*'SaaS - Cohorts (Logos)'!CQ115</f>
        <v>2.5195606357181966</v>
      </c>
      <c r="CR319" s="62">
        <f ca="1">CR115*'SaaS - Cohorts (Logos)'!CR115</f>
        <v>2.4746495345925799</v>
      </c>
      <c r="CS319" s="62">
        <f ca="1">CS115*'SaaS - Cohorts (Logos)'!CS115</f>
        <v>2.4299790420988252</v>
      </c>
      <c r="CT319" s="62">
        <f ca="1">CT115*'SaaS - Cohorts (Logos)'!CT115</f>
        <v>2.3856232596711742</v>
      </c>
      <c r="CU319" s="62">
        <f ca="1">CU115*'SaaS - Cohorts (Logos)'!CU115</f>
        <v>2.3416453370823569</v>
      </c>
      <c r="CV319" s="62">
        <f ca="1">CV115*'SaaS - Cohorts (Logos)'!CV115</f>
        <v>2.2980988278327636</v>
      </c>
      <c r="CW319" s="62">
        <f ca="1">CW115*'SaaS - Cohorts (Logos)'!CW115</f>
        <v>2.2550288810691153</v>
      </c>
      <c r="CX319" s="62">
        <f ca="1">CX115*'SaaS - Cohorts (Logos)'!CX115</f>
        <v>2.2124732896655797</v>
      </c>
      <c r="CY319" s="62">
        <f ca="1">CY115*'SaaS - Cohorts (Logos)'!CY115</f>
        <v>2.1704634117439729</v>
      </c>
      <c r="CZ319" s="62">
        <f ca="1">CZ115*'SaaS - Cohorts (Logos)'!CZ115</f>
        <v>2.1290249808361938</v>
      </c>
      <c r="DA319" s="62">
        <f ca="1">DA115*'SaaS - Cohorts (Logos)'!DA115</f>
        <v>2.088178818067318</v>
      </c>
      <c r="DB319" s="62">
        <f ca="1">DB115*'SaaS - Cohorts (Logos)'!DB115</f>
        <v>2.0479414581320783</v>
      </c>
      <c r="DC319" s="62">
        <f ca="1">DC115*'SaaS - Cohorts (Logos)'!DC115</f>
        <v>2.0083256994244105</v>
      </c>
      <c r="DD319" s="62">
        <f ca="1">DD115*'SaaS - Cohorts (Logos)'!DD115</f>
        <v>1.9693410874362991</v>
      </c>
      <c r="DE319" s="62">
        <f ca="1">DE115*'SaaS - Cohorts (Logos)'!DE115</f>
        <v>1.9309943394479048</v>
      </c>
      <c r="DF319" s="62">
        <f ca="1">DF115*'SaaS - Cohorts (Logos)'!DF115</f>
        <v>1.8932897175680383</v>
      </c>
      <c r="DG319" s="62">
        <f ca="1">DG115*'SaaS - Cohorts (Logos)'!DG115</f>
        <v>1.8562293563366785</v>
      </c>
      <c r="DH319" s="62">
        <f ca="1">DH115*'SaaS - Cohorts (Logos)'!DH115</f>
        <v>1.8198135503555455</v>
      </c>
      <c r="DI319" s="62">
        <f ca="1">DI115*'SaaS - Cohorts (Logos)'!DI115</f>
        <v>1.7840410067565631</v>
      </c>
      <c r="DJ319" s="62">
        <f ca="1">DJ115*'SaaS - Cohorts (Logos)'!DJ115</f>
        <v>1.7489090667405851</v>
      </c>
      <c r="DK319" s="62">
        <f ca="1">DK115*'SaaS - Cohorts (Logos)'!DK115</f>
        <v>1.7144138999106282</v>
      </c>
      <c r="DL319" s="62">
        <f ca="1">DL115*'SaaS - Cohorts (Logos)'!DL115</f>
        <v>1.6805506746766878</v>
      </c>
      <c r="DM319" s="62">
        <f ca="1">DM115*'SaaS - Cohorts (Logos)'!DM115</f>
        <v>1.6473137076157138</v>
      </c>
      <c r="DN319" s="62">
        <f ca="1">DN115*'SaaS - Cohorts (Logos)'!DN115</f>
        <v>1.6146965943240519</v>
      </c>
      <c r="DO319" s="62">
        <f ca="1">DO115*'SaaS - Cohorts (Logos)'!DO115</f>
        <v>1.5826923239949449</v>
      </c>
      <c r="DP319" s="62">
        <f ca="1">DP115*'SaaS - Cohorts (Logos)'!DP115</f>
        <v>1.551293379685535</v>
      </c>
      <c r="DQ319" s="62">
        <f ca="1">DQ115*'SaaS - Cohorts (Logos)'!DQ115</f>
        <v>1.5204918260018547</v>
      </c>
      <c r="DR319" s="62">
        <f ca="1">DR115*'SaaS - Cohorts (Logos)'!DR115</f>
        <v>1.4902793857226444</v>
      </c>
    </row>
    <row r="320" spans="2:122" ht="15.75" customHeight="1">
      <c r="B320" s="195">
        <v>44287</v>
      </c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62">
        <f ca="1">BK116*'SaaS - Cohorts (Logos)'!BK116</f>
        <v>1.6379999999999999</v>
      </c>
      <c r="BL320" s="62">
        <f ca="1">BL116*'SaaS - Cohorts (Logos)'!BL116</f>
        <v>1.9328399999999997</v>
      </c>
      <c r="BM320" s="62">
        <f ca="1">BM116*'SaaS - Cohorts (Logos)'!BM116</f>
        <v>2.1824711999999997</v>
      </c>
      <c r="BN320" s="62">
        <f ca="1">BN116*'SaaS - Cohorts (Logos)'!BN116</f>
        <v>2.3925152160000001</v>
      </c>
      <c r="BO320" s="62">
        <f ca="1">BO116*'SaaS - Cohorts (Logos)'!BO116</f>
        <v>2.5679151388800001</v>
      </c>
      <c r="BP320" s="62">
        <f ca="1">BP116*'SaaS - Cohorts (Logos)'!BP116</f>
        <v>2.7130170360384001</v>
      </c>
      <c r="BQ320" s="62">
        <f ca="1">BQ116*'SaaS - Cohorts (Logos)'!BQ116</f>
        <v>2.8316416712613122</v>
      </c>
      <c r="BR320" s="62">
        <f ca="1">BR116*'SaaS - Cohorts (Logos)'!BR116</f>
        <v>2.9271476166665242</v>
      </c>
      <c r="BS320" s="62">
        <f ca="1">BS116*'SaaS - Cohorts (Logos)'!BS116</f>
        <v>3.0024867897039793</v>
      </c>
      <c r="BT320" s="62">
        <f ca="1">BT116*'SaaS - Cohorts (Logos)'!BT116</f>
        <v>3.0602533242361916</v>
      </c>
      <c r="BU320" s="62">
        <f ca="1">BU116*'SaaS - Cohorts (Logos)'!BU116</f>
        <v>3.1027265756386044</v>
      </c>
      <c r="BV320" s="62">
        <f ca="1">BV116*'SaaS - Cohorts (Logos)'!BV116</f>
        <v>3.131908963866513</v>
      </c>
      <c r="BW320" s="62">
        <f ca="1">BW116*'SaaS - Cohorts (Logos)'!BW116</f>
        <v>3.149559273960981</v>
      </c>
      <c r="BX320" s="62">
        <f ca="1">BX116*'SaaS - Cohorts (Logos)'!BX116</f>
        <v>3.1572219591289441</v>
      </c>
      <c r="BY320" s="62">
        <f ca="1">BY116*'SaaS - Cohorts (Logos)'!BY116</f>
        <v>3.156252926115886</v>
      </c>
      <c r="BZ320" s="62">
        <f ca="1">BZ116*'SaaS - Cohorts (Logos)'!BZ116</f>
        <v>3.1478422250227465</v>
      </c>
      <c r="CA320" s="62">
        <f ca="1">CA116*'SaaS - Cohorts (Logos)'!CA116</f>
        <v>3.1330340150599687</v>
      </c>
      <c r="CB320" s="62">
        <f ca="1">CB116*'SaaS - Cohorts (Logos)'!CB116</f>
        <v>3.1127441331519252</v>
      </c>
      <c r="CC320" s="62">
        <f ca="1">CC116*'SaaS - Cohorts (Logos)'!CC116</f>
        <v>3.0877755530748643</v>
      </c>
      <c r="CD320" s="62">
        <f ca="1">CD116*'SaaS - Cohorts (Logos)'!CD116</f>
        <v>3.0588319882890267</v>
      </c>
      <c r="CE320" s="62">
        <f ca="1">CE116*'SaaS - Cohorts (Logos)'!CE116</f>
        <v>3.0265298612458267</v>
      </c>
      <c r="CF320" s="62">
        <f ca="1">CF116*'SaaS - Cohorts (Logos)'!CF116</f>
        <v>2.9914088352167814</v>
      </c>
      <c r="CG320" s="62">
        <f ca="1">CG116*'SaaS - Cohorts (Logos)'!CG116</f>
        <v>2.9539410811648117</v>
      </c>
      <c r="CH320" s="62">
        <f ca="1">CH116*'SaaS - Cohorts (Logos)'!CH116</f>
        <v>2.9145394314755984</v>
      </c>
      <c r="CI320" s="62">
        <f ca="1">CI116*'SaaS - Cohorts (Logos)'!CI116</f>
        <v>2.873564554148079</v>
      </c>
      <c r="CJ320" s="62">
        <f ca="1">CJ116*'SaaS - Cohorts (Logos)'!CJ116</f>
        <v>2.8313312650108706</v>
      </c>
      <c r="CK320" s="62">
        <f ca="1">CK116*'SaaS - Cohorts (Logos)'!CK116</f>
        <v>2.7881140814229162</v>
      </c>
      <c r="CL320" s="62">
        <f ca="1">CL116*'SaaS - Cohorts (Logos)'!CL116</f>
        <v>2.7441521085012495</v>
      </c>
      <c r="CM320" s="62">
        <f ca="1">CM116*'SaaS - Cohorts (Logos)'!CM116</f>
        <v>2.6996533379932011</v>
      </c>
      <c r="CN320" s="62">
        <f ca="1">CN116*'SaaS - Cohorts (Logos)'!CN116</f>
        <v>2.6547984302958763</v>
      </c>
      <c r="CO320" s="62">
        <f ca="1">CO116*'SaaS - Cohorts (Logos)'!CO116</f>
        <v>2.6097440416649937</v>
      </c>
      <c r="CP320" s="62">
        <f ca="1">CP116*'SaaS - Cohorts (Logos)'!CP116</f>
        <v>2.5646257512097241</v>
      </c>
      <c r="CQ320" s="62">
        <f ca="1">CQ116*'SaaS - Cohorts (Logos)'!CQ116</f>
        <v>2.5195606357181966</v>
      </c>
      <c r="CR320" s="62">
        <f ca="1">CR116*'SaaS - Cohorts (Logos)'!CR116</f>
        <v>2.4746495345925799</v>
      </c>
      <c r="CS320" s="62">
        <f ca="1">CS116*'SaaS - Cohorts (Logos)'!CS116</f>
        <v>2.4299790420988252</v>
      </c>
      <c r="CT320" s="62">
        <f ca="1">CT116*'SaaS - Cohorts (Logos)'!CT116</f>
        <v>2.3856232596711742</v>
      </c>
      <c r="CU320" s="62">
        <f ca="1">CU116*'SaaS - Cohorts (Logos)'!CU116</f>
        <v>2.3416453370823569</v>
      </c>
      <c r="CV320" s="62">
        <f ca="1">CV116*'SaaS - Cohorts (Logos)'!CV116</f>
        <v>2.2980988278327636</v>
      </c>
      <c r="CW320" s="62">
        <f ca="1">CW116*'SaaS - Cohorts (Logos)'!CW116</f>
        <v>2.2550288810691153</v>
      </c>
      <c r="CX320" s="62">
        <f ca="1">CX116*'SaaS - Cohorts (Logos)'!CX116</f>
        <v>2.2124732896655797</v>
      </c>
      <c r="CY320" s="62">
        <f ca="1">CY116*'SaaS - Cohorts (Logos)'!CY116</f>
        <v>2.1704634117439729</v>
      </c>
      <c r="CZ320" s="62">
        <f ca="1">CZ116*'SaaS - Cohorts (Logos)'!CZ116</f>
        <v>2.1290249808361938</v>
      </c>
      <c r="DA320" s="62">
        <f ca="1">DA116*'SaaS - Cohorts (Logos)'!DA116</f>
        <v>2.088178818067318</v>
      </c>
      <c r="DB320" s="62">
        <f ca="1">DB116*'SaaS - Cohorts (Logos)'!DB116</f>
        <v>2.0479414581320783</v>
      </c>
      <c r="DC320" s="62">
        <f ca="1">DC116*'SaaS - Cohorts (Logos)'!DC116</f>
        <v>2.0083256994244105</v>
      </c>
      <c r="DD320" s="62">
        <f ca="1">DD116*'SaaS - Cohorts (Logos)'!DD116</f>
        <v>1.9693410874362991</v>
      </c>
      <c r="DE320" s="62">
        <f ca="1">DE116*'SaaS - Cohorts (Logos)'!DE116</f>
        <v>1.9309943394479048</v>
      </c>
      <c r="DF320" s="62">
        <f ca="1">DF116*'SaaS - Cohorts (Logos)'!DF116</f>
        <v>1.8932897175680383</v>
      </c>
      <c r="DG320" s="62">
        <f ca="1">DG116*'SaaS - Cohorts (Logos)'!DG116</f>
        <v>1.8562293563366785</v>
      </c>
      <c r="DH320" s="62">
        <f ca="1">DH116*'SaaS - Cohorts (Logos)'!DH116</f>
        <v>1.8198135503555455</v>
      </c>
      <c r="DI320" s="62">
        <f ca="1">DI116*'SaaS - Cohorts (Logos)'!DI116</f>
        <v>1.7840410067565631</v>
      </c>
      <c r="DJ320" s="62">
        <f ca="1">DJ116*'SaaS - Cohorts (Logos)'!DJ116</f>
        <v>1.7489090667405851</v>
      </c>
      <c r="DK320" s="62">
        <f ca="1">DK116*'SaaS - Cohorts (Logos)'!DK116</f>
        <v>1.7144138999106282</v>
      </c>
      <c r="DL320" s="62">
        <f ca="1">DL116*'SaaS - Cohorts (Logos)'!DL116</f>
        <v>1.6805506746766878</v>
      </c>
      <c r="DM320" s="62">
        <f ca="1">DM116*'SaaS - Cohorts (Logos)'!DM116</f>
        <v>1.6473137076157138</v>
      </c>
      <c r="DN320" s="62">
        <f ca="1">DN116*'SaaS - Cohorts (Logos)'!DN116</f>
        <v>1.6146965943240519</v>
      </c>
      <c r="DO320" s="62">
        <f ca="1">DO116*'SaaS - Cohorts (Logos)'!DO116</f>
        <v>1.5826923239949449</v>
      </c>
      <c r="DP320" s="62">
        <f ca="1">DP116*'SaaS - Cohorts (Logos)'!DP116</f>
        <v>1.551293379685535</v>
      </c>
      <c r="DQ320" s="62">
        <f ca="1">DQ116*'SaaS - Cohorts (Logos)'!DQ116</f>
        <v>1.5204918260018547</v>
      </c>
      <c r="DR320" s="62">
        <f ca="1">DR116*'SaaS - Cohorts (Logos)'!DR116</f>
        <v>1.4902793857226444</v>
      </c>
    </row>
    <row r="321" spans="2:122" ht="15.75" customHeight="1">
      <c r="B321" s="195">
        <v>44317</v>
      </c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62">
        <f ca="1">BK117*'SaaS - Cohorts (Logos)'!BK117</f>
        <v>1.6379999999999999</v>
      </c>
      <c r="BL321" s="62">
        <f ca="1">BL117*'SaaS - Cohorts (Logos)'!BL117</f>
        <v>1.9328399999999997</v>
      </c>
      <c r="BM321" s="62">
        <f ca="1">BM117*'SaaS - Cohorts (Logos)'!BM117</f>
        <v>2.1824711999999997</v>
      </c>
      <c r="BN321" s="62">
        <f ca="1">BN117*'SaaS - Cohorts (Logos)'!BN117</f>
        <v>2.3925152160000001</v>
      </c>
      <c r="BO321" s="62">
        <f ca="1">BO117*'SaaS - Cohorts (Logos)'!BO117</f>
        <v>2.5679151388800001</v>
      </c>
      <c r="BP321" s="62">
        <f ca="1">BP117*'SaaS - Cohorts (Logos)'!BP117</f>
        <v>2.7130170360384001</v>
      </c>
      <c r="BQ321" s="62">
        <f ca="1">BQ117*'SaaS - Cohorts (Logos)'!BQ117</f>
        <v>2.8316416712613122</v>
      </c>
      <c r="BR321" s="62">
        <f ca="1">BR117*'SaaS - Cohorts (Logos)'!BR117</f>
        <v>2.9271476166665242</v>
      </c>
      <c r="BS321" s="62">
        <f ca="1">BS117*'SaaS - Cohorts (Logos)'!BS117</f>
        <v>3.0024867897039793</v>
      </c>
      <c r="BT321" s="62">
        <f ca="1">BT117*'SaaS - Cohorts (Logos)'!BT117</f>
        <v>3.0602533242361916</v>
      </c>
      <c r="BU321" s="62">
        <f ca="1">BU117*'SaaS - Cohorts (Logos)'!BU117</f>
        <v>3.1027265756386044</v>
      </c>
      <c r="BV321" s="62">
        <f ca="1">BV117*'SaaS - Cohorts (Logos)'!BV117</f>
        <v>3.131908963866513</v>
      </c>
      <c r="BW321" s="62">
        <f ca="1">BW117*'SaaS - Cohorts (Logos)'!BW117</f>
        <v>3.149559273960981</v>
      </c>
      <c r="BX321" s="62">
        <f ca="1">BX117*'SaaS - Cohorts (Logos)'!BX117</f>
        <v>3.1572219591289441</v>
      </c>
      <c r="BY321" s="62">
        <f ca="1">BY117*'SaaS - Cohorts (Logos)'!BY117</f>
        <v>3.156252926115886</v>
      </c>
      <c r="BZ321" s="62">
        <f ca="1">BZ117*'SaaS - Cohorts (Logos)'!BZ117</f>
        <v>3.1478422250227465</v>
      </c>
      <c r="CA321" s="62">
        <f ca="1">CA117*'SaaS - Cohorts (Logos)'!CA117</f>
        <v>3.1330340150599687</v>
      </c>
      <c r="CB321" s="62">
        <f ca="1">CB117*'SaaS - Cohorts (Logos)'!CB117</f>
        <v>3.1127441331519252</v>
      </c>
      <c r="CC321" s="62">
        <f ca="1">CC117*'SaaS - Cohorts (Logos)'!CC117</f>
        <v>3.0877755530748643</v>
      </c>
      <c r="CD321" s="62">
        <f ca="1">CD117*'SaaS - Cohorts (Logos)'!CD117</f>
        <v>3.0588319882890267</v>
      </c>
      <c r="CE321" s="62">
        <f ca="1">CE117*'SaaS - Cohorts (Logos)'!CE117</f>
        <v>3.0265298612458267</v>
      </c>
      <c r="CF321" s="62">
        <f ca="1">CF117*'SaaS - Cohorts (Logos)'!CF117</f>
        <v>2.9914088352167814</v>
      </c>
      <c r="CG321" s="62">
        <f ca="1">CG117*'SaaS - Cohorts (Logos)'!CG117</f>
        <v>2.9539410811648117</v>
      </c>
      <c r="CH321" s="62">
        <f ca="1">CH117*'SaaS - Cohorts (Logos)'!CH117</f>
        <v>2.9145394314755984</v>
      </c>
      <c r="CI321" s="62">
        <f ca="1">CI117*'SaaS - Cohorts (Logos)'!CI117</f>
        <v>2.873564554148079</v>
      </c>
      <c r="CJ321" s="62">
        <f ca="1">CJ117*'SaaS - Cohorts (Logos)'!CJ117</f>
        <v>2.8313312650108706</v>
      </c>
      <c r="CK321" s="62">
        <f ca="1">CK117*'SaaS - Cohorts (Logos)'!CK117</f>
        <v>2.7881140814229162</v>
      </c>
      <c r="CL321" s="62">
        <f ca="1">CL117*'SaaS - Cohorts (Logos)'!CL117</f>
        <v>2.7441521085012495</v>
      </c>
      <c r="CM321" s="62">
        <f ca="1">CM117*'SaaS - Cohorts (Logos)'!CM117</f>
        <v>2.6996533379932011</v>
      </c>
      <c r="CN321" s="62">
        <f ca="1">CN117*'SaaS - Cohorts (Logos)'!CN117</f>
        <v>2.6547984302958763</v>
      </c>
      <c r="CO321" s="62">
        <f ca="1">CO117*'SaaS - Cohorts (Logos)'!CO117</f>
        <v>2.6097440416649937</v>
      </c>
      <c r="CP321" s="62">
        <f ca="1">CP117*'SaaS - Cohorts (Logos)'!CP117</f>
        <v>2.5646257512097241</v>
      </c>
      <c r="CQ321" s="62">
        <f ca="1">CQ117*'SaaS - Cohorts (Logos)'!CQ117</f>
        <v>2.5195606357181966</v>
      </c>
      <c r="CR321" s="62">
        <f ca="1">CR117*'SaaS - Cohorts (Logos)'!CR117</f>
        <v>2.4746495345925799</v>
      </c>
      <c r="CS321" s="62">
        <f ca="1">CS117*'SaaS - Cohorts (Logos)'!CS117</f>
        <v>2.4299790420988252</v>
      </c>
      <c r="CT321" s="62">
        <f ca="1">CT117*'SaaS - Cohorts (Logos)'!CT117</f>
        <v>2.3856232596711742</v>
      </c>
      <c r="CU321" s="62">
        <f ca="1">CU117*'SaaS - Cohorts (Logos)'!CU117</f>
        <v>2.3416453370823569</v>
      </c>
      <c r="CV321" s="62">
        <f ca="1">CV117*'SaaS - Cohorts (Logos)'!CV117</f>
        <v>2.2980988278327636</v>
      </c>
      <c r="CW321" s="62">
        <f ca="1">CW117*'SaaS - Cohorts (Logos)'!CW117</f>
        <v>2.2550288810691153</v>
      </c>
      <c r="CX321" s="62">
        <f ca="1">CX117*'SaaS - Cohorts (Logos)'!CX117</f>
        <v>2.2124732896655797</v>
      </c>
      <c r="CY321" s="62">
        <f ca="1">CY117*'SaaS - Cohorts (Logos)'!CY117</f>
        <v>2.1704634117439729</v>
      </c>
      <c r="CZ321" s="62">
        <f ca="1">CZ117*'SaaS - Cohorts (Logos)'!CZ117</f>
        <v>2.1290249808361938</v>
      </c>
      <c r="DA321" s="62">
        <f ca="1">DA117*'SaaS - Cohorts (Logos)'!DA117</f>
        <v>2.088178818067318</v>
      </c>
      <c r="DB321" s="62">
        <f ca="1">DB117*'SaaS - Cohorts (Logos)'!DB117</f>
        <v>2.0479414581320783</v>
      </c>
      <c r="DC321" s="62">
        <f ca="1">DC117*'SaaS - Cohorts (Logos)'!DC117</f>
        <v>2.0083256994244105</v>
      </c>
      <c r="DD321" s="62">
        <f ca="1">DD117*'SaaS - Cohorts (Logos)'!DD117</f>
        <v>1.9693410874362991</v>
      </c>
      <c r="DE321" s="62">
        <f ca="1">DE117*'SaaS - Cohorts (Logos)'!DE117</f>
        <v>1.9309943394479048</v>
      </c>
      <c r="DF321" s="62">
        <f ca="1">DF117*'SaaS - Cohorts (Logos)'!DF117</f>
        <v>1.8932897175680383</v>
      </c>
      <c r="DG321" s="62">
        <f ca="1">DG117*'SaaS - Cohorts (Logos)'!DG117</f>
        <v>1.8562293563366785</v>
      </c>
      <c r="DH321" s="62">
        <f ca="1">DH117*'SaaS - Cohorts (Logos)'!DH117</f>
        <v>1.8198135503555455</v>
      </c>
      <c r="DI321" s="62">
        <f ca="1">DI117*'SaaS - Cohorts (Logos)'!DI117</f>
        <v>1.7840410067565631</v>
      </c>
      <c r="DJ321" s="62">
        <f ca="1">DJ117*'SaaS - Cohorts (Logos)'!DJ117</f>
        <v>1.7489090667405851</v>
      </c>
      <c r="DK321" s="62">
        <f ca="1">DK117*'SaaS - Cohorts (Logos)'!DK117</f>
        <v>1.7144138999106282</v>
      </c>
      <c r="DL321" s="62">
        <f ca="1">DL117*'SaaS - Cohorts (Logos)'!DL117</f>
        <v>1.6805506746766878</v>
      </c>
      <c r="DM321" s="62">
        <f ca="1">DM117*'SaaS - Cohorts (Logos)'!DM117</f>
        <v>1.6473137076157138</v>
      </c>
      <c r="DN321" s="62">
        <f ca="1">DN117*'SaaS - Cohorts (Logos)'!DN117</f>
        <v>1.6146965943240519</v>
      </c>
      <c r="DO321" s="62">
        <f ca="1">DO117*'SaaS - Cohorts (Logos)'!DO117</f>
        <v>1.5826923239949449</v>
      </c>
      <c r="DP321" s="62">
        <f ca="1">DP117*'SaaS - Cohorts (Logos)'!DP117</f>
        <v>1.551293379685535</v>
      </c>
      <c r="DQ321" s="62">
        <f ca="1">DQ117*'SaaS - Cohorts (Logos)'!DQ117</f>
        <v>1.5204918260018547</v>
      </c>
      <c r="DR321" s="62">
        <f ca="1">DR117*'SaaS - Cohorts (Logos)'!DR117</f>
        <v>1.4902793857226444</v>
      </c>
    </row>
    <row r="322" spans="2:122" ht="15.75" customHeight="1">
      <c r="B322" s="195">
        <v>44348</v>
      </c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62">
        <f ca="1">BK118*'SaaS - Cohorts (Logos)'!BK118</f>
        <v>1.6379999999999999</v>
      </c>
      <c r="BL322" s="62">
        <f ca="1">BL118*'SaaS - Cohorts (Logos)'!BL118</f>
        <v>1.9328399999999997</v>
      </c>
      <c r="BM322" s="62">
        <f ca="1">BM118*'SaaS - Cohorts (Logos)'!BM118</f>
        <v>2.1824711999999997</v>
      </c>
      <c r="BN322" s="62">
        <f ca="1">BN118*'SaaS - Cohorts (Logos)'!BN118</f>
        <v>2.3925152160000001</v>
      </c>
      <c r="BO322" s="62">
        <f ca="1">BO118*'SaaS - Cohorts (Logos)'!BO118</f>
        <v>2.5679151388800001</v>
      </c>
      <c r="BP322" s="62">
        <f ca="1">BP118*'SaaS - Cohorts (Logos)'!BP118</f>
        <v>2.7130170360384001</v>
      </c>
      <c r="BQ322" s="62">
        <f ca="1">BQ118*'SaaS - Cohorts (Logos)'!BQ118</f>
        <v>2.8316416712613122</v>
      </c>
      <c r="BR322" s="62">
        <f ca="1">BR118*'SaaS - Cohorts (Logos)'!BR118</f>
        <v>2.9271476166665242</v>
      </c>
      <c r="BS322" s="62">
        <f ca="1">BS118*'SaaS - Cohorts (Logos)'!BS118</f>
        <v>3.0024867897039793</v>
      </c>
      <c r="BT322" s="62">
        <f ca="1">BT118*'SaaS - Cohorts (Logos)'!BT118</f>
        <v>3.0602533242361916</v>
      </c>
      <c r="BU322" s="62">
        <f ca="1">BU118*'SaaS - Cohorts (Logos)'!BU118</f>
        <v>3.1027265756386044</v>
      </c>
      <c r="BV322" s="62">
        <f ca="1">BV118*'SaaS - Cohorts (Logos)'!BV118</f>
        <v>3.131908963866513</v>
      </c>
      <c r="BW322" s="62">
        <f ca="1">BW118*'SaaS - Cohorts (Logos)'!BW118</f>
        <v>3.149559273960981</v>
      </c>
      <c r="BX322" s="62">
        <f ca="1">BX118*'SaaS - Cohorts (Logos)'!BX118</f>
        <v>3.1572219591289441</v>
      </c>
      <c r="BY322" s="62">
        <f ca="1">BY118*'SaaS - Cohorts (Logos)'!BY118</f>
        <v>3.156252926115886</v>
      </c>
      <c r="BZ322" s="62">
        <f ca="1">BZ118*'SaaS - Cohorts (Logos)'!BZ118</f>
        <v>3.1478422250227465</v>
      </c>
      <c r="CA322" s="62">
        <f ca="1">CA118*'SaaS - Cohorts (Logos)'!CA118</f>
        <v>3.1330340150599687</v>
      </c>
      <c r="CB322" s="62">
        <f ca="1">CB118*'SaaS - Cohorts (Logos)'!CB118</f>
        <v>3.1127441331519252</v>
      </c>
      <c r="CC322" s="62">
        <f ca="1">CC118*'SaaS - Cohorts (Logos)'!CC118</f>
        <v>3.0877755530748643</v>
      </c>
      <c r="CD322" s="62">
        <f ca="1">CD118*'SaaS - Cohorts (Logos)'!CD118</f>
        <v>3.0588319882890267</v>
      </c>
      <c r="CE322" s="62">
        <f ca="1">CE118*'SaaS - Cohorts (Logos)'!CE118</f>
        <v>3.0265298612458267</v>
      </c>
      <c r="CF322" s="62">
        <f ca="1">CF118*'SaaS - Cohorts (Logos)'!CF118</f>
        <v>2.9914088352167814</v>
      </c>
      <c r="CG322" s="62">
        <f ca="1">CG118*'SaaS - Cohorts (Logos)'!CG118</f>
        <v>2.9539410811648117</v>
      </c>
      <c r="CH322" s="62">
        <f ca="1">CH118*'SaaS - Cohorts (Logos)'!CH118</f>
        <v>2.9145394314755984</v>
      </c>
      <c r="CI322" s="62">
        <f ca="1">CI118*'SaaS - Cohorts (Logos)'!CI118</f>
        <v>2.873564554148079</v>
      </c>
      <c r="CJ322" s="62">
        <f ca="1">CJ118*'SaaS - Cohorts (Logos)'!CJ118</f>
        <v>2.8313312650108706</v>
      </c>
      <c r="CK322" s="62">
        <f ca="1">CK118*'SaaS - Cohorts (Logos)'!CK118</f>
        <v>2.7881140814229162</v>
      </c>
      <c r="CL322" s="62">
        <f ca="1">CL118*'SaaS - Cohorts (Logos)'!CL118</f>
        <v>2.7441521085012495</v>
      </c>
      <c r="CM322" s="62">
        <f ca="1">CM118*'SaaS - Cohorts (Logos)'!CM118</f>
        <v>2.6996533379932011</v>
      </c>
      <c r="CN322" s="62">
        <f ca="1">CN118*'SaaS - Cohorts (Logos)'!CN118</f>
        <v>2.6547984302958763</v>
      </c>
      <c r="CO322" s="62">
        <f ca="1">CO118*'SaaS - Cohorts (Logos)'!CO118</f>
        <v>2.6097440416649937</v>
      </c>
      <c r="CP322" s="62">
        <f ca="1">CP118*'SaaS - Cohorts (Logos)'!CP118</f>
        <v>2.5646257512097241</v>
      </c>
      <c r="CQ322" s="62">
        <f ca="1">CQ118*'SaaS - Cohorts (Logos)'!CQ118</f>
        <v>2.5195606357181966</v>
      </c>
      <c r="CR322" s="62">
        <f ca="1">CR118*'SaaS - Cohorts (Logos)'!CR118</f>
        <v>2.4746495345925799</v>
      </c>
      <c r="CS322" s="62">
        <f ca="1">CS118*'SaaS - Cohorts (Logos)'!CS118</f>
        <v>2.4299790420988252</v>
      </c>
      <c r="CT322" s="62">
        <f ca="1">CT118*'SaaS - Cohorts (Logos)'!CT118</f>
        <v>2.3856232596711742</v>
      </c>
      <c r="CU322" s="62">
        <f ca="1">CU118*'SaaS - Cohorts (Logos)'!CU118</f>
        <v>2.3416453370823569</v>
      </c>
      <c r="CV322" s="62">
        <f ca="1">CV118*'SaaS - Cohorts (Logos)'!CV118</f>
        <v>2.2980988278327636</v>
      </c>
      <c r="CW322" s="62">
        <f ca="1">CW118*'SaaS - Cohorts (Logos)'!CW118</f>
        <v>2.2550288810691153</v>
      </c>
      <c r="CX322" s="62">
        <f ca="1">CX118*'SaaS - Cohorts (Logos)'!CX118</f>
        <v>2.2124732896655797</v>
      </c>
      <c r="CY322" s="62">
        <f ca="1">CY118*'SaaS - Cohorts (Logos)'!CY118</f>
        <v>2.1704634117439729</v>
      </c>
      <c r="CZ322" s="62">
        <f ca="1">CZ118*'SaaS - Cohorts (Logos)'!CZ118</f>
        <v>2.1290249808361938</v>
      </c>
      <c r="DA322" s="62">
        <f ca="1">DA118*'SaaS - Cohorts (Logos)'!DA118</f>
        <v>2.088178818067318</v>
      </c>
      <c r="DB322" s="62">
        <f ca="1">DB118*'SaaS - Cohorts (Logos)'!DB118</f>
        <v>2.0479414581320783</v>
      </c>
      <c r="DC322" s="62">
        <f ca="1">DC118*'SaaS - Cohorts (Logos)'!DC118</f>
        <v>2.0083256994244105</v>
      </c>
      <c r="DD322" s="62">
        <f ca="1">DD118*'SaaS - Cohorts (Logos)'!DD118</f>
        <v>1.9693410874362991</v>
      </c>
      <c r="DE322" s="62">
        <f ca="1">DE118*'SaaS - Cohorts (Logos)'!DE118</f>
        <v>1.9309943394479048</v>
      </c>
      <c r="DF322" s="62">
        <f ca="1">DF118*'SaaS - Cohorts (Logos)'!DF118</f>
        <v>1.8932897175680383</v>
      </c>
      <c r="DG322" s="62">
        <f ca="1">DG118*'SaaS - Cohorts (Logos)'!DG118</f>
        <v>1.8562293563366785</v>
      </c>
      <c r="DH322" s="62">
        <f ca="1">DH118*'SaaS - Cohorts (Logos)'!DH118</f>
        <v>1.8198135503555455</v>
      </c>
      <c r="DI322" s="62">
        <f ca="1">DI118*'SaaS - Cohorts (Logos)'!DI118</f>
        <v>1.7840410067565631</v>
      </c>
      <c r="DJ322" s="62">
        <f ca="1">DJ118*'SaaS - Cohorts (Logos)'!DJ118</f>
        <v>1.7489090667405851</v>
      </c>
      <c r="DK322" s="62">
        <f ca="1">DK118*'SaaS - Cohorts (Logos)'!DK118</f>
        <v>1.7144138999106282</v>
      </c>
      <c r="DL322" s="62">
        <f ca="1">DL118*'SaaS - Cohorts (Logos)'!DL118</f>
        <v>1.6805506746766878</v>
      </c>
      <c r="DM322" s="62">
        <f ca="1">DM118*'SaaS - Cohorts (Logos)'!DM118</f>
        <v>1.6473137076157138</v>
      </c>
      <c r="DN322" s="62">
        <f ca="1">DN118*'SaaS - Cohorts (Logos)'!DN118</f>
        <v>1.6146965943240519</v>
      </c>
      <c r="DO322" s="62">
        <f ca="1">DO118*'SaaS - Cohorts (Logos)'!DO118</f>
        <v>1.5826923239949449</v>
      </c>
      <c r="DP322" s="62">
        <f ca="1">DP118*'SaaS - Cohorts (Logos)'!DP118</f>
        <v>1.551293379685535</v>
      </c>
      <c r="DQ322" s="62">
        <f ca="1">DQ118*'SaaS - Cohorts (Logos)'!DQ118</f>
        <v>1.5204918260018547</v>
      </c>
      <c r="DR322" s="62">
        <f ca="1">DR118*'SaaS - Cohorts (Logos)'!DR118</f>
        <v>1.4902793857226444</v>
      </c>
    </row>
    <row r="323" spans="2:122" ht="15.75" customHeight="1">
      <c r="B323" s="195">
        <v>44378</v>
      </c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62">
        <f ca="1">BK119*'SaaS - Cohorts (Logos)'!BK119</f>
        <v>1.6379999999999999</v>
      </c>
      <c r="BL323" s="62">
        <f ca="1">BL119*'SaaS - Cohorts (Logos)'!BL119</f>
        <v>1.9328399999999997</v>
      </c>
      <c r="BM323" s="62">
        <f ca="1">BM119*'SaaS - Cohorts (Logos)'!BM119</f>
        <v>2.1824711999999997</v>
      </c>
      <c r="BN323" s="62">
        <f ca="1">BN119*'SaaS - Cohorts (Logos)'!BN119</f>
        <v>2.3925152160000001</v>
      </c>
      <c r="BO323" s="62">
        <f ca="1">BO119*'SaaS - Cohorts (Logos)'!BO119</f>
        <v>2.5679151388800001</v>
      </c>
      <c r="BP323" s="62">
        <f ca="1">BP119*'SaaS - Cohorts (Logos)'!BP119</f>
        <v>2.7130170360384001</v>
      </c>
      <c r="BQ323" s="62">
        <f ca="1">BQ119*'SaaS - Cohorts (Logos)'!BQ119</f>
        <v>2.8316416712613122</v>
      </c>
      <c r="BR323" s="62">
        <f ca="1">BR119*'SaaS - Cohorts (Logos)'!BR119</f>
        <v>2.9271476166665242</v>
      </c>
      <c r="BS323" s="62">
        <f ca="1">BS119*'SaaS - Cohorts (Logos)'!BS119</f>
        <v>3.0024867897039793</v>
      </c>
      <c r="BT323" s="62">
        <f ca="1">BT119*'SaaS - Cohorts (Logos)'!BT119</f>
        <v>3.0602533242361916</v>
      </c>
      <c r="BU323" s="62">
        <f ca="1">BU119*'SaaS - Cohorts (Logos)'!BU119</f>
        <v>3.1027265756386044</v>
      </c>
      <c r="BV323" s="62">
        <f ca="1">BV119*'SaaS - Cohorts (Logos)'!BV119</f>
        <v>3.131908963866513</v>
      </c>
      <c r="BW323" s="62">
        <f ca="1">BW119*'SaaS - Cohorts (Logos)'!BW119</f>
        <v>3.149559273960981</v>
      </c>
      <c r="BX323" s="62">
        <f ca="1">BX119*'SaaS - Cohorts (Logos)'!BX119</f>
        <v>3.1572219591289441</v>
      </c>
      <c r="BY323" s="62">
        <f ca="1">BY119*'SaaS - Cohorts (Logos)'!BY119</f>
        <v>3.156252926115886</v>
      </c>
      <c r="BZ323" s="62">
        <f ca="1">BZ119*'SaaS - Cohorts (Logos)'!BZ119</f>
        <v>3.1478422250227465</v>
      </c>
      <c r="CA323" s="62">
        <f ca="1">CA119*'SaaS - Cohorts (Logos)'!CA119</f>
        <v>3.1330340150599687</v>
      </c>
      <c r="CB323" s="62">
        <f ca="1">CB119*'SaaS - Cohorts (Logos)'!CB119</f>
        <v>3.1127441331519252</v>
      </c>
      <c r="CC323" s="62">
        <f ca="1">CC119*'SaaS - Cohorts (Logos)'!CC119</f>
        <v>3.0877755530748643</v>
      </c>
      <c r="CD323" s="62">
        <f ca="1">CD119*'SaaS - Cohorts (Logos)'!CD119</f>
        <v>3.0588319882890267</v>
      </c>
      <c r="CE323" s="62">
        <f ca="1">CE119*'SaaS - Cohorts (Logos)'!CE119</f>
        <v>3.0265298612458267</v>
      </c>
      <c r="CF323" s="62">
        <f ca="1">CF119*'SaaS - Cohorts (Logos)'!CF119</f>
        <v>2.9914088352167814</v>
      </c>
      <c r="CG323" s="62">
        <f ca="1">CG119*'SaaS - Cohorts (Logos)'!CG119</f>
        <v>2.9539410811648117</v>
      </c>
      <c r="CH323" s="62">
        <f ca="1">CH119*'SaaS - Cohorts (Logos)'!CH119</f>
        <v>2.9145394314755984</v>
      </c>
      <c r="CI323" s="62">
        <f ca="1">CI119*'SaaS - Cohorts (Logos)'!CI119</f>
        <v>2.873564554148079</v>
      </c>
      <c r="CJ323" s="62">
        <f ca="1">CJ119*'SaaS - Cohorts (Logos)'!CJ119</f>
        <v>2.8313312650108706</v>
      </c>
      <c r="CK323" s="62">
        <f ca="1">CK119*'SaaS - Cohorts (Logos)'!CK119</f>
        <v>2.7881140814229162</v>
      </c>
      <c r="CL323" s="62">
        <f ca="1">CL119*'SaaS - Cohorts (Logos)'!CL119</f>
        <v>2.7441521085012495</v>
      </c>
      <c r="CM323" s="62">
        <f ca="1">CM119*'SaaS - Cohorts (Logos)'!CM119</f>
        <v>2.6996533379932011</v>
      </c>
      <c r="CN323" s="62">
        <f ca="1">CN119*'SaaS - Cohorts (Logos)'!CN119</f>
        <v>2.6547984302958763</v>
      </c>
      <c r="CO323" s="62">
        <f ca="1">CO119*'SaaS - Cohorts (Logos)'!CO119</f>
        <v>2.6097440416649937</v>
      </c>
      <c r="CP323" s="62">
        <f ca="1">CP119*'SaaS - Cohorts (Logos)'!CP119</f>
        <v>2.5646257512097241</v>
      </c>
      <c r="CQ323" s="62">
        <f ca="1">CQ119*'SaaS - Cohorts (Logos)'!CQ119</f>
        <v>2.5195606357181966</v>
      </c>
      <c r="CR323" s="62">
        <f ca="1">CR119*'SaaS - Cohorts (Logos)'!CR119</f>
        <v>2.4746495345925799</v>
      </c>
      <c r="CS323" s="62">
        <f ca="1">CS119*'SaaS - Cohorts (Logos)'!CS119</f>
        <v>2.4299790420988252</v>
      </c>
      <c r="CT323" s="62">
        <f ca="1">CT119*'SaaS - Cohorts (Logos)'!CT119</f>
        <v>2.3856232596711742</v>
      </c>
      <c r="CU323" s="62">
        <f ca="1">CU119*'SaaS - Cohorts (Logos)'!CU119</f>
        <v>2.3416453370823569</v>
      </c>
      <c r="CV323" s="62">
        <f ca="1">CV119*'SaaS - Cohorts (Logos)'!CV119</f>
        <v>2.2980988278327636</v>
      </c>
      <c r="CW323" s="62">
        <f ca="1">CW119*'SaaS - Cohorts (Logos)'!CW119</f>
        <v>2.2550288810691153</v>
      </c>
      <c r="CX323" s="62">
        <f ca="1">CX119*'SaaS - Cohorts (Logos)'!CX119</f>
        <v>2.2124732896655797</v>
      </c>
      <c r="CY323" s="62">
        <f ca="1">CY119*'SaaS - Cohorts (Logos)'!CY119</f>
        <v>2.1704634117439729</v>
      </c>
      <c r="CZ323" s="62">
        <f ca="1">CZ119*'SaaS - Cohorts (Logos)'!CZ119</f>
        <v>2.1290249808361938</v>
      </c>
      <c r="DA323" s="62">
        <f ca="1">DA119*'SaaS - Cohorts (Logos)'!DA119</f>
        <v>2.088178818067318</v>
      </c>
      <c r="DB323" s="62">
        <f ca="1">DB119*'SaaS - Cohorts (Logos)'!DB119</f>
        <v>2.0479414581320783</v>
      </c>
      <c r="DC323" s="62">
        <f ca="1">DC119*'SaaS - Cohorts (Logos)'!DC119</f>
        <v>2.0083256994244105</v>
      </c>
      <c r="DD323" s="62">
        <f ca="1">DD119*'SaaS - Cohorts (Logos)'!DD119</f>
        <v>1.9693410874362991</v>
      </c>
      <c r="DE323" s="62">
        <f ca="1">DE119*'SaaS - Cohorts (Logos)'!DE119</f>
        <v>1.9309943394479048</v>
      </c>
      <c r="DF323" s="62">
        <f ca="1">DF119*'SaaS - Cohorts (Logos)'!DF119</f>
        <v>1.8932897175680383</v>
      </c>
      <c r="DG323" s="62">
        <f ca="1">DG119*'SaaS - Cohorts (Logos)'!DG119</f>
        <v>1.8562293563366785</v>
      </c>
      <c r="DH323" s="62">
        <f ca="1">DH119*'SaaS - Cohorts (Logos)'!DH119</f>
        <v>1.8198135503555455</v>
      </c>
      <c r="DI323" s="62">
        <f ca="1">DI119*'SaaS - Cohorts (Logos)'!DI119</f>
        <v>1.7840410067565631</v>
      </c>
      <c r="DJ323" s="62">
        <f ca="1">DJ119*'SaaS - Cohorts (Logos)'!DJ119</f>
        <v>1.7489090667405851</v>
      </c>
      <c r="DK323" s="62">
        <f ca="1">DK119*'SaaS - Cohorts (Logos)'!DK119</f>
        <v>1.7144138999106282</v>
      </c>
      <c r="DL323" s="62">
        <f ca="1">DL119*'SaaS - Cohorts (Logos)'!DL119</f>
        <v>1.6805506746766878</v>
      </c>
      <c r="DM323" s="62">
        <f ca="1">DM119*'SaaS - Cohorts (Logos)'!DM119</f>
        <v>1.6473137076157138</v>
      </c>
      <c r="DN323" s="62">
        <f ca="1">DN119*'SaaS - Cohorts (Logos)'!DN119</f>
        <v>1.6146965943240519</v>
      </c>
      <c r="DO323" s="62">
        <f ca="1">DO119*'SaaS - Cohorts (Logos)'!DO119</f>
        <v>1.5826923239949449</v>
      </c>
      <c r="DP323" s="62">
        <f ca="1">DP119*'SaaS - Cohorts (Logos)'!DP119</f>
        <v>1.551293379685535</v>
      </c>
      <c r="DQ323" s="62">
        <f ca="1">DQ119*'SaaS - Cohorts (Logos)'!DQ119</f>
        <v>1.5204918260018547</v>
      </c>
      <c r="DR323" s="62">
        <f ca="1">DR119*'SaaS - Cohorts (Logos)'!DR119</f>
        <v>1.4902793857226444</v>
      </c>
    </row>
    <row r="324" spans="2:122" ht="15.75" customHeight="1">
      <c r="B324" s="195">
        <v>44409</v>
      </c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62">
        <f ca="1">BK120*'SaaS - Cohorts (Logos)'!BK120</f>
        <v>1.6379999999999999</v>
      </c>
      <c r="BL324" s="62">
        <f ca="1">BL120*'SaaS - Cohorts (Logos)'!BL120</f>
        <v>1.9328399999999997</v>
      </c>
      <c r="BM324" s="62">
        <f ca="1">BM120*'SaaS - Cohorts (Logos)'!BM120</f>
        <v>2.1824711999999997</v>
      </c>
      <c r="BN324" s="62">
        <f ca="1">BN120*'SaaS - Cohorts (Logos)'!BN120</f>
        <v>2.3925152160000001</v>
      </c>
      <c r="BO324" s="62">
        <f ca="1">BO120*'SaaS - Cohorts (Logos)'!BO120</f>
        <v>2.5679151388800001</v>
      </c>
      <c r="BP324" s="62">
        <f ca="1">BP120*'SaaS - Cohorts (Logos)'!BP120</f>
        <v>2.7130170360384001</v>
      </c>
      <c r="BQ324" s="62">
        <f ca="1">BQ120*'SaaS - Cohorts (Logos)'!BQ120</f>
        <v>2.8316416712613122</v>
      </c>
      <c r="BR324" s="62">
        <f ca="1">BR120*'SaaS - Cohorts (Logos)'!BR120</f>
        <v>2.9271476166665242</v>
      </c>
      <c r="BS324" s="62">
        <f ca="1">BS120*'SaaS - Cohorts (Logos)'!BS120</f>
        <v>3.0024867897039793</v>
      </c>
      <c r="BT324" s="62">
        <f ca="1">BT120*'SaaS - Cohorts (Logos)'!BT120</f>
        <v>3.0602533242361916</v>
      </c>
      <c r="BU324" s="62">
        <f ca="1">BU120*'SaaS - Cohorts (Logos)'!BU120</f>
        <v>3.1027265756386044</v>
      </c>
      <c r="BV324" s="62">
        <f ca="1">BV120*'SaaS - Cohorts (Logos)'!BV120</f>
        <v>3.131908963866513</v>
      </c>
      <c r="BW324" s="62">
        <f ca="1">BW120*'SaaS - Cohorts (Logos)'!BW120</f>
        <v>3.149559273960981</v>
      </c>
      <c r="BX324" s="62">
        <f ca="1">BX120*'SaaS - Cohorts (Logos)'!BX120</f>
        <v>3.1572219591289441</v>
      </c>
      <c r="BY324" s="62">
        <f ca="1">BY120*'SaaS - Cohorts (Logos)'!BY120</f>
        <v>3.156252926115886</v>
      </c>
      <c r="BZ324" s="62">
        <f ca="1">BZ120*'SaaS - Cohorts (Logos)'!BZ120</f>
        <v>3.1478422250227465</v>
      </c>
      <c r="CA324" s="62">
        <f ca="1">CA120*'SaaS - Cohorts (Logos)'!CA120</f>
        <v>3.1330340150599687</v>
      </c>
      <c r="CB324" s="62">
        <f ca="1">CB120*'SaaS - Cohorts (Logos)'!CB120</f>
        <v>3.1127441331519252</v>
      </c>
      <c r="CC324" s="62">
        <f ca="1">CC120*'SaaS - Cohorts (Logos)'!CC120</f>
        <v>3.0877755530748643</v>
      </c>
      <c r="CD324" s="62">
        <f ca="1">CD120*'SaaS - Cohorts (Logos)'!CD120</f>
        <v>3.0588319882890267</v>
      </c>
      <c r="CE324" s="62">
        <f ca="1">CE120*'SaaS - Cohorts (Logos)'!CE120</f>
        <v>3.0265298612458267</v>
      </c>
      <c r="CF324" s="62">
        <f ca="1">CF120*'SaaS - Cohorts (Logos)'!CF120</f>
        <v>2.9914088352167814</v>
      </c>
      <c r="CG324" s="62">
        <f ca="1">CG120*'SaaS - Cohorts (Logos)'!CG120</f>
        <v>2.9539410811648117</v>
      </c>
      <c r="CH324" s="62">
        <f ca="1">CH120*'SaaS - Cohorts (Logos)'!CH120</f>
        <v>2.9145394314755984</v>
      </c>
      <c r="CI324" s="62">
        <f ca="1">CI120*'SaaS - Cohorts (Logos)'!CI120</f>
        <v>2.873564554148079</v>
      </c>
      <c r="CJ324" s="62">
        <f ca="1">CJ120*'SaaS - Cohorts (Logos)'!CJ120</f>
        <v>2.8313312650108706</v>
      </c>
      <c r="CK324" s="62">
        <f ca="1">CK120*'SaaS - Cohorts (Logos)'!CK120</f>
        <v>2.7881140814229162</v>
      </c>
      <c r="CL324" s="62">
        <f ca="1">CL120*'SaaS - Cohorts (Logos)'!CL120</f>
        <v>2.7441521085012495</v>
      </c>
      <c r="CM324" s="62">
        <f ca="1">CM120*'SaaS - Cohorts (Logos)'!CM120</f>
        <v>2.6996533379932011</v>
      </c>
      <c r="CN324" s="62">
        <f ca="1">CN120*'SaaS - Cohorts (Logos)'!CN120</f>
        <v>2.6547984302958763</v>
      </c>
      <c r="CO324" s="62">
        <f ca="1">CO120*'SaaS - Cohorts (Logos)'!CO120</f>
        <v>2.6097440416649937</v>
      </c>
      <c r="CP324" s="62">
        <f ca="1">CP120*'SaaS - Cohorts (Logos)'!CP120</f>
        <v>2.5646257512097241</v>
      </c>
      <c r="CQ324" s="62">
        <f ca="1">CQ120*'SaaS - Cohorts (Logos)'!CQ120</f>
        <v>2.5195606357181966</v>
      </c>
      <c r="CR324" s="62">
        <f ca="1">CR120*'SaaS - Cohorts (Logos)'!CR120</f>
        <v>2.4746495345925799</v>
      </c>
      <c r="CS324" s="62">
        <f ca="1">CS120*'SaaS - Cohorts (Logos)'!CS120</f>
        <v>2.4299790420988252</v>
      </c>
      <c r="CT324" s="62">
        <f ca="1">CT120*'SaaS - Cohorts (Logos)'!CT120</f>
        <v>2.3856232596711742</v>
      </c>
      <c r="CU324" s="62">
        <f ca="1">CU120*'SaaS - Cohorts (Logos)'!CU120</f>
        <v>2.3416453370823569</v>
      </c>
      <c r="CV324" s="62">
        <f ca="1">CV120*'SaaS - Cohorts (Logos)'!CV120</f>
        <v>2.2980988278327636</v>
      </c>
      <c r="CW324" s="62">
        <f ca="1">CW120*'SaaS - Cohorts (Logos)'!CW120</f>
        <v>2.2550288810691153</v>
      </c>
      <c r="CX324" s="62">
        <f ca="1">CX120*'SaaS - Cohorts (Logos)'!CX120</f>
        <v>2.2124732896655797</v>
      </c>
      <c r="CY324" s="62">
        <f ca="1">CY120*'SaaS - Cohorts (Logos)'!CY120</f>
        <v>2.1704634117439729</v>
      </c>
      <c r="CZ324" s="62">
        <f ca="1">CZ120*'SaaS - Cohorts (Logos)'!CZ120</f>
        <v>2.1290249808361938</v>
      </c>
      <c r="DA324" s="62">
        <f ca="1">DA120*'SaaS - Cohorts (Logos)'!DA120</f>
        <v>2.088178818067318</v>
      </c>
      <c r="DB324" s="62">
        <f ca="1">DB120*'SaaS - Cohorts (Logos)'!DB120</f>
        <v>2.0479414581320783</v>
      </c>
      <c r="DC324" s="62">
        <f ca="1">DC120*'SaaS - Cohorts (Logos)'!DC120</f>
        <v>2.0083256994244105</v>
      </c>
      <c r="DD324" s="62">
        <f ca="1">DD120*'SaaS - Cohorts (Logos)'!DD120</f>
        <v>1.9693410874362991</v>
      </c>
      <c r="DE324" s="62">
        <f ca="1">DE120*'SaaS - Cohorts (Logos)'!DE120</f>
        <v>1.9309943394479048</v>
      </c>
      <c r="DF324" s="62">
        <f ca="1">DF120*'SaaS - Cohorts (Logos)'!DF120</f>
        <v>1.8932897175680383</v>
      </c>
      <c r="DG324" s="62">
        <f ca="1">DG120*'SaaS - Cohorts (Logos)'!DG120</f>
        <v>1.8562293563366785</v>
      </c>
      <c r="DH324" s="62">
        <f ca="1">DH120*'SaaS - Cohorts (Logos)'!DH120</f>
        <v>1.8198135503555455</v>
      </c>
      <c r="DI324" s="62">
        <f ca="1">DI120*'SaaS - Cohorts (Logos)'!DI120</f>
        <v>1.7840410067565631</v>
      </c>
      <c r="DJ324" s="62">
        <f ca="1">DJ120*'SaaS - Cohorts (Logos)'!DJ120</f>
        <v>1.7489090667405851</v>
      </c>
      <c r="DK324" s="62">
        <f ca="1">DK120*'SaaS - Cohorts (Logos)'!DK120</f>
        <v>1.7144138999106282</v>
      </c>
      <c r="DL324" s="62">
        <f ca="1">DL120*'SaaS - Cohorts (Logos)'!DL120</f>
        <v>1.6805506746766878</v>
      </c>
      <c r="DM324" s="62">
        <f ca="1">DM120*'SaaS - Cohorts (Logos)'!DM120</f>
        <v>1.6473137076157138</v>
      </c>
      <c r="DN324" s="62">
        <f ca="1">DN120*'SaaS - Cohorts (Logos)'!DN120</f>
        <v>1.6146965943240519</v>
      </c>
      <c r="DO324" s="62">
        <f ca="1">DO120*'SaaS - Cohorts (Logos)'!DO120</f>
        <v>1.5826923239949449</v>
      </c>
      <c r="DP324" s="62">
        <f ca="1">DP120*'SaaS - Cohorts (Logos)'!DP120</f>
        <v>1.551293379685535</v>
      </c>
      <c r="DQ324" s="62">
        <f ca="1">DQ120*'SaaS - Cohorts (Logos)'!DQ120</f>
        <v>1.5204918260018547</v>
      </c>
      <c r="DR324" s="62">
        <f ca="1">DR120*'SaaS - Cohorts (Logos)'!DR120</f>
        <v>1.4902793857226444</v>
      </c>
    </row>
    <row r="325" spans="2:122" ht="15.75" customHeight="1">
      <c r="B325" s="195">
        <v>44440</v>
      </c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62">
        <f ca="1">BK121*'SaaS - Cohorts (Logos)'!BK121</f>
        <v>1.6379999999999999</v>
      </c>
      <c r="BL325" s="62">
        <f ca="1">BL121*'SaaS - Cohorts (Logos)'!BL121</f>
        <v>1.9328399999999997</v>
      </c>
      <c r="BM325" s="62">
        <f ca="1">BM121*'SaaS - Cohorts (Logos)'!BM121</f>
        <v>2.1824711999999997</v>
      </c>
      <c r="BN325" s="62">
        <f ca="1">BN121*'SaaS - Cohorts (Logos)'!BN121</f>
        <v>2.3925152160000001</v>
      </c>
      <c r="BO325" s="62">
        <f ca="1">BO121*'SaaS - Cohorts (Logos)'!BO121</f>
        <v>2.5679151388800001</v>
      </c>
      <c r="BP325" s="62">
        <f ca="1">BP121*'SaaS - Cohorts (Logos)'!BP121</f>
        <v>2.7130170360384001</v>
      </c>
      <c r="BQ325" s="62">
        <f ca="1">BQ121*'SaaS - Cohorts (Logos)'!BQ121</f>
        <v>2.8316416712613122</v>
      </c>
      <c r="BR325" s="62">
        <f ca="1">BR121*'SaaS - Cohorts (Logos)'!BR121</f>
        <v>2.9271476166665242</v>
      </c>
      <c r="BS325" s="62">
        <f ca="1">BS121*'SaaS - Cohorts (Logos)'!BS121</f>
        <v>3.0024867897039793</v>
      </c>
      <c r="BT325" s="62">
        <f ca="1">BT121*'SaaS - Cohorts (Logos)'!BT121</f>
        <v>3.0602533242361916</v>
      </c>
      <c r="BU325" s="62">
        <f ca="1">BU121*'SaaS - Cohorts (Logos)'!BU121</f>
        <v>3.1027265756386044</v>
      </c>
      <c r="BV325" s="62">
        <f ca="1">BV121*'SaaS - Cohorts (Logos)'!BV121</f>
        <v>3.131908963866513</v>
      </c>
      <c r="BW325" s="62">
        <f ca="1">BW121*'SaaS - Cohorts (Logos)'!BW121</f>
        <v>3.149559273960981</v>
      </c>
      <c r="BX325" s="62">
        <f ca="1">BX121*'SaaS - Cohorts (Logos)'!BX121</f>
        <v>3.1572219591289441</v>
      </c>
      <c r="BY325" s="62">
        <f ca="1">BY121*'SaaS - Cohorts (Logos)'!BY121</f>
        <v>3.156252926115886</v>
      </c>
      <c r="BZ325" s="62">
        <f ca="1">BZ121*'SaaS - Cohorts (Logos)'!BZ121</f>
        <v>3.1478422250227465</v>
      </c>
      <c r="CA325" s="62">
        <f ca="1">CA121*'SaaS - Cohorts (Logos)'!CA121</f>
        <v>3.1330340150599687</v>
      </c>
      <c r="CB325" s="62">
        <f ca="1">CB121*'SaaS - Cohorts (Logos)'!CB121</f>
        <v>3.1127441331519252</v>
      </c>
      <c r="CC325" s="62">
        <f ca="1">CC121*'SaaS - Cohorts (Logos)'!CC121</f>
        <v>3.0877755530748643</v>
      </c>
      <c r="CD325" s="62">
        <f ca="1">CD121*'SaaS - Cohorts (Logos)'!CD121</f>
        <v>3.0588319882890267</v>
      </c>
      <c r="CE325" s="62">
        <f ca="1">CE121*'SaaS - Cohorts (Logos)'!CE121</f>
        <v>3.0265298612458267</v>
      </c>
      <c r="CF325" s="62">
        <f ca="1">CF121*'SaaS - Cohorts (Logos)'!CF121</f>
        <v>2.9914088352167814</v>
      </c>
      <c r="CG325" s="62">
        <f ca="1">CG121*'SaaS - Cohorts (Logos)'!CG121</f>
        <v>2.9539410811648117</v>
      </c>
      <c r="CH325" s="62">
        <f ca="1">CH121*'SaaS - Cohorts (Logos)'!CH121</f>
        <v>2.9145394314755984</v>
      </c>
      <c r="CI325" s="62">
        <f ca="1">CI121*'SaaS - Cohorts (Logos)'!CI121</f>
        <v>2.873564554148079</v>
      </c>
      <c r="CJ325" s="62">
        <f ca="1">CJ121*'SaaS - Cohorts (Logos)'!CJ121</f>
        <v>2.8313312650108706</v>
      </c>
      <c r="CK325" s="62">
        <f ca="1">CK121*'SaaS - Cohorts (Logos)'!CK121</f>
        <v>2.7881140814229162</v>
      </c>
      <c r="CL325" s="62">
        <f ca="1">CL121*'SaaS - Cohorts (Logos)'!CL121</f>
        <v>2.7441521085012495</v>
      </c>
      <c r="CM325" s="62">
        <f ca="1">CM121*'SaaS - Cohorts (Logos)'!CM121</f>
        <v>2.6996533379932011</v>
      </c>
      <c r="CN325" s="62">
        <f ca="1">CN121*'SaaS - Cohorts (Logos)'!CN121</f>
        <v>2.6547984302958763</v>
      </c>
      <c r="CO325" s="62">
        <f ca="1">CO121*'SaaS - Cohorts (Logos)'!CO121</f>
        <v>2.6097440416649937</v>
      </c>
      <c r="CP325" s="62">
        <f ca="1">CP121*'SaaS - Cohorts (Logos)'!CP121</f>
        <v>2.5646257512097241</v>
      </c>
      <c r="CQ325" s="62">
        <f ca="1">CQ121*'SaaS - Cohorts (Logos)'!CQ121</f>
        <v>2.5195606357181966</v>
      </c>
      <c r="CR325" s="62">
        <f ca="1">CR121*'SaaS - Cohorts (Logos)'!CR121</f>
        <v>2.4746495345925799</v>
      </c>
      <c r="CS325" s="62">
        <f ca="1">CS121*'SaaS - Cohorts (Logos)'!CS121</f>
        <v>2.4299790420988252</v>
      </c>
      <c r="CT325" s="62">
        <f ca="1">CT121*'SaaS - Cohorts (Logos)'!CT121</f>
        <v>2.3856232596711742</v>
      </c>
      <c r="CU325" s="62">
        <f ca="1">CU121*'SaaS - Cohorts (Logos)'!CU121</f>
        <v>2.3416453370823569</v>
      </c>
      <c r="CV325" s="62">
        <f ca="1">CV121*'SaaS - Cohorts (Logos)'!CV121</f>
        <v>2.2980988278327636</v>
      </c>
      <c r="CW325" s="62">
        <f ca="1">CW121*'SaaS - Cohorts (Logos)'!CW121</f>
        <v>2.2550288810691153</v>
      </c>
      <c r="CX325" s="62">
        <f ca="1">CX121*'SaaS - Cohorts (Logos)'!CX121</f>
        <v>2.2124732896655797</v>
      </c>
      <c r="CY325" s="62">
        <f ca="1">CY121*'SaaS - Cohorts (Logos)'!CY121</f>
        <v>2.1704634117439729</v>
      </c>
      <c r="CZ325" s="62">
        <f ca="1">CZ121*'SaaS - Cohorts (Logos)'!CZ121</f>
        <v>2.1290249808361938</v>
      </c>
      <c r="DA325" s="62">
        <f ca="1">DA121*'SaaS - Cohorts (Logos)'!DA121</f>
        <v>2.088178818067318</v>
      </c>
      <c r="DB325" s="62">
        <f ca="1">DB121*'SaaS - Cohorts (Logos)'!DB121</f>
        <v>2.0479414581320783</v>
      </c>
      <c r="DC325" s="62">
        <f ca="1">DC121*'SaaS - Cohorts (Logos)'!DC121</f>
        <v>2.0083256994244105</v>
      </c>
      <c r="DD325" s="62">
        <f ca="1">DD121*'SaaS - Cohorts (Logos)'!DD121</f>
        <v>1.9693410874362991</v>
      </c>
      <c r="DE325" s="62">
        <f ca="1">DE121*'SaaS - Cohorts (Logos)'!DE121</f>
        <v>1.9309943394479048</v>
      </c>
      <c r="DF325" s="62">
        <f ca="1">DF121*'SaaS - Cohorts (Logos)'!DF121</f>
        <v>1.8932897175680383</v>
      </c>
      <c r="DG325" s="62">
        <f ca="1">DG121*'SaaS - Cohorts (Logos)'!DG121</f>
        <v>1.8562293563366785</v>
      </c>
      <c r="DH325" s="62">
        <f ca="1">DH121*'SaaS - Cohorts (Logos)'!DH121</f>
        <v>1.8198135503555455</v>
      </c>
      <c r="DI325" s="62">
        <f ca="1">DI121*'SaaS - Cohorts (Logos)'!DI121</f>
        <v>1.7840410067565631</v>
      </c>
      <c r="DJ325" s="62">
        <f ca="1">DJ121*'SaaS - Cohorts (Logos)'!DJ121</f>
        <v>1.7489090667405851</v>
      </c>
      <c r="DK325" s="62">
        <f ca="1">DK121*'SaaS - Cohorts (Logos)'!DK121</f>
        <v>1.7144138999106282</v>
      </c>
      <c r="DL325" s="62">
        <f ca="1">DL121*'SaaS - Cohorts (Logos)'!DL121</f>
        <v>1.6805506746766878</v>
      </c>
      <c r="DM325" s="62">
        <f ca="1">DM121*'SaaS - Cohorts (Logos)'!DM121</f>
        <v>1.6473137076157138</v>
      </c>
      <c r="DN325" s="62">
        <f ca="1">DN121*'SaaS - Cohorts (Logos)'!DN121</f>
        <v>1.6146965943240519</v>
      </c>
      <c r="DO325" s="62">
        <f ca="1">DO121*'SaaS - Cohorts (Logos)'!DO121</f>
        <v>1.5826923239949449</v>
      </c>
      <c r="DP325" s="62">
        <f ca="1">DP121*'SaaS - Cohorts (Logos)'!DP121</f>
        <v>1.551293379685535</v>
      </c>
      <c r="DQ325" s="62">
        <f ca="1">DQ121*'SaaS - Cohorts (Logos)'!DQ121</f>
        <v>1.5204918260018547</v>
      </c>
      <c r="DR325" s="62">
        <f ca="1">DR121*'SaaS - Cohorts (Logos)'!DR121</f>
        <v>1.4902793857226444</v>
      </c>
    </row>
    <row r="326" spans="2:122" ht="15.75" customHeight="1">
      <c r="B326" s="195">
        <v>44470</v>
      </c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62">
        <f ca="1">BK122*'SaaS - Cohorts (Logos)'!BK122</f>
        <v>1.6379999999999999</v>
      </c>
      <c r="BL326" s="62">
        <f ca="1">BL122*'SaaS - Cohorts (Logos)'!BL122</f>
        <v>1.9328399999999997</v>
      </c>
      <c r="BM326" s="62">
        <f ca="1">BM122*'SaaS - Cohorts (Logos)'!BM122</f>
        <v>2.1824711999999997</v>
      </c>
      <c r="BN326" s="62">
        <f ca="1">BN122*'SaaS - Cohorts (Logos)'!BN122</f>
        <v>2.3925152160000001</v>
      </c>
      <c r="BO326" s="62">
        <f ca="1">BO122*'SaaS - Cohorts (Logos)'!BO122</f>
        <v>2.5679151388800001</v>
      </c>
      <c r="BP326" s="62">
        <f ca="1">BP122*'SaaS - Cohorts (Logos)'!BP122</f>
        <v>2.7130170360384001</v>
      </c>
      <c r="BQ326" s="62">
        <f ca="1">BQ122*'SaaS - Cohorts (Logos)'!BQ122</f>
        <v>2.8316416712613122</v>
      </c>
      <c r="BR326" s="62">
        <f ca="1">BR122*'SaaS - Cohorts (Logos)'!BR122</f>
        <v>2.9271476166665242</v>
      </c>
      <c r="BS326" s="62">
        <f ca="1">BS122*'SaaS - Cohorts (Logos)'!BS122</f>
        <v>3.0024867897039793</v>
      </c>
      <c r="BT326" s="62">
        <f ca="1">BT122*'SaaS - Cohorts (Logos)'!BT122</f>
        <v>3.0602533242361916</v>
      </c>
      <c r="BU326" s="62">
        <f ca="1">BU122*'SaaS - Cohorts (Logos)'!BU122</f>
        <v>3.1027265756386044</v>
      </c>
      <c r="BV326" s="62">
        <f ca="1">BV122*'SaaS - Cohorts (Logos)'!BV122</f>
        <v>3.131908963866513</v>
      </c>
      <c r="BW326" s="62">
        <f ca="1">BW122*'SaaS - Cohorts (Logos)'!BW122</f>
        <v>3.149559273960981</v>
      </c>
      <c r="BX326" s="62">
        <f ca="1">BX122*'SaaS - Cohorts (Logos)'!BX122</f>
        <v>3.1572219591289441</v>
      </c>
      <c r="BY326" s="62">
        <f ca="1">BY122*'SaaS - Cohorts (Logos)'!BY122</f>
        <v>3.156252926115886</v>
      </c>
      <c r="BZ326" s="62">
        <f ca="1">BZ122*'SaaS - Cohorts (Logos)'!BZ122</f>
        <v>3.1478422250227465</v>
      </c>
      <c r="CA326" s="62">
        <f ca="1">CA122*'SaaS - Cohorts (Logos)'!CA122</f>
        <v>3.1330340150599687</v>
      </c>
      <c r="CB326" s="62">
        <f ca="1">CB122*'SaaS - Cohorts (Logos)'!CB122</f>
        <v>3.1127441331519252</v>
      </c>
      <c r="CC326" s="62">
        <f ca="1">CC122*'SaaS - Cohorts (Logos)'!CC122</f>
        <v>3.0877755530748643</v>
      </c>
      <c r="CD326" s="62">
        <f ca="1">CD122*'SaaS - Cohorts (Logos)'!CD122</f>
        <v>3.0588319882890267</v>
      </c>
      <c r="CE326" s="62">
        <f ca="1">CE122*'SaaS - Cohorts (Logos)'!CE122</f>
        <v>3.0265298612458267</v>
      </c>
      <c r="CF326" s="62">
        <f ca="1">CF122*'SaaS - Cohorts (Logos)'!CF122</f>
        <v>2.9914088352167814</v>
      </c>
      <c r="CG326" s="62">
        <f ca="1">CG122*'SaaS - Cohorts (Logos)'!CG122</f>
        <v>2.9539410811648117</v>
      </c>
      <c r="CH326" s="62">
        <f ca="1">CH122*'SaaS - Cohorts (Logos)'!CH122</f>
        <v>2.9145394314755984</v>
      </c>
      <c r="CI326" s="62">
        <f ca="1">CI122*'SaaS - Cohorts (Logos)'!CI122</f>
        <v>2.873564554148079</v>
      </c>
      <c r="CJ326" s="62">
        <f ca="1">CJ122*'SaaS - Cohorts (Logos)'!CJ122</f>
        <v>2.8313312650108706</v>
      </c>
      <c r="CK326" s="62">
        <f ca="1">CK122*'SaaS - Cohorts (Logos)'!CK122</f>
        <v>2.7881140814229162</v>
      </c>
      <c r="CL326" s="62">
        <f ca="1">CL122*'SaaS - Cohorts (Logos)'!CL122</f>
        <v>2.7441521085012495</v>
      </c>
      <c r="CM326" s="62">
        <f ca="1">CM122*'SaaS - Cohorts (Logos)'!CM122</f>
        <v>2.6996533379932011</v>
      </c>
      <c r="CN326" s="62">
        <f ca="1">CN122*'SaaS - Cohorts (Logos)'!CN122</f>
        <v>2.6547984302958763</v>
      </c>
      <c r="CO326" s="62">
        <f ca="1">CO122*'SaaS - Cohorts (Logos)'!CO122</f>
        <v>2.6097440416649937</v>
      </c>
      <c r="CP326" s="62">
        <f ca="1">CP122*'SaaS - Cohorts (Logos)'!CP122</f>
        <v>2.5646257512097241</v>
      </c>
      <c r="CQ326" s="62">
        <f ca="1">CQ122*'SaaS - Cohorts (Logos)'!CQ122</f>
        <v>2.5195606357181966</v>
      </c>
      <c r="CR326" s="62">
        <f ca="1">CR122*'SaaS - Cohorts (Logos)'!CR122</f>
        <v>2.4746495345925799</v>
      </c>
      <c r="CS326" s="62">
        <f ca="1">CS122*'SaaS - Cohorts (Logos)'!CS122</f>
        <v>2.4299790420988252</v>
      </c>
      <c r="CT326" s="62">
        <f ca="1">CT122*'SaaS - Cohorts (Logos)'!CT122</f>
        <v>2.3856232596711742</v>
      </c>
      <c r="CU326" s="62">
        <f ca="1">CU122*'SaaS - Cohorts (Logos)'!CU122</f>
        <v>2.3416453370823569</v>
      </c>
      <c r="CV326" s="62">
        <f ca="1">CV122*'SaaS - Cohorts (Logos)'!CV122</f>
        <v>2.2980988278327636</v>
      </c>
      <c r="CW326" s="62">
        <f ca="1">CW122*'SaaS - Cohorts (Logos)'!CW122</f>
        <v>2.2550288810691153</v>
      </c>
      <c r="CX326" s="62">
        <f ca="1">CX122*'SaaS - Cohorts (Logos)'!CX122</f>
        <v>2.2124732896655797</v>
      </c>
      <c r="CY326" s="62">
        <f ca="1">CY122*'SaaS - Cohorts (Logos)'!CY122</f>
        <v>2.1704634117439729</v>
      </c>
      <c r="CZ326" s="62">
        <f ca="1">CZ122*'SaaS - Cohorts (Logos)'!CZ122</f>
        <v>2.1290249808361938</v>
      </c>
      <c r="DA326" s="62">
        <f ca="1">DA122*'SaaS - Cohorts (Logos)'!DA122</f>
        <v>2.088178818067318</v>
      </c>
      <c r="DB326" s="62">
        <f ca="1">DB122*'SaaS - Cohorts (Logos)'!DB122</f>
        <v>2.0479414581320783</v>
      </c>
      <c r="DC326" s="62">
        <f ca="1">DC122*'SaaS - Cohorts (Logos)'!DC122</f>
        <v>2.0083256994244105</v>
      </c>
      <c r="DD326" s="62">
        <f ca="1">DD122*'SaaS - Cohorts (Logos)'!DD122</f>
        <v>1.9693410874362991</v>
      </c>
      <c r="DE326" s="62">
        <f ca="1">DE122*'SaaS - Cohorts (Logos)'!DE122</f>
        <v>1.9309943394479048</v>
      </c>
      <c r="DF326" s="62">
        <f ca="1">DF122*'SaaS - Cohorts (Logos)'!DF122</f>
        <v>1.8932897175680383</v>
      </c>
      <c r="DG326" s="62">
        <f ca="1">DG122*'SaaS - Cohorts (Logos)'!DG122</f>
        <v>1.8562293563366785</v>
      </c>
      <c r="DH326" s="62">
        <f ca="1">DH122*'SaaS - Cohorts (Logos)'!DH122</f>
        <v>1.8198135503555455</v>
      </c>
      <c r="DI326" s="62">
        <f ca="1">DI122*'SaaS - Cohorts (Logos)'!DI122</f>
        <v>1.7840410067565631</v>
      </c>
      <c r="DJ326" s="62">
        <f ca="1">DJ122*'SaaS - Cohorts (Logos)'!DJ122</f>
        <v>1.7489090667405851</v>
      </c>
      <c r="DK326" s="62">
        <f ca="1">DK122*'SaaS - Cohorts (Logos)'!DK122</f>
        <v>1.7144138999106282</v>
      </c>
      <c r="DL326" s="62">
        <f ca="1">DL122*'SaaS - Cohorts (Logos)'!DL122</f>
        <v>1.6805506746766878</v>
      </c>
      <c r="DM326" s="62">
        <f ca="1">DM122*'SaaS - Cohorts (Logos)'!DM122</f>
        <v>1.6473137076157138</v>
      </c>
      <c r="DN326" s="62">
        <f ca="1">DN122*'SaaS - Cohorts (Logos)'!DN122</f>
        <v>1.6146965943240519</v>
      </c>
      <c r="DO326" s="62">
        <f ca="1">DO122*'SaaS - Cohorts (Logos)'!DO122</f>
        <v>1.5826923239949449</v>
      </c>
      <c r="DP326" s="62">
        <f ca="1">DP122*'SaaS - Cohorts (Logos)'!DP122</f>
        <v>1.551293379685535</v>
      </c>
      <c r="DQ326" s="62">
        <f ca="1">DQ122*'SaaS - Cohorts (Logos)'!DQ122</f>
        <v>1.5204918260018547</v>
      </c>
      <c r="DR326" s="62">
        <f ca="1">DR122*'SaaS - Cohorts (Logos)'!DR122</f>
        <v>1.4902793857226444</v>
      </c>
    </row>
    <row r="327" spans="2:122" ht="15.75" customHeight="1">
      <c r="B327" s="195">
        <v>44501</v>
      </c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62">
        <f ca="1">BK123*'SaaS - Cohorts (Logos)'!BK123</f>
        <v>1.6379999999999999</v>
      </c>
      <c r="BL327" s="62">
        <f ca="1">BL123*'SaaS - Cohorts (Logos)'!BL123</f>
        <v>1.9328399999999997</v>
      </c>
      <c r="BM327" s="62">
        <f ca="1">BM123*'SaaS - Cohorts (Logos)'!BM123</f>
        <v>2.1824711999999997</v>
      </c>
      <c r="BN327" s="62">
        <f ca="1">BN123*'SaaS - Cohorts (Logos)'!BN123</f>
        <v>2.3925152160000001</v>
      </c>
      <c r="BO327" s="62">
        <f ca="1">BO123*'SaaS - Cohorts (Logos)'!BO123</f>
        <v>2.5679151388800001</v>
      </c>
      <c r="BP327" s="62">
        <f ca="1">BP123*'SaaS - Cohorts (Logos)'!BP123</f>
        <v>2.7130170360384001</v>
      </c>
      <c r="BQ327" s="62">
        <f ca="1">BQ123*'SaaS - Cohorts (Logos)'!BQ123</f>
        <v>2.8316416712613122</v>
      </c>
      <c r="BR327" s="62">
        <f ca="1">BR123*'SaaS - Cohorts (Logos)'!BR123</f>
        <v>2.9271476166665242</v>
      </c>
      <c r="BS327" s="62">
        <f ca="1">BS123*'SaaS - Cohorts (Logos)'!BS123</f>
        <v>3.0024867897039793</v>
      </c>
      <c r="BT327" s="62">
        <f ca="1">BT123*'SaaS - Cohorts (Logos)'!BT123</f>
        <v>3.0602533242361916</v>
      </c>
      <c r="BU327" s="62">
        <f ca="1">BU123*'SaaS - Cohorts (Logos)'!BU123</f>
        <v>3.1027265756386044</v>
      </c>
      <c r="BV327" s="62">
        <f ca="1">BV123*'SaaS - Cohorts (Logos)'!BV123</f>
        <v>3.131908963866513</v>
      </c>
      <c r="BW327" s="62">
        <f ca="1">BW123*'SaaS - Cohorts (Logos)'!BW123</f>
        <v>3.149559273960981</v>
      </c>
      <c r="BX327" s="62">
        <f ca="1">BX123*'SaaS - Cohorts (Logos)'!BX123</f>
        <v>3.1572219591289441</v>
      </c>
      <c r="BY327" s="62">
        <f ca="1">BY123*'SaaS - Cohorts (Logos)'!BY123</f>
        <v>3.156252926115886</v>
      </c>
      <c r="BZ327" s="62">
        <f ca="1">BZ123*'SaaS - Cohorts (Logos)'!BZ123</f>
        <v>3.1478422250227465</v>
      </c>
      <c r="CA327" s="62">
        <f ca="1">CA123*'SaaS - Cohorts (Logos)'!CA123</f>
        <v>3.1330340150599687</v>
      </c>
      <c r="CB327" s="62">
        <f ca="1">CB123*'SaaS - Cohorts (Logos)'!CB123</f>
        <v>3.1127441331519252</v>
      </c>
      <c r="CC327" s="62">
        <f ca="1">CC123*'SaaS - Cohorts (Logos)'!CC123</f>
        <v>3.0877755530748643</v>
      </c>
      <c r="CD327" s="62">
        <f ca="1">CD123*'SaaS - Cohorts (Logos)'!CD123</f>
        <v>3.0588319882890267</v>
      </c>
      <c r="CE327" s="62">
        <f ca="1">CE123*'SaaS - Cohorts (Logos)'!CE123</f>
        <v>3.0265298612458267</v>
      </c>
      <c r="CF327" s="62">
        <f ca="1">CF123*'SaaS - Cohorts (Logos)'!CF123</f>
        <v>2.9914088352167814</v>
      </c>
      <c r="CG327" s="62">
        <f ca="1">CG123*'SaaS - Cohorts (Logos)'!CG123</f>
        <v>2.9539410811648117</v>
      </c>
      <c r="CH327" s="62">
        <f ca="1">CH123*'SaaS - Cohorts (Logos)'!CH123</f>
        <v>2.9145394314755984</v>
      </c>
      <c r="CI327" s="62">
        <f ca="1">CI123*'SaaS - Cohorts (Logos)'!CI123</f>
        <v>2.873564554148079</v>
      </c>
      <c r="CJ327" s="62">
        <f ca="1">CJ123*'SaaS - Cohorts (Logos)'!CJ123</f>
        <v>2.8313312650108706</v>
      </c>
      <c r="CK327" s="62">
        <f ca="1">CK123*'SaaS - Cohorts (Logos)'!CK123</f>
        <v>2.7881140814229162</v>
      </c>
      <c r="CL327" s="62">
        <f ca="1">CL123*'SaaS - Cohorts (Logos)'!CL123</f>
        <v>2.7441521085012495</v>
      </c>
      <c r="CM327" s="62">
        <f ca="1">CM123*'SaaS - Cohorts (Logos)'!CM123</f>
        <v>2.6996533379932011</v>
      </c>
      <c r="CN327" s="62">
        <f ca="1">CN123*'SaaS - Cohorts (Logos)'!CN123</f>
        <v>2.6547984302958763</v>
      </c>
      <c r="CO327" s="62">
        <f ca="1">CO123*'SaaS - Cohorts (Logos)'!CO123</f>
        <v>2.6097440416649937</v>
      </c>
      <c r="CP327" s="62">
        <f ca="1">CP123*'SaaS - Cohorts (Logos)'!CP123</f>
        <v>2.5646257512097241</v>
      </c>
      <c r="CQ327" s="62">
        <f ca="1">CQ123*'SaaS - Cohorts (Logos)'!CQ123</f>
        <v>2.5195606357181966</v>
      </c>
      <c r="CR327" s="62">
        <f ca="1">CR123*'SaaS - Cohorts (Logos)'!CR123</f>
        <v>2.4746495345925799</v>
      </c>
      <c r="CS327" s="62">
        <f ca="1">CS123*'SaaS - Cohorts (Logos)'!CS123</f>
        <v>2.4299790420988252</v>
      </c>
      <c r="CT327" s="62">
        <f ca="1">CT123*'SaaS - Cohorts (Logos)'!CT123</f>
        <v>2.3856232596711742</v>
      </c>
      <c r="CU327" s="62">
        <f ca="1">CU123*'SaaS - Cohorts (Logos)'!CU123</f>
        <v>2.3416453370823569</v>
      </c>
      <c r="CV327" s="62">
        <f ca="1">CV123*'SaaS - Cohorts (Logos)'!CV123</f>
        <v>2.2980988278327636</v>
      </c>
      <c r="CW327" s="62">
        <f ca="1">CW123*'SaaS - Cohorts (Logos)'!CW123</f>
        <v>2.2550288810691153</v>
      </c>
      <c r="CX327" s="62">
        <f ca="1">CX123*'SaaS - Cohorts (Logos)'!CX123</f>
        <v>2.2124732896655797</v>
      </c>
      <c r="CY327" s="62">
        <f ca="1">CY123*'SaaS - Cohorts (Logos)'!CY123</f>
        <v>2.1704634117439729</v>
      </c>
      <c r="CZ327" s="62">
        <f ca="1">CZ123*'SaaS - Cohorts (Logos)'!CZ123</f>
        <v>2.1290249808361938</v>
      </c>
      <c r="DA327" s="62">
        <f ca="1">DA123*'SaaS - Cohorts (Logos)'!DA123</f>
        <v>2.088178818067318</v>
      </c>
      <c r="DB327" s="62">
        <f ca="1">DB123*'SaaS - Cohorts (Logos)'!DB123</f>
        <v>2.0479414581320783</v>
      </c>
      <c r="DC327" s="62">
        <f ca="1">DC123*'SaaS - Cohorts (Logos)'!DC123</f>
        <v>2.0083256994244105</v>
      </c>
      <c r="DD327" s="62">
        <f ca="1">DD123*'SaaS - Cohorts (Logos)'!DD123</f>
        <v>1.9693410874362991</v>
      </c>
      <c r="DE327" s="62">
        <f ca="1">DE123*'SaaS - Cohorts (Logos)'!DE123</f>
        <v>1.9309943394479048</v>
      </c>
      <c r="DF327" s="62">
        <f ca="1">DF123*'SaaS - Cohorts (Logos)'!DF123</f>
        <v>1.8932897175680383</v>
      </c>
      <c r="DG327" s="62">
        <f ca="1">DG123*'SaaS - Cohorts (Logos)'!DG123</f>
        <v>1.8562293563366785</v>
      </c>
      <c r="DH327" s="62">
        <f ca="1">DH123*'SaaS - Cohorts (Logos)'!DH123</f>
        <v>1.8198135503555455</v>
      </c>
      <c r="DI327" s="62">
        <f ca="1">DI123*'SaaS - Cohorts (Logos)'!DI123</f>
        <v>1.7840410067565631</v>
      </c>
      <c r="DJ327" s="62">
        <f ca="1">DJ123*'SaaS - Cohorts (Logos)'!DJ123</f>
        <v>1.7489090667405851</v>
      </c>
      <c r="DK327" s="62">
        <f ca="1">DK123*'SaaS - Cohorts (Logos)'!DK123</f>
        <v>1.7144138999106282</v>
      </c>
      <c r="DL327" s="62">
        <f ca="1">DL123*'SaaS - Cohorts (Logos)'!DL123</f>
        <v>1.6805506746766878</v>
      </c>
      <c r="DM327" s="62">
        <f ca="1">DM123*'SaaS - Cohorts (Logos)'!DM123</f>
        <v>1.6473137076157138</v>
      </c>
      <c r="DN327" s="62">
        <f ca="1">DN123*'SaaS - Cohorts (Logos)'!DN123</f>
        <v>1.6146965943240519</v>
      </c>
      <c r="DO327" s="62">
        <f ca="1">DO123*'SaaS - Cohorts (Logos)'!DO123</f>
        <v>1.5826923239949449</v>
      </c>
      <c r="DP327" s="62">
        <f ca="1">DP123*'SaaS - Cohorts (Logos)'!DP123</f>
        <v>1.551293379685535</v>
      </c>
      <c r="DQ327" s="62">
        <f ca="1">DQ123*'SaaS - Cohorts (Logos)'!DQ123</f>
        <v>1.5204918260018547</v>
      </c>
      <c r="DR327" s="62">
        <f ca="1">DR123*'SaaS - Cohorts (Logos)'!DR123</f>
        <v>1.4902793857226444</v>
      </c>
    </row>
    <row r="328" spans="2:122" ht="15.75" customHeight="1">
      <c r="B328" s="195">
        <v>44531</v>
      </c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62">
        <f ca="1">BK124*'SaaS - Cohorts (Logos)'!BK124</f>
        <v>1.6379999999999999</v>
      </c>
      <c r="BL328" s="62">
        <f ca="1">BL124*'SaaS - Cohorts (Logos)'!BL124</f>
        <v>1.9328399999999997</v>
      </c>
      <c r="BM328" s="62">
        <f ca="1">BM124*'SaaS - Cohorts (Logos)'!BM124</f>
        <v>2.1824711999999997</v>
      </c>
      <c r="BN328" s="62">
        <f ca="1">BN124*'SaaS - Cohorts (Logos)'!BN124</f>
        <v>2.3925152160000001</v>
      </c>
      <c r="BO328" s="62">
        <f ca="1">BO124*'SaaS - Cohorts (Logos)'!BO124</f>
        <v>2.5679151388800001</v>
      </c>
      <c r="BP328" s="62">
        <f ca="1">BP124*'SaaS - Cohorts (Logos)'!BP124</f>
        <v>2.7130170360384001</v>
      </c>
      <c r="BQ328" s="62">
        <f ca="1">BQ124*'SaaS - Cohorts (Logos)'!BQ124</f>
        <v>2.8316416712613122</v>
      </c>
      <c r="BR328" s="62">
        <f ca="1">BR124*'SaaS - Cohorts (Logos)'!BR124</f>
        <v>2.9271476166665242</v>
      </c>
      <c r="BS328" s="62">
        <f ca="1">BS124*'SaaS - Cohorts (Logos)'!BS124</f>
        <v>3.0024867897039793</v>
      </c>
      <c r="BT328" s="62">
        <f ca="1">BT124*'SaaS - Cohorts (Logos)'!BT124</f>
        <v>3.0602533242361916</v>
      </c>
      <c r="BU328" s="62">
        <f ca="1">BU124*'SaaS - Cohorts (Logos)'!BU124</f>
        <v>3.1027265756386044</v>
      </c>
      <c r="BV328" s="62">
        <f ca="1">BV124*'SaaS - Cohorts (Logos)'!BV124</f>
        <v>3.131908963866513</v>
      </c>
      <c r="BW328" s="62">
        <f ca="1">BW124*'SaaS - Cohorts (Logos)'!BW124</f>
        <v>3.149559273960981</v>
      </c>
      <c r="BX328" s="62">
        <f ca="1">BX124*'SaaS - Cohorts (Logos)'!BX124</f>
        <v>3.1572219591289441</v>
      </c>
      <c r="BY328" s="62">
        <f ca="1">BY124*'SaaS - Cohorts (Logos)'!BY124</f>
        <v>3.156252926115886</v>
      </c>
      <c r="BZ328" s="62">
        <f ca="1">BZ124*'SaaS - Cohorts (Logos)'!BZ124</f>
        <v>3.1478422250227465</v>
      </c>
      <c r="CA328" s="62">
        <f ca="1">CA124*'SaaS - Cohorts (Logos)'!CA124</f>
        <v>3.1330340150599687</v>
      </c>
      <c r="CB328" s="62">
        <f ca="1">CB124*'SaaS - Cohorts (Logos)'!CB124</f>
        <v>3.1127441331519252</v>
      </c>
      <c r="CC328" s="62">
        <f ca="1">CC124*'SaaS - Cohorts (Logos)'!CC124</f>
        <v>3.0877755530748643</v>
      </c>
      <c r="CD328" s="62">
        <f ca="1">CD124*'SaaS - Cohorts (Logos)'!CD124</f>
        <v>3.0588319882890267</v>
      </c>
      <c r="CE328" s="62">
        <f ca="1">CE124*'SaaS - Cohorts (Logos)'!CE124</f>
        <v>3.0265298612458267</v>
      </c>
      <c r="CF328" s="62">
        <f ca="1">CF124*'SaaS - Cohorts (Logos)'!CF124</f>
        <v>2.9914088352167814</v>
      </c>
      <c r="CG328" s="62">
        <f ca="1">CG124*'SaaS - Cohorts (Logos)'!CG124</f>
        <v>2.9539410811648117</v>
      </c>
      <c r="CH328" s="62">
        <f ca="1">CH124*'SaaS - Cohorts (Logos)'!CH124</f>
        <v>2.9145394314755984</v>
      </c>
      <c r="CI328" s="62">
        <f ca="1">CI124*'SaaS - Cohorts (Logos)'!CI124</f>
        <v>2.873564554148079</v>
      </c>
      <c r="CJ328" s="62">
        <f ca="1">CJ124*'SaaS - Cohorts (Logos)'!CJ124</f>
        <v>2.8313312650108706</v>
      </c>
      <c r="CK328" s="62">
        <f ca="1">CK124*'SaaS - Cohorts (Logos)'!CK124</f>
        <v>2.7881140814229162</v>
      </c>
      <c r="CL328" s="62">
        <f ca="1">CL124*'SaaS - Cohorts (Logos)'!CL124</f>
        <v>2.7441521085012495</v>
      </c>
      <c r="CM328" s="62">
        <f ca="1">CM124*'SaaS - Cohorts (Logos)'!CM124</f>
        <v>2.6996533379932011</v>
      </c>
      <c r="CN328" s="62">
        <f ca="1">CN124*'SaaS - Cohorts (Logos)'!CN124</f>
        <v>2.6547984302958763</v>
      </c>
      <c r="CO328" s="62">
        <f ca="1">CO124*'SaaS - Cohorts (Logos)'!CO124</f>
        <v>2.6097440416649937</v>
      </c>
      <c r="CP328" s="62">
        <f ca="1">CP124*'SaaS - Cohorts (Logos)'!CP124</f>
        <v>2.5646257512097241</v>
      </c>
      <c r="CQ328" s="62">
        <f ca="1">CQ124*'SaaS - Cohorts (Logos)'!CQ124</f>
        <v>2.5195606357181966</v>
      </c>
      <c r="CR328" s="62">
        <f ca="1">CR124*'SaaS - Cohorts (Logos)'!CR124</f>
        <v>2.4746495345925799</v>
      </c>
      <c r="CS328" s="62">
        <f ca="1">CS124*'SaaS - Cohorts (Logos)'!CS124</f>
        <v>2.4299790420988252</v>
      </c>
      <c r="CT328" s="62">
        <f ca="1">CT124*'SaaS - Cohorts (Logos)'!CT124</f>
        <v>2.3856232596711742</v>
      </c>
      <c r="CU328" s="62">
        <f ca="1">CU124*'SaaS - Cohorts (Logos)'!CU124</f>
        <v>2.3416453370823569</v>
      </c>
      <c r="CV328" s="62">
        <f ca="1">CV124*'SaaS - Cohorts (Logos)'!CV124</f>
        <v>2.2980988278327636</v>
      </c>
      <c r="CW328" s="62">
        <f ca="1">CW124*'SaaS - Cohorts (Logos)'!CW124</f>
        <v>2.2550288810691153</v>
      </c>
      <c r="CX328" s="62">
        <f ca="1">CX124*'SaaS - Cohorts (Logos)'!CX124</f>
        <v>2.2124732896655797</v>
      </c>
      <c r="CY328" s="62">
        <f ca="1">CY124*'SaaS - Cohorts (Logos)'!CY124</f>
        <v>2.1704634117439729</v>
      </c>
      <c r="CZ328" s="62">
        <f ca="1">CZ124*'SaaS - Cohorts (Logos)'!CZ124</f>
        <v>2.1290249808361938</v>
      </c>
      <c r="DA328" s="62">
        <f ca="1">DA124*'SaaS - Cohorts (Logos)'!DA124</f>
        <v>2.088178818067318</v>
      </c>
      <c r="DB328" s="62">
        <f ca="1">DB124*'SaaS - Cohorts (Logos)'!DB124</f>
        <v>2.0479414581320783</v>
      </c>
      <c r="DC328" s="62">
        <f ca="1">DC124*'SaaS - Cohorts (Logos)'!DC124</f>
        <v>2.0083256994244105</v>
      </c>
      <c r="DD328" s="62">
        <f ca="1">DD124*'SaaS - Cohorts (Logos)'!DD124</f>
        <v>1.9693410874362991</v>
      </c>
      <c r="DE328" s="62">
        <f ca="1">DE124*'SaaS - Cohorts (Logos)'!DE124</f>
        <v>1.9309943394479048</v>
      </c>
      <c r="DF328" s="62">
        <f ca="1">DF124*'SaaS - Cohorts (Logos)'!DF124</f>
        <v>1.8932897175680383</v>
      </c>
      <c r="DG328" s="62">
        <f ca="1">DG124*'SaaS - Cohorts (Logos)'!DG124</f>
        <v>1.8562293563366785</v>
      </c>
      <c r="DH328" s="62">
        <f ca="1">DH124*'SaaS - Cohorts (Logos)'!DH124</f>
        <v>1.8198135503555455</v>
      </c>
      <c r="DI328" s="62">
        <f ca="1">DI124*'SaaS - Cohorts (Logos)'!DI124</f>
        <v>1.7840410067565631</v>
      </c>
      <c r="DJ328" s="62">
        <f ca="1">DJ124*'SaaS - Cohorts (Logos)'!DJ124</f>
        <v>1.7489090667405851</v>
      </c>
      <c r="DK328" s="62">
        <f ca="1">DK124*'SaaS - Cohorts (Logos)'!DK124</f>
        <v>1.7144138999106282</v>
      </c>
      <c r="DL328" s="62">
        <f ca="1">DL124*'SaaS - Cohorts (Logos)'!DL124</f>
        <v>1.6805506746766878</v>
      </c>
      <c r="DM328" s="62">
        <f ca="1">DM124*'SaaS - Cohorts (Logos)'!DM124</f>
        <v>1.6473137076157138</v>
      </c>
      <c r="DN328" s="62">
        <f ca="1">DN124*'SaaS - Cohorts (Logos)'!DN124</f>
        <v>1.6146965943240519</v>
      </c>
      <c r="DO328" s="62">
        <f ca="1">DO124*'SaaS - Cohorts (Logos)'!DO124</f>
        <v>1.5826923239949449</v>
      </c>
      <c r="DP328" s="62">
        <f ca="1">DP124*'SaaS - Cohorts (Logos)'!DP124</f>
        <v>1.551293379685535</v>
      </c>
      <c r="DQ328" s="62">
        <f ca="1">DQ124*'SaaS - Cohorts (Logos)'!DQ124</f>
        <v>1.5204918260018547</v>
      </c>
      <c r="DR328" s="62">
        <f ca="1">DR124*'SaaS - Cohorts (Logos)'!DR124</f>
        <v>1.4902793857226444</v>
      </c>
    </row>
    <row r="329" spans="2:122" ht="15.75" customHeight="1">
      <c r="B329" s="195">
        <v>44562</v>
      </c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62">
        <f ca="1">BK125*'SaaS - Cohorts (Logos)'!BK125</f>
        <v>1.6379999999999999</v>
      </c>
      <c r="BL329" s="62">
        <f ca="1">BL125*'SaaS - Cohorts (Logos)'!BL125</f>
        <v>1.9328399999999997</v>
      </c>
      <c r="BM329" s="62">
        <f ca="1">BM125*'SaaS - Cohorts (Logos)'!BM125</f>
        <v>2.1824711999999997</v>
      </c>
      <c r="BN329" s="62">
        <f ca="1">BN125*'SaaS - Cohorts (Logos)'!BN125</f>
        <v>2.3925152160000001</v>
      </c>
      <c r="BO329" s="62">
        <f ca="1">BO125*'SaaS - Cohorts (Logos)'!BO125</f>
        <v>2.5679151388800001</v>
      </c>
      <c r="BP329" s="62">
        <f ca="1">BP125*'SaaS - Cohorts (Logos)'!BP125</f>
        <v>2.7130170360384001</v>
      </c>
      <c r="BQ329" s="62">
        <f ca="1">BQ125*'SaaS - Cohorts (Logos)'!BQ125</f>
        <v>2.8316416712613122</v>
      </c>
      <c r="BR329" s="62">
        <f ca="1">BR125*'SaaS - Cohorts (Logos)'!BR125</f>
        <v>2.9271476166665242</v>
      </c>
      <c r="BS329" s="62">
        <f ca="1">BS125*'SaaS - Cohorts (Logos)'!BS125</f>
        <v>3.0024867897039793</v>
      </c>
      <c r="BT329" s="62">
        <f ca="1">BT125*'SaaS - Cohorts (Logos)'!BT125</f>
        <v>3.0602533242361916</v>
      </c>
      <c r="BU329" s="62">
        <f ca="1">BU125*'SaaS - Cohorts (Logos)'!BU125</f>
        <v>3.1027265756386044</v>
      </c>
      <c r="BV329" s="62">
        <f ca="1">BV125*'SaaS - Cohorts (Logos)'!BV125</f>
        <v>3.131908963866513</v>
      </c>
      <c r="BW329" s="62">
        <f ca="1">BW125*'SaaS - Cohorts (Logos)'!BW125</f>
        <v>3.149559273960981</v>
      </c>
      <c r="BX329" s="62">
        <f ca="1">BX125*'SaaS - Cohorts (Logos)'!BX125</f>
        <v>3.1572219591289441</v>
      </c>
      <c r="BY329" s="62">
        <f ca="1">BY125*'SaaS - Cohorts (Logos)'!BY125</f>
        <v>3.156252926115886</v>
      </c>
      <c r="BZ329" s="62">
        <f ca="1">BZ125*'SaaS - Cohorts (Logos)'!BZ125</f>
        <v>3.1478422250227465</v>
      </c>
      <c r="CA329" s="62">
        <f ca="1">CA125*'SaaS - Cohorts (Logos)'!CA125</f>
        <v>3.1330340150599687</v>
      </c>
      <c r="CB329" s="62">
        <f ca="1">CB125*'SaaS - Cohorts (Logos)'!CB125</f>
        <v>3.1127441331519252</v>
      </c>
      <c r="CC329" s="62">
        <f ca="1">CC125*'SaaS - Cohorts (Logos)'!CC125</f>
        <v>3.0877755530748643</v>
      </c>
      <c r="CD329" s="62">
        <f ca="1">CD125*'SaaS - Cohorts (Logos)'!CD125</f>
        <v>3.0588319882890267</v>
      </c>
      <c r="CE329" s="62">
        <f ca="1">CE125*'SaaS - Cohorts (Logos)'!CE125</f>
        <v>3.0265298612458267</v>
      </c>
      <c r="CF329" s="62">
        <f ca="1">CF125*'SaaS - Cohorts (Logos)'!CF125</f>
        <v>2.9914088352167814</v>
      </c>
      <c r="CG329" s="62">
        <f ca="1">CG125*'SaaS - Cohorts (Logos)'!CG125</f>
        <v>2.9539410811648117</v>
      </c>
      <c r="CH329" s="62">
        <f ca="1">CH125*'SaaS - Cohorts (Logos)'!CH125</f>
        <v>2.9145394314755984</v>
      </c>
      <c r="CI329" s="62">
        <f ca="1">CI125*'SaaS - Cohorts (Logos)'!CI125</f>
        <v>2.873564554148079</v>
      </c>
      <c r="CJ329" s="62">
        <f ca="1">CJ125*'SaaS - Cohorts (Logos)'!CJ125</f>
        <v>2.8313312650108706</v>
      </c>
      <c r="CK329" s="62">
        <f ca="1">CK125*'SaaS - Cohorts (Logos)'!CK125</f>
        <v>2.7881140814229162</v>
      </c>
      <c r="CL329" s="62">
        <f ca="1">CL125*'SaaS - Cohorts (Logos)'!CL125</f>
        <v>2.7441521085012495</v>
      </c>
      <c r="CM329" s="62">
        <f ca="1">CM125*'SaaS - Cohorts (Logos)'!CM125</f>
        <v>2.6996533379932011</v>
      </c>
      <c r="CN329" s="62">
        <f ca="1">CN125*'SaaS - Cohorts (Logos)'!CN125</f>
        <v>2.6547984302958763</v>
      </c>
      <c r="CO329" s="62">
        <f ca="1">CO125*'SaaS - Cohorts (Logos)'!CO125</f>
        <v>2.6097440416649937</v>
      </c>
      <c r="CP329" s="62">
        <f ca="1">CP125*'SaaS - Cohorts (Logos)'!CP125</f>
        <v>2.5646257512097241</v>
      </c>
      <c r="CQ329" s="62">
        <f ca="1">CQ125*'SaaS - Cohorts (Logos)'!CQ125</f>
        <v>2.5195606357181966</v>
      </c>
      <c r="CR329" s="62">
        <f ca="1">CR125*'SaaS - Cohorts (Logos)'!CR125</f>
        <v>2.4746495345925799</v>
      </c>
      <c r="CS329" s="62">
        <f ca="1">CS125*'SaaS - Cohorts (Logos)'!CS125</f>
        <v>2.4299790420988252</v>
      </c>
      <c r="CT329" s="62">
        <f ca="1">CT125*'SaaS - Cohorts (Logos)'!CT125</f>
        <v>2.3856232596711742</v>
      </c>
      <c r="CU329" s="62">
        <f ca="1">CU125*'SaaS - Cohorts (Logos)'!CU125</f>
        <v>2.3416453370823569</v>
      </c>
      <c r="CV329" s="62">
        <f ca="1">CV125*'SaaS - Cohorts (Logos)'!CV125</f>
        <v>2.2980988278327636</v>
      </c>
      <c r="CW329" s="62">
        <f ca="1">CW125*'SaaS - Cohorts (Logos)'!CW125</f>
        <v>2.2550288810691153</v>
      </c>
      <c r="CX329" s="62">
        <f ca="1">CX125*'SaaS - Cohorts (Logos)'!CX125</f>
        <v>2.2124732896655797</v>
      </c>
      <c r="CY329" s="62">
        <f ca="1">CY125*'SaaS - Cohorts (Logos)'!CY125</f>
        <v>2.1704634117439729</v>
      </c>
      <c r="CZ329" s="62">
        <f ca="1">CZ125*'SaaS - Cohorts (Logos)'!CZ125</f>
        <v>2.1290249808361938</v>
      </c>
      <c r="DA329" s="62">
        <f ca="1">DA125*'SaaS - Cohorts (Logos)'!DA125</f>
        <v>2.088178818067318</v>
      </c>
      <c r="DB329" s="62">
        <f ca="1">DB125*'SaaS - Cohorts (Logos)'!DB125</f>
        <v>2.0479414581320783</v>
      </c>
      <c r="DC329" s="62">
        <f ca="1">DC125*'SaaS - Cohorts (Logos)'!DC125</f>
        <v>2.0083256994244105</v>
      </c>
      <c r="DD329" s="62">
        <f ca="1">DD125*'SaaS - Cohorts (Logos)'!DD125</f>
        <v>1.9693410874362991</v>
      </c>
      <c r="DE329" s="62">
        <f ca="1">DE125*'SaaS - Cohorts (Logos)'!DE125</f>
        <v>1.9309943394479048</v>
      </c>
      <c r="DF329" s="62">
        <f ca="1">DF125*'SaaS - Cohorts (Logos)'!DF125</f>
        <v>1.8932897175680383</v>
      </c>
      <c r="DG329" s="62">
        <f ca="1">DG125*'SaaS - Cohorts (Logos)'!DG125</f>
        <v>1.8562293563366785</v>
      </c>
      <c r="DH329" s="62">
        <f ca="1">DH125*'SaaS - Cohorts (Logos)'!DH125</f>
        <v>1.8198135503555455</v>
      </c>
      <c r="DI329" s="62">
        <f ca="1">DI125*'SaaS - Cohorts (Logos)'!DI125</f>
        <v>1.7840410067565631</v>
      </c>
      <c r="DJ329" s="62">
        <f ca="1">DJ125*'SaaS - Cohorts (Logos)'!DJ125</f>
        <v>1.7489090667405851</v>
      </c>
      <c r="DK329" s="62">
        <f ca="1">DK125*'SaaS - Cohorts (Logos)'!DK125</f>
        <v>1.7144138999106282</v>
      </c>
      <c r="DL329" s="62">
        <f ca="1">DL125*'SaaS - Cohorts (Logos)'!DL125</f>
        <v>1.6805506746766878</v>
      </c>
      <c r="DM329" s="62">
        <f ca="1">DM125*'SaaS - Cohorts (Logos)'!DM125</f>
        <v>1.6473137076157138</v>
      </c>
      <c r="DN329" s="62">
        <f ca="1">DN125*'SaaS - Cohorts (Logos)'!DN125</f>
        <v>1.6146965943240519</v>
      </c>
      <c r="DO329" s="62">
        <f ca="1">DO125*'SaaS - Cohorts (Logos)'!DO125</f>
        <v>1.5826923239949449</v>
      </c>
      <c r="DP329" s="62">
        <f ca="1">DP125*'SaaS - Cohorts (Logos)'!DP125</f>
        <v>1.551293379685535</v>
      </c>
      <c r="DQ329" s="62">
        <f ca="1">DQ125*'SaaS - Cohorts (Logos)'!DQ125</f>
        <v>1.5204918260018547</v>
      </c>
      <c r="DR329" s="62">
        <f ca="1">DR125*'SaaS - Cohorts (Logos)'!DR125</f>
        <v>1.4902793857226444</v>
      </c>
    </row>
    <row r="330" spans="2:122" ht="15.75" customHeight="1">
      <c r="B330" s="195">
        <v>44593</v>
      </c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62">
        <f ca="1">BK126*'SaaS - Cohorts (Logos)'!BK126</f>
        <v>1.6379999999999999</v>
      </c>
      <c r="BL330" s="62">
        <f ca="1">BL126*'SaaS - Cohorts (Logos)'!BL126</f>
        <v>1.9328399999999997</v>
      </c>
      <c r="BM330" s="62">
        <f ca="1">BM126*'SaaS - Cohorts (Logos)'!BM126</f>
        <v>2.1824711999999997</v>
      </c>
      <c r="BN330" s="62">
        <f ca="1">BN126*'SaaS - Cohorts (Logos)'!BN126</f>
        <v>2.3925152160000001</v>
      </c>
      <c r="BO330" s="62">
        <f ca="1">BO126*'SaaS - Cohorts (Logos)'!BO126</f>
        <v>2.5679151388800001</v>
      </c>
      <c r="BP330" s="62">
        <f ca="1">BP126*'SaaS - Cohorts (Logos)'!BP126</f>
        <v>2.7130170360384001</v>
      </c>
      <c r="BQ330" s="62">
        <f ca="1">BQ126*'SaaS - Cohorts (Logos)'!BQ126</f>
        <v>2.8316416712613122</v>
      </c>
      <c r="BR330" s="62">
        <f ca="1">BR126*'SaaS - Cohorts (Logos)'!BR126</f>
        <v>2.9271476166665242</v>
      </c>
      <c r="BS330" s="62">
        <f ca="1">BS126*'SaaS - Cohorts (Logos)'!BS126</f>
        <v>3.0024867897039793</v>
      </c>
      <c r="BT330" s="62">
        <f ca="1">BT126*'SaaS - Cohorts (Logos)'!BT126</f>
        <v>3.0602533242361916</v>
      </c>
      <c r="BU330" s="62">
        <f ca="1">BU126*'SaaS - Cohorts (Logos)'!BU126</f>
        <v>3.1027265756386044</v>
      </c>
      <c r="BV330" s="62">
        <f ca="1">BV126*'SaaS - Cohorts (Logos)'!BV126</f>
        <v>3.131908963866513</v>
      </c>
      <c r="BW330" s="62">
        <f ca="1">BW126*'SaaS - Cohorts (Logos)'!BW126</f>
        <v>3.149559273960981</v>
      </c>
      <c r="BX330" s="62">
        <f ca="1">BX126*'SaaS - Cohorts (Logos)'!BX126</f>
        <v>3.1572219591289441</v>
      </c>
      <c r="BY330" s="62">
        <f ca="1">BY126*'SaaS - Cohorts (Logos)'!BY126</f>
        <v>3.156252926115886</v>
      </c>
      <c r="BZ330" s="62">
        <f ca="1">BZ126*'SaaS - Cohorts (Logos)'!BZ126</f>
        <v>3.1478422250227465</v>
      </c>
      <c r="CA330" s="62">
        <f ca="1">CA126*'SaaS - Cohorts (Logos)'!CA126</f>
        <v>3.1330340150599687</v>
      </c>
      <c r="CB330" s="62">
        <f ca="1">CB126*'SaaS - Cohorts (Logos)'!CB126</f>
        <v>3.1127441331519252</v>
      </c>
      <c r="CC330" s="62">
        <f ca="1">CC126*'SaaS - Cohorts (Logos)'!CC126</f>
        <v>3.0877755530748643</v>
      </c>
      <c r="CD330" s="62">
        <f ca="1">CD126*'SaaS - Cohorts (Logos)'!CD126</f>
        <v>3.0588319882890267</v>
      </c>
      <c r="CE330" s="62">
        <f ca="1">CE126*'SaaS - Cohorts (Logos)'!CE126</f>
        <v>3.0265298612458267</v>
      </c>
      <c r="CF330" s="62">
        <f ca="1">CF126*'SaaS - Cohorts (Logos)'!CF126</f>
        <v>2.9914088352167814</v>
      </c>
      <c r="CG330" s="62">
        <f ca="1">CG126*'SaaS - Cohorts (Logos)'!CG126</f>
        <v>2.9539410811648117</v>
      </c>
      <c r="CH330" s="62">
        <f ca="1">CH126*'SaaS - Cohorts (Logos)'!CH126</f>
        <v>2.9145394314755984</v>
      </c>
      <c r="CI330" s="62">
        <f ca="1">CI126*'SaaS - Cohorts (Logos)'!CI126</f>
        <v>2.873564554148079</v>
      </c>
      <c r="CJ330" s="62">
        <f ca="1">CJ126*'SaaS - Cohorts (Logos)'!CJ126</f>
        <v>2.8313312650108706</v>
      </c>
      <c r="CK330" s="62">
        <f ca="1">CK126*'SaaS - Cohorts (Logos)'!CK126</f>
        <v>2.7881140814229162</v>
      </c>
      <c r="CL330" s="62">
        <f ca="1">CL126*'SaaS - Cohorts (Logos)'!CL126</f>
        <v>2.7441521085012495</v>
      </c>
      <c r="CM330" s="62">
        <f ca="1">CM126*'SaaS - Cohorts (Logos)'!CM126</f>
        <v>2.6996533379932011</v>
      </c>
      <c r="CN330" s="62">
        <f ca="1">CN126*'SaaS - Cohorts (Logos)'!CN126</f>
        <v>2.6547984302958763</v>
      </c>
      <c r="CO330" s="62">
        <f ca="1">CO126*'SaaS - Cohorts (Logos)'!CO126</f>
        <v>2.6097440416649937</v>
      </c>
      <c r="CP330" s="62">
        <f ca="1">CP126*'SaaS - Cohorts (Logos)'!CP126</f>
        <v>2.5646257512097241</v>
      </c>
      <c r="CQ330" s="62">
        <f ca="1">CQ126*'SaaS - Cohorts (Logos)'!CQ126</f>
        <v>2.5195606357181966</v>
      </c>
      <c r="CR330" s="62">
        <f ca="1">CR126*'SaaS - Cohorts (Logos)'!CR126</f>
        <v>2.4746495345925799</v>
      </c>
      <c r="CS330" s="62">
        <f ca="1">CS126*'SaaS - Cohorts (Logos)'!CS126</f>
        <v>2.4299790420988252</v>
      </c>
      <c r="CT330" s="62">
        <f ca="1">CT126*'SaaS - Cohorts (Logos)'!CT126</f>
        <v>2.3856232596711742</v>
      </c>
      <c r="CU330" s="62">
        <f ca="1">CU126*'SaaS - Cohorts (Logos)'!CU126</f>
        <v>2.3416453370823569</v>
      </c>
      <c r="CV330" s="62">
        <f ca="1">CV126*'SaaS - Cohorts (Logos)'!CV126</f>
        <v>2.2980988278327636</v>
      </c>
      <c r="CW330" s="62">
        <f ca="1">CW126*'SaaS - Cohorts (Logos)'!CW126</f>
        <v>2.2550288810691153</v>
      </c>
      <c r="CX330" s="62">
        <f ca="1">CX126*'SaaS - Cohorts (Logos)'!CX126</f>
        <v>2.2124732896655797</v>
      </c>
      <c r="CY330" s="62">
        <f ca="1">CY126*'SaaS - Cohorts (Logos)'!CY126</f>
        <v>2.1704634117439729</v>
      </c>
      <c r="CZ330" s="62">
        <f ca="1">CZ126*'SaaS - Cohorts (Logos)'!CZ126</f>
        <v>2.1290249808361938</v>
      </c>
      <c r="DA330" s="62">
        <f ca="1">DA126*'SaaS - Cohorts (Logos)'!DA126</f>
        <v>2.088178818067318</v>
      </c>
      <c r="DB330" s="62">
        <f ca="1">DB126*'SaaS - Cohorts (Logos)'!DB126</f>
        <v>2.0479414581320783</v>
      </c>
      <c r="DC330" s="62">
        <f ca="1">DC126*'SaaS - Cohorts (Logos)'!DC126</f>
        <v>2.0083256994244105</v>
      </c>
      <c r="DD330" s="62">
        <f ca="1">DD126*'SaaS - Cohorts (Logos)'!DD126</f>
        <v>1.9693410874362991</v>
      </c>
      <c r="DE330" s="62">
        <f ca="1">DE126*'SaaS - Cohorts (Logos)'!DE126</f>
        <v>1.9309943394479048</v>
      </c>
      <c r="DF330" s="62">
        <f ca="1">DF126*'SaaS - Cohorts (Logos)'!DF126</f>
        <v>1.8932897175680383</v>
      </c>
      <c r="DG330" s="62">
        <f ca="1">DG126*'SaaS - Cohorts (Logos)'!DG126</f>
        <v>1.8562293563366785</v>
      </c>
      <c r="DH330" s="62">
        <f ca="1">DH126*'SaaS - Cohorts (Logos)'!DH126</f>
        <v>1.8198135503555455</v>
      </c>
      <c r="DI330" s="62">
        <f ca="1">DI126*'SaaS - Cohorts (Logos)'!DI126</f>
        <v>1.7840410067565631</v>
      </c>
      <c r="DJ330" s="62">
        <f ca="1">DJ126*'SaaS - Cohorts (Logos)'!DJ126</f>
        <v>1.7489090667405851</v>
      </c>
      <c r="DK330" s="62">
        <f ca="1">DK126*'SaaS - Cohorts (Logos)'!DK126</f>
        <v>1.7144138999106282</v>
      </c>
      <c r="DL330" s="62">
        <f ca="1">DL126*'SaaS - Cohorts (Logos)'!DL126</f>
        <v>1.6805506746766878</v>
      </c>
      <c r="DM330" s="62">
        <f ca="1">DM126*'SaaS - Cohorts (Logos)'!DM126</f>
        <v>1.6473137076157138</v>
      </c>
      <c r="DN330" s="62">
        <f ca="1">DN126*'SaaS - Cohorts (Logos)'!DN126</f>
        <v>1.6146965943240519</v>
      </c>
      <c r="DO330" s="62">
        <f ca="1">DO126*'SaaS - Cohorts (Logos)'!DO126</f>
        <v>1.5826923239949449</v>
      </c>
      <c r="DP330" s="62">
        <f ca="1">DP126*'SaaS - Cohorts (Logos)'!DP126</f>
        <v>1.551293379685535</v>
      </c>
      <c r="DQ330" s="62">
        <f ca="1">DQ126*'SaaS - Cohorts (Logos)'!DQ126</f>
        <v>1.5204918260018547</v>
      </c>
      <c r="DR330" s="62">
        <f ca="1">DR126*'SaaS - Cohorts (Logos)'!DR126</f>
        <v>1.4902793857226444</v>
      </c>
    </row>
    <row r="331" spans="2:122" ht="15.75" customHeight="1">
      <c r="B331" s="195">
        <v>44621</v>
      </c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62">
        <f ca="1">BK127*'SaaS - Cohorts (Logos)'!BK127</f>
        <v>1.6379999999999999</v>
      </c>
      <c r="BL331" s="62">
        <f ca="1">BL127*'SaaS - Cohorts (Logos)'!BL127</f>
        <v>1.9328399999999997</v>
      </c>
      <c r="BM331" s="62">
        <f ca="1">BM127*'SaaS - Cohorts (Logos)'!BM127</f>
        <v>2.1824711999999997</v>
      </c>
      <c r="BN331" s="62">
        <f ca="1">BN127*'SaaS - Cohorts (Logos)'!BN127</f>
        <v>2.3925152160000001</v>
      </c>
      <c r="BO331" s="62">
        <f ca="1">BO127*'SaaS - Cohorts (Logos)'!BO127</f>
        <v>2.5679151388800001</v>
      </c>
      <c r="BP331" s="62">
        <f ca="1">BP127*'SaaS - Cohorts (Logos)'!BP127</f>
        <v>2.7130170360384001</v>
      </c>
      <c r="BQ331" s="62">
        <f ca="1">BQ127*'SaaS - Cohorts (Logos)'!BQ127</f>
        <v>2.8316416712613122</v>
      </c>
      <c r="BR331" s="62">
        <f ca="1">BR127*'SaaS - Cohorts (Logos)'!BR127</f>
        <v>2.9271476166665242</v>
      </c>
      <c r="BS331" s="62">
        <f ca="1">BS127*'SaaS - Cohorts (Logos)'!BS127</f>
        <v>3.0024867897039793</v>
      </c>
      <c r="BT331" s="62">
        <f ca="1">BT127*'SaaS - Cohorts (Logos)'!BT127</f>
        <v>3.0602533242361916</v>
      </c>
      <c r="BU331" s="62">
        <f ca="1">BU127*'SaaS - Cohorts (Logos)'!BU127</f>
        <v>3.1027265756386044</v>
      </c>
      <c r="BV331" s="62">
        <f ca="1">BV127*'SaaS - Cohorts (Logos)'!BV127</f>
        <v>3.131908963866513</v>
      </c>
      <c r="BW331" s="62">
        <f ca="1">BW127*'SaaS - Cohorts (Logos)'!BW127</f>
        <v>3.149559273960981</v>
      </c>
      <c r="BX331" s="62">
        <f ca="1">BX127*'SaaS - Cohorts (Logos)'!BX127</f>
        <v>3.1572219591289441</v>
      </c>
      <c r="BY331" s="62">
        <f ca="1">BY127*'SaaS - Cohorts (Logos)'!BY127</f>
        <v>3.156252926115886</v>
      </c>
      <c r="BZ331" s="62">
        <f ca="1">BZ127*'SaaS - Cohorts (Logos)'!BZ127</f>
        <v>3.1478422250227465</v>
      </c>
      <c r="CA331" s="62">
        <f ca="1">CA127*'SaaS - Cohorts (Logos)'!CA127</f>
        <v>3.1330340150599687</v>
      </c>
      <c r="CB331" s="62">
        <f ca="1">CB127*'SaaS - Cohorts (Logos)'!CB127</f>
        <v>3.1127441331519252</v>
      </c>
      <c r="CC331" s="62">
        <f ca="1">CC127*'SaaS - Cohorts (Logos)'!CC127</f>
        <v>3.0877755530748643</v>
      </c>
      <c r="CD331" s="62">
        <f ca="1">CD127*'SaaS - Cohorts (Logos)'!CD127</f>
        <v>3.0588319882890267</v>
      </c>
      <c r="CE331" s="62">
        <f ca="1">CE127*'SaaS - Cohorts (Logos)'!CE127</f>
        <v>3.0265298612458267</v>
      </c>
      <c r="CF331" s="62">
        <f ca="1">CF127*'SaaS - Cohorts (Logos)'!CF127</f>
        <v>2.9914088352167814</v>
      </c>
      <c r="CG331" s="62">
        <f ca="1">CG127*'SaaS - Cohorts (Logos)'!CG127</f>
        <v>2.9539410811648117</v>
      </c>
      <c r="CH331" s="62">
        <f ca="1">CH127*'SaaS - Cohorts (Logos)'!CH127</f>
        <v>2.9145394314755984</v>
      </c>
      <c r="CI331" s="62">
        <f ca="1">CI127*'SaaS - Cohorts (Logos)'!CI127</f>
        <v>2.873564554148079</v>
      </c>
      <c r="CJ331" s="62">
        <f ca="1">CJ127*'SaaS - Cohorts (Logos)'!CJ127</f>
        <v>2.8313312650108706</v>
      </c>
      <c r="CK331" s="62">
        <f ca="1">CK127*'SaaS - Cohorts (Logos)'!CK127</f>
        <v>2.7881140814229162</v>
      </c>
      <c r="CL331" s="62">
        <f ca="1">CL127*'SaaS - Cohorts (Logos)'!CL127</f>
        <v>2.7441521085012495</v>
      </c>
      <c r="CM331" s="62">
        <f ca="1">CM127*'SaaS - Cohorts (Logos)'!CM127</f>
        <v>2.6996533379932011</v>
      </c>
      <c r="CN331" s="62">
        <f ca="1">CN127*'SaaS - Cohorts (Logos)'!CN127</f>
        <v>2.6547984302958763</v>
      </c>
      <c r="CO331" s="62">
        <f ca="1">CO127*'SaaS - Cohorts (Logos)'!CO127</f>
        <v>2.6097440416649937</v>
      </c>
      <c r="CP331" s="62">
        <f ca="1">CP127*'SaaS - Cohorts (Logos)'!CP127</f>
        <v>2.5646257512097241</v>
      </c>
      <c r="CQ331" s="62">
        <f ca="1">CQ127*'SaaS - Cohorts (Logos)'!CQ127</f>
        <v>2.5195606357181966</v>
      </c>
      <c r="CR331" s="62">
        <f ca="1">CR127*'SaaS - Cohorts (Logos)'!CR127</f>
        <v>2.4746495345925799</v>
      </c>
      <c r="CS331" s="62">
        <f ca="1">CS127*'SaaS - Cohorts (Logos)'!CS127</f>
        <v>2.4299790420988252</v>
      </c>
      <c r="CT331" s="62">
        <f ca="1">CT127*'SaaS - Cohorts (Logos)'!CT127</f>
        <v>2.3856232596711742</v>
      </c>
      <c r="CU331" s="62">
        <f ca="1">CU127*'SaaS - Cohorts (Logos)'!CU127</f>
        <v>2.3416453370823569</v>
      </c>
      <c r="CV331" s="62">
        <f ca="1">CV127*'SaaS - Cohorts (Logos)'!CV127</f>
        <v>2.2980988278327636</v>
      </c>
      <c r="CW331" s="62">
        <f ca="1">CW127*'SaaS - Cohorts (Logos)'!CW127</f>
        <v>2.2550288810691153</v>
      </c>
      <c r="CX331" s="62">
        <f ca="1">CX127*'SaaS - Cohorts (Logos)'!CX127</f>
        <v>2.2124732896655797</v>
      </c>
      <c r="CY331" s="62">
        <f ca="1">CY127*'SaaS - Cohorts (Logos)'!CY127</f>
        <v>2.1704634117439729</v>
      </c>
      <c r="CZ331" s="62">
        <f ca="1">CZ127*'SaaS - Cohorts (Logos)'!CZ127</f>
        <v>2.1290249808361938</v>
      </c>
      <c r="DA331" s="62">
        <f ca="1">DA127*'SaaS - Cohorts (Logos)'!DA127</f>
        <v>2.088178818067318</v>
      </c>
      <c r="DB331" s="62">
        <f ca="1">DB127*'SaaS - Cohorts (Logos)'!DB127</f>
        <v>2.0479414581320783</v>
      </c>
      <c r="DC331" s="62">
        <f ca="1">DC127*'SaaS - Cohorts (Logos)'!DC127</f>
        <v>2.0083256994244105</v>
      </c>
      <c r="DD331" s="62">
        <f ca="1">DD127*'SaaS - Cohorts (Logos)'!DD127</f>
        <v>1.9693410874362991</v>
      </c>
      <c r="DE331" s="62">
        <f ca="1">DE127*'SaaS - Cohorts (Logos)'!DE127</f>
        <v>1.9309943394479048</v>
      </c>
      <c r="DF331" s="62">
        <f ca="1">DF127*'SaaS - Cohorts (Logos)'!DF127</f>
        <v>1.8932897175680383</v>
      </c>
      <c r="DG331" s="62">
        <f ca="1">DG127*'SaaS - Cohorts (Logos)'!DG127</f>
        <v>1.8562293563366785</v>
      </c>
      <c r="DH331" s="62">
        <f ca="1">DH127*'SaaS - Cohorts (Logos)'!DH127</f>
        <v>1.8198135503555455</v>
      </c>
      <c r="DI331" s="62">
        <f ca="1">DI127*'SaaS - Cohorts (Logos)'!DI127</f>
        <v>1.7840410067565631</v>
      </c>
      <c r="DJ331" s="62">
        <f ca="1">DJ127*'SaaS - Cohorts (Logos)'!DJ127</f>
        <v>1.7489090667405851</v>
      </c>
      <c r="DK331" s="62">
        <f ca="1">DK127*'SaaS - Cohorts (Logos)'!DK127</f>
        <v>1.7144138999106282</v>
      </c>
      <c r="DL331" s="62">
        <f ca="1">DL127*'SaaS - Cohorts (Logos)'!DL127</f>
        <v>1.6805506746766878</v>
      </c>
      <c r="DM331" s="62">
        <f ca="1">DM127*'SaaS - Cohorts (Logos)'!DM127</f>
        <v>1.6473137076157138</v>
      </c>
      <c r="DN331" s="62">
        <f ca="1">DN127*'SaaS - Cohorts (Logos)'!DN127</f>
        <v>1.6146965943240519</v>
      </c>
      <c r="DO331" s="62">
        <f ca="1">DO127*'SaaS - Cohorts (Logos)'!DO127</f>
        <v>1.5826923239949449</v>
      </c>
      <c r="DP331" s="62">
        <f ca="1">DP127*'SaaS - Cohorts (Logos)'!DP127</f>
        <v>1.551293379685535</v>
      </c>
      <c r="DQ331" s="62">
        <f ca="1">DQ127*'SaaS - Cohorts (Logos)'!DQ127</f>
        <v>1.5204918260018547</v>
      </c>
      <c r="DR331" s="62">
        <f ca="1">DR127*'SaaS - Cohorts (Logos)'!DR127</f>
        <v>1.4902793857226444</v>
      </c>
    </row>
    <row r="332" spans="2:122" ht="15.75" customHeight="1">
      <c r="B332" s="195">
        <v>44652</v>
      </c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62">
        <f ca="1">BK128*'SaaS - Cohorts (Logos)'!BK128</f>
        <v>1.6379999999999999</v>
      </c>
      <c r="BL332" s="62">
        <f ca="1">BL128*'SaaS - Cohorts (Logos)'!BL128</f>
        <v>1.9328399999999997</v>
      </c>
      <c r="BM332" s="62">
        <f ca="1">BM128*'SaaS - Cohorts (Logos)'!BM128</f>
        <v>2.1824711999999997</v>
      </c>
      <c r="BN332" s="62">
        <f ca="1">BN128*'SaaS - Cohorts (Logos)'!BN128</f>
        <v>2.3925152160000001</v>
      </c>
      <c r="BO332" s="62">
        <f ca="1">BO128*'SaaS - Cohorts (Logos)'!BO128</f>
        <v>2.5679151388800001</v>
      </c>
      <c r="BP332" s="62">
        <f ca="1">BP128*'SaaS - Cohorts (Logos)'!BP128</f>
        <v>2.7130170360384001</v>
      </c>
      <c r="BQ332" s="62">
        <f ca="1">BQ128*'SaaS - Cohorts (Logos)'!BQ128</f>
        <v>2.8316416712613122</v>
      </c>
      <c r="BR332" s="62">
        <f ca="1">BR128*'SaaS - Cohorts (Logos)'!BR128</f>
        <v>2.9271476166665242</v>
      </c>
      <c r="BS332" s="62">
        <f ca="1">BS128*'SaaS - Cohorts (Logos)'!BS128</f>
        <v>3.0024867897039793</v>
      </c>
      <c r="BT332" s="62">
        <f ca="1">BT128*'SaaS - Cohorts (Logos)'!BT128</f>
        <v>3.0602533242361916</v>
      </c>
      <c r="BU332" s="62">
        <f ca="1">BU128*'SaaS - Cohorts (Logos)'!BU128</f>
        <v>3.1027265756386044</v>
      </c>
      <c r="BV332" s="62">
        <f ca="1">BV128*'SaaS - Cohorts (Logos)'!BV128</f>
        <v>3.131908963866513</v>
      </c>
      <c r="BW332" s="62">
        <f ca="1">BW128*'SaaS - Cohorts (Logos)'!BW128</f>
        <v>3.149559273960981</v>
      </c>
      <c r="BX332" s="62">
        <f ca="1">BX128*'SaaS - Cohorts (Logos)'!BX128</f>
        <v>3.1572219591289441</v>
      </c>
      <c r="BY332" s="62">
        <f ca="1">BY128*'SaaS - Cohorts (Logos)'!BY128</f>
        <v>3.156252926115886</v>
      </c>
      <c r="BZ332" s="62">
        <f ca="1">BZ128*'SaaS - Cohorts (Logos)'!BZ128</f>
        <v>3.1478422250227465</v>
      </c>
      <c r="CA332" s="62">
        <f ca="1">CA128*'SaaS - Cohorts (Logos)'!CA128</f>
        <v>3.1330340150599687</v>
      </c>
      <c r="CB332" s="62">
        <f ca="1">CB128*'SaaS - Cohorts (Logos)'!CB128</f>
        <v>3.1127441331519252</v>
      </c>
      <c r="CC332" s="62">
        <f ca="1">CC128*'SaaS - Cohorts (Logos)'!CC128</f>
        <v>3.0877755530748643</v>
      </c>
      <c r="CD332" s="62">
        <f ca="1">CD128*'SaaS - Cohorts (Logos)'!CD128</f>
        <v>3.0588319882890267</v>
      </c>
      <c r="CE332" s="62">
        <f ca="1">CE128*'SaaS - Cohorts (Logos)'!CE128</f>
        <v>3.0265298612458267</v>
      </c>
      <c r="CF332" s="62">
        <f ca="1">CF128*'SaaS - Cohorts (Logos)'!CF128</f>
        <v>2.9914088352167814</v>
      </c>
      <c r="CG332" s="62">
        <f ca="1">CG128*'SaaS - Cohorts (Logos)'!CG128</f>
        <v>2.9539410811648117</v>
      </c>
      <c r="CH332" s="62">
        <f ca="1">CH128*'SaaS - Cohorts (Logos)'!CH128</f>
        <v>2.9145394314755984</v>
      </c>
      <c r="CI332" s="62">
        <f ca="1">CI128*'SaaS - Cohorts (Logos)'!CI128</f>
        <v>2.873564554148079</v>
      </c>
      <c r="CJ332" s="62">
        <f ca="1">CJ128*'SaaS - Cohorts (Logos)'!CJ128</f>
        <v>2.8313312650108706</v>
      </c>
      <c r="CK332" s="62">
        <f ca="1">CK128*'SaaS - Cohorts (Logos)'!CK128</f>
        <v>2.7881140814229162</v>
      </c>
      <c r="CL332" s="62">
        <f ca="1">CL128*'SaaS - Cohorts (Logos)'!CL128</f>
        <v>2.7441521085012495</v>
      </c>
      <c r="CM332" s="62">
        <f ca="1">CM128*'SaaS - Cohorts (Logos)'!CM128</f>
        <v>2.6996533379932011</v>
      </c>
      <c r="CN332" s="62">
        <f ca="1">CN128*'SaaS - Cohorts (Logos)'!CN128</f>
        <v>2.6547984302958763</v>
      </c>
      <c r="CO332" s="62">
        <f ca="1">CO128*'SaaS - Cohorts (Logos)'!CO128</f>
        <v>2.6097440416649937</v>
      </c>
      <c r="CP332" s="62">
        <f ca="1">CP128*'SaaS - Cohorts (Logos)'!CP128</f>
        <v>2.5646257512097241</v>
      </c>
      <c r="CQ332" s="62">
        <f ca="1">CQ128*'SaaS - Cohorts (Logos)'!CQ128</f>
        <v>2.5195606357181966</v>
      </c>
      <c r="CR332" s="62">
        <f ca="1">CR128*'SaaS - Cohorts (Logos)'!CR128</f>
        <v>2.4746495345925799</v>
      </c>
      <c r="CS332" s="62">
        <f ca="1">CS128*'SaaS - Cohorts (Logos)'!CS128</f>
        <v>2.4299790420988252</v>
      </c>
      <c r="CT332" s="62">
        <f ca="1">CT128*'SaaS - Cohorts (Logos)'!CT128</f>
        <v>2.3856232596711742</v>
      </c>
      <c r="CU332" s="62">
        <f ca="1">CU128*'SaaS - Cohorts (Logos)'!CU128</f>
        <v>2.3416453370823569</v>
      </c>
      <c r="CV332" s="62">
        <f ca="1">CV128*'SaaS - Cohorts (Logos)'!CV128</f>
        <v>2.2980988278327636</v>
      </c>
      <c r="CW332" s="62">
        <f ca="1">CW128*'SaaS - Cohorts (Logos)'!CW128</f>
        <v>2.2550288810691153</v>
      </c>
      <c r="CX332" s="62">
        <f ca="1">CX128*'SaaS - Cohorts (Logos)'!CX128</f>
        <v>2.2124732896655797</v>
      </c>
      <c r="CY332" s="62">
        <f ca="1">CY128*'SaaS - Cohorts (Logos)'!CY128</f>
        <v>2.1704634117439729</v>
      </c>
      <c r="CZ332" s="62">
        <f ca="1">CZ128*'SaaS - Cohorts (Logos)'!CZ128</f>
        <v>2.1290249808361938</v>
      </c>
      <c r="DA332" s="62">
        <f ca="1">DA128*'SaaS - Cohorts (Logos)'!DA128</f>
        <v>2.088178818067318</v>
      </c>
      <c r="DB332" s="62">
        <f ca="1">DB128*'SaaS - Cohorts (Logos)'!DB128</f>
        <v>2.0479414581320783</v>
      </c>
      <c r="DC332" s="62">
        <f ca="1">DC128*'SaaS - Cohorts (Logos)'!DC128</f>
        <v>2.0083256994244105</v>
      </c>
      <c r="DD332" s="62">
        <f ca="1">DD128*'SaaS - Cohorts (Logos)'!DD128</f>
        <v>1.9693410874362991</v>
      </c>
      <c r="DE332" s="62">
        <f ca="1">DE128*'SaaS - Cohorts (Logos)'!DE128</f>
        <v>1.9309943394479048</v>
      </c>
      <c r="DF332" s="62">
        <f ca="1">DF128*'SaaS - Cohorts (Logos)'!DF128</f>
        <v>1.8932897175680383</v>
      </c>
      <c r="DG332" s="62">
        <f ca="1">DG128*'SaaS - Cohorts (Logos)'!DG128</f>
        <v>1.8562293563366785</v>
      </c>
      <c r="DH332" s="62">
        <f ca="1">DH128*'SaaS - Cohorts (Logos)'!DH128</f>
        <v>1.8198135503555455</v>
      </c>
      <c r="DI332" s="62">
        <f ca="1">DI128*'SaaS - Cohorts (Logos)'!DI128</f>
        <v>1.7840410067565631</v>
      </c>
      <c r="DJ332" s="62">
        <f ca="1">DJ128*'SaaS - Cohorts (Logos)'!DJ128</f>
        <v>1.7489090667405851</v>
      </c>
      <c r="DK332" s="62">
        <f ca="1">DK128*'SaaS - Cohorts (Logos)'!DK128</f>
        <v>1.7144138999106282</v>
      </c>
      <c r="DL332" s="62">
        <f ca="1">DL128*'SaaS - Cohorts (Logos)'!DL128</f>
        <v>1.6805506746766878</v>
      </c>
      <c r="DM332" s="62">
        <f ca="1">DM128*'SaaS - Cohorts (Logos)'!DM128</f>
        <v>1.6473137076157138</v>
      </c>
      <c r="DN332" s="62">
        <f ca="1">DN128*'SaaS - Cohorts (Logos)'!DN128</f>
        <v>1.6146965943240519</v>
      </c>
      <c r="DO332" s="62">
        <f ca="1">DO128*'SaaS - Cohorts (Logos)'!DO128</f>
        <v>1.5826923239949449</v>
      </c>
      <c r="DP332" s="62">
        <f ca="1">DP128*'SaaS - Cohorts (Logos)'!DP128</f>
        <v>1.551293379685535</v>
      </c>
      <c r="DQ332" s="62">
        <f ca="1">DQ128*'SaaS - Cohorts (Logos)'!DQ128</f>
        <v>1.5204918260018547</v>
      </c>
      <c r="DR332" s="62">
        <f ca="1">DR128*'SaaS - Cohorts (Logos)'!DR128</f>
        <v>1.4902793857226444</v>
      </c>
    </row>
    <row r="333" spans="2:122" ht="15.75" customHeight="1">
      <c r="B333" s="195">
        <v>44682</v>
      </c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62">
        <f ca="1">BK129*'SaaS - Cohorts (Logos)'!BK129</f>
        <v>1.6379999999999999</v>
      </c>
      <c r="BL333" s="62">
        <f ca="1">BL129*'SaaS - Cohorts (Logos)'!BL129</f>
        <v>1.9328399999999997</v>
      </c>
      <c r="BM333" s="62">
        <f ca="1">BM129*'SaaS - Cohorts (Logos)'!BM129</f>
        <v>2.1824711999999997</v>
      </c>
      <c r="BN333" s="62">
        <f ca="1">BN129*'SaaS - Cohorts (Logos)'!BN129</f>
        <v>2.3925152160000001</v>
      </c>
      <c r="BO333" s="62">
        <f ca="1">BO129*'SaaS - Cohorts (Logos)'!BO129</f>
        <v>2.5679151388800001</v>
      </c>
      <c r="BP333" s="62">
        <f ca="1">BP129*'SaaS - Cohorts (Logos)'!BP129</f>
        <v>2.7130170360384001</v>
      </c>
      <c r="BQ333" s="62">
        <f ca="1">BQ129*'SaaS - Cohorts (Logos)'!BQ129</f>
        <v>2.8316416712613122</v>
      </c>
      <c r="BR333" s="62">
        <f ca="1">BR129*'SaaS - Cohorts (Logos)'!BR129</f>
        <v>2.9271476166665242</v>
      </c>
      <c r="BS333" s="62">
        <f ca="1">BS129*'SaaS - Cohorts (Logos)'!BS129</f>
        <v>3.0024867897039793</v>
      </c>
      <c r="BT333" s="62">
        <f ca="1">BT129*'SaaS - Cohorts (Logos)'!BT129</f>
        <v>3.0602533242361916</v>
      </c>
      <c r="BU333" s="62">
        <f ca="1">BU129*'SaaS - Cohorts (Logos)'!BU129</f>
        <v>3.1027265756386044</v>
      </c>
      <c r="BV333" s="62">
        <f ca="1">BV129*'SaaS - Cohorts (Logos)'!BV129</f>
        <v>3.131908963866513</v>
      </c>
      <c r="BW333" s="62">
        <f ca="1">BW129*'SaaS - Cohorts (Logos)'!BW129</f>
        <v>3.149559273960981</v>
      </c>
      <c r="BX333" s="62">
        <f ca="1">BX129*'SaaS - Cohorts (Logos)'!BX129</f>
        <v>3.1572219591289441</v>
      </c>
      <c r="BY333" s="62">
        <f ca="1">BY129*'SaaS - Cohorts (Logos)'!BY129</f>
        <v>3.156252926115886</v>
      </c>
      <c r="BZ333" s="62">
        <f ca="1">BZ129*'SaaS - Cohorts (Logos)'!BZ129</f>
        <v>3.1478422250227465</v>
      </c>
      <c r="CA333" s="62">
        <f ca="1">CA129*'SaaS - Cohorts (Logos)'!CA129</f>
        <v>3.1330340150599687</v>
      </c>
      <c r="CB333" s="62">
        <f ca="1">CB129*'SaaS - Cohorts (Logos)'!CB129</f>
        <v>3.1127441331519252</v>
      </c>
      <c r="CC333" s="62">
        <f ca="1">CC129*'SaaS - Cohorts (Logos)'!CC129</f>
        <v>3.0877755530748643</v>
      </c>
      <c r="CD333" s="62">
        <f ca="1">CD129*'SaaS - Cohorts (Logos)'!CD129</f>
        <v>3.0588319882890267</v>
      </c>
      <c r="CE333" s="62">
        <f ca="1">CE129*'SaaS - Cohorts (Logos)'!CE129</f>
        <v>3.0265298612458267</v>
      </c>
      <c r="CF333" s="62">
        <f ca="1">CF129*'SaaS - Cohorts (Logos)'!CF129</f>
        <v>2.9914088352167814</v>
      </c>
      <c r="CG333" s="62">
        <f ca="1">CG129*'SaaS - Cohorts (Logos)'!CG129</f>
        <v>2.9539410811648117</v>
      </c>
      <c r="CH333" s="62">
        <f ca="1">CH129*'SaaS - Cohorts (Logos)'!CH129</f>
        <v>2.9145394314755984</v>
      </c>
      <c r="CI333" s="62">
        <f ca="1">CI129*'SaaS - Cohorts (Logos)'!CI129</f>
        <v>2.873564554148079</v>
      </c>
      <c r="CJ333" s="62">
        <f ca="1">CJ129*'SaaS - Cohorts (Logos)'!CJ129</f>
        <v>2.8313312650108706</v>
      </c>
      <c r="CK333" s="62">
        <f ca="1">CK129*'SaaS - Cohorts (Logos)'!CK129</f>
        <v>2.7881140814229162</v>
      </c>
      <c r="CL333" s="62">
        <f ca="1">CL129*'SaaS - Cohorts (Logos)'!CL129</f>
        <v>2.7441521085012495</v>
      </c>
      <c r="CM333" s="62">
        <f ca="1">CM129*'SaaS - Cohorts (Logos)'!CM129</f>
        <v>2.6996533379932011</v>
      </c>
      <c r="CN333" s="62">
        <f ca="1">CN129*'SaaS - Cohorts (Logos)'!CN129</f>
        <v>2.6547984302958763</v>
      </c>
      <c r="CO333" s="62">
        <f ca="1">CO129*'SaaS - Cohorts (Logos)'!CO129</f>
        <v>2.6097440416649937</v>
      </c>
      <c r="CP333" s="62">
        <f ca="1">CP129*'SaaS - Cohorts (Logos)'!CP129</f>
        <v>2.5646257512097241</v>
      </c>
      <c r="CQ333" s="62">
        <f ca="1">CQ129*'SaaS - Cohorts (Logos)'!CQ129</f>
        <v>2.5195606357181966</v>
      </c>
      <c r="CR333" s="62">
        <f ca="1">CR129*'SaaS - Cohorts (Logos)'!CR129</f>
        <v>2.4746495345925799</v>
      </c>
      <c r="CS333" s="62">
        <f ca="1">CS129*'SaaS - Cohorts (Logos)'!CS129</f>
        <v>2.4299790420988252</v>
      </c>
      <c r="CT333" s="62">
        <f ca="1">CT129*'SaaS - Cohorts (Logos)'!CT129</f>
        <v>2.3856232596711742</v>
      </c>
      <c r="CU333" s="62">
        <f ca="1">CU129*'SaaS - Cohorts (Logos)'!CU129</f>
        <v>2.3416453370823569</v>
      </c>
      <c r="CV333" s="62">
        <f ca="1">CV129*'SaaS - Cohorts (Logos)'!CV129</f>
        <v>2.2980988278327636</v>
      </c>
      <c r="CW333" s="62">
        <f ca="1">CW129*'SaaS - Cohorts (Logos)'!CW129</f>
        <v>2.2550288810691153</v>
      </c>
      <c r="CX333" s="62">
        <f ca="1">CX129*'SaaS - Cohorts (Logos)'!CX129</f>
        <v>2.2124732896655797</v>
      </c>
      <c r="CY333" s="62">
        <f ca="1">CY129*'SaaS - Cohorts (Logos)'!CY129</f>
        <v>2.1704634117439729</v>
      </c>
      <c r="CZ333" s="62">
        <f ca="1">CZ129*'SaaS - Cohorts (Logos)'!CZ129</f>
        <v>2.1290249808361938</v>
      </c>
      <c r="DA333" s="62">
        <f ca="1">DA129*'SaaS - Cohorts (Logos)'!DA129</f>
        <v>2.088178818067318</v>
      </c>
      <c r="DB333" s="62">
        <f ca="1">DB129*'SaaS - Cohorts (Logos)'!DB129</f>
        <v>2.0479414581320783</v>
      </c>
      <c r="DC333" s="62">
        <f ca="1">DC129*'SaaS - Cohorts (Logos)'!DC129</f>
        <v>2.0083256994244105</v>
      </c>
      <c r="DD333" s="62">
        <f ca="1">DD129*'SaaS - Cohorts (Logos)'!DD129</f>
        <v>1.9693410874362991</v>
      </c>
      <c r="DE333" s="62">
        <f ca="1">DE129*'SaaS - Cohorts (Logos)'!DE129</f>
        <v>1.9309943394479048</v>
      </c>
      <c r="DF333" s="62">
        <f ca="1">DF129*'SaaS - Cohorts (Logos)'!DF129</f>
        <v>1.8932897175680383</v>
      </c>
      <c r="DG333" s="62">
        <f ca="1">DG129*'SaaS - Cohorts (Logos)'!DG129</f>
        <v>1.8562293563366785</v>
      </c>
      <c r="DH333" s="62">
        <f ca="1">DH129*'SaaS - Cohorts (Logos)'!DH129</f>
        <v>1.8198135503555455</v>
      </c>
      <c r="DI333" s="62">
        <f ca="1">DI129*'SaaS - Cohorts (Logos)'!DI129</f>
        <v>1.7840410067565631</v>
      </c>
      <c r="DJ333" s="62">
        <f ca="1">DJ129*'SaaS - Cohorts (Logos)'!DJ129</f>
        <v>1.7489090667405851</v>
      </c>
      <c r="DK333" s="62">
        <f ca="1">DK129*'SaaS - Cohorts (Logos)'!DK129</f>
        <v>1.7144138999106282</v>
      </c>
      <c r="DL333" s="62">
        <f ca="1">DL129*'SaaS - Cohorts (Logos)'!DL129</f>
        <v>1.6805506746766878</v>
      </c>
      <c r="DM333" s="62">
        <f ca="1">DM129*'SaaS - Cohorts (Logos)'!DM129</f>
        <v>1.6473137076157138</v>
      </c>
      <c r="DN333" s="62">
        <f ca="1">DN129*'SaaS - Cohorts (Logos)'!DN129</f>
        <v>1.6146965943240519</v>
      </c>
      <c r="DO333" s="62">
        <f ca="1">DO129*'SaaS - Cohorts (Logos)'!DO129</f>
        <v>1.5826923239949449</v>
      </c>
      <c r="DP333" s="62">
        <f ca="1">DP129*'SaaS - Cohorts (Logos)'!DP129</f>
        <v>1.551293379685535</v>
      </c>
      <c r="DQ333" s="62">
        <f ca="1">DQ129*'SaaS - Cohorts (Logos)'!DQ129</f>
        <v>1.5204918260018547</v>
      </c>
      <c r="DR333" s="62">
        <f ca="1">DR129*'SaaS - Cohorts (Logos)'!DR129</f>
        <v>1.4902793857226444</v>
      </c>
    </row>
    <row r="334" spans="2:122" ht="15.75" customHeight="1">
      <c r="B334" s="195">
        <v>44713</v>
      </c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62">
        <f ca="1">BK130*'SaaS - Cohorts (Logos)'!BK130</f>
        <v>1.6379999999999999</v>
      </c>
      <c r="BL334" s="62">
        <f ca="1">BL130*'SaaS - Cohorts (Logos)'!BL130</f>
        <v>1.9328399999999997</v>
      </c>
      <c r="BM334" s="62">
        <f ca="1">BM130*'SaaS - Cohorts (Logos)'!BM130</f>
        <v>2.1824711999999997</v>
      </c>
      <c r="BN334" s="62">
        <f ca="1">BN130*'SaaS - Cohorts (Logos)'!BN130</f>
        <v>2.3925152160000001</v>
      </c>
      <c r="BO334" s="62">
        <f ca="1">BO130*'SaaS - Cohorts (Logos)'!BO130</f>
        <v>2.5679151388800001</v>
      </c>
      <c r="BP334" s="62">
        <f ca="1">BP130*'SaaS - Cohorts (Logos)'!BP130</f>
        <v>2.7130170360384001</v>
      </c>
      <c r="BQ334" s="62">
        <f ca="1">BQ130*'SaaS - Cohorts (Logos)'!BQ130</f>
        <v>2.8316416712613122</v>
      </c>
      <c r="BR334" s="62">
        <f ca="1">BR130*'SaaS - Cohorts (Logos)'!BR130</f>
        <v>2.9271476166665242</v>
      </c>
      <c r="BS334" s="62">
        <f ca="1">BS130*'SaaS - Cohorts (Logos)'!BS130</f>
        <v>3.0024867897039793</v>
      </c>
      <c r="BT334" s="62">
        <f ca="1">BT130*'SaaS - Cohorts (Logos)'!BT130</f>
        <v>3.0602533242361916</v>
      </c>
      <c r="BU334" s="62">
        <f ca="1">BU130*'SaaS - Cohorts (Logos)'!BU130</f>
        <v>3.1027265756386044</v>
      </c>
      <c r="BV334" s="62">
        <f ca="1">BV130*'SaaS - Cohorts (Logos)'!BV130</f>
        <v>3.131908963866513</v>
      </c>
      <c r="BW334" s="62">
        <f ca="1">BW130*'SaaS - Cohorts (Logos)'!BW130</f>
        <v>3.149559273960981</v>
      </c>
      <c r="BX334" s="62">
        <f ca="1">BX130*'SaaS - Cohorts (Logos)'!BX130</f>
        <v>3.1572219591289441</v>
      </c>
      <c r="BY334" s="62">
        <f ca="1">BY130*'SaaS - Cohorts (Logos)'!BY130</f>
        <v>3.156252926115886</v>
      </c>
      <c r="BZ334" s="62">
        <f ca="1">BZ130*'SaaS - Cohorts (Logos)'!BZ130</f>
        <v>3.1478422250227465</v>
      </c>
      <c r="CA334" s="62">
        <f ca="1">CA130*'SaaS - Cohorts (Logos)'!CA130</f>
        <v>3.1330340150599687</v>
      </c>
      <c r="CB334" s="62">
        <f ca="1">CB130*'SaaS - Cohorts (Logos)'!CB130</f>
        <v>3.1127441331519252</v>
      </c>
      <c r="CC334" s="62">
        <f ca="1">CC130*'SaaS - Cohorts (Logos)'!CC130</f>
        <v>3.0877755530748643</v>
      </c>
      <c r="CD334" s="62">
        <f ca="1">CD130*'SaaS - Cohorts (Logos)'!CD130</f>
        <v>3.0588319882890267</v>
      </c>
      <c r="CE334" s="62">
        <f ca="1">CE130*'SaaS - Cohorts (Logos)'!CE130</f>
        <v>3.0265298612458267</v>
      </c>
      <c r="CF334" s="62">
        <f ca="1">CF130*'SaaS - Cohorts (Logos)'!CF130</f>
        <v>2.9914088352167814</v>
      </c>
      <c r="CG334" s="62">
        <f ca="1">CG130*'SaaS - Cohorts (Logos)'!CG130</f>
        <v>2.9539410811648117</v>
      </c>
      <c r="CH334" s="62">
        <f ca="1">CH130*'SaaS - Cohorts (Logos)'!CH130</f>
        <v>2.9145394314755984</v>
      </c>
      <c r="CI334" s="62">
        <f ca="1">CI130*'SaaS - Cohorts (Logos)'!CI130</f>
        <v>2.873564554148079</v>
      </c>
      <c r="CJ334" s="62">
        <f ca="1">CJ130*'SaaS - Cohorts (Logos)'!CJ130</f>
        <v>2.8313312650108706</v>
      </c>
      <c r="CK334" s="62">
        <f ca="1">CK130*'SaaS - Cohorts (Logos)'!CK130</f>
        <v>2.7881140814229162</v>
      </c>
      <c r="CL334" s="62">
        <f ca="1">CL130*'SaaS - Cohorts (Logos)'!CL130</f>
        <v>2.7441521085012495</v>
      </c>
      <c r="CM334" s="62">
        <f ca="1">CM130*'SaaS - Cohorts (Logos)'!CM130</f>
        <v>2.6996533379932011</v>
      </c>
      <c r="CN334" s="62">
        <f ca="1">CN130*'SaaS - Cohorts (Logos)'!CN130</f>
        <v>2.6547984302958763</v>
      </c>
      <c r="CO334" s="62">
        <f ca="1">CO130*'SaaS - Cohorts (Logos)'!CO130</f>
        <v>2.6097440416649937</v>
      </c>
      <c r="CP334" s="62">
        <f ca="1">CP130*'SaaS - Cohorts (Logos)'!CP130</f>
        <v>2.5646257512097241</v>
      </c>
      <c r="CQ334" s="62">
        <f ca="1">CQ130*'SaaS - Cohorts (Logos)'!CQ130</f>
        <v>2.5195606357181966</v>
      </c>
      <c r="CR334" s="62">
        <f ca="1">CR130*'SaaS - Cohorts (Logos)'!CR130</f>
        <v>2.4746495345925799</v>
      </c>
      <c r="CS334" s="62">
        <f ca="1">CS130*'SaaS - Cohorts (Logos)'!CS130</f>
        <v>2.4299790420988252</v>
      </c>
      <c r="CT334" s="62">
        <f ca="1">CT130*'SaaS - Cohorts (Logos)'!CT130</f>
        <v>2.3856232596711742</v>
      </c>
      <c r="CU334" s="62">
        <f ca="1">CU130*'SaaS - Cohorts (Logos)'!CU130</f>
        <v>2.3416453370823569</v>
      </c>
      <c r="CV334" s="62">
        <f ca="1">CV130*'SaaS - Cohorts (Logos)'!CV130</f>
        <v>2.2980988278327636</v>
      </c>
      <c r="CW334" s="62">
        <f ca="1">CW130*'SaaS - Cohorts (Logos)'!CW130</f>
        <v>2.2550288810691153</v>
      </c>
      <c r="CX334" s="62">
        <f ca="1">CX130*'SaaS - Cohorts (Logos)'!CX130</f>
        <v>2.2124732896655797</v>
      </c>
      <c r="CY334" s="62">
        <f ca="1">CY130*'SaaS - Cohorts (Logos)'!CY130</f>
        <v>2.1704634117439729</v>
      </c>
      <c r="CZ334" s="62">
        <f ca="1">CZ130*'SaaS - Cohorts (Logos)'!CZ130</f>
        <v>2.1290249808361938</v>
      </c>
      <c r="DA334" s="62">
        <f ca="1">DA130*'SaaS - Cohorts (Logos)'!DA130</f>
        <v>2.088178818067318</v>
      </c>
      <c r="DB334" s="62">
        <f ca="1">DB130*'SaaS - Cohorts (Logos)'!DB130</f>
        <v>2.0479414581320783</v>
      </c>
      <c r="DC334" s="62">
        <f ca="1">DC130*'SaaS - Cohorts (Logos)'!DC130</f>
        <v>2.0083256994244105</v>
      </c>
      <c r="DD334" s="62">
        <f ca="1">DD130*'SaaS - Cohorts (Logos)'!DD130</f>
        <v>1.9693410874362991</v>
      </c>
      <c r="DE334" s="62">
        <f ca="1">DE130*'SaaS - Cohorts (Logos)'!DE130</f>
        <v>1.9309943394479048</v>
      </c>
      <c r="DF334" s="62">
        <f ca="1">DF130*'SaaS - Cohorts (Logos)'!DF130</f>
        <v>1.8932897175680383</v>
      </c>
      <c r="DG334" s="62">
        <f ca="1">DG130*'SaaS - Cohorts (Logos)'!DG130</f>
        <v>1.8562293563366785</v>
      </c>
      <c r="DH334" s="62">
        <f ca="1">DH130*'SaaS - Cohorts (Logos)'!DH130</f>
        <v>1.8198135503555455</v>
      </c>
      <c r="DI334" s="62">
        <f ca="1">DI130*'SaaS - Cohorts (Logos)'!DI130</f>
        <v>1.7840410067565631</v>
      </c>
      <c r="DJ334" s="62">
        <f ca="1">DJ130*'SaaS - Cohorts (Logos)'!DJ130</f>
        <v>1.7489090667405851</v>
      </c>
      <c r="DK334" s="62">
        <f ca="1">DK130*'SaaS - Cohorts (Logos)'!DK130</f>
        <v>1.7144138999106282</v>
      </c>
      <c r="DL334" s="62">
        <f ca="1">DL130*'SaaS - Cohorts (Logos)'!DL130</f>
        <v>1.6805506746766878</v>
      </c>
      <c r="DM334" s="62">
        <f ca="1">DM130*'SaaS - Cohorts (Logos)'!DM130</f>
        <v>1.6473137076157138</v>
      </c>
      <c r="DN334" s="62">
        <f ca="1">DN130*'SaaS - Cohorts (Logos)'!DN130</f>
        <v>1.6146965943240519</v>
      </c>
      <c r="DO334" s="62">
        <f ca="1">DO130*'SaaS - Cohorts (Logos)'!DO130</f>
        <v>1.5826923239949449</v>
      </c>
      <c r="DP334" s="62">
        <f ca="1">DP130*'SaaS - Cohorts (Logos)'!DP130</f>
        <v>1.551293379685535</v>
      </c>
      <c r="DQ334" s="62">
        <f ca="1">DQ130*'SaaS - Cohorts (Logos)'!DQ130</f>
        <v>1.5204918260018547</v>
      </c>
      <c r="DR334" s="62">
        <f ca="1">DR130*'SaaS - Cohorts (Logos)'!DR130</f>
        <v>1.4902793857226444</v>
      </c>
    </row>
    <row r="335" spans="2:122" ht="15.75" customHeight="1">
      <c r="B335" s="195">
        <v>44743</v>
      </c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62">
        <f ca="1">BK131*'SaaS - Cohorts (Logos)'!BK131</f>
        <v>1.6379999999999999</v>
      </c>
      <c r="BL335" s="62">
        <f ca="1">BL131*'SaaS - Cohorts (Logos)'!BL131</f>
        <v>1.9328399999999997</v>
      </c>
      <c r="BM335" s="62">
        <f ca="1">BM131*'SaaS - Cohorts (Logos)'!BM131</f>
        <v>2.1824711999999997</v>
      </c>
      <c r="BN335" s="62">
        <f ca="1">BN131*'SaaS - Cohorts (Logos)'!BN131</f>
        <v>2.3925152160000001</v>
      </c>
      <c r="BO335" s="62">
        <f ca="1">BO131*'SaaS - Cohorts (Logos)'!BO131</f>
        <v>2.5679151388800001</v>
      </c>
      <c r="BP335" s="62">
        <f ca="1">BP131*'SaaS - Cohorts (Logos)'!BP131</f>
        <v>2.7130170360384001</v>
      </c>
      <c r="BQ335" s="62">
        <f ca="1">BQ131*'SaaS - Cohorts (Logos)'!BQ131</f>
        <v>2.8316416712613122</v>
      </c>
      <c r="BR335" s="62">
        <f ca="1">BR131*'SaaS - Cohorts (Logos)'!BR131</f>
        <v>2.9271476166665242</v>
      </c>
      <c r="BS335" s="62">
        <f ca="1">BS131*'SaaS - Cohorts (Logos)'!BS131</f>
        <v>3.0024867897039793</v>
      </c>
      <c r="BT335" s="62">
        <f ca="1">BT131*'SaaS - Cohorts (Logos)'!BT131</f>
        <v>3.0602533242361916</v>
      </c>
      <c r="BU335" s="62">
        <f ca="1">BU131*'SaaS - Cohorts (Logos)'!BU131</f>
        <v>3.1027265756386044</v>
      </c>
      <c r="BV335" s="62">
        <f ca="1">BV131*'SaaS - Cohorts (Logos)'!BV131</f>
        <v>3.131908963866513</v>
      </c>
      <c r="BW335" s="62">
        <f ca="1">BW131*'SaaS - Cohorts (Logos)'!BW131</f>
        <v>3.149559273960981</v>
      </c>
      <c r="BX335" s="62">
        <f ca="1">BX131*'SaaS - Cohorts (Logos)'!BX131</f>
        <v>3.1572219591289441</v>
      </c>
      <c r="BY335" s="62">
        <f ca="1">BY131*'SaaS - Cohorts (Logos)'!BY131</f>
        <v>3.156252926115886</v>
      </c>
      <c r="BZ335" s="62">
        <f ca="1">BZ131*'SaaS - Cohorts (Logos)'!BZ131</f>
        <v>3.1478422250227465</v>
      </c>
      <c r="CA335" s="62">
        <f ca="1">CA131*'SaaS - Cohorts (Logos)'!CA131</f>
        <v>3.1330340150599687</v>
      </c>
      <c r="CB335" s="62">
        <f ca="1">CB131*'SaaS - Cohorts (Logos)'!CB131</f>
        <v>3.1127441331519252</v>
      </c>
      <c r="CC335" s="62">
        <f ca="1">CC131*'SaaS - Cohorts (Logos)'!CC131</f>
        <v>3.0877755530748643</v>
      </c>
      <c r="CD335" s="62">
        <f ca="1">CD131*'SaaS - Cohorts (Logos)'!CD131</f>
        <v>3.0588319882890267</v>
      </c>
      <c r="CE335" s="62">
        <f ca="1">CE131*'SaaS - Cohorts (Logos)'!CE131</f>
        <v>3.0265298612458267</v>
      </c>
      <c r="CF335" s="62">
        <f ca="1">CF131*'SaaS - Cohorts (Logos)'!CF131</f>
        <v>2.9914088352167814</v>
      </c>
      <c r="CG335" s="62">
        <f ca="1">CG131*'SaaS - Cohorts (Logos)'!CG131</f>
        <v>2.9539410811648117</v>
      </c>
      <c r="CH335" s="62">
        <f ca="1">CH131*'SaaS - Cohorts (Logos)'!CH131</f>
        <v>2.9145394314755984</v>
      </c>
      <c r="CI335" s="62">
        <f ca="1">CI131*'SaaS - Cohorts (Logos)'!CI131</f>
        <v>2.873564554148079</v>
      </c>
      <c r="CJ335" s="62">
        <f ca="1">CJ131*'SaaS - Cohorts (Logos)'!CJ131</f>
        <v>2.8313312650108706</v>
      </c>
      <c r="CK335" s="62">
        <f ca="1">CK131*'SaaS - Cohorts (Logos)'!CK131</f>
        <v>2.7881140814229162</v>
      </c>
      <c r="CL335" s="62">
        <f ca="1">CL131*'SaaS - Cohorts (Logos)'!CL131</f>
        <v>2.7441521085012495</v>
      </c>
      <c r="CM335" s="62">
        <f ca="1">CM131*'SaaS - Cohorts (Logos)'!CM131</f>
        <v>2.6996533379932011</v>
      </c>
      <c r="CN335" s="62">
        <f ca="1">CN131*'SaaS - Cohorts (Logos)'!CN131</f>
        <v>2.6547984302958763</v>
      </c>
      <c r="CO335" s="62">
        <f ca="1">CO131*'SaaS - Cohorts (Logos)'!CO131</f>
        <v>2.6097440416649937</v>
      </c>
      <c r="CP335" s="62">
        <f ca="1">CP131*'SaaS - Cohorts (Logos)'!CP131</f>
        <v>2.5646257512097241</v>
      </c>
      <c r="CQ335" s="62">
        <f ca="1">CQ131*'SaaS - Cohorts (Logos)'!CQ131</f>
        <v>2.5195606357181966</v>
      </c>
      <c r="CR335" s="62">
        <f ca="1">CR131*'SaaS - Cohorts (Logos)'!CR131</f>
        <v>2.4746495345925799</v>
      </c>
      <c r="CS335" s="62">
        <f ca="1">CS131*'SaaS - Cohorts (Logos)'!CS131</f>
        <v>2.4299790420988252</v>
      </c>
      <c r="CT335" s="62">
        <f ca="1">CT131*'SaaS - Cohorts (Logos)'!CT131</f>
        <v>2.3856232596711742</v>
      </c>
      <c r="CU335" s="62">
        <f ca="1">CU131*'SaaS - Cohorts (Logos)'!CU131</f>
        <v>2.3416453370823569</v>
      </c>
      <c r="CV335" s="62">
        <f ca="1">CV131*'SaaS - Cohorts (Logos)'!CV131</f>
        <v>2.2980988278327636</v>
      </c>
      <c r="CW335" s="62">
        <f ca="1">CW131*'SaaS - Cohorts (Logos)'!CW131</f>
        <v>2.2550288810691153</v>
      </c>
      <c r="CX335" s="62">
        <f ca="1">CX131*'SaaS - Cohorts (Logos)'!CX131</f>
        <v>2.2124732896655797</v>
      </c>
      <c r="CY335" s="62">
        <f ca="1">CY131*'SaaS - Cohorts (Logos)'!CY131</f>
        <v>2.1704634117439729</v>
      </c>
      <c r="CZ335" s="62">
        <f ca="1">CZ131*'SaaS - Cohorts (Logos)'!CZ131</f>
        <v>2.1290249808361938</v>
      </c>
      <c r="DA335" s="62">
        <f ca="1">DA131*'SaaS - Cohorts (Logos)'!DA131</f>
        <v>2.088178818067318</v>
      </c>
      <c r="DB335" s="62">
        <f ca="1">DB131*'SaaS - Cohorts (Logos)'!DB131</f>
        <v>2.0479414581320783</v>
      </c>
      <c r="DC335" s="62">
        <f ca="1">DC131*'SaaS - Cohorts (Logos)'!DC131</f>
        <v>2.0083256994244105</v>
      </c>
      <c r="DD335" s="62">
        <f ca="1">DD131*'SaaS - Cohorts (Logos)'!DD131</f>
        <v>1.9693410874362991</v>
      </c>
      <c r="DE335" s="62">
        <f ca="1">DE131*'SaaS - Cohorts (Logos)'!DE131</f>
        <v>1.9309943394479048</v>
      </c>
      <c r="DF335" s="62">
        <f ca="1">DF131*'SaaS - Cohorts (Logos)'!DF131</f>
        <v>1.8932897175680383</v>
      </c>
      <c r="DG335" s="62">
        <f ca="1">DG131*'SaaS - Cohorts (Logos)'!DG131</f>
        <v>1.8562293563366785</v>
      </c>
      <c r="DH335" s="62">
        <f ca="1">DH131*'SaaS - Cohorts (Logos)'!DH131</f>
        <v>1.8198135503555455</v>
      </c>
      <c r="DI335" s="62">
        <f ca="1">DI131*'SaaS - Cohorts (Logos)'!DI131</f>
        <v>1.7840410067565631</v>
      </c>
      <c r="DJ335" s="62">
        <f ca="1">DJ131*'SaaS - Cohorts (Logos)'!DJ131</f>
        <v>1.7489090667405851</v>
      </c>
      <c r="DK335" s="62">
        <f ca="1">DK131*'SaaS - Cohorts (Logos)'!DK131</f>
        <v>1.7144138999106282</v>
      </c>
      <c r="DL335" s="62">
        <f ca="1">DL131*'SaaS - Cohorts (Logos)'!DL131</f>
        <v>1.6805506746766878</v>
      </c>
      <c r="DM335" s="62">
        <f ca="1">DM131*'SaaS - Cohorts (Logos)'!DM131</f>
        <v>1.6473137076157138</v>
      </c>
      <c r="DN335" s="62">
        <f ca="1">DN131*'SaaS - Cohorts (Logos)'!DN131</f>
        <v>1.6146965943240519</v>
      </c>
      <c r="DO335" s="62">
        <f ca="1">DO131*'SaaS - Cohorts (Logos)'!DO131</f>
        <v>1.5826923239949449</v>
      </c>
      <c r="DP335" s="62">
        <f ca="1">DP131*'SaaS - Cohorts (Logos)'!DP131</f>
        <v>1.551293379685535</v>
      </c>
      <c r="DQ335" s="62">
        <f ca="1">DQ131*'SaaS - Cohorts (Logos)'!DQ131</f>
        <v>1.5204918260018547</v>
      </c>
      <c r="DR335" s="62">
        <f ca="1">DR131*'SaaS - Cohorts (Logos)'!DR131</f>
        <v>1.4902793857226444</v>
      </c>
    </row>
    <row r="336" spans="2:122" ht="15.75" customHeight="1">
      <c r="B336" s="195">
        <v>44774</v>
      </c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62">
        <f ca="1">BK132*'SaaS - Cohorts (Logos)'!BK132</f>
        <v>1.6379999999999999</v>
      </c>
      <c r="BL336" s="62">
        <f ca="1">BL132*'SaaS - Cohorts (Logos)'!BL132</f>
        <v>1.9328399999999997</v>
      </c>
      <c r="BM336" s="62">
        <f ca="1">BM132*'SaaS - Cohorts (Logos)'!BM132</f>
        <v>2.1824711999999997</v>
      </c>
      <c r="BN336" s="62">
        <f ca="1">BN132*'SaaS - Cohorts (Logos)'!BN132</f>
        <v>2.3925152160000001</v>
      </c>
      <c r="BO336" s="62">
        <f ca="1">BO132*'SaaS - Cohorts (Logos)'!BO132</f>
        <v>2.5679151388800001</v>
      </c>
      <c r="BP336" s="62">
        <f ca="1">BP132*'SaaS - Cohorts (Logos)'!BP132</f>
        <v>2.7130170360384001</v>
      </c>
      <c r="BQ336" s="62">
        <f ca="1">BQ132*'SaaS - Cohorts (Logos)'!BQ132</f>
        <v>2.8316416712613122</v>
      </c>
      <c r="BR336" s="62">
        <f ca="1">BR132*'SaaS - Cohorts (Logos)'!BR132</f>
        <v>2.9271476166665242</v>
      </c>
      <c r="BS336" s="62">
        <f ca="1">BS132*'SaaS - Cohorts (Logos)'!BS132</f>
        <v>3.0024867897039793</v>
      </c>
      <c r="BT336" s="62">
        <f ca="1">BT132*'SaaS - Cohorts (Logos)'!BT132</f>
        <v>3.0602533242361916</v>
      </c>
      <c r="BU336" s="62">
        <f ca="1">BU132*'SaaS - Cohorts (Logos)'!BU132</f>
        <v>3.1027265756386044</v>
      </c>
      <c r="BV336" s="62">
        <f ca="1">BV132*'SaaS - Cohorts (Logos)'!BV132</f>
        <v>3.131908963866513</v>
      </c>
      <c r="BW336" s="62">
        <f ca="1">BW132*'SaaS - Cohorts (Logos)'!BW132</f>
        <v>3.149559273960981</v>
      </c>
      <c r="BX336" s="62">
        <f ca="1">BX132*'SaaS - Cohorts (Logos)'!BX132</f>
        <v>3.1572219591289441</v>
      </c>
      <c r="BY336" s="62">
        <f ca="1">BY132*'SaaS - Cohorts (Logos)'!BY132</f>
        <v>3.156252926115886</v>
      </c>
      <c r="BZ336" s="62">
        <f ca="1">BZ132*'SaaS - Cohorts (Logos)'!BZ132</f>
        <v>3.1478422250227465</v>
      </c>
      <c r="CA336" s="62">
        <f ca="1">CA132*'SaaS - Cohorts (Logos)'!CA132</f>
        <v>3.1330340150599687</v>
      </c>
      <c r="CB336" s="62">
        <f ca="1">CB132*'SaaS - Cohorts (Logos)'!CB132</f>
        <v>3.1127441331519252</v>
      </c>
      <c r="CC336" s="62">
        <f ca="1">CC132*'SaaS - Cohorts (Logos)'!CC132</f>
        <v>3.0877755530748643</v>
      </c>
      <c r="CD336" s="62">
        <f ca="1">CD132*'SaaS - Cohorts (Logos)'!CD132</f>
        <v>3.0588319882890267</v>
      </c>
      <c r="CE336" s="62">
        <f ca="1">CE132*'SaaS - Cohorts (Logos)'!CE132</f>
        <v>3.0265298612458267</v>
      </c>
      <c r="CF336" s="62">
        <f ca="1">CF132*'SaaS - Cohorts (Logos)'!CF132</f>
        <v>2.9914088352167814</v>
      </c>
      <c r="CG336" s="62">
        <f ca="1">CG132*'SaaS - Cohorts (Logos)'!CG132</f>
        <v>2.9539410811648117</v>
      </c>
      <c r="CH336" s="62">
        <f ca="1">CH132*'SaaS - Cohorts (Logos)'!CH132</f>
        <v>2.9145394314755984</v>
      </c>
      <c r="CI336" s="62">
        <f ca="1">CI132*'SaaS - Cohorts (Logos)'!CI132</f>
        <v>2.873564554148079</v>
      </c>
      <c r="CJ336" s="62">
        <f ca="1">CJ132*'SaaS - Cohorts (Logos)'!CJ132</f>
        <v>2.8313312650108706</v>
      </c>
      <c r="CK336" s="62">
        <f ca="1">CK132*'SaaS - Cohorts (Logos)'!CK132</f>
        <v>2.7881140814229162</v>
      </c>
      <c r="CL336" s="62">
        <f ca="1">CL132*'SaaS - Cohorts (Logos)'!CL132</f>
        <v>2.7441521085012495</v>
      </c>
      <c r="CM336" s="62">
        <f ca="1">CM132*'SaaS - Cohorts (Logos)'!CM132</f>
        <v>2.6996533379932011</v>
      </c>
      <c r="CN336" s="62">
        <f ca="1">CN132*'SaaS - Cohorts (Logos)'!CN132</f>
        <v>2.6547984302958763</v>
      </c>
      <c r="CO336" s="62">
        <f ca="1">CO132*'SaaS - Cohorts (Logos)'!CO132</f>
        <v>2.6097440416649937</v>
      </c>
      <c r="CP336" s="62">
        <f ca="1">CP132*'SaaS - Cohorts (Logos)'!CP132</f>
        <v>2.5646257512097241</v>
      </c>
      <c r="CQ336" s="62">
        <f ca="1">CQ132*'SaaS - Cohorts (Logos)'!CQ132</f>
        <v>2.5195606357181966</v>
      </c>
      <c r="CR336" s="62">
        <f ca="1">CR132*'SaaS - Cohorts (Logos)'!CR132</f>
        <v>2.4746495345925799</v>
      </c>
      <c r="CS336" s="62">
        <f ca="1">CS132*'SaaS - Cohorts (Logos)'!CS132</f>
        <v>2.4299790420988252</v>
      </c>
      <c r="CT336" s="62">
        <f ca="1">CT132*'SaaS - Cohorts (Logos)'!CT132</f>
        <v>2.3856232596711742</v>
      </c>
      <c r="CU336" s="62">
        <f ca="1">CU132*'SaaS - Cohorts (Logos)'!CU132</f>
        <v>2.3416453370823569</v>
      </c>
      <c r="CV336" s="62">
        <f ca="1">CV132*'SaaS - Cohorts (Logos)'!CV132</f>
        <v>2.2980988278327636</v>
      </c>
      <c r="CW336" s="62">
        <f ca="1">CW132*'SaaS - Cohorts (Logos)'!CW132</f>
        <v>2.2550288810691153</v>
      </c>
      <c r="CX336" s="62">
        <f ca="1">CX132*'SaaS - Cohorts (Logos)'!CX132</f>
        <v>2.2124732896655797</v>
      </c>
      <c r="CY336" s="62">
        <f ca="1">CY132*'SaaS - Cohorts (Logos)'!CY132</f>
        <v>2.1704634117439729</v>
      </c>
      <c r="CZ336" s="62">
        <f ca="1">CZ132*'SaaS - Cohorts (Logos)'!CZ132</f>
        <v>2.1290249808361938</v>
      </c>
      <c r="DA336" s="62">
        <f ca="1">DA132*'SaaS - Cohorts (Logos)'!DA132</f>
        <v>2.088178818067318</v>
      </c>
      <c r="DB336" s="62">
        <f ca="1">DB132*'SaaS - Cohorts (Logos)'!DB132</f>
        <v>2.0479414581320783</v>
      </c>
      <c r="DC336" s="62">
        <f ca="1">DC132*'SaaS - Cohorts (Logos)'!DC132</f>
        <v>2.0083256994244105</v>
      </c>
      <c r="DD336" s="62">
        <f ca="1">DD132*'SaaS - Cohorts (Logos)'!DD132</f>
        <v>1.9693410874362991</v>
      </c>
      <c r="DE336" s="62">
        <f ca="1">DE132*'SaaS - Cohorts (Logos)'!DE132</f>
        <v>1.9309943394479048</v>
      </c>
      <c r="DF336" s="62">
        <f ca="1">DF132*'SaaS - Cohorts (Logos)'!DF132</f>
        <v>1.8932897175680383</v>
      </c>
      <c r="DG336" s="62">
        <f ca="1">DG132*'SaaS - Cohorts (Logos)'!DG132</f>
        <v>1.8562293563366785</v>
      </c>
      <c r="DH336" s="62">
        <f ca="1">DH132*'SaaS - Cohorts (Logos)'!DH132</f>
        <v>1.8198135503555455</v>
      </c>
      <c r="DI336" s="62">
        <f ca="1">DI132*'SaaS - Cohorts (Logos)'!DI132</f>
        <v>1.7840410067565631</v>
      </c>
      <c r="DJ336" s="62">
        <f ca="1">DJ132*'SaaS - Cohorts (Logos)'!DJ132</f>
        <v>1.7489090667405851</v>
      </c>
      <c r="DK336" s="62">
        <f ca="1">DK132*'SaaS - Cohorts (Logos)'!DK132</f>
        <v>1.7144138999106282</v>
      </c>
      <c r="DL336" s="62">
        <f ca="1">DL132*'SaaS - Cohorts (Logos)'!DL132</f>
        <v>1.6805506746766878</v>
      </c>
      <c r="DM336" s="62">
        <f ca="1">DM132*'SaaS - Cohorts (Logos)'!DM132</f>
        <v>1.6473137076157138</v>
      </c>
      <c r="DN336" s="62">
        <f ca="1">DN132*'SaaS - Cohorts (Logos)'!DN132</f>
        <v>1.6146965943240519</v>
      </c>
      <c r="DO336" s="62">
        <f ca="1">DO132*'SaaS - Cohorts (Logos)'!DO132</f>
        <v>1.5826923239949449</v>
      </c>
      <c r="DP336" s="62">
        <f ca="1">DP132*'SaaS - Cohorts (Logos)'!DP132</f>
        <v>1.551293379685535</v>
      </c>
      <c r="DQ336" s="62">
        <f ca="1">DQ132*'SaaS - Cohorts (Logos)'!DQ132</f>
        <v>1.5204918260018547</v>
      </c>
      <c r="DR336" s="62">
        <f ca="1">DR132*'SaaS - Cohorts (Logos)'!DR132</f>
        <v>1.4902793857226444</v>
      </c>
    </row>
    <row r="337" spans="2:122" ht="15.75" customHeight="1">
      <c r="B337" s="195">
        <v>44805</v>
      </c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62">
        <f ca="1">BK133*'SaaS - Cohorts (Logos)'!BK133</f>
        <v>1.6379999999999999</v>
      </c>
      <c r="BL337" s="62">
        <f ca="1">BL133*'SaaS - Cohorts (Logos)'!BL133</f>
        <v>1.9328399999999997</v>
      </c>
      <c r="BM337" s="62">
        <f ca="1">BM133*'SaaS - Cohorts (Logos)'!BM133</f>
        <v>2.1824711999999997</v>
      </c>
      <c r="BN337" s="62">
        <f ca="1">BN133*'SaaS - Cohorts (Logos)'!BN133</f>
        <v>2.3925152160000001</v>
      </c>
      <c r="BO337" s="62">
        <f ca="1">BO133*'SaaS - Cohorts (Logos)'!BO133</f>
        <v>2.5679151388800001</v>
      </c>
      <c r="BP337" s="62">
        <f ca="1">BP133*'SaaS - Cohorts (Logos)'!BP133</f>
        <v>2.7130170360384001</v>
      </c>
      <c r="BQ337" s="62">
        <f ca="1">BQ133*'SaaS - Cohorts (Logos)'!BQ133</f>
        <v>2.8316416712613122</v>
      </c>
      <c r="BR337" s="62">
        <f ca="1">BR133*'SaaS - Cohorts (Logos)'!BR133</f>
        <v>2.9271476166665242</v>
      </c>
      <c r="BS337" s="62">
        <f ca="1">BS133*'SaaS - Cohorts (Logos)'!BS133</f>
        <v>3.0024867897039793</v>
      </c>
      <c r="BT337" s="62">
        <f ca="1">BT133*'SaaS - Cohorts (Logos)'!BT133</f>
        <v>3.0602533242361916</v>
      </c>
      <c r="BU337" s="62">
        <f ca="1">BU133*'SaaS - Cohorts (Logos)'!BU133</f>
        <v>3.1027265756386044</v>
      </c>
      <c r="BV337" s="62">
        <f ca="1">BV133*'SaaS - Cohorts (Logos)'!BV133</f>
        <v>3.131908963866513</v>
      </c>
      <c r="BW337" s="62">
        <f ca="1">BW133*'SaaS - Cohorts (Logos)'!BW133</f>
        <v>3.149559273960981</v>
      </c>
      <c r="BX337" s="62">
        <f ca="1">BX133*'SaaS - Cohorts (Logos)'!BX133</f>
        <v>3.1572219591289441</v>
      </c>
      <c r="BY337" s="62">
        <f ca="1">BY133*'SaaS - Cohorts (Logos)'!BY133</f>
        <v>3.156252926115886</v>
      </c>
      <c r="BZ337" s="62">
        <f ca="1">BZ133*'SaaS - Cohorts (Logos)'!BZ133</f>
        <v>3.1478422250227465</v>
      </c>
      <c r="CA337" s="62">
        <f ca="1">CA133*'SaaS - Cohorts (Logos)'!CA133</f>
        <v>3.1330340150599687</v>
      </c>
      <c r="CB337" s="62">
        <f ca="1">CB133*'SaaS - Cohorts (Logos)'!CB133</f>
        <v>3.1127441331519252</v>
      </c>
      <c r="CC337" s="62">
        <f ca="1">CC133*'SaaS - Cohorts (Logos)'!CC133</f>
        <v>3.0877755530748643</v>
      </c>
      <c r="CD337" s="62">
        <f ca="1">CD133*'SaaS - Cohorts (Logos)'!CD133</f>
        <v>3.0588319882890267</v>
      </c>
      <c r="CE337" s="62">
        <f ca="1">CE133*'SaaS - Cohorts (Logos)'!CE133</f>
        <v>3.0265298612458267</v>
      </c>
      <c r="CF337" s="62">
        <f ca="1">CF133*'SaaS - Cohorts (Logos)'!CF133</f>
        <v>2.9914088352167814</v>
      </c>
      <c r="CG337" s="62">
        <f ca="1">CG133*'SaaS - Cohorts (Logos)'!CG133</f>
        <v>2.9539410811648117</v>
      </c>
      <c r="CH337" s="62">
        <f ca="1">CH133*'SaaS - Cohorts (Logos)'!CH133</f>
        <v>2.9145394314755984</v>
      </c>
      <c r="CI337" s="62">
        <f ca="1">CI133*'SaaS - Cohorts (Logos)'!CI133</f>
        <v>2.873564554148079</v>
      </c>
      <c r="CJ337" s="62">
        <f ca="1">CJ133*'SaaS - Cohorts (Logos)'!CJ133</f>
        <v>2.8313312650108706</v>
      </c>
      <c r="CK337" s="62">
        <f ca="1">CK133*'SaaS - Cohorts (Logos)'!CK133</f>
        <v>2.7881140814229162</v>
      </c>
      <c r="CL337" s="62">
        <f ca="1">CL133*'SaaS - Cohorts (Logos)'!CL133</f>
        <v>2.7441521085012495</v>
      </c>
      <c r="CM337" s="62">
        <f ca="1">CM133*'SaaS - Cohorts (Logos)'!CM133</f>
        <v>2.6996533379932011</v>
      </c>
      <c r="CN337" s="62">
        <f ca="1">CN133*'SaaS - Cohorts (Logos)'!CN133</f>
        <v>2.6547984302958763</v>
      </c>
      <c r="CO337" s="62">
        <f ca="1">CO133*'SaaS - Cohorts (Logos)'!CO133</f>
        <v>2.6097440416649937</v>
      </c>
      <c r="CP337" s="62">
        <f ca="1">CP133*'SaaS - Cohorts (Logos)'!CP133</f>
        <v>2.5646257512097241</v>
      </c>
      <c r="CQ337" s="62">
        <f ca="1">CQ133*'SaaS - Cohorts (Logos)'!CQ133</f>
        <v>2.5195606357181966</v>
      </c>
      <c r="CR337" s="62">
        <f ca="1">CR133*'SaaS - Cohorts (Logos)'!CR133</f>
        <v>2.4746495345925799</v>
      </c>
      <c r="CS337" s="62">
        <f ca="1">CS133*'SaaS - Cohorts (Logos)'!CS133</f>
        <v>2.4299790420988252</v>
      </c>
      <c r="CT337" s="62">
        <f ca="1">CT133*'SaaS - Cohorts (Logos)'!CT133</f>
        <v>2.3856232596711742</v>
      </c>
      <c r="CU337" s="62">
        <f ca="1">CU133*'SaaS - Cohorts (Logos)'!CU133</f>
        <v>2.3416453370823569</v>
      </c>
      <c r="CV337" s="62">
        <f ca="1">CV133*'SaaS - Cohorts (Logos)'!CV133</f>
        <v>2.2980988278327636</v>
      </c>
      <c r="CW337" s="62">
        <f ca="1">CW133*'SaaS - Cohorts (Logos)'!CW133</f>
        <v>2.2550288810691153</v>
      </c>
      <c r="CX337" s="62">
        <f ca="1">CX133*'SaaS - Cohorts (Logos)'!CX133</f>
        <v>2.2124732896655797</v>
      </c>
      <c r="CY337" s="62">
        <f ca="1">CY133*'SaaS - Cohorts (Logos)'!CY133</f>
        <v>2.1704634117439729</v>
      </c>
      <c r="CZ337" s="62">
        <f ca="1">CZ133*'SaaS - Cohorts (Logos)'!CZ133</f>
        <v>2.1290249808361938</v>
      </c>
      <c r="DA337" s="62">
        <f ca="1">DA133*'SaaS - Cohorts (Logos)'!DA133</f>
        <v>2.088178818067318</v>
      </c>
      <c r="DB337" s="62">
        <f ca="1">DB133*'SaaS - Cohorts (Logos)'!DB133</f>
        <v>2.0479414581320783</v>
      </c>
      <c r="DC337" s="62">
        <f ca="1">DC133*'SaaS - Cohorts (Logos)'!DC133</f>
        <v>2.0083256994244105</v>
      </c>
      <c r="DD337" s="62">
        <f ca="1">DD133*'SaaS - Cohorts (Logos)'!DD133</f>
        <v>1.9693410874362991</v>
      </c>
      <c r="DE337" s="62">
        <f ca="1">DE133*'SaaS - Cohorts (Logos)'!DE133</f>
        <v>1.9309943394479048</v>
      </c>
      <c r="DF337" s="62">
        <f ca="1">DF133*'SaaS - Cohorts (Logos)'!DF133</f>
        <v>1.8932897175680383</v>
      </c>
      <c r="DG337" s="62">
        <f ca="1">DG133*'SaaS - Cohorts (Logos)'!DG133</f>
        <v>1.8562293563366785</v>
      </c>
      <c r="DH337" s="62">
        <f ca="1">DH133*'SaaS - Cohorts (Logos)'!DH133</f>
        <v>1.8198135503555455</v>
      </c>
      <c r="DI337" s="62">
        <f ca="1">DI133*'SaaS - Cohorts (Logos)'!DI133</f>
        <v>1.7840410067565631</v>
      </c>
      <c r="DJ337" s="62">
        <f ca="1">DJ133*'SaaS - Cohorts (Logos)'!DJ133</f>
        <v>1.7489090667405851</v>
      </c>
      <c r="DK337" s="62">
        <f ca="1">DK133*'SaaS - Cohorts (Logos)'!DK133</f>
        <v>1.7144138999106282</v>
      </c>
      <c r="DL337" s="62">
        <f ca="1">DL133*'SaaS - Cohorts (Logos)'!DL133</f>
        <v>1.6805506746766878</v>
      </c>
      <c r="DM337" s="62">
        <f ca="1">DM133*'SaaS - Cohorts (Logos)'!DM133</f>
        <v>1.6473137076157138</v>
      </c>
      <c r="DN337" s="62">
        <f ca="1">DN133*'SaaS - Cohorts (Logos)'!DN133</f>
        <v>1.6146965943240519</v>
      </c>
      <c r="DO337" s="62">
        <f ca="1">DO133*'SaaS - Cohorts (Logos)'!DO133</f>
        <v>1.5826923239949449</v>
      </c>
      <c r="DP337" s="62">
        <f ca="1">DP133*'SaaS - Cohorts (Logos)'!DP133</f>
        <v>1.551293379685535</v>
      </c>
      <c r="DQ337" s="62">
        <f ca="1">DQ133*'SaaS - Cohorts (Logos)'!DQ133</f>
        <v>1.5204918260018547</v>
      </c>
      <c r="DR337" s="62">
        <f ca="1">DR133*'SaaS - Cohorts (Logos)'!DR133</f>
        <v>1.4902793857226444</v>
      </c>
    </row>
    <row r="338" spans="2:122" ht="15.75" customHeight="1">
      <c r="B338" s="195">
        <v>44835</v>
      </c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62">
        <f ca="1">BK134*'SaaS - Cohorts (Logos)'!BK134</f>
        <v>1.6379999999999999</v>
      </c>
      <c r="BL338" s="62">
        <f ca="1">BL134*'SaaS - Cohorts (Logos)'!BL134</f>
        <v>1.9328399999999997</v>
      </c>
      <c r="BM338" s="62">
        <f ca="1">BM134*'SaaS - Cohorts (Logos)'!BM134</f>
        <v>2.1824711999999997</v>
      </c>
      <c r="BN338" s="62">
        <f ca="1">BN134*'SaaS - Cohorts (Logos)'!BN134</f>
        <v>2.3925152160000001</v>
      </c>
      <c r="BO338" s="62">
        <f ca="1">BO134*'SaaS - Cohorts (Logos)'!BO134</f>
        <v>2.5679151388800001</v>
      </c>
      <c r="BP338" s="62">
        <f ca="1">BP134*'SaaS - Cohorts (Logos)'!BP134</f>
        <v>2.7130170360384001</v>
      </c>
      <c r="BQ338" s="62">
        <f ca="1">BQ134*'SaaS - Cohorts (Logos)'!BQ134</f>
        <v>2.8316416712613122</v>
      </c>
      <c r="BR338" s="62">
        <f ca="1">BR134*'SaaS - Cohorts (Logos)'!BR134</f>
        <v>2.9271476166665242</v>
      </c>
      <c r="BS338" s="62">
        <f ca="1">BS134*'SaaS - Cohorts (Logos)'!BS134</f>
        <v>3.0024867897039793</v>
      </c>
      <c r="BT338" s="62">
        <f ca="1">BT134*'SaaS - Cohorts (Logos)'!BT134</f>
        <v>3.0602533242361916</v>
      </c>
      <c r="BU338" s="62">
        <f ca="1">BU134*'SaaS - Cohorts (Logos)'!BU134</f>
        <v>3.1027265756386044</v>
      </c>
      <c r="BV338" s="62">
        <f ca="1">BV134*'SaaS - Cohorts (Logos)'!BV134</f>
        <v>3.131908963866513</v>
      </c>
      <c r="BW338" s="62">
        <f ca="1">BW134*'SaaS - Cohorts (Logos)'!BW134</f>
        <v>3.149559273960981</v>
      </c>
      <c r="BX338" s="62">
        <f ca="1">BX134*'SaaS - Cohorts (Logos)'!BX134</f>
        <v>3.1572219591289441</v>
      </c>
      <c r="BY338" s="62">
        <f ca="1">BY134*'SaaS - Cohorts (Logos)'!BY134</f>
        <v>3.156252926115886</v>
      </c>
      <c r="BZ338" s="62">
        <f ca="1">BZ134*'SaaS - Cohorts (Logos)'!BZ134</f>
        <v>3.1478422250227465</v>
      </c>
      <c r="CA338" s="62">
        <f ca="1">CA134*'SaaS - Cohorts (Logos)'!CA134</f>
        <v>3.1330340150599687</v>
      </c>
      <c r="CB338" s="62">
        <f ca="1">CB134*'SaaS - Cohorts (Logos)'!CB134</f>
        <v>3.1127441331519252</v>
      </c>
      <c r="CC338" s="62">
        <f ca="1">CC134*'SaaS - Cohorts (Logos)'!CC134</f>
        <v>3.0877755530748643</v>
      </c>
      <c r="CD338" s="62">
        <f ca="1">CD134*'SaaS - Cohorts (Logos)'!CD134</f>
        <v>3.0588319882890267</v>
      </c>
      <c r="CE338" s="62">
        <f ca="1">CE134*'SaaS - Cohorts (Logos)'!CE134</f>
        <v>3.0265298612458267</v>
      </c>
      <c r="CF338" s="62">
        <f ca="1">CF134*'SaaS - Cohorts (Logos)'!CF134</f>
        <v>2.9914088352167814</v>
      </c>
      <c r="CG338" s="62">
        <f ca="1">CG134*'SaaS - Cohorts (Logos)'!CG134</f>
        <v>2.9539410811648117</v>
      </c>
      <c r="CH338" s="62">
        <f ca="1">CH134*'SaaS - Cohorts (Logos)'!CH134</f>
        <v>2.9145394314755984</v>
      </c>
      <c r="CI338" s="62">
        <f ca="1">CI134*'SaaS - Cohorts (Logos)'!CI134</f>
        <v>2.873564554148079</v>
      </c>
      <c r="CJ338" s="62">
        <f ca="1">CJ134*'SaaS - Cohorts (Logos)'!CJ134</f>
        <v>2.8313312650108706</v>
      </c>
      <c r="CK338" s="62">
        <f ca="1">CK134*'SaaS - Cohorts (Logos)'!CK134</f>
        <v>2.7881140814229162</v>
      </c>
      <c r="CL338" s="62">
        <f ca="1">CL134*'SaaS - Cohorts (Logos)'!CL134</f>
        <v>2.7441521085012495</v>
      </c>
      <c r="CM338" s="62">
        <f ca="1">CM134*'SaaS - Cohorts (Logos)'!CM134</f>
        <v>2.6996533379932011</v>
      </c>
      <c r="CN338" s="62">
        <f ca="1">CN134*'SaaS - Cohorts (Logos)'!CN134</f>
        <v>2.6547984302958763</v>
      </c>
      <c r="CO338" s="62">
        <f ca="1">CO134*'SaaS - Cohorts (Logos)'!CO134</f>
        <v>2.6097440416649937</v>
      </c>
      <c r="CP338" s="62">
        <f ca="1">CP134*'SaaS - Cohorts (Logos)'!CP134</f>
        <v>2.5646257512097241</v>
      </c>
      <c r="CQ338" s="62">
        <f ca="1">CQ134*'SaaS - Cohorts (Logos)'!CQ134</f>
        <v>2.5195606357181966</v>
      </c>
      <c r="CR338" s="62">
        <f ca="1">CR134*'SaaS - Cohorts (Logos)'!CR134</f>
        <v>2.4746495345925799</v>
      </c>
      <c r="CS338" s="62">
        <f ca="1">CS134*'SaaS - Cohorts (Logos)'!CS134</f>
        <v>2.4299790420988252</v>
      </c>
      <c r="CT338" s="62">
        <f ca="1">CT134*'SaaS - Cohorts (Logos)'!CT134</f>
        <v>2.3856232596711742</v>
      </c>
      <c r="CU338" s="62">
        <f ca="1">CU134*'SaaS - Cohorts (Logos)'!CU134</f>
        <v>2.3416453370823569</v>
      </c>
      <c r="CV338" s="62">
        <f ca="1">CV134*'SaaS - Cohorts (Logos)'!CV134</f>
        <v>2.2980988278327636</v>
      </c>
      <c r="CW338" s="62">
        <f ca="1">CW134*'SaaS - Cohorts (Logos)'!CW134</f>
        <v>2.2550288810691153</v>
      </c>
      <c r="CX338" s="62">
        <f ca="1">CX134*'SaaS - Cohorts (Logos)'!CX134</f>
        <v>2.2124732896655797</v>
      </c>
      <c r="CY338" s="62">
        <f ca="1">CY134*'SaaS - Cohorts (Logos)'!CY134</f>
        <v>2.1704634117439729</v>
      </c>
      <c r="CZ338" s="62">
        <f ca="1">CZ134*'SaaS - Cohorts (Logos)'!CZ134</f>
        <v>2.1290249808361938</v>
      </c>
      <c r="DA338" s="62">
        <f ca="1">DA134*'SaaS - Cohorts (Logos)'!DA134</f>
        <v>2.088178818067318</v>
      </c>
      <c r="DB338" s="62">
        <f ca="1">DB134*'SaaS - Cohorts (Logos)'!DB134</f>
        <v>2.0479414581320783</v>
      </c>
      <c r="DC338" s="62">
        <f ca="1">DC134*'SaaS - Cohorts (Logos)'!DC134</f>
        <v>2.0083256994244105</v>
      </c>
      <c r="DD338" s="62">
        <f ca="1">DD134*'SaaS - Cohorts (Logos)'!DD134</f>
        <v>1.9693410874362991</v>
      </c>
      <c r="DE338" s="62">
        <f ca="1">DE134*'SaaS - Cohorts (Logos)'!DE134</f>
        <v>1.9309943394479048</v>
      </c>
      <c r="DF338" s="62">
        <f ca="1">DF134*'SaaS - Cohorts (Logos)'!DF134</f>
        <v>1.8932897175680383</v>
      </c>
      <c r="DG338" s="62">
        <f ca="1">DG134*'SaaS - Cohorts (Logos)'!DG134</f>
        <v>1.8562293563366785</v>
      </c>
      <c r="DH338" s="62">
        <f ca="1">DH134*'SaaS - Cohorts (Logos)'!DH134</f>
        <v>1.8198135503555455</v>
      </c>
      <c r="DI338" s="62">
        <f ca="1">DI134*'SaaS - Cohorts (Logos)'!DI134</f>
        <v>1.7840410067565631</v>
      </c>
      <c r="DJ338" s="62">
        <f ca="1">DJ134*'SaaS - Cohorts (Logos)'!DJ134</f>
        <v>1.7489090667405851</v>
      </c>
      <c r="DK338" s="62">
        <f ca="1">DK134*'SaaS - Cohorts (Logos)'!DK134</f>
        <v>1.7144138999106282</v>
      </c>
      <c r="DL338" s="62">
        <f ca="1">DL134*'SaaS - Cohorts (Logos)'!DL134</f>
        <v>1.6805506746766878</v>
      </c>
      <c r="DM338" s="62">
        <f ca="1">DM134*'SaaS - Cohorts (Logos)'!DM134</f>
        <v>1.6473137076157138</v>
      </c>
      <c r="DN338" s="62">
        <f ca="1">DN134*'SaaS - Cohorts (Logos)'!DN134</f>
        <v>1.6146965943240519</v>
      </c>
      <c r="DO338" s="62">
        <f ca="1">DO134*'SaaS - Cohorts (Logos)'!DO134</f>
        <v>1.5826923239949449</v>
      </c>
      <c r="DP338" s="62">
        <f ca="1">DP134*'SaaS - Cohorts (Logos)'!DP134</f>
        <v>1.551293379685535</v>
      </c>
      <c r="DQ338" s="62">
        <f ca="1">DQ134*'SaaS - Cohorts (Logos)'!DQ134</f>
        <v>1.5204918260018547</v>
      </c>
      <c r="DR338" s="62">
        <f ca="1">DR134*'SaaS - Cohorts (Logos)'!DR134</f>
        <v>1.4902793857226444</v>
      </c>
    </row>
    <row r="339" spans="2:122" ht="15.75" customHeight="1">
      <c r="B339" s="195">
        <v>44866</v>
      </c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62">
        <f ca="1">BK135*'SaaS - Cohorts (Logos)'!BK135</f>
        <v>1.6379999999999999</v>
      </c>
      <c r="BL339" s="62">
        <f ca="1">BL135*'SaaS - Cohorts (Logos)'!BL135</f>
        <v>1.9328399999999997</v>
      </c>
      <c r="BM339" s="62">
        <f ca="1">BM135*'SaaS - Cohorts (Logos)'!BM135</f>
        <v>2.1824711999999997</v>
      </c>
      <c r="BN339" s="62">
        <f ca="1">BN135*'SaaS - Cohorts (Logos)'!BN135</f>
        <v>2.3925152160000001</v>
      </c>
      <c r="BO339" s="62">
        <f ca="1">BO135*'SaaS - Cohorts (Logos)'!BO135</f>
        <v>2.5679151388800001</v>
      </c>
      <c r="BP339" s="62">
        <f ca="1">BP135*'SaaS - Cohorts (Logos)'!BP135</f>
        <v>2.7130170360384001</v>
      </c>
      <c r="BQ339" s="62">
        <f ca="1">BQ135*'SaaS - Cohorts (Logos)'!BQ135</f>
        <v>2.8316416712613122</v>
      </c>
      <c r="BR339" s="62">
        <f ca="1">BR135*'SaaS - Cohorts (Logos)'!BR135</f>
        <v>2.9271476166665242</v>
      </c>
      <c r="BS339" s="62">
        <f ca="1">BS135*'SaaS - Cohorts (Logos)'!BS135</f>
        <v>3.0024867897039793</v>
      </c>
      <c r="BT339" s="62">
        <f ca="1">BT135*'SaaS - Cohorts (Logos)'!BT135</f>
        <v>3.0602533242361916</v>
      </c>
      <c r="BU339" s="62">
        <f ca="1">BU135*'SaaS - Cohorts (Logos)'!BU135</f>
        <v>3.1027265756386044</v>
      </c>
      <c r="BV339" s="62">
        <f ca="1">BV135*'SaaS - Cohorts (Logos)'!BV135</f>
        <v>3.131908963866513</v>
      </c>
      <c r="BW339" s="62">
        <f ca="1">BW135*'SaaS - Cohorts (Logos)'!BW135</f>
        <v>3.149559273960981</v>
      </c>
      <c r="BX339" s="62">
        <f ca="1">BX135*'SaaS - Cohorts (Logos)'!BX135</f>
        <v>3.1572219591289441</v>
      </c>
      <c r="BY339" s="62">
        <f ca="1">BY135*'SaaS - Cohorts (Logos)'!BY135</f>
        <v>3.156252926115886</v>
      </c>
      <c r="BZ339" s="62">
        <f ca="1">BZ135*'SaaS - Cohorts (Logos)'!BZ135</f>
        <v>3.1478422250227465</v>
      </c>
      <c r="CA339" s="62">
        <f ca="1">CA135*'SaaS - Cohorts (Logos)'!CA135</f>
        <v>3.1330340150599687</v>
      </c>
      <c r="CB339" s="62">
        <f ca="1">CB135*'SaaS - Cohorts (Logos)'!CB135</f>
        <v>3.1127441331519252</v>
      </c>
      <c r="CC339" s="62">
        <f ca="1">CC135*'SaaS - Cohorts (Logos)'!CC135</f>
        <v>3.0877755530748643</v>
      </c>
      <c r="CD339" s="62">
        <f ca="1">CD135*'SaaS - Cohorts (Logos)'!CD135</f>
        <v>3.0588319882890267</v>
      </c>
      <c r="CE339" s="62">
        <f ca="1">CE135*'SaaS - Cohorts (Logos)'!CE135</f>
        <v>3.0265298612458267</v>
      </c>
      <c r="CF339" s="62">
        <f ca="1">CF135*'SaaS - Cohorts (Logos)'!CF135</f>
        <v>2.9914088352167814</v>
      </c>
      <c r="CG339" s="62">
        <f ca="1">CG135*'SaaS - Cohorts (Logos)'!CG135</f>
        <v>2.9539410811648117</v>
      </c>
      <c r="CH339" s="62">
        <f ca="1">CH135*'SaaS - Cohorts (Logos)'!CH135</f>
        <v>2.9145394314755984</v>
      </c>
      <c r="CI339" s="62">
        <f ca="1">CI135*'SaaS - Cohorts (Logos)'!CI135</f>
        <v>2.873564554148079</v>
      </c>
      <c r="CJ339" s="62">
        <f ca="1">CJ135*'SaaS - Cohorts (Logos)'!CJ135</f>
        <v>2.8313312650108706</v>
      </c>
      <c r="CK339" s="62">
        <f ca="1">CK135*'SaaS - Cohorts (Logos)'!CK135</f>
        <v>2.7881140814229162</v>
      </c>
      <c r="CL339" s="62">
        <f ca="1">CL135*'SaaS - Cohorts (Logos)'!CL135</f>
        <v>2.7441521085012495</v>
      </c>
      <c r="CM339" s="62">
        <f ca="1">CM135*'SaaS - Cohorts (Logos)'!CM135</f>
        <v>2.6996533379932011</v>
      </c>
      <c r="CN339" s="62">
        <f ca="1">CN135*'SaaS - Cohorts (Logos)'!CN135</f>
        <v>2.6547984302958763</v>
      </c>
      <c r="CO339" s="62">
        <f ca="1">CO135*'SaaS - Cohorts (Logos)'!CO135</f>
        <v>2.6097440416649937</v>
      </c>
      <c r="CP339" s="62">
        <f ca="1">CP135*'SaaS - Cohorts (Logos)'!CP135</f>
        <v>2.5646257512097241</v>
      </c>
      <c r="CQ339" s="62">
        <f ca="1">CQ135*'SaaS - Cohorts (Logos)'!CQ135</f>
        <v>2.5195606357181966</v>
      </c>
      <c r="CR339" s="62">
        <f ca="1">CR135*'SaaS - Cohorts (Logos)'!CR135</f>
        <v>2.4746495345925799</v>
      </c>
      <c r="CS339" s="62">
        <f ca="1">CS135*'SaaS - Cohorts (Logos)'!CS135</f>
        <v>2.4299790420988252</v>
      </c>
      <c r="CT339" s="62">
        <f ca="1">CT135*'SaaS - Cohorts (Logos)'!CT135</f>
        <v>2.3856232596711742</v>
      </c>
      <c r="CU339" s="62">
        <f ca="1">CU135*'SaaS - Cohorts (Logos)'!CU135</f>
        <v>2.3416453370823569</v>
      </c>
      <c r="CV339" s="62">
        <f ca="1">CV135*'SaaS - Cohorts (Logos)'!CV135</f>
        <v>2.2980988278327636</v>
      </c>
      <c r="CW339" s="62">
        <f ca="1">CW135*'SaaS - Cohorts (Logos)'!CW135</f>
        <v>2.2550288810691153</v>
      </c>
      <c r="CX339" s="62">
        <f ca="1">CX135*'SaaS - Cohorts (Logos)'!CX135</f>
        <v>2.2124732896655797</v>
      </c>
      <c r="CY339" s="62">
        <f ca="1">CY135*'SaaS - Cohorts (Logos)'!CY135</f>
        <v>2.1704634117439729</v>
      </c>
      <c r="CZ339" s="62">
        <f ca="1">CZ135*'SaaS - Cohorts (Logos)'!CZ135</f>
        <v>2.1290249808361938</v>
      </c>
      <c r="DA339" s="62">
        <f ca="1">DA135*'SaaS - Cohorts (Logos)'!DA135</f>
        <v>2.088178818067318</v>
      </c>
      <c r="DB339" s="62">
        <f ca="1">DB135*'SaaS - Cohorts (Logos)'!DB135</f>
        <v>2.0479414581320783</v>
      </c>
      <c r="DC339" s="62">
        <f ca="1">DC135*'SaaS - Cohorts (Logos)'!DC135</f>
        <v>2.0083256994244105</v>
      </c>
      <c r="DD339" s="62">
        <f ca="1">DD135*'SaaS - Cohorts (Logos)'!DD135</f>
        <v>1.9693410874362991</v>
      </c>
      <c r="DE339" s="62">
        <f ca="1">DE135*'SaaS - Cohorts (Logos)'!DE135</f>
        <v>1.9309943394479048</v>
      </c>
      <c r="DF339" s="62">
        <f ca="1">DF135*'SaaS - Cohorts (Logos)'!DF135</f>
        <v>1.8932897175680383</v>
      </c>
      <c r="DG339" s="62">
        <f ca="1">DG135*'SaaS - Cohorts (Logos)'!DG135</f>
        <v>1.8562293563366785</v>
      </c>
      <c r="DH339" s="62">
        <f ca="1">DH135*'SaaS - Cohorts (Logos)'!DH135</f>
        <v>1.8198135503555455</v>
      </c>
      <c r="DI339" s="62">
        <f ca="1">DI135*'SaaS - Cohorts (Logos)'!DI135</f>
        <v>1.7840410067565631</v>
      </c>
      <c r="DJ339" s="62">
        <f ca="1">DJ135*'SaaS - Cohorts (Logos)'!DJ135</f>
        <v>1.7489090667405851</v>
      </c>
      <c r="DK339" s="62">
        <f ca="1">DK135*'SaaS - Cohorts (Logos)'!DK135</f>
        <v>1.7144138999106282</v>
      </c>
      <c r="DL339" s="62">
        <f ca="1">DL135*'SaaS - Cohorts (Logos)'!DL135</f>
        <v>1.6805506746766878</v>
      </c>
      <c r="DM339" s="62">
        <f ca="1">DM135*'SaaS - Cohorts (Logos)'!DM135</f>
        <v>1.6473137076157138</v>
      </c>
      <c r="DN339" s="62">
        <f ca="1">DN135*'SaaS - Cohorts (Logos)'!DN135</f>
        <v>1.6146965943240519</v>
      </c>
      <c r="DO339" s="62">
        <f ca="1">DO135*'SaaS - Cohorts (Logos)'!DO135</f>
        <v>1.5826923239949449</v>
      </c>
      <c r="DP339" s="62">
        <f ca="1">DP135*'SaaS - Cohorts (Logos)'!DP135</f>
        <v>1.551293379685535</v>
      </c>
      <c r="DQ339" s="62">
        <f ca="1">DQ135*'SaaS - Cohorts (Logos)'!DQ135</f>
        <v>1.5204918260018547</v>
      </c>
      <c r="DR339" s="62">
        <f ca="1">DR135*'SaaS - Cohorts (Logos)'!DR135</f>
        <v>1.4902793857226444</v>
      </c>
    </row>
    <row r="340" spans="2:122" ht="15.75" customHeight="1">
      <c r="B340" s="195">
        <v>44896</v>
      </c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62">
        <f ca="1">BK136*'SaaS - Cohorts (Logos)'!BK136</f>
        <v>1.6379999999999999</v>
      </c>
      <c r="BL340" s="62">
        <f ca="1">BL136*'SaaS - Cohorts (Logos)'!BL136</f>
        <v>1.9328399999999997</v>
      </c>
      <c r="BM340" s="62">
        <f ca="1">BM136*'SaaS - Cohorts (Logos)'!BM136</f>
        <v>2.1824711999999997</v>
      </c>
      <c r="BN340" s="62">
        <f ca="1">BN136*'SaaS - Cohorts (Logos)'!BN136</f>
        <v>2.3925152160000001</v>
      </c>
      <c r="BO340" s="62">
        <f ca="1">BO136*'SaaS - Cohorts (Logos)'!BO136</f>
        <v>2.5679151388800001</v>
      </c>
      <c r="BP340" s="62">
        <f ca="1">BP136*'SaaS - Cohorts (Logos)'!BP136</f>
        <v>2.7130170360384001</v>
      </c>
      <c r="BQ340" s="62">
        <f ca="1">BQ136*'SaaS - Cohorts (Logos)'!BQ136</f>
        <v>2.8316416712613122</v>
      </c>
      <c r="BR340" s="62">
        <f ca="1">BR136*'SaaS - Cohorts (Logos)'!BR136</f>
        <v>2.9271476166665242</v>
      </c>
      <c r="BS340" s="62">
        <f ca="1">BS136*'SaaS - Cohorts (Logos)'!BS136</f>
        <v>3.0024867897039793</v>
      </c>
      <c r="BT340" s="62">
        <f ca="1">BT136*'SaaS - Cohorts (Logos)'!BT136</f>
        <v>3.0602533242361916</v>
      </c>
      <c r="BU340" s="62">
        <f ca="1">BU136*'SaaS - Cohorts (Logos)'!BU136</f>
        <v>3.1027265756386044</v>
      </c>
      <c r="BV340" s="62">
        <f ca="1">BV136*'SaaS - Cohorts (Logos)'!BV136</f>
        <v>3.131908963866513</v>
      </c>
      <c r="BW340" s="62">
        <f ca="1">BW136*'SaaS - Cohorts (Logos)'!BW136</f>
        <v>3.149559273960981</v>
      </c>
      <c r="BX340" s="62">
        <f ca="1">BX136*'SaaS - Cohorts (Logos)'!BX136</f>
        <v>3.1572219591289441</v>
      </c>
      <c r="BY340" s="62">
        <f ca="1">BY136*'SaaS - Cohorts (Logos)'!BY136</f>
        <v>3.156252926115886</v>
      </c>
      <c r="BZ340" s="62">
        <f ca="1">BZ136*'SaaS - Cohorts (Logos)'!BZ136</f>
        <v>3.1478422250227465</v>
      </c>
      <c r="CA340" s="62">
        <f ca="1">CA136*'SaaS - Cohorts (Logos)'!CA136</f>
        <v>3.1330340150599687</v>
      </c>
      <c r="CB340" s="62">
        <f ca="1">CB136*'SaaS - Cohorts (Logos)'!CB136</f>
        <v>3.1127441331519252</v>
      </c>
      <c r="CC340" s="62">
        <f ca="1">CC136*'SaaS - Cohorts (Logos)'!CC136</f>
        <v>3.0877755530748643</v>
      </c>
      <c r="CD340" s="62">
        <f ca="1">CD136*'SaaS - Cohorts (Logos)'!CD136</f>
        <v>3.0588319882890267</v>
      </c>
      <c r="CE340" s="62">
        <f ca="1">CE136*'SaaS - Cohorts (Logos)'!CE136</f>
        <v>3.0265298612458267</v>
      </c>
      <c r="CF340" s="62">
        <f ca="1">CF136*'SaaS - Cohorts (Logos)'!CF136</f>
        <v>2.9914088352167814</v>
      </c>
      <c r="CG340" s="62">
        <f ca="1">CG136*'SaaS - Cohorts (Logos)'!CG136</f>
        <v>2.9539410811648117</v>
      </c>
      <c r="CH340" s="62">
        <f ca="1">CH136*'SaaS - Cohorts (Logos)'!CH136</f>
        <v>2.9145394314755984</v>
      </c>
      <c r="CI340" s="62">
        <f ca="1">CI136*'SaaS - Cohorts (Logos)'!CI136</f>
        <v>2.873564554148079</v>
      </c>
      <c r="CJ340" s="62">
        <f ca="1">CJ136*'SaaS - Cohorts (Logos)'!CJ136</f>
        <v>2.8313312650108706</v>
      </c>
      <c r="CK340" s="62">
        <f ca="1">CK136*'SaaS - Cohorts (Logos)'!CK136</f>
        <v>2.7881140814229162</v>
      </c>
      <c r="CL340" s="62">
        <f ca="1">CL136*'SaaS - Cohorts (Logos)'!CL136</f>
        <v>2.7441521085012495</v>
      </c>
      <c r="CM340" s="62">
        <f ca="1">CM136*'SaaS - Cohorts (Logos)'!CM136</f>
        <v>2.6996533379932011</v>
      </c>
      <c r="CN340" s="62">
        <f ca="1">CN136*'SaaS - Cohorts (Logos)'!CN136</f>
        <v>2.6547984302958763</v>
      </c>
      <c r="CO340" s="62">
        <f ca="1">CO136*'SaaS - Cohorts (Logos)'!CO136</f>
        <v>2.6097440416649937</v>
      </c>
      <c r="CP340" s="62">
        <f ca="1">CP136*'SaaS - Cohorts (Logos)'!CP136</f>
        <v>2.5646257512097241</v>
      </c>
      <c r="CQ340" s="62">
        <f ca="1">CQ136*'SaaS - Cohorts (Logos)'!CQ136</f>
        <v>2.5195606357181966</v>
      </c>
      <c r="CR340" s="62">
        <f ca="1">CR136*'SaaS - Cohorts (Logos)'!CR136</f>
        <v>2.4746495345925799</v>
      </c>
      <c r="CS340" s="62">
        <f ca="1">CS136*'SaaS - Cohorts (Logos)'!CS136</f>
        <v>2.4299790420988252</v>
      </c>
      <c r="CT340" s="62">
        <f ca="1">CT136*'SaaS - Cohorts (Logos)'!CT136</f>
        <v>2.3856232596711742</v>
      </c>
      <c r="CU340" s="62">
        <f ca="1">CU136*'SaaS - Cohorts (Logos)'!CU136</f>
        <v>2.3416453370823569</v>
      </c>
      <c r="CV340" s="62">
        <f ca="1">CV136*'SaaS - Cohorts (Logos)'!CV136</f>
        <v>2.2980988278327636</v>
      </c>
      <c r="CW340" s="62">
        <f ca="1">CW136*'SaaS - Cohorts (Logos)'!CW136</f>
        <v>2.2550288810691153</v>
      </c>
      <c r="CX340" s="62">
        <f ca="1">CX136*'SaaS - Cohorts (Logos)'!CX136</f>
        <v>2.2124732896655797</v>
      </c>
      <c r="CY340" s="62">
        <f ca="1">CY136*'SaaS - Cohorts (Logos)'!CY136</f>
        <v>2.1704634117439729</v>
      </c>
      <c r="CZ340" s="62">
        <f ca="1">CZ136*'SaaS - Cohorts (Logos)'!CZ136</f>
        <v>2.1290249808361938</v>
      </c>
      <c r="DA340" s="62">
        <f ca="1">DA136*'SaaS - Cohorts (Logos)'!DA136</f>
        <v>2.088178818067318</v>
      </c>
      <c r="DB340" s="62">
        <f ca="1">DB136*'SaaS - Cohorts (Logos)'!DB136</f>
        <v>2.0479414581320783</v>
      </c>
      <c r="DC340" s="62">
        <f ca="1">DC136*'SaaS - Cohorts (Logos)'!DC136</f>
        <v>2.0083256994244105</v>
      </c>
      <c r="DD340" s="62">
        <f ca="1">DD136*'SaaS - Cohorts (Logos)'!DD136</f>
        <v>1.9693410874362991</v>
      </c>
      <c r="DE340" s="62">
        <f ca="1">DE136*'SaaS - Cohorts (Logos)'!DE136</f>
        <v>1.9309943394479048</v>
      </c>
      <c r="DF340" s="62">
        <f ca="1">DF136*'SaaS - Cohorts (Logos)'!DF136</f>
        <v>1.8932897175680383</v>
      </c>
      <c r="DG340" s="62">
        <f ca="1">DG136*'SaaS - Cohorts (Logos)'!DG136</f>
        <v>1.8562293563366785</v>
      </c>
      <c r="DH340" s="62">
        <f ca="1">DH136*'SaaS - Cohorts (Logos)'!DH136</f>
        <v>1.8198135503555455</v>
      </c>
      <c r="DI340" s="62">
        <f ca="1">DI136*'SaaS - Cohorts (Logos)'!DI136</f>
        <v>1.7840410067565631</v>
      </c>
      <c r="DJ340" s="62">
        <f ca="1">DJ136*'SaaS - Cohorts (Logos)'!DJ136</f>
        <v>1.7489090667405851</v>
      </c>
      <c r="DK340" s="62">
        <f ca="1">DK136*'SaaS - Cohorts (Logos)'!DK136</f>
        <v>1.7144138999106282</v>
      </c>
      <c r="DL340" s="62">
        <f ca="1">DL136*'SaaS - Cohorts (Logos)'!DL136</f>
        <v>1.6805506746766878</v>
      </c>
      <c r="DM340" s="62">
        <f ca="1">DM136*'SaaS - Cohorts (Logos)'!DM136</f>
        <v>1.6473137076157138</v>
      </c>
      <c r="DN340" s="62">
        <f ca="1">DN136*'SaaS - Cohorts (Logos)'!DN136</f>
        <v>1.6146965943240519</v>
      </c>
      <c r="DO340" s="62">
        <f ca="1">DO136*'SaaS - Cohorts (Logos)'!DO136</f>
        <v>1.5826923239949449</v>
      </c>
      <c r="DP340" s="62">
        <f ca="1">DP136*'SaaS - Cohorts (Logos)'!DP136</f>
        <v>1.551293379685535</v>
      </c>
      <c r="DQ340" s="62">
        <f ca="1">DQ136*'SaaS - Cohorts (Logos)'!DQ136</f>
        <v>1.5204918260018547</v>
      </c>
      <c r="DR340" s="62">
        <f ca="1">DR136*'SaaS - Cohorts (Logos)'!DR136</f>
        <v>1.4902793857226444</v>
      </c>
    </row>
    <row r="341" spans="2:122" ht="15.75" customHeight="1"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79"/>
    </row>
    <row r="342" spans="2:122" ht="15.75" customHeight="1">
      <c r="B342" s="80" t="s">
        <v>271</v>
      </c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  <c r="BG342" s="80"/>
      <c r="BH342" s="80"/>
      <c r="BI342" s="80"/>
      <c r="BJ342" s="80"/>
      <c r="BK342" s="180">
        <f t="shared" ref="BK342:DR342" ca="1" si="184">+BK280
+IFERROR(INDEX(D281:BK340,60-0,1),0)
+IFERROR(INDEX(D281:BK340,60-1,2),0)
+IFERROR(INDEX(D281:BK340,60-2,3),0)
+IFERROR(INDEX(D281:BK340,60-3,4),0)
+IFERROR(INDEX(D281:BK340,60-4,5),0)
+IFERROR(INDEX(D281:BK340,60-5,6),0)
+IFERROR(INDEX(D281:BK340,60-6,7),0)
+IFERROR(INDEX(D281:BK340,60-7,8),0)
+IFERROR(INDEX(D281:BK340,60-8,9),0)
+IFERROR(INDEX(D281:BK340,60-9,10),0)
+IFERROR(INDEX(D281:BK340,60-10,11),0)
+IFERROR(INDEX(D281:BK340,60-11,12),0)
+IFERROR(INDEX(D281:BK340,60-12,13),0)
+IFERROR(INDEX(D281:BK340,60-13,14),0)
+IFERROR(INDEX(D281:BK340,60-14,15),0)
+IFERROR(INDEX(D281:BK340,60-15,16),0)
+IFERROR(INDEX(D281:BK340,60-16,17),0)
+IFERROR(INDEX(D281:BK340,60-17,18),0)
+IFERROR(INDEX(D281:BK340,60-18,19),0)
+IFERROR(INDEX(D281:BK340,60-19,20),0)
+IFERROR(INDEX(D281:BK340,60-20,21),0)
+IFERROR(INDEX(D281:BK340,60-21,22),0)
+IFERROR(INDEX(D281:BK340,60-22,23),0)
+IFERROR(INDEX(D281:BK340,60-23,24),0)
+IFERROR(INDEX(D281:BK340,60-24,25),0)
+IFERROR(INDEX(D281:BK340,60-25,26),0)
+IFERROR(INDEX(D281:BK340,60-26,27),0)
+IFERROR(INDEX(D281:BK340,60-27,28),0)
+IFERROR(INDEX(D281:BK340,60-28,29),0)
+IFERROR(INDEX(D281:BK340,60-29,30),0)
+IFERROR(INDEX(D281:BK340,60-30,31),0)
+IFERROR(INDEX(D281:BK340,60-31,32),0)
+IFERROR(INDEX(D281:BK340,60-32,33),0)
+IFERROR(INDEX(D281:BK340,60-33,34),0)
+IFERROR(INDEX(D281:BK340,60-34,35),0)
+IFERROR(INDEX(D281:BK340,60-35,36),0)
+IFERROR(INDEX(D281:BK340,60-36,37),0)
+IFERROR(INDEX(D281:BK340,60-37,38),0)
+IFERROR(INDEX(D281:BK340,60-38,39),0)
+IFERROR(INDEX(D281:BK340,60-39,40),0)
+IFERROR(INDEX(D281:BK340,60-40,41),0)
+IFERROR(INDEX(D281:BK340,60-41,42),0)
+IFERROR(INDEX(D281:BK340,60-42,43),0)
+IFERROR(INDEX(D281:BK340,60-43,44),0)
+IFERROR(INDEX(D281:BK340,60-44,45),0)
+IFERROR(INDEX(D281:BK340,60-45,46),0)
+IFERROR(INDEX(D281:BK340,60-46,47),0)
+IFERROR(INDEX(D281:BK340,60-47,48),0)
+IFERROR(INDEX(D281:BK340,60-48,49),0)
+IFERROR(INDEX(D281:BK340,60-49,50),0)
+IFERROR(INDEX(D281:BK340,60-50,51),0)
+IFERROR(INDEX(D281:BK340,60-51,52),0)
+IFERROR(INDEX(D281:BK340,60-52,53),0)
+IFERROR(INDEX(D281:BK340,60-53,54),0)
+IFERROR(INDEX(D281:BK340,60-54,55),0)
+IFERROR(INDEX(D281:BK340,60-55,56),0)
+IFERROR(INDEX(D281:BK340,60-56,57),0)
+IFERROR(INDEX(D281:BK340,60-57,58),0)
+IFERROR(INDEX(D281:BK340,60-58,59),0)
+IFERROR(INDEX(D281:BK340,60-59,60),0)</f>
        <v>0.4</v>
      </c>
      <c r="BL342" s="180">
        <f t="shared" ca="1" si="184"/>
        <v>0.45200000000000001</v>
      </c>
      <c r="BM342" s="180">
        <f t="shared" ca="1" si="184"/>
        <v>0.49576000000000003</v>
      </c>
      <c r="BN342" s="180">
        <f t="shared" ca="1" si="184"/>
        <v>0.53230880000000003</v>
      </c>
      <c r="BO342" s="180">
        <f t="shared" ca="1" si="184"/>
        <v>0.56255094400000005</v>
      </c>
      <c r="BP342" s="180">
        <f t="shared" ca="1" si="184"/>
        <v>0.58728164672000005</v>
      </c>
      <c r="BQ342" s="180">
        <f t="shared" ca="1" si="184"/>
        <v>0.60719992879359996</v>
      </c>
      <c r="BR342" s="180">
        <f t="shared" ca="1" si="184"/>
        <v>0.664920175424768</v>
      </c>
      <c r="BS342" s="180">
        <f t="shared" ca="1" si="184"/>
        <v>0.76854230769846787</v>
      </c>
      <c r="BT342" s="180">
        <f t="shared" ca="1" si="184"/>
        <v>0.92494153303283033</v>
      </c>
      <c r="BU342" s="180">
        <f t="shared" ca="1" si="184"/>
        <v>1.0979203652819056</v>
      </c>
      <c r="BV342" s="180">
        <f t="shared" ca="1" si="184"/>
        <v>1.2847823013368316</v>
      </c>
      <c r="BW342" s="180">
        <f t="shared" ca="1" si="184"/>
        <v>1.4831685574673914</v>
      </c>
      <c r="BX342" s="180">
        <f t="shared" ca="1" si="184"/>
        <v>1.7330172602164644</v>
      </c>
      <c r="BY342" s="180">
        <f t="shared" ca="1" si="184"/>
        <v>2.0400875400427458</v>
      </c>
      <c r="BZ342" s="180">
        <f t="shared" ca="1" si="184"/>
        <v>2.4092087392688279</v>
      </c>
      <c r="CA342" s="180">
        <f t="shared" ca="1" si="184"/>
        <v>2.8023967605071562</v>
      </c>
      <c r="CB342" s="180">
        <f t="shared" ca="1" si="184"/>
        <v>3.2153963577978728</v>
      </c>
      <c r="CC342" s="180">
        <f t="shared" ca="1" si="184"/>
        <v>3.6864902592426732</v>
      </c>
      <c r="CD342" s="180">
        <f t="shared" ca="1" si="184"/>
        <v>4.2199940632264861</v>
      </c>
      <c r="CE342" s="180">
        <f t="shared" ca="1" si="184"/>
        <v>4.8194797580303819</v>
      </c>
      <c r="CF342" s="180">
        <f t="shared" ca="1" si="184"/>
        <v>5.5298694698099888</v>
      </c>
      <c r="CG342" s="180">
        <f t="shared" ca="1" si="184"/>
        <v>6.3610778705211777</v>
      </c>
      <c r="CH342" s="180">
        <f t="shared" ca="1" si="184"/>
        <v>7.3213654084052573</v>
      </c>
      <c r="CI342" s="180">
        <f t="shared" ca="1" si="184"/>
        <v>8.3335461040963139</v>
      </c>
      <c r="CJ342" s="180">
        <f t="shared" ca="1" si="184"/>
        <v>9.556050225410452</v>
      </c>
      <c r="CK342" s="180">
        <f t="shared" ca="1" si="184"/>
        <v>11.010763259090778</v>
      </c>
      <c r="CL342" s="180">
        <f t="shared" ca="1" si="184"/>
        <v>12.716001947514874</v>
      </c>
      <c r="CM342" s="180">
        <f t="shared" ca="1" si="184"/>
        <v>14.518961387737773</v>
      </c>
      <c r="CN342" s="180">
        <f t="shared" ca="1" si="184"/>
        <v>16.401868101655438</v>
      </c>
      <c r="CO342" s="180">
        <f t="shared" ca="1" si="184"/>
        <v>18.517202368294058</v>
      </c>
      <c r="CP342" s="180">
        <f t="shared" ca="1" si="184"/>
        <v>20.881665354159296</v>
      </c>
      <c r="CQ342" s="180">
        <f t="shared" ca="1" si="184"/>
        <v>23.509062236319494</v>
      </c>
      <c r="CR342" s="180">
        <f t="shared" ca="1" si="184"/>
        <v>26.242667558127277</v>
      </c>
      <c r="CS342" s="180">
        <f t="shared" ca="1" si="184"/>
        <v>29.061306385514815</v>
      </c>
      <c r="CT342" s="180">
        <f t="shared" ca="1" si="184"/>
        <v>31.946513374928585</v>
      </c>
      <c r="CU342" s="180">
        <f t="shared" ca="1" si="184"/>
        <v>34.882204250499193</v>
      </c>
      <c r="CV342" s="180">
        <f t="shared" ca="1" si="184"/>
        <v>37.854386771390075</v>
      </c>
      <c r="CW342" s="180">
        <f t="shared" ca="1" si="184"/>
        <v>40.85090644915504</v>
      </c>
      <c r="CX342" s="180">
        <f t="shared" ca="1" si="184"/>
        <v>43.861222843781604</v>
      </c>
      <c r="CY342" s="180">
        <f t="shared" ca="1" si="184"/>
        <v>46.876212767682439</v>
      </c>
      <c r="CZ342" s="180">
        <f t="shared" ca="1" si="184"/>
        <v>49.887997167412124</v>
      </c>
      <c r="DA342" s="180">
        <f t="shared" ca="1" si="184"/>
        <v>52.889788840537207</v>
      </c>
      <c r="DB342" s="180">
        <f t="shared" ca="1" si="184"/>
        <v>55.875758486222949</v>
      </c>
      <c r="DC342" s="180">
        <f t="shared" ca="1" si="184"/>
        <v>58.840916888295446</v>
      </c>
      <c r="DD342" s="180">
        <f t="shared" ca="1" si="184"/>
        <v>61.78101129371084</v>
      </c>
      <c r="DE342" s="180">
        <f t="shared" ca="1" si="184"/>
        <v>64.692434281836171</v>
      </c>
      <c r="DF342" s="180">
        <f t="shared" ca="1" si="184"/>
        <v>67.572143624519029</v>
      </c>
      <c r="DG342" s="180">
        <f t="shared" ca="1" si="184"/>
        <v>70.417591816949894</v>
      </c>
      <c r="DH342" s="180">
        <f t="shared" ca="1" si="184"/>
        <v>73.226664117741606</v>
      </c>
      <c r="DI342" s="180">
        <f t="shared" ca="1" si="184"/>
        <v>75.997624076061797</v>
      </c>
      <c r="DJ342" s="180">
        <f t="shared" ca="1" si="184"/>
        <v>78.729065646334561</v>
      </c>
      <c r="DK342" s="180">
        <f t="shared" ca="1" si="184"/>
        <v>81.419871098986619</v>
      </c>
      <c r="DL342" s="180">
        <f t="shared" ca="1" si="184"/>
        <v>84.069174030716212</v>
      </c>
      <c r="DM342" s="180">
        <f t="shared" ca="1" si="184"/>
        <v>86.676326861366007</v>
      </c>
      <c r="DN342" s="180">
        <f t="shared" ca="1" si="184"/>
        <v>89.240872278051157</v>
      </c>
      <c r="DO342" s="180">
        <f t="shared" ca="1" si="184"/>
        <v>91.762518151933094</v>
      </c>
      <c r="DP342" s="180">
        <f t="shared" ca="1" si="184"/>
        <v>94.241115510004235</v>
      </c>
      <c r="DQ342" s="180">
        <f t="shared" ca="1" si="184"/>
        <v>96.676639194380826</v>
      </c>
      <c r="DR342" s="180">
        <f t="shared" ca="1" si="184"/>
        <v>99.069170885720652</v>
      </c>
    </row>
    <row r="343" spans="2:122" ht="15.75" customHeight="1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79"/>
    </row>
    <row r="344" spans="2:122" ht="15.75" customHeight="1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79"/>
    </row>
    <row r="345" spans="2:122" ht="15.75" customHeight="1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79"/>
    </row>
    <row r="346" spans="2:122" ht="15.75" customHeight="1">
      <c r="B346" s="17" t="s">
        <v>272</v>
      </c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79"/>
    </row>
    <row r="347" spans="2:122" ht="15.75" customHeight="1">
      <c r="B347" s="194"/>
      <c r="C347" s="194"/>
      <c r="D347" s="194"/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  <c r="AL347" s="194"/>
      <c r="AM347" s="194"/>
      <c r="AN347" s="194"/>
      <c r="AO347" s="194"/>
      <c r="AP347" s="194"/>
      <c r="AQ347" s="194"/>
      <c r="AR347" s="194"/>
      <c r="AS347" s="194"/>
      <c r="AT347" s="194"/>
      <c r="AU347" s="194"/>
      <c r="AV347" s="194"/>
      <c r="AW347" s="194"/>
      <c r="AX347" s="194"/>
      <c r="AY347" s="194"/>
      <c r="AZ347" s="194"/>
      <c r="BA347" s="194"/>
      <c r="BB347" s="194"/>
      <c r="BC347" s="194"/>
      <c r="BD347" s="194"/>
      <c r="BE347" s="194"/>
      <c r="BF347" s="194"/>
      <c r="BG347" s="194"/>
      <c r="BH347" s="194"/>
      <c r="BI347" s="194"/>
      <c r="BJ347" s="194"/>
      <c r="BK347" s="166">
        <v>1</v>
      </c>
      <c r="BL347" s="56">
        <v>2</v>
      </c>
      <c r="BM347" s="56">
        <v>3</v>
      </c>
      <c r="BN347" s="56">
        <v>4</v>
      </c>
      <c r="BO347" s="56">
        <v>5</v>
      </c>
      <c r="BP347" s="56">
        <v>6</v>
      </c>
      <c r="BQ347" s="56">
        <v>7</v>
      </c>
      <c r="BR347" s="56">
        <v>8</v>
      </c>
      <c r="BS347" s="56">
        <v>9</v>
      </c>
      <c r="BT347" s="56">
        <v>10</v>
      </c>
      <c r="BU347" s="56">
        <v>11</v>
      </c>
      <c r="BV347" s="56">
        <v>12</v>
      </c>
      <c r="BW347" s="56">
        <v>13</v>
      </c>
      <c r="BX347" s="56">
        <v>14</v>
      </c>
      <c r="BY347" s="56">
        <v>15</v>
      </c>
      <c r="BZ347" s="56">
        <v>16</v>
      </c>
      <c r="CA347" s="56">
        <v>17</v>
      </c>
      <c r="CB347" s="56">
        <v>18</v>
      </c>
      <c r="CC347" s="56">
        <v>19</v>
      </c>
      <c r="CD347" s="56">
        <v>20</v>
      </c>
      <c r="CE347" s="56">
        <v>21</v>
      </c>
      <c r="CF347" s="56">
        <v>22</v>
      </c>
      <c r="CG347" s="56">
        <v>23</v>
      </c>
      <c r="CH347" s="56">
        <v>24</v>
      </c>
      <c r="CI347" s="56">
        <v>25</v>
      </c>
      <c r="CJ347" s="56">
        <v>26</v>
      </c>
      <c r="CK347" s="56">
        <v>27</v>
      </c>
      <c r="CL347" s="56">
        <v>28</v>
      </c>
      <c r="CM347" s="56">
        <v>29</v>
      </c>
      <c r="CN347" s="56">
        <v>30</v>
      </c>
      <c r="CO347" s="56">
        <v>31</v>
      </c>
      <c r="CP347" s="56">
        <v>32</v>
      </c>
      <c r="CQ347" s="56">
        <v>33</v>
      </c>
      <c r="CR347" s="56">
        <v>34</v>
      </c>
      <c r="CS347" s="56">
        <v>35</v>
      </c>
      <c r="CT347" s="56">
        <v>36</v>
      </c>
      <c r="CU347" s="56">
        <v>37</v>
      </c>
      <c r="CV347" s="56">
        <v>38</v>
      </c>
      <c r="CW347" s="56">
        <v>39</v>
      </c>
      <c r="CX347" s="56">
        <v>40</v>
      </c>
      <c r="CY347" s="56">
        <v>41</v>
      </c>
      <c r="CZ347" s="56">
        <v>42</v>
      </c>
      <c r="DA347" s="56">
        <v>43</v>
      </c>
      <c r="DB347" s="56">
        <v>44</v>
      </c>
      <c r="DC347" s="56">
        <v>45</v>
      </c>
      <c r="DD347" s="56">
        <v>46</v>
      </c>
      <c r="DE347" s="56">
        <v>47</v>
      </c>
      <c r="DF347" s="56">
        <v>48</v>
      </c>
      <c r="DG347" s="56">
        <v>49</v>
      </c>
      <c r="DH347" s="56">
        <v>50</v>
      </c>
      <c r="DI347" s="56">
        <v>51</v>
      </c>
      <c r="DJ347" s="56">
        <v>52</v>
      </c>
      <c r="DK347" s="56">
        <v>53</v>
      </c>
      <c r="DL347" s="56">
        <v>54</v>
      </c>
      <c r="DM347" s="56">
        <v>55</v>
      </c>
      <c r="DN347" s="56">
        <v>56</v>
      </c>
      <c r="DO347" s="56">
        <v>57</v>
      </c>
      <c r="DP347" s="56">
        <v>58</v>
      </c>
      <c r="DQ347" s="56">
        <v>59</v>
      </c>
      <c r="DR347" s="56">
        <v>60</v>
      </c>
    </row>
    <row r="348" spans="2:122" ht="15.75" customHeight="1">
      <c r="B348" s="195" t="s">
        <v>86</v>
      </c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62">
        <f>BK144*'SaaS - Cohorts (Logos)'!BK144</f>
        <v>0.2</v>
      </c>
      <c r="BL348" s="62">
        <f>BL144*'SaaS - Cohorts (Logos)'!BL144</f>
        <v>0.19600000000000001</v>
      </c>
      <c r="BM348" s="62">
        <f>BM144*'SaaS - Cohorts (Logos)'!BM144</f>
        <v>0.19208000000000003</v>
      </c>
      <c r="BN348" s="62">
        <f>BN144*'SaaS - Cohorts (Logos)'!BN144</f>
        <v>0.1882384</v>
      </c>
      <c r="BO348" s="62">
        <f>BO144*'SaaS - Cohorts (Logos)'!BO144</f>
        <v>0.18447363200000003</v>
      </c>
      <c r="BP348" s="62">
        <f>BP144*'SaaS - Cohorts (Logos)'!BP144</f>
        <v>0.18078415936000003</v>
      </c>
      <c r="BQ348" s="62">
        <f>BQ144*'SaaS - Cohorts (Logos)'!BQ144</f>
        <v>0.17716847617280004</v>
      </c>
      <c r="BR348" s="62">
        <f>BR144*'SaaS - Cohorts (Logos)'!BR144</f>
        <v>0.17362510664934402</v>
      </c>
      <c r="BS348" s="62">
        <f>BS144*'SaaS - Cohorts (Logos)'!BS144</f>
        <v>0.17015260451635711</v>
      </c>
      <c r="BT348" s="62">
        <f>BT144*'SaaS - Cohorts (Logos)'!BT144</f>
        <v>0.16674955242602998</v>
      </c>
      <c r="BU348" s="62">
        <f>BU144*'SaaS - Cohorts (Logos)'!BU144</f>
        <v>0.1634145613775094</v>
      </c>
      <c r="BV348" s="62">
        <f>BV144*'SaaS - Cohorts (Logos)'!BV144</f>
        <v>0.16014627014995919</v>
      </c>
      <c r="BW348" s="62">
        <f>BW144*'SaaS - Cohorts (Logos)'!BW144</f>
        <v>0.15694334474696001</v>
      </c>
      <c r="BX348" s="62">
        <f>BX144*'SaaS - Cohorts (Logos)'!BX144</f>
        <v>0.15380447785202081</v>
      </c>
      <c r="BY348" s="62">
        <f>BY144*'SaaS - Cohorts (Logos)'!BY144</f>
        <v>0.15072838829498039</v>
      </c>
      <c r="BZ348" s="62">
        <f>BZ144*'SaaS - Cohorts (Logos)'!BZ144</f>
        <v>0.1477138205290808</v>
      </c>
      <c r="CA348" s="62">
        <f>CA144*'SaaS - Cohorts (Logos)'!CA144</f>
        <v>0.14475954411849917</v>
      </c>
      <c r="CB348" s="62">
        <f>CB144*'SaaS - Cohorts (Logos)'!CB144</f>
        <v>0.1418643532361292</v>
      </c>
      <c r="CC348" s="62">
        <f>CC144*'SaaS - Cohorts (Logos)'!CC144</f>
        <v>0.13902706617140662</v>
      </c>
      <c r="CD348" s="62">
        <f>CD144*'SaaS - Cohorts (Logos)'!CD144</f>
        <v>0.13624652484797847</v>
      </c>
      <c r="CE348" s="62">
        <f>CE144*'SaaS - Cohorts (Logos)'!CE144</f>
        <v>0.1335215943510189</v>
      </c>
      <c r="CF348" s="62">
        <f>CF144*'SaaS - Cohorts (Logos)'!CF144</f>
        <v>0.13085116246399853</v>
      </c>
      <c r="CG348" s="62">
        <f>CG144*'SaaS - Cohorts (Logos)'!CG144</f>
        <v>0.12823413921471855</v>
      </c>
      <c r="CH348" s="62">
        <f>CH144*'SaaS - Cohorts (Logos)'!CH144</f>
        <v>0.12566945643042418</v>
      </c>
      <c r="CI348" s="62">
        <f>CI144*'SaaS - Cohorts (Logos)'!CI144</f>
        <v>0.12315606730181569</v>
      </c>
      <c r="CJ348" s="62">
        <f>CJ144*'SaaS - Cohorts (Logos)'!CJ144</f>
        <v>0.12069294595577938</v>
      </c>
      <c r="CK348" s="62">
        <f>CK144*'SaaS - Cohorts (Logos)'!CK144</f>
        <v>0.11827908703666379</v>
      </c>
      <c r="CL348" s="62">
        <f>CL144*'SaaS - Cohorts (Logos)'!CL144</f>
        <v>0.11591350529593053</v>
      </c>
      <c r="CM348" s="62">
        <f>CM144*'SaaS - Cohorts (Logos)'!CM144</f>
        <v>0.11359523519001191</v>
      </c>
      <c r="CN348" s="62">
        <f>CN144*'SaaS - Cohorts (Logos)'!CN144</f>
        <v>0.11132333048621168</v>
      </c>
      <c r="CO348" s="62">
        <f>CO144*'SaaS - Cohorts (Logos)'!CO144</f>
        <v>0.10909686387648745</v>
      </c>
      <c r="CP348" s="62">
        <f>CP144*'SaaS - Cohorts (Logos)'!CP144</f>
        <v>0.10691492659895771</v>
      </c>
      <c r="CQ348" s="62">
        <f>CQ144*'SaaS - Cohorts (Logos)'!CQ144</f>
        <v>0.10477662806697856</v>
      </c>
      <c r="CR348" s="62">
        <f>CR144*'SaaS - Cohorts (Logos)'!CR144</f>
        <v>0.10268109550563899</v>
      </c>
      <c r="CS348" s="62">
        <f>CS144*'SaaS - Cohorts (Logos)'!CS144</f>
        <v>0.10062747359552621</v>
      </c>
      <c r="CT348" s="62">
        <f>CT144*'SaaS - Cohorts (Logos)'!CT144</f>
        <v>9.861492412361568E-2</v>
      </c>
      <c r="CU348" s="62">
        <f>CU144*'SaaS - Cohorts (Logos)'!CU144</f>
        <v>9.664262564114337E-2</v>
      </c>
      <c r="CV348" s="62">
        <f>CV144*'SaaS - Cohorts (Logos)'!CV144</f>
        <v>9.4709773128320504E-2</v>
      </c>
      <c r="CW348" s="62">
        <f>CW144*'SaaS - Cohorts (Logos)'!CW144</f>
        <v>9.2815577665754087E-2</v>
      </c>
      <c r="CX348" s="62">
        <f>CX144*'SaaS - Cohorts (Logos)'!CX144</f>
        <v>9.0959266112439E-2</v>
      </c>
      <c r="CY348" s="62">
        <f>CY144*'SaaS - Cohorts (Logos)'!CY144</f>
        <v>8.9140080790190215E-2</v>
      </c>
      <c r="CZ348" s="62">
        <f>CZ144*'SaaS - Cohorts (Logos)'!CZ144</f>
        <v>8.7357279174386418E-2</v>
      </c>
      <c r="DA348" s="62">
        <f>DA144*'SaaS - Cohorts (Logos)'!DA144</f>
        <v>8.5610133590898682E-2</v>
      </c>
      <c r="DB348" s="62">
        <f>DB144*'SaaS - Cohorts (Logos)'!DB144</f>
        <v>8.389793091908071E-2</v>
      </c>
      <c r="DC348" s="62">
        <f>DC144*'SaaS - Cohorts (Logos)'!DC144</f>
        <v>8.2219972300699093E-2</v>
      </c>
      <c r="DD348" s="62">
        <f>DD144*'SaaS - Cohorts (Logos)'!DD144</f>
        <v>8.0575572854685126E-2</v>
      </c>
      <c r="DE348" s="62">
        <f>DE144*'SaaS - Cohorts (Logos)'!DE144</f>
        <v>7.896406139759142E-2</v>
      </c>
      <c r="DF348" s="62">
        <f>DF144*'SaaS - Cohorts (Logos)'!DF144</f>
        <v>7.7384780169639594E-2</v>
      </c>
      <c r="DG348" s="62">
        <f>DG144*'SaaS - Cohorts (Logos)'!DG144</f>
        <v>7.5837084566246799E-2</v>
      </c>
      <c r="DH348" s="62">
        <f>DH144*'SaaS - Cohorts (Logos)'!DH144</f>
        <v>7.4320342874921869E-2</v>
      </c>
      <c r="DI348" s="62">
        <f>DI144*'SaaS - Cohorts (Logos)'!DI144</f>
        <v>7.2833936017423426E-2</v>
      </c>
      <c r="DJ348" s="62">
        <f>DJ144*'SaaS - Cohorts (Logos)'!DJ144</f>
        <v>7.1377257297074961E-2</v>
      </c>
      <c r="DK348" s="62">
        <f>DK144*'SaaS - Cohorts (Logos)'!DK144</f>
        <v>6.9949712151133464E-2</v>
      </c>
      <c r="DL348" s="62">
        <f>DL144*'SaaS - Cohorts (Logos)'!DL144</f>
        <v>6.8550717908110792E-2</v>
      </c>
      <c r="DM348" s="62">
        <f>DM144*'SaaS - Cohorts (Logos)'!DM144</f>
        <v>6.717970354994858E-2</v>
      </c>
      <c r="DN348" s="62">
        <f>DN144*'SaaS - Cohorts (Logos)'!DN144</f>
        <v>6.5836109478949606E-2</v>
      </c>
      <c r="DO348" s="62">
        <f>DO144*'SaaS - Cohorts (Logos)'!DO144</f>
        <v>6.4519387289370622E-2</v>
      </c>
      <c r="DP348" s="62">
        <f>DP144*'SaaS - Cohorts (Logos)'!DP144</f>
        <v>6.3228999543583214E-2</v>
      </c>
      <c r="DQ348" s="62">
        <f>DQ144*'SaaS - Cohorts (Logos)'!DQ144</f>
        <v>6.196441955271155E-2</v>
      </c>
      <c r="DR348" s="62">
        <f>DR144*'SaaS - Cohorts (Logos)'!DR144</f>
        <v>6.0725131161657321E-2</v>
      </c>
    </row>
    <row r="349" spans="2:122" ht="15.75" customHeight="1">
      <c r="B349" s="195">
        <f t="array" ref="B349:B408">TRANSPOSE('SaaS - Budget'!S3:BZ3)</f>
        <v>43101</v>
      </c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62">
        <f ca="1">BK145*'SaaS - Cohorts (Logos)'!BK145</f>
        <v>0</v>
      </c>
      <c r="BL349" s="62">
        <f ca="1">BL145*'SaaS - Cohorts (Logos)'!BL145</f>
        <v>0</v>
      </c>
      <c r="BM349" s="62">
        <f ca="1">BM145*'SaaS - Cohorts (Logos)'!BM145</f>
        <v>0</v>
      </c>
      <c r="BN349" s="62">
        <f ca="1">BN145*'SaaS - Cohorts (Logos)'!BN145</f>
        <v>0</v>
      </c>
      <c r="BO349" s="62">
        <f ca="1">BO145*'SaaS - Cohorts (Logos)'!BO145</f>
        <v>0</v>
      </c>
      <c r="BP349" s="62">
        <f ca="1">BP145*'SaaS - Cohorts (Logos)'!BP145</f>
        <v>0</v>
      </c>
      <c r="BQ349" s="62">
        <f ca="1">BQ145*'SaaS - Cohorts (Logos)'!BQ145</f>
        <v>0</v>
      </c>
      <c r="BR349" s="62">
        <f ca="1">BR145*'SaaS - Cohorts (Logos)'!BR145</f>
        <v>0</v>
      </c>
      <c r="BS349" s="62">
        <f ca="1">BS145*'SaaS - Cohorts (Logos)'!BS145</f>
        <v>0</v>
      </c>
      <c r="BT349" s="62">
        <f ca="1">BT145*'SaaS - Cohorts (Logos)'!BT145</f>
        <v>0</v>
      </c>
      <c r="BU349" s="62">
        <f ca="1">BU145*'SaaS - Cohorts (Logos)'!BU145</f>
        <v>0</v>
      </c>
      <c r="BV349" s="62">
        <f ca="1">BV145*'SaaS - Cohorts (Logos)'!BV145</f>
        <v>0</v>
      </c>
      <c r="BW349" s="62">
        <f ca="1">BW145*'SaaS - Cohorts (Logos)'!BW145</f>
        <v>0</v>
      </c>
      <c r="BX349" s="62">
        <f ca="1">BX145*'SaaS - Cohorts (Logos)'!BX145</f>
        <v>0</v>
      </c>
      <c r="BY349" s="62">
        <f ca="1">BY145*'SaaS - Cohorts (Logos)'!BY145</f>
        <v>0</v>
      </c>
      <c r="BZ349" s="62">
        <f ca="1">BZ145*'SaaS - Cohorts (Logos)'!BZ145</f>
        <v>0</v>
      </c>
      <c r="CA349" s="62">
        <f ca="1">CA145*'SaaS - Cohorts (Logos)'!CA145</f>
        <v>0</v>
      </c>
      <c r="CB349" s="62">
        <f ca="1">CB145*'SaaS - Cohorts (Logos)'!CB145</f>
        <v>0</v>
      </c>
      <c r="CC349" s="62">
        <f ca="1">CC145*'SaaS - Cohorts (Logos)'!CC145</f>
        <v>0</v>
      </c>
      <c r="CD349" s="62">
        <f ca="1">CD145*'SaaS - Cohorts (Logos)'!CD145</f>
        <v>0</v>
      </c>
      <c r="CE349" s="62">
        <f ca="1">CE145*'SaaS - Cohorts (Logos)'!CE145</f>
        <v>0</v>
      </c>
      <c r="CF349" s="62">
        <f ca="1">CF145*'SaaS - Cohorts (Logos)'!CF145</f>
        <v>0</v>
      </c>
      <c r="CG349" s="62">
        <f ca="1">CG145*'SaaS - Cohorts (Logos)'!CG145</f>
        <v>0</v>
      </c>
      <c r="CH349" s="62">
        <f ca="1">CH145*'SaaS - Cohorts (Logos)'!CH145</f>
        <v>0</v>
      </c>
      <c r="CI349" s="62">
        <f ca="1">CI145*'SaaS - Cohorts (Logos)'!CI145</f>
        <v>0</v>
      </c>
      <c r="CJ349" s="62">
        <f ca="1">CJ145*'SaaS - Cohorts (Logos)'!CJ145</f>
        <v>0</v>
      </c>
      <c r="CK349" s="62">
        <f ca="1">CK145*'SaaS - Cohorts (Logos)'!CK145</f>
        <v>0</v>
      </c>
      <c r="CL349" s="62">
        <f ca="1">CL145*'SaaS - Cohorts (Logos)'!CL145</f>
        <v>0</v>
      </c>
      <c r="CM349" s="62">
        <f ca="1">CM145*'SaaS - Cohorts (Logos)'!CM145</f>
        <v>0</v>
      </c>
      <c r="CN349" s="62">
        <f ca="1">CN145*'SaaS - Cohorts (Logos)'!CN145</f>
        <v>0</v>
      </c>
      <c r="CO349" s="62">
        <f ca="1">CO145*'SaaS - Cohorts (Logos)'!CO145</f>
        <v>0</v>
      </c>
      <c r="CP349" s="62">
        <f ca="1">CP145*'SaaS - Cohorts (Logos)'!CP145</f>
        <v>0</v>
      </c>
      <c r="CQ349" s="62">
        <f ca="1">CQ145*'SaaS - Cohorts (Logos)'!CQ145</f>
        <v>0</v>
      </c>
      <c r="CR349" s="62">
        <f ca="1">CR145*'SaaS - Cohorts (Logos)'!CR145</f>
        <v>0</v>
      </c>
      <c r="CS349" s="62">
        <f ca="1">CS145*'SaaS - Cohorts (Logos)'!CS145</f>
        <v>0</v>
      </c>
      <c r="CT349" s="62">
        <f ca="1">CT145*'SaaS - Cohorts (Logos)'!CT145</f>
        <v>0</v>
      </c>
      <c r="CU349" s="62">
        <f ca="1">CU145*'SaaS - Cohorts (Logos)'!CU145</f>
        <v>0</v>
      </c>
      <c r="CV349" s="62">
        <f ca="1">CV145*'SaaS - Cohorts (Logos)'!CV145</f>
        <v>0</v>
      </c>
      <c r="CW349" s="62">
        <f ca="1">CW145*'SaaS - Cohorts (Logos)'!CW145</f>
        <v>0</v>
      </c>
      <c r="CX349" s="62">
        <f ca="1">CX145*'SaaS - Cohorts (Logos)'!CX145</f>
        <v>0</v>
      </c>
      <c r="CY349" s="62">
        <f ca="1">CY145*'SaaS - Cohorts (Logos)'!CY145</f>
        <v>0</v>
      </c>
      <c r="CZ349" s="62">
        <f ca="1">CZ145*'SaaS - Cohorts (Logos)'!CZ145</f>
        <v>0</v>
      </c>
      <c r="DA349" s="62">
        <f ca="1">DA145*'SaaS - Cohorts (Logos)'!DA145</f>
        <v>0</v>
      </c>
      <c r="DB349" s="62">
        <f ca="1">DB145*'SaaS - Cohorts (Logos)'!DB145</f>
        <v>0</v>
      </c>
      <c r="DC349" s="62">
        <f ca="1">DC145*'SaaS - Cohorts (Logos)'!DC145</f>
        <v>0</v>
      </c>
      <c r="DD349" s="62">
        <f ca="1">DD145*'SaaS - Cohorts (Logos)'!DD145</f>
        <v>0</v>
      </c>
      <c r="DE349" s="62">
        <f ca="1">DE145*'SaaS - Cohorts (Logos)'!DE145</f>
        <v>0</v>
      </c>
      <c r="DF349" s="62">
        <f ca="1">DF145*'SaaS - Cohorts (Logos)'!DF145</f>
        <v>0</v>
      </c>
      <c r="DG349" s="62">
        <f ca="1">DG145*'SaaS - Cohorts (Logos)'!DG145</f>
        <v>0</v>
      </c>
      <c r="DH349" s="62">
        <f ca="1">DH145*'SaaS - Cohorts (Logos)'!DH145</f>
        <v>0</v>
      </c>
      <c r="DI349" s="62">
        <f ca="1">DI145*'SaaS - Cohorts (Logos)'!DI145</f>
        <v>0</v>
      </c>
      <c r="DJ349" s="62">
        <f ca="1">DJ145*'SaaS - Cohorts (Logos)'!DJ145</f>
        <v>0</v>
      </c>
      <c r="DK349" s="62">
        <f ca="1">DK145*'SaaS - Cohorts (Logos)'!DK145</f>
        <v>0</v>
      </c>
      <c r="DL349" s="62">
        <f ca="1">DL145*'SaaS - Cohorts (Logos)'!DL145</f>
        <v>0</v>
      </c>
      <c r="DM349" s="62">
        <f ca="1">DM145*'SaaS - Cohorts (Logos)'!DM145</f>
        <v>0</v>
      </c>
      <c r="DN349" s="62">
        <f ca="1">DN145*'SaaS - Cohorts (Logos)'!DN145</f>
        <v>0</v>
      </c>
      <c r="DO349" s="62">
        <f ca="1">DO145*'SaaS - Cohorts (Logos)'!DO145</f>
        <v>0</v>
      </c>
      <c r="DP349" s="62">
        <f ca="1">DP145*'SaaS - Cohorts (Logos)'!DP145</f>
        <v>0</v>
      </c>
      <c r="DQ349" s="62">
        <f ca="1">DQ145*'SaaS - Cohorts (Logos)'!DQ145</f>
        <v>0</v>
      </c>
      <c r="DR349" s="62">
        <f ca="1">DR145*'SaaS - Cohorts (Logos)'!DR145</f>
        <v>0</v>
      </c>
    </row>
    <row r="350" spans="2:122" ht="15.75" customHeight="1">
      <c r="B350" s="195">
        <v>43132</v>
      </c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62">
        <f ca="1">BK146*'SaaS - Cohorts (Logos)'!BK146</f>
        <v>0</v>
      </c>
      <c r="BL350" s="62">
        <f ca="1">BL146*'SaaS - Cohorts (Logos)'!BL146</f>
        <v>0</v>
      </c>
      <c r="BM350" s="62">
        <f ca="1">BM146*'SaaS - Cohorts (Logos)'!BM146</f>
        <v>0</v>
      </c>
      <c r="BN350" s="62">
        <f ca="1">BN146*'SaaS - Cohorts (Logos)'!BN146</f>
        <v>0</v>
      </c>
      <c r="BO350" s="62">
        <f ca="1">BO146*'SaaS - Cohorts (Logos)'!BO146</f>
        <v>0</v>
      </c>
      <c r="BP350" s="62">
        <f ca="1">BP146*'SaaS - Cohorts (Logos)'!BP146</f>
        <v>0</v>
      </c>
      <c r="BQ350" s="62">
        <f ca="1">BQ146*'SaaS - Cohorts (Logos)'!BQ146</f>
        <v>0</v>
      </c>
      <c r="BR350" s="62">
        <f ca="1">BR146*'SaaS - Cohorts (Logos)'!BR146</f>
        <v>0</v>
      </c>
      <c r="BS350" s="62">
        <f ca="1">BS146*'SaaS - Cohorts (Logos)'!BS146</f>
        <v>0</v>
      </c>
      <c r="BT350" s="62">
        <f ca="1">BT146*'SaaS - Cohorts (Logos)'!BT146</f>
        <v>0</v>
      </c>
      <c r="BU350" s="62">
        <f ca="1">BU146*'SaaS - Cohorts (Logos)'!BU146</f>
        <v>0</v>
      </c>
      <c r="BV350" s="62">
        <f ca="1">BV146*'SaaS - Cohorts (Logos)'!BV146</f>
        <v>0</v>
      </c>
      <c r="BW350" s="62">
        <f ca="1">BW146*'SaaS - Cohorts (Logos)'!BW146</f>
        <v>0</v>
      </c>
      <c r="BX350" s="62">
        <f ca="1">BX146*'SaaS - Cohorts (Logos)'!BX146</f>
        <v>0</v>
      </c>
      <c r="BY350" s="62">
        <f ca="1">BY146*'SaaS - Cohorts (Logos)'!BY146</f>
        <v>0</v>
      </c>
      <c r="BZ350" s="62">
        <f ca="1">BZ146*'SaaS - Cohorts (Logos)'!BZ146</f>
        <v>0</v>
      </c>
      <c r="CA350" s="62">
        <f ca="1">CA146*'SaaS - Cohorts (Logos)'!CA146</f>
        <v>0</v>
      </c>
      <c r="CB350" s="62">
        <f ca="1">CB146*'SaaS - Cohorts (Logos)'!CB146</f>
        <v>0</v>
      </c>
      <c r="CC350" s="62">
        <f ca="1">CC146*'SaaS - Cohorts (Logos)'!CC146</f>
        <v>0</v>
      </c>
      <c r="CD350" s="62">
        <f ca="1">CD146*'SaaS - Cohorts (Logos)'!CD146</f>
        <v>0</v>
      </c>
      <c r="CE350" s="62">
        <f ca="1">CE146*'SaaS - Cohorts (Logos)'!CE146</f>
        <v>0</v>
      </c>
      <c r="CF350" s="62">
        <f ca="1">CF146*'SaaS - Cohorts (Logos)'!CF146</f>
        <v>0</v>
      </c>
      <c r="CG350" s="62">
        <f ca="1">CG146*'SaaS - Cohorts (Logos)'!CG146</f>
        <v>0</v>
      </c>
      <c r="CH350" s="62">
        <f ca="1">CH146*'SaaS - Cohorts (Logos)'!CH146</f>
        <v>0</v>
      </c>
      <c r="CI350" s="62">
        <f ca="1">CI146*'SaaS - Cohorts (Logos)'!CI146</f>
        <v>0</v>
      </c>
      <c r="CJ350" s="62">
        <f ca="1">CJ146*'SaaS - Cohorts (Logos)'!CJ146</f>
        <v>0</v>
      </c>
      <c r="CK350" s="62">
        <f ca="1">CK146*'SaaS - Cohorts (Logos)'!CK146</f>
        <v>0</v>
      </c>
      <c r="CL350" s="62">
        <f ca="1">CL146*'SaaS - Cohorts (Logos)'!CL146</f>
        <v>0</v>
      </c>
      <c r="CM350" s="62">
        <f ca="1">CM146*'SaaS - Cohorts (Logos)'!CM146</f>
        <v>0</v>
      </c>
      <c r="CN350" s="62">
        <f ca="1">CN146*'SaaS - Cohorts (Logos)'!CN146</f>
        <v>0</v>
      </c>
      <c r="CO350" s="62">
        <f ca="1">CO146*'SaaS - Cohorts (Logos)'!CO146</f>
        <v>0</v>
      </c>
      <c r="CP350" s="62">
        <f ca="1">CP146*'SaaS - Cohorts (Logos)'!CP146</f>
        <v>0</v>
      </c>
      <c r="CQ350" s="62">
        <f ca="1">CQ146*'SaaS - Cohorts (Logos)'!CQ146</f>
        <v>0</v>
      </c>
      <c r="CR350" s="62">
        <f ca="1">CR146*'SaaS - Cohorts (Logos)'!CR146</f>
        <v>0</v>
      </c>
      <c r="CS350" s="62">
        <f ca="1">CS146*'SaaS - Cohorts (Logos)'!CS146</f>
        <v>0</v>
      </c>
      <c r="CT350" s="62">
        <f ca="1">CT146*'SaaS - Cohorts (Logos)'!CT146</f>
        <v>0</v>
      </c>
      <c r="CU350" s="62">
        <f ca="1">CU146*'SaaS - Cohorts (Logos)'!CU146</f>
        <v>0</v>
      </c>
      <c r="CV350" s="62">
        <f ca="1">CV146*'SaaS - Cohorts (Logos)'!CV146</f>
        <v>0</v>
      </c>
      <c r="CW350" s="62">
        <f ca="1">CW146*'SaaS - Cohorts (Logos)'!CW146</f>
        <v>0</v>
      </c>
      <c r="CX350" s="62">
        <f ca="1">CX146*'SaaS - Cohorts (Logos)'!CX146</f>
        <v>0</v>
      </c>
      <c r="CY350" s="62">
        <f ca="1">CY146*'SaaS - Cohorts (Logos)'!CY146</f>
        <v>0</v>
      </c>
      <c r="CZ350" s="62">
        <f ca="1">CZ146*'SaaS - Cohorts (Logos)'!CZ146</f>
        <v>0</v>
      </c>
      <c r="DA350" s="62">
        <f ca="1">DA146*'SaaS - Cohorts (Logos)'!DA146</f>
        <v>0</v>
      </c>
      <c r="DB350" s="62">
        <f ca="1">DB146*'SaaS - Cohorts (Logos)'!DB146</f>
        <v>0</v>
      </c>
      <c r="DC350" s="62">
        <f ca="1">DC146*'SaaS - Cohorts (Logos)'!DC146</f>
        <v>0</v>
      </c>
      <c r="DD350" s="62">
        <f ca="1">DD146*'SaaS - Cohorts (Logos)'!DD146</f>
        <v>0</v>
      </c>
      <c r="DE350" s="62">
        <f ca="1">DE146*'SaaS - Cohorts (Logos)'!DE146</f>
        <v>0</v>
      </c>
      <c r="DF350" s="62">
        <f ca="1">DF146*'SaaS - Cohorts (Logos)'!DF146</f>
        <v>0</v>
      </c>
      <c r="DG350" s="62">
        <f ca="1">DG146*'SaaS - Cohorts (Logos)'!DG146</f>
        <v>0</v>
      </c>
      <c r="DH350" s="62">
        <f ca="1">DH146*'SaaS - Cohorts (Logos)'!DH146</f>
        <v>0</v>
      </c>
      <c r="DI350" s="62">
        <f ca="1">DI146*'SaaS - Cohorts (Logos)'!DI146</f>
        <v>0</v>
      </c>
      <c r="DJ350" s="62">
        <f ca="1">DJ146*'SaaS - Cohorts (Logos)'!DJ146</f>
        <v>0</v>
      </c>
      <c r="DK350" s="62">
        <f ca="1">DK146*'SaaS - Cohorts (Logos)'!DK146</f>
        <v>0</v>
      </c>
      <c r="DL350" s="62">
        <f ca="1">DL146*'SaaS - Cohorts (Logos)'!DL146</f>
        <v>0</v>
      </c>
      <c r="DM350" s="62">
        <f ca="1">DM146*'SaaS - Cohorts (Logos)'!DM146</f>
        <v>0</v>
      </c>
      <c r="DN350" s="62">
        <f ca="1">DN146*'SaaS - Cohorts (Logos)'!DN146</f>
        <v>0</v>
      </c>
      <c r="DO350" s="62">
        <f ca="1">DO146*'SaaS - Cohorts (Logos)'!DO146</f>
        <v>0</v>
      </c>
      <c r="DP350" s="62">
        <f ca="1">DP146*'SaaS - Cohorts (Logos)'!DP146</f>
        <v>0</v>
      </c>
      <c r="DQ350" s="62">
        <f ca="1">DQ146*'SaaS - Cohorts (Logos)'!DQ146</f>
        <v>0</v>
      </c>
      <c r="DR350" s="62">
        <f ca="1">DR146*'SaaS - Cohorts (Logos)'!DR146</f>
        <v>0</v>
      </c>
    </row>
    <row r="351" spans="2:122" ht="15.75" customHeight="1">
      <c r="B351" s="195">
        <v>43160</v>
      </c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62">
        <f ca="1">BK147*'SaaS - Cohorts (Logos)'!BK147</f>
        <v>0</v>
      </c>
      <c r="BL351" s="62">
        <f ca="1">BL147*'SaaS - Cohorts (Logos)'!BL147</f>
        <v>0</v>
      </c>
      <c r="BM351" s="62">
        <f ca="1">BM147*'SaaS - Cohorts (Logos)'!BM147</f>
        <v>0</v>
      </c>
      <c r="BN351" s="62">
        <f ca="1">BN147*'SaaS - Cohorts (Logos)'!BN147</f>
        <v>0</v>
      </c>
      <c r="BO351" s="62">
        <f ca="1">BO147*'SaaS - Cohorts (Logos)'!BO147</f>
        <v>0</v>
      </c>
      <c r="BP351" s="62">
        <f ca="1">BP147*'SaaS - Cohorts (Logos)'!BP147</f>
        <v>0</v>
      </c>
      <c r="BQ351" s="62">
        <f ca="1">BQ147*'SaaS - Cohorts (Logos)'!BQ147</f>
        <v>0</v>
      </c>
      <c r="BR351" s="62">
        <f ca="1">BR147*'SaaS - Cohorts (Logos)'!BR147</f>
        <v>0</v>
      </c>
      <c r="BS351" s="62">
        <f ca="1">BS147*'SaaS - Cohorts (Logos)'!BS147</f>
        <v>0</v>
      </c>
      <c r="BT351" s="62">
        <f ca="1">BT147*'SaaS - Cohorts (Logos)'!BT147</f>
        <v>0</v>
      </c>
      <c r="BU351" s="62">
        <f ca="1">BU147*'SaaS - Cohorts (Logos)'!BU147</f>
        <v>0</v>
      </c>
      <c r="BV351" s="62">
        <f ca="1">BV147*'SaaS - Cohorts (Logos)'!BV147</f>
        <v>0</v>
      </c>
      <c r="BW351" s="62">
        <f ca="1">BW147*'SaaS - Cohorts (Logos)'!BW147</f>
        <v>0</v>
      </c>
      <c r="BX351" s="62">
        <f ca="1">BX147*'SaaS - Cohorts (Logos)'!BX147</f>
        <v>0</v>
      </c>
      <c r="BY351" s="62">
        <f ca="1">BY147*'SaaS - Cohorts (Logos)'!BY147</f>
        <v>0</v>
      </c>
      <c r="BZ351" s="62">
        <f ca="1">BZ147*'SaaS - Cohorts (Logos)'!BZ147</f>
        <v>0</v>
      </c>
      <c r="CA351" s="62">
        <f ca="1">CA147*'SaaS - Cohorts (Logos)'!CA147</f>
        <v>0</v>
      </c>
      <c r="CB351" s="62">
        <f ca="1">CB147*'SaaS - Cohorts (Logos)'!CB147</f>
        <v>0</v>
      </c>
      <c r="CC351" s="62">
        <f ca="1">CC147*'SaaS - Cohorts (Logos)'!CC147</f>
        <v>0</v>
      </c>
      <c r="CD351" s="62">
        <f ca="1">CD147*'SaaS - Cohorts (Logos)'!CD147</f>
        <v>0</v>
      </c>
      <c r="CE351" s="62">
        <f ca="1">CE147*'SaaS - Cohorts (Logos)'!CE147</f>
        <v>0</v>
      </c>
      <c r="CF351" s="62">
        <f ca="1">CF147*'SaaS - Cohorts (Logos)'!CF147</f>
        <v>0</v>
      </c>
      <c r="CG351" s="62">
        <f ca="1">CG147*'SaaS - Cohorts (Logos)'!CG147</f>
        <v>0</v>
      </c>
      <c r="CH351" s="62">
        <f ca="1">CH147*'SaaS - Cohorts (Logos)'!CH147</f>
        <v>0</v>
      </c>
      <c r="CI351" s="62">
        <f ca="1">CI147*'SaaS - Cohorts (Logos)'!CI147</f>
        <v>0</v>
      </c>
      <c r="CJ351" s="62">
        <f ca="1">CJ147*'SaaS - Cohorts (Logos)'!CJ147</f>
        <v>0</v>
      </c>
      <c r="CK351" s="62">
        <f ca="1">CK147*'SaaS - Cohorts (Logos)'!CK147</f>
        <v>0</v>
      </c>
      <c r="CL351" s="62">
        <f ca="1">CL147*'SaaS - Cohorts (Logos)'!CL147</f>
        <v>0</v>
      </c>
      <c r="CM351" s="62">
        <f ca="1">CM147*'SaaS - Cohorts (Logos)'!CM147</f>
        <v>0</v>
      </c>
      <c r="CN351" s="62">
        <f ca="1">CN147*'SaaS - Cohorts (Logos)'!CN147</f>
        <v>0</v>
      </c>
      <c r="CO351" s="62">
        <f ca="1">CO147*'SaaS - Cohorts (Logos)'!CO147</f>
        <v>0</v>
      </c>
      <c r="CP351" s="62">
        <f ca="1">CP147*'SaaS - Cohorts (Logos)'!CP147</f>
        <v>0</v>
      </c>
      <c r="CQ351" s="62">
        <f ca="1">CQ147*'SaaS - Cohorts (Logos)'!CQ147</f>
        <v>0</v>
      </c>
      <c r="CR351" s="62">
        <f ca="1">CR147*'SaaS - Cohorts (Logos)'!CR147</f>
        <v>0</v>
      </c>
      <c r="CS351" s="62">
        <f ca="1">CS147*'SaaS - Cohorts (Logos)'!CS147</f>
        <v>0</v>
      </c>
      <c r="CT351" s="62">
        <f ca="1">CT147*'SaaS - Cohorts (Logos)'!CT147</f>
        <v>0</v>
      </c>
      <c r="CU351" s="62">
        <f ca="1">CU147*'SaaS - Cohorts (Logos)'!CU147</f>
        <v>0</v>
      </c>
      <c r="CV351" s="62">
        <f ca="1">CV147*'SaaS - Cohorts (Logos)'!CV147</f>
        <v>0</v>
      </c>
      <c r="CW351" s="62">
        <f ca="1">CW147*'SaaS - Cohorts (Logos)'!CW147</f>
        <v>0</v>
      </c>
      <c r="CX351" s="62">
        <f ca="1">CX147*'SaaS - Cohorts (Logos)'!CX147</f>
        <v>0</v>
      </c>
      <c r="CY351" s="62">
        <f ca="1">CY147*'SaaS - Cohorts (Logos)'!CY147</f>
        <v>0</v>
      </c>
      <c r="CZ351" s="62">
        <f ca="1">CZ147*'SaaS - Cohorts (Logos)'!CZ147</f>
        <v>0</v>
      </c>
      <c r="DA351" s="62">
        <f ca="1">DA147*'SaaS - Cohorts (Logos)'!DA147</f>
        <v>0</v>
      </c>
      <c r="DB351" s="62">
        <f ca="1">DB147*'SaaS - Cohorts (Logos)'!DB147</f>
        <v>0</v>
      </c>
      <c r="DC351" s="62">
        <f ca="1">DC147*'SaaS - Cohorts (Logos)'!DC147</f>
        <v>0</v>
      </c>
      <c r="DD351" s="62">
        <f ca="1">DD147*'SaaS - Cohorts (Logos)'!DD147</f>
        <v>0</v>
      </c>
      <c r="DE351" s="62">
        <f ca="1">DE147*'SaaS - Cohorts (Logos)'!DE147</f>
        <v>0</v>
      </c>
      <c r="DF351" s="62">
        <f ca="1">DF147*'SaaS - Cohorts (Logos)'!DF147</f>
        <v>0</v>
      </c>
      <c r="DG351" s="62">
        <f ca="1">DG147*'SaaS - Cohorts (Logos)'!DG147</f>
        <v>0</v>
      </c>
      <c r="DH351" s="62">
        <f ca="1">DH147*'SaaS - Cohorts (Logos)'!DH147</f>
        <v>0</v>
      </c>
      <c r="DI351" s="62">
        <f ca="1">DI147*'SaaS - Cohorts (Logos)'!DI147</f>
        <v>0</v>
      </c>
      <c r="DJ351" s="62">
        <f ca="1">DJ147*'SaaS - Cohorts (Logos)'!DJ147</f>
        <v>0</v>
      </c>
      <c r="DK351" s="62">
        <f ca="1">DK147*'SaaS - Cohorts (Logos)'!DK147</f>
        <v>0</v>
      </c>
      <c r="DL351" s="62">
        <f ca="1">DL147*'SaaS - Cohorts (Logos)'!DL147</f>
        <v>0</v>
      </c>
      <c r="DM351" s="62">
        <f ca="1">DM147*'SaaS - Cohorts (Logos)'!DM147</f>
        <v>0</v>
      </c>
      <c r="DN351" s="62">
        <f ca="1">DN147*'SaaS - Cohorts (Logos)'!DN147</f>
        <v>0</v>
      </c>
      <c r="DO351" s="62">
        <f ca="1">DO147*'SaaS - Cohorts (Logos)'!DO147</f>
        <v>0</v>
      </c>
      <c r="DP351" s="62">
        <f ca="1">DP147*'SaaS - Cohorts (Logos)'!DP147</f>
        <v>0</v>
      </c>
      <c r="DQ351" s="62">
        <f ca="1">DQ147*'SaaS - Cohorts (Logos)'!DQ147</f>
        <v>0</v>
      </c>
      <c r="DR351" s="62">
        <f ca="1">DR147*'SaaS - Cohorts (Logos)'!DR147</f>
        <v>0</v>
      </c>
    </row>
    <row r="352" spans="2:122" ht="15.75" customHeight="1">
      <c r="B352" s="195">
        <v>43191</v>
      </c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62">
        <f ca="1">BK148*'SaaS - Cohorts (Logos)'!BK148</f>
        <v>0</v>
      </c>
      <c r="BL352" s="62">
        <f ca="1">BL148*'SaaS - Cohorts (Logos)'!BL148</f>
        <v>0</v>
      </c>
      <c r="BM352" s="62">
        <f ca="1">BM148*'SaaS - Cohorts (Logos)'!BM148</f>
        <v>0</v>
      </c>
      <c r="BN352" s="62">
        <f ca="1">BN148*'SaaS - Cohorts (Logos)'!BN148</f>
        <v>0</v>
      </c>
      <c r="BO352" s="62">
        <f ca="1">BO148*'SaaS - Cohorts (Logos)'!BO148</f>
        <v>0</v>
      </c>
      <c r="BP352" s="62">
        <f ca="1">BP148*'SaaS - Cohorts (Logos)'!BP148</f>
        <v>0</v>
      </c>
      <c r="BQ352" s="62">
        <f ca="1">BQ148*'SaaS - Cohorts (Logos)'!BQ148</f>
        <v>0</v>
      </c>
      <c r="BR352" s="62">
        <f ca="1">BR148*'SaaS - Cohorts (Logos)'!BR148</f>
        <v>0</v>
      </c>
      <c r="BS352" s="62">
        <f ca="1">BS148*'SaaS - Cohorts (Logos)'!BS148</f>
        <v>0</v>
      </c>
      <c r="BT352" s="62">
        <f ca="1">BT148*'SaaS - Cohorts (Logos)'!BT148</f>
        <v>0</v>
      </c>
      <c r="BU352" s="62">
        <f ca="1">BU148*'SaaS - Cohorts (Logos)'!BU148</f>
        <v>0</v>
      </c>
      <c r="BV352" s="62">
        <f ca="1">BV148*'SaaS - Cohorts (Logos)'!BV148</f>
        <v>0</v>
      </c>
      <c r="BW352" s="62">
        <f ca="1">BW148*'SaaS - Cohorts (Logos)'!BW148</f>
        <v>0</v>
      </c>
      <c r="BX352" s="62">
        <f ca="1">BX148*'SaaS - Cohorts (Logos)'!BX148</f>
        <v>0</v>
      </c>
      <c r="BY352" s="62">
        <f ca="1">BY148*'SaaS - Cohorts (Logos)'!BY148</f>
        <v>0</v>
      </c>
      <c r="BZ352" s="62">
        <f ca="1">BZ148*'SaaS - Cohorts (Logos)'!BZ148</f>
        <v>0</v>
      </c>
      <c r="CA352" s="62">
        <f ca="1">CA148*'SaaS - Cohorts (Logos)'!CA148</f>
        <v>0</v>
      </c>
      <c r="CB352" s="62">
        <f ca="1">CB148*'SaaS - Cohorts (Logos)'!CB148</f>
        <v>0</v>
      </c>
      <c r="CC352" s="62">
        <f ca="1">CC148*'SaaS - Cohorts (Logos)'!CC148</f>
        <v>0</v>
      </c>
      <c r="CD352" s="62">
        <f ca="1">CD148*'SaaS - Cohorts (Logos)'!CD148</f>
        <v>0</v>
      </c>
      <c r="CE352" s="62">
        <f ca="1">CE148*'SaaS - Cohorts (Logos)'!CE148</f>
        <v>0</v>
      </c>
      <c r="CF352" s="62">
        <f ca="1">CF148*'SaaS - Cohorts (Logos)'!CF148</f>
        <v>0</v>
      </c>
      <c r="CG352" s="62">
        <f ca="1">CG148*'SaaS - Cohorts (Logos)'!CG148</f>
        <v>0</v>
      </c>
      <c r="CH352" s="62">
        <f ca="1">CH148*'SaaS - Cohorts (Logos)'!CH148</f>
        <v>0</v>
      </c>
      <c r="CI352" s="62">
        <f ca="1">CI148*'SaaS - Cohorts (Logos)'!CI148</f>
        <v>0</v>
      </c>
      <c r="CJ352" s="62">
        <f ca="1">CJ148*'SaaS - Cohorts (Logos)'!CJ148</f>
        <v>0</v>
      </c>
      <c r="CK352" s="62">
        <f ca="1">CK148*'SaaS - Cohorts (Logos)'!CK148</f>
        <v>0</v>
      </c>
      <c r="CL352" s="62">
        <f ca="1">CL148*'SaaS - Cohorts (Logos)'!CL148</f>
        <v>0</v>
      </c>
      <c r="CM352" s="62">
        <f ca="1">CM148*'SaaS - Cohorts (Logos)'!CM148</f>
        <v>0</v>
      </c>
      <c r="CN352" s="62">
        <f ca="1">CN148*'SaaS - Cohorts (Logos)'!CN148</f>
        <v>0</v>
      </c>
      <c r="CO352" s="62">
        <f ca="1">CO148*'SaaS - Cohorts (Logos)'!CO148</f>
        <v>0</v>
      </c>
      <c r="CP352" s="62">
        <f ca="1">CP148*'SaaS - Cohorts (Logos)'!CP148</f>
        <v>0</v>
      </c>
      <c r="CQ352" s="62">
        <f ca="1">CQ148*'SaaS - Cohorts (Logos)'!CQ148</f>
        <v>0</v>
      </c>
      <c r="CR352" s="62">
        <f ca="1">CR148*'SaaS - Cohorts (Logos)'!CR148</f>
        <v>0</v>
      </c>
      <c r="CS352" s="62">
        <f ca="1">CS148*'SaaS - Cohorts (Logos)'!CS148</f>
        <v>0</v>
      </c>
      <c r="CT352" s="62">
        <f ca="1">CT148*'SaaS - Cohorts (Logos)'!CT148</f>
        <v>0</v>
      </c>
      <c r="CU352" s="62">
        <f ca="1">CU148*'SaaS - Cohorts (Logos)'!CU148</f>
        <v>0</v>
      </c>
      <c r="CV352" s="62">
        <f ca="1">CV148*'SaaS - Cohorts (Logos)'!CV148</f>
        <v>0</v>
      </c>
      <c r="CW352" s="62">
        <f ca="1">CW148*'SaaS - Cohorts (Logos)'!CW148</f>
        <v>0</v>
      </c>
      <c r="CX352" s="62">
        <f ca="1">CX148*'SaaS - Cohorts (Logos)'!CX148</f>
        <v>0</v>
      </c>
      <c r="CY352" s="62">
        <f ca="1">CY148*'SaaS - Cohorts (Logos)'!CY148</f>
        <v>0</v>
      </c>
      <c r="CZ352" s="62">
        <f ca="1">CZ148*'SaaS - Cohorts (Logos)'!CZ148</f>
        <v>0</v>
      </c>
      <c r="DA352" s="62">
        <f ca="1">DA148*'SaaS - Cohorts (Logos)'!DA148</f>
        <v>0</v>
      </c>
      <c r="DB352" s="62">
        <f ca="1">DB148*'SaaS - Cohorts (Logos)'!DB148</f>
        <v>0</v>
      </c>
      <c r="DC352" s="62">
        <f ca="1">DC148*'SaaS - Cohorts (Logos)'!DC148</f>
        <v>0</v>
      </c>
      <c r="DD352" s="62">
        <f ca="1">DD148*'SaaS - Cohorts (Logos)'!DD148</f>
        <v>0</v>
      </c>
      <c r="DE352" s="62">
        <f ca="1">DE148*'SaaS - Cohorts (Logos)'!DE148</f>
        <v>0</v>
      </c>
      <c r="DF352" s="62">
        <f ca="1">DF148*'SaaS - Cohorts (Logos)'!DF148</f>
        <v>0</v>
      </c>
      <c r="DG352" s="62">
        <f ca="1">DG148*'SaaS - Cohorts (Logos)'!DG148</f>
        <v>0</v>
      </c>
      <c r="DH352" s="62">
        <f ca="1">DH148*'SaaS - Cohorts (Logos)'!DH148</f>
        <v>0</v>
      </c>
      <c r="DI352" s="62">
        <f ca="1">DI148*'SaaS - Cohorts (Logos)'!DI148</f>
        <v>0</v>
      </c>
      <c r="DJ352" s="62">
        <f ca="1">DJ148*'SaaS - Cohorts (Logos)'!DJ148</f>
        <v>0</v>
      </c>
      <c r="DK352" s="62">
        <f ca="1">DK148*'SaaS - Cohorts (Logos)'!DK148</f>
        <v>0</v>
      </c>
      <c r="DL352" s="62">
        <f ca="1">DL148*'SaaS - Cohorts (Logos)'!DL148</f>
        <v>0</v>
      </c>
      <c r="DM352" s="62">
        <f ca="1">DM148*'SaaS - Cohorts (Logos)'!DM148</f>
        <v>0</v>
      </c>
      <c r="DN352" s="62">
        <f ca="1">DN148*'SaaS - Cohorts (Logos)'!DN148</f>
        <v>0</v>
      </c>
      <c r="DO352" s="62">
        <f ca="1">DO148*'SaaS - Cohorts (Logos)'!DO148</f>
        <v>0</v>
      </c>
      <c r="DP352" s="62">
        <f ca="1">DP148*'SaaS - Cohorts (Logos)'!DP148</f>
        <v>0</v>
      </c>
      <c r="DQ352" s="62">
        <f ca="1">DQ148*'SaaS - Cohorts (Logos)'!DQ148</f>
        <v>0</v>
      </c>
      <c r="DR352" s="62">
        <f ca="1">DR148*'SaaS - Cohorts (Logos)'!DR148</f>
        <v>0</v>
      </c>
    </row>
    <row r="353" spans="2:122" ht="15.75" customHeight="1">
      <c r="B353" s="195">
        <v>43221</v>
      </c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62">
        <f ca="1">BK149*'SaaS - Cohorts (Logos)'!BK149</f>
        <v>0</v>
      </c>
      <c r="BL353" s="62">
        <f ca="1">BL149*'SaaS - Cohorts (Logos)'!BL149</f>
        <v>0</v>
      </c>
      <c r="BM353" s="62">
        <f ca="1">BM149*'SaaS - Cohorts (Logos)'!BM149</f>
        <v>0</v>
      </c>
      <c r="BN353" s="62">
        <f ca="1">BN149*'SaaS - Cohorts (Logos)'!BN149</f>
        <v>0</v>
      </c>
      <c r="BO353" s="62">
        <f ca="1">BO149*'SaaS - Cohorts (Logos)'!BO149</f>
        <v>0</v>
      </c>
      <c r="BP353" s="62">
        <f ca="1">BP149*'SaaS - Cohorts (Logos)'!BP149</f>
        <v>0</v>
      </c>
      <c r="BQ353" s="62">
        <f ca="1">BQ149*'SaaS - Cohorts (Logos)'!BQ149</f>
        <v>0</v>
      </c>
      <c r="BR353" s="62">
        <f ca="1">BR149*'SaaS - Cohorts (Logos)'!BR149</f>
        <v>0</v>
      </c>
      <c r="BS353" s="62">
        <f ca="1">BS149*'SaaS - Cohorts (Logos)'!BS149</f>
        <v>0</v>
      </c>
      <c r="BT353" s="62">
        <f ca="1">BT149*'SaaS - Cohorts (Logos)'!BT149</f>
        <v>0</v>
      </c>
      <c r="BU353" s="62">
        <f ca="1">BU149*'SaaS - Cohorts (Logos)'!BU149</f>
        <v>0</v>
      </c>
      <c r="BV353" s="62">
        <f ca="1">BV149*'SaaS - Cohorts (Logos)'!BV149</f>
        <v>0</v>
      </c>
      <c r="BW353" s="62">
        <f ca="1">BW149*'SaaS - Cohorts (Logos)'!BW149</f>
        <v>0</v>
      </c>
      <c r="BX353" s="62">
        <f ca="1">BX149*'SaaS - Cohorts (Logos)'!BX149</f>
        <v>0</v>
      </c>
      <c r="BY353" s="62">
        <f ca="1">BY149*'SaaS - Cohorts (Logos)'!BY149</f>
        <v>0</v>
      </c>
      <c r="BZ353" s="62">
        <f ca="1">BZ149*'SaaS - Cohorts (Logos)'!BZ149</f>
        <v>0</v>
      </c>
      <c r="CA353" s="62">
        <f ca="1">CA149*'SaaS - Cohorts (Logos)'!CA149</f>
        <v>0</v>
      </c>
      <c r="CB353" s="62">
        <f ca="1">CB149*'SaaS - Cohorts (Logos)'!CB149</f>
        <v>0</v>
      </c>
      <c r="CC353" s="62">
        <f ca="1">CC149*'SaaS - Cohorts (Logos)'!CC149</f>
        <v>0</v>
      </c>
      <c r="CD353" s="62">
        <f ca="1">CD149*'SaaS - Cohorts (Logos)'!CD149</f>
        <v>0</v>
      </c>
      <c r="CE353" s="62">
        <f ca="1">CE149*'SaaS - Cohorts (Logos)'!CE149</f>
        <v>0</v>
      </c>
      <c r="CF353" s="62">
        <f ca="1">CF149*'SaaS - Cohorts (Logos)'!CF149</f>
        <v>0</v>
      </c>
      <c r="CG353" s="62">
        <f ca="1">CG149*'SaaS - Cohorts (Logos)'!CG149</f>
        <v>0</v>
      </c>
      <c r="CH353" s="62">
        <f ca="1">CH149*'SaaS - Cohorts (Logos)'!CH149</f>
        <v>0</v>
      </c>
      <c r="CI353" s="62">
        <f ca="1">CI149*'SaaS - Cohorts (Logos)'!CI149</f>
        <v>0</v>
      </c>
      <c r="CJ353" s="62">
        <f ca="1">CJ149*'SaaS - Cohorts (Logos)'!CJ149</f>
        <v>0</v>
      </c>
      <c r="CK353" s="62">
        <f ca="1">CK149*'SaaS - Cohorts (Logos)'!CK149</f>
        <v>0</v>
      </c>
      <c r="CL353" s="62">
        <f ca="1">CL149*'SaaS - Cohorts (Logos)'!CL149</f>
        <v>0</v>
      </c>
      <c r="CM353" s="62">
        <f ca="1">CM149*'SaaS - Cohorts (Logos)'!CM149</f>
        <v>0</v>
      </c>
      <c r="CN353" s="62">
        <f ca="1">CN149*'SaaS - Cohorts (Logos)'!CN149</f>
        <v>0</v>
      </c>
      <c r="CO353" s="62">
        <f ca="1">CO149*'SaaS - Cohorts (Logos)'!CO149</f>
        <v>0</v>
      </c>
      <c r="CP353" s="62">
        <f ca="1">CP149*'SaaS - Cohorts (Logos)'!CP149</f>
        <v>0</v>
      </c>
      <c r="CQ353" s="62">
        <f ca="1">CQ149*'SaaS - Cohorts (Logos)'!CQ149</f>
        <v>0</v>
      </c>
      <c r="CR353" s="62">
        <f ca="1">CR149*'SaaS - Cohorts (Logos)'!CR149</f>
        <v>0</v>
      </c>
      <c r="CS353" s="62">
        <f ca="1">CS149*'SaaS - Cohorts (Logos)'!CS149</f>
        <v>0</v>
      </c>
      <c r="CT353" s="62">
        <f ca="1">CT149*'SaaS - Cohorts (Logos)'!CT149</f>
        <v>0</v>
      </c>
      <c r="CU353" s="62">
        <f ca="1">CU149*'SaaS - Cohorts (Logos)'!CU149</f>
        <v>0</v>
      </c>
      <c r="CV353" s="62">
        <f ca="1">CV149*'SaaS - Cohorts (Logos)'!CV149</f>
        <v>0</v>
      </c>
      <c r="CW353" s="62">
        <f ca="1">CW149*'SaaS - Cohorts (Logos)'!CW149</f>
        <v>0</v>
      </c>
      <c r="CX353" s="62">
        <f ca="1">CX149*'SaaS - Cohorts (Logos)'!CX149</f>
        <v>0</v>
      </c>
      <c r="CY353" s="62">
        <f ca="1">CY149*'SaaS - Cohorts (Logos)'!CY149</f>
        <v>0</v>
      </c>
      <c r="CZ353" s="62">
        <f ca="1">CZ149*'SaaS - Cohorts (Logos)'!CZ149</f>
        <v>0</v>
      </c>
      <c r="DA353" s="62">
        <f ca="1">DA149*'SaaS - Cohorts (Logos)'!DA149</f>
        <v>0</v>
      </c>
      <c r="DB353" s="62">
        <f ca="1">DB149*'SaaS - Cohorts (Logos)'!DB149</f>
        <v>0</v>
      </c>
      <c r="DC353" s="62">
        <f ca="1">DC149*'SaaS - Cohorts (Logos)'!DC149</f>
        <v>0</v>
      </c>
      <c r="DD353" s="62">
        <f ca="1">DD149*'SaaS - Cohorts (Logos)'!DD149</f>
        <v>0</v>
      </c>
      <c r="DE353" s="62">
        <f ca="1">DE149*'SaaS - Cohorts (Logos)'!DE149</f>
        <v>0</v>
      </c>
      <c r="DF353" s="62">
        <f ca="1">DF149*'SaaS - Cohorts (Logos)'!DF149</f>
        <v>0</v>
      </c>
      <c r="DG353" s="62">
        <f ca="1">DG149*'SaaS - Cohorts (Logos)'!DG149</f>
        <v>0</v>
      </c>
      <c r="DH353" s="62">
        <f ca="1">DH149*'SaaS - Cohorts (Logos)'!DH149</f>
        <v>0</v>
      </c>
      <c r="DI353" s="62">
        <f ca="1">DI149*'SaaS - Cohorts (Logos)'!DI149</f>
        <v>0</v>
      </c>
      <c r="DJ353" s="62">
        <f ca="1">DJ149*'SaaS - Cohorts (Logos)'!DJ149</f>
        <v>0</v>
      </c>
      <c r="DK353" s="62">
        <f ca="1">DK149*'SaaS - Cohorts (Logos)'!DK149</f>
        <v>0</v>
      </c>
      <c r="DL353" s="62">
        <f ca="1">DL149*'SaaS - Cohorts (Logos)'!DL149</f>
        <v>0</v>
      </c>
      <c r="DM353" s="62">
        <f ca="1">DM149*'SaaS - Cohorts (Logos)'!DM149</f>
        <v>0</v>
      </c>
      <c r="DN353" s="62">
        <f ca="1">DN149*'SaaS - Cohorts (Logos)'!DN149</f>
        <v>0</v>
      </c>
      <c r="DO353" s="62">
        <f ca="1">DO149*'SaaS - Cohorts (Logos)'!DO149</f>
        <v>0</v>
      </c>
      <c r="DP353" s="62">
        <f ca="1">DP149*'SaaS - Cohorts (Logos)'!DP149</f>
        <v>0</v>
      </c>
      <c r="DQ353" s="62">
        <f ca="1">DQ149*'SaaS - Cohorts (Logos)'!DQ149</f>
        <v>0</v>
      </c>
      <c r="DR353" s="62">
        <f ca="1">DR149*'SaaS - Cohorts (Logos)'!DR149</f>
        <v>0</v>
      </c>
    </row>
    <row r="354" spans="2:122" ht="15.75" customHeight="1">
      <c r="B354" s="195">
        <v>43252</v>
      </c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62">
        <f ca="1">BK150*'SaaS - Cohorts (Logos)'!BK150</f>
        <v>0</v>
      </c>
      <c r="BL354" s="62">
        <f ca="1">BL150*'SaaS - Cohorts (Logos)'!BL150</f>
        <v>0</v>
      </c>
      <c r="BM354" s="62">
        <f ca="1">BM150*'SaaS - Cohorts (Logos)'!BM150</f>
        <v>0</v>
      </c>
      <c r="BN354" s="62">
        <f ca="1">BN150*'SaaS - Cohorts (Logos)'!BN150</f>
        <v>0</v>
      </c>
      <c r="BO354" s="62">
        <f ca="1">BO150*'SaaS - Cohorts (Logos)'!BO150</f>
        <v>0</v>
      </c>
      <c r="BP354" s="62">
        <f ca="1">BP150*'SaaS - Cohorts (Logos)'!BP150</f>
        <v>0</v>
      </c>
      <c r="BQ354" s="62">
        <f ca="1">BQ150*'SaaS - Cohorts (Logos)'!BQ150</f>
        <v>0</v>
      </c>
      <c r="BR354" s="62">
        <f ca="1">BR150*'SaaS - Cohorts (Logos)'!BR150</f>
        <v>0</v>
      </c>
      <c r="BS354" s="62">
        <f ca="1">BS150*'SaaS - Cohorts (Logos)'!BS150</f>
        <v>0</v>
      </c>
      <c r="BT354" s="62">
        <f ca="1">BT150*'SaaS - Cohorts (Logos)'!BT150</f>
        <v>0</v>
      </c>
      <c r="BU354" s="62">
        <f ca="1">BU150*'SaaS - Cohorts (Logos)'!BU150</f>
        <v>0</v>
      </c>
      <c r="BV354" s="62">
        <f ca="1">BV150*'SaaS - Cohorts (Logos)'!BV150</f>
        <v>0</v>
      </c>
      <c r="BW354" s="62">
        <f ca="1">BW150*'SaaS - Cohorts (Logos)'!BW150</f>
        <v>0</v>
      </c>
      <c r="BX354" s="62">
        <f ca="1">BX150*'SaaS - Cohorts (Logos)'!BX150</f>
        <v>0</v>
      </c>
      <c r="BY354" s="62">
        <f ca="1">BY150*'SaaS - Cohorts (Logos)'!BY150</f>
        <v>0</v>
      </c>
      <c r="BZ354" s="62">
        <f ca="1">BZ150*'SaaS - Cohorts (Logos)'!BZ150</f>
        <v>0</v>
      </c>
      <c r="CA354" s="62">
        <f ca="1">CA150*'SaaS - Cohorts (Logos)'!CA150</f>
        <v>0</v>
      </c>
      <c r="CB354" s="62">
        <f ca="1">CB150*'SaaS - Cohorts (Logos)'!CB150</f>
        <v>0</v>
      </c>
      <c r="CC354" s="62">
        <f ca="1">CC150*'SaaS - Cohorts (Logos)'!CC150</f>
        <v>0</v>
      </c>
      <c r="CD354" s="62">
        <f ca="1">CD150*'SaaS - Cohorts (Logos)'!CD150</f>
        <v>0</v>
      </c>
      <c r="CE354" s="62">
        <f ca="1">CE150*'SaaS - Cohorts (Logos)'!CE150</f>
        <v>0</v>
      </c>
      <c r="CF354" s="62">
        <f ca="1">CF150*'SaaS - Cohorts (Logos)'!CF150</f>
        <v>0</v>
      </c>
      <c r="CG354" s="62">
        <f ca="1">CG150*'SaaS - Cohorts (Logos)'!CG150</f>
        <v>0</v>
      </c>
      <c r="CH354" s="62">
        <f ca="1">CH150*'SaaS - Cohorts (Logos)'!CH150</f>
        <v>0</v>
      </c>
      <c r="CI354" s="62">
        <f ca="1">CI150*'SaaS - Cohorts (Logos)'!CI150</f>
        <v>0</v>
      </c>
      <c r="CJ354" s="62">
        <f ca="1">CJ150*'SaaS - Cohorts (Logos)'!CJ150</f>
        <v>0</v>
      </c>
      <c r="CK354" s="62">
        <f ca="1">CK150*'SaaS - Cohorts (Logos)'!CK150</f>
        <v>0</v>
      </c>
      <c r="CL354" s="62">
        <f ca="1">CL150*'SaaS - Cohorts (Logos)'!CL150</f>
        <v>0</v>
      </c>
      <c r="CM354" s="62">
        <f ca="1">CM150*'SaaS - Cohorts (Logos)'!CM150</f>
        <v>0</v>
      </c>
      <c r="CN354" s="62">
        <f ca="1">CN150*'SaaS - Cohorts (Logos)'!CN150</f>
        <v>0</v>
      </c>
      <c r="CO354" s="62">
        <f ca="1">CO150*'SaaS - Cohorts (Logos)'!CO150</f>
        <v>0</v>
      </c>
      <c r="CP354" s="62">
        <f ca="1">CP150*'SaaS - Cohorts (Logos)'!CP150</f>
        <v>0</v>
      </c>
      <c r="CQ354" s="62">
        <f ca="1">CQ150*'SaaS - Cohorts (Logos)'!CQ150</f>
        <v>0</v>
      </c>
      <c r="CR354" s="62">
        <f ca="1">CR150*'SaaS - Cohorts (Logos)'!CR150</f>
        <v>0</v>
      </c>
      <c r="CS354" s="62">
        <f ca="1">CS150*'SaaS - Cohorts (Logos)'!CS150</f>
        <v>0</v>
      </c>
      <c r="CT354" s="62">
        <f ca="1">CT150*'SaaS - Cohorts (Logos)'!CT150</f>
        <v>0</v>
      </c>
      <c r="CU354" s="62">
        <f ca="1">CU150*'SaaS - Cohorts (Logos)'!CU150</f>
        <v>0</v>
      </c>
      <c r="CV354" s="62">
        <f ca="1">CV150*'SaaS - Cohorts (Logos)'!CV150</f>
        <v>0</v>
      </c>
      <c r="CW354" s="62">
        <f ca="1">CW150*'SaaS - Cohorts (Logos)'!CW150</f>
        <v>0</v>
      </c>
      <c r="CX354" s="62">
        <f ca="1">CX150*'SaaS - Cohorts (Logos)'!CX150</f>
        <v>0</v>
      </c>
      <c r="CY354" s="62">
        <f ca="1">CY150*'SaaS - Cohorts (Logos)'!CY150</f>
        <v>0</v>
      </c>
      <c r="CZ354" s="62">
        <f ca="1">CZ150*'SaaS - Cohorts (Logos)'!CZ150</f>
        <v>0</v>
      </c>
      <c r="DA354" s="62">
        <f ca="1">DA150*'SaaS - Cohorts (Logos)'!DA150</f>
        <v>0</v>
      </c>
      <c r="DB354" s="62">
        <f ca="1">DB150*'SaaS - Cohorts (Logos)'!DB150</f>
        <v>0</v>
      </c>
      <c r="DC354" s="62">
        <f ca="1">DC150*'SaaS - Cohorts (Logos)'!DC150</f>
        <v>0</v>
      </c>
      <c r="DD354" s="62">
        <f ca="1">DD150*'SaaS - Cohorts (Logos)'!DD150</f>
        <v>0</v>
      </c>
      <c r="DE354" s="62">
        <f ca="1">DE150*'SaaS - Cohorts (Logos)'!DE150</f>
        <v>0</v>
      </c>
      <c r="DF354" s="62">
        <f ca="1">DF150*'SaaS - Cohorts (Logos)'!DF150</f>
        <v>0</v>
      </c>
      <c r="DG354" s="62">
        <f ca="1">DG150*'SaaS - Cohorts (Logos)'!DG150</f>
        <v>0</v>
      </c>
      <c r="DH354" s="62">
        <f ca="1">DH150*'SaaS - Cohorts (Logos)'!DH150</f>
        <v>0</v>
      </c>
      <c r="DI354" s="62">
        <f ca="1">DI150*'SaaS - Cohorts (Logos)'!DI150</f>
        <v>0</v>
      </c>
      <c r="DJ354" s="62">
        <f ca="1">DJ150*'SaaS - Cohorts (Logos)'!DJ150</f>
        <v>0</v>
      </c>
      <c r="DK354" s="62">
        <f ca="1">DK150*'SaaS - Cohorts (Logos)'!DK150</f>
        <v>0</v>
      </c>
      <c r="DL354" s="62">
        <f ca="1">DL150*'SaaS - Cohorts (Logos)'!DL150</f>
        <v>0</v>
      </c>
      <c r="DM354" s="62">
        <f ca="1">DM150*'SaaS - Cohorts (Logos)'!DM150</f>
        <v>0</v>
      </c>
      <c r="DN354" s="62">
        <f ca="1">DN150*'SaaS - Cohorts (Logos)'!DN150</f>
        <v>0</v>
      </c>
      <c r="DO354" s="62">
        <f ca="1">DO150*'SaaS - Cohorts (Logos)'!DO150</f>
        <v>0</v>
      </c>
      <c r="DP354" s="62">
        <f ca="1">DP150*'SaaS - Cohorts (Logos)'!DP150</f>
        <v>0</v>
      </c>
      <c r="DQ354" s="62">
        <f ca="1">DQ150*'SaaS - Cohorts (Logos)'!DQ150</f>
        <v>0</v>
      </c>
      <c r="DR354" s="62">
        <f ca="1">DR150*'SaaS - Cohorts (Logos)'!DR150</f>
        <v>0</v>
      </c>
    </row>
    <row r="355" spans="2:122" ht="15.75" customHeight="1">
      <c r="B355" s="195">
        <v>43282</v>
      </c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62">
        <f ca="1">BK151*'SaaS - Cohorts (Logos)'!BK151</f>
        <v>0</v>
      </c>
      <c r="BL355" s="62">
        <f ca="1">BL151*'SaaS - Cohorts (Logos)'!BL151</f>
        <v>0</v>
      </c>
      <c r="BM355" s="62">
        <f ca="1">BM151*'SaaS - Cohorts (Logos)'!BM151</f>
        <v>0</v>
      </c>
      <c r="BN355" s="62">
        <f ca="1">BN151*'SaaS - Cohorts (Logos)'!BN151</f>
        <v>0</v>
      </c>
      <c r="BO355" s="62">
        <f ca="1">BO151*'SaaS - Cohorts (Logos)'!BO151</f>
        <v>0</v>
      </c>
      <c r="BP355" s="62">
        <f ca="1">BP151*'SaaS - Cohorts (Logos)'!BP151</f>
        <v>0</v>
      </c>
      <c r="BQ355" s="62">
        <f ca="1">BQ151*'SaaS - Cohorts (Logos)'!BQ151</f>
        <v>0</v>
      </c>
      <c r="BR355" s="62">
        <f ca="1">BR151*'SaaS - Cohorts (Logos)'!BR151</f>
        <v>0</v>
      </c>
      <c r="BS355" s="62">
        <f ca="1">BS151*'SaaS - Cohorts (Logos)'!BS151</f>
        <v>0</v>
      </c>
      <c r="BT355" s="62">
        <f ca="1">BT151*'SaaS - Cohorts (Logos)'!BT151</f>
        <v>0</v>
      </c>
      <c r="BU355" s="62">
        <f ca="1">BU151*'SaaS - Cohorts (Logos)'!BU151</f>
        <v>0</v>
      </c>
      <c r="BV355" s="62">
        <f ca="1">BV151*'SaaS - Cohorts (Logos)'!BV151</f>
        <v>0</v>
      </c>
      <c r="BW355" s="62">
        <f ca="1">BW151*'SaaS - Cohorts (Logos)'!BW151</f>
        <v>0</v>
      </c>
      <c r="BX355" s="62">
        <f ca="1">BX151*'SaaS - Cohorts (Logos)'!BX151</f>
        <v>0</v>
      </c>
      <c r="BY355" s="62">
        <f ca="1">BY151*'SaaS - Cohorts (Logos)'!BY151</f>
        <v>0</v>
      </c>
      <c r="BZ355" s="62">
        <f ca="1">BZ151*'SaaS - Cohorts (Logos)'!BZ151</f>
        <v>0</v>
      </c>
      <c r="CA355" s="62">
        <f ca="1">CA151*'SaaS - Cohorts (Logos)'!CA151</f>
        <v>0</v>
      </c>
      <c r="CB355" s="62">
        <f ca="1">CB151*'SaaS - Cohorts (Logos)'!CB151</f>
        <v>0</v>
      </c>
      <c r="CC355" s="62">
        <f ca="1">CC151*'SaaS - Cohorts (Logos)'!CC151</f>
        <v>0</v>
      </c>
      <c r="CD355" s="62">
        <f ca="1">CD151*'SaaS - Cohorts (Logos)'!CD151</f>
        <v>0</v>
      </c>
      <c r="CE355" s="62">
        <f ca="1">CE151*'SaaS - Cohorts (Logos)'!CE151</f>
        <v>0</v>
      </c>
      <c r="CF355" s="62">
        <f ca="1">CF151*'SaaS - Cohorts (Logos)'!CF151</f>
        <v>0</v>
      </c>
      <c r="CG355" s="62">
        <f ca="1">CG151*'SaaS - Cohorts (Logos)'!CG151</f>
        <v>0</v>
      </c>
      <c r="CH355" s="62">
        <f ca="1">CH151*'SaaS - Cohorts (Logos)'!CH151</f>
        <v>0</v>
      </c>
      <c r="CI355" s="62">
        <f ca="1">CI151*'SaaS - Cohorts (Logos)'!CI151</f>
        <v>0</v>
      </c>
      <c r="CJ355" s="62">
        <f ca="1">CJ151*'SaaS - Cohorts (Logos)'!CJ151</f>
        <v>0</v>
      </c>
      <c r="CK355" s="62">
        <f ca="1">CK151*'SaaS - Cohorts (Logos)'!CK151</f>
        <v>0</v>
      </c>
      <c r="CL355" s="62">
        <f ca="1">CL151*'SaaS - Cohorts (Logos)'!CL151</f>
        <v>0</v>
      </c>
      <c r="CM355" s="62">
        <f ca="1">CM151*'SaaS - Cohorts (Logos)'!CM151</f>
        <v>0</v>
      </c>
      <c r="CN355" s="62">
        <f ca="1">CN151*'SaaS - Cohorts (Logos)'!CN151</f>
        <v>0</v>
      </c>
      <c r="CO355" s="62">
        <f ca="1">CO151*'SaaS - Cohorts (Logos)'!CO151</f>
        <v>0</v>
      </c>
      <c r="CP355" s="62">
        <f ca="1">CP151*'SaaS - Cohorts (Logos)'!CP151</f>
        <v>0</v>
      </c>
      <c r="CQ355" s="62">
        <f ca="1">CQ151*'SaaS - Cohorts (Logos)'!CQ151</f>
        <v>0</v>
      </c>
      <c r="CR355" s="62">
        <f ca="1">CR151*'SaaS - Cohorts (Logos)'!CR151</f>
        <v>0</v>
      </c>
      <c r="CS355" s="62">
        <f ca="1">CS151*'SaaS - Cohorts (Logos)'!CS151</f>
        <v>0</v>
      </c>
      <c r="CT355" s="62">
        <f ca="1">CT151*'SaaS - Cohorts (Logos)'!CT151</f>
        <v>0</v>
      </c>
      <c r="CU355" s="62">
        <f ca="1">CU151*'SaaS - Cohorts (Logos)'!CU151</f>
        <v>0</v>
      </c>
      <c r="CV355" s="62">
        <f ca="1">CV151*'SaaS - Cohorts (Logos)'!CV151</f>
        <v>0</v>
      </c>
      <c r="CW355" s="62">
        <f ca="1">CW151*'SaaS - Cohorts (Logos)'!CW151</f>
        <v>0</v>
      </c>
      <c r="CX355" s="62">
        <f ca="1">CX151*'SaaS - Cohorts (Logos)'!CX151</f>
        <v>0</v>
      </c>
      <c r="CY355" s="62">
        <f ca="1">CY151*'SaaS - Cohorts (Logos)'!CY151</f>
        <v>0</v>
      </c>
      <c r="CZ355" s="62">
        <f ca="1">CZ151*'SaaS - Cohorts (Logos)'!CZ151</f>
        <v>0</v>
      </c>
      <c r="DA355" s="62">
        <f ca="1">DA151*'SaaS - Cohorts (Logos)'!DA151</f>
        <v>0</v>
      </c>
      <c r="DB355" s="62">
        <f ca="1">DB151*'SaaS - Cohorts (Logos)'!DB151</f>
        <v>0</v>
      </c>
      <c r="DC355" s="62">
        <f ca="1">DC151*'SaaS - Cohorts (Logos)'!DC151</f>
        <v>0</v>
      </c>
      <c r="DD355" s="62">
        <f ca="1">DD151*'SaaS - Cohorts (Logos)'!DD151</f>
        <v>0</v>
      </c>
      <c r="DE355" s="62">
        <f ca="1">DE151*'SaaS - Cohorts (Logos)'!DE151</f>
        <v>0</v>
      </c>
      <c r="DF355" s="62">
        <f ca="1">DF151*'SaaS - Cohorts (Logos)'!DF151</f>
        <v>0</v>
      </c>
      <c r="DG355" s="62">
        <f ca="1">DG151*'SaaS - Cohorts (Logos)'!DG151</f>
        <v>0</v>
      </c>
      <c r="DH355" s="62">
        <f ca="1">DH151*'SaaS - Cohorts (Logos)'!DH151</f>
        <v>0</v>
      </c>
      <c r="DI355" s="62">
        <f ca="1">DI151*'SaaS - Cohorts (Logos)'!DI151</f>
        <v>0</v>
      </c>
      <c r="DJ355" s="62">
        <f ca="1">DJ151*'SaaS - Cohorts (Logos)'!DJ151</f>
        <v>0</v>
      </c>
      <c r="DK355" s="62">
        <f ca="1">DK151*'SaaS - Cohorts (Logos)'!DK151</f>
        <v>0</v>
      </c>
      <c r="DL355" s="62">
        <f ca="1">DL151*'SaaS - Cohorts (Logos)'!DL151</f>
        <v>0</v>
      </c>
      <c r="DM355" s="62">
        <f ca="1">DM151*'SaaS - Cohorts (Logos)'!DM151</f>
        <v>0</v>
      </c>
      <c r="DN355" s="62">
        <f ca="1">DN151*'SaaS - Cohorts (Logos)'!DN151</f>
        <v>0</v>
      </c>
      <c r="DO355" s="62">
        <f ca="1">DO151*'SaaS - Cohorts (Logos)'!DO151</f>
        <v>0</v>
      </c>
      <c r="DP355" s="62">
        <f ca="1">DP151*'SaaS - Cohorts (Logos)'!DP151</f>
        <v>0</v>
      </c>
      <c r="DQ355" s="62">
        <f ca="1">DQ151*'SaaS - Cohorts (Logos)'!DQ151</f>
        <v>0</v>
      </c>
      <c r="DR355" s="62">
        <f ca="1">DR151*'SaaS - Cohorts (Logos)'!DR151</f>
        <v>0</v>
      </c>
    </row>
    <row r="356" spans="2:122" ht="15.75" customHeight="1">
      <c r="B356" s="195">
        <v>43313</v>
      </c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62">
        <f ca="1">BK152*'SaaS - Cohorts (Logos)'!BK152</f>
        <v>1.4000000000000002E-2</v>
      </c>
      <c r="BL356" s="62">
        <f ca="1">BL152*'SaaS - Cohorts (Logos)'!BL152</f>
        <v>1.3720000000000001E-2</v>
      </c>
      <c r="BM356" s="62">
        <f ca="1">BM152*'SaaS - Cohorts (Logos)'!BM152</f>
        <v>1.3445600000000002E-2</v>
      </c>
      <c r="BN356" s="62">
        <f ca="1">BN152*'SaaS - Cohorts (Logos)'!BN152</f>
        <v>1.3176688000000004E-2</v>
      </c>
      <c r="BO356" s="62">
        <f ca="1">BO152*'SaaS - Cohorts (Logos)'!BO152</f>
        <v>1.2913154240000002E-2</v>
      </c>
      <c r="BP356" s="62">
        <f ca="1">BP152*'SaaS - Cohorts (Logos)'!BP152</f>
        <v>1.2654891155200004E-2</v>
      </c>
      <c r="BQ356" s="62">
        <f ca="1">BQ152*'SaaS - Cohorts (Logos)'!BQ152</f>
        <v>1.2401793332096003E-2</v>
      </c>
      <c r="BR356" s="62">
        <f ca="1">BR152*'SaaS - Cohorts (Logos)'!BR152</f>
        <v>1.2153757465454083E-2</v>
      </c>
      <c r="BS356" s="62">
        <f ca="1">BS152*'SaaS - Cohorts (Logos)'!BS152</f>
        <v>1.1910682316145001E-2</v>
      </c>
      <c r="BT356" s="62">
        <f ca="1">BT152*'SaaS - Cohorts (Logos)'!BT152</f>
        <v>1.1672468669822101E-2</v>
      </c>
      <c r="BU356" s="62">
        <f ca="1">BU152*'SaaS - Cohorts (Logos)'!BU152</f>
        <v>1.1439019296425658E-2</v>
      </c>
      <c r="BV356" s="62">
        <f ca="1">BV152*'SaaS - Cohorts (Logos)'!BV152</f>
        <v>1.1210238910497146E-2</v>
      </c>
      <c r="BW356" s="62">
        <f ca="1">BW152*'SaaS - Cohorts (Logos)'!BW152</f>
        <v>1.0986034132287204E-2</v>
      </c>
      <c r="BX356" s="62">
        <f ca="1">BX152*'SaaS - Cohorts (Logos)'!BX152</f>
        <v>1.0766313449641461E-2</v>
      </c>
      <c r="BY356" s="62">
        <f ca="1">BY152*'SaaS - Cohorts (Logos)'!BY152</f>
        <v>1.0550987180648633E-2</v>
      </c>
      <c r="BZ356" s="62">
        <f ca="1">BZ152*'SaaS - Cohorts (Logos)'!BZ152</f>
        <v>1.033996743703566E-2</v>
      </c>
      <c r="CA356" s="62">
        <f ca="1">CA152*'SaaS - Cohorts (Logos)'!CA152</f>
        <v>1.0133168088294946E-2</v>
      </c>
      <c r="CB356" s="62">
        <f ca="1">CB152*'SaaS - Cohorts (Logos)'!CB152</f>
        <v>9.9305047265290467E-3</v>
      </c>
      <c r="CC356" s="62">
        <f ca="1">CC152*'SaaS - Cohorts (Logos)'!CC152</f>
        <v>9.7318946319984653E-3</v>
      </c>
      <c r="CD356" s="62">
        <f ca="1">CD152*'SaaS - Cohorts (Logos)'!CD152</f>
        <v>9.5372567393584972E-3</v>
      </c>
      <c r="CE356" s="62">
        <f ca="1">CE152*'SaaS - Cohorts (Logos)'!CE152</f>
        <v>9.3465116045713253E-3</v>
      </c>
      <c r="CF356" s="62">
        <f ca="1">CF152*'SaaS - Cohorts (Logos)'!CF152</f>
        <v>9.1595813724798993E-3</v>
      </c>
      <c r="CG356" s="62">
        <f ca="1">CG152*'SaaS - Cohorts (Logos)'!CG152</f>
        <v>8.9763897450303009E-3</v>
      </c>
      <c r="CH356" s="62">
        <f ca="1">CH152*'SaaS - Cohorts (Logos)'!CH152</f>
        <v>8.796861950129695E-3</v>
      </c>
      <c r="CI356" s="62">
        <f ca="1">CI152*'SaaS - Cohorts (Logos)'!CI152</f>
        <v>8.6209247111271019E-3</v>
      </c>
      <c r="CJ356" s="62">
        <f ca="1">CJ152*'SaaS - Cohorts (Logos)'!CJ152</f>
        <v>8.44850621690456E-3</v>
      </c>
      <c r="CK356" s="62">
        <f ca="1">CK152*'SaaS - Cohorts (Logos)'!CK152</f>
        <v>8.2795360925664689E-3</v>
      </c>
      <c r="CL356" s="62">
        <f ca="1">CL152*'SaaS - Cohorts (Logos)'!CL152</f>
        <v>8.1139453707151383E-3</v>
      </c>
      <c r="CM356" s="62">
        <f ca="1">CM152*'SaaS - Cohorts (Logos)'!CM152</f>
        <v>7.9516664633008365E-3</v>
      </c>
      <c r="CN356" s="62">
        <f ca="1">CN152*'SaaS - Cohorts (Logos)'!CN152</f>
        <v>7.7926331340348199E-3</v>
      </c>
      <c r="CO356" s="62">
        <f ca="1">CO152*'SaaS - Cohorts (Logos)'!CO152</f>
        <v>7.6367804713541234E-3</v>
      </c>
      <c r="CP356" s="62">
        <f ca="1">CP152*'SaaS - Cohorts (Logos)'!CP152</f>
        <v>7.4840448619270406E-3</v>
      </c>
      <c r="CQ356" s="62">
        <f ca="1">CQ152*'SaaS - Cohorts (Logos)'!CQ152</f>
        <v>7.3343639646884992E-3</v>
      </c>
      <c r="CR356" s="62">
        <f ca="1">CR152*'SaaS - Cohorts (Logos)'!CR152</f>
        <v>7.1876766853947293E-3</v>
      </c>
      <c r="CS356" s="62">
        <f ca="1">CS152*'SaaS - Cohorts (Logos)'!CS152</f>
        <v>7.0439231516868355E-3</v>
      </c>
      <c r="CT356" s="62">
        <f ca="1">CT152*'SaaS - Cohorts (Logos)'!CT152</f>
        <v>6.9030446886530986E-3</v>
      </c>
      <c r="CU356" s="62">
        <f ca="1">CU152*'SaaS - Cohorts (Logos)'!CU152</f>
        <v>6.7649837948800364E-3</v>
      </c>
      <c r="CV356" s="62">
        <f ca="1">CV152*'SaaS - Cohorts (Logos)'!CV152</f>
        <v>6.6296841189824353E-3</v>
      </c>
      <c r="CW356" s="62">
        <f ca="1">CW152*'SaaS - Cohorts (Logos)'!CW152</f>
        <v>6.4970904366027857E-3</v>
      </c>
      <c r="CX356" s="62">
        <f ca="1">CX152*'SaaS - Cohorts (Logos)'!CX152</f>
        <v>6.3671486278707307E-3</v>
      </c>
      <c r="CY356" s="62">
        <f ca="1">CY152*'SaaS - Cohorts (Logos)'!CY152</f>
        <v>6.2398056553133151E-3</v>
      </c>
      <c r="CZ356" s="62">
        <f ca="1">CZ152*'SaaS - Cohorts (Logos)'!CZ152</f>
        <v>6.1150095422070495E-3</v>
      </c>
      <c r="DA356" s="62">
        <f ca="1">DA152*'SaaS - Cohorts (Logos)'!DA152</f>
        <v>5.9927093513629081E-3</v>
      </c>
      <c r="DB356" s="62">
        <f ca="1">DB152*'SaaS - Cohorts (Logos)'!DB152</f>
        <v>5.8728551643356499E-3</v>
      </c>
      <c r="DC356" s="62">
        <f ca="1">DC152*'SaaS - Cohorts (Logos)'!DC152</f>
        <v>5.7553980610489369E-3</v>
      </c>
      <c r="DD356" s="62">
        <f ca="1">DD152*'SaaS - Cohorts (Logos)'!DD152</f>
        <v>5.6402900998279585E-3</v>
      </c>
      <c r="DE356" s="62">
        <f ca="1">DE152*'SaaS - Cohorts (Logos)'!DE152</f>
        <v>5.5274842978313985E-3</v>
      </c>
      <c r="DF356" s="62">
        <f ca="1">DF152*'SaaS - Cohorts (Logos)'!DF152</f>
        <v>5.4169346118747705E-3</v>
      </c>
      <c r="DG356" s="62">
        <f ca="1">DG152*'SaaS - Cohorts (Logos)'!DG152</f>
        <v>5.3085959196372753E-3</v>
      </c>
      <c r="DH356" s="62">
        <f ca="1">DH152*'SaaS - Cohorts (Logos)'!DH152</f>
        <v>5.2024240012445303E-3</v>
      </c>
      <c r="DI356" s="62">
        <f ca="1">DI152*'SaaS - Cohorts (Logos)'!DI152</f>
        <v>5.0983755212196391E-3</v>
      </c>
      <c r="DJ356" s="62">
        <f ca="1">DJ152*'SaaS - Cohorts (Logos)'!DJ152</f>
        <v>4.9964080107952466E-3</v>
      </c>
      <c r="DK356" s="62">
        <f ca="1">DK152*'SaaS - Cohorts (Logos)'!DK152</f>
        <v>4.8964798505793418E-3</v>
      </c>
      <c r="DL356" s="62">
        <f ca="1">DL152*'SaaS - Cohorts (Logos)'!DL152</f>
        <v>4.7985502535677549E-3</v>
      </c>
      <c r="DM356" s="62">
        <f ca="1">DM152*'SaaS - Cohorts (Logos)'!DM152</f>
        <v>4.7025792484963998E-3</v>
      </c>
      <c r="DN356" s="62">
        <f ca="1">DN152*'SaaS - Cohorts (Logos)'!DN152</f>
        <v>4.6085276635264719E-3</v>
      </c>
      <c r="DO356" s="62">
        <f ca="1">DO152*'SaaS - Cohorts (Logos)'!DO152</f>
        <v>4.5163571102559419E-3</v>
      </c>
      <c r="DP356" s="62">
        <f ca="1">DP152*'SaaS - Cohorts (Logos)'!DP152</f>
        <v>4.4260299680508233E-3</v>
      </c>
      <c r="DQ356" s="62">
        <f ca="1">DQ152*'SaaS - Cohorts (Logos)'!DQ152</f>
        <v>4.3375093686898068E-3</v>
      </c>
      <c r="DR356" s="62">
        <f ca="1">DR152*'SaaS - Cohorts (Logos)'!DR152</f>
        <v>4.2507591813160097E-3</v>
      </c>
    </row>
    <row r="357" spans="2:122" ht="15.75" customHeight="1">
      <c r="B357" s="195">
        <v>43344</v>
      </c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62">
        <f ca="1">BK153*'SaaS - Cohorts (Logos)'!BK153</f>
        <v>2.8000000000000004E-2</v>
      </c>
      <c r="BL357" s="62">
        <f ca="1">BL153*'SaaS - Cohorts (Logos)'!BL153</f>
        <v>2.7440000000000003E-2</v>
      </c>
      <c r="BM357" s="62">
        <f ca="1">BM153*'SaaS - Cohorts (Logos)'!BM153</f>
        <v>2.6891200000000004E-2</v>
      </c>
      <c r="BN357" s="62">
        <f ca="1">BN153*'SaaS - Cohorts (Logos)'!BN153</f>
        <v>2.6353376000000008E-2</v>
      </c>
      <c r="BO357" s="62">
        <f ca="1">BO153*'SaaS - Cohorts (Logos)'!BO153</f>
        <v>2.5826308480000004E-2</v>
      </c>
      <c r="BP357" s="62">
        <f ca="1">BP153*'SaaS - Cohorts (Logos)'!BP153</f>
        <v>2.5309782310400007E-2</v>
      </c>
      <c r="BQ357" s="62">
        <f ca="1">BQ153*'SaaS - Cohorts (Logos)'!BQ153</f>
        <v>2.4803586664192006E-2</v>
      </c>
      <c r="BR357" s="62">
        <f ca="1">BR153*'SaaS - Cohorts (Logos)'!BR153</f>
        <v>2.4307514930908165E-2</v>
      </c>
      <c r="BS357" s="62">
        <f ca="1">BS153*'SaaS - Cohorts (Logos)'!BS153</f>
        <v>2.3821364632290003E-2</v>
      </c>
      <c r="BT357" s="62">
        <f ca="1">BT153*'SaaS - Cohorts (Logos)'!BT153</f>
        <v>2.3344937339644201E-2</v>
      </c>
      <c r="BU357" s="62">
        <f ca="1">BU153*'SaaS - Cohorts (Logos)'!BU153</f>
        <v>2.2878038592851316E-2</v>
      </c>
      <c r="BV357" s="62">
        <f ca="1">BV153*'SaaS - Cohorts (Logos)'!BV153</f>
        <v>2.2420477820994291E-2</v>
      </c>
      <c r="BW357" s="62">
        <f ca="1">BW153*'SaaS - Cohorts (Logos)'!BW153</f>
        <v>2.1972068264574408E-2</v>
      </c>
      <c r="BX357" s="62">
        <f ca="1">BX153*'SaaS - Cohorts (Logos)'!BX153</f>
        <v>2.1532626899282922E-2</v>
      </c>
      <c r="BY357" s="62">
        <f ca="1">BY153*'SaaS - Cohorts (Logos)'!BY153</f>
        <v>2.1101974361297265E-2</v>
      </c>
      <c r="BZ357" s="62">
        <f ca="1">BZ153*'SaaS - Cohorts (Logos)'!BZ153</f>
        <v>2.0679934874071319E-2</v>
      </c>
      <c r="CA357" s="62">
        <f ca="1">CA153*'SaaS - Cohorts (Logos)'!CA153</f>
        <v>2.0266336176589891E-2</v>
      </c>
      <c r="CB357" s="62">
        <f ca="1">CB153*'SaaS - Cohorts (Logos)'!CB153</f>
        <v>1.9861009453058093E-2</v>
      </c>
      <c r="CC357" s="62">
        <f ca="1">CC153*'SaaS - Cohorts (Logos)'!CC153</f>
        <v>1.9463789263996931E-2</v>
      </c>
      <c r="CD357" s="62">
        <f ca="1">CD153*'SaaS - Cohorts (Logos)'!CD153</f>
        <v>1.9074513478716994E-2</v>
      </c>
      <c r="CE357" s="62">
        <f ca="1">CE153*'SaaS - Cohorts (Logos)'!CE153</f>
        <v>1.8693023209142651E-2</v>
      </c>
      <c r="CF357" s="62">
        <f ca="1">CF153*'SaaS - Cohorts (Logos)'!CF153</f>
        <v>1.8319162744959799E-2</v>
      </c>
      <c r="CG357" s="62">
        <f ca="1">CG153*'SaaS - Cohorts (Logos)'!CG153</f>
        <v>1.7952779490060602E-2</v>
      </c>
      <c r="CH357" s="62">
        <f ca="1">CH153*'SaaS - Cohorts (Logos)'!CH153</f>
        <v>1.759372390025939E-2</v>
      </c>
      <c r="CI357" s="62">
        <f ca="1">CI153*'SaaS - Cohorts (Logos)'!CI153</f>
        <v>1.7241849422254204E-2</v>
      </c>
      <c r="CJ357" s="62">
        <f ca="1">CJ153*'SaaS - Cohorts (Logos)'!CJ153</f>
        <v>1.689701243380912E-2</v>
      </c>
      <c r="CK357" s="62">
        <f ca="1">CK153*'SaaS - Cohorts (Logos)'!CK153</f>
        <v>1.6559072185132938E-2</v>
      </c>
      <c r="CL357" s="62">
        <f ca="1">CL153*'SaaS - Cohorts (Logos)'!CL153</f>
        <v>1.6227890741430277E-2</v>
      </c>
      <c r="CM357" s="62">
        <f ca="1">CM153*'SaaS - Cohorts (Logos)'!CM153</f>
        <v>1.5903332926601673E-2</v>
      </c>
      <c r="CN357" s="62">
        <f ca="1">CN153*'SaaS - Cohorts (Logos)'!CN153</f>
        <v>1.558526626806964E-2</v>
      </c>
      <c r="CO357" s="62">
        <f ca="1">CO153*'SaaS - Cohorts (Logos)'!CO153</f>
        <v>1.5273560942708247E-2</v>
      </c>
      <c r="CP357" s="62">
        <f ca="1">CP153*'SaaS - Cohorts (Logos)'!CP153</f>
        <v>1.4968089723854081E-2</v>
      </c>
      <c r="CQ357" s="62">
        <f ca="1">CQ153*'SaaS - Cohorts (Logos)'!CQ153</f>
        <v>1.4668727929376998E-2</v>
      </c>
      <c r="CR357" s="62">
        <f ca="1">CR153*'SaaS - Cohorts (Logos)'!CR153</f>
        <v>1.4375353370789459E-2</v>
      </c>
      <c r="CS357" s="62">
        <f ca="1">CS153*'SaaS - Cohorts (Logos)'!CS153</f>
        <v>1.4087846303373671E-2</v>
      </c>
      <c r="CT357" s="62">
        <f ca="1">CT153*'SaaS - Cohorts (Logos)'!CT153</f>
        <v>1.3806089377306197E-2</v>
      </c>
      <c r="CU357" s="62">
        <f ca="1">CU153*'SaaS - Cohorts (Logos)'!CU153</f>
        <v>1.3529967589760073E-2</v>
      </c>
      <c r="CV357" s="62">
        <f ca="1">CV153*'SaaS - Cohorts (Logos)'!CV153</f>
        <v>1.3259368237964871E-2</v>
      </c>
      <c r="CW357" s="62">
        <f ca="1">CW153*'SaaS - Cohorts (Logos)'!CW153</f>
        <v>1.2994180873205571E-2</v>
      </c>
      <c r="CX357" s="62">
        <f ca="1">CX153*'SaaS - Cohorts (Logos)'!CX153</f>
        <v>1.2734297255741461E-2</v>
      </c>
      <c r="CY357" s="62">
        <f ca="1">CY153*'SaaS - Cohorts (Logos)'!CY153</f>
        <v>1.247961131062663E-2</v>
      </c>
      <c r="CZ357" s="62">
        <f ca="1">CZ153*'SaaS - Cohorts (Logos)'!CZ153</f>
        <v>1.2230019084414099E-2</v>
      </c>
      <c r="DA357" s="62">
        <f ca="1">DA153*'SaaS - Cohorts (Logos)'!DA153</f>
        <v>1.1985418702725816E-2</v>
      </c>
      <c r="DB357" s="62">
        <f ca="1">DB153*'SaaS - Cohorts (Logos)'!DB153</f>
        <v>1.17457103286713E-2</v>
      </c>
      <c r="DC357" s="62">
        <f ca="1">DC153*'SaaS - Cohorts (Logos)'!DC153</f>
        <v>1.1510796122097874E-2</v>
      </c>
      <c r="DD357" s="62">
        <f ca="1">DD153*'SaaS - Cohorts (Logos)'!DD153</f>
        <v>1.1280580199655917E-2</v>
      </c>
      <c r="DE357" s="62">
        <f ca="1">DE153*'SaaS - Cohorts (Logos)'!DE153</f>
        <v>1.1054968595662797E-2</v>
      </c>
      <c r="DF357" s="62">
        <f ca="1">DF153*'SaaS - Cohorts (Logos)'!DF153</f>
        <v>1.0833869223749541E-2</v>
      </c>
      <c r="DG357" s="62">
        <f ca="1">DG153*'SaaS - Cohorts (Logos)'!DG153</f>
        <v>1.0617191839274551E-2</v>
      </c>
      <c r="DH357" s="62">
        <f ca="1">DH153*'SaaS - Cohorts (Logos)'!DH153</f>
        <v>1.0404848002489061E-2</v>
      </c>
      <c r="DI357" s="62">
        <f ca="1">DI153*'SaaS - Cohorts (Logos)'!DI153</f>
        <v>1.0196751042439278E-2</v>
      </c>
      <c r="DJ357" s="62">
        <f ca="1">DJ153*'SaaS - Cohorts (Logos)'!DJ153</f>
        <v>9.9928160215904931E-3</v>
      </c>
      <c r="DK357" s="62">
        <f ca="1">DK153*'SaaS - Cohorts (Logos)'!DK153</f>
        <v>9.7929597011586836E-3</v>
      </c>
      <c r="DL357" s="62">
        <f ca="1">DL153*'SaaS - Cohorts (Logos)'!DL153</f>
        <v>9.5971005071355097E-3</v>
      </c>
      <c r="DM357" s="62">
        <f ca="1">DM153*'SaaS - Cohorts (Logos)'!DM153</f>
        <v>9.4051584969927996E-3</v>
      </c>
      <c r="DN357" s="62">
        <f ca="1">DN153*'SaaS - Cohorts (Logos)'!DN153</f>
        <v>9.2170553270529438E-3</v>
      </c>
      <c r="DO357" s="62">
        <f ca="1">DO153*'SaaS - Cohorts (Logos)'!DO153</f>
        <v>9.0327142205118838E-3</v>
      </c>
      <c r="DP357" s="62">
        <f ca="1">DP153*'SaaS - Cohorts (Logos)'!DP153</f>
        <v>8.8520599361016465E-3</v>
      </c>
      <c r="DQ357" s="62">
        <f ca="1">DQ153*'SaaS - Cohorts (Logos)'!DQ153</f>
        <v>8.6750187373796136E-3</v>
      </c>
      <c r="DR357" s="62">
        <f ca="1">DR153*'SaaS - Cohorts (Logos)'!DR153</f>
        <v>8.5015183626320195E-3</v>
      </c>
    </row>
    <row r="358" spans="2:122" ht="15.75" customHeight="1">
      <c r="B358" s="195">
        <v>43374</v>
      </c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62">
        <f ca="1">BK154*'SaaS - Cohorts (Logos)'!BK154</f>
        <v>4.2000000000000003E-2</v>
      </c>
      <c r="BL358" s="62">
        <f ca="1">BL154*'SaaS - Cohorts (Logos)'!BL154</f>
        <v>4.1160000000000009E-2</v>
      </c>
      <c r="BM358" s="62">
        <f ca="1">BM154*'SaaS - Cohorts (Logos)'!BM154</f>
        <v>4.0336800000000006E-2</v>
      </c>
      <c r="BN358" s="62">
        <f ca="1">BN154*'SaaS - Cohorts (Logos)'!BN154</f>
        <v>3.9530064000000004E-2</v>
      </c>
      <c r="BO358" s="62">
        <f ca="1">BO154*'SaaS - Cohorts (Logos)'!BO154</f>
        <v>3.8739462720000006E-2</v>
      </c>
      <c r="BP358" s="62">
        <f ca="1">BP154*'SaaS - Cohorts (Logos)'!BP154</f>
        <v>3.7964673465600007E-2</v>
      </c>
      <c r="BQ358" s="62">
        <f ca="1">BQ154*'SaaS - Cohorts (Logos)'!BQ154</f>
        <v>3.7205379996288007E-2</v>
      </c>
      <c r="BR358" s="62">
        <f ca="1">BR154*'SaaS - Cohorts (Logos)'!BR154</f>
        <v>3.6461272396362245E-2</v>
      </c>
      <c r="BS358" s="62">
        <f ca="1">BS154*'SaaS - Cohorts (Logos)'!BS154</f>
        <v>3.5732046948435001E-2</v>
      </c>
      <c r="BT358" s="62">
        <f ca="1">BT154*'SaaS - Cohorts (Logos)'!BT154</f>
        <v>3.5017406009466304E-2</v>
      </c>
      <c r="BU358" s="62">
        <f ca="1">BU154*'SaaS - Cohorts (Logos)'!BU154</f>
        <v>3.4317057889276976E-2</v>
      </c>
      <c r="BV358" s="62">
        <f ca="1">BV154*'SaaS - Cohorts (Logos)'!BV154</f>
        <v>3.3630716731491435E-2</v>
      </c>
      <c r="BW358" s="62">
        <f ca="1">BW154*'SaaS - Cohorts (Logos)'!BW154</f>
        <v>3.2958102396861602E-2</v>
      </c>
      <c r="BX358" s="62">
        <f ca="1">BX154*'SaaS - Cohorts (Logos)'!BX154</f>
        <v>3.2298940348924367E-2</v>
      </c>
      <c r="BY358" s="62">
        <f ca="1">BY154*'SaaS - Cohorts (Logos)'!BY154</f>
        <v>3.1652961541945877E-2</v>
      </c>
      <c r="BZ358" s="62">
        <f ca="1">BZ154*'SaaS - Cohorts (Logos)'!BZ154</f>
        <v>3.1019902311106962E-2</v>
      </c>
      <c r="CA358" s="62">
        <f ca="1">CA154*'SaaS - Cohorts (Logos)'!CA154</f>
        <v>3.039950426488482E-2</v>
      </c>
      <c r="CB358" s="62">
        <f ca="1">CB154*'SaaS - Cohorts (Logos)'!CB154</f>
        <v>2.9791514179587125E-2</v>
      </c>
      <c r="CC358" s="62">
        <f ca="1">CC154*'SaaS - Cohorts (Logos)'!CC154</f>
        <v>2.9195683895995386E-2</v>
      </c>
      <c r="CD358" s="62">
        <f ca="1">CD154*'SaaS - Cohorts (Logos)'!CD154</f>
        <v>2.8611770218075476E-2</v>
      </c>
      <c r="CE358" s="62">
        <f ca="1">CE154*'SaaS - Cohorts (Logos)'!CE154</f>
        <v>2.8039534813713966E-2</v>
      </c>
      <c r="CF358" s="62">
        <f ca="1">CF154*'SaaS - Cohorts (Logos)'!CF154</f>
        <v>2.7478744117439686E-2</v>
      </c>
      <c r="CG358" s="62">
        <f ca="1">CG154*'SaaS - Cohorts (Logos)'!CG154</f>
        <v>2.6929169235090891E-2</v>
      </c>
      <c r="CH358" s="62">
        <f ca="1">CH154*'SaaS - Cohorts (Logos)'!CH154</f>
        <v>2.6390585850389076E-2</v>
      </c>
      <c r="CI358" s="62">
        <f ca="1">CI154*'SaaS - Cohorts (Logos)'!CI154</f>
        <v>2.5862774133381294E-2</v>
      </c>
      <c r="CJ358" s="62">
        <f ca="1">CJ154*'SaaS - Cohorts (Logos)'!CJ154</f>
        <v>2.5345518650713671E-2</v>
      </c>
      <c r="CK358" s="62">
        <f ca="1">CK154*'SaaS - Cohorts (Logos)'!CK154</f>
        <v>2.4838608277699396E-2</v>
      </c>
      <c r="CL358" s="62">
        <f ca="1">CL154*'SaaS - Cohorts (Logos)'!CL154</f>
        <v>2.434183611214541E-2</v>
      </c>
      <c r="CM358" s="62">
        <f ca="1">CM154*'SaaS - Cohorts (Logos)'!CM154</f>
        <v>2.3854999389902497E-2</v>
      </c>
      <c r="CN358" s="62">
        <f ca="1">CN154*'SaaS - Cohorts (Logos)'!CN154</f>
        <v>2.3377899402104451E-2</v>
      </c>
      <c r="CO358" s="62">
        <f ca="1">CO154*'SaaS - Cohorts (Logos)'!CO154</f>
        <v>2.2910341414062358E-2</v>
      </c>
      <c r="CP358" s="62">
        <f ca="1">CP154*'SaaS - Cohorts (Logos)'!CP154</f>
        <v>2.2452134585781113E-2</v>
      </c>
      <c r="CQ358" s="62">
        <f ca="1">CQ154*'SaaS - Cohorts (Logos)'!CQ154</f>
        <v>2.2003091894065491E-2</v>
      </c>
      <c r="CR358" s="62">
        <f ca="1">CR154*'SaaS - Cohorts (Logos)'!CR154</f>
        <v>2.1563030056184179E-2</v>
      </c>
      <c r="CS358" s="62">
        <f ca="1">CS154*'SaaS - Cohorts (Logos)'!CS154</f>
        <v>2.1131769455060498E-2</v>
      </c>
      <c r="CT358" s="62">
        <f ca="1">CT154*'SaaS - Cohorts (Logos)'!CT154</f>
        <v>2.0709134065959284E-2</v>
      </c>
      <c r="CU358" s="62">
        <f ca="1">CU154*'SaaS - Cohorts (Logos)'!CU154</f>
        <v>2.02949513846401E-2</v>
      </c>
      <c r="CV358" s="62">
        <f ca="1">CV154*'SaaS - Cohorts (Logos)'!CV154</f>
        <v>1.9889052356947295E-2</v>
      </c>
      <c r="CW358" s="62">
        <f ca="1">CW154*'SaaS - Cohorts (Logos)'!CW154</f>
        <v>1.949127130980835E-2</v>
      </c>
      <c r="CX358" s="62">
        <f ca="1">CX154*'SaaS - Cohorts (Logos)'!CX154</f>
        <v>1.9101445883612185E-2</v>
      </c>
      <c r="CY358" s="62">
        <f ca="1">CY154*'SaaS - Cohorts (Logos)'!CY154</f>
        <v>1.8719416965939942E-2</v>
      </c>
      <c r="CZ358" s="62">
        <f ca="1">CZ154*'SaaS - Cohorts (Logos)'!CZ154</f>
        <v>1.8345028626621143E-2</v>
      </c>
      <c r="DA358" s="62">
        <f ca="1">DA154*'SaaS - Cohorts (Logos)'!DA154</f>
        <v>1.7978128054088719E-2</v>
      </c>
      <c r="DB358" s="62">
        <f ca="1">DB154*'SaaS - Cohorts (Logos)'!DB154</f>
        <v>1.7618565493006947E-2</v>
      </c>
      <c r="DC358" s="62">
        <f ca="1">DC154*'SaaS - Cohorts (Logos)'!DC154</f>
        <v>1.7266194183146805E-2</v>
      </c>
      <c r="DD358" s="62">
        <f ca="1">DD154*'SaaS - Cohorts (Logos)'!DD154</f>
        <v>1.6920870299483869E-2</v>
      </c>
      <c r="DE358" s="62">
        <f ca="1">DE154*'SaaS - Cohorts (Logos)'!DE154</f>
        <v>1.6582452893494193E-2</v>
      </c>
      <c r="DF358" s="62">
        <f ca="1">DF154*'SaaS - Cohorts (Logos)'!DF154</f>
        <v>1.6250803835624307E-2</v>
      </c>
      <c r="DG358" s="62">
        <f ca="1">DG154*'SaaS - Cohorts (Logos)'!DG154</f>
        <v>1.5925787758911823E-2</v>
      </c>
      <c r="DH358" s="62">
        <f ca="1">DH154*'SaaS - Cohorts (Logos)'!DH154</f>
        <v>1.5607272003733587E-2</v>
      </c>
      <c r="DI358" s="62">
        <f ca="1">DI154*'SaaS - Cohorts (Logos)'!DI154</f>
        <v>1.5295126563658914E-2</v>
      </c>
      <c r="DJ358" s="62">
        <f ca="1">DJ154*'SaaS - Cohorts (Logos)'!DJ154</f>
        <v>1.4989224032385735E-2</v>
      </c>
      <c r="DK358" s="62">
        <f ca="1">DK154*'SaaS - Cohorts (Logos)'!DK154</f>
        <v>1.468943955173802E-2</v>
      </c>
      <c r="DL358" s="62">
        <f ca="1">DL154*'SaaS - Cohorts (Logos)'!DL154</f>
        <v>1.4395650760703258E-2</v>
      </c>
      <c r="DM358" s="62">
        <f ca="1">DM154*'SaaS - Cohorts (Logos)'!DM154</f>
        <v>1.4107737745489193E-2</v>
      </c>
      <c r="DN358" s="62">
        <f ca="1">DN154*'SaaS - Cohorts (Logos)'!DN154</f>
        <v>1.3825582990579408E-2</v>
      </c>
      <c r="DO358" s="62">
        <f ca="1">DO154*'SaaS - Cohorts (Logos)'!DO154</f>
        <v>1.3549071330767819E-2</v>
      </c>
      <c r="DP358" s="62">
        <f ca="1">DP154*'SaaS - Cohorts (Logos)'!DP154</f>
        <v>1.3278089904152465E-2</v>
      </c>
      <c r="DQ358" s="62">
        <f ca="1">DQ154*'SaaS - Cohorts (Logos)'!DQ154</f>
        <v>1.3012528106069414E-2</v>
      </c>
      <c r="DR358" s="62">
        <f ca="1">DR154*'SaaS - Cohorts (Logos)'!DR154</f>
        <v>1.2752277543948025E-2</v>
      </c>
    </row>
    <row r="359" spans="2:122" ht="15.75" customHeight="1">
      <c r="B359" s="195">
        <v>43405</v>
      </c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62">
        <f ca="1">BK155*'SaaS - Cohorts (Logos)'!BK155</f>
        <v>4.2000000000000003E-2</v>
      </c>
      <c r="BL359" s="62">
        <f ca="1">BL155*'SaaS - Cohorts (Logos)'!BL155</f>
        <v>4.1160000000000009E-2</v>
      </c>
      <c r="BM359" s="62">
        <f ca="1">BM155*'SaaS - Cohorts (Logos)'!BM155</f>
        <v>4.0336800000000006E-2</v>
      </c>
      <c r="BN359" s="62">
        <f ca="1">BN155*'SaaS - Cohorts (Logos)'!BN155</f>
        <v>3.9530064000000004E-2</v>
      </c>
      <c r="BO359" s="62">
        <f ca="1">BO155*'SaaS - Cohorts (Logos)'!BO155</f>
        <v>3.8739462720000006E-2</v>
      </c>
      <c r="BP359" s="62">
        <f ca="1">BP155*'SaaS - Cohorts (Logos)'!BP155</f>
        <v>3.7964673465600007E-2</v>
      </c>
      <c r="BQ359" s="62">
        <f ca="1">BQ155*'SaaS - Cohorts (Logos)'!BQ155</f>
        <v>3.7205379996288007E-2</v>
      </c>
      <c r="BR359" s="62">
        <f ca="1">BR155*'SaaS - Cohorts (Logos)'!BR155</f>
        <v>3.6461272396362245E-2</v>
      </c>
      <c r="BS359" s="62">
        <f ca="1">BS155*'SaaS - Cohorts (Logos)'!BS155</f>
        <v>3.5732046948435001E-2</v>
      </c>
      <c r="BT359" s="62">
        <f ca="1">BT155*'SaaS - Cohorts (Logos)'!BT155</f>
        <v>3.5017406009466304E-2</v>
      </c>
      <c r="BU359" s="62">
        <f ca="1">BU155*'SaaS - Cohorts (Logos)'!BU155</f>
        <v>3.4317057889276976E-2</v>
      </c>
      <c r="BV359" s="62">
        <f ca="1">BV155*'SaaS - Cohorts (Logos)'!BV155</f>
        <v>3.3630716731491435E-2</v>
      </c>
      <c r="BW359" s="62">
        <f ca="1">BW155*'SaaS - Cohorts (Logos)'!BW155</f>
        <v>3.2958102396861602E-2</v>
      </c>
      <c r="BX359" s="62">
        <f ca="1">BX155*'SaaS - Cohorts (Logos)'!BX155</f>
        <v>3.2298940348924367E-2</v>
      </c>
      <c r="BY359" s="62">
        <f ca="1">BY155*'SaaS - Cohorts (Logos)'!BY155</f>
        <v>3.1652961541945877E-2</v>
      </c>
      <c r="BZ359" s="62">
        <f ca="1">BZ155*'SaaS - Cohorts (Logos)'!BZ155</f>
        <v>3.1019902311106962E-2</v>
      </c>
      <c r="CA359" s="62">
        <f ca="1">CA155*'SaaS - Cohorts (Logos)'!CA155</f>
        <v>3.039950426488482E-2</v>
      </c>
      <c r="CB359" s="62">
        <f ca="1">CB155*'SaaS - Cohorts (Logos)'!CB155</f>
        <v>2.9791514179587125E-2</v>
      </c>
      <c r="CC359" s="62">
        <f ca="1">CC155*'SaaS - Cohorts (Logos)'!CC155</f>
        <v>2.9195683895995386E-2</v>
      </c>
      <c r="CD359" s="62">
        <f ca="1">CD155*'SaaS - Cohorts (Logos)'!CD155</f>
        <v>2.8611770218075476E-2</v>
      </c>
      <c r="CE359" s="62">
        <f ca="1">CE155*'SaaS - Cohorts (Logos)'!CE155</f>
        <v>2.8039534813713966E-2</v>
      </c>
      <c r="CF359" s="62">
        <f ca="1">CF155*'SaaS - Cohorts (Logos)'!CF155</f>
        <v>2.7478744117439686E-2</v>
      </c>
      <c r="CG359" s="62">
        <f ca="1">CG155*'SaaS - Cohorts (Logos)'!CG155</f>
        <v>2.6929169235090891E-2</v>
      </c>
      <c r="CH359" s="62">
        <f ca="1">CH155*'SaaS - Cohorts (Logos)'!CH155</f>
        <v>2.6390585850389076E-2</v>
      </c>
      <c r="CI359" s="62">
        <f ca="1">CI155*'SaaS - Cohorts (Logos)'!CI155</f>
        <v>2.5862774133381294E-2</v>
      </c>
      <c r="CJ359" s="62">
        <f ca="1">CJ155*'SaaS - Cohorts (Logos)'!CJ155</f>
        <v>2.5345518650713671E-2</v>
      </c>
      <c r="CK359" s="62">
        <f ca="1">CK155*'SaaS - Cohorts (Logos)'!CK155</f>
        <v>2.4838608277699396E-2</v>
      </c>
      <c r="CL359" s="62">
        <f ca="1">CL155*'SaaS - Cohorts (Logos)'!CL155</f>
        <v>2.434183611214541E-2</v>
      </c>
      <c r="CM359" s="62">
        <f ca="1">CM155*'SaaS - Cohorts (Logos)'!CM155</f>
        <v>2.3854999389902497E-2</v>
      </c>
      <c r="CN359" s="62">
        <f ca="1">CN155*'SaaS - Cohorts (Logos)'!CN155</f>
        <v>2.3377899402104451E-2</v>
      </c>
      <c r="CO359" s="62">
        <f ca="1">CO155*'SaaS - Cohorts (Logos)'!CO155</f>
        <v>2.2910341414062358E-2</v>
      </c>
      <c r="CP359" s="62">
        <f ca="1">CP155*'SaaS - Cohorts (Logos)'!CP155</f>
        <v>2.2452134585781113E-2</v>
      </c>
      <c r="CQ359" s="62">
        <f ca="1">CQ155*'SaaS - Cohorts (Logos)'!CQ155</f>
        <v>2.2003091894065491E-2</v>
      </c>
      <c r="CR359" s="62">
        <f ca="1">CR155*'SaaS - Cohorts (Logos)'!CR155</f>
        <v>2.1563030056184179E-2</v>
      </c>
      <c r="CS359" s="62">
        <f ca="1">CS155*'SaaS - Cohorts (Logos)'!CS155</f>
        <v>2.1131769455060498E-2</v>
      </c>
      <c r="CT359" s="62">
        <f ca="1">CT155*'SaaS - Cohorts (Logos)'!CT155</f>
        <v>2.0709134065959284E-2</v>
      </c>
      <c r="CU359" s="62">
        <f ca="1">CU155*'SaaS - Cohorts (Logos)'!CU155</f>
        <v>2.02949513846401E-2</v>
      </c>
      <c r="CV359" s="62">
        <f ca="1">CV155*'SaaS - Cohorts (Logos)'!CV155</f>
        <v>1.9889052356947295E-2</v>
      </c>
      <c r="CW359" s="62">
        <f ca="1">CW155*'SaaS - Cohorts (Logos)'!CW155</f>
        <v>1.949127130980835E-2</v>
      </c>
      <c r="CX359" s="62">
        <f ca="1">CX155*'SaaS - Cohorts (Logos)'!CX155</f>
        <v>1.9101445883612185E-2</v>
      </c>
      <c r="CY359" s="62">
        <f ca="1">CY155*'SaaS - Cohorts (Logos)'!CY155</f>
        <v>1.8719416965939942E-2</v>
      </c>
      <c r="CZ359" s="62">
        <f ca="1">CZ155*'SaaS - Cohorts (Logos)'!CZ155</f>
        <v>1.8345028626621143E-2</v>
      </c>
      <c r="DA359" s="62">
        <f ca="1">DA155*'SaaS - Cohorts (Logos)'!DA155</f>
        <v>1.7978128054088719E-2</v>
      </c>
      <c r="DB359" s="62">
        <f ca="1">DB155*'SaaS - Cohorts (Logos)'!DB155</f>
        <v>1.7618565493006947E-2</v>
      </c>
      <c r="DC359" s="62">
        <f ca="1">DC155*'SaaS - Cohorts (Logos)'!DC155</f>
        <v>1.7266194183146805E-2</v>
      </c>
      <c r="DD359" s="62">
        <f ca="1">DD155*'SaaS - Cohorts (Logos)'!DD155</f>
        <v>1.6920870299483869E-2</v>
      </c>
      <c r="DE359" s="62">
        <f ca="1">DE155*'SaaS - Cohorts (Logos)'!DE155</f>
        <v>1.6582452893494193E-2</v>
      </c>
      <c r="DF359" s="62">
        <f ca="1">DF155*'SaaS - Cohorts (Logos)'!DF155</f>
        <v>1.6250803835624307E-2</v>
      </c>
      <c r="DG359" s="62">
        <f ca="1">DG155*'SaaS - Cohorts (Logos)'!DG155</f>
        <v>1.5925787758911823E-2</v>
      </c>
      <c r="DH359" s="62">
        <f ca="1">DH155*'SaaS - Cohorts (Logos)'!DH155</f>
        <v>1.5607272003733587E-2</v>
      </c>
      <c r="DI359" s="62">
        <f ca="1">DI155*'SaaS - Cohorts (Logos)'!DI155</f>
        <v>1.5295126563658914E-2</v>
      </c>
      <c r="DJ359" s="62">
        <f ca="1">DJ155*'SaaS - Cohorts (Logos)'!DJ155</f>
        <v>1.4989224032385735E-2</v>
      </c>
      <c r="DK359" s="62">
        <f ca="1">DK155*'SaaS - Cohorts (Logos)'!DK155</f>
        <v>1.468943955173802E-2</v>
      </c>
      <c r="DL359" s="62">
        <f ca="1">DL155*'SaaS - Cohorts (Logos)'!DL155</f>
        <v>1.4395650760703258E-2</v>
      </c>
      <c r="DM359" s="62">
        <f ca="1">DM155*'SaaS - Cohorts (Logos)'!DM155</f>
        <v>1.4107737745489193E-2</v>
      </c>
      <c r="DN359" s="62">
        <f ca="1">DN155*'SaaS - Cohorts (Logos)'!DN155</f>
        <v>1.3825582990579408E-2</v>
      </c>
      <c r="DO359" s="62">
        <f ca="1">DO155*'SaaS - Cohorts (Logos)'!DO155</f>
        <v>1.3549071330767819E-2</v>
      </c>
      <c r="DP359" s="62">
        <f ca="1">DP155*'SaaS - Cohorts (Logos)'!DP155</f>
        <v>1.3278089904152465E-2</v>
      </c>
      <c r="DQ359" s="62">
        <f ca="1">DQ155*'SaaS - Cohorts (Logos)'!DQ155</f>
        <v>1.3012528106069414E-2</v>
      </c>
      <c r="DR359" s="62">
        <f ca="1">DR155*'SaaS - Cohorts (Logos)'!DR155</f>
        <v>1.2752277543948025E-2</v>
      </c>
    </row>
    <row r="360" spans="2:122" ht="15.75" customHeight="1">
      <c r="B360" s="195">
        <v>43435</v>
      </c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62">
        <f ca="1">BK156*'SaaS - Cohorts (Logos)'!BK156</f>
        <v>4.2000000000000003E-2</v>
      </c>
      <c r="BL360" s="62">
        <f ca="1">BL156*'SaaS - Cohorts (Logos)'!BL156</f>
        <v>4.1160000000000009E-2</v>
      </c>
      <c r="BM360" s="62">
        <f ca="1">BM156*'SaaS - Cohorts (Logos)'!BM156</f>
        <v>4.0336800000000006E-2</v>
      </c>
      <c r="BN360" s="62">
        <f ca="1">BN156*'SaaS - Cohorts (Logos)'!BN156</f>
        <v>3.9530064000000004E-2</v>
      </c>
      <c r="BO360" s="62">
        <f ca="1">BO156*'SaaS - Cohorts (Logos)'!BO156</f>
        <v>3.8739462720000006E-2</v>
      </c>
      <c r="BP360" s="62">
        <f ca="1">BP156*'SaaS - Cohorts (Logos)'!BP156</f>
        <v>3.7964673465600007E-2</v>
      </c>
      <c r="BQ360" s="62">
        <f ca="1">BQ156*'SaaS - Cohorts (Logos)'!BQ156</f>
        <v>3.7205379996288007E-2</v>
      </c>
      <c r="BR360" s="62">
        <f ca="1">BR156*'SaaS - Cohorts (Logos)'!BR156</f>
        <v>3.6461272396362245E-2</v>
      </c>
      <c r="BS360" s="62">
        <f ca="1">BS156*'SaaS - Cohorts (Logos)'!BS156</f>
        <v>3.5732046948435001E-2</v>
      </c>
      <c r="BT360" s="62">
        <f ca="1">BT156*'SaaS - Cohorts (Logos)'!BT156</f>
        <v>3.5017406009466304E-2</v>
      </c>
      <c r="BU360" s="62">
        <f ca="1">BU156*'SaaS - Cohorts (Logos)'!BU156</f>
        <v>3.4317057889276976E-2</v>
      </c>
      <c r="BV360" s="62">
        <f ca="1">BV156*'SaaS - Cohorts (Logos)'!BV156</f>
        <v>3.3630716731491435E-2</v>
      </c>
      <c r="BW360" s="62">
        <f ca="1">BW156*'SaaS - Cohorts (Logos)'!BW156</f>
        <v>3.2958102396861602E-2</v>
      </c>
      <c r="BX360" s="62">
        <f ca="1">BX156*'SaaS - Cohorts (Logos)'!BX156</f>
        <v>3.2298940348924367E-2</v>
      </c>
      <c r="BY360" s="62">
        <f ca="1">BY156*'SaaS - Cohorts (Logos)'!BY156</f>
        <v>3.1652961541945877E-2</v>
      </c>
      <c r="BZ360" s="62">
        <f ca="1">BZ156*'SaaS - Cohorts (Logos)'!BZ156</f>
        <v>3.1019902311106962E-2</v>
      </c>
      <c r="CA360" s="62">
        <f ca="1">CA156*'SaaS - Cohorts (Logos)'!CA156</f>
        <v>3.039950426488482E-2</v>
      </c>
      <c r="CB360" s="62">
        <f ca="1">CB156*'SaaS - Cohorts (Logos)'!CB156</f>
        <v>2.9791514179587125E-2</v>
      </c>
      <c r="CC360" s="62">
        <f ca="1">CC156*'SaaS - Cohorts (Logos)'!CC156</f>
        <v>2.9195683895995386E-2</v>
      </c>
      <c r="CD360" s="62">
        <f ca="1">CD156*'SaaS - Cohorts (Logos)'!CD156</f>
        <v>2.8611770218075476E-2</v>
      </c>
      <c r="CE360" s="62">
        <f ca="1">CE156*'SaaS - Cohorts (Logos)'!CE156</f>
        <v>2.8039534813713966E-2</v>
      </c>
      <c r="CF360" s="62">
        <f ca="1">CF156*'SaaS - Cohorts (Logos)'!CF156</f>
        <v>2.7478744117439686E-2</v>
      </c>
      <c r="CG360" s="62">
        <f ca="1">CG156*'SaaS - Cohorts (Logos)'!CG156</f>
        <v>2.6929169235090891E-2</v>
      </c>
      <c r="CH360" s="62">
        <f ca="1">CH156*'SaaS - Cohorts (Logos)'!CH156</f>
        <v>2.6390585850389076E-2</v>
      </c>
      <c r="CI360" s="62">
        <f ca="1">CI156*'SaaS - Cohorts (Logos)'!CI156</f>
        <v>2.5862774133381294E-2</v>
      </c>
      <c r="CJ360" s="62">
        <f ca="1">CJ156*'SaaS - Cohorts (Logos)'!CJ156</f>
        <v>2.5345518650713671E-2</v>
      </c>
      <c r="CK360" s="62">
        <f ca="1">CK156*'SaaS - Cohorts (Logos)'!CK156</f>
        <v>2.4838608277699396E-2</v>
      </c>
      <c r="CL360" s="62">
        <f ca="1">CL156*'SaaS - Cohorts (Logos)'!CL156</f>
        <v>2.434183611214541E-2</v>
      </c>
      <c r="CM360" s="62">
        <f ca="1">CM156*'SaaS - Cohorts (Logos)'!CM156</f>
        <v>2.3854999389902497E-2</v>
      </c>
      <c r="CN360" s="62">
        <f ca="1">CN156*'SaaS - Cohorts (Logos)'!CN156</f>
        <v>2.3377899402104451E-2</v>
      </c>
      <c r="CO360" s="62">
        <f ca="1">CO156*'SaaS - Cohorts (Logos)'!CO156</f>
        <v>2.2910341414062358E-2</v>
      </c>
      <c r="CP360" s="62">
        <f ca="1">CP156*'SaaS - Cohorts (Logos)'!CP156</f>
        <v>2.2452134585781113E-2</v>
      </c>
      <c r="CQ360" s="62">
        <f ca="1">CQ156*'SaaS - Cohorts (Logos)'!CQ156</f>
        <v>2.2003091894065491E-2</v>
      </c>
      <c r="CR360" s="62">
        <f ca="1">CR156*'SaaS - Cohorts (Logos)'!CR156</f>
        <v>2.1563030056184179E-2</v>
      </c>
      <c r="CS360" s="62">
        <f ca="1">CS156*'SaaS - Cohorts (Logos)'!CS156</f>
        <v>2.1131769455060498E-2</v>
      </c>
      <c r="CT360" s="62">
        <f ca="1">CT156*'SaaS - Cohorts (Logos)'!CT156</f>
        <v>2.0709134065959284E-2</v>
      </c>
      <c r="CU360" s="62">
        <f ca="1">CU156*'SaaS - Cohorts (Logos)'!CU156</f>
        <v>2.02949513846401E-2</v>
      </c>
      <c r="CV360" s="62">
        <f ca="1">CV156*'SaaS - Cohorts (Logos)'!CV156</f>
        <v>1.9889052356947295E-2</v>
      </c>
      <c r="CW360" s="62">
        <f ca="1">CW156*'SaaS - Cohorts (Logos)'!CW156</f>
        <v>1.949127130980835E-2</v>
      </c>
      <c r="CX360" s="62">
        <f ca="1">CX156*'SaaS - Cohorts (Logos)'!CX156</f>
        <v>1.9101445883612185E-2</v>
      </c>
      <c r="CY360" s="62">
        <f ca="1">CY156*'SaaS - Cohorts (Logos)'!CY156</f>
        <v>1.8719416965939942E-2</v>
      </c>
      <c r="CZ360" s="62">
        <f ca="1">CZ156*'SaaS - Cohorts (Logos)'!CZ156</f>
        <v>1.8345028626621143E-2</v>
      </c>
      <c r="DA360" s="62">
        <f ca="1">DA156*'SaaS - Cohorts (Logos)'!DA156</f>
        <v>1.7978128054088719E-2</v>
      </c>
      <c r="DB360" s="62">
        <f ca="1">DB156*'SaaS - Cohorts (Logos)'!DB156</f>
        <v>1.7618565493006947E-2</v>
      </c>
      <c r="DC360" s="62">
        <f ca="1">DC156*'SaaS - Cohorts (Logos)'!DC156</f>
        <v>1.7266194183146805E-2</v>
      </c>
      <c r="DD360" s="62">
        <f ca="1">DD156*'SaaS - Cohorts (Logos)'!DD156</f>
        <v>1.6920870299483869E-2</v>
      </c>
      <c r="DE360" s="62">
        <f ca="1">DE156*'SaaS - Cohorts (Logos)'!DE156</f>
        <v>1.6582452893494193E-2</v>
      </c>
      <c r="DF360" s="62">
        <f ca="1">DF156*'SaaS - Cohorts (Logos)'!DF156</f>
        <v>1.6250803835624307E-2</v>
      </c>
      <c r="DG360" s="62">
        <f ca="1">DG156*'SaaS - Cohorts (Logos)'!DG156</f>
        <v>1.5925787758911823E-2</v>
      </c>
      <c r="DH360" s="62">
        <f ca="1">DH156*'SaaS - Cohorts (Logos)'!DH156</f>
        <v>1.5607272003733587E-2</v>
      </c>
      <c r="DI360" s="62">
        <f ca="1">DI156*'SaaS - Cohorts (Logos)'!DI156</f>
        <v>1.5295126563658914E-2</v>
      </c>
      <c r="DJ360" s="62">
        <f ca="1">DJ156*'SaaS - Cohorts (Logos)'!DJ156</f>
        <v>1.4989224032385735E-2</v>
      </c>
      <c r="DK360" s="62">
        <f ca="1">DK156*'SaaS - Cohorts (Logos)'!DK156</f>
        <v>1.468943955173802E-2</v>
      </c>
      <c r="DL360" s="62">
        <f ca="1">DL156*'SaaS - Cohorts (Logos)'!DL156</f>
        <v>1.4395650760703258E-2</v>
      </c>
      <c r="DM360" s="62">
        <f ca="1">DM156*'SaaS - Cohorts (Logos)'!DM156</f>
        <v>1.4107737745489193E-2</v>
      </c>
      <c r="DN360" s="62">
        <f ca="1">DN156*'SaaS - Cohorts (Logos)'!DN156</f>
        <v>1.3825582990579408E-2</v>
      </c>
      <c r="DO360" s="62">
        <f ca="1">DO156*'SaaS - Cohorts (Logos)'!DO156</f>
        <v>1.3549071330767819E-2</v>
      </c>
      <c r="DP360" s="62">
        <f ca="1">DP156*'SaaS - Cohorts (Logos)'!DP156</f>
        <v>1.3278089904152465E-2</v>
      </c>
      <c r="DQ360" s="62">
        <f ca="1">DQ156*'SaaS - Cohorts (Logos)'!DQ156</f>
        <v>1.3012528106069414E-2</v>
      </c>
      <c r="DR360" s="62">
        <f ca="1">DR156*'SaaS - Cohorts (Logos)'!DR156</f>
        <v>1.2752277543948025E-2</v>
      </c>
    </row>
    <row r="361" spans="2:122" ht="15.75" customHeight="1">
      <c r="B361" s="195">
        <v>43466</v>
      </c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62">
        <f ca="1">BK157*'SaaS - Cohorts (Logos)'!BK157</f>
        <v>4.2000000000000003E-2</v>
      </c>
      <c r="BL361" s="62">
        <f ca="1">BL157*'SaaS - Cohorts (Logos)'!BL157</f>
        <v>4.1160000000000009E-2</v>
      </c>
      <c r="BM361" s="62">
        <f ca="1">BM157*'SaaS - Cohorts (Logos)'!BM157</f>
        <v>4.0336800000000006E-2</v>
      </c>
      <c r="BN361" s="62">
        <f ca="1">BN157*'SaaS - Cohorts (Logos)'!BN157</f>
        <v>3.9530064000000004E-2</v>
      </c>
      <c r="BO361" s="62">
        <f ca="1">BO157*'SaaS - Cohorts (Logos)'!BO157</f>
        <v>3.8739462720000006E-2</v>
      </c>
      <c r="BP361" s="62">
        <f ca="1">BP157*'SaaS - Cohorts (Logos)'!BP157</f>
        <v>3.7964673465600007E-2</v>
      </c>
      <c r="BQ361" s="62">
        <f ca="1">BQ157*'SaaS - Cohorts (Logos)'!BQ157</f>
        <v>3.7205379996288007E-2</v>
      </c>
      <c r="BR361" s="62">
        <f ca="1">BR157*'SaaS - Cohorts (Logos)'!BR157</f>
        <v>3.6461272396362245E-2</v>
      </c>
      <c r="BS361" s="62">
        <f ca="1">BS157*'SaaS - Cohorts (Logos)'!BS157</f>
        <v>3.5732046948435001E-2</v>
      </c>
      <c r="BT361" s="62">
        <f ca="1">BT157*'SaaS - Cohorts (Logos)'!BT157</f>
        <v>3.5017406009466304E-2</v>
      </c>
      <c r="BU361" s="62">
        <f ca="1">BU157*'SaaS - Cohorts (Logos)'!BU157</f>
        <v>3.4317057889276976E-2</v>
      </c>
      <c r="BV361" s="62">
        <f ca="1">BV157*'SaaS - Cohorts (Logos)'!BV157</f>
        <v>3.3630716731491435E-2</v>
      </c>
      <c r="BW361" s="62">
        <f ca="1">BW157*'SaaS - Cohorts (Logos)'!BW157</f>
        <v>3.2958102396861602E-2</v>
      </c>
      <c r="BX361" s="62">
        <f ca="1">BX157*'SaaS - Cohorts (Logos)'!BX157</f>
        <v>3.2298940348924367E-2</v>
      </c>
      <c r="BY361" s="62">
        <f ca="1">BY157*'SaaS - Cohorts (Logos)'!BY157</f>
        <v>3.1652961541945877E-2</v>
      </c>
      <c r="BZ361" s="62">
        <f ca="1">BZ157*'SaaS - Cohorts (Logos)'!BZ157</f>
        <v>3.1019902311106962E-2</v>
      </c>
      <c r="CA361" s="62">
        <f ca="1">CA157*'SaaS - Cohorts (Logos)'!CA157</f>
        <v>3.039950426488482E-2</v>
      </c>
      <c r="CB361" s="62">
        <f ca="1">CB157*'SaaS - Cohorts (Logos)'!CB157</f>
        <v>2.9791514179587125E-2</v>
      </c>
      <c r="CC361" s="62">
        <f ca="1">CC157*'SaaS - Cohorts (Logos)'!CC157</f>
        <v>2.9195683895995386E-2</v>
      </c>
      <c r="CD361" s="62">
        <f ca="1">CD157*'SaaS - Cohorts (Logos)'!CD157</f>
        <v>2.8611770218075476E-2</v>
      </c>
      <c r="CE361" s="62">
        <f ca="1">CE157*'SaaS - Cohorts (Logos)'!CE157</f>
        <v>2.8039534813713966E-2</v>
      </c>
      <c r="CF361" s="62">
        <f ca="1">CF157*'SaaS - Cohorts (Logos)'!CF157</f>
        <v>2.7478744117439686E-2</v>
      </c>
      <c r="CG361" s="62">
        <f ca="1">CG157*'SaaS - Cohorts (Logos)'!CG157</f>
        <v>2.6929169235090891E-2</v>
      </c>
      <c r="CH361" s="62">
        <f ca="1">CH157*'SaaS - Cohorts (Logos)'!CH157</f>
        <v>2.6390585850389076E-2</v>
      </c>
      <c r="CI361" s="62">
        <f ca="1">CI157*'SaaS - Cohorts (Logos)'!CI157</f>
        <v>2.5862774133381294E-2</v>
      </c>
      <c r="CJ361" s="62">
        <f ca="1">CJ157*'SaaS - Cohorts (Logos)'!CJ157</f>
        <v>2.5345518650713671E-2</v>
      </c>
      <c r="CK361" s="62">
        <f ca="1">CK157*'SaaS - Cohorts (Logos)'!CK157</f>
        <v>2.4838608277699396E-2</v>
      </c>
      <c r="CL361" s="62">
        <f ca="1">CL157*'SaaS - Cohorts (Logos)'!CL157</f>
        <v>2.434183611214541E-2</v>
      </c>
      <c r="CM361" s="62">
        <f ca="1">CM157*'SaaS - Cohorts (Logos)'!CM157</f>
        <v>2.3854999389902497E-2</v>
      </c>
      <c r="CN361" s="62">
        <f ca="1">CN157*'SaaS - Cohorts (Logos)'!CN157</f>
        <v>2.3377899402104451E-2</v>
      </c>
      <c r="CO361" s="62">
        <f ca="1">CO157*'SaaS - Cohorts (Logos)'!CO157</f>
        <v>2.2910341414062358E-2</v>
      </c>
      <c r="CP361" s="62">
        <f ca="1">CP157*'SaaS - Cohorts (Logos)'!CP157</f>
        <v>2.2452134585781113E-2</v>
      </c>
      <c r="CQ361" s="62">
        <f ca="1">CQ157*'SaaS - Cohorts (Logos)'!CQ157</f>
        <v>2.2003091894065491E-2</v>
      </c>
      <c r="CR361" s="62">
        <f ca="1">CR157*'SaaS - Cohorts (Logos)'!CR157</f>
        <v>2.1563030056184179E-2</v>
      </c>
      <c r="CS361" s="62">
        <f ca="1">CS157*'SaaS - Cohorts (Logos)'!CS157</f>
        <v>2.1131769455060498E-2</v>
      </c>
      <c r="CT361" s="62">
        <f ca="1">CT157*'SaaS - Cohorts (Logos)'!CT157</f>
        <v>2.0709134065959284E-2</v>
      </c>
      <c r="CU361" s="62">
        <f ca="1">CU157*'SaaS - Cohorts (Logos)'!CU157</f>
        <v>2.02949513846401E-2</v>
      </c>
      <c r="CV361" s="62">
        <f ca="1">CV157*'SaaS - Cohorts (Logos)'!CV157</f>
        <v>1.9889052356947295E-2</v>
      </c>
      <c r="CW361" s="62">
        <f ca="1">CW157*'SaaS - Cohorts (Logos)'!CW157</f>
        <v>1.949127130980835E-2</v>
      </c>
      <c r="CX361" s="62">
        <f ca="1">CX157*'SaaS - Cohorts (Logos)'!CX157</f>
        <v>1.9101445883612185E-2</v>
      </c>
      <c r="CY361" s="62">
        <f ca="1">CY157*'SaaS - Cohorts (Logos)'!CY157</f>
        <v>1.8719416965939942E-2</v>
      </c>
      <c r="CZ361" s="62">
        <f ca="1">CZ157*'SaaS - Cohorts (Logos)'!CZ157</f>
        <v>1.8345028626621143E-2</v>
      </c>
      <c r="DA361" s="62">
        <f ca="1">DA157*'SaaS - Cohorts (Logos)'!DA157</f>
        <v>1.7978128054088719E-2</v>
      </c>
      <c r="DB361" s="62">
        <f ca="1">DB157*'SaaS - Cohorts (Logos)'!DB157</f>
        <v>1.7618565493006947E-2</v>
      </c>
      <c r="DC361" s="62">
        <f ca="1">DC157*'SaaS - Cohorts (Logos)'!DC157</f>
        <v>1.7266194183146805E-2</v>
      </c>
      <c r="DD361" s="62">
        <f ca="1">DD157*'SaaS - Cohorts (Logos)'!DD157</f>
        <v>1.6920870299483869E-2</v>
      </c>
      <c r="DE361" s="62">
        <f ca="1">DE157*'SaaS - Cohorts (Logos)'!DE157</f>
        <v>1.6582452893494193E-2</v>
      </c>
      <c r="DF361" s="62">
        <f ca="1">DF157*'SaaS - Cohorts (Logos)'!DF157</f>
        <v>1.6250803835624307E-2</v>
      </c>
      <c r="DG361" s="62">
        <f ca="1">DG157*'SaaS - Cohorts (Logos)'!DG157</f>
        <v>1.5925787758911823E-2</v>
      </c>
      <c r="DH361" s="62">
        <f ca="1">DH157*'SaaS - Cohorts (Logos)'!DH157</f>
        <v>1.5607272003733587E-2</v>
      </c>
      <c r="DI361" s="62">
        <f ca="1">DI157*'SaaS - Cohorts (Logos)'!DI157</f>
        <v>1.5295126563658914E-2</v>
      </c>
      <c r="DJ361" s="62">
        <f ca="1">DJ157*'SaaS - Cohorts (Logos)'!DJ157</f>
        <v>1.4989224032385735E-2</v>
      </c>
      <c r="DK361" s="62">
        <f ca="1">DK157*'SaaS - Cohorts (Logos)'!DK157</f>
        <v>1.468943955173802E-2</v>
      </c>
      <c r="DL361" s="62">
        <f ca="1">DL157*'SaaS - Cohorts (Logos)'!DL157</f>
        <v>1.4395650760703258E-2</v>
      </c>
      <c r="DM361" s="62">
        <f ca="1">DM157*'SaaS - Cohorts (Logos)'!DM157</f>
        <v>1.4107737745489193E-2</v>
      </c>
      <c r="DN361" s="62">
        <f ca="1">DN157*'SaaS - Cohorts (Logos)'!DN157</f>
        <v>1.3825582990579408E-2</v>
      </c>
      <c r="DO361" s="62">
        <f ca="1">DO157*'SaaS - Cohorts (Logos)'!DO157</f>
        <v>1.3549071330767819E-2</v>
      </c>
      <c r="DP361" s="62">
        <f ca="1">DP157*'SaaS - Cohorts (Logos)'!DP157</f>
        <v>1.3278089904152465E-2</v>
      </c>
      <c r="DQ361" s="62">
        <f ca="1">DQ157*'SaaS - Cohorts (Logos)'!DQ157</f>
        <v>1.3012528106069414E-2</v>
      </c>
      <c r="DR361" s="62">
        <f ca="1">DR157*'SaaS - Cohorts (Logos)'!DR157</f>
        <v>1.2752277543948025E-2</v>
      </c>
    </row>
    <row r="362" spans="2:122" ht="15.75" customHeight="1">
      <c r="B362" s="195">
        <v>43497</v>
      </c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62">
        <f ca="1">BK158*'SaaS - Cohorts (Logos)'!BK158</f>
        <v>5.6000000000000008E-2</v>
      </c>
      <c r="BL362" s="62">
        <f ca="1">BL158*'SaaS - Cohorts (Logos)'!BL158</f>
        <v>5.4880000000000005E-2</v>
      </c>
      <c r="BM362" s="62">
        <f ca="1">BM158*'SaaS - Cohorts (Logos)'!BM158</f>
        <v>5.3782400000000008E-2</v>
      </c>
      <c r="BN362" s="62">
        <f ca="1">BN158*'SaaS - Cohorts (Logos)'!BN158</f>
        <v>5.2706752000000016E-2</v>
      </c>
      <c r="BO362" s="62">
        <f ca="1">BO158*'SaaS - Cohorts (Logos)'!BO158</f>
        <v>5.1652616960000008E-2</v>
      </c>
      <c r="BP362" s="62">
        <f ca="1">BP158*'SaaS - Cohorts (Logos)'!BP158</f>
        <v>5.0619564620800014E-2</v>
      </c>
      <c r="BQ362" s="62">
        <f ca="1">BQ158*'SaaS - Cohorts (Logos)'!BQ158</f>
        <v>4.9607173328384012E-2</v>
      </c>
      <c r="BR362" s="62">
        <f ca="1">BR158*'SaaS - Cohorts (Logos)'!BR158</f>
        <v>4.8615029861816331E-2</v>
      </c>
      <c r="BS362" s="62">
        <f ca="1">BS158*'SaaS - Cohorts (Logos)'!BS158</f>
        <v>4.7642729264580005E-2</v>
      </c>
      <c r="BT362" s="62">
        <f ca="1">BT158*'SaaS - Cohorts (Logos)'!BT158</f>
        <v>4.6689874679288403E-2</v>
      </c>
      <c r="BU362" s="62">
        <f ca="1">BU158*'SaaS - Cohorts (Logos)'!BU158</f>
        <v>4.5756077185702633E-2</v>
      </c>
      <c r="BV362" s="62">
        <f ca="1">BV158*'SaaS - Cohorts (Logos)'!BV158</f>
        <v>4.4840955641988582E-2</v>
      </c>
      <c r="BW362" s="62">
        <f ca="1">BW158*'SaaS - Cohorts (Logos)'!BW158</f>
        <v>4.3944136529148817E-2</v>
      </c>
      <c r="BX362" s="62">
        <f ca="1">BX158*'SaaS - Cohorts (Logos)'!BX158</f>
        <v>4.3065253798565843E-2</v>
      </c>
      <c r="BY362" s="62">
        <f ca="1">BY158*'SaaS - Cohorts (Logos)'!BY158</f>
        <v>4.2203948722594531E-2</v>
      </c>
      <c r="BZ362" s="62">
        <f ca="1">BZ158*'SaaS - Cohorts (Logos)'!BZ158</f>
        <v>4.1359869748142639E-2</v>
      </c>
      <c r="CA362" s="62">
        <f ca="1">CA158*'SaaS - Cohorts (Logos)'!CA158</f>
        <v>4.0532672353179783E-2</v>
      </c>
      <c r="CB362" s="62">
        <f ca="1">CB158*'SaaS - Cohorts (Logos)'!CB158</f>
        <v>3.9722018906116187E-2</v>
      </c>
      <c r="CC362" s="62">
        <f ca="1">CC158*'SaaS - Cohorts (Logos)'!CC158</f>
        <v>3.8927578527993861E-2</v>
      </c>
      <c r="CD362" s="62">
        <f ca="1">CD158*'SaaS - Cohorts (Logos)'!CD158</f>
        <v>3.8149026957433989E-2</v>
      </c>
      <c r="CE362" s="62">
        <f ca="1">CE158*'SaaS - Cohorts (Logos)'!CE158</f>
        <v>3.7386046418285301E-2</v>
      </c>
      <c r="CF362" s="62">
        <f ca="1">CF158*'SaaS - Cohorts (Logos)'!CF158</f>
        <v>3.6638325489919597E-2</v>
      </c>
      <c r="CG362" s="62">
        <f ca="1">CG158*'SaaS - Cohorts (Logos)'!CG158</f>
        <v>3.5905558980121204E-2</v>
      </c>
      <c r="CH362" s="62">
        <f ca="1">CH158*'SaaS - Cohorts (Logos)'!CH158</f>
        <v>3.518744780051878E-2</v>
      </c>
      <c r="CI362" s="62">
        <f ca="1">CI158*'SaaS - Cohorts (Logos)'!CI158</f>
        <v>3.4483698844508408E-2</v>
      </c>
      <c r="CJ362" s="62">
        <f ca="1">CJ158*'SaaS - Cohorts (Logos)'!CJ158</f>
        <v>3.379402486761824E-2</v>
      </c>
      <c r="CK362" s="62">
        <f ca="1">CK158*'SaaS - Cohorts (Logos)'!CK158</f>
        <v>3.3118144370265876E-2</v>
      </c>
      <c r="CL362" s="62">
        <f ca="1">CL158*'SaaS - Cohorts (Logos)'!CL158</f>
        <v>3.2455781482860553E-2</v>
      </c>
      <c r="CM362" s="62">
        <f ca="1">CM158*'SaaS - Cohorts (Logos)'!CM158</f>
        <v>3.1806665853203346E-2</v>
      </c>
      <c r="CN362" s="62">
        <f ca="1">CN158*'SaaS - Cohorts (Logos)'!CN158</f>
        <v>3.117053253613928E-2</v>
      </c>
      <c r="CO362" s="62">
        <f ca="1">CO158*'SaaS - Cohorts (Logos)'!CO158</f>
        <v>3.0547121885416494E-2</v>
      </c>
      <c r="CP362" s="62">
        <f ca="1">CP158*'SaaS - Cohorts (Logos)'!CP158</f>
        <v>2.9936179447708162E-2</v>
      </c>
      <c r="CQ362" s="62">
        <f ca="1">CQ158*'SaaS - Cohorts (Logos)'!CQ158</f>
        <v>2.9337455858753997E-2</v>
      </c>
      <c r="CR362" s="62">
        <f ca="1">CR158*'SaaS - Cohorts (Logos)'!CR158</f>
        <v>2.8750706741578917E-2</v>
      </c>
      <c r="CS362" s="62">
        <f ca="1">CS158*'SaaS - Cohorts (Logos)'!CS158</f>
        <v>2.8175692606747342E-2</v>
      </c>
      <c r="CT362" s="62">
        <f ca="1">CT158*'SaaS - Cohorts (Logos)'!CT158</f>
        <v>2.7612178754612395E-2</v>
      </c>
      <c r="CU362" s="62">
        <f ca="1">CU158*'SaaS - Cohorts (Logos)'!CU158</f>
        <v>2.7059935179520146E-2</v>
      </c>
      <c r="CV362" s="62">
        <f ca="1">CV158*'SaaS - Cohorts (Logos)'!CV158</f>
        <v>2.6518736475929741E-2</v>
      </c>
      <c r="CW362" s="62">
        <f ca="1">CW158*'SaaS - Cohorts (Logos)'!CW158</f>
        <v>2.5988361746411143E-2</v>
      </c>
      <c r="CX362" s="62">
        <f ca="1">CX158*'SaaS - Cohorts (Logos)'!CX158</f>
        <v>2.5468594511482923E-2</v>
      </c>
      <c r="CY362" s="62">
        <f ca="1">CY158*'SaaS - Cohorts (Logos)'!CY158</f>
        <v>2.495922262125326E-2</v>
      </c>
      <c r="CZ362" s="62">
        <f ca="1">CZ158*'SaaS - Cohorts (Logos)'!CZ158</f>
        <v>2.4460038168828198E-2</v>
      </c>
      <c r="DA362" s="62">
        <f ca="1">DA158*'SaaS - Cohorts (Logos)'!DA158</f>
        <v>2.3970837405451632E-2</v>
      </c>
      <c r="DB362" s="62">
        <f ca="1">DB158*'SaaS - Cohorts (Logos)'!DB158</f>
        <v>2.3491420657342599E-2</v>
      </c>
      <c r="DC362" s="62">
        <f ca="1">DC158*'SaaS - Cohorts (Logos)'!DC158</f>
        <v>2.3021592244195747E-2</v>
      </c>
      <c r="DD362" s="62">
        <f ca="1">DD158*'SaaS - Cohorts (Logos)'!DD158</f>
        <v>2.2561160399311834E-2</v>
      </c>
      <c r="DE362" s="62">
        <f ca="1">DE158*'SaaS - Cohorts (Logos)'!DE158</f>
        <v>2.2109937191325594E-2</v>
      </c>
      <c r="DF362" s="62">
        <f ca="1">DF158*'SaaS - Cohorts (Logos)'!DF158</f>
        <v>2.1667738447499082E-2</v>
      </c>
      <c r="DG362" s="62">
        <f ca="1">DG158*'SaaS - Cohorts (Logos)'!DG158</f>
        <v>2.1234383678549101E-2</v>
      </c>
      <c r="DH362" s="62">
        <f ca="1">DH158*'SaaS - Cohorts (Logos)'!DH158</f>
        <v>2.0809696004978121E-2</v>
      </c>
      <c r="DI362" s="62">
        <f ca="1">DI158*'SaaS - Cohorts (Logos)'!DI158</f>
        <v>2.0393502084878556E-2</v>
      </c>
      <c r="DJ362" s="62">
        <f ca="1">DJ158*'SaaS - Cohorts (Logos)'!DJ158</f>
        <v>1.9985632043180986E-2</v>
      </c>
      <c r="DK362" s="62">
        <f ca="1">DK158*'SaaS - Cohorts (Logos)'!DK158</f>
        <v>1.9585919402317367E-2</v>
      </c>
      <c r="DL362" s="62">
        <f ca="1">DL158*'SaaS - Cohorts (Logos)'!DL158</f>
        <v>1.9194201014271019E-2</v>
      </c>
      <c r="DM362" s="62">
        <f ca="1">DM158*'SaaS - Cohorts (Logos)'!DM158</f>
        <v>1.8810316993985599E-2</v>
      </c>
      <c r="DN362" s="62">
        <f ca="1">DN158*'SaaS - Cohorts (Logos)'!DN158</f>
        <v>1.8434110654105888E-2</v>
      </c>
      <c r="DO362" s="62">
        <f ca="1">DO158*'SaaS - Cohorts (Logos)'!DO158</f>
        <v>1.8065428441023768E-2</v>
      </c>
      <c r="DP362" s="62">
        <f ca="1">DP158*'SaaS - Cohorts (Logos)'!DP158</f>
        <v>1.7704119872203293E-2</v>
      </c>
      <c r="DQ362" s="62">
        <f ca="1">DQ158*'SaaS - Cohorts (Logos)'!DQ158</f>
        <v>1.7350037474759227E-2</v>
      </c>
      <c r="DR362" s="62">
        <f ca="1">DR158*'SaaS - Cohorts (Logos)'!DR158</f>
        <v>1.7003036725264039E-2</v>
      </c>
    </row>
    <row r="363" spans="2:122" ht="15.75" customHeight="1">
      <c r="B363" s="195">
        <v>43525</v>
      </c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62">
        <f ca="1">BK159*'SaaS - Cohorts (Logos)'!BK159</f>
        <v>7.0000000000000007E-2</v>
      </c>
      <c r="BL363" s="62">
        <f ca="1">BL159*'SaaS - Cohorts (Logos)'!BL159</f>
        <v>6.8600000000000008E-2</v>
      </c>
      <c r="BM363" s="62">
        <f ca="1">BM159*'SaaS - Cohorts (Logos)'!BM159</f>
        <v>6.722800000000001E-2</v>
      </c>
      <c r="BN363" s="62">
        <f ca="1">BN159*'SaaS - Cohorts (Logos)'!BN159</f>
        <v>6.5883440000000001E-2</v>
      </c>
      <c r="BO363" s="62">
        <f ca="1">BO159*'SaaS - Cohorts (Logos)'!BO159</f>
        <v>6.4565771200000011E-2</v>
      </c>
      <c r="BP363" s="62">
        <f ca="1">BP159*'SaaS - Cohorts (Logos)'!BP159</f>
        <v>6.3274455776000008E-2</v>
      </c>
      <c r="BQ363" s="62">
        <f ca="1">BQ159*'SaaS - Cohorts (Logos)'!BQ159</f>
        <v>6.200896666048001E-2</v>
      </c>
      <c r="BR363" s="62">
        <f ca="1">BR159*'SaaS - Cohorts (Logos)'!BR159</f>
        <v>6.076878732727041E-2</v>
      </c>
      <c r="BS363" s="62">
        <f ca="1">BS159*'SaaS - Cohorts (Logos)'!BS159</f>
        <v>5.9553411580724996E-2</v>
      </c>
      <c r="BT363" s="62">
        <f ca="1">BT159*'SaaS - Cohorts (Logos)'!BT159</f>
        <v>5.8362343349110501E-2</v>
      </c>
      <c r="BU363" s="62">
        <f ca="1">BU159*'SaaS - Cohorts (Logos)'!BU159</f>
        <v>5.7195096482128296E-2</v>
      </c>
      <c r="BV363" s="62">
        <f ca="1">BV159*'SaaS - Cohorts (Logos)'!BV159</f>
        <v>5.6051194552485736E-2</v>
      </c>
      <c r="BW363" s="62">
        <f ca="1">BW159*'SaaS - Cohorts (Logos)'!BW159</f>
        <v>5.4930170661436017E-2</v>
      </c>
      <c r="BX363" s="62">
        <f ca="1">BX159*'SaaS - Cohorts (Logos)'!BX159</f>
        <v>5.3831567248207292E-2</v>
      </c>
      <c r="BY363" s="62">
        <f ca="1">BY159*'SaaS - Cohorts (Logos)'!BY159</f>
        <v>5.275493590324315E-2</v>
      </c>
      <c r="BZ363" s="62">
        <f ca="1">BZ159*'SaaS - Cohorts (Logos)'!BZ159</f>
        <v>5.1699837185178288E-2</v>
      </c>
      <c r="CA363" s="62">
        <f ca="1">CA159*'SaaS - Cohorts (Logos)'!CA159</f>
        <v>5.0665840441474722E-2</v>
      </c>
      <c r="CB363" s="62">
        <f ca="1">CB159*'SaaS - Cohorts (Logos)'!CB159</f>
        <v>4.9652523632645232E-2</v>
      </c>
      <c r="CC363" s="62">
        <f ca="1">CC159*'SaaS - Cohorts (Logos)'!CC159</f>
        <v>4.8659473159992327E-2</v>
      </c>
      <c r="CD363" s="62">
        <f ca="1">CD159*'SaaS - Cohorts (Logos)'!CD159</f>
        <v>4.7686283696792481E-2</v>
      </c>
      <c r="CE363" s="62">
        <f ca="1">CE159*'SaaS - Cohorts (Logos)'!CE159</f>
        <v>4.6732558022856634E-2</v>
      </c>
      <c r="CF363" s="62">
        <f ca="1">CF159*'SaaS - Cohorts (Logos)'!CF159</f>
        <v>4.5797906862399491E-2</v>
      </c>
      <c r="CG363" s="62">
        <f ca="1">CG159*'SaaS - Cohorts (Logos)'!CG159</f>
        <v>4.4881948725151499E-2</v>
      </c>
      <c r="CH363" s="62">
        <f ca="1">CH159*'SaaS - Cohorts (Logos)'!CH159</f>
        <v>4.3984309750648473E-2</v>
      </c>
      <c r="CI363" s="62">
        <f ca="1">CI159*'SaaS - Cohorts (Logos)'!CI159</f>
        <v>4.3104623555635505E-2</v>
      </c>
      <c r="CJ363" s="62">
        <f ca="1">CJ159*'SaaS - Cohorts (Logos)'!CJ159</f>
        <v>4.2242531084522791E-2</v>
      </c>
      <c r="CK363" s="62">
        <f ca="1">CK159*'SaaS - Cohorts (Logos)'!CK159</f>
        <v>4.1397680462832334E-2</v>
      </c>
      <c r="CL363" s="62">
        <f ca="1">CL159*'SaaS - Cohorts (Logos)'!CL159</f>
        <v>4.056972685357569E-2</v>
      </c>
      <c r="CM363" s="62">
        <f ca="1">CM159*'SaaS - Cohorts (Logos)'!CM159</f>
        <v>3.9758332316504177E-2</v>
      </c>
      <c r="CN363" s="62">
        <f ca="1">CN159*'SaaS - Cohorts (Logos)'!CN159</f>
        <v>3.8963165670174091E-2</v>
      </c>
      <c r="CO363" s="62">
        <f ca="1">CO159*'SaaS - Cohorts (Logos)'!CO159</f>
        <v>3.8183902356770612E-2</v>
      </c>
      <c r="CP363" s="62">
        <f ca="1">CP159*'SaaS - Cohorts (Logos)'!CP159</f>
        <v>3.7420224309635194E-2</v>
      </c>
      <c r="CQ363" s="62">
        <f ca="1">CQ159*'SaaS - Cohorts (Logos)'!CQ159</f>
        <v>3.6671819823442496E-2</v>
      </c>
      <c r="CR363" s="62">
        <f ca="1">CR159*'SaaS - Cohorts (Logos)'!CR159</f>
        <v>3.5938383426973641E-2</v>
      </c>
      <c r="CS363" s="62">
        <f ca="1">CS159*'SaaS - Cohorts (Logos)'!CS159</f>
        <v>3.5219615758434165E-2</v>
      </c>
      <c r="CT363" s="62">
        <f ca="1">CT159*'SaaS - Cohorts (Logos)'!CT159</f>
        <v>3.4515223443265484E-2</v>
      </c>
      <c r="CU363" s="62">
        <f ca="1">CU159*'SaaS - Cohorts (Logos)'!CU159</f>
        <v>3.3824918974400174E-2</v>
      </c>
      <c r="CV363" s="62">
        <f ca="1">CV159*'SaaS - Cohorts (Logos)'!CV159</f>
        <v>3.3148420594912173E-2</v>
      </c>
      <c r="CW363" s="62">
        <f ca="1">CW159*'SaaS - Cohorts (Logos)'!CW159</f>
        <v>3.2485452183013928E-2</v>
      </c>
      <c r="CX363" s="62">
        <f ca="1">CX159*'SaaS - Cohorts (Logos)'!CX159</f>
        <v>3.1835743139353646E-2</v>
      </c>
      <c r="CY363" s="62">
        <f ca="1">CY159*'SaaS - Cohorts (Logos)'!CY159</f>
        <v>3.1199028276566572E-2</v>
      </c>
      <c r="CZ363" s="62">
        <f ca="1">CZ159*'SaaS - Cohorts (Logos)'!CZ159</f>
        <v>3.0575047711035239E-2</v>
      </c>
      <c r="DA363" s="62">
        <f ca="1">DA159*'SaaS - Cohorts (Logos)'!DA159</f>
        <v>2.9963546756814535E-2</v>
      </c>
      <c r="DB363" s="62">
        <f ca="1">DB159*'SaaS - Cohorts (Logos)'!DB159</f>
        <v>2.9364275821678248E-2</v>
      </c>
      <c r="DC363" s="62">
        <f ca="1">DC159*'SaaS - Cohorts (Logos)'!DC159</f>
        <v>2.8776990305244683E-2</v>
      </c>
      <c r="DD363" s="62">
        <f ca="1">DD159*'SaaS - Cohorts (Logos)'!DD159</f>
        <v>2.8201450499139788E-2</v>
      </c>
      <c r="DE363" s="62">
        <f ca="1">DE159*'SaaS - Cohorts (Logos)'!DE159</f>
        <v>2.7637421489156995E-2</v>
      </c>
      <c r="DF363" s="62">
        <f ca="1">DF159*'SaaS - Cohorts (Logos)'!DF159</f>
        <v>2.7084673059373853E-2</v>
      </c>
      <c r="DG363" s="62">
        <f ca="1">DG159*'SaaS - Cohorts (Logos)'!DG159</f>
        <v>2.6542979598186377E-2</v>
      </c>
      <c r="DH363" s="62">
        <f ca="1">DH159*'SaaS - Cohorts (Logos)'!DH159</f>
        <v>2.6012120006222647E-2</v>
      </c>
      <c r="DI363" s="62">
        <f ca="1">DI159*'SaaS - Cohorts (Logos)'!DI159</f>
        <v>2.5491877606098196E-2</v>
      </c>
      <c r="DJ363" s="62">
        <f ca="1">DJ159*'SaaS - Cohorts (Logos)'!DJ159</f>
        <v>2.498204005397623E-2</v>
      </c>
      <c r="DK363" s="62">
        <f ca="1">DK159*'SaaS - Cohorts (Logos)'!DK159</f>
        <v>2.4482399252896709E-2</v>
      </c>
      <c r="DL363" s="62">
        <f ca="1">DL159*'SaaS - Cohorts (Logos)'!DL159</f>
        <v>2.3992751267838775E-2</v>
      </c>
      <c r="DM363" s="62">
        <f ca="1">DM159*'SaaS - Cohorts (Logos)'!DM159</f>
        <v>2.3512896242481998E-2</v>
      </c>
      <c r="DN363" s="62">
        <f ca="1">DN159*'SaaS - Cohorts (Logos)'!DN159</f>
        <v>2.3042638317632359E-2</v>
      </c>
      <c r="DO363" s="62">
        <f ca="1">DO159*'SaaS - Cohorts (Logos)'!DO159</f>
        <v>2.2581785551279713E-2</v>
      </c>
      <c r="DP363" s="62">
        <f ca="1">DP159*'SaaS - Cohorts (Logos)'!DP159</f>
        <v>2.2130149840254118E-2</v>
      </c>
      <c r="DQ363" s="62">
        <f ca="1">DQ159*'SaaS - Cohorts (Logos)'!DQ159</f>
        <v>2.1687546843449031E-2</v>
      </c>
      <c r="DR363" s="62">
        <f ca="1">DR159*'SaaS - Cohorts (Logos)'!DR159</f>
        <v>2.1253795906580053E-2</v>
      </c>
    </row>
    <row r="364" spans="2:122" ht="15.75" customHeight="1">
      <c r="B364" s="195">
        <v>43556</v>
      </c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62">
        <f ca="1">BK160*'SaaS - Cohorts (Logos)'!BK160</f>
        <v>8.4000000000000005E-2</v>
      </c>
      <c r="BL364" s="62">
        <f ca="1">BL160*'SaaS - Cohorts (Logos)'!BL160</f>
        <v>8.2320000000000018E-2</v>
      </c>
      <c r="BM364" s="62">
        <f ca="1">BM160*'SaaS - Cohorts (Logos)'!BM160</f>
        <v>8.0673600000000012E-2</v>
      </c>
      <c r="BN364" s="62">
        <f ca="1">BN160*'SaaS - Cohorts (Logos)'!BN160</f>
        <v>7.9060128000000007E-2</v>
      </c>
      <c r="BO364" s="62">
        <f ca="1">BO160*'SaaS - Cohorts (Logos)'!BO160</f>
        <v>7.7478925440000013E-2</v>
      </c>
      <c r="BP364" s="62">
        <f ca="1">BP160*'SaaS - Cohorts (Logos)'!BP160</f>
        <v>7.5929346931200015E-2</v>
      </c>
      <c r="BQ364" s="62">
        <f ca="1">BQ160*'SaaS - Cohorts (Logos)'!BQ160</f>
        <v>7.4410759992576014E-2</v>
      </c>
      <c r="BR364" s="62">
        <f ca="1">BR160*'SaaS - Cohorts (Logos)'!BR160</f>
        <v>7.2922544792724489E-2</v>
      </c>
      <c r="BS364" s="62">
        <f ca="1">BS160*'SaaS - Cohorts (Logos)'!BS160</f>
        <v>7.1464093896870001E-2</v>
      </c>
      <c r="BT364" s="62">
        <f ca="1">BT160*'SaaS - Cohorts (Logos)'!BT160</f>
        <v>7.0034812018932607E-2</v>
      </c>
      <c r="BU364" s="62">
        <f ca="1">BU160*'SaaS - Cohorts (Logos)'!BU160</f>
        <v>6.8634115778553953E-2</v>
      </c>
      <c r="BV364" s="62">
        <f ca="1">BV160*'SaaS - Cohorts (Logos)'!BV160</f>
        <v>6.726143346298287E-2</v>
      </c>
      <c r="BW364" s="62">
        <f ca="1">BW160*'SaaS - Cohorts (Logos)'!BW160</f>
        <v>6.5916204793723204E-2</v>
      </c>
      <c r="BX364" s="62">
        <f ca="1">BX160*'SaaS - Cohorts (Logos)'!BX160</f>
        <v>6.4597880697848734E-2</v>
      </c>
      <c r="BY364" s="62">
        <f ca="1">BY160*'SaaS - Cohorts (Logos)'!BY160</f>
        <v>6.3305923083891755E-2</v>
      </c>
      <c r="BZ364" s="62">
        <f ca="1">BZ160*'SaaS - Cohorts (Logos)'!BZ160</f>
        <v>6.2039804622213923E-2</v>
      </c>
      <c r="CA364" s="62">
        <f ca="1">CA160*'SaaS - Cohorts (Logos)'!CA160</f>
        <v>6.0799008529769639E-2</v>
      </c>
      <c r="CB364" s="62">
        <f ca="1">CB160*'SaaS - Cohorts (Logos)'!CB160</f>
        <v>5.9583028359174249E-2</v>
      </c>
      <c r="CC364" s="62">
        <f ca="1">CC160*'SaaS - Cohorts (Logos)'!CC160</f>
        <v>5.8391367791990771E-2</v>
      </c>
      <c r="CD364" s="62">
        <f ca="1">CD160*'SaaS - Cohorts (Logos)'!CD160</f>
        <v>5.7223540436150952E-2</v>
      </c>
      <c r="CE364" s="62">
        <f ca="1">CE160*'SaaS - Cohorts (Logos)'!CE160</f>
        <v>5.6079069627427931E-2</v>
      </c>
      <c r="CF364" s="62">
        <f ca="1">CF160*'SaaS - Cohorts (Logos)'!CF160</f>
        <v>5.4957488234879372E-2</v>
      </c>
      <c r="CG364" s="62">
        <f ca="1">CG160*'SaaS - Cohorts (Logos)'!CG160</f>
        <v>5.3858338470181781E-2</v>
      </c>
      <c r="CH364" s="62">
        <f ca="1">CH160*'SaaS - Cohorts (Logos)'!CH160</f>
        <v>5.2781171700778153E-2</v>
      </c>
      <c r="CI364" s="62">
        <f ca="1">CI160*'SaaS - Cohorts (Logos)'!CI160</f>
        <v>5.1725548266762587E-2</v>
      </c>
      <c r="CJ364" s="62">
        <f ca="1">CJ160*'SaaS - Cohorts (Logos)'!CJ160</f>
        <v>5.0691037301427343E-2</v>
      </c>
      <c r="CK364" s="62">
        <f ca="1">CK160*'SaaS - Cohorts (Logos)'!CK160</f>
        <v>4.9677216555398793E-2</v>
      </c>
      <c r="CL364" s="62">
        <f ca="1">CL160*'SaaS - Cohorts (Logos)'!CL160</f>
        <v>4.8683672224290819E-2</v>
      </c>
      <c r="CM364" s="62">
        <f ca="1">CM160*'SaaS - Cohorts (Logos)'!CM160</f>
        <v>4.7709998779804995E-2</v>
      </c>
      <c r="CN364" s="62">
        <f ca="1">CN160*'SaaS - Cohorts (Logos)'!CN160</f>
        <v>4.6755798804208902E-2</v>
      </c>
      <c r="CO364" s="62">
        <f ca="1">CO160*'SaaS - Cohorts (Logos)'!CO160</f>
        <v>4.5820682828124716E-2</v>
      </c>
      <c r="CP364" s="62">
        <f ca="1">CP160*'SaaS - Cohorts (Logos)'!CP160</f>
        <v>4.4904269171562226E-2</v>
      </c>
      <c r="CQ364" s="62">
        <f ca="1">CQ160*'SaaS - Cohorts (Logos)'!CQ160</f>
        <v>4.4006183788130981E-2</v>
      </c>
      <c r="CR364" s="62">
        <f ca="1">CR160*'SaaS - Cohorts (Logos)'!CR160</f>
        <v>4.3126060112368358E-2</v>
      </c>
      <c r="CS364" s="62">
        <f ca="1">CS160*'SaaS - Cohorts (Logos)'!CS160</f>
        <v>4.2263538910120996E-2</v>
      </c>
      <c r="CT364" s="62">
        <f ca="1">CT160*'SaaS - Cohorts (Logos)'!CT160</f>
        <v>4.1418268131918567E-2</v>
      </c>
      <c r="CU364" s="62">
        <f ca="1">CU160*'SaaS - Cohorts (Logos)'!CU160</f>
        <v>4.0589902769280199E-2</v>
      </c>
      <c r="CV364" s="62">
        <f ca="1">CV160*'SaaS - Cohorts (Logos)'!CV160</f>
        <v>3.9778104713894591E-2</v>
      </c>
      <c r="CW364" s="62">
        <f ca="1">CW160*'SaaS - Cohorts (Logos)'!CW160</f>
        <v>3.89825426196167E-2</v>
      </c>
      <c r="CX364" s="62">
        <f ca="1">CX160*'SaaS - Cohorts (Logos)'!CX160</f>
        <v>3.820289176722437E-2</v>
      </c>
      <c r="CY364" s="62">
        <f ca="1">CY160*'SaaS - Cohorts (Logos)'!CY160</f>
        <v>3.7438833931879884E-2</v>
      </c>
      <c r="CZ364" s="62">
        <f ca="1">CZ160*'SaaS - Cohorts (Logos)'!CZ160</f>
        <v>3.6690057253242286E-2</v>
      </c>
      <c r="DA364" s="62">
        <f ca="1">DA160*'SaaS - Cohorts (Logos)'!DA160</f>
        <v>3.5956256108177438E-2</v>
      </c>
      <c r="DB364" s="62">
        <f ca="1">DB160*'SaaS - Cohorts (Logos)'!DB160</f>
        <v>3.5237130986013894E-2</v>
      </c>
      <c r="DC364" s="62">
        <f ca="1">DC160*'SaaS - Cohorts (Logos)'!DC160</f>
        <v>3.4532388366293611E-2</v>
      </c>
      <c r="DD364" s="62">
        <f ca="1">DD160*'SaaS - Cohorts (Logos)'!DD160</f>
        <v>3.3841740598967739E-2</v>
      </c>
      <c r="DE364" s="62">
        <f ca="1">DE160*'SaaS - Cohorts (Logos)'!DE160</f>
        <v>3.3164905786988386E-2</v>
      </c>
      <c r="DF364" s="62">
        <f ca="1">DF160*'SaaS - Cohorts (Logos)'!DF160</f>
        <v>3.2501607671248614E-2</v>
      </c>
      <c r="DG364" s="62">
        <f ca="1">DG160*'SaaS - Cohorts (Logos)'!DG160</f>
        <v>3.1851575517823645E-2</v>
      </c>
      <c r="DH364" s="62">
        <f ca="1">DH160*'SaaS - Cohorts (Logos)'!DH160</f>
        <v>3.1214544007467173E-2</v>
      </c>
      <c r="DI364" s="62">
        <f ca="1">DI160*'SaaS - Cohorts (Logos)'!DI160</f>
        <v>3.0590253127317828E-2</v>
      </c>
      <c r="DJ364" s="62">
        <f ca="1">DJ160*'SaaS - Cohorts (Logos)'!DJ160</f>
        <v>2.9978448064771471E-2</v>
      </c>
      <c r="DK364" s="62">
        <f ca="1">DK160*'SaaS - Cohorts (Logos)'!DK160</f>
        <v>2.937887910347604E-2</v>
      </c>
      <c r="DL364" s="62">
        <f ca="1">DL160*'SaaS - Cohorts (Logos)'!DL160</f>
        <v>2.8791301521406517E-2</v>
      </c>
      <c r="DM364" s="62">
        <f ca="1">DM160*'SaaS - Cohorts (Logos)'!DM160</f>
        <v>2.8215475490978387E-2</v>
      </c>
      <c r="DN364" s="62">
        <f ca="1">DN160*'SaaS - Cohorts (Logos)'!DN160</f>
        <v>2.7651165981158816E-2</v>
      </c>
      <c r="DO364" s="62">
        <f ca="1">DO160*'SaaS - Cohorts (Logos)'!DO160</f>
        <v>2.7098142661535637E-2</v>
      </c>
      <c r="DP364" s="62">
        <f ca="1">DP160*'SaaS - Cohorts (Logos)'!DP160</f>
        <v>2.6556179808304929E-2</v>
      </c>
      <c r="DQ364" s="62">
        <f ca="1">DQ160*'SaaS - Cohorts (Logos)'!DQ160</f>
        <v>2.6025056212138829E-2</v>
      </c>
      <c r="DR364" s="62">
        <f ca="1">DR160*'SaaS - Cohorts (Logos)'!DR160</f>
        <v>2.550455508789605E-2</v>
      </c>
    </row>
    <row r="365" spans="2:122" ht="15.75" customHeight="1">
      <c r="B365" s="195">
        <v>43586</v>
      </c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62">
        <f ca="1">BK161*'SaaS - Cohorts (Logos)'!BK161</f>
        <v>8.4000000000000005E-2</v>
      </c>
      <c r="BL365" s="62">
        <f ca="1">BL161*'SaaS - Cohorts (Logos)'!BL161</f>
        <v>8.2320000000000018E-2</v>
      </c>
      <c r="BM365" s="62">
        <f ca="1">BM161*'SaaS - Cohorts (Logos)'!BM161</f>
        <v>8.0673600000000012E-2</v>
      </c>
      <c r="BN365" s="62">
        <f ca="1">BN161*'SaaS - Cohorts (Logos)'!BN161</f>
        <v>7.9060128000000007E-2</v>
      </c>
      <c r="BO365" s="62">
        <f ca="1">BO161*'SaaS - Cohorts (Logos)'!BO161</f>
        <v>7.7478925440000013E-2</v>
      </c>
      <c r="BP365" s="62">
        <f ca="1">BP161*'SaaS - Cohorts (Logos)'!BP161</f>
        <v>7.5929346931200015E-2</v>
      </c>
      <c r="BQ365" s="62">
        <f ca="1">BQ161*'SaaS - Cohorts (Logos)'!BQ161</f>
        <v>7.4410759992576014E-2</v>
      </c>
      <c r="BR365" s="62">
        <f ca="1">BR161*'SaaS - Cohorts (Logos)'!BR161</f>
        <v>7.2922544792724489E-2</v>
      </c>
      <c r="BS365" s="62">
        <f ca="1">BS161*'SaaS - Cohorts (Logos)'!BS161</f>
        <v>7.1464093896870001E-2</v>
      </c>
      <c r="BT365" s="62">
        <f ca="1">BT161*'SaaS - Cohorts (Logos)'!BT161</f>
        <v>7.0034812018932607E-2</v>
      </c>
      <c r="BU365" s="62">
        <f ca="1">BU161*'SaaS - Cohorts (Logos)'!BU161</f>
        <v>6.8634115778553953E-2</v>
      </c>
      <c r="BV365" s="62">
        <f ca="1">BV161*'SaaS - Cohorts (Logos)'!BV161</f>
        <v>6.726143346298287E-2</v>
      </c>
      <c r="BW365" s="62">
        <f ca="1">BW161*'SaaS - Cohorts (Logos)'!BW161</f>
        <v>6.5916204793723204E-2</v>
      </c>
      <c r="BX365" s="62">
        <f ca="1">BX161*'SaaS - Cohorts (Logos)'!BX161</f>
        <v>6.4597880697848734E-2</v>
      </c>
      <c r="BY365" s="62">
        <f ca="1">BY161*'SaaS - Cohorts (Logos)'!BY161</f>
        <v>6.3305923083891755E-2</v>
      </c>
      <c r="BZ365" s="62">
        <f ca="1">BZ161*'SaaS - Cohorts (Logos)'!BZ161</f>
        <v>6.2039804622213923E-2</v>
      </c>
      <c r="CA365" s="62">
        <f ca="1">CA161*'SaaS - Cohorts (Logos)'!CA161</f>
        <v>6.0799008529769639E-2</v>
      </c>
      <c r="CB365" s="62">
        <f ca="1">CB161*'SaaS - Cohorts (Logos)'!CB161</f>
        <v>5.9583028359174249E-2</v>
      </c>
      <c r="CC365" s="62">
        <f ca="1">CC161*'SaaS - Cohorts (Logos)'!CC161</f>
        <v>5.8391367791990771E-2</v>
      </c>
      <c r="CD365" s="62">
        <f ca="1">CD161*'SaaS - Cohorts (Logos)'!CD161</f>
        <v>5.7223540436150952E-2</v>
      </c>
      <c r="CE365" s="62">
        <f ca="1">CE161*'SaaS - Cohorts (Logos)'!CE161</f>
        <v>5.6079069627427931E-2</v>
      </c>
      <c r="CF365" s="62">
        <f ca="1">CF161*'SaaS - Cohorts (Logos)'!CF161</f>
        <v>5.4957488234879372E-2</v>
      </c>
      <c r="CG365" s="62">
        <f ca="1">CG161*'SaaS - Cohorts (Logos)'!CG161</f>
        <v>5.3858338470181781E-2</v>
      </c>
      <c r="CH365" s="62">
        <f ca="1">CH161*'SaaS - Cohorts (Logos)'!CH161</f>
        <v>5.2781171700778153E-2</v>
      </c>
      <c r="CI365" s="62">
        <f ca="1">CI161*'SaaS - Cohorts (Logos)'!CI161</f>
        <v>5.1725548266762587E-2</v>
      </c>
      <c r="CJ365" s="62">
        <f ca="1">CJ161*'SaaS - Cohorts (Logos)'!CJ161</f>
        <v>5.0691037301427343E-2</v>
      </c>
      <c r="CK365" s="62">
        <f ca="1">CK161*'SaaS - Cohorts (Logos)'!CK161</f>
        <v>4.9677216555398793E-2</v>
      </c>
      <c r="CL365" s="62">
        <f ca="1">CL161*'SaaS - Cohorts (Logos)'!CL161</f>
        <v>4.8683672224290819E-2</v>
      </c>
      <c r="CM365" s="62">
        <f ca="1">CM161*'SaaS - Cohorts (Logos)'!CM161</f>
        <v>4.7709998779804995E-2</v>
      </c>
      <c r="CN365" s="62">
        <f ca="1">CN161*'SaaS - Cohorts (Logos)'!CN161</f>
        <v>4.6755798804208902E-2</v>
      </c>
      <c r="CO365" s="62">
        <f ca="1">CO161*'SaaS - Cohorts (Logos)'!CO161</f>
        <v>4.5820682828124716E-2</v>
      </c>
      <c r="CP365" s="62">
        <f ca="1">CP161*'SaaS - Cohorts (Logos)'!CP161</f>
        <v>4.4904269171562226E-2</v>
      </c>
      <c r="CQ365" s="62">
        <f ca="1">CQ161*'SaaS - Cohorts (Logos)'!CQ161</f>
        <v>4.4006183788130981E-2</v>
      </c>
      <c r="CR365" s="62">
        <f ca="1">CR161*'SaaS - Cohorts (Logos)'!CR161</f>
        <v>4.3126060112368358E-2</v>
      </c>
      <c r="CS365" s="62">
        <f ca="1">CS161*'SaaS - Cohorts (Logos)'!CS161</f>
        <v>4.2263538910120996E-2</v>
      </c>
      <c r="CT365" s="62">
        <f ca="1">CT161*'SaaS - Cohorts (Logos)'!CT161</f>
        <v>4.1418268131918567E-2</v>
      </c>
      <c r="CU365" s="62">
        <f ca="1">CU161*'SaaS - Cohorts (Logos)'!CU161</f>
        <v>4.0589902769280199E-2</v>
      </c>
      <c r="CV365" s="62">
        <f ca="1">CV161*'SaaS - Cohorts (Logos)'!CV161</f>
        <v>3.9778104713894591E-2</v>
      </c>
      <c r="CW365" s="62">
        <f ca="1">CW161*'SaaS - Cohorts (Logos)'!CW161</f>
        <v>3.89825426196167E-2</v>
      </c>
      <c r="CX365" s="62">
        <f ca="1">CX161*'SaaS - Cohorts (Logos)'!CX161</f>
        <v>3.820289176722437E-2</v>
      </c>
      <c r="CY365" s="62">
        <f ca="1">CY161*'SaaS - Cohorts (Logos)'!CY161</f>
        <v>3.7438833931879884E-2</v>
      </c>
      <c r="CZ365" s="62">
        <f ca="1">CZ161*'SaaS - Cohorts (Logos)'!CZ161</f>
        <v>3.6690057253242286E-2</v>
      </c>
      <c r="DA365" s="62">
        <f ca="1">DA161*'SaaS - Cohorts (Logos)'!DA161</f>
        <v>3.5956256108177438E-2</v>
      </c>
      <c r="DB365" s="62">
        <f ca="1">DB161*'SaaS - Cohorts (Logos)'!DB161</f>
        <v>3.5237130986013894E-2</v>
      </c>
      <c r="DC365" s="62">
        <f ca="1">DC161*'SaaS - Cohorts (Logos)'!DC161</f>
        <v>3.4532388366293611E-2</v>
      </c>
      <c r="DD365" s="62">
        <f ca="1">DD161*'SaaS - Cohorts (Logos)'!DD161</f>
        <v>3.3841740598967739E-2</v>
      </c>
      <c r="DE365" s="62">
        <f ca="1">DE161*'SaaS - Cohorts (Logos)'!DE161</f>
        <v>3.3164905786988386E-2</v>
      </c>
      <c r="DF365" s="62">
        <f ca="1">DF161*'SaaS - Cohorts (Logos)'!DF161</f>
        <v>3.2501607671248614E-2</v>
      </c>
      <c r="DG365" s="62">
        <f ca="1">DG161*'SaaS - Cohorts (Logos)'!DG161</f>
        <v>3.1851575517823645E-2</v>
      </c>
      <c r="DH365" s="62">
        <f ca="1">DH161*'SaaS - Cohorts (Logos)'!DH161</f>
        <v>3.1214544007467173E-2</v>
      </c>
      <c r="DI365" s="62">
        <f ca="1">DI161*'SaaS - Cohorts (Logos)'!DI161</f>
        <v>3.0590253127317828E-2</v>
      </c>
      <c r="DJ365" s="62">
        <f ca="1">DJ161*'SaaS - Cohorts (Logos)'!DJ161</f>
        <v>2.9978448064771471E-2</v>
      </c>
      <c r="DK365" s="62">
        <f ca="1">DK161*'SaaS - Cohorts (Logos)'!DK161</f>
        <v>2.937887910347604E-2</v>
      </c>
      <c r="DL365" s="62">
        <f ca="1">DL161*'SaaS - Cohorts (Logos)'!DL161</f>
        <v>2.8791301521406517E-2</v>
      </c>
      <c r="DM365" s="62">
        <f ca="1">DM161*'SaaS - Cohorts (Logos)'!DM161</f>
        <v>2.8215475490978387E-2</v>
      </c>
      <c r="DN365" s="62">
        <f ca="1">DN161*'SaaS - Cohorts (Logos)'!DN161</f>
        <v>2.7651165981158816E-2</v>
      </c>
      <c r="DO365" s="62">
        <f ca="1">DO161*'SaaS - Cohorts (Logos)'!DO161</f>
        <v>2.7098142661535637E-2</v>
      </c>
      <c r="DP365" s="62">
        <f ca="1">DP161*'SaaS - Cohorts (Logos)'!DP161</f>
        <v>2.6556179808304929E-2</v>
      </c>
      <c r="DQ365" s="62">
        <f ca="1">DQ161*'SaaS - Cohorts (Logos)'!DQ161</f>
        <v>2.6025056212138829E-2</v>
      </c>
      <c r="DR365" s="62">
        <f ca="1">DR161*'SaaS - Cohorts (Logos)'!DR161</f>
        <v>2.550455508789605E-2</v>
      </c>
    </row>
    <row r="366" spans="2:122" ht="15.75" customHeight="1">
      <c r="B366" s="195">
        <v>43617</v>
      </c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62">
        <f ca="1">BK162*'SaaS - Cohorts (Logos)'!BK162</f>
        <v>8.4000000000000005E-2</v>
      </c>
      <c r="BL366" s="62">
        <f ca="1">BL162*'SaaS - Cohorts (Logos)'!BL162</f>
        <v>8.2320000000000018E-2</v>
      </c>
      <c r="BM366" s="62">
        <f ca="1">BM162*'SaaS - Cohorts (Logos)'!BM162</f>
        <v>8.0673600000000012E-2</v>
      </c>
      <c r="BN366" s="62">
        <f ca="1">BN162*'SaaS - Cohorts (Logos)'!BN162</f>
        <v>7.9060128000000007E-2</v>
      </c>
      <c r="BO366" s="62">
        <f ca="1">BO162*'SaaS - Cohorts (Logos)'!BO162</f>
        <v>7.7478925440000013E-2</v>
      </c>
      <c r="BP366" s="62">
        <f ca="1">BP162*'SaaS - Cohorts (Logos)'!BP162</f>
        <v>7.5929346931200015E-2</v>
      </c>
      <c r="BQ366" s="62">
        <f ca="1">BQ162*'SaaS - Cohorts (Logos)'!BQ162</f>
        <v>7.4410759992576014E-2</v>
      </c>
      <c r="BR366" s="62">
        <f ca="1">BR162*'SaaS - Cohorts (Logos)'!BR162</f>
        <v>7.2922544792724489E-2</v>
      </c>
      <c r="BS366" s="62">
        <f ca="1">BS162*'SaaS - Cohorts (Logos)'!BS162</f>
        <v>7.1464093896870001E-2</v>
      </c>
      <c r="BT366" s="62">
        <f ca="1">BT162*'SaaS - Cohorts (Logos)'!BT162</f>
        <v>7.0034812018932607E-2</v>
      </c>
      <c r="BU366" s="62">
        <f ca="1">BU162*'SaaS - Cohorts (Logos)'!BU162</f>
        <v>6.8634115778553953E-2</v>
      </c>
      <c r="BV366" s="62">
        <f ca="1">BV162*'SaaS - Cohorts (Logos)'!BV162</f>
        <v>6.726143346298287E-2</v>
      </c>
      <c r="BW366" s="62">
        <f ca="1">BW162*'SaaS - Cohorts (Logos)'!BW162</f>
        <v>6.5916204793723204E-2</v>
      </c>
      <c r="BX366" s="62">
        <f ca="1">BX162*'SaaS - Cohorts (Logos)'!BX162</f>
        <v>6.4597880697848734E-2</v>
      </c>
      <c r="BY366" s="62">
        <f ca="1">BY162*'SaaS - Cohorts (Logos)'!BY162</f>
        <v>6.3305923083891755E-2</v>
      </c>
      <c r="BZ366" s="62">
        <f ca="1">BZ162*'SaaS - Cohorts (Logos)'!BZ162</f>
        <v>6.2039804622213923E-2</v>
      </c>
      <c r="CA366" s="62">
        <f ca="1">CA162*'SaaS - Cohorts (Logos)'!CA162</f>
        <v>6.0799008529769639E-2</v>
      </c>
      <c r="CB366" s="62">
        <f ca="1">CB162*'SaaS - Cohorts (Logos)'!CB162</f>
        <v>5.9583028359174249E-2</v>
      </c>
      <c r="CC366" s="62">
        <f ca="1">CC162*'SaaS - Cohorts (Logos)'!CC162</f>
        <v>5.8391367791990771E-2</v>
      </c>
      <c r="CD366" s="62">
        <f ca="1">CD162*'SaaS - Cohorts (Logos)'!CD162</f>
        <v>5.7223540436150952E-2</v>
      </c>
      <c r="CE366" s="62">
        <f ca="1">CE162*'SaaS - Cohorts (Logos)'!CE162</f>
        <v>5.6079069627427931E-2</v>
      </c>
      <c r="CF366" s="62">
        <f ca="1">CF162*'SaaS - Cohorts (Logos)'!CF162</f>
        <v>5.4957488234879372E-2</v>
      </c>
      <c r="CG366" s="62">
        <f ca="1">CG162*'SaaS - Cohorts (Logos)'!CG162</f>
        <v>5.3858338470181781E-2</v>
      </c>
      <c r="CH366" s="62">
        <f ca="1">CH162*'SaaS - Cohorts (Logos)'!CH162</f>
        <v>5.2781171700778153E-2</v>
      </c>
      <c r="CI366" s="62">
        <f ca="1">CI162*'SaaS - Cohorts (Logos)'!CI162</f>
        <v>5.1725548266762587E-2</v>
      </c>
      <c r="CJ366" s="62">
        <f ca="1">CJ162*'SaaS - Cohorts (Logos)'!CJ162</f>
        <v>5.0691037301427343E-2</v>
      </c>
      <c r="CK366" s="62">
        <f ca="1">CK162*'SaaS - Cohorts (Logos)'!CK162</f>
        <v>4.9677216555398793E-2</v>
      </c>
      <c r="CL366" s="62">
        <f ca="1">CL162*'SaaS - Cohorts (Logos)'!CL162</f>
        <v>4.8683672224290819E-2</v>
      </c>
      <c r="CM366" s="62">
        <f ca="1">CM162*'SaaS - Cohorts (Logos)'!CM162</f>
        <v>4.7709998779804995E-2</v>
      </c>
      <c r="CN366" s="62">
        <f ca="1">CN162*'SaaS - Cohorts (Logos)'!CN162</f>
        <v>4.6755798804208902E-2</v>
      </c>
      <c r="CO366" s="62">
        <f ca="1">CO162*'SaaS - Cohorts (Logos)'!CO162</f>
        <v>4.5820682828124716E-2</v>
      </c>
      <c r="CP366" s="62">
        <f ca="1">CP162*'SaaS - Cohorts (Logos)'!CP162</f>
        <v>4.4904269171562226E-2</v>
      </c>
      <c r="CQ366" s="62">
        <f ca="1">CQ162*'SaaS - Cohorts (Logos)'!CQ162</f>
        <v>4.4006183788130981E-2</v>
      </c>
      <c r="CR366" s="62">
        <f ca="1">CR162*'SaaS - Cohorts (Logos)'!CR162</f>
        <v>4.3126060112368358E-2</v>
      </c>
      <c r="CS366" s="62">
        <f ca="1">CS162*'SaaS - Cohorts (Logos)'!CS162</f>
        <v>4.2263538910120996E-2</v>
      </c>
      <c r="CT366" s="62">
        <f ca="1">CT162*'SaaS - Cohorts (Logos)'!CT162</f>
        <v>4.1418268131918567E-2</v>
      </c>
      <c r="CU366" s="62">
        <f ca="1">CU162*'SaaS - Cohorts (Logos)'!CU162</f>
        <v>4.0589902769280199E-2</v>
      </c>
      <c r="CV366" s="62">
        <f ca="1">CV162*'SaaS - Cohorts (Logos)'!CV162</f>
        <v>3.9778104713894591E-2</v>
      </c>
      <c r="CW366" s="62">
        <f ca="1">CW162*'SaaS - Cohorts (Logos)'!CW162</f>
        <v>3.89825426196167E-2</v>
      </c>
      <c r="CX366" s="62">
        <f ca="1">CX162*'SaaS - Cohorts (Logos)'!CX162</f>
        <v>3.820289176722437E-2</v>
      </c>
      <c r="CY366" s="62">
        <f ca="1">CY162*'SaaS - Cohorts (Logos)'!CY162</f>
        <v>3.7438833931879884E-2</v>
      </c>
      <c r="CZ366" s="62">
        <f ca="1">CZ162*'SaaS - Cohorts (Logos)'!CZ162</f>
        <v>3.6690057253242286E-2</v>
      </c>
      <c r="DA366" s="62">
        <f ca="1">DA162*'SaaS - Cohorts (Logos)'!DA162</f>
        <v>3.5956256108177438E-2</v>
      </c>
      <c r="DB366" s="62">
        <f ca="1">DB162*'SaaS - Cohorts (Logos)'!DB162</f>
        <v>3.5237130986013894E-2</v>
      </c>
      <c r="DC366" s="62">
        <f ca="1">DC162*'SaaS - Cohorts (Logos)'!DC162</f>
        <v>3.4532388366293611E-2</v>
      </c>
      <c r="DD366" s="62">
        <f ca="1">DD162*'SaaS - Cohorts (Logos)'!DD162</f>
        <v>3.3841740598967739E-2</v>
      </c>
      <c r="DE366" s="62">
        <f ca="1">DE162*'SaaS - Cohorts (Logos)'!DE162</f>
        <v>3.3164905786988386E-2</v>
      </c>
      <c r="DF366" s="62">
        <f ca="1">DF162*'SaaS - Cohorts (Logos)'!DF162</f>
        <v>3.2501607671248614E-2</v>
      </c>
      <c r="DG366" s="62">
        <f ca="1">DG162*'SaaS - Cohorts (Logos)'!DG162</f>
        <v>3.1851575517823645E-2</v>
      </c>
      <c r="DH366" s="62">
        <f ca="1">DH162*'SaaS - Cohorts (Logos)'!DH162</f>
        <v>3.1214544007467173E-2</v>
      </c>
      <c r="DI366" s="62">
        <f ca="1">DI162*'SaaS - Cohorts (Logos)'!DI162</f>
        <v>3.0590253127317828E-2</v>
      </c>
      <c r="DJ366" s="62">
        <f ca="1">DJ162*'SaaS - Cohorts (Logos)'!DJ162</f>
        <v>2.9978448064771471E-2</v>
      </c>
      <c r="DK366" s="62">
        <f ca="1">DK162*'SaaS - Cohorts (Logos)'!DK162</f>
        <v>2.937887910347604E-2</v>
      </c>
      <c r="DL366" s="62">
        <f ca="1">DL162*'SaaS - Cohorts (Logos)'!DL162</f>
        <v>2.8791301521406517E-2</v>
      </c>
      <c r="DM366" s="62">
        <f ca="1">DM162*'SaaS - Cohorts (Logos)'!DM162</f>
        <v>2.8215475490978387E-2</v>
      </c>
      <c r="DN366" s="62">
        <f ca="1">DN162*'SaaS - Cohorts (Logos)'!DN162</f>
        <v>2.7651165981158816E-2</v>
      </c>
      <c r="DO366" s="62">
        <f ca="1">DO162*'SaaS - Cohorts (Logos)'!DO162</f>
        <v>2.7098142661535637E-2</v>
      </c>
      <c r="DP366" s="62">
        <f ca="1">DP162*'SaaS - Cohorts (Logos)'!DP162</f>
        <v>2.6556179808304929E-2</v>
      </c>
      <c r="DQ366" s="62">
        <f ca="1">DQ162*'SaaS - Cohorts (Logos)'!DQ162</f>
        <v>2.6025056212138829E-2</v>
      </c>
      <c r="DR366" s="62">
        <f ca="1">DR162*'SaaS - Cohorts (Logos)'!DR162</f>
        <v>2.550455508789605E-2</v>
      </c>
    </row>
    <row r="367" spans="2:122" ht="15.75" customHeight="1">
      <c r="B367" s="195">
        <v>43647</v>
      </c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62">
        <f ca="1">BK163*'SaaS - Cohorts (Logos)'!BK163</f>
        <v>9.8000000000000004E-2</v>
      </c>
      <c r="BL367" s="62">
        <f ca="1">BL163*'SaaS - Cohorts (Logos)'!BL163</f>
        <v>9.6040000000000014E-2</v>
      </c>
      <c r="BM367" s="62">
        <f ca="1">BM163*'SaaS - Cohorts (Logos)'!BM163</f>
        <v>9.41192E-2</v>
      </c>
      <c r="BN367" s="62">
        <f ca="1">BN163*'SaaS - Cohorts (Logos)'!BN163</f>
        <v>9.2236816000000013E-2</v>
      </c>
      <c r="BO367" s="62">
        <f ca="1">BO163*'SaaS - Cohorts (Logos)'!BO163</f>
        <v>9.0392079680000015E-2</v>
      </c>
      <c r="BP367" s="62">
        <f ca="1">BP163*'SaaS - Cohorts (Logos)'!BP163</f>
        <v>8.8584238086400022E-2</v>
      </c>
      <c r="BQ367" s="62">
        <f ca="1">BQ163*'SaaS - Cohorts (Logos)'!BQ163</f>
        <v>8.6812553324672012E-2</v>
      </c>
      <c r="BR367" s="62">
        <f ca="1">BR163*'SaaS - Cohorts (Logos)'!BR163</f>
        <v>8.5076302258178554E-2</v>
      </c>
      <c r="BS367" s="62">
        <f ca="1">BS163*'SaaS - Cohorts (Logos)'!BS163</f>
        <v>8.3374776213014992E-2</v>
      </c>
      <c r="BT367" s="62">
        <f ca="1">BT163*'SaaS - Cohorts (Logos)'!BT163</f>
        <v>8.1707280688754699E-2</v>
      </c>
      <c r="BU367" s="62">
        <f ca="1">BU163*'SaaS - Cohorts (Logos)'!BU163</f>
        <v>8.0073135074979596E-2</v>
      </c>
      <c r="BV367" s="62">
        <f ca="1">BV163*'SaaS - Cohorts (Logos)'!BV163</f>
        <v>7.8471672373480003E-2</v>
      </c>
      <c r="BW367" s="62">
        <f ca="1">BW163*'SaaS - Cohorts (Logos)'!BW163</f>
        <v>7.6902238926010405E-2</v>
      </c>
      <c r="BX367" s="62">
        <f ca="1">BX163*'SaaS - Cohorts (Logos)'!BX163</f>
        <v>7.5364194147490196E-2</v>
      </c>
      <c r="BY367" s="62">
        <f ca="1">BY163*'SaaS - Cohorts (Logos)'!BY163</f>
        <v>7.3856910264540401E-2</v>
      </c>
      <c r="BZ367" s="62">
        <f ca="1">BZ163*'SaaS - Cohorts (Logos)'!BZ163</f>
        <v>7.2379772059249586E-2</v>
      </c>
      <c r="CA367" s="62">
        <f ca="1">CA163*'SaaS - Cohorts (Logos)'!CA163</f>
        <v>7.0932176618064599E-2</v>
      </c>
      <c r="CB367" s="62">
        <f ca="1">CB163*'SaaS - Cohorts (Logos)'!CB163</f>
        <v>6.9513533085703308E-2</v>
      </c>
      <c r="CC367" s="62">
        <f ca="1">CC163*'SaaS - Cohorts (Logos)'!CC163</f>
        <v>6.8123262423989236E-2</v>
      </c>
      <c r="CD367" s="62">
        <f ca="1">CD163*'SaaS - Cohorts (Logos)'!CD163</f>
        <v>6.6760797175509451E-2</v>
      </c>
      <c r="CE367" s="62">
        <f ca="1">CE163*'SaaS - Cohorts (Logos)'!CE163</f>
        <v>6.5425581231999264E-2</v>
      </c>
      <c r="CF367" s="62">
        <f ca="1">CF163*'SaaS - Cohorts (Logos)'!CF163</f>
        <v>6.4117069607359273E-2</v>
      </c>
      <c r="CG367" s="62">
        <f ca="1">CG163*'SaaS - Cohorts (Logos)'!CG163</f>
        <v>6.2834728215212091E-2</v>
      </c>
      <c r="CH367" s="62">
        <f ca="1">CH163*'SaaS - Cohorts (Logos)'!CH163</f>
        <v>6.1578033650907846E-2</v>
      </c>
      <c r="CI367" s="62">
        <f ca="1">CI163*'SaaS - Cohorts (Logos)'!CI163</f>
        <v>6.0346472977889691E-2</v>
      </c>
      <c r="CJ367" s="62">
        <f ca="1">CJ163*'SaaS - Cohorts (Logos)'!CJ163</f>
        <v>5.9139543518331894E-2</v>
      </c>
      <c r="CK367" s="62">
        <f ca="1">CK163*'SaaS - Cohorts (Logos)'!CK163</f>
        <v>5.7956752647965265E-2</v>
      </c>
      <c r="CL367" s="62">
        <f ca="1">CL163*'SaaS - Cohorts (Logos)'!CL163</f>
        <v>5.6797617595005956E-2</v>
      </c>
      <c r="CM367" s="62">
        <f ca="1">CM163*'SaaS - Cohorts (Logos)'!CM163</f>
        <v>5.566166524310584E-2</v>
      </c>
      <c r="CN367" s="62">
        <f ca="1">CN163*'SaaS - Cohorts (Logos)'!CN163</f>
        <v>5.4548431938243727E-2</v>
      </c>
      <c r="CO367" s="62">
        <f ca="1">CO163*'SaaS - Cohorts (Logos)'!CO163</f>
        <v>5.3457463299478855E-2</v>
      </c>
      <c r="CP367" s="62">
        <f ca="1">CP163*'SaaS - Cohorts (Logos)'!CP163</f>
        <v>5.2388314033489279E-2</v>
      </c>
      <c r="CQ367" s="62">
        <f ca="1">CQ163*'SaaS - Cohorts (Logos)'!CQ163</f>
        <v>5.1340547752819495E-2</v>
      </c>
      <c r="CR367" s="62">
        <f ca="1">CR163*'SaaS - Cohorts (Logos)'!CR163</f>
        <v>5.0313736797763103E-2</v>
      </c>
      <c r="CS367" s="62">
        <f ca="1">CS163*'SaaS - Cohorts (Logos)'!CS163</f>
        <v>4.930746206180784E-2</v>
      </c>
      <c r="CT367" s="62">
        <f ca="1">CT163*'SaaS - Cohorts (Logos)'!CT163</f>
        <v>4.8321312820571685E-2</v>
      </c>
      <c r="CU367" s="62">
        <f ca="1">CU163*'SaaS - Cohorts (Logos)'!CU163</f>
        <v>4.7354886564160252E-2</v>
      </c>
      <c r="CV367" s="62">
        <f ca="1">CV163*'SaaS - Cohorts (Logos)'!CV163</f>
        <v>4.6407788832877044E-2</v>
      </c>
      <c r="CW367" s="62">
        <f ca="1">CW163*'SaaS - Cohorts (Logos)'!CW163</f>
        <v>4.54796330562195E-2</v>
      </c>
      <c r="CX367" s="62">
        <f ca="1">CX163*'SaaS - Cohorts (Logos)'!CX163</f>
        <v>4.4570040395095108E-2</v>
      </c>
      <c r="CY367" s="62">
        <f ca="1">CY163*'SaaS - Cohorts (Logos)'!CY163</f>
        <v>4.3678639587193209E-2</v>
      </c>
      <c r="CZ367" s="62">
        <f ca="1">CZ163*'SaaS - Cohorts (Logos)'!CZ163</f>
        <v>4.2805066795449341E-2</v>
      </c>
      <c r="DA367" s="62">
        <f ca="1">DA163*'SaaS - Cohorts (Logos)'!DA163</f>
        <v>4.1948965459540355E-2</v>
      </c>
      <c r="DB367" s="62">
        <f ca="1">DB163*'SaaS - Cohorts (Logos)'!DB163</f>
        <v>4.1109986150349546E-2</v>
      </c>
      <c r="DC367" s="62">
        <f ca="1">DC163*'SaaS - Cohorts (Logos)'!DC163</f>
        <v>4.0287786427342563E-2</v>
      </c>
      <c r="DD367" s="62">
        <f ca="1">DD163*'SaaS - Cohorts (Logos)'!DD163</f>
        <v>3.948203069879571E-2</v>
      </c>
      <c r="DE367" s="62">
        <f ca="1">DE163*'SaaS - Cohorts (Logos)'!DE163</f>
        <v>3.8692390084819797E-2</v>
      </c>
      <c r="DF367" s="62">
        <f ca="1">DF163*'SaaS - Cohorts (Logos)'!DF163</f>
        <v>3.7918542283123399E-2</v>
      </c>
      <c r="DG367" s="62">
        <f ca="1">DG163*'SaaS - Cohorts (Logos)'!DG163</f>
        <v>3.7160171437460934E-2</v>
      </c>
      <c r="DH367" s="62">
        <f ca="1">DH163*'SaaS - Cohorts (Logos)'!DH163</f>
        <v>3.6416968008711713E-2</v>
      </c>
      <c r="DI367" s="62">
        <f ca="1">DI163*'SaaS - Cohorts (Logos)'!DI163</f>
        <v>3.5688628648537481E-2</v>
      </c>
      <c r="DJ367" s="62">
        <f ca="1">DJ163*'SaaS - Cohorts (Logos)'!DJ163</f>
        <v>3.4974856075566732E-2</v>
      </c>
      <c r="DK367" s="62">
        <f ca="1">DK163*'SaaS - Cohorts (Logos)'!DK163</f>
        <v>3.4275358954055396E-2</v>
      </c>
      <c r="DL367" s="62">
        <f ca="1">DL163*'SaaS - Cohorts (Logos)'!DL163</f>
        <v>3.358985177497429E-2</v>
      </c>
      <c r="DM367" s="62">
        <f ca="1">DM163*'SaaS - Cohorts (Logos)'!DM163</f>
        <v>3.2918054739474803E-2</v>
      </c>
      <c r="DN367" s="62">
        <f ca="1">DN163*'SaaS - Cohorts (Logos)'!DN163</f>
        <v>3.2259693644685311E-2</v>
      </c>
      <c r="DO367" s="62">
        <f ca="1">DO163*'SaaS - Cohorts (Logos)'!DO163</f>
        <v>3.1614499771791607E-2</v>
      </c>
      <c r="DP367" s="62">
        <f ca="1">DP163*'SaaS - Cohorts (Logos)'!DP163</f>
        <v>3.0982209776355775E-2</v>
      </c>
      <c r="DQ367" s="62">
        <f ca="1">DQ163*'SaaS - Cohorts (Logos)'!DQ163</f>
        <v>3.0362565580828661E-2</v>
      </c>
      <c r="DR367" s="62">
        <f ca="1">DR163*'SaaS - Cohorts (Logos)'!DR163</f>
        <v>2.9755314269212088E-2</v>
      </c>
    </row>
    <row r="368" spans="2:122" ht="15.75" customHeight="1">
      <c r="B368" s="195">
        <v>43678</v>
      </c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62">
        <f ca="1">BK164*'SaaS - Cohorts (Logos)'!BK164</f>
        <v>0.11200000000000002</v>
      </c>
      <c r="BL368" s="62">
        <f ca="1">BL164*'SaaS - Cohorts (Logos)'!BL164</f>
        <v>0.10976000000000001</v>
      </c>
      <c r="BM368" s="62">
        <f ca="1">BM164*'SaaS - Cohorts (Logos)'!BM164</f>
        <v>0.10756480000000002</v>
      </c>
      <c r="BN368" s="62">
        <f ca="1">BN164*'SaaS - Cohorts (Logos)'!BN164</f>
        <v>0.10541350400000003</v>
      </c>
      <c r="BO368" s="62">
        <f ca="1">BO164*'SaaS - Cohorts (Logos)'!BO164</f>
        <v>0.10330523392000002</v>
      </c>
      <c r="BP368" s="62">
        <f ca="1">BP164*'SaaS - Cohorts (Logos)'!BP164</f>
        <v>0.10123912924160003</v>
      </c>
      <c r="BQ368" s="62">
        <f ca="1">BQ164*'SaaS - Cohorts (Logos)'!BQ164</f>
        <v>9.9214346656768024E-2</v>
      </c>
      <c r="BR368" s="62">
        <f ca="1">BR164*'SaaS - Cohorts (Logos)'!BR164</f>
        <v>9.7230059723632661E-2</v>
      </c>
      <c r="BS368" s="62">
        <f ca="1">BS164*'SaaS - Cohorts (Logos)'!BS164</f>
        <v>9.5285458529160011E-2</v>
      </c>
      <c r="BT368" s="62">
        <f ca="1">BT164*'SaaS - Cohorts (Logos)'!BT164</f>
        <v>9.3379749358576805E-2</v>
      </c>
      <c r="BU368" s="62">
        <f ca="1">BU164*'SaaS - Cohorts (Logos)'!BU164</f>
        <v>9.1512154371405266E-2</v>
      </c>
      <c r="BV368" s="62">
        <f ca="1">BV164*'SaaS - Cohorts (Logos)'!BV164</f>
        <v>8.9681911283977164E-2</v>
      </c>
      <c r="BW368" s="62">
        <f ca="1">BW164*'SaaS - Cohorts (Logos)'!BW164</f>
        <v>8.7888273058297633E-2</v>
      </c>
      <c r="BX368" s="62">
        <f ca="1">BX164*'SaaS - Cohorts (Logos)'!BX164</f>
        <v>8.6130507597131686E-2</v>
      </c>
      <c r="BY368" s="62">
        <f ca="1">BY164*'SaaS - Cohorts (Logos)'!BY164</f>
        <v>8.4407897445189062E-2</v>
      </c>
      <c r="BZ368" s="62">
        <f ca="1">BZ164*'SaaS - Cohorts (Logos)'!BZ164</f>
        <v>8.2719739496285277E-2</v>
      </c>
      <c r="CA368" s="62">
        <f ca="1">CA164*'SaaS - Cohorts (Logos)'!CA164</f>
        <v>8.1065344706359566E-2</v>
      </c>
      <c r="CB368" s="62">
        <f ca="1">CB164*'SaaS - Cohorts (Logos)'!CB164</f>
        <v>7.9444037812232374E-2</v>
      </c>
      <c r="CC368" s="62">
        <f ca="1">CC164*'SaaS - Cohorts (Logos)'!CC164</f>
        <v>7.7855157055987723E-2</v>
      </c>
      <c r="CD368" s="62">
        <f ca="1">CD164*'SaaS - Cohorts (Logos)'!CD164</f>
        <v>7.6298053914867978E-2</v>
      </c>
      <c r="CE368" s="62">
        <f ca="1">CE164*'SaaS - Cohorts (Logos)'!CE164</f>
        <v>7.4772092836570603E-2</v>
      </c>
      <c r="CF368" s="62">
        <f ca="1">CF164*'SaaS - Cohorts (Logos)'!CF164</f>
        <v>7.3276650979839195E-2</v>
      </c>
      <c r="CG368" s="62">
        <f ca="1">CG164*'SaaS - Cohorts (Logos)'!CG164</f>
        <v>7.1811117960242407E-2</v>
      </c>
      <c r="CH368" s="62">
        <f ca="1">CH164*'SaaS - Cohorts (Logos)'!CH164</f>
        <v>7.037489560103756E-2</v>
      </c>
      <c r="CI368" s="62">
        <f ca="1">CI164*'SaaS - Cohorts (Logos)'!CI164</f>
        <v>6.8967397689016816E-2</v>
      </c>
      <c r="CJ368" s="62">
        <f ca="1">CJ164*'SaaS - Cohorts (Logos)'!CJ164</f>
        <v>6.758804973523648E-2</v>
      </c>
      <c r="CK368" s="62">
        <f ca="1">CK164*'SaaS - Cohorts (Logos)'!CK164</f>
        <v>6.6236288740531751E-2</v>
      </c>
      <c r="CL368" s="62">
        <f ca="1">CL164*'SaaS - Cohorts (Logos)'!CL164</f>
        <v>6.4911562965721106E-2</v>
      </c>
      <c r="CM368" s="62">
        <f ca="1">CM164*'SaaS - Cohorts (Logos)'!CM164</f>
        <v>6.3613331706406692E-2</v>
      </c>
      <c r="CN368" s="62">
        <f ca="1">CN164*'SaaS - Cohorts (Logos)'!CN164</f>
        <v>6.2341065072278559E-2</v>
      </c>
      <c r="CO368" s="62">
        <f ca="1">CO164*'SaaS - Cohorts (Logos)'!CO164</f>
        <v>6.1094243770832987E-2</v>
      </c>
      <c r="CP368" s="62">
        <f ca="1">CP164*'SaaS - Cohorts (Logos)'!CP164</f>
        <v>5.9872358895416325E-2</v>
      </c>
      <c r="CQ368" s="62">
        <f ca="1">CQ164*'SaaS - Cohorts (Logos)'!CQ164</f>
        <v>5.8674911717507994E-2</v>
      </c>
      <c r="CR368" s="62">
        <f ca="1">CR164*'SaaS - Cohorts (Logos)'!CR164</f>
        <v>5.7501413483157834E-2</v>
      </c>
      <c r="CS368" s="62">
        <f ca="1">CS164*'SaaS - Cohorts (Logos)'!CS164</f>
        <v>5.6351385213494684E-2</v>
      </c>
      <c r="CT368" s="62">
        <f ca="1">CT164*'SaaS - Cohorts (Logos)'!CT164</f>
        <v>5.5224357509224789E-2</v>
      </c>
      <c r="CU368" s="62">
        <f ca="1">CU164*'SaaS - Cohorts (Logos)'!CU164</f>
        <v>5.4119870359040291E-2</v>
      </c>
      <c r="CV368" s="62">
        <f ca="1">CV164*'SaaS - Cohorts (Logos)'!CV164</f>
        <v>5.3037472951859482E-2</v>
      </c>
      <c r="CW368" s="62">
        <f ca="1">CW164*'SaaS - Cohorts (Logos)'!CW164</f>
        <v>5.1976723492822285E-2</v>
      </c>
      <c r="CX368" s="62">
        <f ca="1">CX164*'SaaS - Cohorts (Logos)'!CX164</f>
        <v>5.0937189022965845E-2</v>
      </c>
      <c r="CY368" s="62">
        <f ca="1">CY164*'SaaS - Cohorts (Logos)'!CY164</f>
        <v>4.9918445242506521E-2</v>
      </c>
      <c r="CZ368" s="62">
        <f ca="1">CZ164*'SaaS - Cohorts (Logos)'!CZ164</f>
        <v>4.8920076337656396E-2</v>
      </c>
      <c r="DA368" s="62">
        <f ca="1">DA164*'SaaS - Cohorts (Logos)'!DA164</f>
        <v>4.7941674810903265E-2</v>
      </c>
      <c r="DB368" s="62">
        <f ca="1">DB164*'SaaS - Cohorts (Logos)'!DB164</f>
        <v>4.6982841314685199E-2</v>
      </c>
      <c r="DC368" s="62">
        <f ca="1">DC164*'SaaS - Cohorts (Logos)'!DC164</f>
        <v>4.6043184488391495E-2</v>
      </c>
      <c r="DD368" s="62">
        <f ca="1">DD164*'SaaS - Cohorts (Logos)'!DD164</f>
        <v>4.5122320798623668E-2</v>
      </c>
      <c r="DE368" s="62">
        <f ca="1">DE164*'SaaS - Cohorts (Logos)'!DE164</f>
        <v>4.4219874382651188E-2</v>
      </c>
      <c r="DF368" s="62">
        <f ca="1">DF164*'SaaS - Cohorts (Logos)'!DF164</f>
        <v>4.3335476894998164E-2</v>
      </c>
      <c r="DG368" s="62">
        <f ca="1">DG164*'SaaS - Cohorts (Logos)'!DG164</f>
        <v>4.2468767357098203E-2</v>
      </c>
      <c r="DH368" s="62">
        <f ca="1">DH164*'SaaS - Cohorts (Logos)'!DH164</f>
        <v>4.1619392009956242E-2</v>
      </c>
      <c r="DI368" s="62">
        <f ca="1">DI164*'SaaS - Cohorts (Logos)'!DI164</f>
        <v>4.0787004169757113E-2</v>
      </c>
      <c r="DJ368" s="62">
        <f ca="1">DJ164*'SaaS - Cohorts (Logos)'!DJ164</f>
        <v>3.9971264086361973E-2</v>
      </c>
      <c r="DK368" s="62">
        <f ca="1">DK164*'SaaS - Cohorts (Logos)'!DK164</f>
        <v>3.9171838804634734E-2</v>
      </c>
      <c r="DL368" s="62">
        <f ca="1">DL164*'SaaS - Cohorts (Logos)'!DL164</f>
        <v>3.8388402028542039E-2</v>
      </c>
      <c r="DM368" s="62">
        <f ca="1">DM164*'SaaS - Cohorts (Logos)'!DM164</f>
        <v>3.7620633987971198E-2</v>
      </c>
      <c r="DN368" s="62">
        <f ca="1">DN164*'SaaS - Cohorts (Logos)'!DN164</f>
        <v>3.6868221308211775E-2</v>
      </c>
      <c r="DO368" s="62">
        <f ca="1">DO164*'SaaS - Cohorts (Logos)'!DO164</f>
        <v>3.6130856882047535E-2</v>
      </c>
      <c r="DP368" s="62">
        <f ca="1">DP164*'SaaS - Cohorts (Logos)'!DP164</f>
        <v>3.5408239744406586E-2</v>
      </c>
      <c r="DQ368" s="62">
        <f ca="1">DQ164*'SaaS - Cohorts (Logos)'!DQ164</f>
        <v>3.4700074949518454E-2</v>
      </c>
      <c r="DR368" s="62">
        <f ca="1">DR164*'SaaS - Cohorts (Logos)'!DR164</f>
        <v>3.4006073450528078E-2</v>
      </c>
    </row>
    <row r="369" spans="2:122" ht="15.75" customHeight="1">
      <c r="B369" s="195">
        <v>43709</v>
      </c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62">
        <f ca="1">BK165*'SaaS - Cohorts (Logos)'!BK165</f>
        <v>0.126</v>
      </c>
      <c r="BL369" s="62">
        <f ca="1">BL165*'SaaS - Cohorts (Logos)'!BL165</f>
        <v>0.12347999999999999</v>
      </c>
      <c r="BM369" s="62">
        <f ca="1">BM165*'SaaS - Cohorts (Logos)'!BM165</f>
        <v>0.12101039999999999</v>
      </c>
      <c r="BN369" s="62">
        <f ca="1">BN165*'SaaS - Cohorts (Logos)'!BN165</f>
        <v>0.11859019199999998</v>
      </c>
      <c r="BO369" s="62">
        <f ca="1">BO165*'SaaS - Cohorts (Logos)'!BO165</f>
        <v>0.11621838815999999</v>
      </c>
      <c r="BP369" s="62">
        <f ca="1">BP165*'SaaS - Cohorts (Logos)'!BP165</f>
        <v>0.11389402039679998</v>
      </c>
      <c r="BQ369" s="62">
        <f ca="1">BQ165*'SaaS - Cohorts (Logos)'!BQ165</f>
        <v>0.11161613998886399</v>
      </c>
      <c r="BR369" s="62">
        <f ca="1">BR165*'SaaS - Cohorts (Logos)'!BR165</f>
        <v>0.10938381718908671</v>
      </c>
      <c r="BS369" s="62">
        <f ca="1">BS165*'SaaS - Cohorts (Logos)'!BS165</f>
        <v>0.10719614084530499</v>
      </c>
      <c r="BT369" s="62">
        <f ca="1">BT165*'SaaS - Cohorts (Logos)'!BT165</f>
        <v>0.10505221802839888</v>
      </c>
      <c r="BU369" s="62">
        <f ca="1">BU165*'SaaS - Cohorts (Logos)'!BU165</f>
        <v>0.10295117366783091</v>
      </c>
      <c r="BV369" s="62">
        <f ca="1">BV165*'SaaS - Cohorts (Logos)'!BV165</f>
        <v>0.10089215019447428</v>
      </c>
      <c r="BW369" s="62">
        <f ca="1">BW165*'SaaS - Cohorts (Logos)'!BW165</f>
        <v>9.8874307190584793E-2</v>
      </c>
      <c r="BX369" s="62">
        <f ca="1">BX165*'SaaS - Cohorts (Logos)'!BX165</f>
        <v>9.6896821046773107E-2</v>
      </c>
      <c r="BY369" s="62">
        <f ca="1">BY165*'SaaS - Cohorts (Logos)'!BY165</f>
        <v>9.4958884625837639E-2</v>
      </c>
      <c r="BZ369" s="62">
        <f ca="1">BZ165*'SaaS - Cohorts (Logos)'!BZ165</f>
        <v>9.3059706933320885E-2</v>
      </c>
      <c r="CA369" s="62">
        <f ca="1">CA165*'SaaS - Cohorts (Logos)'!CA165</f>
        <v>9.1198512794654477E-2</v>
      </c>
      <c r="CB369" s="62">
        <f ca="1">CB165*'SaaS - Cohorts (Logos)'!CB165</f>
        <v>8.9374542538761384E-2</v>
      </c>
      <c r="CC369" s="62">
        <f ca="1">CC165*'SaaS - Cohorts (Logos)'!CC165</f>
        <v>8.7587051687986153E-2</v>
      </c>
      <c r="CD369" s="62">
        <f ca="1">CD165*'SaaS - Cohorts (Logos)'!CD165</f>
        <v>8.5835310654226421E-2</v>
      </c>
      <c r="CE369" s="62">
        <f ca="1">CE165*'SaaS - Cohorts (Logos)'!CE165</f>
        <v>8.41186044411419E-2</v>
      </c>
      <c r="CF369" s="62">
        <f ca="1">CF165*'SaaS - Cohorts (Logos)'!CF165</f>
        <v>8.2436232352319061E-2</v>
      </c>
      <c r="CG369" s="62">
        <f ca="1">CG165*'SaaS - Cohorts (Logos)'!CG165</f>
        <v>8.0787507705272682E-2</v>
      </c>
      <c r="CH369" s="62">
        <f ca="1">CH165*'SaaS - Cohorts (Logos)'!CH165</f>
        <v>7.9171757551167218E-2</v>
      </c>
      <c r="CI369" s="62">
        <f ca="1">CI165*'SaaS - Cohorts (Logos)'!CI165</f>
        <v>7.7588322400143878E-2</v>
      </c>
      <c r="CJ369" s="62">
        <f ca="1">CJ165*'SaaS - Cohorts (Logos)'!CJ165</f>
        <v>7.6036555952140997E-2</v>
      </c>
      <c r="CK369" s="62">
        <f ca="1">CK165*'SaaS - Cohorts (Logos)'!CK165</f>
        <v>7.4515824833098182E-2</v>
      </c>
      <c r="CL369" s="62">
        <f ca="1">CL165*'SaaS - Cohorts (Logos)'!CL165</f>
        <v>7.3025508336436215E-2</v>
      </c>
      <c r="CM369" s="62">
        <f ca="1">CM165*'SaaS - Cohorts (Logos)'!CM165</f>
        <v>7.1564998169707489E-2</v>
      </c>
      <c r="CN369" s="62">
        <f ca="1">CN165*'SaaS - Cohorts (Logos)'!CN165</f>
        <v>7.013369820631335E-2</v>
      </c>
      <c r="CO369" s="62">
        <f ca="1">CO165*'SaaS - Cohorts (Logos)'!CO165</f>
        <v>6.8731024242187078E-2</v>
      </c>
      <c r="CP369" s="62">
        <f ca="1">CP165*'SaaS - Cohorts (Logos)'!CP165</f>
        <v>6.7356403757343336E-2</v>
      </c>
      <c r="CQ369" s="62">
        <f ca="1">CQ165*'SaaS - Cohorts (Logos)'!CQ165</f>
        <v>6.6009275682196472E-2</v>
      </c>
      <c r="CR369" s="62">
        <f ca="1">CR165*'SaaS - Cohorts (Logos)'!CR165</f>
        <v>6.4689090168552538E-2</v>
      </c>
      <c r="CS369" s="62">
        <f ca="1">CS165*'SaaS - Cohorts (Logos)'!CS165</f>
        <v>6.3395308365181494E-2</v>
      </c>
      <c r="CT369" s="62">
        <f ca="1">CT165*'SaaS - Cohorts (Logos)'!CT165</f>
        <v>6.2127402197877858E-2</v>
      </c>
      <c r="CU369" s="62">
        <f ca="1">CU165*'SaaS - Cohorts (Logos)'!CU165</f>
        <v>6.0884854153920295E-2</v>
      </c>
      <c r="CV369" s="62">
        <f ca="1">CV165*'SaaS - Cohorts (Logos)'!CV165</f>
        <v>5.9667157070841893E-2</v>
      </c>
      <c r="CW369" s="62">
        <f ca="1">CW165*'SaaS - Cohorts (Logos)'!CW165</f>
        <v>5.8473813929425057E-2</v>
      </c>
      <c r="CX369" s="62">
        <f ca="1">CX165*'SaaS - Cohorts (Logos)'!CX165</f>
        <v>5.7304337650836555E-2</v>
      </c>
      <c r="CY369" s="62">
        <f ca="1">CY165*'SaaS - Cohorts (Logos)'!CY165</f>
        <v>5.6158250897819832E-2</v>
      </c>
      <c r="CZ369" s="62">
        <f ca="1">CZ165*'SaaS - Cohorts (Logos)'!CZ165</f>
        <v>5.5035085879863437E-2</v>
      </c>
      <c r="DA369" s="62">
        <f ca="1">DA165*'SaaS - Cohorts (Logos)'!DA165</f>
        <v>5.3934384162266168E-2</v>
      </c>
      <c r="DB369" s="62">
        <f ca="1">DB165*'SaaS - Cohorts (Logos)'!DB165</f>
        <v>5.2855696479020838E-2</v>
      </c>
      <c r="DC369" s="62">
        <f ca="1">DC165*'SaaS - Cohorts (Logos)'!DC165</f>
        <v>5.179858254944042E-2</v>
      </c>
      <c r="DD369" s="62">
        <f ca="1">DD165*'SaaS - Cohorts (Logos)'!DD165</f>
        <v>5.0762610898451611E-2</v>
      </c>
      <c r="DE369" s="62">
        <f ca="1">DE165*'SaaS - Cohorts (Logos)'!DE165</f>
        <v>4.9747358680482578E-2</v>
      </c>
      <c r="DF369" s="62">
        <f ca="1">DF165*'SaaS - Cohorts (Logos)'!DF165</f>
        <v>4.8752411506872928E-2</v>
      </c>
      <c r="DG369" s="62">
        <f ca="1">DG165*'SaaS - Cohorts (Logos)'!DG165</f>
        <v>4.7777363276735471E-2</v>
      </c>
      <c r="DH369" s="62">
        <f ca="1">DH165*'SaaS - Cohorts (Logos)'!DH165</f>
        <v>4.6821816011200765E-2</v>
      </c>
      <c r="DI369" s="62">
        <f ca="1">DI165*'SaaS - Cohorts (Logos)'!DI165</f>
        <v>4.5885379690976745E-2</v>
      </c>
      <c r="DJ369" s="62">
        <f ca="1">DJ165*'SaaS - Cohorts (Logos)'!DJ165</f>
        <v>4.4967672097157213E-2</v>
      </c>
      <c r="DK369" s="62">
        <f ca="1">DK165*'SaaS - Cohorts (Logos)'!DK165</f>
        <v>4.4068318655214073E-2</v>
      </c>
      <c r="DL369" s="62">
        <f ca="1">DL165*'SaaS - Cohorts (Logos)'!DL165</f>
        <v>4.3186952282109788E-2</v>
      </c>
      <c r="DM369" s="62">
        <f ca="1">DM165*'SaaS - Cohorts (Logos)'!DM165</f>
        <v>4.2323213236467587E-2</v>
      </c>
      <c r="DN369" s="62">
        <f ca="1">DN165*'SaaS - Cohorts (Logos)'!DN165</f>
        <v>4.1476748971738239E-2</v>
      </c>
      <c r="DO369" s="62">
        <f ca="1">DO165*'SaaS - Cohorts (Logos)'!DO165</f>
        <v>4.064721399230347E-2</v>
      </c>
      <c r="DP369" s="62">
        <f ca="1">DP165*'SaaS - Cohorts (Logos)'!DP165</f>
        <v>3.9834269712457397E-2</v>
      </c>
      <c r="DQ369" s="62">
        <f ca="1">DQ165*'SaaS - Cohorts (Logos)'!DQ165</f>
        <v>3.9037584318208252E-2</v>
      </c>
      <c r="DR369" s="62">
        <f ca="1">DR165*'SaaS - Cohorts (Logos)'!DR165</f>
        <v>3.8256832631844088E-2</v>
      </c>
    </row>
    <row r="370" spans="2:122" ht="15.75" customHeight="1">
      <c r="B370" s="195">
        <v>43739</v>
      </c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62">
        <f ca="1">BK166*'SaaS - Cohorts (Logos)'!BK166</f>
        <v>0.154</v>
      </c>
      <c r="BL370" s="62">
        <f ca="1">BL166*'SaaS - Cohorts (Logos)'!BL166</f>
        <v>0.15092</v>
      </c>
      <c r="BM370" s="62">
        <f ca="1">BM166*'SaaS - Cohorts (Logos)'!BM166</f>
        <v>0.14790159999999999</v>
      </c>
      <c r="BN370" s="62">
        <f ca="1">BN166*'SaaS - Cohorts (Logos)'!BN166</f>
        <v>0.14494356799999999</v>
      </c>
      <c r="BO370" s="62">
        <f ca="1">BO166*'SaaS - Cohorts (Logos)'!BO166</f>
        <v>0.14204469664</v>
      </c>
      <c r="BP370" s="62">
        <f ca="1">BP166*'SaaS - Cohorts (Logos)'!BP166</f>
        <v>0.13920380270719998</v>
      </c>
      <c r="BQ370" s="62">
        <f ca="1">BQ166*'SaaS - Cohorts (Logos)'!BQ166</f>
        <v>0.13641972665305599</v>
      </c>
      <c r="BR370" s="62">
        <f ca="1">BR166*'SaaS - Cohorts (Logos)'!BR166</f>
        <v>0.13369133211999487</v>
      </c>
      <c r="BS370" s="62">
        <f ca="1">BS166*'SaaS - Cohorts (Logos)'!BS166</f>
        <v>0.13101750547759497</v>
      </c>
      <c r="BT370" s="62">
        <f ca="1">BT166*'SaaS - Cohorts (Logos)'!BT166</f>
        <v>0.12839715536804308</v>
      </c>
      <c r="BU370" s="62">
        <f ca="1">BU166*'SaaS - Cohorts (Logos)'!BU166</f>
        <v>0.12582921226068222</v>
      </c>
      <c r="BV370" s="62">
        <f ca="1">BV166*'SaaS - Cohorts (Logos)'!BV166</f>
        <v>0.12331262801546856</v>
      </c>
      <c r="BW370" s="62">
        <f ca="1">BW166*'SaaS - Cohorts (Logos)'!BW166</f>
        <v>0.12084637545515919</v>
      </c>
      <c r="BX370" s="62">
        <f ca="1">BX166*'SaaS - Cohorts (Logos)'!BX166</f>
        <v>0.118429447946056</v>
      </c>
      <c r="BY370" s="62">
        <f ca="1">BY166*'SaaS - Cohorts (Logos)'!BY166</f>
        <v>0.11606085898713488</v>
      </c>
      <c r="BZ370" s="62">
        <f ca="1">BZ166*'SaaS - Cohorts (Logos)'!BZ166</f>
        <v>0.11373964180739218</v>
      </c>
      <c r="CA370" s="62">
        <f ca="1">CA166*'SaaS - Cohorts (Logos)'!CA166</f>
        <v>0.11146484897124434</v>
      </c>
      <c r="CB370" s="62">
        <f ca="1">CB166*'SaaS - Cohorts (Logos)'!CB166</f>
        <v>0.10923555199181946</v>
      </c>
      <c r="CC370" s="62">
        <f ca="1">CC166*'SaaS - Cohorts (Logos)'!CC166</f>
        <v>0.10705084095198307</v>
      </c>
      <c r="CD370" s="62">
        <f ca="1">CD166*'SaaS - Cohorts (Logos)'!CD166</f>
        <v>0.10490982413294342</v>
      </c>
      <c r="CE370" s="62">
        <f ca="1">CE166*'SaaS - Cohorts (Logos)'!CE166</f>
        <v>0.10281162765028455</v>
      </c>
      <c r="CF370" s="62">
        <f ca="1">CF166*'SaaS - Cohorts (Logos)'!CF166</f>
        <v>0.10075539509727886</v>
      </c>
      <c r="CG370" s="62">
        <f ca="1">CG166*'SaaS - Cohorts (Logos)'!CG166</f>
        <v>9.8740287195333287E-2</v>
      </c>
      <c r="CH370" s="62">
        <f ca="1">CH166*'SaaS - Cohorts (Logos)'!CH166</f>
        <v>9.6765481451426605E-2</v>
      </c>
      <c r="CI370" s="62">
        <f ca="1">CI166*'SaaS - Cohorts (Logos)'!CI166</f>
        <v>9.4830171822398071E-2</v>
      </c>
      <c r="CJ370" s="62">
        <f ca="1">CJ166*'SaaS - Cohorts (Logos)'!CJ166</f>
        <v>9.2933568385950113E-2</v>
      </c>
      <c r="CK370" s="62">
        <f ca="1">CK166*'SaaS - Cohorts (Logos)'!CK166</f>
        <v>9.1074897018231113E-2</v>
      </c>
      <c r="CL370" s="62">
        <f ca="1">CL166*'SaaS - Cohorts (Logos)'!CL166</f>
        <v>8.9253399077866488E-2</v>
      </c>
      <c r="CM370" s="62">
        <f ca="1">CM166*'SaaS - Cohorts (Logos)'!CM166</f>
        <v>8.7468331096309165E-2</v>
      </c>
      <c r="CN370" s="62">
        <f ca="1">CN166*'SaaS - Cohorts (Logos)'!CN166</f>
        <v>8.5718964474382986E-2</v>
      </c>
      <c r="CO370" s="62">
        <f ca="1">CO166*'SaaS - Cohorts (Logos)'!CO166</f>
        <v>8.4004585184895328E-2</v>
      </c>
      <c r="CP370" s="62">
        <f ca="1">CP166*'SaaS - Cohorts (Logos)'!CP166</f>
        <v>8.2324493481197414E-2</v>
      </c>
      <c r="CQ370" s="62">
        <f ca="1">CQ166*'SaaS - Cohorts (Logos)'!CQ166</f>
        <v>8.0678003611573484E-2</v>
      </c>
      <c r="CR370" s="62">
        <f ca="1">CR166*'SaaS - Cohorts (Logos)'!CR166</f>
        <v>7.9064443539342014E-2</v>
      </c>
      <c r="CS370" s="62">
        <f ca="1">CS166*'SaaS - Cohorts (Logos)'!CS166</f>
        <v>7.7483154668555168E-2</v>
      </c>
      <c r="CT370" s="62">
        <f ca="1">CT166*'SaaS - Cohorts (Logos)'!CT166</f>
        <v>7.5933491575184059E-2</v>
      </c>
      <c r="CU370" s="62">
        <f ca="1">CU166*'SaaS - Cohorts (Logos)'!CU166</f>
        <v>7.4414821743680387E-2</v>
      </c>
      <c r="CV370" s="62">
        <f ca="1">CV166*'SaaS - Cohorts (Logos)'!CV166</f>
        <v>7.2926525308806778E-2</v>
      </c>
      <c r="CW370" s="62">
        <f ca="1">CW166*'SaaS - Cohorts (Logos)'!CW166</f>
        <v>7.1467994802630636E-2</v>
      </c>
      <c r="CX370" s="62">
        <f ca="1">CX166*'SaaS - Cohorts (Logos)'!CX166</f>
        <v>7.0038634906578023E-2</v>
      </c>
      <c r="CY370" s="62">
        <f ca="1">CY166*'SaaS - Cohorts (Logos)'!CY166</f>
        <v>6.8637862208446462E-2</v>
      </c>
      <c r="CZ370" s="62">
        <f ca="1">CZ166*'SaaS - Cohorts (Logos)'!CZ166</f>
        <v>6.7265104964277539E-2</v>
      </c>
      <c r="DA370" s="62">
        <f ca="1">DA166*'SaaS - Cohorts (Logos)'!DA166</f>
        <v>6.5919802864991994E-2</v>
      </c>
      <c r="DB370" s="62">
        <f ca="1">DB166*'SaaS - Cohorts (Logos)'!DB166</f>
        <v>6.4601406807692149E-2</v>
      </c>
      <c r="DC370" s="62">
        <f ca="1">DC166*'SaaS - Cohorts (Logos)'!DC166</f>
        <v>6.3309378671538311E-2</v>
      </c>
      <c r="DD370" s="62">
        <f ca="1">DD166*'SaaS - Cohorts (Logos)'!DD166</f>
        <v>6.204319109810754E-2</v>
      </c>
      <c r="DE370" s="62">
        <f ca="1">DE166*'SaaS - Cohorts (Logos)'!DE166</f>
        <v>6.0802327276145388E-2</v>
      </c>
      <c r="DF370" s="62">
        <f ca="1">DF166*'SaaS - Cohorts (Logos)'!DF166</f>
        <v>5.9586280730622478E-2</v>
      </c>
      <c r="DG370" s="62">
        <f ca="1">DG166*'SaaS - Cohorts (Logos)'!DG166</f>
        <v>5.8394555116010029E-2</v>
      </c>
      <c r="DH370" s="62">
        <f ca="1">DH166*'SaaS - Cohorts (Logos)'!DH166</f>
        <v>5.7226664013689831E-2</v>
      </c>
      <c r="DI370" s="62">
        <f ca="1">DI166*'SaaS - Cohorts (Logos)'!DI166</f>
        <v>5.608213073341603E-2</v>
      </c>
      <c r="DJ370" s="62">
        <f ca="1">DJ166*'SaaS - Cohorts (Logos)'!DJ166</f>
        <v>5.4960488118747708E-2</v>
      </c>
      <c r="DK370" s="62">
        <f ca="1">DK166*'SaaS - Cohorts (Logos)'!DK166</f>
        <v>5.3861278356372763E-2</v>
      </c>
      <c r="DL370" s="62">
        <f ca="1">DL166*'SaaS - Cohorts (Logos)'!DL166</f>
        <v>5.2784052789245306E-2</v>
      </c>
      <c r="DM370" s="62">
        <f ca="1">DM166*'SaaS - Cohorts (Logos)'!DM166</f>
        <v>5.1728371733460399E-2</v>
      </c>
      <c r="DN370" s="62">
        <f ca="1">DN166*'SaaS - Cohorts (Logos)'!DN166</f>
        <v>5.0693804298791195E-2</v>
      </c>
      <c r="DO370" s="62">
        <f ca="1">DO166*'SaaS - Cohorts (Logos)'!DO166</f>
        <v>4.9679928212815375E-2</v>
      </c>
      <c r="DP370" s="62">
        <f ca="1">DP166*'SaaS - Cohorts (Logos)'!DP166</f>
        <v>4.8686329648559068E-2</v>
      </c>
      <c r="DQ370" s="62">
        <f ca="1">DQ166*'SaaS - Cohorts (Logos)'!DQ166</f>
        <v>4.7712603055587888E-2</v>
      </c>
      <c r="DR370" s="62">
        <f ca="1">DR166*'SaaS - Cohorts (Logos)'!DR166</f>
        <v>4.6758350994476131E-2</v>
      </c>
    </row>
    <row r="371" spans="2:122" ht="15.75" customHeight="1">
      <c r="B371" s="195">
        <v>43770</v>
      </c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62">
        <f ca="1">BK167*'SaaS - Cohorts (Logos)'!BK167</f>
        <v>0.182</v>
      </c>
      <c r="BL371" s="62">
        <f ca="1">BL167*'SaaS - Cohorts (Logos)'!BL167</f>
        <v>0.17835999999999999</v>
      </c>
      <c r="BM371" s="62">
        <f ca="1">BM167*'SaaS - Cohorts (Logos)'!BM167</f>
        <v>0.1747928</v>
      </c>
      <c r="BN371" s="62">
        <f ca="1">BN167*'SaaS - Cohorts (Logos)'!BN167</f>
        <v>0.17129694399999998</v>
      </c>
      <c r="BO371" s="62">
        <f ca="1">BO167*'SaaS - Cohorts (Logos)'!BO167</f>
        <v>0.16787100512</v>
      </c>
      <c r="BP371" s="62">
        <f ca="1">BP167*'SaaS - Cohorts (Logos)'!BP167</f>
        <v>0.16451358501759999</v>
      </c>
      <c r="BQ371" s="62">
        <f ca="1">BQ167*'SaaS - Cohorts (Logos)'!BQ167</f>
        <v>0.16122331331724798</v>
      </c>
      <c r="BR371" s="62">
        <f ca="1">BR167*'SaaS - Cohorts (Logos)'!BR167</f>
        <v>0.15799884705090303</v>
      </c>
      <c r="BS371" s="62">
        <f ca="1">BS167*'SaaS - Cohorts (Logos)'!BS167</f>
        <v>0.15483887010988495</v>
      </c>
      <c r="BT371" s="62">
        <f ca="1">BT167*'SaaS - Cohorts (Logos)'!BT167</f>
        <v>0.15174209270768724</v>
      </c>
      <c r="BU371" s="62">
        <f ca="1">BU167*'SaaS - Cohorts (Logos)'!BU167</f>
        <v>0.14870725085353351</v>
      </c>
      <c r="BV371" s="62">
        <f ca="1">BV167*'SaaS - Cohorts (Logos)'!BV167</f>
        <v>0.14573310583646282</v>
      </c>
      <c r="BW371" s="62">
        <f ca="1">BW167*'SaaS - Cohorts (Logos)'!BW167</f>
        <v>0.14281844371973357</v>
      </c>
      <c r="BX371" s="62">
        <f ca="1">BX167*'SaaS - Cohorts (Logos)'!BX167</f>
        <v>0.1399620748453389</v>
      </c>
      <c r="BY371" s="62">
        <f ca="1">BY167*'SaaS - Cohorts (Logos)'!BY167</f>
        <v>0.13716283334843213</v>
      </c>
      <c r="BZ371" s="62">
        <f ca="1">BZ167*'SaaS - Cohorts (Logos)'!BZ167</f>
        <v>0.13441957668146348</v>
      </c>
      <c r="CA371" s="62">
        <f ca="1">CA167*'SaaS - Cohorts (Logos)'!CA167</f>
        <v>0.13173118514783419</v>
      </c>
      <c r="CB371" s="62">
        <f ca="1">CB167*'SaaS - Cohorts (Logos)'!CB167</f>
        <v>0.12909656144487752</v>
      </c>
      <c r="CC371" s="62">
        <f ca="1">CC167*'SaaS - Cohorts (Logos)'!CC167</f>
        <v>0.12651463021597997</v>
      </c>
      <c r="CD371" s="62">
        <f ca="1">CD167*'SaaS - Cohorts (Logos)'!CD167</f>
        <v>0.12398433761166036</v>
      </c>
      <c r="CE371" s="62">
        <f ca="1">CE167*'SaaS - Cohorts (Logos)'!CE167</f>
        <v>0.12150465085942715</v>
      </c>
      <c r="CF371" s="62">
        <f ca="1">CF167*'SaaS - Cohorts (Logos)'!CF167</f>
        <v>0.1190745578422386</v>
      </c>
      <c r="CG371" s="62">
        <f ca="1">CG167*'SaaS - Cohorts (Logos)'!CG167</f>
        <v>0.11669306668539382</v>
      </c>
      <c r="CH371" s="62">
        <f ca="1">CH167*'SaaS - Cohorts (Logos)'!CH167</f>
        <v>0.11435920535168595</v>
      </c>
      <c r="CI371" s="62">
        <f ca="1">CI167*'SaaS - Cohorts (Logos)'!CI167</f>
        <v>0.11207202124465222</v>
      </c>
      <c r="CJ371" s="62">
        <f ca="1">CJ167*'SaaS - Cohorts (Logos)'!CJ167</f>
        <v>0.10983058081975917</v>
      </c>
      <c r="CK371" s="62">
        <f ca="1">CK167*'SaaS - Cohorts (Logos)'!CK167</f>
        <v>0.10763396920336399</v>
      </c>
      <c r="CL371" s="62">
        <f ca="1">CL167*'SaaS - Cohorts (Logos)'!CL167</f>
        <v>0.10548128981929672</v>
      </c>
      <c r="CM371" s="62">
        <f ca="1">CM167*'SaaS - Cohorts (Logos)'!CM167</f>
        <v>0.10337166402291079</v>
      </c>
      <c r="CN371" s="62">
        <f ca="1">CN167*'SaaS - Cohorts (Logos)'!CN167</f>
        <v>0.10130423074245258</v>
      </c>
      <c r="CO371" s="62">
        <f ca="1">CO167*'SaaS - Cohorts (Logos)'!CO167</f>
        <v>9.9278146127603523E-2</v>
      </c>
      <c r="CP371" s="62">
        <f ca="1">CP167*'SaaS - Cohorts (Logos)'!CP167</f>
        <v>9.7292583205051464E-2</v>
      </c>
      <c r="CQ371" s="62">
        <f ca="1">CQ167*'SaaS - Cohorts (Logos)'!CQ167</f>
        <v>9.5346731540950427E-2</v>
      </c>
      <c r="CR371" s="62">
        <f ca="1">CR167*'SaaS - Cohorts (Logos)'!CR167</f>
        <v>9.3439796910131406E-2</v>
      </c>
      <c r="CS371" s="62">
        <f ca="1">CS167*'SaaS - Cohorts (Logos)'!CS167</f>
        <v>9.1571000971928773E-2</v>
      </c>
      <c r="CT371" s="62">
        <f ca="1">CT167*'SaaS - Cohorts (Logos)'!CT167</f>
        <v>8.9739580952490211E-2</v>
      </c>
      <c r="CU371" s="62">
        <f ca="1">CU167*'SaaS - Cohorts (Logos)'!CU167</f>
        <v>8.7944789333440396E-2</v>
      </c>
      <c r="CV371" s="62">
        <f ca="1">CV167*'SaaS - Cohorts (Logos)'!CV167</f>
        <v>8.6185893546771586E-2</v>
      </c>
      <c r="CW371" s="62">
        <f ca="1">CW167*'SaaS - Cohorts (Logos)'!CW167</f>
        <v>8.4462175675836165E-2</v>
      </c>
      <c r="CX371" s="62">
        <f ca="1">CX167*'SaaS - Cohorts (Logos)'!CX167</f>
        <v>8.2772932162319443E-2</v>
      </c>
      <c r="CY371" s="62">
        <f ca="1">CY167*'SaaS - Cohorts (Logos)'!CY167</f>
        <v>8.1117473519073058E-2</v>
      </c>
      <c r="CZ371" s="62">
        <f ca="1">CZ167*'SaaS - Cohorts (Logos)'!CZ167</f>
        <v>7.9495124048691607E-2</v>
      </c>
      <c r="DA371" s="62">
        <f ca="1">DA167*'SaaS - Cohorts (Logos)'!DA167</f>
        <v>7.7905221567717772E-2</v>
      </c>
      <c r="DB371" s="62">
        <f ca="1">DB167*'SaaS - Cohorts (Logos)'!DB167</f>
        <v>7.6347117136363413E-2</v>
      </c>
      <c r="DC371" s="62">
        <f ca="1">DC167*'SaaS - Cohorts (Logos)'!DC167</f>
        <v>7.4820174793636146E-2</v>
      </c>
      <c r="DD371" s="62">
        <f ca="1">DD167*'SaaS - Cohorts (Logos)'!DD167</f>
        <v>7.3323771297763421E-2</v>
      </c>
      <c r="DE371" s="62">
        <f ca="1">DE167*'SaaS - Cohorts (Logos)'!DE167</f>
        <v>7.1857295871808155E-2</v>
      </c>
      <c r="DF371" s="62">
        <f ca="1">DF167*'SaaS - Cohorts (Logos)'!DF167</f>
        <v>7.0420149954371999E-2</v>
      </c>
      <c r="DG371" s="62">
        <f ca="1">DG167*'SaaS - Cohorts (Logos)'!DG167</f>
        <v>6.9011746955284559E-2</v>
      </c>
      <c r="DH371" s="62">
        <f ca="1">DH167*'SaaS - Cohorts (Logos)'!DH167</f>
        <v>6.7631512016178869E-2</v>
      </c>
      <c r="DI371" s="62">
        <f ca="1">DI167*'SaaS - Cohorts (Logos)'!DI167</f>
        <v>6.6278881775855295E-2</v>
      </c>
      <c r="DJ371" s="62">
        <f ca="1">DJ167*'SaaS - Cohorts (Logos)'!DJ167</f>
        <v>6.4953304140338175E-2</v>
      </c>
      <c r="DK371" s="62">
        <f ca="1">DK167*'SaaS - Cohorts (Logos)'!DK167</f>
        <v>6.3654238057531412E-2</v>
      </c>
      <c r="DL371" s="62">
        <f ca="1">DL167*'SaaS - Cohorts (Logos)'!DL167</f>
        <v>6.2381153296380783E-2</v>
      </c>
      <c r="DM371" s="62">
        <f ca="1">DM167*'SaaS - Cohorts (Logos)'!DM167</f>
        <v>6.1133530230453169E-2</v>
      </c>
      <c r="DN371" s="62">
        <f ca="1">DN167*'SaaS - Cohorts (Logos)'!DN167</f>
        <v>5.9910859625844103E-2</v>
      </c>
      <c r="DO371" s="62">
        <f ca="1">DO167*'SaaS - Cohorts (Logos)'!DO167</f>
        <v>5.8712642433327224E-2</v>
      </c>
      <c r="DP371" s="62">
        <f ca="1">DP167*'SaaS - Cohorts (Logos)'!DP167</f>
        <v>5.7538389584660676E-2</v>
      </c>
      <c r="DQ371" s="62">
        <f ca="1">DQ167*'SaaS - Cohorts (Logos)'!DQ167</f>
        <v>5.6387621792967461E-2</v>
      </c>
      <c r="DR371" s="62">
        <f ca="1">DR167*'SaaS - Cohorts (Logos)'!DR167</f>
        <v>5.5259869357108117E-2</v>
      </c>
    </row>
    <row r="372" spans="2:122" ht="15.75" customHeight="1">
      <c r="B372" s="195">
        <v>43800</v>
      </c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62">
        <f ca="1">BK168*'SaaS - Cohorts (Logos)'!BK168</f>
        <v>0.21</v>
      </c>
      <c r="BL372" s="62">
        <f ca="1">BL168*'SaaS - Cohorts (Logos)'!BL168</f>
        <v>0.20579999999999998</v>
      </c>
      <c r="BM372" s="62">
        <f ca="1">BM168*'SaaS - Cohorts (Logos)'!BM168</f>
        <v>0.20168399999999997</v>
      </c>
      <c r="BN372" s="62">
        <f ca="1">BN168*'SaaS - Cohorts (Logos)'!BN168</f>
        <v>0.19765031999999999</v>
      </c>
      <c r="BO372" s="62">
        <f ca="1">BO168*'SaaS - Cohorts (Logos)'!BO168</f>
        <v>0.1936973136</v>
      </c>
      <c r="BP372" s="62">
        <f ca="1">BP168*'SaaS - Cohorts (Logos)'!BP168</f>
        <v>0.18982336732800001</v>
      </c>
      <c r="BQ372" s="62">
        <f ca="1">BQ168*'SaaS - Cohorts (Logos)'!BQ168</f>
        <v>0.18602689998144001</v>
      </c>
      <c r="BR372" s="62">
        <f ca="1">BR168*'SaaS - Cohorts (Logos)'!BR168</f>
        <v>0.18230636198181122</v>
      </c>
      <c r="BS372" s="62">
        <f ca="1">BS168*'SaaS - Cohorts (Logos)'!BS168</f>
        <v>0.17866023474217499</v>
      </c>
      <c r="BT372" s="62">
        <f ca="1">BT168*'SaaS - Cohorts (Logos)'!BT168</f>
        <v>0.1750870300473315</v>
      </c>
      <c r="BU372" s="62">
        <f ca="1">BU168*'SaaS - Cohorts (Logos)'!BU168</f>
        <v>0.17158528944638488</v>
      </c>
      <c r="BV372" s="62">
        <f ca="1">BV168*'SaaS - Cohorts (Logos)'!BV168</f>
        <v>0.16815358365745717</v>
      </c>
      <c r="BW372" s="62">
        <f ca="1">BW168*'SaaS - Cohorts (Logos)'!BW168</f>
        <v>0.16479051198430802</v>
      </c>
      <c r="BX372" s="62">
        <f ca="1">BX168*'SaaS - Cohorts (Logos)'!BX168</f>
        <v>0.16149470174462188</v>
      </c>
      <c r="BY372" s="62">
        <f ca="1">BY168*'SaaS - Cohorts (Logos)'!BY168</f>
        <v>0.15826480770972945</v>
      </c>
      <c r="BZ372" s="62">
        <f ca="1">BZ168*'SaaS - Cohorts (Logos)'!BZ168</f>
        <v>0.15509951155553486</v>
      </c>
      <c r="CA372" s="62">
        <f ca="1">CA168*'SaaS - Cohorts (Logos)'!CA168</f>
        <v>0.15199752132442418</v>
      </c>
      <c r="CB372" s="62">
        <f ca="1">CB168*'SaaS - Cohorts (Logos)'!CB168</f>
        <v>0.14895757089793568</v>
      </c>
      <c r="CC372" s="62">
        <f ca="1">CC168*'SaaS - Cohorts (Logos)'!CC168</f>
        <v>0.14597841947997697</v>
      </c>
      <c r="CD372" s="62">
        <f ca="1">CD168*'SaaS - Cohorts (Logos)'!CD168</f>
        <v>0.14305885109037741</v>
      </c>
      <c r="CE372" s="62">
        <f ca="1">CE168*'SaaS - Cohorts (Logos)'!CE168</f>
        <v>0.14019767406856987</v>
      </c>
      <c r="CF372" s="62">
        <f ca="1">CF168*'SaaS - Cohorts (Logos)'!CF168</f>
        <v>0.13739372058719848</v>
      </c>
      <c r="CG372" s="62">
        <f ca="1">CG168*'SaaS - Cohorts (Logos)'!CG168</f>
        <v>0.13464584617545453</v>
      </c>
      <c r="CH372" s="62">
        <f ca="1">CH168*'SaaS - Cohorts (Logos)'!CH168</f>
        <v>0.13195292925194541</v>
      </c>
      <c r="CI372" s="62">
        <f ca="1">CI168*'SaaS - Cohorts (Logos)'!CI168</f>
        <v>0.1293138706669065</v>
      </c>
      <c r="CJ372" s="62">
        <f ca="1">CJ168*'SaaS - Cohorts (Logos)'!CJ168</f>
        <v>0.12672759325356839</v>
      </c>
      <c r="CK372" s="62">
        <f ca="1">CK168*'SaaS - Cohorts (Logos)'!CK168</f>
        <v>0.124193041388497</v>
      </c>
      <c r="CL372" s="62">
        <f ca="1">CL168*'SaaS - Cohorts (Logos)'!CL168</f>
        <v>0.12170918056072706</v>
      </c>
      <c r="CM372" s="62">
        <f ca="1">CM168*'SaaS - Cohorts (Logos)'!CM168</f>
        <v>0.11927499694951252</v>
      </c>
      <c r="CN372" s="62">
        <f ca="1">CN168*'SaaS - Cohorts (Logos)'!CN168</f>
        <v>0.11688949701052227</v>
      </c>
      <c r="CO372" s="62">
        <f ca="1">CO168*'SaaS - Cohorts (Logos)'!CO168</f>
        <v>0.11455170707031183</v>
      </c>
      <c r="CP372" s="62">
        <f ca="1">CP168*'SaaS - Cohorts (Logos)'!CP168</f>
        <v>0.11226067292890558</v>
      </c>
      <c r="CQ372" s="62">
        <f ca="1">CQ168*'SaaS - Cohorts (Logos)'!CQ168</f>
        <v>0.11001545947032748</v>
      </c>
      <c r="CR372" s="62">
        <f ca="1">CR168*'SaaS - Cohorts (Logos)'!CR168</f>
        <v>0.10781515028092092</v>
      </c>
      <c r="CS372" s="62">
        <f ca="1">CS168*'SaaS - Cohorts (Logos)'!CS168</f>
        <v>0.10565884727530252</v>
      </c>
      <c r="CT372" s="62">
        <f ca="1">CT168*'SaaS - Cohorts (Logos)'!CT168</f>
        <v>0.10354567032979647</v>
      </c>
      <c r="CU372" s="62">
        <f ca="1">CU168*'SaaS - Cohorts (Logos)'!CU168</f>
        <v>0.10147475692320054</v>
      </c>
      <c r="CV372" s="62">
        <f ca="1">CV168*'SaaS - Cohorts (Logos)'!CV168</f>
        <v>9.9445261784736533E-2</v>
      </c>
      <c r="CW372" s="62">
        <f ca="1">CW168*'SaaS - Cohorts (Logos)'!CW168</f>
        <v>9.7456356549041806E-2</v>
      </c>
      <c r="CX372" s="62">
        <f ca="1">CX168*'SaaS - Cohorts (Logos)'!CX168</f>
        <v>9.5507229418060974E-2</v>
      </c>
      <c r="CY372" s="62">
        <f ca="1">CY168*'SaaS - Cohorts (Logos)'!CY168</f>
        <v>9.359708482969975E-2</v>
      </c>
      <c r="CZ372" s="62">
        <f ca="1">CZ168*'SaaS - Cohorts (Logos)'!CZ168</f>
        <v>9.1725143133105758E-2</v>
      </c>
      <c r="DA372" s="62">
        <f ca="1">DA168*'SaaS - Cohorts (Logos)'!DA168</f>
        <v>8.9890640270443647E-2</v>
      </c>
      <c r="DB372" s="62">
        <f ca="1">DB168*'SaaS - Cohorts (Logos)'!DB168</f>
        <v>8.8092827465034773E-2</v>
      </c>
      <c r="DC372" s="62">
        <f ca="1">DC168*'SaaS - Cohorts (Logos)'!DC168</f>
        <v>8.6330970915734079E-2</v>
      </c>
      <c r="DD372" s="62">
        <f ca="1">DD168*'SaaS - Cohorts (Logos)'!DD168</f>
        <v>8.4604351497419406E-2</v>
      </c>
      <c r="DE372" s="62">
        <f ca="1">DE168*'SaaS - Cohorts (Logos)'!DE168</f>
        <v>8.291226446747102E-2</v>
      </c>
      <c r="DF372" s="62">
        <f ca="1">DF168*'SaaS - Cohorts (Logos)'!DF168</f>
        <v>8.1254019178121584E-2</v>
      </c>
      <c r="DG372" s="62">
        <f ca="1">DG168*'SaaS - Cohorts (Logos)'!DG168</f>
        <v>7.9628938794559151E-2</v>
      </c>
      <c r="DH372" s="62">
        <f ca="1">DH168*'SaaS - Cohorts (Logos)'!DH168</f>
        <v>7.8036360018667969E-2</v>
      </c>
      <c r="DI372" s="62">
        <f ca="1">DI168*'SaaS - Cohorts (Logos)'!DI168</f>
        <v>7.6475632818294614E-2</v>
      </c>
      <c r="DJ372" s="62">
        <f ca="1">DJ168*'SaaS - Cohorts (Logos)'!DJ168</f>
        <v>7.4946120161928725E-2</v>
      </c>
      <c r="DK372" s="62">
        <f ca="1">DK168*'SaaS - Cohorts (Logos)'!DK168</f>
        <v>7.3447197758690158E-2</v>
      </c>
      <c r="DL372" s="62">
        <f ca="1">DL168*'SaaS - Cohorts (Logos)'!DL168</f>
        <v>7.1978253803516357E-2</v>
      </c>
      <c r="DM372" s="62">
        <f ca="1">DM168*'SaaS - Cohorts (Logos)'!DM168</f>
        <v>7.0538688727446022E-2</v>
      </c>
      <c r="DN372" s="62">
        <f ca="1">DN168*'SaaS - Cohorts (Logos)'!DN168</f>
        <v>6.9127914952897107E-2</v>
      </c>
      <c r="DO372" s="62">
        <f ca="1">DO168*'SaaS - Cohorts (Logos)'!DO168</f>
        <v>6.774535665383917E-2</v>
      </c>
      <c r="DP372" s="62">
        <f ca="1">DP168*'SaaS - Cohorts (Logos)'!DP168</f>
        <v>6.6390449520762382E-2</v>
      </c>
      <c r="DQ372" s="62">
        <f ca="1">DQ168*'SaaS - Cohorts (Logos)'!DQ168</f>
        <v>6.5062640530347132E-2</v>
      </c>
      <c r="DR372" s="62">
        <f ca="1">DR168*'SaaS - Cohorts (Logos)'!DR168</f>
        <v>6.3761387719740187E-2</v>
      </c>
    </row>
    <row r="373" spans="2:122" ht="15.75" customHeight="1">
      <c r="B373" s="195">
        <v>43831</v>
      </c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62">
        <f ca="1">BK169*'SaaS - Cohorts (Logos)'!BK169</f>
        <v>0.21</v>
      </c>
      <c r="BL373" s="62">
        <f ca="1">BL169*'SaaS - Cohorts (Logos)'!BL169</f>
        <v>0.20579999999999998</v>
      </c>
      <c r="BM373" s="62">
        <f ca="1">BM169*'SaaS - Cohorts (Logos)'!BM169</f>
        <v>0.20168399999999997</v>
      </c>
      <c r="BN373" s="62">
        <f ca="1">BN169*'SaaS - Cohorts (Logos)'!BN169</f>
        <v>0.19765031999999999</v>
      </c>
      <c r="BO373" s="62">
        <f ca="1">BO169*'SaaS - Cohorts (Logos)'!BO169</f>
        <v>0.1936973136</v>
      </c>
      <c r="BP373" s="62">
        <f ca="1">BP169*'SaaS - Cohorts (Logos)'!BP169</f>
        <v>0.18982336732800001</v>
      </c>
      <c r="BQ373" s="62">
        <f ca="1">BQ169*'SaaS - Cohorts (Logos)'!BQ169</f>
        <v>0.18602689998144001</v>
      </c>
      <c r="BR373" s="62">
        <f ca="1">BR169*'SaaS - Cohorts (Logos)'!BR169</f>
        <v>0.18230636198181122</v>
      </c>
      <c r="BS373" s="62">
        <f ca="1">BS169*'SaaS - Cohorts (Logos)'!BS169</f>
        <v>0.17866023474217499</v>
      </c>
      <c r="BT373" s="62">
        <f ca="1">BT169*'SaaS - Cohorts (Logos)'!BT169</f>
        <v>0.1750870300473315</v>
      </c>
      <c r="BU373" s="62">
        <f ca="1">BU169*'SaaS - Cohorts (Logos)'!BU169</f>
        <v>0.17158528944638488</v>
      </c>
      <c r="BV373" s="62">
        <f ca="1">BV169*'SaaS - Cohorts (Logos)'!BV169</f>
        <v>0.16815358365745717</v>
      </c>
      <c r="BW373" s="62">
        <f ca="1">BW169*'SaaS - Cohorts (Logos)'!BW169</f>
        <v>0.16479051198430802</v>
      </c>
      <c r="BX373" s="62">
        <f ca="1">BX169*'SaaS - Cohorts (Logos)'!BX169</f>
        <v>0.16149470174462188</v>
      </c>
      <c r="BY373" s="62">
        <f ca="1">BY169*'SaaS - Cohorts (Logos)'!BY169</f>
        <v>0.15826480770972945</v>
      </c>
      <c r="BZ373" s="62">
        <f ca="1">BZ169*'SaaS - Cohorts (Logos)'!BZ169</f>
        <v>0.15509951155553486</v>
      </c>
      <c r="CA373" s="62">
        <f ca="1">CA169*'SaaS - Cohorts (Logos)'!CA169</f>
        <v>0.15199752132442418</v>
      </c>
      <c r="CB373" s="62">
        <f ca="1">CB169*'SaaS - Cohorts (Logos)'!CB169</f>
        <v>0.14895757089793568</v>
      </c>
      <c r="CC373" s="62">
        <f ca="1">CC169*'SaaS - Cohorts (Logos)'!CC169</f>
        <v>0.14597841947997697</v>
      </c>
      <c r="CD373" s="62">
        <f ca="1">CD169*'SaaS - Cohorts (Logos)'!CD169</f>
        <v>0.14305885109037741</v>
      </c>
      <c r="CE373" s="62">
        <f ca="1">CE169*'SaaS - Cohorts (Logos)'!CE169</f>
        <v>0.14019767406856987</v>
      </c>
      <c r="CF373" s="62">
        <f ca="1">CF169*'SaaS - Cohorts (Logos)'!CF169</f>
        <v>0.13739372058719848</v>
      </c>
      <c r="CG373" s="62">
        <f ca="1">CG169*'SaaS - Cohorts (Logos)'!CG169</f>
        <v>0.13464584617545453</v>
      </c>
      <c r="CH373" s="62">
        <f ca="1">CH169*'SaaS - Cohorts (Logos)'!CH169</f>
        <v>0.13195292925194541</v>
      </c>
      <c r="CI373" s="62">
        <f ca="1">CI169*'SaaS - Cohorts (Logos)'!CI169</f>
        <v>0.1293138706669065</v>
      </c>
      <c r="CJ373" s="62">
        <f ca="1">CJ169*'SaaS - Cohorts (Logos)'!CJ169</f>
        <v>0.12672759325356839</v>
      </c>
      <c r="CK373" s="62">
        <f ca="1">CK169*'SaaS - Cohorts (Logos)'!CK169</f>
        <v>0.124193041388497</v>
      </c>
      <c r="CL373" s="62">
        <f ca="1">CL169*'SaaS - Cohorts (Logos)'!CL169</f>
        <v>0.12170918056072706</v>
      </c>
      <c r="CM373" s="62">
        <f ca="1">CM169*'SaaS - Cohorts (Logos)'!CM169</f>
        <v>0.11927499694951252</v>
      </c>
      <c r="CN373" s="62">
        <f ca="1">CN169*'SaaS - Cohorts (Logos)'!CN169</f>
        <v>0.11688949701052227</v>
      </c>
      <c r="CO373" s="62">
        <f ca="1">CO169*'SaaS - Cohorts (Logos)'!CO169</f>
        <v>0.11455170707031183</v>
      </c>
      <c r="CP373" s="62">
        <f ca="1">CP169*'SaaS - Cohorts (Logos)'!CP169</f>
        <v>0.11226067292890558</v>
      </c>
      <c r="CQ373" s="62">
        <f ca="1">CQ169*'SaaS - Cohorts (Logos)'!CQ169</f>
        <v>0.11001545947032748</v>
      </c>
      <c r="CR373" s="62">
        <f ca="1">CR169*'SaaS - Cohorts (Logos)'!CR169</f>
        <v>0.10781515028092092</v>
      </c>
      <c r="CS373" s="62">
        <f ca="1">CS169*'SaaS - Cohorts (Logos)'!CS169</f>
        <v>0.10565884727530252</v>
      </c>
      <c r="CT373" s="62">
        <f ca="1">CT169*'SaaS - Cohorts (Logos)'!CT169</f>
        <v>0.10354567032979647</v>
      </c>
      <c r="CU373" s="62">
        <f ca="1">CU169*'SaaS - Cohorts (Logos)'!CU169</f>
        <v>0.10147475692320054</v>
      </c>
      <c r="CV373" s="62">
        <f ca="1">CV169*'SaaS - Cohorts (Logos)'!CV169</f>
        <v>9.9445261784736533E-2</v>
      </c>
      <c r="CW373" s="62">
        <f ca="1">CW169*'SaaS - Cohorts (Logos)'!CW169</f>
        <v>9.7456356549041806E-2</v>
      </c>
      <c r="CX373" s="62">
        <f ca="1">CX169*'SaaS - Cohorts (Logos)'!CX169</f>
        <v>9.5507229418060974E-2</v>
      </c>
      <c r="CY373" s="62">
        <f ca="1">CY169*'SaaS - Cohorts (Logos)'!CY169</f>
        <v>9.359708482969975E-2</v>
      </c>
      <c r="CZ373" s="62">
        <f ca="1">CZ169*'SaaS - Cohorts (Logos)'!CZ169</f>
        <v>9.1725143133105758E-2</v>
      </c>
      <c r="DA373" s="62">
        <f ca="1">DA169*'SaaS - Cohorts (Logos)'!DA169</f>
        <v>8.9890640270443647E-2</v>
      </c>
      <c r="DB373" s="62">
        <f ca="1">DB169*'SaaS - Cohorts (Logos)'!DB169</f>
        <v>8.8092827465034773E-2</v>
      </c>
      <c r="DC373" s="62">
        <f ca="1">DC169*'SaaS - Cohorts (Logos)'!DC169</f>
        <v>8.6330970915734079E-2</v>
      </c>
      <c r="DD373" s="62">
        <f ca="1">DD169*'SaaS - Cohorts (Logos)'!DD169</f>
        <v>8.4604351497419406E-2</v>
      </c>
      <c r="DE373" s="62">
        <f ca="1">DE169*'SaaS - Cohorts (Logos)'!DE169</f>
        <v>8.291226446747102E-2</v>
      </c>
      <c r="DF373" s="62">
        <f ca="1">DF169*'SaaS - Cohorts (Logos)'!DF169</f>
        <v>8.1254019178121584E-2</v>
      </c>
      <c r="DG373" s="62">
        <f ca="1">DG169*'SaaS - Cohorts (Logos)'!DG169</f>
        <v>7.9628938794559151E-2</v>
      </c>
      <c r="DH373" s="62">
        <f ca="1">DH169*'SaaS - Cohorts (Logos)'!DH169</f>
        <v>7.8036360018667969E-2</v>
      </c>
      <c r="DI373" s="62">
        <f ca="1">DI169*'SaaS - Cohorts (Logos)'!DI169</f>
        <v>7.6475632818294614E-2</v>
      </c>
      <c r="DJ373" s="62">
        <f ca="1">DJ169*'SaaS - Cohorts (Logos)'!DJ169</f>
        <v>7.4946120161928725E-2</v>
      </c>
      <c r="DK373" s="62">
        <f ca="1">DK169*'SaaS - Cohorts (Logos)'!DK169</f>
        <v>7.3447197758690158E-2</v>
      </c>
      <c r="DL373" s="62">
        <f ca="1">DL169*'SaaS - Cohorts (Logos)'!DL169</f>
        <v>7.1978253803516357E-2</v>
      </c>
      <c r="DM373" s="62">
        <f ca="1">DM169*'SaaS - Cohorts (Logos)'!DM169</f>
        <v>7.0538688727446022E-2</v>
      </c>
      <c r="DN373" s="62">
        <f ca="1">DN169*'SaaS - Cohorts (Logos)'!DN169</f>
        <v>6.9127914952897107E-2</v>
      </c>
      <c r="DO373" s="62">
        <f ca="1">DO169*'SaaS - Cohorts (Logos)'!DO169</f>
        <v>6.774535665383917E-2</v>
      </c>
      <c r="DP373" s="62">
        <f ca="1">DP169*'SaaS - Cohorts (Logos)'!DP169</f>
        <v>6.6390449520762382E-2</v>
      </c>
      <c r="DQ373" s="62">
        <f ca="1">DQ169*'SaaS - Cohorts (Logos)'!DQ169</f>
        <v>6.5062640530347132E-2</v>
      </c>
      <c r="DR373" s="62">
        <f ca="1">DR169*'SaaS - Cohorts (Logos)'!DR169</f>
        <v>6.3761387719740187E-2</v>
      </c>
    </row>
    <row r="374" spans="2:122" ht="15.75" customHeight="1">
      <c r="B374" s="195">
        <v>43862</v>
      </c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62">
        <f ca="1">BK170*'SaaS - Cohorts (Logos)'!BK170</f>
        <v>0.26600000000000001</v>
      </c>
      <c r="BL374" s="62">
        <f ca="1">BL170*'SaaS - Cohorts (Logos)'!BL170</f>
        <v>0.26068000000000002</v>
      </c>
      <c r="BM374" s="62">
        <f ca="1">BM170*'SaaS - Cohorts (Logos)'!BM170</f>
        <v>0.25546639999999998</v>
      </c>
      <c r="BN374" s="62">
        <f ca="1">BN170*'SaaS - Cohorts (Logos)'!BN170</f>
        <v>0.25035707200000001</v>
      </c>
      <c r="BO374" s="62">
        <f ca="1">BO170*'SaaS - Cohorts (Logos)'!BO170</f>
        <v>0.24534993056000001</v>
      </c>
      <c r="BP374" s="62">
        <f ca="1">BP170*'SaaS - Cohorts (Logos)'!BP170</f>
        <v>0.24044293194880001</v>
      </c>
      <c r="BQ374" s="62">
        <f ca="1">BQ170*'SaaS - Cohorts (Logos)'!BQ170</f>
        <v>0.235634073309824</v>
      </c>
      <c r="BR374" s="62">
        <f ca="1">BR170*'SaaS - Cohorts (Logos)'!BR170</f>
        <v>0.23092139184362753</v>
      </c>
      <c r="BS374" s="62">
        <f ca="1">BS170*'SaaS - Cohorts (Logos)'!BS170</f>
        <v>0.22630296400675498</v>
      </c>
      <c r="BT374" s="62">
        <f ca="1">BT170*'SaaS - Cohorts (Logos)'!BT170</f>
        <v>0.22177690472661987</v>
      </c>
      <c r="BU374" s="62">
        <f ca="1">BU170*'SaaS - Cohorts (Logos)'!BU170</f>
        <v>0.21734136663208747</v>
      </c>
      <c r="BV374" s="62">
        <f ca="1">BV170*'SaaS - Cohorts (Logos)'!BV170</f>
        <v>0.21299453929944573</v>
      </c>
      <c r="BW374" s="62">
        <f ca="1">BW170*'SaaS - Cohorts (Logos)'!BW170</f>
        <v>0.2087346485134568</v>
      </c>
      <c r="BX374" s="62">
        <f ca="1">BX170*'SaaS - Cohorts (Logos)'!BX170</f>
        <v>0.20455995554318768</v>
      </c>
      <c r="BY374" s="62">
        <f ca="1">BY170*'SaaS - Cohorts (Logos)'!BY170</f>
        <v>0.20046875643232395</v>
      </c>
      <c r="BZ374" s="62">
        <f ca="1">BZ170*'SaaS - Cohorts (Logos)'!BZ170</f>
        <v>0.19645938130367746</v>
      </c>
      <c r="CA374" s="62">
        <f ca="1">CA170*'SaaS - Cohorts (Logos)'!CA170</f>
        <v>0.19253019367760391</v>
      </c>
      <c r="CB374" s="62">
        <f ca="1">CB170*'SaaS - Cohorts (Logos)'!CB170</f>
        <v>0.18867958980405186</v>
      </c>
      <c r="CC374" s="62">
        <f ca="1">CC170*'SaaS - Cohorts (Logos)'!CC170</f>
        <v>0.18490599800797081</v>
      </c>
      <c r="CD374" s="62">
        <f ca="1">CD170*'SaaS - Cohorts (Logos)'!CD170</f>
        <v>0.18120787804781141</v>
      </c>
      <c r="CE374" s="62">
        <f ca="1">CE170*'SaaS - Cohorts (Logos)'!CE170</f>
        <v>0.1775837204868552</v>
      </c>
      <c r="CF374" s="62">
        <f ca="1">CF170*'SaaS - Cohorts (Logos)'!CF170</f>
        <v>0.17403204607711811</v>
      </c>
      <c r="CG374" s="62">
        <f ca="1">CG170*'SaaS - Cohorts (Logos)'!CG170</f>
        <v>0.17055140515557576</v>
      </c>
      <c r="CH374" s="62">
        <f ca="1">CH170*'SaaS - Cohorts (Logos)'!CH170</f>
        <v>0.16714037705246423</v>
      </c>
      <c r="CI374" s="62">
        <f ca="1">CI170*'SaaS - Cohorts (Logos)'!CI170</f>
        <v>0.16379756951141494</v>
      </c>
      <c r="CJ374" s="62">
        <f ca="1">CJ170*'SaaS - Cohorts (Logos)'!CJ170</f>
        <v>0.16052161812118665</v>
      </c>
      <c r="CK374" s="62">
        <f ca="1">CK170*'SaaS - Cohorts (Logos)'!CK170</f>
        <v>0.15731118575876293</v>
      </c>
      <c r="CL374" s="62">
        <f ca="1">CL170*'SaaS - Cohorts (Logos)'!CL170</f>
        <v>0.15416496204358768</v>
      </c>
      <c r="CM374" s="62">
        <f ca="1">CM170*'SaaS - Cohorts (Logos)'!CM170</f>
        <v>0.15108166280271593</v>
      </c>
      <c r="CN374" s="62">
        <f ca="1">CN170*'SaaS - Cohorts (Logos)'!CN170</f>
        <v>0.14806002954666159</v>
      </c>
      <c r="CO374" s="62">
        <f ca="1">CO170*'SaaS - Cohorts (Logos)'!CO170</f>
        <v>0.14509882895572837</v>
      </c>
      <c r="CP374" s="62">
        <f ca="1">CP170*'SaaS - Cohorts (Logos)'!CP170</f>
        <v>0.14219685237661381</v>
      </c>
      <c r="CQ374" s="62">
        <f ca="1">CQ170*'SaaS - Cohorts (Logos)'!CQ170</f>
        <v>0.13935291532908153</v>
      </c>
      <c r="CR374" s="62">
        <f ca="1">CR170*'SaaS - Cohorts (Logos)'!CR170</f>
        <v>0.1365658570224999</v>
      </c>
      <c r="CS374" s="62">
        <f ca="1">CS170*'SaaS - Cohorts (Logos)'!CS170</f>
        <v>0.13383453988204991</v>
      </c>
      <c r="CT374" s="62">
        <f ca="1">CT170*'SaaS - Cohorts (Logos)'!CT170</f>
        <v>0.13115784908440892</v>
      </c>
      <c r="CU374" s="62">
        <f ca="1">CU170*'SaaS - Cohorts (Logos)'!CU170</f>
        <v>0.12853469210272073</v>
      </c>
      <c r="CV374" s="62">
        <f ca="1">CV170*'SaaS - Cohorts (Logos)'!CV170</f>
        <v>0.12596399826066632</v>
      </c>
      <c r="CW374" s="62">
        <f ca="1">CW170*'SaaS - Cohorts (Logos)'!CW170</f>
        <v>0.12344471829545298</v>
      </c>
      <c r="CX374" s="62">
        <f ca="1">CX170*'SaaS - Cohorts (Logos)'!CX170</f>
        <v>0.12097582392954392</v>
      </c>
      <c r="CY374" s="62">
        <f ca="1">CY170*'SaaS - Cohorts (Logos)'!CY170</f>
        <v>0.11855630745095304</v>
      </c>
      <c r="CZ374" s="62">
        <f ca="1">CZ170*'SaaS - Cohorts (Logos)'!CZ170</f>
        <v>0.11618518130193398</v>
      </c>
      <c r="DA374" s="62">
        <f ca="1">DA170*'SaaS - Cohorts (Logos)'!DA170</f>
        <v>0.11386147767589529</v>
      </c>
      <c r="DB374" s="62">
        <f ca="1">DB170*'SaaS - Cohorts (Logos)'!DB170</f>
        <v>0.11158424812237738</v>
      </c>
      <c r="DC374" s="62">
        <f ca="1">DC170*'SaaS - Cohorts (Logos)'!DC170</f>
        <v>0.10935256315992983</v>
      </c>
      <c r="DD374" s="62">
        <f ca="1">DD170*'SaaS - Cohorts (Logos)'!DD170</f>
        <v>0.10716551189673125</v>
      </c>
      <c r="DE374" s="62">
        <f ca="1">DE170*'SaaS - Cohorts (Logos)'!DE170</f>
        <v>0.10502220165879661</v>
      </c>
      <c r="DF374" s="62">
        <f ca="1">DF170*'SaaS - Cohorts (Logos)'!DF170</f>
        <v>0.1029217576256207</v>
      </c>
      <c r="DG374" s="62">
        <f ca="1">DG170*'SaaS - Cohorts (Logos)'!DG170</f>
        <v>0.10086332247310828</v>
      </c>
      <c r="DH374" s="62">
        <f ca="1">DH170*'SaaS - Cohorts (Logos)'!DH170</f>
        <v>9.8846056023646128E-2</v>
      </c>
      <c r="DI374" s="62">
        <f ca="1">DI170*'SaaS - Cohorts (Logos)'!DI170</f>
        <v>9.6869134903173199E-2</v>
      </c>
      <c r="DJ374" s="62">
        <f ca="1">DJ170*'SaaS - Cohorts (Logos)'!DJ170</f>
        <v>9.4931752205109743E-2</v>
      </c>
      <c r="DK374" s="62">
        <f ca="1">DK170*'SaaS - Cohorts (Logos)'!DK170</f>
        <v>9.3033117161007553E-2</v>
      </c>
      <c r="DL374" s="62">
        <f ca="1">DL170*'SaaS - Cohorts (Logos)'!DL170</f>
        <v>9.1172454817787407E-2</v>
      </c>
      <c r="DM374" s="62">
        <f ca="1">DM170*'SaaS - Cohorts (Logos)'!DM170</f>
        <v>8.934900572143166E-2</v>
      </c>
      <c r="DN374" s="62">
        <f ca="1">DN170*'SaaS - Cohorts (Logos)'!DN170</f>
        <v>8.7562025607003019E-2</v>
      </c>
      <c r="DO374" s="62">
        <f ca="1">DO170*'SaaS - Cohorts (Logos)'!DO170</f>
        <v>8.5810785094862965E-2</v>
      </c>
      <c r="DP374" s="62">
        <f ca="1">DP170*'SaaS - Cohorts (Logos)'!DP170</f>
        <v>8.4094569392965696E-2</v>
      </c>
      <c r="DQ374" s="62">
        <f ca="1">DQ170*'SaaS - Cohorts (Logos)'!DQ170</f>
        <v>8.2412678005106377E-2</v>
      </c>
      <c r="DR374" s="62">
        <f ca="1">DR170*'SaaS - Cohorts (Logos)'!DR170</f>
        <v>8.0764424445004257E-2</v>
      </c>
    </row>
    <row r="375" spans="2:122" ht="15.75" customHeight="1">
      <c r="B375" s="195">
        <v>43891</v>
      </c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62">
        <f ca="1">BK171*'SaaS - Cohorts (Logos)'!BK171</f>
        <v>0.32200000000000001</v>
      </c>
      <c r="BL375" s="62">
        <f ca="1">BL171*'SaaS - Cohorts (Logos)'!BL171</f>
        <v>0.31556000000000006</v>
      </c>
      <c r="BM375" s="62">
        <f ca="1">BM171*'SaaS - Cohorts (Logos)'!BM171</f>
        <v>0.30924880000000005</v>
      </c>
      <c r="BN375" s="62">
        <f ca="1">BN171*'SaaS - Cohorts (Logos)'!BN171</f>
        <v>0.30306382400000004</v>
      </c>
      <c r="BO375" s="62">
        <f ca="1">BO171*'SaaS - Cohorts (Logos)'!BO171</f>
        <v>0.29700254752000005</v>
      </c>
      <c r="BP375" s="62">
        <f ca="1">BP171*'SaaS - Cohorts (Logos)'!BP171</f>
        <v>0.29106249656960004</v>
      </c>
      <c r="BQ375" s="62">
        <f ca="1">BQ171*'SaaS - Cohorts (Logos)'!BQ171</f>
        <v>0.28524124663820805</v>
      </c>
      <c r="BR375" s="62">
        <f ca="1">BR171*'SaaS - Cohorts (Logos)'!BR171</f>
        <v>0.2795364217054439</v>
      </c>
      <c r="BS375" s="62">
        <f ca="1">BS171*'SaaS - Cohorts (Logos)'!BS171</f>
        <v>0.273945693271335</v>
      </c>
      <c r="BT375" s="62">
        <f ca="1">BT171*'SaaS - Cohorts (Logos)'!BT171</f>
        <v>0.2684667794059083</v>
      </c>
      <c r="BU375" s="62">
        <f ca="1">BU171*'SaaS - Cohorts (Logos)'!BU171</f>
        <v>0.2630974438177901</v>
      </c>
      <c r="BV375" s="62">
        <f ca="1">BV171*'SaaS - Cohorts (Logos)'!BV171</f>
        <v>0.25783549494143432</v>
      </c>
      <c r="BW375" s="62">
        <f ca="1">BW171*'SaaS - Cohorts (Logos)'!BW171</f>
        <v>0.25267878504260566</v>
      </c>
      <c r="BX375" s="62">
        <f ca="1">BX171*'SaaS - Cohorts (Logos)'!BX171</f>
        <v>0.24762520934175353</v>
      </c>
      <c r="BY375" s="62">
        <f ca="1">BY171*'SaaS - Cohorts (Logos)'!BY171</f>
        <v>0.24267270515491846</v>
      </c>
      <c r="BZ375" s="62">
        <f ca="1">BZ171*'SaaS - Cohorts (Logos)'!BZ171</f>
        <v>0.23781925105182009</v>
      </c>
      <c r="CA375" s="62">
        <f ca="1">CA171*'SaaS - Cohorts (Logos)'!CA171</f>
        <v>0.23306286603078369</v>
      </c>
      <c r="CB375" s="62">
        <f ca="1">CB171*'SaaS - Cohorts (Logos)'!CB171</f>
        <v>0.22840160871016804</v>
      </c>
      <c r="CC375" s="62">
        <f ca="1">CC171*'SaaS - Cohorts (Logos)'!CC171</f>
        <v>0.22383357653596467</v>
      </c>
      <c r="CD375" s="62">
        <f ca="1">CD171*'SaaS - Cohorts (Logos)'!CD171</f>
        <v>0.21935690500524538</v>
      </c>
      <c r="CE375" s="62">
        <f ca="1">CE171*'SaaS - Cohorts (Logos)'!CE171</f>
        <v>0.21496976690514047</v>
      </c>
      <c r="CF375" s="62">
        <f ca="1">CF171*'SaaS - Cohorts (Logos)'!CF171</f>
        <v>0.21067037156703766</v>
      </c>
      <c r="CG375" s="62">
        <f ca="1">CG171*'SaaS - Cohorts (Logos)'!CG171</f>
        <v>0.20645696413569692</v>
      </c>
      <c r="CH375" s="62">
        <f ca="1">CH171*'SaaS - Cohorts (Logos)'!CH171</f>
        <v>0.20232782485298298</v>
      </c>
      <c r="CI375" s="62">
        <f ca="1">CI171*'SaaS - Cohorts (Logos)'!CI171</f>
        <v>0.19828126835592333</v>
      </c>
      <c r="CJ375" s="62">
        <f ca="1">CJ171*'SaaS - Cohorts (Logos)'!CJ171</f>
        <v>0.19431564298880485</v>
      </c>
      <c r="CK375" s="62">
        <f ca="1">CK171*'SaaS - Cohorts (Logos)'!CK171</f>
        <v>0.19042933012902874</v>
      </c>
      <c r="CL375" s="62">
        <f ca="1">CL171*'SaaS - Cohorts (Logos)'!CL171</f>
        <v>0.1866207435264482</v>
      </c>
      <c r="CM375" s="62">
        <f ca="1">CM171*'SaaS - Cohorts (Logos)'!CM171</f>
        <v>0.18288832865591922</v>
      </c>
      <c r="CN375" s="62">
        <f ca="1">CN171*'SaaS - Cohorts (Logos)'!CN171</f>
        <v>0.17923056208280083</v>
      </c>
      <c r="CO375" s="62">
        <f ca="1">CO171*'SaaS - Cohorts (Logos)'!CO171</f>
        <v>0.17564595084114484</v>
      </c>
      <c r="CP375" s="62">
        <f ca="1">CP171*'SaaS - Cohorts (Logos)'!CP171</f>
        <v>0.17213303182432191</v>
      </c>
      <c r="CQ375" s="62">
        <f ca="1">CQ171*'SaaS - Cohorts (Logos)'!CQ171</f>
        <v>0.1686903711878355</v>
      </c>
      <c r="CR375" s="62">
        <f ca="1">CR171*'SaaS - Cohorts (Logos)'!CR171</f>
        <v>0.16531656376407877</v>
      </c>
      <c r="CS375" s="62">
        <f ca="1">CS171*'SaaS - Cohorts (Logos)'!CS171</f>
        <v>0.16201023248879723</v>
      </c>
      <c r="CT375" s="62">
        <f ca="1">CT171*'SaaS - Cohorts (Logos)'!CT171</f>
        <v>0.15877002783902128</v>
      </c>
      <c r="CU375" s="62">
        <f ca="1">CU171*'SaaS - Cohorts (Logos)'!CU171</f>
        <v>0.15559462728224083</v>
      </c>
      <c r="CV375" s="62">
        <f ca="1">CV171*'SaaS - Cohorts (Logos)'!CV171</f>
        <v>0.15248273473659602</v>
      </c>
      <c r="CW375" s="62">
        <f ca="1">CW171*'SaaS - Cohorts (Logos)'!CW171</f>
        <v>0.14943308004186409</v>
      </c>
      <c r="CX375" s="62">
        <f ca="1">CX171*'SaaS - Cohorts (Logos)'!CX171</f>
        <v>0.14644441844102682</v>
      </c>
      <c r="CY375" s="62">
        <f ca="1">CY171*'SaaS - Cohorts (Logos)'!CY171</f>
        <v>0.1435155300722063</v>
      </c>
      <c r="CZ375" s="62">
        <f ca="1">CZ171*'SaaS - Cohorts (Logos)'!CZ171</f>
        <v>0.14064521947076217</v>
      </c>
      <c r="DA375" s="62">
        <f ca="1">DA171*'SaaS - Cohorts (Logos)'!DA171</f>
        <v>0.13783231508134691</v>
      </c>
      <c r="DB375" s="62">
        <f ca="1">DB171*'SaaS - Cohorts (Logos)'!DB171</f>
        <v>0.13507566877971997</v>
      </c>
      <c r="DC375" s="62">
        <f ca="1">DC171*'SaaS - Cohorts (Logos)'!DC171</f>
        <v>0.13237415540412556</v>
      </c>
      <c r="DD375" s="62">
        <f ca="1">DD171*'SaaS - Cohorts (Logos)'!DD171</f>
        <v>0.12972667229604304</v>
      </c>
      <c r="DE375" s="62">
        <f ca="1">DE171*'SaaS - Cohorts (Logos)'!DE171</f>
        <v>0.1271321388501222</v>
      </c>
      <c r="DF375" s="62">
        <f ca="1">DF171*'SaaS - Cohorts (Logos)'!DF171</f>
        <v>0.12458949607311975</v>
      </c>
      <c r="DG375" s="62">
        <f ca="1">DG171*'SaaS - Cohorts (Logos)'!DG171</f>
        <v>0.12209770615165737</v>
      </c>
      <c r="DH375" s="62">
        <f ca="1">DH171*'SaaS - Cohorts (Logos)'!DH171</f>
        <v>0.11965575202862422</v>
      </c>
      <c r="DI375" s="62">
        <f ca="1">DI171*'SaaS - Cohorts (Logos)'!DI171</f>
        <v>0.11726263698805173</v>
      </c>
      <c r="DJ375" s="62">
        <f ca="1">DJ171*'SaaS - Cohorts (Logos)'!DJ171</f>
        <v>0.11491738424829069</v>
      </c>
      <c r="DK375" s="62">
        <f ca="1">DK171*'SaaS - Cohorts (Logos)'!DK171</f>
        <v>0.11261903656332488</v>
      </c>
      <c r="DL375" s="62">
        <f ca="1">DL171*'SaaS - Cohorts (Logos)'!DL171</f>
        <v>0.11036665583205837</v>
      </c>
      <c r="DM375" s="62">
        <f ca="1">DM171*'SaaS - Cohorts (Logos)'!DM171</f>
        <v>0.10815932271541721</v>
      </c>
      <c r="DN375" s="62">
        <f ca="1">DN171*'SaaS - Cohorts (Logos)'!DN171</f>
        <v>0.10599613626110886</v>
      </c>
      <c r="DO375" s="62">
        <f ca="1">DO171*'SaaS - Cohorts (Logos)'!DO171</f>
        <v>0.10387621353588668</v>
      </c>
      <c r="DP375" s="62">
        <f ca="1">DP171*'SaaS - Cohorts (Logos)'!DP171</f>
        <v>0.10179868926516894</v>
      </c>
      <c r="DQ375" s="62">
        <f ca="1">DQ171*'SaaS - Cohorts (Logos)'!DQ171</f>
        <v>9.9762715479865566E-2</v>
      </c>
      <c r="DR375" s="62">
        <f ca="1">DR171*'SaaS - Cohorts (Logos)'!DR171</f>
        <v>9.7767461170268244E-2</v>
      </c>
    </row>
    <row r="376" spans="2:122" ht="15.75" customHeight="1">
      <c r="B376" s="195">
        <v>43922</v>
      </c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62">
        <f ca="1">BK172*'SaaS - Cohorts (Logos)'!BK172</f>
        <v>0.37800000000000006</v>
      </c>
      <c r="BL376" s="62">
        <f ca="1">BL172*'SaaS - Cohorts (Logos)'!BL172</f>
        <v>0.37044000000000005</v>
      </c>
      <c r="BM376" s="62">
        <f ca="1">BM172*'SaaS - Cohorts (Logos)'!BM172</f>
        <v>0.36303120000000005</v>
      </c>
      <c r="BN376" s="62">
        <f ca="1">BN172*'SaaS - Cohorts (Logos)'!BN172</f>
        <v>0.35577057600000006</v>
      </c>
      <c r="BO376" s="62">
        <f ca="1">BO172*'SaaS - Cohorts (Logos)'!BO172</f>
        <v>0.34865516448</v>
      </c>
      <c r="BP376" s="62">
        <f ca="1">BP172*'SaaS - Cohorts (Logos)'!BP172</f>
        <v>0.34168206119040001</v>
      </c>
      <c r="BQ376" s="62">
        <f ca="1">BQ172*'SaaS - Cohorts (Logos)'!BQ172</f>
        <v>0.33484841996659198</v>
      </c>
      <c r="BR376" s="62">
        <f ca="1">BR172*'SaaS - Cohorts (Logos)'!BR172</f>
        <v>0.32815145156726017</v>
      </c>
      <c r="BS376" s="62">
        <f ca="1">BS172*'SaaS - Cohorts (Logos)'!BS172</f>
        <v>0.32158842253591496</v>
      </c>
      <c r="BT376" s="62">
        <f ca="1">BT172*'SaaS - Cohorts (Logos)'!BT172</f>
        <v>0.31515665408519661</v>
      </c>
      <c r="BU376" s="62">
        <f ca="1">BU172*'SaaS - Cohorts (Logos)'!BU172</f>
        <v>0.30885352100349273</v>
      </c>
      <c r="BV376" s="62">
        <f ca="1">BV172*'SaaS - Cohorts (Logos)'!BV172</f>
        <v>0.30267645058342285</v>
      </c>
      <c r="BW376" s="62">
        <f ca="1">BW172*'SaaS - Cohorts (Logos)'!BW172</f>
        <v>0.29662292157175441</v>
      </c>
      <c r="BX376" s="62">
        <f ca="1">BX172*'SaaS - Cohorts (Logos)'!BX172</f>
        <v>0.29069046314031932</v>
      </c>
      <c r="BY376" s="62">
        <f ca="1">BY172*'SaaS - Cohorts (Logos)'!BY172</f>
        <v>0.28487665387751293</v>
      </c>
      <c r="BZ376" s="62">
        <f ca="1">BZ172*'SaaS - Cohorts (Logos)'!BZ172</f>
        <v>0.27917912079996265</v>
      </c>
      <c r="CA376" s="62">
        <f ca="1">CA172*'SaaS - Cohorts (Logos)'!CA172</f>
        <v>0.27359553838396339</v>
      </c>
      <c r="CB376" s="62">
        <f ca="1">CB172*'SaaS - Cohorts (Logos)'!CB172</f>
        <v>0.26812362761628417</v>
      </c>
      <c r="CC376" s="62">
        <f ca="1">CC172*'SaaS - Cohorts (Logos)'!CC172</f>
        <v>0.26276115506395847</v>
      </c>
      <c r="CD376" s="62">
        <f ca="1">CD172*'SaaS - Cohorts (Logos)'!CD172</f>
        <v>0.25750593196267929</v>
      </c>
      <c r="CE376" s="62">
        <f ca="1">CE172*'SaaS - Cohorts (Logos)'!CE172</f>
        <v>0.25235581332342572</v>
      </c>
      <c r="CF376" s="62">
        <f ca="1">CF172*'SaaS - Cohorts (Logos)'!CF172</f>
        <v>0.24730869705695718</v>
      </c>
      <c r="CG376" s="62">
        <f ca="1">CG172*'SaaS - Cohorts (Logos)'!CG172</f>
        <v>0.24236252311581805</v>
      </c>
      <c r="CH376" s="62">
        <f ca="1">CH172*'SaaS - Cohorts (Logos)'!CH172</f>
        <v>0.2375152726535017</v>
      </c>
      <c r="CI376" s="62">
        <f ca="1">CI172*'SaaS - Cohorts (Logos)'!CI172</f>
        <v>0.23276496720043166</v>
      </c>
      <c r="CJ376" s="62">
        <f ca="1">CJ172*'SaaS - Cohorts (Logos)'!CJ172</f>
        <v>0.22810966785642303</v>
      </c>
      <c r="CK376" s="62">
        <f ca="1">CK172*'SaaS - Cohorts (Logos)'!CK172</f>
        <v>0.2235474744992946</v>
      </c>
      <c r="CL376" s="62">
        <f ca="1">CL172*'SaaS - Cohorts (Logos)'!CL172</f>
        <v>0.21907652500930869</v>
      </c>
      <c r="CM376" s="62">
        <f ca="1">CM172*'SaaS - Cohorts (Logos)'!CM172</f>
        <v>0.21469499450912252</v>
      </c>
      <c r="CN376" s="62">
        <f ca="1">CN172*'SaaS - Cohorts (Logos)'!CN172</f>
        <v>0.21040109461894008</v>
      </c>
      <c r="CO376" s="62">
        <f ca="1">CO172*'SaaS - Cohorts (Logos)'!CO172</f>
        <v>0.20619307272656129</v>
      </c>
      <c r="CP376" s="62">
        <f ca="1">CP172*'SaaS - Cohorts (Logos)'!CP172</f>
        <v>0.20206921127203006</v>
      </c>
      <c r="CQ376" s="62">
        <f ca="1">CQ172*'SaaS - Cohorts (Logos)'!CQ172</f>
        <v>0.19802782704658944</v>
      </c>
      <c r="CR376" s="62">
        <f ca="1">CR172*'SaaS - Cohorts (Logos)'!CR172</f>
        <v>0.19406727050565767</v>
      </c>
      <c r="CS376" s="62">
        <f ca="1">CS172*'SaaS - Cohorts (Logos)'!CS172</f>
        <v>0.19018592509554452</v>
      </c>
      <c r="CT376" s="62">
        <f ca="1">CT172*'SaaS - Cohorts (Logos)'!CT172</f>
        <v>0.18638220659363364</v>
      </c>
      <c r="CU376" s="62">
        <f ca="1">CU172*'SaaS - Cohorts (Logos)'!CU172</f>
        <v>0.18265456246176098</v>
      </c>
      <c r="CV376" s="62">
        <f ca="1">CV172*'SaaS - Cohorts (Logos)'!CV172</f>
        <v>0.17900147121252577</v>
      </c>
      <c r="CW376" s="62">
        <f ca="1">CW172*'SaaS - Cohorts (Logos)'!CW172</f>
        <v>0.17542144178827523</v>
      </c>
      <c r="CX376" s="62">
        <f ca="1">CX172*'SaaS - Cohorts (Logos)'!CX172</f>
        <v>0.17191301295250974</v>
      </c>
      <c r="CY376" s="62">
        <f ca="1">CY172*'SaaS - Cohorts (Logos)'!CY172</f>
        <v>0.16847475269345955</v>
      </c>
      <c r="CZ376" s="62">
        <f ca="1">CZ172*'SaaS - Cohorts (Logos)'!CZ172</f>
        <v>0.16510525763959036</v>
      </c>
      <c r="DA376" s="62">
        <f ca="1">DA172*'SaaS - Cohorts (Logos)'!DA172</f>
        <v>0.16180315248679855</v>
      </c>
      <c r="DB376" s="62">
        <f ca="1">DB172*'SaaS - Cohorts (Logos)'!DB172</f>
        <v>0.15856708943706257</v>
      </c>
      <c r="DC376" s="62">
        <f ca="1">DC172*'SaaS - Cohorts (Logos)'!DC172</f>
        <v>0.15539574764832131</v>
      </c>
      <c r="DD376" s="62">
        <f ca="1">DD172*'SaaS - Cohorts (Logos)'!DD172</f>
        <v>0.1522878326953549</v>
      </c>
      <c r="DE376" s="62">
        <f ca="1">DE172*'SaaS - Cohorts (Logos)'!DE172</f>
        <v>0.14924207604144779</v>
      </c>
      <c r="DF376" s="62">
        <f ca="1">DF172*'SaaS - Cohorts (Logos)'!DF172</f>
        <v>0.14625723452061884</v>
      </c>
      <c r="DG376" s="62">
        <f ca="1">DG172*'SaaS - Cohorts (Logos)'!DG172</f>
        <v>0.14333208983020645</v>
      </c>
      <c r="DH376" s="62">
        <f ca="1">DH172*'SaaS - Cohorts (Logos)'!DH172</f>
        <v>0.14046544803360234</v>
      </c>
      <c r="DI376" s="62">
        <f ca="1">DI172*'SaaS - Cohorts (Logos)'!DI172</f>
        <v>0.13765613907293028</v>
      </c>
      <c r="DJ376" s="62">
        <f ca="1">DJ172*'SaaS - Cohorts (Logos)'!DJ172</f>
        <v>0.13490301629147169</v>
      </c>
      <c r="DK376" s="62">
        <f ca="1">DK172*'SaaS - Cohorts (Logos)'!DK172</f>
        <v>0.13220495596564225</v>
      </c>
      <c r="DL376" s="62">
        <f ca="1">DL172*'SaaS - Cohorts (Logos)'!DL172</f>
        <v>0.1295608568463294</v>
      </c>
      <c r="DM376" s="62">
        <f ca="1">DM172*'SaaS - Cohorts (Logos)'!DM172</f>
        <v>0.12696963970940281</v>
      </c>
      <c r="DN376" s="62">
        <f ca="1">DN172*'SaaS - Cohorts (Logos)'!DN172</f>
        <v>0.12443024691521476</v>
      </c>
      <c r="DO376" s="62">
        <f ca="1">DO172*'SaaS - Cohorts (Logos)'!DO172</f>
        <v>0.12194164197691047</v>
      </c>
      <c r="DP376" s="62">
        <f ca="1">DP172*'SaaS - Cohorts (Logos)'!DP172</f>
        <v>0.11950280913737225</v>
      </c>
      <c r="DQ376" s="62">
        <f ca="1">DQ172*'SaaS - Cohorts (Logos)'!DQ172</f>
        <v>0.11711275295462482</v>
      </c>
      <c r="DR376" s="62">
        <f ca="1">DR172*'SaaS - Cohorts (Logos)'!DR172</f>
        <v>0.11477049789553233</v>
      </c>
    </row>
    <row r="377" spans="2:122" ht="15.75" customHeight="1">
      <c r="B377" s="195">
        <v>43952</v>
      </c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62">
        <f ca="1">BK173*'SaaS - Cohorts (Logos)'!BK173</f>
        <v>0.37800000000000006</v>
      </c>
      <c r="BL377" s="62">
        <f ca="1">BL173*'SaaS - Cohorts (Logos)'!BL173</f>
        <v>0.37044000000000005</v>
      </c>
      <c r="BM377" s="62">
        <f ca="1">BM173*'SaaS - Cohorts (Logos)'!BM173</f>
        <v>0.36303120000000005</v>
      </c>
      <c r="BN377" s="62">
        <f ca="1">BN173*'SaaS - Cohorts (Logos)'!BN173</f>
        <v>0.35577057600000006</v>
      </c>
      <c r="BO377" s="62">
        <f ca="1">BO173*'SaaS - Cohorts (Logos)'!BO173</f>
        <v>0.34865516448</v>
      </c>
      <c r="BP377" s="62">
        <f ca="1">BP173*'SaaS - Cohorts (Logos)'!BP173</f>
        <v>0.34168206119040001</v>
      </c>
      <c r="BQ377" s="62">
        <f ca="1">BQ173*'SaaS - Cohorts (Logos)'!BQ173</f>
        <v>0.33484841996659198</v>
      </c>
      <c r="BR377" s="62">
        <f ca="1">BR173*'SaaS - Cohorts (Logos)'!BR173</f>
        <v>0.32815145156726017</v>
      </c>
      <c r="BS377" s="62">
        <f ca="1">BS173*'SaaS - Cohorts (Logos)'!BS173</f>
        <v>0.32158842253591496</v>
      </c>
      <c r="BT377" s="62">
        <f ca="1">BT173*'SaaS - Cohorts (Logos)'!BT173</f>
        <v>0.31515665408519661</v>
      </c>
      <c r="BU377" s="62">
        <f ca="1">BU173*'SaaS - Cohorts (Logos)'!BU173</f>
        <v>0.30885352100349273</v>
      </c>
      <c r="BV377" s="62">
        <f ca="1">BV173*'SaaS - Cohorts (Logos)'!BV173</f>
        <v>0.30267645058342285</v>
      </c>
      <c r="BW377" s="62">
        <f ca="1">BW173*'SaaS - Cohorts (Logos)'!BW173</f>
        <v>0.29662292157175441</v>
      </c>
      <c r="BX377" s="62">
        <f ca="1">BX173*'SaaS - Cohorts (Logos)'!BX173</f>
        <v>0.29069046314031932</v>
      </c>
      <c r="BY377" s="62">
        <f ca="1">BY173*'SaaS - Cohorts (Logos)'!BY173</f>
        <v>0.28487665387751293</v>
      </c>
      <c r="BZ377" s="62">
        <f ca="1">BZ173*'SaaS - Cohorts (Logos)'!BZ173</f>
        <v>0.27917912079996265</v>
      </c>
      <c r="CA377" s="62">
        <f ca="1">CA173*'SaaS - Cohorts (Logos)'!CA173</f>
        <v>0.27359553838396339</v>
      </c>
      <c r="CB377" s="62">
        <f ca="1">CB173*'SaaS - Cohorts (Logos)'!CB173</f>
        <v>0.26812362761628417</v>
      </c>
      <c r="CC377" s="62">
        <f ca="1">CC173*'SaaS - Cohorts (Logos)'!CC173</f>
        <v>0.26276115506395847</v>
      </c>
      <c r="CD377" s="62">
        <f ca="1">CD173*'SaaS - Cohorts (Logos)'!CD173</f>
        <v>0.25750593196267929</v>
      </c>
      <c r="CE377" s="62">
        <f ca="1">CE173*'SaaS - Cohorts (Logos)'!CE173</f>
        <v>0.25235581332342572</v>
      </c>
      <c r="CF377" s="62">
        <f ca="1">CF173*'SaaS - Cohorts (Logos)'!CF173</f>
        <v>0.24730869705695718</v>
      </c>
      <c r="CG377" s="62">
        <f ca="1">CG173*'SaaS - Cohorts (Logos)'!CG173</f>
        <v>0.24236252311581805</v>
      </c>
      <c r="CH377" s="62">
        <f ca="1">CH173*'SaaS - Cohorts (Logos)'!CH173</f>
        <v>0.2375152726535017</v>
      </c>
      <c r="CI377" s="62">
        <f ca="1">CI173*'SaaS - Cohorts (Logos)'!CI173</f>
        <v>0.23276496720043166</v>
      </c>
      <c r="CJ377" s="62">
        <f ca="1">CJ173*'SaaS - Cohorts (Logos)'!CJ173</f>
        <v>0.22810966785642303</v>
      </c>
      <c r="CK377" s="62">
        <f ca="1">CK173*'SaaS - Cohorts (Logos)'!CK173</f>
        <v>0.2235474744992946</v>
      </c>
      <c r="CL377" s="62">
        <f ca="1">CL173*'SaaS - Cohorts (Logos)'!CL173</f>
        <v>0.21907652500930869</v>
      </c>
      <c r="CM377" s="62">
        <f ca="1">CM173*'SaaS - Cohorts (Logos)'!CM173</f>
        <v>0.21469499450912252</v>
      </c>
      <c r="CN377" s="62">
        <f ca="1">CN173*'SaaS - Cohorts (Logos)'!CN173</f>
        <v>0.21040109461894008</v>
      </c>
      <c r="CO377" s="62">
        <f ca="1">CO173*'SaaS - Cohorts (Logos)'!CO173</f>
        <v>0.20619307272656129</v>
      </c>
      <c r="CP377" s="62">
        <f ca="1">CP173*'SaaS - Cohorts (Logos)'!CP173</f>
        <v>0.20206921127203006</v>
      </c>
      <c r="CQ377" s="62">
        <f ca="1">CQ173*'SaaS - Cohorts (Logos)'!CQ173</f>
        <v>0.19802782704658944</v>
      </c>
      <c r="CR377" s="62">
        <f ca="1">CR173*'SaaS - Cohorts (Logos)'!CR173</f>
        <v>0.19406727050565767</v>
      </c>
      <c r="CS377" s="62">
        <f ca="1">CS173*'SaaS - Cohorts (Logos)'!CS173</f>
        <v>0.19018592509554452</v>
      </c>
      <c r="CT377" s="62">
        <f ca="1">CT173*'SaaS - Cohorts (Logos)'!CT173</f>
        <v>0.18638220659363364</v>
      </c>
      <c r="CU377" s="62">
        <f ca="1">CU173*'SaaS - Cohorts (Logos)'!CU173</f>
        <v>0.18265456246176098</v>
      </c>
      <c r="CV377" s="62">
        <f ca="1">CV173*'SaaS - Cohorts (Logos)'!CV173</f>
        <v>0.17900147121252577</v>
      </c>
      <c r="CW377" s="62">
        <f ca="1">CW173*'SaaS - Cohorts (Logos)'!CW173</f>
        <v>0.17542144178827523</v>
      </c>
      <c r="CX377" s="62">
        <f ca="1">CX173*'SaaS - Cohorts (Logos)'!CX173</f>
        <v>0.17191301295250974</v>
      </c>
      <c r="CY377" s="62">
        <f ca="1">CY173*'SaaS - Cohorts (Logos)'!CY173</f>
        <v>0.16847475269345955</v>
      </c>
      <c r="CZ377" s="62">
        <f ca="1">CZ173*'SaaS - Cohorts (Logos)'!CZ173</f>
        <v>0.16510525763959036</v>
      </c>
      <c r="DA377" s="62">
        <f ca="1">DA173*'SaaS - Cohorts (Logos)'!DA173</f>
        <v>0.16180315248679855</v>
      </c>
      <c r="DB377" s="62">
        <f ca="1">DB173*'SaaS - Cohorts (Logos)'!DB173</f>
        <v>0.15856708943706257</v>
      </c>
      <c r="DC377" s="62">
        <f ca="1">DC173*'SaaS - Cohorts (Logos)'!DC173</f>
        <v>0.15539574764832131</v>
      </c>
      <c r="DD377" s="62">
        <f ca="1">DD173*'SaaS - Cohorts (Logos)'!DD173</f>
        <v>0.1522878326953549</v>
      </c>
      <c r="DE377" s="62">
        <f ca="1">DE173*'SaaS - Cohorts (Logos)'!DE173</f>
        <v>0.14924207604144779</v>
      </c>
      <c r="DF377" s="62">
        <f ca="1">DF173*'SaaS - Cohorts (Logos)'!DF173</f>
        <v>0.14625723452061884</v>
      </c>
      <c r="DG377" s="62">
        <f ca="1">DG173*'SaaS - Cohorts (Logos)'!DG173</f>
        <v>0.14333208983020645</v>
      </c>
      <c r="DH377" s="62">
        <f ca="1">DH173*'SaaS - Cohorts (Logos)'!DH173</f>
        <v>0.14046544803360234</v>
      </c>
      <c r="DI377" s="62">
        <f ca="1">DI173*'SaaS - Cohorts (Logos)'!DI173</f>
        <v>0.13765613907293028</v>
      </c>
      <c r="DJ377" s="62">
        <f ca="1">DJ173*'SaaS - Cohorts (Logos)'!DJ173</f>
        <v>0.13490301629147169</v>
      </c>
      <c r="DK377" s="62">
        <f ca="1">DK173*'SaaS - Cohorts (Logos)'!DK173</f>
        <v>0.13220495596564225</v>
      </c>
      <c r="DL377" s="62">
        <f ca="1">DL173*'SaaS - Cohorts (Logos)'!DL173</f>
        <v>0.1295608568463294</v>
      </c>
      <c r="DM377" s="62">
        <f ca="1">DM173*'SaaS - Cohorts (Logos)'!DM173</f>
        <v>0.12696963970940281</v>
      </c>
      <c r="DN377" s="62">
        <f ca="1">DN173*'SaaS - Cohorts (Logos)'!DN173</f>
        <v>0.12443024691521476</v>
      </c>
      <c r="DO377" s="62">
        <f ca="1">DO173*'SaaS - Cohorts (Logos)'!DO173</f>
        <v>0.12194164197691047</v>
      </c>
      <c r="DP377" s="62">
        <f ca="1">DP173*'SaaS - Cohorts (Logos)'!DP173</f>
        <v>0.11950280913737225</v>
      </c>
      <c r="DQ377" s="62">
        <f ca="1">DQ173*'SaaS - Cohorts (Logos)'!DQ173</f>
        <v>0.11711275295462482</v>
      </c>
      <c r="DR377" s="62">
        <f ca="1">DR173*'SaaS - Cohorts (Logos)'!DR173</f>
        <v>0.11477049789553233</v>
      </c>
    </row>
    <row r="378" spans="2:122" ht="15.75" customHeight="1">
      <c r="B378" s="195">
        <v>43983</v>
      </c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62">
        <f ca="1">BK174*'SaaS - Cohorts (Logos)'!BK174</f>
        <v>0.37800000000000006</v>
      </c>
      <c r="BL378" s="62">
        <f ca="1">BL174*'SaaS - Cohorts (Logos)'!BL174</f>
        <v>0.37044000000000005</v>
      </c>
      <c r="BM378" s="62">
        <f ca="1">BM174*'SaaS - Cohorts (Logos)'!BM174</f>
        <v>0.36303120000000005</v>
      </c>
      <c r="BN378" s="62">
        <f ca="1">BN174*'SaaS - Cohorts (Logos)'!BN174</f>
        <v>0.35577057600000006</v>
      </c>
      <c r="BO378" s="62">
        <f ca="1">BO174*'SaaS - Cohorts (Logos)'!BO174</f>
        <v>0.34865516448</v>
      </c>
      <c r="BP378" s="62">
        <f ca="1">BP174*'SaaS - Cohorts (Logos)'!BP174</f>
        <v>0.34168206119040001</v>
      </c>
      <c r="BQ378" s="62">
        <f ca="1">BQ174*'SaaS - Cohorts (Logos)'!BQ174</f>
        <v>0.33484841996659198</v>
      </c>
      <c r="BR378" s="62">
        <f ca="1">BR174*'SaaS - Cohorts (Logos)'!BR174</f>
        <v>0.32815145156726017</v>
      </c>
      <c r="BS378" s="62">
        <f ca="1">BS174*'SaaS - Cohorts (Logos)'!BS174</f>
        <v>0.32158842253591496</v>
      </c>
      <c r="BT378" s="62">
        <f ca="1">BT174*'SaaS - Cohorts (Logos)'!BT174</f>
        <v>0.31515665408519661</v>
      </c>
      <c r="BU378" s="62">
        <f ca="1">BU174*'SaaS - Cohorts (Logos)'!BU174</f>
        <v>0.30885352100349273</v>
      </c>
      <c r="BV378" s="62">
        <f ca="1">BV174*'SaaS - Cohorts (Logos)'!BV174</f>
        <v>0.30267645058342285</v>
      </c>
      <c r="BW378" s="62">
        <f ca="1">BW174*'SaaS - Cohorts (Logos)'!BW174</f>
        <v>0.29662292157175441</v>
      </c>
      <c r="BX378" s="62">
        <f ca="1">BX174*'SaaS - Cohorts (Logos)'!BX174</f>
        <v>0.29069046314031932</v>
      </c>
      <c r="BY378" s="62">
        <f ca="1">BY174*'SaaS - Cohorts (Logos)'!BY174</f>
        <v>0.28487665387751293</v>
      </c>
      <c r="BZ378" s="62">
        <f ca="1">BZ174*'SaaS - Cohorts (Logos)'!BZ174</f>
        <v>0.27917912079996265</v>
      </c>
      <c r="CA378" s="62">
        <f ca="1">CA174*'SaaS - Cohorts (Logos)'!CA174</f>
        <v>0.27359553838396339</v>
      </c>
      <c r="CB378" s="62">
        <f ca="1">CB174*'SaaS - Cohorts (Logos)'!CB174</f>
        <v>0.26812362761628417</v>
      </c>
      <c r="CC378" s="62">
        <f ca="1">CC174*'SaaS - Cohorts (Logos)'!CC174</f>
        <v>0.26276115506395847</v>
      </c>
      <c r="CD378" s="62">
        <f ca="1">CD174*'SaaS - Cohorts (Logos)'!CD174</f>
        <v>0.25750593196267929</v>
      </c>
      <c r="CE378" s="62">
        <f ca="1">CE174*'SaaS - Cohorts (Logos)'!CE174</f>
        <v>0.25235581332342572</v>
      </c>
      <c r="CF378" s="62">
        <f ca="1">CF174*'SaaS - Cohorts (Logos)'!CF174</f>
        <v>0.24730869705695718</v>
      </c>
      <c r="CG378" s="62">
        <f ca="1">CG174*'SaaS - Cohorts (Logos)'!CG174</f>
        <v>0.24236252311581805</v>
      </c>
      <c r="CH378" s="62">
        <f ca="1">CH174*'SaaS - Cohorts (Logos)'!CH174</f>
        <v>0.2375152726535017</v>
      </c>
      <c r="CI378" s="62">
        <f ca="1">CI174*'SaaS - Cohorts (Logos)'!CI174</f>
        <v>0.23276496720043166</v>
      </c>
      <c r="CJ378" s="62">
        <f ca="1">CJ174*'SaaS - Cohorts (Logos)'!CJ174</f>
        <v>0.22810966785642303</v>
      </c>
      <c r="CK378" s="62">
        <f ca="1">CK174*'SaaS - Cohorts (Logos)'!CK174</f>
        <v>0.2235474744992946</v>
      </c>
      <c r="CL378" s="62">
        <f ca="1">CL174*'SaaS - Cohorts (Logos)'!CL174</f>
        <v>0.21907652500930869</v>
      </c>
      <c r="CM378" s="62">
        <f ca="1">CM174*'SaaS - Cohorts (Logos)'!CM174</f>
        <v>0.21469499450912252</v>
      </c>
      <c r="CN378" s="62">
        <f ca="1">CN174*'SaaS - Cohorts (Logos)'!CN174</f>
        <v>0.21040109461894008</v>
      </c>
      <c r="CO378" s="62">
        <f ca="1">CO174*'SaaS - Cohorts (Logos)'!CO174</f>
        <v>0.20619307272656129</v>
      </c>
      <c r="CP378" s="62">
        <f ca="1">CP174*'SaaS - Cohorts (Logos)'!CP174</f>
        <v>0.20206921127203006</v>
      </c>
      <c r="CQ378" s="62">
        <f ca="1">CQ174*'SaaS - Cohorts (Logos)'!CQ174</f>
        <v>0.19802782704658944</v>
      </c>
      <c r="CR378" s="62">
        <f ca="1">CR174*'SaaS - Cohorts (Logos)'!CR174</f>
        <v>0.19406727050565767</v>
      </c>
      <c r="CS378" s="62">
        <f ca="1">CS174*'SaaS - Cohorts (Logos)'!CS174</f>
        <v>0.19018592509554452</v>
      </c>
      <c r="CT378" s="62">
        <f ca="1">CT174*'SaaS - Cohorts (Logos)'!CT174</f>
        <v>0.18638220659363364</v>
      </c>
      <c r="CU378" s="62">
        <f ca="1">CU174*'SaaS - Cohorts (Logos)'!CU174</f>
        <v>0.18265456246176098</v>
      </c>
      <c r="CV378" s="62">
        <f ca="1">CV174*'SaaS - Cohorts (Logos)'!CV174</f>
        <v>0.17900147121252577</v>
      </c>
      <c r="CW378" s="62">
        <f ca="1">CW174*'SaaS - Cohorts (Logos)'!CW174</f>
        <v>0.17542144178827523</v>
      </c>
      <c r="CX378" s="62">
        <f ca="1">CX174*'SaaS - Cohorts (Logos)'!CX174</f>
        <v>0.17191301295250974</v>
      </c>
      <c r="CY378" s="62">
        <f ca="1">CY174*'SaaS - Cohorts (Logos)'!CY174</f>
        <v>0.16847475269345955</v>
      </c>
      <c r="CZ378" s="62">
        <f ca="1">CZ174*'SaaS - Cohorts (Logos)'!CZ174</f>
        <v>0.16510525763959036</v>
      </c>
      <c r="DA378" s="62">
        <f ca="1">DA174*'SaaS - Cohorts (Logos)'!DA174</f>
        <v>0.16180315248679855</v>
      </c>
      <c r="DB378" s="62">
        <f ca="1">DB174*'SaaS - Cohorts (Logos)'!DB174</f>
        <v>0.15856708943706257</v>
      </c>
      <c r="DC378" s="62">
        <f ca="1">DC174*'SaaS - Cohorts (Logos)'!DC174</f>
        <v>0.15539574764832131</v>
      </c>
      <c r="DD378" s="62">
        <f ca="1">DD174*'SaaS - Cohorts (Logos)'!DD174</f>
        <v>0.1522878326953549</v>
      </c>
      <c r="DE378" s="62">
        <f ca="1">DE174*'SaaS - Cohorts (Logos)'!DE174</f>
        <v>0.14924207604144779</v>
      </c>
      <c r="DF378" s="62">
        <f ca="1">DF174*'SaaS - Cohorts (Logos)'!DF174</f>
        <v>0.14625723452061884</v>
      </c>
      <c r="DG378" s="62">
        <f ca="1">DG174*'SaaS - Cohorts (Logos)'!DG174</f>
        <v>0.14333208983020645</v>
      </c>
      <c r="DH378" s="62">
        <f ca="1">DH174*'SaaS - Cohorts (Logos)'!DH174</f>
        <v>0.14046544803360234</v>
      </c>
      <c r="DI378" s="62">
        <f ca="1">DI174*'SaaS - Cohorts (Logos)'!DI174</f>
        <v>0.13765613907293028</v>
      </c>
      <c r="DJ378" s="62">
        <f ca="1">DJ174*'SaaS - Cohorts (Logos)'!DJ174</f>
        <v>0.13490301629147169</v>
      </c>
      <c r="DK378" s="62">
        <f ca="1">DK174*'SaaS - Cohorts (Logos)'!DK174</f>
        <v>0.13220495596564225</v>
      </c>
      <c r="DL378" s="62">
        <f ca="1">DL174*'SaaS - Cohorts (Logos)'!DL174</f>
        <v>0.1295608568463294</v>
      </c>
      <c r="DM378" s="62">
        <f ca="1">DM174*'SaaS - Cohorts (Logos)'!DM174</f>
        <v>0.12696963970940281</v>
      </c>
      <c r="DN378" s="62">
        <f ca="1">DN174*'SaaS - Cohorts (Logos)'!DN174</f>
        <v>0.12443024691521476</v>
      </c>
      <c r="DO378" s="62">
        <f ca="1">DO174*'SaaS - Cohorts (Logos)'!DO174</f>
        <v>0.12194164197691047</v>
      </c>
      <c r="DP378" s="62">
        <f ca="1">DP174*'SaaS - Cohorts (Logos)'!DP174</f>
        <v>0.11950280913737225</v>
      </c>
      <c r="DQ378" s="62">
        <f ca="1">DQ174*'SaaS - Cohorts (Logos)'!DQ174</f>
        <v>0.11711275295462482</v>
      </c>
      <c r="DR378" s="62">
        <f ca="1">DR174*'SaaS - Cohorts (Logos)'!DR174</f>
        <v>0.11477049789553233</v>
      </c>
    </row>
    <row r="379" spans="2:122" ht="15.75" customHeight="1">
      <c r="B379" s="195">
        <v>44013</v>
      </c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62">
        <f ca="1">BK175*'SaaS - Cohorts (Logos)'!BK175</f>
        <v>0.43400000000000005</v>
      </c>
      <c r="BL379" s="62">
        <f ca="1">BL175*'SaaS - Cohorts (Logos)'!BL175</f>
        <v>0.42532000000000003</v>
      </c>
      <c r="BM379" s="62">
        <f ca="1">BM175*'SaaS - Cohorts (Logos)'!BM175</f>
        <v>0.41681360000000006</v>
      </c>
      <c r="BN379" s="62">
        <f ca="1">BN175*'SaaS - Cohorts (Logos)'!BN175</f>
        <v>0.40847732800000003</v>
      </c>
      <c r="BO379" s="62">
        <f ca="1">BO175*'SaaS - Cohorts (Logos)'!BO175</f>
        <v>0.40030778144000001</v>
      </c>
      <c r="BP379" s="62">
        <f ca="1">BP175*'SaaS - Cohorts (Logos)'!BP175</f>
        <v>0.39230162581120004</v>
      </c>
      <c r="BQ379" s="62">
        <f ca="1">BQ175*'SaaS - Cohorts (Logos)'!BQ175</f>
        <v>0.38445559329497608</v>
      </c>
      <c r="BR379" s="62">
        <f ca="1">BR175*'SaaS - Cohorts (Logos)'!BR175</f>
        <v>0.37676648142907654</v>
      </c>
      <c r="BS379" s="62">
        <f ca="1">BS175*'SaaS - Cohorts (Logos)'!BS175</f>
        <v>0.36923115180049498</v>
      </c>
      <c r="BT379" s="62">
        <f ca="1">BT175*'SaaS - Cohorts (Logos)'!BT175</f>
        <v>0.36184652876448509</v>
      </c>
      <c r="BU379" s="62">
        <f ca="1">BU175*'SaaS - Cohorts (Logos)'!BU175</f>
        <v>0.35460959818919541</v>
      </c>
      <c r="BV379" s="62">
        <f ca="1">BV175*'SaaS - Cohorts (Logos)'!BV175</f>
        <v>0.3475174062254115</v>
      </c>
      <c r="BW379" s="62">
        <f ca="1">BW175*'SaaS - Cohorts (Logos)'!BW175</f>
        <v>0.34056705810090326</v>
      </c>
      <c r="BX379" s="62">
        <f ca="1">BX175*'SaaS - Cohorts (Logos)'!BX175</f>
        <v>0.33375571693888523</v>
      </c>
      <c r="BY379" s="62">
        <f ca="1">BY175*'SaaS - Cohorts (Logos)'!BY175</f>
        <v>0.32708060260010757</v>
      </c>
      <c r="BZ379" s="62">
        <f ca="1">BZ175*'SaaS - Cohorts (Logos)'!BZ175</f>
        <v>0.32053899054810536</v>
      </c>
      <c r="CA379" s="62">
        <f ca="1">CA175*'SaaS - Cohorts (Logos)'!CA175</f>
        <v>0.31412821073714325</v>
      </c>
      <c r="CB379" s="62">
        <f ca="1">CB175*'SaaS - Cohorts (Logos)'!CB175</f>
        <v>0.30784564652240037</v>
      </c>
      <c r="CC379" s="62">
        <f ca="1">CC175*'SaaS - Cohorts (Logos)'!CC175</f>
        <v>0.30168873359195242</v>
      </c>
      <c r="CD379" s="62">
        <f ca="1">CD175*'SaaS - Cohorts (Logos)'!CD175</f>
        <v>0.29565495892011334</v>
      </c>
      <c r="CE379" s="62">
        <f ca="1">CE175*'SaaS - Cohorts (Logos)'!CE175</f>
        <v>0.28974185974171107</v>
      </c>
      <c r="CF379" s="62">
        <f ca="1">CF175*'SaaS - Cohorts (Logos)'!CF175</f>
        <v>0.28394702254687681</v>
      </c>
      <c r="CG379" s="62">
        <f ca="1">CG175*'SaaS - Cohorts (Logos)'!CG175</f>
        <v>0.27826808209593928</v>
      </c>
      <c r="CH379" s="62">
        <f ca="1">CH175*'SaaS - Cohorts (Logos)'!CH175</f>
        <v>0.2727027204540205</v>
      </c>
      <c r="CI379" s="62">
        <f ca="1">CI175*'SaaS - Cohorts (Logos)'!CI175</f>
        <v>0.26724866604494008</v>
      </c>
      <c r="CJ379" s="62">
        <f ca="1">CJ175*'SaaS - Cohorts (Logos)'!CJ175</f>
        <v>0.26190369272404129</v>
      </c>
      <c r="CK379" s="62">
        <f ca="1">CK175*'SaaS - Cohorts (Logos)'!CK175</f>
        <v>0.25666561886956041</v>
      </c>
      <c r="CL379" s="62">
        <f ca="1">CL175*'SaaS - Cohorts (Logos)'!CL175</f>
        <v>0.25153230649216923</v>
      </c>
      <c r="CM379" s="62">
        <f ca="1">CM175*'SaaS - Cohorts (Logos)'!CM175</f>
        <v>0.24650166036232585</v>
      </c>
      <c r="CN379" s="62">
        <f ca="1">CN175*'SaaS - Cohorts (Logos)'!CN175</f>
        <v>0.24157162715507935</v>
      </c>
      <c r="CO379" s="62">
        <f ca="1">CO175*'SaaS - Cohorts (Logos)'!CO175</f>
        <v>0.23674019461197776</v>
      </c>
      <c r="CP379" s="62">
        <f ca="1">CP175*'SaaS - Cohorts (Logos)'!CP175</f>
        <v>0.23200539071973822</v>
      </c>
      <c r="CQ379" s="62">
        <f ca="1">CQ175*'SaaS - Cohorts (Logos)'!CQ175</f>
        <v>0.22736528290534344</v>
      </c>
      <c r="CR379" s="62">
        <f ca="1">CR175*'SaaS - Cohorts (Logos)'!CR175</f>
        <v>0.22281797724723656</v>
      </c>
      <c r="CS379" s="62">
        <f ca="1">CS175*'SaaS - Cohorts (Logos)'!CS175</f>
        <v>0.21836161770229182</v>
      </c>
      <c r="CT379" s="62">
        <f ca="1">CT175*'SaaS - Cohorts (Logos)'!CT175</f>
        <v>0.21399438534824597</v>
      </c>
      <c r="CU379" s="62">
        <f ca="1">CU175*'SaaS - Cohorts (Logos)'!CU175</f>
        <v>0.20971449764128106</v>
      </c>
      <c r="CV379" s="62">
        <f ca="1">CV175*'SaaS - Cohorts (Logos)'!CV175</f>
        <v>0.20552020768845544</v>
      </c>
      <c r="CW379" s="62">
        <f ca="1">CW175*'SaaS - Cohorts (Logos)'!CW175</f>
        <v>0.20140980353468635</v>
      </c>
      <c r="CX379" s="62">
        <f ca="1">CX175*'SaaS - Cohorts (Logos)'!CX175</f>
        <v>0.19738160746399264</v>
      </c>
      <c r="CY379" s="62">
        <f ca="1">CY175*'SaaS - Cohorts (Logos)'!CY175</f>
        <v>0.19343397531471279</v>
      </c>
      <c r="CZ379" s="62">
        <f ca="1">CZ175*'SaaS - Cohorts (Logos)'!CZ175</f>
        <v>0.18956529580841852</v>
      </c>
      <c r="DA379" s="62">
        <f ca="1">DA175*'SaaS - Cohorts (Logos)'!DA175</f>
        <v>0.18577398989225016</v>
      </c>
      <c r="DB379" s="62">
        <f ca="1">DB175*'SaaS - Cohorts (Logos)'!DB175</f>
        <v>0.18205851009440516</v>
      </c>
      <c r="DC379" s="62">
        <f ca="1">DC175*'SaaS - Cohorts (Logos)'!DC175</f>
        <v>0.17841733989251704</v>
      </c>
      <c r="DD379" s="62">
        <f ca="1">DD175*'SaaS - Cohorts (Logos)'!DD175</f>
        <v>0.1748489930946667</v>
      </c>
      <c r="DE379" s="62">
        <f ca="1">DE175*'SaaS - Cohorts (Logos)'!DE175</f>
        <v>0.17135201323277335</v>
      </c>
      <c r="DF379" s="62">
        <f ca="1">DF175*'SaaS - Cohorts (Logos)'!DF175</f>
        <v>0.1679249729681179</v>
      </c>
      <c r="DG379" s="62">
        <f ca="1">DG175*'SaaS - Cohorts (Logos)'!DG175</f>
        <v>0.16456647350875553</v>
      </c>
      <c r="DH379" s="62">
        <f ca="1">DH175*'SaaS - Cohorts (Logos)'!DH175</f>
        <v>0.16127514403858043</v>
      </c>
      <c r="DI379" s="62">
        <f ca="1">DI175*'SaaS - Cohorts (Logos)'!DI175</f>
        <v>0.15804964115780884</v>
      </c>
      <c r="DJ379" s="62">
        <f ca="1">DJ175*'SaaS - Cohorts (Logos)'!DJ175</f>
        <v>0.15488864833465266</v>
      </c>
      <c r="DK379" s="62">
        <f ca="1">DK175*'SaaS - Cohorts (Logos)'!DK175</f>
        <v>0.15179087536795963</v>
      </c>
      <c r="DL379" s="62">
        <f ca="1">DL175*'SaaS - Cohorts (Logos)'!DL175</f>
        <v>0.14875505786060042</v>
      </c>
      <c r="DM379" s="62">
        <f ca="1">DM175*'SaaS - Cohorts (Logos)'!DM175</f>
        <v>0.14577995670338842</v>
      </c>
      <c r="DN379" s="62">
        <f ca="1">DN175*'SaaS - Cohorts (Logos)'!DN175</f>
        <v>0.14286435756932064</v>
      </c>
      <c r="DO379" s="62">
        <f ca="1">DO175*'SaaS - Cohorts (Logos)'!DO175</f>
        <v>0.14000707041793425</v>
      </c>
      <c r="DP379" s="62">
        <f ca="1">DP175*'SaaS - Cohorts (Logos)'!DP175</f>
        <v>0.13720692900957557</v>
      </c>
      <c r="DQ379" s="62">
        <f ca="1">DQ175*'SaaS - Cohorts (Logos)'!DQ175</f>
        <v>0.13446279042938403</v>
      </c>
      <c r="DR379" s="62">
        <f ca="1">DR175*'SaaS - Cohorts (Logos)'!DR175</f>
        <v>0.13177353462079636</v>
      </c>
    </row>
    <row r="380" spans="2:122" ht="15.75" customHeight="1">
      <c r="B380" s="195">
        <v>44044</v>
      </c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62">
        <f ca="1">BK176*'SaaS - Cohorts (Logos)'!BK176</f>
        <v>0.49</v>
      </c>
      <c r="BL380" s="62">
        <f ca="1">BL176*'SaaS - Cohorts (Logos)'!BL176</f>
        <v>0.48020000000000002</v>
      </c>
      <c r="BM380" s="62">
        <f ca="1">BM176*'SaaS - Cohorts (Logos)'!BM176</f>
        <v>0.47059600000000001</v>
      </c>
      <c r="BN380" s="62">
        <f ca="1">BN176*'SaaS - Cohorts (Logos)'!BN176</f>
        <v>0.46118408000000005</v>
      </c>
      <c r="BO380" s="62">
        <f ca="1">BO176*'SaaS - Cohorts (Logos)'!BO176</f>
        <v>0.45196039840000007</v>
      </c>
      <c r="BP380" s="62">
        <f ca="1">BP176*'SaaS - Cohorts (Logos)'!BP176</f>
        <v>0.44292119043200007</v>
      </c>
      <c r="BQ380" s="62">
        <f ca="1">BQ176*'SaaS - Cohorts (Logos)'!BQ176</f>
        <v>0.43406276662336007</v>
      </c>
      <c r="BR380" s="62">
        <f ca="1">BR176*'SaaS - Cohorts (Logos)'!BR176</f>
        <v>0.42538151129089286</v>
      </c>
      <c r="BS380" s="62">
        <f ca="1">BS176*'SaaS - Cohorts (Logos)'!BS176</f>
        <v>0.416873881065075</v>
      </c>
      <c r="BT380" s="62">
        <f ca="1">BT176*'SaaS - Cohorts (Logos)'!BT176</f>
        <v>0.40853640344377345</v>
      </c>
      <c r="BU380" s="62">
        <f ca="1">BU176*'SaaS - Cohorts (Logos)'!BU176</f>
        <v>0.40036567537489803</v>
      </c>
      <c r="BV380" s="62">
        <f ca="1">BV176*'SaaS - Cohorts (Logos)'!BV176</f>
        <v>0.39235836186740009</v>
      </c>
      <c r="BW380" s="62">
        <f ca="1">BW176*'SaaS - Cohorts (Logos)'!BW176</f>
        <v>0.38451119463005207</v>
      </c>
      <c r="BX380" s="62">
        <f ca="1">BX176*'SaaS - Cohorts (Logos)'!BX176</f>
        <v>0.37682097073745108</v>
      </c>
      <c r="BY380" s="62">
        <f ca="1">BY176*'SaaS - Cohorts (Logos)'!BY176</f>
        <v>0.36928455132270205</v>
      </c>
      <c r="BZ380" s="62">
        <f ca="1">BZ176*'SaaS - Cohorts (Logos)'!BZ176</f>
        <v>0.36189886029624796</v>
      </c>
      <c r="CA380" s="62">
        <f ca="1">CA176*'SaaS - Cohorts (Logos)'!CA176</f>
        <v>0.35466088309032301</v>
      </c>
      <c r="CB380" s="62">
        <f ca="1">CB176*'SaaS - Cohorts (Logos)'!CB176</f>
        <v>0.34756766542851658</v>
      </c>
      <c r="CC380" s="62">
        <f ca="1">CC176*'SaaS - Cohorts (Logos)'!CC176</f>
        <v>0.34061631211994625</v>
      </c>
      <c r="CD380" s="62">
        <f ca="1">CD176*'SaaS - Cohorts (Logos)'!CD176</f>
        <v>0.33380398587754734</v>
      </c>
      <c r="CE380" s="62">
        <f ca="1">CE176*'SaaS - Cohorts (Logos)'!CE176</f>
        <v>0.32712790615999637</v>
      </c>
      <c r="CF380" s="62">
        <f ca="1">CF176*'SaaS - Cohorts (Logos)'!CF176</f>
        <v>0.32058534803679645</v>
      </c>
      <c r="CG380" s="62">
        <f ca="1">CG176*'SaaS - Cohorts (Logos)'!CG176</f>
        <v>0.31417364107606049</v>
      </c>
      <c r="CH380" s="62">
        <f ca="1">CH176*'SaaS - Cohorts (Logos)'!CH176</f>
        <v>0.3078901682545393</v>
      </c>
      <c r="CI380" s="62">
        <f ca="1">CI176*'SaaS - Cohorts (Logos)'!CI176</f>
        <v>0.30173236488944849</v>
      </c>
      <c r="CJ380" s="62">
        <f ca="1">CJ176*'SaaS - Cohorts (Logos)'!CJ176</f>
        <v>0.29569771759165953</v>
      </c>
      <c r="CK380" s="62">
        <f ca="1">CK176*'SaaS - Cohorts (Logos)'!CK176</f>
        <v>0.28978376323982635</v>
      </c>
      <c r="CL380" s="62">
        <f ca="1">CL176*'SaaS - Cohorts (Logos)'!CL176</f>
        <v>0.28398808797502978</v>
      </c>
      <c r="CM380" s="62">
        <f ca="1">CM176*'SaaS - Cohorts (Logos)'!CM176</f>
        <v>0.2783083262155292</v>
      </c>
      <c r="CN380" s="62">
        <f ca="1">CN176*'SaaS - Cohorts (Logos)'!CN176</f>
        <v>0.27274215969121868</v>
      </c>
      <c r="CO380" s="62">
        <f ca="1">CO176*'SaaS - Cohorts (Logos)'!CO176</f>
        <v>0.26728731649739429</v>
      </c>
      <c r="CP380" s="62">
        <f ca="1">CP176*'SaaS - Cohorts (Logos)'!CP176</f>
        <v>0.26194157016744635</v>
      </c>
      <c r="CQ380" s="62">
        <f ca="1">CQ176*'SaaS - Cohorts (Logos)'!CQ176</f>
        <v>0.25670273876409744</v>
      </c>
      <c r="CR380" s="62">
        <f ca="1">CR176*'SaaS - Cohorts (Logos)'!CR176</f>
        <v>0.25156868398881549</v>
      </c>
      <c r="CS380" s="62">
        <f ca="1">CS176*'SaaS - Cohorts (Logos)'!CS176</f>
        <v>0.24653731030903919</v>
      </c>
      <c r="CT380" s="62">
        <f ca="1">CT176*'SaaS - Cohorts (Logos)'!CT176</f>
        <v>0.24160656410285844</v>
      </c>
      <c r="CU380" s="62">
        <f ca="1">CU176*'SaaS - Cohorts (Logos)'!CU176</f>
        <v>0.23677443282080127</v>
      </c>
      <c r="CV380" s="62">
        <f ca="1">CV176*'SaaS - Cohorts (Logos)'!CV176</f>
        <v>0.23203894416438522</v>
      </c>
      <c r="CW380" s="62">
        <f ca="1">CW176*'SaaS - Cohorts (Logos)'!CW176</f>
        <v>0.22739816528109752</v>
      </c>
      <c r="CX380" s="62">
        <f ca="1">CX176*'SaaS - Cohorts (Logos)'!CX176</f>
        <v>0.22285020197547556</v>
      </c>
      <c r="CY380" s="62">
        <f ca="1">CY176*'SaaS - Cohorts (Logos)'!CY176</f>
        <v>0.21839319793596607</v>
      </c>
      <c r="CZ380" s="62">
        <f ca="1">CZ176*'SaaS - Cohorts (Logos)'!CZ176</f>
        <v>0.21402533397724674</v>
      </c>
      <c r="DA380" s="62">
        <f ca="1">DA176*'SaaS - Cohorts (Logos)'!DA176</f>
        <v>0.2097448272977018</v>
      </c>
      <c r="DB380" s="62">
        <f ca="1">DB176*'SaaS - Cohorts (Logos)'!DB176</f>
        <v>0.20554993075174779</v>
      </c>
      <c r="DC380" s="62">
        <f ca="1">DC176*'SaaS - Cohorts (Logos)'!DC176</f>
        <v>0.20143893213671285</v>
      </c>
      <c r="DD380" s="62">
        <f ca="1">DD176*'SaaS - Cohorts (Logos)'!DD176</f>
        <v>0.19741015349397859</v>
      </c>
      <c r="DE380" s="62">
        <f ca="1">DE176*'SaaS - Cohorts (Logos)'!DE176</f>
        <v>0.19346195042409903</v>
      </c>
      <c r="DF380" s="62">
        <f ca="1">DF176*'SaaS - Cohorts (Logos)'!DF176</f>
        <v>0.18959271141561704</v>
      </c>
      <c r="DG380" s="62">
        <f ca="1">DG176*'SaaS - Cohorts (Logos)'!DG176</f>
        <v>0.18580085718730469</v>
      </c>
      <c r="DH380" s="62">
        <f ca="1">DH176*'SaaS - Cohorts (Logos)'!DH176</f>
        <v>0.1820848400435586</v>
      </c>
      <c r="DI380" s="62">
        <f ca="1">DI176*'SaaS - Cohorts (Logos)'!DI176</f>
        <v>0.17844314324268745</v>
      </c>
      <c r="DJ380" s="62">
        <f ca="1">DJ176*'SaaS - Cohorts (Logos)'!DJ176</f>
        <v>0.1748742803778337</v>
      </c>
      <c r="DK380" s="62">
        <f ca="1">DK176*'SaaS - Cohorts (Logos)'!DK176</f>
        <v>0.17137679477027704</v>
      </c>
      <c r="DL380" s="62">
        <f ca="1">DL176*'SaaS - Cohorts (Logos)'!DL176</f>
        <v>0.1679492588748715</v>
      </c>
      <c r="DM380" s="62">
        <f ca="1">DM176*'SaaS - Cohorts (Logos)'!DM176</f>
        <v>0.16459027369737406</v>
      </c>
      <c r="DN380" s="62">
        <f ca="1">DN176*'SaaS - Cohorts (Logos)'!DN176</f>
        <v>0.16129846822342658</v>
      </c>
      <c r="DO380" s="62">
        <f ca="1">DO176*'SaaS - Cohorts (Logos)'!DO176</f>
        <v>0.15807249885895805</v>
      </c>
      <c r="DP380" s="62">
        <f ca="1">DP176*'SaaS - Cohorts (Logos)'!DP176</f>
        <v>0.15491104888177887</v>
      </c>
      <c r="DQ380" s="62">
        <f ca="1">DQ176*'SaaS - Cohorts (Logos)'!DQ176</f>
        <v>0.1518128279041433</v>
      </c>
      <c r="DR380" s="62">
        <f ca="1">DR176*'SaaS - Cohorts (Logos)'!DR176</f>
        <v>0.14877657134606043</v>
      </c>
    </row>
    <row r="381" spans="2:122" ht="15.75" customHeight="1">
      <c r="B381" s="195">
        <v>44075</v>
      </c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62">
        <f ca="1">BK177*'SaaS - Cohorts (Logos)'!BK177</f>
        <v>0.54600000000000004</v>
      </c>
      <c r="BL381" s="62">
        <f ca="1">BL177*'SaaS - Cohorts (Logos)'!BL177</f>
        <v>0.53508</v>
      </c>
      <c r="BM381" s="62">
        <f ca="1">BM177*'SaaS - Cohorts (Logos)'!BM177</f>
        <v>0.52437840000000002</v>
      </c>
      <c r="BN381" s="62">
        <f ca="1">BN177*'SaaS - Cohorts (Logos)'!BN177</f>
        <v>0.51389083200000008</v>
      </c>
      <c r="BO381" s="62">
        <f ca="1">BO177*'SaaS - Cohorts (Logos)'!BO177</f>
        <v>0.50361301536000003</v>
      </c>
      <c r="BP381" s="62">
        <f ca="1">BP177*'SaaS - Cohorts (Logos)'!BP177</f>
        <v>0.49354075505280004</v>
      </c>
      <c r="BQ381" s="62">
        <f ca="1">BQ177*'SaaS - Cohorts (Logos)'!BQ177</f>
        <v>0.48366993995174407</v>
      </c>
      <c r="BR381" s="62">
        <f ca="1">BR177*'SaaS - Cohorts (Logos)'!BR177</f>
        <v>0.47399654115270912</v>
      </c>
      <c r="BS381" s="62">
        <f ca="1">BS177*'SaaS - Cohorts (Logos)'!BS177</f>
        <v>0.46451661032965497</v>
      </c>
      <c r="BT381" s="62">
        <f ca="1">BT177*'SaaS - Cohorts (Logos)'!BT177</f>
        <v>0.45522627812306182</v>
      </c>
      <c r="BU381" s="62">
        <f ca="1">BU177*'SaaS - Cohorts (Logos)'!BU177</f>
        <v>0.44612175256060066</v>
      </c>
      <c r="BV381" s="62">
        <f ca="1">BV177*'SaaS - Cohorts (Logos)'!BV177</f>
        <v>0.43719931750938862</v>
      </c>
      <c r="BW381" s="62">
        <f ca="1">BW177*'SaaS - Cohorts (Logos)'!BW177</f>
        <v>0.42845533115920087</v>
      </c>
      <c r="BX381" s="62">
        <f ca="1">BX177*'SaaS - Cohorts (Logos)'!BX177</f>
        <v>0.41988622453601687</v>
      </c>
      <c r="BY381" s="62">
        <f ca="1">BY177*'SaaS - Cohorts (Logos)'!BY177</f>
        <v>0.41148850004529652</v>
      </c>
      <c r="BZ381" s="62">
        <f ca="1">BZ177*'SaaS - Cohorts (Logos)'!BZ177</f>
        <v>0.40325873004439056</v>
      </c>
      <c r="CA381" s="62">
        <f ca="1">CA177*'SaaS - Cohorts (Logos)'!CA177</f>
        <v>0.39519355544350271</v>
      </c>
      <c r="CB381" s="62">
        <f ca="1">CB177*'SaaS - Cohorts (Logos)'!CB177</f>
        <v>0.38728968433463268</v>
      </c>
      <c r="CC381" s="62">
        <f ca="1">CC177*'SaaS - Cohorts (Logos)'!CC177</f>
        <v>0.37954389064794003</v>
      </c>
      <c r="CD381" s="62">
        <f ca="1">CD177*'SaaS - Cohorts (Logos)'!CD177</f>
        <v>0.37195301283498117</v>
      </c>
      <c r="CE381" s="62">
        <f ca="1">CE177*'SaaS - Cohorts (Logos)'!CE177</f>
        <v>0.36451395257828156</v>
      </c>
      <c r="CF381" s="62">
        <f ca="1">CF177*'SaaS - Cohorts (Logos)'!CF177</f>
        <v>0.35722367352671591</v>
      </c>
      <c r="CG381" s="62">
        <f ca="1">CG177*'SaaS - Cohorts (Logos)'!CG177</f>
        <v>0.35007920005618159</v>
      </c>
      <c r="CH381" s="62">
        <f ca="1">CH177*'SaaS - Cohorts (Logos)'!CH177</f>
        <v>0.34307761605505799</v>
      </c>
      <c r="CI381" s="62">
        <f ca="1">CI177*'SaaS - Cohorts (Logos)'!CI177</f>
        <v>0.33621606373395679</v>
      </c>
      <c r="CJ381" s="62">
        <f ca="1">CJ177*'SaaS - Cohorts (Logos)'!CJ177</f>
        <v>0.32949174245927765</v>
      </c>
      <c r="CK381" s="62">
        <f ca="1">CK177*'SaaS - Cohorts (Logos)'!CK177</f>
        <v>0.32290190761009208</v>
      </c>
      <c r="CL381" s="62">
        <f ca="1">CL177*'SaaS - Cohorts (Logos)'!CL177</f>
        <v>0.31644386945789021</v>
      </c>
      <c r="CM381" s="62">
        <f ca="1">CM177*'SaaS - Cohorts (Logos)'!CM177</f>
        <v>0.31011499206873244</v>
      </c>
      <c r="CN381" s="62">
        <f ca="1">CN177*'SaaS - Cohorts (Logos)'!CN177</f>
        <v>0.30391269222735778</v>
      </c>
      <c r="CO381" s="62">
        <f ca="1">CO177*'SaaS - Cohorts (Logos)'!CO177</f>
        <v>0.29783443838281065</v>
      </c>
      <c r="CP381" s="62">
        <f ca="1">CP177*'SaaS - Cohorts (Logos)'!CP177</f>
        <v>0.29187774961515439</v>
      </c>
      <c r="CQ381" s="62">
        <f ca="1">CQ177*'SaaS - Cohorts (Logos)'!CQ177</f>
        <v>0.2860401946228513</v>
      </c>
      <c r="CR381" s="62">
        <f ca="1">CR177*'SaaS - Cohorts (Logos)'!CR177</f>
        <v>0.2803193907303943</v>
      </c>
      <c r="CS381" s="62">
        <f ca="1">CS177*'SaaS - Cohorts (Logos)'!CS177</f>
        <v>0.27471300291578643</v>
      </c>
      <c r="CT381" s="62">
        <f ca="1">CT177*'SaaS - Cohorts (Logos)'!CT177</f>
        <v>0.26921874285747066</v>
      </c>
      <c r="CU381" s="62">
        <f ca="1">CU177*'SaaS - Cohorts (Logos)'!CU177</f>
        <v>0.26383436800032128</v>
      </c>
      <c r="CV381" s="62">
        <f ca="1">CV177*'SaaS - Cohorts (Logos)'!CV177</f>
        <v>0.25855768064031481</v>
      </c>
      <c r="CW381" s="62">
        <f ca="1">CW177*'SaaS - Cohorts (Logos)'!CW177</f>
        <v>0.25338652702750852</v>
      </c>
      <c r="CX381" s="62">
        <f ca="1">CX177*'SaaS - Cohorts (Logos)'!CX177</f>
        <v>0.24831879648695837</v>
      </c>
      <c r="CY381" s="62">
        <f ca="1">CY177*'SaaS - Cohorts (Logos)'!CY177</f>
        <v>0.2433524205572192</v>
      </c>
      <c r="CZ381" s="62">
        <f ca="1">CZ177*'SaaS - Cohorts (Logos)'!CZ177</f>
        <v>0.23848537214607482</v>
      </c>
      <c r="DA381" s="62">
        <f ca="1">DA177*'SaaS - Cohorts (Logos)'!DA177</f>
        <v>0.23371566470315333</v>
      </c>
      <c r="DB381" s="62">
        <f ca="1">DB177*'SaaS - Cohorts (Logos)'!DB177</f>
        <v>0.22904135140909027</v>
      </c>
      <c r="DC381" s="62">
        <f ca="1">DC177*'SaaS - Cohorts (Logos)'!DC177</f>
        <v>0.22446052438090847</v>
      </c>
      <c r="DD381" s="62">
        <f ca="1">DD177*'SaaS - Cohorts (Logos)'!DD177</f>
        <v>0.21997131389329028</v>
      </c>
      <c r="DE381" s="62">
        <f ca="1">DE177*'SaaS - Cohorts (Logos)'!DE177</f>
        <v>0.21557188761542445</v>
      </c>
      <c r="DF381" s="62">
        <f ca="1">DF177*'SaaS - Cohorts (Logos)'!DF177</f>
        <v>0.21126044986311598</v>
      </c>
      <c r="DG381" s="62">
        <f ca="1">DG177*'SaaS - Cohorts (Logos)'!DG177</f>
        <v>0.20703524086585365</v>
      </c>
      <c r="DH381" s="62">
        <f ca="1">DH177*'SaaS - Cohorts (Logos)'!DH177</f>
        <v>0.20289453604853658</v>
      </c>
      <c r="DI381" s="62">
        <f ca="1">DI177*'SaaS - Cohorts (Logos)'!DI177</f>
        <v>0.19883664532756587</v>
      </c>
      <c r="DJ381" s="62">
        <f ca="1">DJ177*'SaaS - Cohorts (Logos)'!DJ177</f>
        <v>0.19485991242101455</v>
      </c>
      <c r="DK381" s="62">
        <f ca="1">DK177*'SaaS - Cohorts (Logos)'!DK177</f>
        <v>0.19096271417259428</v>
      </c>
      <c r="DL381" s="62">
        <f ca="1">DL177*'SaaS - Cohorts (Logos)'!DL177</f>
        <v>0.18714345988914238</v>
      </c>
      <c r="DM381" s="62">
        <f ca="1">DM177*'SaaS - Cohorts (Logos)'!DM177</f>
        <v>0.18340059069135956</v>
      </c>
      <c r="DN381" s="62">
        <f ca="1">DN177*'SaaS - Cohorts (Logos)'!DN177</f>
        <v>0.17973257887753236</v>
      </c>
      <c r="DO381" s="62">
        <f ca="1">DO177*'SaaS - Cohorts (Logos)'!DO177</f>
        <v>0.17613792729998171</v>
      </c>
      <c r="DP381" s="62">
        <f ca="1">DP177*'SaaS - Cohorts (Logos)'!DP177</f>
        <v>0.17261516875398208</v>
      </c>
      <c r="DQ381" s="62">
        <f ca="1">DQ177*'SaaS - Cohorts (Logos)'!DQ177</f>
        <v>0.16916286537890243</v>
      </c>
      <c r="DR381" s="62">
        <f ca="1">DR177*'SaaS - Cohorts (Logos)'!DR177</f>
        <v>0.16577960807132439</v>
      </c>
    </row>
    <row r="382" spans="2:122" ht="15.75" customHeight="1">
      <c r="B382" s="195">
        <v>44105</v>
      </c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62">
        <f ca="1">BK178*'SaaS - Cohorts (Logos)'!BK178</f>
        <v>0.54600000000000004</v>
      </c>
      <c r="BL382" s="62">
        <f ca="1">BL178*'SaaS - Cohorts (Logos)'!BL178</f>
        <v>0.53508</v>
      </c>
      <c r="BM382" s="62">
        <f ca="1">BM178*'SaaS - Cohorts (Logos)'!BM178</f>
        <v>0.52437840000000002</v>
      </c>
      <c r="BN382" s="62">
        <f ca="1">BN178*'SaaS - Cohorts (Logos)'!BN178</f>
        <v>0.51389083200000008</v>
      </c>
      <c r="BO382" s="62">
        <f ca="1">BO178*'SaaS - Cohorts (Logos)'!BO178</f>
        <v>0.50361301536000003</v>
      </c>
      <c r="BP382" s="62">
        <f ca="1">BP178*'SaaS - Cohorts (Logos)'!BP178</f>
        <v>0.49354075505280004</v>
      </c>
      <c r="BQ382" s="62">
        <f ca="1">BQ178*'SaaS - Cohorts (Logos)'!BQ178</f>
        <v>0.48366993995174407</v>
      </c>
      <c r="BR382" s="62">
        <f ca="1">BR178*'SaaS - Cohorts (Logos)'!BR178</f>
        <v>0.47399654115270912</v>
      </c>
      <c r="BS382" s="62">
        <f ca="1">BS178*'SaaS - Cohorts (Logos)'!BS178</f>
        <v>0.46451661032965497</v>
      </c>
      <c r="BT382" s="62">
        <f ca="1">BT178*'SaaS - Cohorts (Logos)'!BT178</f>
        <v>0.45522627812306182</v>
      </c>
      <c r="BU382" s="62">
        <f ca="1">BU178*'SaaS - Cohorts (Logos)'!BU178</f>
        <v>0.44612175256060066</v>
      </c>
      <c r="BV382" s="62">
        <f ca="1">BV178*'SaaS - Cohorts (Logos)'!BV178</f>
        <v>0.43719931750938862</v>
      </c>
      <c r="BW382" s="62">
        <f ca="1">BW178*'SaaS - Cohorts (Logos)'!BW178</f>
        <v>0.42845533115920087</v>
      </c>
      <c r="BX382" s="62">
        <f ca="1">BX178*'SaaS - Cohorts (Logos)'!BX178</f>
        <v>0.41988622453601687</v>
      </c>
      <c r="BY382" s="62">
        <f ca="1">BY178*'SaaS - Cohorts (Logos)'!BY178</f>
        <v>0.41148850004529652</v>
      </c>
      <c r="BZ382" s="62">
        <f ca="1">BZ178*'SaaS - Cohorts (Logos)'!BZ178</f>
        <v>0.40325873004439056</v>
      </c>
      <c r="CA382" s="62">
        <f ca="1">CA178*'SaaS - Cohorts (Logos)'!CA178</f>
        <v>0.39519355544350271</v>
      </c>
      <c r="CB382" s="62">
        <f ca="1">CB178*'SaaS - Cohorts (Logos)'!CB178</f>
        <v>0.38728968433463268</v>
      </c>
      <c r="CC382" s="62">
        <f ca="1">CC178*'SaaS - Cohorts (Logos)'!CC178</f>
        <v>0.37954389064794003</v>
      </c>
      <c r="CD382" s="62">
        <f ca="1">CD178*'SaaS - Cohorts (Logos)'!CD178</f>
        <v>0.37195301283498117</v>
      </c>
      <c r="CE382" s="62">
        <f ca="1">CE178*'SaaS - Cohorts (Logos)'!CE178</f>
        <v>0.36451395257828156</v>
      </c>
      <c r="CF382" s="62">
        <f ca="1">CF178*'SaaS - Cohorts (Logos)'!CF178</f>
        <v>0.35722367352671591</v>
      </c>
      <c r="CG382" s="62">
        <f ca="1">CG178*'SaaS - Cohorts (Logos)'!CG178</f>
        <v>0.35007920005618159</v>
      </c>
      <c r="CH382" s="62">
        <f ca="1">CH178*'SaaS - Cohorts (Logos)'!CH178</f>
        <v>0.34307761605505799</v>
      </c>
      <c r="CI382" s="62">
        <f ca="1">CI178*'SaaS - Cohorts (Logos)'!CI178</f>
        <v>0.33621606373395679</v>
      </c>
      <c r="CJ382" s="62">
        <f ca="1">CJ178*'SaaS - Cohorts (Logos)'!CJ178</f>
        <v>0.32949174245927765</v>
      </c>
      <c r="CK382" s="62">
        <f ca="1">CK178*'SaaS - Cohorts (Logos)'!CK178</f>
        <v>0.32290190761009208</v>
      </c>
      <c r="CL382" s="62">
        <f ca="1">CL178*'SaaS - Cohorts (Logos)'!CL178</f>
        <v>0.31644386945789021</v>
      </c>
      <c r="CM382" s="62">
        <f ca="1">CM178*'SaaS - Cohorts (Logos)'!CM178</f>
        <v>0.31011499206873244</v>
      </c>
      <c r="CN382" s="62">
        <f ca="1">CN178*'SaaS - Cohorts (Logos)'!CN178</f>
        <v>0.30391269222735778</v>
      </c>
      <c r="CO382" s="62">
        <f ca="1">CO178*'SaaS - Cohorts (Logos)'!CO178</f>
        <v>0.29783443838281065</v>
      </c>
      <c r="CP382" s="62">
        <f ca="1">CP178*'SaaS - Cohorts (Logos)'!CP178</f>
        <v>0.29187774961515439</v>
      </c>
      <c r="CQ382" s="62">
        <f ca="1">CQ178*'SaaS - Cohorts (Logos)'!CQ178</f>
        <v>0.2860401946228513</v>
      </c>
      <c r="CR382" s="62">
        <f ca="1">CR178*'SaaS - Cohorts (Logos)'!CR178</f>
        <v>0.2803193907303943</v>
      </c>
      <c r="CS382" s="62">
        <f ca="1">CS178*'SaaS - Cohorts (Logos)'!CS178</f>
        <v>0.27471300291578643</v>
      </c>
      <c r="CT382" s="62">
        <f ca="1">CT178*'SaaS - Cohorts (Logos)'!CT178</f>
        <v>0.26921874285747066</v>
      </c>
      <c r="CU382" s="62">
        <f ca="1">CU178*'SaaS - Cohorts (Logos)'!CU178</f>
        <v>0.26383436800032128</v>
      </c>
      <c r="CV382" s="62">
        <f ca="1">CV178*'SaaS - Cohorts (Logos)'!CV178</f>
        <v>0.25855768064031481</v>
      </c>
      <c r="CW382" s="62">
        <f ca="1">CW178*'SaaS - Cohorts (Logos)'!CW178</f>
        <v>0.25338652702750852</v>
      </c>
      <c r="CX382" s="62">
        <f ca="1">CX178*'SaaS - Cohorts (Logos)'!CX178</f>
        <v>0.24831879648695837</v>
      </c>
      <c r="CY382" s="62">
        <f ca="1">CY178*'SaaS - Cohorts (Logos)'!CY178</f>
        <v>0.2433524205572192</v>
      </c>
      <c r="CZ382" s="62">
        <f ca="1">CZ178*'SaaS - Cohorts (Logos)'!CZ178</f>
        <v>0.23848537214607482</v>
      </c>
      <c r="DA382" s="62">
        <f ca="1">DA178*'SaaS - Cohorts (Logos)'!DA178</f>
        <v>0.23371566470315333</v>
      </c>
      <c r="DB382" s="62">
        <f ca="1">DB178*'SaaS - Cohorts (Logos)'!DB178</f>
        <v>0.22904135140909027</v>
      </c>
      <c r="DC382" s="62">
        <f ca="1">DC178*'SaaS - Cohorts (Logos)'!DC178</f>
        <v>0.22446052438090847</v>
      </c>
      <c r="DD382" s="62">
        <f ca="1">DD178*'SaaS - Cohorts (Logos)'!DD178</f>
        <v>0.21997131389329028</v>
      </c>
      <c r="DE382" s="62">
        <f ca="1">DE178*'SaaS - Cohorts (Logos)'!DE178</f>
        <v>0.21557188761542445</v>
      </c>
      <c r="DF382" s="62">
        <f ca="1">DF178*'SaaS - Cohorts (Logos)'!DF178</f>
        <v>0.21126044986311598</v>
      </c>
      <c r="DG382" s="62">
        <f ca="1">DG178*'SaaS - Cohorts (Logos)'!DG178</f>
        <v>0.20703524086585365</v>
      </c>
      <c r="DH382" s="62">
        <f ca="1">DH178*'SaaS - Cohorts (Logos)'!DH178</f>
        <v>0.20289453604853658</v>
      </c>
      <c r="DI382" s="62">
        <f ca="1">DI178*'SaaS - Cohorts (Logos)'!DI178</f>
        <v>0.19883664532756587</v>
      </c>
      <c r="DJ382" s="62">
        <f ca="1">DJ178*'SaaS - Cohorts (Logos)'!DJ178</f>
        <v>0.19485991242101455</v>
      </c>
      <c r="DK382" s="62">
        <f ca="1">DK178*'SaaS - Cohorts (Logos)'!DK178</f>
        <v>0.19096271417259428</v>
      </c>
      <c r="DL382" s="62">
        <f ca="1">DL178*'SaaS - Cohorts (Logos)'!DL178</f>
        <v>0.18714345988914238</v>
      </c>
      <c r="DM382" s="62">
        <f ca="1">DM178*'SaaS - Cohorts (Logos)'!DM178</f>
        <v>0.18340059069135956</v>
      </c>
      <c r="DN382" s="62">
        <f ca="1">DN178*'SaaS - Cohorts (Logos)'!DN178</f>
        <v>0.17973257887753236</v>
      </c>
      <c r="DO382" s="62">
        <f ca="1">DO178*'SaaS - Cohorts (Logos)'!DO178</f>
        <v>0.17613792729998171</v>
      </c>
      <c r="DP382" s="62">
        <f ca="1">DP178*'SaaS - Cohorts (Logos)'!DP178</f>
        <v>0.17261516875398208</v>
      </c>
      <c r="DQ382" s="62">
        <f ca="1">DQ178*'SaaS - Cohorts (Logos)'!DQ178</f>
        <v>0.16916286537890243</v>
      </c>
      <c r="DR382" s="62">
        <f ca="1">DR178*'SaaS - Cohorts (Logos)'!DR178</f>
        <v>0.16577960807132439</v>
      </c>
    </row>
    <row r="383" spans="2:122" ht="15.75" customHeight="1">
      <c r="B383" s="195">
        <v>44136</v>
      </c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62">
        <f ca="1">BK179*'SaaS - Cohorts (Logos)'!BK179</f>
        <v>0.54600000000000004</v>
      </c>
      <c r="BL383" s="62">
        <f ca="1">BL179*'SaaS - Cohorts (Logos)'!BL179</f>
        <v>0.53508</v>
      </c>
      <c r="BM383" s="62">
        <f ca="1">BM179*'SaaS - Cohorts (Logos)'!BM179</f>
        <v>0.52437840000000002</v>
      </c>
      <c r="BN383" s="62">
        <f ca="1">BN179*'SaaS - Cohorts (Logos)'!BN179</f>
        <v>0.51389083200000008</v>
      </c>
      <c r="BO383" s="62">
        <f ca="1">BO179*'SaaS - Cohorts (Logos)'!BO179</f>
        <v>0.50361301536000003</v>
      </c>
      <c r="BP383" s="62">
        <f ca="1">BP179*'SaaS - Cohorts (Logos)'!BP179</f>
        <v>0.49354075505280004</v>
      </c>
      <c r="BQ383" s="62">
        <f ca="1">BQ179*'SaaS - Cohorts (Logos)'!BQ179</f>
        <v>0.48366993995174407</v>
      </c>
      <c r="BR383" s="62">
        <f ca="1">BR179*'SaaS - Cohorts (Logos)'!BR179</f>
        <v>0.47399654115270912</v>
      </c>
      <c r="BS383" s="62">
        <f ca="1">BS179*'SaaS - Cohorts (Logos)'!BS179</f>
        <v>0.46451661032965497</v>
      </c>
      <c r="BT383" s="62">
        <f ca="1">BT179*'SaaS - Cohorts (Logos)'!BT179</f>
        <v>0.45522627812306182</v>
      </c>
      <c r="BU383" s="62">
        <f ca="1">BU179*'SaaS - Cohorts (Logos)'!BU179</f>
        <v>0.44612175256060066</v>
      </c>
      <c r="BV383" s="62">
        <f ca="1">BV179*'SaaS - Cohorts (Logos)'!BV179</f>
        <v>0.43719931750938862</v>
      </c>
      <c r="BW383" s="62">
        <f ca="1">BW179*'SaaS - Cohorts (Logos)'!BW179</f>
        <v>0.42845533115920087</v>
      </c>
      <c r="BX383" s="62">
        <f ca="1">BX179*'SaaS - Cohorts (Logos)'!BX179</f>
        <v>0.41988622453601687</v>
      </c>
      <c r="BY383" s="62">
        <f ca="1">BY179*'SaaS - Cohorts (Logos)'!BY179</f>
        <v>0.41148850004529652</v>
      </c>
      <c r="BZ383" s="62">
        <f ca="1">BZ179*'SaaS - Cohorts (Logos)'!BZ179</f>
        <v>0.40325873004439056</v>
      </c>
      <c r="CA383" s="62">
        <f ca="1">CA179*'SaaS - Cohorts (Logos)'!CA179</f>
        <v>0.39519355544350271</v>
      </c>
      <c r="CB383" s="62">
        <f ca="1">CB179*'SaaS - Cohorts (Logos)'!CB179</f>
        <v>0.38728968433463268</v>
      </c>
      <c r="CC383" s="62">
        <f ca="1">CC179*'SaaS - Cohorts (Logos)'!CC179</f>
        <v>0.37954389064794003</v>
      </c>
      <c r="CD383" s="62">
        <f ca="1">CD179*'SaaS - Cohorts (Logos)'!CD179</f>
        <v>0.37195301283498117</v>
      </c>
      <c r="CE383" s="62">
        <f ca="1">CE179*'SaaS - Cohorts (Logos)'!CE179</f>
        <v>0.36451395257828156</v>
      </c>
      <c r="CF383" s="62">
        <f ca="1">CF179*'SaaS - Cohorts (Logos)'!CF179</f>
        <v>0.35722367352671591</v>
      </c>
      <c r="CG383" s="62">
        <f ca="1">CG179*'SaaS - Cohorts (Logos)'!CG179</f>
        <v>0.35007920005618159</v>
      </c>
      <c r="CH383" s="62">
        <f ca="1">CH179*'SaaS - Cohorts (Logos)'!CH179</f>
        <v>0.34307761605505799</v>
      </c>
      <c r="CI383" s="62">
        <f ca="1">CI179*'SaaS - Cohorts (Logos)'!CI179</f>
        <v>0.33621606373395679</v>
      </c>
      <c r="CJ383" s="62">
        <f ca="1">CJ179*'SaaS - Cohorts (Logos)'!CJ179</f>
        <v>0.32949174245927765</v>
      </c>
      <c r="CK383" s="62">
        <f ca="1">CK179*'SaaS - Cohorts (Logos)'!CK179</f>
        <v>0.32290190761009208</v>
      </c>
      <c r="CL383" s="62">
        <f ca="1">CL179*'SaaS - Cohorts (Logos)'!CL179</f>
        <v>0.31644386945789021</v>
      </c>
      <c r="CM383" s="62">
        <f ca="1">CM179*'SaaS - Cohorts (Logos)'!CM179</f>
        <v>0.31011499206873244</v>
      </c>
      <c r="CN383" s="62">
        <f ca="1">CN179*'SaaS - Cohorts (Logos)'!CN179</f>
        <v>0.30391269222735778</v>
      </c>
      <c r="CO383" s="62">
        <f ca="1">CO179*'SaaS - Cohorts (Logos)'!CO179</f>
        <v>0.29783443838281065</v>
      </c>
      <c r="CP383" s="62">
        <f ca="1">CP179*'SaaS - Cohorts (Logos)'!CP179</f>
        <v>0.29187774961515439</v>
      </c>
      <c r="CQ383" s="62">
        <f ca="1">CQ179*'SaaS - Cohorts (Logos)'!CQ179</f>
        <v>0.2860401946228513</v>
      </c>
      <c r="CR383" s="62">
        <f ca="1">CR179*'SaaS - Cohorts (Logos)'!CR179</f>
        <v>0.2803193907303943</v>
      </c>
      <c r="CS383" s="62">
        <f ca="1">CS179*'SaaS - Cohorts (Logos)'!CS179</f>
        <v>0.27471300291578643</v>
      </c>
      <c r="CT383" s="62">
        <f ca="1">CT179*'SaaS - Cohorts (Logos)'!CT179</f>
        <v>0.26921874285747066</v>
      </c>
      <c r="CU383" s="62">
        <f ca="1">CU179*'SaaS - Cohorts (Logos)'!CU179</f>
        <v>0.26383436800032128</v>
      </c>
      <c r="CV383" s="62">
        <f ca="1">CV179*'SaaS - Cohorts (Logos)'!CV179</f>
        <v>0.25855768064031481</v>
      </c>
      <c r="CW383" s="62">
        <f ca="1">CW179*'SaaS - Cohorts (Logos)'!CW179</f>
        <v>0.25338652702750852</v>
      </c>
      <c r="CX383" s="62">
        <f ca="1">CX179*'SaaS - Cohorts (Logos)'!CX179</f>
        <v>0.24831879648695837</v>
      </c>
      <c r="CY383" s="62">
        <f ca="1">CY179*'SaaS - Cohorts (Logos)'!CY179</f>
        <v>0.2433524205572192</v>
      </c>
      <c r="CZ383" s="62">
        <f ca="1">CZ179*'SaaS - Cohorts (Logos)'!CZ179</f>
        <v>0.23848537214607482</v>
      </c>
      <c r="DA383" s="62">
        <f ca="1">DA179*'SaaS - Cohorts (Logos)'!DA179</f>
        <v>0.23371566470315333</v>
      </c>
      <c r="DB383" s="62">
        <f ca="1">DB179*'SaaS - Cohorts (Logos)'!DB179</f>
        <v>0.22904135140909027</v>
      </c>
      <c r="DC383" s="62">
        <f ca="1">DC179*'SaaS - Cohorts (Logos)'!DC179</f>
        <v>0.22446052438090847</v>
      </c>
      <c r="DD383" s="62">
        <f ca="1">DD179*'SaaS - Cohorts (Logos)'!DD179</f>
        <v>0.21997131389329028</v>
      </c>
      <c r="DE383" s="62">
        <f ca="1">DE179*'SaaS - Cohorts (Logos)'!DE179</f>
        <v>0.21557188761542445</v>
      </c>
      <c r="DF383" s="62">
        <f ca="1">DF179*'SaaS - Cohorts (Logos)'!DF179</f>
        <v>0.21126044986311598</v>
      </c>
      <c r="DG383" s="62">
        <f ca="1">DG179*'SaaS - Cohorts (Logos)'!DG179</f>
        <v>0.20703524086585365</v>
      </c>
      <c r="DH383" s="62">
        <f ca="1">DH179*'SaaS - Cohorts (Logos)'!DH179</f>
        <v>0.20289453604853658</v>
      </c>
      <c r="DI383" s="62">
        <f ca="1">DI179*'SaaS - Cohorts (Logos)'!DI179</f>
        <v>0.19883664532756587</v>
      </c>
      <c r="DJ383" s="62">
        <f ca="1">DJ179*'SaaS - Cohorts (Logos)'!DJ179</f>
        <v>0.19485991242101455</v>
      </c>
      <c r="DK383" s="62">
        <f ca="1">DK179*'SaaS - Cohorts (Logos)'!DK179</f>
        <v>0.19096271417259428</v>
      </c>
      <c r="DL383" s="62">
        <f ca="1">DL179*'SaaS - Cohorts (Logos)'!DL179</f>
        <v>0.18714345988914238</v>
      </c>
      <c r="DM383" s="62">
        <f ca="1">DM179*'SaaS - Cohorts (Logos)'!DM179</f>
        <v>0.18340059069135956</v>
      </c>
      <c r="DN383" s="62">
        <f ca="1">DN179*'SaaS - Cohorts (Logos)'!DN179</f>
        <v>0.17973257887753236</v>
      </c>
      <c r="DO383" s="62">
        <f ca="1">DO179*'SaaS - Cohorts (Logos)'!DO179</f>
        <v>0.17613792729998171</v>
      </c>
      <c r="DP383" s="62">
        <f ca="1">DP179*'SaaS - Cohorts (Logos)'!DP179</f>
        <v>0.17261516875398208</v>
      </c>
      <c r="DQ383" s="62">
        <f ca="1">DQ179*'SaaS - Cohorts (Logos)'!DQ179</f>
        <v>0.16916286537890243</v>
      </c>
      <c r="DR383" s="62">
        <f ca="1">DR179*'SaaS - Cohorts (Logos)'!DR179</f>
        <v>0.16577960807132439</v>
      </c>
    </row>
    <row r="384" spans="2:122" ht="15.75" customHeight="1">
      <c r="B384" s="195">
        <v>44166</v>
      </c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62">
        <f ca="1">BK180*'SaaS - Cohorts (Logos)'!BK180</f>
        <v>0.54600000000000004</v>
      </c>
      <c r="BL384" s="62">
        <f ca="1">BL180*'SaaS - Cohorts (Logos)'!BL180</f>
        <v>0.53508</v>
      </c>
      <c r="BM384" s="62">
        <f ca="1">BM180*'SaaS - Cohorts (Logos)'!BM180</f>
        <v>0.52437840000000002</v>
      </c>
      <c r="BN384" s="62">
        <f ca="1">BN180*'SaaS - Cohorts (Logos)'!BN180</f>
        <v>0.51389083200000008</v>
      </c>
      <c r="BO384" s="62">
        <f ca="1">BO180*'SaaS - Cohorts (Logos)'!BO180</f>
        <v>0.50361301536000003</v>
      </c>
      <c r="BP384" s="62">
        <f ca="1">BP180*'SaaS - Cohorts (Logos)'!BP180</f>
        <v>0.49354075505280004</v>
      </c>
      <c r="BQ384" s="62">
        <f ca="1">BQ180*'SaaS - Cohorts (Logos)'!BQ180</f>
        <v>0.48366993995174407</v>
      </c>
      <c r="BR384" s="62">
        <f ca="1">BR180*'SaaS - Cohorts (Logos)'!BR180</f>
        <v>0.47399654115270912</v>
      </c>
      <c r="BS384" s="62">
        <f ca="1">BS180*'SaaS - Cohorts (Logos)'!BS180</f>
        <v>0.46451661032965497</v>
      </c>
      <c r="BT384" s="62">
        <f ca="1">BT180*'SaaS - Cohorts (Logos)'!BT180</f>
        <v>0.45522627812306182</v>
      </c>
      <c r="BU384" s="62">
        <f ca="1">BU180*'SaaS - Cohorts (Logos)'!BU180</f>
        <v>0.44612175256060066</v>
      </c>
      <c r="BV384" s="62">
        <f ca="1">BV180*'SaaS - Cohorts (Logos)'!BV180</f>
        <v>0.43719931750938862</v>
      </c>
      <c r="BW384" s="62">
        <f ca="1">BW180*'SaaS - Cohorts (Logos)'!BW180</f>
        <v>0.42845533115920087</v>
      </c>
      <c r="BX384" s="62">
        <f ca="1">BX180*'SaaS - Cohorts (Logos)'!BX180</f>
        <v>0.41988622453601687</v>
      </c>
      <c r="BY384" s="62">
        <f ca="1">BY180*'SaaS - Cohorts (Logos)'!BY180</f>
        <v>0.41148850004529652</v>
      </c>
      <c r="BZ384" s="62">
        <f ca="1">BZ180*'SaaS - Cohorts (Logos)'!BZ180</f>
        <v>0.40325873004439056</v>
      </c>
      <c r="CA384" s="62">
        <f ca="1">CA180*'SaaS - Cohorts (Logos)'!CA180</f>
        <v>0.39519355544350271</v>
      </c>
      <c r="CB384" s="62">
        <f ca="1">CB180*'SaaS - Cohorts (Logos)'!CB180</f>
        <v>0.38728968433463268</v>
      </c>
      <c r="CC384" s="62">
        <f ca="1">CC180*'SaaS - Cohorts (Logos)'!CC180</f>
        <v>0.37954389064794003</v>
      </c>
      <c r="CD384" s="62">
        <f ca="1">CD180*'SaaS - Cohorts (Logos)'!CD180</f>
        <v>0.37195301283498117</v>
      </c>
      <c r="CE384" s="62">
        <f ca="1">CE180*'SaaS - Cohorts (Logos)'!CE180</f>
        <v>0.36451395257828156</v>
      </c>
      <c r="CF384" s="62">
        <f ca="1">CF180*'SaaS - Cohorts (Logos)'!CF180</f>
        <v>0.35722367352671591</v>
      </c>
      <c r="CG384" s="62">
        <f ca="1">CG180*'SaaS - Cohorts (Logos)'!CG180</f>
        <v>0.35007920005618159</v>
      </c>
      <c r="CH384" s="62">
        <f ca="1">CH180*'SaaS - Cohorts (Logos)'!CH180</f>
        <v>0.34307761605505799</v>
      </c>
      <c r="CI384" s="62">
        <f ca="1">CI180*'SaaS - Cohorts (Logos)'!CI180</f>
        <v>0.33621606373395679</v>
      </c>
      <c r="CJ384" s="62">
        <f ca="1">CJ180*'SaaS - Cohorts (Logos)'!CJ180</f>
        <v>0.32949174245927765</v>
      </c>
      <c r="CK384" s="62">
        <f ca="1">CK180*'SaaS - Cohorts (Logos)'!CK180</f>
        <v>0.32290190761009208</v>
      </c>
      <c r="CL384" s="62">
        <f ca="1">CL180*'SaaS - Cohorts (Logos)'!CL180</f>
        <v>0.31644386945789021</v>
      </c>
      <c r="CM384" s="62">
        <f ca="1">CM180*'SaaS - Cohorts (Logos)'!CM180</f>
        <v>0.31011499206873244</v>
      </c>
      <c r="CN384" s="62">
        <f ca="1">CN180*'SaaS - Cohorts (Logos)'!CN180</f>
        <v>0.30391269222735778</v>
      </c>
      <c r="CO384" s="62">
        <f ca="1">CO180*'SaaS - Cohorts (Logos)'!CO180</f>
        <v>0.29783443838281065</v>
      </c>
      <c r="CP384" s="62">
        <f ca="1">CP180*'SaaS - Cohorts (Logos)'!CP180</f>
        <v>0.29187774961515439</v>
      </c>
      <c r="CQ384" s="62">
        <f ca="1">CQ180*'SaaS - Cohorts (Logos)'!CQ180</f>
        <v>0.2860401946228513</v>
      </c>
      <c r="CR384" s="62">
        <f ca="1">CR180*'SaaS - Cohorts (Logos)'!CR180</f>
        <v>0.2803193907303943</v>
      </c>
      <c r="CS384" s="62">
        <f ca="1">CS180*'SaaS - Cohorts (Logos)'!CS180</f>
        <v>0.27471300291578643</v>
      </c>
      <c r="CT384" s="62">
        <f ca="1">CT180*'SaaS - Cohorts (Logos)'!CT180</f>
        <v>0.26921874285747066</v>
      </c>
      <c r="CU384" s="62">
        <f ca="1">CU180*'SaaS - Cohorts (Logos)'!CU180</f>
        <v>0.26383436800032128</v>
      </c>
      <c r="CV384" s="62">
        <f ca="1">CV180*'SaaS - Cohorts (Logos)'!CV180</f>
        <v>0.25855768064031481</v>
      </c>
      <c r="CW384" s="62">
        <f ca="1">CW180*'SaaS - Cohorts (Logos)'!CW180</f>
        <v>0.25338652702750852</v>
      </c>
      <c r="CX384" s="62">
        <f ca="1">CX180*'SaaS - Cohorts (Logos)'!CX180</f>
        <v>0.24831879648695837</v>
      </c>
      <c r="CY384" s="62">
        <f ca="1">CY180*'SaaS - Cohorts (Logos)'!CY180</f>
        <v>0.2433524205572192</v>
      </c>
      <c r="CZ384" s="62">
        <f ca="1">CZ180*'SaaS - Cohorts (Logos)'!CZ180</f>
        <v>0.23848537214607482</v>
      </c>
      <c r="DA384" s="62">
        <f ca="1">DA180*'SaaS - Cohorts (Logos)'!DA180</f>
        <v>0.23371566470315333</v>
      </c>
      <c r="DB384" s="62">
        <f ca="1">DB180*'SaaS - Cohorts (Logos)'!DB180</f>
        <v>0.22904135140909027</v>
      </c>
      <c r="DC384" s="62">
        <f ca="1">DC180*'SaaS - Cohorts (Logos)'!DC180</f>
        <v>0.22446052438090847</v>
      </c>
      <c r="DD384" s="62">
        <f ca="1">DD180*'SaaS - Cohorts (Logos)'!DD180</f>
        <v>0.21997131389329028</v>
      </c>
      <c r="DE384" s="62">
        <f ca="1">DE180*'SaaS - Cohorts (Logos)'!DE180</f>
        <v>0.21557188761542445</v>
      </c>
      <c r="DF384" s="62">
        <f ca="1">DF180*'SaaS - Cohorts (Logos)'!DF180</f>
        <v>0.21126044986311598</v>
      </c>
      <c r="DG384" s="62">
        <f ca="1">DG180*'SaaS - Cohorts (Logos)'!DG180</f>
        <v>0.20703524086585365</v>
      </c>
      <c r="DH384" s="62">
        <f ca="1">DH180*'SaaS - Cohorts (Logos)'!DH180</f>
        <v>0.20289453604853658</v>
      </c>
      <c r="DI384" s="62">
        <f ca="1">DI180*'SaaS - Cohorts (Logos)'!DI180</f>
        <v>0.19883664532756587</v>
      </c>
      <c r="DJ384" s="62">
        <f ca="1">DJ180*'SaaS - Cohorts (Logos)'!DJ180</f>
        <v>0.19485991242101455</v>
      </c>
      <c r="DK384" s="62">
        <f ca="1">DK180*'SaaS - Cohorts (Logos)'!DK180</f>
        <v>0.19096271417259428</v>
      </c>
      <c r="DL384" s="62">
        <f ca="1">DL180*'SaaS - Cohorts (Logos)'!DL180</f>
        <v>0.18714345988914238</v>
      </c>
      <c r="DM384" s="62">
        <f ca="1">DM180*'SaaS - Cohorts (Logos)'!DM180</f>
        <v>0.18340059069135956</v>
      </c>
      <c r="DN384" s="62">
        <f ca="1">DN180*'SaaS - Cohorts (Logos)'!DN180</f>
        <v>0.17973257887753236</v>
      </c>
      <c r="DO384" s="62">
        <f ca="1">DO180*'SaaS - Cohorts (Logos)'!DO180</f>
        <v>0.17613792729998171</v>
      </c>
      <c r="DP384" s="62">
        <f ca="1">DP180*'SaaS - Cohorts (Logos)'!DP180</f>
        <v>0.17261516875398208</v>
      </c>
      <c r="DQ384" s="62">
        <f ca="1">DQ180*'SaaS - Cohorts (Logos)'!DQ180</f>
        <v>0.16916286537890243</v>
      </c>
      <c r="DR384" s="62">
        <f ca="1">DR180*'SaaS - Cohorts (Logos)'!DR180</f>
        <v>0.16577960807132439</v>
      </c>
    </row>
    <row r="385" spans="2:122" ht="15.75" customHeight="1">
      <c r="B385" s="195">
        <v>44197</v>
      </c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62">
        <f ca="1">BK181*'SaaS - Cohorts (Logos)'!BK181</f>
        <v>0.54600000000000004</v>
      </c>
      <c r="BL385" s="62">
        <f ca="1">BL181*'SaaS - Cohorts (Logos)'!BL181</f>
        <v>0.53508</v>
      </c>
      <c r="BM385" s="62">
        <f ca="1">BM181*'SaaS - Cohorts (Logos)'!BM181</f>
        <v>0.52437840000000002</v>
      </c>
      <c r="BN385" s="62">
        <f ca="1">BN181*'SaaS - Cohorts (Logos)'!BN181</f>
        <v>0.51389083200000008</v>
      </c>
      <c r="BO385" s="62">
        <f ca="1">BO181*'SaaS - Cohorts (Logos)'!BO181</f>
        <v>0.50361301536000003</v>
      </c>
      <c r="BP385" s="62">
        <f ca="1">BP181*'SaaS - Cohorts (Logos)'!BP181</f>
        <v>0.49354075505280004</v>
      </c>
      <c r="BQ385" s="62">
        <f ca="1">BQ181*'SaaS - Cohorts (Logos)'!BQ181</f>
        <v>0.48366993995174407</v>
      </c>
      <c r="BR385" s="62">
        <f ca="1">BR181*'SaaS - Cohorts (Logos)'!BR181</f>
        <v>0.47399654115270912</v>
      </c>
      <c r="BS385" s="62">
        <f ca="1">BS181*'SaaS - Cohorts (Logos)'!BS181</f>
        <v>0.46451661032965497</v>
      </c>
      <c r="BT385" s="62">
        <f ca="1">BT181*'SaaS - Cohorts (Logos)'!BT181</f>
        <v>0.45522627812306182</v>
      </c>
      <c r="BU385" s="62">
        <f ca="1">BU181*'SaaS - Cohorts (Logos)'!BU181</f>
        <v>0.44612175256060066</v>
      </c>
      <c r="BV385" s="62">
        <f ca="1">BV181*'SaaS - Cohorts (Logos)'!BV181</f>
        <v>0.43719931750938862</v>
      </c>
      <c r="BW385" s="62">
        <f ca="1">BW181*'SaaS - Cohorts (Logos)'!BW181</f>
        <v>0.42845533115920087</v>
      </c>
      <c r="BX385" s="62">
        <f ca="1">BX181*'SaaS - Cohorts (Logos)'!BX181</f>
        <v>0.41988622453601687</v>
      </c>
      <c r="BY385" s="62">
        <f ca="1">BY181*'SaaS - Cohorts (Logos)'!BY181</f>
        <v>0.41148850004529652</v>
      </c>
      <c r="BZ385" s="62">
        <f ca="1">BZ181*'SaaS - Cohorts (Logos)'!BZ181</f>
        <v>0.40325873004439056</v>
      </c>
      <c r="CA385" s="62">
        <f ca="1">CA181*'SaaS - Cohorts (Logos)'!CA181</f>
        <v>0.39519355544350271</v>
      </c>
      <c r="CB385" s="62">
        <f ca="1">CB181*'SaaS - Cohorts (Logos)'!CB181</f>
        <v>0.38728968433463268</v>
      </c>
      <c r="CC385" s="62">
        <f ca="1">CC181*'SaaS - Cohorts (Logos)'!CC181</f>
        <v>0.37954389064794003</v>
      </c>
      <c r="CD385" s="62">
        <f ca="1">CD181*'SaaS - Cohorts (Logos)'!CD181</f>
        <v>0.37195301283498117</v>
      </c>
      <c r="CE385" s="62">
        <f ca="1">CE181*'SaaS - Cohorts (Logos)'!CE181</f>
        <v>0.36451395257828156</v>
      </c>
      <c r="CF385" s="62">
        <f ca="1">CF181*'SaaS - Cohorts (Logos)'!CF181</f>
        <v>0.35722367352671591</v>
      </c>
      <c r="CG385" s="62">
        <f ca="1">CG181*'SaaS - Cohorts (Logos)'!CG181</f>
        <v>0.35007920005618159</v>
      </c>
      <c r="CH385" s="62">
        <f ca="1">CH181*'SaaS - Cohorts (Logos)'!CH181</f>
        <v>0.34307761605505799</v>
      </c>
      <c r="CI385" s="62">
        <f ca="1">CI181*'SaaS - Cohorts (Logos)'!CI181</f>
        <v>0.33621606373395679</v>
      </c>
      <c r="CJ385" s="62">
        <f ca="1">CJ181*'SaaS - Cohorts (Logos)'!CJ181</f>
        <v>0.32949174245927765</v>
      </c>
      <c r="CK385" s="62">
        <f ca="1">CK181*'SaaS - Cohorts (Logos)'!CK181</f>
        <v>0.32290190761009208</v>
      </c>
      <c r="CL385" s="62">
        <f ca="1">CL181*'SaaS - Cohorts (Logos)'!CL181</f>
        <v>0.31644386945789021</v>
      </c>
      <c r="CM385" s="62">
        <f ca="1">CM181*'SaaS - Cohorts (Logos)'!CM181</f>
        <v>0.31011499206873244</v>
      </c>
      <c r="CN385" s="62">
        <f ca="1">CN181*'SaaS - Cohorts (Logos)'!CN181</f>
        <v>0.30391269222735778</v>
      </c>
      <c r="CO385" s="62">
        <f ca="1">CO181*'SaaS - Cohorts (Logos)'!CO181</f>
        <v>0.29783443838281065</v>
      </c>
      <c r="CP385" s="62">
        <f ca="1">CP181*'SaaS - Cohorts (Logos)'!CP181</f>
        <v>0.29187774961515439</v>
      </c>
      <c r="CQ385" s="62">
        <f ca="1">CQ181*'SaaS - Cohorts (Logos)'!CQ181</f>
        <v>0.2860401946228513</v>
      </c>
      <c r="CR385" s="62">
        <f ca="1">CR181*'SaaS - Cohorts (Logos)'!CR181</f>
        <v>0.2803193907303943</v>
      </c>
      <c r="CS385" s="62">
        <f ca="1">CS181*'SaaS - Cohorts (Logos)'!CS181</f>
        <v>0.27471300291578643</v>
      </c>
      <c r="CT385" s="62">
        <f ca="1">CT181*'SaaS - Cohorts (Logos)'!CT181</f>
        <v>0.26921874285747066</v>
      </c>
      <c r="CU385" s="62">
        <f ca="1">CU181*'SaaS - Cohorts (Logos)'!CU181</f>
        <v>0.26383436800032128</v>
      </c>
      <c r="CV385" s="62">
        <f ca="1">CV181*'SaaS - Cohorts (Logos)'!CV181</f>
        <v>0.25855768064031481</v>
      </c>
      <c r="CW385" s="62">
        <f ca="1">CW181*'SaaS - Cohorts (Logos)'!CW181</f>
        <v>0.25338652702750852</v>
      </c>
      <c r="CX385" s="62">
        <f ca="1">CX181*'SaaS - Cohorts (Logos)'!CX181</f>
        <v>0.24831879648695837</v>
      </c>
      <c r="CY385" s="62">
        <f ca="1">CY181*'SaaS - Cohorts (Logos)'!CY181</f>
        <v>0.2433524205572192</v>
      </c>
      <c r="CZ385" s="62">
        <f ca="1">CZ181*'SaaS - Cohorts (Logos)'!CZ181</f>
        <v>0.23848537214607482</v>
      </c>
      <c r="DA385" s="62">
        <f ca="1">DA181*'SaaS - Cohorts (Logos)'!DA181</f>
        <v>0.23371566470315333</v>
      </c>
      <c r="DB385" s="62">
        <f ca="1">DB181*'SaaS - Cohorts (Logos)'!DB181</f>
        <v>0.22904135140909027</v>
      </c>
      <c r="DC385" s="62">
        <f ca="1">DC181*'SaaS - Cohorts (Logos)'!DC181</f>
        <v>0.22446052438090847</v>
      </c>
      <c r="DD385" s="62">
        <f ca="1">DD181*'SaaS - Cohorts (Logos)'!DD181</f>
        <v>0.21997131389329028</v>
      </c>
      <c r="DE385" s="62">
        <f ca="1">DE181*'SaaS - Cohorts (Logos)'!DE181</f>
        <v>0.21557188761542445</v>
      </c>
      <c r="DF385" s="62">
        <f ca="1">DF181*'SaaS - Cohorts (Logos)'!DF181</f>
        <v>0.21126044986311598</v>
      </c>
      <c r="DG385" s="62">
        <f ca="1">DG181*'SaaS - Cohorts (Logos)'!DG181</f>
        <v>0.20703524086585365</v>
      </c>
      <c r="DH385" s="62">
        <f ca="1">DH181*'SaaS - Cohorts (Logos)'!DH181</f>
        <v>0.20289453604853658</v>
      </c>
      <c r="DI385" s="62">
        <f ca="1">DI181*'SaaS - Cohorts (Logos)'!DI181</f>
        <v>0.19883664532756587</v>
      </c>
      <c r="DJ385" s="62">
        <f ca="1">DJ181*'SaaS - Cohorts (Logos)'!DJ181</f>
        <v>0.19485991242101455</v>
      </c>
      <c r="DK385" s="62">
        <f ca="1">DK181*'SaaS - Cohorts (Logos)'!DK181</f>
        <v>0.19096271417259428</v>
      </c>
      <c r="DL385" s="62">
        <f ca="1">DL181*'SaaS - Cohorts (Logos)'!DL181</f>
        <v>0.18714345988914238</v>
      </c>
      <c r="DM385" s="62">
        <f ca="1">DM181*'SaaS - Cohorts (Logos)'!DM181</f>
        <v>0.18340059069135956</v>
      </c>
      <c r="DN385" s="62">
        <f ca="1">DN181*'SaaS - Cohorts (Logos)'!DN181</f>
        <v>0.17973257887753236</v>
      </c>
      <c r="DO385" s="62">
        <f ca="1">DO181*'SaaS - Cohorts (Logos)'!DO181</f>
        <v>0.17613792729998171</v>
      </c>
      <c r="DP385" s="62">
        <f ca="1">DP181*'SaaS - Cohorts (Logos)'!DP181</f>
        <v>0.17261516875398208</v>
      </c>
      <c r="DQ385" s="62">
        <f ca="1">DQ181*'SaaS - Cohorts (Logos)'!DQ181</f>
        <v>0.16916286537890243</v>
      </c>
      <c r="DR385" s="62">
        <f ca="1">DR181*'SaaS - Cohorts (Logos)'!DR181</f>
        <v>0.16577960807132439</v>
      </c>
    </row>
    <row r="386" spans="2:122" ht="15.75" customHeight="1">
      <c r="B386" s="195">
        <v>44228</v>
      </c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62">
        <f ca="1">BK182*'SaaS - Cohorts (Logos)'!BK182</f>
        <v>0.54600000000000004</v>
      </c>
      <c r="BL386" s="62">
        <f ca="1">BL182*'SaaS - Cohorts (Logos)'!BL182</f>
        <v>0.53508</v>
      </c>
      <c r="BM386" s="62">
        <f ca="1">BM182*'SaaS - Cohorts (Logos)'!BM182</f>
        <v>0.52437840000000002</v>
      </c>
      <c r="BN386" s="62">
        <f ca="1">BN182*'SaaS - Cohorts (Logos)'!BN182</f>
        <v>0.51389083200000008</v>
      </c>
      <c r="BO386" s="62">
        <f ca="1">BO182*'SaaS - Cohorts (Logos)'!BO182</f>
        <v>0.50361301536000003</v>
      </c>
      <c r="BP386" s="62">
        <f ca="1">BP182*'SaaS - Cohorts (Logos)'!BP182</f>
        <v>0.49354075505280004</v>
      </c>
      <c r="BQ386" s="62">
        <f ca="1">BQ182*'SaaS - Cohorts (Logos)'!BQ182</f>
        <v>0.48366993995174407</v>
      </c>
      <c r="BR386" s="62">
        <f ca="1">BR182*'SaaS - Cohorts (Logos)'!BR182</f>
        <v>0.47399654115270912</v>
      </c>
      <c r="BS386" s="62">
        <f ca="1">BS182*'SaaS - Cohorts (Logos)'!BS182</f>
        <v>0.46451661032965497</v>
      </c>
      <c r="BT386" s="62">
        <f ca="1">BT182*'SaaS - Cohorts (Logos)'!BT182</f>
        <v>0.45522627812306182</v>
      </c>
      <c r="BU386" s="62">
        <f ca="1">BU182*'SaaS - Cohorts (Logos)'!BU182</f>
        <v>0.44612175256060066</v>
      </c>
      <c r="BV386" s="62">
        <f ca="1">BV182*'SaaS - Cohorts (Logos)'!BV182</f>
        <v>0.43719931750938862</v>
      </c>
      <c r="BW386" s="62">
        <f ca="1">BW182*'SaaS - Cohorts (Logos)'!BW182</f>
        <v>0.42845533115920087</v>
      </c>
      <c r="BX386" s="62">
        <f ca="1">BX182*'SaaS - Cohorts (Logos)'!BX182</f>
        <v>0.41988622453601687</v>
      </c>
      <c r="BY386" s="62">
        <f ca="1">BY182*'SaaS - Cohorts (Logos)'!BY182</f>
        <v>0.41148850004529652</v>
      </c>
      <c r="BZ386" s="62">
        <f ca="1">BZ182*'SaaS - Cohorts (Logos)'!BZ182</f>
        <v>0.40325873004439056</v>
      </c>
      <c r="CA386" s="62">
        <f ca="1">CA182*'SaaS - Cohorts (Logos)'!CA182</f>
        <v>0.39519355544350271</v>
      </c>
      <c r="CB386" s="62">
        <f ca="1">CB182*'SaaS - Cohorts (Logos)'!CB182</f>
        <v>0.38728968433463268</v>
      </c>
      <c r="CC386" s="62">
        <f ca="1">CC182*'SaaS - Cohorts (Logos)'!CC182</f>
        <v>0.37954389064794003</v>
      </c>
      <c r="CD386" s="62">
        <f ca="1">CD182*'SaaS - Cohorts (Logos)'!CD182</f>
        <v>0.37195301283498117</v>
      </c>
      <c r="CE386" s="62">
        <f ca="1">CE182*'SaaS - Cohorts (Logos)'!CE182</f>
        <v>0.36451395257828156</v>
      </c>
      <c r="CF386" s="62">
        <f ca="1">CF182*'SaaS - Cohorts (Logos)'!CF182</f>
        <v>0.35722367352671591</v>
      </c>
      <c r="CG386" s="62">
        <f ca="1">CG182*'SaaS - Cohorts (Logos)'!CG182</f>
        <v>0.35007920005618159</v>
      </c>
      <c r="CH386" s="62">
        <f ca="1">CH182*'SaaS - Cohorts (Logos)'!CH182</f>
        <v>0.34307761605505799</v>
      </c>
      <c r="CI386" s="62">
        <f ca="1">CI182*'SaaS - Cohorts (Logos)'!CI182</f>
        <v>0.33621606373395679</v>
      </c>
      <c r="CJ386" s="62">
        <f ca="1">CJ182*'SaaS - Cohorts (Logos)'!CJ182</f>
        <v>0.32949174245927765</v>
      </c>
      <c r="CK386" s="62">
        <f ca="1">CK182*'SaaS - Cohorts (Logos)'!CK182</f>
        <v>0.32290190761009208</v>
      </c>
      <c r="CL386" s="62">
        <f ca="1">CL182*'SaaS - Cohorts (Logos)'!CL182</f>
        <v>0.31644386945789021</v>
      </c>
      <c r="CM386" s="62">
        <f ca="1">CM182*'SaaS - Cohorts (Logos)'!CM182</f>
        <v>0.31011499206873244</v>
      </c>
      <c r="CN386" s="62">
        <f ca="1">CN182*'SaaS - Cohorts (Logos)'!CN182</f>
        <v>0.30391269222735778</v>
      </c>
      <c r="CO386" s="62">
        <f ca="1">CO182*'SaaS - Cohorts (Logos)'!CO182</f>
        <v>0.29783443838281065</v>
      </c>
      <c r="CP386" s="62">
        <f ca="1">CP182*'SaaS - Cohorts (Logos)'!CP182</f>
        <v>0.29187774961515439</v>
      </c>
      <c r="CQ386" s="62">
        <f ca="1">CQ182*'SaaS - Cohorts (Logos)'!CQ182</f>
        <v>0.2860401946228513</v>
      </c>
      <c r="CR386" s="62">
        <f ca="1">CR182*'SaaS - Cohorts (Logos)'!CR182</f>
        <v>0.2803193907303943</v>
      </c>
      <c r="CS386" s="62">
        <f ca="1">CS182*'SaaS - Cohorts (Logos)'!CS182</f>
        <v>0.27471300291578643</v>
      </c>
      <c r="CT386" s="62">
        <f ca="1">CT182*'SaaS - Cohorts (Logos)'!CT182</f>
        <v>0.26921874285747066</v>
      </c>
      <c r="CU386" s="62">
        <f ca="1">CU182*'SaaS - Cohorts (Logos)'!CU182</f>
        <v>0.26383436800032128</v>
      </c>
      <c r="CV386" s="62">
        <f ca="1">CV182*'SaaS - Cohorts (Logos)'!CV182</f>
        <v>0.25855768064031481</v>
      </c>
      <c r="CW386" s="62">
        <f ca="1">CW182*'SaaS - Cohorts (Logos)'!CW182</f>
        <v>0.25338652702750852</v>
      </c>
      <c r="CX386" s="62">
        <f ca="1">CX182*'SaaS - Cohorts (Logos)'!CX182</f>
        <v>0.24831879648695837</v>
      </c>
      <c r="CY386" s="62">
        <f ca="1">CY182*'SaaS - Cohorts (Logos)'!CY182</f>
        <v>0.2433524205572192</v>
      </c>
      <c r="CZ386" s="62">
        <f ca="1">CZ182*'SaaS - Cohorts (Logos)'!CZ182</f>
        <v>0.23848537214607482</v>
      </c>
      <c r="DA386" s="62">
        <f ca="1">DA182*'SaaS - Cohorts (Logos)'!DA182</f>
        <v>0.23371566470315333</v>
      </c>
      <c r="DB386" s="62">
        <f ca="1">DB182*'SaaS - Cohorts (Logos)'!DB182</f>
        <v>0.22904135140909027</v>
      </c>
      <c r="DC386" s="62">
        <f ca="1">DC182*'SaaS - Cohorts (Logos)'!DC182</f>
        <v>0.22446052438090847</v>
      </c>
      <c r="DD386" s="62">
        <f ca="1">DD182*'SaaS - Cohorts (Logos)'!DD182</f>
        <v>0.21997131389329028</v>
      </c>
      <c r="DE386" s="62">
        <f ca="1">DE182*'SaaS - Cohorts (Logos)'!DE182</f>
        <v>0.21557188761542445</v>
      </c>
      <c r="DF386" s="62">
        <f ca="1">DF182*'SaaS - Cohorts (Logos)'!DF182</f>
        <v>0.21126044986311598</v>
      </c>
      <c r="DG386" s="62">
        <f ca="1">DG182*'SaaS - Cohorts (Logos)'!DG182</f>
        <v>0.20703524086585365</v>
      </c>
      <c r="DH386" s="62">
        <f ca="1">DH182*'SaaS - Cohorts (Logos)'!DH182</f>
        <v>0.20289453604853658</v>
      </c>
      <c r="DI386" s="62">
        <f ca="1">DI182*'SaaS - Cohorts (Logos)'!DI182</f>
        <v>0.19883664532756587</v>
      </c>
      <c r="DJ386" s="62">
        <f ca="1">DJ182*'SaaS - Cohorts (Logos)'!DJ182</f>
        <v>0.19485991242101455</v>
      </c>
      <c r="DK386" s="62">
        <f ca="1">DK182*'SaaS - Cohorts (Logos)'!DK182</f>
        <v>0.19096271417259428</v>
      </c>
      <c r="DL386" s="62">
        <f ca="1">DL182*'SaaS - Cohorts (Logos)'!DL182</f>
        <v>0.18714345988914238</v>
      </c>
      <c r="DM386" s="62">
        <f ca="1">DM182*'SaaS - Cohorts (Logos)'!DM182</f>
        <v>0.18340059069135956</v>
      </c>
      <c r="DN386" s="62">
        <f ca="1">DN182*'SaaS - Cohorts (Logos)'!DN182</f>
        <v>0.17973257887753236</v>
      </c>
      <c r="DO386" s="62">
        <f ca="1">DO182*'SaaS - Cohorts (Logos)'!DO182</f>
        <v>0.17613792729998171</v>
      </c>
      <c r="DP386" s="62">
        <f ca="1">DP182*'SaaS - Cohorts (Logos)'!DP182</f>
        <v>0.17261516875398208</v>
      </c>
      <c r="DQ386" s="62">
        <f ca="1">DQ182*'SaaS - Cohorts (Logos)'!DQ182</f>
        <v>0.16916286537890243</v>
      </c>
      <c r="DR386" s="62">
        <f ca="1">DR182*'SaaS - Cohorts (Logos)'!DR182</f>
        <v>0.16577960807132439</v>
      </c>
    </row>
    <row r="387" spans="2:122" ht="15.75" customHeight="1">
      <c r="B387" s="195">
        <v>44256</v>
      </c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62">
        <f ca="1">BK183*'SaaS - Cohorts (Logos)'!BK183</f>
        <v>0.54600000000000004</v>
      </c>
      <c r="BL387" s="62">
        <f ca="1">BL183*'SaaS - Cohorts (Logos)'!BL183</f>
        <v>0.53508</v>
      </c>
      <c r="BM387" s="62">
        <f ca="1">BM183*'SaaS - Cohorts (Logos)'!BM183</f>
        <v>0.52437840000000002</v>
      </c>
      <c r="BN387" s="62">
        <f ca="1">BN183*'SaaS - Cohorts (Logos)'!BN183</f>
        <v>0.51389083200000008</v>
      </c>
      <c r="BO387" s="62">
        <f ca="1">BO183*'SaaS - Cohorts (Logos)'!BO183</f>
        <v>0.50361301536000003</v>
      </c>
      <c r="BP387" s="62">
        <f ca="1">BP183*'SaaS - Cohorts (Logos)'!BP183</f>
        <v>0.49354075505280004</v>
      </c>
      <c r="BQ387" s="62">
        <f ca="1">BQ183*'SaaS - Cohorts (Logos)'!BQ183</f>
        <v>0.48366993995174407</v>
      </c>
      <c r="BR387" s="62">
        <f ca="1">BR183*'SaaS - Cohorts (Logos)'!BR183</f>
        <v>0.47399654115270912</v>
      </c>
      <c r="BS387" s="62">
        <f ca="1">BS183*'SaaS - Cohorts (Logos)'!BS183</f>
        <v>0.46451661032965497</v>
      </c>
      <c r="BT387" s="62">
        <f ca="1">BT183*'SaaS - Cohorts (Logos)'!BT183</f>
        <v>0.45522627812306182</v>
      </c>
      <c r="BU387" s="62">
        <f ca="1">BU183*'SaaS - Cohorts (Logos)'!BU183</f>
        <v>0.44612175256060066</v>
      </c>
      <c r="BV387" s="62">
        <f ca="1">BV183*'SaaS - Cohorts (Logos)'!BV183</f>
        <v>0.43719931750938862</v>
      </c>
      <c r="BW387" s="62">
        <f ca="1">BW183*'SaaS - Cohorts (Logos)'!BW183</f>
        <v>0.42845533115920087</v>
      </c>
      <c r="BX387" s="62">
        <f ca="1">BX183*'SaaS - Cohorts (Logos)'!BX183</f>
        <v>0.41988622453601687</v>
      </c>
      <c r="BY387" s="62">
        <f ca="1">BY183*'SaaS - Cohorts (Logos)'!BY183</f>
        <v>0.41148850004529652</v>
      </c>
      <c r="BZ387" s="62">
        <f ca="1">BZ183*'SaaS - Cohorts (Logos)'!BZ183</f>
        <v>0.40325873004439056</v>
      </c>
      <c r="CA387" s="62">
        <f ca="1">CA183*'SaaS - Cohorts (Logos)'!CA183</f>
        <v>0.39519355544350271</v>
      </c>
      <c r="CB387" s="62">
        <f ca="1">CB183*'SaaS - Cohorts (Logos)'!CB183</f>
        <v>0.38728968433463268</v>
      </c>
      <c r="CC387" s="62">
        <f ca="1">CC183*'SaaS - Cohorts (Logos)'!CC183</f>
        <v>0.37954389064794003</v>
      </c>
      <c r="CD387" s="62">
        <f ca="1">CD183*'SaaS - Cohorts (Logos)'!CD183</f>
        <v>0.37195301283498117</v>
      </c>
      <c r="CE387" s="62">
        <f ca="1">CE183*'SaaS - Cohorts (Logos)'!CE183</f>
        <v>0.36451395257828156</v>
      </c>
      <c r="CF387" s="62">
        <f ca="1">CF183*'SaaS - Cohorts (Logos)'!CF183</f>
        <v>0.35722367352671591</v>
      </c>
      <c r="CG387" s="62">
        <f ca="1">CG183*'SaaS - Cohorts (Logos)'!CG183</f>
        <v>0.35007920005618159</v>
      </c>
      <c r="CH387" s="62">
        <f ca="1">CH183*'SaaS - Cohorts (Logos)'!CH183</f>
        <v>0.34307761605505799</v>
      </c>
      <c r="CI387" s="62">
        <f ca="1">CI183*'SaaS - Cohorts (Logos)'!CI183</f>
        <v>0.33621606373395679</v>
      </c>
      <c r="CJ387" s="62">
        <f ca="1">CJ183*'SaaS - Cohorts (Logos)'!CJ183</f>
        <v>0.32949174245927765</v>
      </c>
      <c r="CK387" s="62">
        <f ca="1">CK183*'SaaS - Cohorts (Logos)'!CK183</f>
        <v>0.32290190761009208</v>
      </c>
      <c r="CL387" s="62">
        <f ca="1">CL183*'SaaS - Cohorts (Logos)'!CL183</f>
        <v>0.31644386945789021</v>
      </c>
      <c r="CM387" s="62">
        <f ca="1">CM183*'SaaS - Cohorts (Logos)'!CM183</f>
        <v>0.31011499206873244</v>
      </c>
      <c r="CN387" s="62">
        <f ca="1">CN183*'SaaS - Cohorts (Logos)'!CN183</f>
        <v>0.30391269222735778</v>
      </c>
      <c r="CO387" s="62">
        <f ca="1">CO183*'SaaS - Cohorts (Logos)'!CO183</f>
        <v>0.29783443838281065</v>
      </c>
      <c r="CP387" s="62">
        <f ca="1">CP183*'SaaS - Cohorts (Logos)'!CP183</f>
        <v>0.29187774961515439</v>
      </c>
      <c r="CQ387" s="62">
        <f ca="1">CQ183*'SaaS - Cohorts (Logos)'!CQ183</f>
        <v>0.2860401946228513</v>
      </c>
      <c r="CR387" s="62">
        <f ca="1">CR183*'SaaS - Cohorts (Logos)'!CR183</f>
        <v>0.2803193907303943</v>
      </c>
      <c r="CS387" s="62">
        <f ca="1">CS183*'SaaS - Cohorts (Logos)'!CS183</f>
        <v>0.27471300291578643</v>
      </c>
      <c r="CT387" s="62">
        <f ca="1">CT183*'SaaS - Cohorts (Logos)'!CT183</f>
        <v>0.26921874285747066</v>
      </c>
      <c r="CU387" s="62">
        <f ca="1">CU183*'SaaS - Cohorts (Logos)'!CU183</f>
        <v>0.26383436800032128</v>
      </c>
      <c r="CV387" s="62">
        <f ca="1">CV183*'SaaS - Cohorts (Logos)'!CV183</f>
        <v>0.25855768064031481</v>
      </c>
      <c r="CW387" s="62">
        <f ca="1">CW183*'SaaS - Cohorts (Logos)'!CW183</f>
        <v>0.25338652702750852</v>
      </c>
      <c r="CX387" s="62">
        <f ca="1">CX183*'SaaS - Cohorts (Logos)'!CX183</f>
        <v>0.24831879648695837</v>
      </c>
      <c r="CY387" s="62">
        <f ca="1">CY183*'SaaS - Cohorts (Logos)'!CY183</f>
        <v>0.2433524205572192</v>
      </c>
      <c r="CZ387" s="62">
        <f ca="1">CZ183*'SaaS - Cohorts (Logos)'!CZ183</f>
        <v>0.23848537214607482</v>
      </c>
      <c r="DA387" s="62">
        <f ca="1">DA183*'SaaS - Cohorts (Logos)'!DA183</f>
        <v>0.23371566470315333</v>
      </c>
      <c r="DB387" s="62">
        <f ca="1">DB183*'SaaS - Cohorts (Logos)'!DB183</f>
        <v>0.22904135140909027</v>
      </c>
      <c r="DC387" s="62">
        <f ca="1">DC183*'SaaS - Cohorts (Logos)'!DC183</f>
        <v>0.22446052438090847</v>
      </c>
      <c r="DD387" s="62">
        <f ca="1">DD183*'SaaS - Cohorts (Logos)'!DD183</f>
        <v>0.21997131389329028</v>
      </c>
      <c r="DE387" s="62">
        <f ca="1">DE183*'SaaS - Cohorts (Logos)'!DE183</f>
        <v>0.21557188761542445</v>
      </c>
      <c r="DF387" s="62">
        <f ca="1">DF183*'SaaS - Cohorts (Logos)'!DF183</f>
        <v>0.21126044986311598</v>
      </c>
      <c r="DG387" s="62">
        <f ca="1">DG183*'SaaS - Cohorts (Logos)'!DG183</f>
        <v>0.20703524086585365</v>
      </c>
      <c r="DH387" s="62">
        <f ca="1">DH183*'SaaS - Cohorts (Logos)'!DH183</f>
        <v>0.20289453604853658</v>
      </c>
      <c r="DI387" s="62">
        <f ca="1">DI183*'SaaS - Cohorts (Logos)'!DI183</f>
        <v>0.19883664532756587</v>
      </c>
      <c r="DJ387" s="62">
        <f ca="1">DJ183*'SaaS - Cohorts (Logos)'!DJ183</f>
        <v>0.19485991242101455</v>
      </c>
      <c r="DK387" s="62">
        <f ca="1">DK183*'SaaS - Cohorts (Logos)'!DK183</f>
        <v>0.19096271417259428</v>
      </c>
      <c r="DL387" s="62">
        <f ca="1">DL183*'SaaS - Cohorts (Logos)'!DL183</f>
        <v>0.18714345988914238</v>
      </c>
      <c r="DM387" s="62">
        <f ca="1">DM183*'SaaS - Cohorts (Logos)'!DM183</f>
        <v>0.18340059069135956</v>
      </c>
      <c r="DN387" s="62">
        <f ca="1">DN183*'SaaS - Cohorts (Logos)'!DN183</f>
        <v>0.17973257887753236</v>
      </c>
      <c r="DO387" s="62">
        <f ca="1">DO183*'SaaS - Cohorts (Logos)'!DO183</f>
        <v>0.17613792729998171</v>
      </c>
      <c r="DP387" s="62">
        <f ca="1">DP183*'SaaS - Cohorts (Logos)'!DP183</f>
        <v>0.17261516875398208</v>
      </c>
      <c r="DQ387" s="62">
        <f ca="1">DQ183*'SaaS - Cohorts (Logos)'!DQ183</f>
        <v>0.16916286537890243</v>
      </c>
      <c r="DR387" s="62">
        <f ca="1">DR183*'SaaS - Cohorts (Logos)'!DR183</f>
        <v>0.16577960807132439</v>
      </c>
    </row>
    <row r="388" spans="2:122" ht="15.75" customHeight="1">
      <c r="B388" s="195">
        <v>44287</v>
      </c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62">
        <f ca="1">BK184*'SaaS - Cohorts (Logos)'!BK184</f>
        <v>0.54600000000000004</v>
      </c>
      <c r="BL388" s="62">
        <f ca="1">BL184*'SaaS - Cohorts (Logos)'!BL184</f>
        <v>0.53508</v>
      </c>
      <c r="BM388" s="62">
        <f ca="1">BM184*'SaaS - Cohorts (Logos)'!BM184</f>
        <v>0.52437840000000002</v>
      </c>
      <c r="BN388" s="62">
        <f ca="1">BN184*'SaaS - Cohorts (Logos)'!BN184</f>
        <v>0.51389083200000008</v>
      </c>
      <c r="BO388" s="62">
        <f ca="1">BO184*'SaaS - Cohorts (Logos)'!BO184</f>
        <v>0.50361301536000003</v>
      </c>
      <c r="BP388" s="62">
        <f ca="1">BP184*'SaaS - Cohorts (Logos)'!BP184</f>
        <v>0.49354075505280004</v>
      </c>
      <c r="BQ388" s="62">
        <f ca="1">BQ184*'SaaS - Cohorts (Logos)'!BQ184</f>
        <v>0.48366993995174407</v>
      </c>
      <c r="BR388" s="62">
        <f ca="1">BR184*'SaaS - Cohorts (Logos)'!BR184</f>
        <v>0.47399654115270912</v>
      </c>
      <c r="BS388" s="62">
        <f ca="1">BS184*'SaaS - Cohorts (Logos)'!BS184</f>
        <v>0.46451661032965497</v>
      </c>
      <c r="BT388" s="62">
        <f ca="1">BT184*'SaaS - Cohorts (Logos)'!BT184</f>
        <v>0.45522627812306182</v>
      </c>
      <c r="BU388" s="62">
        <f ca="1">BU184*'SaaS - Cohorts (Logos)'!BU184</f>
        <v>0.44612175256060066</v>
      </c>
      <c r="BV388" s="62">
        <f ca="1">BV184*'SaaS - Cohorts (Logos)'!BV184</f>
        <v>0.43719931750938862</v>
      </c>
      <c r="BW388" s="62">
        <f ca="1">BW184*'SaaS - Cohorts (Logos)'!BW184</f>
        <v>0.42845533115920087</v>
      </c>
      <c r="BX388" s="62">
        <f ca="1">BX184*'SaaS - Cohorts (Logos)'!BX184</f>
        <v>0.41988622453601687</v>
      </c>
      <c r="BY388" s="62">
        <f ca="1">BY184*'SaaS - Cohorts (Logos)'!BY184</f>
        <v>0.41148850004529652</v>
      </c>
      <c r="BZ388" s="62">
        <f ca="1">BZ184*'SaaS - Cohorts (Logos)'!BZ184</f>
        <v>0.40325873004439056</v>
      </c>
      <c r="CA388" s="62">
        <f ca="1">CA184*'SaaS - Cohorts (Logos)'!CA184</f>
        <v>0.39519355544350271</v>
      </c>
      <c r="CB388" s="62">
        <f ca="1">CB184*'SaaS - Cohorts (Logos)'!CB184</f>
        <v>0.38728968433463268</v>
      </c>
      <c r="CC388" s="62">
        <f ca="1">CC184*'SaaS - Cohorts (Logos)'!CC184</f>
        <v>0.37954389064794003</v>
      </c>
      <c r="CD388" s="62">
        <f ca="1">CD184*'SaaS - Cohorts (Logos)'!CD184</f>
        <v>0.37195301283498117</v>
      </c>
      <c r="CE388" s="62">
        <f ca="1">CE184*'SaaS - Cohorts (Logos)'!CE184</f>
        <v>0.36451395257828156</v>
      </c>
      <c r="CF388" s="62">
        <f ca="1">CF184*'SaaS - Cohorts (Logos)'!CF184</f>
        <v>0.35722367352671591</v>
      </c>
      <c r="CG388" s="62">
        <f ca="1">CG184*'SaaS - Cohorts (Logos)'!CG184</f>
        <v>0.35007920005618159</v>
      </c>
      <c r="CH388" s="62">
        <f ca="1">CH184*'SaaS - Cohorts (Logos)'!CH184</f>
        <v>0.34307761605505799</v>
      </c>
      <c r="CI388" s="62">
        <f ca="1">CI184*'SaaS - Cohorts (Logos)'!CI184</f>
        <v>0.33621606373395679</v>
      </c>
      <c r="CJ388" s="62">
        <f ca="1">CJ184*'SaaS - Cohorts (Logos)'!CJ184</f>
        <v>0.32949174245927765</v>
      </c>
      <c r="CK388" s="62">
        <f ca="1">CK184*'SaaS - Cohorts (Logos)'!CK184</f>
        <v>0.32290190761009208</v>
      </c>
      <c r="CL388" s="62">
        <f ca="1">CL184*'SaaS - Cohorts (Logos)'!CL184</f>
        <v>0.31644386945789021</v>
      </c>
      <c r="CM388" s="62">
        <f ca="1">CM184*'SaaS - Cohorts (Logos)'!CM184</f>
        <v>0.31011499206873244</v>
      </c>
      <c r="CN388" s="62">
        <f ca="1">CN184*'SaaS - Cohorts (Logos)'!CN184</f>
        <v>0.30391269222735778</v>
      </c>
      <c r="CO388" s="62">
        <f ca="1">CO184*'SaaS - Cohorts (Logos)'!CO184</f>
        <v>0.29783443838281065</v>
      </c>
      <c r="CP388" s="62">
        <f ca="1">CP184*'SaaS - Cohorts (Logos)'!CP184</f>
        <v>0.29187774961515439</v>
      </c>
      <c r="CQ388" s="62">
        <f ca="1">CQ184*'SaaS - Cohorts (Logos)'!CQ184</f>
        <v>0.2860401946228513</v>
      </c>
      <c r="CR388" s="62">
        <f ca="1">CR184*'SaaS - Cohorts (Logos)'!CR184</f>
        <v>0.2803193907303943</v>
      </c>
      <c r="CS388" s="62">
        <f ca="1">CS184*'SaaS - Cohorts (Logos)'!CS184</f>
        <v>0.27471300291578643</v>
      </c>
      <c r="CT388" s="62">
        <f ca="1">CT184*'SaaS - Cohorts (Logos)'!CT184</f>
        <v>0.26921874285747066</v>
      </c>
      <c r="CU388" s="62">
        <f ca="1">CU184*'SaaS - Cohorts (Logos)'!CU184</f>
        <v>0.26383436800032128</v>
      </c>
      <c r="CV388" s="62">
        <f ca="1">CV184*'SaaS - Cohorts (Logos)'!CV184</f>
        <v>0.25855768064031481</v>
      </c>
      <c r="CW388" s="62">
        <f ca="1">CW184*'SaaS - Cohorts (Logos)'!CW184</f>
        <v>0.25338652702750852</v>
      </c>
      <c r="CX388" s="62">
        <f ca="1">CX184*'SaaS - Cohorts (Logos)'!CX184</f>
        <v>0.24831879648695837</v>
      </c>
      <c r="CY388" s="62">
        <f ca="1">CY184*'SaaS - Cohorts (Logos)'!CY184</f>
        <v>0.2433524205572192</v>
      </c>
      <c r="CZ388" s="62">
        <f ca="1">CZ184*'SaaS - Cohorts (Logos)'!CZ184</f>
        <v>0.23848537214607482</v>
      </c>
      <c r="DA388" s="62">
        <f ca="1">DA184*'SaaS - Cohorts (Logos)'!DA184</f>
        <v>0.23371566470315333</v>
      </c>
      <c r="DB388" s="62">
        <f ca="1">DB184*'SaaS - Cohorts (Logos)'!DB184</f>
        <v>0.22904135140909027</v>
      </c>
      <c r="DC388" s="62">
        <f ca="1">DC184*'SaaS - Cohorts (Logos)'!DC184</f>
        <v>0.22446052438090847</v>
      </c>
      <c r="DD388" s="62">
        <f ca="1">DD184*'SaaS - Cohorts (Logos)'!DD184</f>
        <v>0.21997131389329028</v>
      </c>
      <c r="DE388" s="62">
        <f ca="1">DE184*'SaaS - Cohorts (Logos)'!DE184</f>
        <v>0.21557188761542445</v>
      </c>
      <c r="DF388" s="62">
        <f ca="1">DF184*'SaaS - Cohorts (Logos)'!DF184</f>
        <v>0.21126044986311598</v>
      </c>
      <c r="DG388" s="62">
        <f ca="1">DG184*'SaaS - Cohorts (Logos)'!DG184</f>
        <v>0.20703524086585365</v>
      </c>
      <c r="DH388" s="62">
        <f ca="1">DH184*'SaaS - Cohorts (Logos)'!DH184</f>
        <v>0.20289453604853658</v>
      </c>
      <c r="DI388" s="62">
        <f ca="1">DI184*'SaaS - Cohorts (Logos)'!DI184</f>
        <v>0.19883664532756587</v>
      </c>
      <c r="DJ388" s="62">
        <f ca="1">DJ184*'SaaS - Cohorts (Logos)'!DJ184</f>
        <v>0.19485991242101455</v>
      </c>
      <c r="DK388" s="62">
        <f ca="1">DK184*'SaaS - Cohorts (Logos)'!DK184</f>
        <v>0.19096271417259428</v>
      </c>
      <c r="DL388" s="62">
        <f ca="1">DL184*'SaaS - Cohorts (Logos)'!DL184</f>
        <v>0.18714345988914238</v>
      </c>
      <c r="DM388" s="62">
        <f ca="1">DM184*'SaaS - Cohorts (Logos)'!DM184</f>
        <v>0.18340059069135956</v>
      </c>
      <c r="DN388" s="62">
        <f ca="1">DN184*'SaaS - Cohorts (Logos)'!DN184</f>
        <v>0.17973257887753236</v>
      </c>
      <c r="DO388" s="62">
        <f ca="1">DO184*'SaaS - Cohorts (Logos)'!DO184</f>
        <v>0.17613792729998171</v>
      </c>
      <c r="DP388" s="62">
        <f ca="1">DP184*'SaaS - Cohorts (Logos)'!DP184</f>
        <v>0.17261516875398208</v>
      </c>
      <c r="DQ388" s="62">
        <f ca="1">DQ184*'SaaS - Cohorts (Logos)'!DQ184</f>
        <v>0.16916286537890243</v>
      </c>
      <c r="DR388" s="62">
        <f ca="1">DR184*'SaaS - Cohorts (Logos)'!DR184</f>
        <v>0.16577960807132439</v>
      </c>
    </row>
    <row r="389" spans="2:122" ht="15.75" customHeight="1">
      <c r="B389" s="195">
        <v>44317</v>
      </c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62">
        <f ca="1">BK185*'SaaS - Cohorts (Logos)'!BK185</f>
        <v>0.54600000000000004</v>
      </c>
      <c r="BL389" s="62">
        <f ca="1">BL185*'SaaS - Cohorts (Logos)'!BL185</f>
        <v>0.53508</v>
      </c>
      <c r="BM389" s="62">
        <f ca="1">BM185*'SaaS - Cohorts (Logos)'!BM185</f>
        <v>0.52437840000000002</v>
      </c>
      <c r="BN389" s="62">
        <f ca="1">BN185*'SaaS - Cohorts (Logos)'!BN185</f>
        <v>0.51389083200000008</v>
      </c>
      <c r="BO389" s="62">
        <f ca="1">BO185*'SaaS - Cohorts (Logos)'!BO185</f>
        <v>0.50361301536000003</v>
      </c>
      <c r="BP389" s="62">
        <f ca="1">BP185*'SaaS - Cohorts (Logos)'!BP185</f>
        <v>0.49354075505280004</v>
      </c>
      <c r="BQ389" s="62">
        <f ca="1">BQ185*'SaaS - Cohorts (Logos)'!BQ185</f>
        <v>0.48366993995174407</v>
      </c>
      <c r="BR389" s="62">
        <f ca="1">BR185*'SaaS - Cohorts (Logos)'!BR185</f>
        <v>0.47399654115270912</v>
      </c>
      <c r="BS389" s="62">
        <f ca="1">BS185*'SaaS - Cohorts (Logos)'!BS185</f>
        <v>0.46451661032965497</v>
      </c>
      <c r="BT389" s="62">
        <f ca="1">BT185*'SaaS - Cohorts (Logos)'!BT185</f>
        <v>0.45522627812306182</v>
      </c>
      <c r="BU389" s="62">
        <f ca="1">BU185*'SaaS - Cohorts (Logos)'!BU185</f>
        <v>0.44612175256060066</v>
      </c>
      <c r="BV389" s="62">
        <f ca="1">BV185*'SaaS - Cohorts (Logos)'!BV185</f>
        <v>0.43719931750938862</v>
      </c>
      <c r="BW389" s="62">
        <f ca="1">BW185*'SaaS - Cohorts (Logos)'!BW185</f>
        <v>0.42845533115920087</v>
      </c>
      <c r="BX389" s="62">
        <f ca="1">BX185*'SaaS - Cohorts (Logos)'!BX185</f>
        <v>0.41988622453601687</v>
      </c>
      <c r="BY389" s="62">
        <f ca="1">BY185*'SaaS - Cohorts (Logos)'!BY185</f>
        <v>0.41148850004529652</v>
      </c>
      <c r="BZ389" s="62">
        <f ca="1">BZ185*'SaaS - Cohorts (Logos)'!BZ185</f>
        <v>0.40325873004439056</v>
      </c>
      <c r="CA389" s="62">
        <f ca="1">CA185*'SaaS - Cohorts (Logos)'!CA185</f>
        <v>0.39519355544350271</v>
      </c>
      <c r="CB389" s="62">
        <f ca="1">CB185*'SaaS - Cohorts (Logos)'!CB185</f>
        <v>0.38728968433463268</v>
      </c>
      <c r="CC389" s="62">
        <f ca="1">CC185*'SaaS - Cohorts (Logos)'!CC185</f>
        <v>0.37954389064794003</v>
      </c>
      <c r="CD389" s="62">
        <f ca="1">CD185*'SaaS - Cohorts (Logos)'!CD185</f>
        <v>0.37195301283498117</v>
      </c>
      <c r="CE389" s="62">
        <f ca="1">CE185*'SaaS - Cohorts (Logos)'!CE185</f>
        <v>0.36451395257828156</v>
      </c>
      <c r="CF389" s="62">
        <f ca="1">CF185*'SaaS - Cohorts (Logos)'!CF185</f>
        <v>0.35722367352671591</v>
      </c>
      <c r="CG389" s="62">
        <f ca="1">CG185*'SaaS - Cohorts (Logos)'!CG185</f>
        <v>0.35007920005618159</v>
      </c>
      <c r="CH389" s="62">
        <f ca="1">CH185*'SaaS - Cohorts (Logos)'!CH185</f>
        <v>0.34307761605505799</v>
      </c>
      <c r="CI389" s="62">
        <f ca="1">CI185*'SaaS - Cohorts (Logos)'!CI185</f>
        <v>0.33621606373395679</v>
      </c>
      <c r="CJ389" s="62">
        <f ca="1">CJ185*'SaaS - Cohorts (Logos)'!CJ185</f>
        <v>0.32949174245927765</v>
      </c>
      <c r="CK389" s="62">
        <f ca="1">CK185*'SaaS - Cohorts (Logos)'!CK185</f>
        <v>0.32290190761009208</v>
      </c>
      <c r="CL389" s="62">
        <f ca="1">CL185*'SaaS - Cohorts (Logos)'!CL185</f>
        <v>0.31644386945789021</v>
      </c>
      <c r="CM389" s="62">
        <f ca="1">CM185*'SaaS - Cohorts (Logos)'!CM185</f>
        <v>0.31011499206873244</v>
      </c>
      <c r="CN389" s="62">
        <f ca="1">CN185*'SaaS - Cohorts (Logos)'!CN185</f>
        <v>0.30391269222735778</v>
      </c>
      <c r="CO389" s="62">
        <f ca="1">CO185*'SaaS - Cohorts (Logos)'!CO185</f>
        <v>0.29783443838281065</v>
      </c>
      <c r="CP389" s="62">
        <f ca="1">CP185*'SaaS - Cohorts (Logos)'!CP185</f>
        <v>0.29187774961515439</v>
      </c>
      <c r="CQ389" s="62">
        <f ca="1">CQ185*'SaaS - Cohorts (Logos)'!CQ185</f>
        <v>0.2860401946228513</v>
      </c>
      <c r="CR389" s="62">
        <f ca="1">CR185*'SaaS - Cohorts (Logos)'!CR185</f>
        <v>0.2803193907303943</v>
      </c>
      <c r="CS389" s="62">
        <f ca="1">CS185*'SaaS - Cohorts (Logos)'!CS185</f>
        <v>0.27471300291578643</v>
      </c>
      <c r="CT389" s="62">
        <f ca="1">CT185*'SaaS - Cohorts (Logos)'!CT185</f>
        <v>0.26921874285747066</v>
      </c>
      <c r="CU389" s="62">
        <f ca="1">CU185*'SaaS - Cohorts (Logos)'!CU185</f>
        <v>0.26383436800032128</v>
      </c>
      <c r="CV389" s="62">
        <f ca="1">CV185*'SaaS - Cohorts (Logos)'!CV185</f>
        <v>0.25855768064031481</v>
      </c>
      <c r="CW389" s="62">
        <f ca="1">CW185*'SaaS - Cohorts (Logos)'!CW185</f>
        <v>0.25338652702750852</v>
      </c>
      <c r="CX389" s="62">
        <f ca="1">CX185*'SaaS - Cohorts (Logos)'!CX185</f>
        <v>0.24831879648695837</v>
      </c>
      <c r="CY389" s="62">
        <f ca="1">CY185*'SaaS - Cohorts (Logos)'!CY185</f>
        <v>0.2433524205572192</v>
      </c>
      <c r="CZ389" s="62">
        <f ca="1">CZ185*'SaaS - Cohorts (Logos)'!CZ185</f>
        <v>0.23848537214607482</v>
      </c>
      <c r="DA389" s="62">
        <f ca="1">DA185*'SaaS - Cohorts (Logos)'!DA185</f>
        <v>0.23371566470315333</v>
      </c>
      <c r="DB389" s="62">
        <f ca="1">DB185*'SaaS - Cohorts (Logos)'!DB185</f>
        <v>0.22904135140909027</v>
      </c>
      <c r="DC389" s="62">
        <f ca="1">DC185*'SaaS - Cohorts (Logos)'!DC185</f>
        <v>0.22446052438090847</v>
      </c>
      <c r="DD389" s="62">
        <f ca="1">DD185*'SaaS - Cohorts (Logos)'!DD185</f>
        <v>0.21997131389329028</v>
      </c>
      <c r="DE389" s="62">
        <f ca="1">DE185*'SaaS - Cohorts (Logos)'!DE185</f>
        <v>0.21557188761542445</v>
      </c>
      <c r="DF389" s="62">
        <f ca="1">DF185*'SaaS - Cohorts (Logos)'!DF185</f>
        <v>0.21126044986311598</v>
      </c>
      <c r="DG389" s="62">
        <f ca="1">DG185*'SaaS - Cohorts (Logos)'!DG185</f>
        <v>0.20703524086585365</v>
      </c>
      <c r="DH389" s="62">
        <f ca="1">DH185*'SaaS - Cohorts (Logos)'!DH185</f>
        <v>0.20289453604853658</v>
      </c>
      <c r="DI389" s="62">
        <f ca="1">DI185*'SaaS - Cohorts (Logos)'!DI185</f>
        <v>0.19883664532756587</v>
      </c>
      <c r="DJ389" s="62">
        <f ca="1">DJ185*'SaaS - Cohorts (Logos)'!DJ185</f>
        <v>0.19485991242101455</v>
      </c>
      <c r="DK389" s="62">
        <f ca="1">DK185*'SaaS - Cohorts (Logos)'!DK185</f>
        <v>0.19096271417259428</v>
      </c>
      <c r="DL389" s="62">
        <f ca="1">DL185*'SaaS - Cohorts (Logos)'!DL185</f>
        <v>0.18714345988914238</v>
      </c>
      <c r="DM389" s="62">
        <f ca="1">DM185*'SaaS - Cohorts (Logos)'!DM185</f>
        <v>0.18340059069135956</v>
      </c>
      <c r="DN389" s="62">
        <f ca="1">DN185*'SaaS - Cohorts (Logos)'!DN185</f>
        <v>0.17973257887753236</v>
      </c>
      <c r="DO389" s="62">
        <f ca="1">DO185*'SaaS - Cohorts (Logos)'!DO185</f>
        <v>0.17613792729998171</v>
      </c>
      <c r="DP389" s="62">
        <f ca="1">DP185*'SaaS - Cohorts (Logos)'!DP185</f>
        <v>0.17261516875398208</v>
      </c>
      <c r="DQ389" s="62">
        <f ca="1">DQ185*'SaaS - Cohorts (Logos)'!DQ185</f>
        <v>0.16916286537890243</v>
      </c>
      <c r="DR389" s="62">
        <f ca="1">DR185*'SaaS - Cohorts (Logos)'!DR185</f>
        <v>0.16577960807132439</v>
      </c>
    </row>
    <row r="390" spans="2:122" ht="15.75" customHeight="1">
      <c r="B390" s="195">
        <v>44348</v>
      </c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62">
        <f ca="1">BK186*'SaaS - Cohorts (Logos)'!BK186</f>
        <v>0.54600000000000004</v>
      </c>
      <c r="BL390" s="62">
        <f ca="1">BL186*'SaaS - Cohorts (Logos)'!BL186</f>
        <v>0.53508</v>
      </c>
      <c r="BM390" s="62">
        <f ca="1">BM186*'SaaS - Cohorts (Logos)'!BM186</f>
        <v>0.52437840000000002</v>
      </c>
      <c r="BN390" s="62">
        <f ca="1">BN186*'SaaS - Cohorts (Logos)'!BN186</f>
        <v>0.51389083200000008</v>
      </c>
      <c r="BO390" s="62">
        <f ca="1">BO186*'SaaS - Cohorts (Logos)'!BO186</f>
        <v>0.50361301536000003</v>
      </c>
      <c r="BP390" s="62">
        <f ca="1">BP186*'SaaS - Cohorts (Logos)'!BP186</f>
        <v>0.49354075505280004</v>
      </c>
      <c r="BQ390" s="62">
        <f ca="1">BQ186*'SaaS - Cohorts (Logos)'!BQ186</f>
        <v>0.48366993995174407</v>
      </c>
      <c r="BR390" s="62">
        <f ca="1">BR186*'SaaS - Cohorts (Logos)'!BR186</f>
        <v>0.47399654115270912</v>
      </c>
      <c r="BS390" s="62">
        <f ca="1">BS186*'SaaS - Cohorts (Logos)'!BS186</f>
        <v>0.46451661032965497</v>
      </c>
      <c r="BT390" s="62">
        <f ca="1">BT186*'SaaS - Cohorts (Logos)'!BT186</f>
        <v>0.45522627812306182</v>
      </c>
      <c r="BU390" s="62">
        <f ca="1">BU186*'SaaS - Cohorts (Logos)'!BU186</f>
        <v>0.44612175256060066</v>
      </c>
      <c r="BV390" s="62">
        <f ca="1">BV186*'SaaS - Cohorts (Logos)'!BV186</f>
        <v>0.43719931750938862</v>
      </c>
      <c r="BW390" s="62">
        <f ca="1">BW186*'SaaS - Cohorts (Logos)'!BW186</f>
        <v>0.42845533115920087</v>
      </c>
      <c r="BX390" s="62">
        <f ca="1">BX186*'SaaS - Cohorts (Logos)'!BX186</f>
        <v>0.41988622453601687</v>
      </c>
      <c r="BY390" s="62">
        <f ca="1">BY186*'SaaS - Cohorts (Logos)'!BY186</f>
        <v>0.41148850004529652</v>
      </c>
      <c r="BZ390" s="62">
        <f ca="1">BZ186*'SaaS - Cohorts (Logos)'!BZ186</f>
        <v>0.40325873004439056</v>
      </c>
      <c r="CA390" s="62">
        <f ca="1">CA186*'SaaS - Cohorts (Logos)'!CA186</f>
        <v>0.39519355544350271</v>
      </c>
      <c r="CB390" s="62">
        <f ca="1">CB186*'SaaS - Cohorts (Logos)'!CB186</f>
        <v>0.38728968433463268</v>
      </c>
      <c r="CC390" s="62">
        <f ca="1">CC186*'SaaS - Cohorts (Logos)'!CC186</f>
        <v>0.37954389064794003</v>
      </c>
      <c r="CD390" s="62">
        <f ca="1">CD186*'SaaS - Cohorts (Logos)'!CD186</f>
        <v>0.37195301283498117</v>
      </c>
      <c r="CE390" s="62">
        <f ca="1">CE186*'SaaS - Cohorts (Logos)'!CE186</f>
        <v>0.36451395257828156</v>
      </c>
      <c r="CF390" s="62">
        <f ca="1">CF186*'SaaS - Cohorts (Logos)'!CF186</f>
        <v>0.35722367352671591</v>
      </c>
      <c r="CG390" s="62">
        <f ca="1">CG186*'SaaS - Cohorts (Logos)'!CG186</f>
        <v>0.35007920005618159</v>
      </c>
      <c r="CH390" s="62">
        <f ca="1">CH186*'SaaS - Cohorts (Logos)'!CH186</f>
        <v>0.34307761605505799</v>
      </c>
      <c r="CI390" s="62">
        <f ca="1">CI186*'SaaS - Cohorts (Logos)'!CI186</f>
        <v>0.33621606373395679</v>
      </c>
      <c r="CJ390" s="62">
        <f ca="1">CJ186*'SaaS - Cohorts (Logos)'!CJ186</f>
        <v>0.32949174245927765</v>
      </c>
      <c r="CK390" s="62">
        <f ca="1">CK186*'SaaS - Cohorts (Logos)'!CK186</f>
        <v>0.32290190761009208</v>
      </c>
      <c r="CL390" s="62">
        <f ca="1">CL186*'SaaS - Cohorts (Logos)'!CL186</f>
        <v>0.31644386945789021</v>
      </c>
      <c r="CM390" s="62">
        <f ca="1">CM186*'SaaS - Cohorts (Logos)'!CM186</f>
        <v>0.31011499206873244</v>
      </c>
      <c r="CN390" s="62">
        <f ca="1">CN186*'SaaS - Cohorts (Logos)'!CN186</f>
        <v>0.30391269222735778</v>
      </c>
      <c r="CO390" s="62">
        <f ca="1">CO186*'SaaS - Cohorts (Logos)'!CO186</f>
        <v>0.29783443838281065</v>
      </c>
      <c r="CP390" s="62">
        <f ca="1">CP186*'SaaS - Cohorts (Logos)'!CP186</f>
        <v>0.29187774961515439</v>
      </c>
      <c r="CQ390" s="62">
        <f ca="1">CQ186*'SaaS - Cohorts (Logos)'!CQ186</f>
        <v>0.2860401946228513</v>
      </c>
      <c r="CR390" s="62">
        <f ca="1">CR186*'SaaS - Cohorts (Logos)'!CR186</f>
        <v>0.2803193907303943</v>
      </c>
      <c r="CS390" s="62">
        <f ca="1">CS186*'SaaS - Cohorts (Logos)'!CS186</f>
        <v>0.27471300291578643</v>
      </c>
      <c r="CT390" s="62">
        <f ca="1">CT186*'SaaS - Cohorts (Logos)'!CT186</f>
        <v>0.26921874285747066</v>
      </c>
      <c r="CU390" s="62">
        <f ca="1">CU186*'SaaS - Cohorts (Logos)'!CU186</f>
        <v>0.26383436800032128</v>
      </c>
      <c r="CV390" s="62">
        <f ca="1">CV186*'SaaS - Cohorts (Logos)'!CV186</f>
        <v>0.25855768064031481</v>
      </c>
      <c r="CW390" s="62">
        <f ca="1">CW186*'SaaS - Cohorts (Logos)'!CW186</f>
        <v>0.25338652702750852</v>
      </c>
      <c r="CX390" s="62">
        <f ca="1">CX186*'SaaS - Cohorts (Logos)'!CX186</f>
        <v>0.24831879648695837</v>
      </c>
      <c r="CY390" s="62">
        <f ca="1">CY186*'SaaS - Cohorts (Logos)'!CY186</f>
        <v>0.2433524205572192</v>
      </c>
      <c r="CZ390" s="62">
        <f ca="1">CZ186*'SaaS - Cohorts (Logos)'!CZ186</f>
        <v>0.23848537214607482</v>
      </c>
      <c r="DA390" s="62">
        <f ca="1">DA186*'SaaS - Cohorts (Logos)'!DA186</f>
        <v>0.23371566470315333</v>
      </c>
      <c r="DB390" s="62">
        <f ca="1">DB186*'SaaS - Cohorts (Logos)'!DB186</f>
        <v>0.22904135140909027</v>
      </c>
      <c r="DC390" s="62">
        <f ca="1">DC186*'SaaS - Cohorts (Logos)'!DC186</f>
        <v>0.22446052438090847</v>
      </c>
      <c r="DD390" s="62">
        <f ca="1">DD186*'SaaS - Cohorts (Logos)'!DD186</f>
        <v>0.21997131389329028</v>
      </c>
      <c r="DE390" s="62">
        <f ca="1">DE186*'SaaS - Cohorts (Logos)'!DE186</f>
        <v>0.21557188761542445</v>
      </c>
      <c r="DF390" s="62">
        <f ca="1">DF186*'SaaS - Cohorts (Logos)'!DF186</f>
        <v>0.21126044986311598</v>
      </c>
      <c r="DG390" s="62">
        <f ca="1">DG186*'SaaS - Cohorts (Logos)'!DG186</f>
        <v>0.20703524086585365</v>
      </c>
      <c r="DH390" s="62">
        <f ca="1">DH186*'SaaS - Cohorts (Logos)'!DH186</f>
        <v>0.20289453604853658</v>
      </c>
      <c r="DI390" s="62">
        <f ca="1">DI186*'SaaS - Cohorts (Logos)'!DI186</f>
        <v>0.19883664532756587</v>
      </c>
      <c r="DJ390" s="62">
        <f ca="1">DJ186*'SaaS - Cohorts (Logos)'!DJ186</f>
        <v>0.19485991242101455</v>
      </c>
      <c r="DK390" s="62">
        <f ca="1">DK186*'SaaS - Cohorts (Logos)'!DK186</f>
        <v>0.19096271417259428</v>
      </c>
      <c r="DL390" s="62">
        <f ca="1">DL186*'SaaS - Cohorts (Logos)'!DL186</f>
        <v>0.18714345988914238</v>
      </c>
      <c r="DM390" s="62">
        <f ca="1">DM186*'SaaS - Cohorts (Logos)'!DM186</f>
        <v>0.18340059069135956</v>
      </c>
      <c r="DN390" s="62">
        <f ca="1">DN186*'SaaS - Cohorts (Logos)'!DN186</f>
        <v>0.17973257887753236</v>
      </c>
      <c r="DO390" s="62">
        <f ca="1">DO186*'SaaS - Cohorts (Logos)'!DO186</f>
        <v>0.17613792729998171</v>
      </c>
      <c r="DP390" s="62">
        <f ca="1">DP186*'SaaS - Cohorts (Logos)'!DP186</f>
        <v>0.17261516875398208</v>
      </c>
      <c r="DQ390" s="62">
        <f ca="1">DQ186*'SaaS - Cohorts (Logos)'!DQ186</f>
        <v>0.16916286537890243</v>
      </c>
      <c r="DR390" s="62">
        <f ca="1">DR186*'SaaS - Cohorts (Logos)'!DR186</f>
        <v>0.16577960807132439</v>
      </c>
    </row>
    <row r="391" spans="2:122" ht="15.75" customHeight="1">
      <c r="B391" s="195">
        <v>44378</v>
      </c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62">
        <f ca="1">BK187*'SaaS - Cohorts (Logos)'!BK187</f>
        <v>0.54600000000000004</v>
      </c>
      <c r="BL391" s="62">
        <f ca="1">BL187*'SaaS - Cohorts (Logos)'!BL187</f>
        <v>0.53508</v>
      </c>
      <c r="BM391" s="62">
        <f ca="1">BM187*'SaaS - Cohorts (Logos)'!BM187</f>
        <v>0.52437840000000002</v>
      </c>
      <c r="BN391" s="62">
        <f ca="1">BN187*'SaaS - Cohorts (Logos)'!BN187</f>
        <v>0.51389083200000008</v>
      </c>
      <c r="BO391" s="62">
        <f ca="1">BO187*'SaaS - Cohorts (Logos)'!BO187</f>
        <v>0.50361301536000003</v>
      </c>
      <c r="BP391" s="62">
        <f ca="1">BP187*'SaaS - Cohorts (Logos)'!BP187</f>
        <v>0.49354075505280004</v>
      </c>
      <c r="BQ391" s="62">
        <f ca="1">BQ187*'SaaS - Cohorts (Logos)'!BQ187</f>
        <v>0.48366993995174407</v>
      </c>
      <c r="BR391" s="62">
        <f ca="1">BR187*'SaaS - Cohorts (Logos)'!BR187</f>
        <v>0.47399654115270912</v>
      </c>
      <c r="BS391" s="62">
        <f ca="1">BS187*'SaaS - Cohorts (Logos)'!BS187</f>
        <v>0.46451661032965497</v>
      </c>
      <c r="BT391" s="62">
        <f ca="1">BT187*'SaaS - Cohorts (Logos)'!BT187</f>
        <v>0.45522627812306182</v>
      </c>
      <c r="BU391" s="62">
        <f ca="1">BU187*'SaaS - Cohorts (Logos)'!BU187</f>
        <v>0.44612175256060066</v>
      </c>
      <c r="BV391" s="62">
        <f ca="1">BV187*'SaaS - Cohorts (Logos)'!BV187</f>
        <v>0.43719931750938862</v>
      </c>
      <c r="BW391" s="62">
        <f ca="1">BW187*'SaaS - Cohorts (Logos)'!BW187</f>
        <v>0.42845533115920087</v>
      </c>
      <c r="BX391" s="62">
        <f ca="1">BX187*'SaaS - Cohorts (Logos)'!BX187</f>
        <v>0.41988622453601687</v>
      </c>
      <c r="BY391" s="62">
        <f ca="1">BY187*'SaaS - Cohorts (Logos)'!BY187</f>
        <v>0.41148850004529652</v>
      </c>
      <c r="BZ391" s="62">
        <f ca="1">BZ187*'SaaS - Cohorts (Logos)'!BZ187</f>
        <v>0.40325873004439056</v>
      </c>
      <c r="CA391" s="62">
        <f ca="1">CA187*'SaaS - Cohorts (Logos)'!CA187</f>
        <v>0.39519355544350271</v>
      </c>
      <c r="CB391" s="62">
        <f ca="1">CB187*'SaaS - Cohorts (Logos)'!CB187</f>
        <v>0.38728968433463268</v>
      </c>
      <c r="CC391" s="62">
        <f ca="1">CC187*'SaaS - Cohorts (Logos)'!CC187</f>
        <v>0.37954389064794003</v>
      </c>
      <c r="CD391" s="62">
        <f ca="1">CD187*'SaaS - Cohorts (Logos)'!CD187</f>
        <v>0.37195301283498117</v>
      </c>
      <c r="CE391" s="62">
        <f ca="1">CE187*'SaaS - Cohorts (Logos)'!CE187</f>
        <v>0.36451395257828156</v>
      </c>
      <c r="CF391" s="62">
        <f ca="1">CF187*'SaaS - Cohorts (Logos)'!CF187</f>
        <v>0.35722367352671591</v>
      </c>
      <c r="CG391" s="62">
        <f ca="1">CG187*'SaaS - Cohorts (Logos)'!CG187</f>
        <v>0.35007920005618159</v>
      </c>
      <c r="CH391" s="62">
        <f ca="1">CH187*'SaaS - Cohorts (Logos)'!CH187</f>
        <v>0.34307761605505799</v>
      </c>
      <c r="CI391" s="62">
        <f ca="1">CI187*'SaaS - Cohorts (Logos)'!CI187</f>
        <v>0.33621606373395679</v>
      </c>
      <c r="CJ391" s="62">
        <f ca="1">CJ187*'SaaS - Cohorts (Logos)'!CJ187</f>
        <v>0.32949174245927765</v>
      </c>
      <c r="CK391" s="62">
        <f ca="1">CK187*'SaaS - Cohorts (Logos)'!CK187</f>
        <v>0.32290190761009208</v>
      </c>
      <c r="CL391" s="62">
        <f ca="1">CL187*'SaaS - Cohorts (Logos)'!CL187</f>
        <v>0.31644386945789021</v>
      </c>
      <c r="CM391" s="62">
        <f ca="1">CM187*'SaaS - Cohorts (Logos)'!CM187</f>
        <v>0.31011499206873244</v>
      </c>
      <c r="CN391" s="62">
        <f ca="1">CN187*'SaaS - Cohorts (Logos)'!CN187</f>
        <v>0.30391269222735778</v>
      </c>
      <c r="CO391" s="62">
        <f ca="1">CO187*'SaaS - Cohorts (Logos)'!CO187</f>
        <v>0.29783443838281065</v>
      </c>
      <c r="CP391" s="62">
        <f ca="1">CP187*'SaaS - Cohorts (Logos)'!CP187</f>
        <v>0.29187774961515439</v>
      </c>
      <c r="CQ391" s="62">
        <f ca="1">CQ187*'SaaS - Cohorts (Logos)'!CQ187</f>
        <v>0.2860401946228513</v>
      </c>
      <c r="CR391" s="62">
        <f ca="1">CR187*'SaaS - Cohorts (Logos)'!CR187</f>
        <v>0.2803193907303943</v>
      </c>
      <c r="CS391" s="62">
        <f ca="1">CS187*'SaaS - Cohorts (Logos)'!CS187</f>
        <v>0.27471300291578643</v>
      </c>
      <c r="CT391" s="62">
        <f ca="1">CT187*'SaaS - Cohorts (Logos)'!CT187</f>
        <v>0.26921874285747066</v>
      </c>
      <c r="CU391" s="62">
        <f ca="1">CU187*'SaaS - Cohorts (Logos)'!CU187</f>
        <v>0.26383436800032128</v>
      </c>
      <c r="CV391" s="62">
        <f ca="1">CV187*'SaaS - Cohorts (Logos)'!CV187</f>
        <v>0.25855768064031481</v>
      </c>
      <c r="CW391" s="62">
        <f ca="1">CW187*'SaaS - Cohorts (Logos)'!CW187</f>
        <v>0.25338652702750852</v>
      </c>
      <c r="CX391" s="62">
        <f ca="1">CX187*'SaaS - Cohorts (Logos)'!CX187</f>
        <v>0.24831879648695837</v>
      </c>
      <c r="CY391" s="62">
        <f ca="1">CY187*'SaaS - Cohorts (Logos)'!CY187</f>
        <v>0.2433524205572192</v>
      </c>
      <c r="CZ391" s="62">
        <f ca="1">CZ187*'SaaS - Cohorts (Logos)'!CZ187</f>
        <v>0.23848537214607482</v>
      </c>
      <c r="DA391" s="62">
        <f ca="1">DA187*'SaaS - Cohorts (Logos)'!DA187</f>
        <v>0.23371566470315333</v>
      </c>
      <c r="DB391" s="62">
        <f ca="1">DB187*'SaaS - Cohorts (Logos)'!DB187</f>
        <v>0.22904135140909027</v>
      </c>
      <c r="DC391" s="62">
        <f ca="1">DC187*'SaaS - Cohorts (Logos)'!DC187</f>
        <v>0.22446052438090847</v>
      </c>
      <c r="DD391" s="62">
        <f ca="1">DD187*'SaaS - Cohorts (Logos)'!DD187</f>
        <v>0.21997131389329028</v>
      </c>
      <c r="DE391" s="62">
        <f ca="1">DE187*'SaaS - Cohorts (Logos)'!DE187</f>
        <v>0.21557188761542445</v>
      </c>
      <c r="DF391" s="62">
        <f ca="1">DF187*'SaaS - Cohorts (Logos)'!DF187</f>
        <v>0.21126044986311598</v>
      </c>
      <c r="DG391" s="62">
        <f ca="1">DG187*'SaaS - Cohorts (Logos)'!DG187</f>
        <v>0.20703524086585365</v>
      </c>
      <c r="DH391" s="62">
        <f ca="1">DH187*'SaaS - Cohorts (Logos)'!DH187</f>
        <v>0.20289453604853658</v>
      </c>
      <c r="DI391" s="62">
        <f ca="1">DI187*'SaaS - Cohorts (Logos)'!DI187</f>
        <v>0.19883664532756587</v>
      </c>
      <c r="DJ391" s="62">
        <f ca="1">DJ187*'SaaS - Cohorts (Logos)'!DJ187</f>
        <v>0.19485991242101455</v>
      </c>
      <c r="DK391" s="62">
        <f ca="1">DK187*'SaaS - Cohorts (Logos)'!DK187</f>
        <v>0.19096271417259428</v>
      </c>
      <c r="DL391" s="62">
        <f ca="1">DL187*'SaaS - Cohorts (Logos)'!DL187</f>
        <v>0.18714345988914238</v>
      </c>
      <c r="DM391" s="62">
        <f ca="1">DM187*'SaaS - Cohorts (Logos)'!DM187</f>
        <v>0.18340059069135956</v>
      </c>
      <c r="DN391" s="62">
        <f ca="1">DN187*'SaaS - Cohorts (Logos)'!DN187</f>
        <v>0.17973257887753236</v>
      </c>
      <c r="DO391" s="62">
        <f ca="1">DO187*'SaaS - Cohorts (Logos)'!DO187</f>
        <v>0.17613792729998171</v>
      </c>
      <c r="DP391" s="62">
        <f ca="1">DP187*'SaaS - Cohorts (Logos)'!DP187</f>
        <v>0.17261516875398208</v>
      </c>
      <c r="DQ391" s="62">
        <f ca="1">DQ187*'SaaS - Cohorts (Logos)'!DQ187</f>
        <v>0.16916286537890243</v>
      </c>
      <c r="DR391" s="62">
        <f ca="1">DR187*'SaaS - Cohorts (Logos)'!DR187</f>
        <v>0.16577960807132439</v>
      </c>
    </row>
    <row r="392" spans="2:122" ht="15.75" customHeight="1">
      <c r="B392" s="195">
        <v>44409</v>
      </c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62">
        <f ca="1">BK188*'SaaS - Cohorts (Logos)'!BK188</f>
        <v>0.54600000000000004</v>
      </c>
      <c r="BL392" s="62">
        <f ca="1">BL188*'SaaS - Cohorts (Logos)'!BL188</f>
        <v>0.53508</v>
      </c>
      <c r="BM392" s="62">
        <f ca="1">BM188*'SaaS - Cohorts (Logos)'!BM188</f>
        <v>0.52437840000000002</v>
      </c>
      <c r="BN392" s="62">
        <f ca="1">BN188*'SaaS - Cohorts (Logos)'!BN188</f>
        <v>0.51389083200000008</v>
      </c>
      <c r="BO392" s="62">
        <f ca="1">BO188*'SaaS - Cohorts (Logos)'!BO188</f>
        <v>0.50361301536000003</v>
      </c>
      <c r="BP392" s="62">
        <f ca="1">BP188*'SaaS - Cohorts (Logos)'!BP188</f>
        <v>0.49354075505280004</v>
      </c>
      <c r="BQ392" s="62">
        <f ca="1">BQ188*'SaaS - Cohorts (Logos)'!BQ188</f>
        <v>0.48366993995174407</v>
      </c>
      <c r="BR392" s="62">
        <f ca="1">BR188*'SaaS - Cohorts (Logos)'!BR188</f>
        <v>0.47399654115270912</v>
      </c>
      <c r="BS392" s="62">
        <f ca="1">BS188*'SaaS - Cohorts (Logos)'!BS188</f>
        <v>0.46451661032965497</v>
      </c>
      <c r="BT392" s="62">
        <f ca="1">BT188*'SaaS - Cohorts (Logos)'!BT188</f>
        <v>0.45522627812306182</v>
      </c>
      <c r="BU392" s="62">
        <f ca="1">BU188*'SaaS - Cohorts (Logos)'!BU188</f>
        <v>0.44612175256060066</v>
      </c>
      <c r="BV392" s="62">
        <f ca="1">BV188*'SaaS - Cohorts (Logos)'!BV188</f>
        <v>0.43719931750938862</v>
      </c>
      <c r="BW392" s="62">
        <f ca="1">BW188*'SaaS - Cohorts (Logos)'!BW188</f>
        <v>0.42845533115920087</v>
      </c>
      <c r="BX392" s="62">
        <f ca="1">BX188*'SaaS - Cohorts (Logos)'!BX188</f>
        <v>0.41988622453601687</v>
      </c>
      <c r="BY392" s="62">
        <f ca="1">BY188*'SaaS - Cohorts (Logos)'!BY188</f>
        <v>0.41148850004529652</v>
      </c>
      <c r="BZ392" s="62">
        <f ca="1">BZ188*'SaaS - Cohorts (Logos)'!BZ188</f>
        <v>0.40325873004439056</v>
      </c>
      <c r="CA392" s="62">
        <f ca="1">CA188*'SaaS - Cohorts (Logos)'!CA188</f>
        <v>0.39519355544350271</v>
      </c>
      <c r="CB392" s="62">
        <f ca="1">CB188*'SaaS - Cohorts (Logos)'!CB188</f>
        <v>0.38728968433463268</v>
      </c>
      <c r="CC392" s="62">
        <f ca="1">CC188*'SaaS - Cohorts (Logos)'!CC188</f>
        <v>0.37954389064794003</v>
      </c>
      <c r="CD392" s="62">
        <f ca="1">CD188*'SaaS - Cohorts (Logos)'!CD188</f>
        <v>0.37195301283498117</v>
      </c>
      <c r="CE392" s="62">
        <f ca="1">CE188*'SaaS - Cohorts (Logos)'!CE188</f>
        <v>0.36451395257828156</v>
      </c>
      <c r="CF392" s="62">
        <f ca="1">CF188*'SaaS - Cohorts (Logos)'!CF188</f>
        <v>0.35722367352671591</v>
      </c>
      <c r="CG392" s="62">
        <f ca="1">CG188*'SaaS - Cohorts (Logos)'!CG188</f>
        <v>0.35007920005618159</v>
      </c>
      <c r="CH392" s="62">
        <f ca="1">CH188*'SaaS - Cohorts (Logos)'!CH188</f>
        <v>0.34307761605505799</v>
      </c>
      <c r="CI392" s="62">
        <f ca="1">CI188*'SaaS - Cohorts (Logos)'!CI188</f>
        <v>0.33621606373395679</v>
      </c>
      <c r="CJ392" s="62">
        <f ca="1">CJ188*'SaaS - Cohorts (Logos)'!CJ188</f>
        <v>0.32949174245927765</v>
      </c>
      <c r="CK392" s="62">
        <f ca="1">CK188*'SaaS - Cohorts (Logos)'!CK188</f>
        <v>0.32290190761009208</v>
      </c>
      <c r="CL392" s="62">
        <f ca="1">CL188*'SaaS - Cohorts (Logos)'!CL188</f>
        <v>0.31644386945789021</v>
      </c>
      <c r="CM392" s="62">
        <f ca="1">CM188*'SaaS - Cohorts (Logos)'!CM188</f>
        <v>0.31011499206873244</v>
      </c>
      <c r="CN392" s="62">
        <f ca="1">CN188*'SaaS - Cohorts (Logos)'!CN188</f>
        <v>0.30391269222735778</v>
      </c>
      <c r="CO392" s="62">
        <f ca="1">CO188*'SaaS - Cohorts (Logos)'!CO188</f>
        <v>0.29783443838281065</v>
      </c>
      <c r="CP392" s="62">
        <f ca="1">CP188*'SaaS - Cohorts (Logos)'!CP188</f>
        <v>0.29187774961515439</v>
      </c>
      <c r="CQ392" s="62">
        <f ca="1">CQ188*'SaaS - Cohorts (Logos)'!CQ188</f>
        <v>0.2860401946228513</v>
      </c>
      <c r="CR392" s="62">
        <f ca="1">CR188*'SaaS - Cohorts (Logos)'!CR188</f>
        <v>0.2803193907303943</v>
      </c>
      <c r="CS392" s="62">
        <f ca="1">CS188*'SaaS - Cohorts (Logos)'!CS188</f>
        <v>0.27471300291578643</v>
      </c>
      <c r="CT392" s="62">
        <f ca="1">CT188*'SaaS - Cohorts (Logos)'!CT188</f>
        <v>0.26921874285747066</v>
      </c>
      <c r="CU392" s="62">
        <f ca="1">CU188*'SaaS - Cohorts (Logos)'!CU188</f>
        <v>0.26383436800032128</v>
      </c>
      <c r="CV392" s="62">
        <f ca="1">CV188*'SaaS - Cohorts (Logos)'!CV188</f>
        <v>0.25855768064031481</v>
      </c>
      <c r="CW392" s="62">
        <f ca="1">CW188*'SaaS - Cohorts (Logos)'!CW188</f>
        <v>0.25338652702750852</v>
      </c>
      <c r="CX392" s="62">
        <f ca="1">CX188*'SaaS - Cohorts (Logos)'!CX188</f>
        <v>0.24831879648695837</v>
      </c>
      <c r="CY392" s="62">
        <f ca="1">CY188*'SaaS - Cohorts (Logos)'!CY188</f>
        <v>0.2433524205572192</v>
      </c>
      <c r="CZ392" s="62">
        <f ca="1">CZ188*'SaaS - Cohorts (Logos)'!CZ188</f>
        <v>0.23848537214607482</v>
      </c>
      <c r="DA392" s="62">
        <f ca="1">DA188*'SaaS - Cohorts (Logos)'!DA188</f>
        <v>0.23371566470315333</v>
      </c>
      <c r="DB392" s="62">
        <f ca="1">DB188*'SaaS - Cohorts (Logos)'!DB188</f>
        <v>0.22904135140909027</v>
      </c>
      <c r="DC392" s="62">
        <f ca="1">DC188*'SaaS - Cohorts (Logos)'!DC188</f>
        <v>0.22446052438090847</v>
      </c>
      <c r="DD392" s="62">
        <f ca="1">DD188*'SaaS - Cohorts (Logos)'!DD188</f>
        <v>0.21997131389329028</v>
      </c>
      <c r="DE392" s="62">
        <f ca="1">DE188*'SaaS - Cohorts (Logos)'!DE188</f>
        <v>0.21557188761542445</v>
      </c>
      <c r="DF392" s="62">
        <f ca="1">DF188*'SaaS - Cohorts (Logos)'!DF188</f>
        <v>0.21126044986311598</v>
      </c>
      <c r="DG392" s="62">
        <f ca="1">DG188*'SaaS - Cohorts (Logos)'!DG188</f>
        <v>0.20703524086585365</v>
      </c>
      <c r="DH392" s="62">
        <f ca="1">DH188*'SaaS - Cohorts (Logos)'!DH188</f>
        <v>0.20289453604853658</v>
      </c>
      <c r="DI392" s="62">
        <f ca="1">DI188*'SaaS - Cohorts (Logos)'!DI188</f>
        <v>0.19883664532756587</v>
      </c>
      <c r="DJ392" s="62">
        <f ca="1">DJ188*'SaaS - Cohorts (Logos)'!DJ188</f>
        <v>0.19485991242101455</v>
      </c>
      <c r="DK392" s="62">
        <f ca="1">DK188*'SaaS - Cohorts (Logos)'!DK188</f>
        <v>0.19096271417259428</v>
      </c>
      <c r="DL392" s="62">
        <f ca="1">DL188*'SaaS - Cohorts (Logos)'!DL188</f>
        <v>0.18714345988914238</v>
      </c>
      <c r="DM392" s="62">
        <f ca="1">DM188*'SaaS - Cohorts (Logos)'!DM188</f>
        <v>0.18340059069135956</v>
      </c>
      <c r="DN392" s="62">
        <f ca="1">DN188*'SaaS - Cohorts (Logos)'!DN188</f>
        <v>0.17973257887753236</v>
      </c>
      <c r="DO392" s="62">
        <f ca="1">DO188*'SaaS - Cohorts (Logos)'!DO188</f>
        <v>0.17613792729998171</v>
      </c>
      <c r="DP392" s="62">
        <f ca="1">DP188*'SaaS - Cohorts (Logos)'!DP188</f>
        <v>0.17261516875398208</v>
      </c>
      <c r="DQ392" s="62">
        <f ca="1">DQ188*'SaaS - Cohorts (Logos)'!DQ188</f>
        <v>0.16916286537890243</v>
      </c>
      <c r="DR392" s="62">
        <f ca="1">DR188*'SaaS - Cohorts (Logos)'!DR188</f>
        <v>0.16577960807132439</v>
      </c>
    </row>
    <row r="393" spans="2:122" ht="15.75" customHeight="1">
      <c r="B393" s="195">
        <v>44440</v>
      </c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62">
        <f ca="1">BK189*'SaaS - Cohorts (Logos)'!BK189</f>
        <v>0.54600000000000004</v>
      </c>
      <c r="BL393" s="62">
        <f ca="1">BL189*'SaaS - Cohorts (Logos)'!BL189</f>
        <v>0.53508</v>
      </c>
      <c r="BM393" s="62">
        <f ca="1">BM189*'SaaS - Cohorts (Logos)'!BM189</f>
        <v>0.52437840000000002</v>
      </c>
      <c r="BN393" s="62">
        <f ca="1">BN189*'SaaS - Cohorts (Logos)'!BN189</f>
        <v>0.51389083200000008</v>
      </c>
      <c r="BO393" s="62">
        <f ca="1">BO189*'SaaS - Cohorts (Logos)'!BO189</f>
        <v>0.50361301536000003</v>
      </c>
      <c r="BP393" s="62">
        <f ca="1">BP189*'SaaS - Cohorts (Logos)'!BP189</f>
        <v>0.49354075505280004</v>
      </c>
      <c r="BQ393" s="62">
        <f ca="1">BQ189*'SaaS - Cohorts (Logos)'!BQ189</f>
        <v>0.48366993995174407</v>
      </c>
      <c r="BR393" s="62">
        <f ca="1">BR189*'SaaS - Cohorts (Logos)'!BR189</f>
        <v>0.47399654115270912</v>
      </c>
      <c r="BS393" s="62">
        <f ca="1">BS189*'SaaS - Cohorts (Logos)'!BS189</f>
        <v>0.46451661032965497</v>
      </c>
      <c r="BT393" s="62">
        <f ca="1">BT189*'SaaS - Cohorts (Logos)'!BT189</f>
        <v>0.45522627812306182</v>
      </c>
      <c r="BU393" s="62">
        <f ca="1">BU189*'SaaS - Cohorts (Logos)'!BU189</f>
        <v>0.44612175256060066</v>
      </c>
      <c r="BV393" s="62">
        <f ca="1">BV189*'SaaS - Cohorts (Logos)'!BV189</f>
        <v>0.43719931750938862</v>
      </c>
      <c r="BW393" s="62">
        <f ca="1">BW189*'SaaS - Cohorts (Logos)'!BW189</f>
        <v>0.42845533115920087</v>
      </c>
      <c r="BX393" s="62">
        <f ca="1">BX189*'SaaS - Cohorts (Logos)'!BX189</f>
        <v>0.41988622453601687</v>
      </c>
      <c r="BY393" s="62">
        <f ca="1">BY189*'SaaS - Cohorts (Logos)'!BY189</f>
        <v>0.41148850004529652</v>
      </c>
      <c r="BZ393" s="62">
        <f ca="1">BZ189*'SaaS - Cohorts (Logos)'!BZ189</f>
        <v>0.40325873004439056</v>
      </c>
      <c r="CA393" s="62">
        <f ca="1">CA189*'SaaS - Cohorts (Logos)'!CA189</f>
        <v>0.39519355544350271</v>
      </c>
      <c r="CB393" s="62">
        <f ca="1">CB189*'SaaS - Cohorts (Logos)'!CB189</f>
        <v>0.38728968433463268</v>
      </c>
      <c r="CC393" s="62">
        <f ca="1">CC189*'SaaS - Cohorts (Logos)'!CC189</f>
        <v>0.37954389064794003</v>
      </c>
      <c r="CD393" s="62">
        <f ca="1">CD189*'SaaS - Cohorts (Logos)'!CD189</f>
        <v>0.37195301283498117</v>
      </c>
      <c r="CE393" s="62">
        <f ca="1">CE189*'SaaS - Cohorts (Logos)'!CE189</f>
        <v>0.36451395257828156</v>
      </c>
      <c r="CF393" s="62">
        <f ca="1">CF189*'SaaS - Cohorts (Logos)'!CF189</f>
        <v>0.35722367352671591</v>
      </c>
      <c r="CG393" s="62">
        <f ca="1">CG189*'SaaS - Cohorts (Logos)'!CG189</f>
        <v>0.35007920005618159</v>
      </c>
      <c r="CH393" s="62">
        <f ca="1">CH189*'SaaS - Cohorts (Logos)'!CH189</f>
        <v>0.34307761605505799</v>
      </c>
      <c r="CI393" s="62">
        <f ca="1">CI189*'SaaS - Cohorts (Logos)'!CI189</f>
        <v>0.33621606373395679</v>
      </c>
      <c r="CJ393" s="62">
        <f ca="1">CJ189*'SaaS - Cohorts (Logos)'!CJ189</f>
        <v>0.32949174245927765</v>
      </c>
      <c r="CK393" s="62">
        <f ca="1">CK189*'SaaS - Cohorts (Logos)'!CK189</f>
        <v>0.32290190761009208</v>
      </c>
      <c r="CL393" s="62">
        <f ca="1">CL189*'SaaS - Cohorts (Logos)'!CL189</f>
        <v>0.31644386945789021</v>
      </c>
      <c r="CM393" s="62">
        <f ca="1">CM189*'SaaS - Cohorts (Logos)'!CM189</f>
        <v>0.31011499206873244</v>
      </c>
      <c r="CN393" s="62">
        <f ca="1">CN189*'SaaS - Cohorts (Logos)'!CN189</f>
        <v>0.30391269222735778</v>
      </c>
      <c r="CO393" s="62">
        <f ca="1">CO189*'SaaS - Cohorts (Logos)'!CO189</f>
        <v>0.29783443838281065</v>
      </c>
      <c r="CP393" s="62">
        <f ca="1">CP189*'SaaS - Cohorts (Logos)'!CP189</f>
        <v>0.29187774961515439</v>
      </c>
      <c r="CQ393" s="62">
        <f ca="1">CQ189*'SaaS - Cohorts (Logos)'!CQ189</f>
        <v>0.2860401946228513</v>
      </c>
      <c r="CR393" s="62">
        <f ca="1">CR189*'SaaS - Cohorts (Logos)'!CR189</f>
        <v>0.2803193907303943</v>
      </c>
      <c r="CS393" s="62">
        <f ca="1">CS189*'SaaS - Cohorts (Logos)'!CS189</f>
        <v>0.27471300291578643</v>
      </c>
      <c r="CT393" s="62">
        <f ca="1">CT189*'SaaS - Cohorts (Logos)'!CT189</f>
        <v>0.26921874285747066</v>
      </c>
      <c r="CU393" s="62">
        <f ca="1">CU189*'SaaS - Cohorts (Logos)'!CU189</f>
        <v>0.26383436800032128</v>
      </c>
      <c r="CV393" s="62">
        <f ca="1">CV189*'SaaS - Cohorts (Logos)'!CV189</f>
        <v>0.25855768064031481</v>
      </c>
      <c r="CW393" s="62">
        <f ca="1">CW189*'SaaS - Cohorts (Logos)'!CW189</f>
        <v>0.25338652702750852</v>
      </c>
      <c r="CX393" s="62">
        <f ca="1">CX189*'SaaS - Cohorts (Logos)'!CX189</f>
        <v>0.24831879648695837</v>
      </c>
      <c r="CY393" s="62">
        <f ca="1">CY189*'SaaS - Cohorts (Logos)'!CY189</f>
        <v>0.2433524205572192</v>
      </c>
      <c r="CZ393" s="62">
        <f ca="1">CZ189*'SaaS - Cohorts (Logos)'!CZ189</f>
        <v>0.23848537214607482</v>
      </c>
      <c r="DA393" s="62">
        <f ca="1">DA189*'SaaS - Cohorts (Logos)'!DA189</f>
        <v>0.23371566470315333</v>
      </c>
      <c r="DB393" s="62">
        <f ca="1">DB189*'SaaS - Cohorts (Logos)'!DB189</f>
        <v>0.22904135140909027</v>
      </c>
      <c r="DC393" s="62">
        <f ca="1">DC189*'SaaS - Cohorts (Logos)'!DC189</f>
        <v>0.22446052438090847</v>
      </c>
      <c r="DD393" s="62">
        <f ca="1">DD189*'SaaS - Cohorts (Logos)'!DD189</f>
        <v>0.21997131389329028</v>
      </c>
      <c r="DE393" s="62">
        <f ca="1">DE189*'SaaS - Cohorts (Logos)'!DE189</f>
        <v>0.21557188761542445</v>
      </c>
      <c r="DF393" s="62">
        <f ca="1">DF189*'SaaS - Cohorts (Logos)'!DF189</f>
        <v>0.21126044986311598</v>
      </c>
      <c r="DG393" s="62">
        <f ca="1">DG189*'SaaS - Cohorts (Logos)'!DG189</f>
        <v>0.20703524086585365</v>
      </c>
      <c r="DH393" s="62">
        <f ca="1">DH189*'SaaS - Cohorts (Logos)'!DH189</f>
        <v>0.20289453604853658</v>
      </c>
      <c r="DI393" s="62">
        <f ca="1">DI189*'SaaS - Cohorts (Logos)'!DI189</f>
        <v>0.19883664532756587</v>
      </c>
      <c r="DJ393" s="62">
        <f ca="1">DJ189*'SaaS - Cohorts (Logos)'!DJ189</f>
        <v>0.19485991242101455</v>
      </c>
      <c r="DK393" s="62">
        <f ca="1">DK189*'SaaS - Cohorts (Logos)'!DK189</f>
        <v>0.19096271417259428</v>
      </c>
      <c r="DL393" s="62">
        <f ca="1">DL189*'SaaS - Cohorts (Logos)'!DL189</f>
        <v>0.18714345988914238</v>
      </c>
      <c r="DM393" s="62">
        <f ca="1">DM189*'SaaS - Cohorts (Logos)'!DM189</f>
        <v>0.18340059069135956</v>
      </c>
      <c r="DN393" s="62">
        <f ca="1">DN189*'SaaS - Cohorts (Logos)'!DN189</f>
        <v>0.17973257887753236</v>
      </c>
      <c r="DO393" s="62">
        <f ca="1">DO189*'SaaS - Cohorts (Logos)'!DO189</f>
        <v>0.17613792729998171</v>
      </c>
      <c r="DP393" s="62">
        <f ca="1">DP189*'SaaS - Cohorts (Logos)'!DP189</f>
        <v>0.17261516875398208</v>
      </c>
      <c r="DQ393" s="62">
        <f ca="1">DQ189*'SaaS - Cohorts (Logos)'!DQ189</f>
        <v>0.16916286537890243</v>
      </c>
      <c r="DR393" s="62">
        <f ca="1">DR189*'SaaS - Cohorts (Logos)'!DR189</f>
        <v>0.16577960807132439</v>
      </c>
    </row>
    <row r="394" spans="2:122" ht="15.75" customHeight="1">
      <c r="B394" s="195">
        <v>44470</v>
      </c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62">
        <f ca="1">BK190*'SaaS - Cohorts (Logos)'!BK190</f>
        <v>0.54600000000000004</v>
      </c>
      <c r="BL394" s="62">
        <f ca="1">BL190*'SaaS - Cohorts (Logos)'!BL190</f>
        <v>0.53508</v>
      </c>
      <c r="BM394" s="62">
        <f ca="1">BM190*'SaaS - Cohorts (Logos)'!BM190</f>
        <v>0.52437840000000002</v>
      </c>
      <c r="BN394" s="62">
        <f ca="1">BN190*'SaaS - Cohorts (Logos)'!BN190</f>
        <v>0.51389083200000008</v>
      </c>
      <c r="BO394" s="62">
        <f ca="1">BO190*'SaaS - Cohorts (Logos)'!BO190</f>
        <v>0.50361301536000003</v>
      </c>
      <c r="BP394" s="62">
        <f ca="1">BP190*'SaaS - Cohorts (Logos)'!BP190</f>
        <v>0.49354075505280004</v>
      </c>
      <c r="BQ394" s="62">
        <f ca="1">BQ190*'SaaS - Cohorts (Logos)'!BQ190</f>
        <v>0.48366993995174407</v>
      </c>
      <c r="BR394" s="62">
        <f ca="1">BR190*'SaaS - Cohorts (Logos)'!BR190</f>
        <v>0.47399654115270912</v>
      </c>
      <c r="BS394" s="62">
        <f ca="1">BS190*'SaaS - Cohorts (Logos)'!BS190</f>
        <v>0.46451661032965497</v>
      </c>
      <c r="BT394" s="62">
        <f ca="1">BT190*'SaaS - Cohorts (Logos)'!BT190</f>
        <v>0.45522627812306182</v>
      </c>
      <c r="BU394" s="62">
        <f ca="1">BU190*'SaaS - Cohorts (Logos)'!BU190</f>
        <v>0.44612175256060066</v>
      </c>
      <c r="BV394" s="62">
        <f ca="1">BV190*'SaaS - Cohorts (Logos)'!BV190</f>
        <v>0.43719931750938862</v>
      </c>
      <c r="BW394" s="62">
        <f ca="1">BW190*'SaaS - Cohorts (Logos)'!BW190</f>
        <v>0.42845533115920087</v>
      </c>
      <c r="BX394" s="62">
        <f ca="1">BX190*'SaaS - Cohorts (Logos)'!BX190</f>
        <v>0.41988622453601687</v>
      </c>
      <c r="BY394" s="62">
        <f ca="1">BY190*'SaaS - Cohorts (Logos)'!BY190</f>
        <v>0.41148850004529652</v>
      </c>
      <c r="BZ394" s="62">
        <f ca="1">BZ190*'SaaS - Cohorts (Logos)'!BZ190</f>
        <v>0.40325873004439056</v>
      </c>
      <c r="CA394" s="62">
        <f ca="1">CA190*'SaaS - Cohorts (Logos)'!CA190</f>
        <v>0.39519355544350271</v>
      </c>
      <c r="CB394" s="62">
        <f ca="1">CB190*'SaaS - Cohorts (Logos)'!CB190</f>
        <v>0.38728968433463268</v>
      </c>
      <c r="CC394" s="62">
        <f ca="1">CC190*'SaaS - Cohorts (Logos)'!CC190</f>
        <v>0.37954389064794003</v>
      </c>
      <c r="CD394" s="62">
        <f ca="1">CD190*'SaaS - Cohorts (Logos)'!CD190</f>
        <v>0.37195301283498117</v>
      </c>
      <c r="CE394" s="62">
        <f ca="1">CE190*'SaaS - Cohorts (Logos)'!CE190</f>
        <v>0.36451395257828156</v>
      </c>
      <c r="CF394" s="62">
        <f ca="1">CF190*'SaaS - Cohorts (Logos)'!CF190</f>
        <v>0.35722367352671591</v>
      </c>
      <c r="CG394" s="62">
        <f ca="1">CG190*'SaaS - Cohorts (Logos)'!CG190</f>
        <v>0.35007920005618159</v>
      </c>
      <c r="CH394" s="62">
        <f ca="1">CH190*'SaaS - Cohorts (Logos)'!CH190</f>
        <v>0.34307761605505799</v>
      </c>
      <c r="CI394" s="62">
        <f ca="1">CI190*'SaaS - Cohorts (Logos)'!CI190</f>
        <v>0.33621606373395679</v>
      </c>
      <c r="CJ394" s="62">
        <f ca="1">CJ190*'SaaS - Cohorts (Logos)'!CJ190</f>
        <v>0.32949174245927765</v>
      </c>
      <c r="CK394" s="62">
        <f ca="1">CK190*'SaaS - Cohorts (Logos)'!CK190</f>
        <v>0.32290190761009208</v>
      </c>
      <c r="CL394" s="62">
        <f ca="1">CL190*'SaaS - Cohorts (Logos)'!CL190</f>
        <v>0.31644386945789021</v>
      </c>
      <c r="CM394" s="62">
        <f ca="1">CM190*'SaaS - Cohorts (Logos)'!CM190</f>
        <v>0.31011499206873244</v>
      </c>
      <c r="CN394" s="62">
        <f ca="1">CN190*'SaaS - Cohorts (Logos)'!CN190</f>
        <v>0.30391269222735778</v>
      </c>
      <c r="CO394" s="62">
        <f ca="1">CO190*'SaaS - Cohorts (Logos)'!CO190</f>
        <v>0.29783443838281065</v>
      </c>
      <c r="CP394" s="62">
        <f ca="1">CP190*'SaaS - Cohorts (Logos)'!CP190</f>
        <v>0.29187774961515439</v>
      </c>
      <c r="CQ394" s="62">
        <f ca="1">CQ190*'SaaS - Cohorts (Logos)'!CQ190</f>
        <v>0.2860401946228513</v>
      </c>
      <c r="CR394" s="62">
        <f ca="1">CR190*'SaaS - Cohorts (Logos)'!CR190</f>
        <v>0.2803193907303943</v>
      </c>
      <c r="CS394" s="62">
        <f ca="1">CS190*'SaaS - Cohorts (Logos)'!CS190</f>
        <v>0.27471300291578643</v>
      </c>
      <c r="CT394" s="62">
        <f ca="1">CT190*'SaaS - Cohorts (Logos)'!CT190</f>
        <v>0.26921874285747066</v>
      </c>
      <c r="CU394" s="62">
        <f ca="1">CU190*'SaaS - Cohorts (Logos)'!CU190</f>
        <v>0.26383436800032128</v>
      </c>
      <c r="CV394" s="62">
        <f ca="1">CV190*'SaaS - Cohorts (Logos)'!CV190</f>
        <v>0.25855768064031481</v>
      </c>
      <c r="CW394" s="62">
        <f ca="1">CW190*'SaaS - Cohorts (Logos)'!CW190</f>
        <v>0.25338652702750852</v>
      </c>
      <c r="CX394" s="62">
        <f ca="1">CX190*'SaaS - Cohorts (Logos)'!CX190</f>
        <v>0.24831879648695837</v>
      </c>
      <c r="CY394" s="62">
        <f ca="1">CY190*'SaaS - Cohorts (Logos)'!CY190</f>
        <v>0.2433524205572192</v>
      </c>
      <c r="CZ394" s="62">
        <f ca="1">CZ190*'SaaS - Cohorts (Logos)'!CZ190</f>
        <v>0.23848537214607482</v>
      </c>
      <c r="DA394" s="62">
        <f ca="1">DA190*'SaaS - Cohorts (Logos)'!DA190</f>
        <v>0.23371566470315333</v>
      </c>
      <c r="DB394" s="62">
        <f ca="1">DB190*'SaaS - Cohorts (Logos)'!DB190</f>
        <v>0.22904135140909027</v>
      </c>
      <c r="DC394" s="62">
        <f ca="1">DC190*'SaaS - Cohorts (Logos)'!DC190</f>
        <v>0.22446052438090847</v>
      </c>
      <c r="DD394" s="62">
        <f ca="1">DD190*'SaaS - Cohorts (Logos)'!DD190</f>
        <v>0.21997131389329028</v>
      </c>
      <c r="DE394" s="62">
        <f ca="1">DE190*'SaaS - Cohorts (Logos)'!DE190</f>
        <v>0.21557188761542445</v>
      </c>
      <c r="DF394" s="62">
        <f ca="1">DF190*'SaaS - Cohorts (Logos)'!DF190</f>
        <v>0.21126044986311598</v>
      </c>
      <c r="DG394" s="62">
        <f ca="1">DG190*'SaaS - Cohorts (Logos)'!DG190</f>
        <v>0.20703524086585365</v>
      </c>
      <c r="DH394" s="62">
        <f ca="1">DH190*'SaaS - Cohorts (Logos)'!DH190</f>
        <v>0.20289453604853658</v>
      </c>
      <c r="DI394" s="62">
        <f ca="1">DI190*'SaaS - Cohorts (Logos)'!DI190</f>
        <v>0.19883664532756587</v>
      </c>
      <c r="DJ394" s="62">
        <f ca="1">DJ190*'SaaS - Cohorts (Logos)'!DJ190</f>
        <v>0.19485991242101455</v>
      </c>
      <c r="DK394" s="62">
        <f ca="1">DK190*'SaaS - Cohorts (Logos)'!DK190</f>
        <v>0.19096271417259428</v>
      </c>
      <c r="DL394" s="62">
        <f ca="1">DL190*'SaaS - Cohorts (Logos)'!DL190</f>
        <v>0.18714345988914238</v>
      </c>
      <c r="DM394" s="62">
        <f ca="1">DM190*'SaaS - Cohorts (Logos)'!DM190</f>
        <v>0.18340059069135956</v>
      </c>
      <c r="DN394" s="62">
        <f ca="1">DN190*'SaaS - Cohorts (Logos)'!DN190</f>
        <v>0.17973257887753236</v>
      </c>
      <c r="DO394" s="62">
        <f ca="1">DO190*'SaaS - Cohorts (Logos)'!DO190</f>
        <v>0.17613792729998171</v>
      </c>
      <c r="DP394" s="62">
        <f ca="1">DP190*'SaaS - Cohorts (Logos)'!DP190</f>
        <v>0.17261516875398208</v>
      </c>
      <c r="DQ394" s="62">
        <f ca="1">DQ190*'SaaS - Cohorts (Logos)'!DQ190</f>
        <v>0.16916286537890243</v>
      </c>
      <c r="DR394" s="62">
        <f ca="1">DR190*'SaaS - Cohorts (Logos)'!DR190</f>
        <v>0.16577960807132439</v>
      </c>
    </row>
    <row r="395" spans="2:122" ht="15.75" customHeight="1">
      <c r="B395" s="195">
        <v>44501</v>
      </c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62">
        <f ca="1">BK191*'SaaS - Cohorts (Logos)'!BK191</f>
        <v>0.54600000000000004</v>
      </c>
      <c r="BL395" s="62">
        <f ca="1">BL191*'SaaS - Cohorts (Logos)'!BL191</f>
        <v>0.53508</v>
      </c>
      <c r="BM395" s="62">
        <f ca="1">BM191*'SaaS - Cohorts (Logos)'!BM191</f>
        <v>0.52437840000000002</v>
      </c>
      <c r="BN395" s="62">
        <f ca="1">BN191*'SaaS - Cohorts (Logos)'!BN191</f>
        <v>0.51389083200000008</v>
      </c>
      <c r="BO395" s="62">
        <f ca="1">BO191*'SaaS - Cohorts (Logos)'!BO191</f>
        <v>0.50361301536000003</v>
      </c>
      <c r="BP395" s="62">
        <f ca="1">BP191*'SaaS - Cohorts (Logos)'!BP191</f>
        <v>0.49354075505280004</v>
      </c>
      <c r="BQ395" s="62">
        <f ca="1">BQ191*'SaaS - Cohorts (Logos)'!BQ191</f>
        <v>0.48366993995174407</v>
      </c>
      <c r="BR395" s="62">
        <f ca="1">BR191*'SaaS - Cohorts (Logos)'!BR191</f>
        <v>0.47399654115270912</v>
      </c>
      <c r="BS395" s="62">
        <f ca="1">BS191*'SaaS - Cohorts (Logos)'!BS191</f>
        <v>0.46451661032965497</v>
      </c>
      <c r="BT395" s="62">
        <f ca="1">BT191*'SaaS - Cohorts (Logos)'!BT191</f>
        <v>0.45522627812306182</v>
      </c>
      <c r="BU395" s="62">
        <f ca="1">BU191*'SaaS - Cohorts (Logos)'!BU191</f>
        <v>0.44612175256060066</v>
      </c>
      <c r="BV395" s="62">
        <f ca="1">BV191*'SaaS - Cohorts (Logos)'!BV191</f>
        <v>0.43719931750938862</v>
      </c>
      <c r="BW395" s="62">
        <f ca="1">BW191*'SaaS - Cohorts (Logos)'!BW191</f>
        <v>0.42845533115920087</v>
      </c>
      <c r="BX395" s="62">
        <f ca="1">BX191*'SaaS - Cohorts (Logos)'!BX191</f>
        <v>0.41988622453601687</v>
      </c>
      <c r="BY395" s="62">
        <f ca="1">BY191*'SaaS - Cohorts (Logos)'!BY191</f>
        <v>0.41148850004529652</v>
      </c>
      <c r="BZ395" s="62">
        <f ca="1">BZ191*'SaaS - Cohorts (Logos)'!BZ191</f>
        <v>0.40325873004439056</v>
      </c>
      <c r="CA395" s="62">
        <f ca="1">CA191*'SaaS - Cohorts (Logos)'!CA191</f>
        <v>0.39519355544350271</v>
      </c>
      <c r="CB395" s="62">
        <f ca="1">CB191*'SaaS - Cohorts (Logos)'!CB191</f>
        <v>0.38728968433463268</v>
      </c>
      <c r="CC395" s="62">
        <f ca="1">CC191*'SaaS - Cohorts (Logos)'!CC191</f>
        <v>0.37954389064794003</v>
      </c>
      <c r="CD395" s="62">
        <f ca="1">CD191*'SaaS - Cohorts (Logos)'!CD191</f>
        <v>0.37195301283498117</v>
      </c>
      <c r="CE395" s="62">
        <f ca="1">CE191*'SaaS - Cohorts (Logos)'!CE191</f>
        <v>0.36451395257828156</v>
      </c>
      <c r="CF395" s="62">
        <f ca="1">CF191*'SaaS - Cohorts (Logos)'!CF191</f>
        <v>0.35722367352671591</v>
      </c>
      <c r="CG395" s="62">
        <f ca="1">CG191*'SaaS - Cohorts (Logos)'!CG191</f>
        <v>0.35007920005618159</v>
      </c>
      <c r="CH395" s="62">
        <f ca="1">CH191*'SaaS - Cohorts (Logos)'!CH191</f>
        <v>0.34307761605505799</v>
      </c>
      <c r="CI395" s="62">
        <f ca="1">CI191*'SaaS - Cohorts (Logos)'!CI191</f>
        <v>0.33621606373395679</v>
      </c>
      <c r="CJ395" s="62">
        <f ca="1">CJ191*'SaaS - Cohorts (Logos)'!CJ191</f>
        <v>0.32949174245927765</v>
      </c>
      <c r="CK395" s="62">
        <f ca="1">CK191*'SaaS - Cohorts (Logos)'!CK191</f>
        <v>0.32290190761009208</v>
      </c>
      <c r="CL395" s="62">
        <f ca="1">CL191*'SaaS - Cohorts (Logos)'!CL191</f>
        <v>0.31644386945789021</v>
      </c>
      <c r="CM395" s="62">
        <f ca="1">CM191*'SaaS - Cohorts (Logos)'!CM191</f>
        <v>0.31011499206873244</v>
      </c>
      <c r="CN395" s="62">
        <f ca="1">CN191*'SaaS - Cohorts (Logos)'!CN191</f>
        <v>0.30391269222735778</v>
      </c>
      <c r="CO395" s="62">
        <f ca="1">CO191*'SaaS - Cohorts (Logos)'!CO191</f>
        <v>0.29783443838281065</v>
      </c>
      <c r="CP395" s="62">
        <f ca="1">CP191*'SaaS - Cohorts (Logos)'!CP191</f>
        <v>0.29187774961515439</v>
      </c>
      <c r="CQ395" s="62">
        <f ca="1">CQ191*'SaaS - Cohorts (Logos)'!CQ191</f>
        <v>0.2860401946228513</v>
      </c>
      <c r="CR395" s="62">
        <f ca="1">CR191*'SaaS - Cohorts (Logos)'!CR191</f>
        <v>0.2803193907303943</v>
      </c>
      <c r="CS395" s="62">
        <f ca="1">CS191*'SaaS - Cohorts (Logos)'!CS191</f>
        <v>0.27471300291578643</v>
      </c>
      <c r="CT395" s="62">
        <f ca="1">CT191*'SaaS - Cohorts (Logos)'!CT191</f>
        <v>0.26921874285747066</v>
      </c>
      <c r="CU395" s="62">
        <f ca="1">CU191*'SaaS - Cohorts (Logos)'!CU191</f>
        <v>0.26383436800032128</v>
      </c>
      <c r="CV395" s="62">
        <f ca="1">CV191*'SaaS - Cohorts (Logos)'!CV191</f>
        <v>0.25855768064031481</v>
      </c>
      <c r="CW395" s="62">
        <f ca="1">CW191*'SaaS - Cohorts (Logos)'!CW191</f>
        <v>0.25338652702750852</v>
      </c>
      <c r="CX395" s="62">
        <f ca="1">CX191*'SaaS - Cohorts (Logos)'!CX191</f>
        <v>0.24831879648695837</v>
      </c>
      <c r="CY395" s="62">
        <f ca="1">CY191*'SaaS - Cohorts (Logos)'!CY191</f>
        <v>0.2433524205572192</v>
      </c>
      <c r="CZ395" s="62">
        <f ca="1">CZ191*'SaaS - Cohorts (Logos)'!CZ191</f>
        <v>0.23848537214607482</v>
      </c>
      <c r="DA395" s="62">
        <f ca="1">DA191*'SaaS - Cohorts (Logos)'!DA191</f>
        <v>0.23371566470315333</v>
      </c>
      <c r="DB395" s="62">
        <f ca="1">DB191*'SaaS - Cohorts (Logos)'!DB191</f>
        <v>0.22904135140909027</v>
      </c>
      <c r="DC395" s="62">
        <f ca="1">DC191*'SaaS - Cohorts (Logos)'!DC191</f>
        <v>0.22446052438090847</v>
      </c>
      <c r="DD395" s="62">
        <f ca="1">DD191*'SaaS - Cohorts (Logos)'!DD191</f>
        <v>0.21997131389329028</v>
      </c>
      <c r="DE395" s="62">
        <f ca="1">DE191*'SaaS - Cohorts (Logos)'!DE191</f>
        <v>0.21557188761542445</v>
      </c>
      <c r="DF395" s="62">
        <f ca="1">DF191*'SaaS - Cohorts (Logos)'!DF191</f>
        <v>0.21126044986311598</v>
      </c>
      <c r="DG395" s="62">
        <f ca="1">DG191*'SaaS - Cohorts (Logos)'!DG191</f>
        <v>0.20703524086585365</v>
      </c>
      <c r="DH395" s="62">
        <f ca="1">DH191*'SaaS - Cohorts (Logos)'!DH191</f>
        <v>0.20289453604853658</v>
      </c>
      <c r="DI395" s="62">
        <f ca="1">DI191*'SaaS - Cohorts (Logos)'!DI191</f>
        <v>0.19883664532756587</v>
      </c>
      <c r="DJ395" s="62">
        <f ca="1">DJ191*'SaaS - Cohorts (Logos)'!DJ191</f>
        <v>0.19485991242101455</v>
      </c>
      <c r="DK395" s="62">
        <f ca="1">DK191*'SaaS - Cohorts (Logos)'!DK191</f>
        <v>0.19096271417259428</v>
      </c>
      <c r="DL395" s="62">
        <f ca="1">DL191*'SaaS - Cohorts (Logos)'!DL191</f>
        <v>0.18714345988914238</v>
      </c>
      <c r="DM395" s="62">
        <f ca="1">DM191*'SaaS - Cohorts (Logos)'!DM191</f>
        <v>0.18340059069135956</v>
      </c>
      <c r="DN395" s="62">
        <f ca="1">DN191*'SaaS - Cohorts (Logos)'!DN191</f>
        <v>0.17973257887753236</v>
      </c>
      <c r="DO395" s="62">
        <f ca="1">DO191*'SaaS - Cohorts (Logos)'!DO191</f>
        <v>0.17613792729998171</v>
      </c>
      <c r="DP395" s="62">
        <f ca="1">DP191*'SaaS - Cohorts (Logos)'!DP191</f>
        <v>0.17261516875398208</v>
      </c>
      <c r="DQ395" s="62">
        <f ca="1">DQ191*'SaaS - Cohorts (Logos)'!DQ191</f>
        <v>0.16916286537890243</v>
      </c>
      <c r="DR395" s="62">
        <f ca="1">DR191*'SaaS - Cohorts (Logos)'!DR191</f>
        <v>0.16577960807132439</v>
      </c>
    </row>
    <row r="396" spans="2:122" ht="15.75" customHeight="1">
      <c r="B396" s="195">
        <v>44531</v>
      </c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62">
        <f ca="1">BK192*'SaaS - Cohorts (Logos)'!BK192</f>
        <v>0.54600000000000004</v>
      </c>
      <c r="BL396" s="62">
        <f ca="1">BL192*'SaaS - Cohorts (Logos)'!BL192</f>
        <v>0.53508</v>
      </c>
      <c r="BM396" s="62">
        <f ca="1">BM192*'SaaS - Cohorts (Logos)'!BM192</f>
        <v>0.52437840000000002</v>
      </c>
      <c r="BN396" s="62">
        <f ca="1">BN192*'SaaS - Cohorts (Logos)'!BN192</f>
        <v>0.51389083200000008</v>
      </c>
      <c r="BO396" s="62">
        <f ca="1">BO192*'SaaS - Cohorts (Logos)'!BO192</f>
        <v>0.50361301536000003</v>
      </c>
      <c r="BP396" s="62">
        <f ca="1">BP192*'SaaS - Cohorts (Logos)'!BP192</f>
        <v>0.49354075505280004</v>
      </c>
      <c r="BQ396" s="62">
        <f ca="1">BQ192*'SaaS - Cohorts (Logos)'!BQ192</f>
        <v>0.48366993995174407</v>
      </c>
      <c r="BR396" s="62">
        <f ca="1">BR192*'SaaS - Cohorts (Logos)'!BR192</f>
        <v>0.47399654115270912</v>
      </c>
      <c r="BS396" s="62">
        <f ca="1">BS192*'SaaS - Cohorts (Logos)'!BS192</f>
        <v>0.46451661032965497</v>
      </c>
      <c r="BT396" s="62">
        <f ca="1">BT192*'SaaS - Cohorts (Logos)'!BT192</f>
        <v>0.45522627812306182</v>
      </c>
      <c r="BU396" s="62">
        <f ca="1">BU192*'SaaS - Cohorts (Logos)'!BU192</f>
        <v>0.44612175256060066</v>
      </c>
      <c r="BV396" s="62">
        <f ca="1">BV192*'SaaS - Cohorts (Logos)'!BV192</f>
        <v>0.43719931750938862</v>
      </c>
      <c r="BW396" s="62">
        <f ca="1">BW192*'SaaS - Cohorts (Logos)'!BW192</f>
        <v>0.42845533115920087</v>
      </c>
      <c r="BX396" s="62">
        <f ca="1">BX192*'SaaS - Cohorts (Logos)'!BX192</f>
        <v>0.41988622453601687</v>
      </c>
      <c r="BY396" s="62">
        <f ca="1">BY192*'SaaS - Cohorts (Logos)'!BY192</f>
        <v>0.41148850004529652</v>
      </c>
      <c r="BZ396" s="62">
        <f ca="1">BZ192*'SaaS - Cohorts (Logos)'!BZ192</f>
        <v>0.40325873004439056</v>
      </c>
      <c r="CA396" s="62">
        <f ca="1">CA192*'SaaS - Cohorts (Logos)'!CA192</f>
        <v>0.39519355544350271</v>
      </c>
      <c r="CB396" s="62">
        <f ca="1">CB192*'SaaS - Cohorts (Logos)'!CB192</f>
        <v>0.38728968433463268</v>
      </c>
      <c r="CC396" s="62">
        <f ca="1">CC192*'SaaS - Cohorts (Logos)'!CC192</f>
        <v>0.37954389064794003</v>
      </c>
      <c r="CD396" s="62">
        <f ca="1">CD192*'SaaS - Cohorts (Logos)'!CD192</f>
        <v>0.37195301283498117</v>
      </c>
      <c r="CE396" s="62">
        <f ca="1">CE192*'SaaS - Cohorts (Logos)'!CE192</f>
        <v>0.36451395257828156</v>
      </c>
      <c r="CF396" s="62">
        <f ca="1">CF192*'SaaS - Cohorts (Logos)'!CF192</f>
        <v>0.35722367352671591</v>
      </c>
      <c r="CG396" s="62">
        <f ca="1">CG192*'SaaS - Cohorts (Logos)'!CG192</f>
        <v>0.35007920005618159</v>
      </c>
      <c r="CH396" s="62">
        <f ca="1">CH192*'SaaS - Cohorts (Logos)'!CH192</f>
        <v>0.34307761605505799</v>
      </c>
      <c r="CI396" s="62">
        <f ca="1">CI192*'SaaS - Cohorts (Logos)'!CI192</f>
        <v>0.33621606373395679</v>
      </c>
      <c r="CJ396" s="62">
        <f ca="1">CJ192*'SaaS - Cohorts (Logos)'!CJ192</f>
        <v>0.32949174245927765</v>
      </c>
      <c r="CK396" s="62">
        <f ca="1">CK192*'SaaS - Cohorts (Logos)'!CK192</f>
        <v>0.32290190761009208</v>
      </c>
      <c r="CL396" s="62">
        <f ca="1">CL192*'SaaS - Cohorts (Logos)'!CL192</f>
        <v>0.31644386945789021</v>
      </c>
      <c r="CM396" s="62">
        <f ca="1">CM192*'SaaS - Cohorts (Logos)'!CM192</f>
        <v>0.31011499206873244</v>
      </c>
      <c r="CN396" s="62">
        <f ca="1">CN192*'SaaS - Cohorts (Logos)'!CN192</f>
        <v>0.30391269222735778</v>
      </c>
      <c r="CO396" s="62">
        <f ca="1">CO192*'SaaS - Cohorts (Logos)'!CO192</f>
        <v>0.29783443838281065</v>
      </c>
      <c r="CP396" s="62">
        <f ca="1">CP192*'SaaS - Cohorts (Logos)'!CP192</f>
        <v>0.29187774961515439</v>
      </c>
      <c r="CQ396" s="62">
        <f ca="1">CQ192*'SaaS - Cohorts (Logos)'!CQ192</f>
        <v>0.2860401946228513</v>
      </c>
      <c r="CR396" s="62">
        <f ca="1">CR192*'SaaS - Cohorts (Logos)'!CR192</f>
        <v>0.2803193907303943</v>
      </c>
      <c r="CS396" s="62">
        <f ca="1">CS192*'SaaS - Cohorts (Logos)'!CS192</f>
        <v>0.27471300291578643</v>
      </c>
      <c r="CT396" s="62">
        <f ca="1">CT192*'SaaS - Cohorts (Logos)'!CT192</f>
        <v>0.26921874285747066</v>
      </c>
      <c r="CU396" s="62">
        <f ca="1">CU192*'SaaS - Cohorts (Logos)'!CU192</f>
        <v>0.26383436800032128</v>
      </c>
      <c r="CV396" s="62">
        <f ca="1">CV192*'SaaS - Cohorts (Logos)'!CV192</f>
        <v>0.25855768064031481</v>
      </c>
      <c r="CW396" s="62">
        <f ca="1">CW192*'SaaS - Cohorts (Logos)'!CW192</f>
        <v>0.25338652702750852</v>
      </c>
      <c r="CX396" s="62">
        <f ca="1">CX192*'SaaS - Cohorts (Logos)'!CX192</f>
        <v>0.24831879648695837</v>
      </c>
      <c r="CY396" s="62">
        <f ca="1">CY192*'SaaS - Cohorts (Logos)'!CY192</f>
        <v>0.2433524205572192</v>
      </c>
      <c r="CZ396" s="62">
        <f ca="1">CZ192*'SaaS - Cohorts (Logos)'!CZ192</f>
        <v>0.23848537214607482</v>
      </c>
      <c r="DA396" s="62">
        <f ca="1">DA192*'SaaS - Cohorts (Logos)'!DA192</f>
        <v>0.23371566470315333</v>
      </c>
      <c r="DB396" s="62">
        <f ca="1">DB192*'SaaS - Cohorts (Logos)'!DB192</f>
        <v>0.22904135140909027</v>
      </c>
      <c r="DC396" s="62">
        <f ca="1">DC192*'SaaS - Cohorts (Logos)'!DC192</f>
        <v>0.22446052438090847</v>
      </c>
      <c r="DD396" s="62">
        <f ca="1">DD192*'SaaS - Cohorts (Logos)'!DD192</f>
        <v>0.21997131389329028</v>
      </c>
      <c r="DE396" s="62">
        <f ca="1">DE192*'SaaS - Cohorts (Logos)'!DE192</f>
        <v>0.21557188761542445</v>
      </c>
      <c r="DF396" s="62">
        <f ca="1">DF192*'SaaS - Cohorts (Logos)'!DF192</f>
        <v>0.21126044986311598</v>
      </c>
      <c r="DG396" s="62">
        <f ca="1">DG192*'SaaS - Cohorts (Logos)'!DG192</f>
        <v>0.20703524086585365</v>
      </c>
      <c r="DH396" s="62">
        <f ca="1">DH192*'SaaS - Cohorts (Logos)'!DH192</f>
        <v>0.20289453604853658</v>
      </c>
      <c r="DI396" s="62">
        <f ca="1">DI192*'SaaS - Cohorts (Logos)'!DI192</f>
        <v>0.19883664532756587</v>
      </c>
      <c r="DJ396" s="62">
        <f ca="1">DJ192*'SaaS - Cohorts (Logos)'!DJ192</f>
        <v>0.19485991242101455</v>
      </c>
      <c r="DK396" s="62">
        <f ca="1">DK192*'SaaS - Cohorts (Logos)'!DK192</f>
        <v>0.19096271417259428</v>
      </c>
      <c r="DL396" s="62">
        <f ca="1">DL192*'SaaS - Cohorts (Logos)'!DL192</f>
        <v>0.18714345988914238</v>
      </c>
      <c r="DM396" s="62">
        <f ca="1">DM192*'SaaS - Cohorts (Logos)'!DM192</f>
        <v>0.18340059069135956</v>
      </c>
      <c r="DN396" s="62">
        <f ca="1">DN192*'SaaS - Cohorts (Logos)'!DN192</f>
        <v>0.17973257887753236</v>
      </c>
      <c r="DO396" s="62">
        <f ca="1">DO192*'SaaS - Cohorts (Logos)'!DO192</f>
        <v>0.17613792729998171</v>
      </c>
      <c r="DP396" s="62">
        <f ca="1">DP192*'SaaS - Cohorts (Logos)'!DP192</f>
        <v>0.17261516875398208</v>
      </c>
      <c r="DQ396" s="62">
        <f ca="1">DQ192*'SaaS - Cohorts (Logos)'!DQ192</f>
        <v>0.16916286537890243</v>
      </c>
      <c r="DR396" s="62">
        <f ca="1">DR192*'SaaS - Cohorts (Logos)'!DR192</f>
        <v>0.16577960807132439</v>
      </c>
    </row>
    <row r="397" spans="2:122" ht="15.75" customHeight="1">
      <c r="B397" s="195">
        <v>44562</v>
      </c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62">
        <f ca="1">BK193*'SaaS - Cohorts (Logos)'!BK193</f>
        <v>0.54600000000000004</v>
      </c>
      <c r="BL397" s="62">
        <f ca="1">BL193*'SaaS - Cohorts (Logos)'!BL193</f>
        <v>0.53508</v>
      </c>
      <c r="BM397" s="62">
        <f ca="1">BM193*'SaaS - Cohorts (Logos)'!BM193</f>
        <v>0.52437840000000002</v>
      </c>
      <c r="BN397" s="62">
        <f ca="1">BN193*'SaaS - Cohorts (Logos)'!BN193</f>
        <v>0.51389083200000008</v>
      </c>
      <c r="BO397" s="62">
        <f ca="1">BO193*'SaaS - Cohorts (Logos)'!BO193</f>
        <v>0.50361301536000003</v>
      </c>
      <c r="BP397" s="62">
        <f ca="1">BP193*'SaaS - Cohorts (Logos)'!BP193</f>
        <v>0.49354075505280004</v>
      </c>
      <c r="BQ397" s="62">
        <f ca="1">BQ193*'SaaS - Cohorts (Logos)'!BQ193</f>
        <v>0.48366993995174407</v>
      </c>
      <c r="BR397" s="62">
        <f ca="1">BR193*'SaaS - Cohorts (Logos)'!BR193</f>
        <v>0.47399654115270912</v>
      </c>
      <c r="BS397" s="62">
        <f ca="1">BS193*'SaaS - Cohorts (Logos)'!BS193</f>
        <v>0.46451661032965497</v>
      </c>
      <c r="BT397" s="62">
        <f ca="1">BT193*'SaaS - Cohorts (Logos)'!BT193</f>
        <v>0.45522627812306182</v>
      </c>
      <c r="BU397" s="62">
        <f ca="1">BU193*'SaaS - Cohorts (Logos)'!BU193</f>
        <v>0.44612175256060066</v>
      </c>
      <c r="BV397" s="62">
        <f ca="1">BV193*'SaaS - Cohorts (Logos)'!BV193</f>
        <v>0.43719931750938862</v>
      </c>
      <c r="BW397" s="62">
        <f ca="1">BW193*'SaaS - Cohorts (Logos)'!BW193</f>
        <v>0.42845533115920087</v>
      </c>
      <c r="BX397" s="62">
        <f ca="1">BX193*'SaaS - Cohorts (Logos)'!BX193</f>
        <v>0.41988622453601687</v>
      </c>
      <c r="BY397" s="62">
        <f ca="1">BY193*'SaaS - Cohorts (Logos)'!BY193</f>
        <v>0.41148850004529652</v>
      </c>
      <c r="BZ397" s="62">
        <f ca="1">BZ193*'SaaS - Cohorts (Logos)'!BZ193</f>
        <v>0.40325873004439056</v>
      </c>
      <c r="CA397" s="62">
        <f ca="1">CA193*'SaaS - Cohorts (Logos)'!CA193</f>
        <v>0.39519355544350271</v>
      </c>
      <c r="CB397" s="62">
        <f ca="1">CB193*'SaaS - Cohorts (Logos)'!CB193</f>
        <v>0.38728968433463268</v>
      </c>
      <c r="CC397" s="62">
        <f ca="1">CC193*'SaaS - Cohorts (Logos)'!CC193</f>
        <v>0.37954389064794003</v>
      </c>
      <c r="CD397" s="62">
        <f ca="1">CD193*'SaaS - Cohorts (Logos)'!CD193</f>
        <v>0.37195301283498117</v>
      </c>
      <c r="CE397" s="62">
        <f ca="1">CE193*'SaaS - Cohorts (Logos)'!CE193</f>
        <v>0.36451395257828156</v>
      </c>
      <c r="CF397" s="62">
        <f ca="1">CF193*'SaaS - Cohorts (Logos)'!CF193</f>
        <v>0.35722367352671591</v>
      </c>
      <c r="CG397" s="62">
        <f ca="1">CG193*'SaaS - Cohorts (Logos)'!CG193</f>
        <v>0.35007920005618159</v>
      </c>
      <c r="CH397" s="62">
        <f ca="1">CH193*'SaaS - Cohorts (Logos)'!CH193</f>
        <v>0.34307761605505799</v>
      </c>
      <c r="CI397" s="62">
        <f ca="1">CI193*'SaaS - Cohorts (Logos)'!CI193</f>
        <v>0.33621606373395679</v>
      </c>
      <c r="CJ397" s="62">
        <f ca="1">CJ193*'SaaS - Cohorts (Logos)'!CJ193</f>
        <v>0.32949174245927765</v>
      </c>
      <c r="CK397" s="62">
        <f ca="1">CK193*'SaaS - Cohorts (Logos)'!CK193</f>
        <v>0.32290190761009208</v>
      </c>
      <c r="CL397" s="62">
        <f ca="1">CL193*'SaaS - Cohorts (Logos)'!CL193</f>
        <v>0.31644386945789021</v>
      </c>
      <c r="CM397" s="62">
        <f ca="1">CM193*'SaaS - Cohorts (Logos)'!CM193</f>
        <v>0.31011499206873244</v>
      </c>
      <c r="CN397" s="62">
        <f ca="1">CN193*'SaaS - Cohorts (Logos)'!CN193</f>
        <v>0.30391269222735778</v>
      </c>
      <c r="CO397" s="62">
        <f ca="1">CO193*'SaaS - Cohorts (Logos)'!CO193</f>
        <v>0.29783443838281065</v>
      </c>
      <c r="CP397" s="62">
        <f ca="1">CP193*'SaaS - Cohorts (Logos)'!CP193</f>
        <v>0.29187774961515439</v>
      </c>
      <c r="CQ397" s="62">
        <f ca="1">CQ193*'SaaS - Cohorts (Logos)'!CQ193</f>
        <v>0.2860401946228513</v>
      </c>
      <c r="CR397" s="62">
        <f ca="1">CR193*'SaaS - Cohorts (Logos)'!CR193</f>
        <v>0.2803193907303943</v>
      </c>
      <c r="CS397" s="62">
        <f ca="1">CS193*'SaaS - Cohorts (Logos)'!CS193</f>
        <v>0.27471300291578643</v>
      </c>
      <c r="CT397" s="62">
        <f ca="1">CT193*'SaaS - Cohorts (Logos)'!CT193</f>
        <v>0.26921874285747066</v>
      </c>
      <c r="CU397" s="62">
        <f ca="1">CU193*'SaaS - Cohorts (Logos)'!CU193</f>
        <v>0.26383436800032128</v>
      </c>
      <c r="CV397" s="62">
        <f ca="1">CV193*'SaaS - Cohorts (Logos)'!CV193</f>
        <v>0.25855768064031481</v>
      </c>
      <c r="CW397" s="62">
        <f ca="1">CW193*'SaaS - Cohorts (Logos)'!CW193</f>
        <v>0.25338652702750852</v>
      </c>
      <c r="CX397" s="62">
        <f ca="1">CX193*'SaaS - Cohorts (Logos)'!CX193</f>
        <v>0.24831879648695837</v>
      </c>
      <c r="CY397" s="62">
        <f ca="1">CY193*'SaaS - Cohorts (Logos)'!CY193</f>
        <v>0.2433524205572192</v>
      </c>
      <c r="CZ397" s="62">
        <f ca="1">CZ193*'SaaS - Cohorts (Logos)'!CZ193</f>
        <v>0.23848537214607482</v>
      </c>
      <c r="DA397" s="62">
        <f ca="1">DA193*'SaaS - Cohorts (Logos)'!DA193</f>
        <v>0.23371566470315333</v>
      </c>
      <c r="DB397" s="62">
        <f ca="1">DB193*'SaaS - Cohorts (Logos)'!DB193</f>
        <v>0.22904135140909027</v>
      </c>
      <c r="DC397" s="62">
        <f ca="1">DC193*'SaaS - Cohorts (Logos)'!DC193</f>
        <v>0.22446052438090847</v>
      </c>
      <c r="DD397" s="62">
        <f ca="1">DD193*'SaaS - Cohorts (Logos)'!DD193</f>
        <v>0.21997131389329028</v>
      </c>
      <c r="DE397" s="62">
        <f ca="1">DE193*'SaaS - Cohorts (Logos)'!DE193</f>
        <v>0.21557188761542445</v>
      </c>
      <c r="DF397" s="62">
        <f ca="1">DF193*'SaaS - Cohorts (Logos)'!DF193</f>
        <v>0.21126044986311598</v>
      </c>
      <c r="DG397" s="62">
        <f ca="1">DG193*'SaaS - Cohorts (Logos)'!DG193</f>
        <v>0.20703524086585365</v>
      </c>
      <c r="DH397" s="62">
        <f ca="1">DH193*'SaaS - Cohorts (Logos)'!DH193</f>
        <v>0.20289453604853658</v>
      </c>
      <c r="DI397" s="62">
        <f ca="1">DI193*'SaaS - Cohorts (Logos)'!DI193</f>
        <v>0.19883664532756587</v>
      </c>
      <c r="DJ397" s="62">
        <f ca="1">DJ193*'SaaS - Cohorts (Logos)'!DJ193</f>
        <v>0.19485991242101455</v>
      </c>
      <c r="DK397" s="62">
        <f ca="1">DK193*'SaaS - Cohorts (Logos)'!DK193</f>
        <v>0.19096271417259428</v>
      </c>
      <c r="DL397" s="62">
        <f ca="1">DL193*'SaaS - Cohorts (Logos)'!DL193</f>
        <v>0.18714345988914238</v>
      </c>
      <c r="DM397" s="62">
        <f ca="1">DM193*'SaaS - Cohorts (Logos)'!DM193</f>
        <v>0.18340059069135956</v>
      </c>
      <c r="DN397" s="62">
        <f ca="1">DN193*'SaaS - Cohorts (Logos)'!DN193</f>
        <v>0.17973257887753236</v>
      </c>
      <c r="DO397" s="62">
        <f ca="1">DO193*'SaaS - Cohorts (Logos)'!DO193</f>
        <v>0.17613792729998171</v>
      </c>
      <c r="DP397" s="62">
        <f ca="1">DP193*'SaaS - Cohorts (Logos)'!DP193</f>
        <v>0.17261516875398208</v>
      </c>
      <c r="DQ397" s="62">
        <f ca="1">DQ193*'SaaS - Cohorts (Logos)'!DQ193</f>
        <v>0.16916286537890243</v>
      </c>
      <c r="DR397" s="62">
        <f ca="1">DR193*'SaaS - Cohorts (Logos)'!DR193</f>
        <v>0.16577960807132439</v>
      </c>
    </row>
    <row r="398" spans="2:122" ht="15.75" customHeight="1">
      <c r="B398" s="195">
        <v>44593</v>
      </c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62">
        <f ca="1">BK194*'SaaS - Cohorts (Logos)'!BK194</f>
        <v>0.54600000000000004</v>
      </c>
      <c r="BL398" s="62">
        <f ca="1">BL194*'SaaS - Cohorts (Logos)'!BL194</f>
        <v>0.53508</v>
      </c>
      <c r="BM398" s="62">
        <f ca="1">BM194*'SaaS - Cohorts (Logos)'!BM194</f>
        <v>0.52437840000000002</v>
      </c>
      <c r="BN398" s="62">
        <f ca="1">BN194*'SaaS - Cohorts (Logos)'!BN194</f>
        <v>0.51389083200000008</v>
      </c>
      <c r="BO398" s="62">
        <f ca="1">BO194*'SaaS - Cohorts (Logos)'!BO194</f>
        <v>0.50361301536000003</v>
      </c>
      <c r="BP398" s="62">
        <f ca="1">BP194*'SaaS - Cohorts (Logos)'!BP194</f>
        <v>0.49354075505280004</v>
      </c>
      <c r="BQ398" s="62">
        <f ca="1">BQ194*'SaaS - Cohorts (Logos)'!BQ194</f>
        <v>0.48366993995174407</v>
      </c>
      <c r="BR398" s="62">
        <f ca="1">BR194*'SaaS - Cohorts (Logos)'!BR194</f>
        <v>0.47399654115270912</v>
      </c>
      <c r="BS398" s="62">
        <f ca="1">BS194*'SaaS - Cohorts (Logos)'!BS194</f>
        <v>0.46451661032965497</v>
      </c>
      <c r="BT398" s="62">
        <f ca="1">BT194*'SaaS - Cohorts (Logos)'!BT194</f>
        <v>0.45522627812306182</v>
      </c>
      <c r="BU398" s="62">
        <f ca="1">BU194*'SaaS - Cohorts (Logos)'!BU194</f>
        <v>0.44612175256060066</v>
      </c>
      <c r="BV398" s="62">
        <f ca="1">BV194*'SaaS - Cohorts (Logos)'!BV194</f>
        <v>0.43719931750938862</v>
      </c>
      <c r="BW398" s="62">
        <f ca="1">BW194*'SaaS - Cohorts (Logos)'!BW194</f>
        <v>0.42845533115920087</v>
      </c>
      <c r="BX398" s="62">
        <f ca="1">BX194*'SaaS - Cohorts (Logos)'!BX194</f>
        <v>0.41988622453601687</v>
      </c>
      <c r="BY398" s="62">
        <f ca="1">BY194*'SaaS - Cohorts (Logos)'!BY194</f>
        <v>0.41148850004529652</v>
      </c>
      <c r="BZ398" s="62">
        <f ca="1">BZ194*'SaaS - Cohorts (Logos)'!BZ194</f>
        <v>0.40325873004439056</v>
      </c>
      <c r="CA398" s="62">
        <f ca="1">CA194*'SaaS - Cohorts (Logos)'!CA194</f>
        <v>0.39519355544350271</v>
      </c>
      <c r="CB398" s="62">
        <f ca="1">CB194*'SaaS - Cohorts (Logos)'!CB194</f>
        <v>0.38728968433463268</v>
      </c>
      <c r="CC398" s="62">
        <f ca="1">CC194*'SaaS - Cohorts (Logos)'!CC194</f>
        <v>0.37954389064794003</v>
      </c>
      <c r="CD398" s="62">
        <f ca="1">CD194*'SaaS - Cohorts (Logos)'!CD194</f>
        <v>0.37195301283498117</v>
      </c>
      <c r="CE398" s="62">
        <f ca="1">CE194*'SaaS - Cohorts (Logos)'!CE194</f>
        <v>0.36451395257828156</v>
      </c>
      <c r="CF398" s="62">
        <f ca="1">CF194*'SaaS - Cohorts (Logos)'!CF194</f>
        <v>0.35722367352671591</v>
      </c>
      <c r="CG398" s="62">
        <f ca="1">CG194*'SaaS - Cohorts (Logos)'!CG194</f>
        <v>0.35007920005618159</v>
      </c>
      <c r="CH398" s="62">
        <f ca="1">CH194*'SaaS - Cohorts (Logos)'!CH194</f>
        <v>0.34307761605505799</v>
      </c>
      <c r="CI398" s="62">
        <f ca="1">CI194*'SaaS - Cohorts (Logos)'!CI194</f>
        <v>0.33621606373395679</v>
      </c>
      <c r="CJ398" s="62">
        <f ca="1">CJ194*'SaaS - Cohorts (Logos)'!CJ194</f>
        <v>0.32949174245927765</v>
      </c>
      <c r="CK398" s="62">
        <f ca="1">CK194*'SaaS - Cohorts (Logos)'!CK194</f>
        <v>0.32290190761009208</v>
      </c>
      <c r="CL398" s="62">
        <f ca="1">CL194*'SaaS - Cohorts (Logos)'!CL194</f>
        <v>0.31644386945789021</v>
      </c>
      <c r="CM398" s="62">
        <f ca="1">CM194*'SaaS - Cohorts (Logos)'!CM194</f>
        <v>0.31011499206873244</v>
      </c>
      <c r="CN398" s="62">
        <f ca="1">CN194*'SaaS - Cohorts (Logos)'!CN194</f>
        <v>0.30391269222735778</v>
      </c>
      <c r="CO398" s="62">
        <f ca="1">CO194*'SaaS - Cohorts (Logos)'!CO194</f>
        <v>0.29783443838281065</v>
      </c>
      <c r="CP398" s="62">
        <f ca="1">CP194*'SaaS - Cohorts (Logos)'!CP194</f>
        <v>0.29187774961515439</v>
      </c>
      <c r="CQ398" s="62">
        <f ca="1">CQ194*'SaaS - Cohorts (Logos)'!CQ194</f>
        <v>0.2860401946228513</v>
      </c>
      <c r="CR398" s="62">
        <f ca="1">CR194*'SaaS - Cohorts (Logos)'!CR194</f>
        <v>0.2803193907303943</v>
      </c>
      <c r="CS398" s="62">
        <f ca="1">CS194*'SaaS - Cohorts (Logos)'!CS194</f>
        <v>0.27471300291578643</v>
      </c>
      <c r="CT398" s="62">
        <f ca="1">CT194*'SaaS - Cohorts (Logos)'!CT194</f>
        <v>0.26921874285747066</v>
      </c>
      <c r="CU398" s="62">
        <f ca="1">CU194*'SaaS - Cohorts (Logos)'!CU194</f>
        <v>0.26383436800032128</v>
      </c>
      <c r="CV398" s="62">
        <f ca="1">CV194*'SaaS - Cohorts (Logos)'!CV194</f>
        <v>0.25855768064031481</v>
      </c>
      <c r="CW398" s="62">
        <f ca="1">CW194*'SaaS - Cohorts (Logos)'!CW194</f>
        <v>0.25338652702750852</v>
      </c>
      <c r="CX398" s="62">
        <f ca="1">CX194*'SaaS - Cohorts (Logos)'!CX194</f>
        <v>0.24831879648695837</v>
      </c>
      <c r="CY398" s="62">
        <f ca="1">CY194*'SaaS - Cohorts (Logos)'!CY194</f>
        <v>0.2433524205572192</v>
      </c>
      <c r="CZ398" s="62">
        <f ca="1">CZ194*'SaaS - Cohorts (Logos)'!CZ194</f>
        <v>0.23848537214607482</v>
      </c>
      <c r="DA398" s="62">
        <f ca="1">DA194*'SaaS - Cohorts (Logos)'!DA194</f>
        <v>0.23371566470315333</v>
      </c>
      <c r="DB398" s="62">
        <f ca="1">DB194*'SaaS - Cohorts (Logos)'!DB194</f>
        <v>0.22904135140909027</v>
      </c>
      <c r="DC398" s="62">
        <f ca="1">DC194*'SaaS - Cohorts (Logos)'!DC194</f>
        <v>0.22446052438090847</v>
      </c>
      <c r="DD398" s="62">
        <f ca="1">DD194*'SaaS - Cohorts (Logos)'!DD194</f>
        <v>0.21997131389329028</v>
      </c>
      <c r="DE398" s="62">
        <f ca="1">DE194*'SaaS - Cohorts (Logos)'!DE194</f>
        <v>0.21557188761542445</v>
      </c>
      <c r="DF398" s="62">
        <f ca="1">DF194*'SaaS - Cohorts (Logos)'!DF194</f>
        <v>0.21126044986311598</v>
      </c>
      <c r="DG398" s="62">
        <f ca="1">DG194*'SaaS - Cohorts (Logos)'!DG194</f>
        <v>0.20703524086585365</v>
      </c>
      <c r="DH398" s="62">
        <f ca="1">DH194*'SaaS - Cohorts (Logos)'!DH194</f>
        <v>0.20289453604853658</v>
      </c>
      <c r="DI398" s="62">
        <f ca="1">DI194*'SaaS - Cohorts (Logos)'!DI194</f>
        <v>0.19883664532756587</v>
      </c>
      <c r="DJ398" s="62">
        <f ca="1">DJ194*'SaaS - Cohorts (Logos)'!DJ194</f>
        <v>0.19485991242101455</v>
      </c>
      <c r="DK398" s="62">
        <f ca="1">DK194*'SaaS - Cohorts (Logos)'!DK194</f>
        <v>0.19096271417259428</v>
      </c>
      <c r="DL398" s="62">
        <f ca="1">DL194*'SaaS - Cohorts (Logos)'!DL194</f>
        <v>0.18714345988914238</v>
      </c>
      <c r="DM398" s="62">
        <f ca="1">DM194*'SaaS - Cohorts (Logos)'!DM194</f>
        <v>0.18340059069135956</v>
      </c>
      <c r="DN398" s="62">
        <f ca="1">DN194*'SaaS - Cohorts (Logos)'!DN194</f>
        <v>0.17973257887753236</v>
      </c>
      <c r="DO398" s="62">
        <f ca="1">DO194*'SaaS - Cohorts (Logos)'!DO194</f>
        <v>0.17613792729998171</v>
      </c>
      <c r="DP398" s="62">
        <f ca="1">DP194*'SaaS - Cohorts (Logos)'!DP194</f>
        <v>0.17261516875398208</v>
      </c>
      <c r="DQ398" s="62">
        <f ca="1">DQ194*'SaaS - Cohorts (Logos)'!DQ194</f>
        <v>0.16916286537890243</v>
      </c>
      <c r="DR398" s="62">
        <f ca="1">DR194*'SaaS - Cohorts (Logos)'!DR194</f>
        <v>0.16577960807132439</v>
      </c>
    </row>
    <row r="399" spans="2:122" ht="15.75" customHeight="1">
      <c r="B399" s="195">
        <v>44621</v>
      </c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62">
        <f ca="1">BK195*'SaaS - Cohorts (Logos)'!BK195</f>
        <v>0.54600000000000004</v>
      </c>
      <c r="BL399" s="62">
        <f ca="1">BL195*'SaaS - Cohorts (Logos)'!BL195</f>
        <v>0.53508</v>
      </c>
      <c r="BM399" s="62">
        <f ca="1">BM195*'SaaS - Cohorts (Logos)'!BM195</f>
        <v>0.52437840000000002</v>
      </c>
      <c r="BN399" s="62">
        <f ca="1">BN195*'SaaS - Cohorts (Logos)'!BN195</f>
        <v>0.51389083200000008</v>
      </c>
      <c r="BO399" s="62">
        <f ca="1">BO195*'SaaS - Cohorts (Logos)'!BO195</f>
        <v>0.50361301536000003</v>
      </c>
      <c r="BP399" s="62">
        <f ca="1">BP195*'SaaS - Cohorts (Logos)'!BP195</f>
        <v>0.49354075505280004</v>
      </c>
      <c r="BQ399" s="62">
        <f ca="1">BQ195*'SaaS - Cohorts (Logos)'!BQ195</f>
        <v>0.48366993995174407</v>
      </c>
      <c r="BR399" s="62">
        <f ca="1">BR195*'SaaS - Cohorts (Logos)'!BR195</f>
        <v>0.47399654115270912</v>
      </c>
      <c r="BS399" s="62">
        <f ca="1">BS195*'SaaS - Cohorts (Logos)'!BS195</f>
        <v>0.46451661032965497</v>
      </c>
      <c r="BT399" s="62">
        <f ca="1">BT195*'SaaS - Cohorts (Logos)'!BT195</f>
        <v>0.45522627812306182</v>
      </c>
      <c r="BU399" s="62">
        <f ca="1">BU195*'SaaS - Cohorts (Logos)'!BU195</f>
        <v>0.44612175256060066</v>
      </c>
      <c r="BV399" s="62">
        <f ca="1">BV195*'SaaS - Cohorts (Logos)'!BV195</f>
        <v>0.43719931750938862</v>
      </c>
      <c r="BW399" s="62">
        <f ca="1">BW195*'SaaS - Cohorts (Logos)'!BW195</f>
        <v>0.42845533115920087</v>
      </c>
      <c r="BX399" s="62">
        <f ca="1">BX195*'SaaS - Cohorts (Logos)'!BX195</f>
        <v>0.41988622453601687</v>
      </c>
      <c r="BY399" s="62">
        <f ca="1">BY195*'SaaS - Cohorts (Logos)'!BY195</f>
        <v>0.41148850004529652</v>
      </c>
      <c r="BZ399" s="62">
        <f ca="1">BZ195*'SaaS - Cohorts (Logos)'!BZ195</f>
        <v>0.40325873004439056</v>
      </c>
      <c r="CA399" s="62">
        <f ca="1">CA195*'SaaS - Cohorts (Logos)'!CA195</f>
        <v>0.39519355544350271</v>
      </c>
      <c r="CB399" s="62">
        <f ca="1">CB195*'SaaS - Cohorts (Logos)'!CB195</f>
        <v>0.38728968433463268</v>
      </c>
      <c r="CC399" s="62">
        <f ca="1">CC195*'SaaS - Cohorts (Logos)'!CC195</f>
        <v>0.37954389064794003</v>
      </c>
      <c r="CD399" s="62">
        <f ca="1">CD195*'SaaS - Cohorts (Logos)'!CD195</f>
        <v>0.37195301283498117</v>
      </c>
      <c r="CE399" s="62">
        <f ca="1">CE195*'SaaS - Cohorts (Logos)'!CE195</f>
        <v>0.36451395257828156</v>
      </c>
      <c r="CF399" s="62">
        <f ca="1">CF195*'SaaS - Cohorts (Logos)'!CF195</f>
        <v>0.35722367352671591</v>
      </c>
      <c r="CG399" s="62">
        <f ca="1">CG195*'SaaS - Cohorts (Logos)'!CG195</f>
        <v>0.35007920005618159</v>
      </c>
      <c r="CH399" s="62">
        <f ca="1">CH195*'SaaS - Cohorts (Logos)'!CH195</f>
        <v>0.34307761605505799</v>
      </c>
      <c r="CI399" s="62">
        <f ca="1">CI195*'SaaS - Cohorts (Logos)'!CI195</f>
        <v>0.33621606373395679</v>
      </c>
      <c r="CJ399" s="62">
        <f ca="1">CJ195*'SaaS - Cohorts (Logos)'!CJ195</f>
        <v>0.32949174245927765</v>
      </c>
      <c r="CK399" s="62">
        <f ca="1">CK195*'SaaS - Cohorts (Logos)'!CK195</f>
        <v>0.32290190761009208</v>
      </c>
      <c r="CL399" s="62">
        <f ca="1">CL195*'SaaS - Cohorts (Logos)'!CL195</f>
        <v>0.31644386945789021</v>
      </c>
      <c r="CM399" s="62">
        <f ca="1">CM195*'SaaS - Cohorts (Logos)'!CM195</f>
        <v>0.31011499206873244</v>
      </c>
      <c r="CN399" s="62">
        <f ca="1">CN195*'SaaS - Cohorts (Logos)'!CN195</f>
        <v>0.30391269222735778</v>
      </c>
      <c r="CO399" s="62">
        <f ca="1">CO195*'SaaS - Cohorts (Logos)'!CO195</f>
        <v>0.29783443838281065</v>
      </c>
      <c r="CP399" s="62">
        <f ca="1">CP195*'SaaS - Cohorts (Logos)'!CP195</f>
        <v>0.29187774961515439</v>
      </c>
      <c r="CQ399" s="62">
        <f ca="1">CQ195*'SaaS - Cohorts (Logos)'!CQ195</f>
        <v>0.2860401946228513</v>
      </c>
      <c r="CR399" s="62">
        <f ca="1">CR195*'SaaS - Cohorts (Logos)'!CR195</f>
        <v>0.2803193907303943</v>
      </c>
      <c r="CS399" s="62">
        <f ca="1">CS195*'SaaS - Cohorts (Logos)'!CS195</f>
        <v>0.27471300291578643</v>
      </c>
      <c r="CT399" s="62">
        <f ca="1">CT195*'SaaS - Cohorts (Logos)'!CT195</f>
        <v>0.26921874285747066</v>
      </c>
      <c r="CU399" s="62">
        <f ca="1">CU195*'SaaS - Cohorts (Logos)'!CU195</f>
        <v>0.26383436800032128</v>
      </c>
      <c r="CV399" s="62">
        <f ca="1">CV195*'SaaS - Cohorts (Logos)'!CV195</f>
        <v>0.25855768064031481</v>
      </c>
      <c r="CW399" s="62">
        <f ca="1">CW195*'SaaS - Cohorts (Logos)'!CW195</f>
        <v>0.25338652702750852</v>
      </c>
      <c r="CX399" s="62">
        <f ca="1">CX195*'SaaS - Cohorts (Logos)'!CX195</f>
        <v>0.24831879648695837</v>
      </c>
      <c r="CY399" s="62">
        <f ca="1">CY195*'SaaS - Cohorts (Logos)'!CY195</f>
        <v>0.2433524205572192</v>
      </c>
      <c r="CZ399" s="62">
        <f ca="1">CZ195*'SaaS - Cohorts (Logos)'!CZ195</f>
        <v>0.23848537214607482</v>
      </c>
      <c r="DA399" s="62">
        <f ca="1">DA195*'SaaS - Cohorts (Logos)'!DA195</f>
        <v>0.23371566470315333</v>
      </c>
      <c r="DB399" s="62">
        <f ca="1">DB195*'SaaS - Cohorts (Logos)'!DB195</f>
        <v>0.22904135140909027</v>
      </c>
      <c r="DC399" s="62">
        <f ca="1">DC195*'SaaS - Cohorts (Logos)'!DC195</f>
        <v>0.22446052438090847</v>
      </c>
      <c r="DD399" s="62">
        <f ca="1">DD195*'SaaS - Cohorts (Logos)'!DD195</f>
        <v>0.21997131389329028</v>
      </c>
      <c r="DE399" s="62">
        <f ca="1">DE195*'SaaS - Cohorts (Logos)'!DE195</f>
        <v>0.21557188761542445</v>
      </c>
      <c r="DF399" s="62">
        <f ca="1">DF195*'SaaS - Cohorts (Logos)'!DF195</f>
        <v>0.21126044986311598</v>
      </c>
      <c r="DG399" s="62">
        <f ca="1">DG195*'SaaS - Cohorts (Logos)'!DG195</f>
        <v>0.20703524086585365</v>
      </c>
      <c r="DH399" s="62">
        <f ca="1">DH195*'SaaS - Cohorts (Logos)'!DH195</f>
        <v>0.20289453604853658</v>
      </c>
      <c r="DI399" s="62">
        <f ca="1">DI195*'SaaS - Cohorts (Logos)'!DI195</f>
        <v>0.19883664532756587</v>
      </c>
      <c r="DJ399" s="62">
        <f ca="1">DJ195*'SaaS - Cohorts (Logos)'!DJ195</f>
        <v>0.19485991242101455</v>
      </c>
      <c r="DK399" s="62">
        <f ca="1">DK195*'SaaS - Cohorts (Logos)'!DK195</f>
        <v>0.19096271417259428</v>
      </c>
      <c r="DL399" s="62">
        <f ca="1">DL195*'SaaS - Cohorts (Logos)'!DL195</f>
        <v>0.18714345988914238</v>
      </c>
      <c r="DM399" s="62">
        <f ca="1">DM195*'SaaS - Cohorts (Logos)'!DM195</f>
        <v>0.18340059069135956</v>
      </c>
      <c r="DN399" s="62">
        <f ca="1">DN195*'SaaS - Cohorts (Logos)'!DN195</f>
        <v>0.17973257887753236</v>
      </c>
      <c r="DO399" s="62">
        <f ca="1">DO195*'SaaS - Cohorts (Logos)'!DO195</f>
        <v>0.17613792729998171</v>
      </c>
      <c r="DP399" s="62">
        <f ca="1">DP195*'SaaS - Cohorts (Logos)'!DP195</f>
        <v>0.17261516875398208</v>
      </c>
      <c r="DQ399" s="62">
        <f ca="1">DQ195*'SaaS - Cohorts (Logos)'!DQ195</f>
        <v>0.16916286537890243</v>
      </c>
      <c r="DR399" s="62">
        <f ca="1">DR195*'SaaS - Cohorts (Logos)'!DR195</f>
        <v>0.16577960807132439</v>
      </c>
    </row>
    <row r="400" spans="2:122" ht="15.75" customHeight="1">
      <c r="B400" s="195">
        <v>44652</v>
      </c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62">
        <f ca="1">BK196*'SaaS - Cohorts (Logos)'!BK196</f>
        <v>0.54600000000000004</v>
      </c>
      <c r="BL400" s="62">
        <f ca="1">BL196*'SaaS - Cohorts (Logos)'!BL196</f>
        <v>0.53508</v>
      </c>
      <c r="BM400" s="62">
        <f ca="1">BM196*'SaaS - Cohorts (Logos)'!BM196</f>
        <v>0.52437840000000002</v>
      </c>
      <c r="BN400" s="62">
        <f ca="1">BN196*'SaaS - Cohorts (Logos)'!BN196</f>
        <v>0.51389083200000008</v>
      </c>
      <c r="BO400" s="62">
        <f ca="1">BO196*'SaaS - Cohorts (Logos)'!BO196</f>
        <v>0.50361301536000003</v>
      </c>
      <c r="BP400" s="62">
        <f ca="1">BP196*'SaaS - Cohorts (Logos)'!BP196</f>
        <v>0.49354075505280004</v>
      </c>
      <c r="BQ400" s="62">
        <f ca="1">BQ196*'SaaS - Cohorts (Logos)'!BQ196</f>
        <v>0.48366993995174407</v>
      </c>
      <c r="BR400" s="62">
        <f ca="1">BR196*'SaaS - Cohorts (Logos)'!BR196</f>
        <v>0.47399654115270912</v>
      </c>
      <c r="BS400" s="62">
        <f ca="1">BS196*'SaaS - Cohorts (Logos)'!BS196</f>
        <v>0.46451661032965497</v>
      </c>
      <c r="BT400" s="62">
        <f ca="1">BT196*'SaaS - Cohorts (Logos)'!BT196</f>
        <v>0.45522627812306182</v>
      </c>
      <c r="BU400" s="62">
        <f ca="1">BU196*'SaaS - Cohorts (Logos)'!BU196</f>
        <v>0.44612175256060066</v>
      </c>
      <c r="BV400" s="62">
        <f ca="1">BV196*'SaaS - Cohorts (Logos)'!BV196</f>
        <v>0.43719931750938862</v>
      </c>
      <c r="BW400" s="62">
        <f ca="1">BW196*'SaaS - Cohorts (Logos)'!BW196</f>
        <v>0.42845533115920087</v>
      </c>
      <c r="BX400" s="62">
        <f ca="1">BX196*'SaaS - Cohorts (Logos)'!BX196</f>
        <v>0.41988622453601687</v>
      </c>
      <c r="BY400" s="62">
        <f ca="1">BY196*'SaaS - Cohorts (Logos)'!BY196</f>
        <v>0.41148850004529652</v>
      </c>
      <c r="BZ400" s="62">
        <f ca="1">BZ196*'SaaS - Cohorts (Logos)'!BZ196</f>
        <v>0.40325873004439056</v>
      </c>
      <c r="CA400" s="62">
        <f ca="1">CA196*'SaaS - Cohorts (Logos)'!CA196</f>
        <v>0.39519355544350271</v>
      </c>
      <c r="CB400" s="62">
        <f ca="1">CB196*'SaaS - Cohorts (Logos)'!CB196</f>
        <v>0.38728968433463268</v>
      </c>
      <c r="CC400" s="62">
        <f ca="1">CC196*'SaaS - Cohorts (Logos)'!CC196</f>
        <v>0.37954389064794003</v>
      </c>
      <c r="CD400" s="62">
        <f ca="1">CD196*'SaaS - Cohorts (Logos)'!CD196</f>
        <v>0.37195301283498117</v>
      </c>
      <c r="CE400" s="62">
        <f ca="1">CE196*'SaaS - Cohorts (Logos)'!CE196</f>
        <v>0.36451395257828156</v>
      </c>
      <c r="CF400" s="62">
        <f ca="1">CF196*'SaaS - Cohorts (Logos)'!CF196</f>
        <v>0.35722367352671591</v>
      </c>
      <c r="CG400" s="62">
        <f ca="1">CG196*'SaaS - Cohorts (Logos)'!CG196</f>
        <v>0.35007920005618159</v>
      </c>
      <c r="CH400" s="62">
        <f ca="1">CH196*'SaaS - Cohorts (Logos)'!CH196</f>
        <v>0.34307761605505799</v>
      </c>
      <c r="CI400" s="62">
        <f ca="1">CI196*'SaaS - Cohorts (Logos)'!CI196</f>
        <v>0.33621606373395679</v>
      </c>
      <c r="CJ400" s="62">
        <f ca="1">CJ196*'SaaS - Cohorts (Logos)'!CJ196</f>
        <v>0.32949174245927765</v>
      </c>
      <c r="CK400" s="62">
        <f ca="1">CK196*'SaaS - Cohorts (Logos)'!CK196</f>
        <v>0.32290190761009208</v>
      </c>
      <c r="CL400" s="62">
        <f ca="1">CL196*'SaaS - Cohorts (Logos)'!CL196</f>
        <v>0.31644386945789021</v>
      </c>
      <c r="CM400" s="62">
        <f ca="1">CM196*'SaaS - Cohorts (Logos)'!CM196</f>
        <v>0.31011499206873244</v>
      </c>
      <c r="CN400" s="62">
        <f ca="1">CN196*'SaaS - Cohorts (Logos)'!CN196</f>
        <v>0.30391269222735778</v>
      </c>
      <c r="CO400" s="62">
        <f ca="1">CO196*'SaaS - Cohorts (Logos)'!CO196</f>
        <v>0.29783443838281065</v>
      </c>
      <c r="CP400" s="62">
        <f ca="1">CP196*'SaaS - Cohorts (Logos)'!CP196</f>
        <v>0.29187774961515439</v>
      </c>
      <c r="CQ400" s="62">
        <f ca="1">CQ196*'SaaS - Cohorts (Logos)'!CQ196</f>
        <v>0.2860401946228513</v>
      </c>
      <c r="CR400" s="62">
        <f ca="1">CR196*'SaaS - Cohorts (Logos)'!CR196</f>
        <v>0.2803193907303943</v>
      </c>
      <c r="CS400" s="62">
        <f ca="1">CS196*'SaaS - Cohorts (Logos)'!CS196</f>
        <v>0.27471300291578643</v>
      </c>
      <c r="CT400" s="62">
        <f ca="1">CT196*'SaaS - Cohorts (Logos)'!CT196</f>
        <v>0.26921874285747066</v>
      </c>
      <c r="CU400" s="62">
        <f ca="1">CU196*'SaaS - Cohorts (Logos)'!CU196</f>
        <v>0.26383436800032128</v>
      </c>
      <c r="CV400" s="62">
        <f ca="1">CV196*'SaaS - Cohorts (Logos)'!CV196</f>
        <v>0.25855768064031481</v>
      </c>
      <c r="CW400" s="62">
        <f ca="1">CW196*'SaaS - Cohorts (Logos)'!CW196</f>
        <v>0.25338652702750852</v>
      </c>
      <c r="CX400" s="62">
        <f ca="1">CX196*'SaaS - Cohorts (Logos)'!CX196</f>
        <v>0.24831879648695837</v>
      </c>
      <c r="CY400" s="62">
        <f ca="1">CY196*'SaaS - Cohorts (Logos)'!CY196</f>
        <v>0.2433524205572192</v>
      </c>
      <c r="CZ400" s="62">
        <f ca="1">CZ196*'SaaS - Cohorts (Logos)'!CZ196</f>
        <v>0.23848537214607482</v>
      </c>
      <c r="DA400" s="62">
        <f ca="1">DA196*'SaaS - Cohorts (Logos)'!DA196</f>
        <v>0.23371566470315333</v>
      </c>
      <c r="DB400" s="62">
        <f ca="1">DB196*'SaaS - Cohorts (Logos)'!DB196</f>
        <v>0.22904135140909027</v>
      </c>
      <c r="DC400" s="62">
        <f ca="1">DC196*'SaaS - Cohorts (Logos)'!DC196</f>
        <v>0.22446052438090847</v>
      </c>
      <c r="DD400" s="62">
        <f ca="1">DD196*'SaaS - Cohorts (Logos)'!DD196</f>
        <v>0.21997131389329028</v>
      </c>
      <c r="DE400" s="62">
        <f ca="1">DE196*'SaaS - Cohorts (Logos)'!DE196</f>
        <v>0.21557188761542445</v>
      </c>
      <c r="DF400" s="62">
        <f ca="1">DF196*'SaaS - Cohorts (Logos)'!DF196</f>
        <v>0.21126044986311598</v>
      </c>
      <c r="DG400" s="62">
        <f ca="1">DG196*'SaaS - Cohorts (Logos)'!DG196</f>
        <v>0.20703524086585365</v>
      </c>
      <c r="DH400" s="62">
        <f ca="1">DH196*'SaaS - Cohorts (Logos)'!DH196</f>
        <v>0.20289453604853658</v>
      </c>
      <c r="DI400" s="62">
        <f ca="1">DI196*'SaaS - Cohorts (Logos)'!DI196</f>
        <v>0.19883664532756587</v>
      </c>
      <c r="DJ400" s="62">
        <f ca="1">DJ196*'SaaS - Cohorts (Logos)'!DJ196</f>
        <v>0.19485991242101455</v>
      </c>
      <c r="DK400" s="62">
        <f ca="1">DK196*'SaaS - Cohorts (Logos)'!DK196</f>
        <v>0.19096271417259428</v>
      </c>
      <c r="DL400" s="62">
        <f ca="1">DL196*'SaaS - Cohorts (Logos)'!DL196</f>
        <v>0.18714345988914238</v>
      </c>
      <c r="DM400" s="62">
        <f ca="1">DM196*'SaaS - Cohorts (Logos)'!DM196</f>
        <v>0.18340059069135956</v>
      </c>
      <c r="DN400" s="62">
        <f ca="1">DN196*'SaaS - Cohorts (Logos)'!DN196</f>
        <v>0.17973257887753236</v>
      </c>
      <c r="DO400" s="62">
        <f ca="1">DO196*'SaaS - Cohorts (Logos)'!DO196</f>
        <v>0.17613792729998171</v>
      </c>
      <c r="DP400" s="62">
        <f ca="1">DP196*'SaaS - Cohorts (Logos)'!DP196</f>
        <v>0.17261516875398208</v>
      </c>
      <c r="DQ400" s="62">
        <f ca="1">DQ196*'SaaS - Cohorts (Logos)'!DQ196</f>
        <v>0.16916286537890243</v>
      </c>
      <c r="DR400" s="62">
        <f ca="1">DR196*'SaaS - Cohorts (Logos)'!DR196</f>
        <v>0.16577960807132439</v>
      </c>
    </row>
    <row r="401" spans="2:122" ht="15.75" customHeight="1">
      <c r="B401" s="195">
        <v>44682</v>
      </c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62">
        <f ca="1">BK197*'SaaS - Cohorts (Logos)'!BK197</f>
        <v>0.54600000000000004</v>
      </c>
      <c r="BL401" s="62">
        <f ca="1">BL197*'SaaS - Cohorts (Logos)'!BL197</f>
        <v>0.53508</v>
      </c>
      <c r="BM401" s="62">
        <f ca="1">BM197*'SaaS - Cohorts (Logos)'!BM197</f>
        <v>0.52437840000000002</v>
      </c>
      <c r="BN401" s="62">
        <f ca="1">BN197*'SaaS - Cohorts (Logos)'!BN197</f>
        <v>0.51389083200000008</v>
      </c>
      <c r="BO401" s="62">
        <f ca="1">BO197*'SaaS - Cohorts (Logos)'!BO197</f>
        <v>0.50361301536000003</v>
      </c>
      <c r="BP401" s="62">
        <f ca="1">BP197*'SaaS - Cohorts (Logos)'!BP197</f>
        <v>0.49354075505280004</v>
      </c>
      <c r="BQ401" s="62">
        <f ca="1">BQ197*'SaaS - Cohorts (Logos)'!BQ197</f>
        <v>0.48366993995174407</v>
      </c>
      <c r="BR401" s="62">
        <f ca="1">BR197*'SaaS - Cohorts (Logos)'!BR197</f>
        <v>0.47399654115270912</v>
      </c>
      <c r="BS401" s="62">
        <f ca="1">BS197*'SaaS - Cohorts (Logos)'!BS197</f>
        <v>0.46451661032965497</v>
      </c>
      <c r="BT401" s="62">
        <f ca="1">BT197*'SaaS - Cohorts (Logos)'!BT197</f>
        <v>0.45522627812306182</v>
      </c>
      <c r="BU401" s="62">
        <f ca="1">BU197*'SaaS - Cohorts (Logos)'!BU197</f>
        <v>0.44612175256060066</v>
      </c>
      <c r="BV401" s="62">
        <f ca="1">BV197*'SaaS - Cohorts (Logos)'!BV197</f>
        <v>0.43719931750938862</v>
      </c>
      <c r="BW401" s="62">
        <f ca="1">BW197*'SaaS - Cohorts (Logos)'!BW197</f>
        <v>0.42845533115920087</v>
      </c>
      <c r="BX401" s="62">
        <f ca="1">BX197*'SaaS - Cohorts (Logos)'!BX197</f>
        <v>0.41988622453601687</v>
      </c>
      <c r="BY401" s="62">
        <f ca="1">BY197*'SaaS - Cohorts (Logos)'!BY197</f>
        <v>0.41148850004529652</v>
      </c>
      <c r="BZ401" s="62">
        <f ca="1">BZ197*'SaaS - Cohorts (Logos)'!BZ197</f>
        <v>0.40325873004439056</v>
      </c>
      <c r="CA401" s="62">
        <f ca="1">CA197*'SaaS - Cohorts (Logos)'!CA197</f>
        <v>0.39519355544350271</v>
      </c>
      <c r="CB401" s="62">
        <f ca="1">CB197*'SaaS - Cohorts (Logos)'!CB197</f>
        <v>0.38728968433463268</v>
      </c>
      <c r="CC401" s="62">
        <f ca="1">CC197*'SaaS - Cohorts (Logos)'!CC197</f>
        <v>0.37954389064794003</v>
      </c>
      <c r="CD401" s="62">
        <f ca="1">CD197*'SaaS - Cohorts (Logos)'!CD197</f>
        <v>0.37195301283498117</v>
      </c>
      <c r="CE401" s="62">
        <f ca="1">CE197*'SaaS - Cohorts (Logos)'!CE197</f>
        <v>0.36451395257828156</v>
      </c>
      <c r="CF401" s="62">
        <f ca="1">CF197*'SaaS - Cohorts (Logos)'!CF197</f>
        <v>0.35722367352671591</v>
      </c>
      <c r="CG401" s="62">
        <f ca="1">CG197*'SaaS - Cohorts (Logos)'!CG197</f>
        <v>0.35007920005618159</v>
      </c>
      <c r="CH401" s="62">
        <f ca="1">CH197*'SaaS - Cohorts (Logos)'!CH197</f>
        <v>0.34307761605505799</v>
      </c>
      <c r="CI401" s="62">
        <f ca="1">CI197*'SaaS - Cohorts (Logos)'!CI197</f>
        <v>0.33621606373395679</v>
      </c>
      <c r="CJ401" s="62">
        <f ca="1">CJ197*'SaaS - Cohorts (Logos)'!CJ197</f>
        <v>0.32949174245927765</v>
      </c>
      <c r="CK401" s="62">
        <f ca="1">CK197*'SaaS - Cohorts (Logos)'!CK197</f>
        <v>0.32290190761009208</v>
      </c>
      <c r="CL401" s="62">
        <f ca="1">CL197*'SaaS - Cohorts (Logos)'!CL197</f>
        <v>0.31644386945789021</v>
      </c>
      <c r="CM401" s="62">
        <f ca="1">CM197*'SaaS - Cohorts (Logos)'!CM197</f>
        <v>0.31011499206873244</v>
      </c>
      <c r="CN401" s="62">
        <f ca="1">CN197*'SaaS - Cohorts (Logos)'!CN197</f>
        <v>0.30391269222735778</v>
      </c>
      <c r="CO401" s="62">
        <f ca="1">CO197*'SaaS - Cohorts (Logos)'!CO197</f>
        <v>0.29783443838281065</v>
      </c>
      <c r="CP401" s="62">
        <f ca="1">CP197*'SaaS - Cohorts (Logos)'!CP197</f>
        <v>0.29187774961515439</v>
      </c>
      <c r="CQ401" s="62">
        <f ca="1">CQ197*'SaaS - Cohorts (Logos)'!CQ197</f>
        <v>0.2860401946228513</v>
      </c>
      <c r="CR401" s="62">
        <f ca="1">CR197*'SaaS - Cohorts (Logos)'!CR197</f>
        <v>0.2803193907303943</v>
      </c>
      <c r="CS401" s="62">
        <f ca="1">CS197*'SaaS - Cohorts (Logos)'!CS197</f>
        <v>0.27471300291578643</v>
      </c>
      <c r="CT401" s="62">
        <f ca="1">CT197*'SaaS - Cohorts (Logos)'!CT197</f>
        <v>0.26921874285747066</v>
      </c>
      <c r="CU401" s="62">
        <f ca="1">CU197*'SaaS - Cohorts (Logos)'!CU197</f>
        <v>0.26383436800032128</v>
      </c>
      <c r="CV401" s="62">
        <f ca="1">CV197*'SaaS - Cohorts (Logos)'!CV197</f>
        <v>0.25855768064031481</v>
      </c>
      <c r="CW401" s="62">
        <f ca="1">CW197*'SaaS - Cohorts (Logos)'!CW197</f>
        <v>0.25338652702750852</v>
      </c>
      <c r="CX401" s="62">
        <f ca="1">CX197*'SaaS - Cohorts (Logos)'!CX197</f>
        <v>0.24831879648695837</v>
      </c>
      <c r="CY401" s="62">
        <f ca="1">CY197*'SaaS - Cohorts (Logos)'!CY197</f>
        <v>0.2433524205572192</v>
      </c>
      <c r="CZ401" s="62">
        <f ca="1">CZ197*'SaaS - Cohorts (Logos)'!CZ197</f>
        <v>0.23848537214607482</v>
      </c>
      <c r="DA401" s="62">
        <f ca="1">DA197*'SaaS - Cohorts (Logos)'!DA197</f>
        <v>0.23371566470315333</v>
      </c>
      <c r="DB401" s="62">
        <f ca="1">DB197*'SaaS - Cohorts (Logos)'!DB197</f>
        <v>0.22904135140909027</v>
      </c>
      <c r="DC401" s="62">
        <f ca="1">DC197*'SaaS - Cohorts (Logos)'!DC197</f>
        <v>0.22446052438090847</v>
      </c>
      <c r="DD401" s="62">
        <f ca="1">DD197*'SaaS - Cohorts (Logos)'!DD197</f>
        <v>0.21997131389329028</v>
      </c>
      <c r="DE401" s="62">
        <f ca="1">DE197*'SaaS - Cohorts (Logos)'!DE197</f>
        <v>0.21557188761542445</v>
      </c>
      <c r="DF401" s="62">
        <f ca="1">DF197*'SaaS - Cohorts (Logos)'!DF197</f>
        <v>0.21126044986311598</v>
      </c>
      <c r="DG401" s="62">
        <f ca="1">DG197*'SaaS - Cohorts (Logos)'!DG197</f>
        <v>0.20703524086585365</v>
      </c>
      <c r="DH401" s="62">
        <f ca="1">DH197*'SaaS - Cohorts (Logos)'!DH197</f>
        <v>0.20289453604853658</v>
      </c>
      <c r="DI401" s="62">
        <f ca="1">DI197*'SaaS - Cohorts (Logos)'!DI197</f>
        <v>0.19883664532756587</v>
      </c>
      <c r="DJ401" s="62">
        <f ca="1">DJ197*'SaaS - Cohorts (Logos)'!DJ197</f>
        <v>0.19485991242101455</v>
      </c>
      <c r="DK401" s="62">
        <f ca="1">DK197*'SaaS - Cohorts (Logos)'!DK197</f>
        <v>0.19096271417259428</v>
      </c>
      <c r="DL401" s="62">
        <f ca="1">DL197*'SaaS - Cohorts (Logos)'!DL197</f>
        <v>0.18714345988914238</v>
      </c>
      <c r="DM401" s="62">
        <f ca="1">DM197*'SaaS - Cohorts (Logos)'!DM197</f>
        <v>0.18340059069135956</v>
      </c>
      <c r="DN401" s="62">
        <f ca="1">DN197*'SaaS - Cohorts (Logos)'!DN197</f>
        <v>0.17973257887753236</v>
      </c>
      <c r="DO401" s="62">
        <f ca="1">DO197*'SaaS - Cohorts (Logos)'!DO197</f>
        <v>0.17613792729998171</v>
      </c>
      <c r="DP401" s="62">
        <f ca="1">DP197*'SaaS - Cohorts (Logos)'!DP197</f>
        <v>0.17261516875398208</v>
      </c>
      <c r="DQ401" s="62">
        <f ca="1">DQ197*'SaaS - Cohorts (Logos)'!DQ197</f>
        <v>0.16916286537890243</v>
      </c>
      <c r="DR401" s="62">
        <f ca="1">DR197*'SaaS - Cohorts (Logos)'!DR197</f>
        <v>0.16577960807132439</v>
      </c>
    </row>
    <row r="402" spans="2:122" ht="15.75" customHeight="1">
      <c r="B402" s="195">
        <v>44713</v>
      </c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62">
        <f ca="1">BK198*'SaaS - Cohorts (Logos)'!BK198</f>
        <v>0.54600000000000004</v>
      </c>
      <c r="BL402" s="62">
        <f ca="1">BL198*'SaaS - Cohorts (Logos)'!BL198</f>
        <v>0.53508</v>
      </c>
      <c r="BM402" s="62">
        <f ca="1">BM198*'SaaS - Cohorts (Logos)'!BM198</f>
        <v>0.52437840000000002</v>
      </c>
      <c r="BN402" s="62">
        <f ca="1">BN198*'SaaS - Cohorts (Logos)'!BN198</f>
        <v>0.51389083200000008</v>
      </c>
      <c r="BO402" s="62">
        <f ca="1">BO198*'SaaS - Cohorts (Logos)'!BO198</f>
        <v>0.50361301536000003</v>
      </c>
      <c r="BP402" s="62">
        <f ca="1">BP198*'SaaS - Cohorts (Logos)'!BP198</f>
        <v>0.49354075505280004</v>
      </c>
      <c r="BQ402" s="62">
        <f ca="1">BQ198*'SaaS - Cohorts (Logos)'!BQ198</f>
        <v>0.48366993995174407</v>
      </c>
      <c r="BR402" s="62">
        <f ca="1">BR198*'SaaS - Cohorts (Logos)'!BR198</f>
        <v>0.47399654115270912</v>
      </c>
      <c r="BS402" s="62">
        <f ca="1">BS198*'SaaS - Cohorts (Logos)'!BS198</f>
        <v>0.46451661032965497</v>
      </c>
      <c r="BT402" s="62">
        <f ca="1">BT198*'SaaS - Cohorts (Logos)'!BT198</f>
        <v>0.45522627812306182</v>
      </c>
      <c r="BU402" s="62">
        <f ca="1">BU198*'SaaS - Cohorts (Logos)'!BU198</f>
        <v>0.44612175256060066</v>
      </c>
      <c r="BV402" s="62">
        <f ca="1">BV198*'SaaS - Cohorts (Logos)'!BV198</f>
        <v>0.43719931750938862</v>
      </c>
      <c r="BW402" s="62">
        <f ca="1">BW198*'SaaS - Cohorts (Logos)'!BW198</f>
        <v>0.42845533115920087</v>
      </c>
      <c r="BX402" s="62">
        <f ca="1">BX198*'SaaS - Cohorts (Logos)'!BX198</f>
        <v>0.41988622453601687</v>
      </c>
      <c r="BY402" s="62">
        <f ca="1">BY198*'SaaS - Cohorts (Logos)'!BY198</f>
        <v>0.41148850004529652</v>
      </c>
      <c r="BZ402" s="62">
        <f ca="1">BZ198*'SaaS - Cohorts (Logos)'!BZ198</f>
        <v>0.40325873004439056</v>
      </c>
      <c r="CA402" s="62">
        <f ca="1">CA198*'SaaS - Cohorts (Logos)'!CA198</f>
        <v>0.39519355544350271</v>
      </c>
      <c r="CB402" s="62">
        <f ca="1">CB198*'SaaS - Cohorts (Logos)'!CB198</f>
        <v>0.38728968433463268</v>
      </c>
      <c r="CC402" s="62">
        <f ca="1">CC198*'SaaS - Cohorts (Logos)'!CC198</f>
        <v>0.37954389064794003</v>
      </c>
      <c r="CD402" s="62">
        <f ca="1">CD198*'SaaS - Cohorts (Logos)'!CD198</f>
        <v>0.37195301283498117</v>
      </c>
      <c r="CE402" s="62">
        <f ca="1">CE198*'SaaS - Cohorts (Logos)'!CE198</f>
        <v>0.36451395257828156</v>
      </c>
      <c r="CF402" s="62">
        <f ca="1">CF198*'SaaS - Cohorts (Logos)'!CF198</f>
        <v>0.35722367352671591</v>
      </c>
      <c r="CG402" s="62">
        <f ca="1">CG198*'SaaS - Cohorts (Logos)'!CG198</f>
        <v>0.35007920005618159</v>
      </c>
      <c r="CH402" s="62">
        <f ca="1">CH198*'SaaS - Cohorts (Logos)'!CH198</f>
        <v>0.34307761605505799</v>
      </c>
      <c r="CI402" s="62">
        <f ca="1">CI198*'SaaS - Cohorts (Logos)'!CI198</f>
        <v>0.33621606373395679</v>
      </c>
      <c r="CJ402" s="62">
        <f ca="1">CJ198*'SaaS - Cohorts (Logos)'!CJ198</f>
        <v>0.32949174245927765</v>
      </c>
      <c r="CK402" s="62">
        <f ca="1">CK198*'SaaS - Cohorts (Logos)'!CK198</f>
        <v>0.32290190761009208</v>
      </c>
      <c r="CL402" s="62">
        <f ca="1">CL198*'SaaS - Cohorts (Logos)'!CL198</f>
        <v>0.31644386945789021</v>
      </c>
      <c r="CM402" s="62">
        <f ca="1">CM198*'SaaS - Cohorts (Logos)'!CM198</f>
        <v>0.31011499206873244</v>
      </c>
      <c r="CN402" s="62">
        <f ca="1">CN198*'SaaS - Cohorts (Logos)'!CN198</f>
        <v>0.30391269222735778</v>
      </c>
      <c r="CO402" s="62">
        <f ca="1">CO198*'SaaS - Cohorts (Logos)'!CO198</f>
        <v>0.29783443838281065</v>
      </c>
      <c r="CP402" s="62">
        <f ca="1">CP198*'SaaS - Cohorts (Logos)'!CP198</f>
        <v>0.29187774961515439</v>
      </c>
      <c r="CQ402" s="62">
        <f ca="1">CQ198*'SaaS - Cohorts (Logos)'!CQ198</f>
        <v>0.2860401946228513</v>
      </c>
      <c r="CR402" s="62">
        <f ca="1">CR198*'SaaS - Cohorts (Logos)'!CR198</f>
        <v>0.2803193907303943</v>
      </c>
      <c r="CS402" s="62">
        <f ca="1">CS198*'SaaS - Cohorts (Logos)'!CS198</f>
        <v>0.27471300291578643</v>
      </c>
      <c r="CT402" s="62">
        <f ca="1">CT198*'SaaS - Cohorts (Logos)'!CT198</f>
        <v>0.26921874285747066</v>
      </c>
      <c r="CU402" s="62">
        <f ca="1">CU198*'SaaS - Cohorts (Logos)'!CU198</f>
        <v>0.26383436800032128</v>
      </c>
      <c r="CV402" s="62">
        <f ca="1">CV198*'SaaS - Cohorts (Logos)'!CV198</f>
        <v>0.25855768064031481</v>
      </c>
      <c r="CW402" s="62">
        <f ca="1">CW198*'SaaS - Cohorts (Logos)'!CW198</f>
        <v>0.25338652702750852</v>
      </c>
      <c r="CX402" s="62">
        <f ca="1">CX198*'SaaS - Cohorts (Logos)'!CX198</f>
        <v>0.24831879648695837</v>
      </c>
      <c r="CY402" s="62">
        <f ca="1">CY198*'SaaS - Cohorts (Logos)'!CY198</f>
        <v>0.2433524205572192</v>
      </c>
      <c r="CZ402" s="62">
        <f ca="1">CZ198*'SaaS - Cohorts (Logos)'!CZ198</f>
        <v>0.23848537214607482</v>
      </c>
      <c r="DA402" s="62">
        <f ca="1">DA198*'SaaS - Cohorts (Logos)'!DA198</f>
        <v>0.23371566470315333</v>
      </c>
      <c r="DB402" s="62">
        <f ca="1">DB198*'SaaS - Cohorts (Logos)'!DB198</f>
        <v>0.22904135140909027</v>
      </c>
      <c r="DC402" s="62">
        <f ca="1">DC198*'SaaS - Cohorts (Logos)'!DC198</f>
        <v>0.22446052438090847</v>
      </c>
      <c r="DD402" s="62">
        <f ca="1">DD198*'SaaS - Cohorts (Logos)'!DD198</f>
        <v>0.21997131389329028</v>
      </c>
      <c r="DE402" s="62">
        <f ca="1">DE198*'SaaS - Cohorts (Logos)'!DE198</f>
        <v>0.21557188761542445</v>
      </c>
      <c r="DF402" s="62">
        <f ca="1">DF198*'SaaS - Cohorts (Logos)'!DF198</f>
        <v>0.21126044986311598</v>
      </c>
      <c r="DG402" s="62">
        <f ca="1">DG198*'SaaS - Cohorts (Logos)'!DG198</f>
        <v>0.20703524086585365</v>
      </c>
      <c r="DH402" s="62">
        <f ca="1">DH198*'SaaS - Cohorts (Logos)'!DH198</f>
        <v>0.20289453604853658</v>
      </c>
      <c r="DI402" s="62">
        <f ca="1">DI198*'SaaS - Cohorts (Logos)'!DI198</f>
        <v>0.19883664532756587</v>
      </c>
      <c r="DJ402" s="62">
        <f ca="1">DJ198*'SaaS - Cohorts (Logos)'!DJ198</f>
        <v>0.19485991242101455</v>
      </c>
      <c r="DK402" s="62">
        <f ca="1">DK198*'SaaS - Cohorts (Logos)'!DK198</f>
        <v>0.19096271417259428</v>
      </c>
      <c r="DL402" s="62">
        <f ca="1">DL198*'SaaS - Cohorts (Logos)'!DL198</f>
        <v>0.18714345988914238</v>
      </c>
      <c r="DM402" s="62">
        <f ca="1">DM198*'SaaS - Cohorts (Logos)'!DM198</f>
        <v>0.18340059069135956</v>
      </c>
      <c r="DN402" s="62">
        <f ca="1">DN198*'SaaS - Cohorts (Logos)'!DN198</f>
        <v>0.17973257887753236</v>
      </c>
      <c r="DO402" s="62">
        <f ca="1">DO198*'SaaS - Cohorts (Logos)'!DO198</f>
        <v>0.17613792729998171</v>
      </c>
      <c r="DP402" s="62">
        <f ca="1">DP198*'SaaS - Cohorts (Logos)'!DP198</f>
        <v>0.17261516875398208</v>
      </c>
      <c r="DQ402" s="62">
        <f ca="1">DQ198*'SaaS - Cohorts (Logos)'!DQ198</f>
        <v>0.16916286537890243</v>
      </c>
      <c r="DR402" s="62">
        <f ca="1">DR198*'SaaS - Cohorts (Logos)'!DR198</f>
        <v>0.16577960807132439</v>
      </c>
    </row>
    <row r="403" spans="2:122" ht="15.75" customHeight="1">
      <c r="B403" s="195">
        <v>44743</v>
      </c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62">
        <f ca="1">BK199*'SaaS - Cohorts (Logos)'!BK199</f>
        <v>0.54600000000000004</v>
      </c>
      <c r="BL403" s="62">
        <f ca="1">BL199*'SaaS - Cohorts (Logos)'!BL199</f>
        <v>0.53508</v>
      </c>
      <c r="BM403" s="62">
        <f ca="1">BM199*'SaaS - Cohorts (Logos)'!BM199</f>
        <v>0.52437840000000002</v>
      </c>
      <c r="BN403" s="62">
        <f ca="1">BN199*'SaaS - Cohorts (Logos)'!BN199</f>
        <v>0.51389083200000008</v>
      </c>
      <c r="BO403" s="62">
        <f ca="1">BO199*'SaaS - Cohorts (Logos)'!BO199</f>
        <v>0.50361301536000003</v>
      </c>
      <c r="BP403" s="62">
        <f ca="1">BP199*'SaaS - Cohorts (Logos)'!BP199</f>
        <v>0.49354075505280004</v>
      </c>
      <c r="BQ403" s="62">
        <f ca="1">BQ199*'SaaS - Cohorts (Logos)'!BQ199</f>
        <v>0.48366993995174407</v>
      </c>
      <c r="BR403" s="62">
        <f ca="1">BR199*'SaaS - Cohorts (Logos)'!BR199</f>
        <v>0.47399654115270912</v>
      </c>
      <c r="BS403" s="62">
        <f ca="1">BS199*'SaaS - Cohorts (Logos)'!BS199</f>
        <v>0.46451661032965497</v>
      </c>
      <c r="BT403" s="62">
        <f ca="1">BT199*'SaaS - Cohorts (Logos)'!BT199</f>
        <v>0.45522627812306182</v>
      </c>
      <c r="BU403" s="62">
        <f ca="1">BU199*'SaaS - Cohorts (Logos)'!BU199</f>
        <v>0.44612175256060066</v>
      </c>
      <c r="BV403" s="62">
        <f ca="1">BV199*'SaaS - Cohorts (Logos)'!BV199</f>
        <v>0.43719931750938862</v>
      </c>
      <c r="BW403" s="62">
        <f ca="1">BW199*'SaaS - Cohorts (Logos)'!BW199</f>
        <v>0.42845533115920087</v>
      </c>
      <c r="BX403" s="62">
        <f ca="1">BX199*'SaaS - Cohorts (Logos)'!BX199</f>
        <v>0.41988622453601687</v>
      </c>
      <c r="BY403" s="62">
        <f ca="1">BY199*'SaaS - Cohorts (Logos)'!BY199</f>
        <v>0.41148850004529652</v>
      </c>
      <c r="BZ403" s="62">
        <f ca="1">BZ199*'SaaS - Cohorts (Logos)'!BZ199</f>
        <v>0.40325873004439056</v>
      </c>
      <c r="CA403" s="62">
        <f ca="1">CA199*'SaaS - Cohorts (Logos)'!CA199</f>
        <v>0.39519355544350271</v>
      </c>
      <c r="CB403" s="62">
        <f ca="1">CB199*'SaaS - Cohorts (Logos)'!CB199</f>
        <v>0.38728968433463268</v>
      </c>
      <c r="CC403" s="62">
        <f ca="1">CC199*'SaaS - Cohorts (Logos)'!CC199</f>
        <v>0.37954389064794003</v>
      </c>
      <c r="CD403" s="62">
        <f ca="1">CD199*'SaaS - Cohorts (Logos)'!CD199</f>
        <v>0.37195301283498117</v>
      </c>
      <c r="CE403" s="62">
        <f ca="1">CE199*'SaaS - Cohorts (Logos)'!CE199</f>
        <v>0.36451395257828156</v>
      </c>
      <c r="CF403" s="62">
        <f ca="1">CF199*'SaaS - Cohorts (Logos)'!CF199</f>
        <v>0.35722367352671591</v>
      </c>
      <c r="CG403" s="62">
        <f ca="1">CG199*'SaaS - Cohorts (Logos)'!CG199</f>
        <v>0.35007920005618159</v>
      </c>
      <c r="CH403" s="62">
        <f ca="1">CH199*'SaaS - Cohorts (Logos)'!CH199</f>
        <v>0.34307761605505799</v>
      </c>
      <c r="CI403" s="62">
        <f ca="1">CI199*'SaaS - Cohorts (Logos)'!CI199</f>
        <v>0.33621606373395679</v>
      </c>
      <c r="CJ403" s="62">
        <f ca="1">CJ199*'SaaS - Cohorts (Logos)'!CJ199</f>
        <v>0.32949174245927765</v>
      </c>
      <c r="CK403" s="62">
        <f ca="1">CK199*'SaaS - Cohorts (Logos)'!CK199</f>
        <v>0.32290190761009208</v>
      </c>
      <c r="CL403" s="62">
        <f ca="1">CL199*'SaaS - Cohorts (Logos)'!CL199</f>
        <v>0.31644386945789021</v>
      </c>
      <c r="CM403" s="62">
        <f ca="1">CM199*'SaaS - Cohorts (Logos)'!CM199</f>
        <v>0.31011499206873244</v>
      </c>
      <c r="CN403" s="62">
        <f ca="1">CN199*'SaaS - Cohorts (Logos)'!CN199</f>
        <v>0.30391269222735778</v>
      </c>
      <c r="CO403" s="62">
        <f ca="1">CO199*'SaaS - Cohorts (Logos)'!CO199</f>
        <v>0.29783443838281065</v>
      </c>
      <c r="CP403" s="62">
        <f ca="1">CP199*'SaaS - Cohorts (Logos)'!CP199</f>
        <v>0.29187774961515439</v>
      </c>
      <c r="CQ403" s="62">
        <f ca="1">CQ199*'SaaS - Cohorts (Logos)'!CQ199</f>
        <v>0.2860401946228513</v>
      </c>
      <c r="CR403" s="62">
        <f ca="1">CR199*'SaaS - Cohorts (Logos)'!CR199</f>
        <v>0.2803193907303943</v>
      </c>
      <c r="CS403" s="62">
        <f ca="1">CS199*'SaaS - Cohorts (Logos)'!CS199</f>
        <v>0.27471300291578643</v>
      </c>
      <c r="CT403" s="62">
        <f ca="1">CT199*'SaaS - Cohorts (Logos)'!CT199</f>
        <v>0.26921874285747066</v>
      </c>
      <c r="CU403" s="62">
        <f ca="1">CU199*'SaaS - Cohorts (Logos)'!CU199</f>
        <v>0.26383436800032128</v>
      </c>
      <c r="CV403" s="62">
        <f ca="1">CV199*'SaaS - Cohorts (Logos)'!CV199</f>
        <v>0.25855768064031481</v>
      </c>
      <c r="CW403" s="62">
        <f ca="1">CW199*'SaaS - Cohorts (Logos)'!CW199</f>
        <v>0.25338652702750852</v>
      </c>
      <c r="CX403" s="62">
        <f ca="1">CX199*'SaaS - Cohorts (Logos)'!CX199</f>
        <v>0.24831879648695837</v>
      </c>
      <c r="CY403" s="62">
        <f ca="1">CY199*'SaaS - Cohorts (Logos)'!CY199</f>
        <v>0.2433524205572192</v>
      </c>
      <c r="CZ403" s="62">
        <f ca="1">CZ199*'SaaS - Cohorts (Logos)'!CZ199</f>
        <v>0.23848537214607482</v>
      </c>
      <c r="DA403" s="62">
        <f ca="1">DA199*'SaaS - Cohorts (Logos)'!DA199</f>
        <v>0.23371566470315333</v>
      </c>
      <c r="DB403" s="62">
        <f ca="1">DB199*'SaaS - Cohorts (Logos)'!DB199</f>
        <v>0.22904135140909027</v>
      </c>
      <c r="DC403" s="62">
        <f ca="1">DC199*'SaaS - Cohorts (Logos)'!DC199</f>
        <v>0.22446052438090847</v>
      </c>
      <c r="DD403" s="62">
        <f ca="1">DD199*'SaaS - Cohorts (Logos)'!DD199</f>
        <v>0.21997131389329028</v>
      </c>
      <c r="DE403" s="62">
        <f ca="1">DE199*'SaaS - Cohorts (Logos)'!DE199</f>
        <v>0.21557188761542445</v>
      </c>
      <c r="DF403" s="62">
        <f ca="1">DF199*'SaaS - Cohorts (Logos)'!DF199</f>
        <v>0.21126044986311598</v>
      </c>
      <c r="DG403" s="62">
        <f ca="1">DG199*'SaaS - Cohorts (Logos)'!DG199</f>
        <v>0.20703524086585365</v>
      </c>
      <c r="DH403" s="62">
        <f ca="1">DH199*'SaaS - Cohorts (Logos)'!DH199</f>
        <v>0.20289453604853658</v>
      </c>
      <c r="DI403" s="62">
        <f ca="1">DI199*'SaaS - Cohorts (Logos)'!DI199</f>
        <v>0.19883664532756587</v>
      </c>
      <c r="DJ403" s="62">
        <f ca="1">DJ199*'SaaS - Cohorts (Logos)'!DJ199</f>
        <v>0.19485991242101455</v>
      </c>
      <c r="DK403" s="62">
        <f ca="1">DK199*'SaaS - Cohorts (Logos)'!DK199</f>
        <v>0.19096271417259428</v>
      </c>
      <c r="DL403" s="62">
        <f ca="1">DL199*'SaaS - Cohorts (Logos)'!DL199</f>
        <v>0.18714345988914238</v>
      </c>
      <c r="DM403" s="62">
        <f ca="1">DM199*'SaaS - Cohorts (Logos)'!DM199</f>
        <v>0.18340059069135956</v>
      </c>
      <c r="DN403" s="62">
        <f ca="1">DN199*'SaaS - Cohorts (Logos)'!DN199</f>
        <v>0.17973257887753236</v>
      </c>
      <c r="DO403" s="62">
        <f ca="1">DO199*'SaaS - Cohorts (Logos)'!DO199</f>
        <v>0.17613792729998171</v>
      </c>
      <c r="DP403" s="62">
        <f ca="1">DP199*'SaaS - Cohorts (Logos)'!DP199</f>
        <v>0.17261516875398208</v>
      </c>
      <c r="DQ403" s="62">
        <f ca="1">DQ199*'SaaS - Cohorts (Logos)'!DQ199</f>
        <v>0.16916286537890243</v>
      </c>
      <c r="DR403" s="62">
        <f ca="1">DR199*'SaaS - Cohorts (Logos)'!DR199</f>
        <v>0.16577960807132439</v>
      </c>
    </row>
    <row r="404" spans="2:122" ht="15.75" customHeight="1">
      <c r="B404" s="195">
        <v>44774</v>
      </c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62">
        <f ca="1">BK200*'SaaS - Cohorts (Logos)'!BK200</f>
        <v>0.54600000000000004</v>
      </c>
      <c r="BL404" s="62">
        <f ca="1">BL200*'SaaS - Cohorts (Logos)'!BL200</f>
        <v>0.53508</v>
      </c>
      <c r="BM404" s="62">
        <f ca="1">BM200*'SaaS - Cohorts (Logos)'!BM200</f>
        <v>0.52437840000000002</v>
      </c>
      <c r="BN404" s="62">
        <f ca="1">BN200*'SaaS - Cohorts (Logos)'!BN200</f>
        <v>0.51389083200000008</v>
      </c>
      <c r="BO404" s="62">
        <f ca="1">BO200*'SaaS - Cohorts (Logos)'!BO200</f>
        <v>0.50361301536000003</v>
      </c>
      <c r="BP404" s="62">
        <f ca="1">BP200*'SaaS - Cohorts (Logos)'!BP200</f>
        <v>0.49354075505280004</v>
      </c>
      <c r="BQ404" s="62">
        <f ca="1">BQ200*'SaaS - Cohorts (Logos)'!BQ200</f>
        <v>0.48366993995174407</v>
      </c>
      <c r="BR404" s="62">
        <f ca="1">BR200*'SaaS - Cohorts (Logos)'!BR200</f>
        <v>0.47399654115270912</v>
      </c>
      <c r="BS404" s="62">
        <f ca="1">BS200*'SaaS - Cohorts (Logos)'!BS200</f>
        <v>0.46451661032965497</v>
      </c>
      <c r="BT404" s="62">
        <f ca="1">BT200*'SaaS - Cohorts (Logos)'!BT200</f>
        <v>0.45522627812306182</v>
      </c>
      <c r="BU404" s="62">
        <f ca="1">BU200*'SaaS - Cohorts (Logos)'!BU200</f>
        <v>0.44612175256060066</v>
      </c>
      <c r="BV404" s="62">
        <f ca="1">BV200*'SaaS - Cohorts (Logos)'!BV200</f>
        <v>0.43719931750938862</v>
      </c>
      <c r="BW404" s="62">
        <f ca="1">BW200*'SaaS - Cohorts (Logos)'!BW200</f>
        <v>0.42845533115920087</v>
      </c>
      <c r="BX404" s="62">
        <f ca="1">BX200*'SaaS - Cohorts (Logos)'!BX200</f>
        <v>0.41988622453601687</v>
      </c>
      <c r="BY404" s="62">
        <f ca="1">BY200*'SaaS - Cohorts (Logos)'!BY200</f>
        <v>0.41148850004529652</v>
      </c>
      <c r="BZ404" s="62">
        <f ca="1">BZ200*'SaaS - Cohorts (Logos)'!BZ200</f>
        <v>0.40325873004439056</v>
      </c>
      <c r="CA404" s="62">
        <f ca="1">CA200*'SaaS - Cohorts (Logos)'!CA200</f>
        <v>0.39519355544350271</v>
      </c>
      <c r="CB404" s="62">
        <f ca="1">CB200*'SaaS - Cohorts (Logos)'!CB200</f>
        <v>0.38728968433463268</v>
      </c>
      <c r="CC404" s="62">
        <f ca="1">CC200*'SaaS - Cohorts (Logos)'!CC200</f>
        <v>0.37954389064794003</v>
      </c>
      <c r="CD404" s="62">
        <f ca="1">CD200*'SaaS - Cohorts (Logos)'!CD200</f>
        <v>0.37195301283498117</v>
      </c>
      <c r="CE404" s="62">
        <f ca="1">CE200*'SaaS - Cohorts (Logos)'!CE200</f>
        <v>0.36451395257828156</v>
      </c>
      <c r="CF404" s="62">
        <f ca="1">CF200*'SaaS - Cohorts (Logos)'!CF200</f>
        <v>0.35722367352671591</v>
      </c>
      <c r="CG404" s="62">
        <f ca="1">CG200*'SaaS - Cohorts (Logos)'!CG200</f>
        <v>0.35007920005618159</v>
      </c>
      <c r="CH404" s="62">
        <f ca="1">CH200*'SaaS - Cohorts (Logos)'!CH200</f>
        <v>0.34307761605505799</v>
      </c>
      <c r="CI404" s="62">
        <f ca="1">CI200*'SaaS - Cohorts (Logos)'!CI200</f>
        <v>0.33621606373395679</v>
      </c>
      <c r="CJ404" s="62">
        <f ca="1">CJ200*'SaaS - Cohorts (Logos)'!CJ200</f>
        <v>0.32949174245927765</v>
      </c>
      <c r="CK404" s="62">
        <f ca="1">CK200*'SaaS - Cohorts (Logos)'!CK200</f>
        <v>0.32290190761009208</v>
      </c>
      <c r="CL404" s="62">
        <f ca="1">CL200*'SaaS - Cohorts (Logos)'!CL200</f>
        <v>0.31644386945789021</v>
      </c>
      <c r="CM404" s="62">
        <f ca="1">CM200*'SaaS - Cohorts (Logos)'!CM200</f>
        <v>0.31011499206873244</v>
      </c>
      <c r="CN404" s="62">
        <f ca="1">CN200*'SaaS - Cohorts (Logos)'!CN200</f>
        <v>0.30391269222735778</v>
      </c>
      <c r="CO404" s="62">
        <f ca="1">CO200*'SaaS - Cohorts (Logos)'!CO200</f>
        <v>0.29783443838281065</v>
      </c>
      <c r="CP404" s="62">
        <f ca="1">CP200*'SaaS - Cohorts (Logos)'!CP200</f>
        <v>0.29187774961515439</v>
      </c>
      <c r="CQ404" s="62">
        <f ca="1">CQ200*'SaaS - Cohorts (Logos)'!CQ200</f>
        <v>0.2860401946228513</v>
      </c>
      <c r="CR404" s="62">
        <f ca="1">CR200*'SaaS - Cohorts (Logos)'!CR200</f>
        <v>0.2803193907303943</v>
      </c>
      <c r="CS404" s="62">
        <f ca="1">CS200*'SaaS - Cohorts (Logos)'!CS200</f>
        <v>0.27471300291578643</v>
      </c>
      <c r="CT404" s="62">
        <f ca="1">CT200*'SaaS - Cohorts (Logos)'!CT200</f>
        <v>0.26921874285747066</v>
      </c>
      <c r="CU404" s="62">
        <f ca="1">CU200*'SaaS - Cohorts (Logos)'!CU200</f>
        <v>0.26383436800032128</v>
      </c>
      <c r="CV404" s="62">
        <f ca="1">CV200*'SaaS - Cohorts (Logos)'!CV200</f>
        <v>0.25855768064031481</v>
      </c>
      <c r="CW404" s="62">
        <f ca="1">CW200*'SaaS - Cohorts (Logos)'!CW200</f>
        <v>0.25338652702750852</v>
      </c>
      <c r="CX404" s="62">
        <f ca="1">CX200*'SaaS - Cohorts (Logos)'!CX200</f>
        <v>0.24831879648695837</v>
      </c>
      <c r="CY404" s="62">
        <f ca="1">CY200*'SaaS - Cohorts (Logos)'!CY200</f>
        <v>0.2433524205572192</v>
      </c>
      <c r="CZ404" s="62">
        <f ca="1">CZ200*'SaaS - Cohorts (Logos)'!CZ200</f>
        <v>0.23848537214607482</v>
      </c>
      <c r="DA404" s="62">
        <f ca="1">DA200*'SaaS - Cohorts (Logos)'!DA200</f>
        <v>0.23371566470315333</v>
      </c>
      <c r="DB404" s="62">
        <f ca="1">DB200*'SaaS - Cohorts (Logos)'!DB200</f>
        <v>0.22904135140909027</v>
      </c>
      <c r="DC404" s="62">
        <f ca="1">DC200*'SaaS - Cohorts (Logos)'!DC200</f>
        <v>0.22446052438090847</v>
      </c>
      <c r="DD404" s="62">
        <f ca="1">DD200*'SaaS - Cohorts (Logos)'!DD200</f>
        <v>0.21997131389329028</v>
      </c>
      <c r="DE404" s="62">
        <f ca="1">DE200*'SaaS - Cohorts (Logos)'!DE200</f>
        <v>0.21557188761542445</v>
      </c>
      <c r="DF404" s="62">
        <f ca="1">DF200*'SaaS - Cohorts (Logos)'!DF200</f>
        <v>0.21126044986311598</v>
      </c>
      <c r="DG404" s="62">
        <f ca="1">DG200*'SaaS - Cohorts (Logos)'!DG200</f>
        <v>0.20703524086585365</v>
      </c>
      <c r="DH404" s="62">
        <f ca="1">DH200*'SaaS - Cohorts (Logos)'!DH200</f>
        <v>0.20289453604853658</v>
      </c>
      <c r="DI404" s="62">
        <f ca="1">DI200*'SaaS - Cohorts (Logos)'!DI200</f>
        <v>0.19883664532756587</v>
      </c>
      <c r="DJ404" s="62">
        <f ca="1">DJ200*'SaaS - Cohorts (Logos)'!DJ200</f>
        <v>0.19485991242101455</v>
      </c>
      <c r="DK404" s="62">
        <f ca="1">DK200*'SaaS - Cohorts (Logos)'!DK200</f>
        <v>0.19096271417259428</v>
      </c>
      <c r="DL404" s="62">
        <f ca="1">DL200*'SaaS - Cohorts (Logos)'!DL200</f>
        <v>0.18714345988914238</v>
      </c>
      <c r="DM404" s="62">
        <f ca="1">DM200*'SaaS - Cohorts (Logos)'!DM200</f>
        <v>0.18340059069135956</v>
      </c>
      <c r="DN404" s="62">
        <f ca="1">DN200*'SaaS - Cohorts (Logos)'!DN200</f>
        <v>0.17973257887753236</v>
      </c>
      <c r="DO404" s="62">
        <f ca="1">DO200*'SaaS - Cohorts (Logos)'!DO200</f>
        <v>0.17613792729998171</v>
      </c>
      <c r="DP404" s="62">
        <f ca="1">DP200*'SaaS - Cohorts (Logos)'!DP200</f>
        <v>0.17261516875398208</v>
      </c>
      <c r="DQ404" s="62">
        <f ca="1">DQ200*'SaaS - Cohorts (Logos)'!DQ200</f>
        <v>0.16916286537890243</v>
      </c>
      <c r="DR404" s="62">
        <f ca="1">DR200*'SaaS - Cohorts (Logos)'!DR200</f>
        <v>0.16577960807132439</v>
      </c>
    </row>
    <row r="405" spans="2:122" ht="15.75" customHeight="1">
      <c r="B405" s="195">
        <v>44805</v>
      </c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62">
        <f ca="1">BK201*'SaaS - Cohorts (Logos)'!BK201</f>
        <v>0.54600000000000004</v>
      </c>
      <c r="BL405" s="62">
        <f ca="1">BL201*'SaaS - Cohorts (Logos)'!BL201</f>
        <v>0.53508</v>
      </c>
      <c r="BM405" s="62">
        <f ca="1">BM201*'SaaS - Cohorts (Logos)'!BM201</f>
        <v>0.52437840000000002</v>
      </c>
      <c r="BN405" s="62">
        <f ca="1">BN201*'SaaS - Cohorts (Logos)'!BN201</f>
        <v>0.51389083200000008</v>
      </c>
      <c r="BO405" s="62">
        <f ca="1">BO201*'SaaS - Cohorts (Logos)'!BO201</f>
        <v>0.50361301536000003</v>
      </c>
      <c r="BP405" s="62">
        <f ca="1">BP201*'SaaS - Cohorts (Logos)'!BP201</f>
        <v>0.49354075505280004</v>
      </c>
      <c r="BQ405" s="62">
        <f ca="1">BQ201*'SaaS - Cohorts (Logos)'!BQ201</f>
        <v>0.48366993995174407</v>
      </c>
      <c r="BR405" s="62">
        <f ca="1">BR201*'SaaS - Cohorts (Logos)'!BR201</f>
        <v>0.47399654115270912</v>
      </c>
      <c r="BS405" s="62">
        <f ca="1">BS201*'SaaS - Cohorts (Logos)'!BS201</f>
        <v>0.46451661032965497</v>
      </c>
      <c r="BT405" s="62">
        <f ca="1">BT201*'SaaS - Cohorts (Logos)'!BT201</f>
        <v>0.45522627812306182</v>
      </c>
      <c r="BU405" s="62">
        <f ca="1">BU201*'SaaS - Cohorts (Logos)'!BU201</f>
        <v>0.44612175256060066</v>
      </c>
      <c r="BV405" s="62">
        <f ca="1">BV201*'SaaS - Cohorts (Logos)'!BV201</f>
        <v>0.43719931750938862</v>
      </c>
      <c r="BW405" s="62">
        <f ca="1">BW201*'SaaS - Cohorts (Logos)'!BW201</f>
        <v>0.42845533115920087</v>
      </c>
      <c r="BX405" s="62">
        <f ca="1">BX201*'SaaS - Cohorts (Logos)'!BX201</f>
        <v>0.41988622453601687</v>
      </c>
      <c r="BY405" s="62">
        <f ca="1">BY201*'SaaS - Cohorts (Logos)'!BY201</f>
        <v>0.41148850004529652</v>
      </c>
      <c r="BZ405" s="62">
        <f ca="1">BZ201*'SaaS - Cohorts (Logos)'!BZ201</f>
        <v>0.40325873004439056</v>
      </c>
      <c r="CA405" s="62">
        <f ca="1">CA201*'SaaS - Cohorts (Logos)'!CA201</f>
        <v>0.39519355544350271</v>
      </c>
      <c r="CB405" s="62">
        <f ca="1">CB201*'SaaS - Cohorts (Logos)'!CB201</f>
        <v>0.38728968433463268</v>
      </c>
      <c r="CC405" s="62">
        <f ca="1">CC201*'SaaS - Cohorts (Logos)'!CC201</f>
        <v>0.37954389064794003</v>
      </c>
      <c r="CD405" s="62">
        <f ca="1">CD201*'SaaS - Cohorts (Logos)'!CD201</f>
        <v>0.37195301283498117</v>
      </c>
      <c r="CE405" s="62">
        <f ca="1">CE201*'SaaS - Cohorts (Logos)'!CE201</f>
        <v>0.36451395257828156</v>
      </c>
      <c r="CF405" s="62">
        <f ca="1">CF201*'SaaS - Cohorts (Logos)'!CF201</f>
        <v>0.35722367352671591</v>
      </c>
      <c r="CG405" s="62">
        <f ca="1">CG201*'SaaS - Cohorts (Logos)'!CG201</f>
        <v>0.35007920005618159</v>
      </c>
      <c r="CH405" s="62">
        <f ca="1">CH201*'SaaS - Cohorts (Logos)'!CH201</f>
        <v>0.34307761605505799</v>
      </c>
      <c r="CI405" s="62">
        <f ca="1">CI201*'SaaS - Cohorts (Logos)'!CI201</f>
        <v>0.33621606373395679</v>
      </c>
      <c r="CJ405" s="62">
        <f ca="1">CJ201*'SaaS - Cohorts (Logos)'!CJ201</f>
        <v>0.32949174245927765</v>
      </c>
      <c r="CK405" s="62">
        <f ca="1">CK201*'SaaS - Cohorts (Logos)'!CK201</f>
        <v>0.32290190761009208</v>
      </c>
      <c r="CL405" s="62">
        <f ca="1">CL201*'SaaS - Cohorts (Logos)'!CL201</f>
        <v>0.31644386945789021</v>
      </c>
      <c r="CM405" s="62">
        <f ca="1">CM201*'SaaS - Cohorts (Logos)'!CM201</f>
        <v>0.31011499206873244</v>
      </c>
      <c r="CN405" s="62">
        <f ca="1">CN201*'SaaS - Cohorts (Logos)'!CN201</f>
        <v>0.30391269222735778</v>
      </c>
      <c r="CO405" s="62">
        <f ca="1">CO201*'SaaS - Cohorts (Logos)'!CO201</f>
        <v>0.29783443838281065</v>
      </c>
      <c r="CP405" s="62">
        <f ca="1">CP201*'SaaS - Cohorts (Logos)'!CP201</f>
        <v>0.29187774961515439</v>
      </c>
      <c r="CQ405" s="62">
        <f ca="1">CQ201*'SaaS - Cohorts (Logos)'!CQ201</f>
        <v>0.2860401946228513</v>
      </c>
      <c r="CR405" s="62">
        <f ca="1">CR201*'SaaS - Cohorts (Logos)'!CR201</f>
        <v>0.2803193907303943</v>
      </c>
      <c r="CS405" s="62">
        <f ca="1">CS201*'SaaS - Cohorts (Logos)'!CS201</f>
        <v>0.27471300291578643</v>
      </c>
      <c r="CT405" s="62">
        <f ca="1">CT201*'SaaS - Cohorts (Logos)'!CT201</f>
        <v>0.26921874285747066</v>
      </c>
      <c r="CU405" s="62">
        <f ca="1">CU201*'SaaS - Cohorts (Logos)'!CU201</f>
        <v>0.26383436800032128</v>
      </c>
      <c r="CV405" s="62">
        <f ca="1">CV201*'SaaS - Cohorts (Logos)'!CV201</f>
        <v>0.25855768064031481</v>
      </c>
      <c r="CW405" s="62">
        <f ca="1">CW201*'SaaS - Cohorts (Logos)'!CW201</f>
        <v>0.25338652702750852</v>
      </c>
      <c r="CX405" s="62">
        <f ca="1">CX201*'SaaS - Cohorts (Logos)'!CX201</f>
        <v>0.24831879648695837</v>
      </c>
      <c r="CY405" s="62">
        <f ca="1">CY201*'SaaS - Cohorts (Logos)'!CY201</f>
        <v>0.2433524205572192</v>
      </c>
      <c r="CZ405" s="62">
        <f ca="1">CZ201*'SaaS - Cohorts (Logos)'!CZ201</f>
        <v>0.23848537214607482</v>
      </c>
      <c r="DA405" s="62">
        <f ca="1">DA201*'SaaS - Cohorts (Logos)'!DA201</f>
        <v>0.23371566470315333</v>
      </c>
      <c r="DB405" s="62">
        <f ca="1">DB201*'SaaS - Cohorts (Logos)'!DB201</f>
        <v>0.22904135140909027</v>
      </c>
      <c r="DC405" s="62">
        <f ca="1">DC201*'SaaS - Cohorts (Logos)'!DC201</f>
        <v>0.22446052438090847</v>
      </c>
      <c r="DD405" s="62">
        <f ca="1">DD201*'SaaS - Cohorts (Logos)'!DD201</f>
        <v>0.21997131389329028</v>
      </c>
      <c r="DE405" s="62">
        <f ca="1">DE201*'SaaS - Cohorts (Logos)'!DE201</f>
        <v>0.21557188761542445</v>
      </c>
      <c r="DF405" s="62">
        <f ca="1">DF201*'SaaS - Cohorts (Logos)'!DF201</f>
        <v>0.21126044986311598</v>
      </c>
      <c r="DG405" s="62">
        <f ca="1">DG201*'SaaS - Cohorts (Logos)'!DG201</f>
        <v>0.20703524086585365</v>
      </c>
      <c r="DH405" s="62">
        <f ca="1">DH201*'SaaS - Cohorts (Logos)'!DH201</f>
        <v>0.20289453604853658</v>
      </c>
      <c r="DI405" s="62">
        <f ca="1">DI201*'SaaS - Cohorts (Logos)'!DI201</f>
        <v>0.19883664532756587</v>
      </c>
      <c r="DJ405" s="62">
        <f ca="1">DJ201*'SaaS - Cohorts (Logos)'!DJ201</f>
        <v>0.19485991242101455</v>
      </c>
      <c r="DK405" s="62">
        <f ca="1">DK201*'SaaS - Cohorts (Logos)'!DK201</f>
        <v>0.19096271417259428</v>
      </c>
      <c r="DL405" s="62">
        <f ca="1">DL201*'SaaS - Cohorts (Logos)'!DL201</f>
        <v>0.18714345988914238</v>
      </c>
      <c r="DM405" s="62">
        <f ca="1">DM201*'SaaS - Cohorts (Logos)'!DM201</f>
        <v>0.18340059069135956</v>
      </c>
      <c r="DN405" s="62">
        <f ca="1">DN201*'SaaS - Cohorts (Logos)'!DN201</f>
        <v>0.17973257887753236</v>
      </c>
      <c r="DO405" s="62">
        <f ca="1">DO201*'SaaS - Cohorts (Logos)'!DO201</f>
        <v>0.17613792729998171</v>
      </c>
      <c r="DP405" s="62">
        <f ca="1">DP201*'SaaS - Cohorts (Logos)'!DP201</f>
        <v>0.17261516875398208</v>
      </c>
      <c r="DQ405" s="62">
        <f ca="1">DQ201*'SaaS - Cohorts (Logos)'!DQ201</f>
        <v>0.16916286537890243</v>
      </c>
      <c r="DR405" s="62">
        <f ca="1">DR201*'SaaS - Cohorts (Logos)'!DR201</f>
        <v>0.16577960807132439</v>
      </c>
    </row>
    <row r="406" spans="2:122" ht="15.75" customHeight="1">
      <c r="B406" s="195">
        <v>44835</v>
      </c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62">
        <f ca="1">BK202*'SaaS - Cohorts (Logos)'!BK202</f>
        <v>0.54600000000000004</v>
      </c>
      <c r="BL406" s="62">
        <f ca="1">BL202*'SaaS - Cohorts (Logos)'!BL202</f>
        <v>0.53508</v>
      </c>
      <c r="BM406" s="62">
        <f ca="1">BM202*'SaaS - Cohorts (Logos)'!BM202</f>
        <v>0.52437840000000002</v>
      </c>
      <c r="BN406" s="62">
        <f ca="1">BN202*'SaaS - Cohorts (Logos)'!BN202</f>
        <v>0.51389083200000008</v>
      </c>
      <c r="BO406" s="62">
        <f ca="1">BO202*'SaaS - Cohorts (Logos)'!BO202</f>
        <v>0.50361301536000003</v>
      </c>
      <c r="BP406" s="62">
        <f ca="1">BP202*'SaaS - Cohorts (Logos)'!BP202</f>
        <v>0.49354075505280004</v>
      </c>
      <c r="BQ406" s="62">
        <f ca="1">BQ202*'SaaS - Cohorts (Logos)'!BQ202</f>
        <v>0.48366993995174407</v>
      </c>
      <c r="BR406" s="62">
        <f ca="1">BR202*'SaaS - Cohorts (Logos)'!BR202</f>
        <v>0.47399654115270912</v>
      </c>
      <c r="BS406" s="62">
        <f ca="1">BS202*'SaaS - Cohorts (Logos)'!BS202</f>
        <v>0.46451661032965497</v>
      </c>
      <c r="BT406" s="62">
        <f ca="1">BT202*'SaaS - Cohorts (Logos)'!BT202</f>
        <v>0.45522627812306182</v>
      </c>
      <c r="BU406" s="62">
        <f ca="1">BU202*'SaaS - Cohorts (Logos)'!BU202</f>
        <v>0.44612175256060066</v>
      </c>
      <c r="BV406" s="62">
        <f ca="1">BV202*'SaaS - Cohorts (Logos)'!BV202</f>
        <v>0.43719931750938862</v>
      </c>
      <c r="BW406" s="62">
        <f ca="1">BW202*'SaaS - Cohorts (Logos)'!BW202</f>
        <v>0.42845533115920087</v>
      </c>
      <c r="BX406" s="62">
        <f ca="1">BX202*'SaaS - Cohorts (Logos)'!BX202</f>
        <v>0.41988622453601687</v>
      </c>
      <c r="BY406" s="62">
        <f ca="1">BY202*'SaaS - Cohorts (Logos)'!BY202</f>
        <v>0.41148850004529652</v>
      </c>
      <c r="BZ406" s="62">
        <f ca="1">BZ202*'SaaS - Cohorts (Logos)'!BZ202</f>
        <v>0.40325873004439056</v>
      </c>
      <c r="CA406" s="62">
        <f ca="1">CA202*'SaaS - Cohorts (Logos)'!CA202</f>
        <v>0.39519355544350271</v>
      </c>
      <c r="CB406" s="62">
        <f ca="1">CB202*'SaaS - Cohorts (Logos)'!CB202</f>
        <v>0.38728968433463268</v>
      </c>
      <c r="CC406" s="62">
        <f ca="1">CC202*'SaaS - Cohorts (Logos)'!CC202</f>
        <v>0.37954389064794003</v>
      </c>
      <c r="CD406" s="62">
        <f ca="1">CD202*'SaaS - Cohorts (Logos)'!CD202</f>
        <v>0.37195301283498117</v>
      </c>
      <c r="CE406" s="62">
        <f ca="1">CE202*'SaaS - Cohorts (Logos)'!CE202</f>
        <v>0.36451395257828156</v>
      </c>
      <c r="CF406" s="62">
        <f ca="1">CF202*'SaaS - Cohorts (Logos)'!CF202</f>
        <v>0.35722367352671591</v>
      </c>
      <c r="CG406" s="62">
        <f ca="1">CG202*'SaaS - Cohorts (Logos)'!CG202</f>
        <v>0.35007920005618159</v>
      </c>
      <c r="CH406" s="62">
        <f ca="1">CH202*'SaaS - Cohorts (Logos)'!CH202</f>
        <v>0.34307761605505799</v>
      </c>
      <c r="CI406" s="62">
        <f ca="1">CI202*'SaaS - Cohorts (Logos)'!CI202</f>
        <v>0.33621606373395679</v>
      </c>
      <c r="CJ406" s="62">
        <f ca="1">CJ202*'SaaS - Cohorts (Logos)'!CJ202</f>
        <v>0.32949174245927765</v>
      </c>
      <c r="CK406" s="62">
        <f ca="1">CK202*'SaaS - Cohorts (Logos)'!CK202</f>
        <v>0.32290190761009208</v>
      </c>
      <c r="CL406" s="62">
        <f ca="1">CL202*'SaaS - Cohorts (Logos)'!CL202</f>
        <v>0.31644386945789021</v>
      </c>
      <c r="CM406" s="62">
        <f ca="1">CM202*'SaaS - Cohorts (Logos)'!CM202</f>
        <v>0.31011499206873244</v>
      </c>
      <c r="CN406" s="62">
        <f ca="1">CN202*'SaaS - Cohorts (Logos)'!CN202</f>
        <v>0.30391269222735778</v>
      </c>
      <c r="CO406" s="62">
        <f ca="1">CO202*'SaaS - Cohorts (Logos)'!CO202</f>
        <v>0.29783443838281065</v>
      </c>
      <c r="CP406" s="62">
        <f ca="1">CP202*'SaaS - Cohorts (Logos)'!CP202</f>
        <v>0.29187774961515439</v>
      </c>
      <c r="CQ406" s="62">
        <f ca="1">CQ202*'SaaS - Cohorts (Logos)'!CQ202</f>
        <v>0.2860401946228513</v>
      </c>
      <c r="CR406" s="62">
        <f ca="1">CR202*'SaaS - Cohorts (Logos)'!CR202</f>
        <v>0.2803193907303943</v>
      </c>
      <c r="CS406" s="62">
        <f ca="1">CS202*'SaaS - Cohorts (Logos)'!CS202</f>
        <v>0.27471300291578643</v>
      </c>
      <c r="CT406" s="62">
        <f ca="1">CT202*'SaaS - Cohorts (Logos)'!CT202</f>
        <v>0.26921874285747066</v>
      </c>
      <c r="CU406" s="62">
        <f ca="1">CU202*'SaaS - Cohorts (Logos)'!CU202</f>
        <v>0.26383436800032128</v>
      </c>
      <c r="CV406" s="62">
        <f ca="1">CV202*'SaaS - Cohorts (Logos)'!CV202</f>
        <v>0.25855768064031481</v>
      </c>
      <c r="CW406" s="62">
        <f ca="1">CW202*'SaaS - Cohorts (Logos)'!CW202</f>
        <v>0.25338652702750852</v>
      </c>
      <c r="CX406" s="62">
        <f ca="1">CX202*'SaaS - Cohorts (Logos)'!CX202</f>
        <v>0.24831879648695837</v>
      </c>
      <c r="CY406" s="62">
        <f ca="1">CY202*'SaaS - Cohorts (Logos)'!CY202</f>
        <v>0.2433524205572192</v>
      </c>
      <c r="CZ406" s="62">
        <f ca="1">CZ202*'SaaS - Cohorts (Logos)'!CZ202</f>
        <v>0.23848537214607482</v>
      </c>
      <c r="DA406" s="62">
        <f ca="1">DA202*'SaaS - Cohorts (Logos)'!DA202</f>
        <v>0.23371566470315333</v>
      </c>
      <c r="DB406" s="62">
        <f ca="1">DB202*'SaaS - Cohorts (Logos)'!DB202</f>
        <v>0.22904135140909027</v>
      </c>
      <c r="DC406" s="62">
        <f ca="1">DC202*'SaaS - Cohorts (Logos)'!DC202</f>
        <v>0.22446052438090847</v>
      </c>
      <c r="DD406" s="62">
        <f ca="1">DD202*'SaaS - Cohorts (Logos)'!DD202</f>
        <v>0.21997131389329028</v>
      </c>
      <c r="DE406" s="62">
        <f ca="1">DE202*'SaaS - Cohorts (Logos)'!DE202</f>
        <v>0.21557188761542445</v>
      </c>
      <c r="DF406" s="62">
        <f ca="1">DF202*'SaaS - Cohorts (Logos)'!DF202</f>
        <v>0.21126044986311598</v>
      </c>
      <c r="DG406" s="62">
        <f ca="1">DG202*'SaaS - Cohorts (Logos)'!DG202</f>
        <v>0.20703524086585365</v>
      </c>
      <c r="DH406" s="62">
        <f ca="1">DH202*'SaaS - Cohorts (Logos)'!DH202</f>
        <v>0.20289453604853658</v>
      </c>
      <c r="DI406" s="62">
        <f ca="1">DI202*'SaaS - Cohorts (Logos)'!DI202</f>
        <v>0.19883664532756587</v>
      </c>
      <c r="DJ406" s="62">
        <f ca="1">DJ202*'SaaS - Cohorts (Logos)'!DJ202</f>
        <v>0.19485991242101455</v>
      </c>
      <c r="DK406" s="62">
        <f ca="1">DK202*'SaaS - Cohorts (Logos)'!DK202</f>
        <v>0.19096271417259428</v>
      </c>
      <c r="DL406" s="62">
        <f ca="1">DL202*'SaaS - Cohorts (Logos)'!DL202</f>
        <v>0.18714345988914238</v>
      </c>
      <c r="DM406" s="62">
        <f ca="1">DM202*'SaaS - Cohorts (Logos)'!DM202</f>
        <v>0.18340059069135956</v>
      </c>
      <c r="DN406" s="62">
        <f ca="1">DN202*'SaaS - Cohorts (Logos)'!DN202</f>
        <v>0.17973257887753236</v>
      </c>
      <c r="DO406" s="62">
        <f ca="1">DO202*'SaaS - Cohorts (Logos)'!DO202</f>
        <v>0.17613792729998171</v>
      </c>
      <c r="DP406" s="62">
        <f ca="1">DP202*'SaaS - Cohorts (Logos)'!DP202</f>
        <v>0.17261516875398208</v>
      </c>
      <c r="DQ406" s="62">
        <f ca="1">DQ202*'SaaS - Cohorts (Logos)'!DQ202</f>
        <v>0.16916286537890243</v>
      </c>
      <c r="DR406" s="62">
        <f ca="1">DR202*'SaaS - Cohorts (Logos)'!DR202</f>
        <v>0.16577960807132439</v>
      </c>
    </row>
    <row r="407" spans="2:122" ht="15.75" customHeight="1">
      <c r="B407" s="195">
        <v>44866</v>
      </c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62">
        <f ca="1">BK203*'SaaS - Cohorts (Logos)'!BK203</f>
        <v>0.54600000000000004</v>
      </c>
      <c r="BL407" s="62">
        <f ca="1">BL203*'SaaS - Cohorts (Logos)'!BL203</f>
        <v>0.53508</v>
      </c>
      <c r="BM407" s="62">
        <f ca="1">BM203*'SaaS - Cohorts (Logos)'!BM203</f>
        <v>0.52437840000000002</v>
      </c>
      <c r="BN407" s="62">
        <f ca="1">BN203*'SaaS - Cohorts (Logos)'!BN203</f>
        <v>0.51389083200000008</v>
      </c>
      <c r="BO407" s="62">
        <f ca="1">BO203*'SaaS - Cohorts (Logos)'!BO203</f>
        <v>0.50361301536000003</v>
      </c>
      <c r="BP407" s="62">
        <f ca="1">BP203*'SaaS - Cohorts (Logos)'!BP203</f>
        <v>0.49354075505280004</v>
      </c>
      <c r="BQ407" s="62">
        <f ca="1">BQ203*'SaaS - Cohorts (Logos)'!BQ203</f>
        <v>0.48366993995174407</v>
      </c>
      <c r="BR407" s="62">
        <f ca="1">BR203*'SaaS - Cohorts (Logos)'!BR203</f>
        <v>0.47399654115270912</v>
      </c>
      <c r="BS407" s="62">
        <f ca="1">BS203*'SaaS - Cohorts (Logos)'!BS203</f>
        <v>0.46451661032965497</v>
      </c>
      <c r="BT407" s="62">
        <f ca="1">BT203*'SaaS - Cohorts (Logos)'!BT203</f>
        <v>0.45522627812306182</v>
      </c>
      <c r="BU407" s="62">
        <f ca="1">BU203*'SaaS - Cohorts (Logos)'!BU203</f>
        <v>0.44612175256060066</v>
      </c>
      <c r="BV407" s="62">
        <f ca="1">BV203*'SaaS - Cohorts (Logos)'!BV203</f>
        <v>0.43719931750938862</v>
      </c>
      <c r="BW407" s="62">
        <f ca="1">BW203*'SaaS - Cohorts (Logos)'!BW203</f>
        <v>0.42845533115920087</v>
      </c>
      <c r="BX407" s="62">
        <f ca="1">BX203*'SaaS - Cohorts (Logos)'!BX203</f>
        <v>0.41988622453601687</v>
      </c>
      <c r="BY407" s="62">
        <f ca="1">BY203*'SaaS - Cohorts (Logos)'!BY203</f>
        <v>0.41148850004529652</v>
      </c>
      <c r="BZ407" s="62">
        <f ca="1">BZ203*'SaaS - Cohorts (Logos)'!BZ203</f>
        <v>0.40325873004439056</v>
      </c>
      <c r="CA407" s="62">
        <f ca="1">CA203*'SaaS - Cohorts (Logos)'!CA203</f>
        <v>0.39519355544350271</v>
      </c>
      <c r="CB407" s="62">
        <f ca="1">CB203*'SaaS - Cohorts (Logos)'!CB203</f>
        <v>0.38728968433463268</v>
      </c>
      <c r="CC407" s="62">
        <f ca="1">CC203*'SaaS - Cohorts (Logos)'!CC203</f>
        <v>0.37954389064794003</v>
      </c>
      <c r="CD407" s="62">
        <f ca="1">CD203*'SaaS - Cohorts (Logos)'!CD203</f>
        <v>0.37195301283498117</v>
      </c>
      <c r="CE407" s="62">
        <f ca="1">CE203*'SaaS - Cohorts (Logos)'!CE203</f>
        <v>0.36451395257828156</v>
      </c>
      <c r="CF407" s="62">
        <f ca="1">CF203*'SaaS - Cohorts (Logos)'!CF203</f>
        <v>0.35722367352671591</v>
      </c>
      <c r="CG407" s="62">
        <f ca="1">CG203*'SaaS - Cohorts (Logos)'!CG203</f>
        <v>0.35007920005618159</v>
      </c>
      <c r="CH407" s="62">
        <f ca="1">CH203*'SaaS - Cohorts (Logos)'!CH203</f>
        <v>0.34307761605505799</v>
      </c>
      <c r="CI407" s="62">
        <f ca="1">CI203*'SaaS - Cohorts (Logos)'!CI203</f>
        <v>0.33621606373395679</v>
      </c>
      <c r="CJ407" s="62">
        <f ca="1">CJ203*'SaaS - Cohorts (Logos)'!CJ203</f>
        <v>0.32949174245927765</v>
      </c>
      <c r="CK407" s="62">
        <f ca="1">CK203*'SaaS - Cohorts (Logos)'!CK203</f>
        <v>0.32290190761009208</v>
      </c>
      <c r="CL407" s="62">
        <f ca="1">CL203*'SaaS - Cohorts (Logos)'!CL203</f>
        <v>0.31644386945789021</v>
      </c>
      <c r="CM407" s="62">
        <f ca="1">CM203*'SaaS - Cohorts (Logos)'!CM203</f>
        <v>0.31011499206873244</v>
      </c>
      <c r="CN407" s="62">
        <f ca="1">CN203*'SaaS - Cohorts (Logos)'!CN203</f>
        <v>0.30391269222735778</v>
      </c>
      <c r="CO407" s="62">
        <f ca="1">CO203*'SaaS - Cohorts (Logos)'!CO203</f>
        <v>0.29783443838281065</v>
      </c>
      <c r="CP407" s="62">
        <f ca="1">CP203*'SaaS - Cohorts (Logos)'!CP203</f>
        <v>0.29187774961515439</v>
      </c>
      <c r="CQ407" s="62">
        <f ca="1">CQ203*'SaaS - Cohorts (Logos)'!CQ203</f>
        <v>0.2860401946228513</v>
      </c>
      <c r="CR407" s="62">
        <f ca="1">CR203*'SaaS - Cohorts (Logos)'!CR203</f>
        <v>0.2803193907303943</v>
      </c>
      <c r="CS407" s="62">
        <f ca="1">CS203*'SaaS - Cohorts (Logos)'!CS203</f>
        <v>0.27471300291578643</v>
      </c>
      <c r="CT407" s="62">
        <f ca="1">CT203*'SaaS - Cohorts (Logos)'!CT203</f>
        <v>0.26921874285747066</v>
      </c>
      <c r="CU407" s="62">
        <f ca="1">CU203*'SaaS - Cohorts (Logos)'!CU203</f>
        <v>0.26383436800032128</v>
      </c>
      <c r="CV407" s="62">
        <f ca="1">CV203*'SaaS - Cohorts (Logos)'!CV203</f>
        <v>0.25855768064031481</v>
      </c>
      <c r="CW407" s="62">
        <f ca="1">CW203*'SaaS - Cohorts (Logos)'!CW203</f>
        <v>0.25338652702750852</v>
      </c>
      <c r="CX407" s="62">
        <f ca="1">CX203*'SaaS - Cohorts (Logos)'!CX203</f>
        <v>0.24831879648695837</v>
      </c>
      <c r="CY407" s="62">
        <f ca="1">CY203*'SaaS - Cohorts (Logos)'!CY203</f>
        <v>0.2433524205572192</v>
      </c>
      <c r="CZ407" s="62">
        <f ca="1">CZ203*'SaaS - Cohorts (Logos)'!CZ203</f>
        <v>0.23848537214607482</v>
      </c>
      <c r="DA407" s="62">
        <f ca="1">DA203*'SaaS - Cohorts (Logos)'!DA203</f>
        <v>0.23371566470315333</v>
      </c>
      <c r="DB407" s="62">
        <f ca="1">DB203*'SaaS - Cohorts (Logos)'!DB203</f>
        <v>0.22904135140909027</v>
      </c>
      <c r="DC407" s="62">
        <f ca="1">DC203*'SaaS - Cohorts (Logos)'!DC203</f>
        <v>0.22446052438090847</v>
      </c>
      <c r="DD407" s="62">
        <f ca="1">DD203*'SaaS - Cohorts (Logos)'!DD203</f>
        <v>0.21997131389329028</v>
      </c>
      <c r="DE407" s="62">
        <f ca="1">DE203*'SaaS - Cohorts (Logos)'!DE203</f>
        <v>0.21557188761542445</v>
      </c>
      <c r="DF407" s="62">
        <f ca="1">DF203*'SaaS - Cohorts (Logos)'!DF203</f>
        <v>0.21126044986311598</v>
      </c>
      <c r="DG407" s="62">
        <f ca="1">DG203*'SaaS - Cohorts (Logos)'!DG203</f>
        <v>0.20703524086585365</v>
      </c>
      <c r="DH407" s="62">
        <f ca="1">DH203*'SaaS - Cohorts (Logos)'!DH203</f>
        <v>0.20289453604853658</v>
      </c>
      <c r="DI407" s="62">
        <f ca="1">DI203*'SaaS - Cohorts (Logos)'!DI203</f>
        <v>0.19883664532756587</v>
      </c>
      <c r="DJ407" s="62">
        <f ca="1">DJ203*'SaaS - Cohorts (Logos)'!DJ203</f>
        <v>0.19485991242101455</v>
      </c>
      <c r="DK407" s="62">
        <f ca="1">DK203*'SaaS - Cohorts (Logos)'!DK203</f>
        <v>0.19096271417259428</v>
      </c>
      <c r="DL407" s="62">
        <f ca="1">DL203*'SaaS - Cohorts (Logos)'!DL203</f>
        <v>0.18714345988914238</v>
      </c>
      <c r="DM407" s="62">
        <f ca="1">DM203*'SaaS - Cohorts (Logos)'!DM203</f>
        <v>0.18340059069135956</v>
      </c>
      <c r="DN407" s="62">
        <f ca="1">DN203*'SaaS - Cohorts (Logos)'!DN203</f>
        <v>0.17973257887753236</v>
      </c>
      <c r="DO407" s="62">
        <f ca="1">DO203*'SaaS - Cohorts (Logos)'!DO203</f>
        <v>0.17613792729998171</v>
      </c>
      <c r="DP407" s="62">
        <f ca="1">DP203*'SaaS - Cohorts (Logos)'!DP203</f>
        <v>0.17261516875398208</v>
      </c>
      <c r="DQ407" s="62">
        <f ca="1">DQ203*'SaaS - Cohorts (Logos)'!DQ203</f>
        <v>0.16916286537890243</v>
      </c>
      <c r="DR407" s="62">
        <f ca="1">DR203*'SaaS - Cohorts (Logos)'!DR203</f>
        <v>0.16577960807132439</v>
      </c>
    </row>
    <row r="408" spans="2:122" ht="15.75" customHeight="1">
      <c r="B408" s="195">
        <v>44896</v>
      </c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62">
        <f ca="1">BK204*'SaaS - Cohorts (Logos)'!BK204</f>
        <v>0.54600000000000004</v>
      </c>
      <c r="BL408" s="62">
        <f ca="1">BL204*'SaaS - Cohorts (Logos)'!BL204</f>
        <v>0.53508</v>
      </c>
      <c r="BM408" s="62">
        <f ca="1">BM204*'SaaS - Cohorts (Logos)'!BM204</f>
        <v>0.52437840000000002</v>
      </c>
      <c r="BN408" s="62">
        <f ca="1">BN204*'SaaS - Cohorts (Logos)'!BN204</f>
        <v>0.51389083200000008</v>
      </c>
      <c r="BO408" s="62">
        <f ca="1">BO204*'SaaS - Cohorts (Logos)'!BO204</f>
        <v>0.50361301536000003</v>
      </c>
      <c r="BP408" s="62">
        <f ca="1">BP204*'SaaS - Cohorts (Logos)'!BP204</f>
        <v>0.49354075505280004</v>
      </c>
      <c r="BQ408" s="62">
        <f ca="1">BQ204*'SaaS - Cohorts (Logos)'!BQ204</f>
        <v>0.48366993995174407</v>
      </c>
      <c r="BR408" s="62">
        <f ca="1">BR204*'SaaS - Cohorts (Logos)'!BR204</f>
        <v>0.47399654115270912</v>
      </c>
      <c r="BS408" s="62">
        <f ca="1">BS204*'SaaS - Cohorts (Logos)'!BS204</f>
        <v>0.46451661032965497</v>
      </c>
      <c r="BT408" s="62">
        <f ca="1">BT204*'SaaS - Cohorts (Logos)'!BT204</f>
        <v>0.45522627812306182</v>
      </c>
      <c r="BU408" s="62">
        <f ca="1">BU204*'SaaS - Cohorts (Logos)'!BU204</f>
        <v>0.44612175256060066</v>
      </c>
      <c r="BV408" s="62">
        <f ca="1">BV204*'SaaS - Cohorts (Logos)'!BV204</f>
        <v>0.43719931750938862</v>
      </c>
      <c r="BW408" s="62">
        <f ca="1">BW204*'SaaS - Cohorts (Logos)'!BW204</f>
        <v>0.42845533115920087</v>
      </c>
      <c r="BX408" s="62">
        <f ca="1">BX204*'SaaS - Cohorts (Logos)'!BX204</f>
        <v>0.41988622453601687</v>
      </c>
      <c r="BY408" s="62">
        <f ca="1">BY204*'SaaS - Cohorts (Logos)'!BY204</f>
        <v>0.41148850004529652</v>
      </c>
      <c r="BZ408" s="62">
        <f ca="1">BZ204*'SaaS - Cohorts (Logos)'!BZ204</f>
        <v>0.40325873004439056</v>
      </c>
      <c r="CA408" s="62">
        <f ca="1">CA204*'SaaS - Cohorts (Logos)'!CA204</f>
        <v>0.39519355544350271</v>
      </c>
      <c r="CB408" s="62">
        <f ca="1">CB204*'SaaS - Cohorts (Logos)'!CB204</f>
        <v>0.38728968433463268</v>
      </c>
      <c r="CC408" s="62">
        <f ca="1">CC204*'SaaS - Cohorts (Logos)'!CC204</f>
        <v>0.37954389064794003</v>
      </c>
      <c r="CD408" s="62">
        <f ca="1">CD204*'SaaS - Cohorts (Logos)'!CD204</f>
        <v>0.37195301283498117</v>
      </c>
      <c r="CE408" s="62">
        <f ca="1">CE204*'SaaS - Cohorts (Logos)'!CE204</f>
        <v>0.36451395257828156</v>
      </c>
      <c r="CF408" s="62">
        <f ca="1">CF204*'SaaS - Cohorts (Logos)'!CF204</f>
        <v>0.35722367352671591</v>
      </c>
      <c r="CG408" s="62">
        <f ca="1">CG204*'SaaS - Cohorts (Logos)'!CG204</f>
        <v>0.35007920005618159</v>
      </c>
      <c r="CH408" s="62">
        <f ca="1">CH204*'SaaS - Cohorts (Logos)'!CH204</f>
        <v>0.34307761605505799</v>
      </c>
      <c r="CI408" s="62">
        <f ca="1">CI204*'SaaS - Cohorts (Logos)'!CI204</f>
        <v>0.33621606373395679</v>
      </c>
      <c r="CJ408" s="62">
        <f ca="1">CJ204*'SaaS - Cohorts (Logos)'!CJ204</f>
        <v>0.32949174245927765</v>
      </c>
      <c r="CK408" s="62">
        <f ca="1">CK204*'SaaS - Cohorts (Logos)'!CK204</f>
        <v>0.32290190761009208</v>
      </c>
      <c r="CL408" s="62">
        <f ca="1">CL204*'SaaS - Cohorts (Logos)'!CL204</f>
        <v>0.31644386945789021</v>
      </c>
      <c r="CM408" s="62">
        <f ca="1">CM204*'SaaS - Cohorts (Logos)'!CM204</f>
        <v>0.31011499206873244</v>
      </c>
      <c r="CN408" s="62">
        <f ca="1">CN204*'SaaS - Cohorts (Logos)'!CN204</f>
        <v>0.30391269222735778</v>
      </c>
      <c r="CO408" s="62">
        <f ca="1">CO204*'SaaS - Cohorts (Logos)'!CO204</f>
        <v>0.29783443838281065</v>
      </c>
      <c r="CP408" s="62">
        <f ca="1">CP204*'SaaS - Cohorts (Logos)'!CP204</f>
        <v>0.29187774961515439</v>
      </c>
      <c r="CQ408" s="62">
        <f ca="1">CQ204*'SaaS - Cohorts (Logos)'!CQ204</f>
        <v>0.2860401946228513</v>
      </c>
      <c r="CR408" s="62">
        <f ca="1">CR204*'SaaS - Cohorts (Logos)'!CR204</f>
        <v>0.2803193907303943</v>
      </c>
      <c r="CS408" s="62">
        <f ca="1">CS204*'SaaS - Cohorts (Logos)'!CS204</f>
        <v>0.27471300291578643</v>
      </c>
      <c r="CT408" s="62">
        <f ca="1">CT204*'SaaS - Cohorts (Logos)'!CT204</f>
        <v>0.26921874285747066</v>
      </c>
      <c r="CU408" s="62">
        <f ca="1">CU204*'SaaS - Cohorts (Logos)'!CU204</f>
        <v>0.26383436800032128</v>
      </c>
      <c r="CV408" s="62">
        <f ca="1">CV204*'SaaS - Cohorts (Logos)'!CV204</f>
        <v>0.25855768064031481</v>
      </c>
      <c r="CW408" s="62">
        <f ca="1">CW204*'SaaS - Cohorts (Logos)'!CW204</f>
        <v>0.25338652702750852</v>
      </c>
      <c r="CX408" s="62">
        <f ca="1">CX204*'SaaS - Cohorts (Logos)'!CX204</f>
        <v>0.24831879648695837</v>
      </c>
      <c r="CY408" s="62">
        <f ca="1">CY204*'SaaS - Cohorts (Logos)'!CY204</f>
        <v>0.2433524205572192</v>
      </c>
      <c r="CZ408" s="62">
        <f ca="1">CZ204*'SaaS - Cohorts (Logos)'!CZ204</f>
        <v>0.23848537214607482</v>
      </c>
      <c r="DA408" s="62">
        <f ca="1">DA204*'SaaS - Cohorts (Logos)'!DA204</f>
        <v>0.23371566470315333</v>
      </c>
      <c r="DB408" s="62">
        <f ca="1">DB204*'SaaS - Cohorts (Logos)'!DB204</f>
        <v>0.22904135140909027</v>
      </c>
      <c r="DC408" s="62">
        <f ca="1">DC204*'SaaS - Cohorts (Logos)'!DC204</f>
        <v>0.22446052438090847</v>
      </c>
      <c r="DD408" s="62">
        <f ca="1">DD204*'SaaS - Cohorts (Logos)'!DD204</f>
        <v>0.21997131389329028</v>
      </c>
      <c r="DE408" s="62">
        <f ca="1">DE204*'SaaS - Cohorts (Logos)'!DE204</f>
        <v>0.21557188761542445</v>
      </c>
      <c r="DF408" s="62">
        <f ca="1">DF204*'SaaS - Cohorts (Logos)'!DF204</f>
        <v>0.21126044986311598</v>
      </c>
      <c r="DG408" s="62">
        <f ca="1">DG204*'SaaS - Cohorts (Logos)'!DG204</f>
        <v>0.20703524086585365</v>
      </c>
      <c r="DH408" s="62">
        <f ca="1">DH204*'SaaS - Cohorts (Logos)'!DH204</f>
        <v>0.20289453604853658</v>
      </c>
      <c r="DI408" s="62">
        <f ca="1">DI204*'SaaS - Cohorts (Logos)'!DI204</f>
        <v>0.19883664532756587</v>
      </c>
      <c r="DJ408" s="62">
        <f ca="1">DJ204*'SaaS - Cohorts (Logos)'!DJ204</f>
        <v>0.19485991242101455</v>
      </c>
      <c r="DK408" s="62">
        <f ca="1">DK204*'SaaS - Cohorts (Logos)'!DK204</f>
        <v>0.19096271417259428</v>
      </c>
      <c r="DL408" s="62">
        <f ca="1">DL204*'SaaS - Cohorts (Logos)'!DL204</f>
        <v>0.18714345988914238</v>
      </c>
      <c r="DM408" s="62">
        <f ca="1">DM204*'SaaS - Cohorts (Logos)'!DM204</f>
        <v>0.18340059069135956</v>
      </c>
      <c r="DN408" s="62">
        <f ca="1">DN204*'SaaS - Cohorts (Logos)'!DN204</f>
        <v>0.17973257887753236</v>
      </c>
      <c r="DO408" s="62">
        <f ca="1">DO204*'SaaS - Cohorts (Logos)'!DO204</f>
        <v>0.17613792729998171</v>
      </c>
      <c r="DP408" s="62">
        <f ca="1">DP204*'SaaS - Cohorts (Logos)'!DP204</f>
        <v>0.17261516875398208</v>
      </c>
      <c r="DQ408" s="62">
        <f ca="1">DQ204*'SaaS - Cohorts (Logos)'!DQ204</f>
        <v>0.16916286537890243</v>
      </c>
      <c r="DR408" s="62">
        <f ca="1">DR204*'SaaS - Cohorts (Logos)'!DR204</f>
        <v>0.16577960807132439</v>
      </c>
    </row>
    <row r="409" spans="2:122" ht="15.75" customHeight="1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</row>
    <row r="410" spans="2:122" ht="15.75" customHeight="1">
      <c r="B410" s="80" t="s">
        <v>271</v>
      </c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  <c r="BG410" s="80"/>
      <c r="BH410" s="80"/>
      <c r="BI410" s="80"/>
      <c r="BJ410" s="80"/>
      <c r="BK410" s="180">
        <f t="shared" ref="BK410:DR410" ca="1" si="185">+BK348
+IFERROR(INDEX(D349:BK408,60-0,1),0)
+IFERROR(INDEX(D349:BK408,60-1,2),0)
+IFERROR(INDEX(D349:BK408,60-2,3),0)
+IFERROR(INDEX(D349:BK408,60-3,4),0)
+IFERROR(INDEX(D349:BK408,60-4,5),0)
+IFERROR(INDEX(D349:BK408,60-5,6),0)
+IFERROR(INDEX(D349:BK408,60-6,7),0)
+IFERROR(INDEX(D349:BK408,60-7,8),0)
+IFERROR(INDEX(D349:BK408,60-8,9),0)
+IFERROR(INDEX(D349:BK408,60-9,10),0)
+IFERROR(INDEX(D349:BK408,60-10,11),0)
+IFERROR(INDEX(D349:BK408,60-11,12),0)
+IFERROR(INDEX(D349:BK408,60-12,13),0)
+IFERROR(INDEX(D349:BK408,60-13,14),0)
+IFERROR(INDEX(D349:BK408,60-14,15),0)
+IFERROR(INDEX(D349:BK408,60-15,16),0)
+IFERROR(INDEX(D349:BK408,60-16,17),0)
+IFERROR(INDEX(D349:BK408,60-17,18),0)
+IFERROR(INDEX(D349:BK408,60-18,19),0)
+IFERROR(INDEX(D349:BK408,60-19,20),0)
+IFERROR(INDEX(D349:BK408,60-20,21),0)
+IFERROR(INDEX(D349:BK408,60-21,22),0)
+IFERROR(INDEX(D349:BK408,60-22,23),0)
+IFERROR(INDEX(D349:BK408,60-23,24),0)
+IFERROR(INDEX(D349:BK408,60-24,25),0)
+IFERROR(INDEX(D349:BK408,60-25,26),0)
+IFERROR(INDEX(D349:BK408,60-26,27),0)
+IFERROR(INDEX(D349:BK408,60-27,28),0)
+IFERROR(INDEX(D349:BK408,60-28,29),0)
+IFERROR(INDEX(D349:BK408,60-29,30),0)
+IFERROR(INDEX(D349:BK408,60-30,31),0)
+IFERROR(INDEX(D349:BK408,60-31,32),0)
+IFERROR(INDEX(D349:BK408,60-32,33),0)
+IFERROR(INDEX(D349:BK408,60-33,34),0)
+IFERROR(INDEX(D349:BK408,60-34,35),0)
+IFERROR(INDEX(D349:BK408,60-35,36),0)
+IFERROR(INDEX(D349:BK408,60-36,37),0)
+IFERROR(INDEX(D349:BK408,60-37,38),0)
+IFERROR(INDEX(D349:BK408,60-38,39),0)
+IFERROR(INDEX(D349:BK408,60-39,40),0)
+IFERROR(INDEX(D349:BK408,60-40,41),0)
+IFERROR(INDEX(D349:BK408,60-41,42),0)
+IFERROR(INDEX(D349:BK408,60-42,43),0)
+IFERROR(INDEX(D349:BK408,60-43,44),0)
+IFERROR(INDEX(D349:BK408,60-44,45),0)
+IFERROR(INDEX(D349:BK408,60-45,46),0)
+IFERROR(INDEX(D349:BK408,60-46,47),0)
+IFERROR(INDEX(D349:BK408,60-47,48),0)
+IFERROR(INDEX(D349:BK408,60-48,49),0)
+IFERROR(INDEX(D349:BK408,60-49,50),0)
+IFERROR(INDEX(D349:BK408,60-50,51),0)
+IFERROR(INDEX(D349:BK408,60-51,52),0)
+IFERROR(INDEX(D349:BK408,60-52,53),0)
+IFERROR(INDEX(D349:BK408,60-53,54),0)
+IFERROR(INDEX(D349:BK408,60-54,55),0)
+IFERROR(INDEX(D349:BK408,60-55,56),0)
+IFERROR(INDEX(D349:BK408,60-56,57),0)
+IFERROR(INDEX(D349:BK408,60-57,58),0)
+IFERROR(INDEX(D349:BK408,60-58,59),0)
+IFERROR(INDEX(D349:BK408,60-59,60),0)</f>
        <v>0.2</v>
      </c>
      <c r="BL410" s="180">
        <f t="shared" ca="1" si="185"/>
        <v>0.19600000000000001</v>
      </c>
      <c r="BM410" s="180">
        <f t="shared" ca="1" si="185"/>
        <v>0.19208000000000003</v>
      </c>
      <c r="BN410" s="180">
        <f t="shared" ca="1" si="185"/>
        <v>0.1882384</v>
      </c>
      <c r="BO410" s="180">
        <f t="shared" ca="1" si="185"/>
        <v>0.18447363200000003</v>
      </c>
      <c r="BP410" s="180">
        <f t="shared" ca="1" si="185"/>
        <v>0.18078415936000003</v>
      </c>
      <c r="BQ410" s="180">
        <f t="shared" ca="1" si="185"/>
        <v>0.17716847617280004</v>
      </c>
      <c r="BR410" s="180">
        <f t="shared" ca="1" si="185"/>
        <v>0.18762510664934404</v>
      </c>
      <c r="BS410" s="180">
        <f t="shared" ca="1" si="185"/>
        <v>0.21187260451635712</v>
      </c>
      <c r="BT410" s="180">
        <f t="shared" ca="1" si="185"/>
        <v>0.24963515242602999</v>
      </c>
      <c r="BU410" s="180">
        <f t="shared" ca="1" si="185"/>
        <v>0.28664244937750943</v>
      </c>
      <c r="BV410" s="180">
        <f t="shared" ca="1" si="185"/>
        <v>0.32290960038995919</v>
      </c>
      <c r="BW410" s="180">
        <f t="shared" ca="1" si="185"/>
        <v>0.35845140838216005</v>
      </c>
      <c r="BX410" s="180">
        <f t="shared" ca="1" si="185"/>
        <v>0.4072823802145169</v>
      </c>
      <c r="BY410" s="180">
        <f t="shared" ca="1" si="185"/>
        <v>0.46913673261022659</v>
      </c>
      <c r="BZ410" s="180">
        <f t="shared" ca="1" si="185"/>
        <v>0.54375399795802204</v>
      </c>
      <c r="CA410" s="180">
        <f t="shared" ca="1" si="185"/>
        <v>0.61687891799886163</v>
      </c>
      <c r="CB410" s="180">
        <f t="shared" ca="1" si="185"/>
        <v>0.68854133963888442</v>
      </c>
      <c r="CC410" s="180">
        <f t="shared" ca="1" si="185"/>
        <v>0.77277051284610665</v>
      </c>
      <c r="CD410" s="180">
        <f t="shared" ca="1" si="185"/>
        <v>0.86931510258918454</v>
      </c>
      <c r="CE410" s="180">
        <f t="shared" ca="1" si="185"/>
        <v>0.97792880053740094</v>
      </c>
      <c r="CF410" s="180">
        <f t="shared" ca="1" si="185"/>
        <v>1.1123702245266531</v>
      </c>
      <c r="CG410" s="180">
        <f t="shared" ca="1" si="185"/>
        <v>1.2721228200361201</v>
      </c>
      <c r="CH410" s="180">
        <f t="shared" ca="1" si="185"/>
        <v>1.4566803636353978</v>
      </c>
      <c r="CI410" s="180">
        <f t="shared" ca="1" si="185"/>
        <v>1.6375467563626893</v>
      </c>
      <c r="CJ410" s="180">
        <f t="shared" ca="1" si="185"/>
        <v>1.8707958212354359</v>
      </c>
      <c r="CK410" s="180">
        <f t="shared" ca="1" si="185"/>
        <v>2.1553799048107272</v>
      </c>
      <c r="CL410" s="180">
        <f t="shared" ca="1" si="185"/>
        <v>2.4902723067145134</v>
      </c>
      <c r="CM410" s="180">
        <f t="shared" ca="1" si="185"/>
        <v>2.818466860580223</v>
      </c>
      <c r="CN410" s="180">
        <f t="shared" ca="1" si="185"/>
        <v>3.1400975233686172</v>
      </c>
      <c r="CO410" s="180">
        <f t="shared" ca="1" si="185"/>
        <v>3.5112955729012456</v>
      </c>
      <c r="CP410" s="180">
        <f t="shared" ca="1" si="185"/>
        <v>3.9310696614432206</v>
      </c>
      <c r="CQ410" s="180">
        <f t="shared" ca="1" si="185"/>
        <v>4.3984482682143575</v>
      </c>
      <c r="CR410" s="180">
        <f t="shared" ca="1" si="185"/>
        <v>4.8564793028500688</v>
      </c>
      <c r="CS410" s="180">
        <f t="shared" ca="1" si="185"/>
        <v>5.3053497167930663</v>
      </c>
      <c r="CT410" s="180">
        <f t="shared" ca="1" si="185"/>
        <v>5.7452427224572062</v>
      </c>
      <c r="CU410" s="180">
        <f t="shared" ca="1" si="185"/>
        <v>6.1763378680080629</v>
      </c>
      <c r="CV410" s="180">
        <f t="shared" ca="1" si="185"/>
        <v>6.598811110647901</v>
      </c>
      <c r="CW410" s="180">
        <f t="shared" ca="1" si="185"/>
        <v>7.0128348884349432</v>
      </c>
      <c r="CX410" s="180">
        <f t="shared" ca="1" si="185"/>
        <v>7.4185781906662465</v>
      </c>
      <c r="CY410" s="180">
        <f t="shared" ca="1" si="185"/>
        <v>7.8162066268529191</v>
      </c>
      <c r="CZ410" s="180">
        <f t="shared" ca="1" si="185"/>
        <v>8.2058824943158637</v>
      </c>
      <c r="DA410" s="180">
        <f t="shared" ca="1" si="185"/>
        <v>8.5877648444295449</v>
      </c>
      <c r="DB410" s="180">
        <f t="shared" ca="1" si="185"/>
        <v>8.9620095475409549</v>
      </c>
      <c r="DC410" s="180">
        <f t="shared" ca="1" si="185"/>
        <v>9.3287693565901328</v>
      </c>
      <c r="DD410" s="180">
        <f t="shared" ca="1" si="185"/>
        <v>9.6881939694583306</v>
      </c>
      <c r="DE410" s="180">
        <f t="shared" ca="1" si="185"/>
        <v>10.040430090069163</v>
      </c>
      <c r="DF410" s="180">
        <f t="shared" ca="1" si="185"/>
        <v>10.385621488267782</v>
      </c>
      <c r="DG410" s="180">
        <f t="shared" ca="1" si="185"/>
        <v>10.723909058502425</v>
      </c>
      <c r="DH410" s="180">
        <f t="shared" ca="1" si="185"/>
        <v>11.055430877332375</v>
      </c>
      <c r="DI410" s="180">
        <f t="shared" ca="1" si="185"/>
        <v>11.380322259785727</v>
      </c>
      <c r="DJ410" s="180">
        <f t="shared" ca="1" si="185"/>
        <v>11.698715814590015</v>
      </c>
      <c r="DK410" s="180">
        <f t="shared" ca="1" si="185"/>
        <v>12.010741498298215</v>
      </c>
      <c r="DL410" s="180">
        <f t="shared" ca="1" si="185"/>
        <v>12.316526668332253</v>
      </c>
      <c r="DM410" s="180">
        <f t="shared" ca="1" si="185"/>
        <v>12.616196134965607</v>
      </c>
      <c r="DN410" s="180">
        <f t="shared" ca="1" si="185"/>
        <v>12.909872212266292</v>
      </c>
      <c r="DO410" s="180">
        <f t="shared" ca="1" si="185"/>
        <v>13.197674768020967</v>
      </c>
      <c r="DP410" s="180">
        <f t="shared" ca="1" si="185"/>
        <v>13.479721272660548</v>
      </c>
      <c r="DQ410" s="180">
        <f t="shared" ca="1" si="185"/>
        <v>13.756126847207335</v>
      </c>
      <c r="DR410" s="180">
        <f t="shared" ca="1" si="185"/>
        <v>14.027004310263189</v>
      </c>
    </row>
  </sheetData>
  <pageMargins left="0.7" right="0.7" top="0.78740157499999996" bottom="0.78740157499999996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CAAC"/>
  </sheetPr>
  <dimension ref="A1:DR410"/>
  <sheetViews>
    <sheetView showGridLines="0" workbookViewId="0"/>
  </sheetViews>
  <sheetFormatPr defaultColWidth="12.625" defaultRowHeight="15" customHeight="1"/>
  <cols>
    <col min="1" max="1" width="10" customWidth="1"/>
    <col min="2" max="2" width="12.5" customWidth="1"/>
    <col min="3" max="3" width="10" customWidth="1"/>
    <col min="4" max="4" width="9.5" hidden="1" customWidth="1"/>
    <col min="5" max="62" width="10" hidden="1" customWidth="1"/>
    <col min="63" max="122" width="10" customWidth="1"/>
  </cols>
  <sheetData>
    <row r="1" spans="2:122">
      <c r="B1" s="27"/>
      <c r="C1" s="1" t="s">
        <v>78</v>
      </c>
      <c r="D1" s="1"/>
    </row>
    <row r="2" spans="2:122">
      <c r="B2" s="27"/>
      <c r="C2" s="1" t="s">
        <v>79</v>
      </c>
      <c r="D2" s="1"/>
    </row>
    <row r="3" spans="2:122">
      <c r="B3" s="27"/>
      <c r="C3" s="1" t="s">
        <v>80</v>
      </c>
      <c r="D3" s="1"/>
    </row>
    <row r="4" spans="2:122">
      <c r="B4" s="27"/>
    </row>
    <row r="5" spans="2:122">
      <c r="B5" s="27"/>
    </row>
    <row r="6" spans="2:122">
      <c r="B6" s="17" t="s">
        <v>236</v>
      </c>
    </row>
    <row r="7" spans="2:122">
      <c r="B7" s="194"/>
      <c r="BK7" s="56">
        <v>1</v>
      </c>
      <c r="BL7" s="56">
        <v>2</v>
      </c>
      <c r="BM7" s="56">
        <v>3</v>
      </c>
      <c r="BN7" s="56">
        <v>4</v>
      </c>
      <c r="BO7" s="56">
        <v>5</v>
      </c>
      <c r="BP7" s="56">
        <v>6</v>
      </c>
      <c r="BQ7" s="56">
        <v>7</v>
      </c>
      <c r="BR7" s="56">
        <v>8</v>
      </c>
      <c r="BS7" s="56">
        <v>9</v>
      </c>
      <c r="BT7" s="56">
        <v>10</v>
      </c>
      <c r="BU7" s="56">
        <v>11</v>
      </c>
      <c r="BV7" s="56">
        <v>12</v>
      </c>
      <c r="BW7" s="56">
        <v>13</v>
      </c>
      <c r="BX7" s="56">
        <v>14</v>
      </c>
      <c r="BY7" s="56">
        <v>15</v>
      </c>
      <c r="BZ7" s="56">
        <v>16</v>
      </c>
      <c r="CA7" s="56">
        <v>17</v>
      </c>
      <c r="CB7" s="56">
        <v>18</v>
      </c>
      <c r="CC7" s="56">
        <v>19</v>
      </c>
      <c r="CD7" s="56">
        <v>20</v>
      </c>
      <c r="CE7" s="56">
        <v>21</v>
      </c>
      <c r="CF7" s="56">
        <v>22</v>
      </c>
      <c r="CG7" s="56">
        <v>23</v>
      </c>
      <c r="CH7" s="56">
        <v>24</v>
      </c>
      <c r="CI7" s="56">
        <v>25</v>
      </c>
      <c r="CJ7" s="56">
        <v>26</v>
      </c>
      <c r="CK7" s="56">
        <v>27</v>
      </c>
      <c r="CL7" s="56">
        <v>28</v>
      </c>
      <c r="CM7" s="56">
        <v>29</v>
      </c>
      <c r="CN7" s="56">
        <v>30</v>
      </c>
      <c r="CO7" s="56">
        <v>31</v>
      </c>
      <c r="CP7" s="56">
        <v>32</v>
      </c>
      <c r="CQ7" s="56">
        <v>33</v>
      </c>
      <c r="CR7" s="56">
        <v>34</v>
      </c>
      <c r="CS7" s="56">
        <v>35</v>
      </c>
      <c r="CT7" s="56">
        <v>36</v>
      </c>
      <c r="CU7" s="56">
        <v>37</v>
      </c>
      <c r="CV7" s="56">
        <v>38</v>
      </c>
      <c r="CW7" s="56">
        <v>39</v>
      </c>
      <c r="CX7" s="56">
        <v>40</v>
      </c>
      <c r="CY7" s="56">
        <v>41</v>
      </c>
      <c r="CZ7" s="56">
        <v>42</v>
      </c>
      <c r="DA7" s="56">
        <v>43</v>
      </c>
      <c r="DB7" s="56">
        <v>44</v>
      </c>
      <c r="DC7" s="56">
        <v>45</v>
      </c>
      <c r="DD7" s="56">
        <v>46</v>
      </c>
      <c r="DE7" s="56">
        <v>47</v>
      </c>
      <c r="DF7" s="56">
        <v>48</v>
      </c>
      <c r="DG7" s="56">
        <v>49</v>
      </c>
      <c r="DH7" s="56">
        <v>50</v>
      </c>
      <c r="DI7" s="56">
        <v>51</v>
      </c>
      <c r="DJ7" s="56">
        <v>52</v>
      </c>
      <c r="DK7" s="56">
        <v>53</v>
      </c>
      <c r="DL7" s="56">
        <v>54</v>
      </c>
      <c r="DM7" s="56">
        <v>55</v>
      </c>
      <c r="DN7" s="56">
        <v>56</v>
      </c>
      <c r="DO7" s="56">
        <v>57</v>
      </c>
      <c r="DP7" s="56">
        <v>58</v>
      </c>
      <c r="DQ7" s="56">
        <v>59</v>
      </c>
      <c r="DR7" s="56">
        <v>60</v>
      </c>
    </row>
    <row r="8" spans="2:122">
      <c r="B8" s="195" t="s">
        <v>86</v>
      </c>
      <c r="BK8" s="172">
        <v>0.1</v>
      </c>
      <c r="BL8" s="171">
        <f t="shared" ref="BL8:DR8" si="0">BK8</f>
        <v>0.1</v>
      </c>
      <c r="BM8" s="171">
        <f t="shared" si="0"/>
        <v>0.1</v>
      </c>
      <c r="BN8" s="171">
        <f t="shared" si="0"/>
        <v>0.1</v>
      </c>
      <c r="BO8" s="171">
        <f t="shared" si="0"/>
        <v>0.1</v>
      </c>
      <c r="BP8" s="171">
        <f t="shared" si="0"/>
        <v>0.1</v>
      </c>
      <c r="BQ8" s="171">
        <f t="shared" si="0"/>
        <v>0.1</v>
      </c>
      <c r="BR8" s="171">
        <f t="shared" si="0"/>
        <v>0.1</v>
      </c>
      <c r="BS8" s="171">
        <f t="shared" si="0"/>
        <v>0.1</v>
      </c>
      <c r="BT8" s="171">
        <f t="shared" si="0"/>
        <v>0.1</v>
      </c>
      <c r="BU8" s="171">
        <f t="shared" si="0"/>
        <v>0.1</v>
      </c>
      <c r="BV8" s="171">
        <f t="shared" si="0"/>
        <v>0.1</v>
      </c>
      <c r="BW8" s="171">
        <f t="shared" si="0"/>
        <v>0.1</v>
      </c>
      <c r="BX8" s="171">
        <f t="shared" si="0"/>
        <v>0.1</v>
      </c>
      <c r="BY8" s="171">
        <f t="shared" si="0"/>
        <v>0.1</v>
      </c>
      <c r="BZ8" s="171">
        <f t="shared" si="0"/>
        <v>0.1</v>
      </c>
      <c r="CA8" s="171">
        <f t="shared" si="0"/>
        <v>0.1</v>
      </c>
      <c r="CB8" s="171">
        <f t="shared" si="0"/>
        <v>0.1</v>
      </c>
      <c r="CC8" s="171">
        <f t="shared" si="0"/>
        <v>0.1</v>
      </c>
      <c r="CD8" s="171">
        <f t="shared" si="0"/>
        <v>0.1</v>
      </c>
      <c r="CE8" s="171">
        <f t="shared" si="0"/>
        <v>0.1</v>
      </c>
      <c r="CF8" s="171">
        <f t="shared" si="0"/>
        <v>0.1</v>
      </c>
      <c r="CG8" s="171">
        <f t="shared" si="0"/>
        <v>0.1</v>
      </c>
      <c r="CH8" s="171">
        <f t="shared" si="0"/>
        <v>0.1</v>
      </c>
      <c r="CI8" s="171">
        <f t="shared" si="0"/>
        <v>0.1</v>
      </c>
      <c r="CJ8" s="171">
        <f t="shared" si="0"/>
        <v>0.1</v>
      </c>
      <c r="CK8" s="171">
        <f t="shared" si="0"/>
        <v>0.1</v>
      </c>
      <c r="CL8" s="171">
        <f t="shared" si="0"/>
        <v>0.1</v>
      </c>
      <c r="CM8" s="171">
        <f t="shared" si="0"/>
        <v>0.1</v>
      </c>
      <c r="CN8" s="171">
        <f t="shared" si="0"/>
        <v>0.1</v>
      </c>
      <c r="CO8" s="171">
        <f t="shared" si="0"/>
        <v>0.1</v>
      </c>
      <c r="CP8" s="171">
        <f t="shared" si="0"/>
        <v>0.1</v>
      </c>
      <c r="CQ8" s="171">
        <f t="shared" si="0"/>
        <v>0.1</v>
      </c>
      <c r="CR8" s="171">
        <f t="shared" si="0"/>
        <v>0.1</v>
      </c>
      <c r="CS8" s="171">
        <f t="shared" si="0"/>
        <v>0.1</v>
      </c>
      <c r="CT8" s="171">
        <f t="shared" si="0"/>
        <v>0.1</v>
      </c>
      <c r="CU8" s="171">
        <f t="shared" si="0"/>
        <v>0.1</v>
      </c>
      <c r="CV8" s="171">
        <f t="shared" si="0"/>
        <v>0.1</v>
      </c>
      <c r="CW8" s="171">
        <f t="shared" si="0"/>
        <v>0.1</v>
      </c>
      <c r="CX8" s="171">
        <f t="shared" si="0"/>
        <v>0.1</v>
      </c>
      <c r="CY8" s="171">
        <f t="shared" si="0"/>
        <v>0.1</v>
      </c>
      <c r="CZ8" s="171">
        <f t="shared" si="0"/>
        <v>0.1</v>
      </c>
      <c r="DA8" s="171">
        <f t="shared" si="0"/>
        <v>0.1</v>
      </c>
      <c r="DB8" s="171">
        <f t="shared" si="0"/>
        <v>0.1</v>
      </c>
      <c r="DC8" s="171">
        <f t="shared" si="0"/>
        <v>0.1</v>
      </c>
      <c r="DD8" s="171">
        <f t="shared" si="0"/>
        <v>0.1</v>
      </c>
      <c r="DE8" s="171">
        <f t="shared" si="0"/>
        <v>0.1</v>
      </c>
      <c r="DF8" s="171">
        <f t="shared" si="0"/>
        <v>0.1</v>
      </c>
      <c r="DG8" s="171">
        <f t="shared" si="0"/>
        <v>0.1</v>
      </c>
      <c r="DH8" s="171">
        <f t="shared" si="0"/>
        <v>0.1</v>
      </c>
      <c r="DI8" s="171">
        <f t="shared" si="0"/>
        <v>0.1</v>
      </c>
      <c r="DJ8" s="171">
        <f t="shared" si="0"/>
        <v>0.1</v>
      </c>
      <c r="DK8" s="171">
        <f t="shared" si="0"/>
        <v>0.1</v>
      </c>
      <c r="DL8" s="171">
        <f t="shared" si="0"/>
        <v>0.1</v>
      </c>
      <c r="DM8" s="171">
        <f t="shared" si="0"/>
        <v>0.1</v>
      </c>
      <c r="DN8" s="171">
        <f t="shared" si="0"/>
        <v>0.1</v>
      </c>
      <c r="DO8" s="171">
        <f t="shared" si="0"/>
        <v>0.1</v>
      </c>
      <c r="DP8" s="171">
        <f t="shared" si="0"/>
        <v>0.1</v>
      </c>
      <c r="DQ8" s="171">
        <f t="shared" si="0"/>
        <v>0.1</v>
      </c>
      <c r="DR8" s="171">
        <f t="shared" si="0"/>
        <v>0.1</v>
      </c>
    </row>
    <row r="9" spans="2:122">
      <c r="B9" s="195">
        <f t="array" ref="B9:B68">TRANSPOSE('SaaS - Budget'!S3:BZ3)</f>
        <v>43101</v>
      </c>
      <c r="BK9" s="172">
        <v>0.1</v>
      </c>
      <c r="BL9" s="171">
        <f t="shared" ref="BL9:DR9" si="1">BK9</f>
        <v>0.1</v>
      </c>
      <c r="BM9" s="171">
        <f t="shared" si="1"/>
        <v>0.1</v>
      </c>
      <c r="BN9" s="171">
        <f t="shared" si="1"/>
        <v>0.1</v>
      </c>
      <c r="BO9" s="171">
        <f t="shared" si="1"/>
        <v>0.1</v>
      </c>
      <c r="BP9" s="171">
        <f t="shared" si="1"/>
        <v>0.1</v>
      </c>
      <c r="BQ9" s="171">
        <f t="shared" si="1"/>
        <v>0.1</v>
      </c>
      <c r="BR9" s="171">
        <f t="shared" si="1"/>
        <v>0.1</v>
      </c>
      <c r="BS9" s="171">
        <f t="shared" si="1"/>
        <v>0.1</v>
      </c>
      <c r="BT9" s="171">
        <f t="shared" si="1"/>
        <v>0.1</v>
      </c>
      <c r="BU9" s="171">
        <f t="shared" si="1"/>
        <v>0.1</v>
      </c>
      <c r="BV9" s="171">
        <f t="shared" si="1"/>
        <v>0.1</v>
      </c>
      <c r="BW9" s="171">
        <f t="shared" si="1"/>
        <v>0.1</v>
      </c>
      <c r="BX9" s="171">
        <f t="shared" si="1"/>
        <v>0.1</v>
      </c>
      <c r="BY9" s="171">
        <f t="shared" si="1"/>
        <v>0.1</v>
      </c>
      <c r="BZ9" s="171">
        <f t="shared" si="1"/>
        <v>0.1</v>
      </c>
      <c r="CA9" s="171">
        <f t="shared" si="1"/>
        <v>0.1</v>
      </c>
      <c r="CB9" s="171">
        <f t="shared" si="1"/>
        <v>0.1</v>
      </c>
      <c r="CC9" s="171">
        <f t="shared" si="1"/>
        <v>0.1</v>
      </c>
      <c r="CD9" s="171">
        <f t="shared" si="1"/>
        <v>0.1</v>
      </c>
      <c r="CE9" s="171">
        <f t="shared" si="1"/>
        <v>0.1</v>
      </c>
      <c r="CF9" s="171">
        <f t="shared" si="1"/>
        <v>0.1</v>
      </c>
      <c r="CG9" s="171">
        <f t="shared" si="1"/>
        <v>0.1</v>
      </c>
      <c r="CH9" s="171">
        <f t="shared" si="1"/>
        <v>0.1</v>
      </c>
      <c r="CI9" s="171">
        <f t="shared" si="1"/>
        <v>0.1</v>
      </c>
      <c r="CJ9" s="171">
        <f t="shared" si="1"/>
        <v>0.1</v>
      </c>
      <c r="CK9" s="171">
        <f t="shared" si="1"/>
        <v>0.1</v>
      </c>
      <c r="CL9" s="171">
        <f t="shared" si="1"/>
        <v>0.1</v>
      </c>
      <c r="CM9" s="171">
        <f t="shared" si="1"/>
        <v>0.1</v>
      </c>
      <c r="CN9" s="171">
        <f t="shared" si="1"/>
        <v>0.1</v>
      </c>
      <c r="CO9" s="171">
        <f t="shared" si="1"/>
        <v>0.1</v>
      </c>
      <c r="CP9" s="171">
        <f t="shared" si="1"/>
        <v>0.1</v>
      </c>
      <c r="CQ9" s="171">
        <f t="shared" si="1"/>
        <v>0.1</v>
      </c>
      <c r="CR9" s="171">
        <f t="shared" si="1"/>
        <v>0.1</v>
      </c>
      <c r="CS9" s="171">
        <f t="shared" si="1"/>
        <v>0.1</v>
      </c>
      <c r="CT9" s="171">
        <f t="shared" si="1"/>
        <v>0.1</v>
      </c>
      <c r="CU9" s="171">
        <f t="shared" si="1"/>
        <v>0.1</v>
      </c>
      <c r="CV9" s="171">
        <f t="shared" si="1"/>
        <v>0.1</v>
      </c>
      <c r="CW9" s="171">
        <f t="shared" si="1"/>
        <v>0.1</v>
      </c>
      <c r="CX9" s="171">
        <f t="shared" si="1"/>
        <v>0.1</v>
      </c>
      <c r="CY9" s="171">
        <f t="shared" si="1"/>
        <v>0.1</v>
      </c>
      <c r="CZ9" s="171">
        <f t="shared" si="1"/>
        <v>0.1</v>
      </c>
      <c r="DA9" s="171">
        <f t="shared" si="1"/>
        <v>0.1</v>
      </c>
      <c r="DB9" s="171">
        <f t="shared" si="1"/>
        <v>0.1</v>
      </c>
      <c r="DC9" s="171">
        <f t="shared" si="1"/>
        <v>0.1</v>
      </c>
      <c r="DD9" s="171">
        <f t="shared" si="1"/>
        <v>0.1</v>
      </c>
      <c r="DE9" s="171">
        <f t="shared" si="1"/>
        <v>0.1</v>
      </c>
      <c r="DF9" s="171">
        <f t="shared" si="1"/>
        <v>0.1</v>
      </c>
      <c r="DG9" s="171">
        <f t="shared" si="1"/>
        <v>0.1</v>
      </c>
      <c r="DH9" s="171">
        <f t="shared" si="1"/>
        <v>0.1</v>
      </c>
      <c r="DI9" s="171">
        <f t="shared" si="1"/>
        <v>0.1</v>
      </c>
      <c r="DJ9" s="171">
        <f t="shared" si="1"/>
        <v>0.1</v>
      </c>
      <c r="DK9" s="171">
        <f t="shared" si="1"/>
        <v>0.1</v>
      </c>
      <c r="DL9" s="171">
        <f t="shared" si="1"/>
        <v>0.1</v>
      </c>
      <c r="DM9" s="171">
        <f t="shared" si="1"/>
        <v>0.1</v>
      </c>
      <c r="DN9" s="171">
        <f t="shared" si="1"/>
        <v>0.1</v>
      </c>
      <c r="DO9" s="171">
        <f t="shared" si="1"/>
        <v>0.1</v>
      </c>
      <c r="DP9" s="171">
        <f t="shared" si="1"/>
        <v>0.1</v>
      </c>
      <c r="DQ9" s="171">
        <f t="shared" si="1"/>
        <v>0.1</v>
      </c>
      <c r="DR9" s="171">
        <f t="shared" si="1"/>
        <v>0.1</v>
      </c>
    </row>
    <row r="10" spans="2:122">
      <c r="B10" s="195">
        <v>43132</v>
      </c>
      <c r="BK10" s="172">
        <v>0.1</v>
      </c>
      <c r="BL10" s="171">
        <f t="shared" ref="BL10:DR10" si="2">BK10</f>
        <v>0.1</v>
      </c>
      <c r="BM10" s="171">
        <f t="shared" si="2"/>
        <v>0.1</v>
      </c>
      <c r="BN10" s="171">
        <f t="shared" si="2"/>
        <v>0.1</v>
      </c>
      <c r="BO10" s="171">
        <f t="shared" si="2"/>
        <v>0.1</v>
      </c>
      <c r="BP10" s="171">
        <f t="shared" si="2"/>
        <v>0.1</v>
      </c>
      <c r="BQ10" s="171">
        <f t="shared" si="2"/>
        <v>0.1</v>
      </c>
      <c r="BR10" s="171">
        <f t="shared" si="2"/>
        <v>0.1</v>
      </c>
      <c r="BS10" s="171">
        <f t="shared" si="2"/>
        <v>0.1</v>
      </c>
      <c r="BT10" s="171">
        <f t="shared" si="2"/>
        <v>0.1</v>
      </c>
      <c r="BU10" s="171">
        <f t="shared" si="2"/>
        <v>0.1</v>
      </c>
      <c r="BV10" s="171">
        <f t="shared" si="2"/>
        <v>0.1</v>
      </c>
      <c r="BW10" s="171">
        <f t="shared" si="2"/>
        <v>0.1</v>
      </c>
      <c r="BX10" s="171">
        <f t="shared" si="2"/>
        <v>0.1</v>
      </c>
      <c r="BY10" s="171">
        <f t="shared" si="2"/>
        <v>0.1</v>
      </c>
      <c r="BZ10" s="171">
        <f t="shared" si="2"/>
        <v>0.1</v>
      </c>
      <c r="CA10" s="171">
        <f t="shared" si="2"/>
        <v>0.1</v>
      </c>
      <c r="CB10" s="171">
        <f t="shared" si="2"/>
        <v>0.1</v>
      </c>
      <c r="CC10" s="171">
        <f t="shared" si="2"/>
        <v>0.1</v>
      </c>
      <c r="CD10" s="171">
        <f t="shared" si="2"/>
        <v>0.1</v>
      </c>
      <c r="CE10" s="171">
        <f t="shared" si="2"/>
        <v>0.1</v>
      </c>
      <c r="CF10" s="171">
        <f t="shared" si="2"/>
        <v>0.1</v>
      </c>
      <c r="CG10" s="171">
        <f t="shared" si="2"/>
        <v>0.1</v>
      </c>
      <c r="CH10" s="171">
        <f t="shared" si="2"/>
        <v>0.1</v>
      </c>
      <c r="CI10" s="171">
        <f t="shared" si="2"/>
        <v>0.1</v>
      </c>
      <c r="CJ10" s="171">
        <f t="shared" si="2"/>
        <v>0.1</v>
      </c>
      <c r="CK10" s="171">
        <f t="shared" si="2"/>
        <v>0.1</v>
      </c>
      <c r="CL10" s="171">
        <f t="shared" si="2"/>
        <v>0.1</v>
      </c>
      <c r="CM10" s="171">
        <f t="shared" si="2"/>
        <v>0.1</v>
      </c>
      <c r="CN10" s="171">
        <f t="shared" si="2"/>
        <v>0.1</v>
      </c>
      <c r="CO10" s="171">
        <f t="shared" si="2"/>
        <v>0.1</v>
      </c>
      <c r="CP10" s="171">
        <f t="shared" si="2"/>
        <v>0.1</v>
      </c>
      <c r="CQ10" s="171">
        <f t="shared" si="2"/>
        <v>0.1</v>
      </c>
      <c r="CR10" s="171">
        <f t="shared" si="2"/>
        <v>0.1</v>
      </c>
      <c r="CS10" s="171">
        <f t="shared" si="2"/>
        <v>0.1</v>
      </c>
      <c r="CT10" s="171">
        <f t="shared" si="2"/>
        <v>0.1</v>
      </c>
      <c r="CU10" s="171">
        <f t="shared" si="2"/>
        <v>0.1</v>
      </c>
      <c r="CV10" s="171">
        <f t="shared" si="2"/>
        <v>0.1</v>
      </c>
      <c r="CW10" s="171">
        <f t="shared" si="2"/>
        <v>0.1</v>
      </c>
      <c r="CX10" s="171">
        <f t="shared" si="2"/>
        <v>0.1</v>
      </c>
      <c r="CY10" s="171">
        <f t="shared" si="2"/>
        <v>0.1</v>
      </c>
      <c r="CZ10" s="171">
        <f t="shared" si="2"/>
        <v>0.1</v>
      </c>
      <c r="DA10" s="171">
        <f t="shared" si="2"/>
        <v>0.1</v>
      </c>
      <c r="DB10" s="171">
        <f t="shared" si="2"/>
        <v>0.1</v>
      </c>
      <c r="DC10" s="171">
        <f t="shared" si="2"/>
        <v>0.1</v>
      </c>
      <c r="DD10" s="171">
        <f t="shared" si="2"/>
        <v>0.1</v>
      </c>
      <c r="DE10" s="171">
        <f t="shared" si="2"/>
        <v>0.1</v>
      </c>
      <c r="DF10" s="171">
        <f t="shared" si="2"/>
        <v>0.1</v>
      </c>
      <c r="DG10" s="171">
        <f t="shared" si="2"/>
        <v>0.1</v>
      </c>
      <c r="DH10" s="171">
        <f t="shared" si="2"/>
        <v>0.1</v>
      </c>
      <c r="DI10" s="171">
        <f t="shared" si="2"/>
        <v>0.1</v>
      </c>
      <c r="DJ10" s="171">
        <f t="shared" si="2"/>
        <v>0.1</v>
      </c>
      <c r="DK10" s="171">
        <f t="shared" si="2"/>
        <v>0.1</v>
      </c>
      <c r="DL10" s="171">
        <f t="shared" si="2"/>
        <v>0.1</v>
      </c>
      <c r="DM10" s="171">
        <f t="shared" si="2"/>
        <v>0.1</v>
      </c>
      <c r="DN10" s="171">
        <f t="shared" si="2"/>
        <v>0.1</v>
      </c>
      <c r="DO10" s="171">
        <f t="shared" si="2"/>
        <v>0.1</v>
      </c>
      <c r="DP10" s="171">
        <f t="shared" si="2"/>
        <v>0.1</v>
      </c>
      <c r="DQ10" s="171">
        <f t="shared" si="2"/>
        <v>0.1</v>
      </c>
      <c r="DR10" s="171">
        <f t="shared" si="2"/>
        <v>0.1</v>
      </c>
    </row>
    <row r="11" spans="2:122">
      <c r="B11" s="195">
        <v>43160</v>
      </c>
      <c r="BK11" s="172">
        <v>0.1</v>
      </c>
      <c r="BL11" s="171">
        <f t="shared" ref="BL11:DR11" si="3">BK11</f>
        <v>0.1</v>
      </c>
      <c r="BM11" s="171">
        <f t="shared" si="3"/>
        <v>0.1</v>
      </c>
      <c r="BN11" s="171">
        <f t="shared" si="3"/>
        <v>0.1</v>
      </c>
      <c r="BO11" s="171">
        <f t="shared" si="3"/>
        <v>0.1</v>
      </c>
      <c r="BP11" s="171">
        <f t="shared" si="3"/>
        <v>0.1</v>
      </c>
      <c r="BQ11" s="171">
        <f t="shared" si="3"/>
        <v>0.1</v>
      </c>
      <c r="BR11" s="171">
        <f t="shared" si="3"/>
        <v>0.1</v>
      </c>
      <c r="BS11" s="171">
        <f t="shared" si="3"/>
        <v>0.1</v>
      </c>
      <c r="BT11" s="171">
        <f t="shared" si="3"/>
        <v>0.1</v>
      </c>
      <c r="BU11" s="171">
        <f t="shared" si="3"/>
        <v>0.1</v>
      </c>
      <c r="BV11" s="171">
        <f t="shared" si="3"/>
        <v>0.1</v>
      </c>
      <c r="BW11" s="171">
        <f t="shared" si="3"/>
        <v>0.1</v>
      </c>
      <c r="BX11" s="171">
        <f t="shared" si="3"/>
        <v>0.1</v>
      </c>
      <c r="BY11" s="171">
        <f t="shared" si="3"/>
        <v>0.1</v>
      </c>
      <c r="BZ11" s="171">
        <f t="shared" si="3"/>
        <v>0.1</v>
      </c>
      <c r="CA11" s="171">
        <f t="shared" si="3"/>
        <v>0.1</v>
      </c>
      <c r="CB11" s="171">
        <f t="shared" si="3"/>
        <v>0.1</v>
      </c>
      <c r="CC11" s="171">
        <f t="shared" si="3"/>
        <v>0.1</v>
      </c>
      <c r="CD11" s="171">
        <f t="shared" si="3"/>
        <v>0.1</v>
      </c>
      <c r="CE11" s="171">
        <f t="shared" si="3"/>
        <v>0.1</v>
      </c>
      <c r="CF11" s="171">
        <f t="shared" si="3"/>
        <v>0.1</v>
      </c>
      <c r="CG11" s="171">
        <f t="shared" si="3"/>
        <v>0.1</v>
      </c>
      <c r="CH11" s="171">
        <f t="shared" si="3"/>
        <v>0.1</v>
      </c>
      <c r="CI11" s="171">
        <f t="shared" si="3"/>
        <v>0.1</v>
      </c>
      <c r="CJ11" s="171">
        <f t="shared" si="3"/>
        <v>0.1</v>
      </c>
      <c r="CK11" s="171">
        <f t="shared" si="3"/>
        <v>0.1</v>
      </c>
      <c r="CL11" s="171">
        <f t="shared" si="3"/>
        <v>0.1</v>
      </c>
      <c r="CM11" s="171">
        <f t="shared" si="3"/>
        <v>0.1</v>
      </c>
      <c r="CN11" s="171">
        <f t="shared" si="3"/>
        <v>0.1</v>
      </c>
      <c r="CO11" s="171">
        <f t="shared" si="3"/>
        <v>0.1</v>
      </c>
      <c r="CP11" s="171">
        <f t="shared" si="3"/>
        <v>0.1</v>
      </c>
      <c r="CQ11" s="171">
        <f t="shared" si="3"/>
        <v>0.1</v>
      </c>
      <c r="CR11" s="171">
        <f t="shared" si="3"/>
        <v>0.1</v>
      </c>
      <c r="CS11" s="171">
        <f t="shared" si="3"/>
        <v>0.1</v>
      </c>
      <c r="CT11" s="171">
        <f t="shared" si="3"/>
        <v>0.1</v>
      </c>
      <c r="CU11" s="171">
        <f t="shared" si="3"/>
        <v>0.1</v>
      </c>
      <c r="CV11" s="171">
        <f t="shared" si="3"/>
        <v>0.1</v>
      </c>
      <c r="CW11" s="171">
        <f t="shared" si="3"/>
        <v>0.1</v>
      </c>
      <c r="CX11" s="171">
        <f t="shared" si="3"/>
        <v>0.1</v>
      </c>
      <c r="CY11" s="171">
        <f t="shared" si="3"/>
        <v>0.1</v>
      </c>
      <c r="CZ11" s="171">
        <f t="shared" si="3"/>
        <v>0.1</v>
      </c>
      <c r="DA11" s="171">
        <f t="shared" si="3"/>
        <v>0.1</v>
      </c>
      <c r="DB11" s="171">
        <f t="shared" si="3"/>
        <v>0.1</v>
      </c>
      <c r="DC11" s="171">
        <f t="shared" si="3"/>
        <v>0.1</v>
      </c>
      <c r="DD11" s="171">
        <f t="shared" si="3"/>
        <v>0.1</v>
      </c>
      <c r="DE11" s="171">
        <f t="shared" si="3"/>
        <v>0.1</v>
      </c>
      <c r="DF11" s="171">
        <f t="shared" si="3"/>
        <v>0.1</v>
      </c>
      <c r="DG11" s="171">
        <f t="shared" si="3"/>
        <v>0.1</v>
      </c>
      <c r="DH11" s="171">
        <f t="shared" si="3"/>
        <v>0.1</v>
      </c>
      <c r="DI11" s="171">
        <f t="shared" si="3"/>
        <v>0.1</v>
      </c>
      <c r="DJ11" s="171">
        <f t="shared" si="3"/>
        <v>0.1</v>
      </c>
      <c r="DK11" s="171">
        <f t="shared" si="3"/>
        <v>0.1</v>
      </c>
      <c r="DL11" s="171">
        <f t="shared" si="3"/>
        <v>0.1</v>
      </c>
      <c r="DM11" s="171">
        <f t="shared" si="3"/>
        <v>0.1</v>
      </c>
      <c r="DN11" s="171">
        <f t="shared" si="3"/>
        <v>0.1</v>
      </c>
      <c r="DO11" s="171">
        <f t="shared" si="3"/>
        <v>0.1</v>
      </c>
      <c r="DP11" s="171">
        <f t="shared" si="3"/>
        <v>0.1</v>
      </c>
      <c r="DQ11" s="171">
        <f t="shared" si="3"/>
        <v>0.1</v>
      </c>
      <c r="DR11" s="171">
        <f t="shared" si="3"/>
        <v>0.1</v>
      </c>
    </row>
    <row r="12" spans="2:122">
      <c r="B12" s="195">
        <v>43191</v>
      </c>
      <c r="BK12" s="172">
        <v>0.1</v>
      </c>
      <c r="BL12" s="171">
        <f t="shared" ref="BL12:DR12" si="4">BK12</f>
        <v>0.1</v>
      </c>
      <c r="BM12" s="171">
        <f t="shared" si="4"/>
        <v>0.1</v>
      </c>
      <c r="BN12" s="171">
        <f t="shared" si="4"/>
        <v>0.1</v>
      </c>
      <c r="BO12" s="171">
        <f t="shared" si="4"/>
        <v>0.1</v>
      </c>
      <c r="BP12" s="171">
        <f t="shared" si="4"/>
        <v>0.1</v>
      </c>
      <c r="BQ12" s="171">
        <f t="shared" si="4"/>
        <v>0.1</v>
      </c>
      <c r="BR12" s="171">
        <f t="shared" si="4"/>
        <v>0.1</v>
      </c>
      <c r="BS12" s="171">
        <f t="shared" si="4"/>
        <v>0.1</v>
      </c>
      <c r="BT12" s="171">
        <f t="shared" si="4"/>
        <v>0.1</v>
      </c>
      <c r="BU12" s="171">
        <f t="shared" si="4"/>
        <v>0.1</v>
      </c>
      <c r="BV12" s="171">
        <f t="shared" si="4"/>
        <v>0.1</v>
      </c>
      <c r="BW12" s="171">
        <f t="shared" si="4"/>
        <v>0.1</v>
      </c>
      <c r="BX12" s="171">
        <f t="shared" si="4"/>
        <v>0.1</v>
      </c>
      <c r="BY12" s="171">
        <f t="shared" si="4"/>
        <v>0.1</v>
      </c>
      <c r="BZ12" s="171">
        <f t="shared" si="4"/>
        <v>0.1</v>
      </c>
      <c r="CA12" s="171">
        <f t="shared" si="4"/>
        <v>0.1</v>
      </c>
      <c r="CB12" s="171">
        <f t="shared" si="4"/>
        <v>0.1</v>
      </c>
      <c r="CC12" s="171">
        <f t="shared" si="4"/>
        <v>0.1</v>
      </c>
      <c r="CD12" s="171">
        <f t="shared" si="4"/>
        <v>0.1</v>
      </c>
      <c r="CE12" s="171">
        <f t="shared" si="4"/>
        <v>0.1</v>
      </c>
      <c r="CF12" s="171">
        <f t="shared" si="4"/>
        <v>0.1</v>
      </c>
      <c r="CG12" s="171">
        <f t="shared" si="4"/>
        <v>0.1</v>
      </c>
      <c r="CH12" s="171">
        <f t="shared" si="4"/>
        <v>0.1</v>
      </c>
      <c r="CI12" s="171">
        <f t="shared" si="4"/>
        <v>0.1</v>
      </c>
      <c r="CJ12" s="171">
        <f t="shared" si="4"/>
        <v>0.1</v>
      </c>
      <c r="CK12" s="171">
        <f t="shared" si="4"/>
        <v>0.1</v>
      </c>
      <c r="CL12" s="171">
        <f t="shared" si="4"/>
        <v>0.1</v>
      </c>
      <c r="CM12" s="171">
        <f t="shared" si="4"/>
        <v>0.1</v>
      </c>
      <c r="CN12" s="171">
        <f t="shared" si="4"/>
        <v>0.1</v>
      </c>
      <c r="CO12" s="171">
        <f t="shared" si="4"/>
        <v>0.1</v>
      </c>
      <c r="CP12" s="171">
        <f t="shared" si="4"/>
        <v>0.1</v>
      </c>
      <c r="CQ12" s="171">
        <f t="shared" si="4"/>
        <v>0.1</v>
      </c>
      <c r="CR12" s="171">
        <f t="shared" si="4"/>
        <v>0.1</v>
      </c>
      <c r="CS12" s="171">
        <f t="shared" si="4"/>
        <v>0.1</v>
      </c>
      <c r="CT12" s="171">
        <f t="shared" si="4"/>
        <v>0.1</v>
      </c>
      <c r="CU12" s="171">
        <f t="shared" si="4"/>
        <v>0.1</v>
      </c>
      <c r="CV12" s="171">
        <f t="shared" si="4"/>
        <v>0.1</v>
      </c>
      <c r="CW12" s="171">
        <f t="shared" si="4"/>
        <v>0.1</v>
      </c>
      <c r="CX12" s="171">
        <f t="shared" si="4"/>
        <v>0.1</v>
      </c>
      <c r="CY12" s="171">
        <f t="shared" si="4"/>
        <v>0.1</v>
      </c>
      <c r="CZ12" s="171">
        <f t="shared" si="4"/>
        <v>0.1</v>
      </c>
      <c r="DA12" s="171">
        <f t="shared" si="4"/>
        <v>0.1</v>
      </c>
      <c r="DB12" s="171">
        <f t="shared" si="4"/>
        <v>0.1</v>
      </c>
      <c r="DC12" s="171">
        <f t="shared" si="4"/>
        <v>0.1</v>
      </c>
      <c r="DD12" s="171">
        <f t="shared" si="4"/>
        <v>0.1</v>
      </c>
      <c r="DE12" s="171">
        <f t="shared" si="4"/>
        <v>0.1</v>
      </c>
      <c r="DF12" s="171">
        <f t="shared" si="4"/>
        <v>0.1</v>
      </c>
      <c r="DG12" s="171">
        <f t="shared" si="4"/>
        <v>0.1</v>
      </c>
      <c r="DH12" s="171">
        <f t="shared" si="4"/>
        <v>0.1</v>
      </c>
      <c r="DI12" s="171">
        <f t="shared" si="4"/>
        <v>0.1</v>
      </c>
      <c r="DJ12" s="171">
        <f t="shared" si="4"/>
        <v>0.1</v>
      </c>
      <c r="DK12" s="171">
        <f t="shared" si="4"/>
        <v>0.1</v>
      </c>
      <c r="DL12" s="171">
        <f t="shared" si="4"/>
        <v>0.1</v>
      </c>
      <c r="DM12" s="171">
        <f t="shared" si="4"/>
        <v>0.1</v>
      </c>
      <c r="DN12" s="171">
        <f t="shared" si="4"/>
        <v>0.1</v>
      </c>
      <c r="DO12" s="171">
        <f t="shared" si="4"/>
        <v>0.1</v>
      </c>
      <c r="DP12" s="171">
        <f t="shared" si="4"/>
        <v>0.1</v>
      </c>
      <c r="DQ12" s="171">
        <f t="shared" si="4"/>
        <v>0.1</v>
      </c>
      <c r="DR12" s="171">
        <f t="shared" si="4"/>
        <v>0.1</v>
      </c>
    </row>
    <row r="13" spans="2:122">
      <c r="B13" s="195">
        <v>43221</v>
      </c>
      <c r="BK13" s="172">
        <v>0.1</v>
      </c>
      <c r="BL13" s="171">
        <f t="shared" ref="BL13:DR13" si="5">BK13</f>
        <v>0.1</v>
      </c>
      <c r="BM13" s="171">
        <f t="shared" si="5"/>
        <v>0.1</v>
      </c>
      <c r="BN13" s="171">
        <f t="shared" si="5"/>
        <v>0.1</v>
      </c>
      <c r="BO13" s="171">
        <f t="shared" si="5"/>
        <v>0.1</v>
      </c>
      <c r="BP13" s="171">
        <f t="shared" si="5"/>
        <v>0.1</v>
      </c>
      <c r="BQ13" s="171">
        <f t="shared" si="5"/>
        <v>0.1</v>
      </c>
      <c r="BR13" s="171">
        <f t="shared" si="5"/>
        <v>0.1</v>
      </c>
      <c r="BS13" s="171">
        <f t="shared" si="5"/>
        <v>0.1</v>
      </c>
      <c r="BT13" s="171">
        <f t="shared" si="5"/>
        <v>0.1</v>
      </c>
      <c r="BU13" s="171">
        <f t="shared" si="5"/>
        <v>0.1</v>
      </c>
      <c r="BV13" s="171">
        <f t="shared" si="5"/>
        <v>0.1</v>
      </c>
      <c r="BW13" s="171">
        <f t="shared" si="5"/>
        <v>0.1</v>
      </c>
      <c r="BX13" s="171">
        <f t="shared" si="5"/>
        <v>0.1</v>
      </c>
      <c r="BY13" s="171">
        <f t="shared" si="5"/>
        <v>0.1</v>
      </c>
      <c r="BZ13" s="171">
        <f t="shared" si="5"/>
        <v>0.1</v>
      </c>
      <c r="CA13" s="171">
        <f t="shared" si="5"/>
        <v>0.1</v>
      </c>
      <c r="CB13" s="171">
        <f t="shared" si="5"/>
        <v>0.1</v>
      </c>
      <c r="CC13" s="171">
        <f t="shared" si="5"/>
        <v>0.1</v>
      </c>
      <c r="CD13" s="171">
        <f t="shared" si="5"/>
        <v>0.1</v>
      </c>
      <c r="CE13" s="171">
        <f t="shared" si="5"/>
        <v>0.1</v>
      </c>
      <c r="CF13" s="171">
        <f t="shared" si="5"/>
        <v>0.1</v>
      </c>
      <c r="CG13" s="171">
        <f t="shared" si="5"/>
        <v>0.1</v>
      </c>
      <c r="CH13" s="171">
        <f t="shared" si="5"/>
        <v>0.1</v>
      </c>
      <c r="CI13" s="171">
        <f t="shared" si="5"/>
        <v>0.1</v>
      </c>
      <c r="CJ13" s="171">
        <f t="shared" si="5"/>
        <v>0.1</v>
      </c>
      <c r="CK13" s="171">
        <f t="shared" si="5"/>
        <v>0.1</v>
      </c>
      <c r="CL13" s="171">
        <f t="shared" si="5"/>
        <v>0.1</v>
      </c>
      <c r="CM13" s="171">
        <f t="shared" si="5"/>
        <v>0.1</v>
      </c>
      <c r="CN13" s="171">
        <f t="shared" si="5"/>
        <v>0.1</v>
      </c>
      <c r="CO13" s="171">
        <f t="shared" si="5"/>
        <v>0.1</v>
      </c>
      <c r="CP13" s="171">
        <f t="shared" si="5"/>
        <v>0.1</v>
      </c>
      <c r="CQ13" s="171">
        <f t="shared" si="5"/>
        <v>0.1</v>
      </c>
      <c r="CR13" s="171">
        <f t="shared" si="5"/>
        <v>0.1</v>
      </c>
      <c r="CS13" s="171">
        <f t="shared" si="5"/>
        <v>0.1</v>
      </c>
      <c r="CT13" s="171">
        <f t="shared" si="5"/>
        <v>0.1</v>
      </c>
      <c r="CU13" s="171">
        <f t="shared" si="5"/>
        <v>0.1</v>
      </c>
      <c r="CV13" s="171">
        <f t="shared" si="5"/>
        <v>0.1</v>
      </c>
      <c r="CW13" s="171">
        <f t="shared" si="5"/>
        <v>0.1</v>
      </c>
      <c r="CX13" s="171">
        <f t="shared" si="5"/>
        <v>0.1</v>
      </c>
      <c r="CY13" s="171">
        <f t="shared" si="5"/>
        <v>0.1</v>
      </c>
      <c r="CZ13" s="171">
        <f t="shared" si="5"/>
        <v>0.1</v>
      </c>
      <c r="DA13" s="171">
        <f t="shared" si="5"/>
        <v>0.1</v>
      </c>
      <c r="DB13" s="171">
        <f t="shared" si="5"/>
        <v>0.1</v>
      </c>
      <c r="DC13" s="171">
        <f t="shared" si="5"/>
        <v>0.1</v>
      </c>
      <c r="DD13" s="171">
        <f t="shared" si="5"/>
        <v>0.1</v>
      </c>
      <c r="DE13" s="171">
        <f t="shared" si="5"/>
        <v>0.1</v>
      </c>
      <c r="DF13" s="171">
        <f t="shared" si="5"/>
        <v>0.1</v>
      </c>
      <c r="DG13" s="171">
        <f t="shared" si="5"/>
        <v>0.1</v>
      </c>
      <c r="DH13" s="171">
        <f t="shared" si="5"/>
        <v>0.1</v>
      </c>
      <c r="DI13" s="171">
        <f t="shared" si="5"/>
        <v>0.1</v>
      </c>
      <c r="DJ13" s="171">
        <f t="shared" si="5"/>
        <v>0.1</v>
      </c>
      <c r="DK13" s="171">
        <f t="shared" si="5"/>
        <v>0.1</v>
      </c>
      <c r="DL13" s="171">
        <f t="shared" si="5"/>
        <v>0.1</v>
      </c>
      <c r="DM13" s="171">
        <f t="shared" si="5"/>
        <v>0.1</v>
      </c>
      <c r="DN13" s="171">
        <f t="shared" si="5"/>
        <v>0.1</v>
      </c>
      <c r="DO13" s="171">
        <f t="shared" si="5"/>
        <v>0.1</v>
      </c>
      <c r="DP13" s="171">
        <f t="shared" si="5"/>
        <v>0.1</v>
      </c>
      <c r="DQ13" s="171">
        <f t="shared" si="5"/>
        <v>0.1</v>
      </c>
      <c r="DR13" s="171">
        <f t="shared" si="5"/>
        <v>0.1</v>
      </c>
    </row>
    <row r="14" spans="2:122">
      <c r="B14" s="195">
        <v>43252</v>
      </c>
      <c r="BK14" s="172">
        <v>0.1</v>
      </c>
      <c r="BL14" s="171">
        <f t="shared" ref="BL14:DR14" si="6">BK14</f>
        <v>0.1</v>
      </c>
      <c r="BM14" s="171">
        <f t="shared" si="6"/>
        <v>0.1</v>
      </c>
      <c r="BN14" s="171">
        <f t="shared" si="6"/>
        <v>0.1</v>
      </c>
      <c r="BO14" s="171">
        <f t="shared" si="6"/>
        <v>0.1</v>
      </c>
      <c r="BP14" s="171">
        <f t="shared" si="6"/>
        <v>0.1</v>
      </c>
      <c r="BQ14" s="171">
        <f t="shared" si="6"/>
        <v>0.1</v>
      </c>
      <c r="BR14" s="171">
        <f t="shared" si="6"/>
        <v>0.1</v>
      </c>
      <c r="BS14" s="171">
        <f t="shared" si="6"/>
        <v>0.1</v>
      </c>
      <c r="BT14" s="171">
        <f t="shared" si="6"/>
        <v>0.1</v>
      </c>
      <c r="BU14" s="171">
        <f t="shared" si="6"/>
        <v>0.1</v>
      </c>
      <c r="BV14" s="171">
        <f t="shared" si="6"/>
        <v>0.1</v>
      </c>
      <c r="BW14" s="171">
        <f t="shared" si="6"/>
        <v>0.1</v>
      </c>
      <c r="BX14" s="171">
        <f t="shared" si="6"/>
        <v>0.1</v>
      </c>
      <c r="BY14" s="171">
        <f t="shared" si="6"/>
        <v>0.1</v>
      </c>
      <c r="BZ14" s="171">
        <f t="shared" si="6"/>
        <v>0.1</v>
      </c>
      <c r="CA14" s="171">
        <f t="shared" si="6"/>
        <v>0.1</v>
      </c>
      <c r="CB14" s="171">
        <f t="shared" si="6"/>
        <v>0.1</v>
      </c>
      <c r="CC14" s="171">
        <f t="shared" si="6"/>
        <v>0.1</v>
      </c>
      <c r="CD14" s="171">
        <f t="shared" si="6"/>
        <v>0.1</v>
      </c>
      <c r="CE14" s="171">
        <f t="shared" si="6"/>
        <v>0.1</v>
      </c>
      <c r="CF14" s="171">
        <f t="shared" si="6"/>
        <v>0.1</v>
      </c>
      <c r="CG14" s="171">
        <f t="shared" si="6"/>
        <v>0.1</v>
      </c>
      <c r="CH14" s="171">
        <f t="shared" si="6"/>
        <v>0.1</v>
      </c>
      <c r="CI14" s="171">
        <f t="shared" si="6"/>
        <v>0.1</v>
      </c>
      <c r="CJ14" s="171">
        <f t="shared" si="6"/>
        <v>0.1</v>
      </c>
      <c r="CK14" s="171">
        <f t="shared" si="6"/>
        <v>0.1</v>
      </c>
      <c r="CL14" s="171">
        <f t="shared" si="6"/>
        <v>0.1</v>
      </c>
      <c r="CM14" s="171">
        <f t="shared" si="6"/>
        <v>0.1</v>
      </c>
      <c r="CN14" s="171">
        <f t="shared" si="6"/>
        <v>0.1</v>
      </c>
      <c r="CO14" s="171">
        <f t="shared" si="6"/>
        <v>0.1</v>
      </c>
      <c r="CP14" s="171">
        <f t="shared" si="6"/>
        <v>0.1</v>
      </c>
      <c r="CQ14" s="171">
        <f t="shared" si="6"/>
        <v>0.1</v>
      </c>
      <c r="CR14" s="171">
        <f t="shared" si="6"/>
        <v>0.1</v>
      </c>
      <c r="CS14" s="171">
        <f t="shared" si="6"/>
        <v>0.1</v>
      </c>
      <c r="CT14" s="171">
        <f t="shared" si="6"/>
        <v>0.1</v>
      </c>
      <c r="CU14" s="171">
        <f t="shared" si="6"/>
        <v>0.1</v>
      </c>
      <c r="CV14" s="171">
        <f t="shared" si="6"/>
        <v>0.1</v>
      </c>
      <c r="CW14" s="171">
        <f t="shared" si="6"/>
        <v>0.1</v>
      </c>
      <c r="CX14" s="171">
        <f t="shared" si="6"/>
        <v>0.1</v>
      </c>
      <c r="CY14" s="171">
        <f t="shared" si="6"/>
        <v>0.1</v>
      </c>
      <c r="CZ14" s="171">
        <f t="shared" si="6"/>
        <v>0.1</v>
      </c>
      <c r="DA14" s="171">
        <f t="shared" si="6"/>
        <v>0.1</v>
      </c>
      <c r="DB14" s="171">
        <f t="shared" si="6"/>
        <v>0.1</v>
      </c>
      <c r="DC14" s="171">
        <f t="shared" si="6"/>
        <v>0.1</v>
      </c>
      <c r="DD14" s="171">
        <f t="shared" si="6"/>
        <v>0.1</v>
      </c>
      <c r="DE14" s="171">
        <f t="shared" si="6"/>
        <v>0.1</v>
      </c>
      <c r="DF14" s="171">
        <f t="shared" si="6"/>
        <v>0.1</v>
      </c>
      <c r="DG14" s="171">
        <f t="shared" si="6"/>
        <v>0.1</v>
      </c>
      <c r="DH14" s="171">
        <f t="shared" si="6"/>
        <v>0.1</v>
      </c>
      <c r="DI14" s="171">
        <f t="shared" si="6"/>
        <v>0.1</v>
      </c>
      <c r="DJ14" s="171">
        <f t="shared" si="6"/>
        <v>0.1</v>
      </c>
      <c r="DK14" s="171">
        <f t="shared" si="6"/>
        <v>0.1</v>
      </c>
      <c r="DL14" s="171">
        <f t="shared" si="6"/>
        <v>0.1</v>
      </c>
      <c r="DM14" s="171">
        <f t="shared" si="6"/>
        <v>0.1</v>
      </c>
      <c r="DN14" s="171">
        <f t="shared" si="6"/>
        <v>0.1</v>
      </c>
      <c r="DO14" s="171">
        <f t="shared" si="6"/>
        <v>0.1</v>
      </c>
      <c r="DP14" s="171">
        <f t="shared" si="6"/>
        <v>0.1</v>
      </c>
      <c r="DQ14" s="171">
        <f t="shared" si="6"/>
        <v>0.1</v>
      </c>
      <c r="DR14" s="171">
        <f t="shared" si="6"/>
        <v>0.1</v>
      </c>
    </row>
    <row r="15" spans="2:122">
      <c r="B15" s="195">
        <v>43282</v>
      </c>
      <c r="BK15" s="172">
        <v>0.1</v>
      </c>
      <c r="BL15" s="171">
        <f t="shared" ref="BL15:DR15" si="7">BK15</f>
        <v>0.1</v>
      </c>
      <c r="BM15" s="171">
        <f t="shared" si="7"/>
        <v>0.1</v>
      </c>
      <c r="BN15" s="171">
        <f t="shared" si="7"/>
        <v>0.1</v>
      </c>
      <c r="BO15" s="171">
        <f t="shared" si="7"/>
        <v>0.1</v>
      </c>
      <c r="BP15" s="171">
        <f t="shared" si="7"/>
        <v>0.1</v>
      </c>
      <c r="BQ15" s="171">
        <f t="shared" si="7"/>
        <v>0.1</v>
      </c>
      <c r="BR15" s="171">
        <f t="shared" si="7"/>
        <v>0.1</v>
      </c>
      <c r="BS15" s="171">
        <f t="shared" si="7"/>
        <v>0.1</v>
      </c>
      <c r="BT15" s="171">
        <f t="shared" si="7"/>
        <v>0.1</v>
      </c>
      <c r="BU15" s="171">
        <f t="shared" si="7"/>
        <v>0.1</v>
      </c>
      <c r="BV15" s="171">
        <f t="shared" si="7"/>
        <v>0.1</v>
      </c>
      <c r="BW15" s="171">
        <f t="shared" si="7"/>
        <v>0.1</v>
      </c>
      <c r="BX15" s="171">
        <f t="shared" si="7"/>
        <v>0.1</v>
      </c>
      <c r="BY15" s="171">
        <f t="shared" si="7"/>
        <v>0.1</v>
      </c>
      <c r="BZ15" s="171">
        <f t="shared" si="7"/>
        <v>0.1</v>
      </c>
      <c r="CA15" s="171">
        <f t="shared" si="7"/>
        <v>0.1</v>
      </c>
      <c r="CB15" s="171">
        <f t="shared" si="7"/>
        <v>0.1</v>
      </c>
      <c r="CC15" s="171">
        <f t="shared" si="7"/>
        <v>0.1</v>
      </c>
      <c r="CD15" s="171">
        <f t="shared" si="7"/>
        <v>0.1</v>
      </c>
      <c r="CE15" s="171">
        <f t="shared" si="7"/>
        <v>0.1</v>
      </c>
      <c r="CF15" s="171">
        <f t="shared" si="7"/>
        <v>0.1</v>
      </c>
      <c r="CG15" s="171">
        <f t="shared" si="7"/>
        <v>0.1</v>
      </c>
      <c r="CH15" s="171">
        <f t="shared" si="7"/>
        <v>0.1</v>
      </c>
      <c r="CI15" s="171">
        <f t="shared" si="7"/>
        <v>0.1</v>
      </c>
      <c r="CJ15" s="171">
        <f t="shared" si="7"/>
        <v>0.1</v>
      </c>
      <c r="CK15" s="171">
        <f t="shared" si="7"/>
        <v>0.1</v>
      </c>
      <c r="CL15" s="171">
        <f t="shared" si="7"/>
        <v>0.1</v>
      </c>
      <c r="CM15" s="171">
        <f t="shared" si="7"/>
        <v>0.1</v>
      </c>
      <c r="CN15" s="171">
        <f t="shared" si="7"/>
        <v>0.1</v>
      </c>
      <c r="CO15" s="171">
        <f t="shared" si="7"/>
        <v>0.1</v>
      </c>
      <c r="CP15" s="171">
        <f t="shared" si="7"/>
        <v>0.1</v>
      </c>
      <c r="CQ15" s="171">
        <f t="shared" si="7"/>
        <v>0.1</v>
      </c>
      <c r="CR15" s="171">
        <f t="shared" si="7"/>
        <v>0.1</v>
      </c>
      <c r="CS15" s="171">
        <f t="shared" si="7"/>
        <v>0.1</v>
      </c>
      <c r="CT15" s="171">
        <f t="shared" si="7"/>
        <v>0.1</v>
      </c>
      <c r="CU15" s="171">
        <f t="shared" si="7"/>
        <v>0.1</v>
      </c>
      <c r="CV15" s="171">
        <f t="shared" si="7"/>
        <v>0.1</v>
      </c>
      <c r="CW15" s="171">
        <f t="shared" si="7"/>
        <v>0.1</v>
      </c>
      <c r="CX15" s="171">
        <f t="shared" si="7"/>
        <v>0.1</v>
      </c>
      <c r="CY15" s="171">
        <f t="shared" si="7"/>
        <v>0.1</v>
      </c>
      <c r="CZ15" s="171">
        <f t="shared" si="7"/>
        <v>0.1</v>
      </c>
      <c r="DA15" s="171">
        <f t="shared" si="7"/>
        <v>0.1</v>
      </c>
      <c r="DB15" s="171">
        <f t="shared" si="7"/>
        <v>0.1</v>
      </c>
      <c r="DC15" s="171">
        <f t="shared" si="7"/>
        <v>0.1</v>
      </c>
      <c r="DD15" s="171">
        <f t="shared" si="7"/>
        <v>0.1</v>
      </c>
      <c r="DE15" s="171">
        <f t="shared" si="7"/>
        <v>0.1</v>
      </c>
      <c r="DF15" s="171">
        <f t="shared" si="7"/>
        <v>0.1</v>
      </c>
      <c r="DG15" s="171">
        <f t="shared" si="7"/>
        <v>0.1</v>
      </c>
      <c r="DH15" s="171">
        <f t="shared" si="7"/>
        <v>0.1</v>
      </c>
      <c r="DI15" s="171">
        <f t="shared" si="7"/>
        <v>0.1</v>
      </c>
      <c r="DJ15" s="171">
        <f t="shared" si="7"/>
        <v>0.1</v>
      </c>
      <c r="DK15" s="171">
        <f t="shared" si="7"/>
        <v>0.1</v>
      </c>
      <c r="DL15" s="171">
        <f t="shared" si="7"/>
        <v>0.1</v>
      </c>
      <c r="DM15" s="171">
        <f t="shared" si="7"/>
        <v>0.1</v>
      </c>
      <c r="DN15" s="171">
        <f t="shared" si="7"/>
        <v>0.1</v>
      </c>
      <c r="DO15" s="171">
        <f t="shared" si="7"/>
        <v>0.1</v>
      </c>
      <c r="DP15" s="171">
        <f t="shared" si="7"/>
        <v>0.1</v>
      </c>
      <c r="DQ15" s="171">
        <f t="shared" si="7"/>
        <v>0.1</v>
      </c>
      <c r="DR15" s="171">
        <f t="shared" si="7"/>
        <v>0.1</v>
      </c>
    </row>
    <row r="16" spans="2:122">
      <c r="B16" s="195">
        <v>43313</v>
      </c>
      <c r="BK16" s="172">
        <v>0.1</v>
      </c>
      <c r="BL16" s="171">
        <f t="shared" ref="BL16:DR16" si="8">BK16</f>
        <v>0.1</v>
      </c>
      <c r="BM16" s="171">
        <f t="shared" si="8"/>
        <v>0.1</v>
      </c>
      <c r="BN16" s="171">
        <f t="shared" si="8"/>
        <v>0.1</v>
      </c>
      <c r="BO16" s="171">
        <f t="shared" si="8"/>
        <v>0.1</v>
      </c>
      <c r="BP16" s="171">
        <f t="shared" si="8"/>
        <v>0.1</v>
      </c>
      <c r="BQ16" s="171">
        <f t="shared" si="8"/>
        <v>0.1</v>
      </c>
      <c r="BR16" s="171">
        <f t="shared" si="8"/>
        <v>0.1</v>
      </c>
      <c r="BS16" s="171">
        <f t="shared" si="8"/>
        <v>0.1</v>
      </c>
      <c r="BT16" s="171">
        <f t="shared" si="8"/>
        <v>0.1</v>
      </c>
      <c r="BU16" s="171">
        <f t="shared" si="8"/>
        <v>0.1</v>
      </c>
      <c r="BV16" s="171">
        <f t="shared" si="8"/>
        <v>0.1</v>
      </c>
      <c r="BW16" s="171">
        <f t="shared" si="8"/>
        <v>0.1</v>
      </c>
      <c r="BX16" s="171">
        <f t="shared" si="8"/>
        <v>0.1</v>
      </c>
      <c r="BY16" s="171">
        <f t="shared" si="8"/>
        <v>0.1</v>
      </c>
      <c r="BZ16" s="171">
        <f t="shared" si="8"/>
        <v>0.1</v>
      </c>
      <c r="CA16" s="171">
        <f t="shared" si="8"/>
        <v>0.1</v>
      </c>
      <c r="CB16" s="171">
        <f t="shared" si="8"/>
        <v>0.1</v>
      </c>
      <c r="CC16" s="171">
        <f t="shared" si="8"/>
        <v>0.1</v>
      </c>
      <c r="CD16" s="171">
        <f t="shared" si="8"/>
        <v>0.1</v>
      </c>
      <c r="CE16" s="171">
        <f t="shared" si="8"/>
        <v>0.1</v>
      </c>
      <c r="CF16" s="171">
        <f t="shared" si="8"/>
        <v>0.1</v>
      </c>
      <c r="CG16" s="171">
        <f t="shared" si="8"/>
        <v>0.1</v>
      </c>
      <c r="CH16" s="171">
        <f t="shared" si="8"/>
        <v>0.1</v>
      </c>
      <c r="CI16" s="171">
        <f t="shared" si="8"/>
        <v>0.1</v>
      </c>
      <c r="CJ16" s="171">
        <f t="shared" si="8"/>
        <v>0.1</v>
      </c>
      <c r="CK16" s="171">
        <f t="shared" si="8"/>
        <v>0.1</v>
      </c>
      <c r="CL16" s="171">
        <f t="shared" si="8"/>
        <v>0.1</v>
      </c>
      <c r="CM16" s="171">
        <f t="shared" si="8"/>
        <v>0.1</v>
      </c>
      <c r="CN16" s="171">
        <f t="shared" si="8"/>
        <v>0.1</v>
      </c>
      <c r="CO16" s="171">
        <f t="shared" si="8"/>
        <v>0.1</v>
      </c>
      <c r="CP16" s="171">
        <f t="shared" si="8"/>
        <v>0.1</v>
      </c>
      <c r="CQ16" s="171">
        <f t="shared" si="8"/>
        <v>0.1</v>
      </c>
      <c r="CR16" s="171">
        <f t="shared" si="8"/>
        <v>0.1</v>
      </c>
      <c r="CS16" s="171">
        <f t="shared" si="8"/>
        <v>0.1</v>
      </c>
      <c r="CT16" s="171">
        <f t="shared" si="8"/>
        <v>0.1</v>
      </c>
      <c r="CU16" s="171">
        <f t="shared" si="8"/>
        <v>0.1</v>
      </c>
      <c r="CV16" s="171">
        <f t="shared" si="8"/>
        <v>0.1</v>
      </c>
      <c r="CW16" s="171">
        <f t="shared" si="8"/>
        <v>0.1</v>
      </c>
      <c r="CX16" s="171">
        <f t="shared" si="8"/>
        <v>0.1</v>
      </c>
      <c r="CY16" s="171">
        <f t="shared" si="8"/>
        <v>0.1</v>
      </c>
      <c r="CZ16" s="171">
        <f t="shared" si="8"/>
        <v>0.1</v>
      </c>
      <c r="DA16" s="171">
        <f t="shared" si="8"/>
        <v>0.1</v>
      </c>
      <c r="DB16" s="171">
        <f t="shared" si="8"/>
        <v>0.1</v>
      </c>
      <c r="DC16" s="171">
        <f t="shared" si="8"/>
        <v>0.1</v>
      </c>
      <c r="DD16" s="171">
        <f t="shared" si="8"/>
        <v>0.1</v>
      </c>
      <c r="DE16" s="171">
        <f t="shared" si="8"/>
        <v>0.1</v>
      </c>
      <c r="DF16" s="171">
        <f t="shared" si="8"/>
        <v>0.1</v>
      </c>
      <c r="DG16" s="171">
        <f t="shared" si="8"/>
        <v>0.1</v>
      </c>
      <c r="DH16" s="171">
        <f t="shared" si="8"/>
        <v>0.1</v>
      </c>
      <c r="DI16" s="171">
        <f t="shared" si="8"/>
        <v>0.1</v>
      </c>
      <c r="DJ16" s="171">
        <f t="shared" si="8"/>
        <v>0.1</v>
      </c>
      <c r="DK16" s="171">
        <f t="shared" si="8"/>
        <v>0.1</v>
      </c>
      <c r="DL16" s="171">
        <f t="shared" si="8"/>
        <v>0.1</v>
      </c>
      <c r="DM16" s="171">
        <f t="shared" si="8"/>
        <v>0.1</v>
      </c>
      <c r="DN16" s="171">
        <f t="shared" si="8"/>
        <v>0.1</v>
      </c>
      <c r="DO16" s="171">
        <f t="shared" si="8"/>
        <v>0.1</v>
      </c>
      <c r="DP16" s="171">
        <f t="shared" si="8"/>
        <v>0.1</v>
      </c>
      <c r="DQ16" s="171">
        <f t="shared" si="8"/>
        <v>0.1</v>
      </c>
      <c r="DR16" s="171">
        <f t="shared" si="8"/>
        <v>0.1</v>
      </c>
    </row>
    <row r="17" spans="2:122">
      <c r="B17" s="195">
        <v>43344</v>
      </c>
      <c r="BK17" s="172">
        <v>0.1</v>
      </c>
      <c r="BL17" s="171">
        <f t="shared" ref="BL17:DR17" si="9">BK17</f>
        <v>0.1</v>
      </c>
      <c r="BM17" s="171">
        <f t="shared" si="9"/>
        <v>0.1</v>
      </c>
      <c r="BN17" s="171">
        <f t="shared" si="9"/>
        <v>0.1</v>
      </c>
      <c r="BO17" s="171">
        <f t="shared" si="9"/>
        <v>0.1</v>
      </c>
      <c r="BP17" s="171">
        <f t="shared" si="9"/>
        <v>0.1</v>
      </c>
      <c r="BQ17" s="171">
        <f t="shared" si="9"/>
        <v>0.1</v>
      </c>
      <c r="BR17" s="171">
        <f t="shared" si="9"/>
        <v>0.1</v>
      </c>
      <c r="BS17" s="171">
        <f t="shared" si="9"/>
        <v>0.1</v>
      </c>
      <c r="BT17" s="171">
        <f t="shared" si="9"/>
        <v>0.1</v>
      </c>
      <c r="BU17" s="171">
        <f t="shared" si="9"/>
        <v>0.1</v>
      </c>
      <c r="BV17" s="171">
        <f t="shared" si="9"/>
        <v>0.1</v>
      </c>
      <c r="BW17" s="171">
        <f t="shared" si="9"/>
        <v>0.1</v>
      </c>
      <c r="BX17" s="171">
        <f t="shared" si="9"/>
        <v>0.1</v>
      </c>
      <c r="BY17" s="171">
        <f t="shared" si="9"/>
        <v>0.1</v>
      </c>
      <c r="BZ17" s="171">
        <f t="shared" si="9"/>
        <v>0.1</v>
      </c>
      <c r="CA17" s="171">
        <f t="shared" si="9"/>
        <v>0.1</v>
      </c>
      <c r="CB17" s="171">
        <f t="shared" si="9"/>
        <v>0.1</v>
      </c>
      <c r="CC17" s="171">
        <f t="shared" si="9"/>
        <v>0.1</v>
      </c>
      <c r="CD17" s="171">
        <f t="shared" si="9"/>
        <v>0.1</v>
      </c>
      <c r="CE17" s="171">
        <f t="shared" si="9"/>
        <v>0.1</v>
      </c>
      <c r="CF17" s="171">
        <f t="shared" si="9"/>
        <v>0.1</v>
      </c>
      <c r="CG17" s="171">
        <f t="shared" si="9"/>
        <v>0.1</v>
      </c>
      <c r="CH17" s="171">
        <f t="shared" si="9"/>
        <v>0.1</v>
      </c>
      <c r="CI17" s="171">
        <f t="shared" si="9"/>
        <v>0.1</v>
      </c>
      <c r="CJ17" s="171">
        <f t="shared" si="9"/>
        <v>0.1</v>
      </c>
      <c r="CK17" s="171">
        <f t="shared" si="9"/>
        <v>0.1</v>
      </c>
      <c r="CL17" s="171">
        <f t="shared" si="9"/>
        <v>0.1</v>
      </c>
      <c r="CM17" s="171">
        <f t="shared" si="9"/>
        <v>0.1</v>
      </c>
      <c r="CN17" s="171">
        <f t="shared" si="9"/>
        <v>0.1</v>
      </c>
      <c r="CO17" s="171">
        <f t="shared" si="9"/>
        <v>0.1</v>
      </c>
      <c r="CP17" s="171">
        <f t="shared" si="9"/>
        <v>0.1</v>
      </c>
      <c r="CQ17" s="171">
        <f t="shared" si="9"/>
        <v>0.1</v>
      </c>
      <c r="CR17" s="171">
        <f t="shared" si="9"/>
        <v>0.1</v>
      </c>
      <c r="CS17" s="171">
        <f t="shared" si="9"/>
        <v>0.1</v>
      </c>
      <c r="CT17" s="171">
        <f t="shared" si="9"/>
        <v>0.1</v>
      </c>
      <c r="CU17" s="171">
        <f t="shared" si="9"/>
        <v>0.1</v>
      </c>
      <c r="CV17" s="171">
        <f t="shared" si="9"/>
        <v>0.1</v>
      </c>
      <c r="CW17" s="171">
        <f t="shared" si="9"/>
        <v>0.1</v>
      </c>
      <c r="CX17" s="171">
        <f t="shared" si="9"/>
        <v>0.1</v>
      </c>
      <c r="CY17" s="171">
        <f t="shared" si="9"/>
        <v>0.1</v>
      </c>
      <c r="CZ17" s="171">
        <f t="shared" si="9"/>
        <v>0.1</v>
      </c>
      <c r="DA17" s="171">
        <f t="shared" si="9"/>
        <v>0.1</v>
      </c>
      <c r="DB17" s="171">
        <f t="shared" si="9"/>
        <v>0.1</v>
      </c>
      <c r="DC17" s="171">
        <f t="shared" si="9"/>
        <v>0.1</v>
      </c>
      <c r="DD17" s="171">
        <f t="shared" si="9"/>
        <v>0.1</v>
      </c>
      <c r="DE17" s="171">
        <f t="shared" si="9"/>
        <v>0.1</v>
      </c>
      <c r="DF17" s="171">
        <f t="shared" si="9"/>
        <v>0.1</v>
      </c>
      <c r="DG17" s="171">
        <f t="shared" si="9"/>
        <v>0.1</v>
      </c>
      <c r="DH17" s="171">
        <f t="shared" si="9"/>
        <v>0.1</v>
      </c>
      <c r="DI17" s="171">
        <f t="shared" si="9"/>
        <v>0.1</v>
      </c>
      <c r="DJ17" s="171">
        <f t="shared" si="9"/>
        <v>0.1</v>
      </c>
      <c r="DK17" s="171">
        <f t="shared" si="9"/>
        <v>0.1</v>
      </c>
      <c r="DL17" s="171">
        <f t="shared" si="9"/>
        <v>0.1</v>
      </c>
      <c r="DM17" s="171">
        <f t="shared" si="9"/>
        <v>0.1</v>
      </c>
      <c r="DN17" s="171">
        <f t="shared" si="9"/>
        <v>0.1</v>
      </c>
      <c r="DO17" s="171">
        <f t="shared" si="9"/>
        <v>0.1</v>
      </c>
      <c r="DP17" s="171">
        <f t="shared" si="9"/>
        <v>0.1</v>
      </c>
      <c r="DQ17" s="171">
        <f t="shared" si="9"/>
        <v>0.1</v>
      </c>
      <c r="DR17" s="171">
        <f t="shared" si="9"/>
        <v>0.1</v>
      </c>
    </row>
    <row r="18" spans="2:122">
      <c r="B18" s="195">
        <v>43374</v>
      </c>
      <c r="BK18" s="172">
        <v>0.1</v>
      </c>
      <c r="BL18" s="171">
        <f t="shared" ref="BL18:DR18" si="10">BK18</f>
        <v>0.1</v>
      </c>
      <c r="BM18" s="171">
        <f t="shared" si="10"/>
        <v>0.1</v>
      </c>
      <c r="BN18" s="171">
        <f t="shared" si="10"/>
        <v>0.1</v>
      </c>
      <c r="BO18" s="171">
        <f t="shared" si="10"/>
        <v>0.1</v>
      </c>
      <c r="BP18" s="171">
        <f t="shared" si="10"/>
        <v>0.1</v>
      </c>
      <c r="BQ18" s="171">
        <f t="shared" si="10"/>
        <v>0.1</v>
      </c>
      <c r="BR18" s="171">
        <f t="shared" si="10"/>
        <v>0.1</v>
      </c>
      <c r="BS18" s="171">
        <f t="shared" si="10"/>
        <v>0.1</v>
      </c>
      <c r="BT18" s="171">
        <f t="shared" si="10"/>
        <v>0.1</v>
      </c>
      <c r="BU18" s="171">
        <f t="shared" si="10"/>
        <v>0.1</v>
      </c>
      <c r="BV18" s="171">
        <f t="shared" si="10"/>
        <v>0.1</v>
      </c>
      <c r="BW18" s="171">
        <f t="shared" si="10"/>
        <v>0.1</v>
      </c>
      <c r="BX18" s="171">
        <f t="shared" si="10"/>
        <v>0.1</v>
      </c>
      <c r="BY18" s="171">
        <f t="shared" si="10"/>
        <v>0.1</v>
      </c>
      <c r="BZ18" s="171">
        <f t="shared" si="10"/>
        <v>0.1</v>
      </c>
      <c r="CA18" s="171">
        <f t="shared" si="10"/>
        <v>0.1</v>
      </c>
      <c r="CB18" s="171">
        <f t="shared" si="10"/>
        <v>0.1</v>
      </c>
      <c r="CC18" s="171">
        <f t="shared" si="10"/>
        <v>0.1</v>
      </c>
      <c r="CD18" s="171">
        <f t="shared" si="10"/>
        <v>0.1</v>
      </c>
      <c r="CE18" s="171">
        <f t="shared" si="10"/>
        <v>0.1</v>
      </c>
      <c r="CF18" s="171">
        <f t="shared" si="10"/>
        <v>0.1</v>
      </c>
      <c r="CG18" s="171">
        <f t="shared" si="10"/>
        <v>0.1</v>
      </c>
      <c r="CH18" s="171">
        <f t="shared" si="10"/>
        <v>0.1</v>
      </c>
      <c r="CI18" s="171">
        <f t="shared" si="10"/>
        <v>0.1</v>
      </c>
      <c r="CJ18" s="171">
        <f t="shared" si="10"/>
        <v>0.1</v>
      </c>
      <c r="CK18" s="171">
        <f t="shared" si="10"/>
        <v>0.1</v>
      </c>
      <c r="CL18" s="171">
        <f t="shared" si="10"/>
        <v>0.1</v>
      </c>
      <c r="CM18" s="171">
        <f t="shared" si="10"/>
        <v>0.1</v>
      </c>
      <c r="CN18" s="171">
        <f t="shared" si="10"/>
        <v>0.1</v>
      </c>
      <c r="CO18" s="171">
        <f t="shared" si="10"/>
        <v>0.1</v>
      </c>
      <c r="CP18" s="171">
        <f t="shared" si="10"/>
        <v>0.1</v>
      </c>
      <c r="CQ18" s="171">
        <f t="shared" si="10"/>
        <v>0.1</v>
      </c>
      <c r="CR18" s="171">
        <f t="shared" si="10"/>
        <v>0.1</v>
      </c>
      <c r="CS18" s="171">
        <f t="shared" si="10"/>
        <v>0.1</v>
      </c>
      <c r="CT18" s="171">
        <f t="shared" si="10"/>
        <v>0.1</v>
      </c>
      <c r="CU18" s="171">
        <f t="shared" si="10"/>
        <v>0.1</v>
      </c>
      <c r="CV18" s="171">
        <f t="shared" si="10"/>
        <v>0.1</v>
      </c>
      <c r="CW18" s="171">
        <f t="shared" si="10"/>
        <v>0.1</v>
      </c>
      <c r="CX18" s="171">
        <f t="shared" si="10"/>
        <v>0.1</v>
      </c>
      <c r="CY18" s="171">
        <f t="shared" si="10"/>
        <v>0.1</v>
      </c>
      <c r="CZ18" s="171">
        <f t="shared" si="10"/>
        <v>0.1</v>
      </c>
      <c r="DA18" s="171">
        <f t="shared" si="10"/>
        <v>0.1</v>
      </c>
      <c r="DB18" s="171">
        <f t="shared" si="10"/>
        <v>0.1</v>
      </c>
      <c r="DC18" s="171">
        <f t="shared" si="10"/>
        <v>0.1</v>
      </c>
      <c r="DD18" s="171">
        <f t="shared" si="10"/>
        <v>0.1</v>
      </c>
      <c r="DE18" s="171">
        <f t="shared" si="10"/>
        <v>0.1</v>
      </c>
      <c r="DF18" s="171">
        <f t="shared" si="10"/>
        <v>0.1</v>
      </c>
      <c r="DG18" s="171">
        <f t="shared" si="10"/>
        <v>0.1</v>
      </c>
      <c r="DH18" s="171">
        <f t="shared" si="10"/>
        <v>0.1</v>
      </c>
      <c r="DI18" s="171">
        <f t="shared" si="10"/>
        <v>0.1</v>
      </c>
      <c r="DJ18" s="171">
        <f t="shared" si="10"/>
        <v>0.1</v>
      </c>
      <c r="DK18" s="171">
        <f t="shared" si="10"/>
        <v>0.1</v>
      </c>
      <c r="DL18" s="171">
        <f t="shared" si="10"/>
        <v>0.1</v>
      </c>
      <c r="DM18" s="171">
        <f t="shared" si="10"/>
        <v>0.1</v>
      </c>
      <c r="DN18" s="171">
        <f t="shared" si="10"/>
        <v>0.1</v>
      </c>
      <c r="DO18" s="171">
        <f t="shared" si="10"/>
        <v>0.1</v>
      </c>
      <c r="DP18" s="171">
        <f t="shared" si="10"/>
        <v>0.1</v>
      </c>
      <c r="DQ18" s="171">
        <f t="shared" si="10"/>
        <v>0.1</v>
      </c>
      <c r="DR18" s="171">
        <f t="shared" si="10"/>
        <v>0.1</v>
      </c>
    </row>
    <row r="19" spans="2:122">
      <c r="B19" s="195">
        <v>43405</v>
      </c>
      <c r="BK19" s="172">
        <v>0.1</v>
      </c>
      <c r="BL19" s="171">
        <f t="shared" ref="BL19:DR19" si="11">BK19</f>
        <v>0.1</v>
      </c>
      <c r="BM19" s="171">
        <f t="shared" si="11"/>
        <v>0.1</v>
      </c>
      <c r="BN19" s="171">
        <f t="shared" si="11"/>
        <v>0.1</v>
      </c>
      <c r="BO19" s="171">
        <f t="shared" si="11"/>
        <v>0.1</v>
      </c>
      <c r="BP19" s="171">
        <f t="shared" si="11"/>
        <v>0.1</v>
      </c>
      <c r="BQ19" s="171">
        <f t="shared" si="11"/>
        <v>0.1</v>
      </c>
      <c r="BR19" s="171">
        <f t="shared" si="11"/>
        <v>0.1</v>
      </c>
      <c r="BS19" s="171">
        <f t="shared" si="11"/>
        <v>0.1</v>
      </c>
      <c r="BT19" s="171">
        <f t="shared" si="11"/>
        <v>0.1</v>
      </c>
      <c r="BU19" s="171">
        <f t="shared" si="11"/>
        <v>0.1</v>
      </c>
      <c r="BV19" s="171">
        <f t="shared" si="11"/>
        <v>0.1</v>
      </c>
      <c r="BW19" s="171">
        <f t="shared" si="11"/>
        <v>0.1</v>
      </c>
      <c r="BX19" s="171">
        <f t="shared" si="11"/>
        <v>0.1</v>
      </c>
      <c r="BY19" s="171">
        <f t="shared" si="11"/>
        <v>0.1</v>
      </c>
      <c r="BZ19" s="171">
        <f t="shared" si="11"/>
        <v>0.1</v>
      </c>
      <c r="CA19" s="171">
        <f t="shared" si="11"/>
        <v>0.1</v>
      </c>
      <c r="CB19" s="171">
        <f t="shared" si="11"/>
        <v>0.1</v>
      </c>
      <c r="CC19" s="171">
        <f t="shared" si="11"/>
        <v>0.1</v>
      </c>
      <c r="CD19" s="171">
        <f t="shared" si="11"/>
        <v>0.1</v>
      </c>
      <c r="CE19" s="171">
        <f t="shared" si="11"/>
        <v>0.1</v>
      </c>
      <c r="CF19" s="171">
        <f t="shared" si="11"/>
        <v>0.1</v>
      </c>
      <c r="CG19" s="171">
        <f t="shared" si="11"/>
        <v>0.1</v>
      </c>
      <c r="CH19" s="171">
        <f t="shared" si="11"/>
        <v>0.1</v>
      </c>
      <c r="CI19" s="171">
        <f t="shared" si="11"/>
        <v>0.1</v>
      </c>
      <c r="CJ19" s="171">
        <f t="shared" si="11"/>
        <v>0.1</v>
      </c>
      <c r="CK19" s="171">
        <f t="shared" si="11"/>
        <v>0.1</v>
      </c>
      <c r="CL19" s="171">
        <f t="shared" si="11"/>
        <v>0.1</v>
      </c>
      <c r="CM19" s="171">
        <f t="shared" si="11"/>
        <v>0.1</v>
      </c>
      <c r="CN19" s="171">
        <f t="shared" si="11"/>
        <v>0.1</v>
      </c>
      <c r="CO19" s="171">
        <f t="shared" si="11"/>
        <v>0.1</v>
      </c>
      <c r="CP19" s="171">
        <f t="shared" si="11"/>
        <v>0.1</v>
      </c>
      <c r="CQ19" s="171">
        <f t="shared" si="11"/>
        <v>0.1</v>
      </c>
      <c r="CR19" s="171">
        <f t="shared" si="11"/>
        <v>0.1</v>
      </c>
      <c r="CS19" s="171">
        <f t="shared" si="11"/>
        <v>0.1</v>
      </c>
      <c r="CT19" s="171">
        <f t="shared" si="11"/>
        <v>0.1</v>
      </c>
      <c r="CU19" s="171">
        <f t="shared" si="11"/>
        <v>0.1</v>
      </c>
      <c r="CV19" s="171">
        <f t="shared" si="11"/>
        <v>0.1</v>
      </c>
      <c r="CW19" s="171">
        <f t="shared" si="11"/>
        <v>0.1</v>
      </c>
      <c r="CX19" s="171">
        <f t="shared" si="11"/>
        <v>0.1</v>
      </c>
      <c r="CY19" s="171">
        <f t="shared" si="11"/>
        <v>0.1</v>
      </c>
      <c r="CZ19" s="171">
        <f t="shared" si="11"/>
        <v>0.1</v>
      </c>
      <c r="DA19" s="171">
        <f t="shared" si="11"/>
        <v>0.1</v>
      </c>
      <c r="DB19" s="171">
        <f t="shared" si="11"/>
        <v>0.1</v>
      </c>
      <c r="DC19" s="171">
        <f t="shared" si="11"/>
        <v>0.1</v>
      </c>
      <c r="DD19" s="171">
        <f t="shared" si="11"/>
        <v>0.1</v>
      </c>
      <c r="DE19" s="171">
        <f t="shared" si="11"/>
        <v>0.1</v>
      </c>
      <c r="DF19" s="171">
        <f t="shared" si="11"/>
        <v>0.1</v>
      </c>
      <c r="DG19" s="171">
        <f t="shared" si="11"/>
        <v>0.1</v>
      </c>
      <c r="DH19" s="171">
        <f t="shared" si="11"/>
        <v>0.1</v>
      </c>
      <c r="DI19" s="171">
        <f t="shared" si="11"/>
        <v>0.1</v>
      </c>
      <c r="DJ19" s="171">
        <f t="shared" si="11"/>
        <v>0.1</v>
      </c>
      <c r="DK19" s="171">
        <f t="shared" si="11"/>
        <v>0.1</v>
      </c>
      <c r="DL19" s="171">
        <f t="shared" si="11"/>
        <v>0.1</v>
      </c>
      <c r="DM19" s="171">
        <f t="shared" si="11"/>
        <v>0.1</v>
      </c>
      <c r="DN19" s="171">
        <f t="shared" si="11"/>
        <v>0.1</v>
      </c>
      <c r="DO19" s="171">
        <f t="shared" si="11"/>
        <v>0.1</v>
      </c>
      <c r="DP19" s="171">
        <f t="shared" si="11"/>
        <v>0.1</v>
      </c>
      <c r="DQ19" s="171">
        <f t="shared" si="11"/>
        <v>0.1</v>
      </c>
      <c r="DR19" s="171">
        <f t="shared" si="11"/>
        <v>0.1</v>
      </c>
    </row>
    <row r="20" spans="2:122">
      <c r="B20" s="195">
        <v>43435</v>
      </c>
      <c r="BK20" s="172">
        <v>0.1</v>
      </c>
      <c r="BL20" s="171">
        <f t="shared" ref="BL20:DR20" si="12">BK20</f>
        <v>0.1</v>
      </c>
      <c r="BM20" s="171">
        <f t="shared" si="12"/>
        <v>0.1</v>
      </c>
      <c r="BN20" s="171">
        <f t="shared" si="12"/>
        <v>0.1</v>
      </c>
      <c r="BO20" s="171">
        <f t="shared" si="12"/>
        <v>0.1</v>
      </c>
      <c r="BP20" s="171">
        <f t="shared" si="12"/>
        <v>0.1</v>
      </c>
      <c r="BQ20" s="171">
        <f t="shared" si="12"/>
        <v>0.1</v>
      </c>
      <c r="BR20" s="171">
        <f t="shared" si="12"/>
        <v>0.1</v>
      </c>
      <c r="BS20" s="171">
        <f t="shared" si="12"/>
        <v>0.1</v>
      </c>
      <c r="BT20" s="171">
        <f t="shared" si="12"/>
        <v>0.1</v>
      </c>
      <c r="BU20" s="171">
        <f t="shared" si="12"/>
        <v>0.1</v>
      </c>
      <c r="BV20" s="171">
        <f t="shared" si="12"/>
        <v>0.1</v>
      </c>
      <c r="BW20" s="171">
        <f t="shared" si="12"/>
        <v>0.1</v>
      </c>
      <c r="BX20" s="171">
        <f t="shared" si="12"/>
        <v>0.1</v>
      </c>
      <c r="BY20" s="171">
        <f t="shared" si="12"/>
        <v>0.1</v>
      </c>
      <c r="BZ20" s="171">
        <f t="shared" si="12"/>
        <v>0.1</v>
      </c>
      <c r="CA20" s="171">
        <f t="shared" si="12"/>
        <v>0.1</v>
      </c>
      <c r="CB20" s="171">
        <f t="shared" si="12"/>
        <v>0.1</v>
      </c>
      <c r="CC20" s="171">
        <f t="shared" si="12"/>
        <v>0.1</v>
      </c>
      <c r="CD20" s="171">
        <f t="shared" si="12"/>
        <v>0.1</v>
      </c>
      <c r="CE20" s="171">
        <f t="shared" si="12"/>
        <v>0.1</v>
      </c>
      <c r="CF20" s="171">
        <f t="shared" si="12"/>
        <v>0.1</v>
      </c>
      <c r="CG20" s="171">
        <f t="shared" si="12"/>
        <v>0.1</v>
      </c>
      <c r="CH20" s="171">
        <f t="shared" si="12"/>
        <v>0.1</v>
      </c>
      <c r="CI20" s="171">
        <f t="shared" si="12"/>
        <v>0.1</v>
      </c>
      <c r="CJ20" s="171">
        <f t="shared" si="12"/>
        <v>0.1</v>
      </c>
      <c r="CK20" s="171">
        <f t="shared" si="12"/>
        <v>0.1</v>
      </c>
      <c r="CL20" s="171">
        <f t="shared" si="12"/>
        <v>0.1</v>
      </c>
      <c r="CM20" s="171">
        <f t="shared" si="12"/>
        <v>0.1</v>
      </c>
      <c r="CN20" s="171">
        <f t="shared" si="12"/>
        <v>0.1</v>
      </c>
      <c r="CO20" s="171">
        <f t="shared" si="12"/>
        <v>0.1</v>
      </c>
      <c r="CP20" s="171">
        <f t="shared" si="12"/>
        <v>0.1</v>
      </c>
      <c r="CQ20" s="171">
        <f t="shared" si="12"/>
        <v>0.1</v>
      </c>
      <c r="CR20" s="171">
        <f t="shared" si="12"/>
        <v>0.1</v>
      </c>
      <c r="CS20" s="171">
        <f t="shared" si="12"/>
        <v>0.1</v>
      </c>
      <c r="CT20" s="171">
        <f t="shared" si="12"/>
        <v>0.1</v>
      </c>
      <c r="CU20" s="171">
        <f t="shared" si="12"/>
        <v>0.1</v>
      </c>
      <c r="CV20" s="171">
        <f t="shared" si="12"/>
        <v>0.1</v>
      </c>
      <c r="CW20" s="171">
        <f t="shared" si="12"/>
        <v>0.1</v>
      </c>
      <c r="CX20" s="171">
        <f t="shared" si="12"/>
        <v>0.1</v>
      </c>
      <c r="CY20" s="171">
        <f t="shared" si="12"/>
        <v>0.1</v>
      </c>
      <c r="CZ20" s="171">
        <f t="shared" si="12"/>
        <v>0.1</v>
      </c>
      <c r="DA20" s="171">
        <f t="shared" si="12"/>
        <v>0.1</v>
      </c>
      <c r="DB20" s="171">
        <f t="shared" si="12"/>
        <v>0.1</v>
      </c>
      <c r="DC20" s="171">
        <f t="shared" si="12"/>
        <v>0.1</v>
      </c>
      <c r="DD20" s="171">
        <f t="shared" si="12"/>
        <v>0.1</v>
      </c>
      <c r="DE20" s="171">
        <f t="shared" si="12"/>
        <v>0.1</v>
      </c>
      <c r="DF20" s="171">
        <f t="shared" si="12"/>
        <v>0.1</v>
      </c>
      <c r="DG20" s="171">
        <f t="shared" si="12"/>
        <v>0.1</v>
      </c>
      <c r="DH20" s="171">
        <f t="shared" si="12"/>
        <v>0.1</v>
      </c>
      <c r="DI20" s="171">
        <f t="shared" si="12"/>
        <v>0.1</v>
      </c>
      <c r="DJ20" s="171">
        <f t="shared" si="12"/>
        <v>0.1</v>
      </c>
      <c r="DK20" s="171">
        <f t="shared" si="12"/>
        <v>0.1</v>
      </c>
      <c r="DL20" s="171">
        <f t="shared" si="12"/>
        <v>0.1</v>
      </c>
      <c r="DM20" s="171">
        <f t="shared" si="12"/>
        <v>0.1</v>
      </c>
      <c r="DN20" s="171">
        <f t="shared" si="12"/>
        <v>0.1</v>
      </c>
      <c r="DO20" s="171">
        <f t="shared" si="12"/>
        <v>0.1</v>
      </c>
      <c r="DP20" s="171">
        <f t="shared" si="12"/>
        <v>0.1</v>
      </c>
      <c r="DQ20" s="171">
        <f t="shared" si="12"/>
        <v>0.1</v>
      </c>
      <c r="DR20" s="171">
        <f t="shared" si="12"/>
        <v>0.1</v>
      </c>
    </row>
    <row r="21" spans="2:122" ht="15.75" customHeight="1">
      <c r="B21" s="195">
        <v>43466</v>
      </c>
      <c r="BK21" s="172">
        <v>0.1</v>
      </c>
      <c r="BL21" s="171">
        <f t="shared" ref="BL21:DR21" si="13">BK21</f>
        <v>0.1</v>
      </c>
      <c r="BM21" s="171">
        <f t="shared" si="13"/>
        <v>0.1</v>
      </c>
      <c r="BN21" s="171">
        <f t="shared" si="13"/>
        <v>0.1</v>
      </c>
      <c r="BO21" s="171">
        <f t="shared" si="13"/>
        <v>0.1</v>
      </c>
      <c r="BP21" s="171">
        <f t="shared" si="13"/>
        <v>0.1</v>
      </c>
      <c r="BQ21" s="171">
        <f t="shared" si="13"/>
        <v>0.1</v>
      </c>
      <c r="BR21" s="171">
        <f t="shared" si="13"/>
        <v>0.1</v>
      </c>
      <c r="BS21" s="171">
        <f t="shared" si="13"/>
        <v>0.1</v>
      </c>
      <c r="BT21" s="171">
        <f t="shared" si="13"/>
        <v>0.1</v>
      </c>
      <c r="BU21" s="171">
        <f t="shared" si="13"/>
        <v>0.1</v>
      </c>
      <c r="BV21" s="171">
        <f t="shared" si="13"/>
        <v>0.1</v>
      </c>
      <c r="BW21" s="171">
        <f t="shared" si="13"/>
        <v>0.1</v>
      </c>
      <c r="BX21" s="171">
        <f t="shared" si="13"/>
        <v>0.1</v>
      </c>
      <c r="BY21" s="171">
        <f t="shared" si="13"/>
        <v>0.1</v>
      </c>
      <c r="BZ21" s="171">
        <f t="shared" si="13"/>
        <v>0.1</v>
      </c>
      <c r="CA21" s="171">
        <f t="shared" si="13"/>
        <v>0.1</v>
      </c>
      <c r="CB21" s="171">
        <f t="shared" si="13"/>
        <v>0.1</v>
      </c>
      <c r="CC21" s="171">
        <f t="shared" si="13"/>
        <v>0.1</v>
      </c>
      <c r="CD21" s="171">
        <f t="shared" si="13"/>
        <v>0.1</v>
      </c>
      <c r="CE21" s="171">
        <f t="shared" si="13"/>
        <v>0.1</v>
      </c>
      <c r="CF21" s="171">
        <f t="shared" si="13"/>
        <v>0.1</v>
      </c>
      <c r="CG21" s="171">
        <f t="shared" si="13"/>
        <v>0.1</v>
      </c>
      <c r="CH21" s="171">
        <f t="shared" si="13"/>
        <v>0.1</v>
      </c>
      <c r="CI21" s="171">
        <f t="shared" si="13"/>
        <v>0.1</v>
      </c>
      <c r="CJ21" s="171">
        <f t="shared" si="13"/>
        <v>0.1</v>
      </c>
      <c r="CK21" s="171">
        <f t="shared" si="13"/>
        <v>0.1</v>
      </c>
      <c r="CL21" s="171">
        <f t="shared" si="13"/>
        <v>0.1</v>
      </c>
      <c r="CM21" s="171">
        <f t="shared" si="13"/>
        <v>0.1</v>
      </c>
      <c r="CN21" s="171">
        <f t="shared" si="13"/>
        <v>0.1</v>
      </c>
      <c r="CO21" s="171">
        <f t="shared" si="13"/>
        <v>0.1</v>
      </c>
      <c r="CP21" s="171">
        <f t="shared" si="13"/>
        <v>0.1</v>
      </c>
      <c r="CQ21" s="171">
        <f t="shared" si="13"/>
        <v>0.1</v>
      </c>
      <c r="CR21" s="171">
        <f t="shared" si="13"/>
        <v>0.1</v>
      </c>
      <c r="CS21" s="171">
        <f t="shared" si="13"/>
        <v>0.1</v>
      </c>
      <c r="CT21" s="171">
        <f t="shared" si="13"/>
        <v>0.1</v>
      </c>
      <c r="CU21" s="171">
        <f t="shared" si="13"/>
        <v>0.1</v>
      </c>
      <c r="CV21" s="171">
        <f t="shared" si="13"/>
        <v>0.1</v>
      </c>
      <c r="CW21" s="171">
        <f t="shared" si="13"/>
        <v>0.1</v>
      </c>
      <c r="CX21" s="171">
        <f t="shared" si="13"/>
        <v>0.1</v>
      </c>
      <c r="CY21" s="171">
        <f t="shared" si="13"/>
        <v>0.1</v>
      </c>
      <c r="CZ21" s="171">
        <f t="shared" si="13"/>
        <v>0.1</v>
      </c>
      <c r="DA21" s="171">
        <f t="shared" si="13"/>
        <v>0.1</v>
      </c>
      <c r="DB21" s="171">
        <f t="shared" si="13"/>
        <v>0.1</v>
      </c>
      <c r="DC21" s="171">
        <f t="shared" si="13"/>
        <v>0.1</v>
      </c>
      <c r="DD21" s="171">
        <f t="shared" si="13"/>
        <v>0.1</v>
      </c>
      <c r="DE21" s="171">
        <f t="shared" si="13"/>
        <v>0.1</v>
      </c>
      <c r="DF21" s="171">
        <f t="shared" si="13"/>
        <v>0.1</v>
      </c>
      <c r="DG21" s="171">
        <f t="shared" si="13"/>
        <v>0.1</v>
      </c>
      <c r="DH21" s="171">
        <f t="shared" si="13"/>
        <v>0.1</v>
      </c>
      <c r="DI21" s="171">
        <f t="shared" si="13"/>
        <v>0.1</v>
      </c>
      <c r="DJ21" s="171">
        <f t="shared" si="13"/>
        <v>0.1</v>
      </c>
      <c r="DK21" s="171">
        <f t="shared" si="13"/>
        <v>0.1</v>
      </c>
      <c r="DL21" s="171">
        <f t="shared" si="13"/>
        <v>0.1</v>
      </c>
      <c r="DM21" s="171">
        <f t="shared" si="13"/>
        <v>0.1</v>
      </c>
      <c r="DN21" s="171">
        <f t="shared" si="13"/>
        <v>0.1</v>
      </c>
      <c r="DO21" s="171">
        <f t="shared" si="13"/>
        <v>0.1</v>
      </c>
      <c r="DP21" s="171">
        <f t="shared" si="13"/>
        <v>0.1</v>
      </c>
      <c r="DQ21" s="171">
        <f t="shared" si="13"/>
        <v>0.1</v>
      </c>
      <c r="DR21" s="171">
        <f t="shared" si="13"/>
        <v>0.1</v>
      </c>
    </row>
    <row r="22" spans="2:122" ht="15.75" customHeight="1">
      <c r="B22" s="195">
        <v>43497</v>
      </c>
      <c r="BK22" s="172">
        <v>0.1</v>
      </c>
      <c r="BL22" s="171">
        <f t="shared" ref="BL22:DR22" si="14">BK22</f>
        <v>0.1</v>
      </c>
      <c r="BM22" s="171">
        <f t="shared" si="14"/>
        <v>0.1</v>
      </c>
      <c r="BN22" s="171">
        <f t="shared" si="14"/>
        <v>0.1</v>
      </c>
      <c r="BO22" s="171">
        <f t="shared" si="14"/>
        <v>0.1</v>
      </c>
      <c r="BP22" s="171">
        <f t="shared" si="14"/>
        <v>0.1</v>
      </c>
      <c r="BQ22" s="171">
        <f t="shared" si="14"/>
        <v>0.1</v>
      </c>
      <c r="BR22" s="171">
        <f t="shared" si="14"/>
        <v>0.1</v>
      </c>
      <c r="BS22" s="171">
        <f t="shared" si="14"/>
        <v>0.1</v>
      </c>
      <c r="BT22" s="171">
        <f t="shared" si="14"/>
        <v>0.1</v>
      </c>
      <c r="BU22" s="171">
        <f t="shared" si="14"/>
        <v>0.1</v>
      </c>
      <c r="BV22" s="171">
        <f t="shared" si="14"/>
        <v>0.1</v>
      </c>
      <c r="BW22" s="171">
        <f t="shared" si="14"/>
        <v>0.1</v>
      </c>
      <c r="BX22" s="171">
        <f t="shared" si="14"/>
        <v>0.1</v>
      </c>
      <c r="BY22" s="171">
        <f t="shared" si="14"/>
        <v>0.1</v>
      </c>
      <c r="BZ22" s="171">
        <f t="shared" si="14"/>
        <v>0.1</v>
      </c>
      <c r="CA22" s="171">
        <f t="shared" si="14"/>
        <v>0.1</v>
      </c>
      <c r="CB22" s="171">
        <f t="shared" si="14"/>
        <v>0.1</v>
      </c>
      <c r="CC22" s="171">
        <f t="shared" si="14"/>
        <v>0.1</v>
      </c>
      <c r="CD22" s="171">
        <f t="shared" si="14"/>
        <v>0.1</v>
      </c>
      <c r="CE22" s="171">
        <f t="shared" si="14"/>
        <v>0.1</v>
      </c>
      <c r="CF22" s="171">
        <f t="shared" si="14"/>
        <v>0.1</v>
      </c>
      <c r="CG22" s="171">
        <f t="shared" si="14"/>
        <v>0.1</v>
      </c>
      <c r="CH22" s="171">
        <f t="shared" si="14"/>
        <v>0.1</v>
      </c>
      <c r="CI22" s="171">
        <f t="shared" si="14"/>
        <v>0.1</v>
      </c>
      <c r="CJ22" s="171">
        <f t="shared" si="14"/>
        <v>0.1</v>
      </c>
      <c r="CK22" s="171">
        <f t="shared" si="14"/>
        <v>0.1</v>
      </c>
      <c r="CL22" s="171">
        <f t="shared" si="14"/>
        <v>0.1</v>
      </c>
      <c r="CM22" s="171">
        <f t="shared" si="14"/>
        <v>0.1</v>
      </c>
      <c r="CN22" s="171">
        <f t="shared" si="14"/>
        <v>0.1</v>
      </c>
      <c r="CO22" s="171">
        <f t="shared" si="14"/>
        <v>0.1</v>
      </c>
      <c r="CP22" s="171">
        <f t="shared" si="14"/>
        <v>0.1</v>
      </c>
      <c r="CQ22" s="171">
        <f t="shared" si="14"/>
        <v>0.1</v>
      </c>
      <c r="CR22" s="171">
        <f t="shared" si="14"/>
        <v>0.1</v>
      </c>
      <c r="CS22" s="171">
        <f t="shared" si="14"/>
        <v>0.1</v>
      </c>
      <c r="CT22" s="171">
        <f t="shared" si="14"/>
        <v>0.1</v>
      </c>
      <c r="CU22" s="171">
        <f t="shared" si="14"/>
        <v>0.1</v>
      </c>
      <c r="CV22" s="171">
        <f t="shared" si="14"/>
        <v>0.1</v>
      </c>
      <c r="CW22" s="171">
        <f t="shared" si="14"/>
        <v>0.1</v>
      </c>
      <c r="CX22" s="171">
        <f t="shared" si="14"/>
        <v>0.1</v>
      </c>
      <c r="CY22" s="171">
        <f t="shared" si="14"/>
        <v>0.1</v>
      </c>
      <c r="CZ22" s="171">
        <f t="shared" si="14"/>
        <v>0.1</v>
      </c>
      <c r="DA22" s="171">
        <f t="shared" si="14"/>
        <v>0.1</v>
      </c>
      <c r="DB22" s="171">
        <f t="shared" si="14"/>
        <v>0.1</v>
      </c>
      <c r="DC22" s="171">
        <f t="shared" si="14"/>
        <v>0.1</v>
      </c>
      <c r="DD22" s="171">
        <f t="shared" si="14"/>
        <v>0.1</v>
      </c>
      <c r="DE22" s="171">
        <f t="shared" si="14"/>
        <v>0.1</v>
      </c>
      <c r="DF22" s="171">
        <f t="shared" si="14"/>
        <v>0.1</v>
      </c>
      <c r="DG22" s="171">
        <f t="shared" si="14"/>
        <v>0.1</v>
      </c>
      <c r="DH22" s="171">
        <f t="shared" si="14"/>
        <v>0.1</v>
      </c>
      <c r="DI22" s="171">
        <f t="shared" si="14"/>
        <v>0.1</v>
      </c>
      <c r="DJ22" s="171">
        <f t="shared" si="14"/>
        <v>0.1</v>
      </c>
      <c r="DK22" s="171">
        <f t="shared" si="14"/>
        <v>0.1</v>
      </c>
      <c r="DL22" s="171">
        <f t="shared" si="14"/>
        <v>0.1</v>
      </c>
      <c r="DM22" s="171">
        <f t="shared" si="14"/>
        <v>0.1</v>
      </c>
      <c r="DN22" s="171">
        <f t="shared" si="14"/>
        <v>0.1</v>
      </c>
      <c r="DO22" s="171">
        <f t="shared" si="14"/>
        <v>0.1</v>
      </c>
      <c r="DP22" s="171">
        <f t="shared" si="14"/>
        <v>0.1</v>
      </c>
      <c r="DQ22" s="171">
        <f t="shared" si="14"/>
        <v>0.1</v>
      </c>
      <c r="DR22" s="171">
        <f t="shared" si="14"/>
        <v>0.1</v>
      </c>
    </row>
    <row r="23" spans="2:122" ht="15.75" customHeight="1">
      <c r="B23" s="195">
        <v>43525</v>
      </c>
      <c r="BK23" s="172">
        <v>0.1</v>
      </c>
      <c r="BL23" s="171">
        <f t="shared" ref="BL23:DR23" si="15">BK23</f>
        <v>0.1</v>
      </c>
      <c r="BM23" s="171">
        <f t="shared" si="15"/>
        <v>0.1</v>
      </c>
      <c r="BN23" s="171">
        <f t="shared" si="15"/>
        <v>0.1</v>
      </c>
      <c r="BO23" s="171">
        <f t="shared" si="15"/>
        <v>0.1</v>
      </c>
      <c r="BP23" s="171">
        <f t="shared" si="15"/>
        <v>0.1</v>
      </c>
      <c r="BQ23" s="171">
        <f t="shared" si="15"/>
        <v>0.1</v>
      </c>
      <c r="BR23" s="171">
        <f t="shared" si="15"/>
        <v>0.1</v>
      </c>
      <c r="BS23" s="171">
        <f t="shared" si="15"/>
        <v>0.1</v>
      </c>
      <c r="BT23" s="171">
        <f t="shared" si="15"/>
        <v>0.1</v>
      </c>
      <c r="BU23" s="171">
        <f t="shared" si="15"/>
        <v>0.1</v>
      </c>
      <c r="BV23" s="171">
        <f t="shared" si="15"/>
        <v>0.1</v>
      </c>
      <c r="BW23" s="171">
        <f t="shared" si="15"/>
        <v>0.1</v>
      </c>
      <c r="BX23" s="171">
        <f t="shared" si="15"/>
        <v>0.1</v>
      </c>
      <c r="BY23" s="171">
        <f t="shared" si="15"/>
        <v>0.1</v>
      </c>
      <c r="BZ23" s="171">
        <f t="shared" si="15"/>
        <v>0.1</v>
      </c>
      <c r="CA23" s="171">
        <f t="shared" si="15"/>
        <v>0.1</v>
      </c>
      <c r="CB23" s="171">
        <f t="shared" si="15"/>
        <v>0.1</v>
      </c>
      <c r="CC23" s="171">
        <f t="shared" si="15"/>
        <v>0.1</v>
      </c>
      <c r="CD23" s="171">
        <f t="shared" si="15"/>
        <v>0.1</v>
      </c>
      <c r="CE23" s="171">
        <f t="shared" si="15"/>
        <v>0.1</v>
      </c>
      <c r="CF23" s="171">
        <f t="shared" si="15"/>
        <v>0.1</v>
      </c>
      <c r="CG23" s="171">
        <f t="shared" si="15"/>
        <v>0.1</v>
      </c>
      <c r="CH23" s="171">
        <f t="shared" si="15"/>
        <v>0.1</v>
      </c>
      <c r="CI23" s="171">
        <f t="shared" si="15"/>
        <v>0.1</v>
      </c>
      <c r="CJ23" s="171">
        <f t="shared" si="15"/>
        <v>0.1</v>
      </c>
      <c r="CK23" s="171">
        <f t="shared" si="15"/>
        <v>0.1</v>
      </c>
      <c r="CL23" s="171">
        <f t="shared" si="15"/>
        <v>0.1</v>
      </c>
      <c r="CM23" s="171">
        <f t="shared" si="15"/>
        <v>0.1</v>
      </c>
      <c r="CN23" s="171">
        <f t="shared" si="15"/>
        <v>0.1</v>
      </c>
      <c r="CO23" s="171">
        <f t="shared" si="15"/>
        <v>0.1</v>
      </c>
      <c r="CP23" s="171">
        <f t="shared" si="15"/>
        <v>0.1</v>
      </c>
      <c r="CQ23" s="171">
        <f t="shared" si="15"/>
        <v>0.1</v>
      </c>
      <c r="CR23" s="171">
        <f t="shared" si="15"/>
        <v>0.1</v>
      </c>
      <c r="CS23" s="171">
        <f t="shared" si="15"/>
        <v>0.1</v>
      </c>
      <c r="CT23" s="171">
        <f t="shared" si="15"/>
        <v>0.1</v>
      </c>
      <c r="CU23" s="171">
        <f t="shared" si="15"/>
        <v>0.1</v>
      </c>
      <c r="CV23" s="171">
        <f t="shared" si="15"/>
        <v>0.1</v>
      </c>
      <c r="CW23" s="171">
        <f t="shared" si="15"/>
        <v>0.1</v>
      </c>
      <c r="CX23" s="171">
        <f t="shared" si="15"/>
        <v>0.1</v>
      </c>
      <c r="CY23" s="171">
        <f t="shared" si="15"/>
        <v>0.1</v>
      </c>
      <c r="CZ23" s="171">
        <f t="shared" si="15"/>
        <v>0.1</v>
      </c>
      <c r="DA23" s="171">
        <f t="shared" si="15"/>
        <v>0.1</v>
      </c>
      <c r="DB23" s="171">
        <f t="shared" si="15"/>
        <v>0.1</v>
      </c>
      <c r="DC23" s="171">
        <f t="shared" si="15"/>
        <v>0.1</v>
      </c>
      <c r="DD23" s="171">
        <f t="shared" si="15"/>
        <v>0.1</v>
      </c>
      <c r="DE23" s="171">
        <f t="shared" si="15"/>
        <v>0.1</v>
      </c>
      <c r="DF23" s="171">
        <f t="shared" si="15"/>
        <v>0.1</v>
      </c>
      <c r="DG23" s="171">
        <f t="shared" si="15"/>
        <v>0.1</v>
      </c>
      <c r="DH23" s="171">
        <f t="shared" si="15"/>
        <v>0.1</v>
      </c>
      <c r="DI23" s="171">
        <f t="shared" si="15"/>
        <v>0.1</v>
      </c>
      <c r="DJ23" s="171">
        <f t="shared" si="15"/>
        <v>0.1</v>
      </c>
      <c r="DK23" s="171">
        <f t="shared" si="15"/>
        <v>0.1</v>
      </c>
      <c r="DL23" s="171">
        <f t="shared" si="15"/>
        <v>0.1</v>
      </c>
      <c r="DM23" s="171">
        <f t="shared" si="15"/>
        <v>0.1</v>
      </c>
      <c r="DN23" s="171">
        <f t="shared" si="15"/>
        <v>0.1</v>
      </c>
      <c r="DO23" s="171">
        <f t="shared" si="15"/>
        <v>0.1</v>
      </c>
      <c r="DP23" s="171">
        <f t="shared" si="15"/>
        <v>0.1</v>
      </c>
      <c r="DQ23" s="171">
        <f t="shared" si="15"/>
        <v>0.1</v>
      </c>
      <c r="DR23" s="171">
        <f t="shared" si="15"/>
        <v>0.1</v>
      </c>
    </row>
    <row r="24" spans="2:122" ht="15.75" customHeight="1">
      <c r="B24" s="195">
        <v>43556</v>
      </c>
      <c r="BK24" s="172">
        <v>0.1</v>
      </c>
      <c r="BL24" s="171">
        <f t="shared" ref="BL24:DR24" si="16">BK24</f>
        <v>0.1</v>
      </c>
      <c r="BM24" s="171">
        <f t="shared" si="16"/>
        <v>0.1</v>
      </c>
      <c r="BN24" s="171">
        <f t="shared" si="16"/>
        <v>0.1</v>
      </c>
      <c r="BO24" s="171">
        <f t="shared" si="16"/>
        <v>0.1</v>
      </c>
      <c r="BP24" s="171">
        <f t="shared" si="16"/>
        <v>0.1</v>
      </c>
      <c r="BQ24" s="171">
        <f t="shared" si="16"/>
        <v>0.1</v>
      </c>
      <c r="BR24" s="171">
        <f t="shared" si="16"/>
        <v>0.1</v>
      </c>
      <c r="BS24" s="171">
        <f t="shared" si="16"/>
        <v>0.1</v>
      </c>
      <c r="BT24" s="171">
        <f t="shared" si="16"/>
        <v>0.1</v>
      </c>
      <c r="BU24" s="171">
        <f t="shared" si="16"/>
        <v>0.1</v>
      </c>
      <c r="BV24" s="171">
        <f t="shared" si="16"/>
        <v>0.1</v>
      </c>
      <c r="BW24" s="171">
        <f t="shared" si="16"/>
        <v>0.1</v>
      </c>
      <c r="BX24" s="171">
        <f t="shared" si="16"/>
        <v>0.1</v>
      </c>
      <c r="BY24" s="171">
        <f t="shared" si="16"/>
        <v>0.1</v>
      </c>
      <c r="BZ24" s="171">
        <f t="shared" si="16"/>
        <v>0.1</v>
      </c>
      <c r="CA24" s="171">
        <f t="shared" si="16"/>
        <v>0.1</v>
      </c>
      <c r="CB24" s="171">
        <f t="shared" si="16"/>
        <v>0.1</v>
      </c>
      <c r="CC24" s="171">
        <f t="shared" si="16"/>
        <v>0.1</v>
      </c>
      <c r="CD24" s="171">
        <f t="shared" si="16"/>
        <v>0.1</v>
      </c>
      <c r="CE24" s="171">
        <f t="shared" si="16"/>
        <v>0.1</v>
      </c>
      <c r="CF24" s="171">
        <f t="shared" si="16"/>
        <v>0.1</v>
      </c>
      <c r="CG24" s="171">
        <f t="shared" si="16"/>
        <v>0.1</v>
      </c>
      <c r="CH24" s="171">
        <f t="shared" si="16"/>
        <v>0.1</v>
      </c>
      <c r="CI24" s="171">
        <f t="shared" si="16"/>
        <v>0.1</v>
      </c>
      <c r="CJ24" s="171">
        <f t="shared" si="16"/>
        <v>0.1</v>
      </c>
      <c r="CK24" s="171">
        <f t="shared" si="16"/>
        <v>0.1</v>
      </c>
      <c r="CL24" s="171">
        <f t="shared" si="16"/>
        <v>0.1</v>
      </c>
      <c r="CM24" s="171">
        <f t="shared" si="16"/>
        <v>0.1</v>
      </c>
      <c r="CN24" s="171">
        <f t="shared" si="16"/>
        <v>0.1</v>
      </c>
      <c r="CO24" s="171">
        <f t="shared" si="16"/>
        <v>0.1</v>
      </c>
      <c r="CP24" s="171">
        <f t="shared" si="16"/>
        <v>0.1</v>
      </c>
      <c r="CQ24" s="171">
        <f t="shared" si="16"/>
        <v>0.1</v>
      </c>
      <c r="CR24" s="171">
        <f t="shared" si="16"/>
        <v>0.1</v>
      </c>
      <c r="CS24" s="171">
        <f t="shared" si="16"/>
        <v>0.1</v>
      </c>
      <c r="CT24" s="171">
        <f t="shared" si="16"/>
        <v>0.1</v>
      </c>
      <c r="CU24" s="171">
        <f t="shared" si="16"/>
        <v>0.1</v>
      </c>
      <c r="CV24" s="171">
        <f t="shared" si="16"/>
        <v>0.1</v>
      </c>
      <c r="CW24" s="171">
        <f t="shared" si="16"/>
        <v>0.1</v>
      </c>
      <c r="CX24" s="171">
        <f t="shared" si="16"/>
        <v>0.1</v>
      </c>
      <c r="CY24" s="171">
        <f t="shared" si="16"/>
        <v>0.1</v>
      </c>
      <c r="CZ24" s="171">
        <f t="shared" si="16"/>
        <v>0.1</v>
      </c>
      <c r="DA24" s="171">
        <f t="shared" si="16"/>
        <v>0.1</v>
      </c>
      <c r="DB24" s="171">
        <f t="shared" si="16"/>
        <v>0.1</v>
      </c>
      <c r="DC24" s="171">
        <f t="shared" si="16"/>
        <v>0.1</v>
      </c>
      <c r="DD24" s="171">
        <f t="shared" si="16"/>
        <v>0.1</v>
      </c>
      <c r="DE24" s="171">
        <f t="shared" si="16"/>
        <v>0.1</v>
      </c>
      <c r="DF24" s="171">
        <f t="shared" si="16"/>
        <v>0.1</v>
      </c>
      <c r="DG24" s="171">
        <f t="shared" si="16"/>
        <v>0.1</v>
      </c>
      <c r="DH24" s="171">
        <f t="shared" si="16"/>
        <v>0.1</v>
      </c>
      <c r="DI24" s="171">
        <f t="shared" si="16"/>
        <v>0.1</v>
      </c>
      <c r="DJ24" s="171">
        <f t="shared" si="16"/>
        <v>0.1</v>
      </c>
      <c r="DK24" s="171">
        <f t="shared" si="16"/>
        <v>0.1</v>
      </c>
      <c r="DL24" s="171">
        <f t="shared" si="16"/>
        <v>0.1</v>
      </c>
      <c r="DM24" s="171">
        <f t="shared" si="16"/>
        <v>0.1</v>
      </c>
      <c r="DN24" s="171">
        <f t="shared" si="16"/>
        <v>0.1</v>
      </c>
      <c r="DO24" s="171">
        <f t="shared" si="16"/>
        <v>0.1</v>
      </c>
      <c r="DP24" s="171">
        <f t="shared" si="16"/>
        <v>0.1</v>
      </c>
      <c r="DQ24" s="171">
        <f t="shared" si="16"/>
        <v>0.1</v>
      </c>
      <c r="DR24" s="171">
        <f t="shared" si="16"/>
        <v>0.1</v>
      </c>
    </row>
    <row r="25" spans="2:122" ht="15.75" customHeight="1">
      <c r="B25" s="195">
        <v>43586</v>
      </c>
      <c r="BK25" s="172">
        <v>0.1</v>
      </c>
      <c r="BL25" s="171">
        <f t="shared" ref="BL25:DR25" si="17">BK25</f>
        <v>0.1</v>
      </c>
      <c r="BM25" s="171">
        <f t="shared" si="17"/>
        <v>0.1</v>
      </c>
      <c r="BN25" s="171">
        <f t="shared" si="17"/>
        <v>0.1</v>
      </c>
      <c r="BO25" s="171">
        <f t="shared" si="17"/>
        <v>0.1</v>
      </c>
      <c r="BP25" s="171">
        <f t="shared" si="17"/>
        <v>0.1</v>
      </c>
      <c r="BQ25" s="171">
        <f t="shared" si="17"/>
        <v>0.1</v>
      </c>
      <c r="BR25" s="171">
        <f t="shared" si="17"/>
        <v>0.1</v>
      </c>
      <c r="BS25" s="171">
        <f t="shared" si="17"/>
        <v>0.1</v>
      </c>
      <c r="BT25" s="171">
        <f t="shared" si="17"/>
        <v>0.1</v>
      </c>
      <c r="BU25" s="171">
        <f t="shared" si="17"/>
        <v>0.1</v>
      </c>
      <c r="BV25" s="171">
        <f t="shared" si="17"/>
        <v>0.1</v>
      </c>
      <c r="BW25" s="171">
        <f t="shared" si="17"/>
        <v>0.1</v>
      </c>
      <c r="BX25" s="171">
        <f t="shared" si="17"/>
        <v>0.1</v>
      </c>
      <c r="BY25" s="171">
        <f t="shared" si="17"/>
        <v>0.1</v>
      </c>
      <c r="BZ25" s="171">
        <f t="shared" si="17"/>
        <v>0.1</v>
      </c>
      <c r="CA25" s="171">
        <f t="shared" si="17"/>
        <v>0.1</v>
      </c>
      <c r="CB25" s="171">
        <f t="shared" si="17"/>
        <v>0.1</v>
      </c>
      <c r="CC25" s="171">
        <f t="shared" si="17"/>
        <v>0.1</v>
      </c>
      <c r="CD25" s="171">
        <f t="shared" si="17"/>
        <v>0.1</v>
      </c>
      <c r="CE25" s="171">
        <f t="shared" si="17"/>
        <v>0.1</v>
      </c>
      <c r="CF25" s="171">
        <f t="shared" si="17"/>
        <v>0.1</v>
      </c>
      <c r="CG25" s="171">
        <f t="shared" si="17"/>
        <v>0.1</v>
      </c>
      <c r="CH25" s="171">
        <f t="shared" si="17"/>
        <v>0.1</v>
      </c>
      <c r="CI25" s="171">
        <f t="shared" si="17"/>
        <v>0.1</v>
      </c>
      <c r="CJ25" s="171">
        <f t="shared" si="17"/>
        <v>0.1</v>
      </c>
      <c r="CK25" s="171">
        <f t="shared" si="17"/>
        <v>0.1</v>
      </c>
      <c r="CL25" s="171">
        <f t="shared" si="17"/>
        <v>0.1</v>
      </c>
      <c r="CM25" s="171">
        <f t="shared" si="17"/>
        <v>0.1</v>
      </c>
      <c r="CN25" s="171">
        <f t="shared" si="17"/>
        <v>0.1</v>
      </c>
      <c r="CO25" s="171">
        <f t="shared" si="17"/>
        <v>0.1</v>
      </c>
      <c r="CP25" s="171">
        <f t="shared" si="17"/>
        <v>0.1</v>
      </c>
      <c r="CQ25" s="171">
        <f t="shared" si="17"/>
        <v>0.1</v>
      </c>
      <c r="CR25" s="171">
        <f t="shared" si="17"/>
        <v>0.1</v>
      </c>
      <c r="CS25" s="171">
        <f t="shared" si="17"/>
        <v>0.1</v>
      </c>
      <c r="CT25" s="171">
        <f t="shared" si="17"/>
        <v>0.1</v>
      </c>
      <c r="CU25" s="171">
        <f t="shared" si="17"/>
        <v>0.1</v>
      </c>
      <c r="CV25" s="171">
        <f t="shared" si="17"/>
        <v>0.1</v>
      </c>
      <c r="CW25" s="171">
        <f t="shared" si="17"/>
        <v>0.1</v>
      </c>
      <c r="CX25" s="171">
        <f t="shared" si="17"/>
        <v>0.1</v>
      </c>
      <c r="CY25" s="171">
        <f t="shared" si="17"/>
        <v>0.1</v>
      </c>
      <c r="CZ25" s="171">
        <f t="shared" si="17"/>
        <v>0.1</v>
      </c>
      <c r="DA25" s="171">
        <f t="shared" si="17"/>
        <v>0.1</v>
      </c>
      <c r="DB25" s="171">
        <f t="shared" si="17"/>
        <v>0.1</v>
      </c>
      <c r="DC25" s="171">
        <f t="shared" si="17"/>
        <v>0.1</v>
      </c>
      <c r="DD25" s="171">
        <f t="shared" si="17"/>
        <v>0.1</v>
      </c>
      <c r="DE25" s="171">
        <f t="shared" si="17"/>
        <v>0.1</v>
      </c>
      <c r="DF25" s="171">
        <f t="shared" si="17"/>
        <v>0.1</v>
      </c>
      <c r="DG25" s="171">
        <f t="shared" si="17"/>
        <v>0.1</v>
      </c>
      <c r="DH25" s="171">
        <f t="shared" si="17"/>
        <v>0.1</v>
      </c>
      <c r="DI25" s="171">
        <f t="shared" si="17"/>
        <v>0.1</v>
      </c>
      <c r="DJ25" s="171">
        <f t="shared" si="17"/>
        <v>0.1</v>
      </c>
      <c r="DK25" s="171">
        <f t="shared" si="17"/>
        <v>0.1</v>
      </c>
      <c r="DL25" s="171">
        <f t="shared" si="17"/>
        <v>0.1</v>
      </c>
      <c r="DM25" s="171">
        <f t="shared" si="17"/>
        <v>0.1</v>
      </c>
      <c r="DN25" s="171">
        <f t="shared" si="17"/>
        <v>0.1</v>
      </c>
      <c r="DO25" s="171">
        <f t="shared" si="17"/>
        <v>0.1</v>
      </c>
      <c r="DP25" s="171">
        <f t="shared" si="17"/>
        <v>0.1</v>
      </c>
      <c r="DQ25" s="171">
        <f t="shared" si="17"/>
        <v>0.1</v>
      </c>
      <c r="DR25" s="171">
        <f t="shared" si="17"/>
        <v>0.1</v>
      </c>
    </row>
    <row r="26" spans="2:122" ht="15.75" customHeight="1">
      <c r="B26" s="195">
        <v>43617</v>
      </c>
      <c r="BK26" s="172">
        <v>0.1</v>
      </c>
      <c r="BL26" s="171">
        <f t="shared" ref="BL26:DR26" si="18">BK26</f>
        <v>0.1</v>
      </c>
      <c r="BM26" s="171">
        <f t="shared" si="18"/>
        <v>0.1</v>
      </c>
      <c r="BN26" s="171">
        <f t="shared" si="18"/>
        <v>0.1</v>
      </c>
      <c r="BO26" s="171">
        <f t="shared" si="18"/>
        <v>0.1</v>
      </c>
      <c r="BP26" s="171">
        <f t="shared" si="18"/>
        <v>0.1</v>
      </c>
      <c r="BQ26" s="171">
        <f t="shared" si="18"/>
        <v>0.1</v>
      </c>
      <c r="BR26" s="171">
        <f t="shared" si="18"/>
        <v>0.1</v>
      </c>
      <c r="BS26" s="171">
        <f t="shared" si="18"/>
        <v>0.1</v>
      </c>
      <c r="BT26" s="171">
        <f t="shared" si="18"/>
        <v>0.1</v>
      </c>
      <c r="BU26" s="171">
        <f t="shared" si="18"/>
        <v>0.1</v>
      </c>
      <c r="BV26" s="171">
        <f t="shared" si="18"/>
        <v>0.1</v>
      </c>
      <c r="BW26" s="171">
        <f t="shared" si="18"/>
        <v>0.1</v>
      </c>
      <c r="BX26" s="171">
        <f t="shared" si="18"/>
        <v>0.1</v>
      </c>
      <c r="BY26" s="171">
        <f t="shared" si="18"/>
        <v>0.1</v>
      </c>
      <c r="BZ26" s="171">
        <f t="shared" si="18"/>
        <v>0.1</v>
      </c>
      <c r="CA26" s="171">
        <f t="shared" si="18"/>
        <v>0.1</v>
      </c>
      <c r="CB26" s="171">
        <f t="shared" si="18"/>
        <v>0.1</v>
      </c>
      <c r="CC26" s="171">
        <f t="shared" si="18"/>
        <v>0.1</v>
      </c>
      <c r="CD26" s="171">
        <f t="shared" si="18"/>
        <v>0.1</v>
      </c>
      <c r="CE26" s="171">
        <f t="shared" si="18"/>
        <v>0.1</v>
      </c>
      <c r="CF26" s="171">
        <f t="shared" si="18"/>
        <v>0.1</v>
      </c>
      <c r="CG26" s="171">
        <f t="shared" si="18"/>
        <v>0.1</v>
      </c>
      <c r="CH26" s="171">
        <f t="shared" si="18"/>
        <v>0.1</v>
      </c>
      <c r="CI26" s="171">
        <f t="shared" si="18"/>
        <v>0.1</v>
      </c>
      <c r="CJ26" s="171">
        <f t="shared" si="18"/>
        <v>0.1</v>
      </c>
      <c r="CK26" s="171">
        <f t="shared" si="18"/>
        <v>0.1</v>
      </c>
      <c r="CL26" s="171">
        <f t="shared" si="18"/>
        <v>0.1</v>
      </c>
      <c r="CM26" s="171">
        <f t="shared" si="18"/>
        <v>0.1</v>
      </c>
      <c r="CN26" s="171">
        <f t="shared" si="18"/>
        <v>0.1</v>
      </c>
      <c r="CO26" s="171">
        <f t="shared" si="18"/>
        <v>0.1</v>
      </c>
      <c r="CP26" s="171">
        <f t="shared" si="18"/>
        <v>0.1</v>
      </c>
      <c r="CQ26" s="171">
        <f t="shared" si="18"/>
        <v>0.1</v>
      </c>
      <c r="CR26" s="171">
        <f t="shared" si="18"/>
        <v>0.1</v>
      </c>
      <c r="CS26" s="171">
        <f t="shared" si="18"/>
        <v>0.1</v>
      </c>
      <c r="CT26" s="171">
        <f t="shared" si="18"/>
        <v>0.1</v>
      </c>
      <c r="CU26" s="171">
        <f t="shared" si="18"/>
        <v>0.1</v>
      </c>
      <c r="CV26" s="171">
        <f t="shared" si="18"/>
        <v>0.1</v>
      </c>
      <c r="CW26" s="171">
        <f t="shared" si="18"/>
        <v>0.1</v>
      </c>
      <c r="CX26" s="171">
        <f t="shared" si="18"/>
        <v>0.1</v>
      </c>
      <c r="CY26" s="171">
        <f t="shared" si="18"/>
        <v>0.1</v>
      </c>
      <c r="CZ26" s="171">
        <f t="shared" si="18"/>
        <v>0.1</v>
      </c>
      <c r="DA26" s="171">
        <f t="shared" si="18"/>
        <v>0.1</v>
      </c>
      <c r="DB26" s="171">
        <f t="shared" si="18"/>
        <v>0.1</v>
      </c>
      <c r="DC26" s="171">
        <f t="shared" si="18"/>
        <v>0.1</v>
      </c>
      <c r="DD26" s="171">
        <f t="shared" si="18"/>
        <v>0.1</v>
      </c>
      <c r="DE26" s="171">
        <f t="shared" si="18"/>
        <v>0.1</v>
      </c>
      <c r="DF26" s="171">
        <f t="shared" si="18"/>
        <v>0.1</v>
      </c>
      <c r="DG26" s="171">
        <f t="shared" si="18"/>
        <v>0.1</v>
      </c>
      <c r="DH26" s="171">
        <f t="shared" si="18"/>
        <v>0.1</v>
      </c>
      <c r="DI26" s="171">
        <f t="shared" si="18"/>
        <v>0.1</v>
      </c>
      <c r="DJ26" s="171">
        <f t="shared" si="18"/>
        <v>0.1</v>
      </c>
      <c r="DK26" s="171">
        <f t="shared" si="18"/>
        <v>0.1</v>
      </c>
      <c r="DL26" s="171">
        <f t="shared" si="18"/>
        <v>0.1</v>
      </c>
      <c r="DM26" s="171">
        <f t="shared" si="18"/>
        <v>0.1</v>
      </c>
      <c r="DN26" s="171">
        <f t="shared" si="18"/>
        <v>0.1</v>
      </c>
      <c r="DO26" s="171">
        <f t="shared" si="18"/>
        <v>0.1</v>
      </c>
      <c r="DP26" s="171">
        <f t="shared" si="18"/>
        <v>0.1</v>
      </c>
      <c r="DQ26" s="171">
        <f t="shared" si="18"/>
        <v>0.1</v>
      </c>
      <c r="DR26" s="171">
        <f t="shared" si="18"/>
        <v>0.1</v>
      </c>
    </row>
    <row r="27" spans="2:122" ht="15.75" customHeight="1">
      <c r="B27" s="195">
        <v>43647</v>
      </c>
      <c r="BK27" s="172">
        <v>0.1</v>
      </c>
      <c r="BL27" s="171">
        <f t="shared" ref="BL27:DR27" si="19">BK27</f>
        <v>0.1</v>
      </c>
      <c r="BM27" s="171">
        <f t="shared" si="19"/>
        <v>0.1</v>
      </c>
      <c r="BN27" s="171">
        <f t="shared" si="19"/>
        <v>0.1</v>
      </c>
      <c r="BO27" s="171">
        <f t="shared" si="19"/>
        <v>0.1</v>
      </c>
      <c r="BP27" s="171">
        <f t="shared" si="19"/>
        <v>0.1</v>
      </c>
      <c r="BQ27" s="171">
        <f t="shared" si="19"/>
        <v>0.1</v>
      </c>
      <c r="BR27" s="171">
        <f t="shared" si="19"/>
        <v>0.1</v>
      </c>
      <c r="BS27" s="171">
        <f t="shared" si="19"/>
        <v>0.1</v>
      </c>
      <c r="BT27" s="171">
        <f t="shared" si="19"/>
        <v>0.1</v>
      </c>
      <c r="BU27" s="171">
        <f t="shared" si="19"/>
        <v>0.1</v>
      </c>
      <c r="BV27" s="171">
        <f t="shared" si="19"/>
        <v>0.1</v>
      </c>
      <c r="BW27" s="171">
        <f t="shared" si="19"/>
        <v>0.1</v>
      </c>
      <c r="BX27" s="171">
        <f t="shared" si="19"/>
        <v>0.1</v>
      </c>
      <c r="BY27" s="171">
        <f t="shared" si="19"/>
        <v>0.1</v>
      </c>
      <c r="BZ27" s="171">
        <f t="shared" si="19"/>
        <v>0.1</v>
      </c>
      <c r="CA27" s="171">
        <f t="shared" si="19"/>
        <v>0.1</v>
      </c>
      <c r="CB27" s="171">
        <f t="shared" si="19"/>
        <v>0.1</v>
      </c>
      <c r="CC27" s="171">
        <f t="shared" si="19"/>
        <v>0.1</v>
      </c>
      <c r="CD27" s="171">
        <f t="shared" si="19"/>
        <v>0.1</v>
      </c>
      <c r="CE27" s="171">
        <f t="shared" si="19"/>
        <v>0.1</v>
      </c>
      <c r="CF27" s="171">
        <f t="shared" si="19"/>
        <v>0.1</v>
      </c>
      <c r="CG27" s="171">
        <f t="shared" si="19"/>
        <v>0.1</v>
      </c>
      <c r="CH27" s="171">
        <f t="shared" si="19"/>
        <v>0.1</v>
      </c>
      <c r="CI27" s="171">
        <f t="shared" si="19"/>
        <v>0.1</v>
      </c>
      <c r="CJ27" s="171">
        <f t="shared" si="19"/>
        <v>0.1</v>
      </c>
      <c r="CK27" s="171">
        <f t="shared" si="19"/>
        <v>0.1</v>
      </c>
      <c r="CL27" s="171">
        <f t="shared" si="19"/>
        <v>0.1</v>
      </c>
      <c r="CM27" s="171">
        <f t="shared" si="19"/>
        <v>0.1</v>
      </c>
      <c r="CN27" s="171">
        <f t="shared" si="19"/>
        <v>0.1</v>
      </c>
      <c r="CO27" s="171">
        <f t="shared" si="19"/>
        <v>0.1</v>
      </c>
      <c r="CP27" s="171">
        <f t="shared" si="19"/>
        <v>0.1</v>
      </c>
      <c r="CQ27" s="171">
        <f t="shared" si="19"/>
        <v>0.1</v>
      </c>
      <c r="CR27" s="171">
        <f t="shared" si="19"/>
        <v>0.1</v>
      </c>
      <c r="CS27" s="171">
        <f t="shared" si="19"/>
        <v>0.1</v>
      </c>
      <c r="CT27" s="171">
        <f t="shared" si="19"/>
        <v>0.1</v>
      </c>
      <c r="CU27" s="171">
        <f t="shared" si="19"/>
        <v>0.1</v>
      </c>
      <c r="CV27" s="171">
        <f t="shared" si="19"/>
        <v>0.1</v>
      </c>
      <c r="CW27" s="171">
        <f t="shared" si="19"/>
        <v>0.1</v>
      </c>
      <c r="CX27" s="171">
        <f t="shared" si="19"/>
        <v>0.1</v>
      </c>
      <c r="CY27" s="171">
        <f t="shared" si="19"/>
        <v>0.1</v>
      </c>
      <c r="CZ27" s="171">
        <f t="shared" si="19"/>
        <v>0.1</v>
      </c>
      <c r="DA27" s="171">
        <f t="shared" si="19"/>
        <v>0.1</v>
      </c>
      <c r="DB27" s="171">
        <f t="shared" si="19"/>
        <v>0.1</v>
      </c>
      <c r="DC27" s="171">
        <f t="shared" si="19"/>
        <v>0.1</v>
      </c>
      <c r="DD27" s="171">
        <f t="shared" si="19"/>
        <v>0.1</v>
      </c>
      <c r="DE27" s="171">
        <f t="shared" si="19"/>
        <v>0.1</v>
      </c>
      <c r="DF27" s="171">
        <f t="shared" si="19"/>
        <v>0.1</v>
      </c>
      <c r="DG27" s="171">
        <f t="shared" si="19"/>
        <v>0.1</v>
      </c>
      <c r="DH27" s="171">
        <f t="shared" si="19"/>
        <v>0.1</v>
      </c>
      <c r="DI27" s="171">
        <f t="shared" si="19"/>
        <v>0.1</v>
      </c>
      <c r="DJ27" s="171">
        <f t="shared" si="19"/>
        <v>0.1</v>
      </c>
      <c r="DK27" s="171">
        <f t="shared" si="19"/>
        <v>0.1</v>
      </c>
      <c r="DL27" s="171">
        <f t="shared" si="19"/>
        <v>0.1</v>
      </c>
      <c r="DM27" s="171">
        <f t="shared" si="19"/>
        <v>0.1</v>
      </c>
      <c r="DN27" s="171">
        <f t="shared" si="19"/>
        <v>0.1</v>
      </c>
      <c r="DO27" s="171">
        <f t="shared" si="19"/>
        <v>0.1</v>
      </c>
      <c r="DP27" s="171">
        <f t="shared" si="19"/>
        <v>0.1</v>
      </c>
      <c r="DQ27" s="171">
        <f t="shared" si="19"/>
        <v>0.1</v>
      </c>
      <c r="DR27" s="171">
        <f t="shared" si="19"/>
        <v>0.1</v>
      </c>
    </row>
    <row r="28" spans="2:122" ht="15.75" customHeight="1">
      <c r="B28" s="195">
        <v>43678</v>
      </c>
      <c r="BK28" s="172">
        <v>0.1</v>
      </c>
      <c r="BL28" s="171">
        <f t="shared" ref="BL28:DR28" si="20">BK28</f>
        <v>0.1</v>
      </c>
      <c r="BM28" s="171">
        <f t="shared" si="20"/>
        <v>0.1</v>
      </c>
      <c r="BN28" s="171">
        <f t="shared" si="20"/>
        <v>0.1</v>
      </c>
      <c r="BO28" s="171">
        <f t="shared" si="20"/>
        <v>0.1</v>
      </c>
      <c r="BP28" s="171">
        <f t="shared" si="20"/>
        <v>0.1</v>
      </c>
      <c r="BQ28" s="171">
        <f t="shared" si="20"/>
        <v>0.1</v>
      </c>
      <c r="BR28" s="171">
        <f t="shared" si="20"/>
        <v>0.1</v>
      </c>
      <c r="BS28" s="171">
        <f t="shared" si="20"/>
        <v>0.1</v>
      </c>
      <c r="BT28" s="171">
        <f t="shared" si="20"/>
        <v>0.1</v>
      </c>
      <c r="BU28" s="171">
        <f t="shared" si="20"/>
        <v>0.1</v>
      </c>
      <c r="BV28" s="171">
        <f t="shared" si="20"/>
        <v>0.1</v>
      </c>
      <c r="BW28" s="171">
        <f t="shared" si="20"/>
        <v>0.1</v>
      </c>
      <c r="BX28" s="171">
        <f t="shared" si="20"/>
        <v>0.1</v>
      </c>
      <c r="BY28" s="171">
        <f t="shared" si="20"/>
        <v>0.1</v>
      </c>
      <c r="BZ28" s="171">
        <f t="shared" si="20"/>
        <v>0.1</v>
      </c>
      <c r="CA28" s="171">
        <f t="shared" si="20"/>
        <v>0.1</v>
      </c>
      <c r="CB28" s="171">
        <f t="shared" si="20"/>
        <v>0.1</v>
      </c>
      <c r="CC28" s="171">
        <f t="shared" si="20"/>
        <v>0.1</v>
      </c>
      <c r="CD28" s="171">
        <f t="shared" si="20"/>
        <v>0.1</v>
      </c>
      <c r="CE28" s="171">
        <f t="shared" si="20"/>
        <v>0.1</v>
      </c>
      <c r="CF28" s="171">
        <f t="shared" si="20"/>
        <v>0.1</v>
      </c>
      <c r="CG28" s="171">
        <f t="shared" si="20"/>
        <v>0.1</v>
      </c>
      <c r="CH28" s="171">
        <f t="shared" si="20"/>
        <v>0.1</v>
      </c>
      <c r="CI28" s="171">
        <f t="shared" si="20"/>
        <v>0.1</v>
      </c>
      <c r="CJ28" s="171">
        <f t="shared" si="20"/>
        <v>0.1</v>
      </c>
      <c r="CK28" s="171">
        <f t="shared" si="20"/>
        <v>0.1</v>
      </c>
      <c r="CL28" s="171">
        <f t="shared" si="20"/>
        <v>0.1</v>
      </c>
      <c r="CM28" s="171">
        <f t="shared" si="20"/>
        <v>0.1</v>
      </c>
      <c r="CN28" s="171">
        <f t="shared" si="20"/>
        <v>0.1</v>
      </c>
      <c r="CO28" s="171">
        <f t="shared" si="20"/>
        <v>0.1</v>
      </c>
      <c r="CP28" s="171">
        <f t="shared" si="20"/>
        <v>0.1</v>
      </c>
      <c r="CQ28" s="171">
        <f t="shared" si="20"/>
        <v>0.1</v>
      </c>
      <c r="CR28" s="171">
        <f t="shared" si="20"/>
        <v>0.1</v>
      </c>
      <c r="CS28" s="171">
        <f t="shared" si="20"/>
        <v>0.1</v>
      </c>
      <c r="CT28" s="171">
        <f t="shared" si="20"/>
        <v>0.1</v>
      </c>
      <c r="CU28" s="171">
        <f t="shared" si="20"/>
        <v>0.1</v>
      </c>
      <c r="CV28" s="171">
        <f t="shared" si="20"/>
        <v>0.1</v>
      </c>
      <c r="CW28" s="171">
        <f t="shared" si="20"/>
        <v>0.1</v>
      </c>
      <c r="CX28" s="171">
        <f t="shared" si="20"/>
        <v>0.1</v>
      </c>
      <c r="CY28" s="171">
        <f t="shared" si="20"/>
        <v>0.1</v>
      </c>
      <c r="CZ28" s="171">
        <f t="shared" si="20"/>
        <v>0.1</v>
      </c>
      <c r="DA28" s="171">
        <f t="shared" si="20"/>
        <v>0.1</v>
      </c>
      <c r="DB28" s="171">
        <f t="shared" si="20"/>
        <v>0.1</v>
      </c>
      <c r="DC28" s="171">
        <f t="shared" si="20"/>
        <v>0.1</v>
      </c>
      <c r="DD28" s="171">
        <f t="shared" si="20"/>
        <v>0.1</v>
      </c>
      <c r="DE28" s="171">
        <f t="shared" si="20"/>
        <v>0.1</v>
      </c>
      <c r="DF28" s="171">
        <f t="shared" si="20"/>
        <v>0.1</v>
      </c>
      <c r="DG28" s="171">
        <f t="shared" si="20"/>
        <v>0.1</v>
      </c>
      <c r="DH28" s="171">
        <f t="shared" si="20"/>
        <v>0.1</v>
      </c>
      <c r="DI28" s="171">
        <f t="shared" si="20"/>
        <v>0.1</v>
      </c>
      <c r="DJ28" s="171">
        <f t="shared" si="20"/>
        <v>0.1</v>
      </c>
      <c r="DK28" s="171">
        <f t="shared" si="20"/>
        <v>0.1</v>
      </c>
      <c r="DL28" s="171">
        <f t="shared" si="20"/>
        <v>0.1</v>
      </c>
      <c r="DM28" s="171">
        <f t="shared" si="20"/>
        <v>0.1</v>
      </c>
      <c r="DN28" s="171">
        <f t="shared" si="20"/>
        <v>0.1</v>
      </c>
      <c r="DO28" s="171">
        <f t="shared" si="20"/>
        <v>0.1</v>
      </c>
      <c r="DP28" s="171">
        <f t="shared" si="20"/>
        <v>0.1</v>
      </c>
      <c r="DQ28" s="171">
        <f t="shared" si="20"/>
        <v>0.1</v>
      </c>
      <c r="DR28" s="171">
        <f t="shared" si="20"/>
        <v>0.1</v>
      </c>
    </row>
    <row r="29" spans="2:122" ht="15.75" customHeight="1">
      <c r="B29" s="195">
        <v>43709</v>
      </c>
      <c r="BK29" s="172">
        <v>0.1</v>
      </c>
      <c r="BL29" s="171">
        <f t="shared" ref="BL29:DR29" si="21">BK29</f>
        <v>0.1</v>
      </c>
      <c r="BM29" s="171">
        <f t="shared" si="21"/>
        <v>0.1</v>
      </c>
      <c r="BN29" s="171">
        <f t="shared" si="21"/>
        <v>0.1</v>
      </c>
      <c r="BO29" s="171">
        <f t="shared" si="21"/>
        <v>0.1</v>
      </c>
      <c r="BP29" s="171">
        <f t="shared" si="21"/>
        <v>0.1</v>
      </c>
      <c r="BQ29" s="171">
        <f t="shared" si="21"/>
        <v>0.1</v>
      </c>
      <c r="BR29" s="171">
        <f t="shared" si="21"/>
        <v>0.1</v>
      </c>
      <c r="BS29" s="171">
        <f t="shared" si="21"/>
        <v>0.1</v>
      </c>
      <c r="BT29" s="171">
        <f t="shared" si="21"/>
        <v>0.1</v>
      </c>
      <c r="BU29" s="171">
        <f t="shared" si="21"/>
        <v>0.1</v>
      </c>
      <c r="BV29" s="171">
        <f t="shared" si="21"/>
        <v>0.1</v>
      </c>
      <c r="BW29" s="171">
        <f t="shared" si="21"/>
        <v>0.1</v>
      </c>
      <c r="BX29" s="171">
        <f t="shared" si="21"/>
        <v>0.1</v>
      </c>
      <c r="BY29" s="171">
        <f t="shared" si="21"/>
        <v>0.1</v>
      </c>
      <c r="BZ29" s="171">
        <f t="shared" si="21"/>
        <v>0.1</v>
      </c>
      <c r="CA29" s="171">
        <f t="shared" si="21"/>
        <v>0.1</v>
      </c>
      <c r="CB29" s="171">
        <f t="shared" si="21"/>
        <v>0.1</v>
      </c>
      <c r="CC29" s="171">
        <f t="shared" si="21"/>
        <v>0.1</v>
      </c>
      <c r="CD29" s="171">
        <f t="shared" si="21"/>
        <v>0.1</v>
      </c>
      <c r="CE29" s="171">
        <f t="shared" si="21"/>
        <v>0.1</v>
      </c>
      <c r="CF29" s="171">
        <f t="shared" si="21"/>
        <v>0.1</v>
      </c>
      <c r="CG29" s="171">
        <f t="shared" si="21"/>
        <v>0.1</v>
      </c>
      <c r="CH29" s="171">
        <f t="shared" si="21"/>
        <v>0.1</v>
      </c>
      <c r="CI29" s="171">
        <f t="shared" si="21"/>
        <v>0.1</v>
      </c>
      <c r="CJ29" s="171">
        <f t="shared" si="21"/>
        <v>0.1</v>
      </c>
      <c r="CK29" s="171">
        <f t="shared" si="21"/>
        <v>0.1</v>
      </c>
      <c r="CL29" s="171">
        <f t="shared" si="21"/>
        <v>0.1</v>
      </c>
      <c r="CM29" s="171">
        <f t="shared" si="21"/>
        <v>0.1</v>
      </c>
      <c r="CN29" s="171">
        <f t="shared" si="21"/>
        <v>0.1</v>
      </c>
      <c r="CO29" s="171">
        <f t="shared" si="21"/>
        <v>0.1</v>
      </c>
      <c r="CP29" s="171">
        <f t="shared" si="21"/>
        <v>0.1</v>
      </c>
      <c r="CQ29" s="171">
        <f t="shared" si="21"/>
        <v>0.1</v>
      </c>
      <c r="CR29" s="171">
        <f t="shared" si="21"/>
        <v>0.1</v>
      </c>
      <c r="CS29" s="171">
        <f t="shared" si="21"/>
        <v>0.1</v>
      </c>
      <c r="CT29" s="171">
        <f t="shared" si="21"/>
        <v>0.1</v>
      </c>
      <c r="CU29" s="171">
        <f t="shared" si="21"/>
        <v>0.1</v>
      </c>
      <c r="CV29" s="171">
        <f t="shared" si="21"/>
        <v>0.1</v>
      </c>
      <c r="CW29" s="171">
        <f t="shared" si="21"/>
        <v>0.1</v>
      </c>
      <c r="CX29" s="171">
        <f t="shared" si="21"/>
        <v>0.1</v>
      </c>
      <c r="CY29" s="171">
        <f t="shared" si="21"/>
        <v>0.1</v>
      </c>
      <c r="CZ29" s="171">
        <f t="shared" si="21"/>
        <v>0.1</v>
      </c>
      <c r="DA29" s="171">
        <f t="shared" si="21"/>
        <v>0.1</v>
      </c>
      <c r="DB29" s="171">
        <f t="shared" si="21"/>
        <v>0.1</v>
      </c>
      <c r="DC29" s="171">
        <f t="shared" si="21"/>
        <v>0.1</v>
      </c>
      <c r="DD29" s="171">
        <f t="shared" si="21"/>
        <v>0.1</v>
      </c>
      <c r="DE29" s="171">
        <f t="shared" si="21"/>
        <v>0.1</v>
      </c>
      <c r="DF29" s="171">
        <f t="shared" si="21"/>
        <v>0.1</v>
      </c>
      <c r="DG29" s="171">
        <f t="shared" si="21"/>
        <v>0.1</v>
      </c>
      <c r="DH29" s="171">
        <f t="shared" si="21"/>
        <v>0.1</v>
      </c>
      <c r="DI29" s="171">
        <f t="shared" si="21"/>
        <v>0.1</v>
      </c>
      <c r="DJ29" s="171">
        <f t="shared" si="21"/>
        <v>0.1</v>
      </c>
      <c r="DK29" s="171">
        <f t="shared" si="21"/>
        <v>0.1</v>
      </c>
      <c r="DL29" s="171">
        <f t="shared" si="21"/>
        <v>0.1</v>
      </c>
      <c r="DM29" s="171">
        <f t="shared" si="21"/>
        <v>0.1</v>
      </c>
      <c r="DN29" s="171">
        <f t="shared" si="21"/>
        <v>0.1</v>
      </c>
      <c r="DO29" s="171">
        <f t="shared" si="21"/>
        <v>0.1</v>
      </c>
      <c r="DP29" s="171">
        <f t="shared" si="21"/>
        <v>0.1</v>
      </c>
      <c r="DQ29" s="171">
        <f t="shared" si="21"/>
        <v>0.1</v>
      </c>
      <c r="DR29" s="171">
        <f t="shared" si="21"/>
        <v>0.1</v>
      </c>
    </row>
    <row r="30" spans="2:122" ht="15.75" customHeight="1">
      <c r="B30" s="195">
        <v>43739</v>
      </c>
      <c r="BK30" s="172">
        <v>0.1</v>
      </c>
      <c r="BL30" s="171">
        <f t="shared" ref="BL30:DR30" si="22">BK30</f>
        <v>0.1</v>
      </c>
      <c r="BM30" s="171">
        <f t="shared" si="22"/>
        <v>0.1</v>
      </c>
      <c r="BN30" s="171">
        <f t="shared" si="22"/>
        <v>0.1</v>
      </c>
      <c r="BO30" s="171">
        <f t="shared" si="22"/>
        <v>0.1</v>
      </c>
      <c r="BP30" s="171">
        <f t="shared" si="22"/>
        <v>0.1</v>
      </c>
      <c r="BQ30" s="171">
        <f t="shared" si="22"/>
        <v>0.1</v>
      </c>
      <c r="BR30" s="171">
        <f t="shared" si="22"/>
        <v>0.1</v>
      </c>
      <c r="BS30" s="171">
        <f t="shared" si="22"/>
        <v>0.1</v>
      </c>
      <c r="BT30" s="171">
        <f t="shared" si="22"/>
        <v>0.1</v>
      </c>
      <c r="BU30" s="171">
        <f t="shared" si="22"/>
        <v>0.1</v>
      </c>
      <c r="BV30" s="171">
        <f t="shared" si="22"/>
        <v>0.1</v>
      </c>
      <c r="BW30" s="171">
        <f t="shared" si="22"/>
        <v>0.1</v>
      </c>
      <c r="BX30" s="171">
        <f t="shared" si="22"/>
        <v>0.1</v>
      </c>
      <c r="BY30" s="171">
        <f t="shared" si="22"/>
        <v>0.1</v>
      </c>
      <c r="BZ30" s="171">
        <f t="shared" si="22"/>
        <v>0.1</v>
      </c>
      <c r="CA30" s="171">
        <f t="shared" si="22"/>
        <v>0.1</v>
      </c>
      <c r="CB30" s="171">
        <f t="shared" si="22"/>
        <v>0.1</v>
      </c>
      <c r="CC30" s="171">
        <f t="shared" si="22"/>
        <v>0.1</v>
      </c>
      <c r="CD30" s="171">
        <f t="shared" si="22"/>
        <v>0.1</v>
      </c>
      <c r="CE30" s="171">
        <f t="shared" si="22"/>
        <v>0.1</v>
      </c>
      <c r="CF30" s="171">
        <f t="shared" si="22"/>
        <v>0.1</v>
      </c>
      <c r="CG30" s="171">
        <f t="shared" si="22"/>
        <v>0.1</v>
      </c>
      <c r="CH30" s="171">
        <f t="shared" si="22"/>
        <v>0.1</v>
      </c>
      <c r="CI30" s="171">
        <f t="shared" si="22"/>
        <v>0.1</v>
      </c>
      <c r="CJ30" s="171">
        <f t="shared" si="22"/>
        <v>0.1</v>
      </c>
      <c r="CK30" s="171">
        <f t="shared" si="22"/>
        <v>0.1</v>
      </c>
      <c r="CL30" s="171">
        <f t="shared" si="22"/>
        <v>0.1</v>
      </c>
      <c r="CM30" s="171">
        <f t="shared" si="22"/>
        <v>0.1</v>
      </c>
      <c r="CN30" s="171">
        <f t="shared" si="22"/>
        <v>0.1</v>
      </c>
      <c r="CO30" s="171">
        <f t="shared" si="22"/>
        <v>0.1</v>
      </c>
      <c r="CP30" s="171">
        <f t="shared" si="22"/>
        <v>0.1</v>
      </c>
      <c r="CQ30" s="171">
        <f t="shared" si="22"/>
        <v>0.1</v>
      </c>
      <c r="CR30" s="171">
        <f t="shared" si="22"/>
        <v>0.1</v>
      </c>
      <c r="CS30" s="171">
        <f t="shared" si="22"/>
        <v>0.1</v>
      </c>
      <c r="CT30" s="171">
        <f t="shared" si="22"/>
        <v>0.1</v>
      </c>
      <c r="CU30" s="171">
        <f t="shared" si="22"/>
        <v>0.1</v>
      </c>
      <c r="CV30" s="171">
        <f t="shared" si="22"/>
        <v>0.1</v>
      </c>
      <c r="CW30" s="171">
        <f t="shared" si="22"/>
        <v>0.1</v>
      </c>
      <c r="CX30" s="171">
        <f t="shared" si="22"/>
        <v>0.1</v>
      </c>
      <c r="CY30" s="171">
        <f t="shared" si="22"/>
        <v>0.1</v>
      </c>
      <c r="CZ30" s="171">
        <f t="shared" si="22"/>
        <v>0.1</v>
      </c>
      <c r="DA30" s="171">
        <f t="shared" si="22"/>
        <v>0.1</v>
      </c>
      <c r="DB30" s="171">
        <f t="shared" si="22"/>
        <v>0.1</v>
      </c>
      <c r="DC30" s="171">
        <f t="shared" si="22"/>
        <v>0.1</v>
      </c>
      <c r="DD30" s="171">
        <f t="shared" si="22"/>
        <v>0.1</v>
      </c>
      <c r="DE30" s="171">
        <f t="shared" si="22"/>
        <v>0.1</v>
      </c>
      <c r="DF30" s="171">
        <f t="shared" si="22"/>
        <v>0.1</v>
      </c>
      <c r="DG30" s="171">
        <f t="shared" si="22"/>
        <v>0.1</v>
      </c>
      <c r="DH30" s="171">
        <f t="shared" si="22"/>
        <v>0.1</v>
      </c>
      <c r="DI30" s="171">
        <f t="shared" si="22"/>
        <v>0.1</v>
      </c>
      <c r="DJ30" s="171">
        <f t="shared" si="22"/>
        <v>0.1</v>
      </c>
      <c r="DK30" s="171">
        <f t="shared" si="22"/>
        <v>0.1</v>
      </c>
      <c r="DL30" s="171">
        <f t="shared" si="22"/>
        <v>0.1</v>
      </c>
      <c r="DM30" s="171">
        <f t="shared" si="22"/>
        <v>0.1</v>
      </c>
      <c r="DN30" s="171">
        <f t="shared" si="22"/>
        <v>0.1</v>
      </c>
      <c r="DO30" s="171">
        <f t="shared" si="22"/>
        <v>0.1</v>
      </c>
      <c r="DP30" s="171">
        <f t="shared" si="22"/>
        <v>0.1</v>
      </c>
      <c r="DQ30" s="171">
        <f t="shared" si="22"/>
        <v>0.1</v>
      </c>
      <c r="DR30" s="171">
        <f t="shared" si="22"/>
        <v>0.1</v>
      </c>
    </row>
    <row r="31" spans="2:122" ht="15.75" customHeight="1">
      <c r="B31" s="195">
        <v>43770</v>
      </c>
      <c r="BK31" s="172">
        <v>0.1</v>
      </c>
      <c r="BL31" s="171">
        <f t="shared" ref="BL31:DR31" si="23">BK31</f>
        <v>0.1</v>
      </c>
      <c r="BM31" s="171">
        <f t="shared" si="23"/>
        <v>0.1</v>
      </c>
      <c r="BN31" s="171">
        <f t="shared" si="23"/>
        <v>0.1</v>
      </c>
      <c r="BO31" s="171">
        <f t="shared" si="23"/>
        <v>0.1</v>
      </c>
      <c r="BP31" s="171">
        <f t="shared" si="23"/>
        <v>0.1</v>
      </c>
      <c r="BQ31" s="171">
        <f t="shared" si="23"/>
        <v>0.1</v>
      </c>
      <c r="BR31" s="171">
        <f t="shared" si="23"/>
        <v>0.1</v>
      </c>
      <c r="BS31" s="171">
        <f t="shared" si="23"/>
        <v>0.1</v>
      </c>
      <c r="BT31" s="171">
        <f t="shared" si="23"/>
        <v>0.1</v>
      </c>
      <c r="BU31" s="171">
        <f t="shared" si="23"/>
        <v>0.1</v>
      </c>
      <c r="BV31" s="171">
        <f t="shared" si="23"/>
        <v>0.1</v>
      </c>
      <c r="BW31" s="171">
        <f t="shared" si="23"/>
        <v>0.1</v>
      </c>
      <c r="BX31" s="171">
        <f t="shared" si="23"/>
        <v>0.1</v>
      </c>
      <c r="BY31" s="171">
        <f t="shared" si="23"/>
        <v>0.1</v>
      </c>
      <c r="BZ31" s="171">
        <f t="shared" si="23"/>
        <v>0.1</v>
      </c>
      <c r="CA31" s="171">
        <f t="shared" si="23"/>
        <v>0.1</v>
      </c>
      <c r="CB31" s="171">
        <f t="shared" si="23"/>
        <v>0.1</v>
      </c>
      <c r="CC31" s="171">
        <f t="shared" si="23"/>
        <v>0.1</v>
      </c>
      <c r="CD31" s="171">
        <f t="shared" si="23"/>
        <v>0.1</v>
      </c>
      <c r="CE31" s="171">
        <f t="shared" si="23"/>
        <v>0.1</v>
      </c>
      <c r="CF31" s="171">
        <f t="shared" si="23"/>
        <v>0.1</v>
      </c>
      <c r="CG31" s="171">
        <f t="shared" si="23"/>
        <v>0.1</v>
      </c>
      <c r="CH31" s="171">
        <f t="shared" si="23"/>
        <v>0.1</v>
      </c>
      <c r="CI31" s="171">
        <f t="shared" si="23"/>
        <v>0.1</v>
      </c>
      <c r="CJ31" s="171">
        <f t="shared" si="23"/>
        <v>0.1</v>
      </c>
      <c r="CK31" s="171">
        <f t="shared" si="23"/>
        <v>0.1</v>
      </c>
      <c r="CL31" s="171">
        <f t="shared" si="23"/>
        <v>0.1</v>
      </c>
      <c r="CM31" s="171">
        <f t="shared" si="23"/>
        <v>0.1</v>
      </c>
      <c r="CN31" s="171">
        <f t="shared" si="23"/>
        <v>0.1</v>
      </c>
      <c r="CO31" s="171">
        <f t="shared" si="23"/>
        <v>0.1</v>
      </c>
      <c r="CP31" s="171">
        <f t="shared" si="23"/>
        <v>0.1</v>
      </c>
      <c r="CQ31" s="171">
        <f t="shared" si="23"/>
        <v>0.1</v>
      </c>
      <c r="CR31" s="171">
        <f t="shared" si="23"/>
        <v>0.1</v>
      </c>
      <c r="CS31" s="171">
        <f t="shared" si="23"/>
        <v>0.1</v>
      </c>
      <c r="CT31" s="171">
        <f t="shared" si="23"/>
        <v>0.1</v>
      </c>
      <c r="CU31" s="171">
        <f t="shared" si="23"/>
        <v>0.1</v>
      </c>
      <c r="CV31" s="171">
        <f t="shared" si="23"/>
        <v>0.1</v>
      </c>
      <c r="CW31" s="171">
        <f t="shared" si="23"/>
        <v>0.1</v>
      </c>
      <c r="CX31" s="171">
        <f t="shared" si="23"/>
        <v>0.1</v>
      </c>
      <c r="CY31" s="171">
        <f t="shared" si="23"/>
        <v>0.1</v>
      </c>
      <c r="CZ31" s="171">
        <f t="shared" si="23"/>
        <v>0.1</v>
      </c>
      <c r="DA31" s="171">
        <f t="shared" si="23"/>
        <v>0.1</v>
      </c>
      <c r="DB31" s="171">
        <f t="shared" si="23"/>
        <v>0.1</v>
      </c>
      <c r="DC31" s="171">
        <f t="shared" si="23"/>
        <v>0.1</v>
      </c>
      <c r="DD31" s="171">
        <f t="shared" si="23"/>
        <v>0.1</v>
      </c>
      <c r="DE31" s="171">
        <f t="shared" si="23"/>
        <v>0.1</v>
      </c>
      <c r="DF31" s="171">
        <f t="shared" si="23"/>
        <v>0.1</v>
      </c>
      <c r="DG31" s="171">
        <f t="shared" si="23"/>
        <v>0.1</v>
      </c>
      <c r="DH31" s="171">
        <f t="shared" si="23"/>
        <v>0.1</v>
      </c>
      <c r="DI31" s="171">
        <f t="shared" si="23"/>
        <v>0.1</v>
      </c>
      <c r="DJ31" s="171">
        <f t="shared" si="23"/>
        <v>0.1</v>
      </c>
      <c r="DK31" s="171">
        <f t="shared" si="23"/>
        <v>0.1</v>
      </c>
      <c r="DL31" s="171">
        <f t="shared" si="23"/>
        <v>0.1</v>
      </c>
      <c r="DM31" s="171">
        <f t="shared" si="23"/>
        <v>0.1</v>
      </c>
      <c r="DN31" s="171">
        <f t="shared" si="23"/>
        <v>0.1</v>
      </c>
      <c r="DO31" s="171">
        <f t="shared" si="23"/>
        <v>0.1</v>
      </c>
      <c r="DP31" s="171">
        <f t="shared" si="23"/>
        <v>0.1</v>
      </c>
      <c r="DQ31" s="171">
        <f t="shared" si="23"/>
        <v>0.1</v>
      </c>
      <c r="DR31" s="171">
        <f t="shared" si="23"/>
        <v>0.1</v>
      </c>
    </row>
    <row r="32" spans="2:122" ht="15.75" customHeight="1">
      <c r="B32" s="195">
        <v>43800</v>
      </c>
      <c r="BK32" s="172">
        <v>0.1</v>
      </c>
      <c r="BL32" s="171">
        <f t="shared" ref="BL32:DR32" si="24">BK32</f>
        <v>0.1</v>
      </c>
      <c r="BM32" s="171">
        <f t="shared" si="24"/>
        <v>0.1</v>
      </c>
      <c r="BN32" s="171">
        <f t="shared" si="24"/>
        <v>0.1</v>
      </c>
      <c r="BO32" s="171">
        <f t="shared" si="24"/>
        <v>0.1</v>
      </c>
      <c r="BP32" s="171">
        <f t="shared" si="24"/>
        <v>0.1</v>
      </c>
      <c r="BQ32" s="171">
        <f t="shared" si="24"/>
        <v>0.1</v>
      </c>
      <c r="BR32" s="171">
        <f t="shared" si="24"/>
        <v>0.1</v>
      </c>
      <c r="BS32" s="171">
        <f t="shared" si="24"/>
        <v>0.1</v>
      </c>
      <c r="BT32" s="171">
        <f t="shared" si="24"/>
        <v>0.1</v>
      </c>
      <c r="BU32" s="171">
        <f t="shared" si="24"/>
        <v>0.1</v>
      </c>
      <c r="BV32" s="171">
        <f t="shared" si="24"/>
        <v>0.1</v>
      </c>
      <c r="BW32" s="171">
        <f t="shared" si="24"/>
        <v>0.1</v>
      </c>
      <c r="BX32" s="171">
        <f t="shared" si="24"/>
        <v>0.1</v>
      </c>
      <c r="BY32" s="171">
        <f t="shared" si="24"/>
        <v>0.1</v>
      </c>
      <c r="BZ32" s="171">
        <f t="shared" si="24"/>
        <v>0.1</v>
      </c>
      <c r="CA32" s="171">
        <f t="shared" si="24"/>
        <v>0.1</v>
      </c>
      <c r="CB32" s="171">
        <f t="shared" si="24"/>
        <v>0.1</v>
      </c>
      <c r="CC32" s="171">
        <f t="shared" si="24"/>
        <v>0.1</v>
      </c>
      <c r="CD32" s="171">
        <f t="shared" si="24"/>
        <v>0.1</v>
      </c>
      <c r="CE32" s="171">
        <f t="shared" si="24"/>
        <v>0.1</v>
      </c>
      <c r="CF32" s="171">
        <f t="shared" si="24"/>
        <v>0.1</v>
      </c>
      <c r="CG32" s="171">
        <f t="shared" si="24"/>
        <v>0.1</v>
      </c>
      <c r="CH32" s="171">
        <f t="shared" si="24"/>
        <v>0.1</v>
      </c>
      <c r="CI32" s="171">
        <f t="shared" si="24"/>
        <v>0.1</v>
      </c>
      <c r="CJ32" s="171">
        <f t="shared" si="24"/>
        <v>0.1</v>
      </c>
      <c r="CK32" s="171">
        <f t="shared" si="24"/>
        <v>0.1</v>
      </c>
      <c r="CL32" s="171">
        <f t="shared" si="24"/>
        <v>0.1</v>
      </c>
      <c r="CM32" s="171">
        <f t="shared" si="24"/>
        <v>0.1</v>
      </c>
      <c r="CN32" s="171">
        <f t="shared" si="24"/>
        <v>0.1</v>
      </c>
      <c r="CO32" s="171">
        <f t="shared" si="24"/>
        <v>0.1</v>
      </c>
      <c r="CP32" s="171">
        <f t="shared" si="24"/>
        <v>0.1</v>
      </c>
      <c r="CQ32" s="171">
        <f t="shared" si="24"/>
        <v>0.1</v>
      </c>
      <c r="CR32" s="171">
        <f t="shared" si="24"/>
        <v>0.1</v>
      </c>
      <c r="CS32" s="171">
        <f t="shared" si="24"/>
        <v>0.1</v>
      </c>
      <c r="CT32" s="171">
        <f t="shared" si="24"/>
        <v>0.1</v>
      </c>
      <c r="CU32" s="171">
        <f t="shared" si="24"/>
        <v>0.1</v>
      </c>
      <c r="CV32" s="171">
        <f t="shared" si="24"/>
        <v>0.1</v>
      </c>
      <c r="CW32" s="171">
        <f t="shared" si="24"/>
        <v>0.1</v>
      </c>
      <c r="CX32" s="171">
        <f t="shared" si="24"/>
        <v>0.1</v>
      </c>
      <c r="CY32" s="171">
        <f t="shared" si="24"/>
        <v>0.1</v>
      </c>
      <c r="CZ32" s="171">
        <f t="shared" si="24"/>
        <v>0.1</v>
      </c>
      <c r="DA32" s="171">
        <f t="shared" si="24"/>
        <v>0.1</v>
      </c>
      <c r="DB32" s="171">
        <f t="shared" si="24"/>
        <v>0.1</v>
      </c>
      <c r="DC32" s="171">
        <f t="shared" si="24"/>
        <v>0.1</v>
      </c>
      <c r="DD32" s="171">
        <f t="shared" si="24"/>
        <v>0.1</v>
      </c>
      <c r="DE32" s="171">
        <f t="shared" si="24"/>
        <v>0.1</v>
      </c>
      <c r="DF32" s="171">
        <f t="shared" si="24"/>
        <v>0.1</v>
      </c>
      <c r="DG32" s="171">
        <f t="shared" si="24"/>
        <v>0.1</v>
      </c>
      <c r="DH32" s="171">
        <f t="shared" si="24"/>
        <v>0.1</v>
      </c>
      <c r="DI32" s="171">
        <f t="shared" si="24"/>
        <v>0.1</v>
      </c>
      <c r="DJ32" s="171">
        <f t="shared" si="24"/>
        <v>0.1</v>
      </c>
      <c r="DK32" s="171">
        <f t="shared" si="24"/>
        <v>0.1</v>
      </c>
      <c r="DL32" s="171">
        <f t="shared" si="24"/>
        <v>0.1</v>
      </c>
      <c r="DM32" s="171">
        <f t="shared" si="24"/>
        <v>0.1</v>
      </c>
      <c r="DN32" s="171">
        <f t="shared" si="24"/>
        <v>0.1</v>
      </c>
      <c r="DO32" s="171">
        <f t="shared" si="24"/>
        <v>0.1</v>
      </c>
      <c r="DP32" s="171">
        <f t="shared" si="24"/>
        <v>0.1</v>
      </c>
      <c r="DQ32" s="171">
        <f t="shared" si="24"/>
        <v>0.1</v>
      </c>
      <c r="DR32" s="171">
        <f t="shared" si="24"/>
        <v>0.1</v>
      </c>
    </row>
    <row r="33" spans="2:122" ht="15.75" customHeight="1">
      <c r="B33" s="195">
        <v>43831</v>
      </c>
      <c r="BK33" s="172">
        <v>0.1</v>
      </c>
      <c r="BL33" s="171">
        <f t="shared" ref="BL33:DR33" si="25">BK33</f>
        <v>0.1</v>
      </c>
      <c r="BM33" s="171">
        <f t="shared" si="25"/>
        <v>0.1</v>
      </c>
      <c r="BN33" s="171">
        <f t="shared" si="25"/>
        <v>0.1</v>
      </c>
      <c r="BO33" s="171">
        <f t="shared" si="25"/>
        <v>0.1</v>
      </c>
      <c r="BP33" s="171">
        <f t="shared" si="25"/>
        <v>0.1</v>
      </c>
      <c r="BQ33" s="171">
        <f t="shared" si="25"/>
        <v>0.1</v>
      </c>
      <c r="BR33" s="171">
        <f t="shared" si="25"/>
        <v>0.1</v>
      </c>
      <c r="BS33" s="171">
        <f t="shared" si="25"/>
        <v>0.1</v>
      </c>
      <c r="BT33" s="171">
        <f t="shared" si="25"/>
        <v>0.1</v>
      </c>
      <c r="BU33" s="171">
        <f t="shared" si="25"/>
        <v>0.1</v>
      </c>
      <c r="BV33" s="171">
        <f t="shared" si="25"/>
        <v>0.1</v>
      </c>
      <c r="BW33" s="171">
        <f t="shared" si="25"/>
        <v>0.1</v>
      </c>
      <c r="BX33" s="171">
        <f t="shared" si="25"/>
        <v>0.1</v>
      </c>
      <c r="BY33" s="171">
        <f t="shared" si="25"/>
        <v>0.1</v>
      </c>
      <c r="BZ33" s="171">
        <f t="shared" si="25"/>
        <v>0.1</v>
      </c>
      <c r="CA33" s="171">
        <f t="shared" si="25"/>
        <v>0.1</v>
      </c>
      <c r="CB33" s="171">
        <f t="shared" si="25"/>
        <v>0.1</v>
      </c>
      <c r="CC33" s="171">
        <f t="shared" si="25"/>
        <v>0.1</v>
      </c>
      <c r="CD33" s="171">
        <f t="shared" si="25"/>
        <v>0.1</v>
      </c>
      <c r="CE33" s="171">
        <f t="shared" si="25"/>
        <v>0.1</v>
      </c>
      <c r="CF33" s="171">
        <f t="shared" si="25"/>
        <v>0.1</v>
      </c>
      <c r="CG33" s="171">
        <f t="shared" si="25"/>
        <v>0.1</v>
      </c>
      <c r="CH33" s="171">
        <f t="shared" si="25"/>
        <v>0.1</v>
      </c>
      <c r="CI33" s="171">
        <f t="shared" si="25"/>
        <v>0.1</v>
      </c>
      <c r="CJ33" s="171">
        <f t="shared" si="25"/>
        <v>0.1</v>
      </c>
      <c r="CK33" s="171">
        <f t="shared" si="25"/>
        <v>0.1</v>
      </c>
      <c r="CL33" s="171">
        <f t="shared" si="25"/>
        <v>0.1</v>
      </c>
      <c r="CM33" s="171">
        <f t="shared" si="25"/>
        <v>0.1</v>
      </c>
      <c r="CN33" s="171">
        <f t="shared" si="25"/>
        <v>0.1</v>
      </c>
      <c r="CO33" s="171">
        <f t="shared" si="25"/>
        <v>0.1</v>
      </c>
      <c r="CP33" s="171">
        <f t="shared" si="25"/>
        <v>0.1</v>
      </c>
      <c r="CQ33" s="171">
        <f t="shared" si="25"/>
        <v>0.1</v>
      </c>
      <c r="CR33" s="171">
        <f t="shared" si="25"/>
        <v>0.1</v>
      </c>
      <c r="CS33" s="171">
        <f t="shared" si="25"/>
        <v>0.1</v>
      </c>
      <c r="CT33" s="171">
        <f t="shared" si="25"/>
        <v>0.1</v>
      </c>
      <c r="CU33" s="171">
        <f t="shared" si="25"/>
        <v>0.1</v>
      </c>
      <c r="CV33" s="171">
        <f t="shared" si="25"/>
        <v>0.1</v>
      </c>
      <c r="CW33" s="171">
        <f t="shared" si="25"/>
        <v>0.1</v>
      </c>
      <c r="CX33" s="171">
        <f t="shared" si="25"/>
        <v>0.1</v>
      </c>
      <c r="CY33" s="171">
        <f t="shared" si="25"/>
        <v>0.1</v>
      </c>
      <c r="CZ33" s="171">
        <f t="shared" si="25"/>
        <v>0.1</v>
      </c>
      <c r="DA33" s="171">
        <f t="shared" si="25"/>
        <v>0.1</v>
      </c>
      <c r="DB33" s="171">
        <f t="shared" si="25"/>
        <v>0.1</v>
      </c>
      <c r="DC33" s="171">
        <f t="shared" si="25"/>
        <v>0.1</v>
      </c>
      <c r="DD33" s="171">
        <f t="shared" si="25"/>
        <v>0.1</v>
      </c>
      <c r="DE33" s="171">
        <f t="shared" si="25"/>
        <v>0.1</v>
      </c>
      <c r="DF33" s="171">
        <f t="shared" si="25"/>
        <v>0.1</v>
      </c>
      <c r="DG33" s="171">
        <f t="shared" si="25"/>
        <v>0.1</v>
      </c>
      <c r="DH33" s="171">
        <f t="shared" si="25"/>
        <v>0.1</v>
      </c>
      <c r="DI33" s="171">
        <f t="shared" si="25"/>
        <v>0.1</v>
      </c>
      <c r="DJ33" s="171">
        <f t="shared" si="25"/>
        <v>0.1</v>
      </c>
      <c r="DK33" s="171">
        <f t="shared" si="25"/>
        <v>0.1</v>
      </c>
      <c r="DL33" s="171">
        <f t="shared" si="25"/>
        <v>0.1</v>
      </c>
      <c r="DM33" s="171">
        <f t="shared" si="25"/>
        <v>0.1</v>
      </c>
      <c r="DN33" s="171">
        <f t="shared" si="25"/>
        <v>0.1</v>
      </c>
      <c r="DO33" s="171">
        <f t="shared" si="25"/>
        <v>0.1</v>
      </c>
      <c r="DP33" s="171">
        <f t="shared" si="25"/>
        <v>0.1</v>
      </c>
      <c r="DQ33" s="171">
        <f t="shared" si="25"/>
        <v>0.1</v>
      </c>
      <c r="DR33" s="171">
        <f t="shared" si="25"/>
        <v>0.1</v>
      </c>
    </row>
    <row r="34" spans="2:122" ht="15.75" customHeight="1">
      <c r="B34" s="195">
        <v>43862</v>
      </c>
      <c r="BK34" s="172">
        <v>0.1</v>
      </c>
      <c r="BL34" s="171">
        <f t="shared" ref="BL34:DR34" si="26">BK34</f>
        <v>0.1</v>
      </c>
      <c r="BM34" s="171">
        <f t="shared" si="26"/>
        <v>0.1</v>
      </c>
      <c r="BN34" s="171">
        <f t="shared" si="26"/>
        <v>0.1</v>
      </c>
      <c r="BO34" s="171">
        <f t="shared" si="26"/>
        <v>0.1</v>
      </c>
      <c r="BP34" s="171">
        <f t="shared" si="26"/>
        <v>0.1</v>
      </c>
      <c r="BQ34" s="171">
        <f t="shared" si="26"/>
        <v>0.1</v>
      </c>
      <c r="BR34" s="171">
        <f t="shared" si="26"/>
        <v>0.1</v>
      </c>
      <c r="BS34" s="171">
        <f t="shared" si="26"/>
        <v>0.1</v>
      </c>
      <c r="BT34" s="171">
        <f t="shared" si="26"/>
        <v>0.1</v>
      </c>
      <c r="BU34" s="171">
        <f t="shared" si="26"/>
        <v>0.1</v>
      </c>
      <c r="BV34" s="171">
        <f t="shared" si="26"/>
        <v>0.1</v>
      </c>
      <c r="BW34" s="171">
        <f t="shared" si="26"/>
        <v>0.1</v>
      </c>
      <c r="BX34" s="171">
        <f t="shared" si="26"/>
        <v>0.1</v>
      </c>
      <c r="BY34" s="171">
        <f t="shared" si="26"/>
        <v>0.1</v>
      </c>
      <c r="BZ34" s="171">
        <f t="shared" si="26"/>
        <v>0.1</v>
      </c>
      <c r="CA34" s="171">
        <f t="shared" si="26"/>
        <v>0.1</v>
      </c>
      <c r="CB34" s="171">
        <f t="shared" si="26"/>
        <v>0.1</v>
      </c>
      <c r="CC34" s="171">
        <f t="shared" si="26"/>
        <v>0.1</v>
      </c>
      <c r="CD34" s="171">
        <f t="shared" si="26"/>
        <v>0.1</v>
      </c>
      <c r="CE34" s="171">
        <f t="shared" si="26"/>
        <v>0.1</v>
      </c>
      <c r="CF34" s="171">
        <f t="shared" si="26"/>
        <v>0.1</v>
      </c>
      <c r="CG34" s="171">
        <f t="shared" si="26"/>
        <v>0.1</v>
      </c>
      <c r="CH34" s="171">
        <f t="shared" si="26"/>
        <v>0.1</v>
      </c>
      <c r="CI34" s="171">
        <f t="shared" si="26"/>
        <v>0.1</v>
      </c>
      <c r="CJ34" s="171">
        <f t="shared" si="26"/>
        <v>0.1</v>
      </c>
      <c r="CK34" s="171">
        <f t="shared" si="26"/>
        <v>0.1</v>
      </c>
      <c r="CL34" s="171">
        <f t="shared" si="26"/>
        <v>0.1</v>
      </c>
      <c r="CM34" s="171">
        <f t="shared" si="26"/>
        <v>0.1</v>
      </c>
      <c r="CN34" s="171">
        <f t="shared" si="26"/>
        <v>0.1</v>
      </c>
      <c r="CO34" s="171">
        <f t="shared" si="26"/>
        <v>0.1</v>
      </c>
      <c r="CP34" s="171">
        <f t="shared" si="26"/>
        <v>0.1</v>
      </c>
      <c r="CQ34" s="171">
        <f t="shared" si="26"/>
        <v>0.1</v>
      </c>
      <c r="CR34" s="171">
        <f t="shared" si="26"/>
        <v>0.1</v>
      </c>
      <c r="CS34" s="171">
        <f t="shared" si="26"/>
        <v>0.1</v>
      </c>
      <c r="CT34" s="171">
        <f t="shared" si="26"/>
        <v>0.1</v>
      </c>
      <c r="CU34" s="171">
        <f t="shared" si="26"/>
        <v>0.1</v>
      </c>
      <c r="CV34" s="171">
        <f t="shared" si="26"/>
        <v>0.1</v>
      </c>
      <c r="CW34" s="171">
        <f t="shared" si="26"/>
        <v>0.1</v>
      </c>
      <c r="CX34" s="171">
        <f t="shared" si="26"/>
        <v>0.1</v>
      </c>
      <c r="CY34" s="171">
        <f t="shared" si="26"/>
        <v>0.1</v>
      </c>
      <c r="CZ34" s="171">
        <f t="shared" si="26"/>
        <v>0.1</v>
      </c>
      <c r="DA34" s="171">
        <f t="shared" si="26"/>
        <v>0.1</v>
      </c>
      <c r="DB34" s="171">
        <f t="shared" si="26"/>
        <v>0.1</v>
      </c>
      <c r="DC34" s="171">
        <f t="shared" si="26"/>
        <v>0.1</v>
      </c>
      <c r="DD34" s="171">
        <f t="shared" si="26"/>
        <v>0.1</v>
      </c>
      <c r="DE34" s="171">
        <f t="shared" si="26"/>
        <v>0.1</v>
      </c>
      <c r="DF34" s="171">
        <f t="shared" si="26"/>
        <v>0.1</v>
      </c>
      <c r="DG34" s="171">
        <f t="shared" si="26"/>
        <v>0.1</v>
      </c>
      <c r="DH34" s="171">
        <f t="shared" si="26"/>
        <v>0.1</v>
      </c>
      <c r="DI34" s="171">
        <f t="shared" si="26"/>
        <v>0.1</v>
      </c>
      <c r="DJ34" s="171">
        <f t="shared" si="26"/>
        <v>0.1</v>
      </c>
      <c r="DK34" s="171">
        <f t="shared" si="26"/>
        <v>0.1</v>
      </c>
      <c r="DL34" s="171">
        <f t="shared" si="26"/>
        <v>0.1</v>
      </c>
      <c r="DM34" s="171">
        <f t="shared" si="26"/>
        <v>0.1</v>
      </c>
      <c r="DN34" s="171">
        <f t="shared" si="26"/>
        <v>0.1</v>
      </c>
      <c r="DO34" s="171">
        <f t="shared" si="26"/>
        <v>0.1</v>
      </c>
      <c r="DP34" s="171">
        <f t="shared" si="26"/>
        <v>0.1</v>
      </c>
      <c r="DQ34" s="171">
        <f t="shared" si="26"/>
        <v>0.1</v>
      </c>
      <c r="DR34" s="171">
        <f t="shared" si="26"/>
        <v>0.1</v>
      </c>
    </row>
    <row r="35" spans="2:122" ht="15.75" customHeight="1">
      <c r="B35" s="195">
        <v>43891</v>
      </c>
      <c r="BK35" s="172">
        <v>0.1</v>
      </c>
      <c r="BL35" s="171">
        <f t="shared" ref="BL35:DR35" si="27">BK35</f>
        <v>0.1</v>
      </c>
      <c r="BM35" s="171">
        <f t="shared" si="27"/>
        <v>0.1</v>
      </c>
      <c r="BN35" s="171">
        <f t="shared" si="27"/>
        <v>0.1</v>
      </c>
      <c r="BO35" s="171">
        <f t="shared" si="27"/>
        <v>0.1</v>
      </c>
      <c r="BP35" s="171">
        <f t="shared" si="27"/>
        <v>0.1</v>
      </c>
      <c r="BQ35" s="171">
        <f t="shared" si="27"/>
        <v>0.1</v>
      </c>
      <c r="BR35" s="171">
        <f t="shared" si="27"/>
        <v>0.1</v>
      </c>
      <c r="BS35" s="171">
        <f t="shared" si="27"/>
        <v>0.1</v>
      </c>
      <c r="BT35" s="171">
        <f t="shared" si="27"/>
        <v>0.1</v>
      </c>
      <c r="BU35" s="171">
        <f t="shared" si="27"/>
        <v>0.1</v>
      </c>
      <c r="BV35" s="171">
        <f t="shared" si="27"/>
        <v>0.1</v>
      </c>
      <c r="BW35" s="171">
        <f t="shared" si="27"/>
        <v>0.1</v>
      </c>
      <c r="BX35" s="171">
        <f t="shared" si="27"/>
        <v>0.1</v>
      </c>
      <c r="BY35" s="171">
        <f t="shared" si="27"/>
        <v>0.1</v>
      </c>
      <c r="BZ35" s="171">
        <f t="shared" si="27"/>
        <v>0.1</v>
      </c>
      <c r="CA35" s="171">
        <f t="shared" si="27"/>
        <v>0.1</v>
      </c>
      <c r="CB35" s="171">
        <f t="shared" si="27"/>
        <v>0.1</v>
      </c>
      <c r="CC35" s="171">
        <f t="shared" si="27"/>
        <v>0.1</v>
      </c>
      <c r="CD35" s="171">
        <f t="shared" si="27"/>
        <v>0.1</v>
      </c>
      <c r="CE35" s="171">
        <f t="shared" si="27"/>
        <v>0.1</v>
      </c>
      <c r="CF35" s="171">
        <f t="shared" si="27"/>
        <v>0.1</v>
      </c>
      <c r="CG35" s="171">
        <f t="shared" si="27"/>
        <v>0.1</v>
      </c>
      <c r="CH35" s="171">
        <f t="shared" si="27"/>
        <v>0.1</v>
      </c>
      <c r="CI35" s="171">
        <f t="shared" si="27"/>
        <v>0.1</v>
      </c>
      <c r="CJ35" s="171">
        <f t="shared" si="27"/>
        <v>0.1</v>
      </c>
      <c r="CK35" s="171">
        <f t="shared" si="27"/>
        <v>0.1</v>
      </c>
      <c r="CL35" s="171">
        <f t="shared" si="27"/>
        <v>0.1</v>
      </c>
      <c r="CM35" s="171">
        <f t="shared" si="27"/>
        <v>0.1</v>
      </c>
      <c r="CN35" s="171">
        <f t="shared" si="27"/>
        <v>0.1</v>
      </c>
      <c r="CO35" s="171">
        <f t="shared" si="27"/>
        <v>0.1</v>
      </c>
      <c r="CP35" s="171">
        <f t="shared" si="27"/>
        <v>0.1</v>
      </c>
      <c r="CQ35" s="171">
        <f t="shared" si="27"/>
        <v>0.1</v>
      </c>
      <c r="CR35" s="171">
        <f t="shared" si="27"/>
        <v>0.1</v>
      </c>
      <c r="CS35" s="171">
        <f t="shared" si="27"/>
        <v>0.1</v>
      </c>
      <c r="CT35" s="171">
        <f t="shared" si="27"/>
        <v>0.1</v>
      </c>
      <c r="CU35" s="171">
        <f t="shared" si="27"/>
        <v>0.1</v>
      </c>
      <c r="CV35" s="171">
        <f t="shared" si="27"/>
        <v>0.1</v>
      </c>
      <c r="CW35" s="171">
        <f t="shared" si="27"/>
        <v>0.1</v>
      </c>
      <c r="CX35" s="171">
        <f t="shared" si="27"/>
        <v>0.1</v>
      </c>
      <c r="CY35" s="171">
        <f t="shared" si="27"/>
        <v>0.1</v>
      </c>
      <c r="CZ35" s="171">
        <f t="shared" si="27"/>
        <v>0.1</v>
      </c>
      <c r="DA35" s="171">
        <f t="shared" si="27"/>
        <v>0.1</v>
      </c>
      <c r="DB35" s="171">
        <f t="shared" si="27"/>
        <v>0.1</v>
      </c>
      <c r="DC35" s="171">
        <f t="shared" si="27"/>
        <v>0.1</v>
      </c>
      <c r="DD35" s="171">
        <f t="shared" si="27"/>
        <v>0.1</v>
      </c>
      <c r="DE35" s="171">
        <f t="shared" si="27"/>
        <v>0.1</v>
      </c>
      <c r="DF35" s="171">
        <f t="shared" si="27"/>
        <v>0.1</v>
      </c>
      <c r="DG35" s="171">
        <f t="shared" si="27"/>
        <v>0.1</v>
      </c>
      <c r="DH35" s="171">
        <f t="shared" si="27"/>
        <v>0.1</v>
      </c>
      <c r="DI35" s="171">
        <f t="shared" si="27"/>
        <v>0.1</v>
      </c>
      <c r="DJ35" s="171">
        <f t="shared" si="27"/>
        <v>0.1</v>
      </c>
      <c r="DK35" s="171">
        <f t="shared" si="27"/>
        <v>0.1</v>
      </c>
      <c r="DL35" s="171">
        <f t="shared" si="27"/>
        <v>0.1</v>
      </c>
      <c r="DM35" s="171">
        <f t="shared" si="27"/>
        <v>0.1</v>
      </c>
      <c r="DN35" s="171">
        <f t="shared" si="27"/>
        <v>0.1</v>
      </c>
      <c r="DO35" s="171">
        <f t="shared" si="27"/>
        <v>0.1</v>
      </c>
      <c r="DP35" s="171">
        <f t="shared" si="27"/>
        <v>0.1</v>
      </c>
      <c r="DQ35" s="171">
        <f t="shared" si="27"/>
        <v>0.1</v>
      </c>
      <c r="DR35" s="171">
        <f t="shared" si="27"/>
        <v>0.1</v>
      </c>
    </row>
    <row r="36" spans="2:122" ht="15.75" customHeight="1">
      <c r="B36" s="195">
        <v>43922</v>
      </c>
      <c r="BK36" s="172">
        <v>0.1</v>
      </c>
      <c r="BL36" s="171">
        <f t="shared" ref="BL36:DR36" si="28">BK36</f>
        <v>0.1</v>
      </c>
      <c r="BM36" s="171">
        <f t="shared" si="28"/>
        <v>0.1</v>
      </c>
      <c r="BN36" s="171">
        <f t="shared" si="28"/>
        <v>0.1</v>
      </c>
      <c r="BO36" s="171">
        <f t="shared" si="28"/>
        <v>0.1</v>
      </c>
      <c r="BP36" s="171">
        <f t="shared" si="28"/>
        <v>0.1</v>
      </c>
      <c r="BQ36" s="171">
        <f t="shared" si="28"/>
        <v>0.1</v>
      </c>
      <c r="BR36" s="171">
        <f t="shared" si="28"/>
        <v>0.1</v>
      </c>
      <c r="BS36" s="171">
        <f t="shared" si="28"/>
        <v>0.1</v>
      </c>
      <c r="BT36" s="171">
        <f t="shared" si="28"/>
        <v>0.1</v>
      </c>
      <c r="BU36" s="171">
        <f t="shared" si="28"/>
        <v>0.1</v>
      </c>
      <c r="BV36" s="171">
        <f t="shared" si="28"/>
        <v>0.1</v>
      </c>
      <c r="BW36" s="171">
        <f t="shared" si="28"/>
        <v>0.1</v>
      </c>
      <c r="BX36" s="171">
        <f t="shared" si="28"/>
        <v>0.1</v>
      </c>
      <c r="BY36" s="171">
        <f t="shared" si="28"/>
        <v>0.1</v>
      </c>
      <c r="BZ36" s="171">
        <f t="shared" si="28"/>
        <v>0.1</v>
      </c>
      <c r="CA36" s="171">
        <f t="shared" si="28"/>
        <v>0.1</v>
      </c>
      <c r="CB36" s="171">
        <f t="shared" si="28"/>
        <v>0.1</v>
      </c>
      <c r="CC36" s="171">
        <f t="shared" si="28"/>
        <v>0.1</v>
      </c>
      <c r="CD36" s="171">
        <f t="shared" si="28"/>
        <v>0.1</v>
      </c>
      <c r="CE36" s="171">
        <f t="shared" si="28"/>
        <v>0.1</v>
      </c>
      <c r="CF36" s="171">
        <f t="shared" si="28"/>
        <v>0.1</v>
      </c>
      <c r="CG36" s="171">
        <f t="shared" si="28"/>
        <v>0.1</v>
      </c>
      <c r="CH36" s="171">
        <f t="shared" si="28"/>
        <v>0.1</v>
      </c>
      <c r="CI36" s="171">
        <f t="shared" si="28"/>
        <v>0.1</v>
      </c>
      <c r="CJ36" s="171">
        <f t="shared" si="28"/>
        <v>0.1</v>
      </c>
      <c r="CK36" s="171">
        <f t="shared" si="28"/>
        <v>0.1</v>
      </c>
      <c r="CL36" s="171">
        <f t="shared" si="28"/>
        <v>0.1</v>
      </c>
      <c r="CM36" s="171">
        <f t="shared" si="28"/>
        <v>0.1</v>
      </c>
      <c r="CN36" s="171">
        <f t="shared" si="28"/>
        <v>0.1</v>
      </c>
      <c r="CO36" s="171">
        <f t="shared" si="28"/>
        <v>0.1</v>
      </c>
      <c r="CP36" s="171">
        <f t="shared" si="28"/>
        <v>0.1</v>
      </c>
      <c r="CQ36" s="171">
        <f t="shared" si="28"/>
        <v>0.1</v>
      </c>
      <c r="CR36" s="171">
        <f t="shared" si="28"/>
        <v>0.1</v>
      </c>
      <c r="CS36" s="171">
        <f t="shared" si="28"/>
        <v>0.1</v>
      </c>
      <c r="CT36" s="171">
        <f t="shared" si="28"/>
        <v>0.1</v>
      </c>
      <c r="CU36" s="171">
        <f t="shared" si="28"/>
        <v>0.1</v>
      </c>
      <c r="CV36" s="171">
        <f t="shared" si="28"/>
        <v>0.1</v>
      </c>
      <c r="CW36" s="171">
        <f t="shared" si="28"/>
        <v>0.1</v>
      </c>
      <c r="CX36" s="171">
        <f t="shared" si="28"/>
        <v>0.1</v>
      </c>
      <c r="CY36" s="171">
        <f t="shared" si="28"/>
        <v>0.1</v>
      </c>
      <c r="CZ36" s="171">
        <f t="shared" si="28"/>
        <v>0.1</v>
      </c>
      <c r="DA36" s="171">
        <f t="shared" si="28"/>
        <v>0.1</v>
      </c>
      <c r="DB36" s="171">
        <f t="shared" si="28"/>
        <v>0.1</v>
      </c>
      <c r="DC36" s="171">
        <f t="shared" si="28"/>
        <v>0.1</v>
      </c>
      <c r="DD36" s="171">
        <f t="shared" si="28"/>
        <v>0.1</v>
      </c>
      <c r="DE36" s="171">
        <f t="shared" si="28"/>
        <v>0.1</v>
      </c>
      <c r="DF36" s="171">
        <f t="shared" si="28"/>
        <v>0.1</v>
      </c>
      <c r="DG36" s="171">
        <f t="shared" si="28"/>
        <v>0.1</v>
      </c>
      <c r="DH36" s="171">
        <f t="shared" si="28"/>
        <v>0.1</v>
      </c>
      <c r="DI36" s="171">
        <f t="shared" si="28"/>
        <v>0.1</v>
      </c>
      <c r="DJ36" s="171">
        <f t="shared" si="28"/>
        <v>0.1</v>
      </c>
      <c r="DK36" s="171">
        <f t="shared" si="28"/>
        <v>0.1</v>
      </c>
      <c r="DL36" s="171">
        <f t="shared" si="28"/>
        <v>0.1</v>
      </c>
      <c r="DM36" s="171">
        <f t="shared" si="28"/>
        <v>0.1</v>
      </c>
      <c r="DN36" s="171">
        <f t="shared" si="28"/>
        <v>0.1</v>
      </c>
      <c r="DO36" s="171">
        <f t="shared" si="28"/>
        <v>0.1</v>
      </c>
      <c r="DP36" s="171">
        <f t="shared" si="28"/>
        <v>0.1</v>
      </c>
      <c r="DQ36" s="171">
        <f t="shared" si="28"/>
        <v>0.1</v>
      </c>
      <c r="DR36" s="171">
        <f t="shared" si="28"/>
        <v>0.1</v>
      </c>
    </row>
    <row r="37" spans="2:122" ht="15.75" customHeight="1">
      <c r="B37" s="195">
        <v>43952</v>
      </c>
      <c r="BK37" s="172">
        <v>0.1</v>
      </c>
      <c r="BL37" s="171">
        <f t="shared" ref="BL37:DR37" si="29">BK37</f>
        <v>0.1</v>
      </c>
      <c r="BM37" s="171">
        <f t="shared" si="29"/>
        <v>0.1</v>
      </c>
      <c r="BN37" s="171">
        <f t="shared" si="29"/>
        <v>0.1</v>
      </c>
      <c r="BO37" s="171">
        <f t="shared" si="29"/>
        <v>0.1</v>
      </c>
      <c r="BP37" s="171">
        <f t="shared" si="29"/>
        <v>0.1</v>
      </c>
      <c r="BQ37" s="171">
        <f t="shared" si="29"/>
        <v>0.1</v>
      </c>
      <c r="BR37" s="171">
        <f t="shared" si="29"/>
        <v>0.1</v>
      </c>
      <c r="BS37" s="171">
        <f t="shared" si="29"/>
        <v>0.1</v>
      </c>
      <c r="BT37" s="171">
        <f t="shared" si="29"/>
        <v>0.1</v>
      </c>
      <c r="BU37" s="171">
        <f t="shared" si="29"/>
        <v>0.1</v>
      </c>
      <c r="BV37" s="171">
        <f t="shared" si="29"/>
        <v>0.1</v>
      </c>
      <c r="BW37" s="171">
        <f t="shared" si="29"/>
        <v>0.1</v>
      </c>
      <c r="BX37" s="171">
        <f t="shared" si="29"/>
        <v>0.1</v>
      </c>
      <c r="BY37" s="171">
        <f t="shared" si="29"/>
        <v>0.1</v>
      </c>
      <c r="BZ37" s="171">
        <f t="shared" si="29"/>
        <v>0.1</v>
      </c>
      <c r="CA37" s="171">
        <f t="shared" si="29"/>
        <v>0.1</v>
      </c>
      <c r="CB37" s="171">
        <f t="shared" si="29"/>
        <v>0.1</v>
      </c>
      <c r="CC37" s="171">
        <f t="shared" si="29"/>
        <v>0.1</v>
      </c>
      <c r="CD37" s="171">
        <f t="shared" si="29"/>
        <v>0.1</v>
      </c>
      <c r="CE37" s="171">
        <f t="shared" si="29"/>
        <v>0.1</v>
      </c>
      <c r="CF37" s="171">
        <f t="shared" si="29"/>
        <v>0.1</v>
      </c>
      <c r="CG37" s="171">
        <f t="shared" si="29"/>
        <v>0.1</v>
      </c>
      <c r="CH37" s="171">
        <f t="shared" si="29"/>
        <v>0.1</v>
      </c>
      <c r="CI37" s="171">
        <f t="shared" si="29"/>
        <v>0.1</v>
      </c>
      <c r="CJ37" s="171">
        <f t="shared" si="29"/>
        <v>0.1</v>
      </c>
      <c r="CK37" s="171">
        <f t="shared" si="29"/>
        <v>0.1</v>
      </c>
      <c r="CL37" s="171">
        <f t="shared" si="29"/>
        <v>0.1</v>
      </c>
      <c r="CM37" s="171">
        <f t="shared" si="29"/>
        <v>0.1</v>
      </c>
      <c r="CN37" s="171">
        <f t="shared" si="29"/>
        <v>0.1</v>
      </c>
      <c r="CO37" s="171">
        <f t="shared" si="29"/>
        <v>0.1</v>
      </c>
      <c r="CP37" s="171">
        <f t="shared" si="29"/>
        <v>0.1</v>
      </c>
      <c r="CQ37" s="171">
        <f t="shared" si="29"/>
        <v>0.1</v>
      </c>
      <c r="CR37" s="171">
        <f t="shared" si="29"/>
        <v>0.1</v>
      </c>
      <c r="CS37" s="171">
        <f t="shared" si="29"/>
        <v>0.1</v>
      </c>
      <c r="CT37" s="171">
        <f t="shared" si="29"/>
        <v>0.1</v>
      </c>
      <c r="CU37" s="171">
        <f t="shared" si="29"/>
        <v>0.1</v>
      </c>
      <c r="CV37" s="171">
        <f t="shared" si="29"/>
        <v>0.1</v>
      </c>
      <c r="CW37" s="171">
        <f t="shared" si="29"/>
        <v>0.1</v>
      </c>
      <c r="CX37" s="171">
        <f t="shared" si="29"/>
        <v>0.1</v>
      </c>
      <c r="CY37" s="171">
        <f t="shared" si="29"/>
        <v>0.1</v>
      </c>
      <c r="CZ37" s="171">
        <f t="shared" si="29"/>
        <v>0.1</v>
      </c>
      <c r="DA37" s="171">
        <f t="shared" si="29"/>
        <v>0.1</v>
      </c>
      <c r="DB37" s="171">
        <f t="shared" si="29"/>
        <v>0.1</v>
      </c>
      <c r="DC37" s="171">
        <f t="shared" si="29"/>
        <v>0.1</v>
      </c>
      <c r="DD37" s="171">
        <f t="shared" si="29"/>
        <v>0.1</v>
      </c>
      <c r="DE37" s="171">
        <f t="shared" si="29"/>
        <v>0.1</v>
      </c>
      <c r="DF37" s="171">
        <f t="shared" si="29"/>
        <v>0.1</v>
      </c>
      <c r="DG37" s="171">
        <f t="shared" si="29"/>
        <v>0.1</v>
      </c>
      <c r="DH37" s="171">
        <f t="shared" si="29"/>
        <v>0.1</v>
      </c>
      <c r="DI37" s="171">
        <f t="shared" si="29"/>
        <v>0.1</v>
      </c>
      <c r="DJ37" s="171">
        <f t="shared" si="29"/>
        <v>0.1</v>
      </c>
      <c r="DK37" s="171">
        <f t="shared" si="29"/>
        <v>0.1</v>
      </c>
      <c r="DL37" s="171">
        <f t="shared" si="29"/>
        <v>0.1</v>
      </c>
      <c r="DM37" s="171">
        <f t="shared" si="29"/>
        <v>0.1</v>
      </c>
      <c r="DN37" s="171">
        <f t="shared" si="29"/>
        <v>0.1</v>
      </c>
      <c r="DO37" s="171">
        <f t="shared" si="29"/>
        <v>0.1</v>
      </c>
      <c r="DP37" s="171">
        <f t="shared" si="29"/>
        <v>0.1</v>
      </c>
      <c r="DQ37" s="171">
        <f t="shared" si="29"/>
        <v>0.1</v>
      </c>
      <c r="DR37" s="171">
        <f t="shared" si="29"/>
        <v>0.1</v>
      </c>
    </row>
    <row r="38" spans="2:122" ht="15.75" customHeight="1">
      <c r="B38" s="195">
        <v>43983</v>
      </c>
      <c r="BK38" s="172">
        <v>0.1</v>
      </c>
      <c r="BL38" s="171">
        <f t="shared" ref="BL38:DR38" si="30">BK38</f>
        <v>0.1</v>
      </c>
      <c r="BM38" s="171">
        <f t="shared" si="30"/>
        <v>0.1</v>
      </c>
      <c r="BN38" s="171">
        <f t="shared" si="30"/>
        <v>0.1</v>
      </c>
      <c r="BO38" s="171">
        <f t="shared" si="30"/>
        <v>0.1</v>
      </c>
      <c r="BP38" s="171">
        <f t="shared" si="30"/>
        <v>0.1</v>
      </c>
      <c r="BQ38" s="171">
        <f t="shared" si="30"/>
        <v>0.1</v>
      </c>
      <c r="BR38" s="171">
        <f t="shared" si="30"/>
        <v>0.1</v>
      </c>
      <c r="BS38" s="171">
        <f t="shared" si="30"/>
        <v>0.1</v>
      </c>
      <c r="BT38" s="171">
        <f t="shared" si="30"/>
        <v>0.1</v>
      </c>
      <c r="BU38" s="171">
        <f t="shared" si="30"/>
        <v>0.1</v>
      </c>
      <c r="BV38" s="171">
        <f t="shared" si="30"/>
        <v>0.1</v>
      </c>
      <c r="BW38" s="171">
        <f t="shared" si="30"/>
        <v>0.1</v>
      </c>
      <c r="BX38" s="171">
        <f t="shared" si="30"/>
        <v>0.1</v>
      </c>
      <c r="BY38" s="171">
        <f t="shared" si="30"/>
        <v>0.1</v>
      </c>
      <c r="BZ38" s="171">
        <f t="shared" si="30"/>
        <v>0.1</v>
      </c>
      <c r="CA38" s="171">
        <f t="shared" si="30"/>
        <v>0.1</v>
      </c>
      <c r="CB38" s="171">
        <f t="shared" si="30"/>
        <v>0.1</v>
      </c>
      <c r="CC38" s="171">
        <f t="shared" si="30"/>
        <v>0.1</v>
      </c>
      <c r="CD38" s="171">
        <f t="shared" si="30"/>
        <v>0.1</v>
      </c>
      <c r="CE38" s="171">
        <f t="shared" si="30"/>
        <v>0.1</v>
      </c>
      <c r="CF38" s="171">
        <f t="shared" si="30"/>
        <v>0.1</v>
      </c>
      <c r="CG38" s="171">
        <f t="shared" si="30"/>
        <v>0.1</v>
      </c>
      <c r="CH38" s="171">
        <f t="shared" si="30"/>
        <v>0.1</v>
      </c>
      <c r="CI38" s="171">
        <f t="shared" si="30"/>
        <v>0.1</v>
      </c>
      <c r="CJ38" s="171">
        <f t="shared" si="30"/>
        <v>0.1</v>
      </c>
      <c r="CK38" s="171">
        <f t="shared" si="30"/>
        <v>0.1</v>
      </c>
      <c r="CL38" s="171">
        <f t="shared" si="30"/>
        <v>0.1</v>
      </c>
      <c r="CM38" s="171">
        <f t="shared" si="30"/>
        <v>0.1</v>
      </c>
      <c r="CN38" s="171">
        <f t="shared" si="30"/>
        <v>0.1</v>
      </c>
      <c r="CO38" s="171">
        <f t="shared" si="30"/>
        <v>0.1</v>
      </c>
      <c r="CP38" s="171">
        <f t="shared" si="30"/>
        <v>0.1</v>
      </c>
      <c r="CQ38" s="171">
        <f t="shared" si="30"/>
        <v>0.1</v>
      </c>
      <c r="CR38" s="171">
        <f t="shared" si="30"/>
        <v>0.1</v>
      </c>
      <c r="CS38" s="171">
        <f t="shared" si="30"/>
        <v>0.1</v>
      </c>
      <c r="CT38" s="171">
        <f t="shared" si="30"/>
        <v>0.1</v>
      </c>
      <c r="CU38" s="171">
        <f t="shared" si="30"/>
        <v>0.1</v>
      </c>
      <c r="CV38" s="171">
        <f t="shared" si="30"/>
        <v>0.1</v>
      </c>
      <c r="CW38" s="171">
        <f t="shared" si="30"/>
        <v>0.1</v>
      </c>
      <c r="CX38" s="171">
        <f t="shared" si="30"/>
        <v>0.1</v>
      </c>
      <c r="CY38" s="171">
        <f t="shared" si="30"/>
        <v>0.1</v>
      </c>
      <c r="CZ38" s="171">
        <f t="shared" si="30"/>
        <v>0.1</v>
      </c>
      <c r="DA38" s="171">
        <f t="shared" si="30"/>
        <v>0.1</v>
      </c>
      <c r="DB38" s="171">
        <f t="shared" si="30"/>
        <v>0.1</v>
      </c>
      <c r="DC38" s="171">
        <f t="shared" si="30"/>
        <v>0.1</v>
      </c>
      <c r="DD38" s="171">
        <f t="shared" si="30"/>
        <v>0.1</v>
      </c>
      <c r="DE38" s="171">
        <f t="shared" si="30"/>
        <v>0.1</v>
      </c>
      <c r="DF38" s="171">
        <f t="shared" si="30"/>
        <v>0.1</v>
      </c>
      <c r="DG38" s="171">
        <f t="shared" si="30"/>
        <v>0.1</v>
      </c>
      <c r="DH38" s="171">
        <f t="shared" si="30"/>
        <v>0.1</v>
      </c>
      <c r="DI38" s="171">
        <f t="shared" si="30"/>
        <v>0.1</v>
      </c>
      <c r="DJ38" s="171">
        <f t="shared" si="30"/>
        <v>0.1</v>
      </c>
      <c r="DK38" s="171">
        <f t="shared" si="30"/>
        <v>0.1</v>
      </c>
      <c r="DL38" s="171">
        <f t="shared" si="30"/>
        <v>0.1</v>
      </c>
      <c r="DM38" s="171">
        <f t="shared" si="30"/>
        <v>0.1</v>
      </c>
      <c r="DN38" s="171">
        <f t="shared" si="30"/>
        <v>0.1</v>
      </c>
      <c r="DO38" s="171">
        <f t="shared" si="30"/>
        <v>0.1</v>
      </c>
      <c r="DP38" s="171">
        <f t="shared" si="30"/>
        <v>0.1</v>
      </c>
      <c r="DQ38" s="171">
        <f t="shared" si="30"/>
        <v>0.1</v>
      </c>
      <c r="DR38" s="171">
        <f t="shared" si="30"/>
        <v>0.1</v>
      </c>
    </row>
    <row r="39" spans="2:122" ht="15.75" customHeight="1">
      <c r="B39" s="195">
        <v>44013</v>
      </c>
      <c r="BK39" s="172">
        <v>0.1</v>
      </c>
      <c r="BL39" s="171">
        <f t="shared" ref="BL39:DR39" si="31">BK39</f>
        <v>0.1</v>
      </c>
      <c r="BM39" s="171">
        <f t="shared" si="31"/>
        <v>0.1</v>
      </c>
      <c r="BN39" s="171">
        <f t="shared" si="31"/>
        <v>0.1</v>
      </c>
      <c r="BO39" s="171">
        <f t="shared" si="31"/>
        <v>0.1</v>
      </c>
      <c r="BP39" s="171">
        <f t="shared" si="31"/>
        <v>0.1</v>
      </c>
      <c r="BQ39" s="171">
        <f t="shared" si="31"/>
        <v>0.1</v>
      </c>
      <c r="BR39" s="171">
        <f t="shared" si="31"/>
        <v>0.1</v>
      </c>
      <c r="BS39" s="171">
        <f t="shared" si="31"/>
        <v>0.1</v>
      </c>
      <c r="BT39" s="171">
        <f t="shared" si="31"/>
        <v>0.1</v>
      </c>
      <c r="BU39" s="171">
        <f t="shared" si="31"/>
        <v>0.1</v>
      </c>
      <c r="BV39" s="171">
        <f t="shared" si="31"/>
        <v>0.1</v>
      </c>
      <c r="BW39" s="171">
        <f t="shared" si="31"/>
        <v>0.1</v>
      </c>
      <c r="BX39" s="171">
        <f t="shared" si="31"/>
        <v>0.1</v>
      </c>
      <c r="BY39" s="171">
        <f t="shared" si="31"/>
        <v>0.1</v>
      </c>
      <c r="BZ39" s="171">
        <f t="shared" si="31"/>
        <v>0.1</v>
      </c>
      <c r="CA39" s="171">
        <f t="shared" si="31"/>
        <v>0.1</v>
      </c>
      <c r="CB39" s="171">
        <f t="shared" si="31"/>
        <v>0.1</v>
      </c>
      <c r="CC39" s="171">
        <f t="shared" si="31"/>
        <v>0.1</v>
      </c>
      <c r="CD39" s="171">
        <f t="shared" si="31"/>
        <v>0.1</v>
      </c>
      <c r="CE39" s="171">
        <f t="shared" si="31"/>
        <v>0.1</v>
      </c>
      <c r="CF39" s="171">
        <f t="shared" si="31"/>
        <v>0.1</v>
      </c>
      <c r="CG39" s="171">
        <f t="shared" si="31"/>
        <v>0.1</v>
      </c>
      <c r="CH39" s="171">
        <f t="shared" si="31"/>
        <v>0.1</v>
      </c>
      <c r="CI39" s="171">
        <f t="shared" si="31"/>
        <v>0.1</v>
      </c>
      <c r="CJ39" s="171">
        <f t="shared" si="31"/>
        <v>0.1</v>
      </c>
      <c r="CK39" s="171">
        <f t="shared" si="31"/>
        <v>0.1</v>
      </c>
      <c r="CL39" s="171">
        <f t="shared" si="31"/>
        <v>0.1</v>
      </c>
      <c r="CM39" s="171">
        <f t="shared" si="31"/>
        <v>0.1</v>
      </c>
      <c r="CN39" s="171">
        <f t="shared" si="31"/>
        <v>0.1</v>
      </c>
      <c r="CO39" s="171">
        <f t="shared" si="31"/>
        <v>0.1</v>
      </c>
      <c r="CP39" s="171">
        <f t="shared" si="31"/>
        <v>0.1</v>
      </c>
      <c r="CQ39" s="171">
        <f t="shared" si="31"/>
        <v>0.1</v>
      </c>
      <c r="CR39" s="171">
        <f t="shared" si="31"/>
        <v>0.1</v>
      </c>
      <c r="CS39" s="171">
        <f t="shared" si="31"/>
        <v>0.1</v>
      </c>
      <c r="CT39" s="171">
        <f t="shared" si="31"/>
        <v>0.1</v>
      </c>
      <c r="CU39" s="171">
        <f t="shared" si="31"/>
        <v>0.1</v>
      </c>
      <c r="CV39" s="171">
        <f t="shared" si="31"/>
        <v>0.1</v>
      </c>
      <c r="CW39" s="171">
        <f t="shared" si="31"/>
        <v>0.1</v>
      </c>
      <c r="CX39" s="171">
        <f t="shared" si="31"/>
        <v>0.1</v>
      </c>
      <c r="CY39" s="171">
        <f t="shared" si="31"/>
        <v>0.1</v>
      </c>
      <c r="CZ39" s="171">
        <f t="shared" si="31"/>
        <v>0.1</v>
      </c>
      <c r="DA39" s="171">
        <f t="shared" si="31"/>
        <v>0.1</v>
      </c>
      <c r="DB39" s="171">
        <f t="shared" si="31"/>
        <v>0.1</v>
      </c>
      <c r="DC39" s="171">
        <f t="shared" si="31"/>
        <v>0.1</v>
      </c>
      <c r="DD39" s="171">
        <f t="shared" si="31"/>
        <v>0.1</v>
      </c>
      <c r="DE39" s="171">
        <f t="shared" si="31"/>
        <v>0.1</v>
      </c>
      <c r="DF39" s="171">
        <f t="shared" si="31"/>
        <v>0.1</v>
      </c>
      <c r="DG39" s="171">
        <f t="shared" si="31"/>
        <v>0.1</v>
      </c>
      <c r="DH39" s="171">
        <f t="shared" si="31"/>
        <v>0.1</v>
      </c>
      <c r="DI39" s="171">
        <f t="shared" si="31"/>
        <v>0.1</v>
      </c>
      <c r="DJ39" s="171">
        <f t="shared" si="31"/>
        <v>0.1</v>
      </c>
      <c r="DK39" s="171">
        <f t="shared" si="31"/>
        <v>0.1</v>
      </c>
      <c r="DL39" s="171">
        <f t="shared" si="31"/>
        <v>0.1</v>
      </c>
      <c r="DM39" s="171">
        <f t="shared" si="31"/>
        <v>0.1</v>
      </c>
      <c r="DN39" s="171">
        <f t="shared" si="31"/>
        <v>0.1</v>
      </c>
      <c r="DO39" s="171">
        <f t="shared" si="31"/>
        <v>0.1</v>
      </c>
      <c r="DP39" s="171">
        <f t="shared" si="31"/>
        <v>0.1</v>
      </c>
      <c r="DQ39" s="171">
        <f t="shared" si="31"/>
        <v>0.1</v>
      </c>
      <c r="DR39" s="171">
        <f t="shared" si="31"/>
        <v>0.1</v>
      </c>
    </row>
    <row r="40" spans="2:122" ht="15.75" customHeight="1">
      <c r="B40" s="195">
        <v>44044</v>
      </c>
      <c r="BK40" s="172">
        <v>0.1</v>
      </c>
      <c r="BL40" s="171">
        <f t="shared" ref="BL40:DR40" si="32">BK40</f>
        <v>0.1</v>
      </c>
      <c r="BM40" s="171">
        <f t="shared" si="32"/>
        <v>0.1</v>
      </c>
      <c r="BN40" s="171">
        <f t="shared" si="32"/>
        <v>0.1</v>
      </c>
      <c r="BO40" s="171">
        <f t="shared" si="32"/>
        <v>0.1</v>
      </c>
      <c r="BP40" s="171">
        <f t="shared" si="32"/>
        <v>0.1</v>
      </c>
      <c r="BQ40" s="171">
        <f t="shared" si="32"/>
        <v>0.1</v>
      </c>
      <c r="BR40" s="171">
        <f t="shared" si="32"/>
        <v>0.1</v>
      </c>
      <c r="BS40" s="171">
        <f t="shared" si="32"/>
        <v>0.1</v>
      </c>
      <c r="BT40" s="171">
        <f t="shared" si="32"/>
        <v>0.1</v>
      </c>
      <c r="BU40" s="171">
        <f t="shared" si="32"/>
        <v>0.1</v>
      </c>
      <c r="BV40" s="171">
        <f t="shared" si="32"/>
        <v>0.1</v>
      </c>
      <c r="BW40" s="171">
        <f t="shared" si="32"/>
        <v>0.1</v>
      </c>
      <c r="BX40" s="171">
        <f t="shared" si="32"/>
        <v>0.1</v>
      </c>
      <c r="BY40" s="171">
        <f t="shared" si="32"/>
        <v>0.1</v>
      </c>
      <c r="BZ40" s="171">
        <f t="shared" si="32"/>
        <v>0.1</v>
      </c>
      <c r="CA40" s="171">
        <f t="shared" si="32"/>
        <v>0.1</v>
      </c>
      <c r="CB40" s="171">
        <f t="shared" si="32"/>
        <v>0.1</v>
      </c>
      <c r="CC40" s="171">
        <f t="shared" si="32"/>
        <v>0.1</v>
      </c>
      <c r="CD40" s="171">
        <f t="shared" si="32"/>
        <v>0.1</v>
      </c>
      <c r="CE40" s="171">
        <f t="shared" si="32"/>
        <v>0.1</v>
      </c>
      <c r="CF40" s="171">
        <f t="shared" si="32"/>
        <v>0.1</v>
      </c>
      <c r="CG40" s="171">
        <f t="shared" si="32"/>
        <v>0.1</v>
      </c>
      <c r="CH40" s="171">
        <f t="shared" si="32"/>
        <v>0.1</v>
      </c>
      <c r="CI40" s="171">
        <f t="shared" si="32"/>
        <v>0.1</v>
      </c>
      <c r="CJ40" s="171">
        <f t="shared" si="32"/>
        <v>0.1</v>
      </c>
      <c r="CK40" s="171">
        <f t="shared" si="32"/>
        <v>0.1</v>
      </c>
      <c r="CL40" s="171">
        <f t="shared" si="32"/>
        <v>0.1</v>
      </c>
      <c r="CM40" s="171">
        <f t="shared" si="32"/>
        <v>0.1</v>
      </c>
      <c r="CN40" s="171">
        <f t="shared" si="32"/>
        <v>0.1</v>
      </c>
      <c r="CO40" s="171">
        <f t="shared" si="32"/>
        <v>0.1</v>
      </c>
      <c r="CP40" s="171">
        <f t="shared" si="32"/>
        <v>0.1</v>
      </c>
      <c r="CQ40" s="171">
        <f t="shared" si="32"/>
        <v>0.1</v>
      </c>
      <c r="CR40" s="171">
        <f t="shared" si="32"/>
        <v>0.1</v>
      </c>
      <c r="CS40" s="171">
        <f t="shared" si="32"/>
        <v>0.1</v>
      </c>
      <c r="CT40" s="171">
        <f t="shared" si="32"/>
        <v>0.1</v>
      </c>
      <c r="CU40" s="171">
        <f t="shared" si="32"/>
        <v>0.1</v>
      </c>
      <c r="CV40" s="171">
        <f t="shared" si="32"/>
        <v>0.1</v>
      </c>
      <c r="CW40" s="171">
        <f t="shared" si="32"/>
        <v>0.1</v>
      </c>
      <c r="CX40" s="171">
        <f t="shared" si="32"/>
        <v>0.1</v>
      </c>
      <c r="CY40" s="171">
        <f t="shared" si="32"/>
        <v>0.1</v>
      </c>
      <c r="CZ40" s="171">
        <f t="shared" si="32"/>
        <v>0.1</v>
      </c>
      <c r="DA40" s="171">
        <f t="shared" si="32"/>
        <v>0.1</v>
      </c>
      <c r="DB40" s="171">
        <f t="shared" si="32"/>
        <v>0.1</v>
      </c>
      <c r="DC40" s="171">
        <f t="shared" si="32"/>
        <v>0.1</v>
      </c>
      <c r="DD40" s="171">
        <f t="shared" si="32"/>
        <v>0.1</v>
      </c>
      <c r="DE40" s="171">
        <f t="shared" si="32"/>
        <v>0.1</v>
      </c>
      <c r="DF40" s="171">
        <f t="shared" si="32"/>
        <v>0.1</v>
      </c>
      <c r="DG40" s="171">
        <f t="shared" si="32"/>
        <v>0.1</v>
      </c>
      <c r="DH40" s="171">
        <f t="shared" si="32"/>
        <v>0.1</v>
      </c>
      <c r="DI40" s="171">
        <f t="shared" si="32"/>
        <v>0.1</v>
      </c>
      <c r="DJ40" s="171">
        <f t="shared" si="32"/>
        <v>0.1</v>
      </c>
      <c r="DK40" s="171">
        <f t="shared" si="32"/>
        <v>0.1</v>
      </c>
      <c r="DL40" s="171">
        <f t="shared" si="32"/>
        <v>0.1</v>
      </c>
      <c r="DM40" s="171">
        <f t="shared" si="32"/>
        <v>0.1</v>
      </c>
      <c r="DN40" s="171">
        <f t="shared" si="32"/>
        <v>0.1</v>
      </c>
      <c r="DO40" s="171">
        <f t="shared" si="32"/>
        <v>0.1</v>
      </c>
      <c r="DP40" s="171">
        <f t="shared" si="32"/>
        <v>0.1</v>
      </c>
      <c r="DQ40" s="171">
        <f t="shared" si="32"/>
        <v>0.1</v>
      </c>
      <c r="DR40" s="171">
        <f t="shared" si="32"/>
        <v>0.1</v>
      </c>
    </row>
    <row r="41" spans="2:122" ht="15.75" customHeight="1">
      <c r="B41" s="195">
        <v>44075</v>
      </c>
      <c r="BK41" s="172">
        <v>0.1</v>
      </c>
      <c r="BL41" s="171">
        <f t="shared" ref="BL41:DR41" si="33">BK41</f>
        <v>0.1</v>
      </c>
      <c r="BM41" s="171">
        <f t="shared" si="33"/>
        <v>0.1</v>
      </c>
      <c r="BN41" s="171">
        <f t="shared" si="33"/>
        <v>0.1</v>
      </c>
      <c r="BO41" s="171">
        <f t="shared" si="33"/>
        <v>0.1</v>
      </c>
      <c r="BP41" s="171">
        <f t="shared" si="33"/>
        <v>0.1</v>
      </c>
      <c r="BQ41" s="171">
        <f t="shared" si="33"/>
        <v>0.1</v>
      </c>
      <c r="BR41" s="171">
        <f t="shared" si="33"/>
        <v>0.1</v>
      </c>
      <c r="BS41" s="171">
        <f t="shared" si="33"/>
        <v>0.1</v>
      </c>
      <c r="BT41" s="171">
        <f t="shared" si="33"/>
        <v>0.1</v>
      </c>
      <c r="BU41" s="171">
        <f t="shared" si="33"/>
        <v>0.1</v>
      </c>
      <c r="BV41" s="171">
        <f t="shared" si="33"/>
        <v>0.1</v>
      </c>
      <c r="BW41" s="171">
        <f t="shared" si="33"/>
        <v>0.1</v>
      </c>
      <c r="BX41" s="171">
        <f t="shared" si="33"/>
        <v>0.1</v>
      </c>
      <c r="BY41" s="171">
        <f t="shared" si="33"/>
        <v>0.1</v>
      </c>
      <c r="BZ41" s="171">
        <f t="shared" si="33"/>
        <v>0.1</v>
      </c>
      <c r="CA41" s="171">
        <f t="shared" si="33"/>
        <v>0.1</v>
      </c>
      <c r="CB41" s="171">
        <f t="shared" si="33"/>
        <v>0.1</v>
      </c>
      <c r="CC41" s="171">
        <f t="shared" si="33"/>
        <v>0.1</v>
      </c>
      <c r="CD41" s="171">
        <f t="shared" si="33"/>
        <v>0.1</v>
      </c>
      <c r="CE41" s="171">
        <f t="shared" si="33"/>
        <v>0.1</v>
      </c>
      <c r="CF41" s="171">
        <f t="shared" si="33"/>
        <v>0.1</v>
      </c>
      <c r="CG41" s="171">
        <f t="shared" si="33"/>
        <v>0.1</v>
      </c>
      <c r="CH41" s="171">
        <f t="shared" si="33"/>
        <v>0.1</v>
      </c>
      <c r="CI41" s="171">
        <f t="shared" si="33"/>
        <v>0.1</v>
      </c>
      <c r="CJ41" s="171">
        <f t="shared" si="33"/>
        <v>0.1</v>
      </c>
      <c r="CK41" s="171">
        <f t="shared" si="33"/>
        <v>0.1</v>
      </c>
      <c r="CL41" s="171">
        <f t="shared" si="33"/>
        <v>0.1</v>
      </c>
      <c r="CM41" s="171">
        <f t="shared" si="33"/>
        <v>0.1</v>
      </c>
      <c r="CN41" s="171">
        <f t="shared" si="33"/>
        <v>0.1</v>
      </c>
      <c r="CO41" s="171">
        <f t="shared" si="33"/>
        <v>0.1</v>
      </c>
      <c r="CP41" s="171">
        <f t="shared" si="33"/>
        <v>0.1</v>
      </c>
      <c r="CQ41" s="171">
        <f t="shared" si="33"/>
        <v>0.1</v>
      </c>
      <c r="CR41" s="171">
        <f t="shared" si="33"/>
        <v>0.1</v>
      </c>
      <c r="CS41" s="171">
        <f t="shared" si="33"/>
        <v>0.1</v>
      </c>
      <c r="CT41" s="171">
        <f t="shared" si="33"/>
        <v>0.1</v>
      </c>
      <c r="CU41" s="171">
        <f t="shared" si="33"/>
        <v>0.1</v>
      </c>
      <c r="CV41" s="171">
        <f t="shared" si="33"/>
        <v>0.1</v>
      </c>
      <c r="CW41" s="171">
        <f t="shared" si="33"/>
        <v>0.1</v>
      </c>
      <c r="CX41" s="171">
        <f t="shared" si="33"/>
        <v>0.1</v>
      </c>
      <c r="CY41" s="171">
        <f t="shared" si="33"/>
        <v>0.1</v>
      </c>
      <c r="CZ41" s="171">
        <f t="shared" si="33"/>
        <v>0.1</v>
      </c>
      <c r="DA41" s="171">
        <f t="shared" si="33"/>
        <v>0.1</v>
      </c>
      <c r="DB41" s="171">
        <f t="shared" si="33"/>
        <v>0.1</v>
      </c>
      <c r="DC41" s="171">
        <f t="shared" si="33"/>
        <v>0.1</v>
      </c>
      <c r="DD41" s="171">
        <f t="shared" si="33"/>
        <v>0.1</v>
      </c>
      <c r="DE41" s="171">
        <f t="shared" si="33"/>
        <v>0.1</v>
      </c>
      <c r="DF41" s="171">
        <f t="shared" si="33"/>
        <v>0.1</v>
      </c>
      <c r="DG41" s="171">
        <f t="shared" si="33"/>
        <v>0.1</v>
      </c>
      <c r="DH41" s="171">
        <f t="shared" si="33"/>
        <v>0.1</v>
      </c>
      <c r="DI41" s="171">
        <f t="shared" si="33"/>
        <v>0.1</v>
      </c>
      <c r="DJ41" s="171">
        <f t="shared" si="33"/>
        <v>0.1</v>
      </c>
      <c r="DK41" s="171">
        <f t="shared" si="33"/>
        <v>0.1</v>
      </c>
      <c r="DL41" s="171">
        <f t="shared" si="33"/>
        <v>0.1</v>
      </c>
      <c r="DM41" s="171">
        <f t="shared" si="33"/>
        <v>0.1</v>
      </c>
      <c r="DN41" s="171">
        <f t="shared" si="33"/>
        <v>0.1</v>
      </c>
      <c r="DO41" s="171">
        <f t="shared" si="33"/>
        <v>0.1</v>
      </c>
      <c r="DP41" s="171">
        <f t="shared" si="33"/>
        <v>0.1</v>
      </c>
      <c r="DQ41" s="171">
        <f t="shared" si="33"/>
        <v>0.1</v>
      </c>
      <c r="DR41" s="171">
        <f t="shared" si="33"/>
        <v>0.1</v>
      </c>
    </row>
    <row r="42" spans="2:122" ht="15.75" customHeight="1">
      <c r="B42" s="195">
        <v>44105</v>
      </c>
      <c r="BK42" s="172">
        <v>0.1</v>
      </c>
      <c r="BL42" s="171">
        <f t="shared" ref="BL42:DR42" si="34">BK42</f>
        <v>0.1</v>
      </c>
      <c r="BM42" s="171">
        <f t="shared" si="34"/>
        <v>0.1</v>
      </c>
      <c r="BN42" s="171">
        <f t="shared" si="34"/>
        <v>0.1</v>
      </c>
      <c r="BO42" s="171">
        <f t="shared" si="34"/>
        <v>0.1</v>
      </c>
      <c r="BP42" s="171">
        <f t="shared" si="34"/>
        <v>0.1</v>
      </c>
      <c r="BQ42" s="171">
        <f t="shared" si="34"/>
        <v>0.1</v>
      </c>
      <c r="BR42" s="171">
        <f t="shared" si="34"/>
        <v>0.1</v>
      </c>
      <c r="BS42" s="171">
        <f t="shared" si="34"/>
        <v>0.1</v>
      </c>
      <c r="BT42" s="171">
        <f t="shared" si="34"/>
        <v>0.1</v>
      </c>
      <c r="BU42" s="171">
        <f t="shared" si="34"/>
        <v>0.1</v>
      </c>
      <c r="BV42" s="171">
        <f t="shared" si="34"/>
        <v>0.1</v>
      </c>
      <c r="BW42" s="171">
        <f t="shared" si="34"/>
        <v>0.1</v>
      </c>
      <c r="BX42" s="171">
        <f t="shared" si="34"/>
        <v>0.1</v>
      </c>
      <c r="BY42" s="171">
        <f t="shared" si="34"/>
        <v>0.1</v>
      </c>
      <c r="BZ42" s="171">
        <f t="shared" si="34"/>
        <v>0.1</v>
      </c>
      <c r="CA42" s="171">
        <f t="shared" si="34"/>
        <v>0.1</v>
      </c>
      <c r="CB42" s="171">
        <f t="shared" si="34"/>
        <v>0.1</v>
      </c>
      <c r="CC42" s="171">
        <f t="shared" si="34"/>
        <v>0.1</v>
      </c>
      <c r="CD42" s="171">
        <f t="shared" si="34"/>
        <v>0.1</v>
      </c>
      <c r="CE42" s="171">
        <f t="shared" si="34"/>
        <v>0.1</v>
      </c>
      <c r="CF42" s="171">
        <f t="shared" si="34"/>
        <v>0.1</v>
      </c>
      <c r="CG42" s="171">
        <f t="shared" si="34"/>
        <v>0.1</v>
      </c>
      <c r="CH42" s="171">
        <f t="shared" si="34"/>
        <v>0.1</v>
      </c>
      <c r="CI42" s="171">
        <f t="shared" si="34"/>
        <v>0.1</v>
      </c>
      <c r="CJ42" s="171">
        <f t="shared" si="34"/>
        <v>0.1</v>
      </c>
      <c r="CK42" s="171">
        <f t="shared" si="34"/>
        <v>0.1</v>
      </c>
      <c r="CL42" s="171">
        <f t="shared" si="34"/>
        <v>0.1</v>
      </c>
      <c r="CM42" s="171">
        <f t="shared" si="34"/>
        <v>0.1</v>
      </c>
      <c r="CN42" s="171">
        <f t="shared" si="34"/>
        <v>0.1</v>
      </c>
      <c r="CO42" s="171">
        <f t="shared" si="34"/>
        <v>0.1</v>
      </c>
      <c r="CP42" s="171">
        <f t="shared" si="34"/>
        <v>0.1</v>
      </c>
      <c r="CQ42" s="171">
        <f t="shared" si="34"/>
        <v>0.1</v>
      </c>
      <c r="CR42" s="171">
        <f t="shared" si="34"/>
        <v>0.1</v>
      </c>
      <c r="CS42" s="171">
        <f t="shared" si="34"/>
        <v>0.1</v>
      </c>
      <c r="CT42" s="171">
        <f t="shared" si="34"/>
        <v>0.1</v>
      </c>
      <c r="CU42" s="171">
        <f t="shared" si="34"/>
        <v>0.1</v>
      </c>
      <c r="CV42" s="171">
        <f t="shared" si="34"/>
        <v>0.1</v>
      </c>
      <c r="CW42" s="171">
        <f t="shared" si="34"/>
        <v>0.1</v>
      </c>
      <c r="CX42" s="171">
        <f t="shared" si="34"/>
        <v>0.1</v>
      </c>
      <c r="CY42" s="171">
        <f t="shared" si="34"/>
        <v>0.1</v>
      </c>
      <c r="CZ42" s="171">
        <f t="shared" si="34"/>
        <v>0.1</v>
      </c>
      <c r="DA42" s="171">
        <f t="shared" si="34"/>
        <v>0.1</v>
      </c>
      <c r="DB42" s="171">
        <f t="shared" si="34"/>
        <v>0.1</v>
      </c>
      <c r="DC42" s="171">
        <f t="shared" si="34"/>
        <v>0.1</v>
      </c>
      <c r="DD42" s="171">
        <f t="shared" si="34"/>
        <v>0.1</v>
      </c>
      <c r="DE42" s="171">
        <f t="shared" si="34"/>
        <v>0.1</v>
      </c>
      <c r="DF42" s="171">
        <f t="shared" si="34"/>
        <v>0.1</v>
      </c>
      <c r="DG42" s="171">
        <f t="shared" si="34"/>
        <v>0.1</v>
      </c>
      <c r="DH42" s="171">
        <f t="shared" si="34"/>
        <v>0.1</v>
      </c>
      <c r="DI42" s="171">
        <f t="shared" si="34"/>
        <v>0.1</v>
      </c>
      <c r="DJ42" s="171">
        <f t="shared" si="34"/>
        <v>0.1</v>
      </c>
      <c r="DK42" s="171">
        <f t="shared" si="34"/>
        <v>0.1</v>
      </c>
      <c r="DL42" s="171">
        <f t="shared" si="34"/>
        <v>0.1</v>
      </c>
      <c r="DM42" s="171">
        <f t="shared" si="34"/>
        <v>0.1</v>
      </c>
      <c r="DN42" s="171">
        <f t="shared" si="34"/>
        <v>0.1</v>
      </c>
      <c r="DO42" s="171">
        <f t="shared" si="34"/>
        <v>0.1</v>
      </c>
      <c r="DP42" s="171">
        <f t="shared" si="34"/>
        <v>0.1</v>
      </c>
      <c r="DQ42" s="171">
        <f t="shared" si="34"/>
        <v>0.1</v>
      </c>
      <c r="DR42" s="171">
        <f t="shared" si="34"/>
        <v>0.1</v>
      </c>
    </row>
    <row r="43" spans="2:122" ht="15.75" customHeight="1">
      <c r="B43" s="195">
        <v>44136</v>
      </c>
      <c r="BK43" s="172">
        <v>0.1</v>
      </c>
      <c r="BL43" s="171">
        <f t="shared" ref="BL43:DR43" si="35">BK43</f>
        <v>0.1</v>
      </c>
      <c r="BM43" s="171">
        <f t="shared" si="35"/>
        <v>0.1</v>
      </c>
      <c r="BN43" s="171">
        <f t="shared" si="35"/>
        <v>0.1</v>
      </c>
      <c r="BO43" s="171">
        <f t="shared" si="35"/>
        <v>0.1</v>
      </c>
      <c r="BP43" s="171">
        <f t="shared" si="35"/>
        <v>0.1</v>
      </c>
      <c r="BQ43" s="171">
        <f t="shared" si="35"/>
        <v>0.1</v>
      </c>
      <c r="BR43" s="171">
        <f t="shared" si="35"/>
        <v>0.1</v>
      </c>
      <c r="BS43" s="171">
        <f t="shared" si="35"/>
        <v>0.1</v>
      </c>
      <c r="BT43" s="171">
        <f t="shared" si="35"/>
        <v>0.1</v>
      </c>
      <c r="BU43" s="171">
        <f t="shared" si="35"/>
        <v>0.1</v>
      </c>
      <c r="BV43" s="171">
        <f t="shared" si="35"/>
        <v>0.1</v>
      </c>
      <c r="BW43" s="171">
        <f t="shared" si="35"/>
        <v>0.1</v>
      </c>
      <c r="BX43" s="171">
        <f t="shared" si="35"/>
        <v>0.1</v>
      </c>
      <c r="BY43" s="171">
        <f t="shared" si="35"/>
        <v>0.1</v>
      </c>
      <c r="BZ43" s="171">
        <f t="shared" si="35"/>
        <v>0.1</v>
      </c>
      <c r="CA43" s="171">
        <f t="shared" si="35"/>
        <v>0.1</v>
      </c>
      <c r="CB43" s="171">
        <f t="shared" si="35"/>
        <v>0.1</v>
      </c>
      <c r="CC43" s="171">
        <f t="shared" si="35"/>
        <v>0.1</v>
      </c>
      <c r="CD43" s="171">
        <f t="shared" si="35"/>
        <v>0.1</v>
      </c>
      <c r="CE43" s="171">
        <f t="shared" si="35"/>
        <v>0.1</v>
      </c>
      <c r="CF43" s="171">
        <f t="shared" si="35"/>
        <v>0.1</v>
      </c>
      <c r="CG43" s="171">
        <f t="shared" si="35"/>
        <v>0.1</v>
      </c>
      <c r="CH43" s="171">
        <f t="shared" si="35"/>
        <v>0.1</v>
      </c>
      <c r="CI43" s="171">
        <f t="shared" si="35"/>
        <v>0.1</v>
      </c>
      <c r="CJ43" s="171">
        <f t="shared" si="35"/>
        <v>0.1</v>
      </c>
      <c r="CK43" s="171">
        <f t="shared" si="35"/>
        <v>0.1</v>
      </c>
      <c r="CL43" s="171">
        <f t="shared" si="35"/>
        <v>0.1</v>
      </c>
      <c r="CM43" s="171">
        <f t="shared" si="35"/>
        <v>0.1</v>
      </c>
      <c r="CN43" s="171">
        <f t="shared" si="35"/>
        <v>0.1</v>
      </c>
      <c r="CO43" s="171">
        <f t="shared" si="35"/>
        <v>0.1</v>
      </c>
      <c r="CP43" s="171">
        <f t="shared" si="35"/>
        <v>0.1</v>
      </c>
      <c r="CQ43" s="171">
        <f t="shared" si="35"/>
        <v>0.1</v>
      </c>
      <c r="CR43" s="171">
        <f t="shared" si="35"/>
        <v>0.1</v>
      </c>
      <c r="CS43" s="171">
        <f t="shared" si="35"/>
        <v>0.1</v>
      </c>
      <c r="CT43" s="171">
        <f t="shared" si="35"/>
        <v>0.1</v>
      </c>
      <c r="CU43" s="171">
        <f t="shared" si="35"/>
        <v>0.1</v>
      </c>
      <c r="CV43" s="171">
        <f t="shared" si="35"/>
        <v>0.1</v>
      </c>
      <c r="CW43" s="171">
        <f t="shared" si="35"/>
        <v>0.1</v>
      </c>
      <c r="CX43" s="171">
        <f t="shared" si="35"/>
        <v>0.1</v>
      </c>
      <c r="CY43" s="171">
        <f t="shared" si="35"/>
        <v>0.1</v>
      </c>
      <c r="CZ43" s="171">
        <f t="shared" si="35"/>
        <v>0.1</v>
      </c>
      <c r="DA43" s="171">
        <f t="shared" si="35"/>
        <v>0.1</v>
      </c>
      <c r="DB43" s="171">
        <f t="shared" si="35"/>
        <v>0.1</v>
      </c>
      <c r="DC43" s="171">
        <f t="shared" si="35"/>
        <v>0.1</v>
      </c>
      <c r="DD43" s="171">
        <f t="shared" si="35"/>
        <v>0.1</v>
      </c>
      <c r="DE43" s="171">
        <f t="shared" si="35"/>
        <v>0.1</v>
      </c>
      <c r="DF43" s="171">
        <f t="shared" si="35"/>
        <v>0.1</v>
      </c>
      <c r="DG43" s="171">
        <f t="shared" si="35"/>
        <v>0.1</v>
      </c>
      <c r="DH43" s="171">
        <f t="shared" si="35"/>
        <v>0.1</v>
      </c>
      <c r="DI43" s="171">
        <f t="shared" si="35"/>
        <v>0.1</v>
      </c>
      <c r="DJ43" s="171">
        <f t="shared" si="35"/>
        <v>0.1</v>
      </c>
      <c r="DK43" s="171">
        <f t="shared" si="35"/>
        <v>0.1</v>
      </c>
      <c r="DL43" s="171">
        <f t="shared" si="35"/>
        <v>0.1</v>
      </c>
      <c r="DM43" s="171">
        <f t="shared" si="35"/>
        <v>0.1</v>
      </c>
      <c r="DN43" s="171">
        <f t="shared" si="35"/>
        <v>0.1</v>
      </c>
      <c r="DO43" s="171">
        <f t="shared" si="35"/>
        <v>0.1</v>
      </c>
      <c r="DP43" s="171">
        <f t="shared" si="35"/>
        <v>0.1</v>
      </c>
      <c r="DQ43" s="171">
        <f t="shared" si="35"/>
        <v>0.1</v>
      </c>
      <c r="DR43" s="171">
        <f t="shared" si="35"/>
        <v>0.1</v>
      </c>
    </row>
    <row r="44" spans="2:122" ht="15.75" customHeight="1">
      <c r="B44" s="195">
        <v>44166</v>
      </c>
      <c r="BK44" s="172">
        <v>0.1</v>
      </c>
      <c r="BL44" s="171">
        <f t="shared" ref="BL44:DR44" si="36">BK44</f>
        <v>0.1</v>
      </c>
      <c r="BM44" s="171">
        <f t="shared" si="36"/>
        <v>0.1</v>
      </c>
      <c r="BN44" s="171">
        <f t="shared" si="36"/>
        <v>0.1</v>
      </c>
      <c r="BO44" s="171">
        <f t="shared" si="36"/>
        <v>0.1</v>
      </c>
      <c r="BP44" s="171">
        <f t="shared" si="36"/>
        <v>0.1</v>
      </c>
      <c r="BQ44" s="171">
        <f t="shared" si="36"/>
        <v>0.1</v>
      </c>
      <c r="BR44" s="171">
        <f t="shared" si="36"/>
        <v>0.1</v>
      </c>
      <c r="BS44" s="171">
        <f t="shared" si="36"/>
        <v>0.1</v>
      </c>
      <c r="BT44" s="171">
        <f t="shared" si="36"/>
        <v>0.1</v>
      </c>
      <c r="BU44" s="171">
        <f t="shared" si="36"/>
        <v>0.1</v>
      </c>
      <c r="BV44" s="171">
        <f t="shared" si="36"/>
        <v>0.1</v>
      </c>
      <c r="BW44" s="171">
        <f t="shared" si="36"/>
        <v>0.1</v>
      </c>
      <c r="BX44" s="171">
        <f t="shared" si="36"/>
        <v>0.1</v>
      </c>
      <c r="BY44" s="171">
        <f t="shared" si="36"/>
        <v>0.1</v>
      </c>
      <c r="BZ44" s="171">
        <f t="shared" si="36"/>
        <v>0.1</v>
      </c>
      <c r="CA44" s="171">
        <f t="shared" si="36"/>
        <v>0.1</v>
      </c>
      <c r="CB44" s="171">
        <f t="shared" si="36"/>
        <v>0.1</v>
      </c>
      <c r="CC44" s="171">
        <f t="shared" si="36"/>
        <v>0.1</v>
      </c>
      <c r="CD44" s="171">
        <f t="shared" si="36"/>
        <v>0.1</v>
      </c>
      <c r="CE44" s="171">
        <f t="shared" si="36"/>
        <v>0.1</v>
      </c>
      <c r="CF44" s="171">
        <f t="shared" si="36"/>
        <v>0.1</v>
      </c>
      <c r="CG44" s="171">
        <f t="shared" si="36"/>
        <v>0.1</v>
      </c>
      <c r="CH44" s="171">
        <f t="shared" si="36"/>
        <v>0.1</v>
      </c>
      <c r="CI44" s="171">
        <f t="shared" si="36"/>
        <v>0.1</v>
      </c>
      <c r="CJ44" s="171">
        <f t="shared" si="36"/>
        <v>0.1</v>
      </c>
      <c r="CK44" s="171">
        <f t="shared" si="36"/>
        <v>0.1</v>
      </c>
      <c r="CL44" s="171">
        <f t="shared" si="36"/>
        <v>0.1</v>
      </c>
      <c r="CM44" s="171">
        <f t="shared" si="36"/>
        <v>0.1</v>
      </c>
      <c r="CN44" s="171">
        <f t="shared" si="36"/>
        <v>0.1</v>
      </c>
      <c r="CO44" s="171">
        <f t="shared" si="36"/>
        <v>0.1</v>
      </c>
      <c r="CP44" s="171">
        <f t="shared" si="36"/>
        <v>0.1</v>
      </c>
      <c r="CQ44" s="171">
        <f t="shared" si="36"/>
        <v>0.1</v>
      </c>
      <c r="CR44" s="171">
        <f t="shared" si="36"/>
        <v>0.1</v>
      </c>
      <c r="CS44" s="171">
        <f t="shared" si="36"/>
        <v>0.1</v>
      </c>
      <c r="CT44" s="171">
        <f t="shared" si="36"/>
        <v>0.1</v>
      </c>
      <c r="CU44" s="171">
        <f t="shared" si="36"/>
        <v>0.1</v>
      </c>
      <c r="CV44" s="171">
        <f t="shared" si="36"/>
        <v>0.1</v>
      </c>
      <c r="CW44" s="171">
        <f t="shared" si="36"/>
        <v>0.1</v>
      </c>
      <c r="CX44" s="171">
        <f t="shared" si="36"/>
        <v>0.1</v>
      </c>
      <c r="CY44" s="171">
        <f t="shared" si="36"/>
        <v>0.1</v>
      </c>
      <c r="CZ44" s="171">
        <f t="shared" si="36"/>
        <v>0.1</v>
      </c>
      <c r="DA44" s="171">
        <f t="shared" si="36"/>
        <v>0.1</v>
      </c>
      <c r="DB44" s="171">
        <f t="shared" si="36"/>
        <v>0.1</v>
      </c>
      <c r="DC44" s="171">
        <f t="shared" si="36"/>
        <v>0.1</v>
      </c>
      <c r="DD44" s="171">
        <f t="shared" si="36"/>
        <v>0.1</v>
      </c>
      <c r="DE44" s="171">
        <f t="shared" si="36"/>
        <v>0.1</v>
      </c>
      <c r="DF44" s="171">
        <f t="shared" si="36"/>
        <v>0.1</v>
      </c>
      <c r="DG44" s="171">
        <f t="shared" si="36"/>
        <v>0.1</v>
      </c>
      <c r="DH44" s="171">
        <f t="shared" si="36"/>
        <v>0.1</v>
      </c>
      <c r="DI44" s="171">
        <f t="shared" si="36"/>
        <v>0.1</v>
      </c>
      <c r="DJ44" s="171">
        <f t="shared" si="36"/>
        <v>0.1</v>
      </c>
      <c r="DK44" s="171">
        <f t="shared" si="36"/>
        <v>0.1</v>
      </c>
      <c r="DL44" s="171">
        <f t="shared" si="36"/>
        <v>0.1</v>
      </c>
      <c r="DM44" s="171">
        <f t="shared" si="36"/>
        <v>0.1</v>
      </c>
      <c r="DN44" s="171">
        <f t="shared" si="36"/>
        <v>0.1</v>
      </c>
      <c r="DO44" s="171">
        <f t="shared" si="36"/>
        <v>0.1</v>
      </c>
      <c r="DP44" s="171">
        <f t="shared" si="36"/>
        <v>0.1</v>
      </c>
      <c r="DQ44" s="171">
        <f t="shared" si="36"/>
        <v>0.1</v>
      </c>
      <c r="DR44" s="171">
        <f t="shared" si="36"/>
        <v>0.1</v>
      </c>
    </row>
    <row r="45" spans="2:122" ht="15.75" customHeight="1">
      <c r="B45" s="195">
        <v>44197</v>
      </c>
      <c r="BK45" s="172">
        <v>0.1</v>
      </c>
      <c r="BL45" s="171">
        <f t="shared" ref="BL45:DR45" si="37">BK45</f>
        <v>0.1</v>
      </c>
      <c r="BM45" s="171">
        <f t="shared" si="37"/>
        <v>0.1</v>
      </c>
      <c r="BN45" s="171">
        <f t="shared" si="37"/>
        <v>0.1</v>
      </c>
      <c r="BO45" s="171">
        <f t="shared" si="37"/>
        <v>0.1</v>
      </c>
      <c r="BP45" s="171">
        <f t="shared" si="37"/>
        <v>0.1</v>
      </c>
      <c r="BQ45" s="171">
        <f t="shared" si="37"/>
        <v>0.1</v>
      </c>
      <c r="BR45" s="171">
        <f t="shared" si="37"/>
        <v>0.1</v>
      </c>
      <c r="BS45" s="171">
        <f t="shared" si="37"/>
        <v>0.1</v>
      </c>
      <c r="BT45" s="171">
        <f t="shared" si="37"/>
        <v>0.1</v>
      </c>
      <c r="BU45" s="171">
        <f t="shared" si="37"/>
        <v>0.1</v>
      </c>
      <c r="BV45" s="171">
        <f t="shared" si="37"/>
        <v>0.1</v>
      </c>
      <c r="BW45" s="171">
        <f t="shared" si="37"/>
        <v>0.1</v>
      </c>
      <c r="BX45" s="171">
        <f t="shared" si="37"/>
        <v>0.1</v>
      </c>
      <c r="BY45" s="171">
        <f t="shared" si="37"/>
        <v>0.1</v>
      </c>
      <c r="BZ45" s="171">
        <f t="shared" si="37"/>
        <v>0.1</v>
      </c>
      <c r="CA45" s="171">
        <f t="shared" si="37"/>
        <v>0.1</v>
      </c>
      <c r="CB45" s="171">
        <f t="shared" si="37"/>
        <v>0.1</v>
      </c>
      <c r="CC45" s="171">
        <f t="shared" si="37"/>
        <v>0.1</v>
      </c>
      <c r="CD45" s="171">
        <f t="shared" si="37"/>
        <v>0.1</v>
      </c>
      <c r="CE45" s="171">
        <f t="shared" si="37"/>
        <v>0.1</v>
      </c>
      <c r="CF45" s="171">
        <f t="shared" si="37"/>
        <v>0.1</v>
      </c>
      <c r="CG45" s="171">
        <f t="shared" si="37"/>
        <v>0.1</v>
      </c>
      <c r="CH45" s="171">
        <f t="shared" si="37"/>
        <v>0.1</v>
      </c>
      <c r="CI45" s="171">
        <f t="shared" si="37"/>
        <v>0.1</v>
      </c>
      <c r="CJ45" s="171">
        <f t="shared" si="37"/>
        <v>0.1</v>
      </c>
      <c r="CK45" s="171">
        <f t="shared" si="37"/>
        <v>0.1</v>
      </c>
      <c r="CL45" s="171">
        <f t="shared" si="37"/>
        <v>0.1</v>
      </c>
      <c r="CM45" s="171">
        <f t="shared" si="37"/>
        <v>0.1</v>
      </c>
      <c r="CN45" s="171">
        <f t="shared" si="37"/>
        <v>0.1</v>
      </c>
      <c r="CO45" s="171">
        <f t="shared" si="37"/>
        <v>0.1</v>
      </c>
      <c r="CP45" s="171">
        <f t="shared" si="37"/>
        <v>0.1</v>
      </c>
      <c r="CQ45" s="171">
        <f t="shared" si="37"/>
        <v>0.1</v>
      </c>
      <c r="CR45" s="171">
        <f t="shared" si="37"/>
        <v>0.1</v>
      </c>
      <c r="CS45" s="171">
        <f t="shared" si="37"/>
        <v>0.1</v>
      </c>
      <c r="CT45" s="171">
        <f t="shared" si="37"/>
        <v>0.1</v>
      </c>
      <c r="CU45" s="171">
        <f t="shared" si="37"/>
        <v>0.1</v>
      </c>
      <c r="CV45" s="171">
        <f t="shared" si="37"/>
        <v>0.1</v>
      </c>
      <c r="CW45" s="171">
        <f t="shared" si="37"/>
        <v>0.1</v>
      </c>
      <c r="CX45" s="171">
        <f t="shared" si="37"/>
        <v>0.1</v>
      </c>
      <c r="CY45" s="171">
        <f t="shared" si="37"/>
        <v>0.1</v>
      </c>
      <c r="CZ45" s="171">
        <f t="shared" si="37"/>
        <v>0.1</v>
      </c>
      <c r="DA45" s="171">
        <f t="shared" si="37"/>
        <v>0.1</v>
      </c>
      <c r="DB45" s="171">
        <f t="shared" si="37"/>
        <v>0.1</v>
      </c>
      <c r="DC45" s="171">
        <f t="shared" si="37"/>
        <v>0.1</v>
      </c>
      <c r="DD45" s="171">
        <f t="shared" si="37"/>
        <v>0.1</v>
      </c>
      <c r="DE45" s="171">
        <f t="shared" si="37"/>
        <v>0.1</v>
      </c>
      <c r="DF45" s="171">
        <f t="shared" si="37"/>
        <v>0.1</v>
      </c>
      <c r="DG45" s="171">
        <f t="shared" si="37"/>
        <v>0.1</v>
      </c>
      <c r="DH45" s="171">
        <f t="shared" si="37"/>
        <v>0.1</v>
      </c>
      <c r="DI45" s="171">
        <f t="shared" si="37"/>
        <v>0.1</v>
      </c>
      <c r="DJ45" s="171">
        <f t="shared" si="37"/>
        <v>0.1</v>
      </c>
      <c r="DK45" s="171">
        <f t="shared" si="37"/>
        <v>0.1</v>
      </c>
      <c r="DL45" s="171">
        <f t="shared" si="37"/>
        <v>0.1</v>
      </c>
      <c r="DM45" s="171">
        <f t="shared" si="37"/>
        <v>0.1</v>
      </c>
      <c r="DN45" s="171">
        <f t="shared" si="37"/>
        <v>0.1</v>
      </c>
      <c r="DO45" s="171">
        <f t="shared" si="37"/>
        <v>0.1</v>
      </c>
      <c r="DP45" s="171">
        <f t="shared" si="37"/>
        <v>0.1</v>
      </c>
      <c r="DQ45" s="171">
        <f t="shared" si="37"/>
        <v>0.1</v>
      </c>
      <c r="DR45" s="171">
        <f t="shared" si="37"/>
        <v>0.1</v>
      </c>
    </row>
    <row r="46" spans="2:122" ht="15.75" customHeight="1">
      <c r="B46" s="195">
        <v>44228</v>
      </c>
      <c r="BK46" s="172">
        <v>0.1</v>
      </c>
      <c r="BL46" s="171">
        <f t="shared" ref="BL46:DR46" si="38">BK46</f>
        <v>0.1</v>
      </c>
      <c r="BM46" s="171">
        <f t="shared" si="38"/>
        <v>0.1</v>
      </c>
      <c r="BN46" s="171">
        <f t="shared" si="38"/>
        <v>0.1</v>
      </c>
      <c r="BO46" s="171">
        <f t="shared" si="38"/>
        <v>0.1</v>
      </c>
      <c r="BP46" s="171">
        <f t="shared" si="38"/>
        <v>0.1</v>
      </c>
      <c r="BQ46" s="171">
        <f t="shared" si="38"/>
        <v>0.1</v>
      </c>
      <c r="BR46" s="171">
        <f t="shared" si="38"/>
        <v>0.1</v>
      </c>
      <c r="BS46" s="171">
        <f t="shared" si="38"/>
        <v>0.1</v>
      </c>
      <c r="BT46" s="171">
        <f t="shared" si="38"/>
        <v>0.1</v>
      </c>
      <c r="BU46" s="171">
        <f t="shared" si="38"/>
        <v>0.1</v>
      </c>
      <c r="BV46" s="171">
        <f t="shared" si="38"/>
        <v>0.1</v>
      </c>
      <c r="BW46" s="171">
        <f t="shared" si="38"/>
        <v>0.1</v>
      </c>
      <c r="BX46" s="171">
        <f t="shared" si="38"/>
        <v>0.1</v>
      </c>
      <c r="BY46" s="171">
        <f t="shared" si="38"/>
        <v>0.1</v>
      </c>
      <c r="BZ46" s="171">
        <f t="shared" si="38"/>
        <v>0.1</v>
      </c>
      <c r="CA46" s="171">
        <f t="shared" si="38"/>
        <v>0.1</v>
      </c>
      <c r="CB46" s="171">
        <f t="shared" si="38"/>
        <v>0.1</v>
      </c>
      <c r="CC46" s="171">
        <f t="shared" si="38"/>
        <v>0.1</v>
      </c>
      <c r="CD46" s="171">
        <f t="shared" si="38"/>
        <v>0.1</v>
      </c>
      <c r="CE46" s="171">
        <f t="shared" si="38"/>
        <v>0.1</v>
      </c>
      <c r="CF46" s="171">
        <f t="shared" si="38"/>
        <v>0.1</v>
      </c>
      <c r="CG46" s="171">
        <f t="shared" si="38"/>
        <v>0.1</v>
      </c>
      <c r="CH46" s="171">
        <f t="shared" si="38"/>
        <v>0.1</v>
      </c>
      <c r="CI46" s="171">
        <f t="shared" si="38"/>
        <v>0.1</v>
      </c>
      <c r="CJ46" s="171">
        <f t="shared" si="38"/>
        <v>0.1</v>
      </c>
      <c r="CK46" s="171">
        <f t="shared" si="38"/>
        <v>0.1</v>
      </c>
      <c r="CL46" s="171">
        <f t="shared" si="38"/>
        <v>0.1</v>
      </c>
      <c r="CM46" s="171">
        <f t="shared" si="38"/>
        <v>0.1</v>
      </c>
      <c r="CN46" s="171">
        <f t="shared" si="38"/>
        <v>0.1</v>
      </c>
      <c r="CO46" s="171">
        <f t="shared" si="38"/>
        <v>0.1</v>
      </c>
      <c r="CP46" s="171">
        <f t="shared" si="38"/>
        <v>0.1</v>
      </c>
      <c r="CQ46" s="171">
        <f t="shared" si="38"/>
        <v>0.1</v>
      </c>
      <c r="CR46" s="171">
        <f t="shared" si="38"/>
        <v>0.1</v>
      </c>
      <c r="CS46" s="171">
        <f t="shared" si="38"/>
        <v>0.1</v>
      </c>
      <c r="CT46" s="171">
        <f t="shared" si="38"/>
        <v>0.1</v>
      </c>
      <c r="CU46" s="171">
        <f t="shared" si="38"/>
        <v>0.1</v>
      </c>
      <c r="CV46" s="171">
        <f t="shared" si="38"/>
        <v>0.1</v>
      </c>
      <c r="CW46" s="171">
        <f t="shared" si="38"/>
        <v>0.1</v>
      </c>
      <c r="CX46" s="171">
        <f t="shared" si="38"/>
        <v>0.1</v>
      </c>
      <c r="CY46" s="171">
        <f t="shared" si="38"/>
        <v>0.1</v>
      </c>
      <c r="CZ46" s="171">
        <f t="shared" si="38"/>
        <v>0.1</v>
      </c>
      <c r="DA46" s="171">
        <f t="shared" si="38"/>
        <v>0.1</v>
      </c>
      <c r="DB46" s="171">
        <f t="shared" si="38"/>
        <v>0.1</v>
      </c>
      <c r="DC46" s="171">
        <f t="shared" si="38"/>
        <v>0.1</v>
      </c>
      <c r="DD46" s="171">
        <f t="shared" si="38"/>
        <v>0.1</v>
      </c>
      <c r="DE46" s="171">
        <f t="shared" si="38"/>
        <v>0.1</v>
      </c>
      <c r="DF46" s="171">
        <f t="shared" si="38"/>
        <v>0.1</v>
      </c>
      <c r="DG46" s="171">
        <f t="shared" si="38"/>
        <v>0.1</v>
      </c>
      <c r="DH46" s="171">
        <f t="shared" si="38"/>
        <v>0.1</v>
      </c>
      <c r="DI46" s="171">
        <f t="shared" si="38"/>
        <v>0.1</v>
      </c>
      <c r="DJ46" s="171">
        <f t="shared" si="38"/>
        <v>0.1</v>
      </c>
      <c r="DK46" s="171">
        <f t="shared" si="38"/>
        <v>0.1</v>
      </c>
      <c r="DL46" s="171">
        <f t="shared" si="38"/>
        <v>0.1</v>
      </c>
      <c r="DM46" s="171">
        <f t="shared" si="38"/>
        <v>0.1</v>
      </c>
      <c r="DN46" s="171">
        <f t="shared" si="38"/>
        <v>0.1</v>
      </c>
      <c r="DO46" s="171">
        <f t="shared" si="38"/>
        <v>0.1</v>
      </c>
      <c r="DP46" s="171">
        <f t="shared" si="38"/>
        <v>0.1</v>
      </c>
      <c r="DQ46" s="171">
        <f t="shared" si="38"/>
        <v>0.1</v>
      </c>
      <c r="DR46" s="171">
        <f t="shared" si="38"/>
        <v>0.1</v>
      </c>
    </row>
    <row r="47" spans="2:122" ht="15.75" customHeight="1">
      <c r="B47" s="195">
        <v>44256</v>
      </c>
      <c r="BK47" s="172">
        <v>0.1</v>
      </c>
      <c r="BL47" s="171">
        <f t="shared" ref="BL47:DR47" si="39">BK47</f>
        <v>0.1</v>
      </c>
      <c r="BM47" s="171">
        <f t="shared" si="39"/>
        <v>0.1</v>
      </c>
      <c r="BN47" s="171">
        <f t="shared" si="39"/>
        <v>0.1</v>
      </c>
      <c r="BO47" s="171">
        <f t="shared" si="39"/>
        <v>0.1</v>
      </c>
      <c r="BP47" s="171">
        <f t="shared" si="39"/>
        <v>0.1</v>
      </c>
      <c r="BQ47" s="171">
        <f t="shared" si="39"/>
        <v>0.1</v>
      </c>
      <c r="BR47" s="171">
        <f t="shared" si="39"/>
        <v>0.1</v>
      </c>
      <c r="BS47" s="171">
        <f t="shared" si="39"/>
        <v>0.1</v>
      </c>
      <c r="BT47" s="171">
        <f t="shared" si="39"/>
        <v>0.1</v>
      </c>
      <c r="BU47" s="171">
        <f t="shared" si="39"/>
        <v>0.1</v>
      </c>
      <c r="BV47" s="171">
        <f t="shared" si="39"/>
        <v>0.1</v>
      </c>
      <c r="BW47" s="171">
        <f t="shared" si="39"/>
        <v>0.1</v>
      </c>
      <c r="BX47" s="171">
        <f t="shared" si="39"/>
        <v>0.1</v>
      </c>
      <c r="BY47" s="171">
        <f t="shared" si="39"/>
        <v>0.1</v>
      </c>
      <c r="BZ47" s="171">
        <f t="shared" si="39"/>
        <v>0.1</v>
      </c>
      <c r="CA47" s="171">
        <f t="shared" si="39"/>
        <v>0.1</v>
      </c>
      <c r="CB47" s="171">
        <f t="shared" si="39"/>
        <v>0.1</v>
      </c>
      <c r="CC47" s="171">
        <f t="shared" si="39"/>
        <v>0.1</v>
      </c>
      <c r="CD47" s="171">
        <f t="shared" si="39"/>
        <v>0.1</v>
      </c>
      <c r="CE47" s="171">
        <f t="shared" si="39"/>
        <v>0.1</v>
      </c>
      <c r="CF47" s="171">
        <f t="shared" si="39"/>
        <v>0.1</v>
      </c>
      <c r="CG47" s="171">
        <f t="shared" si="39"/>
        <v>0.1</v>
      </c>
      <c r="CH47" s="171">
        <f t="shared" si="39"/>
        <v>0.1</v>
      </c>
      <c r="CI47" s="171">
        <f t="shared" si="39"/>
        <v>0.1</v>
      </c>
      <c r="CJ47" s="171">
        <f t="shared" si="39"/>
        <v>0.1</v>
      </c>
      <c r="CK47" s="171">
        <f t="shared" si="39"/>
        <v>0.1</v>
      </c>
      <c r="CL47" s="171">
        <f t="shared" si="39"/>
        <v>0.1</v>
      </c>
      <c r="CM47" s="171">
        <f t="shared" si="39"/>
        <v>0.1</v>
      </c>
      <c r="CN47" s="171">
        <f t="shared" si="39"/>
        <v>0.1</v>
      </c>
      <c r="CO47" s="171">
        <f t="shared" si="39"/>
        <v>0.1</v>
      </c>
      <c r="CP47" s="171">
        <f t="shared" si="39"/>
        <v>0.1</v>
      </c>
      <c r="CQ47" s="171">
        <f t="shared" si="39"/>
        <v>0.1</v>
      </c>
      <c r="CR47" s="171">
        <f t="shared" si="39"/>
        <v>0.1</v>
      </c>
      <c r="CS47" s="171">
        <f t="shared" si="39"/>
        <v>0.1</v>
      </c>
      <c r="CT47" s="171">
        <f t="shared" si="39"/>
        <v>0.1</v>
      </c>
      <c r="CU47" s="171">
        <f t="shared" si="39"/>
        <v>0.1</v>
      </c>
      <c r="CV47" s="171">
        <f t="shared" si="39"/>
        <v>0.1</v>
      </c>
      <c r="CW47" s="171">
        <f t="shared" si="39"/>
        <v>0.1</v>
      </c>
      <c r="CX47" s="171">
        <f t="shared" si="39"/>
        <v>0.1</v>
      </c>
      <c r="CY47" s="171">
        <f t="shared" si="39"/>
        <v>0.1</v>
      </c>
      <c r="CZ47" s="171">
        <f t="shared" si="39"/>
        <v>0.1</v>
      </c>
      <c r="DA47" s="171">
        <f t="shared" si="39"/>
        <v>0.1</v>
      </c>
      <c r="DB47" s="171">
        <f t="shared" si="39"/>
        <v>0.1</v>
      </c>
      <c r="DC47" s="171">
        <f t="shared" si="39"/>
        <v>0.1</v>
      </c>
      <c r="DD47" s="171">
        <f t="shared" si="39"/>
        <v>0.1</v>
      </c>
      <c r="DE47" s="171">
        <f t="shared" si="39"/>
        <v>0.1</v>
      </c>
      <c r="DF47" s="171">
        <f t="shared" si="39"/>
        <v>0.1</v>
      </c>
      <c r="DG47" s="171">
        <f t="shared" si="39"/>
        <v>0.1</v>
      </c>
      <c r="DH47" s="171">
        <f t="shared" si="39"/>
        <v>0.1</v>
      </c>
      <c r="DI47" s="171">
        <f t="shared" si="39"/>
        <v>0.1</v>
      </c>
      <c r="DJ47" s="171">
        <f t="shared" si="39"/>
        <v>0.1</v>
      </c>
      <c r="DK47" s="171">
        <f t="shared" si="39"/>
        <v>0.1</v>
      </c>
      <c r="DL47" s="171">
        <f t="shared" si="39"/>
        <v>0.1</v>
      </c>
      <c r="DM47" s="171">
        <f t="shared" si="39"/>
        <v>0.1</v>
      </c>
      <c r="DN47" s="171">
        <f t="shared" si="39"/>
        <v>0.1</v>
      </c>
      <c r="DO47" s="171">
        <f t="shared" si="39"/>
        <v>0.1</v>
      </c>
      <c r="DP47" s="171">
        <f t="shared" si="39"/>
        <v>0.1</v>
      </c>
      <c r="DQ47" s="171">
        <f t="shared" si="39"/>
        <v>0.1</v>
      </c>
      <c r="DR47" s="171">
        <f t="shared" si="39"/>
        <v>0.1</v>
      </c>
    </row>
    <row r="48" spans="2:122" ht="15.75" customHeight="1">
      <c r="B48" s="195">
        <v>44287</v>
      </c>
      <c r="BK48" s="172">
        <v>0.1</v>
      </c>
      <c r="BL48" s="171">
        <f t="shared" ref="BL48:DR48" si="40">BK48</f>
        <v>0.1</v>
      </c>
      <c r="BM48" s="171">
        <f t="shared" si="40"/>
        <v>0.1</v>
      </c>
      <c r="BN48" s="171">
        <f t="shared" si="40"/>
        <v>0.1</v>
      </c>
      <c r="BO48" s="171">
        <f t="shared" si="40"/>
        <v>0.1</v>
      </c>
      <c r="BP48" s="171">
        <f t="shared" si="40"/>
        <v>0.1</v>
      </c>
      <c r="BQ48" s="171">
        <f t="shared" si="40"/>
        <v>0.1</v>
      </c>
      <c r="BR48" s="171">
        <f t="shared" si="40"/>
        <v>0.1</v>
      </c>
      <c r="BS48" s="171">
        <f t="shared" si="40"/>
        <v>0.1</v>
      </c>
      <c r="BT48" s="171">
        <f t="shared" si="40"/>
        <v>0.1</v>
      </c>
      <c r="BU48" s="171">
        <f t="shared" si="40"/>
        <v>0.1</v>
      </c>
      <c r="BV48" s="171">
        <f t="shared" si="40"/>
        <v>0.1</v>
      </c>
      <c r="BW48" s="171">
        <f t="shared" si="40"/>
        <v>0.1</v>
      </c>
      <c r="BX48" s="171">
        <f t="shared" si="40"/>
        <v>0.1</v>
      </c>
      <c r="BY48" s="171">
        <f t="shared" si="40"/>
        <v>0.1</v>
      </c>
      <c r="BZ48" s="171">
        <f t="shared" si="40"/>
        <v>0.1</v>
      </c>
      <c r="CA48" s="171">
        <f t="shared" si="40"/>
        <v>0.1</v>
      </c>
      <c r="CB48" s="171">
        <f t="shared" si="40"/>
        <v>0.1</v>
      </c>
      <c r="CC48" s="171">
        <f t="shared" si="40"/>
        <v>0.1</v>
      </c>
      <c r="CD48" s="171">
        <f t="shared" si="40"/>
        <v>0.1</v>
      </c>
      <c r="CE48" s="171">
        <f t="shared" si="40"/>
        <v>0.1</v>
      </c>
      <c r="CF48" s="171">
        <f t="shared" si="40"/>
        <v>0.1</v>
      </c>
      <c r="CG48" s="171">
        <f t="shared" si="40"/>
        <v>0.1</v>
      </c>
      <c r="CH48" s="171">
        <f t="shared" si="40"/>
        <v>0.1</v>
      </c>
      <c r="CI48" s="171">
        <f t="shared" si="40"/>
        <v>0.1</v>
      </c>
      <c r="CJ48" s="171">
        <f t="shared" si="40"/>
        <v>0.1</v>
      </c>
      <c r="CK48" s="171">
        <f t="shared" si="40"/>
        <v>0.1</v>
      </c>
      <c r="CL48" s="171">
        <f t="shared" si="40"/>
        <v>0.1</v>
      </c>
      <c r="CM48" s="171">
        <f t="shared" si="40"/>
        <v>0.1</v>
      </c>
      <c r="CN48" s="171">
        <f t="shared" si="40"/>
        <v>0.1</v>
      </c>
      <c r="CO48" s="171">
        <f t="shared" si="40"/>
        <v>0.1</v>
      </c>
      <c r="CP48" s="171">
        <f t="shared" si="40"/>
        <v>0.1</v>
      </c>
      <c r="CQ48" s="171">
        <f t="shared" si="40"/>
        <v>0.1</v>
      </c>
      <c r="CR48" s="171">
        <f t="shared" si="40"/>
        <v>0.1</v>
      </c>
      <c r="CS48" s="171">
        <f t="shared" si="40"/>
        <v>0.1</v>
      </c>
      <c r="CT48" s="171">
        <f t="shared" si="40"/>
        <v>0.1</v>
      </c>
      <c r="CU48" s="171">
        <f t="shared" si="40"/>
        <v>0.1</v>
      </c>
      <c r="CV48" s="171">
        <f t="shared" si="40"/>
        <v>0.1</v>
      </c>
      <c r="CW48" s="171">
        <f t="shared" si="40"/>
        <v>0.1</v>
      </c>
      <c r="CX48" s="171">
        <f t="shared" si="40"/>
        <v>0.1</v>
      </c>
      <c r="CY48" s="171">
        <f t="shared" si="40"/>
        <v>0.1</v>
      </c>
      <c r="CZ48" s="171">
        <f t="shared" si="40"/>
        <v>0.1</v>
      </c>
      <c r="DA48" s="171">
        <f t="shared" si="40"/>
        <v>0.1</v>
      </c>
      <c r="DB48" s="171">
        <f t="shared" si="40"/>
        <v>0.1</v>
      </c>
      <c r="DC48" s="171">
        <f t="shared" si="40"/>
        <v>0.1</v>
      </c>
      <c r="DD48" s="171">
        <f t="shared" si="40"/>
        <v>0.1</v>
      </c>
      <c r="DE48" s="171">
        <f t="shared" si="40"/>
        <v>0.1</v>
      </c>
      <c r="DF48" s="171">
        <f t="shared" si="40"/>
        <v>0.1</v>
      </c>
      <c r="DG48" s="171">
        <f t="shared" si="40"/>
        <v>0.1</v>
      </c>
      <c r="DH48" s="171">
        <f t="shared" si="40"/>
        <v>0.1</v>
      </c>
      <c r="DI48" s="171">
        <f t="shared" si="40"/>
        <v>0.1</v>
      </c>
      <c r="DJ48" s="171">
        <f t="shared" si="40"/>
        <v>0.1</v>
      </c>
      <c r="DK48" s="171">
        <f t="shared" si="40"/>
        <v>0.1</v>
      </c>
      <c r="DL48" s="171">
        <f t="shared" si="40"/>
        <v>0.1</v>
      </c>
      <c r="DM48" s="171">
        <f t="shared" si="40"/>
        <v>0.1</v>
      </c>
      <c r="DN48" s="171">
        <f t="shared" si="40"/>
        <v>0.1</v>
      </c>
      <c r="DO48" s="171">
        <f t="shared" si="40"/>
        <v>0.1</v>
      </c>
      <c r="DP48" s="171">
        <f t="shared" si="40"/>
        <v>0.1</v>
      </c>
      <c r="DQ48" s="171">
        <f t="shared" si="40"/>
        <v>0.1</v>
      </c>
      <c r="DR48" s="171">
        <f t="shared" si="40"/>
        <v>0.1</v>
      </c>
    </row>
    <row r="49" spans="2:122" ht="15.75" customHeight="1">
      <c r="B49" s="195">
        <v>44317</v>
      </c>
      <c r="BK49" s="172">
        <v>0.1</v>
      </c>
      <c r="BL49" s="171">
        <f t="shared" ref="BL49:DR49" si="41">BK49</f>
        <v>0.1</v>
      </c>
      <c r="BM49" s="171">
        <f t="shared" si="41"/>
        <v>0.1</v>
      </c>
      <c r="BN49" s="171">
        <f t="shared" si="41"/>
        <v>0.1</v>
      </c>
      <c r="BO49" s="171">
        <f t="shared" si="41"/>
        <v>0.1</v>
      </c>
      <c r="BP49" s="171">
        <f t="shared" si="41"/>
        <v>0.1</v>
      </c>
      <c r="BQ49" s="171">
        <f t="shared" si="41"/>
        <v>0.1</v>
      </c>
      <c r="BR49" s="171">
        <f t="shared" si="41"/>
        <v>0.1</v>
      </c>
      <c r="BS49" s="171">
        <f t="shared" si="41"/>
        <v>0.1</v>
      </c>
      <c r="BT49" s="171">
        <f t="shared" si="41"/>
        <v>0.1</v>
      </c>
      <c r="BU49" s="171">
        <f t="shared" si="41"/>
        <v>0.1</v>
      </c>
      <c r="BV49" s="171">
        <f t="shared" si="41"/>
        <v>0.1</v>
      </c>
      <c r="BW49" s="171">
        <f t="shared" si="41"/>
        <v>0.1</v>
      </c>
      <c r="BX49" s="171">
        <f t="shared" si="41"/>
        <v>0.1</v>
      </c>
      <c r="BY49" s="171">
        <f t="shared" si="41"/>
        <v>0.1</v>
      </c>
      <c r="BZ49" s="171">
        <f t="shared" si="41"/>
        <v>0.1</v>
      </c>
      <c r="CA49" s="171">
        <f t="shared" si="41"/>
        <v>0.1</v>
      </c>
      <c r="CB49" s="171">
        <f t="shared" si="41"/>
        <v>0.1</v>
      </c>
      <c r="CC49" s="171">
        <f t="shared" si="41"/>
        <v>0.1</v>
      </c>
      <c r="CD49" s="171">
        <f t="shared" si="41"/>
        <v>0.1</v>
      </c>
      <c r="CE49" s="171">
        <f t="shared" si="41"/>
        <v>0.1</v>
      </c>
      <c r="CF49" s="171">
        <f t="shared" si="41"/>
        <v>0.1</v>
      </c>
      <c r="CG49" s="171">
        <f t="shared" si="41"/>
        <v>0.1</v>
      </c>
      <c r="CH49" s="171">
        <f t="shared" si="41"/>
        <v>0.1</v>
      </c>
      <c r="CI49" s="171">
        <f t="shared" si="41"/>
        <v>0.1</v>
      </c>
      <c r="CJ49" s="171">
        <f t="shared" si="41"/>
        <v>0.1</v>
      </c>
      <c r="CK49" s="171">
        <f t="shared" si="41"/>
        <v>0.1</v>
      </c>
      <c r="CL49" s="171">
        <f t="shared" si="41"/>
        <v>0.1</v>
      </c>
      <c r="CM49" s="171">
        <f t="shared" si="41"/>
        <v>0.1</v>
      </c>
      <c r="CN49" s="171">
        <f t="shared" si="41"/>
        <v>0.1</v>
      </c>
      <c r="CO49" s="171">
        <f t="shared" si="41"/>
        <v>0.1</v>
      </c>
      <c r="CP49" s="171">
        <f t="shared" si="41"/>
        <v>0.1</v>
      </c>
      <c r="CQ49" s="171">
        <f t="shared" si="41"/>
        <v>0.1</v>
      </c>
      <c r="CR49" s="171">
        <f t="shared" si="41"/>
        <v>0.1</v>
      </c>
      <c r="CS49" s="171">
        <f t="shared" si="41"/>
        <v>0.1</v>
      </c>
      <c r="CT49" s="171">
        <f t="shared" si="41"/>
        <v>0.1</v>
      </c>
      <c r="CU49" s="171">
        <f t="shared" si="41"/>
        <v>0.1</v>
      </c>
      <c r="CV49" s="171">
        <f t="shared" si="41"/>
        <v>0.1</v>
      </c>
      <c r="CW49" s="171">
        <f t="shared" si="41"/>
        <v>0.1</v>
      </c>
      <c r="CX49" s="171">
        <f t="shared" si="41"/>
        <v>0.1</v>
      </c>
      <c r="CY49" s="171">
        <f t="shared" si="41"/>
        <v>0.1</v>
      </c>
      <c r="CZ49" s="171">
        <f t="shared" si="41"/>
        <v>0.1</v>
      </c>
      <c r="DA49" s="171">
        <f t="shared" si="41"/>
        <v>0.1</v>
      </c>
      <c r="DB49" s="171">
        <f t="shared" si="41"/>
        <v>0.1</v>
      </c>
      <c r="DC49" s="171">
        <f t="shared" si="41"/>
        <v>0.1</v>
      </c>
      <c r="DD49" s="171">
        <f t="shared" si="41"/>
        <v>0.1</v>
      </c>
      <c r="DE49" s="171">
        <f t="shared" si="41"/>
        <v>0.1</v>
      </c>
      <c r="DF49" s="171">
        <f t="shared" si="41"/>
        <v>0.1</v>
      </c>
      <c r="DG49" s="171">
        <f t="shared" si="41"/>
        <v>0.1</v>
      </c>
      <c r="DH49" s="171">
        <f t="shared" si="41"/>
        <v>0.1</v>
      </c>
      <c r="DI49" s="171">
        <f t="shared" si="41"/>
        <v>0.1</v>
      </c>
      <c r="DJ49" s="171">
        <f t="shared" si="41"/>
        <v>0.1</v>
      </c>
      <c r="DK49" s="171">
        <f t="shared" si="41"/>
        <v>0.1</v>
      </c>
      <c r="DL49" s="171">
        <f t="shared" si="41"/>
        <v>0.1</v>
      </c>
      <c r="DM49" s="171">
        <f t="shared" si="41"/>
        <v>0.1</v>
      </c>
      <c r="DN49" s="171">
        <f t="shared" si="41"/>
        <v>0.1</v>
      </c>
      <c r="DO49" s="171">
        <f t="shared" si="41"/>
        <v>0.1</v>
      </c>
      <c r="DP49" s="171">
        <f t="shared" si="41"/>
        <v>0.1</v>
      </c>
      <c r="DQ49" s="171">
        <f t="shared" si="41"/>
        <v>0.1</v>
      </c>
      <c r="DR49" s="171">
        <f t="shared" si="41"/>
        <v>0.1</v>
      </c>
    </row>
    <row r="50" spans="2:122" ht="15.75" customHeight="1">
      <c r="B50" s="195">
        <v>44348</v>
      </c>
      <c r="BK50" s="172">
        <v>0.1</v>
      </c>
      <c r="BL50" s="171">
        <f t="shared" ref="BL50:DR50" si="42">BK50</f>
        <v>0.1</v>
      </c>
      <c r="BM50" s="171">
        <f t="shared" si="42"/>
        <v>0.1</v>
      </c>
      <c r="BN50" s="171">
        <f t="shared" si="42"/>
        <v>0.1</v>
      </c>
      <c r="BO50" s="171">
        <f t="shared" si="42"/>
        <v>0.1</v>
      </c>
      <c r="BP50" s="171">
        <f t="shared" si="42"/>
        <v>0.1</v>
      </c>
      <c r="BQ50" s="171">
        <f t="shared" si="42"/>
        <v>0.1</v>
      </c>
      <c r="BR50" s="171">
        <f t="shared" si="42"/>
        <v>0.1</v>
      </c>
      <c r="BS50" s="171">
        <f t="shared" si="42"/>
        <v>0.1</v>
      </c>
      <c r="BT50" s="171">
        <f t="shared" si="42"/>
        <v>0.1</v>
      </c>
      <c r="BU50" s="171">
        <f t="shared" si="42"/>
        <v>0.1</v>
      </c>
      <c r="BV50" s="171">
        <f t="shared" si="42"/>
        <v>0.1</v>
      </c>
      <c r="BW50" s="171">
        <f t="shared" si="42"/>
        <v>0.1</v>
      </c>
      <c r="BX50" s="171">
        <f t="shared" si="42"/>
        <v>0.1</v>
      </c>
      <c r="BY50" s="171">
        <f t="shared" si="42"/>
        <v>0.1</v>
      </c>
      <c r="BZ50" s="171">
        <f t="shared" si="42"/>
        <v>0.1</v>
      </c>
      <c r="CA50" s="171">
        <f t="shared" si="42"/>
        <v>0.1</v>
      </c>
      <c r="CB50" s="171">
        <f t="shared" si="42"/>
        <v>0.1</v>
      </c>
      <c r="CC50" s="171">
        <f t="shared" si="42"/>
        <v>0.1</v>
      </c>
      <c r="CD50" s="171">
        <f t="shared" si="42"/>
        <v>0.1</v>
      </c>
      <c r="CE50" s="171">
        <f t="shared" si="42"/>
        <v>0.1</v>
      </c>
      <c r="CF50" s="171">
        <f t="shared" si="42"/>
        <v>0.1</v>
      </c>
      <c r="CG50" s="171">
        <f t="shared" si="42"/>
        <v>0.1</v>
      </c>
      <c r="CH50" s="171">
        <f t="shared" si="42"/>
        <v>0.1</v>
      </c>
      <c r="CI50" s="171">
        <f t="shared" si="42"/>
        <v>0.1</v>
      </c>
      <c r="CJ50" s="171">
        <f t="shared" si="42"/>
        <v>0.1</v>
      </c>
      <c r="CK50" s="171">
        <f t="shared" si="42"/>
        <v>0.1</v>
      </c>
      <c r="CL50" s="171">
        <f t="shared" si="42"/>
        <v>0.1</v>
      </c>
      <c r="CM50" s="171">
        <f t="shared" si="42"/>
        <v>0.1</v>
      </c>
      <c r="CN50" s="171">
        <f t="shared" si="42"/>
        <v>0.1</v>
      </c>
      <c r="CO50" s="171">
        <f t="shared" si="42"/>
        <v>0.1</v>
      </c>
      <c r="CP50" s="171">
        <f t="shared" si="42"/>
        <v>0.1</v>
      </c>
      <c r="CQ50" s="171">
        <f t="shared" si="42"/>
        <v>0.1</v>
      </c>
      <c r="CR50" s="171">
        <f t="shared" si="42"/>
        <v>0.1</v>
      </c>
      <c r="CS50" s="171">
        <f t="shared" si="42"/>
        <v>0.1</v>
      </c>
      <c r="CT50" s="171">
        <f t="shared" si="42"/>
        <v>0.1</v>
      </c>
      <c r="CU50" s="171">
        <f t="shared" si="42"/>
        <v>0.1</v>
      </c>
      <c r="CV50" s="171">
        <f t="shared" si="42"/>
        <v>0.1</v>
      </c>
      <c r="CW50" s="171">
        <f t="shared" si="42"/>
        <v>0.1</v>
      </c>
      <c r="CX50" s="171">
        <f t="shared" si="42"/>
        <v>0.1</v>
      </c>
      <c r="CY50" s="171">
        <f t="shared" si="42"/>
        <v>0.1</v>
      </c>
      <c r="CZ50" s="171">
        <f t="shared" si="42"/>
        <v>0.1</v>
      </c>
      <c r="DA50" s="171">
        <f t="shared" si="42"/>
        <v>0.1</v>
      </c>
      <c r="DB50" s="171">
        <f t="shared" si="42"/>
        <v>0.1</v>
      </c>
      <c r="DC50" s="171">
        <f t="shared" si="42"/>
        <v>0.1</v>
      </c>
      <c r="DD50" s="171">
        <f t="shared" si="42"/>
        <v>0.1</v>
      </c>
      <c r="DE50" s="171">
        <f t="shared" si="42"/>
        <v>0.1</v>
      </c>
      <c r="DF50" s="171">
        <f t="shared" si="42"/>
        <v>0.1</v>
      </c>
      <c r="DG50" s="171">
        <f t="shared" si="42"/>
        <v>0.1</v>
      </c>
      <c r="DH50" s="171">
        <f t="shared" si="42"/>
        <v>0.1</v>
      </c>
      <c r="DI50" s="171">
        <f t="shared" si="42"/>
        <v>0.1</v>
      </c>
      <c r="DJ50" s="171">
        <f t="shared" si="42"/>
        <v>0.1</v>
      </c>
      <c r="DK50" s="171">
        <f t="shared" si="42"/>
        <v>0.1</v>
      </c>
      <c r="DL50" s="171">
        <f t="shared" si="42"/>
        <v>0.1</v>
      </c>
      <c r="DM50" s="171">
        <f t="shared" si="42"/>
        <v>0.1</v>
      </c>
      <c r="DN50" s="171">
        <f t="shared" si="42"/>
        <v>0.1</v>
      </c>
      <c r="DO50" s="171">
        <f t="shared" si="42"/>
        <v>0.1</v>
      </c>
      <c r="DP50" s="171">
        <f t="shared" si="42"/>
        <v>0.1</v>
      </c>
      <c r="DQ50" s="171">
        <f t="shared" si="42"/>
        <v>0.1</v>
      </c>
      <c r="DR50" s="171">
        <f t="shared" si="42"/>
        <v>0.1</v>
      </c>
    </row>
    <row r="51" spans="2:122" ht="15.75" customHeight="1">
      <c r="B51" s="195">
        <v>44378</v>
      </c>
      <c r="BK51" s="172">
        <v>0.1</v>
      </c>
      <c r="BL51" s="171">
        <f t="shared" ref="BL51:DR51" si="43">BK51</f>
        <v>0.1</v>
      </c>
      <c r="BM51" s="171">
        <f t="shared" si="43"/>
        <v>0.1</v>
      </c>
      <c r="BN51" s="171">
        <f t="shared" si="43"/>
        <v>0.1</v>
      </c>
      <c r="BO51" s="171">
        <f t="shared" si="43"/>
        <v>0.1</v>
      </c>
      <c r="BP51" s="171">
        <f t="shared" si="43"/>
        <v>0.1</v>
      </c>
      <c r="BQ51" s="171">
        <f t="shared" si="43"/>
        <v>0.1</v>
      </c>
      <c r="BR51" s="171">
        <f t="shared" si="43"/>
        <v>0.1</v>
      </c>
      <c r="BS51" s="171">
        <f t="shared" si="43"/>
        <v>0.1</v>
      </c>
      <c r="BT51" s="171">
        <f t="shared" si="43"/>
        <v>0.1</v>
      </c>
      <c r="BU51" s="171">
        <f t="shared" si="43"/>
        <v>0.1</v>
      </c>
      <c r="BV51" s="171">
        <f t="shared" si="43"/>
        <v>0.1</v>
      </c>
      <c r="BW51" s="171">
        <f t="shared" si="43"/>
        <v>0.1</v>
      </c>
      <c r="BX51" s="171">
        <f t="shared" si="43"/>
        <v>0.1</v>
      </c>
      <c r="BY51" s="171">
        <f t="shared" si="43"/>
        <v>0.1</v>
      </c>
      <c r="BZ51" s="171">
        <f t="shared" si="43"/>
        <v>0.1</v>
      </c>
      <c r="CA51" s="171">
        <f t="shared" si="43"/>
        <v>0.1</v>
      </c>
      <c r="CB51" s="171">
        <f t="shared" si="43"/>
        <v>0.1</v>
      </c>
      <c r="CC51" s="171">
        <f t="shared" si="43"/>
        <v>0.1</v>
      </c>
      <c r="CD51" s="171">
        <f t="shared" si="43"/>
        <v>0.1</v>
      </c>
      <c r="CE51" s="171">
        <f t="shared" si="43"/>
        <v>0.1</v>
      </c>
      <c r="CF51" s="171">
        <f t="shared" si="43"/>
        <v>0.1</v>
      </c>
      <c r="CG51" s="171">
        <f t="shared" si="43"/>
        <v>0.1</v>
      </c>
      <c r="CH51" s="171">
        <f t="shared" si="43"/>
        <v>0.1</v>
      </c>
      <c r="CI51" s="171">
        <f t="shared" si="43"/>
        <v>0.1</v>
      </c>
      <c r="CJ51" s="171">
        <f t="shared" si="43"/>
        <v>0.1</v>
      </c>
      <c r="CK51" s="171">
        <f t="shared" si="43"/>
        <v>0.1</v>
      </c>
      <c r="CL51" s="171">
        <f t="shared" si="43"/>
        <v>0.1</v>
      </c>
      <c r="CM51" s="171">
        <f t="shared" si="43"/>
        <v>0.1</v>
      </c>
      <c r="CN51" s="171">
        <f t="shared" si="43"/>
        <v>0.1</v>
      </c>
      <c r="CO51" s="171">
        <f t="shared" si="43"/>
        <v>0.1</v>
      </c>
      <c r="CP51" s="171">
        <f t="shared" si="43"/>
        <v>0.1</v>
      </c>
      <c r="CQ51" s="171">
        <f t="shared" si="43"/>
        <v>0.1</v>
      </c>
      <c r="CR51" s="171">
        <f t="shared" si="43"/>
        <v>0.1</v>
      </c>
      <c r="CS51" s="171">
        <f t="shared" si="43"/>
        <v>0.1</v>
      </c>
      <c r="CT51" s="171">
        <f t="shared" si="43"/>
        <v>0.1</v>
      </c>
      <c r="CU51" s="171">
        <f t="shared" si="43"/>
        <v>0.1</v>
      </c>
      <c r="CV51" s="171">
        <f t="shared" si="43"/>
        <v>0.1</v>
      </c>
      <c r="CW51" s="171">
        <f t="shared" si="43"/>
        <v>0.1</v>
      </c>
      <c r="CX51" s="171">
        <f t="shared" si="43"/>
        <v>0.1</v>
      </c>
      <c r="CY51" s="171">
        <f t="shared" si="43"/>
        <v>0.1</v>
      </c>
      <c r="CZ51" s="171">
        <f t="shared" si="43"/>
        <v>0.1</v>
      </c>
      <c r="DA51" s="171">
        <f t="shared" si="43"/>
        <v>0.1</v>
      </c>
      <c r="DB51" s="171">
        <f t="shared" si="43"/>
        <v>0.1</v>
      </c>
      <c r="DC51" s="171">
        <f t="shared" si="43"/>
        <v>0.1</v>
      </c>
      <c r="DD51" s="171">
        <f t="shared" si="43"/>
        <v>0.1</v>
      </c>
      <c r="DE51" s="171">
        <f t="shared" si="43"/>
        <v>0.1</v>
      </c>
      <c r="DF51" s="171">
        <f t="shared" si="43"/>
        <v>0.1</v>
      </c>
      <c r="DG51" s="171">
        <f t="shared" si="43"/>
        <v>0.1</v>
      </c>
      <c r="DH51" s="171">
        <f t="shared" si="43"/>
        <v>0.1</v>
      </c>
      <c r="DI51" s="171">
        <f t="shared" si="43"/>
        <v>0.1</v>
      </c>
      <c r="DJ51" s="171">
        <f t="shared" si="43"/>
        <v>0.1</v>
      </c>
      <c r="DK51" s="171">
        <f t="shared" si="43"/>
        <v>0.1</v>
      </c>
      <c r="DL51" s="171">
        <f t="shared" si="43"/>
        <v>0.1</v>
      </c>
      <c r="DM51" s="171">
        <f t="shared" si="43"/>
        <v>0.1</v>
      </c>
      <c r="DN51" s="171">
        <f t="shared" si="43"/>
        <v>0.1</v>
      </c>
      <c r="DO51" s="171">
        <f t="shared" si="43"/>
        <v>0.1</v>
      </c>
      <c r="DP51" s="171">
        <f t="shared" si="43"/>
        <v>0.1</v>
      </c>
      <c r="DQ51" s="171">
        <f t="shared" si="43"/>
        <v>0.1</v>
      </c>
      <c r="DR51" s="171">
        <f t="shared" si="43"/>
        <v>0.1</v>
      </c>
    </row>
    <row r="52" spans="2:122" ht="15.75" customHeight="1">
      <c r="B52" s="195">
        <v>44409</v>
      </c>
      <c r="BK52" s="172">
        <v>0.1</v>
      </c>
      <c r="BL52" s="171">
        <f t="shared" ref="BL52:DR52" si="44">BK52</f>
        <v>0.1</v>
      </c>
      <c r="BM52" s="171">
        <f t="shared" si="44"/>
        <v>0.1</v>
      </c>
      <c r="BN52" s="171">
        <f t="shared" si="44"/>
        <v>0.1</v>
      </c>
      <c r="BO52" s="171">
        <f t="shared" si="44"/>
        <v>0.1</v>
      </c>
      <c r="BP52" s="171">
        <f t="shared" si="44"/>
        <v>0.1</v>
      </c>
      <c r="BQ52" s="171">
        <f t="shared" si="44"/>
        <v>0.1</v>
      </c>
      <c r="BR52" s="171">
        <f t="shared" si="44"/>
        <v>0.1</v>
      </c>
      <c r="BS52" s="171">
        <f t="shared" si="44"/>
        <v>0.1</v>
      </c>
      <c r="BT52" s="171">
        <f t="shared" si="44"/>
        <v>0.1</v>
      </c>
      <c r="BU52" s="171">
        <f t="shared" si="44"/>
        <v>0.1</v>
      </c>
      <c r="BV52" s="171">
        <f t="shared" si="44"/>
        <v>0.1</v>
      </c>
      <c r="BW52" s="171">
        <f t="shared" si="44"/>
        <v>0.1</v>
      </c>
      <c r="BX52" s="171">
        <f t="shared" si="44"/>
        <v>0.1</v>
      </c>
      <c r="BY52" s="171">
        <f t="shared" si="44"/>
        <v>0.1</v>
      </c>
      <c r="BZ52" s="171">
        <f t="shared" si="44"/>
        <v>0.1</v>
      </c>
      <c r="CA52" s="171">
        <f t="shared" si="44"/>
        <v>0.1</v>
      </c>
      <c r="CB52" s="171">
        <f t="shared" si="44"/>
        <v>0.1</v>
      </c>
      <c r="CC52" s="171">
        <f t="shared" si="44"/>
        <v>0.1</v>
      </c>
      <c r="CD52" s="171">
        <f t="shared" si="44"/>
        <v>0.1</v>
      </c>
      <c r="CE52" s="171">
        <f t="shared" si="44"/>
        <v>0.1</v>
      </c>
      <c r="CF52" s="171">
        <f t="shared" si="44"/>
        <v>0.1</v>
      </c>
      <c r="CG52" s="171">
        <f t="shared" si="44"/>
        <v>0.1</v>
      </c>
      <c r="CH52" s="171">
        <f t="shared" si="44"/>
        <v>0.1</v>
      </c>
      <c r="CI52" s="171">
        <f t="shared" si="44"/>
        <v>0.1</v>
      </c>
      <c r="CJ52" s="171">
        <f t="shared" si="44"/>
        <v>0.1</v>
      </c>
      <c r="CK52" s="171">
        <f t="shared" si="44"/>
        <v>0.1</v>
      </c>
      <c r="CL52" s="171">
        <f t="shared" si="44"/>
        <v>0.1</v>
      </c>
      <c r="CM52" s="171">
        <f t="shared" si="44"/>
        <v>0.1</v>
      </c>
      <c r="CN52" s="171">
        <f t="shared" si="44"/>
        <v>0.1</v>
      </c>
      <c r="CO52" s="171">
        <f t="shared" si="44"/>
        <v>0.1</v>
      </c>
      <c r="CP52" s="171">
        <f t="shared" si="44"/>
        <v>0.1</v>
      </c>
      <c r="CQ52" s="171">
        <f t="shared" si="44"/>
        <v>0.1</v>
      </c>
      <c r="CR52" s="171">
        <f t="shared" si="44"/>
        <v>0.1</v>
      </c>
      <c r="CS52" s="171">
        <f t="shared" si="44"/>
        <v>0.1</v>
      </c>
      <c r="CT52" s="171">
        <f t="shared" si="44"/>
        <v>0.1</v>
      </c>
      <c r="CU52" s="171">
        <f t="shared" si="44"/>
        <v>0.1</v>
      </c>
      <c r="CV52" s="171">
        <f t="shared" si="44"/>
        <v>0.1</v>
      </c>
      <c r="CW52" s="171">
        <f t="shared" si="44"/>
        <v>0.1</v>
      </c>
      <c r="CX52" s="171">
        <f t="shared" si="44"/>
        <v>0.1</v>
      </c>
      <c r="CY52" s="171">
        <f t="shared" si="44"/>
        <v>0.1</v>
      </c>
      <c r="CZ52" s="171">
        <f t="shared" si="44"/>
        <v>0.1</v>
      </c>
      <c r="DA52" s="171">
        <f t="shared" si="44"/>
        <v>0.1</v>
      </c>
      <c r="DB52" s="171">
        <f t="shared" si="44"/>
        <v>0.1</v>
      </c>
      <c r="DC52" s="171">
        <f t="shared" si="44"/>
        <v>0.1</v>
      </c>
      <c r="DD52" s="171">
        <f t="shared" si="44"/>
        <v>0.1</v>
      </c>
      <c r="DE52" s="171">
        <f t="shared" si="44"/>
        <v>0.1</v>
      </c>
      <c r="DF52" s="171">
        <f t="shared" si="44"/>
        <v>0.1</v>
      </c>
      <c r="DG52" s="171">
        <f t="shared" si="44"/>
        <v>0.1</v>
      </c>
      <c r="DH52" s="171">
        <f t="shared" si="44"/>
        <v>0.1</v>
      </c>
      <c r="DI52" s="171">
        <f t="shared" si="44"/>
        <v>0.1</v>
      </c>
      <c r="DJ52" s="171">
        <f t="shared" si="44"/>
        <v>0.1</v>
      </c>
      <c r="DK52" s="171">
        <f t="shared" si="44"/>
        <v>0.1</v>
      </c>
      <c r="DL52" s="171">
        <f t="shared" si="44"/>
        <v>0.1</v>
      </c>
      <c r="DM52" s="171">
        <f t="shared" si="44"/>
        <v>0.1</v>
      </c>
      <c r="DN52" s="171">
        <f t="shared" si="44"/>
        <v>0.1</v>
      </c>
      <c r="DO52" s="171">
        <f t="shared" si="44"/>
        <v>0.1</v>
      </c>
      <c r="DP52" s="171">
        <f t="shared" si="44"/>
        <v>0.1</v>
      </c>
      <c r="DQ52" s="171">
        <f t="shared" si="44"/>
        <v>0.1</v>
      </c>
      <c r="DR52" s="171">
        <f t="shared" si="44"/>
        <v>0.1</v>
      </c>
    </row>
    <row r="53" spans="2:122" ht="15.75" customHeight="1">
      <c r="B53" s="195">
        <v>44440</v>
      </c>
      <c r="BK53" s="172">
        <v>0.1</v>
      </c>
      <c r="BL53" s="171">
        <f t="shared" ref="BL53:DR53" si="45">BK53</f>
        <v>0.1</v>
      </c>
      <c r="BM53" s="171">
        <f t="shared" si="45"/>
        <v>0.1</v>
      </c>
      <c r="BN53" s="171">
        <f t="shared" si="45"/>
        <v>0.1</v>
      </c>
      <c r="BO53" s="171">
        <f t="shared" si="45"/>
        <v>0.1</v>
      </c>
      <c r="BP53" s="171">
        <f t="shared" si="45"/>
        <v>0.1</v>
      </c>
      <c r="BQ53" s="171">
        <f t="shared" si="45"/>
        <v>0.1</v>
      </c>
      <c r="BR53" s="171">
        <f t="shared" si="45"/>
        <v>0.1</v>
      </c>
      <c r="BS53" s="171">
        <f t="shared" si="45"/>
        <v>0.1</v>
      </c>
      <c r="BT53" s="171">
        <f t="shared" si="45"/>
        <v>0.1</v>
      </c>
      <c r="BU53" s="171">
        <f t="shared" si="45"/>
        <v>0.1</v>
      </c>
      <c r="BV53" s="171">
        <f t="shared" si="45"/>
        <v>0.1</v>
      </c>
      <c r="BW53" s="171">
        <f t="shared" si="45"/>
        <v>0.1</v>
      </c>
      <c r="BX53" s="171">
        <f t="shared" si="45"/>
        <v>0.1</v>
      </c>
      <c r="BY53" s="171">
        <f t="shared" si="45"/>
        <v>0.1</v>
      </c>
      <c r="BZ53" s="171">
        <f t="shared" si="45"/>
        <v>0.1</v>
      </c>
      <c r="CA53" s="171">
        <f t="shared" si="45"/>
        <v>0.1</v>
      </c>
      <c r="CB53" s="171">
        <f t="shared" si="45"/>
        <v>0.1</v>
      </c>
      <c r="CC53" s="171">
        <f t="shared" si="45"/>
        <v>0.1</v>
      </c>
      <c r="CD53" s="171">
        <f t="shared" si="45"/>
        <v>0.1</v>
      </c>
      <c r="CE53" s="171">
        <f t="shared" si="45"/>
        <v>0.1</v>
      </c>
      <c r="CF53" s="171">
        <f t="shared" si="45"/>
        <v>0.1</v>
      </c>
      <c r="CG53" s="171">
        <f t="shared" si="45"/>
        <v>0.1</v>
      </c>
      <c r="CH53" s="171">
        <f t="shared" si="45"/>
        <v>0.1</v>
      </c>
      <c r="CI53" s="171">
        <f t="shared" si="45"/>
        <v>0.1</v>
      </c>
      <c r="CJ53" s="171">
        <f t="shared" si="45"/>
        <v>0.1</v>
      </c>
      <c r="CK53" s="171">
        <f t="shared" si="45"/>
        <v>0.1</v>
      </c>
      <c r="CL53" s="171">
        <f t="shared" si="45"/>
        <v>0.1</v>
      </c>
      <c r="CM53" s="171">
        <f t="shared" si="45"/>
        <v>0.1</v>
      </c>
      <c r="CN53" s="171">
        <f t="shared" si="45"/>
        <v>0.1</v>
      </c>
      <c r="CO53" s="171">
        <f t="shared" si="45"/>
        <v>0.1</v>
      </c>
      <c r="CP53" s="171">
        <f t="shared" si="45"/>
        <v>0.1</v>
      </c>
      <c r="CQ53" s="171">
        <f t="shared" si="45"/>
        <v>0.1</v>
      </c>
      <c r="CR53" s="171">
        <f t="shared" si="45"/>
        <v>0.1</v>
      </c>
      <c r="CS53" s="171">
        <f t="shared" si="45"/>
        <v>0.1</v>
      </c>
      <c r="CT53" s="171">
        <f t="shared" si="45"/>
        <v>0.1</v>
      </c>
      <c r="CU53" s="171">
        <f t="shared" si="45"/>
        <v>0.1</v>
      </c>
      <c r="CV53" s="171">
        <f t="shared" si="45"/>
        <v>0.1</v>
      </c>
      <c r="CW53" s="171">
        <f t="shared" si="45"/>
        <v>0.1</v>
      </c>
      <c r="CX53" s="171">
        <f t="shared" si="45"/>
        <v>0.1</v>
      </c>
      <c r="CY53" s="171">
        <f t="shared" si="45"/>
        <v>0.1</v>
      </c>
      <c r="CZ53" s="171">
        <f t="shared" si="45"/>
        <v>0.1</v>
      </c>
      <c r="DA53" s="171">
        <f t="shared" si="45"/>
        <v>0.1</v>
      </c>
      <c r="DB53" s="171">
        <f t="shared" si="45"/>
        <v>0.1</v>
      </c>
      <c r="DC53" s="171">
        <f t="shared" si="45"/>
        <v>0.1</v>
      </c>
      <c r="DD53" s="171">
        <f t="shared" si="45"/>
        <v>0.1</v>
      </c>
      <c r="DE53" s="171">
        <f t="shared" si="45"/>
        <v>0.1</v>
      </c>
      <c r="DF53" s="171">
        <f t="shared" si="45"/>
        <v>0.1</v>
      </c>
      <c r="DG53" s="171">
        <f t="shared" si="45"/>
        <v>0.1</v>
      </c>
      <c r="DH53" s="171">
        <f t="shared" si="45"/>
        <v>0.1</v>
      </c>
      <c r="DI53" s="171">
        <f t="shared" si="45"/>
        <v>0.1</v>
      </c>
      <c r="DJ53" s="171">
        <f t="shared" si="45"/>
        <v>0.1</v>
      </c>
      <c r="DK53" s="171">
        <f t="shared" si="45"/>
        <v>0.1</v>
      </c>
      <c r="DL53" s="171">
        <f t="shared" si="45"/>
        <v>0.1</v>
      </c>
      <c r="DM53" s="171">
        <f t="shared" si="45"/>
        <v>0.1</v>
      </c>
      <c r="DN53" s="171">
        <f t="shared" si="45"/>
        <v>0.1</v>
      </c>
      <c r="DO53" s="171">
        <f t="shared" si="45"/>
        <v>0.1</v>
      </c>
      <c r="DP53" s="171">
        <f t="shared" si="45"/>
        <v>0.1</v>
      </c>
      <c r="DQ53" s="171">
        <f t="shared" si="45"/>
        <v>0.1</v>
      </c>
      <c r="DR53" s="171">
        <f t="shared" si="45"/>
        <v>0.1</v>
      </c>
    </row>
    <row r="54" spans="2:122" ht="15.75" customHeight="1">
      <c r="B54" s="195">
        <v>44470</v>
      </c>
      <c r="BK54" s="172">
        <v>0.1</v>
      </c>
      <c r="BL54" s="171">
        <f t="shared" ref="BL54:DR54" si="46">BK54</f>
        <v>0.1</v>
      </c>
      <c r="BM54" s="171">
        <f t="shared" si="46"/>
        <v>0.1</v>
      </c>
      <c r="BN54" s="171">
        <f t="shared" si="46"/>
        <v>0.1</v>
      </c>
      <c r="BO54" s="171">
        <f t="shared" si="46"/>
        <v>0.1</v>
      </c>
      <c r="BP54" s="171">
        <f t="shared" si="46"/>
        <v>0.1</v>
      </c>
      <c r="BQ54" s="171">
        <f t="shared" si="46"/>
        <v>0.1</v>
      </c>
      <c r="BR54" s="171">
        <f t="shared" si="46"/>
        <v>0.1</v>
      </c>
      <c r="BS54" s="171">
        <f t="shared" si="46"/>
        <v>0.1</v>
      </c>
      <c r="BT54" s="171">
        <f t="shared" si="46"/>
        <v>0.1</v>
      </c>
      <c r="BU54" s="171">
        <f t="shared" si="46"/>
        <v>0.1</v>
      </c>
      <c r="BV54" s="171">
        <f t="shared" si="46"/>
        <v>0.1</v>
      </c>
      <c r="BW54" s="171">
        <f t="shared" si="46"/>
        <v>0.1</v>
      </c>
      <c r="BX54" s="171">
        <f t="shared" si="46"/>
        <v>0.1</v>
      </c>
      <c r="BY54" s="171">
        <f t="shared" si="46"/>
        <v>0.1</v>
      </c>
      <c r="BZ54" s="171">
        <f t="shared" si="46"/>
        <v>0.1</v>
      </c>
      <c r="CA54" s="171">
        <f t="shared" si="46"/>
        <v>0.1</v>
      </c>
      <c r="CB54" s="171">
        <f t="shared" si="46"/>
        <v>0.1</v>
      </c>
      <c r="CC54" s="171">
        <f t="shared" si="46"/>
        <v>0.1</v>
      </c>
      <c r="CD54" s="171">
        <f t="shared" si="46"/>
        <v>0.1</v>
      </c>
      <c r="CE54" s="171">
        <f t="shared" si="46"/>
        <v>0.1</v>
      </c>
      <c r="CF54" s="171">
        <f t="shared" si="46"/>
        <v>0.1</v>
      </c>
      <c r="CG54" s="171">
        <f t="shared" si="46"/>
        <v>0.1</v>
      </c>
      <c r="CH54" s="171">
        <f t="shared" si="46"/>
        <v>0.1</v>
      </c>
      <c r="CI54" s="171">
        <f t="shared" si="46"/>
        <v>0.1</v>
      </c>
      <c r="CJ54" s="171">
        <f t="shared" si="46"/>
        <v>0.1</v>
      </c>
      <c r="CK54" s="171">
        <f t="shared" si="46"/>
        <v>0.1</v>
      </c>
      <c r="CL54" s="171">
        <f t="shared" si="46"/>
        <v>0.1</v>
      </c>
      <c r="CM54" s="171">
        <f t="shared" si="46"/>
        <v>0.1</v>
      </c>
      <c r="CN54" s="171">
        <f t="shared" si="46"/>
        <v>0.1</v>
      </c>
      <c r="CO54" s="171">
        <f t="shared" si="46"/>
        <v>0.1</v>
      </c>
      <c r="CP54" s="171">
        <f t="shared" si="46"/>
        <v>0.1</v>
      </c>
      <c r="CQ54" s="171">
        <f t="shared" si="46"/>
        <v>0.1</v>
      </c>
      <c r="CR54" s="171">
        <f t="shared" si="46"/>
        <v>0.1</v>
      </c>
      <c r="CS54" s="171">
        <f t="shared" si="46"/>
        <v>0.1</v>
      </c>
      <c r="CT54" s="171">
        <f t="shared" si="46"/>
        <v>0.1</v>
      </c>
      <c r="CU54" s="171">
        <f t="shared" si="46"/>
        <v>0.1</v>
      </c>
      <c r="CV54" s="171">
        <f t="shared" si="46"/>
        <v>0.1</v>
      </c>
      <c r="CW54" s="171">
        <f t="shared" si="46"/>
        <v>0.1</v>
      </c>
      <c r="CX54" s="171">
        <f t="shared" si="46"/>
        <v>0.1</v>
      </c>
      <c r="CY54" s="171">
        <f t="shared" si="46"/>
        <v>0.1</v>
      </c>
      <c r="CZ54" s="171">
        <f t="shared" si="46"/>
        <v>0.1</v>
      </c>
      <c r="DA54" s="171">
        <f t="shared" si="46"/>
        <v>0.1</v>
      </c>
      <c r="DB54" s="171">
        <f t="shared" si="46"/>
        <v>0.1</v>
      </c>
      <c r="DC54" s="171">
        <f t="shared" si="46"/>
        <v>0.1</v>
      </c>
      <c r="DD54" s="171">
        <f t="shared" si="46"/>
        <v>0.1</v>
      </c>
      <c r="DE54" s="171">
        <f t="shared" si="46"/>
        <v>0.1</v>
      </c>
      <c r="DF54" s="171">
        <f t="shared" si="46"/>
        <v>0.1</v>
      </c>
      <c r="DG54" s="171">
        <f t="shared" si="46"/>
        <v>0.1</v>
      </c>
      <c r="DH54" s="171">
        <f t="shared" si="46"/>
        <v>0.1</v>
      </c>
      <c r="DI54" s="171">
        <f t="shared" si="46"/>
        <v>0.1</v>
      </c>
      <c r="DJ54" s="171">
        <f t="shared" si="46"/>
        <v>0.1</v>
      </c>
      <c r="DK54" s="171">
        <f t="shared" si="46"/>
        <v>0.1</v>
      </c>
      <c r="DL54" s="171">
        <f t="shared" si="46"/>
        <v>0.1</v>
      </c>
      <c r="DM54" s="171">
        <f t="shared" si="46"/>
        <v>0.1</v>
      </c>
      <c r="DN54" s="171">
        <f t="shared" si="46"/>
        <v>0.1</v>
      </c>
      <c r="DO54" s="171">
        <f t="shared" si="46"/>
        <v>0.1</v>
      </c>
      <c r="DP54" s="171">
        <f t="shared" si="46"/>
        <v>0.1</v>
      </c>
      <c r="DQ54" s="171">
        <f t="shared" si="46"/>
        <v>0.1</v>
      </c>
      <c r="DR54" s="171">
        <f t="shared" si="46"/>
        <v>0.1</v>
      </c>
    </row>
    <row r="55" spans="2:122" ht="15.75" customHeight="1">
      <c r="B55" s="195">
        <v>44501</v>
      </c>
      <c r="BK55" s="172">
        <v>0.1</v>
      </c>
      <c r="BL55" s="171">
        <f t="shared" ref="BL55:DR55" si="47">BK55</f>
        <v>0.1</v>
      </c>
      <c r="BM55" s="171">
        <f t="shared" si="47"/>
        <v>0.1</v>
      </c>
      <c r="BN55" s="171">
        <f t="shared" si="47"/>
        <v>0.1</v>
      </c>
      <c r="BO55" s="171">
        <f t="shared" si="47"/>
        <v>0.1</v>
      </c>
      <c r="BP55" s="171">
        <f t="shared" si="47"/>
        <v>0.1</v>
      </c>
      <c r="BQ55" s="171">
        <f t="shared" si="47"/>
        <v>0.1</v>
      </c>
      <c r="BR55" s="171">
        <f t="shared" si="47"/>
        <v>0.1</v>
      </c>
      <c r="BS55" s="171">
        <f t="shared" si="47"/>
        <v>0.1</v>
      </c>
      <c r="BT55" s="171">
        <f t="shared" si="47"/>
        <v>0.1</v>
      </c>
      <c r="BU55" s="171">
        <f t="shared" si="47"/>
        <v>0.1</v>
      </c>
      <c r="BV55" s="171">
        <f t="shared" si="47"/>
        <v>0.1</v>
      </c>
      <c r="BW55" s="171">
        <f t="shared" si="47"/>
        <v>0.1</v>
      </c>
      <c r="BX55" s="171">
        <f t="shared" si="47"/>
        <v>0.1</v>
      </c>
      <c r="BY55" s="171">
        <f t="shared" si="47"/>
        <v>0.1</v>
      </c>
      <c r="BZ55" s="171">
        <f t="shared" si="47"/>
        <v>0.1</v>
      </c>
      <c r="CA55" s="171">
        <f t="shared" si="47"/>
        <v>0.1</v>
      </c>
      <c r="CB55" s="171">
        <f t="shared" si="47"/>
        <v>0.1</v>
      </c>
      <c r="CC55" s="171">
        <f t="shared" si="47"/>
        <v>0.1</v>
      </c>
      <c r="CD55" s="171">
        <f t="shared" si="47"/>
        <v>0.1</v>
      </c>
      <c r="CE55" s="171">
        <f t="shared" si="47"/>
        <v>0.1</v>
      </c>
      <c r="CF55" s="171">
        <f t="shared" si="47"/>
        <v>0.1</v>
      </c>
      <c r="CG55" s="171">
        <f t="shared" si="47"/>
        <v>0.1</v>
      </c>
      <c r="CH55" s="171">
        <f t="shared" si="47"/>
        <v>0.1</v>
      </c>
      <c r="CI55" s="171">
        <f t="shared" si="47"/>
        <v>0.1</v>
      </c>
      <c r="CJ55" s="171">
        <f t="shared" si="47"/>
        <v>0.1</v>
      </c>
      <c r="CK55" s="171">
        <f t="shared" si="47"/>
        <v>0.1</v>
      </c>
      <c r="CL55" s="171">
        <f t="shared" si="47"/>
        <v>0.1</v>
      </c>
      <c r="CM55" s="171">
        <f t="shared" si="47"/>
        <v>0.1</v>
      </c>
      <c r="CN55" s="171">
        <f t="shared" si="47"/>
        <v>0.1</v>
      </c>
      <c r="CO55" s="171">
        <f t="shared" si="47"/>
        <v>0.1</v>
      </c>
      <c r="CP55" s="171">
        <f t="shared" si="47"/>
        <v>0.1</v>
      </c>
      <c r="CQ55" s="171">
        <f t="shared" si="47"/>
        <v>0.1</v>
      </c>
      <c r="CR55" s="171">
        <f t="shared" si="47"/>
        <v>0.1</v>
      </c>
      <c r="CS55" s="171">
        <f t="shared" si="47"/>
        <v>0.1</v>
      </c>
      <c r="CT55" s="171">
        <f t="shared" si="47"/>
        <v>0.1</v>
      </c>
      <c r="CU55" s="171">
        <f t="shared" si="47"/>
        <v>0.1</v>
      </c>
      <c r="CV55" s="171">
        <f t="shared" si="47"/>
        <v>0.1</v>
      </c>
      <c r="CW55" s="171">
        <f t="shared" si="47"/>
        <v>0.1</v>
      </c>
      <c r="CX55" s="171">
        <f t="shared" si="47"/>
        <v>0.1</v>
      </c>
      <c r="CY55" s="171">
        <f t="shared" si="47"/>
        <v>0.1</v>
      </c>
      <c r="CZ55" s="171">
        <f t="shared" si="47"/>
        <v>0.1</v>
      </c>
      <c r="DA55" s="171">
        <f t="shared" si="47"/>
        <v>0.1</v>
      </c>
      <c r="DB55" s="171">
        <f t="shared" si="47"/>
        <v>0.1</v>
      </c>
      <c r="DC55" s="171">
        <f t="shared" si="47"/>
        <v>0.1</v>
      </c>
      <c r="DD55" s="171">
        <f t="shared" si="47"/>
        <v>0.1</v>
      </c>
      <c r="DE55" s="171">
        <f t="shared" si="47"/>
        <v>0.1</v>
      </c>
      <c r="DF55" s="171">
        <f t="shared" si="47"/>
        <v>0.1</v>
      </c>
      <c r="DG55" s="171">
        <f t="shared" si="47"/>
        <v>0.1</v>
      </c>
      <c r="DH55" s="171">
        <f t="shared" si="47"/>
        <v>0.1</v>
      </c>
      <c r="DI55" s="171">
        <f t="shared" si="47"/>
        <v>0.1</v>
      </c>
      <c r="DJ55" s="171">
        <f t="shared" si="47"/>
        <v>0.1</v>
      </c>
      <c r="DK55" s="171">
        <f t="shared" si="47"/>
        <v>0.1</v>
      </c>
      <c r="DL55" s="171">
        <f t="shared" si="47"/>
        <v>0.1</v>
      </c>
      <c r="DM55" s="171">
        <f t="shared" si="47"/>
        <v>0.1</v>
      </c>
      <c r="DN55" s="171">
        <f t="shared" si="47"/>
        <v>0.1</v>
      </c>
      <c r="DO55" s="171">
        <f t="shared" si="47"/>
        <v>0.1</v>
      </c>
      <c r="DP55" s="171">
        <f t="shared" si="47"/>
        <v>0.1</v>
      </c>
      <c r="DQ55" s="171">
        <f t="shared" si="47"/>
        <v>0.1</v>
      </c>
      <c r="DR55" s="171">
        <f t="shared" si="47"/>
        <v>0.1</v>
      </c>
    </row>
    <row r="56" spans="2:122" ht="15.75" customHeight="1">
      <c r="B56" s="195">
        <v>44531</v>
      </c>
      <c r="BK56" s="172">
        <v>0.1</v>
      </c>
      <c r="BL56" s="171">
        <f t="shared" ref="BL56:DR56" si="48">BK56</f>
        <v>0.1</v>
      </c>
      <c r="BM56" s="171">
        <f t="shared" si="48"/>
        <v>0.1</v>
      </c>
      <c r="BN56" s="171">
        <f t="shared" si="48"/>
        <v>0.1</v>
      </c>
      <c r="BO56" s="171">
        <f t="shared" si="48"/>
        <v>0.1</v>
      </c>
      <c r="BP56" s="171">
        <f t="shared" si="48"/>
        <v>0.1</v>
      </c>
      <c r="BQ56" s="171">
        <f t="shared" si="48"/>
        <v>0.1</v>
      </c>
      <c r="BR56" s="171">
        <f t="shared" si="48"/>
        <v>0.1</v>
      </c>
      <c r="BS56" s="171">
        <f t="shared" si="48"/>
        <v>0.1</v>
      </c>
      <c r="BT56" s="171">
        <f t="shared" si="48"/>
        <v>0.1</v>
      </c>
      <c r="BU56" s="171">
        <f t="shared" si="48"/>
        <v>0.1</v>
      </c>
      <c r="BV56" s="171">
        <f t="shared" si="48"/>
        <v>0.1</v>
      </c>
      <c r="BW56" s="171">
        <f t="shared" si="48"/>
        <v>0.1</v>
      </c>
      <c r="BX56" s="171">
        <f t="shared" si="48"/>
        <v>0.1</v>
      </c>
      <c r="BY56" s="171">
        <f t="shared" si="48"/>
        <v>0.1</v>
      </c>
      <c r="BZ56" s="171">
        <f t="shared" si="48"/>
        <v>0.1</v>
      </c>
      <c r="CA56" s="171">
        <f t="shared" si="48"/>
        <v>0.1</v>
      </c>
      <c r="CB56" s="171">
        <f t="shared" si="48"/>
        <v>0.1</v>
      </c>
      <c r="CC56" s="171">
        <f t="shared" si="48"/>
        <v>0.1</v>
      </c>
      <c r="CD56" s="171">
        <f t="shared" si="48"/>
        <v>0.1</v>
      </c>
      <c r="CE56" s="171">
        <f t="shared" si="48"/>
        <v>0.1</v>
      </c>
      <c r="CF56" s="171">
        <f t="shared" si="48"/>
        <v>0.1</v>
      </c>
      <c r="CG56" s="171">
        <f t="shared" si="48"/>
        <v>0.1</v>
      </c>
      <c r="CH56" s="171">
        <f t="shared" si="48"/>
        <v>0.1</v>
      </c>
      <c r="CI56" s="171">
        <f t="shared" si="48"/>
        <v>0.1</v>
      </c>
      <c r="CJ56" s="171">
        <f t="shared" si="48"/>
        <v>0.1</v>
      </c>
      <c r="CK56" s="171">
        <f t="shared" si="48"/>
        <v>0.1</v>
      </c>
      <c r="CL56" s="171">
        <f t="shared" si="48"/>
        <v>0.1</v>
      </c>
      <c r="CM56" s="171">
        <f t="shared" si="48"/>
        <v>0.1</v>
      </c>
      <c r="CN56" s="171">
        <f t="shared" si="48"/>
        <v>0.1</v>
      </c>
      <c r="CO56" s="171">
        <f t="shared" si="48"/>
        <v>0.1</v>
      </c>
      <c r="CP56" s="171">
        <f t="shared" si="48"/>
        <v>0.1</v>
      </c>
      <c r="CQ56" s="171">
        <f t="shared" si="48"/>
        <v>0.1</v>
      </c>
      <c r="CR56" s="171">
        <f t="shared" si="48"/>
        <v>0.1</v>
      </c>
      <c r="CS56" s="171">
        <f t="shared" si="48"/>
        <v>0.1</v>
      </c>
      <c r="CT56" s="171">
        <f t="shared" si="48"/>
        <v>0.1</v>
      </c>
      <c r="CU56" s="171">
        <f t="shared" si="48"/>
        <v>0.1</v>
      </c>
      <c r="CV56" s="171">
        <f t="shared" si="48"/>
        <v>0.1</v>
      </c>
      <c r="CW56" s="171">
        <f t="shared" si="48"/>
        <v>0.1</v>
      </c>
      <c r="CX56" s="171">
        <f t="shared" si="48"/>
        <v>0.1</v>
      </c>
      <c r="CY56" s="171">
        <f t="shared" si="48"/>
        <v>0.1</v>
      </c>
      <c r="CZ56" s="171">
        <f t="shared" si="48"/>
        <v>0.1</v>
      </c>
      <c r="DA56" s="171">
        <f t="shared" si="48"/>
        <v>0.1</v>
      </c>
      <c r="DB56" s="171">
        <f t="shared" si="48"/>
        <v>0.1</v>
      </c>
      <c r="DC56" s="171">
        <f t="shared" si="48"/>
        <v>0.1</v>
      </c>
      <c r="DD56" s="171">
        <f t="shared" si="48"/>
        <v>0.1</v>
      </c>
      <c r="DE56" s="171">
        <f t="shared" si="48"/>
        <v>0.1</v>
      </c>
      <c r="DF56" s="171">
        <f t="shared" si="48"/>
        <v>0.1</v>
      </c>
      <c r="DG56" s="171">
        <f t="shared" si="48"/>
        <v>0.1</v>
      </c>
      <c r="DH56" s="171">
        <f t="shared" si="48"/>
        <v>0.1</v>
      </c>
      <c r="DI56" s="171">
        <f t="shared" si="48"/>
        <v>0.1</v>
      </c>
      <c r="DJ56" s="171">
        <f t="shared" si="48"/>
        <v>0.1</v>
      </c>
      <c r="DK56" s="171">
        <f t="shared" si="48"/>
        <v>0.1</v>
      </c>
      <c r="DL56" s="171">
        <f t="shared" si="48"/>
        <v>0.1</v>
      </c>
      <c r="DM56" s="171">
        <f t="shared" si="48"/>
        <v>0.1</v>
      </c>
      <c r="DN56" s="171">
        <f t="shared" si="48"/>
        <v>0.1</v>
      </c>
      <c r="DO56" s="171">
        <f t="shared" si="48"/>
        <v>0.1</v>
      </c>
      <c r="DP56" s="171">
        <f t="shared" si="48"/>
        <v>0.1</v>
      </c>
      <c r="DQ56" s="171">
        <f t="shared" si="48"/>
        <v>0.1</v>
      </c>
      <c r="DR56" s="171">
        <f t="shared" si="48"/>
        <v>0.1</v>
      </c>
    </row>
    <row r="57" spans="2:122" ht="15.75" customHeight="1">
      <c r="B57" s="195">
        <v>44562</v>
      </c>
      <c r="BK57" s="172">
        <v>0.1</v>
      </c>
      <c r="BL57" s="171">
        <f t="shared" ref="BL57:DR57" si="49">BK57</f>
        <v>0.1</v>
      </c>
      <c r="BM57" s="171">
        <f t="shared" si="49"/>
        <v>0.1</v>
      </c>
      <c r="BN57" s="171">
        <f t="shared" si="49"/>
        <v>0.1</v>
      </c>
      <c r="BO57" s="171">
        <f t="shared" si="49"/>
        <v>0.1</v>
      </c>
      <c r="BP57" s="171">
        <f t="shared" si="49"/>
        <v>0.1</v>
      </c>
      <c r="BQ57" s="171">
        <f t="shared" si="49"/>
        <v>0.1</v>
      </c>
      <c r="BR57" s="171">
        <f t="shared" si="49"/>
        <v>0.1</v>
      </c>
      <c r="BS57" s="171">
        <f t="shared" si="49"/>
        <v>0.1</v>
      </c>
      <c r="BT57" s="171">
        <f t="shared" si="49"/>
        <v>0.1</v>
      </c>
      <c r="BU57" s="171">
        <f t="shared" si="49"/>
        <v>0.1</v>
      </c>
      <c r="BV57" s="171">
        <f t="shared" si="49"/>
        <v>0.1</v>
      </c>
      <c r="BW57" s="171">
        <f t="shared" si="49"/>
        <v>0.1</v>
      </c>
      <c r="BX57" s="171">
        <f t="shared" si="49"/>
        <v>0.1</v>
      </c>
      <c r="BY57" s="171">
        <f t="shared" si="49"/>
        <v>0.1</v>
      </c>
      <c r="BZ57" s="171">
        <f t="shared" si="49"/>
        <v>0.1</v>
      </c>
      <c r="CA57" s="171">
        <f t="shared" si="49"/>
        <v>0.1</v>
      </c>
      <c r="CB57" s="171">
        <f t="shared" si="49"/>
        <v>0.1</v>
      </c>
      <c r="CC57" s="171">
        <f t="shared" si="49"/>
        <v>0.1</v>
      </c>
      <c r="CD57" s="171">
        <f t="shared" si="49"/>
        <v>0.1</v>
      </c>
      <c r="CE57" s="171">
        <f t="shared" si="49"/>
        <v>0.1</v>
      </c>
      <c r="CF57" s="171">
        <f t="shared" si="49"/>
        <v>0.1</v>
      </c>
      <c r="CG57" s="171">
        <f t="shared" si="49"/>
        <v>0.1</v>
      </c>
      <c r="CH57" s="171">
        <f t="shared" si="49"/>
        <v>0.1</v>
      </c>
      <c r="CI57" s="171">
        <f t="shared" si="49"/>
        <v>0.1</v>
      </c>
      <c r="CJ57" s="171">
        <f t="shared" si="49"/>
        <v>0.1</v>
      </c>
      <c r="CK57" s="171">
        <f t="shared" si="49"/>
        <v>0.1</v>
      </c>
      <c r="CL57" s="171">
        <f t="shared" si="49"/>
        <v>0.1</v>
      </c>
      <c r="CM57" s="171">
        <f t="shared" si="49"/>
        <v>0.1</v>
      </c>
      <c r="CN57" s="171">
        <f t="shared" si="49"/>
        <v>0.1</v>
      </c>
      <c r="CO57" s="171">
        <f t="shared" si="49"/>
        <v>0.1</v>
      </c>
      <c r="CP57" s="171">
        <f t="shared" si="49"/>
        <v>0.1</v>
      </c>
      <c r="CQ57" s="171">
        <f t="shared" si="49"/>
        <v>0.1</v>
      </c>
      <c r="CR57" s="171">
        <f t="shared" si="49"/>
        <v>0.1</v>
      </c>
      <c r="CS57" s="171">
        <f t="shared" si="49"/>
        <v>0.1</v>
      </c>
      <c r="CT57" s="171">
        <f t="shared" si="49"/>
        <v>0.1</v>
      </c>
      <c r="CU57" s="171">
        <f t="shared" si="49"/>
        <v>0.1</v>
      </c>
      <c r="CV57" s="171">
        <f t="shared" si="49"/>
        <v>0.1</v>
      </c>
      <c r="CW57" s="171">
        <f t="shared" si="49"/>
        <v>0.1</v>
      </c>
      <c r="CX57" s="171">
        <f t="shared" si="49"/>
        <v>0.1</v>
      </c>
      <c r="CY57" s="171">
        <f t="shared" si="49"/>
        <v>0.1</v>
      </c>
      <c r="CZ57" s="171">
        <f t="shared" si="49"/>
        <v>0.1</v>
      </c>
      <c r="DA57" s="171">
        <f t="shared" si="49"/>
        <v>0.1</v>
      </c>
      <c r="DB57" s="171">
        <f t="shared" si="49"/>
        <v>0.1</v>
      </c>
      <c r="DC57" s="171">
        <f t="shared" si="49"/>
        <v>0.1</v>
      </c>
      <c r="DD57" s="171">
        <f t="shared" si="49"/>
        <v>0.1</v>
      </c>
      <c r="DE57" s="171">
        <f t="shared" si="49"/>
        <v>0.1</v>
      </c>
      <c r="DF57" s="171">
        <f t="shared" si="49"/>
        <v>0.1</v>
      </c>
      <c r="DG57" s="171">
        <f t="shared" si="49"/>
        <v>0.1</v>
      </c>
      <c r="DH57" s="171">
        <f t="shared" si="49"/>
        <v>0.1</v>
      </c>
      <c r="DI57" s="171">
        <f t="shared" si="49"/>
        <v>0.1</v>
      </c>
      <c r="DJ57" s="171">
        <f t="shared" si="49"/>
        <v>0.1</v>
      </c>
      <c r="DK57" s="171">
        <f t="shared" si="49"/>
        <v>0.1</v>
      </c>
      <c r="DL57" s="171">
        <f t="shared" si="49"/>
        <v>0.1</v>
      </c>
      <c r="DM57" s="171">
        <f t="shared" si="49"/>
        <v>0.1</v>
      </c>
      <c r="DN57" s="171">
        <f t="shared" si="49"/>
        <v>0.1</v>
      </c>
      <c r="DO57" s="171">
        <f t="shared" si="49"/>
        <v>0.1</v>
      </c>
      <c r="DP57" s="171">
        <f t="shared" si="49"/>
        <v>0.1</v>
      </c>
      <c r="DQ57" s="171">
        <f t="shared" si="49"/>
        <v>0.1</v>
      </c>
      <c r="DR57" s="171">
        <f t="shared" si="49"/>
        <v>0.1</v>
      </c>
    </row>
    <row r="58" spans="2:122" ht="15.75" customHeight="1">
      <c r="B58" s="195">
        <v>44593</v>
      </c>
      <c r="E58" s="102">
        <v>1</v>
      </c>
      <c r="F58" s="102">
        <v>2</v>
      </c>
      <c r="BK58" s="172">
        <v>0.1</v>
      </c>
      <c r="BL58" s="171">
        <f t="shared" ref="BL58:DR58" si="50">BK58</f>
        <v>0.1</v>
      </c>
      <c r="BM58" s="171">
        <f t="shared" si="50"/>
        <v>0.1</v>
      </c>
      <c r="BN58" s="171">
        <f t="shared" si="50"/>
        <v>0.1</v>
      </c>
      <c r="BO58" s="171">
        <f t="shared" si="50"/>
        <v>0.1</v>
      </c>
      <c r="BP58" s="171">
        <f t="shared" si="50"/>
        <v>0.1</v>
      </c>
      <c r="BQ58" s="171">
        <f t="shared" si="50"/>
        <v>0.1</v>
      </c>
      <c r="BR58" s="171">
        <f t="shared" si="50"/>
        <v>0.1</v>
      </c>
      <c r="BS58" s="171">
        <f t="shared" si="50"/>
        <v>0.1</v>
      </c>
      <c r="BT58" s="171">
        <f t="shared" si="50"/>
        <v>0.1</v>
      </c>
      <c r="BU58" s="171">
        <f t="shared" si="50"/>
        <v>0.1</v>
      </c>
      <c r="BV58" s="171">
        <f t="shared" si="50"/>
        <v>0.1</v>
      </c>
      <c r="BW58" s="171">
        <f t="shared" si="50"/>
        <v>0.1</v>
      </c>
      <c r="BX58" s="171">
        <f t="shared" si="50"/>
        <v>0.1</v>
      </c>
      <c r="BY58" s="171">
        <f t="shared" si="50"/>
        <v>0.1</v>
      </c>
      <c r="BZ58" s="171">
        <f t="shared" si="50"/>
        <v>0.1</v>
      </c>
      <c r="CA58" s="171">
        <f t="shared" si="50"/>
        <v>0.1</v>
      </c>
      <c r="CB58" s="171">
        <f t="shared" si="50"/>
        <v>0.1</v>
      </c>
      <c r="CC58" s="171">
        <f t="shared" si="50"/>
        <v>0.1</v>
      </c>
      <c r="CD58" s="171">
        <f t="shared" si="50"/>
        <v>0.1</v>
      </c>
      <c r="CE58" s="171">
        <f t="shared" si="50"/>
        <v>0.1</v>
      </c>
      <c r="CF58" s="171">
        <f t="shared" si="50"/>
        <v>0.1</v>
      </c>
      <c r="CG58" s="171">
        <f t="shared" si="50"/>
        <v>0.1</v>
      </c>
      <c r="CH58" s="171">
        <f t="shared" si="50"/>
        <v>0.1</v>
      </c>
      <c r="CI58" s="171">
        <f t="shared" si="50"/>
        <v>0.1</v>
      </c>
      <c r="CJ58" s="171">
        <f t="shared" si="50"/>
        <v>0.1</v>
      </c>
      <c r="CK58" s="171">
        <f t="shared" si="50"/>
        <v>0.1</v>
      </c>
      <c r="CL58" s="171">
        <f t="shared" si="50"/>
        <v>0.1</v>
      </c>
      <c r="CM58" s="171">
        <f t="shared" si="50"/>
        <v>0.1</v>
      </c>
      <c r="CN58" s="171">
        <f t="shared" si="50"/>
        <v>0.1</v>
      </c>
      <c r="CO58" s="171">
        <f t="shared" si="50"/>
        <v>0.1</v>
      </c>
      <c r="CP58" s="171">
        <f t="shared" si="50"/>
        <v>0.1</v>
      </c>
      <c r="CQ58" s="171">
        <f t="shared" si="50"/>
        <v>0.1</v>
      </c>
      <c r="CR58" s="171">
        <f t="shared" si="50"/>
        <v>0.1</v>
      </c>
      <c r="CS58" s="171">
        <f t="shared" si="50"/>
        <v>0.1</v>
      </c>
      <c r="CT58" s="171">
        <f t="shared" si="50"/>
        <v>0.1</v>
      </c>
      <c r="CU58" s="171">
        <f t="shared" si="50"/>
        <v>0.1</v>
      </c>
      <c r="CV58" s="171">
        <f t="shared" si="50"/>
        <v>0.1</v>
      </c>
      <c r="CW58" s="171">
        <f t="shared" si="50"/>
        <v>0.1</v>
      </c>
      <c r="CX58" s="171">
        <f t="shared" si="50"/>
        <v>0.1</v>
      </c>
      <c r="CY58" s="171">
        <f t="shared" si="50"/>
        <v>0.1</v>
      </c>
      <c r="CZ58" s="171">
        <f t="shared" si="50"/>
        <v>0.1</v>
      </c>
      <c r="DA58" s="171">
        <f t="shared" si="50"/>
        <v>0.1</v>
      </c>
      <c r="DB58" s="171">
        <f t="shared" si="50"/>
        <v>0.1</v>
      </c>
      <c r="DC58" s="171">
        <f t="shared" si="50"/>
        <v>0.1</v>
      </c>
      <c r="DD58" s="171">
        <f t="shared" si="50"/>
        <v>0.1</v>
      </c>
      <c r="DE58" s="171">
        <f t="shared" si="50"/>
        <v>0.1</v>
      </c>
      <c r="DF58" s="171">
        <f t="shared" si="50"/>
        <v>0.1</v>
      </c>
      <c r="DG58" s="171">
        <f t="shared" si="50"/>
        <v>0.1</v>
      </c>
      <c r="DH58" s="171">
        <f t="shared" si="50"/>
        <v>0.1</v>
      </c>
      <c r="DI58" s="171">
        <f t="shared" si="50"/>
        <v>0.1</v>
      </c>
      <c r="DJ58" s="171">
        <f t="shared" si="50"/>
        <v>0.1</v>
      </c>
      <c r="DK58" s="171">
        <f t="shared" si="50"/>
        <v>0.1</v>
      </c>
      <c r="DL58" s="171">
        <f t="shared" si="50"/>
        <v>0.1</v>
      </c>
      <c r="DM58" s="171">
        <f t="shared" si="50"/>
        <v>0.1</v>
      </c>
      <c r="DN58" s="171">
        <f t="shared" si="50"/>
        <v>0.1</v>
      </c>
      <c r="DO58" s="171">
        <f t="shared" si="50"/>
        <v>0.1</v>
      </c>
      <c r="DP58" s="171">
        <f t="shared" si="50"/>
        <v>0.1</v>
      </c>
      <c r="DQ58" s="171">
        <f t="shared" si="50"/>
        <v>0.1</v>
      </c>
      <c r="DR58" s="171">
        <f t="shared" si="50"/>
        <v>0.1</v>
      </c>
    </row>
    <row r="59" spans="2:122" ht="15.75" customHeight="1">
      <c r="B59" s="195">
        <v>44621</v>
      </c>
      <c r="E59" s="102">
        <v>3</v>
      </c>
      <c r="F59" s="102">
        <v>4</v>
      </c>
      <c r="BK59" s="172">
        <v>0.1</v>
      </c>
      <c r="BL59" s="171">
        <f t="shared" ref="BL59:DR59" si="51">BK59</f>
        <v>0.1</v>
      </c>
      <c r="BM59" s="171">
        <f t="shared" si="51"/>
        <v>0.1</v>
      </c>
      <c r="BN59" s="171">
        <f t="shared" si="51"/>
        <v>0.1</v>
      </c>
      <c r="BO59" s="171">
        <f t="shared" si="51"/>
        <v>0.1</v>
      </c>
      <c r="BP59" s="171">
        <f t="shared" si="51"/>
        <v>0.1</v>
      </c>
      <c r="BQ59" s="171">
        <f t="shared" si="51"/>
        <v>0.1</v>
      </c>
      <c r="BR59" s="171">
        <f t="shared" si="51"/>
        <v>0.1</v>
      </c>
      <c r="BS59" s="171">
        <f t="shared" si="51"/>
        <v>0.1</v>
      </c>
      <c r="BT59" s="171">
        <f t="shared" si="51"/>
        <v>0.1</v>
      </c>
      <c r="BU59" s="171">
        <f t="shared" si="51"/>
        <v>0.1</v>
      </c>
      <c r="BV59" s="171">
        <f t="shared" si="51"/>
        <v>0.1</v>
      </c>
      <c r="BW59" s="171">
        <f t="shared" si="51"/>
        <v>0.1</v>
      </c>
      <c r="BX59" s="171">
        <f t="shared" si="51"/>
        <v>0.1</v>
      </c>
      <c r="BY59" s="171">
        <f t="shared" si="51"/>
        <v>0.1</v>
      </c>
      <c r="BZ59" s="171">
        <f t="shared" si="51"/>
        <v>0.1</v>
      </c>
      <c r="CA59" s="171">
        <f t="shared" si="51"/>
        <v>0.1</v>
      </c>
      <c r="CB59" s="171">
        <f t="shared" si="51"/>
        <v>0.1</v>
      </c>
      <c r="CC59" s="171">
        <f t="shared" si="51"/>
        <v>0.1</v>
      </c>
      <c r="CD59" s="171">
        <f t="shared" si="51"/>
        <v>0.1</v>
      </c>
      <c r="CE59" s="171">
        <f t="shared" si="51"/>
        <v>0.1</v>
      </c>
      <c r="CF59" s="171">
        <f t="shared" si="51"/>
        <v>0.1</v>
      </c>
      <c r="CG59" s="171">
        <f t="shared" si="51"/>
        <v>0.1</v>
      </c>
      <c r="CH59" s="171">
        <f t="shared" si="51"/>
        <v>0.1</v>
      </c>
      <c r="CI59" s="171">
        <f t="shared" si="51"/>
        <v>0.1</v>
      </c>
      <c r="CJ59" s="171">
        <f t="shared" si="51"/>
        <v>0.1</v>
      </c>
      <c r="CK59" s="171">
        <f t="shared" si="51"/>
        <v>0.1</v>
      </c>
      <c r="CL59" s="171">
        <f t="shared" si="51"/>
        <v>0.1</v>
      </c>
      <c r="CM59" s="171">
        <f t="shared" si="51"/>
        <v>0.1</v>
      </c>
      <c r="CN59" s="171">
        <f t="shared" si="51"/>
        <v>0.1</v>
      </c>
      <c r="CO59" s="171">
        <f t="shared" si="51"/>
        <v>0.1</v>
      </c>
      <c r="CP59" s="171">
        <f t="shared" si="51"/>
        <v>0.1</v>
      </c>
      <c r="CQ59" s="171">
        <f t="shared" si="51"/>
        <v>0.1</v>
      </c>
      <c r="CR59" s="171">
        <f t="shared" si="51"/>
        <v>0.1</v>
      </c>
      <c r="CS59" s="171">
        <f t="shared" si="51"/>
        <v>0.1</v>
      </c>
      <c r="CT59" s="171">
        <f t="shared" si="51"/>
        <v>0.1</v>
      </c>
      <c r="CU59" s="171">
        <f t="shared" si="51"/>
        <v>0.1</v>
      </c>
      <c r="CV59" s="171">
        <f t="shared" si="51"/>
        <v>0.1</v>
      </c>
      <c r="CW59" s="171">
        <f t="shared" si="51"/>
        <v>0.1</v>
      </c>
      <c r="CX59" s="171">
        <f t="shared" si="51"/>
        <v>0.1</v>
      </c>
      <c r="CY59" s="171">
        <f t="shared" si="51"/>
        <v>0.1</v>
      </c>
      <c r="CZ59" s="171">
        <f t="shared" si="51"/>
        <v>0.1</v>
      </c>
      <c r="DA59" s="171">
        <f t="shared" si="51"/>
        <v>0.1</v>
      </c>
      <c r="DB59" s="171">
        <f t="shared" si="51"/>
        <v>0.1</v>
      </c>
      <c r="DC59" s="171">
        <f t="shared" si="51"/>
        <v>0.1</v>
      </c>
      <c r="DD59" s="171">
        <f t="shared" si="51"/>
        <v>0.1</v>
      </c>
      <c r="DE59" s="171">
        <f t="shared" si="51"/>
        <v>0.1</v>
      </c>
      <c r="DF59" s="171">
        <f t="shared" si="51"/>
        <v>0.1</v>
      </c>
      <c r="DG59" s="171">
        <f t="shared" si="51"/>
        <v>0.1</v>
      </c>
      <c r="DH59" s="171">
        <f t="shared" si="51"/>
        <v>0.1</v>
      </c>
      <c r="DI59" s="171">
        <f t="shared" si="51"/>
        <v>0.1</v>
      </c>
      <c r="DJ59" s="171">
        <f t="shared" si="51"/>
        <v>0.1</v>
      </c>
      <c r="DK59" s="171">
        <f t="shared" si="51"/>
        <v>0.1</v>
      </c>
      <c r="DL59" s="171">
        <f t="shared" si="51"/>
        <v>0.1</v>
      </c>
      <c r="DM59" s="171">
        <f t="shared" si="51"/>
        <v>0.1</v>
      </c>
      <c r="DN59" s="171">
        <f t="shared" si="51"/>
        <v>0.1</v>
      </c>
      <c r="DO59" s="171">
        <f t="shared" si="51"/>
        <v>0.1</v>
      </c>
      <c r="DP59" s="171">
        <f t="shared" si="51"/>
        <v>0.1</v>
      </c>
      <c r="DQ59" s="171">
        <f t="shared" si="51"/>
        <v>0.1</v>
      </c>
      <c r="DR59" s="171">
        <f t="shared" si="51"/>
        <v>0.1</v>
      </c>
    </row>
    <row r="60" spans="2:122" ht="15.75" customHeight="1">
      <c r="B60" s="195">
        <v>44652</v>
      </c>
      <c r="BK60" s="172">
        <v>0.1</v>
      </c>
      <c r="BL60" s="171">
        <f t="shared" ref="BL60:DR60" si="52">BK60</f>
        <v>0.1</v>
      </c>
      <c r="BM60" s="171">
        <f t="shared" si="52"/>
        <v>0.1</v>
      </c>
      <c r="BN60" s="171">
        <f t="shared" si="52"/>
        <v>0.1</v>
      </c>
      <c r="BO60" s="171">
        <f t="shared" si="52"/>
        <v>0.1</v>
      </c>
      <c r="BP60" s="171">
        <f t="shared" si="52"/>
        <v>0.1</v>
      </c>
      <c r="BQ60" s="171">
        <f t="shared" si="52"/>
        <v>0.1</v>
      </c>
      <c r="BR60" s="171">
        <f t="shared" si="52"/>
        <v>0.1</v>
      </c>
      <c r="BS60" s="171">
        <f t="shared" si="52"/>
        <v>0.1</v>
      </c>
      <c r="BT60" s="171">
        <f t="shared" si="52"/>
        <v>0.1</v>
      </c>
      <c r="BU60" s="171">
        <f t="shared" si="52"/>
        <v>0.1</v>
      </c>
      <c r="BV60" s="171">
        <f t="shared" si="52"/>
        <v>0.1</v>
      </c>
      <c r="BW60" s="171">
        <f t="shared" si="52"/>
        <v>0.1</v>
      </c>
      <c r="BX60" s="171">
        <f t="shared" si="52"/>
        <v>0.1</v>
      </c>
      <c r="BY60" s="171">
        <f t="shared" si="52"/>
        <v>0.1</v>
      </c>
      <c r="BZ60" s="171">
        <f t="shared" si="52"/>
        <v>0.1</v>
      </c>
      <c r="CA60" s="171">
        <f t="shared" si="52"/>
        <v>0.1</v>
      </c>
      <c r="CB60" s="171">
        <f t="shared" si="52"/>
        <v>0.1</v>
      </c>
      <c r="CC60" s="171">
        <f t="shared" si="52"/>
        <v>0.1</v>
      </c>
      <c r="CD60" s="171">
        <f t="shared" si="52"/>
        <v>0.1</v>
      </c>
      <c r="CE60" s="171">
        <f t="shared" si="52"/>
        <v>0.1</v>
      </c>
      <c r="CF60" s="171">
        <f t="shared" si="52"/>
        <v>0.1</v>
      </c>
      <c r="CG60" s="171">
        <f t="shared" si="52"/>
        <v>0.1</v>
      </c>
      <c r="CH60" s="171">
        <f t="shared" si="52"/>
        <v>0.1</v>
      </c>
      <c r="CI60" s="171">
        <f t="shared" si="52"/>
        <v>0.1</v>
      </c>
      <c r="CJ60" s="171">
        <f t="shared" si="52"/>
        <v>0.1</v>
      </c>
      <c r="CK60" s="171">
        <f t="shared" si="52"/>
        <v>0.1</v>
      </c>
      <c r="CL60" s="171">
        <f t="shared" si="52"/>
        <v>0.1</v>
      </c>
      <c r="CM60" s="171">
        <f t="shared" si="52"/>
        <v>0.1</v>
      </c>
      <c r="CN60" s="171">
        <f t="shared" si="52"/>
        <v>0.1</v>
      </c>
      <c r="CO60" s="171">
        <f t="shared" si="52"/>
        <v>0.1</v>
      </c>
      <c r="CP60" s="171">
        <f t="shared" si="52"/>
        <v>0.1</v>
      </c>
      <c r="CQ60" s="171">
        <f t="shared" si="52"/>
        <v>0.1</v>
      </c>
      <c r="CR60" s="171">
        <f t="shared" si="52"/>
        <v>0.1</v>
      </c>
      <c r="CS60" s="171">
        <f t="shared" si="52"/>
        <v>0.1</v>
      </c>
      <c r="CT60" s="171">
        <f t="shared" si="52"/>
        <v>0.1</v>
      </c>
      <c r="CU60" s="171">
        <f t="shared" si="52"/>
        <v>0.1</v>
      </c>
      <c r="CV60" s="171">
        <f t="shared" si="52"/>
        <v>0.1</v>
      </c>
      <c r="CW60" s="171">
        <f t="shared" si="52"/>
        <v>0.1</v>
      </c>
      <c r="CX60" s="171">
        <f t="shared" si="52"/>
        <v>0.1</v>
      </c>
      <c r="CY60" s="171">
        <f t="shared" si="52"/>
        <v>0.1</v>
      </c>
      <c r="CZ60" s="171">
        <f t="shared" si="52"/>
        <v>0.1</v>
      </c>
      <c r="DA60" s="171">
        <f t="shared" si="52"/>
        <v>0.1</v>
      </c>
      <c r="DB60" s="171">
        <f t="shared" si="52"/>
        <v>0.1</v>
      </c>
      <c r="DC60" s="171">
        <f t="shared" si="52"/>
        <v>0.1</v>
      </c>
      <c r="DD60" s="171">
        <f t="shared" si="52"/>
        <v>0.1</v>
      </c>
      <c r="DE60" s="171">
        <f t="shared" si="52"/>
        <v>0.1</v>
      </c>
      <c r="DF60" s="171">
        <f t="shared" si="52"/>
        <v>0.1</v>
      </c>
      <c r="DG60" s="171">
        <f t="shared" si="52"/>
        <v>0.1</v>
      </c>
      <c r="DH60" s="171">
        <f t="shared" si="52"/>
        <v>0.1</v>
      </c>
      <c r="DI60" s="171">
        <f t="shared" si="52"/>
        <v>0.1</v>
      </c>
      <c r="DJ60" s="171">
        <f t="shared" si="52"/>
        <v>0.1</v>
      </c>
      <c r="DK60" s="171">
        <f t="shared" si="52"/>
        <v>0.1</v>
      </c>
      <c r="DL60" s="171">
        <f t="shared" si="52"/>
        <v>0.1</v>
      </c>
      <c r="DM60" s="171">
        <f t="shared" si="52"/>
        <v>0.1</v>
      </c>
      <c r="DN60" s="171">
        <f t="shared" si="52"/>
        <v>0.1</v>
      </c>
      <c r="DO60" s="171">
        <f t="shared" si="52"/>
        <v>0.1</v>
      </c>
      <c r="DP60" s="171">
        <f t="shared" si="52"/>
        <v>0.1</v>
      </c>
      <c r="DQ60" s="171">
        <f t="shared" si="52"/>
        <v>0.1</v>
      </c>
      <c r="DR60" s="171">
        <f t="shared" si="52"/>
        <v>0.1</v>
      </c>
    </row>
    <row r="61" spans="2:122" ht="15.75" customHeight="1">
      <c r="B61" s="195">
        <v>44682</v>
      </c>
      <c r="BK61" s="172">
        <v>0.1</v>
      </c>
      <c r="BL61" s="171">
        <f t="shared" ref="BL61:DR61" si="53">BK61</f>
        <v>0.1</v>
      </c>
      <c r="BM61" s="171">
        <f t="shared" si="53"/>
        <v>0.1</v>
      </c>
      <c r="BN61" s="171">
        <f t="shared" si="53"/>
        <v>0.1</v>
      </c>
      <c r="BO61" s="171">
        <f t="shared" si="53"/>
        <v>0.1</v>
      </c>
      <c r="BP61" s="171">
        <f t="shared" si="53"/>
        <v>0.1</v>
      </c>
      <c r="BQ61" s="171">
        <f t="shared" si="53"/>
        <v>0.1</v>
      </c>
      <c r="BR61" s="171">
        <f t="shared" si="53"/>
        <v>0.1</v>
      </c>
      <c r="BS61" s="171">
        <f t="shared" si="53"/>
        <v>0.1</v>
      </c>
      <c r="BT61" s="171">
        <f t="shared" si="53"/>
        <v>0.1</v>
      </c>
      <c r="BU61" s="171">
        <f t="shared" si="53"/>
        <v>0.1</v>
      </c>
      <c r="BV61" s="171">
        <f t="shared" si="53"/>
        <v>0.1</v>
      </c>
      <c r="BW61" s="171">
        <f t="shared" si="53"/>
        <v>0.1</v>
      </c>
      <c r="BX61" s="171">
        <f t="shared" si="53"/>
        <v>0.1</v>
      </c>
      <c r="BY61" s="171">
        <f t="shared" si="53"/>
        <v>0.1</v>
      </c>
      <c r="BZ61" s="171">
        <f t="shared" si="53"/>
        <v>0.1</v>
      </c>
      <c r="CA61" s="171">
        <f t="shared" si="53"/>
        <v>0.1</v>
      </c>
      <c r="CB61" s="171">
        <f t="shared" si="53"/>
        <v>0.1</v>
      </c>
      <c r="CC61" s="171">
        <f t="shared" si="53"/>
        <v>0.1</v>
      </c>
      <c r="CD61" s="171">
        <f t="shared" si="53"/>
        <v>0.1</v>
      </c>
      <c r="CE61" s="171">
        <f t="shared" si="53"/>
        <v>0.1</v>
      </c>
      <c r="CF61" s="171">
        <f t="shared" si="53"/>
        <v>0.1</v>
      </c>
      <c r="CG61" s="171">
        <f t="shared" si="53"/>
        <v>0.1</v>
      </c>
      <c r="CH61" s="171">
        <f t="shared" si="53"/>
        <v>0.1</v>
      </c>
      <c r="CI61" s="171">
        <f t="shared" si="53"/>
        <v>0.1</v>
      </c>
      <c r="CJ61" s="171">
        <f t="shared" si="53"/>
        <v>0.1</v>
      </c>
      <c r="CK61" s="171">
        <f t="shared" si="53"/>
        <v>0.1</v>
      </c>
      <c r="CL61" s="171">
        <f t="shared" si="53"/>
        <v>0.1</v>
      </c>
      <c r="CM61" s="171">
        <f t="shared" si="53"/>
        <v>0.1</v>
      </c>
      <c r="CN61" s="171">
        <f t="shared" si="53"/>
        <v>0.1</v>
      </c>
      <c r="CO61" s="171">
        <f t="shared" si="53"/>
        <v>0.1</v>
      </c>
      <c r="CP61" s="171">
        <f t="shared" si="53"/>
        <v>0.1</v>
      </c>
      <c r="CQ61" s="171">
        <f t="shared" si="53"/>
        <v>0.1</v>
      </c>
      <c r="CR61" s="171">
        <f t="shared" si="53"/>
        <v>0.1</v>
      </c>
      <c r="CS61" s="171">
        <f t="shared" si="53"/>
        <v>0.1</v>
      </c>
      <c r="CT61" s="171">
        <f t="shared" si="53"/>
        <v>0.1</v>
      </c>
      <c r="CU61" s="171">
        <f t="shared" si="53"/>
        <v>0.1</v>
      </c>
      <c r="CV61" s="171">
        <f t="shared" si="53"/>
        <v>0.1</v>
      </c>
      <c r="CW61" s="171">
        <f t="shared" si="53"/>
        <v>0.1</v>
      </c>
      <c r="CX61" s="171">
        <f t="shared" si="53"/>
        <v>0.1</v>
      </c>
      <c r="CY61" s="171">
        <f t="shared" si="53"/>
        <v>0.1</v>
      </c>
      <c r="CZ61" s="171">
        <f t="shared" si="53"/>
        <v>0.1</v>
      </c>
      <c r="DA61" s="171">
        <f t="shared" si="53"/>
        <v>0.1</v>
      </c>
      <c r="DB61" s="171">
        <f t="shared" si="53"/>
        <v>0.1</v>
      </c>
      <c r="DC61" s="171">
        <f t="shared" si="53"/>
        <v>0.1</v>
      </c>
      <c r="DD61" s="171">
        <f t="shared" si="53"/>
        <v>0.1</v>
      </c>
      <c r="DE61" s="171">
        <f t="shared" si="53"/>
        <v>0.1</v>
      </c>
      <c r="DF61" s="171">
        <f t="shared" si="53"/>
        <v>0.1</v>
      </c>
      <c r="DG61" s="171">
        <f t="shared" si="53"/>
        <v>0.1</v>
      </c>
      <c r="DH61" s="171">
        <f t="shared" si="53"/>
        <v>0.1</v>
      </c>
      <c r="DI61" s="171">
        <f t="shared" si="53"/>
        <v>0.1</v>
      </c>
      <c r="DJ61" s="171">
        <f t="shared" si="53"/>
        <v>0.1</v>
      </c>
      <c r="DK61" s="171">
        <f t="shared" si="53"/>
        <v>0.1</v>
      </c>
      <c r="DL61" s="171">
        <f t="shared" si="53"/>
        <v>0.1</v>
      </c>
      <c r="DM61" s="171">
        <f t="shared" si="53"/>
        <v>0.1</v>
      </c>
      <c r="DN61" s="171">
        <f t="shared" si="53"/>
        <v>0.1</v>
      </c>
      <c r="DO61" s="171">
        <f t="shared" si="53"/>
        <v>0.1</v>
      </c>
      <c r="DP61" s="171">
        <f t="shared" si="53"/>
        <v>0.1</v>
      </c>
      <c r="DQ61" s="171">
        <f t="shared" si="53"/>
        <v>0.1</v>
      </c>
      <c r="DR61" s="171">
        <f t="shared" si="53"/>
        <v>0.1</v>
      </c>
    </row>
    <row r="62" spans="2:122" ht="15.75" customHeight="1">
      <c r="B62" s="195">
        <v>44713</v>
      </c>
      <c r="BK62" s="172">
        <v>0.1</v>
      </c>
      <c r="BL62" s="171">
        <f t="shared" ref="BL62:DR62" si="54">BK62</f>
        <v>0.1</v>
      </c>
      <c r="BM62" s="171">
        <f t="shared" si="54"/>
        <v>0.1</v>
      </c>
      <c r="BN62" s="171">
        <f t="shared" si="54"/>
        <v>0.1</v>
      </c>
      <c r="BO62" s="171">
        <f t="shared" si="54"/>
        <v>0.1</v>
      </c>
      <c r="BP62" s="171">
        <f t="shared" si="54"/>
        <v>0.1</v>
      </c>
      <c r="BQ62" s="171">
        <f t="shared" si="54"/>
        <v>0.1</v>
      </c>
      <c r="BR62" s="171">
        <f t="shared" si="54"/>
        <v>0.1</v>
      </c>
      <c r="BS62" s="171">
        <f t="shared" si="54"/>
        <v>0.1</v>
      </c>
      <c r="BT62" s="171">
        <f t="shared" si="54"/>
        <v>0.1</v>
      </c>
      <c r="BU62" s="171">
        <f t="shared" si="54"/>
        <v>0.1</v>
      </c>
      <c r="BV62" s="171">
        <f t="shared" si="54"/>
        <v>0.1</v>
      </c>
      <c r="BW62" s="171">
        <f t="shared" si="54"/>
        <v>0.1</v>
      </c>
      <c r="BX62" s="171">
        <f t="shared" si="54"/>
        <v>0.1</v>
      </c>
      <c r="BY62" s="171">
        <f t="shared" si="54"/>
        <v>0.1</v>
      </c>
      <c r="BZ62" s="171">
        <f t="shared" si="54"/>
        <v>0.1</v>
      </c>
      <c r="CA62" s="171">
        <f t="shared" si="54"/>
        <v>0.1</v>
      </c>
      <c r="CB62" s="171">
        <f t="shared" si="54"/>
        <v>0.1</v>
      </c>
      <c r="CC62" s="171">
        <f t="shared" si="54"/>
        <v>0.1</v>
      </c>
      <c r="CD62" s="171">
        <f t="shared" si="54"/>
        <v>0.1</v>
      </c>
      <c r="CE62" s="171">
        <f t="shared" si="54"/>
        <v>0.1</v>
      </c>
      <c r="CF62" s="171">
        <f t="shared" si="54"/>
        <v>0.1</v>
      </c>
      <c r="CG62" s="171">
        <f t="shared" si="54"/>
        <v>0.1</v>
      </c>
      <c r="CH62" s="171">
        <f t="shared" si="54"/>
        <v>0.1</v>
      </c>
      <c r="CI62" s="171">
        <f t="shared" si="54"/>
        <v>0.1</v>
      </c>
      <c r="CJ62" s="171">
        <f t="shared" si="54"/>
        <v>0.1</v>
      </c>
      <c r="CK62" s="171">
        <f t="shared" si="54"/>
        <v>0.1</v>
      </c>
      <c r="CL62" s="171">
        <f t="shared" si="54"/>
        <v>0.1</v>
      </c>
      <c r="CM62" s="171">
        <f t="shared" si="54"/>
        <v>0.1</v>
      </c>
      <c r="CN62" s="171">
        <f t="shared" si="54"/>
        <v>0.1</v>
      </c>
      <c r="CO62" s="171">
        <f t="shared" si="54"/>
        <v>0.1</v>
      </c>
      <c r="CP62" s="171">
        <f t="shared" si="54"/>
        <v>0.1</v>
      </c>
      <c r="CQ62" s="171">
        <f t="shared" si="54"/>
        <v>0.1</v>
      </c>
      <c r="CR62" s="171">
        <f t="shared" si="54"/>
        <v>0.1</v>
      </c>
      <c r="CS62" s="171">
        <f t="shared" si="54"/>
        <v>0.1</v>
      </c>
      <c r="CT62" s="171">
        <f t="shared" si="54"/>
        <v>0.1</v>
      </c>
      <c r="CU62" s="171">
        <f t="shared" si="54"/>
        <v>0.1</v>
      </c>
      <c r="CV62" s="171">
        <f t="shared" si="54"/>
        <v>0.1</v>
      </c>
      <c r="CW62" s="171">
        <f t="shared" si="54"/>
        <v>0.1</v>
      </c>
      <c r="CX62" s="171">
        <f t="shared" si="54"/>
        <v>0.1</v>
      </c>
      <c r="CY62" s="171">
        <f t="shared" si="54"/>
        <v>0.1</v>
      </c>
      <c r="CZ62" s="171">
        <f t="shared" si="54"/>
        <v>0.1</v>
      </c>
      <c r="DA62" s="171">
        <f t="shared" si="54"/>
        <v>0.1</v>
      </c>
      <c r="DB62" s="171">
        <f t="shared" si="54"/>
        <v>0.1</v>
      </c>
      <c r="DC62" s="171">
        <f t="shared" si="54"/>
        <v>0.1</v>
      </c>
      <c r="DD62" s="171">
        <f t="shared" si="54"/>
        <v>0.1</v>
      </c>
      <c r="DE62" s="171">
        <f t="shared" si="54"/>
        <v>0.1</v>
      </c>
      <c r="DF62" s="171">
        <f t="shared" si="54"/>
        <v>0.1</v>
      </c>
      <c r="DG62" s="171">
        <f t="shared" si="54"/>
        <v>0.1</v>
      </c>
      <c r="DH62" s="171">
        <f t="shared" si="54"/>
        <v>0.1</v>
      </c>
      <c r="DI62" s="171">
        <f t="shared" si="54"/>
        <v>0.1</v>
      </c>
      <c r="DJ62" s="171">
        <f t="shared" si="54"/>
        <v>0.1</v>
      </c>
      <c r="DK62" s="171">
        <f t="shared" si="54"/>
        <v>0.1</v>
      </c>
      <c r="DL62" s="171">
        <f t="shared" si="54"/>
        <v>0.1</v>
      </c>
      <c r="DM62" s="171">
        <f t="shared" si="54"/>
        <v>0.1</v>
      </c>
      <c r="DN62" s="171">
        <f t="shared" si="54"/>
        <v>0.1</v>
      </c>
      <c r="DO62" s="171">
        <f t="shared" si="54"/>
        <v>0.1</v>
      </c>
      <c r="DP62" s="171">
        <f t="shared" si="54"/>
        <v>0.1</v>
      </c>
      <c r="DQ62" s="171">
        <f t="shared" si="54"/>
        <v>0.1</v>
      </c>
      <c r="DR62" s="171">
        <f t="shared" si="54"/>
        <v>0.1</v>
      </c>
    </row>
    <row r="63" spans="2:122" ht="15.75" customHeight="1">
      <c r="B63" s="195">
        <v>44743</v>
      </c>
      <c r="BK63" s="172">
        <v>0.1</v>
      </c>
      <c r="BL63" s="171">
        <f t="shared" ref="BL63:DR63" si="55">BK63</f>
        <v>0.1</v>
      </c>
      <c r="BM63" s="171">
        <f t="shared" si="55"/>
        <v>0.1</v>
      </c>
      <c r="BN63" s="171">
        <f t="shared" si="55"/>
        <v>0.1</v>
      </c>
      <c r="BO63" s="171">
        <f t="shared" si="55"/>
        <v>0.1</v>
      </c>
      <c r="BP63" s="171">
        <f t="shared" si="55"/>
        <v>0.1</v>
      </c>
      <c r="BQ63" s="171">
        <f t="shared" si="55"/>
        <v>0.1</v>
      </c>
      <c r="BR63" s="171">
        <f t="shared" si="55"/>
        <v>0.1</v>
      </c>
      <c r="BS63" s="171">
        <f t="shared" si="55"/>
        <v>0.1</v>
      </c>
      <c r="BT63" s="171">
        <f t="shared" si="55"/>
        <v>0.1</v>
      </c>
      <c r="BU63" s="171">
        <f t="shared" si="55"/>
        <v>0.1</v>
      </c>
      <c r="BV63" s="171">
        <f t="shared" si="55"/>
        <v>0.1</v>
      </c>
      <c r="BW63" s="171">
        <f t="shared" si="55"/>
        <v>0.1</v>
      </c>
      <c r="BX63" s="171">
        <f t="shared" si="55"/>
        <v>0.1</v>
      </c>
      <c r="BY63" s="171">
        <f t="shared" si="55"/>
        <v>0.1</v>
      </c>
      <c r="BZ63" s="171">
        <f t="shared" si="55"/>
        <v>0.1</v>
      </c>
      <c r="CA63" s="171">
        <f t="shared" si="55"/>
        <v>0.1</v>
      </c>
      <c r="CB63" s="171">
        <f t="shared" si="55"/>
        <v>0.1</v>
      </c>
      <c r="CC63" s="171">
        <f t="shared" si="55"/>
        <v>0.1</v>
      </c>
      <c r="CD63" s="171">
        <f t="shared" si="55"/>
        <v>0.1</v>
      </c>
      <c r="CE63" s="171">
        <f t="shared" si="55"/>
        <v>0.1</v>
      </c>
      <c r="CF63" s="171">
        <f t="shared" si="55"/>
        <v>0.1</v>
      </c>
      <c r="CG63" s="171">
        <f t="shared" si="55"/>
        <v>0.1</v>
      </c>
      <c r="CH63" s="171">
        <f t="shared" si="55"/>
        <v>0.1</v>
      </c>
      <c r="CI63" s="171">
        <f t="shared" si="55"/>
        <v>0.1</v>
      </c>
      <c r="CJ63" s="171">
        <f t="shared" si="55"/>
        <v>0.1</v>
      </c>
      <c r="CK63" s="171">
        <f t="shared" si="55"/>
        <v>0.1</v>
      </c>
      <c r="CL63" s="171">
        <f t="shared" si="55"/>
        <v>0.1</v>
      </c>
      <c r="CM63" s="171">
        <f t="shared" si="55"/>
        <v>0.1</v>
      </c>
      <c r="CN63" s="171">
        <f t="shared" si="55"/>
        <v>0.1</v>
      </c>
      <c r="CO63" s="171">
        <f t="shared" si="55"/>
        <v>0.1</v>
      </c>
      <c r="CP63" s="171">
        <f t="shared" si="55"/>
        <v>0.1</v>
      </c>
      <c r="CQ63" s="171">
        <f t="shared" si="55"/>
        <v>0.1</v>
      </c>
      <c r="CR63" s="171">
        <f t="shared" si="55"/>
        <v>0.1</v>
      </c>
      <c r="CS63" s="171">
        <f t="shared" si="55"/>
        <v>0.1</v>
      </c>
      <c r="CT63" s="171">
        <f t="shared" si="55"/>
        <v>0.1</v>
      </c>
      <c r="CU63" s="171">
        <f t="shared" si="55"/>
        <v>0.1</v>
      </c>
      <c r="CV63" s="171">
        <f t="shared" si="55"/>
        <v>0.1</v>
      </c>
      <c r="CW63" s="171">
        <f t="shared" si="55"/>
        <v>0.1</v>
      </c>
      <c r="CX63" s="171">
        <f t="shared" si="55"/>
        <v>0.1</v>
      </c>
      <c r="CY63" s="171">
        <f t="shared" si="55"/>
        <v>0.1</v>
      </c>
      <c r="CZ63" s="171">
        <f t="shared" si="55"/>
        <v>0.1</v>
      </c>
      <c r="DA63" s="171">
        <f t="shared" si="55"/>
        <v>0.1</v>
      </c>
      <c r="DB63" s="171">
        <f t="shared" si="55"/>
        <v>0.1</v>
      </c>
      <c r="DC63" s="171">
        <f t="shared" si="55"/>
        <v>0.1</v>
      </c>
      <c r="DD63" s="171">
        <f t="shared" si="55"/>
        <v>0.1</v>
      </c>
      <c r="DE63" s="171">
        <f t="shared" si="55"/>
        <v>0.1</v>
      </c>
      <c r="DF63" s="171">
        <f t="shared" si="55"/>
        <v>0.1</v>
      </c>
      <c r="DG63" s="171">
        <f t="shared" si="55"/>
        <v>0.1</v>
      </c>
      <c r="DH63" s="171">
        <f t="shared" si="55"/>
        <v>0.1</v>
      </c>
      <c r="DI63" s="171">
        <f t="shared" si="55"/>
        <v>0.1</v>
      </c>
      <c r="DJ63" s="171">
        <f t="shared" si="55"/>
        <v>0.1</v>
      </c>
      <c r="DK63" s="171">
        <f t="shared" si="55"/>
        <v>0.1</v>
      </c>
      <c r="DL63" s="171">
        <f t="shared" si="55"/>
        <v>0.1</v>
      </c>
      <c r="DM63" s="171">
        <f t="shared" si="55"/>
        <v>0.1</v>
      </c>
      <c r="DN63" s="171">
        <f t="shared" si="55"/>
        <v>0.1</v>
      </c>
      <c r="DO63" s="171">
        <f t="shared" si="55"/>
        <v>0.1</v>
      </c>
      <c r="DP63" s="171">
        <f t="shared" si="55"/>
        <v>0.1</v>
      </c>
      <c r="DQ63" s="171">
        <f t="shared" si="55"/>
        <v>0.1</v>
      </c>
      <c r="DR63" s="171">
        <f t="shared" si="55"/>
        <v>0.1</v>
      </c>
    </row>
    <row r="64" spans="2:122" ht="15.75" customHeight="1">
      <c r="B64" s="195">
        <v>44774</v>
      </c>
      <c r="BK64" s="172">
        <v>0.1</v>
      </c>
      <c r="BL64" s="171">
        <f t="shared" ref="BL64:DR64" si="56">BK64</f>
        <v>0.1</v>
      </c>
      <c r="BM64" s="171">
        <f t="shared" si="56"/>
        <v>0.1</v>
      </c>
      <c r="BN64" s="171">
        <f t="shared" si="56"/>
        <v>0.1</v>
      </c>
      <c r="BO64" s="171">
        <f t="shared" si="56"/>
        <v>0.1</v>
      </c>
      <c r="BP64" s="171">
        <f t="shared" si="56"/>
        <v>0.1</v>
      </c>
      <c r="BQ64" s="171">
        <f t="shared" si="56"/>
        <v>0.1</v>
      </c>
      <c r="BR64" s="171">
        <f t="shared" si="56"/>
        <v>0.1</v>
      </c>
      <c r="BS64" s="171">
        <f t="shared" si="56"/>
        <v>0.1</v>
      </c>
      <c r="BT64" s="171">
        <f t="shared" si="56"/>
        <v>0.1</v>
      </c>
      <c r="BU64" s="171">
        <f t="shared" si="56"/>
        <v>0.1</v>
      </c>
      <c r="BV64" s="171">
        <f t="shared" si="56"/>
        <v>0.1</v>
      </c>
      <c r="BW64" s="171">
        <f t="shared" si="56"/>
        <v>0.1</v>
      </c>
      <c r="BX64" s="171">
        <f t="shared" si="56"/>
        <v>0.1</v>
      </c>
      <c r="BY64" s="171">
        <f t="shared" si="56"/>
        <v>0.1</v>
      </c>
      <c r="BZ64" s="171">
        <f t="shared" si="56"/>
        <v>0.1</v>
      </c>
      <c r="CA64" s="171">
        <f t="shared" si="56"/>
        <v>0.1</v>
      </c>
      <c r="CB64" s="171">
        <f t="shared" si="56"/>
        <v>0.1</v>
      </c>
      <c r="CC64" s="171">
        <f t="shared" si="56"/>
        <v>0.1</v>
      </c>
      <c r="CD64" s="171">
        <f t="shared" si="56"/>
        <v>0.1</v>
      </c>
      <c r="CE64" s="171">
        <f t="shared" si="56"/>
        <v>0.1</v>
      </c>
      <c r="CF64" s="171">
        <f t="shared" si="56"/>
        <v>0.1</v>
      </c>
      <c r="CG64" s="171">
        <f t="shared" si="56"/>
        <v>0.1</v>
      </c>
      <c r="CH64" s="171">
        <f t="shared" si="56"/>
        <v>0.1</v>
      </c>
      <c r="CI64" s="171">
        <f t="shared" si="56"/>
        <v>0.1</v>
      </c>
      <c r="CJ64" s="171">
        <f t="shared" si="56"/>
        <v>0.1</v>
      </c>
      <c r="CK64" s="171">
        <f t="shared" si="56"/>
        <v>0.1</v>
      </c>
      <c r="CL64" s="171">
        <f t="shared" si="56"/>
        <v>0.1</v>
      </c>
      <c r="CM64" s="171">
        <f t="shared" si="56"/>
        <v>0.1</v>
      </c>
      <c r="CN64" s="171">
        <f t="shared" si="56"/>
        <v>0.1</v>
      </c>
      <c r="CO64" s="171">
        <f t="shared" si="56"/>
        <v>0.1</v>
      </c>
      <c r="CP64" s="171">
        <f t="shared" si="56"/>
        <v>0.1</v>
      </c>
      <c r="CQ64" s="171">
        <f t="shared" si="56"/>
        <v>0.1</v>
      </c>
      <c r="CR64" s="171">
        <f t="shared" si="56"/>
        <v>0.1</v>
      </c>
      <c r="CS64" s="171">
        <f t="shared" si="56"/>
        <v>0.1</v>
      </c>
      <c r="CT64" s="171">
        <f t="shared" si="56"/>
        <v>0.1</v>
      </c>
      <c r="CU64" s="171">
        <f t="shared" si="56"/>
        <v>0.1</v>
      </c>
      <c r="CV64" s="171">
        <f t="shared" si="56"/>
        <v>0.1</v>
      </c>
      <c r="CW64" s="171">
        <f t="shared" si="56"/>
        <v>0.1</v>
      </c>
      <c r="CX64" s="171">
        <f t="shared" si="56"/>
        <v>0.1</v>
      </c>
      <c r="CY64" s="171">
        <f t="shared" si="56"/>
        <v>0.1</v>
      </c>
      <c r="CZ64" s="171">
        <f t="shared" si="56"/>
        <v>0.1</v>
      </c>
      <c r="DA64" s="171">
        <f t="shared" si="56"/>
        <v>0.1</v>
      </c>
      <c r="DB64" s="171">
        <f t="shared" si="56"/>
        <v>0.1</v>
      </c>
      <c r="DC64" s="171">
        <f t="shared" si="56"/>
        <v>0.1</v>
      </c>
      <c r="DD64" s="171">
        <f t="shared" si="56"/>
        <v>0.1</v>
      </c>
      <c r="DE64" s="171">
        <f t="shared" si="56"/>
        <v>0.1</v>
      </c>
      <c r="DF64" s="171">
        <f t="shared" si="56"/>
        <v>0.1</v>
      </c>
      <c r="DG64" s="171">
        <f t="shared" si="56"/>
        <v>0.1</v>
      </c>
      <c r="DH64" s="171">
        <f t="shared" si="56"/>
        <v>0.1</v>
      </c>
      <c r="DI64" s="171">
        <f t="shared" si="56"/>
        <v>0.1</v>
      </c>
      <c r="DJ64" s="171">
        <f t="shared" si="56"/>
        <v>0.1</v>
      </c>
      <c r="DK64" s="171">
        <f t="shared" si="56"/>
        <v>0.1</v>
      </c>
      <c r="DL64" s="171">
        <f t="shared" si="56"/>
        <v>0.1</v>
      </c>
      <c r="DM64" s="171">
        <f t="shared" si="56"/>
        <v>0.1</v>
      </c>
      <c r="DN64" s="171">
        <f t="shared" si="56"/>
        <v>0.1</v>
      </c>
      <c r="DO64" s="171">
        <f t="shared" si="56"/>
        <v>0.1</v>
      </c>
      <c r="DP64" s="171">
        <f t="shared" si="56"/>
        <v>0.1</v>
      </c>
      <c r="DQ64" s="171">
        <f t="shared" si="56"/>
        <v>0.1</v>
      </c>
      <c r="DR64" s="171">
        <f t="shared" si="56"/>
        <v>0.1</v>
      </c>
    </row>
    <row r="65" spans="2:122" ht="15.75" customHeight="1">
      <c r="B65" s="195">
        <v>44805</v>
      </c>
      <c r="BK65" s="172">
        <v>0.1</v>
      </c>
      <c r="BL65" s="171">
        <f t="shared" ref="BL65:DR65" si="57">BK65</f>
        <v>0.1</v>
      </c>
      <c r="BM65" s="171">
        <f t="shared" si="57"/>
        <v>0.1</v>
      </c>
      <c r="BN65" s="171">
        <f t="shared" si="57"/>
        <v>0.1</v>
      </c>
      <c r="BO65" s="171">
        <f t="shared" si="57"/>
        <v>0.1</v>
      </c>
      <c r="BP65" s="171">
        <f t="shared" si="57"/>
        <v>0.1</v>
      </c>
      <c r="BQ65" s="171">
        <f t="shared" si="57"/>
        <v>0.1</v>
      </c>
      <c r="BR65" s="171">
        <f t="shared" si="57"/>
        <v>0.1</v>
      </c>
      <c r="BS65" s="171">
        <f t="shared" si="57"/>
        <v>0.1</v>
      </c>
      <c r="BT65" s="171">
        <f t="shared" si="57"/>
        <v>0.1</v>
      </c>
      <c r="BU65" s="171">
        <f t="shared" si="57"/>
        <v>0.1</v>
      </c>
      <c r="BV65" s="171">
        <f t="shared" si="57"/>
        <v>0.1</v>
      </c>
      <c r="BW65" s="171">
        <f t="shared" si="57"/>
        <v>0.1</v>
      </c>
      <c r="BX65" s="171">
        <f t="shared" si="57"/>
        <v>0.1</v>
      </c>
      <c r="BY65" s="171">
        <f t="shared" si="57"/>
        <v>0.1</v>
      </c>
      <c r="BZ65" s="171">
        <f t="shared" si="57"/>
        <v>0.1</v>
      </c>
      <c r="CA65" s="171">
        <f t="shared" si="57"/>
        <v>0.1</v>
      </c>
      <c r="CB65" s="171">
        <f t="shared" si="57"/>
        <v>0.1</v>
      </c>
      <c r="CC65" s="171">
        <f t="shared" si="57"/>
        <v>0.1</v>
      </c>
      <c r="CD65" s="171">
        <f t="shared" si="57"/>
        <v>0.1</v>
      </c>
      <c r="CE65" s="171">
        <f t="shared" si="57"/>
        <v>0.1</v>
      </c>
      <c r="CF65" s="171">
        <f t="shared" si="57"/>
        <v>0.1</v>
      </c>
      <c r="CG65" s="171">
        <f t="shared" si="57"/>
        <v>0.1</v>
      </c>
      <c r="CH65" s="171">
        <f t="shared" si="57"/>
        <v>0.1</v>
      </c>
      <c r="CI65" s="171">
        <f t="shared" si="57"/>
        <v>0.1</v>
      </c>
      <c r="CJ65" s="171">
        <f t="shared" si="57"/>
        <v>0.1</v>
      </c>
      <c r="CK65" s="171">
        <f t="shared" si="57"/>
        <v>0.1</v>
      </c>
      <c r="CL65" s="171">
        <f t="shared" si="57"/>
        <v>0.1</v>
      </c>
      <c r="CM65" s="171">
        <f t="shared" si="57"/>
        <v>0.1</v>
      </c>
      <c r="CN65" s="171">
        <f t="shared" si="57"/>
        <v>0.1</v>
      </c>
      <c r="CO65" s="171">
        <f t="shared" si="57"/>
        <v>0.1</v>
      </c>
      <c r="CP65" s="171">
        <f t="shared" si="57"/>
        <v>0.1</v>
      </c>
      <c r="CQ65" s="171">
        <f t="shared" si="57"/>
        <v>0.1</v>
      </c>
      <c r="CR65" s="171">
        <f t="shared" si="57"/>
        <v>0.1</v>
      </c>
      <c r="CS65" s="171">
        <f t="shared" si="57"/>
        <v>0.1</v>
      </c>
      <c r="CT65" s="171">
        <f t="shared" si="57"/>
        <v>0.1</v>
      </c>
      <c r="CU65" s="171">
        <f t="shared" si="57"/>
        <v>0.1</v>
      </c>
      <c r="CV65" s="171">
        <f t="shared" si="57"/>
        <v>0.1</v>
      </c>
      <c r="CW65" s="171">
        <f t="shared" si="57"/>
        <v>0.1</v>
      </c>
      <c r="CX65" s="171">
        <f t="shared" si="57"/>
        <v>0.1</v>
      </c>
      <c r="CY65" s="171">
        <f t="shared" si="57"/>
        <v>0.1</v>
      </c>
      <c r="CZ65" s="171">
        <f t="shared" si="57"/>
        <v>0.1</v>
      </c>
      <c r="DA65" s="171">
        <f t="shared" si="57"/>
        <v>0.1</v>
      </c>
      <c r="DB65" s="171">
        <f t="shared" si="57"/>
        <v>0.1</v>
      </c>
      <c r="DC65" s="171">
        <f t="shared" si="57"/>
        <v>0.1</v>
      </c>
      <c r="DD65" s="171">
        <f t="shared" si="57"/>
        <v>0.1</v>
      </c>
      <c r="DE65" s="171">
        <f t="shared" si="57"/>
        <v>0.1</v>
      </c>
      <c r="DF65" s="171">
        <f t="shared" si="57"/>
        <v>0.1</v>
      </c>
      <c r="DG65" s="171">
        <f t="shared" si="57"/>
        <v>0.1</v>
      </c>
      <c r="DH65" s="171">
        <f t="shared" si="57"/>
        <v>0.1</v>
      </c>
      <c r="DI65" s="171">
        <f t="shared" si="57"/>
        <v>0.1</v>
      </c>
      <c r="DJ65" s="171">
        <f t="shared" si="57"/>
        <v>0.1</v>
      </c>
      <c r="DK65" s="171">
        <f t="shared" si="57"/>
        <v>0.1</v>
      </c>
      <c r="DL65" s="171">
        <f t="shared" si="57"/>
        <v>0.1</v>
      </c>
      <c r="DM65" s="171">
        <f t="shared" si="57"/>
        <v>0.1</v>
      </c>
      <c r="DN65" s="171">
        <f t="shared" si="57"/>
        <v>0.1</v>
      </c>
      <c r="DO65" s="171">
        <f t="shared" si="57"/>
        <v>0.1</v>
      </c>
      <c r="DP65" s="171">
        <f t="shared" si="57"/>
        <v>0.1</v>
      </c>
      <c r="DQ65" s="171">
        <f t="shared" si="57"/>
        <v>0.1</v>
      </c>
      <c r="DR65" s="171">
        <f t="shared" si="57"/>
        <v>0.1</v>
      </c>
    </row>
    <row r="66" spans="2:122" ht="15.75" customHeight="1">
      <c r="B66" s="195">
        <v>44835</v>
      </c>
      <c r="BK66" s="172">
        <v>0.1</v>
      </c>
      <c r="BL66" s="171">
        <f t="shared" ref="BL66:DR66" si="58">BK66</f>
        <v>0.1</v>
      </c>
      <c r="BM66" s="171">
        <f t="shared" si="58"/>
        <v>0.1</v>
      </c>
      <c r="BN66" s="171">
        <f t="shared" si="58"/>
        <v>0.1</v>
      </c>
      <c r="BO66" s="171">
        <f t="shared" si="58"/>
        <v>0.1</v>
      </c>
      <c r="BP66" s="171">
        <f t="shared" si="58"/>
        <v>0.1</v>
      </c>
      <c r="BQ66" s="171">
        <f t="shared" si="58"/>
        <v>0.1</v>
      </c>
      <c r="BR66" s="171">
        <f t="shared" si="58"/>
        <v>0.1</v>
      </c>
      <c r="BS66" s="171">
        <f t="shared" si="58"/>
        <v>0.1</v>
      </c>
      <c r="BT66" s="171">
        <f t="shared" si="58"/>
        <v>0.1</v>
      </c>
      <c r="BU66" s="171">
        <f t="shared" si="58"/>
        <v>0.1</v>
      </c>
      <c r="BV66" s="171">
        <f t="shared" si="58"/>
        <v>0.1</v>
      </c>
      <c r="BW66" s="171">
        <f t="shared" si="58"/>
        <v>0.1</v>
      </c>
      <c r="BX66" s="171">
        <f t="shared" si="58"/>
        <v>0.1</v>
      </c>
      <c r="BY66" s="171">
        <f t="shared" si="58"/>
        <v>0.1</v>
      </c>
      <c r="BZ66" s="171">
        <f t="shared" si="58"/>
        <v>0.1</v>
      </c>
      <c r="CA66" s="171">
        <f t="shared" si="58"/>
        <v>0.1</v>
      </c>
      <c r="CB66" s="171">
        <f t="shared" si="58"/>
        <v>0.1</v>
      </c>
      <c r="CC66" s="171">
        <f t="shared" si="58"/>
        <v>0.1</v>
      </c>
      <c r="CD66" s="171">
        <f t="shared" si="58"/>
        <v>0.1</v>
      </c>
      <c r="CE66" s="171">
        <f t="shared" si="58"/>
        <v>0.1</v>
      </c>
      <c r="CF66" s="171">
        <f t="shared" si="58"/>
        <v>0.1</v>
      </c>
      <c r="CG66" s="171">
        <f t="shared" si="58"/>
        <v>0.1</v>
      </c>
      <c r="CH66" s="171">
        <f t="shared" si="58"/>
        <v>0.1</v>
      </c>
      <c r="CI66" s="171">
        <f t="shared" si="58"/>
        <v>0.1</v>
      </c>
      <c r="CJ66" s="171">
        <f t="shared" si="58"/>
        <v>0.1</v>
      </c>
      <c r="CK66" s="171">
        <f t="shared" si="58"/>
        <v>0.1</v>
      </c>
      <c r="CL66" s="171">
        <f t="shared" si="58"/>
        <v>0.1</v>
      </c>
      <c r="CM66" s="171">
        <f t="shared" si="58"/>
        <v>0.1</v>
      </c>
      <c r="CN66" s="171">
        <f t="shared" si="58"/>
        <v>0.1</v>
      </c>
      <c r="CO66" s="171">
        <f t="shared" si="58"/>
        <v>0.1</v>
      </c>
      <c r="CP66" s="171">
        <f t="shared" si="58"/>
        <v>0.1</v>
      </c>
      <c r="CQ66" s="171">
        <f t="shared" si="58"/>
        <v>0.1</v>
      </c>
      <c r="CR66" s="171">
        <f t="shared" si="58"/>
        <v>0.1</v>
      </c>
      <c r="CS66" s="171">
        <f t="shared" si="58"/>
        <v>0.1</v>
      </c>
      <c r="CT66" s="171">
        <f t="shared" si="58"/>
        <v>0.1</v>
      </c>
      <c r="CU66" s="171">
        <f t="shared" si="58"/>
        <v>0.1</v>
      </c>
      <c r="CV66" s="171">
        <f t="shared" si="58"/>
        <v>0.1</v>
      </c>
      <c r="CW66" s="171">
        <f t="shared" si="58"/>
        <v>0.1</v>
      </c>
      <c r="CX66" s="171">
        <f t="shared" si="58"/>
        <v>0.1</v>
      </c>
      <c r="CY66" s="171">
        <f t="shared" si="58"/>
        <v>0.1</v>
      </c>
      <c r="CZ66" s="171">
        <f t="shared" si="58"/>
        <v>0.1</v>
      </c>
      <c r="DA66" s="171">
        <f t="shared" si="58"/>
        <v>0.1</v>
      </c>
      <c r="DB66" s="171">
        <f t="shared" si="58"/>
        <v>0.1</v>
      </c>
      <c r="DC66" s="171">
        <f t="shared" si="58"/>
        <v>0.1</v>
      </c>
      <c r="DD66" s="171">
        <f t="shared" si="58"/>
        <v>0.1</v>
      </c>
      <c r="DE66" s="171">
        <f t="shared" si="58"/>
        <v>0.1</v>
      </c>
      <c r="DF66" s="171">
        <f t="shared" si="58"/>
        <v>0.1</v>
      </c>
      <c r="DG66" s="171">
        <f t="shared" si="58"/>
        <v>0.1</v>
      </c>
      <c r="DH66" s="171">
        <f t="shared" si="58"/>
        <v>0.1</v>
      </c>
      <c r="DI66" s="171">
        <f t="shared" si="58"/>
        <v>0.1</v>
      </c>
      <c r="DJ66" s="171">
        <f t="shared" si="58"/>
        <v>0.1</v>
      </c>
      <c r="DK66" s="171">
        <f t="shared" si="58"/>
        <v>0.1</v>
      </c>
      <c r="DL66" s="171">
        <f t="shared" si="58"/>
        <v>0.1</v>
      </c>
      <c r="DM66" s="171">
        <f t="shared" si="58"/>
        <v>0.1</v>
      </c>
      <c r="DN66" s="171">
        <f t="shared" si="58"/>
        <v>0.1</v>
      </c>
      <c r="DO66" s="171">
        <f t="shared" si="58"/>
        <v>0.1</v>
      </c>
      <c r="DP66" s="171">
        <f t="shared" si="58"/>
        <v>0.1</v>
      </c>
      <c r="DQ66" s="171">
        <f t="shared" si="58"/>
        <v>0.1</v>
      </c>
      <c r="DR66" s="171">
        <f t="shared" si="58"/>
        <v>0.1</v>
      </c>
    </row>
    <row r="67" spans="2:122" ht="15.75" customHeight="1">
      <c r="B67" s="195">
        <v>44866</v>
      </c>
      <c r="BK67" s="172">
        <v>0.1</v>
      </c>
      <c r="BL67" s="171">
        <f t="shared" ref="BL67:DR67" si="59">BK67</f>
        <v>0.1</v>
      </c>
      <c r="BM67" s="171">
        <f t="shared" si="59"/>
        <v>0.1</v>
      </c>
      <c r="BN67" s="171">
        <f t="shared" si="59"/>
        <v>0.1</v>
      </c>
      <c r="BO67" s="171">
        <f t="shared" si="59"/>
        <v>0.1</v>
      </c>
      <c r="BP67" s="171">
        <f t="shared" si="59"/>
        <v>0.1</v>
      </c>
      <c r="BQ67" s="171">
        <f t="shared" si="59"/>
        <v>0.1</v>
      </c>
      <c r="BR67" s="171">
        <f t="shared" si="59"/>
        <v>0.1</v>
      </c>
      <c r="BS67" s="171">
        <f t="shared" si="59"/>
        <v>0.1</v>
      </c>
      <c r="BT67" s="171">
        <f t="shared" si="59"/>
        <v>0.1</v>
      </c>
      <c r="BU67" s="171">
        <f t="shared" si="59"/>
        <v>0.1</v>
      </c>
      <c r="BV67" s="171">
        <f t="shared" si="59"/>
        <v>0.1</v>
      </c>
      <c r="BW67" s="171">
        <f t="shared" si="59"/>
        <v>0.1</v>
      </c>
      <c r="BX67" s="171">
        <f t="shared" si="59"/>
        <v>0.1</v>
      </c>
      <c r="BY67" s="171">
        <f t="shared" si="59"/>
        <v>0.1</v>
      </c>
      <c r="BZ67" s="171">
        <f t="shared" si="59"/>
        <v>0.1</v>
      </c>
      <c r="CA67" s="171">
        <f t="shared" si="59"/>
        <v>0.1</v>
      </c>
      <c r="CB67" s="171">
        <f t="shared" si="59"/>
        <v>0.1</v>
      </c>
      <c r="CC67" s="171">
        <f t="shared" si="59"/>
        <v>0.1</v>
      </c>
      <c r="CD67" s="171">
        <f t="shared" si="59"/>
        <v>0.1</v>
      </c>
      <c r="CE67" s="171">
        <f t="shared" si="59"/>
        <v>0.1</v>
      </c>
      <c r="CF67" s="171">
        <f t="shared" si="59"/>
        <v>0.1</v>
      </c>
      <c r="CG67" s="171">
        <f t="shared" si="59"/>
        <v>0.1</v>
      </c>
      <c r="CH67" s="171">
        <f t="shared" si="59"/>
        <v>0.1</v>
      </c>
      <c r="CI67" s="171">
        <f t="shared" si="59"/>
        <v>0.1</v>
      </c>
      <c r="CJ67" s="171">
        <f t="shared" si="59"/>
        <v>0.1</v>
      </c>
      <c r="CK67" s="171">
        <f t="shared" si="59"/>
        <v>0.1</v>
      </c>
      <c r="CL67" s="171">
        <f t="shared" si="59"/>
        <v>0.1</v>
      </c>
      <c r="CM67" s="171">
        <f t="shared" si="59"/>
        <v>0.1</v>
      </c>
      <c r="CN67" s="171">
        <f t="shared" si="59"/>
        <v>0.1</v>
      </c>
      <c r="CO67" s="171">
        <f t="shared" si="59"/>
        <v>0.1</v>
      </c>
      <c r="CP67" s="171">
        <f t="shared" si="59"/>
        <v>0.1</v>
      </c>
      <c r="CQ67" s="171">
        <f t="shared" si="59"/>
        <v>0.1</v>
      </c>
      <c r="CR67" s="171">
        <f t="shared" si="59"/>
        <v>0.1</v>
      </c>
      <c r="CS67" s="171">
        <f t="shared" si="59"/>
        <v>0.1</v>
      </c>
      <c r="CT67" s="171">
        <f t="shared" si="59"/>
        <v>0.1</v>
      </c>
      <c r="CU67" s="171">
        <f t="shared" si="59"/>
        <v>0.1</v>
      </c>
      <c r="CV67" s="171">
        <f t="shared" si="59"/>
        <v>0.1</v>
      </c>
      <c r="CW67" s="171">
        <f t="shared" si="59"/>
        <v>0.1</v>
      </c>
      <c r="CX67" s="171">
        <f t="shared" si="59"/>
        <v>0.1</v>
      </c>
      <c r="CY67" s="171">
        <f t="shared" si="59"/>
        <v>0.1</v>
      </c>
      <c r="CZ67" s="171">
        <f t="shared" si="59"/>
        <v>0.1</v>
      </c>
      <c r="DA67" s="171">
        <f t="shared" si="59"/>
        <v>0.1</v>
      </c>
      <c r="DB67" s="171">
        <f t="shared" si="59"/>
        <v>0.1</v>
      </c>
      <c r="DC67" s="171">
        <f t="shared" si="59"/>
        <v>0.1</v>
      </c>
      <c r="DD67" s="171">
        <f t="shared" si="59"/>
        <v>0.1</v>
      </c>
      <c r="DE67" s="171">
        <f t="shared" si="59"/>
        <v>0.1</v>
      </c>
      <c r="DF67" s="171">
        <f t="shared" si="59"/>
        <v>0.1</v>
      </c>
      <c r="DG67" s="171">
        <f t="shared" si="59"/>
        <v>0.1</v>
      </c>
      <c r="DH67" s="171">
        <f t="shared" si="59"/>
        <v>0.1</v>
      </c>
      <c r="DI67" s="171">
        <f t="shared" si="59"/>
        <v>0.1</v>
      </c>
      <c r="DJ67" s="171">
        <f t="shared" si="59"/>
        <v>0.1</v>
      </c>
      <c r="DK67" s="171">
        <f t="shared" si="59"/>
        <v>0.1</v>
      </c>
      <c r="DL67" s="171">
        <f t="shared" si="59"/>
        <v>0.1</v>
      </c>
      <c r="DM67" s="171">
        <f t="shared" si="59"/>
        <v>0.1</v>
      </c>
      <c r="DN67" s="171">
        <f t="shared" si="59"/>
        <v>0.1</v>
      </c>
      <c r="DO67" s="171">
        <f t="shared" si="59"/>
        <v>0.1</v>
      </c>
      <c r="DP67" s="171">
        <f t="shared" si="59"/>
        <v>0.1</v>
      </c>
      <c r="DQ67" s="171">
        <f t="shared" si="59"/>
        <v>0.1</v>
      </c>
      <c r="DR67" s="171">
        <f t="shared" si="59"/>
        <v>0.1</v>
      </c>
    </row>
    <row r="68" spans="2:122" ht="15.75" customHeight="1">
      <c r="B68" s="195">
        <v>44896</v>
      </c>
      <c r="BK68" s="172">
        <v>0.1</v>
      </c>
      <c r="BL68" s="171">
        <f t="shared" ref="BL68:DR68" si="60">BK68</f>
        <v>0.1</v>
      </c>
      <c r="BM68" s="171">
        <f t="shared" si="60"/>
        <v>0.1</v>
      </c>
      <c r="BN68" s="171">
        <f t="shared" si="60"/>
        <v>0.1</v>
      </c>
      <c r="BO68" s="171">
        <f t="shared" si="60"/>
        <v>0.1</v>
      </c>
      <c r="BP68" s="171">
        <f t="shared" si="60"/>
        <v>0.1</v>
      </c>
      <c r="BQ68" s="171">
        <f t="shared" si="60"/>
        <v>0.1</v>
      </c>
      <c r="BR68" s="171">
        <f t="shared" si="60"/>
        <v>0.1</v>
      </c>
      <c r="BS68" s="171">
        <f t="shared" si="60"/>
        <v>0.1</v>
      </c>
      <c r="BT68" s="171">
        <f t="shared" si="60"/>
        <v>0.1</v>
      </c>
      <c r="BU68" s="171">
        <f t="shared" si="60"/>
        <v>0.1</v>
      </c>
      <c r="BV68" s="171">
        <f t="shared" si="60"/>
        <v>0.1</v>
      </c>
      <c r="BW68" s="171">
        <f t="shared" si="60"/>
        <v>0.1</v>
      </c>
      <c r="BX68" s="171">
        <f t="shared" si="60"/>
        <v>0.1</v>
      </c>
      <c r="BY68" s="171">
        <f t="shared" si="60"/>
        <v>0.1</v>
      </c>
      <c r="BZ68" s="171">
        <f t="shared" si="60"/>
        <v>0.1</v>
      </c>
      <c r="CA68" s="171">
        <f t="shared" si="60"/>
        <v>0.1</v>
      </c>
      <c r="CB68" s="171">
        <f t="shared" si="60"/>
        <v>0.1</v>
      </c>
      <c r="CC68" s="171">
        <f t="shared" si="60"/>
        <v>0.1</v>
      </c>
      <c r="CD68" s="171">
        <f t="shared" si="60"/>
        <v>0.1</v>
      </c>
      <c r="CE68" s="171">
        <f t="shared" si="60"/>
        <v>0.1</v>
      </c>
      <c r="CF68" s="171">
        <f t="shared" si="60"/>
        <v>0.1</v>
      </c>
      <c r="CG68" s="171">
        <f t="shared" si="60"/>
        <v>0.1</v>
      </c>
      <c r="CH68" s="171">
        <f t="shared" si="60"/>
        <v>0.1</v>
      </c>
      <c r="CI68" s="171">
        <f t="shared" si="60"/>
        <v>0.1</v>
      </c>
      <c r="CJ68" s="171">
        <f t="shared" si="60"/>
        <v>0.1</v>
      </c>
      <c r="CK68" s="171">
        <f t="shared" si="60"/>
        <v>0.1</v>
      </c>
      <c r="CL68" s="171">
        <f t="shared" si="60"/>
        <v>0.1</v>
      </c>
      <c r="CM68" s="171">
        <f t="shared" si="60"/>
        <v>0.1</v>
      </c>
      <c r="CN68" s="171">
        <f t="shared" si="60"/>
        <v>0.1</v>
      </c>
      <c r="CO68" s="171">
        <f t="shared" si="60"/>
        <v>0.1</v>
      </c>
      <c r="CP68" s="171">
        <f t="shared" si="60"/>
        <v>0.1</v>
      </c>
      <c r="CQ68" s="171">
        <f t="shared" si="60"/>
        <v>0.1</v>
      </c>
      <c r="CR68" s="171">
        <f t="shared" si="60"/>
        <v>0.1</v>
      </c>
      <c r="CS68" s="171">
        <f t="shared" si="60"/>
        <v>0.1</v>
      </c>
      <c r="CT68" s="171">
        <f t="shared" si="60"/>
        <v>0.1</v>
      </c>
      <c r="CU68" s="171">
        <f t="shared" si="60"/>
        <v>0.1</v>
      </c>
      <c r="CV68" s="171">
        <f t="shared" si="60"/>
        <v>0.1</v>
      </c>
      <c r="CW68" s="171">
        <f t="shared" si="60"/>
        <v>0.1</v>
      </c>
      <c r="CX68" s="171">
        <f t="shared" si="60"/>
        <v>0.1</v>
      </c>
      <c r="CY68" s="171">
        <f t="shared" si="60"/>
        <v>0.1</v>
      </c>
      <c r="CZ68" s="171">
        <f t="shared" si="60"/>
        <v>0.1</v>
      </c>
      <c r="DA68" s="171">
        <f t="shared" si="60"/>
        <v>0.1</v>
      </c>
      <c r="DB68" s="171">
        <f t="shared" si="60"/>
        <v>0.1</v>
      </c>
      <c r="DC68" s="171">
        <f t="shared" si="60"/>
        <v>0.1</v>
      </c>
      <c r="DD68" s="171">
        <f t="shared" si="60"/>
        <v>0.1</v>
      </c>
      <c r="DE68" s="171">
        <f t="shared" si="60"/>
        <v>0.1</v>
      </c>
      <c r="DF68" s="171">
        <f t="shared" si="60"/>
        <v>0.1</v>
      </c>
      <c r="DG68" s="171">
        <f t="shared" si="60"/>
        <v>0.1</v>
      </c>
      <c r="DH68" s="171">
        <f t="shared" si="60"/>
        <v>0.1</v>
      </c>
      <c r="DI68" s="171">
        <f t="shared" si="60"/>
        <v>0.1</v>
      </c>
      <c r="DJ68" s="171">
        <f t="shared" si="60"/>
        <v>0.1</v>
      </c>
      <c r="DK68" s="171">
        <f t="shared" si="60"/>
        <v>0.1</v>
      </c>
      <c r="DL68" s="171">
        <f t="shared" si="60"/>
        <v>0.1</v>
      </c>
      <c r="DM68" s="171">
        <f t="shared" si="60"/>
        <v>0.1</v>
      </c>
      <c r="DN68" s="171">
        <f t="shared" si="60"/>
        <v>0.1</v>
      </c>
      <c r="DO68" s="171">
        <f t="shared" si="60"/>
        <v>0.1</v>
      </c>
      <c r="DP68" s="171">
        <f t="shared" si="60"/>
        <v>0.1</v>
      </c>
      <c r="DQ68" s="171">
        <f t="shared" si="60"/>
        <v>0.1</v>
      </c>
      <c r="DR68" s="171">
        <f t="shared" si="60"/>
        <v>0.1</v>
      </c>
    </row>
    <row r="69" spans="2:122" ht="15.75" customHeight="1">
      <c r="B69" s="199"/>
      <c r="BK69" s="79"/>
      <c r="BL69" s="63"/>
      <c r="BM69" s="63"/>
      <c r="BN69" s="63"/>
    </row>
    <row r="70" spans="2:122" ht="15.75" customHeight="1">
      <c r="B70" s="199"/>
      <c r="BJ70" s="63"/>
      <c r="BK70" s="79"/>
      <c r="BL70" s="63"/>
      <c r="BM70" s="63"/>
      <c r="BN70" s="63"/>
    </row>
    <row r="71" spans="2:122" ht="15.75" customHeight="1">
      <c r="B71" s="27"/>
      <c r="BK71" s="79"/>
      <c r="BL71" s="63"/>
      <c r="BM71" s="63"/>
      <c r="BN71" s="63"/>
    </row>
    <row r="72" spans="2:122" ht="15.75" customHeight="1">
      <c r="B72" s="27"/>
      <c r="BK72" s="79"/>
      <c r="BL72" s="63"/>
      <c r="BM72" s="63"/>
      <c r="BN72" s="63"/>
    </row>
    <row r="73" spans="2:122" ht="15.75" customHeight="1">
      <c r="B73" s="27"/>
      <c r="BK73" s="79"/>
      <c r="BL73" s="63"/>
      <c r="BM73" s="63"/>
      <c r="BN73" s="63"/>
    </row>
    <row r="74" spans="2:122" ht="15.75" customHeight="1">
      <c r="B74" s="17" t="s">
        <v>248</v>
      </c>
      <c r="BK74" s="79"/>
    </row>
    <row r="75" spans="2:122" ht="15.75" customHeight="1">
      <c r="B75" s="194"/>
      <c r="BK75" s="70">
        <v>1</v>
      </c>
      <c r="BL75" s="56">
        <v>2</v>
      </c>
      <c r="BM75" s="56">
        <v>3</v>
      </c>
      <c r="BN75" s="56">
        <v>4</v>
      </c>
      <c r="BO75" s="56">
        <v>5</v>
      </c>
      <c r="BP75" s="56">
        <v>6</v>
      </c>
      <c r="BQ75" s="56">
        <v>7</v>
      </c>
      <c r="BR75" s="56">
        <v>8</v>
      </c>
      <c r="BS75" s="56">
        <v>9</v>
      </c>
      <c r="BT75" s="56">
        <v>10</v>
      </c>
      <c r="BU75" s="56">
        <v>11</v>
      </c>
      <c r="BV75" s="56">
        <v>12</v>
      </c>
      <c r="BW75" s="56">
        <v>13</v>
      </c>
      <c r="BX75" s="56">
        <v>14</v>
      </c>
      <c r="BY75" s="56">
        <v>15</v>
      </c>
      <c r="BZ75" s="56">
        <v>16</v>
      </c>
      <c r="CA75" s="56">
        <v>17</v>
      </c>
      <c r="CB75" s="56">
        <v>18</v>
      </c>
      <c r="CC75" s="56">
        <v>19</v>
      </c>
      <c r="CD75" s="56">
        <v>20</v>
      </c>
      <c r="CE75" s="56">
        <v>21</v>
      </c>
      <c r="CF75" s="56">
        <v>22</v>
      </c>
      <c r="CG75" s="56">
        <v>23</v>
      </c>
      <c r="CH75" s="56">
        <v>24</v>
      </c>
      <c r="CI75" s="56">
        <v>25</v>
      </c>
      <c r="CJ75" s="56">
        <v>26</v>
      </c>
      <c r="CK75" s="56">
        <v>27</v>
      </c>
      <c r="CL75" s="56">
        <v>28</v>
      </c>
      <c r="CM75" s="56">
        <v>29</v>
      </c>
      <c r="CN75" s="56">
        <v>30</v>
      </c>
      <c r="CO75" s="56">
        <v>31</v>
      </c>
      <c r="CP75" s="56">
        <v>32</v>
      </c>
      <c r="CQ75" s="56">
        <v>33</v>
      </c>
      <c r="CR75" s="56">
        <v>34</v>
      </c>
      <c r="CS75" s="56">
        <v>35</v>
      </c>
      <c r="CT75" s="56">
        <v>36</v>
      </c>
      <c r="CU75" s="56">
        <v>37</v>
      </c>
      <c r="CV75" s="56">
        <v>38</v>
      </c>
      <c r="CW75" s="56">
        <v>39</v>
      </c>
      <c r="CX75" s="56">
        <v>40</v>
      </c>
      <c r="CY75" s="56">
        <v>41</v>
      </c>
      <c r="CZ75" s="56">
        <v>42</v>
      </c>
      <c r="DA75" s="56">
        <v>43</v>
      </c>
      <c r="DB75" s="56">
        <v>44</v>
      </c>
      <c r="DC75" s="56">
        <v>45</v>
      </c>
      <c r="DD75" s="56">
        <v>46</v>
      </c>
      <c r="DE75" s="56">
        <v>47</v>
      </c>
      <c r="DF75" s="56">
        <v>48</v>
      </c>
      <c r="DG75" s="56">
        <v>49</v>
      </c>
      <c r="DH75" s="56">
        <v>50</v>
      </c>
      <c r="DI75" s="56">
        <v>51</v>
      </c>
      <c r="DJ75" s="56">
        <v>52</v>
      </c>
      <c r="DK75" s="56">
        <v>53</v>
      </c>
      <c r="DL75" s="56">
        <v>54</v>
      </c>
      <c r="DM75" s="56">
        <v>55</v>
      </c>
      <c r="DN75" s="56">
        <v>56</v>
      </c>
      <c r="DO75" s="56">
        <v>57</v>
      </c>
      <c r="DP75" s="56">
        <v>58</v>
      </c>
      <c r="DQ75" s="56">
        <v>59</v>
      </c>
      <c r="DR75" s="56">
        <v>60</v>
      </c>
    </row>
    <row r="76" spans="2:122" ht="15.75" customHeight="1">
      <c r="B76" s="195" t="s">
        <v>86</v>
      </c>
      <c r="BK76" s="172">
        <v>0</v>
      </c>
      <c r="BL76" s="171">
        <f t="shared" ref="BL76:DR76" si="61">BK76</f>
        <v>0</v>
      </c>
      <c r="BM76" s="171">
        <f t="shared" si="61"/>
        <v>0</v>
      </c>
      <c r="BN76" s="171">
        <f t="shared" si="61"/>
        <v>0</v>
      </c>
      <c r="BO76" s="171">
        <f t="shared" si="61"/>
        <v>0</v>
      </c>
      <c r="BP76" s="171">
        <f t="shared" si="61"/>
        <v>0</v>
      </c>
      <c r="BQ76" s="171">
        <f t="shared" si="61"/>
        <v>0</v>
      </c>
      <c r="BR76" s="171">
        <f t="shared" si="61"/>
        <v>0</v>
      </c>
      <c r="BS76" s="171">
        <f t="shared" si="61"/>
        <v>0</v>
      </c>
      <c r="BT76" s="171">
        <f t="shared" si="61"/>
        <v>0</v>
      </c>
      <c r="BU76" s="171">
        <f t="shared" si="61"/>
        <v>0</v>
      </c>
      <c r="BV76" s="171">
        <f t="shared" si="61"/>
        <v>0</v>
      </c>
      <c r="BW76" s="171">
        <f t="shared" si="61"/>
        <v>0</v>
      </c>
      <c r="BX76" s="171">
        <f t="shared" si="61"/>
        <v>0</v>
      </c>
      <c r="BY76" s="171">
        <f t="shared" si="61"/>
        <v>0</v>
      </c>
      <c r="BZ76" s="171">
        <f t="shared" si="61"/>
        <v>0</v>
      </c>
      <c r="CA76" s="171">
        <f t="shared" si="61"/>
        <v>0</v>
      </c>
      <c r="CB76" s="171">
        <f t="shared" si="61"/>
        <v>0</v>
      </c>
      <c r="CC76" s="171">
        <f t="shared" si="61"/>
        <v>0</v>
      </c>
      <c r="CD76" s="171">
        <f t="shared" si="61"/>
        <v>0</v>
      </c>
      <c r="CE76" s="171">
        <f t="shared" si="61"/>
        <v>0</v>
      </c>
      <c r="CF76" s="171">
        <f t="shared" si="61"/>
        <v>0</v>
      </c>
      <c r="CG76" s="171">
        <f t="shared" si="61"/>
        <v>0</v>
      </c>
      <c r="CH76" s="171">
        <f t="shared" si="61"/>
        <v>0</v>
      </c>
      <c r="CI76" s="171">
        <f t="shared" si="61"/>
        <v>0</v>
      </c>
      <c r="CJ76" s="171">
        <f t="shared" si="61"/>
        <v>0</v>
      </c>
      <c r="CK76" s="171">
        <f t="shared" si="61"/>
        <v>0</v>
      </c>
      <c r="CL76" s="171">
        <f t="shared" si="61"/>
        <v>0</v>
      </c>
      <c r="CM76" s="171">
        <f t="shared" si="61"/>
        <v>0</v>
      </c>
      <c r="CN76" s="171">
        <f t="shared" si="61"/>
        <v>0</v>
      </c>
      <c r="CO76" s="171">
        <f t="shared" si="61"/>
        <v>0</v>
      </c>
      <c r="CP76" s="171">
        <f t="shared" si="61"/>
        <v>0</v>
      </c>
      <c r="CQ76" s="171">
        <f t="shared" si="61"/>
        <v>0</v>
      </c>
      <c r="CR76" s="171">
        <f t="shared" si="61"/>
        <v>0</v>
      </c>
      <c r="CS76" s="171">
        <f t="shared" si="61"/>
        <v>0</v>
      </c>
      <c r="CT76" s="171">
        <f t="shared" si="61"/>
        <v>0</v>
      </c>
      <c r="CU76" s="171">
        <f t="shared" si="61"/>
        <v>0</v>
      </c>
      <c r="CV76" s="171">
        <f t="shared" si="61"/>
        <v>0</v>
      </c>
      <c r="CW76" s="171">
        <f t="shared" si="61"/>
        <v>0</v>
      </c>
      <c r="CX76" s="171">
        <f t="shared" si="61"/>
        <v>0</v>
      </c>
      <c r="CY76" s="171">
        <f t="shared" si="61"/>
        <v>0</v>
      </c>
      <c r="CZ76" s="171">
        <f t="shared" si="61"/>
        <v>0</v>
      </c>
      <c r="DA76" s="171">
        <f t="shared" si="61"/>
        <v>0</v>
      </c>
      <c r="DB76" s="171">
        <f t="shared" si="61"/>
        <v>0</v>
      </c>
      <c r="DC76" s="171">
        <f t="shared" si="61"/>
        <v>0</v>
      </c>
      <c r="DD76" s="171">
        <f t="shared" si="61"/>
        <v>0</v>
      </c>
      <c r="DE76" s="171">
        <f t="shared" si="61"/>
        <v>0</v>
      </c>
      <c r="DF76" s="171">
        <f t="shared" si="61"/>
        <v>0</v>
      </c>
      <c r="DG76" s="171">
        <f t="shared" si="61"/>
        <v>0</v>
      </c>
      <c r="DH76" s="171">
        <f t="shared" si="61"/>
        <v>0</v>
      </c>
      <c r="DI76" s="171">
        <f t="shared" si="61"/>
        <v>0</v>
      </c>
      <c r="DJ76" s="171">
        <f t="shared" si="61"/>
        <v>0</v>
      </c>
      <c r="DK76" s="171">
        <f t="shared" si="61"/>
        <v>0</v>
      </c>
      <c r="DL76" s="171">
        <f t="shared" si="61"/>
        <v>0</v>
      </c>
      <c r="DM76" s="171">
        <f t="shared" si="61"/>
        <v>0</v>
      </c>
      <c r="DN76" s="171">
        <f t="shared" si="61"/>
        <v>0</v>
      </c>
      <c r="DO76" s="171">
        <f t="shared" si="61"/>
        <v>0</v>
      </c>
      <c r="DP76" s="171">
        <f t="shared" si="61"/>
        <v>0</v>
      </c>
      <c r="DQ76" s="171">
        <f t="shared" si="61"/>
        <v>0</v>
      </c>
      <c r="DR76" s="171">
        <f t="shared" si="61"/>
        <v>0</v>
      </c>
    </row>
    <row r="77" spans="2:122" ht="15.75" customHeight="1">
      <c r="B77" s="195">
        <f t="array" ref="B77:B136">TRANSPOSE('SaaS - Budget'!S3:BZ3)</f>
        <v>43101</v>
      </c>
      <c r="BK77" s="172">
        <v>0</v>
      </c>
      <c r="BL77" s="171">
        <f t="shared" ref="BL77:DR77" si="62">BK77</f>
        <v>0</v>
      </c>
      <c r="BM77" s="171">
        <f t="shared" si="62"/>
        <v>0</v>
      </c>
      <c r="BN77" s="171">
        <f t="shared" si="62"/>
        <v>0</v>
      </c>
      <c r="BO77" s="171">
        <f t="shared" si="62"/>
        <v>0</v>
      </c>
      <c r="BP77" s="171">
        <f t="shared" si="62"/>
        <v>0</v>
      </c>
      <c r="BQ77" s="171">
        <f t="shared" si="62"/>
        <v>0</v>
      </c>
      <c r="BR77" s="171">
        <f t="shared" si="62"/>
        <v>0</v>
      </c>
      <c r="BS77" s="171">
        <f t="shared" si="62"/>
        <v>0</v>
      </c>
      <c r="BT77" s="171">
        <f t="shared" si="62"/>
        <v>0</v>
      </c>
      <c r="BU77" s="171">
        <f t="shared" si="62"/>
        <v>0</v>
      </c>
      <c r="BV77" s="171">
        <f t="shared" si="62"/>
        <v>0</v>
      </c>
      <c r="BW77" s="171">
        <f t="shared" si="62"/>
        <v>0</v>
      </c>
      <c r="BX77" s="171">
        <f t="shared" si="62"/>
        <v>0</v>
      </c>
      <c r="BY77" s="171">
        <f t="shared" si="62"/>
        <v>0</v>
      </c>
      <c r="BZ77" s="171">
        <f t="shared" si="62"/>
        <v>0</v>
      </c>
      <c r="CA77" s="171">
        <f t="shared" si="62"/>
        <v>0</v>
      </c>
      <c r="CB77" s="171">
        <f t="shared" si="62"/>
        <v>0</v>
      </c>
      <c r="CC77" s="171">
        <f t="shared" si="62"/>
        <v>0</v>
      </c>
      <c r="CD77" s="171">
        <f t="shared" si="62"/>
        <v>0</v>
      </c>
      <c r="CE77" s="171">
        <f t="shared" si="62"/>
        <v>0</v>
      </c>
      <c r="CF77" s="171">
        <f t="shared" si="62"/>
        <v>0</v>
      </c>
      <c r="CG77" s="171">
        <f t="shared" si="62"/>
        <v>0</v>
      </c>
      <c r="CH77" s="171">
        <f t="shared" si="62"/>
        <v>0</v>
      </c>
      <c r="CI77" s="171">
        <f t="shared" si="62"/>
        <v>0</v>
      </c>
      <c r="CJ77" s="171">
        <f t="shared" si="62"/>
        <v>0</v>
      </c>
      <c r="CK77" s="171">
        <f t="shared" si="62"/>
        <v>0</v>
      </c>
      <c r="CL77" s="171">
        <f t="shared" si="62"/>
        <v>0</v>
      </c>
      <c r="CM77" s="171">
        <f t="shared" si="62"/>
        <v>0</v>
      </c>
      <c r="CN77" s="171">
        <f t="shared" si="62"/>
        <v>0</v>
      </c>
      <c r="CO77" s="171">
        <f t="shared" si="62"/>
        <v>0</v>
      </c>
      <c r="CP77" s="171">
        <f t="shared" si="62"/>
        <v>0</v>
      </c>
      <c r="CQ77" s="171">
        <f t="shared" si="62"/>
        <v>0</v>
      </c>
      <c r="CR77" s="171">
        <f t="shared" si="62"/>
        <v>0</v>
      </c>
      <c r="CS77" s="171">
        <f t="shared" si="62"/>
        <v>0</v>
      </c>
      <c r="CT77" s="171">
        <f t="shared" si="62"/>
        <v>0</v>
      </c>
      <c r="CU77" s="171">
        <f t="shared" si="62"/>
        <v>0</v>
      </c>
      <c r="CV77" s="171">
        <f t="shared" si="62"/>
        <v>0</v>
      </c>
      <c r="CW77" s="171">
        <f t="shared" si="62"/>
        <v>0</v>
      </c>
      <c r="CX77" s="171">
        <f t="shared" si="62"/>
        <v>0</v>
      </c>
      <c r="CY77" s="171">
        <f t="shared" si="62"/>
        <v>0</v>
      </c>
      <c r="CZ77" s="171">
        <f t="shared" si="62"/>
        <v>0</v>
      </c>
      <c r="DA77" s="171">
        <f t="shared" si="62"/>
        <v>0</v>
      </c>
      <c r="DB77" s="171">
        <f t="shared" si="62"/>
        <v>0</v>
      </c>
      <c r="DC77" s="171">
        <f t="shared" si="62"/>
        <v>0</v>
      </c>
      <c r="DD77" s="171">
        <f t="shared" si="62"/>
        <v>0</v>
      </c>
      <c r="DE77" s="171">
        <f t="shared" si="62"/>
        <v>0</v>
      </c>
      <c r="DF77" s="171">
        <f t="shared" si="62"/>
        <v>0</v>
      </c>
      <c r="DG77" s="171">
        <f t="shared" si="62"/>
        <v>0</v>
      </c>
      <c r="DH77" s="171">
        <f t="shared" si="62"/>
        <v>0</v>
      </c>
      <c r="DI77" s="171">
        <f t="shared" si="62"/>
        <v>0</v>
      </c>
      <c r="DJ77" s="171">
        <f t="shared" si="62"/>
        <v>0</v>
      </c>
      <c r="DK77" s="171">
        <f t="shared" si="62"/>
        <v>0</v>
      </c>
      <c r="DL77" s="171">
        <f t="shared" si="62"/>
        <v>0</v>
      </c>
      <c r="DM77" s="171">
        <f t="shared" si="62"/>
        <v>0</v>
      </c>
      <c r="DN77" s="171">
        <f t="shared" si="62"/>
        <v>0</v>
      </c>
      <c r="DO77" s="171">
        <f t="shared" si="62"/>
        <v>0</v>
      </c>
      <c r="DP77" s="171">
        <f t="shared" si="62"/>
        <v>0</v>
      </c>
      <c r="DQ77" s="171">
        <f t="shared" si="62"/>
        <v>0</v>
      </c>
      <c r="DR77" s="171">
        <f t="shared" si="62"/>
        <v>0</v>
      </c>
    </row>
    <row r="78" spans="2:122" ht="15.75" customHeight="1">
      <c r="B78" s="195">
        <v>43132</v>
      </c>
      <c r="BK78" s="172">
        <v>0</v>
      </c>
      <c r="BL78" s="171">
        <f t="shared" ref="BL78:DR78" si="63">BK78</f>
        <v>0</v>
      </c>
      <c r="BM78" s="171">
        <f t="shared" si="63"/>
        <v>0</v>
      </c>
      <c r="BN78" s="171">
        <f t="shared" si="63"/>
        <v>0</v>
      </c>
      <c r="BO78" s="171">
        <f t="shared" si="63"/>
        <v>0</v>
      </c>
      <c r="BP78" s="171">
        <f t="shared" si="63"/>
        <v>0</v>
      </c>
      <c r="BQ78" s="171">
        <f t="shared" si="63"/>
        <v>0</v>
      </c>
      <c r="BR78" s="171">
        <f t="shared" si="63"/>
        <v>0</v>
      </c>
      <c r="BS78" s="171">
        <f t="shared" si="63"/>
        <v>0</v>
      </c>
      <c r="BT78" s="171">
        <f t="shared" si="63"/>
        <v>0</v>
      </c>
      <c r="BU78" s="171">
        <f t="shared" si="63"/>
        <v>0</v>
      </c>
      <c r="BV78" s="171">
        <f t="shared" si="63"/>
        <v>0</v>
      </c>
      <c r="BW78" s="171">
        <f t="shared" si="63"/>
        <v>0</v>
      </c>
      <c r="BX78" s="171">
        <f t="shared" si="63"/>
        <v>0</v>
      </c>
      <c r="BY78" s="171">
        <f t="shared" si="63"/>
        <v>0</v>
      </c>
      <c r="BZ78" s="171">
        <f t="shared" si="63"/>
        <v>0</v>
      </c>
      <c r="CA78" s="171">
        <f t="shared" si="63"/>
        <v>0</v>
      </c>
      <c r="CB78" s="171">
        <f t="shared" si="63"/>
        <v>0</v>
      </c>
      <c r="CC78" s="171">
        <f t="shared" si="63"/>
        <v>0</v>
      </c>
      <c r="CD78" s="171">
        <f t="shared" si="63"/>
        <v>0</v>
      </c>
      <c r="CE78" s="171">
        <f t="shared" si="63"/>
        <v>0</v>
      </c>
      <c r="CF78" s="171">
        <f t="shared" si="63"/>
        <v>0</v>
      </c>
      <c r="CG78" s="171">
        <f t="shared" si="63"/>
        <v>0</v>
      </c>
      <c r="CH78" s="171">
        <f t="shared" si="63"/>
        <v>0</v>
      </c>
      <c r="CI78" s="171">
        <f t="shared" si="63"/>
        <v>0</v>
      </c>
      <c r="CJ78" s="171">
        <f t="shared" si="63"/>
        <v>0</v>
      </c>
      <c r="CK78" s="171">
        <f t="shared" si="63"/>
        <v>0</v>
      </c>
      <c r="CL78" s="171">
        <f t="shared" si="63"/>
        <v>0</v>
      </c>
      <c r="CM78" s="171">
        <f t="shared" si="63"/>
        <v>0</v>
      </c>
      <c r="CN78" s="171">
        <f t="shared" si="63"/>
        <v>0</v>
      </c>
      <c r="CO78" s="171">
        <f t="shared" si="63"/>
        <v>0</v>
      </c>
      <c r="CP78" s="171">
        <f t="shared" si="63"/>
        <v>0</v>
      </c>
      <c r="CQ78" s="171">
        <f t="shared" si="63"/>
        <v>0</v>
      </c>
      <c r="CR78" s="171">
        <f t="shared" si="63"/>
        <v>0</v>
      </c>
      <c r="CS78" s="171">
        <f t="shared" si="63"/>
        <v>0</v>
      </c>
      <c r="CT78" s="171">
        <f t="shared" si="63"/>
        <v>0</v>
      </c>
      <c r="CU78" s="171">
        <f t="shared" si="63"/>
        <v>0</v>
      </c>
      <c r="CV78" s="171">
        <f t="shared" si="63"/>
        <v>0</v>
      </c>
      <c r="CW78" s="171">
        <f t="shared" si="63"/>
        <v>0</v>
      </c>
      <c r="CX78" s="171">
        <f t="shared" si="63"/>
        <v>0</v>
      </c>
      <c r="CY78" s="171">
        <f t="shared" si="63"/>
        <v>0</v>
      </c>
      <c r="CZ78" s="171">
        <f t="shared" si="63"/>
        <v>0</v>
      </c>
      <c r="DA78" s="171">
        <f t="shared" si="63"/>
        <v>0</v>
      </c>
      <c r="DB78" s="171">
        <f t="shared" si="63"/>
        <v>0</v>
      </c>
      <c r="DC78" s="171">
        <f t="shared" si="63"/>
        <v>0</v>
      </c>
      <c r="DD78" s="171">
        <f t="shared" si="63"/>
        <v>0</v>
      </c>
      <c r="DE78" s="171">
        <f t="shared" si="63"/>
        <v>0</v>
      </c>
      <c r="DF78" s="171">
        <f t="shared" si="63"/>
        <v>0</v>
      </c>
      <c r="DG78" s="171">
        <f t="shared" si="63"/>
        <v>0</v>
      </c>
      <c r="DH78" s="171">
        <f t="shared" si="63"/>
        <v>0</v>
      </c>
      <c r="DI78" s="171">
        <f t="shared" si="63"/>
        <v>0</v>
      </c>
      <c r="DJ78" s="171">
        <f t="shared" si="63"/>
        <v>0</v>
      </c>
      <c r="DK78" s="171">
        <f t="shared" si="63"/>
        <v>0</v>
      </c>
      <c r="DL78" s="171">
        <f t="shared" si="63"/>
        <v>0</v>
      </c>
      <c r="DM78" s="171">
        <f t="shared" si="63"/>
        <v>0</v>
      </c>
      <c r="DN78" s="171">
        <f t="shared" si="63"/>
        <v>0</v>
      </c>
      <c r="DO78" s="171">
        <f t="shared" si="63"/>
        <v>0</v>
      </c>
      <c r="DP78" s="171">
        <f t="shared" si="63"/>
        <v>0</v>
      </c>
      <c r="DQ78" s="171">
        <f t="shared" si="63"/>
        <v>0</v>
      </c>
      <c r="DR78" s="171">
        <f t="shared" si="63"/>
        <v>0</v>
      </c>
    </row>
    <row r="79" spans="2:122" ht="15.75" customHeight="1">
      <c r="B79" s="195">
        <v>43160</v>
      </c>
      <c r="BK79" s="172">
        <v>0</v>
      </c>
      <c r="BL79" s="171">
        <f t="shared" ref="BL79:DR79" si="64">BK79</f>
        <v>0</v>
      </c>
      <c r="BM79" s="171">
        <f t="shared" si="64"/>
        <v>0</v>
      </c>
      <c r="BN79" s="171">
        <f t="shared" si="64"/>
        <v>0</v>
      </c>
      <c r="BO79" s="171">
        <f t="shared" si="64"/>
        <v>0</v>
      </c>
      <c r="BP79" s="171">
        <f t="shared" si="64"/>
        <v>0</v>
      </c>
      <c r="BQ79" s="171">
        <f t="shared" si="64"/>
        <v>0</v>
      </c>
      <c r="BR79" s="171">
        <f t="shared" si="64"/>
        <v>0</v>
      </c>
      <c r="BS79" s="171">
        <f t="shared" si="64"/>
        <v>0</v>
      </c>
      <c r="BT79" s="171">
        <f t="shared" si="64"/>
        <v>0</v>
      </c>
      <c r="BU79" s="171">
        <f t="shared" si="64"/>
        <v>0</v>
      </c>
      <c r="BV79" s="171">
        <f t="shared" si="64"/>
        <v>0</v>
      </c>
      <c r="BW79" s="171">
        <f t="shared" si="64"/>
        <v>0</v>
      </c>
      <c r="BX79" s="171">
        <f t="shared" si="64"/>
        <v>0</v>
      </c>
      <c r="BY79" s="171">
        <f t="shared" si="64"/>
        <v>0</v>
      </c>
      <c r="BZ79" s="171">
        <f t="shared" si="64"/>
        <v>0</v>
      </c>
      <c r="CA79" s="171">
        <f t="shared" si="64"/>
        <v>0</v>
      </c>
      <c r="CB79" s="171">
        <f t="shared" si="64"/>
        <v>0</v>
      </c>
      <c r="CC79" s="171">
        <f t="shared" si="64"/>
        <v>0</v>
      </c>
      <c r="CD79" s="171">
        <f t="shared" si="64"/>
        <v>0</v>
      </c>
      <c r="CE79" s="171">
        <f t="shared" si="64"/>
        <v>0</v>
      </c>
      <c r="CF79" s="171">
        <f t="shared" si="64"/>
        <v>0</v>
      </c>
      <c r="CG79" s="171">
        <f t="shared" si="64"/>
        <v>0</v>
      </c>
      <c r="CH79" s="171">
        <f t="shared" si="64"/>
        <v>0</v>
      </c>
      <c r="CI79" s="171">
        <f t="shared" si="64"/>
        <v>0</v>
      </c>
      <c r="CJ79" s="171">
        <f t="shared" si="64"/>
        <v>0</v>
      </c>
      <c r="CK79" s="171">
        <f t="shared" si="64"/>
        <v>0</v>
      </c>
      <c r="CL79" s="171">
        <f t="shared" si="64"/>
        <v>0</v>
      </c>
      <c r="CM79" s="171">
        <f t="shared" si="64"/>
        <v>0</v>
      </c>
      <c r="CN79" s="171">
        <f t="shared" si="64"/>
        <v>0</v>
      </c>
      <c r="CO79" s="171">
        <f t="shared" si="64"/>
        <v>0</v>
      </c>
      <c r="CP79" s="171">
        <f t="shared" si="64"/>
        <v>0</v>
      </c>
      <c r="CQ79" s="171">
        <f t="shared" si="64"/>
        <v>0</v>
      </c>
      <c r="CR79" s="171">
        <f t="shared" si="64"/>
        <v>0</v>
      </c>
      <c r="CS79" s="171">
        <f t="shared" si="64"/>
        <v>0</v>
      </c>
      <c r="CT79" s="171">
        <f t="shared" si="64"/>
        <v>0</v>
      </c>
      <c r="CU79" s="171">
        <f t="shared" si="64"/>
        <v>0</v>
      </c>
      <c r="CV79" s="171">
        <f t="shared" si="64"/>
        <v>0</v>
      </c>
      <c r="CW79" s="171">
        <f t="shared" si="64"/>
        <v>0</v>
      </c>
      <c r="CX79" s="171">
        <f t="shared" si="64"/>
        <v>0</v>
      </c>
      <c r="CY79" s="171">
        <f t="shared" si="64"/>
        <v>0</v>
      </c>
      <c r="CZ79" s="171">
        <f t="shared" si="64"/>
        <v>0</v>
      </c>
      <c r="DA79" s="171">
        <f t="shared" si="64"/>
        <v>0</v>
      </c>
      <c r="DB79" s="171">
        <f t="shared" si="64"/>
        <v>0</v>
      </c>
      <c r="DC79" s="171">
        <f t="shared" si="64"/>
        <v>0</v>
      </c>
      <c r="DD79" s="171">
        <f t="shared" si="64"/>
        <v>0</v>
      </c>
      <c r="DE79" s="171">
        <f t="shared" si="64"/>
        <v>0</v>
      </c>
      <c r="DF79" s="171">
        <f t="shared" si="64"/>
        <v>0</v>
      </c>
      <c r="DG79" s="171">
        <f t="shared" si="64"/>
        <v>0</v>
      </c>
      <c r="DH79" s="171">
        <f t="shared" si="64"/>
        <v>0</v>
      </c>
      <c r="DI79" s="171">
        <f t="shared" si="64"/>
        <v>0</v>
      </c>
      <c r="DJ79" s="171">
        <f t="shared" si="64"/>
        <v>0</v>
      </c>
      <c r="DK79" s="171">
        <f t="shared" si="64"/>
        <v>0</v>
      </c>
      <c r="DL79" s="171">
        <f t="shared" si="64"/>
        <v>0</v>
      </c>
      <c r="DM79" s="171">
        <f t="shared" si="64"/>
        <v>0</v>
      </c>
      <c r="DN79" s="171">
        <f t="shared" si="64"/>
        <v>0</v>
      </c>
      <c r="DO79" s="171">
        <f t="shared" si="64"/>
        <v>0</v>
      </c>
      <c r="DP79" s="171">
        <f t="shared" si="64"/>
        <v>0</v>
      </c>
      <c r="DQ79" s="171">
        <f t="shared" si="64"/>
        <v>0</v>
      </c>
      <c r="DR79" s="171">
        <f t="shared" si="64"/>
        <v>0</v>
      </c>
    </row>
    <row r="80" spans="2:122" ht="15.75" customHeight="1">
      <c r="B80" s="195">
        <v>43191</v>
      </c>
      <c r="D80" s="63"/>
      <c r="BK80" s="172">
        <v>0</v>
      </c>
      <c r="BL80" s="171">
        <f t="shared" ref="BL80:DR80" si="65">BK80</f>
        <v>0</v>
      </c>
      <c r="BM80" s="171">
        <f t="shared" si="65"/>
        <v>0</v>
      </c>
      <c r="BN80" s="171">
        <f t="shared" si="65"/>
        <v>0</v>
      </c>
      <c r="BO80" s="171">
        <f t="shared" si="65"/>
        <v>0</v>
      </c>
      <c r="BP80" s="171">
        <f t="shared" si="65"/>
        <v>0</v>
      </c>
      <c r="BQ80" s="171">
        <f t="shared" si="65"/>
        <v>0</v>
      </c>
      <c r="BR80" s="171">
        <f t="shared" si="65"/>
        <v>0</v>
      </c>
      <c r="BS80" s="171">
        <f t="shared" si="65"/>
        <v>0</v>
      </c>
      <c r="BT80" s="171">
        <f t="shared" si="65"/>
        <v>0</v>
      </c>
      <c r="BU80" s="171">
        <f t="shared" si="65"/>
        <v>0</v>
      </c>
      <c r="BV80" s="171">
        <f t="shared" si="65"/>
        <v>0</v>
      </c>
      <c r="BW80" s="171">
        <f t="shared" si="65"/>
        <v>0</v>
      </c>
      <c r="BX80" s="171">
        <f t="shared" si="65"/>
        <v>0</v>
      </c>
      <c r="BY80" s="171">
        <f t="shared" si="65"/>
        <v>0</v>
      </c>
      <c r="BZ80" s="171">
        <f t="shared" si="65"/>
        <v>0</v>
      </c>
      <c r="CA80" s="171">
        <f t="shared" si="65"/>
        <v>0</v>
      </c>
      <c r="CB80" s="171">
        <f t="shared" si="65"/>
        <v>0</v>
      </c>
      <c r="CC80" s="171">
        <f t="shared" si="65"/>
        <v>0</v>
      </c>
      <c r="CD80" s="171">
        <f t="shared" si="65"/>
        <v>0</v>
      </c>
      <c r="CE80" s="171">
        <f t="shared" si="65"/>
        <v>0</v>
      </c>
      <c r="CF80" s="171">
        <f t="shared" si="65"/>
        <v>0</v>
      </c>
      <c r="CG80" s="171">
        <f t="shared" si="65"/>
        <v>0</v>
      </c>
      <c r="CH80" s="171">
        <f t="shared" si="65"/>
        <v>0</v>
      </c>
      <c r="CI80" s="171">
        <f t="shared" si="65"/>
        <v>0</v>
      </c>
      <c r="CJ80" s="171">
        <f t="shared" si="65"/>
        <v>0</v>
      </c>
      <c r="CK80" s="171">
        <f t="shared" si="65"/>
        <v>0</v>
      </c>
      <c r="CL80" s="171">
        <f t="shared" si="65"/>
        <v>0</v>
      </c>
      <c r="CM80" s="171">
        <f t="shared" si="65"/>
        <v>0</v>
      </c>
      <c r="CN80" s="171">
        <f t="shared" si="65"/>
        <v>0</v>
      </c>
      <c r="CO80" s="171">
        <f t="shared" si="65"/>
        <v>0</v>
      </c>
      <c r="CP80" s="171">
        <f t="shared" si="65"/>
        <v>0</v>
      </c>
      <c r="CQ80" s="171">
        <f t="shared" si="65"/>
        <v>0</v>
      </c>
      <c r="CR80" s="171">
        <f t="shared" si="65"/>
        <v>0</v>
      </c>
      <c r="CS80" s="171">
        <f t="shared" si="65"/>
        <v>0</v>
      </c>
      <c r="CT80" s="171">
        <f t="shared" si="65"/>
        <v>0</v>
      </c>
      <c r="CU80" s="171">
        <f t="shared" si="65"/>
        <v>0</v>
      </c>
      <c r="CV80" s="171">
        <f t="shared" si="65"/>
        <v>0</v>
      </c>
      <c r="CW80" s="171">
        <f t="shared" si="65"/>
        <v>0</v>
      </c>
      <c r="CX80" s="171">
        <f t="shared" si="65"/>
        <v>0</v>
      </c>
      <c r="CY80" s="171">
        <f t="shared" si="65"/>
        <v>0</v>
      </c>
      <c r="CZ80" s="171">
        <f t="shared" si="65"/>
        <v>0</v>
      </c>
      <c r="DA80" s="171">
        <f t="shared" si="65"/>
        <v>0</v>
      </c>
      <c r="DB80" s="171">
        <f t="shared" si="65"/>
        <v>0</v>
      </c>
      <c r="DC80" s="171">
        <f t="shared" si="65"/>
        <v>0</v>
      </c>
      <c r="DD80" s="171">
        <f t="shared" si="65"/>
        <v>0</v>
      </c>
      <c r="DE80" s="171">
        <f t="shared" si="65"/>
        <v>0</v>
      </c>
      <c r="DF80" s="171">
        <f t="shared" si="65"/>
        <v>0</v>
      </c>
      <c r="DG80" s="171">
        <f t="shared" si="65"/>
        <v>0</v>
      </c>
      <c r="DH80" s="171">
        <f t="shared" si="65"/>
        <v>0</v>
      </c>
      <c r="DI80" s="171">
        <f t="shared" si="65"/>
        <v>0</v>
      </c>
      <c r="DJ80" s="171">
        <f t="shared" si="65"/>
        <v>0</v>
      </c>
      <c r="DK80" s="171">
        <f t="shared" si="65"/>
        <v>0</v>
      </c>
      <c r="DL80" s="171">
        <f t="shared" si="65"/>
        <v>0</v>
      </c>
      <c r="DM80" s="171">
        <f t="shared" si="65"/>
        <v>0</v>
      </c>
      <c r="DN80" s="171">
        <f t="shared" si="65"/>
        <v>0</v>
      </c>
      <c r="DO80" s="171">
        <f t="shared" si="65"/>
        <v>0</v>
      </c>
      <c r="DP80" s="171">
        <f t="shared" si="65"/>
        <v>0</v>
      </c>
      <c r="DQ80" s="171">
        <f t="shared" si="65"/>
        <v>0</v>
      </c>
      <c r="DR80" s="171">
        <f t="shared" si="65"/>
        <v>0</v>
      </c>
    </row>
    <row r="81" spans="2:122" ht="15.75" customHeight="1">
      <c r="B81" s="195">
        <v>43221</v>
      </c>
      <c r="D81" s="63"/>
      <c r="BK81" s="172">
        <v>0</v>
      </c>
      <c r="BL81" s="171">
        <f t="shared" ref="BL81:DR81" si="66">BK81</f>
        <v>0</v>
      </c>
      <c r="BM81" s="171">
        <f t="shared" si="66"/>
        <v>0</v>
      </c>
      <c r="BN81" s="171">
        <f t="shared" si="66"/>
        <v>0</v>
      </c>
      <c r="BO81" s="171">
        <f t="shared" si="66"/>
        <v>0</v>
      </c>
      <c r="BP81" s="171">
        <f t="shared" si="66"/>
        <v>0</v>
      </c>
      <c r="BQ81" s="171">
        <f t="shared" si="66"/>
        <v>0</v>
      </c>
      <c r="BR81" s="171">
        <f t="shared" si="66"/>
        <v>0</v>
      </c>
      <c r="BS81" s="171">
        <f t="shared" si="66"/>
        <v>0</v>
      </c>
      <c r="BT81" s="171">
        <f t="shared" si="66"/>
        <v>0</v>
      </c>
      <c r="BU81" s="171">
        <f t="shared" si="66"/>
        <v>0</v>
      </c>
      <c r="BV81" s="171">
        <f t="shared" si="66"/>
        <v>0</v>
      </c>
      <c r="BW81" s="171">
        <f t="shared" si="66"/>
        <v>0</v>
      </c>
      <c r="BX81" s="171">
        <f t="shared" si="66"/>
        <v>0</v>
      </c>
      <c r="BY81" s="171">
        <f t="shared" si="66"/>
        <v>0</v>
      </c>
      <c r="BZ81" s="171">
        <f t="shared" si="66"/>
        <v>0</v>
      </c>
      <c r="CA81" s="171">
        <f t="shared" si="66"/>
        <v>0</v>
      </c>
      <c r="CB81" s="171">
        <f t="shared" si="66"/>
        <v>0</v>
      </c>
      <c r="CC81" s="171">
        <f t="shared" si="66"/>
        <v>0</v>
      </c>
      <c r="CD81" s="171">
        <f t="shared" si="66"/>
        <v>0</v>
      </c>
      <c r="CE81" s="171">
        <f t="shared" si="66"/>
        <v>0</v>
      </c>
      <c r="CF81" s="171">
        <f t="shared" si="66"/>
        <v>0</v>
      </c>
      <c r="CG81" s="171">
        <f t="shared" si="66"/>
        <v>0</v>
      </c>
      <c r="CH81" s="171">
        <f t="shared" si="66"/>
        <v>0</v>
      </c>
      <c r="CI81" s="171">
        <f t="shared" si="66"/>
        <v>0</v>
      </c>
      <c r="CJ81" s="171">
        <f t="shared" si="66"/>
        <v>0</v>
      </c>
      <c r="CK81" s="171">
        <f t="shared" si="66"/>
        <v>0</v>
      </c>
      <c r="CL81" s="171">
        <f t="shared" si="66"/>
        <v>0</v>
      </c>
      <c r="CM81" s="171">
        <f t="shared" si="66"/>
        <v>0</v>
      </c>
      <c r="CN81" s="171">
        <f t="shared" si="66"/>
        <v>0</v>
      </c>
      <c r="CO81" s="171">
        <f t="shared" si="66"/>
        <v>0</v>
      </c>
      <c r="CP81" s="171">
        <f t="shared" si="66"/>
        <v>0</v>
      </c>
      <c r="CQ81" s="171">
        <f t="shared" si="66"/>
        <v>0</v>
      </c>
      <c r="CR81" s="171">
        <f t="shared" si="66"/>
        <v>0</v>
      </c>
      <c r="CS81" s="171">
        <f t="shared" si="66"/>
        <v>0</v>
      </c>
      <c r="CT81" s="171">
        <f t="shared" si="66"/>
        <v>0</v>
      </c>
      <c r="CU81" s="171">
        <f t="shared" si="66"/>
        <v>0</v>
      </c>
      <c r="CV81" s="171">
        <f t="shared" si="66"/>
        <v>0</v>
      </c>
      <c r="CW81" s="171">
        <f t="shared" si="66"/>
        <v>0</v>
      </c>
      <c r="CX81" s="171">
        <f t="shared" si="66"/>
        <v>0</v>
      </c>
      <c r="CY81" s="171">
        <f t="shared" si="66"/>
        <v>0</v>
      </c>
      <c r="CZ81" s="171">
        <f t="shared" si="66"/>
        <v>0</v>
      </c>
      <c r="DA81" s="171">
        <f t="shared" si="66"/>
        <v>0</v>
      </c>
      <c r="DB81" s="171">
        <f t="shared" si="66"/>
        <v>0</v>
      </c>
      <c r="DC81" s="171">
        <f t="shared" si="66"/>
        <v>0</v>
      </c>
      <c r="DD81" s="171">
        <f t="shared" si="66"/>
        <v>0</v>
      </c>
      <c r="DE81" s="171">
        <f t="shared" si="66"/>
        <v>0</v>
      </c>
      <c r="DF81" s="171">
        <f t="shared" si="66"/>
        <v>0</v>
      </c>
      <c r="DG81" s="171">
        <f t="shared" si="66"/>
        <v>0</v>
      </c>
      <c r="DH81" s="171">
        <f t="shared" si="66"/>
        <v>0</v>
      </c>
      <c r="DI81" s="171">
        <f t="shared" si="66"/>
        <v>0</v>
      </c>
      <c r="DJ81" s="171">
        <f t="shared" si="66"/>
        <v>0</v>
      </c>
      <c r="DK81" s="171">
        <f t="shared" si="66"/>
        <v>0</v>
      </c>
      <c r="DL81" s="171">
        <f t="shared" si="66"/>
        <v>0</v>
      </c>
      <c r="DM81" s="171">
        <f t="shared" si="66"/>
        <v>0</v>
      </c>
      <c r="DN81" s="171">
        <f t="shared" si="66"/>
        <v>0</v>
      </c>
      <c r="DO81" s="171">
        <f t="shared" si="66"/>
        <v>0</v>
      </c>
      <c r="DP81" s="171">
        <f t="shared" si="66"/>
        <v>0</v>
      </c>
      <c r="DQ81" s="171">
        <f t="shared" si="66"/>
        <v>0</v>
      </c>
      <c r="DR81" s="171">
        <f t="shared" si="66"/>
        <v>0</v>
      </c>
    </row>
    <row r="82" spans="2:122" ht="15.75" customHeight="1">
      <c r="B82" s="195">
        <v>43252</v>
      </c>
      <c r="D82" s="63"/>
      <c r="BK82" s="172">
        <v>0</v>
      </c>
      <c r="BL82" s="171">
        <f t="shared" ref="BL82:DR82" si="67">BK82</f>
        <v>0</v>
      </c>
      <c r="BM82" s="171">
        <f t="shared" si="67"/>
        <v>0</v>
      </c>
      <c r="BN82" s="171">
        <f t="shared" si="67"/>
        <v>0</v>
      </c>
      <c r="BO82" s="171">
        <f t="shared" si="67"/>
        <v>0</v>
      </c>
      <c r="BP82" s="171">
        <f t="shared" si="67"/>
        <v>0</v>
      </c>
      <c r="BQ82" s="171">
        <f t="shared" si="67"/>
        <v>0</v>
      </c>
      <c r="BR82" s="171">
        <f t="shared" si="67"/>
        <v>0</v>
      </c>
      <c r="BS82" s="171">
        <f t="shared" si="67"/>
        <v>0</v>
      </c>
      <c r="BT82" s="171">
        <f t="shared" si="67"/>
        <v>0</v>
      </c>
      <c r="BU82" s="171">
        <f t="shared" si="67"/>
        <v>0</v>
      </c>
      <c r="BV82" s="171">
        <f t="shared" si="67"/>
        <v>0</v>
      </c>
      <c r="BW82" s="171">
        <f t="shared" si="67"/>
        <v>0</v>
      </c>
      <c r="BX82" s="171">
        <f t="shared" si="67"/>
        <v>0</v>
      </c>
      <c r="BY82" s="171">
        <f t="shared" si="67"/>
        <v>0</v>
      </c>
      <c r="BZ82" s="171">
        <f t="shared" si="67"/>
        <v>0</v>
      </c>
      <c r="CA82" s="171">
        <f t="shared" si="67"/>
        <v>0</v>
      </c>
      <c r="CB82" s="171">
        <f t="shared" si="67"/>
        <v>0</v>
      </c>
      <c r="CC82" s="171">
        <f t="shared" si="67"/>
        <v>0</v>
      </c>
      <c r="CD82" s="171">
        <f t="shared" si="67"/>
        <v>0</v>
      </c>
      <c r="CE82" s="171">
        <f t="shared" si="67"/>
        <v>0</v>
      </c>
      <c r="CF82" s="171">
        <f t="shared" si="67"/>
        <v>0</v>
      </c>
      <c r="CG82" s="171">
        <f t="shared" si="67"/>
        <v>0</v>
      </c>
      <c r="CH82" s="171">
        <f t="shared" si="67"/>
        <v>0</v>
      </c>
      <c r="CI82" s="171">
        <f t="shared" si="67"/>
        <v>0</v>
      </c>
      <c r="CJ82" s="171">
        <f t="shared" si="67"/>
        <v>0</v>
      </c>
      <c r="CK82" s="171">
        <f t="shared" si="67"/>
        <v>0</v>
      </c>
      <c r="CL82" s="171">
        <f t="shared" si="67"/>
        <v>0</v>
      </c>
      <c r="CM82" s="171">
        <f t="shared" si="67"/>
        <v>0</v>
      </c>
      <c r="CN82" s="171">
        <f t="shared" si="67"/>
        <v>0</v>
      </c>
      <c r="CO82" s="171">
        <f t="shared" si="67"/>
        <v>0</v>
      </c>
      <c r="CP82" s="171">
        <f t="shared" si="67"/>
        <v>0</v>
      </c>
      <c r="CQ82" s="171">
        <f t="shared" si="67"/>
        <v>0</v>
      </c>
      <c r="CR82" s="171">
        <f t="shared" si="67"/>
        <v>0</v>
      </c>
      <c r="CS82" s="171">
        <f t="shared" si="67"/>
        <v>0</v>
      </c>
      <c r="CT82" s="171">
        <f t="shared" si="67"/>
        <v>0</v>
      </c>
      <c r="CU82" s="171">
        <f t="shared" si="67"/>
        <v>0</v>
      </c>
      <c r="CV82" s="171">
        <f t="shared" si="67"/>
        <v>0</v>
      </c>
      <c r="CW82" s="171">
        <f t="shared" si="67"/>
        <v>0</v>
      </c>
      <c r="CX82" s="171">
        <f t="shared" si="67"/>
        <v>0</v>
      </c>
      <c r="CY82" s="171">
        <f t="shared" si="67"/>
        <v>0</v>
      </c>
      <c r="CZ82" s="171">
        <f t="shared" si="67"/>
        <v>0</v>
      </c>
      <c r="DA82" s="171">
        <f t="shared" si="67"/>
        <v>0</v>
      </c>
      <c r="DB82" s="171">
        <f t="shared" si="67"/>
        <v>0</v>
      </c>
      <c r="DC82" s="171">
        <f t="shared" si="67"/>
        <v>0</v>
      </c>
      <c r="DD82" s="171">
        <f t="shared" si="67"/>
        <v>0</v>
      </c>
      <c r="DE82" s="171">
        <f t="shared" si="67"/>
        <v>0</v>
      </c>
      <c r="DF82" s="171">
        <f t="shared" si="67"/>
        <v>0</v>
      </c>
      <c r="DG82" s="171">
        <f t="shared" si="67"/>
        <v>0</v>
      </c>
      <c r="DH82" s="171">
        <f t="shared" si="67"/>
        <v>0</v>
      </c>
      <c r="DI82" s="171">
        <f t="shared" si="67"/>
        <v>0</v>
      </c>
      <c r="DJ82" s="171">
        <f t="shared" si="67"/>
        <v>0</v>
      </c>
      <c r="DK82" s="171">
        <f t="shared" si="67"/>
        <v>0</v>
      </c>
      <c r="DL82" s="171">
        <f t="shared" si="67"/>
        <v>0</v>
      </c>
      <c r="DM82" s="171">
        <f t="shared" si="67"/>
        <v>0</v>
      </c>
      <c r="DN82" s="171">
        <f t="shared" si="67"/>
        <v>0</v>
      </c>
      <c r="DO82" s="171">
        <f t="shared" si="67"/>
        <v>0</v>
      </c>
      <c r="DP82" s="171">
        <f t="shared" si="67"/>
        <v>0</v>
      </c>
      <c r="DQ82" s="171">
        <f t="shared" si="67"/>
        <v>0</v>
      </c>
      <c r="DR82" s="171">
        <f t="shared" si="67"/>
        <v>0</v>
      </c>
    </row>
    <row r="83" spans="2:122" ht="15.75" customHeight="1">
      <c r="B83" s="195">
        <v>43282</v>
      </c>
      <c r="D83" s="63"/>
      <c r="BK83" s="172">
        <v>0</v>
      </c>
      <c r="BL83" s="171">
        <f t="shared" ref="BL83:DR83" si="68">BK83</f>
        <v>0</v>
      </c>
      <c r="BM83" s="171">
        <f t="shared" si="68"/>
        <v>0</v>
      </c>
      <c r="BN83" s="171">
        <f t="shared" si="68"/>
        <v>0</v>
      </c>
      <c r="BO83" s="171">
        <f t="shared" si="68"/>
        <v>0</v>
      </c>
      <c r="BP83" s="171">
        <f t="shared" si="68"/>
        <v>0</v>
      </c>
      <c r="BQ83" s="171">
        <f t="shared" si="68"/>
        <v>0</v>
      </c>
      <c r="BR83" s="171">
        <f t="shared" si="68"/>
        <v>0</v>
      </c>
      <c r="BS83" s="171">
        <f t="shared" si="68"/>
        <v>0</v>
      </c>
      <c r="BT83" s="171">
        <f t="shared" si="68"/>
        <v>0</v>
      </c>
      <c r="BU83" s="171">
        <f t="shared" si="68"/>
        <v>0</v>
      </c>
      <c r="BV83" s="171">
        <f t="shared" si="68"/>
        <v>0</v>
      </c>
      <c r="BW83" s="171">
        <f t="shared" si="68"/>
        <v>0</v>
      </c>
      <c r="BX83" s="171">
        <f t="shared" si="68"/>
        <v>0</v>
      </c>
      <c r="BY83" s="171">
        <f t="shared" si="68"/>
        <v>0</v>
      </c>
      <c r="BZ83" s="171">
        <f t="shared" si="68"/>
        <v>0</v>
      </c>
      <c r="CA83" s="171">
        <f t="shared" si="68"/>
        <v>0</v>
      </c>
      <c r="CB83" s="171">
        <f t="shared" si="68"/>
        <v>0</v>
      </c>
      <c r="CC83" s="171">
        <f t="shared" si="68"/>
        <v>0</v>
      </c>
      <c r="CD83" s="171">
        <f t="shared" si="68"/>
        <v>0</v>
      </c>
      <c r="CE83" s="171">
        <f t="shared" si="68"/>
        <v>0</v>
      </c>
      <c r="CF83" s="171">
        <f t="shared" si="68"/>
        <v>0</v>
      </c>
      <c r="CG83" s="171">
        <f t="shared" si="68"/>
        <v>0</v>
      </c>
      <c r="CH83" s="171">
        <f t="shared" si="68"/>
        <v>0</v>
      </c>
      <c r="CI83" s="171">
        <f t="shared" si="68"/>
        <v>0</v>
      </c>
      <c r="CJ83" s="171">
        <f t="shared" si="68"/>
        <v>0</v>
      </c>
      <c r="CK83" s="171">
        <f t="shared" si="68"/>
        <v>0</v>
      </c>
      <c r="CL83" s="171">
        <f t="shared" si="68"/>
        <v>0</v>
      </c>
      <c r="CM83" s="171">
        <f t="shared" si="68"/>
        <v>0</v>
      </c>
      <c r="CN83" s="171">
        <f t="shared" si="68"/>
        <v>0</v>
      </c>
      <c r="CO83" s="171">
        <f t="shared" si="68"/>
        <v>0</v>
      </c>
      <c r="CP83" s="171">
        <f t="shared" si="68"/>
        <v>0</v>
      </c>
      <c r="CQ83" s="171">
        <f t="shared" si="68"/>
        <v>0</v>
      </c>
      <c r="CR83" s="171">
        <f t="shared" si="68"/>
        <v>0</v>
      </c>
      <c r="CS83" s="171">
        <f t="shared" si="68"/>
        <v>0</v>
      </c>
      <c r="CT83" s="171">
        <f t="shared" si="68"/>
        <v>0</v>
      </c>
      <c r="CU83" s="171">
        <f t="shared" si="68"/>
        <v>0</v>
      </c>
      <c r="CV83" s="171">
        <f t="shared" si="68"/>
        <v>0</v>
      </c>
      <c r="CW83" s="171">
        <f t="shared" si="68"/>
        <v>0</v>
      </c>
      <c r="CX83" s="171">
        <f t="shared" si="68"/>
        <v>0</v>
      </c>
      <c r="CY83" s="171">
        <f t="shared" si="68"/>
        <v>0</v>
      </c>
      <c r="CZ83" s="171">
        <f t="shared" si="68"/>
        <v>0</v>
      </c>
      <c r="DA83" s="171">
        <f t="shared" si="68"/>
        <v>0</v>
      </c>
      <c r="DB83" s="171">
        <f t="shared" si="68"/>
        <v>0</v>
      </c>
      <c r="DC83" s="171">
        <f t="shared" si="68"/>
        <v>0</v>
      </c>
      <c r="DD83" s="171">
        <f t="shared" si="68"/>
        <v>0</v>
      </c>
      <c r="DE83" s="171">
        <f t="shared" si="68"/>
        <v>0</v>
      </c>
      <c r="DF83" s="171">
        <f t="shared" si="68"/>
        <v>0</v>
      </c>
      <c r="DG83" s="171">
        <f t="shared" si="68"/>
        <v>0</v>
      </c>
      <c r="DH83" s="171">
        <f t="shared" si="68"/>
        <v>0</v>
      </c>
      <c r="DI83" s="171">
        <f t="shared" si="68"/>
        <v>0</v>
      </c>
      <c r="DJ83" s="171">
        <f t="shared" si="68"/>
        <v>0</v>
      </c>
      <c r="DK83" s="171">
        <f t="shared" si="68"/>
        <v>0</v>
      </c>
      <c r="DL83" s="171">
        <f t="shared" si="68"/>
        <v>0</v>
      </c>
      <c r="DM83" s="171">
        <f t="shared" si="68"/>
        <v>0</v>
      </c>
      <c r="DN83" s="171">
        <f t="shared" si="68"/>
        <v>0</v>
      </c>
      <c r="DO83" s="171">
        <f t="shared" si="68"/>
        <v>0</v>
      </c>
      <c r="DP83" s="171">
        <f t="shared" si="68"/>
        <v>0</v>
      </c>
      <c r="DQ83" s="171">
        <f t="shared" si="68"/>
        <v>0</v>
      </c>
      <c r="DR83" s="171">
        <f t="shared" si="68"/>
        <v>0</v>
      </c>
    </row>
    <row r="84" spans="2:122" ht="15.75" customHeight="1">
      <c r="B84" s="195">
        <v>43313</v>
      </c>
      <c r="D84" s="63"/>
      <c r="BK84" s="172">
        <v>0</v>
      </c>
      <c r="BL84" s="171">
        <f t="shared" ref="BL84:DR84" si="69">BK84</f>
        <v>0</v>
      </c>
      <c r="BM84" s="171">
        <f t="shared" si="69"/>
        <v>0</v>
      </c>
      <c r="BN84" s="171">
        <f t="shared" si="69"/>
        <v>0</v>
      </c>
      <c r="BO84" s="171">
        <f t="shared" si="69"/>
        <v>0</v>
      </c>
      <c r="BP84" s="171">
        <f t="shared" si="69"/>
        <v>0</v>
      </c>
      <c r="BQ84" s="171">
        <f t="shared" si="69"/>
        <v>0</v>
      </c>
      <c r="BR84" s="171">
        <f t="shared" si="69"/>
        <v>0</v>
      </c>
      <c r="BS84" s="171">
        <f t="shared" si="69"/>
        <v>0</v>
      </c>
      <c r="BT84" s="171">
        <f t="shared" si="69"/>
        <v>0</v>
      </c>
      <c r="BU84" s="171">
        <f t="shared" si="69"/>
        <v>0</v>
      </c>
      <c r="BV84" s="171">
        <f t="shared" si="69"/>
        <v>0</v>
      </c>
      <c r="BW84" s="171">
        <f t="shared" si="69"/>
        <v>0</v>
      </c>
      <c r="BX84" s="171">
        <f t="shared" si="69"/>
        <v>0</v>
      </c>
      <c r="BY84" s="171">
        <f t="shared" si="69"/>
        <v>0</v>
      </c>
      <c r="BZ84" s="171">
        <f t="shared" si="69"/>
        <v>0</v>
      </c>
      <c r="CA84" s="171">
        <f t="shared" si="69"/>
        <v>0</v>
      </c>
      <c r="CB84" s="171">
        <f t="shared" si="69"/>
        <v>0</v>
      </c>
      <c r="CC84" s="171">
        <f t="shared" si="69"/>
        <v>0</v>
      </c>
      <c r="CD84" s="171">
        <f t="shared" si="69"/>
        <v>0</v>
      </c>
      <c r="CE84" s="171">
        <f t="shared" si="69"/>
        <v>0</v>
      </c>
      <c r="CF84" s="171">
        <f t="shared" si="69"/>
        <v>0</v>
      </c>
      <c r="CG84" s="171">
        <f t="shared" si="69"/>
        <v>0</v>
      </c>
      <c r="CH84" s="171">
        <f t="shared" si="69"/>
        <v>0</v>
      </c>
      <c r="CI84" s="171">
        <f t="shared" si="69"/>
        <v>0</v>
      </c>
      <c r="CJ84" s="171">
        <f t="shared" si="69"/>
        <v>0</v>
      </c>
      <c r="CK84" s="171">
        <f t="shared" si="69"/>
        <v>0</v>
      </c>
      <c r="CL84" s="171">
        <f t="shared" si="69"/>
        <v>0</v>
      </c>
      <c r="CM84" s="171">
        <f t="shared" si="69"/>
        <v>0</v>
      </c>
      <c r="CN84" s="171">
        <f t="shared" si="69"/>
        <v>0</v>
      </c>
      <c r="CO84" s="171">
        <f t="shared" si="69"/>
        <v>0</v>
      </c>
      <c r="CP84" s="171">
        <f t="shared" si="69"/>
        <v>0</v>
      </c>
      <c r="CQ84" s="171">
        <f t="shared" si="69"/>
        <v>0</v>
      </c>
      <c r="CR84" s="171">
        <f t="shared" si="69"/>
        <v>0</v>
      </c>
      <c r="CS84" s="171">
        <f t="shared" si="69"/>
        <v>0</v>
      </c>
      <c r="CT84" s="171">
        <f t="shared" si="69"/>
        <v>0</v>
      </c>
      <c r="CU84" s="171">
        <f t="shared" si="69"/>
        <v>0</v>
      </c>
      <c r="CV84" s="171">
        <f t="shared" si="69"/>
        <v>0</v>
      </c>
      <c r="CW84" s="171">
        <f t="shared" si="69"/>
        <v>0</v>
      </c>
      <c r="CX84" s="171">
        <f t="shared" si="69"/>
        <v>0</v>
      </c>
      <c r="CY84" s="171">
        <f t="shared" si="69"/>
        <v>0</v>
      </c>
      <c r="CZ84" s="171">
        <f t="shared" si="69"/>
        <v>0</v>
      </c>
      <c r="DA84" s="171">
        <f t="shared" si="69"/>
        <v>0</v>
      </c>
      <c r="DB84" s="171">
        <f t="shared" si="69"/>
        <v>0</v>
      </c>
      <c r="DC84" s="171">
        <f t="shared" si="69"/>
        <v>0</v>
      </c>
      <c r="DD84" s="171">
        <f t="shared" si="69"/>
        <v>0</v>
      </c>
      <c r="DE84" s="171">
        <f t="shared" si="69"/>
        <v>0</v>
      </c>
      <c r="DF84" s="171">
        <f t="shared" si="69"/>
        <v>0</v>
      </c>
      <c r="DG84" s="171">
        <f t="shared" si="69"/>
        <v>0</v>
      </c>
      <c r="DH84" s="171">
        <f t="shared" si="69"/>
        <v>0</v>
      </c>
      <c r="DI84" s="171">
        <f t="shared" si="69"/>
        <v>0</v>
      </c>
      <c r="DJ84" s="171">
        <f t="shared" si="69"/>
        <v>0</v>
      </c>
      <c r="DK84" s="171">
        <f t="shared" si="69"/>
        <v>0</v>
      </c>
      <c r="DL84" s="171">
        <f t="shared" si="69"/>
        <v>0</v>
      </c>
      <c r="DM84" s="171">
        <f t="shared" si="69"/>
        <v>0</v>
      </c>
      <c r="DN84" s="171">
        <f t="shared" si="69"/>
        <v>0</v>
      </c>
      <c r="DO84" s="171">
        <f t="shared" si="69"/>
        <v>0</v>
      </c>
      <c r="DP84" s="171">
        <f t="shared" si="69"/>
        <v>0</v>
      </c>
      <c r="DQ84" s="171">
        <f t="shared" si="69"/>
        <v>0</v>
      </c>
      <c r="DR84" s="171">
        <f t="shared" si="69"/>
        <v>0</v>
      </c>
    </row>
    <row r="85" spans="2:122" ht="15.75" customHeight="1">
      <c r="B85" s="195">
        <v>43344</v>
      </c>
      <c r="D85" s="63"/>
      <c r="BK85" s="172">
        <v>0</v>
      </c>
      <c r="BL85" s="171">
        <f t="shared" ref="BL85:DR85" si="70">BK85</f>
        <v>0</v>
      </c>
      <c r="BM85" s="171">
        <f t="shared" si="70"/>
        <v>0</v>
      </c>
      <c r="BN85" s="171">
        <f t="shared" si="70"/>
        <v>0</v>
      </c>
      <c r="BO85" s="171">
        <f t="shared" si="70"/>
        <v>0</v>
      </c>
      <c r="BP85" s="171">
        <f t="shared" si="70"/>
        <v>0</v>
      </c>
      <c r="BQ85" s="171">
        <f t="shared" si="70"/>
        <v>0</v>
      </c>
      <c r="BR85" s="171">
        <f t="shared" si="70"/>
        <v>0</v>
      </c>
      <c r="BS85" s="171">
        <f t="shared" si="70"/>
        <v>0</v>
      </c>
      <c r="BT85" s="171">
        <f t="shared" si="70"/>
        <v>0</v>
      </c>
      <c r="BU85" s="171">
        <f t="shared" si="70"/>
        <v>0</v>
      </c>
      <c r="BV85" s="171">
        <f t="shared" si="70"/>
        <v>0</v>
      </c>
      <c r="BW85" s="171">
        <f t="shared" si="70"/>
        <v>0</v>
      </c>
      <c r="BX85" s="171">
        <f t="shared" si="70"/>
        <v>0</v>
      </c>
      <c r="BY85" s="171">
        <f t="shared" si="70"/>
        <v>0</v>
      </c>
      <c r="BZ85" s="171">
        <f t="shared" si="70"/>
        <v>0</v>
      </c>
      <c r="CA85" s="171">
        <f t="shared" si="70"/>
        <v>0</v>
      </c>
      <c r="CB85" s="171">
        <f t="shared" si="70"/>
        <v>0</v>
      </c>
      <c r="CC85" s="171">
        <f t="shared" si="70"/>
        <v>0</v>
      </c>
      <c r="CD85" s="171">
        <f t="shared" si="70"/>
        <v>0</v>
      </c>
      <c r="CE85" s="171">
        <f t="shared" si="70"/>
        <v>0</v>
      </c>
      <c r="CF85" s="171">
        <f t="shared" si="70"/>
        <v>0</v>
      </c>
      <c r="CG85" s="171">
        <f t="shared" si="70"/>
        <v>0</v>
      </c>
      <c r="CH85" s="171">
        <f t="shared" si="70"/>
        <v>0</v>
      </c>
      <c r="CI85" s="171">
        <f t="shared" si="70"/>
        <v>0</v>
      </c>
      <c r="CJ85" s="171">
        <f t="shared" si="70"/>
        <v>0</v>
      </c>
      <c r="CK85" s="171">
        <f t="shared" si="70"/>
        <v>0</v>
      </c>
      <c r="CL85" s="171">
        <f t="shared" si="70"/>
        <v>0</v>
      </c>
      <c r="CM85" s="171">
        <f t="shared" si="70"/>
        <v>0</v>
      </c>
      <c r="CN85" s="171">
        <f t="shared" si="70"/>
        <v>0</v>
      </c>
      <c r="CO85" s="171">
        <f t="shared" si="70"/>
        <v>0</v>
      </c>
      <c r="CP85" s="171">
        <f t="shared" si="70"/>
        <v>0</v>
      </c>
      <c r="CQ85" s="171">
        <f t="shared" si="70"/>
        <v>0</v>
      </c>
      <c r="CR85" s="171">
        <f t="shared" si="70"/>
        <v>0</v>
      </c>
      <c r="CS85" s="171">
        <f t="shared" si="70"/>
        <v>0</v>
      </c>
      <c r="CT85" s="171">
        <f t="shared" si="70"/>
        <v>0</v>
      </c>
      <c r="CU85" s="171">
        <f t="shared" si="70"/>
        <v>0</v>
      </c>
      <c r="CV85" s="171">
        <f t="shared" si="70"/>
        <v>0</v>
      </c>
      <c r="CW85" s="171">
        <f t="shared" si="70"/>
        <v>0</v>
      </c>
      <c r="CX85" s="171">
        <f t="shared" si="70"/>
        <v>0</v>
      </c>
      <c r="CY85" s="171">
        <f t="shared" si="70"/>
        <v>0</v>
      </c>
      <c r="CZ85" s="171">
        <f t="shared" si="70"/>
        <v>0</v>
      </c>
      <c r="DA85" s="171">
        <f t="shared" si="70"/>
        <v>0</v>
      </c>
      <c r="DB85" s="171">
        <f t="shared" si="70"/>
        <v>0</v>
      </c>
      <c r="DC85" s="171">
        <f t="shared" si="70"/>
        <v>0</v>
      </c>
      <c r="DD85" s="171">
        <f t="shared" si="70"/>
        <v>0</v>
      </c>
      <c r="DE85" s="171">
        <f t="shared" si="70"/>
        <v>0</v>
      </c>
      <c r="DF85" s="171">
        <f t="shared" si="70"/>
        <v>0</v>
      </c>
      <c r="DG85" s="171">
        <f t="shared" si="70"/>
        <v>0</v>
      </c>
      <c r="DH85" s="171">
        <f t="shared" si="70"/>
        <v>0</v>
      </c>
      <c r="DI85" s="171">
        <f t="shared" si="70"/>
        <v>0</v>
      </c>
      <c r="DJ85" s="171">
        <f t="shared" si="70"/>
        <v>0</v>
      </c>
      <c r="DK85" s="171">
        <f t="shared" si="70"/>
        <v>0</v>
      </c>
      <c r="DL85" s="171">
        <f t="shared" si="70"/>
        <v>0</v>
      </c>
      <c r="DM85" s="171">
        <f t="shared" si="70"/>
        <v>0</v>
      </c>
      <c r="DN85" s="171">
        <f t="shared" si="70"/>
        <v>0</v>
      </c>
      <c r="DO85" s="171">
        <f t="shared" si="70"/>
        <v>0</v>
      </c>
      <c r="DP85" s="171">
        <f t="shared" si="70"/>
        <v>0</v>
      </c>
      <c r="DQ85" s="171">
        <f t="shared" si="70"/>
        <v>0</v>
      </c>
      <c r="DR85" s="171">
        <f t="shared" si="70"/>
        <v>0</v>
      </c>
    </row>
    <row r="86" spans="2:122" ht="15.75" customHeight="1">
      <c r="B86" s="195">
        <v>43374</v>
      </c>
      <c r="D86" s="63"/>
      <c r="BK86" s="172">
        <v>0</v>
      </c>
      <c r="BL86" s="171">
        <f t="shared" ref="BL86:DR86" si="71">BK86</f>
        <v>0</v>
      </c>
      <c r="BM86" s="171">
        <f t="shared" si="71"/>
        <v>0</v>
      </c>
      <c r="BN86" s="171">
        <f t="shared" si="71"/>
        <v>0</v>
      </c>
      <c r="BO86" s="171">
        <f t="shared" si="71"/>
        <v>0</v>
      </c>
      <c r="BP86" s="171">
        <f t="shared" si="71"/>
        <v>0</v>
      </c>
      <c r="BQ86" s="171">
        <f t="shared" si="71"/>
        <v>0</v>
      </c>
      <c r="BR86" s="171">
        <f t="shared" si="71"/>
        <v>0</v>
      </c>
      <c r="BS86" s="171">
        <f t="shared" si="71"/>
        <v>0</v>
      </c>
      <c r="BT86" s="171">
        <f t="shared" si="71"/>
        <v>0</v>
      </c>
      <c r="BU86" s="171">
        <f t="shared" si="71"/>
        <v>0</v>
      </c>
      <c r="BV86" s="171">
        <f t="shared" si="71"/>
        <v>0</v>
      </c>
      <c r="BW86" s="171">
        <f t="shared" si="71"/>
        <v>0</v>
      </c>
      <c r="BX86" s="171">
        <f t="shared" si="71"/>
        <v>0</v>
      </c>
      <c r="BY86" s="171">
        <f t="shared" si="71"/>
        <v>0</v>
      </c>
      <c r="BZ86" s="171">
        <f t="shared" si="71"/>
        <v>0</v>
      </c>
      <c r="CA86" s="171">
        <f t="shared" si="71"/>
        <v>0</v>
      </c>
      <c r="CB86" s="171">
        <f t="shared" si="71"/>
        <v>0</v>
      </c>
      <c r="CC86" s="171">
        <f t="shared" si="71"/>
        <v>0</v>
      </c>
      <c r="CD86" s="171">
        <f t="shared" si="71"/>
        <v>0</v>
      </c>
      <c r="CE86" s="171">
        <f t="shared" si="71"/>
        <v>0</v>
      </c>
      <c r="CF86" s="171">
        <f t="shared" si="71"/>
        <v>0</v>
      </c>
      <c r="CG86" s="171">
        <f t="shared" si="71"/>
        <v>0</v>
      </c>
      <c r="CH86" s="171">
        <f t="shared" si="71"/>
        <v>0</v>
      </c>
      <c r="CI86" s="171">
        <f t="shared" si="71"/>
        <v>0</v>
      </c>
      <c r="CJ86" s="171">
        <f t="shared" si="71"/>
        <v>0</v>
      </c>
      <c r="CK86" s="171">
        <f t="shared" si="71"/>
        <v>0</v>
      </c>
      <c r="CL86" s="171">
        <f t="shared" si="71"/>
        <v>0</v>
      </c>
      <c r="CM86" s="171">
        <f t="shared" si="71"/>
        <v>0</v>
      </c>
      <c r="CN86" s="171">
        <f t="shared" si="71"/>
        <v>0</v>
      </c>
      <c r="CO86" s="171">
        <f t="shared" si="71"/>
        <v>0</v>
      </c>
      <c r="CP86" s="171">
        <f t="shared" si="71"/>
        <v>0</v>
      </c>
      <c r="CQ86" s="171">
        <f t="shared" si="71"/>
        <v>0</v>
      </c>
      <c r="CR86" s="171">
        <f t="shared" si="71"/>
        <v>0</v>
      </c>
      <c r="CS86" s="171">
        <f t="shared" si="71"/>
        <v>0</v>
      </c>
      <c r="CT86" s="171">
        <f t="shared" si="71"/>
        <v>0</v>
      </c>
      <c r="CU86" s="171">
        <f t="shared" si="71"/>
        <v>0</v>
      </c>
      <c r="CV86" s="171">
        <f t="shared" si="71"/>
        <v>0</v>
      </c>
      <c r="CW86" s="171">
        <f t="shared" si="71"/>
        <v>0</v>
      </c>
      <c r="CX86" s="171">
        <f t="shared" si="71"/>
        <v>0</v>
      </c>
      <c r="CY86" s="171">
        <f t="shared" si="71"/>
        <v>0</v>
      </c>
      <c r="CZ86" s="171">
        <f t="shared" si="71"/>
        <v>0</v>
      </c>
      <c r="DA86" s="171">
        <f t="shared" si="71"/>
        <v>0</v>
      </c>
      <c r="DB86" s="171">
        <f t="shared" si="71"/>
        <v>0</v>
      </c>
      <c r="DC86" s="171">
        <f t="shared" si="71"/>
        <v>0</v>
      </c>
      <c r="DD86" s="171">
        <f t="shared" si="71"/>
        <v>0</v>
      </c>
      <c r="DE86" s="171">
        <f t="shared" si="71"/>
        <v>0</v>
      </c>
      <c r="DF86" s="171">
        <f t="shared" si="71"/>
        <v>0</v>
      </c>
      <c r="DG86" s="171">
        <f t="shared" si="71"/>
        <v>0</v>
      </c>
      <c r="DH86" s="171">
        <f t="shared" si="71"/>
        <v>0</v>
      </c>
      <c r="DI86" s="171">
        <f t="shared" si="71"/>
        <v>0</v>
      </c>
      <c r="DJ86" s="171">
        <f t="shared" si="71"/>
        <v>0</v>
      </c>
      <c r="DK86" s="171">
        <f t="shared" si="71"/>
        <v>0</v>
      </c>
      <c r="DL86" s="171">
        <f t="shared" si="71"/>
        <v>0</v>
      </c>
      <c r="DM86" s="171">
        <f t="shared" si="71"/>
        <v>0</v>
      </c>
      <c r="DN86" s="171">
        <f t="shared" si="71"/>
        <v>0</v>
      </c>
      <c r="DO86" s="171">
        <f t="shared" si="71"/>
        <v>0</v>
      </c>
      <c r="DP86" s="171">
        <f t="shared" si="71"/>
        <v>0</v>
      </c>
      <c r="DQ86" s="171">
        <f t="shared" si="71"/>
        <v>0</v>
      </c>
      <c r="DR86" s="171">
        <f t="shared" si="71"/>
        <v>0</v>
      </c>
    </row>
    <row r="87" spans="2:122" ht="15.75" customHeight="1">
      <c r="B87" s="195">
        <v>43405</v>
      </c>
      <c r="D87" s="89">
        <v>1</v>
      </c>
      <c r="BK87" s="172">
        <v>0</v>
      </c>
      <c r="BL87" s="171">
        <f t="shared" ref="BL87:DR87" si="72">BK87</f>
        <v>0</v>
      </c>
      <c r="BM87" s="171">
        <f t="shared" si="72"/>
        <v>0</v>
      </c>
      <c r="BN87" s="171">
        <f t="shared" si="72"/>
        <v>0</v>
      </c>
      <c r="BO87" s="171">
        <f t="shared" si="72"/>
        <v>0</v>
      </c>
      <c r="BP87" s="171">
        <f t="shared" si="72"/>
        <v>0</v>
      </c>
      <c r="BQ87" s="171">
        <f t="shared" si="72"/>
        <v>0</v>
      </c>
      <c r="BR87" s="171">
        <f t="shared" si="72"/>
        <v>0</v>
      </c>
      <c r="BS87" s="171">
        <f t="shared" si="72"/>
        <v>0</v>
      </c>
      <c r="BT87" s="171">
        <f t="shared" si="72"/>
        <v>0</v>
      </c>
      <c r="BU87" s="171">
        <f t="shared" si="72"/>
        <v>0</v>
      </c>
      <c r="BV87" s="171">
        <f t="shared" si="72"/>
        <v>0</v>
      </c>
      <c r="BW87" s="171">
        <f t="shared" si="72"/>
        <v>0</v>
      </c>
      <c r="BX87" s="171">
        <f t="shared" si="72"/>
        <v>0</v>
      </c>
      <c r="BY87" s="171">
        <f t="shared" si="72"/>
        <v>0</v>
      </c>
      <c r="BZ87" s="171">
        <f t="shared" si="72"/>
        <v>0</v>
      </c>
      <c r="CA87" s="171">
        <f t="shared" si="72"/>
        <v>0</v>
      </c>
      <c r="CB87" s="171">
        <f t="shared" si="72"/>
        <v>0</v>
      </c>
      <c r="CC87" s="171">
        <f t="shared" si="72"/>
        <v>0</v>
      </c>
      <c r="CD87" s="171">
        <f t="shared" si="72"/>
        <v>0</v>
      </c>
      <c r="CE87" s="171">
        <f t="shared" si="72"/>
        <v>0</v>
      </c>
      <c r="CF87" s="171">
        <f t="shared" si="72"/>
        <v>0</v>
      </c>
      <c r="CG87" s="171">
        <f t="shared" si="72"/>
        <v>0</v>
      </c>
      <c r="CH87" s="171">
        <f t="shared" si="72"/>
        <v>0</v>
      </c>
      <c r="CI87" s="171">
        <f t="shared" si="72"/>
        <v>0</v>
      </c>
      <c r="CJ87" s="171">
        <f t="shared" si="72"/>
        <v>0</v>
      </c>
      <c r="CK87" s="171">
        <f t="shared" si="72"/>
        <v>0</v>
      </c>
      <c r="CL87" s="171">
        <f t="shared" si="72"/>
        <v>0</v>
      </c>
      <c r="CM87" s="171">
        <f t="shared" si="72"/>
        <v>0</v>
      </c>
      <c r="CN87" s="171">
        <f t="shared" si="72"/>
        <v>0</v>
      </c>
      <c r="CO87" s="171">
        <f t="shared" si="72"/>
        <v>0</v>
      </c>
      <c r="CP87" s="171">
        <f t="shared" si="72"/>
        <v>0</v>
      </c>
      <c r="CQ87" s="171">
        <f t="shared" si="72"/>
        <v>0</v>
      </c>
      <c r="CR87" s="171">
        <f t="shared" si="72"/>
        <v>0</v>
      </c>
      <c r="CS87" s="171">
        <f t="shared" si="72"/>
        <v>0</v>
      </c>
      <c r="CT87" s="171">
        <f t="shared" si="72"/>
        <v>0</v>
      </c>
      <c r="CU87" s="171">
        <f t="shared" si="72"/>
        <v>0</v>
      </c>
      <c r="CV87" s="171">
        <f t="shared" si="72"/>
        <v>0</v>
      </c>
      <c r="CW87" s="171">
        <f t="shared" si="72"/>
        <v>0</v>
      </c>
      <c r="CX87" s="171">
        <f t="shared" si="72"/>
        <v>0</v>
      </c>
      <c r="CY87" s="171">
        <f t="shared" si="72"/>
        <v>0</v>
      </c>
      <c r="CZ87" s="171">
        <f t="shared" si="72"/>
        <v>0</v>
      </c>
      <c r="DA87" s="171">
        <f t="shared" si="72"/>
        <v>0</v>
      </c>
      <c r="DB87" s="171">
        <f t="shared" si="72"/>
        <v>0</v>
      </c>
      <c r="DC87" s="171">
        <f t="shared" si="72"/>
        <v>0</v>
      </c>
      <c r="DD87" s="171">
        <f t="shared" si="72"/>
        <v>0</v>
      </c>
      <c r="DE87" s="171">
        <f t="shared" si="72"/>
        <v>0</v>
      </c>
      <c r="DF87" s="171">
        <f t="shared" si="72"/>
        <v>0</v>
      </c>
      <c r="DG87" s="171">
        <f t="shared" si="72"/>
        <v>0</v>
      </c>
      <c r="DH87" s="171">
        <f t="shared" si="72"/>
        <v>0</v>
      </c>
      <c r="DI87" s="171">
        <f t="shared" si="72"/>
        <v>0</v>
      </c>
      <c r="DJ87" s="171">
        <f t="shared" si="72"/>
        <v>0</v>
      </c>
      <c r="DK87" s="171">
        <f t="shared" si="72"/>
        <v>0</v>
      </c>
      <c r="DL87" s="171">
        <f t="shared" si="72"/>
        <v>0</v>
      </c>
      <c r="DM87" s="171">
        <f t="shared" si="72"/>
        <v>0</v>
      </c>
      <c r="DN87" s="171">
        <f t="shared" si="72"/>
        <v>0</v>
      </c>
      <c r="DO87" s="171">
        <f t="shared" si="72"/>
        <v>0</v>
      </c>
      <c r="DP87" s="171">
        <f t="shared" si="72"/>
        <v>0</v>
      </c>
      <c r="DQ87" s="171">
        <f t="shared" si="72"/>
        <v>0</v>
      </c>
      <c r="DR87" s="171">
        <f t="shared" si="72"/>
        <v>0</v>
      </c>
    </row>
    <row r="88" spans="2:122" ht="15.75" customHeight="1">
      <c r="B88" s="195">
        <v>43435</v>
      </c>
      <c r="BK88" s="172">
        <v>0</v>
      </c>
      <c r="BL88" s="171">
        <f t="shared" ref="BL88:DR88" si="73">BK88</f>
        <v>0</v>
      </c>
      <c r="BM88" s="171">
        <f t="shared" si="73"/>
        <v>0</v>
      </c>
      <c r="BN88" s="171">
        <f t="shared" si="73"/>
        <v>0</v>
      </c>
      <c r="BO88" s="171">
        <f t="shared" si="73"/>
        <v>0</v>
      </c>
      <c r="BP88" s="171">
        <f t="shared" si="73"/>
        <v>0</v>
      </c>
      <c r="BQ88" s="171">
        <f t="shared" si="73"/>
        <v>0</v>
      </c>
      <c r="BR88" s="171">
        <f t="shared" si="73"/>
        <v>0</v>
      </c>
      <c r="BS88" s="171">
        <f t="shared" si="73"/>
        <v>0</v>
      </c>
      <c r="BT88" s="171">
        <f t="shared" si="73"/>
        <v>0</v>
      </c>
      <c r="BU88" s="171">
        <f t="shared" si="73"/>
        <v>0</v>
      </c>
      <c r="BV88" s="171">
        <f t="shared" si="73"/>
        <v>0</v>
      </c>
      <c r="BW88" s="171">
        <f t="shared" si="73"/>
        <v>0</v>
      </c>
      <c r="BX88" s="171">
        <f t="shared" si="73"/>
        <v>0</v>
      </c>
      <c r="BY88" s="171">
        <f t="shared" si="73"/>
        <v>0</v>
      </c>
      <c r="BZ88" s="171">
        <f t="shared" si="73"/>
        <v>0</v>
      </c>
      <c r="CA88" s="171">
        <f t="shared" si="73"/>
        <v>0</v>
      </c>
      <c r="CB88" s="171">
        <f t="shared" si="73"/>
        <v>0</v>
      </c>
      <c r="CC88" s="171">
        <f t="shared" si="73"/>
        <v>0</v>
      </c>
      <c r="CD88" s="171">
        <f t="shared" si="73"/>
        <v>0</v>
      </c>
      <c r="CE88" s="171">
        <f t="shared" si="73"/>
        <v>0</v>
      </c>
      <c r="CF88" s="171">
        <f t="shared" si="73"/>
        <v>0</v>
      </c>
      <c r="CG88" s="171">
        <f t="shared" si="73"/>
        <v>0</v>
      </c>
      <c r="CH88" s="171">
        <f t="shared" si="73"/>
        <v>0</v>
      </c>
      <c r="CI88" s="171">
        <f t="shared" si="73"/>
        <v>0</v>
      </c>
      <c r="CJ88" s="171">
        <f t="shared" si="73"/>
        <v>0</v>
      </c>
      <c r="CK88" s="171">
        <f t="shared" si="73"/>
        <v>0</v>
      </c>
      <c r="CL88" s="171">
        <f t="shared" si="73"/>
        <v>0</v>
      </c>
      <c r="CM88" s="171">
        <f t="shared" si="73"/>
        <v>0</v>
      </c>
      <c r="CN88" s="171">
        <f t="shared" si="73"/>
        <v>0</v>
      </c>
      <c r="CO88" s="171">
        <f t="shared" si="73"/>
        <v>0</v>
      </c>
      <c r="CP88" s="171">
        <f t="shared" si="73"/>
        <v>0</v>
      </c>
      <c r="CQ88" s="171">
        <f t="shared" si="73"/>
        <v>0</v>
      </c>
      <c r="CR88" s="171">
        <f t="shared" si="73"/>
        <v>0</v>
      </c>
      <c r="CS88" s="171">
        <f t="shared" si="73"/>
        <v>0</v>
      </c>
      <c r="CT88" s="171">
        <f t="shared" si="73"/>
        <v>0</v>
      </c>
      <c r="CU88" s="171">
        <f t="shared" si="73"/>
        <v>0</v>
      </c>
      <c r="CV88" s="171">
        <f t="shared" si="73"/>
        <v>0</v>
      </c>
      <c r="CW88" s="171">
        <f t="shared" si="73"/>
        <v>0</v>
      </c>
      <c r="CX88" s="171">
        <f t="shared" si="73"/>
        <v>0</v>
      </c>
      <c r="CY88" s="171">
        <f t="shared" si="73"/>
        <v>0</v>
      </c>
      <c r="CZ88" s="171">
        <f t="shared" si="73"/>
        <v>0</v>
      </c>
      <c r="DA88" s="171">
        <f t="shared" si="73"/>
        <v>0</v>
      </c>
      <c r="DB88" s="171">
        <f t="shared" si="73"/>
        <v>0</v>
      </c>
      <c r="DC88" s="171">
        <f t="shared" si="73"/>
        <v>0</v>
      </c>
      <c r="DD88" s="171">
        <f t="shared" si="73"/>
        <v>0</v>
      </c>
      <c r="DE88" s="171">
        <f t="shared" si="73"/>
        <v>0</v>
      </c>
      <c r="DF88" s="171">
        <f t="shared" si="73"/>
        <v>0</v>
      </c>
      <c r="DG88" s="171">
        <f t="shared" si="73"/>
        <v>0</v>
      </c>
      <c r="DH88" s="171">
        <f t="shared" si="73"/>
        <v>0</v>
      </c>
      <c r="DI88" s="171">
        <f t="shared" si="73"/>
        <v>0</v>
      </c>
      <c r="DJ88" s="171">
        <f t="shared" si="73"/>
        <v>0</v>
      </c>
      <c r="DK88" s="171">
        <f t="shared" si="73"/>
        <v>0</v>
      </c>
      <c r="DL88" s="171">
        <f t="shared" si="73"/>
        <v>0</v>
      </c>
      <c r="DM88" s="171">
        <f t="shared" si="73"/>
        <v>0</v>
      </c>
      <c r="DN88" s="171">
        <f t="shared" si="73"/>
        <v>0</v>
      </c>
      <c r="DO88" s="171">
        <f t="shared" si="73"/>
        <v>0</v>
      </c>
      <c r="DP88" s="171">
        <f t="shared" si="73"/>
        <v>0</v>
      </c>
      <c r="DQ88" s="171">
        <f t="shared" si="73"/>
        <v>0</v>
      </c>
      <c r="DR88" s="171">
        <f t="shared" si="73"/>
        <v>0</v>
      </c>
    </row>
    <row r="89" spans="2:122" ht="15.75" customHeight="1">
      <c r="B89" s="195">
        <v>43466</v>
      </c>
      <c r="BK89" s="172">
        <v>0</v>
      </c>
      <c r="BL89" s="171">
        <f t="shared" ref="BL89:DR89" si="74">BK89</f>
        <v>0</v>
      </c>
      <c r="BM89" s="171">
        <f t="shared" si="74"/>
        <v>0</v>
      </c>
      <c r="BN89" s="171">
        <f t="shared" si="74"/>
        <v>0</v>
      </c>
      <c r="BO89" s="171">
        <f t="shared" si="74"/>
        <v>0</v>
      </c>
      <c r="BP89" s="171">
        <f t="shared" si="74"/>
        <v>0</v>
      </c>
      <c r="BQ89" s="171">
        <f t="shared" si="74"/>
        <v>0</v>
      </c>
      <c r="BR89" s="171">
        <f t="shared" si="74"/>
        <v>0</v>
      </c>
      <c r="BS89" s="171">
        <f t="shared" si="74"/>
        <v>0</v>
      </c>
      <c r="BT89" s="171">
        <f t="shared" si="74"/>
        <v>0</v>
      </c>
      <c r="BU89" s="171">
        <f t="shared" si="74"/>
        <v>0</v>
      </c>
      <c r="BV89" s="171">
        <f t="shared" si="74"/>
        <v>0</v>
      </c>
      <c r="BW89" s="171">
        <f t="shared" si="74"/>
        <v>0</v>
      </c>
      <c r="BX89" s="171">
        <f t="shared" si="74"/>
        <v>0</v>
      </c>
      <c r="BY89" s="171">
        <f t="shared" si="74"/>
        <v>0</v>
      </c>
      <c r="BZ89" s="171">
        <f t="shared" si="74"/>
        <v>0</v>
      </c>
      <c r="CA89" s="171">
        <f t="shared" si="74"/>
        <v>0</v>
      </c>
      <c r="CB89" s="171">
        <f t="shared" si="74"/>
        <v>0</v>
      </c>
      <c r="CC89" s="171">
        <f t="shared" si="74"/>
        <v>0</v>
      </c>
      <c r="CD89" s="171">
        <f t="shared" si="74"/>
        <v>0</v>
      </c>
      <c r="CE89" s="171">
        <f t="shared" si="74"/>
        <v>0</v>
      </c>
      <c r="CF89" s="171">
        <f t="shared" si="74"/>
        <v>0</v>
      </c>
      <c r="CG89" s="171">
        <f t="shared" si="74"/>
        <v>0</v>
      </c>
      <c r="CH89" s="171">
        <f t="shared" si="74"/>
        <v>0</v>
      </c>
      <c r="CI89" s="171">
        <f t="shared" si="74"/>
        <v>0</v>
      </c>
      <c r="CJ89" s="171">
        <f t="shared" si="74"/>
        <v>0</v>
      </c>
      <c r="CK89" s="171">
        <f t="shared" si="74"/>
        <v>0</v>
      </c>
      <c r="CL89" s="171">
        <f t="shared" si="74"/>
        <v>0</v>
      </c>
      <c r="CM89" s="171">
        <f t="shared" si="74"/>
        <v>0</v>
      </c>
      <c r="CN89" s="171">
        <f t="shared" si="74"/>
        <v>0</v>
      </c>
      <c r="CO89" s="171">
        <f t="shared" si="74"/>
        <v>0</v>
      </c>
      <c r="CP89" s="171">
        <f t="shared" si="74"/>
        <v>0</v>
      </c>
      <c r="CQ89" s="171">
        <f t="shared" si="74"/>
        <v>0</v>
      </c>
      <c r="CR89" s="171">
        <f t="shared" si="74"/>
        <v>0</v>
      </c>
      <c r="CS89" s="171">
        <f t="shared" si="74"/>
        <v>0</v>
      </c>
      <c r="CT89" s="171">
        <f t="shared" si="74"/>
        <v>0</v>
      </c>
      <c r="CU89" s="171">
        <f t="shared" si="74"/>
        <v>0</v>
      </c>
      <c r="CV89" s="171">
        <f t="shared" si="74"/>
        <v>0</v>
      </c>
      <c r="CW89" s="171">
        <f t="shared" si="74"/>
        <v>0</v>
      </c>
      <c r="CX89" s="171">
        <f t="shared" si="74"/>
        <v>0</v>
      </c>
      <c r="CY89" s="171">
        <f t="shared" si="74"/>
        <v>0</v>
      </c>
      <c r="CZ89" s="171">
        <f t="shared" si="74"/>
        <v>0</v>
      </c>
      <c r="DA89" s="171">
        <f t="shared" si="74"/>
        <v>0</v>
      </c>
      <c r="DB89" s="171">
        <f t="shared" si="74"/>
        <v>0</v>
      </c>
      <c r="DC89" s="171">
        <f t="shared" si="74"/>
        <v>0</v>
      </c>
      <c r="DD89" s="171">
        <f t="shared" si="74"/>
        <v>0</v>
      </c>
      <c r="DE89" s="171">
        <f t="shared" si="74"/>
        <v>0</v>
      </c>
      <c r="DF89" s="171">
        <f t="shared" si="74"/>
        <v>0</v>
      </c>
      <c r="DG89" s="171">
        <f t="shared" si="74"/>
        <v>0</v>
      </c>
      <c r="DH89" s="171">
        <f t="shared" si="74"/>
        <v>0</v>
      </c>
      <c r="DI89" s="171">
        <f t="shared" si="74"/>
        <v>0</v>
      </c>
      <c r="DJ89" s="171">
        <f t="shared" si="74"/>
        <v>0</v>
      </c>
      <c r="DK89" s="171">
        <f t="shared" si="74"/>
        <v>0</v>
      </c>
      <c r="DL89" s="171">
        <f t="shared" si="74"/>
        <v>0</v>
      </c>
      <c r="DM89" s="171">
        <f t="shared" si="74"/>
        <v>0</v>
      </c>
      <c r="DN89" s="171">
        <f t="shared" si="74"/>
        <v>0</v>
      </c>
      <c r="DO89" s="171">
        <f t="shared" si="74"/>
        <v>0</v>
      </c>
      <c r="DP89" s="171">
        <f t="shared" si="74"/>
        <v>0</v>
      </c>
      <c r="DQ89" s="171">
        <f t="shared" si="74"/>
        <v>0</v>
      </c>
      <c r="DR89" s="171">
        <f t="shared" si="74"/>
        <v>0</v>
      </c>
    </row>
    <row r="90" spans="2:122" ht="15.75" customHeight="1">
      <c r="B90" s="195">
        <v>43497</v>
      </c>
      <c r="BK90" s="172">
        <v>0</v>
      </c>
      <c r="BL90" s="171">
        <f t="shared" ref="BL90:DR90" si="75">BK90</f>
        <v>0</v>
      </c>
      <c r="BM90" s="171">
        <f t="shared" si="75"/>
        <v>0</v>
      </c>
      <c r="BN90" s="171">
        <f t="shared" si="75"/>
        <v>0</v>
      </c>
      <c r="BO90" s="171">
        <f t="shared" si="75"/>
        <v>0</v>
      </c>
      <c r="BP90" s="171">
        <f t="shared" si="75"/>
        <v>0</v>
      </c>
      <c r="BQ90" s="171">
        <f t="shared" si="75"/>
        <v>0</v>
      </c>
      <c r="BR90" s="171">
        <f t="shared" si="75"/>
        <v>0</v>
      </c>
      <c r="BS90" s="171">
        <f t="shared" si="75"/>
        <v>0</v>
      </c>
      <c r="BT90" s="171">
        <f t="shared" si="75"/>
        <v>0</v>
      </c>
      <c r="BU90" s="171">
        <f t="shared" si="75"/>
        <v>0</v>
      </c>
      <c r="BV90" s="171">
        <f t="shared" si="75"/>
        <v>0</v>
      </c>
      <c r="BW90" s="171">
        <f t="shared" si="75"/>
        <v>0</v>
      </c>
      <c r="BX90" s="171">
        <f t="shared" si="75"/>
        <v>0</v>
      </c>
      <c r="BY90" s="171">
        <f t="shared" si="75"/>
        <v>0</v>
      </c>
      <c r="BZ90" s="171">
        <f t="shared" si="75"/>
        <v>0</v>
      </c>
      <c r="CA90" s="171">
        <f t="shared" si="75"/>
        <v>0</v>
      </c>
      <c r="CB90" s="171">
        <f t="shared" si="75"/>
        <v>0</v>
      </c>
      <c r="CC90" s="171">
        <f t="shared" si="75"/>
        <v>0</v>
      </c>
      <c r="CD90" s="171">
        <f t="shared" si="75"/>
        <v>0</v>
      </c>
      <c r="CE90" s="171">
        <f t="shared" si="75"/>
        <v>0</v>
      </c>
      <c r="CF90" s="171">
        <f t="shared" si="75"/>
        <v>0</v>
      </c>
      <c r="CG90" s="171">
        <f t="shared" si="75"/>
        <v>0</v>
      </c>
      <c r="CH90" s="171">
        <f t="shared" si="75"/>
        <v>0</v>
      </c>
      <c r="CI90" s="171">
        <f t="shared" si="75"/>
        <v>0</v>
      </c>
      <c r="CJ90" s="171">
        <f t="shared" si="75"/>
        <v>0</v>
      </c>
      <c r="CK90" s="171">
        <f t="shared" si="75"/>
        <v>0</v>
      </c>
      <c r="CL90" s="171">
        <f t="shared" si="75"/>
        <v>0</v>
      </c>
      <c r="CM90" s="171">
        <f t="shared" si="75"/>
        <v>0</v>
      </c>
      <c r="CN90" s="171">
        <f t="shared" si="75"/>
        <v>0</v>
      </c>
      <c r="CO90" s="171">
        <f t="shared" si="75"/>
        <v>0</v>
      </c>
      <c r="CP90" s="171">
        <f t="shared" si="75"/>
        <v>0</v>
      </c>
      <c r="CQ90" s="171">
        <f t="shared" si="75"/>
        <v>0</v>
      </c>
      <c r="CR90" s="171">
        <f t="shared" si="75"/>
        <v>0</v>
      </c>
      <c r="CS90" s="171">
        <f t="shared" si="75"/>
        <v>0</v>
      </c>
      <c r="CT90" s="171">
        <f t="shared" si="75"/>
        <v>0</v>
      </c>
      <c r="CU90" s="171">
        <f t="shared" si="75"/>
        <v>0</v>
      </c>
      <c r="CV90" s="171">
        <f t="shared" si="75"/>
        <v>0</v>
      </c>
      <c r="CW90" s="171">
        <f t="shared" si="75"/>
        <v>0</v>
      </c>
      <c r="CX90" s="171">
        <f t="shared" si="75"/>
        <v>0</v>
      </c>
      <c r="CY90" s="171">
        <f t="shared" si="75"/>
        <v>0</v>
      </c>
      <c r="CZ90" s="171">
        <f t="shared" si="75"/>
        <v>0</v>
      </c>
      <c r="DA90" s="171">
        <f t="shared" si="75"/>
        <v>0</v>
      </c>
      <c r="DB90" s="171">
        <f t="shared" si="75"/>
        <v>0</v>
      </c>
      <c r="DC90" s="171">
        <f t="shared" si="75"/>
        <v>0</v>
      </c>
      <c r="DD90" s="171">
        <f t="shared" si="75"/>
        <v>0</v>
      </c>
      <c r="DE90" s="171">
        <f t="shared" si="75"/>
        <v>0</v>
      </c>
      <c r="DF90" s="171">
        <f t="shared" si="75"/>
        <v>0</v>
      </c>
      <c r="DG90" s="171">
        <f t="shared" si="75"/>
        <v>0</v>
      </c>
      <c r="DH90" s="171">
        <f t="shared" si="75"/>
        <v>0</v>
      </c>
      <c r="DI90" s="171">
        <f t="shared" si="75"/>
        <v>0</v>
      </c>
      <c r="DJ90" s="171">
        <f t="shared" si="75"/>
        <v>0</v>
      </c>
      <c r="DK90" s="171">
        <f t="shared" si="75"/>
        <v>0</v>
      </c>
      <c r="DL90" s="171">
        <f t="shared" si="75"/>
        <v>0</v>
      </c>
      <c r="DM90" s="171">
        <f t="shared" si="75"/>
        <v>0</v>
      </c>
      <c r="DN90" s="171">
        <f t="shared" si="75"/>
        <v>0</v>
      </c>
      <c r="DO90" s="171">
        <f t="shared" si="75"/>
        <v>0</v>
      </c>
      <c r="DP90" s="171">
        <f t="shared" si="75"/>
        <v>0</v>
      </c>
      <c r="DQ90" s="171">
        <f t="shared" si="75"/>
        <v>0</v>
      </c>
      <c r="DR90" s="171">
        <f t="shared" si="75"/>
        <v>0</v>
      </c>
    </row>
    <row r="91" spans="2:122" ht="15.75" customHeight="1">
      <c r="B91" s="195">
        <v>43525</v>
      </c>
      <c r="BK91" s="172">
        <v>0</v>
      </c>
      <c r="BL91" s="171">
        <f t="shared" ref="BL91:DR91" si="76">BK91</f>
        <v>0</v>
      </c>
      <c r="BM91" s="171">
        <f t="shared" si="76"/>
        <v>0</v>
      </c>
      <c r="BN91" s="171">
        <f t="shared" si="76"/>
        <v>0</v>
      </c>
      <c r="BO91" s="171">
        <f t="shared" si="76"/>
        <v>0</v>
      </c>
      <c r="BP91" s="171">
        <f t="shared" si="76"/>
        <v>0</v>
      </c>
      <c r="BQ91" s="171">
        <f t="shared" si="76"/>
        <v>0</v>
      </c>
      <c r="BR91" s="171">
        <f t="shared" si="76"/>
        <v>0</v>
      </c>
      <c r="BS91" s="171">
        <f t="shared" si="76"/>
        <v>0</v>
      </c>
      <c r="BT91" s="171">
        <f t="shared" si="76"/>
        <v>0</v>
      </c>
      <c r="BU91" s="171">
        <f t="shared" si="76"/>
        <v>0</v>
      </c>
      <c r="BV91" s="171">
        <f t="shared" si="76"/>
        <v>0</v>
      </c>
      <c r="BW91" s="171">
        <f t="shared" si="76"/>
        <v>0</v>
      </c>
      <c r="BX91" s="171">
        <f t="shared" si="76"/>
        <v>0</v>
      </c>
      <c r="BY91" s="171">
        <f t="shared" si="76"/>
        <v>0</v>
      </c>
      <c r="BZ91" s="171">
        <f t="shared" si="76"/>
        <v>0</v>
      </c>
      <c r="CA91" s="171">
        <f t="shared" si="76"/>
        <v>0</v>
      </c>
      <c r="CB91" s="171">
        <f t="shared" si="76"/>
        <v>0</v>
      </c>
      <c r="CC91" s="171">
        <f t="shared" si="76"/>
        <v>0</v>
      </c>
      <c r="CD91" s="171">
        <f t="shared" si="76"/>
        <v>0</v>
      </c>
      <c r="CE91" s="171">
        <f t="shared" si="76"/>
        <v>0</v>
      </c>
      <c r="CF91" s="171">
        <f t="shared" si="76"/>
        <v>0</v>
      </c>
      <c r="CG91" s="171">
        <f t="shared" si="76"/>
        <v>0</v>
      </c>
      <c r="CH91" s="171">
        <f t="shared" si="76"/>
        <v>0</v>
      </c>
      <c r="CI91" s="171">
        <f t="shared" si="76"/>
        <v>0</v>
      </c>
      <c r="CJ91" s="171">
        <f t="shared" si="76"/>
        <v>0</v>
      </c>
      <c r="CK91" s="171">
        <f t="shared" si="76"/>
        <v>0</v>
      </c>
      <c r="CL91" s="171">
        <f t="shared" si="76"/>
        <v>0</v>
      </c>
      <c r="CM91" s="171">
        <f t="shared" si="76"/>
        <v>0</v>
      </c>
      <c r="CN91" s="171">
        <f t="shared" si="76"/>
        <v>0</v>
      </c>
      <c r="CO91" s="171">
        <f t="shared" si="76"/>
        <v>0</v>
      </c>
      <c r="CP91" s="171">
        <f t="shared" si="76"/>
        <v>0</v>
      </c>
      <c r="CQ91" s="171">
        <f t="shared" si="76"/>
        <v>0</v>
      </c>
      <c r="CR91" s="171">
        <f t="shared" si="76"/>
        <v>0</v>
      </c>
      <c r="CS91" s="171">
        <f t="shared" si="76"/>
        <v>0</v>
      </c>
      <c r="CT91" s="171">
        <f t="shared" si="76"/>
        <v>0</v>
      </c>
      <c r="CU91" s="171">
        <f t="shared" si="76"/>
        <v>0</v>
      </c>
      <c r="CV91" s="171">
        <f t="shared" si="76"/>
        <v>0</v>
      </c>
      <c r="CW91" s="171">
        <f t="shared" si="76"/>
        <v>0</v>
      </c>
      <c r="CX91" s="171">
        <f t="shared" si="76"/>
        <v>0</v>
      </c>
      <c r="CY91" s="171">
        <f t="shared" si="76"/>
        <v>0</v>
      </c>
      <c r="CZ91" s="171">
        <f t="shared" si="76"/>
        <v>0</v>
      </c>
      <c r="DA91" s="171">
        <f t="shared" si="76"/>
        <v>0</v>
      </c>
      <c r="DB91" s="171">
        <f t="shared" si="76"/>
        <v>0</v>
      </c>
      <c r="DC91" s="171">
        <f t="shared" si="76"/>
        <v>0</v>
      </c>
      <c r="DD91" s="171">
        <f t="shared" si="76"/>
        <v>0</v>
      </c>
      <c r="DE91" s="171">
        <f t="shared" si="76"/>
        <v>0</v>
      </c>
      <c r="DF91" s="171">
        <f t="shared" si="76"/>
        <v>0</v>
      </c>
      <c r="DG91" s="171">
        <f t="shared" si="76"/>
        <v>0</v>
      </c>
      <c r="DH91" s="171">
        <f t="shared" si="76"/>
        <v>0</v>
      </c>
      <c r="DI91" s="171">
        <f t="shared" si="76"/>
        <v>0</v>
      </c>
      <c r="DJ91" s="171">
        <f t="shared" si="76"/>
        <v>0</v>
      </c>
      <c r="DK91" s="171">
        <f t="shared" si="76"/>
        <v>0</v>
      </c>
      <c r="DL91" s="171">
        <f t="shared" si="76"/>
        <v>0</v>
      </c>
      <c r="DM91" s="171">
        <f t="shared" si="76"/>
        <v>0</v>
      </c>
      <c r="DN91" s="171">
        <f t="shared" si="76"/>
        <v>0</v>
      </c>
      <c r="DO91" s="171">
        <f t="shared" si="76"/>
        <v>0</v>
      </c>
      <c r="DP91" s="171">
        <f t="shared" si="76"/>
        <v>0</v>
      </c>
      <c r="DQ91" s="171">
        <f t="shared" si="76"/>
        <v>0</v>
      </c>
      <c r="DR91" s="171">
        <f t="shared" si="76"/>
        <v>0</v>
      </c>
    </row>
    <row r="92" spans="2:122" ht="15.75" customHeight="1">
      <c r="B92" s="195">
        <v>43556</v>
      </c>
      <c r="BK92" s="172">
        <v>0</v>
      </c>
      <c r="BL92" s="171">
        <f t="shared" ref="BL92:DR92" si="77">BK92</f>
        <v>0</v>
      </c>
      <c r="BM92" s="171">
        <f t="shared" si="77"/>
        <v>0</v>
      </c>
      <c r="BN92" s="171">
        <f t="shared" si="77"/>
        <v>0</v>
      </c>
      <c r="BO92" s="171">
        <f t="shared" si="77"/>
        <v>0</v>
      </c>
      <c r="BP92" s="171">
        <f t="shared" si="77"/>
        <v>0</v>
      </c>
      <c r="BQ92" s="171">
        <f t="shared" si="77"/>
        <v>0</v>
      </c>
      <c r="BR92" s="171">
        <f t="shared" si="77"/>
        <v>0</v>
      </c>
      <c r="BS92" s="171">
        <f t="shared" si="77"/>
        <v>0</v>
      </c>
      <c r="BT92" s="171">
        <f t="shared" si="77"/>
        <v>0</v>
      </c>
      <c r="BU92" s="171">
        <f t="shared" si="77"/>
        <v>0</v>
      </c>
      <c r="BV92" s="171">
        <f t="shared" si="77"/>
        <v>0</v>
      </c>
      <c r="BW92" s="171">
        <f t="shared" si="77"/>
        <v>0</v>
      </c>
      <c r="BX92" s="171">
        <f t="shared" si="77"/>
        <v>0</v>
      </c>
      <c r="BY92" s="171">
        <f t="shared" si="77"/>
        <v>0</v>
      </c>
      <c r="BZ92" s="171">
        <f t="shared" si="77"/>
        <v>0</v>
      </c>
      <c r="CA92" s="171">
        <f t="shared" si="77"/>
        <v>0</v>
      </c>
      <c r="CB92" s="171">
        <f t="shared" si="77"/>
        <v>0</v>
      </c>
      <c r="CC92" s="171">
        <f t="shared" si="77"/>
        <v>0</v>
      </c>
      <c r="CD92" s="171">
        <f t="shared" si="77"/>
        <v>0</v>
      </c>
      <c r="CE92" s="171">
        <f t="shared" si="77"/>
        <v>0</v>
      </c>
      <c r="CF92" s="171">
        <f t="shared" si="77"/>
        <v>0</v>
      </c>
      <c r="CG92" s="171">
        <f t="shared" si="77"/>
        <v>0</v>
      </c>
      <c r="CH92" s="171">
        <f t="shared" si="77"/>
        <v>0</v>
      </c>
      <c r="CI92" s="171">
        <f t="shared" si="77"/>
        <v>0</v>
      </c>
      <c r="CJ92" s="171">
        <f t="shared" si="77"/>
        <v>0</v>
      </c>
      <c r="CK92" s="171">
        <f t="shared" si="77"/>
        <v>0</v>
      </c>
      <c r="CL92" s="171">
        <f t="shared" si="77"/>
        <v>0</v>
      </c>
      <c r="CM92" s="171">
        <f t="shared" si="77"/>
        <v>0</v>
      </c>
      <c r="CN92" s="171">
        <f t="shared" si="77"/>
        <v>0</v>
      </c>
      <c r="CO92" s="171">
        <f t="shared" si="77"/>
        <v>0</v>
      </c>
      <c r="CP92" s="171">
        <f t="shared" si="77"/>
        <v>0</v>
      </c>
      <c r="CQ92" s="171">
        <f t="shared" si="77"/>
        <v>0</v>
      </c>
      <c r="CR92" s="171">
        <f t="shared" si="77"/>
        <v>0</v>
      </c>
      <c r="CS92" s="171">
        <f t="shared" si="77"/>
        <v>0</v>
      </c>
      <c r="CT92" s="171">
        <f t="shared" si="77"/>
        <v>0</v>
      </c>
      <c r="CU92" s="171">
        <f t="shared" si="77"/>
        <v>0</v>
      </c>
      <c r="CV92" s="171">
        <f t="shared" si="77"/>
        <v>0</v>
      </c>
      <c r="CW92" s="171">
        <f t="shared" si="77"/>
        <v>0</v>
      </c>
      <c r="CX92" s="171">
        <f t="shared" si="77"/>
        <v>0</v>
      </c>
      <c r="CY92" s="171">
        <f t="shared" si="77"/>
        <v>0</v>
      </c>
      <c r="CZ92" s="171">
        <f t="shared" si="77"/>
        <v>0</v>
      </c>
      <c r="DA92" s="171">
        <f t="shared" si="77"/>
        <v>0</v>
      </c>
      <c r="DB92" s="171">
        <f t="shared" si="77"/>
        <v>0</v>
      </c>
      <c r="DC92" s="171">
        <f t="shared" si="77"/>
        <v>0</v>
      </c>
      <c r="DD92" s="171">
        <f t="shared" si="77"/>
        <v>0</v>
      </c>
      <c r="DE92" s="171">
        <f t="shared" si="77"/>
        <v>0</v>
      </c>
      <c r="DF92" s="171">
        <f t="shared" si="77"/>
        <v>0</v>
      </c>
      <c r="DG92" s="171">
        <f t="shared" si="77"/>
        <v>0</v>
      </c>
      <c r="DH92" s="171">
        <f t="shared" si="77"/>
        <v>0</v>
      </c>
      <c r="DI92" s="171">
        <f t="shared" si="77"/>
        <v>0</v>
      </c>
      <c r="DJ92" s="171">
        <f t="shared" si="77"/>
        <v>0</v>
      </c>
      <c r="DK92" s="171">
        <f t="shared" si="77"/>
        <v>0</v>
      </c>
      <c r="DL92" s="171">
        <f t="shared" si="77"/>
        <v>0</v>
      </c>
      <c r="DM92" s="171">
        <f t="shared" si="77"/>
        <v>0</v>
      </c>
      <c r="DN92" s="171">
        <f t="shared" si="77"/>
        <v>0</v>
      </c>
      <c r="DO92" s="171">
        <f t="shared" si="77"/>
        <v>0</v>
      </c>
      <c r="DP92" s="171">
        <f t="shared" si="77"/>
        <v>0</v>
      </c>
      <c r="DQ92" s="171">
        <f t="shared" si="77"/>
        <v>0</v>
      </c>
      <c r="DR92" s="171">
        <f t="shared" si="77"/>
        <v>0</v>
      </c>
    </row>
    <row r="93" spans="2:122" ht="15.75" customHeight="1">
      <c r="B93" s="195">
        <v>43586</v>
      </c>
      <c r="BK93" s="172">
        <v>0</v>
      </c>
      <c r="BL93" s="171">
        <f t="shared" ref="BL93:DR93" si="78">BK93</f>
        <v>0</v>
      </c>
      <c r="BM93" s="171">
        <f t="shared" si="78"/>
        <v>0</v>
      </c>
      <c r="BN93" s="171">
        <f t="shared" si="78"/>
        <v>0</v>
      </c>
      <c r="BO93" s="171">
        <f t="shared" si="78"/>
        <v>0</v>
      </c>
      <c r="BP93" s="171">
        <f t="shared" si="78"/>
        <v>0</v>
      </c>
      <c r="BQ93" s="171">
        <f t="shared" si="78"/>
        <v>0</v>
      </c>
      <c r="BR93" s="171">
        <f t="shared" si="78"/>
        <v>0</v>
      </c>
      <c r="BS93" s="171">
        <f t="shared" si="78"/>
        <v>0</v>
      </c>
      <c r="BT93" s="171">
        <f t="shared" si="78"/>
        <v>0</v>
      </c>
      <c r="BU93" s="171">
        <f t="shared" si="78"/>
        <v>0</v>
      </c>
      <c r="BV93" s="171">
        <f t="shared" si="78"/>
        <v>0</v>
      </c>
      <c r="BW93" s="171">
        <f t="shared" si="78"/>
        <v>0</v>
      </c>
      <c r="BX93" s="171">
        <f t="shared" si="78"/>
        <v>0</v>
      </c>
      <c r="BY93" s="171">
        <f t="shared" si="78"/>
        <v>0</v>
      </c>
      <c r="BZ93" s="171">
        <f t="shared" si="78"/>
        <v>0</v>
      </c>
      <c r="CA93" s="171">
        <f t="shared" si="78"/>
        <v>0</v>
      </c>
      <c r="CB93" s="171">
        <f t="shared" si="78"/>
        <v>0</v>
      </c>
      <c r="CC93" s="171">
        <f t="shared" si="78"/>
        <v>0</v>
      </c>
      <c r="CD93" s="171">
        <f t="shared" si="78"/>
        <v>0</v>
      </c>
      <c r="CE93" s="171">
        <f t="shared" si="78"/>
        <v>0</v>
      </c>
      <c r="CF93" s="171">
        <f t="shared" si="78"/>
        <v>0</v>
      </c>
      <c r="CG93" s="171">
        <f t="shared" si="78"/>
        <v>0</v>
      </c>
      <c r="CH93" s="171">
        <f t="shared" si="78"/>
        <v>0</v>
      </c>
      <c r="CI93" s="171">
        <f t="shared" si="78"/>
        <v>0</v>
      </c>
      <c r="CJ93" s="171">
        <f t="shared" si="78"/>
        <v>0</v>
      </c>
      <c r="CK93" s="171">
        <f t="shared" si="78"/>
        <v>0</v>
      </c>
      <c r="CL93" s="171">
        <f t="shared" si="78"/>
        <v>0</v>
      </c>
      <c r="CM93" s="171">
        <f t="shared" si="78"/>
        <v>0</v>
      </c>
      <c r="CN93" s="171">
        <f t="shared" si="78"/>
        <v>0</v>
      </c>
      <c r="CO93" s="171">
        <f t="shared" si="78"/>
        <v>0</v>
      </c>
      <c r="CP93" s="171">
        <f t="shared" si="78"/>
        <v>0</v>
      </c>
      <c r="CQ93" s="171">
        <f t="shared" si="78"/>
        <v>0</v>
      </c>
      <c r="CR93" s="171">
        <f t="shared" si="78"/>
        <v>0</v>
      </c>
      <c r="CS93" s="171">
        <f t="shared" si="78"/>
        <v>0</v>
      </c>
      <c r="CT93" s="171">
        <f t="shared" si="78"/>
        <v>0</v>
      </c>
      <c r="CU93" s="171">
        <f t="shared" si="78"/>
        <v>0</v>
      </c>
      <c r="CV93" s="171">
        <f t="shared" si="78"/>
        <v>0</v>
      </c>
      <c r="CW93" s="171">
        <f t="shared" si="78"/>
        <v>0</v>
      </c>
      <c r="CX93" s="171">
        <f t="shared" si="78"/>
        <v>0</v>
      </c>
      <c r="CY93" s="171">
        <f t="shared" si="78"/>
        <v>0</v>
      </c>
      <c r="CZ93" s="171">
        <f t="shared" si="78"/>
        <v>0</v>
      </c>
      <c r="DA93" s="171">
        <f t="shared" si="78"/>
        <v>0</v>
      </c>
      <c r="DB93" s="171">
        <f t="shared" si="78"/>
        <v>0</v>
      </c>
      <c r="DC93" s="171">
        <f t="shared" si="78"/>
        <v>0</v>
      </c>
      <c r="DD93" s="171">
        <f t="shared" si="78"/>
        <v>0</v>
      </c>
      <c r="DE93" s="171">
        <f t="shared" si="78"/>
        <v>0</v>
      </c>
      <c r="DF93" s="171">
        <f t="shared" si="78"/>
        <v>0</v>
      </c>
      <c r="DG93" s="171">
        <f t="shared" si="78"/>
        <v>0</v>
      </c>
      <c r="DH93" s="171">
        <f t="shared" si="78"/>
        <v>0</v>
      </c>
      <c r="DI93" s="171">
        <f t="shared" si="78"/>
        <v>0</v>
      </c>
      <c r="DJ93" s="171">
        <f t="shared" si="78"/>
        <v>0</v>
      </c>
      <c r="DK93" s="171">
        <f t="shared" si="78"/>
        <v>0</v>
      </c>
      <c r="DL93" s="171">
        <f t="shared" si="78"/>
        <v>0</v>
      </c>
      <c r="DM93" s="171">
        <f t="shared" si="78"/>
        <v>0</v>
      </c>
      <c r="DN93" s="171">
        <f t="shared" si="78"/>
        <v>0</v>
      </c>
      <c r="DO93" s="171">
        <f t="shared" si="78"/>
        <v>0</v>
      </c>
      <c r="DP93" s="171">
        <f t="shared" si="78"/>
        <v>0</v>
      </c>
      <c r="DQ93" s="171">
        <f t="shared" si="78"/>
        <v>0</v>
      </c>
      <c r="DR93" s="171">
        <f t="shared" si="78"/>
        <v>0</v>
      </c>
    </row>
    <row r="94" spans="2:122" ht="15.75" customHeight="1">
      <c r="B94" s="195">
        <v>43617</v>
      </c>
      <c r="BK94" s="172">
        <v>0</v>
      </c>
      <c r="BL94" s="171">
        <f t="shared" ref="BL94:DR94" si="79">BK94</f>
        <v>0</v>
      </c>
      <c r="BM94" s="171">
        <f t="shared" si="79"/>
        <v>0</v>
      </c>
      <c r="BN94" s="171">
        <f t="shared" si="79"/>
        <v>0</v>
      </c>
      <c r="BO94" s="171">
        <f t="shared" si="79"/>
        <v>0</v>
      </c>
      <c r="BP94" s="171">
        <f t="shared" si="79"/>
        <v>0</v>
      </c>
      <c r="BQ94" s="171">
        <f t="shared" si="79"/>
        <v>0</v>
      </c>
      <c r="BR94" s="171">
        <f t="shared" si="79"/>
        <v>0</v>
      </c>
      <c r="BS94" s="171">
        <f t="shared" si="79"/>
        <v>0</v>
      </c>
      <c r="BT94" s="171">
        <f t="shared" si="79"/>
        <v>0</v>
      </c>
      <c r="BU94" s="171">
        <f t="shared" si="79"/>
        <v>0</v>
      </c>
      <c r="BV94" s="171">
        <f t="shared" si="79"/>
        <v>0</v>
      </c>
      <c r="BW94" s="171">
        <f t="shared" si="79"/>
        <v>0</v>
      </c>
      <c r="BX94" s="171">
        <f t="shared" si="79"/>
        <v>0</v>
      </c>
      <c r="BY94" s="171">
        <f t="shared" si="79"/>
        <v>0</v>
      </c>
      <c r="BZ94" s="171">
        <f t="shared" si="79"/>
        <v>0</v>
      </c>
      <c r="CA94" s="171">
        <f t="shared" si="79"/>
        <v>0</v>
      </c>
      <c r="CB94" s="171">
        <f t="shared" si="79"/>
        <v>0</v>
      </c>
      <c r="CC94" s="171">
        <f t="shared" si="79"/>
        <v>0</v>
      </c>
      <c r="CD94" s="171">
        <f t="shared" si="79"/>
        <v>0</v>
      </c>
      <c r="CE94" s="171">
        <f t="shared" si="79"/>
        <v>0</v>
      </c>
      <c r="CF94" s="171">
        <f t="shared" si="79"/>
        <v>0</v>
      </c>
      <c r="CG94" s="171">
        <f t="shared" si="79"/>
        <v>0</v>
      </c>
      <c r="CH94" s="171">
        <f t="shared" si="79"/>
        <v>0</v>
      </c>
      <c r="CI94" s="171">
        <f t="shared" si="79"/>
        <v>0</v>
      </c>
      <c r="CJ94" s="171">
        <f t="shared" si="79"/>
        <v>0</v>
      </c>
      <c r="CK94" s="171">
        <f t="shared" si="79"/>
        <v>0</v>
      </c>
      <c r="CL94" s="171">
        <f t="shared" si="79"/>
        <v>0</v>
      </c>
      <c r="CM94" s="171">
        <f t="shared" si="79"/>
        <v>0</v>
      </c>
      <c r="CN94" s="171">
        <f t="shared" si="79"/>
        <v>0</v>
      </c>
      <c r="CO94" s="171">
        <f t="shared" si="79"/>
        <v>0</v>
      </c>
      <c r="CP94" s="171">
        <f t="shared" si="79"/>
        <v>0</v>
      </c>
      <c r="CQ94" s="171">
        <f t="shared" si="79"/>
        <v>0</v>
      </c>
      <c r="CR94" s="171">
        <f t="shared" si="79"/>
        <v>0</v>
      </c>
      <c r="CS94" s="171">
        <f t="shared" si="79"/>
        <v>0</v>
      </c>
      <c r="CT94" s="171">
        <f t="shared" si="79"/>
        <v>0</v>
      </c>
      <c r="CU94" s="171">
        <f t="shared" si="79"/>
        <v>0</v>
      </c>
      <c r="CV94" s="171">
        <f t="shared" si="79"/>
        <v>0</v>
      </c>
      <c r="CW94" s="171">
        <f t="shared" si="79"/>
        <v>0</v>
      </c>
      <c r="CX94" s="171">
        <f t="shared" si="79"/>
        <v>0</v>
      </c>
      <c r="CY94" s="171">
        <f t="shared" si="79"/>
        <v>0</v>
      </c>
      <c r="CZ94" s="171">
        <f t="shared" si="79"/>
        <v>0</v>
      </c>
      <c r="DA94" s="171">
        <f t="shared" si="79"/>
        <v>0</v>
      </c>
      <c r="DB94" s="171">
        <f t="shared" si="79"/>
        <v>0</v>
      </c>
      <c r="DC94" s="171">
        <f t="shared" si="79"/>
        <v>0</v>
      </c>
      <c r="DD94" s="171">
        <f t="shared" si="79"/>
        <v>0</v>
      </c>
      <c r="DE94" s="171">
        <f t="shared" si="79"/>
        <v>0</v>
      </c>
      <c r="DF94" s="171">
        <f t="shared" si="79"/>
        <v>0</v>
      </c>
      <c r="DG94" s="171">
        <f t="shared" si="79"/>
        <v>0</v>
      </c>
      <c r="DH94" s="171">
        <f t="shared" si="79"/>
        <v>0</v>
      </c>
      <c r="DI94" s="171">
        <f t="shared" si="79"/>
        <v>0</v>
      </c>
      <c r="DJ94" s="171">
        <f t="shared" si="79"/>
        <v>0</v>
      </c>
      <c r="DK94" s="171">
        <f t="shared" si="79"/>
        <v>0</v>
      </c>
      <c r="DL94" s="171">
        <f t="shared" si="79"/>
        <v>0</v>
      </c>
      <c r="DM94" s="171">
        <f t="shared" si="79"/>
        <v>0</v>
      </c>
      <c r="DN94" s="171">
        <f t="shared" si="79"/>
        <v>0</v>
      </c>
      <c r="DO94" s="171">
        <f t="shared" si="79"/>
        <v>0</v>
      </c>
      <c r="DP94" s="171">
        <f t="shared" si="79"/>
        <v>0</v>
      </c>
      <c r="DQ94" s="171">
        <f t="shared" si="79"/>
        <v>0</v>
      </c>
      <c r="DR94" s="171">
        <f t="shared" si="79"/>
        <v>0</v>
      </c>
    </row>
    <row r="95" spans="2:122" ht="15.75" customHeight="1">
      <c r="B95" s="195">
        <v>43647</v>
      </c>
      <c r="BK95" s="172">
        <v>0</v>
      </c>
      <c r="BL95" s="171">
        <f t="shared" ref="BL95:DR95" si="80">BK95</f>
        <v>0</v>
      </c>
      <c r="BM95" s="171">
        <f t="shared" si="80"/>
        <v>0</v>
      </c>
      <c r="BN95" s="171">
        <f t="shared" si="80"/>
        <v>0</v>
      </c>
      <c r="BO95" s="171">
        <f t="shared" si="80"/>
        <v>0</v>
      </c>
      <c r="BP95" s="171">
        <f t="shared" si="80"/>
        <v>0</v>
      </c>
      <c r="BQ95" s="171">
        <f t="shared" si="80"/>
        <v>0</v>
      </c>
      <c r="BR95" s="171">
        <f t="shared" si="80"/>
        <v>0</v>
      </c>
      <c r="BS95" s="171">
        <f t="shared" si="80"/>
        <v>0</v>
      </c>
      <c r="BT95" s="171">
        <f t="shared" si="80"/>
        <v>0</v>
      </c>
      <c r="BU95" s="171">
        <f t="shared" si="80"/>
        <v>0</v>
      </c>
      <c r="BV95" s="171">
        <f t="shared" si="80"/>
        <v>0</v>
      </c>
      <c r="BW95" s="171">
        <f t="shared" si="80"/>
        <v>0</v>
      </c>
      <c r="BX95" s="171">
        <f t="shared" si="80"/>
        <v>0</v>
      </c>
      <c r="BY95" s="171">
        <f t="shared" si="80"/>
        <v>0</v>
      </c>
      <c r="BZ95" s="171">
        <f t="shared" si="80"/>
        <v>0</v>
      </c>
      <c r="CA95" s="171">
        <f t="shared" si="80"/>
        <v>0</v>
      </c>
      <c r="CB95" s="171">
        <f t="shared" si="80"/>
        <v>0</v>
      </c>
      <c r="CC95" s="171">
        <f t="shared" si="80"/>
        <v>0</v>
      </c>
      <c r="CD95" s="171">
        <f t="shared" si="80"/>
        <v>0</v>
      </c>
      <c r="CE95" s="171">
        <f t="shared" si="80"/>
        <v>0</v>
      </c>
      <c r="CF95" s="171">
        <f t="shared" si="80"/>
        <v>0</v>
      </c>
      <c r="CG95" s="171">
        <f t="shared" si="80"/>
        <v>0</v>
      </c>
      <c r="CH95" s="171">
        <f t="shared" si="80"/>
        <v>0</v>
      </c>
      <c r="CI95" s="171">
        <f t="shared" si="80"/>
        <v>0</v>
      </c>
      <c r="CJ95" s="171">
        <f t="shared" si="80"/>
        <v>0</v>
      </c>
      <c r="CK95" s="171">
        <f t="shared" si="80"/>
        <v>0</v>
      </c>
      <c r="CL95" s="171">
        <f t="shared" si="80"/>
        <v>0</v>
      </c>
      <c r="CM95" s="171">
        <f t="shared" si="80"/>
        <v>0</v>
      </c>
      <c r="CN95" s="171">
        <f t="shared" si="80"/>
        <v>0</v>
      </c>
      <c r="CO95" s="171">
        <f t="shared" si="80"/>
        <v>0</v>
      </c>
      <c r="CP95" s="171">
        <f t="shared" si="80"/>
        <v>0</v>
      </c>
      <c r="CQ95" s="171">
        <f t="shared" si="80"/>
        <v>0</v>
      </c>
      <c r="CR95" s="171">
        <f t="shared" si="80"/>
        <v>0</v>
      </c>
      <c r="CS95" s="171">
        <f t="shared" si="80"/>
        <v>0</v>
      </c>
      <c r="CT95" s="171">
        <f t="shared" si="80"/>
        <v>0</v>
      </c>
      <c r="CU95" s="171">
        <f t="shared" si="80"/>
        <v>0</v>
      </c>
      <c r="CV95" s="171">
        <f t="shared" si="80"/>
        <v>0</v>
      </c>
      <c r="CW95" s="171">
        <f t="shared" si="80"/>
        <v>0</v>
      </c>
      <c r="CX95" s="171">
        <f t="shared" si="80"/>
        <v>0</v>
      </c>
      <c r="CY95" s="171">
        <f t="shared" si="80"/>
        <v>0</v>
      </c>
      <c r="CZ95" s="171">
        <f t="shared" si="80"/>
        <v>0</v>
      </c>
      <c r="DA95" s="171">
        <f t="shared" si="80"/>
        <v>0</v>
      </c>
      <c r="DB95" s="171">
        <f t="shared" si="80"/>
        <v>0</v>
      </c>
      <c r="DC95" s="171">
        <f t="shared" si="80"/>
        <v>0</v>
      </c>
      <c r="DD95" s="171">
        <f t="shared" si="80"/>
        <v>0</v>
      </c>
      <c r="DE95" s="171">
        <f t="shared" si="80"/>
        <v>0</v>
      </c>
      <c r="DF95" s="171">
        <f t="shared" si="80"/>
        <v>0</v>
      </c>
      <c r="DG95" s="171">
        <f t="shared" si="80"/>
        <v>0</v>
      </c>
      <c r="DH95" s="171">
        <f t="shared" si="80"/>
        <v>0</v>
      </c>
      <c r="DI95" s="171">
        <f t="shared" si="80"/>
        <v>0</v>
      </c>
      <c r="DJ95" s="171">
        <f t="shared" si="80"/>
        <v>0</v>
      </c>
      <c r="DK95" s="171">
        <f t="shared" si="80"/>
        <v>0</v>
      </c>
      <c r="DL95" s="171">
        <f t="shared" si="80"/>
        <v>0</v>
      </c>
      <c r="DM95" s="171">
        <f t="shared" si="80"/>
        <v>0</v>
      </c>
      <c r="DN95" s="171">
        <f t="shared" si="80"/>
        <v>0</v>
      </c>
      <c r="DO95" s="171">
        <f t="shared" si="80"/>
        <v>0</v>
      </c>
      <c r="DP95" s="171">
        <f t="shared" si="80"/>
        <v>0</v>
      </c>
      <c r="DQ95" s="171">
        <f t="shared" si="80"/>
        <v>0</v>
      </c>
      <c r="DR95" s="171">
        <f t="shared" si="80"/>
        <v>0</v>
      </c>
    </row>
    <row r="96" spans="2:122" ht="15.75" customHeight="1">
      <c r="B96" s="195">
        <v>43678</v>
      </c>
      <c r="BK96" s="172">
        <v>0</v>
      </c>
      <c r="BL96" s="171">
        <f t="shared" ref="BL96:DR96" si="81">BK96</f>
        <v>0</v>
      </c>
      <c r="BM96" s="171">
        <f t="shared" si="81"/>
        <v>0</v>
      </c>
      <c r="BN96" s="171">
        <f t="shared" si="81"/>
        <v>0</v>
      </c>
      <c r="BO96" s="171">
        <f t="shared" si="81"/>
        <v>0</v>
      </c>
      <c r="BP96" s="171">
        <f t="shared" si="81"/>
        <v>0</v>
      </c>
      <c r="BQ96" s="171">
        <f t="shared" si="81"/>
        <v>0</v>
      </c>
      <c r="BR96" s="171">
        <f t="shared" si="81"/>
        <v>0</v>
      </c>
      <c r="BS96" s="171">
        <f t="shared" si="81"/>
        <v>0</v>
      </c>
      <c r="BT96" s="171">
        <f t="shared" si="81"/>
        <v>0</v>
      </c>
      <c r="BU96" s="171">
        <f t="shared" si="81"/>
        <v>0</v>
      </c>
      <c r="BV96" s="171">
        <f t="shared" si="81"/>
        <v>0</v>
      </c>
      <c r="BW96" s="171">
        <f t="shared" si="81"/>
        <v>0</v>
      </c>
      <c r="BX96" s="171">
        <f t="shared" si="81"/>
        <v>0</v>
      </c>
      <c r="BY96" s="171">
        <f t="shared" si="81"/>
        <v>0</v>
      </c>
      <c r="BZ96" s="171">
        <f t="shared" si="81"/>
        <v>0</v>
      </c>
      <c r="CA96" s="171">
        <f t="shared" si="81"/>
        <v>0</v>
      </c>
      <c r="CB96" s="171">
        <f t="shared" si="81"/>
        <v>0</v>
      </c>
      <c r="CC96" s="171">
        <f t="shared" si="81"/>
        <v>0</v>
      </c>
      <c r="CD96" s="171">
        <f t="shared" si="81"/>
        <v>0</v>
      </c>
      <c r="CE96" s="171">
        <f t="shared" si="81"/>
        <v>0</v>
      </c>
      <c r="CF96" s="171">
        <f t="shared" si="81"/>
        <v>0</v>
      </c>
      <c r="CG96" s="171">
        <f t="shared" si="81"/>
        <v>0</v>
      </c>
      <c r="CH96" s="171">
        <f t="shared" si="81"/>
        <v>0</v>
      </c>
      <c r="CI96" s="171">
        <f t="shared" si="81"/>
        <v>0</v>
      </c>
      <c r="CJ96" s="171">
        <f t="shared" si="81"/>
        <v>0</v>
      </c>
      <c r="CK96" s="171">
        <f t="shared" si="81"/>
        <v>0</v>
      </c>
      <c r="CL96" s="171">
        <f t="shared" si="81"/>
        <v>0</v>
      </c>
      <c r="CM96" s="171">
        <f t="shared" si="81"/>
        <v>0</v>
      </c>
      <c r="CN96" s="171">
        <f t="shared" si="81"/>
        <v>0</v>
      </c>
      <c r="CO96" s="171">
        <f t="shared" si="81"/>
        <v>0</v>
      </c>
      <c r="CP96" s="171">
        <f t="shared" si="81"/>
        <v>0</v>
      </c>
      <c r="CQ96" s="171">
        <f t="shared" si="81"/>
        <v>0</v>
      </c>
      <c r="CR96" s="171">
        <f t="shared" si="81"/>
        <v>0</v>
      </c>
      <c r="CS96" s="171">
        <f t="shared" si="81"/>
        <v>0</v>
      </c>
      <c r="CT96" s="171">
        <f t="shared" si="81"/>
        <v>0</v>
      </c>
      <c r="CU96" s="171">
        <f t="shared" si="81"/>
        <v>0</v>
      </c>
      <c r="CV96" s="171">
        <f t="shared" si="81"/>
        <v>0</v>
      </c>
      <c r="CW96" s="171">
        <f t="shared" si="81"/>
        <v>0</v>
      </c>
      <c r="CX96" s="171">
        <f t="shared" si="81"/>
        <v>0</v>
      </c>
      <c r="CY96" s="171">
        <f t="shared" si="81"/>
        <v>0</v>
      </c>
      <c r="CZ96" s="171">
        <f t="shared" si="81"/>
        <v>0</v>
      </c>
      <c r="DA96" s="171">
        <f t="shared" si="81"/>
        <v>0</v>
      </c>
      <c r="DB96" s="171">
        <f t="shared" si="81"/>
        <v>0</v>
      </c>
      <c r="DC96" s="171">
        <f t="shared" si="81"/>
        <v>0</v>
      </c>
      <c r="DD96" s="171">
        <f t="shared" si="81"/>
        <v>0</v>
      </c>
      <c r="DE96" s="171">
        <f t="shared" si="81"/>
        <v>0</v>
      </c>
      <c r="DF96" s="171">
        <f t="shared" si="81"/>
        <v>0</v>
      </c>
      <c r="DG96" s="171">
        <f t="shared" si="81"/>
        <v>0</v>
      </c>
      <c r="DH96" s="171">
        <f t="shared" si="81"/>
        <v>0</v>
      </c>
      <c r="DI96" s="171">
        <f t="shared" si="81"/>
        <v>0</v>
      </c>
      <c r="DJ96" s="171">
        <f t="shared" si="81"/>
        <v>0</v>
      </c>
      <c r="DK96" s="171">
        <f t="shared" si="81"/>
        <v>0</v>
      </c>
      <c r="DL96" s="171">
        <f t="shared" si="81"/>
        <v>0</v>
      </c>
      <c r="DM96" s="171">
        <f t="shared" si="81"/>
        <v>0</v>
      </c>
      <c r="DN96" s="171">
        <f t="shared" si="81"/>
        <v>0</v>
      </c>
      <c r="DO96" s="171">
        <f t="shared" si="81"/>
        <v>0</v>
      </c>
      <c r="DP96" s="171">
        <f t="shared" si="81"/>
        <v>0</v>
      </c>
      <c r="DQ96" s="171">
        <f t="shared" si="81"/>
        <v>0</v>
      </c>
      <c r="DR96" s="171">
        <f t="shared" si="81"/>
        <v>0</v>
      </c>
    </row>
    <row r="97" spans="2:122" ht="15.75" customHeight="1">
      <c r="B97" s="195">
        <v>43709</v>
      </c>
      <c r="BK97" s="172">
        <v>0</v>
      </c>
      <c r="BL97" s="171">
        <f t="shared" ref="BL97:DR97" si="82">BK97</f>
        <v>0</v>
      </c>
      <c r="BM97" s="171">
        <f t="shared" si="82"/>
        <v>0</v>
      </c>
      <c r="BN97" s="171">
        <f t="shared" si="82"/>
        <v>0</v>
      </c>
      <c r="BO97" s="171">
        <f t="shared" si="82"/>
        <v>0</v>
      </c>
      <c r="BP97" s="171">
        <f t="shared" si="82"/>
        <v>0</v>
      </c>
      <c r="BQ97" s="171">
        <f t="shared" si="82"/>
        <v>0</v>
      </c>
      <c r="BR97" s="171">
        <f t="shared" si="82"/>
        <v>0</v>
      </c>
      <c r="BS97" s="171">
        <f t="shared" si="82"/>
        <v>0</v>
      </c>
      <c r="BT97" s="171">
        <f t="shared" si="82"/>
        <v>0</v>
      </c>
      <c r="BU97" s="171">
        <f t="shared" si="82"/>
        <v>0</v>
      </c>
      <c r="BV97" s="171">
        <f t="shared" si="82"/>
        <v>0</v>
      </c>
      <c r="BW97" s="171">
        <f t="shared" si="82"/>
        <v>0</v>
      </c>
      <c r="BX97" s="171">
        <f t="shared" si="82"/>
        <v>0</v>
      </c>
      <c r="BY97" s="171">
        <f t="shared" si="82"/>
        <v>0</v>
      </c>
      <c r="BZ97" s="171">
        <f t="shared" si="82"/>
        <v>0</v>
      </c>
      <c r="CA97" s="171">
        <f t="shared" si="82"/>
        <v>0</v>
      </c>
      <c r="CB97" s="171">
        <f t="shared" si="82"/>
        <v>0</v>
      </c>
      <c r="CC97" s="171">
        <f t="shared" si="82"/>
        <v>0</v>
      </c>
      <c r="CD97" s="171">
        <f t="shared" si="82"/>
        <v>0</v>
      </c>
      <c r="CE97" s="171">
        <f t="shared" si="82"/>
        <v>0</v>
      </c>
      <c r="CF97" s="171">
        <f t="shared" si="82"/>
        <v>0</v>
      </c>
      <c r="CG97" s="171">
        <f t="shared" si="82"/>
        <v>0</v>
      </c>
      <c r="CH97" s="171">
        <f t="shared" si="82"/>
        <v>0</v>
      </c>
      <c r="CI97" s="171">
        <f t="shared" si="82"/>
        <v>0</v>
      </c>
      <c r="CJ97" s="171">
        <f t="shared" si="82"/>
        <v>0</v>
      </c>
      <c r="CK97" s="171">
        <f t="shared" si="82"/>
        <v>0</v>
      </c>
      <c r="CL97" s="171">
        <f t="shared" si="82"/>
        <v>0</v>
      </c>
      <c r="CM97" s="171">
        <f t="shared" si="82"/>
        <v>0</v>
      </c>
      <c r="CN97" s="171">
        <f t="shared" si="82"/>
        <v>0</v>
      </c>
      <c r="CO97" s="171">
        <f t="shared" si="82"/>
        <v>0</v>
      </c>
      <c r="CP97" s="171">
        <f t="shared" si="82"/>
        <v>0</v>
      </c>
      <c r="CQ97" s="171">
        <f t="shared" si="82"/>
        <v>0</v>
      </c>
      <c r="CR97" s="171">
        <f t="shared" si="82"/>
        <v>0</v>
      </c>
      <c r="CS97" s="171">
        <f t="shared" si="82"/>
        <v>0</v>
      </c>
      <c r="CT97" s="171">
        <f t="shared" si="82"/>
        <v>0</v>
      </c>
      <c r="CU97" s="171">
        <f t="shared" si="82"/>
        <v>0</v>
      </c>
      <c r="CV97" s="171">
        <f t="shared" si="82"/>
        <v>0</v>
      </c>
      <c r="CW97" s="171">
        <f t="shared" si="82"/>
        <v>0</v>
      </c>
      <c r="CX97" s="171">
        <f t="shared" si="82"/>
        <v>0</v>
      </c>
      <c r="CY97" s="171">
        <f t="shared" si="82"/>
        <v>0</v>
      </c>
      <c r="CZ97" s="171">
        <f t="shared" si="82"/>
        <v>0</v>
      </c>
      <c r="DA97" s="171">
        <f t="shared" si="82"/>
        <v>0</v>
      </c>
      <c r="DB97" s="171">
        <f t="shared" si="82"/>
        <v>0</v>
      </c>
      <c r="DC97" s="171">
        <f t="shared" si="82"/>
        <v>0</v>
      </c>
      <c r="DD97" s="171">
        <f t="shared" si="82"/>
        <v>0</v>
      </c>
      <c r="DE97" s="171">
        <f t="shared" si="82"/>
        <v>0</v>
      </c>
      <c r="DF97" s="171">
        <f t="shared" si="82"/>
        <v>0</v>
      </c>
      <c r="DG97" s="171">
        <f t="shared" si="82"/>
        <v>0</v>
      </c>
      <c r="DH97" s="171">
        <f t="shared" si="82"/>
        <v>0</v>
      </c>
      <c r="DI97" s="171">
        <f t="shared" si="82"/>
        <v>0</v>
      </c>
      <c r="DJ97" s="171">
        <f t="shared" si="82"/>
        <v>0</v>
      </c>
      <c r="DK97" s="171">
        <f t="shared" si="82"/>
        <v>0</v>
      </c>
      <c r="DL97" s="171">
        <f t="shared" si="82"/>
        <v>0</v>
      </c>
      <c r="DM97" s="171">
        <f t="shared" si="82"/>
        <v>0</v>
      </c>
      <c r="DN97" s="171">
        <f t="shared" si="82"/>
        <v>0</v>
      </c>
      <c r="DO97" s="171">
        <f t="shared" si="82"/>
        <v>0</v>
      </c>
      <c r="DP97" s="171">
        <f t="shared" si="82"/>
        <v>0</v>
      </c>
      <c r="DQ97" s="171">
        <f t="shared" si="82"/>
        <v>0</v>
      </c>
      <c r="DR97" s="171">
        <f t="shared" si="82"/>
        <v>0</v>
      </c>
    </row>
    <row r="98" spans="2:122" ht="15.75" customHeight="1">
      <c r="B98" s="195">
        <v>43739</v>
      </c>
      <c r="BK98" s="172">
        <v>0</v>
      </c>
      <c r="BL98" s="171">
        <f t="shared" ref="BL98:DR98" si="83">BK98</f>
        <v>0</v>
      </c>
      <c r="BM98" s="171">
        <f t="shared" si="83"/>
        <v>0</v>
      </c>
      <c r="BN98" s="171">
        <f t="shared" si="83"/>
        <v>0</v>
      </c>
      <c r="BO98" s="171">
        <f t="shared" si="83"/>
        <v>0</v>
      </c>
      <c r="BP98" s="171">
        <f t="shared" si="83"/>
        <v>0</v>
      </c>
      <c r="BQ98" s="171">
        <f t="shared" si="83"/>
        <v>0</v>
      </c>
      <c r="BR98" s="171">
        <f t="shared" si="83"/>
        <v>0</v>
      </c>
      <c r="BS98" s="171">
        <f t="shared" si="83"/>
        <v>0</v>
      </c>
      <c r="BT98" s="171">
        <f t="shared" si="83"/>
        <v>0</v>
      </c>
      <c r="BU98" s="171">
        <f t="shared" si="83"/>
        <v>0</v>
      </c>
      <c r="BV98" s="171">
        <f t="shared" si="83"/>
        <v>0</v>
      </c>
      <c r="BW98" s="171">
        <f t="shared" si="83"/>
        <v>0</v>
      </c>
      <c r="BX98" s="171">
        <f t="shared" si="83"/>
        <v>0</v>
      </c>
      <c r="BY98" s="171">
        <f t="shared" si="83"/>
        <v>0</v>
      </c>
      <c r="BZ98" s="171">
        <f t="shared" si="83"/>
        <v>0</v>
      </c>
      <c r="CA98" s="171">
        <f t="shared" si="83"/>
        <v>0</v>
      </c>
      <c r="CB98" s="171">
        <f t="shared" si="83"/>
        <v>0</v>
      </c>
      <c r="CC98" s="171">
        <f t="shared" si="83"/>
        <v>0</v>
      </c>
      <c r="CD98" s="171">
        <f t="shared" si="83"/>
        <v>0</v>
      </c>
      <c r="CE98" s="171">
        <f t="shared" si="83"/>
        <v>0</v>
      </c>
      <c r="CF98" s="171">
        <f t="shared" si="83"/>
        <v>0</v>
      </c>
      <c r="CG98" s="171">
        <f t="shared" si="83"/>
        <v>0</v>
      </c>
      <c r="CH98" s="171">
        <f t="shared" si="83"/>
        <v>0</v>
      </c>
      <c r="CI98" s="171">
        <f t="shared" si="83"/>
        <v>0</v>
      </c>
      <c r="CJ98" s="171">
        <f t="shared" si="83"/>
        <v>0</v>
      </c>
      <c r="CK98" s="171">
        <f t="shared" si="83"/>
        <v>0</v>
      </c>
      <c r="CL98" s="171">
        <f t="shared" si="83"/>
        <v>0</v>
      </c>
      <c r="CM98" s="171">
        <f t="shared" si="83"/>
        <v>0</v>
      </c>
      <c r="CN98" s="171">
        <f t="shared" si="83"/>
        <v>0</v>
      </c>
      <c r="CO98" s="171">
        <f t="shared" si="83"/>
        <v>0</v>
      </c>
      <c r="CP98" s="171">
        <f t="shared" si="83"/>
        <v>0</v>
      </c>
      <c r="CQ98" s="171">
        <f t="shared" si="83"/>
        <v>0</v>
      </c>
      <c r="CR98" s="171">
        <f t="shared" si="83"/>
        <v>0</v>
      </c>
      <c r="CS98" s="171">
        <f t="shared" si="83"/>
        <v>0</v>
      </c>
      <c r="CT98" s="171">
        <f t="shared" si="83"/>
        <v>0</v>
      </c>
      <c r="CU98" s="171">
        <f t="shared" si="83"/>
        <v>0</v>
      </c>
      <c r="CV98" s="171">
        <f t="shared" si="83"/>
        <v>0</v>
      </c>
      <c r="CW98" s="171">
        <f t="shared" si="83"/>
        <v>0</v>
      </c>
      <c r="CX98" s="171">
        <f t="shared" si="83"/>
        <v>0</v>
      </c>
      <c r="CY98" s="171">
        <f t="shared" si="83"/>
        <v>0</v>
      </c>
      <c r="CZ98" s="171">
        <f t="shared" si="83"/>
        <v>0</v>
      </c>
      <c r="DA98" s="171">
        <f t="shared" si="83"/>
        <v>0</v>
      </c>
      <c r="DB98" s="171">
        <f t="shared" si="83"/>
        <v>0</v>
      </c>
      <c r="DC98" s="171">
        <f t="shared" si="83"/>
        <v>0</v>
      </c>
      <c r="DD98" s="171">
        <f t="shared" si="83"/>
        <v>0</v>
      </c>
      <c r="DE98" s="171">
        <f t="shared" si="83"/>
        <v>0</v>
      </c>
      <c r="DF98" s="171">
        <f t="shared" si="83"/>
        <v>0</v>
      </c>
      <c r="DG98" s="171">
        <f t="shared" si="83"/>
        <v>0</v>
      </c>
      <c r="DH98" s="171">
        <f t="shared" si="83"/>
        <v>0</v>
      </c>
      <c r="DI98" s="171">
        <f t="shared" si="83"/>
        <v>0</v>
      </c>
      <c r="DJ98" s="171">
        <f t="shared" si="83"/>
        <v>0</v>
      </c>
      <c r="DK98" s="171">
        <f t="shared" si="83"/>
        <v>0</v>
      </c>
      <c r="DL98" s="171">
        <f t="shared" si="83"/>
        <v>0</v>
      </c>
      <c r="DM98" s="171">
        <f t="shared" si="83"/>
        <v>0</v>
      </c>
      <c r="DN98" s="171">
        <f t="shared" si="83"/>
        <v>0</v>
      </c>
      <c r="DO98" s="171">
        <f t="shared" si="83"/>
        <v>0</v>
      </c>
      <c r="DP98" s="171">
        <f t="shared" si="83"/>
        <v>0</v>
      </c>
      <c r="DQ98" s="171">
        <f t="shared" si="83"/>
        <v>0</v>
      </c>
      <c r="DR98" s="171">
        <f t="shared" si="83"/>
        <v>0</v>
      </c>
    </row>
    <row r="99" spans="2:122" ht="15.75" customHeight="1">
      <c r="B99" s="195">
        <v>43770</v>
      </c>
      <c r="BK99" s="172">
        <v>0</v>
      </c>
      <c r="BL99" s="171">
        <f t="shared" ref="BL99:DR99" si="84">BK99</f>
        <v>0</v>
      </c>
      <c r="BM99" s="171">
        <f t="shared" si="84"/>
        <v>0</v>
      </c>
      <c r="BN99" s="171">
        <f t="shared" si="84"/>
        <v>0</v>
      </c>
      <c r="BO99" s="171">
        <f t="shared" si="84"/>
        <v>0</v>
      </c>
      <c r="BP99" s="171">
        <f t="shared" si="84"/>
        <v>0</v>
      </c>
      <c r="BQ99" s="171">
        <f t="shared" si="84"/>
        <v>0</v>
      </c>
      <c r="BR99" s="171">
        <f t="shared" si="84"/>
        <v>0</v>
      </c>
      <c r="BS99" s="171">
        <f t="shared" si="84"/>
        <v>0</v>
      </c>
      <c r="BT99" s="171">
        <f t="shared" si="84"/>
        <v>0</v>
      </c>
      <c r="BU99" s="171">
        <f t="shared" si="84"/>
        <v>0</v>
      </c>
      <c r="BV99" s="171">
        <f t="shared" si="84"/>
        <v>0</v>
      </c>
      <c r="BW99" s="171">
        <f t="shared" si="84"/>
        <v>0</v>
      </c>
      <c r="BX99" s="171">
        <f t="shared" si="84"/>
        <v>0</v>
      </c>
      <c r="BY99" s="171">
        <f t="shared" si="84"/>
        <v>0</v>
      </c>
      <c r="BZ99" s="171">
        <f t="shared" si="84"/>
        <v>0</v>
      </c>
      <c r="CA99" s="171">
        <f t="shared" si="84"/>
        <v>0</v>
      </c>
      <c r="CB99" s="171">
        <f t="shared" si="84"/>
        <v>0</v>
      </c>
      <c r="CC99" s="171">
        <f t="shared" si="84"/>
        <v>0</v>
      </c>
      <c r="CD99" s="171">
        <f t="shared" si="84"/>
        <v>0</v>
      </c>
      <c r="CE99" s="171">
        <f t="shared" si="84"/>
        <v>0</v>
      </c>
      <c r="CF99" s="171">
        <f t="shared" si="84"/>
        <v>0</v>
      </c>
      <c r="CG99" s="171">
        <f t="shared" si="84"/>
        <v>0</v>
      </c>
      <c r="CH99" s="171">
        <f t="shared" si="84"/>
        <v>0</v>
      </c>
      <c r="CI99" s="171">
        <f t="shared" si="84"/>
        <v>0</v>
      </c>
      <c r="CJ99" s="171">
        <f t="shared" si="84"/>
        <v>0</v>
      </c>
      <c r="CK99" s="171">
        <f t="shared" si="84"/>
        <v>0</v>
      </c>
      <c r="CL99" s="171">
        <f t="shared" si="84"/>
        <v>0</v>
      </c>
      <c r="CM99" s="171">
        <f t="shared" si="84"/>
        <v>0</v>
      </c>
      <c r="CN99" s="171">
        <f t="shared" si="84"/>
        <v>0</v>
      </c>
      <c r="CO99" s="171">
        <f t="shared" si="84"/>
        <v>0</v>
      </c>
      <c r="CP99" s="171">
        <f t="shared" si="84"/>
        <v>0</v>
      </c>
      <c r="CQ99" s="171">
        <f t="shared" si="84"/>
        <v>0</v>
      </c>
      <c r="CR99" s="171">
        <f t="shared" si="84"/>
        <v>0</v>
      </c>
      <c r="CS99" s="171">
        <f t="shared" si="84"/>
        <v>0</v>
      </c>
      <c r="CT99" s="171">
        <f t="shared" si="84"/>
        <v>0</v>
      </c>
      <c r="CU99" s="171">
        <f t="shared" si="84"/>
        <v>0</v>
      </c>
      <c r="CV99" s="171">
        <f t="shared" si="84"/>
        <v>0</v>
      </c>
      <c r="CW99" s="171">
        <f t="shared" si="84"/>
        <v>0</v>
      </c>
      <c r="CX99" s="171">
        <f t="shared" si="84"/>
        <v>0</v>
      </c>
      <c r="CY99" s="171">
        <f t="shared" si="84"/>
        <v>0</v>
      </c>
      <c r="CZ99" s="171">
        <f t="shared" si="84"/>
        <v>0</v>
      </c>
      <c r="DA99" s="171">
        <f t="shared" si="84"/>
        <v>0</v>
      </c>
      <c r="DB99" s="171">
        <f t="shared" si="84"/>
        <v>0</v>
      </c>
      <c r="DC99" s="171">
        <f t="shared" si="84"/>
        <v>0</v>
      </c>
      <c r="DD99" s="171">
        <f t="shared" si="84"/>
        <v>0</v>
      </c>
      <c r="DE99" s="171">
        <f t="shared" si="84"/>
        <v>0</v>
      </c>
      <c r="DF99" s="171">
        <f t="shared" si="84"/>
        <v>0</v>
      </c>
      <c r="DG99" s="171">
        <f t="shared" si="84"/>
        <v>0</v>
      </c>
      <c r="DH99" s="171">
        <f t="shared" si="84"/>
        <v>0</v>
      </c>
      <c r="DI99" s="171">
        <f t="shared" si="84"/>
        <v>0</v>
      </c>
      <c r="DJ99" s="171">
        <f t="shared" si="84"/>
        <v>0</v>
      </c>
      <c r="DK99" s="171">
        <f t="shared" si="84"/>
        <v>0</v>
      </c>
      <c r="DL99" s="171">
        <f t="shared" si="84"/>
        <v>0</v>
      </c>
      <c r="DM99" s="171">
        <f t="shared" si="84"/>
        <v>0</v>
      </c>
      <c r="DN99" s="171">
        <f t="shared" si="84"/>
        <v>0</v>
      </c>
      <c r="DO99" s="171">
        <f t="shared" si="84"/>
        <v>0</v>
      </c>
      <c r="DP99" s="171">
        <f t="shared" si="84"/>
        <v>0</v>
      </c>
      <c r="DQ99" s="171">
        <f t="shared" si="84"/>
        <v>0</v>
      </c>
      <c r="DR99" s="171">
        <f t="shared" si="84"/>
        <v>0</v>
      </c>
    </row>
    <row r="100" spans="2:122" ht="15.75" customHeight="1">
      <c r="B100" s="195">
        <v>43800</v>
      </c>
      <c r="BK100" s="172">
        <v>0</v>
      </c>
      <c r="BL100" s="171">
        <f t="shared" ref="BL100:DR100" si="85">BK100</f>
        <v>0</v>
      </c>
      <c r="BM100" s="171">
        <f t="shared" si="85"/>
        <v>0</v>
      </c>
      <c r="BN100" s="171">
        <f t="shared" si="85"/>
        <v>0</v>
      </c>
      <c r="BO100" s="171">
        <f t="shared" si="85"/>
        <v>0</v>
      </c>
      <c r="BP100" s="171">
        <f t="shared" si="85"/>
        <v>0</v>
      </c>
      <c r="BQ100" s="171">
        <f t="shared" si="85"/>
        <v>0</v>
      </c>
      <c r="BR100" s="171">
        <f t="shared" si="85"/>
        <v>0</v>
      </c>
      <c r="BS100" s="171">
        <f t="shared" si="85"/>
        <v>0</v>
      </c>
      <c r="BT100" s="171">
        <f t="shared" si="85"/>
        <v>0</v>
      </c>
      <c r="BU100" s="171">
        <f t="shared" si="85"/>
        <v>0</v>
      </c>
      <c r="BV100" s="171">
        <f t="shared" si="85"/>
        <v>0</v>
      </c>
      <c r="BW100" s="171">
        <f t="shared" si="85"/>
        <v>0</v>
      </c>
      <c r="BX100" s="171">
        <f t="shared" si="85"/>
        <v>0</v>
      </c>
      <c r="BY100" s="171">
        <f t="shared" si="85"/>
        <v>0</v>
      </c>
      <c r="BZ100" s="171">
        <f t="shared" si="85"/>
        <v>0</v>
      </c>
      <c r="CA100" s="171">
        <f t="shared" si="85"/>
        <v>0</v>
      </c>
      <c r="CB100" s="171">
        <f t="shared" si="85"/>
        <v>0</v>
      </c>
      <c r="CC100" s="171">
        <f t="shared" si="85"/>
        <v>0</v>
      </c>
      <c r="CD100" s="171">
        <f t="shared" si="85"/>
        <v>0</v>
      </c>
      <c r="CE100" s="171">
        <f t="shared" si="85"/>
        <v>0</v>
      </c>
      <c r="CF100" s="171">
        <f t="shared" si="85"/>
        <v>0</v>
      </c>
      <c r="CG100" s="171">
        <f t="shared" si="85"/>
        <v>0</v>
      </c>
      <c r="CH100" s="171">
        <f t="shared" si="85"/>
        <v>0</v>
      </c>
      <c r="CI100" s="171">
        <f t="shared" si="85"/>
        <v>0</v>
      </c>
      <c r="CJ100" s="171">
        <f t="shared" si="85"/>
        <v>0</v>
      </c>
      <c r="CK100" s="171">
        <f t="shared" si="85"/>
        <v>0</v>
      </c>
      <c r="CL100" s="171">
        <f t="shared" si="85"/>
        <v>0</v>
      </c>
      <c r="CM100" s="171">
        <f t="shared" si="85"/>
        <v>0</v>
      </c>
      <c r="CN100" s="171">
        <f t="shared" si="85"/>
        <v>0</v>
      </c>
      <c r="CO100" s="171">
        <f t="shared" si="85"/>
        <v>0</v>
      </c>
      <c r="CP100" s="171">
        <f t="shared" si="85"/>
        <v>0</v>
      </c>
      <c r="CQ100" s="171">
        <f t="shared" si="85"/>
        <v>0</v>
      </c>
      <c r="CR100" s="171">
        <f t="shared" si="85"/>
        <v>0</v>
      </c>
      <c r="CS100" s="171">
        <f t="shared" si="85"/>
        <v>0</v>
      </c>
      <c r="CT100" s="171">
        <f t="shared" si="85"/>
        <v>0</v>
      </c>
      <c r="CU100" s="171">
        <f t="shared" si="85"/>
        <v>0</v>
      </c>
      <c r="CV100" s="171">
        <f t="shared" si="85"/>
        <v>0</v>
      </c>
      <c r="CW100" s="171">
        <f t="shared" si="85"/>
        <v>0</v>
      </c>
      <c r="CX100" s="171">
        <f t="shared" si="85"/>
        <v>0</v>
      </c>
      <c r="CY100" s="171">
        <f t="shared" si="85"/>
        <v>0</v>
      </c>
      <c r="CZ100" s="171">
        <f t="shared" si="85"/>
        <v>0</v>
      </c>
      <c r="DA100" s="171">
        <f t="shared" si="85"/>
        <v>0</v>
      </c>
      <c r="DB100" s="171">
        <f t="shared" si="85"/>
        <v>0</v>
      </c>
      <c r="DC100" s="171">
        <f t="shared" si="85"/>
        <v>0</v>
      </c>
      <c r="DD100" s="171">
        <f t="shared" si="85"/>
        <v>0</v>
      </c>
      <c r="DE100" s="171">
        <f t="shared" si="85"/>
        <v>0</v>
      </c>
      <c r="DF100" s="171">
        <f t="shared" si="85"/>
        <v>0</v>
      </c>
      <c r="DG100" s="171">
        <f t="shared" si="85"/>
        <v>0</v>
      </c>
      <c r="DH100" s="171">
        <f t="shared" si="85"/>
        <v>0</v>
      </c>
      <c r="DI100" s="171">
        <f t="shared" si="85"/>
        <v>0</v>
      </c>
      <c r="DJ100" s="171">
        <f t="shared" si="85"/>
        <v>0</v>
      </c>
      <c r="DK100" s="171">
        <f t="shared" si="85"/>
        <v>0</v>
      </c>
      <c r="DL100" s="171">
        <f t="shared" si="85"/>
        <v>0</v>
      </c>
      <c r="DM100" s="171">
        <f t="shared" si="85"/>
        <v>0</v>
      </c>
      <c r="DN100" s="171">
        <f t="shared" si="85"/>
        <v>0</v>
      </c>
      <c r="DO100" s="171">
        <f t="shared" si="85"/>
        <v>0</v>
      </c>
      <c r="DP100" s="171">
        <f t="shared" si="85"/>
        <v>0</v>
      </c>
      <c r="DQ100" s="171">
        <f t="shared" si="85"/>
        <v>0</v>
      </c>
      <c r="DR100" s="171">
        <f t="shared" si="85"/>
        <v>0</v>
      </c>
    </row>
    <row r="101" spans="2:122" ht="15.75" customHeight="1">
      <c r="B101" s="195">
        <v>43831</v>
      </c>
      <c r="BK101" s="172">
        <v>0</v>
      </c>
      <c r="BL101" s="171">
        <f t="shared" ref="BL101:DR101" si="86">BK101</f>
        <v>0</v>
      </c>
      <c r="BM101" s="171">
        <f t="shared" si="86"/>
        <v>0</v>
      </c>
      <c r="BN101" s="171">
        <f t="shared" si="86"/>
        <v>0</v>
      </c>
      <c r="BO101" s="171">
        <f t="shared" si="86"/>
        <v>0</v>
      </c>
      <c r="BP101" s="171">
        <f t="shared" si="86"/>
        <v>0</v>
      </c>
      <c r="BQ101" s="171">
        <f t="shared" si="86"/>
        <v>0</v>
      </c>
      <c r="BR101" s="171">
        <f t="shared" si="86"/>
        <v>0</v>
      </c>
      <c r="BS101" s="171">
        <f t="shared" si="86"/>
        <v>0</v>
      </c>
      <c r="BT101" s="171">
        <f t="shared" si="86"/>
        <v>0</v>
      </c>
      <c r="BU101" s="171">
        <f t="shared" si="86"/>
        <v>0</v>
      </c>
      <c r="BV101" s="171">
        <f t="shared" si="86"/>
        <v>0</v>
      </c>
      <c r="BW101" s="171">
        <f t="shared" si="86"/>
        <v>0</v>
      </c>
      <c r="BX101" s="171">
        <f t="shared" si="86"/>
        <v>0</v>
      </c>
      <c r="BY101" s="171">
        <f t="shared" si="86"/>
        <v>0</v>
      </c>
      <c r="BZ101" s="171">
        <f t="shared" si="86"/>
        <v>0</v>
      </c>
      <c r="CA101" s="171">
        <f t="shared" si="86"/>
        <v>0</v>
      </c>
      <c r="CB101" s="171">
        <f t="shared" si="86"/>
        <v>0</v>
      </c>
      <c r="CC101" s="171">
        <f t="shared" si="86"/>
        <v>0</v>
      </c>
      <c r="CD101" s="171">
        <f t="shared" si="86"/>
        <v>0</v>
      </c>
      <c r="CE101" s="171">
        <f t="shared" si="86"/>
        <v>0</v>
      </c>
      <c r="CF101" s="171">
        <f t="shared" si="86"/>
        <v>0</v>
      </c>
      <c r="CG101" s="171">
        <f t="shared" si="86"/>
        <v>0</v>
      </c>
      <c r="CH101" s="171">
        <f t="shared" si="86"/>
        <v>0</v>
      </c>
      <c r="CI101" s="171">
        <f t="shared" si="86"/>
        <v>0</v>
      </c>
      <c r="CJ101" s="171">
        <f t="shared" si="86"/>
        <v>0</v>
      </c>
      <c r="CK101" s="171">
        <f t="shared" si="86"/>
        <v>0</v>
      </c>
      <c r="CL101" s="171">
        <f t="shared" si="86"/>
        <v>0</v>
      </c>
      <c r="CM101" s="171">
        <f t="shared" si="86"/>
        <v>0</v>
      </c>
      <c r="CN101" s="171">
        <f t="shared" si="86"/>
        <v>0</v>
      </c>
      <c r="CO101" s="171">
        <f t="shared" si="86"/>
        <v>0</v>
      </c>
      <c r="CP101" s="171">
        <f t="shared" si="86"/>
        <v>0</v>
      </c>
      <c r="CQ101" s="171">
        <f t="shared" si="86"/>
        <v>0</v>
      </c>
      <c r="CR101" s="171">
        <f t="shared" si="86"/>
        <v>0</v>
      </c>
      <c r="CS101" s="171">
        <f t="shared" si="86"/>
        <v>0</v>
      </c>
      <c r="CT101" s="171">
        <f t="shared" si="86"/>
        <v>0</v>
      </c>
      <c r="CU101" s="171">
        <f t="shared" si="86"/>
        <v>0</v>
      </c>
      <c r="CV101" s="171">
        <f t="shared" si="86"/>
        <v>0</v>
      </c>
      <c r="CW101" s="171">
        <f t="shared" si="86"/>
        <v>0</v>
      </c>
      <c r="CX101" s="171">
        <f t="shared" si="86"/>
        <v>0</v>
      </c>
      <c r="CY101" s="171">
        <f t="shared" si="86"/>
        <v>0</v>
      </c>
      <c r="CZ101" s="171">
        <f t="shared" si="86"/>
        <v>0</v>
      </c>
      <c r="DA101" s="171">
        <f t="shared" si="86"/>
        <v>0</v>
      </c>
      <c r="DB101" s="171">
        <f t="shared" si="86"/>
        <v>0</v>
      </c>
      <c r="DC101" s="171">
        <f t="shared" si="86"/>
        <v>0</v>
      </c>
      <c r="DD101" s="171">
        <f t="shared" si="86"/>
        <v>0</v>
      </c>
      <c r="DE101" s="171">
        <f t="shared" si="86"/>
        <v>0</v>
      </c>
      <c r="DF101" s="171">
        <f t="shared" si="86"/>
        <v>0</v>
      </c>
      <c r="DG101" s="171">
        <f t="shared" si="86"/>
        <v>0</v>
      </c>
      <c r="DH101" s="171">
        <f t="shared" si="86"/>
        <v>0</v>
      </c>
      <c r="DI101" s="171">
        <f t="shared" si="86"/>
        <v>0</v>
      </c>
      <c r="DJ101" s="171">
        <f t="shared" si="86"/>
        <v>0</v>
      </c>
      <c r="DK101" s="171">
        <f t="shared" si="86"/>
        <v>0</v>
      </c>
      <c r="DL101" s="171">
        <f t="shared" si="86"/>
        <v>0</v>
      </c>
      <c r="DM101" s="171">
        <f t="shared" si="86"/>
        <v>0</v>
      </c>
      <c r="DN101" s="171">
        <f t="shared" si="86"/>
        <v>0</v>
      </c>
      <c r="DO101" s="171">
        <f t="shared" si="86"/>
        <v>0</v>
      </c>
      <c r="DP101" s="171">
        <f t="shared" si="86"/>
        <v>0</v>
      </c>
      <c r="DQ101" s="171">
        <f t="shared" si="86"/>
        <v>0</v>
      </c>
      <c r="DR101" s="171">
        <f t="shared" si="86"/>
        <v>0</v>
      </c>
    </row>
    <row r="102" spans="2:122" ht="15.75" customHeight="1">
      <c r="B102" s="195">
        <v>43862</v>
      </c>
      <c r="BK102" s="172">
        <v>0</v>
      </c>
      <c r="BL102" s="171">
        <f t="shared" ref="BL102:DR102" si="87">BK102</f>
        <v>0</v>
      </c>
      <c r="BM102" s="171">
        <f t="shared" si="87"/>
        <v>0</v>
      </c>
      <c r="BN102" s="171">
        <f t="shared" si="87"/>
        <v>0</v>
      </c>
      <c r="BO102" s="171">
        <f t="shared" si="87"/>
        <v>0</v>
      </c>
      <c r="BP102" s="171">
        <f t="shared" si="87"/>
        <v>0</v>
      </c>
      <c r="BQ102" s="171">
        <f t="shared" si="87"/>
        <v>0</v>
      </c>
      <c r="BR102" s="171">
        <f t="shared" si="87"/>
        <v>0</v>
      </c>
      <c r="BS102" s="171">
        <f t="shared" si="87"/>
        <v>0</v>
      </c>
      <c r="BT102" s="171">
        <f t="shared" si="87"/>
        <v>0</v>
      </c>
      <c r="BU102" s="171">
        <f t="shared" si="87"/>
        <v>0</v>
      </c>
      <c r="BV102" s="171">
        <f t="shared" si="87"/>
        <v>0</v>
      </c>
      <c r="BW102" s="171">
        <f t="shared" si="87"/>
        <v>0</v>
      </c>
      <c r="BX102" s="171">
        <f t="shared" si="87"/>
        <v>0</v>
      </c>
      <c r="BY102" s="171">
        <f t="shared" si="87"/>
        <v>0</v>
      </c>
      <c r="BZ102" s="171">
        <f t="shared" si="87"/>
        <v>0</v>
      </c>
      <c r="CA102" s="171">
        <f t="shared" si="87"/>
        <v>0</v>
      </c>
      <c r="CB102" s="171">
        <f t="shared" si="87"/>
        <v>0</v>
      </c>
      <c r="CC102" s="171">
        <f t="shared" si="87"/>
        <v>0</v>
      </c>
      <c r="CD102" s="171">
        <f t="shared" si="87"/>
        <v>0</v>
      </c>
      <c r="CE102" s="171">
        <f t="shared" si="87"/>
        <v>0</v>
      </c>
      <c r="CF102" s="171">
        <f t="shared" si="87"/>
        <v>0</v>
      </c>
      <c r="CG102" s="171">
        <f t="shared" si="87"/>
        <v>0</v>
      </c>
      <c r="CH102" s="171">
        <f t="shared" si="87"/>
        <v>0</v>
      </c>
      <c r="CI102" s="171">
        <f t="shared" si="87"/>
        <v>0</v>
      </c>
      <c r="CJ102" s="171">
        <f t="shared" si="87"/>
        <v>0</v>
      </c>
      <c r="CK102" s="171">
        <f t="shared" si="87"/>
        <v>0</v>
      </c>
      <c r="CL102" s="171">
        <f t="shared" si="87"/>
        <v>0</v>
      </c>
      <c r="CM102" s="171">
        <f t="shared" si="87"/>
        <v>0</v>
      </c>
      <c r="CN102" s="171">
        <f t="shared" si="87"/>
        <v>0</v>
      </c>
      <c r="CO102" s="171">
        <f t="shared" si="87"/>
        <v>0</v>
      </c>
      <c r="CP102" s="171">
        <f t="shared" si="87"/>
        <v>0</v>
      </c>
      <c r="CQ102" s="171">
        <f t="shared" si="87"/>
        <v>0</v>
      </c>
      <c r="CR102" s="171">
        <f t="shared" si="87"/>
        <v>0</v>
      </c>
      <c r="CS102" s="171">
        <f t="shared" si="87"/>
        <v>0</v>
      </c>
      <c r="CT102" s="171">
        <f t="shared" si="87"/>
        <v>0</v>
      </c>
      <c r="CU102" s="171">
        <f t="shared" si="87"/>
        <v>0</v>
      </c>
      <c r="CV102" s="171">
        <f t="shared" si="87"/>
        <v>0</v>
      </c>
      <c r="CW102" s="171">
        <f t="shared" si="87"/>
        <v>0</v>
      </c>
      <c r="CX102" s="171">
        <f t="shared" si="87"/>
        <v>0</v>
      </c>
      <c r="CY102" s="171">
        <f t="shared" si="87"/>
        <v>0</v>
      </c>
      <c r="CZ102" s="171">
        <f t="shared" si="87"/>
        <v>0</v>
      </c>
      <c r="DA102" s="171">
        <f t="shared" si="87"/>
        <v>0</v>
      </c>
      <c r="DB102" s="171">
        <f t="shared" si="87"/>
        <v>0</v>
      </c>
      <c r="DC102" s="171">
        <f t="shared" si="87"/>
        <v>0</v>
      </c>
      <c r="DD102" s="171">
        <f t="shared" si="87"/>
        <v>0</v>
      </c>
      <c r="DE102" s="171">
        <f t="shared" si="87"/>
        <v>0</v>
      </c>
      <c r="DF102" s="171">
        <f t="shared" si="87"/>
        <v>0</v>
      </c>
      <c r="DG102" s="171">
        <f t="shared" si="87"/>
        <v>0</v>
      </c>
      <c r="DH102" s="171">
        <f t="shared" si="87"/>
        <v>0</v>
      </c>
      <c r="DI102" s="171">
        <f t="shared" si="87"/>
        <v>0</v>
      </c>
      <c r="DJ102" s="171">
        <f t="shared" si="87"/>
        <v>0</v>
      </c>
      <c r="DK102" s="171">
        <f t="shared" si="87"/>
        <v>0</v>
      </c>
      <c r="DL102" s="171">
        <f t="shared" si="87"/>
        <v>0</v>
      </c>
      <c r="DM102" s="171">
        <f t="shared" si="87"/>
        <v>0</v>
      </c>
      <c r="DN102" s="171">
        <f t="shared" si="87"/>
        <v>0</v>
      </c>
      <c r="DO102" s="171">
        <f t="shared" si="87"/>
        <v>0</v>
      </c>
      <c r="DP102" s="171">
        <f t="shared" si="87"/>
        <v>0</v>
      </c>
      <c r="DQ102" s="171">
        <f t="shared" si="87"/>
        <v>0</v>
      </c>
      <c r="DR102" s="171">
        <f t="shared" si="87"/>
        <v>0</v>
      </c>
    </row>
    <row r="103" spans="2:122" ht="15.75" customHeight="1">
      <c r="B103" s="195">
        <v>43891</v>
      </c>
      <c r="BK103" s="172">
        <v>0</v>
      </c>
      <c r="BL103" s="171">
        <f t="shared" ref="BL103:DR103" si="88">BK103</f>
        <v>0</v>
      </c>
      <c r="BM103" s="171">
        <f t="shared" si="88"/>
        <v>0</v>
      </c>
      <c r="BN103" s="171">
        <f t="shared" si="88"/>
        <v>0</v>
      </c>
      <c r="BO103" s="171">
        <f t="shared" si="88"/>
        <v>0</v>
      </c>
      <c r="BP103" s="171">
        <f t="shared" si="88"/>
        <v>0</v>
      </c>
      <c r="BQ103" s="171">
        <f t="shared" si="88"/>
        <v>0</v>
      </c>
      <c r="BR103" s="171">
        <f t="shared" si="88"/>
        <v>0</v>
      </c>
      <c r="BS103" s="171">
        <f t="shared" si="88"/>
        <v>0</v>
      </c>
      <c r="BT103" s="171">
        <f t="shared" si="88"/>
        <v>0</v>
      </c>
      <c r="BU103" s="171">
        <f t="shared" si="88"/>
        <v>0</v>
      </c>
      <c r="BV103" s="171">
        <f t="shared" si="88"/>
        <v>0</v>
      </c>
      <c r="BW103" s="171">
        <f t="shared" si="88"/>
        <v>0</v>
      </c>
      <c r="BX103" s="171">
        <f t="shared" si="88"/>
        <v>0</v>
      </c>
      <c r="BY103" s="171">
        <f t="shared" si="88"/>
        <v>0</v>
      </c>
      <c r="BZ103" s="171">
        <f t="shared" si="88"/>
        <v>0</v>
      </c>
      <c r="CA103" s="171">
        <f t="shared" si="88"/>
        <v>0</v>
      </c>
      <c r="CB103" s="171">
        <f t="shared" si="88"/>
        <v>0</v>
      </c>
      <c r="CC103" s="171">
        <f t="shared" si="88"/>
        <v>0</v>
      </c>
      <c r="CD103" s="171">
        <f t="shared" si="88"/>
        <v>0</v>
      </c>
      <c r="CE103" s="171">
        <f t="shared" si="88"/>
        <v>0</v>
      </c>
      <c r="CF103" s="171">
        <f t="shared" si="88"/>
        <v>0</v>
      </c>
      <c r="CG103" s="171">
        <f t="shared" si="88"/>
        <v>0</v>
      </c>
      <c r="CH103" s="171">
        <f t="shared" si="88"/>
        <v>0</v>
      </c>
      <c r="CI103" s="171">
        <f t="shared" si="88"/>
        <v>0</v>
      </c>
      <c r="CJ103" s="171">
        <f t="shared" si="88"/>
        <v>0</v>
      </c>
      <c r="CK103" s="171">
        <f t="shared" si="88"/>
        <v>0</v>
      </c>
      <c r="CL103" s="171">
        <f t="shared" si="88"/>
        <v>0</v>
      </c>
      <c r="CM103" s="171">
        <f t="shared" si="88"/>
        <v>0</v>
      </c>
      <c r="CN103" s="171">
        <f t="shared" si="88"/>
        <v>0</v>
      </c>
      <c r="CO103" s="171">
        <f t="shared" si="88"/>
        <v>0</v>
      </c>
      <c r="CP103" s="171">
        <f t="shared" si="88"/>
        <v>0</v>
      </c>
      <c r="CQ103" s="171">
        <f t="shared" si="88"/>
        <v>0</v>
      </c>
      <c r="CR103" s="171">
        <f t="shared" si="88"/>
        <v>0</v>
      </c>
      <c r="CS103" s="171">
        <f t="shared" si="88"/>
        <v>0</v>
      </c>
      <c r="CT103" s="171">
        <f t="shared" si="88"/>
        <v>0</v>
      </c>
      <c r="CU103" s="171">
        <f t="shared" si="88"/>
        <v>0</v>
      </c>
      <c r="CV103" s="171">
        <f t="shared" si="88"/>
        <v>0</v>
      </c>
      <c r="CW103" s="171">
        <f t="shared" si="88"/>
        <v>0</v>
      </c>
      <c r="CX103" s="171">
        <f t="shared" si="88"/>
        <v>0</v>
      </c>
      <c r="CY103" s="171">
        <f t="shared" si="88"/>
        <v>0</v>
      </c>
      <c r="CZ103" s="171">
        <f t="shared" si="88"/>
        <v>0</v>
      </c>
      <c r="DA103" s="171">
        <f t="shared" si="88"/>
        <v>0</v>
      </c>
      <c r="DB103" s="171">
        <f t="shared" si="88"/>
        <v>0</v>
      </c>
      <c r="DC103" s="171">
        <f t="shared" si="88"/>
        <v>0</v>
      </c>
      <c r="DD103" s="171">
        <f t="shared" si="88"/>
        <v>0</v>
      </c>
      <c r="DE103" s="171">
        <f t="shared" si="88"/>
        <v>0</v>
      </c>
      <c r="DF103" s="171">
        <f t="shared" si="88"/>
        <v>0</v>
      </c>
      <c r="DG103" s="171">
        <f t="shared" si="88"/>
        <v>0</v>
      </c>
      <c r="DH103" s="171">
        <f t="shared" si="88"/>
        <v>0</v>
      </c>
      <c r="DI103" s="171">
        <f t="shared" si="88"/>
        <v>0</v>
      </c>
      <c r="DJ103" s="171">
        <f t="shared" si="88"/>
        <v>0</v>
      </c>
      <c r="DK103" s="171">
        <f t="shared" si="88"/>
        <v>0</v>
      </c>
      <c r="DL103" s="171">
        <f t="shared" si="88"/>
        <v>0</v>
      </c>
      <c r="DM103" s="171">
        <f t="shared" si="88"/>
        <v>0</v>
      </c>
      <c r="DN103" s="171">
        <f t="shared" si="88"/>
        <v>0</v>
      </c>
      <c r="DO103" s="171">
        <f t="shared" si="88"/>
        <v>0</v>
      </c>
      <c r="DP103" s="171">
        <f t="shared" si="88"/>
        <v>0</v>
      </c>
      <c r="DQ103" s="171">
        <f t="shared" si="88"/>
        <v>0</v>
      </c>
      <c r="DR103" s="171">
        <f t="shared" si="88"/>
        <v>0</v>
      </c>
    </row>
    <row r="104" spans="2:122" ht="15.75" customHeight="1">
      <c r="B104" s="195">
        <v>43922</v>
      </c>
      <c r="BK104" s="172">
        <v>0</v>
      </c>
      <c r="BL104" s="171">
        <f t="shared" ref="BL104:DR104" si="89">BK104</f>
        <v>0</v>
      </c>
      <c r="BM104" s="171">
        <f t="shared" si="89"/>
        <v>0</v>
      </c>
      <c r="BN104" s="171">
        <f t="shared" si="89"/>
        <v>0</v>
      </c>
      <c r="BO104" s="171">
        <f t="shared" si="89"/>
        <v>0</v>
      </c>
      <c r="BP104" s="171">
        <f t="shared" si="89"/>
        <v>0</v>
      </c>
      <c r="BQ104" s="171">
        <f t="shared" si="89"/>
        <v>0</v>
      </c>
      <c r="BR104" s="171">
        <f t="shared" si="89"/>
        <v>0</v>
      </c>
      <c r="BS104" s="171">
        <f t="shared" si="89"/>
        <v>0</v>
      </c>
      <c r="BT104" s="171">
        <f t="shared" si="89"/>
        <v>0</v>
      </c>
      <c r="BU104" s="171">
        <f t="shared" si="89"/>
        <v>0</v>
      </c>
      <c r="BV104" s="171">
        <f t="shared" si="89"/>
        <v>0</v>
      </c>
      <c r="BW104" s="171">
        <f t="shared" si="89"/>
        <v>0</v>
      </c>
      <c r="BX104" s="171">
        <f t="shared" si="89"/>
        <v>0</v>
      </c>
      <c r="BY104" s="171">
        <f t="shared" si="89"/>
        <v>0</v>
      </c>
      <c r="BZ104" s="171">
        <f t="shared" si="89"/>
        <v>0</v>
      </c>
      <c r="CA104" s="171">
        <f t="shared" si="89"/>
        <v>0</v>
      </c>
      <c r="CB104" s="171">
        <f t="shared" si="89"/>
        <v>0</v>
      </c>
      <c r="CC104" s="171">
        <f t="shared" si="89"/>
        <v>0</v>
      </c>
      <c r="CD104" s="171">
        <f t="shared" si="89"/>
        <v>0</v>
      </c>
      <c r="CE104" s="171">
        <f t="shared" si="89"/>
        <v>0</v>
      </c>
      <c r="CF104" s="171">
        <f t="shared" si="89"/>
        <v>0</v>
      </c>
      <c r="CG104" s="171">
        <f t="shared" si="89"/>
        <v>0</v>
      </c>
      <c r="CH104" s="171">
        <f t="shared" si="89"/>
        <v>0</v>
      </c>
      <c r="CI104" s="171">
        <f t="shared" si="89"/>
        <v>0</v>
      </c>
      <c r="CJ104" s="171">
        <f t="shared" si="89"/>
        <v>0</v>
      </c>
      <c r="CK104" s="171">
        <f t="shared" si="89"/>
        <v>0</v>
      </c>
      <c r="CL104" s="171">
        <f t="shared" si="89"/>
        <v>0</v>
      </c>
      <c r="CM104" s="171">
        <f t="shared" si="89"/>
        <v>0</v>
      </c>
      <c r="CN104" s="171">
        <f t="shared" si="89"/>
        <v>0</v>
      </c>
      <c r="CO104" s="171">
        <f t="shared" si="89"/>
        <v>0</v>
      </c>
      <c r="CP104" s="171">
        <f t="shared" si="89"/>
        <v>0</v>
      </c>
      <c r="CQ104" s="171">
        <f t="shared" si="89"/>
        <v>0</v>
      </c>
      <c r="CR104" s="171">
        <f t="shared" si="89"/>
        <v>0</v>
      </c>
      <c r="CS104" s="171">
        <f t="shared" si="89"/>
        <v>0</v>
      </c>
      <c r="CT104" s="171">
        <f t="shared" si="89"/>
        <v>0</v>
      </c>
      <c r="CU104" s="171">
        <f t="shared" si="89"/>
        <v>0</v>
      </c>
      <c r="CV104" s="171">
        <f t="shared" si="89"/>
        <v>0</v>
      </c>
      <c r="CW104" s="171">
        <f t="shared" si="89"/>
        <v>0</v>
      </c>
      <c r="CX104" s="171">
        <f t="shared" si="89"/>
        <v>0</v>
      </c>
      <c r="CY104" s="171">
        <f t="shared" si="89"/>
        <v>0</v>
      </c>
      <c r="CZ104" s="171">
        <f t="shared" si="89"/>
        <v>0</v>
      </c>
      <c r="DA104" s="171">
        <f t="shared" si="89"/>
        <v>0</v>
      </c>
      <c r="DB104" s="171">
        <f t="shared" si="89"/>
        <v>0</v>
      </c>
      <c r="DC104" s="171">
        <f t="shared" si="89"/>
        <v>0</v>
      </c>
      <c r="DD104" s="171">
        <f t="shared" si="89"/>
        <v>0</v>
      </c>
      <c r="DE104" s="171">
        <f t="shared" si="89"/>
        <v>0</v>
      </c>
      <c r="DF104" s="171">
        <f t="shared" si="89"/>
        <v>0</v>
      </c>
      <c r="DG104" s="171">
        <f t="shared" si="89"/>
        <v>0</v>
      </c>
      <c r="DH104" s="171">
        <f t="shared" si="89"/>
        <v>0</v>
      </c>
      <c r="DI104" s="171">
        <f t="shared" si="89"/>
        <v>0</v>
      </c>
      <c r="DJ104" s="171">
        <f t="shared" si="89"/>
        <v>0</v>
      </c>
      <c r="DK104" s="171">
        <f t="shared" si="89"/>
        <v>0</v>
      </c>
      <c r="DL104" s="171">
        <f t="shared" si="89"/>
        <v>0</v>
      </c>
      <c r="DM104" s="171">
        <f t="shared" si="89"/>
        <v>0</v>
      </c>
      <c r="DN104" s="171">
        <f t="shared" si="89"/>
        <v>0</v>
      </c>
      <c r="DO104" s="171">
        <f t="shared" si="89"/>
        <v>0</v>
      </c>
      <c r="DP104" s="171">
        <f t="shared" si="89"/>
        <v>0</v>
      </c>
      <c r="DQ104" s="171">
        <f t="shared" si="89"/>
        <v>0</v>
      </c>
      <c r="DR104" s="171">
        <f t="shared" si="89"/>
        <v>0</v>
      </c>
    </row>
    <row r="105" spans="2:122" ht="15.75" customHeight="1">
      <c r="B105" s="195">
        <v>43952</v>
      </c>
      <c r="BK105" s="172">
        <v>0</v>
      </c>
      <c r="BL105" s="171">
        <f t="shared" ref="BL105:DR105" si="90">BK105</f>
        <v>0</v>
      </c>
      <c r="BM105" s="171">
        <f t="shared" si="90"/>
        <v>0</v>
      </c>
      <c r="BN105" s="171">
        <f t="shared" si="90"/>
        <v>0</v>
      </c>
      <c r="BO105" s="171">
        <f t="shared" si="90"/>
        <v>0</v>
      </c>
      <c r="BP105" s="171">
        <f t="shared" si="90"/>
        <v>0</v>
      </c>
      <c r="BQ105" s="171">
        <f t="shared" si="90"/>
        <v>0</v>
      </c>
      <c r="BR105" s="171">
        <f t="shared" si="90"/>
        <v>0</v>
      </c>
      <c r="BS105" s="171">
        <f t="shared" si="90"/>
        <v>0</v>
      </c>
      <c r="BT105" s="171">
        <f t="shared" si="90"/>
        <v>0</v>
      </c>
      <c r="BU105" s="171">
        <f t="shared" si="90"/>
        <v>0</v>
      </c>
      <c r="BV105" s="171">
        <f t="shared" si="90"/>
        <v>0</v>
      </c>
      <c r="BW105" s="171">
        <f t="shared" si="90"/>
        <v>0</v>
      </c>
      <c r="BX105" s="171">
        <f t="shared" si="90"/>
        <v>0</v>
      </c>
      <c r="BY105" s="171">
        <f t="shared" si="90"/>
        <v>0</v>
      </c>
      <c r="BZ105" s="171">
        <f t="shared" si="90"/>
        <v>0</v>
      </c>
      <c r="CA105" s="171">
        <f t="shared" si="90"/>
        <v>0</v>
      </c>
      <c r="CB105" s="171">
        <f t="shared" si="90"/>
        <v>0</v>
      </c>
      <c r="CC105" s="171">
        <f t="shared" si="90"/>
        <v>0</v>
      </c>
      <c r="CD105" s="171">
        <f t="shared" si="90"/>
        <v>0</v>
      </c>
      <c r="CE105" s="171">
        <f t="shared" si="90"/>
        <v>0</v>
      </c>
      <c r="CF105" s="171">
        <f t="shared" si="90"/>
        <v>0</v>
      </c>
      <c r="CG105" s="171">
        <f t="shared" si="90"/>
        <v>0</v>
      </c>
      <c r="CH105" s="171">
        <f t="shared" si="90"/>
        <v>0</v>
      </c>
      <c r="CI105" s="171">
        <f t="shared" si="90"/>
        <v>0</v>
      </c>
      <c r="CJ105" s="171">
        <f t="shared" si="90"/>
        <v>0</v>
      </c>
      <c r="CK105" s="171">
        <f t="shared" si="90"/>
        <v>0</v>
      </c>
      <c r="CL105" s="171">
        <f t="shared" si="90"/>
        <v>0</v>
      </c>
      <c r="CM105" s="171">
        <f t="shared" si="90"/>
        <v>0</v>
      </c>
      <c r="CN105" s="171">
        <f t="shared" si="90"/>
        <v>0</v>
      </c>
      <c r="CO105" s="171">
        <f t="shared" si="90"/>
        <v>0</v>
      </c>
      <c r="CP105" s="171">
        <f t="shared" si="90"/>
        <v>0</v>
      </c>
      <c r="CQ105" s="171">
        <f t="shared" si="90"/>
        <v>0</v>
      </c>
      <c r="CR105" s="171">
        <f t="shared" si="90"/>
        <v>0</v>
      </c>
      <c r="CS105" s="171">
        <f t="shared" si="90"/>
        <v>0</v>
      </c>
      <c r="CT105" s="171">
        <f t="shared" si="90"/>
        <v>0</v>
      </c>
      <c r="CU105" s="171">
        <f t="shared" si="90"/>
        <v>0</v>
      </c>
      <c r="CV105" s="171">
        <f t="shared" si="90"/>
        <v>0</v>
      </c>
      <c r="CW105" s="171">
        <f t="shared" si="90"/>
        <v>0</v>
      </c>
      <c r="CX105" s="171">
        <f t="shared" si="90"/>
        <v>0</v>
      </c>
      <c r="CY105" s="171">
        <f t="shared" si="90"/>
        <v>0</v>
      </c>
      <c r="CZ105" s="171">
        <f t="shared" si="90"/>
        <v>0</v>
      </c>
      <c r="DA105" s="171">
        <f t="shared" si="90"/>
        <v>0</v>
      </c>
      <c r="DB105" s="171">
        <f t="shared" si="90"/>
        <v>0</v>
      </c>
      <c r="DC105" s="171">
        <f t="shared" si="90"/>
        <v>0</v>
      </c>
      <c r="DD105" s="171">
        <f t="shared" si="90"/>
        <v>0</v>
      </c>
      <c r="DE105" s="171">
        <f t="shared" si="90"/>
        <v>0</v>
      </c>
      <c r="DF105" s="171">
        <f t="shared" si="90"/>
        <v>0</v>
      </c>
      <c r="DG105" s="171">
        <f t="shared" si="90"/>
        <v>0</v>
      </c>
      <c r="DH105" s="171">
        <f t="shared" si="90"/>
        <v>0</v>
      </c>
      <c r="DI105" s="171">
        <f t="shared" si="90"/>
        <v>0</v>
      </c>
      <c r="DJ105" s="171">
        <f t="shared" si="90"/>
        <v>0</v>
      </c>
      <c r="DK105" s="171">
        <f t="shared" si="90"/>
        <v>0</v>
      </c>
      <c r="DL105" s="171">
        <f t="shared" si="90"/>
        <v>0</v>
      </c>
      <c r="DM105" s="171">
        <f t="shared" si="90"/>
        <v>0</v>
      </c>
      <c r="DN105" s="171">
        <f t="shared" si="90"/>
        <v>0</v>
      </c>
      <c r="DO105" s="171">
        <f t="shared" si="90"/>
        <v>0</v>
      </c>
      <c r="DP105" s="171">
        <f t="shared" si="90"/>
        <v>0</v>
      </c>
      <c r="DQ105" s="171">
        <f t="shared" si="90"/>
        <v>0</v>
      </c>
      <c r="DR105" s="171">
        <f t="shared" si="90"/>
        <v>0</v>
      </c>
    </row>
    <row r="106" spans="2:122" ht="15.75" customHeight="1">
      <c r="B106" s="195">
        <v>43983</v>
      </c>
      <c r="BK106" s="172">
        <v>0</v>
      </c>
      <c r="BL106" s="171">
        <f t="shared" ref="BL106:DR106" si="91">BK106</f>
        <v>0</v>
      </c>
      <c r="BM106" s="171">
        <f t="shared" si="91"/>
        <v>0</v>
      </c>
      <c r="BN106" s="171">
        <f t="shared" si="91"/>
        <v>0</v>
      </c>
      <c r="BO106" s="171">
        <f t="shared" si="91"/>
        <v>0</v>
      </c>
      <c r="BP106" s="171">
        <f t="shared" si="91"/>
        <v>0</v>
      </c>
      <c r="BQ106" s="171">
        <f t="shared" si="91"/>
        <v>0</v>
      </c>
      <c r="BR106" s="171">
        <f t="shared" si="91"/>
        <v>0</v>
      </c>
      <c r="BS106" s="171">
        <f t="shared" si="91"/>
        <v>0</v>
      </c>
      <c r="BT106" s="171">
        <f t="shared" si="91"/>
        <v>0</v>
      </c>
      <c r="BU106" s="171">
        <f t="shared" si="91"/>
        <v>0</v>
      </c>
      <c r="BV106" s="171">
        <f t="shared" si="91"/>
        <v>0</v>
      </c>
      <c r="BW106" s="171">
        <f t="shared" si="91"/>
        <v>0</v>
      </c>
      <c r="BX106" s="171">
        <f t="shared" si="91"/>
        <v>0</v>
      </c>
      <c r="BY106" s="171">
        <f t="shared" si="91"/>
        <v>0</v>
      </c>
      <c r="BZ106" s="171">
        <f t="shared" si="91"/>
        <v>0</v>
      </c>
      <c r="CA106" s="171">
        <f t="shared" si="91"/>
        <v>0</v>
      </c>
      <c r="CB106" s="171">
        <f t="shared" si="91"/>
        <v>0</v>
      </c>
      <c r="CC106" s="171">
        <f t="shared" si="91"/>
        <v>0</v>
      </c>
      <c r="CD106" s="171">
        <f t="shared" si="91"/>
        <v>0</v>
      </c>
      <c r="CE106" s="171">
        <f t="shared" si="91"/>
        <v>0</v>
      </c>
      <c r="CF106" s="171">
        <f t="shared" si="91"/>
        <v>0</v>
      </c>
      <c r="CG106" s="171">
        <f t="shared" si="91"/>
        <v>0</v>
      </c>
      <c r="CH106" s="171">
        <f t="shared" si="91"/>
        <v>0</v>
      </c>
      <c r="CI106" s="171">
        <f t="shared" si="91"/>
        <v>0</v>
      </c>
      <c r="CJ106" s="171">
        <f t="shared" si="91"/>
        <v>0</v>
      </c>
      <c r="CK106" s="171">
        <f t="shared" si="91"/>
        <v>0</v>
      </c>
      <c r="CL106" s="171">
        <f t="shared" si="91"/>
        <v>0</v>
      </c>
      <c r="CM106" s="171">
        <f t="shared" si="91"/>
        <v>0</v>
      </c>
      <c r="CN106" s="171">
        <f t="shared" si="91"/>
        <v>0</v>
      </c>
      <c r="CO106" s="171">
        <f t="shared" si="91"/>
        <v>0</v>
      </c>
      <c r="CP106" s="171">
        <f t="shared" si="91"/>
        <v>0</v>
      </c>
      <c r="CQ106" s="171">
        <f t="shared" si="91"/>
        <v>0</v>
      </c>
      <c r="CR106" s="171">
        <f t="shared" si="91"/>
        <v>0</v>
      </c>
      <c r="CS106" s="171">
        <f t="shared" si="91"/>
        <v>0</v>
      </c>
      <c r="CT106" s="171">
        <f t="shared" si="91"/>
        <v>0</v>
      </c>
      <c r="CU106" s="171">
        <f t="shared" si="91"/>
        <v>0</v>
      </c>
      <c r="CV106" s="171">
        <f t="shared" si="91"/>
        <v>0</v>
      </c>
      <c r="CW106" s="171">
        <f t="shared" si="91"/>
        <v>0</v>
      </c>
      <c r="CX106" s="171">
        <f t="shared" si="91"/>
        <v>0</v>
      </c>
      <c r="CY106" s="171">
        <f t="shared" si="91"/>
        <v>0</v>
      </c>
      <c r="CZ106" s="171">
        <f t="shared" si="91"/>
        <v>0</v>
      </c>
      <c r="DA106" s="171">
        <f t="shared" si="91"/>
        <v>0</v>
      </c>
      <c r="DB106" s="171">
        <f t="shared" si="91"/>
        <v>0</v>
      </c>
      <c r="DC106" s="171">
        <f t="shared" si="91"/>
        <v>0</v>
      </c>
      <c r="DD106" s="171">
        <f t="shared" si="91"/>
        <v>0</v>
      </c>
      <c r="DE106" s="171">
        <f t="shared" si="91"/>
        <v>0</v>
      </c>
      <c r="DF106" s="171">
        <f t="shared" si="91"/>
        <v>0</v>
      </c>
      <c r="DG106" s="171">
        <f t="shared" si="91"/>
        <v>0</v>
      </c>
      <c r="DH106" s="171">
        <f t="shared" si="91"/>
        <v>0</v>
      </c>
      <c r="DI106" s="171">
        <f t="shared" si="91"/>
        <v>0</v>
      </c>
      <c r="DJ106" s="171">
        <f t="shared" si="91"/>
        <v>0</v>
      </c>
      <c r="DK106" s="171">
        <f t="shared" si="91"/>
        <v>0</v>
      </c>
      <c r="DL106" s="171">
        <f t="shared" si="91"/>
        <v>0</v>
      </c>
      <c r="DM106" s="171">
        <f t="shared" si="91"/>
        <v>0</v>
      </c>
      <c r="DN106" s="171">
        <f t="shared" si="91"/>
        <v>0</v>
      </c>
      <c r="DO106" s="171">
        <f t="shared" si="91"/>
        <v>0</v>
      </c>
      <c r="DP106" s="171">
        <f t="shared" si="91"/>
        <v>0</v>
      </c>
      <c r="DQ106" s="171">
        <f t="shared" si="91"/>
        <v>0</v>
      </c>
      <c r="DR106" s="171">
        <f t="shared" si="91"/>
        <v>0</v>
      </c>
    </row>
    <row r="107" spans="2:122" ht="15.75" customHeight="1">
      <c r="B107" s="195">
        <v>44013</v>
      </c>
      <c r="BK107" s="172">
        <v>0</v>
      </c>
      <c r="BL107" s="171">
        <f t="shared" ref="BL107:DR107" si="92">BK107</f>
        <v>0</v>
      </c>
      <c r="BM107" s="171">
        <f t="shared" si="92"/>
        <v>0</v>
      </c>
      <c r="BN107" s="171">
        <f t="shared" si="92"/>
        <v>0</v>
      </c>
      <c r="BO107" s="171">
        <f t="shared" si="92"/>
        <v>0</v>
      </c>
      <c r="BP107" s="171">
        <f t="shared" si="92"/>
        <v>0</v>
      </c>
      <c r="BQ107" s="171">
        <f t="shared" si="92"/>
        <v>0</v>
      </c>
      <c r="BR107" s="171">
        <f t="shared" si="92"/>
        <v>0</v>
      </c>
      <c r="BS107" s="171">
        <f t="shared" si="92"/>
        <v>0</v>
      </c>
      <c r="BT107" s="171">
        <f t="shared" si="92"/>
        <v>0</v>
      </c>
      <c r="BU107" s="171">
        <f t="shared" si="92"/>
        <v>0</v>
      </c>
      <c r="BV107" s="171">
        <f t="shared" si="92"/>
        <v>0</v>
      </c>
      <c r="BW107" s="171">
        <f t="shared" si="92"/>
        <v>0</v>
      </c>
      <c r="BX107" s="171">
        <f t="shared" si="92"/>
        <v>0</v>
      </c>
      <c r="BY107" s="171">
        <f t="shared" si="92"/>
        <v>0</v>
      </c>
      <c r="BZ107" s="171">
        <f t="shared" si="92"/>
        <v>0</v>
      </c>
      <c r="CA107" s="171">
        <f t="shared" si="92"/>
        <v>0</v>
      </c>
      <c r="CB107" s="171">
        <f t="shared" si="92"/>
        <v>0</v>
      </c>
      <c r="CC107" s="171">
        <f t="shared" si="92"/>
        <v>0</v>
      </c>
      <c r="CD107" s="171">
        <f t="shared" si="92"/>
        <v>0</v>
      </c>
      <c r="CE107" s="171">
        <f t="shared" si="92"/>
        <v>0</v>
      </c>
      <c r="CF107" s="171">
        <f t="shared" si="92"/>
        <v>0</v>
      </c>
      <c r="CG107" s="171">
        <f t="shared" si="92"/>
        <v>0</v>
      </c>
      <c r="CH107" s="171">
        <f t="shared" si="92"/>
        <v>0</v>
      </c>
      <c r="CI107" s="171">
        <f t="shared" si="92"/>
        <v>0</v>
      </c>
      <c r="CJ107" s="171">
        <f t="shared" si="92"/>
        <v>0</v>
      </c>
      <c r="CK107" s="171">
        <f t="shared" si="92"/>
        <v>0</v>
      </c>
      <c r="CL107" s="171">
        <f t="shared" si="92"/>
        <v>0</v>
      </c>
      <c r="CM107" s="171">
        <f t="shared" si="92"/>
        <v>0</v>
      </c>
      <c r="CN107" s="171">
        <f t="shared" si="92"/>
        <v>0</v>
      </c>
      <c r="CO107" s="171">
        <f t="shared" si="92"/>
        <v>0</v>
      </c>
      <c r="CP107" s="171">
        <f t="shared" si="92"/>
        <v>0</v>
      </c>
      <c r="CQ107" s="171">
        <f t="shared" si="92"/>
        <v>0</v>
      </c>
      <c r="CR107" s="171">
        <f t="shared" si="92"/>
        <v>0</v>
      </c>
      <c r="CS107" s="171">
        <f t="shared" si="92"/>
        <v>0</v>
      </c>
      <c r="CT107" s="171">
        <f t="shared" si="92"/>
        <v>0</v>
      </c>
      <c r="CU107" s="171">
        <f t="shared" si="92"/>
        <v>0</v>
      </c>
      <c r="CV107" s="171">
        <f t="shared" si="92"/>
        <v>0</v>
      </c>
      <c r="CW107" s="171">
        <f t="shared" si="92"/>
        <v>0</v>
      </c>
      <c r="CX107" s="171">
        <f t="shared" si="92"/>
        <v>0</v>
      </c>
      <c r="CY107" s="171">
        <f t="shared" si="92"/>
        <v>0</v>
      </c>
      <c r="CZ107" s="171">
        <f t="shared" si="92"/>
        <v>0</v>
      </c>
      <c r="DA107" s="171">
        <f t="shared" si="92"/>
        <v>0</v>
      </c>
      <c r="DB107" s="171">
        <f t="shared" si="92"/>
        <v>0</v>
      </c>
      <c r="DC107" s="171">
        <f t="shared" si="92"/>
        <v>0</v>
      </c>
      <c r="DD107" s="171">
        <f t="shared" si="92"/>
        <v>0</v>
      </c>
      <c r="DE107" s="171">
        <f t="shared" si="92"/>
        <v>0</v>
      </c>
      <c r="DF107" s="171">
        <f t="shared" si="92"/>
        <v>0</v>
      </c>
      <c r="DG107" s="171">
        <f t="shared" si="92"/>
        <v>0</v>
      </c>
      <c r="DH107" s="171">
        <f t="shared" si="92"/>
        <v>0</v>
      </c>
      <c r="DI107" s="171">
        <f t="shared" si="92"/>
        <v>0</v>
      </c>
      <c r="DJ107" s="171">
        <f t="shared" si="92"/>
        <v>0</v>
      </c>
      <c r="DK107" s="171">
        <f t="shared" si="92"/>
        <v>0</v>
      </c>
      <c r="DL107" s="171">
        <f t="shared" si="92"/>
        <v>0</v>
      </c>
      <c r="DM107" s="171">
        <f t="shared" si="92"/>
        <v>0</v>
      </c>
      <c r="DN107" s="171">
        <f t="shared" si="92"/>
        <v>0</v>
      </c>
      <c r="DO107" s="171">
        <f t="shared" si="92"/>
        <v>0</v>
      </c>
      <c r="DP107" s="171">
        <f t="shared" si="92"/>
        <v>0</v>
      </c>
      <c r="DQ107" s="171">
        <f t="shared" si="92"/>
        <v>0</v>
      </c>
      <c r="DR107" s="171">
        <f t="shared" si="92"/>
        <v>0</v>
      </c>
    </row>
    <row r="108" spans="2:122" ht="15.75" customHeight="1">
      <c r="B108" s="195">
        <v>44044</v>
      </c>
      <c r="BK108" s="172">
        <v>0</v>
      </c>
      <c r="BL108" s="171">
        <f t="shared" ref="BL108:DR108" si="93">BK108</f>
        <v>0</v>
      </c>
      <c r="BM108" s="171">
        <f t="shared" si="93"/>
        <v>0</v>
      </c>
      <c r="BN108" s="171">
        <f t="shared" si="93"/>
        <v>0</v>
      </c>
      <c r="BO108" s="171">
        <f t="shared" si="93"/>
        <v>0</v>
      </c>
      <c r="BP108" s="171">
        <f t="shared" si="93"/>
        <v>0</v>
      </c>
      <c r="BQ108" s="171">
        <f t="shared" si="93"/>
        <v>0</v>
      </c>
      <c r="BR108" s="171">
        <f t="shared" si="93"/>
        <v>0</v>
      </c>
      <c r="BS108" s="171">
        <f t="shared" si="93"/>
        <v>0</v>
      </c>
      <c r="BT108" s="171">
        <f t="shared" si="93"/>
        <v>0</v>
      </c>
      <c r="BU108" s="171">
        <f t="shared" si="93"/>
        <v>0</v>
      </c>
      <c r="BV108" s="171">
        <f t="shared" si="93"/>
        <v>0</v>
      </c>
      <c r="BW108" s="171">
        <f t="shared" si="93"/>
        <v>0</v>
      </c>
      <c r="BX108" s="171">
        <f t="shared" si="93"/>
        <v>0</v>
      </c>
      <c r="BY108" s="171">
        <f t="shared" si="93"/>
        <v>0</v>
      </c>
      <c r="BZ108" s="171">
        <f t="shared" si="93"/>
        <v>0</v>
      </c>
      <c r="CA108" s="171">
        <f t="shared" si="93"/>
        <v>0</v>
      </c>
      <c r="CB108" s="171">
        <f t="shared" si="93"/>
        <v>0</v>
      </c>
      <c r="CC108" s="171">
        <f t="shared" si="93"/>
        <v>0</v>
      </c>
      <c r="CD108" s="171">
        <f t="shared" si="93"/>
        <v>0</v>
      </c>
      <c r="CE108" s="171">
        <f t="shared" si="93"/>
        <v>0</v>
      </c>
      <c r="CF108" s="171">
        <f t="shared" si="93"/>
        <v>0</v>
      </c>
      <c r="CG108" s="171">
        <f t="shared" si="93"/>
        <v>0</v>
      </c>
      <c r="CH108" s="171">
        <f t="shared" si="93"/>
        <v>0</v>
      </c>
      <c r="CI108" s="171">
        <f t="shared" si="93"/>
        <v>0</v>
      </c>
      <c r="CJ108" s="171">
        <f t="shared" si="93"/>
        <v>0</v>
      </c>
      <c r="CK108" s="171">
        <f t="shared" si="93"/>
        <v>0</v>
      </c>
      <c r="CL108" s="171">
        <f t="shared" si="93"/>
        <v>0</v>
      </c>
      <c r="CM108" s="171">
        <f t="shared" si="93"/>
        <v>0</v>
      </c>
      <c r="CN108" s="171">
        <f t="shared" si="93"/>
        <v>0</v>
      </c>
      <c r="CO108" s="171">
        <f t="shared" si="93"/>
        <v>0</v>
      </c>
      <c r="CP108" s="171">
        <f t="shared" si="93"/>
        <v>0</v>
      </c>
      <c r="CQ108" s="171">
        <f t="shared" si="93"/>
        <v>0</v>
      </c>
      <c r="CR108" s="171">
        <f t="shared" si="93"/>
        <v>0</v>
      </c>
      <c r="CS108" s="171">
        <f t="shared" si="93"/>
        <v>0</v>
      </c>
      <c r="CT108" s="171">
        <f t="shared" si="93"/>
        <v>0</v>
      </c>
      <c r="CU108" s="171">
        <f t="shared" si="93"/>
        <v>0</v>
      </c>
      <c r="CV108" s="171">
        <f t="shared" si="93"/>
        <v>0</v>
      </c>
      <c r="CW108" s="171">
        <f t="shared" si="93"/>
        <v>0</v>
      </c>
      <c r="CX108" s="171">
        <f t="shared" si="93"/>
        <v>0</v>
      </c>
      <c r="CY108" s="171">
        <f t="shared" si="93"/>
        <v>0</v>
      </c>
      <c r="CZ108" s="171">
        <f t="shared" si="93"/>
        <v>0</v>
      </c>
      <c r="DA108" s="171">
        <f t="shared" si="93"/>
        <v>0</v>
      </c>
      <c r="DB108" s="171">
        <f t="shared" si="93"/>
        <v>0</v>
      </c>
      <c r="DC108" s="171">
        <f t="shared" si="93"/>
        <v>0</v>
      </c>
      <c r="DD108" s="171">
        <f t="shared" si="93"/>
        <v>0</v>
      </c>
      <c r="DE108" s="171">
        <f t="shared" si="93"/>
        <v>0</v>
      </c>
      <c r="DF108" s="171">
        <f t="shared" si="93"/>
        <v>0</v>
      </c>
      <c r="DG108" s="171">
        <f t="shared" si="93"/>
        <v>0</v>
      </c>
      <c r="DH108" s="171">
        <f t="shared" si="93"/>
        <v>0</v>
      </c>
      <c r="DI108" s="171">
        <f t="shared" si="93"/>
        <v>0</v>
      </c>
      <c r="DJ108" s="171">
        <f t="shared" si="93"/>
        <v>0</v>
      </c>
      <c r="DK108" s="171">
        <f t="shared" si="93"/>
        <v>0</v>
      </c>
      <c r="DL108" s="171">
        <f t="shared" si="93"/>
        <v>0</v>
      </c>
      <c r="DM108" s="171">
        <f t="shared" si="93"/>
        <v>0</v>
      </c>
      <c r="DN108" s="171">
        <f t="shared" si="93"/>
        <v>0</v>
      </c>
      <c r="DO108" s="171">
        <f t="shared" si="93"/>
        <v>0</v>
      </c>
      <c r="DP108" s="171">
        <f t="shared" si="93"/>
        <v>0</v>
      </c>
      <c r="DQ108" s="171">
        <f t="shared" si="93"/>
        <v>0</v>
      </c>
      <c r="DR108" s="171">
        <f t="shared" si="93"/>
        <v>0</v>
      </c>
    </row>
    <row r="109" spans="2:122" ht="15.75" customHeight="1">
      <c r="B109" s="195">
        <v>44075</v>
      </c>
      <c r="BK109" s="172">
        <v>0</v>
      </c>
      <c r="BL109" s="171">
        <f t="shared" ref="BL109:DR109" si="94">BK109</f>
        <v>0</v>
      </c>
      <c r="BM109" s="171">
        <f t="shared" si="94"/>
        <v>0</v>
      </c>
      <c r="BN109" s="171">
        <f t="shared" si="94"/>
        <v>0</v>
      </c>
      <c r="BO109" s="171">
        <f t="shared" si="94"/>
        <v>0</v>
      </c>
      <c r="BP109" s="171">
        <f t="shared" si="94"/>
        <v>0</v>
      </c>
      <c r="BQ109" s="171">
        <f t="shared" si="94"/>
        <v>0</v>
      </c>
      <c r="BR109" s="171">
        <f t="shared" si="94"/>
        <v>0</v>
      </c>
      <c r="BS109" s="171">
        <f t="shared" si="94"/>
        <v>0</v>
      </c>
      <c r="BT109" s="171">
        <f t="shared" si="94"/>
        <v>0</v>
      </c>
      <c r="BU109" s="171">
        <f t="shared" si="94"/>
        <v>0</v>
      </c>
      <c r="BV109" s="171">
        <f t="shared" si="94"/>
        <v>0</v>
      </c>
      <c r="BW109" s="171">
        <f t="shared" si="94"/>
        <v>0</v>
      </c>
      <c r="BX109" s="171">
        <f t="shared" si="94"/>
        <v>0</v>
      </c>
      <c r="BY109" s="171">
        <f t="shared" si="94"/>
        <v>0</v>
      </c>
      <c r="BZ109" s="171">
        <f t="shared" si="94"/>
        <v>0</v>
      </c>
      <c r="CA109" s="171">
        <f t="shared" si="94"/>
        <v>0</v>
      </c>
      <c r="CB109" s="171">
        <f t="shared" si="94"/>
        <v>0</v>
      </c>
      <c r="CC109" s="171">
        <f t="shared" si="94"/>
        <v>0</v>
      </c>
      <c r="CD109" s="171">
        <f t="shared" si="94"/>
        <v>0</v>
      </c>
      <c r="CE109" s="171">
        <f t="shared" si="94"/>
        <v>0</v>
      </c>
      <c r="CF109" s="171">
        <f t="shared" si="94"/>
        <v>0</v>
      </c>
      <c r="CG109" s="171">
        <f t="shared" si="94"/>
        <v>0</v>
      </c>
      <c r="CH109" s="171">
        <f t="shared" si="94"/>
        <v>0</v>
      </c>
      <c r="CI109" s="171">
        <f t="shared" si="94"/>
        <v>0</v>
      </c>
      <c r="CJ109" s="171">
        <f t="shared" si="94"/>
        <v>0</v>
      </c>
      <c r="CK109" s="171">
        <f t="shared" si="94"/>
        <v>0</v>
      </c>
      <c r="CL109" s="171">
        <f t="shared" si="94"/>
        <v>0</v>
      </c>
      <c r="CM109" s="171">
        <f t="shared" si="94"/>
        <v>0</v>
      </c>
      <c r="CN109" s="171">
        <f t="shared" si="94"/>
        <v>0</v>
      </c>
      <c r="CO109" s="171">
        <f t="shared" si="94"/>
        <v>0</v>
      </c>
      <c r="CP109" s="171">
        <f t="shared" si="94"/>
        <v>0</v>
      </c>
      <c r="CQ109" s="171">
        <f t="shared" si="94"/>
        <v>0</v>
      </c>
      <c r="CR109" s="171">
        <f t="shared" si="94"/>
        <v>0</v>
      </c>
      <c r="CS109" s="171">
        <f t="shared" si="94"/>
        <v>0</v>
      </c>
      <c r="CT109" s="171">
        <f t="shared" si="94"/>
        <v>0</v>
      </c>
      <c r="CU109" s="171">
        <f t="shared" si="94"/>
        <v>0</v>
      </c>
      <c r="CV109" s="171">
        <f t="shared" si="94"/>
        <v>0</v>
      </c>
      <c r="CW109" s="171">
        <f t="shared" si="94"/>
        <v>0</v>
      </c>
      <c r="CX109" s="171">
        <f t="shared" si="94"/>
        <v>0</v>
      </c>
      <c r="CY109" s="171">
        <f t="shared" si="94"/>
        <v>0</v>
      </c>
      <c r="CZ109" s="171">
        <f t="shared" si="94"/>
        <v>0</v>
      </c>
      <c r="DA109" s="171">
        <f t="shared" si="94"/>
        <v>0</v>
      </c>
      <c r="DB109" s="171">
        <f t="shared" si="94"/>
        <v>0</v>
      </c>
      <c r="DC109" s="171">
        <f t="shared" si="94"/>
        <v>0</v>
      </c>
      <c r="DD109" s="171">
        <f t="shared" si="94"/>
        <v>0</v>
      </c>
      <c r="DE109" s="171">
        <f t="shared" si="94"/>
        <v>0</v>
      </c>
      <c r="DF109" s="171">
        <f t="shared" si="94"/>
        <v>0</v>
      </c>
      <c r="DG109" s="171">
        <f t="shared" si="94"/>
        <v>0</v>
      </c>
      <c r="DH109" s="171">
        <f t="shared" si="94"/>
        <v>0</v>
      </c>
      <c r="DI109" s="171">
        <f t="shared" si="94"/>
        <v>0</v>
      </c>
      <c r="DJ109" s="171">
        <f t="shared" si="94"/>
        <v>0</v>
      </c>
      <c r="DK109" s="171">
        <f t="shared" si="94"/>
        <v>0</v>
      </c>
      <c r="DL109" s="171">
        <f t="shared" si="94"/>
        <v>0</v>
      </c>
      <c r="DM109" s="171">
        <f t="shared" si="94"/>
        <v>0</v>
      </c>
      <c r="DN109" s="171">
        <f t="shared" si="94"/>
        <v>0</v>
      </c>
      <c r="DO109" s="171">
        <f t="shared" si="94"/>
        <v>0</v>
      </c>
      <c r="DP109" s="171">
        <f t="shared" si="94"/>
        <v>0</v>
      </c>
      <c r="DQ109" s="171">
        <f t="shared" si="94"/>
        <v>0</v>
      </c>
      <c r="DR109" s="171">
        <f t="shared" si="94"/>
        <v>0</v>
      </c>
    </row>
    <row r="110" spans="2:122" ht="15.75" customHeight="1">
      <c r="B110" s="195">
        <v>44105</v>
      </c>
      <c r="BK110" s="172">
        <v>0</v>
      </c>
      <c r="BL110" s="171">
        <f t="shared" ref="BL110:DR110" si="95">BK110</f>
        <v>0</v>
      </c>
      <c r="BM110" s="171">
        <f t="shared" si="95"/>
        <v>0</v>
      </c>
      <c r="BN110" s="171">
        <f t="shared" si="95"/>
        <v>0</v>
      </c>
      <c r="BO110" s="171">
        <f t="shared" si="95"/>
        <v>0</v>
      </c>
      <c r="BP110" s="171">
        <f t="shared" si="95"/>
        <v>0</v>
      </c>
      <c r="BQ110" s="171">
        <f t="shared" si="95"/>
        <v>0</v>
      </c>
      <c r="BR110" s="171">
        <f t="shared" si="95"/>
        <v>0</v>
      </c>
      <c r="BS110" s="171">
        <f t="shared" si="95"/>
        <v>0</v>
      </c>
      <c r="BT110" s="171">
        <f t="shared" si="95"/>
        <v>0</v>
      </c>
      <c r="BU110" s="171">
        <f t="shared" si="95"/>
        <v>0</v>
      </c>
      <c r="BV110" s="171">
        <f t="shared" si="95"/>
        <v>0</v>
      </c>
      <c r="BW110" s="171">
        <f t="shared" si="95"/>
        <v>0</v>
      </c>
      <c r="BX110" s="171">
        <f t="shared" si="95"/>
        <v>0</v>
      </c>
      <c r="BY110" s="171">
        <f t="shared" si="95"/>
        <v>0</v>
      </c>
      <c r="BZ110" s="171">
        <f t="shared" si="95"/>
        <v>0</v>
      </c>
      <c r="CA110" s="171">
        <f t="shared" si="95"/>
        <v>0</v>
      </c>
      <c r="CB110" s="171">
        <f t="shared" si="95"/>
        <v>0</v>
      </c>
      <c r="CC110" s="171">
        <f t="shared" si="95"/>
        <v>0</v>
      </c>
      <c r="CD110" s="171">
        <f t="shared" si="95"/>
        <v>0</v>
      </c>
      <c r="CE110" s="171">
        <f t="shared" si="95"/>
        <v>0</v>
      </c>
      <c r="CF110" s="171">
        <f t="shared" si="95"/>
        <v>0</v>
      </c>
      <c r="CG110" s="171">
        <f t="shared" si="95"/>
        <v>0</v>
      </c>
      <c r="CH110" s="171">
        <f t="shared" si="95"/>
        <v>0</v>
      </c>
      <c r="CI110" s="171">
        <f t="shared" si="95"/>
        <v>0</v>
      </c>
      <c r="CJ110" s="171">
        <f t="shared" si="95"/>
        <v>0</v>
      </c>
      <c r="CK110" s="171">
        <f t="shared" si="95"/>
        <v>0</v>
      </c>
      <c r="CL110" s="171">
        <f t="shared" si="95"/>
        <v>0</v>
      </c>
      <c r="CM110" s="171">
        <f t="shared" si="95"/>
        <v>0</v>
      </c>
      <c r="CN110" s="171">
        <f t="shared" si="95"/>
        <v>0</v>
      </c>
      <c r="CO110" s="171">
        <f t="shared" si="95"/>
        <v>0</v>
      </c>
      <c r="CP110" s="171">
        <f t="shared" si="95"/>
        <v>0</v>
      </c>
      <c r="CQ110" s="171">
        <f t="shared" si="95"/>
        <v>0</v>
      </c>
      <c r="CR110" s="171">
        <f t="shared" si="95"/>
        <v>0</v>
      </c>
      <c r="CS110" s="171">
        <f t="shared" si="95"/>
        <v>0</v>
      </c>
      <c r="CT110" s="171">
        <f t="shared" si="95"/>
        <v>0</v>
      </c>
      <c r="CU110" s="171">
        <f t="shared" si="95"/>
        <v>0</v>
      </c>
      <c r="CV110" s="171">
        <f t="shared" si="95"/>
        <v>0</v>
      </c>
      <c r="CW110" s="171">
        <f t="shared" si="95"/>
        <v>0</v>
      </c>
      <c r="CX110" s="171">
        <f t="shared" si="95"/>
        <v>0</v>
      </c>
      <c r="CY110" s="171">
        <f t="shared" si="95"/>
        <v>0</v>
      </c>
      <c r="CZ110" s="171">
        <f t="shared" si="95"/>
        <v>0</v>
      </c>
      <c r="DA110" s="171">
        <f t="shared" si="95"/>
        <v>0</v>
      </c>
      <c r="DB110" s="171">
        <f t="shared" si="95"/>
        <v>0</v>
      </c>
      <c r="DC110" s="171">
        <f t="shared" si="95"/>
        <v>0</v>
      </c>
      <c r="DD110" s="171">
        <f t="shared" si="95"/>
        <v>0</v>
      </c>
      <c r="DE110" s="171">
        <f t="shared" si="95"/>
        <v>0</v>
      </c>
      <c r="DF110" s="171">
        <f t="shared" si="95"/>
        <v>0</v>
      </c>
      <c r="DG110" s="171">
        <f t="shared" si="95"/>
        <v>0</v>
      </c>
      <c r="DH110" s="171">
        <f t="shared" si="95"/>
        <v>0</v>
      </c>
      <c r="DI110" s="171">
        <f t="shared" si="95"/>
        <v>0</v>
      </c>
      <c r="DJ110" s="171">
        <f t="shared" si="95"/>
        <v>0</v>
      </c>
      <c r="DK110" s="171">
        <f t="shared" si="95"/>
        <v>0</v>
      </c>
      <c r="DL110" s="171">
        <f t="shared" si="95"/>
        <v>0</v>
      </c>
      <c r="DM110" s="171">
        <f t="shared" si="95"/>
        <v>0</v>
      </c>
      <c r="DN110" s="171">
        <f t="shared" si="95"/>
        <v>0</v>
      </c>
      <c r="DO110" s="171">
        <f t="shared" si="95"/>
        <v>0</v>
      </c>
      <c r="DP110" s="171">
        <f t="shared" si="95"/>
        <v>0</v>
      </c>
      <c r="DQ110" s="171">
        <f t="shared" si="95"/>
        <v>0</v>
      </c>
      <c r="DR110" s="171">
        <f t="shared" si="95"/>
        <v>0</v>
      </c>
    </row>
    <row r="111" spans="2:122" ht="15.75" customHeight="1">
      <c r="B111" s="195">
        <v>44136</v>
      </c>
      <c r="BK111" s="172">
        <v>0</v>
      </c>
      <c r="BL111" s="171">
        <f t="shared" ref="BL111:DR111" si="96">BK111</f>
        <v>0</v>
      </c>
      <c r="BM111" s="171">
        <f t="shared" si="96"/>
        <v>0</v>
      </c>
      <c r="BN111" s="171">
        <f t="shared" si="96"/>
        <v>0</v>
      </c>
      <c r="BO111" s="171">
        <f t="shared" si="96"/>
        <v>0</v>
      </c>
      <c r="BP111" s="171">
        <f t="shared" si="96"/>
        <v>0</v>
      </c>
      <c r="BQ111" s="171">
        <f t="shared" si="96"/>
        <v>0</v>
      </c>
      <c r="BR111" s="171">
        <f t="shared" si="96"/>
        <v>0</v>
      </c>
      <c r="BS111" s="171">
        <f t="shared" si="96"/>
        <v>0</v>
      </c>
      <c r="BT111" s="171">
        <f t="shared" si="96"/>
        <v>0</v>
      </c>
      <c r="BU111" s="171">
        <f t="shared" si="96"/>
        <v>0</v>
      </c>
      <c r="BV111" s="171">
        <f t="shared" si="96"/>
        <v>0</v>
      </c>
      <c r="BW111" s="171">
        <f t="shared" si="96"/>
        <v>0</v>
      </c>
      <c r="BX111" s="171">
        <f t="shared" si="96"/>
        <v>0</v>
      </c>
      <c r="BY111" s="171">
        <f t="shared" si="96"/>
        <v>0</v>
      </c>
      <c r="BZ111" s="171">
        <f t="shared" si="96"/>
        <v>0</v>
      </c>
      <c r="CA111" s="171">
        <f t="shared" si="96"/>
        <v>0</v>
      </c>
      <c r="CB111" s="171">
        <f t="shared" si="96"/>
        <v>0</v>
      </c>
      <c r="CC111" s="171">
        <f t="shared" si="96"/>
        <v>0</v>
      </c>
      <c r="CD111" s="171">
        <f t="shared" si="96"/>
        <v>0</v>
      </c>
      <c r="CE111" s="171">
        <f t="shared" si="96"/>
        <v>0</v>
      </c>
      <c r="CF111" s="171">
        <f t="shared" si="96"/>
        <v>0</v>
      </c>
      <c r="CG111" s="171">
        <f t="shared" si="96"/>
        <v>0</v>
      </c>
      <c r="CH111" s="171">
        <f t="shared" si="96"/>
        <v>0</v>
      </c>
      <c r="CI111" s="171">
        <f t="shared" si="96"/>
        <v>0</v>
      </c>
      <c r="CJ111" s="171">
        <f t="shared" si="96"/>
        <v>0</v>
      </c>
      <c r="CK111" s="171">
        <f t="shared" si="96"/>
        <v>0</v>
      </c>
      <c r="CL111" s="171">
        <f t="shared" si="96"/>
        <v>0</v>
      </c>
      <c r="CM111" s="171">
        <f t="shared" si="96"/>
        <v>0</v>
      </c>
      <c r="CN111" s="171">
        <f t="shared" si="96"/>
        <v>0</v>
      </c>
      <c r="CO111" s="171">
        <f t="shared" si="96"/>
        <v>0</v>
      </c>
      <c r="CP111" s="171">
        <f t="shared" si="96"/>
        <v>0</v>
      </c>
      <c r="CQ111" s="171">
        <f t="shared" si="96"/>
        <v>0</v>
      </c>
      <c r="CR111" s="171">
        <f t="shared" si="96"/>
        <v>0</v>
      </c>
      <c r="CS111" s="171">
        <f t="shared" si="96"/>
        <v>0</v>
      </c>
      <c r="CT111" s="171">
        <f t="shared" si="96"/>
        <v>0</v>
      </c>
      <c r="CU111" s="171">
        <f t="shared" si="96"/>
        <v>0</v>
      </c>
      <c r="CV111" s="171">
        <f t="shared" si="96"/>
        <v>0</v>
      </c>
      <c r="CW111" s="171">
        <f t="shared" si="96"/>
        <v>0</v>
      </c>
      <c r="CX111" s="171">
        <f t="shared" si="96"/>
        <v>0</v>
      </c>
      <c r="CY111" s="171">
        <f t="shared" si="96"/>
        <v>0</v>
      </c>
      <c r="CZ111" s="171">
        <f t="shared" si="96"/>
        <v>0</v>
      </c>
      <c r="DA111" s="171">
        <f t="shared" si="96"/>
        <v>0</v>
      </c>
      <c r="DB111" s="171">
        <f t="shared" si="96"/>
        <v>0</v>
      </c>
      <c r="DC111" s="171">
        <f t="shared" si="96"/>
        <v>0</v>
      </c>
      <c r="DD111" s="171">
        <f t="shared" si="96"/>
        <v>0</v>
      </c>
      <c r="DE111" s="171">
        <f t="shared" si="96"/>
        <v>0</v>
      </c>
      <c r="DF111" s="171">
        <f t="shared" si="96"/>
        <v>0</v>
      </c>
      <c r="DG111" s="171">
        <f t="shared" si="96"/>
        <v>0</v>
      </c>
      <c r="DH111" s="171">
        <f t="shared" si="96"/>
        <v>0</v>
      </c>
      <c r="DI111" s="171">
        <f t="shared" si="96"/>
        <v>0</v>
      </c>
      <c r="DJ111" s="171">
        <f t="shared" si="96"/>
        <v>0</v>
      </c>
      <c r="DK111" s="171">
        <f t="shared" si="96"/>
        <v>0</v>
      </c>
      <c r="DL111" s="171">
        <f t="shared" si="96"/>
        <v>0</v>
      </c>
      <c r="DM111" s="171">
        <f t="shared" si="96"/>
        <v>0</v>
      </c>
      <c r="DN111" s="171">
        <f t="shared" si="96"/>
        <v>0</v>
      </c>
      <c r="DO111" s="171">
        <f t="shared" si="96"/>
        <v>0</v>
      </c>
      <c r="DP111" s="171">
        <f t="shared" si="96"/>
        <v>0</v>
      </c>
      <c r="DQ111" s="171">
        <f t="shared" si="96"/>
        <v>0</v>
      </c>
      <c r="DR111" s="171">
        <f t="shared" si="96"/>
        <v>0</v>
      </c>
    </row>
    <row r="112" spans="2:122" ht="15.75" customHeight="1">
      <c r="B112" s="195">
        <v>44166</v>
      </c>
      <c r="BK112" s="172">
        <v>0</v>
      </c>
      <c r="BL112" s="171">
        <f t="shared" ref="BL112:DR112" si="97">BK112</f>
        <v>0</v>
      </c>
      <c r="BM112" s="171">
        <f t="shared" si="97"/>
        <v>0</v>
      </c>
      <c r="BN112" s="171">
        <f t="shared" si="97"/>
        <v>0</v>
      </c>
      <c r="BO112" s="171">
        <f t="shared" si="97"/>
        <v>0</v>
      </c>
      <c r="BP112" s="171">
        <f t="shared" si="97"/>
        <v>0</v>
      </c>
      <c r="BQ112" s="171">
        <f t="shared" si="97"/>
        <v>0</v>
      </c>
      <c r="BR112" s="171">
        <f t="shared" si="97"/>
        <v>0</v>
      </c>
      <c r="BS112" s="171">
        <f t="shared" si="97"/>
        <v>0</v>
      </c>
      <c r="BT112" s="171">
        <f t="shared" si="97"/>
        <v>0</v>
      </c>
      <c r="BU112" s="171">
        <f t="shared" si="97"/>
        <v>0</v>
      </c>
      <c r="BV112" s="171">
        <f t="shared" si="97"/>
        <v>0</v>
      </c>
      <c r="BW112" s="171">
        <f t="shared" si="97"/>
        <v>0</v>
      </c>
      <c r="BX112" s="171">
        <f t="shared" si="97"/>
        <v>0</v>
      </c>
      <c r="BY112" s="171">
        <f t="shared" si="97"/>
        <v>0</v>
      </c>
      <c r="BZ112" s="171">
        <f t="shared" si="97"/>
        <v>0</v>
      </c>
      <c r="CA112" s="171">
        <f t="shared" si="97"/>
        <v>0</v>
      </c>
      <c r="CB112" s="171">
        <f t="shared" si="97"/>
        <v>0</v>
      </c>
      <c r="CC112" s="171">
        <f t="shared" si="97"/>
        <v>0</v>
      </c>
      <c r="CD112" s="171">
        <f t="shared" si="97"/>
        <v>0</v>
      </c>
      <c r="CE112" s="171">
        <f t="shared" si="97"/>
        <v>0</v>
      </c>
      <c r="CF112" s="171">
        <f t="shared" si="97"/>
        <v>0</v>
      </c>
      <c r="CG112" s="171">
        <f t="shared" si="97"/>
        <v>0</v>
      </c>
      <c r="CH112" s="171">
        <f t="shared" si="97"/>
        <v>0</v>
      </c>
      <c r="CI112" s="171">
        <f t="shared" si="97"/>
        <v>0</v>
      </c>
      <c r="CJ112" s="171">
        <f t="shared" si="97"/>
        <v>0</v>
      </c>
      <c r="CK112" s="171">
        <f t="shared" si="97"/>
        <v>0</v>
      </c>
      <c r="CL112" s="171">
        <f t="shared" si="97"/>
        <v>0</v>
      </c>
      <c r="CM112" s="171">
        <f t="shared" si="97"/>
        <v>0</v>
      </c>
      <c r="CN112" s="171">
        <f t="shared" si="97"/>
        <v>0</v>
      </c>
      <c r="CO112" s="171">
        <f t="shared" si="97"/>
        <v>0</v>
      </c>
      <c r="CP112" s="171">
        <f t="shared" si="97"/>
        <v>0</v>
      </c>
      <c r="CQ112" s="171">
        <f t="shared" si="97"/>
        <v>0</v>
      </c>
      <c r="CR112" s="171">
        <f t="shared" si="97"/>
        <v>0</v>
      </c>
      <c r="CS112" s="171">
        <f t="shared" si="97"/>
        <v>0</v>
      </c>
      <c r="CT112" s="171">
        <f t="shared" si="97"/>
        <v>0</v>
      </c>
      <c r="CU112" s="171">
        <f t="shared" si="97"/>
        <v>0</v>
      </c>
      <c r="CV112" s="171">
        <f t="shared" si="97"/>
        <v>0</v>
      </c>
      <c r="CW112" s="171">
        <f t="shared" si="97"/>
        <v>0</v>
      </c>
      <c r="CX112" s="171">
        <f t="shared" si="97"/>
        <v>0</v>
      </c>
      <c r="CY112" s="171">
        <f t="shared" si="97"/>
        <v>0</v>
      </c>
      <c r="CZ112" s="171">
        <f t="shared" si="97"/>
        <v>0</v>
      </c>
      <c r="DA112" s="171">
        <f t="shared" si="97"/>
        <v>0</v>
      </c>
      <c r="DB112" s="171">
        <f t="shared" si="97"/>
        <v>0</v>
      </c>
      <c r="DC112" s="171">
        <f t="shared" si="97"/>
        <v>0</v>
      </c>
      <c r="DD112" s="171">
        <f t="shared" si="97"/>
        <v>0</v>
      </c>
      <c r="DE112" s="171">
        <f t="shared" si="97"/>
        <v>0</v>
      </c>
      <c r="DF112" s="171">
        <f t="shared" si="97"/>
        <v>0</v>
      </c>
      <c r="DG112" s="171">
        <f t="shared" si="97"/>
        <v>0</v>
      </c>
      <c r="DH112" s="171">
        <f t="shared" si="97"/>
        <v>0</v>
      </c>
      <c r="DI112" s="171">
        <f t="shared" si="97"/>
        <v>0</v>
      </c>
      <c r="DJ112" s="171">
        <f t="shared" si="97"/>
        <v>0</v>
      </c>
      <c r="DK112" s="171">
        <f t="shared" si="97"/>
        <v>0</v>
      </c>
      <c r="DL112" s="171">
        <f t="shared" si="97"/>
        <v>0</v>
      </c>
      <c r="DM112" s="171">
        <f t="shared" si="97"/>
        <v>0</v>
      </c>
      <c r="DN112" s="171">
        <f t="shared" si="97"/>
        <v>0</v>
      </c>
      <c r="DO112" s="171">
        <f t="shared" si="97"/>
        <v>0</v>
      </c>
      <c r="DP112" s="171">
        <f t="shared" si="97"/>
        <v>0</v>
      </c>
      <c r="DQ112" s="171">
        <f t="shared" si="97"/>
        <v>0</v>
      </c>
      <c r="DR112" s="171">
        <f t="shared" si="97"/>
        <v>0</v>
      </c>
    </row>
    <row r="113" spans="2:122" ht="15.75" customHeight="1">
      <c r="B113" s="195">
        <v>44197</v>
      </c>
      <c r="BK113" s="172">
        <v>0</v>
      </c>
      <c r="BL113" s="171">
        <f t="shared" ref="BL113:DR113" si="98">BK113</f>
        <v>0</v>
      </c>
      <c r="BM113" s="171">
        <f t="shared" si="98"/>
        <v>0</v>
      </c>
      <c r="BN113" s="171">
        <f t="shared" si="98"/>
        <v>0</v>
      </c>
      <c r="BO113" s="171">
        <f t="shared" si="98"/>
        <v>0</v>
      </c>
      <c r="BP113" s="171">
        <f t="shared" si="98"/>
        <v>0</v>
      </c>
      <c r="BQ113" s="171">
        <f t="shared" si="98"/>
        <v>0</v>
      </c>
      <c r="BR113" s="171">
        <f t="shared" si="98"/>
        <v>0</v>
      </c>
      <c r="BS113" s="171">
        <f t="shared" si="98"/>
        <v>0</v>
      </c>
      <c r="BT113" s="171">
        <f t="shared" si="98"/>
        <v>0</v>
      </c>
      <c r="BU113" s="171">
        <f t="shared" si="98"/>
        <v>0</v>
      </c>
      <c r="BV113" s="171">
        <f t="shared" si="98"/>
        <v>0</v>
      </c>
      <c r="BW113" s="171">
        <f t="shared" si="98"/>
        <v>0</v>
      </c>
      <c r="BX113" s="171">
        <f t="shared" si="98"/>
        <v>0</v>
      </c>
      <c r="BY113" s="171">
        <f t="shared" si="98"/>
        <v>0</v>
      </c>
      <c r="BZ113" s="171">
        <f t="shared" si="98"/>
        <v>0</v>
      </c>
      <c r="CA113" s="171">
        <f t="shared" si="98"/>
        <v>0</v>
      </c>
      <c r="CB113" s="171">
        <f t="shared" si="98"/>
        <v>0</v>
      </c>
      <c r="CC113" s="171">
        <f t="shared" si="98"/>
        <v>0</v>
      </c>
      <c r="CD113" s="171">
        <f t="shared" si="98"/>
        <v>0</v>
      </c>
      <c r="CE113" s="171">
        <f t="shared" si="98"/>
        <v>0</v>
      </c>
      <c r="CF113" s="171">
        <f t="shared" si="98"/>
        <v>0</v>
      </c>
      <c r="CG113" s="171">
        <f t="shared" si="98"/>
        <v>0</v>
      </c>
      <c r="CH113" s="171">
        <f t="shared" si="98"/>
        <v>0</v>
      </c>
      <c r="CI113" s="171">
        <f t="shared" si="98"/>
        <v>0</v>
      </c>
      <c r="CJ113" s="171">
        <f t="shared" si="98"/>
        <v>0</v>
      </c>
      <c r="CK113" s="171">
        <f t="shared" si="98"/>
        <v>0</v>
      </c>
      <c r="CL113" s="171">
        <f t="shared" si="98"/>
        <v>0</v>
      </c>
      <c r="CM113" s="171">
        <f t="shared" si="98"/>
        <v>0</v>
      </c>
      <c r="CN113" s="171">
        <f t="shared" si="98"/>
        <v>0</v>
      </c>
      <c r="CO113" s="171">
        <f t="shared" si="98"/>
        <v>0</v>
      </c>
      <c r="CP113" s="171">
        <f t="shared" si="98"/>
        <v>0</v>
      </c>
      <c r="CQ113" s="171">
        <f t="shared" si="98"/>
        <v>0</v>
      </c>
      <c r="CR113" s="171">
        <f t="shared" si="98"/>
        <v>0</v>
      </c>
      <c r="CS113" s="171">
        <f t="shared" si="98"/>
        <v>0</v>
      </c>
      <c r="CT113" s="171">
        <f t="shared" si="98"/>
        <v>0</v>
      </c>
      <c r="CU113" s="171">
        <f t="shared" si="98"/>
        <v>0</v>
      </c>
      <c r="CV113" s="171">
        <f t="shared" si="98"/>
        <v>0</v>
      </c>
      <c r="CW113" s="171">
        <f t="shared" si="98"/>
        <v>0</v>
      </c>
      <c r="CX113" s="171">
        <f t="shared" si="98"/>
        <v>0</v>
      </c>
      <c r="CY113" s="171">
        <f t="shared" si="98"/>
        <v>0</v>
      </c>
      <c r="CZ113" s="171">
        <f t="shared" si="98"/>
        <v>0</v>
      </c>
      <c r="DA113" s="171">
        <f t="shared" si="98"/>
        <v>0</v>
      </c>
      <c r="DB113" s="171">
        <f t="shared" si="98"/>
        <v>0</v>
      </c>
      <c r="DC113" s="171">
        <f t="shared" si="98"/>
        <v>0</v>
      </c>
      <c r="DD113" s="171">
        <f t="shared" si="98"/>
        <v>0</v>
      </c>
      <c r="DE113" s="171">
        <f t="shared" si="98"/>
        <v>0</v>
      </c>
      <c r="DF113" s="171">
        <f t="shared" si="98"/>
        <v>0</v>
      </c>
      <c r="DG113" s="171">
        <f t="shared" si="98"/>
        <v>0</v>
      </c>
      <c r="DH113" s="171">
        <f t="shared" si="98"/>
        <v>0</v>
      </c>
      <c r="DI113" s="171">
        <f t="shared" si="98"/>
        <v>0</v>
      </c>
      <c r="DJ113" s="171">
        <f t="shared" si="98"/>
        <v>0</v>
      </c>
      <c r="DK113" s="171">
        <f t="shared" si="98"/>
        <v>0</v>
      </c>
      <c r="DL113" s="171">
        <f t="shared" si="98"/>
        <v>0</v>
      </c>
      <c r="DM113" s="171">
        <f t="shared" si="98"/>
        <v>0</v>
      </c>
      <c r="DN113" s="171">
        <f t="shared" si="98"/>
        <v>0</v>
      </c>
      <c r="DO113" s="171">
        <f t="shared" si="98"/>
        <v>0</v>
      </c>
      <c r="DP113" s="171">
        <f t="shared" si="98"/>
        <v>0</v>
      </c>
      <c r="DQ113" s="171">
        <f t="shared" si="98"/>
        <v>0</v>
      </c>
      <c r="DR113" s="171">
        <f t="shared" si="98"/>
        <v>0</v>
      </c>
    </row>
    <row r="114" spans="2:122" ht="15.75" customHeight="1">
      <c r="B114" s="195">
        <v>44228</v>
      </c>
      <c r="BK114" s="172">
        <v>0</v>
      </c>
      <c r="BL114" s="171">
        <f t="shared" ref="BL114:DR114" si="99">BK114</f>
        <v>0</v>
      </c>
      <c r="BM114" s="171">
        <f t="shared" si="99"/>
        <v>0</v>
      </c>
      <c r="BN114" s="171">
        <f t="shared" si="99"/>
        <v>0</v>
      </c>
      <c r="BO114" s="171">
        <f t="shared" si="99"/>
        <v>0</v>
      </c>
      <c r="BP114" s="171">
        <f t="shared" si="99"/>
        <v>0</v>
      </c>
      <c r="BQ114" s="171">
        <f t="shared" si="99"/>
        <v>0</v>
      </c>
      <c r="BR114" s="171">
        <f t="shared" si="99"/>
        <v>0</v>
      </c>
      <c r="BS114" s="171">
        <f t="shared" si="99"/>
        <v>0</v>
      </c>
      <c r="BT114" s="171">
        <f t="shared" si="99"/>
        <v>0</v>
      </c>
      <c r="BU114" s="171">
        <f t="shared" si="99"/>
        <v>0</v>
      </c>
      <c r="BV114" s="171">
        <f t="shared" si="99"/>
        <v>0</v>
      </c>
      <c r="BW114" s="171">
        <f t="shared" si="99"/>
        <v>0</v>
      </c>
      <c r="BX114" s="171">
        <f t="shared" si="99"/>
        <v>0</v>
      </c>
      <c r="BY114" s="171">
        <f t="shared" si="99"/>
        <v>0</v>
      </c>
      <c r="BZ114" s="171">
        <f t="shared" si="99"/>
        <v>0</v>
      </c>
      <c r="CA114" s="171">
        <f t="shared" si="99"/>
        <v>0</v>
      </c>
      <c r="CB114" s="171">
        <f t="shared" si="99"/>
        <v>0</v>
      </c>
      <c r="CC114" s="171">
        <f t="shared" si="99"/>
        <v>0</v>
      </c>
      <c r="CD114" s="171">
        <f t="shared" si="99"/>
        <v>0</v>
      </c>
      <c r="CE114" s="171">
        <f t="shared" si="99"/>
        <v>0</v>
      </c>
      <c r="CF114" s="171">
        <f t="shared" si="99"/>
        <v>0</v>
      </c>
      <c r="CG114" s="171">
        <f t="shared" si="99"/>
        <v>0</v>
      </c>
      <c r="CH114" s="171">
        <f t="shared" si="99"/>
        <v>0</v>
      </c>
      <c r="CI114" s="171">
        <f t="shared" si="99"/>
        <v>0</v>
      </c>
      <c r="CJ114" s="171">
        <f t="shared" si="99"/>
        <v>0</v>
      </c>
      <c r="CK114" s="171">
        <f t="shared" si="99"/>
        <v>0</v>
      </c>
      <c r="CL114" s="171">
        <f t="shared" si="99"/>
        <v>0</v>
      </c>
      <c r="CM114" s="171">
        <f t="shared" si="99"/>
        <v>0</v>
      </c>
      <c r="CN114" s="171">
        <f t="shared" si="99"/>
        <v>0</v>
      </c>
      <c r="CO114" s="171">
        <f t="shared" si="99"/>
        <v>0</v>
      </c>
      <c r="CP114" s="171">
        <f t="shared" si="99"/>
        <v>0</v>
      </c>
      <c r="CQ114" s="171">
        <f t="shared" si="99"/>
        <v>0</v>
      </c>
      <c r="CR114" s="171">
        <f t="shared" si="99"/>
        <v>0</v>
      </c>
      <c r="CS114" s="171">
        <f t="shared" si="99"/>
        <v>0</v>
      </c>
      <c r="CT114" s="171">
        <f t="shared" si="99"/>
        <v>0</v>
      </c>
      <c r="CU114" s="171">
        <f t="shared" si="99"/>
        <v>0</v>
      </c>
      <c r="CV114" s="171">
        <f t="shared" si="99"/>
        <v>0</v>
      </c>
      <c r="CW114" s="171">
        <f t="shared" si="99"/>
        <v>0</v>
      </c>
      <c r="CX114" s="171">
        <f t="shared" si="99"/>
        <v>0</v>
      </c>
      <c r="CY114" s="171">
        <f t="shared" si="99"/>
        <v>0</v>
      </c>
      <c r="CZ114" s="171">
        <f t="shared" si="99"/>
        <v>0</v>
      </c>
      <c r="DA114" s="171">
        <f t="shared" si="99"/>
        <v>0</v>
      </c>
      <c r="DB114" s="171">
        <f t="shared" si="99"/>
        <v>0</v>
      </c>
      <c r="DC114" s="171">
        <f t="shared" si="99"/>
        <v>0</v>
      </c>
      <c r="DD114" s="171">
        <f t="shared" si="99"/>
        <v>0</v>
      </c>
      <c r="DE114" s="171">
        <f t="shared" si="99"/>
        <v>0</v>
      </c>
      <c r="DF114" s="171">
        <f t="shared" si="99"/>
        <v>0</v>
      </c>
      <c r="DG114" s="171">
        <f t="shared" si="99"/>
        <v>0</v>
      </c>
      <c r="DH114" s="171">
        <f t="shared" si="99"/>
        <v>0</v>
      </c>
      <c r="DI114" s="171">
        <f t="shared" si="99"/>
        <v>0</v>
      </c>
      <c r="DJ114" s="171">
        <f t="shared" si="99"/>
        <v>0</v>
      </c>
      <c r="DK114" s="171">
        <f t="shared" si="99"/>
        <v>0</v>
      </c>
      <c r="DL114" s="171">
        <f t="shared" si="99"/>
        <v>0</v>
      </c>
      <c r="DM114" s="171">
        <f t="shared" si="99"/>
        <v>0</v>
      </c>
      <c r="DN114" s="171">
        <f t="shared" si="99"/>
        <v>0</v>
      </c>
      <c r="DO114" s="171">
        <f t="shared" si="99"/>
        <v>0</v>
      </c>
      <c r="DP114" s="171">
        <f t="shared" si="99"/>
        <v>0</v>
      </c>
      <c r="DQ114" s="171">
        <f t="shared" si="99"/>
        <v>0</v>
      </c>
      <c r="DR114" s="171">
        <f t="shared" si="99"/>
        <v>0</v>
      </c>
    </row>
    <row r="115" spans="2:122" ht="15.75" customHeight="1">
      <c r="B115" s="195">
        <v>44256</v>
      </c>
      <c r="BK115" s="172">
        <v>0</v>
      </c>
      <c r="BL115" s="171">
        <f t="shared" ref="BL115:DR115" si="100">BK115</f>
        <v>0</v>
      </c>
      <c r="BM115" s="171">
        <f t="shared" si="100"/>
        <v>0</v>
      </c>
      <c r="BN115" s="171">
        <f t="shared" si="100"/>
        <v>0</v>
      </c>
      <c r="BO115" s="171">
        <f t="shared" si="100"/>
        <v>0</v>
      </c>
      <c r="BP115" s="171">
        <f t="shared" si="100"/>
        <v>0</v>
      </c>
      <c r="BQ115" s="171">
        <f t="shared" si="100"/>
        <v>0</v>
      </c>
      <c r="BR115" s="171">
        <f t="shared" si="100"/>
        <v>0</v>
      </c>
      <c r="BS115" s="171">
        <f t="shared" si="100"/>
        <v>0</v>
      </c>
      <c r="BT115" s="171">
        <f t="shared" si="100"/>
        <v>0</v>
      </c>
      <c r="BU115" s="171">
        <f t="shared" si="100"/>
        <v>0</v>
      </c>
      <c r="BV115" s="171">
        <f t="shared" si="100"/>
        <v>0</v>
      </c>
      <c r="BW115" s="171">
        <f t="shared" si="100"/>
        <v>0</v>
      </c>
      <c r="BX115" s="171">
        <f t="shared" si="100"/>
        <v>0</v>
      </c>
      <c r="BY115" s="171">
        <f t="shared" si="100"/>
        <v>0</v>
      </c>
      <c r="BZ115" s="171">
        <f t="shared" si="100"/>
        <v>0</v>
      </c>
      <c r="CA115" s="171">
        <f t="shared" si="100"/>
        <v>0</v>
      </c>
      <c r="CB115" s="171">
        <f t="shared" si="100"/>
        <v>0</v>
      </c>
      <c r="CC115" s="171">
        <f t="shared" si="100"/>
        <v>0</v>
      </c>
      <c r="CD115" s="171">
        <f t="shared" si="100"/>
        <v>0</v>
      </c>
      <c r="CE115" s="171">
        <f t="shared" si="100"/>
        <v>0</v>
      </c>
      <c r="CF115" s="171">
        <f t="shared" si="100"/>
        <v>0</v>
      </c>
      <c r="CG115" s="171">
        <f t="shared" si="100"/>
        <v>0</v>
      </c>
      <c r="CH115" s="171">
        <f t="shared" si="100"/>
        <v>0</v>
      </c>
      <c r="CI115" s="171">
        <f t="shared" si="100"/>
        <v>0</v>
      </c>
      <c r="CJ115" s="171">
        <f t="shared" si="100"/>
        <v>0</v>
      </c>
      <c r="CK115" s="171">
        <f t="shared" si="100"/>
        <v>0</v>
      </c>
      <c r="CL115" s="171">
        <f t="shared" si="100"/>
        <v>0</v>
      </c>
      <c r="CM115" s="171">
        <f t="shared" si="100"/>
        <v>0</v>
      </c>
      <c r="CN115" s="171">
        <f t="shared" si="100"/>
        <v>0</v>
      </c>
      <c r="CO115" s="171">
        <f t="shared" si="100"/>
        <v>0</v>
      </c>
      <c r="CP115" s="171">
        <f t="shared" si="100"/>
        <v>0</v>
      </c>
      <c r="CQ115" s="171">
        <f t="shared" si="100"/>
        <v>0</v>
      </c>
      <c r="CR115" s="171">
        <f t="shared" si="100"/>
        <v>0</v>
      </c>
      <c r="CS115" s="171">
        <f t="shared" si="100"/>
        <v>0</v>
      </c>
      <c r="CT115" s="171">
        <f t="shared" si="100"/>
        <v>0</v>
      </c>
      <c r="CU115" s="171">
        <f t="shared" si="100"/>
        <v>0</v>
      </c>
      <c r="CV115" s="171">
        <f t="shared" si="100"/>
        <v>0</v>
      </c>
      <c r="CW115" s="171">
        <f t="shared" si="100"/>
        <v>0</v>
      </c>
      <c r="CX115" s="171">
        <f t="shared" si="100"/>
        <v>0</v>
      </c>
      <c r="CY115" s="171">
        <f t="shared" si="100"/>
        <v>0</v>
      </c>
      <c r="CZ115" s="171">
        <f t="shared" si="100"/>
        <v>0</v>
      </c>
      <c r="DA115" s="171">
        <f t="shared" si="100"/>
        <v>0</v>
      </c>
      <c r="DB115" s="171">
        <f t="shared" si="100"/>
        <v>0</v>
      </c>
      <c r="DC115" s="171">
        <f t="shared" si="100"/>
        <v>0</v>
      </c>
      <c r="DD115" s="171">
        <f t="shared" si="100"/>
        <v>0</v>
      </c>
      <c r="DE115" s="171">
        <f t="shared" si="100"/>
        <v>0</v>
      </c>
      <c r="DF115" s="171">
        <f t="shared" si="100"/>
        <v>0</v>
      </c>
      <c r="DG115" s="171">
        <f t="shared" si="100"/>
        <v>0</v>
      </c>
      <c r="DH115" s="171">
        <f t="shared" si="100"/>
        <v>0</v>
      </c>
      <c r="DI115" s="171">
        <f t="shared" si="100"/>
        <v>0</v>
      </c>
      <c r="DJ115" s="171">
        <f t="shared" si="100"/>
        <v>0</v>
      </c>
      <c r="DK115" s="171">
        <f t="shared" si="100"/>
        <v>0</v>
      </c>
      <c r="DL115" s="171">
        <f t="shared" si="100"/>
        <v>0</v>
      </c>
      <c r="DM115" s="171">
        <f t="shared" si="100"/>
        <v>0</v>
      </c>
      <c r="DN115" s="171">
        <f t="shared" si="100"/>
        <v>0</v>
      </c>
      <c r="DO115" s="171">
        <f t="shared" si="100"/>
        <v>0</v>
      </c>
      <c r="DP115" s="171">
        <f t="shared" si="100"/>
        <v>0</v>
      </c>
      <c r="DQ115" s="171">
        <f t="shared" si="100"/>
        <v>0</v>
      </c>
      <c r="DR115" s="171">
        <f t="shared" si="100"/>
        <v>0</v>
      </c>
    </row>
    <row r="116" spans="2:122" ht="15.75" customHeight="1">
      <c r="B116" s="195">
        <v>44287</v>
      </c>
      <c r="BK116" s="172">
        <v>0</v>
      </c>
      <c r="BL116" s="171">
        <f t="shared" ref="BL116:DR116" si="101">BK116</f>
        <v>0</v>
      </c>
      <c r="BM116" s="171">
        <f t="shared" si="101"/>
        <v>0</v>
      </c>
      <c r="BN116" s="171">
        <f t="shared" si="101"/>
        <v>0</v>
      </c>
      <c r="BO116" s="171">
        <f t="shared" si="101"/>
        <v>0</v>
      </c>
      <c r="BP116" s="171">
        <f t="shared" si="101"/>
        <v>0</v>
      </c>
      <c r="BQ116" s="171">
        <f t="shared" si="101"/>
        <v>0</v>
      </c>
      <c r="BR116" s="171">
        <f t="shared" si="101"/>
        <v>0</v>
      </c>
      <c r="BS116" s="171">
        <f t="shared" si="101"/>
        <v>0</v>
      </c>
      <c r="BT116" s="171">
        <f t="shared" si="101"/>
        <v>0</v>
      </c>
      <c r="BU116" s="171">
        <f t="shared" si="101"/>
        <v>0</v>
      </c>
      <c r="BV116" s="171">
        <f t="shared" si="101"/>
        <v>0</v>
      </c>
      <c r="BW116" s="171">
        <f t="shared" si="101"/>
        <v>0</v>
      </c>
      <c r="BX116" s="171">
        <f t="shared" si="101"/>
        <v>0</v>
      </c>
      <c r="BY116" s="171">
        <f t="shared" si="101"/>
        <v>0</v>
      </c>
      <c r="BZ116" s="171">
        <f t="shared" si="101"/>
        <v>0</v>
      </c>
      <c r="CA116" s="171">
        <f t="shared" si="101"/>
        <v>0</v>
      </c>
      <c r="CB116" s="171">
        <f t="shared" si="101"/>
        <v>0</v>
      </c>
      <c r="CC116" s="171">
        <f t="shared" si="101"/>
        <v>0</v>
      </c>
      <c r="CD116" s="171">
        <f t="shared" si="101"/>
        <v>0</v>
      </c>
      <c r="CE116" s="171">
        <f t="shared" si="101"/>
        <v>0</v>
      </c>
      <c r="CF116" s="171">
        <f t="shared" si="101"/>
        <v>0</v>
      </c>
      <c r="CG116" s="171">
        <f t="shared" si="101"/>
        <v>0</v>
      </c>
      <c r="CH116" s="171">
        <f t="shared" si="101"/>
        <v>0</v>
      </c>
      <c r="CI116" s="171">
        <f t="shared" si="101"/>
        <v>0</v>
      </c>
      <c r="CJ116" s="171">
        <f t="shared" si="101"/>
        <v>0</v>
      </c>
      <c r="CK116" s="171">
        <f t="shared" si="101"/>
        <v>0</v>
      </c>
      <c r="CL116" s="171">
        <f t="shared" si="101"/>
        <v>0</v>
      </c>
      <c r="CM116" s="171">
        <f t="shared" si="101"/>
        <v>0</v>
      </c>
      <c r="CN116" s="171">
        <f t="shared" si="101"/>
        <v>0</v>
      </c>
      <c r="CO116" s="171">
        <f t="shared" si="101"/>
        <v>0</v>
      </c>
      <c r="CP116" s="171">
        <f t="shared" si="101"/>
        <v>0</v>
      </c>
      <c r="CQ116" s="171">
        <f t="shared" si="101"/>
        <v>0</v>
      </c>
      <c r="CR116" s="171">
        <f t="shared" si="101"/>
        <v>0</v>
      </c>
      <c r="CS116" s="171">
        <f t="shared" si="101"/>
        <v>0</v>
      </c>
      <c r="CT116" s="171">
        <f t="shared" si="101"/>
        <v>0</v>
      </c>
      <c r="CU116" s="171">
        <f t="shared" si="101"/>
        <v>0</v>
      </c>
      <c r="CV116" s="171">
        <f t="shared" si="101"/>
        <v>0</v>
      </c>
      <c r="CW116" s="171">
        <f t="shared" si="101"/>
        <v>0</v>
      </c>
      <c r="CX116" s="171">
        <f t="shared" si="101"/>
        <v>0</v>
      </c>
      <c r="CY116" s="171">
        <f t="shared" si="101"/>
        <v>0</v>
      </c>
      <c r="CZ116" s="171">
        <f t="shared" si="101"/>
        <v>0</v>
      </c>
      <c r="DA116" s="171">
        <f t="shared" si="101"/>
        <v>0</v>
      </c>
      <c r="DB116" s="171">
        <f t="shared" si="101"/>
        <v>0</v>
      </c>
      <c r="DC116" s="171">
        <f t="shared" si="101"/>
        <v>0</v>
      </c>
      <c r="DD116" s="171">
        <f t="shared" si="101"/>
        <v>0</v>
      </c>
      <c r="DE116" s="171">
        <f t="shared" si="101"/>
        <v>0</v>
      </c>
      <c r="DF116" s="171">
        <f t="shared" si="101"/>
        <v>0</v>
      </c>
      <c r="DG116" s="171">
        <f t="shared" si="101"/>
        <v>0</v>
      </c>
      <c r="DH116" s="171">
        <f t="shared" si="101"/>
        <v>0</v>
      </c>
      <c r="DI116" s="171">
        <f t="shared" si="101"/>
        <v>0</v>
      </c>
      <c r="DJ116" s="171">
        <f t="shared" si="101"/>
        <v>0</v>
      </c>
      <c r="DK116" s="171">
        <f t="shared" si="101"/>
        <v>0</v>
      </c>
      <c r="DL116" s="171">
        <f t="shared" si="101"/>
        <v>0</v>
      </c>
      <c r="DM116" s="171">
        <f t="shared" si="101"/>
        <v>0</v>
      </c>
      <c r="DN116" s="171">
        <f t="shared" si="101"/>
        <v>0</v>
      </c>
      <c r="DO116" s="171">
        <f t="shared" si="101"/>
        <v>0</v>
      </c>
      <c r="DP116" s="171">
        <f t="shared" si="101"/>
        <v>0</v>
      </c>
      <c r="DQ116" s="171">
        <f t="shared" si="101"/>
        <v>0</v>
      </c>
      <c r="DR116" s="171">
        <f t="shared" si="101"/>
        <v>0</v>
      </c>
    </row>
    <row r="117" spans="2:122" ht="15.75" customHeight="1">
      <c r="B117" s="195">
        <v>44317</v>
      </c>
      <c r="BK117" s="172">
        <v>0</v>
      </c>
      <c r="BL117" s="171">
        <f t="shared" ref="BL117:DR117" si="102">BK117</f>
        <v>0</v>
      </c>
      <c r="BM117" s="171">
        <f t="shared" si="102"/>
        <v>0</v>
      </c>
      <c r="BN117" s="171">
        <f t="shared" si="102"/>
        <v>0</v>
      </c>
      <c r="BO117" s="171">
        <f t="shared" si="102"/>
        <v>0</v>
      </c>
      <c r="BP117" s="171">
        <f t="shared" si="102"/>
        <v>0</v>
      </c>
      <c r="BQ117" s="171">
        <f t="shared" si="102"/>
        <v>0</v>
      </c>
      <c r="BR117" s="171">
        <f t="shared" si="102"/>
        <v>0</v>
      </c>
      <c r="BS117" s="171">
        <f t="shared" si="102"/>
        <v>0</v>
      </c>
      <c r="BT117" s="171">
        <f t="shared" si="102"/>
        <v>0</v>
      </c>
      <c r="BU117" s="171">
        <f t="shared" si="102"/>
        <v>0</v>
      </c>
      <c r="BV117" s="171">
        <f t="shared" si="102"/>
        <v>0</v>
      </c>
      <c r="BW117" s="171">
        <f t="shared" si="102"/>
        <v>0</v>
      </c>
      <c r="BX117" s="171">
        <f t="shared" si="102"/>
        <v>0</v>
      </c>
      <c r="BY117" s="171">
        <f t="shared" si="102"/>
        <v>0</v>
      </c>
      <c r="BZ117" s="171">
        <f t="shared" si="102"/>
        <v>0</v>
      </c>
      <c r="CA117" s="171">
        <f t="shared" si="102"/>
        <v>0</v>
      </c>
      <c r="CB117" s="171">
        <f t="shared" si="102"/>
        <v>0</v>
      </c>
      <c r="CC117" s="171">
        <f t="shared" si="102"/>
        <v>0</v>
      </c>
      <c r="CD117" s="171">
        <f t="shared" si="102"/>
        <v>0</v>
      </c>
      <c r="CE117" s="171">
        <f t="shared" si="102"/>
        <v>0</v>
      </c>
      <c r="CF117" s="171">
        <f t="shared" si="102"/>
        <v>0</v>
      </c>
      <c r="CG117" s="171">
        <f t="shared" si="102"/>
        <v>0</v>
      </c>
      <c r="CH117" s="171">
        <f t="shared" si="102"/>
        <v>0</v>
      </c>
      <c r="CI117" s="171">
        <f t="shared" si="102"/>
        <v>0</v>
      </c>
      <c r="CJ117" s="171">
        <f t="shared" si="102"/>
        <v>0</v>
      </c>
      <c r="CK117" s="171">
        <f t="shared" si="102"/>
        <v>0</v>
      </c>
      <c r="CL117" s="171">
        <f t="shared" si="102"/>
        <v>0</v>
      </c>
      <c r="CM117" s="171">
        <f t="shared" si="102"/>
        <v>0</v>
      </c>
      <c r="CN117" s="171">
        <f t="shared" si="102"/>
        <v>0</v>
      </c>
      <c r="CO117" s="171">
        <f t="shared" si="102"/>
        <v>0</v>
      </c>
      <c r="CP117" s="171">
        <f t="shared" si="102"/>
        <v>0</v>
      </c>
      <c r="CQ117" s="171">
        <f t="shared" si="102"/>
        <v>0</v>
      </c>
      <c r="CR117" s="171">
        <f t="shared" si="102"/>
        <v>0</v>
      </c>
      <c r="CS117" s="171">
        <f t="shared" si="102"/>
        <v>0</v>
      </c>
      <c r="CT117" s="171">
        <f t="shared" si="102"/>
        <v>0</v>
      </c>
      <c r="CU117" s="171">
        <f t="shared" si="102"/>
        <v>0</v>
      </c>
      <c r="CV117" s="171">
        <f t="shared" si="102"/>
        <v>0</v>
      </c>
      <c r="CW117" s="171">
        <f t="shared" si="102"/>
        <v>0</v>
      </c>
      <c r="CX117" s="171">
        <f t="shared" si="102"/>
        <v>0</v>
      </c>
      <c r="CY117" s="171">
        <f t="shared" si="102"/>
        <v>0</v>
      </c>
      <c r="CZ117" s="171">
        <f t="shared" si="102"/>
        <v>0</v>
      </c>
      <c r="DA117" s="171">
        <f t="shared" si="102"/>
        <v>0</v>
      </c>
      <c r="DB117" s="171">
        <f t="shared" si="102"/>
        <v>0</v>
      </c>
      <c r="DC117" s="171">
        <f t="shared" si="102"/>
        <v>0</v>
      </c>
      <c r="DD117" s="171">
        <f t="shared" si="102"/>
        <v>0</v>
      </c>
      <c r="DE117" s="171">
        <f t="shared" si="102"/>
        <v>0</v>
      </c>
      <c r="DF117" s="171">
        <f t="shared" si="102"/>
        <v>0</v>
      </c>
      <c r="DG117" s="171">
        <f t="shared" si="102"/>
        <v>0</v>
      </c>
      <c r="DH117" s="171">
        <f t="shared" si="102"/>
        <v>0</v>
      </c>
      <c r="DI117" s="171">
        <f t="shared" si="102"/>
        <v>0</v>
      </c>
      <c r="DJ117" s="171">
        <f t="shared" si="102"/>
        <v>0</v>
      </c>
      <c r="DK117" s="171">
        <f t="shared" si="102"/>
        <v>0</v>
      </c>
      <c r="DL117" s="171">
        <f t="shared" si="102"/>
        <v>0</v>
      </c>
      <c r="DM117" s="171">
        <f t="shared" si="102"/>
        <v>0</v>
      </c>
      <c r="DN117" s="171">
        <f t="shared" si="102"/>
        <v>0</v>
      </c>
      <c r="DO117" s="171">
        <f t="shared" si="102"/>
        <v>0</v>
      </c>
      <c r="DP117" s="171">
        <f t="shared" si="102"/>
        <v>0</v>
      </c>
      <c r="DQ117" s="171">
        <f t="shared" si="102"/>
        <v>0</v>
      </c>
      <c r="DR117" s="171">
        <f t="shared" si="102"/>
        <v>0</v>
      </c>
    </row>
    <row r="118" spans="2:122" ht="15.75" customHeight="1">
      <c r="B118" s="195">
        <v>44348</v>
      </c>
      <c r="BK118" s="172">
        <v>0</v>
      </c>
      <c r="BL118" s="171">
        <f t="shared" ref="BL118:DR118" si="103">BK118</f>
        <v>0</v>
      </c>
      <c r="BM118" s="171">
        <f t="shared" si="103"/>
        <v>0</v>
      </c>
      <c r="BN118" s="171">
        <f t="shared" si="103"/>
        <v>0</v>
      </c>
      <c r="BO118" s="171">
        <f t="shared" si="103"/>
        <v>0</v>
      </c>
      <c r="BP118" s="171">
        <f t="shared" si="103"/>
        <v>0</v>
      </c>
      <c r="BQ118" s="171">
        <f t="shared" si="103"/>
        <v>0</v>
      </c>
      <c r="BR118" s="171">
        <f t="shared" si="103"/>
        <v>0</v>
      </c>
      <c r="BS118" s="171">
        <f t="shared" si="103"/>
        <v>0</v>
      </c>
      <c r="BT118" s="171">
        <f t="shared" si="103"/>
        <v>0</v>
      </c>
      <c r="BU118" s="171">
        <f t="shared" si="103"/>
        <v>0</v>
      </c>
      <c r="BV118" s="171">
        <f t="shared" si="103"/>
        <v>0</v>
      </c>
      <c r="BW118" s="171">
        <f t="shared" si="103"/>
        <v>0</v>
      </c>
      <c r="BX118" s="171">
        <f t="shared" si="103"/>
        <v>0</v>
      </c>
      <c r="BY118" s="171">
        <f t="shared" si="103"/>
        <v>0</v>
      </c>
      <c r="BZ118" s="171">
        <f t="shared" si="103"/>
        <v>0</v>
      </c>
      <c r="CA118" s="171">
        <f t="shared" si="103"/>
        <v>0</v>
      </c>
      <c r="CB118" s="171">
        <f t="shared" si="103"/>
        <v>0</v>
      </c>
      <c r="CC118" s="171">
        <f t="shared" si="103"/>
        <v>0</v>
      </c>
      <c r="CD118" s="171">
        <f t="shared" si="103"/>
        <v>0</v>
      </c>
      <c r="CE118" s="171">
        <f t="shared" si="103"/>
        <v>0</v>
      </c>
      <c r="CF118" s="171">
        <f t="shared" si="103"/>
        <v>0</v>
      </c>
      <c r="CG118" s="171">
        <f t="shared" si="103"/>
        <v>0</v>
      </c>
      <c r="CH118" s="171">
        <f t="shared" si="103"/>
        <v>0</v>
      </c>
      <c r="CI118" s="171">
        <f t="shared" si="103"/>
        <v>0</v>
      </c>
      <c r="CJ118" s="171">
        <f t="shared" si="103"/>
        <v>0</v>
      </c>
      <c r="CK118" s="171">
        <f t="shared" si="103"/>
        <v>0</v>
      </c>
      <c r="CL118" s="171">
        <f t="shared" si="103"/>
        <v>0</v>
      </c>
      <c r="CM118" s="171">
        <f t="shared" si="103"/>
        <v>0</v>
      </c>
      <c r="CN118" s="171">
        <f t="shared" si="103"/>
        <v>0</v>
      </c>
      <c r="CO118" s="171">
        <f t="shared" si="103"/>
        <v>0</v>
      </c>
      <c r="CP118" s="171">
        <f t="shared" si="103"/>
        <v>0</v>
      </c>
      <c r="CQ118" s="171">
        <f t="shared" si="103"/>
        <v>0</v>
      </c>
      <c r="CR118" s="171">
        <f t="shared" si="103"/>
        <v>0</v>
      </c>
      <c r="CS118" s="171">
        <f t="shared" si="103"/>
        <v>0</v>
      </c>
      <c r="CT118" s="171">
        <f t="shared" si="103"/>
        <v>0</v>
      </c>
      <c r="CU118" s="171">
        <f t="shared" si="103"/>
        <v>0</v>
      </c>
      <c r="CV118" s="171">
        <f t="shared" si="103"/>
        <v>0</v>
      </c>
      <c r="CW118" s="171">
        <f t="shared" si="103"/>
        <v>0</v>
      </c>
      <c r="CX118" s="171">
        <f t="shared" si="103"/>
        <v>0</v>
      </c>
      <c r="CY118" s="171">
        <f t="shared" si="103"/>
        <v>0</v>
      </c>
      <c r="CZ118" s="171">
        <f t="shared" si="103"/>
        <v>0</v>
      </c>
      <c r="DA118" s="171">
        <f t="shared" si="103"/>
        <v>0</v>
      </c>
      <c r="DB118" s="171">
        <f t="shared" si="103"/>
        <v>0</v>
      </c>
      <c r="DC118" s="171">
        <f t="shared" si="103"/>
        <v>0</v>
      </c>
      <c r="DD118" s="171">
        <f t="shared" si="103"/>
        <v>0</v>
      </c>
      <c r="DE118" s="171">
        <f t="shared" si="103"/>
        <v>0</v>
      </c>
      <c r="DF118" s="171">
        <f t="shared" si="103"/>
        <v>0</v>
      </c>
      <c r="DG118" s="171">
        <f t="shared" si="103"/>
        <v>0</v>
      </c>
      <c r="DH118" s="171">
        <f t="shared" si="103"/>
        <v>0</v>
      </c>
      <c r="DI118" s="171">
        <f t="shared" si="103"/>
        <v>0</v>
      </c>
      <c r="DJ118" s="171">
        <f t="shared" si="103"/>
        <v>0</v>
      </c>
      <c r="DK118" s="171">
        <f t="shared" si="103"/>
        <v>0</v>
      </c>
      <c r="DL118" s="171">
        <f t="shared" si="103"/>
        <v>0</v>
      </c>
      <c r="DM118" s="171">
        <f t="shared" si="103"/>
        <v>0</v>
      </c>
      <c r="DN118" s="171">
        <f t="shared" si="103"/>
        <v>0</v>
      </c>
      <c r="DO118" s="171">
        <f t="shared" si="103"/>
        <v>0</v>
      </c>
      <c r="DP118" s="171">
        <f t="shared" si="103"/>
        <v>0</v>
      </c>
      <c r="DQ118" s="171">
        <f t="shared" si="103"/>
        <v>0</v>
      </c>
      <c r="DR118" s="171">
        <f t="shared" si="103"/>
        <v>0</v>
      </c>
    </row>
    <row r="119" spans="2:122" ht="15.75" customHeight="1">
      <c r="B119" s="195">
        <v>44378</v>
      </c>
      <c r="BK119" s="172">
        <v>0</v>
      </c>
      <c r="BL119" s="171">
        <f t="shared" ref="BL119:DR119" si="104">BK119</f>
        <v>0</v>
      </c>
      <c r="BM119" s="171">
        <f t="shared" si="104"/>
        <v>0</v>
      </c>
      <c r="BN119" s="171">
        <f t="shared" si="104"/>
        <v>0</v>
      </c>
      <c r="BO119" s="171">
        <f t="shared" si="104"/>
        <v>0</v>
      </c>
      <c r="BP119" s="171">
        <f t="shared" si="104"/>
        <v>0</v>
      </c>
      <c r="BQ119" s="171">
        <f t="shared" si="104"/>
        <v>0</v>
      </c>
      <c r="BR119" s="171">
        <f t="shared" si="104"/>
        <v>0</v>
      </c>
      <c r="BS119" s="171">
        <f t="shared" si="104"/>
        <v>0</v>
      </c>
      <c r="BT119" s="171">
        <f t="shared" si="104"/>
        <v>0</v>
      </c>
      <c r="BU119" s="171">
        <f t="shared" si="104"/>
        <v>0</v>
      </c>
      <c r="BV119" s="171">
        <f t="shared" si="104"/>
        <v>0</v>
      </c>
      <c r="BW119" s="171">
        <f t="shared" si="104"/>
        <v>0</v>
      </c>
      <c r="BX119" s="171">
        <f t="shared" si="104"/>
        <v>0</v>
      </c>
      <c r="BY119" s="171">
        <f t="shared" si="104"/>
        <v>0</v>
      </c>
      <c r="BZ119" s="171">
        <f t="shared" si="104"/>
        <v>0</v>
      </c>
      <c r="CA119" s="171">
        <f t="shared" si="104"/>
        <v>0</v>
      </c>
      <c r="CB119" s="171">
        <f t="shared" si="104"/>
        <v>0</v>
      </c>
      <c r="CC119" s="171">
        <f t="shared" si="104"/>
        <v>0</v>
      </c>
      <c r="CD119" s="171">
        <f t="shared" si="104"/>
        <v>0</v>
      </c>
      <c r="CE119" s="171">
        <f t="shared" si="104"/>
        <v>0</v>
      </c>
      <c r="CF119" s="171">
        <f t="shared" si="104"/>
        <v>0</v>
      </c>
      <c r="CG119" s="171">
        <f t="shared" si="104"/>
        <v>0</v>
      </c>
      <c r="CH119" s="171">
        <f t="shared" si="104"/>
        <v>0</v>
      </c>
      <c r="CI119" s="171">
        <f t="shared" si="104"/>
        <v>0</v>
      </c>
      <c r="CJ119" s="171">
        <f t="shared" si="104"/>
        <v>0</v>
      </c>
      <c r="CK119" s="171">
        <f t="shared" si="104"/>
        <v>0</v>
      </c>
      <c r="CL119" s="171">
        <f t="shared" si="104"/>
        <v>0</v>
      </c>
      <c r="CM119" s="171">
        <f t="shared" si="104"/>
        <v>0</v>
      </c>
      <c r="CN119" s="171">
        <f t="shared" si="104"/>
        <v>0</v>
      </c>
      <c r="CO119" s="171">
        <f t="shared" si="104"/>
        <v>0</v>
      </c>
      <c r="CP119" s="171">
        <f t="shared" si="104"/>
        <v>0</v>
      </c>
      <c r="CQ119" s="171">
        <f t="shared" si="104"/>
        <v>0</v>
      </c>
      <c r="CR119" s="171">
        <f t="shared" si="104"/>
        <v>0</v>
      </c>
      <c r="CS119" s="171">
        <f t="shared" si="104"/>
        <v>0</v>
      </c>
      <c r="CT119" s="171">
        <f t="shared" si="104"/>
        <v>0</v>
      </c>
      <c r="CU119" s="171">
        <f t="shared" si="104"/>
        <v>0</v>
      </c>
      <c r="CV119" s="171">
        <f t="shared" si="104"/>
        <v>0</v>
      </c>
      <c r="CW119" s="171">
        <f t="shared" si="104"/>
        <v>0</v>
      </c>
      <c r="CX119" s="171">
        <f t="shared" si="104"/>
        <v>0</v>
      </c>
      <c r="CY119" s="171">
        <f t="shared" si="104"/>
        <v>0</v>
      </c>
      <c r="CZ119" s="171">
        <f t="shared" si="104"/>
        <v>0</v>
      </c>
      <c r="DA119" s="171">
        <f t="shared" si="104"/>
        <v>0</v>
      </c>
      <c r="DB119" s="171">
        <f t="shared" si="104"/>
        <v>0</v>
      </c>
      <c r="DC119" s="171">
        <f t="shared" si="104"/>
        <v>0</v>
      </c>
      <c r="DD119" s="171">
        <f t="shared" si="104"/>
        <v>0</v>
      </c>
      <c r="DE119" s="171">
        <f t="shared" si="104"/>
        <v>0</v>
      </c>
      <c r="DF119" s="171">
        <f t="shared" si="104"/>
        <v>0</v>
      </c>
      <c r="DG119" s="171">
        <f t="shared" si="104"/>
        <v>0</v>
      </c>
      <c r="DH119" s="171">
        <f t="shared" si="104"/>
        <v>0</v>
      </c>
      <c r="DI119" s="171">
        <f t="shared" si="104"/>
        <v>0</v>
      </c>
      <c r="DJ119" s="171">
        <f t="shared" si="104"/>
        <v>0</v>
      </c>
      <c r="DK119" s="171">
        <f t="shared" si="104"/>
        <v>0</v>
      </c>
      <c r="DL119" s="171">
        <f t="shared" si="104"/>
        <v>0</v>
      </c>
      <c r="DM119" s="171">
        <f t="shared" si="104"/>
        <v>0</v>
      </c>
      <c r="DN119" s="171">
        <f t="shared" si="104"/>
        <v>0</v>
      </c>
      <c r="DO119" s="171">
        <f t="shared" si="104"/>
        <v>0</v>
      </c>
      <c r="DP119" s="171">
        <f t="shared" si="104"/>
        <v>0</v>
      </c>
      <c r="DQ119" s="171">
        <f t="shared" si="104"/>
        <v>0</v>
      </c>
      <c r="DR119" s="171">
        <f t="shared" si="104"/>
        <v>0</v>
      </c>
    </row>
    <row r="120" spans="2:122" ht="15.75" customHeight="1">
      <c r="B120" s="195">
        <v>44409</v>
      </c>
      <c r="BK120" s="172">
        <v>0</v>
      </c>
      <c r="BL120" s="171">
        <f t="shared" ref="BL120:DR120" si="105">BK120</f>
        <v>0</v>
      </c>
      <c r="BM120" s="171">
        <f t="shared" si="105"/>
        <v>0</v>
      </c>
      <c r="BN120" s="171">
        <f t="shared" si="105"/>
        <v>0</v>
      </c>
      <c r="BO120" s="171">
        <f t="shared" si="105"/>
        <v>0</v>
      </c>
      <c r="BP120" s="171">
        <f t="shared" si="105"/>
        <v>0</v>
      </c>
      <c r="BQ120" s="171">
        <f t="shared" si="105"/>
        <v>0</v>
      </c>
      <c r="BR120" s="171">
        <f t="shared" si="105"/>
        <v>0</v>
      </c>
      <c r="BS120" s="171">
        <f t="shared" si="105"/>
        <v>0</v>
      </c>
      <c r="BT120" s="171">
        <f t="shared" si="105"/>
        <v>0</v>
      </c>
      <c r="BU120" s="171">
        <f t="shared" si="105"/>
        <v>0</v>
      </c>
      <c r="BV120" s="171">
        <f t="shared" si="105"/>
        <v>0</v>
      </c>
      <c r="BW120" s="171">
        <f t="shared" si="105"/>
        <v>0</v>
      </c>
      <c r="BX120" s="171">
        <f t="shared" si="105"/>
        <v>0</v>
      </c>
      <c r="BY120" s="171">
        <f t="shared" si="105"/>
        <v>0</v>
      </c>
      <c r="BZ120" s="171">
        <f t="shared" si="105"/>
        <v>0</v>
      </c>
      <c r="CA120" s="171">
        <f t="shared" si="105"/>
        <v>0</v>
      </c>
      <c r="CB120" s="171">
        <f t="shared" si="105"/>
        <v>0</v>
      </c>
      <c r="CC120" s="171">
        <f t="shared" si="105"/>
        <v>0</v>
      </c>
      <c r="CD120" s="171">
        <f t="shared" si="105"/>
        <v>0</v>
      </c>
      <c r="CE120" s="171">
        <f t="shared" si="105"/>
        <v>0</v>
      </c>
      <c r="CF120" s="171">
        <f t="shared" si="105"/>
        <v>0</v>
      </c>
      <c r="CG120" s="171">
        <f t="shared" si="105"/>
        <v>0</v>
      </c>
      <c r="CH120" s="171">
        <f t="shared" si="105"/>
        <v>0</v>
      </c>
      <c r="CI120" s="171">
        <f t="shared" si="105"/>
        <v>0</v>
      </c>
      <c r="CJ120" s="171">
        <f t="shared" si="105"/>
        <v>0</v>
      </c>
      <c r="CK120" s="171">
        <f t="shared" si="105"/>
        <v>0</v>
      </c>
      <c r="CL120" s="171">
        <f t="shared" si="105"/>
        <v>0</v>
      </c>
      <c r="CM120" s="171">
        <f t="shared" si="105"/>
        <v>0</v>
      </c>
      <c r="CN120" s="171">
        <f t="shared" si="105"/>
        <v>0</v>
      </c>
      <c r="CO120" s="171">
        <f t="shared" si="105"/>
        <v>0</v>
      </c>
      <c r="CP120" s="171">
        <f t="shared" si="105"/>
        <v>0</v>
      </c>
      <c r="CQ120" s="171">
        <f t="shared" si="105"/>
        <v>0</v>
      </c>
      <c r="CR120" s="171">
        <f t="shared" si="105"/>
        <v>0</v>
      </c>
      <c r="CS120" s="171">
        <f t="shared" si="105"/>
        <v>0</v>
      </c>
      <c r="CT120" s="171">
        <f t="shared" si="105"/>
        <v>0</v>
      </c>
      <c r="CU120" s="171">
        <f t="shared" si="105"/>
        <v>0</v>
      </c>
      <c r="CV120" s="171">
        <f t="shared" si="105"/>
        <v>0</v>
      </c>
      <c r="CW120" s="171">
        <f t="shared" si="105"/>
        <v>0</v>
      </c>
      <c r="CX120" s="171">
        <f t="shared" si="105"/>
        <v>0</v>
      </c>
      <c r="CY120" s="171">
        <f t="shared" si="105"/>
        <v>0</v>
      </c>
      <c r="CZ120" s="171">
        <f t="shared" si="105"/>
        <v>0</v>
      </c>
      <c r="DA120" s="171">
        <f t="shared" si="105"/>
        <v>0</v>
      </c>
      <c r="DB120" s="171">
        <f t="shared" si="105"/>
        <v>0</v>
      </c>
      <c r="DC120" s="171">
        <f t="shared" si="105"/>
        <v>0</v>
      </c>
      <c r="DD120" s="171">
        <f t="shared" si="105"/>
        <v>0</v>
      </c>
      <c r="DE120" s="171">
        <f t="shared" si="105"/>
        <v>0</v>
      </c>
      <c r="DF120" s="171">
        <f t="shared" si="105"/>
        <v>0</v>
      </c>
      <c r="DG120" s="171">
        <f t="shared" si="105"/>
        <v>0</v>
      </c>
      <c r="DH120" s="171">
        <f t="shared" si="105"/>
        <v>0</v>
      </c>
      <c r="DI120" s="171">
        <f t="shared" si="105"/>
        <v>0</v>
      </c>
      <c r="DJ120" s="171">
        <f t="shared" si="105"/>
        <v>0</v>
      </c>
      <c r="DK120" s="171">
        <f t="shared" si="105"/>
        <v>0</v>
      </c>
      <c r="DL120" s="171">
        <f t="shared" si="105"/>
        <v>0</v>
      </c>
      <c r="DM120" s="171">
        <f t="shared" si="105"/>
        <v>0</v>
      </c>
      <c r="DN120" s="171">
        <f t="shared" si="105"/>
        <v>0</v>
      </c>
      <c r="DO120" s="171">
        <f t="shared" si="105"/>
        <v>0</v>
      </c>
      <c r="DP120" s="171">
        <f t="shared" si="105"/>
        <v>0</v>
      </c>
      <c r="DQ120" s="171">
        <f t="shared" si="105"/>
        <v>0</v>
      </c>
      <c r="DR120" s="171">
        <f t="shared" si="105"/>
        <v>0</v>
      </c>
    </row>
    <row r="121" spans="2:122" ht="15.75" customHeight="1">
      <c r="B121" s="195">
        <v>44440</v>
      </c>
      <c r="BK121" s="172">
        <v>0</v>
      </c>
      <c r="BL121" s="171">
        <f t="shared" ref="BL121:DR121" si="106">BK121</f>
        <v>0</v>
      </c>
      <c r="BM121" s="171">
        <f t="shared" si="106"/>
        <v>0</v>
      </c>
      <c r="BN121" s="171">
        <f t="shared" si="106"/>
        <v>0</v>
      </c>
      <c r="BO121" s="171">
        <f t="shared" si="106"/>
        <v>0</v>
      </c>
      <c r="BP121" s="171">
        <f t="shared" si="106"/>
        <v>0</v>
      </c>
      <c r="BQ121" s="171">
        <f t="shared" si="106"/>
        <v>0</v>
      </c>
      <c r="BR121" s="171">
        <f t="shared" si="106"/>
        <v>0</v>
      </c>
      <c r="BS121" s="171">
        <f t="shared" si="106"/>
        <v>0</v>
      </c>
      <c r="BT121" s="171">
        <f t="shared" si="106"/>
        <v>0</v>
      </c>
      <c r="BU121" s="171">
        <f t="shared" si="106"/>
        <v>0</v>
      </c>
      <c r="BV121" s="171">
        <f t="shared" si="106"/>
        <v>0</v>
      </c>
      <c r="BW121" s="171">
        <f t="shared" si="106"/>
        <v>0</v>
      </c>
      <c r="BX121" s="171">
        <f t="shared" si="106"/>
        <v>0</v>
      </c>
      <c r="BY121" s="171">
        <f t="shared" si="106"/>
        <v>0</v>
      </c>
      <c r="BZ121" s="171">
        <f t="shared" si="106"/>
        <v>0</v>
      </c>
      <c r="CA121" s="171">
        <f t="shared" si="106"/>
        <v>0</v>
      </c>
      <c r="CB121" s="171">
        <f t="shared" si="106"/>
        <v>0</v>
      </c>
      <c r="CC121" s="171">
        <f t="shared" si="106"/>
        <v>0</v>
      </c>
      <c r="CD121" s="171">
        <f t="shared" si="106"/>
        <v>0</v>
      </c>
      <c r="CE121" s="171">
        <f t="shared" si="106"/>
        <v>0</v>
      </c>
      <c r="CF121" s="171">
        <f t="shared" si="106"/>
        <v>0</v>
      </c>
      <c r="CG121" s="171">
        <f t="shared" si="106"/>
        <v>0</v>
      </c>
      <c r="CH121" s="171">
        <f t="shared" si="106"/>
        <v>0</v>
      </c>
      <c r="CI121" s="171">
        <f t="shared" si="106"/>
        <v>0</v>
      </c>
      <c r="CJ121" s="171">
        <f t="shared" si="106"/>
        <v>0</v>
      </c>
      <c r="CK121" s="171">
        <f t="shared" si="106"/>
        <v>0</v>
      </c>
      <c r="CL121" s="171">
        <f t="shared" si="106"/>
        <v>0</v>
      </c>
      <c r="CM121" s="171">
        <f t="shared" si="106"/>
        <v>0</v>
      </c>
      <c r="CN121" s="171">
        <f t="shared" si="106"/>
        <v>0</v>
      </c>
      <c r="CO121" s="171">
        <f t="shared" si="106"/>
        <v>0</v>
      </c>
      <c r="CP121" s="171">
        <f t="shared" si="106"/>
        <v>0</v>
      </c>
      <c r="CQ121" s="171">
        <f t="shared" si="106"/>
        <v>0</v>
      </c>
      <c r="CR121" s="171">
        <f t="shared" si="106"/>
        <v>0</v>
      </c>
      <c r="CS121" s="171">
        <f t="shared" si="106"/>
        <v>0</v>
      </c>
      <c r="CT121" s="171">
        <f t="shared" si="106"/>
        <v>0</v>
      </c>
      <c r="CU121" s="171">
        <f t="shared" si="106"/>
        <v>0</v>
      </c>
      <c r="CV121" s="171">
        <f t="shared" si="106"/>
        <v>0</v>
      </c>
      <c r="CW121" s="171">
        <f t="shared" si="106"/>
        <v>0</v>
      </c>
      <c r="CX121" s="171">
        <f t="shared" si="106"/>
        <v>0</v>
      </c>
      <c r="CY121" s="171">
        <f t="shared" si="106"/>
        <v>0</v>
      </c>
      <c r="CZ121" s="171">
        <f t="shared" si="106"/>
        <v>0</v>
      </c>
      <c r="DA121" s="171">
        <f t="shared" si="106"/>
        <v>0</v>
      </c>
      <c r="DB121" s="171">
        <f t="shared" si="106"/>
        <v>0</v>
      </c>
      <c r="DC121" s="171">
        <f t="shared" si="106"/>
        <v>0</v>
      </c>
      <c r="DD121" s="171">
        <f t="shared" si="106"/>
        <v>0</v>
      </c>
      <c r="DE121" s="171">
        <f t="shared" si="106"/>
        <v>0</v>
      </c>
      <c r="DF121" s="171">
        <f t="shared" si="106"/>
        <v>0</v>
      </c>
      <c r="DG121" s="171">
        <f t="shared" si="106"/>
        <v>0</v>
      </c>
      <c r="DH121" s="171">
        <f t="shared" si="106"/>
        <v>0</v>
      </c>
      <c r="DI121" s="171">
        <f t="shared" si="106"/>
        <v>0</v>
      </c>
      <c r="DJ121" s="171">
        <f t="shared" si="106"/>
        <v>0</v>
      </c>
      <c r="DK121" s="171">
        <f t="shared" si="106"/>
        <v>0</v>
      </c>
      <c r="DL121" s="171">
        <f t="shared" si="106"/>
        <v>0</v>
      </c>
      <c r="DM121" s="171">
        <f t="shared" si="106"/>
        <v>0</v>
      </c>
      <c r="DN121" s="171">
        <f t="shared" si="106"/>
        <v>0</v>
      </c>
      <c r="DO121" s="171">
        <f t="shared" si="106"/>
        <v>0</v>
      </c>
      <c r="DP121" s="171">
        <f t="shared" si="106"/>
        <v>0</v>
      </c>
      <c r="DQ121" s="171">
        <f t="shared" si="106"/>
        <v>0</v>
      </c>
      <c r="DR121" s="171">
        <f t="shared" si="106"/>
        <v>0</v>
      </c>
    </row>
    <row r="122" spans="2:122" ht="15.75" customHeight="1">
      <c r="B122" s="195">
        <v>44470</v>
      </c>
      <c r="BK122" s="172">
        <v>0</v>
      </c>
      <c r="BL122" s="171">
        <f t="shared" ref="BL122:DR122" si="107">BK122</f>
        <v>0</v>
      </c>
      <c r="BM122" s="171">
        <f t="shared" si="107"/>
        <v>0</v>
      </c>
      <c r="BN122" s="171">
        <f t="shared" si="107"/>
        <v>0</v>
      </c>
      <c r="BO122" s="171">
        <f t="shared" si="107"/>
        <v>0</v>
      </c>
      <c r="BP122" s="171">
        <f t="shared" si="107"/>
        <v>0</v>
      </c>
      <c r="BQ122" s="171">
        <f t="shared" si="107"/>
        <v>0</v>
      </c>
      <c r="BR122" s="171">
        <f t="shared" si="107"/>
        <v>0</v>
      </c>
      <c r="BS122" s="171">
        <f t="shared" si="107"/>
        <v>0</v>
      </c>
      <c r="BT122" s="171">
        <f t="shared" si="107"/>
        <v>0</v>
      </c>
      <c r="BU122" s="171">
        <f t="shared" si="107"/>
        <v>0</v>
      </c>
      <c r="BV122" s="171">
        <f t="shared" si="107"/>
        <v>0</v>
      </c>
      <c r="BW122" s="171">
        <f t="shared" si="107"/>
        <v>0</v>
      </c>
      <c r="BX122" s="171">
        <f t="shared" si="107"/>
        <v>0</v>
      </c>
      <c r="BY122" s="171">
        <f t="shared" si="107"/>
        <v>0</v>
      </c>
      <c r="BZ122" s="171">
        <f t="shared" si="107"/>
        <v>0</v>
      </c>
      <c r="CA122" s="171">
        <f t="shared" si="107"/>
        <v>0</v>
      </c>
      <c r="CB122" s="171">
        <f t="shared" si="107"/>
        <v>0</v>
      </c>
      <c r="CC122" s="171">
        <f t="shared" si="107"/>
        <v>0</v>
      </c>
      <c r="CD122" s="171">
        <f t="shared" si="107"/>
        <v>0</v>
      </c>
      <c r="CE122" s="171">
        <f t="shared" si="107"/>
        <v>0</v>
      </c>
      <c r="CF122" s="171">
        <f t="shared" si="107"/>
        <v>0</v>
      </c>
      <c r="CG122" s="171">
        <f t="shared" si="107"/>
        <v>0</v>
      </c>
      <c r="CH122" s="171">
        <f t="shared" si="107"/>
        <v>0</v>
      </c>
      <c r="CI122" s="171">
        <f t="shared" si="107"/>
        <v>0</v>
      </c>
      <c r="CJ122" s="171">
        <f t="shared" si="107"/>
        <v>0</v>
      </c>
      <c r="CK122" s="171">
        <f t="shared" si="107"/>
        <v>0</v>
      </c>
      <c r="CL122" s="171">
        <f t="shared" si="107"/>
        <v>0</v>
      </c>
      <c r="CM122" s="171">
        <f t="shared" si="107"/>
        <v>0</v>
      </c>
      <c r="CN122" s="171">
        <f t="shared" si="107"/>
        <v>0</v>
      </c>
      <c r="CO122" s="171">
        <f t="shared" si="107"/>
        <v>0</v>
      </c>
      <c r="CP122" s="171">
        <f t="shared" si="107"/>
        <v>0</v>
      </c>
      <c r="CQ122" s="171">
        <f t="shared" si="107"/>
        <v>0</v>
      </c>
      <c r="CR122" s="171">
        <f t="shared" si="107"/>
        <v>0</v>
      </c>
      <c r="CS122" s="171">
        <f t="shared" si="107"/>
        <v>0</v>
      </c>
      <c r="CT122" s="171">
        <f t="shared" si="107"/>
        <v>0</v>
      </c>
      <c r="CU122" s="171">
        <f t="shared" si="107"/>
        <v>0</v>
      </c>
      <c r="CV122" s="171">
        <f t="shared" si="107"/>
        <v>0</v>
      </c>
      <c r="CW122" s="171">
        <f t="shared" si="107"/>
        <v>0</v>
      </c>
      <c r="CX122" s="171">
        <f t="shared" si="107"/>
        <v>0</v>
      </c>
      <c r="CY122" s="171">
        <f t="shared" si="107"/>
        <v>0</v>
      </c>
      <c r="CZ122" s="171">
        <f t="shared" si="107"/>
        <v>0</v>
      </c>
      <c r="DA122" s="171">
        <f t="shared" si="107"/>
        <v>0</v>
      </c>
      <c r="DB122" s="171">
        <f t="shared" si="107"/>
        <v>0</v>
      </c>
      <c r="DC122" s="171">
        <f t="shared" si="107"/>
        <v>0</v>
      </c>
      <c r="DD122" s="171">
        <f t="shared" si="107"/>
        <v>0</v>
      </c>
      <c r="DE122" s="171">
        <f t="shared" si="107"/>
        <v>0</v>
      </c>
      <c r="DF122" s="171">
        <f t="shared" si="107"/>
        <v>0</v>
      </c>
      <c r="DG122" s="171">
        <f t="shared" si="107"/>
        <v>0</v>
      </c>
      <c r="DH122" s="171">
        <f t="shared" si="107"/>
        <v>0</v>
      </c>
      <c r="DI122" s="171">
        <f t="shared" si="107"/>
        <v>0</v>
      </c>
      <c r="DJ122" s="171">
        <f t="shared" si="107"/>
        <v>0</v>
      </c>
      <c r="DK122" s="171">
        <f t="shared" si="107"/>
        <v>0</v>
      </c>
      <c r="DL122" s="171">
        <f t="shared" si="107"/>
        <v>0</v>
      </c>
      <c r="DM122" s="171">
        <f t="shared" si="107"/>
        <v>0</v>
      </c>
      <c r="DN122" s="171">
        <f t="shared" si="107"/>
        <v>0</v>
      </c>
      <c r="DO122" s="171">
        <f t="shared" si="107"/>
        <v>0</v>
      </c>
      <c r="DP122" s="171">
        <f t="shared" si="107"/>
        <v>0</v>
      </c>
      <c r="DQ122" s="171">
        <f t="shared" si="107"/>
        <v>0</v>
      </c>
      <c r="DR122" s="171">
        <f t="shared" si="107"/>
        <v>0</v>
      </c>
    </row>
    <row r="123" spans="2:122" ht="15.75" customHeight="1">
      <c r="B123" s="195">
        <v>44501</v>
      </c>
      <c r="BK123" s="172">
        <v>0</v>
      </c>
      <c r="BL123" s="171">
        <f t="shared" ref="BL123:DR123" si="108">BK123</f>
        <v>0</v>
      </c>
      <c r="BM123" s="171">
        <f t="shared" si="108"/>
        <v>0</v>
      </c>
      <c r="BN123" s="171">
        <f t="shared" si="108"/>
        <v>0</v>
      </c>
      <c r="BO123" s="171">
        <f t="shared" si="108"/>
        <v>0</v>
      </c>
      <c r="BP123" s="171">
        <f t="shared" si="108"/>
        <v>0</v>
      </c>
      <c r="BQ123" s="171">
        <f t="shared" si="108"/>
        <v>0</v>
      </c>
      <c r="BR123" s="171">
        <f t="shared" si="108"/>
        <v>0</v>
      </c>
      <c r="BS123" s="171">
        <f t="shared" si="108"/>
        <v>0</v>
      </c>
      <c r="BT123" s="171">
        <f t="shared" si="108"/>
        <v>0</v>
      </c>
      <c r="BU123" s="171">
        <f t="shared" si="108"/>
        <v>0</v>
      </c>
      <c r="BV123" s="171">
        <f t="shared" si="108"/>
        <v>0</v>
      </c>
      <c r="BW123" s="171">
        <f t="shared" si="108"/>
        <v>0</v>
      </c>
      <c r="BX123" s="171">
        <f t="shared" si="108"/>
        <v>0</v>
      </c>
      <c r="BY123" s="171">
        <f t="shared" si="108"/>
        <v>0</v>
      </c>
      <c r="BZ123" s="171">
        <f t="shared" si="108"/>
        <v>0</v>
      </c>
      <c r="CA123" s="171">
        <f t="shared" si="108"/>
        <v>0</v>
      </c>
      <c r="CB123" s="171">
        <f t="shared" si="108"/>
        <v>0</v>
      </c>
      <c r="CC123" s="171">
        <f t="shared" si="108"/>
        <v>0</v>
      </c>
      <c r="CD123" s="171">
        <f t="shared" si="108"/>
        <v>0</v>
      </c>
      <c r="CE123" s="171">
        <f t="shared" si="108"/>
        <v>0</v>
      </c>
      <c r="CF123" s="171">
        <f t="shared" si="108"/>
        <v>0</v>
      </c>
      <c r="CG123" s="171">
        <f t="shared" si="108"/>
        <v>0</v>
      </c>
      <c r="CH123" s="171">
        <f t="shared" si="108"/>
        <v>0</v>
      </c>
      <c r="CI123" s="171">
        <f t="shared" si="108"/>
        <v>0</v>
      </c>
      <c r="CJ123" s="171">
        <f t="shared" si="108"/>
        <v>0</v>
      </c>
      <c r="CK123" s="171">
        <f t="shared" si="108"/>
        <v>0</v>
      </c>
      <c r="CL123" s="171">
        <f t="shared" si="108"/>
        <v>0</v>
      </c>
      <c r="CM123" s="171">
        <f t="shared" si="108"/>
        <v>0</v>
      </c>
      <c r="CN123" s="171">
        <f t="shared" si="108"/>
        <v>0</v>
      </c>
      <c r="CO123" s="171">
        <f t="shared" si="108"/>
        <v>0</v>
      </c>
      <c r="CP123" s="171">
        <f t="shared" si="108"/>
        <v>0</v>
      </c>
      <c r="CQ123" s="171">
        <f t="shared" si="108"/>
        <v>0</v>
      </c>
      <c r="CR123" s="171">
        <f t="shared" si="108"/>
        <v>0</v>
      </c>
      <c r="CS123" s="171">
        <f t="shared" si="108"/>
        <v>0</v>
      </c>
      <c r="CT123" s="171">
        <f t="shared" si="108"/>
        <v>0</v>
      </c>
      <c r="CU123" s="171">
        <f t="shared" si="108"/>
        <v>0</v>
      </c>
      <c r="CV123" s="171">
        <f t="shared" si="108"/>
        <v>0</v>
      </c>
      <c r="CW123" s="171">
        <f t="shared" si="108"/>
        <v>0</v>
      </c>
      <c r="CX123" s="171">
        <f t="shared" si="108"/>
        <v>0</v>
      </c>
      <c r="CY123" s="171">
        <f t="shared" si="108"/>
        <v>0</v>
      </c>
      <c r="CZ123" s="171">
        <f t="shared" si="108"/>
        <v>0</v>
      </c>
      <c r="DA123" s="171">
        <f t="shared" si="108"/>
        <v>0</v>
      </c>
      <c r="DB123" s="171">
        <f t="shared" si="108"/>
        <v>0</v>
      </c>
      <c r="DC123" s="171">
        <f t="shared" si="108"/>
        <v>0</v>
      </c>
      <c r="DD123" s="171">
        <f t="shared" si="108"/>
        <v>0</v>
      </c>
      <c r="DE123" s="171">
        <f t="shared" si="108"/>
        <v>0</v>
      </c>
      <c r="DF123" s="171">
        <f t="shared" si="108"/>
        <v>0</v>
      </c>
      <c r="DG123" s="171">
        <f t="shared" si="108"/>
        <v>0</v>
      </c>
      <c r="DH123" s="171">
        <f t="shared" si="108"/>
        <v>0</v>
      </c>
      <c r="DI123" s="171">
        <f t="shared" si="108"/>
        <v>0</v>
      </c>
      <c r="DJ123" s="171">
        <f t="shared" si="108"/>
        <v>0</v>
      </c>
      <c r="DK123" s="171">
        <f t="shared" si="108"/>
        <v>0</v>
      </c>
      <c r="DL123" s="171">
        <f t="shared" si="108"/>
        <v>0</v>
      </c>
      <c r="DM123" s="171">
        <f t="shared" si="108"/>
        <v>0</v>
      </c>
      <c r="DN123" s="171">
        <f t="shared" si="108"/>
        <v>0</v>
      </c>
      <c r="DO123" s="171">
        <f t="shared" si="108"/>
        <v>0</v>
      </c>
      <c r="DP123" s="171">
        <f t="shared" si="108"/>
        <v>0</v>
      </c>
      <c r="DQ123" s="171">
        <f t="shared" si="108"/>
        <v>0</v>
      </c>
      <c r="DR123" s="171">
        <f t="shared" si="108"/>
        <v>0</v>
      </c>
    </row>
    <row r="124" spans="2:122" ht="15.75" customHeight="1">
      <c r="B124" s="195">
        <v>44531</v>
      </c>
      <c r="BK124" s="172">
        <v>0</v>
      </c>
      <c r="BL124" s="171">
        <f t="shared" ref="BL124:DR124" si="109">BK124</f>
        <v>0</v>
      </c>
      <c r="BM124" s="171">
        <f t="shared" si="109"/>
        <v>0</v>
      </c>
      <c r="BN124" s="171">
        <f t="shared" si="109"/>
        <v>0</v>
      </c>
      <c r="BO124" s="171">
        <f t="shared" si="109"/>
        <v>0</v>
      </c>
      <c r="BP124" s="171">
        <f t="shared" si="109"/>
        <v>0</v>
      </c>
      <c r="BQ124" s="171">
        <f t="shared" si="109"/>
        <v>0</v>
      </c>
      <c r="BR124" s="171">
        <f t="shared" si="109"/>
        <v>0</v>
      </c>
      <c r="BS124" s="171">
        <f t="shared" si="109"/>
        <v>0</v>
      </c>
      <c r="BT124" s="171">
        <f t="shared" si="109"/>
        <v>0</v>
      </c>
      <c r="BU124" s="171">
        <f t="shared" si="109"/>
        <v>0</v>
      </c>
      <c r="BV124" s="171">
        <f t="shared" si="109"/>
        <v>0</v>
      </c>
      <c r="BW124" s="171">
        <f t="shared" si="109"/>
        <v>0</v>
      </c>
      <c r="BX124" s="171">
        <f t="shared" si="109"/>
        <v>0</v>
      </c>
      <c r="BY124" s="171">
        <f t="shared" si="109"/>
        <v>0</v>
      </c>
      <c r="BZ124" s="171">
        <f t="shared" si="109"/>
        <v>0</v>
      </c>
      <c r="CA124" s="171">
        <f t="shared" si="109"/>
        <v>0</v>
      </c>
      <c r="CB124" s="171">
        <f t="shared" si="109"/>
        <v>0</v>
      </c>
      <c r="CC124" s="171">
        <f t="shared" si="109"/>
        <v>0</v>
      </c>
      <c r="CD124" s="171">
        <f t="shared" si="109"/>
        <v>0</v>
      </c>
      <c r="CE124" s="171">
        <f t="shared" si="109"/>
        <v>0</v>
      </c>
      <c r="CF124" s="171">
        <f t="shared" si="109"/>
        <v>0</v>
      </c>
      <c r="CG124" s="171">
        <f t="shared" si="109"/>
        <v>0</v>
      </c>
      <c r="CH124" s="171">
        <f t="shared" si="109"/>
        <v>0</v>
      </c>
      <c r="CI124" s="171">
        <f t="shared" si="109"/>
        <v>0</v>
      </c>
      <c r="CJ124" s="171">
        <f t="shared" si="109"/>
        <v>0</v>
      </c>
      <c r="CK124" s="171">
        <f t="shared" si="109"/>
        <v>0</v>
      </c>
      <c r="CL124" s="171">
        <f t="shared" si="109"/>
        <v>0</v>
      </c>
      <c r="CM124" s="171">
        <f t="shared" si="109"/>
        <v>0</v>
      </c>
      <c r="CN124" s="171">
        <f t="shared" si="109"/>
        <v>0</v>
      </c>
      <c r="CO124" s="171">
        <f t="shared" si="109"/>
        <v>0</v>
      </c>
      <c r="CP124" s="171">
        <f t="shared" si="109"/>
        <v>0</v>
      </c>
      <c r="CQ124" s="171">
        <f t="shared" si="109"/>
        <v>0</v>
      </c>
      <c r="CR124" s="171">
        <f t="shared" si="109"/>
        <v>0</v>
      </c>
      <c r="CS124" s="171">
        <f t="shared" si="109"/>
        <v>0</v>
      </c>
      <c r="CT124" s="171">
        <f t="shared" si="109"/>
        <v>0</v>
      </c>
      <c r="CU124" s="171">
        <f t="shared" si="109"/>
        <v>0</v>
      </c>
      <c r="CV124" s="171">
        <f t="shared" si="109"/>
        <v>0</v>
      </c>
      <c r="CW124" s="171">
        <f t="shared" si="109"/>
        <v>0</v>
      </c>
      <c r="CX124" s="171">
        <f t="shared" si="109"/>
        <v>0</v>
      </c>
      <c r="CY124" s="171">
        <f t="shared" si="109"/>
        <v>0</v>
      </c>
      <c r="CZ124" s="171">
        <f t="shared" si="109"/>
        <v>0</v>
      </c>
      <c r="DA124" s="171">
        <f t="shared" si="109"/>
        <v>0</v>
      </c>
      <c r="DB124" s="171">
        <f t="shared" si="109"/>
        <v>0</v>
      </c>
      <c r="DC124" s="171">
        <f t="shared" si="109"/>
        <v>0</v>
      </c>
      <c r="DD124" s="171">
        <f t="shared" si="109"/>
        <v>0</v>
      </c>
      <c r="DE124" s="171">
        <f t="shared" si="109"/>
        <v>0</v>
      </c>
      <c r="DF124" s="171">
        <f t="shared" si="109"/>
        <v>0</v>
      </c>
      <c r="DG124" s="171">
        <f t="shared" si="109"/>
        <v>0</v>
      </c>
      <c r="DH124" s="171">
        <f t="shared" si="109"/>
        <v>0</v>
      </c>
      <c r="DI124" s="171">
        <f t="shared" si="109"/>
        <v>0</v>
      </c>
      <c r="DJ124" s="171">
        <f t="shared" si="109"/>
        <v>0</v>
      </c>
      <c r="DK124" s="171">
        <f t="shared" si="109"/>
        <v>0</v>
      </c>
      <c r="DL124" s="171">
        <f t="shared" si="109"/>
        <v>0</v>
      </c>
      <c r="DM124" s="171">
        <f t="shared" si="109"/>
        <v>0</v>
      </c>
      <c r="DN124" s="171">
        <f t="shared" si="109"/>
        <v>0</v>
      </c>
      <c r="DO124" s="171">
        <f t="shared" si="109"/>
        <v>0</v>
      </c>
      <c r="DP124" s="171">
        <f t="shared" si="109"/>
        <v>0</v>
      </c>
      <c r="DQ124" s="171">
        <f t="shared" si="109"/>
        <v>0</v>
      </c>
      <c r="DR124" s="171">
        <f t="shared" si="109"/>
        <v>0</v>
      </c>
    </row>
    <row r="125" spans="2:122" ht="15.75" customHeight="1">
      <c r="B125" s="195">
        <v>44562</v>
      </c>
      <c r="BK125" s="172">
        <v>0</v>
      </c>
      <c r="BL125" s="171">
        <f t="shared" ref="BL125:DR125" si="110">BK125</f>
        <v>0</v>
      </c>
      <c r="BM125" s="171">
        <f t="shared" si="110"/>
        <v>0</v>
      </c>
      <c r="BN125" s="171">
        <f t="shared" si="110"/>
        <v>0</v>
      </c>
      <c r="BO125" s="171">
        <f t="shared" si="110"/>
        <v>0</v>
      </c>
      <c r="BP125" s="171">
        <f t="shared" si="110"/>
        <v>0</v>
      </c>
      <c r="BQ125" s="171">
        <f t="shared" si="110"/>
        <v>0</v>
      </c>
      <c r="BR125" s="171">
        <f t="shared" si="110"/>
        <v>0</v>
      </c>
      <c r="BS125" s="171">
        <f t="shared" si="110"/>
        <v>0</v>
      </c>
      <c r="BT125" s="171">
        <f t="shared" si="110"/>
        <v>0</v>
      </c>
      <c r="BU125" s="171">
        <f t="shared" si="110"/>
        <v>0</v>
      </c>
      <c r="BV125" s="171">
        <f t="shared" si="110"/>
        <v>0</v>
      </c>
      <c r="BW125" s="171">
        <f t="shared" si="110"/>
        <v>0</v>
      </c>
      <c r="BX125" s="171">
        <f t="shared" si="110"/>
        <v>0</v>
      </c>
      <c r="BY125" s="171">
        <f t="shared" si="110"/>
        <v>0</v>
      </c>
      <c r="BZ125" s="171">
        <f t="shared" si="110"/>
        <v>0</v>
      </c>
      <c r="CA125" s="171">
        <f t="shared" si="110"/>
        <v>0</v>
      </c>
      <c r="CB125" s="171">
        <f t="shared" si="110"/>
        <v>0</v>
      </c>
      <c r="CC125" s="171">
        <f t="shared" si="110"/>
        <v>0</v>
      </c>
      <c r="CD125" s="171">
        <f t="shared" si="110"/>
        <v>0</v>
      </c>
      <c r="CE125" s="171">
        <f t="shared" si="110"/>
        <v>0</v>
      </c>
      <c r="CF125" s="171">
        <f t="shared" si="110"/>
        <v>0</v>
      </c>
      <c r="CG125" s="171">
        <f t="shared" si="110"/>
        <v>0</v>
      </c>
      <c r="CH125" s="171">
        <f t="shared" si="110"/>
        <v>0</v>
      </c>
      <c r="CI125" s="171">
        <f t="shared" si="110"/>
        <v>0</v>
      </c>
      <c r="CJ125" s="171">
        <f t="shared" si="110"/>
        <v>0</v>
      </c>
      <c r="CK125" s="171">
        <f t="shared" si="110"/>
        <v>0</v>
      </c>
      <c r="CL125" s="171">
        <f t="shared" si="110"/>
        <v>0</v>
      </c>
      <c r="CM125" s="171">
        <f t="shared" si="110"/>
        <v>0</v>
      </c>
      <c r="CN125" s="171">
        <f t="shared" si="110"/>
        <v>0</v>
      </c>
      <c r="CO125" s="171">
        <f t="shared" si="110"/>
        <v>0</v>
      </c>
      <c r="CP125" s="171">
        <f t="shared" si="110"/>
        <v>0</v>
      </c>
      <c r="CQ125" s="171">
        <f t="shared" si="110"/>
        <v>0</v>
      </c>
      <c r="CR125" s="171">
        <f t="shared" si="110"/>
        <v>0</v>
      </c>
      <c r="CS125" s="171">
        <f t="shared" si="110"/>
        <v>0</v>
      </c>
      <c r="CT125" s="171">
        <f t="shared" si="110"/>
        <v>0</v>
      </c>
      <c r="CU125" s="171">
        <f t="shared" si="110"/>
        <v>0</v>
      </c>
      <c r="CV125" s="171">
        <f t="shared" si="110"/>
        <v>0</v>
      </c>
      <c r="CW125" s="171">
        <f t="shared" si="110"/>
        <v>0</v>
      </c>
      <c r="CX125" s="171">
        <f t="shared" si="110"/>
        <v>0</v>
      </c>
      <c r="CY125" s="171">
        <f t="shared" si="110"/>
        <v>0</v>
      </c>
      <c r="CZ125" s="171">
        <f t="shared" si="110"/>
        <v>0</v>
      </c>
      <c r="DA125" s="171">
        <f t="shared" si="110"/>
        <v>0</v>
      </c>
      <c r="DB125" s="171">
        <f t="shared" si="110"/>
        <v>0</v>
      </c>
      <c r="DC125" s="171">
        <f t="shared" si="110"/>
        <v>0</v>
      </c>
      <c r="DD125" s="171">
        <f t="shared" si="110"/>
        <v>0</v>
      </c>
      <c r="DE125" s="171">
        <f t="shared" si="110"/>
        <v>0</v>
      </c>
      <c r="DF125" s="171">
        <f t="shared" si="110"/>
        <v>0</v>
      </c>
      <c r="DG125" s="171">
        <f t="shared" si="110"/>
        <v>0</v>
      </c>
      <c r="DH125" s="171">
        <f t="shared" si="110"/>
        <v>0</v>
      </c>
      <c r="DI125" s="171">
        <f t="shared" si="110"/>
        <v>0</v>
      </c>
      <c r="DJ125" s="171">
        <f t="shared" si="110"/>
        <v>0</v>
      </c>
      <c r="DK125" s="171">
        <f t="shared" si="110"/>
        <v>0</v>
      </c>
      <c r="DL125" s="171">
        <f t="shared" si="110"/>
        <v>0</v>
      </c>
      <c r="DM125" s="171">
        <f t="shared" si="110"/>
        <v>0</v>
      </c>
      <c r="DN125" s="171">
        <f t="shared" si="110"/>
        <v>0</v>
      </c>
      <c r="DO125" s="171">
        <f t="shared" si="110"/>
        <v>0</v>
      </c>
      <c r="DP125" s="171">
        <f t="shared" si="110"/>
        <v>0</v>
      </c>
      <c r="DQ125" s="171">
        <f t="shared" si="110"/>
        <v>0</v>
      </c>
      <c r="DR125" s="171">
        <f t="shared" si="110"/>
        <v>0</v>
      </c>
    </row>
    <row r="126" spans="2:122" ht="15.75" customHeight="1">
      <c r="B126" s="195">
        <v>44593</v>
      </c>
      <c r="BK126" s="172">
        <v>0</v>
      </c>
      <c r="BL126" s="171">
        <f t="shared" ref="BL126:DR126" si="111">BK126</f>
        <v>0</v>
      </c>
      <c r="BM126" s="171">
        <f t="shared" si="111"/>
        <v>0</v>
      </c>
      <c r="BN126" s="171">
        <f t="shared" si="111"/>
        <v>0</v>
      </c>
      <c r="BO126" s="171">
        <f t="shared" si="111"/>
        <v>0</v>
      </c>
      <c r="BP126" s="171">
        <f t="shared" si="111"/>
        <v>0</v>
      </c>
      <c r="BQ126" s="171">
        <f t="shared" si="111"/>
        <v>0</v>
      </c>
      <c r="BR126" s="171">
        <f t="shared" si="111"/>
        <v>0</v>
      </c>
      <c r="BS126" s="171">
        <f t="shared" si="111"/>
        <v>0</v>
      </c>
      <c r="BT126" s="171">
        <f t="shared" si="111"/>
        <v>0</v>
      </c>
      <c r="BU126" s="171">
        <f t="shared" si="111"/>
        <v>0</v>
      </c>
      <c r="BV126" s="171">
        <f t="shared" si="111"/>
        <v>0</v>
      </c>
      <c r="BW126" s="171">
        <f t="shared" si="111"/>
        <v>0</v>
      </c>
      <c r="BX126" s="171">
        <f t="shared" si="111"/>
        <v>0</v>
      </c>
      <c r="BY126" s="171">
        <f t="shared" si="111"/>
        <v>0</v>
      </c>
      <c r="BZ126" s="171">
        <f t="shared" si="111"/>
        <v>0</v>
      </c>
      <c r="CA126" s="171">
        <f t="shared" si="111"/>
        <v>0</v>
      </c>
      <c r="CB126" s="171">
        <f t="shared" si="111"/>
        <v>0</v>
      </c>
      <c r="CC126" s="171">
        <f t="shared" si="111"/>
        <v>0</v>
      </c>
      <c r="CD126" s="171">
        <f t="shared" si="111"/>
        <v>0</v>
      </c>
      <c r="CE126" s="171">
        <f t="shared" si="111"/>
        <v>0</v>
      </c>
      <c r="CF126" s="171">
        <f t="shared" si="111"/>
        <v>0</v>
      </c>
      <c r="CG126" s="171">
        <f t="shared" si="111"/>
        <v>0</v>
      </c>
      <c r="CH126" s="171">
        <f t="shared" si="111"/>
        <v>0</v>
      </c>
      <c r="CI126" s="171">
        <f t="shared" si="111"/>
        <v>0</v>
      </c>
      <c r="CJ126" s="171">
        <f t="shared" si="111"/>
        <v>0</v>
      </c>
      <c r="CK126" s="171">
        <f t="shared" si="111"/>
        <v>0</v>
      </c>
      <c r="CL126" s="171">
        <f t="shared" si="111"/>
        <v>0</v>
      </c>
      <c r="CM126" s="171">
        <f t="shared" si="111"/>
        <v>0</v>
      </c>
      <c r="CN126" s="171">
        <f t="shared" si="111"/>
        <v>0</v>
      </c>
      <c r="CO126" s="171">
        <f t="shared" si="111"/>
        <v>0</v>
      </c>
      <c r="CP126" s="171">
        <f t="shared" si="111"/>
        <v>0</v>
      </c>
      <c r="CQ126" s="171">
        <f t="shared" si="111"/>
        <v>0</v>
      </c>
      <c r="CR126" s="171">
        <f t="shared" si="111"/>
        <v>0</v>
      </c>
      <c r="CS126" s="171">
        <f t="shared" si="111"/>
        <v>0</v>
      </c>
      <c r="CT126" s="171">
        <f t="shared" si="111"/>
        <v>0</v>
      </c>
      <c r="CU126" s="171">
        <f t="shared" si="111"/>
        <v>0</v>
      </c>
      <c r="CV126" s="171">
        <f t="shared" si="111"/>
        <v>0</v>
      </c>
      <c r="CW126" s="171">
        <f t="shared" si="111"/>
        <v>0</v>
      </c>
      <c r="CX126" s="171">
        <f t="shared" si="111"/>
        <v>0</v>
      </c>
      <c r="CY126" s="171">
        <f t="shared" si="111"/>
        <v>0</v>
      </c>
      <c r="CZ126" s="171">
        <f t="shared" si="111"/>
        <v>0</v>
      </c>
      <c r="DA126" s="171">
        <f t="shared" si="111"/>
        <v>0</v>
      </c>
      <c r="DB126" s="171">
        <f t="shared" si="111"/>
        <v>0</v>
      </c>
      <c r="DC126" s="171">
        <f t="shared" si="111"/>
        <v>0</v>
      </c>
      <c r="DD126" s="171">
        <f t="shared" si="111"/>
        <v>0</v>
      </c>
      <c r="DE126" s="171">
        <f t="shared" si="111"/>
        <v>0</v>
      </c>
      <c r="DF126" s="171">
        <f t="shared" si="111"/>
        <v>0</v>
      </c>
      <c r="DG126" s="171">
        <f t="shared" si="111"/>
        <v>0</v>
      </c>
      <c r="DH126" s="171">
        <f t="shared" si="111"/>
        <v>0</v>
      </c>
      <c r="DI126" s="171">
        <f t="shared" si="111"/>
        <v>0</v>
      </c>
      <c r="DJ126" s="171">
        <f t="shared" si="111"/>
        <v>0</v>
      </c>
      <c r="DK126" s="171">
        <f t="shared" si="111"/>
        <v>0</v>
      </c>
      <c r="DL126" s="171">
        <f t="shared" si="111"/>
        <v>0</v>
      </c>
      <c r="DM126" s="171">
        <f t="shared" si="111"/>
        <v>0</v>
      </c>
      <c r="DN126" s="171">
        <f t="shared" si="111"/>
        <v>0</v>
      </c>
      <c r="DO126" s="171">
        <f t="shared" si="111"/>
        <v>0</v>
      </c>
      <c r="DP126" s="171">
        <f t="shared" si="111"/>
        <v>0</v>
      </c>
      <c r="DQ126" s="171">
        <f t="shared" si="111"/>
        <v>0</v>
      </c>
      <c r="DR126" s="171">
        <f t="shared" si="111"/>
        <v>0</v>
      </c>
    </row>
    <row r="127" spans="2:122" ht="15.75" customHeight="1">
      <c r="B127" s="195">
        <v>44621</v>
      </c>
      <c r="BK127" s="172">
        <v>0</v>
      </c>
      <c r="BL127" s="171">
        <f t="shared" ref="BL127:DR127" si="112">BK127</f>
        <v>0</v>
      </c>
      <c r="BM127" s="171">
        <f t="shared" si="112"/>
        <v>0</v>
      </c>
      <c r="BN127" s="171">
        <f t="shared" si="112"/>
        <v>0</v>
      </c>
      <c r="BO127" s="171">
        <f t="shared" si="112"/>
        <v>0</v>
      </c>
      <c r="BP127" s="171">
        <f t="shared" si="112"/>
        <v>0</v>
      </c>
      <c r="BQ127" s="171">
        <f t="shared" si="112"/>
        <v>0</v>
      </c>
      <c r="BR127" s="171">
        <f t="shared" si="112"/>
        <v>0</v>
      </c>
      <c r="BS127" s="171">
        <f t="shared" si="112"/>
        <v>0</v>
      </c>
      <c r="BT127" s="171">
        <f t="shared" si="112"/>
        <v>0</v>
      </c>
      <c r="BU127" s="171">
        <f t="shared" si="112"/>
        <v>0</v>
      </c>
      <c r="BV127" s="171">
        <f t="shared" si="112"/>
        <v>0</v>
      </c>
      <c r="BW127" s="171">
        <f t="shared" si="112"/>
        <v>0</v>
      </c>
      <c r="BX127" s="171">
        <f t="shared" si="112"/>
        <v>0</v>
      </c>
      <c r="BY127" s="171">
        <f t="shared" si="112"/>
        <v>0</v>
      </c>
      <c r="BZ127" s="171">
        <f t="shared" si="112"/>
        <v>0</v>
      </c>
      <c r="CA127" s="171">
        <f t="shared" si="112"/>
        <v>0</v>
      </c>
      <c r="CB127" s="171">
        <f t="shared" si="112"/>
        <v>0</v>
      </c>
      <c r="CC127" s="171">
        <f t="shared" si="112"/>
        <v>0</v>
      </c>
      <c r="CD127" s="171">
        <f t="shared" si="112"/>
        <v>0</v>
      </c>
      <c r="CE127" s="171">
        <f t="shared" si="112"/>
        <v>0</v>
      </c>
      <c r="CF127" s="171">
        <f t="shared" si="112"/>
        <v>0</v>
      </c>
      <c r="CG127" s="171">
        <f t="shared" si="112"/>
        <v>0</v>
      </c>
      <c r="CH127" s="171">
        <f t="shared" si="112"/>
        <v>0</v>
      </c>
      <c r="CI127" s="171">
        <f t="shared" si="112"/>
        <v>0</v>
      </c>
      <c r="CJ127" s="171">
        <f t="shared" si="112"/>
        <v>0</v>
      </c>
      <c r="CK127" s="171">
        <f t="shared" si="112"/>
        <v>0</v>
      </c>
      <c r="CL127" s="171">
        <f t="shared" si="112"/>
        <v>0</v>
      </c>
      <c r="CM127" s="171">
        <f t="shared" si="112"/>
        <v>0</v>
      </c>
      <c r="CN127" s="171">
        <f t="shared" si="112"/>
        <v>0</v>
      </c>
      <c r="CO127" s="171">
        <f t="shared" si="112"/>
        <v>0</v>
      </c>
      <c r="CP127" s="171">
        <f t="shared" si="112"/>
        <v>0</v>
      </c>
      <c r="CQ127" s="171">
        <f t="shared" si="112"/>
        <v>0</v>
      </c>
      <c r="CR127" s="171">
        <f t="shared" si="112"/>
        <v>0</v>
      </c>
      <c r="CS127" s="171">
        <f t="shared" si="112"/>
        <v>0</v>
      </c>
      <c r="CT127" s="171">
        <f t="shared" si="112"/>
        <v>0</v>
      </c>
      <c r="CU127" s="171">
        <f t="shared" si="112"/>
        <v>0</v>
      </c>
      <c r="CV127" s="171">
        <f t="shared" si="112"/>
        <v>0</v>
      </c>
      <c r="CW127" s="171">
        <f t="shared" si="112"/>
        <v>0</v>
      </c>
      <c r="CX127" s="171">
        <f t="shared" si="112"/>
        <v>0</v>
      </c>
      <c r="CY127" s="171">
        <f t="shared" si="112"/>
        <v>0</v>
      </c>
      <c r="CZ127" s="171">
        <f t="shared" si="112"/>
        <v>0</v>
      </c>
      <c r="DA127" s="171">
        <f t="shared" si="112"/>
        <v>0</v>
      </c>
      <c r="DB127" s="171">
        <f t="shared" si="112"/>
        <v>0</v>
      </c>
      <c r="DC127" s="171">
        <f t="shared" si="112"/>
        <v>0</v>
      </c>
      <c r="DD127" s="171">
        <f t="shared" si="112"/>
        <v>0</v>
      </c>
      <c r="DE127" s="171">
        <f t="shared" si="112"/>
        <v>0</v>
      </c>
      <c r="DF127" s="171">
        <f t="shared" si="112"/>
        <v>0</v>
      </c>
      <c r="DG127" s="171">
        <f t="shared" si="112"/>
        <v>0</v>
      </c>
      <c r="DH127" s="171">
        <f t="shared" si="112"/>
        <v>0</v>
      </c>
      <c r="DI127" s="171">
        <f t="shared" si="112"/>
        <v>0</v>
      </c>
      <c r="DJ127" s="171">
        <f t="shared" si="112"/>
        <v>0</v>
      </c>
      <c r="DK127" s="171">
        <f t="shared" si="112"/>
        <v>0</v>
      </c>
      <c r="DL127" s="171">
        <f t="shared" si="112"/>
        <v>0</v>
      </c>
      <c r="DM127" s="171">
        <f t="shared" si="112"/>
        <v>0</v>
      </c>
      <c r="DN127" s="171">
        <f t="shared" si="112"/>
        <v>0</v>
      </c>
      <c r="DO127" s="171">
        <f t="shared" si="112"/>
        <v>0</v>
      </c>
      <c r="DP127" s="171">
        <f t="shared" si="112"/>
        <v>0</v>
      </c>
      <c r="DQ127" s="171">
        <f t="shared" si="112"/>
        <v>0</v>
      </c>
      <c r="DR127" s="171">
        <f t="shared" si="112"/>
        <v>0</v>
      </c>
    </row>
    <row r="128" spans="2:122" ht="15.75" customHeight="1">
      <c r="B128" s="195">
        <v>44652</v>
      </c>
      <c r="BK128" s="172">
        <v>0</v>
      </c>
      <c r="BL128" s="171">
        <f t="shared" ref="BL128:DR128" si="113">BK128</f>
        <v>0</v>
      </c>
      <c r="BM128" s="171">
        <f t="shared" si="113"/>
        <v>0</v>
      </c>
      <c r="BN128" s="171">
        <f t="shared" si="113"/>
        <v>0</v>
      </c>
      <c r="BO128" s="171">
        <f t="shared" si="113"/>
        <v>0</v>
      </c>
      <c r="BP128" s="171">
        <f t="shared" si="113"/>
        <v>0</v>
      </c>
      <c r="BQ128" s="171">
        <f t="shared" si="113"/>
        <v>0</v>
      </c>
      <c r="BR128" s="171">
        <f t="shared" si="113"/>
        <v>0</v>
      </c>
      <c r="BS128" s="171">
        <f t="shared" si="113"/>
        <v>0</v>
      </c>
      <c r="BT128" s="171">
        <f t="shared" si="113"/>
        <v>0</v>
      </c>
      <c r="BU128" s="171">
        <f t="shared" si="113"/>
        <v>0</v>
      </c>
      <c r="BV128" s="171">
        <f t="shared" si="113"/>
        <v>0</v>
      </c>
      <c r="BW128" s="171">
        <f t="shared" si="113"/>
        <v>0</v>
      </c>
      <c r="BX128" s="171">
        <f t="shared" si="113"/>
        <v>0</v>
      </c>
      <c r="BY128" s="171">
        <f t="shared" si="113"/>
        <v>0</v>
      </c>
      <c r="BZ128" s="171">
        <f t="shared" si="113"/>
        <v>0</v>
      </c>
      <c r="CA128" s="171">
        <f t="shared" si="113"/>
        <v>0</v>
      </c>
      <c r="CB128" s="171">
        <f t="shared" si="113"/>
        <v>0</v>
      </c>
      <c r="CC128" s="171">
        <f t="shared" si="113"/>
        <v>0</v>
      </c>
      <c r="CD128" s="171">
        <f t="shared" si="113"/>
        <v>0</v>
      </c>
      <c r="CE128" s="171">
        <f t="shared" si="113"/>
        <v>0</v>
      </c>
      <c r="CF128" s="171">
        <f t="shared" si="113"/>
        <v>0</v>
      </c>
      <c r="CG128" s="171">
        <f t="shared" si="113"/>
        <v>0</v>
      </c>
      <c r="CH128" s="171">
        <f t="shared" si="113"/>
        <v>0</v>
      </c>
      <c r="CI128" s="171">
        <f t="shared" si="113"/>
        <v>0</v>
      </c>
      <c r="CJ128" s="171">
        <f t="shared" si="113"/>
        <v>0</v>
      </c>
      <c r="CK128" s="171">
        <f t="shared" si="113"/>
        <v>0</v>
      </c>
      <c r="CL128" s="171">
        <f t="shared" si="113"/>
        <v>0</v>
      </c>
      <c r="CM128" s="171">
        <f t="shared" si="113"/>
        <v>0</v>
      </c>
      <c r="CN128" s="171">
        <f t="shared" si="113"/>
        <v>0</v>
      </c>
      <c r="CO128" s="171">
        <f t="shared" si="113"/>
        <v>0</v>
      </c>
      <c r="CP128" s="171">
        <f t="shared" si="113"/>
        <v>0</v>
      </c>
      <c r="CQ128" s="171">
        <f t="shared" si="113"/>
        <v>0</v>
      </c>
      <c r="CR128" s="171">
        <f t="shared" si="113"/>
        <v>0</v>
      </c>
      <c r="CS128" s="171">
        <f t="shared" si="113"/>
        <v>0</v>
      </c>
      <c r="CT128" s="171">
        <f t="shared" si="113"/>
        <v>0</v>
      </c>
      <c r="CU128" s="171">
        <f t="shared" si="113"/>
        <v>0</v>
      </c>
      <c r="CV128" s="171">
        <f t="shared" si="113"/>
        <v>0</v>
      </c>
      <c r="CW128" s="171">
        <f t="shared" si="113"/>
        <v>0</v>
      </c>
      <c r="CX128" s="171">
        <f t="shared" si="113"/>
        <v>0</v>
      </c>
      <c r="CY128" s="171">
        <f t="shared" si="113"/>
        <v>0</v>
      </c>
      <c r="CZ128" s="171">
        <f t="shared" si="113"/>
        <v>0</v>
      </c>
      <c r="DA128" s="171">
        <f t="shared" si="113"/>
        <v>0</v>
      </c>
      <c r="DB128" s="171">
        <f t="shared" si="113"/>
        <v>0</v>
      </c>
      <c r="DC128" s="171">
        <f t="shared" si="113"/>
        <v>0</v>
      </c>
      <c r="DD128" s="171">
        <f t="shared" si="113"/>
        <v>0</v>
      </c>
      <c r="DE128" s="171">
        <f t="shared" si="113"/>
        <v>0</v>
      </c>
      <c r="DF128" s="171">
        <f t="shared" si="113"/>
        <v>0</v>
      </c>
      <c r="DG128" s="171">
        <f t="shared" si="113"/>
        <v>0</v>
      </c>
      <c r="DH128" s="171">
        <f t="shared" si="113"/>
        <v>0</v>
      </c>
      <c r="DI128" s="171">
        <f t="shared" si="113"/>
        <v>0</v>
      </c>
      <c r="DJ128" s="171">
        <f t="shared" si="113"/>
        <v>0</v>
      </c>
      <c r="DK128" s="171">
        <f t="shared" si="113"/>
        <v>0</v>
      </c>
      <c r="DL128" s="171">
        <f t="shared" si="113"/>
        <v>0</v>
      </c>
      <c r="DM128" s="171">
        <f t="shared" si="113"/>
        <v>0</v>
      </c>
      <c r="DN128" s="171">
        <f t="shared" si="113"/>
        <v>0</v>
      </c>
      <c r="DO128" s="171">
        <f t="shared" si="113"/>
        <v>0</v>
      </c>
      <c r="DP128" s="171">
        <f t="shared" si="113"/>
        <v>0</v>
      </c>
      <c r="DQ128" s="171">
        <f t="shared" si="113"/>
        <v>0</v>
      </c>
      <c r="DR128" s="171">
        <f t="shared" si="113"/>
        <v>0</v>
      </c>
    </row>
    <row r="129" spans="2:122" ht="15.75" customHeight="1">
      <c r="B129" s="195">
        <v>44682</v>
      </c>
      <c r="BK129" s="172">
        <v>0</v>
      </c>
      <c r="BL129" s="171">
        <f t="shared" ref="BL129:DR129" si="114">BK129</f>
        <v>0</v>
      </c>
      <c r="BM129" s="171">
        <f t="shared" si="114"/>
        <v>0</v>
      </c>
      <c r="BN129" s="171">
        <f t="shared" si="114"/>
        <v>0</v>
      </c>
      <c r="BO129" s="171">
        <f t="shared" si="114"/>
        <v>0</v>
      </c>
      <c r="BP129" s="171">
        <f t="shared" si="114"/>
        <v>0</v>
      </c>
      <c r="BQ129" s="171">
        <f t="shared" si="114"/>
        <v>0</v>
      </c>
      <c r="BR129" s="171">
        <f t="shared" si="114"/>
        <v>0</v>
      </c>
      <c r="BS129" s="171">
        <f t="shared" si="114"/>
        <v>0</v>
      </c>
      <c r="BT129" s="171">
        <f t="shared" si="114"/>
        <v>0</v>
      </c>
      <c r="BU129" s="171">
        <f t="shared" si="114"/>
        <v>0</v>
      </c>
      <c r="BV129" s="171">
        <f t="shared" si="114"/>
        <v>0</v>
      </c>
      <c r="BW129" s="171">
        <f t="shared" si="114"/>
        <v>0</v>
      </c>
      <c r="BX129" s="171">
        <f t="shared" si="114"/>
        <v>0</v>
      </c>
      <c r="BY129" s="171">
        <f t="shared" si="114"/>
        <v>0</v>
      </c>
      <c r="BZ129" s="171">
        <f t="shared" si="114"/>
        <v>0</v>
      </c>
      <c r="CA129" s="171">
        <f t="shared" si="114"/>
        <v>0</v>
      </c>
      <c r="CB129" s="171">
        <f t="shared" si="114"/>
        <v>0</v>
      </c>
      <c r="CC129" s="171">
        <f t="shared" si="114"/>
        <v>0</v>
      </c>
      <c r="CD129" s="171">
        <f t="shared" si="114"/>
        <v>0</v>
      </c>
      <c r="CE129" s="171">
        <f t="shared" si="114"/>
        <v>0</v>
      </c>
      <c r="CF129" s="171">
        <f t="shared" si="114"/>
        <v>0</v>
      </c>
      <c r="CG129" s="171">
        <f t="shared" si="114"/>
        <v>0</v>
      </c>
      <c r="CH129" s="171">
        <f t="shared" si="114"/>
        <v>0</v>
      </c>
      <c r="CI129" s="171">
        <f t="shared" si="114"/>
        <v>0</v>
      </c>
      <c r="CJ129" s="171">
        <f t="shared" si="114"/>
        <v>0</v>
      </c>
      <c r="CK129" s="171">
        <f t="shared" si="114"/>
        <v>0</v>
      </c>
      <c r="CL129" s="171">
        <f t="shared" si="114"/>
        <v>0</v>
      </c>
      <c r="CM129" s="171">
        <f t="shared" si="114"/>
        <v>0</v>
      </c>
      <c r="CN129" s="171">
        <f t="shared" si="114"/>
        <v>0</v>
      </c>
      <c r="CO129" s="171">
        <f t="shared" si="114"/>
        <v>0</v>
      </c>
      <c r="CP129" s="171">
        <f t="shared" si="114"/>
        <v>0</v>
      </c>
      <c r="CQ129" s="171">
        <f t="shared" si="114"/>
        <v>0</v>
      </c>
      <c r="CR129" s="171">
        <f t="shared" si="114"/>
        <v>0</v>
      </c>
      <c r="CS129" s="171">
        <f t="shared" si="114"/>
        <v>0</v>
      </c>
      <c r="CT129" s="171">
        <f t="shared" si="114"/>
        <v>0</v>
      </c>
      <c r="CU129" s="171">
        <f t="shared" si="114"/>
        <v>0</v>
      </c>
      <c r="CV129" s="171">
        <f t="shared" si="114"/>
        <v>0</v>
      </c>
      <c r="CW129" s="171">
        <f t="shared" si="114"/>
        <v>0</v>
      </c>
      <c r="CX129" s="171">
        <f t="shared" si="114"/>
        <v>0</v>
      </c>
      <c r="CY129" s="171">
        <f t="shared" si="114"/>
        <v>0</v>
      </c>
      <c r="CZ129" s="171">
        <f t="shared" si="114"/>
        <v>0</v>
      </c>
      <c r="DA129" s="171">
        <f t="shared" si="114"/>
        <v>0</v>
      </c>
      <c r="DB129" s="171">
        <f t="shared" si="114"/>
        <v>0</v>
      </c>
      <c r="DC129" s="171">
        <f t="shared" si="114"/>
        <v>0</v>
      </c>
      <c r="DD129" s="171">
        <f t="shared" si="114"/>
        <v>0</v>
      </c>
      <c r="DE129" s="171">
        <f t="shared" si="114"/>
        <v>0</v>
      </c>
      <c r="DF129" s="171">
        <f t="shared" si="114"/>
        <v>0</v>
      </c>
      <c r="DG129" s="171">
        <f t="shared" si="114"/>
        <v>0</v>
      </c>
      <c r="DH129" s="171">
        <f t="shared" si="114"/>
        <v>0</v>
      </c>
      <c r="DI129" s="171">
        <f t="shared" si="114"/>
        <v>0</v>
      </c>
      <c r="DJ129" s="171">
        <f t="shared" si="114"/>
        <v>0</v>
      </c>
      <c r="DK129" s="171">
        <f t="shared" si="114"/>
        <v>0</v>
      </c>
      <c r="DL129" s="171">
        <f t="shared" si="114"/>
        <v>0</v>
      </c>
      <c r="DM129" s="171">
        <f t="shared" si="114"/>
        <v>0</v>
      </c>
      <c r="DN129" s="171">
        <f t="shared" si="114"/>
        <v>0</v>
      </c>
      <c r="DO129" s="171">
        <f t="shared" si="114"/>
        <v>0</v>
      </c>
      <c r="DP129" s="171">
        <f t="shared" si="114"/>
        <v>0</v>
      </c>
      <c r="DQ129" s="171">
        <f t="shared" si="114"/>
        <v>0</v>
      </c>
      <c r="DR129" s="171">
        <f t="shared" si="114"/>
        <v>0</v>
      </c>
    </row>
    <row r="130" spans="2:122" ht="15.75" customHeight="1">
      <c r="B130" s="195">
        <v>44713</v>
      </c>
      <c r="BK130" s="172">
        <v>0</v>
      </c>
      <c r="BL130" s="171">
        <f t="shared" ref="BL130:DR130" si="115">BK130</f>
        <v>0</v>
      </c>
      <c r="BM130" s="171">
        <f t="shared" si="115"/>
        <v>0</v>
      </c>
      <c r="BN130" s="171">
        <f t="shared" si="115"/>
        <v>0</v>
      </c>
      <c r="BO130" s="171">
        <f t="shared" si="115"/>
        <v>0</v>
      </c>
      <c r="BP130" s="171">
        <f t="shared" si="115"/>
        <v>0</v>
      </c>
      <c r="BQ130" s="171">
        <f t="shared" si="115"/>
        <v>0</v>
      </c>
      <c r="BR130" s="171">
        <f t="shared" si="115"/>
        <v>0</v>
      </c>
      <c r="BS130" s="171">
        <f t="shared" si="115"/>
        <v>0</v>
      </c>
      <c r="BT130" s="171">
        <f t="shared" si="115"/>
        <v>0</v>
      </c>
      <c r="BU130" s="171">
        <f t="shared" si="115"/>
        <v>0</v>
      </c>
      <c r="BV130" s="171">
        <f t="shared" si="115"/>
        <v>0</v>
      </c>
      <c r="BW130" s="171">
        <f t="shared" si="115"/>
        <v>0</v>
      </c>
      <c r="BX130" s="171">
        <f t="shared" si="115"/>
        <v>0</v>
      </c>
      <c r="BY130" s="171">
        <f t="shared" si="115"/>
        <v>0</v>
      </c>
      <c r="BZ130" s="171">
        <f t="shared" si="115"/>
        <v>0</v>
      </c>
      <c r="CA130" s="171">
        <f t="shared" si="115"/>
        <v>0</v>
      </c>
      <c r="CB130" s="171">
        <f t="shared" si="115"/>
        <v>0</v>
      </c>
      <c r="CC130" s="171">
        <f t="shared" si="115"/>
        <v>0</v>
      </c>
      <c r="CD130" s="171">
        <f t="shared" si="115"/>
        <v>0</v>
      </c>
      <c r="CE130" s="171">
        <f t="shared" si="115"/>
        <v>0</v>
      </c>
      <c r="CF130" s="171">
        <f t="shared" si="115"/>
        <v>0</v>
      </c>
      <c r="CG130" s="171">
        <f t="shared" si="115"/>
        <v>0</v>
      </c>
      <c r="CH130" s="171">
        <f t="shared" si="115"/>
        <v>0</v>
      </c>
      <c r="CI130" s="171">
        <f t="shared" si="115"/>
        <v>0</v>
      </c>
      <c r="CJ130" s="171">
        <f t="shared" si="115"/>
        <v>0</v>
      </c>
      <c r="CK130" s="171">
        <f t="shared" si="115"/>
        <v>0</v>
      </c>
      <c r="CL130" s="171">
        <f t="shared" si="115"/>
        <v>0</v>
      </c>
      <c r="CM130" s="171">
        <f t="shared" si="115"/>
        <v>0</v>
      </c>
      <c r="CN130" s="171">
        <f t="shared" si="115"/>
        <v>0</v>
      </c>
      <c r="CO130" s="171">
        <f t="shared" si="115"/>
        <v>0</v>
      </c>
      <c r="CP130" s="171">
        <f t="shared" si="115"/>
        <v>0</v>
      </c>
      <c r="CQ130" s="171">
        <f t="shared" si="115"/>
        <v>0</v>
      </c>
      <c r="CR130" s="171">
        <f t="shared" si="115"/>
        <v>0</v>
      </c>
      <c r="CS130" s="171">
        <f t="shared" si="115"/>
        <v>0</v>
      </c>
      <c r="CT130" s="171">
        <f t="shared" si="115"/>
        <v>0</v>
      </c>
      <c r="CU130" s="171">
        <f t="shared" si="115"/>
        <v>0</v>
      </c>
      <c r="CV130" s="171">
        <f t="shared" si="115"/>
        <v>0</v>
      </c>
      <c r="CW130" s="171">
        <f t="shared" si="115"/>
        <v>0</v>
      </c>
      <c r="CX130" s="171">
        <f t="shared" si="115"/>
        <v>0</v>
      </c>
      <c r="CY130" s="171">
        <f t="shared" si="115"/>
        <v>0</v>
      </c>
      <c r="CZ130" s="171">
        <f t="shared" si="115"/>
        <v>0</v>
      </c>
      <c r="DA130" s="171">
        <f t="shared" si="115"/>
        <v>0</v>
      </c>
      <c r="DB130" s="171">
        <f t="shared" si="115"/>
        <v>0</v>
      </c>
      <c r="DC130" s="171">
        <f t="shared" si="115"/>
        <v>0</v>
      </c>
      <c r="DD130" s="171">
        <f t="shared" si="115"/>
        <v>0</v>
      </c>
      <c r="DE130" s="171">
        <f t="shared" si="115"/>
        <v>0</v>
      </c>
      <c r="DF130" s="171">
        <f t="shared" si="115"/>
        <v>0</v>
      </c>
      <c r="DG130" s="171">
        <f t="shared" si="115"/>
        <v>0</v>
      </c>
      <c r="DH130" s="171">
        <f t="shared" si="115"/>
        <v>0</v>
      </c>
      <c r="DI130" s="171">
        <f t="shared" si="115"/>
        <v>0</v>
      </c>
      <c r="DJ130" s="171">
        <f t="shared" si="115"/>
        <v>0</v>
      </c>
      <c r="DK130" s="171">
        <f t="shared" si="115"/>
        <v>0</v>
      </c>
      <c r="DL130" s="171">
        <f t="shared" si="115"/>
        <v>0</v>
      </c>
      <c r="DM130" s="171">
        <f t="shared" si="115"/>
        <v>0</v>
      </c>
      <c r="DN130" s="171">
        <f t="shared" si="115"/>
        <v>0</v>
      </c>
      <c r="DO130" s="171">
        <f t="shared" si="115"/>
        <v>0</v>
      </c>
      <c r="DP130" s="171">
        <f t="shared" si="115"/>
        <v>0</v>
      </c>
      <c r="DQ130" s="171">
        <f t="shared" si="115"/>
        <v>0</v>
      </c>
      <c r="DR130" s="171">
        <f t="shared" si="115"/>
        <v>0</v>
      </c>
    </row>
    <row r="131" spans="2:122" ht="15.75" customHeight="1">
      <c r="B131" s="195">
        <v>44743</v>
      </c>
      <c r="BK131" s="172">
        <v>0</v>
      </c>
      <c r="BL131" s="171">
        <f t="shared" ref="BL131:DR131" si="116">BK131</f>
        <v>0</v>
      </c>
      <c r="BM131" s="171">
        <f t="shared" si="116"/>
        <v>0</v>
      </c>
      <c r="BN131" s="171">
        <f t="shared" si="116"/>
        <v>0</v>
      </c>
      <c r="BO131" s="171">
        <f t="shared" si="116"/>
        <v>0</v>
      </c>
      <c r="BP131" s="171">
        <f t="shared" si="116"/>
        <v>0</v>
      </c>
      <c r="BQ131" s="171">
        <f t="shared" si="116"/>
        <v>0</v>
      </c>
      <c r="BR131" s="171">
        <f t="shared" si="116"/>
        <v>0</v>
      </c>
      <c r="BS131" s="171">
        <f t="shared" si="116"/>
        <v>0</v>
      </c>
      <c r="BT131" s="171">
        <f t="shared" si="116"/>
        <v>0</v>
      </c>
      <c r="BU131" s="171">
        <f t="shared" si="116"/>
        <v>0</v>
      </c>
      <c r="BV131" s="171">
        <f t="shared" si="116"/>
        <v>0</v>
      </c>
      <c r="BW131" s="171">
        <f t="shared" si="116"/>
        <v>0</v>
      </c>
      <c r="BX131" s="171">
        <f t="shared" si="116"/>
        <v>0</v>
      </c>
      <c r="BY131" s="171">
        <f t="shared" si="116"/>
        <v>0</v>
      </c>
      <c r="BZ131" s="171">
        <f t="shared" si="116"/>
        <v>0</v>
      </c>
      <c r="CA131" s="171">
        <f t="shared" si="116"/>
        <v>0</v>
      </c>
      <c r="CB131" s="171">
        <f t="shared" si="116"/>
        <v>0</v>
      </c>
      <c r="CC131" s="171">
        <f t="shared" si="116"/>
        <v>0</v>
      </c>
      <c r="CD131" s="171">
        <f t="shared" si="116"/>
        <v>0</v>
      </c>
      <c r="CE131" s="171">
        <f t="shared" si="116"/>
        <v>0</v>
      </c>
      <c r="CF131" s="171">
        <f t="shared" si="116"/>
        <v>0</v>
      </c>
      <c r="CG131" s="171">
        <f t="shared" si="116"/>
        <v>0</v>
      </c>
      <c r="CH131" s="171">
        <f t="shared" si="116"/>
        <v>0</v>
      </c>
      <c r="CI131" s="171">
        <f t="shared" si="116"/>
        <v>0</v>
      </c>
      <c r="CJ131" s="171">
        <f t="shared" si="116"/>
        <v>0</v>
      </c>
      <c r="CK131" s="171">
        <f t="shared" si="116"/>
        <v>0</v>
      </c>
      <c r="CL131" s="171">
        <f t="shared" si="116"/>
        <v>0</v>
      </c>
      <c r="CM131" s="171">
        <f t="shared" si="116"/>
        <v>0</v>
      </c>
      <c r="CN131" s="171">
        <f t="shared" si="116"/>
        <v>0</v>
      </c>
      <c r="CO131" s="171">
        <f t="shared" si="116"/>
        <v>0</v>
      </c>
      <c r="CP131" s="171">
        <f t="shared" si="116"/>
        <v>0</v>
      </c>
      <c r="CQ131" s="171">
        <f t="shared" si="116"/>
        <v>0</v>
      </c>
      <c r="CR131" s="171">
        <f t="shared" si="116"/>
        <v>0</v>
      </c>
      <c r="CS131" s="171">
        <f t="shared" si="116"/>
        <v>0</v>
      </c>
      <c r="CT131" s="171">
        <f t="shared" si="116"/>
        <v>0</v>
      </c>
      <c r="CU131" s="171">
        <f t="shared" si="116"/>
        <v>0</v>
      </c>
      <c r="CV131" s="171">
        <f t="shared" si="116"/>
        <v>0</v>
      </c>
      <c r="CW131" s="171">
        <f t="shared" si="116"/>
        <v>0</v>
      </c>
      <c r="CX131" s="171">
        <f t="shared" si="116"/>
        <v>0</v>
      </c>
      <c r="CY131" s="171">
        <f t="shared" si="116"/>
        <v>0</v>
      </c>
      <c r="CZ131" s="171">
        <f t="shared" si="116"/>
        <v>0</v>
      </c>
      <c r="DA131" s="171">
        <f t="shared" si="116"/>
        <v>0</v>
      </c>
      <c r="DB131" s="171">
        <f t="shared" si="116"/>
        <v>0</v>
      </c>
      <c r="DC131" s="171">
        <f t="shared" si="116"/>
        <v>0</v>
      </c>
      <c r="DD131" s="171">
        <f t="shared" si="116"/>
        <v>0</v>
      </c>
      <c r="DE131" s="171">
        <f t="shared" si="116"/>
        <v>0</v>
      </c>
      <c r="DF131" s="171">
        <f t="shared" si="116"/>
        <v>0</v>
      </c>
      <c r="DG131" s="171">
        <f t="shared" si="116"/>
        <v>0</v>
      </c>
      <c r="DH131" s="171">
        <f t="shared" si="116"/>
        <v>0</v>
      </c>
      <c r="DI131" s="171">
        <f t="shared" si="116"/>
        <v>0</v>
      </c>
      <c r="DJ131" s="171">
        <f t="shared" si="116"/>
        <v>0</v>
      </c>
      <c r="DK131" s="171">
        <f t="shared" si="116"/>
        <v>0</v>
      </c>
      <c r="DL131" s="171">
        <f t="shared" si="116"/>
        <v>0</v>
      </c>
      <c r="DM131" s="171">
        <f t="shared" si="116"/>
        <v>0</v>
      </c>
      <c r="DN131" s="171">
        <f t="shared" si="116"/>
        <v>0</v>
      </c>
      <c r="DO131" s="171">
        <f t="shared" si="116"/>
        <v>0</v>
      </c>
      <c r="DP131" s="171">
        <f t="shared" si="116"/>
        <v>0</v>
      </c>
      <c r="DQ131" s="171">
        <f t="shared" si="116"/>
        <v>0</v>
      </c>
      <c r="DR131" s="171">
        <f t="shared" si="116"/>
        <v>0</v>
      </c>
    </row>
    <row r="132" spans="2:122" ht="15.75" customHeight="1">
      <c r="B132" s="195">
        <v>44774</v>
      </c>
      <c r="BK132" s="172">
        <v>0</v>
      </c>
      <c r="BL132" s="171">
        <f t="shared" ref="BL132:DR132" si="117">BK132</f>
        <v>0</v>
      </c>
      <c r="BM132" s="171">
        <f t="shared" si="117"/>
        <v>0</v>
      </c>
      <c r="BN132" s="171">
        <f t="shared" si="117"/>
        <v>0</v>
      </c>
      <c r="BO132" s="171">
        <f t="shared" si="117"/>
        <v>0</v>
      </c>
      <c r="BP132" s="171">
        <f t="shared" si="117"/>
        <v>0</v>
      </c>
      <c r="BQ132" s="171">
        <f t="shared" si="117"/>
        <v>0</v>
      </c>
      <c r="BR132" s="171">
        <f t="shared" si="117"/>
        <v>0</v>
      </c>
      <c r="BS132" s="171">
        <f t="shared" si="117"/>
        <v>0</v>
      </c>
      <c r="BT132" s="171">
        <f t="shared" si="117"/>
        <v>0</v>
      </c>
      <c r="BU132" s="171">
        <f t="shared" si="117"/>
        <v>0</v>
      </c>
      <c r="BV132" s="171">
        <f t="shared" si="117"/>
        <v>0</v>
      </c>
      <c r="BW132" s="171">
        <f t="shared" si="117"/>
        <v>0</v>
      </c>
      <c r="BX132" s="171">
        <f t="shared" si="117"/>
        <v>0</v>
      </c>
      <c r="BY132" s="171">
        <f t="shared" si="117"/>
        <v>0</v>
      </c>
      <c r="BZ132" s="171">
        <f t="shared" si="117"/>
        <v>0</v>
      </c>
      <c r="CA132" s="171">
        <f t="shared" si="117"/>
        <v>0</v>
      </c>
      <c r="CB132" s="171">
        <f t="shared" si="117"/>
        <v>0</v>
      </c>
      <c r="CC132" s="171">
        <f t="shared" si="117"/>
        <v>0</v>
      </c>
      <c r="CD132" s="171">
        <f t="shared" si="117"/>
        <v>0</v>
      </c>
      <c r="CE132" s="171">
        <f t="shared" si="117"/>
        <v>0</v>
      </c>
      <c r="CF132" s="171">
        <f t="shared" si="117"/>
        <v>0</v>
      </c>
      <c r="CG132" s="171">
        <f t="shared" si="117"/>
        <v>0</v>
      </c>
      <c r="CH132" s="171">
        <f t="shared" si="117"/>
        <v>0</v>
      </c>
      <c r="CI132" s="171">
        <f t="shared" si="117"/>
        <v>0</v>
      </c>
      <c r="CJ132" s="171">
        <f t="shared" si="117"/>
        <v>0</v>
      </c>
      <c r="CK132" s="171">
        <f t="shared" si="117"/>
        <v>0</v>
      </c>
      <c r="CL132" s="171">
        <f t="shared" si="117"/>
        <v>0</v>
      </c>
      <c r="CM132" s="171">
        <f t="shared" si="117"/>
        <v>0</v>
      </c>
      <c r="CN132" s="171">
        <f t="shared" si="117"/>
        <v>0</v>
      </c>
      <c r="CO132" s="171">
        <f t="shared" si="117"/>
        <v>0</v>
      </c>
      <c r="CP132" s="171">
        <f t="shared" si="117"/>
        <v>0</v>
      </c>
      <c r="CQ132" s="171">
        <f t="shared" si="117"/>
        <v>0</v>
      </c>
      <c r="CR132" s="171">
        <f t="shared" si="117"/>
        <v>0</v>
      </c>
      <c r="CS132" s="171">
        <f t="shared" si="117"/>
        <v>0</v>
      </c>
      <c r="CT132" s="171">
        <f t="shared" si="117"/>
        <v>0</v>
      </c>
      <c r="CU132" s="171">
        <f t="shared" si="117"/>
        <v>0</v>
      </c>
      <c r="CV132" s="171">
        <f t="shared" si="117"/>
        <v>0</v>
      </c>
      <c r="CW132" s="171">
        <f t="shared" si="117"/>
        <v>0</v>
      </c>
      <c r="CX132" s="171">
        <f t="shared" si="117"/>
        <v>0</v>
      </c>
      <c r="CY132" s="171">
        <f t="shared" si="117"/>
        <v>0</v>
      </c>
      <c r="CZ132" s="171">
        <f t="shared" si="117"/>
        <v>0</v>
      </c>
      <c r="DA132" s="171">
        <f t="shared" si="117"/>
        <v>0</v>
      </c>
      <c r="DB132" s="171">
        <f t="shared" si="117"/>
        <v>0</v>
      </c>
      <c r="DC132" s="171">
        <f t="shared" si="117"/>
        <v>0</v>
      </c>
      <c r="DD132" s="171">
        <f t="shared" si="117"/>
        <v>0</v>
      </c>
      <c r="DE132" s="171">
        <f t="shared" si="117"/>
        <v>0</v>
      </c>
      <c r="DF132" s="171">
        <f t="shared" si="117"/>
        <v>0</v>
      </c>
      <c r="DG132" s="171">
        <f t="shared" si="117"/>
        <v>0</v>
      </c>
      <c r="DH132" s="171">
        <f t="shared" si="117"/>
        <v>0</v>
      </c>
      <c r="DI132" s="171">
        <f t="shared" si="117"/>
        <v>0</v>
      </c>
      <c r="DJ132" s="171">
        <f t="shared" si="117"/>
        <v>0</v>
      </c>
      <c r="DK132" s="171">
        <f t="shared" si="117"/>
        <v>0</v>
      </c>
      <c r="DL132" s="171">
        <f t="shared" si="117"/>
        <v>0</v>
      </c>
      <c r="DM132" s="171">
        <f t="shared" si="117"/>
        <v>0</v>
      </c>
      <c r="DN132" s="171">
        <f t="shared" si="117"/>
        <v>0</v>
      </c>
      <c r="DO132" s="171">
        <f t="shared" si="117"/>
        <v>0</v>
      </c>
      <c r="DP132" s="171">
        <f t="shared" si="117"/>
        <v>0</v>
      </c>
      <c r="DQ132" s="171">
        <f t="shared" si="117"/>
        <v>0</v>
      </c>
      <c r="DR132" s="171">
        <f t="shared" si="117"/>
        <v>0</v>
      </c>
    </row>
    <row r="133" spans="2:122" ht="15.75" customHeight="1">
      <c r="B133" s="195">
        <v>44805</v>
      </c>
      <c r="BK133" s="172">
        <v>0</v>
      </c>
      <c r="BL133" s="171">
        <f t="shared" ref="BL133:DR133" si="118">BK133</f>
        <v>0</v>
      </c>
      <c r="BM133" s="171">
        <f t="shared" si="118"/>
        <v>0</v>
      </c>
      <c r="BN133" s="171">
        <f t="shared" si="118"/>
        <v>0</v>
      </c>
      <c r="BO133" s="171">
        <f t="shared" si="118"/>
        <v>0</v>
      </c>
      <c r="BP133" s="171">
        <f t="shared" si="118"/>
        <v>0</v>
      </c>
      <c r="BQ133" s="171">
        <f t="shared" si="118"/>
        <v>0</v>
      </c>
      <c r="BR133" s="171">
        <f t="shared" si="118"/>
        <v>0</v>
      </c>
      <c r="BS133" s="171">
        <f t="shared" si="118"/>
        <v>0</v>
      </c>
      <c r="BT133" s="171">
        <f t="shared" si="118"/>
        <v>0</v>
      </c>
      <c r="BU133" s="171">
        <f t="shared" si="118"/>
        <v>0</v>
      </c>
      <c r="BV133" s="171">
        <f t="shared" si="118"/>
        <v>0</v>
      </c>
      <c r="BW133" s="171">
        <f t="shared" si="118"/>
        <v>0</v>
      </c>
      <c r="BX133" s="171">
        <f t="shared" si="118"/>
        <v>0</v>
      </c>
      <c r="BY133" s="171">
        <f t="shared" si="118"/>
        <v>0</v>
      </c>
      <c r="BZ133" s="171">
        <f t="shared" si="118"/>
        <v>0</v>
      </c>
      <c r="CA133" s="171">
        <f t="shared" si="118"/>
        <v>0</v>
      </c>
      <c r="CB133" s="171">
        <f t="shared" si="118"/>
        <v>0</v>
      </c>
      <c r="CC133" s="171">
        <f t="shared" si="118"/>
        <v>0</v>
      </c>
      <c r="CD133" s="171">
        <f t="shared" si="118"/>
        <v>0</v>
      </c>
      <c r="CE133" s="171">
        <f t="shared" si="118"/>
        <v>0</v>
      </c>
      <c r="CF133" s="171">
        <f t="shared" si="118"/>
        <v>0</v>
      </c>
      <c r="CG133" s="171">
        <f t="shared" si="118"/>
        <v>0</v>
      </c>
      <c r="CH133" s="171">
        <f t="shared" si="118"/>
        <v>0</v>
      </c>
      <c r="CI133" s="171">
        <f t="shared" si="118"/>
        <v>0</v>
      </c>
      <c r="CJ133" s="171">
        <f t="shared" si="118"/>
        <v>0</v>
      </c>
      <c r="CK133" s="171">
        <f t="shared" si="118"/>
        <v>0</v>
      </c>
      <c r="CL133" s="171">
        <f t="shared" si="118"/>
        <v>0</v>
      </c>
      <c r="CM133" s="171">
        <f t="shared" si="118"/>
        <v>0</v>
      </c>
      <c r="CN133" s="171">
        <f t="shared" si="118"/>
        <v>0</v>
      </c>
      <c r="CO133" s="171">
        <f t="shared" si="118"/>
        <v>0</v>
      </c>
      <c r="CP133" s="171">
        <f t="shared" si="118"/>
        <v>0</v>
      </c>
      <c r="CQ133" s="171">
        <f t="shared" si="118"/>
        <v>0</v>
      </c>
      <c r="CR133" s="171">
        <f t="shared" si="118"/>
        <v>0</v>
      </c>
      <c r="CS133" s="171">
        <f t="shared" si="118"/>
        <v>0</v>
      </c>
      <c r="CT133" s="171">
        <f t="shared" si="118"/>
        <v>0</v>
      </c>
      <c r="CU133" s="171">
        <f t="shared" si="118"/>
        <v>0</v>
      </c>
      <c r="CV133" s="171">
        <f t="shared" si="118"/>
        <v>0</v>
      </c>
      <c r="CW133" s="171">
        <f t="shared" si="118"/>
        <v>0</v>
      </c>
      <c r="CX133" s="171">
        <f t="shared" si="118"/>
        <v>0</v>
      </c>
      <c r="CY133" s="171">
        <f t="shared" si="118"/>
        <v>0</v>
      </c>
      <c r="CZ133" s="171">
        <f t="shared" si="118"/>
        <v>0</v>
      </c>
      <c r="DA133" s="171">
        <f t="shared" si="118"/>
        <v>0</v>
      </c>
      <c r="DB133" s="171">
        <f t="shared" si="118"/>
        <v>0</v>
      </c>
      <c r="DC133" s="171">
        <f t="shared" si="118"/>
        <v>0</v>
      </c>
      <c r="DD133" s="171">
        <f t="shared" si="118"/>
        <v>0</v>
      </c>
      <c r="DE133" s="171">
        <f t="shared" si="118"/>
        <v>0</v>
      </c>
      <c r="DF133" s="171">
        <f t="shared" si="118"/>
        <v>0</v>
      </c>
      <c r="DG133" s="171">
        <f t="shared" si="118"/>
        <v>0</v>
      </c>
      <c r="DH133" s="171">
        <f t="shared" si="118"/>
        <v>0</v>
      </c>
      <c r="DI133" s="171">
        <f t="shared" si="118"/>
        <v>0</v>
      </c>
      <c r="DJ133" s="171">
        <f t="shared" si="118"/>
        <v>0</v>
      </c>
      <c r="DK133" s="171">
        <f t="shared" si="118"/>
        <v>0</v>
      </c>
      <c r="DL133" s="171">
        <f t="shared" si="118"/>
        <v>0</v>
      </c>
      <c r="DM133" s="171">
        <f t="shared" si="118"/>
        <v>0</v>
      </c>
      <c r="DN133" s="171">
        <f t="shared" si="118"/>
        <v>0</v>
      </c>
      <c r="DO133" s="171">
        <f t="shared" si="118"/>
        <v>0</v>
      </c>
      <c r="DP133" s="171">
        <f t="shared" si="118"/>
        <v>0</v>
      </c>
      <c r="DQ133" s="171">
        <f t="shared" si="118"/>
        <v>0</v>
      </c>
      <c r="DR133" s="171">
        <f t="shared" si="118"/>
        <v>0</v>
      </c>
    </row>
    <row r="134" spans="2:122" ht="15.75" customHeight="1">
      <c r="B134" s="195">
        <v>44835</v>
      </c>
      <c r="BK134" s="172">
        <v>0</v>
      </c>
      <c r="BL134" s="171">
        <f t="shared" ref="BL134:DR134" si="119">BK134</f>
        <v>0</v>
      </c>
      <c r="BM134" s="171">
        <f t="shared" si="119"/>
        <v>0</v>
      </c>
      <c r="BN134" s="171">
        <f t="shared" si="119"/>
        <v>0</v>
      </c>
      <c r="BO134" s="171">
        <f t="shared" si="119"/>
        <v>0</v>
      </c>
      <c r="BP134" s="171">
        <f t="shared" si="119"/>
        <v>0</v>
      </c>
      <c r="BQ134" s="171">
        <f t="shared" si="119"/>
        <v>0</v>
      </c>
      <c r="BR134" s="171">
        <f t="shared" si="119"/>
        <v>0</v>
      </c>
      <c r="BS134" s="171">
        <f t="shared" si="119"/>
        <v>0</v>
      </c>
      <c r="BT134" s="171">
        <f t="shared" si="119"/>
        <v>0</v>
      </c>
      <c r="BU134" s="171">
        <f t="shared" si="119"/>
        <v>0</v>
      </c>
      <c r="BV134" s="171">
        <f t="shared" si="119"/>
        <v>0</v>
      </c>
      <c r="BW134" s="171">
        <f t="shared" si="119"/>
        <v>0</v>
      </c>
      <c r="BX134" s="171">
        <f t="shared" si="119"/>
        <v>0</v>
      </c>
      <c r="BY134" s="171">
        <f t="shared" si="119"/>
        <v>0</v>
      </c>
      <c r="BZ134" s="171">
        <f t="shared" si="119"/>
        <v>0</v>
      </c>
      <c r="CA134" s="171">
        <f t="shared" si="119"/>
        <v>0</v>
      </c>
      <c r="CB134" s="171">
        <f t="shared" si="119"/>
        <v>0</v>
      </c>
      <c r="CC134" s="171">
        <f t="shared" si="119"/>
        <v>0</v>
      </c>
      <c r="CD134" s="171">
        <f t="shared" si="119"/>
        <v>0</v>
      </c>
      <c r="CE134" s="171">
        <f t="shared" si="119"/>
        <v>0</v>
      </c>
      <c r="CF134" s="171">
        <f t="shared" si="119"/>
        <v>0</v>
      </c>
      <c r="CG134" s="171">
        <f t="shared" si="119"/>
        <v>0</v>
      </c>
      <c r="CH134" s="171">
        <f t="shared" si="119"/>
        <v>0</v>
      </c>
      <c r="CI134" s="171">
        <f t="shared" si="119"/>
        <v>0</v>
      </c>
      <c r="CJ134" s="171">
        <f t="shared" si="119"/>
        <v>0</v>
      </c>
      <c r="CK134" s="171">
        <f t="shared" si="119"/>
        <v>0</v>
      </c>
      <c r="CL134" s="171">
        <f t="shared" si="119"/>
        <v>0</v>
      </c>
      <c r="CM134" s="171">
        <f t="shared" si="119"/>
        <v>0</v>
      </c>
      <c r="CN134" s="171">
        <f t="shared" si="119"/>
        <v>0</v>
      </c>
      <c r="CO134" s="171">
        <f t="shared" si="119"/>
        <v>0</v>
      </c>
      <c r="CP134" s="171">
        <f t="shared" si="119"/>
        <v>0</v>
      </c>
      <c r="CQ134" s="171">
        <f t="shared" si="119"/>
        <v>0</v>
      </c>
      <c r="CR134" s="171">
        <f t="shared" si="119"/>
        <v>0</v>
      </c>
      <c r="CS134" s="171">
        <f t="shared" si="119"/>
        <v>0</v>
      </c>
      <c r="CT134" s="171">
        <f t="shared" si="119"/>
        <v>0</v>
      </c>
      <c r="CU134" s="171">
        <f t="shared" si="119"/>
        <v>0</v>
      </c>
      <c r="CV134" s="171">
        <f t="shared" si="119"/>
        <v>0</v>
      </c>
      <c r="CW134" s="171">
        <f t="shared" si="119"/>
        <v>0</v>
      </c>
      <c r="CX134" s="171">
        <f t="shared" si="119"/>
        <v>0</v>
      </c>
      <c r="CY134" s="171">
        <f t="shared" si="119"/>
        <v>0</v>
      </c>
      <c r="CZ134" s="171">
        <f t="shared" si="119"/>
        <v>0</v>
      </c>
      <c r="DA134" s="171">
        <f t="shared" si="119"/>
        <v>0</v>
      </c>
      <c r="DB134" s="171">
        <f t="shared" si="119"/>
        <v>0</v>
      </c>
      <c r="DC134" s="171">
        <f t="shared" si="119"/>
        <v>0</v>
      </c>
      <c r="DD134" s="171">
        <f t="shared" si="119"/>
        <v>0</v>
      </c>
      <c r="DE134" s="171">
        <f t="shared" si="119"/>
        <v>0</v>
      </c>
      <c r="DF134" s="171">
        <f t="shared" si="119"/>
        <v>0</v>
      </c>
      <c r="DG134" s="171">
        <f t="shared" si="119"/>
        <v>0</v>
      </c>
      <c r="DH134" s="171">
        <f t="shared" si="119"/>
        <v>0</v>
      </c>
      <c r="DI134" s="171">
        <f t="shared" si="119"/>
        <v>0</v>
      </c>
      <c r="DJ134" s="171">
        <f t="shared" si="119"/>
        <v>0</v>
      </c>
      <c r="DK134" s="171">
        <f t="shared" si="119"/>
        <v>0</v>
      </c>
      <c r="DL134" s="171">
        <f t="shared" si="119"/>
        <v>0</v>
      </c>
      <c r="DM134" s="171">
        <f t="shared" si="119"/>
        <v>0</v>
      </c>
      <c r="DN134" s="171">
        <f t="shared" si="119"/>
        <v>0</v>
      </c>
      <c r="DO134" s="171">
        <f t="shared" si="119"/>
        <v>0</v>
      </c>
      <c r="DP134" s="171">
        <f t="shared" si="119"/>
        <v>0</v>
      </c>
      <c r="DQ134" s="171">
        <f t="shared" si="119"/>
        <v>0</v>
      </c>
      <c r="DR134" s="171">
        <f t="shared" si="119"/>
        <v>0</v>
      </c>
    </row>
    <row r="135" spans="2:122" ht="15.75" customHeight="1">
      <c r="B135" s="195">
        <v>44866</v>
      </c>
      <c r="BK135" s="172">
        <v>0</v>
      </c>
      <c r="BL135" s="171">
        <f t="shared" ref="BL135:DR135" si="120">BK135</f>
        <v>0</v>
      </c>
      <c r="BM135" s="171">
        <f t="shared" si="120"/>
        <v>0</v>
      </c>
      <c r="BN135" s="171">
        <f t="shared" si="120"/>
        <v>0</v>
      </c>
      <c r="BO135" s="171">
        <f t="shared" si="120"/>
        <v>0</v>
      </c>
      <c r="BP135" s="171">
        <f t="shared" si="120"/>
        <v>0</v>
      </c>
      <c r="BQ135" s="171">
        <f t="shared" si="120"/>
        <v>0</v>
      </c>
      <c r="BR135" s="171">
        <f t="shared" si="120"/>
        <v>0</v>
      </c>
      <c r="BS135" s="171">
        <f t="shared" si="120"/>
        <v>0</v>
      </c>
      <c r="BT135" s="171">
        <f t="shared" si="120"/>
        <v>0</v>
      </c>
      <c r="BU135" s="171">
        <f t="shared" si="120"/>
        <v>0</v>
      </c>
      <c r="BV135" s="171">
        <f t="shared" si="120"/>
        <v>0</v>
      </c>
      <c r="BW135" s="171">
        <f t="shared" si="120"/>
        <v>0</v>
      </c>
      <c r="BX135" s="171">
        <f t="shared" si="120"/>
        <v>0</v>
      </c>
      <c r="BY135" s="171">
        <f t="shared" si="120"/>
        <v>0</v>
      </c>
      <c r="BZ135" s="171">
        <f t="shared" si="120"/>
        <v>0</v>
      </c>
      <c r="CA135" s="171">
        <f t="shared" si="120"/>
        <v>0</v>
      </c>
      <c r="CB135" s="171">
        <f t="shared" si="120"/>
        <v>0</v>
      </c>
      <c r="CC135" s="171">
        <f t="shared" si="120"/>
        <v>0</v>
      </c>
      <c r="CD135" s="171">
        <f t="shared" si="120"/>
        <v>0</v>
      </c>
      <c r="CE135" s="171">
        <f t="shared" si="120"/>
        <v>0</v>
      </c>
      <c r="CF135" s="171">
        <f t="shared" si="120"/>
        <v>0</v>
      </c>
      <c r="CG135" s="171">
        <f t="shared" si="120"/>
        <v>0</v>
      </c>
      <c r="CH135" s="171">
        <f t="shared" si="120"/>
        <v>0</v>
      </c>
      <c r="CI135" s="171">
        <f t="shared" si="120"/>
        <v>0</v>
      </c>
      <c r="CJ135" s="171">
        <f t="shared" si="120"/>
        <v>0</v>
      </c>
      <c r="CK135" s="171">
        <f t="shared" si="120"/>
        <v>0</v>
      </c>
      <c r="CL135" s="171">
        <f t="shared" si="120"/>
        <v>0</v>
      </c>
      <c r="CM135" s="171">
        <f t="shared" si="120"/>
        <v>0</v>
      </c>
      <c r="CN135" s="171">
        <f t="shared" si="120"/>
        <v>0</v>
      </c>
      <c r="CO135" s="171">
        <f t="shared" si="120"/>
        <v>0</v>
      </c>
      <c r="CP135" s="171">
        <f t="shared" si="120"/>
        <v>0</v>
      </c>
      <c r="CQ135" s="171">
        <f t="shared" si="120"/>
        <v>0</v>
      </c>
      <c r="CR135" s="171">
        <f t="shared" si="120"/>
        <v>0</v>
      </c>
      <c r="CS135" s="171">
        <f t="shared" si="120"/>
        <v>0</v>
      </c>
      <c r="CT135" s="171">
        <f t="shared" si="120"/>
        <v>0</v>
      </c>
      <c r="CU135" s="171">
        <f t="shared" si="120"/>
        <v>0</v>
      </c>
      <c r="CV135" s="171">
        <f t="shared" si="120"/>
        <v>0</v>
      </c>
      <c r="CW135" s="171">
        <f t="shared" si="120"/>
        <v>0</v>
      </c>
      <c r="CX135" s="171">
        <f t="shared" si="120"/>
        <v>0</v>
      </c>
      <c r="CY135" s="171">
        <f t="shared" si="120"/>
        <v>0</v>
      </c>
      <c r="CZ135" s="171">
        <f t="shared" si="120"/>
        <v>0</v>
      </c>
      <c r="DA135" s="171">
        <f t="shared" si="120"/>
        <v>0</v>
      </c>
      <c r="DB135" s="171">
        <f t="shared" si="120"/>
        <v>0</v>
      </c>
      <c r="DC135" s="171">
        <f t="shared" si="120"/>
        <v>0</v>
      </c>
      <c r="DD135" s="171">
        <f t="shared" si="120"/>
        <v>0</v>
      </c>
      <c r="DE135" s="171">
        <f t="shared" si="120"/>
        <v>0</v>
      </c>
      <c r="DF135" s="171">
        <f t="shared" si="120"/>
        <v>0</v>
      </c>
      <c r="DG135" s="171">
        <f t="shared" si="120"/>
        <v>0</v>
      </c>
      <c r="DH135" s="171">
        <f t="shared" si="120"/>
        <v>0</v>
      </c>
      <c r="DI135" s="171">
        <f t="shared" si="120"/>
        <v>0</v>
      </c>
      <c r="DJ135" s="171">
        <f t="shared" si="120"/>
        <v>0</v>
      </c>
      <c r="DK135" s="171">
        <f t="shared" si="120"/>
        <v>0</v>
      </c>
      <c r="DL135" s="171">
        <f t="shared" si="120"/>
        <v>0</v>
      </c>
      <c r="DM135" s="171">
        <f t="shared" si="120"/>
        <v>0</v>
      </c>
      <c r="DN135" s="171">
        <f t="shared" si="120"/>
        <v>0</v>
      </c>
      <c r="DO135" s="171">
        <f t="shared" si="120"/>
        <v>0</v>
      </c>
      <c r="DP135" s="171">
        <f t="shared" si="120"/>
        <v>0</v>
      </c>
      <c r="DQ135" s="171">
        <f t="shared" si="120"/>
        <v>0</v>
      </c>
      <c r="DR135" s="171">
        <f t="shared" si="120"/>
        <v>0</v>
      </c>
    </row>
    <row r="136" spans="2:122" ht="15.75" customHeight="1">
      <c r="B136" s="195">
        <v>44896</v>
      </c>
      <c r="BK136" s="172">
        <v>0</v>
      </c>
      <c r="BL136" s="171">
        <f t="shared" ref="BL136:DR136" si="121">BK136</f>
        <v>0</v>
      </c>
      <c r="BM136" s="171">
        <f t="shared" si="121"/>
        <v>0</v>
      </c>
      <c r="BN136" s="171">
        <f t="shared" si="121"/>
        <v>0</v>
      </c>
      <c r="BO136" s="171">
        <f t="shared" si="121"/>
        <v>0</v>
      </c>
      <c r="BP136" s="171">
        <f t="shared" si="121"/>
        <v>0</v>
      </c>
      <c r="BQ136" s="171">
        <f t="shared" si="121"/>
        <v>0</v>
      </c>
      <c r="BR136" s="171">
        <f t="shared" si="121"/>
        <v>0</v>
      </c>
      <c r="BS136" s="171">
        <f t="shared" si="121"/>
        <v>0</v>
      </c>
      <c r="BT136" s="171">
        <f t="shared" si="121"/>
        <v>0</v>
      </c>
      <c r="BU136" s="171">
        <f t="shared" si="121"/>
        <v>0</v>
      </c>
      <c r="BV136" s="171">
        <f t="shared" si="121"/>
        <v>0</v>
      </c>
      <c r="BW136" s="171">
        <f t="shared" si="121"/>
        <v>0</v>
      </c>
      <c r="BX136" s="171">
        <f t="shared" si="121"/>
        <v>0</v>
      </c>
      <c r="BY136" s="171">
        <f t="shared" si="121"/>
        <v>0</v>
      </c>
      <c r="BZ136" s="171">
        <f t="shared" si="121"/>
        <v>0</v>
      </c>
      <c r="CA136" s="171">
        <f t="shared" si="121"/>
        <v>0</v>
      </c>
      <c r="CB136" s="171">
        <f t="shared" si="121"/>
        <v>0</v>
      </c>
      <c r="CC136" s="171">
        <f t="shared" si="121"/>
        <v>0</v>
      </c>
      <c r="CD136" s="171">
        <f t="shared" si="121"/>
        <v>0</v>
      </c>
      <c r="CE136" s="171">
        <f t="shared" si="121"/>
        <v>0</v>
      </c>
      <c r="CF136" s="171">
        <f t="shared" si="121"/>
        <v>0</v>
      </c>
      <c r="CG136" s="171">
        <f t="shared" si="121"/>
        <v>0</v>
      </c>
      <c r="CH136" s="171">
        <f t="shared" si="121"/>
        <v>0</v>
      </c>
      <c r="CI136" s="171">
        <f t="shared" si="121"/>
        <v>0</v>
      </c>
      <c r="CJ136" s="171">
        <f t="shared" si="121"/>
        <v>0</v>
      </c>
      <c r="CK136" s="171">
        <f t="shared" si="121"/>
        <v>0</v>
      </c>
      <c r="CL136" s="171">
        <f t="shared" si="121"/>
        <v>0</v>
      </c>
      <c r="CM136" s="171">
        <f t="shared" si="121"/>
        <v>0</v>
      </c>
      <c r="CN136" s="171">
        <f t="shared" si="121"/>
        <v>0</v>
      </c>
      <c r="CO136" s="171">
        <f t="shared" si="121"/>
        <v>0</v>
      </c>
      <c r="CP136" s="171">
        <f t="shared" si="121"/>
        <v>0</v>
      </c>
      <c r="CQ136" s="171">
        <f t="shared" si="121"/>
        <v>0</v>
      </c>
      <c r="CR136" s="171">
        <f t="shared" si="121"/>
        <v>0</v>
      </c>
      <c r="CS136" s="171">
        <f t="shared" si="121"/>
        <v>0</v>
      </c>
      <c r="CT136" s="171">
        <f t="shared" si="121"/>
        <v>0</v>
      </c>
      <c r="CU136" s="171">
        <f t="shared" si="121"/>
        <v>0</v>
      </c>
      <c r="CV136" s="171">
        <f t="shared" si="121"/>
        <v>0</v>
      </c>
      <c r="CW136" s="171">
        <f t="shared" si="121"/>
        <v>0</v>
      </c>
      <c r="CX136" s="171">
        <f t="shared" si="121"/>
        <v>0</v>
      </c>
      <c r="CY136" s="171">
        <f t="shared" si="121"/>
        <v>0</v>
      </c>
      <c r="CZ136" s="171">
        <f t="shared" si="121"/>
        <v>0</v>
      </c>
      <c r="DA136" s="171">
        <f t="shared" si="121"/>
        <v>0</v>
      </c>
      <c r="DB136" s="171">
        <f t="shared" si="121"/>
        <v>0</v>
      </c>
      <c r="DC136" s="171">
        <f t="shared" si="121"/>
        <v>0</v>
      </c>
      <c r="DD136" s="171">
        <f t="shared" si="121"/>
        <v>0</v>
      </c>
      <c r="DE136" s="171">
        <f t="shared" si="121"/>
        <v>0</v>
      </c>
      <c r="DF136" s="171">
        <f t="shared" si="121"/>
        <v>0</v>
      </c>
      <c r="DG136" s="171">
        <f t="shared" si="121"/>
        <v>0</v>
      </c>
      <c r="DH136" s="171">
        <f t="shared" si="121"/>
        <v>0</v>
      </c>
      <c r="DI136" s="171">
        <f t="shared" si="121"/>
        <v>0</v>
      </c>
      <c r="DJ136" s="171">
        <f t="shared" si="121"/>
        <v>0</v>
      </c>
      <c r="DK136" s="171">
        <f t="shared" si="121"/>
        <v>0</v>
      </c>
      <c r="DL136" s="171">
        <f t="shared" si="121"/>
        <v>0</v>
      </c>
      <c r="DM136" s="171">
        <f t="shared" si="121"/>
        <v>0</v>
      </c>
      <c r="DN136" s="171">
        <f t="shared" si="121"/>
        <v>0</v>
      </c>
      <c r="DO136" s="171">
        <f t="shared" si="121"/>
        <v>0</v>
      </c>
      <c r="DP136" s="171">
        <f t="shared" si="121"/>
        <v>0</v>
      </c>
      <c r="DQ136" s="171">
        <f t="shared" si="121"/>
        <v>0</v>
      </c>
      <c r="DR136" s="171">
        <f t="shared" si="121"/>
        <v>0</v>
      </c>
    </row>
    <row r="137" spans="2:122" ht="15.75" customHeight="1">
      <c r="B137" s="27"/>
      <c r="BK137" s="79"/>
    </row>
    <row r="138" spans="2:122" ht="15.75" customHeight="1">
      <c r="B138" s="27"/>
      <c r="BK138" s="79"/>
    </row>
    <row r="139" spans="2:122" ht="15.75" customHeight="1">
      <c r="B139" s="27"/>
      <c r="BK139" s="79"/>
    </row>
    <row r="140" spans="2:122" ht="15.75" customHeight="1">
      <c r="B140" s="27"/>
      <c r="BK140" s="79"/>
    </row>
    <row r="141" spans="2:122" ht="15.75" customHeight="1">
      <c r="B141" s="27"/>
      <c r="BK141" s="79"/>
    </row>
    <row r="142" spans="2:122" ht="15.75" customHeight="1">
      <c r="B142" s="17" t="s">
        <v>253</v>
      </c>
      <c r="BK142" s="79"/>
    </row>
    <row r="143" spans="2:122" ht="15.75" customHeight="1">
      <c r="B143" s="194"/>
      <c r="BK143" s="70">
        <v>1</v>
      </c>
      <c r="BL143" s="56">
        <v>2</v>
      </c>
      <c r="BM143" s="56">
        <v>3</v>
      </c>
      <c r="BN143" s="56">
        <v>4</v>
      </c>
      <c r="BO143" s="56">
        <v>5</v>
      </c>
      <c r="BP143" s="56">
        <v>6</v>
      </c>
      <c r="BQ143" s="56">
        <v>7</v>
      </c>
      <c r="BR143" s="56">
        <v>8</v>
      </c>
      <c r="BS143" s="56">
        <v>9</v>
      </c>
      <c r="BT143" s="56">
        <v>10</v>
      </c>
      <c r="BU143" s="56">
        <v>11</v>
      </c>
      <c r="BV143" s="56">
        <v>12</v>
      </c>
      <c r="BW143" s="56">
        <v>13</v>
      </c>
      <c r="BX143" s="56">
        <v>14</v>
      </c>
      <c r="BY143" s="56">
        <v>15</v>
      </c>
      <c r="BZ143" s="56">
        <v>16</v>
      </c>
      <c r="CA143" s="56">
        <v>17</v>
      </c>
      <c r="CB143" s="56">
        <v>18</v>
      </c>
      <c r="CC143" s="56">
        <v>19</v>
      </c>
      <c r="CD143" s="56">
        <v>20</v>
      </c>
      <c r="CE143" s="56">
        <v>21</v>
      </c>
      <c r="CF143" s="56">
        <v>22</v>
      </c>
      <c r="CG143" s="56">
        <v>23</v>
      </c>
      <c r="CH143" s="56">
        <v>24</v>
      </c>
      <c r="CI143" s="56">
        <v>25</v>
      </c>
      <c r="CJ143" s="56">
        <v>26</v>
      </c>
      <c r="CK143" s="56">
        <v>27</v>
      </c>
      <c r="CL143" s="56">
        <v>28</v>
      </c>
      <c r="CM143" s="56">
        <v>29</v>
      </c>
      <c r="CN143" s="56">
        <v>30</v>
      </c>
      <c r="CO143" s="56">
        <v>31</v>
      </c>
      <c r="CP143" s="56">
        <v>32</v>
      </c>
      <c r="CQ143" s="56">
        <v>33</v>
      </c>
      <c r="CR143" s="56">
        <v>34</v>
      </c>
      <c r="CS143" s="56">
        <v>35</v>
      </c>
      <c r="CT143" s="56">
        <v>36</v>
      </c>
      <c r="CU143" s="56">
        <v>37</v>
      </c>
      <c r="CV143" s="56">
        <v>38</v>
      </c>
      <c r="CW143" s="56">
        <v>39</v>
      </c>
      <c r="CX143" s="56">
        <v>40</v>
      </c>
      <c r="CY143" s="56">
        <v>41</v>
      </c>
      <c r="CZ143" s="56">
        <v>42</v>
      </c>
      <c r="DA143" s="56">
        <v>43</v>
      </c>
      <c r="DB143" s="56">
        <v>44</v>
      </c>
      <c r="DC143" s="56">
        <v>45</v>
      </c>
      <c r="DD143" s="56">
        <v>46</v>
      </c>
      <c r="DE143" s="56">
        <v>47</v>
      </c>
      <c r="DF143" s="56">
        <v>48</v>
      </c>
      <c r="DG143" s="56">
        <v>49</v>
      </c>
      <c r="DH143" s="56">
        <v>50</v>
      </c>
      <c r="DI143" s="56">
        <v>51</v>
      </c>
      <c r="DJ143" s="56">
        <v>52</v>
      </c>
      <c r="DK143" s="56">
        <v>53</v>
      </c>
      <c r="DL143" s="56">
        <v>54</v>
      </c>
      <c r="DM143" s="56">
        <v>55</v>
      </c>
      <c r="DN143" s="56">
        <v>56</v>
      </c>
      <c r="DO143" s="56">
        <v>57</v>
      </c>
      <c r="DP143" s="56">
        <v>58</v>
      </c>
      <c r="DQ143" s="56">
        <v>59</v>
      </c>
      <c r="DR143" s="56">
        <v>60</v>
      </c>
    </row>
    <row r="144" spans="2:122" ht="15.75" customHeight="1">
      <c r="B144" s="195" t="s">
        <v>86</v>
      </c>
      <c r="BK144" s="172">
        <v>0</v>
      </c>
      <c r="BL144" s="171">
        <f t="shared" ref="BL144:DR144" si="122">BK144</f>
        <v>0</v>
      </c>
      <c r="BM144" s="171">
        <f t="shared" si="122"/>
        <v>0</v>
      </c>
      <c r="BN144" s="171">
        <f t="shared" si="122"/>
        <v>0</v>
      </c>
      <c r="BO144" s="171">
        <f t="shared" si="122"/>
        <v>0</v>
      </c>
      <c r="BP144" s="171">
        <f t="shared" si="122"/>
        <v>0</v>
      </c>
      <c r="BQ144" s="171">
        <f t="shared" si="122"/>
        <v>0</v>
      </c>
      <c r="BR144" s="171">
        <f t="shared" si="122"/>
        <v>0</v>
      </c>
      <c r="BS144" s="171">
        <f t="shared" si="122"/>
        <v>0</v>
      </c>
      <c r="BT144" s="171">
        <f t="shared" si="122"/>
        <v>0</v>
      </c>
      <c r="BU144" s="171">
        <f t="shared" si="122"/>
        <v>0</v>
      </c>
      <c r="BV144" s="171">
        <f t="shared" si="122"/>
        <v>0</v>
      </c>
      <c r="BW144" s="171">
        <f t="shared" si="122"/>
        <v>0</v>
      </c>
      <c r="BX144" s="171">
        <f t="shared" si="122"/>
        <v>0</v>
      </c>
      <c r="BY144" s="171">
        <f t="shared" si="122"/>
        <v>0</v>
      </c>
      <c r="BZ144" s="171">
        <f t="shared" si="122"/>
        <v>0</v>
      </c>
      <c r="CA144" s="171">
        <f t="shared" si="122"/>
        <v>0</v>
      </c>
      <c r="CB144" s="171">
        <f t="shared" si="122"/>
        <v>0</v>
      </c>
      <c r="CC144" s="171">
        <f t="shared" si="122"/>
        <v>0</v>
      </c>
      <c r="CD144" s="171">
        <f t="shared" si="122"/>
        <v>0</v>
      </c>
      <c r="CE144" s="171">
        <f t="shared" si="122"/>
        <v>0</v>
      </c>
      <c r="CF144" s="171">
        <f t="shared" si="122"/>
        <v>0</v>
      </c>
      <c r="CG144" s="171">
        <f t="shared" si="122"/>
        <v>0</v>
      </c>
      <c r="CH144" s="171">
        <f t="shared" si="122"/>
        <v>0</v>
      </c>
      <c r="CI144" s="171">
        <f t="shared" si="122"/>
        <v>0</v>
      </c>
      <c r="CJ144" s="171">
        <f t="shared" si="122"/>
        <v>0</v>
      </c>
      <c r="CK144" s="171">
        <f t="shared" si="122"/>
        <v>0</v>
      </c>
      <c r="CL144" s="171">
        <f t="shared" si="122"/>
        <v>0</v>
      </c>
      <c r="CM144" s="171">
        <f t="shared" si="122"/>
        <v>0</v>
      </c>
      <c r="CN144" s="171">
        <f t="shared" si="122"/>
        <v>0</v>
      </c>
      <c r="CO144" s="171">
        <f t="shared" si="122"/>
        <v>0</v>
      </c>
      <c r="CP144" s="171">
        <f t="shared" si="122"/>
        <v>0</v>
      </c>
      <c r="CQ144" s="171">
        <f t="shared" si="122"/>
        <v>0</v>
      </c>
      <c r="CR144" s="171">
        <f t="shared" si="122"/>
        <v>0</v>
      </c>
      <c r="CS144" s="171">
        <f t="shared" si="122"/>
        <v>0</v>
      </c>
      <c r="CT144" s="171">
        <f t="shared" si="122"/>
        <v>0</v>
      </c>
      <c r="CU144" s="171">
        <f t="shared" si="122"/>
        <v>0</v>
      </c>
      <c r="CV144" s="171">
        <f t="shared" si="122"/>
        <v>0</v>
      </c>
      <c r="CW144" s="171">
        <f t="shared" si="122"/>
        <v>0</v>
      </c>
      <c r="CX144" s="171">
        <f t="shared" si="122"/>
        <v>0</v>
      </c>
      <c r="CY144" s="171">
        <f t="shared" si="122"/>
        <v>0</v>
      </c>
      <c r="CZ144" s="171">
        <f t="shared" si="122"/>
        <v>0</v>
      </c>
      <c r="DA144" s="171">
        <f t="shared" si="122"/>
        <v>0</v>
      </c>
      <c r="DB144" s="171">
        <f t="shared" si="122"/>
        <v>0</v>
      </c>
      <c r="DC144" s="171">
        <f t="shared" si="122"/>
        <v>0</v>
      </c>
      <c r="DD144" s="171">
        <f t="shared" si="122"/>
        <v>0</v>
      </c>
      <c r="DE144" s="171">
        <f t="shared" si="122"/>
        <v>0</v>
      </c>
      <c r="DF144" s="171">
        <f t="shared" si="122"/>
        <v>0</v>
      </c>
      <c r="DG144" s="171">
        <f t="shared" si="122"/>
        <v>0</v>
      </c>
      <c r="DH144" s="171">
        <f t="shared" si="122"/>
        <v>0</v>
      </c>
      <c r="DI144" s="171">
        <f t="shared" si="122"/>
        <v>0</v>
      </c>
      <c r="DJ144" s="171">
        <f t="shared" si="122"/>
        <v>0</v>
      </c>
      <c r="DK144" s="171">
        <f t="shared" si="122"/>
        <v>0</v>
      </c>
      <c r="DL144" s="171">
        <f t="shared" si="122"/>
        <v>0</v>
      </c>
      <c r="DM144" s="171">
        <f t="shared" si="122"/>
        <v>0</v>
      </c>
      <c r="DN144" s="171">
        <f t="shared" si="122"/>
        <v>0</v>
      </c>
      <c r="DO144" s="171">
        <f t="shared" si="122"/>
        <v>0</v>
      </c>
      <c r="DP144" s="171">
        <f t="shared" si="122"/>
        <v>0</v>
      </c>
      <c r="DQ144" s="171">
        <f t="shared" si="122"/>
        <v>0</v>
      </c>
      <c r="DR144" s="171">
        <f t="shared" si="122"/>
        <v>0</v>
      </c>
    </row>
    <row r="145" spans="2:122" ht="15.75" customHeight="1">
      <c r="B145" s="195">
        <f t="array" ref="B145:B204">TRANSPOSE('SaaS - Budget'!S3:BZ3)</f>
        <v>43101</v>
      </c>
      <c r="BK145" s="172">
        <v>0</v>
      </c>
      <c r="BL145" s="171">
        <f t="shared" ref="BL145:DR145" si="123">BK145</f>
        <v>0</v>
      </c>
      <c r="BM145" s="171">
        <f t="shared" si="123"/>
        <v>0</v>
      </c>
      <c r="BN145" s="171">
        <f t="shared" si="123"/>
        <v>0</v>
      </c>
      <c r="BO145" s="171">
        <f t="shared" si="123"/>
        <v>0</v>
      </c>
      <c r="BP145" s="171">
        <f t="shared" si="123"/>
        <v>0</v>
      </c>
      <c r="BQ145" s="171">
        <f t="shared" si="123"/>
        <v>0</v>
      </c>
      <c r="BR145" s="171">
        <f t="shared" si="123"/>
        <v>0</v>
      </c>
      <c r="BS145" s="171">
        <f t="shared" si="123"/>
        <v>0</v>
      </c>
      <c r="BT145" s="171">
        <f t="shared" si="123"/>
        <v>0</v>
      </c>
      <c r="BU145" s="171">
        <f t="shared" si="123"/>
        <v>0</v>
      </c>
      <c r="BV145" s="171">
        <f t="shared" si="123"/>
        <v>0</v>
      </c>
      <c r="BW145" s="171">
        <f t="shared" si="123"/>
        <v>0</v>
      </c>
      <c r="BX145" s="171">
        <f t="shared" si="123"/>
        <v>0</v>
      </c>
      <c r="BY145" s="171">
        <f t="shared" si="123"/>
        <v>0</v>
      </c>
      <c r="BZ145" s="171">
        <f t="shared" si="123"/>
        <v>0</v>
      </c>
      <c r="CA145" s="171">
        <f t="shared" si="123"/>
        <v>0</v>
      </c>
      <c r="CB145" s="171">
        <f t="shared" si="123"/>
        <v>0</v>
      </c>
      <c r="CC145" s="171">
        <f t="shared" si="123"/>
        <v>0</v>
      </c>
      <c r="CD145" s="171">
        <f t="shared" si="123"/>
        <v>0</v>
      </c>
      <c r="CE145" s="171">
        <f t="shared" si="123"/>
        <v>0</v>
      </c>
      <c r="CF145" s="171">
        <f t="shared" si="123"/>
        <v>0</v>
      </c>
      <c r="CG145" s="171">
        <f t="shared" si="123"/>
        <v>0</v>
      </c>
      <c r="CH145" s="171">
        <f t="shared" si="123"/>
        <v>0</v>
      </c>
      <c r="CI145" s="171">
        <f t="shared" si="123"/>
        <v>0</v>
      </c>
      <c r="CJ145" s="171">
        <f t="shared" si="123"/>
        <v>0</v>
      </c>
      <c r="CK145" s="171">
        <f t="shared" si="123"/>
        <v>0</v>
      </c>
      <c r="CL145" s="171">
        <f t="shared" si="123"/>
        <v>0</v>
      </c>
      <c r="CM145" s="171">
        <f t="shared" si="123"/>
        <v>0</v>
      </c>
      <c r="CN145" s="171">
        <f t="shared" si="123"/>
        <v>0</v>
      </c>
      <c r="CO145" s="171">
        <f t="shared" si="123"/>
        <v>0</v>
      </c>
      <c r="CP145" s="171">
        <f t="shared" si="123"/>
        <v>0</v>
      </c>
      <c r="CQ145" s="171">
        <f t="shared" si="123"/>
        <v>0</v>
      </c>
      <c r="CR145" s="171">
        <f t="shared" si="123"/>
        <v>0</v>
      </c>
      <c r="CS145" s="171">
        <f t="shared" si="123"/>
        <v>0</v>
      </c>
      <c r="CT145" s="171">
        <f t="shared" si="123"/>
        <v>0</v>
      </c>
      <c r="CU145" s="171">
        <f t="shared" si="123"/>
        <v>0</v>
      </c>
      <c r="CV145" s="171">
        <f t="shared" si="123"/>
        <v>0</v>
      </c>
      <c r="CW145" s="171">
        <f t="shared" si="123"/>
        <v>0</v>
      </c>
      <c r="CX145" s="171">
        <f t="shared" si="123"/>
        <v>0</v>
      </c>
      <c r="CY145" s="171">
        <f t="shared" si="123"/>
        <v>0</v>
      </c>
      <c r="CZ145" s="171">
        <f t="shared" si="123"/>
        <v>0</v>
      </c>
      <c r="DA145" s="171">
        <f t="shared" si="123"/>
        <v>0</v>
      </c>
      <c r="DB145" s="171">
        <f t="shared" si="123"/>
        <v>0</v>
      </c>
      <c r="DC145" s="171">
        <f t="shared" si="123"/>
        <v>0</v>
      </c>
      <c r="DD145" s="171">
        <f t="shared" si="123"/>
        <v>0</v>
      </c>
      <c r="DE145" s="171">
        <f t="shared" si="123"/>
        <v>0</v>
      </c>
      <c r="DF145" s="171">
        <f t="shared" si="123"/>
        <v>0</v>
      </c>
      <c r="DG145" s="171">
        <f t="shared" si="123"/>
        <v>0</v>
      </c>
      <c r="DH145" s="171">
        <f t="shared" si="123"/>
        <v>0</v>
      </c>
      <c r="DI145" s="171">
        <f t="shared" si="123"/>
        <v>0</v>
      </c>
      <c r="DJ145" s="171">
        <f t="shared" si="123"/>
        <v>0</v>
      </c>
      <c r="DK145" s="171">
        <f t="shared" si="123"/>
        <v>0</v>
      </c>
      <c r="DL145" s="171">
        <f t="shared" si="123"/>
        <v>0</v>
      </c>
      <c r="DM145" s="171">
        <f t="shared" si="123"/>
        <v>0</v>
      </c>
      <c r="DN145" s="171">
        <f t="shared" si="123"/>
        <v>0</v>
      </c>
      <c r="DO145" s="171">
        <f t="shared" si="123"/>
        <v>0</v>
      </c>
      <c r="DP145" s="171">
        <f t="shared" si="123"/>
        <v>0</v>
      </c>
      <c r="DQ145" s="171">
        <f t="shared" si="123"/>
        <v>0</v>
      </c>
      <c r="DR145" s="171">
        <f t="shared" si="123"/>
        <v>0</v>
      </c>
    </row>
    <row r="146" spans="2:122" ht="15.75" customHeight="1">
      <c r="B146" s="195">
        <v>43132</v>
      </c>
      <c r="BK146" s="172">
        <v>0</v>
      </c>
      <c r="BL146" s="171">
        <f t="shared" ref="BL146:DR146" si="124">BK146</f>
        <v>0</v>
      </c>
      <c r="BM146" s="171">
        <f t="shared" si="124"/>
        <v>0</v>
      </c>
      <c r="BN146" s="171">
        <f t="shared" si="124"/>
        <v>0</v>
      </c>
      <c r="BO146" s="171">
        <f t="shared" si="124"/>
        <v>0</v>
      </c>
      <c r="BP146" s="171">
        <f t="shared" si="124"/>
        <v>0</v>
      </c>
      <c r="BQ146" s="171">
        <f t="shared" si="124"/>
        <v>0</v>
      </c>
      <c r="BR146" s="171">
        <f t="shared" si="124"/>
        <v>0</v>
      </c>
      <c r="BS146" s="171">
        <f t="shared" si="124"/>
        <v>0</v>
      </c>
      <c r="BT146" s="171">
        <f t="shared" si="124"/>
        <v>0</v>
      </c>
      <c r="BU146" s="171">
        <f t="shared" si="124"/>
        <v>0</v>
      </c>
      <c r="BV146" s="171">
        <f t="shared" si="124"/>
        <v>0</v>
      </c>
      <c r="BW146" s="171">
        <f t="shared" si="124"/>
        <v>0</v>
      </c>
      <c r="BX146" s="171">
        <f t="shared" si="124"/>
        <v>0</v>
      </c>
      <c r="BY146" s="171">
        <f t="shared" si="124"/>
        <v>0</v>
      </c>
      <c r="BZ146" s="171">
        <f t="shared" si="124"/>
        <v>0</v>
      </c>
      <c r="CA146" s="171">
        <f t="shared" si="124"/>
        <v>0</v>
      </c>
      <c r="CB146" s="171">
        <f t="shared" si="124"/>
        <v>0</v>
      </c>
      <c r="CC146" s="171">
        <f t="shared" si="124"/>
        <v>0</v>
      </c>
      <c r="CD146" s="171">
        <f t="shared" si="124"/>
        <v>0</v>
      </c>
      <c r="CE146" s="171">
        <f t="shared" si="124"/>
        <v>0</v>
      </c>
      <c r="CF146" s="171">
        <f t="shared" si="124"/>
        <v>0</v>
      </c>
      <c r="CG146" s="171">
        <f t="shared" si="124"/>
        <v>0</v>
      </c>
      <c r="CH146" s="171">
        <f t="shared" si="124"/>
        <v>0</v>
      </c>
      <c r="CI146" s="171">
        <f t="shared" si="124"/>
        <v>0</v>
      </c>
      <c r="CJ146" s="171">
        <f t="shared" si="124"/>
        <v>0</v>
      </c>
      <c r="CK146" s="171">
        <f t="shared" si="124"/>
        <v>0</v>
      </c>
      <c r="CL146" s="171">
        <f t="shared" si="124"/>
        <v>0</v>
      </c>
      <c r="CM146" s="171">
        <f t="shared" si="124"/>
        <v>0</v>
      </c>
      <c r="CN146" s="171">
        <f t="shared" si="124"/>
        <v>0</v>
      </c>
      <c r="CO146" s="171">
        <f t="shared" si="124"/>
        <v>0</v>
      </c>
      <c r="CP146" s="171">
        <f t="shared" si="124"/>
        <v>0</v>
      </c>
      <c r="CQ146" s="171">
        <f t="shared" si="124"/>
        <v>0</v>
      </c>
      <c r="CR146" s="171">
        <f t="shared" si="124"/>
        <v>0</v>
      </c>
      <c r="CS146" s="171">
        <f t="shared" si="124"/>
        <v>0</v>
      </c>
      <c r="CT146" s="171">
        <f t="shared" si="124"/>
        <v>0</v>
      </c>
      <c r="CU146" s="171">
        <f t="shared" si="124"/>
        <v>0</v>
      </c>
      <c r="CV146" s="171">
        <f t="shared" si="124"/>
        <v>0</v>
      </c>
      <c r="CW146" s="171">
        <f t="shared" si="124"/>
        <v>0</v>
      </c>
      <c r="CX146" s="171">
        <f t="shared" si="124"/>
        <v>0</v>
      </c>
      <c r="CY146" s="171">
        <f t="shared" si="124"/>
        <v>0</v>
      </c>
      <c r="CZ146" s="171">
        <f t="shared" si="124"/>
        <v>0</v>
      </c>
      <c r="DA146" s="171">
        <f t="shared" si="124"/>
        <v>0</v>
      </c>
      <c r="DB146" s="171">
        <f t="shared" si="124"/>
        <v>0</v>
      </c>
      <c r="DC146" s="171">
        <f t="shared" si="124"/>
        <v>0</v>
      </c>
      <c r="DD146" s="171">
        <f t="shared" si="124"/>
        <v>0</v>
      </c>
      <c r="DE146" s="171">
        <f t="shared" si="124"/>
        <v>0</v>
      </c>
      <c r="DF146" s="171">
        <f t="shared" si="124"/>
        <v>0</v>
      </c>
      <c r="DG146" s="171">
        <f t="shared" si="124"/>
        <v>0</v>
      </c>
      <c r="DH146" s="171">
        <f t="shared" si="124"/>
        <v>0</v>
      </c>
      <c r="DI146" s="171">
        <f t="shared" si="124"/>
        <v>0</v>
      </c>
      <c r="DJ146" s="171">
        <f t="shared" si="124"/>
        <v>0</v>
      </c>
      <c r="DK146" s="171">
        <f t="shared" si="124"/>
        <v>0</v>
      </c>
      <c r="DL146" s="171">
        <f t="shared" si="124"/>
        <v>0</v>
      </c>
      <c r="DM146" s="171">
        <f t="shared" si="124"/>
        <v>0</v>
      </c>
      <c r="DN146" s="171">
        <f t="shared" si="124"/>
        <v>0</v>
      </c>
      <c r="DO146" s="171">
        <f t="shared" si="124"/>
        <v>0</v>
      </c>
      <c r="DP146" s="171">
        <f t="shared" si="124"/>
        <v>0</v>
      </c>
      <c r="DQ146" s="171">
        <f t="shared" si="124"/>
        <v>0</v>
      </c>
      <c r="DR146" s="171">
        <f t="shared" si="124"/>
        <v>0</v>
      </c>
    </row>
    <row r="147" spans="2:122" ht="15.75" customHeight="1">
      <c r="B147" s="195">
        <v>43160</v>
      </c>
      <c r="BK147" s="172">
        <v>0</v>
      </c>
      <c r="BL147" s="171">
        <f t="shared" ref="BL147:DR147" si="125">BK147</f>
        <v>0</v>
      </c>
      <c r="BM147" s="171">
        <f t="shared" si="125"/>
        <v>0</v>
      </c>
      <c r="BN147" s="171">
        <f t="shared" si="125"/>
        <v>0</v>
      </c>
      <c r="BO147" s="171">
        <f t="shared" si="125"/>
        <v>0</v>
      </c>
      <c r="BP147" s="171">
        <f t="shared" si="125"/>
        <v>0</v>
      </c>
      <c r="BQ147" s="171">
        <f t="shared" si="125"/>
        <v>0</v>
      </c>
      <c r="BR147" s="171">
        <f t="shared" si="125"/>
        <v>0</v>
      </c>
      <c r="BS147" s="171">
        <f t="shared" si="125"/>
        <v>0</v>
      </c>
      <c r="BT147" s="171">
        <f t="shared" si="125"/>
        <v>0</v>
      </c>
      <c r="BU147" s="171">
        <f t="shared" si="125"/>
        <v>0</v>
      </c>
      <c r="BV147" s="171">
        <f t="shared" si="125"/>
        <v>0</v>
      </c>
      <c r="BW147" s="171">
        <f t="shared" si="125"/>
        <v>0</v>
      </c>
      <c r="BX147" s="171">
        <f t="shared" si="125"/>
        <v>0</v>
      </c>
      <c r="BY147" s="171">
        <f t="shared" si="125"/>
        <v>0</v>
      </c>
      <c r="BZ147" s="171">
        <f t="shared" si="125"/>
        <v>0</v>
      </c>
      <c r="CA147" s="171">
        <f t="shared" si="125"/>
        <v>0</v>
      </c>
      <c r="CB147" s="171">
        <f t="shared" si="125"/>
        <v>0</v>
      </c>
      <c r="CC147" s="171">
        <f t="shared" si="125"/>
        <v>0</v>
      </c>
      <c r="CD147" s="171">
        <f t="shared" si="125"/>
        <v>0</v>
      </c>
      <c r="CE147" s="171">
        <f t="shared" si="125"/>
        <v>0</v>
      </c>
      <c r="CF147" s="171">
        <f t="shared" si="125"/>
        <v>0</v>
      </c>
      <c r="CG147" s="171">
        <f t="shared" si="125"/>
        <v>0</v>
      </c>
      <c r="CH147" s="171">
        <f t="shared" si="125"/>
        <v>0</v>
      </c>
      <c r="CI147" s="171">
        <f t="shared" si="125"/>
        <v>0</v>
      </c>
      <c r="CJ147" s="171">
        <f t="shared" si="125"/>
        <v>0</v>
      </c>
      <c r="CK147" s="171">
        <f t="shared" si="125"/>
        <v>0</v>
      </c>
      <c r="CL147" s="171">
        <f t="shared" si="125"/>
        <v>0</v>
      </c>
      <c r="CM147" s="171">
        <f t="shared" si="125"/>
        <v>0</v>
      </c>
      <c r="CN147" s="171">
        <f t="shared" si="125"/>
        <v>0</v>
      </c>
      <c r="CO147" s="171">
        <f t="shared" si="125"/>
        <v>0</v>
      </c>
      <c r="CP147" s="171">
        <f t="shared" si="125"/>
        <v>0</v>
      </c>
      <c r="CQ147" s="171">
        <f t="shared" si="125"/>
        <v>0</v>
      </c>
      <c r="CR147" s="171">
        <f t="shared" si="125"/>
        <v>0</v>
      </c>
      <c r="CS147" s="171">
        <f t="shared" si="125"/>
        <v>0</v>
      </c>
      <c r="CT147" s="171">
        <f t="shared" si="125"/>
        <v>0</v>
      </c>
      <c r="CU147" s="171">
        <f t="shared" si="125"/>
        <v>0</v>
      </c>
      <c r="CV147" s="171">
        <f t="shared" si="125"/>
        <v>0</v>
      </c>
      <c r="CW147" s="171">
        <f t="shared" si="125"/>
        <v>0</v>
      </c>
      <c r="CX147" s="171">
        <f t="shared" si="125"/>
        <v>0</v>
      </c>
      <c r="CY147" s="171">
        <f t="shared" si="125"/>
        <v>0</v>
      </c>
      <c r="CZ147" s="171">
        <f t="shared" si="125"/>
        <v>0</v>
      </c>
      <c r="DA147" s="171">
        <f t="shared" si="125"/>
        <v>0</v>
      </c>
      <c r="DB147" s="171">
        <f t="shared" si="125"/>
        <v>0</v>
      </c>
      <c r="DC147" s="171">
        <f t="shared" si="125"/>
        <v>0</v>
      </c>
      <c r="DD147" s="171">
        <f t="shared" si="125"/>
        <v>0</v>
      </c>
      <c r="DE147" s="171">
        <f t="shared" si="125"/>
        <v>0</v>
      </c>
      <c r="DF147" s="171">
        <f t="shared" si="125"/>
        <v>0</v>
      </c>
      <c r="DG147" s="171">
        <f t="shared" si="125"/>
        <v>0</v>
      </c>
      <c r="DH147" s="171">
        <f t="shared" si="125"/>
        <v>0</v>
      </c>
      <c r="DI147" s="171">
        <f t="shared" si="125"/>
        <v>0</v>
      </c>
      <c r="DJ147" s="171">
        <f t="shared" si="125"/>
        <v>0</v>
      </c>
      <c r="DK147" s="171">
        <f t="shared" si="125"/>
        <v>0</v>
      </c>
      <c r="DL147" s="171">
        <f t="shared" si="125"/>
        <v>0</v>
      </c>
      <c r="DM147" s="171">
        <f t="shared" si="125"/>
        <v>0</v>
      </c>
      <c r="DN147" s="171">
        <f t="shared" si="125"/>
        <v>0</v>
      </c>
      <c r="DO147" s="171">
        <f t="shared" si="125"/>
        <v>0</v>
      </c>
      <c r="DP147" s="171">
        <f t="shared" si="125"/>
        <v>0</v>
      </c>
      <c r="DQ147" s="171">
        <f t="shared" si="125"/>
        <v>0</v>
      </c>
      <c r="DR147" s="171">
        <f t="shared" si="125"/>
        <v>0</v>
      </c>
    </row>
    <row r="148" spans="2:122" ht="15.75" customHeight="1">
      <c r="B148" s="195">
        <v>43191</v>
      </c>
      <c r="BK148" s="172">
        <v>0</v>
      </c>
      <c r="BL148" s="171">
        <f t="shared" ref="BL148:DR148" si="126">BK148</f>
        <v>0</v>
      </c>
      <c r="BM148" s="171">
        <f t="shared" si="126"/>
        <v>0</v>
      </c>
      <c r="BN148" s="171">
        <f t="shared" si="126"/>
        <v>0</v>
      </c>
      <c r="BO148" s="171">
        <f t="shared" si="126"/>
        <v>0</v>
      </c>
      <c r="BP148" s="171">
        <f t="shared" si="126"/>
        <v>0</v>
      </c>
      <c r="BQ148" s="171">
        <f t="shared" si="126"/>
        <v>0</v>
      </c>
      <c r="BR148" s="171">
        <f t="shared" si="126"/>
        <v>0</v>
      </c>
      <c r="BS148" s="171">
        <f t="shared" si="126"/>
        <v>0</v>
      </c>
      <c r="BT148" s="171">
        <f t="shared" si="126"/>
        <v>0</v>
      </c>
      <c r="BU148" s="171">
        <f t="shared" si="126"/>
        <v>0</v>
      </c>
      <c r="BV148" s="171">
        <f t="shared" si="126"/>
        <v>0</v>
      </c>
      <c r="BW148" s="171">
        <f t="shared" si="126"/>
        <v>0</v>
      </c>
      <c r="BX148" s="171">
        <f t="shared" si="126"/>
        <v>0</v>
      </c>
      <c r="BY148" s="171">
        <f t="shared" si="126"/>
        <v>0</v>
      </c>
      <c r="BZ148" s="171">
        <f t="shared" si="126"/>
        <v>0</v>
      </c>
      <c r="CA148" s="171">
        <f t="shared" si="126"/>
        <v>0</v>
      </c>
      <c r="CB148" s="171">
        <f t="shared" si="126"/>
        <v>0</v>
      </c>
      <c r="CC148" s="171">
        <f t="shared" si="126"/>
        <v>0</v>
      </c>
      <c r="CD148" s="171">
        <f t="shared" si="126"/>
        <v>0</v>
      </c>
      <c r="CE148" s="171">
        <f t="shared" si="126"/>
        <v>0</v>
      </c>
      <c r="CF148" s="171">
        <f t="shared" si="126"/>
        <v>0</v>
      </c>
      <c r="CG148" s="171">
        <f t="shared" si="126"/>
        <v>0</v>
      </c>
      <c r="CH148" s="171">
        <f t="shared" si="126"/>
        <v>0</v>
      </c>
      <c r="CI148" s="171">
        <f t="shared" si="126"/>
        <v>0</v>
      </c>
      <c r="CJ148" s="171">
        <f t="shared" si="126"/>
        <v>0</v>
      </c>
      <c r="CK148" s="171">
        <f t="shared" si="126"/>
        <v>0</v>
      </c>
      <c r="CL148" s="171">
        <f t="shared" si="126"/>
        <v>0</v>
      </c>
      <c r="CM148" s="171">
        <f t="shared" si="126"/>
        <v>0</v>
      </c>
      <c r="CN148" s="171">
        <f t="shared" si="126"/>
        <v>0</v>
      </c>
      <c r="CO148" s="171">
        <f t="shared" si="126"/>
        <v>0</v>
      </c>
      <c r="CP148" s="171">
        <f t="shared" si="126"/>
        <v>0</v>
      </c>
      <c r="CQ148" s="171">
        <f t="shared" si="126"/>
        <v>0</v>
      </c>
      <c r="CR148" s="171">
        <f t="shared" si="126"/>
        <v>0</v>
      </c>
      <c r="CS148" s="171">
        <f t="shared" si="126"/>
        <v>0</v>
      </c>
      <c r="CT148" s="171">
        <f t="shared" si="126"/>
        <v>0</v>
      </c>
      <c r="CU148" s="171">
        <f t="shared" si="126"/>
        <v>0</v>
      </c>
      <c r="CV148" s="171">
        <f t="shared" si="126"/>
        <v>0</v>
      </c>
      <c r="CW148" s="171">
        <f t="shared" si="126"/>
        <v>0</v>
      </c>
      <c r="CX148" s="171">
        <f t="shared" si="126"/>
        <v>0</v>
      </c>
      <c r="CY148" s="171">
        <f t="shared" si="126"/>
        <v>0</v>
      </c>
      <c r="CZ148" s="171">
        <f t="shared" si="126"/>
        <v>0</v>
      </c>
      <c r="DA148" s="171">
        <f t="shared" si="126"/>
        <v>0</v>
      </c>
      <c r="DB148" s="171">
        <f t="shared" si="126"/>
        <v>0</v>
      </c>
      <c r="DC148" s="171">
        <f t="shared" si="126"/>
        <v>0</v>
      </c>
      <c r="DD148" s="171">
        <f t="shared" si="126"/>
        <v>0</v>
      </c>
      <c r="DE148" s="171">
        <f t="shared" si="126"/>
        <v>0</v>
      </c>
      <c r="DF148" s="171">
        <f t="shared" si="126"/>
        <v>0</v>
      </c>
      <c r="DG148" s="171">
        <f t="shared" si="126"/>
        <v>0</v>
      </c>
      <c r="DH148" s="171">
        <f t="shared" si="126"/>
        <v>0</v>
      </c>
      <c r="DI148" s="171">
        <f t="shared" si="126"/>
        <v>0</v>
      </c>
      <c r="DJ148" s="171">
        <f t="shared" si="126"/>
        <v>0</v>
      </c>
      <c r="DK148" s="171">
        <f t="shared" si="126"/>
        <v>0</v>
      </c>
      <c r="DL148" s="171">
        <f t="shared" si="126"/>
        <v>0</v>
      </c>
      <c r="DM148" s="171">
        <f t="shared" si="126"/>
        <v>0</v>
      </c>
      <c r="DN148" s="171">
        <f t="shared" si="126"/>
        <v>0</v>
      </c>
      <c r="DO148" s="171">
        <f t="shared" si="126"/>
        <v>0</v>
      </c>
      <c r="DP148" s="171">
        <f t="shared" si="126"/>
        <v>0</v>
      </c>
      <c r="DQ148" s="171">
        <f t="shared" si="126"/>
        <v>0</v>
      </c>
      <c r="DR148" s="171">
        <f t="shared" si="126"/>
        <v>0</v>
      </c>
    </row>
    <row r="149" spans="2:122" ht="15.75" customHeight="1">
      <c r="B149" s="195">
        <v>43221</v>
      </c>
      <c r="BK149" s="172">
        <v>0</v>
      </c>
      <c r="BL149" s="171">
        <f t="shared" ref="BL149:DR149" si="127">BK149</f>
        <v>0</v>
      </c>
      <c r="BM149" s="171">
        <f t="shared" si="127"/>
        <v>0</v>
      </c>
      <c r="BN149" s="171">
        <f t="shared" si="127"/>
        <v>0</v>
      </c>
      <c r="BO149" s="171">
        <f t="shared" si="127"/>
        <v>0</v>
      </c>
      <c r="BP149" s="171">
        <f t="shared" si="127"/>
        <v>0</v>
      </c>
      <c r="BQ149" s="171">
        <f t="shared" si="127"/>
        <v>0</v>
      </c>
      <c r="BR149" s="171">
        <f t="shared" si="127"/>
        <v>0</v>
      </c>
      <c r="BS149" s="171">
        <f t="shared" si="127"/>
        <v>0</v>
      </c>
      <c r="BT149" s="171">
        <f t="shared" si="127"/>
        <v>0</v>
      </c>
      <c r="BU149" s="171">
        <f t="shared" si="127"/>
        <v>0</v>
      </c>
      <c r="BV149" s="171">
        <f t="shared" si="127"/>
        <v>0</v>
      </c>
      <c r="BW149" s="171">
        <f t="shared" si="127"/>
        <v>0</v>
      </c>
      <c r="BX149" s="171">
        <f t="shared" si="127"/>
        <v>0</v>
      </c>
      <c r="BY149" s="171">
        <f t="shared" si="127"/>
        <v>0</v>
      </c>
      <c r="BZ149" s="171">
        <f t="shared" si="127"/>
        <v>0</v>
      </c>
      <c r="CA149" s="171">
        <f t="shared" si="127"/>
        <v>0</v>
      </c>
      <c r="CB149" s="171">
        <f t="shared" si="127"/>
        <v>0</v>
      </c>
      <c r="CC149" s="171">
        <f t="shared" si="127"/>
        <v>0</v>
      </c>
      <c r="CD149" s="171">
        <f t="shared" si="127"/>
        <v>0</v>
      </c>
      <c r="CE149" s="171">
        <f t="shared" si="127"/>
        <v>0</v>
      </c>
      <c r="CF149" s="171">
        <f t="shared" si="127"/>
        <v>0</v>
      </c>
      <c r="CG149" s="171">
        <f t="shared" si="127"/>
        <v>0</v>
      </c>
      <c r="CH149" s="171">
        <f t="shared" si="127"/>
        <v>0</v>
      </c>
      <c r="CI149" s="171">
        <f t="shared" si="127"/>
        <v>0</v>
      </c>
      <c r="CJ149" s="171">
        <f t="shared" si="127"/>
        <v>0</v>
      </c>
      <c r="CK149" s="171">
        <f t="shared" si="127"/>
        <v>0</v>
      </c>
      <c r="CL149" s="171">
        <f t="shared" si="127"/>
        <v>0</v>
      </c>
      <c r="CM149" s="171">
        <f t="shared" si="127"/>
        <v>0</v>
      </c>
      <c r="CN149" s="171">
        <f t="shared" si="127"/>
        <v>0</v>
      </c>
      <c r="CO149" s="171">
        <f t="shared" si="127"/>
        <v>0</v>
      </c>
      <c r="CP149" s="171">
        <f t="shared" si="127"/>
        <v>0</v>
      </c>
      <c r="CQ149" s="171">
        <f t="shared" si="127"/>
        <v>0</v>
      </c>
      <c r="CR149" s="171">
        <f t="shared" si="127"/>
        <v>0</v>
      </c>
      <c r="CS149" s="171">
        <f t="shared" si="127"/>
        <v>0</v>
      </c>
      <c r="CT149" s="171">
        <f t="shared" si="127"/>
        <v>0</v>
      </c>
      <c r="CU149" s="171">
        <f t="shared" si="127"/>
        <v>0</v>
      </c>
      <c r="CV149" s="171">
        <f t="shared" si="127"/>
        <v>0</v>
      </c>
      <c r="CW149" s="171">
        <f t="shared" si="127"/>
        <v>0</v>
      </c>
      <c r="CX149" s="171">
        <f t="shared" si="127"/>
        <v>0</v>
      </c>
      <c r="CY149" s="171">
        <f t="shared" si="127"/>
        <v>0</v>
      </c>
      <c r="CZ149" s="171">
        <f t="shared" si="127"/>
        <v>0</v>
      </c>
      <c r="DA149" s="171">
        <f t="shared" si="127"/>
        <v>0</v>
      </c>
      <c r="DB149" s="171">
        <f t="shared" si="127"/>
        <v>0</v>
      </c>
      <c r="DC149" s="171">
        <f t="shared" si="127"/>
        <v>0</v>
      </c>
      <c r="DD149" s="171">
        <f t="shared" si="127"/>
        <v>0</v>
      </c>
      <c r="DE149" s="171">
        <f t="shared" si="127"/>
        <v>0</v>
      </c>
      <c r="DF149" s="171">
        <f t="shared" si="127"/>
        <v>0</v>
      </c>
      <c r="DG149" s="171">
        <f t="shared" si="127"/>
        <v>0</v>
      </c>
      <c r="DH149" s="171">
        <f t="shared" si="127"/>
        <v>0</v>
      </c>
      <c r="DI149" s="171">
        <f t="shared" si="127"/>
        <v>0</v>
      </c>
      <c r="DJ149" s="171">
        <f t="shared" si="127"/>
        <v>0</v>
      </c>
      <c r="DK149" s="171">
        <f t="shared" si="127"/>
        <v>0</v>
      </c>
      <c r="DL149" s="171">
        <f t="shared" si="127"/>
        <v>0</v>
      </c>
      <c r="DM149" s="171">
        <f t="shared" si="127"/>
        <v>0</v>
      </c>
      <c r="DN149" s="171">
        <f t="shared" si="127"/>
        <v>0</v>
      </c>
      <c r="DO149" s="171">
        <f t="shared" si="127"/>
        <v>0</v>
      </c>
      <c r="DP149" s="171">
        <f t="shared" si="127"/>
        <v>0</v>
      </c>
      <c r="DQ149" s="171">
        <f t="shared" si="127"/>
        <v>0</v>
      </c>
      <c r="DR149" s="171">
        <f t="shared" si="127"/>
        <v>0</v>
      </c>
    </row>
    <row r="150" spans="2:122" ht="15.75" customHeight="1">
      <c r="B150" s="195">
        <v>43252</v>
      </c>
      <c r="BK150" s="172">
        <v>0</v>
      </c>
      <c r="BL150" s="171">
        <f t="shared" ref="BL150:DR150" si="128">BK150</f>
        <v>0</v>
      </c>
      <c r="BM150" s="171">
        <f t="shared" si="128"/>
        <v>0</v>
      </c>
      <c r="BN150" s="171">
        <f t="shared" si="128"/>
        <v>0</v>
      </c>
      <c r="BO150" s="171">
        <f t="shared" si="128"/>
        <v>0</v>
      </c>
      <c r="BP150" s="171">
        <f t="shared" si="128"/>
        <v>0</v>
      </c>
      <c r="BQ150" s="171">
        <f t="shared" si="128"/>
        <v>0</v>
      </c>
      <c r="BR150" s="171">
        <f t="shared" si="128"/>
        <v>0</v>
      </c>
      <c r="BS150" s="171">
        <f t="shared" si="128"/>
        <v>0</v>
      </c>
      <c r="BT150" s="171">
        <f t="shared" si="128"/>
        <v>0</v>
      </c>
      <c r="BU150" s="171">
        <f t="shared" si="128"/>
        <v>0</v>
      </c>
      <c r="BV150" s="171">
        <f t="shared" si="128"/>
        <v>0</v>
      </c>
      <c r="BW150" s="171">
        <f t="shared" si="128"/>
        <v>0</v>
      </c>
      <c r="BX150" s="171">
        <f t="shared" si="128"/>
        <v>0</v>
      </c>
      <c r="BY150" s="171">
        <f t="shared" si="128"/>
        <v>0</v>
      </c>
      <c r="BZ150" s="171">
        <f t="shared" si="128"/>
        <v>0</v>
      </c>
      <c r="CA150" s="171">
        <f t="shared" si="128"/>
        <v>0</v>
      </c>
      <c r="CB150" s="171">
        <f t="shared" si="128"/>
        <v>0</v>
      </c>
      <c r="CC150" s="171">
        <f t="shared" si="128"/>
        <v>0</v>
      </c>
      <c r="CD150" s="171">
        <f t="shared" si="128"/>
        <v>0</v>
      </c>
      <c r="CE150" s="171">
        <f t="shared" si="128"/>
        <v>0</v>
      </c>
      <c r="CF150" s="171">
        <f t="shared" si="128"/>
        <v>0</v>
      </c>
      <c r="CG150" s="171">
        <f t="shared" si="128"/>
        <v>0</v>
      </c>
      <c r="CH150" s="171">
        <f t="shared" si="128"/>
        <v>0</v>
      </c>
      <c r="CI150" s="171">
        <f t="shared" si="128"/>
        <v>0</v>
      </c>
      <c r="CJ150" s="171">
        <f t="shared" si="128"/>
        <v>0</v>
      </c>
      <c r="CK150" s="171">
        <f t="shared" si="128"/>
        <v>0</v>
      </c>
      <c r="CL150" s="171">
        <f t="shared" si="128"/>
        <v>0</v>
      </c>
      <c r="CM150" s="171">
        <f t="shared" si="128"/>
        <v>0</v>
      </c>
      <c r="CN150" s="171">
        <f t="shared" si="128"/>
        <v>0</v>
      </c>
      <c r="CO150" s="171">
        <f t="shared" si="128"/>
        <v>0</v>
      </c>
      <c r="CP150" s="171">
        <f t="shared" si="128"/>
        <v>0</v>
      </c>
      <c r="CQ150" s="171">
        <f t="shared" si="128"/>
        <v>0</v>
      </c>
      <c r="CR150" s="171">
        <f t="shared" si="128"/>
        <v>0</v>
      </c>
      <c r="CS150" s="171">
        <f t="shared" si="128"/>
        <v>0</v>
      </c>
      <c r="CT150" s="171">
        <f t="shared" si="128"/>
        <v>0</v>
      </c>
      <c r="CU150" s="171">
        <f t="shared" si="128"/>
        <v>0</v>
      </c>
      <c r="CV150" s="171">
        <f t="shared" si="128"/>
        <v>0</v>
      </c>
      <c r="CW150" s="171">
        <f t="shared" si="128"/>
        <v>0</v>
      </c>
      <c r="CX150" s="171">
        <f t="shared" si="128"/>
        <v>0</v>
      </c>
      <c r="CY150" s="171">
        <f t="shared" si="128"/>
        <v>0</v>
      </c>
      <c r="CZ150" s="171">
        <f t="shared" si="128"/>
        <v>0</v>
      </c>
      <c r="DA150" s="171">
        <f t="shared" si="128"/>
        <v>0</v>
      </c>
      <c r="DB150" s="171">
        <f t="shared" si="128"/>
        <v>0</v>
      </c>
      <c r="DC150" s="171">
        <f t="shared" si="128"/>
        <v>0</v>
      </c>
      <c r="DD150" s="171">
        <f t="shared" si="128"/>
        <v>0</v>
      </c>
      <c r="DE150" s="171">
        <f t="shared" si="128"/>
        <v>0</v>
      </c>
      <c r="DF150" s="171">
        <f t="shared" si="128"/>
        <v>0</v>
      </c>
      <c r="DG150" s="171">
        <f t="shared" si="128"/>
        <v>0</v>
      </c>
      <c r="DH150" s="171">
        <f t="shared" si="128"/>
        <v>0</v>
      </c>
      <c r="DI150" s="171">
        <f t="shared" si="128"/>
        <v>0</v>
      </c>
      <c r="DJ150" s="171">
        <f t="shared" si="128"/>
        <v>0</v>
      </c>
      <c r="DK150" s="171">
        <f t="shared" si="128"/>
        <v>0</v>
      </c>
      <c r="DL150" s="171">
        <f t="shared" si="128"/>
        <v>0</v>
      </c>
      <c r="DM150" s="171">
        <f t="shared" si="128"/>
        <v>0</v>
      </c>
      <c r="DN150" s="171">
        <f t="shared" si="128"/>
        <v>0</v>
      </c>
      <c r="DO150" s="171">
        <f t="shared" si="128"/>
        <v>0</v>
      </c>
      <c r="DP150" s="171">
        <f t="shared" si="128"/>
        <v>0</v>
      </c>
      <c r="DQ150" s="171">
        <f t="shared" si="128"/>
        <v>0</v>
      </c>
      <c r="DR150" s="171">
        <f t="shared" si="128"/>
        <v>0</v>
      </c>
    </row>
    <row r="151" spans="2:122" ht="15.75" customHeight="1">
      <c r="B151" s="195">
        <v>43282</v>
      </c>
      <c r="D151" s="63"/>
      <c r="BK151" s="172">
        <v>0</v>
      </c>
      <c r="BL151" s="171">
        <f t="shared" ref="BL151:DR151" si="129">BK151</f>
        <v>0</v>
      </c>
      <c r="BM151" s="171">
        <f t="shared" si="129"/>
        <v>0</v>
      </c>
      <c r="BN151" s="171">
        <f t="shared" si="129"/>
        <v>0</v>
      </c>
      <c r="BO151" s="171">
        <f t="shared" si="129"/>
        <v>0</v>
      </c>
      <c r="BP151" s="171">
        <f t="shared" si="129"/>
        <v>0</v>
      </c>
      <c r="BQ151" s="171">
        <f t="shared" si="129"/>
        <v>0</v>
      </c>
      <c r="BR151" s="171">
        <f t="shared" si="129"/>
        <v>0</v>
      </c>
      <c r="BS151" s="171">
        <f t="shared" si="129"/>
        <v>0</v>
      </c>
      <c r="BT151" s="171">
        <f t="shared" si="129"/>
        <v>0</v>
      </c>
      <c r="BU151" s="171">
        <f t="shared" si="129"/>
        <v>0</v>
      </c>
      <c r="BV151" s="171">
        <f t="shared" si="129"/>
        <v>0</v>
      </c>
      <c r="BW151" s="171">
        <f t="shared" si="129"/>
        <v>0</v>
      </c>
      <c r="BX151" s="171">
        <f t="shared" si="129"/>
        <v>0</v>
      </c>
      <c r="BY151" s="171">
        <f t="shared" si="129"/>
        <v>0</v>
      </c>
      <c r="BZ151" s="171">
        <f t="shared" si="129"/>
        <v>0</v>
      </c>
      <c r="CA151" s="171">
        <f t="shared" si="129"/>
        <v>0</v>
      </c>
      <c r="CB151" s="171">
        <f t="shared" si="129"/>
        <v>0</v>
      </c>
      <c r="CC151" s="171">
        <f t="shared" si="129"/>
        <v>0</v>
      </c>
      <c r="CD151" s="171">
        <f t="shared" si="129"/>
        <v>0</v>
      </c>
      <c r="CE151" s="171">
        <f t="shared" si="129"/>
        <v>0</v>
      </c>
      <c r="CF151" s="171">
        <f t="shared" si="129"/>
        <v>0</v>
      </c>
      <c r="CG151" s="171">
        <f t="shared" si="129"/>
        <v>0</v>
      </c>
      <c r="CH151" s="171">
        <f t="shared" si="129"/>
        <v>0</v>
      </c>
      <c r="CI151" s="171">
        <f t="shared" si="129"/>
        <v>0</v>
      </c>
      <c r="CJ151" s="171">
        <f t="shared" si="129"/>
        <v>0</v>
      </c>
      <c r="CK151" s="171">
        <f t="shared" si="129"/>
        <v>0</v>
      </c>
      <c r="CL151" s="171">
        <f t="shared" si="129"/>
        <v>0</v>
      </c>
      <c r="CM151" s="171">
        <f t="shared" si="129"/>
        <v>0</v>
      </c>
      <c r="CN151" s="171">
        <f t="shared" si="129"/>
        <v>0</v>
      </c>
      <c r="CO151" s="171">
        <f t="shared" si="129"/>
        <v>0</v>
      </c>
      <c r="CP151" s="171">
        <f t="shared" si="129"/>
        <v>0</v>
      </c>
      <c r="CQ151" s="171">
        <f t="shared" si="129"/>
        <v>0</v>
      </c>
      <c r="CR151" s="171">
        <f t="shared" si="129"/>
        <v>0</v>
      </c>
      <c r="CS151" s="171">
        <f t="shared" si="129"/>
        <v>0</v>
      </c>
      <c r="CT151" s="171">
        <f t="shared" si="129"/>
        <v>0</v>
      </c>
      <c r="CU151" s="171">
        <f t="shared" si="129"/>
        <v>0</v>
      </c>
      <c r="CV151" s="171">
        <f t="shared" si="129"/>
        <v>0</v>
      </c>
      <c r="CW151" s="171">
        <f t="shared" si="129"/>
        <v>0</v>
      </c>
      <c r="CX151" s="171">
        <f t="shared" si="129"/>
        <v>0</v>
      </c>
      <c r="CY151" s="171">
        <f t="shared" si="129"/>
        <v>0</v>
      </c>
      <c r="CZ151" s="171">
        <f t="shared" si="129"/>
        <v>0</v>
      </c>
      <c r="DA151" s="171">
        <f t="shared" si="129"/>
        <v>0</v>
      </c>
      <c r="DB151" s="171">
        <f t="shared" si="129"/>
        <v>0</v>
      </c>
      <c r="DC151" s="171">
        <f t="shared" si="129"/>
        <v>0</v>
      </c>
      <c r="DD151" s="171">
        <f t="shared" si="129"/>
        <v>0</v>
      </c>
      <c r="DE151" s="171">
        <f t="shared" si="129"/>
        <v>0</v>
      </c>
      <c r="DF151" s="171">
        <f t="shared" si="129"/>
        <v>0</v>
      </c>
      <c r="DG151" s="171">
        <f t="shared" si="129"/>
        <v>0</v>
      </c>
      <c r="DH151" s="171">
        <f t="shared" si="129"/>
        <v>0</v>
      </c>
      <c r="DI151" s="171">
        <f t="shared" si="129"/>
        <v>0</v>
      </c>
      <c r="DJ151" s="171">
        <f t="shared" si="129"/>
        <v>0</v>
      </c>
      <c r="DK151" s="171">
        <f t="shared" si="129"/>
        <v>0</v>
      </c>
      <c r="DL151" s="171">
        <f t="shared" si="129"/>
        <v>0</v>
      </c>
      <c r="DM151" s="171">
        <f t="shared" si="129"/>
        <v>0</v>
      </c>
      <c r="DN151" s="171">
        <f t="shared" si="129"/>
        <v>0</v>
      </c>
      <c r="DO151" s="171">
        <f t="shared" si="129"/>
        <v>0</v>
      </c>
      <c r="DP151" s="171">
        <f t="shared" si="129"/>
        <v>0</v>
      </c>
      <c r="DQ151" s="171">
        <f t="shared" si="129"/>
        <v>0</v>
      </c>
      <c r="DR151" s="171">
        <f t="shared" si="129"/>
        <v>0</v>
      </c>
    </row>
    <row r="152" spans="2:122" ht="15.75" customHeight="1">
      <c r="B152" s="195">
        <v>43313</v>
      </c>
      <c r="D152" s="63"/>
      <c r="BK152" s="172">
        <v>0</v>
      </c>
      <c r="BL152" s="171">
        <f t="shared" ref="BL152:DR152" si="130">BK152</f>
        <v>0</v>
      </c>
      <c r="BM152" s="171">
        <f t="shared" si="130"/>
        <v>0</v>
      </c>
      <c r="BN152" s="171">
        <f t="shared" si="130"/>
        <v>0</v>
      </c>
      <c r="BO152" s="171">
        <f t="shared" si="130"/>
        <v>0</v>
      </c>
      <c r="BP152" s="171">
        <f t="shared" si="130"/>
        <v>0</v>
      </c>
      <c r="BQ152" s="171">
        <f t="shared" si="130"/>
        <v>0</v>
      </c>
      <c r="BR152" s="171">
        <f t="shared" si="130"/>
        <v>0</v>
      </c>
      <c r="BS152" s="171">
        <f t="shared" si="130"/>
        <v>0</v>
      </c>
      <c r="BT152" s="171">
        <f t="shared" si="130"/>
        <v>0</v>
      </c>
      <c r="BU152" s="171">
        <f t="shared" si="130"/>
        <v>0</v>
      </c>
      <c r="BV152" s="171">
        <f t="shared" si="130"/>
        <v>0</v>
      </c>
      <c r="BW152" s="171">
        <f t="shared" si="130"/>
        <v>0</v>
      </c>
      <c r="BX152" s="171">
        <f t="shared" si="130"/>
        <v>0</v>
      </c>
      <c r="BY152" s="171">
        <f t="shared" si="130"/>
        <v>0</v>
      </c>
      <c r="BZ152" s="171">
        <f t="shared" si="130"/>
        <v>0</v>
      </c>
      <c r="CA152" s="171">
        <f t="shared" si="130"/>
        <v>0</v>
      </c>
      <c r="CB152" s="171">
        <f t="shared" si="130"/>
        <v>0</v>
      </c>
      <c r="CC152" s="171">
        <f t="shared" si="130"/>
        <v>0</v>
      </c>
      <c r="CD152" s="171">
        <f t="shared" si="130"/>
        <v>0</v>
      </c>
      <c r="CE152" s="171">
        <f t="shared" si="130"/>
        <v>0</v>
      </c>
      <c r="CF152" s="171">
        <f t="shared" si="130"/>
        <v>0</v>
      </c>
      <c r="CG152" s="171">
        <f t="shared" si="130"/>
        <v>0</v>
      </c>
      <c r="CH152" s="171">
        <f t="shared" si="130"/>
        <v>0</v>
      </c>
      <c r="CI152" s="171">
        <f t="shared" si="130"/>
        <v>0</v>
      </c>
      <c r="CJ152" s="171">
        <f t="shared" si="130"/>
        <v>0</v>
      </c>
      <c r="CK152" s="171">
        <f t="shared" si="130"/>
        <v>0</v>
      </c>
      <c r="CL152" s="171">
        <f t="shared" si="130"/>
        <v>0</v>
      </c>
      <c r="CM152" s="171">
        <f t="shared" si="130"/>
        <v>0</v>
      </c>
      <c r="CN152" s="171">
        <f t="shared" si="130"/>
        <v>0</v>
      </c>
      <c r="CO152" s="171">
        <f t="shared" si="130"/>
        <v>0</v>
      </c>
      <c r="CP152" s="171">
        <f t="shared" si="130"/>
        <v>0</v>
      </c>
      <c r="CQ152" s="171">
        <f t="shared" si="130"/>
        <v>0</v>
      </c>
      <c r="CR152" s="171">
        <f t="shared" si="130"/>
        <v>0</v>
      </c>
      <c r="CS152" s="171">
        <f t="shared" si="130"/>
        <v>0</v>
      </c>
      <c r="CT152" s="171">
        <f t="shared" si="130"/>
        <v>0</v>
      </c>
      <c r="CU152" s="171">
        <f t="shared" si="130"/>
        <v>0</v>
      </c>
      <c r="CV152" s="171">
        <f t="shared" si="130"/>
        <v>0</v>
      </c>
      <c r="CW152" s="171">
        <f t="shared" si="130"/>
        <v>0</v>
      </c>
      <c r="CX152" s="171">
        <f t="shared" si="130"/>
        <v>0</v>
      </c>
      <c r="CY152" s="171">
        <f t="shared" si="130"/>
        <v>0</v>
      </c>
      <c r="CZ152" s="171">
        <f t="shared" si="130"/>
        <v>0</v>
      </c>
      <c r="DA152" s="171">
        <f t="shared" si="130"/>
        <v>0</v>
      </c>
      <c r="DB152" s="171">
        <f t="shared" si="130"/>
        <v>0</v>
      </c>
      <c r="DC152" s="171">
        <f t="shared" si="130"/>
        <v>0</v>
      </c>
      <c r="DD152" s="171">
        <f t="shared" si="130"/>
        <v>0</v>
      </c>
      <c r="DE152" s="171">
        <f t="shared" si="130"/>
        <v>0</v>
      </c>
      <c r="DF152" s="171">
        <f t="shared" si="130"/>
        <v>0</v>
      </c>
      <c r="DG152" s="171">
        <f t="shared" si="130"/>
        <v>0</v>
      </c>
      <c r="DH152" s="171">
        <f t="shared" si="130"/>
        <v>0</v>
      </c>
      <c r="DI152" s="171">
        <f t="shared" si="130"/>
        <v>0</v>
      </c>
      <c r="DJ152" s="171">
        <f t="shared" si="130"/>
        <v>0</v>
      </c>
      <c r="DK152" s="171">
        <f t="shared" si="130"/>
        <v>0</v>
      </c>
      <c r="DL152" s="171">
        <f t="shared" si="130"/>
        <v>0</v>
      </c>
      <c r="DM152" s="171">
        <f t="shared" si="130"/>
        <v>0</v>
      </c>
      <c r="DN152" s="171">
        <f t="shared" si="130"/>
        <v>0</v>
      </c>
      <c r="DO152" s="171">
        <f t="shared" si="130"/>
        <v>0</v>
      </c>
      <c r="DP152" s="171">
        <f t="shared" si="130"/>
        <v>0</v>
      </c>
      <c r="DQ152" s="171">
        <f t="shared" si="130"/>
        <v>0</v>
      </c>
      <c r="DR152" s="171">
        <f t="shared" si="130"/>
        <v>0</v>
      </c>
    </row>
    <row r="153" spans="2:122" ht="15.75" customHeight="1">
      <c r="B153" s="195">
        <v>43344</v>
      </c>
      <c r="D153" s="63"/>
      <c r="BK153" s="172">
        <v>0</v>
      </c>
      <c r="BL153" s="171">
        <f t="shared" ref="BL153:DR153" si="131">BK153</f>
        <v>0</v>
      </c>
      <c r="BM153" s="171">
        <f t="shared" si="131"/>
        <v>0</v>
      </c>
      <c r="BN153" s="171">
        <f t="shared" si="131"/>
        <v>0</v>
      </c>
      <c r="BO153" s="171">
        <f t="shared" si="131"/>
        <v>0</v>
      </c>
      <c r="BP153" s="171">
        <f t="shared" si="131"/>
        <v>0</v>
      </c>
      <c r="BQ153" s="171">
        <f t="shared" si="131"/>
        <v>0</v>
      </c>
      <c r="BR153" s="171">
        <f t="shared" si="131"/>
        <v>0</v>
      </c>
      <c r="BS153" s="171">
        <f t="shared" si="131"/>
        <v>0</v>
      </c>
      <c r="BT153" s="171">
        <f t="shared" si="131"/>
        <v>0</v>
      </c>
      <c r="BU153" s="171">
        <f t="shared" si="131"/>
        <v>0</v>
      </c>
      <c r="BV153" s="171">
        <f t="shared" si="131"/>
        <v>0</v>
      </c>
      <c r="BW153" s="171">
        <f t="shared" si="131"/>
        <v>0</v>
      </c>
      <c r="BX153" s="171">
        <f t="shared" si="131"/>
        <v>0</v>
      </c>
      <c r="BY153" s="171">
        <f t="shared" si="131"/>
        <v>0</v>
      </c>
      <c r="BZ153" s="171">
        <f t="shared" si="131"/>
        <v>0</v>
      </c>
      <c r="CA153" s="171">
        <f t="shared" si="131"/>
        <v>0</v>
      </c>
      <c r="CB153" s="171">
        <f t="shared" si="131"/>
        <v>0</v>
      </c>
      <c r="CC153" s="171">
        <f t="shared" si="131"/>
        <v>0</v>
      </c>
      <c r="CD153" s="171">
        <f t="shared" si="131"/>
        <v>0</v>
      </c>
      <c r="CE153" s="171">
        <f t="shared" si="131"/>
        <v>0</v>
      </c>
      <c r="CF153" s="171">
        <f t="shared" si="131"/>
        <v>0</v>
      </c>
      <c r="CG153" s="171">
        <f t="shared" si="131"/>
        <v>0</v>
      </c>
      <c r="CH153" s="171">
        <f t="shared" si="131"/>
        <v>0</v>
      </c>
      <c r="CI153" s="171">
        <f t="shared" si="131"/>
        <v>0</v>
      </c>
      <c r="CJ153" s="171">
        <f t="shared" si="131"/>
        <v>0</v>
      </c>
      <c r="CK153" s="171">
        <f t="shared" si="131"/>
        <v>0</v>
      </c>
      <c r="CL153" s="171">
        <f t="shared" si="131"/>
        <v>0</v>
      </c>
      <c r="CM153" s="171">
        <f t="shared" si="131"/>
        <v>0</v>
      </c>
      <c r="CN153" s="171">
        <f t="shared" si="131"/>
        <v>0</v>
      </c>
      <c r="CO153" s="171">
        <f t="shared" si="131"/>
        <v>0</v>
      </c>
      <c r="CP153" s="171">
        <f t="shared" si="131"/>
        <v>0</v>
      </c>
      <c r="CQ153" s="171">
        <f t="shared" si="131"/>
        <v>0</v>
      </c>
      <c r="CR153" s="171">
        <f t="shared" si="131"/>
        <v>0</v>
      </c>
      <c r="CS153" s="171">
        <f t="shared" si="131"/>
        <v>0</v>
      </c>
      <c r="CT153" s="171">
        <f t="shared" si="131"/>
        <v>0</v>
      </c>
      <c r="CU153" s="171">
        <f t="shared" si="131"/>
        <v>0</v>
      </c>
      <c r="CV153" s="171">
        <f t="shared" si="131"/>
        <v>0</v>
      </c>
      <c r="CW153" s="171">
        <f t="shared" si="131"/>
        <v>0</v>
      </c>
      <c r="CX153" s="171">
        <f t="shared" si="131"/>
        <v>0</v>
      </c>
      <c r="CY153" s="171">
        <f t="shared" si="131"/>
        <v>0</v>
      </c>
      <c r="CZ153" s="171">
        <f t="shared" si="131"/>
        <v>0</v>
      </c>
      <c r="DA153" s="171">
        <f t="shared" si="131"/>
        <v>0</v>
      </c>
      <c r="DB153" s="171">
        <f t="shared" si="131"/>
        <v>0</v>
      </c>
      <c r="DC153" s="171">
        <f t="shared" si="131"/>
        <v>0</v>
      </c>
      <c r="DD153" s="171">
        <f t="shared" si="131"/>
        <v>0</v>
      </c>
      <c r="DE153" s="171">
        <f t="shared" si="131"/>
        <v>0</v>
      </c>
      <c r="DF153" s="171">
        <f t="shared" si="131"/>
        <v>0</v>
      </c>
      <c r="DG153" s="171">
        <f t="shared" si="131"/>
        <v>0</v>
      </c>
      <c r="DH153" s="171">
        <f t="shared" si="131"/>
        <v>0</v>
      </c>
      <c r="DI153" s="171">
        <f t="shared" si="131"/>
        <v>0</v>
      </c>
      <c r="DJ153" s="171">
        <f t="shared" si="131"/>
        <v>0</v>
      </c>
      <c r="DK153" s="171">
        <f t="shared" si="131"/>
        <v>0</v>
      </c>
      <c r="DL153" s="171">
        <f t="shared" si="131"/>
        <v>0</v>
      </c>
      <c r="DM153" s="171">
        <f t="shared" si="131"/>
        <v>0</v>
      </c>
      <c r="DN153" s="171">
        <f t="shared" si="131"/>
        <v>0</v>
      </c>
      <c r="DO153" s="171">
        <f t="shared" si="131"/>
        <v>0</v>
      </c>
      <c r="DP153" s="171">
        <f t="shared" si="131"/>
        <v>0</v>
      </c>
      <c r="DQ153" s="171">
        <f t="shared" si="131"/>
        <v>0</v>
      </c>
      <c r="DR153" s="171">
        <f t="shared" si="131"/>
        <v>0</v>
      </c>
    </row>
    <row r="154" spans="2:122" ht="15.75" customHeight="1">
      <c r="B154" s="195">
        <v>43374</v>
      </c>
      <c r="D154" s="63"/>
      <c r="BK154" s="172">
        <v>0</v>
      </c>
      <c r="BL154" s="171">
        <f t="shared" ref="BL154:DR154" si="132">BK154</f>
        <v>0</v>
      </c>
      <c r="BM154" s="171">
        <f t="shared" si="132"/>
        <v>0</v>
      </c>
      <c r="BN154" s="171">
        <f t="shared" si="132"/>
        <v>0</v>
      </c>
      <c r="BO154" s="171">
        <f t="shared" si="132"/>
        <v>0</v>
      </c>
      <c r="BP154" s="171">
        <f t="shared" si="132"/>
        <v>0</v>
      </c>
      <c r="BQ154" s="171">
        <f t="shared" si="132"/>
        <v>0</v>
      </c>
      <c r="BR154" s="171">
        <f t="shared" si="132"/>
        <v>0</v>
      </c>
      <c r="BS154" s="171">
        <f t="shared" si="132"/>
        <v>0</v>
      </c>
      <c r="BT154" s="171">
        <f t="shared" si="132"/>
        <v>0</v>
      </c>
      <c r="BU154" s="171">
        <f t="shared" si="132"/>
        <v>0</v>
      </c>
      <c r="BV154" s="171">
        <f t="shared" si="132"/>
        <v>0</v>
      </c>
      <c r="BW154" s="171">
        <f t="shared" si="132"/>
        <v>0</v>
      </c>
      <c r="BX154" s="171">
        <f t="shared" si="132"/>
        <v>0</v>
      </c>
      <c r="BY154" s="171">
        <f t="shared" si="132"/>
        <v>0</v>
      </c>
      <c r="BZ154" s="171">
        <f t="shared" si="132"/>
        <v>0</v>
      </c>
      <c r="CA154" s="171">
        <f t="shared" si="132"/>
        <v>0</v>
      </c>
      <c r="CB154" s="171">
        <f t="shared" si="132"/>
        <v>0</v>
      </c>
      <c r="CC154" s="171">
        <f t="shared" si="132"/>
        <v>0</v>
      </c>
      <c r="CD154" s="171">
        <f t="shared" si="132"/>
        <v>0</v>
      </c>
      <c r="CE154" s="171">
        <f t="shared" si="132"/>
        <v>0</v>
      </c>
      <c r="CF154" s="171">
        <f t="shared" si="132"/>
        <v>0</v>
      </c>
      <c r="CG154" s="171">
        <f t="shared" si="132"/>
        <v>0</v>
      </c>
      <c r="CH154" s="171">
        <f t="shared" si="132"/>
        <v>0</v>
      </c>
      <c r="CI154" s="171">
        <f t="shared" si="132"/>
        <v>0</v>
      </c>
      <c r="CJ154" s="171">
        <f t="shared" si="132"/>
        <v>0</v>
      </c>
      <c r="CK154" s="171">
        <f t="shared" si="132"/>
        <v>0</v>
      </c>
      <c r="CL154" s="171">
        <f t="shared" si="132"/>
        <v>0</v>
      </c>
      <c r="CM154" s="171">
        <f t="shared" si="132"/>
        <v>0</v>
      </c>
      <c r="CN154" s="171">
        <f t="shared" si="132"/>
        <v>0</v>
      </c>
      <c r="CO154" s="171">
        <f t="shared" si="132"/>
        <v>0</v>
      </c>
      <c r="CP154" s="171">
        <f t="shared" si="132"/>
        <v>0</v>
      </c>
      <c r="CQ154" s="171">
        <f t="shared" si="132"/>
        <v>0</v>
      </c>
      <c r="CR154" s="171">
        <f t="shared" si="132"/>
        <v>0</v>
      </c>
      <c r="CS154" s="171">
        <f t="shared" si="132"/>
        <v>0</v>
      </c>
      <c r="CT154" s="171">
        <f t="shared" si="132"/>
        <v>0</v>
      </c>
      <c r="CU154" s="171">
        <f t="shared" si="132"/>
        <v>0</v>
      </c>
      <c r="CV154" s="171">
        <f t="shared" si="132"/>
        <v>0</v>
      </c>
      <c r="CW154" s="171">
        <f t="shared" si="132"/>
        <v>0</v>
      </c>
      <c r="CX154" s="171">
        <f t="shared" si="132"/>
        <v>0</v>
      </c>
      <c r="CY154" s="171">
        <f t="shared" si="132"/>
        <v>0</v>
      </c>
      <c r="CZ154" s="171">
        <f t="shared" si="132"/>
        <v>0</v>
      </c>
      <c r="DA154" s="171">
        <f t="shared" si="132"/>
        <v>0</v>
      </c>
      <c r="DB154" s="171">
        <f t="shared" si="132"/>
        <v>0</v>
      </c>
      <c r="DC154" s="171">
        <f t="shared" si="132"/>
        <v>0</v>
      </c>
      <c r="DD154" s="171">
        <f t="shared" si="132"/>
        <v>0</v>
      </c>
      <c r="DE154" s="171">
        <f t="shared" si="132"/>
        <v>0</v>
      </c>
      <c r="DF154" s="171">
        <f t="shared" si="132"/>
        <v>0</v>
      </c>
      <c r="DG154" s="171">
        <f t="shared" si="132"/>
        <v>0</v>
      </c>
      <c r="DH154" s="171">
        <f t="shared" si="132"/>
        <v>0</v>
      </c>
      <c r="DI154" s="171">
        <f t="shared" si="132"/>
        <v>0</v>
      </c>
      <c r="DJ154" s="171">
        <f t="shared" si="132"/>
        <v>0</v>
      </c>
      <c r="DK154" s="171">
        <f t="shared" si="132"/>
        <v>0</v>
      </c>
      <c r="DL154" s="171">
        <f t="shared" si="132"/>
        <v>0</v>
      </c>
      <c r="DM154" s="171">
        <f t="shared" si="132"/>
        <v>0</v>
      </c>
      <c r="DN154" s="171">
        <f t="shared" si="132"/>
        <v>0</v>
      </c>
      <c r="DO154" s="171">
        <f t="shared" si="132"/>
        <v>0</v>
      </c>
      <c r="DP154" s="171">
        <f t="shared" si="132"/>
        <v>0</v>
      </c>
      <c r="DQ154" s="171">
        <f t="shared" si="132"/>
        <v>0</v>
      </c>
      <c r="DR154" s="171">
        <f t="shared" si="132"/>
        <v>0</v>
      </c>
    </row>
    <row r="155" spans="2:122" ht="15.75" customHeight="1">
      <c r="B155" s="195">
        <v>43405</v>
      </c>
      <c r="D155" s="63"/>
      <c r="BK155" s="172">
        <v>0</v>
      </c>
      <c r="BL155" s="171">
        <f t="shared" ref="BL155:DR155" si="133">BK155</f>
        <v>0</v>
      </c>
      <c r="BM155" s="171">
        <f t="shared" si="133"/>
        <v>0</v>
      </c>
      <c r="BN155" s="171">
        <f t="shared" si="133"/>
        <v>0</v>
      </c>
      <c r="BO155" s="171">
        <f t="shared" si="133"/>
        <v>0</v>
      </c>
      <c r="BP155" s="171">
        <f t="shared" si="133"/>
        <v>0</v>
      </c>
      <c r="BQ155" s="171">
        <f t="shared" si="133"/>
        <v>0</v>
      </c>
      <c r="BR155" s="171">
        <f t="shared" si="133"/>
        <v>0</v>
      </c>
      <c r="BS155" s="171">
        <f t="shared" si="133"/>
        <v>0</v>
      </c>
      <c r="BT155" s="171">
        <f t="shared" si="133"/>
        <v>0</v>
      </c>
      <c r="BU155" s="171">
        <f t="shared" si="133"/>
        <v>0</v>
      </c>
      <c r="BV155" s="171">
        <f t="shared" si="133"/>
        <v>0</v>
      </c>
      <c r="BW155" s="171">
        <f t="shared" si="133"/>
        <v>0</v>
      </c>
      <c r="BX155" s="171">
        <f t="shared" si="133"/>
        <v>0</v>
      </c>
      <c r="BY155" s="171">
        <f t="shared" si="133"/>
        <v>0</v>
      </c>
      <c r="BZ155" s="171">
        <f t="shared" si="133"/>
        <v>0</v>
      </c>
      <c r="CA155" s="171">
        <f t="shared" si="133"/>
        <v>0</v>
      </c>
      <c r="CB155" s="171">
        <f t="shared" si="133"/>
        <v>0</v>
      </c>
      <c r="CC155" s="171">
        <f t="shared" si="133"/>
        <v>0</v>
      </c>
      <c r="CD155" s="171">
        <f t="shared" si="133"/>
        <v>0</v>
      </c>
      <c r="CE155" s="171">
        <f t="shared" si="133"/>
        <v>0</v>
      </c>
      <c r="CF155" s="171">
        <f t="shared" si="133"/>
        <v>0</v>
      </c>
      <c r="CG155" s="171">
        <f t="shared" si="133"/>
        <v>0</v>
      </c>
      <c r="CH155" s="171">
        <f t="shared" si="133"/>
        <v>0</v>
      </c>
      <c r="CI155" s="171">
        <f t="shared" si="133"/>
        <v>0</v>
      </c>
      <c r="CJ155" s="171">
        <f t="shared" si="133"/>
        <v>0</v>
      </c>
      <c r="CK155" s="171">
        <f t="shared" si="133"/>
        <v>0</v>
      </c>
      <c r="CL155" s="171">
        <f t="shared" si="133"/>
        <v>0</v>
      </c>
      <c r="CM155" s="171">
        <f t="shared" si="133"/>
        <v>0</v>
      </c>
      <c r="CN155" s="171">
        <f t="shared" si="133"/>
        <v>0</v>
      </c>
      <c r="CO155" s="171">
        <f t="shared" si="133"/>
        <v>0</v>
      </c>
      <c r="CP155" s="171">
        <f t="shared" si="133"/>
        <v>0</v>
      </c>
      <c r="CQ155" s="171">
        <f t="shared" si="133"/>
        <v>0</v>
      </c>
      <c r="CR155" s="171">
        <f t="shared" si="133"/>
        <v>0</v>
      </c>
      <c r="CS155" s="171">
        <f t="shared" si="133"/>
        <v>0</v>
      </c>
      <c r="CT155" s="171">
        <f t="shared" si="133"/>
        <v>0</v>
      </c>
      <c r="CU155" s="171">
        <f t="shared" si="133"/>
        <v>0</v>
      </c>
      <c r="CV155" s="171">
        <f t="shared" si="133"/>
        <v>0</v>
      </c>
      <c r="CW155" s="171">
        <f t="shared" si="133"/>
        <v>0</v>
      </c>
      <c r="CX155" s="171">
        <f t="shared" si="133"/>
        <v>0</v>
      </c>
      <c r="CY155" s="171">
        <f t="shared" si="133"/>
        <v>0</v>
      </c>
      <c r="CZ155" s="171">
        <f t="shared" si="133"/>
        <v>0</v>
      </c>
      <c r="DA155" s="171">
        <f t="shared" si="133"/>
        <v>0</v>
      </c>
      <c r="DB155" s="171">
        <f t="shared" si="133"/>
        <v>0</v>
      </c>
      <c r="DC155" s="171">
        <f t="shared" si="133"/>
        <v>0</v>
      </c>
      <c r="DD155" s="171">
        <f t="shared" si="133"/>
        <v>0</v>
      </c>
      <c r="DE155" s="171">
        <f t="shared" si="133"/>
        <v>0</v>
      </c>
      <c r="DF155" s="171">
        <f t="shared" si="133"/>
        <v>0</v>
      </c>
      <c r="DG155" s="171">
        <f t="shared" si="133"/>
        <v>0</v>
      </c>
      <c r="DH155" s="171">
        <f t="shared" si="133"/>
        <v>0</v>
      </c>
      <c r="DI155" s="171">
        <f t="shared" si="133"/>
        <v>0</v>
      </c>
      <c r="DJ155" s="171">
        <f t="shared" si="133"/>
        <v>0</v>
      </c>
      <c r="DK155" s="171">
        <f t="shared" si="133"/>
        <v>0</v>
      </c>
      <c r="DL155" s="171">
        <f t="shared" si="133"/>
        <v>0</v>
      </c>
      <c r="DM155" s="171">
        <f t="shared" si="133"/>
        <v>0</v>
      </c>
      <c r="DN155" s="171">
        <f t="shared" si="133"/>
        <v>0</v>
      </c>
      <c r="DO155" s="171">
        <f t="shared" si="133"/>
        <v>0</v>
      </c>
      <c r="DP155" s="171">
        <f t="shared" si="133"/>
        <v>0</v>
      </c>
      <c r="DQ155" s="171">
        <f t="shared" si="133"/>
        <v>0</v>
      </c>
      <c r="DR155" s="171">
        <f t="shared" si="133"/>
        <v>0</v>
      </c>
    </row>
    <row r="156" spans="2:122" ht="15.75" customHeight="1">
      <c r="B156" s="195">
        <v>43435</v>
      </c>
      <c r="D156" s="63"/>
      <c r="BK156" s="172">
        <v>0</v>
      </c>
      <c r="BL156" s="171">
        <f t="shared" ref="BL156:DR156" si="134">BK156</f>
        <v>0</v>
      </c>
      <c r="BM156" s="171">
        <f t="shared" si="134"/>
        <v>0</v>
      </c>
      <c r="BN156" s="171">
        <f t="shared" si="134"/>
        <v>0</v>
      </c>
      <c r="BO156" s="171">
        <f t="shared" si="134"/>
        <v>0</v>
      </c>
      <c r="BP156" s="171">
        <f t="shared" si="134"/>
        <v>0</v>
      </c>
      <c r="BQ156" s="171">
        <f t="shared" si="134"/>
        <v>0</v>
      </c>
      <c r="BR156" s="171">
        <f t="shared" si="134"/>
        <v>0</v>
      </c>
      <c r="BS156" s="171">
        <f t="shared" si="134"/>
        <v>0</v>
      </c>
      <c r="BT156" s="171">
        <f t="shared" si="134"/>
        <v>0</v>
      </c>
      <c r="BU156" s="171">
        <f t="shared" si="134"/>
        <v>0</v>
      </c>
      <c r="BV156" s="171">
        <f t="shared" si="134"/>
        <v>0</v>
      </c>
      <c r="BW156" s="171">
        <f t="shared" si="134"/>
        <v>0</v>
      </c>
      <c r="BX156" s="171">
        <f t="shared" si="134"/>
        <v>0</v>
      </c>
      <c r="BY156" s="171">
        <f t="shared" si="134"/>
        <v>0</v>
      </c>
      <c r="BZ156" s="171">
        <f t="shared" si="134"/>
        <v>0</v>
      </c>
      <c r="CA156" s="171">
        <f t="shared" si="134"/>
        <v>0</v>
      </c>
      <c r="CB156" s="171">
        <f t="shared" si="134"/>
        <v>0</v>
      </c>
      <c r="CC156" s="171">
        <f t="shared" si="134"/>
        <v>0</v>
      </c>
      <c r="CD156" s="171">
        <f t="shared" si="134"/>
        <v>0</v>
      </c>
      <c r="CE156" s="171">
        <f t="shared" si="134"/>
        <v>0</v>
      </c>
      <c r="CF156" s="171">
        <f t="shared" si="134"/>
        <v>0</v>
      </c>
      <c r="CG156" s="171">
        <f t="shared" si="134"/>
        <v>0</v>
      </c>
      <c r="CH156" s="171">
        <f t="shared" si="134"/>
        <v>0</v>
      </c>
      <c r="CI156" s="171">
        <f t="shared" si="134"/>
        <v>0</v>
      </c>
      <c r="CJ156" s="171">
        <f t="shared" si="134"/>
        <v>0</v>
      </c>
      <c r="CK156" s="171">
        <f t="shared" si="134"/>
        <v>0</v>
      </c>
      <c r="CL156" s="171">
        <f t="shared" si="134"/>
        <v>0</v>
      </c>
      <c r="CM156" s="171">
        <f t="shared" si="134"/>
        <v>0</v>
      </c>
      <c r="CN156" s="171">
        <f t="shared" si="134"/>
        <v>0</v>
      </c>
      <c r="CO156" s="171">
        <f t="shared" si="134"/>
        <v>0</v>
      </c>
      <c r="CP156" s="171">
        <f t="shared" si="134"/>
        <v>0</v>
      </c>
      <c r="CQ156" s="171">
        <f t="shared" si="134"/>
        <v>0</v>
      </c>
      <c r="CR156" s="171">
        <f t="shared" si="134"/>
        <v>0</v>
      </c>
      <c r="CS156" s="171">
        <f t="shared" si="134"/>
        <v>0</v>
      </c>
      <c r="CT156" s="171">
        <f t="shared" si="134"/>
        <v>0</v>
      </c>
      <c r="CU156" s="171">
        <f t="shared" si="134"/>
        <v>0</v>
      </c>
      <c r="CV156" s="171">
        <f t="shared" si="134"/>
        <v>0</v>
      </c>
      <c r="CW156" s="171">
        <f t="shared" si="134"/>
        <v>0</v>
      </c>
      <c r="CX156" s="171">
        <f t="shared" si="134"/>
        <v>0</v>
      </c>
      <c r="CY156" s="171">
        <f t="shared" si="134"/>
        <v>0</v>
      </c>
      <c r="CZ156" s="171">
        <f t="shared" si="134"/>
        <v>0</v>
      </c>
      <c r="DA156" s="171">
        <f t="shared" si="134"/>
        <v>0</v>
      </c>
      <c r="DB156" s="171">
        <f t="shared" si="134"/>
        <v>0</v>
      </c>
      <c r="DC156" s="171">
        <f t="shared" si="134"/>
        <v>0</v>
      </c>
      <c r="DD156" s="171">
        <f t="shared" si="134"/>
        <v>0</v>
      </c>
      <c r="DE156" s="171">
        <f t="shared" si="134"/>
        <v>0</v>
      </c>
      <c r="DF156" s="171">
        <f t="shared" si="134"/>
        <v>0</v>
      </c>
      <c r="DG156" s="171">
        <f t="shared" si="134"/>
        <v>0</v>
      </c>
      <c r="DH156" s="171">
        <f t="shared" si="134"/>
        <v>0</v>
      </c>
      <c r="DI156" s="171">
        <f t="shared" si="134"/>
        <v>0</v>
      </c>
      <c r="DJ156" s="171">
        <f t="shared" si="134"/>
        <v>0</v>
      </c>
      <c r="DK156" s="171">
        <f t="shared" si="134"/>
        <v>0</v>
      </c>
      <c r="DL156" s="171">
        <f t="shared" si="134"/>
        <v>0</v>
      </c>
      <c r="DM156" s="171">
        <f t="shared" si="134"/>
        <v>0</v>
      </c>
      <c r="DN156" s="171">
        <f t="shared" si="134"/>
        <v>0</v>
      </c>
      <c r="DO156" s="171">
        <f t="shared" si="134"/>
        <v>0</v>
      </c>
      <c r="DP156" s="171">
        <f t="shared" si="134"/>
        <v>0</v>
      </c>
      <c r="DQ156" s="171">
        <f t="shared" si="134"/>
        <v>0</v>
      </c>
      <c r="DR156" s="171">
        <f t="shared" si="134"/>
        <v>0</v>
      </c>
    </row>
    <row r="157" spans="2:122" ht="15.75" customHeight="1">
      <c r="B157" s="195">
        <v>43466</v>
      </c>
      <c r="D157" s="63"/>
      <c r="BK157" s="172">
        <v>0</v>
      </c>
      <c r="BL157" s="171">
        <f t="shared" ref="BL157:DR157" si="135">BK157</f>
        <v>0</v>
      </c>
      <c r="BM157" s="171">
        <f t="shared" si="135"/>
        <v>0</v>
      </c>
      <c r="BN157" s="171">
        <f t="shared" si="135"/>
        <v>0</v>
      </c>
      <c r="BO157" s="171">
        <f t="shared" si="135"/>
        <v>0</v>
      </c>
      <c r="BP157" s="171">
        <f t="shared" si="135"/>
        <v>0</v>
      </c>
      <c r="BQ157" s="171">
        <f t="shared" si="135"/>
        <v>0</v>
      </c>
      <c r="BR157" s="171">
        <f t="shared" si="135"/>
        <v>0</v>
      </c>
      <c r="BS157" s="171">
        <f t="shared" si="135"/>
        <v>0</v>
      </c>
      <c r="BT157" s="171">
        <f t="shared" si="135"/>
        <v>0</v>
      </c>
      <c r="BU157" s="171">
        <f t="shared" si="135"/>
        <v>0</v>
      </c>
      <c r="BV157" s="171">
        <f t="shared" si="135"/>
        <v>0</v>
      </c>
      <c r="BW157" s="171">
        <f t="shared" si="135"/>
        <v>0</v>
      </c>
      <c r="BX157" s="171">
        <f t="shared" si="135"/>
        <v>0</v>
      </c>
      <c r="BY157" s="171">
        <f t="shared" si="135"/>
        <v>0</v>
      </c>
      <c r="BZ157" s="171">
        <f t="shared" si="135"/>
        <v>0</v>
      </c>
      <c r="CA157" s="171">
        <f t="shared" si="135"/>
        <v>0</v>
      </c>
      <c r="CB157" s="171">
        <f t="shared" si="135"/>
        <v>0</v>
      </c>
      <c r="CC157" s="171">
        <f t="shared" si="135"/>
        <v>0</v>
      </c>
      <c r="CD157" s="171">
        <f t="shared" si="135"/>
        <v>0</v>
      </c>
      <c r="CE157" s="171">
        <f t="shared" si="135"/>
        <v>0</v>
      </c>
      <c r="CF157" s="171">
        <f t="shared" si="135"/>
        <v>0</v>
      </c>
      <c r="CG157" s="171">
        <f t="shared" si="135"/>
        <v>0</v>
      </c>
      <c r="CH157" s="171">
        <f t="shared" si="135"/>
        <v>0</v>
      </c>
      <c r="CI157" s="171">
        <f t="shared" si="135"/>
        <v>0</v>
      </c>
      <c r="CJ157" s="171">
        <f t="shared" si="135"/>
        <v>0</v>
      </c>
      <c r="CK157" s="171">
        <f t="shared" si="135"/>
        <v>0</v>
      </c>
      <c r="CL157" s="171">
        <f t="shared" si="135"/>
        <v>0</v>
      </c>
      <c r="CM157" s="171">
        <f t="shared" si="135"/>
        <v>0</v>
      </c>
      <c r="CN157" s="171">
        <f t="shared" si="135"/>
        <v>0</v>
      </c>
      <c r="CO157" s="171">
        <f t="shared" si="135"/>
        <v>0</v>
      </c>
      <c r="CP157" s="171">
        <f t="shared" si="135"/>
        <v>0</v>
      </c>
      <c r="CQ157" s="171">
        <f t="shared" si="135"/>
        <v>0</v>
      </c>
      <c r="CR157" s="171">
        <f t="shared" si="135"/>
        <v>0</v>
      </c>
      <c r="CS157" s="171">
        <f t="shared" si="135"/>
        <v>0</v>
      </c>
      <c r="CT157" s="171">
        <f t="shared" si="135"/>
        <v>0</v>
      </c>
      <c r="CU157" s="171">
        <f t="shared" si="135"/>
        <v>0</v>
      </c>
      <c r="CV157" s="171">
        <f t="shared" si="135"/>
        <v>0</v>
      </c>
      <c r="CW157" s="171">
        <f t="shared" si="135"/>
        <v>0</v>
      </c>
      <c r="CX157" s="171">
        <f t="shared" si="135"/>
        <v>0</v>
      </c>
      <c r="CY157" s="171">
        <f t="shared" si="135"/>
        <v>0</v>
      </c>
      <c r="CZ157" s="171">
        <f t="shared" si="135"/>
        <v>0</v>
      </c>
      <c r="DA157" s="171">
        <f t="shared" si="135"/>
        <v>0</v>
      </c>
      <c r="DB157" s="171">
        <f t="shared" si="135"/>
        <v>0</v>
      </c>
      <c r="DC157" s="171">
        <f t="shared" si="135"/>
        <v>0</v>
      </c>
      <c r="DD157" s="171">
        <f t="shared" si="135"/>
        <v>0</v>
      </c>
      <c r="DE157" s="171">
        <f t="shared" si="135"/>
        <v>0</v>
      </c>
      <c r="DF157" s="171">
        <f t="shared" si="135"/>
        <v>0</v>
      </c>
      <c r="DG157" s="171">
        <f t="shared" si="135"/>
        <v>0</v>
      </c>
      <c r="DH157" s="171">
        <f t="shared" si="135"/>
        <v>0</v>
      </c>
      <c r="DI157" s="171">
        <f t="shared" si="135"/>
        <v>0</v>
      </c>
      <c r="DJ157" s="171">
        <f t="shared" si="135"/>
        <v>0</v>
      </c>
      <c r="DK157" s="171">
        <f t="shared" si="135"/>
        <v>0</v>
      </c>
      <c r="DL157" s="171">
        <f t="shared" si="135"/>
        <v>0</v>
      </c>
      <c r="DM157" s="171">
        <f t="shared" si="135"/>
        <v>0</v>
      </c>
      <c r="DN157" s="171">
        <f t="shared" si="135"/>
        <v>0</v>
      </c>
      <c r="DO157" s="171">
        <f t="shared" si="135"/>
        <v>0</v>
      </c>
      <c r="DP157" s="171">
        <f t="shared" si="135"/>
        <v>0</v>
      </c>
      <c r="DQ157" s="171">
        <f t="shared" si="135"/>
        <v>0</v>
      </c>
      <c r="DR157" s="171">
        <f t="shared" si="135"/>
        <v>0</v>
      </c>
    </row>
    <row r="158" spans="2:122" ht="15.75" customHeight="1">
      <c r="B158" s="195">
        <v>43497</v>
      </c>
      <c r="D158" s="63"/>
      <c r="BK158" s="172">
        <v>0</v>
      </c>
      <c r="BL158" s="171">
        <f t="shared" ref="BL158:DR158" si="136">BK158</f>
        <v>0</v>
      </c>
      <c r="BM158" s="171">
        <f t="shared" si="136"/>
        <v>0</v>
      </c>
      <c r="BN158" s="171">
        <f t="shared" si="136"/>
        <v>0</v>
      </c>
      <c r="BO158" s="171">
        <f t="shared" si="136"/>
        <v>0</v>
      </c>
      <c r="BP158" s="171">
        <f t="shared" si="136"/>
        <v>0</v>
      </c>
      <c r="BQ158" s="171">
        <f t="shared" si="136"/>
        <v>0</v>
      </c>
      <c r="BR158" s="171">
        <f t="shared" si="136"/>
        <v>0</v>
      </c>
      <c r="BS158" s="171">
        <f t="shared" si="136"/>
        <v>0</v>
      </c>
      <c r="BT158" s="171">
        <f t="shared" si="136"/>
        <v>0</v>
      </c>
      <c r="BU158" s="171">
        <f t="shared" si="136"/>
        <v>0</v>
      </c>
      <c r="BV158" s="171">
        <f t="shared" si="136"/>
        <v>0</v>
      </c>
      <c r="BW158" s="171">
        <f t="shared" si="136"/>
        <v>0</v>
      </c>
      <c r="BX158" s="171">
        <f t="shared" si="136"/>
        <v>0</v>
      </c>
      <c r="BY158" s="171">
        <f t="shared" si="136"/>
        <v>0</v>
      </c>
      <c r="BZ158" s="171">
        <f t="shared" si="136"/>
        <v>0</v>
      </c>
      <c r="CA158" s="171">
        <f t="shared" si="136"/>
        <v>0</v>
      </c>
      <c r="CB158" s="171">
        <f t="shared" si="136"/>
        <v>0</v>
      </c>
      <c r="CC158" s="171">
        <f t="shared" si="136"/>
        <v>0</v>
      </c>
      <c r="CD158" s="171">
        <f t="shared" si="136"/>
        <v>0</v>
      </c>
      <c r="CE158" s="171">
        <f t="shared" si="136"/>
        <v>0</v>
      </c>
      <c r="CF158" s="171">
        <f t="shared" si="136"/>
        <v>0</v>
      </c>
      <c r="CG158" s="171">
        <f t="shared" si="136"/>
        <v>0</v>
      </c>
      <c r="CH158" s="171">
        <f t="shared" si="136"/>
        <v>0</v>
      </c>
      <c r="CI158" s="171">
        <f t="shared" si="136"/>
        <v>0</v>
      </c>
      <c r="CJ158" s="171">
        <f t="shared" si="136"/>
        <v>0</v>
      </c>
      <c r="CK158" s="171">
        <f t="shared" si="136"/>
        <v>0</v>
      </c>
      <c r="CL158" s="171">
        <f t="shared" si="136"/>
        <v>0</v>
      </c>
      <c r="CM158" s="171">
        <f t="shared" si="136"/>
        <v>0</v>
      </c>
      <c r="CN158" s="171">
        <f t="shared" si="136"/>
        <v>0</v>
      </c>
      <c r="CO158" s="171">
        <f t="shared" si="136"/>
        <v>0</v>
      </c>
      <c r="CP158" s="171">
        <f t="shared" si="136"/>
        <v>0</v>
      </c>
      <c r="CQ158" s="171">
        <f t="shared" si="136"/>
        <v>0</v>
      </c>
      <c r="CR158" s="171">
        <f t="shared" si="136"/>
        <v>0</v>
      </c>
      <c r="CS158" s="171">
        <f t="shared" si="136"/>
        <v>0</v>
      </c>
      <c r="CT158" s="171">
        <f t="shared" si="136"/>
        <v>0</v>
      </c>
      <c r="CU158" s="171">
        <f t="shared" si="136"/>
        <v>0</v>
      </c>
      <c r="CV158" s="171">
        <f t="shared" si="136"/>
        <v>0</v>
      </c>
      <c r="CW158" s="171">
        <f t="shared" si="136"/>
        <v>0</v>
      </c>
      <c r="CX158" s="171">
        <f t="shared" si="136"/>
        <v>0</v>
      </c>
      <c r="CY158" s="171">
        <f t="shared" si="136"/>
        <v>0</v>
      </c>
      <c r="CZ158" s="171">
        <f t="shared" si="136"/>
        <v>0</v>
      </c>
      <c r="DA158" s="171">
        <f t="shared" si="136"/>
        <v>0</v>
      </c>
      <c r="DB158" s="171">
        <f t="shared" si="136"/>
        <v>0</v>
      </c>
      <c r="DC158" s="171">
        <f t="shared" si="136"/>
        <v>0</v>
      </c>
      <c r="DD158" s="171">
        <f t="shared" si="136"/>
        <v>0</v>
      </c>
      <c r="DE158" s="171">
        <f t="shared" si="136"/>
        <v>0</v>
      </c>
      <c r="DF158" s="171">
        <f t="shared" si="136"/>
        <v>0</v>
      </c>
      <c r="DG158" s="171">
        <f t="shared" si="136"/>
        <v>0</v>
      </c>
      <c r="DH158" s="171">
        <f t="shared" si="136"/>
        <v>0</v>
      </c>
      <c r="DI158" s="171">
        <f t="shared" si="136"/>
        <v>0</v>
      </c>
      <c r="DJ158" s="171">
        <f t="shared" si="136"/>
        <v>0</v>
      </c>
      <c r="DK158" s="171">
        <f t="shared" si="136"/>
        <v>0</v>
      </c>
      <c r="DL158" s="171">
        <f t="shared" si="136"/>
        <v>0</v>
      </c>
      <c r="DM158" s="171">
        <f t="shared" si="136"/>
        <v>0</v>
      </c>
      <c r="DN158" s="171">
        <f t="shared" si="136"/>
        <v>0</v>
      </c>
      <c r="DO158" s="171">
        <f t="shared" si="136"/>
        <v>0</v>
      </c>
      <c r="DP158" s="171">
        <f t="shared" si="136"/>
        <v>0</v>
      </c>
      <c r="DQ158" s="171">
        <f t="shared" si="136"/>
        <v>0</v>
      </c>
      <c r="DR158" s="171">
        <f t="shared" si="136"/>
        <v>0</v>
      </c>
    </row>
    <row r="159" spans="2:122" ht="15.75" customHeight="1">
      <c r="B159" s="195">
        <v>43525</v>
      </c>
      <c r="D159" s="166">
        <v>1</v>
      </c>
      <c r="BK159" s="172">
        <v>0</v>
      </c>
      <c r="BL159" s="171">
        <f t="shared" ref="BL159:DR159" si="137">BK159</f>
        <v>0</v>
      </c>
      <c r="BM159" s="171">
        <f t="shared" si="137"/>
        <v>0</v>
      </c>
      <c r="BN159" s="171">
        <f t="shared" si="137"/>
        <v>0</v>
      </c>
      <c r="BO159" s="171">
        <f t="shared" si="137"/>
        <v>0</v>
      </c>
      <c r="BP159" s="171">
        <f t="shared" si="137"/>
        <v>0</v>
      </c>
      <c r="BQ159" s="171">
        <f t="shared" si="137"/>
        <v>0</v>
      </c>
      <c r="BR159" s="171">
        <f t="shared" si="137"/>
        <v>0</v>
      </c>
      <c r="BS159" s="171">
        <f t="shared" si="137"/>
        <v>0</v>
      </c>
      <c r="BT159" s="171">
        <f t="shared" si="137"/>
        <v>0</v>
      </c>
      <c r="BU159" s="171">
        <f t="shared" si="137"/>
        <v>0</v>
      </c>
      <c r="BV159" s="171">
        <f t="shared" si="137"/>
        <v>0</v>
      </c>
      <c r="BW159" s="171">
        <f t="shared" si="137"/>
        <v>0</v>
      </c>
      <c r="BX159" s="171">
        <f t="shared" si="137"/>
        <v>0</v>
      </c>
      <c r="BY159" s="171">
        <f t="shared" si="137"/>
        <v>0</v>
      </c>
      <c r="BZ159" s="171">
        <f t="shared" si="137"/>
        <v>0</v>
      </c>
      <c r="CA159" s="171">
        <f t="shared" si="137"/>
        <v>0</v>
      </c>
      <c r="CB159" s="171">
        <f t="shared" si="137"/>
        <v>0</v>
      </c>
      <c r="CC159" s="171">
        <f t="shared" si="137"/>
        <v>0</v>
      </c>
      <c r="CD159" s="171">
        <f t="shared" si="137"/>
        <v>0</v>
      </c>
      <c r="CE159" s="171">
        <f t="shared" si="137"/>
        <v>0</v>
      </c>
      <c r="CF159" s="171">
        <f t="shared" si="137"/>
        <v>0</v>
      </c>
      <c r="CG159" s="171">
        <f t="shared" si="137"/>
        <v>0</v>
      </c>
      <c r="CH159" s="171">
        <f t="shared" si="137"/>
        <v>0</v>
      </c>
      <c r="CI159" s="171">
        <f t="shared" si="137"/>
        <v>0</v>
      </c>
      <c r="CJ159" s="171">
        <f t="shared" si="137"/>
        <v>0</v>
      </c>
      <c r="CK159" s="171">
        <f t="shared" si="137"/>
        <v>0</v>
      </c>
      <c r="CL159" s="171">
        <f t="shared" si="137"/>
        <v>0</v>
      </c>
      <c r="CM159" s="171">
        <f t="shared" si="137"/>
        <v>0</v>
      </c>
      <c r="CN159" s="171">
        <f t="shared" si="137"/>
        <v>0</v>
      </c>
      <c r="CO159" s="171">
        <f t="shared" si="137"/>
        <v>0</v>
      </c>
      <c r="CP159" s="171">
        <f t="shared" si="137"/>
        <v>0</v>
      </c>
      <c r="CQ159" s="171">
        <f t="shared" si="137"/>
        <v>0</v>
      </c>
      <c r="CR159" s="171">
        <f t="shared" si="137"/>
        <v>0</v>
      </c>
      <c r="CS159" s="171">
        <f t="shared" si="137"/>
        <v>0</v>
      </c>
      <c r="CT159" s="171">
        <f t="shared" si="137"/>
        <v>0</v>
      </c>
      <c r="CU159" s="171">
        <f t="shared" si="137"/>
        <v>0</v>
      </c>
      <c r="CV159" s="171">
        <f t="shared" si="137"/>
        <v>0</v>
      </c>
      <c r="CW159" s="171">
        <f t="shared" si="137"/>
        <v>0</v>
      </c>
      <c r="CX159" s="171">
        <f t="shared" si="137"/>
        <v>0</v>
      </c>
      <c r="CY159" s="171">
        <f t="shared" si="137"/>
        <v>0</v>
      </c>
      <c r="CZ159" s="171">
        <f t="shared" si="137"/>
        <v>0</v>
      </c>
      <c r="DA159" s="171">
        <f t="shared" si="137"/>
        <v>0</v>
      </c>
      <c r="DB159" s="171">
        <f t="shared" si="137"/>
        <v>0</v>
      </c>
      <c r="DC159" s="171">
        <f t="shared" si="137"/>
        <v>0</v>
      </c>
      <c r="DD159" s="171">
        <f t="shared" si="137"/>
        <v>0</v>
      </c>
      <c r="DE159" s="171">
        <f t="shared" si="137"/>
        <v>0</v>
      </c>
      <c r="DF159" s="171">
        <f t="shared" si="137"/>
        <v>0</v>
      </c>
      <c r="DG159" s="171">
        <f t="shared" si="137"/>
        <v>0</v>
      </c>
      <c r="DH159" s="171">
        <f t="shared" si="137"/>
        <v>0</v>
      </c>
      <c r="DI159" s="171">
        <f t="shared" si="137"/>
        <v>0</v>
      </c>
      <c r="DJ159" s="171">
        <f t="shared" si="137"/>
        <v>0</v>
      </c>
      <c r="DK159" s="171">
        <f t="shared" si="137"/>
        <v>0</v>
      </c>
      <c r="DL159" s="171">
        <f t="shared" si="137"/>
        <v>0</v>
      </c>
      <c r="DM159" s="171">
        <f t="shared" si="137"/>
        <v>0</v>
      </c>
      <c r="DN159" s="171">
        <f t="shared" si="137"/>
        <v>0</v>
      </c>
      <c r="DO159" s="171">
        <f t="shared" si="137"/>
        <v>0</v>
      </c>
      <c r="DP159" s="171">
        <f t="shared" si="137"/>
        <v>0</v>
      </c>
      <c r="DQ159" s="171">
        <f t="shared" si="137"/>
        <v>0</v>
      </c>
      <c r="DR159" s="171">
        <f t="shared" si="137"/>
        <v>0</v>
      </c>
    </row>
    <row r="160" spans="2:122" ht="15.75" customHeight="1">
      <c r="B160" s="195">
        <v>43556</v>
      </c>
      <c r="BK160" s="172">
        <v>0</v>
      </c>
      <c r="BL160" s="171">
        <f t="shared" ref="BL160:DR160" si="138">BK160</f>
        <v>0</v>
      </c>
      <c r="BM160" s="171">
        <f t="shared" si="138"/>
        <v>0</v>
      </c>
      <c r="BN160" s="171">
        <f t="shared" si="138"/>
        <v>0</v>
      </c>
      <c r="BO160" s="171">
        <f t="shared" si="138"/>
        <v>0</v>
      </c>
      <c r="BP160" s="171">
        <f t="shared" si="138"/>
        <v>0</v>
      </c>
      <c r="BQ160" s="171">
        <f t="shared" si="138"/>
        <v>0</v>
      </c>
      <c r="BR160" s="171">
        <f t="shared" si="138"/>
        <v>0</v>
      </c>
      <c r="BS160" s="171">
        <f t="shared" si="138"/>
        <v>0</v>
      </c>
      <c r="BT160" s="171">
        <f t="shared" si="138"/>
        <v>0</v>
      </c>
      <c r="BU160" s="171">
        <f t="shared" si="138"/>
        <v>0</v>
      </c>
      <c r="BV160" s="171">
        <f t="shared" si="138"/>
        <v>0</v>
      </c>
      <c r="BW160" s="171">
        <f t="shared" si="138"/>
        <v>0</v>
      </c>
      <c r="BX160" s="171">
        <f t="shared" si="138"/>
        <v>0</v>
      </c>
      <c r="BY160" s="171">
        <f t="shared" si="138"/>
        <v>0</v>
      </c>
      <c r="BZ160" s="171">
        <f t="shared" si="138"/>
        <v>0</v>
      </c>
      <c r="CA160" s="171">
        <f t="shared" si="138"/>
        <v>0</v>
      </c>
      <c r="CB160" s="171">
        <f t="shared" si="138"/>
        <v>0</v>
      </c>
      <c r="CC160" s="171">
        <f t="shared" si="138"/>
        <v>0</v>
      </c>
      <c r="CD160" s="171">
        <f t="shared" si="138"/>
        <v>0</v>
      </c>
      <c r="CE160" s="171">
        <f t="shared" si="138"/>
        <v>0</v>
      </c>
      <c r="CF160" s="171">
        <f t="shared" si="138"/>
        <v>0</v>
      </c>
      <c r="CG160" s="171">
        <f t="shared" si="138"/>
        <v>0</v>
      </c>
      <c r="CH160" s="171">
        <f t="shared" si="138"/>
        <v>0</v>
      </c>
      <c r="CI160" s="171">
        <f t="shared" si="138"/>
        <v>0</v>
      </c>
      <c r="CJ160" s="171">
        <f t="shared" si="138"/>
        <v>0</v>
      </c>
      <c r="CK160" s="171">
        <f t="shared" si="138"/>
        <v>0</v>
      </c>
      <c r="CL160" s="171">
        <f t="shared" si="138"/>
        <v>0</v>
      </c>
      <c r="CM160" s="171">
        <f t="shared" si="138"/>
        <v>0</v>
      </c>
      <c r="CN160" s="171">
        <f t="shared" si="138"/>
        <v>0</v>
      </c>
      <c r="CO160" s="171">
        <f t="shared" si="138"/>
        <v>0</v>
      </c>
      <c r="CP160" s="171">
        <f t="shared" si="138"/>
        <v>0</v>
      </c>
      <c r="CQ160" s="171">
        <f t="shared" si="138"/>
        <v>0</v>
      </c>
      <c r="CR160" s="171">
        <f t="shared" si="138"/>
        <v>0</v>
      </c>
      <c r="CS160" s="171">
        <f t="shared" si="138"/>
        <v>0</v>
      </c>
      <c r="CT160" s="171">
        <f t="shared" si="138"/>
        <v>0</v>
      </c>
      <c r="CU160" s="171">
        <f t="shared" si="138"/>
        <v>0</v>
      </c>
      <c r="CV160" s="171">
        <f t="shared" si="138"/>
        <v>0</v>
      </c>
      <c r="CW160" s="171">
        <f t="shared" si="138"/>
        <v>0</v>
      </c>
      <c r="CX160" s="171">
        <f t="shared" si="138"/>
        <v>0</v>
      </c>
      <c r="CY160" s="171">
        <f t="shared" si="138"/>
        <v>0</v>
      </c>
      <c r="CZ160" s="171">
        <f t="shared" si="138"/>
        <v>0</v>
      </c>
      <c r="DA160" s="171">
        <f t="shared" si="138"/>
        <v>0</v>
      </c>
      <c r="DB160" s="171">
        <f t="shared" si="138"/>
        <v>0</v>
      </c>
      <c r="DC160" s="171">
        <f t="shared" si="138"/>
        <v>0</v>
      </c>
      <c r="DD160" s="171">
        <f t="shared" si="138"/>
        <v>0</v>
      </c>
      <c r="DE160" s="171">
        <f t="shared" si="138"/>
        <v>0</v>
      </c>
      <c r="DF160" s="171">
        <f t="shared" si="138"/>
        <v>0</v>
      </c>
      <c r="DG160" s="171">
        <f t="shared" si="138"/>
        <v>0</v>
      </c>
      <c r="DH160" s="171">
        <f t="shared" si="138"/>
        <v>0</v>
      </c>
      <c r="DI160" s="171">
        <f t="shared" si="138"/>
        <v>0</v>
      </c>
      <c r="DJ160" s="171">
        <f t="shared" si="138"/>
        <v>0</v>
      </c>
      <c r="DK160" s="171">
        <f t="shared" si="138"/>
        <v>0</v>
      </c>
      <c r="DL160" s="171">
        <f t="shared" si="138"/>
        <v>0</v>
      </c>
      <c r="DM160" s="171">
        <f t="shared" si="138"/>
        <v>0</v>
      </c>
      <c r="DN160" s="171">
        <f t="shared" si="138"/>
        <v>0</v>
      </c>
      <c r="DO160" s="171">
        <f t="shared" si="138"/>
        <v>0</v>
      </c>
      <c r="DP160" s="171">
        <f t="shared" si="138"/>
        <v>0</v>
      </c>
      <c r="DQ160" s="171">
        <f t="shared" si="138"/>
        <v>0</v>
      </c>
      <c r="DR160" s="171">
        <f t="shared" si="138"/>
        <v>0</v>
      </c>
    </row>
    <row r="161" spans="2:122" ht="15.75" customHeight="1">
      <c r="B161" s="195">
        <v>43586</v>
      </c>
      <c r="BK161" s="172">
        <v>0</v>
      </c>
      <c r="BL161" s="171">
        <f t="shared" ref="BL161:DR161" si="139">BK161</f>
        <v>0</v>
      </c>
      <c r="BM161" s="171">
        <f t="shared" si="139"/>
        <v>0</v>
      </c>
      <c r="BN161" s="171">
        <f t="shared" si="139"/>
        <v>0</v>
      </c>
      <c r="BO161" s="171">
        <f t="shared" si="139"/>
        <v>0</v>
      </c>
      <c r="BP161" s="171">
        <f t="shared" si="139"/>
        <v>0</v>
      </c>
      <c r="BQ161" s="171">
        <f t="shared" si="139"/>
        <v>0</v>
      </c>
      <c r="BR161" s="171">
        <f t="shared" si="139"/>
        <v>0</v>
      </c>
      <c r="BS161" s="171">
        <f t="shared" si="139"/>
        <v>0</v>
      </c>
      <c r="BT161" s="171">
        <f t="shared" si="139"/>
        <v>0</v>
      </c>
      <c r="BU161" s="171">
        <f t="shared" si="139"/>
        <v>0</v>
      </c>
      <c r="BV161" s="171">
        <f t="shared" si="139"/>
        <v>0</v>
      </c>
      <c r="BW161" s="171">
        <f t="shared" si="139"/>
        <v>0</v>
      </c>
      <c r="BX161" s="171">
        <f t="shared" si="139"/>
        <v>0</v>
      </c>
      <c r="BY161" s="171">
        <f t="shared" si="139"/>
        <v>0</v>
      </c>
      <c r="BZ161" s="171">
        <f t="shared" si="139"/>
        <v>0</v>
      </c>
      <c r="CA161" s="171">
        <f t="shared" si="139"/>
        <v>0</v>
      </c>
      <c r="CB161" s="171">
        <f t="shared" si="139"/>
        <v>0</v>
      </c>
      <c r="CC161" s="171">
        <f t="shared" si="139"/>
        <v>0</v>
      </c>
      <c r="CD161" s="171">
        <f t="shared" si="139"/>
        <v>0</v>
      </c>
      <c r="CE161" s="171">
        <f t="shared" si="139"/>
        <v>0</v>
      </c>
      <c r="CF161" s="171">
        <f t="shared" si="139"/>
        <v>0</v>
      </c>
      <c r="CG161" s="171">
        <f t="shared" si="139"/>
        <v>0</v>
      </c>
      <c r="CH161" s="171">
        <f t="shared" si="139"/>
        <v>0</v>
      </c>
      <c r="CI161" s="171">
        <f t="shared" si="139"/>
        <v>0</v>
      </c>
      <c r="CJ161" s="171">
        <f t="shared" si="139"/>
        <v>0</v>
      </c>
      <c r="CK161" s="171">
        <f t="shared" si="139"/>
        <v>0</v>
      </c>
      <c r="CL161" s="171">
        <f t="shared" si="139"/>
        <v>0</v>
      </c>
      <c r="CM161" s="171">
        <f t="shared" si="139"/>
        <v>0</v>
      </c>
      <c r="CN161" s="171">
        <f t="shared" si="139"/>
        <v>0</v>
      </c>
      <c r="CO161" s="171">
        <f t="shared" si="139"/>
        <v>0</v>
      </c>
      <c r="CP161" s="171">
        <f t="shared" si="139"/>
        <v>0</v>
      </c>
      <c r="CQ161" s="171">
        <f t="shared" si="139"/>
        <v>0</v>
      </c>
      <c r="CR161" s="171">
        <f t="shared" si="139"/>
        <v>0</v>
      </c>
      <c r="CS161" s="171">
        <f t="shared" si="139"/>
        <v>0</v>
      </c>
      <c r="CT161" s="171">
        <f t="shared" si="139"/>
        <v>0</v>
      </c>
      <c r="CU161" s="171">
        <f t="shared" si="139"/>
        <v>0</v>
      </c>
      <c r="CV161" s="171">
        <f t="shared" si="139"/>
        <v>0</v>
      </c>
      <c r="CW161" s="171">
        <f t="shared" si="139"/>
        <v>0</v>
      </c>
      <c r="CX161" s="171">
        <f t="shared" si="139"/>
        <v>0</v>
      </c>
      <c r="CY161" s="171">
        <f t="shared" si="139"/>
        <v>0</v>
      </c>
      <c r="CZ161" s="171">
        <f t="shared" si="139"/>
        <v>0</v>
      </c>
      <c r="DA161" s="171">
        <f t="shared" si="139"/>
        <v>0</v>
      </c>
      <c r="DB161" s="171">
        <f t="shared" si="139"/>
        <v>0</v>
      </c>
      <c r="DC161" s="171">
        <f t="shared" si="139"/>
        <v>0</v>
      </c>
      <c r="DD161" s="171">
        <f t="shared" si="139"/>
        <v>0</v>
      </c>
      <c r="DE161" s="171">
        <f t="shared" si="139"/>
        <v>0</v>
      </c>
      <c r="DF161" s="171">
        <f t="shared" si="139"/>
        <v>0</v>
      </c>
      <c r="DG161" s="171">
        <f t="shared" si="139"/>
        <v>0</v>
      </c>
      <c r="DH161" s="171">
        <f t="shared" si="139"/>
        <v>0</v>
      </c>
      <c r="DI161" s="171">
        <f t="shared" si="139"/>
        <v>0</v>
      </c>
      <c r="DJ161" s="171">
        <f t="shared" si="139"/>
        <v>0</v>
      </c>
      <c r="DK161" s="171">
        <f t="shared" si="139"/>
        <v>0</v>
      </c>
      <c r="DL161" s="171">
        <f t="shared" si="139"/>
        <v>0</v>
      </c>
      <c r="DM161" s="171">
        <f t="shared" si="139"/>
        <v>0</v>
      </c>
      <c r="DN161" s="171">
        <f t="shared" si="139"/>
        <v>0</v>
      </c>
      <c r="DO161" s="171">
        <f t="shared" si="139"/>
        <v>0</v>
      </c>
      <c r="DP161" s="171">
        <f t="shared" si="139"/>
        <v>0</v>
      </c>
      <c r="DQ161" s="171">
        <f t="shared" si="139"/>
        <v>0</v>
      </c>
      <c r="DR161" s="171">
        <f t="shared" si="139"/>
        <v>0</v>
      </c>
    </row>
    <row r="162" spans="2:122" ht="15.75" customHeight="1">
      <c r="B162" s="195">
        <v>43617</v>
      </c>
      <c r="BK162" s="172">
        <v>0</v>
      </c>
      <c r="BL162" s="171">
        <f t="shared" ref="BL162:DR162" si="140">BK162</f>
        <v>0</v>
      </c>
      <c r="BM162" s="171">
        <f t="shared" si="140"/>
        <v>0</v>
      </c>
      <c r="BN162" s="171">
        <f t="shared" si="140"/>
        <v>0</v>
      </c>
      <c r="BO162" s="171">
        <f t="shared" si="140"/>
        <v>0</v>
      </c>
      <c r="BP162" s="171">
        <f t="shared" si="140"/>
        <v>0</v>
      </c>
      <c r="BQ162" s="171">
        <f t="shared" si="140"/>
        <v>0</v>
      </c>
      <c r="BR162" s="171">
        <f t="shared" si="140"/>
        <v>0</v>
      </c>
      <c r="BS162" s="171">
        <f t="shared" si="140"/>
        <v>0</v>
      </c>
      <c r="BT162" s="171">
        <f t="shared" si="140"/>
        <v>0</v>
      </c>
      <c r="BU162" s="171">
        <f t="shared" si="140"/>
        <v>0</v>
      </c>
      <c r="BV162" s="171">
        <f t="shared" si="140"/>
        <v>0</v>
      </c>
      <c r="BW162" s="171">
        <f t="shared" si="140"/>
        <v>0</v>
      </c>
      <c r="BX162" s="171">
        <f t="shared" si="140"/>
        <v>0</v>
      </c>
      <c r="BY162" s="171">
        <f t="shared" si="140"/>
        <v>0</v>
      </c>
      <c r="BZ162" s="171">
        <f t="shared" si="140"/>
        <v>0</v>
      </c>
      <c r="CA162" s="171">
        <f t="shared" si="140"/>
        <v>0</v>
      </c>
      <c r="CB162" s="171">
        <f t="shared" si="140"/>
        <v>0</v>
      </c>
      <c r="CC162" s="171">
        <f t="shared" si="140"/>
        <v>0</v>
      </c>
      <c r="CD162" s="171">
        <f t="shared" si="140"/>
        <v>0</v>
      </c>
      <c r="CE162" s="171">
        <f t="shared" si="140"/>
        <v>0</v>
      </c>
      <c r="CF162" s="171">
        <f t="shared" si="140"/>
        <v>0</v>
      </c>
      <c r="CG162" s="171">
        <f t="shared" si="140"/>
        <v>0</v>
      </c>
      <c r="CH162" s="171">
        <f t="shared" si="140"/>
        <v>0</v>
      </c>
      <c r="CI162" s="171">
        <f t="shared" si="140"/>
        <v>0</v>
      </c>
      <c r="CJ162" s="171">
        <f t="shared" si="140"/>
        <v>0</v>
      </c>
      <c r="CK162" s="171">
        <f t="shared" si="140"/>
        <v>0</v>
      </c>
      <c r="CL162" s="171">
        <f t="shared" si="140"/>
        <v>0</v>
      </c>
      <c r="CM162" s="171">
        <f t="shared" si="140"/>
        <v>0</v>
      </c>
      <c r="CN162" s="171">
        <f t="shared" si="140"/>
        <v>0</v>
      </c>
      <c r="CO162" s="171">
        <f t="shared" si="140"/>
        <v>0</v>
      </c>
      <c r="CP162" s="171">
        <f t="shared" si="140"/>
        <v>0</v>
      </c>
      <c r="CQ162" s="171">
        <f t="shared" si="140"/>
        <v>0</v>
      </c>
      <c r="CR162" s="171">
        <f t="shared" si="140"/>
        <v>0</v>
      </c>
      <c r="CS162" s="171">
        <f t="shared" si="140"/>
        <v>0</v>
      </c>
      <c r="CT162" s="171">
        <f t="shared" si="140"/>
        <v>0</v>
      </c>
      <c r="CU162" s="171">
        <f t="shared" si="140"/>
        <v>0</v>
      </c>
      <c r="CV162" s="171">
        <f t="shared" si="140"/>
        <v>0</v>
      </c>
      <c r="CW162" s="171">
        <f t="shared" si="140"/>
        <v>0</v>
      </c>
      <c r="CX162" s="171">
        <f t="shared" si="140"/>
        <v>0</v>
      </c>
      <c r="CY162" s="171">
        <f t="shared" si="140"/>
        <v>0</v>
      </c>
      <c r="CZ162" s="171">
        <f t="shared" si="140"/>
        <v>0</v>
      </c>
      <c r="DA162" s="171">
        <f t="shared" si="140"/>
        <v>0</v>
      </c>
      <c r="DB162" s="171">
        <f t="shared" si="140"/>
        <v>0</v>
      </c>
      <c r="DC162" s="171">
        <f t="shared" si="140"/>
        <v>0</v>
      </c>
      <c r="DD162" s="171">
        <f t="shared" si="140"/>
        <v>0</v>
      </c>
      <c r="DE162" s="171">
        <f t="shared" si="140"/>
        <v>0</v>
      </c>
      <c r="DF162" s="171">
        <f t="shared" si="140"/>
        <v>0</v>
      </c>
      <c r="DG162" s="171">
        <f t="shared" si="140"/>
        <v>0</v>
      </c>
      <c r="DH162" s="171">
        <f t="shared" si="140"/>
        <v>0</v>
      </c>
      <c r="DI162" s="171">
        <f t="shared" si="140"/>
        <v>0</v>
      </c>
      <c r="DJ162" s="171">
        <f t="shared" si="140"/>
        <v>0</v>
      </c>
      <c r="DK162" s="171">
        <f t="shared" si="140"/>
        <v>0</v>
      </c>
      <c r="DL162" s="171">
        <f t="shared" si="140"/>
        <v>0</v>
      </c>
      <c r="DM162" s="171">
        <f t="shared" si="140"/>
        <v>0</v>
      </c>
      <c r="DN162" s="171">
        <f t="shared" si="140"/>
        <v>0</v>
      </c>
      <c r="DO162" s="171">
        <f t="shared" si="140"/>
        <v>0</v>
      </c>
      <c r="DP162" s="171">
        <f t="shared" si="140"/>
        <v>0</v>
      </c>
      <c r="DQ162" s="171">
        <f t="shared" si="140"/>
        <v>0</v>
      </c>
      <c r="DR162" s="171">
        <f t="shared" si="140"/>
        <v>0</v>
      </c>
    </row>
    <row r="163" spans="2:122" ht="15.75" customHeight="1">
      <c r="B163" s="195">
        <v>43647</v>
      </c>
      <c r="BK163" s="172">
        <v>0</v>
      </c>
      <c r="BL163" s="171">
        <f t="shared" ref="BL163:DR163" si="141">BK163</f>
        <v>0</v>
      </c>
      <c r="BM163" s="171">
        <f t="shared" si="141"/>
        <v>0</v>
      </c>
      <c r="BN163" s="171">
        <f t="shared" si="141"/>
        <v>0</v>
      </c>
      <c r="BO163" s="171">
        <f t="shared" si="141"/>
        <v>0</v>
      </c>
      <c r="BP163" s="171">
        <f t="shared" si="141"/>
        <v>0</v>
      </c>
      <c r="BQ163" s="171">
        <f t="shared" si="141"/>
        <v>0</v>
      </c>
      <c r="BR163" s="171">
        <f t="shared" si="141"/>
        <v>0</v>
      </c>
      <c r="BS163" s="171">
        <f t="shared" si="141"/>
        <v>0</v>
      </c>
      <c r="BT163" s="171">
        <f t="shared" si="141"/>
        <v>0</v>
      </c>
      <c r="BU163" s="171">
        <f t="shared" si="141"/>
        <v>0</v>
      </c>
      <c r="BV163" s="171">
        <f t="shared" si="141"/>
        <v>0</v>
      </c>
      <c r="BW163" s="171">
        <f t="shared" si="141"/>
        <v>0</v>
      </c>
      <c r="BX163" s="171">
        <f t="shared" si="141"/>
        <v>0</v>
      </c>
      <c r="BY163" s="171">
        <f t="shared" si="141"/>
        <v>0</v>
      </c>
      <c r="BZ163" s="171">
        <f t="shared" si="141"/>
        <v>0</v>
      </c>
      <c r="CA163" s="171">
        <f t="shared" si="141"/>
        <v>0</v>
      </c>
      <c r="CB163" s="171">
        <f t="shared" si="141"/>
        <v>0</v>
      </c>
      <c r="CC163" s="171">
        <f t="shared" si="141"/>
        <v>0</v>
      </c>
      <c r="CD163" s="171">
        <f t="shared" si="141"/>
        <v>0</v>
      </c>
      <c r="CE163" s="171">
        <f t="shared" si="141"/>
        <v>0</v>
      </c>
      <c r="CF163" s="171">
        <f t="shared" si="141"/>
        <v>0</v>
      </c>
      <c r="CG163" s="171">
        <f t="shared" si="141"/>
        <v>0</v>
      </c>
      <c r="CH163" s="171">
        <f t="shared" si="141"/>
        <v>0</v>
      </c>
      <c r="CI163" s="171">
        <f t="shared" si="141"/>
        <v>0</v>
      </c>
      <c r="CJ163" s="171">
        <f t="shared" si="141"/>
        <v>0</v>
      </c>
      <c r="CK163" s="171">
        <f t="shared" si="141"/>
        <v>0</v>
      </c>
      <c r="CL163" s="171">
        <f t="shared" si="141"/>
        <v>0</v>
      </c>
      <c r="CM163" s="171">
        <f t="shared" si="141"/>
        <v>0</v>
      </c>
      <c r="CN163" s="171">
        <f t="shared" si="141"/>
        <v>0</v>
      </c>
      <c r="CO163" s="171">
        <f t="shared" si="141"/>
        <v>0</v>
      </c>
      <c r="CP163" s="171">
        <f t="shared" si="141"/>
        <v>0</v>
      </c>
      <c r="CQ163" s="171">
        <f t="shared" si="141"/>
        <v>0</v>
      </c>
      <c r="CR163" s="171">
        <f t="shared" si="141"/>
        <v>0</v>
      </c>
      <c r="CS163" s="171">
        <f t="shared" si="141"/>
        <v>0</v>
      </c>
      <c r="CT163" s="171">
        <f t="shared" si="141"/>
        <v>0</v>
      </c>
      <c r="CU163" s="171">
        <f t="shared" si="141"/>
        <v>0</v>
      </c>
      <c r="CV163" s="171">
        <f t="shared" si="141"/>
        <v>0</v>
      </c>
      <c r="CW163" s="171">
        <f t="shared" si="141"/>
        <v>0</v>
      </c>
      <c r="CX163" s="171">
        <f t="shared" si="141"/>
        <v>0</v>
      </c>
      <c r="CY163" s="171">
        <f t="shared" si="141"/>
        <v>0</v>
      </c>
      <c r="CZ163" s="171">
        <f t="shared" si="141"/>
        <v>0</v>
      </c>
      <c r="DA163" s="171">
        <f t="shared" si="141"/>
        <v>0</v>
      </c>
      <c r="DB163" s="171">
        <f t="shared" si="141"/>
        <v>0</v>
      </c>
      <c r="DC163" s="171">
        <f t="shared" si="141"/>
        <v>0</v>
      </c>
      <c r="DD163" s="171">
        <f t="shared" si="141"/>
        <v>0</v>
      </c>
      <c r="DE163" s="171">
        <f t="shared" si="141"/>
        <v>0</v>
      </c>
      <c r="DF163" s="171">
        <f t="shared" si="141"/>
        <v>0</v>
      </c>
      <c r="DG163" s="171">
        <f t="shared" si="141"/>
        <v>0</v>
      </c>
      <c r="DH163" s="171">
        <f t="shared" si="141"/>
        <v>0</v>
      </c>
      <c r="DI163" s="171">
        <f t="shared" si="141"/>
        <v>0</v>
      </c>
      <c r="DJ163" s="171">
        <f t="shared" si="141"/>
        <v>0</v>
      </c>
      <c r="DK163" s="171">
        <f t="shared" si="141"/>
        <v>0</v>
      </c>
      <c r="DL163" s="171">
        <f t="shared" si="141"/>
        <v>0</v>
      </c>
      <c r="DM163" s="171">
        <f t="shared" si="141"/>
        <v>0</v>
      </c>
      <c r="DN163" s="171">
        <f t="shared" si="141"/>
        <v>0</v>
      </c>
      <c r="DO163" s="171">
        <f t="shared" si="141"/>
        <v>0</v>
      </c>
      <c r="DP163" s="171">
        <f t="shared" si="141"/>
        <v>0</v>
      </c>
      <c r="DQ163" s="171">
        <f t="shared" si="141"/>
        <v>0</v>
      </c>
      <c r="DR163" s="171">
        <f t="shared" si="141"/>
        <v>0</v>
      </c>
    </row>
    <row r="164" spans="2:122" ht="15.75" customHeight="1">
      <c r="B164" s="195">
        <v>43678</v>
      </c>
      <c r="BK164" s="172">
        <v>0</v>
      </c>
      <c r="BL164" s="171">
        <f t="shared" ref="BL164:DR164" si="142">BK164</f>
        <v>0</v>
      </c>
      <c r="BM164" s="171">
        <f t="shared" si="142"/>
        <v>0</v>
      </c>
      <c r="BN164" s="171">
        <f t="shared" si="142"/>
        <v>0</v>
      </c>
      <c r="BO164" s="171">
        <f t="shared" si="142"/>
        <v>0</v>
      </c>
      <c r="BP164" s="171">
        <f t="shared" si="142"/>
        <v>0</v>
      </c>
      <c r="BQ164" s="171">
        <f t="shared" si="142"/>
        <v>0</v>
      </c>
      <c r="BR164" s="171">
        <f t="shared" si="142"/>
        <v>0</v>
      </c>
      <c r="BS164" s="171">
        <f t="shared" si="142"/>
        <v>0</v>
      </c>
      <c r="BT164" s="171">
        <f t="shared" si="142"/>
        <v>0</v>
      </c>
      <c r="BU164" s="171">
        <f t="shared" si="142"/>
        <v>0</v>
      </c>
      <c r="BV164" s="171">
        <f t="shared" si="142"/>
        <v>0</v>
      </c>
      <c r="BW164" s="171">
        <f t="shared" si="142"/>
        <v>0</v>
      </c>
      <c r="BX164" s="171">
        <f t="shared" si="142"/>
        <v>0</v>
      </c>
      <c r="BY164" s="171">
        <f t="shared" si="142"/>
        <v>0</v>
      </c>
      <c r="BZ164" s="171">
        <f t="shared" si="142"/>
        <v>0</v>
      </c>
      <c r="CA164" s="171">
        <f t="shared" si="142"/>
        <v>0</v>
      </c>
      <c r="CB164" s="171">
        <f t="shared" si="142"/>
        <v>0</v>
      </c>
      <c r="CC164" s="171">
        <f t="shared" si="142"/>
        <v>0</v>
      </c>
      <c r="CD164" s="171">
        <f t="shared" si="142"/>
        <v>0</v>
      </c>
      <c r="CE164" s="171">
        <f t="shared" si="142"/>
        <v>0</v>
      </c>
      <c r="CF164" s="171">
        <f t="shared" si="142"/>
        <v>0</v>
      </c>
      <c r="CG164" s="171">
        <f t="shared" si="142"/>
        <v>0</v>
      </c>
      <c r="CH164" s="171">
        <f t="shared" si="142"/>
        <v>0</v>
      </c>
      <c r="CI164" s="171">
        <f t="shared" si="142"/>
        <v>0</v>
      </c>
      <c r="CJ164" s="171">
        <f t="shared" si="142"/>
        <v>0</v>
      </c>
      <c r="CK164" s="171">
        <f t="shared" si="142"/>
        <v>0</v>
      </c>
      <c r="CL164" s="171">
        <f t="shared" si="142"/>
        <v>0</v>
      </c>
      <c r="CM164" s="171">
        <f t="shared" si="142"/>
        <v>0</v>
      </c>
      <c r="CN164" s="171">
        <f t="shared" si="142"/>
        <v>0</v>
      </c>
      <c r="CO164" s="171">
        <f t="shared" si="142"/>
        <v>0</v>
      </c>
      <c r="CP164" s="171">
        <f t="shared" si="142"/>
        <v>0</v>
      </c>
      <c r="CQ164" s="171">
        <f t="shared" si="142"/>
        <v>0</v>
      </c>
      <c r="CR164" s="171">
        <f t="shared" si="142"/>
        <v>0</v>
      </c>
      <c r="CS164" s="171">
        <f t="shared" si="142"/>
        <v>0</v>
      </c>
      <c r="CT164" s="171">
        <f t="shared" si="142"/>
        <v>0</v>
      </c>
      <c r="CU164" s="171">
        <f t="shared" si="142"/>
        <v>0</v>
      </c>
      <c r="CV164" s="171">
        <f t="shared" si="142"/>
        <v>0</v>
      </c>
      <c r="CW164" s="171">
        <f t="shared" si="142"/>
        <v>0</v>
      </c>
      <c r="CX164" s="171">
        <f t="shared" si="142"/>
        <v>0</v>
      </c>
      <c r="CY164" s="171">
        <f t="shared" si="142"/>
        <v>0</v>
      </c>
      <c r="CZ164" s="171">
        <f t="shared" si="142"/>
        <v>0</v>
      </c>
      <c r="DA164" s="171">
        <f t="shared" si="142"/>
        <v>0</v>
      </c>
      <c r="DB164" s="171">
        <f t="shared" si="142"/>
        <v>0</v>
      </c>
      <c r="DC164" s="171">
        <f t="shared" si="142"/>
        <v>0</v>
      </c>
      <c r="DD164" s="171">
        <f t="shared" si="142"/>
        <v>0</v>
      </c>
      <c r="DE164" s="171">
        <f t="shared" si="142"/>
        <v>0</v>
      </c>
      <c r="DF164" s="171">
        <f t="shared" si="142"/>
        <v>0</v>
      </c>
      <c r="DG164" s="171">
        <f t="shared" si="142"/>
        <v>0</v>
      </c>
      <c r="DH164" s="171">
        <f t="shared" si="142"/>
        <v>0</v>
      </c>
      <c r="DI164" s="171">
        <f t="shared" si="142"/>
        <v>0</v>
      </c>
      <c r="DJ164" s="171">
        <f t="shared" si="142"/>
        <v>0</v>
      </c>
      <c r="DK164" s="171">
        <f t="shared" si="142"/>
        <v>0</v>
      </c>
      <c r="DL164" s="171">
        <f t="shared" si="142"/>
        <v>0</v>
      </c>
      <c r="DM164" s="171">
        <f t="shared" si="142"/>
        <v>0</v>
      </c>
      <c r="DN164" s="171">
        <f t="shared" si="142"/>
        <v>0</v>
      </c>
      <c r="DO164" s="171">
        <f t="shared" si="142"/>
        <v>0</v>
      </c>
      <c r="DP164" s="171">
        <f t="shared" si="142"/>
        <v>0</v>
      </c>
      <c r="DQ164" s="171">
        <f t="shared" si="142"/>
        <v>0</v>
      </c>
      <c r="DR164" s="171">
        <f t="shared" si="142"/>
        <v>0</v>
      </c>
    </row>
    <row r="165" spans="2:122" ht="15.75" customHeight="1">
      <c r="B165" s="195">
        <v>43709</v>
      </c>
      <c r="BK165" s="172">
        <v>0</v>
      </c>
      <c r="BL165" s="171">
        <f t="shared" ref="BL165:DR165" si="143">BK165</f>
        <v>0</v>
      </c>
      <c r="BM165" s="171">
        <f t="shared" si="143"/>
        <v>0</v>
      </c>
      <c r="BN165" s="171">
        <f t="shared" si="143"/>
        <v>0</v>
      </c>
      <c r="BO165" s="171">
        <f t="shared" si="143"/>
        <v>0</v>
      </c>
      <c r="BP165" s="171">
        <f t="shared" si="143"/>
        <v>0</v>
      </c>
      <c r="BQ165" s="171">
        <f t="shared" si="143"/>
        <v>0</v>
      </c>
      <c r="BR165" s="171">
        <f t="shared" si="143"/>
        <v>0</v>
      </c>
      <c r="BS165" s="171">
        <f t="shared" si="143"/>
        <v>0</v>
      </c>
      <c r="BT165" s="171">
        <f t="shared" si="143"/>
        <v>0</v>
      </c>
      <c r="BU165" s="171">
        <f t="shared" si="143"/>
        <v>0</v>
      </c>
      <c r="BV165" s="171">
        <f t="shared" si="143"/>
        <v>0</v>
      </c>
      <c r="BW165" s="171">
        <f t="shared" si="143"/>
        <v>0</v>
      </c>
      <c r="BX165" s="171">
        <f t="shared" si="143"/>
        <v>0</v>
      </c>
      <c r="BY165" s="171">
        <f t="shared" si="143"/>
        <v>0</v>
      </c>
      <c r="BZ165" s="171">
        <f t="shared" si="143"/>
        <v>0</v>
      </c>
      <c r="CA165" s="171">
        <f t="shared" si="143"/>
        <v>0</v>
      </c>
      <c r="CB165" s="171">
        <f t="shared" si="143"/>
        <v>0</v>
      </c>
      <c r="CC165" s="171">
        <f t="shared" si="143"/>
        <v>0</v>
      </c>
      <c r="CD165" s="171">
        <f t="shared" si="143"/>
        <v>0</v>
      </c>
      <c r="CE165" s="171">
        <f t="shared" si="143"/>
        <v>0</v>
      </c>
      <c r="CF165" s="171">
        <f t="shared" si="143"/>
        <v>0</v>
      </c>
      <c r="CG165" s="171">
        <f t="shared" si="143"/>
        <v>0</v>
      </c>
      <c r="CH165" s="171">
        <f t="shared" si="143"/>
        <v>0</v>
      </c>
      <c r="CI165" s="171">
        <f t="shared" si="143"/>
        <v>0</v>
      </c>
      <c r="CJ165" s="171">
        <f t="shared" si="143"/>
        <v>0</v>
      </c>
      <c r="CK165" s="171">
        <f t="shared" si="143"/>
        <v>0</v>
      </c>
      <c r="CL165" s="171">
        <f t="shared" si="143"/>
        <v>0</v>
      </c>
      <c r="CM165" s="171">
        <f t="shared" si="143"/>
        <v>0</v>
      </c>
      <c r="CN165" s="171">
        <f t="shared" si="143"/>
        <v>0</v>
      </c>
      <c r="CO165" s="171">
        <f t="shared" si="143"/>
        <v>0</v>
      </c>
      <c r="CP165" s="171">
        <f t="shared" si="143"/>
        <v>0</v>
      </c>
      <c r="CQ165" s="171">
        <f t="shared" si="143"/>
        <v>0</v>
      </c>
      <c r="CR165" s="171">
        <f t="shared" si="143"/>
        <v>0</v>
      </c>
      <c r="CS165" s="171">
        <f t="shared" si="143"/>
        <v>0</v>
      </c>
      <c r="CT165" s="171">
        <f t="shared" si="143"/>
        <v>0</v>
      </c>
      <c r="CU165" s="171">
        <f t="shared" si="143"/>
        <v>0</v>
      </c>
      <c r="CV165" s="171">
        <f t="shared" si="143"/>
        <v>0</v>
      </c>
      <c r="CW165" s="171">
        <f t="shared" si="143"/>
        <v>0</v>
      </c>
      <c r="CX165" s="171">
        <f t="shared" si="143"/>
        <v>0</v>
      </c>
      <c r="CY165" s="171">
        <f t="shared" si="143"/>
        <v>0</v>
      </c>
      <c r="CZ165" s="171">
        <f t="shared" si="143"/>
        <v>0</v>
      </c>
      <c r="DA165" s="171">
        <f t="shared" si="143"/>
        <v>0</v>
      </c>
      <c r="DB165" s="171">
        <f t="shared" si="143"/>
        <v>0</v>
      </c>
      <c r="DC165" s="171">
        <f t="shared" si="143"/>
        <v>0</v>
      </c>
      <c r="DD165" s="171">
        <f t="shared" si="143"/>
        <v>0</v>
      </c>
      <c r="DE165" s="171">
        <f t="shared" si="143"/>
        <v>0</v>
      </c>
      <c r="DF165" s="171">
        <f t="shared" si="143"/>
        <v>0</v>
      </c>
      <c r="DG165" s="171">
        <f t="shared" si="143"/>
        <v>0</v>
      </c>
      <c r="DH165" s="171">
        <f t="shared" si="143"/>
        <v>0</v>
      </c>
      <c r="DI165" s="171">
        <f t="shared" si="143"/>
        <v>0</v>
      </c>
      <c r="DJ165" s="171">
        <f t="shared" si="143"/>
        <v>0</v>
      </c>
      <c r="DK165" s="171">
        <f t="shared" si="143"/>
        <v>0</v>
      </c>
      <c r="DL165" s="171">
        <f t="shared" si="143"/>
        <v>0</v>
      </c>
      <c r="DM165" s="171">
        <f t="shared" si="143"/>
        <v>0</v>
      </c>
      <c r="DN165" s="171">
        <f t="shared" si="143"/>
        <v>0</v>
      </c>
      <c r="DO165" s="171">
        <f t="shared" si="143"/>
        <v>0</v>
      </c>
      <c r="DP165" s="171">
        <f t="shared" si="143"/>
        <v>0</v>
      </c>
      <c r="DQ165" s="171">
        <f t="shared" si="143"/>
        <v>0</v>
      </c>
      <c r="DR165" s="171">
        <f t="shared" si="143"/>
        <v>0</v>
      </c>
    </row>
    <row r="166" spans="2:122" ht="15.75" customHeight="1">
      <c r="B166" s="195">
        <v>43739</v>
      </c>
      <c r="BK166" s="172">
        <v>0</v>
      </c>
      <c r="BL166" s="171">
        <f t="shared" ref="BL166:DR166" si="144">BK166</f>
        <v>0</v>
      </c>
      <c r="BM166" s="171">
        <f t="shared" si="144"/>
        <v>0</v>
      </c>
      <c r="BN166" s="171">
        <f t="shared" si="144"/>
        <v>0</v>
      </c>
      <c r="BO166" s="171">
        <f t="shared" si="144"/>
        <v>0</v>
      </c>
      <c r="BP166" s="171">
        <f t="shared" si="144"/>
        <v>0</v>
      </c>
      <c r="BQ166" s="171">
        <f t="shared" si="144"/>
        <v>0</v>
      </c>
      <c r="BR166" s="171">
        <f t="shared" si="144"/>
        <v>0</v>
      </c>
      <c r="BS166" s="171">
        <f t="shared" si="144"/>
        <v>0</v>
      </c>
      <c r="BT166" s="171">
        <f t="shared" si="144"/>
        <v>0</v>
      </c>
      <c r="BU166" s="171">
        <f t="shared" si="144"/>
        <v>0</v>
      </c>
      <c r="BV166" s="171">
        <f t="shared" si="144"/>
        <v>0</v>
      </c>
      <c r="BW166" s="171">
        <f t="shared" si="144"/>
        <v>0</v>
      </c>
      <c r="BX166" s="171">
        <f t="shared" si="144"/>
        <v>0</v>
      </c>
      <c r="BY166" s="171">
        <f t="shared" si="144"/>
        <v>0</v>
      </c>
      <c r="BZ166" s="171">
        <f t="shared" si="144"/>
        <v>0</v>
      </c>
      <c r="CA166" s="171">
        <f t="shared" si="144"/>
        <v>0</v>
      </c>
      <c r="CB166" s="171">
        <f t="shared" si="144"/>
        <v>0</v>
      </c>
      <c r="CC166" s="171">
        <f t="shared" si="144"/>
        <v>0</v>
      </c>
      <c r="CD166" s="171">
        <f t="shared" si="144"/>
        <v>0</v>
      </c>
      <c r="CE166" s="171">
        <f t="shared" si="144"/>
        <v>0</v>
      </c>
      <c r="CF166" s="171">
        <f t="shared" si="144"/>
        <v>0</v>
      </c>
      <c r="CG166" s="171">
        <f t="shared" si="144"/>
        <v>0</v>
      </c>
      <c r="CH166" s="171">
        <f t="shared" si="144"/>
        <v>0</v>
      </c>
      <c r="CI166" s="171">
        <f t="shared" si="144"/>
        <v>0</v>
      </c>
      <c r="CJ166" s="171">
        <f t="shared" si="144"/>
        <v>0</v>
      </c>
      <c r="CK166" s="171">
        <f t="shared" si="144"/>
        <v>0</v>
      </c>
      <c r="CL166" s="171">
        <f t="shared" si="144"/>
        <v>0</v>
      </c>
      <c r="CM166" s="171">
        <f t="shared" si="144"/>
        <v>0</v>
      </c>
      <c r="CN166" s="171">
        <f t="shared" si="144"/>
        <v>0</v>
      </c>
      <c r="CO166" s="171">
        <f t="shared" si="144"/>
        <v>0</v>
      </c>
      <c r="CP166" s="171">
        <f t="shared" si="144"/>
        <v>0</v>
      </c>
      <c r="CQ166" s="171">
        <f t="shared" si="144"/>
        <v>0</v>
      </c>
      <c r="CR166" s="171">
        <f t="shared" si="144"/>
        <v>0</v>
      </c>
      <c r="CS166" s="171">
        <f t="shared" si="144"/>
        <v>0</v>
      </c>
      <c r="CT166" s="171">
        <f t="shared" si="144"/>
        <v>0</v>
      </c>
      <c r="CU166" s="171">
        <f t="shared" si="144"/>
        <v>0</v>
      </c>
      <c r="CV166" s="171">
        <f t="shared" si="144"/>
        <v>0</v>
      </c>
      <c r="CW166" s="171">
        <f t="shared" si="144"/>
        <v>0</v>
      </c>
      <c r="CX166" s="171">
        <f t="shared" si="144"/>
        <v>0</v>
      </c>
      <c r="CY166" s="171">
        <f t="shared" si="144"/>
        <v>0</v>
      </c>
      <c r="CZ166" s="171">
        <f t="shared" si="144"/>
        <v>0</v>
      </c>
      <c r="DA166" s="171">
        <f t="shared" si="144"/>
        <v>0</v>
      </c>
      <c r="DB166" s="171">
        <f t="shared" si="144"/>
        <v>0</v>
      </c>
      <c r="DC166" s="171">
        <f t="shared" si="144"/>
        <v>0</v>
      </c>
      <c r="DD166" s="171">
        <f t="shared" si="144"/>
        <v>0</v>
      </c>
      <c r="DE166" s="171">
        <f t="shared" si="144"/>
        <v>0</v>
      </c>
      <c r="DF166" s="171">
        <f t="shared" si="144"/>
        <v>0</v>
      </c>
      <c r="DG166" s="171">
        <f t="shared" si="144"/>
        <v>0</v>
      </c>
      <c r="DH166" s="171">
        <f t="shared" si="144"/>
        <v>0</v>
      </c>
      <c r="DI166" s="171">
        <f t="shared" si="144"/>
        <v>0</v>
      </c>
      <c r="DJ166" s="171">
        <f t="shared" si="144"/>
        <v>0</v>
      </c>
      <c r="DK166" s="171">
        <f t="shared" si="144"/>
        <v>0</v>
      </c>
      <c r="DL166" s="171">
        <f t="shared" si="144"/>
        <v>0</v>
      </c>
      <c r="DM166" s="171">
        <f t="shared" si="144"/>
        <v>0</v>
      </c>
      <c r="DN166" s="171">
        <f t="shared" si="144"/>
        <v>0</v>
      </c>
      <c r="DO166" s="171">
        <f t="shared" si="144"/>
        <v>0</v>
      </c>
      <c r="DP166" s="171">
        <f t="shared" si="144"/>
        <v>0</v>
      </c>
      <c r="DQ166" s="171">
        <f t="shared" si="144"/>
        <v>0</v>
      </c>
      <c r="DR166" s="171">
        <f t="shared" si="144"/>
        <v>0</v>
      </c>
    </row>
    <row r="167" spans="2:122" ht="15.75" customHeight="1">
      <c r="B167" s="195">
        <v>43770</v>
      </c>
      <c r="BK167" s="172">
        <v>0</v>
      </c>
      <c r="BL167" s="171">
        <f t="shared" ref="BL167:DR167" si="145">BK167</f>
        <v>0</v>
      </c>
      <c r="BM167" s="171">
        <f t="shared" si="145"/>
        <v>0</v>
      </c>
      <c r="BN167" s="171">
        <f t="shared" si="145"/>
        <v>0</v>
      </c>
      <c r="BO167" s="171">
        <f t="shared" si="145"/>
        <v>0</v>
      </c>
      <c r="BP167" s="171">
        <f t="shared" si="145"/>
        <v>0</v>
      </c>
      <c r="BQ167" s="171">
        <f t="shared" si="145"/>
        <v>0</v>
      </c>
      <c r="BR167" s="171">
        <f t="shared" si="145"/>
        <v>0</v>
      </c>
      <c r="BS167" s="171">
        <f t="shared" si="145"/>
        <v>0</v>
      </c>
      <c r="BT167" s="171">
        <f t="shared" si="145"/>
        <v>0</v>
      </c>
      <c r="BU167" s="171">
        <f t="shared" si="145"/>
        <v>0</v>
      </c>
      <c r="BV167" s="171">
        <f t="shared" si="145"/>
        <v>0</v>
      </c>
      <c r="BW167" s="171">
        <f t="shared" si="145"/>
        <v>0</v>
      </c>
      <c r="BX167" s="171">
        <f t="shared" si="145"/>
        <v>0</v>
      </c>
      <c r="BY167" s="171">
        <f t="shared" si="145"/>
        <v>0</v>
      </c>
      <c r="BZ167" s="171">
        <f t="shared" si="145"/>
        <v>0</v>
      </c>
      <c r="CA167" s="171">
        <f t="shared" si="145"/>
        <v>0</v>
      </c>
      <c r="CB167" s="171">
        <f t="shared" si="145"/>
        <v>0</v>
      </c>
      <c r="CC167" s="171">
        <f t="shared" si="145"/>
        <v>0</v>
      </c>
      <c r="CD167" s="171">
        <f t="shared" si="145"/>
        <v>0</v>
      </c>
      <c r="CE167" s="171">
        <f t="shared" si="145"/>
        <v>0</v>
      </c>
      <c r="CF167" s="171">
        <f t="shared" si="145"/>
        <v>0</v>
      </c>
      <c r="CG167" s="171">
        <f t="shared" si="145"/>
        <v>0</v>
      </c>
      <c r="CH167" s="171">
        <f t="shared" si="145"/>
        <v>0</v>
      </c>
      <c r="CI167" s="171">
        <f t="shared" si="145"/>
        <v>0</v>
      </c>
      <c r="CJ167" s="171">
        <f t="shared" si="145"/>
        <v>0</v>
      </c>
      <c r="CK167" s="171">
        <f t="shared" si="145"/>
        <v>0</v>
      </c>
      <c r="CL167" s="171">
        <f t="shared" si="145"/>
        <v>0</v>
      </c>
      <c r="CM167" s="171">
        <f t="shared" si="145"/>
        <v>0</v>
      </c>
      <c r="CN167" s="171">
        <f t="shared" si="145"/>
        <v>0</v>
      </c>
      <c r="CO167" s="171">
        <f t="shared" si="145"/>
        <v>0</v>
      </c>
      <c r="CP167" s="171">
        <f t="shared" si="145"/>
        <v>0</v>
      </c>
      <c r="CQ167" s="171">
        <f t="shared" si="145"/>
        <v>0</v>
      </c>
      <c r="CR167" s="171">
        <f t="shared" si="145"/>
        <v>0</v>
      </c>
      <c r="CS167" s="171">
        <f t="shared" si="145"/>
        <v>0</v>
      </c>
      <c r="CT167" s="171">
        <f t="shared" si="145"/>
        <v>0</v>
      </c>
      <c r="CU167" s="171">
        <f t="shared" si="145"/>
        <v>0</v>
      </c>
      <c r="CV167" s="171">
        <f t="shared" si="145"/>
        <v>0</v>
      </c>
      <c r="CW167" s="171">
        <f t="shared" si="145"/>
        <v>0</v>
      </c>
      <c r="CX167" s="171">
        <f t="shared" si="145"/>
        <v>0</v>
      </c>
      <c r="CY167" s="171">
        <f t="shared" si="145"/>
        <v>0</v>
      </c>
      <c r="CZ167" s="171">
        <f t="shared" si="145"/>
        <v>0</v>
      </c>
      <c r="DA167" s="171">
        <f t="shared" si="145"/>
        <v>0</v>
      </c>
      <c r="DB167" s="171">
        <f t="shared" si="145"/>
        <v>0</v>
      </c>
      <c r="DC167" s="171">
        <f t="shared" si="145"/>
        <v>0</v>
      </c>
      <c r="DD167" s="171">
        <f t="shared" si="145"/>
        <v>0</v>
      </c>
      <c r="DE167" s="171">
        <f t="shared" si="145"/>
        <v>0</v>
      </c>
      <c r="DF167" s="171">
        <f t="shared" si="145"/>
        <v>0</v>
      </c>
      <c r="DG167" s="171">
        <f t="shared" si="145"/>
        <v>0</v>
      </c>
      <c r="DH167" s="171">
        <f t="shared" si="145"/>
        <v>0</v>
      </c>
      <c r="DI167" s="171">
        <f t="shared" si="145"/>
        <v>0</v>
      </c>
      <c r="DJ167" s="171">
        <f t="shared" si="145"/>
        <v>0</v>
      </c>
      <c r="DK167" s="171">
        <f t="shared" si="145"/>
        <v>0</v>
      </c>
      <c r="DL167" s="171">
        <f t="shared" si="145"/>
        <v>0</v>
      </c>
      <c r="DM167" s="171">
        <f t="shared" si="145"/>
        <v>0</v>
      </c>
      <c r="DN167" s="171">
        <f t="shared" si="145"/>
        <v>0</v>
      </c>
      <c r="DO167" s="171">
        <f t="shared" si="145"/>
        <v>0</v>
      </c>
      <c r="DP167" s="171">
        <f t="shared" si="145"/>
        <v>0</v>
      </c>
      <c r="DQ167" s="171">
        <f t="shared" si="145"/>
        <v>0</v>
      </c>
      <c r="DR167" s="171">
        <f t="shared" si="145"/>
        <v>0</v>
      </c>
    </row>
    <row r="168" spans="2:122" ht="15.75" customHeight="1">
      <c r="B168" s="195">
        <v>43800</v>
      </c>
      <c r="BK168" s="172">
        <v>0</v>
      </c>
      <c r="BL168" s="171">
        <f t="shared" ref="BL168:DR168" si="146">BK168</f>
        <v>0</v>
      </c>
      <c r="BM168" s="171">
        <f t="shared" si="146"/>
        <v>0</v>
      </c>
      <c r="BN168" s="171">
        <f t="shared" si="146"/>
        <v>0</v>
      </c>
      <c r="BO168" s="171">
        <f t="shared" si="146"/>
        <v>0</v>
      </c>
      <c r="BP168" s="171">
        <f t="shared" si="146"/>
        <v>0</v>
      </c>
      <c r="BQ168" s="171">
        <f t="shared" si="146"/>
        <v>0</v>
      </c>
      <c r="BR168" s="171">
        <f t="shared" si="146"/>
        <v>0</v>
      </c>
      <c r="BS168" s="171">
        <f t="shared" si="146"/>
        <v>0</v>
      </c>
      <c r="BT168" s="171">
        <f t="shared" si="146"/>
        <v>0</v>
      </c>
      <c r="BU168" s="171">
        <f t="shared" si="146"/>
        <v>0</v>
      </c>
      <c r="BV168" s="171">
        <f t="shared" si="146"/>
        <v>0</v>
      </c>
      <c r="BW168" s="171">
        <f t="shared" si="146"/>
        <v>0</v>
      </c>
      <c r="BX168" s="171">
        <f t="shared" si="146"/>
        <v>0</v>
      </c>
      <c r="BY168" s="171">
        <f t="shared" si="146"/>
        <v>0</v>
      </c>
      <c r="BZ168" s="171">
        <f t="shared" si="146"/>
        <v>0</v>
      </c>
      <c r="CA168" s="171">
        <f t="shared" si="146"/>
        <v>0</v>
      </c>
      <c r="CB168" s="171">
        <f t="shared" si="146"/>
        <v>0</v>
      </c>
      <c r="CC168" s="171">
        <f t="shared" si="146"/>
        <v>0</v>
      </c>
      <c r="CD168" s="171">
        <f t="shared" si="146"/>
        <v>0</v>
      </c>
      <c r="CE168" s="171">
        <f t="shared" si="146"/>
        <v>0</v>
      </c>
      <c r="CF168" s="171">
        <f t="shared" si="146"/>
        <v>0</v>
      </c>
      <c r="CG168" s="171">
        <f t="shared" si="146"/>
        <v>0</v>
      </c>
      <c r="CH168" s="171">
        <f t="shared" si="146"/>
        <v>0</v>
      </c>
      <c r="CI168" s="171">
        <f t="shared" si="146"/>
        <v>0</v>
      </c>
      <c r="CJ168" s="171">
        <f t="shared" si="146"/>
        <v>0</v>
      </c>
      <c r="CK168" s="171">
        <f t="shared" si="146"/>
        <v>0</v>
      </c>
      <c r="CL168" s="171">
        <f t="shared" si="146"/>
        <v>0</v>
      </c>
      <c r="CM168" s="171">
        <f t="shared" si="146"/>
        <v>0</v>
      </c>
      <c r="CN168" s="171">
        <f t="shared" si="146"/>
        <v>0</v>
      </c>
      <c r="CO168" s="171">
        <f t="shared" si="146"/>
        <v>0</v>
      </c>
      <c r="CP168" s="171">
        <f t="shared" si="146"/>
        <v>0</v>
      </c>
      <c r="CQ168" s="171">
        <f t="shared" si="146"/>
        <v>0</v>
      </c>
      <c r="CR168" s="171">
        <f t="shared" si="146"/>
        <v>0</v>
      </c>
      <c r="CS168" s="171">
        <f t="shared" si="146"/>
        <v>0</v>
      </c>
      <c r="CT168" s="171">
        <f t="shared" si="146"/>
        <v>0</v>
      </c>
      <c r="CU168" s="171">
        <f t="shared" si="146"/>
        <v>0</v>
      </c>
      <c r="CV168" s="171">
        <f t="shared" si="146"/>
        <v>0</v>
      </c>
      <c r="CW168" s="171">
        <f t="shared" si="146"/>
        <v>0</v>
      </c>
      <c r="CX168" s="171">
        <f t="shared" si="146"/>
        <v>0</v>
      </c>
      <c r="CY168" s="171">
        <f t="shared" si="146"/>
        <v>0</v>
      </c>
      <c r="CZ168" s="171">
        <f t="shared" si="146"/>
        <v>0</v>
      </c>
      <c r="DA168" s="171">
        <f t="shared" si="146"/>
        <v>0</v>
      </c>
      <c r="DB168" s="171">
        <f t="shared" si="146"/>
        <v>0</v>
      </c>
      <c r="DC168" s="171">
        <f t="shared" si="146"/>
        <v>0</v>
      </c>
      <c r="DD168" s="171">
        <f t="shared" si="146"/>
        <v>0</v>
      </c>
      <c r="DE168" s="171">
        <f t="shared" si="146"/>
        <v>0</v>
      </c>
      <c r="DF168" s="171">
        <f t="shared" si="146"/>
        <v>0</v>
      </c>
      <c r="DG168" s="171">
        <f t="shared" si="146"/>
        <v>0</v>
      </c>
      <c r="DH168" s="171">
        <f t="shared" si="146"/>
        <v>0</v>
      </c>
      <c r="DI168" s="171">
        <f t="shared" si="146"/>
        <v>0</v>
      </c>
      <c r="DJ168" s="171">
        <f t="shared" si="146"/>
        <v>0</v>
      </c>
      <c r="DK168" s="171">
        <f t="shared" si="146"/>
        <v>0</v>
      </c>
      <c r="DL168" s="171">
        <f t="shared" si="146"/>
        <v>0</v>
      </c>
      <c r="DM168" s="171">
        <f t="shared" si="146"/>
        <v>0</v>
      </c>
      <c r="DN168" s="171">
        <f t="shared" si="146"/>
        <v>0</v>
      </c>
      <c r="DO168" s="171">
        <f t="shared" si="146"/>
        <v>0</v>
      </c>
      <c r="DP168" s="171">
        <f t="shared" si="146"/>
        <v>0</v>
      </c>
      <c r="DQ168" s="171">
        <f t="shared" si="146"/>
        <v>0</v>
      </c>
      <c r="DR168" s="171">
        <f t="shared" si="146"/>
        <v>0</v>
      </c>
    </row>
    <row r="169" spans="2:122" ht="15.75" customHeight="1">
      <c r="B169" s="195">
        <v>43831</v>
      </c>
      <c r="BK169" s="172">
        <v>0</v>
      </c>
      <c r="BL169" s="171">
        <f t="shared" ref="BL169:DR169" si="147">BK169</f>
        <v>0</v>
      </c>
      <c r="BM169" s="171">
        <f t="shared" si="147"/>
        <v>0</v>
      </c>
      <c r="BN169" s="171">
        <f t="shared" si="147"/>
        <v>0</v>
      </c>
      <c r="BO169" s="171">
        <f t="shared" si="147"/>
        <v>0</v>
      </c>
      <c r="BP169" s="171">
        <f t="shared" si="147"/>
        <v>0</v>
      </c>
      <c r="BQ169" s="171">
        <f t="shared" si="147"/>
        <v>0</v>
      </c>
      <c r="BR169" s="171">
        <f t="shared" si="147"/>
        <v>0</v>
      </c>
      <c r="BS169" s="171">
        <f t="shared" si="147"/>
        <v>0</v>
      </c>
      <c r="BT169" s="171">
        <f t="shared" si="147"/>
        <v>0</v>
      </c>
      <c r="BU169" s="171">
        <f t="shared" si="147"/>
        <v>0</v>
      </c>
      <c r="BV169" s="171">
        <f t="shared" si="147"/>
        <v>0</v>
      </c>
      <c r="BW169" s="171">
        <f t="shared" si="147"/>
        <v>0</v>
      </c>
      <c r="BX169" s="171">
        <f t="shared" si="147"/>
        <v>0</v>
      </c>
      <c r="BY169" s="171">
        <f t="shared" si="147"/>
        <v>0</v>
      </c>
      <c r="BZ169" s="171">
        <f t="shared" si="147"/>
        <v>0</v>
      </c>
      <c r="CA169" s="171">
        <f t="shared" si="147"/>
        <v>0</v>
      </c>
      <c r="CB169" s="171">
        <f t="shared" si="147"/>
        <v>0</v>
      </c>
      <c r="CC169" s="171">
        <f t="shared" si="147"/>
        <v>0</v>
      </c>
      <c r="CD169" s="171">
        <f t="shared" si="147"/>
        <v>0</v>
      </c>
      <c r="CE169" s="171">
        <f t="shared" si="147"/>
        <v>0</v>
      </c>
      <c r="CF169" s="171">
        <f t="shared" si="147"/>
        <v>0</v>
      </c>
      <c r="CG169" s="171">
        <f t="shared" si="147"/>
        <v>0</v>
      </c>
      <c r="CH169" s="171">
        <f t="shared" si="147"/>
        <v>0</v>
      </c>
      <c r="CI169" s="171">
        <f t="shared" si="147"/>
        <v>0</v>
      </c>
      <c r="CJ169" s="171">
        <f t="shared" si="147"/>
        <v>0</v>
      </c>
      <c r="CK169" s="171">
        <f t="shared" si="147"/>
        <v>0</v>
      </c>
      <c r="CL169" s="171">
        <f t="shared" si="147"/>
        <v>0</v>
      </c>
      <c r="CM169" s="171">
        <f t="shared" si="147"/>
        <v>0</v>
      </c>
      <c r="CN169" s="171">
        <f t="shared" si="147"/>
        <v>0</v>
      </c>
      <c r="CO169" s="171">
        <f t="shared" si="147"/>
        <v>0</v>
      </c>
      <c r="CP169" s="171">
        <f t="shared" si="147"/>
        <v>0</v>
      </c>
      <c r="CQ169" s="171">
        <f t="shared" si="147"/>
        <v>0</v>
      </c>
      <c r="CR169" s="171">
        <f t="shared" si="147"/>
        <v>0</v>
      </c>
      <c r="CS169" s="171">
        <f t="shared" si="147"/>
        <v>0</v>
      </c>
      <c r="CT169" s="171">
        <f t="shared" si="147"/>
        <v>0</v>
      </c>
      <c r="CU169" s="171">
        <f t="shared" si="147"/>
        <v>0</v>
      </c>
      <c r="CV169" s="171">
        <f t="shared" si="147"/>
        <v>0</v>
      </c>
      <c r="CW169" s="171">
        <f t="shared" si="147"/>
        <v>0</v>
      </c>
      <c r="CX169" s="171">
        <f t="shared" si="147"/>
        <v>0</v>
      </c>
      <c r="CY169" s="171">
        <f t="shared" si="147"/>
        <v>0</v>
      </c>
      <c r="CZ169" s="171">
        <f t="shared" si="147"/>
        <v>0</v>
      </c>
      <c r="DA169" s="171">
        <f t="shared" si="147"/>
        <v>0</v>
      </c>
      <c r="DB169" s="171">
        <f t="shared" si="147"/>
        <v>0</v>
      </c>
      <c r="DC169" s="171">
        <f t="shared" si="147"/>
        <v>0</v>
      </c>
      <c r="DD169" s="171">
        <f t="shared" si="147"/>
        <v>0</v>
      </c>
      <c r="DE169" s="171">
        <f t="shared" si="147"/>
        <v>0</v>
      </c>
      <c r="DF169" s="171">
        <f t="shared" si="147"/>
        <v>0</v>
      </c>
      <c r="DG169" s="171">
        <f t="shared" si="147"/>
        <v>0</v>
      </c>
      <c r="DH169" s="171">
        <f t="shared" si="147"/>
        <v>0</v>
      </c>
      <c r="DI169" s="171">
        <f t="shared" si="147"/>
        <v>0</v>
      </c>
      <c r="DJ169" s="171">
        <f t="shared" si="147"/>
        <v>0</v>
      </c>
      <c r="DK169" s="171">
        <f t="shared" si="147"/>
        <v>0</v>
      </c>
      <c r="DL169" s="171">
        <f t="shared" si="147"/>
        <v>0</v>
      </c>
      <c r="DM169" s="171">
        <f t="shared" si="147"/>
        <v>0</v>
      </c>
      <c r="DN169" s="171">
        <f t="shared" si="147"/>
        <v>0</v>
      </c>
      <c r="DO169" s="171">
        <f t="shared" si="147"/>
        <v>0</v>
      </c>
      <c r="DP169" s="171">
        <f t="shared" si="147"/>
        <v>0</v>
      </c>
      <c r="DQ169" s="171">
        <f t="shared" si="147"/>
        <v>0</v>
      </c>
      <c r="DR169" s="171">
        <f t="shared" si="147"/>
        <v>0</v>
      </c>
    </row>
    <row r="170" spans="2:122" ht="15.75" customHeight="1">
      <c r="B170" s="195">
        <v>43862</v>
      </c>
      <c r="BK170" s="172">
        <v>0</v>
      </c>
      <c r="BL170" s="171">
        <f t="shared" ref="BL170:DR170" si="148">BK170</f>
        <v>0</v>
      </c>
      <c r="BM170" s="171">
        <f t="shared" si="148"/>
        <v>0</v>
      </c>
      <c r="BN170" s="171">
        <f t="shared" si="148"/>
        <v>0</v>
      </c>
      <c r="BO170" s="171">
        <f t="shared" si="148"/>
        <v>0</v>
      </c>
      <c r="BP170" s="171">
        <f t="shared" si="148"/>
        <v>0</v>
      </c>
      <c r="BQ170" s="171">
        <f t="shared" si="148"/>
        <v>0</v>
      </c>
      <c r="BR170" s="171">
        <f t="shared" si="148"/>
        <v>0</v>
      </c>
      <c r="BS170" s="171">
        <f t="shared" si="148"/>
        <v>0</v>
      </c>
      <c r="BT170" s="171">
        <f t="shared" si="148"/>
        <v>0</v>
      </c>
      <c r="BU170" s="171">
        <f t="shared" si="148"/>
        <v>0</v>
      </c>
      <c r="BV170" s="171">
        <f t="shared" si="148"/>
        <v>0</v>
      </c>
      <c r="BW170" s="171">
        <f t="shared" si="148"/>
        <v>0</v>
      </c>
      <c r="BX170" s="171">
        <f t="shared" si="148"/>
        <v>0</v>
      </c>
      <c r="BY170" s="171">
        <f t="shared" si="148"/>
        <v>0</v>
      </c>
      <c r="BZ170" s="171">
        <f t="shared" si="148"/>
        <v>0</v>
      </c>
      <c r="CA170" s="171">
        <f t="shared" si="148"/>
        <v>0</v>
      </c>
      <c r="CB170" s="171">
        <f t="shared" si="148"/>
        <v>0</v>
      </c>
      <c r="CC170" s="171">
        <f t="shared" si="148"/>
        <v>0</v>
      </c>
      <c r="CD170" s="171">
        <f t="shared" si="148"/>
        <v>0</v>
      </c>
      <c r="CE170" s="171">
        <f t="shared" si="148"/>
        <v>0</v>
      </c>
      <c r="CF170" s="171">
        <f t="shared" si="148"/>
        <v>0</v>
      </c>
      <c r="CG170" s="171">
        <f t="shared" si="148"/>
        <v>0</v>
      </c>
      <c r="CH170" s="171">
        <f t="shared" si="148"/>
        <v>0</v>
      </c>
      <c r="CI170" s="171">
        <f t="shared" si="148"/>
        <v>0</v>
      </c>
      <c r="CJ170" s="171">
        <f t="shared" si="148"/>
        <v>0</v>
      </c>
      <c r="CK170" s="171">
        <f t="shared" si="148"/>
        <v>0</v>
      </c>
      <c r="CL170" s="171">
        <f t="shared" si="148"/>
        <v>0</v>
      </c>
      <c r="CM170" s="171">
        <f t="shared" si="148"/>
        <v>0</v>
      </c>
      <c r="CN170" s="171">
        <f t="shared" si="148"/>
        <v>0</v>
      </c>
      <c r="CO170" s="171">
        <f t="shared" si="148"/>
        <v>0</v>
      </c>
      <c r="CP170" s="171">
        <f t="shared" si="148"/>
        <v>0</v>
      </c>
      <c r="CQ170" s="171">
        <f t="shared" si="148"/>
        <v>0</v>
      </c>
      <c r="CR170" s="171">
        <f t="shared" si="148"/>
        <v>0</v>
      </c>
      <c r="CS170" s="171">
        <f t="shared" si="148"/>
        <v>0</v>
      </c>
      <c r="CT170" s="171">
        <f t="shared" si="148"/>
        <v>0</v>
      </c>
      <c r="CU170" s="171">
        <f t="shared" si="148"/>
        <v>0</v>
      </c>
      <c r="CV170" s="171">
        <f t="shared" si="148"/>
        <v>0</v>
      </c>
      <c r="CW170" s="171">
        <f t="shared" si="148"/>
        <v>0</v>
      </c>
      <c r="CX170" s="171">
        <f t="shared" si="148"/>
        <v>0</v>
      </c>
      <c r="CY170" s="171">
        <f t="shared" si="148"/>
        <v>0</v>
      </c>
      <c r="CZ170" s="171">
        <f t="shared" si="148"/>
        <v>0</v>
      </c>
      <c r="DA170" s="171">
        <f t="shared" si="148"/>
        <v>0</v>
      </c>
      <c r="DB170" s="171">
        <f t="shared" si="148"/>
        <v>0</v>
      </c>
      <c r="DC170" s="171">
        <f t="shared" si="148"/>
        <v>0</v>
      </c>
      <c r="DD170" s="171">
        <f t="shared" si="148"/>
        <v>0</v>
      </c>
      <c r="DE170" s="171">
        <f t="shared" si="148"/>
        <v>0</v>
      </c>
      <c r="DF170" s="171">
        <f t="shared" si="148"/>
        <v>0</v>
      </c>
      <c r="DG170" s="171">
        <f t="shared" si="148"/>
        <v>0</v>
      </c>
      <c r="DH170" s="171">
        <f t="shared" si="148"/>
        <v>0</v>
      </c>
      <c r="DI170" s="171">
        <f t="shared" si="148"/>
        <v>0</v>
      </c>
      <c r="DJ170" s="171">
        <f t="shared" si="148"/>
        <v>0</v>
      </c>
      <c r="DK170" s="171">
        <f t="shared" si="148"/>
        <v>0</v>
      </c>
      <c r="DL170" s="171">
        <f t="shared" si="148"/>
        <v>0</v>
      </c>
      <c r="DM170" s="171">
        <f t="shared" si="148"/>
        <v>0</v>
      </c>
      <c r="DN170" s="171">
        <f t="shared" si="148"/>
        <v>0</v>
      </c>
      <c r="DO170" s="171">
        <f t="shared" si="148"/>
        <v>0</v>
      </c>
      <c r="DP170" s="171">
        <f t="shared" si="148"/>
        <v>0</v>
      </c>
      <c r="DQ170" s="171">
        <f t="shared" si="148"/>
        <v>0</v>
      </c>
      <c r="DR170" s="171">
        <f t="shared" si="148"/>
        <v>0</v>
      </c>
    </row>
    <row r="171" spans="2:122" ht="15.75" customHeight="1">
      <c r="B171" s="195">
        <v>43891</v>
      </c>
      <c r="BK171" s="172">
        <v>0</v>
      </c>
      <c r="BL171" s="171">
        <f t="shared" ref="BL171:DR171" si="149">BK171</f>
        <v>0</v>
      </c>
      <c r="BM171" s="171">
        <f t="shared" si="149"/>
        <v>0</v>
      </c>
      <c r="BN171" s="171">
        <f t="shared" si="149"/>
        <v>0</v>
      </c>
      <c r="BO171" s="171">
        <f t="shared" si="149"/>
        <v>0</v>
      </c>
      <c r="BP171" s="171">
        <f t="shared" si="149"/>
        <v>0</v>
      </c>
      <c r="BQ171" s="171">
        <f t="shared" si="149"/>
        <v>0</v>
      </c>
      <c r="BR171" s="171">
        <f t="shared" si="149"/>
        <v>0</v>
      </c>
      <c r="BS171" s="171">
        <f t="shared" si="149"/>
        <v>0</v>
      </c>
      <c r="BT171" s="171">
        <f t="shared" si="149"/>
        <v>0</v>
      </c>
      <c r="BU171" s="171">
        <f t="shared" si="149"/>
        <v>0</v>
      </c>
      <c r="BV171" s="171">
        <f t="shared" si="149"/>
        <v>0</v>
      </c>
      <c r="BW171" s="171">
        <f t="shared" si="149"/>
        <v>0</v>
      </c>
      <c r="BX171" s="171">
        <f t="shared" si="149"/>
        <v>0</v>
      </c>
      <c r="BY171" s="171">
        <f t="shared" si="149"/>
        <v>0</v>
      </c>
      <c r="BZ171" s="171">
        <f t="shared" si="149"/>
        <v>0</v>
      </c>
      <c r="CA171" s="171">
        <f t="shared" si="149"/>
        <v>0</v>
      </c>
      <c r="CB171" s="171">
        <f t="shared" si="149"/>
        <v>0</v>
      </c>
      <c r="CC171" s="171">
        <f t="shared" si="149"/>
        <v>0</v>
      </c>
      <c r="CD171" s="171">
        <f t="shared" si="149"/>
        <v>0</v>
      </c>
      <c r="CE171" s="171">
        <f t="shared" si="149"/>
        <v>0</v>
      </c>
      <c r="CF171" s="171">
        <f t="shared" si="149"/>
        <v>0</v>
      </c>
      <c r="CG171" s="171">
        <f t="shared" si="149"/>
        <v>0</v>
      </c>
      <c r="CH171" s="171">
        <f t="shared" si="149"/>
        <v>0</v>
      </c>
      <c r="CI171" s="171">
        <f t="shared" si="149"/>
        <v>0</v>
      </c>
      <c r="CJ171" s="171">
        <f t="shared" si="149"/>
        <v>0</v>
      </c>
      <c r="CK171" s="171">
        <f t="shared" si="149"/>
        <v>0</v>
      </c>
      <c r="CL171" s="171">
        <f t="shared" si="149"/>
        <v>0</v>
      </c>
      <c r="CM171" s="171">
        <f t="shared" si="149"/>
        <v>0</v>
      </c>
      <c r="CN171" s="171">
        <f t="shared" si="149"/>
        <v>0</v>
      </c>
      <c r="CO171" s="171">
        <f t="shared" si="149"/>
        <v>0</v>
      </c>
      <c r="CP171" s="171">
        <f t="shared" si="149"/>
        <v>0</v>
      </c>
      <c r="CQ171" s="171">
        <f t="shared" si="149"/>
        <v>0</v>
      </c>
      <c r="CR171" s="171">
        <f t="shared" si="149"/>
        <v>0</v>
      </c>
      <c r="CS171" s="171">
        <f t="shared" si="149"/>
        <v>0</v>
      </c>
      <c r="CT171" s="171">
        <f t="shared" si="149"/>
        <v>0</v>
      </c>
      <c r="CU171" s="171">
        <f t="shared" si="149"/>
        <v>0</v>
      </c>
      <c r="CV171" s="171">
        <f t="shared" si="149"/>
        <v>0</v>
      </c>
      <c r="CW171" s="171">
        <f t="shared" si="149"/>
        <v>0</v>
      </c>
      <c r="CX171" s="171">
        <f t="shared" si="149"/>
        <v>0</v>
      </c>
      <c r="CY171" s="171">
        <f t="shared" si="149"/>
        <v>0</v>
      </c>
      <c r="CZ171" s="171">
        <f t="shared" si="149"/>
        <v>0</v>
      </c>
      <c r="DA171" s="171">
        <f t="shared" si="149"/>
        <v>0</v>
      </c>
      <c r="DB171" s="171">
        <f t="shared" si="149"/>
        <v>0</v>
      </c>
      <c r="DC171" s="171">
        <f t="shared" si="149"/>
        <v>0</v>
      </c>
      <c r="DD171" s="171">
        <f t="shared" si="149"/>
        <v>0</v>
      </c>
      <c r="DE171" s="171">
        <f t="shared" si="149"/>
        <v>0</v>
      </c>
      <c r="DF171" s="171">
        <f t="shared" si="149"/>
        <v>0</v>
      </c>
      <c r="DG171" s="171">
        <f t="shared" si="149"/>
        <v>0</v>
      </c>
      <c r="DH171" s="171">
        <f t="shared" si="149"/>
        <v>0</v>
      </c>
      <c r="DI171" s="171">
        <f t="shared" si="149"/>
        <v>0</v>
      </c>
      <c r="DJ171" s="171">
        <f t="shared" si="149"/>
        <v>0</v>
      </c>
      <c r="DK171" s="171">
        <f t="shared" si="149"/>
        <v>0</v>
      </c>
      <c r="DL171" s="171">
        <f t="shared" si="149"/>
        <v>0</v>
      </c>
      <c r="DM171" s="171">
        <f t="shared" si="149"/>
        <v>0</v>
      </c>
      <c r="DN171" s="171">
        <f t="shared" si="149"/>
        <v>0</v>
      </c>
      <c r="DO171" s="171">
        <f t="shared" si="149"/>
        <v>0</v>
      </c>
      <c r="DP171" s="171">
        <f t="shared" si="149"/>
        <v>0</v>
      </c>
      <c r="DQ171" s="171">
        <f t="shared" si="149"/>
        <v>0</v>
      </c>
      <c r="DR171" s="171">
        <f t="shared" si="149"/>
        <v>0</v>
      </c>
    </row>
    <row r="172" spans="2:122" ht="15.75" customHeight="1">
      <c r="B172" s="195">
        <v>43922</v>
      </c>
      <c r="BK172" s="172">
        <v>0</v>
      </c>
      <c r="BL172" s="171">
        <f t="shared" ref="BL172:DR172" si="150">BK172</f>
        <v>0</v>
      </c>
      <c r="BM172" s="171">
        <f t="shared" si="150"/>
        <v>0</v>
      </c>
      <c r="BN172" s="171">
        <f t="shared" si="150"/>
        <v>0</v>
      </c>
      <c r="BO172" s="171">
        <f t="shared" si="150"/>
        <v>0</v>
      </c>
      <c r="BP172" s="171">
        <f t="shared" si="150"/>
        <v>0</v>
      </c>
      <c r="BQ172" s="171">
        <f t="shared" si="150"/>
        <v>0</v>
      </c>
      <c r="BR172" s="171">
        <f t="shared" si="150"/>
        <v>0</v>
      </c>
      <c r="BS172" s="171">
        <f t="shared" si="150"/>
        <v>0</v>
      </c>
      <c r="BT172" s="171">
        <f t="shared" si="150"/>
        <v>0</v>
      </c>
      <c r="BU172" s="171">
        <f t="shared" si="150"/>
        <v>0</v>
      </c>
      <c r="BV172" s="171">
        <f t="shared" si="150"/>
        <v>0</v>
      </c>
      <c r="BW172" s="171">
        <f t="shared" si="150"/>
        <v>0</v>
      </c>
      <c r="BX172" s="171">
        <f t="shared" si="150"/>
        <v>0</v>
      </c>
      <c r="BY172" s="171">
        <f t="shared" si="150"/>
        <v>0</v>
      </c>
      <c r="BZ172" s="171">
        <f t="shared" si="150"/>
        <v>0</v>
      </c>
      <c r="CA172" s="171">
        <f t="shared" si="150"/>
        <v>0</v>
      </c>
      <c r="CB172" s="171">
        <f t="shared" si="150"/>
        <v>0</v>
      </c>
      <c r="CC172" s="171">
        <f t="shared" si="150"/>
        <v>0</v>
      </c>
      <c r="CD172" s="171">
        <f t="shared" si="150"/>
        <v>0</v>
      </c>
      <c r="CE172" s="171">
        <f t="shared" si="150"/>
        <v>0</v>
      </c>
      <c r="CF172" s="171">
        <f t="shared" si="150"/>
        <v>0</v>
      </c>
      <c r="CG172" s="171">
        <f t="shared" si="150"/>
        <v>0</v>
      </c>
      <c r="CH172" s="171">
        <f t="shared" si="150"/>
        <v>0</v>
      </c>
      <c r="CI172" s="171">
        <f t="shared" si="150"/>
        <v>0</v>
      </c>
      <c r="CJ172" s="171">
        <f t="shared" si="150"/>
        <v>0</v>
      </c>
      <c r="CK172" s="171">
        <f t="shared" si="150"/>
        <v>0</v>
      </c>
      <c r="CL172" s="171">
        <f t="shared" si="150"/>
        <v>0</v>
      </c>
      <c r="CM172" s="171">
        <f t="shared" si="150"/>
        <v>0</v>
      </c>
      <c r="CN172" s="171">
        <f t="shared" si="150"/>
        <v>0</v>
      </c>
      <c r="CO172" s="171">
        <f t="shared" si="150"/>
        <v>0</v>
      </c>
      <c r="CP172" s="171">
        <f t="shared" si="150"/>
        <v>0</v>
      </c>
      <c r="CQ172" s="171">
        <f t="shared" si="150"/>
        <v>0</v>
      </c>
      <c r="CR172" s="171">
        <f t="shared" si="150"/>
        <v>0</v>
      </c>
      <c r="CS172" s="171">
        <f t="shared" si="150"/>
        <v>0</v>
      </c>
      <c r="CT172" s="171">
        <f t="shared" si="150"/>
        <v>0</v>
      </c>
      <c r="CU172" s="171">
        <f t="shared" si="150"/>
        <v>0</v>
      </c>
      <c r="CV172" s="171">
        <f t="shared" si="150"/>
        <v>0</v>
      </c>
      <c r="CW172" s="171">
        <f t="shared" si="150"/>
        <v>0</v>
      </c>
      <c r="CX172" s="171">
        <f t="shared" si="150"/>
        <v>0</v>
      </c>
      <c r="CY172" s="171">
        <f t="shared" si="150"/>
        <v>0</v>
      </c>
      <c r="CZ172" s="171">
        <f t="shared" si="150"/>
        <v>0</v>
      </c>
      <c r="DA172" s="171">
        <f t="shared" si="150"/>
        <v>0</v>
      </c>
      <c r="DB172" s="171">
        <f t="shared" si="150"/>
        <v>0</v>
      </c>
      <c r="DC172" s="171">
        <f t="shared" si="150"/>
        <v>0</v>
      </c>
      <c r="DD172" s="171">
        <f t="shared" si="150"/>
        <v>0</v>
      </c>
      <c r="DE172" s="171">
        <f t="shared" si="150"/>
        <v>0</v>
      </c>
      <c r="DF172" s="171">
        <f t="shared" si="150"/>
        <v>0</v>
      </c>
      <c r="DG172" s="171">
        <f t="shared" si="150"/>
        <v>0</v>
      </c>
      <c r="DH172" s="171">
        <f t="shared" si="150"/>
        <v>0</v>
      </c>
      <c r="DI172" s="171">
        <f t="shared" si="150"/>
        <v>0</v>
      </c>
      <c r="DJ172" s="171">
        <f t="shared" si="150"/>
        <v>0</v>
      </c>
      <c r="DK172" s="171">
        <f t="shared" si="150"/>
        <v>0</v>
      </c>
      <c r="DL172" s="171">
        <f t="shared" si="150"/>
        <v>0</v>
      </c>
      <c r="DM172" s="171">
        <f t="shared" si="150"/>
        <v>0</v>
      </c>
      <c r="DN172" s="171">
        <f t="shared" si="150"/>
        <v>0</v>
      </c>
      <c r="DO172" s="171">
        <f t="shared" si="150"/>
        <v>0</v>
      </c>
      <c r="DP172" s="171">
        <f t="shared" si="150"/>
        <v>0</v>
      </c>
      <c r="DQ172" s="171">
        <f t="shared" si="150"/>
        <v>0</v>
      </c>
      <c r="DR172" s="171">
        <f t="shared" si="150"/>
        <v>0</v>
      </c>
    </row>
    <row r="173" spans="2:122" ht="15.75" customHeight="1">
      <c r="B173" s="195">
        <v>43952</v>
      </c>
      <c r="BK173" s="172">
        <v>0</v>
      </c>
      <c r="BL173" s="171">
        <f t="shared" ref="BL173:DR173" si="151">BK173</f>
        <v>0</v>
      </c>
      <c r="BM173" s="171">
        <f t="shared" si="151"/>
        <v>0</v>
      </c>
      <c r="BN173" s="171">
        <f t="shared" si="151"/>
        <v>0</v>
      </c>
      <c r="BO173" s="171">
        <f t="shared" si="151"/>
        <v>0</v>
      </c>
      <c r="BP173" s="171">
        <f t="shared" si="151"/>
        <v>0</v>
      </c>
      <c r="BQ173" s="171">
        <f t="shared" si="151"/>
        <v>0</v>
      </c>
      <c r="BR173" s="171">
        <f t="shared" si="151"/>
        <v>0</v>
      </c>
      <c r="BS173" s="171">
        <f t="shared" si="151"/>
        <v>0</v>
      </c>
      <c r="BT173" s="171">
        <f t="shared" si="151"/>
        <v>0</v>
      </c>
      <c r="BU173" s="171">
        <f t="shared" si="151"/>
        <v>0</v>
      </c>
      <c r="BV173" s="171">
        <f t="shared" si="151"/>
        <v>0</v>
      </c>
      <c r="BW173" s="171">
        <f t="shared" si="151"/>
        <v>0</v>
      </c>
      <c r="BX173" s="171">
        <f t="shared" si="151"/>
        <v>0</v>
      </c>
      <c r="BY173" s="171">
        <f t="shared" si="151"/>
        <v>0</v>
      </c>
      <c r="BZ173" s="171">
        <f t="shared" si="151"/>
        <v>0</v>
      </c>
      <c r="CA173" s="171">
        <f t="shared" si="151"/>
        <v>0</v>
      </c>
      <c r="CB173" s="171">
        <f t="shared" si="151"/>
        <v>0</v>
      </c>
      <c r="CC173" s="171">
        <f t="shared" si="151"/>
        <v>0</v>
      </c>
      <c r="CD173" s="171">
        <f t="shared" si="151"/>
        <v>0</v>
      </c>
      <c r="CE173" s="171">
        <f t="shared" si="151"/>
        <v>0</v>
      </c>
      <c r="CF173" s="171">
        <f t="shared" si="151"/>
        <v>0</v>
      </c>
      <c r="CG173" s="171">
        <f t="shared" si="151"/>
        <v>0</v>
      </c>
      <c r="CH173" s="171">
        <f t="shared" si="151"/>
        <v>0</v>
      </c>
      <c r="CI173" s="171">
        <f t="shared" si="151"/>
        <v>0</v>
      </c>
      <c r="CJ173" s="171">
        <f t="shared" si="151"/>
        <v>0</v>
      </c>
      <c r="CK173" s="171">
        <f t="shared" si="151"/>
        <v>0</v>
      </c>
      <c r="CL173" s="171">
        <f t="shared" si="151"/>
        <v>0</v>
      </c>
      <c r="CM173" s="171">
        <f t="shared" si="151"/>
        <v>0</v>
      </c>
      <c r="CN173" s="171">
        <f t="shared" si="151"/>
        <v>0</v>
      </c>
      <c r="CO173" s="171">
        <f t="shared" si="151"/>
        <v>0</v>
      </c>
      <c r="CP173" s="171">
        <f t="shared" si="151"/>
        <v>0</v>
      </c>
      <c r="CQ173" s="171">
        <f t="shared" si="151"/>
        <v>0</v>
      </c>
      <c r="CR173" s="171">
        <f t="shared" si="151"/>
        <v>0</v>
      </c>
      <c r="CS173" s="171">
        <f t="shared" si="151"/>
        <v>0</v>
      </c>
      <c r="CT173" s="171">
        <f t="shared" si="151"/>
        <v>0</v>
      </c>
      <c r="CU173" s="171">
        <f t="shared" si="151"/>
        <v>0</v>
      </c>
      <c r="CV173" s="171">
        <f t="shared" si="151"/>
        <v>0</v>
      </c>
      <c r="CW173" s="171">
        <f t="shared" si="151"/>
        <v>0</v>
      </c>
      <c r="CX173" s="171">
        <f t="shared" si="151"/>
        <v>0</v>
      </c>
      <c r="CY173" s="171">
        <f t="shared" si="151"/>
        <v>0</v>
      </c>
      <c r="CZ173" s="171">
        <f t="shared" si="151"/>
        <v>0</v>
      </c>
      <c r="DA173" s="171">
        <f t="shared" si="151"/>
        <v>0</v>
      </c>
      <c r="DB173" s="171">
        <f t="shared" si="151"/>
        <v>0</v>
      </c>
      <c r="DC173" s="171">
        <f t="shared" si="151"/>
        <v>0</v>
      </c>
      <c r="DD173" s="171">
        <f t="shared" si="151"/>
        <v>0</v>
      </c>
      <c r="DE173" s="171">
        <f t="shared" si="151"/>
        <v>0</v>
      </c>
      <c r="DF173" s="171">
        <f t="shared" si="151"/>
        <v>0</v>
      </c>
      <c r="DG173" s="171">
        <f t="shared" si="151"/>
        <v>0</v>
      </c>
      <c r="DH173" s="171">
        <f t="shared" si="151"/>
        <v>0</v>
      </c>
      <c r="DI173" s="171">
        <f t="shared" si="151"/>
        <v>0</v>
      </c>
      <c r="DJ173" s="171">
        <f t="shared" si="151"/>
        <v>0</v>
      </c>
      <c r="DK173" s="171">
        <f t="shared" si="151"/>
        <v>0</v>
      </c>
      <c r="DL173" s="171">
        <f t="shared" si="151"/>
        <v>0</v>
      </c>
      <c r="DM173" s="171">
        <f t="shared" si="151"/>
        <v>0</v>
      </c>
      <c r="DN173" s="171">
        <f t="shared" si="151"/>
        <v>0</v>
      </c>
      <c r="DO173" s="171">
        <f t="shared" si="151"/>
        <v>0</v>
      </c>
      <c r="DP173" s="171">
        <f t="shared" si="151"/>
        <v>0</v>
      </c>
      <c r="DQ173" s="171">
        <f t="shared" si="151"/>
        <v>0</v>
      </c>
      <c r="DR173" s="171">
        <f t="shared" si="151"/>
        <v>0</v>
      </c>
    </row>
    <row r="174" spans="2:122" ht="15.75" customHeight="1">
      <c r="B174" s="195">
        <v>43983</v>
      </c>
      <c r="BK174" s="172">
        <v>0</v>
      </c>
      <c r="BL174" s="171">
        <f t="shared" ref="BL174:DR174" si="152">BK174</f>
        <v>0</v>
      </c>
      <c r="BM174" s="171">
        <f t="shared" si="152"/>
        <v>0</v>
      </c>
      <c r="BN174" s="171">
        <f t="shared" si="152"/>
        <v>0</v>
      </c>
      <c r="BO174" s="171">
        <f t="shared" si="152"/>
        <v>0</v>
      </c>
      <c r="BP174" s="171">
        <f t="shared" si="152"/>
        <v>0</v>
      </c>
      <c r="BQ174" s="171">
        <f t="shared" si="152"/>
        <v>0</v>
      </c>
      <c r="BR174" s="171">
        <f t="shared" si="152"/>
        <v>0</v>
      </c>
      <c r="BS174" s="171">
        <f t="shared" si="152"/>
        <v>0</v>
      </c>
      <c r="BT174" s="171">
        <f t="shared" si="152"/>
        <v>0</v>
      </c>
      <c r="BU174" s="171">
        <f t="shared" si="152"/>
        <v>0</v>
      </c>
      <c r="BV174" s="171">
        <f t="shared" si="152"/>
        <v>0</v>
      </c>
      <c r="BW174" s="171">
        <f t="shared" si="152"/>
        <v>0</v>
      </c>
      <c r="BX174" s="171">
        <f t="shared" si="152"/>
        <v>0</v>
      </c>
      <c r="BY174" s="171">
        <f t="shared" si="152"/>
        <v>0</v>
      </c>
      <c r="BZ174" s="171">
        <f t="shared" si="152"/>
        <v>0</v>
      </c>
      <c r="CA174" s="171">
        <f t="shared" si="152"/>
        <v>0</v>
      </c>
      <c r="CB174" s="171">
        <f t="shared" si="152"/>
        <v>0</v>
      </c>
      <c r="CC174" s="171">
        <f t="shared" si="152"/>
        <v>0</v>
      </c>
      <c r="CD174" s="171">
        <f t="shared" si="152"/>
        <v>0</v>
      </c>
      <c r="CE174" s="171">
        <f t="shared" si="152"/>
        <v>0</v>
      </c>
      <c r="CF174" s="171">
        <f t="shared" si="152"/>
        <v>0</v>
      </c>
      <c r="CG174" s="171">
        <f t="shared" si="152"/>
        <v>0</v>
      </c>
      <c r="CH174" s="171">
        <f t="shared" si="152"/>
        <v>0</v>
      </c>
      <c r="CI174" s="171">
        <f t="shared" si="152"/>
        <v>0</v>
      </c>
      <c r="CJ174" s="171">
        <f t="shared" si="152"/>
        <v>0</v>
      </c>
      <c r="CK174" s="171">
        <f t="shared" si="152"/>
        <v>0</v>
      </c>
      <c r="CL174" s="171">
        <f t="shared" si="152"/>
        <v>0</v>
      </c>
      <c r="CM174" s="171">
        <f t="shared" si="152"/>
        <v>0</v>
      </c>
      <c r="CN174" s="171">
        <f t="shared" si="152"/>
        <v>0</v>
      </c>
      <c r="CO174" s="171">
        <f t="shared" si="152"/>
        <v>0</v>
      </c>
      <c r="CP174" s="171">
        <f t="shared" si="152"/>
        <v>0</v>
      </c>
      <c r="CQ174" s="171">
        <f t="shared" si="152"/>
        <v>0</v>
      </c>
      <c r="CR174" s="171">
        <f t="shared" si="152"/>
        <v>0</v>
      </c>
      <c r="CS174" s="171">
        <f t="shared" si="152"/>
        <v>0</v>
      </c>
      <c r="CT174" s="171">
        <f t="shared" si="152"/>
        <v>0</v>
      </c>
      <c r="CU174" s="171">
        <f t="shared" si="152"/>
        <v>0</v>
      </c>
      <c r="CV174" s="171">
        <f t="shared" si="152"/>
        <v>0</v>
      </c>
      <c r="CW174" s="171">
        <f t="shared" si="152"/>
        <v>0</v>
      </c>
      <c r="CX174" s="171">
        <f t="shared" si="152"/>
        <v>0</v>
      </c>
      <c r="CY174" s="171">
        <f t="shared" si="152"/>
        <v>0</v>
      </c>
      <c r="CZ174" s="171">
        <f t="shared" si="152"/>
        <v>0</v>
      </c>
      <c r="DA174" s="171">
        <f t="shared" si="152"/>
        <v>0</v>
      </c>
      <c r="DB174" s="171">
        <f t="shared" si="152"/>
        <v>0</v>
      </c>
      <c r="DC174" s="171">
        <f t="shared" si="152"/>
        <v>0</v>
      </c>
      <c r="DD174" s="171">
        <f t="shared" si="152"/>
        <v>0</v>
      </c>
      <c r="DE174" s="171">
        <f t="shared" si="152"/>
        <v>0</v>
      </c>
      <c r="DF174" s="171">
        <f t="shared" si="152"/>
        <v>0</v>
      </c>
      <c r="DG174" s="171">
        <f t="shared" si="152"/>
        <v>0</v>
      </c>
      <c r="DH174" s="171">
        <f t="shared" si="152"/>
        <v>0</v>
      </c>
      <c r="DI174" s="171">
        <f t="shared" si="152"/>
        <v>0</v>
      </c>
      <c r="DJ174" s="171">
        <f t="shared" si="152"/>
        <v>0</v>
      </c>
      <c r="DK174" s="171">
        <f t="shared" si="152"/>
        <v>0</v>
      </c>
      <c r="DL174" s="171">
        <f t="shared" si="152"/>
        <v>0</v>
      </c>
      <c r="DM174" s="171">
        <f t="shared" si="152"/>
        <v>0</v>
      </c>
      <c r="DN174" s="171">
        <f t="shared" si="152"/>
        <v>0</v>
      </c>
      <c r="DO174" s="171">
        <f t="shared" si="152"/>
        <v>0</v>
      </c>
      <c r="DP174" s="171">
        <f t="shared" si="152"/>
        <v>0</v>
      </c>
      <c r="DQ174" s="171">
        <f t="shared" si="152"/>
        <v>0</v>
      </c>
      <c r="DR174" s="171">
        <f t="shared" si="152"/>
        <v>0</v>
      </c>
    </row>
    <row r="175" spans="2:122" ht="15.75" customHeight="1">
      <c r="B175" s="195">
        <v>44013</v>
      </c>
      <c r="BK175" s="172">
        <v>0</v>
      </c>
      <c r="BL175" s="171">
        <f t="shared" ref="BL175:DR175" si="153">BK175</f>
        <v>0</v>
      </c>
      <c r="BM175" s="171">
        <f t="shared" si="153"/>
        <v>0</v>
      </c>
      <c r="BN175" s="171">
        <f t="shared" si="153"/>
        <v>0</v>
      </c>
      <c r="BO175" s="171">
        <f t="shared" si="153"/>
        <v>0</v>
      </c>
      <c r="BP175" s="171">
        <f t="shared" si="153"/>
        <v>0</v>
      </c>
      <c r="BQ175" s="171">
        <f t="shared" si="153"/>
        <v>0</v>
      </c>
      <c r="BR175" s="171">
        <f t="shared" si="153"/>
        <v>0</v>
      </c>
      <c r="BS175" s="171">
        <f t="shared" si="153"/>
        <v>0</v>
      </c>
      <c r="BT175" s="171">
        <f t="shared" si="153"/>
        <v>0</v>
      </c>
      <c r="BU175" s="171">
        <f t="shared" si="153"/>
        <v>0</v>
      </c>
      <c r="BV175" s="171">
        <f t="shared" si="153"/>
        <v>0</v>
      </c>
      <c r="BW175" s="171">
        <f t="shared" si="153"/>
        <v>0</v>
      </c>
      <c r="BX175" s="171">
        <f t="shared" si="153"/>
        <v>0</v>
      </c>
      <c r="BY175" s="171">
        <f t="shared" si="153"/>
        <v>0</v>
      </c>
      <c r="BZ175" s="171">
        <f t="shared" si="153"/>
        <v>0</v>
      </c>
      <c r="CA175" s="171">
        <f t="shared" si="153"/>
        <v>0</v>
      </c>
      <c r="CB175" s="171">
        <f t="shared" si="153"/>
        <v>0</v>
      </c>
      <c r="CC175" s="171">
        <f t="shared" si="153"/>
        <v>0</v>
      </c>
      <c r="CD175" s="171">
        <f t="shared" si="153"/>
        <v>0</v>
      </c>
      <c r="CE175" s="171">
        <f t="shared" si="153"/>
        <v>0</v>
      </c>
      <c r="CF175" s="171">
        <f t="shared" si="153"/>
        <v>0</v>
      </c>
      <c r="CG175" s="171">
        <f t="shared" si="153"/>
        <v>0</v>
      </c>
      <c r="CH175" s="171">
        <f t="shared" si="153"/>
        <v>0</v>
      </c>
      <c r="CI175" s="171">
        <f t="shared" si="153"/>
        <v>0</v>
      </c>
      <c r="CJ175" s="171">
        <f t="shared" si="153"/>
        <v>0</v>
      </c>
      <c r="CK175" s="171">
        <f t="shared" si="153"/>
        <v>0</v>
      </c>
      <c r="CL175" s="171">
        <f t="shared" si="153"/>
        <v>0</v>
      </c>
      <c r="CM175" s="171">
        <f t="shared" si="153"/>
        <v>0</v>
      </c>
      <c r="CN175" s="171">
        <f t="shared" si="153"/>
        <v>0</v>
      </c>
      <c r="CO175" s="171">
        <f t="shared" si="153"/>
        <v>0</v>
      </c>
      <c r="CP175" s="171">
        <f t="shared" si="153"/>
        <v>0</v>
      </c>
      <c r="CQ175" s="171">
        <f t="shared" si="153"/>
        <v>0</v>
      </c>
      <c r="CR175" s="171">
        <f t="shared" si="153"/>
        <v>0</v>
      </c>
      <c r="CS175" s="171">
        <f t="shared" si="153"/>
        <v>0</v>
      </c>
      <c r="CT175" s="171">
        <f t="shared" si="153"/>
        <v>0</v>
      </c>
      <c r="CU175" s="171">
        <f t="shared" si="153"/>
        <v>0</v>
      </c>
      <c r="CV175" s="171">
        <f t="shared" si="153"/>
        <v>0</v>
      </c>
      <c r="CW175" s="171">
        <f t="shared" si="153"/>
        <v>0</v>
      </c>
      <c r="CX175" s="171">
        <f t="shared" si="153"/>
        <v>0</v>
      </c>
      <c r="CY175" s="171">
        <f t="shared" si="153"/>
        <v>0</v>
      </c>
      <c r="CZ175" s="171">
        <f t="shared" si="153"/>
        <v>0</v>
      </c>
      <c r="DA175" s="171">
        <f t="shared" si="153"/>
        <v>0</v>
      </c>
      <c r="DB175" s="171">
        <f t="shared" si="153"/>
        <v>0</v>
      </c>
      <c r="DC175" s="171">
        <f t="shared" si="153"/>
        <v>0</v>
      </c>
      <c r="DD175" s="171">
        <f t="shared" si="153"/>
        <v>0</v>
      </c>
      <c r="DE175" s="171">
        <f t="shared" si="153"/>
        <v>0</v>
      </c>
      <c r="DF175" s="171">
        <f t="shared" si="153"/>
        <v>0</v>
      </c>
      <c r="DG175" s="171">
        <f t="shared" si="153"/>
        <v>0</v>
      </c>
      <c r="DH175" s="171">
        <f t="shared" si="153"/>
        <v>0</v>
      </c>
      <c r="DI175" s="171">
        <f t="shared" si="153"/>
        <v>0</v>
      </c>
      <c r="DJ175" s="171">
        <f t="shared" si="153"/>
        <v>0</v>
      </c>
      <c r="DK175" s="171">
        <f t="shared" si="153"/>
        <v>0</v>
      </c>
      <c r="DL175" s="171">
        <f t="shared" si="153"/>
        <v>0</v>
      </c>
      <c r="DM175" s="171">
        <f t="shared" si="153"/>
        <v>0</v>
      </c>
      <c r="DN175" s="171">
        <f t="shared" si="153"/>
        <v>0</v>
      </c>
      <c r="DO175" s="171">
        <f t="shared" si="153"/>
        <v>0</v>
      </c>
      <c r="DP175" s="171">
        <f t="shared" si="153"/>
        <v>0</v>
      </c>
      <c r="DQ175" s="171">
        <f t="shared" si="153"/>
        <v>0</v>
      </c>
      <c r="DR175" s="171">
        <f t="shared" si="153"/>
        <v>0</v>
      </c>
    </row>
    <row r="176" spans="2:122" ht="15.75" customHeight="1">
      <c r="B176" s="195">
        <v>44044</v>
      </c>
      <c r="BK176" s="172">
        <v>0</v>
      </c>
      <c r="BL176" s="171">
        <f t="shared" ref="BL176:DR176" si="154">BK176</f>
        <v>0</v>
      </c>
      <c r="BM176" s="171">
        <f t="shared" si="154"/>
        <v>0</v>
      </c>
      <c r="BN176" s="171">
        <f t="shared" si="154"/>
        <v>0</v>
      </c>
      <c r="BO176" s="171">
        <f t="shared" si="154"/>
        <v>0</v>
      </c>
      <c r="BP176" s="171">
        <f t="shared" si="154"/>
        <v>0</v>
      </c>
      <c r="BQ176" s="171">
        <f t="shared" si="154"/>
        <v>0</v>
      </c>
      <c r="BR176" s="171">
        <f t="shared" si="154"/>
        <v>0</v>
      </c>
      <c r="BS176" s="171">
        <f t="shared" si="154"/>
        <v>0</v>
      </c>
      <c r="BT176" s="171">
        <f t="shared" si="154"/>
        <v>0</v>
      </c>
      <c r="BU176" s="171">
        <f t="shared" si="154"/>
        <v>0</v>
      </c>
      <c r="BV176" s="171">
        <f t="shared" si="154"/>
        <v>0</v>
      </c>
      <c r="BW176" s="171">
        <f t="shared" si="154"/>
        <v>0</v>
      </c>
      <c r="BX176" s="171">
        <f t="shared" si="154"/>
        <v>0</v>
      </c>
      <c r="BY176" s="171">
        <f t="shared" si="154"/>
        <v>0</v>
      </c>
      <c r="BZ176" s="171">
        <f t="shared" si="154"/>
        <v>0</v>
      </c>
      <c r="CA176" s="171">
        <f t="shared" si="154"/>
        <v>0</v>
      </c>
      <c r="CB176" s="171">
        <f t="shared" si="154"/>
        <v>0</v>
      </c>
      <c r="CC176" s="171">
        <f t="shared" si="154"/>
        <v>0</v>
      </c>
      <c r="CD176" s="171">
        <f t="shared" si="154"/>
        <v>0</v>
      </c>
      <c r="CE176" s="171">
        <f t="shared" si="154"/>
        <v>0</v>
      </c>
      <c r="CF176" s="171">
        <f t="shared" si="154"/>
        <v>0</v>
      </c>
      <c r="CG176" s="171">
        <f t="shared" si="154"/>
        <v>0</v>
      </c>
      <c r="CH176" s="171">
        <f t="shared" si="154"/>
        <v>0</v>
      </c>
      <c r="CI176" s="171">
        <f t="shared" si="154"/>
        <v>0</v>
      </c>
      <c r="CJ176" s="171">
        <f t="shared" si="154"/>
        <v>0</v>
      </c>
      <c r="CK176" s="171">
        <f t="shared" si="154"/>
        <v>0</v>
      </c>
      <c r="CL176" s="171">
        <f t="shared" si="154"/>
        <v>0</v>
      </c>
      <c r="CM176" s="171">
        <f t="shared" si="154"/>
        <v>0</v>
      </c>
      <c r="CN176" s="171">
        <f t="shared" si="154"/>
        <v>0</v>
      </c>
      <c r="CO176" s="171">
        <f t="shared" si="154"/>
        <v>0</v>
      </c>
      <c r="CP176" s="171">
        <f t="shared" si="154"/>
        <v>0</v>
      </c>
      <c r="CQ176" s="171">
        <f t="shared" si="154"/>
        <v>0</v>
      </c>
      <c r="CR176" s="171">
        <f t="shared" si="154"/>
        <v>0</v>
      </c>
      <c r="CS176" s="171">
        <f t="shared" si="154"/>
        <v>0</v>
      </c>
      <c r="CT176" s="171">
        <f t="shared" si="154"/>
        <v>0</v>
      </c>
      <c r="CU176" s="171">
        <f t="shared" si="154"/>
        <v>0</v>
      </c>
      <c r="CV176" s="171">
        <f t="shared" si="154"/>
        <v>0</v>
      </c>
      <c r="CW176" s="171">
        <f t="shared" si="154"/>
        <v>0</v>
      </c>
      <c r="CX176" s="171">
        <f t="shared" si="154"/>
        <v>0</v>
      </c>
      <c r="CY176" s="171">
        <f t="shared" si="154"/>
        <v>0</v>
      </c>
      <c r="CZ176" s="171">
        <f t="shared" si="154"/>
        <v>0</v>
      </c>
      <c r="DA176" s="171">
        <f t="shared" si="154"/>
        <v>0</v>
      </c>
      <c r="DB176" s="171">
        <f t="shared" si="154"/>
        <v>0</v>
      </c>
      <c r="DC176" s="171">
        <f t="shared" si="154"/>
        <v>0</v>
      </c>
      <c r="DD176" s="171">
        <f t="shared" si="154"/>
        <v>0</v>
      </c>
      <c r="DE176" s="171">
        <f t="shared" si="154"/>
        <v>0</v>
      </c>
      <c r="DF176" s="171">
        <f t="shared" si="154"/>
        <v>0</v>
      </c>
      <c r="DG176" s="171">
        <f t="shared" si="154"/>
        <v>0</v>
      </c>
      <c r="DH176" s="171">
        <f t="shared" si="154"/>
        <v>0</v>
      </c>
      <c r="DI176" s="171">
        <f t="shared" si="154"/>
        <v>0</v>
      </c>
      <c r="DJ176" s="171">
        <f t="shared" si="154"/>
        <v>0</v>
      </c>
      <c r="DK176" s="171">
        <f t="shared" si="154"/>
        <v>0</v>
      </c>
      <c r="DL176" s="171">
        <f t="shared" si="154"/>
        <v>0</v>
      </c>
      <c r="DM176" s="171">
        <f t="shared" si="154"/>
        <v>0</v>
      </c>
      <c r="DN176" s="171">
        <f t="shared" si="154"/>
        <v>0</v>
      </c>
      <c r="DO176" s="171">
        <f t="shared" si="154"/>
        <v>0</v>
      </c>
      <c r="DP176" s="171">
        <f t="shared" si="154"/>
        <v>0</v>
      </c>
      <c r="DQ176" s="171">
        <f t="shared" si="154"/>
        <v>0</v>
      </c>
      <c r="DR176" s="171">
        <f t="shared" si="154"/>
        <v>0</v>
      </c>
    </row>
    <row r="177" spans="2:122" ht="15.75" customHeight="1">
      <c r="B177" s="195">
        <v>44075</v>
      </c>
      <c r="BK177" s="172">
        <v>0</v>
      </c>
      <c r="BL177" s="171">
        <f t="shared" ref="BL177:DR177" si="155">BK177</f>
        <v>0</v>
      </c>
      <c r="BM177" s="171">
        <f t="shared" si="155"/>
        <v>0</v>
      </c>
      <c r="BN177" s="171">
        <f t="shared" si="155"/>
        <v>0</v>
      </c>
      <c r="BO177" s="171">
        <f t="shared" si="155"/>
        <v>0</v>
      </c>
      <c r="BP177" s="171">
        <f t="shared" si="155"/>
        <v>0</v>
      </c>
      <c r="BQ177" s="171">
        <f t="shared" si="155"/>
        <v>0</v>
      </c>
      <c r="BR177" s="171">
        <f t="shared" si="155"/>
        <v>0</v>
      </c>
      <c r="BS177" s="171">
        <f t="shared" si="155"/>
        <v>0</v>
      </c>
      <c r="BT177" s="171">
        <f t="shared" si="155"/>
        <v>0</v>
      </c>
      <c r="BU177" s="171">
        <f t="shared" si="155"/>
        <v>0</v>
      </c>
      <c r="BV177" s="171">
        <f t="shared" si="155"/>
        <v>0</v>
      </c>
      <c r="BW177" s="171">
        <f t="shared" si="155"/>
        <v>0</v>
      </c>
      <c r="BX177" s="171">
        <f t="shared" si="155"/>
        <v>0</v>
      </c>
      <c r="BY177" s="171">
        <f t="shared" si="155"/>
        <v>0</v>
      </c>
      <c r="BZ177" s="171">
        <f t="shared" si="155"/>
        <v>0</v>
      </c>
      <c r="CA177" s="171">
        <f t="shared" si="155"/>
        <v>0</v>
      </c>
      <c r="CB177" s="171">
        <f t="shared" si="155"/>
        <v>0</v>
      </c>
      <c r="CC177" s="171">
        <f t="shared" si="155"/>
        <v>0</v>
      </c>
      <c r="CD177" s="171">
        <f t="shared" si="155"/>
        <v>0</v>
      </c>
      <c r="CE177" s="171">
        <f t="shared" si="155"/>
        <v>0</v>
      </c>
      <c r="CF177" s="171">
        <f t="shared" si="155"/>
        <v>0</v>
      </c>
      <c r="CG177" s="171">
        <f t="shared" si="155"/>
        <v>0</v>
      </c>
      <c r="CH177" s="171">
        <f t="shared" si="155"/>
        <v>0</v>
      </c>
      <c r="CI177" s="171">
        <f t="shared" si="155"/>
        <v>0</v>
      </c>
      <c r="CJ177" s="171">
        <f t="shared" si="155"/>
        <v>0</v>
      </c>
      <c r="CK177" s="171">
        <f t="shared" si="155"/>
        <v>0</v>
      </c>
      <c r="CL177" s="171">
        <f t="shared" si="155"/>
        <v>0</v>
      </c>
      <c r="CM177" s="171">
        <f t="shared" si="155"/>
        <v>0</v>
      </c>
      <c r="CN177" s="171">
        <f t="shared" si="155"/>
        <v>0</v>
      </c>
      <c r="CO177" s="171">
        <f t="shared" si="155"/>
        <v>0</v>
      </c>
      <c r="CP177" s="171">
        <f t="shared" si="155"/>
        <v>0</v>
      </c>
      <c r="CQ177" s="171">
        <f t="shared" si="155"/>
        <v>0</v>
      </c>
      <c r="CR177" s="171">
        <f t="shared" si="155"/>
        <v>0</v>
      </c>
      <c r="CS177" s="171">
        <f t="shared" si="155"/>
        <v>0</v>
      </c>
      <c r="CT177" s="171">
        <f t="shared" si="155"/>
        <v>0</v>
      </c>
      <c r="CU177" s="171">
        <f t="shared" si="155"/>
        <v>0</v>
      </c>
      <c r="CV177" s="171">
        <f t="shared" si="155"/>
        <v>0</v>
      </c>
      <c r="CW177" s="171">
        <f t="shared" si="155"/>
        <v>0</v>
      </c>
      <c r="CX177" s="171">
        <f t="shared" si="155"/>
        <v>0</v>
      </c>
      <c r="CY177" s="171">
        <f t="shared" si="155"/>
        <v>0</v>
      </c>
      <c r="CZ177" s="171">
        <f t="shared" si="155"/>
        <v>0</v>
      </c>
      <c r="DA177" s="171">
        <f t="shared" si="155"/>
        <v>0</v>
      </c>
      <c r="DB177" s="171">
        <f t="shared" si="155"/>
        <v>0</v>
      </c>
      <c r="DC177" s="171">
        <f t="shared" si="155"/>
        <v>0</v>
      </c>
      <c r="DD177" s="171">
        <f t="shared" si="155"/>
        <v>0</v>
      </c>
      <c r="DE177" s="171">
        <f t="shared" si="155"/>
        <v>0</v>
      </c>
      <c r="DF177" s="171">
        <f t="shared" si="155"/>
        <v>0</v>
      </c>
      <c r="DG177" s="171">
        <f t="shared" si="155"/>
        <v>0</v>
      </c>
      <c r="DH177" s="171">
        <f t="shared" si="155"/>
        <v>0</v>
      </c>
      <c r="DI177" s="171">
        <f t="shared" si="155"/>
        <v>0</v>
      </c>
      <c r="DJ177" s="171">
        <f t="shared" si="155"/>
        <v>0</v>
      </c>
      <c r="DK177" s="171">
        <f t="shared" si="155"/>
        <v>0</v>
      </c>
      <c r="DL177" s="171">
        <f t="shared" si="155"/>
        <v>0</v>
      </c>
      <c r="DM177" s="171">
        <f t="shared" si="155"/>
        <v>0</v>
      </c>
      <c r="DN177" s="171">
        <f t="shared" si="155"/>
        <v>0</v>
      </c>
      <c r="DO177" s="171">
        <f t="shared" si="155"/>
        <v>0</v>
      </c>
      <c r="DP177" s="171">
        <f t="shared" si="155"/>
        <v>0</v>
      </c>
      <c r="DQ177" s="171">
        <f t="shared" si="155"/>
        <v>0</v>
      </c>
      <c r="DR177" s="171">
        <f t="shared" si="155"/>
        <v>0</v>
      </c>
    </row>
    <row r="178" spans="2:122" ht="15.75" customHeight="1">
      <c r="B178" s="195">
        <v>44105</v>
      </c>
      <c r="BK178" s="172">
        <v>0</v>
      </c>
      <c r="BL178" s="171">
        <f t="shared" ref="BL178:DR178" si="156">BK178</f>
        <v>0</v>
      </c>
      <c r="BM178" s="171">
        <f t="shared" si="156"/>
        <v>0</v>
      </c>
      <c r="BN178" s="171">
        <f t="shared" si="156"/>
        <v>0</v>
      </c>
      <c r="BO178" s="171">
        <f t="shared" si="156"/>
        <v>0</v>
      </c>
      <c r="BP178" s="171">
        <f t="shared" si="156"/>
        <v>0</v>
      </c>
      <c r="BQ178" s="171">
        <f t="shared" si="156"/>
        <v>0</v>
      </c>
      <c r="BR178" s="171">
        <f t="shared" si="156"/>
        <v>0</v>
      </c>
      <c r="BS178" s="171">
        <f t="shared" si="156"/>
        <v>0</v>
      </c>
      <c r="BT178" s="171">
        <f t="shared" si="156"/>
        <v>0</v>
      </c>
      <c r="BU178" s="171">
        <f t="shared" si="156"/>
        <v>0</v>
      </c>
      <c r="BV178" s="171">
        <f t="shared" si="156"/>
        <v>0</v>
      </c>
      <c r="BW178" s="171">
        <f t="shared" si="156"/>
        <v>0</v>
      </c>
      <c r="BX178" s="171">
        <f t="shared" si="156"/>
        <v>0</v>
      </c>
      <c r="BY178" s="171">
        <f t="shared" si="156"/>
        <v>0</v>
      </c>
      <c r="BZ178" s="171">
        <f t="shared" si="156"/>
        <v>0</v>
      </c>
      <c r="CA178" s="171">
        <f t="shared" si="156"/>
        <v>0</v>
      </c>
      <c r="CB178" s="171">
        <f t="shared" si="156"/>
        <v>0</v>
      </c>
      <c r="CC178" s="171">
        <f t="shared" si="156"/>
        <v>0</v>
      </c>
      <c r="CD178" s="171">
        <f t="shared" si="156"/>
        <v>0</v>
      </c>
      <c r="CE178" s="171">
        <f t="shared" si="156"/>
        <v>0</v>
      </c>
      <c r="CF178" s="171">
        <f t="shared" si="156"/>
        <v>0</v>
      </c>
      <c r="CG178" s="171">
        <f t="shared" si="156"/>
        <v>0</v>
      </c>
      <c r="CH178" s="171">
        <f t="shared" si="156"/>
        <v>0</v>
      </c>
      <c r="CI178" s="171">
        <f t="shared" si="156"/>
        <v>0</v>
      </c>
      <c r="CJ178" s="171">
        <f t="shared" si="156"/>
        <v>0</v>
      </c>
      <c r="CK178" s="171">
        <f t="shared" si="156"/>
        <v>0</v>
      </c>
      <c r="CL178" s="171">
        <f t="shared" si="156"/>
        <v>0</v>
      </c>
      <c r="CM178" s="171">
        <f t="shared" si="156"/>
        <v>0</v>
      </c>
      <c r="CN178" s="171">
        <f t="shared" si="156"/>
        <v>0</v>
      </c>
      <c r="CO178" s="171">
        <f t="shared" si="156"/>
        <v>0</v>
      </c>
      <c r="CP178" s="171">
        <f t="shared" si="156"/>
        <v>0</v>
      </c>
      <c r="CQ178" s="171">
        <f t="shared" si="156"/>
        <v>0</v>
      </c>
      <c r="CR178" s="171">
        <f t="shared" si="156"/>
        <v>0</v>
      </c>
      <c r="CS178" s="171">
        <f t="shared" si="156"/>
        <v>0</v>
      </c>
      <c r="CT178" s="171">
        <f t="shared" si="156"/>
        <v>0</v>
      </c>
      <c r="CU178" s="171">
        <f t="shared" si="156"/>
        <v>0</v>
      </c>
      <c r="CV178" s="171">
        <f t="shared" si="156"/>
        <v>0</v>
      </c>
      <c r="CW178" s="171">
        <f t="shared" si="156"/>
        <v>0</v>
      </c>
      <c r="CX178" s="171">
        <f t="shared" si="156"/>
        <v>0</v>
      </c>
      <c r="CY178" s="171">
        <f t="shared" si="156"/>
        <v>0</v>
      </c>
      <c r="CZ178" s="171">
        <f t="shared" si="156"/>
        <v>0</v>
      </c>
      <c r="DA178" s="171">
        <f t="shared" si="156"/>
        <v>0</v>
      </c>
      <c r="DB178" s="171">
        <f t="shared" si="156"/>
        <v>0</v>
      </c>
      <c r="DC178" s="171">
        <f t="shared" si="156"/>
        <v>0</v>
      </c>
      <c r="DD178" s="171">
        <f t="shared" si="156"/>
        <v>0</v>
      </c>
      <c r="DE178" s="171">
        <f t="shared" si="156"/>
        <v>0</v>
      </c>
      <c r="DF178" s="171">
        <f t="shared" si="156"/>
        <v>0</v>
      </c>
      <c r="DG178" s="171">
        <f t="shared" si="156"/>
        <v>0</v>
      </c>
      <c r="DH178" s="171">
        <f t="shared" si="156"/>
        <v>0</v>
      </c>
      <c r="DI178" s="171">
        <f t="shared" si="156"/>
        <v>0</v>
      </c>
      <c r="DJ178" s="171">
        <f t="shared" si="156"/>
        <v>0</v>
      </c>
      <c r="DK178" s="171">
        <f t="shared" si="156"/>
        <v>0</v>
      </c>
      <c r="DL178" s="171">
        <f t="shared" si="156"/>
        <v>0</v>
      </c>
      <c r="DM178" s="171">
        <f t="shared" si="156"/>
        <v>0</v>
      </c>
      <c r="DN178" s="171">
        <f t="shared" si="156"/>
        <v>0</v>
      </c>
      <c r="DO178" s="171">
        <f t="shared" si="156"/>
        <v>0</v>
      </c>
      <c r="DP178" s="171">
        <f t="shared" si="156"/>
        <v>0</v>
      </c>
      <c r="DQ178" s="171">
        <f t="shared" si="156"/>
        <v>0</v>
      </c>
      <c r="DR178" s="171">
        <f t="shared" si="156"/>
        <v>0</v>
      </c>
    </row>
    <row r="179" spans="2:122" ht="15.75" customHeight="1">
      <c r="B179" s="195">
        <v>44136</v>
      </c>
      <c r="BK179" s="172">
        <v>0</v>
      </c>
      <c r="BL179" s="171">
        <f t="shared" ref="BL179:DR179" si="157">BK179</f>
        <v>0</v>
      </c>
      <c r="BM179" s="171">
        <f t="shared" si="157"/>
        <v>0</v>
      </c>
      <c r="BN179" s="171">
        <f t="shared" si="157"/>
        <v>0</v>
      </c>
      <c r="BO179" s="171">
        <f t="shared" si="157"/>
        <v>0</v>
      </c>
      <c r="BP179" s="171">
        <f t="shared" si="157"/>
        <v>0</v>
      </c>
      <c r="BQ179" s="171">
        <f t="shared" si="157"/>
        <v>0</v>
      </c>
      <c r="BR179" s="171">
        <f t="shared" si="157"/>
        <v>0</v>
      </c>
      <c r="BS179" s="171">
        <f t="shared" si="157"/>
        <v>0</v>
      </c>
      <c r="BT179" s="171">
        <f t="shared" si="157"/>
        <v>0</v>
      </c>
      <c r="BU179" s="171">
        <f t="shared" si="157"/>
        <v>0</v>
      </c>
      <c r="BV179" s="171">
        <f t="shared" si="157"/>
        <v>0</v>
      </c>
      <c r="BW179" s="171">
        <f t="shared" si="157"/>
        <v>0</v>
      </c>
      <c r="BX179" s="171">
        <f t="shared" si="157"/>
        <v>0</v>
      </c>
      <c r="BY179" s="171">
        <f t="shared" si="157"/>
        <v>0</v>
      </c>
      <c r="BZ179" s="171">
        <f t="shared" si="157"/>
        <v>0</v>
      </c>
      <c r="CA179" s="171">
        <f t="shared" si="157"/>
        <v>0</v>
      </c>
      <c r="CB179" s="171">
        <f t="shared" si="157"/>
        <v>0</v>
      </c>
      <c r="CC179" s="171">
        <f t="shared" si="157"/>
        <v>0</v>
      </c>
      <c r="CD179" s="171">
        <f t="shared" si="157"/>
        <v>0</v>
      </c>
      <c r="CE179" s="171">
        <f t="shared" si="157"/>
        <v>0</v>
      </c>
      <c r="CF179" s="171">
        <f t="shared" si="157"/>
        <v>0</v>
      </c>
      <c r="CG179" s="171">
        <f t="shared" si="157"/>
        <v>0</v>
      </c>
      <c r="CH179" s="171">
        <f t="shared" si="157"/>
        <v>0</v>
      </c>
      <c r="CI179" s="171">
        <f t="shared" si="157"/>
        <v>0</v>
      </c>
      <c r="CJ179" s="171">
        <f t="shared" si="157"/>
        <v>0</v>
      </c>
      <c r="CK179" s="171">
        <f t="shared" si="157"/>
        <v>0</v>
      </c>
      <c r="CL179" s="171">
        <f t="shared" si="157"/>
        <v>0</v>
      </c>
      <c r="CM179" s="171">
        <f t="shared" si="157"/>
        <v>0</v>
      </c>
      <c r="CN179" s="171">
        <f t="shared" si="157"/>
        <v>0</v>
      </c>
      <c r="CO179" s="171">
        <f t="shared" si="157"/>
        <v>0</v>
      </c>
      <c r="CP179" s="171">
        <f t="shared" si="157"/>
        <v>0</v>
      </c>
      <c r="CQ179" s="171">
        <f t="shared" si="157"/>
        <v>0</v>
      </c>
      <c r="CR179" s="171">
        <f t="shared" si="157"/>
        <v>0</v>
      </c>
      <c r="CS179" s="171">
        <f t="shared" si="157"/>
        <v>0</v>
      </c>
      <c r="CT179" s="171">
        <f t="shared" si="157"/>
        <v>0</v>
      </c>
      <c r="CU179" s="171">
        <f t="shared" si="157"/>
        <v>0</v>
      </c>
      <c r="CV179" s="171">
        <f t="shared" si="157"/>
        <v>0</v>
      </c>
      <c r="CW179" s="171">
        <f t="shared" si="157"/>
        <v>0</v>
      </c>
      <c r="CX179" s="171">
        <f t="shared" si="157"/>
        <v>0</v>
      </c>
      <c r="CY179" s="171">
        <f t="shared" si="157"/>
        <v>0</v>
      </c>
      <c r="CZ179" s="171">
        <f t="shared" si="157"/>
        <v>0</v>
      </c>
      <c r="DA179" s="171">
        <f t="shared" si="157"/>
        <v>0</v>
      </c>
      <c r="DB179" s="171">
        <f t="shared" si="157"/>
        <v>0</v>
      </c>
      <c r="DC179" s="171">
        <f t="shared" si="157"/>
        <v>0</v>
      </c>
      <c r="DD179" s="171">
        <f t="shared" si="157"/>
        <v>0</v>
      </c>
      <c r="DE179" s="171">
        <f t="shared" si="157"/>
        <v>0</v>
      </c>
      <c r="DF179" s="171">
        <f t="shared" si="157"/>
        <v>0</v>
      </c>
      <c r="DG179" s="171">
        <f t="shared" si="157"/>
        <v>0</v>
      </c>
      <c r="DH179" s="171">
        <f t="shared" si="157"/>
        <v>0</v>
      </c>
      <c r="DI179" s="171">
        <f t="shared" si="157"/>
        <v>0</v>
      </c>
      <c r="DJ179" s="171">
        <f t="shared" si="157"/>
        <v>0</v>
      </c>
      <c r="DK179" s="171">
        <f t="shared" si="157"/>
        <v>0</v>
      </c>
      <c r="DL179" s="171">
        <f t="shared" si="157"/>
        <v>0</v>
      </c>
      <c r="DM179" s="171">
        <f t="shared" si="157"/>
        <v>0</v>
      </c>
      <c r="DN179" s="171">
        <f t="shared" si="157"/>
        <v>0</v>
      </c>
      <c r="DO179" s="171">
        <f t="shared" si="157"/>
        <v>0</v>
      </c>
      <c r="DP179" s="171">
        <f t="shared" si="157"/>
        <v>0</v>
      </c>
      <c r="DQ179" s="171">
        <f t="shared" si="157"/>
        <v>0</v>
      </c>
      <c r="DR179" s="171">
        <f t="shared" si="157"/>
        <v>0</v>
      </c>
    </row>
    <row r="180" spans="2:122" ht="15.75" customHeight="1">
      <c r="B180" s="195">
        <v>44166</v>
      </c>
      <c r="BK180" s="172">
        <v>0</v>
      </c>
      <c r="BL180" s="171">
        <f t="shared" ref="BL180:DR180" si="158">BK180</f>
        <v>0</v>
      </c>
      <c r="BM180" s="171">
        <f t="shared" si="158"/>
        <v>0</v>
      </c>
      <c r="BN180" s="171">
        <f t="shared" si="158"/>
        <v>0</v>
      </c>
      <c r="BO180" s="171">
        <f t="shared" si="158"/>
        <v>0</v>
      </c>
      <c r="BP180" s="171">
        <f t="shared" si="158"/>
        <v>0</v>
      </c>
      <c r="BQ180" s="171">
        <f t="shared" si="158"/>
        <v>0</v>
      </c>
      <c r="BR180" s="171">
        <f t="shared" si="158"/>
        <v>0</v>
      </c>
      <c r="BS180" s="171">
        <f t="shared" si="158"/>
        <v>0</v>
      </c>
      <c r="BT180" s="171">
        <f t="shared" si="158"/>
        <v>0</v>
      </c>
      <c r="BU180" s="171">
        <f t="shared" si="158"/>
        <v>0</v>
      </c>
      <c r="BV180" s="171">
        <f t="shared" si="158"/>
        <v>0</v>
      </c>
      <c r="BW180" s="171">
        <f t="shared" si="158"/>
        <v>0</v>
      </c>
      <c r="BX180" s="171">
        <f t="shared" si="158"/>
        <v>0</v>
      </c>
      <c r="BY180" s="171">
        <f t="shared" si="158"/>
        <v>0</v>
      </c>
      <c r="BZ180" s="171">
        <f t="shared" si="158"/>
        <v>0</v>
      </c>
      <c r="CA180" s="171">
        <f t="shared" si="158"/>
        <v>0</v>
      </c>
      <c r="CB180" s="171">
        <f t="shared" si="158"/>
        <v>0</v>
      </c>
      <c r="CC180" s="171">
        <f t="shared" si="158"/>
        <v>0</v>
      </c>
      <c r="CD180" s="171">
        <f t="shared" si="158"/>
        <v>0</v>
      </c>
      <c r="CE180" s="171">
        <f t="shared" si="158"/>
        <v>0</v>
      </c>
      <c r="CF180" s="171">
        <f t="shared" si="158"/>
        <v>0</v>
      </c>
      <c r="CG180" s="171">
        <f t="shared" si="158"/>
        <v>0</v>
      </c>
      <c r="CH180" s="171">
        <f t="shared" si="158"/>
        <v>0</v>
      </c>
      <c r="CI180" s="171">
        <f t="shared" si="158"/>
        <v>0</v>
      </c>
      <c r="CJ180" s="171">
        <f t="shared" si="158"/>
        <v>0</v>
      </c>
      <c r="CK180" s="171">
        <f t="shared" si="158"/>
        <v>0</v>
      </c>
      <c r="CL180" s="171">
        <f t="shared" si="158"/>
        <v>0</v>
      </c>
      <c r="CM180" s="171">
        <f t="shared" si="158"/>
        <v>0</v>
      </c>
      <c r="CN180" s="171">
        <f t="shared" si="158"/>
        <v>0</v>
      </c>
      <c r="CO180" s="171">
        <f t="shared" si="158"/>
        <v>0</v>
      </c>
      <c r="CP180" s="171">
        <f t="shared" si="158"/>
        <v>0</v>
      </c>
      <c r="CQ180" s="171">
        <f t="shared" si="158"/>
        <v>0</v>
      </c>
      <c r="CR180" s="171">
        <f t="shared" si="158"/>
        <v>0</v>
      </c>
      <c r="CS180" s="171">
        <f t="shared" si="158"/>
        <v>0</v>
      </c>
      <c r="CT180" s="171">
        <f t="shared" si="158"/>
        <v>0</v>
      </c>
      <c r="CU180" s="171">
        <f t="shared" si="158"/>
        <v>0</v>
      </c>
      <c r="CV180" s="171">
        <f t="shared" si="158"/>
        <v>0</v>
      </c>
      <c r="CW180" s="171">
        <f t="shared" si="158"/>
        <v>0</v>
      </c>
      <c r="CX180" s="171">
        <f t="shared" si="158"/>
        <v>0</v>
      </c>
      <c r="CY180" s="171">
        <f t="shared" si="158"/>
        <v>0</v>
      </c>
      <c r="CZ180" s="171">
        <f t="shared" si="158"/>
        <v>0</v>
      </c>
      <c r="DA180" s="171">
        <f t="shared" si="158"/>
        <v>0</v>
      </c>
      <c r="DB180" s="171">
        <f t="shared" si="158"/>
        <v>0</v>
      </c>
      <c r="DC180" s="171">
        <f t="shared" si="158"/>
        <v>0</v>
      </c>
      <c r="DD180" s="171">
        <f t="shared" si="158"/>
        <v>0</v>
      </c>
      <c r="DE180" s="171">
        <f t="shared" si="158"/>
        <v>0</v>
      </c>
      <c r="DF180" s="171">
        <f t="shared" si="158"/>
        <v>0</v>
      </c>
      <c r="DG180" s="171">
        <f t="shared" si="158"/>
        <v>0</v>
      </c>
      <c r="DH180" s="171">
        <f t="shared" si="158"/>
        <v>0</v>
      </c>
      <c r="DI180" s="171">
        <f t="shared" si="158"/>
        <v>0</v>
      </c>
      <c r="DJ180" s="171">
        <f t="shared" si="158"/>
        <v>0</v>
      </c>
      <c r="DK180" s="171">
        <f t="shared" si="158"/>
        <v>0</v>
      </c>
      <c r="DL180" s="171">
        <f t="shared" si="158"/>
        <v>0</v>
      </c>
      <c r="DM180" s="171">
        <f t="shared" si="158"/>
        <v>0</v>
      </c>
      <c r="DN180" s="171">
        <f t="shared" si="158"/>
        <v>0</v>
      </c>
      <c r="DO180" s="171">
        <f t="shared" si="158"/>
        <v>0</v>
      </c>
      <c r="DP180" s="171">
        <f t="shared" si="158"/>
        <v>0</v>
      </c>
      <c r="DQ180" s="171">
        <f t="shared" si="158"/>
        <v>0</v>
      </c>
      <c r="DR180" s="171">
        <f t="shared" si="158"/>
        <v>0</v>
      </c>
    </row>
    <row r="181" spans="2:122" ht="15.75" customHeight="1">
      <c r="B181" s="195">
        <v>44197</v>
      </c>
      <c r="BK181" s="172">
        <v>0</v>
      </c>
      <c r="BL181" s="171">
        <f t="shared" ref="BL181:DR181" si="159">BK181</f>
        <v>0</v>
      </c>
      <c r="BM181" s="171">
        <f t="shared" si="159"/>
        <v>0</v>
      </c>
      <c r="BN181" s="171">
        <f t="shared" si="159"/>
        <v>0</v>
      </c>
      <c r="BO181" s="171">
        <f t="shared" si="159"/>
        <v>0</v>
      </c>
      <c r="BP181" s="171">
        <f t="shared" si="159"/>
        <v>0</v>
      </c>
      <c r="BQ181" s="171">
        <f t="shared" si="159"/>
        <v>0</v>
      </c>
      <c r="BR181" s="171">
        <f t="shared" si="159"/>
        <v>0</v>
      </c>
      <c r="BS181" s="171">
        <f t="shared" si="159"/>
        <v>0</v>
      </c>
      <c r="BT181" s="171">
        <f t="shared" si="159"/>
        <v>0</v>
      </c>
      <c r="BU181" s="171">
        <f t="shared" si="159"/>
        <v>0</v>
      </c>
      <c r="BV181" s="171">
        <f t="shared" si="159"/>
        <v>0</v>
      </c>
      <c r="BW181" s="171">
        <f t="shared" si="159"/>
        <v>0</v>
      </c>
      <c r="BX181" s="171">
        <f t="shared" si="159"/>
        <v>0</v>
      </c>
      <c r="BY181" s="171">
        <f t="shared" si="159"/>
        <v>0</v>
      </c>
      <c r="BZ181" s="171">
        <f t="shared" si="159"/>
        <v>0</v>
      </c>
      <c r="CA181" s="171">
        <f t="shared" si="159"/>
        <v>0</v>
      </c>
      <c r="CB181" s="171">
        <f t="shared" si="159"/>
        <v>0</v>
      </c>
      <c r="CC181" s="171">
        <f t="shared" si="159"/>
        <v>0</v>
      </c>
      <c r="CD181" s="171">
        <f t="shared" si="159"/>
        <v>0</v>
      </c>
      <c r="CE181" s="171">
        <f t="shared" si="159"/>
        <v>0</v>
      </c>
      <c r="CF181" s="171">
        <f t="shared" si="159"/>
        <v>0</v>
      </c>
      <c r="CG181" s="171">
        <f t="shared" si="159"/>
        <v>0</v>
      </c>
      <c r="CH181" s="171">
        <f t="shared" si="159"/>
        <v>0</v>
      </c>
      <c r="CI181" s="171">
        <f t="shared" si="159"/>
        <v>0</v>
      </c>
      <c r="CJ181" s="171">
        <f t="shared" si="159"/>
        <v>0</v>
      </c>
      <c r="CK181" s="171">
        <f t="shared" si="159"/>
        <v>0</v>
      </c>
      <c r="CL181" s="171">
        <f t="shared" si="159"/>
        <v>0</v>
      </c>
      <c r="CM181" s="171">
        <f t="shared" si="159"/>
        <v>0</v>
      </c>
      <c r="CN181" s="171">
        <f t="shared" si="159"/>
        <v>0</v>
      </c>
      <c r="CO181" s="171">
        <f t="shared" si="159"/>
        <v>0</v>
      </c>
      <c r="CP181" s="171">
        <f t="shared" si="159"/>
        <v>0</v>
      </c>
      <c r="CQ181" s="171">
        <f t="shared" si="159"/>
        <v>0</v>
      </c>
      <c r="CR181" s="171">
        <f t="shared" si="159"/>
        <v>0</v>
      </c>
      <c r="CS181" s="171">
        <f t="shared" si="159"/>
        <v>0</v>
      </c>
      <c r="CT181" s="171">
        <f t="shared" si="159"/>
        <v>0</v>
      </c>
      <c r="CU181" s="171">
        <f t="shared" si="159"/>
        <v>0</v>
      </c>
      <c r="CV181" s="171">
        <f t="shared" si="159"/>
        <v>0</v>
      </c>
      <c r="CW181" s="171">
        <f t="shared" si="159"/>
        <v>0</v>
      </c>
      <c r="CX181" s="171">
        <f t="shared" si="159"/>
        <v>0</v>
      </c>
      <c r="CY181" s="171">
        <f t="shared" si="159"/>
        <v>0</v>
      </c>
      <c r="CZ181" s="171">
        <f t="shared" si="159"/>
        <v>0</v>
      </c>
      <c r="DA181" s="171">
        <f t="shared" si="159"/>
        <v>0</v>
      </c>
      <c r="DB181" s="171">
        <f t="shared" si="159"/>
        <v>0</v>
      </c>
      <c r="DC181" s="171">
        <f t="shared" si="159"/>
        <v>0</v>
      </c>
      <c r="DD181" s="171">
        <f t="shared" si="159"/>
        <v>0</v>
      </c>
      <c r="DE181" s="171">
        <f t="shared" si="159"/>
        <v>0</v>
      </c>
      <c r="DF181" s="171">
        <f t="shared" si="159"/>
        <v>0</v>
      </c>
      <c r="DG181" s="171">
        <f t="shared" si="159"/>
        <v>0</v>
      </c>
      <c r="DH181" s="171">
        <f t="shared" si="159"/>
        <v>0</v>
      </c>
      <c r="DI181" s="171">
        <f t="shared" si="159"/>
        <v>0</v>
      </c>
      <c r="DJ181" s="171">
        <f t="shared" si="159"/>
        <v>0</v>
      </c>
      <c r="DK181" s="171">
        <f t="shared" si="159"/>
        <v>0</v>
      </c>
      <c r="DL181" s="171">
        <f t="shared" si="159"/>
        <v>0</v>
      </c>
      <c r="DM181" s="171">
        <f t="shared" si="159"/>
        <v>0</v>
      </c>
      <c r="DN181" s="171">
        <f t="shared" si="159"/>
        <v>0</v>
      </c>
      <c r="DO181" s="171">
        <f t="shared" si="159"/>
        <v>0</v>
      </c>
      <c r="DP181" s="171">
        <f t="shared" si="159"/>
        <v>0</v>
      </c>
      <c r="DQ181" s="171">
        <f t="shared" si="159"/>
        <v>0</v>
      </c>
      <c r="DR181" s="171">
        <f t="shared" si="159"/>
        <v>0</v>
      </c>
    </row>
    <row r="182" spans="2:122" ht="15.75" customHeight="1">
      <c r="B182" s="195">
        <v>44228</v>
      </c>
      <c r="BK182" s="172">
        <v>0</v>
      </c>
      <c r="BL182" s="171">
        <f t="shared" ref="BL182:DR182" si="160">BK182</f>
        <v>0</v>
      </c>
      <c r="BM182" s="171">
        <f t="shared" si="160"/>
        <v>0</v>
      </c>
      <c r="BN182" s="171">
        <f t="shared" si="160"/>
        <v>0</v>
      </c>
      <c r="BO182" s="171">
        <f t="shared" si="160"/>
        <v>0</v>
      </c>
      <c r="BP182" s="171">
        <f t="shared" si="160"/>
        <v>0</v>
      </c>
      <c r="BQ182" s="171">
        <f t="shared" si="160"/>
        <v>0</v>
      </c>
      <c r="BR182" s="171">
        <f t="shared" si="160"/>
        <v>0</v>
      </c>
      <c r="BS182" s="171">
        <f t="shared" si="160"/>
        <v>0</v>
      </c>
      <c r="BT182" s="171">
        <f t="shared" si="160"/>
        <v>0</v>
      </c>
      <c r="BU182" s="171">
        <f t="shared" si="160"/>
        <v>0</v>
      </c>
      <c r="BV182" s="171">
        <f t="shared" si="160"/>
        <v>0</v>
      </c>
      <c r="BW182" s="171">
        <f t="shared" si="160"/>
        <v>0</v>
      </c>
      <c r="BX182" s="171">
        <f t="shared" si="160"/>
        <v>0</v>
      </c>
      <c r="BY182" s="171">
        <f t="shared" si="160"/>
        <v>0</v>
      </c>
      <c r="BZ182" s="171">
        <f t="shared" si="160"/>
        <v>0</v>
      </c>
      <c r="CA182" s="171">
        <f t="shared" si="160"/>
        <v>0</v>
      </c>
      <c r="CB182" s="171">
        <f t="shared" si="160"/>
        <v>0</v>
      </c>
      <c r="CC182" s="171">
        <f t="shared" si="160"/>
        <v>0</v>
      </c>
      <c r="CD182" s="171">
        <f t="shared" si="160"/>
        <v>0</v>
      </c>
      <c r="CE182" s="171">
        <f t="shared" si="160"/>
        <v>0</v>
      </c>
      <c r="CF182" s="171">
        <f t="shared" si="160"/>
        <v>0</v>
      </c>
      <c r="CG182" s="171">
        <f t="shared" si="160"/>
        <v>0</v>
      </c>
      <c r="CH182" s="171">
        <f t="shared" si="160"/>
        <v>0</v>
      </c>
      <c r="CI182" s="171">
        <f t="shared" si="160"/>
        <v>0</v>
      </c>
      <c r="CJ182" s="171">
        <f t="shared" si="160"/>
        <v>0</v>
      </c>
      <c r="CK182" s="171">
        <f t="shared" si="160"/>
        <v>0</v>
      </c>
      <c r="CL182" s="171">
        <f t="shared" si="160"/>
        <v>0</v>
      </c>
      <c r="CM182" s="171">
        <f t="shared" si="160"/>
        <v>0</v>
      </c>
      <c r="CN182" s="171">
        <f t="shared" si="160"/>
        <v>0</v>
      </c>
      <c r="CO182" s="171">
        <f t="shared" si="160"/>
        <v>0</v>
      </c>
      <c r="CP182" s="171">
        <f t="shared" si="160"/>
        <v>0</v>
      </c>
      <c r="CQ182" s="171">
        <f t="shared" si="160"/>
        <v>0</v>
      </c>
      <c r="CR182" s="171">
        <f t="shared" si="160"/>
        <v>0</v>
      </c>
      <c r="CS182" s="171">
        <f t="shared" si="160"/>
        <v>0</v>
      </c>
      <c r="CT182" s="171">
        <f t="shared" si="160"/>
        <v>0</v>
      </c>
      <c r="CU182" s="171">
        <f t="shared" si="160"/>
        <v>0</v>
      </c>
      <c r="CV182" s="171">
        <f t="shared" si="160"/>
        <v>0</v>
      </c>
      <c r="CW182" s="171">
        <f t="shared" si="160"/>
        <v>0</v>
      </c>
      <c r="CX182" s="171">
        <f t="shared" si="160"/>
        <v>0</v>
      </c>
      <c r="CY182" s="171">
        <f t="shared" si="160"/>
        <v>0</v>
      </c>
      <c r="CZ182" s="171">
        <f t="shared" si="160"/>
        <v>0</v>
      </c>
      <c r="DA182" s="171">
        <f t="shared" si="160"/>
        <v>0</v>
      </c>
      <c r="DB182" s="171">
        <f t="shared" si="160"/>
        <v>0</v>
      </c>
      <c r="DC182" s="171">
        <f t="shared" si="160"/>
        <v>0</v>
      </c>
      <c r="DD182" s="171">
        <f t="shared" si="160"/>
        <v>0</v>
      </c>
      <c r="DE182" s="171">
        <f t="shared" si="160"/>
        <v>0</v>
      </c>
      <c r="DF182" s="171">
        <f t="shared" si="160"/>
        <v>0</v>
      </c>
      <c r="DG182" s="171">
        <f t="shared" si="160"/>
        <v>0</v>
      </c>
      <c r="DH182" s="171">
        <f t="shared" si="160"/>
        <v>0</v>
      </c>
      <c r="DI182" s="171">
        <f t="shared" si="160"/>
        <v>0</v>
      </c>
      <c r="DJ182" s="171">
        <f t="shared" si="160"/>
        <v>0</v>
      </c>
      <c r="DK182" s="171">
        <f t="shared" si="160"/>
        <v>0</v>
      </c>
      <c r="DL182" s="171">
        <f t="shared" si="160"/>
        <v>0</v>
      </c>
      <c r="DM182" s="171">
        <f t="shared" si="160"/>
        <v>0</v>
      </c>
      <c r="DN182" s="171">
        <f t="shared" si="160"/>
        <v>0</v>
      </c>
      <c r="DO182" s="171">
        <f t="shared" si="160"/>
        <v>0</v>
      </c>
      <c r="DP182" s="171">
        <f t="shared" si="160"/>
        <v>0</v>
      </c>
      <c r="DQ182" s="171">
        <f t="shared" si="160"/>
        <v>0</v>
      </c>
      <c r="DR182" s="171">
        <f t="shared" si="160"/>
        <v>0</v>
      </c>
    </row>
    <row r="183" spans="2:122" ht="15.75" customHeight="1">
      <c r="B183" s="195">
        <v>44256</v>
      </c>
      <c r="BK183" s="172">
        <v>0</v>
      </c>
      <c r="BL183" s="171">
        <f t="shared" ref="BL183:DR183" si="161">BK183</f>
        <v>0</v>
      </c>
      <c r="BM183" s="171">
        <f t="shared" si="161"/>
        <v>0</v>
      </c>
      <c r="BN183" s="171">
        <f t="shared" si="161"/>
        <v>0</v>
      </c>
      <c r="BO183" s="171">
        <f t="shared" si="161"/>
        <v>0</v>
      </c>
      <c r="BP183" s="171">
        <f t="shared" si="161"/>
        <v>0</v>
      </c>
      <c r="BQ183" s="171">
        <f t="shared" si="161"/>
        <v>0</v>
      </c>
      <c r="BR183" s="171">
        <f t="shared" si="161"/>
        <v>0</v>
      </c>
      <c r="BS183" s="171">
        <f t="shared" si="161"/>
        <v>0</v>
      </c>
      <c r="BT183" s="171">
        <f t="shared" si="161"/>
        <v>0</v>
      </c>
      <c r="BU183" s="171">
        <f t="shared" si="161"/>
        <v>0</v>
      </c>
      <c r="BV183" s="171">
        <f t="shared" si="161"/>
        <v>0</v>
      </c>
      <c r="BW183" s="171">
        <f t="shared" si="161"/>
        <v>0</v>
      </c>
      <c r="BX183" s="171">
        <f t="shared" si="161"/>
        <v>0</v>
      </c>
      <c r="BY183" s="171">
        <f t="shared" si="161"/>
        <v>0</v>
      </c>
      <c r="BZ183" s="171">
        <f t="shared" si="161"/>
        <v>0</v>
      </c>
      <c r="CA183" s="171">
        <f t="shared" si="161"/>
        <v>0</v>
      </c>
      <c r="CB183" s="171">
        <f t="shared" si="161"/>
        <v>0</v>
      </c>
      <c r="CC183" s="171">
        <f t="shared" si="161"/>
        <v>0</v>
      </c>
      <c r="CD183" s="171">
        <f t="shared" si="161"/>
        <v>0</v>
      </c>
      <c r="CE183" s="171">
        <f t="shared" si="161"/>
        <v>0</v>
      </c>
      <c r="CF183" s="171">
        <f t="shared" si="161"/>
        <v>0</v>
      </c>
      <c r="CG183" s="171">
        <f t="shared" si="161"/>
        <v>0</v>
      </c>
      <c r="CH183" s="171">
        <f t="shared" si="161"/>
        <v>0</v>
      </c>
      <c r="CI183" s="171">
        <f t="shared" si="161"/>
        <v>0</v>
      </c>
      <c r="CJ183" s="171">
        <f t="shared" si="161"/>
        <v>0</v>
      </c>
      <c r="CK183" s="171">
        <f t="shared" si="161"/>
        <v>0</v>
      </c>
      <c r="CL183" s="171">
        <f t="shared" si="161"/>
        <v>0</v>
      </c>
      <c r="CM183" s="171">
        <f t="shared" si="161"/>
        <v>0</v>
      </c>
      <c r="CN183" s="171">
        <f t="shared" si="161"/>
        <v>0</v>
      </c>
      <c r="CO183" s="171">
        <f t="shared" si="161"/>
        <v>0</v>
      </c>
      <c r="CP183" s="171">
        <f t="shared" si="161"/>
        <v>0</v>
      </c>
      <c r="CQ183" s="171">
        <f t="shared" si="161"/>
        <v>0</v>
      </c>
      <c r="CR183" s="171">
        <f t="shared" si="161"/>
        <v>0</v>
      </c>
      <c r="CS183" s="171">
        <f t="shared" si="161"/>
        <v>0</v>
      </c>
      <c r="CT183" s="171">
        <f t="shared" si="161"/>
        <v>0</v>
      </c>
      <c r="CU183" s="171">
        <f t="shared" si="161"/>
        <v>0</v>
      </c>
      <c r="CV183" s="171">
        <f t="shared" si="161"/>
        <v>0</v>
      </c>
      <c r="CW183" s="171">
        <f t="shared" si="161"/>
        <v>0</v>
      </c>
      <c r="CX183" s="171">
        <f t="shared" si="161"/>
        <v>0</v>
      </c>
      <c r="CY183" s="171">
        <f t="shared" si="161"/>
        <v>0</v>
      </c>
      <c r="CZ183" s="171">
        <f t="shared" si="161"/>
        <v>0</v>
      </c>
      <c r="DA183" s="171">
        <f t="shared" si="161"/>
        <v>0</v>
      </c>
      <c r="DB183" s="171">
        <f t="shared" si="161"/>
        <v>0</v>
      </c>
      <c r="DC183" s="171">
        <f t="shared" si="161"/>
        <v>0</v>
      </c>
      <c r="DD183" s="171">
        <f t="shared" si="161"/>
        <v>0</v>
      </c>
      <c r="DE183" s="171">
        <f t="shared" si="161"/>
        <v>0</v>
      </c>
      <c r="DF183" s="171">
        <f t="shared" si="161"/>
        <v>0</v>
      </c>
      <c r="DG183" s="171">
        <f t="shared" si="161"/>
        <v>0</v>
      </c>
      <c r="DH183" s="171">
        <f t="shared" si="161"/>
        <v>0</v>
      </c>
      <c r="DI183" s="171">
        <f t="shared" si="161"/>
        <v>0</v>
      </c>
      <c r="DJ183" s="171">
        <f t="shared" si="161"/>
        <v>0</v>
      </c>
      <c r="DK183" s="171">
        <f t="shared" si="161"/>
        <v>0</v>
      </c>
      <c r="DL183" s="171">
        <f t="shared" si="161"/>
        <v>0</v>
      </c>
      <c r="DM183" s="171">
        <f t="shared" si="161"/>
        <v>0</v>
      </c>
      <c r="DN183" s="171">
        <f t="shared" si="161"/>
        <v>0</v>
      </c>
      <c r="DO183" s="171">
        <f t="shared" si="161"/>
        <v>0</v>
      </c>
      <c r="DP183" s="171">
        <f t="shared" si="161"/>
        <v>0</v>
      </c>
      <c r="DQ183" s="171">
        <f t="shared" si="161"/>
        <v>0</v>
      </c>
      <c r="DR183" s="171">
        <f t="shared" si="161"/>
        <v>0</v>
      </c>
    </row>
    <row r="184" spans="2:122" ht="15.75" customHeight="1">
      <c r="B184" s="195">
        <v>44287</v>
      </c>
      <c r="BK184" s="172">
        <v>0</v>
      </c>
      <c r="BL184" s="171">
        <f t="shared" ref="BL184:DR184" si="162">BK184</f>
        <v>0</v>
      </c>
      <c r="BM184" s="171">
        <f t="shared" si="162"/>
        <v>0</v>
      </c>
      <c r="BN184" s="171">
        <f t="shared" si="162"/>
        <v>0</v>
      </c>
      <c r="BO184" s="171">
        <f t="shared" si="162"/>
        <v>0</v>
      </c>
      <c r="BP184" s="171">
        <f t="shared" si="162"/>
        <v>0</v>
      </c>
      <c r="BQ184" s="171">
        <f t="shared" si="162"/>
        <v>0</v>
      </c>
      <c r="BR184" s="171">
        <f t="shared" si="162"/>
        <v>0</v>
      </c>
      <c r="BS184" s="171">
        <f t="shared" si="162"/>
        <v>0</v>
      </c>
      <c r="BT184" s="171">
        <f t="shared" si="162"/>
        <v>0</v>
      </c>
      <c r="BU184" s="171">
        <f t="shared" si="162"/>
        <v>0</v>
      </c>
      <c r="BV184" s="171">
        <f t="shared" si="162"/>
        <v>0</v>
      </c>
      <c r="BW184" s="171">
        <f t="shared" si="162"/>
        <v>0</v>
      </c>
      <c r="BX184" s="171">
        <f t="shared" si="162"/>
        <v>0</v>
      </c>
      <c r="BY184" s="171">
        <f t="shared" si="162"/>
        <v>0</v>
      </c>
      <c r="BZ184" s="171">
        <f t="shared" si="162"/>
        <v>0</v>
      </c>
      <c r="CA184" s="171">
        <f t="shared" si="162"/>
        <v>0</v>
      </c>
      <c r="CB184" s="171">
        <f t="shared" si="162"/>
        <v>0</v>
      </c>
      <c r="CC184" s="171">
        <f t="shared" si="162"/>
        <v>0</v>
      </c>
      <c r="CD184" s="171">
        <f t="shared" si="162"/>
        <v>0</v>
      </c>
      <c r="CE184" s="171">
        <f t="shared" si="162"/>
        <v>0</v>
      </c>
      <c r="CF184" s="171">
        <f t="shared" si="162"/>
        <v>0</v>
      </c>
      <c r="CG184" s="171">
        <f t="shared" si="162"/>
        <v>0</v>
      </c>
      <c r="CH184" s="171">
        <f t="shared" si="162"/>
        <v>0</v>
      </c>
      <c r="CI184" s="171">
        <f t="shared" si="162"/>
        <v>0</v>
      </c>
      <c r="CJ184" s="171">
        <f t="shared" si="162"/>
        <v>0</v>
      </c>
      <c r="CK184" s="171">
        <f t="shared" si="162"/>
        <v>0</v>
      </c>
      <c r="CL184" s="171">
        <f t="shared" si="162"/>
        <v>0</v>
      </c>
      <c r="CM184" s="171">
        <f t="shared" si="162"/>
        <v>0</v>
      </c>
      <c r="CN184" s="171">
        <f t="shared" si="162"/>
        <v>0</v>
      </c>
      <c r="CO184" s="171">
        <f t="shared" si="162"/>
        <v>0</v>
      </c>
      <c r="CP184" s="171">
        <f t="shared" si="162"/>
        <v>0</v>
      </c>
      <c r="CQ184" s="171">
        <f t="shared" si="162"/>
        <v>0</v>
      </c>
      <c r="CR184" s="171">
        <f t="shared" si="162"/>
        <v>0</v>
      </c>
      <c r="CS184" s="171">
        <f t="shared" si="162"/>
        <v>0</v>
      </c>
      <c r="CT184" s="171">
        <f t="shared" si="162"/>
        <v>0</v>
      </c>
      <c r="CU184" s="171">
        <f t="shared" si="162"/>
        <v>0</v>
      </c>
      <c r="CV184" s="171">
        <f t="shared" si="162"/>
        <v>0</v>
      </c>
      <c r="CW184" s="171">
        <f t="shared" si="162"/>
        <v>0</v>
      </c>
      <c r="CX184" s="171">
        <f t="shared" si="162"/>
        <v>0</v>
      </c>
      <c r="CY184" s="171">
        <f t="shared" si="162"/>
        <v>0</v>
      </c>
      <c r="CZ184" s="171">
        <f t="shared" si="162"/>
        <v>0</v>
      </c>
      <c r="DA184" s="171">
        <f t="shared" si="162"/>
        <v>0</v>
      </c>
      <c r="DB184" s="171">
        <f t="shared" si="162"/>
        <v>0</v>
      </c>
      <c r="DC184" s="171">
        <f t="shared" si="162"/>
        <v>0</v>
      </c>
      <c r="DD184" s="171">
        <f t="shared" si="162"/>
        <v>0</v>
      </c>
      <c r="DE184" s="171">
        <f t="shared" si="162"/>
        <v>0</v>
      </c>
      <c r="DF184" s="171">
        <f t="shared" si="162"/>
        <v>0</v>
      </c>
      <c r="DG184" s="171">
        <f t="shared" si="162"/>
        <v>0</v>
      </c>
      <c r="DH184" s="171">
        <f t="shared" si="162"/>
        <v>0</v>
      </c>
      <c r="DI184" s="171">
        <f t="shared" si="162"/>
        <v>0</v>
      </c>
      <c r="DJ184" s="171">
        <f t="shared" si="162"/>
        <v>0</v>
      </c>
      <c r="DK184" s="171">
        <f t="shared" si="162"/>
        <v>0</v>
      </c>
      <c r="DL184" s="171">
        <f t="shared" si="162"/>
        <v>0</v>
      </c>
      <c r="DM184" s="171">
        <f t="shared" si="162"/>
        <v>0</v>
      </c>
      <c r="DN184" s="171">
        <f t="shared" si="162"/>
        <v>0</v>
      </c>
      <c r="DO184" s="171">
        <f t="shared" si="162"/>
        <v>0</v>
      </c>
      <c r="DP184" s="171">
        <f t="shared" si="162"/>
        <v>0</v>
      </c>
      <c r="DQ184" s="171">
        <f t="shared" si="162"/>
        <v>0</v>
      </c>
      <c r="DR184" s="171">
        <f t="shared" si="162"/>
        <v>0</v>
      </c>
    </row>
    <row r="185" spans="2:122" ht="15.75" customHeight="1">
      <c r="B185" s="195">
        <v>44317</v>
      </c>
      <c r="BK185" s="172">
        <v>0</v>
      </c>
      <c r="BL185" s="171">
        <f t="shared" ref="BL185:DR185" si="163">BK185</f>
        <v>0</v>
      </c>
      <c r="BM185" s="171">
        <f t="shared" si="163"/>
        <v>0</v>
      </c>
      <c r="BN185" s="171">
        <f t="shared" si="163"/>
        <v>0</v>
      </c>
      <c r="BO185" s="171">
        <f t="shared" si="163"/>
        <v>0</v>
      </c>
      <c r="BP185" s="171">
        <f t="shared" si="163"/>
        <v>0</v>
      </c>
      <c r="BQ185" s="171">
        <f t="shared" si="163"/>
        <v>0</v>
      </c>
      <c r="BR185" s="171">
        <f t="shared" si="163"/>
        <v>0</v>
      </c>
      <c r="BS185" s="171">
        <f t="shared" si="163"/>
        <v>0</v>
      </c>
      <c r="BT185" s="171">
        <f t="shared" si="163"/>
        <v>0</v>
      </c>
      <c r="BU185" s="171">
        <f t="shared" si="163"/>
        <v>0</v>
      </c>
      <c r="BV185" s="171">
        <f t="shared" si="163"/>
        <v>0</v>
      </c>
      <c r="BW185" s="171">
        <f t="shared" si="163"/>
        <v>0</v>
      </c>
      <c r="BX185" s="171">
        <f t="shared" si="163"/>
        <v>0</v>
      </c>
      <c r="BY185" s="171">
        <f t="shared" si="163"/>
        <v>0</v>
      </c>
      <c r="BZ185" s="171">
        <f t="shared" si="163"/>
        <v>0</v>
      </c>
      <c r="CA185" s="171">
        <f t="shared" si="163"/>
        <v>0</v>
      </c>
      <c r="CB185" s="171">
        <f t="shared" si="163"/>
        <v>0</v>
      </c>
      <c r="CC185" s="171">
        <f t="shared" si="163"/>
        <v>0</v>
      </c>
      <c r="CD185" s="171">
        <f t="shared" si="163"/>
        <v>0</v>
      </c>
      <c r="CE185" s="171">
        <f t="shared" si="163"/>
        <v>0</v>
      </c>
      <c r="CF185" s="171">
        <f t="shared" si="163"/>
        <v>0</v>
      </c>
      <c r="CG185" s="171">
        <f t="shared" si="163"/>
        <v>0</v>
      </c>
      <c r="CH185" s="171">
        <f t="shared" si="163"/>
        <v>0</v>
      </c>
      <c r="CI185" s="171">
        <f t="shared" si="163"/>
        <v>0</v>
      </c>
      <c r="CJ185" s="171">
        <f t="shared" si="163"/>
        <v>0</v>
      </c>
      <c r="CK185" s="171">
        <f t="shared" si="163"/>
        <v>0</v>
      </c>
      <c r="CL185" s="171">
        <f t="shared" si="163"/>
        <v>0</v>
      </c>
      <c r="CM185" s="171">
        <f t="shared" si="163"/>
        <v>0</v>
      </c>
      <c r="CN185" s="171">
        <f t="shared" si="163"/>
        <v>0</v>
      </c>
      <c r="CO185" s="171">
        <f t="shared" si="163"/>
        <v>0</v>
      </c>
      <c r="CP185" s="171">
        <f t="shared" si="163"/>
        <v>0</v>
      </c>
      <c r="CQ185" s="171">
        <f t="shared" si="163"/>
        <v>0</v>
      </c>
      <c r="CR185" s="171">
        <f t="shared" si="163"/>
        <v>0</v>
      </c>
      <c r="CS185" s="171">
        <f t="shared" si="163"/>
        <v>0</v>
      </c>
      <c r="CT185" s="171">
        <f t="shared" si="163"/>
        <v>0</v>
      </c>
      <c r="CU185" s="171">
        <f t="shared" si="163"/>
        <v>0</v>
      </c>
      <c r="CV185" s="171">
        <f t="shared" si="163"/>
        <v>0</v>
      </c>
      <c r="CW185" s="171">
        <f t="shared" si="163"/>
        <v>0</v>
      </c>
      <c r="CX185" s="171">
        <f t="shared" si="163"/>
        <v>0</v>
      </c>
      <c r="CY185" s="171">
        <f t="shared" si="163"/>
        <v>0</v>
      </c>
      <c r="CZ185" s="171">
        <f t="shared" si="163"/>
        <v>0</v>
      </c>
      <c r="DA185" s="171">
        <f t="shared" si="163"/>
        <v>0</v>
      </c>
      <c r="DB185" s="171">
        <f t="shared" si="163"/>
        <v>0</v>
      </c>
      <c r="DC185" s="171">
        <f t="shared" si="163"/>
        <v>0</v>
      </c>
      <c r="DD185" s="171">
        <f t="shared" si="163"/>
        <v>0</v>
      </c>
      <c r="DE185" s="171">
        <f t="shared" si="163"/>
        <v>0</v>
      </c>
      <c r="DF185" s="171">
        <f t="shared" si="163"/>
        <v>0</v>
      </c>
      <c r="DG185" s="171">
        <f t="shared" si="163"/>
        <v>0</v>
      </c>
      <c r="DH185" s="171">
        <f t="shared" si="163"/>
        <v>0</v>
      </c>
      <c r="DI185" s="171">
        <f t="shared" si="163"/>
        <v>0</v>
      </c>
      <c r="DJ185" s="171">
        <f t="shared" si="163"/>
        <v>0</v>
      </c>
      <c r="DK185" s="171">
        <f t="shared" si="163"/>
        <v>0</v>
      </c>
      <c r="DL185" s="171">
        <f t="shared" si="163"/>
        <v>0</v>
      </c>
      <c r="DM185" s="171">
        <f t="shared" si="163"/>
        <v>0</v>
      </c>
      <c r="DN185" s="171">
        <f t="shared" si="163"/>
        <v>0</v>
      </c>
      <c r="DO185" s="171">
        <f t="shared" si="163"/>
        <v>0</v>
      </c>
      <c r="DP185" s="171">
        <f t="shared" si="163"/>
        <v>0</v>
      </c>
      <c r="DQ185" s="171">
        <f t="shared" si="163"/>
        <v>0</v>
      </c>
      <c r="DR185" s="171">
        <f t="shared" si="163"/>
        <v>0</v>
      </c>
    </row>
    <row r="186" spans="2:122" ht="15.75" customHeight="1">
      <c r="B186" s="195">
        <v>44348</v>
      </c>
      <c r="BK186" s="172">
        <v>0</v>
      </c>
      <c r="BL186" s="171">
        <f t="shared" ref="BL186:DR186" si="164">BK186</f>
        <v>0</v>
      </c>
      <c r="BM186" s="171">
        <f t="shared" si="164"/>
        <v>0</v>
      </c>
      <c r="BN186" s="171">
        <f t="shared" si="164"/>
        <v>0</v>
      </c>
      <c r="BO186" s="171">
        <f t="shared" si="164"/>
        <v>0</v>
      </c>
      <c r="BP186" s="171">
        <f t="shared" si="164"/>
        <v>0</v>
      </c>
      <c r="BQ186" s="171">
        <f t="shared" si="164"/>
        <v>0</v>
      </c>
      <c r="BR186" s="171">
        <f t="shared" si="164"/>
        <v>0</v>
      </c>
      <c r="BS186" s="171">
        <f t="shared" si="164"/>
        <v>0</v>
      </c>
      <c r="BT186" s="171">
        <f t="shared" si="164"/>
        <v>0</v>
      </c>
      <c r="BU186" s="171">
        <f t="shared" si="164"/>
        <v>0</v>
      </c>
      <c r="BV186" s="171">
        <f t="shared" si="164"/>
        <v>0</v>
      </c>
      <c r="BW186" s="171">
        <f t="shared" si="164"/>
        <v>0</v>
      </c>
      <c r="BX186" s="171">
        <f t="shared" si="164"/>
        <v>0</v>
      </c>
      <c r="BY186" s="171">
        <f t="shared" si="164"/>
        <v>0</v>
      </c>
      <c r="BZ186" s="171">
        <f t="shared" si="164"/>
        <v>0</v>
      </c>
      <c r="CA186" s="171">
        <f t="shared" si="164"/>
        <v>0</v>
      </c>
      <c r="CB186" s="171">
        <f t="shared" si="164"/>
        <v>0</v>
      </c>
      <c r="CC186" s="171">
        <f t="shared" si="164"/>
        <v>0</v>
      </c>
      <c r="CD186" s="171">
        <f t="shared" si="164"/>
        <v>0</v>
      </c>
      <c r="CE186" s="171">
        <f t="shared" si="164"/>
        <v>0</v>
      </c>
      <c r="CF186" s="171">
        <f t="shared" si="164"/>
        <v>0</v>
      </c>
      <c r="CG186" s="171">
        <f t="shared" si="164"/>
        <v>0</v>
      </c>
      <c r="CH186" s="171">
        <f t="shared" si="164"/>
        <v>0</v>
      </c>
      <c r="CI186" s="171">
        <f t="shared" si="164"/>
        <v>0</v>
      </c>
      <c r="CJ186" s="171">
        <f t="shared" si="164"/>
        <v>0</v>
      </c>
      <c r="CK186" s="171">
        <f t="shared" si="164"/>
        <v>0</v>
      </c>
      <c r="CL186" s="171">
        <f t="shared" si="164"/>
        <v>0</v>
      </c>
      <c r="CM186" s="171">
        <f t="shared" si="164"/>
        <v>0</v>
      </c>
      <c r="CN186" s="171">
        <f t="shared" si="164"/>
        <v>0</v>
      </c>
      <c r="CO186" s="171">
        <f t="shared" si="164"/>
        <v>0</v>
      </c>
      <c r="CP186" s="171">
        <f t="shared" si="164"/>
        <v>0</v>
      </c>
      <c r="CQ186" s="171">
        <f t="shared" si="164"/>
        <v>0</v>
      </c>
      <c r="CR186" s="171">
        <f t="shared" si="164"/>
        <v>0</v>
      </c>
      <c r="CS186" s="171">
        <f t="shared" si="164"/>
        <v>0</v>
      </c>
      <c r="CT186" s="171">
        <f t="shared" si="164"/>
        <v>0</v>
      </c>
      <c r="CU186" s="171">
        <f t="shared" si="164"/>
        <v>0</v>
      </c>
      <c r="CV186" s="171">
        <f t="shared" si="164"/>
        <v>0</v>
      </c>
      <c r="CW186" s="171">
        <f t="shared" si="164"/>
        <v>0</v>
      </c>
      <c r="CX186" s="171">
        <f t="shared" si="164"/>
        <v>0</v>
      </c>
      <c r="CY186" s="171">
        <f t="shared" si="164"/>
        <v>0</v>
      </c>
      <c r="CZ186" s="171">
        <f t="shared" si="164"/>
        <v>0</v>
      </c>
      <c r="DA186" s="171">
        <f t="shared" si="164"/>
        <v>0</v>
      </c>
      <c r="DB186" s="171">
        <f t="shared" si="164"/>
        <v>0</v>
      </c>
      <c r="DC186" s="171">
        <f t="shared" si="164"/>
        <v>0</v>
      </c>
      <c r="DD186" s="171">
        <f t="shared" si="164"/>
        <v>0</v>
      </c>
      <c r="DE186" s="171">
        <f t="shared" si="164"/>
        <v>0</v>
      </c>
      <c r="DF186" s="171">
        <f t="shared" si="164"/>
        <v>0</v>
      </c>
      <c r="DG186" s="171">
        <f t="shared" si="164"/>
        <v>0</v>
      </c>
      <c r="DH186" s="171">
        <f t="shared" si="164"/>
        <v>0</v>
      </c>
      <c r="DI186" s="171">
        <f t="shared" si="164"/>
        <v>0</v>
      </c>
      <c r="DJ186" s="171">
        <f t="shared" si="164"/>
        <v>0</v>
      </c>
      <c r="DK186" s="171">
        <f t="shared" si="164"/>
        <v>0</v>
      </c>
      <c r="DL186" s="171">
        <f t="shared" si="164"/>
        <v>0</v>
      </c>
      <c r="DM186" s="171">
        <f t="shared" si="164"/>
        <v>0</v>
      </c>
      <c r="DN186" s="171">
        <f t="shared" si="164"/>
        <v>0</v>
      </c>
      <c r="DO186" s="171">
        <f t="shared" si="164"/>
        <v>0</v>
      </c>
      <c r="DP186" s="171">
        <f t="shared" si="164"/>
        <v>0</v>
      </c>
      <c r="DQ186" s="171">
        <f t="shared" si="164"/>
        <v>0</v>
      </c>
      <c r="DR186" s="171">
        <f t="shared" si="164"/>
        <v>0</v>
      </c>
    </row>
    <row r="187" spans="2:122" ht="15.75" customHeight="1">
      <c r="B187" s="195">
        <v>44378</v>
      </c>
      <c r="BK187" s="172">
        <v>0</v>
      </c>
      <c r="BL187" s="171">
        <f t="shared" ref="BL187:DR187" si="165">BK187</f>
        <v>0</v>
      </c>
      <c r="BM187" s="171">
        <f t="shared" si="165"/>
        <v>0</v>
      </c>
      <c r="BN187" s="171">
        <f t="shared" si="165"/>
        <v>0</v>
      </c>
      <c r="BO187" s="171">
        <f t="shared" si="165"/>
        <v>0</v>
      </c>
      <c r="BP187" s="171">
        <f t="shared" si="165"/>
        <v>0</v>
      </c>
      <c r="BQ187" s="171">
        <f t="shared" si="165"/>
        <v>0</v>
      </c>
      <c r="BR187" s="171">
        <f t="shared" si="165"/>
        <v>0</v>
      </c>
      <c r="BS187" s="171">
        <f t="shared" si="165"/>
        <v>0</v>
      </c>
      <c r="BT187" s="171">
        <f t="shared" si="165"/>
        <v>0</v>
      </c>
      <c r="BU187" s="171">
        <f t="shared" si="165"/>
        <v>0</v>
      </c>
      <c r="BV187" s="171">
        <f t="shared" si="165"/>
        <v>0</v>
      </c>
      <c r="BW187" s="171">
        <f t="shared" si="165"/>
        <v>0</v>
      </c>
      <c r="BX187" s="171">
        <f t="shared" si="165"/>
        <v>0</v>
      </c>
      <c r="BY187" s="171">
        <f t="shared" si="165"/>
        <v>0</v>
      </c>
      <c r="BZ187" s="171">
        <f t="shared" si="165"/>
        <v>0</v>
      </c>
      <c r="CA187" s="171">
        <f t="shared" si="165"/>
        <v>0</v>
      </c>
      <c r="CB187" s="171">
        <f t="shared" si="165"/>
        <v>0</v>
      </c>
      <c r="CC187" s="171">
        <f t="shared" si="165"/>
        <v>0</v>
      </c>
      <c r="CD187" s="171">
        <f t="shared" si="165"/>
        <v>0</v>
      </c>
      <c r="CE187" s="171">
        <f t="shared" si="165"/>
        <v>0</v>
      </c>
      <c r="CF187" s="171">
        <f t="shared" si="165"/>
        <v>0</v>
      </c>
      <c r="CG187" s="171">
        <f t="shared" si="165"/>
        <v>0</v>
      </c>
      <c r="CH187" s="171">
        <f t="shared" si="165"/>
        <v>0</v>
      </c>
      <c r="CI187" s="171">
        <f t="shared" si="165"/>
        <v>0</v>
      </c>
      <c r="CJ187" s="171">
        <f t="shared" si="165"/>
        <v>0</v>
      </c>
      <c r="CK187" s="171">
        <f t="shared" si="165"/>
        <v>0</v>
      </c>
      <c r="CL187" s="171">
        <f t="shared" si="165"/>
        <v>0</v>
      </c>
      <c r="CM187" s="171">
        <f t="shared" si="165"/>
        <v>0</v>
      </c>
      <c r="CN187" s="171">
        <f t="shared" si="165"/>
        <v>0</v>
      </c>
      <c r="CO187" s="171">
        <f t="shared" si="165"/>
        <v>0</v>
      </c>
      <c r="CP187" s="171">
        <f t="shared" si="165"/>
        <v>0</v>
      </c>
      <c r="CQ187" s="171">
        <f t="shared" si="165"/>
        <v>0</v>
      </c>
      <c r="CR187" s="171">
        <f t="shared" si="165"/>
        <v>0</v>
      </c>
      <c r="CS187" s="171">
        <f t="shared" si="165"/>
        <v>0</v>
      </c>
      <c r="CT187" s="171">
        <f t="shared" si="165"/>
        <v>0</v>
      </c>
      <c r="CU187" s="171">
        <f t="shared" si="165"/>
        <v>0</v>
      </c>
      <c r="CV187" s="171">
        <f t="shared" si="165"/>
        <v>0</v>
      </c>
      <c r="CW187" s="171">
        <f t="shared" si="165"/>
        <v>0</v>
      </c>
      <c r="CX187" s="171">
        <f t="shared" si="165"/>
        <v>0</v>
      </c>
      <c r="CY187" s="171">
        <f t="shared" si="165"/>
        <v>0</v>
      </c>
      <c r="CZ187" s="171">
        <f t="shared" si="165"/>
        <v>0</v>
      </c>
      <c r="DA187" s="171">
        <f t="shared" si="165"/>
        <v>0</v>
      </c>
      <c r="DB187" s="171">
        <f t="shared" si="165"/>
        <v>0</v>
      </c>
      <c r="DC187" s="171">
        <f t="shared" si="165"/>
        <v>0</v>
      </c>
      <c r="DD187" s="171">
        <f t="shared" si="165"/>
        <v>0</v>
      </c>
      <c r="DE187" s="171">
        <f t="shared" si="165"/>
        <v>0</v>
      </c>
      <c r="DF187" s="171">
        <f t="shared" si="165"/>
        <v>0</v>
      </c>
      <c r="DG187" s="171">
        <f t="shared" si="165"/>
        <v>0</v>
      </c>
      <c r="DH187" s="171">
        <f t="shared" si="165"/>
        <v>0</v>
      </c>
      <c r="DI187" s="171">
        <f t="shared" si="165"/>
        <v>0</v>
      </c>
      <c r="DJ187" s="171">
        <f t="shared" si="165"/>
        <v>0</v>
      </c>
      <c r="DK187" s="171">
        <f t="shared" si="165"/>
        <v>0</v>
      </c>
      <c r="DL187" s="171">
        <f t="shared" si="165"/>
        <v>0</v>
      </c>
      <c r="DM187" s="171">
        <f t="shared" si="165"/>
        <v>0</v>
      </c>
      <c r="DN187" s="171">
        <f t="shared" si="165"/>
        <v>0</v>
      </c>
      <c r="DO187" s="171">
        <f t="shared" si="165"/>
        <v>0</v>
      </c>
      <c r="DP187" s="171">
        <f t="shared" si="165"/>
        <v>0</v>
      </c>
      <c r="DQ187" s="171">
        <f t="shared" si="165"/>
        <v>0</v>
      </c>
      <c r="DR187" s="171">
        <f t="shared" si="165"/>
        <v>0</v>
      </c>
    </row>
    <row r="188" spans="2:122" ht="15.75" customHeight="1">
      <c r="B188" s="195">
        <v>44409</v>
      </c>
      <c r="BK188" s="172">
        <v>0</v>
      </c>
      <c r="BL188" s="171">
        <f t="shared" ref="BL188:DR188" si="166">BK188</f>
        <v>0</v>
      </c>
      <c r="BM188" s="171">
        <f t="shared" si="166"/>
        <v>0</v>
      </c>
      <c r="BN188" s="171">
        <f t="shared" si="166"/>
        <v>0</v>
      </c>
      <c r="BO188" s="171">
        <f t="shared" si="166"/>
        <v>0</v>
      </c>
      <c r="BP188" s="171">
        <f t="shared" si="166"/>
        <v>0</v>
      </c>
      <c r="BQ188" s="171">
        <f t="shared" si="166"/>
        <v>0</v>
      </c>
      <c r="BR188" s="171">
        <f t="shared" si="166"/>
        <v>0</v>
      </c>
      <c r="BS188" s="171">
        <f t="shared" si="166"/>
        <v>0</v>
      </c>
      <c r="BT188" s="171">
        <f t="shared" si="166"/>
        <v>0</v>
      </c>
      <c r="BU188" s="171">
        <f t="shared" si="166"/>
        <v>0</v>
      </c>
      <c r="BV188" s="171">
        <f t="shared" si="166"/>
        <v>0</v>
      </c>
      <c r="BW188" s="171">
        <f t="shared" si="166"/>
        <v>0</v>
      </c>
      <c r="BX188" s="171">
        <f t="shared" si="166"/>
        <v>0</v>
      </c>
      <c r="BY188" s="171">
        <f t="shared" si="166"/>
        <v>0</v>
      </c>
      <c r="BZ188" s="171">
        <f t="shared" si="166"/>
        <v>0</v>
      </c>
      <c r="CA188" s="171">
        <f t="shared" si="166"/>
        <v>0</v>
      </c>
      <c r="CB188" s="171">
        <f t="shared" si="166"/>
        <v>0</v>
      </c>
      <c r="CC188" s="171">
        <f t="shared" si="166"/>
        <v>0</v>
      </c>
      <c r="CD188" s="171">
        <f t="shared" si="166"/>
        <v>0</v>
      </c>
      <c r="CE188" s="171">
        <f t="shared" si="166"/>
        <v>0</v>
      </c>
      <c r="CF188" s="171">
        <f t="shared" si="166"/>
        <v>0</v>
      </c>
      <c r="CG188" s="171">
        <f t="shared" si="166"/>
        <v>0</v>
      </c>
      <c r="CH188" s="171">
        <f t="shared" si="166"/>
        <v>0</v>
      </c>
      <c r="CI188" s="171">
        <f t="shared" si="166"/>
        <v>0</v>
      </c>
      <c r="CJ188" s="171">
        <f t="shared" si="166"/>
        <v>0</v>
      </c>
      <c r="CK188" s="171">
        <f t="shared" si="166"/>
        <v>0</v>
      </c>
      <c r="CL188" s="171">
        <f t="shared" si="166"/>
        <v>0</v>
      </c>
      <c r="CM188" s="171">
        <f t="shared" si="166"/>
        <v>0</v>
      </c>
      <c r="CN188" s="171">
        <f t="shared" si="166"/>
        <v>0</v>
      </c>
      <c r="CO188" s="171">
        <f t="shared" si="166"/>
        <v>0</v>
      </c>
      <c r="CP188" s="171">
        <f t="shared" si="166"/>
        <v>0</v>
      </c>
      <c r="CQ188" s="171">
        <f t="shared" si="166"/>
        <v>0</v>
      </c>
      <c r="CR188" s="171">
        <f t="shared" si="166"/>
        <v>0</v>
      </c>
      <c r="CS188" s="171">
        <f t="shared" si="166"/>
        <v>0</v>
      </c>
      <c r="CT188" s="171">
        <f t="shared" si="166"/>
        <v>0</v>
      </c>
      <c r="CU188" s="171">
        <f t="shared" si="166"/>
        <v>0</v>
      </c>
      <c r="CV188" s="171">
        <f t="shared" si="166"/>
        <v>0</v>
      </c>
      <c r="CW188" s="171">
        <f t="shared" si="166"/>
        <v>0</v>
      </c>
      <c r="CX188" s="171">
        <f t="shared" si="166"/>
        <v>0</v>
      </c>
      <c r="CY188" s="171">
        <f t="shared" si="166"/>
        <v>0</v>
      </c>
      <c r="CZ188" s="171">
        <f t="shared" si="166"/>
        <v>0</v>
      </c>
      <c r="DA188" s="171">
        <f t="shared" si="166"/>
        <v>0</v>
      </c>
      <c r="DB188" s="171">
        <f t="shared" si="166"/>
        <v>0</v>
      </c>
      <c r="DC188" s="171">
        <f t="shared" si="166"/>
        <v>0</v>
      </c>
      <c r="DD188" s="171">
        <f t="shared" si="166"/>
        <v>0</v>
      </c>
      <c r="DE188" s="171">
        <f t="shared" si="166"/>
        <v>0</v>
      </c>
      <c r="DF188" s="171">
        <f t="shared" si="166"/>
        <v>0</v>
      </c>
      <c r="DG188" s="171">
        <f t="shared" si="166"/>
        <v>0</v>
      </c>
      <c r="DH188" s="171">
        <f t="shared" si="166"/>
        <v>0</v>
      </c>
      <c r="DI188" s="171">
        <f t="shared" si="166"/>
        <v>0</v>
      </c>
      <c r="DJ188" s="171">
        <f t="shared" si="166"/>
        <v>0</v>
      </c>
      <c r="DK188" s="171">
        <f t="shared" si="166"/>
        <v>0</v>
      </c>
      <c r="DL188" s="171">
        <f t="shared" si="166"/>
        <v>0</v>
      </c>
      <c r="DM188" s="171">
        <f t="shared" si="166"/>
        <v>0</v>
      </c>
      <c r="DN188" s="171">
        <f t="shared" si="166"/>
        <v>0</v>
      </c>
      <c r="DO188" s="171">
        <f t="shared" si="166"/>
        <v>0</v>
      </c>
      <c r="DP188" s="171">
        <f t="shared" si="166"/>
        <v>0</v>
      </c>
      <c r="DQ188" s="171">
        <f t="shared" si="166"/>
        <v>0</v>
      </c>
      <c r="DR188" s="171">
        <f t="shared" si="166"/>
        <v>0</v>
      </c>
    </row>
    <row r="189" spans="2:122" ht="15.75" customHeight="1">
      <c r="B189" s="195">
        <v>44440</v>
      </c>
      <c r="BK189" s="172">
        <v>0</v>
      </c>
      <c r="BL189" s="171">
        <f t="shared" ref="BL189:DR189" si="167">BK189</f>
        <v>0</v>
      </c>
      <c r="BM189" s="171">
        <f t="shared" si="167"/>
        <v>0</v>
      </c>
      <c r="BN189" s="171">
        <f t="shared" si="167"/>
        <v>0</v>
      </c>
      <c r="BO189" s="171">
        <f t="shared" si="167"/>
        <v>0</v>
      </c>
      <c r="BP189" s="171">
        <f t="shared" si="167"/>
        <v>0</v>
      </c>
      <c r="BQ189" s="171">
        <f t="shared" si="167"/>
        <v>0</v>
      </c>
      <c r="BR189" s="171">
        <f t="shared" si="167"/>
        <v>0</v>
      </c>
      <c r="BS189" s="171">
        <f t="shared" si="167"/>
        <v>0</v>
      </c>
      <c r="BT189" s="171">
        <f t="shared" si="167"/>
        <v>0</v>
      </c>
      <c r="BU189" s="171">
        <f t="shared" si="167"/>
        <v>0</v>
      </c>
      <c r="BV189" s="171">
        <f t="shared" si="167"/>
        <v>0</v>
      </c>
      <c r="BW189" s="171">
        <f t="shared" si="167"/>
        <v>0</v>
      </c>
      <c r="BX189" s="171">
        <f t="shared" si="167"/>
        <v>0</v>
      </c>
      <c r="BY189" s="171">
        <f t="shared" si="167"/>
        <v>0</v>
      </c>
      <c r="BZ189" s="171">
        <f t="shared" si="167"/>
        <v>0</v>
      </c>
      <c r="CA189" s="171">
        <f t="shared" si="167"/>
        <v>0</v>
      </c>
      <c r="CB189" s="171">
        <f t="shared" si="167"/>
        <v>0</v>
      </c>
      <c r="CC189" s="171">
        <f t="shared" si="167"/>
        <v>0</v>
      </c>
      <c r="CD189" s="171">
        <f t="shared" si="167"/>
        <v>0</v>
      </c>
      <c r="CE189" s="171">
        <f t="shared" si="167"/>
        <v>0</v>
      </c>
      <c r="CF189" s="171">
        <f t="shared" si="167"/>
        <v>0</v>
      </c>
      <c r="CG189" s="171">
        <f t="shared" si="167"/>
        <v>0</v>
      </c>
      <c r="CH189" s="171">
        <f t="shared" si="167"/>
        <v>0</v>
      </c>
      <c r="CI189" s="171">
        <f t="shared" si="167"/>
        <v>0</v>
      </c>
      <c r="CJ189" s="171">
        <f t="shared" si="167"/>
        <v>0</v>
      </c>
      <c r="CK189" s="171">
        <f t="shared" si="167"/>
        <v>0</v>
      </c>
      <c r="CL189" s="171">
        <f t="shared" si="167"/>
        <v>0</v>
      </c>
      <c r="CM189" s="171">
        <f t="shared" si="167"/>
        <v>0</v>
      </c>
      <c r="CN189" s="171">
        <f t="shared" si="167"/>
        <v>0</v>
      </c>
      <c r="CO189" s="171">
        <f t="shared" si="167"/>
        <v>0</v>
      </c>
      <c r="CP189" s="171">
        <f t="shared" si="167"/>
        <v>0</v>
      </c>
      <c r="CQ189" s="171">
        <f t="shared" si="167"/>
        <v>0</v>
      </c>
      <c r="CR189" s="171">
        <f t="shared" si="167"/>
        <v>0</v>
      </c>
      <c r="CS189" s="171">
        <f t="shared" si="167"/>
        <v>0</v>
      </c>
      <c r="CT189" s="171">
        <f t="shared" si="167"/>
        <v>0</v>
      </c>
      <c r="CU189" s="171">
        <f t="shared" si="167"/>
        <v>0</v>
      </c>
      <c r="CV189" s="171">
        <f t="shared" si="167"/>
        <v>0</v>
      </c>
      <c r="CW189" s="171">
        <f t="shared" si="167"/>
        <v>0</v>
      </c>
      <c r="CX189" s="171">
        <f t="shared" si="167"/>
        <v>0</v>
      </c>
      <c r="CY189" s="171">
        <f t="shared" si="167"/>
        <v>0</v>
      </c>
      <c r="CZ189" s="171">
        <f t="shared" si="167"/>
        <v>0</v>
      </c>
      <c r="DA189" s="171">
        <f t="shared" si="167"/>
        <v>0</v>
      </c>
      <c r="DB189" s="171">
        <f t="shared" si="167"/>
        <v>0</v>
      </c>
      <c r="DC189" s="171">
        <f t="shared" si="167"/>
        <v>0</v>
      </c>
      <c r="DD189" s="171">
        <f t="shared" si="167"/>
        <v>0</v>
      </c>
      <c r="DE189" s="171">
        <f t="shared" si="167"/>
        <v>0</v>
      </c>
      <c r="DF189" s="171">
        <f t="shared" si="167"/>
        <v>0</v>
      </c>
      <c r="DG189" s="171">
        <f t="shared" si="167"/>
        <v>0</v>
      </c>
      <c r="DH189" s="171">
        <f t="shared" si="167"/>
        <v>0</v>
      </c>
      <c r="DI189" s="171">
        <f t="shared" si="167"/>
        <v>0</v>
      </c>
      <c r="DJ189" s="171">
        <f t="shared" si="167"/>
        <v>0</v>
      </c>
      <c r="DK189" s="171">
        <f t="shared" si="167"/>
        <v>0</v>
      </c>
      <c r="DL189" s="171">
        <f t="shared" si="167"/>
        <v>0</v>
      </c>
      <c r="DM189" s="171">
        <f t="shared" si="167"/>
        <v>0</v>
      </c>
      <c r="DN189" s="171">
        <f t="shared" si="167"/>
        <v>0</v>
      </c>
      <c r="DO189" s="171">
        <f t="shared" si="167"/>
        <v>0</v>
      </c>
      <c r="DP189" s="171">
        <f t="shared" si="167"/>
        <v>0</v>
      </c>
      <c r="DQ189" s="171">
        <f t="shared" si="167"/>
        <v>0</v>
      </c>
      <c r="DR189" s="171">
        <f t="shared" si="167"/>
        <v>0</v>
      </c>
    </row>
    <row r="190" spans="2:122" ht="15.75" customHeight="1">
      <c r="B190" s="195">
        <v>44470</v>
      </c>
      <c r="BK190" s="172">
        <v>0</v>
      </c>
      <c r="BL190" s="171">
        <f t="shared" ref="BL190:DR190" si="168">BK190</f>
        <v>0</v>
      </c>
      <c r="BM190" s="171">
        <f t="shared" si="168"/>
        <v>0</v>
      </c>
      <c r="BN190" s="171">
        <f t="shared" si="168"/>
        <v>0</v>
      </c>
      <c r="BO190" s="171">
        <f t="shared" si="168"/>
        <v>0</v>
      </c>
      <c r="BP190" s="171">
        <f t="shared" si="168"/>
        <v>0</v>
      </c>
      <c r="BQ190" s="171">
        <f t="shared" si="168"/>
        <v>0</v>
      </c>
      <c r="BR190" s="171">
        <f t="shared" si="168"/>
        <v>0</v>
      </c>
      <c r="BS190" s="171">
        <f t="shared" si="168"/>
        <v>0</v>
      </c>
      <c r="BT190" s="171">
        <f t="shared" si="168"/>
        <v>0</v>
      </c>
      <c r="BU190" s="171">
        <f t="shared" si="168"/>
        <v>0</v>
      </c>
      <c r="BV190" s="171">
        <f t="shared" si="168"/>
        <v>0</v>
      </c>
      <c r="BW190" s="171">
        <f t="shared" si="168"/>
        <v>0</v>
      </c>
      <c r="BX190" s="171">
        <f t="shared" si="168"/>
        <v>0</v>
      </c>
      <c r="BY190" s="171">
        <f t="shared" si="168"/>
        <v>0</v>
      </c>
      <c r="BZ190" s="171">
        <f t="shared" si="168"/>
        <v>0</v>
      </c>
      <c r="CA190" s="171">
        <f t="shared" si="168"/>
        <v>0</v>
      </c>
      <c r="CB190" s="171">
        <f t="shared" si="168"/>
        <v>0</v>
      </c>
      <c r="CC190" s="171">
        <f t="shared" si="168"/>
        <v>0</v>
      </c>
      <c r="CD190" s="171">
        <f t="shared" si="168"/>
        <v>0</v>
      </c>
      <c r="CE190" s="171">
        <f t="shared" si="168"/>
        <v>0</v>
      </c>
      <c r="CF190" s="171">
        <f t="shared" si="168"/>
        <v>0</v>
      </c>
      <c r="CG190" s="171">
        <f t="shared" si="168"/>
        <v>0</v>
      </c>
      <c r="CH190" s="171">
        <f t="shared" si="168"/>
        <v>0</v>
      </c>
      <c r="CI190" s="171">
        <f t="shared" si="168"/>
        <v>0</v>
      </c>
      <c r="CJ190" s="171">
        <f t="shared" si="168"/>
        <v>0</v>
      </c>
      <c r="CK190" s="171">
        <f t="shared" si="168"/>
        <v>0</v>
      </c>
      <c r="CL190" s="171">
        <f t="shared" si="168"/>
        <v>0</v>
      </c>
      <c r="CM190" s="171">
        <f t="shared" si="168"/>
        <v>0</v>
      </c>
      <c r="CN190" s="171">
        <f t="shared" si="168"/>
        <v>0</v>
      </c>
      <c r="CO190" s="171">
        <f t="shared" si="168"/>
        <v>0</v>
      </c>
      <c r="CP190" s="171">
        <f t="shared" si="168"/>
        <v>0</v>
      </c>
      <c r="CQ190" s="171">
        <f t="shared" si="168"/>
        <v>0</v>
      </c>
      <c r="CR190" s="171">
        <f t="shared" si="168"/>
        <v>0</v>
      </c>
      <c r="CS190" s="171">
        <f t="shared" si="168"/>
        <v>0</v>
      </c>
      <c r="CT190" s="171">
        <f t="shared" si="168"/>
        <v>0</v>
      </c>
      <c r="CU190" s="171">
        <f t="shared" si="168"/>
        <v>0</v>
      </c>
      <c r="CV190" s="171">
        <f t="shared" si="168"/>
        <v>0</v>
      </c>
      <c r="CW190" s="171">
        <f t="shared" si="168"/>
        <v>0</v>
      </c>
      <c r="CX190" s="171">
        <f t="shared" si="168"/>
        <v>0</v>
      </c>
      <c r="CY190" s="171">
        <f t="shared" si="168"/>
        <v>0</v>
      </c>
      <c r="CZ190" s="171">
        <f t="shared" si="168"/>
        <v>0</v>
      </c>
      <c r="DA190" s="171">
        <f t="shared" si="168"/>
        <v>0</v>
      </c>
      <c r="DB190" s="171">
        <f t="shared" si="168"/>
        <v>0</v>
      </c>
      <c r="DC190" s="171">
        <f t="shared" si="168"/>
        <v>0</v>
      </c>
      <c r="DD190" s="171">
        <f t="shared" si="168"/>
        <v>0</v>
      </c>
      <c r="DE190" s="171">
        <f t="shared" si="168"/>
        <v>0</v>
      </c>
      <c r="DF190" s="171">
        <f t="shared" si="168"/>
        <v>0</v>
      </c>
      <c r="DG190" s="171">
        <f t="shared" si="168"/>
        <v>0</v>
      </c>
      <c r="DH190" s="171">
        <f t="shared" si="168"/>
        <v>0</v>
      </c>
      <c r="DI190" s="171">
        <f t="shared" si="168"/>
        <v>0</v>
      </c>
      <c r="DJ190" s="171">
        <f t="shared" si="168"/>
        <v>0</v>
      </c>
      <c r="DK190" s="171">
        <f t="shared" si="168"/>
        <v>0</v>
      </c>
      <c r="DL190" s="171">
        <f t="shared" si="168"/>
        <v>0</v>
      </c>
      <c r="DM190" s="171">
        <f t="shared" si="168"/>
        <v>0</v>
      </c>
      <c r="DN190" s="171">
        <f t="shared" si="168"/>
        <v>0</v>
      </c>
      <c r="DO190" s="171">
        <f t="shared" si="168"/>
        <v>0</v>
      </c>
      <c r="DP190" s="171">
        <f t="shared" si="168"/>
        <v>0</v>
      </c>
      <c r="DQ190" s="171">
        <f t="shared" si="168"/>
        <v>0</v>
      </c>
      <c r="DR190" s="171">
        <f t="shared" si="168"/>
        <v>0</v>
      </c>
    </row>
    <row r="191" spans="2:122" ht="15.75" customHeight="1">
      <c r="B191" s="195">
        <v>44501</v>
      </c>
      <c r="BK191" s="172">
        <v>0</v>
      </c>
      <c r="BL191" s="171">
        <f t="shared" ref="BL191:DR191" si="169">BK191</f>
        <v>0</v>
      </c>
      <c r="BM191" s="171">
        <f t="shared" si="169"/>
        <v>0</v>
      </c>
      <c r="BN191" s="171">
        <f t="shared" si="169"/>
        <v>0</v>
      </c>
      <c r="BO191" s="171">
        <f t="shared" si="169"/>
        <v>0</v>
      </c>
      <c r="BP191" s="171">
        <f t="shared" si="169"/>
        <v>0</v>
      </c>
      <c r="BQ191" s="171">
        <f t="shared" si="169"/>
        <v>0</v>
      </c>
      <c r="BR191" s="171">
        <f t="shared" si="169"/>
        <v>0</v>
      </c>
      <c r="BS191" s="171">
        <f t="shared" si="169"/>
        <v>0</v>
      </c>
      <c r="BT191" s="171">
        <f t="shared" si="169"/>
        <v>0</v>
      </c>
      <c r="BU191" s="171">
        <f t="shared" si="169"/>
        <v>0</v>
      </c>
      <c r="BV191" s="171">
        <f t="shared" si="169"/>
        <v>0</v>
      </c>
      <c r="BW191" s="171">
        <f t="shared" si="169"/>
        <v>0</v>
      </c>
      <c r="BX191" s="171">
        <f t="shared" si="169"/>
        <v>0</v>
      </c>
      <c r="BY191" s="171">
        <f t="shared" si="169"/>
        <v>0</v>
      </c>
      <c r="BZ191" s="171">
        <f t="shared" si="169"/>
        <v>0</v>
      </c>
      <c r="CA191" s="171">
        <f t="shared" si="169"/>
        <v>0</v>
      </c>
      <c r="CB191" s="171">
        <f t="shared" si="169"/>
        <v>0</v>
      </c>
      <c r="CC191" s="171">
        <f t="shared" si="169"/>
        <v>0</v>
      </c>
      <c r="CD191" s="171">
        <f t="shared" si="169"/>
        <v>0</v>
      </c>
      <c r="CE191" s="171">
        <f t="shared" si="169"/>
        <v>0</v>
      </c>
      <c r="CF191" s="171">
        <f t="shared" si="169"/>
        <v>0</v>
      </c>
      <c r="CG191" s="171">
        <f t="shared" si="169"/>
        <v>0</v>
      </c>
      <c r="CH191" s="171">
        <f t="shared" si="169"/>
        <v>0</v>
      </c>
      <c r="CI191" s="171">
        <f t="shared" si="169"/>
        <v>0</v>
      </c>
      <c r="CJ191" s="171">
        <f t="shared" si="169"/>
        <v>0</v>
      </c>
      <c r="CK191" s="171">
        <f t="shared" si="169"/>
        <v>0</v>
      </c>
      <c r="CL191" s="171">
        <f t="shared" si="169"/>
        <v>0</v>
      </c>
      <c r="CM191" s="171">
        <f t="shared" si="169"/>
        <v>0</v>
      </c>
      <c r="CN191" s="171">
        <f t="shared" si="169"/>
        <v>0</v>
      </c>
      <c r="CO191" s="171">
        <f t="shared" si="169"/>
        <v>0</v>
      </c>
      <c r="CP191" s="171">
        <f t="shared" si="169"/>
        <v>0</v>
      </c>
      <c r="CQ191" s="171">
        <f t="shared" si="169"/>
        <v>0</v>
      </c>
      <c r="CR191" s="171">
        <f t="shared" si="169"/>
        <v>0</v>
      </c>
      <c r="CS191" s="171">
        <f t="shared" si="169"/>
        <v>0</v>
      </c>
      <c r="CT191" s="171">
        <f t="shared" si="169"/>
        <v>0</v>
      </c>
      <c r="CU191" s="171">
        <f t="shared" si="169"/>
        <v>0</v>
      </c>
      <c r="CV191" s="171">
        <f t="shared" si="169"/>
        <v>0</v>
      </c>
      <c r="CW191" s="171">
        <f t="shared" si="169"/>
        <v>0</v>
      </c>
      <c r="CX191" s="171">
        <f t="shared" si="169"/>
        <v>0</v>
      </c>
      <c r="CY191" s="171">
        <f t="shared" si="169"/>
        <v>0</v>
      </c>
      <c r="CZ191" s="171">
        <f t="shared" si="169"/>
        <v>0</v>
      </c>
      <c r="DA191" s="171">
        <f t="shared" si="169"/>
        <v>0</v>
      </c>
      <c r="DB191" s="171">
        <f t="shared" si="169"/>
        <v>0</v>
      </c>
      <c r="DC191" s="171">
        <f t="shared" si="169"/>
        <v>0</v>
      </c>
      <c r="DD191" s="171">
        <f t="shared" si="169"/>
        <v>0</v>
      </c>
      <c r="DE191" s="171">
        <f t="shared" si="169"/>
        <v>0</v>
      </c>
      <c r="DF191" s="171">
        <f t="shared" si="169"/>
        <v>0</v>
      </c>
      <c r="DG191" s="171">
        <f t="shared" si="169"/>
        <v>0</v>
      </c>
      <c r="DH191" s="171">
        <f t="shared" si="169"/>
        <v>0</v>
      </c>
      <c r="DI191" s="171">
        <f t="shared" si="169"/>
        <v>0</v>
      </c>
      <c r="DJ191" s="171">
        <f t="shared" si="169"/>
        <v>0</v>
      </c>
      <c r="DK191" s="171">
        <f t="shared" si="169"/>
        <v>0</v>
      </c>
      <c r="DL191" s="171">
        <f t="shared" si="169"/>
        <v>0</v>
      </c>
      <c r="DM191" s="171">
        <f t="shared" si="169"/>
        <v>0</v>
      </c>
      <c r="DN191" s="171">
        <f t="shared" si="169"/>
        <v>0</v>
      </c>
      <c r="DO191" s="171">
        <f t="shared" si="169"/>
        <v>0</v>
      </c>
      <c r="DP191" s="171">
        <f t="shared" si="169"/>
        <v>0</v>
      </c>
      <c r="DQ191" s="171">
        <f t="shared" si="169"/>
        <v>0</v>
      </c>
      <c r="DR191" s="171">
        <f t="shared" si="169"/>
        <v>0</v>
      </c>
    </row>
    <row r="192" spans="2:122" ht="15.75" customHeight="1">
      <c r="B192" s="195">
        <v>44531</v>
      </c>
      <c r="BK192" s="172">
        <v>0</v>
      </c>
      <c r="BL192" s="171">
        <f t="shared" ref="BL192:DR192" si="170">BK192</f>
        <v>0</v>
      </c>
      <c r="BM192" s="171">
        <f t="shared" si="170"/>
        <v>0</v>
      </c>
      <c r="BN192" s="171">
        <f t="shared" si="170"/>
        <v>0</v>
      </c>
      <c r="BO192" s="171">
        <f t="shared" si="170"/>
        <v>0</v>
      </c>
      <c r="BP192" s="171">
        <f t="shared" si="170"/>
        <v>0</v>
      </c>
      <c r="BQ192" s="171">
        <f t="shared" si="170"/>
        <v>0</v>
      </c>
      <c r="BR192" s="171">
        <f t="shared" si="170"/>
        <v>0</v>
      </c>
      <c r="BS192" s="171">
        <f t="shared" si="170"/>
        <v>0</v>
      </c>
      <c r="BT192" s="171">
        <f t="shared" si="170"/>
        <v>0</v>
      </c>
      <c r="BU192" s="171">
        <f t="shared" si="170"/>
        <v>0</v>
      </c>
      <c r="BV192" s="171">
        <f t="shared" si="170"/>
        <v>0</v>
      </c>
      <c r="BW192" s="171">
        <f t="shared" si="170"/>
        <v>0</v>
      </c>
      <c r="BX192" s="171">
        <f t="shared" si="170"/>
        <v>0</v>
      </c>
      <c r="BY192" s="171">
        <f t="shared" si="170"/>
        <v>0</v>
      </c>
      <c r="BZ192" s="171">
        <f t="shared" si="170"/>
        <v>0</v>
      </c>
      <c r="CA192" s="171">
        <f t="shared" si="170"/>
        <v>0</v>
      </c>
      <c r="CB192" s="171">
        <f t="shared" si="170"/>
        <v>0</v>
      </c>
      <c r="CC192" s="171">
        <f t="shared" si="170"/>
        <v>0</v>
      </c>
      <c r="CD192" s="171">
        <f t="shared" si="170"/>
        <v>0</v>
      </c>
      <c r="CE192" s="171">
        <f t="shared" si="170"/>
        <v>0</v>
      </c>
      <c r="CF192" s="171">
        <f t="shared" si="170"/>
        <v>0</v>
      </c>
      <c r="CG192" s="171">
        <f t="shared" si="170"/>
        <v>0</v>
      </c>
      <c r="CH192" s="171">
        <f t="shared" si="170"/>
        <v>0</v>
      </c>
      <c r="CI192" s="171">
        <f t="shared" si="170"/>
        <v>0</v>
      </c>
      <c r="CJ192" s="171">
        <f t="shared" si="170"/>
        <v>0</v>
      </c>
      <c r="CK192" s="171">
        <f t="shared" si="170"/>
        <v>0</v>
      </c>
      <c r="CL192" s="171">
        <f t="shared" si="170"/>
        <v>0</v>
      </c>
      <c r="CM192" s="171">
        <f t="shared" si="170"/>
        <v>0</v>
      </c>
      <c r="CN192" s="171">
        <f t="shared" si="170"/>
        <v>0</v>
      </c>
      <c r="CO192" s="171">
        <f t="shared" si="170"/>
        <v>0</v>
      </c>
      <c r="CP192" s="171">
        <f t="shared" si="170"/>
        <v>0</v>
      </c>
      <c r="CQ192" s="171">
        <f t="shared" si="170"/>
        <v>0</v>
      </c>
      <c r="CR192" s="171">
        <f t="shared" si="170"/>
        <v>0</v>
      </c>
      <c r="CS192" s="171">
        <f t="shared" si="170"/>
        <v>0</v>
      </c>
      <c r="CT192" s="171">
        <f t="shared" si="170"/>
        <v>0</v>
      </c>
      <c r="CU192" s="171">
        <f t="shared" si="170"/>
        <v>0</v>
      </c>
      <c r="CV192" s="171">
        <f t="shared" si="170"/>
        <v>0</v>
      </c>
      <c r="CW192" s="171">
        <f t="shared" si="170"/>
        <v>0</v>
      </c>
      <c r="CX192" s="171">
        <f t="shared" si="170"/>
        <v>0</v>
      </c>
      <c r="CY192" s="171">
        <f t="shared" si="170"/>
        <v>0</v>
      </c>
      <c r="CZ192" s="171">
        <f t="shared" si="170"/>
        <v>0</v>
      </c>
      <c r="DA192" s="171">
        <f t="shared" si="170"/>
        <v>0</v>
      </c>
      <c r="DB192" s="171">
        <f t="shared" si="170"/>
        <v>0</v>
      </c>
      <c r="DC192" s="171">
        <f t="shared" si="170"/>
        <v>0</v>
      </c>
      <c r="DD192" s="171">
        <f t="shared" si="170"/>
        <v>0</v>
      </c>
      <c r="DE192" s="171">
        <f t="shared" si="170"/>
        <v>0</v>
      </c>
      <c r="DF192" s="171">
        <f t="shared" si="170"/>
        <v>0</v>
      </c>
      <c r="DG192" s="171">
        <f t="shared" si="170"/>
        <v>0</v>
      </c>
      <c r="DH192" s="171">
        <f t="shared" si="170"/>
        <v>0</v>
      </c>
      <c r="DI192" s="171">
        <f t="shared" si="170"/>
        <v>0</v>
      </c>
      <c r="DJ192" s="171">
        <f t="shared" si="170"/>
        <v>0</v>
      </c>
      <c r="DK192" s="171">
        <f t="shared" si="170"/>
        <v>0</v>
      </c>
      <c r="DL192" s="171">
        <f t="shared" si="170"/>
        <v>0</v>
      </c>
      <c r="DM192" s="171">
        <f t="shared" si="170"/>
        <v>0</v>
      </c>
      <c r="DN192" s="171">
        <f t="shared" si="170"/>
        <v>0</v>
      </c>
      <c r="DO192" s="171">
        <f t="shared" si="170"/>
        <v>0</v>
      </c>
      <c r="DP192" s="171">
        <f t="shared" si="170"/>
        <v>0</v>
      </c>
      <c r="DQ192" s="171">
        <f t="shared" si="170"/>
        <v>0</v>
      </c>
      <c r="DR192" s="171">
        <f t="shared" si="170"/>
        <v>0</v>
      </c>
    </row>
    <row r="193" spans="1:122" ht="15.75" customHeight="1">
      <c r="B193" s="195">
        <v>44562</v>
      </c>
      <c r="BK193" s="172">
        <v>0</v>
      </c>
      <c r="BL193" s="171">
        <f t="shared" ref="BL193:DR193" si="171">BK193</f>
        <v>0</v>
      </c>
      <c r="BM193" s="171">
        <f t="shared" si="171"/>
        <v>0</v>
      </c>
      <c r="BN193" s="171">
        <f t="shared" si="171"/>
        <v>0</v>
      </c>
      <c r="BO193" s="171">
        <f t="shared" si="171"/>
        <v>0</v>
      </c>
      <c r="BP193" s="171">
        <f t="shared" si="171"/>
        <v>0</v>
      </c>
      <c r="BQ193" s="171">
        <f t="shared" si="171"/>
        <v>0</v>
      </c>
      <c r="BR193" s="171">
        <f t="shared" si="171"/>
        <v>0</v>
      </c>
      <c r="BS193" s="171">
        <f t="shared" si="171"/>
        <v>0</v>
      </c>
      <c r="BT193" s="171">
        <f t="shared" si="171"/>
        <v>0</v>
      </c>
      <c r="BU193" s="171">
        <f t="shared" si="171"/>
        <v>0</v>
      </c>
      <c r="BV193" s="171">
        <f t="shared" si="171"/>
        <v>0</v>
      </c>
      <c r="BW193" s="171">
        <f t="shared" si="171"/>
        <v>0</v>
      </c>
      <c r="BX193" s="171">
        <f t="shared" si="171"/>
        <v>0</v>
      </c>
      <c r="BY193" s="171">
        <f t="shared" si="171"/>
        <v>0</v>
      </c>
      <c r="BZ193" s="171">
        <f t="shared" si="171"/>
        <v>0</v>
      </c>
      <c r="CA193" s="171">
        <f t="shared" si="171"/>
        <v>0</v>
      </c>
      <c r="CB193" s="171">
        <f t="shared" si="171"/>
        <v>0</v>
      </c>
      <c r="CC193" s="171">
        <f t="shared" si="171"/>
        <v>0</v>
      </c>
      <c r="CD193" s="171">
        <f t="shared" si="171"/>
        <v>0</v>
      </c>
      <c r="CE193" s="171">
        <f t="shared" si="171"/>
        <v>0</v>
      </c>
      <c r="CF193" s="171">
        <f t="shared" si="171"/>
        <v>0</v>
      </c>
      <c r="CG193" s="171">
        <f t="shared" si="171"/>
        <v>0</v>
      </c>
      <c r="CH193" s="171">
        <f t="shared" si="171"/>
        <v>0</v>
      </c>
      <c r="CI193" s="171">
        <f t="shared" si="171"/>
        <v>0</v>
      </c>
      <c r="CJ193" s="171">
        <f t="shared" si="171"/>
        <v>0</v>
      </c>
      <c r="CK193" s="171">
        <f t="shared" si="171"/>
        <v>0</v>
      </c>
      <c r="CL193" s="171">
        <f t="shared" si="171"/>
        <v>0</v>
      </c>
      <c r="CM193" s="171">
        <f t="shared" si="171"/>
        <v>0</v>
      </c>
      <c r="CN193" s="171">
        <f t="shared" si="171"/>
        <v>0</v>
      </c>
      <c r="CO193" s="171">
        <f t="shared" si="171"/>
        <v>0</v>
      </c>
      <c r="CP193" s="171">
        <f t="shared" si="171"/>
        <v>0</v>
      </c>
      <c r="CQ193" s="171">
        <f t="shared" si="171"/>
        <v>0</v>
      </c>
      <c r="CR193" s="171">
        <f t="shared" si="171"/>
        <v>0</v>
      </c>
      <c r="CS193" s="171">
        <f t="shared" si="171"/>
        <v>0</v>
      </c>
      <c r="CT193" s="171">
        <f t="shared" si="171"/>
        <v>0</v>
      </c>
      <c r="CU193" s="171">
        <f t="shared" si="171"/>
        <v>0</v>
      </c>
      <c r="CV193" s="171">
        <f t="shared" si="171"/>
        <v>0</v>
      </c>
      <c r="CW193" s="171">
        <f t="shared" si="171"/>
        <v>0</v>
      </c>
      <c r="CX193" s="171">
        <f t="shared" si="171"/>
        <v>0</v>
      </c>
      <c r="CY193" s="171">
        <f t="shared" si="171"/>
        <v>0</v>
      </c>
      <c r="CZ193" s="171">
        <f t="shared" si="171"/>
        <v>0</v>
      </c>
      <c r="DA193" s="171">
        <f t="shared" si="171"/>
        <v>0</v>
      </c>
      <c r="DB193" s="171">
        <f t="shared" si="171"/>
        <v>0</v>
      </c>
      <c r="DC193" s="171">
        <f t="shared" si="171"/>
        <v>0</v>
      </c>
      <c r="DD193" s="171">
        <f t="shared" si="171"/>
        <v>0</v>
      </c>
      <c r="DE193" s="171">
        <f t="shared" si="171"/>
        <v>0</v>
      </c>
      <c r="DF193" s="171">
        <f t="shared" si="171"/>
        <v>0</v>
      </c>
      <c r="DG193" s="171">
        <f t="shared" si="171"/>
        <v>0</v>
      </c>
      <c r="DH193" s="171">
        <f t="shared" si="171"/>
        <v>0</v>
      </c>
      <c r="DI193" s="171">
        <f t="shared" si="171"/>
        <v>0</v>
      </c>
      <c r="DJ193" s="171">
        <f t="shared" si="171"/>
        <v>0</v>
      </c>
      <c r="DK193" s="171">
        <f t="shared" si="171"/>
        <v>0</v>
      </c>
      <c r="DL193" s="171">
        <f t="shared" si="171"/>
        <v>0</v>
      </c>
      <c r="DM193" s="171">
        <f t="shared" si="171"/>
        <v>0</v>
      </c>
      <c r="DN193" s="171">
        <f t="shared" si="171"/>
        <v>0</v>
      </c>
      <c r="DO193" s="171">
        <f t="shared" si="171"/>
        <v>0</v>
      </c>
      <c r="DP193" s="171">
        <f t="shared" si="171"/>
        <v>0</v>
      </c>
      <c r="DQ193" s="171">
        <f t="shared" si="171"/>
        <v>0</v>
      </c>
      <c r="DR193" s="171">
        <f t="shared" si="171"/>
        <v>0</v>
      </c>
    </row>
    <row r="194" spans="1:122" ht="15.75" customHeight="1">
      <c r="B194" s="195">
        <v>44593</v>
      </c>
      <c r="BK194" s="172">
        <v>0</v>
      </c>
      <c r="BL194" s="171">
        <f t="shared" ref="BL194:DR194" si="172">BK194</f>
        <v>0</v>
      </c>
      <c r="BM194" s="171">
        <f t="shared" si="172"/>
        <v>0</v>
      </c>
      <c r="BN194" s="171">
        <f t="shared" si="172"/>
        <v>0</v>
      </c>
      <c r="BO194" s="171">
        <f t="shared" si="172"/>
        <v>0</v>
      </c>
      <c r="BP194" s="171">
        <f t="shared" si="172"/>
        <v>0</v>
      </c>
      <c r="BQ194" s="171">
        <f t="shared" si="172"/>
        <v>0</v>
      </c>
      <c r="BR194" s="171">
        <f t="shared" si="172"/>
        <v>0</v>
      </c>
      <c r="BS194" s="171">
        <f t="shared" si="172"/>
        <v>0</v>
      </c>
      <c r="BT194" s="171">
        <f t="shared" si="172"/>
        <v>0</v>
      </c>
      <c r="BU194" s="171">
        <f t="shared" si="172"/>
        <v>0</v>
      </c>
      <c r="BV194" s="171">
        <f t="shared" si="172"/>
        <v>0</v>
      </c>
      <c r="BW194" s="171">
        <f t="shared" si="172"/>
        <v>0</v>
      </c>
      <c r="BX194" s="171">
        <f t="shared" si="172"/>
        <v>0</v>
      </c>
      <c r="BY194" s="171">
        <f t="shared" si="172"/>
        <v>0</v>
      </c>
      <c r="BZ194" s="171">
        <f t="shared" si="172"/>
        <v>0</v>
      </c>
      <c r="CA194" s="171">
        <f t="shared" si="172"/>
        <v>0</v>
      </c>
      <c r="CB194" s="171">
        <f t="shared" si="172"/>
        <v>0</v>
      </c>
      <c r="CC194" s="171">
        <f t="shared" si="172"/>
        <v>0</v>
      </c>
      <c r="CD194" s="171">
        <f t="shared" si="172"/>
        <v>0</v>
      </c>
      <c r="CE194" s="171">
        <f t="shared" si="172"/>
        <v>0</v>
      </c>
      <c r="CF194" s="171">
        <f t="shared" si="172"/>
        <v>0</v>
      </c>
      <c r="CG194" s="171">
        <f t="shared" si="172"/>
        <v>0</v>
      </c>
      <c r="CH194" s="171">
        <f t="shared" si="172"/>
        <v>0</v>
      </c>
      <c r="CI194" s="171">
        <f t="shared" si="172"/>
        <v>0</v>
      </c>
      <c r="CJ194" s="171">
        <f t="shared" si="172"/>
        <v>0</v>
      </c>
      <c r="CK194" s="171">
        <f t="shared" si="172"/>
        <v>0</v>
      </c>
      <c r="CL194" s="171">
        <f t="shared" si="172"/>
        <v>0</v>
      </c>
      <c r="CM194" s="171">
        <f t="shared" si="172"/>
        <v>0</v>
      </c>
      <c r="CN194" s="171">
        <f t="shared" si="172"/>
        <v>0</v>
      </c>
      <c r="CO194" s="171">
        <f t="shared" si="172"/>
        <v>0</v>
      </c>
      <c r="CP194" s="171">
        <f t="shared" si="172"/>
        <v>0</v>
      </c>
      <c r="CQ194" s="171">
        <f t="shared" si="172"/>
        <v>0</v>
      </c>
      <c r="CR194" s="171">
        <f t="shared" si="172"/>
        <v>0</v>
      </c>
      <c r="CS194" s="171">
        <f t="shared" si="172"/>
        <v>0</v>
      </c>
      <c r="CT194" s="171">
        <f t="shared" si="172"/>
        <v>0</v>
      </c>
      <c r="CU194" s="171">
        <f t="shared" si="172"/>
        <v>0</v>
      </c>
      <c r="CV194" s="171">
        <f t="shared" si="172"/>
        <v>0</v>
      </c>
      <c r="CW194" s="171">
        <f t="shared" si="172"/>
        <v>0</v>
      </c>
      <c r="CX194" s="171">
        <f t="shared" si="172"/>
        <v>0</v>
      </c>
      <c r="CY194" s="171">
        <f t="shared" si="172"/>
        <v>0</v>
      </c>
      <c r="CZ194" s="171">
        <f t="shared" si="172"/>
        <v>0</v>
      </c>
      <c r="DA194" s="171">
        <f t="shared" si="172"/>
        <v>0</v>
      </c>
      <c r="DB194" s="171">
        <f t="shared" si="172"/>
        <v>0</v>
      </c>
      <c r="DC194" s="171">
        <f t="shared" si="172"/>
        <v>0</v>
      </c>
      <c r="DD194" s="171">
        <f t="shared" si="172"/>
        <v>0</v>
      </c>
      <c r="DE194" s="171">
        <f t="shared" si="172"/>
        <v>0</v>
      </c>
      <c r="DF194" s="171">
        <f t="shared" si="172"/>
        <v>0</v>
      </c>
      <c r="DG194" s="171">
        <f t="shared" si="172"/>
        <v>0</v>
      </c>
      <c r="DH194" s="171">
        <f t="shared" si="172"/>
        <v>0</v>
      </c>
      <c r="DI194" s="171">
        <f t="shared" si="172"/>
        <v>0</v>
      </c>
      <c r="DJ194" s="171">
        <f t="shared" si="172"/>
        <v>0</v>
      </c>
      <c r="DK194" s="171">
        <f t="shared" si="172"/>
        <v>0</v>
      </c>
      <c r="DL194" s="171">
        <f t="shared" si="172"/>
        <v>0</v>
      </c>
      <c r="DM194" s="171">
        <f t="shared" si="172"/>
        <v>0</v>
      </c>
      <c r="DN194" s="171">
        <f t="shared" si="172"/>
        <v>0</v>
      </c>
      <c r="DO194" s="171">
        <f t="shared" si="172"/>
        <v>0</v>
      </c>
      <c r="DP194" s="171">
        <f t="shared" si="172"/>
        <v>0</v>
      </c>
      <c r="DQ194" s="171">
        <f t="shared" si="172"/>
        <v>0</v>
      </c>
      <c r="DR194" s="171">
        <f t="shared" si="172"/>
        <v>0</v>
      </c>
    </row>
    <row r="195" spans="1:122" ht="15.75" customHeight="1">
      <c r="B195" s="195">
        <v>44621</v>
      </c>
      <c r="BK195" s="172">
        <v>0</v>
      </c>
      <c r="BL195" s="171">
        <f t="shared" ref="BL195:DR195" si="173">BK195</f>
        <v>0</v>
      </c>
      <c r="BM195" s="171">
        <f t="shared" si="173"/>
        <v>0</v>
      </c>
      <c r="BN195" s="171">
        <f t="shared" si="173"/>
        <v>0</v>
      </c>
      <c r="BO195" s="171">
        <f t="shared" si="173"/>
        <v>0</v>
      </c>
      <c r="BP195" s="171">
        <f t="shared" si="173"/>
        <v>0</v>
      </c>
      <c r="BQ195" s="171">
        <f t="shared" si="173"/>
        <v>0</v>
      </c>
      <c r="BR195" s="171">
        <f t="shared" si="173"/>
        <v>0</v>
      </c>
      <c r="BS195" s="171">
        <f t="shared" si="173"/>
        <v>0</v>
      </c>
      <c r="BT195" s="171">
        <f t="shared" si="173"/>
        <v>0</v>
      </c>
      <c r="BU195" s="171">
        <f t="shared" si="173"/>
        <v>0</v>
      </c>
      <c r="BV195" s="171">
        <f t="shared" si="173"/>
        <v>0</v>
      </c>
      <c r="BW195" s="171">
        <f t="shared" si="173"/>
        <v>0</v>
      </c>
      <c r="BX195" s="171">
        <f t="shared" si="173"/>
        <v>0</v>
      </c>
      <c r="BY195" s="171">
        <f t="shared" si="173"/>
        <v>0</v>
      </c>
      <c r="BZ195" s="171">
        <f t="shared" si="173"/>
        <v>0</v>
      </c>
      <c r="CA195" s="171">
        <f t="shared" si="173"/>
        <v>0</v>
      </c>
      <c r="CB195" s="171">
        <f t="shared" si="173"/>
        <v>0</v>
      </c>
      <c r="CC195" s="171">
        <f t="shared" si="173"/>
        <v>0</v>
      </c>
      <c r="CD195" s="171">
        <f t="shared" si="173"/>
        <v>0</v>
      </c>
      <c r="CE195" s="171">
        <f t="shared" si="173"/>
        <v>0</v>
      </c>
      <c r="CF195" s="171">
        <f t="shared" si="173"/>
        <v>0</v>
      </c>
      <c r="CG195" s="171">
        <f t="shared" si="173"/>
        <v>0</v>
      </c>
      <c r="CH195" s="171">
        <f t="shared" si="173"/>
        <v>0</v>
      </c>
      <c r="CI195" s="171">
        <f t="shared" si="173"/>
        <v>0</v>
      </c>
      <c r="CJ195" s="171">
        <f t="shared" si="173"/>
        <v>0</v>
      </c>
      <c r="CK195" s="171">
        <f t="shared" si="173"/>
        <v>0</v>
      </c>
      <c r="CL195" s="171">
        <f t="shared" si="173"/>
        <v>0</v>
      </c>
      <c r="CM195" s="171">
        <f t="shared" si="173"/>
        <v>0</v>
      </c>
      <c r="CN195" s="171">
        <f t="shared" si="173"/>
        <v>0</v>
      </c>
      <c r="CO195" s="171">
        <f t="shared" si="173"/>
        <v>0</v>
      </c>
      <c r="CP195" s="171">
        <f t="shared" si="173"/>
        <v>0</v>
      </c>
      <c r="CQ195" s="171">
        <f t="shared" si="173"/>
        <v>0</v>
      </c>
      <c r="CR195" s="171">
        <f t="shared" si="173"/>
        <v>0</v>
      </c>
      <c r="CS195" s="171">
        <f t="shared" si="173"/>
        <v>0</v>
      </c>
      <c r="CT195" s="171">
        <f t="shared" si="173"/>
        <v>0</v>
      </c>
      <c r="CU195" s="171">
        <f t="shared" si="173"/>
        <v>0</v>
      </c>
      <c r="CV195" s="171">
        <f t="shared" si="173"/>
        <v>0</v>
      </c>
      <c r="CW195" s="171">
        <f t="shared" si="173"/>
        <v>0</v>
      </c>
      <c r="CX195" s="171">
        <f t="shared" si="173"/>
        <v>0</v>
      </c>
      <c r="CY195" s="171">
        <f t="shared" si="173"/>
        <v>0</v>
      </c>
      <c r="CZ195" s="171">
        <f t="shared" si="173"/>
        <v>0</v>
      </c>
      <c r="DA195" s="171">
        <f t="shared" si="173"/>
        <v>0</v>
      </c>
      <c r="DB195" s="171">
        <f t="shared" si="173"/>
        <v>0</v>
      </c>
      <c r="DC195" s="171">
        <f t="shared" si="173"/>
        <v>0</v>
      </c>
      <c r="DD195" s="171">
        <f t="shared" si="173"/>
        <v>0</v>
      </c>
      <c r="DE195" s="171">
        <f t="shared" si="173"/>
        <v>0</v>
      </c>
      <c r="DF195" s="171">
        <f t="shared" si="173"/>
        <v>0</v>
      </c>
      <c r="DG195" s="171">
        <f t="shared" si="173"/>
        <v>0</v>
      </c>
      <c r="DH195" s="171">
        <f t="shared" si="173"/>
        <v>0</v>
      </c>
      <c r="DI195" s="171">
        <f t="shared" si="173"/>
        <v>0</v>
      </c>
      <c r="DJ195" s="171">
        <f t="shared" si="173"/>
        <v>0</v>
      </c>
      <c r="DK195" s="171">
        <f t="shared" si="173"/>
        <v>0</v>
      </c>
      <c r="DL195" s="171">
        <f t="shared" si="173"/>
        <v>0</v>
      </c>
      <c r="DM195" s="171">
        <f t="shared" si="173"/>
        <v>0</v>
      </c>
      <c r="DN195" s="171">
        <f t="shared" si="173"/>
        <v>0</v>
      </c>
      <c r="DO195" s="171">
        <f t="shared" si="173"/>
        <v>0</v>
      </c>
      <c r="DP195" s="171">
        <f t="shared" si="173"/>
        <v>0</v>
      </c>
      <c r="DQ195" s="171">
        <f t="shared" si="173"/>
        <v>0</v>
      </c>
      <c r="DR195" s="171">
        <f t="shared" si="173"/>
        <v>0</v>
      </c>
    </row>
    <row r="196" spans="1:122" ht="15.75" customHeight="1">
      <c r="B196" s="195">
        <v>44652</v>
      </c>
      <c r="BK196" s="172">
        <v>0</v>
      </c>
      <c r="BL196" s="171">
        <f t="shared" ref="BL196:DR196" si="174">BK196</f>
        <v>0</v>
      </c>
      <c r="BM196" s="171">
        <f t="shared" si="174"/>
        <v>0</v>
      </c>
      <c r="BN196" s="171">
        <f t="shared" si="174"/>
        <v>0</v>
      </c>
      <c r="BO196" s="171">
        <f t="shared" si="174"/>
        <v>0</v>
      </c>
      <c r="BP196" s="171">
        <f t="shared" si="174"/>
        <v>0</v>
      </c>
      <c r="BQ196" s="171">
        <f t="shared" si="174"/>
        <v>0</v>
      </c>
      <c r="BR196" s="171">
        <f t="shared" si="174"/>
        <v>0</v>
      </c>
      <c r="BS196" s="171">
        <f t="shared" si="174"/>
        <v>0</v>
      </c>
      <c r="BT196" s="171">
        <f t="shared" si="174"/>
        <v>0</v>
      </c>
      <c r="BU196" s="171">
        <f t="shared" si="174"/>
        <v>0</v>
      </c>
      <c r="BV196" s="171">
        <f t="shared" si="174"/>
        <v>0</v>
      </c>
      <c r="BW196" s="171">
        <f t="shared" si="174"/>
        <v>0</v>
      </c>
      <c r="BX196" s="171">
        <f t="shared" si="174"/>
        <v>0</v>
      </c>
      <c r="BY196" s="171">
        <f t="shared" si="174"/>
        <v>0</v>
      </c>
      <c r="BZ196" s="171">
        <f t="shared" si="174"/>
        <v>0</v>
      </c>
      <c r="CA196" s="171">
        <f t="shared" si="174"/>
        <v>0</v>
      </c>
      <c r="CB196" s="171">
        <f t="shared" si="174"/>
        <v>0</v>
      </c>
      <c r="CC196" s="171">
        <f t="shared" si="174"/>
        <v>0</v>
      </c>
      <c r="CD196" s="171">
        <f t="shared" si="174"/>
        <v>0</v>
      </c>
      <c r="CE196" s="171">
        <f t="shared" si="174"/>
        <v>0</v>
      </c>
      <c r="CF196" s="171">
        <f t="shared" si="174"/>
        <v>0</v>
      </c>
      <c r="CG196" s="171">
        <f t="shared" si="174"/>
        <v>0</v>
      </c>
      <c r="CH196" s="171">
        <f t="shared" si="174"/>
        <v>0</v>
      </c>
      <c r="CI196" s="171">
        <f t="shared" si="174"/>
        <v>0</v>
      </c>
      <c r="CJ196" s="171">
        <f t="shared" si="174"/>
        <v>0</v>
      </c>
      <c r="CK196" s="171">
        <f t="shared" si="174"/>
        <v>0</v>
      </c>
      <c r="CL196" s="171">
        <f t="shared" si="174"/>
        <v>0</v>
      </c>
      <c r="CM196" s="171">
        <f t="shared" si="174"/>
        <v>0</v>
      </c>
      <c r="CN196" s="171">
        <f t="shared" si="174"/>
        <v>0</v>
      </c>
      <c r="CO196" s="171">
        <f t="shared" si="174"/>
        <v>0</v>
      </c>
      <c r="CP196" s="171">
        <f t="shared" si="174"/>
        <v>0</v>
      </c>
      <c r="CQ196" s="171">
        <f t="shared" si="174"/>
        <v>0</v>
      </c>
      <c r="CR196" s="171">
        <f t="shared" si="174"/>
        <v>0</v>
      </c>
      <c r="CS196" s="171">
        <f t="shared" si="174"/>
        <v>0</v>
      </c>
      <c r="CT196" s="171">
        <f t="shared" si="174"/>
        <v>0</v>
      </c>
      <c r="CU196" s="171">
        <f t="shared" si="174"/>
        <v>0</v>
      </c>
      <c r="CV196" s="171">
        <f t="shared" si="174"/>
        <v>0</v>
      </c>
      <c r="CW196" s="171">
        <f t="shared" si="174"/>
        <v>0</v>
      </c>
      <c r="CX196" s="171">
        <f t="shared" si="174"/>
        <v>0</v>
      </c>
      <c r="CY196" s="171">
        <f t="shared" si="174"/>
        <v>0</v>
      </c>
      <c r="CZ196" s="171">
        <f t="shared" si="174"/>
        <v>0</v>
      </c>
      <c r="DA196" s="171">
        <f t="shared" si="174"/>
        <v>0</v>
      </c>
      <c r="DB196" s="171">
        <f t="shared" si="174"/>
        <v>0</v>
      </c>
      <c r="DC196" s="171">
        <f t="shared" si="174"/>
        <v>0</v>
      </c>
      <c r="DD196" s="171">
        <f t="shared" si="174"/>
        <v>0</v>
      </c>
      <c r="DE196" s="171">
        <f t="shared" si="174"/>
        <v>0</v>
      </c>
      <c r="DF196" s="171">
        <f t="shared" si="174"/>
        <v>0</v>
      </c>
      <c r="DG196" s="171">
        <f t="shared" si="174"/>
        <v>0</v>
      </c>
      <c r="DH196" s="171">
        <f t="shared" si="174"/>
        <v>0</v>
      </c>
      <c r="DI196" s="171">
        <f t="shared" si="174"/>
        <v>0</v>
      </c>
      <c r="DJ196" s="171">
        <f t="shared" si="174"/>
        <v>0</v>
      </c>
      <c r="DK196" s="171">
        <f t="shared" si="174"/>
        <v>0</v>
      </c>
      <c r="DL196" s="171">
        <f t="shared" si="174"/>
        <v>0</v>
      </c>
      <c r="DM196" s="171">
        <f t="shared" si="174"/>
        <v>0</v>
      </c>
      <c r="DN196" s="171">
        <f t="shared" si="174"/>
        <v>0</v>
      </c>
      <c r="DO196" s="171">
        <f t="shared" si="174"/>
        <v>0</v>
      </c>
      <c r="DP196" s="171">
        <f t="shared" si="174"/>
        <v>0</v>
      </c>
      <c r="DQ196" s="171">
        <f t="shared" si="174"/>
        <v>0</v>
      </c>
      <c r="DR196" s="171">
        <f t="shared" si="174"/>
        <v>0</v>
      </c>
    </row>
    <row r="197" spans="1:122" ht="15.75" customHeight="1">
      <c r="A197" s="7"/>
      <c r="B197" s="195">
        <v>44682</v>
      </c>
      <c r="BK197" s="172">
        <v>0</v>
      </c>
      <c r="BL197" s="171">
        <f t="shared" ref="BL197:DR197" si="175">BK197</f>
        <v>0</v>
      </c>
      <c r="BM197" s="171">
        <f t="shared" si="175"/>
        <v>0</v>
      </c>
      <c r="BN197" s="171">
        <f t="shared" si="175"/>
        <v>0</v>
      </c>
      <c r="BO197" s="171">
        <f t="shared" si="175"/>
        <v>0</v>
      </c>
      <c r="BP197" s="171">
        <f t="shared" si="175"/>
        <v>0</v>
      </c>
      <c r="BQ197" s="171">
        <f t="shared" si="175"/>
        <v>0</v>
      </c>
      <c r="BR197" s="171">
        <f t="shared" si="175"/>
        <v>0</v>
      </c>
      <c r="BS197" s="171">
        <f t="shared" si="175"/>
        <v>0</v>
      </c>
      <c r="BT197" s="171">
        <f t="shared" si="175"/>
        <v>0</v>
      </c>
      <c r="BU197" s="171">
        <f t="shared" si="175"/>
        <v>0</v>
      </c>
      <c r="BV197" s="171">
        <f t="shared" si="175"/>
        <v>0</v>
      </c>
      <c r="BW197" s="171">
        <f t="shared" si="175"/>
        <v>0</v>
      </c>
      <c r="BX197" s="171">
        <f t="shared" si="175"/>
        <v>0</v>
      </c>
      <c r="BY197" s="171">
        <f t="shared" si="175"/>
        <v>0</v>
      </c>
      <c r="BZ197" s="171">
        <f t="shared" si="175"/>
        <v>0</v>
      </c>
      <c r="CA197" s="171">
        <f t="shared" si="175"/>
        <v>0</v>
      </c>
      <c r="CB197" s="171">
        <f t="shared" si="175"/>
        <v>0</v>
      </c>
      <c r="CC197" s="171">
        <f t="shared" si="175"/>
        <v>0</v>
      </c>
      <c r="CD197" s="171">
        <f t="shared" si="175"/>
        <v>0</v>
      </c>
      <c r="CE197" s="171">
        <f t="shared" si="175"/>
        <v>0</v>
      </c>
      <c r="CF197" s="171">
        <f t="shared" si="175"/>
        <v>0</v>
      </c>
      <c r="CG197" s="171">
        <f t="shared" si="175"/>
        <v>0</v>
      </c>
      <c r="CH197" s="171">
        <f t="shared" si="175"/>
        <v>0</v>
      </c>
      <c r="CI197" s="171">
        <f t="shared" si="175"/>
        <v>0</v>
      </c>
      <c r="CJ197" s="171">
        <f t="shared" si="175"/>
        <v>0</v>
      </c>
      <c r="CK197" s="171">
        <f t="shared" si="175"/>
        <v>0</v>
      </c>
      <c r="CL197" s="171">
        <f t="shared" si="175"/>
        <v>0</v>
      </c>
      <c r="CM197" s="171">
        <f t="shared" si="175"/>
        <v>0</v>
      </c>
      <c r="CN197" s="171">
        <f t="shared" si="175"/>
        <v>0</v>
      </c>
      <c r="CO197" s="171">
        <f t="shared" si="175"/>
        <v>0</v>
      </c>
      <c r="CP197" s="171">
        <f t="shared" si="175"/>
        <v>0</v>
      </c>
      <c r="CQ197" s="171">
        <f t="shared" si="175"/>
        <v>0</v>
      </c>
      <c r="CR197" s="171">
        <f t="shared" si="175"/>
        <v>0</v>
      </c>
      <c r="CS197" s="171">
        <f t="shared" si="175"/>
        <v>0</v>
      </c>
      <c r="CT197" s="171">
        <f t="shared" si="175"/>
        <v>0</v>
      </c>
      <c r="CU197" s="171">
        <f t="shared" si="175"/>
        <v>0</v>
      </c>
      <c r="CV197" s="171">
        <f t="shared" si="175"/>
        <v>0</v>
      </c>
      <c r="CW197" s="171">
        <f t="shared" si="175"/>
        <v>0</v>
      </c>
      <c r="CX197" s="171">
        <f t="shared" si="175"/>
        <v>0</v>
      </c>
      <c r="CY197" s="171">
        <f t="shared" si="175"/>
        <v>0</v>
      </c>
      <c r="CZ197" s="171">
        <f t="shared" si="175"/>
        <v>0</v>
      </c>
      <c r="DA197" s="171">
        <f t="shared" si="175"/>
        <v>0</v>
      </c>
      <c r="DB197" s="171">
        <f t="shared" si="175"/>
        <v>0</v>
      </c>
      <c r="DC197" s="171">
        <f t="shared" si="175"/>
        <v>0</v>
      </c>
      <c r="DD197" s="171">
        <f t="shared" si="175"/>
        <v>0</v>
      </c>
      <c r="DE197" s="171">
        <f t="shared" si="175"/>
        <v>0</v>
      </c>
      <c r="DF197" s="171">
        <f t="shared" si="175"/>
        <v>0</v>
      </c>
      <c r="DG197" s="171">
        <f t="shared" si="175"/>
        <v>0</v>
      </c>
      <c r="DH197" s="171">
        <f t="shared" si="175"/>
        <v>0</v>
      </c>
      <c r="DI197" s="171">
        <f t="shared" si="175"/>
        <v>0</v>
      </c>
      <c r="DJ197" s="171">
        <f t="shared" si="175"/>
        <v>0</v>
      </c>
      <c r="DK197" s="171">
        <f t="shared" si="175"/>
        <v>0</v>
      </c>
      <c r="DL197" s="171">
        <f t="shared" si="175"/>
        <v>0</v>
      </c>
      <c r="DM197" s="171">
        <f t="shared" si="175"/>
        <v>0</v>
      </c>
      <c r="DN197" s="171">
        <f t="shared" si="175"/>
        <v>0</v>
      </c>
      <c r="DO197" s="171">
        <f t="shared" si="175"/>
        <v>0</v>
      </c>
      <c r="DP197" s="171">
        <f t="shared" si="175"/>
        <v>0</v>
      </c>
      <c r="DQ197" s="171">
        <f t="shared" si="175"/>
        <v>0</v>
      </c>
      <c r="DR197" s="171">
        <f t="shared" si="175"/>
        <v>0</v>
      </c>
    </row>
    <row r="198" spans="1:122" ht="15.75" customHeight="1">
      <c r="B198" s="195">
        <v>44713</v>
      </c>
      <c r="BK198" s="172">
        <v>0</v>
      </c>
      <c r="BL198" s="171">
        <f t="shared" ref="BL198:DR198" si="176">BK198</f>
        <v>0</v>
      </c>
      <c r="BM198" s="171">
        <f t="shared" si="176"/>
        <v>0</v>
      </c>
      <c r="BN198" s="171">
        <f t="shared" si="176"/>
        <v>0</v>
      </c>
      <c r="BO198" s="171">
        <f t="shared" si="176"/>
        <v>0</v>
      </c>
      <c r="BP198" s="171">
        <f t="shared" si="176"/>
        <v>0</v>
      </c>
      <c r="BQ198" s="171">
        <f t="shared" si="176"/>
        <v>0</v>
      </c>
      <c r="BR198" s="171">
        <f t="shared" si="176"/>
        <v>0</v>
      </c>
      <c r="BS198" s="171">
        <f t="shared" si="176"/>
        <v>0</v>
      </c>
      <c r="BT198" s="171">
        <f t="shared" si="176"/>
        <v>0</v>
      </c>
      <c r="BU198" s="171">
        <f t="shared" si="176"/>
        <v>0</v>
      </c>
      <c r="BV198" s="171">
        <f t="shared" si="176"/>
        <v>0</v>
      </c>
      <c r="BW198" s="171">
        <f t="shared" si="176"/>
        <v>0</v>
      </c>
      <c r="BX198" s="171">
        <f t="shared" si="176"/>
        <v>0</v>
      </c>
      <c r="BY198" s="171">
        <f t="shared" si="176"/>
        <v>0</v>
      </c>
      <c r="BZ198" s="171">
        <f t="shared" si="176"/>
        <v>0</v>
      </c>
      <c r="CA198" s="171">
        <f t="shared" si="176"/>
        <v>0</v>
      </c>
      <c r="CB198" s="171">
        <f t="shared" si="176"/>
        <v>0</v>
      </c>
      <c r="CC198" s="171">
        <f t="shared" si="176"/>
        <v>0</v>
      </c>
      <c r="CD198" s="171">
        <f t="shared" si="176"/>
        <v>0</v>
      </c>
      <c r="CE198" s="171">
        <f t="shared" si="176"/>
        <v>0</v>
      </c>
      <c r="CF198" s="171">
        <f t="shared" si="176"/>
        <v>0</v>
      </c>
      <c r="CG198" s="171">
        <f t="shared" si="176"/>
        <v>0</v>
      </c>
      <c r="CH198" s="171">
        <f t="shared" si="176"/>
        <v>0</v>
      </c>
      <c r="CI198" s="171">
        <f t="shared" si="176"/>
        <v>0</v>
      </c>
      <c r="CJ198" s="171">
        <f t="shared" si="176"/>
        <v>0</v>
      </c>
      <c r="CK198" s="171">
        <f t="shared" si="176"/>
        <v>0</v>
      </c>
      <c r="CL198" s="171">
        <f t="shared" si="176"/>
        <v>0</v>
      </c>
      <c r="CM198" s="171">
        <f t="shared" si="176"/>
        <v>0</v>
      </c>
      <c r="CN198" s="171">
        <f t="shared" si="176"/>
        <v>0</v>
      </c>
      <c r="CO198" s="171">
        <f t="shared" si="176"/>
        <v>0</v>
      </c>
      <c r="CP198" s="171">
        <f t="shared" si="176"/>
        <v>0</v>
      </c>
      <c r="CQ198" s="171">
        <f t="shared" si="176"/>
        <v>0</v>
      </c>
      <c r="CR198" s="171">
        <f t="shared" si="176"/>
        <v>0</v>
      </c>
      <c r="CS198" s="171">
        <f t="shared" si="176"/>
        <v>0</v>
      </c>
      <c r="CT198" s="171">
        <f t="shared" si="176"/>
        <v>0</v>
      </c>
      <c r="CU198" s="171">
        <f t="shared" si="176"/>
        <v>0</v>
      </c>
      <c r="CV198" s="171">
        <f t="shared" si="176"/>
        <v>0</v>
      </c>
      <c r="CW198" s="171">
        <f t="shared" si="176"/>
        <v>0</v>
      </c>
      <c r="CX198" s="171">
        <f t="shared" si="176"/>
        <v>0</v>
      </c>
      <c r="CY198" s="171">
        <f t="shared" si="176"/>
        <v>0</v>
      </c>
      <c r="CZ198" s="171">
        <f t="shared" si="176"/>
        <v>0</v>
      </c>
      <c r="DA198" s="171">
        <f t="shared" si="176"/>
        <v>0</v>
      </c>
      <c r="DB198" s="171">
        <f t="shared" si="176"/>
        <v>0</v>
      </c>
      <c r="DC198" s="171">
        <f t="shared" si="176"/>
        <v>0</v>
      </c>
      <c r="DD198" s="171">
        <f t="shared" si="176"/>
        <v>0</v>
      </c>
      <c r="DE198" s="171">
        <f t="shared" si="176"/>
        <v>0</v>
      </c>
      <c r="DF198" s="171">
        <f t="shared" si="176"/>
        <v>0</v>
      </c>
      <c r="DG198" s="171">
        <f t="shared" si="176"/>
        <v>0</v>
      </c>
      <c r="DH198" s="171">
        <f t="shared" si="176"/>
        <v>0</v>
      </c>
      <c r="DI198" s="171">
        <f t="shared" si="176"/>
        <v>0</v>
      </c>
      <c r="DJ198" s="171">
        <f t="shared" si="176"/>
        <v>0</v>
      </c>
      <c r="DK198" s="171">
        <f t="shared" si="176"/>
        <v>0</v>
      </c>
      <c r="DL198" s="171">
        <f t="shared" si="176"/>
        <v>0</v>
      </c>
      <c r="DM198" s="171">
        <f t="shared" si="176"/>
        <v>0</v>
      </c>
      <c r="DN198" s="171">
        <f t="shared" si="176"/>
        <v>0</v>
      </c>
      <c r="DO198" s="171">
        <f t="shared" si="176"/>
        <v>0</v>
      </c>
      <c r="DP198" s="171">
        <f t="shared" si="176"/>
        <v>0</v>
      </c>
      <c r="DQ198" s="171">
        <f t="shared" si="176"/>
        <v>0</v>
      </c>
      <c r="DR198" s="171">
        <f t="shared" si="176"/>
        <v>0</v>
      </c>
    </row>
    <row r="199" spans="1:122" ht="15.75" customHeight="1">
      <c r="B199" s="195">
        <v>44743</v>
      </c>
      <c r="BK199" s="172">
        <v>0</v>
      </c>
      <c r="BL199" s="171">
        <f t="shared" ref="BL199:DR199" si="177">BK199</f>
        <v>0</v>
      </c>
      <c r="BM199" s="171">
        <f t="shared" si="177"/>
        <v>0</v>
      </c>
      <c r="BN199" s="171">
        <f t="shared" si="177"/>
        <v>0</v>
      </c>
      <c r="BO199" s="171">
        <f t="shared" si="177"/>
        <v>0</v>
      </c>
      <c r="BP199" s="171">
        <f t="shared" si="177"/>
        <v>0</v>
      </c>
      <c r="BQ199" s="171">
        <f t="shared" si="177"/>
        <v>0</v>
      </c>
      <c r="BR199" s="171">
        <f t="shared" si="177"/>
        <v>0</v>
      </c>
      <c r="BS199" s="171">
        <f t="shared" si="177"/>
        <v>0</v>
      </c>
      <c r="BT199" s="171">
        <f t="shared" si="177"/>
        <v>0</v>
      </c>
      <c r="BU199" s="171">
        <f t="shared" si="177"/>
        <v>0</v>
      </c>
      <c r="BV199" s="171">
        <f t="shared" si="177"/>
        <v>0</v>
      </c>
      <c r="BW199" s="171">
        <f t="shared" si="177"/>
        <v>0</v>
      </c>
      <c r="BX199" s="171">
        <f t="shared" si="177"/>
        <v>0</v>
      </c>
      <c r="BY199" s="171">
        <f t="shared" si="177"/>
        <v>0</v>
      </c>
      <c r="BZ199" s="171">
        <f t="shared" si="177"/>
        <v>0</v>
      </c>
      <c r="CA199" s="171">
        <f t="shared" si="177"/>
        <v>0</v>
      </c>
      <c r="CB199" s="171">
        <f t="shared" si="177"/>
        <v>0</v>
      </c>
      <c r="CC199" s="171">
        <f t="shared" si="177"/>
        <v>0</v>
      </c>
      <c r="CD199" s="171">
        <f t="shared" si="177"/>
        <v>0</v>
      </c>
      <c r="CE199" s="171">
        <f t="shared" si="177"/>
        <v>0</v>
      </c>
      <c r="CF199" s="171">
        <f t="shared" si="177"/>
        <v>0</v>
      </c>
      <c r="CG199" s="171">
        <f t="shared" si="177"/>
        <v>0</v>
      </c>
      <c r="CH199" s="171">
        <f t="shared" si="177"/>
        <v>0</v>
      </c>
      <c r="CI199" s="171">
        <f t="shared" si="177"/>
        <v>0</v>
      </c>
      <c r="CJ199" s="171">
        <f t="shared" si="177"/>
        <v>0</v>
      </c>
      <c r="CK199" s="171">
        <f t="shared" si="177"/>
        <v>0</v>
      </c>
      <c r="CL199" s="171">
        <f t="shared" si="177"/>
        <v>0</v>
      </c>
      <c r="CM199" s="171">
        <f t="shared" si="177"/>
        <v>0</v>
      </c>
      <c r="CN199" s="171">
        <f t="shared" si="177"/>
        <v>0</v>
      </c>
      <c r="CO199" s="171">
        <f t="shared" si="177"/>
        <v>0</v>
      </c>
      <c r="CP199" s="171">
        <f t="shared" si="177"/>
        <v>0</v>
      </c>
      <c r="CQ199" s="171">
        <f t="shared" si="177"/>
        <v>0</v>
      </c>
      <c r="CR199" s="171">
        <f t="shared" si="177"/>
        <v>0</v>
      </c>
      <c r="CS199" s="171">
        <f t="shared" si="177"/>
        <v>0</v>
      </c>
      <c r="CT199" s="171">
        <f t="shared" si="177"/>
        <v>0</v>
      </c>
      <c r="CU199" s="171">
        <f t="shared" si="177"/>
        <v>0</v>
      </c>
      <c r="CV199" s="171">
        <f t="shared" si="177"/>
        <v>0</v>
      </c>
      <c r="CW199" s="171">
        <f t="shared" si="177"/>
        <v>0</v>
      </c>
      <c r="CX199" s="171">
        <f t="shared" si="177"/>
        <v>0</v>
      </c>
      <c r="CY199" s="171">
        <f t="shared" si="177"/>
        <v>0</v>
      </c>
      <c r="CZ199" s="171">
        <f t="shared" si="177"/>
        <v>0</v>
      </c>
      <c r="DA199" s="171">
        <f t="shared" si="177"/>
        <v>0</v>
      </c>
      <c r="DB199" s="171">
        <f t="shared" si="177"/>
        <v>0</v>
      </c>
      <c r="DC199" s="171">
        <f t="shared" si="177"/>
        <v>0</v>
      </c>
      <c r="DD199" s="171">
        <f t="shared" si="177"/>
        <v>0</v>
      </c>
      <c r="DE199" s="171">
        <f t="shared" si="177"/>
        <v>0</v>
      </c>
      <c r="DF199" s="171">
        <f t="shared" si="177"/>
        <v>0</v>
      </c>
      <c r="DG199" s="171">
        <f t="shared" si="177"/>
        <v>0</v>
      </c>
      <c r="DH199" s="171">
        <f t="shared" si="177"/>
        <v>0</v>
      </c>
      <c r="DI199" s="171">
        <f t="shared" si="177"/>
        <v>0</v>
      </c>
      <c r="DJ199" s="171">
        <f t="shared" si="177"/>
        <v>0</v>
      </c>
      <c r="DK199" s="171">
        <f t="shared" si="177"/>
        <v>0</v>
      </c>
      <c r="DL199" s="171">
        <f t="shared" si="177"/>
        <v>0</v>
      </c>
      <c r="DM199" s="171">
        <f t="shared" si="177"/>
        <v>0</v>
      </c>
      <c r="DN199" s="171">
        <f t="shared" si="177"/>
        <v>0</v>
      </c>
      <c r="DO199" s="171">
        <f t="shared" si="177"/>
        <v>0</v>
      </c>
      <c r="DP199" s="171">
        <f t="shared" si="177"/>
        <v>0</v>
      </c>
      <c r="DQ199" s="171">
        <f t="shared" si="177"/>
        <v>0</v>
      </c>
      <c r="DR199" s="171">
        <f t="shared" si="177"/>
        <v>0</v>
      </c>
    </row>
    <row r="200" spans="1:122" ht="15.75" customHeight="1">
      <c r="B200" s="195">
        <v>44774</v>
      </c>
      <c r="BK200" s="172">
        <v>0</v>
      </c>
      <c r="BL200" s="171">
        <f t="shared" ref="BL200:DR200" si="178">BK200</f>
        <v>0</v>
      </c>
      <c r="BM200" s="171">
        <f t="shared" si="178"/>
        <v>0</v>
      </c>
      <c r="BN200" s="171">
        <f t="shared" si="178"/>
        <v>0</v>
      </c>
      <c r="BO200" s="171">
        <f t="shared" si="178"/>
        <v>0</v>
      </c>
      <c r="BP200" s="171">
        <f t="shared" si="178"/>
        <v>0</v>
      </c>
      <c r="BQ200" s="171">
        <f t="shared" si="178"/>
        <v>0</v>
      </c>
      <c r="BR200" s="171">
        <f t="shared" si="178"/>
        <v>0</v>
      </c>
      <c r="BS200" s="171">
        <f t="shared" si="178"/>
        <v>0</v>
      </c>
      <c r="BT200" s="171">
        <f t="shared" si="178"/>
        <v>0</v>
      </c>
      <c r="BU200" s="171">
        <f t="shared" si="178"/>
        <v>0</v>
      </c>
      <c r="BV200" s="171">
        <f t="shared" si="178"/>
        <v>0</v>
      </c>
      <c r="BW200" s="171">
        <f t="shared" si="178"/>
        <v>0</v>
      </c>
      <c r="BX200" s="171">
        <f t="shared" si="178"/>
        <v>0</v>
      </c>
      <c r="BY200" s="171">
        <f t="shared" si="178"/>
        <v>0</v>
      </c>
      <c r="BZ200" s="171">
        <f t="shared" si="178"/>
        <v>0</v>
      </c>
      <c r="CA200" s="171">
        <f t="shared" si="178"/>
        <v>0</v>
      </c>
      <c r="CB200" s="171">
        <f t="shared" si="178"/>
        <v>0</v>
      </c>
      <c r="CC200" s="171">
        <f t="shared" si="178"/>
        <v>0</v>
      </c>
      <c r="CD200" s="171">
        <f t="shared" si="178"/>
        <v>0</v>
      </c>
      <c r="CE200" s="171">
        <f t="shared" si="178"/>
        <v>0</v>
      </c>
      <c r="CF200" s="171">
        <f t="shared" si="178"/>
        <v>0</v>
      </c>
      <c r="CG200" s="171">
        <f t="shared" si="178"/>
        <v>0</v>
      </c>
      <c r="CH200" s="171">
        <f t="shared" si="178"/>
        <v>0</v>
      </c>
      <c r="CI200" s="171">
        <f t="shared" si="178"/>
        <v>0</v>
      </c>
      <c r="CJ200" s="171">
        <f t="shared" si="178"/>
        <v>0</v>
      </c>
      <c r="CK200" s="171">
        <f t="shared" si="178"/>
        <v>0</v>
      </c>
      <c r="CL200" s="171">
        <f t="shared" si="178"/>
        <v>0</v>
      </c>
      <c r="CM200" s="171">
        <f t="shared" si="178"/>
        <v>0</v>
      </c>
      <c r="CN200" s="171">
        <f t="shared" si="178"/>
        <v>0</v>
      </c>
      <c r="CO200" s="171">
        <f t="shared" si="178"/>
        <v>0</v>
      </c>
      <c r="CP200" s="171">
        <f t="shared" si="178"/>
        <v>0</v>
      </c>
      <c r="CQ200" s="171">
        <f t="shared" si="178"/>
        <v>0</v>
      </c>
      <c r="CR200" s="171">
        <f t="shared" si="178"/>
        <v>0</v>
      </c>
      <c r="CS200" s="171">
        <f t="shared" si="178"/>
        <v>0</v>
      </c>
      <c r="CT200" s="171">
        <f t="shared" si="178"/>
        <v>0</v>
      </c>
      <c r="CU200" s="171">
        <f t="shared" si="178"/>
        <v>0</v>
      </c>
      <c r="CV200" s="171">
        <f t="shared" si="178"/>
        <v>0</v>
      </c>
      <c r="CW200" s="171">
        <f t="shared" si="178"/>
        <v>0</v>
      </c>
      <c r="CX200" s="171">
        <f t="shared" si="178"/>
        <v>0</v>
      </c>
      <c r="CY200" s="171">
        <f t="shared" si="178"/>
        <v>0</v>
      </c>
      <c r="CZ200" s="171">
        <f t="shared" si="178"/>
        <v>0</v>
      </c>
      <c r="DA200" s="171">
        <f t="shared" si="178"/>
        <v>0</v>
      </c>
      <c r="DB200" s="171">
        <f t="shared" si="178"/>
        <v>0</v>
      </c>
      <c r="DC200" s="171">
        <f t="shared" si="178"/>
        <v>0</v>
      </c>
      <c r="DD200" s="171">
        <f t="shared" si="178"/>
        <v>0</v>
      </c>
      <c r="DE200" s="171">
        <f t="shared" si="178"/>
        <v>0</v>
      </c>
      <c r="DF200" s="171">
        <f t="shared" si="178"/>
        <v>0</v>
      </c>
      <c r="DG200" s="171">
        <f t="shared" si="178"/>
        <v>0</v>
      </c>
      <c r="DH200" s="171">
        <f t="shared" si="178"/>
        <v>0</v>
      </c>
      <c r="DI200" s="171">
        <f t="shared" si="178"/>
        <v>0</v>
      </c>
      <c r="DJ200" s="171">
        <f t="shared" si="178"/>
        <v>0</v>
      </c>
      <c r="DK200" s="171">
        <f t="shared" si="178"/>
        <v>0</v>
      </c>
      <c r="DL200" s="171">
        <f t="shared" si="178"/>
        <v>0</v>
      </c>
      <c r="DM200" s="171">
        <f t="shared" si="178"/>
        <v>0</v>
      </c>
      <c r="DN200" s="171">
        <f t="shared" si="178"/>
        <v>0</v>
      </c>
      <c r="DO200" s="171">
        <f t="shared" si="178"/>
        <v>0</v>
      </c>
      <c r="DP200" s="171">
        <f t="shared" si="178"/>
        <v>0</v>
      </c>
      <c r="DQ200" s="171">
        <f t="shared" si="178"/>
        <v>0</v>
      </c>
      <c r="DR200" s="171">
        <f t="shared" si="178"/>
        <v>0</v>
      </c>
    </row>
    <row r="201" spans="1:122" ht="15.75" customHeight="1">
      <c r="B201" s="195">
        <v>44805</v>
      </c>
      <c r="BK201" s="172">
        <v>0</v>
      </c>
      <c r="BL201" s="171">
        <f t="shared" ref="BL201:DR201" si="179">BK201</f>
        <v>0</v>
      </c>
      <c r="BM201" s="171">
        <f t="shared" si="179"/>
        <v>0</v>
      </c>
      <c r="BN201" s="171">
        <f t="shared" si="179"/>
        <v>0</v>
      </c>
      <c r="BO201" s="171">
        <f t="shared" si="179"/>
        <v>0</v>
      </c>
      <c r="BP201" s="171">
        <f t="shared" si="179"/>
        <v>0</v>
      </c>
      <c r="BQ201" s="171">
        <f t="shared" si="179"/>
        <v>0</v>
      </c>
      <c r="BR201" s="171">
        <f t="shared" si="179"/>
        <v>0</v>
      </c>
      <c r="BS201" s="171">
        <f t="shared" si="179"/>
        <v>0</v>
      </c>
      <c r="BT201" s="171">
        <f t="shared" si="179"/>
        <v>0</v>
      </c>
      <c r="BU201" s="171">
        <f t="shared" si="179"/>
        <v>0</v>
      </c>
      <c r="BV201" s="171">
        <f t="shared" si="179"/>
        <v>0</v>
      </c>
      <c r="BW201" s="171">
        <f t="shared" si="179"/>
        <v>0</v>
      </c>
      <c r="BX201" s="171">
        <f t="shared" si="179"/>
        <v>0</v>
      </c>
      <c r="BY201" s="171">
        <f t="shared" si="179"/>
        <v>0</v>
      </c>
      <c r="BZ201" s="171">
        <f t="shared" si="179"/>
        <v>0</v>
      </c>
      <c r="CA201" s="171">
        <f t="shared" si="179"/>
        <v>0</v>
      </c>
      <c r="CB201" s="171">
        <f t="shared" si="179"/>
        <v>0</v>
      </c>
      <c r="CC201" s="171">
        <f t="shared" si="179"/>
        <v>0</v>
      </c>
      <c r="CD201" s="171">
        <f t="shared" si="179"/>
        <v>0</v>
      </c>
      <c r="CE201" s="171">
        <f t="shared" si="179"/>
        <v>0</v>
      </c>
      <c r="CF201" s="171">
        <f t="shared" si="179"/>
        <v>0</v>
      </c>
      <c r="CG201" s="171">
        <f t="shared" si="179"/>
        <v>0</v>
      </c>
      <c r="CH201" s="171">
        <f t="shared" si="179"/>
        <v>0</v>
      </c>
      <c r="CI201" s="171">
        <f t="shared" si="179"/>
        <v>0</v>
      </c>
      <c r="CJ201" s="171">
        <f t="shared" si="179"/>
        <v>0</v>
      </c>
      <c r="CK201" s="171">
        <f t="shared" si="179"/>
        <v>0</v>
      </c>
      <c r="CL201" s="171">
        <f t="shared" si="179"/>
        <v>0</v>
      </c>
      <c r="CM201" s="171">
        <f t="shared" si="179"/>
        <v>0</v>
      </c>
      <c r="CN201" s="171">
        <f t="shared" si="179"/>
        <v>0</v>
      </c>
      <c r="CO201" s="171">
        <f t="shared" si="179"/>
        <v>0</v>
      </c>
      <c r="CP201" s="171">
        <f t="shared" si="179"/>
        <v>0</v>
      </c>
      <c r="CQ201" s="171">
        <f t="shared" si="179"/>
        <v>0</v>
      </c>
      <c r="CR201" s="171">
        <f t="shared" si="179"/>
        <v>0</v>
      </c>
      <c r="CS201" s="171">
        <f t="shared" si="179"/>
        <v>0</v>
      </c>
      <c r="CT201" s="171">
        <f t="shared" si="179"/>
        <v>0</v>
      </c>
      <c r="CU201" s="171">
        <f t="shared" si="179"/>
        <v>0</v>
      </c>
      <c r="CV201" s="171">
        <f t="shared" si="179"/>
        <v>0</v>
      </c>
      <c r="CW201" s="171">
        <f t="shared" si="179"/>
        <v>0</v>
      </c>
      <c r="CX201" s="171">
        <f t="shared" si="179"/>
        <v>0</v>
      </c>
      <c r="CY201" s="171">
        <f t="shared" si="179"/>
        <v>0</v>
      </c>
      <c r="CZ201" s="171">
        <f t="shared" si="179"/>
        <v>0</v>
      </c>
      <c r="DA201" s="171">
        <f t="shared" si="179"/>
        <v>0</v>
      </c>
      <c r="DB201" s="171">
        <f t="shared" si="179"/>
        <v>0</v>
      </c>
      <c r="DC201" s="171">
        <f t="shared" si="179"/>
        <v>0</v>
      </c>
      <c r="DD201" s="171">
        <f t="shared" si="179"/>
        <v>0</v>
      </c>
      <c r="DE201" s="171">
        <f t="shared" si="179"/>
        <v>0</v>
      </c>
      <c r="DF201" s="171">
        <f t="shared" si="179"/>
        <v>0</v>
      </c>
      <c r="DG201" s="171">
        <f t="shared" si="179"/>
        <v>0</v>
      </c>
      <c r="DH201" s="171">
        <f t="shared" si="179"/>
        <v>0</v>
      </c>
      <c r="DI201" s="171">
        <f t="shared" si="179"/>
        <v>0</v>
      </c>
      <c r="DJ201" s="171">
        <f t="shared" si="179"/>
        <v>0</v>
      </c>
      <c r="DK201" s="171">
        <f t="shared" si="179"/>
        <v>0</v>
      </c>
      <c r="DL201" s="171">
        <f t="shared" si="179"/>
        <v>0</v>
      </c>
      <c r="DM201" s="171">
        <f t="shared" si="179"/>
        <v>0</v>
      </c>
      <c r="DN201" s="171">
        <f t="shared" si="179"/>
        <v>0</v>
      </c>
      <c r="DO201" s="171">
        <f t="shared" si="179"/>
        <v>0</v>
      </c>
      <c r="DP201" s="171">
        <f t="shared" si="179"/>
        <v>0</v>
      </c>
      <c r="DQ201" s="171">
        <f t="shared" si="179"/>
        <v>0</v>
      </c>
      <c r="DR201" s="171">
        <f t="shared" si="179"/>
        <v>0</v>
      </c>
    </row>
    <row r="202" spans="1:122" ht="15.75" customHeight="1">
      <c r="B202" s="195">
        <v>44835</v>
      </c>
      <c r="BK202" s="172">
        <v>0</v>
      </c>
      <c r="BL202" s="171">
        <f t="shared" ref="BL202:DR202" si="180">BK202</f>
        <v>0</v>
      </c>
      <c r="BM202" s="171">
        <f t="shared" si="180"/>
        <v>0</v>
      </c>
      <c r="BN202" s="171">
        <f t="shared" si="180"/>
        <v>0</v>
      </c>
      <c r="BO202" s="171">
        <f t="shared" si="180"/>
        <v>0</v>
      </c>
      <c r="BP202" s="171">
        <f t="shared" si="180"/>
        <v>0</v>
      </c>
      <c r="BQ202" s="171">
        <f t="shared" si="180"/>
        <v>0</v>
      </c>
      <c r="BR202" s="171">
        <f t="shared" si="180"/>
        <v>0</v>
      </c>
      <c r="BS202" s="171">
        <f t="shared" si="180"/>
        <v>0</v>
      </c>
      <c r="BT202" s="171">
        <f t="shared" si="180"/>
        <v>0</v>
      </c>
      <c r="BU202" s="171">
        <f t="shared" si="180"/>
        <v>0</v>
      </c>
      <c r="BV202" s="171">
        <f t="shared" si="180"/>
        <v>0</v>
      </c>
      <c r="BW202" s="171">
        <f t="shared" si="180"/>
        <v>0</v>
      </c>
      <c r="BX202" s="171">
        <f t="shared" si="180"/>
        <v>0</v>
      </c>
      <c r="BY202" s="171">
        <f t="shared" si="180"/>
        <v>0</v>
      </c>
      <c r="BZ202" s="171">
        <f t="shared" si="180"/>
        <v>0</v>
      </c>
      <c r="CA202" s="171">
        <f t="shared" si="180"/>
        <v>0</v>
      </c>
      <c r="CB202" s="171">
        <f t="shared" si="180"/>
        <v>0</v>
      </c>
      <c r="CC202" s="171">
        <f t="shared" si="180"/>
        <v>0</v>
      </c>
      <c r="CD202" s="171">
        <f t="shared" si="180"/>
        <v>0</v>
      </c>
      <c r="CE202" s="171">
        <f t="shared" si="180"/>
        <v>0</v>
      </c>
      <c r="CF202" s="171">
        <f t="shared" si="180"/>
        <v>0</v>
      </c>
      <c r="CG202" s="171">
        <f t="shared" si="180"/>
        <v>0</v>
      </c>
      <c r="CH202" s="171">
        <f t="shared" si="180"/>
        <v>0</v>
      </c>
      <c r="CI202" s="171">
        <f t="shared" si="180"/>
        <v>0</v>
      </c>
      <c r="CJ202" s="171">
        <f t="shared" si="180"/>
        <v>0</v>
      </c>
      <c r="CK202" s="171">
        <f t="shared" si="180"/>
        <v>0</v>
      </c>
      <c r="CL202" s="171">
        <f t="shared" si="180"/>
        <v>0</v>
      </c>
      <c r="CM202" s="171">
        <f t="shared" si="180"/>
        <v>0</v>
      </c>
      <c r="CN202" s="171">
        <f t="shared" si="180"/>
        <v>0</v>
      </c>
      <c r="CO202" s="171">
        <f t="shared" si="180"/>
        <v>0</v>
      </c>
      <c r="CP202" s="171">
        <f t="shared" si="180"/>
        <v>0</v>
      </c>
      <c r="CQ202" s="171">
        <f t="shared" si="180"/>
        <v>0</v>
      </c>
      <c r="CR202" s="171">
        <f t="shared" si="180"/>
        <v>0</v>
      </c>
      <c r="CS202" s="171">
        <f t="shared" si="180"/>
        <v>0</v>
      </c>
      <c r="CT202" s="171">
        <f t="shared" si="180"/>
        <v>0</v>
      </c>
      <c r="CU202" s="171">
        <f t="shared" si="180"/>
        <v>0</v>
      </c>
      <c r="CV202" s="171">
        <f t="shared" si="180"/>
        <v>0</v>
      </c>
      <c r="CW202" s="171">
        <f t="shared" si="180"/>
        <v>0</v>
      </c>
      <c r="CX202" s="171">
        <f t="shared" si="180"/>
        <v>0</v>
      </c>
      <c r="CY202" s="171">
        <f t="shared" si="180"/>
        <v>0</v>
      </c>
      <c r="CZ202" s="171">
        <f t="shared" si="180"/>
        <v>0</v>
      </c>
      <c r="DA202" s="171">
        <f t="shared" si="180"/>
        <v>0</v>
      </c>
      <c r="DB202" s="171">
        <f t="shared" si="180"/>
        <v>0</v>
      </c>
      <c r="DC202" s="171">
        <f t="shared" si="180"/>
        <v>0</v>
      </c>
      <c r="DD202" s="171">
        <f t="shared" si="180"/>
        <v>0</v>
      </c>
      <c r="DE202" s="171">
        <f t="shared" si="180"/>
        <v>0</v>
      </c>
      <c r="DF202" s="171">
        <f t="shared" si="180"/>
        <v>0</v>
      </c>
      <c r="DG202" s="171">
        <f t="shared" si="180"/>
        <v>0</v>
      </c>
      <c r="DH202" s="171">
        <f t="shared" si="180"/>
        <v>0</v>
      </c>
      <c r="DI202" s="171">
        <f t="shared" si="180"/>
        <v>0</v>
      </c>
      <c r="DJ202" s="171">
        <f t="shared" si="180"/>
        <v>0</v>
      </c>
      <c r="DK202" s="171">
        <f t="shared" si="180"/>
        <v>0</v>
      </c>
      <c r="DL202" s="171">
        <f t="shared" si="180"/>
        <v>0</v>
      </c>
      <c r="DM202" s="171">
        <f t="shared" si="180"/>
        <v>0</v>
      </c>
      <c r="DN202" s="171">
        <f t="shared" si="180"/>
        <v>0</v>
      </c>
      <c r="DO202" s="171">
        <f t="shared" si="180"/>
        <v>0</v>
      </c>
      <c r="DP202" s="171">
        <f t="shared" si="180"/>
        <v>0</v>
      </c>
      <c r="DQ202" s="171">
        <f t="shared" si="180"/>
        <v>0</v>
      </c>
      <c r="DR202" s="171">
        <f t="shared" si="180"/>
        <v>0</v>
      </c>
    </row>
    <row r="203" spans="1:122" ht="15.75" customHeight="1">
      <c r="B203" s="195">
        <v>44866</v>
      </c>
      <c r="BK203" s="172">
        <v>0</v>
      </c>
      <c r="BL203" s="171">
        <f t="shared" ref="BL203:DR203" si="181">BK203</f>
        <v>0</v>
      </c>
      <c r="BM203" s="171">
        <f t="shared" si="181"/>
        <v>0</v>
      </c>
      <c r="BN203" s="171">
        <f t="shared" si="181"/>
        <v>0</v>
      </c>
      <c r="BO203" s="171">
        <f t="shared" si="181"/>
        <v>0</v>
      </c>
      <c r="BP203" s="171">
        <f t="shared" si="181"/>
        <v>0</v>
      </c>
      <c r="BQ203" s="171">
        <f t="shared" si="181"/>
        <v>0</v>
      </c>
      <c r="BR203" s="171">
        <f t="shared" si="181"/>
        <v>0</v>
      </c>
      <c r="BS203" s="171">
        <f t="shared" si="181"/>
        <v>0</v>
      </c>
      <c r="BT203" s="171">
        <f t="shared" si="181"/>
        <v>0</v>
      </c>
      <c r="BU203" s="171">
        <f t="shared" si="181"/>
        <v>0</v>
      </c>
      <c r="BV203" s="171">
        <f t="shared" si="181"/>
        <v>0</v>
      </c>
      <c r="BW203" s="171">
        <f t="shared" si="181"/>
        <v>0</v>
      </c>
      <c r="BX203" s="171">
        <f t="shared" si="181"/>
        <v>0</v>
      </c>
      <c r="BY203" s="171">
        <f t="shared" si="181"/>
        <v>0</v>
      </c>
      <c r="BZ203" s="171">
        <f t="shared" si="181"/>
        <v>0</v>
      </c>
      <c r="CA203" s="171">
        <f t="shared" si="181"/>
        <v>0</v>
      </c>
      <c r="CB203" s="171">
        <f t="shared" si="181"/>
        <v>0</v>
      </c>
      <c r="CC203" s="171">
        <f t="shared" si="181"/>
        <v>0</v>
      </c>
      <c r="CD203" s="171">
        <f t="shared" si="181"/>
        <v>0</v>
      </c>
      <c r="CE203" s="171">
        <f t="shared" si="181"/>
        <v>0</v>
      </c>
      <c r="CF203" s="171">
        <f t="shared" si="181"/>
        <v>0</v>
      </c>
      <c r="CG203" s="171">
        <f t="shared" si="181"/>
        <v>0</v>
      </c>
      <c r="CH203" s="171">
        <f t="shared" si="181"/>
        <v>0</v>
      </c>
      <c r="CI203" s="171">
        <f t="shared" si="181"/>
        <v>0</v>
      </c>
      <c r="CJ203" s="171">
        <f t="shared" si="181"/>
        <v>0</v>
      </c>
      <c r="CK203" s="171">
        <f t="shared" si="181"/>
        <v>0</v>
      </c>
      <c r="CL203" s="171">
        <f t="shared" si="181"/>
        <v>0</v>
      </c>
      <c r="CM203" s="171">
        <f t="shared" si="181"/>
        <v>0</v>
      </c>
      <c r="CN203" s="171">
        <f t="shared" si="181"/>
        <v>0</v>
      </c>
      <c r="CO203" s="171">
        <f t="shared" si="181"/>
        <v>0</v>
      </c>
      <c r="CP203" s="171">
        <f t="shared" si="181"/>
        <v>0</v>
      </c>
      <c r="CQ203" s="171">
        <f t="shared" si="181"/>
        <v>0</v>
      </c>
      <c r="CR203" s="171">
        <f t="shared" si="181"/>
        <v>0</v>
      </c>
      <c r="CS203" s="171">
        <f t="shared" si="181"/>
        <v>0</v>
      </c>
      <c r="CT203" s="171">
        <f t="shared" si="181"/>
        <v>0</v>
      </c>
      <c r="CU203" s="171">
        <f t="shared" si="181"/>
        <v>0</v>
      </c>
      <c r="CV203" s="171">
        <f t="shared" si="181"/>
        <v>0</v>
      </c>
      <c r="CW203" s="171">
        <f t="shared" si="181"/>
        <v>0</v>
      </c>
      <c r="CX203" s="171">
        <f t="shared" si="181"/>
        <v>0</v>
      </c>
      <c r="CY203" s="171">
        <f t="shared" si="181"/>
        <v>0</v>
      </c>
      <c r="CZ203" s="171">
        <f t="shared" si="181"/>
        <v>0</v>
      </c>
      <c r="DA203" s="171">
        <f t="shared" si="181"/>
        <v>0</v>
      </c>
      <c r="DB203" s="171">
        <f t="shared" si="181"/>
        <v>0</v>
      </c>
      <c r="DC203" s="171">
        <f t="shared" si="181"/>
        <v>0</v>
      </c>
      <c r="DD203" s="171">
        <f t="shared" si="181"/>
        <v>0</v>
      </c>
      <c r="DE203" s="171">
        <f t="shared" si="181"/>
        <v>0</v>
      </c>
      <c r="DF203" s="171">
        <f t="shared" si="181"/>
        <v>0</v>
      </c>
      <c r="DG203" s="171">
        <f t="shared" si="181"/>
        <v>0</v>
      </c>
      <c r="DH203" s="171">
        <f t="shared" si="181"/>
        <v>0</v>
      </c>
      <c r="DI203" s="171">
        <f t="shared" si="181"/>
        <v>0</v>
      </c>
      <c r="DJ203" s="171">
        <f t="shared" si="181"/>
        <v>0</v>
      </c>
      <c r="DK203" s="171">
        <f t="shared" si="181"/>
        <v>0</v>
      </c>
      <c r="DL203" s="171">
        <f t="shared" si="181"/>
        <v>0</v>
      </c>
      <c r="DM203" s="171">
        <f t="shared" si="181"/>
        <v>0</v>
      </c>
      <c r="DN203" s="171">
        <f t="shared" si="181"/>
        <v>0</v>
      </c>
      <c r="DO203" s="171">
        <f t="shared" si="181"/>
        <v>0</v>
      </c>
      <c r="DP203" s="171">
        <f t="shared" si="181"/>
        <v>0</v>
      </c>
      <c r="DQ203" s="171">
        <f t="shared" si="181"/>
        <v>0</v>
      </c>
      <c r="DR203" s="171">
        <f t="shared" si="181"/>
        <v>0</v>
      </c>
    </row>
    <row r="204" spans="1:122" ht="15.75" customHeight="1">
      <c r="B204" s="195">
        <v>44896</v>
      </c>
      <c r="BK204" s="172">
        <v>0</v>
      </c>
      <c r="BL204" s="171">
        <f t="shared" ref="BL204:DR204" si="182">BK204</f>
        <v>0</v>
      </c>
      <c r="BM204" s="171">
        <f t="shared" si="182"/>
        <v>0</v>
      </c>
      <c r="BN204" s="171">
        <f t="shared" si="182"/>
        <v>0</v>
      </c>
      <c r="BO204" s="171">
        <f t="shared" si="182"/>
        <v>0</v>
      </c>
      <c r="BP204" s="171">
        <f t="shared" si="182"/>
        <v>0</v>
      </c>
      <c r="BQ204" s="171">
        <f t="shared" si="182"/>
        <v>0</v>
      </c>
      <c r="BR204" s="171">
        <f t="shared" si="182"/>
        <v>0</v>
      </c>
      <c r="BS204" s="171">
        <f t="shared" si="182"/>
        <v>0</v>
      </c>
      <c r="BT204" s="171">
        <f t="shared" si="182"/>
        <v>0</v>
      </c>
      <c r="BU204" s="171">
        <f t="shared" si="182"/>
        <v>0</v>
      </c>
      <c r="BV204" s="171">
        <f t="shared" si="182"/>
        <v>0</v>
      </c>
      <c r="BW204" s="171">
        <f t="shared" si="182"/>
        <v>0</v>
      </c>
      <c r="BX204" s="171">
        <f t="shared" si="182"/>
        <v>0</v>
      </c>
      <c r="BY204" s="171">
        <f t="shared" si="182"/>
        <v>0</v>
      </c>
      <c r="BZ204" s="171">
        <f t="shared" si="182"/>
        <v>0</v>
      </c>
      <c r="CA204" s="171">
        <f t="shared" si="182"/>
        <v>0</v>
      </c>
      <c r="CB204" s="171">
        <f t="shared" si="182"/>
        <v>0</v>
      </c>
      <c r="CC204" s="171">
        <f t="shared" si="182"/>
        <v>0</v>
      </c>
      <c r="CD204" s="171">
        <f t="shared" si="182"/>
        <v>0</v>
      </c>
      <c r="CE204" s="171">
        <f t="shared" si="182"/>
        <v>0</v>
      </c>
      <c r="CF204" s="171">
        <f t="shared" si="182"/>
        <v>0</v>
      </c>
      <c r="CG204" s="171">
        <f t="shared" si="182"/>
        <v>0</v>
      </c>
      <c r="CH204" s="171">
        <f t="shared" si="182"/>
        <v>0</v>
      </c>
      <c r="CI204" s="171">
        <f t="shared" si="182"/>
        <v>0</v>
      </c>
      <c r="CJ204" s="171">
        <f t="shared" si="182"/>
        <v>0</v>
      </c>
      <c r="CK204" s="171">
        <f t="shared" si="182"/>
        <v>0</v>
      </c>
      <c r="CL204" s="171">
        <f t="shared" si="182"/>
        <v>0</v>
      </c>
      <c r="CM204" s="171">
        <f t="shared" si="182"/>
        <v>0</v>
      </c>
      <c r="CN204" s="171">
        <f t="shared" si="182"/>
        <v>0</v>
      </c>
      <c r="CO204" s="171">
        <f t="shared" si="182"/>
        <v>0</v>
      </c>
      <c r="CP204" s="171">
        <f t="shared" si="182"/>
        <v>0</v>
      </c>
      <c r="CQ204" s="171">
        <f t="shared" si="182"/>
        <v>0</v>
      </c>
      <c r="CR204" s="171">
        <f t="shared" si="182"/>
        <v>0</v>
      </c>
      <c r="CS204" s="171">
        <f t="shared" si="182"/>
        <v>0</v>
      </c>
      <c r="CT204" s="171">
        <f t="shared" si="182"/>
        <v>0</v>
      </c>
      <c r="CU204" s="171">
        <f t="shared" si="182"/>
        <v>0</v>
      </c>
      <c r="CV204" s="171">
        <f t="shared" si="182"/>
        <v>0</v>
      </c>
      <c r="CW204" s="171">
        <f t="shared" si="182"/>
        <v>0</v>
      </c>
      <c r="CX204" s="171">
        <f t="shared" si="182"/>
        <v>0</v>
      </c>
      <c r="CY204" s="171">
        <f t="shared" si="182"/>
        <v>0</v>
      </c>
      <c r="CZ204" s="171">
        <f t="shared" si="182"/>
        <v>0</v>
      </c>
      <c r="DA204" s="171">
        <f t="shared" si="182"/>
        <v>0</v>
      </c>
      <c r="DB204" s="171">
        <f t="shared" si="182"/>
        <v>0</v>
      </c>
      <c r="DC204" s="171">
        <f t="shared" si="182"/>
        <v>0</v>
      </c>
      <c r="DD204" s="171">
        <f t="shared" si="182"/>
        <v>0</v>
      </c>
      <c r="DE204" s="171">
        <f t="shared" si="182"/>
        <v>0</v>
      </c>
      <c r="DF204" s="171">
        <f t="shared" si="182"/>
        <v>0</v>
      </c>
      <c r="DG204" s="171">
        <f t="shared" si="182"/>
        <v>0</v>
      </c>
      <c r="DH204" s="171">
        <f t="shared" si="182"/>
        <v>0</v>
      </c>
      <c r="DI204" s="171">
        <f t="shared" si="182"/>
        <v>0</v>
      </c>
      <c r="DJ204" s="171">
        <f t="shared" si="182"/>
        <v>0</v>
      </c>
      <c r="DK204" s="171">
        <f t="shared" si="182"/>
        <v>0</v>
      </c>
      <c r="DL204" s="171">
        <f t="shared" si="182"/>
        <v>0</v>
      </c>
      <c r="DM204" s="171">
        <f t="shared" si="182"/>
        <v>0</v>
      </c>
      <c r="DN204" s="171">
        <f t="shared" si="182"/>
        <v>0</v>
      </c>
      <c r="DO204" s="171">
        <f t="shared" si="182"/>
        <v>0</v>
      </c>
      <c r="DP204" s="171">
        <f t="shared" si="182"/>
        <v>0</v>
      </c>
      <c r="DQ204" s="171">
        <f t="shared" si="182"/>
        <v>0</v>
      </c>
      <c r="DR204" s="171">
        <f t="shared" si="182"/>
        <v>0</v>
      </c>
    </row>
    <row r="205" spans="1:122" ht="15.75" customHeight="1">
      <c r="B205" s="27"/>
    </row>
    <row r="206" spans="1:122" ht="15.75" customHeight="1">
      <c r="B206" s="27"/>
    </row>
    <row r="207" spans="1:122" ht="15.75" customHeight="1">
      <c r="B207" s="27"/>
    </row>
    <row r="208" spans="1:122" ht="15.75" customHeight="1">
      <c r="B208" s="27"/>
    </row>
    <row r="209" spans="2:122" ht="15.75" customHeight="1">
      <c r="B209" s="27"/>
    </row>
    <row r="210" spans="2:122" ht="15.75" customHeight="1">
      <c r="B210" s="17" t="s">
        <v>256</v>
      </c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2:122" ht="15.75" customHeight="1"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4"/>
      <c r="Z211" s="194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94"/>
      <c r="AS211" s="194"/>
      <c r="AT211" s="194"/>
      <c r="AU211" s="194"/>
      <c r="AV211" s="194"/>
      <c r="AW211" s="194"/>
      <c r="AX211" s="194"/>
      <c r="AY211" s="194"/>
      <c r="AZ211" s="194"/>
      <c r="BA211" s="194"/>
      <c r="BB211" s="194"/>
      <c r="BC211" s="194"/>
      <c r="BD211" s="194"/>
      <c r="BE211" s="194"/>
      <c r="BF211" s="194"/>
      <c r="BG211" s="194"/>
      <c r="BH211" s="194"/>
      <c r="BI211" s="194"/>
      <c r="BJ211" s="194"/>
      <c r="BK211" s="56">
        <v>1</v>
      </c>
      <c r="BL211" s="56">
        <v>2</v>
      </c>
      <c r="BM211" s="56">
        <v>3</v>
      </c>
      <c r="BN211" s="56">
        <v>4</v>
      </c>
      <c r="BO211" s="56">
        <v>5</v>
      </c>
      <c r="BP211" s="56">
        <v>6</v>
      </c>
      <c r="BQ211" s="56">
        <v>7</v>
      </c>
      <c r="BR211" s="56">
        <v>8</v>
      </c>
      <c r="BS211" s="56">
        <v>9</v>
      </c>
      <c r="BT211" s="56">
        <v>10</v>
      </c>
      <c r="BU211" s="56">
        <v>11</v>
      </c>
      <c r="BV211" s="56">
        <v>12</v>
      </c>
      <c r="BW211" s="56">
        <v>13</v>
      </c>
      <c r="BX211" s="56">
        <v>14</v>
      </c>
      <c r="BY211" s="56">
        <v>15</v>
      </c>
      <c r="BZ211" s="56">
        <v>16</v>
      </c>
      <c r="CA211" s="56">
        <v>17</v>
      </c>
      <c r="CB211" s="56">
        <v>18</v>
      </c>
      <c r="CC211" s="56">
        <v>19</v>
      </c>
      <c r="CD211" s="56">
        <v>20</v>
      </c>
      <c r="CE211" s="56">
        <v>21</v>
      </c>
      <c r="CF211" s="56">
        <v>22</v>
      </c>
      <c r="CG211" s="56">
        <v>23</v>
      </c>
      <c r="CH211" s="56">
        <v>24</v>
      </c>
      <c r="CI211" s="56">
        <v>25</v>
      </c>
      <c r="CJ211" s="56">
        <v>26</v>
      </c>
      <c r="CK211" s="56">
        <v>27</v>
      </c>
      <c r="CL211" s="56">
        <v>28</v>
      </c>
      <c r="CM211" s="56">
        <v>29</v>
      </c>
      <c r="CN211" s="56">
        <v>30</v>
      </c>
      <c r="CO211" s="56">
        <v>31</v>
      </c>
      <c r="CP211" s="56">
        <v>32</v>
      </c>
      <c r="CQ211" s="56">
        <v>33</v>
      </c>
      <c r="CR211" s="56">
        <v>34</v>
      </c>
      <c r="CS211" s="56">
        <v>35</v>
      </c>
      <c r="CT211" s="56">
        <v>36</v>
      </c>
      <c r="CU211" s="56">
        <v>37</v>
      </c>
      <c r="CV211" s="56">
        <v>38</v>
      </c>
      <c r="CW211" s="56">
        <v>39</v>
      </c>
      <c r="CX211" s="56">
        <v>40</v>
      </c>
      <c r="CY211" s="56">
        <v>41</v>
      </c>
      <c r="CZ211" s="56">
        <v>42</v>
      </c>
      <c r="DA211" s="56">
        <v>43</v>
      </c>
      <c r="DB211" s="56">
        <v>44</v>
      </c>
      <c r="DC211" s="56">
        <v>45</v>
      </c>
      <c r="DD211" s="56">
        <v>46</v>
      </c>
      <c r="DE211" s="56">
        <v>47</v>
      </c>
      <c r="DF211" s="56">
        <v>48</v>
      </c>
      <c r="DG211" s="56">
        <v>49</v>
      </c>
      <c r="DH211" s="56">
        <v>50</v>
      </c>
      <c r="DI211" s="56">
        <v>51</v>
      </c>
      <c r="DJ211" s="56">
        <v>52</v>
      </c>
      <c r="DK211" s="56">
        <v>53</v>
      </c>
      <c r="DL211" s="56">
        <v>54</v>
      </c>
      <c r="DM211" s="56">
        <v>55</v>
      </c>
      <c r="DN211" s="56">
        <v>56</v>
      </c>
      <c r="DO211" s="56">
        <v>57</v>
      </c>
      <c r="DP211" s="56">
        <v>58</v>
      </c>
      <c r="DQ211" s="56">
        <v>59</v>
      </c>
      <c r="DR211" s="56">
        <v>60</v>
      </c>
    </row>
    <row r="212" spans="2:122" ht="15.75" customHeight="1">
      <c r="B212" s="195" t="s">
        <v>86</v>
      </c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62">
        <f>BK8*'SaaS - Cohorts (Logos)'!BK8</f>
        <v>3</v>
      </c>
      <c r="BL212" s="62">
        <f>BL8*'SaaS - Cohorts (Logos)'!BL8</f>
        <v>2.64</v>
      </c>
      <c r="BM212" s="62">
        <f>BM8*'SaaS - Cohorts (Logos)'!BM8</f>
        <v>2.3231999999999999</v>
      </c>
      <c r="BN212" s="62">
        <f>BN8*'SaaS - Cohorts (Logos)'!BN8</f>
        <v>2.044416</v>
      </c>
      <c r="BO212" s="62">
        <f>BO8*'SaaS - Cohorts (Logos)'!BO8</f>
        <v>1.7990860800000001</v>
      </c>
      <c r="BP212" s="62">
        <f>BP8*'SaaS - Cohorts (Logos)'!BP8</f>
        <v>1.5831957504</v>
      </c>
      <c r="BQ212" s="62">
        <f>BQ8*'SaaS - Cohorts (Logos)'!BQ8</f>
        <v>1.3932122603520001</v>
      </c>
      <c r="BR212" s="62">
        <f>BR8*'SaaS - Cohorts (Logos)'!BR8</f>
        <v>1.22602678910976</v>
      </c>
      <c r="BS212" s="62">
        <f>BS8*'SaaS - Cohorts (Logos)'!BS8</f>
        <v>1.0789035744165889</v>
      </c>
      <c r="BT212" s="62">
        <f>BT8*'SaaS - Cohorts (Logos)'!BT8</f>
        <v>0.94943514548659813</v>
      </c>
      <c r="BU212" s="62">
        <f>BU8*'SaaS - Cohorts (Logos)'!BU8</f>
        <v>0.83550292802820647</v>
      </c>
      <c r="BV212" s="62">
        <f>BV8*'SaaS - Cohorts (Logos)'!BV8</f>
        <v>0.73524257666482162</v>
      </c>
      <c r="BW212" s="62">
        <f>BW8*'SaaS - Cohorts (Logos)'!BW8</f>
        <v>0.64701346746504296</v>
      </c>
      <c r="BX212" s="62">
        <f>BX8*'SaaS - Cohorts (Logos)'!BX8</f>
        <v>0.56937185136923785</v>
      </c>
      <c r="BY212" s="62">
        <f>BY8*'SaaS - Cohorts (Logos)'!BY8</f>
        <v>0.50104722920492939</v>
      </c>
      <c r="BZ212" s="62">
        <f>BZ8*'SaaS - Cohorts (Logos)'!BZ8</f>
        <v>0.44092156170033781</v>
      </c>
      <c r="CA212" s="62">
        <f>CA8*'SaaS - Cohorts (Logos)'!CA8</f>
        <v>0.38801097429629727</v>
      </c>
      <c r="CB212" s="62">
        <f>CB8*'SaaS - Cohorts (Logos)'!CB8</f>
        <v>0.34144965738074157</v>
      </c>
      <c r="CC212" s="62">
        <f>CC8*'SaaS - Cohorts (Logos)'!CC8</f>
        <v>0.30047569849505257</v>
      </c>
      <c r="CD212" s="62">
        <f>CD8*'SaaS - Cohorts (Logos)'!CD8</f>
        <v>0.26441861467564626</v>
      </c>
      <c r="CE212" s="62">
        <f>CE8*'SaaS - Cohorts (Logos)'!CE8</f>
        <v>0.2326883809145687</v>
      </c>
      <c r="CF212" s="62">
        <f>CF8*'SaaS - Cohorts (Logos)'!CF8</f>
        <v>0.20476577520482042</v>
      </c>
      <c r="CG212" s="62">
        <f>CG8*'SaaS - Cohorts (Logos)'!CG8</f>
        <v>0.18019388218024199</v>
      </c>
      <c r="CH212" s="62">
        <f>CH8*'SaaS - Cohorts (Logos)'!CH8</f>
        <v>0.15857061631861294</v>
      </c>
      <c r="CI212" s="62">
        <f>CI8*'SaaS - Cohorts (Logos)'!CI8</f>
        <v>0.1395421423603794</v>
      </c>
      <c r="CJ212" s="62">
        <f>CJ8*'SaaS - Cohorts (Logos)'!CJ8</f>
        <v>0.12279708527713387</v>
      </c>
      <c r="CK212" s="62">
        <f>CK8*'SaaS - Cohorts (Logos)'!CK8</f>
        <v>0.1080614350438778</v>
      </c>
      <c r="CL212" s="62">
        <f>CL8*'SaaS - Cohorts (Logos)'!CL8</f>
        <v>9.5094062838612464E-2</v>
      </c>
      <c r="CM212" s="62">
        <f>CM8*'SaaS - Cohorts (Logos)'!CM8</f>
        <v>8.3682775297978962E-2</v>
      </c>
      <c r="CN212" s="62">
        <f>CN8*'SaaS - Cohorts (Logos)'!CN8</f>
        <v>7.3640842262221493E-2</v>
      </c>
      <c r="CO212" s="62">
        <f>CO8*'SaaS - Cohorts (Logos)'!CO8</f>
        <v>6.4803941190754916E-2</v>
      </c>
      <c r="CP212" s="62">
        <f>CP8*'SaaS - Cohorts (Logos)'!CP8</f>
        <v>5.7027468247864324E-2</v>
      </c>
      <c r="CQ212" s="62">
        <f>CQ8*'SaaS - Cohorts (Logos)'!CQ8</f>
        <v>5.0184172058120605E-2</v>
      </c>
      <c r="CR212" s="62">
        <f>CR8*'SaaS - Cohorts (Logos)'!CR8</f>
        <v>4.4162071411146135E-2</v>
      </c>
      <c r="CS212" s="62">
        <f>CS8*'SaaS - Cohorts (Logos)'!CS8</f>
        <v>3.8862622841808594E-2</v>
      </c>
      <c r="CT212" s="62">
        <f>CT8*'SaaS - Cohorts (Logos)'!CT8</f>
        <v>3.4199108100791568E-2</v>
      </c>
      <c r="CU212" s="62">
        <f>CU8*'SaaS - Cohorts (Logos)'!CU8</f>
        <v>3.0095215128696576E-2</v>
      </c>
      <c r="CV212" s="62">
        <f>CV8*'SaaS - Cohorts (Logos)'!CV8</f>
        <v>2.6483789313252987E-2</v>
      </c>
      <c r="CW212" s="62">
        <f>CW8*'SaaS - Cohorts (Logos)'!CW8</f>
        <v>2.3305734595662628E-2</v>
      </c>
      <c r="CX212" s="62">
        <f>CX8*'SaaS - Cohorts (Logos)'!CX8</f>
        <v>2.0509046444183113E-2</v>
      </c>
      <c r="CY212" s="62">
        <f>CY8*'SaaS - Cohorts (Logos)'!CY8</f>
        <v>1.804796087088114E-2</v>
      </c>
      <c r="CZ212" s="62">
        <f>CZ8*'SaaS - Cohorts (Logos)'!CZ8</f>
        <v>1.5882205566375401E-2</v>
      </c>
      <c r="DA212" s="62">
        <f>DA8*'SaaS - Cohorts (Logos)'!DA8</f>
        <v>1.3976340898410353E-2</v>
      </c>
      <c r="DB212" s="62">
        <f>DB8*'SaaS - Cohorts (Logos)'!DB8</f>
        <v>1.2299179990601112E-2</v>
      </c>
      <c r="DC212" s="62">
        <f>DC8*'SaaS - Cohorts (Logos)'!DC8</f>
        <v>1.082327839172898E-2</v>
      </c>
      <c r="DD212" s="62">
        <f>DD8*'SaaS - Cohorts (Logos)'!DD8</f>
        <v>9.524484984721502E-3</v>
      </c>
      <c r="DE212" s="62">
        <f>DE8*'SaaS - Cohorts (Logos)'!DE8</f>
        <v>8.381546786554922E-3</v>
      </c>
      <c r="DF212" s="62">
        <f>DF8*'SaaS - Cohorts (Logos)'!DF8</f>
        <v>7.3757611721683315E-3</v>
      </c>
      <c r="DG212" s="62">
        <f>DG8*'SaaS - Cohorts (Logos)'!DG8</f>
        <v>6.4906698315081324E-3</v>
      </c>
      <c r="DH212" s="62">
        <f>DH8*'SaaS - Cohorts (Logos)'!DH8</f>
        <v>5.7117894517271567E-3</v>
      </c>
      <c r="DI212" s="62">
        <f>DI8*'SaaS - Cohorts (Logos)'!DI8</f>
        <v>5.0263747175198978E-3</v>
      </c>
      <c r="DJ212" s="62">
        <f>DJ8*'SaaS - Cohorts (Logos)'!DJ8</f>
        <v>4.4232097514175098E-3</v>
      </c>
      <c r="DK212" s="62">
        <f>DK8*'SaaS - Cohorts (Logos)'!DK8</f>
        <v>3.8924245812474085E-3</v>
      </c>
      <c r="DL212" s="62">
        <f>DL8*'SaaS - Cohorts (Logos)'!DL8</f>
        <v>3.4253336314977196E-3</v>
      </c>
      <c r="DM212" s="62">
        <f>DM8*'SaaS - Cohorts (Logos)'!DM8</f>
        <v>3.0142935957179931E-3</v>
      </c>
      <c r="DN212" s="62">
        <f>DN8*'SaaS - Cohorts (Logos)'!DN8</f>
        <v>2.6525783642318335E-3</v>
      </c>
      <c r="DO212" s="62">
        <f>DO8*'SaaS - Cohorts (Logos)'!DO8</f>
        <v>2.3342689605240132E-3</v>
      </c>
      <c r="DP212" s="62">
        <f>DP8*'SaaS - Cohorts (Logos)'!DP8</f>
        <v>2.0541566852611318E-3</v>
      </c>
      <c r="DQ212" s="62">
        <f>DQ8*'SaaS - Cohorts (Logos)'!DQ8</f>
        <v>1.8076578830297963E-3</v>
      </c>
      <c r="DR212" s="62">
        <f>DR8*'SaaS - Cohorts (Logos)'!DR8</f>
        <v>1.5907389370662208E-3</v>
      </c>
    </row>
    <row r="213" spans="2:122" ht="15.75" customHeight="1">
      <c r="B213" s="195">
        <f t="array" ref="B213:B272">TRANSPOSE('SaaS - Budget'!S3:BZ3)</f>
        <v>43101</v>
      </c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62">
        <f ca="1">BK9*'SaaS - Cohorts (Logos)'!BK9</f>
        <v>0</v>
      </c>
      <c r="BL213" s="62">
        <f ca="1">BL9*'SaaS - Cohorts (Logos)'!BL9</f>
        <v>0</v>
      </c>
      <c r="BM213" s="62">
        <f ca="1">BM9*'SaaS - Cohorts (Logos)'!BM9</f>
        <v>0</v>
      </c>
      <c r="BN213" s="62">
        <f ca="1">BN9*'SaaS - Cohorts (Logos)'!BN9</f>
        <v>0</v>
      </c>
      <c r="BO213" s="62">
        <f ca="1">BO9*'SaaS - Cohorts (Logos)'!BO9</f>
        <v>0</v>
      </c>
      <c r="BP213" s="62">
        <f ca="1">BP9*'SaaS - Cohorts (Logos)'!BP9</f>
        <v>0</v>
      </c>
      <c r="BQ213" s="62">
        <f ca="1">BQ9*'SaaS - Cohorts (Logos)'!BQ9</f>
        <v>0</v>
      </c>
      <c r="BR213" s="62">
        <f ca="1">BR9*'SaaS - Cohorts (Logos)'!BR9</f>
        <v>0</v>
      </c>
      <c r="BS213" s="62">
        <f ca="1">BS9*'SaaS - Cohorts (Logos)'!BS9</f>
        <v>0</v>
      </c>
      <c r="BT213" s="62">
        <f ca="1">BT9*'SaaS - Cohorts (Logos)'!BT9</f>
        <v>0</v>
      </c>
      <c r="BU213" s="62">
        <f ca="1">BU9*'SaaS - Cohorts (Logos)'!BU9</f>
        <v>0</v>
      </c>
      <c r="BV213" s="62">
        <f ca="1">BV9*'SaaS - Cohorts (Logos)'!BV9</f>
        <v>0</v>
      </c>
      <c r="BW213" s="62">
        <f ca="1">BW9*'SaaS - Cohorts (Logos)'!BW9</f>
        <v>0</v>
      </c>
      <c r="BX213" s="62">
        <f ca="1">BX9*'SaaS - Cohorts (Logos)'!BX9</f>
        <v>0</v>
      </c>
      <c r="BY213" s="62">
        <f ca="1">BY9*'SaaS - Cohorts (Logos)'!BY9</f>
        <v>0</v>
      </c>
      <c r="BZ213" s="62">
        <f ca="1">BZ9*'SaaS - Cohorts (Logos)'!BZ9</f>
        <v>0</v>
      </c>
      <c r="CA213" s="62">
        <f ca="1">CA9*'SaaS - Cohorts (Logos)'!CA9</f>
        <v>0</v>
      </c>
      <c r="CB213" s="62">
        <f ca="1">CB9*'SaaS - Cohorts (Logos)'!CB9</f>
        <v>0</v>
      </c>
      <c r="CC213" s="62">
        <f ca="1">CC9*'SaaS - Cohorts (Logos)'!CC9</f>
        <v>0</v>
      </c>
      <c r="CD213" s="62">
        <f ca="1">CD9*'SaaS - Cohorts (Logos)'!CD9</f>
        <v>0</v>
      </c>
      <c r="CE213" s="62">
        <f ca="1">CE9*'SaaS - Cohorts (Logos)'!CE9</f>
        <v>0</v>
      </c>
      <c r="CF213" s="62">
        <f ca="1">CF9*'SaaS - Cohorts (Logos)'!CF9</f>
        <v>0</v>
      </c>
      <c r="CG213" s="62">
        <f ca="1">CG9*'SaaS - Cohorts (Logos)'!CG9</f>
        <v>0</v>
      </c>
      <c r="CH213" s="62">
        <f ca="1">CH9*'SaaS - Cohorts (Logos)'!CH9</f>
        <v>0</v>
      </c>
      <c r="CI213" s="62">
        <f ca="1">CI9*'SaaS - Cohorts (Logos)'!CI9</f>
        <v>0</v>
      </c>
      <c r="CJ213" s="62">
        <f ca="1">CJ9*'SaaS - Cohorts (Logos)'!CJ9</f>
        <v>0</v>
      </c>
      <c r="CK213" s="62">
        <f ca="1">CK9*'SaaS - Cohorts (Logos)'!CK9</f>
        <v>0</v>
      </c>
      <c r="CL213" s="62">
        <f ca="1">CL9*'SaaS - Cohorts (Logos)'!CL9</f>
        <v>0</v>
      </c>
      <c r="CM213" s="62">
        <f ca="1">CM9*'SaaS - Cohorts (Logos)'!CM9</f>
        <v>0</v>
      </c>
      <c r="CN213" s="62">
        <f ca="1">CN9*'SaaS - Cohorts (Logos)'!CN9</f>
        <v>0</v>
      </c>
      <c r="CO213" s="62">
        <f ca="1">CO9*'SaaS - Cohorts (Logos)'!CO9</f>
        <v>0</v>
      </c>
      <c r="CP213" s="62">
        <f ca="1">CP9*'SaaS - Cohorts (Logos)'!CP9</f>
        <v>0</v>
      </c>
      <c r="CQ213" s="62">
        <f ca="1">CQ9*'SaaS - Cohorts (Logos)'!CQ9</f>
        <v>0</v>
      </c>
      <c r="CR213" s="62">
        <f ca="1">CR9*'SaaS - Cohorts (Logos)'!CR9</f>
        <v>0</v>
      </c>
      <c r="CS213" s="62">
        <f ca="1">CS9*'SaaS - Cohorts (Logos)'!CS9</f>
        <v>0</v>
      </c>
      <c r="CT213" s="62">
        <f ca="1">CT9*'SaaS - Cohorts (Logos)'!CT9</f>
        <v>0</v>
      </c>
      <c r="CU213" s="62">
        <f ca="1">CU9*'SaaS - Cohorts (Logos)'!CU9</f>
        <v>0</v>
      </c>
      <c r="CV213" s="62">
        <f ca="1">CV9*'SaaS - Cohorts (Logos)'!CV9</f>
        <v>0</v>
      </c>
      <c r="CW213" s="62">
        <f ca="1">CW9*'SaaS - Cohorts (Logos)'!CW9</f>
        <v>0</v>
      </c>
      <c r="CX213" s="62">
        <f ca="1">CX9*'SaaS - Cohorts (Logos)'!CX9</f>
        <v>0</v>
      </c>
      <c r="CY213" s="62">
        <f ca="1">CY9*'SaaS - Cohorts (Logos)'!CY9</f>
        <v>0</v>
      </c>
      <c r="CZ213" s="62">
        <f ca="1">CZ9*'SaaS - Cohorts (Logos)'!CZ9</f>
        <v>0</v>
      </c>
      <c r="DA213" s="62">
        <f ca="1">DA9*'SaaS - Cohorts (Logos)'!DA9</f>
        <v>0</v>
      </c>
      <c r="DB213" s="62">
        <f ca="1">DB9*'SaaS - Cohorts (Logos)'!DB9</f>
        <v>0</v>
      </c>
      <c r="DC213" s="62">
        <f ca="1">DC9*'SaaS - Cohorts (Logos)'!DC9</f>
        <v>0</v>
      </c>
      <c r="DD213" s="62">
        <f ca="1">DD9*'SaaS - Cohorts (Logos)'!DD9</f>
        <v>0</v>
      </c>
      <c r="DE213" s="62">
        <f ca="1">DE9*'SaaS - Cohorts (Logos)'!DE9</f>
        <v>0</v>
      </c>
      <c r="DF213" s="62">
        <f ca="1">DF9*'SaaS - Cohorts (Logos)'!DF9</f>
        <v>0</v>
      </c>
      <c r="DG213" s="62">
        <f ca="1">DG9*'SaaS - Cohorts (Logos)'!DG9</f>
        <v>0</v>
      </c>
      <c r="DH213" s="62">
        <f ca="1">DH9*'SaaS - Cohorts (Logos)'!DH9</f>
        <v>0</v>
      </c>
      <c r="DI213" s="62">
        <f ca="1">DI9*'SaaS - Cohorts (Logos)'!DI9</f>
        <v>0</v>
      </c>
      <c r="DJ213" s="62">
        <f ca="1">DJ9*'SaaS - Cohorts (Logos)'!DJ9</f>
        <v>0</v>
      </c>
      <c r="DK213" s="62">
        <f ca="1">DK9*'SaaS - Cohorts (Logos)'!DK9</f>
        <v>0</v>
      </c>
      <c r="DL213" s="62">
        <f ca="1">DL9*'SaaS - Cohorts (Logos)'!DL9</f>
        <v>0</v>
      </c>
      <c r="DM213" s="62">
        <f ca="1">DM9*'SaaS - Cohorts (Logos)'!DM9</f>
        <v>0</v>
      </c>
      <c r="DN213" s="62">
        <f ca="1">DN9*'SaaS - Cohorts (Logos)'!DN9</f>
        <v>0</v>
      </c>
      <c r="DO213" s="62">
        <f ca="1">DO9*'SaaS - Cohorts (Logos)'!DO9</f>
        <v>0</v>
      </c>
      <c r="DP213" s="62">
        <f ca="1">DP9*'SaaS - Cohorts (Logos)'!DP9</f>
        <v>0</v>
      </c>
      <c r="DQ213" s="62">
        <f ca="1">DQ9*'SaaS - Cohorts (Logos)'!DQ9</f>
        <v>0</v>
      </c>
      <c r="DR213" s="62">
        <f ca="1">DR9*'SaaS - Cohorts (Logos)'!DR9</f>
        <v>0</v>
      </c>
    </row>
    <row r="214" spans="2:122" ht="15.75" customHeight="1">
      <c r="B214" s="195">
        <v>43132</v>
      </c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62">
        <f ca="1">BK10*'SaaS - Cohorts (Logos)'!BK10</f>
        <v>0</v>
      </c>
      <c r="BL214" s="62">
        <f ca="1">BL10*'SaaS - Cohorts (Logos)'!BL10</f>
        <v>0</v>
      </c>
      <c r="BM214" s="62">
        <f ca="1">BM10*'SaaS - Cohorts (Logos)'!BM10</f>
        <v>0</v>
      </c>
      <c r="BN214" s="62">
        <f ca="1">BN10*'SaaS - Cohorts (Logos)'!BN10</f>
        <v>0</v>
      </c>
      <c r="BO214" s="62">
        <f ca="1">BO10*'SaaS - Cohorts (Logos)'!BO10</f>
        <v>0</v>
      </c>
      <c r="BP214" s="62">
        <f ca="1">BP10*'SaaS - Cohorts (Logos)'!BP10</f>
        <v>0</v>
      </c>
      <c r="BQ214" s="62">
        <f ca="1">BQ10*'SaaS - Cohorts (Logos)'!BQ10</f>
        <v>0</v>
      </c>
      <c r="BR214" s="62">
        <f ca="1">BR10*'SaaS - Cohorts (Logos)'!BR10</f>
        <v>0</v>
      </c>
      <c r="BS214" s="62">
        <f ca="1">BS10*'SaaS - Cohorts (Logos)'!BS10</f>
        <v>0</v>
      </c>
      <c r="BT214" s="62">
        <f ca="1">BT10*'SaaS - Cohorts (Logos)'!BT10</f>
        <v>0</v>
      </c>
      <c r="BU214" s="62">
        <f ca="1">BU10*'SaaS - Cohorts (Logos)'!BU10</f>
        <v>0</v>
      </c>
      <c r="BV214" s="62">
        <f ca="1">BV10*'SaaS - Cohorts (Logos)'!BV10</f>
        <v>0</v>
      </c>
      <c r="BW214" s="62">
        <f ca="1">BW10*'SaaS - Cohorts (Logos)'!BW10</f>
        <v>0</v>
      </c>
      <c r="BX214" s="62">
        <f ca="1">BX10*'SaaS - Cohorts (Logos)'!BX10</f>
        <v>0</v>
      </c>
      <c r="BY214" s="62">
        <f ca="1">BY10*'SaaS - Cohorts (Logos)'!BY10</f>
        <v>0</v>
      </c>
      <c r="BZ214" s="62">
        <f ca="1">BZ10*'SaaS - Cohorts (Logos)'!BZ10</f>
        <v>0</v>
      </c>
      <c r="CA214" s="62">
        <f ca="1">CA10*'SaaS - Cohorts (Logos)'!CA10</f>
        <v>0</v>
      </c>
      <c r="CB214" s="62">
        <f ca="1">CB10*'SaaS - Cohorts (Logos)'!CB10</f>
        <v>0</v>
      </c>
      <c r="CC214" s="62">
        <f ca="1">CC10*'SaaS - Cohorts (Logos)'!CC10</f>
        <v>0</v>
      </c>
      <c r="CD214" s="62">
        <f ca="1">CD10*'SaaS - Cohorts (Logos)'!CD10</f>
        <v>0</v>
      </c>
      <c r="CE214" s="62">
        <f ca="1">CE10*'SaaS - Cohorts (Logos)'!CE10</f>
        <v>0</v>
      </c>
      <c r="CF214" s="62">
        <f ca="1">CF10*'SaaS - Cohorts (Logos)'!CF10</f>
        <v>0</v>
      </c>
      <c r="CG214" s="62">
        <f ca="1">CG10*'SaaS - Cohorts (Logos)'!CG10</f>
        <v>0</v>
      </c>
      <c r="CH214" s="62">
        <f ca="1">CH10*'SaaS - Cohorts (Logos)'!CH10</f>
        <v>0</v>
      </c>
      <c r="CI214" s="62">
        <f ca="1">CI10*'SaaS - Cohorts (Logos)'!CI10</f>
        <v>0</v>
      </c>
      <c r="CJ214" s="62">
        <f ca="1">CJ10*'SaaS - Cohorts (Logos)'!CJ10</f>
        <v>0</v>
      </c>
      <c r="CK214" s="62">
        <f ca="1">CK10*'SaaS - Cohorts (Logos)'!CK10</f>
        <v>0</v>
      </c>
      <c r="CL214" s="62">
        <f ca="1">CL10*'SaaS - Cohorts (Logos)'!CL10</f>
        <v>0</v>
      </c>
      <c r="CM214" s="62">
        <f ca="1">CM10*'SaaS - Cohorts (Logos)'!CM10</f>
        <v>0</v>
      </c>
      <c r="CN214" s="62">
        <f ca="1">CN10*'SaaS - Cohorts (Logos)'!CN10</f>
        <v>0</v>
      </c>
      <c r="CO214" s="62">
        <f ca="1">CO10*'SaaS - Cohorts (Logos)'!CO10</f>
        <v>0</v>
      </c>
      <c r="CP214" s="62">
        <f ca="1">CP10*'SaaS - Cohorts (Logos)'!CP10</f>
        <v>0</v>
      </c>
      <c r="CQ214" s="62">
        <f ca="1">CQ10*'SaaS - Cohorts (Logos)'!CQ10</f>
        <v>0</v>
      </c>
      <c r="CR214" s="62">
        <f ca="1">CR10*'SaaS - Cohorts (Logos)'!CR10</f>
        <v>0</v>
      </c>
      <c r="CS214" s="62">
        <f ca="1">CS10*'SaaS - Cohorts (Logos)'!CS10</f>
        <v>0</v>
      </c>
      <c r="CT214" s="62">
        <f ca="1">CT10*'SaaS - Cohorts (Logos)'!CT10</f>
        <v>0</v>
      </c>
      <c r="CU214" s="62">
        <f ca="1">CU10*'SaaS - Cohorts (Logos)'!CU10</f>
        <v>0</v>
      </c>
      <c r="CV214" s="62">
        <f ca="1">CV10*'SaaS - Cohorts (Logos)'!CV10</f>
        <v>0</v>
      </c>
      <c r="CW214" s="62">
        <f ca="1">CW10*'SaaS - Cohorts (Logos)'!CW10</f>
        <v>0</v>
      </c>
      <c r="CX214" s="62">
        <f ca="1">CX10*'SaaS - Cohorts (Logos)'!CX10</f>
        <v>0</v>
      </c>
      <c r="CY214" s="62">
        <f ca="1">CY10*'SaaS - Cohorts (Logos)'!CY10</f>
        <v>0</v>
      </c>
      <c r="CZ214" s="62">
        <f ca="1">CZ10*'SaaS - Cohorts (Logos)'!CZ10</f>
        <v>0</v>
      </c>
      <c r="DA214" s="62">
        <f ca="1">DA10*'SaaS - Cohorts (Logos)'!DA10</f>
        <v>0</v>
      </c>
      <c r="DB214" s="62">
        <f ca="1">DB10*'SaaS - Cohorts (Logos)'!DB10</f>
        <v>0</v>
      </c>
      <c r="DC214" s="62">
        <f ca="1">DC10*'SaaS - Cohorts (Logos)'!DC10</f>
        <v>0</v>
      </c>
      <c r="DD214" s="62">
        <f ca="1">DD10*'SaaS - Cohorts (Logos)'!DD10</f>
        <v>0</v>
      </c>
      <c r="DE214" s="62">
        <f ca="1">DE10*'SaaS - Cohorts (Logos)'!DE10</f>
        <v>0</v>
      </c>
      <c r="DF214" s="62">
        <f ca="1">DF10*'SaaS - Cohorts (Logos)'!DF10</f>
        <v>0</v>
      </c>
      <c r="DG214" s="62">
        <f ca="1">DG10*'SaaS - Cohorts (Logos)'!DG10</f>
        <v>0</v>
      </c>
      <c r="DH214" s="62">
        <f ca="1">DH10*'SaaS - Cohorts (Logos)'!DH10</f>
        <v>0</v>
      </c>
      <c r="DI214" s="62">
        <f ca="1">DI10*'SaaS - Cohorts (Logos)'!DI10</f>
        <v>0</v>
      </c>
      <c r="DJ214" s="62">
        <f ca="1">DJ10*'SaaS - Cohorts (Logos)'!DJ10</f>
        <v>0</v>
      </c>
      <c r="DK214" s="62">
        <f ca="1">DK10*'SaaS - Cohorts (Logos)'!DK10</f>
        <v>0</v>
      </c>
      <c r="DL214" s="62">
        <f ca="1">DL10*'SaaS - Cohorts (Logos)'!DL10</f>
        <v>0</v>
      </c>
      <c r="DM214" s="62">
        <f ca="1">DM10*'SaaS - Cohorts (Logos)'!DM10</f>
        <v>0</v>
      </c>
      <c r="DN214" s="62">
        <f ca="1">DN10*'SaaS - Cohorts (Logos)'!DN10</f>
        <v>0</v>
      </c>
      <c r="DO214" s="62">
        <f ca="1">DO10*'SaaS - Cohorts (Logos)'!DO10</f>
        <v>0</v>
      </c>
      <c r="DP214" s="62">
        <f ca="1">DP10*'SaaS - Cohorts (Logos)'!DP10</f>
        <v>0</v>
      </c>
      <c r="DQ214" s="62">
        <f ca="1">DQ10*'SaaS - Cohorts (Logos)'!DQ10</f>
        <v>0</v>
      </c>
      <c r="DR214" s="62">
        <f ca="1">DR10*'SaaS - Cohorts (Logos)'!DR10</f>
        <v>0</v>
      </c>
    </row>
    <row r="215" spans="2:122" ht="15.75" customHeight="1">
      <c r="B215" s="195">
        <v>43160</v>
      </c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62">
        <f ca="1">BK11*'SaaS - Cohorts (Logos)'!BK11</f>
        <v>0</v>
      </c>
      <c r="BL215" s="62">
        <f ca="1">BL11*'SaaS - Cohorts (Logos)'!BL11</f>
        <v>0</v>
      </c>
      <c r="BM215" s="62">
        <f ca="1">BM11*'SaaS - Cohorts (Logos)'!BM11</f>
        <v>0</v>
      </c>
      <c r="BN215" s="62">
        <f ca="1">BN11*'SaaS - Cohorts (Logos)'!BN11</f>
        <v>0</v>
      </c>
      <c r="BO215" s="62">
        <f ca="1">BO11*'SaaS - Cohorts (Logos)'!BO11</f>
        <v>0</v>
      </c>
      <c r="BP215" s="62">
        <f ca="1">BP11*'SaaS - Cohorts (Logos)'!BP11</f>
        <v>0</v>
      </c>
      <c r="BQ215" s="62">
        <f ca="1">BQ11*'SaaS - Cohorts (Logos)'!BQ11</f>
        <v>0</v>
      </c>
      <c r="BR215" s="62">
        <f ca="1">BR11*'SaaS - Cohorts (Logos)'!BR11</f>
        <v>0</v>
      </c>
      <c r="BS215" s="62">
        <f ca="1">BS11*'SaaS - Cohorts (Logos)'!BS11</f>
        <v>0</v>
      </c>
      <c r="BT215" s="62">
        <f ca="1">BT11*'SaaS - Cohorts (Logos)'!BT11</f>
        <v>0</v>
      </c>
      <c r="BU215" s="62">
        <f ca="1">BU11*'SaaS - Cohorts (Logos)'!BU11</f>
        <v>0</v>
      </c>
      <c r="BV215" s="62">
        <f ca="1">BV11*'SaaS - Cohorts (Logos)'!BV11</f>
        <v>0</v>
      </c>
      <c r="BW215" s="62">
        <f ca="1">BW11*'SaaS - Cohorts (Logos)'!BW11</f>
        <v>0</v>
      </c>
      <c r="BX215" s="62">
        <f ca="1">BX11*'SaaS - Cohorts (Logos)'!BX11</f>
        <v>0</v>
      </c>
      <c r="BY215" s="62">
        <f ca="1">BY11*'SaaS - Cohorts (Logos)'!BY11</f>
        <v>0</v>
      </c>
      <c r="BZ215" s="62">
        <f ca="1">BZ11*'SaaS - Cohorts (Logos)'!BZ11</f>
        <v>0</v>
      </c>
      <c r="CA215" s="62">
        <f ca="1">CA11*'SaaS - Cohorts (Logos)'!CA11</f>
        <v>0</v>
      </c>
      <c r="CB215" s="62">
        <f ca="1">CB11*'SaaS - Cohorts (Logos)'!CB11</f>
        <v>0</v>
      </c>
      <c r="CC215" s="62">
        <f ca="1">CC11*'SaaS - Cohorts (Logos)'!CC11</f>
        <v>0</v>
      </c>
      <c r="CD215" s="62">
        <f ca="1">CD11*'SaaS - Cohorts (Logos)'!CD11</f>
        <v>0</v>
      </c>
      <c r="CE215" s="62">
        <f ca="1">CE11*'SaaS - Cohorts (Logos)'!CE11</f>
        <v>0</v>
      </c>
      <c r="CF215" s="62">
        <f ca="1">CF11*'SaaS - Cohorts (Logos)'!CF11</f>
        <v>0</v>
      </c>
      <c r="CG215" s="62">
        <f ca="1">CG11*'SaaS - Cohorts (Logos)'!CG11</f>
        <v>0</v>
      </c>
      <c r="CH215" s="62">
        <f ca="1">CH11*'SaaS - Cohorts (Logos)'!CH11</f>
        <v>0</v>
      </c>
      <c r="CI215" s="62">
        <f ca="1">CI11*'SaaS - Cohorts (Logos)'!CI11</f>
        <v>0</v>
      </c>
      <c r="CJ215" s="62">
        <f ca="1">CJ11*'SaaS - Cohorts (Logos)'!CJ11</f>
        <v>0</v>
      </c>
      <c r="CK215" s="62">
        <f ca="1">CK11*'SaaS - Cohorts (Logos)'!CK11</f>
        <v>0</v>
      </c>
      <c r="CL215" s="62">
        <f ca="1">CL11*'SaaS - Cohorts (Logos)'!CL11</f>
        <v>0</v>
      </c>
      <c r="CM215" s="62">
        <f ca="1">CM11*'SaaS - Cohorts (Logos)'!CM11</f>
        <v>0</v>
      </c>
      <c r="CN215" s="62">
        <f ca="1">CN11*'SaaS - Cohorts (Logos)'!CN11</f>
        <v>0</v>
      </c>
      <c r="CO215" s="62">
        <f ca="1">CO11*'SaaS - Cohorts (Logos)'!CO11</f>
        <v>0</v>
      </c>
      <c r="CP215" s="62">
        <f ca="1">CP11*'SaaS - Cohorts (Logos)'!CP11</f>
        <v>0</v>
      </c>
      <c r="CQ215" s="62">
        <f ca="1">CQ11*'SaaS - Cohorts (Logos)'!CQ11</f>
        <v>0</v>
      </c>
      <c r="CR215" s="62">
        <f ca="1">CR11*'SaaS - Cohorts (Logos)'!CR11</f>
        <v>0</v>
      </c>
      <c r="CS215" s="62">
        <f ca="1">CS11*'SaaS - Cohorts (Logos)'!CS11</f>
        <v>0</v>
      </c>
      <c r="CT215" s="62">
        <f ca="1">CT11*'SaaS - Cohorts (Logos)'!CT11</f>
        <v>0</v>
      </c>
      <c r="CU215" s="62">
        <f ca="1">CU11*'SaaS - Cohorts (Logos)'!CU11</f>
        <v>0</v>
      </c>
      <c r="CV215" s="62">
        <f ca="1">CV11*'SaaS - Cohorts (Logos)'!CV11</f>
        <v>0</v>
      </c>
      <c r="CW215" s="62">
        <f ca="1">CW11*'SaaS - Cohorts (Logos)'!CW11</f>
        <v>0</v>
      </c>
      <c r="CX215" s="62">
        <f ca="1">CX11*'SaaS - Cohorts (Logos)'!CX11</f>
        <v>0</v>
      </c>
      <c r="CY215" s="62">
        <f ca="1">CY11*'SaaS - Cohorts (Logos)'!CY11</f>
        <v>0</v>
      </c>
      <c r="CZ215" s="62">
        <f ca="1">CZ11*'SaaS - Cohorts (Logos)'!CZ11</f>
        <v>0</v>
      </c>
      <c r="DA215" s="62">
        <f ca="1">DA11*'SaaS - Cohorts (Logos)'!DA11</f>
        <v>0</v>
      </c>
      <c r="DB215" s="62">
        <f ca="1">DB11*'SaaS - Cohorts (Logos)'!DB11</f>
        <v>0</v>
      </c>
      <c r="DC215" s="62">
        <f ca="1">DC11*'SaaS - Cohorts (Logos)'!DC11</f>
        <v>0</v>
      </c>
      <c r="DD215" s="62">
        <f ca="1">DD11*'SaaS - Cohorts (Logos)'!DD11</f>
        <v>0</v>
      </c>
      <c r="DE215" s="62">
        <f ca="1">DE11*'SaaS - Cohorts (Logos)'!DE11</f>
        <v>0</v>
      </c>
      <c r="DF215" s="62">
        <f ca="1">DF11*'SaaS - Cohorts (Logos)'!DF11</f>
        <v>0</v>
      </c>
      <c r="DG215" s="62">
        <f ca="1">DG11*'SaaS - Cohorts (Logos)'!DG11</f>
        <v>0</v>
      </c>
      <c r="DH215" s="62">
        <f ca="1">DH11*'SaaS - Cohorts (Logos)'!DH11</f>
        <v>0</v>
      </c>
      <c r="DI215" s="62">
        <f ca="1">DI11*'SaaS - Cohorts (Logos)'!DI11</f>
        <v>0</v>
      </c>
      <c r="DJ215" s="62">
        <f ca="1">DJ11*'SaaS - Cohorts (Logos)'!DJ11</f>
        <v>0</v>
      </c>
      <c r="DK215" s="62">
        <f ca="1">DK11*'SaaS - Cohorts (Logos)'!DK11</f>
        <v>0</v>
      </c>
      <c r="DL215" s="62">
        <f ca="1">DL11*'SaaS - Cohorts (Logos)'!DL11</f>
        <v>0</v>
      </c>
      <c r="DM215" s="62">
        <f ca="1">DM11*'SaaS - Cohorts (Logos)'!DM11</f>
        <v>0</v>
      </c>
      <c r="DN215" s="62">
        <f ca="1">DN11*'SaaS - Cohorts (Logos)'!DN11</f>
        <v>0</v>
      </c>
      <c r="DO215" s="62">
        <f ca="1">DO11*'SaaS - Cohorts (Logos)'!DO11</f>
        <v>0</v>
      </c>
      <c r="DP215" s="62">
        <f ca="1">DP11*'SaaS - Cohorts (Logos)'!DP11</f>
        <v>0</v>
      </c>
      <c r="DQ215" s="62">
        <f ca="1">DQ11*'SaaS - Cohorts (Logos)'!DQ11</f>
        <v>0</v>
      </c>
      <c r="DR215" s="62">
        <f ca="1">DR11*'SaaS - Cohorts (Logos)'!DR11</f>
        <v>0</v>
      </c>
    </row>
    <row r="216" spans="2:122" ht="15.75" customHeight="1">
      <c r="B216" s="195">
        <v>43191</v>
      </c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62">
        <f ca="1">BK12*'SaaS - Cohorts (Logos)'!BK12</f>
        <v>0</v>
      </c>
      <c r="BL216" s="62">
        <f ca="1">BL12*'SaaS - Cohorts (Logos)'!BL12</f>
        <v>0</v>
      </c>
      <c r="BM216" s="62">
        <f ca="1">BM12*'SaaS - Cohorts (Logos)'!BM12</f>
        <v>0</v>
      </c>
      <c r="BN216" s="62">
        <f ca="1">BN12*'SaaS - Cohorts (Logos)'!BN12</f>
        <v>0</v>
      </c>
      <c r="BO216" s="62">
        <f ca="1">BO12*'SaaS - Cohorts (Logos)'!BO12</f>
        <v>0</v>
      </c>
      <c r="BP216" s="62">
        <f ca="1">BP12*'SaaS - Cohorts (Logos)'!BP12</f>
        <v>0</v>
      </c>
      <c r="BQ216" s="62">
        <f ca="1">BQ12*'SaaS - Cohorts (Logos)'!BQ12</f>
        <v>0</v>
      </c>
      <c r="BR216" s="62">
        <f ca="1">BR12*'SaaS - Cohorts (Logos)'!BR12</f>
        <v>0</v>
      </c>
      <c r="BS216" s="62">
        <f ca="1">BS12*'SaaS - Cohorts (Logos)'!BS12</f>
        <v>0</v>
      </c>
      <c r="BT216" s="62">
        <f ca="1">BT12*'SaaS - Cohorts (Logos)'!BT12</f>
        <v>0</v>
      </c>
      <c r="BU216" s="62">
        <f ca="1">BU12*'SaaS - Cohorts (Logos)'!BU12</f>
        <v>0</v>
      </c>
      <c r="BV216" s="62">
        <f ca="1">BV12*'SaaS - Cohorts (Logos)'!BV12</f>
        <v>0</v>
      </c>
      <c r="BW216" s="62">
        <f ca="1">BW12*'SaaS - Cohorts (Logos)'!BW12</f>
        <v>0</v>
      </c>
      <c r="BX216" s="62">
        <f ca="1">BX12*'SaaS - Cohorts (Logos)'!BX12</f>
        <v>0</v>
      </c>
      <c r="BY216" s="62">
        <f ca="1">BY12*'SaaS - Cohorts (Logos)'!BY12</f>
        <v>0</v>
      </c>
      <c r="BZ216" s="62">
        <f ca="1">BZ12*'SaaS - Cohorts (Logos)'!BZ12</f>
        <v>0</v>
      </c>
      <c r="CA216" s="62">
        <f ca="1">CA12*'SaaS - Cohorts (Logos)'!CA12</f>
        <v>0</v>
      </c>
      <c r="CB216" s="62">
        <f ca="1">CB12*'SaaS - Cohorts (Logos)'!CB12</f>
        <v>0</v>
      </c>
      <c r="CC216" s="62">
        <f ca="1">CC12*'SaaS - Cohorts (Logos)'!CC12</f>
        <v>0</v>
      </c>
      <c r="CD216" s="62">
        <f ca="1">CD12*'SaaS - Cohorts (Logos)'!CD12</f>
        <v>0</v>
      </c>
      <c r="CE216" s="62">
        <f ca="1">CE12*'SaaS - Cohorts (Logos)'!CE12</f>
        <v>0</v>
      </c>
      <c r="CF216" s="62">
        <f ca="1">CF12*'SaaS - Cohorts (Logos)'!CF12</f>
        <v>0</v>
      </c>
      <c r="CG216" s="62">
        <f ca="1">CG12*'SaaS - Cohorts (Logos)'!CG12</f>
        <v>0</v>
      </c>
      <c r="CH216" s="62">
        <f ca="1">CH12*'SaaS - Cohorts (Logos)'!CH12</f>
        <v>0</v>
      </c>
      <c r="CI216" s="62">
        <f ca="1">CI12*'SaaS - Cohorts (Logos)'!CI12</f>
        <v>0</v>
      </c>
      <c r="CJ216" s="62">
        <f ca="1">CJ12*'SaaS - Cohorts (Logos)'!CJ12</f>
        <v>0</v>
      </c>
      <c r="CK216" s="62">
        <f ca="1">CK12*'SaaS - Cohorts (Logos)'!CK12</f>
        <v>0</v>
      </c>
      <c r="CL216" s="62">
        <f ca="1">CL12*'SaaS - Cohorts (Logos)'!CL12</f>
        <v>0</v>
      </c>
      <c r="CM216" s="62">
        <f ca="1">CM12*'SaaS - Cohorts (Logos)'!CM12</f>
        <v>0</v>
      </c>
      <c r="CN216" s="62">
        <f ca="1">CN12*'SaaS - Cohorts (Logos)'!CN12</f>
        <v>0</v>
      </c>
      <c r="CO216" s="62">
        <f ca="1">CO12*'SaaS - Cohorts (Logos)'!CO12</f>
        <v>0</v>
      </c>
      <c r="CP216" s="62">
        <f ca="1">CP12*'SaaS - Cohorts (Logos)'!CP12</f>
        <v>0</v>
      </c>
      <c r="CQ216" s="62">
        <f ca="1">CQ12*'SaaS - Cohorts (Logos)'!CQ12</f>
        <v>0</v>
      </c>
      <c r="CR216" s="62">
        <f ca="1">CR12*'SaaS - Cohorts (Logos)'!CR12</f>
        <v>0</v>
      </c>
      <c r="CS216" s="62">
        <f ca="1">CS12*'SaaS - Cohorts (Logos)'!CS12</f>
        <v>0</v>
      </c>
      <c r="CT216" s="62">
        <f ca="1">CT12*'SaaS - Cohorts (Logos)'!CT12</f>
        <v>0</v>
      </c>
      <c r="CU216" s="62">
        <f ca="1">CU12*'SaaS - Cohorts (Logos)'!CU12</f>
        <v>0</v>
      </c>
      <c r="CV216" s="62">
        <f ca="1">CV12*'SaaS - Cohorts (Logos)'!CV12</f>
        <v>0</v>
      </c>
      <c r="CW216" s="62">
        <f ca="1">CW12*'SaaS - Cohorts (Logos)'!CW12</f>
        <v>0</v>
      </c>
      <c r="CX216" s="62">
        <f ca="1">CX12*'SaaS - Cohorts (Logos)'!CX12</f>
        <v>0</v>
      </c>
      <c r="CY216" s="62">
        <f ca="1">CY12*'SaaS - Cohorts (Logos)'!CY12</f>
        <v>0</v>
      </c>
      <c r="CZ216" s="62">
        <f ca="1">CZ12*'SaaS - Cohorts (Logos)'!CZ12</f>
        <v>0</v>
      </c>
      <c r="DA216" s="62">
        <f ca="1">DA12*'SaaS - Cohorts (Logos)'!DA12</f>
        <v>0</v>
      </c>
      <c r="DB216" s="62">
        <f ca="1">DB12*'SaaS - Cohorts (Logos)'!DB12</f>
        <v>0</v>
      </c>
      <c r="DC216" s="62">
        <f ca="1">DC12*'SaaS - Cohorts (Logos)'!DC12</f>
        <v>0</v>
      </c>
      <c r="DD216" s="62">
        <f ca="1">DD12*'SaaS - Cohorts (Logos)'!DD12</f>
        <v>0</v>
      </c>
      <c r="DE216" s="62">
        <f ca="1">DE12*'SaaS - Cohorts (Logos)'!DE12</f>
        <v>0</v>
      </c>
      <c r="DF216" s="62">
        <f ca="1">DF12*'SaaS - Cohorts (Logos)'!DF12</f>
        <v>0</v>
      </c>
      <c r="DG216" s="62">
        <f ca="1">DG12*'SaaS - Cohorts (Logos)'!DG12</f>
        <v>0</v>
      </c>
      <c r="DH216" s="62">
        <f ca="1">DH12*'SaaS - Cohorts (Logos)'!DH12</f>
        <v>0</v>
      </c>
      <c r="DI216" s="62">
        <f ca="1">DI12*'SaaS - Cohorts (Logos)'!DI12</f>
        <v>0</v>
      </c>
      <c r="DJ216" s="62">
        <f ca="1">DJ12*'SaaS - Cohorts (Logos)'!DJ12</f>
        <v>0</v>
      </c>
      <c r="DK216" s="62">
        <f ca="1">DK12*'SaaS - Cohorts (Logos)'!DK12</f>
        <v>0</v>
      </c>
      <c r="DL216" s="62">
        <f ca="1">DL12*'SaaS - Cohorts (Logos)'!DL12</f>
        <v>0</v>
      </c>
      <c r="DM216" s="62">
        <f ca="1">DM12*'SaaS - Cohorts (Logos)'!DM12</f>
        <v>0</v>
      </c>
      <c r="DN216" s="62">
        <f ca="1">DN12*'SaaS - Cohorts (Logos)'!DN12</f>
        <v>0</v>
      </c>
      <c r="DO216" s="62">
        <f ca="1">DO12*'SaaS - Cohorts (Logos)'!DO12</f>
        <v>0</v>
      </c>
      <c r="DP216" s="62">
        <f ca="1">DP12*'SaaS - Cohorts (Logos)'!DP12</f>
        <v>0</v>
      </c>
      <c r="DQ216" s="62">
        <f ca="1">DQ12*'SaaS - Cohorts (Logos)'!DQ12</f>
        <v>0</v>
      </c>
      <c r="DR216" s="62">
        <f ca="1">DR12*'SaaS - Cohorts (Logos)'!DR12</f>
        <v>0</v>
      </c>
    </row>
    <row r="217" spans="2:122" ht="15.75" customHeight="1">
      <c r="B217" s="195">
        <v>43221</v>
      </c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62">
        <f ca="1">BK13*'SaaS - Cohorts (Logos)'!BK13</f>
        <v>0</v>
      </c>
      <c r="BL217" s="62">
        <f ca="1">BL13*'SaaS - Cohorts (Logos)'!BL13</f>
        <v>0</v>
      </c>
      <c r="BM217" s="62">
        <f ca="1">BM13*'SaaS - Cohorts (Logos)'!BM13</f>
        <v>0</v>
      </c>
      <c r="BN217" s="62">
        <f ca="1">BN13*'SaaS - Cohorts (Logos)'!BN13</f>
        <v>0</v>
      </c>
      <c r="BO217" s="62">
        <f ca="1">BO13*'SaaS - Cohorts (Logos)'!BO13</f>
        <v>0</v>
      </c>
      <c r="BP217" s="62">
        <f ca="1">BP13*'SaaS - Cohorts (Logos)'!BP13</f>
        <v>0</v>
      </c>
      <c r="BQ217" s="62">
        <f ca="1">BQ13*'SaaS - Cohorts (Logos)'!BQ13</f>
        <v>0</v>
      </c>
      <c r="BR217" s="62">
        <f ca="1">BR13*'SaaS - Cohorts (Logos)'!BR13</f>
        <v>0</v>
      </c>
      <c r="BS217" s="62">
        <f ca="1">BS13*'SaaS - Cohorts (Logos)'!BS13</f>
        <v>0</v>
      </c>
      <c r="BT217" s="62">
        <f ca="1">BT13*'SaaS - Cohorts (Logos)'!BT13</f>
        <v>0</v>
      </c>
      <c r="BU217" s="62">
        <f ca="1">BU13*'SaaS - Cohorts (Logos)'!BU13</f>
        <v>0</v>
      </c>
      <c r="BV217" s="62">
        <f ca="1">BV13*'SaaS - Cohorts (Logos)'!BV13</f>
        <v>0</v>
      </c>
      <c r="BW217" s="62">
        <f ca="1">BW13*'SaaS - Cohorts (Logos)'!BW13</f>
        <v>0</v>
      </c>
      <c r="BX217" s="62">
        <f ca="1">BX13*'SaaS - Cohorts (Logos)'!BX13</f>
        <v>0</v>
      </c>
      <c r="BY217" s="62">
        <f ca="1">BY13*'SaaS - Cohorts (Logos)'!BY13</f>
        <v>0</v>
      </c>
      <c r="BZ217" s="62">
        <f ca="1">BZ13*'SaaS - Cohorts (Logos)'!BZ13</f>
        <v>0</v>
      </c>
      <c r="CA217" s="62">
        <f ca="1">CA13*'SaaS - Cohorts (Logos)'!CA13</f>
        <v>0</v>
      </c>
      <c r="CB217" s="62">
        <f ca="1">CB13*'SaaS - Cohorts (Logos)'!CB13</f>
        <v>0</v>
      </c>
      <c r="CC217" s="62">
        <f ca="1">CC13*'SaaS - Cohorts (Logos)'!CC13</f>
        <v>0</v>
      </c>
      <c r="CD217" s="62">
        <f ca="1">CD13*'SaaS - Cohorts (Logos)'!CD13</f>
        <v>0</v>
      </c>
      <c r="CE217" s="62">
        <f ca="1">CE13*'SaaS - Cohorts (Logos)'!CE13</f>
        <v>0</v>
      </c>
      <c r="CF217" s="62">
        <f ca="1">CF13*'SaaS - Cohorts (Logos)'!CF13</f>
        <v>0</v>
      </c>
      <c r="CG217" s="62">
        <f ca="1">CG13*'SaaS - Cohorts (Logos)'!CG13</f>
        <v>0</v>
      </c>
      <c r="CH217" s="62">
        <f ca="1">CH13*'SaaS - Cohorts (Logos)'!CH13</f>
        <v>0</v>
      </c>
      <c r="CI217" s="62">
        <f ca="1">CI13*'SaaS - Cohorts (Logos)'!CI13</f>
        <v>0</v>
      </c>
      <c r="CJ217" s="62">
        <f ca="1">CJ13*'SaaS - Cohorts (Logos)'!CJ13</f>
        <v>0</v>
      </c>
      <c r="CK217" s="62">
        <f ca="1">CK13*'SaaS - Cohorts (Logos)'!CK13</f>
        <v>0</v>
      </c>
      <c r="CL217" s="62">
        <f ca="1">CL13*'SaaS - Cohorts (Logos)'!CL13</f>
        <v>0</v>
      </c>
      <c r="CM217" s="62">
        <f ca="1">CM13*'SaaS - Cohorts (Logos)'!CM13</f>
        <v>0</v>
      </c>
      <c r="CN217" s="62">
        <f ca="1">CN13*'SaaS - Cohorts (Logos)'!CN13</f>
        <v>0</v>
      </c>
      <c r="CO217" s="62">
        <f ca="1">CO13*'SaaS - Cohorts (Logos)'!CO13</f>
        <v>0</v>
      </c>
      <c r="CP217" s="62">
        <f ca="1">CP13*'SaaS - Cohorts (Logos)'!CP13</f>
        <v>0</v>
      </c>
      <c r="CQ217" s="62">
        <f ca="1">CQ13*'SaaS - Cohorts (Logos)'!CQ13</f>
        <v>0</v>
      </c>
      <c r="CR217" s="62">
        <f ca="1">CR13*'SaaS - Cohorts (Logos)'!CR13</f>
        <v>0</v>
      </c>
      <c r="CS217" s="62">
        <f ca="1">CS13*'SaaS - Cohorts (Logos)'!CS13</f>
        <v>0</v>
      </c>
      <c r="CT217" s="62">
        <f ca="1">CT13*'SaaS - Cohorts (Logos)'!CT13</f>
        <v>0</v>
      </c>
      <c r="CU217" s="62">
        <f ca="1">CU13*'SaaS - Cohorts (Logos)'!CU13</f>
        <v>0</v>
      </c>
      <c r="CV217" s="62">
        <f ca="1">CV13*'SaaS - Cohorts (Logos)'!CV13</f>
        <v>0</v>
      </c>
      <c r="CW217" s="62">
        <f ca="1">CW13*'SaaS - Cohorts (Logos)'!CW13</f>
        <v>0</v>
      </c>
      <c r="CX217" s="62">
        <f ca="1">CX13*'SaaS - Cohorts (Logos)'!CX13</f>
        <v>0</v>
      </c>
      <c r="CY217" s="62">
        <f ca="1">CY13*'SaaS - Cohorts (Logos)'!CY13</f>
        <v>0</v>
      </c>
      <c r="CZ217" s="62">
        <f ca="1">CZ13*'SaaS - Cohorts (Logos)'!CZ13</f>
        <v>0</v>
      </c>
      <c r="DA217" s="62">
        <f ca="1">DA13*'SaaS - Cohorts (Logos)'!DA13</f>
        <v>0</v>
      </c>
      <c r="DB217" s="62">
        <f ca="1">DB13*'SaaS - Cohorts (Logos)'!DB13</f>
        <v>0</v>
      </c>
      <c r="DC217" s="62">
        <f ca="1">DC13*'SaaS - Cohorts (Logos)'!DC13</f>
        <v>0</v>
      </c>
      <c r="DD217" s="62">
        <f ca="1">DD13*'SaaS - Cohorts (Logos)'!DD13</f>
        <v>0</v>
      </c>
      <c r="DE217" s="62">
        <f ca="1">DE13*'SaaS - Cohorts (Logos)'!DE13</f>
        <v>0</v>
      </c>
      <c r="DF217" s="62">
        <f ca="1">DF13*'SaaS - Cohorts (Logos)'!DF13</f>
        <v>0</v>
      </c>
      <c r="DG217" s="62">
        <f ca="1">DG13*'SaaS - Cohorts (Logos)'!DG13</f>
        <v>0</v>
      </c>
      <c r="DH217" s="62">
        <f ca="1">DH13*'SaaS - Cohorts (Logos)'!DH13</f>
        <v>0</v>
      </c>
      <c r="DI217" s="62">
        <f ca="1">DI13*'SaaS - Cohorts (Logos)'!DI13</f>
        <v>0</v>
      </c>
      <c r="DJ217" s="62">
        <f ca="1">DJ13*'SaaS - Cohorts (Logos)'!DJ13</f>
        <v>0</v>
      </c>
      <c r="DK217" s="62">
        <f ca="1">DK13*'SaaS - Cohorts (Logos)'!DK13</f>
        <v>0</v>
      </c>
      <c r="DL217" s="62">
        <f ca="1">DL13*'SaaS - Cohorts (Logos)'!DL13</f>
        <v>0</v>
      </c>
      <c r="DM217" s="62">
        <f ca="1">DM13*'SaaS - Cohorts (Logos)'!DM13</f>
        <v>0</v>
      </c>
      <c r="DN217" s="62">
        <f ca="1">DN13*'SaaS - Cohorts (Logos)'!DN13</f>
        <v>0</v>
      </c>
      <c r="DO217" s="62">
        <f ca="1">DO13*'SaaS - Cohorts (Logos)'!DO13</f>
        <v>0</v>
      </c>
      <c r="DP217" s="62">
        <f ca="1">DP13*'SaaS - Cohorts (Logos)'!DP13</f>
        <v>0</v>
      </c>
      <c r="DQ217" s="62">
        <f ca="1">DQ13*'SaaS - Cohorts (Logos)'!DQ13</f>
        <v>0</v>
      </c>
      <c r="DR217" s="62">
        <f ca="1">DR13*'SaaS - Cohorts (Logos)'!DR13</f>
        <v>0</v>
      </c>
    </row>
    <row r="218" spans="2:122" ht="15.75" customHeight="1">
      <c r="B218" s="195">
        <v>43252</v>
      </c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62">
        <f ca="1">BK14*'SaaS - Cohorts (Logos)'!BK14</f>
        <v>0</v>
      </c>
      <c r="BL218" s="62">
        <f ca="1">BL14*'SaaS - Cohorts (Logos)'!BL14</f>
        <v>0</v>
      </c>
      <c r="BM218" s="62">
        <f ca="1">BM14*'SaaS - Cohorts (Logos)'!BM14</f>
        <v>0</v>
      </c>
      <c r="BN218" s="62">
        <f ca="1">BN14*'SaaS - Cohorts (Logos)'!BN14</f>
        <v>0</v>
      </c>
      <c r="BO218" s="62">
        <f ca="1">BO14*'SaaS - Cohorts (Logos)'!BO14</f>
        <v>0</v>
      </c>
      <c r="BP218" s="62">
        <f ca="1">BP14*'SaaS - Cohorts (Logos)'!BP14</f>
        <v>0</v>
      </c>
      <c r="BQ218" s="62">
        <f ca="1">BQ14*'SaaS - Cohorts (Logos)'!BQ14</f>
        <v>0</v>
      </c>
      <c r="BR218" s="62">
        <f ca="1">BR14*'SaaS - Cohorts (Logos)'!BR14</f>
        <v>0</v>
      </c>
      <c r="BS218" s="62">
        <f ca="1">BS14*'SaaS - Cohorts (Logos)'!BS14</f>
        <v>0</v>
      </c>
      <c r="BT218" s="62">
        <f ca="1">BT14*'SaaS - Cohorts (Logos)'!BT14</f>
        <v>0</v>
      </c>
      <c r="BU218" s="62">
        <f ca="1">BU14*'SaaS - Cohorts (Logos)'!BU14</f>
        <v>0</v>
      </c>
      <c r="BV218" s="62">
        <f ca="1">BV14*'SaaS - Cohorts (Logos)'!BV14</f>
        <v>0</v>
      </c>
      <c r="BW218" s="62">
        <f ca="1">BW14*'SaaS - Cohorts (Logos)'!BW14</f>
        <v>0</v>
      </c>
      <c r="BX218" s="62">
        <f ca="1">BX14*'SaaS - Cohorts (Logos)'!BX14</f>
        <v>0</v>
      </c>
      <c r="BY218" s="62">
        <f ca="1">BY14*'SaaS - Cohorts (Logos)'!BY14</f>
        <v>0</v>
      </c>
      <c r="BZ218" s="62">
        <f ca="1">BZ14*'SaaS - Cohorts (Logos)'!BZ14</f>
        <v>0</v>
      </c>
      <c r="CA218" s="62">
        <f ca="1">CA14*'SaaS - Cohorts (Logos)'!CA14</f>
        <v>0</v>
      </c>
      <c r="CB218" s="62">
        <f ca="1">CB14*'SaaS - Cohorts (Logos)'!CB14</f>
        <v>0</v>
      </c>
      <c r="CC218" s="62">
        <f ca="1">CC14*'SaaS - Cohorts (Logos)'!CC14</f>
        <v>0</v>
      </c>
      <c r="CD218" s="62">
        <f ca="1">CD14*'SaaS - Cohorts (Logos)'!CD14</f>
        <v>0</v>
      </c>
      <c r="CE218" s="62">
        <f ca="1">CE14*'SaaS - Cohorts (Logos)'!CE14</f>
        <v>0</v>
      </c>
      <c r="CF218" s="62">
        <f ca="1">CF14*'SaaS - Cohorts (Logos)'!CF14</f>
        <v>0</v>
      </c>
      <c r="CG218" s="62">
        <f ca="1">CG14*'SaaS - Cohorts (Logos)'!CG14</f>
        <v>0</v>
      </c>
      <c r="CH218" s="62">
        <f ca="1">CH14*'SaaS - Cohorts (Logos)'!CH14</f>
        <v>0</v>
      </c>
      <c r="CI218" s="62">
        <f ca="1">CI14*'SaaS - Cohorts (Logos)'!CI14</f>
        <v>0</v>
      </c>
      <c r="CJ218" s="62">
        <f ca="1">CJ14*'SaaS - Cohorts (Logos)'!CJ14</f>
        <v>0</v>
      </c>
      <c r="CK218" s="62">
        <f ca="1">CK14*'SaaS - Cohorts (Logos)'!CK14</f>
        <v>0</v>
      </c>
      <c r="CL218" s="62">
        <f ca="1">CL14*'SaaS - Cohorts (Logos)'!CL14</f>
        <v>0</v>
      </c>
      <c r="CM218" s="62">
        <f ca="1">CM14*'SaaS - Cohorts (Logos)'!CM14</f>
        <v>0</v>
      </c>
      <c r="CN218" s="62">
        <f ca="1">CN14*'SaaS - Cohorts (Logos)'!CN14</f>
        <v>0</v>
      </c>
      <c r="CO218" s="62">
        <f ca="1">CO14*'SaaS - Cohorts (Logos)'!CO14</f>
        <v>0</v>
      </c>
      <c r="CP218" s="62">
        <f ca="1">CP14*'SaaS - Cohorts (Logos)'!CP14</f>
        <v>0</v>
      </c>
      <c r="CQ218" s="62">
        <f ca="1">CQ14*'SaaS - Cohorts (Logos)'!CQ14</f>
        <v>0</v>
      </c>
      <c r="CR218" s="62">
        <f ca="1">CR14*'SaaS - Cohorts (Logos)'!CR14</f>
        <v>0</v>
      </c>
      <c r="CS218" s="62">
        <f ca="1">CS14*'SaaS - Cohorts (Logos)'!CS14</f>
        <v>0</v>
      </c>
      <c r="CT218" s="62">
        <f ca="1">CT14*'SaaS - Cohorts (Logos)'!CT14</f>
        <v>0</v>
      </c>
      <c r="CU218" s="62">
        <f ca="1">CU14*'SaaS - Cohorts (Logos)'!CU14</f>
        <v>0</v>
      </c>
      <c r="CV218" s="62">
        <f ca="1">CV14*'SaaS - Cohorts (Logos)'!CV14</f>
        <v>0</v>
      </c>
      <c r="CW218" s="62">
        <f ca="1">CW14*'SaaS - Cohorts (Logos)'!CW14</f>
        <v>0</v>
      </c>
      <c r="CX218" s="62">
        <f ca="1">CX14*'SaaS - Cohorts (Logos)'!CX14</f>
        <v>0</v>
      </c>
      <c r="CY218" s="62">
        <f ca="1">CY14*'SaaS - Cohorts (Logos)'!CY14</f>
        <v>0</v>
      </c>
      <c r="CZ218" s="62">
        <f ca="1">CZ14*'SaaS - Cohorts (Logos)'!CZ14</f>
        <v>0</v>
      </c>
      <c r="DA218" s="62">
        <f ca="1">DA14*'SaaS - Cohorts (Logos)'!DA14</f>
        <v>0</v>
      </c>
      <c r="DB218" s="62">
        <f ca="1">DB14*'SaaS - Cohorts (Logos)'!DB14</f>
        <v>0</v>
      </c>
      <c r="DC218" s="62">
        <f ca="1">DC14*'SaaS - Cohorts (Logos)'!DC14</f>
        <v>0</v>
      </c>
      <c r="DD218" s="62">
        <f ca="1">DD14*'SaaS - Cohorts (Logos)'!DD14</f>
        <v>0</v>
      </c>
      <c r="DE218" s="62">
        <f ca="1">DE14*'SaaS - Cohorts (Logos)'!DE14</f>
        <v>0</v>
      </c>
      <c r="DF218" s="62">
        <f ca="1">DF14*'SaaS - Cohorts (Logos)'!DF14</f>
        <v>0</v>
      </c>
      <c r="DG218" s="62">
        <f ca="1">DG14*'SaaS - Cohorts (Logos)'!DG14</f>
        <v>0</v>
      </c>
      <c r="DH218" s="62">
        <f ca="1">DH14*'SaaS - Cohorts (Logos)'!DH14</f>
        <v>0</v>
      </c>
      <c r="DI218" s="62">
        <f ca="1">DI14*'SaaS - Cohorts (Logos)'!DI14</f>
        <v>0</v>
      </c>
      <c r="DJ218" s="62">
        <f ca="1">DJ14*'SaaS - Cohorts (Logos)'!DJ14</f>
        <v>0</v>
      </c>
      <c r="DK218" s="62">
        <f ca="1">DK14*'SaaS - Cohorts (Logos)'!DK14</f>
        <v>0</v>
      </c>
      <c r="DL218" s="62">
        <f ca="1">DL14*'SaaS - Cohorts (Logos)'!DL14</f>
        <v>0</v>
      </c>
      <c r="DM218" s="62">
        <f ca="1">DM14*'SaaS - Cohorts (Logos)'!DM14</f>
        <v>0</v>
      </c>
      <c r="DN218" s="62">
        <f ca="1">DN14*'SaaS - Cohorts (Logos)'!DN14</f>
        <v>0</v>
      </c>
      <c r="DO218" s="62">
        <f ca="1">DO14*'SaaS - Cohorts (Logos)'!DO14</f>
        <v>0</v>
      </c>
      <c r="DP218" s="62">
        <f ca="1">DP14*'SaaS - Cohorts (Logos)'!DP14</f>
        <v>0</v>
      </c>
      <c r="DQ218" s="62">
        <f ca="1">DQ14*'SaaS - Cohorts (Logos)'!DQ14</f>
        <v>0</v>
      </c>
      <c r="DR218" s="62">
        <f ca="1">DR14*'SaaS - Cohorts (Logos)'!DR14</f>
        <v>0</v>
      </c>
    </row>
    <row r="219" spans="2:122" ht="15.75" customHeight="1">
      <c r="B219" s="195">
        <v>43282</v>
      </c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62">
        <f ca="1">BK15*'SaaS - Cohorts (Logos)'!BK15</f>
        <v>0</v>
      </c>
      <c r="BL219" s="62">
        <f ca="1">BL15*'SaaS - Cohorts (Logos)'!BL15</f>
        <v>0</v>
      </c>
      <c r="BM219" s="62">
        <f ca="1">BM15*'SaaS - Cohorts (Logos)'!BM15</f>
        <v>0</v>
      </c>
      <c r="BN219" s="62">
        <f ca="1">BN15*'SaaS - Cohorts (Logos)'!BN15</f>
        <v>0</v>
      </c>
      <c r="BO219" s="62">
        <f ca="1">BO15*'SaaS - Cohorts (Logos)'!BO15</f>
        <v>0</v>
      </c>
      <c r="BP219" s="62">
        <f ca="1">BP15*'SaaS - Cohorts (Logos)'!BP15</f>
        <v>0</v>
      </c>
      <c r="BQ219" s="62">
        <f ca="1">BQ15*'SaaS - Cohorts (Logos)'!BQ15</f>
        <v>0</v>
      </c>
      <c r="BR219" s="62">
        <f ca="1">BR15*'SaaS - Cohorts (Logos)'!BR15</f>
        <v>0</v>
      </c>
      <c r="BS219" s="62">
        <f ca="1">BS15*'SaaS - Cohorts (Logos)'!BS15</f>
        <v>0</v>
      </c>
      <c r="BT219" s="62">
        <f ca="1">BT15*'SaaS - Cohorts (Logos)'!BT15</f>
        <v>0</v>
      </c>
      <c r="BU219" s="62">
        <f ca="1">BU15*'SaaS - Cohorts (Logos)'!BU15</f>
        <v>0</v>
      </c>
      <c r="BV219" s="62">
        <f ca="1">BV15*'SaaS - Cohorts (Logos)'!BV15</f>
        <v>0</v>
      </c>
      <c r="BW219" s="62">
        <f ca="1">BW15*'SaaS - Cohorts (Logos)'!BW15</f>
        <v>0</v>
      </c>
      <c r="BX219" s="62">
        <f ca="1">BX15*'SaaS - Cohorts (Logos)'!BX15</f>
        <v>0</v>
      </c>
      <c r="BY219" s="62">
        <f ca="1">BY15*'SaaS - Cohorts (Logos)'!BY15</f>
        <v>0</v>
      </c>
      <c r="BZ219" s="62">
        <f ca="1">BZ15*'SaaS - Cohorts (Logos)'!BZ15</f>
        <v>0</v>
      </c>
      <c r="CA219" s="62">
        <f ca="1">CA15*'SaaS - Cohorts (Logos)'!CA15</f>
        <v>0</v>
      </c>
      <c r="CB219" s="62">
        <f ca="1">CB15*'SaaS - Cohorts (Logos)'!CB15</f>
        <v>0</v>
      </c>
      <c r="CC219" s="62">
        <f ca="1">CC15*'SaaS - Cohorts (Logos)'!CC15</f>
        <v>0</v>
      </c>
      <c r="CD219" s="62">
        <f ca="1">CD15*'SaaS - Cohorts (Logos)'!CD15</f>
        <v>0</v>
      </c>
      <c r="CE219" s="62">
        <f ca="1">CE15*'SaaS - Cohorts (Logos)'!CE15</f>
        <v>0</v>
      </c>
      <c r="CF219" s="62">
        <f ca="1">CF15*'SaaS - Cohorts (Logos)'!CF15</f>
        <v>0</v>
      </c>
      <c r="CG219" s="62">
        <f ca="1">CG15*'SaaS - Cohorts (Logos)'!CG15</f>
        <v>0</v>
      </c>
      <c r="CH219" s="62">
        <f ca="1">CH15*'SaaS - Cohorts (Logos)'!CH15</f>
        <v>0</v>
      </c>
      <c r="CI219" s="62">
        <f ca="1">CI15*'SaaS - Cohorts (Logos)'!CI15</f>
        <v>0</v>
      </c>
      <c r="CJ219" s="62">
        <f ca="1">CJ15*'SaaS - Cohorts (Logos)'!CJ15</f>
        <v>0</v>
      </c>
      <c r="CK219" s="62">
        <f ca="1">CK15*'SaaS - Cohorts (Logos)'!CK15</f>
        <v>0</v>
      </c>
      <c r="CL219" s="62">
        <f ca="1">CL15*'SaaS - Cohorts (Logos)'!CL15</f>
        <v>0</v>
      </c>
      <c r="CM219" s="62">
        <f ca="1">CM15*'SaaS - Cohorts (Logos)'!CM15</f>
        <v>0</v>
      </c>
      <c r="CN219" s="62">
        <f ca="1">CN15*'SaaS - Cohorts (Logos)'!CN15</f>
        <v>0</v>
      </c>
      <c r="CO219" s="62">
        <f ca="1">CO15*'SaaS - Cohorts (Logos)'!CO15</f>
        <v>0</v>
      </c>
      <c r="CP219" s="62">
        <f ca="1">CP15*'SaaS - Cohorts (Logos)'!CP15</f>
        <v>0</v>
      </c>
      <c r="CQ219" s="62">
        <f ca="1">CQ15*'SaaS - Cohorts (Logos)'!CQ15</f>
        <v>0</v>
      </c>
      <c r="CR219" s="62">
        <f ca="1">CR15*'SaaS - Cohorts (Logos)'!CR15</f>
        <v>0</v>
      </c>
      <c r="CS219" s="62">
        <f ca="1">CS15*'SaaS - Cohorts (Logos)'!CS15</f>
        <v>0</v>
      </c>
      <c r="CT219" s="62">
        <f ca="1">CT15*'SaaS - Cohorts (Logos)'!CT15</f>
        <v>0</v>
      </c>
      <c r="CU219" s="62">
        <f ca="1">CU15*'SaaS - Cohorts (Logos)'!CU15</f>
        <v>0</v>
      </c>
      <c r="CV219" s="62">
        <f ca="1">CV15*'SaaS - Cohorts (Logos)'!CV15</f>
        <v>0</v>
      </c>
      <c r="CW219" s="62">
        <f ca="1">CW15*'SaaS - Cohorts (Logos)'!CW15</f>
        <v>0</v>
      </c>
      <c r="CX219" s="62">
        <f ca="1">CX15*'SaaS - Cohorts (Logos)'!CX15</f>
        <v>0</v>
      </c>
      <c r="CY219" s="62">
        <f ca="1">CY15*'SaaS - Cohorts (Logos)'!CY15</f>
        <v>0</v>
      </c>
      <c r="CZ219" s="62">
        <f ca="1">CZ15*'SaaS - Cohorts (Logos)'!CZ15</f>
        <v>0</v>
      </c>
      <c r="DA219" s="62">
        <f ca="1">DA15*'SaaS - Cohorts (Logos)'!DA15</f>
        <v>0</v>
      </c>
      <c r="DB219" s="62">
        <f ca="1">DB15*'SaaS - Cohorts (Logos)'!DB15</f>
        <v>0</v>
      </c>
      <c r="DC219" s="62">
        <f ca="1">DC15*'SaaS - Cohorts (Logos)'!DC15</f>
        <v>0</v>
      </c>
      <c r="DD219" s="62">
        <f ca="1">DD15*'SaaS - Cohorts (Logos)'!DD15</f>
        <v>0</v>
      </c>
      <c r="DE219" s="62">
        <f ca="1">DE15*'SaaS - Cohorts (Logos)'!DE15</f>
        <v>0</v>
      </c>
      <c r="DF219" s="62">
        <f ca="1">DF15*'SaaS - Cohorts (Logos)'!DF15</f>
        <v>0</v>
      </c>
      <c r="DG219" s="62">
        <f ca="1">DG15*'SaaS - Cohorts (Logos)'!DG15</f>
        <v>0</v>
      </c>
      <c r="DH219" s="62">
        <f ca="1">DH15*'SaaS - Cohorts (Logos)'!DH15</f>
        <v>0</v>
      </c>
      <c r="DI219" s="62">
        <f ca="1">DI15*'SaaS - Cohorts (Logos)'!DI15</f>
        <v>0</v>
      </c>
      <c r="DJ219" s="62">
        <f ca="1">DJ15*'SaaS - Cohorts (Logos)'!DJ15</f>
        <v>0</v>
      </c>
      <c r="DK219" s="62">
        <f ca="1">DK15*'SaaS - Cohorts (Logos)'!DK15</f>
        <v>0</v>
      </c>
      <c r="DL219" s="62">
        <f ca="1">DL15*'SaaS - Cohorts (Logos)'!DL15</f>
        <v>0</v>
      </c>
      <c r="DM219" s="62">
        <f ca="1">DM15*'SaaS - Cohorts (Logos)'!DM15</f>
        <v>0</v>
      </c>
      <c r="DN219" s="62">
        <f ca="1">DN15*'SaaS - Cohorts (Logos)'!DN15</f>
        <v>0</v>
      </c>
      <c r="DO219" s="62">
        <f ca="1">DO15*'SaaS - Cohorts (Logos)'!DO15</f>
        <v>0</v>
      </c>
      <c r="DP219" s="62">
        <f ca="1">DP15*'SaaS - Cohorts (Logos)'!DP15</f>
        <v>0</v>
      </c>
      <c r="DQ219" s="62">
        <f ca="1">DQ15*'SaaS - Cohorts (Logos)'!DQ15</f>
        <v>0</v>
      </c>
      <c r="DR219" s="62">
        <f ca="1">DR15*'SaaS - Cohorts (Logos)'!DR15</f>
        <v>0</v>
      </c>
    </row>
    <row r="220" spans="2:122" ht="15.75" customHeight="1">
      <c r="B220" s="195">
        <v>43313</v>
      </c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62">
        <f ca="1">BK16*'SaaS - Cohorts (Logos)'!BK16</f>
        <v>0.42000000000000004</v>
      </c>
      <c r="BL220" s="62">
        <f ca="1">BL16*'SaaS - Cohorts (Logos)'!BL16</f>
        <v>0.3696000000000001</v>
      </c>
      <c r="BM220" s="62">
        <f ca="1">BM16*'SaaS - Cohorts (Logos)'!BM16</f>
        <v>0.32524800000000004</v>
      </c>
      <c r="BN220" s="62">
        <f ca="1">BN16*'SaaS - Cohorts (Logos)'!BN16</f>
        <v>0.28621824000000001</v>
      </c>
      <c r="BO220" s="62">
        <f ca="1">BO16*'SaaS - Cohorts (Logos)'!BO16</f>
        <v>0.2518720512</v>
      </c>
      <c r="BP220" s="62">
        <f ca="1">BP16*'SaaS - Cohorts (Logos)'!BP16</f>
        <v>0.221647405056</v>
      </c>
      <c r="BQ220" s="62">
        <f ca="1">BQ16*'SaaS - Cohorts (Logos)'!BQ16</f>
        <v>0.19504971644928001</v>
      </c>
      <c r="BR220" s="62">
        <f ca="1">BR16*'SaaS - Cohorts (Logos)'!BR16</f>
        <v>0.1716437504753664</v>
      </c>
      <c r="BS220" s="62">
        <f ca="1">BS16*'SaaS - Cohorts (Logos)'!BS16</f>
        <v>0.15104650041832246</v>
      </c>
      <c r="BT220" s="62">
        <f ca="1">BT16*'SaaS - Cohorts (Logos)'!BT16</f>
        <v>0.13292092036812372</v>
      </c>
      <c r="BU220" s="62">
        <f ca="1">BU16*'SaaS - Cohorts (Logos)'!BU16</f>
        <v>0.1169704099239489</v>
      </c>
      <c r="BV220" s="62">
        <f ca="1">BV16*'SaaS - Cohorts (Logos)'!BV16</f>
        <v>0.10293396073307504</v>
      </c>
      <c r="BW220" s="62">
        <f ca="1">BW16*'SaaS - Cohorts (Logos)'!BW16</f>
        <v>9.0581885445106036E-2</v>
      </c>
      <c r="BX220" s="62">
        <f ca="1">BX16*'SaaS - Cohorts (Logos)'!BX16</f>
        <v>7.9712059191693316E-2</v>
      </c>
      <c r="BY220" s="62">
        <f ca="1">BY16*'SaaS - Cohorts (Logos)'!BY16</f>
        <v>7.0146612088690108E-2</v>
      </c>
      <c r="BZ220" s="62">
        <f ca="1">BZ16*'SaaS - Cohorts (Logos)'!BZ16</f>
        <v>6.1729018638047299E-2</v>
      </c>
      <c r="CA220" s="62">
        <f ca="1">CA16*'SaaS - Cohorts (Logos)'!CA16</f>
        <v>5.4321536401481629E-2</v>
      </c>
      <c r="CB220" s="62">
        <f ca="1">CB16*'SaaS - Cohorts (Logos)'!CB16</f>
        <v>4.7802952033303842E-2</v>
      </c>
      <c r="CC220" s="62">
        <f ca="1">CC16*'SaaS - Cohorts (Logos)'!CC16</f>
        <v>4.2066597789307381E-2</v>
      </c>
      <c r="CD220" s="62">
        <f ca="1">CD16*'SaaS - Cohorts (Logos)'!CD16</f>
        <v>3.7018606054590501E-2</v>
      </c>
      <c r="CE220" s="62">
        <f ca="1">CE16*'SaaS - Cohorts (Logos)'!CE16</f>
        <v>3.2576373328039636E-2</v>
      </c>
      <c r="CF220" s="62">
        <f ca="1">CF16*'SaaS - Cohorts (Logos)'!CF16</f>
        <v>2.8667208528674881E-2</v>
      </c>
      <c r="CG220" s="62">
        <f ca="1">CG16*'SaaS - Cohorts (Logos)'!CG16</f>
        <v>2.5227143505233897E-2</v>
      </c>
      <c r="CH220" s="62">
        <f ca="1">CH16*'SaaS - Cohorts (Logos)'!CH16</f>
        <v>2.219988628460583E-2</v>
      </c>
      <c r="CI220" s="62">
        <f ca="1">CI16*'SaaS - Cohorts (Logos)'!CI16</f>
        <v>1.953589993045313E-2</v>
      </c>
      <c r="CJ220" s="62">
        <f ca="1">CJ16*'SaaS - Cohorts (Logos)'!CJ16</f>
        <v>1.7191591938798753E-2</v>
      </c>
      <c r="CK220" s="62">
        <f ca="1">CK16*'SaaS - Cohorts (Logos)'!CK16</f>
        <v>1.5128600906142903E-2</v>
      </c>
      <c r="CL220" s="62">
        <f ca="1">CL16*'SaaS - Cohorts (Logos)'!CL16</f>
        <v>1.3313168797405756E-2</v>
      </c>
      <c r="CM220" s="62">
        <f ca="1">CM16*'SaaS - Cohorts (Logos)'!CM16</f>
        <v>1.1715588541717066E-2</v>
      </c>
      <c r="CN220" s="62">
        <f ca="1">CN16*'SaaS - Cohorts (Logos)'!CN16</f>
        <v>1.0309717916711017E-2</v>
      </c>
      <c r="CO220" s="62">
        <f ca="1">CO16*'SaaS - Cohorts (Logos)'!CO16</f>
        <v>9.0725517667056953E-3</v>
      </c>
      <c r="CP220" s="62">
        <f ca="1">CP16*'SaaS - Cohorts (Logos)'!CP16</f>
        <v>7.9838455547010106E-3</v>
      </c>
      <c r="CQ220" s="62">
        <f ca="1">CQ16*'SaaS - Cohorts (Logos)'!CQ16</f>
        <v>7.0257840881368903E-3</v>
      </c>
      <c r="CR220" s="62">
        <f ca="1">CR16*'SaaS - Cohorts (Logos)'!CR16</f>
        <v>6.1826899975604629E-3</v>
      </c>
      <c r="CS220" s="62">
        <f ca="1">CS16*'SaaS - Cohorts (Logos)'!CS16</f>
        <v>5.4407671978532078E-3</v>
      </c>
      <c r="CT220" s="62">
        <f ca="1">CT16*'SaaS - Cohorts (Logos)'!CT16</f>
        <v>4.7878751341108236E-3</v>
      </c>
      <c r="CU220" s="62">
        <f ca="1">CU16*'SaaS - Cohorts (Logos)'!CU16</f>
        <v>4.2133301180175241E-3</v>
      </c>
      <c r="CV220" s="62">
        <f ca="1">CV16*'SaaS - Cohorts (Logos)'!CV16</f>
        <v>3.7077305038554207E-3</v>
      </c>
      <c r="CW220" s="62">
        <f ca="1">CW16*'SaaS - Cohorts (Logos)'!CW16</f>
        <v>3.2628028433927705E-3</v>
      </c>
      <c r="CX220" s="62">
        <f ca="1">CX16*'SaaS - Cohorts (Logos)'!CX16</f>
        <v>2.871266502185638E-3</v>
      </c>
      <c r="CY220" s="62">
        <f ca="1">CY16*'SaaS - Cohorts (Logos)'!CY16</f>
        <v>2.5267145219233615E-3</v>
      </c>
      <c r="CZ220" s="62">
        <f ca="1">CZ16*'SaaS - Cohorts (Logos)'!CZ16</f>
        <v>2.2235087792925579E-3</v>
      </c>
      <c r="DA220" s="62">
        <f ca="1">DA16*'SaaS - Cohorts (Logos)'!DA16</f>
        <v>1.9566877257774515E-3</v>
      </c>
      <c r="DB220" s="62">
        <f ca="1">DB16*'SaaS - Cohorts (Logos)'!DB16</f>
        <v>1.7218851986841575E-3</v>
      </c>
      <c r="DC220" s="62">
        <f ca="1">DC16*'SaaS - Cohorts (Logos)'!DC16</f>
        <v>1.5152589748420587E-3</v>
      </c>
      <c r="DD220" s="62">
        <f ca="1">DD16*'SaaS - Cohorts (Logos)'!DD16</f>
        <v>1.3334278978610118E-3</v>
      </c>
      <c r="DE220" s="62">
        <f ca="1">DE16*'SaaS - Cohorts (Logos)'!DE16</f>
        <v>1.1734165501176904E-3</v>
      </c>
      <c r="DF220" s="62">
        <f ca="1">DF16*'SaaS - Cohorts (Logos)'!DF16</f>
        <v>1.0326065641035676E-3</v>
      </c>
      <c r="DG220" s="62">
        <f ca="1">DG16*'SaaS - Cohorts (Logos)'!DG16</f>
        <v>9.086937764111394E-4</v>
      </c>
      <c r="DH220" s="62">
        <f ca="1">DH16*'SaaS - Cohorts (Logos)'!DH16</f>
        <v>7.996505232418027E-4</v>
      </c>
      <c r="DI220" s="62">
        <f ca="1">DI16*'SaaS - Cohorts (Logos)'!DI16</f>
        <v>7.0369246045278637E-4</v>
      </c>
      <c r="DJ220" s="62">
        <f ca="1">DJ16*'SaaS - Cohorts (Logos)'!DJ16</f>
        <v>6.1924936519845198E-4</v>
      </c>
      <c r="DK220" s="62">
        <f ca="1">DK16*'SaaS - Cohorts (Logos)'!DK16</f>
        <v>5.4493944137463772E-4</v>
      </c>
      <c r="DL220" s="62">
        <f ca="1">DL16*'SaaS - Cohorts (Logos)'!DL16</f>
        <v>4.7954670840968125E-4</v>
      </c>
      <c r="DM220" s="62">
        <f ca="1">DM16*'SaaS - Cohorts (Logos)'!DM16</f>
        <v>4.2200110340051946E-4</v>
      </c>
      <c r="DN220" s="62">
        <f ca="1">DN16*'SaaS - Cohorts (Logos)'!DN16</f>
        <v>3.7136097099245717E-4</v>
      </c>
      <c r="DO220" s="62">
        <f ca="1">DO16*'SaaS - Cohorts (Logos)'!DO16</f>
        <v>3.2679765447336231E-4</v>
      </c>
      <c r="DP220" s="62">
        <f ca="1">DP16*'SaaS - Cohorts (Logos)'!DP16</f>
        <v>2.875819359365588E-4</v>
      </c>
      <c r="DQ220" s="62">
        <f ca="1">DQ16*'SaaS - Cohorts (Logos)'!DQ16</f>
        <v>2.5307210362417176E-4</v>
      </c>
      <c r="DR220" s="62">
        <f ca="1">DR16*'SaaS - Cohorts (Logos)'!DR16</f>
        <v>2.2270345118927115E-4</v>
      </c>
    </row>
    <row r="221" spans="2:122" ht="15.75" customHeight="1">
      <c r="B221" s="195">
        <v>43344</v>
      </c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62">
        <f ca="1">BK17*'SaaS - Cohorts (Logos)'!BK17</f>
        <v>0.84000000000000008</v>
      </c>
      <c r="BL221" s="62">
        <f ca="1">BL17*'SaaS - Cohorts (Logos)'!BL17</f>
        <v>0.73920000000000019</v>
      </c>
      <c r="BM221" s="62">
        <f ca="1">BM17*'SaaS - Cohorts (Logos)'!BM17</f>
        <v>0.65049600000000007</v>
      </c>
      <c r="BN221" s="62">
        <f ca="1">BN17*'SaaS - Cohorts (Logos)'!BN17</f>
        <v>0.57243648000000003</v>
      </c>
      <c r="BO221" s="62">
        <f ca="1">BO17*'SaaS - Cohorts (Logos)'!BO17</f>
        <v>0.5037441024</v>
      </c>
      <c r="BP221" s="62">
        <f ca="1">BP17*'SaaS - Cohorts (Logos)'!BP17</f>
        <v>0.443294810112</v>
      </c>
      <c r="BQ221" s="62">
        <f ca="1">BQ17*'SaaS - Cohorts (Logos)'!BQ17</f>
        <v>0.39009943289856003</v>
      </c>
      <c r="BR221" s="62">
        <f ca="1">BR17*'SaaS - Cohorts (Logos)'!BR17</f>
        <v>0.34328750095073279</v>
      </c>
      <c r="BS221" s="62">
        <f ca="1">BS17*'SaaS - Cohorts (Logos)'!BS17</f>
        <v>0.30209300083664492</v>
      </c>
      <c r="BT221" s="62">
        <f ca="1">BT17*'SaaS - Cohorts (Logos)'!BT17</f>
        <v>0.26584184073624745</v>
      </c>
      <c r="BU221" s="62">
        <f ca="1">BU17*'SaaS - Cohorts (Logos)'!BU17</f>
        <v>0.2339408198478978</v>
      </c>
      <c r="BV221" s="62">
        <f ca="1">BV17*'SaaS - Cohorts (Logos)'!BV17</f>
        <v>0.20586792146615007</v>
      </c>
      <c r="BW221" s="62">
        <f ca="1">BW17*'SaaS - Cohorts (Logos)'!BW17</f>
        <v>0.18116377089021207</v>
      </c>
      <c r="BX221" s="62">
        <f ca="1">BX17*'SaaS - Cohorts (Logos)'!BX17</f>
        <v>0.15942411838338663</v>
      </c>
      <c r="BY221" s="62">
        <f ca="1">BY17*'SaaS - Cohorts (Logos)'!BY17</f>
        <v>0.14029322417738022</v>
      </c>
      <c r="BZ221" s="62">
        <f ca="1">BZ17*'SaaS - Cohorts (Logos)'!BZ17</f>
        <v>0.1234580372760946</v>
      </c>
      <c r="CA221" s="62">
        <f ca="1">CA17*'SaaS - Cohorts (Logos)'!CA17</f>
        <v>0.10864307280296326</v>
      </c>
      <c r="CB221" s="62">
        <f ca="1">CB17*'SaaS - Cohorts (Logos)'!CB17</f>
        <v>9.5605904066607683E-2</v>
      </c>
      <c r="CC221" s="62">
        <f ca="1">CC17*'SaaS - Cohorts (Logos)'!CC17</f>
        <v>8.4133195578614761E-2</v>
      </c>
      <c r="CD221" s="62">
        <f ca="1">CD17*'SaaS - Cohorts (Logos)'!CD17</f>
        <v>7.4037212109181003E-2</v>
      </c>
      <c r="CE221" s="62">
        <f ca="1">CE17*'SaaS - Cohorts (Logos)'!CE17</f>
        <v>6.5152746656079272E-2</v>
      </c>
      <c r="CF221" s="62">
        <f ca="1">CF17*'SaaS - Cohorts (Logos)'!CF17</f>
        <v>5.7334417057349762E-2</v>
      </c>
      <c r="CG221" s="62">
        <f ca="1">CG17*'SaaS - Cohorts (Logos)'!CG17</f>
        <v>5.0454287010467794E-2</v>
      </c>
      <c r="CH221" s="62">
        <f ca="1">CH17*'SaaS - Cohorts (Logos)'!CH17</f>
        <v>4.4399772569211661E-2</v>
      </c>
      <c r="CI221" s="62">
        <f ca="1">CI17*'SaaS - Cohorts (Logos)'!CI17</f>
        <v>3.907179986090626E-2</v>
      </c>
      <c r="CJ221" s="62">
        <f ca="1">CJ17*'SaaS - Cohorts (Logos)'!CJ17</f>
        <v>3.4383183877597506E-2</v>
      </c>
      <c r="CK221" s="62">
        <f ca="1">CK17*'SaaS - Cohorts (Logos)'!CK17</f>
        <v>3.0257201812285806E-2</v>
      </c>
      <c r="CL221" s="62">
        <f ca="1">CL17*'SaaS - Cohorts (Logos)'!CL17</f>
        <v>2.6626337594811512E-2</v>
      </c>
      <c r="CM221" s="62">
        <f ca="1">CM17*'SaaS - Cohorts (Logos)'!CM17</f>
        <v>2.3431177083434132E-2</v>
      </c>
      <c r="CN221" s="62">
        <f ca="1">CN17*'SaaS - Cohorts (Logos)'!CN17</f>
        <v>2.0619435833422035E-2</v>
      </c>
      <c r="CO221" s="62">
        <f ca="1">CO17*'SaaS - Cohorts (Logos)'!CO17</f>
        <v>1.8145103533411391E-2</v>
      </c>
      <c r="CP221" s="62">
        <f ca="1">CP17*'SaaS - Cohorts (Logos)'!CP17</f>
        <v>1.5967691109402021E-2</v>
      </c>
      <c r="CQ221" s="62">
        <f ca="1">CQ17*'SaaS - Cohorts (Logos)'!CQ17</f>
        <v>1.4051568176273781E-2</v>
      </c>
      <c r="CR221" s="62">
        <f ca="1">CR17*'SaaS - Cohorts (Logos)'!CR17</f>
        <v>1.2365379995120926E-2</v>
      </c>
      <c r="CS221" s="62">
        <f ca="1">CS17*'SaaS - Cohorts (Logos)'!CS17</f>
        <v>1.0881534395706416E-2</v>
      </c>
      <c r="CT221" s="62">
        <f ca="1">CT17*'SaaS - Cohorts (Logos)'!CT17</f>
        <v>9.5757502682216472E-3</v>
      </c>
      <c r="CU221" s="62">
        <f ca="1">CU17*'SaaS - Cohorts (Logos)'!CU17</f>
        <v>8.4266602360350482E-3</v>
      </c>
      <c r="CV221" s="62">
        <f ca="1">CV17*'SaaS - Cohorts (Logos)'!CV17</f>
        <v>7.4154610077108414E-3</v>
      </c>
      <c r="CW221" s="62">
        <f ca="1">CW17*'SaaS - Cohorts (Logos)'!CW17</f>
        <v>6.5256056867855411E-3</v>
      </c>
      <c r="CX221" s="62">
        <f ca="1">CX17*'SaaS - Cohorts (Logos)'!CX17</f>
        <v>5.7425330043712761E-3</v>
      </c>
      <c r="CY221" s="62">
        <f ca="1">CY17*'SaaS - Cohorts (Logos)'!CY17</f>
        <v>5.053429043846723E-3</v>
      </c>
      <c r="CZ221" s="62">
        <f ca="1">CZ17*'SaaS - Cohorts (Logos)'!CZ17</f>
        <v>4.4470175585851158E-3</v>
      </c>
      <c r="DA221" s="62">
        <f ca="1">DA17*'SaaS - Cohorts (Logos)'!DA17</f>
        <v>3.913375451554903E-3</v>
      </c>
      <c r="DB221" s="62">
        <f ca="1">DB17*'SaaS - Cohorts (Logos)'!DB17</f>
        <v>3.443770397368315E-3</v>
      </c>
      <c r="DC221" s="62">
        <f ca="1">DC17*'SaaS - Cohorts (Logos)'!DC17</f>
        <v>3.0305179496841173E-3</v>
      </c>
      <c r="DD221" s="62">
        <f ca="1">DD17*'SaaS - Cohorts (Logos)'!DD17</f>
        <v>2.6668557957220235E-3</v>
      </c>
      <c r="DE221" s="62">
        <f ca="1">DE17*'SaaS - Cohorts (Logos)'!DE17</f>
        <v>2.3468331002353808E-3</v>
      </c>
      <c r="DF221" s="62">
        <f ca="1">DF17*'SaaS - Cohorts (Logos)'!DF17</f>
        <v>2.0652131282071352E-3</v>
      </c>
      <c r="DG221" s="62">
        <f ca="1">DG17*'SaaS - Cohorts (Logos)'!DG17</f>
        <v>1.8173875528222788E-3</v>
      </c>
      <c r="DH221" s="62">
        <f ca="1">DH17*'SaaS - Cohorts (Logos)'!DH17</f>
        <v>1.5993010464836054E-3</v>
      </c>
      <c r="DI221" s="62">
        <f ca="1">DI17*'SaaS - Cohorts (Logos)'!DI17</f>
        <v>1.4073849209055727E-3</v>
      </c>
      <c r="DJ221" s="62">
        <f ca="1">DJ17*'SaaS - Cohorts (Logos)'!DJ17</f>
        <v>1.238498730396904E-3</v>
      </c>
      <c r="DK221" s="62">
        <f ca="1">DK17*'SaaS - Cohorts (Logos)'!DK17</f>
        <v>1.0898788827492754E-3</v>
      </c>
      <c r="DL221" s="62">
        <f ca="1">DL17*'SaaS - Cohorts (Logos)'!DL17</f>
        <v>9.590934168193625E-4</v>
      </c>
      <c r="DM221" s="62">
        <f ca="1">DM17*'SaaS - Cohorts (Logos)'!DM17</f>
        <v>8.4400220680103891E-4</v>
      </c>
      <c r="DN221" s="62">
        <f ca="1">DN17*'SaaS - Cohorts (Logos)'!DN17</f>
        <v>7.4272194198491434E-4</v>
      </c>
      <c r="DO221" s="62">
        <f ca="1">DO17*'SaaS - Cohorts (Logos)'!DO17</f>
        <v>6.5359530894672463E-4</v>
      </c>
      <c r="DP221" s="62">
        <f ca="1">DP17*'SaaS - Cohorts (Logos)'!DP17</f>
        <v>5.751638718731176E-4</v>
      </c>
      <c r="DQ221" s="62">
        <f ca="1">DQ17*'SaaS - Cohorts (Logos)'!DQ17</f>
        <v>5.0614420724834353E-4</v>
      </c>
      <c r="DR221" s="62">
        <f ca="1">DR17*'SaaS - Cohorts (Logos)'!DR17</f>
        <v>4.454069023785423E-4</v>
      </c>
    </row>
    <row r="222" spans="2:122" ht="15.75" customHeight="1">
      <c r="B222" s="195">
        <v>43374</v>
      </c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62">
        <f ca="1">BK18*'SaaS - Cohorts (Logos)'!BK18</f>
        <v>1.26</v>
      </c>
      <c r="BL222" s="62">
        <f ca="1">BL18*'SaaS - Cohorts (Logos)'!BL18</f>
        <v>1.1088</v>
      </c>
      <c r="BM222" s="62">
        <f ca="1">BM18*'SaaS - Cohorts (Logos)'!BM18</f>
        <v>0.97574399999999994</v>
      </c>
      <c r="BN222" s="62">
        <f ca="1">BN18*'SaaS - Cohorts (Logos)'!BN18</f>
        <v>0.85865471999999987</v>
      </c>
      <c r="BO222" s="62">
        <f ca="1">BO18*'SaaS - Cohorts (Logos)'!BO18</f>
        <v>0.7556161535999999</v>
      </c>
      <c r="BP222" s="62">
        <f ca="1">BP18*'SaaS - Cohorts (Logos)'!BP18</f>
        <v>0.66494221516799989</v>
      </c>
      <c r="BQ222" s="62">
        <f ca="1">BQ18*'SaaS - Cohorts (Logos)'!BQ18</f>
        <v>0.5851491493478399</v>
      </c>
      <c r="BR222" s="62">
        <f ca="1">BR18*'SaaS - Cohorts (Logos)'!BR18</f>
        <v>0.51493125142609908</v>
      </c>
      <c r="BS222" s="62">
        <f ca="1">BS18*'SaaS - Cohorts (Logos)'!BS18</f>
        <v>0.45313950125496716</v>
      </c>
      <c r="BT222" s="62">
        <f ca="1">BT18*'SaaS - Cohorts (Logos)'!BT18</f>
        <v>0.39876276110437114</v>
      </c>
      <c r="BU222" s="62">
        <f ca="1">BU18*'SaaS - Cohorts (Logos)'!BU18</f>
        <v>0.35091122977184658</v>
      </c>
      <c r="BV222" s="62">
        <f ca="1">BV18*'SaaS - Cohorts (Logos)'!BV18</f>
        <v>0.308801882199225</v>
      </c>
      <c r="BW222" s="62">
        <f ca="1">BW18*'SaaS - Cohorts (Logos)'!BW18</f>
        <v>0.27174565633531794</v>
      </c>
      <c r="BX222" s="62">
        <f ca="1">BX18*'SaaS - Cohorts (Logos)'!BX18</f>
        <v>0.23913617757507982</v>
      </c>
      <c r="BY222" s="62">
        <f ca="1">BY18*'SaaS - Cohorts (Logos)'!BY18</f>
        <v>0.21043983626607027</v>
      </c>
      <c r="BZ222" s="62">
        <f ca="1">BZ18*'SaaS - Cohorts (Logos)'!BZ18</f>
        <v>0.18518705591414186</v>
      </c>
      <c r="CA222" s="62">
        <f ca="1">CA18*'SaaS - Cohorts (Logos)'!CA18</f>
        <v>0.16296460920444483</v>
      </c>
      <c r="CB222" s="62">
        <f ca="1">CB18*'SaaS - Cohorts (Logos)'!CB18</f>
        <v>0.14340885609991147</v>
      </c>
      <c r="CC222" s="62">
        <f ca="1">CC18*'SaaS - Cohorts (Logos)'!CC18</f>
        <v>0.12619979336792209</v>
      </c>
      <c r="CD222" s="62">
        <f ca="1">CD18*'SaaS - Cohorts (Logos)'!CD18</f>
        <v>0.11105581816377144</v>
      </c>
      <c r="CE222" s="62">
        <f ca="1">CE18*'SaaS - Cohorts (Logos)'!CE18</f>
        <v>9.7729119984118873E-2</v>
      </c>
      <c r="CF222" s="62">
        <f ca="1">CF18*'SaaS - Cohorts (Logos)'!CF18</f>
        <v>8.6001625586024602E-2</v>
      </c>
      <c r="CG222" s="62">
        <f ca="1">CG18*'SaaS - Cohorts (Logos)'!CG18</f>
        <v>7.5681430515701642E-2</v>
      </c>
      <c r="CH222" s="62">
        <f ca="1">CH18*'SaaS - Cohorts (Logos)'!CH18</f>
        <v>6.6599658853817453E-2</v>
      </c>
      <c r="CI222" s="62">
        <f ca="1">CI18*'SaaS - Cohorts (Logos)'!CI18</f>
        <v>5.8607699791359352E-2</v>
      </c>
      <c r="CJ222" s="62">
        <f ca="1">CJ18*'SaaS - Cohorts (Logos)'!CJ18</f>
        <v>5.1574775816396225E-2</v>
      </c>
      <c r="CK222" s="62">
        <f ca="1">CK18*'SaaS - Cohorts (Logos)'!CK18</f>
        <v>4.5385802718428674E-2</v>
      </c>
      <c r="CL222" s="62">
        <f ca="1">CL18*'SaaS - Cohorts (Logos)'!CL18</f>
        <v>3.9939506392217231E-2</v>
      </c>
      <c r="CM222" s="62">
        <f ca="1">CM18*'SaaS - Cohorts (Logos)'!CM18</f>
        <v>3.5146765625151163E-2</v>
      </c>
      <c r="CN222" s="62">
        <f ca="1">CN18*'SaaS - Cohorts (Logos)'!CN18</f>
        <v>3.0929153750133023E-2</v>
      </c>
      <c r="CO222" s="62">
        <f ca="1">CO18*'SaaS - Cohorts (Logos)'!CO18</f>
        <v>2.7217655300117063E-2</v>
      </c>
      <c r="CP222" s="62">
        <f ca="1">CP18*'SaaS - Cohorts (Logos)'!CP18</f>
        <v>2.3951536664103015E-2</v>
      </c>
      <c r="CQ222" s="62">
        <f ca="1">CQ18*'SaaS - Cohorts (Logos)'!CQ18</f>
        <v>2.1077352264410654E-2</v>
      </c>
      <c r="CR222" s="62">
        <f ca="1">CR18*'SaaS - Cohorts (Logos)'!CR18</f>
        <v>1.8548069992681375E-2</v>
      </c>
      <c r="CS222" s="62">
        <f ca="1">CS18*'SaaS - Cohorts (Logos)'!CS18</f>
        <v>1.6322301593559609E-2</v>
      </c>
      <c r="CT222" s="62">
        <f ca="1">CT18*'SaaS - Cohorts (Logos)'!CT18</f>
        <v>1.4363625402332457E-2</v>
      </c>
      <c r="CU222" s="62">
        <f ca="1">CU18*'SaaS - Cohorts (Logos)'!CU18</f>
        <v>1.2639990354052562E-2</v>
      </c>
      <c r="CV222" s="62">
        <f ca="1">CV18*'SaaS - Cohorts (Logos)'!CV18</f>
        <v>1.1123191511566252E-2</v>
      </c>
      <c r="CW222" s="62">
        <f ca="1">CW18*'SaaS - Cohorts (Logos)'!CW18</f>
        <v>9.7884085301783025E-3</v>
      </c>
      <c r="CX222" s="62">
        <f ca="1">CX18*'SaaS - Cohorts (Logos)'!CX18</f>
        <v>8.6137995065569059E-3</v>
      </c>
      <c r="CY222" s="62">
        <f ca="1">CY18*'SaaS - Cohorts (Logos)'!CY18</f>
        <v>7.5801435657700785E-3</v>
      </c>
      <c r="CZ222" s="62">
        <f ca="1">CZ18*'SaaS - Cohorts (Logos)'!CZ18</f>
        <v>6.6705263378776698E-3</v>
      </c>
      <c r="DA222" s="62">
        <f ca="1">DA18*'SaaS - Cohorts (Logos)'!DA18</f>
        <v>5.8700631773323493E-3</v>
      </c>
      <c r="DB222" s="62">
        <f ca="1">DB18*'SaaS - Cohorts (Logos)'!DB18</f>
        <v>5.1656555960524668E-3</v>
      </c>
      <c r="DC222" s="62">
        <f ca="1">DC18*'SaaS - Cohorts (Logos)'!DC18</f>
        <v>4.5457769245261705E-3</v>
      </c>
      <c r="DD222" s="62">
        <f ca="1">DD18*'SaaS - Cohorts (Logos)'!DD18</f>
        <v>4.0002836935830299E-3</v>
      </c>
      <c r="DE222" s="62">
        <f ca="1">DE18*'SaaS - Cohorts (Logos)'!DE18</f>
        <v>3.5202496503530657E-3</v>
      </c>
      <c r="DF222" s="62">
        <f ca="1">DF18*'SaaS - Cohorts (Logos)'!DF18</f>
        <v>3.0978196923106974E-3</v>
      </c>
      <c r="DG222" s="62">
        <f ca="1">DG18*'SaaS - Cohorts (Logos)'!DG18</f>
        <v>2.726081329233414E-3</v>
      </c>
      <c r="DH222" s="62">
        <f ca="1">DH18*'SaaS - Cohorts (Logos)'!DH18</f>
        <v>2.3989515697254043E-3</v>
      </c>
      <c r="DI222" s="62">
        <f ca="1">DI18*'SaaS - Cohorts (Logos)'!DI18</f>
        <v>2.1110773813583553E-3</v>
      </c>
      <c r="DJ222" s="62">
        <f ca="1">DJ18*'SaaS - Cohorts (Logos)'!DJ18</f>
        <v>1.857748095595353E-3</v>
      </c>
      <c r="DK222" s="62">
        <f ca="1">DK18*'SaaS - Cohorts (Logos)'!DK18</f>
        <v>1.6348183241239106E-3</v>
      </c>
      <c r="DL222" s="62">
        <f ca="1">DL18*'SaaS - Cohorts (Logos)'!DL18</f>
        <v>1.4386401252290413E-3</v>
      </c>
      <c r="DM222" s="62">
        <f ca="1">DM18*'SaaS - Cohorts (Logos)'!DM18</f>
        <v>1.2660033102015562E-3</v>
      </c>
      <c r="DN222" s="62">
        <f ca="1">DN18*'SaaS - Cohorts (Logos)'!DN18</f>
        <v>1.1140829129773694E-3</v>
      </c>
      <c r="DO222" s="62">
        <f ca="1">DO18*'SaaS - Cohorts (Logos)'!DO18</f>
        <v>9.8039296342008488E-4</v>
      </c>
      <c r="DP222" s="62">
        <f ca="1">DP18*'SaaS - Cohorts (Logos)'!DP18</f>
        <v>8.6274580780967478E-4</v>
      </c>
      <c r="DQ222" s="62">
        <f ca="1">DQ18*'SaaS - Cohorts (Logos)'!DQ18</f>
        <v>7.5921631087251377E-4</v>
      </c>
      <c r="DR222" s="62">
        <f ca="1">DR18*'SaaS - Cohorts (Logos)'!DR18</f>
        <v>6.6811035356781215E-4</v>
      </c>
    </row>
    <row r="223" spans="2:122" ht="15.75" customHeight="1">
      <c r="B223" s="195">
        <v>43405</v>
      </c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62">
        <f ca="1">BK19*'SaaS - Cohorts (Logos)'!BK19</f>
        <v>1.26</v>
      </c>
      <c r="BL223" s="62">
        <f ca="1">BL19*'SaaS - Cohorts (Logos)'!BL19</f>
        <v>1.1088</v>
      </c>
      <c r="BM223" s="62">
        <f ca="1">BM19*'SaaS - Cohorts (Logos)'!BM19</f>
        <v>0.97574399999999994</v>
      </c>
      <c r="BN223" s="62">
        <f ca="1">BN19*'SaaS - Cohorts (Logos)'!BN19</f>
        <v>0.85865471999999987</v>
      </c>
      <c r="BO223" s="62">
        <f ca="1">BO19*'SaaS - Cohorts (Logos)'!BO19</f>
        <v>0.7556161535999999</v>
      </c>
      <c r="BP223" s="62">
        <f ca="1">BP19*'SaaS - Cohorts (Logos)'!BP19</f>
        <v>0.66494221516799989</v>
      </c>
      <c r="BQ223" s="62">
        <f ca="1">BQ19*'SaaS - Cohorts (Logos)'!BQ19</f>
        <v>0.5851491493478399</v>
      </c>
      <c r="BR223" s="62">
        <f ca="1">BR19*'SaaS - Cohorts (Logos)'!BR19</f>
        <v>0.51493125142609908</v>
      </c>
      <c r="BS223" s="62">
        <f ca="1">BS19*'SaaS - Cohorts (Logos)'!BS19</f>
        <v>0.45313950125496716</v>
      </c>
      <c r="BT223" s="62">
        <f ca="1">BT19*'SaaS - Cohorts (Logos)'!BT19</f>
        <v>0.39876276110437114</v>
      </c>
      <c r="BU223" s="62">
        <f ca="1">BU19*'SaaS - Cohorts (Logos)'!BU19</f>
        <v>0.35091122977184658</v>
      </c>
      <c r="BV223" s="62">
        <f ca="1">BV19*'SaaS - Cohorts (Logos)'!BV19</f>
        <v>0.308801882199225</v>
      </c>
      <c r="BW223" s="62">
        <f ca="1">BW19*'SaaS - Cohorts (Logos)'!BW19</f>
        <v>0.27174565633531794</v>
      </c>
      <c r="BX223" s="62">
        <f ca="1">BX19*'SaaS - Cohorts (Logos)'!BX19</f>
        <v>0.23913617757507982</v>
      </c>
      <c r="BY223" s="62">
        <f ca="1">BY19*'SaaS - Cohorts (Logos)'!BY19</f>
        <v>0.21043983626607027</v>
      </c>
      <c r="BZ223" s="62">
        <f ca="1">BZ19*'SaaS - Cohorts (Logos)'!BZ19</f>
        <v>0.18518705591414186</v>
      </c>
      <c r="CA223" s="62">
        <f ca="1">CA19*'SaaS - Cohorts (Logos)'!CA19</f>
        <v>0.16296460920444483</v>
      </c>
      <c r="CB223" s="62">
        <f ca="1">CB19*'SaaS - Cohorts (Logos)'!CB19</f>
        <v>0.14340885609991147</v>
      </c>
      <c r="CC223" s="62">
        <f ca="1">CC19*'SaaS - Cohorts (Logos)'!CC19</f>
        <v>0.12619979336792209</v>
      </c>
      <c r="CD223" s="62">
        <f ca="1">CD19*'SaaS - Cohorts (Logos)'!CD19</f>
        <v>0.11105581816377144</v>
      </c>
      <c r="CE223" s="62">
        <f ca="1">CE19*'SaaS - Cohorts (Logos)'!CE19</f>
        <v>9.7729119984118873E-2</v>
      </c>
      <c r="CF223" s="62">
        <f ca="1">CF19*'SaaS - Cohorts (Logos)'!CF19</f>
        <v>8.6001625586024602E-2</v>
      </c>
      <c r="CG223" s="62">
        <f ca="1">CG19*'SaaS - Cohorts (Logos)'!CG19</f>
        <v>7.5681430515701642E-2</v>
      </c>
      <c r="CH223" s="62">
        <f ca="1">CH19*'SaaS - Cohorts (Logos)'!CH19</f>
        <v>6.6599658853817453E-2</v>
      </c>
      <c r="CI223" s="62">
        <f ca="1">CI19*'SaaS - Cohorts (Logos)'!CI19</f>
        <v>5.8607699791359352E-2</v>
      </c>
      <c r="CJ223" s="62">
        <f ca="1">CJ19*'SaaS - Cohorts (Logos)'!CJ19</f>
        <v>5.1574775816396225E-2</v>
      </c>
      <c r="CK223" s="62">
        <f ca="1">CK19*'SaaS - Cohorts (Logos)'!CK19</f>
        <v>4.5385802718428674E-2</v>
      </c>
      <c r="CL223" s="62">
        <f ca="1">CL19*'SaaS - Cohorts (Logos)'!CL19</f>
        <v>3.9939506392217231E-2</v>
      </c>
      <c r="CM223" s="62">
        <f ca="1">CM19*'SaaS - Cohorts (Logos)'!CM19</f>
        <v>3.5146765625151163E-2</v>
      </c>
      <c r="CN223" s="62">
        <f ca="1">CN19*'SaaS - Cohorts (Logos)'!CN19</f>
        <v>3.0929153750133023E-2</v>
      </c>
      <c r="CO223" s="62">
        <f ca="1">CO19*'SaaS - Cohorts (Logos)'!CO19</f>
        <v>2.7217655300117063E-2</v>
      </c>
      <c r="CP223" s="62">
        <f ca="1">CP19*'SaaS - Cohorts (Logos)'!CP19</f>
        <v>2.3951536664103015E-2</v>
      </c>
      <c r="CQ223" s="62">
        <f ca="1">CQ19*'SaaS - Cohorts (Logos)'!CQ19</f>
        <v>2.1077352264410654E-2</v>
      </c>
      <c r="CR223" s="62">
        <f ca="1">CR19*'SaaS - Cohorts (Logos)'!CR19</f>
        <v>1.8548069992681375E-2</v>
      </c>
      <c r="CS223" s="62">
        <f ca="1">CS19*'SaaS - Cohorts (Logos)'!CS19</f>
        <v>1.6322301593559609E-2</v>
      </c>
      <c r="CT223" s="62">
        <f ca="1">CT19*'SaaS - Cohorts (Logos)'!CT19</f>
        <v>1.4363625402332457E-2</v>
      </c>
      <c r="CU223" s="62">
        <f ca="1">CU19*'SaaS - Cohorts (Logos)'!CU19</f>
        <v>1.2639990354052562E-2</v>
      </c>
      <c r="CV223" s="62">
        <f ca="1">CV19*'SaaS - Cohorts (Logos)'!CV19</f>
        <v>1.1123191511566252E-2</v>
      </c>
      <c r="CW223" s="62">
        <f ca="1">CW19*'SaaS - Cohorts (Logos)'!CW19</f>
        <v>9.7884085301783025E-3</v>
      </c>
      <c r="CX223" s="62">
        <f ca="1">CX19*'SaaS - Cohorts (Logos)'!CX19</f>
        <v>8.6137995065569059E-3</v>
      </c>
      <c r="CY223" s="62">
        <f ca="1">CY19*'SaaS - Cohorts (Logos)'!CY19</f>
        <v>7.5801435657700785E-3</v>
      </c>
      <c r="CZ223" s="62">
        <f ca="1">CZ19*'SaaS - Cohorts (Logos)'!CZ19</f>
        <v>6.6705263378776698E-3</v>
      </c>
      <c r="DA223" s="62">
        <f ca="1">DA19*'SaaS - Cohorts (Logos)'!DA19</f>
        <v>5.8700631773323493E-3</v>
      </c>
      <c r="DB223" s="62">
        <f ca="1">DB19*'SaaS - Cohorts (Logos)'!DB19</f>
        <v>5.1656555960524668E-3</v>
      </c>
      <c r="DC223" s="62">
        <f ca="1">DC19*'SaaS - Cohorts (Logos)'!DC19</f>
        <v>4.5457769245261705E-3</v>
      </c>
      <c r="DD223" s="62">
        <f ca="1">DD19*'SaaS - Cohorts (Logos)'!DD19</f>
        <v>4.0002836935830299E-3</v>
      </c>
      <c r="DE223" s="62">
        <f ca="1">DE19*'SaaS - Cohorts (Logos)'!DE19</f>
        <v>3.5202496503530657E-3</v>
      </c>
      <c r="DF223" s="62">
        <f ca="1">DF19*'SaaS - Cohorts (Logos)'!DF19</f>
        <v>3.0978196923106974E-3</v>
      </c>
      <c r="DG223" s="62">
        <f ca="1">DG19*'SaaS - Cohorts (Logos)'!DG19</f>
        <v>2.726081329233414E-3</v>
      </c>
      <c r="DH223" s="62">
        <f ca="1">DH19*'SaaS - Cohorts (Logos)'!DH19</f>
        <v>2.3989515697254043E-3</v>
      </c>
      <c r="DI223" s="62">
        <f ca="1">DI19*'SaaS - Cohorts (Logos)'!DI19</f>
        <v>2.1110773813583553E-3</v>
      </c>
      <c r="DJ223" s="62">
        <f ca="1">DJ19*'SaaS - Cohorts (Logos)'!DJ19</f>
        <v>1.857748095595353E-3</v>
      </c>
      <c r="DK223" s="62">
        <f ca="1">DK19*'SaaS - Cohorts (Logos)'!DK19</f>
        <v>1.6348183241239106E-3</v>
      </c>
      <c r="DL223" s="62">
        <f ca="1">DL19*'SaaS - Cohorts (Logos)'!DL19</f>
        <v>1.4386401252290413E-3</v>
      </c>
      <c r="DM223" s="62">
        <f ca="1">DM19*'SaaS - Cohorts (Logos)'!DM19</f>
        <v>1.2660033102015562E-3</v>
      </c>
      <c r="DN223" s="62">
        <f ca="1">DN19*'SaaS - Cohorts (Logos)'!DN19</f>
        <v>1.1140829129773694E-3</v>
      </c>
      <c r="DO223" s="62">
        <f ca="1">DO19*'SaaS - Cohorts (Logos)'!DO19</f>
        <v>9.8039296342008488E-4</v>
      </c>
      <c r="DP223" s="62">
        <f ca="1">DP19*'SaaS - Cohorts (Logos)'!DP19</f>
        <v>8.6274580780967478E-4</v>
      </c>
      <c r="DQ223" s="62">
        <f ca="1">DQ19*'SaaS - Cohorts (Logos)'!DQ19</f>
        <v>7.5921631087251377E-4</v>
      </c>
      <c r="DR223" s="62">
        <f ca="1">DR19*'SaaS - Cohorts (Logos)'!DR19</f>
        <v>6.6811035356781215E-4</v>
      </c>
    </row>
    <row r="224" spans="2:122" ht="15.75" customHeight="1">
      <c r="B224" s="195">
        <v>43435</v>
      </c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62">
        <f ca="1">BK20*'SaaS - Cohorts (Logos)'!BK20</f>
        <v>1.26</v>
      </c>
      <c r="BL224" s="62">
        <f ca="1">BL20*'SaaS - Cohorts (Logos)'!BL20</f>
        <v>1.1088</v>
      </c>
      <c r="BM224" s="62">
        <f ca="1">BM20*'SaaS - Cohorts (Logos)'!BM20</f>
        <v>0.97574399999999994</v>
      </c>
      <c r="BN224" s="62">
        <f ca="1">BN20*'SaaS - Cohorts (Logos)'!BN20</f>
        <v>0.85865471999999987</v>
      </c>
      <c r="BO224" s="62">
        <f ca="1">BO20*'SaaS - Cohorts (Logos)'!BO20</f>
        <v>0.7556161535999999</v>
      </c>
      <c r="BP224" s="62">
        <f ca="1">BP20*'SaaS - Cohorts (Logos)'!BP20</f>
        <v>0.66494221516799989</v>
      </c>
      <c r="BQ224" s="62">
        <f ca="1">BQ20*'SaaS - Cohorts (Logos)'!BQ20</f>
        <v>0.5851491493478399</v>
      </c>
      <c r="BR224" s="62">
        <f ca="1">BR20*'SaaS - Cohorts (Logos)'!BR20</f>
        <v>0.51493125142609908</v>
      </c>
      <c r="BS224" s="62">
        <f ca="1">BS20*'SaaS - Cohorts (Logos)'!BS20</f>
        <v>0.45313950125496716</v>
      </c>
      <c r="BT224" s="62">
        <f ca="1">BT20*'SaaS - Cohorts (Logos)'!BT20</f>
        <v>0.39876276110437114</v>
      </c>
      <c r="BU224" s="62">
        <f ca="1">BU20*'SaaS - Cohorts (Logos)'!BU20</f>
        <v>0.35091122977184658</v>
      </c>
      <c r="BV224" s="62">
        <f ca="1">BV20*'SaaS - Cohorts (Logos)'!BV20</f>
        <v>0.308801882199225</v>
      </c>
      <c r="BW224" s="62">
        <f ca="1">BW20*'SaaS - Cohorts (Logos)'!BW20</f>
        <v>0.27174565633531794</v>
      </c>
      <c r="BX224" s="62">
        <f ca="1">BX20*'SaaS - Cohorts (Logos)'!BX20</f>
        <v>0.23913617757507982</v>
      </c>
      <c r="BY224" s="62">
        <f ca="1">BY20*'SaaS - Cohorts (Logos)'!BY20</f>
        <v>0.21043983626607027</v>
      </c>
      <c r="BZ224" s="62">
        <f ca="1">BZ20*'SaaS - Cohorts (Logos)'!BZ20</f>
        <v>0.18518705591414186</v>
      </c>
      <c r="CA224" s="62">
        <f ca="1">CA20*'SaaS - Cohorts (Logos)'!CA20</f>
        <v>0.16296460920444483</v>
      </c>
      <c r="CB224" s="62">
        <f ca="1">CB20*'SaaS - Cohorts (Logos)'!CB20</f>
        <v>0.14340885609991147</v>
      </c>
      <c r="CC224" s="62">
        <f ca="1">CC20*'SaaS - Cohorts (Logos)'!CC20</f>
        <v>0.12619979336792209</v>
      </c>
      <c r="CD224" s="62">
        <f ca="1">CD20*'SaaS - Cohorts (Logos)'!CD20</f>
        <v>0.11105581816377144</v>
      </c>
      <c r="CE224" s="62">
        <f ca="1">CE20*'SaaS - Cohorts (Logos)'!CE20</f>
        <v>9.7729119984118873E-2</v>
      </c>
      <c r="CF224" s="62">
        <f ca="1">CF20*'SaaS - Cohorts (Logos)'!CF20</f>
        <v>8.6001625586024602E-2</v>
      </c>
      <c r="CG224" s="62">
        <f ca="1">CG20*'SaaS - Cohorts (Logos)'!CG20</f>
        <v>7.5681430515701642E-2</v>
      </c>
      <c r="CH224" s="62">
        <f ca="1">CH20*'SaaS - Cohorts (Logos)'!CH20</f>
        <v>6.6599658853817453E-2</v>
      </c>
      <c r="CI224" s="62">
        <f ca="1">CI20*'SaaS - Cohorts (Logos)'!CI20</f>
        <v>5.8607699791359352E-2</v>
      </c>
      <c r="CJ224" s="62">
        <f ca="1">CJ20*'SaaS - Cohorts (Logos)'!CJ20</f>
        <v>5.1574775816396225E-2</v>
      </c>
      <c r="CK224" s="62">
        <f ca="1">CK20*'SaaS - Cohorts (Logos)'!CK20</f>
        <v>4.5385802718428674E-2</v>
      </c>
      <c r="CL224" s="62">
        <f ca="1">CL20*'SaaS - Cohorts (Logos)'!CL20</f>
        <v>3.9939506392217231E-2</v>
      </c>
      <c r="CM224" s="62">
        <f ca="1">CM20*'SaaS - Cohorts (Logos)'!CM20</f>
        <v>3.5146765625151163E-2</v>
      </c>
      <c r="CN224" s="62">
        <f ca="1">CN20*'SaaS - Cohorts (Logos)'!CN20</f>
        <v>3.0929153750133023E-2</v>
      </c>
      <c r="CO224" s="62">
        <f ca="1">CO20*'SaaS - Cohorts (Logos)'!CO20</f>
        <v>2.7217655300117063E-2</v>
      </c>
      <c r="CP224" s="62">
        <f ca="1">CP20*'SaaS - Cohorts (Logos)'!CP20</f>
        <v>2.3951536664103015E-2</v>
      </c>
      <c r="CQ224" s="62">
        <f ca="1">CQ20*'SaaS - Cohorts (Logos)'!CQ20</f>
        <v>2.1077352264410654E-2</v>
      </c>
      <c r="CR224" s="62">
        <f ca="1">CR20*'SaaS - Cohorts (Logos)'!CR20</f>
        <v>1.8548069992681375E-2</v>
      </c>
      <c r="CS224" s="62">
        <f ca="1">CS20*'SaaS - Cohorts (Logos)'!CS20</f>
        <v>1.6322301593559609E-2</v>
      </c>
      <c r="CT224" s="62">
        <f ca="1">CT20*'SaaS - Cohorts (Logos)'!CT20</f>
        <v>1.4363625402332457E-2</v>
      </c>
      <c r="CU224" s="62">
        <f ca="1">CU20*'SaaS - Cohorts (Logos)'!CU20</f>
        <v>1.2639990354052562E-2</v>
      </c>
      <c r="CV224" s="62">
        <f ca="1">CV20*'SaaS - Cohorts (Logos)'!CV20</f>
        <v>1.1123191511566252E-2</v>
      </c>
      <c r="CW224" s="62">
        <f ca="1">CW20*'SaaS - Cohorts (Logos)'!CW20</f>
        <v>9.7884085301783025E-3</v>
      </c>
      <c r="CX224" s="62">
        <f ca="1">CX20*'SaaS - Cohorts (Logos)'!CX20</f>
        <v>8.6137995065569059E-3</v>
      </c>
      <c r="CY224" s="62">
        <f ca="1">CY20*'SaaS - Cohorts (Logos)'!CY20</f>
        <v>7.5801435657700785E-3</v>
      </c>
      <c r="CZ224" s="62">
        <f ca="1">CZ20*'SaaS - Cohorts (Logos)'!CZ20</f>
        <v>6.6705263378776698E-3</v>
      </c>
      <c r="DA224" s="62">
        <f ca="1">DA20*'SaaS - Cohorts (Logos)'!DA20</f>
        <v>5.8700631773323493E-3</v>
      </c>
      <c r="DB224" s="62">
        <f ca="1">DB20*'SaaS - Cohorts (Logos)'!DB20</f>
        <v>5.1656555960524668E-3</v>
      </c>
      <c r="DC224" s="62">
        <f ca="1">DC20*'SaaS - Cohorts (Logos)'!DC20</f>
        <v>4.5457769245261705E-3</v>
      </c>
      <c r="DD224" s="62">
        <f ca="1">DD20*'SaaS - Cohorts (Logos)'!DD20</f>
        <v>4.0002836935830299E-3</v>
      </c>
      <c r="DE224" s="62">
        <f ca="1">DE20*'SaaS - Cohorts (Logos)'!DE20</f>
        <v>3.5202496503530657E-3</v>
      </c>
      <c r="DF224" s="62">
        <f ca="1">DF20*'SaaS - Cohorts (Logos)'!DF20</f>
        <v>3.0978196923106974E-3</v>
      </c>
      <c r="DG224" s="62">
        <f ca="1">DG20*'SaaS - Cohorts (Logos)'!DG20</f>
        <v>2.726081329233414E-3</v>
      </c>
      <c r="DH224" s="62">
        <f ca="1">DH20*'SaaS - Cohorts (Logos)'!DH20</f>
        <v>2.3989515697254043E-3</v>
      </c>
      <c r="DI224" s="62">
        <f ca="1">DI20*'SaaS - Cohorts (Logos)'!DI20</f>
        <v>2.1110773813583553E-3</v>
      </c>
      <c r="DJ224" s="62">
        <f ca="1">DJ20*'SaaS - Cohorts (Logos)'!DJ20</f>
        <v>1.857748095595353E-3</v>
      </c>
      <c r="DK224" s="62">
        <f ca="1">DK20*'SaaS - Cohorts (Logos)'!DK20</f>
        <v>1.6348183241239106E-3</v>
      </c>
      <c r="DL224" s="62">
        <f ca="1">DL20*'SaaS - Cohorts (Logos)'!DL20</f>
        <v>1.4386401252290413E-3</v>
      </c>
      <c r="DM224" s="62">
        <f ca="1">DM20*'SaaS - Cohorts (Logos)'!DM20</f>
        <v>1.2660033102015562E-3</v>
      </c>
      <c r="DN224" s="62">
        <f ca="1">DN20*'SaaS - Cohorts (Logos)'!DN20</f>
        <v>1.1140829129773694E-3</v>
      </c>
      <c r="DO224" s="62">
        <f ca="1">DO20*'SaaS - Cohorts (Logos)'!DO20</f>
        <v>9.8039296342008488E-4</v>
      </c>
      <c r="DP224" s="62">
        <f ca="1">DP20*'SaaS - Cohorts (Logos)'!DP20</f>
        <v>8.6274580780967478E-4</v>
      </c>
      <c r="DQ224" s="62">
        <f ca="1">DQ20*'SaaS - Cohorts (Logos)'!DQ20</f>
        <v>7.5921631087251377E-4</v>
      </c>
      <c r="DR224" s="62">
        <f ca="1">DR20*'SaaS - Cohorts (Logos)'!DR20</f>
        <v>6.6811035356781215E-4</v>
      </c>
    </row>
    <row r="225" spans="2:122" ht="15.75" customHeight="1">
      <c r="B225" s="195">
        <v>43466</v>
      </c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62">
        <f ca="1">BK21*'SaaS - Cohorts (Logos)'!BK21</f>
        <v>1.26</v>
      </c>
      <c r="BL225" s="62">
        <f ca="1">BL21*'SaaS - Cohorts (Logos)'!BL21</f>
        <v>1.1088</v>
      </c>
      <c r="BM225" s="62">
        <f ca="1">BM21*'SaaS - Cohorts (Logos)'!BM21</f>
        <v>0.97574399999999994</v>
      </c>
      <c r="BN225" s="62">
        <f ca="1">BN21*'SaaS - Cohorts (Logos)'!BN21</f>
        <v>0.85865471999999987</v>
      </c>
      <c r="BO225" s="62">
        <f ca="1">BO21*'SaaS - Cohorts (Logos)'!BO21</f>
        <v>0.7556161535999999</v>
      </c>
      <c r="BP225" s="62">
        <f ca="1">BP21*'SaaS - Cohorts (Logos)'!BP21</f>
        <v>0.66494221516799989</v>
      </c>
      <c r="BQ225" s="62">
        <f ca="1">BQ21*'SaaS - Cohorts (Logos)'!BQ21</f>
        <v>0.5851491493478399</v>
      </c>
      <c r="BR225" s="62">
        <f ca="1">BR21*'SaaS - Cohorts (Logos)'!BR21</f>
        <v>0.51493125142609908</v>
      </c>
      <c r="BS225" s="62">
        <f ca="1">BS21*'SaaS - Cohorts (Logos)'!BS21</f>
        <v>0.45313950125496716</v>
      </c>
      <c r="BT225" s="62">
        <f ca="1">BT21*'SaaS - Cohorts (Logos)'!BT21</f>
        <v>0.39876276110437114</v>
      </c>
      <c r="BU225" s="62">
        <f ca="1">BU21*'SaaS - Cohorts (Logos)'!BU21</f>
        <v>0.35091122977184658</v>
      </c>
      <c r="BV225" s="62">
        <f ca="1">BV21*'SaaS - Cohorts (Logos)'!BV21</f>
        <v>0.308801882199225</v>
      </c>
      <c r="BW225" s="62">
        <f ca="1">BW21*'SaaS - Cohorts (Logos)'!BW21</f>
        <v>0.27174565633531794</v>
      </c>
      <c r="BX225" s="62">
        <f ca="1">BX21*'SaaS - Cohorts (Logos)'!BX21</f>
        <v>0.23913617757507982</v>
      </c>
      <c r="BY225" s="62">
        <f ca="1">BY21*'SaaS - Cohorts (Logos)'!BY21</f>
        <v>0.21043983626607027</v>
      </c>
      <c r="BZ225" s="62">
        <f ca="1">BZ21*'SaaS - Cohorts (Logos)'!BZ21</f>
        <v>0.18518705591414186</v>
      </c>
      <c r="CA225" s="62">
        <f ca="1">CA21*'SaaS - Cohorts (Logos)'!CA21</f>
        <v>0.16296460920444483</v>
      </c>
      <c r="CB225" s="62">
        <f ca="1">CB21*'SaaS - Cohorts (Logos)'!CB21</f>
        <v>0.14340885609991147</v>
      </c>
      <c r="CC225" s="62">
        <f ca="1">CC21*'SaaS - Cohorts (Logos)'!CC21</f>
        <v>0.12619979336792209</v>
      </c>
      <c r="CD225" s="62">
        <f ca="1">CD21*'SaaS - Cohorts (Logos)'!CD21</f>
        <v>0.11105581816377144</v>
      </c>
      <c r="CE225" s="62">
        <f ca="1">CE21*'SaaS - Cohorts (Logos)'!CE21</f>
        <v>9.7729119984118873E-2</v>
      </c>
      <c r="CF225" s="62">
        <f ca="1">CF21*'SaaS - Cohorts (Logos)'!CF21</f>
        <v>8.6001625586024602E-2</v>
      </c>
      <c r="CG225" s="62">
        <f ca="1">CG21*'SaaS - Cohorts (Logos)'!CG21</f>
        <v>7.5681430515701642E-2</v>
      </c>
      <c r="CH225" s="62">
        <f ca="1">CH21*'SaaS - Cohorts (Logos)'!CH21</f>
        <v>6.6599658853817453E-2</v>
      </c>
      <c r="CI225" s="62">
        <f ca="1">CI21*'SaaS - Cohorts (Logos)'!CI21</f>
        <v>5.8607699791359352E-2</v>
      </c>
      <c r="CJ225" s="62">
        <f ca="1">CJ21*'SaaS - Cohorts (Logos)'!CJ21</f>
        <v>5.1574775816396225E-2</v>
      </c>
      <c r="CK225" s="62">
        <f ca="1">CK21*'SaaS - Cohorts (Logos)'!CK21</f>
        <v>4.5385802718428674E-2</v>
      </c>
      <c r="CL225" s="62">
        <f ca="1">CL21*'SaaS - Cohorts (Logos)'!CL21</f>
        <v>3.9939506392217231E-2</v>
      </c>
      <c r="CM225" s="62">
        <f ca="1">CM21*'SaaS - Cohorts (Logos)'!CM21</f>
        <v>3.5146765625151163E-2</v>
      </c>
      <c r="CN225" s="62">
        <f ca="1">CN21*'SaaS - Cohorts (Logos)'!CN21</f>
        <v>3.0929153750133023E-2</v>
      </c>
      <c r="CO225" s="62">
        <f ca="1">CO21*'SaaS - Cohorts (Logos)'!CO21</f>
        <v>2.7217655300117063E-2</v>
      </c>
      <c r="CP225" s="62">
        <f ca="1">CP21*'SaaS - Cohorts (Logos)'!CP21</f>
        <v>2.3951536664103015E-2</v>
      </c>
      <c r="CQ225" s="62">
        <f ca="1">CQ21*'SaaS - Cohorts (Logos)'!CQ21</f>
        <v>2.1077352264410654E-2</v>
      </c>
      <c r="CR225" s="62">
        <f ca="1">CR21*'SaaS - Cohorts (Logos)'!CR21</f>
        <v>1.8548069992681375E-2</v>
      </c>
      <c r="CS225" s="62">
        <f ca="1">CS21*'SaaS - Cohorts (Logos)'!CS21</f>
        <v>1.6322301593559609E-2</v>
      </c>
      <c r="CT225" s="62">
        <f ca="1">CT21*'SaaS - Cohorts (Logos)'!CT21</f>
        <v>1.4363625402332457E-2</v>
      </c>
      <c r="CU225" s="62">
        <f ca="1">CU21*'SaaS - Cohorts (Logos)'!CU21</f>
        <v>1.2639990354052562E-2</v>
      </c>
      <c r="CV225" s="62">
        <f ca="1">CV21*'SaaS - Cohorts (Logos)'!CV21</f>
        <v>1.1123191511566252E-2</v>
      </c>
      <c r="CW225" s="62">
        <f ca="1">CW21*'SaaS - Cohorts (Logos)'!CW21</f>
        <v>9.7884085301783025E-3</v>
      </c>
      <c r="CX225" s="62">
        <f ca="1">CX21*'SaaS - Cohorts (Logos)'!CX21</f>
        <v>8.6137995065569059E-3</v>
      </c>
      <c r="CY225" s="62">
        <f ca="1">CY21*'SaaS - Cohorts (Logos)'!CY21</f>
        <v>7.5801435657700785E-3</v>
      </c>
      <c r="CZ225" s="62">
        <f ca="1">CZ21*'SaaS - Cohorts (Logos)'!CZ21</f>
        <v>6.6705263378776698E-3</v>
      </c>
      <c r="DA225" s="62">
        <f ca="1">DA21*'SaaS - Cohorts (Logos)'!DA21</f>
        <v>5.8700631773323493E-3</v>
      </c>
      <c r="DB225" s="62">
        <f ca="1">DB21*'SaaS - Cohorts (Logos)'!DB21</f>
        <v>5.1656555960524668E-3</v>
      </c>
      <c r="DC225" s="62">
        <f ca="1">DC21*'SaaS - Cohorts (Logos)'!DC21</f>
        <v>4.5457769245261705E-3</v>
      </c>
      <c r="DD225" s="62">
        <f ca="1">DD21*'SaaS - Cohorts (Logos)'!DD21</f>
        <v>4.0002836935830299E-3</v>
      </c>
      <c r="DE225" s="62">
        <f ca="1">DE21*'SaaS - Cohorts (Logos)'!DE21</f>
        <v>3.5202496503530657E-3</v>
      </c>
      <c r="DF225" s="62">
        <f ca="1">DF21*'SaaS - Cohorts (Logos)'!DF21</f>
        <v>3.0978196923106974E-3</v>
      </c>
      <c r="DG225" s="62">
        <f ca="1">DG21*'SaaS - Cohorts (Logos)'!DG21</f>
        <v>2.726081329233414E-3</v>
      </c>
      <c r="DH225" s="62">
        <f ca="1">DH21*'SaaS - Cohorts (Logos)'!DH21</f>
        <v>2.3989515697254043E-3</v>
      </c>
      <c r="DI225" s="62">
        <f ca="1">DI21*'SaaS - Cohorts (Logos)'!DI21</f>
        <v>2.1110773813583553E-3</v>
      </c>
      <c r="DJ225" s="62">
        <f ca="1">DJ21*'SaaS - Cohorts (Logos)'!DJ21</f>
        <v>1.857748095595353E-3</v>
      </c>
      <c r="DK225" s="62">
        <f ca="1">DK21*'SaaS - Cohorts (Logos)'!DK21</f>
        <v>1.6348183241239106E-3</v>
      </c>
      <c r="DL225" s="62">
        <f ca="1">DL21*'SaaS - Cohorts (Logos)'!DL21</f>
        <v>1.4386401252290413E-3</v>
      </c>
      <c r="DM225" s="62">
        <f ca="1">DM21*'SaaS - Cohorts (Logos)'!DM21</f>
        <v>1.2660033102015562E-3</v>
      </c>
      <c r="DN225" s="62">
        <f ca="1">DN21*'SaaS - Cohorts (Logos)'!DN21</f>
        <v>1.1140829129773694E-3</v>
      </c>
      <c r="DO225" s="62">
        <f ca="1">DO21*'SaaS - Cohorts (Logos)'!DO21</f>
        <v>9.8039296342008488E-4</v>
      </c>
      <c r="DP225" s="62">
        <f ca="1">DP21*'SaaS - Cohorts (Logos)'!DP21</f>
        <v>8.6274580780967478E-4</v>
      </c>
      <c r="DQ225" s="62">
        <f ca="1">DQ21*'SaaS - Cohorts (Logos)'!DQ21</f>
        <v>7.5921631087251377E-4</v>
      </c>
      <c r="DR225" s="62">
        <f ca="1">DR21*'SaaS - Cohorts (Logos)'!DR21</f>
        <v>6.6811035356781215E-4</v>
      </c>
    </row>
    <row r="226" spans="2:122" ht="15.75" customHeight="1">
      <c r="B226" s="195">
        <v>43497</v>
      </c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62">
        <f ca="1">BK22*'SaaS - Cohorts (Logos)'!BK22</f>
        <v>1.6800000000000002</v>
      </c>
      <c r="BL226" s="62">
        <f ca="1">BL22*'SaaS - Cohorts (Logos)'!BL22</f>
        <v>1.4784000000000004</v>
      </c>
      <c r="BM226" s="62">
        <f ca="1">BM22*'SaaS - Cohorts (Logos)'!BM22</f>
        <v>1.3009920000000001</v>
      </c>
      <c r="BN226" s="62">
        <f ca="1">BN22*'SaaS - Cohorts (Logos)'!BN22</f>
        <v>1.1448729600000001</v>
      </c>
      <c r="BO226" s="62">
        <f ca="1">BO22*'SaaS - Cohorts (Logos)'!BO22</f>
        <v>1.0074882048</v>
      </c>
      <c r="BP226" s="62">
        <f ca="1">BP22*'SaaS - Cohorts (Logos)'!BP22</f>
        <v>0.88658962022400001</v>
      </c>
      <c r="BQ226" s="62">
        <f ca="1">BQ22*'SaaS - Cohorts (Logos)'!BQ22</f>
        <v>0.78019886579712006</v>
      </c>
      <c r="BR226" s="62">
        <f ca="1">BR22*'SaaS - Cohorts (Logos)'!BR22</f>
        <v>0.68657500190146559</v>
      </c>
      <c r="BS226" s="62">
        <f ca="1">BS22*'SaaS - Cohorts (Logos)'!BS22</f>
        <v>0.60418600167328984</v>
      </c>
      <c r="BT226" s="62">
        <f ca="1">BT22*'SaaS - Cohorts (Logos)'!BT22</f>
        <v>0.5316836814724949</v>
      </c>
      <c r="BU226" s="62">
        <f ca="1">BU22*'SaaS - Cohorts (Logos)'!BU22</f>
        <v>0.4678816396957956</v>
      </c>
      <c r="BV226" s="62">
        <f ca="1">BV22*'SaaS - Cohorts (Logos)'!BV22</f>
        <v>0.41173584293230014</v>
      </c>
      <c r="BW226" s="62">
        <f ca="1">BW22*'SaaS - Cohorts (Logos)'!BW22</f>
        <v>0.36232754178042414</v>
      </c>
      <c r="BX226" s="62">
        <f ca="1">BX22*'SaaS - Cohorts (Logos)'!BX22</f>
        <v>0.31884823676677326</v>
      </c>
      <c r="BY226" s="62">
        <f ca="1">BY22*'SaaS - Cohorts (Logos)'!BY22</f>
        <v>0.28058644835476043</v>
      </c>
      <c r="BZ226" s="62">
        <f ca="1">BZ22*'SaaS - Cohorts (Logos)'!BZ22</f>
        <v>0.2469160745521892</v>
      </c>
      <c r="CA226" s="62">
        <f ca="1">CA22*'SaaS - Cohorts (Logos)'!CA22</f>
        <v>0.21728614560592652</v>
      </c>
      <c r="CB226" s="62">
        <f ca="1">CB22*'SaaS - Cohorts (Logos)'!CB22</f>
        <v>0.19121180813321537</v>
      </c>
      <c r="CC226" s="62">
        <f ca="1">CC22*'SaaS - Cohorts (Logos)'!CC22</f>
        <v>0.16826639115722952</v>
      </c>
      <c r="CD226" s="62">
        <f ca="1">CD22*'SaaS - Cohorts (Logos)'!CD22</f>
        <v>0.14807442421836201</v>
      </c>
      <c r="CE226" s="62">
        <f ca="1">CE22*'SaaS - Cohorts (Logos)'!CE22</f>
        <v>0.13030549331215854</v>
      </c>
      <c r="CF226" s="62">
        <f ca="1">CF22*'SaaS - Cohorts (Logos)'!CF22</f>
        <v>0.11466883411469952</v>
      </c>
      <c r="CG226" s="62">
        <f ca="1">CG22*'SaaS - Cohorts (Logos)'!CG22</f>
        <v>0.10090857402093559</v>
      </c>
      <c r="CH226" s="62">
        <f ca="1">CH22*'SaaS - Cohorts (Logos)'!CH22</f>
        <v>8.8799545138423322E-2</v>
      </c>
      <c r="CI226" s="62">
        <f ca="1">CI22*'SaaS - Cohorts (Logos)'!CI22</f>
        <v>7.8143599721812521E-2</v>
      </c>
      <c r="CJ226" s="62">
        <f ca="1">CJ22*'SaaS - Cohorts (Logos)'!CJ22</f>
        <v>6.8766367755195013E-2</v>
      </c>
      <c r="CK226" s="62">
        <f ca="1">CK22*'SaaS - Cohorts (Logos)'!CK22</f>
        <v>6.0514403624571611E-2</v>
      </c>
      <c r="CL226" s="62">
        <f ca="1">CL22*'SaaS - Cohorts (Logos)'!CL22</f>
        <v>5.3252675189623025E-2</v>
      </c>
      <c r="CM226" s="62">
        <f ca="1">CM22*'SaaS - Cohorts (Logos)'!CM22</f>
        <v>4.6862354166868264E-2</v>
      </c>
      <c r="CN226" s="62">
        <f ca="1">CN22*'SaaS - Cohorts (Logos)'!CN22</f>
        <v>4.1238871666844069E-2</v>
      </c>
      <c r="CO226" s="62">
        <f ca="1">CO22*'SaaS - Cohorts (Logos)'!CO22</f>
        <v>3.6290207066822781E-2</v>
      </c>
      <c r="CP226" s="62">
        <f ca="1">CP22*'SaaS - Cohorts (Logos)'!CP22</f>
        <v>3.1935382218804043E-2</v>
      </c>
      <c r="CQ226" s="62">
        <f ca="1">CQ22*'SaaS - Cohorts (Logos)'!CQ22</f>
        <v>2.8103136352547561E-2</v>
      </c>
      <c r="CR226" s="62">
        <f ca="1">CR22*'SaaS - Cohorts (Logos)'!CR22</f>
        <v>2.4730759990241852E-2</v>
      </c>
      <c r="CS226" s="62">
        <f ca="1">CS22*'SaaS - Cohorts (Logos)'!CS22</f>
        <v>2.1763068791412831E-2</v>
      </c>
      <c r="CT226" s="62">
        <f ca="1">CT22*'SaaS - Cohorts (Logos)'!CT22</f>
        <v>1.9151500536443294E-2</v>
      </c>
      <c r="CU226" s="62">
        <f ca="1">CU22*'SaaS - Cohorts (Logos)'!CU22</f>
        <v>1.6853320472070096E-2</v>
      </c>
      <c r="CV226" s="62">
        <f ca="1">CV22*'SaaS - Cohorts (Logos)'!CV22</f>
        <v>1.4830922015421683E-2</v>
      </c>
      <c r="CW226" s="62">
        <f ca="1">CW22*'SaaS - Cohorts (Logos)'!CW22</f>
        <v>1.3051211373571082E-2</v>
      </c>
      <c r="CX226" s="62">
        <f ca="1">CX22*'SaaS - Cohorts (Logos)'!CX22</f>
        <v>1.1485066008742552E-2</v>
      </c>
      <c r="CY226" s="62">
        <f ca="1">CY22*'SaaS - Cohorts (Logos)'!CY22</f>
        <v>1.0106858087693446E-2</v>
      </c>
      <c r="CZ226" s="62">
        <f ca="1">CZ22*'SaaS - Cohorts (Logos)'!CZ22</f>
        <v>8.8940351171702316E-3</v>
      </c>
      <c r="DA226" s="62">
        <f ca="1">DA22*'SaaS - Cohorts (Logos)'!DA22</f>
        <v>7.8267509031098061E-3</v>
      </c>
      <c r="DB226" s="62">
        <f ca="1">DB22*'SaaS - Cohorts (Logos)'!DB22</f>
        <v>6.88754079473663E-3</v>
      </c>
      <c r="DC226" s="62">
        <f ca="1">DC22*'SaaS - Cohorts (Logos)'!DC22</f>
        <v>6.0610358993682346E-3</v>
      </c>
      <c r="DD226" s="62">
        <f ca="1">DD22*'SaaS - Cohorts (Logos)'!DD22</f>
        <v>5.333711591444047E-3</v>
      </c>
      <c r="DE226" s="62">
        <f ca="1">DE22*'SaaS - Cohorts (Logos)'!DE22</f>
        <v>4.6936662004707615E-3</v>
      </c>
      <c r="DF226" s="62">
        <f ca="1">DF22*'SaaS - Cohorts (Logos)'!DF22</f>
        <v>4.1304262564142704E-3</v>
      </c>
      <c r="DG226" s="62">
        <f ca="1">DG22*'SaaS - Cohorts (Logos)'!DG22</f>
        <v>3.6347751056445576E-3</v>
      </c>
      <c r="DH226" s="62">
        <f ca="1">DH22*'SaaS - Cohorts (Logos)'!DH22</f>
        <v>3.1986020929672108E-3</v>
      </c>
      <c r="DI226" s="62">
        <f ca="1">DI22*'SaaS - Cohorts (Logos)'!DI22</f>
        <v>2.8147698418111455E-3</v>
      </c>
      <c r="DJ226" s="62">
        <f ca="1">DJ22*'SaaS - Cohorts (Logos)'!DJ22</f>
        <v>2.4769974607938079E-3</v>
      </c>
      <c r="DK226" s="62">
        <f ca="1">DK22*'SaaS - Cohorts (Logos)'!DK22</f>
        <v>2.1797577654985509E-3</v>
      </c>
      <c r="DL226" s="62">
        <f ca="1">DL22*'SaaS - Cohorts (Logos)'!DL22</f>
        <v>1.918186833638725E-3</v>
      </c>
      <c r="DM226" s="62">
        <f ca="1">DM22*'SaaS - Cohorts (Logos)'!DM22</f>
        <v>1.6880044136020778E-3</v>
      </c>
      <c r="DN226" s="62">
        <f ca="1">DN22*'SaaS - Cohorts (Logos)'!DN22</f>
        <v>1.4854438839698287E-3</v>
      </c>
      <c r="DO226" s="62">
        <f ca="1">DO22*'SaaS - Cohorts (Logos)'!DO22</f>
        <v>1.3071906178934493E-3</v>
      </c>
      <c r="DP226" s="62">
        <f ca="1">DP22*'SaaS - Cohorts (Logos)'!DP22</f>
        <v>1.1503277437462352E-3</v>
      </c>
      <c r="DQ226" s="62">
        <f ca="1">DQ22*'SaaS - Cohorts (Logos)'!DQ22</f>
        <v>1.0122884144966871E-3</v>
      </c>
      <c r="DR226" s="62">
        <f ca="1">DR22*'SaaS - Cohorts (Logos)'!DR22</f>
        <v>8.908138047570846E-4</v>
      </c>
    </row>
    <row r="227" spans="2:122" ht="15.75" customHeight="1">
      <c r="B227" s="195">
        <v>43525</v>
      </c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62">
        <f ca="1">BK23*'SaaS - Cohorts (Logos)'!BK23</f>
        <v>2.1</v>
      </c>
      <c r="BL227" s="62">
        <f ca="1">BL23*'SaaS - Cohorts (Logos)'!BL23</f>
        <v>1.8479999999999999</v>
      </c>
      <c r="BM227" s="62">
        <f ca="1">BM23*'SaaS - Cohorts (Logos)'!BM23</f>
        <v>1.6262400000000001</v>
      </c>
      <c r="BN227" s="62">
        <f ca="1">BN23*'SaaS - Cohorts (Logos)'!BN23</f>
        <v>1.4310912</v>
      </c>
      <c r="BO227" s="62">
        <f ca="1">BO23*'SaaS - Cohorts (Logos)'!BO23</f>
        <v>1.2593602559999999</v>
      </c>
      <c r="BP227" s="62">
        <f ca="1">BP23*'SaaS - Cohorts (Logos)'!BP23</f>
        <v>1.1082370252799998</v>
      </c>
      <c r="BQ227" s="62">
        <f ca="1">BQ23*'SaaS - Cohorts (Logos)'!BQ23</f>
        <v>0.97524858224639976</v>
      </c>
      <c r="BR227" s="62">
        <f ca="1">BR23*'SaaS - Cohorts (Logos)'!BR23</f>
        <v>0.85821875237683187</v>
      </c>
      <c r="BS227" s="62">
        <f ca="1">BS23*'SaaS - Cohorts (Logos)'!BS23</f>
        <v>0.75523250209161208</v>
      </c>
      <c r="BT227" s="62">
        <f ca="1">BT23*'SaaS - Cohorts (Logos)'!BT23</f>
        <v>0.66460460184061854</v>
      </c>
      <c r="BU227" s="62">
        <f ca="1">BU23*'SaaS - Cohorts (Logos)'!BU23</f>
        <v>0.58485204961974435</v>
      </c>
      <c r="BV227" s="62">
        <f ca="1">BV23*'SaaS - Cohorts (Logos)'!BV23</f>
        <v>0.51466980366537496</v>
      </c>
      <c r="BW227" s="62">
        <f ca="1">BW23*'SaaS - Cohorts (Logos)'!BW23</f>
        <v>0.45290942722553001</v>
      </c>
      <c r="BX227" s="62">
        <f ca="1">BX23*'SaaS - Cohorts (Logos)'!BX23</f>
        <v>0.39856029595846643</v>
      </c>
      <c r="BY227" s="62">
        <f ca="1">BY23*'SaaS - Cohorts (Logos)'!BY23</f>
        <v>0.35073306044345043</v>
      </c>
      <c r="BZ227" s="62">
        <f ca="1">BZ23*'SaaS - Cohorts (Logos)'!BZ23</f>
        <v>0.30864509319023636</v>
      </c>
      <c r="CA227" s="62">
        <f ca="1">CA23*'SaaS - Cohorts (Logos)'!CA23</f>
        <v>0.27160768200740798</v>
      </c>
      <c r="CB227" s="62">
        <f ca="1">CB23*'SaaS - Cohorts (Logos)'!CB23</f>
        <v>0.23901476016651904</v>
      </c>
      <c r="CC227" s="62">
        <f ca="1">CC23*'SaaS - Cohorts (Logos)'!CC23</f>
        <v>0.21033298894653676</v>
      </c>
      <c r="CD227" s="62">
        <f ca="1">CD23*'SaaS - Cohorts (Logos)'!CD23</f>
        <v>0.18509303027295232</v>
      </c>
      <c r="CE227" s="62">
        <f ca="1">CE23*'SaaS - Cohorts (Logos)'!CE23</f>
        <v>0.16288186664019805</v>
      </c>
      <c r="CF227" s="62">
        <f ca="1">CF23*'SaaS - Cohorts (Logos)'!CF23</f>
        <v>0.14333604264337427</v>
      </c>
      <c r="CG227" s="62">
        <f ca="1">CG23*'SaaS - Cohorts (Logos)'!CG23</f>
        <v>0.12613571752616937</v>
      </c>
      <c r="CH227" s="62">
        <f ca="1">CH23*'SaaS - Cohorts (Logos)'!CH23</f>
        <v>0.11099943142302907</v>
      </c>
      <c r="CI227" s="62">
        <f ca="1">CI23*'SaaS - Cohorts (Logos)'!CI23</f>
        <v>9.7679499652265578E-2</v>
      </c>
      <c r="CJ227" s="62">
        <f ca="1">CJ23*'SaaS - Cohorts (Logos)'!CJ23</f>
        <v>8.5957959693993724E-2</v>
      </c>
      <c r="CK227" s="62">
        <f ca="1">CK23*'SaaS - Cohorts (Logos)'!CK23</f>
        <v>7.5643004530714472E-2</v>
      </c>
      <c r="CL227" s="62">
        <f ca="1">CL23*'SaaS - Cohorts (Logos)'!CL23</f>
        <v>6.6565843987028736E-2</v>
      </c>
      <c r="CM227" s="62">
        <f ca="1">CM23*'SaaS - Cohorts (Logos)'!CM23</f>
        <v>5.8577942708585289E-2</v>
      </c>
      <c r="CN227" s="62">
        <f ca="1">CN23*'SaaS - Cohorts (Logos)'!CN23</f>
        <v>5.154858958355505E-2</v>
      </c>
      <c r="CO227" s="62">
        <f ca="1">CO23*'SaaS - Cohorts (Logos)'!CO23</f>
        <v>4.5362758833528444E-2</v>
      </c>
      <c r="CP227" s="62">
        <f ca="1">CP23*'SaaS - Cohorts (Logos)'!CP23</f>
        <v>3.9919227773505032E-2</v>
      </c>
      <c r="CQ227" s="62">
        <f ca="1">CQ23*'SaaS - Cohorts (Logos)'!CQ23</f>
        <v>3.5128920440684427E-2</v>
      </c>
      <c r="CR227" s="62">
        <f ca="1">CR23*'SaaS - Cohorts (Logos)'!CR23</f>
        <v>3.0913449987802294E-2</v>
      </c>
      <c r="CS227" s="62">
        <f ca="1">CS23*'SaaS - Cohorts (Logos)'!CS23</f>
        <v>2.7203835989266026E-2</v>
      </c>
      <c r="CT227" s="62">
        <f ca="1">CT23*'SaaS - Cohorts (Logos)'!CT23</f>
        <v>2.3939375670554104E-2</v>
      </c>
      <c r="CU227" s="62">
        <f ca="1">CU23*'SaaS - Cohorts (Logos)'!CU23</f>
        <v>2.106665059008761E-2</v>
      </c>
      <c r="CV227" s="62">
        <f ca="1">CV23*'SaaS - Cohorts (Logos)'!CV23</f>
        <v>1.8538652519277096E-2</v>
      </c>
      <c r="CW227" s="62">
        <f ca="1">CW23*'SaaS - Cohorts (Logos)'!CW23</f>
        <v>1.6314014216963848E-2</v>
      </c>
      <c r="CX227" s="62">
        <f ca="1">CX23*'SaaS - Cohorts (Logos)'!CX23</f>
        <v>1.4356332510928183E-2</v>
      </c>
      <c r="CY227" s="62">
        <f ca="1">CY23*'SaaS - Cohorts (Logos)'!CY23</f>
        <v>1.2633572609616801E-2</v>
      </c>
      <c r="CZ227" s="62">
        <f ca="1">CZ23*'SaaS - Cohorts (Logos)'!CZ23</f>
        <v>1.1117543896462785E-2</v>
      </c>
      <c r="DA227" s="62">
        <f ca="1">DA23*'SaaS - Cohorts (Logos)'!DA23</f>
        <v>9.7834386288872498E-3</v>
      </c>
      <c r="DB227" s="62">
        <f ca="1">DB23*'SaaS - Cohorts (Logos)'!DB23</f>
        <v>8.6094259934207783E-3</v>
      </c>
      <c r="DC227" s="62">
        <f ca="1">DC23*'SaaS - Cohorts (Logos)'!DC23</f>
        <v>7.5762948742102848E-3</v>
      </c>
      <c r="DD227" s="62">
        <f ca="1">DD23*'SaaS - Cohorts (Logos)'!DD23</f>
        <v>6.6671394893050503E-3</v>
      </c>
      <c r="DE227" s="62">
        <f ca="1">DE23*'SaaS - Cohorts (Logos)'!DE23</f>
        <v>5.8670827505884447E-3</v>
      </c>
      <c r="DF227" s="62">
        <f ca="1">DF23*'SaaS - Cohorts (Logos)'!DF23</f>
        <v>5.1630328205178313E-3</v>
      </c>
      <c r="DG227" s="62">
        <f ca="1">DG23*'SaaS - Cohorts (Logos)'!DG23</f>
        <v>4.5434688820556908E-3</v>
      </c>
      <c r="DH227" s="62">
        <f ca="1">DH23*'SaaS - Cohorts (Logos)'!DH23</f>
        <v>3.9982526162090082E-3</v>
      </c>
      <c r="DI227" s="62">
        <f ca="1">DI23*'SaaS - Cohorts (Logos)'!DI23</f>
        <v>3.5184623022639274E-3</v>
      </c>
      <c r="DJ227" s="62">
        <f ca="1">DJ23*'SaaS - Cohorts (Logos)'!DJ23</f>
        <v>3.0962468259922559E-3</v>
      </c>
      <c r="DK227" s="62">
        <f ca="1">DK23*'SaaS - Cohorts (Logos)'!DK23</f>
        <v>2.7246972068731851E-3</v>
      </c>
      <c r="DL227" s="62">
        <f ca="1">DL23*'SaaS - Cohorts (Logos)'!DL23</f>
        <v>2.3977335420484027E-3</v>
      </c>
      <c r="DM227" s="62">
        <f ca="1">DM23*'SaaS - Cohorts (Logos)'!DM23</f>
        <v>2.1100055170025947E-3</v>
      </c>
      <c r="DN227" s="62">
        <f ca="1">DN23*'SaaS - Cohorts (Logos)'!DN23</f>
        <v>1.8568048549622831E-3</v>
      </c>
      <c r="DO227" s="62">
        <f ca="1">DO23*'SaaS - Cohorts (Logos)'!DO23</f>
        <v>1.6339882723668091E-3</v>
      </c>
      <c r="DP227" s="62">
        <f ca="1">DP23*'SaaS - Cohorts (Logos)'!DP23</f>
        <v>1.4379096796827921E-3</v>
      </c>
      <c r="DQ227" s="62">
        <f ca="1">DQ23*'SaaS - Cohorts (Logos)'!DQ23</f>
        <v>1.2653605181208571E-3</v>
      </c>
      <c r="DR227" s="62">
        <f ca="1">DR23*'SaaS - Cohorts (Logos)'!DR23</f>
        <v>1.1135172559463542E-3</v>
      </c>
    </row>
    <row r="228" spans="2:122" ht="15.75" customHeight="1">
      <c r="B228" s="195">
        <v>43556</v>
      </c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62">
        <f ca="1">BK24*'SaaS - Cohorts (Logos)'!BK24</f>
        <v>2.52</v>
      </c>
      <c r="BL228" s="62">
        <f ca="1">BL24*'SaaS - Cohorts (Logos)'!BL24</f>
        <v>2.2176</v>
      </c>
      <c r="BM228" s="62">
        <f ca="1">BM24*'SaaS - Cohorts (Logos)'!BM24</f>
        <v>1.9514879999999999</v>
      </c>
      <c r="BN228" s="62">
        <f ca="1">BN24*'SaaS - Cohorts (Logos)'!BN24</f>
        <v>1.7173094399999997</v>
      </c>
      <c r="BO228" s="62">
        <f ca="1">BO24*'SaaS - Cohorts (Logos)'!BO24</f>
        <v>1.5112323071999998</v>
      </c>
      <c r="BP228" s="62">
        <f ca="1">BP24*'SaaS - Cohorts (Logos)'!BP24</f>
        <v>1.3298844303359998</v>
      </c>
      <c r="BQ228" s="62">
        <f ca="1">BQ24*'SaaS - Cohorts (Logos)'!BQ24</f>
        <v>1.1702982986956798</v>
      </c>
      <c r="BR228" s="62">
        <f ca="1">BR24*'SaaS - Cohorts (Logos)'!BR24</f>
        <v>1.0298625028521982</v>
      </c>
      <c r="BS228" s="62">
        <f ca="1">BS24*'SaaS - Cohorts (Logos)'!BS24</f>
        <v>0.90627900250993432</v>
      </c>
      <c r="BT228" s="62">
        <f ca="1">BT24*'SaaS - Cohorts (Logos)'!BT24</f>
        <v>0.79752552220874229</v>
      </c>
      <c r="BU228" s="62">
        <f ca="1">BU24*'SaaS - Cohorts (Logos)'!BU24</f>
        <v>0.70182245954369316</v>
      </c>
      <c r="BV228" s="62">
        <f ca="1">BV24*'SaaS - Cohorts (Logos)'!BV24</f>
        <v>0.61760376439844999</v>
      </c>
      <c r="BW228" s="62">
        <f ca="1">BW24*'SaaS - Cohorts (Logos)'!BW24</f>
        <v>0.54349131267063588</v>
      </c>
      <c r="BX228" s="62">
        <f ca="1">BX24*'SaaS - Cohorts (Logos)'!BX24</f>
        <v>0.47827235515015964</v>
      </c>
      <c r="BY228" s="62">
        <f ca="1">BY24*'SaaS - Cohorts (Logos)'!BY24</f>
        <v>0.42087967253214054</v>
      </c>
      <c r="BZ228" s="62">
        <f ca="1">BZ24*'SaaS - Cohorts (Logos)'!BZ24</f>
        <v>0.37037411182828373</v>
      </c>
      <c r="CA228" s="62">
        <f ca="1">CA24*'SaaS - Cohorts (Logos)'!CA24</f>
        <v>0.32592921840888966</v>
      </c>
      <c r="CB228" s="62">
        <f ca="1">CB24*'SaaS - Cohorts (Logos)'!CB24</f>
        <v>0.28681771219982294</v>
      </c>
      <c r="CC228" s="62">
        <f ca="1">CC24*'SaaS - Cohorts (Logos)'!CC24</f>
        <v>0.25239958673584417</v>
      </c>
      <c r="CD228" s="62">
        <f ca="1">CD24*'SaaS - Cohorts (Logos)'!CD24</f>
        <v>0.22211163632754288</v>
      </c>
      <c r="CE228" s="62">
        <f ca="1">CE24*'SaaS - Cohorts (Logos)'!CE24</f>
        <v>0.19545823996823775</v>
      </c>
      <c r="CF228" s="62">
        <f ca="1">CF24*'SaaS - Cohorts (Logos)'!CF24</f>
        <v>0.1720032511720492</v>
      </c>
      <c r="CG228" s="62">
        <f ca="1">CG24*'SaaS - Cohorts (Logos)'!CG24</f>
        <v>0.15136286103140328</v>
      </c>
      <c r="CH228" s="62">
        <f ca="1">CH24*'SaaS - Cohorts (Logos)'!CH24</f>
        <v>0.13319931770763491</v>
      </c>
      <c r="CI228" s="62">
        <f ca="1">CI24*'SaaS - Cohorts (Logos)'!CI24</f>
        <v>0.1172153995827187</v>
      </c>
      <c r="CJ228" s="62">
        <f ca="1">CJ24*'SaaS - Cohorts (Logos)'!CJ24</f>
        <v>0.10314955163279245</v>
      </c>
      <c r="CK228" s="62">
        <f ca="1">CK24*'SaaS - Cohorts (Logos)'!CK24</f>
        <v>9.0771605436857347E-2</v>
      </c>
      <c r="CL228" s="62">
        <f ca="1">CL24*'SaaS - Cohorts (Logos)'!CL24</f>
        <v>7.9879012784434461E-2</v>
      </c>
      <c r="CM228" s="62">
        <f ca="1">CM24*'SaaS - Cohorts (Logos)'!CM24</f>
        <v>7.0293531250302327E-2</v>
      </c>
      <c r="CN228" s="62">
        <f ca="1">CN24*'SaaS - Cohorts (Logos)'!CN24</f>
        <v>6.1858307500266045E-2</v>
      </c>
      <c r="CO228" s="62">
        <f ca="1">CO24*'SaaS - Cohorts (Logos)'!CO24</f>
        <v>5.4435310600234127E-2</v>
      </c>
      <c r="CP228" s="62">
        <f ca="1">CP24*'SaaS - Cohorts (Logos)'!CP24</f>
        <v>4.7903073328206029E-2</v>
      </c>
      <c r="CQ228" s="62">
        <f ca="1">CQ24*'SaaS - Cohorts (Logos)'!CQ24</f>
        <v>4.2154704528821307E-2</v>
      </c>
      <c r="CR228" s="62">
        <f ca="1">CR24*'SaaS - Cohorts (Logos)'!CR24</f>
        <v>3.709613998536275E-2</v>
      </c>
      <c r="CS228" s="62">
        <f ca="1">CS24*'SaaS - Cohorts (Logos)'!CS24</f>
        <v>3.2644603187119217E-2</v>
      </c>
      <c r="CT228" s="62">
        <f ca="1">CT24*'SaaS - Cohorts (Logos)'!CT24</f>
        <v>2.8727250804664914E-2</v>
      </c>
      <c r="CU228" s="62">
        <f ca="1">CU24*'SaaS - Cohorts (Logos)'!CU24</f>
        <v>2.5279980708105124E-2</v>
      </c>
      <c r="CV228" s="62">
        <f ca="1">CV24*'SaaS - Cohorts (Logos)'!CV24</f>
        <v>2.2246383023132504E-2</v>
      </c>
      <c r="CW228" s="62">
        <f ca="1">CW24*'SaaS - Cohorts (Logos)'!CW24</f>
        <v>1.9576817060356605E-2</v>
      </c>
      <c r="CX228" s="62">
        <f ca="1">CX24*'SaaS - Cohorts (Logos)'!CX24</f>
        <v>1.7227599013113812E-2</v>
      </c>
      <c r="CY228" s="62">
        <f ca="1">CY24*'SaaS - Cohorts (Logos)'!CY24</f>
        <v>1.5160287131540157E-2</v>
      </c>
      <c r="CZ228" s="62">
        <f ca="1">CZ24*'SaaS - Cohorts (Logos)'!CZ24</f>
        <v>1.334105267575534E-2</v>
      </c>
      <c r="DA228" s="62">
        <f ca="1">DA24*'SaaS - Cohorts (Logos)'!DA24</f>
        <v>1.1740126354664699E-2</v>
      </c>
      <c r="DB228" s="62">
        <f ca="1">DB24*'SaaS - Cohorts (Logos)'!DB24</f>
        <v>1.0331311192104934E-2</v>
      </c>
      <c r="DC228" s="62">
        <f ca="1">DC24*'SaaS - Cohorts (Logos)'!DC24</f>
        <v>9.0915538490523411E-3</v>
      </c>
      <c r="DD228" s="62">
        <f ca="1">DD24*'SaaS - Cohorts (Logos)'!DD24</f>
        <v>8.0005673871660597E-3</v>
      </c>
      <c r="DE228" s="62">
        <f ca="1">DE24*'SaaS - Cohorts (Logos)'!DE24</f>
        <v>7.0404993007061314E-3</v>
      </c>
      <c r="DF228" s="62">
        <f ca="1">DF24*'SaaS - Cohorts (Logos)'!DF24</f>
        <v>6.1956393846213948E-3</v>
      </c>
      <c r="DG228" s="62">
        <f ca="1">DG24*'SaaS - Cohorts (Logos)'!DG24</f>
        <v>5.4521626584668279E-3</v>
      </c>
      <c r="DH228" s="62">
        <f ca="1">DH24*'SaaS - Cohorts (Logos)'!DH24</f>
        <v>4.7979031394508086E-3</v>
      </c>
      <c r="DI228" s="62">
        <f ca="1">DI24*'SaaS - Cohorts (Logos)'!DI24</f>
        <v>4.2221547627167106E-3</v>
      </c>
      <c r="DJ228" s="62">
        <f ca="1">DJ24*'SaaS - Cohorts (Logos)'!DJ24</f>
        <v>3.7154961911907061E-3</v>
      </c>
      <c r="DK228" s="62">
        <f ca="1">DK24*'SaaS - Cohorts (Logos)'!DK24</f>
        <v>3.2696366482478211E-3</v>
      </c>
      <c r="DL228" s="62">
        <f ca="1">DL24*'SaaS - Cohorts (Logos)'!DL24</f>
        <v>2.8772802504580825E-3</v>
      </c>
      <c r="DM228" s="62">
        <f ca="1">DM24*'SaaS - Cohorts (Logos)'!DM24</f>
        <v>2.5320066204031124E-3</v>
      </c>
      <c r="DN228" s="62">
        <f ca="1">DN24*'SaaS - Cohorts (Logos)'!DN24</f>
        <v>2.2281658259547389E-3</v>
      </c>
      <c r="DO228" s="62">
        <f ca="1">DO24*'SaaS - Cohorts (Logos)'!DO24</f>
        <v>1.9607859268401698E-3</v>
      </c>
      <c r="DP228" s="62">
        <f ca="1">DP24*'SaaS - Cohorts (Logos)'!DP24</f>
        <v>1.7254916156193496E-3</v>
      </c>
      <c r="DQ228" s="62">
        <f ca="1">DQ24*'SaaS - Cohorts (Logos)'!DQ24</f>
        <v>1.5184326217450275E-3</v>
      </c>
      <c r="DR228" s="62">
        <f ca="1">DR24*'SaaS - Cohorts (Logos)'!DR24</f>
        <v>1.3362207071356243E-3</v>
      </c>
    </row>
    <row r="229" spans="2:122" ht="15.75" customHeight="1">
      <c r="B229" s="195">
        <v>43586</v>
      </c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62">
        <f ca="1">BK25*'SaaS - Cohorts (Logos)'!BK25</f>
        <v>2.52</v>
      </c>
      <c r="BL229" s="62">
        <f ca="1">BL25*'SaaS - Cohorts (Logos)'!BL25</f>
        <v>2.2176</v>
      </c>
      <c r="BM229" s="62">
        <f ca="1">BM25*'SaaS - Cohorts (Logos)'!BM25</f>
        <v>1.9514879999999999</v>
      </c>
      <c r="BN229" s="62">
        <f ca="1">BN25*'SaaS - Cohorts (Logos)'!BN25</f>
        <v>1.7173094399999997</v>
      </c>
      <c r="BO229" s="62">
        <f ca="1">BO25*'SaaS - Cohorts (Logos)'!BO25</f>
        <v>1.5112323071999998</v>
      </c>
      <c r="BP229" s="62">
        <f ca="1">BP25*'SaaS - Cohorts (Logos)'!BP25</f>
        <v>1.3298844303359998</v>
      </c>
      <c r="BQ229" s="62">
        <f ca="1">BQ25*'SaaS - Cohorts (Logos)'!BQ25</f>
        <v>1.1702982986956798</v>
      </c>
      <c r="BR229" s="62">
        <f ca="1">BR25*'SaaS - Cohorts (Logos)'!BR25</f>
        <v>1.0298625028521982</v>
      </c>
      <c r="BS229" s="62">
        <f ca="1">BS25*'SaaS - Cohorts (Logos)'!BS25</f>
        <v>0.90627900250993432</v>
      </c>
      <c r="BT229" s="62">
        <f ca="1">BT25*'SaaS - Cohorts (Logos)'!BT25</f>
        <v>0.79752552220874229</v>
      </c>
      <c r="BU229" s="62">
        <f ca="1">BU25*'SaaS - Cohorts (Logos)'!BU25</f>
        <v>0.70182245954369316</v>
      </c>
      <c r="BV229" s="62">
        <f ca="1">BV25*'SaaS - Cohorts (Logos)'!BV25</f>
        <v>0.61760376439844999</v>
      </c>
      <c r="BW229" s="62">
        <f ca="1">BW25*'SaaS - Cohorts (Logos)'!BW25</f>
        <v>0.54349131267063588</v>
      </c>
      <c r="BX229" s="62">
        <f ca="1">BX25*'SaaS - Cohorts (Logos)'!BX25</f>
        <v>0.47827235515015964</v>
      </c>
      <c r="BY229" s="62">
        <f ca="1">BY25*'SaaS - Cohorts (Logos)'!BY25</f>
        <v>0.42087967253214054</v>
      </c>
      <c r="BZ229" s="62">
        <f ca="1">BZ25*'SaaS - Cohorts (Logos)'!BZ25</f>
        <v>0.37037411182828373</v>
      </c>
      <c r="CA229" s="62">
        <f ca="1">CA25*'SaaS - Cohorts (Logos)'!CA25</f>
        <v>0.32592921840888966</v>
      </c>
      <c r="CB229" s="62">
        <f ca="1">CB25*'SaaS - Cohorts (Logos)'!CB25</f>
        <v>0.28681771219982294</v>
      </c>
      <c r="CC229" s="62">
        <f ca="1">CC25*'SaaS - Cohorts (Logos)'!CC25</f>
        <v>0.25239958673584417</v>
      </c>
      <c r="CD229" s="62">
        <f ca="1">CD25*'SaaS - Cohorts (Logos)'!CD25</f>
        <v>0.22211163632754288</v>
      </c>
      <c r="CE229" s="62">
        <f ca="1">CE25*'SaaS - Cohorts (Logos)'!CE25</f>
        <v>0.19545823996823775</v>
      </c>
      <c r="CF229" s="62">
        <f ca="1">CF25*'SaaS - Cohorts (Logos)'!CF25</f>
        <v>0.1720032511720492</v>
      </c>
      <c r="CG229" s="62">
        <f ca="1">CG25*'SaaS - Cohorts (Logos)'!CG25</f>
        <v>0.15136286103140328</v>
      </c>
      <c r="CH229" s="62">
        <f ca="1">CH25*'SaaS - Cohorts (Logos)'!CH25</f>
        <v>0.13319931770763491</v>
      </c>
      <c r="CI229" s="62">
        <f ca="1">CI25*'SaaS - Cohorts (Logos)'!CI25</f>
        <v>0.1172153995827187</v>
      </c>
      <c r="CJ229" s="62">
        <f ca="1">CJ25*'SaaS - Cohorts (Logos)'!CJ25</f>
        <v>0.10314955163279245</v>
      </c>
      <c r="CK229" s="62">
        <f ca="1">CK25*'SaaS - Cohorts (Logos)'!CK25</f>
        <v>9.0771605436857347E-2</v>
      </c>
      <c r="CL229" s="62">
        <f ca="1">CL25*'SaaS - Cohorts (Logos)'!CL25</f>
        <v>7.9879012784434461E-2</v>
      </c>
      <c r="CM229" s="62">
        <f ca="1">CM25*'SaaS - Cohorts (Logos)'!CM25</f>
        <v>7.0293531250302327E-2</v>
      </c>
      <c r="CN229" s="62">
        <f ca="1">CN25*'SaaS - Cohorts (Logos)'!CN25</f>
        <v>6.1858307500266045E-2</v>
      </c>
      <c r="CO229" s="62">
        <f ca="1">CO25*'SaaS - Cohorts (Logos)'!CO25</f>
        <v>5.4435310600234127E-2</v>
      </c>
      <c r="CP229" s="62">
        <f ca="1">CP25*'SaaS - Cohorts (Logos)'!CP25</f>
        <v>4.7903073328206029E-2</v>
      </c>
      <c r="CQ229" s="62">
        <f ca="1">CQ25*'SaaS - Cohorts (Logos)'!CQ25</f>
        <v>4.2154704528821307E-2</v>
      </c>
      <c r="CR229" s="62">
        <f ca="1">CR25*'SaaS - Cohorts (Logos)'!CR25</f>
        <v>3.709613998536275E-2</v>
      </c>
      <c r="CS229" s="62">
        <f ca="1">CS25*'SaaS - Cohorts (Logos)'!CS25</f>
        <v>3.2644603187119217E-2</v>
      </c>
      <c r="CT229" s="62">
        <f ca="1">CT25*'SaaS - Cohorts (Logos)'!CT25</f>
        <v>2.8727250804664914E-2</v>
      </c>
      <c r="CU229" s="62">
        <f ca="1">CU25*'SaaS - Cohorts (Logos)'!CU25</f>
        <v>2.5279980708105124E-2</v>
      </c>
      <c r="CV229" s="62">
        <f ca="1">CV25*'SaaS - Cohorts (Logos)'!CV25</f>
        <v>2.2246383023132504E-2</v>
      </c>
      <c r="CW229" s="62">
        <f ca="1">CW25*'SaaS - Cohorts (Logos)'!CW25</f>
        <v>1.9576817060356605E-2</v>
      </c>
      <c r="CX229" s="62">
        <f ca="1">CX25*'SaaS - Cohorts (Logos)'!CX25</f>
        <v>1.7227599013113812E-2</v>
      </c>
      <c r="CY229" s="62">
        <f ca="1">CY25*'SaaS - Cohorts (Logos)'!CY25</f>
        <v>1.5160287131540157E-2</v>
      </c>
      <c r="CZ229" s="62">
        <f ca="1">CZ25*'SaaS - Cohorts (Logos)'!CZ25</f>
        <v>1.334105267575534E-2</v>
      </c>
      <c r="DA229" s="62">
        <f ca="1">DA25*'SaaS - Cohorts (Logos)'!DA25</f>
        <v>1.1740126354664699E-2</v>
      </c>
      <c r="DB229" s="62">
        <f ca="1">DB25*'SaaS - Cohorts (Logos)'!DB25</f>
        <v>1.0331311192104934E-2</v>
      </c>
      <c r="DC229" s="62">
        <f ca="1">DC25*'SaaS - Cohorts (Logos)'!DC25</f>
        <v>9.0915538490523411E-3</v>
      </c>
      <c r="DD229" s="62">
        <f ca="1">DD25*'SaaS - Cohorts (Logos)'!DD25</f>
        <v>8.0005673871660597E-3</v>
      </c>
      <c r="DE229" s="62">
        <f ca="1">DE25*'SaaS - Cohorts (Logos)'!DE25</f>
        <v>7.0404993007061314E-3</v>
      </c>
      <c r="DF229" s="62">
        <f ca="1">DF25*'SaaS - Cohorts (Logos)'!DF25</f>
        <v>6.1956393846213948E-3</v>
      </c>
      <c r="DG229" s="62">
        <f ca="1">DG25*'SaaS - Cohorts (Logos)'!DG25</f>
        <v>5.4521626584668279E-3</v>
      </c>
      <c r="DH229" s="62">
        <f ca="1">DH25*'SaaS - Cohorts (Logos)'!DH25</f>
        <v>4.7979031394508086E-3</v>
      </c>
      <c r="DI229" s="62">
        <f ca="1">DI25*'SaaS - Cohorts (Logos)'!DI25</f>
        <v>4.2221547627167106E-3</v>
      </c>
      <c r="DJ229" s="62">
        <f ca="1">DJ25*'SaaS - Cohorts (Logos)'!DJ25</f>
        <v>3.7154961911907061E-3</v>
      </c>
      <c r="DK229" s="62">
        <f ca="1">DK25*'SaaS - Cohorts (Logos)'!DK25</f>
        <v>3.2696366482478211E-3</v>
      </c>
      <c r="DL229" s="62">
        <f ca="1">DL25*'SaaS - Cohorts (Logos)'!DL25</f>
        <v>2.8772802504580825E-3</v>
      </c>
      <c r="DM229" s="62">
        <f ca="1">DM25*'SaaS - Cohorts (Logos)'!DM25</f>
        <v>2.5320066204031124E-3</v>
      </c>
      <c r="DN229" s="62">
        <f ca="1">DN25*'SaaS - Cohorts (Logos)'!DN25</f>
        <v>2.2281658259547389E-3</v>
      </c>
      <c r="DO229" s="62">
        <f ca="1">DO25*'SaaS - Cohorts (Logos)'!DO25</f>
        <v>1.9607859268401698E-3</v>
      </c>
      <c r="DP229" s="62">
        <f ca="1">DP25*'SaaS - Cohorts (Logos)'!DP25</f>
        <v>1.7254916156193496E-3</v>
      </c>
      <c r="DQ229" s="62">
        <f ca="1">DQ25*'SaaS - Cohorts (Logos)'!DQ25</f>
        <v>1.5184326217450275E-3</v>
      </c>
      <c r="DR229" s="62">
        <f ca="1">DR25*'SaaS - Cohorts (Logos)'!DR25</f>
        <v>1.3362207071356243E-3</v>
      </c>
    </row>
    <row r="230" spans="2:122" ht="15.75" customHeight="1">
      <c r="B230" s="195">
        <v>43617</v>
      </c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62">
        <f ca="1">BK26*'SaaS - Cohorts (Logos)'!BK26</f>
        <v>2.52</v>
      </c>
      <c r="BL230" s="62">
        <f ca="1">BL26*'SaaS - Cohorts (Logos)'!BL26</f>
        <v>2.2176</v>
      </c>
      <c r="BM230" s="62">
        <f ca="1">BM26*'SaaS - Cohorts (Logos)'!BM26</f>
        <v>1.9514879999999999</v>
      </c>
      <c r="BN230" s="62">
        <f ca="1">BN26*'SaaS - Cohorts (Logos)'!BN26</f>
        <v>1.7173094399999997</v>
      </c>
      <c r="BO230" s="62">
        <f ca="1">BO26*'SaaS - Cohorts (Logos)'!BO26</f>
        <v>1.5112323071999998</v>
      </c>
      <c r="BP230" s="62">
        <f ca="1">BP26*'SaaS - Cohorts (Logos)'!BP26</f>
        <v>1.3298844303359998</v>
      </c>
      <c r="BQ230" s="62">
        <f ca="1">BQ26*'SaaS - Cohorts (Logos)'!BQ26</f>
        <v>1.1702982986956798</v>
      </c>
      <c r="BR230" s="62">
        <f ca="1">BR26*'SaaS - Cohorts (Logos)'!BR26</f>
        <v>1.0298625028521982</v>
      </c>
      <c r="BS230" s="62">
        <f ca="1">BS26*'SaaS - Cohorts (Logos)'!BS26</f>
        <v>0.90627900250993432</v>
      </c>
      <c r="BT230" s="62">
        <f ca="1">BT26*'SaaS - Cohorts (Logos)'!BT26</f>
        <v>0.79752552220874229</v>
      </c>
      <c r="BU230" s="62">
        <f ca="1">BU26*'SaaS - Cohorts (Logos)'!BU26</f>
        <v>0.70182245954369316</v>
      </c>
      <c r="BV230" s="62">
        <f ca="1">BV26*'SaaS - Cohorts (Logos)'!BV26</f>
        <v>0.61760376439844999</v>
      </c>
      <c r="BW230" s="62">
        <f ca="1">BW26*'SaaS - Cohorts (Logos)'!BW26</f>
        <v>0.54349131267063588</v>
      </c>
      <c r="BX230" s="62">
        <f ca="1">BX26*'SaaS - Cohorts (Logos)'!BX26</f>
        <v>0.47827235515015964</v>
      </c>
      <c r="BY230" s="62">
        <f ca="1">BY26*'SaaS - Cohorts (Logos)'!BY26</f>
        <v>0.42087967253214054</v>
      </c>
      <c r="BZ230" s="62">
        <f ca="1">BZ26*'SaaS - Cohorts (Logos)'!BZ26</f>
        <v>0.37037411182828373</v>
      </c>
      <c r="CA230" s="62">
        <f ca="1">CA26*'SaaS - Cohorts (Logos)'!CA26</f>
        <v>0.32592921840888966</v>
      </c>
      <c r="CB230" s="62">
        <f ca="1">CB26*'SaaS - Cohorts (Logos)'!CB26</f>
        <v>0.28681771219982294</v>
      </c>
      <c r="CC230" s="62">
        <f ca="1">CC26*'SaaS - Cohorts (Logos)'!CC26</f>
        <v>0.25239958673584417</v>
      </c>
      <c r="CD230" s="62">
        <f ca="1">CD26*'SaaS - Cohorts (Logos)'!CD26</f>
        <v>0.22211163632754288</v>
      </c>
      <c r="CE230" s="62">
        <f ca="1">CE26*'SaaS - Cohorts (Logos)'!CE26</f>
        <v>0.19545823996823775</v>
      </c>
      <c r="CF230" s="62">
        <f ca="1">CF26*'SaaS - Cohorts (Logos)'!CF26</f>
        <v>0.1720032511720492</v>
      </c>
      <c r="CG230" s="62">
        <f ca="1">CG26*'SaaS - Cohorts (Logos)'!CG26</f>
        <v>0.15136286103140328</v>
      </c>
      <c r="CH230" s="62">
        <f ca="1">CH26*'SaaS - Cohorts (Logos)'!CH26</f>
        <v>0.13319931770763491</v>
      </c>
      <c r="CI230" s="62">
        <f ca="1">CI26*'SaaS - Cohorts (Logos)'!CI26</f>
        <v>0.1172153995827187</v>
      </c>
      <c r="CJ230" s="62">
        <f ca="1">CJ26*'SaaS - Cohorts (Logos)'!CJ26</f>
        <v>0.10314955163279245</v>
      </c>
      <c r="CK230" s="62">
        <f ca="1">CK26*'SaaS - Cohorts (Logos)'!CK26</f>
        <v>9.0771605436857347E-2</v>
      </c>
      <c r="CL230" s="62">
        <f ca="1">CL26*'SaaS - Cohorts (Logos)'!CL26</f>
        <v>7.9879012784434461E-2</v>
      </c>
      <c r="CM230" s="62">
        <f ca="1">CM26*'SaaS - Cohorts (Logos)'!CM26</f>
        <v>7.0293531250302327E-2</v>
      </c>
      <c r="CN230" s="62">
        <f ca="1">CN26*'SaaS - Cohorts (Logos)'!CN26</f>
        <v>6.1858307500266045E-2</v>
      </c>
      <c r="CO230" s="62">
        <f ca="1">CO26*'SaaS - Cohorts (Logos)'!CO26</f>
        <v>5.4435310600234127E-2</v>
      </c>
      <c r="CP230" s="62">
        <f ca="1">CP26*'SaaS - Cohorts (Logos)'!CP26</f>
        <v>4.7903073328206029E-2</v>
      </c>
      <c r="CQ230" s="62">
        <f ca="1">CQ26*'SaaS - Cohorts (Logos)'!CQ26</f>
        <v>4.2154704528821307E-2</v>
      </c>
      <c r="CR230" s="62">
        <f ca="1">CR26*'SaaS - Cohorts (Logos)'!CR26</f>
        <v>3.709613998536275E-2</v>
      </c>
      <c r="CS230" s="62">
        <f ca="1">CS26*'SaaS - Cohorts (Logos)'!CS26</f>
        <v>3.2644603187119217E-2</v>
      </c>
      <c r="CT230" s="62">
        <f ca="1">CT26*'SaaS - Cohorts (Logos)'!CT26</f>
        <v>2.8727250804664914E-2</v>
      </c>
      <c r="CU230" s="62">
        <f ca="1">CU26*'SaaS - Cohorts (Logos)'!CU26</f>
        <v>2.5279980708105124E-2</v>
      </c>
      <c r="CV230" s="62">
        <f ca="1">CV26*'SaaS - Cohorts (Logos)'!CV26</f>
        <v>2.2246383023132504E-2</v>
      </c>
      <c r="CW230" s="62">
        <f ca="1">CW26*'SaaS - Cohorts (Logos)'!CW26</f>
        <v>1.9576817060356605E-2</v>
      </c>
      <c r="CX230" s="62">
        <f ca="1">CX26*'SaaS - Cohorts (Logos)'!CX26</f>
        <v>1.7227599013113812E-2</v>
      </c>
      <c r="CY230" s="62">
        <f ca="1">CY26*'SaaS - Cohorts (Logos)'!CY26</f>
        <v>1.5160287131540157E-2</v>
      </c>
      <c r="CZ230" s="62">
        <f ca="1">CZ26*'SaaS - Cohorts (Logos)'!CZ26</f>
        <v>1.334105267575534E-2</v>
      </c>
      <c r="DA230" s="62">
        <f ca="1">DA26*'SaaS - Cohorts (Logos)'!DA26</f>
        <v>1.1740126354664699E-2</v>
      </c>
      <c r="DB230" s="62">
        <f ca="1">DB26*'SaaS - Cohorts (Logos)'!DB26</f>
        <v>1.0331311192104934E-2</v>
      </c>
      <c r="DC230" s="62">
        <f ca="1">DC26*'SaaS - Cohorts (Logos)'!DC26</f>
        <v>9.0915538490523411E-3</v>
      </c>
      <c r="DD230" s="62">
        <f ca="1">DD26*'SaaS - Cohorts (Logos)'!DD26</f>
        <v>8.0005673871660597E-3</v>
      </c>
      <c r="DE230" s="62">
        <f ca="1">DE26*'SaaS - Cohorts (Logos)'!DE26</f>
        <v>7.0404993007061314E-3</v>
      </c>
      <c r="DF230" s="62">
        <f ca="1">DF26*'SaaS - Cohorts (Logos)'!DF26</f>
        <v>6.1956393846213948E-3</v>
      </c>
      <c r="DG230" s="62">
        <f ca="1">DG26*'SaaS - Cohorts (Logos)'!DG26</f>
        <v>5.4521626584668279E-3</v>
      </c>
      <c r="DH230" s="62">
        <f ca="1">DH26*'SaaS - Cohorts (Logos)'!DH26</f>
        <v>4.7979031394508086E-3</v>
      </c>
      <c r="DI230" s="62">
        <f ca="1">DI26*'SaaS - Cohorts (Logos)'!DI26</f>
        <v>4.2221547627167106E-3</v>
      </c>
      <c r="DJ230" s="62">
        <f ca="1">DJ26*'SaaS - Cohorts (Logos)'!DJ26</f>
        <v>3.7154961911907061E-3</v>
      </c>
      <c r="DK230" s="62">
        <f ca="1">DK26*'SaaS - Cohorts (Logos)'!DK26</f>
        <v>3.2696366482478211E-3</v>
      </c>
      <c r="DL230" s="62">
        <f ca="1">DL26*'SaaS - Cohorts (Logos)'!DL26</f>
        <v>2.8772802504580825E-3</v>
      </c>
      <c r="DM230" s="62">
        <f ca="1">DM26*'SaaS - Cohorts (Logos)'!DM26</f>
        <v>2.5320066204031124E-3</v>
      </c>
      <c r="DN230" s="62">
        <f ca="1">DN26*'SaaS - Cohorts (Logos)'!DN26</f>
        <v>2.2281658259547389E-3</v>
      </c>
      <c r="DO230" s="62">
        <f ca="1">DO26*'SaaS - Cohorts (Logos)'!DO26</f>
        <v>1.9607859268401698E-3</v>
      </c>
      <c r="DP230" s="62">
        <f ca="1">DP26*'SaaS - Cohorts (Logos)'!DP26</f>
        <v>1.7254916156193496E-3</v>
      </c>
      <c r="DQ230" s="62">
        <f ca="1">DQ26*'SaaS - Cohorts (Logos)'!DQ26</f>
        <v>1.5184326217450275E-3</v>
      </c>
      <c r="DR230" s="62">
        <f ca="1">DR26*'SaaS - Cohorts (Logos)'!DR26</f>
        <v>1.3362207071356243E-3</v>
      </c>
    </row>
    <row r="231" spans="2:122" ht="15.75" customHeight="1">
      <c r="B231" s="195">
        <v>43647</v>
      </c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62">
        <f ca="1">BK27*'SaaS - Cohorts (Logos)'!BK27</f>
        <v>2.94</v>
      </c>
      <c r="BL231" s="62">
        <f ca="1">BL27*'SaaS - Cohorts (Logos)'!BL27</f>
        <v>2.5871999999999997</v>
      </c>
      <c r="BM231" s="62">
        <f ca="1">BM27*'SaaS - Cohorts (Logos)'!BM27</f>
        <v>2.2767359999999996</v>
      </c>
      <c r="BN231" s="62">
        <f ca="1">BN27*'SaaS - Cohorts (Logos)'!BN27</f>
        <v>2.0035276799999999</v>
      </c>
      <c r="BO231" s="62">
        <f ca="1">BO27*'SaaS - Cohorts (Logos)'!BO27</f>
        <v>1.7631043583999997</v>
      </c>
      <c r="BP231" s="62">
        <f ca="1">BP27*'SaaS - Cohorts (Logos)'!BP27</f>
        <v>1.5515318353919998</v>
      </c>
      <c r="BQ231" s="62">
        <f ca="1">BQ27*'SaaS - Cohorts (Logos)'!BQ27</f>
        <v>1.36534801514496</v>
      </c>
      <c r="BR231" s="62">
        <f ca="1">BR27*'SaaS - Cohorts (Logos)'!BR27</f>
        <v>1.2015062533275647</v>
      </c>
      <c r="BS231" s="62">
        <f ca="1">BS27*'SaaS - Cohorts (Logos)'!BS27</f>
        <v>1.0573255029282567</v>
      </c>
      <c r="BT231" s="62">
        <f ca="1">BT27*'SaaS - Cohorts (Logos)'!BT27</f>
        <v>0.93044644257686615</v>
      </c>
      <c r="BU231" s="62">
        <f ca="1">BU27*'SaaS - Cohorts (Logos)'!BU27</f>
        <v>0.81879286946764229</v>
      </c>
      <c r="BV231" s="62">
        <f ca="1">BV27*'SaaS - Cohorts (Logos)'!BV27</f>
        <v>0.72053772513152525</v>
      </c>
      <c r="BW231" s="62">
        <f ca="1">BW27*'SaaS - Cohorts (Logos)'!BW27</f>
        <v>0.63407319811574225</v>
      </c>
      <c r="BX231" s="62">
        <f ca="1">BX27*'SaaS - Cohorts (Logos)'!BX27</f>
        <v>0.55798441434185309</v>
      </c>
      <c r="BY231" s="62">
        <f ca="1">BY27*'SaaS - Cohorts (Logos)'!BY27</f>
        <v>0.49102628462083064</v>
      </c>
      <c r="BZ231" s="62">
        <f ca="1">BZ27*'SaaS - Cohorts (Logos)'!BZ27</f>
        <v>0.43210313046633098</v>
      </c>
      <c r="CA231" s="62">
        <f ca="1">CA27*'SaaS - Cohorts (Logos)'!CA27</f>
        <v>0.38025075481037124</v>
      </c>
      <c r="CB231" s="62">
        <f ca="1">CB27*'SaaS - Cohorts (Logos)'!CB27</f>
        <v>0.33462066423312664</v>
      </c>
      <c r="CC231" s="62">
        <f ca="1">CC27*'SaaS - Cohorts (Logos)'!CC27</f>
        <v>0.29446618452515144</v>
      </c>
      <c r="CD231" s="62">
        <f ca="1">CD27*'SaaS - Cohorts (Logos)'!CD27</f>
        <v>0.25913024238213328</v>
      </c>
      <c r="CE231" s="62">
        <f ca="1">CE27*'SaaS - Cohorts (Logos)'!CE27</f>
        <v>0.22803461329627728</v>
      </c>
      <c r="CF231" s="62">
        <f ca="1">CF27*'SaaS - Cohorts (Logos)'!CF27</f>
        <v>0.20067045970072397</v>
      </c>
      <c r="CG231" s="62">
        <f ca="1">CG27*'SaaS - Cohorts (Logos)'!CG27</f>
        <v>0.17659000453663709</v>
      </c>
      <c r="CH231" s="62">
        <f ca="1">CH27*'SaaS - Cohorts (Logos)'!CH27</f>
        <v>0.15539920399224064</v>
      </c>
      <c r="CI231" s="62">
        <f ca="1">CI27*'SaaS - Cohorts (Logos)'!CI27</f>
        <v>0.13675129951317175</v>
      </c>
      <c r="CJ231" s="62">
        <f ca="1">CJ27*'SaaS - Cohorts (Logos)'!CJ27</f>
        <v>0.12034114357159116</v>
      </c>
      <c r="CK231" s="62">
        <f ca="1">CK27*'SaaS - Cohorts (Logos)'!CK27</f>
        <v>0.10590020634300024</v>
      </c>
      <c r="CL231" s="62">
        <f ca="1">CL27*'SaaS - Cohorts (Logos)'!CL27</f>
        <v>9.3192181581840214E-2</v>
      </c>
      <c r="CM231" s="62">
        <f ca="1">CM27*'SaaS - Cohorts (Logos)'!CM27</f>
        <v>8.2009119792019386E-2</v>
      </c>
      <c r="CN231" s="62">
        <f ca="1">CN27*'SaaS - Cohorts (Logos)'!CN27</f>
        <v>7.2168025416977061E-2</v>
      </c>
      <c r="CO231" s="62">
        <f ca="1">CO27*'SaaS - Cohorts (Logos)'!CO27</f>
        <v>6.350786236693981E-2</v>
      </c>
      <c r="CP231" s="62">
        <f ca="1">CP27*'SaaS - Cohorts (Logos)'!CP27</f>
        <v>5.5886918882907026E-2</v>
      </c>
      <c r="CQ231" s="62">
        <f ca="1">CQ27*'SaaS - Cohorts (Logos)'!CQ27</f>
        <v>4.918048861695818E-2</v>
      </c>
      <c r="CR231" s="62">
        <f ca="1">CR27*'SaaS - Cohorts (Logos)'!CR27</f>
        <v>4.3278829982923206E-2</v>
      </c>
      <c r="CS231" s="62">
        <f ca="1">CS27*'SaaS - Cohorts (Logos)'!CS27</f>
        <v>3.8085370384972422E-2</v>
      </c>
      <c r="CT231" s="62">
        <f ca="1">CT27*'SaaS - Cohorts (Logos)'!CT27</f>
        <v>3.3515125938775724E-2</v>
      </c>
      <c r="CU231" s="62">
        <f ca="1">CU27*'SaaS - Cohorts (Logos)'!CU27</f>
        <v>2.9493310826122644E-2</v>
      </c>
      <c r="CV231" s="62">
        <f ca="1">CV27*'SaaS - Cohorts (Logos)'!CV27</f>
        <v>2.5954113526987923E-2</v>
      </c>
      <c r="CW231" s="62">
        <f ca="1">CW27*'SaaS - Cohorts (Logos)'!CW27</f>
        <v>2.2839619903749372E-2</v>
      </c>
      <c r="CX231" s="62">
        <f ca="1">CX27*'SaaS - Cohorts (Logos)'!CX27</f>
        <v>2.0098865515299449E-2</v>
      </c>
      <c r="CY231" s="62">
        <f ca="1">CY27*'SaaS - Cohorts (Logos)'!CY27</f>
        <v>1.7687001653463513E-2</v>
      </c>
      <c r="CZ231" s="62">
        <f ca="1">CZ27*'SaaS - Cohorts (Logos)'!CZ27</f>
        <v>1.5564561455047893E-2</v>
      </c>
      <c r="DA231" s="62">
        <f ca="1">DA27*'SaaS - Cohorts (Logos)'!DA27</f>
        <v>1.3696814080442148E-2</v>
      </c>
      <c r="DB231" s="62">
        <f ca="1">DB27*'SaaS - Cohorts (Logos)'!DB27</f>
        <v>1.2053196390789087E-2</v>
      </c>
      <c r="DC231" s="62">
        <f ca="1">DC27*'SaaS - Cohorts (Logos)'!DC27</f>
        <v>1.0606812823894397E-2</v>
      </c>
      <c r="DD231" s="62">
        <f ca="1">DD27*'SaaS - Cohorts (Logos)'!DD27</f>
        <v>9.3339952850270691E-3</v>
      </c>
      <c r="DE231" s="62">
        <f ca="1">DE27*'SaaS - Cohorts (Logos)'!DE27</f>
        <v>8.2139158508238216E-3</v>
      </c>
      <c r="DF231" s="62">
        <f ca="1">DF27*'SaaS - Cohorts (Logos)'!DF27</f>
        <v>7.2282459487249626E-3</v>
      </c>
      <c r="DG231" s="62">
        <f ca="1">DG27*'SaaS - Cohorts (Logos)'!DG27</f>
        <v>6.3608564348779668E-3</v>
      </c>
      <c r="DH231" s="62">
        <f ca="1">DH27*'SaaS - Cohorts (Logos)'!DH27</f>
        <v>5.5975536626926108E-3</v>
      </c>
      <c r="DI231" s="62">
        <f ca="1">DI27*'SaaS - Cohorts (Logos)'!DI27</f>
        <v>4.9258472231694982E-3</v>
      </c>
      <c r="DJ231" s="62">
        <f ca="1">DJ27*'SaaS - Cohorts (Logos)'!DJ27</f>
        <v>4.3347455563891579E-3</v>
      </c>
      <c r="DK231" s="62">
        <f ca="1">DK27*'SaaS - Cohorts (Logos)'!DK27</f>
        <v>3.8145760896224588E-3</v>
      </c>
      <c r="DL231" s="62">
        <f ca="1">DL27*'SaaS - Cohorts (Logos)'!DL27</f>
        <v>3.3568269588677632E-3</v>
      </c>
      <c r="DM231" s="62">
        <f ca="1">DM27*'SaaS - Cohorts (Logos)'!DM27</f>
        <v>2.9540077238036319E-3</v>
      </c>
      <c r="DN231" s="62">
        <f ca="1">DN27*'SaaS - Cohorts (Logos)'!DN27</f>
        <v>2.5995267969471957E-3</v>
      </c>
      <c r="DO231" s="62">
        <f ca="1">DO27*'SaaS - Cohorts (Logos)'!DO27</f>
        <v>2.2875835813135322E-3</v>
      </c>
      <c r="DP231" s="62">
        <f ca="1">DP27*'SaaS - Cohorts (Logos)'!DP27</f>
        <v>2.0130735515559084E-3</v>
      </c>
      <c r="DQ231" s="62">
        <f ca="1">DQ27*'SaaS - Cohorts (Logos)'!DQ27</f>
        <v>1.7715047253691993E-3</v>
      </c>
      <c r="DR231" s="62">
        <f ca="1">DR27*'SaaS - Cohorts (Logos)'!DR27</f>
        <v>1.5589241583248955E-3</v>
      </c>
    </row>
    <row r="232" spans="2:122" ht="15.75" customHeight="1">
      <c r="B232" s="195">
        <v>43678</v>
      </c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62">
        <f ca="1">BK28*'SaaS - Cohorts (Logos)'!BK28</f>
        <v>3.3600000000000003</v>
      </c>
      <c r="BL232" s="62">
        <f ca="1">BL28*'SaaS - Cohorts (Logos)'!BL28</f>
        <v>2.9568000000000008</v>
      </c>
      <c r="BM232" s="62">
        <f ca="1">BM28*'SaaS - Cohorts (Logos)'!BM28</f>
        <v>2.6019840000000003</v>
      </c>
      <c r="BN232" s="62">
        <f ca="1">BN28*'SaaS - Cohorts (Logos)'!BN28</f>
        <v>2.2897459200000001</v>
      </c>
      <c r="BO232" s="62">
        <f ca="1">BO28*'SaaS - Cohorts (Logos)'!BO28</f>
        <v>2.0149764096</v>
      </c>
      <c r="BP232" s="62">
        <f ca="1">BP28*'SaaS - Cohorts (Logos)'!BP28</f>
        <v>1.773179240448</v>
      </c>
      <c r="BQ232" s="62">
        <f ca="1">BQ28*'SaaS - Cohorts (Logos)'!BQ28</f>
        <v>1.5603977315942401</v>
      </c>
      <c r="BR232" s="62">
        <f ca="1">BR28*'SaaS - Cohorts (Logos)'!BR28</f>
        <v>1.3731500038029312</v>
      </c>
      <c r="BS232" s="62">
        <f ca="1">BS28*'SaaS - Cohorts (Logos)'!BS28</f>
        <v>1.2083720033465797</v>
      </c>
      <c r="BT232" s="62">
        <f ca="1">BT28*'SaaS - Cohorts (Logos)'!BT28</f>
        <v>1.0633673629449898</v>
      </c>
      <c r="BU232" s="62">
        <f ca="1">BU28*'SaaS - Cohorts (Logos)'!BU28</f>
        <v>0.93576327939159121</v>
      </c>
      <c r="BV232" s="62">
        <f ca="1">BV28*'SaaS - Cohorts (Logos)'!BV28</f>
        <v>0.82347168586460029</v>
      </c>
      <c r="BW232" s="62">
        <f ca="1">BW28*'SaaS - Cohorts (Logos)'!BW28</f>
        <v>0.72465508356084829</v>
      </c>
      <c r="BX232" s="62">
        <f ca="1">BX28*'SaaS - Cohorts (Logos)'!BX28</f>
        <v>0.63769647353354653</v>
      </c>
      <c r="BY232" s="62">
        <f ca="1">BY28*'SaaS - Cohorts (Logos)'!BY28</f>
        <v>0.56117289670952086</v>
      </c>
      <c r="BZ232" s="62">
        <f ca="1">BZ28*'SaaS - Cohorts (Logos)'!BZ28</f>
        <v>0.49383214910437839</v>
      </c>
      <c r="CA232" s="62">
        <f ca="1">CA28*'SaaS - Cohorts (Logos)'!CA28</f>
        <v>0.43457229121185303</v>
      </c>
      <c r="CB232" s="62">
        <f ca="1">CB28*'SaaS - Cohorts (Logos)'!CB28</f>
        <v>0.38242361626643073</v>
      </c>
      <c r="CC232" s="62">
        <f ca="1">CC28*'SaaS - Cohorts (Logos)'!CC28</f>
        <v>0.33653278231445904</v>
      </c>
      <c r="CD232" s="62">
        <f ca="1">CD28*'SaaS - Cohorts (Logos)'!CD28</f>
        <v>0.29614884843672401</v>
      </c>
      <c r="CE232" s="62">
        <f ca="1">CE28*'SaaS - Cohorts (Logos)'!CE28</f>
        <v>0.26061098662431709</v>
      </c>
      <c r="CF232" s="62">
        <f ca="1">CF28*'SaaS - Cohorts (Logos)'!CF28</f>
        <v>0.22933766822939905</v>
      </c>
      <c r="CG232" s="62">
        <f ca="1">CG28*'SaaS - Cohorts (Logos)'!CG28</f>
        <v>0.20181714804187117</v>
      </c>
      <c r="CH232" s="62">
        <f ca="1">CH28*'SaaS - Cohorts (Logos)'!CH28</f>
        <v>0.17759909027684664</v>
      </c>
      <c r="CI232" s="62">
        <f ca="1">CI28*'SaaS - Cohorts (Logos)'!CI28</f>
        <v>0.15628719944362504</v>
      </c>
      <c r="CJ232" s="62">
        <f ca="1">CJ28*'SaaS - Cohorts (Logos)'!CJ28</f>
        <v>0.13753273551039003</v>
      </c>
      <c r="CK232" s="62">
        <f ca="1">CK28*'SaaS - Cohorts (Logos)'!CK28</f>
        <v>0.12102880724914322</v>
      </c>
      <c r="CL232" s="62">
        <f ca="1">CL28*'SaaS - Cohorts (Logos)'!CL28</f>
        <v>0.10650535037924605</v>
      </c>
      <c r="CM232" s="62">
        <f ca="1">CM28*'SaaS - Cohorts (Logos)'!CM28</f>
        <v>9.3724708333736528E-2</v>
      </c>
      <c r="CN232" s="62">
        <f ca="1">CN28*'SaaS - Cohorts (Logos)'!CN28</f>
        <v>8.2477743333688139E-2</v>
      </c>
      <c r="CO232" s="62">
        <f ca="1">CO28*'SaaS - Cohorts (Logos)'!CO28</f>
        <v>7.2580414133645563E-2</v>
      </c>
      <c r="CP232" s="62">
        <f ca="1">CP28*'SaaS - Cohorts (Logos)'!CP28</f>
        <v>6.3870764437608085E-2</v>
      </c>
      <c r="CQ232" s="62">
        <f ca="1">CQ28*'SaaS - Cohorts (Logos)'!CQ28</f>
        <v>5.6206272705095123E-2</v>
      </c>
      <c r="CR232" s="62">
        <f ca="1">CR28*'SaaS - Cohorts (Logos)'!CR28</f>
        <v>4.9461519980483704E-2</v>
      </c>
      <c r="CS232" s="62">
        <f ca="1">CS28*'SaaS - Cohorts (Logos)'!CS28</f>
        <v>4.3526137582825662E-2</v>
      </c>
      <c r="CT232" s="62">
        <f ca="1">CT28*'SaaS - Cohorts (Logos)'!CT28</f>
        <v>3.8303001072886589E-2</v>
      </c>
      <c r="CU232" s="62">
        <f ca="1">CU28*'SaaS - Cohorts (Logos)'!CU28</f>
        <v>3.3706640944140193E-2</v>
      </c>
      <c r="CV232" s="62">
        <f ca="1">CV28*'SaaS - Cohorts (Logos)'!CV28</f>
        <v>2.9661844030843366E-2</v>
      </c>
      <c r="CW232" s="62">
        <f ca="1">CW28*'SaaS - Cohorts (Logos)'!CW28</f>
        <v>2.6102422747142164E-2</v>
      </c>
      <c r="CX232" s="62">
        <f ca="1">CX28*'SaaS - Cohorts (Logos)'!CX28</f>
        <v>2.2970132017485104E-2</v>
      </c>
      <c r="CY232" s="62">
        <f ca="1">CY28*'SaaS - Cohorts (Logos)'!CY28</f>
        <v>2.0213716175386892E-2</v>
      </c>
      <c r="CZ232" s="62">
        <f ca="1">CZ28*'SaaS - Cohorts (Logos)'!CZ28</f>
        <v>1.7788070234340463E-2</v>
      </c>
      <c r="DA232" s="62">
        <f ca="1">DA28*'SaaS - Cohorts (Logos)'!DA28</f>
        <v>1.5653501806219612E-2</v>
      </c>
      <c r="DB232" s="62">
        <f ca="1">DB28*'SaaS - Cohorts (Logos)'!DB28</f>
        <v>1.377508158947326E-2</v>
      </c>
      <c r="DC232" s="62">
        <f ca="1">DC28*'SaaS - Cohorts (Logos)'!DC28</f>
        <v>1.2122071798736469E-2</v>
      </c>
      <c r="DD232" s="62">
        <f ca="1">DD28*'SaaS - Cohorts (Logos)'!DD28</f>
        <v>1.0667423182888094E-2</v>
      </c>
      <c r="DE232" s="62">
        <f ca="1">DE28*'SaaS - Cohorts (Logos)'!DE28</f>
        <v>9.387332400941523E-3</v>
      </c>
      <c r="DF232" s="62">
        <f ca="1">DF28*'SaaS - Cohorts (Logos)'!DF28</f>
        <v>8.2608525128285409E-3</v>
      </c>
      <c r="DG232" s="62">
        <f ca="1">DG28*'SaaS - Cohorts (Logos)'!DG28</f>
        <v>7.2695502112891152E-3</v>
      </c>
      <c r="DH232" s="62">
        <f ca="1">DH28*'SaaS - Cohorts (Logos)'!DH28</f>
        <v>6.3972041859344216E-3</v>
      </c>
      <c r="DI232" s="62">
        <f ca="1">DI28*'SaaS - Cohorts (Logos)'!DI28</f>
        <v>5.629539683622291E-3</v>
      </c>
      <c r="DJ232" s="62">
        <f ca="1">DJ28*'SaaS - Cohorts (Logos)'!DJ28</f>
        <v>4.9539949215876159E-3</v>
      </c>
      <c r="DK232" s="62">
        <f ca="1">DK28*'SaaS - Cohorts (Logos)'!DK28</f>
        <v>4.3595155309971018E-3</v>
      </c>
      <c r="DL232" s="62">
        <f ca="1">DL28*'SaaS - Cohorts (Logos)'!DL28</f>
        <v>3.83637366727745E-3</v>
      </c>
      <c r="DM232" s="62">
        <f ca="1">DM28*'SaaS - Cohorts (Logos)'!DM28</f>
        <v>3.3760088272041557E-3</v>
      </c>
      <c r="DN232" s="62">
        <f ca="1">DN28*'SaaS - Cohorts (Logos)'!DN28</f>
        <v>2.9708877679396574E-3</v>
      </c>
      <c r="DO232" s="62">
        <f ca="1">DO28*'SaaS - Cohorts (Logos)'!DO28</f>
        <v>2.6143812357868985E-3</v>
      </c>
      <c r="DP232" s="62">
        <f ca="1">DP28*'SaaS - Cohorts (Logos)'!DP28</f>
        <v>2.3006554874924704E-3</v>
      </c>
      <c r="DQ232" s="62">
        <f ca="1">DQ28*'SaaS - Cohorts (Logos)'!DQ28</f>
        <v>2.0245768289933741E-3</v>
      </c>
      <c r="DR232" s="62">
        <f ca="1">DR28*'SaaS - Cohorts (Logos)'!DR28</f>
        <v>1.7816276095141692E-3</v>
      </c>
    </row>
    <row r="233" spans="2:122" ht="15.75" customHeight="1">
      <c r="B233" s="195">
        <v>43709</v>
      </c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62">
        <f ca="1">BK29*'SaaS - Cohorts (Logos)'!BK29</f>
        <v>3.78</v>
      </c>
      <c r="BL233" s="62">
        <f ca="1">BL29*'SaaS - Cohorts (Logos)'!BL29</f>
        <v>3.3263999999999996</v>
      </c>
      <c r="BM233" s="62">
        <f ca="1">BM29*'SaaS - Cohorts (Logos)'!BM29</f>
        <v>2.9272319999999996</v>
      </c>
      <c r="BN233" s="62">
        <f ca="1">BN29*'SaaS - Cohorts (Logos)'!BN29</f>
        <v>2.5759641599999998</v>
      </c>
      <c r="BO233" s="62">
        <f ca="1">BO29*'SaaS - Cohorts (Logos)'!BO29</f>
        <v>2.2668484607999995</v>
      </c>
      <c r="BP233" s="62">
        <f ca="1">BP29*'SaaS - Cohorts (Logos)'!BP29</f>
        <v>1.9948266455039996</v>
      </c>
      <c r="BQ233" s="62">
        <f ca="1">BQ29*'SaaS - Cohorts (Logos)'!BQ29</f>
        <v>1.7554474480435198</v>
      </c>
      <c r="BR233" s="62">
        <f ca="1">BR29*'SaaS - Cohorts (Logos)'!BR29</f>
        <v>1.5447937542782975</v>
      </c>
      <c r="BS233" s="62">
        <f ca="1">BS29*'SaaS - Cohorts (Logos)'!BS29</f>
        <v>1.3594185037649018</v>
      </c>
      <c r="BT233" s="62">
        <f ca="1">BT29*'SaaS - Cohorts (Logos)'!BT29</f>
        <v>1.1962882833131137</v>
      </c>
      <c r="BU233" s="62">
        <f ca="1">BU29*'SaaS - Cohorts (Logos)'!BU29</f>
        <v>1.0527336893155399</v>
      </c>
      <c r="BV233" s="62">
        <f ca="1">BV29*'SaaS - Cohorts (Logos)'!BV29</f>
        <v>0.9264056465976751</v>
      </c>
      <c r="BW233" s="62">
        <f ca="1">BW29*'SaaS - Cohorts (Logos)'!BW29</f>
        <v>0.8152369690059541</v>
      </c>
      <c r="BX233" s="62">
        <f ca="1">BX29*'SaaS - Cohorts (Logos)'!BX29</f>
        <v>0.71740853272523963</v>
      </c>
      <c r="BY233" s="62">
        <f ca="1">BY29*'SaaS - Cohorts (Logos)'!BY29</f>
        <v>0.63131950879821086</v>
      </c>
      <c r="BZ233" s="62">
        <f ca="1">BZ29*'SaaS - Cohorts (Logos)'!BZ29</f>
        <v>0.55556116774242559</v>
      </c>
      <c r="CA233" s="62">
        <f ca="1">CA29*'SaaS - Cohorts (Logos)'!CA29</f>
        <v>0.48889382761333455</v>
      </c>
      <c r="CB233" s="62">
        <f ca="1">CB29*'SaaS - Cohorts (Logos)'!CB29</f>
        <v>0.43022656829973444</v>
      </c>
      <c r="CC233" s="62">
        <f ca="1">CC29*'SaaS - Cohorts (Logos)'!CC29</f>
        <v>0.37859938010376626</v>
      </c>
      <c r="CD233" s="62">
        <f ca="1">CD29*'SaaS - Cohorts (Logos)'!CD29</f>
        <v>0.33316745449131435</v>
      </c>
      <c r="CE233" s="62">
        <f ca="1">CE29*'SaaS - Cohorts (Logos)'!CE29</f>
        <v>0.29318735995235662</v>
      </c>
      <c r="CF233" s="62">
        <f ca="1">CF29*'SaaS - Cohorts (Logos)'!CF29</f>
        <v>0.25800487675807382</v>
      </c>
      <c r="CG233" s="62">
        <f ca="1">CG29*'SaaS - Cohorts (Logos)'!CG29</f>
        <v>0.22704429154710498</v>
      </c>
      <c r="CH233" s="62">
        <f ca="1">CH29*'SaaS - Cohorts (Logos)'!CH29</f>
        <v>0.1997989765614524</v>
      </c>
      <c r="CI233" s="62">
        <f ca="1">CI29*'SaaS - Cohorts (Logos)'!CI29</f>
        <v>0.17582309937407811</v>
      </c>
      <c r="CJ233" s="62">
        <f ca="1">CJ29*'SaaS - Cohorts (Logos)'!CJ29</f>
        <v>0.15472432744918874</v>
      </c>
      <c r="CK233" s="62">
        <f ca="1">CK29*'SaaS - Cohorts (Logos)'!CK29</f>
        <v>0.13615740815528607</v>
      </c>
      <c r="CL233" s="62">
        <f ca="1">CL29*'SaaS - Cohorts (Logos)'!CL29</f>
        <v>0.11981851917665175</v>
      </c>
      <c r="CM233" s="62">
        <f ca="1">CM29*'SaaS - Cohorts (Logos)'!CM29</f>
        <v>0.10544029687545353</v>
      </c>
      <c r="CN233" s="62">
        <f ca="1">CN29*'SaaS - Cohorts (Logos)'!CN29</f>
        <v>9.278746125039912E-2</v>
      </c>
      <c r="CO233" s="62">
        <f ca="1">CO29*'SaaS - Cohorts (Logos)'!CO29</f>
        <v>8.1652965900351218E-2</v>
      </c>
      <c r="CP233" s="62">
        <f ca="1">CP29*'SaaS - Cohorts (Logos)'!CP29</f>
        <v>7.1854609992309068E-2</v>
      </c>
      <c r="CQ233" s="62">
        <f ca="1">CQ29*'SaaS - Cohorts (Logos)'!CQ29</f>
        <v>6.3232056793231989E-2</v>
      </c>
      <c r="CR233" s="62">
        <f ca="1">CR29*'SaaS - Cohorts (Logos)'!CR29</f>
        <v>5.5644209978044146E-2</v>
      </c>
      <c r="CS233" s="62">
        <f ca="1">CS29*'SaaS - Cohorts (Logos)'!CS29</f>
        <v>4.8966904780678853E-2</v>
      </c>
      <c r="CT233" s="62">
        <f ca="1">CT29*'SaaS - Cohorts (Logos)'!CT29</f>
        <v>4.3090876206997392E-2</v>
      </c>
      <c r="CU233" s="62">
        <f ca="1">CU29*'SaaS - Cohorts (Logos)'!CU29</f>
        <v>3.7919971062157713E-2</v>
      </c>
      <c r="CV233" s="62">
        <f ca="1">CV29*'SaaS - Cohorts (Logos)'!CV29</f>
        <v>3.3369574534698784E-2</v>
      </c>
      <c r="CW233" s="62">
        <f ca="1">CW29*'SaaS - Cohorts (Logos)'!CW29</f>
        <v>2.9365225590534928E-2</v>
      </c>
      <c r="CX233" s="62">
        <f ca="1">CX29*'SaaS - Cohorts (Logos)'!CX29</f>
        <v>2.5841398519670735E-2</v>
      </c>
      <c r="CY233" s="62">
        <f ca="1">CY29*'SaaS - Cohorts (Logos)'!CY29</f>
        <v>2.2740430697310247E-2</v>
      </c>
      <c r="CZ233" s="62">
        <f ca="1">CZ29*'SaaS - Cohorts (Logos)'!CZ29</f>
        <v>2.0011579013633016E-2</v>
      </c>
      <c r="DA233" s="62">
        <f ca="1">DA29*'SaaS - Cohorts (Logos)'!DA29</f>
        <v>1.7610189531997052E-2</v>
      </c>
      <c r="DB233" s="62">
        <f ca="1">DB29*'SaaS - Cohorts (Logos)'!DB29</f>
        <v>1.5496966788157408E-2</v>
      </c>
      <c r="DC233" s="62">
        <f ca="1">DC29*'SaaS - Cohorts (Logos)'!DC29</f>
        <v>1.3637330773578519E-2</v>
      </c>
      <c r="DD233" s="62">
        <f ca="1">DD29*'SaaS - Cohorts (Logos)'!DD29</f>
        <v>1.2000851080749097E-2</v>
      </c>
      <c r="DE233" s="62">
        <f ca="1">DE29*'SaaS - Cohorts (Logos)'!DE29</f>
        <v>1.0560748951059205E-2</v>
      </c>
      <c r="DF233" s="62">
        <f ca="1">DF29*'SaaS - Cohorts (Logos)'!DF29</f>
        <v>9.2934590769321018E-3</v>
      </c>
      <c r="DG233" s="62">
        <f ca="1">DG29*'SaaS - Cohorts (Logos)'!DG29</f>
        <v>8.1782439877002479E-3</v>
      </c>
      <c r="DH233" s="62">
        <f ca="1">DH29*'SaaS - Cohorts (Logos)'!DH29</f>
        <v>7.1968547091762194E-3</v>
      </c>
      <c r="DI233" s="62">
        <f ca="1">DI29*'SaaS - Cohorts (Logos)'!DI29</f>
        <v>6.3332321440750725E-3</v>
      </c>
      <c r="DJ233" s="62">
        <f ca="1">DJ29*'SaaS - Cohorts (Logos)'!DJ29</f>
        <v>5.5732442867860643E-3</v>
      </c>
      <c r="DK233" s="62">
        <f ca="1">DK29*'SaaS - Cohorts (Logos)'!DK29</f>
        <v>4.904454972371736E-3</v>
      </c>
      <c r="DL233" s="62">
        <f ca="1">DL29*'SaaS - Cohorts (Logos)'!DL29</f>
        <v>4.3159203756871272E-3</v>
      </c>
      <c r="DM233" s="62">
        <f ca="1">DM29*'SaaS - Cohorts (Logos)'!DM29</f>
        <v>3.7980099306046721E-3</v>
      </c>
      <c r="DN233" s="62">
        <f ca="1">DN29*'SaaS - Cohorts (Logos)'!DN29</f>
        <v>3.3422487389321112E-3</v>
      </c>
      <c r="DO233" s="62">
        <f ca="1">DO29*'SaaS - Cohorts (Logos)'!DO29</f>
        <v>2.9411788902602575E-3</v>
      </c>
      <c r="DP233" s="62">
        <f ca="1">DP29*'SaaS - Cohorts (Logos)'!DP29</f>
        <v>2.5882374234290264E-3</v>
      </c>
      <c r="DQ233" s="62">
        <f ca="1">DQ29*'SaaS - Cohorts (Logos)'!DQ29</f>
        <v>2.2776489326175433E-3</v>
      </c>
      <c r="DR233" s="62">
        <f ca="1">DR29*'SaaS - Cohorts (Logos)'!DR29</f>
        <v>2.0043310607034382E-3</v>
      </c>
    </row>
    <row r="234" spans="2:122" ht="15.75" customHeight="1">
      <c r="B234" s="195">
        <v>43739</v>
      </c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62">
        <f ca="1">BK30*'SaaS - Cohorts (Logos)'!BK30</f>
        <v>4.62</v>
      </c>
      <c r="BL234" s="62">
        <f ca="1">BL30*'SaaS - Cohorts (Logos)'!BL30</f>
        <v>4.0655999999999999</v>
      </c>
      <c r="BM234" s="62">
        <f ca="1">BM30*'SaaS - Cohorts (Logos)'!BM30</f>
        <v>3.5777280000000005</v>
      </c>
      <c r="BN234" s="62">
        <f ca="1">BN30*'SaaS - Cohorts (Logos)'!BN30</f>
        <v>3.1484006400000006</v>
      </c>
      <c r="BO234" s="62">
        <f ca="1">BO30*'SaaS - Cohorts (Logos)'!BO30</f>
        <v>2.7705925632000006</v>
      </c>
      <c r="BP234" s="62">
        <f ca="1">BP30*'SaaS - Cohorts (Logos)'!BP30</f>
        <v>2.4381214556160007</v>
      </c>
      <c r="BQ234" s="62">
        <f ca="1">BQ30*'SaaS - Cohorts (Logos)'!BQ30</f>
        <v>2.1455468809420801</v>
      </c>
      <c r="BR234" s="62">
        <f ca="1">BR30*'SaaS - Cohorts (Logos)'!BR30</f>
        <v>1.8880812552290303</v>
      </c>
      <c r="BS234" s="62">
        <f ca="1">BS30*'SaaS - Cohorts (Logos)'!BS30</f>
        <v>1.661511504601547</v>
      </c>
      <c r="BT234" s="62">
        <f ca="1">BT30*'SaaS - Cohorts (Logos)'!BT30</f>
        <v>1.4621301240493614</v>
      </c>
      <c r="BU234" s="62">
        <f ca="1">BU30*'SaaS - Cohorts (Logos)'!BU30</f>
        <v>1.2866745091634382</v>
      </c>
      <c r="BV234" s="62">
        <f ca="1">BV30*'SaaS - Cohorts (Logos)'!BV30</f>
        <v>1.1322735680638256</v>
      </c>
      <c r="BW234" s="62">
        <f ca="1">BW30*'SaaS - Cohorts (Logos)'!BW30</f>
        <v>0.99640073989616651</v>
      </c>
      <c r="BX234" s="62">
        <f ca="1">BX30*'SaaS - Cohorts (Logos)'!BX30</f>
        <v>0.8768326511086264</v>
      </c>
      <c r="BY234" s="62">
        <f ca="1">BY30*'SaaS - Cohorts (Logos)'!BY30</f>
        <v>0.77161273297559119</v>
      </c>
      <c r="BZ234" s="62">
        <f ca="1">BZ30*'SaaS - Cohorts (Logos)'!BZ30</f>
        <v>0.6790192050185202</v>
      </c>
      <c r="CA234" s="62">
        <f ca="1">CA30*'SaaS - Cohorts (Logos)'!CA30</f>
        <v>0.59753690041629781</v>
      </c>
      <c r="CB234" s="62">
        <f ca="1">CB30*'SaaS - Cohorts (Logos)'!CB30</f>
        <v>0.52583247236634212</v>
      </c>
      <c r="CC234" s="62">
        <f ca="1">CC30*'SaaS - Cohorts (Logos)'!CC30</f>
        <v>0.46273257568238108</v>
      </c>
      <c r="CD234" s="62">
        <f ca="1">CD30*'SaaS - Cohorts (Logos)'!CD30</f>
        <v>0.40720466660049537</v>
      </c>
      <c r="CE234" s="62">
        <f ca="1">CE30*'SaaS - Cohorts (Logos)'!CE30</f>
        <v>0.35834010660843596</v>
      </c>
      <c r="CF234" s="62">
        <f ca="1">CF30*'SaaS - Cohorts (Logos)'!CF30</f>
        <v>0.31533929381542358</v>
      </c>
      <c r="CG234" s="62">
        <f ca="1">CG30*'SaaS - Cohorts (Logos)'!CG30</f>
        <v>0.27749857855757271</v>
      </c>
      <c r="CH234" s="62">
        <f ca="1">CH30*'SaaS - Cohorts (Logos)'!CH30</f>
        <v>0.244198749130664</v>
      </c>
      <c r="CI234" s="62">
        <f ca="1">CI30*'SaaS - Cohorts (Logos)'!CI30</f>
        <v>0.21489489923498431</v>
      </c>
      <c r="CJ234" s="62">
        <f ca="1">CJ30*'SaaS - Cohorts (Logos)'!CJ30</f>
        <v>0.18910751132678616</v>
      </c>
      <c r="CK234" s="62">
        <f ca="1">CK30*'SaaS - Cohorts (Logos)'!CK30</f>
        <v>0.16641460996757185</v>
      </c>
      <c r="CL234" s="62">
        <f ca="1">CL30*'SaaS - Cohorts (Logos)'!CL30</f>
        <v>0.14644485677146321</v>
      </c>
      <c r="CM234" s="62">
        <f ca="1">CM30*'SaaS - Cohorts (Logos)'!CM30</f>
        <v>0.12887147395888762</v>
      </c>
      <c r="CN234" s="62">
        <f ca="1">CN30*'SaaS - Cohorts (Logos)'!CN30</f>
        <v>0.11340689708382111</v>
      </c>
      <c r="CO234" s="62">
        <f ca="1">CO30*'SaaS - Cohorts (Logos)'!CO30</f>
        <v>9.9798069433762571E-2</v>
      </c>
      <c r="CP234" s="62">
        <f ca="1">CP30*'SaaS - Cohorts (Logos)'!CP30</f>
        <v>8.7822301101711076E-2</v>
      </c>
      <c r="CQ234" s="62">
        <f ca="1">CQ30*'SaaS - Cohorts (Logos)'!CQ30</f>
        <v>7.7283624969505749E-2</v>
      </c>
      <c r="CR234" s="62">
        <f ca="1">CR30*'SaaS - Cohorts (Logos)'!CR30</f>
        <v>6.8009589973165044E-2</v>
      </c>
      <c r="CS234" s="62">
        <f ca="1">CS30*'SaaS - Cohorts (Logos)'!CS30</f>
        <v>5.9848439176385229E-2</v>
      </c>
      <c r="CT234" s="62">
        <f ca="1">CT30*'SaaS - Cohorts (Logos)'!CT30</f>
        <v>5.2666626475218997E-2</v>
      </c>
      <c r="CU234" s="62">
        <f ca="1">CU30*'SaaS - Cohorts (Logos)'!CU30</f>
        <v>4.6346631298192713E-2</v>
      </c>
      <c r="CV234" s="62">
        <f ca="1">CV30*'SaaS - Cohorts (Logos)'!CV30</f>
        <v>4.0785035542409587E-2</v>
      </c>
      <c r="CW234" s="62">
        <f ca="1">CW30*'SaaS - Cohorts (Logos)'!CW30</f>
        <v>3.5890831277320429E-2</v>
      </c>
      <c r="CX234" s="62">
        <f ca="1">CX30*'SaaS - Cohorts (Logos)'!CX30</f>
        <v>3.1583931524041979E-2</v>
      </c>
      <c r="CY234" s="62">
        <f ca="1">CY30*'SaaS - Cohorts (Logos)'!CY30</f>
        <v>2.7793859741156935E-2</v>
      </c>
      <c r="CZ234" s="62">
        <f ca="1">CZ30*'SaaS - Cohorts (Logos)'!CZ30</f>
        <v>2.4458596572218102E-2</v>
      </c>
      <c r="DA234" s="62">
        <f ca="1">DA30*'SaaS - Cohorts (Logos)'!DA30</f>
        <v>2.1523564983551929E-2</v>
      </c>
      <c r="DB234" s="62">
        <f ca="1">DB30*'SaaS - Cohorts (Logos)'!DB30</f>
        <v>1.8940737185525695E-2</v>
      </c>
      <c r="DC234" s="62">
        <f ca="1">DC30*'SaaS - Cohorts (Logos)'!DC30</f>
        <v>1.6667848723262612E-2</v>
      </c>
      <c r="DD234" s="62">
        <f ca="1">DD30*'SaaS - Cohorts (Logos)'!DD30</f>
        <v>1.46677068764711E-2</v>
      </c>
      <c r="DE234" s="62">
        <f ca="1">DE30*'SaaS - Cohorts (Logos)'!DE30</f>
        <v>1.2907582051294567E-2</v>
      </c>
      <c r="DF234" s="62">
        <f ca="1">DF30*'SaaS - Cohorts (Logos)'!DF30</f>
        <v>1.1358672205139218E-2</v>
      </c>
      <c r="DG234" s="62">
        <f ca="1">DG30*'SaaS - Cohorts (Logos)'!DG30</f>
        <v>9.9956315405225135E-3</v>
      </c>
      <c r="DH234" s="62">
        <f ca="1">DH30*'SaaS - Cohorts (Logos)'!DH30</f>
        <v>8.7961557556598107E-3</v>
      </c>
      <c r="DI234" s="62">
        <f ca="1">DI30*'SaaS - Cohorts (Logos)'!DI30</f>
        <v>7.740617064980632E-3</v>
      </c>
      <c r="DJ234" s="62">
        <f ca="1">DJ30*'SaaS - Cohorts (Logos)'!DJ30</f>
        <v>6.8117430171829559E-3</v>
      </c>
      <c r="DK234" s="62">
        <f ca="1">DK30*'SaaS - Cohorts (Logos)'!DK30</f>
        <v>5.994333855121001E-3</v>
      </c>
      <c r="DL234" s="62">
        <f ca="1">DL30*'SaaS - Cohorts (Logos)'!DL30</f>
        <v>5.2750137925064809E-3</v>
      </c>
      <c r="DM234" s="62">
        <f ca="1">DM30*'SaaS - Cohorts (Logos)'!DM30</f>
        <v>4.6420121374057032E-3</v>
      </c>
      <c r="DN234" s="62">
        <f ca="1">DN30*'SaaS - Cohorts (Logos)'!DN30</f>
        <v>4.0849706809170183E-3</v>
      </c>
      <c r="DO234" s="62">
        <f ca="1">DO30*'SaaS - Cohorts (Logos)'!DO30</f>
        <v>3.5947741992069758E-3</v>
      </c>
      <c r="DP234" s="62">
        <f ca="1">DP30*'SaaS - Cohorts (Logos)'!DP30</f>
        <v>3.1634012953021388E-3</v>
      </c>
      <c r="DQ234" s="62">
        <f ca="1">DQ30*'SaaS - Cohorts (Logos)'!DQ30</f>
        <v>2.783793139865882E-3</v>
      </c>
      <c r="DR234" s="62">
        <f ca="1">DR30*'SaaS - Cohorts (Logos)'!DR30</f>
        <v>2.4497379630819757E-3</v>
      </c>
    </row>
    <row r="235" spans="2:122" ht="15.75" customHeight="1">
      <c r="B235" s="195">
        <v>43770</v>
      </c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62">
        <f ca="1">BK31*'SaaS - Cohorts (Logos)'!BK31</f>
        <v>5.4600000000000009</v>
      </c>
      <c r="BL235" s="62">
        <f ca="1">BL31*'SaaS - Cohorts (Logos)'!BL31</f>
        <v>4.8048000000000002</v>
      </c>
      <c r="BM235" s="62">
        <f ca="1">BM31*'SaaS - Cohorts (Logos)'!BM31</f>
        <v>4.228224</v>
      </c>
      <c r="BN235" s="62">
        <f ca="1">BN31*'SaaS - Cohorts (Logos)'!BN31</f>
        <v>3.7208371200000006</v>
      </c>
      <c r="BO235" s="62">
        <f ca="1">BO31*'SaaS - Cohorts (Logos)'!BO31</f>
        <v>3.2743366656000008</v>
      </c>
      <c r="BP235" s="62">
        <f ca="1">BP31*'SaaS - Cohorts (Logos)'!BP31</f>
        <v>2.8814162657280007</v>
      </c>
      <c r="BQ235" s="62">
        <f ca="1">BQ31*'SaaS - Cohorts (Logos)'!BQ31</f>
        <v>2.5356463138406404</v>
      </c>
      <c r="BR235" s="62">
        <f ca="1">BR31*'SaaS - Cohorts (Logos)'!BR31</f>
        <v>2.2313687561797635</v>
      </c>
      <c r="BS235" s="62">
        <f ca="1">BS31*'SaaS - Cohorts (Logos)'!BS31</f>
        <v>1.9636045054381921</v>
      </c>
      <c r="BT235" s="62">
        <f ca="1">BT31*'SaaS - Cohorts (Logos)'!BT31</f>
        <v>1.7279719647856091</v>
      </c>
      <c r="BU235" s="62">
        <f ca="1">BU31*'SaaS - Cohorts (Logos)'!BU31</f>
        <v>1.520615329011336</v>
      </c>
      <c r="BV235" s="62">
        <f ca="1">BV31*'SaaS - Cohorts (Logos)'!BV31</f>
        <v>1.3381414895299757</v>
      </c>
      <c r="BW235" s="62">
        <f ca="1">BW31*'SaaS - Cohorts (Logos)'!BW31</f>
        <v>1.1775645107863786</v>
      </c>
      <c r="BX235" s="62">
        <f ca="1">BX31*'SaaS - Cohorts (Logos)'!BX31</f>
        <v>1.0362567694920131</v>
      </c>
      <c r="BY235" s="62">
        <f ca="1">BY31*'SaaS - Cohorts (Logos)'!BY31</f>
        <v>0.91190595715297151</v>
      </c>
      <c r="BZ235" s="62">
        <f ca="1">BZ31*'SaaS - Cohorts (Logos)'!BZ31</f>
        <v>0.80247724229461503</v>
      </c>
      <c r="CA235" s="62">
        <f ca="1">CA31*'SaaS - Cohorts (Logos)'!CA31</f>
        <v>0.70617997321926118</v>
      </c>
      <c r="CB235" s="62">
        <f ca="1">CB31*'SaaS - Cohorts (Logos)'!CB31</f>
        <v>0.62143837643294975</v>
      </c>
      <c r="CC235" s="62">
        <f ca="1">CC31*'SaaS - Cohorts (Logos)'!CC31</f>
        <v>0.54686577126099578</v>
      </c>
      <c r="CD235" s="62">
        <f ca="1">CD31*'SaaS - Cohorts (Logos)'!CD31</f>
        <v>0.48124187870967622</v>
      </c>
      <c r="CE235" s="62">
        <f ca="1">CE31*'SaaS - Cohorts (Logos)'!CE31</f>
        <v>0.42349285326451502</v>
      </c>
      <c r="CF235" s="62">
        <f ca="1">CF31*'SaaS - Cohorts (Logos)'!CF31</f>
        <v>0.37267371087277323</v>
      </c>
      <c r="CG235" s="62">
        <f ca="1">CG31*'SaaS - Cohorts (Logos)'!CG31</f>
        <v>0.32795286556804043</v>
      </c>
      <c r="CH235" s="62">
        <f ca="1">CH31*'SaaS - Cohorts (Logos)'!CH31</f>
        <v>0.2885985216998756</v>
      </c>
      <c r="CI235" s="62">
        <f ca="1">CI31*'SaaS - Cohorts (Logos)'!CI31</f>
        <v>0.25396669909589048</v>
      </c>
      <c r="CJ235" s="62">
        <f ca="1">CJ31*'SaaS - Cohorts (Logos)'!CJ31</f>
        <v>0.22349069520438358</v>
      </c>
      <c r="CK235" s="62">
        <f ca="1">CK31*'SaaS - Cohorts (Logos)'!CK31</f>
        <v>0.1966718117798576</v>
      </c>
      <c r="CL235" s="62">
        <f ca="1">CL31*'SaaS - Cohorts (Logos)'!CL31</f>
        <v>0.17307119436627469</v>
      </c>
      <c r="CM235" s="62">
        <f ca="1">CM31*'SaaS - Cohorts (Logos)'!CM31</f>
        <v>0.15230265104232174</v>
      </c>
      <c r="CN235" s="62">
        <f ca="1">CN31*'SaaS - Cohorts (Logos)'!CN31</f>
        <v>0.13402633291724311</v>
      </c>
      <c r="CO235" s="62">
        <f ca="1">CO31*'SaaS - Cohorts (Logos)'!CO31</f>
        <v>0.11794317296717394</v>
      </c>
      <c r="CP235" s="62">
        <f ca="1">CP31*'SaaS - Cohorts (Logos)'!CP31</f>
        <v>0.10378999221111306</v>
      </c>
      <c r="CQ235" s="62">
        <f ca="1">CQ31*'SaaS - Cohorts (Logos)'!CQ31</f>
        <v>9.1335193145779481E-2</v>
      </c>
      <c r="CR235" s="62">
        <f ca="1">CR31*'SaaS - Cohorts (Logos)'!CR31</f>
        <v>8.0374969968285956E-2</v>
      </c>
      <c r="CS235" s="62">
        <f ca="1">CS31*'SaaS - Cohorts (Logos)'!CS31</f>
        <v>7.0729973572091639E-2</v>
      </c>
      <c r="CT235" s="62">
        <f ca="1">CT31*'SaaS - Cohorts (Logos)'!CT31</f>
        <v>6.2242376743440631E-2</v>
      </c>
      <c r="CU235" s="62">
        <f ca="1">CU31*'SaaS - Cohorts (Logos)'!CU31</f>
        <v>5.4773291534227768E-2</v>
      </c>
      <c r="CV235" s="62">
        <f ca="1">CV31*'SaaS - Cohorts (Logos)'!CV31</f>
        <v>4.8200496550120438E-2</v>
      </c>
      <c r="CW235" s="62">
        <f ca="1">CW31*'SaaS - Cohorts (Logos)'!CW31</f>
        <v>4.2416436964105991E-2</v>
      </c>
      <c r="CX235" s="62">
        <f ca="1">CX31*'SaaS - Cohorts (Logos)'!CX31</f>
        <v>3.7326464528413275E-2</v>
      </c>
      <c r="CY235" s="62">
        <f ca="1">CY31*'SaaS - Cohorts (Logos)'!CY31</f>
        <v>3.2847288785003682E-2</v>
      </c>
      <c r="CZ235" s="62">
        <f ca="1">CZ31*'SaaS - Cohorts (Logos)'!CZ31</f>
        <v>2.8905614130803239E-2</v>
      </c>
      <c r="DA235" s="62">
        <f ca="1">DA31*'SaaS - Cohorts (Logos)'!DA31</f>
        <v>2.5436940435106848E-2</v>
      </c>
      <c r="DB235" s="62">
        <f ca="1">DB31*'SaaS - Cohorts (Logos)'!DB31</f>
        <v>2.2384507582894026E-2</v>
      </c>
      <c r="DC235" s="62">
        <f ca="1">DC31*'SaaS - Cohorts (Logos)'!DC31</f>
        <v>1.9698366672946742E-2</v>
      </c>
      <c r="DD235" s="62">
        <f ca="1">DD31*'SaaS - Cohorts (Logos)'!DD31</f>
        <v>1.7334562672193129E-2</v>
      </c>
      <c r="DE235" s="62">
        <f ca="1">DE31*'SaaS - Cohorts (Logos)'!DE31</f>
        <v>1.5254415151529956E-2</v>
      </c>
      <c r="DF235" s="62">
        <f ca="1">DF31*'SaaS - Cohorts (Logos)'!DF31</f>
        <v>1.3423885333346361E-2</v>
      </c>
      <c r="DG235" s="62">
        <f ca="1">DG31*'SaaS - Cohorts (Logos)'!DG31</f>
        <v>1.1813019093344798E-2</v>
      </c>
      <c r="DH235" s="62">
        <f ca="1">DH31*'SaaS - Cohorts (Logos)'!DH31</f>
        <v>1.0395456802143422E-2</v>
      </c>
      <c r="DI235" s="62">
        <f ca="1">DI31*'SaaS - Cohorts (Logos)'!DI31</f>
        <v>9.1480019858862123E-3</v>
      </c>
      <c r="DJ235" s="62">
        <f ca="1">DJ31*'SaaS - Cohorts (Logos)'!DJ31</f>
        <v>8.0502417475798674E-3</v>
      </c>
      <c r="DK235" s="62">
        <f ca="1">DK31*'SaaS - Cohorts (Logos)'!DK31</f>
        <v>7.0842127378702826E-3</v>
      </c>
      <c r="DL235" s="62">
        <f ca="1">DL31*'SaaS - Cohorts (Logos)'!DL31</f>
        <v>6.2341072093258483E-3</v>
      </c>
      <c r="DM235" s="62">
        <f ca="1">DM31*'SaaS - Cohorts (Logos)'!DM31</f>
        <v>5.4860143442067464E-3</v>
      </c>
      <c r="DN235" s="62">
        <f ca="1">DN31*'SaaS - Cohorts (Logos)'!DN31</f>
        <v>4.8276926229019364E-3</v>
      </c>
      <c r="DO235" s="62">
        <f ca="1">DO31*'SaaS - Cohorts (Logos)'!DO31</f>
        <v>4.2483695081537041E-3</v>
      </c>
      <c r="DP235" s="62">
        <f ca="1">DP31*'SaaS - Cohorts (Logos)'!DP31</f>
        <v>3.7385651671752607E-3</v>
      </c>
      <c r="DQ235" s="62">
        <f ca="1">DQ31*'SaaS - Cohorts (Logos)'!DQ31</f>
        <v>3.2899373471142294E-3</v>
      </c>
      <c r="DR235" s="62">
        <f ca="1">DR31*'SaaS - Cohorts (Logos)'!DR31</f>
        <v>2.8951448654605219E-3</v>
      </c>
    </row>
    <row r="236" spans="2:122" ht="15.75" customHeight="1">
      <c r="B236" s="195">
        <v>43800</v>
      </c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62">
        <f ca="1">BK32*'SaaS - Cohorts (Logos)'!BK32</f>
        <v>6.3000000000000007</v>
      </c>
      <c r="BL236" s="62">
        <f ca="1">BL32*'SaaS - Cohorts (Logos)'!BL32</f>
        <v>5.5440000000000005</v>
      </c>
      <c r="BM236" s="62">
        <f ca="1">BM32*'SaaS - Cohorts (Logos)'!BM32</f>
        <v>4.8787200000000004</v>
      </c>
      <c r="BN236" s="62">
        <f ca="1">BN32*'SaaS - Cohorts (Logos)'!BN32</f>
        <v>4.2932736</v>
      </c>
      <c r="BO236" s="62">
        <f ca="1">BO32*'SaaS - Cohorts (Logos)'!BO32</f>
        <v>3.7780807680000006</v>
      </c>
      <c r="BP236" s="62">
        <f ca="1">BP32*'SaaS - Cohorts (Logos)'!BP32</f>
        <v>3.3247110758399998</v>
      </c>
      <c r="BQ236" s="62">
        <f ca="1">BQ32*'SaaS - Cohorts (Logos)'!BQ32</f>
        <v>2.9257457467392003</v>
      </c>
      <c r="BR236" s="62">
        <f ca="1">BR32*'SaaS - Cohorts (Logos)'!BR32</f>
        <v>2.5746562571304965</v>
      </c>
      <c r="BS236" s="62">
        <f ca="1">BS32*'SaaS - Cohorts (Logos)'!BS32</f>
        <v>2.265697506274837</v>
      </c>
      <c r="BT236" s="62">
        <f ca="1">BT32*'SaaS - Cohorts (Logos)'!BT32</f>
        <v>1.9938138055218566</v>
      </c>
      <c r="BU236" s="62">
        <f ca="1">BU32*'SaaS - Cohorts (Logos)'!BU32</f>
        <v>1.7545561488592338</v>
      </c>
      <c r="BV236" s="62">
        <f ca="1">BV32*'SaaS - Cohorts (Logos)'!BV32</f>
        <v>1.544009410996126</v>
      </c>
      <c r="BW236" s="62">
        <f ca="1">BW32*'SaaS - Cohorts (Logos)'!BW32</f>
        <v>1.3587282816765907</v>
      </c>
      <c r="BX236" s="62">
        <f ca="1">BX32*'SaaS - Cohorts (Logos)'!BX32</f>
        <v>1.1956808878753999</v>
      </c>
      <c r="BY236" s="62">
        <f ca="1">BY32*'SaaS - Cohorts (Logos)'!BY32</f>
        <v>1.052199181330352</v>
      </c>
      <c r="BZ236" s="62">
        <f ca="1">BZ32*'SaaS - Cohorts (Logos)'!BZ32</f>
        <v>0.92593527957070965</v>
      </c>
      <c r="CA236" s="62">
        <f ca="1">CA32*'SaaS - Cohorts (Logos)'!CA32</f>
        <v>0.81482304602222444</v>
      </c>
      <c r="CB236" s="62">
        <f ca="1">CB32*'SaaS - Cohorts (Logos)'!CB32</f>
        <v>0.71704428049955748</v>
      </c>
      <c r="CC236" s="62">
        <f ca="1">CC32*'SaaS - Cohorts (Logos)'!CC32</f>
        <v>0.63099896683961054</v>
      </c>
      <c r="CD236" s="62">
        <f ca="1">CD32*'SaaS - Cohorts (Logos)'!CD32</f>
        <v>0.55527909081885729</v>
      </c>
      <c r="CE236" s="62">
        <f ca="1">CE32*'SaaS - Cohorts (Logos)'!CE32</f>
        <v>0.48864559992059448</v>
      </c>
      <c r="CF236" s="62">
        <f ca="1">CF32*'SaaS - Cohorts (Logos)'!CF32</f>
        <v>0.43000812793012316</v>
      </c>
      <c r="CG236" s="62">
        <f ca="1">CG32*'SaaS - Cohorts (Logos)'!CG32</f>
        <v>0.37840715257850843</v>
      </c>
      <c r="CH236" s="62">
        <f ca="1">CH32*'SaaS - Cohorts (Logos)'!CH32</f>
        <v>0.33299829426908745</v>
      </c>
      <c r="CI236" s="62">
        <f ca="1">CI32*'SaaS - Cohorts (Logos)'!CI32</f>
        <v>0.2930384989567969</v>
      </c>
      <c r="CJ236" s="62">
        <f ca="1">CJ32*'SaaS - Cohorts (Logos)'!CJ32</f>
        <v>0.25787387908198128</v>
      </c>
      <c r="CK236" s="62">
        <f ca="1">CK32*'SaaS - Cohorts (Logos)'!CK32</f>
        <v>0.22692901359214349</v>
      </c>
      <c r="CL236" s="62">
        <f ca="1">CL32*'SaaS - Cohorts (Logos)'!CL32</f>
        <v>0.19969753196108628</v>
      </c>
      <c r="CM236" s="62">
        <f ca="1">CM32*'SaaS - Cohorts (Logos)'!CM32</f>
        <v>0.17573382812575591</v>
      </c>
      <c r="CN236" s="62">
        <f ca="1">CN32*'SaaS - Cohorts (Logos)'!CN32</f>
        <v>0.15464576875066521</v>
      </c>
      <c r="CO236" s="62">
        <f ca="1">CO32*'SaaS - Cohorts (Logos)'!CO32</f>
        <v>0.13608827650058539</v>
      </c>
      <c r="CP236" s="62">
        <f ca="1">CP32*'SaaS - Cohorts (Logos)'!CP32</f>
        <v>0.11975768332051513</v>
      </c>
      <c r="CQ236" s="62">
        <f ca="1">CQ32*'SaaS - Cohorts (Logos)'!CQ32</f>
        <v>0.10538676132205332</v>
      </c>
      <c r="CR236" s="62">
        <f ca="1">CR32*'SaaS - Cohorts (Logos)'!CR32</f>
        <v>9.274034996340691E-2</v>
      </c>
      <c r="CS236" s="62">
        <f ca="1">CS32*'SaaS - Cohorts (Logos)'!CS32</f>
        <v>8.1611507967798091E-2</v>
      </c>
      <c r="CT236" s="62">
        <f ca="1">CT32*'SaaS - Cohorts (Logos)'!CT32</f>
        <v>7.1818127011662306E-2</v>
      </c>
      <c r="CU236" s="62">
        <f ca="1">CU32*'SaaS - Cohorts (Logos)'!CU32</f>
        <v>6.3199951770262816E-2</v>
      </c>
      <c r="CV236" s="62">
        <f ca="1">CV32*'SaaS - Cohorts (Logos)'!CV32</f>
        <v>5.5615957557831275E-2</v>
      </c>
      <c r="CW236" s="62">
        <f ca="1">CW32*'SaaS - Cohorts (Logos)'!CW32</f>
        <v>4.8942042650891526E-2</v>
      </c>
      <c r="CX236" s="62">
        <f ca="1">CX32*'SaaS - Cohorts (Logos)'!CX32</f>
        <v>4.3068997532784536E-2</v>
      </c>
      <c r="CY236" s="62">
        <f ca="1">CY32*'SaaS - Cohorts (Logos)'!CY32</f>
        <v>3.7900717828850398E-2</v>
      </c>
      <c r="CZ236" s="62">
        <f ca="1">CZ32*'SaaS - Cohorts (Logos)'!CZ32</f>
        <v>3.3352631689388346E-2</v>
      </c>
      <c r="DA236" s="62">
        <f ca="1">DA32*'SaaS - Cohorts (Logos)'!DA32</f>
        <v>2.9350315886661746E-2</v>
      </c>
      <c r="DB236" s="62">
        <f ca="1">DB32*'SaaS - Cohorts (Logos)'!DB32</f>
        <v>2.5828277980262333E-2</v>
      </c>
      <c r="DC236" s="62">
        <f ca="1">DC32*'SaaS - Cohorts (Logos)'!DC32</f>
        <v>2.2728884622630854E-2</v>
      </c>
      <c r="DD236" s="62">
        <f ca="1">DD32*'SaaS - Cohorts (Logos)'!DD32</f>
        <v>2.0001418467915151E-2</v>
      </c>
      <c r="DE236" s="62">
        <f ca="1">DE32*'SaaS - Cohorts (Logos)'!DE32</f>
        <v>1.7601248251765334E-2</v>
      </c>
      <c r="DF236" s="62">
        <f ca="1">DF32*'SaaS - Cohorts (Logos)'!DF32</f>
        <v>1.5489098461553491E-2</v>
      </c>
      <c r="DG236" s="62">
        <f ca="1">DG32*'SaaS - Cohorts (Logos)'!DG32</f>
        <v>1.3630406646167071E-2</v>
      </c>
      <c r="DH236" s="62">
        <f ca="1">DH32*'SaaS - Cohorts (Logos)'!DH32</f>
        <v>1.1994757848627023E-2</v>
      </c>
      <c r="DI236" s="62">
        <f ca="1">DI32*'SaaS - Cohorts (Logos)'!DI32</f>
        <v>1.055538690679178E-2</v>
      </c>
      <c r="DJ236" s="62">
        <f ca="1">DJ32*'SaaS - Cohorts (Logos)'!DJ32</f>
        <v>9.288740477976766E-3</v>
      </c>
      <c r="DK236" s="62">
        <f ca="1">DK32*'SaaS - Cohorts (Logos)'!DK32</f>
        <v>8.1740916206195537E-3</v>
      </c>
      <c r="DL236" s="62">
        <f ca="1">DL32*'SaaS - Cohorts (Logos)'!DL32</f>
        <v>7.193200626145208E-3</v>
      </c>
      <c r="DM236" s="62">
        <f ca="1">DM32*'SaaS - Cohorts (Logos)'!DM32</f>
        <v>6.3300165510077836E-3</v>
      </c>
      <c r="DN236" s="62">
        <f ca="1">DN32*'SaaS - Cohorts (Logos)'!DN32</f>
        <v>5.5704145648868501E-3</v>
      </c>
      <c r="DO236" s="62">
        <f ca="1">DO32*'SaaS - Cohorts (Logos)'!DO32</f>
        <v>4.9019648171004281E-3</v>
      </c>
      <c r="DP236" s="62">
        <f ca="1">DP32*'SaaS - Cohorts (Logos)'!DP32</f>
        <v>4.313729039048377E-3</v>
      </c>
      <c r="DQ236" s="62">
        <f ca="1">DQ32*'SaaS - Cohorts (Logos)'!DQ32</f>
        <v>3.7960815543625712E-3</v>
      </c>
      <c r="DR236" s="62">
        <f ca="1">DR32*'SaaS - Cohorts (Logos)'!DR32</f>
        <v>3.3405517678390625E-3</v>
      </c>
    </row>
    <row r="237" spans="2:122" ht="15.75" customHeight="1">
      <c r="B237" s="195">
        <v>43831</v>
      </c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62">
        <f ca="1">BK33*'SaaS - Cohorts (Logos)'!BK33</f>
        <v>6.3000000000000007</v>
      </c>
      <c r="BL237" s="62">
        <f ca="1">BL33*'SaaS - Cohorts (Logos)'!BL33</f>
        <v>5.5440000000000005</v>
      </c>
      <c r="BM237" s="62">
        <f ca="1">BM33*'SaaS - Cohorts (Logos)'!BM33</f>
        <v>4.8787200000000004</v>
      </c>
      <c r="BN237" s="62">
        <f ca="1">BN33*'SaaS - Cohorts (Logos)'!BN33</f>
        <v>4.2932736</v>
      </c>
      <c r="BO237" s="62">
        <f ca="1">BO33*'SaaS - Cohorts (Logos)'!BO33</f>
        <v>3.7780807680000006</v>
      </c>
      <c r="BP237" s="62">
        <f ca="1">BP33*'SaaS - Cohorts (Logos)'!BP33</f>
        <v>3.3247110758399998</v>
      </c>
      <c r="BQ237" s="62">
        <f ca="1">BQ33*'SaaS - Cohorts (Logos)'!BQ33</f>
        <v>2.9257457467392003</v>
      </c>
      <c r="BR237" s="62">
        <f ca="1">BR33*'SaaS - Cohorts (Logos)'!BR33</f>
        <v>2.5746562571304965</v>
      </c>
      <c r="BS237" s="62">
        <f ca="1">BS33*'SaaS - Cohorts (Logos)'!BS33</f>
        <v>2.265697506274837</v>
      </c>
      <c r="BT237" s="62">
        <f ca="1">BT33*'SaaS - Cohorts (Logos)'!BT33</f>
        <v>1.9938138055218566</v>
      </c>
      <c r="BU237" s="62">
        <f ca="1">BU33*'SaaS - Cohorts (Logos)'!BU33</f>
        <v>1.7545561488592338</v>
      </c>
      <c r="BV237" s="62">
        <f ca="1">BV33*'SaaS - Cohorts (Logos)'!BV33</f>
        <v>1.544009410996126</v>
      </c>
      <c r="BW237" s="62">
        <f ca="1">BW33*'SaaS - Cohorts (Logos)'!BW33</f>
        <v>1.3587282816765907</v>
      </c>
      <c r="BX237" s="62">
        <f ca="1">BX33*'SaaS - Cohorts (Logos)'!BX33</f>
        <v>1.1956808878753999</v>
      </c>
      <c r="BY237" s="62">
        <f ca="1">BY33*'SaaS - Cohorts (Logos)'!BY33</f>
        <v>1.052199181330352</v>
      </c>
      <c r="BZ237" s="62">
        <f ca="1">BZ33*'SaaS - Cohorts (Logos)'!BZ33</f>
        <v>0.92593527957070965</v>
      </c>
      <c r="CA237" s="62">
        <f ca="1">CA33*'SaaS - Cohorts (Logos)'!CA33</f>
        <v>0.81482304602222444</v>
      </c>
      <c r="CB237" s="62">
        <f ca="1">CB33*'SaaS - Cohorts (Logos)'!CB33</f>
        <v>0.71704428049955748</v>
      </c>
      <c r="CC237" s="62">
        <f ca="1">CC33*'SaaS - Cohorts (Logos)'!CC33</f>
        <v>0.63099896683961054</v>
      </c>
      <c r="CD237" s="62">
        <f ca="1">CD33*'SaaS - Cohorts (Logos)'!CD33</f>
        <v>0.55527909081885729</v>
      </c>
      <c r="CE237" s="62">
        <f ca="1">CE33*'SaaS - Cohorts (Logos)'!CE33</f>
        <v>0.48864559992059448</v>
      </c>
      <c r="CF237" s="62">
        <f ca="1">CF33*'SaaS - Cohorts (Logos)'!CF33</f>
        <v>0.43000812793012316</v>
      </c>
      <c r="CG237" s="62">
        <f ca="1">CG33*'SaaS - Cohorts (Logos)'!CG33</f>
        <v>0.37840715257850843</v>
      </c>
      <c r="CH237" s="62">
        <f ca="1">CH33*'SaaS - Cohorts (Logos)'!CH33</f>
        <v>0.33299829426908745</v>
      </c>
      <c r="CI237" s="62">
        <f ca="1">CI33*'SaaS - Cohorts (Logos)'!CI33</f>
        <v>0.2930384989567969</v>
      </c>
      <c r="CJ237" s="62">
        <f ca="1">CJ33*'SaaS - Cohorts (Logos)'!CJ33</f>
        <v>0.25787387908198128</v>
      </c>
      <c r="CK237" s="62">
        <f ca="1">CK33*'SaaS - Cohorts (Logos)'!CK33</f>
        <v>0.22692901359214349</v>
      </c>
      <c r="CL237" s="62">
        <f ca="1">CL33*'SaaS - Cohorts (Logos)'!CL33</f>
        <v>0.19969753196108628</v>
      </c>
      <c r="CM237" s="62">
        <f ca="1">CM33*'SaaS - Cohorts (Logos)'!CM33</f>
        <v>0.17573382812575591</v>
      </c>
      <c r="CN237" s="62">
        <f ca="1">CN33*'SaaS - Cohorts (Logos)'!CN33</f>
        <v>0.15464576875066521</v>
      </c>
      <c r="CO237" s="62">
        <f ca="1">CO33*'SaaS - Cohorts (Logos)'!CO33</f>
        <v>0.13608827650058539</v>
      </c>
      <c r="CP237" s="62">
        <f ca="1">CP33*'SaaS - Cohorts (Logos)'!CP33</f>
        <v>0.11975768332051513</v>
      </c>
      <c r="CQ237" s="62">
        <f ca="1">CQ33*'SaaS - Cohorts (Logos)'!CQ33</f>
        <v>0.10538676132205332</v>
      </c>
      <c r="CR237" s="62">
        <f ca="1">CR33*'SaaS - Cohorts (Logos)'!CR33</f>
        <v>9.274034996340691E-2</v>
      </c>
      <c r="CS237" s="62">
        <f ca="1">CS33*'SaaS - Cohorts (Logos)'!CS33</f>
        <v>8.1611507967798091E-2</v>
      </c>
      <c r="CT237" s="62">
        <f ca="1">CT33*'SaaS - Cohorts (Logos)'!CT33</f>
        <v>7.1818127011662306E-2</v>
      </c>
      <c r="CU237" s="62">
        <f ca="1">CU33*'SaaS - Cohorts (Logos)'!CU33</f>
        <v>6.3199951770262816E-2</v>
      </c>
      <c r="CV237" s="62">
        <f ca="1">CV33*'SaaS - Cohorts (Logos)'!CV33</f>
        <v>5.5615957557831275E-2</v>
      </c>
      <c r="CW237" s="62">
        <f ca="1">CW33*'SaaS - Cohorts (Logos)'!CW33</f>
        <v>4.8942042650891526E-2</v>
      </c>
      <c r="CX237" s="62">
        <f ca="1">CX33*'SaaS - Cohorts (Logos)'!CX33</f>
        <v>4.3068997532784536E-2</v>
      </c>
      <c r="CY237" s="62">
        <f ca="1">CY33*'SaaS - Cohorts (Logos)'!CY33</f>
        <v>3.7900717828850398E-2</v>
      </c>
      <c r="CZ237" s="62">
        <f ca="1">CZ33*'SaaS - Cohorts (Logos)'!CZ33</f>
        <v>3.3352631689388346E-2</v>
      </c>
      <c r="DA237" s="62">
        <f ca="1">DA33*'SaaS - Cohorts (Logos)'!DA33</f>
        <v>2.9350315886661746E-2</v>
      </c>
      <c r="DB237" s="62">
        <f ca="1">DB33*'SaaS - Cohorts (Logos)'!DB33</f>
        <v>2.5828277980262333E-2</v>
      </c>
      <c r="DC237" s="62">
        <f ca="1">DC33*'SaaS - Cohorts (Logos)'!DC33</f>
        <v>2.2728884622630854E-2</v>
      </c>
      <c r="DD237" s="62">
        <f ca="1">DD33*'SaaS - Cohorts (Logos)'!DD33</f>
        <v>2.0001418467915151E-2</v>
      </c>
      <c r="DE237" s="62">
        <f ca="1">DE33*'SaaS - Cohorts (Logos)'!DE33</f>
        <v>1.7601248251765334E-2</v>
      </c>
      <c r="DF237" s="62">
        <f ca="1">DF33*'SaaS - Cohorts (Logos)'!DF33</f>
        <v>1.5489098461553491E-2</v>
      </c>
      <c r="DG237" s="62">
        <f ca="1">DG33*'SaaS - Cohorts (Logos)'!DG33</f>
        <v>1.3630406646167071E-2</v>
      </c>
      <c r="DH237" s="62">
        <f ca="1">DH33*'SaaS - Cohorts (Logos)'!DH33</f>
        <v>1.1994757848627023E-2</v>
      </c>
      <c r="DI237" s="62">
        <f ca="1">DI33*'SaaS - Cohorts (Logos)'!DI33</f>
        <v>1.055538690679178E-2</v>
      </c>
      <c r="DJ237" s="62">
        <f ca="1">DJ33*'SaaS - Cohorts (Logos)'!DJ33</f>
        <v>9.288740477976766E-3</v>
      </c>
      <c r="DK237" s="62">
        <f ca="1">DK33*'SaaS - Cohorts (Logos)'!DK33</f>
        <v>8.1740916206195537E-3</v>
      </c>
      <c r="DL237" s="62">
        <f ca="1">DL33*'SaaS - Cohorts (Logos)'!DL33</f>
        <v>7.193200626145208E-3</v>
      </c>
      <c r="DM237" s="62">
        <f ca="1">DM33*'SaaS - Cohorts (Logos)'!DM33</f>
        <v>6.3300165510077836E-3</v>
      </c>
      <c r="DN237" s="62">
        <f ca="1">DN33*'SaaS - Cohorts (Logos)'!DN33</f>
        <v>5.5704145648868501E-3</v>
      </c>
      <c r="DO237" s="62">
        <f ca="1">DO33*'SaaS - Cohorts (Logos)'!DO33</f>
        <v>4.9019648171004281E-3</v>
      </c>
      <c r="DP237" s="62">
        <f ca="1">DP33*'SaaS - Cohorts (Logos)'!DP33</f>
        <v>4.313729039048377E-3</v>
      </c>
      <c r="DQ237" s="62">
        <f ca="1">DQ33*'SaaS - Cohorts (Logos)'!DQ33</f>
        <v>3.7960815543625712E-3</v>
      </c>
      <c r="DR237" s="62">
        <f ca="1">DR33*'SaaS - Cohorts (Logos)'!DR33</f>
        <v>3.3405517678390625E-3</v>
      </c>
    </row>
    <row r="238" spans="2:122" ht="15.75" customHeight="1">
      <c r="B238" s="195">
        <v>43862</v>
      </c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62">
        <f ca="1">BK34*'SaaS - Cohorts (Logos)'!BK34</f>
        <v>7.98</v>
      </c>
      <c r="BL238" s="62">
        <f ca="1">BL34*'SaaS - Cohorts (Logos)'!BL34</f>
        <v>7.0223999999999993</v>
      </c>
      <c r="BM238" s="62">
        <f ca="1">BM34*'SaaS - Cohorts (Logos)'!BM34</f>
        <v>6.1797119999999985</v>
      </c>
      <c r="BN238" s="62">
        <f ca="1">BN34*'SaaS - Cohorts (Logos)'!BN34</f>
        <v>5.438146559999999</v>
      </c>
      <c r="BO238" s="62">
        <f ca="1">BO34*'SaaS - Cohorts (Logos)'!BO34</f>
        <v>4.7855689727999993</v>
      </c>
      <c r="BP238" s="62">
        <f ca="1">BP34*'SaaS - Cohorts (Logos)'!BP34</f>
        <v>4.2113006960639989</v>
      </c>
      <c r="BQ238" s="62">
        <f ca="1">BQ34*'SaaS - Cohorts (Logos)'!BQ34</f>
        <v>3.7059446125363191</v>
      </c>
      <c r="BR238" s="62">
        <f ca="1">BR34*'SaaS - Cohorts (Logos)'!BR34</f>
        <v>3.2612312590319608</v>
      </c>
      <c r="BS238" s="62">
        <f ca="1">BS34*'SaaS - Cohorts (Logos)'!BS34</f>
        <v>2.8698835079481251</v>
      </c>
      <c r="BT238" s="62">
        <f ca="1">BT34*'SaaS - Cohorts (Logos)'!BT34</f>
        <v>2.5254974869943503</v>
      </c>
      <c r="BU238" s="62">
        <f ca="1">BU34*'SaaS - Cohorts (Logos)'!BU34</f>
        <v>2.2224377885550282</v>
      </c>
      <c r="BV238" s="62">
        <f ca="1">BV34*'SaaS - Cohorts (Logos)'!BV34</f>
        <v>1.9557452539284246</v>
      </c>
      <c r="BW238" s="62">
        <f ca="1">BW34*'SaaS - Cohorts (Logos)'!BW34</f>
        <v>1.7210558234570137</v>
      </c>
      <c r="BX238" s="62">
        <f ca="1">BX34*'SaaS - Cohorts (Logos)'!BX34</f>
        <v>1.5145291246421722</v>
      </c>
      <c r="BY238" s="62">
        <f ca="1">BY34*'SaaS - Cohorts (Logos)'!BY34</f>
        <v>1.3327856296851115</v>
      </c>
      <c r="BZ238" s="62">
        <f ca="1">BZ34*'SaaS - Cohorts (Logos)'!BZ34</f>
        <v>1.1728513541228982</v>
      </c>
      <c r="CA238" s="62">
        <f ca="1">CA34*'SaaS - Cohorts (Logos)'!CA34</f>
        <v>1.0321091916281504</v>
      </c>
      <c r="CB238" s="62">
        <f ca="1">CB34*'SaaS - Cohorts (Logos)'!CB34</f>
        <v>0.90825608863277241</v>
      </c>
      <c r="CC238" s="62">
        <f ca="1">CC34*'SaaS - Cohorts (Logos)'!CC34</f>
        <v>0.79926535799683984</v>
      </c>
      <c r="CD238" s="62">
        <f ca="1">CD34*'SaaS - Cohorts (Logos)'!CD34</f>
        <v>0.70335351503721899</v>
      </c>
      <c r="CE238" s="62">
        <f ca="1">CE34*'SaaS - Cohorts (Logos)'!CE34</f>
        <v>0.61895109323275277</v>
      </c>
      <c r="CF238" s="62">
        <f ca="1">CF34*'SaaS - Cohorts (Logos)'!CF34</f>
        <v>0.54467696204482241</v>
      </c>
      <c r="CG238" s="62">
        <f ca="1">CG34*'SaaS - Cohorts (Logos)'!CG34</f>
        <v>0.47931572659944371</v>
      </c>
      <c r="CH238" s="62">
        <f ca="1">CH34*'SaaS - Cohorts (Logos)'!CH34</f>
        <v>0.42179783940751048</v>
      </c>
      <c r="CI238" s="62">
        <f ca="1">CI34*'SaaS - Cohorts (Logos)'!CI34</f>
        <v>0.37118209867860924</v>
      </c>
      <c r="CJ238" s="62">
        <f ca="1">CJ34*'SaaS - Cohorts (Logos)'!CJ34</f>
        <v>0.32664024683717613</v>
      </c>
      <c r="CK238" s="62">
        <f ca="1">CK34*'SaaS - Cohorts (Logos)'!CK34</f>
        <v>0.28744341721671501</v>
      </c>
      <c r="CL238" s="62">
        <f ca="1">CL34*'SaaS - Cohorts (Logos)'!CL34</f>
        <v>0.25295020715070921</v>
      </c>
      <c r="CM238" s="62">
        <f ca="1">CM34*'SaaS - Cohorts (Logos)'!CM34</f>
        <v>0.2225961822926241</v>
      </c>
      <c r="CN238" s="62">
        <f ca="1">CN34*'SaaS - Cohorts (Logos)'!CN34</f>
        <v>0.19588464041750919</v>
      </c>
      <c r="CO238" s="62">
        <f ca="1">CO34*'SaaS - Cohorts (Logos)'!CO34</f>
        <v>0.17237848356740806</v>
      </c>
      <c r="CP238" s="62">
        <f ca="1">CP34*'SaaS - Cohorts (Logos)'!CP34</f>
        <v>0.15169306553931911</v>
      </c>
      <c r="CQ238" s="62">
        <f ca="1">CQ34*'SaaS - Cohorts (Logos)'!CQ34</f>
        <v>0.13348989767460082</v>
      </c>
      <c r="CR238" s="62">
        <f ca="1">CR34*'SaaS - Cohorts (Logos)'!CR34</f>
        <v>0.11747110995364869</v>
      </c>
      <c r="CS238" s="62">
        <f ca="1">CS34*'SaaS - Cohorts (Logos)'!CS34</f>
        <v>0.10337457675921086</v>
      </c>
      <c r="CT238" s="62">
        <f ca="1">CT34*'SaaS - Cohorts (Logos)'!CT34</f>
        <v>9.0969627548105544E-2</v>
      </c>
      <c r="CU238" s="62">
        <f ca="1">CU34*'SaaS - Cohorts (Logos)'!CU34</f>
        <v>8.0053272242332885E-2</v>
      </c>
      <c r="CV238" s="62">
        <f ca="1">CV34*'SaaS - Cohorts (Logos)'!CV34</f>
        <v>7.0446879573252935E-2</v>
      </c>
      <c r="CW238" s="62">
        <f ca="1">CW34*'SaaS - Cohorts (Logos)'!CW34</f>
        <v>6.1993254024462589E-2</v>
      </c>
      <c r="CX238" s="62">
        <f ca="1">CX34*'SaaS - Cohorts (Logos)'!CX34</f>
        <v>5.455406354152708E-2</v>
      </c>
      <c r="CY238" s="62">
        <f ca="1">CY34*'SaaS - Cohorts (Logos)'!CY34</f>
        <v>4.8007575916543831E-2</v>
      </c>
      <c r="CZ238" s="62">
        <f ca="1">CZ34*'SaaS - Cohorts (Logos)'!CZ34</f>
        <v>4.2246666806558572E-2</v>
      </c>
      <c r="DA238" s="62">
        <f ca="1">DA34*'SaaS - Cohorts (Logos)'!DA34</f>
        <v>3.7177066789771541E-2</v>
      </c>
      <c r="DB238" s="62">
        <f ca="1">DB34*'SaaS - Cohorts (Logos)'!DB34</f>
        <v>3.2715818774998955E-2</v>
      </c>
      <c r="DC238" s="62">
        <f ca="1">DC34*'SaaS - Cohorts (Logos)'!DC34</f>
        <v>2.8789920521999076E-2</v>
      </c>
      <c r="DD238" s="62">
        <f ca="1">DD34*'SaaS - Cohorts (Logos)'!DD34</f>
        <v>2.5335130059359185E-2</v>
      </c>
      <c r="DE238" s="62">
        <f ca="1">DE34*'SaaS - Cohorts (Logos)'!DE34</f>
        <v>2.2294914452236081E-2</v>
      </c>
      <c r="DF238" s="62">
        <f ca="1">DF34*'SaaS - Cohorts (Logos)'!DF34</f>
        <v>1.9619524717967754E-2</v>
      </c>
      <c r="DG238" s="62">
        <f ca="1">DG34*'SaaS - Cohorts (Logos)'!DG34</f>
        <v>1.7265181751811621E-2</v>
      </c>
      <c r="DH238" s="62">
        <f ca="1">DH34*'SaaS - Cohorts (Logos)'!DH34</f>
        <v>1.5193359941594226E-2</v>
      </c>
      <c r="DI238" s="62">
        <f ca="1">DI34*'SaaS - Cohorts (Logos)'!DI34</f>
        <v>1.3370156748602919E-2</v>
      </c>
      <c r="DJ238" s="62">
        <f ca="1">DJ34*'SaaS - Cohorts (Logos)'!DJ34</f>
        <v>1.1765737938770568E-2</v>
      </c>
      <c r="DK238" s="62">
        <f ca="1">DK34*'SaaS - Cohorts (Logos)'!DK34</f>
        <v>1.0353849386118101E-2</v>
      </c>
      <c r="DL238" s="62">
        <f ca="1">DL34*'SaaS - Cohorts (Logos)'!DL34</f>
        <v>9.11138745978393E-3</v>
      </c>
      <c r="DM238" s="62">
        <f ca="1">DM34*'SaaS - Cohorts (Logos)'!DM34</f>
        <v>8.0180209646098562E-3</v>
      </c>
      <c r="DN238" s="62">
        <f ca="1">DN34*'SaaS - Cohorts (Logos)'!DN34</f>
        <v>7.0558584488566757E-3</v>
      </c>
      <c r="DO238" s="62">
        <f ca="1">DO34*'SaaS - Cohorts (Logos)'!DO34</f>
        <v>6.2091554349938743E-3</v>
      </c>
      <c r="DP238" s="62">
        <f ca="1">DP34*'SaaS - Cohorts (Logos)'!DP34</f>
        <v>5.4640567827946088E-3</v>
      </c>
      <c r="DQ238" s="62">
        <f ca="1">DQ34*'SaaS - Cohorts (Logos)'!DQ34</f>
        <v>4.8083699688592565E-3</v>
      </c>
      <c r="DR238" s="62">
        <f ca="1">DR34*'SaaS - Cohorts (Logos)'!DR34</f>
        <v>4.2313655725961449E-3</v>
      </c>
    </row>
    <row r="239" spans="2:122" ht="15.75" customHeight="1">
      <c r="B239" s="195">
        <v>43891</v>
      </c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62">
        <f ca="1">BK35*'SaaS - Cohorts (Logos)'!BK35</f>
        <v>9.66</v>
      </c>
      <c r="BL239" s="62">
        <f ca="1">BL35*'SaaS - Cohorts (Logos)'!BL35</f>
        <v>8.5007999999999999</v>
      </c>
      <c r="BM239" s="62">
        <f ca="1">BM35*'SaaS - Cohorts (Logos)'!BM35</f>
        <v>7.4807040000000002</v>
      </c>
      <c r="BN239" s="62">
        <f ca="1">BN35*'SaaS - Cohorts (Logos)'!BN35</f>
        <v>6.5830195199999997</v>
      </c>
      <c r="BO239" s="62">
        <f ca="1">BO35*'SaaS - Cohorts (Logos)'!BO35</f>
        <v>5.7930571775999988</v>
      </c>
      <c r="BP239" s="62">
        <f ca="1">BP35*'SaaS - Cohorts (Logos)'!BP35</f>
        <v>5.0978903162879989</v>
      </c>
      <c r="BQ239" s="62">
        <f ca="1">BQ35*'SaaS - Cohorts (Logos)'!BQ35</f>
        <v>4.4861434783334388</v>
      </c>
      <c r="BR239" s="62">
        <f ca="1">BR35*'SaaS - Cohorts (Logos)'!BR35</f>
        <v>3.9478062609334259</v>
      </c>
      <c r="BS239" s="62">
        <f ca="1">BS35*'SaaS - Cohorts (Logos)'!BS35</f>
        <v>3.4740695096214149</v>
      </c>
      <c r="BT239" s="62">
        <f ca="1">BT35*'SaaS - Cohorts (Logos)'!BT35</f>
        <v>3.0571811684668448</v>
      </c>
      <c r="BU239" s="62">
        <f ca="1">BU35*'SaaS - Cohorts (Logos)'!BU35</f>
        <v>2.6903194282508238</v>
      </c>
      <c r="BV239" s="62">
        <f ca="1">BV35*'SaaS - Cohorts (Logos)'!BV35</f>
        <v>2.3674810968607249</v>
      </c>
      <c r="BW239" s="62">
        <f ca="1">BW35*'SaaS - Cohorts (Logos)'!BW35</f>
        <v>2.0833833652374376</v>
      </c>
      <c r="BX239" s="62">
        <f ca="1">BX35*'SaaS - Cohorts (Logos)'!BX35</f>
        <v>1.8333773614089452</v>
      </c>
      <c r="BY239" s="62">
        <f ca="1">BY35*'SaaS - Cohorts (Logos)'!BY35</f>
        <v>1.6133720780398719</v>
      </c>
      <c r="BZ239" s="62">
        <f ca="1">BZ35*'SaaS - Cohorts (Logos)'!BZ35</f>
        <v>1.4197674286750874</v>
      </c>
      <c r="CA239" s="62">
        <f ca="1">CA35*'SaaS - Cohorts (Logos)'!CA35</f>
        <v>1.2493953372340769</v>
      </c>
      <c r="CB239" s="62">
        <f ca="1">CB35*'SaaS - Cohorts (Logos)'!CB35</f>
        <v>1.0994678967659877</v>
      </c>
      <c r="CC239" s="62">
        <f ca="1">CC35*'SaaS - Cohorts (Logos)'!CC35</f>
        <v>0.96753174915406914</v>
      </c>
      <c r="CD239" s="62">
        <f ca="1">CD35*'SaaS - Cohorts (Logos)'!CD35</f>
        <v>0.85142793925558069</v>
      </c>
      <c r="CE239" s="62">
        <f ca="1">CE35*'SaaS - Cohorts (Logos)'!CE35</f>
        <v>0.7492565865449109</v>
      </c>
      <c r="CF239" s="62">
        <f ca="1">CF35*'SaaS - Cohorts (Logos)'!CF35</f>
        <v>0.65934579615952149</v>
      </c>
      <c r="CG239" s="62">
        <f ca="1">CG35*'SaaS - Cohorts (Logos)'!CG35</f>
        <v>0.580224300620379</v>
      </c>
      <c r="CH239" s="62">
        <f ca="1">CH35*'SaaS - Cohorts (Logos)'!CH35</f>
        <v>0.51059738454593351</v>
      </c>
      <c r="CI239" s="62">
        <f ca="1">CI35*'SaaS - Cohorts (Logos)'!CI35</f>
        <v>0.44932569840042147</v>
      </c>
      <c r="CJ239" s="62">
        <f ca="1">CJ35*'SaaS - Cohorts (Logos)'!CJ35</f>
        <v>0.39540661459237092</v>
      </c>
      <c r="CK239" s="62">
        <f ca="1">CK35*'SaaS - Cohorts (Logos)'!CK35</f>
        <v>0.3479578208412864</v>
      </c>
      <c r="CL239" s="62">
        <f ca="1">CL35*'SaaS - Cohorts (Logos)'!CL35</f>
        <v>0.30620288234033199</v>
      </c>
      <c r="CM239" s="62">
        <f ca="1">CM35*'SaaS - Cohorts (Logos)'!CM35</f>
        <v>0.26945853645949214</v>
      </c>
      <c r="CN239" s="62">
        <f ca="1">CN35*'SaaS - Cohorts (Logos)'!CN35</f>
        <v>0.23712351208435309</v>
      </c>
      <c r="CO239" s="62">
        <f ca="1">CO35*'SaaS - Cohorts (Logos)'!CO35</f>
        <v>0.20866869063423069</v>
      </c>
      <c r="CP239" s="62">
        <f ca="1">CP35*'SaaS - Cohorts (Logos)'!CP35</f>
        <v>0.18362844775812301</v>
      </c>
      <c r="CQ239" s="62">
        <f ca="1">CQ35*'SaaS - Cohorts (Logos)'!CQ35</f>
        <v>0.16159303402714825</v>
      </c>
      <c r="CR239" s="62">
        <f ca="1">CR35*'SaaS - Cohorts (Logos)'!CR35</f>
        <v>0.14220186994389045</v>
      </c>
      <c r="CS239" s="62">
        <f ca="1">CS35*'SaaS - Cohorts (Logos)'!CS35</f>
        <v>0.12513764555062357</v>
      </c>
      <c r="CT239" s="62">
        <f ca="1">CT35*'SaaS - Cohorts (Logos)'!CT35</f>
        <v>0.11012112808454876</v>
      </c>
      <c r="CU239" s="62">
        <f ca="1">CU35*'SaaS - Cohorts (Logos)'!CU35</f>
        <v>9.6906592714402912E-2</v>
      </c>
      <c r="CV239" s="62">
        <f ca="1">CV35*'SaaS - Cohorts (Logos)'!CV35</f>
        <v>8.5277801588674554E-2</v>
      </c>
      <c r="CW239" s="62">
        <f ca="1">CW35*'SaaS - Cohorts (Logos)'!CW35</f>
        <v>7.5044465398033611E-2</v>
      </c>
      <c r="CX239" s="62">
        <f ca="1">CX35*'SaaS - Cohorts (Logos)'!CX35</f>
        <v>6.6039129550269568E-2</v>
      </c>
      <c r="CY239" s="62">
        <f ca="1">CY35*'SaaS - Cohorts (Logos)'!CY35</f>
        <v>5.8114434004237214E-2</v>
      </c>
      <c r="CZ239" s="62">
        <f ca="1">CZ35*'SaaS - Cohorts (Logos)'!CZ35</f>
        <v>5.114070192372875E-2</v>
      </c>
      <c r="DA239" s="62">
        <f ca="1">DA35*'SaaS - Cohorts (Logos)'!DA35</f>
        <v>4.5003817692881302E-2</v>
      </c>
      <c r="DB239" s="62">
        <f ca="1">DB35*'SaaS - Cohorts (Logos)'!DB35</f>
        <v>3.9603359569735541E-2</v>
      </c>
      <c r="DC239" s="62">
        <f ca="1">DC35*'SaaS - Cohorts (Logos)'!DC35</f>
        <v>3.4850956421367277E-2</v>
      </c>
      <c r="DD239" s="62">
        <f ca="1">DD35*'SaaS - Cohorts (Logos)'!DD35</f>
        <v>3.0668841650803205E-2</v>
      </c>
      <c r="DE239" s="62">
        <f ca="1">DE35*'SaaS - Cohorts (Logos)'!DE35</f>
        <v>2.6988580652706817E-2</v>
      </c>
      <c r="DF239" s="62">
        <f ca="1">DF35*'SaaS - Cohorts (Logos)'!DF35</f>
        <v>2.3749950974382001E-2</v>
      </c>
      <c r="DG239" s="62">
        <f ca="1">DG35*'SaaS - Cohorts (Logos)'!DG35</f>
        <v>2.0899956857456159E-2</v>
      </c>
      <c r="DH239" s="62">
        <f ca="1">DH35*'SaaS - Cohorts (Logos)'!DH35</f>
        <v>1.8391962034561421E-2</v>
      </c>
      <c r="DI239" s="62">
        <f ca="1">DI35*'SaaS - Cohorts (Logos)'!DI35</f>
        <v>1.618492659041405E-2</v>
      </c>
      <c r="DJ239" s="62">
        <f ca="1">DJ35*'SaaS - Cohorts (Logos)'!DJ35</f>
        <v>1.4242735399564367E-2</v>
      </c>
      <c r="DK239" s="62">
        <f ca="1">DK35*'SaaS - Cohorts (Logos)'!DK35</f>
        <v>1.2533607151616645E-2</v>
      </c>
      <c r="DL239" s="62">
        <f ca="1">DL35*'SaaS - Cohorts (Logos)'!DL35</f>
        <v>1.1029574293422648E-2</v>
      </c>
      <c r="DM239" s="62">
        <f ca="1">DM35*'SaaS - Cohorts (Logos)'!DM35</f>
        <v>9.7060253782119306E-3</v>
      </c>
      <c r="DN239" s="62">
        <f ca="1">DN35*'SaaS - Cohorts (Logos)'!DN35</f>
        <v>8.5413023328264996E-3</v>
      </c>
      <c r="DO239" s="62">
        <f ca="1">DO35*'SaaS - Cohorts (Logos)'!DO35</f>
        <v>7.5163460528873188E-3</v>
      </c>
      <c r="DP239" s="62">
        <f ca="1">DP35*'SaaS - Cohorts (Logos)'!DP35</f>
        <v>6.6143845265408414E-3</v>
      </c>
      <c r="DQ239" s="62">
        <f ca="1">DQ35*'SaaS - Cohorts (Logos)'!DQ35</f>
        <v>5.820658383355941E-3</v>
      </c>
      <c r="DR239" s="62">
        <f ca="1">DR35*'SaaS - Cohorts (Logos)'!DR35</f>
        <v>5.1221793773532278E-3</v>
      </c>
    </row>
    <row r="240" spans="2:122" ht="15.75" customHeight="1">
      <c r="B240" s="195">
        <v>43922</v>
      </c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62">
        <f ca="1">BK36*'SaaS - Cohorts (Logos)'!BK36</f>
        <v>11.34</v>
      </c>
      <c r="BL240" s="62">
        <f ca="1">BL36*'SaaS - Cohorts (Logos)'!BL36</f>
        <v>9.9791999999999987</v>
      </c>
      <c r="BM240" s="62">
        <f ca="1">BM36*'SaaS - Cohorts (Logos)'!BM36</f>
        <v>8.7816960000000002</v>
      </c>
      <c r="BN240" s="62">
        <f ca="1">BN36*'SaaS - Cohorts (Logos)'!BN36</f>
        <v>7.7278924800000004</v>
      </c>
      <c r="BO240" s="62">
        <f ca="1">BO36*'SaaS - Cohorts (Logos)'!BO36</f>
        <v>6.8005453824000002</v>
      </c>
      <c r="BP240" s="62">
        <f ca="1">BP36*'SaaS - Cohorts (Logos)'!BP36</f>
        <v>5.9844799365119998</v>
      </c>
      <c r="BQ240" s="62">
        <f ca="1">BQ36*'SaaS - Cohorts (Logos)'!BQ36</f>
        <v>5.2663423441305603</v>
      </c>
      <c r="BR240" s="62">
        <f ca="1">BR36*'SaaS - Cohorts (Logos)'!BR36</f>
        <v>4.6343812628348928</v>
      </c>
      <c r="BS240" s="62">
        <f ca="1">BS36*'SaaS - Cohorts (Logos)'!BS36</f>
        <v>4.0782555112947056</v>
      </c>
      <c r="BT240" s="62">
        <f ca="1">BT36*'SaaS - Cohorts (Logos)'!BT36</f>
        <v>3.5888648499393412</v>
      </c>
      <c r="BU240" s="62">
        <f ca="1">BU36*'SaaS - Cohorts (Logos)'!BU36</f>
        <v>3.1582010679466204</v>
      </c>
      <c r="BV240" s="62">
        <f ca="1">BV36*'SaaS - Cohorts (Logos)'!BV36</f>
        <v>2.7792169397930255</v>
      </c>
      <c r="BW240" s="62">
        <f ca="1">BW36*'SaaS - Cohorts (Logos)'!BW36</f>
        <v>2.4457109070178626</v>
      </c>
      <c r="BX240" s="62">
        <f ca="1">BX36*'SaaS - Cohorts (Logos)'!BX36</f>
        <v>2.1522255981757192</v>
      </c>
      <c r="BY240" s="62">
        <f ca="1">BY36*'SaaS - Cohorts (Logos)'!BY36</f>
        <v>1.8939585263946328</v>
      </c>
      <c r="BZ240" s="62">
        <f ca="1">BZ36*'SaaS - Cohorts (Logos)'!BZ36</f>
        <v>1.6666835032272767</v>
      </c>
      <c r="CA240" s="62">
        <f ca="1">CA36*'SaaS - Cohorts (Logos)'!CA36</f>
        <v>1.4666814828400037</v>
      </c>
      <c r="CB240" s="62">
        <f ca="1">CB36*'SaaS - Cohorts (Logos)'!CB36</f>
        <v>1.2906797048992031</v>
      </c>
      <c r="CC240" s="62">
        <f ca="1">CC36*'SaaS - Cohorts (Logos)'!CC36</f>
        <v>1.1357981403112987</v>
      </c>
      <c r="CD240" s="62">
        <f ca="1">CD36*'SaaS - Cohorts (Logos)'!CD36</f>
        <v>0.99950236347394295</v>
      </c>
      <c r="CE240" s="62">
        <f ca="1">CE36*'SaaS - Cohorts (Logos)'!CE36</f>
        <v>0.87956207985706991</v>
      </c>
      <c r="CF240" s="62">
        <f ca="1">CF36*'SaaS - Cohorts (Logos)'!CF36</f>
        <v>0.77401463027422146</v>
      </c>
      <c r="CG240" s="62">
        <f ca="1">CG36*'SaaS - Cohorts (Logos)'!CG36</f>
        <v>0.68113287464131489</v>
      </c>
      <c r="CH240" s="62">
        <f ca="1">CH36*'SaaS - Cohorts (Logos)'!CH36</f>
        <v>0.59939692968435709</v>
      </c>
      <c r="CI240" s="62">
        <f ca="1">CI36*'SaaS - Cohorts (Logos)'!CI36</f>
        <v>0.52746929812223431</v>
      </c>
      <c r="CJ240" s="62">
        <f ca="1">CJ36*'SaaS - Cohorts (Logos)'!CJ36</f>
        <v>0.4641729823475661</v>
      </c>
      <c r="CK240" s="62">
        <f ca="1">CK36*'SaaS - Cohorts (Logos)'!CK36</f>
        <v>0.40847222446585807</v>
      </c>
      <c r="CL240" s="62">
        <f ca="1">CL36*'SaaS - Cohorts (Logos)'!CL36</f>
        <v>0.35945555752995512</v>
      </c>
      <c r="CM240" s="62">
        <f ca="1">CM36*'SaaS - Cohorts (Logos)'!CM36</f>
        <v>0.31632089062636048</v>
      </c>
      <c r="CN240" s="62">
        <f ca="1">CN36*'SaaS - Cohorts (Logos)'!CN36</f>
        <v>0.27836238375119721</v>
      </c>
      <c r="CO240" s="62">
        <f ca="1">CO36*'SaaS - Cohorts (Logos)'!CO36</f>
        <v>0.24495889770105361</v>
      </c>
      <c r="CP240" s="62">
        <f ca="1">CP36*'SaaS - Cohorts (Logos)'!CP36</f>
        <v>0.21556382997692719</v>
      </c>
      <c r="CQ240" s="62">
        <f ca="1">CQ36*'SaaS - Cohorts (Logos)'!CQ36</f>
        <v>0.18969617037969591</v>
      </c>
      <c r="CR240" s="62">
        <f ca="1">CR36*'SaaS - Cohorts (Logos)'!CR36</f>
        <v>0.16693262993413238</v>
      </c>
      <c r="CS240" s="62">
        <f ca="1">CS36*'SaaS - Cohorts (Logos)'!CS36</f>
        <v>0.1469007143420365</v>
      </c>
      <c r="CT240" s="62">
        <f ca="1">CT36*'SaaS - Cohorts (Logos)'!CT36</f>
        <v>0.12927262862099212</v>
      </c>
      <c r="CU240" s="62">
        <f ca="1">CU36*'SaaS - Cohorts (Logos)'!CU36</f>
        <v>0.11375991318647305</v>
      </c>
      <c r="CV240" s="62">
        <f ca="1">CV36*'SaaS - Cohorts (Logos)'!CV36</f>
        <v>0.10010872360409628</v>
      </c>
      <c r="CW240" s="62">
        <f ca="1">CW36*'SaaS - Cohorts (Logos)'!CW36</f>
        <v>8.8095676771604736E-2</v>
      </c>
      <c r="CX240" s="62">
        <f ca="1">CX36*'SaaS - Cohorts (Logos)'!CX36</f>
        <v>7.752419555901216E-2</v>
      </c>
      <c r="CY240" s="62">
        <f ca="1">CY36*'SaaS - Cohorts (Logos)'!CY36</f>
        <v>6.8221292091930702E-2</v>
      </c>
      <c r="CZ240" s="62">
        <f ca="1">CZ36*'SaaS - Cohorts (Logos)'!CZ36</f>
        <v>6.0034737040899011E-2</v>
      </c>
      <c r="DA240" s="62">
        <f ca="1">DA36*'SaaS - Cohorts (Logos)'!DA36</f>
        <v>5.283056859599114E-2</v>
      </c>
      <c r="DB240" s="62">
        <f ca="1">DB36*'SaaS - Cohorts (Logos)'!DB36</f>
        <v>4.6490900364472204E-2</v>
      </c>
      <c r="DC240" s="62">
        <f ca="1">DC36*'SaaS - Cohorts (Logos)'!DC36</f>
        <v>4.0911992320735537E-2</v>
      </c>
      <c r="DD240" s="62">
        <f ca="1">DD36*'SaaS - Cohorts (Logos)'!DD36</f>
        <v>3.600255324224727E-2</v>
      </c>
      <c r="DE240" s="62">
        <f ca="1">DE36*'SaaS - Cohorts (Logos)'!DE36</f>
        <v>3.1682246853177602E-2</v>
      </c>
      <c r="DF240" s="62">
        <f ca="1">DF36*'SaaS - Cohorts (Logos)'!DF36</f>
        <v>2.7880377230796283E-2</v>
      </c>
      <c r="DG240" s="62">
        <f ca="1">DG36*'SaaS - Cohorts (Logos)'!DG36</f>
        <v>2.4534731963100732E-2</v>
      </c>
      <c r="DH240" s="62">
        <f ca="1">DH36*'SaaS - Cohorts (Logos)'!DH36</f>
        <v>2.1590564127528643E-2</v>
      </c>
      <c r="DI240" s="62">
        <f ca="1">DI36*'SaaS - Cohorts (Logos)'!DI36</f>
        <v>1.8999696432225207E-2</v>
      </c>
      <c r="DJ240" s="62">
        <f ca="1">DJ36*'SaaS - Cohorts (Logos)'!DJ36</f>
        <v>1.6719732860358182E-2</v>
      </c>
      <c r="DK240" s="62">
        <f ca="1">DK36*'SaaS - Cohorts (Logos)'!DK36</f>
        <v>1.4713364917115199E-2</v>
      </c>
      <c r="DL240" s="62">
        <f ca="1">DL36*'SaaS - Cohorts (Logos)'!DL36</f>
        <v>1.2947761127061376E-2</v>
      </c>
      <c r="DM240" s="62">
        <f ca="1">DM36*'SaaS - Cohorts (Logos)'!DM36</f>
        <v>1.139402979181401E-2</v>
      </c>
      <c r="DN240" s="62">
        <f ca="1">DN36*'SaaS - Cohorts (Logos)'!DN36</f>
        <v>1.0026746216796329E-2</v>
      </c>
      <c r="DO240" s="62">
        <f ca="1">DO36*'SaaS - Cohorts (Logos)'!DO36</f>
        <v>8.8235366707807694E-3</v>
      </c>
      <c r="DP240" s="62">
        <f ca="1">DP36*'SaaS - Cohorts (Logos)'!DP36</f>
        <v>7.7647122702870766E-3</v>
      </c>
      <c r="DQ240" s="62">
        <f ca="1">DQ36*'SaaS - Cohorts (Logos)'!DQ36</f>
        <v>6.8329467978526272E-3</v>
      </c>
      <c r="DR240" s="62">
        <f ca="1">DR36*'SaaS - Cohorts (Logos)'!DR36</f>
        <v>6.0129931821103115E-3</v>
      </c>
    </row>
    <row r="241" spans="2:122" ht="15.75" customHeight="1">
      <c r="B241" s="195">
        <v>43952</v>
      </c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62">
        <f ca="1">BK37*'SaaS - Cohorts (Logos)'!BK37</f>
        <v>11.34</v>
      </c>
      <c r="BL241" s="62">
        <f ca="1">BL37*'SaaS - Cohorts (Logos)'!BL37</f>
        <v>9.9791999999999987</v>
      </c>
      <c r="BM241" s="62">
        <f ca="1">BM37*'SaaS - Cohorts (Logos)'!BM37</f>
        <v>8.7816960000000002</v>
      </c>
      <c r="BN241" s="62">
        <f ca="1">BN37*'SaaS - Cohorts (Logos)'!BN37</f>
        <v>7.7278924800000004</v>
      </c>
      <c r="BO241" s="62">
        <f ca="1">BO37*'SaaS - Cohorts (Logos)'!BO37</f>
        <v>6.8005453824000002</v>
      </c>
      <c r="BP241" s="62">
        <f ca="1">BP37*'SaaS - Cohorts (Logos)'!BP37</f>
        <v>5.9844799365119998</v>
      </c>
      <c r="BQ241" s="62">
        <f ca="1">BQ37*'SaaS - Cohorts (Logos)'!BQ37</f>
        <v>5.2663423441305603</v>
      </c>
      <c r="BR241" s="62">
        <f ca="1">BR37*'SaaS - Cohorts (Logos)'!BR37</f>
        <v>4.6343812628348928</v>
      </c>
      <c r="BS241" s="62">
        <f ca="1">BS37*'SaaS - Cohorts (Logos)'!BS37</f>
        <v>4.0782555112947056</v>
      </c>
      <c r="BT241" s="62">
        <f ca="1">BT37*'SaaS - Cohorts (Logos)'!BT37</f>
        <v>3.5888648499393412</v>
      </c>
      <c r="BU241" s="62">
        <f ca="1">BU37*'SaaS - Cohorts (Logos)'!BU37</f>
        <v>3.1582010679466204</v>
      </c>
      <c r="BV241" s="62">
        <f ca="1">BV37*'SaaS - Cohorts (Logos)'!BV37</f>
        <v>2.7792169397930255</v>
      </c>
      <c r="BW241" s="62">
        <f ca="1">BW37*'SaaS - Cohorts (Logos)'!BW37</f>
        <v>2.4457109070178626</v>
      </c>
      <c r="BX241" s="62">
        <f ca="1">BX37*'SaaS - Cohorts (Logos)'!BX37</f>
        <v>2.1522255981757192</v>
      </c>
      <c r="BY241" s="62">
        <f ca="1">BY37*'SaaS - Cohorts (Logos)'!BY37</f>
        <v>1.8939585263946328</v>
      </c>
      <c r="BZ241" s="62">
        <f ca="1">BZ37*'SaaS - Cohorts (Logos)'!BZ37</f>
        <v>1.6666835032272767</v>
      </c>
      <c r="CA241" s="62">
        <f ca="1">CA37*'SaaS - Cohorts (Logos)'!CA37</f>
        <v>1.4666814828400037</v>
      </c>
      <c r="CB241" s="62">
        <f ca="1">CB37*'SaaS - Cohorts (Logos)'!CB37</f>
        <v>1.2906797048992031</v>
      </c>
      <c r="CC241" s="62">
        <f ca="1">CC37*'SaaS - Cohorts (Logos)'!CC37</f>
        <v>1.1357981403112987</v>
      </c>
      <c r="CD241" s="62">
        <f ca="1">CD37*'SaaS - Cohorts (Logos)'!CD37</f>
        <v>0.99950236347394295</v>
      </c>
      <c r="CE241" s="62">
        <f ca="1">CE37*'SaaS - Cohorts (Logos)'!CE37</f>
        <v>0.87956207985706991</v>
      </c>
      <c r="CF241" s="62">
        <f ca="1">CF37*'SaaS - Cohorts (Logos)'!CF37</f>
        <v>0.77401463027422146</v>
      </c>
      <c r="CG241" s="62">
        <f ca="1">CG37*'SaaS - Cohorts (Logos)'!CG37</f>
        <v>0.68113287464131489</v>
      </c>
      <c r="CH241" s="62">
        <f ca="1">CH37*'SaaS - Cohorts (Logos)'!CH37</f>
        <v>0.59939692968435709</v>
      </c>
      <c r="CI241" s="62">
        <f ca="1">CI37*'SaaS - Cohorts (Logos)'!CI37</f>
        <v>0.52746929812223431</v>
      </c>
      <c r="CJ241" s="62">
        <f ca="1">CJ37*'SaaS - Cohorts (Logos)'!CJ37</f>
        <v>0.4641729823475661</v>
      </c>
      <c r="CK241" s="62">
        <f ca="1">CK37*'SaaS - Cohorts (Logos)'!CK37</f>
        <v>0.40847222446585807</v>
      </c>
      <c r="CL241" s="62">
        <f ca="1">CL37*'SaaS - Cohorts (Logos)'!CL37</f>
        <v>0.35945555752995512</v>
      </c>
      <c r="CM241" s="62">
        <f ca="1">CM37*'SaaS - Cohorts (Logos)'!CM37</f>
        <v>0.31632089062636048</v>
      </c>
      <c r="CN241" s="62">
        <f ca="1">CN37*'SaaS - Cohorts (Logos)'!CN37</f>
        <v>0.27836238375119721</v>
      </c>
      <c r="CO241" s="62">
        <f ca="1">CO37*'SaaS - Cohorts (Logos)'!CO37</f>
        <v>0.24495889770105361</v>
      </c>
      <c r="CP241" s="62">
        <f ca="1">CP37*'SaaS - Cohorts (Logos)'!CP37</f>
        <v>0.21556382997692719</v>
      </c>
      <c r="CQ241" s="62">
        <f ca="1">CQ37*'SaaS - Cohorts (Logos)'!CQ37</f>
        <v>0.18969617037969591</v>
      </c>
      <c r="CR241" s="62">
        <f ca="1">CR37*'SaaS - Cohorts (Logos)'!CR37</f>
        <v>0.16693262993413238</v>
      </c>
      <c r="CS241" s="62">
        <f ca="1">CS37*'SaaS - Cohorts (Logos)'!CS37</f>
        <v>0.1469007143420365</v>
      </c>
      <c r="CT241" s="62">
        <f ca="1">CT37*'SaaS - Cohorts (Logos)'!CT37</f>
        <v>0.12927262862099212</v>
      </c>
      <c r="CU241" s="62">
        <f ca="1">CU37*'SaaS - Cohorts (Logos)'!CU37</f>
        <v>0.11375991318647305</v>
      </c>
      <c r="CV241" s="62">
        <f ca="1">CV37*'SaaS - Cohorts (Logos)'!CV37</f>
        <v>0.10010872360409628</v>
      </c>
      <c r="CW241" s="62">
        <f ca="1">CW37*'SaaS - Cohorts (Logos)'!CW37</f>
        <v>8.8095676771604736E-2</v>
      </c>
      <c r="CX241" s="62">
        <f ca="1">CX37*'SaaS - Cohorts (Logos)'!CX37</f>
        <v>7.752419555901216E-2</v>
      </c>
      <c r="CY241" s="62">
        <f ca="1">CY37*'SaaS - Cohorts (Logos)'!CY37</f>
        <v>6.8221292091930702E-2</v>
      </c>
      <c r="CZ241" s="62">
        <f ca="1">CZ37*'SaaS - Cohorts (Logos)'!CZ37</f>
        <v>6.0034737040899011E-2</v>
      </c>
      <c r="DA241" s="62">
        <f ca="1">DA37*'SaaS - Cohorts (Logos)'!DA37</f>
        <v>5.283056859599114E-2</v>
      </c>
      <c r="DB241" s="62">
        <f ca="1">DB37*'SaaS - Cohorts (Logos)'!DB37</f>
        <v>4.6490900364472204E-2</v>
      </c>
      <c r="DC241" s="62">
        <f ca="1">DC37*'SaaS - Cohorts (Logos)'!DC37</f>
        <v>4.0911992320735537E-2</v>
      </c>
      <c r="DD241" s="62">
        <f ca="1">DD37*'SaaS - Cohorts (Logos)'!DD37</f>
        <v>3.600255324224727E-2</v>
      </c>
      <c r="DE241" s="62">
        <f ca="1">DE37*'SaaS - Cohorts (Logos)'!DE37</f>
        <v>3.1682246853177602E-2</v>
      </c>
      <c r="DF241" s="62">
        <f ca="1">DF37*'SaaS - Cohorts (Logos)'!DF37</f>
        <v>2.7880377230796283E-2</v>
      </c>
      <c r="DG241" s="62">
        <f ca="1">DG37*'SaaS - Cohorts (Logos)'!DG37</f>
        <v>2.4534731963100732E-2</v>
      </c>
      <c r="DH241" s="62">
        <f ca="1">DH37*'SaaS - Cohorts (Logos)'!DH37</f>
        <v>2.1590564127528643E-2</v>
      </c>
      <c r="DI241" s="62">
        <f ca="1">DI37*'SaaS - Cohorts (Logos)'!DI37</f>
        <v>1.8999696432225207E-2</v>
      </c>
      <c r="DJ241" s="62">
        <f ca="1">DJ37*'SaaS - Cohorts (Logos)'!DJ37</f>
        <v>1.6719732860358182E-2</v>
      </c>
      <c r="DK241" s="62">
        <f ca="1">DK37*'SaaS - Cohorts (Logos)'!DK37</f>
        <v>1.4713364917115199E-2</v>
      </c>
      <c r="DL241" s="62">
        <f ca="1">DL37*'SaaS - Cohorts (Logos)'!DL37</f>
        <v>1.2947761127061376E-2</v>
      </c>
      <c r="DM241" s="62">
        <f ca="1">DM37*'SaaS - Cohorts (Logos)'!DM37</f>
        <v>1.139402979181401E-2</v>
      </c>
      <c r="DN241" s="62">
        <f ca="1">DN37*'SaaS - Cohorts (Logos)'!DN37</f>
        <v>1.0026746216796329E-2</v>
      </c>
      <c r="DO241" s="62">
        <f ca="1">DO37*'SaaS - Cohorts (Logos)'!DO37</f>
        <v>8.8235366707807694E-3</v>
      </c>
      <c r="DP241" s="62">
        <f ca="1">DP37*'SaaS - Cohorts (Logos)'!DP37</f>
        <v>7.7647122702870766E-3</v>
      </c>
      <c r="DQ241" s="62">
        <f ca="1">DQ37*'SaaS - Cohorts (Logos)'!DQ37</f>
        <v>6.8329467978526272E-3</v>
      </c>
      <c r="DR241" s="62">
        <f ca="1">DR37*'SaaS - Cohorts (Logos)'!DR37</f>
        <v>6.0129931821103115E-3</v>
      </c>
    </row>
    <row r="242" spans="2:122" ht="15.75" customHeight="1">
      <c r="B242" s="195">
        <v>43983</v>
      </c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62">
        <f ca="1">BK38*'SaaS - Cohorts (Logos)'!BK38</f>
        <v>11.34</v>
      </c>
      <c r="BL242" s="62">
        <f ca="1">BL38*'SaaS - Cohorts (Logos)'!BL38</f>
        <v>9.9791999999999987</v>
      </c>
      <c r="BM242" s="62">
        <f ca="1">BM38*'SaaS - Cohorts (Logos)'!BM38</f>
        <v>8.7816960000000002</v>
      </c>
      <c r="BN242" s="62">
        <f ca="1">BN38*'SaaS - Cohorts (Logos)'!BN38</f>
        <v>7.7278924800000004</v>
      </c>
      <c r="BO242" s="62">
        <f ca="1">BO38*'SaaS - Cohorts (Logos)'!BO38</f>
        <v>6.8005453824000002</v>
      </c>
      <c r="BP242" s="62">
        <f ca="1">BP38*'SaaS - Cohorts (Logos)'!BP38</f>
        <v>5.9844799365119998</v>
      </c>
      <c r="BQ242" s="62">
        <f ca="1">BQ38*'SaaS - Cohorts (Logos)'!BQ38</f>
        <v>5.2663423441305603</v>
      </c>
      <c r="BR242" s="62">
        <f ca="1">BR38*'SaaS - Cohorts (Logos)'!BR38</f>
        <v>4.6343812628348928</v>
      </c>
      <c r="BS242" s="62">
        <f ca="1">BS38*'SaaS - Cohorts (Logos)'!BS38</f>
        <v>4.0782555112947056</v>
      </c>
      <c r="BT242" s="62">
        <f ca="1">BT38*'SaaS - Cohorts (Logos)'!BT38</f>
        <v>3.5888648499393412</v>
      </c>
      <c r="BU242" s="62">
        <f ca="1">BU38*'SaaS - Cohorts (Logos)'!BU38</f>
        <v>3.1582010679466204</v>
      </c>
      <c r="BV242" s="62">
        <f ca="1">BV38*'SaaS - Cohorts (Logos)'!BV38</f>
        <v>2.7792169397930255</v>
      </c>
      <c r="BW242" s="62">
        <f ca="1">BW38*'SaaS - Cohorts (Logos)'!BW38</f>
        <v>2.4457109070178626</v>
      </c>
      <c r="BX242" s="62">
        <f ca="1">BX38*'SaaS - Cohorts (Logos)'!BX38</f>
        <v>2.1522255981757192</v>
      </c>
      <c r="BY242" s="62">
        <f ca="1">BY38*'SaaS - Cohorts (Logos)'!BY38</f>
        <v>1.8939585263946328</v>
      </c>
      <c r="BZ242" s="62">
        <f ca="1">BZ38*'SaaS - Cohorts (Logos)'!BZ38</f>
        <v>1.6666835032272767</v>
      </c>
      <c r="CA242" s="62">
        <f ca="1">CA38*'SaaS - Cohorts (Logos)'!CA38</f>
        <v>1.4666814828400037</v>
      </c>
      <c r="CB242" s="62">
        <f ca="1">CB38*'SaaS - Cohorts (Logos)'!CB38</f>
        <v>1.2906797048992031</v>
      </c>
      <c r="CC242" s="62">
        <f ca="1">CC38*'SaaS - Cohorts (Logos)'!CC38</f>
        <v>1.1357981403112987</v>
      </c>
      <c r="CD242" s="62">
        <f ca="1">CD38*'SaaS - Cohorts (Logos)'!CD38</f>
        <v>0.99950236347394295</v>
      </c>
      <c r="CE242" s="62">
        <f ca="1">CE38*'SaaS - Cohorts (Logos)'!CE38</f>
        <v>0.87956207985706991</v>
      </c>
      <c r="CF242" s="62">
        <f ca="1">CF38*'SaaS - Cohorts (Logos)'!CF38</f>
        <v>0.77401463027422146</v>
      </c>
      <c r="CG242" s="62">
        <f ca="1">CG38*'SaaS - Cohorts (Logos)'!CG38</f>
        <v>0.68113287464131489</v>
      </c>
      <c r="CH242" s="62">
        <f ca="1">CH38*'SaaS - Cohorts (Logos)'!CH38</f>
        <v>0.59939692968435709</v>
      </c>
      <c r="CI242" s="62">
        <f ca="1">CI38*'SaaS - Cohorts (Logos)'!CI38</f>
        <v>0.52746929812223431</v>
      </c>
      <c r="CJ242" s="62">
        <f ca="1">CJ38*'SaaS - Cohorts (Logos)'!CJ38</f>
        <v>0.4641729823475661</v>
      </c>
      <c r="CK242" s="62">
        <f ca="1">CK38*'SaaS - Cohorts (Logos)'!CK38</f>
        <v>0.40847222446585807</v>
      </c>
      <c r="CL242" s="62">
        <f ca="1">CL38*'SaaS - Cohorts (Logos)'!CL38</f>
        <v>0.35945555752995512</v>
      </c>
      <c r="CM242" s="62">
        <f ca="1">CM38*'SaaS - Cohorts (Logos)'!CM38</f>
        <v>0.31632089062636048</v>
      </c>
      <c r="CN242" s="62">
        <f ca="1">CN38*'SaaS - Cohorts (Logos)'!CN38</f>
        <v>0.27836238375119721</v>
      </c>
      <c r="CO242" s="62">
        <f ca="1">CO38*'SaaS - Cohorts (Logos)'!CO38</f>
        <v>0.24495889770105361</v>
      </c>
      <c r="CP242" s="62">
        <f ca="1">CP38*'SaaS - Cohorts (Logos)'!CP38</f>
        <v>0.21556382997692719</v>
      </c>
      <c r="CQ242" s="62">
        <f ca="1">CQ38*'SaaS - Cohorts (Logos)'!CQ38</f>
        <v>0.18969617037969591</v>
      </c>
      <c r="CR242" s="62">
        <f ca="1">CR38*'SaaS - Cohorts (Logos)'!CR38</f>
        <v>0.16693262993413238</v>
      </c>
      <c r="CS242" s="62">
        <f ca="1">CS38*'SaaS - Cohorts (Logos)'!CS38</f>
        <v>0.1469007143420365</v>
      </c>
      <c r="CT242" s="62">
        <f ca="1">CT38*'SaaS - Cohorts (Logos)'!CT38</f>
        <v>0.12927262862099212</v>
      </c>
      <c r="CU242" s="62">
        <f ca="1">CU38*'SaaS - Cohorts (Logos)'!CU38</f>
        <v>0.11375991318647305</v>
      </c>
      <c r="CV242" s="62">
        <f ca="1">CV38*'SaaS - Cohorts (Logos)'!CV38</f>
        <v>0.10010872360409628</v>
      </c>
      <c r="CW242" s="62">
        <f ca="1">CW38*'SaaS - Cohorts (Logos)'!CW38</f>
        <v>8.8095676771604736E-2</v>
      </c>
      <c r="CX242" s="62">
        <f ca="1">CX38*'SaaS - Cohorts (Logos)'!CX38</f>
        <v>7.752419555901216E-2</v>
      </c>
      <c r="CY242" s="62">
        <f ca="1">CY38*'SaaS - Cohorts (Logos)'!CY38</f>
        <v>6.8221292091930702E-2</v>
      </c>
      <c r="CZ242" s="62">
        <f ca="1">CZ38*'SaaS - Cohorts (Logos)'!CZ38</f>
        <v>6.0034737040899011E-2</v>
      </c>
      <c r="DA242" s="62">
        <f ca="1">DA38*'SaaS - Cohorts (Logos)'!DA38</f>
        <v>5.283056859599114E-2</v>
      </c>
      <c r="DB242" s="62">
        <f ca="1">DB38*'SaaS - Cohorts (Logos)'!DB38</f>
        <v>4.6490900364472204E-2</v>
      </c>
      <c r="DC242" s="62">
        <f ca="1">DC38*'SaaS - Cohorts (Logos)'!DC38</f>
        <v>4.0911992320735537E-2</v>
      </c>
      <c r="DD242" s="62">
        <f ca="1">DD38*'SaaS - Cohorts (Logos)'!DD38</f>
        <v>3.600255324224727E-2</v>
      </c>
      <c r="DE242" s="62">
        <f ca="1">DE38*'SaaS - Cohorts (Logos)'!DE38</f>
        <v>3.1682246853177602E-2</v>
      </c>
      <c r="DF242" s="62">
        <f ca="1">DF38*'SaaS - Cohorts (Logos)'!DF38</f>
        <v>2.7880377230796283E-2</v>
      </c>
      <c r="DG242" s="62">
        <f ca="1">DG38*'SaaS - Cohorts (Logos)'!DG38</f>
        <v>2.4534731963100732E-2</v>
      </c>
      <c r="DH242" s="62">
        <f ca="1">DH38*'SaaS - Cohorts (Logos)'!DH38</f>
        <v>2.1590564127528643E-2</v>
      </c>
      <c r="DI242" s="62">
        <f ca="1">DI38*'SaaS - Cohorts (Logos)'!DI38</f>
        <v>1.8999696432225207E-2</v>
      </c>
      <c r="DJ242" s="62">
        <f ca="1">DJ38*'SaaS - Cohorts (Logos)'!DJ38</f>
        <v>1.6719732860358182E-2</v>
      </c>
      <c r="DK242" s="62">
        <f ca="1">DK38*'SaaS - Cohorts (Logos)'!DK38</f>
        <v>1.4713364917115199E-2</v>
      </c>
      <c r="DL242" s="62">
        <f ca="1">DL38*'SaaS - Cohorts (Logos)'!DL38</f>
        <v>1.2947761127061376E-2</v>
      </c>
      <c r="DM242" s="62">
        <f ca="1">DM38*'SaaS - Cohorts (Logos)'!DM38</f>
        <v>1.139402979181401E-2</v>
      </c>
      <c r="DN242" s="62">
        <f ca="1">DN38*'SaaS - Cohorts (Logos)'!DN38</f>
        <v>1.0026746216796329E-2</v>
      </c>
      <c r="DO242" s="62">
        <f ca="1">DO38*'SaaS - Cohorts (Logos)'!DO38</f>
        <v>8.8235366707807694E-3</v>
      </c>
      <c r="DP242" s="62">
        <f ca="1">DP38*'SaaS - Cohorts (Logos)'!DP38</f>
        <v>7.7647122702870766E-3</v>
      </c>
      <c r="DQ242" s="62">
        <f ca="1">DQ38*'SaaS - Cohorts (Logos)'!DQ38</f>
        <v>6.8329467978526272E-3</v>
      </c>
      <c r="DR242" s="62">
        <f ca="1">DR38*'SaaS - Cohorts (Logos)'!DR38</f>
        <v>6.0129931821103115E-3</v>
      </c>
    </row>
    <row r="243" spans="2:122" ht="15.75" customHeight="1">
      <c r="B243" s="195">
        <v>44013</v>
      </c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62">
        <f ca="1">BK39*'SaaS - Cohorts (Logos)'!BK39</f>
        <v>13.02</v>
      </c>
      <c r="BL243" s="62">
        <f ca="1">BL39*'SaaS - Cohorts (Logos)'!BL39</f>
        <v>11.457599999999999</v>
      </c>
      <c r="BM243" s="62">
        <f ca="1">BM39*'SaaS - Cohorts (Logos)'!BM39</f>
        <v>10.082687999999999</v>
      </c>
      <c r="BN243" s="62">
        <f ca="1">BN39*'SaaS - Cohorts (Logos)'!BN39</f>
        <v>8.8727654399999984</v>
      </c>
      <c r="BO243" s="62">
        <f ca="1">BO39*'SaaS - Cohorts (Logos)'!BO39</f>
        <v>7.808033587199998</v>
      </c>
      <c r="BP243" s="62">
        <f ca="1">BP39*'SaaS - Cohorts (Logos)'!BP39</f>
        <v>6.8710695567359981</v>
      </c>
      <c r="BQ243" s="62">
        <f ca="1">BQ39*'SaaS - Cohorts (Logos)'!BQ39</f>
        <v>6.0465412099276783</v>
      </c>
      <c r="BR243" s="62">
        <f ca="1">BR39*'SaaS - Cohorts (Logos)'!BR39</f>
        <v>5.3209562647363571</v>
      </c>
      <c r="BS243" s="62">
        <f ca="1">BS39*'SaaS - Cohorts (Logos)'!BS39</f>
        <v>4.6824415129679933</v>
      </c>
      <c r="BT243" s="62">
        <f ca="1">BT39*'SaaS - Cohorts (Logos)'!BT39</f>
        <v>4.1205485314118349</v>
      </c>
      <c r="BU243" s="62">
        <f ca="1">BU39*'SaaS - Cohorts (Logos)'!BU39</f>
        <v>3.6260827076424151</v>
      </c>
      <c r="BV243" s="62">
        <f ca="1">BV39*'SaaS - Cohorts (Logos)'!BV39</f>
        <v>3.1909527827253257</v>
      </c>
      <c r="BW243" s="62">
        <f ca="1">BW39*'SaaS - Cohorts (Logos)'!BW39</f>
        <v>2.8080384487982863</v>
      </c>
      <c r="BX243" s="62">
        <f ca="1">BX39*'SaaS - Cohorts (Logos)'!BX39</f>
        <v>2.4710738349424921</v>
      </c>
      <c r="BY243" s="62">
        <f ca="1">BY39*'SaaS - Cohorts (Logos)'!BY39</f>
        <v>2.1745449747493928</v>
      </c>
      <c r="BZ243" s="62">
        <f ca="1">BZ39*'SaaS - Cohorts (Logos)'!BZ39</f>
        <v>1.9135995777794659</v>
      </c>
      <c r="CA243" s="62">
        <f ca="1">CA39*'SaaS - Cohorts (Logos)'!CA39</f>
        <v>1.6839676284459302</v>
      </c>
      <c r="CB243" s="62">
        <f ca="1">CB39*'SaaS - Cohorts (Logos)'!CB39</f>
        <v>1.4818915130324186</v>
      </c>
      <c r="CC243" s="62">
        <f ca="1">CC39*'SaaS - Cohorts (Logos)'!CC39</f>
        <v>1.3040645314685282</v>
      </c>
      <c r="CD243" s="62">
        <f ca="1">CD39*'SaaS - Cohorts (Logos)'!CD39</f>
        <v>1.1475767876923049</v>
      </c>
      <c r="CE243" s="62">
        <f ca="1">CE39*'SaaS - Cohorts (Logos)'!CE39</f>
        <v>1.0098675731692281</v>
      </c>
      <c r="CF243" s="62">
        <f ca="1">CF39*'SaaS - Cohorts (Logos)'!CF39</f>
        <v>0.88868346438892099</v>
      </c>
      <c r="CG243" s="62">
        <f ca="1">CG39*'SaaS - Cohorts (Logos)'!CG39</f>
        <v>0.78204144866225045</v>
      </c>
      <c r="CH243" s="62">
        <f ca="1">CH39*'SaaS - Cohorts (Logos)'!CH39</f>
        <v>0.68819647482278035</v>
      </c>
      <c r="CI243" s="62">
        <f ca="1">CI39*'SaaS - Cohorts (Logos)'!CI39</f>
        <v>0.6056128978440467</v>
      </c>
      <c r="CJ243" s="62">
        <f ca="1">CJ39*'SaaS - Cohorts (Logos)'!CJ39</f>
        <v>0.53293935010276106</v>
      </c>
      <c r="CK243" s="62">
        <f ca="1">CK39*'SaaS - Cohorts (Logos)'!CK39</f>
        <v>0.46898662809042979</v>
      </c>
      <c r="CL243" s="62">
        <f ca="1">CL39*'SaaS - Cohorts (Logos)'!CL39</f>
        <v>0.41270823271957824</v>
      </c>
      <c r="CM243" s="62">
        <f ca="1">CM39*'SaaS - Cohorts (Logos)'!CM39</f>
        <v>0.36318324479322889</v>
      </c>
      <c r="CN243" s="62">
        <f ca="1">CN39*'SaaS - Cohorts (Logos)'!CN39</f>
        <v>0.31960125541804141</v>
      </c>
      <c r="CO243" s="62">
        <f ca="1">CO39*'SaaS - Cohorts (Logos)'!CO39</f>
        <v>0.28124910476787646</v>
      </c>
      <c r="CP243" s="62">
        <f ca="1">CP39*'SaaS - Cohorts (Logos)'!CP39</f>
        <v>0.24749921219573132</v>
      </c>
      <c r="CQ243" s="62">
        <f ca="1">CQ39*'SaaS - Cohorts (Logos)'!CQ39</f>
        <v>0.21779930673224357</v>
      </c>
      <c r="CR243" s="62">
        <f ca="1">CR39*'SaaS - Cohorts (Logos)'!CR39</f>
        <v>0.19166338992437437</v>
      </c>
      <c r="CS243" s="62">
        <f ca="1">CS39*'SaaS - Cohorts (Logos)'!CS39</f>
        <v>0.16866378313344943</v>
      </c>
      <c r="CT243" s="62">
        <f ca="1">CT39*'SaaS - Cohorts (Logos)'!CT39</f>
        <v>0.1484241291574355</v>
      </c>
      <c r="CU243" s="62">
        <f ca="1">CU39*'SaaS - Cohorts (Logos)'!CU39</f>
        <v>0.13061323365854324</v>
      </c>
      <c r="CV243" s="62">
        <f ca="1">CV39*'SaaS - Cohorts (Logos)'!CV39</f>
        <v>0.11493964561951807</v>
      </c>
      <c r="CW243" s="62">
        <f ca="1">CW39*'SaaS - Cohorts (Logos)'!CW39</f>
        <v>0.1011468881451759</v>
      </c>
      <c r="CX243" s="62">
        <f ca="1">CX39*'SaaS - Cohorts (Logos)'!CX39</f>
        <v>8.9009261567754794E-2</v>
      </c>
      <c r="CY243" s="62">
        <f ca="1">CY39*'SaaS - Cohorts (Logos)'!CY39</f>
        <v>7.8328150179624217E-2</v>
      </c>
      <c r="CZ243" s="62">
        <f ca="1">CZ39*'SaaS - Cohorts (Logos)'!CZ39</f>
        <v>6.8928772158069307E-2</v>
      </c>
      <c r="DA243" s="62">
        <f ca="1">DA39*'SaaS - Cohorts (Logos)'!DA39</f>
        <v>6.0657319499100984E-2</v>
      </c>
      <c r="DB243" s="62">
        <f ca="1">DB39*'SaaS - Cohorts (Logos)'!DB39</f>
        <v>5.337844115920886E-2</v>
      </c>
      <c r="DC243" s="62">
        <f ca="1">DC39*'SaaS - Cohorts (Logos)'!DC39</f>
        <v>4.6973028220103796E-2</v>
      </c>
      <c r="DD243" s="62">
        <f ca="1">DD39*'SaaS - Cohorts (Logos)'!DD39</f>
        <v>4.1336264833691343E-2</v>
      </c>
      <c r="DE243" s="62">
        <f ca="1">DE39*'SaaS - Cohorts (Logos)'!DE39</f>
        <v>3.637591305364838E-2</v>
      </c>
      <c r="DF243" s="62">
        <f ca="1">DF39*'SaaS - Cohorts (Logos)'!DF39</f>
        <v>3.2010803487210575E-2</v>
      </c>
      <c r="DG243" s="62">
        <f ca="1">DG39*'SaaS - Cohorts (Logos)'!DG39</f>
        <v>2.8169507068745304E-2</v>
      </c>
      <c r="DH243" s="62">
        <f ca="1">DH39*'SaaS - Cohorts (Logos)'!DH39</f>
        <v>2.4789166220495866E-2</v>
      </c>
      <c r="DI243" s="62">
        <f ca="1">DI39*'SaaS - Cohorts (Logos)'!DI39</f>
        <v>2.1814466274036361E-2</v>
      </c>
      <c r="DJ243" s="62">
        <f ca="1">DJ39*'SaaS - Cohorts (Logos)'!DJ39</f>
        <v>1.9196730321151999E-2</v>
      </c>
      <c r="DK243" s="62">
        <f ca="1">DK39*'SaaS - Cohorts (Logos)'!DK39</f>
        <v>1.6893122682613761E-2</v>
      </c>
      <c r="DL243" s="62">
        <f ca="1">DL39*'SaaS - Cohorts (Logos)'!DL39</f>
        <v>1.4865947960700111E-2</v>
      </c>
      <c r="DM243" s="62">
        <f ca="1">DM39*'SaaS - Cohorts (Logos)'!DM39</f>
        <v>1.3082034205416097E-2</v>
      </c>
      <c r="DN243" s="62">
        <f ca="1">DN39*'SaaS - Cohorts (Logos)'!DN39</f>
        <v>1.1512190100766165E-2</v>
      </c>
      <c r="DO243" s="62">
        <f ca="1">DO39*'SaaS - Cohorts (Logos)'!DO39</f>
        <v>1.0130727288674226E-2</v>
      </c>
      <c r="DP243" s="62">
        <f ca="1">DP39*'SaaS - Cohorts (Logos)'!DP39</f>
        <v>8.9150400140333187E-3</v>
      </c>
      <c r="DQ243" s="62">
        <f ca="1">DQ39*'SaaS - Cohorts (Logos)'!DQ39</f>
        <v>7.8452352123493212E-3</v>
      </c>
      <c r="DR243" s="62">
        <f ca="1">DR39*'SaaS - Cohorts (Logos)'!DR39</f>
        <v>6.9038069868674022E-3</v>
      </c>
    </row>
    <row r="244" spans="2:122" ht="15.75" customHeight="1">
      <c r="B244" s="195">
        <v>44044</v>
      </c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62">
        <f ca="1">BK40*'SaaS - Cohorts (Logos)'!BK40</f>
        <v>14.699999999999998</v>
      </c>
      <c r="BL244" s="62">
        <f ca="1">BL40*'SaaS - Cohorts (Logos)'!BL40</f>
        <v>12.936</v>
      </c>
      <c r="BM244" s="62">
        <f ca="1">BM40*'SaaS - Cohorts (Logos)'!BM40</f>
        <v>11.383679999999998</v>
      </c>
      <c r="BN244" s="62">
        <f ca="1">BN40*'SaaS - Cohorts (Logos)'!BN40</f>
        <v>10.017638399999999</v>
      </c>
      <c r="BO244" s="62">
        <f ca="1">BO40*'SaaS - Cohorts (Logos)'!BO40</f>
        <v>8.8155217919999984</v>
      </c>
      <c r="BP244" s="62">
        <f ca="1">BP40*'SaaS - Cohorts (Logos)'!BP40</f>
        <v>7.757659176959999</v>
      </c>
      <c r="BQ244" s="62">
        <f ca="1">BQ40*'SaaS - Cohorts (Logos)'!BQ40</f>
        <v>6.8267400757247989</v>
      </c>
      <c r="BR244" s="62">
        <f ca="1">BR40*'SaaS - Cohorts (Logos)'!BR40</f>
        <v>6.0075312666378231</v>
      </c>
      <c r="BS244" s="62">
        <f ca="1">BS40*'SaaS - Cohorts (Logos)'!BS40</f>
        <v>5.2866275146412836</v>
      </c>
      <c r="BT244" s="62">
        <f ca="1">BT40*'SaaS - Cohorts (Logos)'!BT40</f>
        <v>4.6522322128843294</v>
      </c>
      <c r="BU244" s="62">
        <f ca="1">BU40*'SaaS - Cohorts (Logos)'!BU40</f>
        <v>4.0939643473382104</v>
      </c>
      <c r="BV244" s="62">
        <f ca="1">BV40*'SaaS - Cohorts (Logos)'!BV40</f>
        <v>3.6026886256576249</v>
      </c>
      <c r="BW244" s="62">
        <f ca="1">BW40*'SaaS - Cohorts (Logos)'!BW40</f>
        <v>3.1703659905787096</v>
      </c>
      <c r="BX244" s="62">
        <f ca="1">BX40*'SaaS - Cohorts (Logos)'!BX40</f>
        <v>2.7899220717092645</v>
      </c>
      <c r="BY244" s="62">
        <f ca="1">BY40*'SaaS - Cohorts (Logos)'!BY40</f>
        <v>2.4551314231041528</v>
      </c>
      <c r="BZ244" s="62">
        <f ca="1">BZ40*'SaaS - Cohorts (Logos)'!BZ40</f>
        <v>2.1605156523316547</v>
      </c>
      <c r="CA244" s="62">
        <f ca="1">CA40*'SaaS - Cohorts (Logos)'!CA40</f>
        <v>1.901253774051856</v>
      </c>
      <c r="CB244" s="62">
        <f ca="1">CB40*'SaaS - Cohorts (Logos)'!CB40</f>
        <v>1.6731033211656332</v>
      </c>
      <c r="CC244" s="62">
        <f ca="1">CC40*'SaaS - Cohorts (Logos)'!CC40</f>
        <v>1.472330922625757</v>
      </c>
      <c r="CD244" s="62">
        <f ca="1">CD40*'SaaS - Cohorts (Logos)'!CD40</f>
        <v>1.2956512119106662</v>
      </c>
      <c r="CE244" s="62">
        <f ca="1">CE40*'SaaS - Cohorts (Logos)'!CE40</f>
        <v>1.1401730664813863</v>
      </c>
      <c r="CF244" s="62">
        <f ca="1">CF40*'SaaS - Cohorts (Logos)'!CF40</f>
        <v>1.0033522985036201</v>
      </c>
      <c r="CG244" s="62">
        <f ca="1">CG40*'SaaS - Cohorts (Logos)'!CG40</f>
        <v>0.88295002268318568</v>
      </c>
      <c r="CH244" s="62">
        <f ca="1">CH40*'SaaS - Cohorts (Logos)'!CH40</f>
        <v>0.77699601996120338</v>
      </c>
      <c r="CI244" s="62">
        <f ca="1">CI40*'SaaS - Cohorts (Logos)'!CI40</f>
        <v>0.68375649756585899</v>
      </c>
      <c r="CJ244" s="62">
        <f ca="1">CJ40*'SaaS - Cohorts (Logos)'!CJ40</f>
        <v>0.60170571785795579</v>
      </c>
      <c r="CK244" s="62">
        <f ca="1">CK40*'SaaS - Cohorts (Logos)'!CK40</f>
        <v>0.52950103171500107</v>
      </c>
      <c r="CL244" s="62">
        <f ca="1">CL40*'SaaS - Cohorts (Logos)'!CL40</f>
        <v>0.46596090790920092</v>
      </c>
      <c r="CM244" s="62">
        <f ca="1">CM40*'SaaS - Cohorts (Logos)'!CM40</f>
        <v>0.41004559896009679</v>
      </c>
      <c r="CN244" s="62">
        <f ca="1">CN40*'SaaS - Cohorts (Logos)'!CN40</f>
        <v>0.36084012708488516</v>
      </c>
      <c r="CO244" s="62">
        <f ca="1">CO40*'SaaS - Cohorts (Logos)'!CO40</f>
        <v>0.31753931183469897</v>
      </c>
      <c r="CP244" s="62">
        <f ca="1">CP40*'SaaS - Cohorts (Logos)'!CP40</f>
        <v>0.27943459441453505</v>
      </c>
      <c r="CQ244" s="62">
        <f ca="1">CQ40*'SaaS - Cohorts (Logos)'!CQ40</f>
        <v>0.24590244308479084</v>
      </c>
      <c r="CR244" s="62">
        <f ca="1">CR40*'SaaS - Cohorts (Logos)'!CR40</f>
        <v>0.21639414991461595</v>
      </c>
      <c r="CS244" s="62">
        <f ca="1">CS40*'SaaS - Cohorts (Logos)'!CS40</f>
        <v>0.19042685192486203</v>
      </c>
      <c r="CT244" s="62">
        <f ca="1">CT40*'SaaS - Cohorts (Logos)'!CT40</f>
        <v>0.1675756296938786</v>
      </c>
      <c r="CU244" s="62">
        <f ca="1">CU40*'SaaS - Cohorts (Logos)'!CU40</f>
        <v>0.14746655413061313</v>
      </c>
      <c r="CV244" s="62">
        <f ca="1">CV40*'SaaS - Cohorts (Logos)'!CV40</f>
        <v>0.12977056763493958</v>
      </c>
      <c r="CW244" s="62">
        <f ca="1">CW40*'SaaS - Cohorts (Logos)'!CW40</f>
        <v>0.11419809951874682</v>
      </c>
      <c r="CX244" s="62">
        <f ca="1">CX40*'SaaS - Cohorts (Logos)'!CX40</f>
        <v>0.10049432757649722</v>
      </c>
      <c r="CY244" s="62">
        <f ca="1">CY40*'SaaS - Cohorts (Logos)'!CY40</f>
        <v>8.8435008267317539E-2</v>
      </c>
      <c r="CZ244" s="62">
        <f ca="1">CZ40*'SaaS - Cohorts (Logos)'!CZ40</f>
        <v>7.7822807275239436E-2</v>
      </c>
      <c r="DA244" s="62">
        <f ca="1">DA40*'SaaS - Cohorts (Logos)'!DA40</f>
        <v>6.8484070402210703E-2</v>
      </c>
      <c r="DB244" s="62">
        <f ca="1">DB40*'SaaS - Cohorts (Logos)'!DB40</f>
        <v>6.0265981953945419E-2</v>
      </c>
      <c r="DC244" s="62">
        <f ca="1">DC40*'SaaS - Cohorts (Logos)'!DC40</f>
        <v>5.3034064119471973E-2</v>
      </c>
      <c r="DD244" s="62">
        <f ca="1">DD40*'SaaS - Cohorts (Logos)'!DD40</f>
        <v>4.6669976425135332E-2</v>
      </c>
      <c r="DE244" s="62">
        <f ca="1">DE40*'SaaS - Cohorts (Logos)'!DE40</f>
        <v>4.1069579254119096E-2</v>
      </c>
      <c r="DF244" s="62">
        <f ca="1">DF40*'SaaS - Cohorts (Logos)'!DF40</f>
        <v>3.6141229743624805E-2</v>
      </c>
      <c r="DG244" s="62">
        <f ca="1">DG40*'SaaS - Cohorts (Logos)'!DG40</f>
        <v>3.1804282174389825E-2</v>
      </c>
      <c r="DH244" s="62">
        <f ca="1">DH40*'SaaS - Cohorts (Logos)'!DH40</f>
        <v>2.7987768313463047E-2</v>
      </c>
      <c r="DI244" s="62">
        <f ca="1">DI40*'SaaS - Cohorts (Logos)'!DI40</f>
        <v>2.4629236115847483E-2</v>
      </c>
      <c r="DJ244" s="62">
        <f ca="1">DJ40*'SaaS - Cohorts (Logos)'!DJ40</f>
        <v>2.1673727781945786E-2</v>
      </c>
      <c r="DK244" s="62">
        <f ca="1">DK40*'SaaS - Cohorts (Logos)'!DK40</f>
        <v>1.9072880448112291E-2</v>
      </c>
      <c r="DL244" s="62">
        <f ca="1">DL40*'SaaS - Cohorts (Logos)'!DL40</f>
        <v>1.6784134794338816E-2</v>
      </c>
      <c r="DM244" s="62">
        <f ca="1">DM40*'SaaS - Cohorts (Logos)'!DM40</f>
        <v>1.4770038619018155E-2</v>
      </c>
      <c r="DN244" s="62">
        <f ca="1">DN40*'SaaS - Cohorts (Logos)'!DN40</f>
        <v>1.2997633984735977E-2</v>
      </c>
      <c r="DO244" s="62">
        <f ca="1">DO40*'SaaS - Cohorts (Logos)'!DO40</f>
        <v>1.143791790656766E-2</v>
      </c>
      <c r="DP244" s="62">
        <f ca="1">DP40*'SaaS - Cohorts (Logos)'!DP40</f>
        <v>1.0065367757779539E-2</v>
      </c>
      <c r="DQ244" s="62">
        <f ca="1">DQ40*'SaaS - Cohorts (Logos)'!DQ40</f>
        <v>8.8575236268459961E-3</v>
      </c>
      <c r="DR244" s="62">
        <f ca="1">DR40*'SaaS - Cohorts (Logos)'!DR40</f>
        <v>7.7946207916244755E-3</v>
      </c>
    </row>
    <row r="245" spans="2:122" ht="15.75" customHeight="1">
      <c r="B245" s="195">
        <v>44075</v>
      </c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62">
        <f ca="1">BK41*'SaaS - Cohorts (Logos)'!BK41</f>
        <v>16.38</v>
      </c>
      <c r="BL245" s="62">
        <f ca="1">BL41*'SaaS - Cohorts (Logos)'!BL41</f>
        <v>14.414399999999999</v>
      </c>
      <c r="BM245" s="62">
        <f ca="1">BM41*'SaaS - Cohorts (Logos)'!BM41</f>
        <v>12.684671999999999</v>
      </c>
      <c r="BN245" s="62">
        <f ca="1">BN41*'SaaS - Cohorts (Logos)'!BN41</f>
        <v>11.16251136</v>
      </c>
      <c r="BO245" s="62">
        <f ca="1">BO41*'SaaS - Cohorts (Logos)'!BO41</f>
        <v>9.8230099967999998</v>
      </c>
      <c r="BP245" s="62">
        <f ca="1">BP41*'SaaS - Cohorts (Logos)'!BP41</f>
        <v>8.6442487971839999</v>
      </c>
      <c r="BQ245" s="62">
        <f ca="1">BQ41*'SaaS - Cohorts (Logos)'!BQ41</f>
        <v>7.6069389415219195</v>
      </c>
      <c r="BR245" s="62">
        <f ca="1">BR41*'SaaS - Cohorts (Logos)'!BR41</f>
        <v>6.69410626853929</v>
      </c>
      <c r="BS245" s="62">
        <f ca="1">BS41*'SaaS - Cohorts (Logos)'!BS41</f>
        <v>5.8908135163145747</v>
      </c>
      <c r="BT245" s="62">
        <f ca="1">BT41*'SaaS - Cohorts (Logos)'!BT41</f>
        <v>5.1839158943568258</v>
      </c>
      <c r="BU245" s="62">
        <f ca="1">BU41*'SaaS - Cohorts (Logos)'!BU41</f>
        <v>4.5618459870340065</v>
      </c>
      <c r="BV245" s="62">
        <f ca="1">BV41*'SaaS - Cohorts (Logos)'!BV41</f>
        <v>4.0144244685899251</v>
      </c>
      <c r="BW245" s="62">
        <f ca="1">BW41*'SaaS - Cohorts (Logos)'!BW41</f>
        <v>3.5326935323591346</v>
      </c>
      <c r="BX245" s="62">
        <f ca="1">BX41*'SaaS - Cohorts (Logos)'!BX41</f>
        <v>3.1087703084760387</v>
      </c>
      <c r="BY245" s="62">
        <f ca="1">BY41*'SaaS - Cohorts (Logos)'!BY41</f>
        <v>2.7357178714589141</v>
      </c>
      <c r="BZ245" s="62">
        <f ca="1">BZ41*'SaaS - Cohorts (Logos)'!BZ41</f>
        <v>2.4074317268838445</v>
      </c>
      <c r="CA245" s="62">
        <f ca="1">CA41*'SaaS - Cohorts (Logos)'!CA41</f>
        <v>2.1185399196577825</v>
      </c>
      <c r="CB245" s="62">
        <f ca="1">CB41*'SaaS - Cohorts (Logos)'!CB41</f>
        <v>1.8643151292988489</v>
      </c>
      <c r="CC245" s="62">
        <f ca="1">CC41*'SaaS - Cohorts (Logos)'!CC41</f>
        <v>1.6405973137829872</v>
      </c>
      <c r="CD245" s="62">
        <f ca="1">CD41*'SaaS - Cohorts (Logos)'!CD41</f>
        <v>1.4437256361290289</v>
      </c>
      <c r="CE245" s="62">
        <f ca="1">CE41*'SaaS - Cohorts (Logos)'!CE41</f>
        <v>1.2704785597935455</v>
      </c>
      <c r="CF245" s="62">
        <f ca="1">CF41*'SaaS - Cohorts (Logos)'!CF41</f>
        <v>1.11802113261832</v>
      </c>
      <c r="CG245" s="62">
        <f ca="1">CG41*'SaaS - Cohorts (Logos)'!CG41</f>
        <v>0.98385859670412157</v>
      </c>
      <c r="CH245" s="62">
        <f ca="1">CH41*'SaaS - Cohorts (Logos)'!CH41</f>
        <v>0.86579556509962685</v>
      </c>
      <c r="CI245" s="62">
        <f ca="1">CI41*'SaaS - Cohorts (Logos)'!CI41</f>
        <v>0.7619000972876715</v>
      </c>
      <c r="CJ245" s="62">
        <f ca="1">CJ41*'SaaS - Cohorts (Logos)'!CJ41</f>
        <v>0.67047208561315097</v>
      </c>
      <c r="CK245" s="62">
        <f ca="1">CK41*'SaaS - Cohorts (Logos)'!CK41</f>
        <v>0.59001543533957279</v>
      </c>
      <c r="CL245" s="62">
        <f ca="1">CL41*'SaaS - Cohorts (Logos)'!CL41</f>
        <v>0.51921358309882404</v>
      </c>
      <c r="CM245" s="62">
        <f ca="1">CM41*'SaaS - Cohorts (Logos)'!CM41</f>
        <v>0.45690795312696519</v>
      </c>
      <c r="CN245" s="62">
        <f ca="1">CN41*'SaaS - Cohorts (Logos)'!CN41</f>
        <v>0.40207899875172937</v>
      </c>
      <c r="CO245" s="62">
        <f ca="1">CO41*'SaaS - Cohorts (Logos)'!CO41</f>
        <v>0.35382951890152187</v>
      </c>
      <c r="CP245" s="62">
        <f ca="1">CP41*'SaaS - Cohorts (Logos)'!CP41</f>
        <v>0.31136997663333921</v>
      </c>
      <c r="CQ245" s="62">
        <f ca="1">CQ41*'SaaS - Cohorts (Logos)'!CQ41</f>
        <v>0.2740055794373385</v>
      </c>
      <c r="CR245" s="62">
        <f ca="1">CR41*'SaaS - Cohorts (Logos)'!CR41</f>
        <v>0.24112490990485791</v>
      </c>
      <c r="CS245" s="62">
        <f ca="1">CS41*'SaaS - Cohorts (Logos)'!CS41</f>
        <v>0.21218992071627496</v>
      </c>
      <c r="CT245" s="62">
        <f ca="1">CT41*'SaaS - Cohorts (Logos)'!CT41</f>
        <v>0.18672713023032197</v>
      </c>
      <c r="CU245" s="62">
        <f ca="1">CU41*'SaaS - Cohorts (Logos)'!CU41</f>
        <v>0.16431987460268335</v>
      </c>
      <c r="CV245" s="62">
        <f ca="1">CV41*'SaaS - Cohorts (Logos)'!CV41</f>
        <v>0.14460148965036135</v>
      </c>
      <c r="CW245" s="62">
        <f ca="1">CW41*'SaaS - Cohorts (Logos)'!CW41</f>
        <v>0.127249310892318</v>
      </c>
      <c r="CX245" s="62">
        <f ca="1">CX41*'SaaS - Cohorts (Logos)'!CX41</f>
        <v>0.11197939358523984</v>
      </c>
      <c r="CY245" s="62">
        <f ca="1">CY41*'SaaS - Cohorts (Logos)'!CY41</f>
        <v>9.8541866355011054E-2</v>
      </c>
      <c r="CZ245" s="62">
        <f ca="1">CZ41*'SaaS - Cohorts (Logos)'!CZ41</f>
        <v>8.6716842392409732E-2</v>
      </c>
      <c r="DA245" s="62">
        <f ca="1">DA41*'SaaS - Cohorts (Logos)'!DA41</f>
        <v>7.6310821305320575E-2</v>
      </c>
      <c r="DB245" s="62">
        <f ca="1">DB41*'SaaS - Cohorts (Logos)'!DB41</f>
        <v>6.7153522748682096E-2</v>
      </c>
      <c r="DC245" s="62">
        <f ca="1">DC41*'SaaS - Cohorts (Logos)'!DC41</f>
        <v>5.9095100018840246E-2</v>
      </c>
      <c r="DD245" s="62">
        <f ca="1">DD41*'SaaS - Cohorts (Logos)'!DD41</f>
        <v>5.2003688016579425E-2</v>
      </c>
      <c r="DE245" s="62">
        <f ca="1">DE41*'SaaS - Cohorts (Logos)'!DE41</f>
        <v>4.5763245454589901E-2</v>
      </c>
      <c r="DF245" s="62">
        <f ca="1">DF41*'SaaS - Cohorts (Logos)'!DF41</f>
        <v>4.0271656000039117E-2</v>
      </c>
      <c r="DG245" s="62">
        <f ca="1">DG41*'SaaS - Cohorts (Logos)'!DG41</f>
        <v>3.5439057280034422E-2</v>
      </c>
      <c r="DH245" s="62">
        <f ca="1">DH41*'SaaS - Cohorts (Logos)'!DH41</f>
        <v>3.1186370406430287E-2</v>
      </c>
      <c r="DI245" s="62">
        <f ca="1">DI41*'SaaS - Cohorts (Logos)'!DI41</f>
        <v>2.7444005957658654E-2</v>
      </c>
      <c r="DJ245" s="62">
        <f ca="1">DJ41*'SaaS - Cohorts (Logos)'!DJ41</f>
        <v>2.4150725242739614E-2</v>
      </c>
      <c r="DK245" s="62">
        <f ca="1">DK41*'SaaS - Cohorts (Logos)'!DK41</f>
        <v>2.1252638213610859E-2</v>
      </c>
      <c r="DL245" s="62">
        <f ca="1">DL41*'SaaS - Cohorts (Logos)'!DL41</f>
        <v>1.8702321627977553E-2</v>
      </c>
      <c r="DM245" s="62">
        <f ca="1">DM41*'SaaS - Cohorts (Logos)'!DM41</f>
        <v>1.6458043032620245E-2</v>
      </c>
      <c r="DN245" s="62">
        <f ca="1">DN41*'SaaS - Cohorts (Logos)'!DN41</f>
        <v>1.4483077868705816E-2</v>
      </c>
      <c r="DO245" s="62">
        <f ca="1">DO41*'SaaS - Cohorts (Logos)'!DO41</f>
        <v>1.2745108524461118E-2</v>
      </c>
      <c r="DP245" s="62">
        <f ca="1">DP41*'SaaS - Cohorts (Logos)'!DP41</f>
        <v>1.1215695501525784E-2</v>
      </c>
      <c r="DQ245" s="62">
        <f ca="1">DQ41*'SaaS - Cohorts (Logos)'!DQ41</f>
        <v>9.8698120413426918E-3</v>
      </c>
      <c r="DR245" s="62">
        <f ca="1">DR41*'SaaS - Cohorts (Logos)'!DR41</f>
        <v>8.6854345963815662E-3</v>
      </c>
    </row>
    <row r="246" spans="2:122" ht="15.75" customHeight="1">
      <c r="B246" s="195">
        <v>44105</v>
      </c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62">
        <f ca="1">BK42*'SaaS - Cohorts (Logos)'!BK42</f>
        <v>16.38</v>
      </c>
      <c r="BL246" s="62">
        <f ca="1">BL42*'SaaS - Cohorts (Logos)'!BL42</f>
        <v>14.414399999999999</v>
      </c>
      <c r="BM246" s="62">
        <f ca="1">BM42*'SaaS - Cohorts (Logos)'!BM42</f>
        <v>12.684671999999999</v>
      </c>
      <c r="BN246" s="62">
        <f ca="1">BN42*'SaaS - Cohorts (Logos)'!BN42</f>
        <v>11.16251136</v>
      </c>
      <c r="BO246" s="62">
        <f ca="1">BO42*'SaaS - Cohorts (Logos)'!BO42</f>
        <v>9.8230099967999998</v>
      </c>
      <c r="BP246" s="62">
        <f ca="1">BP42*'SaaS - Cohorts (Logos)'!BP42</f>
        <v>8.6442487971839999</v>
      </c>
      <c r="BQ246" s="62">
        <f ca="1">BQ42*'SaaS - Cohorts (Logos)'!BQ42</f>
        <v>7.6069389415219195</v>
      </c>
      <c r="BR246" s="62">
        <f ca="1">BR42*'SaaS - Cohorts (Logos)'!BR42</f>
        <v>6.69410626853929</v>
      </c>
      <c r="BS246" s="62">
        <f ca="1">BS42*'SaaS - Cohorts (Logos)'!BS42</f>
        <v>5.8908135163145747</v>
      </c>
      <c r="BT246" s="62">
        <f ca="1">BT42*'SaaS - Cohorts (Logos)'!BT42</f>
        <v>5.1839158943568258</v>
      </c>
      <c r="BU246" s="62">
        <f ca="1">BU42*'SaaS - Cohorts (Logos)'!BU42</f>
        <v>4.5618459870340065</v>
      </c>
      <c r="BV246" s="62">
        <f ca="1">BV42*'SaaS - Cohorts (Logos)'!BV42</f>
        <v>4.0144244685899251</v>
      </c>
      <c r="BW246" s="62">
        <f ca="1">BW42*'SaaS - Cohorts (Logos)'!BW42</f>
        <v>3.5326935323591346</v>
      </c>
      <c r="BX246" s="62">
        <f ca="1">BX42*'SaaS - Cohorts (Logos)'!BX42</f>
        <v>3.1087703084760387</v>
      </c>
      <c r="BY246" s="62">
        <f ca="1">BY42*'SaaS - Cohorts (Logos)'!BY42</f>
        <v>2.7357178714589141</v>
      </c>
      <c r="BZ246" s="62">
        <f ca="1">BZ42*'SaaS - Cohorts (Logos)'!BZ42</f>
        <v>2.4074317268838445</v>
      </c>
      <c r="CA246" s="62">
        <f ca="1">CA42*'SaaS - Cohorts (Logos)'!CA42</f>
        <v>2.1185399196577825</v>
      </c>
      <c r="CB246" s="62">
        <f ca="1">CB42*'SaaS - Cohorts (Logos)'!CB42</f>
        <v>1.8643151292988489</v>
      </c>
      <c r="CC246" s="62">
        <f ca="1">CC42*'SaaS - Cohorts (Logos)'!CC42</f>
        <v>1.6405973137829872</v>
      </c>
      <c r="CD246" s="62">
        <f ca="1">CD42*'SaaS - Cohorts (Logos)'!CD42</f>
        <v>1.4437256361290289</v>
      </c>
      <c r="CE246" s="62">
        <f ca="1">CE42*'SaaS - Cohorts (Logos)'!CE42</f>
        <v>1.2704785597935455</v>
      </c>
      <c r="CF246" s="62">
        <f ca="1">CF42*'SaaS - Cohorts (Logos)'!CF42</f>
        <v>1.11802113261832</v>
      </c>
      <c r="CG246" s="62">
        <f ca="1">CG42*'SaaS - Cohorts (Logos)'!CG42</f>
        <v>0.98385859670412157</v>
      </c>
      <c r="CH246" s="62">
        <f ca="1">CH42*'SaaS - Cohorts (Logos)'!CH42</f>
        <v>0.86579556509962685</v>
      </c>
      <c r="CI246" s="62">
        <f ca="1">CI42*'SaaS - Cohorts (Logos)'!CI42</f>
        <v>0.7619000972876715</v>
      </c>
      <c r="CJ246" s="62">
        <f ca="1">CJ42*'SaaS - Cohorts (Logos)'!CJ42</f>
        <v>0.67047208561315097</v>
      </c>
      <c r="CK246" s="62">
        <f ca="1">CK42*'SaaS - Cohorts (Logos)'!CK42</f>
        <v>0.59001543533957279</v>
      </c>
      <c r="CL246" s="62">
        <f ca="1">CL42*'SaaS - Cohorts (Logos)'!CL42</f>
        <v>0.51921358309882404</v>
      </c>
      <c r="CM246" s="62">
        <f ca="1">CM42*'SaaS - Cohorts (Logos)'!CM42</f>
        <v>0.45690795312696519</v>
      </c>
      <c r="CN246" s="62">
        <f ca="1">CN42*'SaaS - Cohorts (Logos)'!CN42</f>
        <v>0.40207899875172937</v>
      </c>
      <c r="CO246" s="62">
        <f ca="1">CO42*'SaaS - Cohorts (Logos)'!CO42</f>
        <v>0.35382951890152187</v>
      </c>
      <c r="CP246" s="62">
        <f ca="1">CP42*'SaaS - Cohorts (Logos)'!CP42</f>
        <v>0.31136997663333921</v>
      </c>
      <c r="CQ246" s="62">
        <f ca="1">CQ42*'SaaS - Cohorts (Logos)'!CQ42</f>
        <v>0.2740055794373385</v>
      </c>
      <c r="CR246" s="62">
        <f ca="1">CR42*'SaaS - Cohorts (Logos)'!CR42</f>
        <v>0.24112490990485791</v>
      </c>
      <c r="CS246" s="62">
        <f ca="1">CS42*'SaaS - Cohorts (Logos)'!CS42</f>
        <v>0.21218992071627496</v>
      </c>
      <c r="CT246" s="62">
        <f ca="1">CT42*'SaaS - Cohorts (Logos)'!CT42</f>
        <v>0.18672713023032197</v>
      </c>
      <c r="CU246" s="62">
        <f ca="1">CU42*'SaaS - Cohorts (Logos)'!CU42</f>
        <v>0.16431987460268335</v>
      </c>
      <c r="CV246" s="62">
        <f ca="1">CV42*'SaaS - Cohorts (Logos)'!CV42</f>
        <v>0.14460148965036135</v>
      </c>
      <c r="CW246" s="62">
        <f ca="1">CW42*'SaaS - Cohorts (Logos)'!CW42</f>
        <v>0.127249310892318</v>
      </c>
      <c r="CX246" s="62">
        <f ca="1">CX42*'SaaS - Cohorts (Logos)'!CX42</f>
        <v>0.11197939358523984</v>
      </c>
      <c r="CY246" s="62">
        <f ca="1">CY42*'SaaS - Cohorts (Logos)'!CY42</f>
        <v>9.8541866355011054E-2</v>
      </c>
      <c r="CZ246" s="62">
        <f ca="1">CZ42*'SaaS - Cohorts (Logos)'!CZ42</f>
        <v>8.6716842392409732E-2</v>
      </c>
      <c r="DA246" s="62">
        <f ca="1">DA42*'SaaS - Cohorts (Logos)'!DA42</f>
        <v>7.6310821305320575E-2</v>
      </c>
      <c r="DB246" s="62">
        <f ca="1">DB42*'SaaS - Cohorts (Logos)'!DB42</f>
        <v>6.7153522748682096E-2</v>
      </c>
      <c r="DC246" s="62">
        <f ca="1">DC42*'SaaS - Cohorts (Logos)'!DC42</f>
        <v>5.9095100018840246E-2</v>
      </c>
      <c r="DD246" s="62">
        <f ca="1">DD42*'SaaS - Cohorts (Logos)'!DD42</f>
        <v>5.2003688016579425E-2</v>
      </c>
      <c r="DE246" s="62">
        <f ca="1">DE42*'SaaS - Cohorts (Logos)'!DE42</f>
        <v>4.5763245454589901E-2</v>
      </c>
      <c r="DF246" s="62">
        <f ca="1">DF42*'SaaS - Cohorts (Logos)'!DF42</f>
        <v>4.0271656000039117E-2</v>
      </c>
      <c r="DG246" s="62">
        <f ca="1">DG42*'SaaS - Cohorts (Logos)'!DG42</f>
        <v>3.5439057280034422E-2</v>
      </c>
      <c r="DH246" s="62">
        <f ca="1">DH42*'SaaS - Cohorts (Logos)'!DH42</f>
        <v>3.1186370406430287E-2</v>
      </c>
      <c r="DI246" s="62">
        <f ca="1">DI42*'SaaS - Cohorts (Logos)'!DI42</f>
        <v>2.7444005957658654E-2</v>
      </c>
      <c r="DJ246" s="62">
        <f ca="1">DJ42*'SaaS - Cohorts (Logos)'!DJ42</f>
        <v>2.4150725242739614E-2</v>
      </c>
      <c r="DK246" s="62">
        <f ca="1">DK42*'SaaS - Cohorts (Logos)'!DK42</f>
        <v>2.1252638213610859E-2</v>
      </c>
      <c r="DL246" s="62">
        <f ca="1">DL42*'SaaS - Cohorts (Logos)'!DL42</f>
        <v>1.8702321627977553E-2</v>
      </c>
      <c r="DM246" s="62">
        <f ca="1">DM42*'SaaS - Cohorts (Logos)'!DM42</f>
        <v>1.6458043032620245E-2</v>
      </c>
      <c r="DN246" s="62">
        <f ca="1">DN42*'SaaS - Cohorts (Logos)'!DN42</f>
        <v>1.4483077868705816E-2</v>
      </c>
      <c r="DO246" s="62">
        <f ca="1">DO42*'SaaS - Cohorts (Logos)'!DO42</f>
        <v>1.2745108524461118E-2</v>
      </c>
      <c r="DP246" s="62">
        <f ca="1">DP42*'SaaS - Cohorts (Logos)'!DP42</f>
        <v>1.1215695501525784E-2</v>
      </c>
      <c r="DQ246" s="62">
        <f ca="1">DQ42*'SaaS - Cohorts (Logos)'!DQ42</f>
        <v>9.8698120413426918E-3</v>
      </c>
      <c r="DR246" s="62">
        <f ca="1">DR42*'SaaS - Cohorts (Logos)'!DR42</f>
        <v>8.6854345963815662E-3</v>
      </c>
    </row>
    <row r="247" spans="2:122" ht="15.75" customHeight="1">
      <c r="B247" s="195">
        <v>44136</v>
      </c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62">
        <f ca="1">BK43*'SaaS - Cohorts (Logos)'!BK43</f>
        <v>16.38</v>
      </c>
      <c r="BL247" s="62">
        <f ca="1">BL43*'SaaS - Cohorts (Logos)'!BL43</f>
        <v>14.414399999999999</v>
      </c>
      <c r="BM247" s="62">
        <f ca="1">BM43*'SaaS - Cohorts (Logos)'!BM43</f>
        <v>12.684671999999999</v>
      </c>
      <c r="BN247" s="62">
        <f ca="1">BN43*'SaaS - Cohorts (Logos)'!BN43</f>
        <v>11.16251136</v>
      </c>
      <c r="BO247" s="62">
        <f ca="1">BO43*'SaaS - Cohorts (Logos)'!BO43</f>
        <v>9.8230099967999998</v>
      </c>
      <c r="BP247" s="62">
        <f ca="1">BP43*'SaaS - Cohorts (Logos)'!BP43</f>
        <v>8.6442487971839999</v>
      </c>
      <c r="BQ247" s="62">
        <f ca="1">BQ43*'SaaS - Cohorts (Logos)'!BQ43</f>
        <v>7.6069389415219195</v>
      </c>
      <c r="BR247" s="62">
        <f ca="1">BR43*'SaaS - Cohorts (Logos)'!BR43</f>
        <v>6.69410626853929</v>
      </c>
      <c r="BS247" s="62">
        <f ca="1">BS43*'SaaS - Cohorts (Logos)'!BS43</f>
        <v>5.8908135163145747</v>
      </c>
      <c r="BT247" s="62">
        <f ca="1">BT43*'SaaS - Cohorts (Logos)'!BT43</f>
        <v>5.1839158943568258</v>
      </c>
      <c r="BU247" s="62">
        <f ca="1">BU43*'SaaS - Cohorts (Logos)'!BU43</f>
        <v>4.5618459870340065</v>
      </c>
      <c r="BV247" s="62">
        <f ca="1">BV43*'SaaS - Cohorts (Logos)'!BV43</f>
        <v>4.0144244685899251</v>
      </c>
      <c r="BW247" s="62">
        <f ca="1">BW43*'SaaS - Cohorts (Logos)'!BW43</f>
        <v>3.5326935323591346</v>
      </c>
      <c r="BX247" s="62">
        <f ca="1">BX43*'SaaS - Cohorts (Logos)'!BX43</f>
        <v>3.1087703084760387</v>
      </c>
      <c r="BY247" s="62">
        <f ca="1">BY43*'SaaS - Cohorts (Logos)'!BY43</f>
        <v>2.7357178714589141</v>
      </c>
      <c r="BZ247" s="62">
        <f ca="1">BZ43*'SaaS - Cohorts (Logos)'!BZ43</f>
        <v>2.4074317268838445</v>
      </c>
      <c r="CA247" s="62">
        <f ca="1">CA43*'SaaS - Cohorts (Logos)'!CA43</f>
        <v>2.1185399196577825</v>
      </c>
      <c r="CB247" s="62">
        <f ca="1">CB43*'SaaS - Cohorts (Logos)'!CB43</f>
        <v>1.8643151292988489</v>
      </c>
      <c r="CC247" s="62">
        <f ca="1">CC43*'SaaS - Cohorts (Logos)'!CC43</f>
        <v>1.6405973137829872</v>
      </c>
      <c r="CD247" s="62">
        <f ca="1">CD43*'SaaS - Cohorts (Logos)'!CD43</f>
        <v>1.4437256361290289</v>
      </c>
      <c r="CE247" s="62">
        <f ca="1">CE43*'SaaS - Cohorts (Logos)'!CE43</f>
        <v>1.2704785597935455</v>
      </c>
      <c r="CF247" s="62">
        <f ca="1">CF43*'SaaS - Cohorts (Logos)'!CF43</f>
        <v>1.11802113261832</v>
      </c>
      <c r="CG247" s="62">
        <f ca="1">CG43*'SaaS - Cohorts (Logos)'!CG43</f>
        <v>0.98385859670412157</v>
      </c>
      <c r="CH247" s="62">
        <f ca="1">CH43*'SaaS - Cohorts (Logos)'!CH43</f>
        <v>0.86579556509962685</v>
      </c>
      <c r="CI247" s="62">
        <f ca="1">CI43*'SaaS - Cohorts (Logos)'!CI43</f>
        <v>0.7619000972876715</v>
      </c>
      <c r="CJ247" s="62">
        <f ca="1">CJ43*'SaaS - Cohorts (Logos)'!CJ43</f>
        <v>0.67047208561315097</v>
      </c>
      <c r="CK247" s="62">
        <f ca="1">CK43*'SaaS - Cohorts (Logos)'!CK43</f>
        <v>0.59001543533957279</v>
      </c>
      <c r="CL247" s="62">
        <f ca="1">CL43*'SaaS - Cohorts (Logos)'!CL43</f>
        <v>0.51921358309882404</v>
      </c>
      <c r="CM247" s="62">
        <f ca="1">CM43*'SaaS - Cohorts (Logos)'!CM43</f>
        <v>0.45690795312696519</v>
      </c>
      <c r="CN247" s="62">
        <f ca="1">CN43*'SaaS - Cohorts (Logos)'!CN43</f>
        <v>0.40207899875172937</v>
      </c>
      <c r="CO247" s="62">
        <f ca="1">CO43*'SaaS - Cohorts (Logos)'!CO43</f>
        <v>0.35382951890152187</v>
      </c>
      <c r="CP247" s="62">
        <f ca="1">CP43*'SaaS - Cohorts (Logos)'!CP43</f>
        <v>0.31136997663333921</v>
      </c>
      <c r="CQ247" s="62">
        <f ca="1">CQ43*'SaaS - Cohorts (Logos)'!CQ43</f>
        <v>0.2740055794373385</v>
      </c>
      <c r="CR247" s="62">
        <f ca="1">CR43*'SaaS - Cohorts (Logos)'!CR43</f>
        <v>0.24112490990485791</v>
      </c>
      <c r="CS247" s="62">
        <f ca="1">CS43*'SaaS - Cohorts (Logos)'!CS43</f>
        <v>0.21218992071627496</v>
      </c>
      <c r="CT247" s="62">
        <f ca="1">CT43*'SaaS - Cohorts (Logos)'!CT43</f>
        <v>0.18672713023032197</v>
      </c>
      <c r="CU247" s="62">
        <f ca="1">CU43*'SaaS - Cohorts (Logos)'!CU43</f>
        <v>0.16431987460268335</v>
      </c>
      <c r="CV247" s="62">
        <f ca="1">CV43*'SaaS - Cohorts (Logos)'!CV43</f>
        <v>0.14460148965036135</v>
      </c>
      <c r="CW247" s="62">
        <f ca="1">CW43*'SaaS - Cohorts (Logos)'!CW43</f>
        <v>0.127249310892318</v>
      </c>
      <c r="CX247" s="62">
        <f ca="1">CX43*'SaaS - Cohorts (Logos)'!CX43</f>
        <v>0.11197939358523984</v>
      </c>
      <c r="CY247" s="62">
        <f ca="1">CY43*'SaaS - Cohorts (Logos)'!CY43</f>
        <v>9.8541866355011054E-2</v>
      </c>
      <c r="CZ247" s="62">
        <f ca="1">CZ43*'SaaS - Cohorts (Logos)'!CZ43</f>
        <v>8.6716842392409732E-2</v>
      </c>
      <c r="DA247" s="62">
        <f ca="1">DA43*'SaaS - Cohorts (Logos)'!DA43</f>
        <v>7.6310821305320575E-2</v>
      </c>
      <c r="DB247" s="62">
        <f ca="1">DB43*'SaaS - Cohorts (Logos)'!DB43</f>
        <v>6.7153522748682096E-2</v>
      </c>
      <c r="DC247" s="62">
        <f ca="1">DC43*'SaaS - Cohorts (Logos)'!DC43</f>
        <v>5.9095100018840246E-2</v>
      </c>
      <c r="DD247" s="62">
        <f ca="1">DD43*'SaaS - Cohorts (Logos)'!DD43</f>
        <v>5.2003688016579425E-2</v>
      </c>
      <c r="DE247" s="62">
        <f ca="1">DE43*'SaaS - Cohorts (Logos)'!DE43</f>
        <v>4.5763245454589901E-2</v>
      </c>
      <c r="DF247" s="62">
        <f ca="1">DF43*'SaaS - Cohorts (Logos)'!DF43</f>
        <v>4.0271656000039117E-2</v>
      </c>
      <c r="DG247" s="62">
        <f ca="1">DG43*'SaaS - Cohorts (Logos)'!DG43</f>
        <v>3.5439057280034422E-2</v>
      </c>
      <c r="DH247" s="62">
        <f ca="1">DH43*'SaaS - Cohorts (Logos)'!DH43</f>
        <v>3.1186370406430287E-2</v>
      </c>
      <c r="DI247" s="62">
        <f ca="1">DI43*'SaaS - Cohorts (Logos)'!DI43</f>
        <v>2.7444005957658654E-2</v>
      </c>
      <c r="DJ247" s="62">
        <f ca="1">DJ43*'SaaS - Cohorts (Logos)'!DJ43</f>
        <v>2.4150725242739614E-2</v>
      </c>
      <c r="DK247" s="62">
        <f ca="1">DK43*'SaaS - Cohorts (Logos)'!DK43</f>
        <v>2.1252638213610859E-2</v>
      </c>
      <c r="DL247" s="62">
        <f ca="1">DL43*'SaaS - Cohorts (Logos)'!DL43</f>
        <v>1.8702321627977553E-2</v>
      </c>
      <c r="DM247" s="62">
        <f ca="1">DM43*'SaaS - Cohorts (Logos)'!DM43</f>
        <v>1.6458043032620245E-2</v>
      </c>
      <c r="DN247" s="62">
        <f ca="1">DN43*'SaaS - Cohorts (Logos)'!DN43</f>
        <v>1.4483077868705816E-2</v>
      </c>
      <c r="DO247" s="62">
        <f ca="1">DO43*'SaaS - Cohorts (Logos)'!DO43</f>
        <v>1.2745108524461118E-2</v>
      </c>
      <c r="DP247" s="62">
        <f ca="1">DP43*'SaaS - Cohorts (Logos)'!DP43</f>
        <v>1.1215695501525784E-2</v>
      </c>
      <c r="DQ247" s="62">
        <f ca="1">DQ43*'SaaS - Cohorts (Logos)'!DQ43</f>
        <v>9.8698120413426918E-3</v>
      </c>
      <c r="DR247" s="62">
        <f ca="1">DR43*'SaaS - Cohorts (Logos)'!DR43</f>
        <v>8.6854345963815662E-3</v>
      </c>
    </row>
    <row r="248" spans="2:122" ht="15.75" customHeight="1">
      <c r="B248" s="195">
        <v>44166</v>
      </c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62">
        <f ca="1">BK44*'SaaS - Cohorts (Logos)'!BK44</f>
        <v>16.38</v>
      </c>
      <c r="BL248" s="62">
        <f ca="1">BL44*'SaaS - Cohorts (Logos)'!BL44</f>
        <v>14.414399999999999</v>
      </c>
      <c r="BM248" s="62">
        <f ca="1">BM44*'SaaS - Cohorts (Logos)'!BM44</f>
        <v>12.684671999999999</v>
      </c>
      <c r="BN248" s="62">
        <f ca="1">BN44*'SaaS - Cohorts (Logos)'!BN44</f>
        <v>11.16251136</v>
      </c>
      <c r="BO248" s="62">
        <f ca="1">BO44*'SaaS - Cohorts (Logos)'!BO44</f>
        <v>9.8230099967999998</v>
      </c>
      <c r="BP248" s="62">
        <f ca="1">BP44*'SaaS - Cohorts (Logos)'!BP44</f>
        <v>8.6442487971839999</v>
      </c>
      <c r="BQ248" s="62">
        <f ca="1">BQ44*'SaaS - Cohorts (Logos)'!BQ44</f>
        <v>7.6069389415219195</v>
      </c>
      <c r="BR248" s="62">
        <f ca="1">BR44*'SaaS - Cohorts (Logos)'!BR44</f>
        <v>6.69410626853929</v>
      </c>
      <c r="BS248" s="62">
        <f ca="1">BS44*'SaaS - Cohorts (Logos)'!BS44</f>
        <v>5.8908135163145747</v>
      </c>
      <c r="BT248" s="62">
        <f ca="1">BT44*'SaaS - Cohorts (Logos)'!BT44</f>
        <v>5.1839158943568258</v>
      </c>
      <c r="BU248" s="62">
        <f ca="1">BU44*'SaaS - Cohorts (Logos)'!BU44</f>
        <v>4.5618459870340065</v>
      </c>
      <c r="BV248" s="62">
        <f ca="1">BV44*'SaaS - Cohorts (Logos)'!BV44</f>
        <v>4.0144244685899251</v>
      </c>
      <c r="BW248" s="62">
        <f ca="1">BW44*'SaaS - Cohorts (Logos)'!BW44</f>
        <v>3.5326935323591346</v>
      </c>
      <c r="BX248" s="62">
        <f ca="1">BX44*'SaaS - Cohorts (Logos)'!BX44</f>
        <v>3.1087703084760387</v>
      </c>
      <c r="BY248" s="62">
        <f ca="1">BY44*'SaaS - Cohorts (Logos)'!BY44</f>
        <v>2.7357178714589141</v>
      </c>
      <c r="BZ248" s="62">
        <f ca="1">BZ44*'SaaS - Cohorts (Logos)'!BZ44</f>
        <v>2.4074317268838445</v>
      </c>
      <c r="CA248" s="62">
        <f ca="1">CA44*'SaaS - Cohorts (Logos)'!CA44</f>
        <v>2.1185399196577825</v>
      </c>
      <c r="CB248" s="62">
        <f ca="1">CB44*'SaaS - Cohorts (Logos)'!CB44</f>
        <v>1.8643151292988489</v>
      </c>
      <c r="CC248" s="62">
        <f ca="1">CC44*'SaaS - Cohorts (Logos)'!CC44</f>
        <v>1.6405973137829872</v>
      </c>
      <c r="CD248" s="62">
        <f ca="1">CD44*'SaaS - Cohorts (Logos)'!CD44</f>
        <v>1.4437256361290289</v>
      </c>
      <c r="CE248" s="62">
        <f ca="1">CE44*'SaaS - Cohorts (Logos)'!CE44</f>
        <v>1.2704785597935455</v>
      </c>
      <c r="CF248" s="62">
        <f ca="1">CF44*'SaaS - Cohorts (Logos)'!CF44</f>
        <v>1.11802113261832</v>
      </c>
      <c r="CG248" s="62">
        <f ca="1">CG44*'SaaS - Cohorts (Logos)'!CG44</f>
        <v>0.98385859670412157</v>
      </c>
      <c r="CH248" s="62">
        <f ca="1">CH44*'SaaS - Cohorts (Logos)'!CH44</f>
        <v>0.86579556509962685</v>
      </c>
      <c r="CI248" s="62">
        <f ca="1">CI44*'SaaS - Cohorts (Logos)'!CI44</f>
        <v>0.7619000972876715</v>
      </c>
      <c r="CJ248" s="62">
        <f ca="1">CJ44*'SaaS - Cohorts (Logos)'!CJ44</f>
        <v>0.67047208561315097</v>
      </c>
      <c r="CK248" s="62">
        <f ca="1">CK44*'SaaS - Cohorts (Logos)'!CK44</f>
        <v>0.59001543533957279</v>
      </c>
      <c r="CL248" s="62">
        <f ca="1">CL44*'SaaS - Cohorts (Logos)'!CL44</f>
        <v>0.51921358309882404</v>
      </c>
      <c r="CM248" s="62">
        <f ca="1">CM44*'SaaS - Cohorts (Logos)'!CM44</f>
        <v>0.45690795312696519</v>
      </c>
      <c r="CN248" s="62">
        <f ca="1">CN44*'SaaS - Cohorts (Logos)'!CN44</f>
        <v>0.40207899875172937</v>
      </c>
      <c r="CO248" s="62">
        <f ca="1">CO44*'SaaS - Cohorts (Logos)'!CO44</f>
        <v>0.35382951890152187</v>
      </c>
      <c r="CP248" s="62">
        <f ca="1">CP44*'SaaS - Cohorts (Logos)'!CP44</f>
        <v>0.31136997663333921</v>
      </c>
      <c r="CQ248" s="62">
        <f ca="1">CQ44*'SaaS - Cohorts (Logos)'!CQ44</f>
        <v>0.2740055794373385</v>
      </c>
      <c r="CR248" s="62">
        <f ca="1">CR44*'SaaS - Cohorts (Logos)'!CR44</f>
        <v>0.24112490990485791</v>
      </c>
      <c r="CS248" s="62">
        <f ca="1">CS44*'SaaS - Cohorts (Logos)'!CS44</f>
        <v>0.21218992071627496</v>
      </c>
      <c r="CT248" s="62">
        <f ca="1">CT44*'SaaS - Cohorts (Logos)'!CT44</f>
        <v>0.18672713023032197</v>
      </c>
      <c r="CU248" s="62">
        <f ca="1">CU44*'SaaS - Cohorts (Logos)'!CU44</f>
        <v>0.16431987460268335</v>
      </c>
      <c r="CV248" s="62">
        <f ca="1">CV44*'SaaS - Cohorts (Logos)'!CV44</f>
        <v>0.14460148965036135</v>
      </c>
      <c r="CW248" s="62">
        <f ca="1">CW44*'SaaS - Cohorts (Logos)'!CW44</f>
        <v>0.127249310892318</v>
      </c>
      <c r="CX248" s="62">
        <f ca="1">CX44*'SaaS - Cohorts (Logos)'!CX44</f>
        <v>0.11197939358523984</v>
      </c>
      <c r="CY248" s="62">
        <f ca="1">CY44*'SaaS - Cohorts (Logos)'!CY44</f>
        <v>9.8541866355011054E-2</v>
      </c>
      <c r="CZ248" s="62">
        <f ca="1">CZ44*'SaaS - Cohorts (Logos)'!CZ44</f>
        <v>8.6716842392409732E-2</v>
      </c>
      <c r="DA248" s="62">
        <f ca="1">DA44*'SaaS - Cohorts (Logos)'!DA44</f>
        <v>7.6310821305320575E-2</v>
      </c>
      <c r="DB248" s="62">
        <f ca="1">DB44*'SaaS - Cohorts (Logos)'!DB44</f>
        <v>6.7153522748682096E-2</v>
      </c>
      <c r="DC248" s="62">
        <f ca="1">DC44*'SaaS - Cohorts (Logos)'!DC44</f>
        <v>5.9095100018840246E-2</v>
      </c>
      <c r="DD248" s="62">
        <f ca="1">DD44*'SaaS - Cohorts (Logos)'!DD44</f>
        <v>5.2003688016579425E-2</v>
      </c>
      <c r="DE248" s="62">
        <f ca="1">DE44*'SaaS - Cohorts (Logos)'!DE44</f>
        <v>4.5763245454589901E-2</v>
      </c>
      <c r="DF248" s="62">
        <f ca="1">DF44*'SaaS - Cohorts (Logos)'!DF44</f>
        <v>4.0271656000039117E-2</v>
      </c>
      <c r="DG248" s="62">
        <f ca="1">DG44*'SaaS - Cohorts (Logos)'!DG44</f>
        <v>3.5439057280034422E-2</v>
      </c>
      <c r="DH248" s="62">
        <f ca="1">DH44*'SaaS - Cohorts (Logos)'!DH44</f>
        <v>3.1186370406430287E-2</v>
      </c>
      <c r="DI248" s="62">
        <f ca="1">DI44*'SaaS - Cohorts (Logos)'!DI44</f>
        <v>2.7444005957658654E-2</v>
      </c>
      <c r="DJ248" s="62">
        <f ca="1">DJ44*'SaaS - Cohorts (Logos)'!DJ44</f>
        <v>2.4150725242739614E-2</v>
      </c>
      <c r="DK248" s="62">
        <f ca="1">DK44*'SaaS - Cohorts (Logos)'!DK44</f>
        <v>2.1252638213610859E-2</v>
      </c>
      <c r="DL248" s="62">
        <f ca="1">DL44*'SaaS - Cohorts (Logos)'!DL44</f>
        <v>1.8702321627977553E-2</v>
      </c>
      <c r="DM248" s="62">
        <f ca="1">DM44*'SaaS - Cohorts (Logos)'!DM44</f>
        <v>1.6458043032620245E-2</v>
      </c>
      <c r="DN248" s="62">
        <f ca="1">DN44*'SaaS - Cohorts (Logos)'!DN44</f>
        <v>1.4483077868705816E-2</v>
      </c>
      <c r="DO248" s="62">
        <f ca="1">DO44*'SaaS - Cohorts (Logos)'!DO44</f>
        <v>1.2745108524461118E-2</v>
      </c>
      <c r="DP248" s="62">
        <f ca="1">DP44*'SaaS - Cohorts (Logos)'!DP44</f>
        <v>1.1215695501525784E-2</v>
      </c>
      <c r="DQ248" s="62">
        <f ca="1">DQ44*'SaaS - Cohorts (Logos)'!DQ44</f>
        <v>9.8698120413426918E-3</v>
      </c>
      <c r="DR248" s="62">
        <f ca="1">DR44*'SaaS - Cohorts (Logos)'!DR44</f>
        <v>8.6854345963815662E-3</v>
      </c>
    </row>
    <row r="249" spans="2:122" ht="15.75" customHeight="1">
      <c r="B249" s="195">
        <v>44197</v>
      </c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62">
        <f ca="1">BK45*'SaaS - Cohorts (Logos)'!BK45</f>
        <v>16.38</v>
      </c>
      <c r="BL249" s="62">
        <f ca="1">BL45*'SaaS - Cohorts (Logos)'!BL45</f>
        <v>14.414399999999999</v>
      </c>
      <c r="BM249" s="62">
        <f ca="1">BM45*'SaaS - Cohorts (Logos)'!BM45</f>
        <v>12.684671999999999</v>
      </c>
      <c r="BN249" s="62">
        <f ca="1">BN45*'SaaS - Cohorts (Logos)'!BN45</f>
        <v>11.16251136</v>
      </c>
      <c r="BO249" s="62">
        <f ca="1">BO45*'SaaS - Cohorts (Logos)'!BO45</f>
        <v>9.8230099967999998</v>
      </c>
      <c r="BP249" s="62">
        <f ca="1">BP45*'SaaS - Cohorts (Logos)'!BP45</f>
        <v>8.6442487971839999</v>
      </c>
      <c r="BQ249" s="62">
        <f ca="1">BQ45*'SaaS - Cohorts (Logos)'!BQ45</f>
        <v>7.6069389415219195</v>
      </c>
      <c r="BR249" s="62">
        <f ca="1">BR45*'SaaS - Cohorts (Logos)'!BR45</f>
        <v>6.69410626853929</v>
      </c>
      <c r="BS249" s="62">
        <f ca="1">BS45*'SaaS - Cohorts (Logos)'!BS45</f>
        <v>5.8908135163145747</v>
      </c>
      <c r="BT249" s="62">
        <f ca="1">BT45*'SaaS - Cohorts (Logos)'!BT45</f>
        <v>5.1839158943568258</v>
      </c>
      <c r="BU249" s="62">
        <f ca="1">BU45*'SaaS - Cohorts (Logos)'!BU45</f>
        <v>4.5618459870340065</v>
      </c>
      <c r="BV249" s="62">
        <f ca="1">BV45*'SaaS - Cohorts (Logos)'!BV45</f>
        <v>4.0144244685899251</v>
      </c>
      <c r="BW249" s="62">
        <f ca="1">BW45*'SaaS - Cohorts (Logos)'!BW45</f>
        <v>3.5326935323591346</v>
      </c>
      <c r="BX249" s="62">
        <f ca="1">BX45*'SaaS - Cohorts (Logos)'!BX45</f>
        <v>3.1087703084760387</v>
      </c>
      <c r="BY249" s="62">
        <f ca="1">BY45*'SaaS - Cohorts (Logos)'!BY45</f>
        <v>2.7357178714589141</v>
      </c>
      <c r="BZ249" s="62">
        <f ca="1">BZ45*'SaaS - Cohorts (Logos)'!BZ45</f>
        <v>2.4074317268838445</v>
      </c>
      <c r="CA249" s="62">
        <f ca="1">CA45*'SaaS - Cohorts (Logos)'!CA45</f>
        <v>2.1185399196577825</v>
      </c>
      <c r="CB249" s="62">
        <f ca="1">CB45*'SaaS - Cohorts (Logos)'!CB45</f>
        <v>1.8643151292988489</v>
      </c>
      <c r="CC249" s="62">
        <f ca="1">CC45*'SaaS - Cohorts (Logos)'!CC45</f>
        <v>1.6405973137829872</v>
      </c>
      <c r="CD249" s="62">
        <f ca="1">CD45*'SaaS - Cohorts (Logos)'!CD45</f>
        <v>1.4437256361290289</v>
      </c>
      <c r="CE249" s="62">
        <f ca="1">CE45*'SaaS - Cohorts (Logos)'!CE45</f>
        <v>1.2704785597935455</v>
      </c>
      <c r="CF249" s="62">
        <f ca="1">CF45*'SaaS - Cohorts (Logos)'!CF45</f>
        <v>1.11802113261832</v>
      </c>
      <c r="CG249" s="62">
        <f ca="1">CG45*'SaaS - Cohorts (Logos)'!CG45</f>
        <v>0.98385859670412157</v>
      </c>
      <c r="CH249" s="62">
        <f ca="1">CH45*'SaaS - Cohorts (Logos)'!CH45</f>
        <v>0.86579556509962685</v>
      </c>
      <c r="CI249" s="62">
        <f ca="1">CI45*'SaaS - Cohorts (Logos)'!CI45</f>
        <v>0.7619000972876715</v>
      </c>
      <c r="CJ249" s="62">
        <f ca="1">CJ45*'SaaS - Cohorts (Logos)'!CJ45</f>
        <v>0.67047208561315097</v>
      </c>
      <c r="CK249" s="62">
        <f ca="1">CK45*'SaaS - Cohorts (Logos)'!CK45</f>
        <v>0.59001543533957279</v>
      </c>
      <c r="CL249" s="62">
        <f ca="1">CL45*'SaaS - Cohorts (Logos)'!CL45</f>
        <v>0.51921358309882404</v>
      </c>
      <c r="CM249" s="62">
        <f ca="1">CM45*'SaaS - Cohorts (Logos)'!CM45</f>
        <v>0.45690795312696519</v>
      </c>
      <c r="CN249" s="62">
        <f ca="1">CN45*'SaaS - Cohorts (Logos)'!CN45</f>
        <v>0.40207899875172937</v>
      </c>
      <c r="CO249" s="62">
        <f ca="1">CO45*'SaaS - Cohorts (Logos)'!CO45</f>
        <v>0.35382951890152187</v>
      </c>
      <c r="CP249" s="62">
        <f ca="1">CP45*'SaaS - Cohorts (Logos)'!CP45</f>
        <v>0.31136997663333921</v>
      </c>
      <c r="CQ249" s="62">
        <f ca="1">CQ45*'SaaS - Cohorts (Logos)'!CQ45</f>
        <v>0.2740055794373385</v>
      </c>
      <c r="CR249" s="62">
        <f ca="1">CR45*'SaaS - Cohorts (Logos)'!CR45</f>
        <v>0.24112490990485791</v>
      </c>
      <c r="CS249" s="62">
        <f ca="1">CS45*'SaaS - Cohorts (Logos)'!CS45</f>
        <v>0.21218992071627496</v>
      </c>
      <c r="CT249" s="62">
        <f ca="1">CT45*'SaaS - Cohorts (Logos)'!CT45</f>
        <v>0.18672713023032197</v>
      </c>
      <c r="CU249" s="62">
        <f ca="1">CU45*'SaaS - Cohorts (Logos)'!CU45</f>
        <v>0.16431987460268335</v>
      </c>
      <c r="CV249" s="62">
        <f ca="1">CV45*'SaaS - Cohorts (Logos)'!CV45</f>
        <v>0.14460148965036135</v>
      </c>
      <c r="CW249" s="62">
        <f ca="1">CW45*'SaaS - Cohorts (Logos)'!CW45</f>
        <v>0.127249310892318</v>
      </c>
      <c r="CX249" s="62">
        <f ca="1">CX45*'SaaS - Cohorts (Logos)'!CX45</f>
        <v>0.11197939358523984</v>
      </c>
      <c r="CY249" s="62">
        <f ca="1">CY45*'SaaS - Cohorts (Logos)'!CY45</f>
        <v>9.8541866355011054E-2</v>
      </c>
      <c r="CZ249" s="62">
        <f ca="1">CZ45*'SaaS - Cohorts (Logos)'!CZ45</f>
        <v>8.6716842392409732E-2</v>
      </c>
      <c r="DA249" s="62">
        <f ca="1">DA45*'SaaS - Cohorts (Logos)'!DA45</f>
        <v>7.6310821305320575E-2</v>
      </c>
      <c r="DB249" s="62">
        <f ca="1">DB45*'SaaS - Cohorts (Logos)'!DB45</f>
        <v>6.7153522748682096E-2</v>
      </c>
      <c r="DC249" s="62">
        <f ca="1">DC45*'SaaS - Cohorts (Logos)'!DC45</f>
        <v>5.9095100018840246E-2</v>
      </c>
      <c r="DD249" s="62">
        <f ca="1">DD45*'SaaS - Cohorts (Logos)'!DD45</f>
        <v>5.2003688016579425E-2</v>
      </c>
      <c r="DE249" s="62">
        <f ca="1">DE45*'SaaS - Cohorts (Logos)'!DE45</f>
        <v>4.5763245454589901E-2</v>
      </c>
      <c r="DF249" s="62">
        <f ca="1">DF45*'SaaS - Cohorts (Logos)'!DF45</f>
        <v>4.0271656000039117E-2</v>
      </c>
      <c r="DG249" s="62">
        <f ca="1">DG45*'SaaS - Cohorts (Logos)'!DG45</f>
        <v>3.5439057280034422E-2</v>
      </c>
      <c r="DH249" s="62">
        <f ca="1">DH45*'SaaS - Cohorts (Logos)'!DH45</f>
        <v>3.1186370406430287E-2</v>
      </c>
      <c r="DI249" s="62">
        <f ca="1">DI45*'SaaS - Cohorts (Logos)'!DI45</f>
        <v>2.7444005957658654E-2</v>
      </c>
      <c r="DJ249" s="62">
        <f ca="1">DJ45*'SaaS - Cohorts (Logos)'!DJ45</f>
        <v>2.4150725242739614E-2</v>
      </c>
      <c r="DK249" s="62">
        <f ca="1">DK45*'SaaS - Cohorts (Logos)'!DK45</f>
        <v>2.1252638213610859E-2</v>
      </c>
      <c r="DL249" s="62">
        <f ca="1">DL45*'SaaS - Cohorts (Logos)'!DL45</f>
        <v>1.8702321627977553E-2</v>
      </c>
      <c r="DM249" s="62">
        <f ca="1">DM45*'SaaS - Cohorts (Logos)'!DM45</f>
        <v>1.6458043032620245E-2</v>
      </c>
      <c r="DN249" s="62">
        <f ca="1">DN45*'SaaS - Cohorts (Logos)'!DN45</f>
        <v>1.4483077868705816E-2</v>
      </c>
      <c r="DO249" s="62">
        <f ca="1">DO45*'SaaS - Cohorts (Logos)'!DO45</f>
        <v>1.2745108524461118E-2</v>
      </c>
      <c r="DP249" s="62">
        <f ca="1">DP45*'SaaS - Cohorts (Logos)'!DP45</f>
        <v>1.1215695501525784E-2</v>
      </c>
      <c r="DQ249" s="62">
        <f ca="1">DQ45*'SaaS - Cohorts (Logos)'!DQ45</f>
        <v>9.8698120413426918E-3</v>
      </c>
      <c r="DR249" s="62">
        <f ca="1">DR45*'SaaS - Cohorts (Logos)'!DR45</f>
        <v>8.6854345963815662E-3</v>
      </c>
    </row>
    <row r="250" spans="2:122" ht="15.75" customHeight="1">
      <c r="B250" s="195">
        <v>44228</v>
      </c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62">
        <f ca="1">BK46*'SaaS - Cohorts (Logos)'!BK46</f>
        <v>16.38</v>
      </c>
      <c r="BL250" s="62">
        <f ca="1">BL46*'SaaS - Cohorts (Logos)'!BL46</f>
        <v>14.414399999999999</v>
      </c>
      <c r="BM250" s="62">
        <f ca="1">BM46*'SaaS - Cohorts (Logos)'!BM46</f>
        <v>12.684671999999999</v>
      </c>
      <c r="BN250" s="62">
        <f ca="1">BN46*'SaaS - Cohorts (Logos)'!BN46</f>
        <v>11.16251136</v>
      </c>
      <c r="BO250" s="62">
        <f ca="1">BO46*'SaaS - Cohorts (Logos)'!BO46</f>
        <v>9.8230099967999998</v>
      </c>
      <c r="BP250" s="62">
        <f ca="1">BP46*'SaaS - Cohorts (Logos)'!BP46</f>
        <v>8.6442487971839999</v>
      </c>
      <c r="BQ250" s="62">
        <f ca="1">BQ46*'SaaS - Cohorts (Logos)'!BQ46</f>
        <v>7.6069389415219195</v>
      </c>
      <c r="BR250" s="62">
        <f ca="1">BR46*'SaaS - Cohorts (Logos)'!BR46</f>
        <v>6.69410626853929</v>
      </c>
      <c r="BS250" s="62">
        <f ca="1">BS46*'SaaS - Cohorts (Logos)'!BS46</f>
        <v>5.8908135163145747</v>
      </c>
      <c r="BT250" s="62">
        <f ca="1">BT46*'SaaS - Cohorts (Logos)'!BT46</f>
        <v>5.1839158943568258</v>
      </c>
      <c r="BU250" s="62">
        <f ca="1">BU46*'SaaS - Cohorts (Logos)'!BU46</f>
        <v>4.5618459870340065</v>
      </c>
      <c r="BV250" s="62">
        <f ca="1">BV46*'SaaS - Cohorts (Logos)'!BV46</f>
        <v>4.0144244685899251</v>
      </c>
      <c r="BW250" s="62">
        <f ca="1">BW46*'SaaS - Cohorts (Logos)'!BW46</f>
        <v>3.5326935323591346</v>
      </c>
      <c r="BX250" s="62">
        <f ca="1">BX46*'SaaS - Cohorts (Logos)'!BX46</f>
        <v>3.1087703084760387</v>
      </c>
      <c r="BY250" s="62">
        <f ca="1">BY46*'SaaS - Cohorts (Logos)'!BY46</f>
        <v>2.7357178714589141</v>
      </c>
      <c r="BZ250" s="62">
        <f ca="1">BZ46*'SaaS - Cohorts (Logos)'!BZ46</f>
        <v>2.4074317268838445</v>
      </c>
      <c r="CA250" s="62">
        <f ca="1">CA46*'SaaS - Cohorts (Logos)'!CA46</f>
        <v>2.1185399196577825</v>
      </c>
      <c r="CB250" s="62">
        <f ca="1">CB46*'SaaS - Cohorts (Logos)'!CB46</f>
        <v>1.8643151292988489</v>
      </c>
      <c r="CC250" s="62">
        <f ca="1">CC46*'SaaS - Cohorts (Logos)'!CC46</f>
        <v>1.6405973137829872</v>
      </c>
      <c r="CD250" s="62">
        <f ca="1">CD46*'SaaS - Cohorts (Logos)'!CD46</f>
        <v>1.4437256361290289</v>
      </c>
      <c r="CE250" s="62">
        <f ca="1">CE46*'SaaS - Cohorts (Logos)'!CE46</f>
        <v>1.2704785597935455</v>
      </c>
      <c r="CF250" s="62">
        <f ca="1">CF46*'SaaS - Cohorts (Logos)'!CF46</f>
        <v>1.11802113261832</v>
      </c>
      <c r="CG250" s="62">
        <f ca="1">CG46*'SaaS - Cohorts (Logos)'!CG46</f>
        <v>0.98385859670412157</v>
      </c>
      <c r="CH250" s="62">
        <f ca="1">CH46*'SaaS - Cohorts (Logos)'!CH46</f>
        <v>0.86579556509962685</v>
      </c>
      <c r="CI250" s="62">
        <f ca="1">CI46*'SaaS - Cohorts (Logos)'!CI46</f>
        <v>0.7619000972876715</v>
      </c>
      <c r="CJ250" s="62">
        <f ca="1">CJ46*'SaaS - Cohorts (Logos)'!CJ46</f>
        <v>0.67047208561315097</v>
      </c>
      <c r="CK250" s="62">
        <f ca="1">CK46*'SaaS - Cohorts (Logos)'!CK46</f>
        <v>0.59001543533957279</v>
      </c>
      <c r="CL250" s="62">
        <f ca="1">CL46*'SaaS - Cohorts (Logos)'!CL46</f>
        <v>0.51921358309882404</v>
      </c>
      <c r="CM250" s="62">
        <f ca="1">CM46*'SaaS - Cohorts (Logos)'!CM46</f>
        <v>0.45690795312696519</v>
      </c>
      <c r="CN250" s="62">
        <f ca="1">CN46*'SaaS - Cohorts (Logos)'!CN46</f>
        <v>0.40207899875172937</v>
      </c>
      <c r="CO250" s="62">
        <f ca="1">CO46*'SaaS - Cohorts (Logos)'!CO46</f>
        <v>0.35382951890152187</v>
      </c>
      <c r="CP250" s="62">
        <f ca="1">CP46*'SaaS - Cohorts (Logos)'!CP46</f>
        <v>0.31136997663333921</v>
      </c>
      <c r="CQ250" s="62">
        <f ca="1">CQ46*'SaaS - Cohorts (Logos)'!CQ46</f>
        <v>0.2740055794373385</v>
      </c>
      <c r="CR250" s="62">
        <f ca="1">CR46*'SaaS - Cohorts (Logos)'!CR46</f>
        <v>0.24112490990485791</v>
      </c>
      <c r="CS250" s="62">
        <f ca="1">CS46*'SaaS - Cohorts (Logos)'!CS46</f>
        <v>0.21218992071627496</v>
      </c>
      <c r="CT250" s="62">
        <f ca="1">CT46*'SaaS - Cohorts (Logos)'!CT46</f>
        <v>0.18672713023032197</v>
      </c>
      <c r="CU250" s="62">
        <f ca="1">CU46*'SaaS - Cohorts (Logos)'!CU46</f>
        <v>0.16431987460268335</v>
      </c>
      <c r="CV250" s="62">
        <f ca="1">CV46*'SaaS - Cohorts (Logos)'!CV46</f>
        <v>0.14460148965036135</v>
      </c>
      <c r="CW250" s="62">
        <f ca="1">CW46*'SaaS - Cohorts (Logos)'!CW46</f>
        <v>0.127249310892318</v>
      </c>
      <c r="CX250" s="62">
        <f ca="1">CX46*'SaaS - Cohorts (Logos)'!CX46</f>
        <v>0.11197939358523984</v>
      </c>
      <c r="CY250" s="62">
        <f ca="1">CY46*'SaaS - Cohorts (Logos)'!CY46</f>
        <v>9.8541866355011054E-2</v>
      </c>
      <c r="CZ250" s="62">
        <f ca="1">CZ46*'SaaS - Cohorts (Logos)'!CZ46</f>
        <v>8.6716842392409732E-2</v>
      </c>
      <c r="DA250" s="62">
        <f ca="1">DA46*'SaaS - Cohorts (Logos)'!DA46</f>
        <v>7.6310821305320575E-2</v>
      </c>
      <c r="DB250" s="62">
        <f ca="1">DB46*'SaaS - Cohorts (Logos)'!DB46</f>
        <v>6.7153522748682096E-2</v>
      </c>
      <c r="DC250" s="62">
        <f ca="1">DC46*'SaaS - Cohorts (Logos)'!DC46</f>
        <v>5.9095100018840246E-2</v>
      </c>
      <c r="DD250" s="62">
        <f ca="1">DD46*'SaaS - Cohorts (Logos)'!DD46</f>
        <v>5.2003688016579425E-2</v>
      </c>
      <c r="DE250" s="62">
        <f ca="1">DE46*'SaaS - Cohorts (Logos)'!DE46</f>
        <v>4.5763245454589901E-2</v>
      </c>
      <c r="DF250" s="62">
        <f ca="1">DF46*'SaaS - Cohorts (Logos)'!DF46</f>
        <v>4.0271656000039117E-2</v>
      </c>
      <c r="DG250" s="62">
        <f ca="1">DG46*'SaaS - Cohorts (Logos)'!DG46</f>
        <v>3.5439057280034422E-2</v>
      </c>
      <c r="DH250" s="62">
        <f ca="1">DH46*'SaaS - Cohorts (Logos)'!DH46</f>
        <v>3.1186370406430287E-2</v>
      </c>
      <c r="DI250" s="62">
        <f ca="1">DI46*'SaaS - Cohorts (Logos)'!DI46</f>
        <v>2.7444005957658654E-2</v>
      </c>
      <c r="DJ250" s="62">
        <f ca="1">DJ46*'SaaS - Cohorts (Logos)'!DJ46</f>
        <v>2.4150725242739614E-2</v>
      </c>
      <c r="DK250" s="62">
        <f ca="1">DK46*'SaaS - Cohorts (Logos)'!DK46</f>
        <v>2.1252638213610859E-2</v>
      </c>
      <c r="DL250" s="62">
        <f ca="1">DL46*'SaaS - Cohorts (Logos)'!DL46</f>
        <v>1.8702321627977553E-2</v>
      </c>
      <c r="DM250" s="62">
        <f ca="1">DM46*'SaaS - Cohorts (Logos)'!DM46</f>
        <v>1.6458043032620245E-2</v>
      </c>
      <c r="DN250" s="62">
        <f ca="1">DN46*'SaaS - Cohorts (Logos)'!DN46</f>
        <v>1.4483077868705816E-2</v>
      </c>
      <c r="DO250" s="62">
        <f ca="1">DO46*'SaaS - Cohorts (Logos)'!DO46</f>
        <v>1.2745108524461118E-2</v>
      </c>
      <c r="DP250" s="62">
        <f ca="1">DP46*'SaaS - Cohorts (Logos)'!DP46</f>
        <v>1.1215695501525784E-2</v>
      </c>
      <c r="DQ250" s="62">
        <f ca="1">DQ46*'SaaS - Cohorts (Logos)'!DQ46</f>
        <v>9.8698120413426918E-3</v>
      </c>
      <c r="DR250" s="62">
        <f ca="1">DR46*'SaaS - Cohorts (Logos)'!DR46</f>
        <v>8.6854345963815662E-3</v>
      </c>
    </row>
    <row r="251" spans="2:122" ht="15.75" customHeight="1">
      <c r="B251" s="195">
        <v>44256</v>
      </c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62">
        <f ca="1">BK47*'SaaS - Cohorts (Logos)'!BK47</f>
        <v>16.38</v>
      </c>
      <c r="BL251" s="62">
        <f ca="1">BL47*'SaaS - Cohorts (Logos)'!BL47</f>
        <v>14.414399999999999</v>
      </c>
      <c r="BM251" s="62">
        <f ca="1">BM47*'SaaS - Cohorts (Logos)'!BM47</f>
        <v>12.684671999999999</v>
      </c>
      <c r="BN251" s="62">
        <f ca="1">BN47*'SaaS - Cohorts (Logos)'!BN47</f>
        <v>11.16251136</v>
      </c>
      <c r="BO251" s="62">
        <f ca="1">BO47*'SaaS - Cohorts (Logos)'!BO47</f>
        <v>9.8230099967999998</v>
      </c>
      <c r="BP251" s="62">
        <f ca="1">BP47*'SaaS - Cohorts (Logos)'!BP47</f>
        <v>8.6442487971839999</v>
      </c>
      <c r="BQ251" s="62">
        <f ca="1">BQ47*'SaaS - Cohorts (Logos)'!BQ47</f>
        <v>7.6069389415219195</v>
      </c>
      <c r="BR251" s="62">
        <f ca="1">BR47*'SaaS - Cohorts (Logos)'!BR47</f>
        <v>6.69410626853929</v>
      </c>
      <c r="BS251" s="62">
        <f ca="1">BS47*'SaaS - Cohorts (Logos)'!BS47</f>
        <v>5.8908135163145747</v>
      </c>
      <c r="BT251" s="62">
        <f ca="1">BT47*'SaaS - Cohorts (Logos)'!BT47</f>
        <v>5.1839158943568258</v>
      </c>
      <c r="BU251" s="62">
        <f ca="1">BU47*'SaaS - Cohorts (Logos)'!BU47</f>
        <v>4.5618459870340065</v>
      </c>
      <c r="BV251" s="62">
        <f ca="1">BV47*'SaaS - Cohorts (Logos)'!BV47</f>
        <v>4.0144244685899251</v>
      </c>
      <c r="BW251" s="62">
        <f ca="1">BW47*'SaaS - Cohorts (Logos)'!BW47</f>
        <v>3.5326935323591346</v>
      </c>
      <c r="BX251" s="62">
        <f ca="1">BX47*'SaaS - Cohorts (Logos)'!BX47</f>
        <v>3.1087703084760387</v>
      </c>
      <c r="BY251" s="62">
        <f ca="1">BY47*'SaaS - Cohorts (Logos)'!BY47</f>
        <v>2.7357178714589141</v>
      </c>
      <c r="BZ251" s="62">
        <f ca="1">BZ47*'SaaS - Cohorts (Logos)'!BZ47</f>
        <v>2.4074317268838445</v>
      </c>
      <c r="CA251" s="62">
        <f ca="1">CA47*'SaaS - Cohorts (Logos)'!CA47</f>
        <v>2.1185399196577825</v>
      </c>
      <c r="CB251" s="62">
        <f ca="1">CB47*'SaaS - Cohorts (Logos)'!CB47</f>
        <v>1.8643151292988489</v>
      </c>
      <c r="CC251" s="62">
        <f ca="1">CC47*'SaaS - Cohorts (Logos)'!CC47</f>
        <v>1.6405973137829872</v>
      </c>
      <c r="CD251" s="62">
        <f ca="1">CD47*'SaaS - Cohorts (Logos)'!CD47</f>
        <v>1.4437256361290289</v>
      </c>
      <c r="CE251" s="62">
        <f ca="1">CE47*'SaaS - Cohorts (Logos)'!CE47</f>
        <v>1.2704785597935455</v>
      </c>
      <c r="CF251" s="62">
        <f ca="1">CF47*'SaaS - Cohorts (Logos)'!CF47</f>
        <v>1.11802113261832</v>
      </c>
      <c r="CG251" s="62">
        <f ca="1">CG47*'SaaS - Cohorts (Logos)'!CG47</f>
        <v>0.98385859670412157</v>
      </c>
      <c r="CH251" s="62">
        <f ca="1">CH47*'SaaS - Cohorts (Logos)'!CH47</f>
        <v>0.86579556509962685</v>
      </c>
      <c r="CI251" s="62">
        <f ca="1">CI47*'SaaS - Cohorts (Logos)'!CI47</f>
        <v>0.7619000972876715</v>
      </c>
      <c r="CJ251" s="62">
        <f ca="1">CJ47*'SaaS - Cohorts (Logos)'!CJ47</f>
        <v>0.67047208561315097</v>
      </c>
      <c r="CK251" s="62">
        <f ca="1">CK47*'SaaS - Cohorts (Logos)'!CK47</f>
        <v>0.59001543533957279</v>
      </c>
      <c r="CL251" s="62">
        <f ca="1">CL47*'SaaS - Cohorts (Logos)'!CL47</f>
        <v>0.51921358309882404</v>
      </c>
      <c r="CM251" s="62">
        <f ca="1">CM47*'SaaS - Cohorts (Logos)'!CM47</f>
        <v>0.45690795312696519</v>
      </c>
      <c r="CN251" s="62">
        <f ca="1">CN47*'SaaS - Cohorts (Logos)'!CN47</f>
        <v>0.40207899875172937</v>
      </c>
      <c r="CO251" s="62">
        <f ca="1">CO47*'SaaS - Cohorts (Logos)'!CO47</f>
        <v>0.35382951890152187</v>
      </c>
      <c r="CP251" s="62">
        <f ca="1">CP47*'SaaS - Cohorts (Logos)'!CP47</f>
        <v>0.31136997663333921</v>
      </c>
      <c r="CQ251" s="62">
        <f ca="1">CQ47*'SaaS - Cohorts (Logos)'!CQ47</f>
        <v>0.2740055794373385</v>
      </c>
      <c r="CR251" s="62">
        <f ca="1">CR47*'SaaS - Cohorts (Logos)'!CR47</f>
        <v>0.24112490990485791</v>
      </c>
      <c r="CS251" s="62">
        <f ca="1">CS47*'SaaS - Cohorts (Logos)'!CS47</f>
        <v>0.21218992071627496</v>
      </c>
      <c r="CT251" s="62">
        <f ca="1">CT47*'SaaS - Cohorts (Logos)'!CT47</f>
        <v>0.18672713023032197</v>
      </c>
      <c r="CU251" s="62">
        <f ca="1">CU47*'SaaS - Cohorts (Logos)'!CU47</f>
        <v>0.16431987460268335</v>
      </c>
      <c r="CV251" s="62">
        <f ca="1">CV47*'SaaS - Cohorts (Logos)'!CV47</f>
        <v>0.14460148965036135</v>
      </c>
      <c r="CW251" s="62">
        <f ca="1">CW47*'SaaS - Cohorts (Logos)'!CW47</f>
        <v>0.127249310892318</v>
      </c>
      <c r="CX251" s="62">
        <f ca="1">CX47*'SaaS - Cohorts (Logos)'!CX47</f>
        <v>0.11197939358523984</v>
      </c>
      <c r="CY251" s="62">
        <f ca="1">CY47*'SaaS - Cohorts (Logos)'!CY47</f>
        <v>9.8541866355011054E-2</v>
      </c>
      <c r="CZ251" s="62">
        <f ca="1">CZ47*'SaaS - Cohorts (Logos)'!CZ47</f>
        <v>8.6716842392409732E-2</v>
      </c>
      <c r="DA251" s="62">
        <f ca="1">DA47*'SaaS - Cohorts (Logos)'!DA47</f>
        <v>7.6310821305320575E-2</v>
      </c>
      <c r="DB251" s="62">
        <f ca="1">DB47*'SaaS - Cohorts (Logos)'!DB47</f>
        <v>6.7153522748682096E-2</v>
      </c>
      <c r="DC251" s="62">
        <f ca="1">DC47*'SaaS - Cohorts (Logos)'!DC47</f>
        <v>5.9095100018840246E-2</v>
      </c>
      <c r="DD251" s="62">
        <f ca="1">DD47*'SaaS - Cohorts (Logos)'!DD47</f>
        <v>5.2003688016579425E-2</v>
      </c>
      <c r="DE251" s="62">
        <f ca="1">DE47*'SaaS - Cohorts (Logos)'!DE47</f>
        <v>4.5763245454589901E-2</v>
      </c>
      <c r="DF251" s="62">
        <f ca="1">DF47*'SaaS - Cohorts (Logos)'!DF47</f>
        <v>4.0271656000039117E-2</v>
      </c>
      <c r="DG251" s="62">
        <f ca="1">DG47*'SaaS - Cohorts (Logos)'!DG47</f>
        <v>3.5439057280034422E-2</v>
      </c>
      <c r="DH251" s="62">
        <f ca="1">DH47*'SaaS - Cohorts (Logos)'!DH47</f>
        <v>3.1186370406430287E-2</v>
      </c>
      <c r="DI251" s="62">
        <f ca="1">DI47*'SaaS - Cohorts (Logos)'!DI47</f>
        <v>2.7444005957658654E-2</v>
      </c>
      <c r="DJ251" s="62">
        <f ca="1">DJ47*'SaaS - Cohorts (Logos)'!DJ47</f>
        <v>2.4150725242739614E-2</v>
      </c>
      <c r="DK251" s="62">
        <f ca="1">DK47*'SaaS - Cohorts (Logos)'!DK47</f>
        <v>2.1252638213610859E-2</v>
      </c>
      <c r="DL251" s="62">
        <f ca="1">DL47*'SaaS - Cohorts (Logos)'!DL47</f>
        <v>1.8702321627977553E-2</v>
      </c>
      <c r="DM251" s="62">
        <f ca="1">DM47*'SaaS - Cohorts (Logos)'!DM47</f>
        <v>1.6458043032620245E-2</v>
      </c>
      <c r="DN251" s="62">
        <f ca="1">DN47*'SaaS - Cohorts (Logos)'!DN47</f>
        <v>1.4483077868705816E-2</v>
      </c>
      <c r="DO251" s="62">
        <f ca="1">DO47*'SaaS - Cohorts (Logos)'!DO47</f>
        <v>1.2745108524461118E-2</v>
      </c>
      <c r="DP251" s="62">
        <f ca="1">DP47*'SaaS - Cohorts (Logos)'!DP47</f>
        <v>1.1215695501525784E-2</v>
      </c>
      <c r="DQ251" s="62">
        <f ca="1">DQ47*'SaaS - Cohorts (Logos)'!DQ47</f>
        <v>9.8698120413426918E-3</v>
      </c>
      <c r="DR251" s="62">
        <f ca="1">DR47*'SaaS - Cohorts (Logos)'!DR47</f>
        <v>8.6854345963815662E-3</v>
      </c>
    </row>
    <row r="252" spans="2:122" ht="15.75" customHeight="1">
      <c r="B252" s="195">
        <v>44287</v>
      </c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62">
        <f ca="1">BK48*'SaaS - Cohorts (Logos)'!BK48</f>
        <v>16.38</v>
      </c>
      <c r="BL252" s="62">
        <f ca="1">BL48*'SaaS - Cohorts (Logos)'!BL48</f>
        <v>14.414399999999999</v>
      </c>
      <c r="BM252" s="62">
        <f ca="1">BM48*'SaaS - Cohorts (Logos)'!BM48</f>
        <v>12.684671999999999</v>
      </c>
      <c r="BN252" s="62">
        <f ca="1">BN48*'SaaS - Cohorts (Logos)'!BN48</f>
        <v>11.16251136</v>
      </c>
      <c r="BO252" s="62">
        <f ca="1">BO48*'SaaS - Cohorts (Logos)'!BO48</f>
        <v>9.8230099967999998</v>
      </c>
      <c r="BP252" s="62">
        <f ca="1">BP48*'SaaS - Cohorts (Logos)'!BP48</f>
        <v>8.6442487971839999</v>
      </c>
      <c r="BQ252" s="62">
        <f ca="1">BQ48*'SaaS - Cohorts (Logos)'!BQ48</f>
        <v>7.6069389415219195</v>
      </c>
      <c r="BR252" s="62">
        <f ca="1">BR48*'SaaS - Cohorts (Logos)'!BR48</f>
        <v>6.69410626853929</v>
      </c>
      <c r="BS252" s="62">
        <f ca="1">BS48*'SaaS - Cohorts (Logos)'!BS48</f>
        <v>5.8908135163145747</v>
      </c>
      <c r="BT252" s="62">
        <f ca="1">BT48*'SaaS - Cohorts (Logos)'!BT48</f>
        <v>5.1839158943568258</v>
      </c>
      <c r="BU252" s="62">
        <f ca="1">BU48*'SaaS - Cohorts (Logos)'!BU48</f>
        <v>4.5618459870340065</v>
      </c>
      <c r="BV252" s="62">
        <f ca="1">BV48*'SaaS - Cohorts (Logos)'!BV48</f>
        <v>4.0144244685899251</v>
      </c>
      <c r="BW252" s="62">
        <f ca="1">BW48*'SaaS - Cohorts (Logos)'!BW48</f>
        <v>3.5326935323591346</v>
      </c>
      <c r="BX252" s="62">
        <f ca="1">BX48*'SaaS - Cohorts (Logos)'!BX48</f>
        <v>3.1087703084760387</v>
      </c>
      <c r="BY252" s="62">
        <f ca="1">BY48*'SaaS - Cohorts (Logos)'!BY48</f>
        <v>2.7357178714589141</v>
      </c>
      <c r="BZ252" s="62">
        <f ca="1">BZ48*'SaaS - Cohorts (Logos)'!BZ48</f>
        <v>2.4074317268838445</v>
      </c>
      <c r="CA252" s="62">
        <f ca="1">CA48*'SaaS - Cohorts (Logos)'!CA48</f>
        <v>2.1185399196577825</v>
      </c>
      <c r="CB252" s="62">
        <f ca="1">CB48*'SaaS - Cohorts (Logos)'!CB48</f>
        <v>1.8643151292988489</v>
      </c>
      <c r="CC252" s="62">
        <f ca="1">CC48*'SaaS - Cohorts (Logos)'!CC48</f>
        <v>1.6405973137829872</v>
      </c>
      <c r="CD252" s="62">
        <f ca="1">CD48*'SaaS - Cohorts (Logos)'!CD48</f>
        <v>1.4437256361290289</v>
      </c>
      <c r="CE252" s="62">
        <f ca="1">CE48*'SaaS - Cohorts (Logos)'!CE48</f>
        <v>1.2704785597935455</v>
      </c>
      <c r="CF252" s="62">
        <f ca="1">CF48*'SaaS - Cohorts (Logos)'!CF48</f>
        <v>1.11802113261832</v>
      </c>
      <c r="CG252" s="62">
        <f ca="1">CG48*'SaaS - Cohorts (Logos)'!CG48</f>
        <v>0.98385859670412157</v>
      </c>
      <c r="CH252" s="62">
        <f ca="1">CH48*'SaaS - Cohorts (Logos)'!CH48</f>
        <v>0.86579556509962685</v>
      </c>
      <c r="CI252" s="62">
        <f ca="1">CI48*'SaaS - Cohorts (Logos)'!CI48</f>
        <v>0.7619000972876715</v>
      </c>
      <c r="CJ252" s="62">
        <f ca="1">CJ48*'SaaS - Cohorts (Logos)'!CJ48</f>
        <v>0.67047208561315097</v>
      </c>
      <c r="CK252" s="62">
        <f ca="1">CK48*'SaaS - Cohorts (Logos)'!CK48</f>
        <v>0.59001543533957279</v>
      </c>
      <c r="CL252" s="62">
        <f ca="1">CL48*'SaaS - Cohorts (Logos)'!CL48</f>
        <v>0.51921358309882404</v>
      </c>
      <c r="CM252" s="62">
        <f ca="1">CM48*'SaaS - Cohorts (Logos)'!CM48</f>
        <v>0.45690795312696519</v>
      </c>
      <c r="CN252" s="62">
        <f ca="1">CN48*'SaaS - Cohorts (Logos)'!CN48</f>
        <v>0.40207899875172937</v>
      </c>
      <c r="CO252" s="62">
        <f ca="1">CO48*'SaaS - Cohorts (Logos)'!CO48</f>
        <v>0.35382951890152187</v>
      </c>
      <c r="CP252" s="62">
        <f ca="1">CP48*'SaaS - Cohorts (Logos)'!CP48</f>
        <v>0.31136997663333921</v>
      </c>
      <c r="CQ252" s="62">
        <f ca="1">CQ48*'SaaS - Cohorts (Logos)'!CQ48</f>
        <v>0.2740055794373385</v>
      </c>
      <c r="CR252" s="62">
        <f ca="1">CR48*'SaaS - Cohorts (Logos)'!CR48</f>
        <v>0.24112490990485791</v>
      </c>
      <c r="CS252" s="62">
        <f ca="1">CS48*'SaaS - Cohorts (Logos)'!CS48</f>
        <v>0.21218992071627496</v>
      </c>
      <c r="CT252" s="62">
        <f ca="1">CT48*'SaaS - Cohorts (Logos)'!CT48</f>
        <v>0.18672713023032197</v>
      </c>
      <c r="CU252" s="62">
        <f ca="1">CU48*'SaaS - Cohorts (Logos)'!CU48</f>
        <v>0.16431987460268335</v>
      </c>
      <c r="CV252" s="62">
        <f ca="1">CV48*'SaaS - Cohorts (Logos)'!CV48</f>
        <v>0.14460148965036135</v>
      </c>
      <c r="CW252" s="62">
        <f ca="1">CW48*'SaaS - Cohorts (Logos)'!CW48</f>
        <v>0.127249310892318</v>
      </c>
      <c r="CX252" s="62">
        <f ca="1">CX48*'SaaS - Cohorts (Logos)'!CX48</f>
        <v>0.11197939358523984</v>
      </c>
      <c r="CY252" s="62">
        <f ca="1">CY48*'SaaS - Cohorts (Logos)'!CY48</f>
        <v>9.8541866355011054E-2</v>
      </c>
      <c r="CZ252" s="62">
        <f ca="1">CZ48*'SaaS - Cohorts (Logos)'!CZ48</f>
        <v>8.6716842392409732E-2</v>
      </c>
      <c r="DA252" s="62">
        <f ca="1">DA48*'SaaS - Cohorts (Logos)'!DA48</f>
        <v>7.6310821305320575E-2</v>
      </c>
      <c r="DB252" s="62">
        <f ca="1">DB48*'SaaS - Cohorts (Logos)'!DB48</f>
        <v>6.7153522748682096E-2</v>
      </c>
      <c r="DC252" s="62">
        <f ca="1">DC48*'SaaS - Cohorts (Logos)'!DC48</f>
        <v>5.9095100018840246E-2</v>
      </c>
      <c r="DD252" s="62">
        <f ca="1">DD48*'SaaS - Cohorts (Logos)'!DD48</f>
        <v>5.2003688016579425E-2</v>
      </c>
      <c r="DE252" s="62">
        <f ca="1">DE48*'SaaS - Cohorts (Logos)'!DE48</f>
        <v>4.5763245454589901E-2</v>
      </c>
      <c r="DF252" s="62">
        <f ca="1">DF48*'SaaS - Cohorts (Logos)'!DF48</f>
        <v>4.0271656000039117E-2</v>
      </c>
      <c r="DG252" s="62">
        <f ca="1">DG48*'SaaS - Cohorts (Logos)'!DG48</f>
        <v>3.5439057280034422E-2</v>
      </c>
      <c r="DH252" s="62">
        <f ca="1">DH48*'SaaS - Cohorts (Logos)'!DH48</f>
        <v>3.1186370406430287E-2</v>
      </c>
      <c r="DI252" s="62">
        <f ca="1">DI48*'SaaS - Cohorts (Logos)'!DI48</f>
        <v>2.7444005957658654E-2</v>
      </c>
      <c r="DJ252" s="62">
        <f ca="1">DJ48*'SaaS - Cohorts (Logos)'!DJ48</f>
        <v>2.4150725242739614E-2</v>
      </c>
      <c r="DK252" s="62">
        <f ca="1">DK48*'SaaS - Cohorts (Logos)'!DK48</f>
        <v>2.1252638213610859E-2</v>
      </c>
      <c r="DL252" s="62">
        <f ca="1">DL48*'SaaS - Cohorts (Logos)'!DL48</f>
        <v>1.8702321627977553E-2</v>
      </c>
      <c r="DM252" s="62">
        <f ca="1">DM48*'SaaS - Cohorts (Logos)'!DM48</f>
        <v>1.6458043032620245E-2</v>
      </c>
      <c r="DN252" s="62">
        <f ca="1">DN48*'SaaS - Cohorts (Logos)'!DN48</f>
        <v>1.4483077868705816E-2</v>
      </c>
      <c r="DO252" s="62">
        <f ca="1">DO48*'SaaS - Cohorts (Logos)'!DO48</f>
        <v>1.2745108524461118E-2</v>
      </c>
      <c r="DP252" s="62">
        <f ca="1">DP48*'SaaS - Cohorts (Logos)'!DP48</f>
        <v>1.1215695501525784E-2</v>
      </c>
      <c r="DQ252" s="62">
        <f ca="1">DQ48*'SaaS - Cohorts (Logos)'!DQ48</f>
        <v>9.8698120413426918E-3</v>
      </c>
      <c r="DR252" s="62">
        <f ca="1">DR48*'SaaS - Cohorts (Logos)'!DR48</f>
        <v>8.6854345963815662E-3</v>
      </c>
    </row>
    <row r="253" spans="2:122" ht="15.75" customHeight="1">
      <c r="B253" s="195">
        <v>44317</v>
      </c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62">
        <f ca="1">BK49*'SaaS - Cohorts (Logos)'!BK49</f>
        <v>16.38</v>
      </c>
      <c r="BL253" s="62">
        <f ca="1">BL49*'SaaS - Cohorts (Logos)'!BL49</f>
        <v>14.414399999999999</v>
      </c>
      <c r="BM253" s="62">
        <f ca="1">BM49*'SaaS - Cohorts (Logos)'!BM49</f>
        <v>12.684671999999999</v>
      </c>
      <c r="BN253" s="62">
        <f ca="1">BN49*'SaaS - Cohorts (Logos)'!BN49</f>
        <v>11.16251136</v>
      </c>
      <c r="BO253" s="62">
        <f ca="1">BO49*'SaaS - Cohorts (Logos)'!BO49</f>
        <v>9.8230099967999998</v>
      </c>
      <c r="BP253" s="62">
        <f ca="1">BP49*'SaaS - Cohorts (Logos)'!BP49</f>
        <v>8.6442487971839999</v>
      </c>
      <c r="BQ253" s="62">
        <f ca="1">BQ49*'SaaS - Cohorts (Logos)'!BQ49</f>
        <v>7.6069389415219195</v>
      </c>
      <c r="BR253" s="62">
        <f ca="1">BR49*'SaaS - Cohorts (Logos)'!BR49</f>
        <v>6.69410626853929</v>
      </c>
      <c r="BS253" s="62">
        <f ca="1">BS49*'SaaS - Cohorts (Logos)'!BS49</f>
        <v>5.8908135163145747</v>
      </c>
      <c r="BT253" s="62">
        <f ca="1">BT49*'SaaS - Cohorts (Logos)'!BT49</f>
        <v>5.1839158943568258</v>
      </c>
      <c r="BU253" s="62">
        <f ca="1">BU49*'SaaS - Cohorts (Logos)'!BU49</f>
        <v>4.5618459870340065</v>
      </c>
      <c r="BV253" s="62">
        <f ca="1">BV49*'SaaS - Cohorts (Logos)'!BV49</f>
        <v>4.0144244685899251</v>
      </c>
      <c r="BW253" s="62">
        <f ca="1">BW49*'SaaS - Cohorts (Logos)'!BW49</f>
        <v>3.5326935323591346</v>
      </c>
      <c r="BX253" s="62">
        <f ca="1">BX49*'SaaS - Cohorts (Logos)'!BX49</f>
        <v>3.1087703084760387</v>
      </c>
      <c r="BY253" s="62">
        <f ca="1">BY49*'SaaS - Cohorts (Logos)'!BY49</f>
        <v>2.7357178714589141</v>
      </c>
      <c r="BZ253" s="62">
        <f ca="1">BZ49*'SaaS - Cohorts (Logos)'!BZ49</f>
        <v>2.4074317268838445</v>
      </c>
      <c r="CA253" s="62">
        <f ca="1">CA49*'SaaS - Cohorts (Logos)'!CA49</f>
        <v>2.1185399196577825</v>
      </c>
      <c r="CB253" s="62">
        <f ca="1">CB49*'SaaS - Cohorts (Logos)'!CB49</f>
        <v>1.8643151292988489</v>
      </c>
      <c r="CC253" s="62">
        <f ca="1">CC49*'SaaS - Cohorts (Logos)'!CC49</f>
        <v>1.6405973137829872</v>
      </c>
      <c r="CD253" s="62">
        <f ca="1">CD49*'SaaS - Cohorts (Logos)'!CD49</f>
        <v>1.4437256361290289</v>
      </c>
      <c r="CE253" s="62">
        <f ca="1">CE49*'SaaS - Cohorts (Logos)'!CE49</f>
        <v>1.2704785597935455</v>
      </c>
      <c r="CF253" s="62">
        <f ca="1">CF49*'SaaS - Cohorts (Logos)'!CF49</f>
        <v>1.11802113261832</v>
      </c>
      <c r="CG253" s="62">
        <f ca="1">CG49*'SaaS - Cohorts (Logos)'!CG49</f>
        <v>0.98385859670412157</v>
      </c>
      <c r="CH253" s="62">
        <f ca="1">CH49*'SaaS - Cohorts (Logos)'!CH49</f>
        <v>0.86579556509962685</v>
      </c>
      <c r="CI253" s="62">
        <f ca="1">CI49*'SaaS - Cohorts (Logos)'!CI49</f>
        <v>0.7619000972876715</v>
      </c>
      <c r="CJ253" s="62">
        <f ca="1">CJ49*'SaaS - Cohorts (Logos)'!CJ49</f>
        <v>0.67047208561315097</v>
      </c>
      <c r="CK253" s="62">
        <f ca="1">CK49*'SaaS - Cohorts (Logos)'!CK49</f>
        <v>0.59001543533957279</v>
      </c>
      <c r="CL253" s="62">
        <f ca="1">CL49*'SaaS - Cohorts (Logos)'!CL49</f>
        <v>0.51921358309882404</v>
      </c>
      <c r="CM253" s="62">
        <f ca="1">CM49*'SaaS - Cohorts (Logos)'!CM49</f>
        <v>0.45690795312696519</v>
      </c>
      <c r="CN253" s="62">
        <f ca="1">CN49*'SaaS - Cohorts (Logos)'!CN49</f>
        <v>0.40207899875172937</v>
      </c>
      <c r="CO253" s="62">
        <f ca="1">CO49*'SaaS - Cohorts (Logos)'!CO49</f>
        <v>0.35382951890152187</v>
      </c>
      <c r="CP253" s="62">
        <f ca="1">CP49*'SaaS - Cohorts (Logos)'!CP49</f>
        <v>0.31136997663333921</v>
      </c>
      <c r="CQ253" s="62">
        <f ca="1">CQ49*'SaaS - Cohorts (Logos)'!CQ49</f>
        <v>0.2740055794373385</v>
      </c>
      <c r="CR253" s="62">
        <f ca="1">CR49*'SaaS - Cohorts (Logos)'!CR49</f>
        <v>0.24112490990485791</v>
      </c>
      <c r="CS253" s="62">
        <f ca="1">CS49*'SaaS - Cohorts (Logos)'!CS49</f>
        <v>0.21218992071627496</v>
      </c>
      <c r="CT253" s="62">
        <f ca="1">CT49*'SaaS - Cohorts (Logos)'!CT49</f>
        <v>0.18672713023032197</v>
      </c>
      <c r="CU253" s="62">
        <f ca="1">CU49*'SaaS - Cohorts (Logos)'!CU49</f>
        <v>0.16431987460268335</v>
      </c>
      <c r="CV253" s="62">
        <f ca="1">CV49*'SaaS - Cohorts (Logos)'!CV49</f>
        <v>0.14460148965036135</v>
      </c>
      <c r="CW253" s="62">
        <f ca="1">CW49*'SaaS - Cohorts (Logos)'!CW49</f>
        <v>0.127249310892318</v>
      </c>
      <c r="CX253" s="62">
        <f ca="1">CX49*'SaaS - Cohorts (Logos)'!CX49</f>
        <v>0.11197939358523984</v>
      </c>
      <c r="CY253" s="62">
        <f ca="1">CY49*'SaaS - Cohorts (Logos)'!CY49</f>
        <v>9.8541866355011054E-2</v>
      </c>
      <c r="CZ253" s="62">
        <f ca="1">CZ49*'SaaS - Cohorts (Logos)'!CZ49</f>
        <v>8.6716842392409732E-2</v>
      </c>
      <c r="DA253" s="62">
        <f ca="1">DA49*'SaaS - Cohorts (Logos)'!DA49</f>
        <v>7.6310821305320575E-2</v>
      </c>
      <c r="DB253" s="62">
        <f ca="1">DB49*'SaaS - Cohorts (Logos)'!DB49</f>
        <v>6.7153522748682096E-2</v>
      </c>
      <c r="DC253" s="62">
        <f ca="1">DC49*'SaaS - Cohorts (Logos)'!DC49</f>
        <v>5.9095100018840246E-2</v>
      </c>
      <c r="DD253" s="62">
        <f ca="1">DD49*'SaaS - Cohorts (Logos)'!DD49</f>
        <v>5.2003688016579425E-2</v>
      </c>
      <c r="DE253" s="62">
        <f ca="1">DE49*'SaaS - Cohorts (Logos)'!DE49</f>
        <v>4.5763245454589901E-2</v>
      </c>
      <c r="DF253" s="62">
        <f ca="1">DF49*'SaaS - Cohorts (Logos)'!DF49</f>
        <v>4.0271656000039117E-2</v>
      </c>
      <c r="DG253" s="62">
        <f ca="1">DG49*'SaaS - Cohorts (Logos)'!DG49</f>
        <v>3.5439057280034422E-2</v>
      </c>
      <c r="DH253" s="62">
        <f ca="1">DH49*'SaaS - Cohorts (Logos)'!DH49</f>
        <v>3.1186370406430287E-2</v>
      </c>
      <c r="DI253" s="62">
        <f ca="1">DI49*'SaaS - Cohorts (Logos)'!DI49</f>
        <v>2.7444005957658654E-2</v>
      </c>
      <c r="DJ253" s="62">
        <f ca="1">DJ49*'SaaS - Cohorts (Logos)'!DJ49</f>
        <v>2.4150725242739614E-2</v>
      </c>
      <c r="DK253" s="62">
        <f ca="1">DK49*'SaaS - Cohorts (Logos)'!DK49</f>
        <v>2.1252638213610859E-2</v>
      </c>
      <c r="DL253" s="62">
        <f ca="1">DL49*'SaaS - Cohorts (Logos)'!DL49</f>
        <v>1.8702321627977553E-2</v>
      </c>
      <c r="DM253" s="62">
        <f ca="1">DM49*'SaaS - Cohorts (Logos)'!DM49</f>
        <v>1.6458043032620245E-2</v>
      </c>
      <c r="DN253" s="62">
        <f ca="1">DN49*'SaaS - Cohorts (Logos)'!DN49</f>
        <v>1.4483077868705816E-2</v>
      </c>
      <c r="DO253" s="62">
        <f ca="1">DO49*'SaaS - Cohorts (Logos)'!DO49</f>
        <v>1.2745108524461118E-2</v>
      </c>
      <c r="DP253" s="62">
        <f ca="1">DP49*'SaaS - Cohorts (Logos)'!DP49</f>
        <v>1.1215695501525784E-2</v>
      </c>
      <c r="DQ253" s="62">
        <f ca="1">DQ49*'SaaS - Cohorts (Logos)'!DQ49</f>
        <v>9.8698120413426918E-3</v>
      </c>
      <c r="DR253" s="62">
        <f ca="1">DR49*'SaaS - Cohorts (Logos)'!DR49</f>
        <v>8.6854345963815662E-3</v>
      </c>
    </row>
    <row r="254" spans="2:122" ht="15.75" customHeight="1">
      <c r="B254" s="195">
        <v>44348</v>
      </c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62">
        <f ca="1">BK50*'SaaS - Cohorts (Logos)'!BK50</f>
        <v>16.38</v>
      </c>
      <c r="BL254" s="62">
        <f ca="1">BL50*'SaaS - Cohorts (Logos)'!BL50</f>
        <v>14.414399999999999</v>
      </c>
      <c r="BM254" s="62">
        <f ca="1">BM50*'SaaS - Cohorts (Logos)'!BM50</f>
        <v>12.684671999999999</v>
      </c>
      <c r="BN254" s="62">
        <f ca="1">BN50*'SaaS - Cohorts (Logos)'!BN50</f>
        <v>11.16251136</v>
      </c>
      <c r="BO254" s="62">
        <f ca="1">BO50*'SaaS - Cohorts (Logos)'!BO50</f>
        <v>9.8230099967999998</v>
      </c>
      <c r="BP254" s="62">
        <f ca="1">BP50*'SaaS - Cohorts (Logos)'!BP50</f>
        <v>8.6442487971839999</v>
      </c>
      <c r="BQ254" s="62">
        <f ca="1">BQ50*'SaaS - Cohorts (Logos)'!BQ50</f>
        <v>7.6069389415219195</v>
      </c>
      <c r="BR254" s="62">
        <f ca="1">BR50*'SaaS - Cohorts (Logos)'!BR50</f>
        <v>6.69410626853929</v>
      </c>
      <c r="BS254" s="62">
        <f ca="1">BS50*'SaaS - Cohorts (Logos)'!BS50</f>
        <v>5.8908135163145747</v>
      </c>
      <c r="BT254" s="62">
        <f ca="1">BT50*'SaaS - Cohorts (Logos)'!BT50</f>
        <v>5.1839158943568258</v>
      </c>
      <c r="BU254" s="62">
        <f ca="1">BU50*'SaaS - Cohorts (Logos)'!BU50</f>
        <v>4.5618459870340065</v>
      </c>
      <c r="BV254" s="62">
        <f ca="1">BV50*'SaaS - Cohorts (Logos)'!BV50</f>
        <v>4.0144244685899251</v>
      </c>
      <c r="BW254" s="62">
        <f ca="1">BW50*'SaaS - Cohorts (Logos)'!BW50</f>
        <v>3.5326935323591346</v>
      </c>
      <c r="BX254" s="62">
        <f ca="1">BX50*'SaaS - Cohorts (Logos)'!BX50</f>
        <v>3.1087703084760387</v>
      </c>
      <c r="BY254" s="62">
        <f ca="1">BY50*'SaaS - Cohorts (Logos)'!BY50</f>
        <v>2.7357178714589141</v>
      </c>
      <c r="BZ254" s="62">
        <f ca="1">BZ50*'SaaS - Cohorts (Logos)'!BZ50</f>
        <v>2.4074317268838445</v>
      </c>
      <c r="CA254" s="62">
        <f ca="1">CA50*'SaaS - Cohorts (Logos)'!CA50</f>
        <v>2.1185399196577825</v>
      </c>
      <c r="CB254" s="62">
        <f ca="1">CB50*'SaaS - Cohorts (Logos)'!CB50</f>
        <v>1.8643151292988489</v>
      </c>
      <c r="CC254" s="62">
        <f ca="1">CC50*'SaaS - Cohorts (Logos)'!CC50</f>
        <v>1.6405973137829872</v>
      </c>
      <c r="CD254" s="62">
        <f ca="1">CD50*'SaaS - Cohorts (Logos)'!CD50</f>
        <v>1.4437256361290289</v>
      </c>
      <c r="CE254" s="62">
        <f ca="1">CE50*'SaaS - Cohorts (Logos)'!CE50</f>
        <v>1.2704785597935455</v>
      </c>
      <c r="CF254" s="62">
        <f ca="1">CF50*'SaaS - Cohorts (Logos)'!CF50</f>
        <v>1.11802113261832</v>
      </c>
      <c r="CG254" s="62">
        <f ca="1">CG50*'SaaS - Cohorts (Logos)'!CG50</f>
        <v>0.98385859670412157</v>
      </c>
      <c r="CH254" s="62">
        <f ca="1">CH50*'SaaS - Cohorts (Logos)'!CH50</f>
        <v>0.86579556509962685</v>
      </c>
      <c r="CI254" s="62">
        <f ca="1">CI50*'SaaS - Cohorts (Logos)'!CI50</f>
        <v>0.7619000972876715</v>
      </c>
      <c r="CJ254" s="62">
        <f ca="1">CJ50*'SaaS - Cohorts (Logos)'!CJ50</f>
        <v>0.67047208561315097</v>
      </c>
      <c r="CK254" s="62">
        <f ca="1">CK50*'SaaS - Cohorts (Logos)'!CK50</f>
        <v>0.59001543533957279</v>
      </c>
      <c r="CL254" s="62">
        <f ca="1">CL50*'SaaS - Cohorts (Logos)'!CL50</f>
        <v>0.51921358309882404</v>
      </c>
      <c r="CM254" s="62">
        <f ca="1">CM50*'SaaS - Cohorts (Logos)'!CM50</f>
        <v>0.45690795312696519</v>
      </c>
      <c r="CN254" s="62">
        <f ca="1">CN50*'SaaS - Cohorts (Logos)'!CN50</f>
        <v>0.40207899875172937</v>
      </c>
      <c r="CO254" s="62">
        <f ca="1">CO50*'SaaS - Cohorts (Logos)'!CO50</f>
        <v>0.35382951890152187</v>
      </c>
      <c r="CP254" s="62">
        <f ca="1">CP50*'SaaS - Cohorts (Logos)'!CP50</f>
        <v>0.31136997663333921</v>
      </c>
      <c r="CQ254" s="62">
        <f ca="1">CQ50*'SaaS - Cohorts (Logos)'!CQ50</f>
        <v>0.2740055794373385</v>
      </c>
      <c r="CR254" s="62">
        <f ca="1">CR50*'SaaS - Cohorts (Logos)'!CR50</f>
        <v>0.24112490990485791</v>
      </c>
      <c r="CS254" s="62">
        <f ca="1">CS50*'SaaS - Cohorts (Logos)'!CS50</f>
        <v>0.21218992071627496</v>
      </c>
      <c r="CT254" s="62">
        <f ca="1">CT50*'SaaS - Cohorts (Logos)'!CT50</f>
        <v>0.18672713023032197</v>
      </c>
      <c r="CU254" s="62">
        <f ca="1">CU50*'SaaS - Cohorts (Logos)'!CU50</f>
        <v>0.16431987460268335</v>
      </c>
      <c r="CV254" s="62">
        <f ca="1">CV50*'SaaS - Cohorts (Logos)'!CV50</f>
        <v>0.14460148965036135</v>
      </c>
      <c r="CW254" s="62">
        <f ca="1">CW50*'SaaS - Cohorts (Logos)'!CW50</f>
        <v>0.127249310892318</v>
      </c>
      <c r="CX254" s="62">
        <f ca="1">CX50*'SaaS - Cohorts (Logos)'!CX50</f>
        <v>0.11197939358523984</v>
      </c>
      <c r="CY254" s="62">
        <f ca="1">CY50*'SaaS - Cohorts (Logos)'!CY50</f>
        <v>9.8541866355011054E-2</v>
      </c>
      <c r="CZ254" s="62">
        <f ca="1">CZ50*'SaaS - Cohorts (Logos)'!CZ50</f>
        <v>8.6716842392409732E-2</v>
      </c>
      <c r="DA254" s="62">
        <f ca="1">DA50*'SaaS - Cohorts (Logos)'!DA50</f>
        <v>7.6310821305320575E-2</v>
      </c>
      <c r="DB254" s="62">
        <f ca="1">DB50*'SaaS - Cohorts (Logos)'!DB50</f>
        <v>6.7153522748682096E-2</v>
      </c>
      <c r="DC254" s="62">
        <f ca="1">DC50*'SaaS - Cohorts (Logos)'!DC50</f>
        <v>5.9095100018840246E-2</v>
      </c>
      <c r="DD254" s="62">
        <f ca="1">DD50*'SaaS - Cohorts (Logos)'!DD50</f>
        <v>5.2003688016579425E-2</v>
      </c>
      <c r="DE254" s="62">
        <f ca="1">DE50*'SaaS - Cohorts (Logos)'!DE50</f>
        <v>4.5763245454589901E-2</v>
      </c>
      <c r="DF254" s="62">
        <f ca="1">DF50*'SaaS - Cohorts (Logos)'!DF50</f>
        <v>4.0271656000039117E-2</v>
      </c>
      <c r="DG254" s="62">
        <f ca="1">DG50*'SaaS - Cohorts (Logos)'!DG50</f>
        <v>3.5439057280034422E-2</v>
      </c>
      <c r="DH254" s="62">
        <f ca="1">DH50*'SaaS - Cohorts (Logos)'!DH50</f>
        <v>3.1186370406430287E-2</v>
      </c>
      <c r="DI254" s="62">
        <f ca="1">DI50*'SaaS - Cohorts (Logos)'!DI50</f>
        <v>2.7444005957658654E-2</v>
      </c>
      <c r="DJ254" s="62">
        <f ca="1">DJ50*'SaaS - Cohorts (Logos)'!DJ50</f>
        <v>2.4150725242739614E-2</v>
      </c>
      <c r="DK254" s="62">
        <f ca="1">DK50*'SaaS - Cohorts (Logos)'!DK50</f>
        <v>2.1252638213610859E-2</v>
      </c>
      <c r="DL254" s="62">
        <f ca="1">DL50*'SaaS - Cohorts (Logos)'!DL50</f>
        <v>1.8702321627977553E-2</v>
      </c>
      <c r="DM254" s="62">
        <f ca="1">DM50*'SaaS - Cohorts (Logos)'!DM50</f>
        <v>1.6458043032620245E-2</v>
      </c>
      <c r="DN254" s="62">
        <f ca="1">DN50*'SaaS - Cohorts (Logos)'!DN50</f>
        <v>1.4483077868705816E-2</v>
      </c>
      <c r="DO254" s="62">
        <f ca="1">DO50*'SaaS - Cohorts (Logos)'!DO50</f>
        <v>1.2745108524461118E-2</v>
      </c>
      <c r="DP254" s="62">
        <f ca="1">DP50*'SaaS - Cohorts (Logos)'!DP50</f>
        <v>1.1215695501525784E-2</v>
      </c>
      <c r="DQ254" s="62">
        <f ca="1">DQ50*'SaaS - Cohorts (Logos)'!DQ50</f>
        <v>9.8698120413426918E-3</v>
      </c>
      <c r="DR254" s="62">
        <f ca="1">DR50*'SaaS - Cohorts (Logos)'!DR50</f>
        <v>8.6854345963815662E-3</v>
      </c>
    </row>
    <row r="255" spans="2:122" ht="15.75" customHeight="1">
      <c r="B255" s="195">
        <v>44378</v>
      </c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62">
        <f ca="1">BK51*'SaaS - Cohorts (Logos)'!BK51</f>
        <v>16.38</v>
      </c>
      <c r="BL255" s="62">
        <f ca="1">BL51*'SaaS - Cohorts (Logos)'!BL51</f>
        <v>14.414399999999999</v>
      </c>
      <c r="BM255" s="62">
        <f ca="1">BM51*'SaaS - Cohorts (Logos)'!BM51</f>
        <v>12.684671999999999</v>
      </c>
      <c r="BN255" s="62">
        <f ca="1">BN51*'SaaS - Cohorts (Logos)'!BN51</f>
        <v>11.16251136</v>
      </c>
      <c r="BO255" s="62">
        <f ca="1">BO51*'SaaS - Cohorts (Logos)'!BO51</f>
        <v>9.8230099967999998</v>
      </c>
      <c r="BP255" s="62">
        <f ca="1">BP51*'SaaS - Cohorts (Logos)'!BP51</f>
        <v>8.6442487971839999</v>
      </c>
      <c r="BQ255" s="62">
        <f ca="1">BQ51*'SaaS - Cohorts (Logos)'!BQ51</f>
        <v>7.6069389415219195</v>
      </c>
      <c r="BR255" s="62">
        <f ca="1">BR51*'SaaS - Cohorts (Logos)'!BR51</f>
        <v>6.69410626853929</v>
      </c>
      <c r="BS255" s="62">
        <f ca="1">BS51*'SaaS - Cohorts (Logos)'!BS51</f>
        <v>5.8908135163145747</v>
      </c>
      <c r="BT255" s="62">
        <f ca="1">BT51*'SaaS - Cohorts (Logos)'!BT51</f>
        <v>5.1839158943568258</v>
      </c>
      <c r="BU255" s="62">
        <f ca="1">BU51*'SaaS - Cohorts (Logos)'!BU51</f>
        <v>4.5618459870340065</v>
      </c>
      <c r="BV255" s="62">
        <f ca="1">BV51*'SaaS - Cohorts (Logos)'!BV51</f>
        <v>4.0144244685899251</v>
      </c>
      <c r="BW255" s="62">
        <f ca="1">BW51*'SaaS - Cohorts (Logos)'!BW51</f>
        <v>3.5326935323591346</v>
      </c>
      <c r="BX255" s="62">
        <f ca="1">BX51*'SaaS - Cohorts (Logos)'!BX51</f>
        <v>3.1087703084760387</v>
      </c>
      <c r="BY255" s="62">
        <f ca="1">BY51*'SaaS - Cohorts (Logos)'!BY51</f>
        <v>2.7357178714589141</v>
      </c>
      <c r="BZ255" s="62">
        <f ca="1">BZ51*'SaaS - Cohorts (Logos)'!BZ51</f>
        <v>2.4074317268838445</v>
      </c>
      <c r="CA255" s="62">
        <f ca="1">CA51*'SaaS - Cohorts (Logos)'!CA51</f>
        <v>2.1185399196577825</v>
      </c>
      <c r="CB255" s="62">
        <f ca="1">CB51*'SaaS - Cohorts (Logos)'!CB51</f>
        <v>1.8643151292988489</v>
      </c>
      <c r="CC255" s="62">
        <f ca="1">CC51*'SaaS - Cohorts (Logos)'!CC51</f>
        <v>1.6405973137829872</v>
      </c>
      <c r="CD255" s="62">
        <f ca="1">CD51*'SaaS - Cohorts (Logos)'!CD51</f>
        <v>1.4437256361290289</v>
      </c>
      <c r="CE255" s="62">
        <f ca="1">CE51*'SaaS - Cohorts (Logos)'!CE51</f>
        <v>1.2704785597935455</v>
      </c>
      <c r="CF255" s="62">
        <f ca="1">CF51*'SaaS - Cohorts (Logos)'!CF51</f>
        <v>1.11802113261832</v>
      </c>
      <c r="CG255" s="62">
        <f ca="1">CG51*'SaaS - Cohorts (Logos)'!CG51</f>
        <v>0.98385859670412157</v>
      </c>
      <c r="CH255" s="62">
        <f ca="1">CH51*'SaaS - Cohorts (Logos)'!CH51</f>
        <v>0.86579556509962685</v>
      </c>
      <c r="CI255" s="62">
        <f ca="1">CI51*'SaaS - Cohorts (Logos)'!CI51</f>
        <v>0.7619000972876715</v>
      </c>
      <c r="CJ255" s="62">
        <f ca="1">CJ51*'SaaS - Cohorts (Logos)'!CJ51</f>
        <v>0.67047208561315097</v>
      </c>
      <c r="CK255" s="62">
        <f ca="1">CK51*'SaaS - Cohorts (Logos)'!CK51</f>
        <v>0.59001543533957279</v>
      </c>
      <c r="CL255" s="62">
        <f ca="1">CL51*'SaaS - Cohorts (Logos)'!CL51</f>
        <v>0.51921358309882404</v>
      </c>
      <c r="CM255" s="62">
        <f ca="1">CM51*'SaaS - Cohorts (Logos)'!CM51</f>
        <v>0.45690795312696519</v>
      </c>
      <c r="CN255" s="62">
        <f ca="1">CN51*'SaaS - Cohorts (Logos)'!CN51</f>
        <v>0.40207899875172937</v>
      </c>
      <c r="CO255" s="62">
        <f ca="1">CO51*'SaaS - Cohorts (Logos)'!CO51</f>
        <v>0.35382951890152187</v>
      </c>
      <c r="CP255" s="62">
        <f ca="1">CP51*'SaaS - Cohorts (Logos)'!CP51</f>
        <v>0.31136997663333921</v>
      </c>
      <c r="CQ255" s="62">
        <f ca="1">CQ51*'SaaS - Cohorts (Logos)'!CQ51</f>
        <v>0.2740055794373385</v>
      </c>
      <c r="CR255" s="62">
        <f ca="1">CR51*'SaaS - Cohorts (Logos)'!CR51</f>
        <v>0.24112490990485791</v>
      </c>
      <c r="CS255" s="62">
        <f ca="1">CS51*'SaaS - Cohorts (Logos)'!CS51</f>
        <v>0.21218992071627496</v>
      </c>
      <c r="CT255" s="62">
        <f ca="1">CT51*'SaaS - Cohorts (Logos)'!CT51</f>
        <v>0.18672713023032197</v>
      </c>
      <c r="CU255" s="62">
        <f ca="1">CU51*'SaaS - Cohorts (Logos)'!CU51</f>
        <v>0.16431987460268335</v>
      </c>
      <c r="CV255" s="62">
        <f ca="1">CV51*'SaaS - Cohorts (Logos)'!CV51</f>
        <v>0.14460148965036135</v>
      </c>
      <c r="CW255" s="62">
        <f ca="1">CW51*'SaaS - Cohorts (Logos)'!CW51</f>
        <v>0.127249310892318</v>
      </c>
      <c r="CX255" s="62">
        <f ca="1">CX51*'SaaS - Cohorts (Logos)'!CX51</f>
        <v>0.11197939358523984</v>
      </c>
      <c r="CY255" s="62">
        <f ca="1">CY51*'SaaS - Cohorts (Logos)'!CY51</f>
        <v>9.8541866355011054E-2</v>
      </c>
      <c r="CZ255" s="62">
        <f ca="1">CZ51*'SaaS - Cohorts (Logos)'!CZ51</f>
        <v>8.6716842392409732E-2</v>
      </c>
      <c r="DA255" s="62">
        <f ca="1">DA51*'SaaS - Cohorts (Logos)'!DA51</f>
        <v>7.6310821305320575E-2</v>
      </c>
      <c r="DB255" s="62">
        <f ca="1">DB51*'SaaS - Cohorts (Logos)'!DB51</f>
        <v>6.7153522748682096E-2</v>
      </c>
      <c r="DC255" s="62">
        <f ca="1">DC51*'SaaS - Cohorts (Logos)'!DC51</f>
        <v>5.9095100018840246E-2</v>
      </c>
      <c r="DD255" s="62">
        <f ca="1">DD51*'SaaS - Cohorts (Logos)'!DD51</f>
        <v>5.2003688016579425E-2</v>
      </c>
      <c r="DE255" s="62">
        <f ca="1">DE51*'SaaS - Cohorts (Logos)'!DE51</f>
        <v>4.5763245454589901E-2</v>
      </c>
      <c r="DF255" s="62">
        <f ca="1">DF51*'SaaS - Cohorts (Logos)'!DF51</f>
        <v>4.0271656000039117E-2</v>
      </c>
      <c r="DG255" s="62">
        <f ca="1">DG51*'SaaS - Cohorts (Logos)'!DG51</f>
        <v>3.5439057280034422E-2</v>
      </c>
      <c r="DH255" s="62">
        <f ca="1">DH51*'SaaS - Cohorts (Logos)'!DH51</f>
        <v>3.1186370406430287E-2</v>
      </c>
      <c r="DI255" s="62">
        <f ca="1">DI51*'SaaS - Cohorts (Logos)'!DI51</f>
        <v>2.7444005957658654E-2</v>
      </c>
      <c r="DJ255" s="62">
        <f ca="1">DJ51*'SaaS - Cohorts (Logos)'!DJ51</f>
        <v>2.4150725242739614E-2</v>
      </c>
      <c r="DK255" s="62">
        <f ca="1">DK51*'SaaS - Cohorts (Logos)'!DK51</f>
        <v>2.1252638213610859E-2</v>
      </c>
      <c r="DL255" s="62">
        <f ca="1">DL51*'SaaS - Cohorts (Logos)'!DL51</f>
        <v>1.8702321627977553E-2</v>
      </c>
      <c r="DM255" s="62">
        <f ca="1">DM51*'SaaS - Cohorts (Logos)'!DM51</f>
        <v>1.6458043032620245E-2</v>
      </c>
      <c r="DN255" s="62">
        <f ca="1">DN51*'SaaS - Cohorts (Logos)'!DN51</f>
        <v>1.4483077868705816E-2</v>
      </c>
      <c r="DO255" s="62">
        <f ca="1">DO51*'SaaS - Cohorts (Logos)'!DO51</f>
        <v>1.2745108524461118E-2</v>
      </c>
      <c r="DP255" s="62">
        <f ca="1">DP51*'SaaS - Cohorts (Logos)'!DP51</f>
        <v>1.1215695501525784E-2</v>
      </c>
      <c r="DQ255" s="62">
        <f ca="1">DQ51*'SaaS - Cohorts (Logos)'!DQ51</f>
        <v>9.8698120413426918E-3</v>
      </c>
      <c r="DR255" s="62">
        <f ca="1">DR51*'SaaS - Cohorts (Logos)'!DR51</f>
        <v>8.6854345963815662E-3</v>
      </c>
    </row>
    <row r="256" spans="2:122" ht="15.75" customHeight="1">
      <c r="B256" s="195">
        <v>44409</v>
      </c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62">
        <f ca="1">BK52*'SaaS - Cohorts (Logos)'!BK52</f>
        <v>16.38</v>
      </c>
      <c r="BL256" s="62">
        <f ca="1">BL52*'SaaS - Cohorts (Logos)'!BL52</f>
        <v>14.414399999999999</v>
      </c>
      <c r="BM256" s="62">
        <f ca="1">BM52*'SaaS - Cohorts (Logos)'!BM52</f>
        <v>12.684671999999999</v>
      </c>
      <c r="BN256" s="62">
        <f ca="1">BN52*'SaaS - Cohorts (Logos)'!BN52</f>
        <v>11.16251136</v>
      </c>
      <c r="BO256" s="62">
        <f ca="1">BO52*'SaaS - Cohorts (Logos)'!BO52</f>
        <v>9.8230099967999998</v>
      </c>
      <c r="BP256" s="62">
        <f ca="1">BP52*'SaaS - Cohorts (Logos)'!BP52</f>
        <v>8.6442487971839999</v>
      </c>
      <c r="BQ256" s="62">
        <f ca="1">BQ52*'SaaS - Cohorts (Logos)'!BQ52</f>
        <v>7.6069389415219195</v>
      </c>
      <c r="BR256" s="62">
        <f ca="1">BR52*'SaaS - Cohorts (Logos)'!BR52</f>
        <v>6.69410626853929</v>
      </c>
      <c r="BS256" s="62">
        <f ca="1">BS52*'SaaS - Cohorts (Logos)'!BS52</f>
        <v>5.8908135163145747</v>
      </c>
      <c r="BT256" s="62">
        <f ca="1">BT52*'SaaS - Cohorts (Logos)'!BT52</f>
        <v>5.1839158943568258</v>
      </c>
      <c r="BU256" s="62">
        <f ca="1">BU52*'SaaS - Cohorts (Logos)'!BU52</f>
        <v>4.5618459870340065</v>
      </c>
      <c r="BV256" s="62">
        <f ca="1">BV52*'SaaS - Cohorts (Logos)'!BV52</f>
        <v>4.0144244685899251</v>
      </c>
      <c r="BW256" s="62">
        <f ca="1">BW52*'SaaS - Cohorts (Logos)'!BW52</f>
        <v>3.5326935323591346</v>
      </c>
      <c r="BX256" s="62">
        <f ca="1">BX52*'SaaS - Cohorts (Logos)'!BX52</f>
        <v>3.1087703084760387</v>
      </c>
      <c r="BY256" s="62">
        <f ca="1">BY52*'SaaS - Cohorts (Logos)'!BY52</f>
        <v>2.7357178714589141</v>
      </c>
      <c r="BZ256" s="62">
        <f ca="1">BZ52*'SaaS - Cohorts (Logos)'!BZ52</f>
        <v>2.4074317268838445</v>
      </c>
      <c r="CA256" s="62">
        <f ca="1">CA52*'SaaS - Cohorts (Logos)'!CA52</f>
        <v>2.1185399196577825</v>
      </c>
      <c r="CB256" s="62">
        <f ca="1">CB52*'SaaS - Cohorts (Logos)'!CB52</f>
        <v>1.8643151292988489</v>
      </c>
      <c r="CC256" s="62">
        <f ca="1">CC52*'SaaS - Cohorts (Logos)'!CC52</f>
        <v>1.6405973137829872</v>
      </c>
      <c r="CD256" s="62">
        <f ca="1">CD52*'SaaS - Cohorts (Logos)'!CD52</f>
        <v>1.4437256361290289</v>
      </c>
      <c r="CE256" s="62">
        <f ca="1">CE52*'SaaS - Cohorts (Logos)'!CE52</f>
        <v>1.2704785597935455</v>
      </c>
      <c r="CF256" s="62">
        <f ca="1">CF52*'SaaS - Cohorts (Logos)'!CF52</f>
        <v>1.11802113261832</v>
      </c>
      <c r="CG256" s="62">
        <f ca="1">CG52*'SaaS - Cohorts (Logos)'!CG52</f>
        <v>0.98385859670412157</v>
      </c>
      <c r="CH256" s="62">
        <f ca="1">CH52*'SaaS - Cohorts (Logos)'!CH52</f>
        <v>0.86579556509962685</v>
      </c>
      <c r="CI256" s="62">
        <f ca="1">CI52*'SaaS - Cohorts (Logos)'!CI52</f>
        <v>0.7619000972876715</v>
      </c>
      <c r="CJ256" s="62">
        <f ca="1">CJ52*'SaaS - Cohorts (Logos)'!CJ52</f>
        <v>0.67047208561315097</v>
      </c>
      <c r="CK256" s="62">
        <f ca="1">CK52*'SaaS - Cohorts (Logos)'!CK52</f>
        <v>0.59001543533957279</v>
      </c>
      <c r="CL256" s="62">
        <f ca="1">CL52*'SaaS - Cohorts (Logos)'!CL52</f>
        <v>0.51921358309882404</v>
      </c>
      <c r="CM256" s="62">
        <f ca="1">CM52*'SaaS - Cohorts (Logos)'!CM52</f>
        <v>0.45690795312696519</v>
      </c>
      <c r="CN256" s="62">
        <f ca="1">CN52*'SaaS - Cohorts (Logos)'!CN52</f>
        <v>0.40207899875172937</v>
      </c>
      <c r="CO256" s="62">
        <f ca="1">CO52*'SaaS - Cohorts (Logos)'!CO52</f>
        <v>0.35382951890152187</v>
      </c>
      <c r="CP256" s="62">
        <f ca="1">CP52*'SaaS - Cohorts (Logos)'!CP52</f>
        <v>0.31136997663333921</v>
      </c>
      <c r="CQ256" s="62">
        <f ca="1">CQ52*'SaaS - Cohorts (Logos)'!CQ52</f>
        <v>0.2740055794373385</v>
      </c>
      <c r="CR256" s="62">
        <f ca="1">CR52*'SaaS - Cohorts (Logos)'!CR52</f>
        <v>0.24112490990485791</v>
      </c>
      <c r="CS256" s="62">
        <f ca="1">CS52*'SaaS - Cohorts (Logos)'!CS52</f>
        <v>0.21218992071627496</v>
      </c>
      <c r="CT256" s="62">
        <f ca="1">CT52*'SaaS - Cohorts (Logos)'!CT52</f>
        <v>0.18672713023032197</v>
      </c>
      <c r="CU256" s="62">
        <f ca="1">CU52*'SaaS - Cohorts (Logos)'!CU52</f>
        <v>0.16431987460268335</v>
      </c>
      <c r="CV256" s="62">
        <f ca="1">CV52*'SaaS - Cohorts (Logos)'!CV52</f>
        <v>0.14460148965036135</v>
      </c>
      <c r="CW256" s="62">
        <f ca="1">CW52*'SaaS - Cohorts (Logos)'!CW52</f>
        <v>0.127249310892318</v>
      </c>
      <c r="CX256" s="62">
        <f ca="1">CX52*'SaaS - Cohorts (Logos)'!CX52</f>
        <v>0.11197939358523984</v>
      </c>
      <c r="CY256" s="62">
        <f ca="1">CY52*'SaaS - Cohorts (Logos)'!CY52</f>
        <v>9.8541866355011054E-2</v>
      </c>
      <c r="CZ256" s="62">
        <f ca="1">CZ52*'SaaS - Cohorts (Logos)'!CZ52</f>
        <v>8.6716842392409732E-2</v>
      </c>
      <c r="DA256" s="62">
        <f ca="1">DA52*'SaaS - Cohorts (Logos)'!DA52</f>
        <v>7.6310821305320575E-2</v>
      </c>
      <c r="DB256" s="62">
        <f ca="1">DB52*'SaaS - Cohorts (Logos)'!DB52</f>
        <v>6.7153522748682096E-2</v>
      </c>
      <c r="DC256" s="62">
        <f ca="1">DC52*'SaaS - Cohorts (Logos)'!DC52</f>
        <v>5.9095100018840246E-2</v>
      </c>
      <c r="DD256" s="62">
        <f ca="1">DD52*'SaaS - Cohorts (Logos)'!DD52</f>
        <v>5.2003688016579425E-2</v>
      </c>
      <c r="DE256" s="62">
        <f ca="1">DE52*'SaaS - Cohorts (Logos)'!DE52</f>
        <v>4.5763245454589901E-2</v>
      </c>
      <c r="DF256" s="62">
        <f ca="1">DF52*'SaaS - Cohorts (Logos)'!DF52</f>
        <v>4.0271656000039117E-2</v>
      </c>
      <c r="DG256" s="62">
        <f ca="1">DG52*'SaaS - Cohorts (Logos)'!DG52</f>
        <v>3.5439057280034422E-2</v>
      </c>
      <c r="DH256" s="62">
        <f ca="1">DH52*'SaaS - Cohorts (Logos)'!DH52</f>
        <v>3.1186370406430287E-2</v>
      </c>
      <c r="DI256" s="62">
        <f ca="1">DI52*'SaaS - Cohorts (Logos)'!DI52</f>
        <v>2.7444005957658654E-2</v>
      </c>
      <c r="DJ256" s="62">
        <f ca="1">DJ52*'SaaS - Cohorts (Logos)'!DJ52</f>
        <v>2.4150725242739614E-2</v>
      </c>
      <c r="DK256" s="62">
        <f ca="1">DK52*'SaaS - Cohorts (Logos)'!DK52</f>
        <v>2.1252638213610859E-2</v>
      </c>
      <c r="DL256" s="62">
        <f ca="1">DL52*'SaaS - Cohorts (Logos)'!DL52</f>
        <v>1.8702321627977553E-2</v>
      </c>
      <c r="DM256" s="62">
        <f ca="1">DM52*'SaaS - Cohorts (Logos)'!DM52</f>
        <v>1.6458043032620245E-2</v>
      </c>
      <c r="DN256" s="62">
        <f ca="1">DN52*'SaaS - Cohorts (Logos)'!DN52</f>
        <v>1.4483077868705816E-2</v>
      </c>
      <c r="DO256" s="62">
        <f ca="1">DO52*'SaaS - Cohorts (Logos)'!DO52</f>
        <v>1.2745108524461118E-2</v>
      </c>
      <c r="DP256" s="62">
        <f ca="1">DP52*'SaaS - Cohorts (Logos)'!DP52</f>
        <v>1.1215695501525784E-2</v>
      </c>
      <c r="DQ256" s="62">
        <f ca="1">DQ52*'SaaS - Cohorts (Logos)'!DQ52</f>
        <v>9.8698120413426918E-3</v>
      </c>
      <c r="DR256" s="62">
        <f ca="1">DR52*'SaaS - Cohorts (Logos)'!DR52</f>
        <v>8.6854345963815662E-3</v>
      </c>
    </row>
    <row r="257" spans="2:122" ht="15.75" customHeight="1">
      <c r="B257" s="195">
        <v>44440</v>
      </c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62">
        <f ca="1">BK53*'SaaS - Cohorts (Logos)'!BK53</f>
        <v>16.38</v>
      </c>
      <c r="BL257" s="62">
        <f ca="1">BL53*'SaaS - Cohorts (Logos)'!BL53</f>
        <v>14.414399999999999</v>
      </c>
      <c r="BM257" s="62">
        <f ca="1">BM53*'SaaS - Cohorts (Logos)'!BM53</f>
        <v>12.684671999999999</v>
      </c>
      <c r="BN257" s="62">
        <f ca="1">BN53*'SaaS - Cohorts (Logos)'!BN53</f>
        <v>11.16251136</v>
      </c>
      <c r="BO257" s="62">
        <f ca="1">BO53*'SaaS - Cohorts (Logos)'!BO53</f>
        <v>9.8230099967999998</v>
      </c>
      <c r="BP257" s="62">
        <f ca="1">BP53*'SaaS - Cohorts (Logos)'!BP53</f>
        <v>8.6442487971839999</v>
      </c>
      <c r="BQ257" s="62">
        <f ca="1">BQ53*'SaaS - Cohorts (Logos)'!BQ53</f>
        <v>7.6069389415219195</v>
      </c>
      <c r="BR257" s="62">
        <f ca="1">BR53*'SaaS - Cohorts (Logos)'!BR53</f>
        <v>6.69410626853929</v>
      </c>
      <c r="BS257" s="62">
        <f ca="1">BS53*'SaaS - Cohorts (Logos)'!BS53</f>
        <v>5.8908135163145747</v>
      </c>
      <c r="BT257" s="62">
        <f ca="1">BT53*'SaaS - Cohorts (Logos)'!BT53</f>
        <v>5.1839158943568258</v>
      </c>
      <c r="BU257" s="62">
        <f ca="1">BU53*'SaaS - Cohorts (Logos)'!BU53</f>
        <v>4.5618459870340065</v>
      </c>
      <c r="BV257" s="62">
        <f ca="1">BV53*'SaaS - Cohorts (Logos)'!BV53</f>
        <v>4.0144244685899251</v>
      </c>
      <c r="BW257" s="62">
        <f ca="1">BW53*'SaaS - Cohorts (Logos)'!BW53</f>
        <v>3.5326935323591346</v>
      </c>
      <c r="BX257" s="62">
        <f ca="1">BX53*'SaaS - Cohorts (Logos)'!BX53</f>
        <v>3.1087703084760387</v>
      </c>
      <c r="BY257" s="62">
        <f ca="1">BY53*'SaaS - Cohorts (Logos)'!BY53</f>
        <v>2.7357178714589141</v>
      </c>
      <c r="BZ257" s="62">
        <f ca="1">BZ53*'SaaS - Cohorts (Logos)'!BZ53</f>
        <v>2.4074317268838445</v>
      </c>
      <c r="CA257" s="62">
        <f ca="1">CA53*'SaaS - Cohorts (Logos)'!CA53</f>
        <v>2.1185399196577825</v>
      </c>
      <c r="CB257" s="62">
        <f ca="1">CB53*'SaaS - Cohorts (Logos)'!CB53</f>
        <v>1.8643151292988489</v>
      </c>
      <c r="CC257" s="62">
        <f ca="1">CC53*'SaaS - Cohorts (Logos)'!CC53</f>
        <v>1.6405973137829872</v>
      </c>
      <c r="CD257" s="62">
        <f ca="1">CD53*'SaaS - Cohorts (Logos)'!CD53</f>
        <v>1.4437256361290289</v>
      </c>
      <c r="CE257" s="62">
        <f ca="1">CE53*'SaaS - Cohorts (Logos)'!CE53</f>
        <v>1.2704785597935455</v>
      </c>
      <c r="CF257" s="62">
        <f ca="1">CF53*'SaaS - Cohorts (Logos)'!CF53</f>
        <v>1.11802113261832</v>
      </c>
      <c r="CG257" s="62">
        <f ca="1">CG53*'SaaS - Cohorts (Logos)'!CG53</f>
        <v>0.98385859670412157</v>
      </c>
      <c r="CH257" s="62">
        <f ca="1">CH53*'SaaS - Cohorts (Logos)'!CH53</f>
        <v>0.86579556509962685</v>
      </c>
      <c r="CI257" s="62">
        <f ca="1">CI53*'SaaS - Cohorts (Logos)'!CI53</f>
        <v>0.7619000972876715</v>
      </c>
      <c r="CJ257" s="62">
        <f ca="1">CJ53*'SaaS - Cohorts (Logos)'!CJ53</f>
        <v>0.67047208561315097</v>
      </c>
      <c r="CK257" s="62">
        <f ca="1">CK53*'SaaS - Cohorts (Logos)'!CK53</f>
        <v>0.59001543533957279</v>
      </c>
      <c r="CL257" s="62">
        <f ca="1">CL53*'SaaS - Cohorts (Logos)'!CL53</f>
        <v>0.51921358309882404</v>
      </c>
      <c r="CM257" s="62">
        <f ca="1">CM53*'SaaS - Cohorts (Logos)'!CM53</f>
        <v>0.45690795312696519</v>
      </c>
      <c r="CN257" s="62">
        <f ca="1">CN53*'SaaS - Cohorts (Logos)'!CN53</f>
        <v>0.40207899875172937</v>
      </c>
      <c r="CO257" s="62">
        <f ca="1">CO53*'SaaS - Cohorts (Logos)'!CO53</f>
        <v>0.35382951890152187</v>
      </c>
      <c r="CP257" s="62">
        <f ca="1">CP53*'SaaS - Cohorts (Logos)'!CP53</f>
        <v>0.31136997663333921</v>
      </c>
      <c r="CQ257" s="62">
        <f ca="1">CQ53*'SaaS - Cohorts (Logos)'!CQ53</f>
        <v>0.2740055794373385</v>
      </c>
      <c r="CR257" s="62">
        <f ca="1">CR53*'SaaS - Cohorts (Logos)'!CR53</f>
        <v>0.24112490990485791</v>
      </c>
      <c r="CS257" s="62">
        <f ca="1">CS53*'SaaS - Cohorts (Logos)'!CS53</f>
        <v>0.21218992071627496</v>
      </c>
      <c r="CT257" s="62">
        <f ca="1">CT53*'SaaS - Cohorts (Logos)'!CT53</f>
        <v>0.18672713023032197</v>
      </c>
      <c r="CU257" s="62">
        <f ca="1">CU53*'SaaS - Cohorts (Logos)'!CU53</f>
        <v>0.16431987460268335</v>
      </c>
      <c r="CV257" s="62">
        <f ca="1">CV53*'SaaS - Cohorts (Logos)'!CV53</f>
        <v>0.14460148965036135</v>
      </c>
      <c r="CW257" s="62">
        <f ca="1">CW53*'SaaS - Cohorts (Logos)'!CW53</f>
        <v>0.127249310892318</v>
      </c>
      <c r="CX257" s="62">
        <f ca="1">CX53*'SaaS - Cohorts (Logos)'!CX53</f>
        <v>0.11197939358523984</v>
      </c>
      <c r="CY257" s="62">
        <f ca="1">CY53*'SaaS - Cohorts (Logos)'!CY53</f>
        <v>9.8541866355011054E-2</v>
      </c>
      <c r="CZ257" s="62">
        <f ca="1">CZ53*'SaaS - Cohorts (Logos)'!CZ53</f>
        <v>8.6716842392409732E-2</v>
      </c>
      <c r="DA257" s="62">
        <f ca="1">DA53*'SaaS - Cohorts (Logos)'!DA53</f>
        <v>7.6310821305320575E-2</v>
      </c>
      <c r="DB257" s="62">
        <f ca="1">DB53*'SaaS - Cohorts (Logos)'!DB53</f>
        <v>6.7153522748682096E-2</v>
      </c>
      <c r="DC257" s="62">
        <f ca="1">DC53*'SaaS - Cohorts (Logos)'!DC53</f>
        <v>5.9095100018840246E-2</v>
      </c>
      <c r="DD257" s="62">
        <f ca="1">DD53*'SaaS - Cohorts (Logos)'!DD53</f>
        <v>5.2003688016579425E-2</v>
      </c>
      <c r="DE257" s="62">
        <f ca="1">DE53*'SaaS - Cohorts (Logos)'!DE53</f>
        <v>4.5763245454589901E-2</v>
      </c>
      <c r="DF257" s="62">
        <f ca="1">DF53*'SaaS - Cohorts (Logos)'!DF53</f>
        <v>4.0271656000039117E-2</v>
      </c>
      <c r="DG257" s="62">
        <f ca="1">DG53*'SaaS - Cohorts (Logos)'!DG53</f>
        <v>3.5439057280034422E-2</v>
      </c>
      <c r="DH257" s="62">
        <f ca="1">DH53*'SaaS - Cohorts (Logos)'!DH53</f>
        <v>3.1186370406430287E-2</v>
      </c>
      <c r="DI257" s="62">
        <f ca="1">DI53*'SaaS - Cohorts (Logos)'!DI53</f>
        <v>2.7444005957658654E-2</v>
      </c>
      <c r="DJ257" s="62">
        <f ca="1">DJ53*'SaaS - Cohorts (Logos)'!DJ53</f>
        <v>2.4150725242739614E-2</v>
      </c>
      <c r="DK257" s="62">
        <f ca="1">DK53*'SaaS - Cohorts (Logos)'!DK53</f>
        <v>2.1252638213610859E-2</v>
      </c>
      <c r="DL257" s="62">
        <f ca="1">DL53*'SaaS - Cohorts (Logos)'!DL53</f>
        <v>1.8702321627977553E-2</v>
      </c>
      <c r="DM257" s="62">
        <f ca="1">DM53*'SaaS - Cohorts (Logos)'!DM53</f>
        <v>1.6458043032620245E-2</v>
      </c>
      <c r="DN257" s="62">
        <f ca="1">DN53*'SaaS - Cohorts (Logos)'!DN53</f>
        <v>1.4483077868705816E-2</v>
      </c>
      <c r="DO257" s="62">
        <f ca="1">DO53*'SaaS - Cohorts (Logos)'!DO53</f>
        <v>1.2745108524461118E-2</v>
      </c>
      <c r="DP257" s="62">
        <f ca="1">DP53*'SaaS - Cohorts (Logos)'!DP53</f>
        <v>1.1215695501525784E-2</v>
      </c>
      <c r="DQ257" s="62">
        <f ca="1">DQ53*'SaaS - Cohorts (Logos)'!DQ53</f>
        <v>9.8698120413426918E-3</v>
      </c>
      <c r="DR257" s="62">
        <f ca="1">DR53*'SaaS - Cohorts (Logos)'!DR53</f>
        <v>8.6854345963815662E-3</v>
      </c>
    </row>
    <row r="258" spans="2:122" ht="15.75" customHeight="1">
      <c r="B258" s="195">
        <v>44470</v>
      </c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62">
        <f ca="1">BK54*'SaaS - Cohorts (Logos)'!BK54</f>
        <v>16.38</v>
      </c>
      <c r="BL258" s="62">
        <f ca="1">BL54*'SaaS - Cohorts (Logos)'!BL54</f>
        <v>14.414399999999999</v>
      </c>
      <c r="BM258" s="62">
        <f ca="1">BM54*'SaaS - Cohorts (Logos)'!BM54</f>
        <v>12.684671999999999</v>
      </c>
      <c r="BN258" s="62">
        <f ca="1">BN54*'SaaS - Cohorts (Logos)'!BN54</f>
        <v>11.16251136</v>
      </c>
      <c r="BO258" s="62">
        <f ca="1">BO54*'SaaS - Cohorts (Logos)'!BO54</f>
        <v>9.8230099967999998</v>
      </c>
      <c r="BP258" s="62">
        <f ca="1">BP54*'SaaS - Cohorts (Logos)'!BP54</f>
        <v>8.6442487971839999</v>
      </c>
      <c r="BQ258" s="62">
        <f ca="1">BQ54*'SaaS - Cohorts (Logos)'!BQ54</f>
        <v>7.6069389415219195</v>
      </c>
      <c r="BR258" s="62">
        <f ca="1">BR54*'SaaS - Cohorts (Logos)'!BR54</f>
        <v>6.69410626853929</v>
      </c>
      <c r="BS258" s="62">
        <f ca="1">BS54*'SaaS - Cohorts (Logos)'!BS54</f>
        <v>5.8908135163145747</v>
      </c>
      <c r="BT258" s="62">
        <f ca="1">BT54*'SaaS - Cohorts (Logos)'!BT54</f>
        <v>5.1839158943568258</v>
      </c>
      <c r="BU258" s="62">
        <f ca="1">BU54*'SaaS - Cohorts (Logos)'!BU54</f>
        <v>4.5618459870340065</v>
      </c>
      <c r="BV258" s="62">
        <f ca="1">BV54*'SaaS - Cohorts (Logos)'!BV54</f>
        <v>4.0144244685899251</v>
      </c>
      <c r="BW258" s="62">
        <f ca="1">BW54*'SaaS - Cohorts (Logos)'!BW54</f>
        <v>3.5326935323591346</v>
      </c>
      <c r="BX258" s="62">
        <f ca="1">BX54*'SaaS - Cohorts (Logos)'!BX54</f>
        <v>3.1087703084760387</v>
      </c>
      <c r="BY258" s="62">
        <f ca="1">BY54*'SaaS - Cohorts (Logos)'!BY54</f>
        <v>2.7357178714589141</v>
      </c>
      <c r="BZ258" s="62">
        <f ca="1">BZ54*'SaaS - Cohorts (Logos)'!BZ54</f>
        <v>2.4074317268838445</v>
      </c>
      <c r="CA258" s="62">
        <f ca="1">CA54*'SaaS - Cohorts (Logos)'!CA54</f>
        <v>2.1185399196577825</v>
      </c>
      <c r="CB258" s="62">
        <f ca="1">CB54*'SaaS - Cohorts (Logos)'!CB54</f>
        <v>1.8643151292988489</v>
      </c>
      <c r="CC258" s="62">
        <f ca="1">CC54*'SaaS - Cohorts (Logos)'!CC54</f>
        <v>1.6405973137829872</v>
      </c>
      <c r="CD258" s="62">
        <f ca="1">CD54*'SaaS - Cohorts (Logos)'!CD54</f>
        <v>1.4437256361290289</v>
      </c>
      <c r="CE258" s="62">
        <f ca="1">CE54*'SaaS - Cohorts (Logos)'!CE54</f>
        <v>1.2704785597935455</v>
      </c>
      <c r="CF258" s="62">
        <f ca="1">CF54*'SaaS - Cohorts (Logos)'!CF54</f>
        <v>1.11802113261832</v>
      </c>
      <c r="CG258" s="62">
        <f ca="1">CG54*'SaaS - Cohorts (Logos)'!CG54</f>
        <v>0.98385859670412157</v>
      </c>
      <c r="CH258" s="62">
        <f ca="1">CH54*'SaaS - Cohorts (Logos)'!CH54</f>
        <v>0.86579556509962685</v>
      </c>
      <c r="CI258" s="62">
        <f ca="1">CI54*'SaaS - Cohorts (Logos)'!CI54</f>
        <v>0.7619000972876715</v>
      </c>
      <c r="CJ258" s="62">
        <f ca="1">CJ54*'SaaS - Cohorts (Logos)'!CJ54</f>
        <v>0.67047208561315097</v>
      </c>
      <c r="CK258" s="62">
        <f ca="1">CK54*'SaaS - Cohorts (Logos)'!CK54</f>
        <v>0.59001543533957279</v>
      </c>
      <c r="CL258" s="62">
        <f ca="1">CL54*'SaaS - Cohorts (Logos)'!CL54</f>
        <v>0.51921358309882404</v>
      </c>
      <c r="CM258" s="62">
        <f ca="1">CM54*'SaaS - Cohorts (Logos)'!CM54</f>
        <v>0.45690795312696519</v>
      </c>
      <c r="CN258" s="62">
        <f ca="1">CN54*'SaaS - Cohorts (Logos)'!CN54</f>
        <v>0.40207899875172937</v>
      </c>
      <c r="CO258" s="62">
        <f ca="1">CO54*'SaaS - Cohorts (Logos)'!CO54</f>
        <v>0.35382951890152187</v>
      </c>
      <c r="CP258" s="62">
        <f ca="1">CP54*'SaaS - Cohorts (Logos)'!CP54</f>
        <v>0.31136997663333921</v>
      </c>
      <c r="CQ258" s="62">
        <f ca="1">CQ54*'SaaS - Cohorts (Logos)'!CQ54</f>
        <v>0.2740055794373385</v>
      </c>
      <c r="CR258" s="62">
        <f ca="1">CR54*'SaaS - Cohorts (Logos)'!CR54</f>
        <v>0.24112490990485791</v>
      </c>
      <c r="CS258" s="62">
        <f ca="1">CS54*'SaaS - Cohorts (Logos)'!CS54</f>
        <v>0.21218992071627496</v>
      </c>
      <c r="CT258" s="62">
        <f ca="1">CT54*'SaaS - Cohorts (Logos)'!CT54</f>
        <v>0.18672713023032197</v>
      </c>
      <c r="CU258" s="62">
        <f ca="1">CU54*'SaaS - Cohorts (Logos)'!CU54</f>
        <v>0.16431987460268335</v>
      </c>
      <c r="CV258" s="62">
        <f ca="1">CV54*'SaaS - Cohorts (Logos)'!CV54</f>
        <v>0.14460148965036135</v>
      </c>
      <c r="CW258" s="62">
        <f ca="1">CW54*'SaaS - Cohorts (Logos)'!CW54</f>
        <v>0.127249310892318</v>
      </c>
      <c r="CX258" s="62">
        <f ca="1">CX54*'SaaS - Cohorts (Logos)'!CX54</f>
        <v>0.11197939358523984</v>
      </c>
      <c r="CY258" s="62">
        <f ca="1">CY54*'SaaS - Cohorts (Logos)'!CY54</f>
        <v>9.8541866355011054E-2</v>
      </c>
      <c r="CZ258" s="62">
        <f ca="1">CZ54*'SaaS - Cohorts (Logos)'!CZ54</f>
        <v>8.6716842392409732E-2</v>
      </c>
      <c r="DA258" s="62">
        <f ca="1">DA54*'SaaS - Cohorts (Logos)'!DA54</f>
        <v>7.6310821305320575E-2</v>
      </c>
      <c r="DB258" s="62">
        <f ca="1">DB54*'SaaS - Cohorts (Logos)'!DB54</f>
        <v>6.7153522748682096E-2</v>
      </c>
      <c r="DC258" s="62">
        <f ca="1">DC54*'SaaS - Cohorts (Logos)'!DC54</f>
        <v>5.9095100018840246E-2</v>
      </c>
      <c r="DD258" s="62">
        <f ca="1">DD54*'SaaS - Cohorts (Logos)'!DD54</f>
        <v>5.2003688016579425E-2</v>
      </c>
      <c r="DE258" s="62">
        <f ca="1">DE54*'SaaS - Cohorts (Logos)'!DE54</f>
        <v>4.5763245454589901E-2</v>
      </c>
      <c r="DF258" s="62">
        <f ca="1">DF54*'SaaS - Cohorts (Logos)'!DF54</f>
        <v>4.0271656000039117E-2</v>
      </c>
      <c r="DG258" s="62">
        <f ca="1">DG54*'SaaS - Cohorts (Logos)'!DG54</f>
        <v>3.5439057280034422E-2</v>
      </c>
      <c r="DH258" s="62">
        <f ca="1">DH54*'SaaS - Cohorts (Logos)'!DH54</f>
        <v>3.1186370406430287E-2</v>
      </c>
      <c r="DI258" s="62">
        <f ca="1">DI54*'SaaS - Cohorts (Logos)'!DI54</f>
        <v>2.7444005957658654E-2</v>
      </c>
      <c r="DJ258" s="62">
        <f ca="1">DJ54*'SaaS - Cohorts (Logos)'!DJ54</f>
        <v>2.4150725242739614E-2</v>
      </c>
      <c r="DK258" s="62">
        <f ca="1">DK54*'SaaS - Cohorts (Logos)'!DK54</f>
        <v>2.1252638213610859E-2</v>
      </c>
      <c r="DL258" s="62">
        <f ca="1">DL54*'SaaS - Cohorts (Logos)'!DL54</f>
        <v>1.8702321627977553E-2</v>
      </c>
      <c r="DM258" s="62">
        <f ca="1">DM54*'SaaS - Cohorts (Logos)'!DM54</f>
        <v>1.6458043032620245E-2</v>
      </c>
      <c r="DN258" s="62">
        <f ca="1">DN54*'SaaS - Cohorts (Logos)'!DN54</f>
        <v>1.4483077868705816E-2</v>
      </c>
      <c r="DO258" s="62">
        <f ca="1">DO54*'SaaS - Cohorts (Logos)'!DO54</f>
        <v>1.2745108524461118E-2</v>
      </c>
      <c r="DP258" s="62">
        <f ca="1">DP54*'SaaS - Cohorts (Logos)'!DP54</f>
        <v>1.1215695501525784E-2</v>
      </c>
      <c r="DQ258" s="62">
        <f ca="1">DQ54*'SaaS - Cohorts (Logos)'!DQ54</f>
        <v>9.8698120413426918E-3</v>
      </c>
      <c r="DR258" s="62">
        <f ca="1">DR54*'SaaS - Cohorts (Logos)'!DR54</f>
        <v>8.6854345963815662E-3</v>
      </c>
    </row>
    <row r="259" spans="2:122" ht="15.75" customHeight="1">
      <c r="B259" s="195">
        <v>44501</v>
      </c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62">
        <f ca="1">BK55*'SaaS - Cohorts (Logos)'!BK55</f>
        <v>16.38</v>
      </c>
      <c r="BL259" s="62">
        <f ca="1">BL55*'SaaS - Cohorts (Logos)'!BL55</f>
        <v>14.414399999999999</v>
      </c>
      <c r="BM259" s="62">
        <f ca="1">BM55*'SaaS - Cohorts (Logos)'!BM55</f>
        <v>12.684671999999999</v>
      </c>
      <c r="BN259" s="62">
        <f ca="1">BN55*'SaaS - Cohorts (Logos)'!BN55</f>
        <v>11.16251136</v>
      </c>
      <c r="BO259" s="62">
        <f ca="1">BO55*'SaaS - Cohorts (Logos)'!BO55</f>
        <v>9.8230099967999998</v>
      </c>
      <c r="BP259" s="62">
        <f ca="1">BP55*'SaaS - Cohorts (Logos)'!BP55</f>
        <v>8.6442487971839999</v>
      </c>
      <c r="BQ259" s="62">
        <f ca="1">BQ55*'SaaS - Cohorts (Logos)'!BQ55</f>
        <v>7.6069389415219195</v>
      </c>
      <c r="BR259" s="62">
        <f ca="1">BR55*'SaaS - Cohorts (Logos)'!BR55</f>
        <v>6.69410626853929</v>
      </c>
      <c r="BS259" s="62">
        <f ca="1">BS55*'SaaS - Cohorts (Logos)'!BS55</f>
        <v>5.8908135163145747</v>
      </c>
      <c r="BT259" s="62">
        <f ca="1">BT55*'SaaS - Cohorts (Logos)'!BT55</f>
        <v>5.1839158943568258</v>
      </c>
      <c r="BU259" s="62">
        <f ca="1">BU55*'SaaS - Cohorts (Logos)'!BU55</f>
        <v>4.5618459870340065</v>
      </c>
      <c r="BV259" s="62">
        <f ca="1">BV55*'SaaS - Cohorts (Logos)'!BV55</f>
        <v>4.0144244685899251</v>
      </c>
      <c r="BW259" s="62">
        <f ca="1">BW55*'SaaS - Cohorts (Logos)'!BW55</f>
        <v>3.5326935323591346</v>
      </c>
      <c r="BX259" s="62">
        <f ca="1">BX55*'SaaS - Cohorts (Logos)'!BX55</f>
        <v>3.1087703084760387</v>
      </c>
      <c r="BY259" s="62">
        <f ca="1">BY55*'SaaS - Cohorts (Logos)'!BY55</f>
        <v>2.7357178714589141</v>
      </c>
      <c r="BZ259" s="62">
        <f ca="1">BZ55*'SaaS - Cohorts (Logos)'!BZ55</f>
        <v>2.4074317268838445</v>
      </c>
      <c r="CA259" s="62">
        <f ca="1">CA55*'SaaS - Cohorts (Logos)'!CA55</f>
        <v>2.1185399196577825</v>
      </c>
      <c r="CB259" s="62">
        <f ca="1">CB55*'SaaS - Cohorts (Logos)'!CB55</f>
        <v>1.8643151292988489</v>
      </c>
      <c r="CC259" s="62">
        <f ca="1">CC55*'SaaS - Cohorts (Logos)'!CC55</f>
        <v>1.6405973137829872</v>
      </c>
      <c r="CD259" s="62">
        <f ca="1">CD55*'SaaS - Cohorts (Logos)'!CD55</f>
        <v>1.4437256361290289</v>
      </c>
      <c r="CE259" s="62">
        <f ca="1">CE55*'SaaS - Cohorts (Logos)'!CE55</f>
        <v>1.2704785597935455</v>
      </c>
      <c r="CF259" s="62">
        <f ca="1">CF55*'SaaS - Cohorts (Logos)'!CF55</f>
        <v>1.11802113261832</v>
      </c>
      <c r="CG259" s="62">
        <f ca="1">CG55*'SaaS - Cohorts (Logos)'!CG55</f>
        <v>0.98385859670412157</v>
      </c>
      <c r="CH259" s="62">
        <f ca="1">CH55*'SaaS - Cohorts (Logos)'!CH55</f>
        <v>0.86579556509962685</v>
      </c>
      <c r="CI259" s="62">
        <f ca="1">CI55*'SaaS - Cohorts (Logos)'!CI55</f>
        <v>0.7619000972876715</v>
      </c>
      <c r="CJ259" s="62">
        <f ca="1">CJ55*'SaaS - Cohorts (Logos)'!CJ55</f>
        <v>0.67047208561315097</v>
      </c>
      <c r="CK259" s="62">
        <f ca="1">CK55*'SaaS - Cohorts (Logos)'!CK55</f>
        <v>0.59001543533957279</v>
      </c>
      <c r="CL259" s="62">
        <f ca="1">CL55*'SaaS - Cohorts (Logos)'!CL55</f>
        <v>0.51921358309882404</v>
      </c>
      <c r="CM259" s="62">
        <f ca="1">CM55*'SaaS - Cohorts (Logos)'!CM55</f>
        <v>0.45690795312696519</v>
      </c>
      <c r="CN259" s="62">
        <f ca="1">CN55*'SaaS - Cohorts (Logos)'!CN55</f>
        <v>0.40207899875172937</v>
      </c>
      <c r="CO259" s="62">
        <f ca="1">CO55*'SaaS - Cohorts (Logos)'!CO55</f>
        <v>0.35382951890152187</v>
      </c>
      <c r="CP259" s="62">
        <f ca="1">CP55*'SaaS - Cohorts (Logos)'!CP55</f>
        <v>0.31136997663333921</v>
      </c>
      <c r="CQ259" s="62">
        <f ca="1">CQ55*'SaaS - Cohorts (Logos)'!CQ55</f>
        <v>0.2740055794373385</v>
      </c>
      <c r="CR259" s="62">
        <f ca="1">CR55*'SaaS - Cohorts (Logos)'!CR55</f>
        <v>0.24112490990485791</v>
      </c>
      <c r="CS259" s="62">
        <f ca="1">CS55*'SaaS - Cohorts (Logos)'!CS55</f>
        <v>0.21218992071627496</v>
      </c>
      <c r="CT259" s="62">
        <f ca="1">CT55*'SaaS - Cohorts (Logos)'!CT55</f>
        <v>0.18672713023032197</v>
      </c>
      <c r="CU259" s="62">
        <f ca="1">CU55*'SaaS - Cohorts (Logos)'!CU55</f>
        <v>0.16431987460268335</v>
      </c>
      <c r="CV259" s="62">
        <f ca="1">CV55*'SaaS - Cohorts (Logos)'!CV55</f>
        <v>0.14460148965036135</v>
      </c>
      <c r="CW259" s="62">
        <f ca="1">CW55*'SaaS - Cohorts (Logos)'!CW55</f>
        <v>0.127249310892318</v>
      </c>
      <c r="CX259" s="62">
        <f ca="1">CX55*'SaaS - Cohorts (Logos)'!CX55</f>
        <v>0.11197939358523984</v>
      </c>
      <c r="CY259" s="62">
        <f ca="1">CY55*'SaaS - Cohorts (Logos)'!CY55</f>
        <v>9.8541866355011054E-2</v>
      </c>
      <c r="CZ259" s="62">
        <f ca="1">CZ55*'SaaS - Cohorts (Logos)'!CZ55</f>
        <v>8.6716842392409732E-2</v>
      </c>
      <c r="DA259" s="62">
        <f ca="1">DA55*'SaaS - Cohorts (Logos)'!DA55</f>
        <v>7.6310821305320575E-2</v>
      </c>
      <c r="DB259" s="62">
        <f ca="1">DB55*'SaaS - Cohorts (Logos)'!DB55</f>
        <v>6.7153522748682096E-2</v>
      </c>
      <c r="DC259" s="62">
        <f ca="1">DC55*'SaaS - Cohorts (Logos)'!DC55</f>
        <v>5.9095100018840246E-2</v>
      </c>
      <c r="DD259" s="62">
        <f ca="1">DD55*'SaaS - Cohorts (Logos)'!DD55</f>
        <v>5.2003688016579425E-2</v>
      </c>
      <c r="DE259" s="62">
        <f ca="1">DE55*'SaaS - Cohorts (Logos)'!DE55</f>
        <v>4.5763245454589901E-2</v>
      </c>
      <c r="DF259" s="62">
        <f ca="1">DF55*'SaaS - Cohorts (Logos)'!DF55</f>
        <v>4.0271656000039117E-2</v>
      </c>
      <c r="DG259" s="62">
        <f ca="1">DG55*'SaaS - Cohorts (Logos)'!DG55</f>
        <v>3.5439057280034422E-2</v>
      </c>
      <c r="DH259" s="62">
        <f ca="1">DH55*'SaaS - Cohorts (Logos)'!DH55</f>
        <v>3.1186370406430287E-2</v>
      </c>
      <c r="DI259" s="62">
        <f ca="1">DI55*'SaaS - Cohorts (Logos)'!DI55</f>
        <v>2.7444005957658654E-2</v>
      </c>
      <c r="DJ259" s="62">
        <f ca="1">DJ55*'SaaS - Cohorts (Logos)'!DJ55</f>
        <v>2.4150725242739614E-2</v>
      </c>
      <c r="DK259" s="62">
        <f ca="1">DK55*'SaaS - Cohorts (Logos)'!DK55</f>
        <v>2.1252638213610859E-2</v>
      </c>
      <c r="DL259" s="62">
        <f ca="1">DL55*'SaaS - Cohorts (Logos)'!DL55</f>
        <v>1.8702321627977553E-2</v>
      </c>
      <c r="DM259" s="62">
        <f ca="1">DM55*'SaaS - Cohorts (Logos)'!DM55</f>
        <v>1.6458043032620245E-2</v>
      </c>
      <c r="DN259" s="62">
        <f ca="1">DN55*'SaaS - Cohorts (Logos)'!DN55</f>
        <v>1.4483077868705816E-2</v>
      </c>
      <c r="DO259" s="62">
        <f ca="1">DO55*'SaaS - Cohorts (Logos)'!DO55</f>
        <v>1.2745108524461118E-2</v>
      </c>
      <c r="DP259" s="62">
        <f ca="1">DP55*'SaaS - Cohorts (Logos)'!DP55</f>
        <v>1.1215695501525784E-2</v>
      </c>
      <c r="DQ259" s="62">
        <f ca="1">DQ55*'SaaS - Cohorts (Logos)'!DQ55</f>
        <v>9.8698120413426918E-3</v>
      </c>
      <c r="DR259" s="62">
        <f ca="1">DR55*'SaaS - Cohorts (Logos)'!DR55</f>
        <v>8.6854345963815662E-3</v>
      </c>
    </row>
    <row r="260" spans="2:122" ht="15.75" customHeight="1">
      <c r="B260" s="195">
        <v>44531</v>
      </c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62">
        <f ca="1">BK56*'SaaS - Cohorts (Logos)'!BK56</f>
        <v>16.38</v>
      </c>
      <c r="BL260" s="62">
        <f ca="1">BL56*'SaaS - Cohorts (Logos)'!BL56</f>
        <v>14.414399999999999</v>
      </c>
      <c r="BM260" s="62">
        <f ca="1">BM56*'SaaS - Cohorts (Logos)'!BM56</f>
        <v>12.684671999999999</v>
      </c>
      <c r="BN260" s="62">
        <f ca="1">BN56*'SaaS - Cohorts (Logos)'!BN56</f>
        <v>11.16251136</v>
      </c>
      <c r="BO260" s="62">
        <f ca="1">BO56*'SaaS - Cohorts (Logos)'!BO56</f>
        <v>9.8230099967999998</v>
      </c>
      <c r="BP260" s="62">
        <f ca="1">BP56*'SaaS - Cohorts (Logos)'!BP56</f>
        <v>8.6442487971839999</v>
      </c>
      <c r="BQ260" s="62">
        <f ca="1">BQ56*'SaaS - Cohorts (Logos)'!BQ56</f>
        <v>7.6069389415219195</v>
      </c>
      <c r="BR260" s="62">
        <f ca="1">BR56*'SaaS - Cohorts (Logos)'!BR56</f>
        <v>6.69410626853929</v>
      </c>
      <c r="BS260" s="62">
        <f ca="1">BS56*'SaaS - Cohorts (Logos)'!BS56</f>
        <v>5.8908135163145747</v>
      </c>
      <c r="BT260" s="62">
        <f ca="1">BT56*'SaaS - Cohorts (Logos)'!BT56</f>
        <v>5.1839158943568258</v>
      </c>
      <c r="BU260" s="62">
        <f ca="1">BU56*'SaaS - Cohorts (Logos)'!BU56</f>
        <v>4.5618459870340065</v>
      </c>
      <c r="BV260" s="62">
        <f ca="1">BV56*'SaaS - Cohorts (Logos)'!BV56</f>
        <v>4.0144244685899251</v>
      </c>
      <c r="BW260" s="62">
        <f ca="1">BW56*'SaaS - Cohorts (Logos)'!BW56</f>
        <v>3.5326935323591346</v>
      </c>
      <c r="BX260" s="62">
        <f ca="1">BX56*'SaaS - Cohorts (Logos)'!BX56</f>
        <v>3.1087703084760387</v>
      </c>
      <c r="BY260" s="62">
        <f ca="1">BY56*'SaaS - Cohorts (Logos)'!BY56</f>
        <v>2.7357178714589141</v>
      </c>
      <c r="BZ260" s="62">
        <f ca="1">BZ56*'SaaS - Cohorts (Logos)'!BZ56</f>
        <v>2.4074317268838445</v>
      </c>
      <c r="CA260" s="62">
        <f ca="1">CA56*'SaaS - Cohorts (Logos)'!CA56</f>
        <v>2.1185399196577825</v>
      </c>
      <c r="CB260" s="62">
        <f ca="1">CB56*'SaaS - Cohorts (Logos)'!CB56</f>
        <v>1.8643151292988489</v>
      </c>
      <c r="CC260" s="62">
        <f ca="1">CC56*'SaaS - Cohorts (Logos)'!CC56</f>
        <v>1.6405973137829872</v>
      </c>
      <c r="CD260" s="62">
        <f ca="1">CD56*'SaaS - Cohorts (Logos)'!CD56</f>
        <v>1.4437256361290289</v>
      </c>
      <c r="CE260" s="62">
        <f ca="1">CE56*'SaaS - Cohorts (Logos)'!CE56</f>
        <v>1.2704785597935455</v>
      </c>
      <c r="CF260" s="62">
        <f ca="1">CF56*'SaaS - Cohorts (Logos)'!CF56</f>
        <v>1.11802113261832</v>
      </c>
      <c r="CG260" s="62">
        <f ca="1">CG56*'SaaS - Cohorts (Logos)'!CG56</f>
        <v>0.98385859670412157</v>
      </c>
      <c r="CH260" s="62">
        <f ca="1">CH56*'SaaS - Cohorts (Logos)'!CH56</f>
        <v>0.86579556509962685</v>
      </c>
      <c r="CI260" s="62">
        <f ca="1">CI56*'SaaS - Cohorts (Logos)'!CI56</f>
        <v>0.7619000972876715</v>
      </c>
      <c r="CJ260" s="62">
        <f ca="1">CJ56*'SaaS - Cohorts (Logos)'!CJ56</f>
        <v>0.67047208561315097</v>
      </c>
      <c r="CK260" s="62">
        <f ca="1">CK56*'SaaS - Cohorts (Logos)'!CK56</f>
        <v>0.59001543533957279</v>
      </c>
      <c r="CL260" s="62">
        <f ca="1">CL56*'SaaS - Cohorts (Logos)'!CL56</f>
        <v>0.51921358309882404</v>
      </c>
      <c r="CM260" s="62">
        <f ca="1">CM56*'SaaS - Cohorts (Logos)'!CM56</f>
        <v>0.45690795312696519</v>
      </c>
      <c r="CN260" s="62">
        <f ca="1">CN56*'SaaS - Cohorts (Logos)'!CN56</f>
        <v>0.40207899875172937</v>
      </c>
      <c r="CO260" s="62">
        <f ca="1">CO56*'SaaS - Cohorts (Logos)'!CO56</f>
        <v>0.35382951890152187</v>
      </c>
      <c r="CP260" s="62">
        <f ca="1">CP56*'SaaS - Cohorts (Logos)'!CP56</f>
        <v>0.31136997663333921</v>
      </c>
      <c r="CQ260" s="62">
        <f ca="1">CQ56*'SaaS - Cohorts (Logos)'!CQ56</f>
        <v>0.2740055794373385</v>
      </c>
      <c r="CR260" s="62">
        <f ca="1">CR56*'SaaS - Cohorts (Logos)'!CR56</f>
        <v>0.24112490990485791</v>
      </c>
      <c r="CS260" s="62">
        <f ca="1">CS56*'SaaS - Cohorts (Logos)'!CS56</f>
        <v>0.21218992071627496</v>
      </c>
      <c r="CT260" s="62">
        <f ca="1">CT56*'SaaS - Cohorts (Logos)'!CT56</f>
        <v>0.18672713023032197</v>
      </c>
      <c r="CU260" s="62">
        <f ca="1">CU56*'SaaS - Cohorts (Logos)'!CU56</f>
        <v>0.16431987460268335</v>
      </c>
      <c r="CV260" s="62">
        <f ca="1">CV56*'SaaS - Cohorts (Logos)'!CV56</f>
        <v>0.14460148965036135</v>
      </c>
      <c r="CW260" s="62">
        <f ca="1">CW56*'SaaS - Cohorts (Logos)'!CW56</f>
        <v>0.127249310892318</v>
      </c>
      <c r="CX260" s="62">
        <f ca="1">CX56*'SaaS - Cohorts (Logos)'!CX56</f>
        <v>0.11197939358523984</v>
      </c>
      <c r="CY260" s="62">
        <f ca="1">CY56*'SaaS - Cohorts (Logos)'!CY56</f>
        <v>9.8541866355011054E-2</v>
      </c>
      <c r="CZ260" s="62">
        <f ca="1">CZ56*'SaaS - Cohorts (Logos)'!CZ56</f>
        <v>8.6716842392409732E-2</v>
      </c>
      <c r="DA260" s="62">
        <f ca="1">DA56*'SaaS - Cohorts (Logos)'!DA56</f>
        <v>7.6310821305320575E-2</v>
      </c>
      <c r="DB260" s="62">
        <f ca="1">DB56*'SaaS - Cohorts (Logos)'!DB56</f>
        <v>6.7153522748682096E-2</v>
      </c>
      <c r="DC260" s="62">
        <f ca="1">DC56*'SaaS - Cohorts (Logos)'!DC56</f>
        <v>5.9095100018840246E-2</v>
      </c>
      <c r="DD260" s="62">
        <f ca="1">DD56*'SaaS - Cohorts (Logos)'!DD56</f>
        <v>5.2003688016579425E-2</v>
      </c>
      <c r="DE260" s="62">
        <f ca="1">DE56*'SaaS - Cohorts (Logos)'!DE56</f>
        <v>4.5763245454589901E-2</v>
      </c>
      <c r="DF260" s="62">
        <f ca="1">DF56*'SaaS - Cohorts (Logos)'!DF56</f>
        <v>4.0271656000039117E-2</v>
      </c>
      <c r="DG260" s="62">
        <f ca="1">DG56*'SaaS - Cohorts (Logos)'!DG56</f>
        <v>3.5439057280034422E-2</v>
      </c>
      <c r="DH260" s="62">
        <f ca="1">DH56*'SaaS - Cohorts (Logos)'!DH56</f>
        <v>3.1186370406430287E-2</v>
      </c>
      <c r="DI260" s="62">
        <f ca="1">DI56*'SaaS - Cohorts (Logos)'!DI56</f>
        <v>2.7444005957658654E-2</v>
      </c>
      <c r="DJ260" s="62">
        <f ca="1">DJ56*'SaaS - Cohorts (Logos)'!DJ56</f>
        <v>2.4150725242739614E-2</v>
      </c>
      <c r="DK260" s="62">
        <f ca="1">DK56*'SaaS - Cohorts (Logos)'!DK56</f>
        <v>2.1252638213610859E-2</v>
      </c>
      <c r="DL260" s="62">
        <f ca="1">DL56*'SaaS - Cohorts (Logos)'!DL56</f>
        <v>1.8702321627977553E-2</v>
      </c>
      <c r="DM260" s="62">
        <f ca="1">DM56*'SaaS - Cohorts (Logos)'!DM56</f>
        <v>1.6458043032620245E-2</v>
      </c>
      <c r="DN260" s="62">
        <f ca="1">DN56*'SaaS - Cohorts (Logos)'!DN56</f>
        <v>1.4483077868705816E-2</v>
      </c>
      <c r="DO260" s="62">
        <f ca="1">DO56*'SaaS - Cohorts (Logos)'!DO56</f>
        <v>1.2745108524461118E-2</v>
      </c>
      <c r="DP260" s="62">
        <f ca="1">DP56*'SaaS - Cohorts (Logos)'!DP56</f>
        <v>1.1215695501525784E-2</v>
      </c>
      <c r="DQ260" s="62">
        <f ca="1">DQ56*'SaaS - Cohorts (Logos)'!DQ56</f>
        <v>9.8698120413426918E-3</v>
      </c>
      <c r="DR260" s="62">
        <f ca="1">DR56*'SaaS - Cohorts (Logos)'!DR56</f>
        <v>8.6854345963815662E-3</v>
      </c>
    </row>
    <row r="261" spans="2:122" ht="15.75" customHeight="1">
      <c r="B261" s="195">
        <v>44562</v>
      </c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62">
        <f ca="1">BK57*'SaaS - Cohorts (Logos)'!BK57</f>
        <v>16.38</v>
      </c>
      <c r="BL261" s="62">
        <f ca="1">BL57*'SaaS - Cohorts (Logos)'!BL57</f>
        <v>14.414399999999999</v>
      </c>
      <c r="BM261" s="62">
        <f ca="1">BM57*'SaaS - Cohorts (Logos)'!BM57</f>
        <v>12.684671999999999</v>
      </c>
      <c r="BN261" s="62">
        <f ca="1">BN57*'SaaS - Cohorts (Logos)'!BN57</f>
        <v>11.16251136</v>
      </c>
      <c r="BO261" s="62">
        <f ca="1">BO57*'SaaS - Cohorts (Logos)'!BO57</f>
        <v>9.8230099967999998</v>
      </c>
      <c r="BP261" s="62">
        <f ca="1">BP57*'SaaS - Cohorts (Logos)'!BP57</f>
        <v>8.6442487971839999</v>
      </c>
      <c r="BQ261" s="62">
        <f ca="1">BQ57*'SaaS - Cohorts (Logos)'!BQ57</f>
        <v>7.6069389415219195</v>
      </c>
      <c r="BR261" s="62">
        <f ca="1">BR57*'SaaS - Cohorts (Logos)'!BR57</f>
        <v>6.69410626853929</v>
      </c>
      <c r="BS261" s="62">
        <f ca="1">BS57*'SaaS - Cohorts (Logos)'!BS57</f>
        <v>5.8908135163145747</v>
      </c>
      <c r="BT261" s="62">
        <f ca="1">BT57*'SaaS - Cohorts (Logos)'!BT57</f>
        <v>5.1839158943568258</v>
      </c>
      <c r="BU261" s="62">
        <f ca="1">BU57*'SaaS - Cohorts (Logos)'!BU57</f>
        <v>4.5618459870340065</v>
      </c>
      <c r="BV261" s="62">
        <f ca="1">BV57*'SaaS - Cohorts (Logos)'!BV57</f>
        <v>4.0144244685899251</v>
      </c>
      <c r="BW261" s="62">
        <f ca="1">BW57*'SaaS - Cohorts (Logos)'!BW57</f>
        <v>3.5326935323591346</v>
      </c>
      <c r="BX261" s="62">
        <f ca="1">BX57*'SaaS - Cohorts (Logos)'!BX57</f>
        <v>3.1087703084760387</v>
      </c>
      <c r="BY261" s="62">
        <f ca="1">BY57*'SaaS - Cohorts (Logos)'!BY57</f>
        <v>2.7357178714589141</v>
      </c>
      <c r="BZ261" s="62">
        <f ca="1">BZ57*'SaaS - Cohorts (Logos)'!BZ57</f>
        <v>2.4074317268838445</v>
      </c>
      <c r="CA261" s="62">
        <f ca="1">CA57*'SaaS - Cohorts (Logos)'!CA57</f>
        <v>2.1185399196577825</v>
      </c>
      <c r="CB261" s="62">
        <f ca="1">CB57*'SaaS - Cohorts (Logos)'!CB57</f>
        <v>1.8643151292988489</v>
      </c>
      <c r="CC261" s="62">
        <f ca="1">CC57*'SaaS - Cohorts (Logos)'!CC57</f>
        <v>1.6405973137829872</v>
      </c>
      <c r="CD261" s="62">
        <f ca="1">CD57*'SaaS - Cohorts (Logos)'!CD57</f>
        <v>1.4437256361290289</v>
      </c>
      <c r="CE261" s="62">
        <f ca="1">CE57*'SaaS - Cohorts (Logos)'!CE57</f>
        <v>1.2704785597935455</v>
      </c>
      <c r="CF261" s="62">
        <f ca="1">CF57*'SaaS - Cohorts (Logos)'!CF57</f>
        <v>1.11802113261832</v>
      </c>
      <c r="CG261" s="62">
        <f ca="1">CG57*'SaaS - Cohorts (Logos)'!CG57</f>
        <v>0.98385859670412157</v>
      </c>
      <c r="CH261" s="62">
        <f ca="1">CH57*'SaaS - Cohorts (Logos)'!CH57</f>
        <v>0.86579556509962685</v>
      </c>
      <c r="CI261" s="62">
        <f ca="1">CI57*'SaaS - Cohorts (Logos)'!CI57</f>
        <v>0.7619000972876715</v>
      </c>
      <c r="CJ261" s="62">
        <f ca="1">CJ57*'SaaS - Cohorts (Logos)'!CJ57</f>
        <v>0.67047208561315097</v>
      </c>
      <c r="CK261" s="62">
        <f ca="1">CK57*'SaaS - Cohorts (Logos)'!CK57</f>
        <v>0.59001543533957279</v>
      </c>
      <c r="CL261" s="62">
        <f ca="1">CL57*'SaaS - Cohorts (Logos)'!CL57</f>
        <v>0.51921358309882404</v>
      </c>
      <c r="CM261" s="62">
        <f ca="1">CM57*'SaaS - Cohorts (Logos)'!CM57</f>
        <v>0.45690795312696519</v>
      </c>
      <c r="CN261" s="62">
        <f ca="1">CN57*'SaaS - Cohorts (Logos)'!CN57</f>
        <v>0.40207899875172937</v>
      </c>
      <c r="CO261" s="62">
        <f ca="1">CO57*'SaaS - Cohorts (Logos)'!CO57</f>
        <v>0.35382951890152187</v>
      </c>
      <c r="CP261" s="62">
        <f ca="1">CP57*'SaaS - Cohorts (Logos)'!CP57</f>
        <v>0.31136997663333921</v>
      </c>
      <c r="CQ261" s="62">
        <f ca="1">CQ57*'SaaS - Cohorts (Logos)'!CQ57</f>
        <v>0.2740055794373385</v>
      </c>
      <c r="CR261" s="62">
        <f ca="1">CR57*'SaaS - Cohorts (Logos)'!CR57</f>
        <v>0.24112490990485791</v>
      </c>
      <c r="CS261" s="62">
        <f ca="1">CS57*'SaaS - Cohorts (Logos)'!CS57</f>
        <v>0.21218992071627496</v>
      </c>
      <c r="CT261" s="62">
        <f ca="1">CT57*'SaaS - Cohorts (Logos)'!CT57</f>
        <v>0.18672713023032197</v>
      </c>
      <c r="CU261" s="62">
        <f ca="1">CU57*'SaaS - Cohorts (Logos)'!CU57</f>
        <v>0.16431987460268335</v>
      </c>
      <c r="CV261" s="62">
        <f ca="1">CV57*'SaaS - Cohorts (Logos)'!CV57</f>
        <v>0.14460148965036135</v>
      </c>
      <c r="CW261" s="62">
        <f ca="1">CW57*'SaaS - Cohorts (Logos)'!CW57</f>
        <v>0.127249310892318</v>
      </c>
      <c r="CX261" s="62">
        <f ca="1">CX57*'SaaS - Cohorts (Logos)'!CX57</f>
        <v>0.11197939358523984</v>
      </c>
      <c r="CY261" s="62">
        <f ca="1">CY57*'SaaS - Cohorts (Logos)'!CY57</f>
        <v>9.8541866355011054E-2</v>
      </c>
      <c r="CZ261" s="62">
        <f ca="1">CZ57*'SaaS - Cohorts (Logos)'!CZ57</f>
        <v>8.6716842392409732E-2</v>
      </c>
      <c r="DA261" s="62">
        <f ca="1">DA57*'SaaS - Cohorts (Logos)'!DA57</f>
        <v>7.6310821305320575E-2</v>
      </c>
      <c r="DB261" s="62">
        <f ca="1">DB57*'SaaS - Cohorts (Logos)'!DB57</f>
        <v>6.7153522748682096E-2</v>
      </c>
      <c r="DC261" s="62">
        <f ca="1">DC57*'SaaS - Cohorts (Logos)'!DC57</f>
        <v>5.9095100018840246E-2</v>
      </c>
      <c r="DD261" s="62">
        <f ca="1">DD57*'SaaS - Cohorts (Logos)'!DD57</f>
        <v>5.2003688016579425E-2</v>
      </c>
      <c r="DE261" s="62">
        <f ca="1">DE57*'SaaS - Cohorts (Logos)'!DE57</f>
        <v>4.5763245454589901E-2</v>
      </c>
      <c r="DF261" s="62">
        <f ca="1">DF57*'SaaS - Cohorts (Logos)'!DF57</f>
        <v>4.0271656000039117E-2</v>
      </c>
      <c r="DG261" s="62">
        <f ca="1">DG57*'SaaS - Cohorts (Logos)'!DG57</f>
        <v>3.5439057280034422E-2</v>
      </c>
      <c r="DH261" s="62">
        <f ca="1">DH57*'SaaS - Cohorts (Logos)'!DH57</f>
        <v>3.1186370406430287E-2</v>
      </c>
      <c r="DI261" s="62">
        <f ca="1">DI57*'SaaS - Cohorts (Logos)'!DI57</f>
        <v>2.7444005957658654E-2</v>
      </c>
      <c r="DJ261" s="62">
        <f ca="1">DJ57*'SaaS - Cohorts (Logos)'!DJ57</f>
        <v>2.4150725242739614E-2</v>
      </c>
      <c r="DK261" s="62">
        <f ca="1">DK57*'SaaS - Cohorts (Logos)'!DK57</f>
        <v>2.1252638213610859E-2</v>
      </c>
      <c r="DL261" s="62">
        <f ca="1">DL57*'SaaS - Cohorts (Logos)'!DL57</f>
        <v>1.8702321627977553E-2</v>
      </c>
      <c r="DM261" s="62">
        <f ca="1">DM57*'SaaS - Cohorts (Logos)'!DM57</f>
        <v>1.6458043032620245E-2</v>
      </c>
      <c r="DN261" s="62">
        <f ca="1">DN57*'SaaS - Cohorts (Logos)'!DN57</f>
        <v>1.4483077868705816E-2</v>
      </c>
      <c r="DO261" s="62">
        <f ca="1">DO57*'SaaS - Cohorts (Logos)'!DO57</f>
        <v>1.2745108524461118E-2</v>
      </c>
      <c r="DP261" s="62">
        <f ca="1">DP57*'SaaS - Cohorts (Logos)'!DP57</f>
        <v>1.1215695501525784E-2</v>
      </c>
      <c r="DQ261" s="62">
        <f ca="1">DQ57*'SaaS - Cohorts (Logos)'!DQ57</f>
        <v>9.8698120413426918E-3</v>
      </c>
      <c r="DR261" s="62">
        <f ca="1">DR57*'SaaS - Cohorts (Logos)'!DR57</f>
        <v>8.6854345963815662E-3</v>
      </c>
    </row>
    <row r="262" spans="2:122" ht="15.75" customHeight="1">
      <c r="B262" s="195">
        <v>44593</v>
      </c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62">
        <f ca="1">BK58*'SaaS - Cohorts (Logos)'!BK58</f>
        <v>16.38</v>
      </c>
      <c r="BL262" s="62">
        <f ca="1">BL58*'SaaS - Cohorts (Logos)'!BL58</f>
        <v>14.414399999999999</v>
      </c>
      <c r="BM262" s="62">
        <f ca="1">BM58*'SaaS - Cohorts (Logos)'!BM58</f>
        <v>12.684671999999999</v>
      </c>
      <c r="BN262" s="62">
        <f ca="1">BN58*'SaaS - Cohorts (Logos)'!BN58</f>
        <v>11.16251136</v>
      </c>
      <c r="BO262" s="62">
        <f ca="1">BO58*'SaaS - Cohorts (Logos)'!BO58</f>
        <v>9.8230099967999998</v>
      </c>
      <c r="BP262" s="62">
        <f ca="1">BP58*'SaaS - Cohorts (Logos)'!BP58</f>
        <v>8.6442487971839999</v>
      </c>
      <c r="BQ262" s="62">
        <f ca="1">BQ58*'SaaS - Cohorts (Logos)'!BQ58</f>
        <v>7.6069389415219195</v>
      </c>
      <c r="BR262" s="62">
        <f ca="1">BR58*'SaaS - Cohorts (Logos)'!BR58</f>
        <v>6.69410626853929</v>
      </c>
      <c r="BS262" s="62">
        <f ca="1">BS58*'SaaS - Cohorts (Logos)'!BS58</f>
        <v>5.8908135163145747</v>
      </c>
      <c r="BT262" s="62">
        <f ca="1">BT58*'SaaS - Cohorts (Logos)'!BT58</f>
        <v>5.1839158943568258</v>
      </c>
      <c r="BU262" s="62">
        <f ca="1">BU58*'SaaS - Cohorts (Logos)'!BU58</f>
        <v>4.5618459870340065</v>
      </c>
      <c r="BV262" s="62">
        <f ca="1">BV58*'SaaS - Cohorts (Logos)'!BV58</f>
        <v>4.0144244685899251</v>
      </c>
      <c r="BW262" s="62">
        <f ca="1">BW58*'SaaS - Cohorts (Logos)'!BW58</f>
        <v>3.5326935323591346</v>
      </c>
      <c r="BX262" s="62">
        <f ca="1">BX58*'SaaS - Cohorts (Logos)'!BX58</f>
        <v>3.1087703084760387</v>
      </c>
      <c r="BY262" s="62">
        <f ca="1">BY58*'SaaS - Cohorts (Logos)'!BY58</f>
        <v>2.7357178714589141</v>
      </c>
      <c r="BZ262" s="62">
        <f ca="1">BZ58*'SaaS - Cohorts (Logos)'!BZ58</f>
        <v>2.4074317268838445</v>
      </c>
      <c r="CA262" s="62">
        <f ca="1">CA58*'SaaS - Cohorts (Logos)'!CA58</f>
        <v>2.1185399196577825</v>
      </c>
      <c r="CB262" s="62">
        <f ca="1">CB58*'SaaS - Cohorts (Logos)'!CB58</f>
        <v>1.8643151292988489</v>
      </c>
      <c r="CC262" s="62">
        <f ca="1">CC58*'SaaS - Cohorts (Logos)'!CC58</f>
        <v>1.6405973137829872</v>
      </c>
      <c r="CD262" s="62">
        <f ca="1">CD58*'SaaS - Cohorts (Logos)'!CD58</f>
        <v>1.4437256361290289</v>
      </c>
      <c r="CE262" s="62">
        <f ca="1">CE58*'SaaS - Cohorts (Logos)'!CE58</f>
        <v>1.2704785597935455</v>
      </c>
      <c r="CF262" s="62">
        <f ca="1">CF58*'SaaS - Cohorts (Logos)'!CF58</f>
        <v>1.11802113261832</v>
      </c>
      <c r="CG262" s="62">
        <f ca="1">CG58*'SaaS - Cohorts (Logos)'!CG58</f>
        <v>0.98385859670412157</v>
      </c>
      <c r="CH262" s="62">
        <f ca="1">CH58*'SaaS - Cohorts (Logos)'!CH58</f>
        <v>0.86579556509962685</v>
      </c>
      <c r="CI262" s="62">
        <f ca="1">CI58*'SaaS - Cohorts (Logos)'!CI58</f>
        <v>0.7619000972876715</v>
      </c>
      <c r="CJ262" s="62">
        <f ca="1">CJ58*'SaaS - Cohorts (Logos)'!CJ58</f>
        <v>0.67047208561315097</v>
      </c>
      <c r="CK262" s="62">
        <f ca="1">CK58*'SaaS - Cohorts (Logos)'!CK58</f>
        <v>0.59001543533957279</v>
      </c>
      <c r="CL262" s="62">
        <f ca="1">CL58*'SaaS - Cohorts (Logos)'!CL58</f>
        <v>0.51921358309882404</v>
      </c>
      <c r="CM262" s="62">
        <f ca="1">CM58*'SaaS - Cohorts (Logos)'!CM58</f>
        <v>0.45690795312696519</v>
      </c>
      <c r="CN262" s="62">
        <f ca="1">CN58*'SaaS - Cohorts (Logos)'!CN58</f>
        <v>0.40207899875172937</v>
      </c>
      <c r="CO262" s="62">
        <f ca="1">CO58*'SaaS - Cohorts (Logos)'!CO58</f>
        <v>0.35382951890152187</v>
      </c>
      <c r="CP262" s="62">
        <f ca="1">CP58*'SaaS - Cohorts (Logos)'!CP58</f>
        <v>0.31136997663333921</v>
      </c>
      <c r="CQ262" s="62">
        <f ca="1">CQ58*'SaaS - Cohorts (Logos)'!CQ58</f>
        <v>0.2740055794373385</v>
      </c>
      <c r="CR262" s="62">
        <f ca="1">CR58*'SaaS - Cohorts (Logos)'!CR58</f>
        <v>0.24112490990485791</v>
      </c>
      <c r="CS262" s="62">
        <f ca="1">CS58*'SaaS - Cohorts (Logos)'!CS58</f>
        <v>0.21218992071627496</v>
      </c>
      <c r="CT262" s="62">
        <f ca="1">CT58*'SaaS - Cohorts (Logos)'!CT58</f>
        <v>0.18672713023032197</v>
      </c>
      <c r="CU262" s="62">
        <f ca="1">CU58*'SaaS - Cohorts (Logos)'!CU58</f>
        <v>0.16431987460268335</v>
      </c>
      <c r="CV262" s="62">
        <f ca="1">CV58*'SaaS - Cohorts (Logos)'!CV58</f>
        <v>0.14460148965036135</v>
      </c>
      <c r="CW262" s="62">
        <f ca="1">CW58*'SaaS - Cohorts (Logos)'!CW58</f>
        <v>0.127249310892318</v>
      </c>
      <c r="CX262" s="62">
        <f ca="1">CX58*'SaaS - Cohorts (Logos)'!CX58</f>
        <v>0.11197939358523984</v>
      </c>
      <c r="CY262" s="62">
        <f ca="1">CY58*'SaaS - Cohorts (Logos)'!CY58</f>
        <v>9.8541866355011054E-2</v>
      </c>
      <c r="CZ262" s="62">
        <f ca="1">CZ58*'SaaS - Cohorts (Logos)'!CZ58</f>
        <v>8.6716842392409732E-2</v>
      </c>
      <c r="DA262" s="62">
        <f ca="1">DA58*'SaaS - Cohorts (Logos)'!DA58</f>
        <v>7.6310821305320575E-2</v>
      </c>
      <c r="DB262" s="62">
        <f ca="1">DB58*'SaaS - Cohorts (Logos)'!DB58</f>
        <v>6.7153522748682096E-2</v>
      </c>
      <c r="DC262" s="62">
        <f ca="1">DC58*'SaaS - Cohorts (Logos)'!DC58</f>
        <v>5.9095100018840246E-2</v>
      </c>
      <c r="DD262" s="62">
        <f ca="1">DD58*'SaaS - Cohorts (Logos)'!DD58</f>
        <v>5.2003688016579425E-2</v>
      </c>
      <c r="DE262" s="62">
        <f ca="1">DE58*'SaaS - Cohorts (Logos)'!DE58</f>
        <v>4.5763245454589901E-2</v>
      </c>
      <c r="DF262" s="62">
        <f ca="1">DF58*'SaaS - Cohorts (Logos)'!DF58</f>
        <v>4.0271656000039117E-2</v>
      </c>
      <c r="DG262" s="62">
        <f ca="1">DG58*'SaaS - Cohorts (Logos)'!DG58</f>
        <v>3.5439057280034422E-2</v>
      </c>
      <c r="DH262" s="62">
        <f ca="1">DH58*'SaaS - Cohorts (Logos)'!DH58</f>
        <v>3.1186370406430287E-2</v>
      </c>
      <c r="DI262" s="62">
        <f ca="1">DI58*'SaaS - Cohorts (Logos)'!DI58</f>
        <v>2.7444005957658654E-2</v>
      </c>
      <c r="DJ262" s="62">
        <f ca="1">DJ58*'SaaS - Cohorts (Logos)'!DJ58</f>
        <v>2.4150725242739614E-2</v>
      </c>
      <c r="DK262" s="62">
        <f ca="1">DK58*'SaaS - Cohorts (Logos)'!DK58</f>
        <v>2.1252638213610859E-2</v>
      </c>
      <c r="DL262" s="62">
        <f ca="1">DL58*'SaaS - Cohorts (Logos)'!DL58</f>
        <v>1.8702321627977553E-2</v>
      </c>
      <c r="DM262" s="62">
        <f ca="1">DM58*'SaaS - Cohorts (Logos)'!DM58</f>
        <v>1.6458043032620245E-2</v>
      </c>
      <c r="DN262" s="62">
        <f ca="1">DN58*'SaaS - Cohorts (Logos)'!DN58</f>
        <v>1.4483077868705816E-2</v>
      </c>
      <c r="DO262" s="62">
        <f ca="1">DO58*'SaaS - Cohorts (Logos)'!DO58</f>
        <v>1.2745108524461118E-2</v>
      </c>
      <c r="DP262" s="62">
        <f ca="1">DP58*'SaaS - Cohorts (Logos)'!DP58</f>
        <v>1.1215695501525784E-2</v>
      </c>
      <c r="DQ262" s="62">
        <f ca="1">DQ58*'SaaS - Cohorts (Logos)'!DQ58</f>
        <v>9.8698120413426918E-3</v>
      </c>
      <c r="DR262" s="62">
        <f ca="1">DR58*'SaaS - Cohorts (Logos)'!DR58</f>
        <v>8.6854345963815662E-3</v>
      </c>
    </row>
    <row r="263" spans="2:122" ht="15.75" customHeight="1">
      <c r="B263" s="195">
        <v>44621</v>
      </c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62">
        <f ca="1">BK59*'SaaS - Cohorts (Logos)'!BK59</f>
        <v>16.38</v>
      </c>
      <c r="BL263" s="62">
        <f ca="1">BL59*'SaaS - Cohorts (Logos)'!BL59</f>
        <v>14.414399999999999</v>
      </c>
      <c r="BM263" s="62">
        <f ca="1">BM59*'SaaS - Cohorts (Logos)'!BM59</f>
        <v>12.684671999999999</v>
      </c>
      <c r="BN263" s="62">
        <f ca="1">BN59*'SaaS - Cohorts (Logos)'!BN59</f>
        <v>11.16251136</v>
      </c>
      <c r="BO263" s="62">
        <f ca="1">BO59*'SaaS - Cohorts (Logos)'!BO59</f>
        <v>9.8230099967999998</v>
      </c>
      <c r="BP263" s="62">
        <f ca="1">BP59*'SaaS - Cohorts (Logos)'!BP59</f>
        <v>8.6442487971839999</v>
      </c>
      <c r="BQ263" s="62">
        <f ca="1">BQ59*'SaaS - Cohorts (Logos)'!BQ59</f>
        <v>7.6069389415219195</v>
      </c>
      <c r="BR263" s="62">
        <f ca="1">BR59*'SaaS - Cohorts (Logos)'!BR59</f>
        <v>6.69410626853929</v>
      </c>
      <c r="BS263" s="62">
        <f ca="1">BS59*'SaaS - Cohorts (Logos)'!BS59</f>
        <v>5.8908135163145747</v>
      </c>
      <c r="BT263" s="62">
        <f ca="1">BT59*'SaaS - Cohorts (Logos)'!BT59</f>
        <v>5.1839158943568258</v>
      </c>
      <c r="BU263" s="62">
        <f ca="1">BU59*'SaaS - Cohorts (Logos)'!BU59</f>
        <v>4.5618459870340065</v>
      </c>
      <c r="BV263" s="62">
        <f ca="1">BV59*'SaaS - Cohorts (Logos)'!BV59</f>
        <v>4.0144244685899251</v>
      </c>
      <c r="BW263" s="62">
        <f ca="1">BW59*'SaaS - Cohorts (Logos)'!BW59</f>
        <v>3.5326935323591346</v>
      </c>
      <c r="BX263" s="62">
        <f ca="1">BX59*'SaaS - Cohorts (Logos)'!BX59</f>
        <v>3.1087703084760387</v>
      </c>
      <c r="BY263" s="62">
        <f ca="1">BY59*'SaaS - Cohorts (Logos)'!BY59</f>
        <v>2.7357178714589141</v>
      </c>
      <c r="BZ263" s="62">
        <f ca="1">BZ59*'SaaS - Cohorts (Logos)'!BZ59</f>
        <v>2.4074317268838445</v>
      </c>
      <c r="CA263" s="62">
        <f ca="1">CA59*'SaaS - Cohorts (Logos)'!CA59</f>
        <v>2.1185399196577825</v>
      </c>
      <c r="CB263" s="62">
        <f ca="1">CB59*'SaaS - Cohorts (Logos)'!CB59</f>
        <v>1.8643151292988489</v>
      </c>
      <c r="CC263" s="62">
        <f ca="1">CC59*'SaaS - Cohorts (Logos)'!CC59</f>
        <v>1.6405973137829872</v>
      </c>
      <c r="CD263" s="62">
        <f ca="1">CD59*'SaaS - Cohorts (Logos)'!CD59</f>
        <v>1.4437256361290289</v>
      </c>
      <c r="CE263" s="62">
        <f ca="1">CE59*'SaaS - Cohorts (Logos)'!CE59</f>
        <v>1.2704785597935455</v>
      </c>
      <c r="CF263" s="62">
        <f ca="1">CF59*'SaaS - Cohorts (Logos)'!CF59</f>
        <v>1.11802113261832</v>
      </c>
      <c r="CG263" s="62">
        <f ca="1">CG59*'SaaS - Cohorts (Logos)'!CG59</f>
        <v>0.98385859670412157</v>
      </c>
      <c r="CH263" s="62">
        <f ca="1">CH59*'SaaS - Cohorts (Logos)'!CH59</f>
        <v>0.86579556509962685</v>
      </c>
      <c r="CI263" s="62">
        <f ca="1">CI59*'SaaS - Cohorts (Logos)'!CI59</f>
        <v>0.7619000972876715</v>
      </c>
      <c r="CJ263" s="62">
        <f ca="1">CJ59*'SaaS - Cohorts (Logos)'!CJ59</f>
        <v>0.67047208561315097</v>
      </c>
      <c r="CK263" s="62">
        <f ca="1">CK59*'SaaS - Cohorts (Logos)'!CK59</f>
        <v>0.59001543533957279</v>
      </c>
      <c r="CL263" s="62">
        <f ca="1">CL59*'SaaS - Cohorts (Logos)'!CL59</f>
        <v>0.51921358309882404</v>
      </c>
      <c r="CM263" s="62">
        <f ca="1">CM59*'SaaS - Cohorts (Logos)'!CM59</f>
        <v>0.45690795312696519</v>
      </c>
      <c r="CN263" s="62">
        <f ca="1">CN59*'SaaS - Cohorts (Logos)'!CN59</f>
        <v>0.40207899875172937</v>
      </c>
      <c r="CO263" s="62">
        <f ca="1">CO59*'SaaS - Cohorts (Logos)'!CO59</f>
        <v>0.35382951890152187</v>
      </c>
      <c r="CP263" s="62">
        <f ca="1">CP59*'SaaS - Cohorts (Logos)'!CP59</f>
        <v>0.31136997663333921</v>
      </c>
      <c r="CQ263" s="62">
        <f ca="1">CQ59*'SaaS - Cohorts (Logos)'!CQ59</f>
        <v>0.2740055794373385</v>
      </c>
      <c r="CR263" s="62">
        <f ca="1">CR59*'SaaS - Cohorts (Logos)'!CR59</f>
        <v>0.24112490990485791</v>
      </c>
      <c r="CS263" s="62">
        <f ca="1">CS59*'SaaS - Cohorts (Logos)'!CS59</f>
        <v>0.21218992071627496</v>
      </c>
      <c r="CT263" s="62">
        <f ca="1">CT59*'SaaS - Cohorts (Logos)'!CT59</f>
        <v>0.18672713023032197</v>
      </c>
      <c r="CU263" s="62">
        <f ca="1">CU59*'SaaS - Cohorts (Logos)'!CU59</f>
        <v>0.16431987460268335</v>
      </c>
      <c r="CV263" s="62">
        <f ca="1">CV59*'SaaS - Cohorts (Logos)'!CV59</f>
        <v>0.14460148965036135</v>
      </c>
      <c r="CW263" s="62">
        <f ca="1">CW59*'SaaS - Cohorts (Logos)'!CW59</f>
        <v>0.127249310892318</v>
      </c>
      <c r="CX263" s="62">
        <f ca="1">CX59*'SaaS - Cohorts (Logos)'!CX59</f>
        <v>0.11197939358523984</v>
      </c>
      <c r="CY263" s="62">
        <f ca="1">CY59*'SaaS - Cohorts (Logos)'!CY59</f>
        <v>9.8541866355011054E-2</v>
      </c>
      <c r="CZ263" s="62">
        <f ca="1">CZ59*'SaaS - Cohorts (Logos)'!CZ59</f>
        <v>8.6716842392409732E-2</v>
      </c>
      <c r="DA263" s="62">
        <f ca="1">DA59*'SaaS - Cohorts (Logos)'!DA59</f>
        <v>7.6310821305320575E-2</v>
      </c>
      <c r="DB263" s="62">
        <f ca="1">DB59*'SaaS - Cohorts (Logos)'!DB59</f>
        <v>6.7153522748682096E-2</v>
      </c>
      <c r="DC263" s="62">
        <f ca="1">DC59*'SaaS - Cohorts (Logos)'!DC59</f>
        <v>5.9095100018840246E-2</v>
      </c>
      <c r="DD263" s="62">
        <f ca="1">DD59*'SaaS - Cohorts (Logos)'!DD59</f>
        <v>5.2003688016579425E-2</v>
      </c>
      <c r="DE263" s="62">
        <f ca="1">DE59*'SaaS - Cohorts (Logos)'!DE59</f>
        <v>4.5763245454589901E-2</v>
      </c>
      <c r="DF263" s="62">
        <f ca="1">DF59*'SaaS - Cohorts (Logos)'!DF59</f>
        <v>4.0271656000039117E-2</v>
      </c>
      <c r="DG263" s="62">
        <f ca="1">DG59*'SaaS - Cohorts (Logos)'!DG59</f>
        <v>3.5439057280034422E-2</v>
      </c>
      <c r="DH263" s="62">
        <f ca="1">DH59*'SaaS - Cohorts (Logos)'!DH59</f>
        <v>3.1186370406430287E-2</v>
      </c>
      <c r="DI263" s="62">
        <f ca="1">DI59*'SaaS - Cohorts (Logos)'!DI59</f>
        <v>2.7444005957658654E-2</v>
      </c>
      <c r="DJ263" s="62">
        <f ca="1">DJ59*'SaaS - Cohorts (Logos)'!DJ59</f>
        <v>2.4150725242739614E-2</v>
      </c>
      <c r="DK263" s="62">
        <f ca="1">DK59*'SaaS - Cohorts (Logos)'!DK59</f>
        <v>2.1252638213610859E-2</v>
      </c>
      <c r="DL263" s="62">
        <f ca="1">DL59*'SaaS - Cohorts (Logos)'!DL59</f>
        <v>1.8702321627977553E-2</v>
      </c>
      <c r="DM263" s="62">
        <f ca="1">DM59*'SaaS - Cohorts (Logos)'!DM59</f>
        <v>1.6458043032620245E-2</v>
      </c>
      <c r="DN263" s="62">
        <f ca="1">DN59*'SaaS - Cohorts (Logos)'!DN59</f>
        <v>1.4483077868705816E-2</v>
      </c>
      <c r="DO263" s="62">
        <f ca="1">DO59*'SaaS - Cohorts (Logos)'!DO59</f>
        <v>1.2745108524461118E-2</v>
      </c>
      <c r="DP263" s="62">
        <f ca="1">DP59*'SaaS - Cohorts (Logos)'!DP59</f>
        <v>1.1215695501525784E-2</v>
      </c>
      <c r="DQ263" s="62">
        <f ca="1">DQ59*'SaaS - Cohorts (Logos)'!DQ59</f>
        <v>9.8698120413426918E-3</v>
      </c>
      <c r="DR263" s="62">
        <f ca="1">DR59*'SaaS - Cohorts (Logos)'!DR59</f>
        <v>8.6854345963815662E-3</v>
      </c>
    </row>
    <row r="264" spans="2:122" ht="15.75" customHeight="1">
      <c r="B264" s="195">
        <v>44652</v>
      </c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62">
        <f ca="1">BK60*'SaaS - Cohorts (Logos)'!BK60</f>
        <v>16.38</v>
      </c>
      <c r="BL264" s="62">
        <f ca="1">BL60*'SaaS - Cohorts (Logos)'!BL60</f>
        <v>14.414399999999999</v>
      </c>
      <c r="BM264" s="62">
        <f ca="1">BM60*'SaaS - Cohorts (Logos)'!BM60</f>
        <v>12.684671999999999</v>
      </c>
      <c r="BN264" s="62">
        <f ca="1">BN60*'SaaS - Cohorts (Logos)'!BN60</f>
        <v>11.16251136</v>
      </c>
      <c r="BO264" s="62">
        <f ca="1">BO60*'SaaS - Cohorts (Logos)'!BO60</f>
        <v>9.8230099967999998</v>
      </c>
      <c r="BP264" s="62">
        <f ca="1">BP60*'SaaS - Cohorts (Logos)'!BP60</f>
        <v>8.6442487971839999</v>
      </c>
      <c r="BQ264" s="62">
        <f ca="1">BQ60*'SaaS - Cohorts (Logos)'!BQ60</f>
        <v>7.6069389415219195</v>
      </c>
      <c r="BR264" s="62">
        <f ca="1">BR60*'SaaS - Cohorts (Logos)'!BR60</f>
        <v>6.69410626853929</v>
      </c>
      <c r="BS264" s="62">
        <f ca="1">BS60*'SaaS - Cohorts (Logos)'!BS60</f>
        <v>5.8908135163145747</v>
      </c>
      <c r="BT264" s="62">
        <f ca="1">BT60*'SaaS - Cohorts (Logos)'!BT60</f>
        <v>5.1839158943568258</v>
      </c>
      <c r="BU264" s="62">
        <f ca="1">BU60*'SaaS - Cohorts (Logos)'!BU60</f>
        <v>4.5618459870340065</v>
      </c>
      <c r="BV264" s="62">
        <f ca="1">BV60*'SaaS - Cohorts (Logos)'!BV60</f>
        <v>4.0144244685899251</v>
      </c>
      <c r="BW264" s="62">
        <f ca="1">BW60*'SaaS - Cohorts (Logos)'!BW60</f>
        <v>3.5326935323591346</v>
      </c>
      <c r="BX264" s="62">
        <f ca="1">BX60*'SaaS - Cohorts (Logos)'!BX60</f>
        <v>3.1087703084760387</v>
      </c>
      <c r="BY264" s="62">
        <f ca="1">BY60*'SaaS - Cohorts (Logos)'!BY60</f>
        <v>2.7357178714589141</v>
      </c>
      <c r="BZ264" s="62">
        <f ca="1">BZ60*'SaaS - Cohorts (Logos)'!BZ60</f>
        <v>2.4074317268838445</v>
      </c>
      <c r="CA264" s="62">
        <f ca="1">CA60*'SaaS - Cohorts (Logos)'!CA60</f>
        <v>2.1185399196577825</v>
      </c>
      <c r="CB264" s="62">
        <f ca="1">CB60*'SaaS - Cohorts (Logos)'!CB60</f>
        <v>1.8643151292988489</v>
      </c>
      <c r="CC264" s="62">
        <f ca="1">CC60*'SaaS - Cohorts (Logos)'!CC60</f>
        <v>1.6405973137829872</v>
      </c>
      <c r="CD264" s="62">
        <f ca="1">CD60*'SaaS - Cohorts (Logos)'!CD60</f>
        <v>1.4437256361290289</v>
      </c>
      <c r="CE264" s="62">
        <f ca="1">CE60*'SaaS - Cohorts (Logos)'!CE60</f>
        <v>1.2704785597935455</v>
      </c>
      <c r="CF264" s="62">
        <f ca="1">CF60*'SaaS - Cohorts (Logos)'!CF60</f>
        <v>1.11802113261832</v>
      </c>
      <c r="CG264" s="62">
        <f ca="1">CG60*'SaaS - Cohorts (Logos)'!CG60</f>
        <v>0.98385859670412157</v>
      </c>
      <c r="CH264" s="62">
        <f ca="1">CH60*'SaaS - Cohorts (Logos)'!CH60</f>
        <v>0.86579556509962685</v>
      </c>
      <c r="CI264" s="62">
        <f ca="1">CI60*'SaaS - Cohorts (Logos)'!CI60</f>
        <v>0.7619000972876715</v>
      </c>
      <c r="CJ264" s="62">
        <f ca="1">CJ60*'SaaS - Cohorts (Logos)'!CJ60</f>
        <v>0.67047208561315097</v>
      </c>
      <c r="CK264" s="62">
        <f ca="1">CK60*'SaaS - Cohorts (Logos)'!CK60</f>
        <v>0.59001543533957279</v>
      </c>
      <c r="CL264" s="62">
        <f ca="1">CL60*'SaaS - Cohorts (Logos)'!CL60</f>
        <v>0.51921358309882404</v>
      </c>
      <c r="CM264" s="62">
        <f ca="1">CM60*'SaaS - Cohorts (Logos)'!CM60</f>
        <v>0.45690795312696519</v>
      </c>
      <c r="CN264" s="62">
        <f ca="1">CN60*'SaaS - Cohorts (Logos)'!CN60</f>
        <v>0.40207899875172937</v>
      </c>
      <c r="CO264" s="62">
        <f ca="1">CO60*'SaaS - Cohorts (Logos)'!CO60</f>
        <v>0.35382951890152187</v>
      </c>
      <c r="CP264" s="62">
        <f ca="1">CP60*'SaaS - Cohorts (Logos)'!CP60</f>
        <v>0.31136997663333921</v>
      </c>
      <c r="CQ264" s="62">
        <f ca="1">CQ60*'SaaS - Cohorts (Logos)'!CQ60</f>
        <v>0.2740055794373385</v>
      </c>
      <c r="CR264" s="62">
        <f ca="1">CR60*'SaaS - Cohorts (Logos)'!CR60</f>
        <v>0.24112490990485791</v>
      </c>
      <c r="CS264" s="62">
        <f ca="1">CS60*'SaaS - Cohorts (Logos)'!CS60</f>
        <v>0.21218992071627496</v>
      </c>
      <c r="CT264" s="62">
        <f ca="1">CT60*'SaaS - Cohorts (Logos)'!CT60</f>
        <v>0.18672713023032197</v>
      </c>
      <c r="CU264" s="62">
        <f ca="1">CU60*'SaaS - Cohorts (Logos)'!CU60</f>
        <v>0.16431987460268335</v>
      </c>
      <c r="CV264" s="62">
        <f ca="1">CV60*'SaaS - Cohorts (Logos)'!CV60</f>
        <v>0.14460148965036135</v>
      </c>
      <c r="CW264" s="62">
        <f ca="1">CW60*'SaaS - Cohorts (Logos)'!CW60</f>
        <v>0.127249310892318</v>
      </c>
      <c r="CX264" s="62">
        <f ca="1">CX60*'SaaS - Cohorts (Logos)'!CX60</f>
        <v>0.11197939358523984</v>
      </c>
      <c r="CY264" s="62">
        <f ca="1">CY60*'SaaS - Cohorts (Logos)'!CY60</f>
        <v>9.8541866355011054E-2</v>
      </c>
      <c r="CZ264" s="62">
        <f ca="1">CZ60*'SaaS - Cohorts (Logos)'!CZ60</f>
        <v>8.6716842392409732E-2</v>
      </c>
      <c r="DA264" s="62">
        <f ca="1">DA60*'SaaS - Cohorts (Logos)'!DA60</f>
        <v>7.6310821305320575E-2</v>
      </c>
      <c r="DB264" s="62">
        <f ca="1">DB60*'SaaS - Cohorts (Logos)'!DB60</f>
        <v>6.7153522748682096E-2</v>
      </c>
      <c r="DC264" s="62">
        <f ca="1">DC60*'SaaS - Cohorts (Logos)'!DC60</f>
        <v>5.9095100018840246E-2</v>
      </c>
      <c r="DD264" s="62">
        <f ca="1">DD60*'SaaS - Cohorts (Logos)'!DD60</f>
        <v>5.2003688016579425E-2</v>
      </c>
      <c r="DE264" s="62">
        <f ca="1">DE60*'SaaS - Cohorts (Logos)'!DE60</f>
        <v>4.5763245454589901E-2</v>
      </c>
      <c r="DF264" s="62">
        <f ca="1">DF60*'SaaS - Cohorts (Logos)'!DF60</f>
        <v>4.0271656000039117E-2</v>
      </c>
      <c r="DG264" s="62">
        <f ca="1">DG60*'SaaS - Cohorts (Logos)'!DG60</f>
        <v>3.5439057280034422E-2</v>
      </c>
      <c r="DH264" s="62">
        <f ca="1">DH60*'SaaS - Cohorts (Logos)'!DH60</f>
        <v>3.1186370406430287E-2</v>
      </c>
      <c r="DI264" s="62">
        <f ca="1">DI60*'SaaS - Cohorts (Logos)'!DI60</f>
        <v>2.7444005957658654E-2</v>
      </c>
      <c r="DJ264" s="62">
        <f ca="1">DJ60*'SaaS - Cohorts (Logos)'!DJ60</f>
        <v>2.4150725242739614E-2</v>
      </c>
      <c r="DK264" s="62">
        <f ca="1">DK60*'SaaS - Cohorts (Logos)'!DK60</f>
        <v>2.1252638213610859E-2</v>
      </c>
      <c r="DL264" s="62">
        <f ca="1">DL60*'SaaS - Cohorts (Logos)'!DL60</f>
        <v>1.8702321627977553E-2</v>
      </c>
      <c r="DM264" s="62">
        <f ca="1">DM60*'SaaS - Cohorts (Logos)'!DM60</f>
        <v>1.6458043032620245E-2</v>
      </c>
      <c r="DN264" s="62">
        <f ca="1">DN60*'SaaS - Cohorts (Logos)'!DN60</f>
        <v>1.4483077868705816E-2</v>
      </c>
      <c r="DO264" s="62">
        <f ca="1">DO60*'SaaS - Cohorts (Logos)'!DO60</f>
        <v>1.2745108524461118E-2</v>
      </c>
      <c r="DP264" s="62">
        <f ca="1">DP60*'SaaS - Cohorts (Logos)'!DP60</f>
        <v>1.1215695501525784E-2</v>
      </c>
      <c r="DQ264" s="62">
        <f ca="1">DQ60*'SaaS - Cohorts (Logos)'!DQ60</f>
        <v>9.8698120413426918E-3</v>
      </c>
      <c r="DR264" s="62">
        <f ca="1">DR60*'SaaS - Cohorts (Logos)'!DR60</f>
        <v>8.6854345963815662E-3</v>
      </c>
    </row>
    <row r="265" spans="2:122" ht="15.75" customHeight="1">
      <c r="B265" s="195">
        <v>44682</v>
      </c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62">
        <f ca="1">BK61*'SaaS - Cohorts (Logos)'!BK61</f>
        <v>16.38</v>
      </c>
      <c r="BL265" s="62">
        <f ca="1">BL61*'SaaS - Cohorts (Logos)'!BL61</f>
        <v>14.414399999999999</v>
      </c>
      <c r="BM265" s="62">
        <f ca="1">BM61*'SaaS - Cohorts (Logos)'!BM61</f>
        <v>12.684671999999999</v>
      </c>
      <c r="BN265" s="62">
        <f ca="1">BN61*'SaaS - Cohorts (Logos)'!BN61</f>
        <v>11.16251136</v>
      </c>
      <c r="BO265" s="62">
        <f ca="1">BO61*'SaaS - Cohorts (Logos)'!BO61</f>
        <v>9.8230099967999998</v>
      </c>
      <c r="BP265" s="62">
        <f ca="1">BP61*'SaaS - Cohorts (Logos)'!BP61</f>
        <v>8.6442487971839999</v>
      </c>
      <c r="BQ265" s="62">
        <f ca="1">BQ61*'SaaS - Cohorts (Logos)'!BQ61</f>
        <v>7.6069389415219195</v>
      </c>
      <c r="BR265" s="62">
        <f ca="1">BR61*'SaaS - Cohorts (Logos)'!BR61</f>
        <v>6.69410626853929</v>
      </c>
      <c r="BS265" s="62">
        <f ca="1">BS61*'SaaS - Cohorts (Logos)'!BS61</f>
        <v>5.8908135163145747</v>
      </c>
      <c r="BT265" s="62">
        <f ca="1">BT61*'SaaS - Cohorts (Logos)'!BT61</f>
        <v>5.1839158943568258</v>
      </c>
      <c r="BU265" s="62">
        <f ca="1">BU61*'SaaS - Cohorts (Logos)'!BU61</f>
        <v>4.5618459870340065</v>
      </c>
      <c r="BV265" s="62">
        <f ca="1">BV61*'SaaS - Cohorts (Logos)'!BV61</f>
        <v>4.0144244685899251</v>
      </c>
      <c r="BW265" s="62">
        <f ca="1">BW61*'SaaS - Cohorts (Logos)'!BW61</f>
        <v>3.5326935323591346</v>
      </c>
      <c r="BX265" s="62">
        <f ca="1">BX61*'SaaS - Cohorts (Logos)'!BX61</f>
        <v>3.1087703084760387</v>
      </c>
      <c r="BY265" s="62">
        <f ca="1">BY61*'SaaS - Cohorts (Logos)'!BY61</f>
        <v>2.7357178714589141</v>
      </c>
      <c r="BZ265" s="62">
        <f ca="1">BZ61*'SaaS - Cohorts (Logos)'!BZ61</f>
        <v>2.4074317268838445</v>
      </c>
      <c r="CA265" s="62">
        <f ca="1">CA61*'SaaS - Cohorts (Logos)'!CA61</f>
        <v>2.1185399196577825</v>
      </c>
      <c r="CB265" s="62">
        <f ca="1">CB61*'SaaS - Cohorts (Logos)'!CB61</f>
        <v>1.8643151292988489</v>
      </c>
      <c r="CC265" s="62">
        <f ca="1">CC61*'SaaS - Cohorts (Logos)'!CC61</f>
        <v>1.6405973137829872</v>
      </c>
      <c r="CD265" s="62">
        <f ca="1">CD61*'SaaS - Cohorts (Logos)'!CD61</f>
        <v>1.4437256361290289</v>
      </c>
      <c r="CE265" s="62">
        <f ca="1">CE61*'SaaS - Cohorts (Logos)'!CE61</f>
        <v>1.2704785597935455</v>
      </c>
      <c r="CF265" s="62">
        <f ca="1">CF61*'SaaS - Cohorts (Logos)'!CF61</f>
        <v>1.11802113261832</v>
      </c>
      <c r="CG265" s="62">
        <f ca="1">CG61*'SaaS - Cohorts (Logos)'!CG61</f>
        <v>0.98385859670412157</v>
      </c>
      <c r="CH265" s="62">
        <f ca="1">CH61*'SaaS - Cohorts (Logos)'!CH61</f>
        <v>0.86579556509962685</v>
      </c>
      <c r="CI265" s="62">
        <f ca="1">CI61*'SaaS - Cohorts (Logos)'!CI61</f>
        <v>0.7619000972876715</v>
      </c>
      <c r="CJ265" s="62">
        <f ca="1">CJ61*'SaaS - Cohorts (Logos)'!CJ61</f>
        <v>0.67047208561315097</v>
      </c>
      <c r="CK265" s="62">
        <f ca="1">CK61*'SaaS - Cohorts (Logos)'!CK61</f>
        <v>0.59001543533957279</v>
      </c>
      <c r="CL265" s="62">
        <f ca="1">CL61*'SaaS - Cohorts (Logos)'!CL61</f>
        <v>0.51921358309882404</v>
      </c>
      <c r="CM265" s="62">
        <f ca="1">CM61*'SaaS - Cohorts (Logos)'!CM61</f>
        <v>0.45690795312696519</v>
      </c>
      <c r="CN265" s="62">
        <f ca="1">CN61*'SaaS - Cohorts (Logos)'!CN61</f>
        <v>0.40207899875172937</v>
      </c>
      <c r="CO265" s="62">
        <f ca="1">CO61*'SaaS - Cohorts (Logos)'!CO61</f>
        <v>0.35382951890152187</v>
      </c>
      <c r="CP265" s="62">
        <f ca="1">CP61*'SaaS - Cohorts (Logos)'!CP61</f>
        <v>0.31136997663333921</v>
      </c>
      <c r="CQ265" s="62">
        <f ca="1">CQ61*'SaaS - Cohorts (Logos)'!CQ61</f>
        <v>0.2740055794373385</v>
      </c>
      <c r="CR265" s="62">
        <f ca="1">CR61*'SaaS - Cohorts (Logos)'!CR61</f>
        <v>0.24112490990485791</v>
      </c>
      <c r="CS265" s="62">
        <f ca="1">CS61*'SaaS - Cohorts (Logos)'!CS61</f>
        <v>0.21218992071627496</v>
      </c>
      <c r="CT265" s="62">
        <f ca="1">CT61*'SaaS - Cohorts (Logos)'!CT61</f>
        <v>0.18672713023032197</v>
      </c>
      <c r="CU265" s="62">
        <f ca="1">CU61*'SaaS - Cohorts (Logos)'!CU61</f>
        <v>0.16431987460268335</v>
      </c>
      <c r="CV265" s="62">
        <f ca="1">CV61*'SaaS - Cohorts (Logos)'!CV61</f>
        <v>0.14460148965036135</v>
      </c>
      <c r="CW265" s="62">
        <f ca="1">CW61*'SaaS - Cohorts (Logos)'!CW61</f>
        <v>0.127249310892318</v>
      </c>
      <c r="CX265" s="62">
        <f ca="1">CX61*'SaaS - Cohorts (Logos)'!CX61</f>
        <v>0.11197939358523984</v>
      </c>
      <c r="CY265" s="62">
        <f ca="1">CY61*'SaaS - Cohorts (Logos)'!CY61</f>
        <v>9.8541866355011054E-2</v>
      </c>
      <c r="CZ265" s="62">
        <f ca="1">CZ61*'SaaS - Cohorts (Logos)'!CZ61</f>
        <v>8.6716842392409732E-2</v>
      </c>
      <c r="DA265" s="62">
        <f ca="1">DA61*'SaaS - Cohorts (Logos)'!DA61</f>
        <v>7.6310821305320575E-2</v>
      </c>
      <c r="DB265" s="62">
        <f ca="1">DB61*'SaaS - Cohorts (Logos)'!DB61</f>
        <v>6.7153522748682096E-2</v>
      </c>
      <c r="DC265" s="62">
        <f ca="1">DC61*'SaaS - Cohorts (Logos)'!DC61</f>
        <v>5.9095100018840246E-2</v>
      </c>
      <c r="DD265" s="62">
        <f ca="1">DD61*'SaaS - Cohorts (Logos)'!DD61</f>
        <v>5.2003688016579425E-2</v>
      </c>
      <c r="DE265" s="62">
        <f ca="1">DE61*'SaaS - Cohorts (Logos)'!DE61</f>
        <v>4.5763245454589901E-2</v>
      </c>
      <c r="DF265" s="62">
        <f ca="1">DF61*'SaaS - Cohorts (Logos)'!DF61</f>
        <v>4.0271656000039117E-2</v>
      </c>
      <c r="DG265" s="62">
        <f ca="1">DG61*'SaaS - Cohorts (Logos)'!DG61</f>
        <v>3.5439057280034422E-2</v>
      </c>
      <c r="DH265" s="62">
        <f ca="1">DH61*'SaaS - Cohorts (Logos)'!DH61</f>
        <v>3.1186370406430287E-2</v>
      </c>
      <c r="DI265" s="62">
        <f ca="1">DI61*'SaaS - Cohorts (Logos)'!DI61</f>
        <v>2.7444005957658654E-2</v>
      </c>
      <c r="DJ265" s="62">
        <f ca="1">DJ61*'SaaS - Cohorts (Logos)'!DJ61</f>
        <v>2.4150725242739614E-2</v>
      </c>
      <c r="DK265" s="62">
        <f ca="1">DK61*'SaaS - Cohorts (Logos)'!DK61</f>
        <v>2.1252638213610859E-2</v>
      </c>
      <c r="DL265" s="62">
        <f ca="1">DL61*'SaaS - Cohorts (Logos)'!DL61</f>
        <v>1.8702321627977553E-2</v>
      </c>
      <c r="DM265" s="62">
        <f ca="1">DM61*'SaaS - Cohorts (Logos)'!DM61</f>
        <v>1.6458043032620245E-2</v>
      </c>
      <c r="DN265" s="62">
        <f ca="1">DN61*'SaaS - Cohorts (Logos)'!DN61</f>
        <v>1.4483077868705816E-2</v>
      </c>
      <c r="DO265" s="62">
        <f ca="1">DO61*'SaaS - Cohorts (Logos)'!DO61</f>
        <v>1.2745108524461118E-2</v>
      </c>
      <c r="DP265" s="62">
        <f ca="1">DP61*'SaaS - Cohorts (Logos)'!DP61</f>
        <v>1.1215695501525784E-2</v>
      </c>
      <c r="DQ265" s="62">
        <f ca="1">DQ61*'SaaS - Cohorts (Logos)'!DQ61</f>
        <v>9.8698120413426918E-3</v>
      </c>
      <c r="DR265" s="62">
        <f ca="1">DR61*'SaaS - Cohorts (Logos)'!DR61</f>
        <v>8.6854345963815662E-3</v>
      </c>
    </row>
    <row r="266" spans="2:122" ht="15.75" customHeight="1">
      <c r="B266" s="195">
        <v>44713</v>
      </c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62">
        <f ca="1">BK62*'SaaS - Cohorts (Logos)'!BK62</f>
        <v>16.38</v>
      </c>
      <c r="BL266" s="62">
        <f ca="1">BL62*'SaaS - Cohorts (Logos)'!BL62</f>
        <v>14.414399999999999</v>
      </c>
      <c r="BM266" s="62">
        <f ca="1">BM62*'SaaS - Cohorts (Logos)'!BM62</f>
        <v>12.684671999999999</v>
      </c>
      <c r="BN266" s="62">
        <f ca="1">BN62*'SaaS - Cohorts (Logos)'!BN62</f>
        <v>11.16251136</v>
      </c>
      <c r="BO266" s="62">
        <f ca="1">BO62*'SaaS - Cohorts (Logos)'!BO62</f>
        <v>9.8230099967999998</v>
      </c>
      <c r="BP266" s="62">
        <f ca="1">BP62*'SaaS - Cohorts (Logos)'!BP62</f>
        <v>8.6442487971839999</v>
      </c>
      <c r="BQ266" s="62">
        <f ca="1">BQ62*'SaaS - Cohorts (Logos)'!BQ62</f>
        <v>7.6069389415219195</v>
      </c>
      <c r="BR266" s="62">
        <f ca="1">BR62*'SaaS - Cohorts (Logos)'!BR62</f>
        <v>6.69410626853929</v>
      </c>
      <c r="BS266" s="62">
        <f ca="1">BS62*'SaaS - Cohorts (Logos)'!BS62</f>
        <v>5.8908135163145747</v>
      </c>
      <c r="BT266" s="62">
        <f ca="1">BT62*'SaaS - Cohorts (Logos)'!BT62</f>
        <v>5.1839158943568258</v>
      </c>
      <c r="BU266" s="62">
        <f ca="1">BU62*'SaaS - Cohorts (Logos)'!BU62</f>
        <v>4.5618459870340065</v>
      </c>
      <c r="BV266" s="62">
        <f ca="1">BV62*'SaaS - Cohorts (Logos)'!BV62</f>
        <v>4.0144244685899251</v>
      </c>
      <c r="BW266" s="62">
        <f ca="1">BW62*'SaaS - Cohorts (Logos)'!BW62</f>
        <v>3.5326935323591346</v>
      </c>
      <c r="BX266" s="62">
        <f ca="1">BX62*'SaaS - Cohorts (Logos)'!BX62</f>
        <v>3.1087703084760387</v>
      </c>
      <c r="BY266" s="62">
        <f ca="1">BY62*'SaaS - Cohorts (Logos)'!BY62</f>
        <v>2.7357178714589141</v>
      </c>
      <c r="BZ266" s="62">
        <f ca="1">BZ62*'SaaS - Cohorts (Logos)'!BZ62</f>
        <v>2.4074317268838445</v>
      </c>
      <c r="CA266" s="62">
        <f ca="1">CA62*'SaaS - Cohorts (Logos)'!CA62</f>
        <v>2.1185399196577825</v>
      </c>
      <c r="CB266" s="62">
        <f ca="1">CB62*'SaaS - Cohorts (Logos)'!CB62</f>
        <v>1.8643151292988489</v>
      </c>
      <c r="CC266" s="62">
        <f ca="1">CC62*'SaaS - Cohorts (Logos)'!CC62</f>
        <v>1.6405973137829872</v>
      </c>
      <c r="CD266" s="62">
        <f ca="1">CD62*'SaaS - Cohorts (Logos)'!CD62</f>
        <v>1.4437256361290289</v>
      </c>
      <c r="CE266" s="62">
        <f ca="1">CE62*'SaaS - Cohorts (Logos)'!CE62</f>
        <v>1.2704785597935455</v>
      </c>
      <c r="CF266" s="62">
        <f ca="1">CF62*'SaaS - Cohorts (Logos)'!CF62</f>
        <v>1.11802113261832</v>
      </c>
      <c r="CG266" s="62">
        <f ca="1">CG62*'SaaS - Cohorts (Logos)'!CG62</f>
        <v>0.98385859670412157</v>
      </c>
      <c r="CH266" s="62">
        <f ca="1">CH62*'SaaS - Cohorts (Logos)'!CH62</f>
        <v>0.86579556509962685</v>
      </c>
      <c r="CI266" s="62">
        <f ca="1">CI62*'SaaS - Cohorts (Logos)'!CI62</f>
        <v>0.7619000972876715</v>
      </c>
      <c r="CJ266" s="62">
        <f ca="1">CJ62*'SaaS - Cohorts (Logos)'!CJ62</f>
        <v>0.67047208561315097</v>
      </c>
      <c r="CK266" s="62">
        <f ca="1">CK62*'SaaS - Cohorts (Logos)'!CK62</f>
        <v>0.59001543533957279</v>
      </c>
      <c r="CL266" s="62">
        <f ca="1">CL62*'SaaS - Cohorts (Logos)'!CL62</f>
        <v>0.51921358309882404</v>
      </c>
      <c r="CM266" s="62">
        <f ca="1">CM62*'SaaS - Cohorts (Logos)'!CM62</f>
        <v>0.45690795312696519</v>
      </c>
      <c r="CN266" s="62">
        <f ca="1">CN62*'SaaS - Cohorts (Logos)'!CN62</f>
        <v>0.40207899875172937</v>
      </c>
      <c r="CO266" s="62">
        <f ca="1">CO62*'SaaS - Cohorts (Logos)'!CO62</f>
        <v>0.35382951890152187</v>
      </c>
      <c r="CP266" s="62">
        <f ca="1">CP62*'SaaS - Cohorts (Logos)'!CP62</f>
        <v>0.31136997663333921</v>
      </c>
      <c r="CQ266" s="62">
        <f ca="1">CQ62*'SaaS - Cohorts (Logos)'!CQ62</f>
        <v>0.2740055794373385</v>
      </c>
      <c r="CR266" s="62">
        <f ca="1">CR62*'SaaS - Cohorts (Logos)'!CR62</f>
        <v>0.24112490990485791</v>
      </c>
      <c r="CS266" s="62">
        <f ca="1">CS62*'SaaS - Cohorts (Logos)'!CS62</f>
        <v>0.21218992071627496</v>
      </c>
      <c r="CT266" s="62">
        <f ca="1">CT62*'SaaS - Cohorts (Logos)'!CT62</f>
        <v>0.18672713023032197</v>
      </c>
      <c r="CU266" s="62">
        <f ca="1">CU62*'SaaS - Cohorts (Logos)'!CU62</f>
        <v>0.16431987460268335</v>
      </c>
      <c r="CV266" s="62">
        <f ca="1">CV62*'SaaS - Cohorts (Logos)'!CV62</f>
        <v>0.14460148965036135</v>
      </c>
      <c r="CW266" s="62">
        <f ca="1">CW62*'SaaS - Cohorts (Logos)'!CW62</f>
        <v>0.127249310892318</v>
      </c>
      <c r="CX266" s="62">
        <f ca="1">CX62*'SaaS - Cohorts (Logos)'!CX62</f>
        <v>0.11197939358523984</v>
      </c>
      <c r="CY266" s="62">
        <f ca="1">CY62*'SaaS - Cohorts (Logos)'!CY62</f>
        <v>9.8541866355011054E-2</v>
      </c>
      <c r="CZ266" s="62">
        <f ca="1">CZ62*'SaaS - Cohorts (Logos)'!CZ62</f>
        <v>8.6716842392409732E-2</v>
      </c>
      <c r="DA266" s="62">
        <f ca="1">DA62*'SaaS - Cohorts (Logos)'!DA62</f>
        <v>7.6310821305320575E-2</v>
      </c>
      <c r="DB266" s="62">
        <f ca="1">DB62*'SaaS - Cohorts (Logos)'!DB62</f>
        <v>6.7153522748682096E-2</v>
      </c>
      <c r="DC266" s="62">
        <f ca="1">DC62*'SaaS - Cohorts (Logos)'!DC62</f>
        <v>5.9095100018840246E-2</v>
      </c>
      <c r="DD266" s="62">
        <f ca="1">DD62*'SaaS - Cohorts (Logos)'!DD62</f>
        <v>5.2003688016579425E-2</v>
      </c>
      <c r="DE266" s="62">
        <f ca="1">DE62*'SaaS - Cohorts (Logos)'!DE62</f>
        <v>4.5763245454589901E-2</v>
      </c>
      <c r="DF266" s="62">
        <f ca="1">DF62*'SaaS - Cohorts (Logos)'!DF62</f>
        <v>4.0271656000039117E-2</v>
      </c>
      <c r="DG266" s="62">
        <f ca="1">DG62*'SaaS - Cohorts (Logos)'!DG62</f>
        <v>3.5439057280034422E-2</v>
      </c>
      <c r="DH266" s="62">
        <f ca="1">DH62*'SaaS - Cohorts (Logos)'!DH62</f>
        <v>3.1186370406430287E-2</v>
      </c>
      <c r="DI266" s="62">
        <f ca="1">DI62*'SaaS - Cohorts (Logos)'!DI62</f>
        <v>2.7444005957658654E-2</v>
      </c>
      <c r="DJ266" s="62">
        <f ca="1">DJ62*'SaaS - Cohorts (Logos)'!DJ62</f>
        <v>2.4150725242739614E-2</v>
      </c>
      <c r="DK266" s="62">
        <f ca="1">DK62*'SaaS - Cohorts (Logos)'!DK62</f>
        <v>2.1252638213610859E-2</v>
      </c>
      <c r="DL266" s="62">
        <f ca="1">DL62*'SaaS - Cohorts (Logos)'!DL62</f>
        <v>1.8702321627977553E-2</v>
      </c>
      <c r="DM266" s="62">
        <f ca="1">DM62*'SaaS - Cohorts (Logos)'!DM62</f>
        <v>1.6458043032620245E-2</v>
      </c>
      <c r="DN266" s="62">
        <f ca="1">DN62*'SaaS - Cohorts (Logos)'!DN62</f>
        <v>1.4483077868705816E-2</v>
      </c>
      <c r="DO266" s="62">
        <f ca="1">DO62*'SaaS - Cohorts (Logos)'!DO62</f>
        <v>1.2745108524461118E-2</v>
      </c>
      <c r="DP266" s="62">
        <f ca="1">DP62*'SaaS - Cohorts (Logos)'!DP62</f>
        <v>1.1215695501525784E-2</v>
      </c>
      <c r="DQ266" s="62">
        <f ca="1">DQ62*'SaaS - Cohorts (Logos)'!DQ62</f>
        <v>9.8698120413426918E-3</v>
      </c>
      <c r="DR266" s="62">
        <f ca="1">DR62*'SaaS - Cohorts (Logos)'!DR62</f>
        <v>8.6854345963815662E-3</v>
      </c>
    </row>
    <row r="267" spans="2:122" ht="15.75" customHeight="1">
      <c r="B267" s="195">
        <v>44743</v>
      </c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62">
        <f ca="1">BK63*'SaaS - Cohorts (Logos)'!BK63</f>
        <v>16.38</v>
      </c>
      <c r="BL267" s="62">
        <f ca="1">BL63*'SaaS - Cohorts (Logos)'!BL63</f>
        <v>14.414399999999999</v>
      </c>
      <c r="BM267" s="62">
        <f ca="1">BM63*'SaaS - Cohorts (Logos)'!BM63</f>
        <v>12.684671999999999</v>
      </c>
      <c r="BN267" s="62">
        <f ca="1">BN63*'SaaS - Cohorts (Logos)'!BN63</f>
        <v>11.16251136</v>
      </c>
      <c r="BO267" s="62">
        <f ca="1">BO63*'SaaS - Cohorts (Logos)'!BO63</f>
        <v>9.8230099967999998</v>
      </c>
      <c r="BP267" s="62">
        <f ca="1">BP63*'SaaS - Cohorts (Logos)'!BP63</f>
        <v>8.6442487971839999</v>
      </c>
      <c r="BQ267" s="62">
        <f ca="1">BQ63*'SaaS - Cohorts (Logos)'!BQ63</f>
        <v>7.6069389415219195</v>
      </c>
      <c r="BR267" s="62">
        <f ca="1">BR63*'SaaS - Cohorts (Logos)'!BR63</f>
        <v>6.69410626853929</v>
      </c>
      <c r="BS267" s="62">
        <f ca="1">BS63*'SaaS - Cohorts (Logos)'!BS63</f>
        <v>5.8908135163145747</v>
      </c>
      <c r="BT267" s="62">
        <f ca="1">BT63*'SaaS - Cohorts (Logos)'!BT63</f>
        <v>5.1839158943568258</v>
      </c>
      <c r="BU267" s="62">
        <f ca="1">BU63*'SaaS - Cohorts (Logos)'!BU63</f>
        <v>4.5618459870340065</v>
      </c>
      <c r="BV267" s="62">
        <f ca="1">BV63*'SaaS - Cohorts (Logos)'!BV63</f>
        <v>4.0144244685899251</v>
      </c>
      <c r="BW267" s="62">
        <f ca="1">BW63*'SaaS - Cohorts (Logos)'!BW63</f>
        <v>3.5326935323591346</v>
      </c>
      <c r="BX267" s="62">
        <f ca="1">BX63*'SaaS - Cohorts (Logos)'!BX63</f>
        <v>3.1087703084760387</v>
      </c>
      <c r="BY267" s="62">
        <f ca="1">BY63*'SaaS - Cohorts (Logos)'!BY63</f>
        <v>2.7357178714589141</v>
      </c>
      <c r="BZ267" s="62">
        <f ca="1">BZ63*'SaaS - Cohorts (Logos)'!BZ63</f>
        <v>2.4074317268838445</v>
      </c>
      <c r="CA267" s="62">
        <f ca="1">CA63*'SaaS - Cohorts (Logos)'!CA63</f>
        <v>2.1185399196577825</v>
      </c>
      <c r="CB267" s="62">
        <f ca="1">CB63*'SaaS - Cohorts (Logos)'!CB63</f>
        <v>1.8643151292988489</v>
      </c>
      <c r="CC267" s="62">
        <f ca="1">CC63*'SaaS - Cohorts (Logos)'!CC63</f>
        <v>1.6405973137829872</v>
      </c>
      <c r="CD267" s="62">
        <f ca="1">CD63*'SaaS - Cohorts (Logos)'!CD63</f>
        <v>1.4437256361290289</v>
      </c>
      <c r="CE267" s="62">
        <f ca="1">CE63*'SaaS - Cohorts (Logos)'!CE63</f>
        <v>1.2704785597935455</v>
      </c>
      <c r="CF267" s="62">
        <f ca="1">CF63*'SaaS - Cohorts (Logos)'!CF63</f>
        <v>1.11802113261832</v>
      </c>
      <c r="CG267" s="62">
        <f ca="1">CG63*'SaaS - Cohorts (Logos)'!CG63</f>
        <v>0.98385859670412157</v>
      </c>
      <c r="CH267" s="62">
        <f ca="1">CH63*'SaaS - Cohorts (Logos)'!CH63</f>
        <v>0.86579556509962685</v>
      </c>
      <c r="CI267" s="62">
        <f ca="1">CI63*'SaaS - Cohorts (Logos)'!CI63</f>
        <v>0.7619000972876715</v>
      </c>
      <c r="CJ267" s="62">
        <f ca="1">CJ63*'SaaS - Cohorts (Logos)'!CJ63</f>
        <v>0.67047208561315097</v>
      </c>
      <c r="CK267" s="62">
        <f ca="1">CK63*'SaaS - Cohorts (Logos)'!CK63</f>
        <v>0.59001543533957279</v>
      </c>
      <c r="CL267" s="62">
        <f ca="1">CL63*'SaaS - Cohorts (Logos)'!CL63</f>
        <v>0.51921358309882404</v>
      </c>
      <c r="CM267" s="62">
        <f ca="1">CM63*'SaaS - Cohorts (Logos)'!CM63</f>
        <v>0.45690795312696519</v>
      </c>
      <c r="CN267" s="62">
        <f ca="1">CN63*'SaaS - Cohorts (Logos)'!CN63</f>
        <v>0.40207899875172937</v>
      </c>
      <c r="CO267" s="62">
        <f ca="1">CO63*'SaaS - Cohorts (Logos)'!CO63</f>
        <v>0.35382951890152187</v>
      </c>
      <c r="CP267" s="62">
        <f ca="1">CP63*'SaaS - Cohorts (Logos)'!CP63</f>
        <v>0.31136997663333921</v>
      </c>
      <c r="CQ267" s="62">
        <f ca="1">CQ63*'SaaS - Cohorts (Logos)'!CQ63</f>
        <v>0.2740055794373385</v>
      </c>
      <c r="CR267" s="62">
        <f ca="1">CR63*'SaaS - Cohorts (Logos)'!CR63</f>
        <v>0.24112490990485791</v>
      </c>
      <c r="CS267" s="62">
        <f ca="1">CS63*'SaaS - Cohorts (Logos)'!CS63</f>
        <v>0.21218992071627496</v>
      </c>
      <c r="CT267" s="62">
        <f ca="1">CT63*'SaaS - Cohorts (Logos)'!CT63</f>
        <v>0.18672713023032197</v>
      </c>
      <c r="CU267" s="62">
        <f ca="1">CU63*'SaaS - Cohorts (Logos)'!CU63</f>
        <v>0.16431987460268335</v>
      </c>
      <c r="CV267" s="62">
        <f ca="1">CV63*'SaaS - Cohorts (Logos)'!CV63</f>
        <v>0.14460148965036135</v>
      </c>
      <c r="CW267" s="62">
        <f ca="1">CW63*'SaaS - Cohorts (Logos)'!CW63</f>
        <v>0.127249310892318</v>
      </c>
      <c r="CX267" s="62">
        <f ca="1">CX63*'SaaS - Cohorts (Logos)'!CX63</f>
        <v>0.11197939358523984</v>
      </c>
      <c r="CY267" s="62">
        <f ca="1">CY63*'SaaS - Cohorts (Logos)'!CY63</f>
        <v>9.8541866355011054E-2</v>
      </c>
      <c r="CZ267" s="62">
        <f ca="1">CZ63*'SaaS - Cohorts (Logos)'!CZ63</f>
        <v>8.6716842392409732E-2</v>
      </c>
      <c r="DA267" s="62">
        <f ca="1">DA63*'SaaS - Cohorts (Logos)'!DA63</f>
        <v>7.6310821305320575E-2</v>
      </c>
      <c r="DB267" s="62">
        <f ca="1">DB63*'SaaS - Cohorts (Logos)'!DB63</f>
        <v>6.7153522748682096E-2</v>
      </c>
      <c r="DC267" s="62">
        <f ca="1">DC63*'SaaS - Cohorts (Logos)'!DC63</f>
        <v>5.9095100018840246E-2</v>
      </c>
      <c r="DD267" s="62">
        <f ca="1">DD63*'SaaS - Cohorts (Logos)'!DD63</f>
        <v>5.2003688016579425E-2</v>
      </c>
      <c r="DE267" s="62">
        <f ca="1">DE63*'SaaS - Cohorts (Logos)'!DE63</f>
        <v>4.5763245454589901E-2</v>
      </c>
      <c r="DF267" s="62">
        <f ca="1">DF63*'SaaS - Cohorts (Logos)'!DF63</f>
        <v>4.0271656000039117E-2</v>
      </c>
      <c r="DG267" s="62">
        <f ca="1">DG63*'SaaS - Cohorts (Logos)'!DG63</f>
        <v>3.5439057280034422E-2</v>
      </c>
      <c r="DH267" s="62">
        <f ca="1">DH63*'SaaS - Cohorts (Logos)'!DH63</f>
        <v>3.1186370406430287E-2</v>
      </c>
      <c r="DI267" s="62">
        <f ca="1">DI63*'SaaS - Cohorts (Logos)'!DI63</f>
        <v>2.7444005957658654E-2</v>
      </c>
      <c r="DJ267" s="62">
        <f ca="1">DJ63*'SaaS - Cohorts (Logos)'!DJ63</f>
        <v>2.4150725242739614E-2</v>
      </c>
      <c r="DK267" s="62">
        <f ca="1">DK63*'SaaS - Cohorts (Logos)'!DK63</f>
        <v>2.1252638213610859E-2</v>
      </c>
      <c r="DL267" s="62">
        <f ca="1">DL63*'SaaS - Cohorts (Logos)'!DL63</f>
        <v>1.8702321627977553E-2</v>
      </c>
      <c r="DM267" s="62">
        <f ca="1">DM63*'SaaS - Cohorts (Logos)'!DM63</f>
        <v>1.6458043032620245E-2</v>
      </c>
      <c r="DN267" s="62">
        <f ca="1">DN63*'SaaS - Cohorts (Logos)'!DN63</f>
        <v>1.4483077868705816E-2</v>
      </c>
      <c r="DO267" s="62">
        <f ca="1">DO63*'SaaS - Cohorts (Logos)'!DO63</f>
        <v>1.2745108524461118E-2</v>
      </c>
      <c r="DP267" s="62">
        <f ca="1">DP63*'SaaS - Cohorts (Logos)'!DP63</f>
        <v>1.1215695501525784E-2</v>
      </c>
      <c r="DQ267" s="62">
        <f ca="1">DQ63*'SaaS - Cohorts (Logos)'!DQ63</f>
        <v>9.8698120413426918E-3</v>
      </c>
      <c r="DR267" s="62">
        <f ca="1">DR63*'SaaS - Cohorts (Logos)'!DR63</f>
        <v>8.6854345963815662E-3</v>
      </c>
    </row>
    <row r="268" spans="2:122" ht="15.75" customHeight="1">
      <c r="B268" s="195">
        <v>44774</v>
      </c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62">
        <f ca="1">BK64*'SaaS - Cohorts (Logos)'!BK64</f>
        <v>16.38</v>
      </c>
      <c r="BL268" s="62">
        <f ca="1">BL64*'SaaS - Cohorts (Logos)'!BL64</f>
        <v>14.414399999999999</v>
      </c>
      <c r="BM268" s="62">
        <f ca="1">BM64*'SaaS - Cohorts (Logos)'!BM64</f>
        <v>12.684671999999999</v>
      </c>
      <c r="BN268" s="62">
        <f ca="1">BN64*'SaaS - Cohorts (Logos)'!BN64</f>
        <v>11.16251136</v>
      </c>
      <c r="BO268" s="62">
        <f ca="1">BO64*'SaaS - Cohorts (Logos)'!BO64</f>
        <v>9.8230099967999998</v>
      </c>
      <c r="BP268" s="62">
        <f ca="1">BP64*'SaaS - Cohorts (Logos)'!BP64</f>
        <v>8.6442487971839999</v>
      </c>
      <c r="BQ268" s="62">
        <f ca="1">BQ64*'SaaS - Cohorts (Logos)'!BQ64</f>
        <v>7.6069389415219195</v>
      </c>
      <c r="BR268" s="62">
        <f ca="1">BR64*'SaaS - Cohorts (Logos)'!BR64</f>
        <v>6.69410626853929</v>
      </c>
      <c r="BS268" s="62">
        <f ca="1">BS64*'SaaS - Cohorts (Logos)'!BS64</f>
        <v>5.8908135163145747</v>
      </c>
      <c r="BT268" s="62">
        <f ca="1">BT64*'SaaS - Cohorts (Logos)'!BT64</f>
        <v>5.1839158943568258</v>
      </c>
      <c r="BU268" s="62">
        <f ca="1">BU64*'SaaS - Cohorts (Logos)'!BU64</f>
        <v>4.5618459870340065</v>
      </c>
      <c r="BV268" s="62">
        <f ca="1">BV64*'SaaS - Cohorts (Logos)'!BV64</f>
        <v>4.0144244685899251</v>
      </c>
      <c r="BW268" s="62">
        <f ca="1">BW64*'SaaS - Cohorts (Logos)'!BW64</f>
        <v>3.5326935323591346</v>
      </c>
      <c r="BX268" s="62">
        <f ca="1">BX64*'SaaS - Cohorts (Logos)'!BX64</f>
        <v>3.1087703084760387</v>
      </c>
      <c r="BY268" s="62">
        <f ca="1">BY64*'SaaS - Cohorts (Logos)'!BY64</f>
        <v>2.7357178714589141</v>
      </c>
      <c r="BZ268" s="62">
        <f ca="1">BZ64*'SaaS - Cohorts (Logos)'!BZ64</f>
        <v>2.4074317268838445</v>
      </c>
      <c r="CA268" s="62">
        <f ca="1">CA64*'SaaS - Cohorts (Logos)'!CA64</f>
        <v>2.1185399196577825</v>
      </c>
      <c r="CB268" s="62">
        <f ca="1">CB64*'SaaS - Cohorts (Logos)'!CB64</f>
        <v>1.8643151292988489</v>
      </c>
      <c r="CC268" s="62">
        <f ca="1">CC64*'SaaS - Cohorts (Logos)'!CC64</f>
        <v>1.6405973137829872</v>
      </c>
      <c r="CD268" s="62">
        <f ca="1">CD64*'SaaS - Cohorts (Logos)'!CD64</f>
        <v>1.4437256361290289</v>
      </c>
      <c r="CE268" s="62">
        <f ca="1">CE64*'SaaS - Cohorts (Logos)'!CE64</f>
        <v>1.2704785597935455</v>
      </c>
      <c r="CF268" s="62">
        <f ca="1">CF64*'SaaS - Cohorts (Logos)'!CF64</f>
        <v>1.11802113261832</v>
      </c>
      <c r="CG268" s="62">
        <f ca="1">CG64*'SaaS - Cohorts (Logos)'!CG64</f>
        <v>0.98385859670412157</v>
      </c>
      <c r="CH268" s="62">
        <f ca="1">CH64*'SaaS - Cohorts (Logos)'!CH64</f>
        <v>0.86579556509962685</v>
      </c>
      <c r="CI268" s="62">
        <f ca="1">CI64*'SaaS - Cohorts (Logos)'!CI64</f>
        <v>0.7619000972876715</v>
      </c>
      <c r="CJ268" s="62">
        <f ca="1">CJ64*'SaaS - Cohorts (Logos)'!CJ64</f>
        <v>0.67047208561315097</v>
      </c>
      <c r="CK268" s="62">
        <f ca="1">CK64*'SaaS - Cohorts (Logos)'!CK64</f>
        <v>0.59001543533957279</v>
      </c>
      <c r="CL268" s="62">
        <f ca="1">CL64*'SaaS - Cohorts (Logos)'!CL64</f>
        <v>0.51921358309882404</v>
      </c>
      <c r="CM268" s="62">
        <f ca="1">CM64*'SaaS - Cohorts (Logos)'!CM64</f>
        <v>0.45690795312696519</v>
      </c>
      <c r="CN268" s="62">
        <f ca="1">CN64*'SaaS - Cohorts (Logos)'!CN64</f>
        <v>0.40207899875172937</v>
      </c>
      <c r="CO268" s="62">
        <f ca="1">CO64*'SaaS - Cohorts (Logos)'!CO64</f>
        <v>0.35382951890152187</v>
      </c>
      <c r="CP268" s="62">
        <f ca="1">CP64*'SaaS - Cohorts (Logos)'!CP64</f>
        <v>0.31136997663333921</v>
      </c>
      <c r="CQ268" s="62">
        <f ca="1">CQ64*'SaaS - Cohorts (Logos)'!CQ64</f>
        <v>0.2740055794373385</v>
      </c>
      <c r="CR268" s="62">
        <f ca="1">CR64*'SaaS - Cohorts (Logos)'!CR64</f>
        <v>0.24112490990485791</v>
      </c>
      <c r="CS268" s="62">
        <f ca="1">CS64*'SaaS - Cohorts (Logos)'!CS64</f>
        <v>0.21218992071627496</v>
      </c>
      <c r="CT268" s="62">
        <f ca="1">CT64*'SaaS - Cohorts (Logos)'!CT64</f>
        <v>0.18672713023032197</v>
      </c>
      <c r="CU268" s="62">
        <f ca="1">CU64*'SaaS - Cohorts (Logos)'!CU64</f>
        <v>0.16431987460268335</v>
      </c>
      <c r="CV268" s="62">
        <f ca="1">CV64*'SaaS - Cohorts (Logos)'!CV64</f>
        <v>0.14460148965036135</v>
      </c>
      <c r="CW268" s="62">
        <f ca="1">CW64*'SaaS - Cohorts (Logos)'!CW64</f>
        <v>0.127249310892318</v>
      </c>
      <c r="CX268" s="62">
        <f ca="1">CX64*'SaaS - Cohorts (Logos)'!CX64</f>
        <v>0.11197939358523984</v>
      </c>
      <c r="CY268" s="62">
        <f ca="1">CY64*'SaaS - Cohorts (Logos)'!CY64</f>
        <v>9.8541866355011054E-2</v>
      </c>
      <c r="CZ268" s="62">
        <f ca="1">CZ64*'SaaS - Cohorts (Logos)'!CZ64</f>
        <v>8.6716842392409732E-2</v>
      </c>
      <c r="DA268" s="62">
        <f ca="1">DA64*'SaaS - Cohorts (Logos)'!DA64</f>
        <v>7.6310821305320575E-2</v>
      </c>
      <c r="DB268" s="62">
        <f ca="1">DB64*'SaaS - Cohorts (Logos)'!DB64</f>
        <v>6.7153522748682096E-2</v>
      </c>
      <c r="DC268" s="62">
        <f ca="1">DC64*'SaaS - Cohorts (Logos)'!DC64</f>
        <v>5.9095100018840246E-2</v>
      </c>
      <c r="DD268" s="62">
        <f ca="1">DD64*'SaaS - Cohorts (Logos)'!DD64</f>
        <v>5.2003688016579425E-2</v>
      </c>
      <c r="DE268" s="62">
        <f ca="1">DE64*'SaaS - Cohorts (Logos)'!DE64</f>
        <v>4.5763245454589901E-2</v>
      </c>
      <c r="DF268" s="62">
        <f ca="1">DF64*'SaaS - Cohorts (Logos)'!DF64</f>
        <v>4.0271656000039117E-2</v>
      </c>
      <c r="DG268" s="62">
        <f ca="1">DG64*'SaaS - Cohorts (Logos)'!DG64</f>
        <v>3.5439057280034422E-2</v>
      </c>
      <c r="DH268" s="62">
        <f ca="1">DH64*'SaaS - Cohorts (Logos)'!DH64</f>
        <v>3.1186370406430287E-2</v>
      </c>
      <c r="DI268" s="62">
        <f ca="1">DI64*'SaaS - Cohorts (Logos)'!DI64</f>
        <v>2.7444005957658654E-2</v>
      </c>
      <c r="DJ268" s="62">
        <f ca="1">DJ64*'SaaS - Cohorts (Logos)'!DJ64</f>
        <v>2.4150725242739614E-2</v>
      </c>
      <c r="DK268" s="62">
        <f ca="1">DK64*'SaaS - Cohorts (Logos)'!DK64</f>
        <v>2.1252638213610859E-2</v>
      </c>
      <c r="DL268" s="62">
        <f ca="1">DL64*'SaaS - Cohorts (Logos)'!DL64</f>
        <v>1.8702321627977553E-2</v>
      </c>
      <c r="DM268" s="62">
        <f ca="1">DM64*'SaaS - Cohorts (Logos)'!DM64</f>
        <v>1.6458043032620245E-2</v>
      </c>
      <c r="DN268" s="62">
        <f ca="1">DN64*'SaaS - Cohorts (Logos)'!DN64</f>
        <v>1.4483077868705816E-2</v>
      </c>
      <c r="DO268" s="62">
        <f ca="1">DO64*'SaaS - Cohorts (Logos)'!DO64</f>
        <v>1.2745108524461118E-2</v>
      </c>
      <c r="DP268" s="62">
        <f ca="1">DP64*'SaaS - Cohorts (Logos)'!DP64</f>
        <v>1.1215695501525784E-2</v>
      </c>
      <c r="DQ268" s="62">
        <f ca="1">DQ64*'SaaS - Cohorts (Logos)'!DQ64</f>
        <v>9.8698120413426918E-3</v>
      </c>
      <c r="DR268" s="62">
        <f ca="1">DR64*'SaaS - Cohorts (Logos)'!DR64</f>
        <v>8.6854345963815662E-3</v>
      </c>
    </row>
    <row r="269" spans="2:122" ht="15.75" customHeight="1">
      <c r="B269" s="195">
        <v>44805</v>
      </c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62">
        <f ca="1">BK65*'SaaS - Cohorts (Logos)'!BK65</f>
        <v>16.38</v>
      </c>
      <c r="BL269" s="62">
        <f ca="1">BL65*'SaaS - Cohorts (Logos)'!BL65</f>
        <v>14.414399999999999</v>
      </c>
      <c r="BM269" s="62">
        <f ca="1">BM65*'SaaS - Cohorts (Logos)'!BM65</f>
        <v>12.684671999999999</v>
      </c>
      <c r="BN269" s="62">
        <f ca="1">BN65*'SaaS - Cohorts (Logos)'!BN65</f>
        <v>11.16251136</v>
      </c>
      <c r="BO269" s="62">
        <f ca="1">BO65*'SaaS - Cohorts (Logos)'!BO65</f>
        <v>9.8230099967999998</v>
      </c>
      <c r="BP269" s="62">
        <f ca="1">BP65*'SaaS - Cohorts (Logos)'!BP65</f>
        <v>8.6442487971839999</v>
      </c>
      <c r="BQ269" s="62">
        <f ca="1">BQ65*'SaaS - Cohorts (Logos)'!BQ65</f>
        <v>7.6069389415219195</v>
      </c>
      <c r="BR269" s="62">
        <f ca="1">BR65*'SaaS - Cohorts (Logos)'!BR65</f>
        <v>6.69410626853929</v>
      </c>
      <c r="BS269" s="62">
        <f ca="1">BS65*'SaaS - Cohorts (Logos)'!BS65</f>
        <v>5.8908135163145747</v>
      </c>
      <c r="BT269" s="62">
        <f ca="1">BT65*'SaaS - Cohorts (Logos)'!BT65</f>
        <v>5.1839158943568258</v>
      </c>
      <c r="BU269" s="62">
        <f ca="1">BU65*'SaaS - Cohorts (Logos)'!BU65</f>
        <v>4.5618459870340065</v>
      </c>
      <c r="BV269" s="62">
        <f ca="1">BV65*'SaaS - Cohorts (Logos)'!BV65</f>
        <v>4.0144244685899251</v>
      </c>
      <c r="BW269" s="62">
        <f ca="1">BW65*'SaaS - Cohorts (Logos)'!BW65</f>
        <v>3.5326935323591346</v>
      </c>
      <c r="BX269" s="62">
        <f ca="1">BX65*'SaaS - Cohorts (Logos)'!BX65</f>
        <v>3.1087703084760387</v>
      </c>
      <c r="BY269" s="62">
        <f ca="1">BY65*'SaaS - Cohorts (Logos)'!BY65</f>
        <v>2.7357178714589141</v>
      </c>
      <c r="BZ269" s="62">
        <f ca="1">BZ65*'SaaS - Cohorts (Logos)'!BZ65</f>
        <v>2.4074317268838445</v>
      </c>
      <c r="CA269" s="62">
        <f ca="1">CA65*'SaaS - Cohorts (Logos)'!CA65</f>
        <v>2.1185399196577825</v>
      </c>
      <c r="CB269" s="62">
        <f ca="1">CB65*'SaaS - Cohorts (Logos)'!CB65</f>
        <v>1.8643151292988489</v>
      </c>
      <c r="CC269" s="62">
        <f ca="1">CC65*'SaaS - Cohorts (Logos)'!CC65</f>
        <v>1.6405973137829872</v>
      </c>
      <c r="CD269" s="62">
        <f ca="1">CD65*'SaaS - Cohorts (Logos)'!CD65</f>
        <v>1.4437256361290289</v>
      </c>
      <c r="CE269" s="62">
        <f ca="1">CE65*'SaaS - Cohorts (Logos)'!CE65</f>
        <v>1.2704785597935455</v>
      </c>
      <c r="CF269" s="62">
        <f ca="1">CF65*'SaaS - Cohorts (Logos)'!CF65</f>
        <v>1.11802113261832</v>
      </c>
      <c r="CG269" s="62">
        <f ca="1">CG65*'SaaS - Cohorts (Logos)'!CG65</f>
        <v>0.98385859670412157</v>
      </c>
      <c r="CH269" s="62">
        <f ca="1">CH65*'SaaS - Cohorts (Logos)'!CH65</f>
        <v>0.86579556509962685</v>
      </c>
      <c r="CI269" s="62">
        <f ca="1">CI65*'SaaS - Cohorts (Logos)'!CI65</f>
        <v>0.7619000972876715</v>
      </c>
      <c r="CJ269" s="62">
        <f ca="1">CJ65*'SaaS - Cohorts (Logos)'!CJ65</f>
        <v>0.67047208561315097</v>
      </c>
      <c r="CK269" s="62">
        <f ca="1">CK65*'SaaS - Cohorts (Logos)'!CK65</f>
        <v>0.59001543533957279</v>
      </c>
      <c r="CL269" s="62">
        <f ca="1">CL65*'SaaS - Cohorts (Logos)'!CL65</f>
        <v>0.51921358309882404</v>
      </c>
      <c r="CM269" s="62">
        <f ca="1">CM65*'SaaS - Cohorts (Logos)'!CM65</f>
        <v>0.45690795312696519</v>
      </c>
      <c r="CN269" s="62">
        <f ca="1">CN65*'SaaS - Cohorts (Logos)'!CN65</f>
        <v>0.40207899875172937</v>
      </c>
      <c r="CO269" s="62">
        <f ca="1">CO65*'SaaS - Cohorts (Logos)'!CO65</f>
        <v>0.35382951890152187</v>
      </c>
      <c r="CP269" s="62">
        <f ca="1">CP65*'SaaS - Cohorts (Logos)'!CP65</f>
        <v>0.31136997663333921</v>
      </c>
      <c r="CQ269" s="62">
        <f ca="1">CQ65*'SaaS - Cohorts (Logos)'!CQ65</f>
        <v>0.2740055794373385</v>
      </c>
      <c r="CR269" s="62">
        <f ca="1">CR65*'SaaS - Cohorts (Logos)'!CR65</f>
        <v>0.24112490990485791</v>
      </c>
      <c r="CS269" s="62">
        <f ca="1">CS65*'SaaS - Cohorts (Logos)'!CS65</f>
        <v>0.21218992071627496</v>
      </c>
      <c r="CT269" s="62">
        <f ca="1">CT65*'SaaS - Cohorts (Logos)'!CT65</f>
        <v>0.18672713023032197</v>
      </c>
      <c r="CU269" s="62">
        <f ca="1">CU65*'SaaS - Cohorts (Logos)'!CU65</f>
        <v>0.16431987460268335</v>
      </c>
      <c r="CV269" s="62">
        <f ca="1">CV65*'SaaS - Cohorts (Logos)'!CV65</f>
        <v>0.14460148965036135</v>
      </c>
      <c r="CW269" s="62">
        <f ca="1">CW65*'SaaS - Cohorts (Logos)'!CW65</f>
        <v>0.127249310892318</v>
      </c>
      <c r="CX269" s="62">
        <f ca="1">CX65*'SaaS - Cohorts (Logos)'!CX65</f>
        <v>0.11197939358523984</v>
      </c>
      <c r="CY269" s="62">
        <f ca="1">CY65*'SaaS - Cohorts (Logos)'!CY65</f>
        <v>9.8541866355011054E-2</v>
      </c>
      <c r="CZ269" s="62">
        <f ca="1">CZ65*'SaaS - Cohorts (Logos)'!CZ65</f>
        <v>8.6716842392409732E-2</v>
      </c>
      <c r="DA269" s="62">
        <f ca="1">DA65*'SaaS - Cohorts (Logos)'!DA65</f>
        <v>7.6310821305320575E-2</v>
      </c>
      <c r="DB269" s="62">
        <f ca="1">DB65*'SaaS - Cohorts (Logos)'!DB65</f>
        <v>6.7153522748682096E-2</v>
      </c>
      <c r="DC269" s="62">
        <f ca="1">DC65*'SaaS - Cohorts (Logos)'!DC65</f>
        <v>5.9095100018840246E-2</v>
      </c>
      <c r="DD269" s="62">
        <f ca="1">DD65*'SaaS - Cohorts (Logos)'!DD65</f>
        <v>5.2003688016579425E-2</v>
      </c>
      <c r="DE269" s="62">
        <f ca="1">DE65*'SaaS - Cohorts (Logos)'!DE65</f>
        <v>4.5763245454589901E-2</v>
      </c>
      <c r="DF269" s="62">
        <f ca="1">DF65*'SaaS - Cohorts (Logos)'!DF65</f>
        <v>4.0271656000039117E-2</v>
      </c>
      <c r="DG269" s="62">
        <f ca="1">DG65*'SaaS - Cohorts (Logos)'!DG65</f>
        <v>3.5439057280034422E-2</v>
      </c>
      <c r="DH269" s="62">
        <f ca="1">DH65*'SaaS - Cohorts (Logos)'!DH65</f>
        <v>3.1186370406430287E-2</v>
      </c>
      <c r="DI269" s="62">
        <f ca="1">DI65*'SaaS - Cohorts (Logos)'!DI65</f>
        <v>2.7444005957658654E-2</v>
      </c>
      <c r="DJ269" s="62">
        <f ca="1">DJ65*'SaaS - Cohorts (Logos)'!DJ65</f>
        <v>2.4150725242739614E-2</v>
      </c>
      <c r="DK269" s="62">
        <f ca="1">DK65*'SaaS - Cohorts (Logos)'!DK65</f>
        <v>2.1252638213610859E-2</v>
      </c>
      <c r="DL269" s="62">
        <f ca="1">DL65*'SaaS - Cohorts (Logos)'!DL65</f>
        <v>1.8702321627977553E-2</v>
      </c>
      <c r="DM269" s="62">
        <f ca="1">DM65*'SaaS - Cohorts (Logos)'!DM65</f>
        <v>1.6458043032620245E-2</v>
      </c>
      <c r="DN269" s="62">
        <f ca="1">DN65*'SaaS - Cohorts (Logos)'!DN65</f>
        <v>1.4483077868705816E-2</v>
      </c>
      <c r="DO269" s="62">
        <f ca="1">DO65*'SaaS - Cohorts (Logos)'!DO65</f>
        <v>1.2745108524461118E-2</v>
      </c>
      <c r="DP269" s="62">
        <f ca="1">DP65*'SaaS - Cohorts (Logos)'!DP65</f>
        <v>1.1215695501525784E-2</v>
      </c>
      <c r="DQ269" s="62">
        <f ca="1">DQ65*'SaaS - Cohorts (Logos)'!DQ65</f>
        <v>9.8698120413426918E-3</v>
      </c>
      <c r="DR269" s="62">
        <f ca="1">DR65*'SaaS - Cohorts (Logos)'!DR65</f>
        <v>8.6854345963815662E-3</v>
      </c>
    </row>
    <row r="270" spans="2:122" ht="15.75" customHeight="1">
      <c r="B270" s="195">
        <v>44835</v>
      </c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62">
        <f ca="1">BK66*'SaaS - Cohorts (Logos)'!BK66</f>
        <v>16.38</v>
      </c>
      <c r="BL270" s="62">
        <f ca="1">BL66*'SaaS - Cohorts (Logos)'!BL66</f>
        <v>14.414399999999999</v>
      </c>
      <c r="BM270" s="62">
        <f ca="1">BM66*'SaaS - Cohorts (Logos)'!BM66</f>
        <v>12.684671999999999</v>
      </c>
      <c r="BN270" s="62">
        <f ca="1">BN66*'SaaS - Cohorts (Logos)'!BN66</f>
        <v>11.16251136</v>
      </c>
      <c r="BO270" s="62">
        <f ca="1">BO66*'SaaS - Cohorts (Logos)'!BO66</f>
        <v>9.8230099967999998</v>
      </c>
      <c r="BP270" s="62">
        <f ca="1">BP66*'SaaS - Cohorts (Logos)'!BP66</f>
        <v>8.6442487971839999</v>
      </c>
      <c r="BQ270" s="62">
        <f ca="1">BQ66*'SaaS - Cohorts (Logos)'!BQ66</f>
        <v>7.6069389415219195</v>
      </c>
      <c r="BR270" s="62">
        <f ca="1">BR66*'SaaS - Cohorts (Logos)'!BR66</f>
        <v>6.69410626853929</v>
      </c>
      <c r="BS270" s="62">
        <f ca="1">BS66*'SaaS - Cohorts (Logos)'!BS66</f>
        <v>5.8908135163145747</v>
      </c>
      <c r="BT270" s="62">
        <f ca="1">BT66*'SaaS - Cohorts (Logos)'!BT66</f>
        <v>5.1839158943568258</v>
      </c>
      <c r="BU270" s="62">
        <f ca="1">BU66*'SaaS - Cohorts (Logos)'!BU66</f>
        <v>4.5618459870340065</v>
      </c>
      <c r="BV270" s="62">
        <f ca="1">BV66*'SaaS - Cohorts (Logos)'!BV66</f>
        <v>4.0144244685899251</v>
      </c>
      <c r="BW270" s="62">
        <f ca="1">BW66*'SaaS - Cohorts (Logos)'!BW66</f>
        <v>3.5326935323591346</v>
      </c>
      <c r="BX270" s="62">
        <f ca="1">BX66*'SaaS - Cohorts (Logos)'!BX66</f>
        <v>3.1087703084760387</v>
      </c>
      <c r="BY270" s="62">
        <f ca="1">BY66*'SaaS - Cohorts (Logos)'!BY66</f>
        <v>2.7357178714589141</v>
      </c>
      <c r="BZ270" s="62">
        <f ca="1">BZ66*'SaaS - Cohorts (Logos)'!BZ66</f>
        <v>2.4074317268838445</v>
      </c>
      <c r="CA270" s="62">
        <f ca="1">CA66*'SaaS - Cohorts (Logos)'!CA66</f>
        <v>2.1185399196577825</v>
      </c>
      <c r="CB270" s="62">
        <f ca="1">CB66*'SaaS - Cohorts (Logos)'!CB66</f>
        <v>1.8643151292988489</v>
      </c>
      <c r="CC270" s="62">
        <f ca="1">CC66*'SaaS - Cohorts (Logos)'!CC66</f>
        <v>1.6405973137829872</v>
      </c>
      <c r="CD270" s="62">
        <f ca="1">CD66*'SaaS - Cohorts (Logos)'!CD66</f>
        <v>1.4437256361290289</v>
      </c>
      <c r="CE270" s="62">
        <f ca="1">CE66*'SaaS - Cohorts (Logos)'!CE66</f>
        <v>1.2704785597935455</v>
      </c>
      <c r="CF270" s="62">
        <f ca="1">CF66*'SaaS - Cohorts (Logos)'!CF66</f>
        <v>1.11802113261832</v>
      </c>
      <c r="CG270" s="62">
        <f ca="1">CG66*'SaaS - Cohorts (Logos)'!CG66</f>
        <v>0.98385859670412157</v>
      </c>
      <c r="CH270" s="62">
        <f ca="1">CH66*'SaaS - Cohorts (Logos)'!CH66</f>
        <v>0.86579556509962685</v>
      </c>
      <c r="CI270" s="62">
        <f ca="1">CI66*'SaaS - Cohorts (Logos)'!CI66</f>
        <v>0.7619000972876715</v>
      </c>
      <c r="CJ270" s="62">
        <f ca="1">CJ66*'SaaS - Cohorts (Logos)'!CJ66</f>
        <v>0.67047208561315097</v>
      </c>
      <c r="CK270" s="62">
        <f ca="1">CK66*'SaaS - Cohorts (Logos)'!CK66</f>
        <v>0.59001543533957279</v>
      </c>
      <c r="CL270" s="62">
        <f ca="1">CL66*'SaaS - Cohorts (Logos)'!CL66</f>
        <v>0.51921358309882404</v>
      </c>
      <c r="CM270" s="62">
        <f ca="1">CM66*'SaaS - Cohorts (Logos)'!CM66</f>
        <v>0.45690795312696519</v>
      </c>
      <c r="CN270" s="62">
        <f ca="1">CN66*'SaaS - Cohorts (Logos)'!CN66</f>
        <v>0.40207899875172937</v>
      </c>
      <c r="CO270" s="62">
        <f ca="1">CO66*'SaaS - Cohorts (Logos)'!CO66</f>
        <v>0.35382951890152187</v>
      </c>
      <c r="CP270" s="62">
        <f ca="1">CP66*'SaaS - Cohorts (Logos)'!CP66</f>
        <v>0.31136997663333921</v>
      </c>
      <c r="CQ270" s="62">
        <f ca="1">CQ66*'SaaS - Cohorts (Logos)'!CQ66</f>
        <v>0.2740055794373385</v>
      </c>
      <c r="CR270" s="62">
        <f ca="1">CR66*'SaaS - Cohorts (Logos)'!CR66</f>
        <v>0.24112490990485791</v>
      </c>
      <c r="CS270" s="62">
        <f ca="1">CS66*'SaaS - Cohorts (Logos)'!CS66</f>
        <v>0.21218992071627496</v>
      </c>
      <c r="CT270" s="62">
        <f ca="1">CT66*'SaaS - Cohorts (Logos)'!CT66</f>
        <v>0.18672713023032197</v>
      </c>
      <c r="CU270" s="62">
        <f ca="1">CU66*'SaaS - Cohorts (Logos)'!CU66</f>
        <v>0.16431987460268335</v>
      </c>
      <c r="CV270" s="62">
        <f ca="1">CV66*'SaaS - Cohorts (Logos)'!CV66</f>
        <v>0.14460148965036135</v>
      </c>
      <c r="CW270" s="62">
        <f ca="1">CW66*'SaaS - Cohorts (Logos)'!CW66</f>
        <v>0.127249310892318</v>
      </c>
      <c r="CX270" s="62">
        <f ca="1">CX66*'SaaS - Cohorts (Logos)'!CX66</f>
        <v>0.11197939358523984</v>
      </c>
      <c r="CY270" s="62">
        <f ca="1">CY66*'SaaS - Cohorts (Logos)'!CY66</f>
        <v>9.8541866355011054E-2</v>
      </c>
      <c r="CZ270" s="62">
        <f ca="1">CZ66*'SaaS - Cohorts (Logos)'!CZ66</f>
        <v>8.6716842392409732E-2</v>
      </c>
      <c r="DA270" s="62">
        <f ca="1">DA66*'SaaS - Cohorts (Logos)'!DA66</f>
        <v>7.6310821305320575E-2</v>
      </c>
      <c r="DB270" s="62">
        <f ca="1">DB66*'SaaS - Cohorts (Logos)'!DB66</f>
        <v>6.7153522748682096E-2</v>
      </c>
      <c r="DC270" s="62">
        <f ca="1">DC66*'SaaS - Cohorts (Logos)'!DC66</f>
        <v>5.9095100018840246E-2</v>
      </c>
      <c r="DD270" s="62">
        <f ca="1">DD66*'SaaS - Cohorts (Logos)'!DD66</f>
        <v>5.2003688016579425E-2</v>
      </c>
      <c r="DE270" s="62">
        <f ca="1">DE66*'SaaS - Cohorts (Logos)'!DE66</f>
        <v>4.5763245454589901E-2</v>
      </c>
      <c r="DF270" s="62">
        <f ca="1">DF66*'SaaS - Cohorts (Logos)'!DF66</f>
        <v>4.0271656000039117E-2</v>
      </c>
      <c r="DG270" s="62">
        <f ca="1">DG66*'SaaS - Cohorts (Logos)'!DG66</f>
        <v>3.5439057280034422E-2</v>
      </c>
      <c r="DH270" s="62">
        <f ca="1">DH66*'SaaS - Cohorts (Logos)'!DH66</f>
        <v>3.1186370406430287E-2</v>
      </c>
      <c r="DI270" s="62">
        <f ca="1">DI66*'SaaS - Cohorts (Logos)'!DI66</f>
        <v>2.7444005957658654E-2</v>
      </c>
      <c r="DJ270" s="62">
        <f ca="1">DJ66*'SaaS - Cohorts (Logos)'!DJ66</f>
        <v>2.4150725242739614E-2</v>
      </c>
      <c r="DK270" s="62">
        <f ca="1">DK66*'SaaS - Cohorts (Logos)'!DK66</f>
        <v>2.1252638213610859E-2</v>
      </c>
      <c r="DL270" s="62">
        <f ca="1">DL66*'SaaS - Cohorts (Logos)'!DL66</f>
        <v>1.8702321627977553E-2</v>
      </c>
      <c r="DM270" s="62">
        <f ca="1">DM66*'SaaS - Cohorts (Logos)'!DM66</f>
        <v>1.6458043032620245E-2</v>
      </c>
      <c r="DN270" s="62">
        <f ca="1">DN66*'SaaS - Cohorts (Logos)'!DN66</f>
        <v>1.4483077868705816E-2</v>
      </c>
      <c r="DO270" s="62">
        <f ca="1">DO66*'SaaS - Cohorts (Logos)'!DO66</f>
        <v>1.2745108524461118E-2</v>
      </c>
      <c r="DP270" s="62">
        <f ca="1">DP66*'SaaS - Cohorts (Logos)'!DP66</f>
        <v>1.1215695501525784E-2</v>
      </c>
      <c r="DQ270" s="62">
        <f ca="1">DQ66*'SaaS - Cohorts (Logos)'!DQ66</f>
        <v>9.8698120413426918E-3</v>
      </c>
      <c r="DR270" s="62">
        <f ca="1">DR66*'SaaS - Cohorts (Logos)'!DR66</f>
        <v>8.6854345963815662E-3</v>
      </c>
    </row>
    <row r="271" spans="2:122" ht="15.75" customHeight="1">
      <c r="B271" s="195">
        <v>44866</v>
      </c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62">
        <f ca="1">BK67*'SaaS - Cohorts (Logos)'!BK67</f>
        <v>16.38</v>
      </c>
      <c r="BL271" s="62">
        <f ca="1">BL67*'SaaS - Cohorts (Logos)'!BL67</f>
        <v>14.414399999999999</v>
      </c>
      <c r="BM271" s="62">
        <f ca="1">BM67*'SaaS - Cohorts (Logos)'!BM67</f>
        <v>12.684671999999999</v>
      </c>
      <c r="BN271" s="62">
        <f ca="1">BN67*'SaaS - Cohorts (Logos)'!BN67</f>
        <v>11.16251136</v>
      </c>
      <c r="BO271" s="62">
        <f ca="1">BO67*'SaaS - Cohorts (Logos)'!BO67</f>
        <v>9.8230099967999998</v>
      </c>
      <c r="BP271" s="62">
        <f ca="1">BP67*'SaaS - Cohorts (Logos)'!BP67</f>
        <v>8.6442487971839999</v>
      </c>
      <c r="BQ271" s="62">
        <f ca="1">BQ67*'SaaS - Cohorts (Logos)'!BQ67</f>
        <v>7.6069389415219195</v>
      </c>
      <c r="BR271" s="62">
        <f ca="1">BR67*'SaaS - Cohorts (Logos)'!BR67</f>
        <v>6.69410626853929</v>
      </c>
      <c r="BS271" s="62">
        <f ca="1">BS67*'SaaS - Cohorts (Logos)'!BS67</f>
        <v>5.8908135163145747</v>
      </c>
      <c r="BT271" s="62">
        <f ca="1">BT67*'SaaS - Cohorts (Logos)'!BT67</f>
        <v>5.1839158943568258</v>
      </c>
      <c r="BU271" s="62">
        <f ca="1">BU67*'SaaS - Cohorts (Logos)'!BU67</f>
        <v>4.5618459870340065</v>
      </c>
      <c r="BV271" s="62">
        <f ca="1">BV67*'SaaS - Cohorts (Logos)'!BV67</f>
        <v>4.0144244685899251</v>
      </c>
      <c r="BW271" s="62">
        <f ca="1">BW67*'SaaS - Cohorts (Logos)'!BW67</f>
        <v>3.5326935323591346</v>
      </c>
      <c r="BX271" s="62">
        <f ca="1">BX67*'SaaS - Cohorts (Logos)'!BX67</f>
        <v>3.1087703084760387</v>
      </c>
      <c r="BY271" s="62">
        <f ca="1">BY67*'SaaS - Cohorts (Logos)'!BY67</f>
        <v>2.7357178714589141</v>
      </c>
      <c r="BZ271" s="62">
        <f ca="1">BZ67*'SaaS - Cohorts (Logos)'!BZ67</f>
        <v>2.4074317268838445</v>
      </c>
      <c r="CA271" s="62">
        <f ca="1">CA67*'SaaS - Cohorts (Logos)'!CA67</f>
        <v>2.1185399196577825</v>
      </c>
      <c r="CB271" s="62">
        <f ca="1">CB67*'SaaS - Cohorts (Logos)'!CB67</f>
        <v>1.8643151292988489</v>
      </c>
      <c r="CC271" s="62">
        <f ca="1">CC67*'SaaS - Cohorts (Logos)'!CC67</f>
        <v>1.6405973137829872</v>
      </c>
      <c r="CD271" s="62">
        <f ca="1">CD67*'SaaS - Cohorts (Logos)'!CD67</f>
        <v>1.4437256361290289</v>
      </c>
      <c r="CE271" s="62">
        <f ca="1">CE67*'SaaS - Cohorts (Logos)'!CE67</f>
        <v>1.2704785597935455</v>
      </c>
      <c r="CF271" s="62">
        <f ca="1">CF67*'SaaS - Cohorts (Logos)'!CF67</f>
        <v>1.11802113261832</v>
      </c>
      <c r="CG271" s="62">
        <f ca="1">CG67*'SaaS - Cohorts (Logos)'!CG67</f>
        <v>0.98385859670412157</v>
      </c>
      <c r="CH271" s="62">
        <f ca="1">CH67*'SaaS - Cohorts (Logos)'!CH67</f>
        <v>0.86579556509962685</v>
      </c>
      <c r="CI271" s="62">
        <f ca="1">CI67*'SaaS - Cohorts (Logos)'!CI67</f>
        <v>0.7619000972876715</v>
      </c>
      <c r="CJ271" s="62">
        <f ca="1">CJ67*'SaaS - Cohorts (Logos)'!CJ67</f>
        <v>0.67047208561315097</v>
      </c>
      <c r="CK271" s="62">
        <f ca="1">CK67*'SaaS - Cohorts (Logos)'!CK67</f>
        <v>0.59001543533957279</v>
      </c>
      <c r="CL271" s="62">
        <f ca="1">CL67*'SaaS - Cohorts (Logos)'!CL67</f>
        <v>0.51921358309882404</v>
      </c>
      <c r="CM271" s="62">
        <f ca="1">CM67*'SaaS - Cohorts (Logos)'!CM67</f>
        <v>0.45690795312696519</v>
      </c>
      <c r="CN271" s="62">
        <f ca="1">CN67*'SaaS - Cohorts (Logos)'!CN67</f>
        <v>0.40207899875172937</v>
      </c>
      <c r="CO271" s="62">
        <f ca="1">CO67*'SaaS - Cohorts (Logos)'!CO67</f>
        <v>0.35382951890152187</v>
      </c>
      <c r="CP271" s="62">
        <f ca="1">CP67*'SaaS - Cohorts (Logos)'!CP67</f>
        <v>0.31136997663333921</v>
      </c>
      <c r="CQ271" s="62">
        <f ca="1">CQ67*'SaaS - Cohorts (Logos)'!CQ67</f>
        <v>0.2740055794373385</v>
      </c>
      <c r="CR271" s="62">
        <f ca="1">CR67*'SaaS - Cohorts (Logos)'!CR67</f>
        <v>0.24112490990485791</v>
      </c>
      <c r="CS271" s="62">
        <f ca="1">CS67*'SaaS - Cohorts (Logos)'!CS67</f>
        <v>0.21218992071627496</v>
      </c>
      <c r="CT271" s="62">
        <f ca="1">CT67*'SaaS - Cohorts (Logos)'!CT67</f>
        <v>0.18672713023032197</v>
      </c>
      <c r="CU271" s="62">
        <f ca="1">CU67*'SaaS - Cohorts (Logos)'!CU67</f>
        <v>0.16431987460268335</v>
      </c>
      <c r="CV271" s="62">
        <f ca="1">CV67*'SaaS - Cohorts (Logos)'!CV67</f>
        <v>0.14460148965036135</v>
      </c>
      <c r="CW271" s="62">
        <f ca="1">CW67*'SaaS - Cohorts (Logos)'!CW67</f>
        <v>0.127249310892318</v>
      </c>
      <c r="CX271" s="62">
        <f ca="1">CX67*'SaaS - Cohorts (Logos)'!CX67</f>
        <v>0.11197939358523984</v>
      </c>
      <c r="CY271" s="62">
        <f ca="1">CY67*'SaaS - Cohorts (Logos)'!CY67</f>
        <v>9.8541866355011054E-2</v>
      </c>
      <c r="CZ271" s="62">
        <f ca="1">CZ67*'SaaS - Cohorts (Logos)'!CZ67</f>
        <v>8.6716842392409732E-2</v>
      </c>
      <c r="DA271" s="62">
        <f ca="1">DA67*'SaaS - Cohorts (Logos)'!DA67</f>
        <v>7.6310821305320575E-2</v>
      </c>
      <c r="DB271" s="62">
        <f ca="1">DB67*'SaaS - Cohorts (Logos)'!DB67</f>
        <v>6.7153522748682096E-2</v>
      </c>
      <c r="DC271" s="62">
        <f ca="1">DC67*'SaaS - Cohorts (Logos)'!DC67</f>
        <v>5.9095100018840246E-2</v>
      </c>
      <c r="DD271" s="62">
        <f ca="1">DD67*'SaaS - Cohorts (Logos)'!DD67</f>
        <v>5.2003688016579425E-2</v>
      </c>
      <c r="DE271" s="62">
        <f ca="1">DE67*'SaaS - Cohorts (Logos)'!DE67</f>
        <v>4.5763245454589901E-2</v>
      </c>
      <c r="DF271" s="62">
        <f ca="1">DF67*'SaaS - Cohorts (Logos)'!DF67</f>
        <v>4.0271656000039117E-2</v>
      </c>
      <c r="DG271" s="62">
        <f ca="1">DG67*'SaaS - Cohorts (Logos)'!DG67</f>
        <v>3.5439057280034422E-2</v>
      </c>
      <c r="DH271" s="62">
        <f ca="1">DH67*'SaaS - Cohorts (Logos)'!DH67</f>
        <v>3.1186370406430287E-2</v>
      </c>
      <c r="DI271" s="62">
        <f ca="1">DI67*'SaaS - Cohorts (Logos)'!DI67</f>
        <v>2.7444005957658654E-2</v>
      </c>
      <c r="DJ271" s="62">
        <f ca="1">DJ67*'SaaS - Cohorts (Logos)'!DJ67</f>
        <v>2.4150725242739614E-2</v>
      </c>
      <c r="DK271" s="62">
        <f ca="1">DK67*'SaaS - Cohorts (Logos)'!DK67</f>
        <v>2.1252638213610859E-2</v>
      </c>
      <c r="DL271" s="62">
        <f ca="1">DL67*'SaaS - Cohorts (Logos)'!DL67</f>
        <v>1.8702321627977553E-2</v>
      </c>
      <c r="DM271" s="62">
        <f ca="1">DM67*'SaaS - Cohorts (Logos)'!DM67</f>
        <v>1.6458043032620245E-2</v>
      </c>
      <c r="DN271" s="62">
        <f ca="1">DN67*'SaaS - Cohorts (Logos)'!DN67</f>
        <v>1.4483077868705816E-2</v>
      </c>
      <c r="DO271" s="62">
        <f ca="1">DO67*'SaaS - Cohorts (Logos)'!DO67</f>
        <v>1.2745108524461118E-2</v>
      </c>
      <c r="DP271" s="62">
        <f ca="1">DP67*'SaaS - Cohorts (Logos)'!DP67</f>
        <v>1.1215695501525784E-2</v>
      </c>
      <c r="DQ271" s="62">
        <f ca="1">DQ67*'SaaS - Cohorts (Logos)'!DQ67</f>
        <v>9.8698120413426918E-3</v>
      </c>
      <c r="DR271" s="62">
        <f ca="1">DR67*'SaaS - Cohorts (Logos)'!DR67</f>
        <v>8.6854345963815662E-3</v>
      </c>
    </row>
    <row r="272" spans="2:122" ht="15.75" customHeight="1">
      <c r="B272" s="195">
        <v>44896</v>
      </c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62">
        <f ca="1">BK68*'SaaS - Cohorts (Logos)'!BK68</f>
        <v>16.38</v>
      </c>
      <c r="BL272" s="62">
        <f ca="1">BL68*'SaaS - Cohorts (Logos)'!BL68</f>
        <v>14.414399999999999</v>
      </c>
      <c r="BM272" s="62">
        <f ca="1">BM68*'SaaS - Cohorts (Logos)'!BM68</f>
        <v>12.684671999999999</v>
      </c>
      <c r="BN272" s="62">
        <f ca="1">BN68*'SaaS - Cohorts (Logos)'!BN68</f>
        <v>11.16251136</v>
      </c>
      <c r="BO272" s="62">
        <f ca="1">BO68*'SaaS - Cohorts (Logos)'!BO68</f>
        <v>9.8230099967999998</v>
      </c>
      <c r="BP272" s="62">
        <f ca="1">BP68*'SaaS - Cohorts (Logos)'!BP68</f>
        <v>8.6442487971839999</v>
      </c>
      <c r="BQ272" s="62">
        <f ca="1">BQ68*'SaaS - Cohorts (Logos)'!BQ68</f>
        <v>7.6069389415219195</v>
      </c>
      <c r="BR272" s="62">
        <f ca="1">BR68*'SaaS - Cohorts (Logos)'!BR68</f>
        <v>6.69410626853929</v>
      </c>
      <c r="BS272" s="62">
        <f ca="1">BS68*'SaaS - Cohorts (Logos)'!BS68</f>
        <v>5.8908135163145747</v>
      </c>
      <c r="BT272" s="62">
        <f ca="1">BT68*'SaaS - Cohorts (Logos)'!BT68</f>
        <v>5.1839158943568258</v>
      </c>
      <c r="BU272" s="62">
        <f ca="1">BU68*'SaaS - Cohorts (Logos)'!BU68</f>
        <v>4.5618459870340065</v>
      </c>
      <c r="BV272" s="62">
        <f ca="1">BV68*'SaaS - Cohorts (Logos)'!BV68</f>
        <v>4.0144244685899251</v>
      </c>
      <c r="BW272" s="62">
        <f ca="1">BW68*'SaaS - Cohorts (Logos)'!BW68</f>
        <v>3.5326935323591346</v>
      </c>
      <c r="BX272" s="62">
        <f ca="1">BX68*'SaaS - Cohorts (Logos)'!BX68</f>
        <v>3.1087703084760387</v>
      </c>
      <c r="BY272" s="62">
        <f ca="1">BY68*'SaaS - Cohorts (Logos)'!BY68</f>
        <v>2.7357178714589141</v>
      </c>
      <c r="BZ272" s="62">
        <f ca="1">BZ68*'SaaS - Cohorts (Logos)'!BZ68</f>
        <v>2.4074317268838445</v>
      </c>
      <c r="CA272" s="62">
        <f ca="1">CA68*'SaaS - Cohorts (Logos)'!CA68</f>
        <v>2.1185399196577825</v>
      </c>
      <c r="CB272" s="62">
        <f ca="1">CB68*'SaaS - Cohorts (Logos)'!CB68</f>
        <v>1.8643151292988489</v>
      </c>
      <c r="CC272" s="62">
        <f ca="1">CC68*'SaaS - Cohorts (Logos)'!CC68</f>
        <v>1.6405973137829872</v>
      </c>
      <c r="CD272" s="62">
        <f ca="1">CD68*'SaaS - Cohorts (Logos)'!CD68</f>
        <v>1.4437256361290289</v>
      </c>
      <c r="CE272" s="62">
        <f ca="1">CE68*'SaaS - Cohorts (Logos)'!CE68</f>
        <v>1.2704785597935455</v>
      </c>
      <c r="CF272" s="62">
        <f ca="1">CF68*'SaaS - Cohorts (Logos)'!CF68</f>
        <v>1.11802113261832</v>
      </c>
      <c r="CG272" s="62">
        <f ca="1">CG68*'SaaS - Cohorts (Logos)'!CG68</f>
        <v>0.98385859670412157</v>
      </c>
      <c r="CH272" s="62">
        <f ca="1">CH68*'SaaS - Cohorts (Logos)'!CH68</f>
        <v>0.86579556509962685</v>
      </c>
      <c r="CI272" s="62">
        <f ca="1">CI68*'SaaS - Cohorts (Logos)'!CI68</f>
        <v>0.7619000972876715</v>
      </c>
      <c r="CJ272" s="62">
        <f ca="1">CJ68*'SaaS - Cohorts (Logos)'!CJ68</f>
        <v>0.67047208561315097</v>
      </c>
      <c r="CK272" s="62">
        <f ca="1">CK68*'SaaS - Cohorts (Logos)'!CK68</f>
        <v>0.59001543533957279</v>
      </c>
      <c r="CL272" s="62">
        <f ca="1">CL68*'SaaS - Cohorts (Logos)'!CL68</f>
        <v>0.51921358309882404</v>
      </c>
      <c r="CM272" s="62">
        <f ca="1">CM68*'SaaS - Cohorts (Logos)'!CM68</f>
        <v>0.45690795312696519</v>
      </c>
      <c r="CN272" s="62">
        <f ca="1">CN68*'SaaS - Cohorts (Logos)'!CN68</f>
        <v>0.40207899875172937</v>
      </c>
      <c r="CO272" s="62">
        <f ca="1">CO68*'SaaS - Cohorts (Logos)'!CO68</f>
        <v>0.35382951890152187</v>
      </c>
      <c r="CP272" s="62">
        <f ca="1">CP68*'SaaS - Cohorts (Logos)'!CP68</f>
        <v>0.31136997663333921</v>
      </c>
      <c r="CQ272" s="62">
        <f ca="1">CQ68*'SaaS - Cohorts (Logos)'!CQ68</f>
        <v>0.2740055794373385</v>
      </c>
      <c r="CR272" s="62">
        <f ca="1">CR68*'SaaS - Cohorts (Logos)'!CR68</f>
        <v>0.24112490990485791</v>
      </c>
      <c r="CS272" s="62">
        <f ca="1">CS68*'SaaS - Cohorts (Logos)'!CS68</f>
        <v>0.21218992071627496</v>
      </c>
      <c r="CT272" s="62">
        <f ca="1">CT68*'SaaS - Cohorts (Logos)'!CT68</f>
        <v>0.18672713023032197</v>
      </c>
      <c r="CU272" s="62">
        <f ca="1">CU68*'SaaS - Cohorts (Logos)'!CU68</f>
        <v>0.16431987460268335</v>
      </c>
      <c r="CV272" s="62">
        <f ca="1">CV68*'SaaS - Cohorts (Logos)'!CV68</f>
        <v>0.14460148965036135</v>
      </c>
      <c r="CW272" s="62">
        <f ca="1">CW68*'SaaS - Cohorts (Logos)'!CW68</f>
        <v>0.127249310892318</v>
      </c>
      <c r="CX272" s="62">
        <f ca="1">CX68*'SaaS - Cohorts (Logos)'!CX68</f>
        <v>0.11197939358523984</v>
      </c>
      <c r="CY272" s="62">
        <f ca="1">CY68*'SaaS - Cohorts (Logos)'!CY68</f>
        <v>9.8541866355011054E-2</v>
      </c>
      <c r="CZ272" s="62">
        <f ca="1">CZ68*'SaaS - Cohorts (Logos)'!CZ68</f>
        <v>8.6716842392409732E-2</v>
      </c>
      <c r="DA272" s="62">
        <f ca="1">DA68*'SaaS - Cohorts (Logos)'!DA68</f>
        <v>7.6310821305320575E-2</v>
      </c>
      <c r="DB272" s="62">
        <f ca="1">DB68*'SaaS - Cohorts (Logos)'!DB68</f>
        <v>6.7153522748682096E-2</v>
      </c>
      <c r="DC272" s="62">
        <f ca="1">DC68*'SaaS - Cohorts (Logos)'!DC68</f>
        <v>5.9095100018840246E-2</v>
      </c>
      <c r="DD272" s="62">
        <f ca="1">DD68*'SaaS - Cohorts (Logos)'!DD68</f>
        <v>5.2003688016579425E-2</v>
      </c>
      <c r="DE272" s="62">
        <f ca="1">DE68*'SaaS - Cohorts (Logos)'!DE68</f>
        <v>4.5763245454589901E-2</v>
      </c>
      <c r="DF272" s="62">
        <f ca="1">DF68*'SaaS - Cohorts (Logos)'!DF68</f>
        <v>4.0271656000039117E-2</v>
      </c>
      <c r="DG272" s="62">
        <f ca="1">DG68*'SaaS - Cohorts (Logos)'!DG68</f>
        <v>3.5439057280034422E-2</v>
      </c>
      <c r="DH272" s="62">
        <f ca="1">DH68*'SaaS - Cohorts (Logos)'!DH68</f>
        <v>3.1186370406430287E-2</v>
      </c>
      <c r="DI272" s="62">
        <f ca="1">DI68*'SaaS - Cohorts (Logos)'!DI68</f>
        <v>2.7444005957658654E-2</v>
      </c>
      <c r="DJ272" s="62">
        <f ca="1">DJ68*'SaaS - Cohorts (Logos)'!DJ68</f>
        <v>2.4150725242739614E-2</v>
      </c>
      <c r="DK272" s="62">
        <f ca="1">DK68*'SaaS - Cohorts (Logos)'!DK68</f>
        <v>2.1252638213610859E-2</v>
      </c>
      <c r="DL272" s="62">
        <f ca="1">DL68*'SaaS - Cohorts (Logos)'!DL68</f>
        <v>1.8702321627977553E-2</v>
      </c>
      <c r="DM272" s="62">
        <f ca="1">DM68*'SaaS - Cohorts (Logos)'!DM68</f>
        <v>1.6458043032620245E-2</v>
      </c>
      <c r="DN272" s="62">
        <f ca="1">DN68*'SaaS - Cohorts (Logos)'!DN68</f>
        <v>1.4483077868705816E-2</v>
      </c>
      <c r="DO272" s="62">
        <f ca="1">DO68*'SaaS - Cohorts (Logos)'!DO68</f>
        <v>1.2745108524461118E-2</v>
      </c>
      <c r="DP272" s="62">
        <f ca="1">DP68*'SaaS - Cohorts (Logos)'!DP68</f>
        <v>1.1215695501525784E-2</v>
      </c>
      <c r="DQ272" s="62">
        <f ca="1">DQ68*'SaaS - Cohorts (Logos)'!DQ68</f>
        <v>9.8698120413426918E-3</v>
      </c>
      <c r="DR272" s="62">
        <f ca="1">DR68*'SaaS - Cohorts (Logos)'!DR68</f>
        <v>8.6854345963815662E-3</v>
      </c>
    </row>
    <row r="273" spans="2:122" ht="15.75" customHeight="1"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79"/>
      <c r="BL273" s="63"/>
      <c r="BM273" s="63"/>
      <c r="BN273" s="63"/>
    </row>
    <row r="274" spans="2:122" ht="15.75" customHeight="1">
      <c r="B274" s="80" t="s">
        <v>262</v>
      </c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  <c r="BG274" s="80"/>
      <c r="BH274" s="80"/>
      <c r="BI274" s="80"/>
      <c r="BJ274" s="80"/>
      <c r="BK274" s="180">
        <f t="shared" ref="BK274:DR274" ca="1" si="183">+BK212
+IFERROR(INDEX(D213:BK272,60-0,1),0)
+IFERROR(INDEX(D213:BK272,60-1,2),0)
+IFERROR(INDEX(D213:BK272,60-2,3),0)
+IFERROR(INDEX(D213:BK272,60-3,4),0)
+IFERROR(INDEX(D213:BK272,60-4,5),0)
+IFERROR(INDEX(D213:BK272,60-5,6),0)
+IFERROR(INDEX(D213:BK272,60-6,7),0)
+IFERROR(INDEX(D213:BK272,60-7,8),0)
+IFERROR(INDEX(D213:BK272,60-8,9),0)
+IFERROR(INDEX(D213:BK272,60-9,10),0)
+IFERROR(INDEX(D213:BK272,60-10,11),0)
+IFERROR(INDEX(D213:BK272,60-11,12),0)
+IFERROR(INDEX(D213:BK272,60-12,13),0)
+IFERROR(INDEX(D213:BK272,60-13,14),0)
+IFERROR(INDEX(D213:BK272,60-14,15),0)
+IFERROR(INDEX(D213:BK272,60-15,16),0)
+IFERROR(INDEX(D213:BK272,60-16,17),0)
+IFERROR(INDEX(D213:BK272,60-17,18),0)
+IFERROR(INDEX(D213:BK272,60-18,19),0)
+IFERROR(INDEX(D213:BK272,60-19,20),0)
+IFERROR(INDEX(D213:BK272,60-20,21),0)
+IFERROR(INDEX(D213:BK272,60-21,22),0)
+IFERROR(INDEX(D213:BK272,60-22,23),0)
+IFERROR(INDEX(D213:BK272,60-23,24),0)
+IFERROR(INDEX(D213:BK272,60-24,25),0)
+IFERROR(INDEX(D213:BK272,60-25,26),0)
+IFERROR(INDEX(D213:BK272,60-26,27),0)
+IFERROR(INDEX(D213:BK272,60-27,28),0)
+IFERROR(INDEX(D213:BK272,60-28,29),0)
+IFERROR(INDEX(D213:BK272,60-29,30),0)
+IFERROR(INDEX(D213:BK272,60-30,31),0)
+IFERROR(INDEX(D213:BK272,60-31,32),0)
+IFERROR(INDEX(D213:BK272,60-32,33),0)
+IFERROR(INDEX(D213:BK272,60-33,34),0)
+IFERROR(INDEX(D213:BK272,60-34,35),0)
+IFERROR(INDEX(D213:BK272,60-35,36),0)
+IFERROR(INDEX(D213:BK272,60-36,37),0)
+IFERROR(INDEX(D213:BK272,60-37,38),0)
+IFERROR(INDEX(D213:BK272,60-38,39),0)
+IFERROR(INDEX(D213:BK272,60-39,40),0)
+IFERROR(INDEX(D213:BK272,60-40,41),0)
+IFERROR(INDEX(D213:BK272,60-41,42),0)
+IFERROR(INDEX(D213:BK272,60-42,43),0)
+IFERROR(INDEX(D213:BK272,60-43,44),0)
+IFERROR(INDEX(D213:BK272,60-44,45),0)
+IFERROR(INDEX(D213:BK272,60-45,46),0)
+IFERROR(INDEX(D213:BK272,60-46,47),0)
+IFERROR(INDEX(D213:BK272,60-47,48),0)
+IFERROR(INDEX(D213:BK272,60-48,49),0)
+IFERROR(INDEX(D213:BK272,60-49,50),0)
+IFERROR(INDEX(D213:BK272,60-50,51),0)
+IFERROR(INDEX(D213:BK272,60-51,52),0)
+IFERROR(INDEX(D213:BK272,60-52,53),0)
+IFERROR(INDEX(D213:BK272,60-53,54),0)
+IFERROR(INDEX(D213:BK272,60-54,55),0)
+IFERROR(INDEX(D213:BK272,60-55,56),0)
+IFERROR(INDEX(D213:BK272,60-56,57),0)
+IFERROR(INDEX(D213:BK272,60-57,58),0)
+IFERROR(INDEX(D213:BK272,60-58,59),0)
+IFERROR(INDEX(D213:BK272,60-59,60),0)</f>
        <v>3</v>
      </c>
      <c r="BL274" s="180">
        <f t="shared" ca="1" si="183"/>
        <v>2.64</v>
      </c>
      <c r="BM274" s="180">
        <f t="shared" ca="1" si="183"/>
        <v>2.3231999999999999</v>
      </c>
      <c r="BN274" s="180">
        <f t="shared" ca="1" si="183"/>
        <v>2.044416</v>
      </c>
      <c r="BO274" s="180">
        <f t="shared" ca="1" si="183"/>
        <v>1.7990860800000001</v>
      </c>
      <c r="BP274" s="180">
        <f t="shared" ca="1" si="183"/>
        <v>1.5831957504</v>
      </c>
      <c r="BQ274" s="180">
        <f t="shared" ca="1" si="183"/>
        <v>1.3932122603520001</v>
      </c>
      <c r="BR274" s="180">
        <f t="shared" ca="1" si="183"/>
        <v>1.6460267891097602</v>
      </c>
      <c r="BS274" s="180">
        <f t="shared" ca="1" si="183"/>
        <v>2.2885035744165889</v>
      </c>
      <c r="BT274" s="180">
        <f t="shared" ca="1" si="183"/>
        <v>3.2738831454865984</v>
      </c>
      <c r="BU274" s="180">
        <f t="shared" ca="1" si="183"/>
        <v>4.1410171680282062</v>
      </c>
      <c r="BV274" s="180">
        <f t="shared" ca="1" si="183"/>
        <v>4.9040951078648218</v>
      </c>
      <c r="BW274" s="180">
        <f t="shared" ca="1" si="183"/>
        <v>5.5756036949210426</v>
      </c>
      <c r="BX274" s="180">
        <f t="shared" ca="1" si="183"/>
        <v>6.586531251530519</v>
      </c>
      <c r="BY274" s="180">
        <f t="shared" ca="1" si="183"/>
        <v>7.8961475013468556</v>
      </c>
      <c r="BZ274" s="180">
        <f t="shared" ca="1" si="183"/>
        <v>9.4686098011852344</v>
      </c>
      <c r="CA274" s="180">
        <f t="shared" ca="1" si="183"/>
        <v>10.852376625043005</v>
      </c>
      <c r="CB274" s="180">
        <f t="shared" ca="1" si="183"/>
        <v>12.070091430037843</v>
      </c>
      <c r="CC274" s="180">
        <f t="shared" ca="1" si="183"/>
        <v>13.561680458433301</v>
      </c>
      <c r="CD274" s="180">
        <f t="shared" ca="1" si="183"/>
        <v>15.294278803421305</v>
      </c>
      <c r="CE274" s="180">
        <f t="shared" ca="1" si="183"/>
        <v>17.238965347010748</v>
      </c>
      <c r="CF274" s="180">
        <f t="shared" ca="1" si="183"/>
        <v>19.790289505369461</v>
      </c>
      <c r="CG274" s="180">
        <f t="shared" ca="1" si="183"/>
        <v>22.875454764725127</v>
      </c>
      <c r="CH274" s="180">
        <f t="shared" ca="1" si="183"/>
        <v>26.430400192958114</v>
      </c>
      <c r="CI274" s="180">
        <f t="shared" ca="1" si="183"/>
        <v>29.558752169803135</v>
      </c>
      <c r="CJ274" s="180">
        <f t="shared" ca="1" si="183"/>
        <v>33.991701909426759</v>
      </c>
      <c r="CK274" s="180">
        <f t="shared" ca="1" si="183"/>
        <v>39.572697680295548</v>
      </c>
      <c r="CL274" s="180">
        <f t="shared" ca="1" si="183"/>
        <v>46.163973958660087</v>
      </c>
      <c r="CM274" s="180">
        <f t="shared" ca="1" si="183"/>
        <v>51.964297083620878</v>
      </c>
      <c r="CN274" s="180">
        <f t="shared" ca="1" si="183"/>
        <v>57.068581433586374</v>
      </c>
      <c r="CO274" s="180">
        <f t="shared" ca="1" si="183"/>
        <v>63.240351661555991</v>
      </c>
      <c r="CP274" s="180">
        <f t="shared" ca="1" si="183"/>
        <v>70.351509462169275</v>
      </c>
      <c r="CQ274" s="180">
        <f t="shared" ca="1" si="183"/>
        <v>78.289328326708954</v>
      </c>
      <c r="CR274" s="180">
        <f t="shared" ca="1" si="183"/>
        <v>85.274608927503877</v>
      </c>
      <c r="CS274" s="180">
        <f t="shared" ca="1" si="183"/>
        <v>91.421655856203429</v>
      </c>
      <c r="CT274" s="180">
        <f t="shared" ca="1" si="183"/>
        <v>96.831057153458985</v>
      </c>
      <c r="CU274" s="180">
        <f t="shared" ca="1" si="183"/>
        <v>101.5913302950439</v>
      </c>
      <c r="CV274" s="180">
        <f t="shared" ca="1" si="183"/>
        <v>105.78037065963862</v>
      </c>
      <c r="CW274" s="180">
        <f t="shared" ca="1" si="183"/>
        <v>109.46672618048203</v>
      </c>
      <c r="CX274" s="180">
        <f t="shared" ca="1" si="183"/>
        <v>112.71071903882417</v>
      </c>
      <c r="CY274" s="180">
        <f t="shared" ca="1" si="183"/>
        <v>115.5654327541653</v>
      </c>
      <c r="CZ274" s="180">
        <f t="shared" ca="1" si="183"/>
        <v>118.07758082366547</v>
      </c>
      <c r="DA274" s="180">
        <f t="shared" ca="1" si="183"/>
        <v>120.28827112482557</v>
      </c>
      <c r="DB274" s="180">
        <f t="shared" ca="1" si="183"/>
        <v>122.23367858984652</v>
      </c>
      <c r="DC274" s="180">
        <f t="shared" ca="1" si="183"/>
        <v>123.94563715906492</v>
      </c>
      <c r="DD274" s="180">
        <f t="shared" ca="1" si="183"/>
        <v>125.45216069997713</v>
      </c>
      <c r="DE274" s="180">
        <f t="shared" ca="1" si="183"/>
        <v>126.77790141597987</v>
      </c>
      <c r="DF274" s="180">
        <f t="shared" ca="1" si="183"/>
        <v>127.9445532460623</v>
      </c>
      <c r="DG274" s="180">
        <f t="shared" ca="1" si="183"/>
        <v>128.97120685653476</v>
      </c>
      <c r="DH274" s="180">
        <f t="shared" ca="1" si="183"/>
        <v>129.87466203375067</v>
      </c>
      <c r="DI274" s="180">
        <f t="shared" ca="1" si="183"/>
        <v>130.66970258970059</v>
      </c>
      <c r="DJ274" s="180">
        <f t="shared" ca="1" si="183"/>
        <v>131.36933827893645</v>
      </c>
      <c r="DK274" s="180">
        <f t="shared" ca="1" si="183"/>
        <v>131.98501768546416</v>
      </c>
      <c r="DL274" s="180">
        <f t="shared" ca="1" si="183"/>
        <v>132.52681556320843</v>
      </c>
      <c r="DM274" s="180">
        <f t="shared" ca="1" si="183"/>
        <v>133.00359769562345</v>
      </c>
      <c r="DN274" s="180">
        <f t="shared" ca="1" si="183"/>
        <v>133.42316597214869</v>
      </c>
      <c r="DO274" s="180">
        <f t="shared" ca="1" si="183"/>
        <v>133.79238605549077</v>
      </c>
      <c r="DP274" s="180">
        <f t="shared" ca="1" si="183"/>
        <v>134.11729972883188</v>
      </c>
      <c r="DQ274" s="180">
        <f t="shared" ca="1" si="183"/>
        <v>134.40322376137198</v>
      </c>
      <c r="DR274" s="180">
        <f t="shared" ca="1" si="183"/>
        <v>134.65483691000745</v>
      </c>
    </row>
    <row r="275" spans="2:122" ht="15.75" customHeight="1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79"/>
      <c r="BL275" s="63"/>
      <c r="BM275" s="63"/>
      <c r="BN275" s="63"/>
    </row>
    <row r="276" spans="2:122" ht="15.75" customHeight="1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79"/>
      <c r="BL276" s="63"/>
      <c r="BM276" s="63"/>
      <c r="BN276" s="63"/>
    </row>
    <row r="277" spans="2:122" ht="15.75" customHeight="1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79"/>
      <c r="BL277" s="63"/>
      <c r="BM277" s="63"/>
      <c r="BN277" s="63"/>
    </row>
    <row r="278" spans="2:122" ht="15.75" customHeight="1">
      <c r="B278" s="17" t="s">
        <v>263</v>
      </c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79"/>
    </row>
    <row r="279" spans="2:122" ht="15.75" customHeight="1">
      <c r="B279" s="194"/>
      <c r="C279" s="194"/>
      <c r="D279" s="194"/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4"/>
      <c r="Z279" s="194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4"/>
      <c r="AL279" s="194"/>
      <c r="AM279" s="194"/>
      <c r="AN279" s="194"/>
      <c r="AO279" s="194"/>
      <c r="AP279" s="194"/>
      <c r="AQ279" s="194"/>
      <c r="AR279" s="194"/>
      <c r="AS279" s="194"/>
      <c r="AT279" s="194"/>
      <c r="AU279" s="194"/>
      <c r="AV279" s="194"/>
      <c r="AW279" s="194"/>
      <c r="AX279" s="194"/>
      <c r="AY279" s="194"/>
      <c r="AZ279" s="194"/>
      <c r="BA279" s="194"/>
      <c r="BB279" s="194"/>
      <c r="BC279" s="194"/>
      <c r="BD279" s="194"/>
      <c r="BE279" s="194"/>
      <c r="BF279" s="194"/>
      <c r="BG279" s="194"/>
      <c r="BH279" s="194"/>
      <c r="BI279" s="194"/>
      <c r="BJ279" s="194"/>
      <c r="BK279" s="70">
        <v>1</v>
      </c>
      <c r="BL279" s="56">
        <v>2</v>
      </c>
      <c r="BM279" s="56">
        <v>3</v>
      </c>
      <c r="BN279" s="56">
        <v>4</v>
      </c>
      <c r="BO279" s="56">
        <v>5</v>
      </c>
      <c r="BP279" s="56">
        <v>6</v>
      </c>
      <c r="BQ279" s="56">
        <v>7</v>
      </c>
      <c r="BR279" s="56">
        <v>8</v>
      </c>
      <c r="BS279" s="56">
        <v>9</v>
      </c>
      <c r="BT279" s="56">
        <v>10</v>
      </c>
      <c r="BU279" s="56">
        <v>11</v>
      </c>
      <c r="BV279" s="56">
        <v>12</v>
      </c>
      <c r="BW279" s="56">
        <v>13</v>
      </c>
      <c r="BX279" s="56">
        <v>14</v>
      </c>
      <c r="BY279" s="56">
        <v>15</v>
      </c>
      <c r="BZ279" s="56">
        <v>16</v>
      </c>
      <c r="CA279" s="56">
        <v>17</v>
      </c>
      <c r="CB279" s="56">
        <v>18</v>
      </c>
      <c r="CC279" s="56">
        <v>19</v>
      </c>
      <c r="CD279" s="56">
        <v>20</v>
      </c>
      <c r="CE279" s="56">
        <v>21</v>
      </c>
      <c r="CF279" s="56">
        <v>22</v>
      </c>
      <c r="CG279" s="56">
        <v>23</v>
      </c>
      <c r="CH279" s="56">
        <v>24</v>
      </c>
      <c r="CI279" s="56">
        <v>25</v>
      </c>
      <c r="CJ279" s="56">
        <v>26</v>
      </c>
      <c r="CK279" s="56">
        <v>27</v>
      </c>
      <c r="CL279" s="56">
        <v>28</v>
      </c>
      <c r="CM279" s="56">
        <v>29</v>
      </c>
      <c r="CN279" s="56">
        <v>30</v>
      </c>
      <c r="CO279" s="56">
        <v>31</v>
      </c>
      <c r="CP279" s="56">
        <v>32</v>
      </c>
      <c r="CQ279" s="56">
        <v>33</v>
      </c>
      <c r="CR279" s="56">
        <v>34</v>
      </c>
      <c r="CS279" s="56">
        <v>35</v>
      </c>
      <c r="CT279" s="56">
        <v>36</v>
      </c>
      <c r="CU279" s="56">
        <v>37</v>
      </c>
      <c r="CV279" s="56">
        <v>38</v>
      </c>
      <c r="CW279" s="56">
        <v>39</v>
      </c>
      <c r="CX279" s="56">
        <v>40</v>
      </c>
      <c r="CY279" s="56">
        <v>41</v>
      </c>
      <c r="CZ279" s="56">
        <v>42</v>
      </c>
      <c r="DA279" s="56">
        <v>43</v>
      </c>
      <c r="DB279" s="56">
        <v>44</v>
      </c>
      <c r="DC279" s="56">
        <v>45</v>
      </c>
      <c r="DD279" s="56">
        <v>46</v>
      </c>
      <c r="DE279" s="56">
        <v>47</v>
      </c>
      <c r="DF279" s="56">
        <v>48</v>
      </c>
      <c r="DG279" s="56">
        <v>49</v>
      </c>
      <c r="DH279" s="56">
        <v>50</v>
      </c>
      <c r="DI279" s="56">
        <v>51</v>
      </c>
      <c r="DJ279" s="56">
        <v>52</v>
      </c>
      <c r="DK279" s="56">
        <v>53</v>
      </c>
      <c r="DL279" s="56">
        <v>54</v>
      </c>
      <c r="DM279" s="56">
        <v>55</v>
      </c>
      <c r="DN279" s="56">
        <v>56</v>
      </c>
      <c r="DO279" s="56">
        <v>57</v>
      </c>
      <c r="DP279" s="56">
        <v>58</v>
      </c>
      <c r="DQ279" s="56">
        <v>59</v>
      </c>
      <c r="DR279" s="56">
        <v>60</v>
      </c>
    </row>
    <row r="280" spans="2:122" ht="15.75" customHeight="1">
      <c r="B280" s="195" t="s">
        <v>86</v>
      </c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62">
        <f>BK76*'SaaS - Cohorts (Logos)'!BK8</f>
        <v>0</v>
      </c>
      <c r="BL280" s="62">
        <f>BL76*'SaaS - Cohorts (Logos)'!BL8</f>
        <v>0</v>
      </c>
      <c r="BM280" s="62">
        <f>BM76*'SaaS - Cohorts (Logos)'!BM8</f>
        <v>0</v>
      </c>
      <c r="BN280" s="62">
        <f>BN76*'SaaS - Cohorts (Logos)'!BN8</f>
        <v>0</v>
      </c>
      <c r="BO280" s="62">
        <f>BO76*'SaaS - Cohorts (Logos)'!BO8</f>
        <v>0</v>
      </c>
      <c r="BP280" s="62">
        <f>BP76*'SaaS - Cohorts (Logos)'!BP8</f>
        <v>0</v>
      </c>
      <c r="BQ280" s="62">
        <f>BQ76*'SaaS - Cohorts (Logos)'!BQ8</f>
        <v>0</v>
      </c>
      <c r="BR280" s="62">
        <f>BR76*'SaaS - Cohorts (Logos)'!BR8</f>
        <v>0</v>
      </c>
      <c r="BS280" s="62">
        <f>BS76*'SaaS - Cohorts (Logos)'!BS8</f>
        <v>0</v>
      </c>
      <c r="BT280" s="62">
        <f>BT76*'SaaS - Cohorts (Logos)'!BT8</f>
        <v>0</v>
      </c>
      <c r="BU280" s="62">
        <f>BU76*'SaaS - Cohorts (Logos)'!BU8</f>
        <v>0</v>
      </c>
      <c r="BV280" s="62">
        <f>BV76*'SaaS - Cohorts (Logos)'!BV8</f>
        <v>0</v>
      </c>
      <c r="BW280" s="62">
        <f>BW76*'SaaS - Cohorts (Logos)'!BW8</f>
        <v>0</v>
      </c>
      <c r="BX280" s="62">
        <f>BX76*'SaaS - Cohorts (Logos)'!BX8</f>
        <v>0</v>
      </c>
      <c r="BY280" s="62">
        <f>BY76*'SaaS - Cohorts (Logos)'!BY8</f>
        <v>0</v>
      </c>
      <c r="BZ280" s="62">
        <f>BZ76*'SaaS - Cohorts (Logos)'!BZ8</f>
        <v>0</v>
      </c>
      <c r="CA280" s="62">
        <f>CA76*'SaaS - Cohorts (Logos)'!CA8</f>
        <v>0</v>
      </c>
      <c r="CB280" s="62">
        <f>CB76*'SaaS - Cohorts (Logos)'!CB8</f>
        <v>0</v>
      </c>
      <c r="CC280" s="62">
        <f>CC76*'SaaS - Cohorts (Logos)'!CC8</f>
        <v>0</v>
      </c>
      <c r="CD280" s="62">
        <f>CD76*'SaaS - Cohorts (Logos)'!CD8</f>
        <v>0</v>
      </c>
      <c r="CE280" s="62">
        <f>CE76*'SaaS - Cohorts (Logos)'!CE8</f>
        <v>0</v>
      </c>
      <c r="CF280" s="62">
        <f>CF76*'SaaS - Cohorts (Logos)'!CF8</f>
        <v>0</v>
      </c>
      <c r="CG280" s="62">
        <f>CG76*'SaaS - Cohorts (Logos)'!CG8</f>
        <v>0</v>
      </c>
      <c r="CH280" s="62">
        <f>CH76*'SaaS - Cohorts (Logos)'!CH8</f>
        <v>0</v>
      </c>
      <c r="CI280" s="62">
        <f>CI76*'SaaS - Cohorts (Logos)'!CI8</f>
        <v>0</v>
      </c>
      <c r="CJ280" s="62">
        <f>CJ76*'SaaS - Cohorts (Logos)'!CJ8</f>
        <v>0</v>
      </c>
      <c r="CK280" s="62">
        <f>CK76*'SaaS - Cohorts (Logos)'!CK8</f>
        <v>0</v>
      </c>
      <c r="CL280" s="62">
        <f>CL76*'SaaS - Cohorts (Logos)'!CL8</f>
        <v>0</v>
      </c>
      <c r="CM280" s="62">
        <f>CM76*'SaaS - Cohorts (Logos)'!CM8</f>
        <v>0</v>
      </c>
      <c r="CN280" s="62">
        <f>CN76*'SaaS - Cohorts (Logos)'!CN8</f>
        <v>0</v>
      </c>
      <c r="CO280" s="62">
        <f>CO76*'SaaS - Cohorts (Logos)'!CO8</f>
        <v>0</v>
      </c>
      <c r="CP280" s="62">
        <f>CP76*'SaaS - Cohorts (Logos)'!CP8</f>
        <v>0</v>
      </c>
      <c r="CQ280" s="62">
        <f>CQ76*'SaaS - Cohorts (Logos)'!CQ8</f>
        <v>0</v>
      </c>
      <c r="CR280" s="62">
        <f>CR76*'SaaS - Cohorts (Logos)'!CR8</f>
        <v>0</v>
      </c>
      <c r="CS280" s="62">
        <f>CS76*'SaaS - Cohorts (Logos)'!CS8</f>
        <v>0</v>
      </c>
      <c r="CT280" s="62">
        <f>CT76*'SaaS - Cohorts (Logos)'!CT8</f>
        <v>0</v>
      </c>
      <c r="CU280" s="62">
        <f>CU76*'SaaS - Cohorts (Logos)'!CU8</f>
        <v>0</v>
      </c>
      <c r="CV280" s="62">
        <f>CV76*'SaaS - Cohorts (Logos)'!CV8</f>
        <v>0</v>
      </c>
      <c r="CW280" s="62">
        <f>CW76*'SaaS - Cohorts (Logos)'!CW8</f>
        <v>0</v>
      </c>
      <c r="CX280" s="62">
        <f>CX76*'SaaS - Cohorts (Logos)'!CX8</f>
        <v>0</v>
      </c>
      <c r="CY280" s="62">
        <f>CY76*'SaaS - Cohorts (Logos)'!CY8</f>
        <v>0</v>
      </c>
      <c r="CZ280" s="62">
        <f>CZ76*'SaaS - Cohorts (Logos)'!CZ8</f>
        <v>0</v>
      </c>
      <c r="DA280" s="62">
        <f>DA76*'SaaS - Cohorts (Logos)'!DA8</f>
        <v>0</v>
      </c>
      <c r="DB280" s="62">
        <f>DB76*'SaaS - Cohorts (Logos)'!DB8</f>
        <v>0</v>
      </c>
      <c r="DC280" s="62">
        <f>DC76*'SaaS - Cohorts (Logos)'!DC8</f>
        <v>0</v>
      </c>
      <c r="DD280" s="62">
        <f>DD76*'SaaS - Cohorts (Logos)'!DD8</f>
        <v>0</v>
      </c>
      <c r="DE280" s="62">
        <f>DE76*'SaaS - Cohorts (Logos)'!DE8</f>
        <v>0</v>
      </c>
      <c r="DF280" s="62">
        <f>DF76*'SaaS - Cohorts (Logos)'!DF8</f>
        <v>0</v>
      </c>
      <c r="DG280" s="62">
        <f>DG76*'SaaS - Cohorts (Logos)'!DG8</f>
        <v>0</v>
      </c>
      <c r="DH280" s="62">
        <f>DH76*'SaaS - Cohorts (Logos)'!DH8</f>
        <v>0</v>
      </c>
      <c r="DI280" s="62">
        <f>DI76*'SaaS - Cohorts (Logos)'!DI8</f>
        <v>0</v>
      </c>
      <c r="DJ280" s="62">
        <f>DJ76*'SaaS - Cohorts (Logos)'!DJ8</f>
        <v>0</v>
      </c>
      <c r="DK280" s="62">
        <f>DK76*'SaaS - Cohorts (Logos)'!DK8</f>
        <v>0</v>
      </c>
      <c r="DL280" s="62">
        <f>DL76*'SaaS - Cohorts (Logos)'!DL8</f>
        <v>0</v>
      </c>
      <c r="DM280" s="62">
        <f>DM76*'SaaS - Cohorts (Logos)'!DM8</f>
        <v>0</v>
      </c>
      <c r="DN280" s="62">
        <f>DN76*'SaaS - Cohorts (Logos)'!DN8</f>
        <v>0</v>
      </c>
      <c r="DO280" s="62">
        <f>DO76*'SaaS - Cohorts (Logos)'!DO8</f>
        <v>0</v>
      </c>
      <c r="DP280" s="62">
        <f>DP76*'SaaS - Cohorts (Logos)'!DP8</f>
        <v>0</v>
      </c>
      <c r="DQ280" s="62">
        <f>DQ76*'SaaS - Cohorts (Logos)'!DQ8</f>
        <v>0</v>
      </c>
      <c r="DR280" s="62">
        <f>DR76*'SaaS - Cohorts (Logos)'!DR8</f>
        <v>0</v>
      </c>
    </row>
    <row r="281" spans="2:122" ht="15.75" customHeight="1">
      <c r="B281" s="195">
        <f t="array" ref="B281:B340">TRANSPOSE('SaaS - Budget'!S3:BZ3)</f>
        <v>43101</v>
      </c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62">
        <f ca="1">BK77*'SaaS - Cohorts (Logos)'!BK9</f>
        <v>0</v>
      </c>
      <c r="BL281" s="62">
        <f ca="1">BL77*'SaaS - Cohorts (Logos)'!BL9</f>
        <v>0</v>
      </c>
      <c r="BM281" s="62">
        <f ca="1">BM77*'SaaS - Cohorts (Logos)'!BM9</f>
        <v>0</v>
      </c>
      <c r="BN281" s="62">
        <f ca="1">BN77*'SaaS - Cohorts (Logos)'!BN9</f>
        <v>0</v>
      </c>
      <c r="BO281" s="62">
        <f ca="1">BO77*'SaaS - Cohorts (Logos)'!BO9</f>
        <v>0</v>
      </c>
      <c r="BP281" s="62">
        <f ca="1">BP77*'SaaS - Cohorts (Logos)'!BP9</f>
        <v>0</v>
      </c>
      <c r="BQ281" s="62">
        <f ca="1">BQ77*'SaaS - Cohorts (Logos)'!BQ9</f>
        <v>0</v>
      </c>
      <c r="BR281" s="62">
        <f ca="1">BR77*'SaaS - Cohorts (Logos)'!BR9</f>
        <v>0</v>
      </c>
      <c r="BS281" s="62">
        <f ca="1">BS77*'SaaS - Cohorts (Logos)'!BS9</f>
        <v>0</v>
      </c>
      <c r="BT281" s="62">
        <f ca="1">BT77*'SaaS - Cohorts (Logos)'!BT9</f>
        <v>0</v>
      </c>
      <c r="BU281" s="62">
        <f ca="1">BU77*'SaaS - Cohorts (Logos)'!BU9</f>
        <v>0</v>
      </c>
      <c r="BV281" s="62">
        <f ca="1">BV77*'SaaS - Cohorts (Logos)'!BV9</f>
        <v>0</v>
      </c>
      <c r="BW281" s="62">
        <f ca="1">BW77*'SaaS - Cohorts (Logos)'!BW9</f>
        <v>0</v>
      </c>
      <c r="BX281" s="62">
        <f ca="1">BX77*'SaaS - Cohorts (Logos)'!BX9</f>
        <v>0</v>
      </c>
      <c r="BY281" s="62">
        <f ca="1">BY77*'SaaS - Cohorts (Logos)'!BY9</f>
        <v>0</v>
      </c>
      <c r="BZ281" s="62">
        <f ca="1">BZ77*'SaaS - Cohorts (Logos)'!BZ9</f>
        <v>0</v>
      </c>
      <c r="CA281" s="62">
        <f ca="1">CA77*'SaaS - Cohorts (Logos)'!CA9</f>
        <v>0</v>
      </c>
      <c r="CB281" s="62">
        <f ca="1">CB77*'SaaS - Cohorts (Logos)'!CB9</f>
        <v>0</v>
      </c>
      <c r="CC281" s="62">
        <f ca="1">CC77*'SaaS - Cohorts (Logos)'!CC9</f>
        <v>0</v>
      </c>
      <c r="CD281" s="62">
        <f ca="1">CD77*'SaaS - Cohorts (Logos)'!CD9</f>
        <v>0</v>
      </c>
      <c r="CE281" s="62">
        <f ca="1">CE77*'SaaS - Cohorts (Logos)'!CE9</f>
        <v>0</v>
      </c>
      <c r="CF281" s="62">
        <f ca="1">CF77*'SaaS - Cohorts (Logos)'!CF9</f>
        <v>0</v>
      </c>
      <c r="CG281" s="62">
        <f ca="1">CG77*'SaaS - Cohorts (Logos)'!CG9</f>
        <v>0</v>
      </c>
      <c r="CH281" s="62">
        <f ca="1">CH77*'SaaS - Cohorts (Logos)'!CH9</f>
        <v>0</v>
      </c>
      <c r="CI281" s="62">
        <f ca="1">CI77*'SaaS - Cohorts (Logos)'!CI9</f>
        <v>0</v>
      </c>
      <c r="CJ281" s="62">
        <f ca="1">CJ77*'SaaS - Cohorts (Logos)'!CJ9</f>
        <v>0</v>
      </c>
      <c r="CK281" s="62">
        <f ca="1">CK77*'SaaS - Cohorts (Logos)'!CK9</f>
        <v>0</v>
      </c>
      <c r="CL281" s="62">
        <f ca="1">CL77*'SaaS - Cohorts (Logos)'!CL9</f>
        <v>0</v>
      </c>
      <c r="CM281" s="62">
        <f ca="1">CM77*'SaaS - Cohorts (Logos)'!CM9</f>
        <v>0</v>
      </c>
      <c r="CN281" s="62">
        <f ca="1">CN77*'SaaS - Cohorts (Logos)'!CN9</f>
        <v>0</v>
      </c>
      <c r="CO281" s="62">
        <f ca="1">CO77*'SaaS - Cohorts (Logos)'!CO9</f>
        <v>0</v>
      </c>
      <c r="CP281" s="62">
        <f ca="1">CP77*'SaaS - Cohorts (Logos)'!CP9</f>
        <v>0</v>
      </c>
      <c r="CQ281" s="62">
        <f ca="1">CQ77*'SaaS - Cohorts (Logos)'!CQ9</f>
        <v>0</v>
      </c>
      <c r="CR281" s="62">
        <f ca="1">CR77*'SaaS - Cohorts (Logos)'!CR9</f>
        <v>0</v>
      </c>
      <c r="CS281" s="62">
        <f ca="1">CS77*'SaaS - Cohorts (Logos)'!CS9</f>
        <v>0</v>
      </c>
      <c r="CT281" s="62">
        <f ca="1">CT77*'SaaS - Cohorts (Logos)'!CT9</f>
        <v>0</v>
      </c>
      <c r="CU281" s="62">
        <f ca="1">CU77*'SaaS - Cohorts (Logos)'!CU9</f>
        <v>0</v>
      </c>
      <c r="CV281" s="62">
        <f ca="1">CV77*'SaaS - Cohorts (Logos)'!CV9</f>
        <v>0</v>
      </c>
      <c r="CW281" s="62">
        <f ca="1">CW77*'SaaS - Cohorts (Logos)'!CW9</f>
        <v>0</v>
      </c>
      <c r="CX281" s="62">
        <f ca="1">CX77*'SaaS - Cohorts (Logos)'!CX9</f>
        <v>0</v>
      </c>
      <c r="CY281" s="62">
        <f ca="1">CY77*'SaaS - Cohorts (Logos)'!CY9</f>
        <v>0</v>
      </c>
      <c r="CZ281" s="62">
        <f ca="1">CZ77*'SaaS - Cohorts (Logos)'!CZ9</f>
        <v>0</v>
      </c>
      <c r="DA281" s="62">
        <f ca="1">DA77*'SaaS - Cohorts (Logos)'!DA9</f>
        <v>0</v>
      </c>
      <c r="DB281" s="62">
        <f ca="1">DB77*'SaaS - Cohorts (Logos)'!DB9</f>
        <v>0</v>
      </c>
      <c r="DC281" s="62">
        <f ca="1">DC77*'SaaS - Cohorts (Logos)'!DC9</f>
        <v>0</v>
      </c>
      <c r="DD281" s="62">
        <f ca="1">DD77*'SaaS - Cohorts (Logos)'!DD9</f>
        <v>0</v>
      </c>
      <c r="DE281" s="62">
        <f ca="1">DE77*'SaaS - Cohorts (Logos)'!DE9</f>
        <v>0</v>
      </c>
      <c r="DF281" s="62">
        <f ca="1">DF77*'SaaS - Cohorts (Logos)'!DF9</f>
        <v>0</v>
      </c>
      <c r="DG281" s="62">
        <f ca="1">DG77*'SaaS - Cohorts (Logos)'!DG9</f>
        <v>0</v>
      </c>
      <c r="DH281" s="62">
        <f ca="1">DH77*'SaaS - Cohorts (Logos)'!DH9</f>
        <v>0</v>
      </c>
      <c r="DI281" s="62">
        <f ca="1">DI77*'SaaS - Cohorts (Logos)'!DI9</f>
        <v>0</v>
      </c>
      <c r="DJ281" s="62">
        <f ca="1">DJ77*'SaaS - Cohorts (Logos)'!DJ9</f>
        <v>0</v>
      </c>
      <c r="DK281" s="62">
        <f ca="1">DK77*'SaaS - Cohorts (Logos)'!DK9</f>
        <v>0</v>
      </c>
      <c r="DL281" s="62">
        <f ca="1">DL77*'SaaS - Cohorts (Logos)'!DL9</f>
        <v>0</v>
      </c>
      <c r="DM281" s="62">
        <f ca="1">DM77*'SaaS - Cohorts (Logos)'!DM9</f>
        <v>0</v>
      </c>
      <c r="DN281" s="62">
        <f ca="1">DN77*'SaaS - Cohorts (Logos)'!DN9</f>
        <v>0</v>
      </c>
      <c r="DO281" s="62">
        <f ca="1">DO77*'SaaS - Cohorts (Logos)'!DO9</f>
        <v>0</v>
      </c>
      <c r="DP281" s="62">
        <f ca="1">DP77*'SaaS - Cohorts (Logos)'!DP9</f>
        <v>0</v>
      </c>
      <c r="DQ281" s="62">
        <f ca="1">DQ77*'SaaS - Cohorts (Logos)'!DQ9</f>
        <v>0</v>
      </c>
      <c r="DR281" s="62">
        <f ca="1">DR77*'SaaS - Cohorts (Logos)'!DR9</f>
        <v>0</v>
      </c>
    </row>
    <row r="282" spans="2:122" ht="15.75" customHeight="1">
      <c r="B282" s="195">
        <v>43132</v>
      </c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62">
        <f ca="1">BK78*'SaaS - Cohorts (Logos)'!BK10</f>
        <v>0</v>
      </c>
      <c r="BL282" s="62">
        <f ca="1">BL78*'SaaS - Cohorts (Logos)'!BL10</f>
        <v>0</v>
      </c>
      <c r="BM282" s="62">
        <f ca="1">BM78*'SaaS - Cohorts (Logos)'!BM10</f>
        <v>0</v>
      </c>
      <c r="BN282" s="62">
        <f ca="1">BN78*'SaaS - Cohorts (Logos)'!BN10</f>
        <v>0</v>
      </c>
      <c r="BO282" s="62">
        <f ca="1">BO78*'SaaS - Cohorts (Logos)'!BO10</f>
        <v>0</v>
      </c>
      <c r="BP282" s="62">
        <f ca="1">BP78*'SaaS - Cohorts (Logos)'!BP10</f>
        <v>0</v>
      </c>
      <c r="BQ282" s="62">
        <f ca="1">BQ78*'SaaS - Cohorts (Logos)'!BQ10</f>
        <v>0</v>
      </c>
      <c r="BR282" s="62">
        <f ca="1">BR78*'SaaS - Cohorts (Logos)'!BR10</f>
        <v>0</v>
      </c>
      <c r="BS282" s="62">
        <f ca="1">BS78*'SaaS - Cohorts (Logos)'!BS10</f>
        <v>0</v>
      </c>
      <c r="BT282" s="62">
        <f ca="1">BT78*'SaaS - Cohorts (Logos)'!BT10</f>
        <v>0</v>
      </c>
      <c r="BU282" s="62">
        <f ca="1">BU78*'SaaS - Cohorts (Logos)'!BU10</f>
        <v>0</v>
      </c>
      <c r="BV282" s="62">
        <f ca="1">BV78*'SaaS - Cohorts (Logos)'!BV10</f>
        <v>0</v>
      </c>
      <c r="BW282" s="62">
        <f ca="1">BW78*'SaaS - Cohorts (Logos)'!BW10</f>
        <v>0</v>
      </c>
      <c r="BX282" s="62">
        <f ca="1">BX78*'SaaS - Cohorts (Logos)'!BX10</f>
        <v>0</v>
      </c>
      <c r="BY282" s="62">
        <f ca="1">BY78*'SaaS - Cohorts (Logos)'!BY10</f>
        <v>0</v>
      </c>
      <c r="BZ282" s="62">
        <f ca="1">BZ78*'SaaS - Cohorts (Logos)'!BZ10</f>
        <v>0</v>
      </c>
      <c r="CA282" s="62">
        <f ca="1">CA78*'SaaS - Cohorts (Logos)'!CA10</f>
        <v>0</v>
      </c>
      <c r="CB282" s="62">
        <f ca="1">CB78*'SaaS - Cohorts (Logos)'!CB10</f>
        <v>0</v>
      </c>
      <c r="CC282" s="62">
        <f ca="1">CC78*'SaaS - Cohorts (Logos)'!CC10</f>
        <v>0</v>
      </c>
      <c r="CD282" s="62">
        <f ca="1">CD78*'SaaS - Cohorts (Logos)'!CD10</f>
        <v>0</v>
      </c>
      <c r="CE282" s="62">
        <f ca="1">CE78*'SaaS - Cohorts (Logos)'!CE10</f>
        <v>0</v>
      </c>
      <c r="CF282" s="62">
        <f ca="1">CF78*'SaaS - Cohorts (Logos)'!CF10</f>
        <v>0</v>
      </c>
      <c r="CG282" s="62">
        <f ca="1">CG78*'SaaS - Cohorts (Logos)'!CG10</f>
        <v>0</v>
      </c>
      <c r="CH282" s="62">
        <f ca="1">CH78*'SaaS - Cohorts (Logos)'!CH10</f>
        <v>0</v>
      </c>
      <c r="CI282" s="62">
        <f ca="1">CI78*'SaaS - Cohorts (Logos)'!CI10</f>
        <v>0</v>
      </c>
      <c r="CJ282" s="62">
        <f ca="1">CJ78*'SaaS - Cohorts (Logos)'!CJ10</f>
        <v>0</v>
      </c>
      <c r="CK282" s="62">
        <f ca="1">CK78*'SaaS - Cohorts (Logos)'!CK10</f>
        <v>0</v>
      </c>
      <c r="CL282" s="62">
        <f ca="1">CL78*'SaaS - Cohorts (Logos)'!CL10</f>
        <v>0</v>
      </c>
      <c r="CM282" s="62">
        <f ca="1">CM78*'SaaS - Cohorts (Logos)'!CM10</f>
        <v>0</v>
      </c>
      <c r="CN282" s="62">
        <f ca="1">CN78*'SaaS - Cohorts (Logos)'!CN10</f>
        <v>0</v>
      </c>
      <c r="CO282" s="62">
        <f ca="1">CO78*'SaaS - Cohorts (Logos)'!CO10</f>
        <v>0</v>
      </c>
      <c r="CP282" s="62">
        <f ca="1">CP78*'SaaS - Cohorts (Logos)'!CP10</f>
        <v>0</v>
      </c>
      <c r="CQ282" s="62">
        <f ca="1">CQ78*'SaaS - Cohorts (Logos)'!CQ10</f>
        <v>0</v>
      </c>
      <c r="CR282" s="62">
        <f ca="1">CR78*'SaaS - Cohorts (Logos)'!CR10</f>
        <v>0</v>
      </c>
      <c r="CS282" s="62">
        <f ca="1">CS78*'SaaS - Cohorts (Logos)'!CS10</f>
        <v>0</v>
      </c>
      <c r="CT282" s="62">
        <f ca="1">CT78*'SaaS - Cohorts (Logos)'!CT10</f>
        <v>0</v>
      </c>
      <c r="CU282" s="62">
        <f ca="1">CU78*'SaaS - Cohorts (Logos)'!CU10</f>
        <v>0</v>
      </c>
      <c r="CV282" s="62">
        <f ca="1">CV78*'SaaS - Cohorts (Logos)'!CV10</f>
        <v>0</v>
      </c>
      <c r="CW282" s="62">
        <f ca="1">CW78*'SaaS - Cohorts (Logos)'!CW10</f>
        <v>0</v>
      </c>
      <c r="CX282" s="62">
        <f ca="1">CX78*'SaaS - Cohorts (Logos)'!CX10</f>
        <v>0</v>
      </c>
      <c r="CY282" s="62">
        <f ca="1">CY78*'SaaS - Cohorts (Logos)'!CY10</f>
        <v>0</v>
      </c>
      <c r="CZ282" s="62">
        <f ca="1">CZ78*'SaaS - Cohorts (Logos)'!CZ10</f>
        <v>0</v>
      </c>
      <c r="DA282" s="62">
        <f ca="1">DA78*'SaaS - Cohorts (Logos)'!DA10</f>
        <v>0</v>
      </c>
      <c r="DB282" s="62">
        <f ca="1">DB78*'SaaS - Cohorts (Logos)'!DB10</f>
        <v>0</v>
      </c>
      <c r="DC282" s="62">
        <f ca="1">DC78*'SaaS - Cohorts (Logos)'!DC10</f>
        <v>0</v>
      </c>
      <c r="DD282" s="62">
        <f ca="1">DD78*'SaaS - Cohorts (Logos)'!DD10</f>
        <v>0</v>
      </c>
      <c r="DE282" s="62">
        <f ca="1">DE78*'SaaS - Cohorts (Logos)'!DE10</f>
        <v>0</v>
      </c>
      <c r="DF282" s="62">
        <f ca="1">DF78*'SaaS - Cohorts (Logos)'!DF10</f>
        <v>0</v>
      </c>
      <c r="DG282" s="62">
        <f ca="1">DG78*'SaaS - Cohorts (Logos)'!DG10</f>
        <v>0</v>
      </c>
      <c r="DH282" s="62">
        <f ca="1">DH78*'SaaS - Cohorts (Logos)'!DH10</f>
        <v>0</v>
      </c>
      <c r="DI282" s="62">
        <f ca="1">DI78*'SaaS - Cohorts (Logos)'!DI10</f>
        <v>0</v>
      </c>
      <c r="DJ282" s="62">
        <f ca="1">DJ78*'SaaS - Cohorts (Logos)'!DJ10</f>
        <v>0</v>
      </c>
      <c r="DK282" s="62">
        <f ca="1">DK78*'SaaS - Cohorts (Logos)'!DK10</f>
        <v>0</v>
      </c>
      <c r="DL282" s="62">
        <f ca="1">DL78*'SaaS - Cohorts (Logos)'!DL10</f>
        <v>0</v>
      </c>
      <c r="DM282" s="62">
        <f ca="1">DM78*'SaaS - Cohorts (Logos)'!DM10</f>
        <v>0</v>
      </c>
      <c r="DN282" s="62">
        <f ca="1">DN78*'SaaS - Cohorts (Logos)'!DN10</f>
        <v>0</v>
      </c>
      <c r="DO282" s="62">
        <f ca="1">DO78*'SaaS - Cohorts (Logos)'!DO10</f>
        <v>0</v>
      </c>
      <c r="DP282" s="62">
        <f ca="1">DP78*'SaaS - Cohorts (Logos)'!DP10</f>
        <v>0</v>
      </c>
      <c r="DQ282" s="62">
        <f ca="1">DQ78*'SaaS - Cohorts (Logos)'!DQ10</f>
        <v>0</v>
      </c>
      <c r="DR282" s="62">
        <f ca="1">DR78*'SaaS - Cohorts (Logos)'!DR10</f>
        <v>0</v>
      </c>
    </row>
    <row r="283" spans="2:122" ht="15.75" customHeight="1">
      <c r="B283" s="195">
        <v>43160</v>
      </c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62">
        <f ca="1">BK79*'SaaS - Cohorts (Logos)'!BK11</f>
        <v>0</v>
      </c>
      <c r="BL283" s="62">
        <f ca="1">BL79*'SaaS - Cohorts (Logos)'!BL11</f>
        <v>0</v>
      </c>
      <c r="BM283" s="62">
        <f ca="1">BM79*'SaaS - Cohorts (Logos)'!BM11</f>
        <v>0</v>
      </c>
      <c r="BN283" s="62">
        <f ca="1">BN79*'SaaS - Cohorts (Logos)'!BN11</f>
        <v>0</v>
      </c>
      <c r="BO283" s="62">
        <f ca="1">BO79*'SaaS - Cohorts (Logos)'!BO11</f>
        <v>0</v>
      </c>
      <c r="BP283" s="62">
        <f ca="1">BP79*'SaaS - Cohorts (Logos)'!BP11</f>
        <v>0</v>
      </c>
      <c r="BQ283" s="62">
        <f ca="1">BQ79*'SaaS - Cohorts (Logos)'!BQ11</f>
        <v>0</v>
      </c>
      <c r="BR283" s="62">
        <f ca="1">BR79*'SaaS - Cohorts (Logos)'!BR11</f>
        <v>0</v>
      </c>
      <c r="BS283" s="62">
        <f ca="1">BS79*'SaaS - Cohorts (Logos)'!BS11</f>
        <v>0</v>
      </c>
      <c r="BT283" s="62">
        <f ca="1">BT79*'SaaS - Cohorts (Logos)'!BT11</f>
        <v>0</v>
      </c>
      <c r="BU283" s="62">
        <f ca="1">BU79*'SaaS - Cohorts (Logos)'!BU11</f>
        <v>0</v>
      </c>
      <c r="BV283" s="62">
        <f ca="1">BV79*'SaaS - Cohorts (Logos)'!BV11</f>
        <v>0</v>
      </c>
      <c r="BW283" s="62">
        <f ca="1">BW79*'SaaS - Cohorts (Logos)'!BW11</f>
        <v>0</v>
      </c>
      <c r="BX283" s="62">
        <f ca="1">BX79*'SaaS - Cohorts (Logos)'!BX11</f>
        <v>0</v>
      </c>
      <c r="BY283" s="62">
        <f ca="1">BY79*'SaaS - Cohorts (Logos)'!BY11</f>
        <v>0</v>
      </c>
      <c r="BZ283" s="62">
        <f ca="1">BZ79*'SaaS - Cohorts (Logos)'!BZ11</f>
        <v>0</v>
      </c>
      <c r="CA283" s="62">
        <f ca="1">CA79*'SaaS - Cohorts (Logos)'!CA11</f>
        <v>0</v>
      </c>
      <c r="CB283" s="62">
        <f ca="1">CB79*'SaaS - Cohorts (Logos)'!CB11</f>
        <v>0</v>
      </c>
      <c r="CC283" s="62">
        <f ca="1">CC79*'SaaS - Cohorts (Logos)'!CC11</f>
        <v>0</v>
      </c>
      <c r="CD283" s="62">
        <f ca="1">CD79*'SaaS - Cohorts (Logos)'!CD11</f>
        <v>0</v>
      </c>
      <c r="CE283" s="62">
        <f ca="1">CE79*'SaaS - Cohorts (Logos)'!CE11</f>
        <v>0</v>
      </c>
      <c r="CF283" s="62">
        <f ca="1">CF79*'SaaS - Cohorts (Logos)'!CF11</f>
        <v>0</v>
      </c>
      <c r="CG283" s="62">
        <f ca="1">CG79*'SaaS - Cohorts (Logos)'!CG11</f>
        <v>0</v>
      </c>
      <c r="CH283" s="62">
        <f ca="1">CH79*'SaaS - Cohorts (Logos)'!CH11</f>
        <v>0</v>
      </c>
      <c r="CI283" s="62">
        <f ca="1">CI79*'SaaS - Cohorts (Logos)'!CI11</f>
        <v>0</v>
      </c>
      <c r="CJ283" s="62">
        <f ca="1">CJ79*'SaaS - Cohorts (Logos)'!CJ11</f>
        <v>0</v>
      </c>
      <c r="CK283" s="62">
        <f ca="1">CK79*'SaaS - Cohorts (Logos)'!CK11</f>
        <v>0</v>
      </c>
      <c r="CL283" s="62">
        <f ca="1">CL79*'SaaS - Cohorts (Logos)'!CL11</f>
        <v>0</v>
      </c>
      <c r="CM283" s="62">
        <f ca="1">CM79*'SaaS - Cohorts (Logos)'!CM11</f>
        <v>0</v>
      </c>
      <c r="CN283" s="62">
        <f ca="1">CN79*'SaaS - Cohorts (Logos)'!CN11</f>
        <v>0</v>
      </c>
      <c r="CO283" s="62">
        <f ca="1">CO79*'SaaS - Cohorts (Logos)'!CO11</f>
        <v>0</v>
      </c>
      <c r="CP283" s="62">
        <f ca="1">CP79*'SaaS - Cohorts (Logos)'!CP11</f>
        <v>0</v>
      </c>
      <c r="CQ283" s="62">
        <f ca="1">CQ79*'SaaS - Cohorts (Logos)'!CQ11</f>
        <v>0</v>
      </c>
      <c r="CR283" s="62">
        <f ca="1">CR79*'SaaS - Cohorts (Logos)'!CR11</f>
        <v>0</v>
      </c>
      <c r="CS283" s="62">
        <f ca="1">CS79*'SaaS - Cohorts (Logos)'!CS11</f>
        <v>0</v>
      </c>
      <c r="CT283" s="62">
        <f ca="1">CT79*'SaaS - Cohorts (Logos)'!CT11</f>
        <v>0</v>
      </c>
      <c r="CU283" s="62">
        <f ca="1">CU79*'SaaS - Cohorts (Logos)'!CU11</f>
        <v>0</v>
      </c>
      <c r="CV283" s="62">
        <f ca="1">CV79*'SaaS - Cohorts (Logos)'!CV11</f>
        <v>0</v>
      </c>
      <c r="CW283" s="62">
        <f ca="1">CW79*'SaaS - Cohorts (Logos)'!CW11</f>
        <v>0</v>
      </c>
      <c r="CX283" s="62">
        <f ca="1">CX79*'SaaS - Cohorts (Logos)'!CX11</f>
        <v>0</v>
      </c>
      <c r="CY283" s="62">
        <f ca="1">CY79*'SaaS - Cohorts (Logos)'!CY11</f>
        <v>0</v>
      </c>
      <c r="CZ283" s="62">
        <f ca="1">CZ79*'SaaS - Cohorts (Logos)'!CZ11</f>
        <v>0</v>
      </c>
      <c r="DA283" s="62">
        <f ca="1">DA79*'SaaS - Cohorts (Logos)'!DA11</f>
        <v>0</v>
      </c>
      <c r="DB283" s="62">
        <f ca="1">DB79*'SaaS - Cohorts (Logos)'!DB11</f>
        <v>0</v>
      </c>
      <c r="DC283" s="62">
        <f ca="1">DC79*'SaaS - Cohorts (Logos)'!DC11</f>
        <v>0</v>
      </c>
      <c r="DD283" s="62">
        <f ca="1">DD79*'SaaS - Cohorts (Logos)'!DD11</f>
        <v>0</v>
      </c>
      <c r="DE283" s="62">
        <f ca="1">DE79*'SaaS - Cohorts (Logos)'!DE11</f>
        <v>0</v>
      </c>
      <c r="DF283" s="62">
        <f ca="1">DF79*'SaaS - Cohorts (Logos)'!DF11</f>
        <v>0</v>
      </c>
      <c r="DG283" s="62">
        <f ca="1">DG79*'SaaS - Cohorts (Logos)'!DG11</f>
        <v>0</v>
      </c>
      <c r="DH283" s="62">
        <f ca="1">DH79*'SaaS - Cohorts (Logos)'!DH11</f>
        <v>0</v>
      </c>
      <c r="DI283" s="62">
        <f ca="1">DI79*'SaaS - Cohorts (Logos)'!DI11</f>
        <v>0</v>
      </c>
      <c r="DJ283" s="62">
        <f ca="1">DJ79*'SaaS - Cohorts (Logos)'!DJ11</f>
        <v>0</v>
      </c>
      <c r="DK283" s="62">
        <f ca="1">DK79*'SaaS - Cohorts (Logos)'!DK11</f>
        <v>0</v>
      </c>
      <c r="DL283" s="62">
        <f ca="1">DL79*'SaaS - Cohorts (Logos)'!DL11</f>
        <v>0</v>
      </c>
      <c r="DM283" s="62">
        <f ca="1">DM79*'SaaS - Cohorts (Logos)'!DM11</f>
        <v>0</v>
      </c>
      <c r="DN283" s="62">
        <f ca="1">DN79*'SaaS - Cohorts (Logos)'!DN11</f>
        <v>0</v>
      </c>
      <c r="DO283" s="62">
        <f ca="1">DO79*'SaaS - Cohorts (Logos)'!DO11</f>
        <v>0</v>
      </c>
      <c r="DP283" s="62">
        <f ca="1">DP79*'SaaS - Cohorts (Logos)'!DP11</f>
        <v>0</v>
      </c>
      <c r="DQ283" s="62">
        <f ca="1">DQ79*'SaaS - Cohorts (Logos)'!DQ11</f>
        <v>0</v>
      </c>
      <c r="DR283" s="62">
        <f ca="1">DR79*'SaaS - Cohorts (Logos)'!DR11</f>
        <v>0</v>
      </c>
    </row>
    <row r="284" spans="2:122" ht="15.75" customHeight="1">
      <c r="B284" s="195">
        <v>43191</v>
      </c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62">
        <f ca="1">BK80*'SaaS - Cohorts (Logos)'!BK12</f>
        <v>0</v>
      </c>
      <c r="BL284" s="62">
        <f ca="1">BL80*'SaaS - Cohorts (Logos)'!BL12</f>
        <v>0</v>
      </c>
      <c r="BM284" s="62">
        <f ca="1">BM80*'SaaS - Cohorts (Logos)'!BM12</f>
        <v>0</v>
      </c>
      <c r="BN284" s="62">
        <f ca="1">BN80*'SaaS - Cohorts (Logos)'!BN12</f>
        <v>0</v>
      </c>
      <c r="BO284" s="62">
        <f ca="1">BO80*'SaaS - Cohorts (Logos)'!BO12</f>
        <v>0</v>
      </c>
      <c r="BP284" s="62">
        <f ca="1">BP80*'SaaS - Cohorts (Logos)'!BP12</f>
        <v>0</v>
      </c>
      <c r="BQ284" s="62">
        <f ca="1">BQ80*'SaaS - Cohorts (Logos)'!BQ12</f>
        <v>0</v>
      </c>
      <c r="BR284" s="62">
        <f ca="1">BR80*'SaaS - Cohorts (Logos)'!BR12</f>
        <v>0</v>
      </c>
      <c r="BS284" s="62">
        <f ca="1">BS80*'SaaS - Cohorts (Logos)'!BS12</f>
        <v>0</v>
      </c>
      <c r="BT284" s="62">
        <f ca="1">BT80*'SaaS - Cohorts (Logos)'!BT12</f>
        <v>0</v>
      </c>
      <c r="BU284" s="62">
        <f ca="1">BU80*'SaaS - Cohorts (Logos)'!BU12</f>
        <v>0</v>
      </c>
      <c r="BV284" s="62">
        <f ca="1">BV80*'SaaS - Cohorts (Logos)'!BV12</f>
        <v>0</v>
      </c>
      <c r="BW284" s="62">
        <f ca="1">BW80*'SaaS - Cohorts (Logos)'!BW12</f>
        <v>0</v>
      </c>
      <c r="BX284" s="62">
        <f ca="1">BX80*'SaaS - Cohorts (Logos)'!BX12</f>
        <v>0</v>
      </c>
      <c r="BY284" s="62">
        <f ca="1">BY80*'SaaS - Cohorts (Logos)'!BY12</f>
        <v>0</v>
      </c>
      <c r="BZ284" s="62">
        <f ca="1">BZ80*'SaaS - Cohorts (Logos)'!BZ12</f>
        <v>0</v>
      </c>
      <c r="CA284" s="62">
        <f ca="1">CA80*'SaaS - Cohorts (Logos)'!CA12</f>
        <v>0</v>
      </c>
      <c r="CB284" s="62">
        <f ca="1">CB80*'SaaS - Cohorts (Logos)'!CB12</f>
        <v>0</v>
      </c>
      <c r="CC284" s="62">
        <f ca="1">CC80*'SaaS - Cohorts (Logos)'!CC12</f>
        <v>0</v>
      </c>
      <c r="CD284" s="62">
        <f ca="1">CD80*'SaaS - Cohorts (Logos)'!CD12</f>
        <v>0</v>
      </c>
      <c r="CE284" s="62">
        <f ca="1">CE80*'SaaS - Cohorts (Logos)'!CE12</f>
        <v>0</v>
      </c>
      <c r="CF284" s="62">
        <f ca="1">CF80*'SaaS - Cohorts (Logos)'!CF12</f>
        <v>0</v>
      </c>
      <c r="CG284" s="62">
        <f ca="1">CG80*'SaaS - Cohorts (Logos)'!CG12</f>
        <v>0</v>
      </c>
      <c r="CH284" s="62">
        <f ca="1">CH80*'SaaS - Cohorts (Logos)'!CH12</f>
        <v>0</v>
      </c>
      <c r="CI284" s="62">
        <f ca="1">CI80*'SaaS - Cohorts (Logos)'!CI12</f>
        <v>0</v>
      </c>
      <c r="CJ284" s="62">
        <f ca="1">CJ80*'SaaS - Cohorts (Logos)'!CJ12</f>
        <v>0</v>
      </c>
      <c r="CK284" s="62">
        <f ca="1">CK80*'SaaS - Cohorts (Logos)'!CK12</f>
        <v>0</v>
      </c>
      <c r="CL284" s="62">
        <f ca="1">CL80*'SaaS - Cohorts (Logos)'!CL12</f>
        <v>0</v>
      </c>
      <c r="CM284" s="62">
        <f ca="1">CM80*'SaaS - Cohorts (Logos)'!CM12</f>
        <v>0</v>
      </c>
      <c r="CN284" s="62">
        <f ca="1">CN80*'SaaS - Cohorts (Logos)'!CN12</f>
        <v>0</v>
      </c>
      <c r="CO284" s="62">
        <f ca="1">CO80*'SaaS - Cohorts (Logos)'!CO12</f>
        <v>0</v>
      </c>
      <c r="CP284" s="62">
        <f ca="1">CP80*'SaaS - Cohorts (Logos)'!CP12</f>
        <v>0</v>
      </c>
      <c r="CQ284" s="62">
        <f ca="1">CQ80*'SaaS - Cohorts (Logos)'!CQ12</f>
        <v>0</v>
      </c>
      <c r="CR284" s="62">
        <f ca="1">CR80*'SaaS - Cohorts (Logos)'!CR12</f>
        <v>0</v>
      </c>
      <c r="CS284" s="62">
        <f ca="1">CS80*'SaaS - Cohorts (Logos)'!CS12</f>
        <v>0</v>
      </c>
      <c r="CT284" s="62">
        <f ca="1">CT80*'SaaS - Cohorts (Logos)'!CT12</f>
        <v>0</v>
      </c>
      <c r="CU284" s="62">
        <f ca="1">CU80*'SaaS - Cohorts (Logos)'!CU12</f>
        <v>0</v>
      </c>
      <c r="CV284" s="62">
        <f ca="1">CV80*'SaaS - Cohorts (Logos)'!CV12</f>
        <v>0</v>
      </c>
      <c r="CW284" s="62">
        <f ca="1">CW80*'SaaS - Cohorts (Logos)'!CW12</f>
        <v>0</v>
      </c>
      <c r="CX284" s="62">
        <f ca="1">CX80*'SaaS - Cohorts (Logos)'!CX12</f>
        <v>0</v>
      </c>
      <c r="CY284" s="62">
        <f ca="1">CY80*'SaaS - Cohorts (Logos)'!CY12</f>
        <v>0</v>
      </c>
      <c r="CZ284" s="62">
        <f ca="1">CZ80*'SaaS - Cohorts (Logos)'!CZ12</f>
        <v>0</v>
      </c>
      <c r="DA284" s="62">
        <f ca="1">DA80*'SaaS - Cohorts (Logos)'!DA12</f>
        <v>0</v>
      </c>
      <c r="DB284" s="62">
        <f ca="1">DB80*'SaaS - Cohorts (Logos)'!DB12</f>
        <v>0</v>
      </c>
      <c r="DC284" s="62">
        <f ca="1">DC80*'SaaS - Cohorts (Logos)'!DC12</f>
        <v>0</v>
      </c>
      <c r="DD284" s="62">
        <f ca="1">DD80*'SaaS - Cohorts (Logos)'!DD12</f>
        <v>0</v>
      </c>
      <c r="DE284" s="62">
        <f ca="1">DE80*'SaaS - Cohorts (Logos)'!DE12</f>
        <v>0</v>
      </c>
      <c r="DF284" s="62">
        <f ca="1">DF80*'SaaS - Cohorts (Logos)'!DF12</f>
        <v>0</v>
      </c>
      <c r="DG284" s="62">
        <f ca="1">DG80*'SaaS - Cohorts (Logos)'!DG12</f>
        <v>0</v>
      </c>
      <c r="DH284" s="62">
        <f ca="1">DH80*'SaaS - Cohorts (Logos)'!DH12</f>
        <v>0</v>
      </c>
      <c r="DI284" s="62">
        <f ca="1">DI80*'SaaS - Cohorts (Logos)'!DI12</f>
        <v>0</v>
      </c>
      <c r="DJ284" s="62">
        <f ca="1">DJ80*'SaaS - Cohorts (Logos)'!DJ12</f>
        <v>0</v>
      </c>
      <c r="DK284" s="62">
        <f ca="1">DK80*'SaaS - Cohorts (Logos)'!DK12</f>
        <v>0</v>
      </c>
      <c r="DL284" s="62">
        <f ca="1">DL80*'SaaS - Cohorts (Logos)'!DL12</f>
        <v>0</v>
      </c>
      <c r="DM284" s="62">
        <f ca="1">DM80*'SaaS - Cohorts (Logos)'!DM12</f>
        <v>0</v>
      </c>
      <c r="DN284" s="62">
        <f ca="1">DN80*'SaaS - Cohorts (Logos)'!DN12</f>
        <v>0</v>
      </c>
      <c r="DO284" s="62">
        <f ca="1">DO80*'SaaS - Cohorts (Logos)'!DO12</f>
        <v>0</v>
      </c>
      <c r="DP284" s="62">
        <f ca="1">DP80*'SaaS - Cohorts (Logos)'!DP12</f>
        <v>0</v>
      </c>
      <c r="DQ284" s="62">
        <f ca="1">DQ80*'SaaS - Cohorts (Logos)'!DQ12</f>
        <v>0</v>
      </c>
      <c r="DR284" s="62">
        <f ca="1">DR80*'SaaS - Cohorts (Logos)'!DR12</f>
        <v>0</v>
      </c>
    </row>
    <row r="285" spans="2:122" ht="15.75" customHeight="1">
      <c r="B285" s="195">
        <v>43221</v>
      </c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62">
        <f ca="1">BK81*'SaaS - Cohorts (Logos)'!BK13</f>
        <v>0</v>
      </c>
      <c r="BL285" s="62">
        <f ca="1">BL81*'SaaS - Cohorts (Logos)'!BL13</f>
        <v>0</v>
      </c>
      <c r="BM285" s="62">
        <f ca="1">BM81*'SaaS - Cohorts (Logos)'!BM13</f>
        <v>0</v>
      </c>
      <c r="BN285" s="62">
        <f ca="1">BN81*'SaaS - Cohorts (Logos)'!BN13</f>
        <v>0</v>
      </c>
      <c r="BO285" s="62">
        <f ca="1">BO81*'SaaS - Cohorts (Logos)'!BO13</f>
        <v>0</v>
      </c>
      <c r="BP285" s="62">
        <f ca="1">BP81*'SaaS - Cohorts (Logos)'!BP13</f>
        <v>0</v>
      </c>
      <c r="BQ285" s="62">
        <f ca="1">BQ81*'SaaS - Cohorts (Logos)'!BQ13</f>
        <v>0</v>
      </c>
      <c r="BR285" s="62">
        <f ca="1">BR81*'SaaS - Cohorts (Logos)'!BR13</f>
        <v>0</v>
      </c>
      <c r="BS285" s="62">
        <f ca="1">BS81*'SaaS - Cohorts (Logos)'!BS13</f>
        <v>0</v>
      </c>
      <c r="BT285" s="62">
        <f ca="1">BT81*'SaaS - Cohorts (Logos)'!BT13</f>
        <v>0</v>
      </c>
      <c r="BU285" s="62">
        <f ca="1">BU81*'SaaS - Cohorts (Logos)'!BU13</f>
        <v>0</v>
      </c>
      <c r="BV285" s="62">
        <f ca="1">BV81*'SaaS - Cohorts (Logos)'!BV13</f>
        <v>0</v>
      </c>
      <c r="BW285" s="62">
        <f ca="1">BW81*'SaaS - Cohorts (Logos)'!BW13</f>
        <v>0</v>
      </c>
      <c r="BX285" s="62">
        <f ca="1">BX81*'SaaS - Cohorts (Logos)'!BX13</f>
        <v>0</v>
      </c>
      <c r="BY285" s="62">
        <f ca="1">BY81*'SaaS - Cohorts (Logos)'!BY13</f>
        <v>0</v>
      </c>
      <c r="BZ285" s="62">
        <f ca="1">BZ81*'SaaS - Cohorts (Logos)'!BZ13</f>
        <v>0</v>
      </c>
      <c r="CA285" s="62">
        <f ca="1">CA81*'SaaS - Cohorts (Logos)'!CA13</f>
        <v>0</v>
      </c>
      <c r="CB285" s="62">
        <f ca="1">CB81*'SaaS - Cohorts (Logos)'!CB13</f>
        <v>0</v>
      </c>
      <c r="CC285" s="62">
        <f ca="1">CC81*'SaaS - Cohorts (Logos)'!CC13</f>
        <v>0</v>
      </c>
      <c r="CD285" s="62">
        <f ca="1">CD81*'SaaS - Cohorts (Logos)'!CD13</f>
        <v>0</v>
      </c>
      <c r="CE285" s="62">
        <f ca="1">CE81*'SaaS - Cohorts (Logos)'!CE13</f>
        <v>0</v>
      </c>
      <c r="CF285" s="62">
        <f ca="1">CF81*'SaaS - Cohorts (Logos)'!CF13</f>
        <v>0</v>
      </c>
      <c r="CG285" s="62">
        <f ca="1">CG81*'SaaS - Cohorts (Logos)'!CG13</f>
        <v>0</v>
      </c>
      <c r="CH285" s="62">
        <f ca="1">CH81*'SaaS - Cohorts (Logos)'!CH13</f>
        <v>0</v>
      </c>
      <c r="CI285" s="62">
        <f ca="1">CI81*'SaaS - Cohorts (Logos)'!CI13</f>
        <v>0</v>
      </c>
      <c r="CJ285" s="62">
        <f ca="1">CJ81*'SaaS - Cohorts (Logos)'!CJ13</f>
        <v>0</v>
      </c>
      <c r="CK285" s="62">
        <f ca="1">CK81*'SaaS - Cohorts (Logos)'!CK13</f>
        <v>0</v>
      </c>
      <c r="CL285" s="62">
        <f ca="1">CL81*'SaaS - Cohorts (Logos)'!CL13</f>
        <v>0</v>
      </c>
      <c r="CM285" s="62">
        <f ca="1">CM81*'SaaS - Cohorts (Logos)'!CM13</f>
        <v>0</v>
      </c>
      <c r="CN285" s="62">
        <f ca="1">CN81*'SaaS - Cohorts (Logos)'!CN13</f>
        <v>0</v>
      </c>
      <c r="CO285" s="62">
        <f ca="1">CO81*'SaaS - Cohorts (Logos)'!CO13</f>
        <v>0</v>
      </c>
      <c r="CP285" s="62">
        <f ca="1">CP81*'SaaS - Cohorts (Logos)'!CP13</f>
        <v>0</v>
      </c>
      <c r="CQ285" s="62">
        <f ca="1">CQ81*'SaaS - Cohorts (Logos)'!CQ13</f>
        <v>0</v>
      </c>
      <c r="CR285" s="62">
        <f ca="1">CR81*'SaaS - Cohorts (Logos)'!CR13</f>
        <v>0</v>
      </c>
      <c r="CS285" s="62">
        <f ca="1">CS81*'SaaS - Cohorts (Logos)'!CS13</f>
        <v>0</v>
      </c>
      <c r="CT285" s="62">
        <f ca="1">CT81*'SaaS - Cohorts (Logos)'!CT13</f>
        <v>0</v>
      </c>
      <c r="CU285" s="62">
        <f ca="1">CU81*'SaaS - Cohorts (Logos)'!CU13</f>
        <v>0</v>
      </c>
      <c r="CV285" s="62">
        <f ca="1">CV81*'SaaS - Cohorts (Logos)'!CV13</f>
        <v>0</v>
      </c>
      <c r="CW285" s="62">
        <f ca="1">CW81*'SaaS - Cohorts (Logos)'!CW13</f>
        <v>0</v>
      </c>
      <c r="CX285" s="62">
        <f ca="1">CX81*'SaaS - Cohorts (Logos)'!CX13</f>
        <v>0</v>
      </c>
      <c r="CY285" s="62">
        <f ca="1">CY81*'SaaS - Cohorts (Logos)'!CY13</f>
        <v>0</v>
      </c>
      <c r="CZ285" s="62">
        <f ca="1">CZ81*'SaaS - Cohorts (Logos)'!CZ13</f>
        <v>0</v>
      </c>
      <c r="DA285" s="62">
        <f ca="1">DA81*'SaaS - Cohorts (Logos)'!DA13</f>
        <v>0</v>
      </c>
      <c r="DB285" s="62">
        <f ca="1">DB81*'SaaS - Cohorts (Logos)'!DB13</f>
        <v>0</v>
      </c>
      <c r="DC285" s="62">
        <f ca="1">DC81*'SaaS - Cohorts (Logos)'!DC13</f>
        <v>0</v>
      </c>
      <c r="DD285" s="62">
        <f ca="1">DD81*'SaaS - Cohorts (Logos)'!DD13</f>
        <v>0</v>
      </c>
      <c r="DE285" s="62">
        <f ca="1">DE81*'SaaS - Cohorts (Logos)'!DE13</f>
        <v>0</v>
      </c>
      <c r="DF285" s="62">
        <f ca="1">DF81*'SaaS - Cohorts (Logos)'!DF13</f>
        <v>0</v>
      </c>
      <c r="DG285" s="62">
        <f ca="1">DG81*'SaaS - Cohorts (Logos)'!DG13</f>
        <v>0</v>
      </c>
      <c r="DH285" s="62">
        <f ca="1">DH81*'SaaS - Cohorts (Logos)'!DH13</f>
        <v>0</v>
      </c>
      <c r="DI285" s="62">
        <f ca="1">DI81*'SaaS - Cohorts (Logos)'!DI13</f>
        <v>0</v>
      </c>
      <c r="DJ285" s="62">
        <f ca="1">DJ81*'SaaS - Cohorts (Logos)'!DJ13</f>
        <v>0</v>
      </c>
      <c r="DK285" s="62">
        <f ca="1">DK81*'SaaS - Cohorts (Logos)'!DK13</f>
        <v>0</v>
      </c>
      <c r="DL285" s="62">
        <f ca="1">DL81*'SaaS - Cohorts (Logos)'!DL13</f>
        <v>0</v>
      </c>
      <c r="DM285" s="62">
        <f ca="1">DM81*'SaaS - Cohorts (Logos)'!DM13</f>
        <v>0</v>
      </c>
      <c r="DN285" s="62">
        <f ca="1">DN81*'SaaS - Cohorts (Logos)'!DN13</f>
        <v>0</v>
      </c>
      <c r="DO285" s="62">
        <f ca="1">DO81*'SaaS - Cohorts (Logos)'!DO13</f>
        <v>0</v>
      </c>
      <c r="DP285" s="62">
        <f ca="1">DP81*'SaaS - Cohorts (Logos)'!DP13</f>
        <v>0</v>
      </c>
      <c r="DQ285" s="62">
        <f ca="1">DQ81*'SaaS - Cohorts (Logos)'!DQ13</f>
        <v>0</v>
      </c>
      <c r="DR285" s="62">
        <f ca="1">DR81*'SaaS - Cohorts (Logos)'!DR13</f>
        <v>0</v>
      </c>
    </row>
    <row r="286" spans="2:122" ht="15.75" customHeight="1">
      <c r="B286" s="195">
        <v>43252</v>
      </c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62">
        <f ca="1">BK82*'SaaS - Cohorts (Logos)'!BK14</f>
        <v>0</v>
      </c>
      <c r="BL286" s="62">
        <f ca="1">BL82*'SaaS - Cohorts (Logos)'!BL14</f>
        <v>0</v>
      </c>
      <c r="BM286" s="62">
        <f ca="1">BM82*'SaaS - Cohorts (Logos)'!BM14</f>
        <v>0</v>
      </c>
      <c r="BN286" s="62">
        <f ca="1">BN82*'SaaS - Cohorts (Logos)'!BN14</f>
        <v>0</v>
      </c>
      <c r="BO286" s="62">
        <f ca="1">BO82*'SaaS - Cohorts (Logos)'!BO14</f>
        <v>0</v>
      </c>
      <c r="BP286" s="62">
        <f ca="1">BP82*'SaaS - Cohorts (Logos)'!BP14</f>
        <v>0</v>
      </c>
      <c r="BQ286" s="62">
        <f ca="1">BQ82*'SaaS - Cohorts (Logos)'!BQ14</f>
        <v>0</v>
      </c>
      <c r="BR286" s="62">
        <f ca="1">BR82*'SaaS - Cohorts (Logos)'!BR14</f>
        <v>0</v>
      </c>
      <c r="BS286" s="62">
        <f ca="1">BS82*'SaaS - Cohorts (Logos)'!BS14</f>
        <v>0</v>
      </c>
      <c r="BT286" s="62">
        <f ca="1">BT82*'SaaS - Cohorts (Logos)'!BT14</f>
        <v>0</v>
      </c>
      <c r="BU286" s="62">
        <f ca="1">BU82*'SaaS - Cohorts (Logos)'!BU14</f>
        <v>0</v>
      </c>
      <c r="BV286" s="62">
        <f ca="1">BV82*'SaaS - Cohorts (Logos)'!BV14</f>
        <v>0</v>
      </c>
      <c r="BW286" s="62">
        <f ca="1">BW82*'SaaS - Cohorts (Logos)'!BW14</f>
        <v>0</v>
      </c>
      <c r="BX286" s="62">
        <f ca="1">BX82*'SaaS - Cohorts (Logos)'!BX14</f>
        <v>0</v>
      </c>
      <c r="BY286" s="62">
        <f ca="1">BY82*'SaaS - Cohorts (Logos)'!BY14</f>
        <v>0</v>
      </c>
      <c r="BZ286" s="62">
        <f ca="1">BZ82*'SaaS - Cohorts (Logos)'!BZ14</f>
        <v>0</v>
      </c>
      <c r="CA286" s="62">
        <f ca="1">CA82*'SaaS - Cohorts (Logos)'!CA14</f>
        <v>0</v>
      </c>
      <c r="CB286" s="62">
        <f ca="1">CB82*'SaaS - Cohorts (Logos)'!CB14</f>
        <v>0</v>
      </c>
      <c r="CC286" s="62">
        <f ca="1">CC82*'SaaS - Cohorts (Logos)'!CC14</f>
        <v>0</v>
      </c>
      <c r="CD286" s="62">
        <f ca="1">CD82*'SaaS - Cohorts (Logos)'!CD14</f>
        <v>0</v>
      </c>
      <c r="CE286" s="62">
        <f ca="1">CE82*'SaaS - Cohorts (Logos)'!CE14</f>
        <v>0</v>
      </c>
      <c r="CF286" s="62">
        <f ca="1">CF82*'SaaS - Cohorts (Logos)'!CF14</f>
        <v>0</v>
      </c>
      <c r="CG286" s="62">
        <f ca="1">CG82*'SaaS - Cohorts (Logos)'!CG14</f>
        <v>0</v>
      </c>
      <c r="CH286" s="62">
        <f ca="1">CH82*'SaaS - Cohorts (Logos)'!CH14</f>
        <v>0</v>
      </c>
      <c r="CI286" s="62">
        <f ca="1">CI82*'SaaS - Cohorts (Logos)'!CI14</f>
        <v>0</v>
      </c>
      <c r="CJ286" s="62">
        <f ca="1">CJ82*'SaaS - Cohorts (Logos)'!CJ14</f>
        <v>0</v>
      </c>
      <c r="CK286" s="62">
        <f ca="1">CK82*'SaaS - Cohorts (Logos)'!CK14</f>
        <v>0</v>
      </c>
      <c r="CL286" s="62">
        <f ca="1">CL82*'SaaS - Cohorts (Logos)'!CL14</f>
        <v>0</v>
      </c>
      <c r="CM286" s="62">
        <f ca="1">CM82*'SaaS - Cohorts (Logos)'!CM14</f>
        <v>0</v>
      </c>
      <c r="CN286" s="62">
        <f ca="1">CN82*'SaaS - Cohorts (Logos)'!CN14</f>
        <v>0</v>
      </c>
      <c r="CO286" s="62">
        <f ca="1">CO82*'SaaS - Cohorts (Logos)'!CO14</f>
        <v>0</v>
      </c>
      <c r="CP286" s="62">
        <f ca="1">CP82*'SaaS - Cohorts (Logos)'!CP14</f>
        <v>0</v>
      </c>
      <c r="CQ286" s="62">
        <f ca="1">CQ82*'SaaS - Cohorts (Logos)'!CQ14</f>
        <v>0</v>
      </c>
      <c r="CR286" s="62">
        <f ca="1">CR82*'SaaS - Cohorts (Logos)'!CR14</f>
        <v>0</v>
      </c>
      <c r="CS286" s="62">
        <f ca="1">CS82*'SaaS - Cohorts (Logos)'!CS14</f>
        <v>0</v>
      </c>
      <c r="CT286" s="62">
        <f ca="1">CT82*'SaaS - Cohorts (Logos)'!CT14</f>
        <v>0</v>
      </c>
      <c r="CU286" s="62">
        <f ca="1">CU82*'SaaS - Cohorts (Logos)'!CU14</f>
        <v>0</v>
      </c>
      <c r="CV286" s="62">
        <f ca="1">CV82*'SaaS - Cohorts (Logos)'!CV14</f>
        <v>0</v>
      </c>
      <c r="CW286" s="62">
        <f ca="1">CW82*'SaaS - Cohorts (Logos)'!CW14</f>
        <v>0</v>
      </c>
      <c r="CX286" s="62">
        <f ca="1">CX82*'SaaS - Cohorts (Logos)'!CX14</f>
        <v>0</v>
      </c>
      <c r="CY286" s="62">
        <f ca="1">CY82*'SaaS - Cohorts (Logos)'!CY14</f>
        <v>0</v>
      </c>
      <c r="CZ286" s="62">
        <f ca="1">CZ82*'SaaS - Cohorts (Logos)'!CZ14</f>
        <v>0</v>
      </c>
      <c r="DA286" s="62">
        <f ca="1">DA82*'SaaS - Cohorts (Logos)'!DA14</f>
        <v>0</v>
      </c>
      <c r="DB286" s="62">
        <f ca="1">DB82*'SaaS - Cohorts (Logos)'!DB14</f>
        <v>0</v>
      </c>
      <c r="DC286" s="62">
        <f ca="1">DC82*'SaaS - Cohorts (Logos)'!DC14</f>
        <v>0</v>
      </c>
      <c r="DD286" s="62">
        <f ca="1">DD82*'SaaS - Cohorts (Logos)'!DD14</f>
        <v>0</v>
      </c>
      <c r="DE286" s="62">
        <f ca="1">DE82*'SaaS - Cohorts (Logos)'!DE14</f>
        <v>0</v>
      </c>
      <c r="DF286" s="62">
        <f ca="1">DF82*'SaaS - Cohorts (Logos)'!DF14</f>
        <v>0</v>
      </c>
      <c r="DG286" s="62">
        <f ca="1">DG82*'SaaS - Cohorts (Logos)'!DG14</f>
        <v>0</v>
      </c>
      <c r="DH286" s="62">
        <f ca="1">DH82*'SaaS - Cohorts (Logos)'!DH14</f>
        <v>0</v>
      </c>
      <c r="DI286" s="62">
        <f ca="1">DI82*'SaaS - Cohorts (Logos)'!DI14</f>
        <v>0</v>
      </c>
      <c r="DJ286" s="62">
        <f ca="1">DJ82*'SaaS - Cohorts (Logos)'!DJ14</f>
        <v>0</v>
      </c>
      <c r="DK286" s="62">
        <f ca="1">DK82*'SaaS - Cohorts (Logos)'!DK14</f>
        <v>0</v>
      </c>
      <c r="DL286" s="62">
        <f ca="1">DL82*'SaaS - Cohorts (Logos)'!DL14</f>
        <v>0</v>
      </c>
      <c r="DM286" s="62">
        <f ca="1">DM82*'SaaS - Cohorts (Logos)'!DM14</f>
        <v>0</v>
      </c>
      <c r="DN286" s="62">
        <f ca="1">DN82*'SaaS - Cohorts (Logos)'!DN14</f>
        <v>0</v>
      </c>
      <c r="DO286" s="62">
        <f ca="1">DO82*'SaaS - Cohorts (Logos)'!DO14</f>
        <v>0</v>
      </c>
      <c r="DP286" s="62">
        <f ca="1">DP82*'SaaS - Cohorts (Logos)'!DP14</f>
        <v>0</v>
      </c>
      <c r="DQ286" s="62">
        <f ca="1">DQ82*'SaaS - Cohorts (Logos)'!DQ14</f>
        <v>0</v>
      </c>
      <c r="DR286" s="62">
        <f ca="1">DR82*'SaaS - Cohorts (Logos)'!DR14</f>
        <v>0</v>
      </c>
    </row>
    <row r="287" spans="2:122" ht="15.75" customHeight="1">
      <c r="B287" s="195">
        <v>43282</v>
      </c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62">
        <f ca="1">BK83*'SaaS - Cohorts (Logos)'!BK15</f>
        <v>0</v>
      </c>
      <c r="BL287" s="62">
        <f ca="1">BL83*'SaaS - Cohorts (Logos)'!BL15</f>
        <v>0</v>
      </c>
      <c r="BM287" s="62">
        <f ca="1">BM83*'SaaS - Cohorts (Logos)'!BM15</f>
        <v>0</v>
      </c>
      <c r="BN287" s="62">
        <f ca="1">BN83*'SaaS - Cohorts (Logos)'!BN15</f>
        <v>0</v>
      </c>
      <c r="BO287" s="62">
        <f ca="1">BO83*'SaaS - Cohorts (Logos)'!BO15</f>
        <v>0</v>
      </c>
      <c r="BP287" s="62">
        <f ca="1">BP83*'SaaS - Cohorts (Logos)'!BP15</f>
        <v>0</v>
      </c>
      <c r="BQ287" s="62">
        <f ca="1">BQ83*'SaaS - Cohorts (Logos)'!BQ15</f>
        <v>0</v>
      </c>
      <c r="BR287" s="62">
        <f ca="1">BR83*'SaaS - Cohorts (Logos)'!BR15</f>
        <v>0</v>
      </c>
      <c r="BS287" s="62">
        <f ca="1">BS83*'SaaS - Cohorts (Logos)'!BS15</f>
        <v>0</v>
      </c>
      <c r="BT287" s="62">
        <f ca="1">BT83*'SaaS - Cohorts (Logos)'!BT15</f>
        <v>0</v>
      </c>
      <c r="BU287" s="62">
        <f ca="1">BU83*'SaaS - Cohorts (Logos)'!BU15</f>
        <v>0</v>
      </c>
      <c r="BV287" s="62">
        <f ca="1">BV83*'SaaS - Cohorts (Logos)'!BV15</f>
        <v>0</v>
      </c>
      <c r="BW287" s="62">
        <f ca="1">BW83*'SaaS - Cohorts (Logos)'!BW15</f>
        <v>0</v>
      </c>
      <c r="BX287" s="62">
        <f ca="1">BX83*'SaaS - Cohorts (Logos)'!BX15</f>
        <v>0</v>
      </c>
      <c r="BY287" s="62">
        <f ca="1">BY83*'SaaS - Cohorts (Logos)'!BY15</f>
        <v>0</v>
      </c>
      <c r="BZ287" s="62">
        <f ca="1">BZ83*'SaaS - Cohorts (Logos)'!BZ15</f>
        <v>0</v>
      </c>
      <c r="CA287" s="62">
        <f ca="1">CA83*'SaaS - Cohorts (Logos)'!CA15</f>
        <v>0</v>
      </c>
      <c r="CB287" s="62">
        <f ca="1">CB83*'SaaS - Cohorts (Logos)'!CB15</f>
        <v>0</v>
      </c>
      <c r="CC287" s="62">
        <f ca="1">CC83*'SaaS - Cohorts (Logos)'!CC15</f>
        <v>0</v>
      </c>
      <c r="CD287" s="62">
        <f ca="1">CD83*'SaaS - Cohorts (Logos)'!CD15</f>
        <v>0</v>
      </c>
      <c r="CE287" s="62">
        <f ca="1">CE83*'SaaS - Cohorts (Logos)'!CE15</f>
        <v>0</v>
      </c>
      <c r="CF287" s="62">
        <f ca="1">CF83*'SaaS - Cohorts (Logos)'!CF15</f>
        <v>0</v>
      </c>
      <c r="CG287" s="62">
        <f ca="1">CG83*'SaaS - Cohorts (Logos)'!CG15</f>
        <v>0</v>
      </c>
      <c r="CH287" s="62">
        <f ca="1">CH83*'SaaS - Cohorts (Logos)'!CH15</f>
        <v>0</v>
      </c>
      <c r="CI287" s="62">
        <f ca="1">CI83*'SaaS - Cohorts (Logos)'!CI15</f>
        <v>0</v>
      </c>
      <c r="CJ287" s="62">
        <f ca="1">CJ83*'SaaS - Cohorts (Logos)'!CJ15</f>
        <v>0</v>
      </c>
      <c r="CK287" s="62">
        <f ca="1">CK83*'SaaS - Cohorts (Logos)'!CK15</f>
        <v>0</v>
      </c>
      <c r="CL287" s="62">
        <f ca="1">CL83*'SaaS - Cohorts (Logos)'!CL15</f>
        <v>0</v>
      </c>
      <c r="CM287" s="62">
        <f ca="1">CM83*'SaaS - Cohorts (Logos)'!CM15</f>
        <v>0</v>
      </c>
      <c r="CN287" s="62">
        <f ca="1">CN83*'SaaS - Cohorts (Logos)'!CN15</f>
        <v>0</v>
      </c>
      <c r="CO287" s="62">
        <f ca="1">CO83*'SaaS - Cohorts (Logos)'!CO15</f>
        <v>0</v>
      </c>
      <c r="CP287" s="62">
        <f ca="1">CP83*'SaaS - Cohorts (Logos)'!CP15</f>
        <v>0</v>
      </c>
      <c r="CQ287" s="62">
        <f ca="1">CQ83*'SaaS - Cohorts (Logos)'!CQ15</f>
        <v>0</v>
      </c>
      <c r="CR287" s="62">
        <f ca="1">CR83*'SaaS - Cohorts (Logos)'!CR15</f>
        <v>0</v>
      </c>
      <c r="CS287" s="62">
        <f ca="1">CS83*'SaaS - Cohorts (Logos)'!CS15</f>
        <v>0</v>
      </c>
      <c r="CT287" s="62">
        <f ca="1">CT83*'SaaS - Cohorts (Logos)'!CT15</f>
        <v>0</v>
      </c>
      <c r="CU287" s="62">
        <f ca="1">CU83*'SaaS - Cohorts (Logos)'!CU15</f>
        <v>0</v>
      </c>
      <c r="CV287" s="62">
        <f ca="1">CV83*'SaaS - Cohorts (Logos)'!CV15</f>
        <v>0</v>
      </c>
      <c r="CW287" s="62">
        <f ca="1">CW83*'SaaS - Cohorts (Logos)'!CW15</f>
        <v>0</v>
      </c>
      <c r="CX287" s="62">
        <f ca="1">CX83*'SaaS - Cohorts (Logos)'!CX15</f>
        <v>0</v>
      </c>
      <c r="CY287" s="62">
        <f ca="1">CY83*'SaaS - Cohorts (Logos)'!CY15</f>
        <v>0</v>
      </c>
      <c r="CZ287" s="62">
        <f ca="1">CZ83*'SaaS - Cohorts (Logos)'!CZ15</f>
        <v>0</v>
      </c>
      <c r="DA287" s="62">
        <f ca="1">DA83*'SaaS - Cohorts (Logos)'!DA15</f>
        <v>0</v>
      </c>
      <c r="DB287" s="62">
        <f ca="1">DB83*'SaaS - Cohorts (Logos)'!DB15</f>
        <v>0</v>
      </c>
      <c r="DC287" s="62">
        <f ca="1">DC83*'SaaS - Cohorts (Logos)'!DC15</f>
        <v>0</v>
      </c>
      <c r="DD287" s="62">
        <f ca="1">DD83*'SaaS - Cohorts (Logos)'!DD15</f>
        <v>0</v>
      </c>
      <c r="DE287" s="62">
        <f ca="1">DE83*'SaaS - Cohorts (Logos)'!DE15</f>
        <v>0</v>
      </c>
      <c r="DF287" s="62">
        <f ca="1">DF83*'SaaS - Cohorts (Logos)'!DF15</f>
        <v>0</v>
      </c>
      <c r="DG287" s="62">
        <f ca="1">DG83*'SaaS - Cohorts (Logos)'!DG15</f>
        <v>0</v>
      </c>
      <c r="DH287" s="62">
        <f ca="1">DH83*'SaaS - Cohorts (Logos)'!DH15</f>
        <v>0</v>
      </c>
      <c r="DI287" s="62">
        <f ca="1">DI83*'SaaS - Cohorts (Logos)'!DI15</f>
        <v>0</v>
      </c>
      <c r="DJ287" s="62">
        <f ca="1">DJ83*'SaaS - Cohorts (Logos)'!DJ15</f>
        <v>0</v>
      </c>
      <c r="DK287" s="62">
        <f ca="1">DK83*'SaaS - Cohorts (Logos)'!DK15</f>
        <v>0</v>
      </c>
      <c r="DL287" s="62">
        <f ca="1">DL83*'SaaS - Cohorts (Logos)'!DL15</f>
        <v>0</v>
      </c>
      <c r="DM287" s="62">
        <f ca="1">DM83*'SaaS - Cohorts (Logos)'!DM15</f>
        <v>0</v>
      </c>
      <c r="DN287" s="62">
        <f ca="1">DN83*'SaaS - Cohorts (Logos)'!DN15</f>
        <v>0</v>
      </c>
      <c r="DO287" s="62">
        <f ca="1">DO83*'SaaS - Cohorts (Logos)'!DO15</f>
        <v>0</v>
      </c>
      <c r="DP287" s="62">
        <f ca="1">DP83*'SaaS - Cohorts (Logos)'!DP15</f>
        <v>0</v>
      </c>
      <c r="DQ287" s="62">
        <f ca="1">DQ83*'SaaS - Cohorts (Logos)'!DQ15</f>
        <v>0</v>
      </c>
      <c r="DR287" s="62">
        <f ca="1">DR83*'SaaS - Cohorts (Logos)'!DR15</f>
        <v>0</v>
      </c>
    </row>
    <row r="288" spans="2:122" ht="15.75" customHeight="1">
      <c r="B288" s="195">
        <v>43313</v>
      </c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62">
        <f ca="1">BK84*'SaaS - Cohorts (Logos)'!BK16</f>
        <v>0</v>
      </c>
      <c r="BL288" s="62">
        <f ca="1">BL84*'SaaS - Cohorts (Logos)'!BL16</f>
        <v>0</v>
      </c>
      <c r="BM288" s="62">
        <f ca="1">BM84*'SaaS - Cohorts (Logos)'!BM16</f>
        <v>0</v>
      </c>
      <c r="BN288" s="62">
        <f ca="1">BN84*'SaaS - Cohorts (Logos)'!BN16</f>
        <v>0</v>
      </c>
      <c r="BO288" s="62">
        <f ca="1">BO84*'SaaS - Cohorts (Logos)'!BO16</f>
        <v>0</v>
      </c>
      <c r="BP288" s="62">
        <f ca="1">BP84*'SaaS - Cohorts (Logos)'!BP16</f>
        <v>0</v>
      </c>
      <c r="BQ288" s="62">
        <f ca="1">BQ84*'SaaS - Cohorts (Logos)'!BQ16</f>
        <v>0</v>
      </c>
      <c r="BR288" s="62">
        <f ca="1">BR84*'SaaS - Cohorts (Logos)'!BR16</f>
        <v>0</v>
      </c>
      <c r="BS288" s="62">
        <f ca="1">BS84*'SaaS - Cohorts (Logos)'!BS16</f>
        <v>0</v>
      </c>
      <c r="BT288" s="62">
        <f ca="1">BT84*'SaaS - Cohorts (Logos)'!BT16</f>
        <v>0</v>
      </c>
      <c r="BU288" s="62">
        <f ca="1">BU84*'SaaS - Cohorts (Logos)'!BU16</f>
        <v>0</v>
      </c>
      <c r="BV288" s="62">
        <f ca="1">BV84*'SaaS - Cohorts (Logos)'!BV16</f>
        <v>0</v>
      </c>
      <c r="BW288" s="62">
        <f ca="1">BW84*'SaaS - Cohorts (Logos)'!BW16</f>
        <v>0</v>
      </c>
      <c r="BX288" s="62">
        <f ca="1">BX84*'SaaS - Cohorts (Logos)'!BX16</f>
        <v>0</v>
      </c>
      <c r="BY288" s="62">
        <f ca="1">BY84*'SaaS - Cohorts (Logos)'!BY16</f>
        <v>0</v>
      </c>
      <c r="BZ288" s="62">
        <f ca="1">BZ84*'SaaS - Cohorts (Logos)'!BZ16</f>
        <v>0</v>
      </c>
      <c r="CA288" s="62">
        <f ca="1">CA84*'SaaS - Cohorts (Logos)'!CA16</f>
        <v>0</v>
      </c>
      <c r="CB288" s="62">
        <f ca="1">CB84*'SaaS - Cohorts (Logos)'!CB16</f>
        <v>0</v>
      </c>
      <c r="CC288" s="62">
        <f ca="1">CC84*'SaaS - Cohorts (Logos)'!CC16</f>
        <v>0</v>
      </c>
      <c r="CD288" s="62">
        <f ca="1">CD84*'SaaS - Cohorts (Logos)'!CD16</f>
        <v>0</v>
      </c>
      <c r="CE288" s="62">
        <f ca="1">CE84*'SaaS - Cohorts (Logos)'!CE16</f>
        <v>0</v>
      </c>
      <c r="CF288" s="62">
        <f ca="1">CF84*'SaaS - Cohorts (Logos)'!CF16</f>
        <v>0</v>
      </c>
      <c r="CG288" s="62">
        <f ca="1">CG84*'SaaS - Cohorts (Logos)'!CG16</f>
        <v>0</v>
      </c>
      <c r="CH288" s="62">
        <f ca="1">CH84*'SaaS - Cohorts (Logos)'!CH16</f>
        <v>0</v>
      </c>
      <c r="CI288" s="62">
        <f ca="1">CI84*'SaaS - Cohorts (Logos)'!CI16</f>
        <v>0</v>
      </c>
      <c r="CJ288" s="62">
        <f ca="1">CJ84*'SaaS - Cohorts (Logos)'!CJ16</f>
        <v>0</v>
      </c>
      <c r="CK288" s="62">
        <f ca="1">CK84*'SaaS - Cohorts (Logos)'!CK16</f>
        <v>0</v>
      </c>
      <c r="CL288" s="62">
        <f ca="1">CL84*'SaaS - Cohorts (Logos)'!CL16</f>
        <v>0</v>
      </c>
      <c r="CM288" s="62">
        <f ca="1">CM84*'SaaS - Cohorts (Logos)'!CM16</f>
        <v>0</v>
      </c>
      <c r="CN288" s="62">
        <f ca="1">CN84*'SaaS - Cohorts (Logos)'!CN16</f>
        <v>0</v>
      </c>
      <c r="CO288" s="62">
        <f ca="1">CO84*'SaaS - Cohorts (Logos)'!CO16</f>
        <v>0</v>
      </c>
      <c r="CP288" s="62">
        <f ca="1">CP84*'SaaS - Cohorts (Logos)'!CP16</f>
        <v>0</v>
      </c>
      <c r="CQ288" s="62">
        <f ca="1">CQ84*'SaaS - Cohorts (Logos)'!CQ16</f>
        <v>0</v>
      </c>
      <c r="CR288" s="62">
        <f ca="1">CR84*'SaaS - Cohorts (Logos)'!CR16</f>
        <v>0</v>
      </c>
      <c r="CS288" s="62">
        <f ca="1">CS84*'SaaS - Cohorts (Logos)'!CS16</f>
        <v>0</v>
      </c>
      <c r="CT288" s="62">
        <f ca="1">CT84*'SaaS - Cohorts (Logos)'!CT16</f>
        <v>0</v>
      </c>
      <c r="CU288" s="62">
        <f ca="1">CU84*'SaaS - Cohorts (Logos)'!CU16</f>
        <v>0</v>
      </c>
      <c r="CV288" s="62">
        <f ca="1">CV84*'SaaS - Cohorts (Logos)'!CV16</f>
        <v>0</v>
      </c>
      <c r="CW288" s="62">
        <f ca="1">CW84*'SaaS - Cohorts (Logos)'!CW16</f>
        <v>0</v>
      </c>
      <c r="CX288" s="62">
        <f ca="1">CX84*'SaaS - Cohorts (Logos)'!CX16</f>
        <v>0</v>
      </c>
      <c r="CY288" s="62">
        <f ca="1">CY84*'SaaS - Cohorts (Logos)'!CY16</f>
        <v>0</v>
      </c>
      <c r="CZ288" s="62">
        <f ca="1">CZ84*'SaaS - Cohorts (Logos)'!CZ16</f>
        <v>0</v>
      </c>
      <c r="DA288" s="62">
        <f ca="1">DA84*'SaaS - Cohorts (Logos)'!DA16</f>
        <v>0</v>
      </c>
      <c r="DB288" s="62">
        <f ca="1">DB84*'SaaS - Cohorts (Logos)'!DB16</f>
        <v>0</v>
      </c>
      <c r="DC288" s="62">
        <f ca="1">DC84*'SaaS - Cohorts (Logos)'!DC16</f>
        <v>0</v>
      </c>
      <c r="DD288" s="62">
        <f ca="1">DD84*'SaaS - Cohorts (Logos)'!DD16</f>
        <v>0</v>
      </c>
      <c r="DE288" s="62">
        <f ca="1">DE84*'SaaS - Cohorts (Logos)'!DE16</f>
        <v>0</v>
      </c>
      <c r="DF288" s="62">
        <f ca="1">DF84*'SaaS - Cohorts (Logos)'!DF16</f>
        <v>0</v>
      </c>
      <c r="DG288" s="62">
        <f ca="1">DG84*'SaaS - Cohorts (Logos)'!DG16</f>
        <v>0</v>
      </c>
      <c r="DH288" s="62">
        <f ca="1">DH84*'SaaS - Cohorts (Logos)'!DH16</f>
        <v>0</v>
      </c>
      <c r="DI288" s="62">
        <f ca="1">DI84*'SaaS - Cohorts (Logos)'!DI16</f>
        <v>0</v>
      </c>
      <c r="DJ288" s="62">
        <f ca="1">DJ84*'SaaS - Cohorts (Logos)'!DJ16</f>
        <v>0</v>
      </c>
      <c r="DK288" s="62">
        <f ca="1">DK84*'SaaS - Cohorts (Logos)'!DK16</f>
        <v>0</v>
      </c>
      <c r="DL288" s="62">
        <f ca="1">DL84*'SaaS - Cohorts (Logos)'!DL16</f>
        <v>0</v>
      </c>
      <c r="DM288" s="62">
        <f ca="1">DM84*'SaaS - Cohorts (Logos)'!DM16</f>
        <v>0</v>
      </c>
      <c r="DN288" s="62">
        <f ca="1">DN84*'SaaS - Cohorts (Logos)'!DN16</f>
        <v>0</v>
      </c>
      <c r="DO288" s="62">
        <f ca="1">DO84*'SaaS - Cohorts (Logos)'!DO16</f>
        <v>0</v>
      </c>
      <c r="DP288" s="62">
        <f ca="1">DP84*'SaaS - Cohorts (Logos)'!DP16</f>
        <v>0</v>
      </c>
      <c r="DQ288" s="62">
        <f ca="1">DQ84*'SaaS - Cohorts (Logos)'!DQ16</f>
        <v>0</v>
      </c>
      <c r="DR288" s="62">
        <f ca="1">DR84*'SaaS - Cohorts (Logos)'!DR16</f>
        <v>0</v>
      </c>
    </row>
    <row r="289" spans="2:122" ht="15.75" customHeight="1">
      <c r="B289" s="195">
        <v>43344</v>
      </c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62">
        <f ca="1">BK85*'SaaS - Cohorts (Logos)'!BK17</f>
        <v>0</v>
      </c>
      <c r="BL289" s="62">
        <f ca="1">BL85*'SaaS - Cohorts (Logos)'!BL17</f>
        <v>0</v>
      </c>
      <c r="BM289" s="62">
        <f ca="1">BM85*'SaaS - Cohorts (Logos)'!BM17</f>
        <v>0</v>
      </c>
      <c r="BN289" s="62">
        <f ca="1">BN85*'SaaS - Cohorts (Logos)'!BN17</f>
        <v>0</v>
      </c>
      <c r="BO289" s="62">
        <f ca="1">BO85*'SaaS - Cohorts (Logos)'!BO17</f>
        <v>0</v>
      </c>
      <c r="BP289" s="62">
        <f ca="1">BP85*'SaaS - Cohorts (Logos)'!BP17</f>
        <v>0</v>
      </c>
      <c r="BQ289" s="62">
        <f ca="1">BQ85*'SaaS - Cohorts (Logos)'!BQ17</f>
        <v>0</v>
      </c>
      <c r="BR289" s="62">
        <f ca="1">BR85*'SaaS - Cohorts (Logos)'!BR17</f>
        <v>0</v>
      </c>
      <c r="BS289" s="62">
        <f ca="1">BS85*'SaaS - Cohorts (Logos)'!BS17</f>
        <v>0</v>
      </c>
      <c r="BT289" s="62">
        <f ca="1">BT85*'SaaS - Cohorts (Logos)'!BT17</f>
        <v>0</v>
      </c>
      <c r="BU289" s="62">
        <f ca="1">BU85*'SaaS - Cohorts (Logos)'!BU17</f>
        <v>0</v>
      </c>
      <c r="BV289" s="62">
        <f ca="1">BV85*'SaaS - Cohorts (Logos)'!BV17</f>
        <v>0</v>
      </c>
      <c r="BW289" s="62">
        <f ca="1">BW85*'SaaS - Cohorts (Logos)'!BW17</f>
        <v>0</v>
      </c>
      <c r="BX289" s="62">
        <f ca="1">BX85*'SaaS - Cohorts (Logos)'!BX17</f>
        <v>0</v>
      </c>
      <c r="BY289" s="62">
        <f ca="1">BY85*'SaaS - Cohorts (Logos)'!BY17</f>
        <v>0</v>
      </c>
      <c r="BZ289" s="62">
        <f ca="1">BZ85*'SaaS - Cohorts (Logos)'!BZ17</f>
        <v>0</v>
      </c>
      <c r="CA289" s="62">
        <f ca="1">CA85*'SaaS - Cohorts (Logos)'!CA17</f>
        <v>0</v>
      </c>
      <c r="CB289" s="62">
        <f ca="1">CB85*'SaaS - Cohorts (Logos)'!CB17</f>
        <v>0</v>
      </c>
      <c r="CC289" s="62">
        <f ca="1">CC85*'SaaS - Cohorts (Logos)'!CC17</f>
        <v>0</v>
      </c>
      <c r="CD289" s="62">
        <f ca="1">CD85*'SaaS - Cohorts (Logos)'!CD17</f>
        <v>0</v>
      </c>
      <c r="CE289" s="62">
        <f ca="1">CE85*'SaaS - Cohorts (Logos)'!CE17</f>
        <v>0</v>
      </c>
      <c r="CF289" s="62">
        <f ca="1">CF85*'SaaS - Cohorts (Logos)'!CF17</f>
        <v>0</v>
      </c>
      <c r="CG289" s="62">
        <f ca="1">CG85*'SaaS - Cohorts (Logos)'!CG17</f>
        <v>0</v>
      </c>
      <c r="CH289" s="62">
        <f ca="1">CH85*'SaaS - Cohorts (Logos)'!CH17</f>
        <v>0</v>
      </c>
      <c r="CI289" s="62">
        <f ca="1">CI85*'SaaS - Cohorts (Logos)'!CI17</f>
        <v>0</v>
      </c>
      <c r="CJ289" s="62">
        <f ca="1">CJ85*'SaaS - Cohorts (Logos)'!CJ17</f>
        <v>0</v>
      </c>
      <c r="CK289" s="62">
        <f ca="1">CK85*'SaaS - Cohorts (Logos)'!CK17</f>
        <v>0</v>
      </c>
      <c r="CL289" s="62">
        <f ca="1">CL85*'SaaS - Cohorts (Logos)'!CL17</f>
        <v>0</v>
      </c>
      <c r="CM289" s="62">
        <f ca="1">CM85*'SaaS - Cohorts (Logos)'!CM17</f>
        <v>0</v>
      </c>
      <c r="CN289" s="62">
        <f ca="1">CN85*'SaaS - Cohorts (Logos)'!CN17</f>
        <v>0</v>
      </c>
      <c r="CO289" s="62">
        <f ca="1">CO85*'SaaS - Cohorts (Logos)'!CO17</f>
        <v>0</v>
      </c>
      <c r="CP289" s="62">
        <f ca="1">CP85*'SaaS - Cohorts (Logos)'!CP17</f>
        <v>0</v>
      </c>
      <c r="CQ289" s="62">
        <f ca="1">CQ85*'SaaS - Cohorts (Logos)'!CQ17</f>
        <v>0</v>
      </c>
      <c r="CR289" s="62">
        <f ca="1">CR85*'SaaS - Cohorts (Logos)'!CR17</f>
        <v>0</v>
      </c>
      <c r="CS289" s="62">
        <f ca="1">CS85*'SaaS - Cohorts (Logos)'!CS17</f>
        <v>0</v>
      </c>
      <c r="CT289" s="62">
        <f ca="1">CT85*'SaaS - Cohorts (Logos)'!CT17</f>
        <v>0</v>
      </c>
      <c r="CU289" s="62">
        <f ca="1">CU85*'SaaS - Cohorts (Logos)'!CU17</f>
        <v>0</v>
      </c>
      <c r="CV289" s="62">
        <f ca="1">CV85*'SaaS - Cohorts (Logos)'!CV17</f>
        <v>0</v>
      </c>
      <c r="CW289" s="62">
        <f ca="1">CW85*'SaaS - Cohorts (Logos)'!CW17</f>
        <v>0</v>
      </c>
      <c r="CX289" s="62">
        <f ca="1">CX85*'SaaS - Cohorts (Logos)'!CX17</f>
        <v>0</v>
      </c>
      <c r="CY289" s="62">
        <f ca="1">CY85*'SaaS - Cohorts (Logos)'!CY17</f>
        <v>0</v>
      </c>
      <c r="CZ289" s="62">
        <f ca="1">CZ85*'SaaS - Cohorts (Logos)'!CZ17</f>
        <v>0</v>
      </c>
      <c r="DA289" s="62">
        <f ca="1">DA85*'SaaS - Cohorts (Logos)'!DA17</f>
        <v>0</v>
      </c>
      <c r="DB289" s="62">
        <f ca="1">DB85*'SaaS - Cohorts (Logos)'!DB17</f>
        <v>0</v>
      </c>
      <c r="DC289" s="62">
        <f ca="1">DC85*'SaaS - Cohorts (Logos)'!DC17</f>
        <v>0</v>
      </c>
      <c r="DD289" s="62">
        <f ca="1">DD85*'SaaS - Cohorts (Logos)'!DD17</f>
        <v>0</v>
      </c>
      <c r="DE289" s="62">
        <f ca="1">DE85*'SaaS - Cohorts (Logos)'!DE17</f>
        <v>0</v>
      </c>
      <c r="DF289" s="62">
        <f ca="1">DF85*'SaaS - Cohorts (Logos)'!DF17</f>
        <v>0</v>
      </c>
      <c r="DG289" s="62">
        <f ca="1">DG85*'SaaS - Cohorts (Logos)'!DG17</f>
        <v>0</v>
      </c>
      <c r="DH289" s="62">
        <f ca="1">DH85*'SaaS - Cohorts (Logos)'!DH17</f>
        <v>0</v>
      </c>
      <c r="DI289" s="62">
        <f ca="1">DI85*'SaaS - Cohorts (Logos)'!DI17</f>
        <v>0</v>
      </c>
      <c r="DJ289" s="62">
        <f ca="1">DJ85*'SaaS - Cohorts (Logos)'!DJ17</f>
        <v>0</v>
      </c>
      <c r="DK289" s="62">
        <f ca="1">DK85*'SaaS - Cohorts (Logos)'!DK17</f>
        <v>0</v>
      </c>
      <c r="DL289" s="62">
        <f ca="1">DL85*'SaaS - Cohorts (Logos)'!DL17</f>
        <v>0</v>
      </c>
      <c r="DM289" s="62">
        <f ca="1">DM85*'SaaS - Cohorts (Logos)'!DM17</f>
        <v>0</v>
      </c>
      <c r="DN289" s="62">
        <f ca="1">DN85*'SaaS - Cohorts (Logos)'!DN17</f>
        <v>0</v>
      </c>
      <c r="DO289" s="62">
        <f ca="1">DO85*'SaaS - Cohorts (Logos)'!DO17</f>
        <v>0</v>
      </c>
      <c r="DP289" s="62">
        <f ca="1">DP85*'SaaS - Cohorts (Logos)'!DP17</f>
        <v>0</v>
      </c>
      <c r="DQ289" s="62">
        <f ca="1">DQ85*'SaaS - Cohorts (Logos)'!DQ17</f>
        <v>0</v>
      </c>
      <c r="DR289" s="62">
        <f ca="1">DR85*'SaaS - Cohorts (Logos)'!DR17</f>
        <v>0</v>
      </c>
    </row>
    <row r="290" spans="2:122" ht="15.75" customHeight="1">
      <c r="B290" s="195">
        <v>43374</v>
      </c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62">
        <f ca="1">BK86*'SaaS - Cohorts (Logos)'!BK18</f>
        <v>0</v>
      </c>
      <c r="BL290" s="62">
        <f ca="1">BL86*'SaaS - Cohorts (Logos)'!BL18</f>
        <v>0</v>
      </c>
      <c r="BM290" s="62">
        <f ca="1">BM86*'SaaS - Cohorts (Logos)'!BM18</f>
        <v>0</v>
      </c>
      <c r="BN290" s="62">
        <f ca="1">BN86*'SaaS - Cohorts (Logos)'!BN18</f>
        <v>0</v>
      </c>
      <c r="BO290" s="62">
        <f ca="1">BO86*'SaaS - Cohorts (Logos)'!BO18</f>
        <v>0</v>
      </c>
      <c r="BP290" s="62">
        <f ca="1">BP86*'SaaS - Cohorts (Logos)'!BP18</f>
        <v>0</v>
      </c>
      <c r="BQ290" s="62">
        <f ca="1">BQ86*'SaaS - Cohorts (Logos)'!BQ18</f>
        <v>0</v>
      </c>
      <c r="BR290" s="62">
        <f ca="1">BR86*'SaaS - Cohorts (Logos)'!BR18</f>
        <v>0</v>
      </c>
      <c r="BS290" s="62">
        <f ca="1">BS86*'SaaS - Cohorts (Logos)'!BS18</f>
        <v>0</v>
      </c>
      <c r="BT290" s="62">
        <f ca="1">BT86*'SaaS - Cohorts (Logos)'!BT18</f>
        <v>0</v>
      </c>
      <c r="BU290" s="62">
        <f ca="1">BU86*'SaaS - Cohorts (Logos)'!BU18</f>
        <v>0</v>
      </c>
      <c r="BV290" s="62">
        <f ca="1">BV86*'SaaS - Cohorts (Logos)'!BV18</f>
        <v>0</v>
      </c>
      <c r="BW290" s="62">
        <f ca="1">BW86*'SaaS - Cohorts (Logos)'!BW18</f>
        <v>0</v>
      </c>
      <c r="BX290" s="62">
        <f ca="1">BX86*'SaaS - Cohorts (Logos)'!BX18</f>
        <v>0</v>
      </c>
      <c r="BY290" s="62">
        <f ca="1">BY86*'SaaS - Cohorts (Logos)'!BY18</f>
        <v>0</v>
      </c>
      <c r="BZ290" s="62">
        <f ca="1">BZ86*'SaaS - Cohorts (Logos)'!BZ18</f>
        <v>0</v>
      </c>
      <c r="CA290" s="62">
        <f ca="1">CA86*'SaaS - Cohorts (Logos)'!CA18</f>
        <v>0</v>
      </c>
      <c r="CB290" s="62">
        <f ca="1">CB86*'SaaS - Cohorts (Logos)'!CB18</f>
        <v>0</v>
      </c>
      <c r="CC290" s="62">
        <f ca="1">CC86*'SaaS - Cohorts (Logos)'!CC18</f>
        <v>0</v>
      </c>
      <c r="CD290" s="62">
        <f ca="1">CD86*'SaaS - Cohorts (Logos)'!CD18</f>
        <v>0</v>
      </c>
      <c r="CE290" s="62">
        <f ca="1">CE86*'SaaS - Cohorts (Logos)'!CE18</f>
        <v>0</v>
      </c>
      <c r="CF290" s="62">
        <f ca="1">CF86*'SaaS - Cohorts (Logos)'!CF18</f>
        <v>0</v>
      </c>
      <c r="CG290" s="62">
        <f ca="1">CG86*'SaaS - Cohorts (Logos)'!CG18</f>
        <v>0</v>
      </c>
      <c r="CH290" s="62">
        <f ca="1">CH86*'SaaS - Cohorts (Logos)'!CH18</f>
        <v>0</v>
      </c>
      <c r="CI290" s="62">
        <f ca="1">CI86*'SaaS - Cohorts (Logos)'!CI18</f>
        <v>0</v>
      </c>
      <c r="CJ290" s="62">
        <f ca="1">CJ86*'SaaS - Cohorts (Logos)'!CJ18</f>
        <v>0</v>
      </c>
      <c r="CK290" s="62">
        <f ca="1">CK86*'SaaS - Cohorts (Logos)'!CK18</f>
        <v>0</v>
      </c>
      <c r="CL290" s="62">
        <f ca="1">CL86*'SaaS - Cohorts (Logos)'!CL18</f>
        <v>0</v>
      </c>
      <c r="CM290" s="62">
        <f ca="1">CM86*'SaaS - Cohorts (Logos)'!CM18</f>
        <v>0</v>
      </c>
      <c r="CN290" s="62">
        <f ca="1">CN86*'SaaS - Cohorts (Logos)'!CN18</f>
        <v>0</v>
      </c>
      <c r="CO290" s="62">
        <f ca="1">CO86*'SaaS - Cohorts (Logos)'!CO18</f>
        <v>0</v>
      </c>
      <c r="CP290" s="62">
        <f ca="1">CP86*'SaaS - Cohorts (Logos)'!CP18</f>
        <v>0</v>
      </c>
      <c r="CQ290" s="62">
        <f ca="1">CQ86*'SaaS - Cohorts (Logos)'!CQ18</f>
        <v>0</v>
      </c>
      <c r="CR290" s="62">
        <f ca="1">CR86*'SaaS - Cohorts (Logos)'!CR18</f>
        <v>0</v>
      </c>
      <c r="CS290" s="62">
        <f ca="1">CS86*'SaaS - Cohorts (Logos)'!CS18</f>
        <v>0</v>
      </c>
      <c r="CT290" s="62">
        <f ca="1">CT86*'SaaS - Cohorts (Logos)'!CT18</f>
        <v>0</v>
      </c>
      <c r="CU290" s="62">
        <f ca="1">CU86*'SaaS - Cohorts (Logos)'!CU18</f>
        <v>0</v>
      </c>
      <c r="CV290" s="62">
        <f ca="1">CV86*'SaaS - Cohorts (Logos)'!CV18</f>
        <v>0</v>
      </c>
      <c r="CW290" s="62">
        <f ca="1">CW86*'SaaS - Cohorts (Logos)'!CW18</f>
        <v>0</v>
      </c>
      <c r="CX290" s="62">
        <f ca="1">CX86*'SaaS - Cohorts (Logos)'!CX18</f>
        <v>0</v>
      </c>
      <c r="CY290" s="62">
        <f ca="1">CY86*'SaaS - Cohorts (Logos)'!CY18</f>
        <v>0</v>
      </c>
      <c r="CZ290" s="62">
        <f ca="1">CZ86*'SaaS - Cohorts (Logos)'!CZ18</f>
        <v>0</v>
      </c>
      <c r="DA290" s="62">
        <f ca="1">DA86*'SaaS - Cohorts (Logos)'!DA18</f>
        <v>0</v>
      </c>
      <c r="DB290" s="62">
        <f ca="1">DB86*'SaaS - Cohorts (Logos)'!DB18</f>
        <v>0</v>
      </c>
      <c r="DC290" s="62">
        <f ca="1">DC86*'SaaS - Cohorts (Logos)'!DC18</f>
        <v>0</v>
      </c>
      <c r="DD290" s="62">
        <f ca="1">DD86*'SaaS - Cohorts (Logos)'!DD18</f>
        <v>0</v>
      </c>
      <c r="DE290" s="62">
        <f ca="1">DE86*'SaaS - Cohorts (Logos)'!DE18</f>
        <v>0</v>
      </c>
      <c r="DF290" s="62">
        <f ca="1">DF86*'SaaS - Cohorts (Logos)'!DF18</f>
        <v>0</v>
      </c>
      <c r="DG290" s="62">
        <f ca="1">DG86*'SaaS - Cohorts (Logos)'!DG18</f>
        <v>0</v>
      </c>
      <c r="DH290" s="62">
        <f ca="1">DH86*'SaaS - Cohorts (Logos)'!DH18</f>
        <v>0</v>
      </c>
      <c r="DI290" s="62">
        <f ca="1">DI86*'SaaS - Cohorts (Logos)'!DI18</f>
        <v>0</v>
      </c>
      <c r="DJ290" s="62">
        <f ca="1">DJ86*'SaaS - Cohorts (Logos)'!DJ18</f>
        <v>0</v>
      </c>
      <c r="DK290" s="62">
        <f ca="1">DK86*'SaaS - Cohorts (Logos)'!DK18</f>
        <v>0</v>
      </c>
      <c r="DL290" s="62">
        <f ca="1">DL86*'SaaS - Cohorts (Logos)'!DL18</f>
        <v>0</v>
      </c>
      <c r="DM290" s="62">
        <f ca="1">DM86*'SaaS - Cohorts (Logos)'!DM18</f>
        <v>0</v>
      </c>
      <c r="DN290" s="62">
        <f ca="1">DN86*'SaaS - Cohorts (Logos)'!DN18</f>
        <v>0</v>
      </c>
      <c r="DO290" s="62">
        <f ca="1">DO86*'SaaS - Cohorts (Logos)'!DO18</f>
        <v>0</v>
      </c>
      <c r="DP290" s="62">
        <f ca="1">DP86*'SaaS - Cohorts (Logos)'!DP18</f>
        <v>0</v>
      </c>
      <c r="DQ290" s="62">
        <f ca="1">DQ86*'SaaS - Cohorts (Logos)'!DQ18</f>
        <v>0</v>
      </c>
      <c r="DR290" s="62">
        <f ca="1">DR86*'SaaS - Cohorts (Logos)'!DR18</f>
        <v>0</v>
      </c>
    </row>
    <row r="291" spans="2:122" ht="15.75" customHeight="1">
      <c r="B291" s="195">
        <v>43405</v>
      </c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62">
        <f ca="1">BK87*'SaaS - Cohorts (Logos)'!BK19</f>
        <v>0</v>
      </c>
      <c r="BL291" s="62">
        <f ca="1">BL87*'SaaS - Cohorts (Logos)'!BL19</f>
        <v>0</v>
      </c>
      <c r="BM291" s="62">
        <f ca="1">BM87*'SaaS - Cohorts (Logos)'!BM19</f>
        <v>0</v>
      </c>
      <c r="BN291" s="62">
        <f ca="1">BN87*'SaaS - Cohorts (Logos)'!BN19</f>
        <v>0</v>
      </c>
      <c r="BO291" s="62">
        <f ca="1">BO87*'SaaS - Cohorts (Logos)'!BO19</f>
        <v>0</v>
      </c>
      <c r="BP291" s="62">
        <f ca="1">BP87*'SaaS - Cohorts (Logos)'!BP19</f>
        <v>0</v>
      </c>
      <c r="BQ291" s="62">
        <f ca="1">BQ87*'SaaS - Cohorts (Logos)'!BQ19</f>
        <v>0</v>
      </c>
      <c r="BR291" s="62">
        <f ca="1">BR87*'SaaS - Cohorts (Logos)'!BR19</f>
        <v>0</v>
      </c>
      <c r="BS291" s="62">
        <f ca="1">BS87*'SaaS - Cohorts (Logos)'!BS19</f>
        <v>0</v>
      </c>
      <c r="BT291" s="62">
        <f ca="1">BT87*'SaaS - Cohorts (Logos)'!BT19</f>
        <v>0</v>
      </c>
      <c r="BU291" s="62">
        <f ca="1">BU87*'SaaS - Cohorts (Logos)'!BU19</f>
        <v>0</v>
      </c>
      <c r="BV291" s="62">
        <f ca="1">BV87*'SaaS - Cohorts (Logos)'!BV19</f>
        <v>0</v>
      </c>
      <c r="BW291" s="62">
        <f ca="1">BW87*'SaaS - Cohorts (Logos)'!BW19</f>
        <v>0</v>
      </c>
      <c r="BX291" s="62">
        <f ca="1">BX87*'SaaS - Cohorts (Logos)'!BX19</f>
        <v>0</v>
      </c>
      <c r="BY291" s="62">
        <f ca="1">BY87*'SaaS - Cohorts (Logos)'!BY19</f>
        <v>0</v>
      </c>
      <c r="BZ291" s="62">
        <f ca="1">BZ87*'SaaS - Cohorts (Logos)'!BZ19</f>
        <v>0</v>
      </c>
      <c r="CA291" s="62">
        <f ca="1">CA87*'SaaS - Cohorts (Logos)'!CA19</f>
        <v>0</v>
      </c>
      <c r="CB291" s="62">
        <f ca="1">CB87*'SaaS - Cohorts (Logos)'!CB19</f>
        <v>0</v>
      </c>
      <c r="CC291" s="62">
        <f ca="1">CC87*'SaaS - Cohorts (Logos)'!CC19</f>
        <v>0</v>
      </c>
      <c r="CD291" s="62">
        <f ca="1">CD87*'SaaS - Cohorts (Logos)'!CD19</f>
        <v>0</v>
      </c>
      <c r="CE291" s="62">
        <f ca="1">CE87*'SaaS - Cohorts (Logos)'!CE19</f>
        <v>0</v>
      </c>
      <c r="CF291" s="62">
        <f ca="1">CF87*'SaaS - Cohorts (Logos)'!CF19</f>
        <v>0</v>
      </c>
      <c r="CG291" s="62">
        <f ca="1">CG87*'SaaS - Cohorts (Logos)'!CG19</f>
        <v>0</v>
      </c>
      <c r="CH291" s="62">
        <f ca="1">CH87*'SaaS - Cohorts (Logos)'!CH19</f>
        <v>0</v>
      </c>
      <c r="CI291" s="62">
        <f ca="1">CI87*'SaaS - Cohorts (Logos)'!CI19</f>
        <v>0</v>
      </c>
      <c r="CJ291" s="62">
        <f ca="1">CJ87*'SaaS - Cohorts (Logos)'!CJ19</f>
        <v>0</v>
      </c>
      <c r="CK291" s="62">
        <f ca="1">CK87*'SaaS - Cohorts (Logos)'!CK19</f>
        <v>0</v>
      </c>
      <c r="CL291" s="62">
        <f ca="1">CL87*'SaaS - Cohorts (Logos)'!CL19</f>
        <v>0</v>
      </c>
      <c r="CM291" s="62">
        <f ca="1">CM87*'SaaS - Cohorts (Logos)'!CM19</f>
        <v>0</v>
      </c>
      <c r="CN291" s="62">
        <f ca="1">CN87*'SaaS - Cohorts (Logos)'!CN19</f>
        <v>0</v>
      </c>
      <c r="CO291" s="62">
        <f ca="1">CO87*'SaaS - Cohorts (Logos)'!CO19</f>
        <v>0</v>
      </c>
      <c r="CP291" s="62">
        <f ca="1">CP87*'SaaS - Cohorts (Logos)'!CP19</f>
        <v>0</v>
      </c>
      <c r="CQ291" s="62">
        <f ca="1">CQ87*'SaaS - Cohorts (Logos)'!CQ19</f>
        <v>0</v>
      </c>
      <c r="CR291" s="62">
        <f ca="1">CR87*'SaaS - Cohorts (Logos)'!CR19</f>
        <v>0</v>
      </c>
      <c r="CS291" s="62">
        <f ca="1">CS87*'SaaS - Cohorts (Logos)'!CS19</f>
        <v>0</v>
      </c>
      <c r="CT291" s="62">
        <f ca="1">CT87*'SaaS - Cohorts (Logos)'!CT19</f>
        <v>0</v>
      </c>
      <c r="CU291" s="62">
        <f ca="1">CU87*'SaaS - Cohorts (Logos)'!CU19</f>
        <v>0</v>
      </c>
      <c r="CV291" s="62">
        <f ca="1">CV87*'SaaS - Cohorts (Logos)'!CV19</f>
        <v>0</v>
      </c>
      <c r="CW291" s="62">
        <f ca="1">CW87*'SaaS - Cohorts (Logos)'!CW19</f>
        <v>0</v>
      </c>
      <c r="CX291" s="62">
        <f ca="1">CX87*'SaaS - Cohorts (Logos)'!CX19</f>
        <v>0</v>
      </c>
      <c r="CY291" s="62">
        <f ca="1">CY87*'SaaS - Cohorts (Logos)'!CY19</f>
        <v>0</v>
      </c>
      <c r="CZ291" s="62">
        <f ca="1">CZ87*'SaaS - Cohorts (Logos)'!CZ19</f>
        <v>0</v>
      </c>
      <c r="DA291" s="62">
        <f ca="1">DA87*'SaaS - Cohorts (Logos)'!DA19</f>
        <v>0</v>
      </c>
      <c r="DB291" s="62">
        <f ca="1">DB87*'SaaS - Cohorts (Logos)'!DB19</f>
        <v>0</v>
      </c>
      <c r="DC291" s="62">
        <f ca="1">DC87*'SaaS - Cohorts (Logos)'!DC19</f>
        <v>0</v>
      </c>
      <c r="DD291" s="62">
        <f ca="1">DD87*'SaaS - Cohorts (Logos)'!DD19</f>
        <v>0</v>
      </c>
      <c r="DE291" s="62">
        <f ca="1">DE87*'SaaS - Cohorts (Logos)'!DE19</f>
        <v>0</v>
      </c>
      <c r="DF291" s="62">
        <f ca="1">DF87*'SaaS - Cohorts (Logos)'!DF19</f>
        <v>0</v>
      </c>
      <c r="DG291" s="62">
        <f ca="1">DG87*'SaaS - Cohorts (Logos)'!DG19</f>
        <v>0</v>
      </c>
      <c r="DH291" s="62">
        <f ca="1">DH87*'SaaS - Cohorts (Logos)'!DH19</f>
        <v>0</v>
      </c>
      <c r="DI291" s="62">
        <f ca="1">DI87*'SaaS - Cohorts (Logos)'!DI19</f>
        <v>0</v>
      </c>
      <c r="DJ291" s="62">
        <f ca="1">DJ87*'SaaS - Cohorts (Logos)'!DJ19</f>
        <v>0</v>
      </c>
      <c r="DK291" s="62">
        <f ca="1">DK87*'SaaS - Cohorts (Logos)'!DK19</f>
        <v>0</v>
      </c>
      <c r="DL291" s="62">
        <f ca="1">DL87*'SaaS - Cohorts (Logos)'!DL19</f>
        <v>0</v>
      </c>
      <c r="DM291" s="62">
        <f ca="1">DM87*'SaaS - Cohorts (Logos)'!DM19</f>
        <v>0</v>
      </c>
      <c r="DN291" s="62">
        <f ca="1">DN87*'SaaS - Cohorts (Logos)'!DN19</f>
        <v>0</v>
      </c>
      <c r="DO291" s="62">
        <f ca="1">DO87*'SaaS - Cohorts (Logos)'!DO19</f>
        <v>0</v>
      </c>
      <c r="DP291" s="62">
        <f ca="1">DP87*'SaaS - Cohorts (Logos)'!DP19</f>
        <v>0</v>
      </c>
      <c r="DQ291" s="62">
        <f ca="1">DQ87*'SaaS - Cohorts (Logos)'!DQ19</f>
        <v>0</v>
      </c>
      <c r="DR291" s="62">
        <f ca="1">DR87*'SaaS - Cohorts (Logos)'!DR19</f>
        <v>0</v>
      </c>
    </row>
    <row r="292" spans="2:122" ht="15.75" customHeight="1">
      <c r="B292" s="195">
        <v>43435</v>
      </c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62">
        <f ca="1">BK88*'SaaS - Cohorts (Logos)'!BK20</f>
        <v>0</v>
      </c>
      <c r="BL292" s="62">
        <f ca="1">BL88*'SaaS - Cohorts (Logos)'!BL20</f>
        <v>0</v>
      </c>
      <c r="BM292" s="62">
        <f ca="1">BM88*'SaaS - Cohorts (Logos)'!BM20</f>
        <v>0</v>
      </c>
      <c r="BN292" s="62">
        <f ca="1">BN88*'SaaS - Cohorts (Logos)'!BN20</f>
        <v>0</v>
      </c>
      <c r="BO292" s="62">
        <f ca="1">BO88*'SaaS - Cohorts (Logos)'!BO20</f>
        <v>0</v>
      </c>
      <c r="BP292" s="62">
        <f ca="1">BP88*'SaaS - Cohorts (Logos)'!BP20</f>
        <v>0</v>
      </c>
      <c r="BQ292" s="62">
        <f ca="1">BQ88*'SaaS - Cohorts (Logos)'!BQ20</f>
        <v>0</v>
      </c>
      <c r="BR292" s="62">
        <f ca="1">BR88*'SaaS - Cohorts (Logos)'!BR20</f>
        <v>0</v>
      </c>
      <c r="BS292" s="62">
        <f ca="1">BS88*'SaaS - Cohorts (Logos)'!BS20</f>
        <v>0</v>
      </c>
      <c r="BT292" s="62">
        <f ca="1">BT88*'SaaS - Cohorts (Logos)'!BT20</f>
        <v>0</v>
      </c>
      <c r="BU292" s="62">
        <f ca="1">BU88*'SaaS - Cohorts (Logos)'!BU20</f>
        <v>0</v>
      </c>
      <c r="BV292" s="62">
        <f ca="1">BV88*'SaaS - Cohorts (Logos)'!BV20</f>
        <v>0</v>
      </c>
      <c r="BW292" s="62">
        <f ca="1">BW88*'SaaS - Cohorts (Logos)'!BW20</f>
        <v>0</v>
      </c>
      <c r="BX292" s="62">
        <f ca="1">BX88*'SaaS - Cohorts (Logos)'!BX20</f>
        <v>0</v>
      </c>
      <c r="BY292" s="62">
        <f ca="1">BY88*'SaaS - Cohorts (Logos)'!BY20</f>
        <v>0</v>
      </c>
      <c r="BZ292" s="62">
        <f ca="1">BZ88*'SaaS - Cohorts (Logos)'!BZ20</f>
        <v>0</v>
      </c>
      <c r="CA292" s="62">
        <f ca="1">CA88*'SaaS - Cohorts (Logos)'!CA20</f>
        <v>0</v>
      </c>
      <c r="CB292" s="62">
        <f ca="1">CB88*'SaaS - Cohorts (Logos)'!CB20</f>
        <v>0</v>
      </c>
      <c r="CC292" s="62">
        <f ca="1">CC88*'SaaS - Cohorts (Logos)'!CC20</f>
        <v>0</v>
      </c>
      <c r="CD292" s="62">
        <f ca="1">CD88*'SaaS - Cohorts (Logos)'!CD20</f>
        <v>0</v>
      </c>
      <c r="CE292" s="62">
        <f ca="1">CE88*'SaaS - Cohorts (Logos)'!CE20</f>
        <v>0</v>
      </c>
      <c r="CF292" s="62">
        <f ca="1">CF88*'SaaS - Cohorts (Logos)'!CF20</f>
        <v>0</v>
      </c>
      <c r="CG292" s="62">
        <f ca="1">CG88*'SaaS - Cohorts (Logos)'!CG20</f>
        <v>0</v>
      </c>
      <c r="CH292" s="62">
        <f ca="1">CH88*'SaaS - Cohorts (Logos)'!CH20</f>
        <v>0</v>
      </c>
      <c r="CI292" s="62">
        <f ca="1">CI88*'SaaS - Cohorts (Logos)'!CI20</f>
        <v>0</v>
      </c>
      <c r="CJ292" s="62">
        <f ca="1">CJ88*'SaaS - Cohorts (Logos)'!CJ20</f>
        <v>0</v>
      </c>
      <c r="CK292" s="62">
        <f ca="1">CK88*'SaaS - Cohorts (Logos)'!CK20</f>
        <v>0</v>
      </c>
      <c r="CL292" s="62">
        <f ca="1">CL88*'SaaS - Cohorts (Logos)'!CL20</f>
        <v>0</v>
      </c>
      <c r="CM292" s="62">
        <f ca="1">CM88*'SaaS - Cohorts (Logos)'!CM20</f>
        <v>0</v>
      </c>
      <c r="CN292" s="62">
        <f ca="1">CN88*'SaaS - Cohorts (Logos)'!CN20</f>
        <v>0</v>
      </c>
      <c r="CO292" s="62">
        <f ca="1">CO88*'SaaS - Cohorts (Logos)'!CO20</f>
        <v>0</v>
      </c>
      <c r="CP292" s="62">
        <f ca="1">CP88*'SaaS - Cohorts (Logos)'!CP20</f>
        <v>0</v>
      </c>
      <c r="CQ292" s="62">
        <f ca="1">CQ88*'SaaS - Cohorts (Logos)'!CQ20</f>
        <v>0</v>
      </c>
      <c r="CR292" s="62">
        <f ca="1">CR88*'SaaS - Cohorts (Logos)'!CR20</f>
        <v>0</v>
      </c>
      <c r="CS292" s="62">
        <f ca="1">CS88*'SaaS - Cohorts (Logos)'!CS20</f>
        <v>0</v>
      </c>
      <c r="CT292" s="62">
        <f ca="1">CT88*'SaaS - Cohorts (Logos)'!CT20</f>
        <v>0</v>
      </c>
      <c r="CU292" s="62">
        <f ca="1">CU88*'SaaS - Cohorts (Logos)'!CU20</f>
        <v>0</v>
      </c>
      <c r="CV292" s="62">
        <f ca="1">CV88*'SaaS - Cohorts (Logos)'!CV20</f>
        <v>0</v>
      </c>
      <c r="CW292" s="62">
        <f ca="1">CW88*'SaaS - Cohorts (Logos)'!CW20</f>
        <v>0</v>
      </c>
      <c r="CX292" s="62">
        <f ca="1">CX88*'SaaS - Cohorts (Logos)'!CX20</f>
        <v>0</v>
      </c>
      <c r="CY292" s="62">
        <f ca="1">CY88*'SaaS - Cohorts (Logos)'!CY20</f>
        <v>0</v>
      </c>
      <c r="CZ292" s="62">
        <f ca="1">CZ88*'SaaS - Cohorts (Logos)'!CZ20</f>
        <v>0</v>
      </c>
      <c r="DA292" s="62">
        <f ca="1">DA88*'SaaS - Cohorts (Logos)'!DA20</f>
        <v>0</v>
      </c>
      <c r="DB292" s="62">
        <f ca="1">DB88*'SaaS - Cohorts (Logos)'!DB20</f>
        <v>0</v>
      </c>
      <c r="DC292" s="62">
        <f ca="1">DC88*'SaaS - Cohorts (Logos)'!DC20</f>
        <v>0</v>
      </c>
      <c r="DD292" s="62">
        <f ca="1">DD88*'SaaS - Cohorts (Logos)'!DD20</f>
        <v>0</v>
      </c>
      <c r="DE292" s="62">
        <f ca="1">DE88*'SaaS - Cohorts (Logos)'!DE20</f>
        <v>0</v>
      </c>
      <c r="DF292" s="62">
        <f ca="1">DF88*'SaaS - Cohorts (Logos)'!DF20</f>
        <v>0</v>
      </c>
      <c r="DG292" s="62">
        <f ca="1">DG88*'SaaS - Cohorts (Logos)'!DG20</f>
        <v>0</v>
      </c>
      <c r="DH292" s="62">
        <f ca="1">DH88*'SaaS - Cohorts (Logos)'!DH20</f>
        <v>0</v>
      </c>
      <c r="DI292" s="62">
        <f ca="1">DI88*'SaaS - Cohorts (Logos)'!DI20</f>
        <v>0</v>
      </c>
      <c r="DJ292" s="62">
        <f ca="1">DJ88*'SaaS - Cohorts (Logos)'!DJ20</f>
        <v>0</v>
      </c>
      <c r="DK292" s="62">
        <f ca="1">DK88*'SaaS - Cohorts (Logos)'!DK20</f>
        <v>0</v>
      </c>
      <c r="DL292" s="62">
        <f ca="1">DL88*'SaaS - Cohorts (Logos)'!DL20</f>
        <v>0</v>
      </c>
      <c r="DM292" s="62">
        <f ca="1">DM88*'SaaS - Cohorts (Logos)'!DM20</f>
        <v>0</v>
      </c>
      <c r="DN292" s="62">
        <f ca="1">DN88*'SaaS - Cohorts (Logos)'!DN20</f>
        <v>0</v>
      </c>
      <c r="DO292" s="62">
        <f ca="1">DO88*'SaaS - Cohorts (Logos)'!DO20</f>
        <v>0</v>
      </c>
      <c r="DP292" s="62">
        <f ca="1">DP88*'SaaS - Cohorts (Logos)'!DP20</f>
        <v>0</v>
      </c>
      <c r="DQ292" s="62">
        <f ca="1">DQ88*'SaaS - Cohorts (Logos)'!DQ20</f>
        <v>0</v>
      </c>
      <c r="DR292" s="62">
        <f ca="1">DR88*'SaaS - Cohorts (Logos)'!DR20</f>
        <v>0</v>
      </c>
    </row>
    <row r="293" spans="2:122" ht="15.75" customHeight="1">
      <c r="B293" s="195">
        <v>43466</v>
      </c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62">
        <f ca="1">BK89*'SaaS - Cohorts (Logos)'!BK21</f>
        <v>0</v>
      </c>
      <c r="BL293" s="62">
        <f ca="1">BL89*'SaaS - Cohorts (Logos)'!BL21</f>
        <v>0</v>
      </c>
      <c r="BM293" s="62">
        <f ca="1">BM89*'SaaS - Cohorts (Logos)'!BM21</f>
        <v>0</v>
      </c>
      <c r="BN293" s="62">
        <f ca="1">BN89*'SaaS - Cohorts (Logos)'!BN21</f>
        <v>0</v>
      </c>
      <c r="BO293" s="62">
        <f ca="1">BO89*'SaaS - Cohorts (Logos)'!BO21</f>
        <v>0</v>
      </c>
      <c r="BP293" s="62">
        <f ca="1">BP89*'SaaS - Cohorts (Logos)'!BP21</f>
        <v>0</v>
      </c>
      <c r="BQ293" s="62">
        <f ca="1">BQ89*'SaaS - Cohorts (Logos)'!BQ21</f>
        <v>0</v>
      </c>
      <c r="BR293" s="62">
        <f ca="1">BR89*'SaaS - Cohorts (Logos)'!BR21</f>
        <v>0</v>
      </c>
      <c r="BS293" s="62">
        <f ca="1">BS89*'SaaS - Cohorts (Logos)'!BS21</f>
        <v>0</v>
      </c>
      <c r="BT293" s="62">
        <f ca="1">BT89*'SaaS - Cohorts (Logos)'!BT21</f>
        <v>0</v>
      </c>
      <c r="BU293" s="62">
        <f ca="1">BU89*'SaaS - Cohorts (Logos)'!BU21</f>
        <v>0</v>
      </c>
      <c r="BV293" s="62">
        <f ca="1">BV89*'SaaS - Cohorts (Logos)'!BV21</f>
        <v>0</v>
      </c>
      <c r="BW293" s="62">
        <f ca="1">BW89*'SaaS - Cohorts (Logos)'!BW21</f>
        <v>0</v>
      </c>
      <c r="BX293" s="62">
        <f ca="1">BX89*'SaaS - Cohorts (Logos)'!BX21</f>
        <v>0</v>
      </c>
      <c r="BY293" s="62">
        <f ca="1">BY89*'SaaS - Cohorts (Logos)'!BY21</f>
        <v>0</v>
      </c>
      <c r="BZ293" s="62">
        <f ca="1">BZ89*'SaaS - Cohorts (Logos)'!BZ21</f>
        <v>0</v>
      </c>
      <c r="CA293" s="62">
        <f ca="1">CA89*'SaaS - Cohorts (Logos)'!CA21</f>
        <v>0</v>
      </c>
      <c r="CB293" s="62">
        <f ca="1">CB89*'SaaS - Cohorts (Logos)'!CB21</f>
        <v>0</v>
      </c>
      <c r="CC293" s="62">
        <f ca="1">CC89*'SaaS - Cohorts (Logos)'!CC21</f>
        <v>0</v>
      </c>
      <c r="CD293" s="62">
        <f ca="1">CD89*'SaaS - Cohorts (Logos)'!CD21</f>
        <v>0</v>
      </c>
      <c r="CE293" s="62">
        <f ca="1">CE89*'SaaS - Cohorts (Logos)'!CE21</f>
        <v>0</v>
      </c>
      <c r="CF293" s="62">
        <f ca="1">CF89*'SaaS - Cohorts (Logos)'!CF21</f>
        <v>0</v>
      </c>
      <c r="CG293" s="62">
        <f ca="1">CG89*'SaaS - Cohorts (Logos)'!CG21</f>
        <v>0</v>
      </c>
      <c r="CH293" s="62">
        <f ca="1">CH89*'SaaS - Cohorts (Logos)'!CH21</f>
        <v>0</v>
      </c>
      <c r="CI293" s="62">
        <f ca="1">CI89*'SaaS - Cohorts (Logos)'!CI21</f>
        <v>0</v>
      </c>
      <c r="CJ293" s="62">
        <f ca="1">CJ89*'SaaS - Cohorts (Logos)'!CJ21</f>
        <v>0</v>
      </c>
      <c r="CK293" s="62">
        <f ca="1">CK89*'SaaS - Cohorts (Logos)'!CK21</f>
        <v>0</v>
      </c>
      <c r="CL293" s="62">
        <f ca="1">CL89*'SaaS - Cohorts (Logos)'!CL21</f>
        <v>0</v>
      </c>
      <c r="CM293" s="62">
        <f ca="1">CM89*'SaaS - Cohorts (Logos)'!CM21</f>
        <v>0</v>
      </c>
      <c r="CN293" s="62">
        <f ca="1">CN89*'SaaS - Cohorts (Logos)'!CN21</f>
        <v>0</v>
      </c>
      <c r="CO293" s="62">
        <f ca="1">CO89*'SaaS - Cohorts (Logos)'!CO21</f>
        <v>0</v>
      </c>
      <c r="CP293" s="62">
        <f ca="1">CP89*'SaaS - Cohorts (Logos)'!CP21</f>
        <v>0</v>
      </c>
      <c r="CQ293" s="62">
        <f ca="1">CQ89*'SaaS - Cohorts (Logos)'!CQ21</f>
        <v>0</v>
      </c>
      <c r="CR293" s="62">
        <f ca="1">CR89*'SaaS - Cohorts (Logos)'!CR21</f>
        <v>0</v>
      </c>
      <c r="CS293" s="62">
        <f ca="1">CS89*'SaaS - Cohorts (Logos)'!CS21</f>
        <v>0</v>
      </c>
      <c r="CT293" s="62">
        <f ca="1">CT89*'SaaS - Cohorts (Logos)'!CT21</f>
        <v>0</v>
      </c>
      <c r="CU293" s="62">
        <f ca="1">CU89*'SaaS - Cohorts (Logos)'!CU21</f>
        <v>0</v>
      </c>
      <c r="CV293" s="62">
        <f ca="1">CV89*'SaaS - Cohorts (Logos)'!CV21</f>
        <v>0</v>
      </c>
      <c r="CW293" s="62">
        <f ca="1">CW89*'SaaS - Cohorts (Logos)'!CW21</f>
        <v>0</v>
      </c>
      <c r="CX293" s="62">
        <f ca="1">CX89*'SaaS - Cohorts (Logos)'!CX21</f>
        <v>0</v>
      </c>
      <c r="CY293" s="62">
        <f ca="1">CY89*'SaaS - Cohorts (Logos)'!CY21</f>
        <v>0</v>
      </c>
      <c r="CZ293" s="62">
        <f ca="1">CZ89*'SaaS - Cohorts (Logos)'!CZ21</f>
        <v>0</v>
      </c>
      <c r="DA293" s="62">
        <f ca="1">DA89*'SaaS - Cohorts (Logos)'!DA21</f>
        <v>0</v>
      </c>
      <c r="DB293" s="62">
        <f ca="1">DB89*'SaaS - Cohorts (Logos)'!DB21</f>
        <v>0</v>
      </c>
      <c r="DC293" s="62">
        <f ca="1">DC89*'SaaS - Cohorts (Logos)'!DC21</f>
        <v>0</v>
      </c>
      <c r="DD293" s="62">
        <f ca="1">DD89*'SaaS - Cohorts (Logos)'!DD21</f>
        <v>0</v>
      </c>
      <c r="DE293" s="62">
        <f ca="1">DE89*'SaaS - Cohorts (Logos)'!DE21</f>
        <v>0</v>
      </c>
      <c r="DF293" s="62">
        <f ca="1">DF89*'SaaS - Cohorts (Logos)'!DF21</f>
        <v>0</v>
      </c>
      <c r="DG293" s="62">
        <f ca="1">DG89*'SaaS - Cohorts (Logos)'!DG21</f>
        <v>0</v>
      </c>
      <c r="DH293" s="62">
        <f ca="1">DH89*'SaaS - Cohorts (Logos)'!DH21</f>
        <v>0</v>
      </c>
      <c r="DI293" s="62">
        <f ca="1">DI89*'SaaS - Cohorts (Logos)'!DI21</f>
        <v>0</v>
      </c>
      <c r="DJ293" s="62">
        <f ca="1">DJ89*'SaaS - Cohorts (Logos)'!DJ21</f>
        <v>0</v>
      </c>
      <c r="DK293" s="62">
        <f ca="1">DK89*'SaaS - Cohorts (Logos)'!DK21</f>
        <v>0</v>
      </c>
      <c r="DL293" s="62">
        <f ca="1">DL89*'SaaS - Cohorts (Logos)'!DL21</f>
        <v>0</v>
      </c>
      <c r="DM293" s="62">
        <f ca="1">DM89*'SaaS - Cohorts (Logos)'!DM21</f>
        <v>0</v>
      </c>
      <c r="DN293" s="62">
        <f ca="1">DN89*'SaaS - Cohorts (Logos)'!DN21</f>
        <v>0</v>
      </c>
      <c r="DO293" s="62">
        <f ca="1">DO89*'SaaS - Cohorts (Logos)'!DO21</f>
        <v>0</v>
      </c>
      <c r="DP293" s="62">
        <f ca="1">DP89*'SaaS - Cohorts (Logos)'!DP21</f>
        <v>0</v>
      </c>
      <c r="DQ293" s="62">
        <f ca="1">DQ89*'SaaS - Cohorts (Logos)'!DQ21</f>
        <v>0</v>
      </c>
      <c r="DR293" s="62">
        <f ca="1">DR89*'SaaS - Cohorts (Logos)'!DR21</f>
        <v>0</v>
      </c>
    </row>
    <row r="294" spans="2:122" ht="15.75" customHeight="1">
      <c r="B294" s="195">
        <v>43497</v>
      </c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62">
        <f ca="1">BK90*'SaaS - Cohorts (Logos)'!BK22</f>
        <v>0</v>
      </c>
      <c r="BL294" s="62">
        <f ca="1">BL90*'SaaS - Cohorts (Logos)'!BL22</f>
        <v>0</v>
      </c>
      <c r="BM294" s="62">
        <f ca="1">BM90*'SaaS - Cohorts (Logos)'!BM22</f>
        <v>0</v>
      </c>
      <c r="BN294" s="62">
        <f ca="1">BN90*'SaaS - Cohorts (Logos)'!BN22</f>
        <v>0</v>
      </c>
      <c r="BO294" s="62">
        <f ca="1">BO90*'SaaS - Cohorts (Logos)'!BO22</f>
        <v>0</v>
      </c>
      <c r="BP294" s="62">
        <f ca="1">BP90*'SaaS - Cohorts (Logos)'!BP22</f>
        <v>0</v>
      </c>
      <c r="BQ294" s="62">
        <f ca="1">BQ90*'SaaS - Cohorts (Logos)'!BQ22</f>
        <v>0</v>
      </c>
      <c r="BR294" s="62">
        <f ca="1">BR90*'SaaS - Cohorts (Logos)'!BR22</f>
        <v>0</v>
      </c>
      <c r="BS294" s="62">
        <f ca="1">BS90*'SaaS - Cohorts (Logos)'!BS22</f>
        <v>0</v>
      </c>
      <c r="BT294" s="62">
        <f ca="1">BT90*'SaaS - Cohorts (Logos)'!BT22</f>
        <v>0</v>
      </c>
      <c r="BU294" s="62">
        <f ca="1">BU90*'SaaS - Cohorts (Logos)'!BU22</f>
        <v>0</v>
      </c>
      <c r="BV294" s="62">
        <f ca="1">BV90*'SaaS - Cohorts (Logos)'!BV22</f>
        <v>0</v>
      </c>
      <c r="BW294" s="62">
        <f ca="1">BW90*'SaaS - Cohorts (Logos)'!BW22</f>
        <v>0</v>
      </c>
      <c r="BX294" s="62">
        <f ca="1">BX90*'SaaS - Cohorts (Logos)'!BX22</f>
        <v>0</v>
      </c>
      <c r="BY294" s="62">
        <f ca="1">BY90*'SaaS - Cohorts (Logos)'!BY22</f>
        <v>0</v>
      </c>
      <c r="BZ294" s="62">
        <f ca="1">BZ90*'SaaS - Cohorts (Logos)'!BZ22</f>
        <v>0</v>
      </c>
      <c r="CA294" s="62">
        <f ca="1">CA90*'SaaS - Cohorts (Logos)'!CA22</f>
        <v>0</v>
      </c>
      <c r="CB294" s="62">
        <f ca="1">CB90*'SaaS - Cohorts (Logos)'!CB22</f>
        <v>0</v>
      </c>
      <c r="CC294" s="62">
        <f ca="1">CC90*'SaaS - Cohorts (Logos)'!CC22</f>
        <v>0</v>
      </c>
      <c r="CD294" s="62">
        <f ca="1">CD90*'SaaS - Cohorts (Logos)'!CD22</f>
        <v>0</v>
      </c>
      <c r="CE294" s="62">
        <f ca="1">CE90*'SaaS - Cohorts (Logos)'!CE22</f>
        <v>0</v>
      </c>
      <c r="CF294" s="62">
        <f ca="1">CF90*'SaaS - Cohorts (Logos)'!CF22</f>
        <v>0</v>
      </c>
      <c r="CG294" s="62">
        <f ca="1">CG90*'SaaS - Cohorts (Logos)'!CG22</f>
        <v>0</v>
      </c>
      <c r="CH294" s="62">
        <f ca="1">CH90*'SaaS - Cohorts (Logos)'!CH22</f>
        <v>0</v>
      </c>
      <c r="CI294" s="62">
        <f ca="1">CI90*'SaaS - Cohorts (Logos)'!CI22</f>
        <v>0</v>
      </c>
      <c r="CJ294" s="62">
        <f ca="1">CJ90*'SaaS - Cohorts (Logos)'!CJ22</f>
        <v>0</v>
      </c>
      <c r="CK294" s="62">
        <f ca="1">CK90*'SaaS - Cohorts (Logos)'!CK22</f>
        <v>0</v>
      </c>
      <c r="CL294" s="62">
        <f ca="1">CL90*'SaaS - Cohorts (Logos)'!CL22</f>
        <v>0</v>
      </c>
      <c r="CM294" s="62">
        <f ca="1">CM90*'SaaS - Cohorts (Logos)'!CM22</f>
        <v>0</v>
      </c>
      <c r="CN294" s="62">
        <f ca="1">CN90*'SaaS - Cohorts (Logos)'!CN22</f>
        <v>0</v>
      </c>
      <c r="CO294" s="62">
        <f ca="1">CO90*'SaaS - Cohorts (Logos)'!CO22</f>
        <v>0</v>
      </c>
      <c r="CP294" s="62">
        <f ca="1">CP90*'SaaS - Cohorts (Logos)'!CP22</f>
        <v>0</v>
      </c>
      <c r="CQ294" s="62">
        <f ca="1">CQ90*'SaaS - Cohorts (Logos)'!CQ22</f>
        <v>0</v>
      </c>
      <c r="CR294" s="62">
        <f ca="1">CR90*'SaaS - Cohorts (Logos)'!CR22</f>
        <v>0</v>
      </c>
      <c r="CS294" s="62">
        <f ca="1">CS90*'SaaS - Cohorts (Logos)'!CS22</f>
        <v>0</v>
      </c>
      <c r="CT294" s="62">
        <f ca="1">CT90*'SaaS - Cohorts (Logos)'!CT22</f>
        <v>0</v>
      </c>
      <c r="CU294" s="62">
        <f ca="1">CU90*'SaaS - Cohorts (Logos)'!CU22</f>
        <v>0</v>
      </c>
      <c r="CV294" s="62">
        <f ca="1">CV90*'SaaS - Cohorts (Logos)'!CV22</f>
        <v>0</v>
      </c>
      <c r="CW294" s="62">
        <f ca="1">CW90*'SaaS - Cohorts (Logos)'!CW22</f>
        <v>0</v>
      </c>
      <c r="CX294" s="62">
        <f ca="1">CX90*'SaaS - Cohorts (Logos)'!CX22</f>
        <v>0</v>
      </c>
      <c r="CY294" s="62">
        <f ca="1">CY90*'SaaS - Cohorts (Logos)'!CY22</f>
        <v>0</v>
      </c>
      <c r="CZ294" s="62">
        <f ca="1">CZ90*'SaaS - Cohorts (Logos)'!CZ22</f>
        <v>0</v>
      </c>
      <c r="DA294" s="62">
        <f ca="1">DA90*'SaaS - Cohorts (Logos)'!DA22</f>
        <v>0</v>
      </c>
      <c r="DB294" s="62">
        <f ca="1">DB90*'SaaS - Cohorts (Logos)'!DB22</f>
        <v>0</v>
      </c>
      <c r="DC294" s="62">
        <f ca="1">DC90*'SaaS - Cohorts (Logos)'!DC22</f>
        <v>0</v>
      </c>
      <c r="DD294" s="62">
        <f ca="1">DD90*'SaaS - Cohorts (Logos)'!DD22</f>
        <v>0</v>
      </c>
      <c r="DE294" s="62">
        <f ca="1">DE90*'SaaS - Cohorts (Logos)'!DE22</f>
        <v>0</v>
      </c>
      <c r="DF294" s="62">
        <f ca="1">DF90*'SaaS - Cohorts (Logos)'!DF22</f>
        <v>0</v>
      </c>
      <c r="DG294" s="62">
        <f ca="1">DG90*'SaaS - Cohorts (Logos)'!DG22</f>
        <v>0</v>
      </c>
      <c r="DH294" s="62">
        <f ca="1">DH90*'SaaS - Cohorts (Logos)'!DH22</f>
        <v>0</v>
      </c>
      <c r="DI294" s="62">
        <f ca="1">DI90*'SaaS - Cohorts (Logos)'!DI22</f>
        <v>0</v>
      </c>
      <c r="DJ294" s="62">
        <f ca="1">DJ90*'SaaS - Cohorts (Logos)'!DJ22</f>
        <v>0</v>
      </c>
      <c r="DK294" s="62">
        <f ca="1">DK90*'SaaS - Cohorts (Logos)'!DK22</f>
        <v>0</v>
      </c>
      <c r="DL294" s="62">
        <f ca="1">DL90*'SaaS - Cohorts (Logos)'!DL22</f>
        <v>0</v>
      </c>
      <c r="DM294" s="62">
        <f ca="1">DM90*'SaaS - Cohorts (Logos)'!DM22</f>
        <v>0</v>
      </c>
      <c r="DN294" s="62">
        <f ca="1">DN90*'SaaS - Cohorts (Logos)'!DN22</f>
        <v>0</v>
      </c>
      <c r="DO294" s="62">
        <f ca="1">DO90*'SaaS - Cohorts (Logos)'!DO22</f>
        <v>0</v>
      </c>
      <c r="DP294" s="62">
        <f ca="1">DP90*'SaaS - Cohorts (Logos)'!DP22</f>
        <v>0</v>
      </c>
      <c r="DQ294" s="62">
        <f ca="1">DQ90*'SaaS - Cohorts (Logos)'!DQ22</f>
        <v>0</v>
      </c>
      <c r="DR294" s="62">
        <f ca="1">DR90*'SaaS - Cohorts (Logos)'!DR22</f>
        <v>0</v>
      </c>
    </row>
    <row r="295" spans="2:122" ht="15.75" customHeight="1">
      <c r="B295" s="195">
        <v>43525</v>
      </c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62">
        <f ca="1">BK91*'SaaS - Cohorts (Logos)'!BK23</f>
        <v>0</v>
      </c>
      <c r="BL295" s="62">
        <f ca="1">BL91*'SaaS - Cohorts (Logos)'!BL23</f>
        <v>0</v>
      </c>
      <c r="BM295" s="62">
        <f ca="1">BM91*'SaaS - Cohorts (Logos)'!BM23</f>
        <v>0</v>
      </c>
      <c r="BN295" s="62">
        <f ca="1">BN91*'SaaS - Cohorts (Logos)'!BN23</f>
        <v>0</v>
      </c>
      <c r="BO295" s="62">
        <f ca="1">BO91*'SaaS - Cohorts (Logos)'!BO23</f>
        <v>0</v>
      </c>
      <c r="BP295" s="62">
        <f ca="1">BP91*'SaaS - Cohorts (Logos)'!BP23</f>
        <v>0</v>
      </c>
      <c r="BQ295" s="62">
        <f ca="1">BQ91*'SaaS - Cohorts (Logos)'!BQ23</f>
        <v>0</v>
      </c>
      <c r="BR295" s="62">
        <f ca="1">BR91*'SaaS - Cohorts (Logos)'!BR23</f>
        <v>0</v>
      </c>
      <c r="BS295" s="62">
        <f ca="1">BS91*'SaaS - Cohorts (Logos)'!BS23</f>
        <v>0</v>
      </c>
      <c r="BT295" s="62">
        <f ca="1">BT91*'SaaS - Cohorts (Logos)'!BT23</f>
        <v>0</v>
      </c>
      <c r="BU295" s="62">
        <f ca="1">BU91*'SaaS - Cohorts (Logos)'!BU23</f>
        <v>0</v>
      </c>
      <c r="BV295" s="62">
        <f ca="1">BV91*'SaaS - Cohorts (Logos)'!BV23</f>
        <v>0</v>
      </c>
      <c r="BW295" s="62">
        <f ca="1">BW91*'SaaS - Cohorts (Logos)'!BW23</f>
        <v>0</v>
      </c>
      <c r="BX295" s="62">
        <f ca="1">BX91*'SaaS - Cohorts (Logos)'!BX23</f>
        <v>0</v>
      </c>
      <c r="BY295" s="62">
        <f ca="1">BY91*'SaaS - Cohorts (Logos)'!BY23</f>
        <v>0</v>
      </c>
      <c r="BZ295" s="62">
        <f ca="1">BZ91*'SaaS - Cohorts (Logos)'!BZ23</f>
        <v>0</v>
      </c>
      <c r="CA295" s="62">
        <f ca="1">CA91*'SaaS - Cohorts (Logos)'!CA23</f>
        <v>0</v>
      </c>
      <c r="CB295" s="62">
        <f ca="1">CB91*'SaaS - Cohorts (Logos)'!CB23</f>
        <v>0</v>
      </c>
      <c r="CC295" s="62">
        <f ca="1">CC91*'SaaS - Cohorts (Logos)'!CC23</f>
        <v>0</v>
      </c>
      <c r="CD295" s="62">
        <f ca="1">CD91*'SaaS - Cohorts (Logos)'!CD23</f>
        <v>0</v>
      </c>
      <c r="CE295" s="62">
        <f ca="1">CE91*'SaaS - Cohorts (Logos)'!CE23</f>
        <v>0</v>
      </c>
      <c r="CF295" s="62">
        <f ca="1">CF91*'SaaS - Cohorts (Logos)'!CF23</f>
        <v>0</v>
      </c>
      <c r="CG295" s="62">
        <f ca="1">CG91*'SaaS - Cohorts (Logos)'!CG23</f>
        <v>0</v>
      </c>
      <c r="CH295" s="62">
        <f ca="1">CH91*'SaaS - Cohorts (Logos)'!CH23</f>
        <v>0</v>
      </c>
      <c r="CI295" s="62">
        <f ca="1">CI91*'SaaS - Cohorts (Logos)'!CI23</f>
        <v>0</v>
      </c>
      <c r="CJ295" s="62">
        <f ca="1">CJ91*'SaaS - Cohorts (Logos)'!CJ23</f>
        <v>0</v>
      </c>
      <c r="CK295" s="62">
        <f ca="1">CK91*'SaaS - Cohorts (Logos)'!CK23</f>
        <v>0</v>
      </c>
      <c r="CL295" s="62">
        <f ca="1">CL91*'SaaS - Cohorts (Logos)'!CL23</f>
        <v>0</v>
      </c>
      <c r="CM295" s="62">
        <f ca="1">CM91*'SaaS - Cohorts (Logos)'!CM23</f>
        <v>0</v>
      </c>
      <c r="CN295" s="62">
        <f ca="1">CN91*'SaaS - Cohorts (Logos)'!CN23</f>
        <v>0</v>
      </c>
      <c r="CO295" s="62">
        <f ca="1">CO91*'SaaS - Cohorts (Logos)'!CO23</f>
        <v>0</v>
      </c>
      <c r="CP295" s="62">
        <f ca="1">CP91*'SaaS - Cohorts (Logos)'!CP23</f>
        <v>0</v>
      </c>
      <c r="CQ295" s="62">
        <f ca="1">CQ91*'SaaS - Cohorts (Logos)'!CQ23</f>
        <v>0</v>
      </c>
      <c r="CR295" s="62">
        <f ca="1">CR91*'SaaS - Cohorts (Logos)'!CR23</f>
        <v>0</v>
      </c>
      <c r="CS295" s="62">
        <f ca="1">CS91*'SaaS - Cohorts (Logos)'!CS23</f>
        <v>0</v>
      </c>
      <c r="CT295" s="62">
        <f ca="1">CT91*'SaaS - Cohorts (Logos)'!CT23</f>
        <v>0</v>
      </c>
      <c r="CU295" s="62">
        <f ca="1">CU91*'SaaS - Cohorts (Logos)'!CU23</f>
        <v>0</v>
      </c>
      <c r="CV295" s="62">
        <f ca="1">CV91*'SaaS - Cohorts (Logos)'!CV23</f>
        <v>0</v>
      </c>
      <c r="CW295" s="62">
        <f ca="1">CW91*'SaaS - Cohorts (Logos)'!CW23</f>
        <v>0</v>
      </c>
      <c r="CX295" s="62">
        <f ca="1">CX91*'SaaS - Cohorts (Logos)'!CX23</f>
        <v>0</v>
      </c>
      <c r="CY295" s="62">
        <f ca="1">CY91*'SaaS - Cohorts (Logos)'!CY23</f>
        <v>0</v>
      </c>
      <c r="CZ295" s="62">
        <f ca="1">CZ91*'SaaS - Cohorts (Logos)'!CZ23</f>
        <v>0</v>
      </c>
      <c r="DA295" s="62">
        <f ca="1">DA91*'SaaS - Cohorts (Logos)'!DA23</f>
        <v>0</v>
      </c>
      <c r="DB295" s="62">
        <f ca="1">DB91*'SaaS - Cohorts (Logos)'!DB23</f>
        <v>0</v>
      </c>
      <c r="DC295" s="62">
        <f ca="1">DC91*'SaaS - Cohorts (Logos)'!DC23</f>
        <v>0</v>
      </c>
      <c r="DD295" s="62">
        <f ca="1">DD91*'SaaS - Cohorts (Logos)'!DD23</f>
        <v>0</v>
      </c>
      <c r="DE295" s="62">
        <f ca="1">DE91*'SaaS - Cohorts (Logos)'!DE23</f>
        <v>0</v>
      </c>
      <c r="DF295" s="62">
        <f ca="1">DF91*'SaaS - Cohorts (Logos)'!DF23</f>
        <v>0</v>
      </c>
      <c r="DG295" s="62">
        <f ca="1">DG91*'SaaS - Cohorts (Logos)'!DG23</f>
        <v>0</v>
      </c>
      <c r="DH295" s="62">
        <f ca="1">DH91*'SaaS - Cohorts (Logos)'!DH23</f>
        <v>0</v>
      </c>
      <c r="DI295" s="62">
        <f ca="1">DI91*'SaaS - Cohorts (Logos)'!DI23</f>
        <v>0</v>
      </c>
      <c r="DJ295" s="62">
        <f ca="1">DJ91*'SaaS - Cohorts (Logos)'!DJ23</f>
        <v>0</v>
      </c>
      <c r="DK295" s="62">
        <f ca="1">DK91*'SaaS - Cohorts (Logos)'!DK23</f>
        <v>0</v>
      </c>
      <c r="DL295" s="62">
        <f ca="1">DL91*'SaaS - Cohorts (Logos)'!DL23</f>
        <v>0</v>
      </c>
      <c r="DM295" s="62">
        <f ca="1">DM91*'SaaS - Cohorts (Logos)'!DM23</f>
        <v>0</v>
      </c>
      <c r="DN295" s="62">
        <f ca="1">DN91*'SaaS - Cohorts (Logos)'!DN23</f>
        <v>0</v>
      </c>
      <c r="DO295" s="62">
        <f ca="1">DO91*'SaaS - Cohorts (Logos)'!DO23</f>
        <v>0</v>
      </c>
      <c r="DP295" s="62">
        <f ca="1">DP91*'SaaS - Cohorts (Logos)'!DP23</f>
        <v>0</v>
      </c>
      <c r="DQ295" s="62">
        <f ca="1">DQ91*'SaaS - Cohorts (Logos)'!DQ23</f>
        <v>0</v>
      </c>
      <c r="DR295" s="62">
        <f ca="1">DR91*'SaaS - Cohorts (Logos)'!DR23</f>
        <v>0</v>
      </c>
    </row>
    <row r="296" spans="2:122" ht="15.75" customHeight="1">
      <c r="B296" s="195">
        <v>43556</v>
      </c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62">
        <f ca="1">BK92*'SaaS - Cohorts (Logos)'!BK24</f>
        <v>0</v>
      </c>
      <c r="BL296" s="62">
        <f ca="1">BL92*'SaaS - Cohorts (Logos)'!BL24</f>
        <v>0</v>
      </c>
      <c r="BM296" s="62">
        <f ca="1">BM92*'SaaS - Cohorts (Logos)'!BM24</f>
        <v>0</v>
      </c>
      <c r="BN296" s="62">
        <f ca="1">BN92*'SaaS - Cohorts (Logos)'!BN24</f>
        <v>0</v>
      </c>
      <c r="BO296" s="62">
        <f ca="1">BO92*'SaaS - Cohorts (Logos)'!BO24</f>
        <v>0</v>
      </c>
      <c r="BP296" s="62">
        <f ca="1">BP92*'SaaS - Cohorts (Logos)'!BP24</f>
        <v>0</v>
      </c>
      <c r="BQ296" s="62">
        <f ca="1">BQ92*'SaaS - Cohorts (Logos)'!BQ24</f>
        <v>0</v>
      </c>
      <c r="BR296" s="62">
        <f ca="1">BR92*'SaaS - Cohorts (Logos)'!BR24</f>
        <v>0</v>
      </c>
      <c r="BS296" s="62">
        <f ca="1">BS92*'SaaS - Cohorts (Logos)'!BS24</f>
        <v>0</v>
      </c>
      <c r="BT296" s="62">
        <f ca="1">BT92*'SaaS - Cohorts (Logos)'!BT24</f>
        <v>0</v>
      </c>
      <c r="BU296" s="62">
        <f ca="1">BU92*'SaaS - Cohorts (Logos)'!BU24</f>
        <v>0</v>
      </c>
      <c r="BV296" s="62">
        <f ca="1">BV92*'SaaS - Cohorts (Logos)'!BV24</f>
        <v>0</v>
      </c>
      <c r="BW296" s="62">
        <f ca="1">BW92*'SaaS - Cohorts (Logos)'!BW24</f>
        <v>0</v>
      </c>
      <c r="BX296" s="62">
        <f ca="1">BX92*'SaaS - Cohorts (Logos)'!BX24</f>
        <v>0</v>
      </c>
      <c r="BY296" s="62">
        <f ca="1">BY92*'SaaS - Cohorts (Logos)'!BY24</f>
        <v>0</v>
      </c>
      <c r="BZ296" s="62">
        <f ca="1">BZ92*'SaaS - Cohorts (Logos)'!BZ24</f>
        <v>0</v>
      </c>
      <c r="CA296" s="62">
        <f ca="1">CA92*'SaaS - Cohorts (Logos)'!CA24</f>
        <v>0</v>
      </c>
      <c r="CB296" s="62">
        <f ca="1">CB92*'SaaS - Cohorts (Logos)'!CB24</f>
        <v>0</v>
      </c>
      <c r="CC296" s="62">
        <f ca="1">CC92*'SaaS - Cohorts (Logos)'!CC24</f>
        <v>0</v>
      </c>
      <c r="CD296" s="62">
        <f ca="1">CD92*'SaaS - Cohorts (Logos)'!CD24</f>
        <v>0</v>
      </c>
      <c r="CE296" s="62">
        <f ca="1">CE92*'SaaS - Cohorts (Logos)'!CE24</f>
        <v>0</v>
      </c>
      <c r="CF296" s="62">
        <f ca="1">CF92*'SaaS - Cohorts (Logos)'!CF24</f>
        <v>0</v>
      </c>
      <c r="CG296" s="62">
        <f ca="1">CG92*'SaaS - Cohorts (Logos)'!CG24</f>
        <v>0</v>
      </c>
      <c r="CH296" s="62">
        <f ca="1">CH92*'SaaS - Cohorts (Logos)'!CH24</f>
        <v>0</v>
      </c>
      <c r="CI296" s="62">
        <f ca="1">CI92*'SaaS - Cohorts (Logos)'!CI24</f>
        <v>0</v>
      </c>
      <c r="CJ296" s="62">
        <f ca="1">CJ92*'SaaS - Cohorts (Logos)'!CJ24</f>
        <v>0</v>
      </c>
      <c r="CK296" s="62">
        <f ca="1">CK92*'SaaS - Cohorts (Logos)'!CK24</f>
        <v>0</v>
      </c>
      <c r="CL296" s="62">
        <f ca="1">CL92*'SaaS - Cohorts (Logos)'!CL24</f>
        <v>0</v>
      </c>
      <c r="CM296" s="62">
        <f ca="1">CM92*'SaaS - Cohorts (Logos)'!CM24</f>
        <v>0</v>
      </c>
      <c r="CN296" s="62">
        <f ca="1">CN92*'SaaS - Cohorts (Logos)'!CN24</f>
        <v>0</v>
      </c>
      <c r="CO296" s="62">
        <f ca="1">CO92*'SaaS - Cohorts (Logos)'!CO24</f>
        <v>0</v>
      </c>
      <c r="CP296" s="62">
        <f ca="1">CP92*'SaaS - Cohorts (Logos)'!CP24</f>
        <v>0</v>
      </c>
      <c r="CQ296" s="62">
        <f ca="1">CQ92*'SaaS - Cohorts (Logos)'!CQ24</f>
        <v>0</v>
      </c>
      <c r="CR296" s="62">
        <f ca="1">CR92*'SaaS - Cohorts (Logos)'!CR24</f>
        <v>0</v>
      </c>
      <c r="CS296" s="62">
        <f ca="1">CS92*'SaaS - Cohorts (Logos)'!CS24</f>
        <v>0</v>
      </c>
      <c r="CT296" s="62">
        <f ca="1">CT92*'SaaS - Cohorts (Logos)'!CT24</f>
        <v>0</v>
      </c>
      <c r="CU296" s="62">
        <f ca="1">CU92*'SaaS - Cohorts (Logos)'!CU24</f>
        <v>0</v>
      </c>
      <c r="CV296" s="62">
        <f ca="1">CV92*'SaaS - Cohorts (Logos)'!CV24</f>
        <v>0</v>
      </c>
      <c r="CW296" s="62">
        <f ca="1">CW92*'SaaS - Cohorts (Logos)'!CW24</f>
        <v>0</v>
      </c>
      <c r="CX296" s="62">
        <f ca="1">CX92*'SaaS - Cohorts (Logos)'!CX24</f>
        <v>0</v>
      </c>
      <c r="CY296" s="62">
        <f ca="1">CY92*'SaaS - Cohorts (Logos)'!CY24</f>
        <v>0</v>
      </c>
      <c r="CZ296" s="62">
        <f ca="1">CZ92*'SaaS - Cohorts (Logos)'!CZ24</f>
        <v>0</v>
      </c>
      <c r="DA296" s="62">
        <f ca="1">DA92*'SaaS - Cohorts (Logos)'!DA24</f>
        <v>0</v>
      </c>
      <c r="DB296" s="62">
        <f ca="1">DB92*'SaaS - Cohorts (Logos)'!DB24</f>
        <v>0</v>
      </c>
      <c r="DC296" s="62">
        <f ca="1">DC92*'SaaS - Cohorts (Logos)'!DC24</f>
        <v>0</v>
      </c>
      <c r="DD296" s="62">
        <f ca="1">DD92*'SaaS - Cohorts (Logos)'!DD24</f>
        <v>0</v>
      </c>
      <c r="DE296" s="62">
        <f ca="1">DE92*'SaaS - Cohorts (Logos)'!DE24</f>
        <v>0</v>
      </c>
      <c r="DF296" s="62">
        <f ca="1">DF92*'SaaS - Cohorts (Logos)'!DF24</f>
        <v>0</v>
      </c>
      <c r="DG296" s="62">
        <f ca="1">DG92*'SaaS - Cohorts (Logos)'!DG24</f>
        <v>0</v>
      </c>
      <c r="DH296" s="62">
        <f ca="1">DH92*'SaaS - Cohorts (Logos)'!DH24</f>
        <v>0</v>
      </c>
      <c r="DI296" s="62">
        <f ca="1">DI92*'SaaS - Cohorts (Logos)'!DI24</f>
        <v>0</v>
      </c>
      <c r="DJ296" s="62">
        <f ca="1">DJ92*'SaaS - Cohorts (Logos)'!DJ24</f>
        <v>0</v>
      </c>
      <c r="DK296" s="62">
        <f ca="1">DK92*'SaaS - Cohorts (Logos)'!DK24</f>
        <v>0</v>
      </c>
      <c r="DL296" s="62">
        <f ca="1">DL92*'SaaS - Cohorts (Logos)'!DL24</f>
        <v>0</v>
      </c>
      <c r="DM296" s="62">
        <f ca="1">DM92*'SaaS - Cohorts (Logos)'!DM24</f>
        <v>0</v>
      </c>
      <c r="DN296" s="62">
        <f ca="1">DN92*'SaaS - Cohorts (Logos)'!DN24</f>
        <v>0</v>
      </c>
      <c r="DO296" s="62">
        <f ca="1">DO92*'SaaS - Cohorts (Logos)'!DO24</f>
        <v>0</v>
      </c>
      <c r="DP296" s="62">
        <f ca="1">DP92*'SaaS - Cohorts (Logos)'!DP24</f>
        <v>0</v>
      </c>
      <c r="DQ296" s="62">
        <f ca="1">DQ92*'SaaS - Cohorts (Logos)'!DQ24</f>
        <v>0</v>
      </c>
      <c r="DR296" s="62">
        <f ca="1">DR92*'SaaS - Cohorts (Logos)'!DR24</f>
        <v>0</v>
      </c>
    </row>
    <row r="297" spans="2:122" ht="15.75" customHeight="1">
      <c r="B297" s="195">
        <v>43586</v>
      </c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62">
        <f ca="1">BK93*'SaaS - Cohorts (Logos)'!BK25</f>
        <v>0</v>
      </c>
      <c r="BL297" s="62">
        <f ca="1">BL93*'SaaS - Cohorts (Logos)'!BL25</f>
        <v>0</v>
      </c>
      <c r="BM297" s="62">
        <f ca="1">BM93*'SaaS - Cohorts (Logos)'!BM25</f>
        <v>0</v>
      </c>
      <c r="BN297" s="62">
        <f ca="1">BN93*'SaaS - Cohorts (Logos)'!BN25</f>
        <v>0</v>
      </c>
      <c r="BO297" s="62">
        <f ca="1">BO93*'SaaS - Cohorts (Logos)'!BO25</f>
        <v>0</v>
      </c>
      <c r="BP297" s="62">
        <f ca="1">BP93*'SaaS - Cohorts (Logos)'!BP25</f>
        <v>0</v>
      </c>
      <c r="BQ297" s="62">
        <f ca="1">BQ93*'SaaS - Cohorts (Logos)'!BQ25</f>
        <v>0</v>
      </c>
      <c r="BR297" s="62">
        <f ca="1">BR93*'SaaS - Cohorts (Logos)'!BR25</f>
        <v>0</v>
      </c>
      <c r="BS297" s="62">
        <f ca="1">BS93*'SaaS - Cohorts (Logos)'!BS25</f>
        <v>0</v>
      </c>
      <c r="BT297" s="62">
        <f ca="1">BT93*'SaaS - Cohorts (Logos)'!BT25</f>
        <v>0</v>
      </c>
      <c r="BU297" s="62">
        <f ca="1">BU93*'SaaS - Cohorts (Logos)'!BU25</f>
        <v>0</v>
      </c>
      <c r="BV297" s="62">
        <f ca="1">BV93*'SaaS - Cohorts (Logos)'!BV25</f>
        <v>0</v>
      </c>
      <c r="BW297" s="62">
        <f ca="1">BW93*'SaaS - Cohorts (Logos)'!BW25</f>
        <v>0</v>
      </c>
      <c r="BX297" s="62">
        <f ca="1">BX93*'SaaS - Cohorts (Logos)'!BX25</f>
        <v>0</v>
      </c>
      <c r="BY297" s="62">
        <f ca="1">BY93*'SaaS - Cohorts (Logos)'!BY25</f>
        <v>0</v>
      </c>
      <c r="BZ297" s="62">
        <f ca="1">BZ93*'SaaS - Cohorts (Logos)'!BZ25</f>
        <v>0</v>
      </c>
      <c r="CA297" s="62">
        <f ca="1">CA93*'SaaS - Cohorts (Logos)'!CA25</f>
        <v>0</v>
      </c>
      <c r="CB297" s="62">
        <f ca="1">CB93*'SaaS - Cohorts (Logos)'!CB25</f>
        <v>0</v>
      </c>
      <c r="CC297" s="62">
        <f ca="1">CC93*'SaaS - Cohorts (Logos)'!CC25</f>
        <v>0</v>
      </c>
      <c r="CD297" s="62">
        <f ca="1">CD93*'SaaS - Cohorts (Logos)'!CD25</f>
        <v>0</v>
      </c>
      <c r="CE297" s="62">
        <f ca="1">CE93*'SaaS - Cohorts (Logos)'!CE25</f>
        <v>0</v>
      </c>
      <c r="CF297" s="62">
        <f ca="1">CF93*'SaaS - Cohorts (Logos)'!CF25</f>
        <v>0</v>
      </c>
      <c r="CG297" s="62">
        <f ca="1">CG93*'SaaS - Cohorts (Logos)'!CG25</f>
        <v>0</v>
      </c>
      <c r="CH297" s="62">
        <f ca="1">CH93*'SaaS - Cohorts (Logos)'!CH25</f>
        <v>0</v>
      </c>
      <c r="CI297" s="62">
        <f ca="1">CI93*'SaaS - Cohorts (Logos)'!CI25</f>
        <v>0</v>
      </c>
      <c r="CJ297" s="62">
        <f ca="1">CJ93*'SaaS - Cohorts (Logos)'!CJ25</f>
        <v>0</v>
      </c>
      <c r="CK297" s="62">
        <f ca="1">CK93*'SaaS - Cohorts (Logos)'!CK25</f>
        <v>0</v>
      </c>
      <c r="CL297" s="62">
        <f ca="1">CL93*'SaaS - Cohorts (Logos)'!CL25</f>
        <v>0</v>
      </c>
      <c r="CM297" s="62">
        <f ca="1">CM93*'SaaS - Cohorts (Logos)'!CM25</f>
        <v>0</v>
      </c>
      <c r="CN297" s="62">
        <f ca="1">CN93*'SaaS - Cohorts (Logos)'!CN25</f>
        <v>0</v>
      </c>
      <c r="CO297" s="62">
        <f ca="1">CO93*'SaaS - Cohorts (Logos)'!CO25</f>
        <v>0</v>
      </c>
      <c r="CP297" s="62">
        <f ca="1">CP93*'SaaS - Cohorts (Logos)'!CP25</f>
        <v>0</v>
      </c>
      <c r="CQ297" s="62">
        <f ca="1">CQ93*'SaaS - Cohorts (Logos)'!CQ25</f>
        <v>0</v>
      </c>
      <c r="CR297" s="62">
        <f ca="1">CR93*'SaaS - Cohorts (Logos)'!CR25</f>
        <v>0</v>
      </c>
      <c r="CS297" s="62">
        <f ca="1">CS93*'SaaS - Cohorts (Logos)'!CS25</f>
        <v>0</v>
      </c>
      <c r="CT297" s="62">
        <f ca="1">CT93*'SaaS - Cohorts (Logos)'!CT25</f>
        <v>0</v>
      </c>
      <c r="CU297" s="62">
        <f ca="1">CU93*'SaaS - Cohorts (Logos)'!CU25</f>
        <v>0</v>
      </c>
      <c r="CV297" s="62">
        <f ca="1">CV93*'SaaS - Cohorts (Logos)'!CV25</f>
        <v>0</v>
      </c>
      <c r="CW297" s="62">
        <f ca="1">CW93*'SaaS - Cohorts (Logos)'!CW25</f>
        <v>0</v>
      </c>
      <c r="CX297" s="62">
        <f ca="1">CX93*'SaaS - Cohorts (Logos)'!CX25</f>
        <v>0</v>
      </c>
      <c r="CY297" s="62">
        <f ca="1">CY93*'SaaS - Cohorts (Logos)'!CY25</f>
        <v>0</v>
      </c>
      <c r="CZ297" s="62">
        <f ca="1">CZ93*'SaaS - Cohorts (Logos)'!CZ25</f>
        <v>0</v>
      </c>
      <c r="DA297" s="62">
        <f ca="1">DA93*'SaaS - Cohorts (Logos)'!DA25</f>
        <v>0</v>
      </c>
      <c r="DB297" s="62">
        <f ca="1">DB93*'SaaS - Cohorts (Logos)'!DB25</f>
        <v>0</v>
      </c>
      <c r="DC297" s="62">
        <f ca="1">DC93*'SaaS - Cohorts (Logos)'!DC25</f>
        <v>0</v>
      </c>
      <c r="DD297" s="62">
        <f ca="1">DD93*'SaaS - Cohorts (Logos)'!DD25</f>
        <v>0</v>
      </c>
      <c r="DE297" s="62">
        <f ca="1">DE93*'SaaS - Cohorts (Logos)'!DE25</f>
        <v>0</v>
      </c>
      <c r="DF297" s="62">
        <f ca="1">DF93*'SaaS - Cohorts (Logos)'!DF25</f>
        <v>0</v>
      </c>
      <c r="DG297" s="62">
        <f ca="1">DG93*'SaaS - Cohorts (Logos)'!DG25</f>
        <v>0</v>
      </c>
      <c r="DH297" s="62">
        <f ca="1">DH93*'SaaS - Cohorts (Logos)'!DH25</f>
        <v>0</v>
      </c>
      <c r="DI297" s="62">
        <f ca="1">DI93*'SaaS - Cohorts (Logos)'!DI25</f>
        <v>0</v>
      </c>
      <c r="DJ297" s="62">
        <f ca="1">DJ93*'SaaS - Cohorts (Logos)'!DJ25</f>
        <v>0</v>
      </c>
      <c r="DK297" s="62">
        <f ca="1">DK93*'SaaS - Cohorts (Logos)'!DK25</f>
        <v>0</v>
      </c>
      <c r="DL297" s="62">
        <f ca="1">DL93*'SaaS - Cohorts (Logos)'!DL25</f>
        <v>0</v>
      </c>
      <c r="DM297" s="62">
        <f ca="1">DM93*'SaaS - Cohorts (Logos)'!DM25</f>
        <v>0</v>
      </c>
      <c r="DN297" s="62">
        <f ca="1">DN93*'SaaS - Cohorts (Logos)'!DN25</f>
        <v>0</v>
      </c>
      <c r="DO297" s="62">
        <f ca="1">DO93*'SaaS - Cohorts (Logos)'!DO25</f>
        <v>0</v>
      </c>
      <c r="DP297" s="62">
        <f ca="1">DP93*'SaaS - Cohorts (Logos)'!DP25</f>
        <v>0</v>
      </c>
      <c r="DQ297" s="62">
        <f ca="1">DQ93*'SaaS - Cohorts (Logos)'!DQ25</f>
        <v>0</v>
      </c>
      <c r="DR297" s="62">
        <f ca="1">DR93*'SaaS - Cohorts (Logos)'!DR25</f>
        <v>0</v>
      </c>
    </row>
    <row r="298" spans="2:122" ht="15.75" customHeight="1">
      <c r="B298" s="195">
        <v>43617</v>
      </c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62">
        <f ca="1">BK94*'SaaS - Cohorts (Logos)'!BK26</f>
        <v>0</v>
      </c>
      <c r="BL298" s="62">
        <f ca="1">BL94*'SaaS - Cohorts (Logos)'!BL26</f>
        <v>0</v>
      </c>
      <c r="BM298" s="62">
        <f ca="1">BM94*'SaaS - Cohorts (Logos)'!BM26</f>
        <v>0</v>
      </c>
      <c r="BN298" s="62">
        <f ca="1">BN94*'SaaS - Cohorts (Logos)'!BN26</f>
        <v>0</v>
      </c>
      <c r="BO298" s="62">
        <f ca="1">BO94*'SaaS - Cohorts (Logos)'!BO26</f>
        <v>0</v>
      </c>
      <c r="BP298" s="62">
        <f ca="1">BP94*'SaaS - Cohorts (Logos)'!BP26</f>
        <v>0</v>
      </c>
      <c r="BQ298" s="62">
        <f ca="1">BQ94*'SaaS - Cohorts (Logos)'!BQ26</f>
        <v>0</v>
      </c>
      <c r="BR298" s="62">
        <f ca="1">BR94*'SaaS - Cohorts (Logos)'!BR26</f>
        <v>0</v>
      </c>
      <c r="BS298" s="62">
        <f ca="1">BS94*'SaaS - Cohorts (Logos)'!BS26</f>
        <v>0</v>
      </c>
      <c r="BT298" s="62">
        <f ca="1">BT94*'SaaS - Cohorts (Logos)'!BT26</f>
        <v>0</v>
      </c>
      <c r="BU298" s="62">
        <f ca="1">BU94*'SaaS - Cohorts (Logos)'!BU26</f>
        <v>0</v>
      </c>
      <c r="BV298" s="62">
        <f ca="1">BV94*'SaaS - Cohorts (Logos)'!BV26</f>
        <v>0</v>
      </c>
      <c r="BW298" s="62">
        <f ca="1">BW94*'SaaS - Cohorts (Logos)'!BW26</f>
        <v>0</v>
      </c>
      <c r="BX298" s="62">
        <f ca="1">BX94*'SaaS - Cohorts (Logos)'!BX26</f>
        <v>0</v>
      </c>
      <c r="BY298" s="62">
        <f ca="1">BY94*'SaaS - Cohorts (Logos)'!BY26</f>
        <v>0</v>
      </c>
      <c r="BZ298" s="62">
        <f ca="1">BZ94*'SaaS - Cohorts (Logos)'!BZ26</f>
        <v>0</v>
      </c>
      <c r="CA298" s="62">
        <f ca="1">CA94*'SaaS - Cohorts (Logos)'!CA26</f>
        <v>0</v>
      </c>
      <c r="CB298" s="62">
        <f ca="1">CB94*'SaaS - Cohorts (Logos)'!CB26</f>
        <v>0</v>
      </c>
      <c r="CC298" s="62">
        <f ca="1">CC94*'SaaS - Cohorts (Logos)'!CC26</f>
        <v>0</v>
      </c>
      <c r="CD298" s="62">
        <f ca="1">CD94*'SaaS - Cohorts (Logos)'!CD26</f>
        <v>0</v>
      </c>
      <c r="CE298" s="62">
        <f ca="1">CE94*'SaaS - Cohorts (Logos)'!CE26</f>
        <v>0</v>
      </c>
      <c r="CF298" s="62">
        <f ca="1">CF94*'SaaS - Cohorts (Logos)'!CF26</f>
        <v>0</v>
      </c>
      <c r="CG298" s="62">
        <f ca="1">CG94*'SaaS - Cohorts (Logos)'!CG26</f>
        <v>0</v>
      </c>
      <c r="CH298" s="62">
        <f ca="1">CH94*'SaaS - Cohorts (Logos)'!CH26</f>
        <v>0</v>
      </c>
      <c r="CI298" s="62">
        <f ca="1">CI94*'SaaS - Cohorts (Logos)'!CI26</f>
        <v>0</v>
      </c>
      <c r="CJ298" s="62">
        <f ca="1">CJ94*'SaaS - Cohorts (Logos)'!CJ26</f>
        <v>0</v>
      </c>
      <c r="CK298" s="62">
        <f ca="1">CK94*'SaaS - Cohorts (Logos)'!CK26</f>
        <v>0</v>
      </c>
      <c r="CL298" s="62">
        <f ca="1">CL94*'SaaS - Cohorts (Logos)'!CL26</f>
        <v>0</v>
      </c>
      <c r="CM298" s="62">
        <f ca="1">CM94*'SaaS - Cohorts (Logos)'!CM26</f>
        <v>0</v>
      </c>
      <c r="CN298" s="62">
        <f ca="1">CN94*'SaaS - Cohorts (Logos)'!CN26</f>
        <v>0</v>
      </c>
      <c r="CO298" s="62">
        <f ca="1">CO94*'SaaS - Cohorts (Logos)'!CO26</f>
        <v>0</v>
      </c>
      <c r="CP298" s="62">
        <f ca="1">CP94*'SaaS - Cohorts (Logos)'!CP26</f>
        <v>0</v>
      </c>
      <c r="CQ298" s="62">
        <f ca="1">CQ94*'SaaS - Cohorts (Logos)'!CQ26</f>
        <v>0</v>
      </c>
      <c r="CR298" s="62">
        <f ca="1">CR94*'SaaS - Cohorts (Logos)'!CR26</f>
        <v>0</v>
      </c>
      <c r="CS298" s="62">
        <f ca="1">CS94*'SaaS - Cohorts (Logos)'!CS26</f>
        <v>0</v>
      </c>
      <c r="CT298" s="62">
        <f ca="1">CT94*'SaaS - Cohorts (Logos)'!CT26</f>
        <v>0</v>
      </c>
      <c r="CU298" s="62">
        <f ca="1">CU94*'SaaS - Cohorts (Logos)'!CU26</f>
        <v>0</v>
      </c>
      <c r="CV298" s="62">
        <f ca="1">CV94*'SaaS - Cohorts (Logos)'!CV26</f>
        <v>0</v>
      </c>
      <c r="CW298" s="62">
        <f ca="1">CW94*'SaaS - Cohorts (Logos)'!CW26</f>
        <v>0</v>
      </c>
      <c r="CX298" s="62">
        <f ca="1">CX94*'SaaS - Cohorts (Logos)'!CX26</f>
        <v>0</v>
      </c>
      <c r="CY298" s="62">
        <f ca="1">CY94*'SaaS - Cohorts (Logos)'!CY26</f>
        <v>0</v>
      </c>
      <c r="CZ298" s="62">
        <f ca="1">CZ94*'SaaS - Cohorts (Logos)'!CZ26</f>
        <v>0</v>
      </c>
      <c r="DA298" s="62">
        <f ca="1">DA94*'SaaS - Cohorts (Logos)'!DA26</f>
        <v>0</v>
      </c>
      <c r="DB298" s="62">
        <f ca="1">DB94*'SaaS - Cohorts (Logos)'!DB26</f>
        <v>0</v>
      </c>
      <c r="DC298" s="62">
        <f ca="1">DC94*'SaaS - Cohorts (Logos)'!DC26</f>
        <v>0</v>
      </c>
      <c r="DD298" s="62">
        <f ca="1">DD94*'SaaS - Cohorts (Logos)'!DD26</f>
        <v>0</v>
      </c>
      <c r="DE298" s="62">
        <f ca="1">DE94*'SaaS - Cohorts (Logos)'!DE26</f>
        <v>0</v>
      </c>
      <c r="DF298" s="62">
        <f ca="1">DF94*'SaaS - Cohorts (Logos)'!DF26</f>
        <v>0</v>
      </c>
      <c r="DG298" s="62">
        <f ca="1">DG94*'SaaS - Cohorts (Logos)'!DG26</f>
        <v>0</v>
      </c>
      <c r="DH298" s="62">
        <f ca="1">DH94*'SaaS - Cohorts (Logos)'!DH26</f>
        <v>0</v>
      </c>
      <c r="DI298" s="62">
        <f ca="1">DI94*'SaaS - Cohorts (Logos)'!DI26</f>
        <v>0</v>
      </c>
      <c r="DJ298" s="62">
        <f ca="1">DJ94*'SaaS - Cohorts (Logos)'!DJ26</f>
        <v>0</v>
      </c>
      <c r="DK298" s="62">
        <f ca="1">DK94*'SaaS - Cohorts (Logos)'!DK26</f>
        <v>0</v>
      </c>
      <c r="DL298" s="62">
        <f ca="1">DL94*'SaaS - Cohorts (Logos)'!DL26</f>
        <v>0</v>
      </c>
      <c r="DM298" s="62">
        <f ca="1">DM94*'SaaS - Cohorts (Logos)'!DM26</f>
        <v>0</v>
      </c>
      <c r="DN298" s="62">
        <f ca="1">DN94*'SaaS - Cohorts (Logos)'!DN26</f>
        <v>0</v>
      </c>
      <c r="DO298" s="62">
        <f ca="1">DO94*'SaaS - Cohorts (Logos)'!DO26</f>
        <v>0</v>
      </c>
      <c r="DP298" s="62">
        <f ca="1">DP94*'SaaS - Cohorts (Logos)'!DP26</f>
        <v>0</v>
      </c>
      <c r="DQ298" s="62">
        <f ca="1">DQ94*'SaaS - Cohorts (Logos)'!DQ26</f>
        <v>0</v>
      </c>
      <c r="DR298" s="62">
        <f ca="1">DR94*'SaaS - Cohorts (Logos)'!DR26</f>
        <v>0</v>
      </c>
    </row>
    <row r="299" spans="2:122" ht="15.75" customHeight="1">
      <c r="B299" s="195">
        <v>43647</v>
      </c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62">
        <f ca="1">BK95*'SaaS - Cohorts (Logos)'!BK27</f>
        <v>0</v>
      </c>
      <c r="BL299" s="62">
        <f ca="1">BL95*'SaaS - Cohorts (Logos)'!BL27</f>
        <v>0</v>
      </c>
      <c r="BM299" s="62">
        <f ca="1">BM95*'SaaS - Cohorts (Logos)'!BM27</f>
        <v>0</v>
      </c>
      <c r="BN299" s="62">
        <f ca="1">BN95*'SaaS - Cohorts (Logos)'!BN27</f>
        <v>0</v>
      </c>
      <c r="BO299" s="62">
        <f ca="1">BO95*'SaaS - Cohorts (Logos)'!BO27</f>
        <v>0</v>
      </c>
      <c r="BP299" s="62">
        <f ca="1">BP95*'SaaS - Cohorts (Logos)'!BP27</f>
        <v>0</v>
      </c>
      <c r="BQ299" s="62">
        <f ca="1">BQ95*'SaaS - Cohorts (Logos)'!BQ27</f>
        <v>0</v>
      </c>
      <c r="BR299" s="62">
        <f ca="1">BR95*'SaaS - Cohorts (Logos)'!BR27</f>
        <v>0</v>
      </c>
      <c r="BS299" s="62">
        <f ca="1">BS95*'SaaS - Cohorts (Logos)'!BS27</f>
        <v>0</v>
      </c>
      <c r="BT299" s="62">
        <f ca="1">BT95*'SaaS - Cohorts (Logos)'!BT27</f>
        <v>0</v>
      </c>
      <c r="BU299" s="62">
        <f ca="1">BU95*'SaaS - Cohorts (Logos)'!BU27</f>
        <v>0</v>
      </c>
      <c r="BV299" s="62">
        <f ca="1">BV95*'SaaS - Cohorts (Logos)'!BV27</f>
        <v>0</v>
      </c>
      <c r="BW299" s="62">
        <f ca="1">BW95*'SaaS - Cohorts (Logos)'!BW27</f>
        <v>0</v>
      </c>
      <c r="BX299" s="62">
        <f ca="1">BX95*'SaaS - Cohorts (Logos)'!BX27</f>
        <v>0</v>
      </c>
      <c r="BY299" s="62">
        <f ca="1">BY95*'SaaS - Cohorts (Logos)'!BY27</f>
        <v>0</v>
      </c>
      <c r="BZ299" s="62">
        <f ca="1">BZ95*'SaaS - Cohorts (Logos)'!BZ27</f>
        <v>0</v>
      </c>
      <c r="CA299" s="62">
        <f ca="1">CA95*'SaaS - Cohorts (Logos)'!CA27</f>
        <v>0</v>
      </c>
      <c r="CB299" s="62">
        <f ca="1">CB95*'SaaS - Cohorts (Logos)'!CB27</f>
        <v>0</v>
      </c>
      <c r="CC299" s="62">
        <f ca="1">CC95*'SaaS - Cohorts (Logos)'!CC27</f>
        <v>0</v>
      </c>
      <c r="CD299" s="62">
        <f ca="1">CD95*'SaaS - Cohorts (Logos)'!CD27</f>
        <v>0</v>
      </c>
      <c r="CE299" s="62">
        <f ca="1">CE95*'SaaS - Cohorts (Logos)'!CE27</f>
        <v>0</v>
      </c>
      <c r="CF299" s="62">
        <f ca="1">CF95*'SaaS - Cohorts (Logos)'!CF27</f>
        <v>0</v>
      </c>
      <c r="CG299" s="62">
        <f ca="1">CG95*'SaaS - Cohorts (Logos)'!CG27</f>
        <v>0</v>
      </c>
      <c r="CH299" s="62">
        <f ca="1">CH95*'SaaS - Cohorts (Logos)'!CH27</f>
        <v>0</v>
      </c>
      <c r="CI299" s="62">
        <f ca="1">CI95*'SaaS - Cohorts (Logos)'!CI27</f>
        <v>0</v>
      </c>
      <c r="CJ299" s="62">
        <f ca="1">CJ95*'SaaS - Cohorts (Logos)'!CJ27</f>
        <v>0</v>
      </c>
      <c r="CK299" s="62">
        <f ca="1">CK95*'SaaS - Cohorts (Logos)'!CK27</f>
        <v>0</v>
      </c>
      <c r="CL299" s="62">
        <f ca="1">CL95*'SaaS - Cohorts (Logos)'!CL27</f>
        <v>0</v>
      </c>
      <c r="CM299" s="62">
        <f ca="1">CM95*'SaaS - Cohorts (Logos)'!CM27</f>
        <v>0</v>
      </c>
      <c r="CN299" s="62">
        <f ca="1">CN95*'SaaS - Cohorts (Logos)'!CN27</f>
        <v>0</v>
      </c>
      <c r="CO299" s="62">
        <f ca="1">CO95*'SaaS - Cohorts (Logos)'!CO27</f>
        <v>0</v>
      </c>
      <c r="CP299" s="62">
        <f ca="1">CP95*'SaaS - Cohorts (Logos)'!CP27</f>
        <v>0</v>
      </c>
      <c r="CQ299" s="62">
        <f ca="1">CQ95*'SaaS - Cohorts (Logos)'!CQ27</f>
        <v>0</v>
      </c>
      <c r="CR299" s="62">
        <f ca="1">CR95*'SaaS - Cohorts (Logos)'!CR27</f>
        <v>0</v>
      </c>
      <c r="CS299" s="62">
        <f ca="1">CS95*'SaaS - Cohorts (Logos)'!CS27</f>
        <v>0</v>
      </c>
      <c r="CT299" s="62">
        <f ca="1">CT95*'SaaS - Cohorts (Logos)'!CT27</f>
        <v>0</v>
      </c>
      <c r="CU299" s="62">
        <f ca="1">CU95*'SaaS - Cohorts (Logos)'!CU27</f>
        <v>0</v>
      </c>
      <c r="CV299" s="62">
        <f ca="1">CV95*'SaaS - Cohorts (Logos)'!CV27</f>
        <v>0</v>
      </c>
      <c r="CW299" s="62">
        <f ca="1">CW95*'SaaS - Cohorts (Logos)'!CW27</f>
        <v>0</v>
      </c>
      <c r="CX299" s="62">
        <f ca="1">CX95*'SaaS - Cohorts (Logos)'!CX27</f>
        <v>0</v>
      </c>
      <c r="CY299" s="62">
        <f ca="1">CY95*'SaaS - Cohorts (Logos)'!CY27</f>
        <v>0</v>
      </c>
      <c r="CZ299" s="62">
        <f ca="1">CZ95*'SaaS - Cohorts (Logos)'!CZ27</f>
        <v>0</v>
      </c>
      <c r="DA299" s="62">
        <f ca="1">DA95*'SaaS - Cohorts (Logos)'!DA27</f>
        <v>0</v>
      </c>
      <c r="DB299" s="62">
        <f ca="1">DB95*'SaaS - Cohorts (Logos)'!DB27</f>
        <v>0</v>
      </c>
      <c r="DC299" s="62">
        <f ca="1">DC95*'SaaS - Cohorts (Logos)'!DC27</f>
        <v>0</v>
      </c>
      <c r="DD299" s="62">
        <f ca="1">DD95*'SaaS - Cohorts (Logos)'!DD27</f>
        <v>0</v>
      </c>
      <c r="DE299" s="62">
        <f ca="1">DE95*'SaaS - Cohorts (Logos)'!DE27</f>
        <v>0</v>
      </c>
      <c r="DF299" s="62">
        <f ca="1">DF95*'SaaS - Cohorts (Logos)'!DF27</f>
        <v>0</v>
      </c>
      <c r="DG299" s="62">
        <f ca="1">DG95*'SaaS - Cohorts (Logos)'!DG27</f>
        <v>0</v>
      </c>
      <c r="DH299" s="62">
        <f ca="1">DH95*'SaaS - Cohorts (Logos)'!DH27</f>
        <v>0</v>
      </c>
      <c r="DI299" s="62">
        <f ca="1">DI95*'SaaS - Cohorts (Logos)'!DI27</f>
        <v>0</v>
      </c>
      <c r="DJ299" s="62">
        <f ca="1">DJ95*'SaaS - Cohorts (Logos)'!DJ27</f>
        <v>0</v>
      </c>
      <c r="DK299" s="62">
        <f ca="1">DK95*'SaaS - Cohorts (Logos)'!DK27</f>
        <v>0</v>
      </c>
      <c r="DL299" s="62">
        <f ca="1">DL95*'SaaS - Cohorts (Logos)'!DL27</f>
        <v>0</v>
      </c>
      <c r="DM299" s="62">
        <f ca="1">DM95*'SaaS - Cohorts (Logos)'!DM27</f>
        <v>0</v>
      </c>
      <c r="DN299" s="62">
        <f ca="1">DN95*'SaaS - Cohorts (Logos)'!DN27</f>
        <v>0</v>
      </c>
      <c r="DO299" s="62">
        <f ca="1">DO95*'SaaS - Cohorts (Logos)'!DO27</f>
        <v>0</v>
      </c>
      <c r="DP299" s="62">
        <f ca="1">DP95*'SaaS - Cohorts (Logos)'!DP27</f>
        <v>0</v>
      </c>
      <c r="DQ299" s="62">
        <f ca="1">DQ95*'SaaS - Cohorts (Logos)'!DQ27</f>
        <v>0</v>
      </c>
      <c r="DR299" s="62">
        <f ca="1">DR95*'SaaS - Cohorts (Logos)'!DR27</f>
        <v>0</v>
      </c>
    </row>
    <row r="300" spans="2:122" ht="15.75" customHeight="1">
      <c r="B300" s="195">
        <v>43678</v>
      </c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62">
        <f ca="1">BK96*'SaaS - Cohorts (Logos)'!BK28</f>
        <v>0</v>
      </c>
      <c r="BL300" s="62">
        <f ca="1">BL96*'SaaS - Cohorts (Logos)'!BL28</f>
        <v>0</v>
      </c>
      <c r="BM300" s="62">
        <f ca="1">BM96*'SaaS - Cohorts (Logos)'!BM28</f>
        <v>0</v>
      </c>
      <c r="BN300" s="62">
        <f ca="1">BN96*'SaaS - Cohorts (Logos)'!BN28</f>
        <v>0</v>
      </c>
      <c r="BO300" s="62">
        <f ca="1">BO96*'SaaS - Cohorts (Logos)'!BO28</f>
        <v>0</v>
      </c>
      <c r="BP300" s="62">
        <f ca="1">BP96*'SaaS - Cohorts (Logos)'!BP28</f>
        <v>0</v>
      </c>
      <c r="BQ300" s="62">
        <f ca="1">BQ96*'SaaS - Cohorts (Logos)'!BQ28</f>
        <v>0</v>
      </c>
      <c r="BR300" s="62">
        <f ca="1">BR96*'SaaS - Cohorts (Logos)'!BR28</f>
        <v>0</v>
      </c>
      <c r="BS300" s="62">
        <f ca="1">BS96*'SaaS - Cohorts (Logos)'!BS28</f>
        <v>0</v>
      </c>
      <c r="BT300" s="62">
        <f ca="1">BT96*'SaaS - Cohorts (Logos)'!BT28</f>
        <v>0</v>
      </c>
      <c r="BU300" s="62">
        <f ca="1">BU96*'SaaS - Cohorts (Logos)'!BU28</f>
        <v>0</v>
      </c>
      <c r="BV300" s="62">
        <f ca="1">BV96*'SaaS - Cohorts (Logos)'!BV28</f>
        <v>0</v>
      </c>
      <c r="BW300" s="62">
        <f ca="1">BW96*'SaaS - Cohorts (Logos)'!BW28</f>
        <v>0</v>
      </c>
      <c r="BX300" s="62">
        <f ca="1">BX96*'SaaS - Cohorts (Logos)'!BX28</f>
        <v>0</v>
      </c>
      <c r="BY300" s="62">
        <f ca="1">BY96*'SaaS - Cohorts (Logos)'!BY28</f>
        <v>0</v>
      </c>
      <c r="BZ300" s="62">
        <f ca="1">BZ96*'SaaS - Cohorts (Logos)'!BZ28</f>
        <v>0</v>
      </c>
      <c r="CA300" s="62">
        <f ca="1">CA96*'SaaS - Cohorts (Logos)'!CA28</f>
        <v>0</v>
      </c>
      <c r="CB300" s="62">
        <f ca="1">CB96*'SaaS - Cohorts (Logos)'!CB28</f>
        <v>0</v>
      </c>
      <c r="CC300" s="62">
        <f ca="1">CC96*'SaaS - Cohorts (Logos)'!CC28</f>
        <v>0</v>
      </c>
      <c r="CD300" s="62">
        <f ca="1">CD96*'SaaS - Cohorts (Logos)'!CD28</f>
        <v>0</v>
      </c>
      <c r="CE300" s="62">
        <f ca="1">CE96*'SaaS - Cohorts (Logos)'!CE28</f>
        <v>0</v>
      </c>
      <c r="CF300" s="62">
        <f ca="1">CF96*'SaaS - Cohorts (Logos)'!CF28</f>
        <v>0</v>
      </c>
      <c r="CG300" s="62">
        <f ca="1">CG96*'SaaS - Cohorts (Logos)'!CG28</f>
        <v>0</v>
      </c>
      <c r="CH300" s="62">
        <f ca="1">CH96*'SaaS - Cohorts (Logos)'!CH28</f>
        <v>0</v>
      </c>
      <c r="CI300" s="62">
        <f ca="1">CI96*'SaaS - Cohorts (Logos)'!CI28</f>
        <v>0</v>
      </c>
      <c r="CJ300" s="62">
        <f ca="1">CJ96*'SaaS - Cohorts (Logos)'!CJ28</f>
        <v>0</v>
      </c>
      <c r="CK300" s="62">
        <f ca="1">CK96*'SaaS - Cohorts (Logos)'!CK28</f>
        <v>0</v>
      </c>
      <c r="CL300" s="62">
        <f ca="1">CL96*'SaaS - Cohorts (Logos)'!CL28</f>
        <v>0</v>
      </c>
      <c r="CM300" s="62">
        <f ca="1">CM96*'SaaS - Cohorts (Logos)'!CM28</f>
        <v>0</v>
      </c>
      <c r="CN300" s="62">
        <f ca="1">CN96*'SaaS - Cohorts (Logos)'!CN28</f>
        <v>0</v>
      </c>
      <c r="CO300" s="62">
        <f ca="1">CO96*'SaaS - Cohorts (Logos)'!CO28</f>
        <v>0</v>
      </c>
      <c r="CP300" s="62">
        <f ca="1">CP96*'SaaS - Cohorts (Logos)'!CP28</f>
        <v>0</v>
      </c>
      <c r="CQ300" s="62">
        <f ca="1">CQ96*'SaaS - Cohorts (Logos)'!CQ28</f>
        <v>0</v>
      </c>
      <c r="CR300" s="62">
        <f ca="1">CR96*'SaaS - Cohorts (Logos)'!CR28</f>
        <v>0</v>
      </c>
      <c r="CS300" s="62">
        <f ca="1">CS96*'SaaS - Cohorts (Logos)'!CS28</f>
        <v>0</v>
      </c>
      <c r="CT300" s="62">
        <f ca="1">CT96*'SaaS - Cohorts (Logos)'!CT28</f>
        <v>0</v>
      </c>
      <c r="CU300" s="62">
        <f ca="1">CU96*'SaaS - Cohorts (Logos)'!CU28</f>
        <v>0</v>
      </c>
      <c r="CV300" s="62">
        <f ca="1">CV96*'SaaS - Cohorts (Logos)'!CV28</f>
        <v>0</v>
      </c>
      <c r="CW300" s="62">
        <f ca="1">CW96*'SaaS - Cohorts (Logos)'!CW28</f>
        <v>0</v>
      </c>
      <c r="CX300" s="62">
        <f ca="1">CX96*'SaaS - Cohorts (Logos)'!CX28</f>
        <v>0</v>
      </c>
      <c r="CY300" s="62">
        <f ca="1">CY96*'SaaS - Cohorts (Logos)'!CY28</f>
        <v>0</v>
      </c>
      <c r="CZ300" s="62">
        <f ca="1">CZ96*'SaaS - Cohorts (Logos)'!CZ28</f>
        <v>0</v>
      </c>
      <c r="DA300" s="62">
        <f ca="1">DA96*'SaaS - Cohorts (Logos)'!DA28</f>
        <v>0</v>
      </c>
      <c r="DB300" s="62">
        <f ca="1">DB96*'SaaS - Cohorts (Logos)'!DB28</f>
        <v>0</v>
      </c>
      <c r="DC300" s="62">
        <f ca="1">DC96*'SaaS - Cohorts (Logos)'!DC28</f>
        <v>0</v>
      </c>
      <c r="DD300" s="62">
        <f ca="1">DD96*'SaaS - Cohorts (Logos)'!DD28</f>
        <v>0</v>
      </c>
      <c r="DE300" s="62">
        <f ca="1">DE96*'SaaS - Cohorts (Logos)'!DE28</f>
        <v>0</v>
      </c>
      <c r="DF300" s="62">
        <f ca="1">DF96*'SaaS - Cohorts (Logos)'!DF28</f>
        <v>0</v>
      </c>
      <c r="DG300" s="62">
        <f ca="1">DG96*'SaaS - Cohorts (Logos)'!DG28</f>
        <v>0</v>
      </c>
      <c r="DH300" s="62">
        <f ca="1">DH96*'SaaS - Cohorts (Logos)'!DH28</f>
        <v>0</v>
      </c>
      <c r="DI300" s="62">
        <f ca="1">DI96*'SaaS - Cohorts (Logos)'!DI28</f>
        <v>0</v>
      </c>
      <c r="DJ300" s="62">
        <f ca="1">DJ96*'SaaS - Cohorts (Logos)'!DJ28</f>
        <v>0</v>
      </c>
      <c r="DK300" s="62">
        <f ca="1">DK96*'SaaS - Cohorts (Logos)'!DK28</f>
        <v>0</v>
      </c>
      <c r="DL300" s="62">
        <f ca="1">DL96*'SaaS - Cohorts (Logos)'!DL28</f>
        <v>0</v>
      </c>
      <c r="DM300" s="62">
        <f ca="1">DM96*'SaaS - Cohorts (Logos)'!DM28</f>
        <v>0</v>
      </c>
      <c r="DN300" s="62">
        <f ca="1">DN96*'SaaS - Cohorts (Logos)'!DN28</f>
        <v>0</v>
      </c>
      <c r="DO300" s="62">
        <f ca="1">DO96*'SaaS - Cohorts (Logos)'!DO28</f>
        <v>0</v>
      </c>
      <c r="DP300" s="62">
        <f ca="1">DP96*'SaaS - Cohorts (Logos)'!DP28</f>
        <v>0</v>
      </c>
      <c r="DQ300" s="62">
        <f ca="1">DQ96*'SaaS - Cohorts (Logos)'!DQ28</f>
        <v>0</v>
      </c>
      <c r="DR300" s="62">
        <f ca="1">DR96*'SaaS - Cohorts (Logos)'!DR28</f>
        <v>0</v>
      </c>
    </row>
    <row r="301" spans="2:122" ht="15.75" customHeight="1">
      <c r="B301" s="195">
        <v>43709</v>
      </c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62">
        <f ca="1">BK97*'SaaS - Cohorts (Logos)'!BK29</f>
        <v>0</v>
      </c>
      <c r="BL301" s="62">
        <f ca="1">BL97*'SaaS - Cohorts (Logos)'!BL29</f>
        <v>0</v>
      </c>
      <c r="BM301" s="62">
        <f ca="1">BM97*'SaaS - Cohorts (Logos)'!BM29</f>
        <v>0</v>
      </c>
      <c r="BN301" s="62">
        <f ca="1">BN97*'SaaS - Cohorts (Logos)'!BN29</f>
        <v>0</v>
      </c>
      <c r="BO301" s="62">
        <f ca="1">BO97*'SaaS - Cohorts (Logos)'!BO29</f>
        <v>0</v>
      </c>
      <c r="BP301" s="62">
        <f ca="1">BP97*'SaaS - Cohorts (Logos)'!BP29</f>
        <v>0</v>
      </c>
      <c r="BQ301" s="62">
        <f ca="1">BQ97*'SaaS - Cohorts (Logos)'!BQ29</f>
        <v>0</v>
      </c>
      <c r="BR301" s="62">
        <f ca="1">BR97*'SaaS - Cohorts (Logos)'!BR29</f>
        <v>0</v>
      </c>
      <c r="BS301" s="62">
        <f ca="1">BS97*'SaaS - Cohorts (Logos)'!BS29</f>
        <v>0</v>
      </c>
      <c r="BT301" s="62">
        <f ca="1">BT97*'SaaS - Cohorts (Logos)'!BT29</f>
        <v>0</v>
      </c>
      <c r="BU301" s="62">
        <f ca="1">BU97*'SaaS - Cohorts (Logos)'!BU29</f>
        <v>0</v>
      </c>
      <c r="BV301" s="62">
        <f ca="1">BV97*'SaaS - Cohorts (Logos)'!BV29</f>
        <v>0</v>
      </c>
      <c r="BW301" s="62">
        <f ca="1">BW97*'SaaS - Cohorts (Logos)'!BW29</f>
        <v>0</v>
      </c>
      <c r="BX301" s="62">
        <f ca="1">BX97*'SaaS - Cohorts (Logos)'!BX29</f>
        <v>0</v>
      </c>
      <c r="BY301" s="62">
        <f ca="1">BY97*'SaaS - Cohorts (Logos)'!BY29</f>
        <v>0</v>
      </c>
      <c r="BZ301" s="62">
        <f ca="1">BZ97*'SaaS - Cohorts (Logos)'!BZ29</f>
        <v>0</v>
      </c>
      <c r="CA301" s="62">
        <f ca="1">CA97*'SaaS - Cohorts (Logos)'!CA29</f>
        <v>0</v>
      </c>
      <c r="CB301" s="62">
        <f ca="1">CB97*'SaaS - Cohorts (Logos)'!CB29</f>
        <v>0</v>
      </c>
      <c r="CC301" s="62">
        <f ca="1">CC97*'SaaS - Cohorts (Logos)'!CC29</f>
        <v>0</v>
      </c>
      <c r="CD301" s="62">
        <f ca="1">CD97*'SaaS - Cohorts (Logos)'!CD29</f>
        <v>0</v>
      </c>
      <c r="CE301" s="62">
        <f ca="1">CE97*'SaaS - Cohorts (Logos)'!CE29</f>
        <v>0</v>
      </c>
      <c r="CF301" s="62">
        <f ca="1">CF97*'SaaS - Cohorts (Logos)'!CF29</f>
        <v>0</v>
      </c>
      <c r="CG301" s="62">
        <f ca="1">CG97*'SaaS - Cohorts (Logos)'!CG29</f>
        <v>0</v>
      </c>
      <c r="CH301" s="62">
        <f ca="1">CH97*'SaaS - Cohorts (Logos)'!CH29</f>
        <v>0</v>
      </c>
      <c r="CI301" s="62">
        <f ca="1">CI97*'SaaS - Cohorts (Logos)'!CI29</f>
        <v>0</v>
      </c>
      <c r="CJ301" s="62">
        <f ca="1">CJ97*'SaaS - Cohorts (Logos)'!CJ29</f>
        <v>0</v>
      </c>
      <c r="CK301" s="62">
        <f ca="1">CK97*'SaaS - Cohorts (Logos)'!CK29</f>
        <v>0</v>
      </c>
      <c r="CL301" s="62">
        <f ca="1">CL97*'SaaS - Cohorts (Logos)'!CL29</f>
        <v>0</v>
      </c>
      <c r="CM301" s="62">
        <f ca="1">CM97*'SaaS - Cohorts (Logos)'!CM29</f>
        <v>0</v>
      </c>
      <c r="CN301" s="62">
        <f ca="1">CN97*'SaaS - Cohorts (Logos)'!CN29</f>
        <v>0</v>
      </c>
      <c r="CO301" s="62">
        <f ca="1">CO97*'SaaS - Cohorts (Logos)'!CO29</f>
        <v>0</v>
      </c>
      <c r="CP301" s="62">
        <f ca="1">CP97*'SaaS - Cohorts (Logos)'!CP29</f>
        <v>0</v>
      </c>
      <c r="CQ301" s="62">
        <f ca="1">CQ97*'SaaS - Cohorts (Logos)'!CQ29</f>
        <v>0</v>
      </c>
      <c r="CR301" s="62">
        <f ca="1">CR97*'SaaS - Cohorts (Logos)'!CR29</f>
        <v>0</v>
      </c>
      <c r="CS301" s="62">
        <f ca="1">CS97*'SaaS - Cohorts (Logos)'!CS29</f>
        <v>0</v>
      </c>
      <c r="CT301" s="62">
        <f ca="1">CT97*'SaaS - Cohorts (Logos)'!CT29</f>
        <v>0</v>
      </c>
      <c r="CU301" s="62">
        <f ca="1">CU97*'SaaS - Cohorts (Logos)'!CU29</f>
        <v>0</v>
      </c>
      <c r="CV301" s="62">
        <f ca="1">CV97*'SaaS - Cohorts (Logos)'!CV29</f>
        <v>0</v>
      </c>
      <c r="CW301" s="62">
        <f ca="1">CW97*'SaaS - Cohorts (Logos)'!CW29</f>
        <v>0</v>
      </c>
      <c r="CX301" s="62">
        <f ca="1">CX97*'SaaS - Cohorts (Logos)'!CX29</f>
        <v>0</v>
      </c>
      <c r="CY301" s="62">
        <f ca="1">CY97*'SaaS - Cohorts (Logos)'!CY29</f>
        <v>0</v>
      </c>
      <c r="CZ301" s="62">
        <f ca="1">CZ97*'SaaS - Cohorts (Logos)'!CZ29</f>
        <v>0</v>
      </c>
      <c r="DA301" s="62">
        <f ca="1">DA97*'SaaS - Cohorts (Logos)'!DA29</f>
        <v>0</v>
      </c>
      <c r="DB301" s="62">
        <f ca="1">DB97*'SaaS - Cohorts (Logos)'!DB29</f>
        <v>0</v>
      </c>
      <c r="DC301" s="62">
        <f ca="1">DC97*'SaaS - Cohorts (Logos)'!DC29</f>
        <v>0</v>
      </c>
      <c r="DD301" s="62">
        <f ca="1">DD97*'SaaS - Cohorts (Logos)'!DD29</f>
        <v>0</v>
      </c>
      <c r="DE301" s="62">
        <f ca="1">DE97*'SaaS - Cohorts (Logos)'!DE29</f>
        <v>0</v>
      </c>
      <c r="DF301" s="62">
        <f ca="1">DF97*'SaaS - Cohorts (Logos)'!DF29</f>
        <v>0</v>
      </c>
      <c r="DG301" s="62">
        <f ca="1">DG97*'SaaS - Cohorts (Logos)'!DG29</f>
        <v>0</v>
      </c>
      <c r="DH301" s="62">
        <f ca="1">DH97*'SaaS - Cohorts (Logos)'!DH29</f>
        <v>0</v>
      </c>
      <c r="DI301" s="62">
        <f ca="1">DI97*'SaaS - Cohorts (Logos)'!DI29</f>
        <v>0</v>
      </c>
      <c r="DJ301" s="62">
        <f ca="1">DJ97*'SaaS - Cohorts (Logos)'!DJ29</f>
        <v>0</v>
      </c>
      <c r="DK301" s="62">
        <f ca="1">DK97*'SaaS - Cohorts (Logos)'!DK29</f>
        <v>0</v>
      </c>
      <c r="DL301" s="62">
        <f ca="1">DL97*'SaaS - Cohorts (Logos)'!DL29</f>
        <v>0</v>
      </c>
      <c r="DM301" s="62">
        <f ca="1">DM97*'SaaS - Cohorts (Logos)'!DM29</f>
        <v>0</v>
      </c>
      <c r="DN301" s="62">
        <f ca="1">DN97*'SaaS - Cohorts (Logos)'!DN29</f>
        <v>0</v>
      </c>
      <c r="DO301" s="62">
        <f ca="1">DO97*'SaaS - Cohorts (Logos)'!DO29</f>
        <v>0</v>
      </c>
      <c r="DP301" s="62">
        <f ca="1">DP97*'SaaS - Cohorts (Logos)'!DP29</f>
        <v>0</v>
      </c>
      <c r="DQ301" s="62">
        <f ca="1">DQ97*'SaaS - Cohorts (Logos)'!DQ29</f>
        <v>0</v>
      </c>
      <c r="DR301" s="62">
        <f ca="1">DR97*'SaaS - Cohorts (Logos)'!DR29</f>
        <v>0</v>
      </c>
    </row>
    <row r="302" spans="2:122" ht="15.75" customHeight="1">
      <c r="B302" s="195">
        <v>43739</v>
      </c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62">
        <f ca="1">BK98*'SaaS - Cohorts (Logos)'!BK30</f>
        <v>0</v>
      </c>
      <c r="BL302" s="62">
        <f ca="1">BL98*'SaaS - Cohorts (Logos)'!BL30</f>
        <v>0</v>
      </c>
      <c r="BM302" s="62">
        <f ca="1">BM98*'SaaS - Cohorts (Logos)'!BM30</f>
        <v>0</v>
      </c>
      <c r="BN302" s="62">
        <f ca="1">BN98*'SaaS - Cohorts (Logos)'!BN30</f>
        <v>0</v>
      </c>
      <c r="BO302" s="62">
        <f ca="1">BO98*'SaaS - Cohorts (Logos)'!BO30</f>
        <v>0</v>
      </c>
      <c r="BP302" s="62">
        <f ca="1">BP98*'SaaS - Cohorts (Logos)'!BP30</f>
        <v>0</v>
      </c>
      <c r="BQ302" s="62">
        <f ca="1">BQ98*'SaaS - Cohorts (Logos)'!BQ30</f>
        <v>0</v>
      </c>
      <c r="BR302" s="62">
        <f ca="1">BR98*'SaaS - Cohorts (Logos)'!BR30</f>
        <v>0</v>
      </c>
      <c r="BS302" s="62">
        <f ca="1">BS98*'SaaS - Cohorts (Logos)'!BS30</f>
        <v>0</v>
      </c>
      <c r="BT302" s="62">
        <f ca="1">BT98*'SaaS - Cohorts (Logos)'!BT30</f>
        <v>0</v>
      </c>
      <c r="BU302" s="62">
        <f ca="1">BU98*'SaaS - Cohorts (Logos)'!BU30</f>
        <v>0</v>
      </c>
      <c r="BV302" s="62">
        <f ca="1">BV98*'SaaS - Cohorts (Logos)'!BV30</f>
        <v>0</v>
      </c>
      <c r="BW302" s="62">
        <f ca="1">BW98*'SaaS - Cohorts (Logos)'!BW30</f>
        <v>0</v>
      </c>
      <c r="BX302" s="62">
        <f ca="1">BX98*'SaaS - Cohorts (Logos)'!BX30</f>
        <v>0</v>
      </c>
      <c r="BY302" s="62">
        <f ca="1">BY98*'SaaS - Cohorts (Logos)'!BY30</f>
        <v>0</v>
      </c>
      <c r="BZ302" s="62">
        <f ca="1">BZ98*'SaaS - Cohorts (Logos)'!BZ30</f>
        <v>0</v>
      </c>
      <c r="CA302" s="62">
        <f ca="1">CA98*'SaaS - Cohorts (Logos)'!CA30</f>
        <v>0</v>
      </c>
      <c r="CB302" s="62">
        <f ca="1">CB98*'SaaS - Cohorts (Logos)'!CB30</f>
        <v>0</v>
      </c>
      <c r="CC302" s="62">
        <f ca="1">CC98*'SaaS - Cohorts (Logos)'!CC30</f>
        <v>0</v>
      </c>
      <c r="CD302" s="62">
        <f ca="1">CD98*'SaaS - Cohorts (Logos)'!CD30</f>
        <v>0</v>
      </c>
      <c r="CE302" s="62">
        <f ca="1">CE98*'SaaS - Cohorts (Logos)'!CE30</f>
        <v>0</v>
      </c>
      <c r="CF302" s="62">
        <f ca="1">CF98*'SaaS - Cohorts (Logos)'!CF30</f>
        <v>0</v>
      </c>
      <c r="CG302" s="62">
        <f ca="1">CG98*'SaaS - Cohorts (Logos)'!CG30</f>
        <v>0</v>
      </c>
      <c r="CH302" s="62">
        <f ca="1">CH98*'SaaS - Cohorts (Logos)'!CH30</f>
        <v>0</v>
      </c>
      <c r="CI302" s="62">
        <f ca="1">CI98*'SaaS - Cohorts (Logos)'!CI30</f>
        <v>0</v>
      </c>
      <c r="CJ302" s="62">
        <f ca="1">CJ98*'SaaS - Cohorts (Logos)'!CJ30</f>
        <v>0</v>
      </c>
      <c r="CK302" s="62">
        <f ca="1">CK98*'SaaS - Cohorts (Logos)'!CK30</f>
        <v>0</v>
      </c>
      <c r="CL302" s="62">
        <f ca="1">CL98*'SaaS - Cohorts (Logos)'!CL30</f>
        <v>0</v>
      </c>
      <c r="CM302" s="62">
        <f ca="1">CM98*'SaaS - Cohorts (Logos)'!CM30</f>
        <v>0</v>
      </c>
      <c r="CN302" s="62">
        <f ca="1">CN98*'SaaS - Cohorts (Logos)'!CN30</f>
        <v>0</v>
      </c>
      <c r="CO302" s="62">
        <f ca="1">CO98*'SaaS - Cohorts (Logos)'!CO30</f>
        <v>0</v>
      </c>
      <c r="CP302" s="62">
        <f ca="1">CP98*'SaaS - Cohorts (Logos)'!CP30</f>
        <v>0</v>
      </c>
      <c r="CQ302" s="62">
        <f ca="1">CQ98*'SaaS - Cohorts (Logos)'!CQ30</f>
        <v>0</v>
      </c>
      <c r="CR302" s="62">
        <f ca="1">CR98*'SaaS - Cohorts (Logos)'!CR30</f>
        <v>0</v>
      </c>
      <c r="CS302" s="62">
        <f ca="1">CS98*'SaaS - Cohorts (Logos)'!CS30</f>
        <v>0</v>
      </c>
      <c r="CT302" s="62">
        <f ca="1">CT98*'SaaS - Cohorts (Logos)'!CT30</f>
        <v>0</v>
      </c>
      <c r="CU302" s="62">
        <f ca="1">CU98*'SaaS - Cohorts (Logos)'!CU30</f>
        <v>0</v>
      </c>
      <c r="CV302" s="62">
        <f ca="1">CV98*'SaaS - Cohorts (Logos)'!CV30</f>
        <v>0</v>
      </c>
      <c r="CW302" s="62">
        <f ca="1">CW98*'SaaS - Cohorts (Logos)'!CW30</f>
        <v>0</v>
      </c>
      <c r="CX302" s="62">
        <f ca="1">CX98*'SaaS - Cohorts (Logos)'!CX30</f>
        <v>0</v>
      </c>
      <c r="CY302" s="62">
        <f ca="1">CY98*'SaaS - Cohorts (Logos)'!CY30</f>
        <v>0</v>
      </c>
      <c r="CZ302" s="62">
        <f ca="1">CZ98*'SaaS - Cohorts (Logos)'!CZ30</f>
        <v>0</v>
      </c>
      <c r="DA302" s="62">
        <f ca="1">DA98*'SaaS - Cohorts (Logos)'!DA30</f>
        <v>0</v>
      </c>
      <c r="DB302" s="62">
        <f ca="1">DB98*'SaaS - Cohorts (Logos)'!DB30</f>
        <v>0</v>
      </c>
      <c r="DC302" s="62">
        <f ca="1">DC98*'SaaS - Cohorts (Logos)'!DC30</f>
        <v>0</v>
      </c>
      <c r="DD302" s="62">
        <f ca="1">DD98*'SaaS - Cohorts (Logos)'!DD30</f>
        <v>0</v>
      </c>
      <c r="DE302" s="62">
        <f ca="1">DE98*'SaaS - Cohorts (Logos)'!DE30</f>
        <v>0</v>
      </c>
      <c r="DF302" s="62">
        <f ca="1">DF98*'SaaS - Cohorts (Logos)'!DF30</f>
        <v>0</v>
      </c>
      <c r="DG302" s="62">
        <f ca="1">DG98*'SaaS - Cohorts (Logos)'!DG30</f>
        <v>0</v>
      </c>
      <c r="DH302" s="62">
        <f ca="1">DH98*'SaaS - Cohorts (Logos)'!DH30</f>
        <v>0</v>
      </c>
      <c r="DI302" s="62">
        <f ca="1">DI98*'SaaS - Cohorts (Logos)'!DI30</f>
        <v>0</v>
      </c>
      <c r="DJ302" s="62">
        <f ca="1">DJ98*'SaaS - Cohorts (Logos)'!DJ30</f>
        <v>0</v>
      </c>
      <c r="DK302" s="62">
        <f ca="1">DK98*'SaaS - Cohorts (Logos)'!DK30</f>
        <v>0</v>
      </c>
      <c r="DL302" s="62">
        <f ca="1">DL98*'SaaS - Cohorts (Logos)'!DL30</f>
        <v>0</v>
      </c>
      <c r="DM302" s="62">
        <f ca="1">DM98*'SaaS - Cohorts (Logos)'!DM30</f>
        <v>0</v>
      </c>
      <c r="DN302" s="62">
        <f ca="1">DN98*'SaaS - Cohorts (Logos)'!DN30</f>
        <v>0</v>
      </c>
      <c r="DO302" s="62">
        <f ca="1">DO98*'SaaS - Cohorts (Logos)'!DO30</f>
        <v>0</v>
      </c>
      <c r="DP302" s="62">
        <f ca="1">DP98*'SaaS - Cohorts (Logos)'!DP30</f>
        <v>0</v>
      </c>
      <c r="DQ302" s="62">
        <f ca="1">DQ98*'SaaS - Cohorts (Logos)'!DQ30</f>
        <v>0</v>
      </c>
      <c r="DR302" s="62">
        <f ca="1">DR98*'SaaS - Cohorts (Logos)'!DR30</f>
        <v>0</v>
      </c>
    </row>
    <row r="303" spans="2:122" ht="15.75" customHeight="1">
      <c r="B303" s="195">
        <v>43770</v>
      </c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62">
        <f ca="1">BK99*'SaaS - Cohorts (Logos)'!BK31</f>
        <v>0</v>
      </c>
      <c r="BL303" s="62">
        <f ca="1">BL99*'SaaS - Cohorts (Logos)'!BL31</f>
        <v>0</v>
      </c>
      <c r="BM303" s="62">
        <f ca="1">BM99*'SaaS - Cohorts (Logos)'!BM31</f>
        <v>0</v>
      </c>
      <c r="BN303" s="62">
        <f ca="1">BN99*'SaaS - Cohorts (Logos)'!BN31</f>
        <v>0</v>
      </c>
      <c r="BO303" s="62">
        <f ca="1">BO99*'SaaS - Cohorts (Logos)'!BO31</f>
        <v>0</v>
      </c>
      <c r="BP303" s="62">
        <f ca="1">BP99*'SaaS - Cohorts (Logos)'!BP31</f>
        <v>0</v>
      </c>
      <c r="BQ303" s="62">
        <f ca="1">BQ99*'SaaS - Cohorts (Logos)'!BQ31</f>
        <v>0</v>
      </c>
      <c r="BR303" s="62">
        <f ca="1">BR99*'SaaS - Cohorts (Logos)'!BR31</f>
        <v>0</v>
      </c>
      <c r="BS303" s="62">
        <f ca="1">BS99*'SaaS - Cohorts (Logos)'!BS31</f>
        <v>0</v>
      </c>
      <c r="BT303" s="62">
        <f ca="1">BT99*'SaaS - Cohorts (Logos)'!BT31</f>
        <v>0</v>
      </c>
      <c r="BU303" s="62">
        <f ca="1">BU99*'SaaS - Cohorts (Logos)'!BU31</f>
        <v>0</v>
      </c>
      <c r="BV303" s="62">
        <f ca="1">BV99*'SaaS - Cohorts (Logos)'!BV31</f>
        <v>0</v>
      </c>
      <c r="BW303" s="62">
        <f ca="1">BW99*'SaaS - Cohorts (Logos)'!BW31</f>
        <v>0</v>
      </c>
      <c r="BX303" s="62">
        <f ca="1">BX99*'SaaS - Cohorts (Logos)'!BX31</f>
        <v>0</v>
      </c>
      <c r="BY303" s="62">
        <f ca="1">BY99*'SaaS - Cohorts (Logos)'!BY31</f>
        <v>0</v>
      </c>
      <c r="BZ303" s="62">
        <f ca="1">BZ99*'SaaS - Cohorts (Logos)'!BZ31</f>
        <v>0</v>
      </c>
      <c r="CA303" s="62">
        <f ca="1">CA99*'SaaS - Cohorts (Logos)'!CA31</f>
        <v>0</v>
      </c>
      <c r="CB303" s="62">
        <f ca="1">CB99*'SaaS - Cohorts (Logos)'!CB31</f>
        <v>0</v>
      </c>
      <c r="CC303" s="62">
        <f ca="1">CC99*'SaaS - Cohorts (Logos)'!CC31</f>
        <v>0</v>
      </c>
      <c r="CD303" s="62">
        <f ca="1">CD99*'SaaS - Cohorts (Logos)'!CD31</f>
        <v>0</v>
      </c>
      <c r="CE303" s="62">
        <f ca="1">CE99*'SaaS - Cohorts (Logos)'!CE31</f>
        <v>0</v>
      </c>
      <c r="CF303" s="62">
        <f ca="1">CF99*'SaaS - Cohorts (Logos)'!CF31</f>
        <v>0</v>
      </c>
      <c r="CG303" s="62">
        <f ca="1">CG99*'SaaS - Cohorts (Logos)'!CG31</f>
        <v>0</v>
      </c>
      <c r="CH303" s="62">
        <f ca="1">CH99*'SaaS - Cohorts (Logos)'!CH31</f>
        <v>0</v>
      </c>
      <c r="CI303" s="62">
        <f ca="1">CI99*'SaaS - Cohorts (Logos)'!CI31</f>
        <v>0</v>
      </c>
      <c r="CJ303" s="62">
        <f ca="1">CJ99*'SaaS - Cohorts (Logos)'!CJ31</f>
        <v>0</v>
      </c>
      <c r="CK303" s="62">
        <f ca="1">CK99*'SaaS - Cohorts (Logos)'!CK31</f>
        <v>0</v>
      </c>
      <c r="CL303" s="62">
        <f ca="1">CL99*'SaaS - Cohorts (Logos)'!CL31</f>
        <v>0</v>
      </c>
      <c r="CM303" s="62">
        <f ca="1">CM99*'SaaS - Cohorts (Logos)'!CM31</f>
        <v>0</v>
      </c>
      <c r="CN303" s="62">
        <f ca="1">CN99*'SaaS - Cohorts (Logos)'!CN31</f>
        <v>0</v>
      </c>
      <c r="CO303" s="62">
        <f ca="1">CO99*'SaaS - Cohorts (Logos)'!CO31</f>
        <v>0</v>
      </c>
      <c r="CP303" s="62">
        <f ca="1">CP99*'SaaS - Cohorts (Logos)'!CP31</f>
        <v>0</v>
      </c>
      <c r="CQ303" s="62">
        <f ca="1">CQ99*'SaaS - Cohorts (Logos)'!CQ31</f>
        <v>0</v>
      </c>
      <c r="CR303" s="62">
        <f ca="1">CR99*'SaaS - Cohorts (Logos)'!CR31</f>
        <v>0</v>
      </c>
      <c r="CS303" s="62">
        <f ca="1">CS99*'SaaS - Cohorts (Logos)'!CS31</f>
        <v>0</v>
      </c>
      <c r="CT303" s="62">
        <f ca="1">CT99*'SaaS - Cohorts (Logos)'!CT31</f>
        <v>0</v>
      </c>
      <c r="CU303" s="62">
        <f ca="1">CU99*'SaaS - Cohorts (Logos)'!CU31</f>
        <v>0</v>
      </c>
      <c r="CV303" s="62">
        <f ca="1">CV99*'SaaS - Cohorts (Logos)'!CV31</f>
        <v>0</v>
      </c>
      <c r="CW303" s="62">
        <f ca="1">CW99*'SaaS - Cohorts (Logos)'!CW31</f>
        <v>0</v>
      </c>
      <c r="CX303" s="62">
        <f ca="1">CX99*'SaaS - Cohorts (Logos)'!CX31</f>
        <v>0</v>
      </c>
      <c r="CY303" s="62">
        <f ca="1">CY99*'SaaS - Cohorts (Logos)'!CY31</f>
        <v>0</v>
      </c>
      <c r="CZ303" s="62">
        <f ca="1">CZ99*'SaaS - Cohorts (Logos)'!CZ31</f>
        <v>0</v>
      </c>
      <c r="DA303" s="62">
        <f ca="1">DA99*'SaaS - Cohorts (Logos)'!DA31</f>
        <v>0</v>
      </c>
      <c r="DB303" s="62">
        <f ca="1">DB99*'SaaS - Cohorts (Logos)'!DB31</f>
        <v>0</v>
      </c>
      <c r="DC303" s="62">
        <f ca="1">DC99*'SaaS - Cohorts (Logos)'!DC31</f>
        <v>0</v>
      </c>
      <c r="DD303" s="62">
        <f ca="1">DD99*'SaaS - Cohorts (Logos)'!DD31</f>
        <v>0</v>
      </c>
      <c r="DE303" s="62">
        <f ca="1">DE99*'SaaS - Cohorts (Logos)'!DE31</f>
        <v>0</v>
      </c>
      <c r="DF303" s="62">
        <f ca="1">DF99*'SaaS - Cohorts (Logos)'!DF31</f>
        <v>0</v>
      </c>
      <c r="DG303" s="62">
        <f ca="1">DG99*'SaaS - Cohorts (Logos)'!DG31</f>
        <v>0</v>
      </c>
      <c r="DH303" s="62">
        <f ca="1">DH99*'SaaS - Cohorts (Logos)'!DH31</f>
        <v>0</v>
      </c>
      <c r="DI303" s="62">
        <f ca="1">DI99*'SaaS - Cohorts (Logos)'!DI31</f>
        <v>0</v>
      </c>
      <c r="DJ303" s="62">
        <f ca="1">DJ99*'SaaS - Cohorts (Logos)'!DJ31</f>
        <v>0</v>
      </c>
      <c r="DK303" s="62">
        <f ca="1">DK99*'SaaS - Cohorts (Logos)'!DK31</f>
        <v>0</v>
      </c>
      <c r="DL303" s="62">
        <f ca="1">DL99*'SaaS - Cohorts (Logos)'!DL31</f>
        <v>0</v>
      </c>
      <c r="DM303" s="62">
        <f ca="1">DM99*'SaaS - Cohorts (Logos)'!DM31</f>
        <v>0</v>
      </c>
      <c r="DN303" s="62">
        <f ca="1">DN99*'SaaS - Cohorts (Logos)'!DN31</f>
        <v>0</v>
      </c>
      <c r="DO303" s="62">
        <f ca="1">DO99*'SaaS - Cohorts (Logos)'!DO31</f>
        <v>0</v>
      </c>
      <c r="DP303" s="62">
        <f ca="1">DP99*'SaaS - Cohorts (Logos)'!DP31</f>
        <v>0</v>
      </c>
      <c r="DQ303" s="62">
        <f ca="1">DQ99*'SaaS - Cohorts (Logos)'!DQ31</f>
        <v>0</v>
      </c>
      <c r="DR303" s="62">
        <f ca="1">DR99*'SaaS - Cohorts (Logos)'!DR31</f>
        <v>0</v>
      </c>
    </row>
    <row r="304" spans="2:122" ht="15.75" customHeight="1">
      <c r="B304" s="195">
        <v>43800</v>
      </c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62">
        <f ca="1">BK100*'SaaS - Cohorts (Logos)'!BK32</f>
        <v>0</v>
      </c>
      <c r="BL304" s="62">
        <f ca="1">BL100*'SaaS - Cohorts (Logos)'!BL32</f>
        <v>0</v>
      </c>
      <c r="BM304" s="62">
        <f ca="1">BM100*'SaaS - Cohorts (Logos)'!BM32</f>
        <v>0</v>
      </c>
      <c r="BN304" s="62">
        <f ca="1">BN100*'SaaS - Cohorts (Logos)'!BN32</f>
        <v>0</v>
      </c>
      <c r="BO304" s="62">
        <f ca="1">BO100*'SaaS - Cohorts (Logos)'!BO32</f>
        <v>0</v>
      </c>
      <c r="BP304" s="62">
        <f ca="1">BP100*'SaaS - Cohorts (Logos)'!BP32</f>
        <v>0</v>
      </c>
      <c r="BQ304" s="62">
        <f ca="1">BQ100*'SaaS - Cohorts (Logos)'!BQ32</f>
        <v>0</v>
      </c>
      <c r="BR304" s="62">
        <f ca="1">BR100*'SaaS - Cohorts (Logos)'!BR32</f>
        <v>0</v>
      </c>
      <c r="BS304" s="62">
        <f ca="1">BS100*'SaaS - Cohorts (Logos)'!BS32</f>
        <v>0</v>
      </c>
      <c r="BT304" s="62">
        <f ca="1">BT100*'SaaS - Cohorts (Logos)'!BT32</f>
        <v>0</v>
      </c>
      <c r="BU304" s="62">
        <f ca="1">BU100*'SaaS - Cohorts (Logos)'!BU32</f>
        <v>0</v>
      </c>
      <c r="BV304" s="62">
        <f ca="1">BV100*'SaaS - Cohorts (Logos)'!BV32</f>
        <v>0</v>
      </c>
      <c r="BW304" s="62">
        <f ca="1">BW100*'SaaS - Cohorts (Logos)'!BW32</f>
        <v>0</v>
      </c>
      <c r="BX304" s="62">
        <f ca="1">BX100*'SaaS - Cohorts (Logos)'!BX32</f>
        <v>0</v>
      </c>
      <c r="BY304" s="62">
        <f ca="1">BY100*'SaaS - Cohorts (Logos)'!BY32</f>
        <v>0</v>
      </c>
      <c r="BZ304" s="62">
        <f ca="1">BZ100*'SaaS - Cohorts (Logos)'!BZ32</f>
        <v>0</v>
      </c>
      <c r="CA304" s="62">
        <f ca="1">CA100*'SaaS - Cohorts (Logos)'!CA32</f>
        <v>0</v>
      </c>
      <c r="CB304" s="62">
        <f ca="1">CB100*'SaaS - Cohorts (Logos)'!CB32</f>
        <v>0</v>
      </c>
      <c r="CC304" s="62">
        <f ca="1">CC100*'SaaS - Cohorts (Logos)'!CC32</f>
        <v>0</v>
      </c>
      <c r="CD304" s="62">
        <f ca="1">CD100*'SaaS - Cohorts (Logos)'!CD32</f>
        <v>0</v>
      </c>
      <c r="CE304" s="62">
        <f ca="1">CE100*'SaaS - Cohorts (Logos)'!CE32</f>
        <v>0</v>
      </c>
      <c r="CF304" s="62">
        <f ca="1">CF100*'SaaS - Cohorts (Logos)'!CF32</f>
        <v>0</v>
      </c>
      <c r="CG304" s="62">
        <f ca="1">CG100*'SaaS - Cohorts (Logos)'!CG32</f>
        <v>0</v>
      </c>
      <c r="CH304" s="62">
        <f ca="1">CH100*'SaaS - Cohorts (Logos)'!CH32</f>
        <v>0</v>
      </c>
      <c r="CI304" s="62">
        <f ca="1">CI100*'SaaS - Cohorts (Logos)'!CI32</f>
        <v>0</v>
      </c>
      <c r="CJ304" s="62">
        <f ca="1">CJ100*'SaaS - Cohorts (Logos)'!CJ32</f>
        <v>0</v>
      </c>
      <c r="CK304" s="62">
        <f ca="1">CK100*'SaaS - Cohorts (Logos)'!CK32</f>
        <v>0</v>
      </c>
      <c r="CL304" s="62">
        <f ca="1">CL100*'SaaS - Cohorts (Logos)'!CL32</f>
        <v>0</v>
      </c>
      <c r="CM304" s="62">
        <f ca="1">CM100*'SaaS - Cohorts (Logos)'!CM32</f>
        <v>0</v>
      </c>
      <c r="CN304" s="62">
        <f ca="1">CN100*'SaaS - Cohorts (Logos)'!CN32</f>
        <v>0</v>
      </c>
      <c r="CO304" s="62">
        <f ca="1">CO100*'SaaS - Cohorts (Logos)'!CO32</f>
        <v>0</v>
      </c>
      <c r="CP304" s="62">
        <f ca="1">CP100*'SaaS - Cohorts (Logos)'!CP32</f>
        <v>0</v>
      </c>
      <c r="CQ304" s="62">
        <f ca="1">CQ100*'SaaS - Cohorts (Logos)'!CQ32</f>
        <v>0</v>
      </c>
      <c r="CR304" s="62">
        <f ca="1">CR100*'SaaS - Cohorts (Logos)'!CR32</f>
        <v>0</v>
      </c>
      <c r="CS304" s="62">
        <f ca="1">CS100*'SaaS - Cohorts (Logos)'!CS32</f>
        <v>0</v>
      </c>
      <c r="CT304" s="62">
        <f ca="1">CT100*'SaaS - Cohorts (Logos)'!CT32</f>
        <v>0</v>
      </c>
      <c r="CU304" s="62">
        <f ca="1">CU100*'SaaS - Cohorts (Logos)'!CU32</f>
        <v>0</v>
      </c>
      <c r="CV304" s="62">
        <f ca="1">CV100*'SaaS - Cohorts (Logos)'!CV32</f>
        <v>0</v>
      </c>
      <c r="CW304" s="62">
        <f ca="1">CW100*'SaaS - Cohorts (Logos)'!CW32</f>
        <v>0</v>
      </c>
      <c r="CX304" s="62">
        <f ca="1">CX100*'SaaS - Cohorts (Logos)'!CX32</f>
        <v>0</v>
      </c>
      <c r="CY304" s="62">
        <f ca="1">CY100*'SaaS - Cohorts (Logos)'!CY32</f>
        <v>0</v>
      </c>
      <c r="CZ304" s="62">
        <f ca="1">CZ100*'SaaS - Cohorts (Logos)'!CZ32</f>
        <v>0</v>
      </c>
      <c r="DA304" s="62">
        <f ca="1">DA100*'SaaS - Cohorts (Logos)'!DA32</f>
        <v>0</v>
      </c>
      <c r="DB304" s="62">
        <f ca="1">DB100*'SaaS - Cohorts (Logos)'!DB32</f>
        <v>0</v>
      </c>
      <c r="DC304" s="62">
        <f ca="1">DC100*'SaaS - Cohorts (Logos)'!DC32</f>
        <v>0</v>
      </c>
      <c r="DD304" s="62">
        <f ca="1">DD100*'SaaS - Cohorts (Logos)'!DD32</f>
        <v>0</v>
      </c>
      <c r="DE304" s="62">
        <f ca="1">DE100*'SaaS - Cohorts (Logos)'!DE32</f>
        <v>0</v>
      </c>
      <c r="DF304" s="62">
        <f ca="1">DF100*'SaaS - Cohorts (Logos)'!DF32</f>
        <v>0</v>
      </c>
      <c r="DG304" s="62">
        <f ca="1">DG100*'SaaS - Cohorts (Logos)'!DG32</f>
        <v>0</v>
      </c>
      <c r="DH304" s="62">
        <f ca="1">DH100*'SaaS - Cohorts (Logos)'!DH32</f>
        <v>0</v>
      </c>
      <c r="DI304" s="62">
        <f ca="1">DI100*'SaaS - Cohorts (Logos)'!DI32</f>
        <v>0</v>
      </c>
      <c r="DJ304" s="62">
        <f ca="1">DJ100*'SaaS - Cohorts (Logos)'!DJ32</f>
        <v>0</v>
      </c>
      <c r="DK304" s="62">
        <f ca="1">DK100*'SaaS - Cohorts (Logos)'!DK32</f>
        <v>0</v>
      </c>
      <c r="DL304" s="62">
        <f ca="1">DL100*'SaaS - Cohorts (Logos)'!DL32</f>
        <v>0</v>
      </c>
      <c r="DM304" s="62">
        <f ca="1">DM100*'SaaS - Cohorts (Logos)'!DM32</f>
        <v>0</v>
      </c>
      <c r="DN304" s="62">
        <f ca="1">DN100*'SaaS - Cohorts (Logos)'!DN32</f>
        <v>0</v>
      </c>
      <c r="DO304" s="62">
        <f ca="1">DO100*'SaaS - Cohorts (Logos)'!DO32</f>
        <v>0</v>
      </c>
      <c r="DP304" s="62">
        <f ca="1">DP100*'SaaS - Cohorts (Logos)'!DP32</f>
        <v>0</v>
      </c>
      <c r="DQ304" s="62">
        <f ca="1">DQ100*'SaaS - Cohorts (Logos)'!DQ32</f>
        <v>0</v>
      </c>
      <c r="DR304" s="62">
        <f ca="1">DR100*'SaaS - Cohorts (Logos)'!DR32</f>
        <v>0</v>
      </c>
    </row>
    <row r="305" spans="2:122" ht="15.75" customHeight="1">
      <c r="B305" s="195">
        <v>43831</v>
      </c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62">
        <f ca="1">BK101*'SaaS - Cohorts (Logos)'!BK33</f>
        <v>0</v>
      </c>
      <c r="BL305" s="62">
        <f ca="1">BL101*'SaaS - Cohorts (Logos)'!BL33</f>
        <v>0</v>
      </c>
      <c r="BM305" s="62">
        <f ca="1">BM101*'SaaS - Cohorts (Logos)'!BM33</f>
        <v>0</v>
      </c>
      <c r="BN305" s="62">
        <f ca="1">BN101*'SaaS - Cohorts (Logos)'!BN33</f>
        <v>0</v>
      </c>
      <c r="BO305" s="62">
        <f ca="1">BO101*'SaaS - Cohorts (Logos)'!BO33</f>
        <v>0</v>
      </c>
      <c r="BP305" s="62">
        <f ca="1">BP101*'SaaS - Cohorts (Logos)'!BP33</f>
        <v>0</v>
      </c>
      <c r="BQ305" s="62">
        <f ca="1">BQ101*'SaaS - Cohorts (Logos)'!BQ33</f>
        <v>0</v>
      </c>
      <c r="BR305" s="62">
        <f ca="1">BR101*'SaaS - Cohorts (Logos)'!BR33</f>
        <v>0</v>
      </c>
      <c r="BS305" s="62">
        <f ca="1">BS101*'SaaS - Cohorts (Logos)'!BS33</f>
        <v>0</v>
      </c>
      <c r="BT305" s="62">
        <f ca="1">BT101*'SaaS - Cohorts (Logos)'!BT33</f>
        <v>0</v>
      </c>
      <c r="BU305" s="62">
        <f ca="1">BU101*'SaaS - Cohorts (Logos)'!BU33</f>
        <v>0</v>
      </c>
      <c r="BV305" s="62">
        <f ca="1">BV101*'SaaS - Cohorts (Logos)'!BV33</f>
        <v>0</v>
      </c>
      <c r="BW305" s="62">
        <f ca="1">BW101*'SaaS - Cohorts (Logos)'!BW33</f>
        <v>0</v>
      </c>
      <c r="BX305" s="62">
        <f ca="1">BX101*'SaaS - Cohorts (Logos)'!BX33</f>
        <v>0</v>
      </c>
      <c r="BY305" s="62">
        <f ca="1">BY101*'SaaS - Cohorts (Logos)'!BY33</f>
        <v>0</v>
      </c>
      <c r="BZ305" s="62">
        <f ca="1">BZ101*'SaaS - Cohorts (Logos)'!BZ33</f>
        <v>0</v>
      </c>
      <c r="CA305" s="62">
        <f ca="1">CA101*'SaaS - Cohorts (Logos)'!CA33</f>
        <v>0</v>
      </c>
      <c r="CB305" s="62">
        <f ca="1">CB101*'SaaS - Cohorts (Logos)'!CB33</f>
        <v>0</v>
      </c>
      <c r="CC305" s="62">
        <f ca="1">CC101*'SaaS - Cohorts (Logos)'!CC33</f>
        <v>0</v>
      </c>
      <c r="CD305" s="62">
        <f ca="1">CD101*'SaaS - Cohorts (Logos)'!CD33</f>
        <v>0</v>
      </c>
      <c r="CE305" s="62">
        <f ca="1">CE101*'SaaS - Cohorts (Logos)'!CE33</f>
        <v>0</v>
      </c>
      <c r="CF305" s="62">
        <f ca="1">CF101*'SaaS - Cohorts (Logos)'!CF33</f>
        <v>0</v>
      </c>
      <c r="CG305" s="62">
        <f ca="1">CG101*'SaaS - Cohorts (Logos)'!CG33</f>
        <v>0</v>
      </c>
      <c r="CH305" s="62">
        <f ca="1">CH101*'SaaS - Cohorts (Logos)'!CH33</f>
        <v>0</v>
      </c>
      <c r="CI305" s="62">
        <f ca="1">CI101*'SaaS - Cohorts (Logos)'!CI33</f>
        <v>0</v>
      </c>
      <c r="CJ305" s="62">
        <f ca="1">CJ101*'SaaS - Cohorts (Logos)'!CJ33</f>
        <v>0</v>
      </c>
      <c r="CK305" s="62">
        <f ca="1">CK101*'SaaS - Cohorts (Logos)'!CK33</f>
        <v>0</v>
      </c>
      <c r="CL305" s="62">
        <f ca="1">CL101*'SaaS - Cohorts (Logos)'!CL33</f>
        <v>0</v>
      </c>
      <c r="CM305" s="62">
        <f ca="1">CM101*'SaaS - Cohorts (Logos)'!CM33</f>
        <v>0</v>
      </c>
      <c r="CN305" s="62">
        <f ca="1">CN101*'SaaS - Cohorts (Logos)'!CN33</f>
        <v>0</v>
      </c>
      <c r="CO305" s="62">
        <f ca="1">CO101*'SaaS - Cohorts (Logos)'!CO33</f>
        <v>0</v>
      </c>
      <c r="CP305" s="62">
        <f ca="1">CP101*'SaaS - Cohorts (Logos)'!CP33</f>
        <v>0</v>
      </c>
      <c r="CQ305" s="62">
        <f ca="1">CQ101*'SaaS - Cohorts (Logos)'!CQ33</f>
        <v>0</v>
      </c>
      <c r="CR305" s="62">
        <f ca="1">CR101*'SaaS - Cohorts (Logos)'!CR33</f>
        <v>0</v>
      </c>
      <c r="CS305" s="62">
        <f ca="1">CS101*'SaaS - Cohorts (Logos)'!CS33</f>
        <v>0</v>
      </c>
      <c r="CT305" s="62">
        <f ca="1">CT101*'SaaS - Cohorts (Logos)'!CT33</f>
        <v>0</v>
      </c>
      <c r="CU305" s="62">
        <f ca="1">CU101*'SaaS - Cohorts (Logos)'!CU33</f>
        <v>0</v>
      </c>
      <c r="CV305" s="62">
        <f ca="1">CV101*'SaaS - Cohorts (Logos)'!CV33</f>
        <v>0</v>
      </c>
      <c r="CW305" s="62">
        <f ca="1">CW101*'SaaS - Cohorts (Logos)'!CW33</f>
        <v>0</v>
      </c>
      <c r="CX305" s="62">
        <f ca="1">CX101*'SaaS - Cohorts (Logos)'!CX33</f>
        <v>0</v>
      </c>
      <c r="CY305" s="62">
        <f ca="1">CY101*'SaaS - Cohorts (Logos)'!CY33</f>
        <v>0</v>
      </c>
      <c r="CZ305" s="62">
        <f ca="1">CZ101*'SaaS - Cohorts (Logos)'!CZ33</f>
        <v>0</v>
      </c>
      <c r="DA305" s="62">
        <f ca="1">DA101*'SaaS - Cohorts (Logos)'!DA33</f>
        <v>0</v>
      </c>
      <c r="DB305" s="62">
        <f ca="1">DB101*'SaaS - Cohorts (Logos)'!DB33</f>
        <v>0</v>
      </c>
      <c r="DC305" s="62">
        <f ca="1">DC101*'SaaS - Cohorts (Logos)'!DC33</f>
        <v>0</v>
      </c>
      <c r="DD305" s="62">
        <f ca="1">DD101*'SaaS - Cohorts (Logos)'!DD33</f>
        <v>0</v>
      </c>
      <c r="DE305" s="62">
        <f ca="1">DE101*'SaaS - Cohorts (Logos)'!DE33</f>
        <v>0</v>
      </c>
      <c r="DF305" s="62">
        <f ca="1">DF101*'SaaS - Cohorts (Logos)'!DF33</f>
        <v>0</v>
      </c>
      <c r="DG305" s="62">
        <f ca="1">DG101*'SaaS - Cohorts (Logos)'!DG33</f>
        <v>0</v>
      </c>
      <c r="DH305" s="62">
        <f ca="1">DH101*'SaaS - Cohorts (Logos)'!DH33</f>
        <v>0</v>
      </c>
      <c r="DI305" s="62">
        <f ca="1">DI101*'SaaS - Cohorts (Logos)'!DI33</f>
        <v>0</v>
      </c>
      <c r="DJ305" s="62">
        <f ca="1">DJ101*'SaaS - Cohorts (Logos)'!DJ33</f>
        <v>0</v>
      </c>
      <c r="DK305" s="62">
        <f ca="1">DK101*'SaaS - Cohorts (Logos)'!DK33</f>
        <v>0</v>
      </c>
      <c r="DL305" s="62">
        <f ca="1">DL101*'SaaS - Cohorts (Logos)'!DL33</f>
        <v>0</v>
      </c>
      <c r="DM305" s="62">
        <f ca="1">DM101*'SaaS - Cohorts (Logos)'!DM33</f>
        <v>0</v>
      </c>
      <c r="DN305" s="62">
        <f ca="1">DN101*'SaaS - Cohorts (Logos)'!DN33</f>
        <v>0</v>
      </c>
      <c r="DO305" s="62">
        <f ca="1">DO101*'SaaS - Cohorts (Logos)'!DO33</f>
        <v>0</v>
      </c>
      <c r="DP305" s="62">
        <f ca="1">DP101*'SaaS - Cohorts (Logos)'!DP33</f>
        <v>0</v>
      </c>
      <c r="DQ305" s="62">
        <f ca="1">DQ101*'SaaS - Cohorts (Logos)'!DQ33</f>
        <v>0</v>
      </c>
      <c r="DR305" s="62">
        <f ca="1">DR101*'SaaS - Cohorts (Logos)'!DR33</f>
        <v>0</v>
      </c>
    </row>
    <row r="306" spans="2:122" ht="15.75" customHeight="1">
      <c r="B306" s="195">
        <v>43862</v>
      </c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62">
        <f ca="1">BK102*'SaaS - Cohorts (Logos)'!BK34</f>
        <v>0</v>
      </c>
      <c r="BL306" s="62">
        <f ca="1">BL102*'SaaS - Cohorts (Logos)'!BL34</f>
        <v>0</v>
      </c>
      <c r="BM306" s="62">
        <f ca="1">BM102*'SaaS - Cohorts (Logos)'!BM34</f>
        <v>0</v>
      </c>
      <c r="BN306" s="62">
        <f ca="1">BN102*'SaaS - Cohorts (Logos)'!BN34</f>
        <v>0</v>
      </c>
      <c r="BO306" s="62">
        <f ca="1">BO102*'SaaS - Cohorts (Logos)'!BO34</f>
        <v>0</v>
      </c>
      <c r="BP306" s="62">
        <f ca="1">BP102*'SaaS - Cohorts (Logos)'!BP34</f>
        <v>0</v>
      </c>
      <c r="BQ306" s="62">
        <f ca="1">BQ102*'SaaS - Cohorts (Logos)'!BQ34</f>
        <v>0</v>
      </c>
      <c r="BR306" s="62">
        <f ca="1">BR102*'SaaS - Cohorts (Logos)'!BR34</f>
        <v>0</v>
      </c>
      <c r="BS306" s="62">
        <f ca="1">BS102*'SaaS - Cohorts (Logos)'!BS34</f>
        <v>0</v>
      </c>
      <c r="BT306" s="62">
        <f ca="1">BT102*'SaaS - Cohorts (Logos)'!BT34</f>
        <v>0</v>
      </c>
      <c r="BU306" s="62">
        <f ca="1">BU102*'SaaS - Cohorts (Logos)'!BU34</f>
        <v>0</v>
      </c>
      <c r="BV306" s="62">
        <f ca="1">BV102*'SaaS - Cohorts (Logos)'!BV34</f>
        <v>0</v>
      </c>
      <c r="BW306" s="62">
        <f ca="1">BW102*'SaaS - Cohorts (Logos)'!BW34</f>
        <v>0</v>
      </c>
      <c r="BX306" s="62">
        <f ca="1">BX102*'SaaS - Cohorts (Logos)'!BX34</f>
        <v>0</v>
      </c>
      <c r="BY306" s="62">
        <f ca="1">BY102*'SaaS - Cohorts (Logos)'!BY34</f>
        <v>0</v>
      </c>
      <c r="BZ306" s="62">
        <f ca="1">BZ102*'SaaS - Cohorts (Logos)'!BZ34</f>
        <v>0</v>
      </c>
      <c r="CA306" s="62">
        <f ca="1">CA102*'SaaS - Cohorts (Logos)'!CA34</f>
        <v>0</v>
      </c>
      <c r="CB306" s="62">
        <f ca="1">CB102*'SaaS - Cohorts (Logos)'!CB34</f>
        <v>0</v>
      </c>
      <c r="CC306" s="62">
        <f ca="1">CC102*'SaaS - Cohorts (Logos)'!CC34</f>
        <v>0</v>
      </c>
      <c r="CD306" s="62">
        <f ca="1">CD102*'SaaS - Cohorts (Logos)'!CD34</f>
        <v>0</v>
      </c>
      <c r="CE306" s="62">
        <f ca="1">CE102*'SaaS - Cohorts (Logos)'!CE34</f>
        <v>0</v>
      </c>
      <c r="CF306" s="62">
        <f ca="1">CF102*'SaaS - Cohorts (Logos)'!CF34</f>
        <v>0</v>
      </c>
      <c r="CG306" s="62">
        <f ca="1">CG102*'SaaS - Cohorts (Logos)'!CG34</f>
        <v>0</v>
      </c>
      <c r="CH306" s="62">
        <f ca="1">CH102*'SaaS - Cohorts (Logos)'!CH34</f>
        <v>0</v>
      </c>
      <c r="CI306" s="62">
        <f ca="1">CI102*'SaaS - Cohorts (Logos)'!CI34</f>
        <v>0</v>
      </c>
      <c r="CJ306" s="62">
        <f ca="1">CJ102*'SaaS - Cohorts (Logos)'!CJ34</f>
        <v>0</v>
      </c>
      <c r="CK306" s="62">
        <f ca="1">CK102*'SaaS - Cohorts (Logos)'!CK34</f>
        <v>0</v>
      </c>
      <c r="CL306" s="62">
        <f ca="1">CL102*'SaaS - Cohorts (Logos)'!CL34</f>
        <v>0</v>
      </c>
      <c r="CM306" s="62">
        <f ca="1">CM102*'SaaS - Cohorts (Logos)'!CM34</f>
        <v>0</v>
      </c>
      <c r="CN306" s="62">
        <f ca="1">CN102*'SaaS - Cohorts (Logos)'!CN34</f>
        <v>0</v>
      </c>
      <c r="CO306" s="62">
        <f ca="1">CO102*'SaaS - Cohorts (Logos)'!CO34</f>
        <v>0</v>
      </c>
      <c r="CP306" s="62">
        <f ca="1">CP102*'SaaS - Cohorts (Logos)'!CP34</f>
        <v>0</v>
      </c>
      <c r="CQ306" s="62">
        <f ca="1">CQ102*'SaaS - Cohorts (Logos)'!CQ34</f>
        <v>0</v>
      </c>
      <c r="CR306" s="62">
        <f ca="1">CR102*'SaaS - Cohorts (Logos)'!CR34</f>
        <v>0</v>
      </c>
      <c r="CS306" s="62">
        <f ca="1">CS102*'SaaS - Cohorts (Logos)'!CS34</f>
        <v>0</v>
      </c>
      <c r="CT306" s="62">
        <f ca="1">CT102*'SaaS - Cohorts (Logos)'!CT34</f>
        <v>0</v>
      </c>
      <c r="CU306" s="62">
        <f ca="1">CU102*'SaaS - Cohorts (Logos)'!CU34</f>
        <v>0</v>
      </c>
      <c r="CV306" s="62">
        <f ca="1">CV102*'SaaS - Cohorts (Logos)'!CV34</f>
        <v>0</v>
      </c>
      <c r="CW306" s="62">
        <f ca="1">CW102*'SaaS - Cohorts (Logos)'!CW34</f>
        <v>0</v>
      </c>
      <c r="CX306" s="62">
        <f ca="1">CX102*'SaaS - Cohorts (Logos)'!CX34</f>
        <v>0</v>
      </c>
      <c r="CY306" s="62">
        <f ca="1">CY102*'SaaS - Cohorts (Logos)'!CY34</f>
        <v>0</v>
      </c>
      <c r="CZ306" s="62">
        <f ca="1">CZ102*'SaaS - Cohorts (Logos)'!CZ34</f>
        <v>0</v>
      </c>
      <c r="DA306" s="62">
        <f ca="1">DA102*'SaaS - Cohorts (Logos)'!DA34</f>
        <v>0</v>
      </c>
      <c r="DB306" s="62">
        <f ca="1">DB102*'SaaS - Cohorts (Logos)'!DB34</f>
        <v>0</v>
      </c>
      <c r="DC306" s="62">
        <f ca="1">DC102*'SaaS - Cohorts (Logos)'!DC34</f>
        <v>0</v>
      </c>
      <c r="DD306" s="62">
        <f ca="1">DD102*'SaaS - Cohorts (Logos)'!DD34</f>
        <v>0</v>
      </c>
      <c r="DE306" s="62">
        <f ca="1">DE102*'SaaS - Cohorts (Logos)'!DE34</f>
        <v>0</v>
      </c>
      <c r="DF306" s="62">
        <f ca="1">DF102*'SaaS - Cohorts (Logos)'!DF34</f>
        <v>0</v>
      </c>
      <c r="DG306" s="62">
        <f ca="1">DG102*'SaaS - Cohorts (Logos)'!DG34</f>
        <v>0</v>
      </c>
      <c r="DH306" s="62">
        <f ca="1">DH102*'SaaS - Cohorts (Logos)'!DH34</f>
        <v>0</v>
      </c>
      <c r="DI306" s="62">
        <f ca="1">DI102*'SaaS - Cohorts (Logos)'!DI34</f>
        <v>0</v>
      </c>
      <c r="DJ306" s="62">
        <f ca="1">DJ102*'SaaS - Cohorts (Logos)'!DJ34</f>
        <v>0</v>
      </c>
      <c r="DK306" s="62">
        <f ca="1">DK102*'SaaS - Cohorts (Logos)'!DK34</f>
        <v>0</v>
      </c>
      <c r="DL306" s="62">
        <f ca="1">DL102*'SaaS - Cohorts (Logos)'!DL34</f>
        <v>0</v>
      </c>
      <c r="DM306" s="62">
        <f ca="1">DM102*'SaaS - Cohorts (Logos)'!DM34</f>
        <v>0</v>
      </c>
      <c r="DN306" s="62">
        <f ca="1">DN102*'SaaS - Cohorts (Logos)'!DN34</f>
        <v>0</v>
      </c>
      <c r="DO306" s="62">
        <f ca="1">DO102*'SaaS - Cohorts (Logos)'!DO34</f>
        <v>0</v>
      </c>
      <c r="DP306" s="62">
        <f ca="1">DP102*'SaaS - Cohorts (Logos)'!DP34</f>
        <v>0</v>
      </c>
      <c r="DQ306" s="62">
        <f ca="1">DQ102*'SaaS - Cohorts (Logos)'!DQ34</f>
        <v>0</v>
      </c>
      <c r="DR306" s="62">
        <f ca="1">DR102*'SaaS - Cohorts (Logos)'!DR34</f>
        <v>0</v>
      </c>
    </row>
    <row r="307" spans="2:122" ht="15.75" customHeight="1">
      <c r="B307" s="195">
        <v>43891</v>
      </c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62">
        <f ca="1">BK103*'SaaS - Cohorts (Logos)'!BK35</f>
        <v>0</v>
      </c>
      <c r="BL307" s="62">
        <f ca="1">BL103*'SaaS - Cohorts (Logos)'!BL35</f>
        <v>0</v>
      </c>
      <c r="BM307" s="62">
        <f ca="1">BM103*'SaaS - Cohorts (Logos)'!BM35</f>
        <v>0</v>
      </c>
      <c r="BN307" s="62">
        <f ca="1">BN103*'SaaS - Cohorts (Logos)'!BN35</f>
        <v>0</v>
      </c>
      <c r="BO307" s="62">
        <f ca="1">BO103*'SaaS - Cohorts (Logos)'!BO35</f>
        <v>0</v>
      </c>
      <c r="BP307" s="62">
        <f ca="1">BP103*'SaaS - Cohorts (Logos)'!BP35</f>
        <v>0</v>
      </c>
      <c r="BQ307" s="62">
        <f ca="1">BQ103*'SaaS - Cohorts (Logos)'!BQ35</f>
        <v>0</v>
      </c>
      <c r="BR307" s="62">
        <f ca="1">BR103*'SaaS - Cohorts (Logos)'!BR35</f>
        <v>0</v>
      </c>
      <c r="BS307" s="62">
        <f ca="1">BS103*'SaaS - Cohorts (Logos)'!BS35</f>
        <v>0</v>
      </c>
      <c r="BT307" s="62">
        <f ca="1">BT103*'SaaS - Cohorts (Logos)'!BT35</f>
        <v>0</v>
      </c>
      <c r="BU307" s="62">
        <f ca="1">BU103*'SaaS - Cohorts (Logos)'!BU35</f>
        <v>0</v>
      </c>
      <c r="BV307" s="62">
        <f ca="1">BV103*'SaaS - Cohorts (Logos)'!BV35</f>
        <v>0</v>
      </c>
      <c r="BW307" s="62">
        <f ca="1">BW103*'SaaS - Cohorts (Logos)'!BW35</f>
        <v>0</v>
      </c>
      <c r="BX307" s="62">
        <f ca="1">BX103*'SaaS - Cohorts (Logos)'!BX35</f>
        <v>0</v>
      </c>
      <c r="BY307" s="62">
        <f ca="1">BY103*'SaaS - Cohorts (Logos)'!BY35</f>
        <v>0</v>
      </c>
      <c r="BZ307" s="62">
        <f ca="1">BZ103*'SaaS - Cohorts (Logos)'!BZ35</f>
        <v>0</v>
      </c>
      <c r="CA307" s="62">
        <f ca="1">CA103*'SaaS - Cohorts (Logos)'!CA35</f>
        <v>0</v>
      </c>
      <c r="CB307" s="62">
        <f ca="1">CB103*'SaaS - Cohorts (Logos)'!CB35</f>
        <v>0</v>
      </c>
      <c r="CC307" s="62">
        <f ca="1">CC103*'SaaS - Cohorts (Logos)'!CC35</f>
        <v>0</v>
      </c>
      <c r="CD307" s="62">
        <f ca="1">CD103*'SaaS - Cohorts (Logos)'!CD35</f>
        <v>0</v>
      </c>
      <c r="CE307" s="62">
        <f ca="1">CE103*'SaaS - Cohorts (Logos)'!CE35</f>
        <v>0</v>
      </c>
      <c r="CF307" s="62">
        <f ca="1">CF103*'SaaS - Cohorts (Logos)'!CF35</f>
        <v>0</v>
      </c>
      <c r="CG307" s="62">
        <f ca="1">CG103*'SaaS - Cohorts (Logos)'!CG35</f>
        <v>0</v>
      </c>
      <c r="CH307" s="62">
        <f ca="1">CH103*'SaaS - Cohorts (Logos)'!CH35</f>
        <v>0</v>
      </c>
      <c r="CI307" s="62">
        <f ca="1">CI103*'SaaS - Cohorts (Logos)'!CI35</f>
        <v>0</v>
      </c>
      <c r="CJ307" s="62">
        <f ca="1">CJ103*'SaaS - Cohorts (Logos)'!CJ35</f>
        <v>0</v>
      </c>
      <c r="CK307" s="62">
        <f ca="1">CK103*'SaaS - Cohorts (Logos)'!CK35</f>
        <v>0</v>
      </c>
      <c r="CL307" s="62">
        <f ca="1">CL103*'SaaS - Cohorts (Logos)'!CL35</f>
        <v>0</v>
      </c>
      <c r="CM307" s="62">
        <f ca="1">CM103*'SaaS - Cohorts (Logos)'!CM35</f>
        <v>0</v>
      </c>
      <c r="CN307" s="62">
        <f ca="1">CN103*'SaaS - Cohorts (Logos)'!CN35</f>
        <v>0</v>
      </c>
      <c r="CO307" s="62">
        <f ca="1">CO103*'SaaS - Cohorts (Logos)'!CO35</f>
        <v>0</v>
      </c>
      <c r="CP307" s="62">
        <f ca="1">CP103*'SaaS - Cohorts (Logos)'!CP35</f>
        <v>0</v>
      </c>
      <c r="CQ307" s="62">
        <f ca="1">CQ103*'SaaS - Cohorts (Logos)'!CQ35</f>
        <v>0</v>
      </c>
      <c r="CR307" s="62">
        <f ca="1">CR103*'SaaS - Cohorts (Logos)'!CR35</f>
        <v>0</v>
      </c>
      <c r="CS307" s="62">
        <f ca="1">CS103*'SaaS - Cohorts (Logos)'!CS35</f>
        <v>0</v>
      </c>
      <c r="CT307" s="62">
        <f ca="1">CT103*'SaaS - Cohorts (Logos)'!CT35</f>
        <v>0</v>
      </c>
      <c r="CU307" s="62">
        <f ca="1">CU103*'SaaS - Cohorts (Logos)'!CU35</f>
        <v>0</v>
      </c>
      <c r="CV307" s="62">
        <f ca="1">CV103*'SaaS - Cohorts (Logos)'!CV35</f>
        <v>0</v>
      </c>
      <c r="CW307" s="62">
        <f ca="1">CW103*'SaaS - Cohorts (Logos)'!CW35</f>
        <v>0</v>
      </c>
      <c r="CX307" s="62">
        <f ca="1">CX103*'SaaS - Cohorts (Logos)'!CX35</f>
        <v>0</v>
      </c>
      <c r="CY307" s="62">
        <f ca="1">CY103*'SaaS - Cohorts (Logos)'!CY35</f>
        <v>0</v>
      </c>
      <c r="CZ307" s="62">
        <f ca="1">CZ103*'SaaS - Cohorts (Logos)'!CZ35</f>
        <v>0</v>
      </c>
      <c r="DA307" s="62">
        <f ca="1">DA103*'SaaS - Cohorts (Logos)'!DA35</f>
        <v>0</v>
      </c>
      <c r="DB307" s="62">
        <f ca="1">DB103*'SaaS - Cohorts (Logos)'!DB35</f>
        <v>0</v>
      </c>
      <c r="DC307" s="62">
        <f ca="1">DC103*'SaaS - Cohorts (Logos)'!DC35</f>
        <v>0</v>
      </c>
      <c r="DD307" s="62">
        <f ca="1">DD103*'SaaS - Cohorts (Logos)'!DD35</f>
        <v>0</v>
      </c>
      <c r="DE307" s="62">
        <f ca="1">DE103*'SaaS - Cohorts (Logos)'!DE35</f>
        <v>0</v>
      </c>
      <c r="DF307" s="62">
        <f ca="1">DF103*'SaaS - Cohorts (Logos)'!DF35</f>
        <v>0</v>
      </c>
      <c r="DG307" s="62">
        <f ca="1">DG103*'SaaS - Cohorts (Logos)'!DG35</f>
        <v>0</v>
      </c>
      <c r="DH307" s="62">
        <f ca="1">DH103*'SaaS - Cohorts (Logos)'!DH35</f>
        <v>0</v>
      </c>
      <c r="DI307" s="62">
        <f ca="1">DI103*'SaaS - Cohorts (Logos)'!DI35</f>
        <v>0</v>
      </c>
      <c r="DJ307" s="62">
        <f ca="1">DJ103*'SaaS - Cohorts (Logos)'!DJ35</f>
        <v>0</v>
      </c>
      <c r="DK307" s="62">
        <f ca="1">DK103*'SaaS - Cohorts (Logos)'!DK35</f>
        <v>0</v>
      </c>
      <c r="DL307" s="62">
        <f ca="1">DL103*'SaaS - Cohorts (Logos)'!DL35</f>
        <v>0</v>
      </c>
      <c r="DM307" s="62">
        <f ca="1">DM103*'SaaS - Cohorts (Logos)'!DM35</f>
        <v>0</v>
      </c>
      <c r="DN307" s="62">
        <f ca="1">DN103*'SaaS - Cohorts (Logos)'!DN35</f>
        <v>0</v>
      </c>
      <c r="DO307" s="62">
        <f ca="1">DO103*'SaaS - Cohorts (Logos)'!DO35</f>
        <v>0</v>
      </c>
      <c r="DP307" s="62">
        <f ca="1">DP103*'SaaS - Cohorts (Logos)'!DP35</f>
        <v>0</v>
      </c>
      <c r="DQ307" s="62">
        <f ca="1">DQ103*'SaaS - Cohorts (Logos)'!DQ35</f>
        <v>0</v>
      </c>
      <c r="DR307" s="62">
        <f ca="1">DR103*'SaaS - Cohorts (Logos)'!DR35</f>
        <v>0</v>
      </c>
    </row>
    <row r="308" spans="2:122" ht="15.75" customHeight="1">
      <c r="B308" s="195">
        <v>43922</v>
      </c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62">
        <f ca="1">BK104*'SaaS - Cohorts (Logos)'!BK36</f>
        <v>0</v>
      </c>
      <c r="BL308" s="62">
        <f ca="1">BL104*'SaaS - Cohorts (Logos)'!BL36</f>
        <v>0</v>
      </c>
      <c r="BM308" s="62">
        <f ca="1">BM104*'SaaS - Cohorts (Logos)'!BM36</f>
        <v>0</v>
      </c>
      <c r="BN308" s="62">
        <f ca="1">BN104*'SaaS - Cohorts (Logos)'!BN36</f>
        <v>0</v>
      </c>
      <c r="BO308" s="62">
        <f ca="1">BO104*'SaaS - Cohorts (Logos)'!BO36</f>
        <v>0</v>
      </c>
      <c r="BP308" s="62">
        <f ca="1">BP104*'SaaS - Cohorts (Logos)'!BP36</f>
        <v>0</v>
      </c>
      <c r="BQ308" s="62">
        <f ca="1">BQ104*'SaaS - Cohorts (Logos)'!BQ36</f>
        <v>0</v>
      </c>
      <c r="BR308" s="62">
        <f ca="1">BR104*'SaaS - Cohorts (Logos)'!BR36</f>
        <v>0</v>
      </c>
      <c r="BS308" s="62">
        <f ca="1">BS104*'SaaS - Cohorts (Logos)'!BS36</f>
        <v>0</v>
      </c>
      <c r="BT308" s="62">
        <f ca="1">BT104*'SaaS - Cohorts (Logos)'!BT36</f>
        <v>0</v>
      </c>
      <c r="BU308" s="62">
        <f ca="1">BU104*'SaaS - Cohorts (Logos)'!BU36</f>
        <v>0</v>
      </c>
      <c r="BV308" s="62">
        <f ca="1">BV104*'SaaS - Cohorts (Logos)'!BV36</f>
        <v>0</v>
      </c>
      <c r="BW308" s="62">
        <f ca="1">BW104*'SaaS - Cohorts (Logos)'!BW36</f>
        <v>0</v>
      </c>
      <c r="BX308" s="62">
        <f ca="1">BX104*'SaaS - Cohorts (Logos)'!BX36</f>
        <v>0</v>
      </c>
      <c r="BY308" s="62">
        <f ca="1">BY104*'SaaS - Cohorts (Logos)'!BY36</f>
        <v>0</v>
      </c>
      <c r="BZ308" s="62">
        <f ca="1">BZ104*'SaaS - Cohorts (Logos)'!BZ36</f>
        <v>0</v>
      </c>
      <c r="CA308" s="62">
        <f ca="1">CA104*'SaaS - Cohorts (Logos)'!CA36</f>
        <v>0</v>
      </c>
      <c r="CB308" s="62">
        <f ca="1">CB104*'SaaS - Cohorts (Logos)'!CB36</f>
        <v>0</v>
      </c>
      <c r="CC308" s="62">
        <f ca="1">CC104*'SaaS - Cohorts (Logos)'!CC36</f>
        <v>0</v>
      </c>
      <c r="CD308" s="62">
        <f ca="1">CD104*'SaaS - Cohorts (Logos)'!CD36</f>
        <v>0</v>
      </c>
      <c r="CE308" s="62">
        <f ca="1">CE104*'SaaS - Cohorts (Logos)'!CE36</f>
        <v>0</v>
      </c>
      <c r="CF308" s="62">
        <f ca="1">CF104*'SaaS - Cohorts (Logos)'!CF36</f>
        <v>0</v>
      </c>
      <c r="CG308" s="62">
        <f ca="1">CG104*'SaaS - Cohorts (Logos)'!CG36</f>
        <v>0</v>
      </c>
      <c r="CH308" s="62">
        <f ca="1">CH104*'SaaS - Cohorts (Logos)'!CH36</f>
        <v>0</v>
      </c>
      <c r="CI308" s="62">
        <f ca="1">CI104*'SaaS - Cohorts (Logos)'!CI36</f>
        <v>0</v>
      </c>
      <c r="CJ308" s="62">
        <f ca="1">CJ104*'SaaS - Cohorts (Logos)'!CJ36</f>
        <v>0</v>
      </c>
      <c r="CK308" s="62">
        <f ca="1">CK104*'SaaS - Cohorts (Logos)'!CK36</f>
        <v>0</v>
      </c>
      <c r="CL308" s="62">
        <f ca="1">CL104*'SaaS - Cohorts (Logos)'!CL36</f>
        <v>0</v>
      </c>
      <c r="CM308" s="62">
        <f ca="1">CM104*'SaaS - Cohorts (Logos)'!CM36</f>
        <v>0</v>
      </c>
      <c r="CN308" s="62">
        <f ca="1">CN104*'SaaS - Cohorts (Logos)'!CN36</f>
        <v>0</v>
      </c>
      <c r="CO308" s="62">
        <f ca="1">CO104*'SaaS - Cohorts (Logos)'!CO36</f>
        <v>0</v>
      </c>
      <c r="CP308" s="62">
        <f ca="1">CP104*'SaaS - Cohorts (Logos)'!CP36</f>
        <v>0</v>
      </c>
      <c r="CQ308" s="62">
        <f ca="1">CQ104*'SaaS - Cohorts (Logos)'!CQ36</f>
        <v>0</v>
      </c>
      <c r="CR308" s="62">
        <f ca="1">CR104*'SaaS - Cohorts (Logos)'!CR36</f>
        <v>0</v>
      </c>
      <c r="CS308" s="62">
        <f ca="1">CS104*'SaaS - Cohorts (Logos)'!CS36</f>
        <v>0</v>
      </c>
      <c r="CT308" s="62">
        <f ca="1">CT104*'SaaS - Cohorts (Logos)'!CT36</f>
        <v>0</v>
      </c>
      <c r="CU308" s="62">
        <f ca="1">CU104*'SaaS - Cohorts (Logos)'!CU36</f>
        <v>0</v>
      </c>
      <c r="CV308" s="62">
        <f ca="1">CV104*'SaaS - Cohorts (Logos)'!CV36</f>
        <v>0</v>
      </c>
      <c r="CW308" s="62">
        <f ca="1">CW104*'SaaS - Cohorts (Logos)'!CW36</f>
        <v>0</v>
      </c>
      <c r="CX308" s="62">
        <f ca="1">CX104*'SaaS - Cohorts (Logos)'!CX36</f>
        <v>0</v>
      </c>
      <c r="CY308" s="62">
        <f ca="1">CY104*'SaaS - Cohorts (Logos)'!CY36</f>
        <v>0</v>
      </c>
      <c r="CZ308" s="62">
        <f ca="1">CZ104*'SaaS - Cohorts (Logos)'!CZ36</f>
        <v>0</v>
      </c>
      <c r="DA308" s="62">
        <f ca="1">DA104*'SaaS - Cohorts (Logos)'!DA36</f>
        <v>0</v>
      </c>
      <c r="DB308" s="62">
        <f ca="1">DB104*'SaaS - Cohorts (Logos)'!DB36</f>
        <v>0</v>
      </c>
      <c r="DC308" s="62">
        <f ca="1">DC104*'SaaS - Cohorts (Logos)'!DC36</f>
        <v>0</v>
      </c>
      <c r="DD308" s="62">
        <f ca="1">DD104*'SaaS - Cohorts (Logos)'!DD36</f>
        <v>0</v>
      </c>
      <c r="DE308" s="62">
        <f ca="1">DE104*'SaaS - Cohorts (Logos)'!DE36</f>
        <v>0</v>
      </c>
      <c r="DF308" s="62">
        <f ca="1">DF104*'SaaS - Cohorts (Logos)'!DF36</f>
        <v>0</v>
      </c>
      <c r="DG308" s="62">
        <f ca="1">DG104*'SaaS - Cohorts (Logos)'!DG36</f>
        <v>0</v>
      </c>
      <c r="DH308" s="62">
        <f ca="1">DH104*'SaaS - Cohorts (Logos)'!DH36</f>
        <v>0</v>
      </c>
      <c r="DI308" s="62">
        <f ca="1">DI104*'SaaS - Cohorts (Logos)'!DI36</f>
        <v>0</v>
      </c>
      <c r="DJ308" s="62">
        <f ca="1">DJ104*'SaaS - Cohorts (Logos)'!DJ36</f>
        <v>0</v>
      </c>
      <c r="DK308" s="62">
        <f ca="1">DK104*'SaaS - Cohorts (Logos)'!DK36</f>
        <v>0</v>
      </c>
      <c r="DL308" s="62">
        <f ca="1">DL104*'SaaS - Cohorts (Logos)'!DL36</f>
        <v>0</v>
      </c>
      <c r="DM308" s="62">
        <f ca="1">DM104*'SaaS - Cohorts (Logos)'!DM36</f>
        <v>0</v>
      </c>
      <c r="DN308" s="62">
        <f ca="1">DN104*'SaaS - Cohorts (Logos)'!DN36</f>
        <v>0</v>
      </c>
      <c r="DO308" s="62">
        <f ca="1">DO104*'SaaS - Cohorts (Logos)'!DO36</f>
        <v>0</v>
      </c>
      <c r="DP308" s="62">
        <f ca="1">DP104*'SaaS - Cohorts (Logos)'!DP36</f>
        <v>0</v>
      </c>
      <c r="DQ308" s="62">
        <f ca="1">DQ104*'SaaS - Cohorts (Logos)'!DQ36</f>
        <v>0</v>
      </c>
      <c r="DR308" s="62">
        <f ca="1">DR104*'SaaS - Cohorts (Logos)'!DR36</f>
        <v>0</v>
      </c>
    </row>
    <row r="309" spans="2:122" ht="15.75" customHeight="1">
      <c r="B309" s="195">
        <v>43952</v>
      </c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62">
        <f ca="1">BK105*'SaaS - Cohorts (Logos)'!BK37</f>
        <v>0</v>
      </c>
      <c r="BL309" s="62">
        <f ca="1">BL105*'SaaS - Cohorts (Logos)'!BL37</f>
        <v>0</v>
      </c>
      <c r="BM309" s="62">
        <f ca="1">BM105*'SaaS - Cohorts (Logos)'!BM37</f>
        <v>0</v>
      </c>
      <c r="BN309" s="62">
        <f ca="1">BN105*'SaaS - Cohorts (Logos)'!BN37</f>
        <v>0</v>
      </c>
      <c r="BO309" s="62">
        <f ca="1">BO105*'SaaS - Cohorts (Logos)'!BO37</f>
        <v>0</v>
      </c>
      <c r="BP309" s="62">
        <f ca="1">BP105*'SaaS - Cohorts (Logos)'!BP37</f>
        <v>0</v>
      </c>
      <c r="BQ309" s="62">
        <f ca="1">BQ105*'SaaS - Cohorts (Logos)'!BQ37</f>
        <v>0</v>
      </c>
      <c r="BR309" s="62">
        <f ca="1">BR105*'SaaS - Cohorts (Logos)'!BR37</f>
        <v>0</v>
      </c>
      <c r="BS309" s="62">
        <f ca="1">BS105*'SaaS - Cohorts (Logos)'!BS37</f>
        <v>0</v>
      </c>
      <c r="BT309" s="62">
        <f ca="1">BT105*'SaaS - Cohorts (Logos)'!BT37</f>
        <v>0</v>
      </c>
      <c r="BU309" s="62">
        <f ca="1">BU105*'SaaS - Cohorts (Logos)'!BU37</f>
        <v>0</v>
      </c>
      <c r="BV309" s="62">
        <f ca="1">BV105*'SaaS - Cohorts (Logos)'!BV37</f>
        <v>0</v>
      </c>
      <c r="BW309" s="62">
        <f ca="1">BW105*'SaaS - Cohorts (Logos)'!BW37</f>
        <v>0</v>
      </c>
      <c r="BX309" s="62">
        <f ca="1">BX105*'SaaS - Cohorts (Logos)'!BX37</f>
        <v>0</v>
      </c>
      <c r="BY309" s="62">
        <f ca="1">BY105*'SaaS - Cohorts (Logos)'!BY37</f>
        <v>0</v>
      </c>
      <c r="BZ309" s="62">
        <f ca="1">BZ105*'SaaS - Cohorts (Logos)'!BZ37</f>
        <v>0</v>
      </c>
      <c r="CA309" s="62">
        <f ca="1">CA105*'SaaS - Cohorts (Logos)'!CA37</f>
        <v>0</v>
      </c>
      <c r="CB309" s="62">
        <f ca="1">CB105*'SaaS - Cohorts (Logos)'!CB37</f>
        <v>0</v>
      </c>
      <c r="CC309" s="62">
        <f ca="1">CC105*'SaaS - Cohorts (Logos)'!CC37</f>
        <v>0</v>
      </c>
      <c r="CD309" s="62">
        <f ca="1">CD105*'SaaS - Cohorts (Logos)'!CD37</f>
        <v>0</v>
      </c>
      <c r="CE309" s="62">
        <f ca="1">CE105*'SaaS - Cohorts (Logos)'!CE37</f>
        <v>0</v>
      </c>
      <c r="CF309" s="62">
        <f ca="1">CF105*'SaaS - Cohorts (Logos)'!CF37</f>
        <v>0</v>
      </c>
      <c r="CG309" s="62">
        <f ca="1">CG105*'SaaS - Cohorts (Logos)'!CG37</f>
        <v>0</v>
      </c>
      <c r="CH309" s="62">
        <f ca="1">CH105*'SaaS - Cohorts (Logos)'!CH37</f>
        <v>0</v>
      </c>
      <c r="CI309" s="62">
        <f ca="1">CI105*'SaaS - Cohorts (Logos)'!CI37</f>
        <v>0</v>
      </c>
      <c r="CJ309" s="62">
        <f ca="1">CJ105*'SaaS - Cohorts (Logos)'!CJ37</f>
        <v>0</v>
      </c>
      <c r="CK309" s="62">
        <f ca="1">CK105*'SaaS - Cohorts (Logos)'!CK37</f>
        <v>0</v>
      </c>
      <c r="CL309" s="62">
        <f ca="1">CL105*'SaaS - Cohorts (Logos)'!CL37</f>
        <v>0</v>
      </c>
      <c r="CM309" s="62">
        <f ca="1">CM105*'SaaS - Cohorts (Logos)'!CM37</f>
        <v>0</v>
      </c>
      <c r="CN309" s="62">
        <f ca="1">CN105*'SaaS - Cohorts (Logos)'!CN37</f>
        <v>0</v>
      </c>
      <c r="CO309" s="62">
        <f ca="1">CO105*'SaaS - Cohorts (Logos)'!CO37</f>
        <v>0</v>
      </c>
      <c r="CP309" s="62">
        <f ca="1">CP105*'SaaS - Cohorts (Logos)'!CP37</f>
        <v>0</v>
      </c>
      <c r="CQ309" s="62">
        <f ca="1">CQ105*'SaaS - Cohorts (Logos)'!CQ37</f>
        <v>0</v>
      </c>
      <c r="CR309" s="62">
        <f ca="1">CR105*'SaaS - Cohorts (Logos)'!CR37</f>
        <v>0</v>
      </c>
      <c r="CS309" s="62">
        <f ca="1">CS105*'SaaS - Cohorts (Logos)'!CS37</f>
        <v>0</v>
      </c>
      <c r="CT309" s="62">
        <f ca="1">CT105*'SaaS - Cohorts (Logos)'!CT37</f>
        <v>0</v>
      </c>
      <c r="CU309" s="62">
        <f ca="1">CU105*'SaaS - Cohorts (Logos)'!CU37</f>
        <v>0</v>
      </c>
      <c r="CV309" s="62">
        <f ca="1">CV105*'SaaS - Cohorts (Logos)'!CV37</f>
        <v>0</v>
      </c>
      <c r="CW309" s="62">
        <f ca="1">CW105*'SaaS - Cohorts (Logos)'!CW37</f>
        <v>0</v>
      </c>
      <c r="CX309" s="62">
        <f ca="1">CX105*'SaaS - Cohorts (Logos)'!CX37</f>
        <v>0</v>
      </c>
      <c r="CY309" s="62">
        <f ca="1">CY105*'SaaS - Cohorts (Logos)'!CY37</f>
        <v>0</v>
      </c>
      <c r="CZ309" s="62">
        <f ca="1">CZ105*'SaaS - Cohorts (Logos)'!CZ37</f>
        <v>0</v>
      </c>
      <c r="DA309" s="62">
        <f ca="1">DA105*'SaaS - Cohorts (Logos)'!DA37</f>
        <v>0</v>
      </c>
      <c r="DB309" s="62">
        <f ca="1">DB105*'SaaS - Cohorts (Logos)'!DB37</f>
        <v>0</v>
      </c>
      <c r="DC309" s="62">
        <f ca="1">DC105*'SaaS - Cohorts (Logos)'!DC37</f>
        <v>0</v>
      </c>
      <c r="DD309" s="62">
        <f ca="1">DD105*'SaaS - Cohorts (Logos)'!DD37</f>
        <v>0</v>
      </c>
      <c r="DE309" s="62">
        <f ca="1">DE105*'SaaS - Cohorts (Logos)'!DE37</f>
        <v>0</v>
      </c>
      <c r="DF309" s="62">
        <f ca="1">DF105*'SaaS - Cohorts (Logos)'!DF37</f>
        <v>0</v>
      </c>
      <c r="DG309" s="62">
        <f ca="1">DG105*'SaaS - Cohorts (Logos)'!DG37</f>
        <v>0</v>
      </c>
      <c r="DH309" s="62">
        <f ca="1">DH105*'SaaS - Cohorts (Logos)'!DH37</f>
        <v>0</v>
      </c>
      <c r="DI309" s="62">
        <f ca="1">DI105*'SaaS - Cohorts (Logos)'!DI37</f>
        <v>0</v>
      </c>
      <c r="DJ309" s="62">
        <f ca="1">DJ105*'SaaS - Cohorts (Logos)'!DJ37</f>
        <v>0</v>
      </c>
      <c r="DK309" s="62">
        <f ca="1">DK105*'SaaS - Cohorts (Logos)'!DK37</f>
        <v>0</v>
      </c>
      <c r="DL309" s="62">
        <f ca="1">DL105*'SaaS - Cohorts (Logos)'!DL37</f>
        <v>0</v>
      </c>
      <c r="DM309" s="62">
        <f ca="1">DM105*'SaaS - Cohorts (Logos)'!DM37</f>
        <v>0</v>
      </c>
      <c r="DN309" s="62">
        <f ca="1">DN105*'SaaS - Cohorts (Logos)'!DN37</f>
        <v>0</v>
      </c>
      <c r="DO309" s="62">
        <f ca="1">DO105*'SaaS - Cohorts (Logos)'!DO37</f>
        <v>0</v>
      </c>
      <c r="DP309" s="62">
        <f ca="1">DP105*'SaaS - Cohorts (Logos)'!DP37</f>
        <v>0</v>
      </c>
      <c r="DQ309" s="62">
        <f ca="1">DQ105*'SaaS - Cohorts (Logos)'!DQ37</f>
        <v>0</v>
      </c>
      <c r="DR309" s="62">
        <f ca="1">DR105*'SaaS - Cohorts (Logos)'!DR37</f>
        <v>0</v>
      </c>
    </row>
    <row r="310" spans="2:122" ht="15.75" customHeight="1">
      <c r="B310" s="195">
        <v>43983</v>
      </c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62">
        <f ca="1">BK106*'SaaS - Cohorts (Logos)'!BK38</f>
        <v>0</v>
      </c>
      <c r="BL310" s="62">
        <f ca="1">BL106*'SaaS - Cohorts (Logos)'!BL38</f>
        <v>0</v>
      </c>
      <c r="BM310" s="62">
        <f ca="1">BM106*'SaaS - Cohorts (Logos)'!BM38</f>
        <v>0</v>
      </c>
      <c r="BN310" s="62">
        <f ca="1">BN106*'SaaS - Cohorts (Logos)'!BN38</f>
        <v>0</v>
      </c>
      <c r="BO310" s="62">
        <f ca="1">BO106*'SaaS - Cohorts (Logos)'!BO38</f>
        <v>0</v>
      </c>
      <c r="BP310" s="62">
        <f ca="1">BP106*'SaaS - Cohorts (Logos)'!BP38</f>
        <v>0</v>
      </c>
      <c r="BQ310" s="62">
        <f ca="1">BQ106*'SaaS - Cohorts (Logos)'!BQ38</f>
        <v>0</v>
      </c>
      <c r="BR310" s="62">
        <f ca="1">BR106*'SaaS - Cohorts (Logos)'!BR38</f>
        <v>0</v>
      </c>
      <c r="BS310" s="62">
        <f ca="1">BS106*'SaaS - Cohorts (Logos)'!BS38</f>
        <v>0</v>
      </c>
      <c r="BT310" s="62">
        <f ca="1">BT106*'SaaS - Cohorts (Logos)'!BT38</f>
        <v>0</v>
      </c>
      <c r="BU310" s="62">
        <f ca="1">BU106*'SaaS - Cohorts (Logos)'!BU38</f>
        <v>0</v>
      </c>
      <c r="BV310" s="62">
        <f ca="1">BV106*'SaaS - Cohorts (Logos)'!BV38</f>
        <v>0</v>
      </c>
      <c r="BW310" s="62">
        <f ca="1">BW106*'SaaS - Cohorts (Logos)'!BW38</f>
        <v>0</v>
      </c>
      <c r="BX310" s="62">
        <f ca="1">BX106*'SaaS - Cohorts (Logos)'!BX38</f>
        <v>0</v>
      </c>
      <c r="BY310" s="62">
        <f ca="1">BY106*'SaaS - Cohorts (Logos)'!BY38</f>
        <v>0</v>
      </c>
      <c r="BZ310" s="62">
        <f ca="1">BZ106*'SaaS - Cohorts (Logos)'!BZ38</f>
        <v>0</v>
      </c>
      <c r="CA310" s="62">
        <f ca="1">CA106*'SaaS - Cohorts (Logos)'!CA38</f>
        <v>0</v>
      </c>
      <c r="CB310" s="62">
        <f ca="1">CB106*'SaaS - Cohorts (Logos)'!CB38</f>
        <v>0</v>
      </c>
      <c r="CC310" s="62">
        <f ca="1">CC106*'SaaS - Cohorts (Logos)'!CC38</f>
        <v>0</v>
      </c>
      <c r="CD310" s="62">
        <f ca="1">CD106*'SaaS - Cohorts (Logos)'!CD38</f>
        <v>0</v>
      </c>
      <c r="CE310" s="62">
        <f ca="1">CE106*'SaaS - Cohorts (Logos)'!CE38</f>
        <v>0</v>
      </c>
      <c r="CF310" s="62">
        <f ca="1">CF106*'SaaS - Cohorts (Logos)'!CF38</f>
        <v>0</v>
      </c>
      <c r="CG310" s="62">
        <f ca="1">CG106*'SaaS - Cohorts (Logos)'!CG38</f>
        <v>0</v>
      </c>
      <c r="CH310" s="62">
        <f ca="1">CH106*'SaaS - Cohorts (Logos)'!CH38</f>
        <v>0</v>
      </c>
      <c r="CI310" s="62">
        <f ca="1">CI106*'SaaS - Cohorts (Logos)'!CI38</f>
        <v>0</v>
      </c>
      <c r="CJ310" s="62">
        <f ca="1">CJ106*'SaaS - Cohorts (Logos)'!CJ38</f>
        <v>0</v>
      </c>
      <c r="CK310" s="62">
        <f ca="1">CK106*'SaaS - Cohorts (Logos)'!CK38</f>
        <v>0</v>
      </c>
      <c r="CL310" s="62">
        <f ca="1">CL106*'SaaS - Cohorts (Logos)'!CL38</f>
        <v>0</v>
      </c>
      <c r="CM310" s="62">
        <f ca="1">CM106*'SaaS - Cohorts (Logos)'!CM38</f>
        <v>0</v>
      </c>
      <c r="CN310" s="62">
        <f ca="1">CN106*'SaaS - Cohorts (Logos)'!CN38</f>
        <v>0</v>
      </c>
      <c r="CO310" s="62">
        <f ca="1">CO106*'SaaS - Cohorts (Logos)'!CO38</f>
        <v>0</v>
      </c>
      <c r="CP310" s="62">
        <f ca="1">CP106*'SaaS - Cohorts (Logos)'!CP38</f>
        <v>0</v>
      </c>
      <c r="CQ310" s="62">
        <f ca="1">CQ106*'SaaS - Cohorts (Logos)'!CQ38</f>
        <v>0</v>
      </c>
      <c r="CR310" s="62">
        <f ca="1">CR106*'SaaS - Cohorts (Logos)'!CR38</f>
        <v>0</v>
      </c>
      <c r="CS310" s="62">
        <f ca="1">CS106*'SaaS - Cohorts (Logos)'!CS38</f>
        <v>0</v>
      </c>
      <c r="CT310" s="62">
        <f ca="1">CT106*'SaaS - Cohorts (Logos)'!CT38</f>
        <v>0</v>
      </c>
      <c r="CU310" s="62">
        <f ca="1">CU106*'SaaS - Cohorts (Logos)'!CU38</f>
        <v>0</v>
      </c>
      <c r="CV310" s="62">
        <f ca="1">CV106*'SaaS - Cohorts (Logos)'!CV38</f>
        <v>0</v>
      </c>
      <c r="CW310" s="62">
        <f ca="1">CW106*'SaaS - Cohorts (Logos)'!CW38</f>
        <v>0</v>
      </c>
      <c r="CX310" s="62">
        <f ca="1">CX106*'SaaS - Cohorts (Logos)'!CX38</f>
        <v>0</v>
      </c>
      <c r="CY310" s="62">
        <f ca="1">CY106*'SaaS - Cohorts (Logos)'!CY38</f>
        <v>0</v>
      </c>
      <c r="CZ310" s="62">
        <f ca="1">CZ106*'SaaS - Cohorts (Logos)'!CZ38</f>
        <v>0</v>
      </c>
      <c r="DA310" s="62">
        <f ca="1">DA106*'SaaS - Cohorts (Logos)'!DA38</f>
        <v>0</v>
      </c>
      <c r="DB310" s="62">
        <f ca="1">DB106*'SaaS - Cohorts (Logos)'!DB38</f>
        <v>0</v>
      </c>
      <c r="DC310" s="62">
        <f ca="1">DC106*'SaaS - Cohorts (Logos)'!DC38</f>
        <v>0</v>
      </c>
      <c r="DD310" s="62">
        <f ca="1">DD106*'SaaS - Cohorts (Logos)'!DD38</f>
        <v>0</v>
      </c>
      <c r="DE310" s="62">
        <f ca="1">DE106*'SaaS - Cohorts (Logos)'!DE38</f>
        <v>0</v>
      </c>
      <c r="DF310" s="62">
        <f ca="1">DF106*'SaaS - Cohorts (Logos)'!DF38</f>
        <v>0</v>
      </c>
      <c r="DG310" s="62">
        <f ca="1">DG106*'SaaS - Cohorts (Logos)'!DG38</f>
        <v>0</v>
      </c>
      <c r="DH310" s="62">
        <f ca="1">DH106*'SaaS - Cohorts (Logos)'!DH38</f>
        <v>0</v>
      </c>
      <c r="DI310" s="62">
        <f ca="1">DI106*'SaaS - Cohorts (Logos)'!DI38</f>
        <v>0</v>
      </c>
      <c r="DJ310" s="62">
        <f ca="1">DJ106*'SaaS - Cohorts (Logos)'!DJ38</f>
        <v>0</v>
      </c>
      <c r="DK310" s="62">
        <f ca="1">DK106*'SaaS - Cohorts (Logos)'!DK38</f>
        <v>0</v>
      </c>
      <c r="DL310" s="62">
        <f ca="1">DL106*'SaaS - Cohorts (Logos)'!DL38</f>
        <v>0</v>
      </c>
      <c r="DM310" s="62">
        <f ca="1">DM106*'SaaS - Cohorts (Logos)'!DM38</f>
        <v>0</v>
      </c>
      <c r="DN310" s="62">
        <f ca="1">DN106*'SaaS - Cohorts (Logos)'!DN38</f>
        <v>0</v>
      </c>
      <c r="DO310" s="62">
        <f ca="1">DO106*'SaaS - Cohorts (Logos)'!DO38</f>
        <v>0</v>
      </c>
      <c r="DP310" s="62">
        <f ca="1">DP106*'SaaS - Cohorts (Logos)'!DP38</f>
        <v>0</v>
      </c>
      <c r="DQ310" s="62">
        <f ca="1">DQ106*'SaaS - Cohorts (Logos)'!DQ38</f>
        <v>0</v>
      </c>
      <c r="DR310" s="62">
        <f ca="1">DR106*'SaaS - Cohorts (Logos)'!DR38</f>
        <v>0</v>
      </c>
    </row>
    <row r="311" spans="2:122" ht="15.75" customHeight="1">
      <c r="B311" s="195">
        <v>44013</v>
      </c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62">
        <f ca="1">BK107*'SaaS - Cohorts (Logos)'!BK39</f>
        <v>0</v>
      </c>
      <c r="BL311" s="62">
        <f ca="1">BL107*'SaaS - Cohorts (Logos)'!BL39</f>
        <v>0</v>
      </c>
      <c r="BM311" s="62">
        <f ca="1">BM107*'SaaS - Cohorts (Logos)'!BM39</f>
        <v>0</v>
      </c>
      <c r="BN311" s="62">
        <f ca="1">BN107*'SaaS - Cohorts (Logos)'!BN39</f>
        <v>0</v>
      </c>
      <c r="BO311" s="62">
        <f ca="1">BO107*'SaaS - Cohorts (Logos)'!BO39</f>
        <v>0</v>
      </c>
      <c r="BP311" s="62">
        <f ca="1">BP107*'SaaS - Cohorts (Logos)'!BP39</f>
        <v>0</v>
      </c>
      <c r="BQ311" s="62">
        <f ca="1">BQ107*'SaaS - Cohorts (Logos)'!BQ39</f>
        <v>0</v>
      </c>
      <c r="BR311" s="62">
        <f ca="1">BR107*'SaaS - Cohorts (Logos)'!BR39</f>
        <v>0</v>
      </c>
      <c r="BS311" s="62">
        <f ca="1">BS107*'SaaS - Cohorts (Logos)'!BS39</f>
        <v>0</v>
      </c>
      <c r="BT311" s="62">
        <f ca="1">BT107*'SaaS - Cohorts (Logos)'!BT39</f>
        <v>0</v>
      </c>
      <c r="BU311" s="62">
        <f ca="1">BU107*'SaaS - Cohorts (Logos)'!BU39</f>
        <v>0</v>
      </c>
      <c r="BV311" s="62">
        <f ca="1">BV107*'SaaS - Cohorts (Logos)'!BV39</f>
        <v>0</v>
      </c>
      <c r="BW311" s="62">
        <f ca="1">BW107*'SaaS - Cohorts (Logos)'!BW39</f>
        <v>0</v>
      </c>
      <c r="BX311" s="62">
        <f ca="1">BX107*'SaaS - Cohorts (Logos)'!BX39</f>
        <v>0</v>
      </c>
      <c r="BY311" s="62">
        <f ca="1">BY107*'SaaS - Cohorts (Logos)'!BY39</f>
        <v>0</v>
      </c>
      <c r="BZ311" s="62">
        <f ca="1">BZ107*'SaaS - Cohorts (Logos)'!BZ39</f>
        <v>0</v>
      </c>
      <c r="CA311" s="62">
        <f ca="1">CA107*'SaaS - Cohorts (Logos)'!CA39</f>
        <v>0</v>
      </c>
      <c r="CB311" s="62">
        <f ca="1">CB107*'SaaS - Cohorts (Logos)'!CB39</f>
        <v>0</v>
      </c>
      <c r="CC311" s="62">
        <f ca="1">CC107*'SaaS - Cohorts (Logos)'!CC39</f>
        <v>0</v>
      </c>
      <c r="CD311" s="62">
        <f ca="1">CD107*'SaaS - Cohorts (Logos)'!CD39</f>
        <v>0</v>
      </c>
      <c r="CE311" s="62">
        <f ca="1">CE107*'SaaS - Cohorts (Logos)'!CE39</f>
        <v>0</v>
      </c>
      <c r="CF311" s="62">
        <f ca="1">CF107*'SaaS - Cohorts (Logos)'!CF39</f>
        <v>0</v>
      </c>
      <c r="CG311" s="62">
        <f ca="1">CG107*'SaaS - Cohorts (Logos)'!CG39</f>
        <v>0</v>
      </c>
      <c r="CH311" s="62">
        <f ca="1">CH107*'SaaS - Cohorts (Logos)'!CH39</f>
        <v>0</v>
      </c>
      <c r="CI311" s="62">
        <f ca="1">CI107*'SaaS - Cohorts (Logos)'!CI39</f>
        <v>0</v>
      </c>
      <c r="CJ311" s="62">
        <f ca="1">CJ107*'SaaS - Cohorts (Logos)'!CJ39</f>
        <v>0</v>
      </c>
      <c r="CK311" s="62">
        <f ca="1">CK107*'SaaS - Cohorts (Logos)'!CK39</f>
        <v>0</v>
      </c>
      <c r="CL311" s="62">
        <f ca="1">CL107*'SaaS - Cohorts (Logos)'!CL39</f>
        <v>0</v>
      </c>
      <c r="CM311" s="62">
        <f ca="1">CM107*'SaaS - Cohorts (Logos)'!CM39</f>
        <v>0</v>
      </c>
      <c r="CN311" s="62">
        <f ca="1">CN107*'SaaS - Cohorts (Logos)'!CN39</f>
        <v>0</v>
      </c>
      <c r="CO311" s="62">
        <f ca="1">CO107*'SaaS - Cohorts (Logos)'!CO39</f>
        <v>0</v>
      </c>
      <c r="CP311" s="62">
        <f ca="1">CP107*'SaaS - Cohorts (Logos)'!CP39</f>
        <v>0</v>
      </c>
      <c r="CQ311" s="62">
        <f ca="1">CQ107*'SaaS - Cohorts (Logos)'!CQ39</f>
        <v>0</v>
      </c>
      <c r="CR311" s="62">
        <f ca="1">CR107*'SaaS - Cohorts (Logos)'!CR39</f>
        <v>0</v>
      </c>
      <c r="CS311" s="62">
        <f ca="1">CS107*'SaaS - Cohorts (Logos)'!CS39</f>
        <v>0</v>
      </c>
      <c r="CT311" s="62">
        <f ca="1">CT107*'SaaS - Cohorts (Logos)'!CT39</f>
        <v>0</v>
      </c>
      <c r="CU311" s="62">
        <f ca="1">CU107*'SaaS - Cohorts (Logos)'!CU39</f>
        <v>0</v>
      </c>
      <c r="CV311" s="62">
        <f ca="1">CV107*'SaaS - Cohorts (Logos)'!CV39</f>
        <v>0</v>
      </c>
      <c r="CW311" s="62">
        <f ca="1">CW107*'SaaS - Cohorts (Logos)'!CW39</f>
        <v>0</v>
      </c>
      <c r="CX311" s="62">
        <f ca="1">CX107*'SaaS - Cohorts (Logos)'!CX39</f>
        <v>0</v>
      </c>
      <c r="CY311" s="62">
        <f ca="1">CY107*'SaaS - Cohorts (Logos)'!CY39</f>
        <v>0</v>
      </c>
      <c r="CZ311" s="62">
        <f ca="1">CZ107*'SaaS - Cohorts (Logos)'!CZ39</f>
        <v>0</v>
      </c>
      <c r="DA311" s="62">
        <f ca="1">DA107*'SaaS - Cohorts (Logos)'!DA39</f>
        <v>0</v>
      </c>
      <c r="DB311" s="62">
        <f ca="1">DB107*'SaaS - Cohorts (Logos)'!DB39</f>
        <v>0</v>
      </c>
      <c r="DC311" s="62">
        <f ca="1">DC107*'SaaS - Cohorts (Logos)'!DC39</f>
        <v>0</v>
      </c>
      <c r="DD311" s="62">
        <f ca="1">DD107*'SaaS - Cohorts (Logos)'!DD39</f>
        <v>0</v>
      </c>
      <c r="DE311" s="62">
        <f ca="1">DE107*'SaaS - Cohorts (Logos)'!DE39</f>
        <v>0</v>
      </c>
      <c r="DF311" s="62">
        <f ca="1">DF107*'SaaS - Cohorts (Logos)'!DF39</f>
        <v>0</v>
      </c>
      <c r="DG311" s="62">
        <f ca="1">DG107*'SaaS - Cohorts (Logos)'!DG39</f>
        <v>0</v>
      </c>
      <c r="DH311" s="62">
        <f ca="1">DH107*'SaaS - Cohorts (Logos)'!DH39</f>
        <v>0</v>
      </c>
      <c r="DI311" s="62">
        <f ca="1">DI107*'SaaS - Cohorts (Logos)'!DI39</f>
        <v>0</v>
      </c>
      <c r="DJ311" s="62">
        <f ca="1">DJ107*'SaaS - Cohorts (Logos)'!DJ39</f>
        <v>0</v>
      </c>
      <c r="DK311" s="62">
        <f ca="1">DK107*'SaaS - Cohorts (Logos)'!DK39</f>
        <v>0</v>
      </c>
      <c r="DL311" s="62">
        <f ca="1">DL107*'SaaS - Cohorts (Logos)'!DL39</f>
        <v>0</v>
      </c>
      <c r="DM311" s="62">
        <f ca="1">DM107*'SaaS - Cohorts (Logos)'!DM39</f>
        <v>0</v>
      </c>
      <c r="DN311" s="62">
        <f ca="1">DN107*'SaaS - Cohorts (Logos)'!DN39</f>
        <v>0</v>
      </c>
      <c r="DO311" s="62">
        <f ca="1">DO107*'SaaS - Cohorts (Logos)'!DO39</f>
        <v>0</v>
      </c>
      <c r="DP311" s="62">
        <f ca="1">DP107*'SaaS - Cohorts (Logos)'!DP39</f>
        <v>0</v>
      </c>
      <c r="DQ311" s="62">
        <f ca="1">DQ107*'SaaS - Cohorts (Logos)'!DQ39</f>
        <v>0</v>
      </c>
      <c r="DR311" s="62">
        <f ca="1">DR107*'SaaS - Cohorts (Logos)'!DR39</f>
        <v>0</v>
      </c>
    </row>
    <row r="312" spans="2:122" ht="15.75" customHeight="1">
      <c r="B312" s="195">
        <v>44044</v>
      </c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62">
        <f ca="1">BK108*'SaaS - Cohorts (Logos)'!BK40</f>
        <v>0</v>
      </c>
      <c r="BL312" s="62">
        <f ca="1">BL108*'SaaS - Cohorts (Logos)'!BL40</f>
        <v>0</v>
      </c>
      <c r="BM312" s="62">
        <f ca="1">BM108*'SaaS - Cohorts (Logos)'!BM40</f>
        <v>0</v>
      </c>
      <c r="BN312" s="62">
        <f ca="1">BN108*'SaaS - Cohorts (Logos)'!BN40</f>
        <v>0</v>
      </c>
      <c r="BO312" s="62">
        <f ca="1">BO108*'SaaS - Cohorts (Logos)'!BO40</f>
        <v>0</v>
      </c>
      <c r="BP312" s="62">
        <f ca="1">BP108*'SaaS - Cohorts (Logos)'!BP40</f>
        <v>0</v>
      </c>
      <c r="BQ312" s="62">
        <f ca="1">BQ108*'SaaS - Cohorts (Logos)'!BQ40</f>
        <v>0</v>
      </c>
      <c r="BR312" s="62">
        <f ca="1">BR108*'SaaS - Cohorts (Logos)'!BR40</f>
        <v>0</v>
      </c>
      <c r="BS312" s="62">
        <f ca="1">BS108*'SaaS - Cohorts (Logos)'!BS40</f>
        <v>0</v>
      </c>
      <c r="BT312" s="62">
        <f ca="1">BT108*'SaaS - Cohorts (Logos)'!BT40</f>
        <v>0</v>
      </c>
      <c r="BU312" s="62">
        <f ca="1">BU108*'SaaS - Cohorts (Logos)'!BU40</f>
        <v>0</v>
      </c>
      <c r="BV312" s="62">
        <f ca="1">BV108*'SaaS - Cohorts (Logos)'!BV40</f>
        <v>0</v>
      </c>
      <c r="BW312" s="62">
        <f ca="1">BW108*'SaaS - Cohorts (Logos)'!BW40</f>
        <v>0</v>
      </c>
      <c r="BX312" s="62">
        <f ca="1">BX108*'SaaS - Cohorts (Logos)'!BX40</f>
        <v>0</v>
      </c>
      <c r="BY312" s="62">
        <f ca="1">BY108*'SaaS - Cohorts (Logos)'!BY40</f>
        <v>0</v>
      </c>
      <c r="BZ312" s="62">
        <f ca="1">BZ108*'SaaS - Cohorts (Logos)'!BZ40</f>
        <v>0</v>
      </c>
      <c r="CA312" s="62">
        <f ca="1">CA108*'SaaS - Cohorts (Logos)'!CA40</f>
        <v>0</v>
      </c>
      <c r="CB312" s="62">
        <f ca="1">CB108*'SaaS - Cohorts (Logos)'!CB40</f>
        <v>0</v>
      </c>
      <c r="CC312" s="62">
        <f ca="1">CC108*'SaaS - Cohorts (Logos)'!CC40</f>
        <v>0</v>
      </c>
      <c r="CD312" s="62">
        <f ca="1">CD108*'SaaS - Cohorts (Logos)'!CD40</f>
        <v>0</v>
      </c>
      <c r="CE312" s="62">
        <f ca="1">CE108*'SaaS - Cohorts (Logos)'!CE40</f>
        <v>0</v>
      </c>
      <c r="CF312" s="62">
        <f ca="1">CF108*'SaaS - Cohorts (Logos)'!CF40</f>
        <v>0</v>
      </c>
      <c r="CG312" s="62">
        <f ca="1">CG108*'SaaS - Cohorts (Logos)'!CG40</f>
        <v>0</v>
      </c>
      <c r="CH312" s="62">
        <f ca="1">CH108*'SaaS - Cohorts (Logos)'!CH40</f>
        <v>0</v>
      </c>
      <c r="CI312" s="62">
        <f ca="1">CI108*'SaaS - Cohorts (Logos)'!CI40</f>
        <v>0</v>
      </c>
      <c r="CJ312" s="62">
        <f ca="1">CJ108*'SaaS - Cohorts (Logos)'!CJ40</f>
        <v>0</v>
      </c>
      <c r="CK312" s="62">
        <f ca="1">CK108*'SaaS - Cohorts (Logos)'!CK40</f>
        <v>0</v>
      </c>
      <c r="CL312" s="62">
        <f ca="1">CL108*'SaaS - Cohorts (Logos)'!CL40</f>
        <v>0</v>
      </c>
      <c r="CM312" s="62">
        <f ca="1">CM108*'SaaS - Cohorts (Logos)'!CM40</f>
        <v>0</v>
      </c>
      <c r="CN312" s="62">
        <f ca="1">CN108*'SaaS - Cohorts (Logos)'!CN40</f>
        <v>0</v>
      </c>
      <c r="CO312" s="62">
        <f ca="1">CO108*'SaaS - Cohorts (Logos)'!CO40</f>
        <v>0</v>
      </c>
      <c r="CP312" s="62">
        <f ca="1">CP108*'SaaS - Cohorts (Logos)'!CP40</f>
        <v>0</v>
      </c>
      <c r="CQ312" s="62">
        <f ca="1">CQ108*'SaaS - Cohorts (Logos)'!CQ40</f>
        <v>0</v>
      </c>
      <c r="CR312" s="62">
        <f ca="1">CR108*'SaaS - Cohorts (Logos)'!CR40</f>
        <v>0</v>
      </c>
      <c r="CS312" s="62">
        <f ca="1">CS108*'SaaS - Cohorts (Logos)'!CS40</f>
        <v>0</v>
      </c>
      <c r="CT312" s="62">
        <f ca="1">CT108*'SaaS - Cohorts (Logos)'!CT40</f>
        <v>0</v>
      </c>
      <c r="CU312" s="62">
        <f ca="1">CU108*'SaaS - Cohorts (Logos)'!CU40</f>
        <v>0</v>
      </c>
      <c r="CV312" s="62">
        <f ca="1">CV108*'SaaS - Cohorts (Logos)'!CV40</f>
        <v>0</v>
      </c>
      <c r="CW312" s="62">
        <f ca="1">CW108*'SaaS - Cohorts (Logos)'!CW40</f>
        <v>0</v>
      </c>
      <c r="CX312" s="62">
        <f ca="1">CX108*'SaaS - Cohorts (Logos)'!CX40</f>
        <v>0</v>
      </c>
      <c r="CY312" s="62">
        <f ca="1">CY108*'SaaS - Cohorts (Logos)'!CY40</f>
        <v>0</v>
      </c>
      <c r="CZ312" s="62">
        <f ca="1">CZ108*'SaaS - Cohorts (Logos)'!CZ40</f>
        <v>0</v>
      </c>
      <c r="DA312" s="62">
        <f ca="1">DA108*'SaaS - Cohorts (Logos)'!DA40</f>
        <v>0</v>
      </c>
      <c r="DB312" s="62">
        <f ca="1">DB108*'SaaS - Cohorts (Logos)'!DB40</f>
        <v>0</v>
      </c>
      <c r="DC312" s="62">
        <f ca="1">DC108*'SaaS - Cohorts (Logos)'!DC40</f>
        <v>0</v>
      </c>
      <c r="DD312" s="62">
        <f ca="1">DD108*'SaaS - Cohorts (Logos)'!DD40</f>
        <v>0</v>
      </c>
      <c r="DE312" s="62">
        <f ca="1">DE108*'SaaS - Cohorts (Logos)'!DE40</f>
        <v>0</v>
      </c>
      <c r="DF312" s="62">
        <f ca="1">DF108*'SaaS - Cohorts (Logos)'!DF40</f>
        <v>0</v>
      </c>
      <c r="DG312" s="62">
        <f ca="1">DG108*'SaaS - Cohorts (Logos)'!DG40</f>
        <v>0</v>
      </c>
      <c r="DH312" s="62">
        <f ca="1">DH108*'SaaS - Cohorts (Logos)'!DH40</f>
        <v>0</v>
      </c>
      <c r="DI312" s="62">
        <f ca="1">DI108*'SaaS - Cohorts (Logos)'!DI40</f>
        <v>0</v>
      </c>
      <c r="DJ312" s="62">
        <f ca="1">DJ108*'SaaS - Cohorts (Logos)'!DJ40</f>
        <v>0</v>
      </c>
      <c r="DK312" s="62">
        <f ca="1">DK108*'SaaS - Cohorts (Logos)'!DK40</f>
        <v>0</v>
      </c>
      <c r="DL312" s="62">
        <f ca="1">DL108*'SaaS - Cohorts (Logos)'!DL40</f>
        <v>0</v>
      </c>
      <c r="DM312" s="62">
        <f ca="1">DM108*'SaaS - Cohorts (Logos)'!DM40</f>
        <v>0</v>
      </c>
      <c r="DN312" s="62">
        <f ca="1">DN108*'SaaS - Cohorts (Logos)'!DN40</f>
        <v>0</v>
      </c>
      <c r="DO312" s="62">
        <f ca="1">DO108*'SaaS - Cohorts (Logos)'!DO40</f>
        <v>0</v>
      </c>
      <c r="DP312" s="62">
        <f ca="1">DP108*'SaaS - Cohorts (Logos)'!DP40</f>
        <v>0</v>
      </c>
      <c r="DQ312" s="62">
        <f ca="1">DQ108*'SaaS - Cohorts (Logos)'!DQ40</f>
        <v>0</v>
      </c>
      <c r="DR312" s="62">
        <f ca="1">DR108*'SaaS - Cohorts (Logos)'!DR40</f>
        <v>0</v>
      </c>
    </row>
    <row r="313" spans="2:122" ht="15.75" customHeight="1">
      <c r="B313" s="195">
        <v>44075</v>
      </c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62">
        <f ca="1">BK109*'SaaS - Cohorts (Logos)'!BK41</f>
        <v>0</v>
      </c>
      <c r="BL313" s="62">
        <f ca="1">BL109*'SaaS - Cohorts (Logos)'!BL41</f>
        <v>0</v>
      </c>
      <c r="BM313" s="62">
        <f ca="1">BM109*'SaaS - Cohorts (Logos)'!BM41</f>
        <v>0</v>
      </c>
      <c r="BN313" s="62">
        <f ca="1">BN109*'SaaS - Cohorts (Logos)'!BN41</f>
        <v>0</v>
      </c>
      <c r="BO313" s="62">
        <f ca="1">BO109*'SaaS - Cohorts (Logos)'!BO41</f>
        <v>0</v>
      </c>
      <c r="BP313" s="62">
        <f ca="1">BP109*'SaaS - Cohorts (Logos)'!BP41</f>
        <v>0</v>
      </c>
      <c r="BQ313" s="62">
        <f ca="1">BQ109*'SaaS - Cohorts (Logos)'!BQ41</f>
        <v>0</v>
      </c>
      <c r="BR313" s="62">
        <f ca="1">BR109*'SaaS - Cohorts (Logos)'!BR41</f>
        <v>0</v>
      </c>
      <c r="BS313" s="62">
        <f ca="1">BS109*'SaaS - Cohorts (Logos)'!BS41</f>
        <v>0</v>
      </c>
      <c r="BT313" s="62">
        <f ca="1">BT109*'SaaS - Cohorts (Logos)'!BT41</f>
        <v>0</v>
      </c>
      <c r="BU313" s="62">
        <f ca="1">BU109*'SaaS - Cohorts (Logos)'!BU41</f>
        <v>0</v>
      </c>
      <c r="BV313" s="62">
        <f ca="1">BV109*'SaaS - Cohorts (Logos)'!BV41</f>
        <v>0</v>
      </c>
      <c r="BW313" s="62">
        <f ca="1">BW109*'SaaS - Cohorts (Logos)'!BW41</f>
        <v>0</v>
      </c>
      <c r="BX313" s="62">
        <f ca="1">BX109*'SaaS - Cohorts (Logos)'!BX41</f>
        <v>0</v>
      </c>
      <c r="BY313" s="62">
        <f ca="1">BY109*'SaaS - Cohorts (Logos)'!BY41</f>
        <v>0</v>
      </c>
      <c r="BZ313" s="62">
        <f ca="1">BZ109*'SaaS - Cohorts (Logos)'!BZ41</f>
        <v>0</v>
      </c>
      <c r="CA313" s="62">
        <f ca="1">CA109*'SaaS - Cohorts (Logos)'!CA41</f>
        <v>0</v>
      </c>
      <c r="CB313" s="62">
        <f ca="1">CB109*'SaaS - Cohorts (Logos)'!CB41</f>
        <v>0</v>
      </c>
      <c r="CC313" s="62">
        <f ca="1">CC109*'SaaS - Cohorts (Logos)'!CC41</f>
        <v>0</v>
      </c>
      <c r="CD313" s="62">
        <f ca="1">CD109*'SaaS - Cohorts (Logos)'!CD41</f>
        <v>0</v>
      </c>
      <c r="CE313" s="62">
        <f ca="1">CE109*'SaaS - Cohorts (Logos)'!CE41</f>
        <v>0</v>
      </c>
      <c r="CF313" s="62">
        <f ca="1">CF109*'SaaS - Cohorts (Logos)'!CF41</f>
        <v>0</v>
      </c>
      <c r="CG313" s="62">
        <f ca="1">CG109*'SaaS - Cohorts (Logos)'!CG41</f>
        <v>0</v>
      </c>
      <c r="CH313" s="62">
        <f ca="1">CH109*'SaaS - Cohorts (Logos)'!CH41</f>
        <v>0</v>
      </c>
      <c r="CI313" s="62">
        <f ca="1">CI109*'SaaS - Cohorts (Logos)'!CI41</f>
        <v>0</v>
      </c>
      <c r="CJ313" s="62">
        <f ca="1">CJ109*'SaaS - Cohorts (Logos)'!CJ41</f>
        <v>0</v>
      </c>
      <c r="CK313" s="62">
        <f ca="1">CK109*'SaaS - Cohorts (Logos)'!CK41</f>
        <v>0</v>
      </c>
      <c r="CL313" s="62">
        <f ca="1">CL109*'SaaS - Cohorts (Logos)'!CL41</f>
        <v>0</v>
      </c>
      <c r="CM313" s="62">
        <f ca="1">CM109*'SaaS - Cohorts (Logos)'!CM41</f>
        <v>0</v>
      </c>
      <c r="CN313" s="62">
        <f ca="1">CN109*'SaaS - Cohorts (Logos)'!CN41</f>
        <v>0</v>
      </c>
      <c r="CO313" s="62">
        <f ca="1">CO109*'SaaS - Cohorts (Logos)'!CO41</f>
        <v>0</v>
      </c>
      <c r="CP313" s="62">
        <f ca="1">CP109*'SaaS - Cohorts (Logos)'!CP41</f>
        <v>0</v>
      </c>
      <c r="CQ313" s="62">
        <f ca="1">CQ109*'SaaS - Cohorts (Logos)'!CQ41</f>
        <v>0</v>
      </c>
      <c r="CR313" s="62">
        <f ca="1">CR109*'SaaS - Cohorts (Logos)'!CR41</f>
        <v>0</v>
      </c>
      <c r="CS313" s="62">
        <f ca="1">CS109*'SaaS - Cohorts (Logos)'!CS41</f>
        <v>0</v>
      </c>
      <c r="CT313" s="62">
        <f ca="1">CT109*'SaaS - Cohorts (Logos)'!CT41</f>
        <v>0</v>
      </c>
      <c r="CU313" s="62">
        <f ca="1">CU109*'SaaS - Cohorts (Logos)'!CU41</f>
        <v>0</v>
      </c>
      <c r="CV313" s="62">
        <f ca="1">CV109*'SaaS - Cohorts (Logos)'!CV41</f>
        <v>0</v>
      </c>
      <c r="CW313" s="62">
        <f ca="1">CW109*'SaaS - Cohorts (Logos)'!CW41</f>
        <v>0</v>
      </c>
      <c r="CX313" s="62">
        <f ca="1">CX109*'SaaS - Cohorts (Logos)'!CX41</f>
        <v>0</v>
      </c>
      <c r="CY313" s="62">
        <f ca="1">CY109*'SaaS - Cohorts (Logos)'!CY41</f>
        <v>0</v>
      </c>
      <c r="CZ313" s="62">
        <f ca="1">CZ109*'SaaS - Cohorts (Logos)'!CZ41</f>
        <v>0</v>
      </c>
      <c r="DA313" s="62">
        <f ca="1">DA109*'SaaS - Cohorts (Logos)'!DA41</f>
        <v>0</v>
      </c>
      <c r="DB313" s="62">
        <f ca="1">DB109*'SaaS - Cohorts (Logos)'!DB41</f>
        <v>0</v>
      </c>
      <c r="DC313" s="62">
        <f ca="1">DC109*'SaaS - Cohorts (Logos)'!DC41</f>
        <v>0</v>
      </c>
      <c r="DD313" s="62">
        <f ca="1">DD109*'SaaS - Cohorts (Logos)'!DD41</f>
        <v>0</v>
      </c>
      <c r="DE313" s="62">
        <f ca="1">DE109*'SaaS - Cohorts (Logos)'!DE41</f>
        <v>0</v>
      </c>
      <c r="DF313" s="62">
        <f ca="1">DF109*'SaaS - Cohorts (Logos)'!DF41</f>
        <v>0</v>
      </c>
      <c r="DG313" s="62">
        <f ca="1">DG109*'SaaS - Cohorts (Logos)'!DG41</f>
        <v>0</v>
      </c>
      <c r="DH313" s="62">
        <f ca="1">DH109*'SaaS - Cohorts (Logos)'!DH41</f>
        <v>0</v>
      </c>
      <c r="DI313" s="62">
        <f ca="1">DI109*'SaaS - Cohorts (Logos)'!DI41</f>
        <v>0</v>
      </c>
      <c r="DJ313" s="62">
        <f ca="1">DJ109*'SaaS - Cohorts (Logos)'!DJ41</f>
        <v>0</v>
      </c>
      <c r="DK313" s="62">
        <f ca="1">DK109*'SaaS - Cohorts (Logos)'!DK41</f>
        <v>0</v>
      </c>
      <c r="DL313" s="62">
        <f ca="1">DL109*'SaaS - Cohorts (Logos)'!DL41</f>
        <v>0</v>
      </c>
      <c r="DM313" s="62">
        <f ca="1">DM109*'SaaS - Cohorts (Logos)'!DM41</f>
        <v>0</v>
      </c>
      <c r="DN313" s="62">
        <f ca="1">DN109*'SaaS - Cohorts (Logos)'!DN41</f>
        <v>0</v>
      </c>
      <c r="DO313" s="62">
        <f ca="1">DO109*'SaaS - Cohorts (Logos)'!DO41</f>
        <v>0</v>
      </c>
      <c r="DP313" s="62">
        <f ca="1">DP109*'SaaS - Cohorts (Logos)'!DP41</f>
        <v>0</v>
      </c>
      <c r="DQ313" s="62">
        <f ca="1">DQ109*'SaaS - Cohorts (Logos)'!DQ41</f>
        <v>0</v>
      </c>
      <c r="DR313" s="62">
        <f ca="1">DR109*'SaaS - Cohorts (Logos)'!DR41</f>
        <v>0</v>
      </c>
    </row>
    <row r="314" spans="2:122" ht="15.75" customHeight="1">
      <c r="B314" s="195">
        <v>44105</v>
      </c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62">
        <f ca="1">BK110*'SaaS - Cohorts (Logos)'!BK42</f>
        <v>0</v>
      </c>
      <c r="BL314" s="62">
        <f ca="1">BL110*'SaaS - Cohorts (Logos)'!BL42</f>
        <v>0</v>
      </c>
      <c r="BM314" s="62">
        <f ca="1">BM110*'SaaS - Cohorts (Logos)'!BM42</f>
        <v>0</v>
      </c>
      <c r="BN314" s="62">
        <f ca="1">BN110*'SaaS - Cohorts (Logos)'!BN42</f>
        <v>0</v>
      </c>
      <c r="BO314" s="62">
        <f ca="1">BO110*'SaaS - Cohorts (Logos)'!BO42</f>
        <v>0</v>
      </c>
      <c r="BP314" s="62">
        <f ca="1">BP110*'SaaS - Cohorts (Logos)'!BP42</f>
        <v>0</v>
      </c>
      <c r="BQ314" s="62">
        <f ca="1">BQ110*'SaaS - Cohorts (Logos)'!BQ42</f>
        <v>0</v>
      </c>
      <c r="BR314" s="62">
        <f ca="1">BR110*'SaaS - Cohorts (Logos)'!BR42</f>
        <v>0</v>
      </c>
      <c r="BS314" s="62">
        <f ca="1">BS110*'SaaS - Cohorts (Logos)'!BS42</f>
        <v>0</v>
      </c>
      <c r="BT314" s="62">
        <f ca="1">BT110*'SaaS - Cohorts (Logos)'!BT42</f>
        <v>0</v>
      </c>
      <c r="BU314" s="62">
        <f ca="1">BU110*'SaaS - Cohorts (Logos)'!BU42</f>
        <v>0</v>
      </c>
      <c r="BV314" s="62">
        <f ca="1">BV110*'SaaS - Cohorts (Logos)'!BV42</f>
        <v>0</v>
      </c>
      <c r="BW314" s="62">
        <f ca="1">BW110*'SaaS - Cohorts (Logos)'!BW42</f>
        <v>0</v>
      </c>
      <c r="BX314" s="62">
        <f ca="1">BX110*'SaaS - Cohorts (Logos)'!BX42</f>
        <v>0</v>
      </c>
      <c r="BY314" s="62">
        <f ca="1">BY110*'SaaS - Cohorts (Logos)'!BY42</f>
        <v>0</v>
      </c>
      <c r="BZ314" s="62">
        <f ca="1">BZ110*'SaaS - Cohorts (Logos)'!BZ42</f>
        <v>0</v>
      </c>
      <c r="CA314" s="62">
        <f ca="1">CA110*'SaaS - Cohorts (Logos)'!CA42</f>
        <v>0</v>
      </c>
      <c r="CB314" s="62">
        <f ca="1">CB110*'SaaS - Cohorts (Logos)'!CB42</f>
        <v>0</v>
      </c>
      <c r="CC314" s="62">
        <f ca="1">CC110*'SaaS - Cohorts (Logos)'!CC42</f>
        <v>0</v>
      </c>
      <c r="CD314" s="62">
        <f ca="1">CD110*'SaaS - Cohorts (Logos)'!CD42</f>
        <v>0</v>
      </c>
      <c r="CE314" s="62">
        <f ca="1">CE110*'SaaS - Cohorts (Logos)'!CE42</f>
        <v>0</v>
      </c>
      <c r="CF314" s="62">
        <f ca="1">CF110*'SaaS - Cohorts (Logos)'!CF42</f>
        <v>0</v>
      </c>
      <c r="CG314" s="62">
        <f ca="1">CG110*'SaaS - Cohorts (Logos)'!CG42</f>
        <v>0</v>
      </c>
      <c r="CH314" s="62">
        <f ca="1">CH110*'SaaS - Cohorts (Logos)'!CH42</f>
        <v>0</v>
      </c>
      <c r="CI314" s="62">
        <f ca="1">CI110*'SaaS - Cohorts (Logos)'!CI42</f>
        <v>0</v>
      </c>
      <c r="CJ314" s="62">
        <f ca="1">CJ110*'SaaS - Cohorts (Logos)'!CJ42</f>
        <v>0</v>
      </c>
      <c r="CK314" s="62">
        <f ca="1">CK110*'SaaS - Cohorts (Logos)'!CK42</f>
        <v>0</v>
      </c>
      <c r="CL314" s="62">
        <f ca="1">CL110*'SaaS - Cohorts (Logos)'!CL42</f>
        <v>0</v>
      </c>
      <c r="CM314" s="62">
        <f ca="1">CM110*'SaaS - Cohorts (Logos)'!CM42</f>
        <v>0</v>
      </c>
      <c r="CN314" s="62">
        <f ca="1">CN110*'SaaS - Cohorts (Logos)'!CN42</f>
        <v>0</v>
      </c>
      <c r="CO314" s="62">
        <f ca="1">CO110*'SaaS - Cohorts (Logos)'!CO42</f>
        <v>0</v>
      </c>
      <c r="CP314" s="62">
        <f ca="1">CP110*'SaaS - Cohorts (Logos)'!CP42</f>
        <v>0</v>
      </c>
      <c r="CQ314" s="62">
        <f ca="1">CQ110*'SaaS - Cohorts (Logos)'!CQ42</f>
        <v>0</v>
      </c>
      <c r="CR314" s="62">
        <f ca="1">CR110*'SaaS - Cohorts (Logos)'!CR42</f>
        <v>0</v>
      </c>
      <c r="CS314" s="62">
        <f ca="1">CS110*'SaaS - Cohorts (Logos)'!CS42</f>
        <v>0</v>
      </c>
      <c r="CT314" s="62">
        <f ca="1">CT110*'SaaS - Cohorts (Logos)'!CT42</f>
        <v>0</v>
      </c>
      <c r="CU314" s="62">
        <f ca="1">CU110*'SaaS - Cohorts (Logos)'!CU42</f>
        <v>0</v>
      </c>
      <c r="CV314" s="62">
        <f ca="1">CV110*'SaaS - Cohorts (Logos)'!CV42</f>
        <v>0</v>
      </c>
      <c r="CW314" s="62">
        <f ca="1">CW110*'SaaS - Cohorts (Logos)'!CW42</f>
        <v>0</v>
      </c>
      <c r="CX314" s="62">
        <f ca="1">CX110*'SaaS - Cohorts (Logos)'!CX42</f>
        <v>0</v>
      </c>
      <c r="CY314" s="62">
        <f ca="1">CY110*'SaaS - Cohorts (Logos)'!CY42</f>
        <v>0</v>
      </c>
      <c r="CZ314" s="62">
        <f ca="1">CZ110*'SaaS - Cohorts (Logos)'!CZ42</f>
        <v>0</v>
      </c>
      <c r="DA314" s="62">
        <f ca="1">DA110*'SaaS - Cohorts (Logos)'!DA42</f>
        <v>0</v>
      </c>
      <c r="DB314" s="62">
        <f ca="1">DB110*'SaaS - Cohorts (Logos)'!DB42</f>
        <v>0</v>
      </c>
      <c r="DC314" s="62">
        <f ca="1">DC110*'SaaS - Cohorts (Logos)'!DC42</f>
        <v>0</v>
      </c>
      <c r="DD314" s="62">
        <f ca="1">DD110*'SaaS - Cohorts (Logos)'!DD42</f>
        <v>0</v>
      </c>
      <c r="DE314" s="62">
        <f ca="1">DE110*'SaaS - Cohorts (Logos)'!DE42</f>
        <v>0</v>
      </c>
      <c r="DF314" s="62">
        <f ca="1">DF110*'SaaS - Cohorts (Logos)'!DF42</f>
        <v>0</v>
      </c>
      <c r="DG314" s="62">
        <f ca="1">DG110*'SaaS - Cohorts (Logos)'!DG42</f>
        <v>0</v>
      </c>
      <c r="DH314" s="62">
        <f ca="1">DH110*'SaaS - Cohorts (Logos)'!DH42</f>
        <v>0</v>
      </c>
      <c r="DI314" s="62">
        <f ca="1">DI110*'SaaS - Cohorts (Logos)'!DI42</f>
        <v>0</v>
      </c>
      <c r="DJ314" s="62">
        <f ca="1">DJ110*'SaaS - Cohorts (Logos)'!DJ42</f>
        <v>0</v>
      </c>
      <c r="DK314" s="62">
        <f ca="1">DK110*'SaaS - Cohorts (Logos)'!DK42</f>
        <v>0</v>
      </c>
      <c r="DL314" s="62">
        <f ca="1">DL110*'SaaS - Cohorts (Logos)'!DL42</f>
        <v>0</v>
      </c>
      <c r="DM314" s="62">
        <f ca="1">DM110*'SaaS - Cohorts (Logos)'!DM42</f>
        <v>0</v>
      </c>
      <c r="DN314" s="62">
        <f ca="1">DN110*'SaaS - Cohorts (Logos)'!DN42</f>
        <v>0</v>
      </c>
      <c r="DO314" s="62">
        <f ca="1">DO110*'SaaS - Cohorts (Logos)'!DO42</f>
        <v>0</v>
      </c>
      <c r="DP314" s="62">
        <f ca="1">DP110*'SaaS - Cohorts (Logos)'!DP42</f>
        <v>0</v>
      </c>
      <c r="DQ314" s="62">
        <f ca="1">DQ110*'SaaS - Cohorts (Logos)'!DQ42</f>
        <v>0</v>
      </c>
      <c r="DR314" s="62">
        <f ca="1">DR110*'SaaS - Cohorts (Logos)'!DR42</f>
        <v>0</v>
      </c>
    </row>
    <row r="315" spans="2:122" ht="15.75" customHeight="1">
      <c r="B315" s="195">
        <v>44136</v>
      </c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62">
        <f ca="1">BK111*'SaaS - Cohorts (Logos)'!BK43</f>
        <v>0</v>
      </c>
      <c r="BL315" s="62">
        <f ca="1">BL111*'SaaS - Cohorts (Logos)'!BL43</f>
        <v>0</v>
      </c>
      <c r="BM315" s="62">
        <f ca="1">BM111*'SaaS - Cohorts (Logos)'!BM43</f>
        <v>0</v>
      </c>
      <c r="BN315" s="62">
        <f ca="1">BN111*'SaaS - Cohorts (Logos)'!BN43</f>
        <v>0</v>
      </c>
      <c r="BO315" s="62">
        <f ca="1">BO111*'SaaS - Cohorts (Logos)'!BO43</f>
        <v>0</v>
      </c>
      <c r="BP315" s="62">
        <f ca="1">BP111*'SaaS - Cohorts (Logos)'!BP43</f>
        <v>0</v>
      </c>
      <c r="BQ315" s="62">
        <f ca="1">BQ111*'SaaS - Cohorts (Logos)'!BQ43</f>
        <v>0</v>
      </c>
      <c r="BR315" s="62">
        <f ca="1">BR111*'SaaS - Cohorts (Logos)'!BR43</f>
        <v>0</v>
      </c>
      <c r="BS315" s="62">
        <f ca="1">BS111*'SaaS - Cohorts (Logos)'!BS43</f>
        <v>0</v>
      </c>
      <c r="BT315" s="62">
        <f ca="1">BT111*'SaaS - Cohorts (Logos)'!BT43</f>
        <v>0</v>
      </c>
      <c r="BU315" s="62">
        <f ca="1">BU111*'SaaS - Cohorts (Logos)'!BU43</f>
        <v>0</v>
      </c>
      <c r="BV315" s="62">
        <f ca="1">BV111*'SaaS - Cohorts (Logos)'!BV43</f>
        <v>0</v>
      </c>
      <c r="BW315" s="62">
        <f ca="1">BW111*'SaaS - Cohorts (Logos)'!BW43</f>
        <v>0</v>
      </c>
      <c r="BX315" s="62">
        <f ca="1">BX111*'SaaS - Cohorts (Logos)'!BX43</f>
        <v>0</v>
      </c>
      <c r="BY315" s="62">
        <f ca="1">BY111*'SaaS - Cohorts (Logos)'!BY43</f>
        <v>0</v>
      </c>
      <c r="BZ315" s="62">
        <f ca="1">BZ111*'SaaS - Cohorts (Logos)'!BZ43</f>
        <v>0</v>
      </c>
      <c r="CA315" s="62">
        <f ca="1">CA111*'SaaS - Cohorts (Logos)'!CA43</f>
        <v>0</v>
      </c>
      <c r="CB315" s="62">
        <f ca="1">CB111*'SaaS - Cohorts (Logos)'!CB43</f>
        <v>0</v>
      </c>
      <c r="CC315" s="62">
        <f ca="1">CC111*'SaaS - Cohorts (Logos)'!CC43</f>
        <v>0</v>
      </c>
      <c r="CD315" s="62">
        <f ca="1">CD111*'SaaS - Cohorts (Logos)'!CD43</f>
        <v>0</v>
      </c>
      <c r="CE315" s="62">
        <f ca="1">CE111*'SaaS - Cohorts (Logos)'!CE43</f>
        <v>0</v>
      </c>
      <c r="CF315" s="62">
        <f ca="1">CF111*'SaaS - Cohorts (Logos)'!CF43</f>
        <v>0</v>
      </c>
      <c r="CG315" s="62">
        <f ca="1">CG111*'SaaS - Cohorts (Logos)'!CG43</f>
        <v>0</v>
      </c>
      <c r="CH315" s="62">
        <f ca="1">CH111*'SaaS - Cohorts (Logos)'!CH43</f>
        <v>0</v>
      </c>
      <c r="CI315" s="62">
        <f ca="1">CI111*'SaaS - Cohorts (Logos)'!CI43</f>
        <v>0</v>
      </c>
      <c r="CJ315" s="62">
        <f ca="1">CJ111*'SaaS - Cohorts (Logos)'!CJ43</f>
        <v>0</v>
      </c>
      <c r="CK315" s="62">
        <f ca="1">CK111*'SaaS - Cohorts (Logos)'!CK43</f>
        <v>0</v>
      </c>
      <c r="CL315" s="62">
        <f ca="1">CL111*'SaaS - Cohorts (Logos)'!CL43</f>
        <v>0</v>
      </c>
      <c r="CM315" s="62">
        <f ca="1">CM111*'SaaS - Cohorts (Logos)'!CM43</f>
        <v>0</v>
      </c>
      <c r="CN315" s="62">
        <f ca="1">CN111*'SaaS - Cohorts (Logos)'!CN43</f>
        <v>0</v>
      </c>
      <c r="CO315" s="62">
        <f ca="1">CO111*'SaaS - Cohorts (Logos)'!CO43</f>
        <v>0</v>
      </c>
      <c r="CP315" s="62">
        <f ca="1">CP111*'SaaS - Cohorts (Logos)'!CP43</f>
        <v>0</v>
      </c>
      <c r="CQ315" s="62">
        <f ca="1">CQ111*'SaaS - Cohorts (Logos)'!CQ43</f>
        <v>0</v>
      </c>
      <c r="CR315" s="62">
        <f ca="1">CR111*'SaaS - Cohorts (Logos)'!CR43</f>
        <v>0</v>
      </c>
      <c r="CS315" s="62">
        <f ca="1">CS111*'SaaS - Cohorts (Logos)'!CS43</f>
        <v>0</v>
      </c>
      <c r="CT315" s="62">
        <f ca="1">CT111*'SaaS - Cohorts (Logos)'!CT43</f>
        <v>0</v>
      </c>
      <c r="CU315" s="62">
        <f ca="1">CU111*'SaaS - Cohorts (Logos)'!CU43</f>
        <v>0</v>
      </c>
      <c r="CV315" s="62">
        <f ca="1">CV111*'SaaS - Cohorts (Logos)'!CV43</f>
        <v>0</v>
      </c>
      <c r="CW315" s="62">
        <f ca="1">CW111*'SaaS - Cohorts (Logos)'!CW43</f>
        <v>0</v>
      </c>
      <c r="CX315" s="62">
        <f ca="1">CX111*'SaaS - Cohorts (Logos)'!CX43</f>
        <v>0</v>
      </c>
      <c r="CY315" s="62">
        <f ca="1">CY111*'SaaS - Cohorts (Logos)'!CY43</f>
        <v>0</v>
      </c>
      <c r="CZ315" s="62">
        <f ca="1">CZ111*'SaaS - Cohorts (Logos)'!CZ43</f>
        <v>0</v>
      </c>
      <c r="DA315" s="62">
        <f ca="1">DA111*'SaaS - Cohorts (Logos)'!DA43</f>
        <v>0</v>
      </c>
      <c r="DB315" s="62">
        <f ca="1">DB111*'SaaS - Cohorts (Logos)'!DB43</f>
        <v>0</v>
      </c>
      <c r="DC315" s="62">
        <f ca="1">DC111*'SaaS - Cohorts (Logos)'!DC43</f>
        <v>0</v>
      </c>
      <c r="DD315" s="62">
        <f ca="1">DD111*'SaaS - Cohorts (Logos)'!DD43</f>
        <v>0</v>
      </c>
      <c r="DE315" s="62">
        <f ca="1">DE111*'SaaS - Cohorts (Logos)'!DE43</f>
        <v>0</v>
      </c>
      <c r="DF315" s="62">
        <f ca="1">DF111*'SaaS - Cohorts (Logos)'!DF43</f>
        <v>0</v>
      </c>
      <c r="DG315" s="62">
        <f ca="1">DG111*'SaaS - Cohorts (Logos)'!DG43</f>
        <v>0</v>
      </c>
      <c r="DH315" s="62">
        <f ca="1">DH111*'SaaS - Cohorts (Logos)'!DH43</f>
        <v>0</v>
      </c>
      <c r="DI315" s="62">
        <f ca="1">DI111*'SaaS - Cohorts (Logos)'!DI43</f>
        <v>0</v>
      </c>
      <c r="DJ315" s="62">
        <f ca="1">DJ111*'SaaS - Cohorts (Logos)'!DJ43</f>
        <v>0</v>
      </c>
      <c r="DK315" s="62">
        <f ca="1">DK111*'SaaS - Cohorts (Logos)'!DK43</f>
        <v>0</v>
      </c>
      <c r="DL315" s="62">
        <f ca="1">DL111*'SaaS - Cohorts (Logos)'!DL43</f>
        <v>0</v>
      </c>
      <c r="DM315" s="62">
        <f ca="1">DM111*'SaaS - Cohorts (Logos)'!DM43</f>
        <v>0</v>
      </c>
      <c r="DN315" s="62">
        <f ca="1">DN111*'SaaS - Cohorts (Logos)'!DN43</f>
        <v>0</v>
      </c>
      <c r="DO315" s="62">
        <f ca="1">DO111*'SaaS - Cohorts (Logos)'!DO43</f>
        <v>0</v>
      </c>
      <c r="DP315" s="62">
        <f ca="1">DP111*'SaaS - Cohorts (Logos)'!DP43</f>
        <v>0</v>
      </c>
      <c r="DQ315" s="62">
        <f ca="1">DQ111*'SaaS - Cohorts (Logos)'!DQ43</f>
        <v>0</v>
      </c>
      <c r="DR315" s="62">
        <f ca="1">DR111*'SaaS - Cohorts (Logos)'!DR43</f>
        <v>0</v>
      </c>
    </row>
    <row r="316" spans="2:122" ht="15.75" customHeight="1">
      <c r="B316" s="195">
        <v>44166</v>
      </c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62">
        <f ca="1">BK112*'SaaS - Cohorts (Logos)'!BK44</f>
        <v>0</v>
      </c>
      <c r="BL316" s="62">
        <f ca="1">BL112*'SaaS - Cohorts (Logos)'!BL44</f>
        <v>0</v>
      </c>
      <c r="BM316" s="62">
        <f ca="1">BM112*'SaaS - Cohorts (Logos)'!BM44</f>
        <v>0</v>
      </c>
      <c r="BN316" s="62">
        <f ca="1">BN112*'SaaS - Cohorts (Logos)'!BN44</f>
        <v>0</v>
      </c>
      <c r="BO316" s="62">
        <f ca="1">BO112*'SaaS - Cohorts (Logos)'!BO44</f>
        <v>0</v>
      </c>
      <c r="BP316" s="62">
        <f ca="1">BP112*'SaaS - Cohorts (Logos)'!BP44</f>
        <v>0</v>
      </c>
      <c r="BQ316" s="62">
        <f ca="1">BQ112*'SaaS - Cohorts (Logos)'!BQ44</f>
        <v>0</v>
      </c>
      <c r="BR316" s="62">
        <f ca="1">BR112*'SaaS - Cohorts (Logos)'!BR44</f>
        <v>0</v>
      </c>
      <c r="BS316" s="62">
        <f ca="1">BS112*'SaaS - Cohorts (Logos)'!BS44</f>
        <v>0</v>
      </c>
      <c r="BT316" s="62">
        <f ca="1">BT112*'SaaS - Cohorts (Logos)'!BT44</f>
        <v>0</v>
      </c>
      <c r="BU316" s="62">
        <f ca="1">BU112*'SaaS - Cohorts (Logos)'!BU44</f>
        <v>0</v>
      </c>
      <c r="BV316" s="62">
        <f ca="1">BV112*'SaaS - Cohorts (Logos)'!BV44</f>
        <v>0</v>
      </c>
      <c r="BW316" s="62">
        <f ca="1">BW112*'SaaS - Cohorts (Logos)'!BW44</f>
        <v>0</v>
      </c>
      <c r="BX316" s="62">
        <f ca="1">BX112*'SaaS - Cohorts (Logos)'!BX44</f>
        <v>0</v>
      </c>
      <c r="BY316" s="62">
        <f ca="1">BY112*'SaaS - Cohorts (Logos)'!BY44</f>
        <v>0</v>
      </c>
      <c r="BZ316" s="62">
        <f ca="1">BZ112*'SaaS - Cohorts (Logos)'!BZ44</f>
        <v>0</v>
      </c>
      <c r="CA316" s="62">
        <f ca="1">CA112*'SaaS - Cohorts (Logos)'!CA44</f>
        <v>0</v>
      </c>
      <c r="CB316" s="62">
        <f ca="1">CB112*'SaaS - Cohorts (Logos)'!CB44</f>
        <v>0</v>
      </c>
      <c r="CC316" s="62">
        <f ca="1">CC112*'SaaS - Cohorts (Logos)'!CC44</f>
        <v>0</v>
      </c>
      <c r="CD316" s="62">
        <f ca="1">CD112*'SaaS - Cohorts (Logos)'!CD44</f>
        <v>0</v>
      </c>
      <c r="CE316" s="62">
        <f ca="1">CE112*'SaaS - Cohorts (Logos)'!CE44</f>
        <v>0</v>
      </c>
      <c r="CF316" s="62">
        <f ca="1">CF112*'SaaS - Cohorts (Logos)'!CF44</f>
        <v>0</v>
      </c>
      <c r="CG316" s="62">
        <f ca="1">CG112*'SaaS - Cohorts (Logos)'!CG44</f>
        <v>0</v>
      </c>
      <c r="CH316" s="62">
        <f ca="1">CH112*'SaaS - Cohorts (Logos)'!CH44</f>
        <v>0</v>
      </c>
      <c r="CI316" s="62">
        <f ca="1">CI112*'SaaS - Cohorts (Logos)'!CI44</f>
        <v>0</v>
      </c>
      <c r="CJ316" s="62">
        <f ca="1">CJ112*'SaaS - Cohorts (Logos)'!CJ44</f>
        <v>0</v>
      </c>
      <c r="CK316" s="62">
        <f ca="1">CK112*'SaaS - Cohorts (Logos)'!CK44</f>
        <v>0</v>
      </c>
      <c r="CL316" s="62">
        <f ca="1">CL112*'SaaS - Cohorts (Logos)'!CL44</f>
        <v>0</v>
      </c>
      <c r="CM316" s="62">
        <f ca="1">CM112*'SaaS - Cohorts (Logos)'!CM44</f>
        <v>0</v>
      </c>
      <c r="CN316" s="62">
        <f ca="1">CN112*'SaaS - Cohorts (Logos)'!CN44</f>
        <v>0</v>
      </c>
      <c r="CO316" s="62">
        <f ca="1">CO112*'SaaS - Cohorts (Logos)'!CO44</f>
        <v>0</v>
      </c>
      <c r="CP316" s="62">
        <f ca="1">CP112*'SaaS - Cohorts (Logos)'!CP44</f>
        <v>0</v>
      </c>
      <c r="CQ316" s="62">
        <f ca="1">CQ112*'SaaS - Cohorts (Logos)'!CQ44</f>
        <v>0</v>
      </c>
      <c r="CR316" s="62">
        <f ca="1">CR112*'SaaS - Cohorts (Logos)'!CR44</f>
        <v>0</v>
      </c>
      <c r="CS316" s="62">
        <f ca="1">CS112*'SaaS - Cohorts (Logos)'!CS44</f>
        <v>0</v>
      </c>
      <c r="CT316" s="62">
        <f ca="1">CT112*'SaaS - Cohorts (Logos)'!CT44</f>
        <v>0</v>
      </c>
      <c r="CU316" s="62">
        <f ca="1">CU112*'SaaS - Cohorts (Logos)'!CU44</f>
        <v>0</v>
      </c>
      <c r="CV316" s="62">
        <f ca="1">CV112*'SaaS - Cohorts (Logos)'!CV44</f>
        <v>0</v>
      </c>
      <c r="CW316" s="62">
        <f ca="1">CW112*'SaaS - Cohorts (Logos)'!CW44</f>
        <v>0</v>
      </c>
      <c r="CX316" s="62">
        <f ca="1">CX112*'SaaS - Cohorts (Logos)'!CX44</f>
        <v>0</v>
      </c>
      <c r="CY316" s="62">
        <f ca="1">CY112*'SaaS - Cohorts (Logos)'!CY44</f>
        <v>0</v>
      </c>
      <c r="CZ316" s="62">
        <f ca="1">CZ112*'SaaS - Cohorts (Logos)'!CZ44</f>
        <v>0</v>
      </c>
      <c r="DA316" s="62">
        <f ca="1">DA112*'SaaS - Cohorts (Logos)'!DA44</f>
        <v>0</v>
      </c>
      <c r="DB316" s="62">
        <f ca="1">DB112*'SaaS - Cohorts (Logos)'!DB44</f>
        <v>0</v>
      </c>
      <c r="DC316" s="62">
        <f ca="1">DC112*'SaaS - Cohorts (Logos)'!DC44</f>
        <v>0</v>
      </c>
      <c r="DD316" s="62">
        <f ca="1">DD112*'SaaS - Cohorts (Logos)'!DD44</f>
        <v>0</v>
      </c>
      <c r="DE316" s="62">
        <f ca="1">DE112*'SaaS - Cohorts (Logos)'!DE44</f>
        <v>0</v>
      </c>
      <c r="DF316" s="62">
        <f ca="1">DF112*'SaaS - Cohorts (Logos)'!DF44</f>
        <v>0</v>
      </c>
      <c r="DG316" s="62">
        <f ca="1">DG112*'SaaS - Cohorts (Logos)'!DG44</f>
        <v>0</v>
      </c>
      <c r="DH316" s="62">
        <f ca="1">DH112*'SaaS - Cohorts (Logos)'!DH44</f>
        <v>0</v>
      </c>
      <c r="DI316" s="62">
        <f ca="1">DI112*'SaaS - Cohorts (Logos)'!DI44</f>
        <v>0</v>
      </c>
      <c r="DJ316" s="62">
        <f ca="1">DJ112*'SaaS - Cohorts (Logos)'!DJ44</f>
        <v>0</v>
      </c>
      <c r="DK316" s="62">
        <f ca="1">DK112*'SaaS - Cohorts (Logos)'!DK44</f>
        <v>0</v>
      </c>
      <c r="DL316" s="62">
        <f ca="1">DL112*'SaaS - Cohorts (Logos)'!DL44</f>
        <v>0</v>
      </c>
      <c r="DM316" s="62">
        <f ca="1">DM112*'SaaS - Cohorts (Logos)'!DM44</f>
        <v>0</v>
      </c>
      <c r="DN316" s="62">
        <f ca="1">DN112*'SaaS - Cohorts (Logos)'!DN44</f>
        <v>0</v>
      </c>
      <c r="DO316" s="62">
        <f ca="1">DO112*'SaaS - Cohorts (Logos)'!DO44</f>
        <v>0</v>
      </c>
      <c r="DP316" s="62">
        <f ca="1">DP112*'SaaS - Cohorts (Logos)'!DP44</f>
        <v>0</v>
      </c>
      <c r="DQ316" s="62">
        <f ca="1">DQ112*'SaaS - Cohorts (Logos)'!DQ44</f>
        <v>0</v>
      </c>
      <c r="DR316" s="62">
        <f ca="1">DR112*'SaaS - Cohorts (Logos)'!DR44</f>
        <v>0</v>
      </c>
    </row>
    <row r="317" spans="2:122" ht="15.75" customHeight="1">
      <c r="B317" s="195">
        <v>44197</v>
      </c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62">
        <f ca="1">BK113*'SaaS - Cohorts (Logos)'!BK45</f>
        <v>0</v>
      </c>
      <c r="BL317" s="62">
        <f ca="1">BL113*'SaaS - Cohorts (Logos)'!BL45</f>
        <v>0</v>
      </c>
      <c r="BM317" s="62">
        <f ca="1">BM113*'SaaS - Cohorts (Logos)'!BM45</f>
        <v>0</v>
      </c>
      <c r="BN317" s="62">
        <f ca="1">BN113*'SaaS - Cohorts (Logos)'!BN45</f>
        <v>0</v>
      </c>
      <c r="BO317" s="62">
        <f ca="1">BO113*'SaaS - Cohorts (Logos)'!BO45</f>
        <v>0</v>
      </c>
      <c r="BP317" s="62">
        <f ca="1">BP113*'SaaS - Cohorts (Logos)'!BP45</f>
        <v>0</v>
      </c>
      <c r="BQ317" s="62">
        <f ca="1">BQ113*'SaaS - Cohorts (Logos)'!BQ45</f>
        <v>0</v>
      </c>
      <c r="BR317" s="62">
        <f ca="1">BR113*'SaaS - Cohorts (Logos)'!BR45</f>
        <v>0</v>
      </c>
      <c r="BS317" s="62">
        <f ca="1">BS113*'SaaS - Cohorts (Logos)'!BS45</f>
        <v>0</v>
      </c>
      <c r="BT317" s="62">
        <f ca="1">BT113*'SaaS - Cohorts (Logos)'!BT45</f>
        <v>0</v>
      </c>
      <c r="BU317" s="62">
        <f ca="1">BU113*'SaaS - Cohorts (Logos)'!BU45</f>
        <v>0</v>
      </c>
      <c r="BV317" s="62">
        <f ca="1">BV113*'SaaS - Cohorts (Logos)'!BV45</f>
        <v>0</v>
      </c>
      <c r="BW317" s="62">
        <f ca="1">BW113*'SaaS - Cohorts (Logos)'!BW45</f>
        <v>0</v>
      </c>
      <c r="BX317" s="62">
        <f ca="1">BX113*'SaaS - Cohorts (Logos)'!BX45</f>
        <v>0</v>
      </c>
      <c r="BY317" s="62">
        <f ca="1">BY113*'SaaS - Cohorts (Logos)'!BY45</f>
        <v>0</v>
      </c>
      <c r="BZ317" s="62">
        <f ca="1">BZ113*'SaaS - Cohorts (Logos)'!BZ45</f>
        <v>0</v>
      </c>
      <c r="CA317" s="62">
        <f ca="1">CA113*'SaaS - Cohorts (Logos)'!CA45</f>
        <v>0</v>
      </c>
      <c r="CB317" s="62">
        <f ca="1">CB113*'SaaS - Cohorts (Logos)'!CB45</f>
        <v>0</v>
      </c>
      <c r="CC317" s="62">
        <f ca="1">CC113*'SaaS - Cohorts (Logos)'!CC45</f>
        <v>0</v>
      </c>
      <c r="CD317" s="62">
        <f ca="1">CD113*'SaaS - Cohorts (Logos)'!CD45</f>
        <v>0</v>
      </c>
      <c r="CE317" s="62">
        <f ca="1">CE113*'SaaS - Cohorts (Logos)'!CE45</f>
        <v>0</v>
      </c>
      <c r="CF317" s="62">
        <f ca="1">CF113*'SaaS - Cohorts (Logos)'!CF45</f>
        <v>0</v>
      </c>
      <c r="CG317" s="62">
        <f ca="1">CG113*'SaaS - Cohorts (Logos)'!CG45</f>
        <v>0</v>
      </c>
      <c r="CH317" s="62">
        <f ca="1">CH113*'SaaS - Cohorts (Logos)'!CH45</f>
        <v>0</v>
      </c>
      <c r="CI317" s="62">
        <f ca="1">CI113*'SaaS - Cohorts (Logos)'!CI45</f>
        <v>0</v>
      </c>
      <c r="CJ317" s="62">
        <f ca="1">CJ113*'SaaS - Cohorts (Logos)'!CJ45</f>
        <v>0</v>
      </c>
      <c r="CK317" s="62">
        <f ca="1">CK113*'SaaS - Cohorts (Logos)'!CK45</f>
        <v>0</v>
      </c>
      <c r="CL317" s="62">
        <f ca="1">CL113*'SaaS - Cohorts (Logos)'!CL45</f>
        <v>0</v>
      </c>
      <c r="CM317" s="62">
        <f ca="1">CM113*'SaaS - Cohorts (Logos)'!CM45</f>
        <v>0</v>
      </c>
      <c r="CN317" s="62">
        <f ca="1">CN113*'SaaS - Cohorts (Logos)'!CN45</f>
        <v>0</v>
      </c>
      <c r="CO317" s="62">
        <f ca="1">CO113*'SaaS - Cohorts (Logos)'!CO45</f>
        <v>0</v>
      </c>
      <c r="CP317" s="62">
        <f ca="1">CP113*'SaaS - Cohorts (Logos)'!CP45</f>
        <v>0</v>
      </c>
      <c r="CQ317" s="62">
        <f ca="1">CQ113*'SaaS - Cohorts (Logos)'!CQ45</f>
        <v>0</v>
      </c>
      <c r="CR317" s="62">
        <f ca="1">CR113*'SaaS - Cohorts (Logos)'!CR45</f>
        <v>0</v>
      </c>
      <c r="CS317" s="62">
        <f ca="1">CS113*'SaaS - Cohorts (Logos)'!CS45</f>
        <v>0</v>
      </c>
      <c r="CT317" s="62">
        <f ca="1">CT113*'SaaS - Cohorts (Logos)'!CT45</f>
        <v>0</v>
      </c>
      <c r="CU317" s="62">
        <f ca="1">CU113*'SaaS - Cohorts (Logos)'!CU45</f>
        <v>0</v>
      </c>
      <c r="CV317" s="62">
        <f ca="1">CV113*'SaaS - Cohorts (Logos)'!CV45</f>
        <v>0</v>
      </c>
      <c r="CW317" s="62">
        <f ca="1">CW113*'SaaS - Cohorts (Logos)'!CW45</f>
        <v>0</v>
      </c>
      <c r="CX317" s="62">
        <f ca="1">CX113*'SaaS - Cohorts (Logos)'!CX45</f>
        <v>0</v>
      </c>
      <c r="CY317" s="62">
        <f ca="1">CY113*'SaaS - Cohorts (Logos)'!CY45</f>
        <v>0</v>
      </c>
      <c r="CZ317" s="62">
        <f ca="1">CZ113*'SaaS - Cohorts (Logos)'!CZ45</f>
        <v>0</v>
      </c>
      <c r="DA317" s="62">
        <f ca="1">DA113*'SaaS - Cohorts (Logos)'!DA45</f>
        <v>0</v>
      </c>
      <c r="DB317" s="62">
        <f ca="1">DB113*'SaaS - Cohorts (Logos)'!DB45</f>
        <v>0</v>
      </c>
      <c r="DC317" s="62">
        <f ca="1">DC113*'SaaS - Cohorts (Logos)'!DC45</f>
        <v>0</v>
      </c>
      <c r="DD317" s="62">
        <f ca="1">DD113*'SaaS - Cohorts (Logos)'!DD45</f>
        <v>0</v>
      </c>
      <c r="DE317" s="62">
        <f ca="1">DE113*'SaaS - Cohorts (Logos)'!DE45</f>
        <v>0</v>
      </c>
      <c r="DF317" s="62">
        <f ca="1">DF113*'SaaS - Cohorts (Logos)'!DF45</f>
        <v>0</v>
      </c>
      <c r="DG317" s="62">
        <f ca="1">DG113*'SaaS - Cohorts (Logos)'!DG45</f>
        <v>0</v>
      </c>
      <c r="DH317" s="62">
        <f ca="1">DH113*'SaaS - Cohorts (Logos)'!DH45</f>
        <v>0</v>
      </c>
      <c r="DI317" s="62">
        <f ca="1">DI113*'SaaS - Cohorts (Logos)'!DI45</f>
        <v>0</v>
      </c>
      <c r="DJ317" s="62">
        <f ca="1">DJ113*'SaaS - Cohorts (Logos)'!DJ45</f>
        <v>0</v>
      </c>
      <c r="DK317" s="62">
        <f ca="1">DK113*'SaaS - Cohorts (Logos)'!DK45</f>
        <v>0</v>
      </c>
      <c r="DL317" s="62">
        <f ca="1">DL113*'SaaS - Cohorts (Logos)'!DL45</f>
        <v>0</v>
      </c>
      <c r="DM317" s="62">
        <f ca="1">DM113*'SaaS - Cohorts (Logos)'!DM45</f>
        <v>0</v>
      </c>
      <c r="DN317" s="62">
        <f ca="1">DN113*'SaaS - Cohorts (Logos)'!DN45</f>
        <v>0</v>
      </c>
      <c r="DO317" s="62">
        <f ca="1">DO113*'SaaS - Cohorts (Logos)'!DO45</f>
        <v>0</v>
      </c>
      <c r="DP317" s="62">
        <f ca="1">DP113*'SaaS - Cohorts (Logos)'!DP45</f>
        <v>0</v>
      </c>
      <c r="DQ317" s="62">
        <f ca="1">DQ113*'SaaS - Cohorts (Logos)'!DQ45</f>
        <v>0</v>
      </c>
      <c r="DR317" s="62">
        <f ca="1">DR113*'SaaS - Cohorts (Logos)'!DR45</f>
        <v>0</v>
      </c>
    </row>
    <row r="318" spans="2:122" ht="15.75" customHeight="1">
      <c r="B318" s="195">
        <v>44228</v>
      </c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62">
        <f ca="1">BK114*'SaaS - Cohorts (Logos)'!BK46</f>
        <v>0</v>
      </c>
      <c r="BL318" s="62">
        <f ca="1">BL114*'SaaS - Cohorts (Logos)'!BL46</f>
        <v>0</v>
      </c>
      <c r="BM318" s="62">
        <f ca="1">BM114*'SaaS - Cohorts (Logos)'!BM46</f>
        <v>0</v>
      </c>
      <c r="BN318" s="62">
        <f ca="1">BN114*'SaaS - Cohorts (Logos)'!BN46</f>
        <v>0</v>
      </c>
      <c r="BO318" s="62">
        <f ca="1">BO114*'SaaS - Cohorts (Logos)'!BO46</f>
        <v>0</v>
      </c>
      <c r="BP318" s="62">
        <f ca="1">BP114*'SaaS - Cohorts (Logos)'!BP46</f>
        <v>0</v>
      </c>
      <c r="BQ318" s="62">
        <f ca="1">BQ114*'SaaS - Cohorts (Logos)'!BQ46</f>
        <v>0</v>
      </c>
      <c r="BR318" s="62">
        <f ca="1">BR114*'SaaS - Cohorts (Logos)'!BR46</f>
        <v>0</v>
      </c>
      <c r="BS318" s="62">
        <f ca="1">BS114*'SaaS - Cohorts (Logos)'!BS46</f>
        <v>0</v>
      </c>
      <c r="BT318" s="62">
        <f ca="1">BT114*'SaaS - Cohorts (Logos)'!BT46</f>
        <v>0</v>
      </c>
      <c r="BU318" s="62">
        <f ca="1">BU114*'SaaS - Cohorts (Logos)'!BU46</f>
        <v>0</v>
      </c>
      <c r="BV318" s="62">
        <f ca="1">BV114*'SaaS - Cohorts (Logos)'!BV46</f>
        <v>0</v>
      </c>
      <c r="BW318" s="62">
        <f ca="1">BW114*'SaaS - Cohorts (Logos)'!BW46</f>
        <v>0</v>
      </c>
      <c r="BX318" s="62">
        <f ca="1">BX114*'SaaS - Cohorts (Logos)'!BX46</f>
        <v>0</v>
      </c>
      <c r="BY318" s="62">
        <f ca="1">BY114*'SaaS - Cohorts (Logos)'!BY46</f>
        <v>0</v>
      </c>
      <c r="BZ318" s="62">
        <f ca="1">BZ114*'SaaS - Cohorts (Logos)'!BZ46</f>
        <v>0</v>
      </c>
      <c r="CA318" s="62">
        <f ca="1">CA114*'SaaS - Cohorts (Logos)'!CA46</f>
        <v>0</v>
      </c>
      <c r="CB318" s="62">
        <f ca="1">CB114*'SaaS - Cohorts (Logos)'!CB46</f>
        <v>0</v>
      </c>
      <c r="CC318" s="62">
        <f ca="1">CC114*'SaaS - Cohorts (Logos)'!CC46</f>
        <v>0</v>
      </c>
      <c r="CD318" s="62">
        <f ca="1">CD114*'SaaS - Cohorts (Logos)'!CD46</f>
        <v>0</v>
      </c>
      <c r="CE318" s="62">
        <f ca="1">CE114*'SaaS - Cohorts (Logos)'!CE46</f>
        <v>0</v>
      </c>
      <c r="CF318" s="62">
        <f ca="1">CF114*'SaaS - Cohorts (Logos)'!CF46</f>
        <v>0</v>
      </c>
      <c r="CG318" s="62">
        <f ca="1">CG114*'SaaS - Cohorts (Logos)'!CG46</f>
        <v>0</v>
      </c>
      <c r="CH318" s="62">
        <f ca="1">CH114*'SaaS - Cohorts (Logos)'!CH46</f>
        <v>0</v>
      </c>
      <c r="CI318" s="62">
        <f ca="1">CI114*'SaaS - Cohorts (Logos)'!CI46</f>
        <v>0</v>
      </c>
      <c r="CJ318" s="62">
        <f ca="1">CJ114*'SaaS - Cohorts (Logos)'!CJ46</f>
        <v>0</v>
      </c>
      <c r="CK318" s="62">
        <f ca="1">CK114*'SaaS - Cohorts (Logos)'!CK46</f>
        <v>0</v>
      </c>
      <c r="CL318" s="62">
        <f ca="1">CL114*'SaaS - Cohorts (Logos)'!CL46</f>
        <v>0</v>
      </c>
      <c r="CM318" s="62">
        <f ca="1">CM114*'SaaS - Cohorts (Logos)'!CM46</f>
        <v>0</v>
      </c>
      <c r="CN318" s="62">
        <f ca="1">CN114*'SaaS - Cohorts (Logos)'!CN46</f>
        <v>0</v>
      </c>
      <c r="CO318" s="62">
        <f ca="1">CO114*'SaaS - Cohorts (Logos)'!CO46</f>
        <v>0</v>
      </c>
      <c r="CP318" s="62">
        <f ca="1">CP114*'SaaS - Cohorts (Logos)'!CP46</f>
        <v>0</v>
      </c>
      <c r="CQ318" s="62">
        <f ca="1">CQ114*'SaaS - Cohorts (Logos)'!CQ46</f>
        <v>0</v>
      </c>
      <c r="CR318" s="62">
        <f ca="1">CR114*'SaaS - Cohorts (Logos)'!CR46</f>
        <v>0</v>
      </c>
      <c r="CS318" s="62">
        <f ca="1">CS114*'SaaS - Cohorts (Logos)'!CS46</f>
        <v>0</v>
      </c>
      <c r="CT318" s="62">
        <f ca="1">CT114*'SaaS - Cohorts (Logos)'!CT46</f>
        <v>0</v>
      </c>
      <c r="CU318" s="62">
        <f ca="1">CU114*'SaaS - Cohorts (Logos)'!CU46</f>
        <v>0</v>
      </c>
      <c r="CV318" s="62">
        <f ca="1">CV114*'SaaS - Cohorts (Logos)'!CV46</f>
        <v>0</v>
      </c>
      <c r="CW318" s="62">
        <f ca="1">CW114*'SaaS - Cohorts (Logos)'!CW46</f>
        <v>0</v>
      </c>
      <c r="CX318" s="62">
        <f ca="1">CX114*'SaaS - Cohorts (Logos)'!CX46</f>
        <v>0</v>
      </c>
      <c r="CY318" s="62">
        <f ca="1">CY114*'SaaS - Cohorts (Logos)'!CY46</f>
        <v>0</v>
      </c>
      <c r="CZ318" s="62">
        <f ca="1">CZ114*'SaaS - Cohorts (Logos)'!CZ46</f>
        <v>0</v>
      </c>
      <c r="DA318" s="62">
        <f ca="1">DA114*'SaaS - Cohorts (Logos)'!DA46</f>
        <v>0</v>
      </c>
      <c r="DB318" s="62">
        <f ca="1">DB114*'SaaS - Cohorts (Logos)'!DB46</f>
        <v>0</v>
      </c>
      <c r="DC318" s="62">
        <f ca="1">DC114*'SaaS - Cohorts (Logos)'!DC46</f>
        <v>0</v>
      </c>
      <c r="DD318" s="62">
        <f ca="1">DD114*'SaaS - Cohorts (Logos)'!DD46</f>
        <v>0</v>
      </c>
      <c r="DE318" s="62">
        <f ca="1">DE114*'SaaS - Cohorts (Logos)'!DE46</f>
        <v>0</v>
      </c>
      <c r="DF318" s="62">
        <f ca="1">DF114*'SaaS - Cohorts (Logos)'!DF46</f>
        <v>0</v>
      </c>
      <c r="DG318" s="62">
        <f ca="1">DG114*'SaaS - Cohorts (Logos)'!DG46</f>
        <v>0</v>
      </c>
      <c r="DH318" s="62">
        <f ca="1">DH114*'SaaS - Cohorts (Logos)'!DH46</f>
        <v>0</v>
      </c>
      <c r="DI318" s="62">
        <f ca="1">DI114*'SaaS - Cohorts (Logos)'!DI46</f>
        <v>0</v>
      </c>
      <c r="DJ318" s="62">
        <f ca="1">DJ114*'SaaS - Cohorts (Logos)'!DJ46</f>
        <v>0</v>
      </c>
      <c r="DK318" s="62">
        <f ca="1">DK114*'SaaS - Cohorts (Logos)'!DK46</f>
        <v>0</v>
      </c>
      <c r="DL318" s="62">
        <f ca="1">DL114*'SaaS - Cohorts (Logos)'!DL46</f>
        <v>0</v>
      </c>
      <c r="DM318" s="62">
        <f ca="1">DM114*'SaaS - Cohorts (Logos)'!DM46</f>
        <v>0</v>
      </c>
      <c r="DN318" s="62">
        <f ca="1">DN114*'SaaS - Cohorts (Logos)'!DN46</f>
        <v>0</v>
      </c>
      <c r="DO318" s="62">
        <f ca="1">DO114*'SaaS - Cohorts (Logos)'!DO46</f>
        <v>0</v>
      </c>
      <c r="DP318" s="62">
        <f ca="1">DP114*'SaaS - Cohorts (Logos)'!DP46</f>
        <v>0</v>
      </c>
      <c r="DQ318" s="62">
        <f ca="1">DQ114*'SaaS - Cohorts (Logos)'!DQ46</f>
        <v>0</v>
      </c>
      <c r="DR318" s="62">
        <f ca="1">DR114*'SaaS - Cohorts (Logos)'!DR46</f>
        <v>0</v>
      </c>
    </row>
    <row r="319" spans="2:122" ht="15.75" customHeight="1">
      <c r="B319" s="195">
        <v>44256</v>
      </c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62">
        <f ca="1">BK115*'SaaS - Cohorts (Logos)'!BK47</f>
        <v>0</v>
      </c>
      <c r="BL319" s="62">
        <f ca="1">BL115*'SaaS - Cohorts (Logos)'!BL47</f>
        <v>0</v>
      </c>
      <c r="BM319" s="62">
        <f ca="1">BM115*'SaaS - Cohorts (Logos)'!BM47</f>
        <v>0</v>
      </c>
      <c r="BN319" s="62">
        <f ca="1">BN115*'SaaS - Cohorts (Logos)'!BN47</f>
        <v>0</v>
      </c>
      <c r="BO319" s="62">
        <f ca="1">BO115*'SaaS - Cohorts (Logos)'!BO47</f>
        <v>0</v>
      </c>
      <c r="BP319" s="62">
        <f ca="1">BP115*'SaaS - Cohorts (Logos)'!BP47</f>
        <v>0</v>
      </c>
      <c r="BQ319" s="62">
        <f ca="1">BQ115*'SaaS - Cohorts (Logos)'!BQ47</f>
        <v>0</v>
      </c>
      <c r="BR319" s="62">
        <f ca="1">BR115*'SaaS - Cohorts (Logos)'!BR47</f>
        <v>0</v>
      </c>
      <c r="BS319" s="62">
        <f ca="1">BS115*'SaaS - Cohorts (Logos)'!BS47</f>
        <v>0</v>
      </c>
      <c r="BT319" s="62">
        <f ca="1">BT115*'SaaS - Cohorts (Logos)'!BT47</f>
        <v>0</v>
      </c>
      <c r="BU319" s="62">
        <f ca="1">BU115*'SaaS - Cohorts (Logos)'!BU47</f>
        <v>0</v>
      </c>
      <c r="BV319" s="62">
        <f ca="1">BV115*'SaaS - Cohorts (Logos)'!BV47</f>
        <v>0</v>
      </c>
      <c r="BW319" s="62">
        <f ca="1">BW115*'SaaS - Cohorts (Logos)'!BW47</f>
        <v>0</v>
      </c>
      <c r="BX319" s="62">
        <f ca="1">BX115*'SaaS - Cohorts (Logos)'!BX47</f>
        <v>0</v>
      </c>
      <c r="BY319" s="62">
        <f ca="1">BY115*'SaaS - Cohorts (Logos)'!BY47</f>
        <v>0</v>
      </c>
      <c r="BZ319" s="62">
        <f ca="1">BZ115*'SaaS - Cohorts (Logos)'!BZ47</f>
        <v>0</v>
      </c>
      <c r="CA319" s="62">
        <f ca="1">CA115*'SaaS - Cohorts (Logos)'!CA47</f>
        <v>0</v>
      </c>
      <c r="CB319" s="62">
        <f ca="1">CB115*'SaaS - Cohorts (Logos)'!CB47</f>
        <v>0</v>
      </c>
      <c r="CC319" s="62">
        <f ca="1">CC115*'SaaS - Cohorts (Logos)'!CC47</f>
        <v>0</v>
      </c>
      <c r="CD319" s="62">
        <f ca="1">CD115*'SaaS - Cohorts (Logos)'!CD47</f>
        <v>0</v>
      </c>
      <c r="CE319" s="62">
        <f ca="1">CE115*'SaaS - Cohorts (Logos)'!CE47</f>
        <v>0</v>
      </c>
      <c r="CF319" s="62">
        <f ca="1">CF115*'SaaS - Cohorts (Logos)'!CF47</f>
        <v>0</v>
      </c>
      <c r="CG319" s="62">
        <f ca="1">CG115*'SaaS - Cohorts (Logos)'!CG47</f>
        <v>0</v>
      </c>
      <c r="CH319" s="62">
        <f ca="1">CH115*'SaaS - Cohorts (Logos)'!CH47</f>
        <v>0</v>
      </c>
      <c r="CI319" s="62">
        <f ca="1">CI115*'SaaS - Cohorts (Logos)'!CI47</f>
        <v>0</v>
      </c>
      <c r="CJ319" s="62">
        <f ca="1">CJ115*'SaaS - Cohorts (Logos)'!CJ47</f>
        <v>0</v>
      </c>
      <c r="CK319" s="62">
        <f ca="1">CK115*'SaaS - Cohorts (Logos)'!CK47</f>
        <v>0</v>
      </c>
      <c r="CL319" s="62">
        <f ca="1">CL115*'SaaS - Cohorts (Logos)'!CL47</f>
        <v>0</v>
      </c>
      <c r="CM319" s="62">
        <f ca="1">CM115*'SaaS - Cohorts (Logos)'!CM47</f>
        <v>0</v>
      </c>
      <c r="CN319" s="62">
        <f ca="1">CN115*'SaaS - Cohorts (Logos)'!CN47</f>
        <v>0</v>
      </c>
      <c r="CO319" s="62">
        <f ca="1">CO115*'SaaS - Cohorts (Logos)'!CO47</f>
        <v>0</v>
      </c>
      <c r="CP319" s="62">
        <f ca="1">CP115*'SaaS - Cohorts (Logos)'!CP47</f>
        <v>0</v>
      </c>
      <c r="CQ319" s="62">
        <f ca="1">CQ115*'SaaS - Cohorts (Logos)'!CQ47</f>
        <v>0</v>
      </c>
      <c r="CR319" s="62">
        <f ca="1">CR115*'SaaS - Cohorts (Logos)'!CR47</f>
        <v>0</v>
      </c>
      <c r="CS319" s="62">
        <f ca="1">CS115*'SaaS - Cohorts (Logos)'!CS47</f>
        <v>0</v>
      </c>
      <c r="CT319" s="62">
        <f ca="1">CT115*'SaaS - Cohorts (Logos)'!CT47</f>
        <v>0</v>
      </c>
      <c r="CU319" s="62">
        <f ca="1">CU115*'SaaS - Cohorts (Logos)'!CU47</f>
        <v>0</v>
      </c>
      <c r="CV319" s="62">
        <f ca="1">CV115*'SaaS - Cohorts (Logos)'!CV47</f>
        <v>0</v>
      </c>
      <c r="CW319" s="62">
        <f ca="1">CW115*'SaaS - Cohorts (Logos)'!CW47</f>
        <v>0</v>
      </c>
      <c r="CX319" s="62">
        <f ca="1">CX115*'SaaS - Cohorts (Logos)'!CX47</f>
        <v>0</v>
      </c>
      <c r="CY319" s="62">
        <f ca="1">CY115*'SaaS - Cohorts (Logos)'!CY47</f>
        <v>0</v>
      </c>
      <c r="CZ319" s="62">
        <f ca="1">CZ115*'SaaS - Cohorts (Logos)'!CZ47</f>
        <v>0</v>
      </c>
      <c r="DA319" s="62">
        <f ca="1">DA115*'SaaS - Cohorts (Logos)'!DA47</f>
        <v>0</v>
      </c>
      <c r="DB319" s="62">
        <f ca="1">DB115*'SaaS - Cohorts (Logos)'!DB47</f>
        <v>0</v>
      </c>
      <c r="DC319" s="62">
        <f ca="1">DC115*'SaaS - Cohorts (Logos)'!DC47</f>
        <v>0</v>
      </c>
      <c r="DD319" s="62">
        <f ca="1">DD115*'SaaS - Cohorts (Logos)'!DD47</f>
        <v>0</v>
      </c>
      <c r="DE319" s="62">
        <f ca="1">DE115*'SaaS - Cohorts (Logos)'!DE47</f>
        <v>0</v>
      </c>
      <c r="DF319" s="62">
        <f ca="1">DF115*'SaaS - Cohorts (Logos)'!DF47</f>
        <v>0</v>
      </c>
      <c r="DG319" s="62">
        <f ca="1">DG115*'SaaS - Cohorts (Logos)'!DG47</f>
        <v>0</v>
      </c>
      <c r="DH319" s="62">
        <f ca="1">DH115*'SaaS - Cohorts (Logos)'!DH47</f>
        <v>0</v>
      </c>
      <c r="DI319" s="62">
        <f ca="1">DI115*'SaaS - Cohorts (Logos)'!DI47</f>
        <v>0</v>
      </c>
      <c r="DJ319" s="62">
        <f ca="1">DJ115*'SaaS - Cohorts (Logos)'!DJ47</f>
        <v>0</v>
      </c>
      <c r="DK319" s="62">
        <f ca="1">DK115*'SaaS - Cohorts (Logos)'!DK47</f>
        <v>0</v>
      </c>
      <c r="DL319" s="62">
        <f ca="1">DL115*'SaaS - Cohorts (Logos)'!DL47</f>
        <v>0</v>
      </c>
      <c r="DM319" s="62">
        <f ca="1">DM115*'SaaS - Cohorts (Logos)'!DM47</f>
        <v>0</v>
      </c>
      <c r="DN319" s="62">
        <f ca="1">DN115*'SaaS - Cohorts (Logos)'!DN47</f>
        <v>0</v>
      </c>
      <c r="DO319" s="62">
        <f ca="1">DO115*'SaaS - Cohorts (Logos)'!DO47</f>
        <v>0</v>
      </c>
      <c r="DP319" s="62">
        <f ca="1">DP115*'SaaS - Cohorts (Logos)'!DP47</f>
        <v>0</v>
      </c>
      <c r="DQ319" s="62">
        <f ca="1">DQ115*'SaaS - Cohorts (Logos)'!DQ47</f>
        <v>0</v>
      </c>
      <c r="DR319" s="62">
        <f ca="1">DR115*'SaaS - Cohorts (Logos)'!DR47</f>
        <v>0</v>
      </c>
    </row>
    <row r="320" spans="2:122" ht="15.75" customHeight="1">
      <c r="B320" s="195">
        <v>44287</v>
      </c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62">
        <f ca="1">BK116*'SaaS - Cohorts (Logos)'!BK48</f>
        <v>0</v>
      </c>
      <c r="BL320" s="62">
        <f ca="1">BL116*'SaaS - Cohorts (Logos)'!BL48</f>
        <v>0</v>
      </c>
      <c r="BM320" s="62">
        <f ca="1">BM116*'SaaS - Cohorts (Logos)'!BM48</f>
        <v>0</v>
      </c>
      <c r="BN320" s="62">
        <f ca="1">BN116*'SaaS - Cohorts (Logos)'!BN48</f>
        <v>0</v>
      </c>
      <c r="BO320" s="62">
        <f ca="1">BO116*'SaaS - Cohorts (Logos)'!BO48</f>
        <v>0</v>
      </c>
      <c r="BP320" s="62">
        <f ca="1">BP116*'SaaS - Cohorts (Logos)'!BP48</f>
        <v>0</v>
      </c>
      <c r="BQ320" s="62">
        <f ca="1">BQ116*'SaaS - Cohorts (Logos)'!BQ48</f>
        <v>0</v>
      </c>
      <c r="BR320" s="62">
        <f ca="1">BR116*'SaaS - Cohorts (Logos)'!BR48</f>
        <v>0</v>
      </c>
      <c r="BS320" s="62">
        <f ca="1">BS116*'SaaS - Cohorts (Logos)'!BS48</f>
        <v>0</v>
      </c>
      <c r="BT320" s="62">
        <f ca="1">BT116*'SaaS - Cohorts (Logos)'!BT48</f>
        <v>0</v>
      </c>
      <c r="BU320" s="62">
        <f ca="1">BU116*'SaaS - Cohorts (Logos)'!BU48</f>
        <v>0</v>
      </c>
      <c r="BV320" s="62">
        <f ca="1">BV116*'SaaS - Cohorts (Logos)'!BV48</f>
        <v>0</v>
      </c>
      <c r="BW320" s="62">
        <f ca="1">BW116*'SaaS - Cohorts (Logos)'!BW48</f>
        <v>0</v>
      </c>
      <c r="BX320" s="62">
        <f ca="1">BX116*'SaaS - Cohorts (Logos)'!BX48</f>
        <v>0</v>
      </c>
      <c r="BY320" s="62">
        <f ca="1">BY116*'SaaS - Cohorts (Logos)'!BY48</f>
        <v>0</v>
      </c>
      <c r="BZ320" s="62">
        <f ca="1">BZ116*'SaaS - Cohorts (Logos)'!BZ48</f>
        <v>0</v>
      </c>
      <c r="CA320" s="62">
        <f ca="1">CA116*'SaaS - Cohorts (Logos)'!CA48</f>
        <v>0</v>
      </c>
      <c r="CB320" s="62">
        <f ca="1">CB116*'SaaS - Cohorts (Logos)'!CB48</f>
        <v>0</v>
      </c>
      <c r="CC320" s="62">
        <f ca="1">CC116*'SaaS - Cohorts (Logos)'!CC48</f>
        <v>0</v>
      </c>
      <c r="CD320" s="62">
        <f ca="1">CD116*'SaaS - Cohorts (Logos)'!CD48</f>
        <v>0</v>
      </c>
      <c r="CE320" s="62">
        <f ca="1">CE116*'SaaS - Cohorts (Logos)'!CE48</f>
        <v>0</v>
      </c>
      <c r="CF320" s="62">
        <f ca="1">CF116*'SaaS - Cohorts (Logos)'!CF48</f>
        <v>0</v>
      </c>
      <c r="CG320" s="62">
        <f ca="1">CG116*'SaaS - Cohorts (Logos)'!CG48</f>
        <v>0</v>
      </c>
      <c r="CH320" s="62">
        <f ca="1">CH116*'SaaS - Cohorts (Logos)'!CH48</f>
        <v>0</v>
      </c>
      <c r="CI320" s="62">
        <f ca="1">CI116*'SaaS - Cohorts (Logos)'!CI48</f>
        <v>0</v>
      </c>
      <c r="CJ320" s="62">
        <f ca="1">CJ116*'SaaS - Cohorts (Logos)'!CJ48</f>
        <v>0</v>
      </c>
      <c r="CK320" s="62">
        <f ca="1">CK116*'SaaS - Cohorts (Logos)'!CK48</f>
        <v>0</v>
      </c>
      <c r="CL320" s="62">
        <f ca="1">CL116*'SaaS - Cohorts (Logos)'!CL48</f>
        <v>0</v>
      </c>
      <c r="CM320" s="62">
        <f ca="1">CM116*'SaaS - Cohorts (Logos)'!CM48</f>
        <v>0</v>
      </c>
      <c r="CN320" s="62">
        <f ca="1">CN116*'SaaS - Cohorts (Logos)'!CN48</f>
        <v>0</v>
      </c>
      <c r="CO320" s="62">
        <f ca="1">CO116*'SaaS - Cohorts (Logos)'!CO48</f>
        <v>0</v>
      </c>
      <c r="CP320" s="62">
        <f ca="1">CP116*'SaaS - Cohorts (Logos)'!CP48</f>
        <v>0</v>
      </c>
      <c r="CQ320" s="62">
        <f ca="1">CQ116*'SaaS - Cohorts (Logos)'!CQ48</f>
        <v>0</v>
      </c>
      <c r="CR320" s="62">
        <f ca="1">CR116*'SaaS - Cohorts (Logos)'!CR48</f>
        <v>0</v>
      </c>
      <c r="CS320" s="62">
        <f ca="1">CS116*'SaaS - Cohorts (Logos)'!CS48</f>
        <v>0</v>
      </c>
      <c r="CT320" s="62">
        <f ca="1">CT116*'SaaS - Cohorts (Logos)'!CT48</f>
        <v>0</v>
      </c>
      <c r="CU320" s="62">
        <f ca="1">CU116*'SaaS - Cohorts (Logos)'!CU48</f>
        <v>0</v>
      </c>
      <c r="CV320" s="62">
        <f ca="1">CV116*'SaaS - Cohorts (Logos)'!CV48</f>
        <v>0</v>
      </c>
      <c r="CW320" s="62">
        <f ca="1">CW116*'SaaS - Cohorts (Logos)'!CW48</f>
        <v>0</v>
      </c>
      <c r="CX320" s="62">
        <f ca="1">CX116*'SaaS - Cohorts (Logos)'!CX48</f>
        <v>0</v>
      </c>
      <c r="CY320" s="62">
        <f ca="1">CY116*'SaaS - Cohorts (Logos)'!CY48</f>
        <v>0</v>
      </c>
      <c r="CZ320" s="62">
        <f ca="1">CZ116*'SaaS - Cohorts (Logos)'!CZ48</f>
        <v>0</v>
      </c>
      <c r="DA320" s="62">
        <f ca="1">DA116*'SaaS - Cohorts (Logos)'!DA48</f>
        <v>0</v>
      </c>
      <c r="DB320" s="62">
        <f ca="1">DB116*'SaaS - Cohorts (Logos)'!DB48</f>
        <v>0</v>
      </c>
      <c r="DC320" s="62">
        <f ca="1">DC116*'SaaS - Cohorts (Logos)'!DC48</f>
        <v>0</v>
      </c>
      <c r="DD320" s="62">
        <f ca="1">DD116*'SaaS - Cohorts (Logos)'!DD48</f>
        <v>0</v>
      </c>
      <c r="DE320" s="62">
        <f ca="1">DE116*'SaaS - Cohorts (Logos)'!DE48</f>
        <v>0</v>
      </c>
      <c r="DF320" s="62">
        <f ca="1">DF116*'SaaS - Cohorts (Logos)'!DF48</f>
        <v>0</v>
      </c>
      <c r="DG320" s="62">
        <f ca="1">DG116*'SaaS - Cohorts (Logos)'!DG48</f>
        <v>0</v>
      </c>
      <c r="DH320" s="62">
        <f ca="1">DH116*'SaaS - Cohorts (Logos)'!DH48</f>
        <v>0</v>
      </c>
      <c r="DI320" s="62">
        <f ca="1">DI116*'SaaS - Cohorts (Logos)'!DI48</f>
        <v>0</v>
      </c>
      <c r="DJ320" s="62">
        <f ca="1">DJ116*'SaaS - Cohorts (Logos)'!DJ48</f>
        <v>0</v>
      </c>
      <c r="DK320" s="62">
        <f ca="1">DK116*'SaaS - Cohorts (Logos)'!DK48</f>
        <v>0</v>
      </c>
      <c r="DL320" s="62">
        <f ca="1">DL116*'SaaS - Cohorts (Logos)'!DL48</f>
        <v>0</v>
      </c>
      <c r="DM320" s="62">
        <f ca="1">DM116*'SaaS - Cohorts (Logos)'!DM48</f>
        <v>0</v>
      </c>
      <c r="DN320" s="62">
        <f ca="1">DN116*'SaaS - Cohorts (Logos)'!DN48</f>
        <v>0</v>
      </c>
      <c r="DO320" s="62">
        <f ca="1">DO116*'SaaS - Cohorts (Logos)'!DO48</f>
        <v>0</v>
      </c>
      <c r="DP320" s="62">
        <f ca="1">DP116*'SaaS - Cohorts (Logos)'!DP48</f>
        <v>0</v>
      </c>
      <c r="DQ320" s="62">
        <f ca="1">DQ116*'SaaS - Cohorts (Logos)'!DQ48</f>
        <v>0</v>
      </c>
      <c r="DR320" s="62">
        <f ca="1">DR116*'SaaS - Cohorts (Logos)'!DR48</f>
        <v>0</v>
      </c>
    </row>
    <row r="321" spans="2:122" ht="15.75" customHeight="1">
      <c r="B321" s="195">
        <v>44317</v>
      </c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62">
        <f ca="1">BK117*'SaaS - Cohorts (Logos)'!BK49</f>
        <v>0</v>
      </c>
      <c r="BL321" s="62">
        <f ca="1">BL117*'SaaS - Cohorts (Logos)'!BL49</f>
        <v>0</v>
      </c>
      <c r="BM321" s="62">
        <f ca="1">BM117*'SaaS - Cohorts (Logos)'!BM49</f>
        <v>0</v>
      </c>
      <c r="BN321" s="62">
        <f ca="1">BN117*'SaaS - Cohorts (Logos)'!BN49</f>
        <v>0</v>
      </c>
      <c r="BO321" s="62">
        <f ca="1">BO117*'SaaS - Cohorts (Logos)'!BO49</f>
        <v>0</v>
      </c>
      <c r="BP321" s="62">
        <f ca="1">BP117*'SaaS - Cohorts (Logos)'!BP49</f>
        <v>0</v>
      </c>
      <c r="BQ321" s="62">
        <f ca="1">BQ117*'SaaS - Cohorts (Logos)'!BQ49</f>
        <v>0</v>
      </c>
      <c r="BR321" s="62">
        <f ca="1">BR117*'SaaS - Cohorts (Logos)'!BR49</f>
        <v>0</v>
      </c>
      <c r="BS321" s="62">
        <f ca="1">BS117*'SaaS - Cohorts (Logos)'!BS49</f>
        <v>0</v>
      </c>
      <c r="BT321" s="62">
        <f ca="1">BT117*'SaaS - Cohorts (Logos)'!BT49</f>
        <v>0</v>
      </c>
      <c r="BU321" s="62">
        <f ca="1">BU117*'SaaS - Cohorts (Logos)'!BU49</f>
        <v>0</v>
      </c>
      <c r="BV321" s="62">
        <f ca="1">BV117*'SaaS - Cohorts (Logos)'!BV49</f>
        <v>0</v>
      </c>
      <c r="BW321" s="62">
        <f ca="1">BW117*'SaaS - Cohorts (Logos)'!BW49</f>
        <v>0</v>
      </c>
      <c r="BX321" s="62">
        <f ca="1">BX117*'SaaS - Cohorts (Logos)'!BX49</f>
        <v>0</v>
      </c>
      <c r="BY321" s="62">
        <f ca="1">BY117*'SaaS - Cohorts (Logos)'!BY49</f>
        <v>0</v>
      </c>
      <c r="BZ321" s="62">
        <f ca="1">BZ117*'SaaS - Cohorts (Logos)'!BZ49</f>
        <v>0</v>
      </c>
      <c r="CA321" s="62">
        <f ca="1">CA117*'SaaS - Cohorts (Logos)'!CA49</f>
        <v>0</v>
      </c>
      <c r="CB321" s="62">
        <f ca="1">CB117*'SaaS - Cohorts (Logos)'!CB49</f>
        <v>0</v>
      </c>
      <c r="CC321" s="62">
        <f ca="1">CC117*'SaaS - Cohorts (Logos)'!CC49</f>
        <v>0</v>
      </c>
      <c r="CD321" s="62">
        <f ca="1">CD117*'SaaS - Cohorts (Logos)'!CD49</f>
        <v>0</v>
      </c>
      <c r="CE321" s="62">
        <f ca="1">CE117*'SaaS - Cohorts (Logos)'!CE49</f>
        <v>0</v>
      </c>
      <c r="CF321" s="62">
        <f ca="1">CF117*'SaaS - Cohorts (Logos)'!CF49</f>
        <v>0</v>
      </c>
      <c r="CG321" s="62">
        <f ca="1">CG117*'SaaS - Cohorts (Logos)'!CG49</f>
        <v>0</v>
      </c>
      <c r="CH321" s="62">
        <f ca="1">CH117*'SaaS - Cohorts (Logos)'!CH49</f>
        <v>0</v>
      </c>
      <c r="CI321" s="62">
        <f ca="1">CI117*'SaaS - Cohorts (Logos)'!CI49</f>
        <v>0</v>
      </c>
      <c r="CJ321" s="62">
        <f ca="1">CJ117*'SaaS - Cohorts (Logos)'!CJ49</f>
        <v>0</v>
      </c>
      <c r="CK321" s="62">
        <f ca="1">CK117*'SaaS - Cohorts (Logos)'!CK49</f>
        <v>0</v>
      </c>
      <c r="CL321" s="62">
        <f ca="1">CL117*'SaaS - Cohorts (Logos)'!CL49</f>
        <v>0</v>
      </c>
      <c r="CM321" s="62">
        <f ca="1">CM117*'SaaS - Cohorts (Logos)'!CM49</f>
        <v>0</v>
      </c>
      <c r="CN321" s="62">
        <f ca="1">CN117*'SaaS - Cohorts (Logos)'!CN49</f>
        <v>0</v>
      </c>
      <c r="CO321" s="62">
        <f ca="1">CO117*'SaaS - Cohorts (Logos)'!CO49</f>
        <v>0</v>
      </c>
      <c r="CP321" s="62">
        <f ca="1">CP117*'SaaS - Cohorts (Logos)'!CP49</f>
        <v>0</v>
      </c>
      <c r="CQ321" s="62">
        <f ca="1">CQ117*'SaaS - Cohorts (Logos)'!CQ49</f>
        <v>0</v>
      </c>
      <c r="CR321" s="62">
        <f ca="1">CR117*'SaaS - Cohorts (Logos)'!CR49</f>
        <v>0</v>
      </c>
      <c r="CS321" s="62">
        <f ca="1">CS117*'SaaS - Cohorts (Logos)'!CS49</f>
        <v>0</v>
      </c>
      <c r="CT321" s="62">
        <f ca="1">CT117*'SaaS - Cohorts (Logos)'!CT49</f>
        <v>0</v>
      </c>
      <c r="CU321" s="62">
        <f ca="1">CU117*'SaaS - Cohorts (Logos)'!CU49</f>
        <v>0</v>
      </c>
      <c r="CV321" s="62">
        <f ca="1">CV117*'SaaS - Cohorts (Logos)'!CV49</f>
        <v>0</v>
      </c>
      <c r="CW321" s="62">
        <f ca="1">CW117*'SaaS - Cohorts (Logos)'!CW49</f>
        <v>0</v>
      </c>
      <c r="CX321" s="62">
        <f ca="1">CX117*'SaaS - Cohorts (Logos)'!CX49</f>
        <v>0</v>
      </c>
      <c r="CY321" s="62">
        <f ca="1">CY117*'SaaS - Cohorts (Logos)'!CY49</f>
        <v>0</v>
      </c>
      <c r="CZ321" s="62">
        <f ca="1">CZ117*'SaaS - Cohorts (Logos)'!CZ49</f>
        <v>0</v>
      </c>
      <c r="DA321" s="62">
        <f ca="1">DA117*'SaaS - Cohorts (Logos)'!DA49</f>
        <v>0</v>
      </c>
      <c r="DB321" s="62">
        <f ca="1">DB117*'SaaS - Cohorts (Logos)'!DB49</f>
        <v>0</v>
      </c>
      <c r="DC321" s="62">
        <f ca="1">DC117*'SaaS - Cohorts (Logos)'!DC49</f>
        <v>0</v>
      </c>
      <c r="DD321" s="62">
        <f ca="1">DD117*'SaaS - Cohorts (Logos)'!DD49</f>
        <v>0</v>
      </c>
      <c r="DE321" s="62">
        <f ca="1">DE117*'SaaS - Cohorts (Logos)'!DE49</f>
        <v>0</v>
      </c>
      <c r="DF321" s="62">
        <f ca="1">DF117*'SaaS - Cohorts (Logos)'!DF49</f>
        <v>0</v>
      </c>
      <c r="DG321" s="62">
        <f ca="1">DG117*'SaaS - Cohorts (Logos)'!DG49</f>
        <v>0</v>
      </c>
      <c r="DH321" s="62">
        <f ca="1">DH117*'SaaS - Cohorts (Logos)'!DH49</f>
        <v>0</v>
      </c>
      <c r="DI321" s="62">
        <f ca="1">DI117*'SaaS - Cohorts (Logos)'!DI49</f>
        <v>0</v>
      </c>
      <c r="DJ321" s="62">
        <f ca="1">DJ117*'SaaS - Cohorts (Logos)'!DJ49</f>
        <v>0</v>
      </c>
      <c r="DK321" s="62">
        <f ca="1">DK117*'SaaS - Cohorts (Logos)'!DK49</f>
        <v>0</v>
      </c>
      <c r="DL321" s="62">
        <f ca="1">DL117*'SaaS - Cohorts (Logos)'!DL49</f>
        <v>0</v>
      </c>
      <c r="DM321" s="62">
        <f ca="1">DM117*'SaaS - Cohorts (Logos)'!DM49</f>
        <v>0</v>
      </c>
      <c r="DN321" s="62">
        <f ca="1">DN117*'SaaS - Cohorts (Logos)'!DN49</f>
        <v>0</v>
      </c>
      <c r="DO321" s="62">
        <f ca="1">DO117*'SaaS - Cohorts (Logos)'!DO49</f>
        <v>0</v>
      </c>
      <c r="DP321" s="62">
        <f ca="1">DP117*'SaaS - Cohorts (Logos)'!DP49</f>
        <v>0</v>
      </c>
      <c r="DQ321" s="62">
        <f ca="1">DQ117*'SaaS - Cohorts (Logos)'!DQ49</f>
        <v>0</v>
      </c>
      <c r="DR321" s="62">
        <f ca="1">DR117*'SaaS - Cohorts (Logos)'!DR49</f>
        <v>0</v>
      </c>
    </row>
    <row r="322" spans="2:122" ht="15.75" customHeight="1">
      <c r="B322" s="195">
        <v>44348</v>
      </c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62">
        <f ca="1">BK118*'SaaS - Cohorts (Logos)'!BK50</f>
        <v>0</v>
      </c>
      <c r="BL322" s="62">
        <f ca="1">BL118*'SaaS - Cohorts (Logos)'!BL50</f>
        <v>0</v>
      </c>
      <c r="BM322" s="62">
        <f ca="1">BM118*'SaaS - Cohorts (Logos)'!BM50</f>
        <v>0</v>
      </c>
      <c r="BN322" s="62">
        <f ca="1">BN118*'SaaS - Cohorts (Logos)'!BN50</f>
        <v>0</v>
      </c>
      <c r="BO322" s="62">
        <f ca="1">BO118*'SaaS - Cohorts (Logos)'!BO50</f>
        <v>0</v>
      </c>
      <c r="BP322" s="62">
        <f ca="1">BP118*'SaaS - Cohorts (Logos)'!BP50</f>
        <v>0</v>
      </c>
      <c r="BQ322" s="62">
        <f ca="1">BQ118*'SaaS - Cohorts (Logos)'!BQ50</f>
        <v>0</v>
      </c>
      <c r="BR322" s="62">
        <f ca="1">BR118*'SaaS - Cohorts (Logos)'!BR50</f>
        <v>0</v>
      </c>
      <c r="BS322" s="62">
        <f ca="1">BS118*'SaaS - Cohorts (Logos)'!BS50</f>
        <v>0</v>
      </c>
      <c r="BT322" s="62">
        <f ca="1">BT118*'SaaS - Cohorts (Logos)'!BT50</f>
        <v>0</v>
      </c>
      <c r="BU322" s="62">
        <f ca="1">BU118*'SaaS - Cohorts (Logos)'!BU50</f>
        <v>0</v>
      </c>
      <c r="BV322" s="62">
        <f ca="1">BV118*'SaaS - Cohorts (Logos)'!BV50</f>
        <v>0</v>
      </c>
      <c r="BW322" s="62">
        <f ca="1">BW118*'SaaS - Cohorts (Logos)'!BW50</f>
        <v>0</v>
      </c>
      <c r="BX322" s="62">
        <f ca="1">BX118*'SaaS - Cohorts (Logos)'!BX50</f>
        <v>0</v>
      </c>
      <c r="BY322" s="62">
        <f ca="1">BY118*'SaaS - Cohorts (Logos)'!BY50</f>
        <v>0</v>
      </c>
      <c r="BZ322" s="62">
        <f ca="1">BZ118*'SaaS - Cohorts (Logos)'!BZ50</f>
        <v>0</v>
      </c>
      <c r="CA322" s="62">
        <f ca="1">CA118*'SaaS - Cohorts (Logos)'!CA50</f>
        <v>0</v>
      </c>
      <c r="CB322" s="62">
        <f ca="1">CB118*'SaaS - Cohorts (Logos)'!CB50</f>
        <v>0</v>
      </c>
      <c r="CC322" s="62">
        <f ca="1">CC118*'SaaS - Cohorts (Logos)'!CC50</f>
        <v>0</v>
      </c>
      <c r="CD322" s="62">
        <f ca="1">CD118*'SaaS - Cohorts (Logos)'!CD50</f>
        <v>0</v>
      </c>
      <c r="CE322" s="62">
        <f ca="1">CE118*'SaaS - Cohorts (Logos)'!CE50</f>
        <v>0</v>
      </c>
      <c r="CF322" s="62">
        <f ca="1">CF118*'SaaS - Cohorts (Logos)'!CF50</f>
        <v>0</v>
      </c>
      <c r="CG322" s="62">
        <f ca="1">CG118*'SaaS - Cohorts (Logos)'!CG50</f>
        <v>0</v>
      </c>
      <c r="CH322" s="62">
        <f ca="1">CH118*'SaaS - Cohorts (Logos)'!CH50</f>
        <v>0</v>
      </c>
      <c r="CI322" s="62">
        <f ca="1">CI118*'SaaS - Cohorts (Logos)'!CI50</f>
        <v>0</v>
      </c>
      <c r="CJ322" s="62">
        <f ca="1">CJ118*'SaaS - Cohorts (Logos)'!CJ50</f>
        <v>0</v>
      </c>
      <c r="CK322" s="62">
        <f ca="1">CK118*'SaaS - Cohorts (Logos)'!CK50</f>
        <v>0</v>
      </c>
      <c r="CL322" s="62">
        <f ca="1">CL118*'SaaS - Cohorts (Logos)'!CL50</f>
        <v>0</v>
      </c>
      <c r="CM322" s="62">
        <f ca="1">CM118*'SaaS - Cohorts (Logos)'!CM50</f>
        <v>0</v>
      </c>
      <c r="CN322" s="62">
        <f ca="1">CN118*'SaaS - Cohorts (Logos)'!CN50</f>
        <v>0</v>
      </c>
      <c r="CO322" s="62">
        <f ca="1">CO118*'SaaS - Cohorts (Logos)'!CO50</f>
        <v>0</v>
      </c>
      <c r="CP322" s="62">
        <f ca="1">CP118*'SaaS - Cohorts (Logos)'!CP50</f>
        <v>0</v>
      </c>
      <c r="CQ322" s="62">
        <f ca="1">CQ118*'SaaS - Cohorts (Logos)'!CQ50</f>
        <v>0</v>
      </c>
      <c r="CR322" s="62">
        <f ca="1">CR118*'SaaS - Cohorts (Logos)'!CR50</f>
        <v>0</v>
      </c>
      <c r="CS322" s="62">
        <f ca="1">CS118*'SaaS - Cohorts (Logos)'!CS50</f>
        <v>0</v>
      </c>
      <c r="CT322" s="62">
        <f ca="1">CT118*'SaaS - Cohorts (Logos)'!CT50</f>
        <v>0</v>
      </c>
      <c r="CU322" s="62">
        <f ca="1">CU118*'SaaS - Cohorts (Logos)'!CU50</f>
        <v>0</v>
      </c>
      <c r="CV322" s="62">
        <f ca="1">CV118*'SaaS - Cohorts (Logos)'!CV50</f>
        <v>0</v>
      </c>
      <c r="CW322" s="62">
        <f ca="1">CW118*'SaaS - Cohorts (Logos)'!CW50</f>
        <v>0</v>
      </c>
      <c r="CX322" s="62">
        <f ca="1">CX118*'SaaS - Cohorts (Logos)'!CX50</f>
        <v>0</v>
      </c>
      <c r="CY322" s="62">
        <f ca="1">CY118*'SaaS - Cohorts (Logos)'!CY50</f>
        <v>0</v>
      </c>
      <c r="CZ322" s="62">
        <f ca="1">CZ118*'SaaS - Cohorts (Logos)'!CZ50</f>
        <v>0</v>
      </c>
      <c r="DA322" s="62">
        <f ca="1">DA118*'SaaS - Cohorts (Logos)'!DA50</f>
        <v>0</v>
      </c>
      <c r="DB322" s="62">
        <f ca="1">DB118*'SaaS - Cohorts (Logos)'!DB50</f>
        <v>0</v>
      </c>
      <c r="DC322" s="62">
        <f ca="1">DC118*'SaaS - Cohorts (Logos)'!DC50</f>
        <v>0</v>
      </c>
      <c r="DD322" s="62">
        <f ca="1">DD118*'SaaS - Cohorts (Logos)'!DD50</f>
        <v>0</v>
      </c>
      <c r="DE322" s="62">
        <f ca="1">DE118*'SaaS - Cohorts (Logos)'!DE50</f>
        <v>0</v>
      </c>
      <c r="DF322" s="62">
        <f ca="1">DF118*'SaaS - Cohorts (Logos)'!DF50</f>
        <v>0</v>
      </c>
      <c r="DG322" s="62">
        <f ca="1">DG118*'SaaS - Cohorts (Logos)'!DG50</f>
        <v>0</v>
      </c>
      <c r="DH322" s="62">
        <f ca="1">DH118*'SaaS - Cohorts (Logos)'!DH50</f>
        <v>0</v>
      </c>
      <c r="DI322" s="62">
        <f ca="1">DI118*'SaaS - Cohorts (Logos)'!DI50</f>
        <v>0</v>
      </c>
      <c r="DJ322" s="62">
        <f ca="1">DJ118*'SaaS - Cohorts (Logos)'!DJ50</f>
        <v>0</v>
      </c>
      <c r="DK322" s="62">
        <f ca="1">DK118*'SaaS - Cohorts (Logos)'!DK50</f>
        <v>0</v>
      </c>
      <c r="DL322" s="62">
        <f ca="1">DL118*'SaaS - Cohorts (Logos)'!DL50</f>
        <v>0</v>
      </c>
      <c r="DM322" s="62">
        <f ca="1">DM118*'SaaS - Cohorts (Logos)'!DM50</f>
        <v>0</v>
      </c>
      <c r="DN322" s="62">
        <f ca="1">DN118*'SaaS - Cohorts (Logos)'!DN50</f>
        <v>0</v>
      </c>
      <c r="DO322" s="62">
        <f ca="1">DO118*'SaaS - Cohorts (Logos)'!DO50</f>
        <v>0</v>
      </c>
      <c r="DP322" s="62">
        <f ca="1">DP118*'SaaS - Cohorts (Logos)'!DP50</f>
        <v>0</v>
      </c>
      <c r="DQ322" s="62">
        <f ca="1">DQ118*'SaaS - Cohorts (Logos)'!DQ50</f>
        <v>0</v>
      </c>
      <c r="DR322" s="62">
        <f ca="1">DR118*'SaaS - Cohorts (Logos)'!DR50</f>
        <v>0</v>
      </c>
    </row>
    <row r="323" spans="2:122" ht="15.75" customHeight="1">
      <c r="B323" s="195">
        <v>44378</v>
      </c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62">
        <f ca="1">BK119*'SaaS - Cohorts (Logos)'!BK51</f>
        <v>0</v>
      </c>
      <c r="BL323" s="62">
        <f ca="1">BL119*'SaaS - Cohorts (Logos)'!BL51</f>
        <v>0</v>
      </c>
      <c r="BM323" s="62">
        <f ca="1">BM119*'SaaS - Cohorts (Logos)'!BM51</f>
        <v>0</v>
      </c>
      <c r="BN323" s="62">
        <f ca="1">BN119*'SaaS - Cohorts (Logos)'!BN51</f>
        <v>0</v>
      </c>
      <c r="BO323" s="62">
        <f ca="1">BO119*'SaaS - Cohorts (Logos)'!BO51</f>
        <v>0</v>
      </c>
      <c r="BP323" s="62">
        <f ca="1">BP119*'SaaS - Cohorts (Logos)'!BP51</f>
        <v>0</v>
      </c>
      <c r="BQ323" s="62">
        <f ca="1">BQ119*'SaaS - Cohorts (Logos)'!BQ51</f>
        <v>0</v>
      </c>
      <c r="BR323" s="62">
        <f ca="1">BR119*'SaaS - Cohorts (Logos)'!BR51</f>
        <v>0</v>
      </c>
      <c r="BS323" s="62">
        <f ca="1">BS119*'SaaS - Cohorts (Logos)'!BS51</f>
        <v>0</v>
      </c>
      <c r="BT323" s="62">
        <f ca="1">BT119*'SaaS - Cohorts (Logos)'!BT51</f>
        <v>0</v>
      </c>
      <c r="BU323" s="62">
        <f ca="1">BU119*'SaaS - Cohorts (Logos)'!BU51</f>
        <v>0</v>
      </c>
      <c r="BV323" s="62">
        <f ca="1">BV119*'SaaS - Cohorts (Logos)'!BV51</f>
        <v>0</v>
      </c>
      <c r="BW323" s="62">
        <f ca="1">BW119*'SaaS - Cohorts (Logos)'!BW51</f>
        <v>0</v>
      </c>
      <c r="BX323" s="62">
        <f ca="1">BX119*'SaaS - Cohorts (Logos)'!BX51</f>
        <v>0</v>
      </c>
      <c r="BY323" s="62">
        <f ca="1">BY119*'SaaS - Cohorts (Logos)'!BY51</f>
        <v>0</v>
      </c>
      <c r="BZ323" s="62">
        <f ca="1">BZ119*'SaaS - Cohorts (Logos)'!BZ51</f>
        <v>0</v>
      </c>
      <c r="CA323" s="62">
        <f ca="1">CA119*'SaaS - Cohorts (Logos)'!CA51</f>
        <v>0</v>
      </c>
      <c r="CB323" s="62">
        <f ca="1">CB119*'SaaS - Cohorts (Logos)'!CB51</f>
        <v>0</v>
      </c>
      <c r="CC323" s="62">
        <f ca="1">CC119*'SaaS - Cohorts (Logos)'!CC51</f>
        <v>0</v>
      </c>
      <c r="CD323" s="62">
        <f ca="1">CD119*'SaaS - Cohorts (Logos)'!CD51</f>
        <v>0</v>
      </c>
      <c r="CE323" s="62">
        <f ca="1">CE119*'SaaS - Cohorts (Logos)'!CE51</f>
        <v>0</v>
      </c>
      <c r="CF323" s="62">
        <f ca="1">CF119*'SaaS - Cohorts (Logos)'!CF51</f>
        <v>0</v>
      </c>
      <c r="CG323" s="62">
        <f ca="1">CG119*'SaaS - Cohorts (Logos)'!CG51</f>
        <v>0</v>
      </c>
      <c r="CH323" s="62">
        <f ca="1">CH119*'SaaS - Cohorts (Logos)'!CH51</f>
        <v>0</v>
      </c>
      <c r="CI323" s="62">
        <f ca="1">CI119*'SaaS - Cohorts (Logos)'!CI51</f>
        <v>0</v>
      </c>
      <c r="CJ323" s="62">
        <f ca="1">CJ119*'SaaS - Cohorts (Logos)'!CJ51</f>
        <v>0</v>
      </c>
      <c r="CK323" s="62">
        <f ca="1">CK119*'SaaS - Cohorts (Logos)'!CK51</f>
        <v>0</v>
      </c>
      <c r="CL323" s="62">
        <f ca="1">CL119*'SaaS - Cohorts (Logos)'!CL51</f>
        <v>0</v>
      </c>
      <c r="CM323" s="62">
        <f ca="1">CM119*'SaaS - Cohorts (Logos)'!CM51</f>
        <v>0</v>
      </c>
      <c r="CN323" s="62">
        <f ca="1">CN119*'SaaS - Cohorts (Logos)'!CN51</f>
        <v>0</v>
      </c>
      <c r="CO323" s="62">
        <f ca="1">CO119*'SaaS - Cohorts (Logos)'!CO51</f>
        <v>0</v>
      </c>
      <c r="CP323" s="62">
        <f ca="1">CP119*'SaaS - Cohorts (Logos)'!CP51</f>
        <v>0</v>
      </c>
      <c r="CQ323" s="62">
        <f ca="1">CQ119*'SaaS - Cohorts (Logos)'!CQ51</f>
        <v>0</v>
      </c>
      <c r="CR323" s="62">
        <f ca="1">CR119*'SaaS - Cohorts (Logos)'!CR51</f>
        <v>0</v>
      </c>
      <c r="CS323" s="62">
        <f ca="1">CS119*'SaaS - Cohorts (Logos)'!CS51</f>
        <v>0</v>
      </c>
      <c r="CT323" s="62">
        <f ca="1">CT119*'SaaS - Cohorts (Logos)'!CT51</f>
        <v>0</v>
      </c>
      <c r="CU323" s="62">
        <f ca="1">CU119*'SaaS - Cohorts (Logos)'!CU51</f>
        <v>0</v>
      </c>
      <c r="CV323" s="62">
        <f ca="1">CV119*'SaaS - Cohorts (Logos)'!CV51</f>
        <v>0</v>
      </c>
      <c r="CW323" s="62">
        <f ca="1">CW119*'SaaS - Cohorts (Logos)'!CW51</f>
        <v>0</v>
      </c>
      <c r="CX323" s="62">
        <f ca="1">CX119*'SaaS - Cohorts (Logos)'!CX51</f>
        <v>0</v>
      </c>
      <c r="CY323" s="62">
        <f ca="1">CY119*'SaaS - Cohorts (Logos)'!CY51</f>
        <v>0</v>
      </c>
      <c r="CZ323" s="62">
        <f ca="1">CZ119*'SaaS - Cohorts (Logos)'!CZ51</f>
        <v>0</v>
      </c>
      <c r="DA323" s="62">
        <f ca="1">DA119*'SaaS - Cohorts (Logos)'!DA51</f>
        <v>0</v>
      </c>
      <c r="DB323" s="62">
        <f ca="1">DB119*'SaaS - Cohorts (Logos)'!DB51</f>
        <v>0</v>
      </c>
      <c r="DC323" s="62">
        <f ca="1">DC119*'SaaS - Cohorts (Logos)'!DC51</f>
        <v>0</v>
      </c>
      <c r="DD323" s="62">
        <f ca="1">DD119*'SaaS - Cohorts (Logos)'!DD51</f>
        <v>0</v>
      </c>
      <c r="DE323" s="62">
        <f ca="1">DE119*'SaaS - Cohorts (Logos)'!DE51</f>
        <v>0</v>
      </c>
      <c r="DF323" s="62">
        <f ca="1">DF119*'SaaS - Cohorts (Logos)'!DF51</f>
        <v>0</v>
      </c>
      <c r="DG323" s="62">
        <f ca="1">DG119*'SaaS - Cohorts (Logos)'!DG51</f>
        <v>0</v>
      </c>
      <c r="DH323" s="62">
        <f ca="1">DH119*'SaaS - Cohorts (Logos)'!DH51</f>
        <v>0</v>
      </c>
      <c r="DI323" s="62">
        <f ca="1">DI119*'SaaS - Cohorts (Logos)'!DI51</f>
        <v>0</v>
      </c>
      <c r="DJ323" s="62">
        <f ca="1">DJ119*'SaaS - Cohorts (Logos)'!DJ51</f>
        <v>0</v>
      </c>
      <c r="DK323" s="62">
        <f ca="1">DK119*'SaaS - Cohorts (Logos)'!DK51</f>
        <v>0</v>
      </c>
      <c r="DL323" s="62">
        <f ca="1">DL119*'SaaS - Cohorts (Logos)'!DL51</f>
        <v>0</v>
      </c>
      <c r="DM323" s="62">
        <f ca="1">DM119*'SaaS - Cohorts (Logos)'!DM51</f>
        <v>0</v>
      </c>
      <c r="DN323" s="62">
        <f ca="1">DN119*'SaaS - Cohorts (Logos)'!DN51</f>
        <v>0</v>
      </c>
      <c r="DO323" s="62">
        <f ca="1">DO119*'SaaS - Cohorts (Logos)'!DO51</f>
        <v>0</v>
      </c>
      <c r="DP323" s="62">
        <f ca="1">DP119*'SaaS - Cohorts (Logos)'!DP51</f>
        <v>0</v>
      </c>
      <c r="DQ323" s="62">
        <f ca="1">DQ119*'SaaS - Cohorts (Logos)'!DQ51</f>
        <v>0</v>
      </c>
      <c r="DR323" s="62">
        <f ca="1">DR119*'SaaS - Cohorts (Logos)'!DR51</f>
        <v>0</v>
      </c>
    </row>
    <row r="324" spans="2:122" ht="15.75" customHeight="1">
      <c r="B324" s="195">
        <v>44409</v>
      </c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62">
        <f ca="1">BK120*'SaaS - Cohorts (Logos)'!BK52</f>
        <v>0</v>
      </c>
      <c r="BL324" s="62">
        <f ca="1">BL120*'SaaS - Cohorts (Logos)'!BL52</f>
        <v>0</v>
      </c>
      <c r="BM324" s="62">
        <f ca="1">BM120*'SaaS - Cohorts (Logos)'!BM52</f>
        <v>0</v>
      </c>
      <c r="BN324" s="62">
        <f ca="1">BN120*'SaaS - Cohorts (Logos)'!BN52</f>
        <v>0</v>
      </c>
      <c r="BO324" s="62">
        <f ca="1">BO120*'SaaS - Cohorts (Logos)'!BO52</f>
        <v>0</v>
      </c>
      <c r="BP324" s="62">
        <f ca="1">BP120*'SaaS - Cohorts (Logos)'!BP52</f>
        <v>0</v>
      </c>
      <c r="BQ324" s="62">
        <f ca="1">BQ120*'SaaS - Cohorts (Logos)'!BQ52</f>
        <v>0</v>
      </c>
      <c r="BR324" s="62">
        <f ca="1">BR120*'SaaS - Cohorts (Logos)'!BR52</f>
        <v>0</v>
      </c>
      <c r="BS324" s="62">
        <f ca="1">BS120*'SaaS - Cohorts (Logos)'!BS52</f>
        <v>0</v>
      </c>
      <c r="BT324" s="62">
        <f ca="1">BT120*'SaaS - Cohorts (Logos)'!BT52</f>
        <v>0</v>
      </c>
      <c r="BU324" s="62">
        <f ca="1">BU120*'SaaS - Cohorts (Logos)'!BU52</f>
        <v>0</v>
      </c>
      <c r="BV324" s="62">
        <f ca="1">BV120*'SaaS - Cohorts (Logos)'!BV52</f>
        <v>0</v>
      </c>
      <c r="BW324" s="62">
        <f ca="1">BW120*'SaaS - Cohorts (Logos)'!BW52</f>
        <v>0</v>
      </c>
      <c r="BX324" s="62">
        <f ca="1">BX120*'SaaS - Cohorts (Logos)'!BX52</f>
        <v>0</v>
      </c>
      <c r="BY324" s="62">
        <f ca="1">BY120*'SaaS - Cohorts (Logos)'!BY52</f>
        <v>0</v>
      </c>
      <c r="BZ324" s="62">
        <f ca="1">BZ120*'SaaS - Cohorts (Logos)'!BZ52</f>
        <v>0</v>
      </c>
      <c r="CA324" s="62">
        <f ca="1">CA120*'SaaS - Cohorts (Logos)'!CA52</f>
        <v>0</v>
      </c>
      <c r="CB324" s="62">
        <f ca="1">CB120*'SaaS - Cohorts (Logos)'!CB52</f>
        <v>0</v>
      </c>
      <c r="CC324" s="62">
        <f ca="1">CC120*'SaaS - Cohorts (Logos)'!CC52</f>
        <v>0</v>
      </c>
      <c r="CD324" s="62">
        <f ca="1">CD120*'SaaS - Cohorts (Logos)'!CD52</f>
        <v>0</v>
      </c>
      <c r="CE324" s="62">
        <f ca="1">CE120*'SaaS - Cohorts (Logos)'!CE52</f>
        <v>0</v>
      </c>
      <c r="CF324" s="62">
        <f ca="1">CF120*'SaaS - Cohorts (Logos)'!CF52</f>
        <v>0</v>
      </c>
      <c r="CG324" s="62">
        <f ca="1">CG120*'SaaS - Cohorts (Logos)'!CG52</f>
        <v>0</v>
      </c>
      <c r="CH324" s="62">
        <f ca="1">CH120*'SaaS - Cohorts (Logos)'!CH52</f>
        <v>0</v>
      </c>
      <c r="CI324" s="62">
        <f ca="1">CI120*'SaaS - Cohorts (Logos)'!CI52</f>
        <v>0</v>
      </c>
      <c r="CJ324" s="62">
        <f ca="1">CJ120*'SaaS - Cohorts (Logos)'!CJ52</f>
        <v>0</v>
      </c>
      <c r="CK324" s="62">
        <f ca="1">CK120*'SaaS - Cohorts (Logos)'!CK52</f>
        <v>0</v>
      </c>
      <c r="CL324" s="62">
        <f ca="1">CL120*'SaaS - Cohorts (Logos)'!CL52</f>
        <v>0</v>
      </c>
      <c r="CM324" s="62">
        <f ca="1">CM120*'SaaS - Cohorts (Logos)'!CM52</f>
        <v>0</v>
      </c>
      <c r="CN324" s="62">
        <f ca="1">CN120*'SaaS - Cohorts (Logos)'!CN52</f>
        <v>0</v>
      </c>
      <c r="CO324" s="62">
        <f ca="1">CO120*'SaaS - Cohorts (Logos)'!CO52</f>
        <v>0</v>
      </c>
      <c r="CP324" s="62">
        <f ca="1">CP120*'SaaS - Cohorts (Logos)'!CP52</f>
        <v>0</v>
      </c>
      <c r="CQ324" s="62">
        <f ca="1">CQ120*'SaaS - Cohorts (Logos)'!CQ52</f>
        <v>0</v>
      </c>
      <c r="CR324" s="62">
        <f ca="1">CR120*'SaaS - Cohorts (Logos)'!CR52</f>
        <v>0</v>
      </c>
      <c r="CS324" s="62">
        <f ca="1">CS120*'SaaS - Cohorts (Logos)'!CS52</f>
        <v>0</v>
      </c>
      <c r="CT324" s="62">
        <f ca="1">CT120*'SaaS - Cohorts (Logos)'!CT52</f>
        <v>0</v>
      </c>
      <c r="CU324" s="62">
        <f ca="1">CU120*'SaaS - Cohorts (Logos)'!CU52</f>
        <v>0</v>
      </c>
      <c r="CV324" s="62">
        <f ca="1">CV120*'SaaS - Cohorts (Logos)'!CV52</f>
        <v>0</v>
      </c>
      <c r="CW324" s="62">
        <f ca="1">CW120*'SaaS - Cohorts (Logos)'!CW52</f>
        <v>0</v>
      </c>
      <c r="CX324" s="62">
        <f ca="1">CX120*'SaaS - Cohorts (Logos)'!CX52</f>
        <v>0</v>
      </c>
      <c r="CY324" s="62">
        <f ca="1">CY120*'SaaS - Cohorts (Logos)'!CY52</f>
        <v>0</v>
      </c>
      <c r="CZ324" s="62">
        <f ca="1">CZ120*'SaaS - Cohorts (Logos)'!CZ52</f>
        <v>0</v>
      </c>
      <c r="DA324" s="62">
        <f ca="1">DA120*'SaaS - Cohorts (Logos)'!DA52</f>
        <v>0</v>
      </c>
      <c r="DB324" s="62">
        <f ca="1">DB120*'SaaS - Cohorts (Logos)'!DB52</f>
        <v>0</v>
      </c>
      <c r="DC324" s="62">
        <f ca="1">DC120*'SaaS - Cohorts (Logos)'!DC52</f>
        <v>0</v>
      </c>
      <c r="DD324" s="62">
        <f ca="1">DD120*'SaaS - Cohorts (Logos)'!DD52</f>
        <v>0</v>
      </c>
      <c r="DE324" s="62">
        <f ca="1">DE120*'SaaS - Cohorts (Logos)'!DE52</f>
        <v>0</v>
      </c>
      <c r="DF324" s="62">
        <f ca="1">DF120*'SaaS - Cohorts (Logos)'!DF52</f>
        <v>0</v>
      </c>
      <c r="DG324" s="62">
        <f ca="1">DG120*'SaaS - Cohorts (Logos)'!DG52</f>
        <v>0</v>
      </c>
      <c r="DH324" s="62">
        <f ca="1">DH120*'SaaS - Cohorts (Logos)'!DH52</f>
        <v>0</v>
      </c>
      <c r="DI324" s="62">
        <f ca="1">DI120*'SaaS - Cohorts (Logos)'!DI52</f>
        <v>0</v>
      </c>
      <c r="DJ324" s="62">
        <f ca="1">DJ120*'SaaS - Cohorts (Logos)'!DJ52</f>
        <v>0</v>
      </c>
      <c r="DK324" s="62">
        <f ca="1">DK120*'SaaS - Cohorts (Logos)'!DK52</f>
        <v>0</v>
      </c>
      <c r="DL324" s="62">
        <f ca="1">DL120*'SaaS - Cohorts (Logos)'!DL52</f>
        <v>0</v>
      </c>
      <c r="DM324" s="62">
        <f ca="1">DM120*'SaaS - Cohorts (Logos)'!DM52</f>
        <v>0</v>
      </c>
      <c r="DN324" s="62">
        <f ca="1">DN120*'SaaS - Cohorts (Logos)'!DN52</f>
        <v>0</v>
      </c>
      <c r="DO324" s="62">
        <f ca="1">DO120*'SaaS - Cohorts (Logos)'!DO52</f>
        <v>0</v>
      </c>
      <c r="DP324" s="62">
        <f ca="1">DP120*'SaaS - Cohorts (Logos)'!DP52</f>
        <v>0</v>
      </c>
      <c r="DQ324" s="62">
        <f ca="1">DQ120*'SaaS - Cohorts (Logos)'!DQ52</f>
        <v>0</v>
      </c>
      <c r="DR324" s="62">
        <f ca="1">DR120*'SaaS - Cohorts (Logos)'!DR52</f>
        <v>0</v>
      </c>
    </row>
    <row r="325" spans="2:122" ht="15.75" customHeight="1">
      <c r="B325" s="195">
        <v>44440</v>
      </c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62">
        <f ca="1">BK121*'SaaS - Cohorts (Logos)'!BK53</f>
        <v>0</v>
      </c>
      <c r="BL325" s="62">
        <f ca="1">BL121*'SaaS - Cohorts (Logos)'!BL53</f>
        <v>0</v>
      </c>
      <c r="BM325" s="62">
        <f ca="1">BM121*'SaaS - Cohorts (Logos)'!BM53</f>
        <v>0</v>
      </c>
      <c r="BN325" s="62">
        <f ca="1">BN121*'SaaS - Cohorts (Logos)'!BN53</f>
        <v>0</v>
      </c>
      <c r="BO325" s="62">
        <f ca="1">BO121*'SaaS - Cohorts (Logos)'!BO53</f>
        <v>0</v>
      </c>
      <c r="BP325" s="62">
        <f ca="1">BP121*'SaaS - Cohorts (Logos)'!BP53</f>
        <v>0</v>
      </c>
      <c r="BQ325" s="62">
        <f ca="1">BQ121*'SaaS - Cohorts (Logos)'!BQ53</f>
        <v>0</v>
      </c>
      <c r="BR325" s="62">
        <f ca="1">BR121*'SaaS - Cohorts (Logos)'!BR53</f>
        <v>0</v>
      </c>
      <c r="BS325" s="62">
        <f ca="1">BS121*'SaaS - Cohorts (Logos)'!BS53</f>
        <v>0</v>
      </c>
      <c r="BT325" s="62">
        <f ca="1">BT121*'SaaS - Cohorts (Logos)'!BT53</f>
        <v>0</v>
      </c>
      <c r="BU325" s="62">
        <f ca="1">BU121*'SaaS - Cohorts (Logos)'!BU53</f>
        <v>0</v>
      </c>
      <c r="BV325" s="62">
        <f ca="1">BV121*'SaaS - Cohorts (Logos)'!BV53</f>
        <v>0</v>
      </c>
      <c r="BW325" s="62">
        <f ca="1">BW121*'SaaS - Cohorts (Logos)'!BW53</f>
        <v>0</v>
      </c>
      <c r="BX325" s="62">
        <f ca="1">BX121*'SaaS - Cohorts (Logos)'!BX53</f>
        <v>0</v>
      </c>
      <c r="BY325" s="62">
        <f ca="1">BY121*'SaaS - Cohorts (Logos)'!BY53</f>
        <v>0</v>
      </c>
      <c r="BZ325" s="62">
        <f ca="1">BZ121*'SaaS - Cohorts (Logos)'!BZ53</f>
        <v>0</v>
      </c>
      <c r="CA325" s="62">
        <f ca="1">CA121*'SaaS - Cohorts (Logos)'!CA53</f>
        <v>0</v>
      </c>
      <c r="CB325" s="62">
        <f ca="1">CB121*'SaaS - Cohorts (Logos)'!CB53</f>
        <v>0</v>
      </c>
      <c r="CC325" s="62">
        <f ca="1">CC121*'SaaS - Cohorts (Logos)'!CC53</f>
        <v>0</v>
      </c>
      <c r="CD325" s="62">
        <f ca="1">CD121*'SaaS - Cohorts (Logos)'!CD53</f>
        <v>0</v>
      </c>
      <c r="CE325" s="62">
        <f ca="1">CE121*'SaaS - Cohorts (Logos)'!CE53</f>
        <v>0</v>
      </c>
      <c r="CF325" s="62">
        <f ca="1">CF121*'SaaS - Cohorts (Logos)'!CF53</f>
        <v>0</v>
      </c>
      <c r="CG325" s="62">
        <f ca="1">CG121*'SaaS - Cohorts (Logos)'!CG53</f>
        <v>0</v>
      </c>
      <c r="CH325" s="62">
        <f ca="1">CH121*'SaaS - Cohorts (Logos)'!CH53</f>
        <v>0</v>
      </c>
      <c r="CI325" s="62">
        <f ca="1">CI121*'SaaS - Cohorts (Logos)'!CI53</f>
        <v>0</v>
      </c>
      <c r="CJ325" s="62">
        <f ca="1">CJ121*'SaaS - Cohorts (Logos)'!CJ53</f>
        <v>0</v>
      </c>
      <c r="CK325" s="62">
        <f ca="1">CK121*'SaaS - Cohorts (Logos)'!CK53</f>
        <v>0</v>
      </c>
      <c r="CL325" s="62">
        <f ca="1">CL121*'SaaS - Cohorts (Logos)'!CL53</f>
        <v>0</v>
      </c>
      <c r="CM325" s="62">
        <f ca="1">CM121*'SaaS - Cohorts (Logos)'!CM53</f>
        <v>0</v>
      </c>
      <c r="CN325" s="62">
        <f ca="1">CN121*'SaaS - Cohorts (Logos)'!CN53</f>
        <v>0</v>
      </c>
      <c r="CO325" s="62">
        <f ca="1">CO121*'SaaS - Cohorts (Logos)'!CO53</f>
        <v>0</v>
      </c>
      <c r="CP325" s="62">
        <f ca="1">CP121*'SaaS - Cohorts (Logos)'!CP53</f>
        <v>0</v>
      </c>
      <c r="CQ325" s="62">
        <f ca="1">CQ121*'SaaS - Cohorts (Logos)'!CQ53</f>
        <v>0</v>
      </c>
      <c r="CR325" s="62">
        <f ca="1">CR121*'SaaS - Cohorts (Logos)'!CR53</f>
        <v>0</v>
      </c>
      <c r="CS325" s="62">
        <f ca="1">CS121*'SaaS - Cohorts (Logos)'!CS53</f>
        <v>0</v>
      </c>
      <c r="CT325" s="62">
        <f ca="1">CT121*'SaaS - Cohorts (Logos)'!CT53</f>
        <v>0</v>
      </c>
      <c r="CU325" s="62">
        <f ca="1">CU121*'SaaS - Cohorts (Logos)'!CU53</f>
        <v>0</v>
      </c>
      <c r="CV325" s="62">
        <f ca="1">CV121*'SaaS - Cohorts (Logos)'!CV53</f>
        <v>0</v>
      </c>
      <c r="CW325" s="62">
        <f ca="1">CW121*'SaaS - Cohorts (Logos)'!CW53</f>
        <v>0</v>
      </c>
      <c r="CX325" s="62">
        <f ca="1">CX121*'SaaS - Cohorts (Logos)'!CX53</f>
        <v>0</v>
      </c>
      <c r="CY325" s="62">
        <f ca="1">CY121*'SaaS - Cohorts (Logos)'!CY53</f>
        <v>0</v>
      </c>
      <c r="CZ325" s="62">
        <f ca="1">CZ121*'SaaS - Cohorts (Logos)'!CZ53</f>
        <v>0</v>
      </c>
      <c r="DA325" s="62">
        <f ca="1">DA121*'SaaS - Cohorts (Logos)'!DA53</f>
        <v>0</v>
      </c>
      <c r="DB325" s="62">
        <f ca="1">DB121*'SaaS - Cohorts (Logos)'!DB53</f>
        <v>0</v>
      </c>
      <c r="DC325" s="62">
        <f ca="1">DC121*'SaaS - Cohorts (Logos)'!DC53</f>
        <v>0</v>
      </c>
      <c r="DD325" s="62">
        <f ca="1">DD121*'SaaS - Cohorts (Logos)'!DD53</f>
        <v>0</v>
      </c>
      <c r="DE325" s="62">
        <f ca="1">DE121*'SaaS - Cohorts (Logos)'!DE53</f>
        <v>0</v>
      </c>
      <c r="DF325" s="62">
        <f ca="1">DF121*'SaaS - Cohorts (Logos)'!DF53</f>
        <v>0</v>
      </c>
      <c r="DG325" s="62">
        <f ca="1">DG121*'SaaS - Cohorts (Logos)'!DG53</f>
        <v>0</v>
      </c>
      <c r="DH325" s="62">
        <f ca="1">DH121*'SaaS - Cohorts (Logos)'!DH53</f>
        <v>0</v>
      </c>
      <c r="DI325" s="62">
        <f ca="1">DI121*'SaaS - Cohorts (Logos)'!DI53</f>
        <v>0</v>
      </c>
      <c r="DJ325" s="62">
        <f ca="1">DJ121*'SaaS - Cohorts (Logos)'!DJ53</f>
        <v>0</v>
      </c>
      <c r="DK325" s="62">
        <f ca="1">DK121*'SaaS - Cohorts (Logos)'!DK53</f>
        <v>0</v>
      </c>
      <c r="DL325" s="62">
        <f ca="1">DL121*'SaaS - Cohorts (Logos)'!DL53</f>
        <v>0</v>
      </c>
      <c r="DM325" s="62">
        <f ca="1">DM121*'SaaS - Cohorts (Logos)'!DM53</f>
        <v>0</v>
      </c>
      <c r="DN325" s="62">
        <f ca="1">DN121*'SaaS - Cohorts (Logos)'!DN53</f>
        <v>0</v>
      </c>
      <c r="DO325" s="62">
        <f ca="1">DO121*'SaaS - Cohorts (Logos)'!DO53</f>
        <v>0</v>
      </c>
      <c r="DP325" s="62">
        <f ca="1">DP121*'SaaS - Cohorts (Logos)'!DP53</f>
        <v>0</v>
      </c>
      <c r="DQ325" s="62">
        <f ca="1">DQ121*'SaaS - Cohorts (Logos)'!DQ53</f>
        <v>0</v>
      </c>
      <c r="DR325" s="62">
        <f ca="1">DR121*'SaaS - Cohorts (Logos)'!DR53</f>
        <v>0</v>
      </c>
    </row>
    <row r="326" spans="2:122" ht="15.75" customHeight="1">
      <c r="B326" s="195">
        <v>44470</v>
      </c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62">
        <f ca="1">BK122*'SaaS - Cohorts (Logos)'!BK54</f>
        <v>0</v>
      </c>
      <c r="BL326" s="62">
        <f ca="1">BL122*'SaaS - Cohorts (Logos)'!BL54</f>
        <v>0</v>
      </c>
      <c r="BM326" s="62">
        <f ca="1">BM122*'SaaS - Cohorts (Logos)'!BM54</f>
        <v>0</v>
      </c>
      <c r="BN326" s="62">
        <f ca="1">BN122*'SaaS - Cohorts (Logos)'!BN54</f>
        <v>0</v>
      </c>
      <c r="BO326" s="62">
        <f ca="1">BO122*'SaaS - Cohorts (Logos)'!BO54</f>
        <v>0</v>
      </c>
      <c r="BP326" s="62">
        <f ca="1">BP122*'SaaS - Cohorts (Logos)'!BP54</f>
        <v>0</v>
      </c>
      <c r="BQ326" s="62">
        <f ca="1">BQ122*'SaaS - Cohorts (Logos)'!BQ54</f>
        <v>0</v>
      </c>
      <c r="BR326" s="62">
        <f ca="1">BR122*'SaaS - Cohorts (Logos)'!BR54</f>
        <v>0</v>
      </c>
      <c r="BS326" s="62">
        <f ca="1">BS122*'SaaS - Cohorts (Logos)'!BS54</f>
        <v>0</v>
      </c>
      <c r="BT326" s="62">
        <f ca="1">BT122*'SaaS - Cohorts (Logos)'!BT54</f>
        <v>0</v>
      </c>
      <c r="BU326" s="62">
        <f ca="1">BU122*'SaaS - Cohorts (Logos)'!BU54</f>
        <v>0</v>
      </c>
      <c r="BV326" s="62">
        <f ca="1">BV122*'SaaS - Cohorts (Logos)'!BV54</f>
        <v>0</v>
      </c>
      <c r="BW326" s="62">
        <f ca="1">BW122*'SaaS - Cohorts (Logos)'!BW54</f>
        <v>0</v>
      </c>
      <c r="BX326" s="62">
        <f ca="1">BX122*'SaaS - Cohorts (Logos)'!BX54</f>
        <v>0</v>
      </c>
      <c r="BY326" s="62">
        <f ca="1">BY122*'SaaS - Cohorts (Logos)'!BY54</f>
        <v>0</v>
      </c>
      <c r="BZ326" s="62">
        <f ca="1">BZ122*'SaaS - Cohorts (Logos)'!BZ54</f>
        <v>0</v>
      </c>
      <c r="CA326" s="62">
        <f ca="1">CA122*'SaaS - Cohorts (Logos)'!CA54</f>
        <v>0</v>
      </c>
      <c r="CB326" s="62">
        <f ca="1">CB122*'SaaS - Cohorts (Logos)'!CB54</f>
        <v>0</v>
      </c>
      <c r="CC326" s="62">
        <f ca="1">CC122*'SaaS - Cohorts (Logos)'!CC54</f>
        <v>0</v>
      </c>
      <c r="CD326" s="62">
        <f ca="1">CD122*'SaaS - Cohorts (Logos)'!CD54</f>
        <v>0</v>
      </c>
      <c r="CE326" s="62">
        <f ca="1">CE122*'SaaS - Cohorts (Logos)'!CE54</f>
        <v>0</v>
      </c>
      <c r="CF326" s="62">
        <f ca="1">CF122*'SaaS - Cohorts (Logos)'!CF54</f>
        <v>0</v>
      </c>
      <c r="CG326" s="62">
        <f ca="1">CG122*'SaaS - Cohorts (Logos)'!CG54</f>
        <v>0</v>
      </c>
      <c r="CH326" s="62">
        <f ca="1">CH122*'SaaS - Cohorts (Logos)'!CH54</f>
        <v>0</v>
      </c>
      <c r="CI326" s="62">
        <f ca="1">CI122*'SaaS - Cohorts (Logos)'!CI54</f>
        <v>0</v>
      </c>
      <c r="CJ326" s="62">
        <f ca="1">CJ122*'SaaS - Cohorts (Logos)'!CJ54</f>
        <v>0</v>
      </c>
      <c r="CK326" s="62">
        <f ca="1">CK122*'SaaS - Cohorts (Logos)'!CK54</f>
        <v>0</v>
      </c>
      <c r="CL326" s="62">
        <f ca="1">CL122*'SaaS - Cohorts (Logos)'!CL54</f>
        <v>0</v>
      </c>
      <c r="CM326" s="62">
        <f ca="1">CM122*'SaaS - Cohorts (Logos)'!CM54</f>
        <v>0</v>
      </c>
      <c r="CN326" s="62">
        <f ca="1">CN122*'SaaS - Cohorts (Logos)'!CN54</f>
        <v>0</v>
      </c>
      <c r="CO326" s="62">
        <f ca="1">CO122*'SaaS - Cohorts (Logos)'!CO54</f>
        <v>0</v>
      </c>
      <c r="CP326" s="62">
        <f ca="1">CP122*'SaaS - Cohorts (Logos)'!CP54</f>
        <v>0</v>
      </c>
      <c r="CQ326" s="62">
        <f ca="1">CQ122*'SaaS - Cohorts (Logos)'!CQ54</f>
        <v>0</v>
      </c>
      <c r="CR326" s="62">
        <f ca="1">CR122*'SaaS - Cohorts (Logos)'!CR54</f>
        <v>0</v>
      </c>
      <c r="CS326" s="62">
        <f ca="1">CS122*'SaaS - Cohorts (Logos)'!CS54</f>
        <v>0</v>
      </c>
      <c r="CT326" s="62">
        <f ca="1">CT122*'SaaS - Cohorts (Logos)'!CT54</f>
        <v>0</v>
      </c>
      <c r="CU326" s="62">
        <f ca="1">CU122*'SaaS - Cohorts (Logos)'!CU54</f>
        <v>0</v>
      </c>
      <c r="CV326" s="62">
        <f ca="1">CV122*'SaaS - Cohorts (Logos)'!CV54</f>
        <v>0</v>
      </c>
      <c r="CW326" s="62">
        <f ca="1">CW122*'SaaS - Cohorts (Logos)'!CW54</f>
        <v>0</v>
      </c>
      <c r="CX326" s="62">
        <f ca="1">CX122*'SaaS - Cohorts (Logos)'!CX54</f>
        <v>0</v>
      </c>
      <c r="CY326" s="62">
        <f ca="1">CY122*'SaaS - Cohorts (Logos)'!CY54</f>
        <v>0</v>
      </c>
      <c r="CZ326" s="62">
        <f ca="1">CZ122*'SaaS - Cohorts (Logos)'!CZ54</f>
        <v>0</v>
      </c>
      <c r="DA326" s="62">
        <f ca="1">DA122*'SaaS - Cohorts (Logos)'!DA54</f>
        <v>0</v>
      </c>
      <c r="DB326" s="62">
        <f ca="1">DB122*'SaaS - Cohorts (Logos)'!DB54</f>
        <v>0</v>
      </c>
      <c r="DC326" s="62">
        <f ca="1">DC122*'SaaS - Cohorts (Logos)'!DC54</f>
        <v>0</v>
      </c>
      <c r="DD326" s="62">
        <f ca="1">DD122*'SaaS - Cohorts (Logos)'!DD54</f>
        <v>0</v>
      </c>
      <c r="DE326" s="62">
        <f ca="1">DE122*'SaaS - Cohorts (Logos)'!DE54</f>
        <v>0</v>
      </c>
      <c r="DF326" s="62">
        <f ca="1">DF122*'SaaS - Cohorts (Logos)'!DF54</f>
        <v>0</v>
      </c>
      <c r="DG326" s="62">
        <f ca="1">DG122*'SaaS - Cohorts (Logos)'!DG54</f>
        <v>0</v>
      </c>
      <c r="DH326" s="62">
        <f ca="1">DH122*'SaaS - Cohorts (Logos)'!DH54</f>
        <v>0</v>
      </c>
      <c r="DI326" s="62">
        <f ca="1">DI122*'SaaS - Cohorts (Logos)'!DI54</f>
        <v>0</v>
      </c>
      <c r="DJ326" s="62">
        <f ca="1">DJ122*'SaaS - Cohorts (Logos)'!DJ54</f>
        <v>0</v>
      </c>
      <c r="DK326" s="62">
        <f ca="1">DK122*'SaaS - Cohorts (Logos)'!DK54</f>
        <v>0</v>
      </c>
      <c r="DL326" s="62">
        <f ca="1">DL122*'SaaS - Cohorts (Logos)'!DL54</f>
        <v>0</v>
      </c>
      <c r="DM326" s="62">
        <f ca="1">DM122*'SaaS - Cohorts (Logos)'!DM54</f>
        <v>0</v>
      </c>
      <c r="DN326" s="62">
        <f ca="1">DN122*'SaaS - Cohorts (Logos)'!DN54</f>
        <v>0</v>
      </c>
      <c r="DO326" s="62">
        <f ca="1">DO122*'SaaS - Cohorts (Logos)'!DO54</f>
        <v>0</v>
      </c>
      <c r="DP326" s="62">
        <f ca="1">DP122*'SaaS - Cohorts (Logos)'!DP54</f>
        <v>0</v>
      </c>
      <c r="DQ326" s="62">
        <f ca="1">DQ122*'SaaS - Cohorts (Logos)'!DQ54</f>
        <v>0</v>
      </c>
      <c r="DR326" s="62">
        <f ca="1">DR122*'SaaS - Cohorts (Logos)'!DR54</f>
        <v>0</v>
      </c>
    </row>
    <row r="327" spans="2:122" ht="15.75" customHeight="1">
      <c r="B327" s="195">
        <v>44501</v>
      </c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62">
        <f ca="1">BK123*'SaaS - Cohorts (Logos)'!BK55</f>
        <v>0</v>
      </c>
      <c r="BL327" s="62">
        <f ca="1">BL123*'SaaS - Cohorts (Logos)'!BL55</f>
        <v>0</v>
      </c>
      <c r="BM327" s="62">
        <f ca="1">BM123*'SaaS - Cohorts (Logos)'!BM55</f>
        <v>0</v>
      </c>
      <c r="BN327" s="62">
        <f ca="1">BN123*'SaaS - Cohorts (Logos)'!BN55</f>
        <v>0</v>
      </c>
      <c r="BO327" s="62">
        <f ca="1">BO123*'SaaS - Cohorts (Logos)'!BO55</f>
        <v>0</v>
      </c>
      <c r="BP327" s="62">
        <f ca="1">BP123*'SaaS - Cohorts (Logos)'!BP55</f>
        <v>0</v>
      </c>
      <c r="BQ327" s="62">
        <f ca="1">BQ123*'SaaS - Cohorts (Logos)'!BQ55</f>
        <v>0</v>
      </c>
      <c r="BR327" s="62">
        <f ca="1">BR123*'SaaS - Cohorts (Logos)'!BR55</f>
        <v>0</v>
      </c>
      <c r="BS327" s="62">
        <f ca="1">BS123*'SaaS - Cohorts (Logos)'!BS55</f>
        <v>0</v>
      </c>
      <c r="BT327" s="62">
        <f ca="1">BT123*'SaaS - Cohorts (Logos)'!BT55</f>
        <v>0</v>
      </c>
      <c r="BU327" s="62">
        <f ca="1">BU123*'SaaS - Cohorts (Logos)'!BU55</f>
        <v>0</v>
      </c>
      <c r="BV327" s="62">
        <f ca="1">BV123*'SaaS - Cohorts (Logos)'!BV55</f>
        <v>0</v>
      </c>
      <c r="BW327" s="62">
        <f ca="1">BW123*'SaaS - Cohorts (Logos)'!BW55</f>
        <v>0</v>
      </c>
      <c r="BX327" s="62">
        <f ca="1">BX123*'SaaS - Cohorts (Logos)'!BX55</f>
        <v>0</v>
      </c>
      <c r="BY327" s="62">
        <f ca="1">BY123*'SaaS - Cohorts (Logos)'!BY55</f>
        <v>0</v>
      </c>
      <c r="BZ327" s="62">
        <f ca="1">BZ123*'SaaS - Cohorts (Logos)'!BZ55</f>
        <v>0</v>
      </c>
      <c r="CA327" s="62">
        <f ca="1">CA123*'SaaS - Cohorts (Logos)'!CA55</f>
        <v>0</v>
      </c>
      <c r="CB327" s="62">
        <f ca="1">CB123*'SaaS - Cohorts (Logos)'!CB55</f>
        <v>0</v>
      </c>
      <c r="CC327" s="62">
        <f ca="1">CC123*'SaaS - Cohorts (Logos)'!CC55</f>
        <v>0</v>
      </c>
      <c r="CD327" s="62">
        <f ca="1">CD123*'SaaS - Cohorts (Logos)'!CD55</f>
        <v>0</v>
      </c>
      <c r="CE327" s="62">
        <f ca="1">CE123*'SaaS - Cohorts (Logos)'!CE55</f>
        <v>0</v>
      </c>
      <c r="CF327" s="62">
        <f ca="1">CF123*'SaaS - Cohorts (Logos)'!CF55</f>
        <v>0</v>
      </c>
      <c r="CG327" s="62">
        <f ca="1">CG123*'SaaS - Cohorts (Logos)'!CG55</f>
        <v>0</v>
      </c>
      <c r="CH327" s="62">
        <f ca="1">CH123*'SaaS - Cohorts (Logos)'!CH55</f>
        <v>0</v>
      </c>
      <c r="CI327" s="62">
        <f ca="1">CI123*'SaaS - Cohorts (Logos)'!CI55</f>
        <v>0</v>
      </c>
      <c r="CJ327" s="62">
        <f ca="1">CJ123*'SaaS - Cohorts (Logos)'!CJ55</f>
        <v>0</v>
      </c>
      <c r="CK327" s="62">
        <f ca="1">CK123*'SaaS - Cohorts (Logos)'!CK55</f>
        <v>0</v>
      </c>
      <c r="CL327" s="62">
        <f ca="1">CL123*'SaaS - Cohorts (Logos)'!CL55</f>
        <v>0</v>
      </c>
      <c r="CM327" s="62">
        <f ca="1">CM123*'SaaS - Cohorts (Logos)'!CM55</f>
        <v>0</v>
      </c>
      <c r="CN327" s="62">
        <f ca="1">CN123*'SaaS - Cohorts (Logos)'!CN55</f>
        <v>0</v>
      </c>
      <c r="CO327" s="62">
        <f ca="1">CO123*'SaaS - Cohorts (Logos)'!CO55</f>
        <v>0</v>
      </c>
      <c r="CP327" s="62">
        <f ca="1">CP123*'SaaS - Cohorts (Logos)'!CP55</f>
        <v>0</v>
      </c>
      <c r="CQ327" s="62">
        <f ca="1">CQ123*'SaaS - Cohorts (Logos)'!CQ55</f>
        <v>0</v>
      </c>
      <c r="CR327" s="62">
        <f ca="1">CR123*'SaaS - Cohorts (Logos)'!CR55</f>
        <v>0</v>
      </c>
      <c r="CS327" s="62">
        <f ca="1">CS123*'SaaS - Cohorts (Logos)'!CS55</f>
        <v>0</v>
      </c>
      <c r="CT327" s="62">
        <f ca="1">CT123*'SaaS - Cohorts (Logos)'!CT55</f>
        <v>0</v>
      </c>
      <c r="CU327" s="62">
        <f ca="1">CU123*'SaaS - Cohorts (Logos)'!CU55</f>
        <v>0</v>
      </c>
      <c r="CV327" s="62">
        <f ca="1">CV123*'SaaS - Cohorts (Logos)'!CV55</f>
        <v>0</v>
      </c>
      <c r="CW327" s="62">
        <f ca="1">CW123*'SaaS - Cohorts (Logos)'!CW55</f>
        <v>0</v>
      </c>
      <c r="CX327" s="62">
        <f ca="1">CX123*'SaaS - Cohorts (Logos)'!CX55</f>
        <v>0</v>
      </c>
      <c r="CY327" s="62">
        <f ca="1">CY123*'SaaS - Cohorts (Logos)'!CY55</f>
        <v>0</v>
      </c>
      <c r="CZ327" s="62">
        <f ca="1">CZ123*'SaaS - Cohorts (Logos)'!CZ55</f>
        <v>0</v>
      </c>
      <c r="DA327" s="62">
        <f ca="1">DA123*'SaaS - Cohorts (Logos)'!DA55</f>
        <v>0</v>
      </c>
      <c r="DB327" s="62">
        <f ca="1">DB123*'SaaS - Cohorts (Logos)'!DB55</f>
        <v>0</v>
      </c>
      <c r="DC327" s="62">
        <f ca="1">DC123*'SaaS - Cohorts (Logos)'!DC55</f>
        <v>0</v>
      </c>
      <c r="DD327" s="62">
        <f ca="1">DD123*'SaaS - Cohorts (Logos)'!DD55</f>
        <v>0</v>
      </c>
      <c r="DE327" s="62">
        <f ca="1">DE123*'SaaS - Cohorts (Logos)'!DE55</f>
        <v>0</v>
      </c>
      <c r="DF327" s="62">
        <f ca="1">DF123*'SaaS - Cohorts (Logos)'!DF55</f>
        <v>0</v>
      </c>
      <c r="DG327" s="62">
        <f ca="1">DG123*'SaaS - Cohorts (Logos)'!DG55</f>
        <v>0</v>
      </c>
      <c r="DH327" s="62">
        <f ca="1">DH123*'SaaS - Cohorts (Logos)'!DH55</f>
        <v>0</v>
      </c>
      <c r="DI327" s="62">
        <f ca="1">DI123*'SaaS - Cohorts (Logos)'!DI55</f>
        <v>0</v>
      </c>
      <c r="DJ327" s="62">
        <f ca="1">DJ123*'SaaS - Cohorts (Logos)'!DJ55</f>
        <v>0</v>
      </c>
      <c r="DK327" s="62">
        <f ca="1">DK123*'SaaS - Cohorts (Logos)'!DK55</f>
        <v>0</v>
      </c>
      <c r="DL327" s="62">
        <f ca="1">DL123*'SaaS - Cohorts (Logos)'!DL55</f>
        <v>0</v>
      </c>
      <c r="DM327" s="62">
        <f ca="1">DM123*'SaaS - Cohorts (Logos)'!DM55</f>
        <v>0</v>
      </c>
      <c r="DN327" s="62">
        <f ca="1">DN123*'SaaS - Cohorts (Logos)'!DN55</f>
        <v>0</v>
      </c>
      <c r="DO327" s="62">
        <f ca="1">DO123*'SaaS - Cohorts (Logos)'!DO55</f>
        <v>0</v>
      </c>
      <c r="DP327" s="62">
        <f ca="1">DP123*'SaaS - Cohorts (Logos)'!DP55</f>
        <v>0</v>
      </c>
      <c r="DQ327" s="62">
        <f ca="1">DQ123*'SaaS - Cohorts (Logos)'!DQ55</f>
        <v>0</v>
      </c>
      <c r="DR327" s="62">
        <f ca="1">DR123*'SaaS - Cohorts (Logos)'!DR55</f>
        <v>0</v>
      </c>
    </row>
    <row r="328" spans="2:122" ht="15.75" customHeight="1">
      <c r="B328" s="195">
        <v>44531</v>
      </c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62">
        <f ca="1">BK124*'SaaS - Cohorts (Logos)'!BK56</f>
        <v>0</v>
      </c>
      <c r="BL328" s="62">
        <f ca="1">BL124*'SaaS - Cohorts (Logos)'!BL56</f>
        <v>0</v>
      </c>
      <c r="BM328" s="62">
        <f ca="1">BM124*'SaaS - Cohorts (Logos)'!BM56</f>
        <v>0</v>
      </c>
      <c r="BN328" s="62">
        <f ca="1">BN124*'SaaS - Cohorts (Logos)'!BN56</f>
        <v>0</v>
      </c>
      <c r="BO328" s="62">
        <f ca="1">BO124*'SaaS - Cohorts (Logos)'!BO56</f>
        <v>0</v>
      </c>
      <c r="BP328" s="62">
        <f ca="1">BP124*'SaaS - Cohorts (Logos)'!BP56</f>
        <v>0</v>
      </c>
      <c r="BQ328" s="62">
        <f ca="1">BQ124*'SaaS - Cohorts (Logos)'!BQ56</f>
        <v>0</v>
      </c>
      <c r="BR328" s="62">
        <f ca="1">BR124*'SaaS - Cohorts (Logos)'!BR56</f>
        <v>0</v>
      </c>
      <c r="BS328" s="62">
        <f ca="1">BS124*'SaaS - Cohorts (Logos)'!BS56</f>
        <v>0</v>
      </c>
      <c r="BT328" s="62">
        <f ca="1">BT124*'SaaS - Cohorts (Logos)'!BT56</f>
        <v>0</v>
      </c>
      <c r="BU328" s="62">
        <f ca="1">BU124*'SaaS - Cohorts (Logos)'!BU56</f>
        <v>0</v>
      </c>
      <c r="BV328" s="62">
        <f ca="1">BV124*'SaaS - Cohorts (Logos)'!BV56</f>
        <v>0</v>
      </c>
      <c r="BW328" s="62">
        <f ca="1">BW124*'SaaS - Cohorts (Logos)'!BW56</f>
        <v>0</v>
      </c>
      <c r="BX328" s="62">
        <f ca="1">BX124*'SaaS - Cohorts (Logos)'!BX56</f>
        <v>0</v>
      </c>
      <c r="BY328" s="62">
        <f ca="1">BY124*'SaaS - Cohorts (Logos)'!BY56</f>
        <v>0</v>
      </c>
      <c r="BZ328" s="62">
        <f ca="1">BZ124*'SaaS - Cohorts (Logos)'!BZ56</f>
        <v>0</v>
      </c>
      <c r="CA328" s="62">
        <f ca="1">CA124*'SaaS - Cohorts (Logos)'!CA56</f>
        <v>0</v>
      </c>
      <c r="CB328" s="62">
        <f ca="1">CB124*'SaaS - Cohorts (Logos)'!CB56</f>
        <v>0</v>
      </c>
      <c r="CC328" s="62">
        <f ca="1">CC124*'SaaS - Cohorts (Logos)'!CC56</f>
        <v>0</v>
      </c>
      <c r="CD328" s="62">
        <f ca="1">CD124*'SaaS - Cohorts (Logos)'!CD56</f>
        <v>0</v>
      </c>
      <c r="CE328" s="62">
        <f ca="1">CE124*'SaaS - Cohorts (Logos)'!CE56</f>
        <v>0</v>
      </c>
      <c r="CF328" s="62">
        <f ca="1">CF124*'SaaS - Cohorts (Logos)'!CF56</f>
        <v>0</v>
      </c>
      <c r="CG328" s="62">
        <f ca="1">CG124*'SaaS - Cohorts (Logos)'!CG56</f>
        <v>0</v>
      </c>
      <c r="CH328" s="62">
        <f ca="1">CH124*'SaaS - Cohorts (Logos)'!CH56</f>
        <v>0</v>
      </c>
      <c r="CI328" s="62">
        <f ca="1">CI124*'SaaS - Cohorts (Logos)'!CI56</f>
        <v>0</v>
      </c>
      <c r="CJ328" s="62">
        <f ca="1">CJ124*'SaaS - Cohorts (Logos)'!CJ56</f>
        <v>0</v>
      </c>
      <c r="CK328" s="62">
        <f ca="1">CK124*'SaaS - Cohorts (Logos)'!CK56</f>
        <v>0</v>
      </c>
      <c r="CL328" s="62">
        <f ca="1">CL124*'SaaS - Cohorts (Logos)'!CL56</f>
        <v>0</v>
      </c>
      <c r="CM328" s="62">
        <f ca="1">CM124*'SaaS - Cohorts (Logos)'!CM56</f>
        <v>0</v>
      </c>
      <c r="CN328" s="62">
        <f ca="1">CN124*'SaaS - Cohorts (Logos)'!CN56</f>
        <v>0</v>
      </c>
      <c r="CO328" s="62">
        <f ca="1">CO124*'SaaS - Cohorts (Logos)'!CO56</f>
        <v>0</v>
      </c>
      <c r="CP328" s="62">
        <f ca="1">CP124*'SaaS - Cohorts (Logos)'!CP56</f>
        <v>0</v>
      </c>
      <c r="CQ328" s="62">
        <f ca="1">CQ124*'SaaS - Cohorts (Logos)'!CQ56</f>
        <v>0</v>
      </c>
      <c r="CR328" s="62">
        <f ca="1">CR124*'SaaS - Cohorts (Logos)'!CR56</f>
        <v>0</v>
      </c>
      <c r="CS328" s="62">
        <f ca="1">CS124*'SaaS - Cohorts (Logos)'!CS56</f>
        <v>0</v>
      </c>
      <c r="CT328" s="62">
        <f ca="1">CT124*'SaaS - Cohorts (Logos)'!CT56</f>
        <v>0</v>
      </c>
      <c r="CU328" s="62">
        <f ca="1">CU124*'SaaS - Cohorts (Logos)'!CU56</f>
        <v>0</v>
      </c>
      <c r="CV328" s="62">
        <f ca="1">CV124*'SaaS - Cohorts (Logos)'!CV56</f>
        <v>0</v>
      </c>
      <c r="CW328" s="62">
        <f ca="1">CW124*'SaaS - Cohorts (Logos)'!CW56</f>
        <v>0</v>
      </c>
      <c r="CX328" s="62">
        <f ca="1">CX124*'SaaS - Cohorts (Logos)'!CX56</f>
        <v>0</v>
      </c>
      <c r="CY328" s="62">
        <f ca="1">CY124*'SaaS - Cohorts (Logos)'!CY56</f>
        <v>0</v>
      </c>
      <c r="CZ328" s="62">
        <f ca="1">CZ124*'SaaS - Cohorts (Logos)'!CZ56</f>
        <v>0</v>
      </c>
      <c r="DA328" s="62">
        <f ca="1">DA124*'SaaS - Cohorts (Logos)'!DA56</f>
        <v>0</v>
      </c>
      <c r="DB328" s="62">
        <f ca="1">DB124*'SaaS - Cohorts (Logos)'!DB56</f>
        <v>0</v>
      </c>
      <c r="DC328" s="62">
        <f ca="1">DC124*'SaaS - Cohorts (Logos)'!DC56</f>
        <v>0</v>
      </c>
      <c r="DD328" s="62">
        <f ca="1">DD124*'SaaS - Cohorts (Logos)'!DD56</f>
        <v>0</v>
      </c>
      <c r="DE328" s="62">
        <f ca="1">DE124*'SaaS - Cohorts (Logos)'!DE56</f>
        <v>0</v>
      </c>
      <c r="DF328" s="62">
        <f ca="1">DF124*'SaaS - Cohorts (Logos)'!DF56</f>
        <v>0</v>
      </c>
      <c r="DG328" s="62">
        <f ca="1">DG124*'SaaS - Cohorts (Logos)'!DG56</f>
        <v>0</v>
      </c>
      <c r="DH328" s="62">
        <f ca="1">DH124*'SaaS - Cohorts (Logos)'!DH56</f>
        <v>0</v>
      </c>
      <c r="DI328" s="62">
        <f ca="1">DI124*'SaaS - Cohorts (Logos)'!DI56</f>
        <v>0</v>
      </c>
      <c r="DJ328" s="62">
        <f ca="1">DJ124*'SaaS - Cohorts (Logos)'!DJ56</f>
        <v>0</v>
      </c>
      <c r="DK328" s="62">
        <f ca="1">DK124*'SaaS - Cohorts (Logos)'!DK56</f>
        <v>0</v>
      </c>
      <c r="DL328" s="62">
        <f ca="1">DL124*'SaaS - Cohorts (Logos)'!DL56</f>
        <v>0</v>
      </c>
      <c r="DM328" s="62">
        <f ca="1">DM124*'SaaS - Cohorts (Logos)'!DM56</f>
        <v>0</v>
      </c>
      <c r="DN328" s="62">
        <f ca="1">DN124*'SaaS - Cohorts (Logos)'!DN56</f>
        <v>0</v>
      </c>
      <c r="DO328" s="62">
        <f ca="1">DO124*'SaaS - Cohorts (Logos)'!DO56</f>
        <v>0</v>
      </c>
      <c r="DP328" s="62">
        <f ca="1">DP124*'SaaS - Cohorts (Logos)'!DP56</f>
        <v>0</v>
      </c>
      <c r="DQ328" s="62">
        <f ca="1">DQ124*'SaaS - Cohorts (Logos)'!DQ56</f>
        <v>0</v>
      </c>
      <c r="DR328" s="62">
        <f ca="1">DR124*'SaaS - Cohorts (Logos)'!DR56</f>
        <v>0</v>
      </c>
    </row>
    <row r="329" spans="2:122" ht="15.75" customHeight="1">
      <c r="B329" s="195">
        <v>44562</v>
      </c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62">
        <f ca="1">BK125*'SaaS - Cohorts (Logos)'!BK57</f>
        <v>0</v>
      </c>
      <c r="BL329" s="62">
        <f ca="1">BL125*'SaaS - Cohorts (Logos)'!BL57</f>
        <v>0</v>
      </c>
      <c r="BM329" s="62">
        <f ca="1">BM125*'SaaS - Cohorts (Logos)'!BM57</f>
        <v>0</v>
      </c>
      <c r="BN329" s="62">
        <f ca="1">BN125*'SaaS - Cohorts (Logos)'!BN57</f>
        <v>0</v>
      </c>
      <c r="BO329" s="62">
        <f ca="1">BO125*'SaaS - Cohorts (Logos)'!BO57</f>
        <v>0</v>
      </c>
      <c r="BP329" s="62">
        <f ca="1">BP125*'SaaS - Cohorts (Logos)'!BP57</f>
        <v>0</v>
      </c>
      <c r="BQ329" s="62">
        <f ca="1">BQ125*'SaaS - Cohorts (Logos)'!BQ57</f>
        <v>0</v>
      </c>
      <c r="BR329" s="62">
        <f ca="1">BR125*'SaaS - Cohorts (Logos)'!BR57</f>
        <v>0</v>
      </c>
      <c r="BS329" s="62">
        <f ca="1">BS125*'SaaS - Cohorts (Logos)'!BS57</f>
        <v>0</v>
      </c>
      <c r="BT329" s="62">
        <f ca="1">BT125*'SaaS - Cohorts (Logos)'!BT57</f>
        <v>0</v>
      </c>
      <c r="BU329" s="62">
        <f ca="1">BU125*'SaaS - Cohorts (Logos)'!BU57</f>
        <v>0</v>
      </c>
      <c r="BV329" s="62">
        <f ca="1">BV125*'SaaS - Cohorts (Logos)'!BV57</f>
        <v>0</v>
      </c>
      <c r="BW329" s="62">
        <f ca="1">BW125*'SaaS - Cohorts (Logos)'!BW57</f>
        <v>0</v>
      </c>
      <c r="BX329" s="62">
        <f ca="1">BX125*'SaaS - Cohorts (Logos)'!BX57</f>
        <v>0</v>
      </c>
      <c r="BY329" s="62">
        <f ca="1">BY125*'SaaS - Cohorts (Logos)'!BY57</f>
        <v>0</v>
      </c>
      <c r="BZ329" s="62">
        <f ca="1">BZ125*'SaaS - Cohorts (Logos)'!BZ57</f>
        <v>0</v>
      </c>
      <c r="CA329" s="62">
        <f ca="1">CA125*'SaaS - Cohorts (Logos)'!CA57</f>
        <v>0</v>
      </c>
      <c r="CB329" s="62">
        <f ca="1">CB125*'SaaS - Cohorts (Logos)'!CB57</f>
        <v>0</v>
      </c>
      <c r="CC329" s="62">
        <f ca="1">CC125*'SaaS - Cohorts (Logos)'!CC57</f>
        <v>0</v>
      </c>
      <c r="CD329" s="62">
        <f ca="1">CD125*'SaaS - Cohorts (Logos)'!CD57</f>
        <v>0</v>
      </c>
      <c r="CE329" s="62">
        <f ca="1">CE125*'SaaS - Cohorts (Logos)'!CE57</f>
        <v>0</v>
      </c>
      <c r="CF329" s="62">
        <f ca="1">CF125*'SaaS - Cohorts (Logos)'!CF57</f>
        <v>0</v>
      </c>
      <c r="CG329" s="62">
        <f ca="1">CG125*'SaaS - Cohorts (Logos)'!CG57</f>
        <v>0</v>
      </c>
      <c r="CH329" s="62">
        <f ca="1">CH125*'SaaS - Cohorts (Logos)'!CH57</f>
        <v>0</v>
      </c>
      <c r="CI329" s="62">
        <f ca="1">CI125*'SaaS - Cohorts (Logos)'!CI57</f>
        <v>0</v>
      </c>
      <c r="CJ329" s="62">
        <f ca="1">CJ125*'SaaS - Cohorts (Logos)'!CJ57</f>
        <v>0</v>
      </c>
      <c r="CK329" s="62">
        <f ca="1">CK125*'SaaS - Cohorts (Logos)'!CK57</f>
        <v>0</v>
      </c>
      <c r="CL329" s="62">
        <f ca="1">CL125*'SaaS - Cohorts (Logos)'!CL57</f>
        <v>0</v>
      </c>
      <c r="CM329" s="62">
        <f ca="1">CM125*'SaaS - Cohorts (Logos)'!CM57</f>
        <v>0</v>
      </c>
      <c r="CN329" s="62">
        <f ca="1">CN125*'SaaS - Cohorts (Logos)'!CN57</f>
        <v>0</v>
      </c>
      <c r="CO329" s="62">
        <f ca="1">CO125*'SaaS - Cohorts (Logos)'!CO57</f>
        <v>0</v>
      </c>
      <c r="CP329" s="62">
        <f ca="1">CP125*'SaaS - Cohorts (Logos)'!CP57</f>
        <v>0</v>
      </c>
      <c r="CQ329" s="62">
        <f ca="1">CQ125*'SaaS - Cohorts (Logos)'!CQ57</f>
        <v>0</v>
      </c>
      <c r="CR329" s="62">
        <f ca="1">CR125*'SaaS - Cohorts (Logos)'!CR57</f>
        <v>0</v>
      </c>
      <c r="CS329" s="62">
        <f ca="1">CS125*'SaaS - Cohorts (Logos)'!CS57</f>
        <v>0</v>
      </c>
      <c r="CT329" s="62">
        <f ca="1">CT125*'SaaS - Cohorts (Logos)'!CT57</f>
        <v>0</v>
      </c>
      <c r="CU329" s="62">
        <f ca="1">CU125*'SaaS - Cohorts (Logos)'!CU57</f>
        <v>0</v>
      </c>
      <c r="CV329" s="62">
        <f ca="1">CV125*'SaaS - Cohorts (Logos)'!CV57</f>
        <v>0</v>
      </c>
      <c r="CW329" s="62">
        <f ca="1">CW125*'SaaS - Cohorts (Logos)'!CW57</f>
        <v>0</v>
      </c>
      <c r="CX329" s="62">
        <f ca="1">CX125*'SaaS - Cohorts (Logos)'!CX57</f>
        <v>0</v>
      </c>
      <c r="CY329" s="62">
        <f ca="1">CY125*'SaaS - Cohorts (Logos)'!CY57</f>
        <v>0</v>
      </c>
      <c r="CZ329" s="62">
        <f ca="1">CZ125*'SaaS - Cohorts (Logos)'!CZ57</f>
        <v>0</v>
      </c>
      <c r="DA329" s="62">
        <f ca="1">DA125*'SaaS - Cohorts (Logos)'!DA57</f>
        <v>0</v>
      </c>
      <c r="DB329" s="62">
        <f ca="1">DB125*'SaaS - Cohorts (Logos)'!DB57</f>
        <v>0</v>
      </c>
      <c r="DC329" s="62">
        <f ca="1">DC125*'SaaS - Cohorts (Logos)'!DC57</f>
        <v>0</v>
      </c>
      <c r="DD329" s="62">
        <f ca="1">DD125*'SaaS - Cohorts (Logos)'!DD57</f>
        <v>0</v>
      </c>
      <c r="DE329" s="62">
        <f ca="1">DE125*'SaaS - Cohorts (Logos)'!DE57</f>
        <v>0</v>
      </c>
      <c r="DF329" s="62">
        <f ca="1">DF125*'SaaS - Cohorts (Logos)'!DF57</f>
        <v>0</v>
      </c>
      <c r="DG329" s="62">
        <f ca="1">DG125*'SaaS - Cohorts (Logos)'!DG57</f>
        <v>0</v>
      </c>
      <c r="DH329" s="62">
        <f ca="1">DH125*'SaaS - Cohorts (Logos)'!DH57</f>
        <v>0</v>
      </c>
      <c r="DI329" s="62">
        <f ca="1">DI125*'SaaS - Cohorts (Logos)'!DI57</f>
        <v>0</v>
      </c>
      <c r="DJ329" s="62">
        <f ca="1">DJ125*'SaaS - Cohorts (Logos)'!DJ57</f>
        <v>0</v>
      </c>
      <c r="DK329" s="62">
        <f ca="1">DK125*'SaaS - Cohorts (Logos)'!DK57</f>
        <v>0</v>
      </c>
      <c r="DL329" s="62">
        <f ca="1">DL125*'SaaS - Cohorts (Logos)'!DL57</f>
        <v>0</v>
      </c>
      <c r="DM329" s="62">
        <f ca="1">DM125*'SaaS - Cohorts (Logos)'!DM57</f>
        <v>0</v>
      </c>
      <c r="DN329" s="62">
        <f ca="1">DN125*'SaaS - Cohorts (Logos)'!DN57</f>
        <v>0</v>
      </c>
      <c r="DO329" s="62">
        <f ca="1">DO125*'SaaS - Cohorts (Logos)'!DO57</f>
        <v>0</v>
      </c>
      <c r="DP329" s="62">
        <f ca="1">DP125*'SaaS - Cohorts (Logos)'!DP57</f>
        <v>0</v>
      </c>
      <c r="DQ329" s="62">
        <f ca="1">DQ125*'SaaS - Cohorts (Logos)'!DQ57</f>
        <v>0</v>
      </c>
      <c r="DR329" s="62">
        <f ca="1">DR125*'SaaS - Cohorts (Logos)'!DR57</f>
        <v>0</v>
      </c>
    </row>
    <row r="330" spans="2:122" ht="15.75" customHeight="1">
      <c r="B330" s="195">
        <v>44593</v>
      </c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62">
        <f ca="1">BK126*'SaaS - Cohorts (Logos)'!BK58</f>
        <v>0</v>
      </c>
      <c r="BL330" s="62">
        <f ca="1">BL126*'SaaS - Cohorts (Logos)'!BL58</f>
        <v>0</v>
      </c>
      <c r="BM330" s="62">
        <f ca="1">BM126*'SaaS - Cohorts (Logos)'!BM58</f>
        <v>0</v>
      </c>
      <c r="BN330" s="62">
        <f ca="1">BN126*'SaaS - Cohorts (Logos)'!BN58</f>
        <v>0</v>
      </c>
      <c r="BO330" s="62">
        <f ca="1">BO126*'SaaS - Cohorts (Logos)'!BO58</f>
        <v>0</v>
      </c>
      <c r="BP330" s="62">
        <f ca="1">BP126*'SaaS - Cohorts (Logos)'!BP58</f>
        <v>0</v>
      </c>
      <c r="BQ330" s="62">
        <f ca="1">BQ126*'SaaS - Cohorts (Logos)'!BQ58</f>
        <v>0</v>
      </c>
      <c r="BR330" s="62">
        <f ca="1">BR126*'SaaS - Cohorts (Logos)'!BR58</f>
        <v>0</v>
      </c>
      <c r="BS330" s="62">
        <f ca="1">BS126*'SaaS - Cohorts (Logos)'!BS58</f>
        <v>0</v>
      </c>
      <c r="BT330" s="62">
        <f ca="1">BT126*'SaaS - Cohorts (Logos)'!BT58</f>
        <v>0</v>
      </c>
      <c r="BU330" s="62">
        <f ca="1">BU126*'SaaS - Cohorts (Logos)'!BU58</f>
        <v>0</v>
      </c>
      <c r="BV330" s="62">
        <f ca="1">BV126*'SaaS - Cohorts (Logos)'!BV58</f>
        <v>0</v>
      </c>
      <c r="BW330" s="62">
        <f ca="1">BW126*'SaaS - Cohorts (Logos)'!BW58</f>
        <v>0</v>
      </c>
      <c r="BX330" s="62">
        <f ca="1">BX126*'SaaS - Cohorts (Logos)'!BX58</f>
        <v>0</v>
      </c>
      <c r="BY330" s="62">
        <f ca="1">BY126*'SaaS - Cohorts (Logos)'!BY58</f>
        <v>0</v>
      </c>
      <c r="BZ330" s="62">
        <f ca="1">BZ126*'SaaS - Cohorts (Logos)'!BZ58</f>
        <v>0</v>
      </c>
      <c r="CA330" s="62">
        <f ca="1">CA126*'SaaS - Cohorts (Logos)'!CA58</f>
        <v>0</v>
      </c>
      <c r="CB330" s="62">
        <f ca="1">CB126*'SaaS - Cohorts (Logos)'!CB58</f>
        <v>0</v>
      </c>
      <c r="CC330" s="62">
        <f ca="1">CC126*'SaaS - Cohorts (Logos)'!CC58</f>
        <v>0</v>
      </c>
      <c r="CD330" s="62">
        <f ca="1">CD126*'SaaS - Cohorts (Logos)'!CD58</f>
        <v>0</v>
      </c>
      <c r="CE330" s="62">
        <f ca="1">CE126*'SaaS - Cohorts (Logos)'!CE58</f>
        <v>0</v>
      </c>
      <c r="CF330" s="62">
        <f ca="1">CF126*'SaaS - Cohorts (Logos)'!CF58</f>
        <v>0</v>
      </c>
      <c r="CG330" s="62">
        <f ca="1">CG126*'SaaS - Cohorts (Logos)'!CG58</f>
        <v>0</v>
      </c>
      <c r="CH330" s="62">
        <f ca="1">CH126*'SaaS - Cohorts (Logos)'!CH58</f>
        <v>0</v>
      </c>
      <c r="CI330" s="62">
        <f ca="1">CI126*'SaaS - Cohorts (Logos)'!CI58</f>
        <v>0</v>
      </c>
      <c r="CJ330" s="62">
        <f ca="1">CJ126*'SaaS - Cohorts (Logos)'!CJ58</f>
        <v>0</v>
      </c>
      <c r="CK330" s="62">
        <f ca="1">CK126*'SaaS - Cohorts (Logos)'!CK58</f>
        <v>0</v>
      </c>
      <c r="CL330" s="62">
        <f ca="1">CL126*'SaaS - Cohorts (Logos)'!CL58</f>
        <v>0</v>
      </c>
      <c r="CM330" s="62">
        <f ca="1">CM126*'SaaS - Cohorts (Logos)'!CM58</f>
        <v>0</v>
      </c>
      <c r="CN330" s="62">
        <f ca="1">CN126*'SaaS - Cohorts (Logos)'!CN58</f>
        <v>0</v>
      </c>
      <c r="CO330" s="62">
        <f ca="1">CO126*'SaaS - Cohorts (Logos)'!CO58</f>
        <v>0</v>
      </c>
      <c r="CP330" s="62">
        <f ca="1">CP126*'SaaS - Cohorts (Logos)'!CP58</f>
        <v>0</v>
      </c>
      <c r="CQ330" s="62">
        <f ca="1">CQ126*'SaaS - Cohorts (Logos)'!CQ58</f>
        <v>0</v>
      </c>
      <c r="CR330" s="62">
        <f ca="1">CR126*'SaaS - Cohorts (Logos)'!CR58</f>
        <v>0</v>
      </c>
      <c r="CS330" s="62">
        <f ca="1">CS126*'SaaS - Cohorts (Logos)'!CS58</f>
        <v>0</v>
      </c>
      <c r="CT330" s="62">
        <f ca="1">CT126*'SaaS - Cohorts (Logos)'!CT58</f>
        <v>0</v>
      </c>
      <c r="CU330" s="62">
        <f ca="1">CU126*'SaaS - Cohorts (Logos)'!CU58</f>
        <v>0</v>
      </c>
      <c r="CV330" s="62">
        <f ca="1">CV126*'SaaS - Cohorts (Logos)'!CV58</f>
        <v>0</v>
      </c>
      <c r="CW330" s="62">
        <f ca="1">CW126*'SaaS - Cohorts (Logos)'!CW58</f>
        <v>0</v>
      </c>
      <c r="CX330" s="62">
        <f ca="1">CX126*'SaaS - Cohorts (Logos)'!CX58</f>
        <v>0</v>
      </c>
      <c r="CY330" s="62">
        <f ca="1">CY126*'SaaS - Cohorts (Logos)'!CY58</f>
        <v>0</v>
      </c>
      <c r="CZ330" s="62">
        <f ca="1">CZ126*'SaaS - Cohorts (Logos)'!CZ58</f>
        <v>0</v>
      </c>
      <c r="DA330" s="62">
        <f ca="1">DA126*'SaaS - Cohorts (Logos)'!DA58</f>
        <v>0</v>
      </c>
      <c r="DB330" s="62">
        <f ca="1">DB126*'SaaS - Cohorts (Logos)'!DB58</f>
        <v>0</v>
      </c>
      <c r="DC330" s="62">
        <f ca="1">DC126*'SaaS - Cohorts (Logos)'!DC58</f>
        <v>0</v>
      </c>
      <c r="DD330" s="62">
        <f ca="1">DD126*'SaaS - Cohorts (Logos)'!DD58</f>
        <v>0</v>
      </c>
      <c r="DE330" s="62">
        <f ca="1">DE126*'SaaS - Cohorts (Logos)'!DE58</f>
        <v>0</v>
      </c>
      <c r="DF330" s="62">
        <f ca="1">DF126*'SaaS - Cohorts (Logos)'!DF58</f>
        <v>0</v>
      </c>
      <c r="DG330" s="62">
        <f ca="1">DG126*'SaaS - Cohorts (Logos)'!DG58</f>
        <v>0</v>
      </c>
      <c r="DH330" s="62">
        <f ca="1">DH126*'SaaS - Cohorts (Logos)'!DH58</f>
        <v>0</v>
      </c>
      <c r="DI330" s="62">
        <f ca="1">DI126*'SaaS - Cohorts (Logos)'!DI58</f>
        <v>0</v>
      </c>
      <c r="DJ330" s="62">
        <f ca="1">DJ126*'SaaS - Cohorts (Logos)'!DJ58</f>
        <v>0</v>
      </c>
      <c r="DK330" s="62">
        <f ca="1">DK126*'SaaS - Cohorts (Logos)'!DK58</f>
        <v>0</v>
      </c>
      <c r="DL330" s="62">
        <f ca="1">DL126*'SaaS - Cohorts (Logos)'!DL58</f>
        <v>0</v>
      </c>
      <c r="DM330" s="62">
        <f ca="1">DM126*'SaaS - Cohorts (Logos)'!DM58</f>
        <v>0</v>
      </c>
      <c r="DN330" s="62">
        <f ca="1">DN126*'SaaS - Cohorts (Logos)'!DN58</f>
        <v>0</v>
      </c>
      <c r="DO330" s="62">
        <f ca="1">DO126*'SaaS - Cohorts (Logos)'!DO58</f>
        <v>0</v>
      </c>
      <c r="DP330" s="62">
        <f ca="1">DP126*'SaaS - Cohorts (Logos)'!DP58</f>
        <v>0</v>
      </c>
      <c r="DQ330" s="62">
        <f ca="1">DQ126*'SaaS - Cohorts (Logos)'!DQ58</f>
        <v>0</v>
      </c>
      <c r="DR330" s="62">
        <f ca="1">DR126*'SaaS - Cohorts (Logos)'!DR58</f>
        <v>0</v>
      </c>
    </row>
    <row r="331" spans="2:122" ht="15.75" customHeight="1">
      <c r="B331" s="195">
        <v>44621</v>
      </c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62">
        <f ca="1">BK127*'SaaS - Cohorts (Logos)'!BK59</f>
        <v>0</v>
      </c>
      <c r="BL331" s="62">
        <f ca="1">BL127*'SaaS - Cohorts (Logos)'!BL59</f>
        <v>0</v>
      </c>
      <c r="BM331" s="62">
        <f ca="1">BM127*'SaaS - Cohorts (Logos)'!BM59</f>
        <v>0</v>
      </c>
      <c r="BN331" s="62">
        <f ca="1">BN127*'SaaS - Cohorts (Logos)'!BN59</f>
        <v>0</v>
      </c>
      <c r="BO331" s="62">
        <f ca="1">BO127*'SaaS - Cohorts (Logos)'!BO59</f>
        <v>0</v>
      </c>
      <c r="BP331" s="62">
        <f ca="1">BP127*'SaaS - Cohorts (Logos)'!BP59</f>
        <v>0</v>
      </c>
      <c r="BQ331" s="62">
        <f ca="1">BQ127*'SaaS - Cohorts (Logos)'!BQ59</f>
        <v>0</v>
      </c>
      <c r="BR331" s="62">
        <f ca="1">BR127*'SaaS - Cohorts (Logos)'!BR59</f>
        <v>0</v>
      </c>
      <c r="BS331" s="62">
        <f ca="1">BS127*'SaaS - Cohorts (Logos)'!BS59</f>
        <v>0</v>
      </c>
      <c r="BT331" s="62">
        <f ca="1">BT127*'SaaS - Cohorts (Logos)'!BT59</f>
        <v>0</v>
      </c>
      <c r="BU331" s="62">
        <f ca="1">BU127*'SaaS - Cohorts (Logos)'!BU59</f>
        <v>0</v>
      </c>
      <c r="BV331" s="62">
        <f ca="1">BV127*'SaaS - Cohorts (Logos)'!BV59</f>
        <v>0</v>
      </c>
      <c r="BW331" s="62">
        <f ca="1">BW127*'SaaS - Cohorts (Logos)'!BW59</f>
        <v>0</v>
      </c>
      <c r="BX331" s="62">
        <f ca="1">BX127*'SaaS - Cohorts (Logos)'!BX59</f>
        <v>0</v>
      </c>
      <c r="BY331" s="62">
        <f ca="1">BY127*'SaaS - Cohorts (Logos)'!BY59</f>
        <v>0</v>
      </c>
      <c r="BZ331" s="62">
        <f ca="1">BZ127*'SaaS - Cohorts (Logos)'!BZ59</f>
        <v>0</v>
      </c>
      <c r="CA331" s="62">
        <f ca="1">CA127*'SaaS - Cohorts (Logos)'!CA59</f>
        <v>0</v>
      </c>
      <c r="CB331" s="62">
        <f ca="1">CB127*'SaaS - Cohorts (Logos)'!CB59</f>
        <v>0</v>
      </c>
      <c r="CC331" s="62">
        <f ca="1">CC127*'SaaS - Cohorts (Logos)'!CC59</f>
        <v>0</v>
      </c>
      <c r="CD331" s="62">
        <f ca="1">CD127*'SaaS - Cohorts (Logos)'!CD59</f>
        <v>0</v>
      </c>
      <c r="CE331" s="62">
        <f ca="1">CE127*'SaaS - Cohorts (Logos)'!CE59</f>
        <v>0</v>
      </c>
      <c r="CF331" s="62">
        <f ca="1">CF127*'SaaS - Cohorts (Logos)'!CF59</f>
        <v>0</v>
      </c>
      <c r="CG331" s="62">
        <f ca="1">CG127*'SaaS - Cohorts (Logos)'!CG59</f>
        <v>0</v>
      </c>
      <c r="CH331" s="62">
        <f ca="1">CH127*'SaaS - Cohorts (Logos)'!CH59</f>
        <v>0</v>
      </c>
      <c r="CI331" s="62">
        <f ca="1">CI127*'SaaS - Cohorts (Logos)'!CI59</f>
        <v>0</v>
      </c>
      <c r="CJ331" s="62">
        <f ca="1">CJ127*'SaaS - Cohorts (Logos)'!CJ59</f>
        <v>0</v>
      </c>
      <c r="CK331" s="62">
        <f ca="1">CK127*'SaaS - Cohorts (Logos)'!CK59</f>
        <v>0</v>
      </c>
      <c r="CL331" s="62">
        <f ca="1">CL127*'SaaS - Cohorts (Logos)'!CL59</f>
        <v>0</v>
      </c>
      <c r="CM331" s="62">
        <f ca="1">CM127*'SaaS - Cohorts (Logos)'!CM59</f>
        <v>0</v>
      </c>
      <c r="CN331" s="62">
        <f ca="1">CN127*'SaaS - Cohorts (Logos)'!CN59</f>
        <v>0</v>
      </c>
      <c r="CO331" s="62">
        <f ca="1">CO127*'SaaS - Cohorts (Logos)'!CO59</f>
        <v>0</v>
      </c>
      <c r="CP331" s="62">
        <f ca="1">CP127*'SaaS - Cohorts (Logos)'!CP59</f>
        <v>0</v>
      </c>
      <c r="CQ331" s="62">
        <f ca="1">CQ127*'SaaS - Cohorts (Logos)'!CQ59</f>
        <v>0</v>
      </c>
      <c r="CR331" s="62">
        <f ca="1">CR127*'SaaS - Cohorts (Logos)'!CR59</f>
        <v>0</v>
      </c>
      <c r="CS331" s="62">
        <f ca="1">CS127*'SaaS - Cohorts (Logos)'!CS59</f>
        <v>0</v>
      </c>
      <c r="CT331" s="62">
        <f ca="1">CT127*'SaaS - Cohorts (Logos)'!CT59</f>
        <v>0</v>
      </c>
      <c r="CU331" s="62">
        <f ca="1">CU127*'SaaS - Cohorts (Logos)'!CU59</f>
        <v>0</v>
      </c>
      <c r="CV331" s="62">
        <f ca="1">CV127*'SaaS - Cohorts (Logos)'!CV59</f>
        <v>0</v>
      </c>
      <c r="CW331" s="62">
        <f ca="1">CW127*'SaaS - Cohorts (Logos)'!CW59</f>
        <v>0</v>
      </c>
      <c r="CX331" s="62">
        <f ca="1">CX127*'SaaS - Cohorts (Logos)'!CX59</f>
        <v>0</v>
      </c>
      <c r="CY331" s="62">
        <f ca="1">CY127*'SaaS - Cohorts (Logos)'!CY59</f>
        <v>0</v>
      </c>
      <c r="CZ331" s="62">
        <f ca="1">CZ127*'SaaS - Cohorts (Logos)'!CZ59</f>
        <v>0</v>
      </c>
      <c r="DA331" s="62">
        <f ca="1">DA127*'SaaS - Cohorts (Logos)'!DA59</f>
        <v>0</v>
      </c>
      <c r="DB331" s="62">
        <f ca="1">DB127*'SaaS - Cohorts (Logos)'!DB59</f>
        <v>0</v>
      </c>
      <c r="DC331" s="62">
        <f ca="1">DC127*'SaaS - Cohorts (Logos)'!DC59</f>
        <v>0</v>
      </c>
      <c r="DD331" s="62">
        <f ca="1">DD127*'SaaS - Cohorts (Logos)'!DD59</f>
        <v>0</v>
      </c>
      <c r="DE331" s="62">
        <f ca="1">DE127*'SaaS - Cohorts (Logos)'!DE59</f>
        <v>0</v>
      </c>
      <c r="DF331" s="62">
        <f ca="1">DF127*'SaaS - Cohorts (Logos)'!DF59</f>
        <v>0</v>
      </c>
      <c r="DG331" s="62">
        <f ca="1">DG127*'SaaS - Cohorts (Logos)'!DG59</f>
        <v>0</v>
      </c>
      <c r="DH331" s="62">
        <f ca="1">DH127*'SaaS - Cohorts (Logos)'!DH59</f>
        <v>0</v>
      </c>
      <c r="DI331" s="62">
        <f ca="1">DI127*'SaaS - Cohorts (Logos)'!DI59</f>
        <v>0</v>
      </c>
      <c r="DJ331" s="62">
        <f ca="1">DJ127*'SaaS - Cohorts (Logos)'!DJ59</f>
        <v>0</v>
      </c>
      <c r="DK331" s="62">
        <f ca="1">DK127*'SaaS - Cohorts (Logos)'!DK59</f>
        <v>0</v>
      </c>
      <c r="DL331" s="62">
        <f ca="1">DL127*'SaaS - Cohorts (Logos)'!DL59</f>
        <v>0</v>
      </c>
      <c r="DM331" s="62">
        <f ca="1">DM127*'SaaS - Cohorts (Logos)'!DM59</f>
        <v>0</v>
      </c>
      <c r="DN331" s="62">
        <f ca="1">DN127*'SaaS - Cohorts (Logos)'!DN59</f>
        <v>0</v>
      </c>
      <c r="DO331" s="62">
        <f ca="1">DO127*'SaaS - Cohorts (Logos)'!DO59</f>
        <v>0</v>
      </c>
      <c r="DP331" s="62">
        <f ca="1">DP127*'SaaS - Cohorts (Logos)'!DP59</f>
        <v>0</v>
      </c>
      <c r="DQ331" s="62">
        <f ca="1">DQ127*'SaaS - Cohorts (Logos)'!DQ59</f>
        <v>0</v>
      </c>
      <c r="DR331" s="62">
        <f ca="1">DR127*'SaaS - Cohorts (Logos)'!DR59</f>
        <v>0</v>
      </c>
    </row>
    <row r="332" spans="2:122" ht="15.75" customHeight="1">
      <c r="B332" s="195">
        <v>44652</v>
      </c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62">
        <f ca="1">BK128*'SaaS - Cohorts (Logos)'!BK60</f>
        <v>0</v>
      </c>
      <c r="BL332" s="62">
        <f ca="1">BL128*'SaaS - Cohorts (Logos)'!BL60</f>
        <v>0</v>
      </c>
      <c r="BM332" s="62">
        <f ca="1">BM128*'SaaS - Cohorts (Logos)'!BM60</f>
        <v>0</v>
      </c>
      <c r="BN332" s="62">
        <f ca="1">BN128*'SaaS - Cohorts (Logos)'!BN60</f>
        <v>0</v>
      </c>
      <c r="BO332" s="62">
        <f ca="1">BO128*'SaaS - Cohorts (Logos)'!BO60</f>
        <v>0</v>
      </c>
      <c r="BP332" s="62">
        <f ca="1">BP128*'SaaS - Cohorts (Logos)'!BP60</f>
        <v>0</v>
      </c>
      <c r="BQ332" s="62">
        <f ca="1">BQ128*'SaaS - Cohorts (Logos)'!BQ60</f>
        <v>0</v>
      </c>
      <c r="BR332" s="62">
        <f ca="1">BR128*'SaaS - Cohorts (Logos)'!BR60</f>
        <v>0</v>
      </c>
      <c r="BS332" s="62">
        <f ca="1">BS128*'SaaS - Cohorts (Logos)'!BS60</f>
        <v>0</v>
      </c>
      <c r="BT332" s="62">
        <f ca="1">BT128*'SaaS - Cohorts (Logos)'!BT60</f>
        <v>0</v>
      </c>
      <c r="BU332" s="62">
        <f ca="1">BU128*'SaaS - Cohorts (Logos)'!BU60</f>
        <v>0</v>
      </c>
      <c r="BV332" s="62">
        <f ca="1">BV128*'SaaS - Cohorts (Logos)'!BV60</f>
        <v>0</v>
      </c>
      <c r="BW332" s="62">
        <f ca="1">BW128*'SaaS - Cohorts (Logos)'!BW60</f>
        <v>0</v>
      </c>
      <c r="BX332" s="62">
        <f ca="1">BX128*'SaaS - Cohorts (Logos)'!BX60</f>
        <v>0</v>
      </c>
      <c r="BY332" s="62">
        <f ca="1">BY128*'SaaS - Cohorts (Logos)'!BY60</f>
        <v>0</v>
      </c>
      <c r="BZ332" s="62">
        <f ca="1">BZ128*'SaaS - Cohorts (Logos)'!BZ60</f>
        <v>0</v>
      </c>
      <c r="CA332" s="62">
        <f ca="1">CA128*'SaaS - Cohorts (Logos)'!CA60</f>
        <v>0</v>
      </c>
      <c r="CB332" s="62">
        <f ca="1">CB128*'SaaS - Cohorts (Logos)'!CB60</f>
        <v>0</v>
      </c>
      <c r="CC332" s="62">
        <f ca="1">CC128*'SaaS - Cohorts (Logos)'!CC60</f>
        <v>0</v>
      </c>
      <c r="CD332" s="62">
        <f ca="1">CD128*'SaaS - Cohorts (Logos)'!CD60</f>
        <v>0</v>
      </c>
      <c r="CE332" s="62">
        <f ca="1">CE128*'SaaS - Cohorts (Logos)'!CE60</f>
        <v>0</v>
      </c>
      <c r="CF332" s="62">
        <f ca="1">CF128*'SaaS - Cohorts (Logos)'!CF60</f>
        <v>0</v>
      </c>
      <c r="CG332" s="62">
        <f ca="1">CG128*'SaaS - Cohorts (Logos)'!CG60</f>
        <v>0</v>
      </c>
      <c r="CH332" s="62">
        <f ca="1">CH128*'SaaS - Cohorts (Logos)'!CH60</f>
        <v>0</v>
      </c>
      <c r="CI332" s="62">
        <f ca="1">CI128*'SaaS - Cohorts (Logos)'!CI60</f>
        <v>0</v>
      </c>
      <c r="CJ332" s="62">
        <f ca="1">CJ128*'SaaS - Cohorts (Logos)'!CJ60</f>
        <v>0</v>
      </c>
      <c r="CK332" s="62">
        <f ca="1">CK128*'SaaS - Cohorts (Logos)'!CK60</f>
        <v>0</v>
      </c>
      <c r="CL332" s="62">
        <f ca="1">CL128*'SaaS - Cohorts (Logos)'!CL60</f>
        <v>0</v>
      </c>
      <c r="CM332" s="62">
        <f ca="1">CM128*'SaaS - Cohorts (Logos)'!CM60</f>
        <v>0</v>
      </c>
      <c r="CN332" s="62">
        <f ca="1">CN128*'SaaS - Cohorts (Logos)'!CN60</f>
        <v>0</v>
      </c>
      <c r="CO332" s="62">
        <f ca="1">CO128*'SaaS - Cohorts (Logos)'!CO60</f>
        <v>0</v>
      </c>
      <c r="CP332" s="62">
        <f ca="1">CP128*'SaaS - Cohorts (Logos)'!CP60</f>
        <v>0</v>
      </c>
      <c r="CQ332" s="62">
        <f ca="1">CQ128*'SaaS - Cohorts (Logos)'!CQ60</f>
        <v>0</v>
      </c>
      <c r="CR332" s="62">
        <f ca="1">CR128*'SaaS - Cohorts (Logos)'!CR60</f>
        <v>0</v>
      </c>
      <c r="CS332" s="62">
        <f ca="1">CS128*'SaaS - Cohorts (Logos)'!CS60</f>
        <v>0</v>
      </c>
      <c r="CT332" s="62">
        <f ca="1">CT128*'SaaS - Cohorts (Logos)'!CT60</f>
        <v>0</v>
      </c>
      <c r="CU332" s="62">
        <f ca="1">CU128*'SaaS - Cohorts (Logos)'!CU60</f>
        <v>0</v>
      </c>
      <c r="CV332" s="62">
        <f ca="1">CV128*'SaaS - Cohorts (Logos)'!CV60</f>
        <v>0</v>
      </c>
      <c r="CW332" s="62">
        <f ca="1">CW128*'SaaS - Cohorts (Logos)'!CW60</f>
        <v>0</v>
      </c>
      <c r="CX332" s="62">
        <f ca="1">CX128*'SaaS - Cohorts (Logos)'!CX60</f>
        <v>0</v>
      </c>
      <c r="CY332" s="62">
        <f ca="1">CY128*'SaaS - Cohorts (Logos)'!CY60</f>
        <v>0</v>
      </c>
      <c r="CZ332" s="62">
        <f ca="1">CZ128*'SaaS - Cohorts (Logos)'!CZ60</f>
        <v>0</v>
      </c>
      <c r="DA332" s="62">
        <f ca="1">DA128*'SaaS - Cohorts (Logos)'!DA60</f>
        <v>0</v>
      </c>
      <c r="DB332" s="62">
        <f ca="1">DB128*'SaaS - Cohorts (Logos)'!DB60</f>
        <v>0</v>
      </c>
      <c r="DC332" s="62">
        <f ca="1">DC128*'SaaS - Cohorts (Logos)'!DC60</f>
        <v>0</v>
      </c>
      <c r="DD332" s="62">
        <f ca="1">DD128*'SaaS - Cohorts (Logos)'!DD60</f>
        <v>0</v>
      </c>
      <c r="DE332" s="62">
        <f ca="1">DE128*'SaaS - Cohorts (Logos)'!DE60</f>
        <v>0</v>
      </c>
      <c r="DF332" s="62">
        <f ca="1">DF128*'SaaS - Cohorts (Logos)'!DF60</f>
        <v>0</v>
      </c>
      <c r="DG332" s="62">
        <f ca="1">DG128*'SaaS - Cohorts (Logos)'!DG60</f>
        <v>0</v>
      </c>
      <c r="DH332" s="62">
        <f ca="1">DH128*'SaaS - Cohorts (Logos)'!DH60</f>
        <v>0</v>
      </c>
      <c r="DI332" s="62">
        <f ca="1">DI128*'SaaS - Cohorts (Logos)'!DI60</f>
        <v>0</v>
      </c>
      <c r="DJ332" s="62">
        <f ca="1">DJ128*'SaaS - Cohorts (Logos)'!DJ60</f>
        <v>0</v>
      </c>
      <c r="DK332" s="62">
        <f ca="1">DK128*'SaaS - Cohorts (Logos)'!DK60</f>
        <v>0</v>
      </c>
      <c r="DL332" s="62">
        <f ca="1">DL128*'SaaS - Cohorts (Logos)'!DL60</f>
        <v>0</v>
      </c>
      <c r="DM332" s="62">
        <f ca="1">DM128*'SaaS - Cohorts (Logos)'!DM60</f>
        <v>0</v>
      </c>
      <c r="DN332" s="62">
        <f ca="1">DN128*'SaaS - Cohorts (Logos)'!DN60</f>
        <v>0</v>
      </c>
      <c r="DO332" s="62">
        <f ca="1">DO128*'SaaS - Cohorts (Logos)'!DO60</f>
        <v>0</v>
      </c>
      <c r="DP332" s="62">
        <f ca="1">DP128*'SaaS - Cohorts (Logos)'!DP60</f>
        <v>0</v>
      </c>
      <c r="DQ332" s="62">
        <f ca="1">DQ128*'SaaS - Cohorts (Logos)'!DQ60</f>
        <v>0</v>
      </c>
      <c r="DR332" s="62">
        <f ca="1">DR128*'SaaS - Cohorts (Logos)'!DR60</f>
        <v>0</v>
      </c>
    </row>
    <row r="333" spans="2:122" ht="15.75" customHeight="1">
      <c r="B333" s="195">
        <v>44682</v>
      </c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62">
        <f ca="1">BK129*'SaaS - Cohorts (Logos)'!BK61</f>
        <v>0</v>
      </c>
      <c r="BL333" s="62">
        <f ca="1">BL129*'SaaS - Cohorts (Logos)'!BL61</f>
        <v>0</v>
      </c>
      <c r="BM333" s="62">
        <f ca="1">BM129*'SaaS - Cohorts (Logos)'!BM61</f>
        <v>0</v>
      </c>
      <c r="BN333" s="62">
        <f ca="1">BN129*'SaaS - Cohorts (Logos)'!BN61</f>
        <v>0</v>
      </c>
      <c r="BO333" s="62">
        <f ca="1">BO129*'SaaS - Cohorts (Logos)'!BO61</f>
        <v>0</v>
      </c>
      <c r="BP333" s="62">
        <f ca="1">BP129*'SaaS - Cohorts (Logos)'!BP61</f>
        <v>0</v>
      </c>
      <c r="BQ333" s="62">
        <f ca="1">BQ129*'SaaS - Cohorts (Logos)'!BQ61</f>
        <v>0</v>
      </c>
      <c r="BR333" s="62">
        <f ca="1">BR129*'SaaS - Cohorts (Logos)'!BR61</f>
        <v>0</v>
      </c>
      <c r="BS333" s="62">
        <f ca="1">BS129*'SaaS - Cohorts (Logos)'!BS61</f>
        <v>0</v>
      </c>
      <c r="BT333" s="62">
        <f ca="1">BT129*'SaaS - Cohorts (Logos)'!BT61</f>
        <v>0</v>
      </c>
      <c r="BU333" s="62">
        <f ca="1">BU129*'SaaS - Cohorts (Logos)'!BU61</f>
        <v>0</v>
      </c>
      <c r="BV333" s="62">
        <f ca="1">BV129*'SaaS - Cohorts (Logos)'!BV61</f>
        <v>0</v>
      </c>
      <c r="BW333" s="62">
        <f ca="1">BW129*'SaaS - Cohorts (Logos)'!BW61</f>
        <v>0</v>
      </c>
      <c r="BX333" s="62">
        <f ca="1">BX129*'SaaS - Cohorts (Logos)'!BX61</f>
        <v>0</v>
      </c>
      <c r="BY333" s="62">
        <f ca="1">BY129*'SaaS - Cohorts (Logos)'!BY61</f>
        <v>0</v>
      </c>
      <c r="BZ333" s="62">
        <f ca="1">BZ129*'SaaS - Cohorts (Logos)'!BZ61</f>
        <v>0</v>
      </c>
      <c r="CA333" s="62">
        <f ca="1">CA129*'SaaS - Cohorts (Logos)'!CA61</f>
        <v>0</v>
      </c>
      <c r="CB333" s="62">
        <f ca="1">CB129*'SaaS - Cohorts (Logos)'!CB61</f>
        <v>0</v>
      </c>
      <c r="CC333" s="62">
        <f ca="1">CC129*'SaaS - Cohorts (Logos)'!CC61</f>
        <v>0</v>
      </c>
      <c r="CD333" s="62">
        <f ca="1">CD129*'SaaS - Cohorts (Logos)'!CD61</f>
        <v>0</v>
      </c>
      <c r="CE333" s="62">
        <f ca="1">CE129*'SaaS - Cohorts (Logos)'!CE61</f>
        <v>0</v>
      </c>
      <c r="CF333" s="62">
        <f ca="1">CF129*'SaaS - Cohorts (Logos)'!CF61</f>
        <v>0</v>
      </c>
      <c r="CG333" s="62">
        <f ca="1">CG129*'SaaS - Cohorts (Logos)'!CG61</f>
        <v>0</v>
      </c>
      <c r="CH333" s="62">
        <f ca="1">CH129*'SaaS - Cohorts (Logos)'!CH61</f>
        <v>0</v>
      </c>
      <c r="CI333" s="62">
        <f ca="1">CI129*'SaaS - Cohorts (Logos)'!CI61</f>
        <v>0</v>
      </c>
      <c r="CJ333" s="62">
        <f ca="1">CJ129*'SaaS - Cohorts (Logos)'!CJ61</f>
        <v>0</v>
      </c>
      <c r="CK333" s="62">
        <f ca="1">CK129*'SaaS - Cohorts (Logos)'!CK61</f>
        <v>0</v>
      </c>
      <c r="CL333" s="62">
        <f ca="1">CL129*'SaaS - Cohorts (Logos)'!CL61</f>
        <v>0</v>
      </c>
      <c r="CM333" s="62">
        <f ca="1">CM129*'SaaS - Cohorts (Logos)'!CM61</f>
        <v>0</v>
      </c>
      <c r="CN333" s="62">
        <f ca="1">CN129*'SaaS - Cohorts (Logos)'!CN61</f>
        <v>0</v>
      </c>
      <c r="CO333" s="62">
        <f ca="1">CO129*'SaaS - Cohorts (Logos)'!CO61</f>
        <v>0</v>
      </c>
      <c r="CP333" s="62">
        <f ca="1">CP129*'SaaS - Cohorts (Logos)'!CP61</f>
        <v>0</v>
      </c>
      <c r="CQ333" s="62">
        <f ca="1">CQ129*'SaaS - Cohorts (Logos)'!CQ61</f>
        <v>0</v>
      </c>
      <c r="CR333" s="62">
        <f ca="1">CR129*'SaaS - Cohorts (Logos)'!CR61</f>
        <v>0</v>
      </c>
      <c r="CS333" s="62">
        <f ca="1">CS129*'SaaS - Cohorts (Logos)'!CS61</f>
        <v>0</v>
      </c>
      <c r="CT333" s="62">
        <f ca="1">CT129*'SaaS - Cohorts (Logos)'!CT61</f>
        <v>0</v>
      </c>
      <c r="CU333" s="62">
        <f ca="1">CU129*'SaaS - Cohorts (Logos)'!CU61</f>
        <v>0</v>
      </c>
      <c r="CV333" s="62">
        <f ca="1">CV129*'SaaS - Cohorts (Logos)'!CV61</f>
        <v>0</v>
      </c>
      <c r="CW333" s="62">
        <f ca="1">CW129*'SaaS - Cohorts (Logos)'!CW61</f>
        <v>0</v>
      </c>
      <c r="CX333" s="62">
        <f ca="1">CX129*'SaaS - Cohorts (Logos)'!CX61</f>
        <v>0</v>
      </c>
      <c r="CY333" s="62">
        <f ca="1">CY129*'SaaS - Cohorts (Logos)'!CY61</f>
        <v>0</v>
      </c>
      <c r="CZ333" s="62">
        <f ca="1">CZ129*'SaaS - Cohorts (Logos)'!CZ61</f>
        <v>0</v>
      </c>
      <c r="DA333" s="62">
        <f ca="1">DA129*'SaaS - Cohorts (Logos)'!DA61</f>
        <v>0</v>
      </c>
      <c r="DB333" s="62">
        <f ca="1">DB129*'SaaS - Cohorts (Logos)'!DB61</f>
        <v>0</v>
      </c>
      <c r="DC333" s="62">
        <f ca="1">DC129*'SaaS - Cohorts (Logos)'!DC61</f>
        <v>0</v>
      </c>
      <c r="DD333" s="62">
        <f ca="1">DD129*'SaaS - Cohorts (Logos)'!DD61</f>
        <v>0</v>
      </c>
      <c r="DE333" s="62">
        <f ca="1">DE129*'SaaS - Cohorts (Logos)'!DE61</f>
        <v>0</v>
      </c>
      <c r="DF333" s="62">
        <f ca="1">DF129*'SaaS - Cohorts (Logos)'!DF61</f>
        <v>0</v>
      </c>
      <c r="DG333" s="62">
        <f ca="1">DG129*'SaaS - Cohorts (Logos)'!DG61</f>
        <v>0</v>
      </c>
      <c r="DH333" s="62">
        <f ca="1">DH129*'SaaS - Cohorts (Logos)'!DH61</f>
        <v>0</v>
      </c>
      <c r="DI333" s="62">
        <f ca="1">DI129*'SaaS - Cohorts (Logos)'!DI61</f>
        <v>0</v>
      </c>
      <c r="DJ333" s="62">
        <f ca="1">DJ129*'SaaS - Cohorts (Logos)'!DJ61</f>
        <v>0</v>
      </c>
      <c r="DK333" s="62">
        <f ca="1">DK129*'SaaS - Cohorts (Logos)'!DK61</f>
        <v>0</v>
      </c>
      <c r="DL333" s="62">
        <f ca="1">DL129*'SaaS - Cohorts (Logos)'!DL61</f>
        <v>0</v>
      </c>
      <c r="DM333" s="62">
        <f ca="1">DM129*'SaaS - Cohorts (Logos)'!DM61</f>
        <v>0</v>
      </c>
      <c r="DN333" s="62">
        <f ca="1">DN129*'SaaS - Cohorts (Logos)'!DN61</f>
        <v>0</v>
      </c>
      <c r="DO333" s="62">
        <f ca="1">DO129*'SaaS - Cohorts (Logos)'!DO61</f>
        <v>0</v>
      </c>
      <c r="DP333" s="62">
        <f ca="1">DP129*'SaaS - Cohorts (Logos)'!DP61</f>
        <v>0</v>
      </c>
      <c r="DQ333" s="62">
        <f ca="1">DQ129*'SaaS - Cohorts (Logos)'!DQ61</f>
        <v>0</v>
      </c>
      <c r="DR333" s="62">
        <f ca="1">DR129*'SaaS - Cohorts (Logos)'!DR61</f>
        <v>0</v>
      </c>
    </row>
    <row r="334" spans="2:122" ht="15.75" customHeight="1">
      <c r="B334" s="195">
        <v>44713</v>
      </c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62">
        <f ca="1">BK130*'SaaS - Cohorts (Logos)'!BK62</f>
        <v>0</v>
      </c>
      <c r="BL334" s="62">
        <f ca="1">BL130*'SaaS - Cohorts (Logos)'!BL62</f>
        <v>0</v>
      </c>
      <c r="BM334" s="62">
        <f ca="1">BM130*'SaaS - Cohorts (Logos)'!BM62</f>
        <v>0</v>
      </c>
      <c r="BN334" s="62">
        <f ca="1">BN130*'SaaS - Cohorts (Logos)'!BN62</f>
        <v>0</v>
      </c>
      <c r="BO334" s="62">
        <f ca="1">BO130*'SaaS - Cohorts (Logos)'!BO62</f>
        <v>0</v>
      </c>
      <c r="BP334" s="62">
        <f ca="1">BP130*'SaaS - Cohorts (Logos)'!BP62</f>
        <v>0</v>
      </c>
      <c r="BQ334" s="62">
        <f ca="1">BQ130*'SaaS - Cohorts (Logos)'!BQ62</f>
        <v>0</v>
      </c>
      <c r="BR334" s="62">
        <f ca="1">BR130*'SaaS - Cohorts (Logos)'!BR62</f>
        <v>0</v>
      </c>
      <c r="BS334" s="62">
        <f ca="1">BS130*'SaaS - Cohorts (Logos)'!BS62</f>
        <v>0</v>
      </c>
      <c r="BT334" s="62">
        <f ca="1">BT130*'SaaS - Cohorts (Logos)'!BT62</f>
        <v>0</v>
      </c>
      <c r="BU334" s="62">
        <f ca="1">BU130*'SaaS - Cohorts (Logos)'!BU62</f>
        <v>0</v>
      </c>
      <c r="BV334" s="62">
        <f ca="1">BV130*'SaaS - Cohorts (Logos)'!BV62</f>
        <v>0</v>
      </c>
      <c r="BW334" s="62">
        <f ca="1">BW130*'SaaS - Cohorts (Logos)'!BW62</f>
        <v>0</v>
      </c>
      <c r="BX334" s="62">
        <f ca="1">BX130*'SaaS - Cohorts (Logos)'!BX62</f>
        <v>0</v>
      </c>
      <c r="BY334" s="62">
        <f ca="1">BY130*'SaaS - Cohorts (Logos)'!BY62</f>
        <v>0</v>
      </c>
      <c r="BZ334" s="62">
        <f ca="1">BZ130*'SaaS - Cohorts (Logos)'!BZ62</f>
        <v>0</v>
      </c>
      <c r="CA334" s="62">
        <f ca="1">CA130*'SaaS - Cohorts (Logos)'!CA62</f>
        <v>0</v>
      </c>
      <c r="CB334" s="62">
        <f ca="1">CB130*'SaaS - Cohorts (Logos)'!CB62</f>
        <v>0</v>
      </c>
      <c r="CC334" s="62">
        <f ca="1">CC130*'SaaS - Cohorts (Logos)'!CC62</f>
        <v>0</v>
      </c>
      <c r="CD334" s="62">
        <f ca="1">CD130*'SaaS - Cohorts (Logos)'!CD62</f>
        <v>0</v>
      </c>
      <c r="CE334" s="62">
        <f ca="1">CE130*'SaaS - Cohorts (Logos)'!CE62</f>
        <v>0</v>
      </c>
      <c r="CF334" s="62">
        <f ca="1">CF130*'SaaS - Cohorts (Logos)'!CF62</f>
        <v>0</v>
      </c>
      <c r="CG334" s="62">
        <f ca="1">CG130*'SaaS - Cohorts (Logos)'!CG62</f>
        <v>0</v>
      </c>
      <c r="CH334" s="62">
        <f ca="1">CH130*'SaaS - Cohorts (Logos)'!CH62</f>
        <v>0</v>
      </c>
      <c r="CI334" s="62">
        <f ca="1">CI130*'SaaS - Cohorts (Logos)'!CI62</f>
        <v>0</v>
      </c>
      <c r="CJ334" s="62">
        <f ca="1">CJ130*'SaaS - Cohorts (Logos)'!CJ62</f>
        <v>0</v>
      </c>
      <c r="CK334" s="62">
        <f ca="1">CK130*'SaaS - Cohorts (Logos)'!CK62</f>
        <v>0</v>
      </c>
      <c r="CL334" s="62">
        <f ca="1">CL130*'SaaS - Cohorts (Logos)'!CL62</f>
        <v>0</v>
      </c>
      <c r="CM334" s="62">
        <f ca="1">CM130*'SaaS - Cohorts (Logos)'!CM62</f>
        <v>0</v>
      </c>
      <c r="CN334" s="62">
        <f ca="1">CN130*'SaaS - Cohorts (Logos)'!CN62</f>
        <v>0</v>
      </c>
      <c r="CO334" s="62">
        <f ca="1">CO130*'SaaS - Cohorts (Logos)'!CO62</f>
        <v>0</v>
      </c>
      <c r="CP334" s="62">
        <f ca="1">CP130*'SaaS - Cohorts (Logos)'!CP62</f>
        <v>0</v>
      </c>
      <c r="CQ334" s="62">
        <f ca="1">CQ130*'SaaS - Cohorts (Logos)'!CQ62</f>
        <v>0</v>
      </c>
      <c r="CR334" s="62">
        <f ca="1">CR130*'SaaS - Cohorts (Logos)'!CR62</f>
        <v>0</v>
      </c>
      <c r="CS334" s="62">
        <f ca="1">CS130*'SaaS - Cohorts (Logos)'!CS62</f>
        <v>0</v>
      </c>
      <c r="CT334" s="62">
        <f ca="1">CT130*'SaaS - Cohorts (Logos)'!CT62</f>
        <v>0</v>
      </c>
      <c r="CU334" s="62">
        <f ca="1">CU130*'SaaS - Cohorts (Logos)'!CU62</f>
        <v>0</v>
      </c>
      <c r="CV334" s="62">
        <f ca="1">CV130*'SaaS - Cohorts (Logos)'!CV62</f>
        <v>0</v>
      </c>
      <c r="CW334" s="62">
        <f ca="1">CW130*'SaaS - Cohorts (Logos)'!CW62</f>
        <v>0</v>
      </c>
      <c r="CX334" s="62">
        <f ca="1">CX130*'SaaS - Cohorts (Logos)'!CX62</f>
        <v>0</v>
      </c>
      <c r="CY334" s="62">
        <f ca="1">CY130*'SaaS - Cohorts (Logos)'!CY62</f>
        <v>0</v>
      </c>
      <c r="CZ334" s="62">
        <f ca="1">CZ130*'SaaS - Cohorts (Logos)'!CZ62</f>
        <v>0</v>
      </c>
      <c r="DA334" s="62">
        <f ca="1">DA130*'SaaS - Cohorts (Logos)'!DA62</f>
        <v>0</v>
      </c>
      <c r="DB334" s="62">
        <f ca="1">DB130*'SaaS - Cohorts (Logos)'!DB62</f>
        <v>0</v>
      </c>
      <c r="DC334" s="62">
        <f ca="1">DC130*'SaaS - Cohorts (Logos)'!DC62</f>
        <v>0</v>
      </c>
      <c r="DD334" s="62">
        <f ca="1">DD130*'SaaS - Cohorts (Logos)'!DD62</f>
        <v>0</v>
      </c>
      <c r="DE334" s="62">
        <f ca="1">DE130*'SaaS - Cohorts (Logos)'!DE62</f>
        <v>0</v>
      </c>
      <c r="DF334" s="62">
        <f ca="1">DF130*'SaaS - Cohorts (Logos)'!DF62</f>
        <v>0</v>
      </c>
      <c r="DG334" s="62">
        <f ca="1">DG130*'SaaS - Cohorts (Logos)'!DG62</f>
        <v>0</v>
      </c>
      <c r="DH334" s="62">
        <f ca="1">DH130*'SaaS - Cohorts (Logos)'!DH62</f>
        <v>0</v>
      </c>
      <c r="DI334" s="62">
        <f ca="1">DI130*'SaaS - Cohorts (Logos)'!DI62</f>
        <v>0</v>
      </c>
      <c r="DJ334" s="62">
        <f ca="1">DJ130*'SaaS - Cohorts (Logos)'!DJ62</f>
        <v>0</v>
      </c>
      <c r="DK334" s="62">
        <f ca="1">DK130*'SaaS - Cohorts (Logos)'!DK62</f>
        <v>0</v>
      </c>
      <c r="DL334" s="62">
        <f ca="1">DL130*'SaaS - Cohorts (Logos)'!DL62</f>
        <v>0</v>
      </c>
      <c r="DM334" s="62">
        <f ca="1">DM130*'SaaS - Cohorts (Logos)'!DM62</f>
        <v>0</v>
      </c>
      <c r="DN334" s="62">
        <f ca="1">DN130*'SaaS - Cohorts (Logos)'!DN62</f>
        <v>0</v>
      </c>
      <c r="DO334" s="62">
        <f ca="1">DO130*'SaaS - Cohorts (Logos)'!DO62</f>
        <v>0</v>
      </c>
      <c r="DP334" s="62">
        <f ca="1">DP130*'SaaS - Cohorts (Logos)'!DP62</f>
        <v>0</v>
      </c>
      <c r="DQ334" s="62">
        <f ca="1">DQ130*'SaaS - Cohorts (Logos)'!DQ62</f>
        <v>0</v>
      </c>
      <c r="DR334" s="62">
        <f ca="1">DR130*'SaaS - Cohorts (Logos)'!DR62</f>
        <v>0</v>
      </c>
    </row>
    <row r="335" spans="2:122" ht="15.75" customHeight="1">
      <c r="B335" s="195">
        <v>44743</v>
      </c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62">
        <f ca="1">BK131*'SaaS - Cohorts (Logos)'!BK63</f>
        <v>0</v>
      </c>
      <c r="BL335" s="62">
        <f ca="1">BL131*'SaaS - Cohorts (Logos)'!BL63</f>
        <v>0</v>
      </c>
      <c r="BM335" s="62">
        <f ca="1">BM131*'SaaS - Cohorts (Logos)'!BM63</f>
        <v>0</v>
      </c>
      <c r="BN335" s="62">
        <f ca="1">BN131*'SaaS - Cohorts (Logos)'!BN63</f>
        <v>0</v>
      </c>
      <c r="BO335" s="62">
        <f ca="1">BO131*'SaaS - Cohorts (Logos)'!BO63</f>
        <v>0</v>
      </c>
      <c r="BP335" s="62">
        <f ca="1">BP131*'SaaS - Cohorts (Logos)'!BP63</f>
        <v>0</v>
      </c>
      <c r="BQ335" s="62">
        <f ca="1">BQ131*'SaaS - Cohorts (Logos)'!BQ63</f>
        <v>0</v>
      </c>
      <c r="BR335" s="62">
        <f ca="1">BR131*'SaaS - Cohorts (Logos)'!BR63</f>
        <v>0</v>
      </c>
      <c r="BS335" s="62">
        <f ca="1">BS131*'SaaS - Cohorts (Logos)'!BS63</f>
        <v>0</v>
      </c>
      <c r="BT335" s="62">
        <f ca="1">BT131*'SaaS - Cohorts (Logos)'!BT63</f>
        <v>0</v>
      </c>
      <c r="BU335" s="62">
        <f ca="1">BU131*'SaaS - Cohorts (Logos)'!BU63</f>
        <v>0</v>
      </c>
      <c r="BV335" s="62">
        <f ca="1">BV131*'SaaS - Cohorts (Logos)'!BV63</f>
        <v>0</v>
      </c>
      <c r="BW335" s="62">
        <f ca="1">BW131*'SaaS - Cohorts (Logos)'!BW63</f>
        <v>0</v>
      </c>
      <c r="BX335" s="62">
        <f ca="1">BX131*'SaaS - Cohorts (Logos)'!BX63</f>
        <v>0</v>
      </c>
      <c r="BY335" s="62">
        <f ca="1">BY131*'SaaS - Cohorts (Logos)'!BY63</f>
        <v>0</v>
      </c>
      <c r="BZ335" s="62">
        <f ca="1">BZ131*'SaaS - Cohorts (Logos)'!BZ63</f>
        <v>0</v>
      </c>
      <c r="CA335" s="62">
        <f ca="1">CA131*'SaaS - Cohorts (Logos)'!CA63</f>
        <v>0</v>
      </c>
      <c r="CB335" s="62">
        <f ca="1">CB131*'SaaS - Cohorts (Logos)'!CB63</f>
        <v>0</v>
      </c>
      <c r="CC335" s="62">
        <f ca="1">CC131*'SaaS - Cohorts (Logos)'!CC63</f>
        <v>0</v>
      </c>
      <c r="CD335" s="62">
        <f ca="1">CD131*'SaaS - Cohorts (Logos)'!CD63</f>
        <v>0</v>
      </c>
      <c r="CE335" s="62">
        <f ca="1">CE131*'SaaS - Cohorts (Logos)'!CE63</f>
        <v>0</v>
      </c>
      <c r="CF335" s="62">
        <f ca="1">CF131*'SaaS - Cohorts (Logos)'!CF63</f>
        <v>0</v>
      </c>
      <c r="CG335" s="62">
        <f ca="1">CG131*'SaaS - Cohorts (Logos)'!CG63</f>
        <v>0</v>
      </c>
      <c r="CH335" s="62">
        <f ca="1">CH131*'SaaS - Cohorts (Logos)'!CH63</f>
        <v>0</v>
      </c>
      <c r="CI335" s="62">
        <f ca="1">CI131*'SaaS - Cohorts (Logos)'!CI63</f>
        <v>0</v>
      </c>
      <c r="CJ335" s="62">
        <f ca="1">CJ131*'SaaS - Cohorts (Logos)'!CJ63</f>
        <v>0</v>
      </c>
      <c r="CK335" s="62">
        <f ca="1">CK131*'SaaS - Cohorts (Logos)'!CK63</f>
        <v>0</v>
      </c>
      <c r="CL335" s="62">
        <f ca="1">CL131*'SaaS - Cohorts (Logos)'!CL63</f>
        <v>0</v>
      </c>
      <c r="CM335" s="62">
        <f ca="1">CM131*'SaaS - Cohorts (Logos)'!CM63</f>
        <v>0</v>
      </c>
      <c r="CN335" s="62">
        <f ca="1">CN131*'SaaS - Cohorts (Logos)'!CN63</f>
        <v>0</v>
      </c>
      <c r="CO335" s="62">
        <f ca="1">CO131*'SaaS - Cohorts (Logos)'!CO63</f>
        <v>0</v>
      </c>
      <c r="CP335" s="62">
        <f ca="1">CP131*'SaaS - Cohorts (Logos)'!CP63</f>
        <v>0</v>
      </c>
      <c r="CQ335" s="62">
        <f ca="1">CQ131*'SaaS - Cohorts (Logos)'!CQ63</f>
        <v>0</v>
      </c>
      <c r="CR335" s="62">
        <f ca="1">CR131*'SaaS - Cohorts (Logos)'!CR63</f>
        <v>0</v>
      </c>
      <c r="CS335" s="62">
        <f ca="1">CS131*'SaaS - Cohorts (Logos)'!CS63</f>
        <v>0</v>
      </c>
      <c r="CT335" s="62">
        <f ca="1">CT131*'SaaS - Cohorts (Logos)'!CT63</f>
        <v>0</v>
      </c>
      <c r="CU335" s="62">
        <f ca="1">CU131*'SaaS - Cohorts (Logos)'!CU63</f>
        <v>0</v>
      </c>
      <c r="CV335" s="62">
        <f ca="1">CV131*'SaaS - Cohorts (Logos)'!CV63</f>
        <v>0</v>
      </c>
      <c r="CW335" s="62">
        <f ca="1">CW131*'SaaS - Cohorts (Logos)'!CW63</f>
        <v>0</v>
      </c>
      <c r="CX335" s="62">
        <f ca="1">CX131*'SaaS - Cohorts (Logos)'!CX63</f>
        <v>0</v>
      </c>
      <c r="CY335" s="62">
        <f ca="1">CY131*'SaaS - Cohorts (Logos)'!CY63</f>
        <v>0</v>
      </c>
      <c r="CZ335" s="62">
        <f ca="1">CZ131*'SaaS - Cohorts (Logos)'!CZ63</f>
        <v>0</v>
      </c>
      <c r="DA335" s="62">
        <f ca="1">DA131*'SaaS - Cohorts (Logos)'!DA63</f>
        <v>0</v>
      </c>
      <c r="DB335" s="62">
        <f ca="1">DB131*'SaaS - Cohorts (Logos)'!DB63</f>
        <v>0</v>
      </c>
      <c r="DC335" s="62">
        <f ca="1">DC131*'SaaS - Cohorts (Logos)'!DC63</f>
        <v>0</v>
      </c>
      <c r="DD335" s="62">
        <f ca="1">DD131*'SaaS - Cohorts (Logos)'!DD63</f>
        <v>0</v>
      </c>
      <c r="DE335" s="62">
        <f ca="1">DE131*'SaaS - Cohorts (Logos)'!DE63</f>
        <v>0</v>
      </c>
      <c r="DF335" s="62">
        <f ca="1">DF131*'SaaS - Cohorts (Logos)'!DF63</f>
        <v>0</v>
      </c>
      <c r="DG335" s="62">
        <f ca="1">DG131*'SaaS - Cohorts (Logos)'!DG63</f>
        <v>0</v>
      </c>
      <c r="DH335" s="62">
        <f ca="1">DH131*'SaaS - Cohorts (Logos)'!DH63</f>
        <v>0</v>
      </c>
      <c r="DI335" s="62">
        <f ca="1">DI131*'SaaS - Cohorts (Logos)'!DI63</f>
        <v>0</v>
      </c>
      <c r="DJ335" s="62">
        <f ca="1">DJ131*'SaaS - Cohorts (Logos)'!DJ63</f>
        <v>0</v>
      </c>
      <c r="DK335" s="62">
        <f ca="1">DK131*'SaaS - Cohorts (Logos)'!DK63</f>
        <v>0</v>
      </c>
      <c r="DL335" s="62">
        <f ca="1">DL131*'SaaS - Cohorts (Logos)'!DL63</f>
        <v>0</v>
      </c>
      <c r="DM335" s="62">
        <f ca="1">DM131*'SaaS - Cohorts (Logos)'!DM63</f>
        <v>0</v>
      </c>
      <c r="DN335" s="62">
        <f ca="1">DN131*'SaaS - Cohorts (Logos)'!DN63</f>
        <v>0</v>
      </c>
      <c r="DO335" s="62">
        <f ca="1">DO131*'SaaS - Cohorts (Logos)'!DO63</f>
        <v>0</v>
      </c>
      <c r="DP335" s="62">
        <f ca="1">DP131*'SaaS - Cohorts (Logos)'!DP63</f>
        <v>0</v>
      </c>
      <c r="DQ335" s="62">
        <f ca="1">DQ131*'SaaS - Cohorts (Logos)'!DQ63</f>
        <v>0</v>
      </c>
      <c r="DR335" s="62">
        <f ca="1">DR131*'SaaS - Cohorts (Logos)'!DR63</f>
        <v>0</v>
      </c>
    </row>
    <row r="336" spans="2:122" ht="15.75" customHeight="1">
      <c r="B336" s="195">
        <v>44774</v>
      </c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62">
        <f ca="1">BK132*'SaaS - Cohorts (Logos)'!BK64</f>
        <v>0</v>
      </c>
      <c r="BL336" s="62">
        <f ca="1">BL132*'SaaS - Cohorts (Logos)'!BL64</f>
        <v>0</v>
      </c>
      <c r="BM336" s="62">
        <f ca="1">BM132*'SaaS - Cohorts (Logos)'!BM64</f>
        <v>0</v>
      </c>
      <c r="BN336" s="62">
        <f ca="1">BN132*'SaaS - Cohorts (Logos)'!BN64</f>
        <v>0</v>
      </c>
      <c r="BO336" s="62">
        <f ca="1">BO132*'SaaS - Cohorts (Logos)'!BO64</f>
        <v>0</v>
      </c>
      <c r="BP336" s="62">
        <f ca="1">BP132*'SaaS - Cohorts (Logos)'!BP64</f>
        <v>0</v>
      </c>
      <c r="BQ336" s="62">
        <f ca="1">BQ132*'SaaS - Cohorts (Logos)'!BQ64</f>
        <v>0</v>
      </c>
      <c r="BR336" s="62">
        <f ca="1">BR132*'SaaS - Cohorts (Logos)'!BR64</f>
        <v>0</v>
      </c>
      <c r="BS336" s="62">
        <f ca="1">BS132*'SaaS - Cohorts (Logos)'!BS64</f>
        <v>0</v>
      </c>
      <c r="BT336" s="62">
        <f ca="1">BT132*'SaaS - Cohorts (Logos)'!BT64</f>
        <v>0</v>
      </c>
      <c r="BU336" s="62">
        <f ca="1">BU132*'SaaS - Cohorts (Logos)'!BU64</f>
        <v>0</v>
      </c>
      <c r="BV336" s="62">
        <f ca="1">BV132*'SaaS - Cohorts (Logos)'!BV64</f>
        <v>0</v>
      </c>
      <c r="BW336" s="62">
        <f ca="1">BW132*'SaaS - Cohorts (Logos)'!BW64</f>
        <v>0</v>
      </c>
      <c r="BX336" s="62">
        <f ca="1">BX132*'SaaS - Cohorts (Logos)'!BX64</f>
        <v>0</v>
      </c>
      <c r="BY336" s="62">
        <f ca="1">BY132*'SaaS - Cohorts (Logos)'!BY64</f>
        <v>0</v>
      </c>
      <c r="BZ336" s="62">
        <f ca="1">BZ132*'SaaS - Cohorts (Logos)'!BZ64</f>
        <v>0</v>
      </c>
      <c r="CA336" s="62">
        <f ca="1">CA132*'SaaS - Cohorts (Logos)'!CA64</f>
        <v>0</v>
      </c>
      <c r="CB336" s="62">
        <f ca="1">CB132*'SaaS - Cohorts (Logos)'!CB64</f>
        <v>0</v>
      </c>
      <c r="CC336" s="62">
        <f ca="1">CC132*'SaaS - Cohorts (Logos)'!CC64</f>
        <v>0</v>
      </c>
      <c r="CD336" s="62">
        <f ca="1">CD132*'SaaS - Cohorts (Logos)'!CD64</f>
        <v>0</v>
      </c>
      <c r="CE336" s="62">
        <f ca="1">CE132*'SaaS - Cohorts (Logos)'!CE64</f>
        <v>0</v>
      </c>
      <c r="CF336" s="62">
        <f ca="1">CF132*'SaaS - Cohorts (Logos)'!CF64</f>
        <v>0</v>
      </c>
      <c r="CG336" s="62">
        <f ca="1">CG132*'SaaS - Cohorts (Logos)'!CG64</f>
        <v>0</v>
      </c>
      <c r="CH336" s="62">
        <f ca="1">CH132*'SaaS - Cohorts (Logos)'!CH64</f>
        <v>0</v>
      </c>
      <c r="CI336" s="62">
        <f ca="1">CI132*'SaaS - Cohorts (Logos)'!CI64</f>
        <v>0</v>
      </c>
      <c r="CJ336" s="62">
        <f ca="1">CJ132*'SaaS - Cohorts (Logos)'!CJ64</f>
        <v>0</v>
      </c>
      <c r="CK336" s="62">
        <f ca="1">CK132*'SaaS - Cohorts (Logos)'!CK64</f>
        <v>0</v>
      </c>
      <c r="CL336" s="62">
        <f ca="1">CL132*'SaaS - Cohorts (Logos)'!CL64</f>
        <v>0</v>
      </c>
      <c r="CM336" s="62">
        <f ca="1">CM132*'SaaS - Cohorts (Logos)'!CM64</f>
        <v>0</v>
      </c>
      <c r="CN336" s="62">
        <f ca="1">CN132*'SaaS - Cohorts (Logos)'!CN64</f>
        <v>0</v>
      </c>
      <c r="CO336" s="62">
        <f ca="1">CO132*'SaaS - Cohorts (Logos)'!CO64</f>
        <v>0</v>
      </c>
      <c r="CP336" s="62">
        <f ca="1">CP132*'SaaS - Cohorts (Logos)'!CP64</f>
        <v>0</v>
      </c>
      <c r="CQ336" s="62">
        <f ca="1">CQ132*'SaaS - Cohorts (Logos)'!CQ64</f>
        <v>0</v>
      </c>
      <c r="CR336" s="62">
        <f ca="1">CR132*'SaaS - Cohorts (Logos)'!CR64</f>
        <v>0</v>
      </c>
      <c r="CS336" s="62">
        <f ca="1">CS132*'SaaS - Cohorts (Logos)'!CS64</f>
        <v>0</v>
      </c>
      <c r="CT336" s="62">
        <f ca="1">CT132*'SaaS - Cohorts (Logos)'!CT64</f>
        <v>0</v>
      </c>
      <c r="CU336" s="62">
        <f ca="1">CU132*'SaaS - Cohorts (Logos)'!CU64</f>
        <v>0</v>
      </c>
      <c r="CV336" s="62">
        <f ca="1">CV132*'SaaS - Cohorts (Logos)'!CV64</f>
        <v>0</v>
      </c>
      <c r="CW336" s="62">
        <f ca="1">CW132*'SaaS - Cohorts (Logos)'!CW64</f>
        <v>0</v>
      </c>
      <c r="CX336" s="62">
        <f ca="1">CX132*'SaaS - Cohorts (Logos)'!CX64</f>
        <v>0</v>
      </c>
      <c r="CY336" s="62">
        <f ca="1">CY132*'SaaS - Cohorts (Logos)'!CY64</f>
        <v>0</v>
      </c>
      <c r="CZ336" s="62">
        <f ca="1">CZ132*'SaaS - Cohorts (Logos)'!CZ64</f>
        <v>0</v>
      </c>
      <c r="DA336" s="62">
        <f ca="1">DA132*'SaaS - Cohorts (Logos)'!DA64</f>
        <v>0</v>
      </c>
      <c r="DB336" s="62">
        <f ca="1">DB132*'SaaS - Cohorts (Logos)'!DB64</f>
        <v>0</v>
      </c>
      <c r="DC336" s="62">
        <f ca="1">DC132*'SaaS - Cohorts (Logos)'!DC64</f>
        <v>0</v>
      </c>
      <c r="DD336" s="62">
        <f ca="1">DD132*'SaaS - Cohorts (Logos)'!DD64</f>
        <v>0</v>
      </c>
      <c r="DE336" s="62">
        <f ca="1">DE132*'SaaS - Cohorts (Logos)'!DE64</f>
        <v>0</v>
      </c>
      <c r="DF336" s="62">
        <f ca="1">DF132*'SaaS - Cohorts (Logos)'!DF64</f>
        <v>0</v>
      </c>
      <c r="DG336" s="62">
        <f ca="1">DG132*'SaaS - Cohorts (Logos)'!DG64</f>
        <v>0</v>
      </c>
      <c r="DH336" s="62">
        <f ca="1">DH132*'SaaS - Cohorts (Logos)'!DH64</f>
        <v>0</v>
      </c>
      <c r="DI336" s="62">
        <f ca="1">DI132*'SaaS - Cohorts (Logos)'!DI64</f>
        <v>0</v>
      </c>
      <c r="DJ336" s="62">
        <f ca="1">DJ132*'SaaS - Cohorts (Logos)'!DJ64</f>
        <v>0</v>
      </c>
      <c r="DK336" s="62">
        <f ca="1">DK132*'SaaS - Cohorts (Logos)'!DK64</f>
        <v>0</v>
      </c>
      <c r="DL336" s="62">
        <f ca="1">DL132*'SaaS - Cohorts (Logos)'!DL64</f>
        <v>0</v>
      </c>
      <c r="DM336" s="62">
        <f ca="1">DM132*'SaaS - Cohorts (Logos)'!DM64</f>
        <v>0</v>
      </c>
      <c r="DN336" s="62">
        <f ca="1">DN132*'SaaS - Cohorts (Logos)'!DN64</f>
        <v>0</v>
      </c>
      <c r="DO336" s="62">
        <f ca="1">DO132*'SaaS - Cohorts (Logos)'!DO64</f>
        <v>0</v>
      </c>
      <c r="DP336" s="62">
        <f ca="1">DP132*'SaaS - Cohorts (Logos)'!DP64</f>
        <v>0</v>
      </c>
      <c r="DQ336" s="62">
        <f ca="1">DQ132*'SaaS - Cohorts (Logos)'!DQ64</f>
        <v>0</v>
      </c>
      <c r="DR336" s="62">
        <f ca="1">DR132*'SaaS - Cohorts (Logos)'!DR64</f>
        <v>0</v>
      </c>
    </row>
    <row r="337" spans="2:122" ht="15.75" customHeight="1">
      <c r="B337" s="195">
        <v>44805</v>
      </c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62">
        <f ca="1">BK133*'SaaS - Cohorts (Logos)'!BK65</f>
        <v>0</v>
      </c>
      <c r="BL337" s="62">
        <f ca="1">BL133*'SaaS - Cohorts (Logos)'!BL65</f>
        <v>0</v>
      </c>
      <c r="BM337" s="62">
        <f ca="1">BM133*'SaaS - Cohorts (Logos)'!BM65</f>
        <v>0</v>
      </c>
      <c r="BN337" s="62">
        <f ca="1">BN133*'SaaS - Cohorts (Logos)'!BN65</f>
        <v>0</v>
      </c>
      <c r="BO337" s="62">
        <f ca="1">BO133*'SaaS - Cohorts (Logos)'!BO65</f>
        <v>0</v>
      </c>
      <c r="BP337" s="62">
        <f ca="1">BP133*'SaaS - Cohorts (Logos)'!BP65</f>
        <v>0</v>
      </c>
      <c r="BQ337" s="62">
        <f ca="1">BQ133*'SaaS - Cohorts (Logos)'!BQ65</f>
        <v>0</v>
      </c>
      <c r="BR337" s="62">
        <f ca="1">BR133*'SaaS - Cohorts (Logos)'!BR65</f>
        <v>0</v>
      </c>
      <c r="BS337" s="62">
        <f ca="1">BS133*'SaaS - Cohorts (Logos)'!BS65</f>
        <v>0</v>
      </c>
      <c r="BT337" s="62">
        <f ca="1">BT133*'SaaS - Cohorts (Logos)'!BT65</f>
        <v>0</v>
      </c>
      <c r="BU337" s="62">
        <f ca="1">BU133*'SaaS - Cohorts (Logos)'!BU65</f>
        <v>0</v>
      </c>
      <c r="BV337" s="62">
        <f ca="1">BV133*'SaaS - Cohorts (Logos)'!BV65</f>
        <v>0</v>
      </c>
      <c r="BW337" s="62">
        <f ca="1">BW133*'SaaS - Cohorts (Logos)'!BW65</f>
        <v>0</v>
      </c>
      <c r="BX337" s="62">
        <f ca="1">BX133*'SaaS - Cohorts (Logos)'!BX65</f>
        <v>0</v>
      </c>
      <c r="BY337" s="62">
        <f ca="1">BY133*'SaaS - Cohorts (Logos)'!BY65</f>
        <v>0</v>
      </c>
      <c r="BZ337" s="62">
        <f ca="1">BZ133*'SaaS - Cohorts (Logos)'!BZ65</f>
        <v>0</v>
      </c>
      <c r="CA337" s="62">
        <f ca="1">CA133*'SaaS - Cohorts (Logos)'!CA65</f>
        <v>0</v>
      </c>
      <c r="CB337" s="62">
        <f ca="1">CB133*'SaaS - Cohorts (Logos)'!CB65</f>
        <v>0</v>
      </c>
      <c r="CC337" s="62">
        <f ca="1">CC133*'SaaS - Cohorts (Logos)'!CC65</f>
        <v>0</v>
      </c>
      <c r="CD337" s="62">
        <f ca="1">CD133*'SaaS - Cohorts (Logos)'!CD65</f>
        <v>0</v>
      </c>
      <c r="CE337" s="62">
        <f ca="1">CE133*'SaaS - Cohorts (Logos)'!CE65</f>
        <v>0</v>
      </c>
      <c r="CF337" s="62">
        <f ca="1">CF133*'SaaS - Cohorts (Logos)'!CF65</f>
        <v>0</v>
      </c>
      <c r="CG337" s="62">
        <f ca="1">CG133*'SaaS - Cohorts (Logos)'!CG65</f>
        <v>0</v>
      </c>
      <c r="CH337" s="62">
        <f ca="1">CH133*'SaaS - Cohorts (Logos)'!CH65</f>
        <v>0</v>
      </c>
      <c r="CI337" s="62">
        <f ca="1">CI133*'SaaS - Cohorts (Logos)'!CI65</f>
        <v>0</v>
      </c>
      <c r="CJ337" s="62">
        <f ca="1">CJ133*'SaaS - Cohorts (Logos)'!CJ65</f>
        <v>0</v>
      </c>
      <c r="CK337" s="62">
        <f ca="1">CK133*'SaaS - Cohorts (Logos)'!CK65</f>
        <v>0</v>
      </c>
      <c r="CL337" s="62">
        <f ca="1">CL133*'SaaS - Cohorts (Logos)'!CL65</f>
        <v>0</v>
      </c>
      <c r="CM337" s="62">
        <f ca="1">CM133*'SaaS - Cohorts (Logos)'!CM65</f>
        <v>0</v>
      </c>
      <c r="CN337" s="62">
        <f ca="1">CN133*'SaaS - Cohorts (Logos)'!CN65</f>
        <v>0</v>
      </c>
      <c r="CO337" s="62">
        <f ca="1">CO133*'SaaS - Cohorts (Logos)'!CO65</f>
        <v>0</v>
      </c>
      <c r="CP337" s="62">
        <f ca="1">CP133*'SaaS - Cohorts (Logos)'!CP65</f>
        <v>0</v>
      </c>
      <c r="CQ337" s="62">
        <f ca="1">CQ133*'SaaS - Cohorts (Logos)'!CQ65</f>
        <v>0</v>
      </c>
      <c r="CR337" s="62">
        <f ca="1">CR133*'SaaS - Cohorts (Logos)'!CR65</f>
        <v>0</v>
      </c>
      <c r="CS337" s="62">
        <f ca="1">CS133*'SaaS - Cohorts (Logos)'!CS65</f>
        <v>0</v>
      </c>
      <c r="CT337" s="62">
        <f ca="1">CT133*'SaaS - Cohorts (Logos)'!CT65</f>
        <v>0</v>
      </c>
      <c r="CU337" s="62">
        <f ca="1">CU133*'SaaS - Cohorts (Logos)'!CU65</f>
        <v>0</v>
      </c>
      <c r="CV337" s="62">
        <f ca="1">CV133*'SaaS - Cohorts (Logos)'!CV65</f>
        <v>0</v>
      </c>
      <c r="CW337" s="62">
        <f ca="1">CW133*'SaaS - Cohorts (Logos)'!CW65</f>
        <v>0</v>
      </c>
      <c r="CX337" s="62">
        <f ca="1">CX133*'SaaS - Cohorts (Logos)'!CX65</f>
        <v>0</v>
      </c>
      <c r="CY337" s="62">
        <f ca="1">CY133*'SaaS - Cohorts (Logos)'!CY65</f>
        <v>0</v>
      </c>
      <c r="CZ337" s="62">
        <f ca="1">CZ133*'SaaS - Cohorts (Logos)'!CZ65</f>
        <v>0</v>
      </c>
      <c r="DA337" s="62">
        <f ca="1">DA133*'SaaS - Cohorts (Logos)'!DA65</f>
        <v>0</v>
      </c>
      <c r="DB337" s="62">
        <f ca="1">DB133*'SaaS - Cohorts (Logos)'!DB65</f>
        <v>0</v>
      </c>
      <c r="DC337" s="62">
        <f ca="1">DC133*'SaaS - Cohorts (Logos)'!DC65</f>
        <v>0</v>
      </c>
      <c r="DD337" s="62">
        <f ca="1">DD133*'SaaS - Cohorts (Logos)'!DD65</f>
        <v>0</v>
      </c>
      <c r="DE337" s="62">
        <f ca="1">DE133*'SaaS - Cohorts (Logos)'!DE65</f>
        <v>0</v>
      </c>
      <c r="DF337" s="62">
        <f ca="1">DF133*'SaaS - Cohorts (Logos)'!DF65</f>
        <v>0</v>
      </c>
      <c r="DG337" s="62">
        <f ca="1">DG133*'SaaS - Cohorts (Logos)'!DG65</f>
        <v>0</v>
      </c>
      <c r="DH337" s="62">
        <f ca="1">DH133*'SaaS - Cohorts (Logos)'!DH65</f>
        <v>0</v>
      </c>
      <c r="DI337" s="62">
        <f ca="1">DI133*'SaaS - Cohorts (Logos)'!DI65</f>
        <v>0</v>
      </c>
      <c r="DJ337" s="62">
        <f ca="1">DJ133*'SaaS - Cohorts (Logos)'!DJ65</f>
        <v>0</v>
      </c>
      <c r="DK337" s="62">
        <f ca="1">DK133*'SaaS - Cohorts (Logos)'!DK65</f>
        <v>0</v>
      </c>
      <c r="DL337" s="62">
        <f ca="1">DL133*'SaaS - Cohorts (Logos)'!DL65</f>
        <v>0</v>
      </c>
      <c r="DM337" s="62">
        <f ca="1">DM133*'SaaS - Cohorts (Logos)'!DM65</f>
        <v>0</v>
      </c>
      <c r="DN337" s="62">
        <f ca="1">DN133*'SaaS - Cohorts (Logos)'!DN65</f>
        <v>0</v>
      </c>
      <c r="DO337" s="62">
        <f ca="1">DO133*'SaaS - Cohorts (Logos)'!DO65</f>
        <v>0</v>
      </c>
      <c r="DP337" s="62">
        <f ca="1">DP133*'SaaS - Cohorts (Logos)'!DP65</f>
        <v>0</v>
      </c>
      <c r="DQ337" s="62">
        <f ca="1">DQ133*'SaaS - Cohorts (Logos)'!DQ65</f>
        <v>0</v>
      </c>
      <c r="DR337" s="62">
        <f ca="1">DR133*'SaaS - Cohorts (Logos)'!DR65</f>
        <v>0</v>
      </c>
    </row>
    <row r="338" spans="2:122" ht="15.75" customHeight="1">
      <c r="B338" s="195">
        <v>44835</v>
      </c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62">
        <f ca="1">BK134*'SaaS - Cohorts (Logos)'!BK66</f>
        <v>0</v>
      </c>
      <c r="BL338" s="62">
        <f ca="1">BL134*'SaaS - Cohorts (Logos)'!BL66</f>
        <v>0</v>
      </c>
      <c r="BM338" s="62">
        <f ca="1">BM134*'SaaS - Cohorts (Logos)'!BM66</f>
        <v>0</v>
      </c>
      <c r="BN338" s="62">
        <f ca="1">BN134*'SaaS - Cohorts (Logos)'!BN66</f>
        <v>0</v>
      </c>
      <c r="BO338" s="62">
        <f ca="1">BO134*'SaaS - Cohorts (Logos)'!BO66</f>
        <v>0</v>
      </c>
      <c r="BP338" s="62">
        <f ca="1">BP134*'SaaS - Cohorts (Logos)'!BP66</f>
        <v>0</v>
      </c>
      <c r="BQ338" s="62">
        <f ca="1">BQ134*'SaaS - Cohorts (Logos)'!BQ66</f>
        <v>0</v>
      </c>
      <c r="BR338" s="62">
        <f ca="1">BR134*'SaaS - Cohorts (Logos)'!BR66</f>
        <v>0</v>
      </c>
      <c r="BS338" s="62">
        <f ca="1">BS134*'SaaS - Cohorts (Logos)'!BS66</f>
        <v>0</v>
      </c>
      <c r="BT338" s="62">
        <f ca="1">BT134*'SaaS - Cohorts (Logos)'!BT66</f>
        <v>0</v>
      </c>
      <c r="BU338" s="62">
        <f ca="1">BU134*'SaaS - Cohorts (Logos)'!BU66</f>
        <v>0</v>
      </c>
      <c r="BV338" s="62">
        <f ca="1">BV134*'SaaS - Cohorts (Logos)'!BV66</f>
        <v>0</v>
      </c>
      <c r="BW338" s="62">
        <f ca="1">BW134*'SaaS - Cohorts (Logos)'!BW66</f>
        <v>0</v>
      </c>
      <c r="BX338" s="62">
        <f ca="1">BX134*'SaaS - Cohorts (Logos)'!BX66</f>
        <v>0</v>
      </c>
      <c r="BY338" s="62">
        <f ca="1">BY134*'SaaS - Cohorts (Logos)'!BY66</f>
        <v>0</v>
      </c>
      <c r="BZ338" s="62">
        <f ca="1">BZ134*'SaaS - Cohorts (Logos)'!BZ66</f>
        <v>0</v>
      </c>
      <c r="CA338" s="62">
        <f ca="1">CA134*'SaaS - Cohorts (Logos)'!CA66</f>
        <v>0</v>
      </c>
      <c r="CB338" s="62">
        <f ca="1">CB134*'SaaS - Cohorts (Logos)'!CB66</f>
        <v>0</v>
      </c>
      <c r="CC338" s="62">
        <f ca="1">CC134*'SaaS - Cohorts (Logos)'!CC66</f>
        <v>0</v>
      </c>
      <c r="CD338" s="62">
        <f ca="1">CD134*'SaaS - Cohorts (Logos)'!CD66</f>
        <v>0</v>
      </c>
      <c r="CE338" s="62">
        <f ca="1">CE134*'SaaS - Cohorts (Logos)'!CE66</f>
        <v>0</v>
      </c>
      <c r="CF338" s="62">
        <f ca="1">CF134*'SaaS - Cohorts (Logos)'!CF66</f>
        <v>0</v>
      </c>
      <c r="CG338" s="62">
        <f ca="1">CG134*'SaaS - Cohorts (Logos)'!CG66</f>
        <v>0</v>
      </c>
      <c r="CH338" s="62">
        <f ca="1">CH134*'SaaS - Cohorts (Logos)'!CH66</f>
        <v>0</v>
      </c>
      <c r="CI338" s="62">
        <f ca="1">CI134*'SaaS - Cohorts (Logos)'!CI66</f>
        <v>0</v>
      </c>
      <c r="CJ338" s="62">
        <f ca="1">CJ134*'SaaS - Cohorts (Logos)'!CJ66</f>
        <v>0</v>
      </c>
      <c r="CK338" s="62">
        <f ca="1">CK134*'SaaS - Cohorts (Logos)'!CK66</f>
        <v>0</v>
      </c>
      <c r="CL338" s="62">
        <f ca="1">CL134*'SaaS - Cohorts (Logos)'!CL66</f>
        <v>0</v>
      </c>
      <c r="CM338" s="62">
        <f ca="1">CM134*'SaaS - Cohorts (Logos)'!CM66</f>
        <v>0</v>
      </c>
      <c r="CN338" s="62">
        <f ca="1">CN134*'SaaS - Cohorts (Logos)'!CN66</f>
        <v>0</v>
      </c>
      <c r="CO338" s="62">
        <f ca="1">CO134*'SaaS - Cohorts (Logos)'!CO66</f>
        <v>0</v>
      </c>
      <c r="CP338" s="62">
        <f ca="1">CP134*'SaaS - Cohorts (Logos)'!CP66</f>
        <v>0</v>
      </c>
      <c r="CQ338" s="62">
        <f ca="1">CQ134*'SaaS - Cohorts (Logos)'!CQ66</f>
        <v>0</v>
      </c>
      <c r="CR338" s="62">
        <f ca="1">CR134*'SaaS - Cohorts (Logos)'!CR66</f>
        <v>0</v>
      </c>
      <c r="CS338" s="62">
        <f ca="1">CS134*'SaaS - Cohorts (Logos)'!CS66</f>
        <v>0</v>
      </c>
      <c r="CT338" s="62">
        <f ca="1">CT134*'SaaS - Cohorts (Logos)'!CT66</f>
        <v>0</v>
      </c>
      <c r="CU338" s="62">
        <f ca="1">CU134*'SaaS - Cohorts (Logos)'!CU66</f>
        <v>0</v>
      </c>
      <c r="CV338" s="62">
        <f ca="1">CV134*'SaaS - Cohorts (Logos)'!CV66</f>
        <v>0</v>
      </c>
      <c r="CW338" s="62">
        <f ca="1">CW134*'SaaS - Cohorts (Logos)'!CW66</f>
        <v>0</v>
      </c>
      <c r="CX338" s="62">
        <f ca="1">CX134*'SaaS - Cohorts (Logos)'!CX66</f>
        <v>0</v>
      </c>
      <c r="CY338" s="62">
        <f ca="1">CY134*'SaaS - Cohorts (Logos)'!CY66</f>
        <v>0</v>
      </c>
      <c r="CZ338" s="62">
        <f ca="1">CZ134*'SaaS - Cohorts (Logos)'!CZ66</f>
        <v>0</v>
      </c>
      <c r="DA338" s="62">
        <f ca="1">DA134*'SaaS - Cohorts (Logos)'!DA66</f>
        <v>0</v>
      </c>
      <c r="DB338" s="62">
        <f ca="1">DB134*'SaaS - Cohorts (Logos)'!DB66</f>
        <v>0</v>
      </c>
      <c r="DC338" s="62">
        <f ca="1">DC134*'SaaS - Cohorts (Logos)'!DC66</f>
        <v>0</v>
      </c>
      <c r="DD338" s="62">
        <f ca="1">DD134*'SaaS - Cohorts (Logos)'!DD66</f>
        <v>0</v>
      </c>
      <c r="DE338" s="62">
        <f ca="1">DE134*'SaaS - Cohorts (Logos)'!DE66</f>
        <v>0</v>
      </c>
      <c r="DF338" s="62">
        <f ca="1">DF134*'SaaS - Cohorts (Logos)'!DF66</f>
        <v>0</v>
      </c>
      <c r="DG338" s="62">
        <f ca="1">DG134*'SaaS - Cohorts (Logos)'!DG66</f>
        <v>0</v>
      </c>
      <c r="DH338" s="62">
        <f ca="1">DH134*'SaaS - Cohorts (Logos)'!DH66</f>
        <v>0</v>
      </c>
      <c r="DI338" s="62">
        <f ca="1">DI134*'SaaS - Cohorts (Logos)'!DI66</f>
        <v>0</v>
      </c>
      <c r="DJ338" s="62">
        <f ca="1">DJ134*'SaaS - Cohorts (Logos)'!DJ66</f>
        <v>0</v>
      </c>
      <c r="DK338" s="62">
        <f ca="1">DK134*'SaaS - Cohorts (Logos)'!DK66</f>
        <v>0</v>
      </c>
      <c r="DL338" s="62">
        <f ca="1">DL134*'SaaS - Cohorts (Logos)'!DL66</f>
        <v>0</v>
      </c>
      <c r="DM338" s="62">
        <f ca="1">DM134*'SaaS - Cohorts (Logos)'!DM66</f>
        <v>0</v>
      </c>
      <c r="DN338" s="62">
        <f ca="1">DN134*'SaaS - Cohorts (Logos)'!DN66</f>
        <v>0</v>
      </c>
      <c r="DO338" s="62">
        <f ca="1">DO134*'SaaS - Cohorts (Logos)'!DO66</f>
        <v>0</v>
      </c>
      <c r="DP338" s="62">
        <f ca="1">DP134*'SaaS - Cohorts (Logos)'!DP66</f>
        <v>0</v>
      </c>
      <c r="DQ338" s="62">
        <f ca="1">DQ134*'SaaS - Cohorts (Logos)'!DQ66</f>
        <v>0</v>
      </c>
      <c r="DR338" s="62">
        <f ca="1">DR134*'SaaS - Cohorts (Logos)'!DR66</f>
        <v>0</v>
      </c>
    </row>
    <row r="339" spans="2:122" ht="15.75" customHeight="1">
      <c r="B339" s="195">
        <v>44866</v>
      </c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62">
        <f ca="1">BK135*'SaaS - Cohorts (Logos)'!BK67</f>
        <v>0</v>
      </c>
      <c r="BL339" s="62">
        <f ca="1">BL135*'SaaS - Cohorts (Logos)'!BL67</f>
        <v>0</v>
      </c>
      <c r="BM339" s="62">
        <f ca="1">BM135*'SaaS - Cohorts (Logos)'!BM67</f>
        <v>0</v>
      </c>
      <c r="BN339" s="62">
        <f ca="1">BN135*'SaaS - Cohorts (Logos)'!BN67</f>
        <v>0</v>
      </c>
      <c r="BO339" s="62">
        <f ca="1">BO135*'SaaS - Cohorts (Logos)'!BO67</f>
        <v>0</v>
      </c>
      <c r="BP339" s="62">
        <f ca="1">BP135*'SaaS - Cohorts (Logos)'!BP67</f>
        <v>0</v>
      </c>
      <c r="BQ339" s="62">
        <f ca="1">BQ135*'SaaS - Cohorts (Logos)'!BQ67</f>
        <v>0</v>
      </c>
      <c r="BR339" s="62">
        <f ca="1">BR135*'SaaS - Cohorts (Logos)'!BR67</f>
        <v>0</v>
      </c>
      <c r="BS339" s="62">
        <f ca="1">BS135*'SaaS - Cohorts (Logos)'!BS67</f>
        <v>0</v>
      </c>
      <c r="BT339" s="62">
        <f ca="1">BT135*'SaaS - Cohorts (Logos)'!BT67</f>
        <v>0</v>
      </c>
      <c r="BU339" s="62">
        <f ca="1">BU135*'SaaS - Cohorts (Logos)'!BU67</f>
        <v>0</v>
      </c>
      <c r="BV339" s="62">
        <f ca="1">BV135*'SaaS - Cohorts (Logos)'!BV67</f>
        <v>0</v>
      </c>
      <c r="BW339" s="62">
        <f ca="1">BW135*'SaaS - Cohorts (Logos)'!BW67</f>
        <v>0</v>
      </c>
      <c r="BX339" s="62">
        <f ca="1">BX135*'SaaS - Cohorts (Logos)'!BX67</f>
        <v>0</v>
      </c>
      <c r="BY339" s="62">
        <f ca="1">BY135*'SaaS - Cohorts (Logos)'!BY67</f>
        <v>0</v>
      </c>
      <c r="BZ339" s="62">
        <f ca="1">BZ135*'SaaS - Cohorts (Logos)'!BZ67</f>
        <v>0</v>
      </c>
      <c r="CA339" s="62">
        <f ca="1">CA135*'SaaS - Cohorts (Logos)'!CA67</f>
        <v>0</v>
      </c>
      <c r="CB339" s="62">
        <f ca="1">CB135*'SaaS - Cohorts (Logos)'!CB67</f>
        <v>0</v>
      </c>
      <c r="CC339" s="62">
        <f ca="1">CC135*'SaaS - Cohorts (Logos)'!CC67</f>
        <v>0</v>
      </c>
      <c r="CD339" s="62">
        <f ca="1">CD135*'SaaS - Cohorts (Logos)'!CD67</f>
        <v>0</v>
      </c>
      <c r="CE339" s="62">
        <f ca="1">CE135*'SaaS - Cohorts (Logos)'!CE67</f>
        <v>0</v>
      </c>
      <c r="CF339" s="62">
        <f ca="1">CF135*'SaaS - Cohorts (Logos)'!CF67</f>
        <v>0</v>
      </c>
      <c r="CG339" s="62">
        <f ca="1">CG135*'SaaS - Cohorts (Logos)'!CG67</f>
        <v>0</v>
      </c>
      <c r="CH339" s="62">
        <f ca="1">CH135*'SaaS - Cohorts (Logos)'!CH67</f>
        <v>0</v>
      </c>
      <c r="CI339" s="62">
        <f ca="1">CI135*'SaaS - Cohorts (Logos)'!CI67</f>
        <v>0</v>
      </c>
      <c r="CJ339" s="62">
        <f ca="1">CJ135*'SaaS - Cohorts (Logos)'!CJ67</f>
        <v>0</v>
      </c>
      <c r="CK339" s="62">
        <f ca="1">CK135*'SaaS - Cohorts (Logos)'!CK67</f>
        <v>0</v>
      </c>
      <c r="CL339" s="62">
        <f ca="1">CL135*'SaaS - Cohorts (Logos)'!CL67</f>
        <v>0</v>
      </c>
      <c r="CM339" s="62">
        <f ca="1">CM135*'SaaS - Cohorts (Logos)'!CM67</f>
        <v>0</v>
      </c>
      <c r="CN339" s="62">
        <f ca="1">CN135*'SaaS - Cohorts (Logos)'!CN67</f>
        <v>0</v>
      </c>
      <c r="CO339" s="62">
        <f ca="1">CO135*'SaaS - Cohorts (Logos)'!CO67</f>
        <v>0</v>
      </c>
      <c r="CP339" s="62">
        <f ca="1">CP135*'SaaS - Cohorts (Logos)'!CP67</f>
        <v>0</v>
      </c>
      <c r="CQ339" s="62">
        <f ca="1">CQ135*'SaaS - Cohorts (Logos)'!CQ67</f>
        <v>0</v>
      </c>
      <c r="CR339" s="62">
        <f ca="1">CR135*'SaaS - Cohorts (Logos)'!CR67</f>
        <v>0</v>
      </c>
      <c r="CS339" s="62">
        <f ca="1">CS135*'SaaS - Cohorts (Logos)'!CS67</f>
        <v>0</v>
      </c>
      <c r="CT339" s="62">
        <f ca="1">CT135*'SaaS - Cohorts (Logos)'!CT67</f>
        <v>0</v>
      </c>
      <c r="CU339" s="62">
        <f ca="1">CU135*'SaaS - Cohorts (Logos)'!CU67</f>
        <v>0</v>
      </c>
      <c r="CV339" s="62">
        <f ca="1">CV135*'SaaS - Cohorts (Logos)'!CV67</f>
        <v>0</v>
      </c>
      <c r="CW339" s="62">
        <f ca="1">CW135*'SaaS - Cohorts (Logos)'!CW67</f>
        <v>0</v>
      </c>
      <c r="CX339" s="62">
        <f ca="1">CX135*'SaaS - Cohorts (Logos)'!CX67</f>
        <v>0</v>
      </c>
      <c r="CY339" s="62">
        <f ca="1">CY135*'SaaS - Cohorts (Logos)'!CY67</f>
        <v>0</v>
      </c>
      <c r="CZ339" s="62">
        <f ca="1">CZ135*'SaaS - Cohorts (Logos)'!CZ67</f>
        <v>0</v>
      </c>
      <c r="DA339" s="62">
        <f ca="1">DA135*'SaaS - Cohorts (Logos)'!DA67</f>
        <v>0</v>
      </c>
      <c r="DB339" s="62">
        <f ca="1">DB135*'SaaS - Cohorts (Logos)'!DB67</f>
        <v>0</v>
      </c>
      <c r="DC339" s="62">
        <f ca="1">DC135*'SaaS - Cohorts (Logos)'!DC67</f>
        <v>0</v>
      </c>
      <c r="DD339" s="62">
        <f ca="1">DD135*'SaaS - Cohorts (Logos)'!DD67</f>
        <v>0</v>
      </c>
      <c r="DE339" s="62">
        <f ca="1">DE135*'SaaS - Cohorts (Logos)'!DE67</f>
        <v>0</v>
      </c>
      <c r="DF339" s="62">
        <f ca="1">DF135*'SaaS - Cohorts (Logos)'!DF67</f>
        <v>0</v>
      </c>
      <c r="DG339" s="62">
        <f ca="1">DG135*'SaaS - Cohorts (Logos)'!DG67</f>
        <v>0</v>
      </c>
      <c r="DH339" s="62">
        <f ca="1">DH135*'SaaS - Cohorts (Logos)'!DH67</f>
        <v>0</v>
      </c>
      <c r="DI339" s="62">
        <f ca="1">DI135*'SaaS - Cohorts (Logos)'!DI67</f>
        <v>0</v>
      </c>
      <c r="DJ339" s="62">
        <f ca="1">DJ135*'SaaS - Cohorts (Logos)'!DJ67</f>
        <v>0</v>
      </c>
      <c r="DK339" s="62">
        <f ca="1">DK135*'SaaS - Cohorts (Logos)'!DK67</f>
        <v>0</v>
      </c>
      <c r="DL339" s="62">
        <f ca="1">DL135*'SaaS - Cohorts (Logos)'!DL67</f>
        <v>0</v>
      </c>
      <c r="DM339" s="62">
        <f ca="1">DM135*'SaaS - Cohorts (Logos)'!DM67</f>
        <v>0</v>
      </c>
      <c r="DN339" s="62">
        <f ca="1">DN135*'SaaS - Cohorts (Logos)'!DN67</f>
        <v>0</v>
      </c>
      <c r="DO339" s="62">
        <f ca="1">DO135*'SaaS - Cohorts (Logos)'!DO67</f>
        <v>0</v>
      </c>
      <c r="DP339" s="62">
        <f ca="1">DP135*'SaaS - Cohorts (Logos)'!DP67</f>
        <v>0</v>
      </c>
      <c r="DQ339" s="62">
        <f ca="1">DQ135*'SaaS - Cohorts (Logos)'!DQ67</f>
        <v>0</v>
      </c>
      <c r="DR339" s="62">
        <f ca="1">DR135*'SaaS - Cohorts (Logos)'!DR67</f>
        <v>0</v>
      </c>
    </row>
    <row r="340" spans="2:122" ht="15.75" customHeight="1">
      <c r="B340" s="195">
        <v>44896</v>
      </c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62">
        <f ca="1">BK136*'SaaS - Cohorts (Logos)'!BK68</f>
        <v>0</v>
      </c>
      <c r="BL340" s="62">
        <f ca="1">BL136*'SaaS - Cohorts (Logos)'!BL68</f>
        <v>0</v>
      </c>
      <c r="BM340" s="62">
        <f ca="1">BM136*'SaaS - Cohorts (Logos)'!BM68</f>
        <v>0</v>
      </c>
      <c r="BN340" s="62">
        <f ca="1">BN136*'SaaS - Cohorts (Logos)'!BN68</f>
        <v>0</v>
      </c>
      <c r="BO340" s="62">
        <f ca="1">BO136*'SaaS - Cohorts (Logos)'!BO68</f>
        <v>0</v>
      </c>
      <c r="BP340" s="62">
        <f ca="1">BP136*'SaaS - Cohorts (Logos)'!BP68</f>
        <v>0</v>
      </c>
      <c r="BQ340" s="62">
        <f ca="1">BQ136*'SaaS - Cohorts (Logos)'!BQ68</f>
        <v>0</v>
      </c>
      <c r="BR340" s="62">
        <f ca="1">BR136*'SaaS - Cohorts (Logos)'!BR68</f>
        <v>0</v>
      </c>
      <c r="BS340" s="62">
        <f ca="1">BS136*'SaaS - Cohorts (Logos)'!BS68</f>
        <v>0</v>
      </c>
      <c r="BT340" s="62">
        <f ca="1">BT136*'SaaS - Cohorts (Logos)'!BT68</f>
        <v>0</v>
      </c>
      <c r="BU340" s="62">
        <f ca="1">BU136*'SaaS - Cohorts (Logos)'!BU68</f>
        <v>0</v>
      </c>
      <c r="BV340" s="62">
        <f ca="1">BV136*'SaaS - Cohorts (Logos)'!BV68</f>
        <v>0</v>
      </c>
      <c r="BW340" s="62">
        <f ca="1">BW136*'SaaS - Cohorts (Logos)'!BW68</f>
        <v>0</v>
      </c>
      <c r="BX340" s="62">
        <f ca="1">BX136*'SaaS - Cohorts (Logos)'!BX68</f>
        <v>0</v>
      </c>
      <c r="BY340" s="62">
        <f ca="1">BY136*'SaaS - Cohorts (Logos)'!BY68</f>
        <v>0</v>
      </c>
      <c r="BZ340" s="62">
        <f ca="1">BZ136*'SaaS - Cohorts (Logos)'!BZ68</f>
        <v>0</v>
      </c>
      <c r="CA340" s="62">
        <f ca="1">CA136*'SaaS - Cohorts (Logos)'!CA68</f>
        <v>0</v>
      </c>
      <c r="CB340" s="62">
        <f ca="1">CB136*'SaaS - Cohorts (Logos)'!CB68</f>
        <v>0</v>
      </c>
      <c r="CC340" s="62">
        <f ca="1">CC136*'SaaS - Cohorts (Logos)'!CC68</f>
        <v>0</v>
      </c>
      <c r="CD340" s="62">
        <f ca="1">CD136*'SaaS - Cohorts (Logos)'!CD68</f>
        <v>0</v>
      </c>
      <c r="CE340" s="62">
        <f ca="1">CE136*'SaaS - Cohorts (Logos)'!CE68</f>
        <v>0</v>
      </c>
      <c r="CF340" s="62">
        <f ca="1">CF136*'SaaS - Cohorts (Logos)'!CF68</f>
        <v>0</v>
      </c>
      <c r="CG340" s="62">
        <f ca="1">CG136*'SaaS - Cohorts (Logos)'!CG68</f>
        <v>0</v>
      </c>
      <c r="CH340" s="62">
        <f ca="1">CH136*'SaaS - Cohorts (Logos)'!CH68</f>
        <v>0</v>
      </c>
      <c r="CI340" s="62">
        <f ca="1">CI136*'SaaS - Cohorts (Logos)'!CI68</f>
        <v>0</v>
      </c>
      <c r="CJ340" s="62">
        <f ca="1">CJ136*'SaaS - Cohorts (Logos)'!CJ68</f>
        <v>0</v>
      </c>
      <c r="CK340" s="62">
        <f ca="1">CK136*'SaaS - Cohorts (Logos)'!CK68</f>
        <v>0</v>
      </c>
      <c r="CL340" s="62">
        <f ca="1">CL136*'SaaS - Cohorts (Logos)'!CL68</f>
        <v>0</v>
      </c>
      <c r="CM340" s="62">
        <f ca="1">CM136*'SaaS - Cohorts (Logos)'!CM68</f>
        <v>0</v>
      </c>
      <c r="CN340" s="62">
        <f ca="1">CN136*'SaaS - Cohorts (Logos)'!CN68</f>
        <v>0</v>
      </c>
      <c r="CO340" s="62">
        <f ca="1">CO136*'SaaS - Cohorts (Logos)'!CO68</f>
        <v>0</v>
      </c>
      <c r="CP340" s="62">
        <f ca="1">CP136*'SaaS - Cohorts (Logos)'!CP68</f>
        <v>0</v>
      </c>
      <c r="CQ340" s="62">
        <f ca="1">CQ136*'SaaS - Cohorts (Logos)'!CQ68</f>
        <v>0</v>
      </c>
      <c r="CR340" s="62">
        <f ca="1">CR136*'SaaS - Cohorts (Logos)'!CR68</f>
        <v>0</v>
      </c>
      <c r="CS340" s="62">
        <f ca="1">CS136*'SaaS - Cohorts (Logos)'!CS68</f>
        <v>0</v>
      </c>
      <c r="CT340" s="62">
        <f ca="1">CT136*'SaaS - Cohorts (Logos)'!CT68</f>
        <v>0</v>
      </c>
      <c r="CU340" s="62">
        <f ca="1">CU136*'SaaS - Cohorts (Logos)'!CU68</f>
        <v>0</v>
      </c>
      <c r="CV340" s="62">
        <f ca="1">CV136*'SaaS - Cohorts (Logos)'!CV68</f>
        <v>0</v>
      </c>
      <c r="CW340" s="62">
        <f ca="1">CW136*'SaaS - Cohorts (Logos)'!CW68</f>
        <v>0</v>
      </c>
      <c r="CX340" s="62">
        <f ca="1">CX136*'SaaS - Cohorts (Logos)'!CX68</f>
        <v>0</v>
      </c>
      <c r="CY340" s="62">
        <f ca="1">CY136*'SaaS - Cohorts (Logos)'!CY68</f>
        <v>0</v>
      </c>
      <c r="CZ340" s="62">
        <f ca="1">CZ136*'SaaS - Cohorts (Logos)'!CZ68</f>
        <v>0</v>
      </c>
      <c r="DA340" s="62">
        <f ca="1">DA136*'SaaS - Cohorts (Logos)'!DA68</f>
        <v>0</v>
      </c>
      <c r="DB340" s="62">
        <f ca="1">DB136*'SaaS - Cohorts (Logos)'!DB68</f>
        <v>0</v>
      </c>
      <c r="DC340" s="62">
        <f ca="1">DC136*'SaaS - Cohorts (Logos)'!DC68</f>
        <v>0</v>
      </c>
      <c r="DD340" s="62">
        <f ca="1">DD136*'SaaS - Cohorts (Logos)'!DD68</f>
        <v>0</v>
      </c>
      <c r="DE340" s="62">
        <f ca="1">DE136*'SaaS - Cohorts (Logos)'!DE68</f>
        <v>0</v>
      </c>
      <c r="DF340" s="62">
        <f ca="1">DF136*'SaaS - Cohorts (Logos)'!DF68</f>
        <v>0</v>
      </c>
      <c r="DG340" s="62">
        <f ca="1">DG136*'SaaS - Cohorts (Logos)'!DG68</f>
        <v>0</v>
      </c>
      <c r="DH340" s="62">
        <f ca="1">DH136*'SaaS - Cohorts (Logos)'!DH68</f>
        <v>0</v>
      </c>
      <c r="DI340" s="62">
        <f ca="1">DI136*'SaaS - Cohorts (Logos)'!DI68</f>
        <v>0</v>
      </c>
      <c r="DJ340" s="62">
        <f ca="1">DJ136*'SaaS - Cohorts (Logos)'!DJ68</f>
        <v>0</v>
      </c>
      <c r="DK340" s="62">
        <f ca="1">DK136*'SaaS - Cohorts (Logos)'!DK68</f>
        <v>0</v>
      </c>
      <c r="DL340" s="62">
        <f ca="1">DL136*'SaaS - Cohorts (Logos)'!DL68</f>
        <v>0</v>
      </c>
      <c r="DM340" s="62">
        <f ca="1">DM136*'SaaS - Cohorts (Logos)'!DM68</f>
        <v>0</v>
      </c>
      <c r="DN340" s="62">
        <f ca="1">DN136*'SaaS - Cohorts (Logos)'!DN68</f>
        <v>0</v>
      </c>
      <c r="DO340" s="62">
        <f ca="1">DO136*'SaaS - Cohorts (Logos)'!DO68</f>
        <v>0</v>
      </c>
      <c r="DP340" s="62">
        <f ca="1">DP136*'SaaS - Cohorts (Logos)'!DP68</f>
        <v>0</v>
      </c>
      <c r="DQ340" s="62">
        <f ca="1">DQ136*'SaaS - Cohorts (Logos)'!DQ68</f>
        <v>0</v>
      </c>
      <c r="DR340" s="62">
        <f ca="1">DR136*'SaaS - Cohorts (Logos)'!DR68</f>
        <v>0</v>
      </c>
    </row>
    <row r="341" spans="2:122" ht="15.75" customHeight="1"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79"/>
    </row>
    <row r="342" spans="2:122" ht="15.75" customHeight="1">
      <c r="B342" s="80" t="s">
        <v>269</v>
      </c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  <c r="BG342" s="80"/>
      <c r="BH342" s="80"/>
      <c r="BI342" s="80"/>
      <c r="BJ342" s="80"/>
      <c r="BK342" s="180">
        <f t="shared" ref="BK342:DR342" ca="1" si="184">+BK280
+IFERROR(INDEX(D281:BK340,60-0,1),0)
+IFERROR(INDEX(D281:BK340,60-1,2),0)
+IFERROR(INDEX(D281:BK340,60-2,3),0)
+IFERROR(INDEX(D281:BK340,60-3,4),0)
+IFERROR(INDEX(D281:BK340,60-4,5),0)
+IFERROR(INDEX(D281:BK340,60-5,6),0)
+IFERROR(INDEX(D281:BK340,60-6,7),0)
+IFERROR(INDEX(D281:BK340,60-7,8),0)
+IFERROR(INDEX(D281:BK340,60-8,9),0)
+IFERROR(INDEX(D281:BK340,60-9,10),0)
+IFERROR(INDEX(D281:BK340,60-10,11),0)
+IFERROR(INDEX(D281:BK340,60-11,12),0)
+IFERROR(INDEX(D281:BK340,60-12,13),0)
+IFERROR(INDEX(D281:BK340,60-13,14),0)
+IFERROR(INDEX(D281:BK340,60-14,15),0)
+IFERROR(INDEX(D281:BK340,60-15,16),0)
+IFERROR(INDEX(D281:BK340,60-16,17),0)
+IFERROR(INDEX(D281:BK340,60-17,18),0)
+IFERROR(INDEX(D281:BK340,60-18,19),0)
+IFERROR(INDEX(D281:BK340,60-19,20),0)
+IFERROR(INDEX(D281:BK340,60-20,21),0)
+IFERROR(INDEX(D281:BK340,60-21,22),0)
+IFERROR(INDEX(D281:BK340,60-22,23),0)
+IFERROR(INDEX(D281:BK340,60-23,24),0)
+IFERROR(INDEX(D281:BK340,60-24,25),0)
+IFERROR(INDEX(D281:BK340,60-25,26),0)
+IFERROR(INDEX(D281:BK340,60-26,27),0)
+IFERROR(INDEX(D281:BK340,60-27,28),0)
+IFERROR(INDEX(D281:BK340,60-28,29),0)
+IFERROR(INDEX(D281:BK340,60-29,30),0)
+IFERROR(INDEX(D281:BK340,60-30,31),0)
+IFERROR(INDEX(D281:BK340,60-31,32),0)
+IFERROR(INDEX(D281:BK340,60-32,33),0)
+IFERROR(INDEX(D281:BK340,60-33,34),0)
+IFERROR(INDEX(D281:BK340,60-34,35),0)
+IFERROR(INDEX(D281:BK340,60-35,36),0)
+IFERROR(INDEX(D281:BK340,60-36,37),0)
+IFERROR(INDEX(D281:BK340,60-37,38),0)
+IFERROR(INDEX(D281:BK340,60-38,39),0)
+IFERROR(INDEX(D281:BK340,60-39,40),0)
+IFERROR(INDEX(D281:BK340,60-40,41),0)
+IFERROR(INDEX(D281:BK340,60-41,42),0)
+IFERROR(INDEX(D281:BK340,60-42,43),0)
+IFERROR(INDEX(D281:BK340,60-43,44),0)
+IFERROR(INDEX(D281:BK340,60-44,45),0)
+IFERROR(INDEX(D281:BK340,60-45,46),0)
+IFERROR(INDEX(D281:BK340,60-46,47),0)
+IFERROR(INDEX(D281:BK340,60-47,48),0)
+IFERROR(INDEX(D281:BK340,60-48,49),0)
+IFERROR(INDEX(D281:BK340,60-49,50),0)
+IFERROR(INDEX(D281:BK340,60-50,51),0)
+IFERROR(INDEX(D281:BK340,60-51,52),0)
+IFERROR(INDEX(D281:BK340,60-52,53),0)
+IFERROR(INDEX(D281:BK340,60-53,54),0)
+IFERROR(INDEX(D281:BK340,60-54,55),0)
+IFERROR(INDEX(D281:BK340,60-55,56),0)
+IFERROR(INDEX(D281:BK340,60-56,57),0)
+IFERROR(INDEX(D281:BK340,60-57,58),0)
+IFERROR(INDEX(D281:BK340,60-58,59),0)
+IFERROR(INDEX(D281:BK340,60-59,60),0)</f>
        <v>0</v>
      </c>
      <c r="BL342" s="180">
        <f t="shared" ca="1" si="184"/>
        <v>0</v>
      </c>
      <c r="BM342" s="180">
        <f t="shared" ca="1" si="184"/>
        <v>0</v>
      </c>
      <c r="BN342" s="180">
        <f t="shared" ca="1" si="184"/>
        <v>0</v>
      </c>
      <c r="BO342" s="180">
        <f t="shared" ca="1" si="184"/>
        <v>0</v>
      </c>
      <c r="BP342" s="180">
        <f t="shared" ca="1" si="184"/>
        <v>0</v>
      </c>
      <c r="BQ342" s="180">
        <f t="shared" ca="1" si="184"/>
        <v>0</v>
      </c>
      <c r="BR342" s="180">
        <f t="shared" ca="1" si="184"/>
        <v>0</v>
      </c>
      <c r="BS342" s="180">
        <f t="shared" ca="1" si="184"/>
        <v>0</v>
      </c>
      <c r="BT342" s="180">
        <f t="shared" ca="1" si="184"/>
        <v>0</v>
      </c>
      <c r="BU342" s="180">
        <f t="shared" ca="1" si="184"/>
        <v>0</v>
      </c>
      <c r="BV342" s="180">
        <f t="shared" ca="1" si="184"/>
        <v>0</v>
      </c>
      <c r="BW342" s="180">
        <f t="shared" ca="1" si="184"/>
        <v>0</v>
      </c>
      <c r="BX342" s="180">
        <f t="shared" ca="1" si="184"/>
        <v>0</v>
      </c>
      <c r="BY342" s="180">
        <f t="shared" ca="1" si="184"/>
        <v>0</v>
      </c>
      <c r="BZ342" s="180">
        <f t="shared" ca="1" si="184"/>
        <v>0</v>
      </c>
      <c r="CA342" s="180">
        <f t="shared" ca="1" si="184"/>
        <v>0</v>
      </c>
      <c r="CB342" s="180">
        <f t="shared" ca="1" si="184"/>
        <v>0</v>
      </c>
      <c r="CC342" s="180">
        <f t="shared" ca="1" si="184"/>
        <v>0</v>
      </c>
      <c r="CD342" s="180">
        <f t="shared" ca="1" si="184"/>
        <v>0</v>
      </c>
      <c r="CE342" s="180">
        <f t="shared" ca="1" si="184"/>
        <v>0</v>
      </c>
      <c r="CF342" s="180">
        <f t="shared" ca="1" si="184"/>
        <v>0</v>
      </c>
      <c r="CG342" s="180">
        <f t="shared" ca="1" si="184"/>
        <v>0</v>
      </c>
      <c r="CH342" s="180">
        <f t="shared" ca="1" si="184"/>
        <v>0</v>
      </c>
      <c r="CI342" s="180">
        <f t="shared" ca="1" si="184"/>
        <v>0</v>
      </c>
      <c r="CJ342" s="180">
        <f t="shared" ca="1" si="184"/>
        <v>0</v>
      </c>
      <c r="CK342" s="180">
        <f t="shared" ca="1" si="184"/>
        <v>0</v>
      </c>
      <c r="CL342" s="180">
        <f t="shared" ca="1" si="184"/>
        <v>0</v>
      </c>
      <c r="CM342" s="180">
        <f t="shared" ca="1" si="184"/>
        <v>0</v>
      </c>
      <c r="CN342" s="180">
        <f t="shared" ca="1" si="184"/>
        <v>0</v>
      </c>
      <c r="CO342" s="180">
        <f t="shared" ca="1" si="184"/>
        <v>0</v>
      </c>
      <c r="CP342" s="180">
        <f t="shared" ca="1" si="184"/>
        <v>0</v>
      </c>
      <c r="CQ342" s="180">
        <f t="shared" ca="1" si="184"/>
        <v>0</v>
      </c>
      <c r="CR342" s="180">
        <f t="shared" ca="1" si="184"/>
        <v>0</v>
      </c>
      <c r="CS342" s="180">
        <f t="shared" ca="1" si="184"/>
        <v>0</v>
      </c>
      <c r="CT342" s="180">
        <f t="shared" ca="1" si="184"/>
        <v>0</v>
      </c>
      <c r="CU342" s="180">
        <f t="shared" ca="1" si="184"/>
        <v>0</v>
      </c>
      <c r="CV342" s="180">
        <f t="shared" ca="1" si="184"/>
        <v>0</v>
      </c>
      <c r="CW342" s="180">
        <f t="shared" ca="1" si="184"/>
        <v>0</v>
      </c>
      <c r="CX342" s="180">
        <f t="shared" ca="1" si="184"/>
        <v>0</v>
      </c>
      <c r="CY342" s="180">
        <f t="shared" ca="1" si="184"/>
        <v>0</v>
      </c>
      <c r="CZ342" s="180">
        <f t="shared" ca="1" si="184"/>
        <v>0</v>
      </c>
      <c r="DA342" s="180">
        <f t="shared" ca="1" si="184"/>
        <v>0</v>
      </c>
      <c r="DB342" s="180">
        <f t="shared" ca="1" si="184"/>
        <v>0</v>
      </c>
      <c r="DC342" s="180">
        <f t="shared" ca="1" si="184"/>
        <v>0</v>
      </c>
      <c r="DD342" s="180">
        <f t="shared" ca="1" si="184"/>
        <v>0</v>
      </c>
      <c r="DE342" s="180">
        <f t="shared" ca="1" si="184"/>
        <v>0</v>
      </c>
      <c r="DF342" s="180">
        <f t="shared" ca="1" si="184"/>
        <v>0</v>
      </c>
      <c r="DG342" s="180">
        <f t="shared" ca="1" si="184"/>
        <v>0</v>
      </c>
      <c r="DH342" s="180">
        <f t="shared" ca="1" si="184"/>
        <v>0</v>
      </c>
      <c r="DI342" s="180">
        <f t="shared" ca="1" si="184"/>
        <v>0</v>
      </c>
      <c r="DJ342" s="180">
        <f t="shared" ca="1" si="184"/>
        <v>0</v>
      </c>
      <c r="DK342" s="180">
        <f t="shared" ca="1" si="184"/>
        <v>0</v>
      </c>
      <c r="DL342" s="180">
        <f t="shared" ca="1" si="184"/>
        <v>0</v>
      </c>
      <c r="DM342" s="180">
        <f t="shared" ca="1" si="184"/>
        <v>0</v>
      </c>
      <c r="DN342" s="180">
        <f t="shared" ca="1" si="184"/>
        <v>0</v>
      </c>
      <c r="DO342" s="180">
        <f t="shared" ca="1" si="184"/>
        <v>0</v>
      </c>
      <c r="DP342" s="180">
        <f t="shared" ca="1" si="184"/>
        <v>0</v>
      </c>
      <c r="DQ342" s="180">
        <f t="shared" ca="1" si="184"/>
        <v>0</v>
      </c>
      <c r="DR342" s="180">
        <f t="shared" ca="1" si="184"/>
        <v>0</v>
      </c>
    </row>
    <row r="343" spans="2:122" ht="15.75" customHeight="1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79"/>
    </row>
    <row r="344" spans="2:122" ht="15.75" customHeight="1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79"/>
    </row>
    <row r="345" spans="2:122" ht="15.75" customHeight="1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79"/>
    </row>
    <row r="346" spans="2:122" ht="15.75" customHeight="1">
      <c r="B346" s="17" t="s">
        <v>270</v>
      </c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79"/>
    </row>
    <row r="347" spans="2:122" ht="15.75" customHeight="1">
      <c r="B347" s="194"/>
      <c r="C347" s="194"/>
      <c r="D347" s="194"/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  <c r="AL347" s="194"/>
      <c r="AM347" s="194"/>
      <c r="AN347" s="194"/>
      <c r="AO347" s="194"/>
      <c r="AP347" s="194"/>
      <c r="AQ347" s="194"/>
      <c r="AR347" s="194"/>
      <c r="AS347" s="194"/>
      <c r="AT347" s="194"/>
      <c r="AU347" s="194"/>
      <c r="AV347" s="194"/>
      <c r="AW347" s="194"/>
      <c r="AX347" s="194"/>
      <c r="AY347" s="194"/>
      <c r="AZ347" s="194"/>
      <c r="BA347" s="194"/>
      <c r="BB347" s="194"/>
      <c r="BC347" s="194"/>
      <c r="BD347" s="194"/>
      <c r="BE347" s="194"/>
      <c r="BF347" s="194"/>
      <c r="BG347" s="194"/>
      <c r="BH347" s="194"/>
      <c r="BI347" s="194"/>
      <c r="BJ347" s="194"/>
      <c r="BK347" s="166">
        <v>1</v>
      </c>
      <c r="BL347" s="56">
        <v>2</v>
      </c>
      <c r="BM347" s="56">
        <v>3</v>
      </c>
      <c r="BN347" s="56">
        <v>4</v>
      </c>
      <c r="BO347" s="56">
        <v>5</v>
      </c>
      <c r="BP347" s="56">
        <v>6</v>
      </c>
      <c r="BQ347" s="56">
        <v>7</v>
      </c>
      <c r="BR347" s="56">
        <v>8</v>
      </c>
      <c r="BS347" s="56">
        <v>9</v>
      </c>
      <c r="BT347" s="56">
        <v>10</v>
      </c>
      <c r="BU347" s="56">
        <v>11</v>
      </c>
      <c r="BV347" s="56">
        <v>12</v>
      </c>
      <c r="BW347" s="56">
        <v>13</v>
      </c>
      <c r="BX347" s="56">
        <v>14</v>
      </c>
      <c r="BY347" s="56">
        <v>15</v>
      </c>
      <c r="BZ347" s="56">
        <v>16</v>
      </c>
      <c r="CA347" s="56">
        <v>17</v>
      </c>
      <c r="CB347" s="56">
        <v>18</v>
      </c>
      <c r="CC347" s="56">
        <v>19</v>
      </c>
      <c r="CD347" s="56">
        <v>20</v>
      </c>
      <c r="CE347" s="56">
        <v>21</v>
      </c>
      <c r="CF347" s="56">
        <v>22</v>
      </c>
      <c r="CG347" s="56">
        <v>23</v>
      </c>
      <c r="CH347" s="56">
        <v>24</v>
      </c>
      <c r="CI347" s="56">
        <v>25</v>
      </c>
      <c r="CJ347" s="56">
        <v>26</v>
      </c>
      <c r="CK347" s="56">
        <v>27</v>
      </c>
      <c r="CL347" s="56">
        <v>28</v>
      </c>
      <c r="CM347" s="56">
        <v>29</v>
      </c>
      <c r="CN347" s="56">
        <v>30</v>
      </c>
      <c r="CO347" s="56">
        <v>31</v>
      </c>
      <c r="CP347" s="56">
        <v>32</v>
      </c>
      <c r="CQ347" s="56">
        <v>33</v>
      </c>
      <c r="CR347" s="56">
        <v>34</v>
      </c>
      <c r="CS347" s="56">
        <v>35</v>
      </c>
      <c r="CT347" s="56">
        <v>36</v>
      </c>
      <c r="CU347" s="56">
        <v>37</v>
      </c>
      <c r="CV347" s="56">
        <v>38</v>
      </c>
      <c r="CW347" s="56">
        <v>39</v>
      </c>
      <c r="CX347" s="56">
        <v>40</v>
      </c>
      <c r="CY347" s="56">
        <v>41</v>
      </c>
      <c r="CZ347" s="56">
        <v>42</v>
      </c>
      <c r="DA347" s="56">
        <v>43</v>
      </c>
      <c r="DB347" s="56">
        <v>44</v>
      </c>
      <c r="DC347" s="56">
        <v>45</v>
      </c>
      <c r="DD347" s="56">
        <v>46</v>
      </c>
      <c r="DE347" s="56">
        <v>47</v>
      </c>
      <c r="DF347" s="56">
        <v>48</v>
      </c>
      <c r="DG347" s="56">
        <v>49</v>
      </c>
      <c r="DH347" s="56">
        <v>50</v>
      </c>
      <c r="DI347" s="56">
        <v>51</v>
      </c>
      <c r="DJ347" s="56">
        <v>52</v>
      </c>
      <c r="DK347" s="56">
        <v>53</v>
      </c>
      <c r="DL347" s="56">
        <v>54</v>
      </c>
      <c r="DM347" s="56">
        <v>55</v>
      </c>
      <c r="DN347" s="56">
        <v>56</v>
      </c>
      <c r="DO347" s="56">
        <v>57</v>
      </c>
      <c r="DP347" s="56">
        <v>58</v>
      </c>
      <c r="DQ347" s="56">
        <v>59</v>
      </c>
      <c r="DR347" s="56">
        <v>60</v>
      </c>
    </row>
    <row r="348" spans="2:122" ht="15.75" customHeight="1">
      <c r="B348" s="195" t="s">
        <v>86</v>
      </c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62">
        <f>BK144*'SaaS - Cohorts (Logos)'!BK76</f>
        <v>0</v>
      </c>
      <c r="BL348" s="62">
        <f>BL144*'SaaS - Cohorts (Logos)'!BL76</f>
        <v>0</v>
      </c>
      <c r="BM348" s="62">
        <f>BM144*'SaaS - Cohorts (Logos)'!BM76</f>
        <v>0</v>
      </c>
      <c r="BN348" s="62">
        <f>BN144*'SaaS - Cohorts (Logos)'!BN76</f>
        <v>0</v>
      </c>
      <c r="BO348" s="62">
        <f>BO144*'SaaS - Cohorts (Logos)'!BO76</f>
        <v>0</v>
      </c>
      <c r="BP348" s="62">
        <f>BP144*'SaaS - Cohorts (Logos)'!BP76</f>
        <v>0</v>
      </c>
      <c r="BQ348" s="62">
        <f>BQ144*'SaaS - Cohorts (Logos)'!BQ76</f>
        <v>0</v>
      </c>
      <c r="BR348" s="62">
        <f>BR144*'SaaS - Cohorts (Logos)'!BR76</f>
        <v>0</v>
      </c>
      <c r="BS348" s="62">
        <f>BS144*'SaaS - Cohorts (Logos)'!BS76</f>
        <v>0</v>
      </c>
      <c r="BT348" s="62">
        <f>BT144*'SaaS - Cohorts (Logos)'!BT76</f>
        <v>0</v>
      </c>
      <c r="BU348" s="62">
        <f>BU144*'SaaS - Cohorts (Logos)'!BU76</f>
        <v>0</v>
      </c>
      <c r="BV348" s="62">
        <f>BV144*'SaaS - Cohorts (Logos)'!BV76</f>
        <v>0</v>
      </c>
      <c r="BW348" s="62">
        <f>BW144*'SaaS - Cohorts (Logos)'!BW76</f>
        <v>0</v>
      </c>
      <c r="BX348" s="62">
        <f>BX144*'SaaS - Cohorts (Logos)'!BX76</f>
        <v>0</v>
      </c>
      <c r="BY348" s="62">
        <f>BY144*'SaaS - Cohorts (Logos)'!BY76</f>
        <v>0</v>
      </c>
      <c r="BZ348" s="62">
        <f>BZ144*'SaaS - Cohorts (Logos)'!BZ76</f>
        <v>0</v>
      </c>
      <c r="CA348" s="62">
        <f>CA144*'SaaS - Cohorts (Logos)'!CA76</f>
        <v>0</v>
      </c>
      <c r="CB348" s="62">
        <f>CB144*'SaaS - Cohorts (Logos)'!CB76</f>
        <v>0</v>
      </c>
      <c r="CC348" s="62">
        <f>CC144*'SaaS - Cohorts (Logos)'!CC76</f>
        <v>0</v>
      </c>
      <c r="CD348" s="62">
        <f>CD144*'SaaS - Cohorts (Logos)'!CD76</f>
        <v>0</v>
      </c>
      <c r="CE348" s="62">
        <f>CE144*'SaaS - Cohorts (Logos)'!CE76</f>
        <v>0</v>
      </c>
      <c r="CF348" s="62">
        <f>CF144*'SaaS - Cohorts (Logos)'!CF76</f>
        <v>0</v>
      </c>
      <c r="CG348" s="62">
        <f>CG144*'SaaS - Cohorts (Logos)'!CG76</f>
        <v>0</v>
      </c>
      <c r="CH348" s="62">
        <f>CH144*'SaaS - Cohorts (Logos)'!CH76</f>
        <v>0</v>
      </c>
      <c r="CI348" s="62">
        <f>CI144*'SaaS - Cohorts (Logos)'!CI76</f>
        <v>0</v>
      </c>
      <c r="CJ348" s="62">
        <f>CJ144*'SaaS - Cohorts (Logos)'!CJ76</f>
        <v>0</v>
      </c>
      <c r="CK348" s="62">
        <f>CK144*'SaaS - Cohorts (Logos)'!CK76</f>
        <v>0</v>
      </c>
      <c r="CL348" s="62">
        <f>CL144*'SaaS - Cohorts (Logos)'!CL76</f>
        <v>0</v>
      </c>
      <c r="CM348" s="62">
        <f>CM144*'SaaS - Cohorts (Logos)'!CM76</f>
        <v>0</v>
      </c>
      <c r="CN348" s="62">
        <f>CN144*'SaaS - Cohorts (Logos)'!CN76</f>
        <v>0</v>
      </c>
      <c r="CO348" s="62">
        <f>CO144*'SaaS - Cohorts (Logos)'!CO76</f>
        <v>0</v>
      </c>
      <c r="CP348" s="62">
        <f>CP144*'SaaS - Cohorts (Logos)'!CP76</f>
        <v>0</v>
      </c>
      <c r="CQ348" s="62">
        <f>CQ144*'SaaS - Cohorts (Logos)'!CQ76</f>
        <v>0</v>
      </c>
      <c r="CR348" s="62">
        <f>CR144*'SaaS - Cohorts (Logos)'!CR76</f>
        <v>0</v>
      </c>
      <c r="CS348" s="62">
        <f>CS144*'SaaS - Cohorts (Logos)'!CS76</f>
        <v>0</v>
      </c>
      <c r="CT348" s="62">
        <f>CT144*'SaaS - Cohorts (Logos)'!CT76</f>
        <v>0</v>
      </c>
      <c r="CU348" s="62">
        <f>CU144*'SaaS - Cohorts (Logos)'!CU76</f>
        <v>0</v>
      </c>
      <c r="CV348" s="62">
        <f>CV144*'SaaS - Cohorts (Logos)'!CV76</f>
        <v>0</v>
      </c>
      <c r="CW348" s="62">
        <f>CW144*'SaaS - Cohorts (Logos)'!CW76</f>
        <v>0</v>
      </c>
      <c r="CX348" s="62">
        <f>CX144*'SaaS - Cohorts (Logos)'!CX76</f>
        <v>0</v>
      </c>
      <c r="CY348" s="62">
        <f>CY144*'SaaS - Cohorts (Logos)'!CY76</f>
        <v>0</v>
      </c>
      <c r="CZ348" s="62">
        <f>CZ144*'SaaS - Cohorts (Logos)'!CZ76</f>
        <v>0</v>
      </c>
      <c r="DA348" s="62">
        <f>DA144*'SaaS - Cohorts (Logos)'!DA76</f>
        <v>0</v>
      </c>
      <c r="DB348" s="62">
        <f>DB144*'SaaS - Cohorts (Logos)'!DB76</f>
        <v>0</v>
      </c>
      <c r="DC348" s="62">
        <f>DC144*'SaaS - Cohorts (Logos)'!DC76</f>
        <v>0</v>
      </c>
      <c r="DD348" s="62">
        <f>DD144*'SaaS - Cohorts (Logos)'!DD76</f>
        <v>0</v>
      </c>
      <c r="DE348" s="62">
        <f>DE144*'SaaS - Cohorts (Logos)'!DE76</f>
        <v>0</v>
      </c>
      <c r="DF348" s="62">
        <f>DF144*'SaaS - Cohorts (Logos)'!DF76</f>
        <v>0</v>
      </c>
      <c r="DG348" s="62">
        <f>DG144*'SaaS - Cohorts (Logos)'!DG76</f>
        <v>0</v>
      </c>
      <c r="DH348" s="62">
        <f>DH144*'SaaS - Cohorts (Logos)'!DH76</f>
        <v>0</v>
      </c>
      <c r="DI348" s="62">
        <f>DI144*'SaaS - Cohorts (Logos)'!DI76</f>
        <v>0</v>
      </c>
      <c r="DJ348" s="62">
        <f>DJ144*'SaaS - Cohorts (Logos)'!DJ76</f>
        <v>0</v>
      </c>
      <c r="DK348" s="62">
        <f>DK144*'SaaS - Cohorts (Logos)'!DK76</f>
        <v>0</v>
      </c>
      <c r="DL348" s="62">
        <f>DL144*'SaaS - Cohorts (Logos)'!DL76</f>
        <v>0</v>
      </c>
      <c r="DM348" s="62">
        <f>DM144*'SaaS - Cohorts (Logos)'!DM76</f>
        <v>0</v>
      </c>
      <c r="DN348" s="62">
        <f>DN144*'SaaS - Cohorts (Logos)'!DN76</f>
        <v>0</v>
      </c>
      <c r="DO348" s="62">
        <f>DO144*'SaaS - Cohorts (Logos)'!DO76</f>
        <v>0</v>
      </c>
      <c r="DP348" s="62">
        <f>DP144*'SaaS - Cohorts (Logos)'!DP76</f>
        <v>0</v>
      </c>
      <c r="DQ348" s="62">
        <f>DQ144*'SaaS - Cohorts (Logos)'!DQ76</f>
        <v>0</v>
      </c>
      <c r="DR348" s="62">
        <f>DR144*'SaaS - Cohorts (Logos)'!DR76</f>
        <v>0</v>
      </c>
    </row>
    <row r="349" spans="2:122" ht="15.75" customHeight="1">
      <c r="B349" s="195">
        <f t="array" ref="B349:B408">TRANSPOSE('SaaS - Budget'!S3:BZ3)</f>
        <v>43101</v>
      </c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62">
        <f ca="1">BK145*'SaaS - Cohorts (Logos)'!BK77</f>
        <v>0</v>
      </c>
      <c r="BL349" s="62">
        <f ca="1">BL145*'SaaS - Cohorts (Logos)'!BL77</f>
        <v>0</v>
      </c>
      <c r="BM349" s="62">
        <f ca="1">BM145*'SaaS - Cohorts (Logos)'!BM77</f>
        <v>0</v>
      </c>
      <c r="BN349" s="62">
        <f ca="1">BN145*'SaaS - Cohorts (Logos)'!BN77</f>
        <v>0</v>
      </c>
      <c r="BO349" s="62">
        <f ca="1">BO145*'SaaS - Cohorts (Logos)'!BO77</f>
        <v>0</v>
      </c>
      <c r="BP349" s="62">
        <f ca="1">BP145*'SaaS - Cohorts (Logos)'!BP77</f>
        <v>0</v>
      </c>
      <c r="BQ349" s="62">
        <f ca="1">BQ145*'SaaS - Cohorts (Logos)'!BQ77</f>
        <v>0</v>
      </c>
      <c r="BR349" s="62">
        <f ca="1">BR145*'SaaS - Cohorts (Logos)'!BR77</f>
        <v>0</v>
      </c>
      <c r="BS349" s="62">
        <f ca="1">BS145*'SaaS - Cohorts (Logos)'!BS77</f>
        <v>0</v>
      </c>
      <c r="BT349" s="62">
        <f ca="1">BT145*'SaaS - Cohorts (Logos)'!BT77</f>
        <v>0</v>
      </c>
      <c r="BU349" s="62">
        <f ca="1">BU145*'SaaS - Cohorts (Logos)'!BU77</f>
        <v>0</v>
      </c>
      <c r="BV349" s="62">
        <f ca="1">BV145*'SaaS - Cohorts (Logos)'!BV77</f>
        <v>0</v>
      </c>
      <c r="BW349" s="62">
        <f ca="1">BW145*'SaaS - Cohorts (Logos)'!BW77</f>
        <v>0</v>
      </c>
      <c r="BX349" s="62">
        <f ca="1">BX145*'SaaS - Cohorts (Logos)'!BX77</f>
        <v>0</v>
      </c>
      <c r="BY349" s="62">
        <f ca="1">BY145*'SaaS - Cohorts (Logos)'!BY77</f>
        <v>0</v>
      </c>
      <c r="BZ349" s="62">
        <f ca="1">BZ145*'SaaS - Cohorts (Logos)'!BZ77</f>
        <v>0</v>
      </c>
      <c r="CA349" s="62">
        <f ca="1">CA145*'SaaS - Cohorts (Logos)'!CA77</f>
        <v>0</v>
      </c>
      <c r="CB349" s="62">
        <f ca="1">CB145*'SaaS - Cohorts (Logos)'!CB77</f>
        <v>0</v>
      </c>
      <c r="CC349" s="62">
        <f ca="1">CC145*'SaaS - Cohorts (Logos)'!CC77</f>
        <v>0</v>
      </c>
      <c r="CD349" s="62">
        <f ca="1">CD145*'SaaS - Cohorts (Logos)'!CD77</f>
        <v>0</v>
      </c>
      <c r="CE349" s="62">
        <f ca="1">CE145*'SaaS - Cohorts (Logos)'!CE77</f>
        <v>0</v>
      </c>
      <c r="CF349" s="62">
        <f ca="1">CF145*'SaaS - Cohorts (Logos)'!CF77</f>
        <v>0</v>
      </c>
      <c r="CG349" s="62">
        <f ca="1">CG145*'SaaS - Cohorts (Logos)'!CG77</f>
        <v>0</v>
      </c>
      <c r="CH349" s="62">
        <f ca="1">CH145*'SaaS - Cohorts (Logos)'!CH77</f>
        <v>0</v>
      </c>
      <c r="CI349" s="62">
        <f ca="1">CI145*'SaaS - Cohorts (Logos)'!CI77</f>
        <v>0</v>
      </c>
      <c r="CJ349" s="62">
        <f ca="1">CJ145*'SaaS - Cohorts (Logos)'!CJ77</f>
        <v>0</v>
      </c>
      <c r="CK349" s="62">
        <f ca="1">CK145*'SaaS - Cohorts (Logos)'!CK77</f>
        <v>0</v>
      </c>
      <c r="CL349" s="62">
        <f ca="1">CL145*'SaaS - Cohorts (Logos)'!CL77</f>
        <v>0</v>
      </c>
      <c r="CM349" s="62">
        <f ca="1">CM145*'SaaS - Cohorts (Logos)'!CM77</f>
        <v>0</v>
      </c>
      <c r="CN349" s="62">
        <f ca="1">CN145*'SaaS - Cohorts (Logos)'!CN77</f>
        <v>0</v>
      </c>
      <c r="CO349" s="62">
        <f ca="1">CO145*'SaaS - Cohorts (Logos)'!CO77</f>
        <v>0</v>
      </c>
      <c r="CP349" s="62">
        <f ca="1">CP145*'SaaS - Cohorts (Logos)'!CP77</f>
        <v>0</v>
      </c>
      <c r="CQ349" s="62">
        <f ca="1">CQ145*'SaaS - Cohorts (Logos)'!CQ77</f>
        <v>0</v>
      </c>
      <c r="CR349" s="62">
        <f ca="1">CR145*'SaaS - Cohorts (Logos)'!CR77</f>
        <v>0</v>
      </c>
      <c r="CS349" s="62">
        <f ca="1">CS145*'SaaS - Cohorts (Logos)'!CS77</f>
        <v>0</v>
      </c>
      <c r="CT349" s="62">
        <f ca="1">CT145*'SaaS - Cohorts (Logos)'!CT77</f>
        <v>0</v>
      </c>
      <c r="CU349" s="62">
        <f ca="1">CU145*'SaaS - Cohorts (Logos)'!CU77</f>
        <v>0</v>
      </c>
      <c r="CV349" s="62">
        <f ca="1">CV145*'SaaS - Cohorts (Logos)'!CV77</f>
        <v>0</v>
      </c>
      <c r="CW349" s="62">
        <f ca="1">CW145*'SaaS - Cohorts (Logos)'!CW77</f>
        <v>0</v>
      </c>
      <c r="CX349" s="62">
        <f ca="1">CX145*'SaaS - Cohorts (Logos)'!CX77</f>
        <v>0</v>
      </c>
      <c r="CY349" s="62">
        <f ca="1">CY145*'SaaS - Cohorts (Logos)'!CY77</f>
        <v>0</v>
      </c>
      <c r="CZ349" s="62">
        <f ca="1">CZ145*'SaaS - Cohorts (Logos)'!CZ77</f>
        <v>0</v>
      </c>
      <c r="DA349" s="62">
        <f ca="1">DA145*'SaaS - Cohorts (Logos)'!DA77</f>
        <v>0</v>
      </c>
      <c r="DB349" s="62">
        <f ca="1">DB145*'SaaS - Cohorts (Logos)'!DB77</f>
        <v>0</v>
      </c>
      <c r="DC349" s="62">
        <f ca="1">DC145*'SaaS - Cohorts (Logos)'!DC77</f>
        <v>0</v>
      </c>
      <c r="DD349" s="62">
        <f ca="1">DD145*'SaaS - Cohorts (Logos)'!DD77</f>
        <v>0</v>
      </c>
      <c r="DE349" s="62">
        <f ca="1">DE145*'SaaS - Cohorts (Logos)'!DE77</f>
        <v>0</v>
      </c>
      <c r="DF349" s="62">
        <f ca="1">DF145*'SaaS - Cohorts (Logos)'!DF77</f>
        <v>0</v>
      </c>
      <c r="DG349" s="62">
        <f ca="1">DG145*'SaaS - Cohorts (Logos)'!DG77</f>
        <v>0</v>
      </c>
      <c r="DH349" s="62">
        <f ca="1">DH145*'SaaS - Cohorts (Logos)'!DH77</f>
        <v>0</v>
      </c>
      <c r="DI349" s="62">
        <f ca="1">DI145*'SaaS - Cohorts (Logos)'!DI77</f>
        <v>0</v>
      </c>
      <c r="DJ349" s="62">
        <f ca="1">DJ145*'SaaS - Cohorts (Logos)'!DJ77</f>
        <v>0</v>
      </c>
      <c r="DK349" s="62">
        <f ca="1">DK145*'SaaS - Cohorts (Logos)'!DK77</f>
        <v>0</v>
      </c>
      <c r="DL349" s="62">
        <f ca="1">DL145*'SaaS - Cohorts (Logos)'!DL77</f>
        <v>0</v>
      </c>
      <c r="DM349" s="62">
        <f ca="1">DM145*'SaaS - Cohorts (Logos)'!DM77</f>
        <v>0</v>
      </c>
      <c r="DN349" s="62">
        <f ca="1">DN145*'SaaS - Cohorts (Logos)'!DN77</f>
        <v>0</v>
      </c>
      <c r="DO349" s="62">
        <f ca="1">DO145*'SaaS - Cohorts (Logos)'!DO77</f>
        <v>0</v>
      </c>
      <c r="DP349" s="62">
        <f ca="1">DP145*'SaaS - Cohorts (Logos)'!DP77</f>
        <v>0</v>
      </c>
      <c r="DQ349" s="62">
        <f ca="1">DQ145*'SaaS - Cohorts (Logos)'!DQ77</f>
        <v>0</v>
      </c>
      <c r="DR349" s="62">
        <f ca="1">DR145*'SaaS - Cohorts (Logos)'!DR77</f>
        <v>0</v>
      </c>
    </row>
    <row r="350" spans="2:122" ht="15.75" customHeight="1">
      <c r="B350" s="195">
        <v>43132</v>
      </c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62">
        <f ca="1">BK146*'SaaS - Cohorts (Logos)'!BK78</f>
        <v>0</v>
      </c>
      <c r="BL350" s="62">
        <f ca="1">BL146*'SaaS - Cohorts (Logos)'!BL78</f>
        <v>0</v>
      </c>
      <c r="BM350" s="62">
        <f ca="1">BM146*'SaaS - Cohorts (Logos)'!BM78</f>
        <v>0</v>
      </c>
      <c r="BN350" s="62">
        <f ca="1">BN146*'SaaS - Cohorts (Logos)'!BN78</f>
        <v>0</v>
      </c>
      <c r="BO350" s="62">
        <f ca="1">BO146*'SaaS - Cohorts (Logos)'!BO78</f>
        <v>0</v>
      </c>
      <c r="BP350" s="62">
        <f ca="1">BP146*'SaaS - Cohorts (Logos)'!BP78</f>
        <v>0</v>
      </c>
      <c r="BQ350" s="62">
        <f ca="1">BQ146*'SaaS - Cohorts (Logos)'!BQ78</f>
        <v>0</v>
      </c>
      <c r="BR350" s="62">
        <f ca="1">BR146*'SaaS - Cohorts (Logos)'!BR78</f>
        <v>0</v>
      </c>
      <c r="BS350" s="62">
        <f ca="1">BS146*'SaaS - Cohorts (Logos)'!BS78</f>
        <v>0</v>
      </c>
      <c r="BT350" s="62">
        <f ca="1">BT146*'SaaS - Cohorts (Logos)'!BT78</f>
        <v>0</v>
      </c>
      <c r="BU350" s="62">
        <f ca="1">BU146*'SaaS - Cohorts (Logos)'!BU78</f>
        <v>0</v>
      </c>
      <c r="BV350" s="62">
        <f ca="1">BV146*'SaaS - Cohorts (Logos)'!BV78</f>
        <v>0</v>
      </c>
      <c r="BW350" s="62">
        <f ca="1">BW146*'SaaS - Cohorts (Logos)'!BW78</f>
        <v>0</v>
      </c>
      <c r="BX350" s="62">
        <f ca="1">BX146*'SaaS - Cohorts (Logos)'!BX78</f>
        <v>0</v>
      </c>
      <c r="BY350" s="62">
        <f ca="1">BY146*'SaaS - Cohorts (Logos)'!BY78</f>
        <v>0</v>
      </c>
      <c r="BZ350" s="62">
        <f ca="1">BZ146*'SaaS - Cohorts (Logos)'!BZ78</f>
        <v>0</v>
      </c>
      <c r="CA350" s="62">
        <f ca="1">CA146*'SaaS - Cohorts (Logos)'!CA78</f>
        <v>0</v>
      </c>
      <c r="CB350" s="62">
        <f ca="1">CB146*'SaaS - Cohorts (Logos)'!CB78</f>
        <v>0</v>
      </c>
      <c r="CC350" s="62">
        <f ca="1">CC146*'SaaS - Cohorts (Logos)'!CC78</f>
        <v>0</v>
      </c>
      <c r="CD350" s="62">
        <f ca="1">CD146*'SaaS - Cohorts (Logos)'!CD78</f>
        <v>0</v>
      </c>
      <c r="CE350" s="62">
        <f ca="1">CE146*'SaaS - Cohorts (Logos)'!CE78</f>
        <v>0</v>
      </c>
      <c r="CF350" s="62">
        <f ca="1">CF146*'SaaS - Cohorts (Logos)'!CF78</f>
        <v>0</v>
      </c>
      <c r="CG350" s="62">
        <f ca="1">CG146*'SaaS - Cohorts (Logos)'!CG78</f>
        <v>0</v>
      </c>
      <c r="CH350" s="62">
        <f ca="1">CH146*'SaaS - Cohorts (Logos)'!CH78</f>
        <v>0</v>
      </c>
      <c r="CI350" s="62">
        <f ca="1">CI146*'SaaS - Cohorts (Logos)'!CI78</f>
        <v>0</v>
      </c>
      <c r="CJ350" s="62">
        <f ca="1">CJ146*'SaaS - Cohorts (Logos)'!CJ78</f>
        <v>0</v>
      </c>
      <c r="CK350" s="62">
        <f ca="1">CK146*'SaaS - Cohorts (Logos)'!CK78</f>
        <v>0</v>
      </c>
      <c r="CL350" s="62">
        <f ca="1">CL146*'SaaS - Cohorts (Logos)'!CL78</f>
        <v>0</v>
      </c>
      <c r="CM350" s="62">
        <f ca="1">CM146*'SaaS - Cohorts (Logos)'!CM78</f>
        <v>0</v>
      </c>
      <c r="CN350" s="62">
        <f ca="1">CN146*'SaaS - Cohorts (Logos)'!CN78</f>
        <v>0</v>
      </c>
      <c r="CO350" s="62">
        <f ca="1">CO146*'SaaS - Cohorts (Logos)'!CO78</f>
        <v>0</v>
      </c>
      <c r="CP350" s="62">
        <f ca="1">CP146*'SaaS - Cohorts (Logos)'!CP78</f>
        <v>0</v>
      </c>
      <c r="CQ350" s="62">
        <f ca="1">CQ146*'SaaS - Cohorts (Logos)'!CQ78</f>
        <v>0</v>
      </c>
      <c r="CR350" s="62">
        <f ca="1">CR146*'SaaS - Cohorts (Logos)'!CR78</f>
        <v>0</v>
      </c>
      <c r="CS350" s="62">
        <f ca="1">CS146*'SaaS - Cohorts (Logos)'!CS78</f>
        <v>0</v>
      </c>
      <c r="CT350" s="62">
        <f ca="1">CT146*'SaaS - Cohorts (Logos)'!CT78</f>
        <v>0</v>
      </c>
      <c r="CU350" s="62">
        <f ca="1">CU146*'SaaS - Cohorts (Logos)'!CU78</f>
        <v>0</v>
      </c>
      <c r="CV350" s="62">
        <f ca="1">CV146*'SaaS - Cohorts (Logos)'!CV78</f>
        <v>0</v>
      </c>
      <c r="CW350" s="62">
        <f ca="1">CW146*'SaaS - Cohorts (Logos)'!CW78</f>
        <v>0</v>
      </c>
      <c r="CX350" s="62">
        <f ca="1">CX146*'SaaS - Cohorts (Logos)'!CX78</f>
        <v>0</v>
      </c>
      <c r="CY350" s="62">
        <f ca="1">CY146*'SaaS - Cohorts (Logos)'!CY78</f>
        <v>0</v>
      </c>
      <c r="CZ350" s="62">
        <f ca="1">CZ146*'SaaS - Cohorts (Logos)'!CZ78</f>
        <v>0</v>
      </c>
      <c r="DA350" s="62">
        <f ca="1">DA146*'SaaS - Cohorts (Logos)'!DA78</f>
        <v>0</v>
      </c>
      <c r="DB350" s="62">
        <f ca="1">DB146*'SaaS - Cohorts (Logos)'!DB78</f>
        <v>0</v>
      </c>
      <c r="DC350" s="62">
        <f ca="1">DC146*'SaaS - Cohorts (Logos)'!DC78</f>
        <v>0</v>
      </c>
      <c r="DD350" s="62">
        <f ca="1">DD146*'SaaS - Cohorts (Logos)'!DD78</f>
        <v>0</v>
      </c>
      <c r="DE350" s="62">
        <f ca="1">DE146*'SaaS - Cohorts (Logos)'!DE78</f>
        <v>0</v>
      </c>
      <c r="DF350" s="62">
        <f ca="1">DF146*'SaaS - Cohorts (Logos)'!DF78</f>
        <v>0</v>
      </c>
      <c r="DG350" s="62">
        <f ca="1">DG146*'SaaS - Cohorts (Logos)'!DG78</f>
        <v>0</v>
      </c>
      <c r="DH350" s="62">
        <f ca="1">DH146*'SaaS - Cohorts (Logos)'!DH78</f>
        <v>0</v>
      </c>
      <c r="DI350" s="62">
        <f ca="1">DI146*'SaaS - Cohorts (Logos)'!DI78</f>
        <v>0</v>
      </c>
      <c r="DJ350" s="62">
        <f ca="1">DJ146*'SaaS - Cohorts (Logos)'!DJ78</f>
        <v>0</v>
      </c>
      <c r="DK350" s="62">
        <f ca="1">DK146*'SaaS - Cohorts (Logos)'!DK78</f>
        <v>0</v>
      </c>
      <c r="DL350" s="62">
        <f ca="1">DL146*'SaaS - Cohorts (Logos)'!DL78</f>
        <v>0</v>
      </c>
      <c r="DM350" s="62">
        <f ca="1">DM146*'SaaS - Cohorts (Logos)'!DM78</f>
        <v>0</v>
      </c>
      <c r="DN350" s="62">
        <f ca="1">DN146*'SaaS - Cohorts (Logos)'!DN78</f>
        <v>0</v>
      </c>
      <c r="DO350" s="62">
        <f ca="1">DO146*'SaaS - Cohorts (Logos)'!DO78</f>
        <v>0</v>
      </c>
      <c r="DP350" s="62">
        <f ca="1">DP146*'SaaS - Cohorts (Logos)'!DP78</f>
        <v>0</v>
      </c>
      <c r="DQ350" s="62">
        <f ca="1">DQ146*'SaaS - Cohorts (Logos)'!DQ78</f>
        <v>0</v>
      </c>
      <c r="DR350" s="62">
        <f ca="1">DR146*'SaaS - Cohorts (Logos)'!DR78</f>
        <v>0</v>
      </c>
    </row>
    <row r="351" spans="2:122" ht="15.75" customHeight="1">
      <c r="B351" s="195">
        <v>43160</v>
      </c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62">
        <f ca="1">BK147*'SaaS - Cohorts (Logos)'!BK79</f>
        <v>0</v>
      </c>
      <c r="BL351" s="62">
        <f ca="1">BL147*'SaaS - Cohorts (Logos)'!BL79</f>
        <v>0</v>
      </c>
      <c r="BM351" s="62">
        <f ca="1">BM147*'SaaS - Cohorts (Logos)'!BM79</f>
        <v>0</v>
      </c>
      <c r="BN351" s="62">
        <f ca="1">BN147*'SaaS - Cohorts (Logos)'!BN79</f>
        <v>0</v>
      </c>
      <c r="BO351" s="62">
        <f ca="1">BO147*'SaaS - Cohorts (Logos)'!BO79</f>
        <v>0</v>
      </c>
      <c r="BP351" s="62">
        <f ca="1">BP147*'SaaS - Cohorts (Logos)'!BP79</f>
        <v>0</v>
      </c>
      <c r="BQ351" s="62">
        <f ca="1">BQ147*'SaaS - Cohorts (Logos)'!BQ79</f>
        <v>0</v>
      </c>
      <c r="BR351" s="62">
        <f ca="1">BR147*'SaaS - Cohorts (Logos)'!BR79</f>
        <v>0</v>
      </c>
      <c r="BS351" s="62">
        <f ca="1">BS147*'SaaS - Cohorts (Logos)'!BS79</f>
        <v>0</v>
      </c>
      <c r="BT351" s="62">
        <f ca="1">BT147*'SaaS - Cohorts (Logos)'!BT79</f>
        <v>0</v>
      </c>
      <c r="BU351" s="62">
        <f ca="1">BU147*'SaaS - Cohorts (Logos)'!BU79</f>
        <v>0</v>
      </c>
      <c r="BV351" s="62">
        <f ca="1">BV147*'SaaS - Cohorts (Logos)'!BV79</f>
        <v>0</v>
      </c>
      <c r="BW351" s="62">
        <f ca="1">BW147*'SaaS - Cohorts (Logos)'!BW79</f>
        <v>0</v>
      </c>
      <c r="BX351" s="62">
        <f ca="1">BX147*'SaaS - Cohorts (Logos)'!BX79</f>
        <v>0</v>
      </c>
      <c r="BY351" s="62">
        <f ca="1">BY147*'SaaS - Cohorts (Logos)'!BY79</f>
        <v>0</v>
      </c>
      <c r="BZ351" s="62">
        <f ca="1">BZ147*'SaaS - Cohorts (Logos)'!BZ79</f>
        <v>0</v>
      </c>
      <c r="CA351" s="62">
        <f ca="1">CA147*'SaaS - Cohorts (Logos)'!CA79</f>
        <v>0</v>
      </c>
      <c r="CB351" s="62">
        <f ca="1">CB147*'SaaS - Cohorts (Logos)'!CB79</f>
        <v>0</v>
      </c>
      <c r="CC351" s="62">
        <f ca="1">CC147*'SaaS - Cohorts (Logos)'!CC79</f>
        <v>0</v>
      </c>
      <c r="CD351" s="62">
        <f ca="1">CD147*'SaaS - Cohorts (Logos)'!CD79</f>
        <v>0</v>
      </c>
      <c r="CE351" s="62">
        <f ca="1">CE147*'SaaS - Cohorts (Logos)'!CE79</f>
        <v>0</v>
      </c>
      <c r="CF351" s="62">
        <f ca="1">CF147*'SaaS - Cohorts (Logos)'!CF79</f>
        <v>0</v>
      </c>
      <c r="CG351" s="62">
        <f ca="1">CG147*'SaaS - Cohorts (Logos)'!CG79</f>
        <v>0</v>
      </c>
      <c r="CH351" s="62">
        <f ca="1">CH147*'SaaS - Cohorts (Logos)'!CH79</f>
        <v>0</v>
      </c>
      <c r="CI351" s="62">
        <f ca="1">CI147*'SaaS - Cohorts (Logos)'!CI79</f>
        <v>0</v>
      </c>
      <c r="CJ351" s="62">
        <f ca="1">CJ147*'SaaS - Cohorts (Logos)'!CJ79</f>
        <v>0</v>
      </c>
      <c r="CK351" s="62">
        <f ca="1">CK147*'SaaS - Cohorts (Logos)'!CK79</f>
        <v>0</v>
      </c>
      <c r="CL351" s="62">
        <f ca="1">CL147*'SaaS - Cohorts (Logos)'!CL79</f>
        <v>0</v>
      </c>
      <c r="CM351" s="62">
        <f ca="1">CM147*'SaaS - Cohorts (Logos)'!CM79</f>
        <v>0</v>
      </c>
      <c r="CN351" s="62">
        <f ca="1">CN147*'SaaS - Cohorts (Logos)'!CN79</f>
        <v>0</v>
      </c>
      <c r="CO351" s="62">
        <f ca="1">CO147*'SaaS - Cohorts (Logos)'!CO79</f>
        <v>0</v>
      </c>
      <c r="CP351" s="62">
        <f ca="1">CP147*'SaaS - Cohorts (Logos)'!CP79</f>
        <v>0</v>
      </c>
      <c r="CQ351" s="62">
        <f ca="1">CQ147*'SaaS - Cohorts (Logos)'!CQ79</f>
        <v>0</v>
      </c>
      <c r="CR351" s="62">
        <f ca="1">CR147*'SaaS - Cohorts (Logos)'!CR79</f>
        <v>0</v>
      </c>
      <c r="CS351" s="62">
        <f ca="1">CS147*'SaaS - Cohorts (Logos)'!CS79</f>
        <v>0</v>
      </c>
      <c r="CT351" s="62">
        <f ca="1">CT147*'SaaS - Cohorts (Logos)'!CT79</f>
        <v>0</v>
      </c>
      <c r="CU351" s="62">
        <f ca="1">CU147*'SaaS - Cohorts (Logos)'!CU79</f>
        <v>0</v>
      </c>
      <c r="CV351" s="62">
        <f ca="1">CV147*'SaaS - Cohorts (Logos)'!CV79</f>
        <v>0</v>
      </c>
      <c r="CW351" s="62">
        <f ca="1">CW147*'SaaS - Cohorts (Logos)'!CW79</f>
        <v>0</v>
      </c>
      <c r="CX351" s="62">
        <f ca="1">CX147*'SaaS - Cohorts (Logos)'!CX79</f>
        <v>0</v>
      </c>
      <c r="CY351" s="62">
        <f ca="1">CY147*'SaaS - Cohorts (Logos)'!CY79</f>
        <v>0</v>
      </c>
      <c r="CZ351" s="62">
        <f ca="1">CZ147*'SaaS - Cohorts (Logos)'!CZ79</f>
        <v>0</v>
      </c>
      <c r="DA351" s="62">
        <f ca="1">DA147*'SaaS - Cohorts (Logos)'!DA79</f>
        <v>0</v>
      </c>
      <c r="DB351" s="62">
        <f ca="1">DB147*'SaaS - Cohorts (Logos)'!DB79</f>
        <v>0</v>
      </c>
      <c r="DC351" s="62">
        <f ca="1">DC147*'SaaS - Cohorts (Logos)'!DC79</f>
        <v>0</v>
      </c>
      <c r="DD351" s="62">
        <f ca="1">DD147*'SaaS - Cohorts (Logos)'!DD79</f>
        <v>0</v>
      </c>
      <c r="DE351" s="62">
        <f ca="1">DE147*'SaaS - Cohorts (Logos)'!DE79</f>
        <v>0</v>
      </c>
      <c r="DF351" s="62">
        <f ca="1">DF147*'SaaS - Cohorts (Logos)'!DF79</f>
        <v>0</v>
      </c>
      <c r="DG351" s="62">
        <f ca="1">DG147*'SaaS - Cohorts (Logos)'!DG79</f>
        <v>0</v>
      </c>
      <c r="DH351" s="62">
        <f ca="1">DH147*'SaaS - Cohorts (Logos)'!DH79</f>
        <v>0</v>
      </c>
      <c r="DI351" s="62">
        <f ca="1">DI147*'SaaS - Cohorts (Logos)'!DI79</f>
        <v>0</v>
      </c>
      <c r="DJ351" s="62">
        <f ca="1">DJ147*'SaaS - Cohorts (Logos)'!DJ79</f>
        <v>0</v>
      </c>
      <c r="DK351" s="62">
        <f ca="1">DK147*'SaaS - Cohorts (Logos)'!DK79</f>
        <v>0</v>
      </c>
      <c r="DL351" s="62">
        <f ca="1">DL147*'SaaS - Cohorts (Logos)'!DL79</f>
        <v>0</v>
      </c>
      <c r="DM351" s="62">
        <f ca="1">DM147*'SaaS - Cohorts (Logos)'!DM79</f>
        <v>0</v>
      </c>
      <c r="DN351" s="62">
        <f ca="1">DN147*'SaaS - Cohorts (Logos)'!DN79</f>
        <v>0</v>
      </c>
      <c r="DO351" s="62">
        <f ca="1">DO147*'SaaS - Cohorts (Logos)'!DO79</f>
        <v>0</v>
      </c>
      <c r="DP351" s="62">
        <f ca="1">DP147*'SaaS - Cohorts (Logos)'!DP79</f>
        <v>0</v>
      </c>
      <c r="DQ351" s="62">
        <f ca="1">DQ147*'SaaS - Cohorts (Logos)'!DQ79</f>
        <v>0</v>
      </c>
      <c r="DR351" s="62">
        <f ca="1">DR147*'SaaS - Cohorts (Logos)'!DR79</f>
        <v>0</v>
      </c>
    </row>
    <row r="352" spans="2:122" ht="15.75" customHeight="1">
      <c r="B352" s="195">
        <v>43191</v>
      </c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62">
        <f ca="1">BK148*'SaaS - Cohorts (Logos)'!BK80</f>
        <v>0</v>
      </c>
      <c r="BL352" s="62">
        <f ca="1">BL148*'SaaS - Cohorts (Logos)'!BL80</f>
        <v>0</v>
      </c>
      <c r="BM352" s="62">
        <f ca="1">BM148*'SaaS - Cohorts (Logos)'!BM80</f>
        <v>0</v>
      </c>
      <c r="BN352" s="62">
        <f ca="1">BN148*'SaaS - Cohorts (Logos)'!BN80</f>
        <v>0</v>
      </c>
      <c r="BO352" s="62">
        <f ca="1">BO148*'SaaS - Cohorts (Logos)'!BO80</f>
        <v>0</v>
      </c>
      <c r="BP352" s="62">
        <f ca="1">BP148*'SaaS - Cohorts (Logos)'!BP80</f>
        <v>0</v>
      </c>
      <c r="BQ352" s="62">
        <f ca="1">BQ148*'SaaS - Cohorts (Logos)'!BQ80</f>
        <v>0</v>
      </c>
      <c r="BR352" s="62">
        <f ca="1">BR148*'SaaS - Cohorts (Logos)'!BR80</f>
        <v>0</v>
      </c>
      <c r="BS352" s="62">
        <f ca="1">BS148*'SaaS - Cohorts (Logos)'!BS80</f>
        <v>0</v>
      </c>
      <c r="BT352" s="62">
        <f ca="1">BT148*'SaaS - Cohorts (Logos)'!BT80</f>
        <v>0</v>
      </c>
      <c r="BU352" s="62">
        <f ca="1">BU148*'SaaS - Cohorts (Logos)'!BU80</f>
        <v>0</v>
      </c>
      <c r="BV352" s="62">
        <f ca="1">BV148*'SaaS - Cohorts (Logos)'!BV80</f>
        <v>0</v>
      </c>
      <c r="BW352" s="62">
        <f ca="1">BW148*'SaaS - Cohorts (Logos)'!BW80</f>
        <v>0</v>
      </c>
      <c r="BX352" s="62">
        <f ca="1">BX148*'SaaS - Cohorts (Logos)'!BX80</f>
        <v>0</v>
      </c>
      <c r="BY352" s="62">
        <f ca="1">BY148*'SaaS - Cohorts (Logos)'!BY80</f>
        <v>0</v>
      </c>
      <c r="BZ352" s="62">
        <f ca="1">BZ148*'SaaS - Cohorts (Logos)'!BZ80</f>
        <v>0</v>
      </c>
      <c r="CA352" s="62">
        <f ca="1">CA148*'SaaS - Cohorts (Logos)'!CA80</f>
        <v>0</v>
      </c>
      <c r="CB352" s="62">
        <f ca="1">CB148*'SaaS - Cohorts (Logos)'!CB80</f>
        <v>0</v>
      </c>
      <c r="CC352" s="62">
        <f ca="1">CC148*'SaaS - Cohorts (Logos)'!CC80</f>
        <v>0</v>
      </c>
      <c r="CD352" s="62">
        <f ca="1">CD148*'SaaS - Cohorts (Logos)'!CD80</f>
        <v>0</v>
      </c>
      <c r="CE352" s="62">
        <f ca="1">CE148*'SaaS - Cohorts (Logos)'!CE80</f>
        <v>0</v>
      </c>
      <c r="CF352" s="62">
        <f ca="1">CF148*'SaaS - Cohorts (Logos)'!CF80</f>
        <v>0</v>
      </c>
      <c r="CG352" s="62">
        <f ca="1">CG148*'SaaS - Cohorts (Logos)'!CG80</f>
        <v>0</v>
      </c>
      <c r="CH352" s="62">
        <f ca="1">CH148*'SaaS - Cohorts (Logos)'!CH80</f>
        <v>0</v>
      </c>
      <c r="CI352" s="62">
        <f ca="1">CI148*'SaaS - Cohorts (Logos)'!CI80</f>
        <v>0</v>
      </c>
      <c r="CJ352" s="62">
        <f ca="1">CJ148*'SaaS - Cohorts (Logos)'!CJ80</f>
        <v>0</v>
      </c>
      <c r="CK352" s="62">
        <f ca="1">CK148*'SaaS - Cohorts (Logos)'!CK80</f>
        <v>0</v>
      </c>
      <c r="CL352" s="62">
        <f ca="1">CL148*'SaaS - Cohorts (Logos)'!CL80</f>
        <v>0</v>
      </c>
      <c r="CM352" s="62">
        <f ca="1">CM148*'SaaS - Cohorts (Logos)'!CM80</f>
        <v>0</v>
      </c>
      <c r="CN352" s="62">
        <f ca="1">CN148*'SaaS - Cohorts (Logos)'!CN80</f>
        <v>0</v>
      </c>
      <c r="CO352" s="62">
        <f ca="1">CO148*'SaaS - Cohorts (Logos)'!CO80</f>
        <v>0</v>
      </c>
      <c r="CP352" s="62">
        <f ca="1">CP148*'SaaS - Cohorts (Logos)'!CP80</f>
        <v>0</v>
      </c>
      <c r="CQ352" s="62">
        <f ca="1">CQ148*'SaaS - Cohorts (Logos)'!CQ80</f>
        <v>0</v>
      </c>
      <c r="CR352" s="62">
        <f ca="1">CR148*'SaaS - Cohorts (Logos)'!CR80</f>
        <v>0</v>
      </c>
      <c r="CS352" s="62">
        <f ca="1">CS148*'SaaS - Cohorts (Logos)'!CS80</f>
        <v>0</v>
      </c>
      <c r="CT352" s="62">
        <f ca="1">CT148*'SaaS - Cohorts (Logos)'!CT80</f>
        <v>0</v>
      </c>
      <c r="CU352" s="62">
        <f ca="1">CU148*'SaaS - Cohorts (Logos)'!CU80</f>
        <v>0</v>
      </c>
      <c r="CV352" s="62">
        <f ca="1">CV148*'SaaS - Cohorts (Logos)'!CV80</f>
        <v>0</v>
      </c>
      <c r="CW352" s="62">
        <f ca="1">CW148*'SaaS - Cohorts (Logos)'!CW80</f>
        <v>0</v>
      </c>
      <c r="CX352" s="62">
        <f ca="1">CX148*'SaaS - Cohorts (Logos)'!CX80</f>
        <v>0</v>
      </c>
      <c r="CY352" s="62">
        <f ca="1">CY148*'SaaS - Cohorts (Logos)'!CY80</f>
        <v>0</v>
      </c>
      <c r="CZ352" s="62">
        <f ca="1">CZ148*'SaaS - Cohorts (Logos)'!CZ80</f>
        <v>0</v>
      </c>
      <c r="DA352" s="62">
        <f ca="1">DA148*'SaaS - Cohorts (Logos)'!DA80</f>
        <v>0</v>
      </c>
      <c r="DB352" s="62">
        <f ca="1">DB148*'SaaS - Cohorts (Logos)'!DB80</f>
        <v>0</v>
      </c>
      <c r="DC352" s="62">
        <f ca="1">DC148*'SaaS - Cohorts (Logos)'!DC80</f>
        <v>0</v>
      </c>
      <c r="DD352" s="62">
        <f ca="1">DD148*'SaaS - Cohorts (Logos)'!DD80</f>
        <v>0</v>
      </c>
      <c r="DE352" s="62">
        <f ca="1">DE148*'SaaS - Cohorts (Logos)'!DE80</f>
        <v>0</v>
      </c>
      <c r="DF352" s="62">
        <f ca="1">DF148*'SaaS - Cohorts (Logos)'!DF80</f>
        <v>0</v>
      </c>
      <c r="DG352" s="62">
        <f ca="1">DG148*'SaaS - Cohorts (Logos)'!DG80</f>
        <v>0</v>
      </c>
      <c r="DH352" s="62">
        <f ca="1">DH148*'SaaS - Cohorts (Logos)'!DH80</f>
        <v>0</v>
      </c>
      <c r="DI352" s="62">
        <f ca="1">DI148*'SaaS - Cohorts (Logos)'!DI80</f>
        <v>0</v>
      </c>
      <c r="DJ352" s="62">
        <f ca="1">DJ148*'SaaS - Cohorts (Logos)'!DJ80</f>
        <v>0</v>
      </c>
      <c r="DK352" s="62">
        <f ca="1">DK148*'SaaS - Cohorts (Logos)'!DK80</f>
        <v>0</v>
      </c>
      <c r="DL352" s="62">
        <f ca="1">DL148*'SaaS - Cohorts (Logos)'!DL80</f>
        <v>0</v>
      </c>
      <c r="DM352" s="62">
        <f ca="1">DM148*'SaaS - Cohorts (Logos)'!DM80</f>
        <v>0</v>
      </c>
      <c r="DN352" s="62">
        <f ca="1">DN148*'SaaS - Cohorts (Logos)'!DN80</f>
        <v>0</v>
      </c>
      <c r="DO352" s="62">
        <f ca="1">DO148*'SaaS - Cohorts (Logos)'!DO80</f>
        <v>0</v>
      </c>
      <c r="DP352" s="62">
        <f ca="1">DP148*'SaaS - Cohorts (Logos)'!DP80</f>
        <v>0</v>
      </c>
      <c r="DQ352" s="62">
        <f ca="1">DQ148*'SaaS - Cohorts (Logos)'!DQ80</f>
        <v>0</v>
      </c>
      <c r="DR352" s="62">
        <f ca="1">DR148*'SaaS - Cohorts (Logos)'!DR80</f>
        <v>0</v>
      </c>
    </row>
    <row r="353" spans="2:122" ht="15.75" customHeight="1">
      <c r="B353" s="195">
        <v>43221</v>
      </c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62">
        <f ca="1">BK149*'SaaS - Cohorts (Logos)'!BK81</f>
        <v>0</v>
      </c>
      <c r="BL353" s="62">
        <f ca="1">BL149*'SaaS - Cohorts (Logos)'!BL81</f>
        <v>0</v>
      </c>
      <c r="BM353" s="62">
        <f ca="1">BM149*'SaaS - Cohorts (Logos)'!BM81</f>
        <v>0</v>
      </c>
      <c r="BN353" s="62">
        <f ca="1">BN149*'SaaS - Cohorts (Logos)'!BN81</f>
        <v>0</v>
      </c>
      <c r="BO353" s="62">
        <f ca="1">BO149*'SaaS - Cohorts (Logos)'!BO81</f>
        <v>0</v>
      </c>
      <c r="BP353" s="62">
        <f ca="1">BP149*'SaaS - Cohorts (Logos)'!BP81</f>
        <v>0</v>
      </c>
      <c r="BQ353" s="62">
        <f ca="1">BQ149*'SaaS - Cohorts (Logos)'!BQ81</f>
        <v>0</v>
      </c>
      <c r="BR353" s="62">
        <f ca="1">BR149*'SaaS - Cohorts (Logos)'!BR81</f>
        <v>0</v>
      </c>
      <c r="BS353" s="62">
        <f ca="1">BS149*'SaaS - Cohorts (Logos)'!BS81</f>
        <v>0</v>
      </c>
      <c r="BT353" s="62">
        <f ca="1">BT149*'SaaS - Cohorts (Logos)'!BT81</f>
        <v>0</v>
      </c>
      <c r="BU353" s="62">
        <f ca="1">BU149*'SaaS - Cohorts (Logos)'!BU81</f>
        <v>0</v>
      </c>
      <c r="BV353" s="62">
        <f ca="1">BV149*'SaaS - Cohorts (Logos)'!BV81</f>
        <v>0</v>
      </c>
      <c r="BW353" s="62">
        <f ca="1">BW149*'SaaS - Cohorts (Logos)'!BW81</f>
        <v>0</v>
      </c>
      <c r="BX353" s="62">
        <f ca="1">BX149*'SaaS - Cohorts (Logos)'!BX81</f>
        <v>0</v>
      </c>
      <c r="BY353" s="62">
        <f ca="1">BY149*'SaaS - Cohorts (Logos)'!BY81</f>
        <v>0</v>
      </c>
      <c r="BZ353" s="62">
        <f ca="1">BZ149*'SaaS - Cohorts (Logos)'!BZ81</f>
        <v>0</v>
      </c>
      <c r="CA353" s="62">
        <f ca="1">CA149*'SaaS - Cohorts (Logos)'!CA81</f>
        <v>0</v>
      </c>
      <c r="CB353" s="62">
        <f ca="1">CB149*'SaaS - Cohorts (Logos)'!CB81</f>
        <v>0</v>
      </c>
      <c r="CC353" s="62">
        <f ca="1">CC149*'SaaS - Cohorts (Logos)'!CC81</f>
        <v>0</v>
      </c>
      <c r="CD353" s="62">
        <f ca="1">CD149*'SaaS - Cohorts (Logos)'!CD81</f>
        <v>0</v>
      </c>
      <c r="CE353" s="62">
        <f ca="1">CE149*'SaaS - Cohorts (Logos)'!CE81</f>
        <v>0</v>
      </c>
      <c r="CF353" s="62">
        <f ca="1">CF149*'SaaS - Cohorts (Logos)'!CF81</f>
        <v>0</v>
      </c>
      <c r="CG353" s="62">
        <f ca="1">CG149*'SaaS - Cohorts (Logos)'!CG81</f>
        <v>0</v>
      </c>
      <c r="CH353" s="62">
        <f ca="1">CH149*'SaaS - Cohorts (Logos)'!CH81</f>
        <v>0</v>
      </c>
      <c r="CI353" s="62">
        <f ca="1">CI149*'SaaS - Cohorts (Logos)'!CI81</f>
        <v>0</v>
      </c>
      <c r="CJ353" s="62">
        <f ca="1">CJ149*'SaaS - Cohorts (Logos)'!CJ81</f>
        <v>0</v>
      </c>
      <c r="CK353" s="62">
        <f ca="1">CK149*'SaaS - Cohorts (Logos)'!CK81</f>
        <v>0</v>
      </c>
      <c r="CL353" s="62">
        <f ca="1">CL149*'SaaS - Cohorts (Logos)'!CL81</f>
        <v>0</v>
      </c>
      <c r="CM353" s="62">
        <f ca="1">CM149*'SaaS - Cohorts (Logos)'!CM81</f>
        <v>0</v>
      </c>
      <c r="CN353" s="62">
        <f ca="1">CN149*'SaaS - Cohorts (Logos)'!CN81</f>
        <v>0</v>
      </c>
      <c r="CO353" s="62">
        <f ca="1">CO149*'SaaS - Cohorts (Logos)'!CO81</f>
        <v>0</v>
      </c>
      <c r="CP353" s="62">
        <f ca="1">CP149*'SaaS - Cohorts (Logos)'!CP81</f>
        <v>0</v>
      </c>
      <c r="CQ353" s="62">
        <f ca="1">CQ149*'SaaS - Cohorts (Logos)'!CQ81</f>
        <v>0</v>
      </c>
      <c r="CR353" s="62">
        <f ca="1">CR149*'SaaS - Cohorts (Logos)'!CR81</f>
        <v>0</v>
      </c>
      <c r="CS353" s="62">
        <f ca="1">CS149*'SaaS - Cohorts (Logos)'!CS81</f>
        <v>0</v>
      </c>
      <c r="CT353" s="62">
        <f ca="1">CT149*'SaaS - Cohorts (Logos)'!CT81</f>
        <v>0</v>
      </c>
      <c r="CU353" s="62">
        <f ca="1">CU149*'SaaS - Cohorts (Logos)'!CU81</f>
        <v>0</v>
      </c>
      <c r="CV353" s="62">
        <f ca="1">CV149*'SaaS - Cohorts (Logos)'!CV81</f>
        <v>0</v>
      </c>
      <c r="CW353" s="62">
        <f ca="1">CW149*'SaaS - Cohorts (Logos)'!CW81</f>
        <v>0</v>
      </c>
      <c r="CX353" s="62">
        <f ca="1">CX149*'SaaS - Cohorts (Logos)'!CX81</f>
        <v>0</v>
      </c>
      <c r="CY353" s="62">
        <f ca="1">CY149*'SaaS - Cohorts (Logos)'!CY81</f>
        <v>0</v>
      </c>
      <c r="CZ353" s="62">
        <f ca="1">CZ149*'SaaS - Cohorts (Logos)'!CZ81</f>
        <v>0</v>
      </c>
      <c r="DA353" s="62">
        <f ca="1">DA149*'SaaS - Cohorts (Logos)'!DA81</f>
        <v>0</v>
      </c>
      <c r="DB353" s="62">
        <f ca="1">DB149*'SaaS - Cohorts (Logos)'!DB81</f>
        <v>0</v>
      </c>
      <c r="DC353" s="62">
        <f ca="1">DC149*'SaaS - Cohorts (Logos)'!DC81</f>
        <v>0</v>
      </c>
      <c r="DD353" s="62">
        <f ca="1">DD149*'SaaS - Cohorts (Logos)'!DD81</f>
        <v>0</v>
      </c>
      <c r="DE353" s="62">
        <f ca="1">DE149*'SaaS - Cohorts (Logos)'!DE81</f>
        <v>0</v>
      </c>
      <c r="DF353" s="62">
        <f ca="1">DF149*'SaaS - Cohorts (Logos)'!DF81</f>
        <v>0</v>
      </c>
      <c r="DG353" s="62">
        <f ca="1">DG149*'SaaS - Cohorts (Logos)'!DG81</f>
        <v>0</v>
      </c>
      <c r="DH353" s="62">
        <f ca="1">DH149*'SaaS - Cohorts (Logos)'!DH81</f>
        <v>0</v>
      </c>
      <c r="DI353" s="62">
        <f ca="1">DI149*'SaaS - Cohorts (Logos)'!DI81</f>
        <v>0</v>
      </c>
      <c r="DJ353" s="62">
        <f ca="1">DJ149*'SaaS - Cohorts (Logos)'!DJ81</f>
        <v>0</v>
      </c>
      <c r="DK353" s="62">
        <f ca="1">DK149*'SaaS - Cohorts (Logos)'!DK81</f>
        <v>0</v>
      </c>
      <c r="DL353" s="62">
        <f ca="1">DL149*'SaaS - Cohorts (Logos)'!DL81</f>
        <v>0</v>
      </c>
      <c r="DM353" s="62">
        <f ca="1">DM149*'SaaS - Cohorts (Logos)'!DM81</f>
        <v>0</v>
      </c>
      <c r="DN353" s="62">
        <f ca="1">DN149*'SaaS - Cohorts (Logos)'!DN81</f>
        <v>0</v>
      </c>
      <c r="DO353" s="62">
        <f ca="1">DO149*'SaaS - Cohorts (Logos)'!DO81</f>
        <v>0</v>
      </c>
      <c r="DP353" s="62">
        <f ca="1">DP149*'SaaS - Cohorts (Logos)'!DP81</f>
        <v>0</v>
      </c>
      <c r="DQ353" s="62">
        <f ca="1">DQ149*'SaaS - Cohorts (Logos)'!DQ81</f>
        <v>0</v>
      </c>
      <c r="DR353" s="62">
        <f ca="1">DR149*'SaaS - Cohorts (Logos)'!DR81</f>
        <v>0</v>
      </c>
    </row>
    <row r="354" spans="2:122" ht="15.75" customHeight="1">
      <c r="B354" s="195">
        <v>43252</v>
      </c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62">
        <f ca="1">BK150*'SaaS - Cohorts (Logos)'!BK82</f>
        <v>0</v>
      </c>
      <c r="BL354" s="62">
        <f ca="1">BL150*'SaaS - Cohorts (Logos)'!BL82</f>
        <v>0</v>
      </c>
      <c r="BM354" s="62">
        <f ca="1">BM150*'SaaS - Cohorts (Logos)'!BM82</f>
        <v>0</v>
      </c>
      <c r="BN354" s="62">
        <f ca="1">BN150*'SaaS - Cohorts (Logos)'!BN82</f>
        <v>0</v>
      </c>
      <c r="BO354" s="62">
        <f ca="1">BO150*'SaaS - Cohorts (Logos)'!BO82</f>
        <v>0</v>
      </c>
      <c r="BP354" s="62">
        <f ca="1">BP150*'SaaS - Cohorts (Logos)'!BP82</f>
        <v>0</v>
      </c>
      <c r="BQ354" s="62">
        <f ca="1">BQ150*'SaaS - Cohorts (Logos)'!BQ82</f>
        <v>0</v>
      </c>
      <c r="BR354" s="62">
        <f ca="1">BR150*'SaaS - Cohorts (Logos)'!BR82</f>
        <v>0</v>
      </c>
      <c r="BS354" s="62">
        <f ca="1">BS150*'SaaS - Cohorts (Logos)'!BS82</f>
        <v>0</v>
      </c>
      <c r="BT354" s="62">
        <f ca="1">BT150*'SaaS - Cohorts (Logos)'!BT82</f>
        <v>0</v>
      </c>
      <c r="BU354" s="62">
        <f ca="1">BU150*'SaaS - Cohorts (Logos)'!BU82</f>
        <v>0</v>
      </c>
      <c r="BV354" s="62">
        <f ca="1">BV150*'SaaS - Cohorts (Logos)'!BV82</f>
        <v>0</v>
      </c>
      <c r="BW354" s="62">
        <f ca="1">BW150*'SaaS - Cohorts (Logos)'!BW82</f>
        <v>0</v>
      </c>
      <c r="BX354" s="62">
        <f ca="1">BX150*'SaaS - Cohorts (Logos)'!BX82</f>
        <v>0</v>
      </c>
      <c r="BY354" s="62">
        <f ca="1">BY150*'SaaS - Cohorts (Logos)'!BY82</f>
        <v>0</v>
      </c>
      <c r="BZ354" s="62">
        <f ca="1">BZ150*'SaaS - Cohorts (Logos)'!BZ82</f>
        <v>0</v>
      </c>
      <c r="CA354" s="62">
        <f ca="1">CA150*'SaaS - Cohorts (Logos)'!CA82</f>
        <v>0</v>
      </c>
      <c r="CB354" s="62">
        <f ca="1">CB150*'SaaS - Cohorts (Logos)'!CB82</f>
        <v>0</v>
      </c>
      <c r="CC354" s="62">
        <f ca="1">CC150*'SaaS - Cohorts (Logos)'!CC82</f>
        <v>0</v>
      </c>
      <c r="CD354" s="62">
        <f ca="1">CD150*'SaaS - Cohorts (Logos)'!CD82</f>
        <v>0</v>
      </c>
      <c r="CE354" s="62">
        <f ca="1">CE150*'SaaS - Cohorts (Logos)'!CE82</f>
        <v>0</v>
      </c>
      <c r="CF354" s="62">
        <f ca="1">CF150*'SaaS - Cohorts (Logos)'!CF82</f>
        <v>0</v>
      </c>
      <c r="CG354" s="62">
        <f ca="1">CG150*'SaaS - Cohorts (Logos)'!CG82</f>
        <v>0</v>
      </c>
      <c r="CH354" s="62">
        <f ca="1">CH150*'SaaS - Cohorts (Logos)'!CH82</f>
        <v>0</v>
      </c>
      <c r="CI354" s="62">
        <f ca="1">CI150*'SaaS - Cohorts (Logos)'!CI82</f>
        <v>0</v>
      </c>
      <c r="CJ354" s="62">
        <f ca="1">CJ150*'SaaS - Cohorts (Logos)'!CJ82</f>
        <v>0</v>
      </c>
      <c r="CK354" s="62">
        <f ca="1">CK150*'SaaS - Cohorts (Logos)'!CK82</f>
        <v>0</v>
      </c>
      <c r="CL354" s="62">
        <f ca="1">CL150*'SaaS - Cohorts (Logos)'!CL82</f>
        <v>0</v>
      </c>
      <c r="CM354" s="62">
        <f ca="1">CM150*'SaaS - Cohorts (Logos)'!CM82</f>
        <v>0</v>
      </c>
      <c r="CN354" s="62">
        <f ca="1">CN150*'SaaS - Cohorts (Logos)'!CN82</f>
        <v>0</v>
      </c>
      <c r="CO354" s="62">
        <f ca="1">CO150*'SaaS - Cohorts (Logos)'!CO82</f>
        <v>0</v>
      </c>
      <c r="CP354" s="62">
        <f ca="1">CP150*'SaaS - Cohorts (Logos)'!CP82</f>
        <v>0</v>
      </c>
      <c r="CQ354" s="62">
        <f ca="1">CQ150*'SaaS - Cohorts (Logos)'!CQ82</f>
        <v>0</v>
      </c>
      <c r="CR354" s="62">
        <f ca="1">CR150*'SaaS - Cohorts (Logos)'!CR82</f>
        <v>0</v>
      </c>
      <c r="CS354" s="62">
        <f ca="1">CS150*'SaaS - Cohorts (Logos)'!CS82</f>
        <v>0</v>
      </c>
      <c r="CT354" s="62">
        <f ca="1">CT150*'SaaS - Cohorts (Logos)'!CT82</f>
        <v>0</v>
      </c>
      <c r="CU354" s="62">
        <f ca="1">CU150*'SaaS - Cohorts (Logos)'!CU82</f>
        <v>0</v>
      </c>
      <c r="CV354" s="62">
        <f ca="1">CV150*'SaaS - Cohorts (Logos)'!CV82</f>
        <v>0</v>
      </c>
      <c r="CW354" s="62">
        <f ca="1">CW150*'SaaS - Cohorts (Logos)'!CW82</f>
        <v>0</v>
      </c>
      <c r="CX354" s="62">
        <f ca="1">CX150*'SaaS - Cohorts (Logos)'!CX82</f>
        <v>0</v>
      </c>
      <c r="CY354" s="62">
        <f ca="1">CY150*'SaaS - Cohorts (Logos)'!CY82</f>
        <v>0</v>
      </c>
      <c r="CZ354" s="62">
        <f ca="1">CZ150*'SaaS - Cohorts (Logos)'!CZ82</f>
        <v>0</v>
      </c>
      <c r="DA354" s="62">
        <f ca="1">DA150*'SaaS - Cohorts (Logos)'!DA82</f>
        <v>0</v>
      </c>
      <c r="DB354" s="62">
        <f ca="1">DB150*'SaaS - Cohorts (Logos)'!DB82</f>
        <v>0</v>
      </c>
      <c r="DC354" s="62">
        <f ca="1">DC150*'SaaS - Cohorts (Logos)'!DC82</f>
        <v>0</v>
      </c>
      <c r="DD354" s="62">
        <f ca="1">DD150*'SaaS - Cohorts (Logos)'!DD82</f>
        <v>0</v>
      </c>
      <c r="DE354" s="62">
        <f ca="1">DE150*'SaaS - Cohorts (Logos)'!DE82</f>
        <v>0</v>
      </c>
      <c r="DF354" s="62">
        <f ca="1">DF150*'SaaS - Cohorts (Logos)'!DF82</f>
        <v>0</v>
      </c>
      <c r="DG354" s="62">
        <f ca="1">DG150*'SaaS - Cohorts (Logos)'!DG82</f>
        <v>0</v>
      </c>
      <c r="DH354" s="62">
        <f ca="1">DH150*'SaaS - Cohorts (Logos)'!DH82</f>
        <v>0</v>
      </c>
      <c r="DI354" s="62">
        <f ca="1">DI150*'SaaS - Cohorts (Logos)'!DI82</f>
        <v>0</v>
      </c>
      <c r="DJ354" s="62">
        <f ca="1">DJ150*'SaaS - Cohorts (Logos)'!DJ82</f>
        <v>0</v>
      </c>
      <c r="DK354" s="62">
        <f ca="1">DK150*'SaaS - Cohorts (Logos)'!DK82</f>
        <v>0</v>
      </c>
      <c r="DL354" s="62">
        <f ca="1">DL150*'SaaS - Cohorts (Logos)'!DL82</f>
        <v>0</v>
      </c>
      <c r="DM354" s="62">
        <f ca="1">DM150*'SaaS - Cohorts (Logos)'!DM82</f>
        <v>0</v>
      </c>
      <c r="DN354" s="62">
        <f ca="1">DN150*'SaaS - Cohorts (Logos)'!DN82</f>
        <v>0</v>
      </c>
      <c r="DO354" s="62">
        <f ca="1">DO150*'SaaS - Cohorts (Logos)'!DO82</f>
        <v>0</v>
      </c>
      <c r="DP354" s="62">
        <f ca="1">DP150*'SaaS - Cohorts (Logos)'!DP82</f>
        <v>0</v>
      </c>
      <c r="DQ354" s="62">
        <f ca="1">DQ150*'SaaS - Cohorts (Logos)'!DQ82</f>
        <v>0</v>
      </c>
      <c r="DR354" s="62">
        <f ca="1">DR150*'SaaS - Cohorts (Logos)'!DR82</f>
        <v>0</v>
      </c>
    </row>
    <row r="355" spans="2:122" ht="15.75" customHeight="1">
      <c r="B355" s="195">
        <v>43282</v>
      </c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62">
        <f ca="1">BK151*'SaaS - Cohorts (Logos)'!BK83</f>
        <v>0</v>
      </c>
      <c r="BL355" s="62">
        <f ca="1">BL151*'SaaS - Cohorts (Logos)'!BL83</f>
        <v>0</v>
      </c>
      <c r="BM355" s="62">
        <f ca="1">BM151*'SaaS - Cohorts (Logos)'!BM83</f>
        <v>0</v>
      </c>
      <c r="BN355" s="62">
        <f ca="1">BN151*'SaaS - Cohorts (Logos)'!BN83</f>
        <v>0</v>
      </c>
      <c r="BO355" s="62">
        <f ca="1">BO151*'SaaS - Cohorts (Logos)'!BO83</f>
        <v>0</v>
      </c>
      <c r="BP355" s="62">
        <f ca="1">BP151*'SaaS - Cohorts (Logos)'!BP83</f>
        <v>0</v>
      </c>
      <c r="BQ355" s="62">
        <f ca="1">BQ151*'SaaS - Cohorts (Logos)'!BQ83</f>
        <v>0</v>
      </c>
      <c r="BR355" s="62">
        <f ca="1">BR151*'SaaS - Cohorts (Logos)'!BR83</f>
        <v>0</v>
      </c>
      <c r="BS355" s="62">
        <f ca="1">BS151*'SaaS - Cohorts (Logos)'!BS83</f>
        <v>0</v>
      </c>
      <c r="BT355" s="62">
        <f ca="1">BT151*'SaaS - Cohorts (Logos)'!BT83</f>
        <v>0</v>
      </c>
      <c r="BU355" s="62">
        <f ca="1">BU151*'SaaS - Cohorts (Logos)'!BU83</f>
        <v>0</v>
      </c>
      <c r="BV355" s="62">
        <f ca="1">BV151*'SaaS - Cohorts (Logos)'!BV83</f>
        <v>0</v>
      </c>
      <c r="BW355" s="62">
        <f ca="1">BW151*'SaaS - Cohorts (Logos)'!BW83</f>
        <v>0</v>
      </c>
      <c r="BX355" s="62">
        <f ca="1">BX151*'SaaS - Cohorts (Logos)'!BX83</f>
        <v>0</v>
      </c>
      <c r="BY355" s="62">
        <f ca="1">BY151*'SaaS - Cohorts (Logos)'!BY83</f>
        <v>0</v>
      </c>
      <c r="BZ355" s="62">
        <f ca="1">BZ151*'SaaS - Cohorts (Logos)'!BZ83</f>
        <v>0</v>
      </c>
      <c r="CA355" s="62">
        <f ca="1">CA151*'SaaS - Cohorts (Logos)'!CA83</f>
        <v>0</v>
      </c>
      <c r="CB355" s="62">
        <f ca="1">CB151*'SaaS - Cohorts (Logos)'!CB83</f>
        <v>0</v>
      </c>
      <c r="CC355" s="62">
        <f ca="1">CC151*'SaaS - Cohorts (Logos)'!CC83</f>
        <v>0</v>
      </c>
      <c r="CD355" s="62">
        <f ca="1">CD151*'SaaS - Cohorts (Logos)'!CD83</f>
        <v>0</v>
      </c>
      <c r="CE355" s="62">
        <f ca="1">CE151*'SaaS - Cohorts (Logos)'!CE83</f>
        <v>0</v>
      </c>
      <c r="CF355" s="62">
        <f ca="1">CF151*'SaaS - Cohorts (Logos)'!CF83</f>
        <v>0</v>
      </c>
      <c r="CG355" s="62">
        <f ca="1">CG151*'SaaS - Cohorts (Logos)'!CG83</f>
        <v>0</v>
      </c>
      <c r="CH355" s="62">
        <f ca="1">CH151*'SaaS - Cohorts (Logos)'!CH83</f>
        <v>0</v>
      </c>
      <c r="CI355" s="62">
        <f ca="1">CI151*'SaaS - Cohorts (Logos)'!CI83</f>
        <v>0</v>
      </c>
      <c r="CJ355" s="62">
        <f ca="1">CJ151*'SaaS - Cohorts (Logos)'!CJ83</f>
        <v>0</v>
      </c>
      <c r="CK355" s="62">
        <f ca="1">CK151*'SaaS - Cohorts (Logos)'!CK83</f>
        <v>0</v>
      </c>
      <c r="CL355" s="62">
        <f ca="1">CL151*'SaaS - Cohorts (Logos)'!CL83</f>
        <v>0</v>
      </c>
      <c r="CM355" s="62">
        <f ca="1">CM151*'SaaS - Cohorts (Logos)'!CM83</f>
        <v>0</v>
      </c>
      <c r="CN355" s="62">
        <f ca="1">CN151*'SaaS - Cohorts (Logos)'!CN83</f>
        <v>0</v>
      </c>
      <c r="CO355" s="62">
        <f ca="1">CO151*'SaaS - Cohorts (Logos)'!CO83</f>
        <v>0</v>
      </c>
      <c r="CP355" s="62">
        <f ca="1">CP151*'SaaS - Cohorts (Logos)'!CP83</f>
        <v>0</v>
      </c>
      <c r="CQ355" s="62">
        <f ca="1">CQ151*'SaaS - Cohorts (Logos)'!CQ83</f>
        <v>0</v>
      </c>
      <c r="CR355" s="62">
        <f ca="1">CR151*'SaaS - Cohorts (Logos)'!CR83</f>
        <v>0</v>
      </c>
      <c r="CS355" s="62">
        <f ca="1">CS151*'SaaS - Cohorts (Logos)'!CS83</f>
        <v>0</v>
      </c>
      <c r="CT355" s="62">
        <f ca="1">CT151*'SaaS - Cohorts (Logos)'!CT83</f>
        <v>0</v>
      </c>
      <c r="CU355" s="62">
        <f ca="1">CU151*'SaaS - Cohorts (Logos)'!CU83</f>
        <v>0</v>
      </c>
      <c r="CV355" s="62">
        <f ca="1">CV151*'SaaS - Cohorts (Logos)'!CV83</f>
        <v>0</v>
      </c>
      <c r="CW355" s="62">
        <f ca="1">CW151*'SaaS - Cohorts (Logos)'!CW83</f>
        <v>0</v>
      </c>
      <c r="CX355" s="62">
        <f ca="1">CX151*'SaaS - Cohorts (Logos)'!CX83</f>
        <v>0</v>
      </c>
      <c r="CY355" s="62">
        <f ca="1">CY151*'SaaS - Cohorts (Logos)'!CY83</f>
        <v>0</v>
      </c>
      <c r="CZ355" s="62">
        <f ca="1">CZ151*'SaaS - Cohorts (Logos)'!CZ83</f>
        <v>0</v>
      </c>
      <c r="DA355" s="62">
        <f ca="1">DA151*'SaaS - Cohorts (Logos)'!DA83</f>
        <v>0</v>
      </c>
      <c r="DB355" s="62">
        <f ca="1">DB151*'SaaS - Cohorts (Logos)'!DB83</f>
        <v>0</v>
      </c>
      <c r="DC355" s="62">
        <f ca="1">DC151*'SaaS - Cohorts (Logos)'!DC83</f>
        <v>0</v>
      </c>
      <c r="DD355" s="62">
        <f ca="1">DD151*'SaaS - Cohorts (Logos)'!DD83</f>
        <v>0</v>
      </c>
      <c r="DE355" s="62">
        <f ca="1">DE151*'SaaS - Cohorts (Logos)'!DE83</f>
        <v>0</v>
      </c>
      <c r="DF355" s="62">
        <f ca="1">DF151*'SaaS - Cohorts (Logos)'!DF83</f>
        <v>0</v>
      </c>
      <c r="DG355" s="62">
        <f ca="1">DG151*'SaaS - Cohorts (Logos)'!DG83</f>
        <v>0</v>
      </c>
      <c r="DH355" s="62">
        <f ca="1">DH151*'SaaS - Cohorts (Logos)'!DH83</f>
        <v>0</v>
      </c>
      <c r="DI355" s="62">
        <f ca="1">DI151*'SaaS - Cohorts (Logos)'!DI83</f>
        <v>0</v>
      </c>
      <c r="DJ355" s="62">
        <f ca="1">DJ151*'SaaS - Cohorts (Logos)'!DJ83</f>
        <v>0</v>
      </c>
      <c r="DK355" s="62">
        <f ca="1">DK151*'SaaS - Cohorts (Logos)'!DK83</f>
        <v>0</v>
      </c>
      <c r="DL355" s="62">
        <f ca="1">DL151*'SaaS - Cohorts (Logos)'!DL83</f>
        <v>0</v>
      </c>
      <c r="DM355" s="62">
        <f ca="1">DM151*'SaaS - Cohorts (Logos)'!DM83</f>
        <v>0</v>
      </c>
      <c r="DN355" s="62">
        <f ca="1">DN151*'SaaS - Cohorts (Logos)'!DN83</f>
        <v>0</v>
      </c>
      <c r="DO355" s="62">
        <f ca="1">DO151*'SaaS - Cohorts (Logos)'!DO83</f>
        <v>0</v>
      </c>
      <c r="DP355" s="62">
        <f ca="1">DP151*'SaaS - Cohorts (Logos)'!DP83</f>
        <v>0</v>
      </c>
      <c r="DQ355" s="62">
        <f ca="1">DQ151*'SaaS - Cohorts (Logos)'!DQ83</f>
        <v>0</v>
      </c>
      <c r="DR355" s="62">
        <f ca="1">DR151*'SaaS - Cohorts (Logos)'!DR83</f>
        <v>0</v>
      </c>
    </row>
    <row r="356" spans="2:122" ht="15.75" customHeight="1">
      <c r="B356" s="195">
        <v>43313</v>
      </c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62">
        <f ca="1">BK152*'SaaS - Cohorts (Logos)'!BK84</f>
        <v>0</v>
      </c>
      <c r="BL356" s="62">
        <f ca="1">BL152*'SaaS - Cohorts (Logos)'!BL84</f>
        <v>0</v>
      </c>
      <c r="BM356" s="62">
        <f ca="1">BM152*'SaaS - Cohorts (Logos)'!BM84</f>
        <v>0</v>
      </c>
      <c r="BN356" s="62">
        <f ca="1">BN152*'SaaS - Cohorts (Logos)'!BN84</f>
        <v>0</v>
      </c>
      <c r="BO356" s="62">
        <f ca="1">BO152*'SaaS - Cohorts (Logos)'!BO84</f>
        <v>0</v>
      </c>
      <c r="BP356" s="62">
        <f ca="1">BP152*'SaaS - Cohorts (Logos)'!BP84</f>
        <v>0</v>
      </c>
      <c r="BQ356" s="62">
        <f ca="1">BQ152*'SaaS - Cohorts (Logos)'!BQ84</f>
        <v>0</v>
      </c>
      <c r="BR356" s="62">
        <f ca="1">BR152*'SaaS - Cohorts (Logos)'!BR84</f>
        <v>0</v>
      </c>
      <c r="BS356" s="62">
        <f ca="1">BS152*'SaaS - Cohorts (Logos)'!BS84</f>
        <v>0</v>
      </c>
      <c r="BT356" s="62">
        <f ca="1">BT152*'SaaS - Cohorts (Logos)'!BT84</f>
        <v>0</v>
      </c>
      <c r="BU356" s="62">
        <f ca="1">BU152*'SaaS - Cohorts (Logos)'!BU84</f>
        <v>0</v>
      </c>
      <c r="BV356" s="62">
        <f ca="1">BV152*'SaaS - Cohorts (Logos)'!BV84</f>
        <v>0</v>
      </c>
      <c r="BW356" s="62">
        <f ca="1">BW152*'SaaS - Cohorts (Logos)'!BW84</f>
        <v>0</v>
      </c>
      <c r="BX356" s="62">
        <f ca="1">BX152*'SaaS - Cohorts (Logos)'!BX84</f>
        <v>0</v>
      </c>
      <c r="BY356" s="62">
        <f ca="1">BY152*'SaaS - Cohorts (Logos)'!BY84</f>
        <v>0</v>
      </c>
      <c r="BZ356" s="62">
        <f ca="1">BZ152*'SaaS - Cohorts (Logos)'!BZ84</f>
        <v>0</v>
      </c>
      <c r="CA356" s="62">
        <f ca="1">CA152*'SaaS - Cohorts (Logos)'!CA84</f>
        <v>0</v>
      </c>
      <c r="CB356" s="62">
        <f ca="1">CB152*'SaaS - Cohorts (Logos)'!CB84</f>
        <v>0</v>
      </c>
      <c r="CC356" s="62">
        <f ca="1">CC152*'SaaS - Cohorts (Logos)'!CC84</f>
        <v>0</v>
      </c>
      <c r="CD356" s="62">
        <f ca="1">CD152*'SaaS - Cohorts (Logos)'!CD84</f>
        <v>0</v>
      </c>
      <c r="CE356" s="62">
        <f ca="1">CE152*'SaaS - Cohorts (Logos)'!CE84</f>
        <v>0</v>
      </c>
      <c r="CF356" s="62">
        <f ca="1">CF152*'SaaS - Cohorts (Logos)'!CF84</f>
        <v>0</v>
      </c>
      <c r="CG356" s="62">
        <f ca="1">CG152*'SaaS - Cohorts (Logos)'!CG84</f>
        <v>0</v>
      </c>
      <c r="CH356" s="62">
        <f ca="1">CH152*'SaaS - Cohorts (Logos)'!CH84</f>
        <v>0</v>
      </c>
      <c r="CI356" s="62">
        <f ca="1">CI152*'SaaS - Cohorts (Logos)'!CI84</f>
        <v>0</v>
      </c>
      <c r="CJ356" s="62">
        <f ca="1">CJ152*'SaaS - Cohorts (Logos)'!CJ84</f>
        <v>0</v>
      </c>
      <c r="CK356" s="62">
        <f ca="1">CK152*'SaaS - Cohorts (Logos)'!CK84</f>
        <v>0</v>
      </c>
      <c r="CL356" s="62">
        <f ca="1">CL152*'SaaS - Cohorts (Logos)'!CL84</f>
        <v>0</v>
      </c>
      <c r="CM356" s="62">
        <f ca="1">CM152*'SaaS - Cohorts (Logos)'!CM84</f>
        <v>0</v>
      </c>
      <c r="CN356" s="62">
        <f ca="1">CN152*'SaaS - Cohorts (Logos)'!CN84</f>
        <v>0</v>
      </c>
      <c r="CO356" s="62">
        <f ca="1">CO152*'SaaS - Cohorts (Logos)'!CO84</f>
        <v>0</v>
      </c>
      <c r="CP356" s="62">
        <f ca="1">CP152*'SaaS - Cohorts (Logos)'!CP84</f>
        <v>0</v>
      </c>
      <c r="CQ356" s="62">
        <f ca="1">CQ152*'SaaS - Cohorts (Logos)'!CQ84</f>
        <v>0</v>
      </c>
      <c r="CR356" s="62">
        <f ca="1">CR152*'SaaS - Cohorts (Logos)'!CR84</f>
        <v>0</v>
      </c>
      <c r="CS356" s="62">
        <f ca="1">CS152*'SaaS - Cohorts (Logos)'!CS84</f>
        <v>0</v>
      </c>
      <c r="CT356" s="62">
        <f ca="1">CT152*'SaaS - Cohorts (Logos)'!CT84</f>
        <v>0</v>
      </c>
      <c r="CU356" s="62">
        <f ca="1">CU152*'SaaS - Cohorts (Logos)'!CU84</f>
        <v>0</v>
      </c>
      <c r="CV356" s="62">
        <f ca="1">CV152*'SaaS - Cohorts (Logos)'!CV84</f>
        <v>0</v>
      </c>
      <c r="CW356" s="62">
        <f ca="1">CW152*'SaaS - Cohorts (Logos)'!CW84</f>
        <v>0</v>
      </c>
      <c r="CX356" s="62">
        <f ca="1">CX152*'SaaS - Cohorts (Logos)'!CX84</f>
        <v>0</v>
      </c>
      <c r="CY356" s="62">
        <f ca="1">CY152*'SaaS - Cohorts (Logos)'!CY84</f>
        <v>0</v>
      </c>
      <c r="CZ356" s="62">
        <f ca="1">CZ152*'SaaS - Cohorts (Logos)'!CZ84</f>
        <v>0</v>
      </c>
      <c r="DA356" s="62">
        <f ca="1">DA152*'SaaS - Cohorts (Logos)'!DA84</f>
        <v>0</v>
      </c>
      <c r="DB356" s="62">
        <f ca="1">DB152*'SaaS - Cohorts (Logos)'!DB84</f>
        <v>0</v>
      </c>
      <c r="DC356" s="62">
        <f ca="1">DC152*'SaaS - Cohorts (Logos)'!DC84</f>
        <v>0</v>
      </c>
      <c r="DD356" s="62">
        <f ca="1">DD152*'SaaS - Cohorts (Logos)'!DD84</f>
        <v>0</v>
      </c>
      <c r="DE356" s="62">
        <f ca="1">DE152*'SaaS - Cohorts (Logos)'!DE84</f>
        <v>0</v>
      </c>
      <c r="DF356" s="62">
        <f ca="1">DF152*'SaaS - Cohorts (Logos)'!DF84</f>
        <v>0</v>
      </c>
      <c r="DG356" s="62">
        <f ca="1">DG152*'SaaS - Cohorts (Logos)'!DG84</f>
        <v>0</v>
      </c>
      <c r="DH356" s="62">
        <f ca="1">DH152*'SaaS - Cohorts (Logos)'!DH84</f>
        <v>0</v>
      </c>
      <c r="DI356" s="62">
        <f ca="1">DI152*'SaaS - Cohorts (Logos)'!DI84</f>
        <v>0</v>
      </c>
      <c r="DJ356" s="62">
        <f ca="1">DJ152*'SaaS - Cohorts (Logos)'!DJ84</f>
        <v>0</v>
      </c>
      <c r="DK356" s="62">
        <f ca="1">DK152*'SaaS - Cohorts (Logos)'!DK84</f>
        <v>0</v>
      </c>
      <c r="DL356" s="62">
        <f ca="1">DL152*'SaaS - Cohorts (Logos)'!DL84</f>
        <v>0</v>
      </c>
      <c r="DM356" s="62">
        <f ca="1">DM152*'SaaS - Cohorts (Logos)'!DM84</f>
        <v>0</v>
      </c>
      <c r="DN356" s="62">
        <f ca="1">DN152*'SaaS - Cohorts (Logos)'!DN84</f>
        <v>0</v>
      </c>
      <c r="DO356" s="62">
        <f ca="1">DO152*'SaaS - Cohorts (Logos)'!DO84</f>
        <v>0</v>
      </c>
      <c r="DP356" s="62">
        <f ca="1">DP152*'SaaS - Cohorts (Logos)'!DP84</f>
        <v>0</v>
      </c>
      <c r="DQ356" s="62">
        <f ca="1">DQ152*'SaaS - Cohorts (Logos)'!DQ84</f>
        <v>0</v>
      </c>
      <c r="DR356" s="62">
        <f ca="1">DR152*'SaaS - Cohorts (Logos)'!DR84</f>
        <v>0</v>
      </c>
    </row>
    <row r="357" spans="2:122" ht="15.75" customHeight="1">
      <c r="B357" s="195">
        <v>43344</v>
      </c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62">
        <f ca="1">BK153*'SaaS - Cohorts (Logos)'!BK85</f>
        <v>0</v>
      </c>
      <c r="BL357" s="62">
        <f ca="1">BL153*'SaaS - Cohorts (Logos)'!BL85</f>
        <v>0</v>
      </c>
      <c r="BM357" s="62">
        <f ca="1">BM153*'SaaS - Cohorts (Logos)'!BM85</f>
        <v>0</v>
      </c>
      <c r="BN357" s="62">
        <f ca="1">BN153*'SaaS - Cohorts (Logos)'!BN85</f>
        <v>0</v>
      </c>
      <c r="BO357" s="62">
        <f ca="1">BO153*'SaaS - Cohorts (Logos)'!BO85</f>
        <v>0</v>
      </c>
      <c r="BP357" s="62">
        <f ca="1">BP153*'SaaS - Cohorts (Logos)'!BP85</f>
        <v>0</v>
      </c>
      <c r="BQ357" s="62">
        <f ca="1">BQ153*'SaaS - Cohorts (Logos)'!BQ85</f>
        <v>0</v>
      </c>
      <c r="BR357" s="62">
        <f ca="1">BR153*'SaaS - Cohorts (Logos)'!BR85</f>
        <v>0</v>
      </c>
      <c r="BS357" s="62">
        <f ca="1">BS153*'SaaS - Cohorts (Logos)'!BS85</f>
        <v>0</v>
      </c>
      <c r="BT357" s="62">
        <f ca="1">BT153*'SaaS - Cohorts (Logos)'!BT85</f>
        <v>0</v>
      </c>
      <c r="BU357" s="62">
        <f ca="1">BU153*'SaaS - Cohorts (Logos)'!BU85</f>
        <v>0</v>
      </c>
      <c r="BV357" s="62">
        <f ca="1">BV153*'SaaS - Cohorts (Logos)'!BV85</f>
        <v>0</v>
      </c>
      <c r="BW357" s="62">
        <f ca="1">BW153*'SaaS - Cohorts (Logos)'!BW85</f>
        <v>0</v>
      </c>
      <c r="BX357" s="62">
        <f ca="1">BX153*'SaaS - Cohorts (Logos)'!BX85</f>
        <v>0</v>
      </c>
      <c r="BY357" s="62">
        <f ca="1">BY153*'SaaS - Cohorts (Logos)'!BY85</f>
        <v>0</v>
      </c>
      <c r="BZ357" s="62">
        <f ca="1">BZ153*'SaaS - Cohorts (Logos)'!BZ85</f>
        <v>0</v>
      </c>
      <c r="CA357" s="62">
        <f ca="1">CA153*'SaaS - Cohorts (Logos)'!CA85</f>
        <v>0</v>
      </c>
      <c r="CB357" s="62">
        <f ca="1">CB153*'SaaS - Cohorts (Logos)'!CB85</f>
        <v>0</v>
      </c>
      <c r="CC357" s="62">
        <f ca="1">CC153*'SaaS - Cohorts (Logos)'!CC85</f>
        <v>0</v>
      </c>
      <c r="CD357" s="62">
        <f ca="1">CD153*'SaaS - Cohorts (Logos)'!CD85</f>
        <v>0</v>
      </c>
      <c r="CE357" s="62">
        <f ca="1">CE153*'SaaS - Cohorts (Logos)'!CE85</f>
        <v>0</v>
      </c>
      <c r="CF357" s="62">
        <f ca="1">CF153*'SaaS - Cohorts (Logos)'!CF85</f>
        <v>0</v>
      </c>
      <c r="CG357" s="62">
        <f ca="1">CG153*'SaaS - Cohorts (Logos)'!CG85</f>
        <v>0</v>
      </c>
      <c r="CH357" s="62">
        <f ca="1">CH153*'SaaS - Cohorts (Logos)'!CH85</f>
        <v>0</v>
      </c>
      <c r="CI357" s="62">
        <f ca="1">CI153*'SaaS - Cohorts (Logos)'!CI85</f>
        <v>0</v>
      </c>
      <c r="CJ357" s="62">
        <f ca="1">CJ153*'SaaS - Cohorts (Logos)'!CJ85</f>
        <v>0</v>
      </c>
      <c r="CK357" s="62">
        <f ca="1">CK153*'SaaS - Cohorts (Logos)'!CK85</f>
        <v>0</v>
      </c>
      <c r="CL357" s="62">
        <f ca="1">CL153*'SaaS - Cohorts (Logos)'!CL85</f>
        <v>0</v>
      </c>
      <c r="CM357" s="62">
        <f ca="1">CM153*'SaaS - Cohorts (Logos)'!CM85</f>
        <v>0</v>
      </c>
      <c r="CN357" s="62">
        <f ca="1">CN153*'SaaS - Cohorts (Logos)'!CN85</f>
        <v>0</v>
      </c>
      <c r="CO357" s="62">
        <f ca="1">CO153*'SaaS - Cohorts (Logos)'!CO85</f>
        <v>0</v>
      </c>
      <c r="CP357" s="62">
        <f ca="1">CP153*'SaaS - Cohorts (Logos)'!CP85</f>
        <v>0</v>
      </c>
      <c r="CQ357" s="62">
        <f ca="1">CQ153*'SaaS - Cohorts (Logos)'!CQ85</f>
        <v>0</v>
      </c>
      <c r="CR357" s="62">
        <f ca="1">CR153*'SaaS - Cohorts (Logos)'!CR85</f>
        <v>0</v>
      </c>
      <c r="CS357" s="62">
        <f ca="1">CS153*'SaaS - Cohorts (Logos)'!CS85</f>
        <v>0</v>
      </c>
      <c r="CT357" s="62">
        <f ca="1">CT153*'SaaS - Cohorts (Logos)'!CT85</f>
        <v>0</v>
      </c>
      <c r="CU357" s="62">
        <f ca="1">CU153*'SaaS - Cohorts (Logos)'!CU85</f>
        <v>0</v>
      </c>
      <c r="CV357" s="62">
        <f ca="1">CV153*'SaaS - Cohorts (Logos)'!CV85</f>
        <v>0</v>
      </c>
      <c r="CW357" s="62">
        <f ca="1">CW153*'SaaS - Cohorts (Logos)'!CW85</f>
        <v>0</v>
      </c>
      <c r="CX357" s="62">
        <f ca="1">CX153*'SaaS - Cohorts (Logos)'!CX85</f>
        <v>0</v>
      </c>
      <c r="CY357" s="62">
        <f ca="1">CY153*'SaaS - Cohorts (Logos)'!CY85</f>
        <v>0</v>
      </c>
      <c r="CZ357" s="62">
        <f ca="1">CZ153*'SaaS - Cohorts (Logos)'!CZ85</f>
        <v>0</v>
      </c>
      <c r="DA357" s="62">
        <f ca="1">DA153*'SaaS - Cohorts (Logos)'!DA85</f>
        <v>0</v>
      </c>
      <c r="DB357" s="62">
        <f ca="1">DB153*'SaaS - Cohorts (Logos)'!DB85</f>
        <v>0</v>
      </c>
      <c r="DC357" s="62">
        <f ca="1">DC153*'SaaS - Cohorts (Logos)'!DC85</f>
        <v>0</v>
      </c>
      <c r="DD357" s="62">
        <f ca="1">DD153*'SaaS - Cohorts (Logos)'!DD85</f>
        <v>0</v>
      </c>
      <c r="DE357" s="62">
        <f ca="1">DE153*'SaaS - Cohorts (Logos)'!DE85</f>
        <v>0</v>
      </c>
      <c r="DF357" s="62">
        <f ca="1">DF153*'SaaS - Cohorts (Logos)'!DF85</f>
        <v>0</v>
      </c>
      <c r="DG357" s="62">
        <f ca="1">DG153*'SaaS - Cohorts (Logos)'!DG85</f>
        <v>0</v>
      </c>
      <c r="DH357" s="62">
        <f ca="1">DH153*'SaaS - Cohorts (Logos)'!DH85</f>
        <v>0</v>
      </c>
      <c r="DI357" s="62">
        <f ca="1">DI153*'SaaS - Cohorts (Logos)'!DI85</f>
        <v>0</v>
      </c>
      <c r="DJ357" s="62">
        <f ca="1">DJ153*'SaaS - Cohorts (Logos)'!DJ85</f>
        <v>0</v>
      </c>
      <c r="DK357" s="62">
        <f ca="1">DK153*'SaaS - Cohorts (Logos)'!DK85</f>
        <v>0</v>
      </c>
      <c r="DL357" s="62">
        <f ca="1">DL153*'SaaS - Cohorts (Logos)'!DL85</f>
        <v>0</v>
      </c>
      <c r="DM357" s="62">
        <f ca="1">DM153*'SaaS - Cohorts (Logos)'!DM85</f>
        <v>0</v>
      </c>
      <c r="DN357" s="62">
        <f ca="1">DN153*'SaaS - Cohorts (Logos)'!DN85</f>
        <v>0</v>
      </c>
      <c r="DO357" s="62">
        <f ca="1">DO153*'SaaS - Cohorts (Logos)'!DO85</f>
        <v>0</v>
      </c>
      <c r="DP357" s="62">
        <f ca="1">DP153*'SaaS - Cohorts (Logos)'!DP85</f>
        <v>0</v>
      </c>
      <c r="DQ357" s="62">
        <f ca="1">DQ153*'SaaS - Cohorts (Logos)'!DQ85</f>
        <v>0</v>
      </c>
      <c r="DR357" s="62">
        <f ca="1">DR153*'SaaS - Cohorts (Logos)'!DR85</f>
        <v>0</v>
      </c>
    </row>
    <row r="358" spans="2:122" ht="15.75" customHeight="1">
      <c r="B358" s="195">
        <v>43374</v>
      </c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62">
        <f ca="1">BK154*'SaaS - Cohorts (Logos)'!BK86</f>
        <v>0</v>
      </c>
      <c r="BL358" s="62">
        <f ca="1">BL154*'SaaS - Cohorts (Logos)'!BL86</f>
        <v>0</v>
      </c>
      <c r="BM358" s="62">
        <f ca="1">BM154*'SaaS - Cohorts (Logos)'!BM86</f>
        <v>0</v>
      </c>
      <c r="BN358" s="62">
        <f ca="1">BN154*'SaaS - Cohorts (Logos)'!BN86</f>
        <v>0</v>
      </c>
      <c r="BO358" s="62">
        <f ca="1">BO154*'SaaS - Cohorts (Logos)'!BO86</f>
        <v>0</v>
      </c>
      <c r="BP358" s="62">
        <f ca="1">BP154*'SaaS - Cohorts (Logos)'!BP86</f>
        <v>0</v>
      </c>
      <c r="BQ358" s="62">
        <f ca="1">BQ154*'SaaS - Cohorts (Logos)'!BQ86</f>
        <v>0</v>
      </c>
      <c r="BR358" s="62">
        <f ca="1">BR154*'SaaS - Cohorts (Logos)'!BR86</f>
        <v>0</v>
      </c>
      <c r="BS358" s="62">
        <f ca="1">BS154*'SaaS - Cohorts (Logos)'!BS86</f>
        <v>0</v>
      </c>
      <c r="BT358" s="62">
        <f ca="1">BT154*'SaaS - Cohorts (Logos)'!BT86</f>
        <v>0</v>
      </c>
      <c r="BU358" s="62">
        <f ca="1">BU154*'SaaS - Cohorts (Logos)'!BU86</f>
        <v>0</v>
      </c>
      <c r="BV358" s="62">
        <f ca="1">BV154*'SaaS - Cohorts (Logos)'!BV86</f>
        <v>0</v>
      </c>
      <c r="BW358" s="62">
        <f ca="1">BW154*'SaaS - Cohorts (Logos)'!BW86</f>
        <v>0</v>
      </c>
      <c r="BX358" s="62">
        <f ca="1">BX154*'SaaS - Cohorts (Logos)'!BX86</f>
        <v>0</v>
      </c>
      <c r="BY358" s="62">
        <f ca="1">BY154*'SaaS - Cohorts (Logos)'!BY86</f>
        <v>0</v>
      </c>
      <c r="BZ358" s="62">
        <f ca="1">BZ154*'SaaS - Cohorts (Logos)'!BZ86</f>
        <v>0</v>
      </c>
      <c r="CA358" s="62">
        <f ca="1">CA154*'SaaS - Cohorts (Logos)'!CA86</f>
        <v>0</v>
      </c>
      <c r="CB358" s="62">
        <f ca="1">CB154*'SaaS - Cohorts (Logos)'!CB86</f>
        <v>0</v>
      </c>
      <c r="CC358" s="62">
        <f ca="1">CC154*'SaaS - Cohorts (Logos)'!CC86</f>
        <v>0</v>
      </c>
      <c r="CD358" s="62">
        <f ca="1">CD154*'SaaS - Cohorts (Logos)'!CD86</f>
        <v>0</v>
      </c>
      <c r="CE358" s="62">
        <f ca="1">CE154*'SaaS - Cohorts (Logos)'!CE86</f>
        <v>0</v>
      </c>
      <c r="CF358" s="62">
        <f ca="1">CF154*'SaaS - Cohorts (Logos)'!CF86</f>
        <v>0</v>
      </c>
      <c r="CG358" s="62">
        <f ca="1">CG154*'SaaS - Cohorts (Logos)'!CG86</f>
        <v>0</v>
      </c>
      <c r="CH358" s="62">
        <f ca="1">CH154*'SaaS - Cohorts (Logos)'!CH86</f>
        <v>0</v>
      </c>
      <c r="CI358" s="62">
        <f ca="1">CI154*'SaaS - Cohorts (Logos)'!CI86</f>
        <v>0</v>
      </c>
      <c r="CJ358" s="62">
        <f ca="1">CJ154*'SaaS - Cohorts (Logos)'!CJ86</f>
        <v>0</v>
      </c>
      <c r="CK358" s="62">
        <f ca="1">CK154*'SaaS - Cohorts (Logos)'!CK86</f>
        <v>0</v>
      </c>
      <c r="CL358" s="62">
        <f ca="1">CL154*'SaaS - Cohorts (Logos)'!CL86</f>
        <v>0</v>
      </c>
      <c r="CM358" s="62">
        <f ca="1">CM154*'SaaS - Cohorts (Logos)'!CM86</f>
        <v>0</v>
      </c>
      <c r="CN358" s="62">
        <f ca="1">CN154*'SaaS - Cohorts (Logos)'!CN86</f>
        <v>0</v>
      </c>
      <c r="CO358" s="62">
        <f ca="1">CO154*'SaaS - Cohorts (Logos)'!CO86</f>
        <v>0</v>
      </c>
      <c r="CP358" s="62">
        <f ca="1">CP154*'SaaS - Cohorts (Logos)'!CP86</f>
        <v>0</v>
      </c>
      <c r="CQ358" s="62">
        <f ca="1">CQ154*'SaaS - Cohorts (Logos)'!CQ86</f>
        <v>0</v>
      </c>
      <c r="CR358" s="62">
        <f ca="1">CR154*'SaaS - Cohorts (Logos)'!CR86</f>
        <v>0</v>
      </c>
      <c r="CS358" s="62">
        <f ca="1">CS154*'SaaS - Cohorts (Logos)'!CS86</f>
        <v>0</v>
      </c>
      <c r="CT358" s="62">
        <f ca="1">CT154*'SaaS - Cohorts (Logos)'!CT86</f>
        <v>0</v>
      </c>
      <c r="CU358" s="62">
        <f ca="1">CU154*'SaaS - Cohorts (Logos)'!CU86</f>
        <v>0</v>
      </c>
      <c r="CV358" s="62">
        <f ca="1">CV154*'SaaS - Cohorts (Logos)'!CV86</f>
        <v>0</v>
      </c>
      <c r="CW358" s="62">
        <f ca="1">CW154*'SaaS - Cohorts (Logos)'!CW86</f>
        <v>0</v>
      </c>
      <c r="CX358" s="62">
        <f ca="1">CX154*'SaaS - Cohorts (Logos)'!CX86</f>
        <v>0</v>
      </c>
      <c r="CY358" s="62">
        <f ca="1">CY154*'SaaS - Cohorts (Logos)'!CY86</f>
        <v>0</v>
      </c>
      <c r="CZ358" s="62">
        <f ca="1">CZ154*'SaaS - Cohorts (Logos)'!CZ86</f>
        <v>0</v>
      </c>
      <c r="DA358" s="62">
        <f ca="1">DA154*'SaaS - Cohorts (Logos)'!DA86</f>
        <v>0</v>
      </c>
      <c r="DB358" s="62">
        <f ca="1">DB154*'SaaS - Cohorts (Logos)'!DB86</f>
        <v>0</v>
      </c>
      <c r="DC358" s="62">
        <f ca="1">DC154*'SaaS - Cohorts (Logos)'!DC86</f>
        <v>0</v>
      </c>
      <c r="DD358" s="62">
        <f ca="1">DD154*'SaaS - Cohorts (Logos)'!DD86</f>
        <v>0</v>
      </c>
      <c r="DE358" s="62">
        <f ca="1">DE154*'SaaS - Cohorts (Logos)'!DE86</f>
        <v>0</v>
      </c>
      <c r="DF358" s="62">
        <f ca="1">DF154*'SaaS - Cohorts (Logos)'!DF86</f>
        <v>0</v>
      </c>
      <c r="DG358" s="62">
        <f ca="1">DG154*'SaaS - Cohorts (Logos)'!DG86</f>
        <v>0</v>
      </c>
      <c r="DH358" s="62">
        <f ca="1">DH154*'SaaS - Cohorts (Logos)'!DH86</f>
        <v>0</v>
      </c>
      <c r="DI358" s="62">
        <f ca="1">DI154*'SaaS - Cohorts (Logos)'!DI86</f>
        <v>0</v>
      </c>
      <c r="DJ358" s="62">
        <f ca="1">DJ154*'SaaS - Cohorts (Logos)'!DJ86</f>
        <v>0</v>
      </c>
      <c r="DK358" s="62">
        <f ca="1">DK154*'SaaS - Cohorts (Logos)'!DK86</f>
        <v>0</v>
      </c>
      <c r="DL358" s="62">
        <f ca="1">DL154*'SaaS - Cohorts (Logos)'!DL86</f>
        <v>0</v>
      </c>
      <c r="DM358" s="62">
        <f ca="1">DM154*'SaaS - Cohorts (Logos)'!DM86</f>
        <v>0</v>
      </c>
      <c r="DN358" s="62">
        <f ca="1">DN154*'SaaS - Cohorts (Logos)'!DN86</f>
        <v>0</v>
      </c>
      <c r="DO358" s="62">
        <f ca="1">DO154*'SaaS - Cohorts (Logos)'!DO86</f>
        <v>0</v>
      </c>
      <c r="DP358" s="62">
        <f ca="1">DP154*'SaaS - Cohorts (Logos)'!DP86</f>
        <v>0</v>
      </c>
      <c r="DQ358" s="62">
        <f ca="1">DQ154*'SaaS - Cohorts (Logos)'!DQ86</f>
        <v>0</v>
      </c>
      <c r="DR358" s="62">
        <f ca="1">DR154*'SaaS - Cohorts (Logos)'!DR86</f>
        <v>0</v>
      </c>
    </row>
    <row r="359" spans="2:122" ht="15.75" customHeight="1">
      <c r="B359" s="195">
        <v>43405</v>
      </c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62">
        <f ca="1">BK155*'SaaS - Cohorts (Logos)'!BK87</f>
        <v>0</v>
      </c>
      <c r="BL359" s="62">
        <f ca="1">BL155*'SaaS - Cohorts (Logos)'!BL87</f>
        <v>0</v>
      </c>
      <c r="BM359" s="62">
        <f ca="1">BM155*'SaaS - Cohorts (Logos)'!BM87</f>
        <v>0</v>
      </c>
      <c r="BN359" s="62">
        <f ca="1">BN155*'SaaS - Cohorts (Logos)'!BN87</f>
        <v>0</v>
      </c>
      <c r="BO359" s="62">
        <f ca="1">BO155*'SaaS - Cohorts (Logos)'!BO87</f>
        <v>0</v>
      </c>
      <c r="BP359" s="62">
        <f ca="1">BP155*'SaaS - Cohorts (Logos)'!BP87</f>
        <v>0</v>
      </c>
      <c r="BQ359" s="62">
        <f ca="1">BQ155*'SaaS - Cohorts (Logos)'!BQ87</f>
        <v>0</v>
      </c>
      <c r="BR359" s="62">
        <f ca="1">BR155*'SaaS - Cohorts (Logos)'!BR87</f>
        <v>0</v>
      </c>
      <c r="BS359" s="62">
        <f ca="1">BS155*'SaaS - Cohorts (Logos)'!BS87</f>
        <v>0</v>
      </c>
      <c r="BT359" s="62">
        <f ca="1">BT155*'SaaS - Cohorts (Logos)'!BT87</f>
        <v>0</v>
      </c>
      <c r="BU359" s="62">
        <f ca="1">BU155*'SaaS - Cohorts (Logos)'!BU87</f>
        <v>0</v>
      </c>
      <c r="BV359" s="62">
        <f ca="1">BV155*'SaaS - Cohorts (Logos)'!BV87</f>
        <v>0</v>
      </c>
      <c r="BW359" s="62">
        <f ca="1">BW155*'SaaS - Cohorts (Logos)'!BW87</f>
        <v>0</v>
      </c>
      <c r="BX359" s="62">
        <f ca="1">BX155*'SaaS - Cohorts (Logos)'!BX87</f>
        <v>0</v>
      </c>
      <c r="BY359" s="62">
        <f ca="1">BY155*'SaaS - Cohorts (Logos)'!BY87</f>
        <v>0</v>
      </c>
      <c r="BZ359" s="62">
        <f ca="1">BZ155*'SaaS - Cohorts (Logos)'!BZ87</f>
        <v>0</v>
      </c>
      <c r="CA359" s="62">
        <f ca="1">CA155*'SaaS - Cohorts (Logos)'!CA87</f>
        <v>0</v>
      </c>
      <c r="CB359" s="62">
        <f ca="1">CB155*'SaaS - Cohorts (Logos)'!CB87</f>
        <v>0</v>
      </c>
      <c r="CC359" s="62">
        <f ca="1">CC155*'SaaS - Cohorts (Logos)'!CC87</f>
        <v>0</v>
      </c>
      <c r="CD359" s="62">
        <f ca="1">CD155*'SaaS - Cohorts (Logos)'!CD87</f>
        <v>0</v>
      </c>
      <c r="CE359" s="62">
        <f ca="1">CE155*'SaaS - Cohorts (Logos)'!CE87</f>
        <v>0</v>
      </c>
      <c r="CF359" s="62">
        <f ca="1">CF155*'SaaS - Cohorts (Logos)'!CF87</f>
        <v>0</v>
      </c>
      <c r="CG359" s="62">
        <f ca="1">CG155*'SaaS - Cohorts (Logos)'!CG87</f>
        <v>0</v>
      </c>
      <c r="CH359" s="62">
        <f ca="1">CH155*'SaaS - Cohorts (Logos)'!CH87</f>
        <v>0</v>
      </c>
      <c r="CI359" s="62">
        <f ca="1">CI155*'SaaS - Cohorts (Logos)'!CI87</f>
        <v>0</v>
      </c>
      <c r="CJ359" s="62">
        <f ca="1">CJ155*'SaaS - Cohorts (Logos)'!CJ87</f>
        <v>0</v>
      </c>
      <c r="CK359" s="62">
        <f ca="1">CK155*'SaaS - Cohorts (Logos)'!CK87</f>
        <v>0</v>
      </c>
      <c r="CL359" s="62">
        <f ca="1">CL155*'SaaS - Cohorts (Logos)'!CL87</f>
        <v>0</v>
      </c>
      <c r="CM359" s="62">
        <f ca="1">CM155*'SaaS - Cohorts (Logos)'!CM87</f>
        <v>0</v>
      </c>
      <c r="CN359" s="62">
        <f ca="1">CN155*'SaaS - Cohorts (Logos)'!CN87</f>
        <v>0</v>
      </c>
      <c r="CO359" s="62">
        <f ca="1">CO155*'SaaS - Cohorts (Logos)'!CO87</f>
        <v>0</v>
      </c>
      <c r="CP359" s="62">
        <f ca="1">CP155*'SaaS - Cohorts (Logos)'!CP87</f>
        <v>0</v>
      </c>
      <c r="CQ359" s="62">
        <f ca="1">CQ155*'SaaS - Cohorts (Logos)'!CQ87</f>
        <v>0</v>
      </c>
      <c r="CR359" s="62">
        <f ca="1">CR155*'SaaS - Cohorts (Logos)'!CR87</f>
        <v>0</v>
      </c>
      <c r="CS359" s="62">
        <f ca="1">CS155*'SaaS - Cohorts (Logos)'!CS87</f>
        <v>0</v>
      </c>
      <c r="CT359" s="62">
        <f ca="1">CT155*'SaaS - Cohorts (Logos)'!CT87</f>
        <v>0</v>
      </c>
      <c r="CU359" s="62">
        <f ca="1">CU155*'SaaS - Cohorts (Logos)'!CU87</f>
        <v>0</v>
      </c>
      <c r="CV359" s="62">
        <f ca="1">CV155*'SaaS - Cohorts (Logos)'!CV87</f>
        <v>0</v>
      </c>
      <c r="CW359" s="62">
        <f ca="1">CW155*'SaaS - Cohorts (Logos)'!CW87</f>
        <v>0</v>
      </c>
      <c r="CX359" s="62">
        <f ca="1">CX155*'SaaS - Cohorts (Logos)'!CX87</f>
        <v>0</v>
      </c>
      <c r="CY359" s="62">
        <f ca="1">CY155*'SaaS - Cohorts (Logos)'!CY87</f>
        <v>0</v>
      </c>
      <c r="CZ359" s="62">
        <f ca="1">CZ155*'SaaS - Cohorts (Logos)'!CZ87</f>
        <v>0</v>
      </c>
      <c r="DA359" s="62">
        <f ca="1">DA155*'SaaS - Cohorts (Logos)'!DA87</f>
        <v>0</v>
      </c>
      <c r="DB359" s="62">
        <f ca="1">DB155*'SaaS - Cohorts (Logos)'!DB87</f>
        <v>0</v>
      </c>
      <c r="DC359" s="62">
        <f ca="1">DC155*'SaaS - Cohorts (Logos)'!DC87</f>
        <v>0</v>
      </c>
      <c r="DD359" s="62">
        <f ca="1">DD155*'SaaS - Cohorts (Logos)'!DD87</f>
        <v>0</v>
      </c>
      <c r="DE359" s="62">
        <f ca="1">DE155*'SaaS - Cohorts (Logos)'!DE87</f>
        <v>0</v>
      </c>
      <c r="DF359" s="62">
        <f ca="1">DF155*'SaaS - Cohorts (Logos)'!DF87</f>
        <v>0</v>
      </c>
      <c r="DG359" s="62">
        <f ca="1">DG155*'SaaS - Cohorts (Logos)'!DG87</f>
        <v>0</v>
      </c>
      <c r="DH359" s="62">
        <f ca="1">DH155*'SaaS - Cohorts (Logos)'!DH87</f>
        <v>0</v>
      </c>
      <c r="DI359" s="62">
        <f ca="1">DI155*'SaaS - Cohorts (Logos)'!DI87</f>
        <v>0</v>
      </c>
      <c r="DJ359" s="62">
        <f ca="1">DJ155*'SaaS - Cohorts (Logos)'!DJ87</f>
        <v>0</v>
      </c>
      <c r="DK359" s="62">
        <f ca="1">DK155*'SaaS - Cohorts (Logos)'!DK87</f>
        <v>0</v>
      </c>
      <c r="DL359" s="62">
        <f ca="1">DL155*'SaaS - Cohorts (Logos)'!DL87</f>
        <v>0</v>
      </c>
      <c r="DM359" s="62">
        <f ca="1">DM155*'SaaS - Cohorts (Logos)'!DM87</f>
        <v>0</v>
      </c>
      <c r="DN359" s="62">
        <f ca="1">DN155*'SaaS - Cohorts (Logos)'!DN87</f>
        <v>0</v>
      </c>
      <c r="DO359" s="62">
        <f ca="1">DO155*'SaaS - Cohorts (Logos)'!DO87</f>
        <v>0</v>
      </c>
      <c r="DP359" s="62">
        <f ca="1">DP155*'SaaS - Cohorts (Logos)'!DP87</f>
        <v>0</v>
      </c>
      <c r="DQ359" s="62">
        <f ca="1">DQ155*'SaaS - Cohorts (Logos)'!DQ87</f>
        <v>0</v>
      </c>
      <c r="DR359" s="62">
        <f ca="1">DR155*'SaaS - Cohorts (Logos)'!DR87</f>
        <v>0</v>
      </c>
    </row>
    <row r="360" spans="2:122" ht="15.75" customHeight="1">
      <c r="B360" s="195">
        <v>43435</v>
      </c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62">
        <f ca="1">BK156*'SaaS - Cohorts (Logos)'!BK88</f>
        <v>0</v>
      </c>
      <c r="BL360" s="62">
        <f ca="1">BL156*'SaaS - Cohorts (Logos)'!BL88</f>
        <v>0</v>
      </c>
      <c r="BM360" s="62">
        <f ca="1">BM156*'SaaS - Cohorts (Logos)'!BM88</f>
        <v>0</v>
      </c>
      <c r="BN360" s="62">
        <f ca="1">BN156*'SaaS - Cohorts (Logos)'!BN88</f>
        <v>0</v>
      </c>
      <c r="BO360" s="62">
        <f ca="1">BO156*'SaaS - Cohorts (Logos)'!BO88</f>
        <v>0</v>
      </c>
      <c r="BP360" s="62">
        <f ca="1">BP156*'SaaS - Cohorts (Logos)'!BP88</f>
        <v>0</v>
      </c>
      <c r="BQ360" s="62">
        <f ca="1">BQ156*'SaaS - Cohorts (Logos)'!BQ88</f>
        <v>0</v>
      </c>
      <c r="BR360" s="62">
        <f ca="1">BR156*'SaaS - Cohorts (Logos)'!BR88</f>
        <v>0</v>
      </c>
      <c r="BS360" s="62">
        <f ca="1">BS156*'SaaS - Cohorts (Logos)'!BS88</f>
        <v>0</v>
      </c>
      <c r="BT360" s="62">
        <f ca="1">BT156*'SaaS - Cohorts (Logos)'!BT88</f>
        <v>0</v>
      </c>
      <c r="BU360" s="62">
        <f ca="1">BU156*'SaaS - Cohorts (Logos)'!BU88</f>
        <v>0</v>
      </c>
      <c r="BV360" s="62">
        <f ca="1">BV156*'SaaS - Cohorts (Logos)'!BV88</f>
        <v>0</v>
      </c>
      <c r="BW360" s="62">
        <f ca="1">BW156*'SaaS - Cohorts (Logos)'!BW88</f>
        <v>0</v>
      </c>
      <c r="BX360" s="62">
        <f ca="1">BX156*'SaaS - Cohorts (Logos)'!BX88</f>
        <v>0</v>
      </c>
      <c r="BY360" s="62">
        <f ca="1">BY156*'SaaS - Cohorts (Logos)'!BY88</f>
        <v>0</v>
      </c>
      <c r="BZ360" s="62">
        <f ca="1">BZ156*'SaaS - Cohorts (Logos)'!BZ88</f>
        <v>0</v>
      </c>
      <c r="CA360" s="62">
        <f ca="1">CA156*'SaaS - Cohorts (Logos)'!CA88</f>
        <v>0</v>
      </c>
      <c r="CB360" s="62">
        <f ca="1">CB156*'SaaS - Cohorts (Logos)'!CB88</f>
        <v>0</v>
      </c>
      <c r="CC360" s="62">
        <f ca="1">CC156*'SaaS - Cohorts (Logos)'!CC88</f>
        <v>0</v>
      </c>
      <c r="CD360" s="62">
        <f ca="1">CD156*'SaaS - Cohorts (Logos)'!CD88</f>
        <v>0</v>
      </c>
      <c r="CE360" s="62">
        <f ca="1">CE156*'SaaS - Cohorts (Logos)'!CE88</f>
        <v>0</v>
      </c>
      <c r="CF360" s="62">
        <f ca="1">CF156*'SaaS - Cohorts (Logos)'!CF88</f>
        <v>0</v>
      </c>
      <c r="CG360" s="62">
        <f ca="1">CG156*'SaaS - Cohorts (Logos)'!CG88</f>
        <v>0</v>
      </c>
      <c r="CH360" s="62">
        <f ca="1">CH156*'SaaS - Cohorts (Logos)'!CH88</f>
        <v>0</v>
      </c>
      <c r="CI360" s="62">
        <f ca="1">CI156*'SaaS - Cohorts (Logos)'!CI88</f>
        <v>0</v>
      </c>
      <c r="CJ360" s="62">
        <f ca="1">CJ156*'SaaS - Cohorts (Logos)'!CJ88</f>
        <v>0</v>
      </c>
      <c r="CK360" s="62">
        <f ca="1">CK156*'SaaS - Cohorts (Logos)'!CK88</f>
        <v>0</v>
      </c>
      <c r="CL360" s="62">
        <f ca="1">CL156*'SaaS - Cohorts (Logos)'!CL88</f>
        <v>0</v>
      </c>
      <c r="CM360" s="62">
        <f ca="1">CM156*'SaaS - Cohorts (Logos)'!CM88</f>
        <v>0</v>
      </c>
      <c r="CN360" s="62">
        <f ca="1">CN156*'SaaS - Cohorts (Logos)'!CN88</f>
        <v>0</v>
      </c>
      <c r="CO360" s="62">
        <f ca="1">CO156*'SaaS - Cohorts (Logos)'!CO88</f>
        <v>0</v>
      </c>
      <c r="CP360" s="62">
        <f ca="1">CP156*'SaaS - Cohorts (Logos)'!CP88</f>
        <v>0</v>
      </c>
      <c r="CQ360" s="62">
        <f ca="1">CQ156*'SaaS - Cohorts (Logos)'!CQ88</f>
        <v>0</v>
      </c>
      <c r="CR360" s="62">
        <f ca="1">CR156*'SaaS - Cohorts (Logos)'!CR88</f>
        <v>0</v>
      </c>
      <c r="CS360" s="62">
        <f ca="1">CS156*'SaaS - Cohorts (Logos)'!CS88</f>
        <v>0</v>
      </c>
      <c r="CT360" s="62">
        <f ca="1">CT156*'SaaS - Cohorts (Logos)'!CT88</f>
        <v>0</v>
      </c>
      <c r="CU360" s="62">
        <f ca="1">CU156*'SaaS - Cohorts (Logos)'!CU88</f>
        <v>0</v>
      </c>
      <c r="CV360" s="62">
        <f ca="1">CV156*'SaaS - Cohorts (Logos)'!CV88</f>
        <v>0</v>
      </c>
      <c r="CW360" s="62">
        <f ca="1">CW156*'SaaS - Cohorts (Logos)'!CW88</f>
        <v>0</v>
      </c>
      <c r="CX360" s="62">
        <f ca="1">CX156*'SaaS - Cohorts (Logos)'!CX88</f>
        <v>0</v>
      </c>
      <c r="CY360" s="62">
        <f ca="1">CY156*'SaaS - Cohorts (Logos)'!CY88</f>
        <v>0</v>
      </c>
      <c r="CZ360" s="62">
        <f ca="1">CZ156*'SaaS - Cohorts (Logos)'!CZ88</f>
        <v>0</v>
      </c>
      <c r="DA360" s="62">
        <f ca="1">DA156*'SaaS - Cohorts (Logos)'!DA88</f>
        <v>0</v>
      </c>
      <c r="DB360" s="62">
        <f ca="1">DB156*'SaaS - Cohorts (Logos)'!DB88</f>
        <v>0</v>
      </c>
      <c r="DC360" s="62">
        <f ca="1">DC156*'SaaS - Cohorts (Logos)'!DC88</f>
        <v>0</v>
      </c>
      <c r="DD360" s="62">
        <f ca="1">DD156*'SaaS - Cohorts (Logos)'!DD88</f>
        <v>0</v>
      </c>
      <c r="DE360" s="62">
        <f ca="1">DE156*'SaaS - Cohorts (Logos)'!DE88</f>
        <v>0</v>
      </c>
      <c r="DF360" s="62">
        <f ca="1">DF156*'SaaS - Cohorts (Logos)'!DF88</f>
        <v>0</v>
      </c>
      <c r="DG360" s="62">
        <f ca="1">DG156*'SaaS - Cohorts (Logos)'!DG88</f>
        <v>0</v>
      </c>
      <c r="DH360" s="62">
        <f ca="1">DH156*'SaaS - Cohorts (Logos)'!DH88</f>
        <v>0</v>
      </c>
      <c r="DI360" s="62">
        <f ca="1">DI156*'SaaS - Cohorts (Logos)'!DI88</f>
        <v>0</v>
      </c>
      <c r="DJ360" s="62">
        <f ca="1">DJ156*'SaaS - Cohorts (Logos)'!DJ88</f>
        <v>0</v>
      </c>
      <c r="DK360" s="62">
        <f ca="1">DK156*'SaaS - Cohorts (Logos)'!DK88</f>
        <v>0</v>
      </c>
      <c r="DL360" s="62">
        <f ca="1">DL156*'SaaS - Cohorts (Logos)'!DL88</f>
        <v>0</v>
      </c>
      <c r="DM360" s="62">
        <f ca="1">DM156*'SaaS - Cohorts (Logos)'!DM88</f>
        <v>0</v>
      </c>
      <c r="DN360" s="62">
        <f ca="1">DN156*'SaaS - Cohorts (Logos)'!DN88</f>
        <v>0</v>
      </c>
      <c r="DO360" s="62">
        <f ca="1">DO156*'SaaS - Cohorts (Logos)'!DO88</f>
        <v>0</v>
      </c>
      <c r="DP360" s="62">
        <f ca="1">DP156*'SaaS - Cohorts (Logos)'!DP88</f>
        <v>0</v>
      </c>
      <c r="DQ360" s="62">
        <f ca="1">DQ156*'SaaS - Cohorts (Logos)'!DQ88</f>
        <v>0</v>
      </c>
      <c r="DR360" s="62">
        <f ca="1">DR156*'SaaS - Cohorts (Logos)'!DR88</f>
        <v>0</v>
      </c>
    </row>
    <row r="361" spans="2:122" ht="15.75" customHeight="1">
      <c r="B361" s="195">
        <v>43466</v>
      </c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62">
        <f ca="1">BK157*'SaaS - Cohorts (Logos)'!BK89</f>
        <v>0</v>
      </c>
      <c r="BL361" s="62">
        <f ca="1">BL157*'SaaS - Cohorts (Logos)'!BL89</f>
        <v>0</v>
      </c>
      <c r="BM361" s="62">
        <f ca="1">BM157*'SaaS - Cohorts (Logos)'!BM89</f>
        <v>0</v>
      </c>
      <c r="BN361" s="62">
        <f ca="1">BN157*'SaaS - Cohorts (Logos)'!BN89</f>
        <v>0</v>
      </c>
      <c r="BO361" s="62">
        <f ca="1">BO157*'SaaS - Cohorts (Logos)'!BO89</f>
        <v>0</v>
      </c>
      <c r="BP361" s="62">
        <f ca="1">BP157*'SaaS - Cohorts (Logos)'!BP89</f>
        <v>0</v>
      </c>
      <c r="BQ361" s="62">
        <f ca="1">BQ157*'SaaS - Cohorts (Logos)'!BQ89</f>
        <v>0</v>
      </c>
      <c r="BR361" s="62">
        <f ca="1">BR157*'SaaS - Cohorts (Logos)'!BR89</f>
        <v>0</v>
      </c>
      <c r="BS361" s="62">
        <f ca="1">BS157*'SaaS - Cohorts (Logos)'!BS89</f>
        <v>0</v>
      </c>
      <c r="BT361" s="62">
        <f ca="1">BT157*'SaaS - Cohorts (Logos)'!BT89</f>
        <v>0</v>
      </c>
      <c r="BU361" s="62">
        <f ca="1">BU157*'SaaS - Cohorts (Logos)'!BU89</f>
        <v>0</v>
      </c>
      <c r="BV361" s="62">
        <f ca="1">BV157*'SaaS - Cohorts (Logos)'!BV89</f>
        <v>0</v>
      </c>
      <c r="BW361" s="62">
        <f ca="1">BW157*'SaaS - Cohorts (Logos)'!BW89</f>
        <v>0</v>
      </c>
      <c r="BX361" s="62">
        <f ca="1">BX157*'SaaS - Cohorts (Logos)'!BX89</f>
        <v>0</v>
      </c>
      <c r="BY361" s="62">
        <f ca="1">BY157*'SaaS - Cohorts (Logos)'!BY89</f>
        <v>0</v>
      </c>
      <c r="BZ361" s="62">
        <f ca="1">BZ157*'SaaS - Cohorts (Logos)'!BZ89</f>
        <v>0</v>
      </c>
      <c r="CA361" s="62">
        <f ca="1">CA157*'SaaS - Cohorts (Logos)'!CA89</f>
        <v>0</v>
      </c>
      <c r="CB361" s="62">
        <f ca="1">CB157*'SaaS - Cohorts (Logos)'!CB89</f>
        <v>0</v>
      </c>
      <c r="CC361" s="62">
        <f ca="1">CC157*'SaaS - Cohorts (Logos)'!CC89</f>
        <v>0</v>
      </c>
      <c r="CD361" s="62">
        <f ca="1">CD157*'SaaS - Cohorts (Logos)'!CD89</f>
        <v>0</v>
      </c>
      <c r="CE361" s="62">
        <f ca="1">CE157*'SaaS - Cohorts (Logos)'!CE89</f>
        <v>0</v>
      </c>
      <c r="CF361" s="62">
        <f ca="1">CF157*'SaaS - Cohorts (Logos)'!CF89</f>
        <v>0</v>
      </c>
      <c r="CG361" s="62">
        <f ca="1">CG157*'SaaS - Cohorts (Logos)'!CG89</f>
        <v>0</v>
      </c>
      <c r="CH361" s="62">
        <f ca="1">CH157*'SaaS - Cohorts (Logos)'!CH89</f>
        <v>0</v>
      </c>
      <c r="CI361" s="62">
        <f ca="1">CI157*'SaaS - Cohorts (Logos)'!CI89</f>
        <v>0</v>
      </c>
      <c r="CJ361" s="62">
        <f ca="1">CJ157*'SaaS - Cohorts (Logos)'!CJ89</f>
        <v>0</v>
      </c>
      <c r="CK361" s="62">
        <f ca="1">CK157*'SaaS - Cohorts (Logos)'!CK89</f>
        <v>0</v>
      </c>
      <c r="CL361" s="62">
        <f ca="1">CL157*'SaaS - Cohorts (Logos)'!CL89</f>
        <v>0</v>
      </c>
      <c r="CM361" s="62">
        <f ca="1">CM157*'SaaS - Cohorts (Logos)'!CM89</f>
        <v>0</v>
      </c>
      <c r="CN361" s="62">
        <f ca="1">CN157*'SaaS - Cohorts (Logos)'!CN89</f>
        <v>0</v>
      </c>
      <c r="CO361" s="62">
        <f ca="1">CO157*'SaaS - Cohorts (Logos)'!CO89</f>
        <v>0</v>
      </c>
      <c r="CP361" s="62">
        <f ca="1">CP157*'SaaS - Cohorts (Logos)'!CP89</f>
        <v>0</v>
      </c>
      <c r="CQ361" s="62">
        <f ca="1">CQ157*'SaaS - Cohorts (Logos)'!CQ89</f>
        <v>0</v>
      </c>
      <c r="CR361" s="62">
        <f ca="1">CR157*'SaaS - Cohorts (Logos)'!CR89</f>
        <v>0</v>
      </c>
      <c r="CS361" s="62">
        <f ca="1">CS157*'SaaS - Cohorts (Logos)'!CS89</f>
        <v>0</v>
      </c>
      <c r="CT361" s="62">
        <f ca="1">CT157*'SaaS - Cohorts (Logos)'!CT89</f>
        <v>0</v>
      </c>
      <c r="CU361" s="62">
        <f ca="1">CU157*'SaaS - Cohorts (Logos)'!CU89</f>
        <v>0</v>
      </c>
      <c r="CV361" s="62">
        <f ca="1">CV157*'SaaS - Cohorts (Logos)'!CV89</f>
        <v>0</v>
      </c>
      <c r="CW361" s="62">
        <f ca="1">CW157*'SaaS - Cohorts (Logos)'!CW89</f>
        <v>0</v>
      </c>
      <c r="CX361" s="62">
        <f ca="1">CX157*'SaaS - Cohorts (Logos)'!CX89</f>
        <v>0</v>
      </c>
      <c r="CY361" s="62">
        <f ca="1">CY157*'SaaS - Cohorts (Logos)'!CY89</f>
        <v>0</v>
      </c>
      <c r="CZ361" s="62">
        <f ca="1">CZ157*'SaaS - Cohorts (Logos)'!CZ89</f>
        <v>0</v>
      </c>
      <c r="DA361" s="62">
        <f ca="1">DA157*'SaaS - Cohorts (Logos)'!DA89</f>
        <v>0</v>
      </c>
      <c r="DB361" s="62">
        <f ca="1">DB157*'SaaS - Cohorts (Logos)'!DB89</f>
        <v>0</v>
      </c>
      <c r="DC361" s="62">
        <f ca="1">DC157*'SaaS - Cohorts (Logos)'!DC89</f>
        <v>0</v>
      </c>
      <c r="DD361" s="62">
        <f ca="1">DD157*'SaaS - Cohorts (Logos)'!DD89</f>
        <v>0</v>
      </c>
      <c r="DE361" s="62">
        <f ca="1">DE157*'SaaS - Cohorts (Logos)'!DE89</f>
        <v>0</v>
      </c>
      <c r="DF361" s="62">
        <f ca="1">DF157*'SaaS - Cohorts (Logos)'!DF89</f>
        <v>0</v>
      </c>
      <c r="DG361" s="62">
        <f ca="1">DG157*'SaaS - Cohorts (Logos)'!DG89</f>
        <v>0</v>
      </c>
      <c r="DH361" s="62">
        <f ca="1">DH157*'SaaS - Cohorts (Logos)'!DH89</f>
        <v>0</v>
      </c>
      <c r="DI361" s="62">
        <f ca="1">DI157*'SaaS - Cohorts (Logos)'!DI89</f>
        <v>0</v>
      </c>
      <c r="DJ361" s="62">
        <f ca="1">DJ157*'SaaS - Cohorts (Logos)'!DJ89</f>
        <v>0</v>
      </c>
      <c r="DK361" s="62">
        <f ca="1">DK157*'SaaS - Cohorts (Logos)'!DK89</f>
        <v>0</v>
      </c>
      <c r="DL361" s="62">
        <f ca="1">DL157*'SaaS - Cohorts (Logos)'!DL89</f>
        <v>0</v>
      </c>
      <c r="DM361" s="62">
        <f ca="1">DM157*'SaaS - Cohorts (Logos)'!DM89</f>
        <v>0</v>
      </c>
      <c r="DN361" s="62">
        <f ca="1">DN157*'SaaS - Cohorts (Logos)'!DN89</f>
        <v>0</v>
      </c>
      <c r="DO361" s="62">
        <f ca="1">DO157*'SaaS - Cohorts (Logos)'!DO89</f>
        <v>0</v>
      </c>
      <c r="DP361" s="62">
        <f ca="1">DP157*'SaaS - Cohorts (Logos)'!DP89</f>
        <v>0</v>
      </c>
      <c r="DQ361" s="62">
        <f ca="1">DQ157*'SaaS - Cohorts (Logos)'!DQ89</f>
        <v>0</v>
      </c>
      <c r="DR361" s="62">
        <f ca="1">DR157*'SaaS - Cohorts (Logos)'!DR89</f>
        <v>0</v>
      </c>
    </row>
    <row r="362" spans="2:122" ht="15.75" customHeight="1">
      <c r="B362" s="195">
        <v>43497</v>
      </c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62">
        <f ca="1">BK158*'SaaS - Cohorts (Logos)'!BK90</f>
        <v>0</v>
      </c>
      <c r="BL362" s="62">
        <f ca="1">BL158*'SaaS - Cohorts (Logos)'!BL90</f>
        <v>0</v>
      </c>
      <c r="BM362" s="62">
        <f ca="1">BM158*'SaaS - Cohorts (Logos)'!BM90</f>
        <v>0</v>
      </c>
      <c r="BN362" s="62">
        <f ca="1">BN158*'SaaS - Cohorts (Logos)'!BN90</f>
        <v>0</v>
      </c>
      <c r="BO362" s="62">
        <f ca="1">BO158*'SaaS - Cohorts (Logos)'!BO90</f>
        <v>0</v>
      </c>
      <c r="BP362" s="62">
        <f ca="1">BP158*'SaaS - Cohorts (Logos)'!BP90</f>
        <v>0</v>
      </c>
      <c r="BQ362" s="62">
        <f ca="1">BQ158*'SaaS - Cohorts (Logos)'!BQ90</f>
        <v>0</v>
      </c>
      <c r="BR362" s="62">
        <f ca="1">BR158*'SaaS - Cohorts (Logos)'!BR90</f>
        <v>0</v>
      </c>
      <c r="BS362" s="62">
        <f ca="1">BS158*'SaaS - Cohorts (Logos)'!BS90</f>
        <v>0</v>
      </c>
      <c r="BT362" s="62">
        <f ca="1">BT158*'SaaS - Cohorts (Logos)'!BT90</f>
        <v>0</v>
      </c>
      <c r="BU362" s="62">
        <f ca="1">BU158*'SaaS - Cohorts (Logos)'!BU90</f>
        <v>0</v>
      </c>
      <c r="BV362" s="62">
        <f ca="1">BV158*'SaaS - Cohorts (Logos)'!BV90</f>
        <v>0</v>
      </c>
      <c r="BW362" s="62">
        <f ca="1">BW158*'SaaS - Cohorts (Logos)'!BW90</f>
        <v>0</v>
      </c>
      <c r="BX362" s="62">
        <f ca="1">BX158*'SaaS - Cohorts (Logos)'!BX90</f>
        <v>0</v>
      </c>
      <c r="BY362" s="62">
        <f ca="1">BY158*'SaaS - Cohorts (Logos)'!BY90</f>
        <v>0</v>
      </c>
      <c r="BZ362" s="62">
        <f ca="1">BZ158*'SaaS - Cohorts (Logos)'!BZ90</f>
        <v>0</v>
      </c>
      <c r="CA362" s="62">
        <f ca="1">CA158*'SaaS - Cohorts (Logos)'!CA90</f>
        <v>0</v>
      </c>
      <c r="CB362" s="62">
        <f ca="1">CB158*'SaaS - Cohorts (Logos)'!CB90</f>
        <v>0</v>
      </c>
      <c r="CC362" s="62">
        <f ca="1">CC158*'SaaS - Cohorts (Logos)'!CC90</f>
        <v>0</v>
      </c>
      <c r="CD362" s="62">
        <f ca="1">CD158*'SaaS - Cohorts (Logos)'!CD90</f>
        <v>0</v>
      </c>
      <c r="CE362" s="62">
        <f ca="1">CE158*'SaaS - Cohorts (Logos)'!CE90</f>
        <v>0</v>
      </c>
      <c r="CF362" s="62">
        <f ca="1">CF158*'SaaS - Cohorts (Logos)'!CF90</f>
        <v>0</v>
      </c>
      <c r="CG362" s="62">
        <f ca="1">CG158*'SaaS - Cohorts (Logos)'!CG90</f>
        <v>0</v>
      </c>
      <c r="CH362" s="62">
        <f ca="1">CH158*'SaaS - Cohorts (Logos)'!CH90</f>
        <v>0</v>
      </c>
      <c r="CI362" s="62">
        <f ca="1">CI158*'SaaS - Cohorts (Logos)'!CI90</f>
        <v>0</v>
      </c>
      <c r="CJ362" s="62">
        <f ca="1">CJ158*'SaaS - Cohorts (Logos)'!CJ90</f>
        <v>0</v>
      </c>
      <c r="CK362" s="62">
        <f ca="1">CK158*'SaaS - Cohorts (Logos)'!CK90</f>
        <v>0</v>
      </c>
      <c r="CL362" s="62">
        <f ca="1">CL158*'SaaS - Cohorts (Logos)'!CL90</f>
        <v>0</v>
      </c>
      <c r="CM362" s="62">
        <f ca="1">CM158*'SaaS - Cohorts (Logos)'!CM90</f>
        <v>0</v>
      </c>
      <c r="CN362" s="62">
        <f ca="1">CN158*'SaaS - Cohorts (Logos)'!CN90</f>
        <v>0</v>
      </c>
      <c r="CO362" s="62">
        <f ca="1">CO158*'SaaS - Cohorts (Logos)'!CO90</f>
        <v>0</v>
      </c>
      <c r="CP362" s="62">
        <f ca="1">CP158*'SaaS - Cohorts (Logos)'!CP90</f>
        <v>0</v>
      </c>
      <c r="CQ362" s="62">
        <f ca="1">CQ158*'SaaS - Cohorts (Logos)'!CQ90</f>
        <v>0</v>
      </c>
      <c r="CR362" s="62">
        <f ca="1">CR158*'SaaS - Cohorts (Logos)'!CR90</f>
        <v>0</v>
      </c>
      <c r="CS362" s="62">
        <f ca="1">CS158*'SaaS - Cohorts (Logos)'!CS90</f>
        <v>0</v>
      </c>
      <c r="CT362" s="62">
        <f ca="1">CT158*'SaaS - Cohorts (Logos)'!CT90</f>
        <v>0</v>
      </c>
      <c r="CU362" s="62">
        <f ca="1">CU158*'SaaS - Cohorts (Logos)'!CU90</f>
        <v>0</v>
      </c>
      <c r="CV362" s="62">
        <f ca="1">CV158*'SaaS - Cohorts (Logos)'!CV90</f>
        <v>0</v>
      </c>
      <c r="CW362" s="62">
        <f ca="1">CW158*'SaaS - Cohorts (Logos)'!CW90</f>
        <v>0</v>
      </c>
      <c r="CX362" s="62">
        <f ca="1">CX158*'SaaS - Cohorts (Logos)'!CX90</f>
        <v>0</v>
      </c>
      <c r="CY362" s="62">
        <f ca="1">CY158*'SaaS - Cohorts (Logos)'!CY90</f>
        <v>0</v>
      </c>
      <c r="CZ362" s="62">
        <f ca="1">CZ158*'SaaS - Cohorts (Logos)'!CZ90</f>
        <v>0</v>
      </c>
      <c r="DA362" s="62">
        <f ca="1">DA158*'SaaS - Cohorts (Logos)'!DA90</f>
        <v>0</v>
      </c>
      <c r="DB362" s="62">
        <f ca="1">DB158*'SaaS - Cohorts (Logos)'!DB90</f>
        <v>0</v>
      </c>
      <c r="DC362" s="62">
        <f ca="1">DC158*'SaaS - Cohorts (Logos)'!DC90</f>
        <v>0</v>
      </c>
      <c r="DD362" s="62">
        <f ca="1">DD158*'SaaS - Cohorts (Logos)'!DD90</f>
        <v>0</v>
      </c>
      <c r="DE362" s="62">
        <f ca="1">DE158*'SaaS - Cohorts (Logos)'!DE90</f>
        <v>0</v>
      </c>
      <c r="DF362" s="62">
        <f ca="1">DF158*'SaaS - Cohorts (Logos)'!DF90</f>
        <v>0</v>
      </c>
      <c r="DG362" s="62">
        <f ca="1">DG158*'SaaS - Cohorts (Logos)'!DG90</f>
        <v>0</v>
      </c>
      <c r="DH362" s="62">
        <f ca="1">DH158*'SaaS - Cohorts (Logos)'!DH90</f>
        <v>0</v>
      </c>
      <c r="DI362" s="62">
        <f ca="1">DI158*'SaaS - Cohorts (Logos)'!DI90</f>
        <v>0</v>
      </c>
      <c r="DJ362" s="62">
        <f ca="1">DJ158*'SaaS - Cohorts (Logos)'!DJ90</f>
        <v>0</v>
      </c>
      <c r="DK362" s="62">
        <f ca="1">DK158*'SaaS - Cohorts (Logos)'!DK90</f>
        <v>0</v>
      </c>
      <c r="DL362" s="62">
        <f ca="1">DL158*'SaaS - Cohorts (Logos)'!DL90</f>
        <v>0</v>
      </c>
      <c r="DM362" s="62">
        <f ca="1">DM158*'SaaS - Cohorts (Logos)'!DM90</f>
        <v>0</v>
      </c>
      <c r="DN362" s="62">
        <f ca="1">DN158*'SaaS - Cohorts (Logos)'!DN90</f>
        <v>0</v>
      </c>
      <c r="DO362" s="62">
        <f ca="1">DO158*'SaaS - Cohorts (Logos)'!DO90</f>
        <v>0</v>
      </c>
      <c r="DP362" s="62">
        <f ca="1">DP158*'SaaS - Cohorts (Logos)'!DP90</f>
        <v>0</v>
      </c>
      <c r="DQ362" s="62">
        <f ca="1">DQ158*'SaaS - Cohorts (Logos)'!DQ90</f>
        <v>0</v>
      </c>
      <c r="DR362" s="62">
        <f ca="1">DR158*'SaaS - Cohorts (Logos)'!DR90</f>
        <v>0</v>
      </c>
    </row>
    <row r="363" spans="2:122" ht="15.75" customHeight="1">
      <c r="B363" s="195">
        <v>43525</v>
      </c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62">
        <f ca="1">BK159*'SaaS - Cohorts (Logos)'!BK91</f>
        <v>0</v>
      </c>
      <c r="BL363" s="62">
        <f ca="1">BL159*'SaaS - Cohorts (Logos)'!BL91</f>
        <v>0</v>
      </c>
      <c r="BM363" s="62">
        <f ca="1">BM159*'SaaS - Cohorts (Logos)'!BM91</f>
        <v>0</v>
      </c>
      <c r="BN363" s="62">
        <f ca="1">BN159*'SaaS - Cohorts (Logos)'!BN91</f>
        <v>0</v>
      </c>
      <c r="BO363" s="62">
        <f ca="1">BO159*'SaaS - Cohorts (Logos)'!BO91</f>
        <v>0</v>
      </c>
      <c r="BP363" s="62">
        <f ca="1">BP159*'SaaS - Cohorts (Logos)'!BP91</f>
        <v>0</v>
      </c>
      <c r="BQ363" s="62">
        <f ca="1">BQ159*'SaaS - Cohorts (Logos)'!BQ91</f>
        <v>0</v>
      </c>
      <c r="BR363" s="62">
        <f ca="1">BR159*'SaaS - Cohorts (Logos)'!BR91</f>
        <v>0</v>
      </c>
      <c r="BS363" s="62">
        <f ca="1">BS159*'SaaS - Cohorts (Logos)'!BS91</f>
        <v>0</v>
      </c>
      <c r="BT363" s="62">
        <f ca="1">BT159*'SaaS - Cohorts (Logos)'!BT91</f>
        <v>0</v>
      </c>
      <c r="BU363" s="62">
        <f ca="1">BU159*'SaaS - Cohorts (Logos)'!BU91</f>
        <v>0</v>
      </c>
      <c r="BV363" s="62">
        <f ca="1">BV159*'SaaS - Cohorts (Logos)'!BV91</f>
        <v>0</v>
      </c>
      <c r="BW363" s="62">
        <f ca="1">BW159*'SaaS - Cohorts (Logos)'!BW91</f>
        <v>0</v>
      </c>
      <c r="BX363" s="62">
        <f ca="1">BX159*'SaaS - Cohorts (Logos)'!BX91</f>
        <v>0</v>
      </c>
      <c r="BY363" s="62">
        <f ca="1">BY159*'SaaS - Cohorts (Logos)'!BY91</f>
        <v>0</v>
      </c>
      <c r="BZ363" s="62">
        <f ca="1">BZ159*'SaaS - Cohorts (Logos)'!BZ91</f>
        <v>0</v>
      </c>
      <c r="CA363" s="62">
        <f ca="1">CA159*'SaaS - Cohorts (Logos)'!CA91</f>
        <v>0</v>
      </c>
      <c r="CB363" s="62">
        <f ca="1">CB159*'SaaS - Cohorts (Logos)'!CB91</f>
        <v>0</v>
      </c>
      <c r="CC363" s="62">
        <f ca="1">CC159*'SaaS - Cohorts (Logos)'!CC91</f>
        <v>0</v>
      </c>
      <c r="CD363" s="62">
        <f ca="1">CD159*'SaaS - Cohorts (Logos)'!CD91</f>
        <v>0</v>
      </c>
      <c r="CE363" s="62">
        <f ca="1">CE159*'SaaS - Cohorts (Logos)'!CE91</f>
        <v>0</v>
      </c>
      <c r="CF363" s="62">
        <f ca="1">CF159*'SaaS - Cohorts (Logos)'!CF91</f>
        <v>0</v>
      </c>
      <c r="CG363" s="62">
        <f ca="1">CG159*'SaaS - Cohorts (Logos)'!CG91</f>
        <v>0</v>
      </c>
      <c r="CH363" s="62">
        <f ca="1">CH159*'SaaS - Cohorts (Logos)'!CH91</f>
        <v>0</v>
      </c>
      <c r="CI363" s="62">
        <f ca="1">CI159*'SaaS - Cohorts (Logos)'!CI91</f>
        <v>0</v>
      </c>
      <c r="CJ363" s="62">
        <f ca="1">CJ159*'SaaS - Cohorts (Logos)'!CJ91</f>
        <v>0</v>
      </c>
      <c r="CK363" s="62">
        <f ca="1">CK159*'SaaS - Cohorts (Logos)'!CK91</f>
        <v>0</v>
      </c>
      <c r="CL363" s="62">
        <f ca="1">CL159*'SaaS - Cohorts (Logos)'!CL91</f>
        <v>0</v>
      </c>
      <c r="CM363" s="62">
        <f ca="1">CM159*'SaaS - Cohorts (Logos)'!CM91</f>
        <v>0</v>
      </c>
      <c r="CN363" s="62">
        <f ca="1">CN159*'SaaS - Cohorts (Logos)'!CN91</f>
        <v>0</v>
      </c>
      <c r="CO363" s="62">
        <f ca="1">CO159*'SaaS - Cohorts (Logos)'!CO91</f>
        <v>0</v>
      </c>
      <c r="CP363" s="62">
        <f ca="1">CP159*'SaaS - Cohorts (Logos)'!CP91</f>
        <v>0</v>
      </c>
      <c r="CQ363" s="62">
        <f ca="1">CQ159*'SaaS - Cohorts (Logos)'!CQ91</f>
        <v>0</v>
      </c>
      <c r="CR363" s="62">
        <f ca="1">CR159*'SaaS - Cohorts (Logos)'!CR91</f>
        <v>0</v>
      </c>
      <c r="CS363" s="62">
        <f ca="1">CS159*'SaaS - Cohorts (Logos)'!CS91</f>
        <v>0</v>
      </c>
      <c r="CT363" s="62">
        <f ca="1">CT159*'SaaS - Cohorts (Logos)'!CT91</f>
        <v>0</v>
      </c>
      <c r="CU363" s="62">
        <f ca="1">CU159*'SaaS - Cohorts (Logos)'!CU91</f>
        <v>0</v>
      </c>
      <c r="CV363" s="62">
        <f ca="1">CV159*'SaaS - Cohorts (Logos)'!CV91</f>
        <v>0</v>
      </c>
      <c r="CW363" s="62">
        <f ca="1">CW159*'SaaS - Cohorts (Logos)'!CW91</f>
        <v>0</v>
      </c>
      <c r="CX363" s="62">
        <f ca="1">CX159*'SaaS - Cohorts (Logos)'!CX91</f>
        <v>0</v>
      </c>
      <c r="CY363" s="62">
        <f ca="1">CY159*'SaaS - Cohorts (Logos)'!CY91</f>
        <v>0</v>
      </c>
      <c r="CZ363" s="62">
        <f ca="1">CZ159*'SaaS - Cohorts (Logos)'!CZ91</f>
        <v>0</v>
      </c>
      <c r="DA363" s="62">
        <f ca="1">DA159*'SaaS - Cohorts (Logos)'!DA91</f>
        <v>0</v>
      </c>
      <c r="DB363" s="62">
        <f ca="1">DB159*'SaaS - Cohorts (Logos)'!DB91</f>
        <v>0</v>
      </c>
      <c r="DC363" s="62">
        <f ca="1">DC159*'SaaS - Cohorts (Logos)'!DC91</f>
        <v>0</v>
      </c>
      <c r="DD363" s="62">
        <f ca="1">DD159*'SaaS - Cohorts (Logos)'!DD91</f>
        <v>0</v>
      </c>
      <c r="DE363" s="62">
        <f ca="1">DE159*'SaaS - Cohorts (Logos)'!DE91</f>
        <v>0</v>
      </c>
      <c r="DF363" s="62">
        <f ca="1">DF159*'SaaS - Cohorts (Logos)'!DF91</f>
        <v>0</v>
      </c>
      <c r="DG363" s="62">
        <f ca="1">DG159*'SaaS - Cohorts (Logos)'!DG91</f>
        <v>0</v>
      </c>
      <c r="DH363" s="62">
        <f ca="1">DH159*'SaaS - Cohorts (Logos)'!DH91</f>
        <v>0</v>
      </c>
      <c r="DI363" s="62">
        <f ca="1">DI159*'SaaS - Cohorts (Logos)'!DI91</f>
        <v>0</v>
      </c>
      <c r="DJ363" s="62">
        <f ca="1">DJ159*'SaaS - Cohorts (Logos)'!DJ91</f>
        <v>0</v>
      </c>
      <c r="DK363" s="62">
        <f ca="1">DK159*'SaaS - Cohorts (Logos)'!DK91</f>
        <v>0</v>
      </c>
      <c r="DL363" s="62">
        <f ca="1">DL159*'SaaS - Cohorts (Logos)'!DL91</f>
        <v>0</v>
      </c>
      <c r="DM363" s="62">
        <f ca="1">DM159*'SaaS - Cohorts (Logos)'!DM91</f>
        <v>0</v>
      </c>
      <c r="DN363" s="62">
        <f ca="1">DN159*'SaaS - Cohorts (Logos)'!DN91</f>
        <v>0</v>
      </c>
      <c r="DO363" s="62">
        <f ca="1">DO159*'SaaS - Cohorts (Logos)'!DO91</f>
        <v>0</v>
      </c>
      <c r="DP363" s="62">
        <f ca="1">DP159*'SaaS - Cohorts (Logos)'!DP91</f>
        <v>0</v>
      </c>
      <c r="DQ363" s="62">
        <f ca="1">DQ159*'SaaS - Cohorts (Logos)'!DQ91</f>
        <v>0</v>
      </c>
      <c r="DR363" s="62">
        <f ca="1">DR159*'SaaS - Cohorts (Logos)'!DR91</f>
        <v>0</v>
      </c>
    </row>
    <row r="364" spans="2:122" ht="15.75" customHeight="1">
      <c r="B364" s="195">
        <v>43556</v>
      </c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62">
        <f ca="1">BK160*'SaaS - Cohorts (Logos)'!BK92</f>
        <v>0</v>
      </c>
      <c r="BL364" s="62">
        <f ca="1">BL160*'SaaS - Cohorts (Logos)'!BL92</f>
        <v>0</v>
      </c>
      <c r="BM364" s="62">
        <f ca="1">BM160*'SaaS - Cohorts (Logos)'!BM92</f>
        <v>0</v>
      </c>
      <c r="BN364" s="62">
        <f ca="1">BN160*'SaaS - Cohorts (Logos)'!BN92</f>
        <v>0</v>
      </c>
      <c r="BO364" s="62">
        <f ca="1">BO160*'SaaS - Cohorts (Logos)'!BO92</f>
        <v>0</v>
      </c>
      <c r="BP364" s="62">
        <f ca="1">BP160*'SaaS - Cohorts (Logos)'!BP92</f>
        <v>0</v>
      </c>
      <c r="BQ364" s="62">
        <f ca="1">BQ160*'SaaS - Cohorts (Logos)'!BQ92</f>
        <v>0</v>
      </c>
      <c r="BR364" s="62">
        <f ca="1">BR160*'SaaS - Cohorts (Logos)'!BR92</f>
        <v>0</v>
      </c>
      <c r="BS364" s="62">
        <f ca="1">BS160*'SaaS - Cohorts (Logos)'!BS92</f>
        <v>0</v>
      </c>
      <c r="BT364" s="62">
        <f ca="1">BT160*'SaaS - Cohorts (Logos)'!BT92</f>
        <v>0</v>
      </c>
      <c r="BU364" s="62">
        <f ca="1">BU160*'SaaS - Cohorts (Logos)'!BU92</f>
        <v>0</v>
      </c>
      <c r="BV364" s="62">
        <f ca="1">BV160*'SaaS - Cohorts (Logos)'!BV92</f>
        <v>0</v>
      </c>
      <c r="BW364" s="62">
        <f ca="1">BW160*'SaaS - Cohorts (Logos)'!BW92</f>
        <v>0</v>
      </c>
      <c r="BX364" s="62">
        <f ca="1">BX160*'SaaS - Cohorts (Logos)'!BX92</f>
        <v>0</v>
      </c>
      <c r="BY364" s="62">
        <f ca="1">BY160*'SaaS - Cohorts (Logos)'!BY92</f>
        <v>0</v>
      </c>
      <c r="BZ364" s="62">
        <f ca="1">BZ160*'SaaS - Cohorts (Logos)'!BZ92</f>
        <v>0</v>
      </c>
      <c r="CA364" s="62">
        <f ca="1">CA160*'SaaS - Cohorts (Logos)'!CA92</f>
        <v>0</v>
      </c>
      <c r="CB364" s="62">
        <f ca="1">CB160*'SaaS - Cohorts (Logos)'!CB92</f>
        <v>0</v>
      </c>
      <c r="CC364" s="62">
        <f ca="1">CC160*'SaaS - Cohorts (Logos)'!CC92</f>
        <v>0</v>
      </c>
      <c r="CD364" s="62">
        <f ca="1">CD160*'SaaS - Cohorts (Logos)'!CD92</f>
        <v>0</v>
      </c>
      <c r="CE364" s="62">
        <f ca="1">CE160*'SaaS - Cohorts (Logos)'!CE92</f>
        <v>0</v>
      </c>
      <c r="CF364" s="62">
        <f ca="1">CF160*'SaaS - Cohorts (Logos)'!CF92</f>
        <v>0</v>
      </c>
      <c r="CG364" s="62">
        <f ca="1">CG160*'SaaS - Cohorts (Logos)'!CG92</f>
        <v>0</v>
      </c>
      <c r="CH364" s="62">
        <f ca="1">CH160*'SaaS - Cohorts (Logos)'!CH92</f>
        <v>0</v>
      </c>
      <c r="CI364" s="62">
        <f ca="1">CI160*'SaaS - Cohorts (Logos)'!CI92</f>
        <v>0</v>
      </c>
      <c r="CJ364" s="62">
        <f ca="1">CJ160*'SaaS - Cohorts (Logos)'!CJ92</f>
        <v>0</v>
      </c>
      <c r="CK364" s="62">
        <f ca="1">CK160*'SaaS - Cohorts (Logos)'!CK92</f>
        <v>0</v>
      </c>
      <c r="CL364" s="62">
        <f ca="1">CL160*'SaaS - Cohorts (Logos)'!CL92</f>
        <v>0</v>
      </c>
      <c r="CM364" s="62">
        <f ca="1">CM160*'SaaS - Cohorts (Logos)'!CM92</f>
        <v>0</v>
      </c>
      <c r="CN364" s="62">
        <f ca="1">CN160*'SaaS - Cohorts (Logos)'!CN92</f>
        <v>0</v>
      </c>
      <c r="CO364" s="62">
        <f ca="1">CO160*'SaaS - Cohorts (Logos)'!CO92</f>
        <v>0</v>
      </c>
      <c r="CP364" s="62">
        <f ca="1">CP160*'SaaS - Cohorts (Logos)'!CP92</f>
        <v>0</v>
      </c>
      <c r="CQ364" s="62">
        <f ca="1">CQ160*'SaaS - Cohorts (Logos)'!CQ92</f>
        <v>0</v>
      </c>
      <c r="CR364" s="62">
        <f ca="1">CR160*'SaaS - Cohorts (Logos)'!CR92</f>
        <v>0</v>
      </c>
      <c r="CS364" s="62">
        <f ca="1">CS160*'SaaS - Cohorts (Logos)'!CS92</f>
        <v>0</v>
      </c>
      <c r="CT364" s="62">
        <f ca="1">CT160*'SaaS - Cohorts (Logos)'!CT92</f>
        <v>0</v>
      </c>
      <c r="CU364" s="62">
        <f ca="1">CU160*'SaaS - Cohorts (Logos)'!CU92</f>
        <v>0</v>
      </c>
      <c r="CV364" s="62">
        <f ca="1">CV160*'SaaS - Cohorts (Logos)'!CV92</f>
        <v>0</v>
      </c>
      <c r="CW364" s="62">
        <f ca="1">CW160*'SaaS - Cohorts (Logos)'!CW92</f>
        <v>0</v>
      </c>
      <c r="CX364" s="62">
        <f ca="1">CX160*'SaaS - Cohorts (Logos)'!CX92</f>
        <v>0</v>
      </c>
      <c r="CY364" s="62">
        <f ca="1">CY160*'SaaS - Cohorts (Logos)'!CY92</f>
        <v>0</v>
      </c>
      <c r="CZ364" s="62">
        <f ca="1">CZ160*'SaaS - Cohorts (Logos)'!CZ92</f>
        <v>0</v>
      </c>
      <c r="DA364" s="62">
        <f ca="1">DA160*'SaaS - Cohorts (Logos)'!DA92</f>
        <v>0</v>
      </c>
      <c r="DB364" s="62">
        <f ca="1">DB160*'SaaS - Cohorts (Logos)'!DB92</f>
        <v>0</v>
      </c>
      <c r="DC364" s="62">
        <f ca="1">DC160*'SaaS - Cohorts (Logos)'!DC92</f>
        <v>0</v>
      </c>
      <c r="DD364" s="62">
        <f ca="1">DD160*'SaaS - Cohorts (Logos)'!DD92</f>
        <v>0</v>
      </c>
      <c r="DE364" s="62">
        <f ca="1">DE160*'SaaS - Cohorts (Logos)'!DE92</f>
        <v>0</v>
      </c>
      <c r="DF364" s="62">
        <f ca="1">DF160*'SaaS - Cohorts (Logos)'!DF92</f>
        <v>0</v>
      </c>
      <c r="DG364" s="62">
        <f ca="1">DG160*'SaaS - Cohorts (Logos)'!DG92</f>
        <v>0</v>
      </c>
      <c r="DH364" s="62">
        <f ca="1">DH160*'SaaS - Cohorts (Logos)'!DH92</f>
        <v>0</v>
      </c>
      <c r="DI364" s="62">
        <f ca="1">DI160*'SaaS - Cohorts (Logos)'!DI92</f>
        <v>0</v>
      </c>
      <c r="DJ364" s="62">
        <f ca="1">DJ160*'SaaS - Cohorts (Logos)'!DJ92</f>
        <v>0</v>
      </c>
      <c r="DK364" s="62">
        <f ca="1">DK160*'SaaS - Cohorts (Logos)'!DK92</f>
        <v>0</v>
      </c>
      <c r="DL364" s="62">
        <f ca="1">DL160*'SaaS - Cohorts (Logos)'!DL92</f>
        <v>0</v>
      </c>
      <c r="DM364" s="62">
        <f ca="1">DM160*'SaaS - Cohorts (Logos)'!DM92</f>
        <v>0</v>
      </c>
      <c r="DN364" s="62">
        <f ca="1">DN160*'SaaS - Cohorts (Logos)'!DN92</f>
        <v>0</v>
      </c>
      <c r="DO364" s="62">
        <f ca="1">DO160*'SaaS - Cohorts (Logos)'!DO92</f>
        <v>0</v>
      </c>
      <c r="DP364" s="62">
        <f ca="1">DP160*'SaaS - Cohorts (Logos)'!DP92</f>
        <v>0</v>
      </c>
      <c r="DQ364" s="62">
        <f ca="1">DQ160*'SaaS - Cohorts (Logos)'!DQ92</f>
        <v>0</v>
      </c>
      <c r="DR364" s="62">
        <f ca="1">DR160*'SaaS - Cohorts (Logos)'!DR92</f>
        <v>0</v>
      </c>
    </row>
    <row r="365" spans="2:122" ht="15.75" customHeight="1">
      <c r="B365" s="195">
        <v>43586</v>
      </c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62">
        <f ca="1">BK161*'SaaS - Cohorts (Logos)'!BK93</f>
        <v>0</v>
      </c>
      <c r="BL365" s="62">
        <f ca="1">BL161*'SaaS - Cohorts (Logos)'!BL93</f>
        <v>0</v>
      </c>
      <c r="BM365" s="62">
        <f ca="1">BM161*'SaaS - Cohorts (Logos)'!BM93</f>
        <v>0</v>
      </c>
      <c r="BN365" s="62">
        <f ca="1">BN161*'SaaS - Cohorts (Logos)'!BN93</f>
        <v>0</v>
      </c>
      <c r="BO365" s="62">
        <f ca="1">BO161*'SaaS - Cohorts (Logos)'!BO93</f>
        <v>0</v>
      </c>
      <c r="BP365" s="62">
        <f ca="1">BP161*'SaaS - Cohorts (Logos)'!BP93</f>
        <v>0</v>
      </c>
      <c r="BQ365" s="62">
        <f ca="1">BQ161*'SaaS - Cohorts (Logos)'!BQ93</f>
        <v>0</v>
      </c>
      <c r="BR365" s="62">
        <f ca="1">BR161*'SaaS - Cohorts (Logos)'!BR93</f>
        <v>0</v>
      </c>
      <c r="BS365" s="62">
        <f ca="1">BS161*'SaaS - Cohorts (Logos)'!BS93</f>
        <v>0</v>
      </c>
      <c r="BT365" s="62">
        <f ca="1">BT161*'SaaS - Cohorts (Logos)'!BT93</f>
        <v>0</v>
      </c>
      <c r="BU365" s="62">
        <f ca="1">BU161*'SaaS - Cohorts (Logos)'!BU93</f>
        <v>0</v>
      </c>
      <c r="BV365" s="62">
        <f ca="1">BV161*'SaaS - Cohorts (Logos)'!BV93</f>
        <v>0</v>
      </c>
      <c r="BW365" s="62">
        <f ca="1">BW161*'SaaS - Cohorts (Logos)'!BW93</f>
        <v>0</v>
      </c>
      <c r="BX365" s="62">
        <f ca="1">BX161*'SaaS - Cohorts (Logos)'!BX93</f>
        <v>0</v>
      </c>
      <c r="BY365" s="62">
        <f ca="1">BY161*'SaaS - Cohorts (Logos)'!BY93</f>
        <v>0</v>
      </c>
      <c r="BZ365" s="62">
        <f ca="1">BZ161*'SaaS - Cohorts (Logos)'!BZ93</f>
        <v>0</v>
      </c>
      <c r="CA365" s="62">
        <f ca="1">CA161*'SaaS - Cohorts (Logos)'!CA93</f>
        <v>0</v>
      </c>
      <c r="CB365" s="62">
        <f ca="1">CB161*'SaaS - Cohorts (Logos)'!CB93</f>
        <v>0</v>
      </c>
      <c r="CC365" s="62">
        <f ca="1">CC161*'SaaS - Cohorts (Logos)'!CC93</f>
        <v>0</v>
      </c>
      <c r="CD365" s="62">
        <f ca="1">CD161*'SaaS - Cohorts (Logos)'!CD93</f>
        <v>0</v>
      </c>
      <c r="CE365" s="62">
        <f ca="1">CE161*'SaaS - Cohorts (Logos)'!CE93</f>
        <v>0</v>
      </c>
      <c r="CF365" s="62">
        <f ca="1">CF161*'SaaS - Cohorts (Logos)'!CF93</f>
        <v>0</v>
      </c>
      <c r="CG365" s="62">
        <f ca="1">CG161*'SaaS - Cohorts (Logos)'!CG93</f>
        <v>0</v>
      </c>
      <c r="CH365" s="62">
        <f ca="1">CH161*'SaaS - Cohorts (Logos)'!CH93</f>
        <v>0</v>
      </c>
      <c r="CI365" s="62">
        <f ca="1">CI161*'SaaS - Cohorts (Logos)'!CI93</f>
        <v>0</v>
      </c>
      <c r="CJ365" s="62">
        <f ca="1">CJ161*'SaaS - Cohorts (Logos)'!CJ93</f>
        <v>0</v>
      </c>
      <c r="CK365" s="62">
        <f ca="1">CK161*'SaaS - Cohorts (Logos)'!CK93</f>
        <v>0</v>
      </c>
      <c r="CL365" s="62">
        <f ca="1">CL161*'SaaS - Cohorts (Logos)'!CL93</f>
        <v>0</v>
      </c>
      <c r="CM365" s="62">
        <f ca="1">CM161*'SaaS - Cohorts (Logos)'!CM93</f>
        <v>0</v>
      </c>
      <c r="CN365" s="62">
        <f ca="1">CN161*'SaaS - Cohorts (Logos)'!CN93</f>
        <v>0</v>
      </c>
      <c r="CO365" s="62">
        <f ca="1">CO161*'SaaS - Cohorts (Logos)'!CO93</f>
        <v>0</v>
      </c>
      <c r="CP365" s="62">
        <f ca="1">CP161*'SaaS - Cohorts (Logos)'!CP93</f>
        <v>0</v>
      </c>
      <c r="CQ365" s="62">
        <f ca="1">CQ161*'SaaS - Cohorts (Logos)'!CQ93</f>
        <v>0</v>
      </c>
      <c r="CR365" s="62">
        <f ca="1">CR161*'SaaS - Cohorts (Logos)'!CR93</f>
        <v>0</v>
      </c>
      <c r="CS365" s="62">
        <f ca="1">CS161*'SaaS - Cohorts (Logos)'!CS93</f>
        <v>0</v>
      </c>
      <c r="CT365" s="62">
        <f ca="1">CT161*'SaaS - Cohorts (Logos)'!CT93</f>
        <v>0</v>
      </c>
      <c r="CU365" s="62">
        <f ca="1">CU161*'SaaS - Cohorts (Logos)'!CU93</f>
        <v>0</v>
      </c>
      <c r="CV365" s="62">
        <f ca="1">CV161*'SaaS - Cohorts (Logos)'!CV93</f>
        <v>0</v>
      </c>
      <c r="CW365" s="62">
        <f ca="1">CW161*'SaaS - Cohorts (Logos)'!CW93</f>
        <v>0</v>
      </c>
      <c r="CX365" s="62">
        <f ca="1">CX161*'SaaS - Cohorts (Logos)'!CX93</f>
        <v>0</v>
      </c>
      <c r="CY365" s="62">
        <f ca="1">CY161*'SaaS - Cohorts (Logos)'!CY93</f>
        <v>0</v>
      </c>
      <c r="CZ365" s="62">
        <f ca="1">CZ161*'SaaS - Cohorts (Logos)'!CZ93</f>
        <v>0</v>
      </c>
      <c r="DA365" s="62">
        <f ca="1">DA161*'SaaS - Cohorts (Logos)'!DA93</f>
        <v>0</v>
      </c>
      <c r="DB365" s="62">
        <f ca="1">DB161*'SaaS - Cohorts (Logos)'!DB93</f>
        <v>0</v>
      </c>
      <c r="DC365" s="62">
        <f ca="1">DC161*'SaaS - Cohorts (Logos)'!DC93</f>
        <v>0</v>
      </c>
      <c r="DD365" s="62">
        <f ca="1">DD161*'SaaS - Cohorts (Logos)'!DD93</f>
        <v>0</v>
      </c>
      <c r="DE365" s="62">
        <f ca="1">DE161*'SaaS - Cohorts (Logos)'!DE93</f>
        <v>0</v>
      </c>
      <c r="DF365" s="62">
        <f ca="1">DF161*'SaaS - Cohorts (Logos)'!DF93</f>
        <v>0</v>
      </c>
      <c r="DG365" s="62">
        <f ca="1">DG161*'SaaS - Cohorts (Logos)'!DG93</f>
        <v>0</v>
      </c>
      <c r="DH365" s="62">
        <f ca="1">DH161*'SaaS - Cohorts (Logos)'!DH93</f>
        <v>0</v>
      </c>
      <c r="DI365" s="62">
        <f ca="1">DI161*'SaaS - Cohorts (Logos)'!DI93</f>
        <v>0</v>
      </c>
      <c r="DJ365" s="62">
        <f ca="1">DJ161*'SaaS - Cohorts (Logos)'!DJ93</f>
        <v>0</v>
      </c>
      <c r="DK365" s="62">
        <f ca="1">DK161*'SaaS - Cohorts (Logos)'!DK93</f>
        <v>0</v>
      </c>
      <c r="DL365" s="62">
        <f ca="1">DL161*'SaaS - Cohorts (Logos)'!DL93</f>
        <v>0</v>
      </c>
      <c r="DM365" s="62">
        <f ca="1">DM161*'SaaS - Cohorts (Logos)'!DM93</f>
        <v>0</v>
      </c>
      <c r="DN365" s="62">
        <f ca="1">DN161*'SaaS - Cohorts (Logos)'!DN93</f>
        <v>0</v>
      </c>
      <c r="DO365" s="62">
        <f ca="1">DO161*'SaaS - Cohorts (Logos)'!DO93</f>
        <v>0</v>
      </c>
      <c r="DP365" s="62">
        <f ca="1">DP161*'SaaS - Cohorts (Logos)'!DP93</f>
        <v>0</v>
      </c>
      <c r="DQ365" s="62">
        <f ca="1">DQ161*'SaaS - Cohorts (Logos)'!DQ93</f>
        <v>0</v>
      </c>
      <c r="DR365" s="62">
        <f ca="1">DR161*'SaaS - Cohorts (Logos)'!DR93</f>
        <v>0</v>
      </c>
    </row>
    <row r="366" spans="2:122" ht="15.75" customHeight="1">
      <c r="B366" s="195">
        <v>43617</v>
      </c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62">
        <f ca="1">BK162*'SaaS - Cohorts (Logos)'!BK94</f>
        <v>0</v>
      </c>
      <c r="BL366" s="62">
        <f ca="1">BL162*'SaaS - Cohorts (Logos)'!BL94</f>
        <v>0</v>
      </c>
      <c r="BM366" s="62">
        <f ca="1">BM162*'SaaS - Cohorts (Logos)'!BM94</f>
        <v>0</v>
      </c>
      <c r="BN366" s="62">
        <f ca="1">BN162*'SaaS - Cohorts (Logos)'!BN94</f>
        <v>0</v>
      </c>
      <c r="BO366" s="62">
        <f ca="1">BO162*'SaaS - Cohorts (Logos)'!BO94</f>
        <v>0</v>
      </c>
      <c r="BP366" s="62">
        <f ca="1">BP162*'SaaS - Cohorts (Logos)'!BP94</f>
        <v>0</v>
      </c>
      <c r="BQ366" s="62">
        <f ca="1">BQ162*'SaaS - Cohorts (Logos)'!BQ94</f>
        <v>0</v>
      </c>
      <c r="BR366" s="62">
        <f ca="1">BR162*'SaaS - Cohorts (Logos)'!BR94</f>
        <v>0</v>
      </c>
      <c r="BS366" s="62">
        <f ca="1">BS162*'SaaS - Cohorts (Logos)'!BS94</f>
        <v>0</v>
      </c>
      <c r="BT366" s="62">
        <f ca="1">BT162*'SaaS - Cohorts (Logos)'!BT94</f>
        <v>0</v>
      </c>
      <c r="BU366" s="62">
        <f ca="1">BU162*'SaaS - Cohorts (Logos)'!BU94</f>
        <v>0</v>
      </c>
      <c r="BV366" s="62">
        <f ca="1">BV162*'SaaS - Cohorts (Logos)'!BV94</f>
        <v>0</v>
      </c>
      <c r="BW366" s="62">
        <f ca="1">BW162*'SaaS - Cohorts (Logos)'!BW94</f>
        <v>0</v>
      </c>
      <c r="BX366" s="62">
        <f ca="1">BX162*'SaaS - Cohorts (Logos)'!BX94</f>
        <v>0</v>
      </c>
      <c r="BY366" s="62">
        <f ca="1">BY162*'SaaS - Cohorts (Logos)'!BY94</f>
        <v>0</v>
      </c>
      <c r="BZ366" s="62">
        <f ca="1">BZ162*'SaaS - Cohorts (Logos)'!BZ94</f>
        <v>0</v>
      </c>
      <c r="CA366" s="62">
        <f ca="1">CA162*'SaaS - Cohorts (Logos)'!CA94</f>
        <v>0</v>
      </c>
      <c r="CB366" s="62">
        <f ca="1">CB162*'SaaS - Cohorts (Logos)'!CB94</f>
        <v>0</v>
      </c>
      <c r="CC366" s="62">
        <f ca="1">CC162*'SaaS - Cohorts (Logos)'!CC94</f>
        <v>0</v>
      </c>
      <c r="CD366" s="62">
        <f ca="1">CD162*'SaaS - Cohorts (Logos)'!CD94</f>
        <v>0</v>
      </c>
      <c r="CE366" s="62">
        <f ca="1">CE162*'SaaS - Cohorts (Logos)'!CE94</f>
        <v>0</v>
      </c>
      <c r="CF366" s="62">
        <f ca="1">CF162*'SaaS - Cohorts (Logos)'!CF94</f>
        <v>0</v>
      </c>
      <c r="CG366" s="62">
        <f ca="1">CG162*'SaaS - Cohorts (Logos)'!CG94</f>
        <v>0</v>
      </c>
      <c r="CH366" s="62">
        <f ca="1">CH162*'SaaS - Cohorts (Logos)'!CH94</f>
        <v>0</v>
      </c>
      <c r="CI366" s="62">
        <f ca="1">CI162*'SaaS - Cohorts (Logos)'!CI94</f>
        <v>0</v>
      </c>
      <c r="CJ366" s="62">
        <f ca="1">CJ162*'SaaS - Cohorts (Logos)'!CJ94</f>
        <v>0</v>
      </c>
      <c r="CK366" s="62">
        <f ca="1">CK162*'SaaS - Cohorts (Logos)'!CK94</f>
        <v>0</v>
      </c>
      <c r="CL366" s="62">
        <f ca="1">CL162*'SaaS - Cohorts (Logos)'!CL94</f>
        <v>0</v>
      </c>
      <c r="CM366" s="62">
        <f ca="1">CM162*'SaaS - Cohorts (Logos)'!CM94</f>
        <v>0</v>
      </c>
      <c r="CN366" s="62">
        <f ca="1">CN162*'SaaS - Cohorts (Logos)'!CN94</f>
        <v>0</v>
      </c>
      <c r="CO366" s="62">
        <f ca="1">CO162*'SaaS - Cohorts (Logos)'!CO94</f>
        <v>0</v>
      </c>
      <c r="CP366" s="62">
        <f ca="1">CP162*'SaaS - Cohorts (Logos)'!CP94</f>
        <v>0</v>
      </c>
      <c r="CQ366" s="62">
        <f ca="1">CQ162*'SaaS - Cohorts (Logos)'!CQ94</f>
        <v>0</v>
      </c>
      <c r="CR366" s="62">
        <f ca="1">CR162*'SaaS - Cohorts (Logos)'!CR94</f>
        <v>0</v>
      </c>
      <c r="CS366" s="62">
        <f ca="1">CS162*'SaaS - Cohorts (Logos)'!CS94</f>
        <v>0</v>
      </c>
      <c r="CT366" s="62">
        <f ca="1">CT162*'SaaS - Cohorts (Logos)'!CT94</f>
        <v>0</v>
      </c>
      <c r="CU366" s="62">
        <f ca="1">CU162*'SaaS - Cohorts (Logos)'!CU94</f>
        <v>0</v>
      </c>
      <c r="CV366" s="62">
        <f ca="1">CV162*'SaaS - Cohorts (Logos)'!CV94</f>
        <v>0</v>
      </c>
      <c r="CW366" s="62">
        <f ca="1">CW162*'SaaS - Cohorts (Logos)'!CW94</f>
        <v>0</v>
      </c>
      <c r="CX366" s="62">
        <f ca="1">CX162*'SaaS - Cohorts (Logos)'!CX94</f>
        <v>0</v>
      </c>
      <c r="CY366" s="62">
        <f ca="1">CY162*'SaaS - Cohorts (Logos)'!CY94</f>
        <v>0</v>
      </c>
      <c r="CZ366" s="62">
        <f ca="1">CZ162*'SaaS - Cohorts (Logos)'!CZ94</f>
        <v>0</v>
      </c>
      <c r="DA366" s="62">
        <f ca="1">DA162*'SaaS - Cohorts (Logos)'!DA94</f>
        <v>0</v>
      </c>
      <c r="DB366" s="62">
        <f ca="1">DB162*'SaaS - Cohorts (Logos)'!DB94</f>
        <v>0</v>
      </c>
      <c r="DC366" s="62">
        <f ca="1">DC162*'SaaS - Cohorts (Logos)'!DC94</f>
        <v>0</v>
      </c>
      <c r="DD366" s="62">
        <f ca="1">DD162*'SaaS - Cohorts (Logos)'!DD94</f>
        <v>0</v>
      </c>
      <c r="DE366" s="62">
        <f ca="1">DE162*'SaaS - Cohorts (Logos)'!DE94</f>
        <v>0</v>
      </c>
      <c r="DF366" s="62">
        <f ca="1">DF162*'SaaS - Cohorts (Logos)'!DF94</f>
        <v>0</v>
      </c>
      <c r="DG366" s="62">
        <f ca="1">DG162*'SaaS - Cohorts (Logos)'!DG94</f>
        <v>0</v>
      </c>
      <c r="DH366" s="62">
        <f ca="1">DH162*'SaaS - Cohorts (Logos)'!DH94</f>
        <v>0</v>
      </c>
      <c r="DI366" s="62">
        <f ca="1">DI162*'SaaS - Cohorts (Logos)'!DI94</f>
        <v>0</v>
      </c>
      <c r="DJ366" s="62">
        <f ca="1">DJ162*'SaaS - Cohorts (Logos)'!DJ94</f>
        <v>0</v>
      </c>
      <c r="DK366" s="62">
        <f ca="1">DK162*'SaaS - Cohorts (Logos)'!DK94</f>
        <v>0</v>
      </c>
      <c r="DL366" s="62">
        <f ca="1">DL162*'SaaS - Cohorts (Logos)'!DL94</f>
        <v>0</v>
      </c>
      <c r="DM366" s="62">
        <f ca="1">DM162*'SaaS - Cohorts (Logos)'!DM94</f>
        <v>0</v>
      </c>
      <c r="DN366" s="62">
        <f ca="1">DN162*'SaaS - Cohorts (Logos)'!DN94</f>
        <v>0</v>
      </c>
      <c r="DO366" s="62">
        <f ca="1">DO162*'SaaS - Cohorts (Logos)'!DO94</f>
        <v>0</v>
      </c>
      <c r="DP366" s="62">
        <f ca="1">DP162*'SaaS - Cohorts (Logos)'!DP94</f>
        <v>0</v>
      </c>
      <c r="DQ366" s="62">
        <f ca="1">DQ162*'SaaS - Cohorts (Logos)'!DQ94</f>
        <v>0</v>
      </c>
      <c r="DR366" s="62">
        <f ca="1">DR162*'SaaS - Cohorts (Logos)'!DR94</f>
        <v>0</v>
      </c>
    </row>
    <row r="367" spans="2:122" ht="15.75" customHeight="1">
      <c r="B367" s="195">
        <v>43647</v>
      </c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62">
        <f ca="1">BK163*'SaaS - Cohorts (Logos)'!BK95</f>
        <v>0</v>
      </c>
      <c r="BL367" s="62">
        <f ca="1">BL163*'SaaS - Cohorts (Logos)'!BL95</f>
        <v>0</v>
      </c>
      <c r="BM367" s="62">
        <f ca="1">BM163*'SaaS - Cohorts (Logos)'!BM95</f>
        <v>0</v>
      </c>
      <c r="BN367" s="62">
        <f ca="1">BN163*'SaaS - Cohorts (Logos)'!BN95</f>
        <v>0</v>
      </c>
      <c r="BO367" s="62">
        <f ca="1">BO163*'SaaS - Cohorts (Logos)'!BO95</f>
        <v>0</v>
      </c>
      <c r="BP367" s="62">
        <f ca="1">BP163*'SaaS - Cohorts (Logos)'!BP95</f>
        <v>0</v>
      </c>
      <c r="BQ367" s="62">
        <f ca="1">BQ163*'SaaS - Cohorts (Logos)'!BQ95</f>
        <v>0</v>
      </c>
      <c r="BR367" s="62">
        <f ca="1">BR163*'SaaS - Cohorts (Logos)'!BR95</f>
        <v>0</v>
      </c>
      <c r="BS367" s="62">
        <f ca="1">BS163*'SaaS - Cohorts (Logos)'!BS95</f>
        <v>0</v>
      </c>
      <c r="BT367" s="62">
        <f ca="1">BT163*'SaaS - Cohorts (Logos)'!BT95</f>
        <v>0</v>
      </c>
      <c r="BU367" s="62">
        <f ca="1">BU163*'SaaS - Cohorts (Logos)'!BU95</f>
        <v>0</v>
      </c>
      <c r="BV367" s="62">
        <f ca="1">BV163*'SaaS - Cohorts (Logos)'!BV95</f>
        <v>0</v>
      </c>
      <c r="BW367" s="62">
        <f ca="1">BW163*'SaaS - Cohorts (Logos)'!BW95</f>
        <v>0</v>
      </c>
      <c r="BX367" s="62">
        <f ca="1">BX163*'SaaS - Cohorts (Logos)'!BX95</f>
        <v>0</v>
      </c>
      <c r="BY367" s="62">
        <f ca="1">BY163*'SaaS - Cohorts (Logos)'!BY95</f>
        <v>0</v>
      </c>
      <c r="BZ367" s="62">
        <f ca="1">BZ163*'SaaS - Cohorts (Logos)'!BZ95</f>
        <v>0</v>
      </c>
      <c r="CA367" s="62">
        <f ca="1">CA163*'SaaS - Cohorts (Logos)'!CA95</f>
        <v>0</v>
      </c>
      <c r="CB367" s="62">
        <f ca="1">CB163*'SaaS - Cohorts (Logos)'!CB95</f>
        <v>0</v>
      </c>
      <c r="CC367" s="62">
        <f ca="1">CC163*'SaaS - Cohorts (Logos)'!CC95</f>
        <v>0</v>
      </c>
      <c r="CD367" s="62">
        <f ca="1">CD163*'SaaS - Cohorts (Logos)'!CD95</f>
        <v>0</v>
      </c>
      <c r="CE367" s="62">
        <f ca="1">CE163*'SaaS - Cohorts (Logos)'!CE95</f>
        <v>0</v>
      </c>
      <c r="CF367" s="62">
        <f ca="1">CF163*'SaaS - Cohorts (Logos)'!CF95</f>
        <v>0</v>
      </c>
      <c r="CG367" s="62">
        <f ca="1">CG163*'SaaS - Cohorts (Logos)'!CG95</f>
        <v>0</v>
      </c>
      <c r="CH367" s="62">
        <f ca="1">CH163*'SaaS - Cohorts (Logos)'!CH95</f>
        <v>0</v>
      </c>
      <c r="CI367" s="62">
        <f ca="1">CI163*'SaaS - Cohorts (Logos)'!CI95</f>
        <v>0</v>
      </c>
      <c r="CJ367" s="62">
        <f ca="1">CJ163*'SaaS - Cohorts (Logos)'!CJ95</f>
        <v>0</v>
      </c>
      <c r="CK367" s="62">
        <f ca="1">CK163*'SaaS - Cohorts (Logos)'!CK95</f>
        <v>0</v>
      </c>
      <c r="CL367" s="62">
        <f ca="1">CL163*'SaaS - Cohorts (Logos)'!CL95</f>
        <v>0</v>
      </c>
      <c r="CM367" s="62">
        <f ca="1">CM163*'SaaS - Cohorts (Logos)'!CM95</f>
        <v>0</v>
      </c>
      <c r="CN367" s="62">
        <f ca="1">CN163*'SaaS - Cohorts (Logos)'!CN95</f>
        <v>0</v>
      </c>
      <c r="CO367" s="62">
        <f ca="1">CO163*'SaaS - Cohorts (Logos)'!CO95</f>
        <v>0</v>
      </c>
      <c r="CP367" s="62">
        <f ca="1">CP163*'SaaS - Cohorts (Logos)'!CP95</f>
        <v>0</v>
      </c>
      <c r="CQ367" s="62">
        <f ca="1">CQ163*'SaaS - Cohorts (Logos)'!CQ95</f>
        <v>0</v>
      </c>
      <c r="CR367" s="62">
        <f ca="1">CR163*'SaaS - Cohorts (Logos)'!CR95</f>
        <v>0</v>
      </c>
      <c r="CS367" s="62">
        <f ca="1">CS163*'SaaS - Cohorts (Logos)'!CS95</f>
        <v>0</v>
      </c>
      <c r="CT367" s="62">
        <f ca="1">CT163*'SaaS - Cohorts (Logos)'!CT95</f>
        <v>0</v>
      </c>
      <c r="CU367" s="62">
        <f ca="1">CU163*'SaaS - Cohorts (Logos)'!CU95</f>
        <v>0</v>
      </c>
      <c r="CV367" s="62">
        <f ca="1">CV163*'SaaS - Cohorts (Logos)'!CV95</f>
        <v>0</v>
      </c>
      <c r="CW367" s="62">
        <f ca="1">CW163*'SaaS - Cohorts (Logos)'!CW95</f>
        <v>0</v>
      </c>
      <c r="CX367" s="62">
        <f ca="1">CX163*'SaaS - Cohorts (Logos)'!CX95</f>
        <v>0</v>
      </c>
      <c r="CY367" s="62">
        <f ca="1">CY163*'SaaS - Cohorts (Logos)'!CY95</f>
        <v>0</v>
      </c>
      <c r="CZ367" s="62">
        <f ca="1">CZ163*'SaaS - Cohorts (Logos)'!CZ95</f>
        <v>0</v>
      </c>
      <c r="DA367" s="62">
        <f ca="1">DA163*'SaaS - Cohorts (Logos)'!DA95</f>
        <v>0</v>
      </c>
      <c r="DB367" s="62">
        <f ca="1">DB163*'SaaS - Cohorts (Logos)'!DB95</f>
        <v>0</v>
      </c>
      <c r="DC367" s="62">
        <f ca="1">DC163*'SaaS - Cohorts (Logos)'!DC95</f>
        <v>0</v>
      </c>
      <c r="DD367" s="62">
        <f ca="1">DD163*'SaaS - Cohorts (Logos)'!DD95</f>
        <v>0</v>
      </c>
      <c r="DE367" s="62">
        <f ca="1">DE163*'SaaS - Cohorts (Logos)'!DE95</f>
        <v>0</v>
      </c>
      <c r="DF367" s="62">
        <f ca="1">DF163*'SaaS - Cohorts (Logos)'!DF95</f>
        <v>0</v>
      </c>
      <c r="DG367" s="62">
        <f ca="1">DG163*'SaaS - Cohorts (Logos)'!DG95</f>
        <v>0</v>
      </c>
      <c r="DH367" s="62">
        <f ca="1">DH163*'SaaS - Cohorts (Logos)'!DH95</f>
        <v>0</v>
      </c>
      <c r="DI367" s="62">
        <f ca="1">DI163*'SaaS - Cohorts (Logos)'!DI95</f>
        <v>0</v>
      </c>
      <c r="DJ367" s="62">
        <f ca="1">DJ163*'SaaS - Cohorts (Logos)'!DJ95</f>
        <v>0</v>
      </c>
      <c r="DK367" s="62">
        <f ca="1">DK163*'SaaS - Cohorts (Logos)'!DK95</f>
        <v>0</v>
      </c>
      <c r="DL367" s="62">
        <f ca="1">DL163*'SaaS - Cohorts (Logos)'!DL95</f>
        <v>0</v>
      </c>
      <c r="DM367" s="62">
        <f ca="1">DM163*'SaaS - Cohorts (Logos)'!DM95</f>
        <v>0</v>
      </c>
      <c r="DN367" s="62">
        <f ca="1">DN163*'SaaS - Cohorts (Logos)'!DN95</f>
        <v>0</v>
      </c>
      <c r="DO367" s="62">
        <f ca="1">DO163*'SaaS - Cohorts (Logos)'!DO95</f>
        <v>0</v>
      </c>
      <c r="DP367" s="62">
        <f ca="1">DP163*'SaaS - Cohorts (Logos)'!DP95</f>
        <v>0</v>
      </c>
      <c r="DQ367" s="62">
        <f ca="1">DQ163*'SaaS - Cohorts (Logos)'!DQ95</f>
        <v>0</v>
      </c>
      <c r="DR367" s="62">
        <f ca="1">DR163*'SaaS - Cohorts (Logos)'!DR95</f>
        <v>0</v>
      </c>
    </row>
    <row r="368" spans="2:122" ht="15.75" customHeight="1">
      <c r="B368" s="195">
        <v>43678</v>
      </c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62">
        <f ca="1">BK164*'SaaS - Cohorts (Logos)'!BK96</f>
        <v>0</v>
      </c>
      <c r="BL368" s="62">
        <f ca="1">BL164*'SaaS - Cohorts (Logos)'!BL96</f>
        <v>0</v>
      </c>
      <c r="BM368" s="62">
        <f ca="1">BM164*'SaaS - Cohorts (Logos)'!BM96</f>
        <v>0</v>
      </c>
      <c r="BN368" s="62">
        <f ca="1">BN164*'SaaS - Cohorts (Logos)'!BN96</f>
        <v>0</v>
      </c>
      <c r="BO368" s="62">
        <f ca="1">BO164*'SaaS - Cohorts (Logos)'!BO96</f>
        <v>0</v>
      </c>
      <c r="BP368" s="62">
        <f ca="1">BP164*'SaaS - Cohorts (Logos)'!BP96</f>
        <v>0</v>
      </c>
      <c r="BQ368" s="62">
        <f ca="1">BQ164*'SaaS - Cohorts (Logos)'!BQ96</f>
        <v>0</v>
      </c>
      <c r="BR368" s="62">
        <f ca="1">BR164*'SaaS - Cohorts (Logos)'!BR96</f>
        <v>0</v>
      </c>
      <c r="BS368" s="62">
        <f ca="1">BS164*'SaaS - Cohorts (Logos)'!BS96</f>
        <v>0</v>
      </c>
      <c r="BT368" s="62">
        <f ca="1">BT164*'SaaS - Cohorts (Logos)'!BT96</f>
        <v>0</v>
      </c>
      <c r="BU368" s="62">
        <f ca="1">BU164*'SaaS - Cohorts (Logos)'!BU96</f>
        <v>0</v>
      </c>
      <c r="BV368" s="62">
        <f ca="1">BV164*'SaaS - Cohorts (Logos)'!BV96</f>
        <v>0</v>
      </c>
      <c r="BW368" s="62">
        <f ca="1">BW164*'SaaS - Cohorts (Logos)'!BW96</f>
        <v>0</v>
      </c>
      <c r="BX368" s="62">
        <f ca="1">BX164*'SaaS - Cohorts (Logos)'!BX96</f>
        <v>0</v>
      </c>
      <c r="BY368" s="62">
        <f ca="1">BY164*'SaaS - Cohorts (Logos)'!BY96</f>
        <v>0</v>
      </c>
      <c r="BZ368" s="62">
        <f ca="1">BZ164*'SaaS - Cohorts (Logos)'!BZ96</f>
        <v>0</v>
      </c>
      <c r="CA368" s="62">
        <f ca="1">CA164*'SaaS - Cohorts (Logos)'!CA96</f>
        <v>0</v>
      </c>
      <c r="CB368" s="62">
        <f ca="1">CB164*'SaaS - Cohorts (Logos)'!CB96</f>
        <v>0</v>
      </c>
      <c r="CC368" s="62">
        <f ca="1">CC164*'SaaS - Cohorts (Logos)'!CC96</f>
        <v>0</v>
      </c>
      <c r="CD368" s="62">
        <f ca="1">CD164*'SaaS - Cohorts (Logos)'!CD96</f>
        <v>0</v>
      </c>
      <c r="CE368" s="62">
        <f ca="1">CE164*'SaaS - Cohorts (Logos)'!CE96</f>
        <v>0</v>
      </c>
      <c r="CF368" s="62">
        <f ca="1">CF164*'SaaS - Cohorts (Logos)'!CF96</f>
        <v>0</v>
      </c>
      <c r="CG368" s="62">
        <f ca="1">CG164*'SaaS - Cohorts (Logos)'!CG96</f>
        <v>0</v>
      </c>
      <c r="CH368" s="62">
        <f ca="1">CH164*'SaaS - Cohorts (Logos)'!CH96</f>
        <v>0</v>
      </c>
      <c r="CI368" s="62">
        <f ca="1">CI164*'SaaS - Cohorts (Logos)'!CI96</f>
        <v>0</v>
      </c>
      <c r="CJ368" s="62">
        <f ca="1">CJ164*'SaaS - Cohorts (Logos)'!CJ96</f>
        <v>0</v>
      </c>
      <c r="CK368" s="62">
        <f ca="1">CK164*'SaaS - Cohorts (Logos)'!CK96</f>
        <v>0</v>
      </c>
      <c r="CL368" s="62">
        <f ca="1">CL164*'SaaS - Cohorts (Logos)'!CL96</f>
        <v>0</v>
      </c>
      <c r="CM368" s="62">
        <f ca="1">CM164*'SaaS - Cohorts (Logos)'!CM96</f>
        <v>0</v>
      </c>
      <c r="CN368" s="62">
        <f ca="1">CN164*'SaaS - Cohorts (Logos)'!CN96</f>
        <v>0</v>
      </c>
      <c r="CO368" s="62">
        <f ca="1">CO164*'SaaS - Cohorts (Logos)'!CO96</f>
        <v>0</v>
      </c>
      <c r="CP368" s="62">
        <f ca="1">CP164*'SaaS - Cohorts (Logos)'!CP96</f>
        <v>0</v>
      </c>
      <c r="CQ368" s="62">
        <f ca="1">CQ164*'SaaS - Cohorts (Logos)'!CQ96</f>
        <v>0</v>
      </c>
      <c r="CR368" s="62">
        <f ca="1">CR164*'SaaS - Cohorts (Logos)'!CR96</f>
        <v>0</v>
      </c>
      <c r="CS368" s="62">
        <f ca="1">CS164*'SaaS - Cohorts (Logos)'!CS96</f>
        <v>0</v>
      </c>
      <c r="CT368" s="62">
        <f ca="1">CT164*'SaaS - Cohorts (Logos)'!CT96</f>
        <v>0</v>
      </c>
      <c r="CU368" s="62">
        <f ca="1">CU164*'SaaS - Cohorts (Logos)'!CU96</f>
        <v>0</v>
      </c>
      <c r="CV368" s="62">
        <f ca="1">CV164*'SaaS - Cohorts (Logos)'!CV96</f>
        <v>0</v>
      </c>
      <c r="CW368" s="62">
        <f ca="1">CW164*'SaaS - Cohorts (Logos)'!CW96</f>
        <v>0</v>
      </c>
      <c r="CX368" s="62">
        <f ca="1">CX164*'SaaS - Cohorts (Logos)'!CX96</f>
        <v>0</v>
      </c>
      <c r="CY368" s="62">
        <f ca="1">CY164*'SaaS - Cohorts (Logos)'!CY96</f>
        <v>0</v>
      </c>
      <c r="CZ368" s="62">
        <f ca="1">CZ164*'SaaS - Cohorts (Logos)'!CZ96</f>
        <v>0</v>
      </c>
      <c r="DA368" s="62">
        <f ca="1">DA164*'SaaS - Cohorts (Logos)'!DA96</f>
        <v>0</v>
      </c>
      <c r="DB368" s="62">
        <f ca="1">DB164*'SaaS - Cohorts (Logos)'!DB96</f>
        <v>0</v>
      </c>
      <c r="DC368" s="62">
        <f ca="1">DC164*'SaaS - Cohorts (Logos)'!DC96</f>
        <v>0</v>
      </c>
      <c r="DD368" s="62">
        <f ca="1">DD164*'SaaS - Cohorts (Logos)'!DD96</f>
        <v>0</v>
      </c>
      <c r="DE368" s="62">
        <f ca="1">DE164*'SaaS - Cohorts (Logos)'!DE96</f>
        <v>0</v>
      </c>
      <c r="DF368" s="62">
        <f ca="1">DF164*'SaaS - Cohorts (Logos)'!DF96</f>
        <v>0</v>
      </c>
      <c r="DG368" s="62">
        <f ca="1">DG164*'SaaS - Cohorts (Logos)'!DG96</f>
        <v>0</v>
      </c>
      <c r="DH368" s="62">
        <f ca="1">DH164*'SaaS - Cohorts (Logos)'!DH96</f>
        <v>0</v>
      </c>
      <c r="DI368" s="62">
        <f ca="1">DI164*'SaaS - Cohorts (Logos)'!DI96</f>
        <v>0</v>
      </c>
      <c r="DJ368" s="62">
        <f ca="1">DJ164*'SaaS - Cohorts (Logos)'!DJ96</f>
        <v>0</v>
      </c>
      <c r="DK368" s="62">
        <f ca="1">DK164*'SaaS - Cohorts (Logos)'!DK96</f>
        <v>0</v>
      </c>
      <c r="DL368" s="62">
        <f ca="1">DL164*'SaaS - Cohorts (Logos)'!DL96</f>
        <v>0</v>
      </c>
      <c r="DM368" s="62">
        <f ca="1">DM164*'SaaS - Cohorts (Logos)'!DM96</f>
        <v>0</v>
      </c>
      <c r="DN368" s="62">
        <f ca="1">DN164*'SaaS - Cohorts (Logos)'!DN96</f>
        <v>0</v>
      </c>
      <c r="DO368" s="62">
        <f ca="1">DO164*'SaaS - Cohorts (Logos)'!DO96</f>
        <v>0</v>
      </c>
      <c r="DP368" s="62">
        <f ca="1">DP164*'SaaS - Cohorts (Logos)'!DP96</f>
        <v>0</v>
      </c>
      <c r="DQ368" s="62">
        <f ca="1">DQ164*'SaaS - Cohorts (Logos)'!DQ96</f>
        <v>0</v>
      </c>
      <c r="DR368" s="62">
        <f ca="1">DR164*'SaaS - Cohorts (Logos)'!DR96</f>
        <v>0</v>
      </c>
    </row>
    <row r="369" spans="2:122" ht="15.75" customHeight="1">
      <c r="B369" s="195">
        <v>43709</v>
      </c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62">
        <f ca="1">BK165*'SaaS - Cohorts (Logos)'!BK97</f>
        <v>0</v>
      </c>
      <c r="BL369" s="62">
        <f ca="1">BL165*'SaaS - Cohorts (Logos)'!BL97</f>
        <v>0</v>
      </c>
      <c r="BM369" s="62">
        <f ca="1">BM165*'SaaS - Cohorts (Logos)'!BM97</f>
        <v>0</v>
      </c>
      <c r="BN369" s="62">
        <f ca="1">BN165*'SaaS - Cohorts (Logos)'!BN97</f>
        <v>0</v>
      </c>
      <c r="BO369" s="62">
        <f ca="1">BO165*'SaaS - Cohorts (Logos)'!BO97</f>
        <v>0</v>
      </c>
      <c r="BP369" s="62">
        <f ca="1">BP165*'SaaS - Cohorts (Logos)'!BP97</f>
        <v>0</v>
      </c>
      <c r="BQ369" s="62">
        <f ca="1">BQ165*'SaaS - Cohorts (Logos)'!BQ97</f>
        <v>0</v>
      </c>
      <c r="BR369" s="62">
        <f ca="1">BR165*'SaaS - Cohorts (Logos)'!BR97</f>
        <v>0</v>
      </c>
      <c r="BS369" s="62">
        <f ca="1">BS165*'SaaS - Cohorts (Logos)'!BS97</f>
        <v>0</v>
      </c>
      <c r="BT369" s="62">
        <f ca="1">BT165*'SaaS - Cohorts (Logos)'!BT97</f>
        <v>0</v>
      </c>
      <c r="BU369" s="62">
        <f ca="1">BU165*'SaaS - Cohorts (Logos)'!BU97</f>
        <v>0</v>
      </c>
      <c r="BV369" s="62">
        <f ca="1">BV165*'SaaS - Cohorts (Logos)'!BV97</f>
        <v>0</v>
      </c>
      <c r="BW369" s="62">
        <f ca="1">BW165*'SaaS - Cohorts (Logos)'!BW97</f>
        <v>0</v>
      </c>
      <c r="BX369" s="62">
        <f ca="1">BX165*'SaaS - Cohorts (Logos)'!BX97</f>
        <v>0</v>
      </c>
      <c r="BY369" s="62">
        <f ca="1">BY165*'SaaS - Cohorts (Logos)'!BY97</f>
        <v>0</v>
      </c>
      <c r="BZ369" s="62">
        <f ca="1">BZ165*'SaaS - Cohorts (Logos)'!BZ97</f>
        <v>0</v>
      </c>
      <c r="CA369" s="62">
        <f ca="1">CA165*'SaaS - Cohorts (Logos)'!CA97</f>
        <v>0</v>
      </c>
      <c r="CB369" s="62">
        <f ca="1">CB165*'SaaS - Cohorts (Logos)'!CB97</f>
        <v>0</v>
      </c>
      <c r="CC369" s="62">
        <f ca="1">CC165*'SaaS - Cohorts (Logos)'!CC97</f>
        <v>0</v>
      </c>
      <c r="CD369" s="62">
        <f ca="1">CD165*'SaaS - Cohorts (Logos)'!CD97</f>
        <v>0</v>
      </c>
      <c r="CE369" s="62">
        <f ca="1">CE165*'SaaS - Cohorts (Logos)'!CE97</f>
        <v>0</v>
      </c>
      <c r="CF369" s="62">
        <f ca="1">CF165*'SaaS - Cohorts (Logos)'!CF97</f>
        <v>0</v>
      </c>
      <c r="CG369" s="62">
        <f ca="1">CG165*'SaaS - Cohorts (Logos)'!CG97</f>
        <v>0</v>
      </c>
      <c r="CH369" s="62">
        <f ca="1">CH165*'SaaS - Cohorts (Logos)'!CH97</f>
        <v>0</v>
      </c>
      <c r="CI369" s="62">
        <f ca="1">CI165*'SaaS - Cohorts (Logos)'!CI97</f>
        <v>0</v>
      </c>
      <c r="CJ369" s="62">
        <f ca="1">CJ165*'SaaS - Cohorts (Logos)'!CJ97</f>
        <v>0</v>
      </c>
      <c r="CK369" s="62">
        <f ca="1">CK165*'SaaS - Cohorts (Logos)'!CK97</f>
        <v>0</v>
      </c>
      <c r="CL369" s="62">
        <f ca="1">CL165*'SaaS - Cohorts (Logos)'!CL97</f>
        <v>0</v>
      </c>
      <c r="CM369" s="62">
        <f ca="1">CM165*'SaaS - Cohorts (Logos)'!CM97</f>
        <v>0</v>
      </c>
      <c r="CN369" s="62">
        <f ca="1">CN165*'SaaS - Cohorts (Logos)'!CN97</f>
        <v>0</v>
      </c>
      <c r="CO369" s="62">
        <f ca="1">CO165*'SaaS - Cohorts (Logos)'!CO97</f>
        <v>0</v>
      </c>
      <c r="CP369" s="62">
        <f ca="1">CP165*'SaaS - Cohorts (Logos)'!CP97</f>
        <v>0</v>
      </c>
      <c r="CQ369" s="62">
        <f ca="1">CQ165*'SaaS - Cohorts (Logos)'!CQ97</f>
        <v>0</v>
      </c>
      <c r="CR369" s="62">
        <f ca="1">CR165*'SaaS - Cohorts (Logos)'!CR97</f>
        <v>0</v>
      </c>
      <c r="CS369" s="62">
        <f ca="1">CS165*'SaaS - Cohorts (Logos)'!CS97</f>
        <v>0</v>
      </c>
      <c r="CT369" s="62">
        <f ca="1">CT165*'SaaS - Cohorts (Logos)'!CT97</f>
        <v>0</v>
      </c>
      <c r="CU369" s="62">
        <f ca="1">CU165*'SaaS - Cohorts (Logos)'!CU97</f>
        <v>0</v>
      </c>
      <c r="CV369" s="62">
        <f ca="1">CV165*'SaaS - Cohorts (Logos)'!CV97</f>
        <v>0</v>
      </c>
      <c r="CW369" s="62">
        <f ca="1">CW165*'SaaS - Cohorts (Logos)'!CW97</f>
        <v>0</v>
      </c>
      <c r="CX369" s="62">
        <f ca="1">CX165*'SaaS - Cohorts (Logos)'!CX97</f>
        <v>0</v>
      </c>
      <c r="CY369" s="62">
        <f ca="1">CY165*'SaaS - Cohorts (Logos)'!CY97</f>
        <v>0</v>
      </c>
      <c r="CZ369" s="62">
        <f ca="1">CZ165*'SaaS - Cohorts (Logos)'!CZ97</f>
        <v>0</v>
      </c>
      <c r="DA369" s="62">
        <f ca="1">DA165*'SaaS - Cohorts (Logos)'!DA97</f>
        <v>0</v>
      </c>
      <c r="DB369" s="62">
        <f ca="1">DB165*'SaaS - Cohorts (Logos)'!DB97</f>
        <v>0</v>
      </c>
      <c r="DC369" s="62">
        <f ca="1">DC165*'SaaS - Cohorts (Logos)'!DC97</f>
        <v>0</v>
      </c>
      <c r="DD369" s="62">
        <f ca="1">DD165*'SaaS - Cohorts (Logos)'!DD97</f>
        <v>0</v>
      </c>
      <c r="DE369" s="62">
        <f ca="1">DE165*'SaaS - Cohorts (Logos)'!DE97</f>
        <v>0</v>
      </c>
      <c r="DF369" s="62">
        <f ca="1">DF165*'SaaS - Cohorts (Logos)'!DF97</f>
        <v>0</v>
      </c>
      <c r="DG369" s="62">
        <f ca="1">DG165*'SaaS - Cohorts (Logos)'!DG97</f>
        <v>0</v>
      </c>
      <c r="DH369" s="62">
        <f ca="1">DH165*'SaaS - Cohorts (Logos)'!DH97</f>
        <v>0</v>
      </c>
      <c r="DI369" s="62">
        <f ca="1">DI165*'SaaS - Cohorts (Logos)'!DI97</f>
        <v>0</v>
      </c>
      <c r="DJ369" s="62">
        <f ca="1">DJ165*'SaaS - Cohorts (Logos)'!DJ97</f>
        <v>0</v>
      </c>
      <c r="DK369" s="62">
        <f ca="1">DK165*'SaaS - Cohorts (Logos)'!DK97</f>
        <v>0</v>
      </c>
      <c r="DL369" s="62">
        <f ca="1">DL165*'SaaS - Cohorts (Logos)'!DL97</f>
        <v>0</v>
      </c>
      <c r="DM369" s="62">
        <f ca="1">DM165*'SaaS - Cohorts (Logos)'!DM97</f>
        <v>0</v>
      </c>
      <c r="DN369" s="62">
        <f ca="1">DN165*'SaaS - Cohorts (Logos)'!DN97</f>
        <v>0</v>
      </c>
      <c r="DO369" s="62">
        <f ca="1">DO165*'SaaS - Cohorts (Logos)'!DO97</f>
        <v>0</v>
      </c>
      <c r="DP369" s="62">
        <f ca="1">DP165*'SaaS - Cohorts (Logos)'!DP97</f>
        <v>0</v>
      </c>
      <c r="DQ369" s="62">
        <f ca="1">DQ165*'SaaS - Cohorts (Logos)'!DQ97</f>
        <v>0</v>
      </c>
      <c r="DR369" s="62">
        <f ca="1">DR165*'SaaS - Cohorts (Logos)'!DR97</f>
        <v>0</v>
      </c>
    </row>
    <row r="370" spans="2:122" ht="15.75" customHeight="1">
      <c r="B370" s="195">
        <v>43739</v>
      </c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62">
        <f ca="1">BK166*'SaaS - Cohorts (Logos)'!BK98</f>
        <v>0</v>
      </c>
      <c r="BL370" s="62">
        <f ca="1">BL166*'SaaS - Cohorts (Logos)'!BL98</f>
        <v>0</v>
      </c>
      <c r="BM370" s="62">
        <f ca="1">BM166*'SaaS - Cohorts (Logos)'!BM98</f>
        <v>0</v>
      </c>
      <c r="BN370" s="62">
        <f ca="1">BN166*'SaaS - Cohorts (Logos)'!BN98</f>
        <v>0</v>
      </c>
      <c r="BO370" s="62">
        <f ca="1">BO166*'SaaS - Cohorts (Logos)'!BO98</f>
        <v>0</v>
      </c>
      <c r="BP370" s="62">
        <f ca="1">BP166*'SaaS - Cohorts (Logos)'!BP98</f>
        <v>0</v>
      </c>
      <c r="BQ370" s="62">
        <f ca="1">BQ166*'SaaS - Cohorts (Logos)'!BQ98</f>
        <v>0</v>
      </c>
      <c r="BR370" s="62">
        <f ca="1">BR166*'SaaS - Cohorts (Logos)'!BR98</f>
        <v>0</v>
      </c>
      <c r="BS370" s="62">
        <f ca="1">BS166*'SaaS - Cohorts (Logos)'!BS98</f>
        <v>0</v>
      </c>
      <c r="BT370" s="62">
        <f ca="1">BT166*'SaaS - Cohorts (Logos)'!BT98</f>
        <v>0</v>
      </c>
      <c r="BU370" s="62">
        <f ca="1">BU166*'SaaS - Cohorts (Logos)'!BU98</f>
        <v>0</v>
      </c>
      <c r="BV370" s="62">
        <f ca="1">BV166*'SaaS - Cohorts (Logos)'!BV98</f>
        <v>0</v>
      </c>
      <c r="BW370" s="62">
        <f ca="1">BW166*'SaaS - Cohorts (Logos)'!BW98</f>
        <v>0</v>
      </c>
      <c r="BX370" s="62">
        <f ca="1">BX166*'SaaS - Cohorts (Logos)'!BX98</f>
        <v>0</v>
      </c>
      <c r="BY370" s="62">
        <f ca="1">BY166*'SaaS - Cohorts (Logos)'!BY98</f>
        <v>0</v>
      </c>
      <c r="BZ370" s="62">
        <f ca="1">BZ166*'SaaS - Cohorts (Logos)'!BZ98</f>
        <v>0</v>
      </c>
      <c r="CA370" s="62">
        <f ca="1">CA166*'SaaS - Cohorts (Logos)'!CA98</f>
        <v>0</v>
      </c>
      <c r="CB370" s="62">
        <f ca="1">CB166*'SaaS - Cohorts (Logos)'!CB98</f>
        <v>0</v>
      </c>
      <c r="CC370" s="62">
        <f ca="1">CC166*'SaaS - Cohorts (Logos)'!CC98</f>
        <v>0</v>
      </c>
      <c r="CD370" s="62">
        <f ca="1">CD166*'SaaS - Cohorts (Logos)'!CD98</f>
        <v>0</v>
      </c>
      <c r="CE370" s="62">
        <f ca="1">CE166*'SaaS - Cohorts (Logos)'!CE98</f>
        <v>0</v>
      </c>
      <c r="CF370" s="62">
        <f ca="1">CF166*'SaaS - Cohorts (Logos)'!CF98</f>
        <v>0</v>
      </c>
      <c r="CG370" s="62">
        <f ca="1">CG166*'SaaS - Cohorts (Logos)'!CG98</f>
        <v>0</v>
      </c>
      <c r="CH370" s="62">
        <f ca="1">CH166*'SaaS - Cohorts (Logos)'!CH98</f>
        <v>0</v>
      </c>
      <c r="CI370" s="62">
        <f ca="1">CI166*'SaaS - Cohorts (Logos)'!CI98</f>
        <v>0</v>
      </c>
      <c r="CJ370" s="62">
        <f ca="1">CJ166*'SaaS - Cohorts (Logos)'!CJ98</f>
        <v>0</v>
      </c>
      <c r="CK370" s="62">
        <f ca="1">CK166*'SaaS - Cohorts (Logos)'!CK98</f>
        <v>0</v>
      </c>
      <c r="CL370" s="62">
        <f ca="1">CL166*'SaaS - Cohorts (Logos)'!CL98</f>
        <v>0</v>
      </c>
      <c r="CM370" s="62">
        <f ca="1">CM166*'SaaS - Cohorts (Logos)'!CM98</f>
        <v>0</v>
      </c>
      <c r="CN370" s="62">
        <f ca="1">CN166*'SaaS - Cohorts (Logos)'!CN98</f>
        <v>0</v>
      </c>
      <c r="CO370" s="62">
        <f ca="1">CO166*'SaaS - Cohorts (Logos)'!CO98</f>
        <v>0</v>
      </c>
      <c r="CP370" s="62">
        <f ca="1">CP166*'SaaS - Cohorts (Logos)'!CP98</f>
        <v>0</v>
      </c>
      <c r="CQ370" s="62">
        <f ca="1">CQ166*'SaaS - Cohorts (Logos)'!CQ98</f>
        <v>0</v>
      </c>
      <c r="CR370" s="62">
        <f ca="1">CR166*'SaaS - Cohorts (Logos)'!CR98</f>
        <v>0</v>
      </c>
      <c r="CS370" s="62">
        <f ca="1">CS166*'SaaS - Cohorts (Logos)'!CS98</f>
        <v>0</v>
      </c>
      <c r="CT370" s="62">
        <f ca="1">CT166*'SaaS - Cohorts (Logos)'!CT98</f>
        <v>0</v>
      </c>
      <c r="CU370" s="62">
        <f ca="1">CU166*'SaaS - Cohorts (Logos)'!CU98</f>
        <v>0</v>
      </c>
      <c r="CV370" s="62">
        <f ca="1">CV166*'SaaS - Cohorts (Logos)'!CV98</f>
        <v>0</v>
      </c>
      <c r="CW370" s="62">
        <f ca="1">CW166*'SaaS - Cohorts (Logos)'!CW98</f>
        <v>0</v>
      </c>
      <c r="CX370" s="62">
        <f ca="1">CX166*'SaaS - Cohorts (Logos)'!CX98</f>
        <v>0</v>
      </c>
      <c r="CY370" s="62">
        <f ca="1">CY166*'SaaS - Cohorts (Logos)'!CY98</f>
        <v>0</v>
      </c>
      <c r="CZ370" s="62">
        <f ca="1">CZ166*'SaaS - Cohorts (Logos)'!CZ98</f>
        <v>0</v>
      </c>
      <c r="DA370" s="62">
        <f ca="1">DA166*'SaaS - Cohorts (Logos)'!DA98</f>
        <v>0</v>
      </c>
      <c r="DB370" s="62">
        <f ca="1">DB166*'SaaS - Cohorts (Logos)'!DB98</f>
        <v>0</v>
      </c>
      <c r="DC370" s="62">
        <f ca="1">DC166*'SaaS - Cohorts (Logos)'!DC98</f>
        <v>0</v>
      </c>
      <c r="DD370" s="62">
        <f ca="1">DD166*'SaaS - Cohorts (Logos)'!DD98</f>
        <v>0</v>
      </c>
      <c r="DE370" s="62">
        <f ca="1">DE166*'SaaS - Cohorts (Logos)'!DE98</f>
        <v>0</v>
      </c>
      <c r="DF370" s="62">
        <f ca="1">DF166*'SaaS - Cohorts (Logos)'!DF98</f>
        <v>0</v>
      </c>
      <c r="DG370" s="62">
        <f ca="1">DG166*'SaaS - Cohorts (Logos)'!DG98</f>
        <v>0</v>
      </c>
      <c r="DH370" s="62">
        <f ca="1">DH166*'SaaS - Cohorts (Logos)'!DH98</f>
        <v>0</v>
      </c>
      <c r="DI370" s="62">
        <f ca="1">DI166*'SaaS - Cohorts (Logos)'!DI98</f>
        <v>0</v>
      </c>
      <c r="DJ370" s="62">
        <f ca="1">DJ166*'SaaS - Cohorts (Logos)'!DJ98</f>
        <v>0</v>
      </c>
      <c r="DK370" s="62">
        <f ca="1">DK166*'SaaS - Cohorts (Logos)'!DK98</f>
        <v>0</v>
      </c>
      <c r="DL370" s="62">
        <f ca="1">DL166*'SaaS - Cohorts (Logos)'!DL98</f>
        <v>0</v>
      </c>
      <c r="DM370" s="62">
        <f ca="1">DM166*'SaaS - Cohorts (Logos)'!DM98</f>
        <v>0</v>
      </c>
      <c r="DN370" s="62">
        <f ca="1">DN166*'SaaS - Cohorts (Logos)'!DN98</f>
        <v>0</v>
      </c>
      <c r="DO370" s="62">
        <f ca="1">DO166*'SaaS - Cohorts (Logos)'!DO98</f>
        <v>0</v>
      </c>
      <c r="DP370" s="62">
        <f ca="1">DP166*'SaaS - Cohorts (Logos)'!DP98</f>
        <v>0</v>
      </c>
      <c r="DQ370" s="62">
        <f ca="1">DQ166*'SaaS - Cohorts (Logos)'!DQ98</f>
        <v>0</v>
      </c>
      <c r="DR370" s="62">
        <f ca="1">DR166*'SaaS - Cohorts (Logos)'!DR98</f>
        <v>0</v>
      </c>
    </row>
    <row r="371" spans="2:122" ht="15.75" customHeight="1">
      <c r="B371" s="195">
        <v>43770</v>
      </c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62">
        <f ca="1">BK167*'SaaS - Cohorts (Logos)'!BK99</f>
        <v>0</v>
      </c>
      <c r="BL371" s="62">
        <f ca="1">BL167*'SaaS - Cohorts (Logos)'!BL99</f>
        <v>0</v>
      </c>
      <c r="BM371" s="62">
        <f ca="1">BM167*'SaaS - Cohorts (Logos)'!BM99</f>
        <v>0</v>
      </c>
      <c r="BN371" s="62">
        <f ca="1">BN167*'SaaS - Cohorts (Logos)'!BN99</f>
        <v>0</v>
      </c>
      <c r="BO371" s="62">
        <f ca="1">BO167*'SaaS - Cohorts (Logos)'!BO99</f>
        <v>0</v>
      </c>
      <c r="BP371" s="62">
        <f ca="1">BP167*'SaaS - Cohorts (Logos)'!BP99</f>
        <v>0</v>
      </c>
      <c r="BQ371" s="62">
        <f ca="1">BQ167*'SaaS - Cohorts (Logos)'!BQ99</f>
        <v>0</v>
      </c>
      <c r="BR371" s="62">
        <f ca="1">BR167*'SaaS - Cohorts (Logos)'!BR99</f>
        <v>0</v>
      </c>
      <c r="BS371" s="62">
        <f ca="1">BS167*'SaaS - Cohorts (Logos)'!BS99</f>
        <v>0</v>
      </c>
      <c r="BT371" s="62">
        <f ca="1">BT167*'SaaS - Cohorts (Logos)'!BT99</f>
        <v>0</v>
      </c>
      <c r="BU371" s="62">
        <f ca="1">BU167*'SaaS - Cohorts (Logos)'!BU99</f>
        <v>0</v>
      </c>
      <c r="BV371" s="62">
        <f ca="1">BV167*'SaaS - Cohorts (Logos)'!BV99</f>
        <v>0</v>
      </c>
      <c r="BW371" s="62">
        <f ca="1">BW167*'SaaS - Cohorts (Logos)'!BW99</f>
        <v>0</v>
      </c>
      <c r="BX371" s="62">
        <f ca="1">BX167*'SaaS - Cohorts (Logos)'!BX99</f>
        <v>0</v>
      </c>
      <c r="BY371" s="62">
        <f ca="1">BY167*'SaaS - Cohorts (Logos)'!BY99</f>
        <v>0</v>
      </c>
      <c r="BZ371" s="62">
        <f ca="1">BZ167*'SaaS - Cohorts (Logos)'!BZ99</f>
        <v>0</v>
      </c>
      <c r="CA371" s="62">
        <f ca="1">CA167*'SaaS - Cohorts (Logos)'!CA99</f>
        <v>0</v>
      </c>
      <c r="CB371" s="62">
        <f ca="1">CB167*'SaaS - Cohorts (Logos)'!CB99</f>
        <v>0</v>
      </c>
      <c r="CC371" s="62">
        <f ca="1">CC167*'SaaS - Cohorts (Logos)'!CC99</f>
        <v>0</v>
      </c>
      <c r="CD371" s="62">
        <f ca="1">CD167*'SaaS - Cohorts (Logos)'!CD99</f>
        <v>0</v>
      </c>
      <c r="CE371" s="62">
        <f ca="1">CE167*'SaaS - Cohorts (Logos)'!CE99</f>
        <v>0</v>
      </c>
      <c r="CF371" s="62">
        <f ca="1">CF167*'SaaS - Cohorts (Logos)'!CF99</f>
        <v>0</v>
      </c>
      <c r="CG371" s="62">
        <f ca="1">CG167*'SaaS - Cohorts (Logos)'!CG99</f>
        <v>0</v>
      </c>
      <c r="CH371" s="62">
        <f ca="1">CH167*'SaaS - Cohorts (Logos)'!CH99</f>
        <v>0</v>
      </c>
      <c r="CI371" s="62">
        <f ca="1">CI167*'SaaS - Cohorts (Logos)'!CI99</f>
        <v>0</v>
      </c>
      <c r="CJ371" s="62">
        <f ca="1">CJ167*'SaaS - Cohorts (Logos)'!CJ99</f>
        <v>0</v>
      </c>
      <c r="CK371" s="62">
        <f ca="1">CK167*'SaaS - Cohorts (Logos)'!CK99</f>
        <v>0</v>
      </c>
      <c r="CL371" s="62">
        <f ca="1">CL167*'SaaS - Cohorts (Logos)'!CL99</f>
        <v>0</v>
      </c>
      <c r="CM371" s="62">
        <f ca="1">CM167*'SaaS - Cohorts (Logos)'!CM99</f>
        <v>0</v>
      </c>
      <c r="CN371" s="62">
        <f ca="1">CN167*'SaaS - Cohorts (Logos)'!CN99</f>
        <v>0</v>
      </c>
      <c r="CO371" s="62">
        <f ca="1">CO167*'SaaS - Cohorts (Logos)'!CO99</f>
        <v>0</v>
      </c>
      <c r="CP371" s="62">
        <f ca="1">CP167*'SaaS - Cohorts (Logos)'!CP99</f>
        <v>0</v>
      </c>
      <c r="CQ371" s="62">
        <f ca="1">CQ167*'SaaS - Cohorts (Logos)'!CQ99</f>
        <v>0</v>
      </c>
      <c r="CR371" s="62">
        <f ca="1">CR167*'SaaS - Cohorts (Logos)'!CR99</f>
        <v>0</v>
      </c>
      <c r="CS371" s="62">
        <f ca="1">CS167*'SaaS - Cohorts (Logos)'!CS99</f>
        <v>0</v>
      </c>
      <c r="CT371" s="62">
        <f ca="1">CT167*'SaaS - Cohorts (Logos)'!CT99</f>
        <v>0</v>
      </c>
      <c r="CU371" s="62">
        <f ca="1">CU167*'SaaS - Cohorts (Logos)'!CU99</f>
        <v>0</v>
      </c>
      <c r="CV371" s="62">
        <f ca="1">CV167*'SaaS - Cohorts (Logos)'!CV99</f>
        <v>0</v>
      </c>
      <c r="CW371" s="62">
        <f ca="1">CW167*'SaaS - Cohorts (Logos)'!CW99</f>
        <v>0</v>
      </c>
      <c r="CX371" s="62">
        <f ca="1">CX167*'SaaS - Cohorts (Logos)'!CX99</f>
        <v>0</v>
      </c>
      <c r="CY371" s="62">
        <f ca="1">CY167*'SaaS - Cohorts (Logos)'!CY99</f>
        <v>0</v>
      </c>
      <c r="CZ371" s="62">
        <f ca="1">CZ167*'SaaS - Cohorts (Logos)'!CZ99</f>
        <v>0</v>
      </c>
      <c r="DA371" s="62">
        <f ca="1">DA167*'SaaS - Cohorts (Logos)'!DA99</f>
        <v>0</v>
      </c>
      <c r="DB371" s="62">
        <f ca="1">DB167*'SaaS - Cohorts (Logos)'!DB99</f>
        <v>0</v>
      </c>
      <c r="DC371" s="62">
        <f ca="1">DC167*'SaaS - Cohorts (Logos)'!DC99</f>
        <v>0</v>
      </c>
      <c r="DD371" s="62">
        <f ca="1">DD167*'SaaS - Cohorts (Logos)'!DD99</f>
        <v>0</v>
      </c>
      <c r="DE371" s="62">
        <f ca="1">DE167*'SaaS - Cohorts (Logos)'!DE99</f>
        <v>0</v>
      </c>
      <c r="DF371" s="62">
        <f ca="1">DF167*'SaaS - Cohorts (Logos)'!DF99</f>
        <v>0</v>
      </c>
      <c r="DG371" s="62">
        <f ca="1">DG167*'SaaS - Cohorts (Logos)'!DG99</f>
        <v>0</v>
      </c>
      <c r="DH371" s="62">
        <f ca="1">DH167*'SaaS - Cohorts (Logos)'!DH99</f>
        <v>0</v>
      </c>
      <c r="DI371" s="62">
        <f ca="1">DI167*'SaaS - Cohorts (Logos)'!DI99</f>
        <v>0</v>
      </c>
      <c r="DJ371" s="62">
        <f ca="1">DJ167*'SaaS - Cohorts (Logos)'!DJ99</f>
        <v>0</v>
      </c>
      <c r="DK371" s="62">
        <f ca="1">DK167*'SaaS - Cohorts (Logos)'!DK99</f>
        <v>0</v>
      </c>
      <c r="DL371" s="62">
        <f ca="1">DL167*'SaaS - Cohorts (Logos)'!DL99</f>
        <v>0</v>
      </c>
      <c r="DM371" s="62">
        <f ca="1">DM167*'SaaS - Cohorts (Logos)'!DM99</f>
        <v>0</v>
      </c>
      <c r="DN371" s="62">
        <f ca="1">DN167*'SaaS - Cohorts (Logos)'!DN99</f>
        <v>0</v>
      </c>
      <c r="DO371" s="62">
        <f ca="1">DO167*'SaaS - Cohorts (Logos)'!DO99</f>
        <v>0</v>
      </c>
      <c r="DP371" s="62">
        <f ca="1">DP167*'SaaS - Cohorts (Logos)'!DP99</f>
        <v>0</v>
      </c>
      <c r="DQ371" s="62">
        <f ca="1">DQ167*'SaaS - Cohorts (Logos)'!DQ99</f>
        <v>0</v>
      </c>
      <c r="DR371" s="62">
        <f ca="1">DR167*'SaaS - Cohorts (Logos)'!DR99</f>
        <v>0</v>
      </c>
    </row>
    <row r="372" spans="2:122" ht="15.75" customHeight="1">
      <c r="B372" s="195">
        <v>43800</v>
      </c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62">
        <f ca="1">BK168*'SaaS - Cohorts (Logos)'!BK100</f>
        <v>0</v>
      </c>
      <c r="BL372" s="62">
        <f ca="1">BL168*'SaaS - Cohorts (Logos)'!BL100</f>
        <v>0</v>
      </c>
      <c r="BM372" s="62">
        <f ca="1">BM168*'SaaS - Cohorts (Logos)'!BM100</f>
        <v>0</v>
      </c>
      <c r="BN372" s="62">
        <f ca="1">BN168*'SaaS - Cohorts (Logos)'!BN100</f>
        <v>0</v>
      </c>
      <c r="BO372" s="62">
        <f ca="1">BO168*'SaaS - Cohorts (Logos)'!BO100</f>
        <v>0</v>
      </c>
      <c r="BP372" s="62">
        <f ca="1">BP168*'SaaS - Cohorts (Logos)'!BP100</f>
        <v>0</v>
      </c>
      <c r="BQ372" s="62">
        <f ca="1">BQ168*'SaaS - Cohorts (Logos)'!BQ100</f>
        <v>0</v>
      </c>
      <c r="BR372" s="62">
        <f ca="1">BR168*'SaaS - Cohorts (Logos)'!BR100</f>
        <v>0</v>
      </c>
      <c r="BS372" s="62">
        <f ca="1">BS168*'SaaS - Cohorts (Logos)'!BS100</f>
        <v>0</v>
      </c>
      <c r="BT372" s="62">
        <f ca="1">BT168*'SaaS - Cohorts (Logos)'!BT100</f>
        <v>0</v>
      </c>
      <c r="BU372" s="62">
        <f ca="1">BU168*'SaaS - Cohorts (Logos)'!BU100</f>
        <v>0</v>
      </c>
      <c r="BV372" s="62">
        <f ca="1">BV168*'SaaS - Cohorts (Logos)'!BV100</f>
        <v>0</v>
      </c>
      <c r="BW372" s="62">
        <f ca="1">BW168*'SaaS - Cohorts (Logos)'!BW100</f>
        <v>0</v>
      </c>
      <c r="BX372" s="62">
        <f ca="1">BX168*'SaaS - Cohorts (Logos)'!BX100</f>
        <v>0</v>
      </c>
      <c r="BY372" s="62">
        <f ca="1">BY168*'SaaS - Cohorts (Logos)'!BY100</f>
        <v>0</v>
      </c>
      <c r="BZ372" s="62">
        <f ca="1">BZ168*'SaaS - Cohorts (Logos)'!BZ100</f>
        <v>0</v>
      </c>
      <c r="CA372" s="62">
        <f ca="1">CA168*'SaaS - Cohorts (Logos)'!CA100</f>
        <v>0</v>
      </c>
      <c r="CB372" s="62">
        <f ca="1">CB168*'SaaS - Cohorts (Logos)'!CB100</f>
        <v>0</v>
      </c>
      <c r="CC372" s="62">
        <f ca="1">CC168*'SaaS - Cohorts (Logos)'!CC100</f>
        <v>0</v>
      </c>
      <c r="CD372" s="62">
        <f ca="1">CD168*'SaaS - Cohorts (Logos)'!CD100</f>
        <v>0</v>
      </c>
      <c r="CE372" s="62">
        <f ca="1">CE168*'SaaS - Cohorts (Logos)'!CE100</f>
        <v>0</v>
      </c>
      <c r="CF372" s="62">
        <f ca="1">CF168*'SaaS - Cohorts (Logos)'!CF100</f>
        <v>0</v>
      </c>
      <c r="CG372" s="62">
        <f ca="1">CG168*'SaaS - Cohorts (Logos)'!CG100</f>
        <v>0</v>
      </c>
      <c r="CH372" s="62">
        <f ca="1">CH168*'SaaS - Cohorts (Logos)'!CH100</f>
        <v>0</v>
      </c>
      <c r="CI372" s="62">
        <f ca="1">CI168*'SaaS - Cohorts (Logos)'!CI100</f>
        <v>0</v>
      </c>
      <c r="CJ372" s="62">
        <f ca="1">CJ168*'SaaS - Cohorts (Logos)'!CJ100</f>
        <v>0</v>
      </c>
      <c r="CK372" s="62">
        <f ca="1">CK168*'SaaS - Cohorts (Logos)'!CK100</f>
        <v>0</v>
      </c>
      <c r="CL372" s="62">
        <f ca="1">CL168*'SaaS - Cohorts (Logos)'!CL100</f>
        <v>0</v>
      </c>
      <c r="CM372" s="62">
        <f ca="1">CM168*'SaaS - Cohorts (Logos)'!CM100</f>
        <v>0</v>
      </c>
      <c r="CN372" s="62">
        <f ca="1">CN168*'SaaS - Cohorts (Logos)'!CN100</f>
        <v>0</v>
      </c>
      <c r="CO372" s="62">
        <f ca="1">CO168*'SaaS - Cohorts (Logos)'!CO100</f>
        <v>0</v>
      </c>
      <c r="CP372" s="62">
        <f ca="1">CP168*'SaaS - Cohorts (Logos)'!CP100</f>
        <v>0</v>
      </c>
      <c r="CQ372" s="62">
        <f ca="1">CQ168*'SaaS - Cohorts (Logos)'!CQ100</f>
        <v>0</v>
      </c>
      <c r="CR372" s="62">
        <f ca="1">CR168*'SaaS - Cohorts (Logos)'!CR100</f>
        <v>0</v>
      </c>
      <c r="CS372" s="62">
        <f ca="1">CS168*'SaaS - Cohorts (Logos)'!CS100</f>
        <v>0</v>
      </c>
      <c r="CT372" s="62">
        <f ca="1">CT168*'SaaS - Cohorts (Logos)'!CT100</f>
        <v>0</v>
      </c>
      <c r="CU372" s="62">
        <f ca="1">CU168*'SaaS - Cohorts (Logos)'!CU100</f>
        <v>0</v>
      </c>
      <c r="CV372" s="62">
        <f ca="1">CV168*'SaaS - Cohorts (Logos)'!CV100</f>
        <v>0</v>
      </c>
      <c r="CW372" s="62">
        <f ca="1">CW168*'SaaS - Cohorts (Logos)'!CW100</f>
        <v>0</v>
      </c>
      <c r="CX372" s="62">
        <f ca="1">CX168*'SaaS - Cohorts (Logos)'!CX100</f>
        <v>0</v>
      </c>
      <c r="CY372" s="62">
        <f ca="1">CY168*'SaaS - Cohorts (Logos)'!CY100</f>
        <v>0</v>
      </c>
      <c r="CZ372" s="62">
        <f ca="1">CZ168*'SaaS - Cohorts (Logos)'!CZ100</f>
        <v>0</v>
      </c>
      <c r="DA372" s="62">
        <f ca="1">DA168*'SaaS - Cohorts (Logos)'!DA100</f>
        <v>0</v>
      </c>
      <c r="DB372" s="62">
        <f ca="1">DB168*'SaaS - Cohorts (Logos)'!DB100</f>
        <v>0</v>
      </c>
      <c r="DC372" s="62">
        <f ca="1">DC168*'SaaS - Cohorts (Logos)'!DC100</f>
        <v>0</v>
      </c>
      <c r="DD372" s="62">
        <f ca="1">DD168*'SaaS - Cohorts (Logos)'!DD100</f>
        <v>0</v>
      </c>
      <c r="DE372" s="62">
        <f ca="1">DE168*'SaaS - Cohorts (Logos)'!DE100</f>
        <v>0</v>
      </c>
      <c r="DF372" s="62">
        <f ca="1">DF168*'SaaS - Cohorts (Logos)'!DF100</f>
        <v>0</v>
      </c>
      <c r="DG372" s="62">
        <f ca="1">DG168*'SaaS - Cohorts (Logos)'!DG100</f>
        <v>0</v>
      </c>
      <c r="DH372" s="62">
        <f ca="1">DH168*'SaaS - Cohorts (Logos)'!DH100</f>
        <v>0</v>
      </c>
      <c r="DI372" s="62">
        <f ca="1">DI168*'SaaS - Cohorts (Logos)'!DI100</f>
        <v>0</v>
      </c>
      <c r="DJ372" s="62">
        <f ca="1">DJ168*'SaaS - Cohorts (Logos)'!DJ100</f>
        <v>0</v>
      </c>
      <c r="DK372" s="62">
        <f ca="1">DK168*'SaaS - Cohorts (Logos)'!DK100</f>
        <v>0</v>
      </c>
      <c r="DL372" s="62">
        <f ca="1">DL168*'SaaS - Cohorts (Logos)'!DL100</f>
        <v>0</v>
      </c>
      <c r="DM372" s="62">
        <f ca="1">DM168*'SaaS - Cohorts (Logos)'!DM100</f>
        <v>0</v>
      </c>
      <c r="DN372" s="62">
        <f ca="1">DN168*'SaaS - Cohorts (Logos)'!DN100</f>
        <v>0</v>
      </c>
      <c r="DO372" s="62">
        <f ca="1">DO168*'SaaS - Cohorts (Logos)'!DO100</f>
        <v>0</v>
      </c>
      <c r="DP372" s="62">
        <f ca="1">DP168*'SaaS - Cohorts (Logos)'!DP100</f>
        <v>0</v>
      </c>
      <c r="DQ372" s="62">
        <f ca="1">DQ168*'SaaS - Cohorts (Logos)'!DQ100</f>
        <v>0</v>
      </c>
      <c r="DR372" s="62">
        <f ca="1">DR168*'SaaS - Cohorts (Logos)'!DR100</f>
        <v>0</v>
      </c>
    </row>
    <row r="373" spans="2:122" ht="15.75" customHeight="1">
      <c r="B373" s="195">
        <v>43831</v>
      </c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62">
        <f ca="1">BK169*'SaaS - Cohorts (Logos)'!BK101</f>
        <v>0</v>
      </c>
      <c r="BL373" s="62">
        <f ca="1">BL169*'SaaS - Cohorts (Logos)'!BL101</f>
        <v>0</v>
      </c>
      <c r="BM373" s="62">
        <f ca="1">BM169*'SaaS - Cohorts (Logos)'!BM101</f>
        <v>0</v>
      </c>
      <c r="BN373" s="62">
        <f ca="1">BN169*'SaaS - Cohorts (Logos)'!BN101</f>
        <v>0</v>
      </c>
      <c r="BO373" s="62">
        <f ca="1">BO169*'SaaS - Cohorts (Logos)'!BO101</f>
        <v>0</v>
      </c>
      <c r="BP373" s="62">
        <f ca="1">BP169*'SaaS - Cohorts (Logos)'!BP101</f>
        <v>0</v>
      </c>
      <c r="BQ373" s="62">
        <f ca="1">BQ169*'SaaS - Cohorts (Logos)'!BQ101</f>
        <v>0</v>
      </c>
      <c r="BR373" s="62">
        <f ca="1">BR169*'SaaS - Cohorts (Logos)'!BR101</f>
        <v>0</v>
      </c>
      <c r="BS373" s="62">
        <f ca="1">BS169*'SaaS - Cohorts (Logos)'!BS101</f>
        <v>0</v>
      </c>
      <c r="BT373" s="62">
        <f ca="1">BT169*'SaaS - Cohorts (Logos)'!BT101</f>
        <v>0</v>
      </c>
      <c r="BU373" s="62">
        <f ca="1">BU169*'SaaS - Cohorts (Logos)'!BU101</f>
        <v>0</v>
      </c>
      <c r="BV373" s="62">
        <f ca="1">BV169*'SaaS - Cohorts (Logos)'!BV101</f>
        <v>0</v>
      </c>
      <c r="BW373" s="62">
        <f ca="1">BW169*'SaaS - Cohorts (Logos)'!BW101</f>
        <v>0</v>
      </c>
      <c r="BX373" s="62">
        <f ca="1">BX169*'SaaS - Cohorts (Logos)'!BX101</f>
        <v>0</v>
      </c>
      <c r="BY373" s="62">
        <f ca="1">BY169*'SaaS - Cohorts (Logos)'!BY101</f>
        <v>0</v>
      </c>
      <c r="BZ373" s="62">
        <f ca="1">BZ169*'SaaS - Cohorts (Logos)'!BZ101</f>
        <v>0</v>
      </c>
      <c r="CA373" s="62">
        <f ca="1">CA169*'SaaS - Cohorts (Logos)'!CA101</f>
        <v>0</v>
      </c>
      <c r="CB373" s="62">
        <f ca="1">CB169*'SaaS - Cohorts (Logos)'!CB101</f>
        <v>0</v>
      </c>
      <c r="CC373" s="62">
        <f ca="1">CC169*'SaaS - Cohorts (Logos)'!CC101</f>
        <v>0</v>
      </c>
      <c r="CD373" s="62">
        <f ca="1">CD169*'SaaS - Cohorts (Logos)'!CD101</f>
        <v>0</v>
      </c>
      <c r="CE373" s="62">
        <f ca="1">CE169*'SaaS - Cohorts (Logos)'!CE101</f>
        <v>0</v>
      </c>
      <c r="CF373" s="62">
        <f ca="1">CF169*'SaaS - Cohorts (Logos)'!CF101</f>
        <v>0</v>
      </c>
      <c r="CG373" s="62">
        <f ca="1">CG169*'SaaS - Cohorts (Logos)'!CG101</f>
        <v>0</v>
      </c>
      <c r="CH373" s="62">
        <f ca="1">CH169*'SaaS - Cohorts (Logos)'!CH101</f>
        <v>0</v>
      </c>
      <c r="CI373" s="62">
        <f ca="1">CI169*'SaaS - Cohorts (Logos)'!CI101</f>
        <v>0</v>
      </c>
      <c r="CJ373" s="62">
        <f ca="1">CJ169*'SaaS - Cohorts (Logos)'!CJ101</f>
        <v>0</v>
      </c>
      <c r="CK373" s="62">
        <f ca="1">CK169*'SaaS - Cohorts (Logos)'!CK101</f>
        <v>0</v>
      </c>
      <c r="CL373" s="62">
        <f ca="1">CL169*'SaaS - Cohorts (Logos)'!CL101</f>
        <v>0</v>
      </c>
      <c r="CM373" s="62">
        <f ca="1">CM169*'SaaS - Cohorts (Logos)'!CM101</f>
        <v>0</v>
      </c>
      <c r="CN373" s="62">
        <f ca="1">CN169*'SaaS - Cohorts (Logos)'!CN101</f>
        <v>0</v>
      </c>
      <c r="CO373" s="62">
        <f ca="1">CO169*'SaaS - Cohorts (Logos)'!CO101</f>
        <v>0</v>
      </c>
      <c r="CP373" s="62">
        <f ca="1">CP169*'SaaS - Cohorts (Logos)'!CP101</f>
        <v>0</v>
      </c>
      <c r="CQ373" s="62">
        <f ca="1">CQ169*'SaaS - Cohorts (Logos)'!CQ101</f>
        <v>0</v>
      </c>
      <c r="CR373" s="62">
        <f ca="1">CR169*'SaaS - Cohorts (Logos)'!CR101</f>
        <v>0</v>
      </c>
      <c r="CS373" s="62">
        <f ca="1">CS169*'SaaS - Cohorts (Logos)'!CS101</f>
        <v>0</v>
      </c>
      <c r="CT373" s="62">
        <f ca="1">CT169*'SaaS - Cohorts (Logos)'!CT101</f>
        <v>0</v>
      </c>
      <c r="CU373" s="62">
        <f ca="1">CU169*'SaaS - Cohorts (Logos)'!CU101</f>
        <v>0</v>
      </c>
      <c r="CV373" s="62">
        <f ca="1">CV169*'SaaS - Cohorts (Logos)'!CV101</f>
        <v>0</v>
      </c>
      <c r="CW373" s="62">
        <f ca="1">CW169*'SaaS - Cohorts (Logos)'!CW101</f>
        <v>0</v>
      </c>
      <c r="CX373" s="62">
        <f ca="1">CX169*'SaaS - Cohorts (Logos)'!CX101</f>
        <v>0</v>
      </c>
      <c r="CY373" s="62">
        <f ca="1">CY169*'SaaS - Cohorts (Logos)'!CY101</f>
        <v>0</v>
      </c>
      <c r="CZ373" s="62">
        <f ca="1">CZ169*'SaaS - Cohorts (Logos)'!CZ101</f>
        <v>0</v>
      </c>
      <c r="DA373" s="62">
        <f ca="1">DA169*'SaaS - Cohorts (Logos)'!DA101</f>
        <v>0</v>
      </c>
      <c r="DB373" s="62">
        <f ca="1">DB169*'SaaS - Cohorts (Logos)'!DB101</f>
        <v>0</v>
      </c>
      <c r="DC373" s="62">
        <f ca="1">DC169*'SaaS - Cohorts (Logos)'!DC101</f>
        <v>0</v>
      </c>
      <c r="DD373" s="62">
        <f ca="1">DD169*'SaaS - Cohorts (Logos)'!DD101</f>
        <v>0</v>
      </c>
      <c r="DE373" s="62">
        <f ca="1">DE169*'SaaS - Cohorts (Logos)'!DE101</f>
        <v>0</v>
      </c>
      <c r="DF373" s="62">
        <f ca="1">DF169*'SaaS - Cohorts (Logos)'!DF101</f>
        <v>0</v>
      </c>
      <c r="DG373" s="62">
        <f ca="1">DG169*'SaaS - Cohorts (Logos)'!DG101</f>
        <v>0</v>
      </c>
      <c r="DH373" s="62">
        <f ca="1">DH169*'SaaS - Cohorts (Logos)'!DH101</f>
        <v>0</v>
      </c>
      <c r="DI373" s="62">
        <f ca="1">DI169*'SaaS - Cohorts (Logos)'!DI101</f>
        <v>0</v>
      </c>
      <c r="DJ373" s="62">
        <f ca="1">DJ169*'SaaS - Cohorts (Logos)'!DJ101</f>
        <v>0</v>
      </c>
      <c r="DK373" s="62">
        <f ca="1">DK169*'SaaS - Cohorts (Logos)'!DK101</f>
        <v>0</v>
      </c>
      <c r="DL373" s="62">
        <f ca="1">DL169*'SaaS - Cohorts (Logos)'!DL101</f>
        <v>0</v>
      </c>
      <c r="DM373" s="62">
        <f ca="1">DM169*'SaaS - Cohorts (Logos)'!DM101</f>
        <v>0</v>
      </c>
      <c r="DN373" s="62">
        <f ca="1">DN169*'SaaS - Cohorts (Logos)'!DN101</f>
        <v>0</v>
      </c>
      <c r="DO373" s="62">
        <f ca="1">DO169*'SaaS - Cohorts (Logos)'!DO101</f>
        <v>0</v>
      </c>
      <c r="DP373" s="62">
        <f ca="1">DP169*'SaaS - Cohorts (Logos)'!DP101</f>
        <v>0</v>
      </c>
      <c r="DQ373" s="62">
        <f ca="1">DQ169*'SaaS - Cohorts (Logos)'!DQ101</f>
        <v>0</v>
      </c>
      <c r="DR373" s="62">
        <f ca="1">DR169*'SaaS - Cohorts (Logos)'!DR101</f>
        <v>0</v>
      </c>
    </row>
    <row r="374" spans="2:122" ht="15.75" customHeight="1">
      <c r="B374" s="195">
        <v>43862</v>
      </c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62">
        <f ca="1">BK170*'SaaS - Cohorts (Logos)'!BK102</f>
        <v>0</v>
      </c>
      <c r="BL374" s="62">
        <f ca="1">BL170*'SaaS - Cohorts (Logos)'!BL102</f>
        <v>0</v>
      </c>
      <c r="BM374" s="62">
        <f ca="1">BM170*'SaaS - Cohorts (Logos)'!BM102</f>
        <v>0</v>
      </c>
      <c r="BN374" s="62">
        <f ca="1">BN170*'SaaS - Cohorts (Logos)'!BN102</f>
        <v>0</v>
      </c>
      <c r="BO374" s="62">
        <f ca="1">BO170*'SaaS - Cohorts (Logos)'!BO102</f>
        <v>0</v>
      </c>
      <c r="BP374" s="62">
        <f ca="1">BP170*'SaaS - Cohorts (Logos)'!BP102</f>
        <v>0</v>
      </c>
      <c r="BQ374" s="62">
        <f ca="1">BQ170*'SaaS - Cohorts (Logos)'!BQ102</f>
        <v>0</v>
      </c>
      <c r="BR374" s="62">
        <f ca="1">BR170*'SaaS - Cohorts (Logos)'!BR102</f>
        <v>0</v>
      </c>
      <c r="BS374" s="62">
        <f ca="1">BS170*'SaaS - Cohorts (Logos)'!BS102</f>
        <v>0</v>
      </c>
      <c r="BT374" s="62">
        <f ca="1">BT170*'SaaS - Cohorts (Logos)'!BT102</f>
        <v>0</v>
      </c>
      <c r="BU374" s="62">
        <f ca="1">BU170*'SaaS - Cohorts (Logos)'!BU102</f>
        <v>0</v>
      </c>
      <c r="BV374" s="62">
        <f ca="1">BV170*'SaaS - Cohorts (Logos)'!BV102</f>
        <v>0</v>
      </c>
      <c r="BW374" s="62">
        <f ca="1">BW170*'SaaS - Cohorts (Logos)'!BW102</f>
        <v>0</v>
      </c>
      <c r="BX374" s="62">
        <f ca="1">BX170*'SaaS - Cohorts (Logos)'!BX102</f>
        <v>0</v>
      </c>
      <c r="BY374" s="62">
        <f ca="1">BY170*'SaaS - Cohorts (Logos)'!BY102</f>
        <v>0</v>
      </c>
      <c r="BZ374" s="62">
        <f ca="1">BZ170*'SaaS - Cohorts (Logos)'!BZ102</f>
        <v>0</v>
      </c>
      <c r="CA374" s="62">
        <f ca="1">CA170*'SaaS - Cohorts (Logos)'!CA102</f>
        <v>0</v>
      </c>
      <c r="CB374" s="62">
        <f ca="1">CB170*'SaaS - Cohorts (Logos)'!CB102</f>
        <v>0</v>
      </c>
      <c r="CC374" s="62">
        <f ca="1">CC170*'SaaS - Cohorts (Logos)'!CC102</f>
        <v>0</v>
      </c>
      <c r="CD374" s="62">
        <f ca="1">CD170*'SaaS - Cohorts (Logos)'!CD102</f>
        <v>0</v>
      </c>
      <c r="CE374" s="62">
        <f ca="1">CE170*'SaaS - Cohorts (Logos)'!CE102</f>
        <v>0</v>
      </c>
      <c r="CF374" s="62">
        <f ca="1">CF170*'SaaS - Cohorts (Logos)'!CF102</f>
        <v>0</v>
      </c>
      <c r="CG374" s="62">
        <f ca="1">CG170*'SaaS - Cohorts (Logos)'!CG102</f>
        <v>0</v>
      </c>
      <c r="CH374" s="62">
        <f ca="1">CH170*'SaaS - Cohorts (Logos)'!CH102</f>
        <v>0</v>
      </c>
      <c r="CI374" s="62">
        <f ca="1">CI170*'SaaS - Cohorts (Logos)'!CI102</f>
        <v>0</v>
      </c>
      <c r="CJ374" s="62">
        <f ca="1">CJ170*'SaaS - Cohorts (Logos)'!CJ102</f>
        <v>0</v>
      </c>
      <c r="CK374" s="62">
        <f ca="1">CK170*'SaaS - Cohorts (Logos)'!CK102</f>
        <v>0</v>
      </c>
      <c r="CL374" s="62">
        <f ca="1">CL170*'SaaS - Cohorts (Logos)'!CL102</f>
        <v>0</v>
      </c>
      <c r="CM374" s="62">
        <f ca="1">CM170*'SaaS - Cohorts (Logos)'!CM102</f>
        <v>0</v>
      </c>
      <c r="CN374" s="62">
        <f ca="1">CN170*'SaaS - Cohorts (Logos)'!CN102</f>
        <v>0</v>
      </c>
      <c r="CO374" s="62">
        <f ca="1">CO170*'SaaS - Cohorts (Logos)'!CO102</f>
        <v>0</v>
      </c>
      <c r="CP374" s="62">
        <f ca="1">CP170*'SaaS - Cohorts (Logos)'!CP102</f>
        <v>0</v>
      </c>
      <c r="CQ374" s="62">
        <f ca="1">CQ170*'SaaS - Cohorts (Logos)'!CQ102</f>
        <v>0</v>
      </c>
      <c r="CR374" s="62">
        <f ca="1">CR170*'SaaS - Cohorts (Logos)'!CR102</f>
        <v>0</v>
      </c>
      <c r="CS374" s="62">
        <f ca="1">CS170*'SaaS - Cohorts (Logos)'!CS102</f>
        <v>0</v>
      </c>
      <c r="CT374" s="62">
        <f ca="1">CT170*'SaaS - Cohorts (Logos)'!CT102</f>
        <v>0</v>
      </c>
      <c r="CU374" s="62">
        <f ca="1">CU170*'SaaS - Cohorts (Logos)'!CU102</f>
        <v>0</v>
      </c>
      <c r="CV374" s="62">
        <f ca="1">CV170*'SaaS - Cohorts (Logos)'!CV102</f>
        <v>0</v>
      </c>
      <c r="CW374" s="62">
        <f ca="1">CW170*'SaaS - Cohorts (Logos)'!CW102</f>
        <v>0</v>
      </c>
      <c r="CX374" s="62">
        <f ca="1">CX170*'SaaS - Cohorts (Logos)'!CX102</f>
        <v>0</v>
      </c>
      <c r="CY374" s="62">
        <f ca="1">CY170*'SaaS - Cohorts (Logos)'!CY102</f>
        <v>0</v>
      </c>
      <c r="CZ374" s="62">
        <f ca="1">CZ170*'SaaS - Cohorts (Logos)'!CZ102</f>
        <v>0</v>
      </c>
      <c r="DA374" s="62">
        <f ca="1">DA170*'SaaS - Cohorts (Logos)'!DA102</f>
        <v>0</v>
      </c>
      <c r="DB374" s="62">
        <f ca="1">DB170*'SaaS - Cohorts (Logos)'!DB102</f>
        <v>0</v>
      </c>
      <c r="DC374" s="62">
        <f ca="1">DC170*'SaaS - Cohorts (Logos)'!DC102</f>
        <v>0</v>
      </c>
      <c r="DD374" s="62">
        <f ca="1">DD170*'SaaS - Cohorts (Logos)'!DD102</f>
        <v>0</v>
      </c>
      <c r="DE374" s="62">
        <f ca="1">DE170*'SaaS - Cohorts (Logos)'!DE102</f>
        <v>0</v>
      </c>
      <c r="DF374" s="62">
        <f ca="1">DF170*'SaaS - Cohorts (Logos)'!DF102</f>
        <v>0</v>
      </c>
      <c r="DG374" s="62">
        <f ca="1">DG170*'SaaS - Cohorts (Logos)'!DG102</f>
        <v>0</v>
      </c>
      <c r="DH374" s="62">
        <f ca="1">DH170*'SaaS - Cohorts (Logos)'!DH102</f>
        <v>0</v>
      </c>
      <c r="DI374" s="62">
        <f ca="1">DI170*'SaaS - Cohorts (Logos)'!DI102</f>
        <v>0</v>
      </c>
      <c r="DJ374" s="62">
        <f ca="1">DJ170*'SaaS - Cohorts (Logos)'!DJ102</f>
        <v>0</v>
      </c>
      <c r="DK374" s="62">
        <f ca="1">DK170*'SaaS - Cohorts (Logos)'!DK102</f>
        <v>0</v>
      </c>
      <c r="DL374" s="62">
        <f ca="1">DL170*'SaaS - Cohorts (Logos)'!DL102</f>
        <v>0</v>
      </c>
      <c r="DM374" s="62">
        <f ca="1">DM170*'SaaS - Cohorts (Logos)'!DM102</f>
        <v>0</v>
      </c>
      <c r="DN374" s="62">
        <f ca="1">DN170*'SaaS - Cohorts (Logos)'!DN102</f>
        <v>0</v>
      </c>
      <c r="DO374" s="62">
        <f ca="1">DO170*'SaaS - Cohorts (Logos)'!DO102</f>
        <v>0</v>
      </c>
      <c r="DP374" s="62">
        <f ca="1">DP170*'SaaS - Cohorts (Logos)'!DP102</f>
        <v>0</v>
      </c>
      <c r="DQ374" s="62">
        <f ca="1">DQ170*'SaaS - Cohorts (Logos)'!DQ102</f>
        <v>0</v>
      </c>
      <c r="DR374" s="62">
        <f ca="1">DR170*'SaaS - Cohorts (Logos)'!DR102</f>
        <v>0</v>
      </c>
    </row>
    <row r="375" spans="2:122" ht="15.75" customHeight="1">
      <c r="B375" s="195">
        <v>43891</v>
      </c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62">
        <f ca="1">BK171*'SaaS - Cohorts (Logos)'!BK103</f>
        <v>0</v>
      </c>
      <c r="BL375" s="62">
        <f ca="1">BL171*'SaaS - Cohorts (Logos)'!BL103</f>
        <v>0</v>
      </c>
      <c r="BM375" s="62">
        <f ca="1">BM171*'SaaS - Cohorts (Logos)'!BM103</f>
        <v>0</v>
      </c>
      <c r="BN375" s="62">
        <f ca="1">BN171*'SaaS - Cohorts (Logos)'!BN103</f>
        <v>0</v>
      </c>
      <c r="BO375" s="62">
        <f ca="1">BO171*'SaaS - Cohorts (Logos)'!BO103</f>
        <v>0</v>
      </c>
      <c r="BP375" s="62">
        <f ca="1">BP171*'SaaS - Cohorts (Logos)'!BP103</f>
        <v>0</v>
      </c>
      <c r="BQ375" s="62">
        <f ca="1">BQ171*'SaaS - Cohorts (Logos)'!BQ103</f>
        <v>0</v>
      </c>
      <c r="BR375" s="62">
        <f ca="1">BR171*'SaaS - Cohorts (Logos)'!BR103</f>
        <v>0</v>
      </c>
      <c r="BS375" s="62">
        <f ca="1">BS171*'SaaS - Cohorts (Logos)'!BS103</f>
        <v>0</v>
      </c>
      <c r="BT375" s="62">
        <f ca="1">BT171*'SaaS - Cohorts (Logos)'!BT103</f>
        <v>0</v>
      </c>
      <c r="BU375" s="62">
        <f ca="1">BU171*'SaaS - Cohorts (Logos)'!BU103</f>
        <v>0</v>
      </c>
      <c r="BV375" s="62">
        <f ca="1">BV171*'SaaS - Cohorts (Logos)'!BV103</f>
        <v>0</v>
      </c>
      <c r="BW375" s="62">
        <f ca="1">BW171*'SaaS - Cohorts (Logos)'!BW103</f>
        <v>0</v>
      </c>
      <c r="BX375" s="62">
        <f ca="1">BX171*'SaaS - Cohorts (Logos)'!BX103</f>
        <v>0</v>
      </c>
      <c r="BY375" s="62">
        <f ca="1">BY171*'SaaS - Cohorts (Logos)'!BY103</f>
        <v>0</v>
      </c>
      <c r="BZ375" s="62">
        <f ca="1">BZ171*'SaaS - Cohorts (Logos)'!BZ103</f>
        <v>0</v>
      </c>
      <c r="CA375" s="62">
        <f ca="1">CA171*'SaaS - Cohorts (Logos)'!CA103</f>
        <v>0</v>
      </c>
      <c r="CB375" s="62">
        <f ca="1">CB171*'SaaS - Cohorts (Logos)'!CB103</f>
        <v>0</v>
      </c>
      <c r="CC375" s="62">
        <f ca="1">CC171*'SaaS - Cohorts (Logos)'!CC103</f>
        <v>0</v>
      </c>
      <c r="CD375" s="62">
        <f ca="1">CD171*'SaaS - Cohorts (Logos)'!CD103</f>
        <v>0</v>
      </c>
      <c r="CE375" s="62">
        <f ca="1">CE171*'SaaS - Cohorts (Logos)'!CE103</f>
        <v>0</v>
      </c>
      <c r="CF375" s="62">
        <f ca="1">CF171*'SaaS - Cohorts (Logos)'!CF103</f>
        <v>0</v>
      </c>
      <c r="CG375" s="62">
        <f ca="1">CG171*'SaaS - Cohorts (Logos)'!CG103</f>
        <v>0</v>
      </c>
      <c r="CH375" s="62">
        <f ca="1">CH171*'SaaS - Cohorts (Logos)'!CH103</f>
        <v>0</v>
      </c>
      <c r="CI375" s="62">
        <f ca="1">CI171*'SaaS - Cohorts (Logos)'!CI103</f>
        <v>0</v>
      </c>
      <c r="CJ375" s="62">
        <f ca="1">CJ171*'SaaS - Cohorts (Logos)'!CJ103</f>
        <v>0</v>
      </c>
      <c r="CK375" s="62">
        <f ca="1">CK171*'SaaS - Cohorts (Logos)'!CK103</f>
        <v>0</v>
      </c>
      <c r="CL375" s="62">
        <f ca="1">CL171*'SaaS - Cohorts (Logos)'!CL103</f>
        <v>0</v>
      </c>
      <c r="CM375" s="62">
        <f ca="1">CM171*'SaaS - Cohorts (Logos)'!CM103</f>
        <v>0</v>
      </c>
      <c r="CN375" s="62">
        <f ca="1">CN171*'SaaS - Cohorts (Logos)'!CN103</f>
        <v>0</v>
      </c>
      <c r="CO375" s="62">
        <f ca="1">CO171*'SaaS - Cohorts (Logos)'!CO103</f>
        <v>0</v>
      </c>
      <c r="CP375" s="62">
        <f ca="1">CP171*'SaaS - Cohorts (Logos)'!CP103</f>
        <v>0</v>
      </c>
      <c r="CQ375" s="62">
        <f ca="1">CQ171*'SaaS - Cohorts (Logos)'!CQ103</f>
        <v>0</v>
      </c>
      <c r="CR375" s="62">
        <f ca="1">CR171*'SaaS - Cohorts (Logos)'!CR103</f>
        <v>0</v>
      </c>
      <c r="CS375" s="62">
        <f ca="1">CS171*'SaaS - Cohorts (Logos)'!CS103</f>
        <v>0</v>
      </c>
      <c r="CT375" s="62">
        <f ca="1">CT171*'SaaS - Cohorts (Logos)'!CT103</f>
        <v>0</v>
      </c>
      <c r="CU375" s="62">
        <f ca="1">CU171*'SaaS - Cohorts (Logos)'!CU103</f>
        <v>0</v>
      </c>
      <c r="CV375" s="62">
        <f ca="1">CV171*'SaaS - Cohorts (Logos)'!CV103</f>
        <v>0</v>
      </c>
      <c r="CW375" s="62">
        <f ca="1">CW171*'SaaS - Cohorts (Logos)'!CW103</f>
        <v>0</v>
      </c>
      <c r="CX375" s="62">
        <f ca="1">CX171*'SaaS - Cohorts (Logos)'!CX103</f>
        <v>0</v>
      </c>
      <c r="CY375" s="62">
        <f ca="1">CY171*'SaaS - Cohorts (Logos)'!CY103</f>
        <v>0</v>
      </c>
      <c r="CZ375" s="62">
        <f ca="1">CZ171*'SaaS - Cohorts (Logos)'!CZ103</f>
        <v>0</v>
      </c>
      <c r="DA375" s="62">
        <f ca="1">DA171*'SaaS - Cohorts (Logos)'!DA103</f>
        <v>0</v>
      </c>
      <c r="DB375" s="62">
        <f ca="1">DB171*'SaaS - Cohorts (Logos)'!DB103</f>
        <v>0</v>
      </c>
      <c r="DC375" s="62">
        <f ca="1">DC171*'SaaS - Cohorts (Logos)'!DC103</f>
        <v>0</v>
      </c>
      <c r="DD375" s="62">
        <f ca="1">DD171*'SaaS - Cohorts (Logos)'!DD103</f>
        <v>0</v>
      </c>
      <c r="DE375" s="62">
        <f ca="1">DE171*'SaaS - Cohorts (Logos)'!DE103</f>
        <v>0</v>
      </c>
      <c r="DF375" s="62">
        <f ca="1">DF171*'SaaS - Cohorts (Logos)'!DF103</f>
        <v>0</v>
      </c>
      <c r="DG375" s="62">
        <f ca="1">DG171*'SaaS - Cohorts (Logos)'!DG103</f>
        <v>0</v>
      </c>
      <c r="DH375" s="62">
        <f ca="1">DH171*'SaaS - Cohorts (Logos)'!DH103</f>
        <v>0</v>
      </c>
      <c r="DI375" s="62">
        <f ca="1">DI171*'SaaS - Cohorts (Logos)'!DI103</f>
        <v>0</v>
      </c>
      <c r="DJ375" s="62">
        <f ca="1">DJ171*'SaaS - Cohorts (Logos)'!DJ103</f>
        <v>0</v>
      </c>
      <c r="DK375" s="62">
        <f ca="1">DK171*'SaaS - Cohorts (Logos)'!DK103</f>
        <v>0</v>
      </c>
      <c r="DL375" s="62">
        <f ca="1">DL171*'SaaS - Cohorts (Logos)'!DL103</f>
        <v>0</v>
      </c>
      <c r="DM375" s="62">
        <f ca="1">DM171*'SaaS - Cohorts (Logos)'!DM103</f>
        <v>0</v>
      </c>
      <c r="DN375" s="62">
        <f ca="1">DN171*'SaaS - Cohorts (Logos)'!DN103</f>
        <v>0</v>
      </c>
      <c r="DO375" s="62">
        <f ca="1">DO171*'SaaS - Cohorts (Logos)'!DO103</f>
        <v>0</v>
      </c>
      <c r="DP375" s="62">
        <f ca="1">DP171*'SaaS - Cohorts (Logos)'!DP103</f>
        <v>0</v>
      </c>
      <c r="DQ375" s="62">
        <f ca="1">DQ171*'SaaS - Cohorts (Logos)'!DQ103</f>
        <v>0</v>
      </c>
      <c r="DR375" s="62">
        <f ca="1">DR171*'SaaS - Cohorts (Logos)'!DR103</f>
        <v>0</v>
      </c>
    </row>
    <row r="376" spans="2:122" ht="15.75" customHeight="1">
      <c r="B376" s="195">
        <v>43922</v>
      </c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62">
        <f ca="1">BK172*'SaaS - Cohorts (Logos)'!BK104</f>
        <v>0</v>
      </c>
      <c r="BL376" s="62">
        <f ca="1">BL172*'SaaS - Cohorts (Logos)'!BL104</f>
        <v>0</v>
      </c>
      <c r="BM376" s="62">
        <f ca="1">BM172*'SaaS - Cohorts (Logos)'!BM104</f>
        <v>0</v>
      </c>
      <c r="BN376" s="62">
        <f ca="1">BN172*'SaaS - Cohorts (Logos)'!BN104</f>
        <v>0</v>
      </c>
      <c r="BO376" s="62">
        <f ca="1">BO172*'SaaS - Cohorts (Logos)'!BO104</f>
        <v>0</v>
      </c>
      <c r="BP376" s="62">
        <f ca="1">BP172*'SaaS - Cohorts (Logos)'!BP104</f>
        <v>0</v>
      </c>
      <c r="BQ376" s="62">
        <f ca="1">BQ172*'SaaS - Cohorts (Logos)'!BQ104</f>
        <v>0</v>
      </c>
      <c r="BR376" s="62">
        <f ca="1">BR172*'SaaS - Cohorts (Logos)'!BR104</f>
        <v>0</v>
      </c>
      <c r="BS376" s="62">
        <f ca="1">BS172*'SaaS - Cohorts (Logos)'!BS104</f>
        <v>0</v>
      </c>
      <c r="BT376" s="62">
        <f ca="1">BT172*'SaaS - Cohorts (Logos)'!BT104</f>
        <v>0</v>
      </c>
      <c r="BU376" s="62">
        <f ca="1">BU172*'SaaS - Cohorts (Logos)'!BU104</f>
        <v>0</v>
      </c>
      <c r="BV376" s="62">
        <f ca="1">BV172*'SaaS - Cohorts (Logos)'!BV104</f>
        <v>0</v>
      </c>
      <c r="BW376" s="62">
        <f ca="1">BW172*'SaaS - Cohorts (Logos)'!BW104</f>
        <v>0</v>
      </c>
      <c r="BX376" s="62">
        <f ca="1">BX172*'SaaS - Cohorts (Logos)'!BX104</f>
        <v>0</v>
      </c>
      <c r="BY376" s="62">
        <f ca="1">BY172*'SaaS - Cohorts (Logos)'!BY104</f>
        <v>0</v>
      </c>
      <c r="BZ376" s="62">
        <f ca="1">BZ172*'SaaS - Cohorts (Logos)'!BZ104</f>
        <v>0</v>
      </c>
      <c r="CA376" s="62">
        <f ca="1">CA172*'SaaS - Cohorts (Logos)'!CA104</f>
        <v>0</v>
      </c>
      <c r="CB376" s="62">
        <f ca="1">CB172*'SaaS - Cohorts (Logos)'!CB104</f>
        <v>0</v>
      </c>
      <c r="CC376" s="62">
        <f ca="1">CC172*'SaaS - Cohorts (Logos)'!CC104</f>
        <v>0</v>
      </c>
      <c r="CD376" s="62">
        <f ca="1">CD172*'SaaS - Cohorts (Logos)'!CD104</f>
        <v>0</v>
      </c>
      <c r="CE376" s="62">
        <f ca="1">CE172*'SaaS - Cohorts (Logos)'!CE104</f>
        <v>0</v>
      </c>
      <c r="CF376" s="62">
        <f ca="1">CF172*'SaaS - Cohorts (Logos)'!CF104</f>
        <v>0</v>
      </c>
      <c r="CG376" s="62">
        <f ca="1">CG172*'SaaS - Cohorts (Logos)'!CG104</f>
        <v>0</v>
      </c>
      <c r="CH376" s="62">
        <f ca="1">CH172*'SaaS - Cohorts (Logos)'!CH104</f>
        <v>0</v>
      </c>
      <c r="CI376" s="62">
        <f ca="1">CI172*'SaaS - Cohorts (Logos)'!CI104</f>
        <v>0</v>
      </c>
      <c r="CJ376" s="62">
        <f ca="1">CJ172*'SaaS - Cohorts (Logos)'!CJ104</f>
        <v>0</v>
      </c>
      <c r="CK376" s="62">
        <f ca="1">CK172*'SaaS - Cohorts (Logos)'!CK104</f>
        <v>0</v>
      </c>
      <c r="CL376" s="62">
        <f ca="1">CL172*'SaaS - Cohorts (Logos)'!CL104</f>
        <v>0</v>
      </c>
      <c r="CM376" s="62">
        <f ca="1">CM172*'SaaS - Cohorts (Logos)'!CM104</f>
        <v>0</v>
      </c>
      <c r="CN376" s="62">
        <f ca="1">CN172*'SaaS - Cohorts (Logos)'!CN104</f>
        <v>0</v>
      </c>
      <c r="CO376" s="62">
        <f ca="1">CO172*'SaaS - Cohorts (Logos)'!CO104</f>
        <v>0</v>
      </c>
      <c r="CP376" s="62">
        <f ca="1">CP172*'SaaS - Cohorts (Logos)'!CP104</f>
        <v>0</v>
      </c>
      <c r="CQ376" s="62">
        <f ca="1">CQ172*'SaaS - Cohorts (Logos)'!CQ104</f>
        <v>0</v>
      </c>
      <c r="CR376" s="62">
        <f ca="1">CR172*'SaaS - Cohorts (Logos)'!CR104</f>
        <v>0</v>
      </c>
      <c r="CS376" s="62">
        <f ca="1">CS172*'SaaS - Cohorts (Logos)'!CS104</f>
        <v>0</v>
      </c>
      <c r="CT376" s="62">
        <f ca="1">CT172*'SaaS - Cohorts (Logos)'!CT104</f>
        <v>0</v>
      </c>
      <c r="CU376" s="62">
        <f ca="1">CU172*'SaaS - Cohorts (Logos)'!CU104</f>
        <v>0</v>
      </c>
      <c r="CV376" s="62">
        <f ca="1">CV172*'SaaS - Cohorts (Logos)'!CV104</f>
        <v>0</v>
      </c>
      <c r="CW376" s="62">
        <f ca="1">CW172*'SaaS - Cohorts (Logos)'!CW104</f>
        <v>0</v>
      </c>
      <c r="CX376" s="62">
        <f ca="1">CX172*'SaaS - Cohorts (Logos)'!CX104</f>
        <v>0</v>
      </c>
      <c r="CY376" s="62">
        <f ca="1">CY172*'SaaS - Cohorts (Logos)'!CY104</f>
        <v>0</v>
      </c>
      <c r="CZ376" s="62">
        <f ca="1">CZ172*'SaaS - Cohorts (Logos)'!CZ104</f>
        <v>0</v>
      </c>
      <c r="DA376" s="62">
        <f ca="1">DA172*'SaaS - Cohorts (Logos)'!DA104</f>
        <v>0</v>
      </c>
      <c r="DB376" s="62">
        <f ca="1">DB172*'SaaS - Cohorts (Logos)'!DB104</f>
        <v>0</v>
      </c>
      <c r="DC376" s="62">
        <f ca="1">DC172*'SaaS - Cohorts (Logos)'!DC104</f>
        <v>0</v>
      </c>
      <c r="DD376" s="62">
        <f ca="1">DD172*'SaaS - Cohorts (Logos)'!DD104</f>
        <v>0</v>
      </c>
      <c r="DE376" s="62">
        <f ca="1">DE172*'SaaS - Cohorts (Logos)'!DE104</f>
        <v>0</v>
      </c>
      <c r="DF376" s="62">
        <f ca="1">DF172*'SaaS - Cohorts (Logos)'!DF104</f>
        <v>0</v>
      </c>
      <c r="DG376" s="62">
        <f ca="1">DG172*'SaaS - Cohorts (Logos)'!DG104</f>
        <v>0</v>
      </c>
      <c r="DH376" s="62">
        <f ca="1">DH172*'SaaS - Cohorts (Logos)'!DH104</f>
        <v>0</v>
      </c>
      <c r="DI376" s="62">
        <f ca="1">DI172*'SaaS - Cohorts (Logos)'!DI104</f>
        <v>0</v>
      </c>
      <c r="DJ376" s="62">
        <f ca="1">DJ172*'SaaS - Cohorts (Logos)'!DJ104</f>
        <v>0</v>
      </c>
      <c r="DK376" s="62">
        <f ca="1">DK172*'SaaS - Cohorts (Logos)'!DK104</f>
        <v>0</v>
      </c>
      <c r="DL376" s="62">
        <f ca="1">DL172*'SaaS - Cohorts (Logos)'!DL104</f>
        <v>0</v>
      </c>
      <c r="DM376" s="62">
        <f ca="1">DM172*'SaaS - Cohorts (Logos)'!DM104</f>
        <v>0</v>
      </c>
      <c r="DN376" s="62">
        <f ca="1">DN172*'SaaS - Cohorts (Logos)'!DN104</f>
        <v>0</v>
      </c>
      <c r="DO376" s="62">
        <f ca="1">DO172*'SaaS - Cohorts (Logos)'!DO104</f>
        <v>0</v>
      </c>
      <c r="DP376" s="62">
        <f ca="1">DP172*'SaaS - Cohorts (Logos)'!DP104</f>
        <v>0</v>
      </c>
      <c r="DQ376" s="62">
        <f ca="1">DQ172*'SaaS - Cohorts (Logos)'!DQ104</f>
        <v>0</v>
      </c>
      <c r="DR376" s="62">
        <f ca="1">DR172*'SaaS - Cohorts (Logos)'!DR104</f>
        <v>0</v>
      </c>
    </row>
    <row r="377" spans="2:122" ht="15.75" customHeight="1">
      <c r="B377" s="195">
        <v>43952</v>
      </c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62">
        <f ca="1">BK173*'SaaS - Cohorts (Logos)'!BK105</f>
        <v>0</v>
      </c>
      <c r="BL377" s="62">
        <f ca="1">BL173*'SaaS - Cohorts (Logos)'!BL105</f>
        <v>0</v>
      </c>
      <c r="BM377" s="62">
        <f ca="1">BM173*'SaaS - Cohorts (Logos)'!BM105</f>
        <v>0</v>
      </c>
      <c r="BN377" s="62">
        <f ca="1">BN173*'SaaS - Cohorts (Logos)'!BN105</f>
        <v>0</v>
      </c>
      <c r="BO377" s="62">
        <f ca="1">BO173*'SaaS - Cohorts (Logos)'!BO105</f>
        <v>0</v>
      </c>
      <c r="BP377" s="62">
        <f ca="1">BP173*'SaaS - Cohorts (Logos)'!BP105</f>
        <v>0</v>
      </c>
      <c r="BQ377" s="62">
        <f ca="1">BQ173*'SaaS - Cohorts (Logos)'!BQ105</f>
        <v>0</v>
      </c>
      <c r="BR377" s="62">
        <f ca="1">BR173*'SaaS - Cohorts (Logos)'!BR105</f>
        <v>0</v>
      </c>
      <c r="BS377" s="62">
        <f ca="1">BS173*'SaaS - Cohorts (Logos)'!BS105</f>
        <v>0</v>
      </c>
      <c r="BT377" s="62">
        <f ca="1">BT173*'SaaS - Cohorts (Logos)'!BT105</f>
        <v>0</v>
      </c>
      <c r="BU377" s="62">
        <f ca="1">BU173*'SaaS - Cohorts (Logos)'!BU105</f>
        <v>0</v>
      </c>
      <c r="BV377" s="62">
        <f ca="1">BV173*'SaaS - Cohorts (Logos)'!BV105</f>
        <v>0</v>
      </c>
      <c r="BW377" s="62">
        <f ca="1">BW173*'SaaS - Cohorts (Logos)'!BW105</f>
        <v>0</v>
      </c>
      <c r="BX377" s="62">
        <f ca="1">BX173*'SaaS - Cohorts (Logos)'!BX105</f>
        <v>0</v>
      </c>
      <c r="BY377" s="62">
        <f ca="1">BY173*'SaaS - Cohorts (Logos)'!BY105</f>
        <v>0</v>
      </c>
      <c r="BZ377" s="62">
        <f ca="1">BZ173*'SaaS - Cohorts (Logos)'!BZ105</f>
        <v>0</v>
      </c>
      <c r="CA377" s="62">
        <f ca="1">CA173*'SaaS - Cohorts (Logos)'!CA105</f>
        <v>0</v>
      </c>
      <c r="CB377" s="62">
        <f ca="1">CB173*'SaaS - Cohorts (Logos)'!CB105</f>
        <v>0</v>
      </c>
      <c r="CC377" s="62">
        <f ca="1">CC173*'SaaS - Cohorts (Logos)'!CC105</f>
        <v>0</v>
      </c>
      <c r="CD377" s="62">
        <f ca="1">CD173*'SaaS - Cohorts (Logos)'!CD105</f>
        <v>0</v>
      </c>
      <c r="CE377" s="62">
        <f ca="1">CE173*'SaaS - Cohorts (Logos)'!CE105</f>
        <v>0</v>
      </c>
      <c r="CF377" s="62">
        <f ca="1">CF173*'SaaS - Cohorts (Logos)'!CF105</f>
        <v>0</v>
      </c>
      <c r="CG377" s="62">
        <f ca="1">CG173*'SaaS - Cohorts (Logos)'!CG105</f>
        <v>0</v>
      </c>
      <c r="CH377" s="62">
        <f ca="1">CH173*'SaaS - Cohorts (Logos)'!CH105</f>
        <v>0</v>
      </c>
      <c r="CI377" s="62">
        <f ca="1">CI173*'SaaS - Cohorts (Logos)'!CI105</f>
        <v>0</v>
      </c>
      <c r="CJ377" s="62">
        <f ca="1">CJ173*'SaaS - Cohorts (Logos)'!CJ105</f>
        <v>0</v>
      </c>
      <c r="CK377" s="62">
        <f ca="1">CK173*'SaaS - Cohorts (Logos)'!CK105</f>
        <v>0</v>
      </c>
      <c r="CL377" s="62">
        <f ca="1">CL173*'SaaS - Cohorts (Logos)'!CL105</f>
        <v>0</v>
      </c>
      <c r="CM377" s="62">
        <f ca="1">CM173*'SaaS - Cohorts (Logos)'!CM105</f>
        <v>0</v>
      </c>
      <c r="CN377" s="62">
        <f ca="1">CN173*'SaaS - Cohorts (Logos)'!CN105</f>
        <v>0</v>
      </c>
      <c r="CO377" s="62">
        <f ca="1">CO173*'SaaS - Cohorts (Logos)'!CO105</f>
        <v>0</v>
      </c>
      <c r="CP377" s="62">
        <f ca="1">CP173*'SaaS - Cohorts (Logos)'!CP105</f>
        <v>0</v>
      </c>
      <c r="CQ377" s="62">
        <f ca="1">CQ173*'SaaS - Cohorts (Logos)'!CQ105</f>
        <v>0</v>
      </c>
      <c r="CR377" s="62">
        <f ca="1">CR173*'SaaS - Cohorts (Logos)'!CR105</f>
        <v>0</v>
      </c>
      <c r="CS377" s="62">
        <f ca="1">CS173*'SaaS - Cohorts (Logos)'!CS105</f>
        <v>0</v>
      </c>
      <c r="CT377" s="62">
        <f ca="1">CT173*'SaaS - Cohorts (Logos)'!CT105</f>
        <v>0</v>
      </c>
      <c r="CU377" s="62">
        <f ca="1">CU173*'SaaS - Cohorts (Logos)'!CU105</f>
        <v>0</v>
      </c>
      <c r="CV377" s="62">
        <f ca="1">CV173*'SaaS - Cohorts (Logos)'!CV105</f>
        <v>0</v>
      </c>
      <c r="CW377" s="62">
        <f ca="1">CW173*'SaaS - Cohorts (Logos)'!CW105</f>
        <v>0</v>
      </c>
      <c r="CX377" s="62">
        <f ca="1">CX173*'SaaS - Cohorts (Logos)'!CX105</f>
        <v>0</v>
      </c>
      <c r="CY377" s="62">
        <f ca="1">CY173*'SaaS - Cohorts (Logos)'!CY105</f>
        <v>0</v>
      </c>
      <c r="CZ377" s="62">
        <f ca="1">CZ173*'SaaS - Cohorts (Logos)'!CZ105</f>
        <v>0</v>
      </c>
      <c r="DA377" s="62">
        <f ca="1">DA173*'SaaS - Cohorts (Logos)'!DA105</f>
        <v>0</v>
      </c>
      <c r="DB377" s="62">
        <f ca="1">DB173*'SaaS - Cohorts (Logos)'!DB105</f>
        <v>0</v>
      </c>
      <c r="DC377" s="62">
        <f ca="1">DC173*'SaaS - Cohorts (Logos)'!DC105</f>
        <v>0</v>
      </c>
      <c r="DD377" s="62">
        <f ca="1">DD173*'SaaS - Cohorts (Logos)'!DD105</f>
        <v>0</v>
      </c>
      <c r="DE377" s="62">
        <f ca="1">DE173*'SaaS - Cohorts (Logos)'!DE105</f>
        <v>0</v>
      </c>
      <c r="DF377" s="62">
        <f ca="1">DF173*'SaaS - Cohorts (Logos)'!DF105</f>
        <v>0</v>
      </c>
      <c r="DG377" s="62">
        <f ca="1">DG173*'SaaS - Cohorts (Logos)'!DG105</f>
        <v>0</v>
      </c>
      <c r="DH377" s="62">
        <f ca="1">DH173*'SaaS - Cohorts (Logos)'!DH105</f>
        <v>0</v>
      </c>
      <c r="DI377" s="62">
        <f ca="1">DI173*'SaaS - Cohorts (Logos)'!DI105</f>
        <v>0</v>
      </c>
      <c r="DJ377" s="62">
        <f ca="1">DJ173*'SaaS - Cohorts (Logos)'!DJ105</f>
        <v>0</v>
      </c>
      <c r="DK377" s="62">
        <f ca="1">DK173*'SaaS - Cohorts (Logos)'!DK105</f>
        <v>0</v>
      </c>
      <c r="DL377" s="62">
        <f ca="1">DL173*'SaaS - Cohorts (Logos)'!DL105</f>
        <v>0</v>
      </c>
      <c r="DM377" s="62">
        <f ca="1">DM173*'SaaS - Cohorts (Logos)'!DM105</f>
        <v>0</v>
      </c>
      <c r="DN377" s="62">
        <f ca="1">DN173*'SaaS - Cohorts (Logos)'!DN105</f>
        <v>0</v>
      </c>
      <c r="DO377" s="62">
        <f ca="1">DO173*'SaaS - Cohorts (Logos)'!DO105</f>
        <v>0</v>
      </c>
      <c r="DP377" s="62">
        <f ca="1">DP173*'SaaS - Cohorts (Logos)'!DP105</f>
        <v>0</v>
      </c>
      <c r="DQ377" s="62">
        <f ca="1">DQ173*'SaaS - Cohorts (Logos)'!DQ105</f>
        <v>0</v>
      </c>
      <c r="DR377" s="62">
        <f ca="1">DR173*'SaaS - Cohorts (Logos)'!DR105</f>
        <v>0</v>
      </c>
    </row>
    <row r="378" spans="2:122" ht="15.75" customHeight="1">
      <c r="B378" s="195">
        <v>43983</v>
      </c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62">
        <f ca="1">BK174*'SaaS - Cohorts (Logos)'!BK106</f>
        <v>0</v>
      </c>
      <c r="BL378" s="62">
        <f ca="1">BL174*'SaaS - Cohorts (Logos)'!BL106</f>
        <v>0</v>
      </c>
      <c r="BM378" s="62">
        <f ca="1">BM174*'SaaS - Cohorts (Logos)'!BM106</f>
        <v>0</v>
      </c>
      <c r="BN378" s="62">
        <f ca="1">BN174*'SaaS - Cohorts (Logos)'!BN106</f>
        <v>0</v>
      </c>
      <c r="BO378" s="62">
        <f ca="1">BO174*'SaaS - Cohorts (Logos)'!BO106</f>
        <v>0</v>
      </c>
      <c r="BP378" s="62">
        <f ca="1">BP174*'SaaS - Cohorts (Logos)'!BP106</f>
        <v>0</v>
      </c>
      <c r="BQ378" s="62">
        <f ca="1">BQ174*'SaaS - Cohorts (Logos)'!BQ106</f>
        <v>0</v>
      </c>
      <c r="BR378" s="62">
        <f ca="1">BR174*'SaaS - Cohorts (Logos)'!BR106</f>
        <v>0</v>
      </c>
      <c r="BS378" s="62">
        <f ca="1">BS174*'SaaS - Cohorts (Logos)'!BS106</f>
        <v>0</v>
      </c>
      <c r="BT378" s="62">
        <f ca="1">BT174*'SaaS - Cohorts (Logos)'!BT106</f>
        <v>0</v>
      </c>
      <c r="BU378" s="62">
        <f ca="1">BU174*'SaaS - Cohorts (Logos)'!BU106</f>
        <v>0</v>
      </c>
      <c r="BV378" s="62">
        <f ca="1">BV174*'SaaS - Cohorts (Logos)'!BV106</f>
        <v>0</v>
      </c>
      <c r="BW378" s="62">
        <f ca="1">BW174*'SaaS - Cohorts (Logos)'!BW106</f>
        <v>0</v>
      </c>
      <c r="BX378" s="62">
        <f ca="1">BX174*'SaaS - Cohorts (Logos)'!BX106</f>
        <v>0</v>
      </c>
      <c r="BY378" s="62">
        <f ca="1">BY174*'SaaS - Cohorts (Logos)'!BY106</f>
        <v>0</v>
      </c>
      <c r="BZ378" s="62">
        <f ca="1">BZ174*'SaaS - Cohorts (Logos)'!BZ106</f>
        <v>0</v>
      </c>
      <c r="CA378" s="62">
        <f ca="1">CA174*'SaaS - Cohorts (Logos)'!CA106</f>
        <v>0</v>
      </c>
      <c r="CB378" s="62">
        <f ca="1">CB174*'SaaS - Cohorts (Logos)'!CB106</f>
        <v>0</v>
      </c>
      <c r="CC378" s="62">
        <f ca="1">CC174*'SaaS - Cohorts (Logos)'!CC106</f>
        <v>0</v>
      </c>
      <c r="CD378" s="62">
        <f ca="1">CD174*'SaaS - Cohorts (Logos)'!CD106</f>
        <v>0</v>
      </c>
      <c r="CE378" s="62">
        <f ca="1">CE174*'SaaS - Cohorts (Logos)'!CE106</f>
        <v>0</v>
      </c>
      <c r="CF378" s="62">
        <f ca="1">CF174*'SaaS - Cohorts (Logos)'!CF106</f>
        <v>0</v>
      </c>
      <c r="CG378" s="62">
        <f ca="1">CG174*'SaaS - Cohorts (Logos)'!CG106</f>
        <v>0</v>
      </c>
      <c r="CH378" s="62">
        <f ca="1">CH174*'SaaS - Cohorts (Logos)'!CH106</f>
        <v>0</v>
      </c>
      <c r="CI378" s="62">
        <f ca="1">CI174*'SaaS - Cohorts (Logos)'!CI106</f>
        <v>0</v>
      </c>
      <c r="CJ378" s="62">
        <f ca="1">CJ174*'SaaS - Cohorts (Logos)'!CJ106</f>
        <v>0</v>
      </c>
      <c r="CK378" s="62">
        <f ca="1">CK174*'SaaS - Cohorts (Logos)'!CK106</f>
        <v>0</v>
      </c>
      <c r="CL378" s="62">
        <f ca="1">CL174*'SaaS - Cohorts (Logos)'!CL106</f>
        <v>0</v>
      </c>
      <c r="CM378" s="62">
        <f ca="1">CM174*'SaaS - Cohorts (Logos)'!CM106</f>
        <v>0</v>
      </c>
      <c r="CN378" s="62">
        <f ca="1">CN174*'SaaS - Cohorts (Logos)'!CN106</f>
        <v>0</v>
      </c>
      <c r="CO378" s="62">
        <f ca="1">CO174*'SaaS - Cohorts (Logos)'!CO106</f>
        <v>0</v>
      </c>
      <c r="CP378" s="62">
        <f ca="1">CP174*'SaaS - Cohorts (Logos)'!CP106</f>
        <v>0</v>
      </c>
      <c r="CQ378" s="62">
        <f ca="1">CQ174*'SaaS - Cohorts (Logos)'!CQ106</f>
        <v>0</v>
      </c>
      <c r="CR378" s="62">
        <f ca="1">CR174*'SaaS - Cohorts (Logos)'!CR106</f>
        <v>0</v>
      </c>
      <c r="CS378" s="62">
        <f ca="1">CS174*'SaaS - Cohorts (Logos)'!CS106</f>
        <v>0</v>
      </c>
      <c r="CT378" s="62">
        <f ca="1">CT174*'SaaS - Cohorts (Logos)'!CT106</f>
        <v>0</v>
      </c>
      <c r="CU378" s="62">
        <f ca="1">CU174*'SaaS - Cohorts (Logos)'!CU106</f>
        <v>0</v>
      </c>
      <c r="CV378" s="62">
        <f ca="1">CV174*'SaaS - Cohorts (Logos)'!CV106</f>
        <v>0</v>
      </c>
      <c r="CW378" s="62">
        <f ca="1">CW174*'SaaS - Cohorts (Logos)'!CW106</f>
        <v>0</v>
      </c>
      <c r="CX378" s="62">
        <f ca="1">CX174*'SaaS - Cohorts (Logos)'!CX106</f>
        <v>0</v>
      </c>
      <c r="CY378" s="62">
        <f ca="1">CY174*'SaaS - Cohorts (Logos)'!CY106</f>
        <v>0</v>
      </c>
      <c r="CZ378" s="62">
        <f ca="1">CZ174*'SaaS - Cohorts (Logos)'!CZ106</f>
        <v>0</v>
      </c>
      <c r="DA378" s="62">
        <f ca="1">DA174*'SaaS - Cohorts (Logos)'!DA106</f>
        <v>0</v>
      </c>
      <c r="DB378" s="62">
        <f ca="1">DB174*'SaaS - Cohorts (Logos)'!DB106</f>
        <v>0</v>
      </c>
      <c r="DC378" s="62">
        <f ca="1">DC174*'SaaS - Cohorts (Logos)'!DC106</f>
        <v>0</v>
      </c>
      <c r="DD378" s="62">
        <f ca="1">DD174*'SaaS - Cohorts (Logos)'!DD106</f>
        <v>0</v>
      </c>
      <c r="DE378" s="62">
        <f ca="1">DE174*'SaaS - Cohorts (Logos)'!DE106</f>
        <v>0</v>
      </c>
      <c r="DF378" s="62">
        <f ca="1">DF174*'SaaS - Cohorts (Logos)'!DF106</f>
        <v>0</v>
      </c>
      <c r="DG378" s="62">
        <f ca="1">DG174*'SaaS - Cohorts (Logos)'!DG106</f>
        <v>0</v>
      </c>
      <c r="DH378" s="62">
        <f ca="1">DH174*'SaaS - Cohorts (Logos)'!DH106</f>
        <v>0</v>
      </c>
      <c r="DI378" s="62">
        <f ca="1">DI174*'SaaS - Cohorts (Logos)'!DI106</f>
        <v>0</v>
      </c>
      <c r="DJ378" s="62">
        <f ca="1">DJ174*'SaaS - Cohorts (Logos)'!DJ106</f>
        <v>0</v>
      </c>
      <c r="DK378" s="62">
        <f ca="1">DK174*'SaaS - Cohorts (Logos)'!DK106</f>
        <v>0</v>
      </c>
      <c r="DL378" s="62">
        <f ca="1">DL174*'SaaS - Cohorts (Logos)'!DL106</f>
        <v>0</v>
      </c>
      <c r="DM378" s="62">
        <f ca="1">DM174*'SaaS - Cohorts (Logos)'!DM106</f>
        <v>0</v>
      </c>
      <c r="DN378" s="62">
        <f ca="1">DN174*'SaaS - Cohorts (Logos)'!DN106</f>
        <v>0</v>
      </c>
      <c r="DO378" s="62">
        <f ca="1">DO174*'SaaS - Cohorts (Logos)'!DO106</f>
        <v>0</v>
      </c>
      <c r="DP378" s="62">
        <f ca="1">DP174*'SaaS - Cohorts (Logos)'!DP106</f>
        <v>0</v>
      </c>
      <c r="DQ378" s="62">
        <f ca="1">DQ174*'SaaS - Cohorts (Logos)'!DQ106</f>
        <v>0</v>
      </c>
      <c r="DR378" s="62">
        <f ca="1">DR174*'SaaS - Cohorts (Logos)'!DR106</f>
        <v>0</v>
      </c>
    </row>
    <row r="379" spans="2:122" ht="15.75" customHeight="1">
      <c r="B379" s="195">
        <v>44013</v>
      </c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62">
        <f ca="1">BK175*'SaaS - Cohorts (Logos)'!BK107</f>
        <v>0</v>
      </c>
      <c r="BL379" s="62">
        <f ca="1">BL175*'SaaS - Cohorts (Logos)'!BL107</f>
        <v>0</v>
      </c>
      <c r="BM379" s="62">
        <f ca="1">BM175*'SaaS - Cohorts (Logos)'!BM107</f>
        <v>0</v>
      </c>
      <c r="BN379" s="62">
        <f ca="1">BN175*'SaaS - Cohorts (Logos)'!BN107</f>
        <v>0</v>
      </c>
      <c r="BO379" s="62">
        <f ca="1">BO175*'SaaS - Cohorts (Logos)'!BO107</f>
        <v>0</v>
      </c>
      <c r="BP379" s="62">
        <f ca="1">BP175*'SaaS - Cohorts (Logos)'!BP107</f>
        <v>0</v>
      </c>
      <c r="BQ379" s="62">
        <f ca="1">BQ175*'SaaS - Cohorts (Logos)'!BQ107</f>
        <v>0</v>
      </c>
      <c r="BR379" s="62">
        <f ca="1">BR175*'SaaS - Cohorts (Logos)'!BR107</f>
        <v>0</v>
      </c>
      <c r="BS379" s="62">
        <f ca="1">BS175*'SaaS - Cohorts (Logos)'!BS107</f>
        <v>0</v>
      </c>
      <c r="BT379" s="62">
        <f ca="1">BT175*'SaaS - Cohorts (Logos)'!BT107</f>
        <v>0</v>
      </c>
      <c r="BU379" s="62">
        <f ca="1">BU175*'SaaS - Cohorts (Logos)'!BU107</f>
        <v>0</v>
      </c>
      <c r="BV379" s="62">
        <f ca="1">BV175*'SaaS - Cohorts (Logos)'!BV107</f>
        <v>0</v>
      </c>
      <c r="BW379" s="62">
        <f ca="1">BW175*'SaaS - Cohorts (Logos)'!BW107</f>
        <v>0</v>
      </c>
      <c r="BX379" s="62">
        <f ca="1">BX175*'SaaS - Cohorts (Logos)'!BX107</f>
        <v>0</v>
      </c>
      <c r="BY379" s="62">
        <f ca="1">BY175*'SaaS - Cohorts (Logos)'!BY107</f>
        <v>0</v>
      </c>
      <c r="BZ379" s="62">
        <f ca="1">BZ175*'SaaS - Cohorts (Logos)'!BZ107</f>
        <v>0</v>
      </c>
      <c r="CA379" s="62">
        <f ca="1">CA175*'SaaS - Cohorts (Logos)'!CA107</f>
        <v>0</v>
      </c>
      <c r="CB379" s="62">
        <f ca="1">CB175*'SaaS - Cohorts (Logos)'!CB107</f>
        <v>0</v>
      </c>
      <c r="CC379" s="62">
        <f ca="1">CC175*'SaaS - Cohorts (Logos)'!CC107</f>
        <v>0</v>
      </c>
      <c r="CD379" s="62">
        <f ca="1">CD175*'SaaS - Cohorts (Logos)'!CD107</f>
        <v>0</v>
      </c>
      <c r="CE379" s="62">
        <f ca="1">CE175*'SaaS - Cohorts (Logos)'!CE107</f>
        <v>0</v>
      </c>
      <c r="CF379" s="62">
        <f ca="1">CF175*'SaaS - Cohorts (Logos)'!CF107</f>
        <v>0</v>
      </c>
      <c r="CG379" s="62">
        <f ca="1">CG175*'SaaS - Cohorts (Logos)'!CG107</f>
        <v>0</v>
      </c>
      <c r="CH379" s="62">
        <f ca="1">CH175*'SaaS - Cohorts (Logos)'!CH107</f>
        <v>0</v>
      </c>
      <c r="CI379" s="62">
        <f ca="1">CI175*'SaaS - Cohorts (Logos)'!CI107</f>
        <v>0</v>
      </c>
      <c r="CJ379" s="62">
        <f ca="1">CJ175*'SaaS - Cohorts (Logos)'!CJ107</f>
        <v>0</v>
      </c>
      <c r="CK379" s="62">
        <f ca="1">CK175*'SaaS - Cohorts (Logos)'!CK107</f>
        <v>0</v>
      </c>
      <c r="CL379" s="62">
        <f ca="1">CL175*'SaaS - Cohorts (Logos)'!CL107</f>
        <v>0</v>
      </c>
      <c r="CM379" s="62">
        <f ca="1">CM175*'SaaS - Cohorts (Logos)'!CM107</f>
        <v>0</v>
      </c>
      <c r="CN379" s="62">
        <f ca="1">CN175*'SaaS - Cohorts (Logos)'!CN107</f>
        <v>0</v>
      </c>
      <c r="CO379" s="62">
        <f ca="1">CO175*'SaaS - Cohorts (Logos)'!CO107</f>
        <v>0</v>
      </c>
      <c r="CP379" s="62">
        <f ca="1">CP175*'SaaS - Cohorts (Logos)'!CP107</f>
        <v>0</v>
      </c>
      <c r="CQ379" s="62">
        <f ca="1">CQ175*'SaaS - Cohorts (Logos)'!CQ107</f>
        <v>0</v>
      </c>
      <c r="CR379" s="62">
        <f ca="1">CR175*'SaaS - Cohorts (Logos)'!CR107</f>
        <v>0</v>
      </c>
      <c r="CS379" s="62">
        <f ca="1">CS175*'SaaS - Cohorts (Logos)'!CS107</f>
        <v>0</v>
      </c>
      <c r="CT379" s="62">
        <f ca="1">CT175*'SaaS - Cohorts (Logos)'!CT107</f>
        <v>0</v>
      </c>
      <c r="CU379" s="62">
        <f ca="1">CU175*'SaaS - Cohorts (Logos)'!CU107</f>
        <v>0</v>
      </c>
      <c r="CV379" s="62">
        <f ca="1">CV175*'SaaS - Cohorts (Logos)'!CV107</f>
        <v>0</v>
      </c>
      <c r="CW379" s="62">
        <f ca="1">CW175*'SaaS - Cohorts (Logos)'!CW107</f>
        <v>0</v>
      </c>
      <c r="CX379" s="62">
        <f ca="1">CX175*'SaaS - Cohorts (Logos)'!CX107</f>
        <v>0</v>
      </c>
      <c r="CY379" s="62">
        <f ca="1">CY175*'SaaS - Cohorts (Logos)'!CY107</f>
        <v>0</v>
      </c>
      <c r="CZ379" s="62">
        <f ca="1">CZ175*'SaaS - Cohorts (Logos)'!CZ107</f>
        <v>0</v>
      </c>
      <c r="DA379" s="62">
        <f ca="1">DA175*'SaaS - Cohorts (Logos)'!DA107</f>
        <v>0</v>
      </c>
      <c r="DB379" s="62">
        <f ca="1">DB175*'SaaS - Cohorts (Logos)'!DB107</f>
        <v>0</v>
      </c>
      <c r="DC379" s="62">
        <f ca="1">DC175*'SaaS - Cohorts (Logos)'!DC107</f>
        <v>0</v>
      </c>
      <c r="DD379" s="62">
        <f ca="1">DD175*'SaaS - Cohorts (Logos)'!DD107</f>
        <v>0</v>
      </c>
      <c r="DE379" s="62">
        <f ca="1">DE175*'SaaS - Cohorts (Logos)'!DE107</f>
        <v>0</v>
      </c>
      <c r="DF379" s="62">
        <f ca="1">DF175*'SaaS - Cohorts (Logos)'!DF107</f>
        <v>0</v>
      </c>
      <c r="DG379" s="62">
        <f ca="1">DG175*'SaaS - Cohorts (Logos)'!DG107</f>
        <v>0</v>
      </c>
      <c r="DH379" s="62">
        <f ca="1">DH175*'SaaS - Cohorts (Logos)'!DH107</f>
        <v>0</v>
      </c>
      <c r="DI379" s="62">
        <f ca="1">DI175*'SaaS - Cohorts (Logos)'!DI107</f>
        <v>0</v>
      </c>
      <c r="DJ379" s="62">
        <f ca="1">DJ175*'SaaS - Cohorts (Logos)'!DJ107</f>
        <v>0</v>
      </c>
      <c r="DK379" s="62">
        <f ca="1">DK175*'SaaS - Cohorts (Logos)'!DK107</f>
        <v>0</v>
      </c>
      <c r="DL379" s="62">
        <f ca="1">DL175*'SaaS - Cohorts (Logos)'!DL107</f>
        <v>0</v>
      </c>
      <c r="DM379" s="62">
        <f ca="1">DM175*'SaaS - Cohorts (Logos)'!DM107</f>
        <v>0</v>
      </c>
      <c r="DN379" s="62">
        <f ca="1">DN175*'SaaS - Cohorts (Logos)'!DN107</f>
        <v>0</v>
      </c>
      <c r="DO379" s="62">
        <f ca="1">DO175*'SaaS - Cohorts (Logos)'!DO107</f>
        <v>0</v>
      </c>
      <c r="DP379" s="62">
        <f ca="1">DP175*'SaaS - Cohorts (Logos)'!DP107</f>
        <v>0</v>
      </c>
      <c r="DQ379" s="62">
        <f ca="1">DQ175*'SaaS - Cohorts (Logos)'!DQ107</f>
        <v>0</v>
      </c>
      <c r="DR379" s="62">
        <f ca="1">DR175*'SaaS - Cohorts (Logos)'!DR107</f>
        <v>0</v>
      </c>
    </row>
    <row r="380" spans="2:122" ht="15.75" customHeight="1">
      <c r="B380" s="195">
        <v>44044</v>
      </c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62">
        <f ca="1">BK176*'SaaS - Cohorts (Logos)'!BK108</f>
        <v>0</v>
      </c>
      <c r="BL380" s="62">
        <f ca="1">BL176*'SaaS - Cohorts (Logos)'!BL108</f>
        <v>0</v>
      </c>
      <c r="BM380" s="62">
        <f ca="1">BM176*'SaaS - Cohorts (Logos)'!BM108</f>
        <v>0</v>
      </c>
      <c r="BN380" s="62">
        <f ca="1">BN176*'SaaS - Cohorts (Logos)'!BN108</f>
        <v>0</v>
      </c>
      <c r="BO380" s="62">
        <f ca="1">BO176*'SaaS - Cohorts (Logos)'!BO108</f>
        <v>0</v>
      </c>
      <c r="BP380" s="62">
        <f ca="1">BP176*'SaaS - Cohorts (Logos)'!BP108</f>
        <v>0</v>
      </c>
      <c r="BQ380" s="62">
        <f ca="1">BQ176*'SaaS - Cohorts (Logos)'!BQ108</f>
        <v>0</v>
      </c>
      <c r="BR380" s="62">
        <f ca="1">BR176*'SaaS - Cohorts (Logos)'!BR108</f>
        <v>0</v>
      </c>
      <c r="BS380" s="62">
        <f ca="1">BS176*'SaaS - Cohorts (Logos)'!BS108</f>
        <v>0</v>
      </c>
      <c r="BT380" s="62">
        <f ca="1">BT176*'SaaS - Cohorts (Logos)'!BT108</f>
        <v>0</v>
      </c>
      <c r="BU380" s="62">
        <f ca="1">BU176*'SaaS - Cohorts (Logos)'!BU108</f>
        <v>0</v>
      </c>
      <c r="BV380" s="62">
        <f ca="1">BV176*'SaaS - Cohorts (Logos)'!BV108</f>
        <v>0</v>
      </c>
      <c r="BW380" s="62">
        <f ca="1">BW176*'SaaS - Cohorts (Logos)'!BW108</f>
        <v>0</v>
      </c>
      <c r="BX380" s="62">
        <f ca="1">BX176*'SaaS - Cohorts (Logos)'!BX108</f>
        <v>0</v>
      </c>
      <c r="BY380" s="62">
        <f ca="1">BY176*'SaaS - Cohorts (Logos)'!BY108</f>
        <v>0</v>
      </c>
      <c r="BZ380" s="62">
        <f ca="1">BZ176*'SaaS - Cohorts (Logos)'!BZ108</f>
        <v>0</v>
      </c>
      <c r="CA380" s="62">
        <f ca="1">CA176*'SaaS - Cohorts (Logos)'!CA108</f>
        <v>0</v>
      </c>
      <c r="CB380" s="62">
        <f ca="1">CB176*'SaaS - Cohorts (Logos)'!CB108</f>
        <v>0</v>
      </c>
      <c r="CC380" s="62">
        <f ca="1">CC176*'SaaS - Cohorts (Logos)'!CC108</f>
        <v>0</v>
      </c>
      <c r="CD380" s="62">
        <f ca="1">CD176*'SaaS - Cohorts (Logos)'!CD108</f>
        <v>0</v>
      </c>
      <c r="CE380" s="62">
        <f ca="1">CE176*'SaaS - Cohorts (Logos)'!CE108</f>
        <v>0</v>
      </c>
      <c r="CF380" s="62">
        <f ca="1">CF176*'SaaS - Cohorts (Logos)'!CF108</f>
        <v>0</v>
      </c>
      <c r="CG380" s="62">
        <f ca="1">CG176*'SaaS - Cohorts (Logos)'!CG108</f>
        <v>0</v>
      </c>
      <c r="CH380" s="62">
        <f ca="1">CH176*'SaaS - Cohorts (Logos)'!CH108</f>
        <v>0</v>
      </c>
      <c r="CI380" s="62">
        <f ca="1">CI176*'SaaS - Cohorts (Logos)'!CI108</f>
        <v>0</v>
      </c>
      <c r="CJ380" s="62">
        <f ca="1">CJ176*'SaaS - Cohorts (Logos)'!CJ108</f>
        <v>0</v>
      </c>
      <c r="CK380" s="62">
        <f ca="1">CK176*'SaaS - Cohorts (Logos)'!CK108</f>
        <v>0</v>
      </c>
      <c r="CL380" s="62">
        <f ca="1">CL176*'SaaS - Cohorts (Logos)'!CL108</f>
        <v>0</v>
      </c>
      <c r="CM380" s="62">
        <f ca="1">CM176*'SaaS - Cohorts (Logos)'!CM108</f>
        <v>0</v>
      </c>
      <c r="CN380" s="62">
        <f ca="1">CN176*'SaaS - Cohorts (Logos)'!CN108</f>
        <v>0</v>
      </c>
      <c r="CO380" s="62">
        <f ca="1">CO176*'SaaS - Cohorts (Logos)'!CO108</f>
        <v>0</v>
      </c>
      <c r="CP380" s="62">
        <f ca="1">CP176*'SaaS - Cohorts (Logos)'!CP108</f>
        <v>0</v>
      </c>
      <c r="CQ380" s="62">
        <f ca="1">CQ176*'SaaS - Cohorts (Logos)'!CQ108</f>
        <v>0</v>
      </c>
      <c r="CR380" s="62">
        <f ca="1">CR176*'SaaS - Cohorts (Logos)'!CR108</f>
        <v>0</v>
      </c>
      <c r="CS380" s="62">
        <f ca="1">CS176*'SaaS - Cohorts (Logos)'!CS108</f>
        <v>0</v>
      </c>
      <c r="CT380" s="62">
        <f ca="1">CT176*'SaaS - Cohorts (Logos)'!CT108</f>
        <v>0</v>
      </c>
      <c r="CU380" s="62">
        <f ca="1">CU176*'SaaS - Cohorts (Logos)'!CU108</f>
        <v>0</v>
      </c>
      <c r="CV380" s="62">
        <f ca="1">CV176*'SaaS - Cohorts (Logos)'!CV108</f>
        <v>0</v>
      </c>
      <c r="CW380" s="62">
        <f ca="1">CW176*'SaaS - Cohorts (Logos)'!CW108</f>
        <v>0</v>
      </c>
      <c r="CX380" s="62">
        <f ca="1">CX176*'SaaS - Cohorts (Logos)'!CX108</f>
        <v>0</v>
      </c>
      <c r="CY380" s="62">
        <f ca="1">CY176*'SaaS - Cohorts (Logos)'!CY108</f>
        <v>0</v>
      </c>
      <c r="CZ380" s="62">
        <f ca="1">CZ176*'SaaS - Cohorts (Logos)'!CZ108</f>
        <v>0</v>
      </c>
      <c r="DA380" s="62">
        <f ca="1">DA176*'SaaS - Cohorts (Logos)'!DA108</f>
        <v>0</v>
      </c>
      <c r="DB380" s="62">
        <f ca="1">DB176*'SaaS - Cohorts (Logos)'!DB108</f>
        <v>0</v>
      </c>
      <c r="DC380" s="62">
        <f ca="1">DC176*'SaaS - Cohorts (Logos)'!DC108</f>
        <v>0</v>
      </c>
      <c r="DD380" s="62">
        <f ca="1">DD176*'SaaS - Cohorts (Logos)'!DD108</f>
        <v>0</v>
      </c>
      <c r="DE380" s="62">
        <f ca="1">DE176*'SaaS - Cohorts (Logos)'!DE108</f>
        <v>0</v>
      </c>
      <c r="DF380" s="62">
        <f ca="1">DF176*'SaaS - Cohorts (Logos)'!DF108</f>
        <v>0</v>
      </c>
      <c r="DG380" s="62">
        <f ca="1">DG176*'SaaS - Cohorts (Logos)'!DG108</f>
        <v>0</v>
      </c>
      <c r="DH380" s="62">
        <f ca="1">DH176*'SaaS - Cohorts (Logos)'!DH108</f>
        <v>0</v>
      </c>
      <c r="DI380" s="62">
        <f ca="1">DI176*'SaaS - Cohorts (Logos)'!DI108</f>
        <v>0</v>
      </c>
      <c r="DJ380" s="62">
        <f ca="1">DJ176*'SaaS - Cohorts (Logos)'!DJ108</f>
        <v>0</v>
      </c>
      <c r="DK380" s="62">
        <f ca="1">DK176*'SaaS - Cohorts (Logos)'!DK108</f>
        <v>0</v>
      </c>
      <c r="DL380" s="62">
        <f ca="1">DL176*'SaaS - Cohorts (Logos)'!DL108</f>
        <v>0</v>
      </c>
      <c r="DM380" s="62">
        <f ca="1">DM176*'SaaS - Cohorts (Logos)'!DM108</f>
        <v>0</v>
      </c>
      <c r="DN380" s="62">
        <f ca="1">DN176*'SaaS - Cohorts (Logos)'!DN108</f>
        <v>0</v>
      </c>
      <c r="DO380" s="62">
        <f ca="1">DO176*'SaaS - Cohorts (Logos)'!DO108</f>
        <v>0</v>
      </c>
      <c r="DP380" s="62">
        <f ca="1">DP176*'SaaS - Cohorts (Logos)'!DP108</f>
        <v>0</v>
      </c>
      <c r="DQ380" s="62">
        <f ca="1">DQ176*'SaaS - Cohorts (Logos)'!DQ108</f>
        <v>0</v>
      </c>
      <c r="DR380" s="62">
        <f ca="1">DR176*'SaaS - Cohorts (Logos)'!DR108</f>
        <v>0</v>
      </c>
    </row>
    <row r="381" spans="2:122" ht="15.75" customHeight="1">
      <c r="B381" s="195">
        <v>44075</v>
      </c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62">
        <f ca="1">BK177*'SaaS - Cohorts (Logos)'!BK109</f>
        <v>0</v>
      </c>
      <c r="BL381" s="62">
        <f ca="1">BL177*'SaaS - Cohorts (Logos)'!BL109</f>
        <v>0</v>
      </c>
      <c r="BM381" s="62">
        <f ca="1">BM177*'SaaS - Cohorts (Logos)'!BM109</f>
        <v>0</v>
      </c>
      <c r="BN381" s="62">
        <f ca="1">BN177*'SaaS - Cohorts (Logos)'!BN109</f>
        <v>0</v>
      </c>
      <c r="BO381" s="62">
        <f ca="1">BO177*'SaaS - Cohorts (Logos)'!BO109</f>
        <v>0</v>
      </c>
      <c r="BP381" s="62">
        <f ca="1">BP177*'SaaS - Cohorts (Logos)'!BP109</f>
        <v>0</v>
      </c>
      <c r="BQ381" s="62">
        <f ca="1">BQ177*'SaaS - Cohorts (Logos)'!BQ109</f>
        <v>0</v>
      </c>
      <c r="BR381" s="62">
        <f ca="1">BR177*'SaaS - Cohorts (Logos)'!BR109</f>
        <v>0</v>
      </c>
      <c r="BS381" s="62">
        <f ca="1">BS177*'SaaS - Cohorts (Logos)'!BS109</f>
        <v>0</v>
      </c>
      <c r="BT381" s="62">
        <f ca="1">BT177*'SaaS - Cohorts (Logos)'!BT109</f>
        <v>0</v>
      </c>
      <c r="BU381" s="62">
        <f ca="1">BU177*'SaaS - Cohorts (Logos)'!BU109</f>
        <v>0</v>
      </c>
      <c r="BV381" s="62">
        <f ca="1">BV177*'SaaS - Cohorts (Logos)'!BV109</f>
        <v>0</v>
      </c>
      <c r="BW381" s="62">
        <f ca="1">BW177*'SaaS - Cohorts (Logos)'!BW109</f>
        <v>0</v>
      </c>
      <c r="BX381" s="62">
        <f ca="1">BX177*'SaaS - Cohorts (Logos)'!BX109</f>
        <v>0</v>
      </c>
      <c r="BY381" s="62">
        <f ca="1">BY177*'SaaS - Cohorts (Logos)'!BY109</f>
        <v>0</v>
      </c>
      <c r="BZ381" s="62">
        <f ca="1">BZ177*'SaaS - Cohorts (Logos)'!BZ109</f>
        <v>0</v>
      </c>
      <c r="CA381" s="62">
        <f ca="1">CA177*'SaaS - Cohorts (Logos)'!CA109</f>
        <v>0</v>
      </c>
      <c r="CB381" s="62">
        <f ca="1">CB177*'SaaS - Cohorts (Logos)'!CB109</f>
        <v>0</v>
      </c>
      <c r="CC381" s="62">
        <f ca="1">CC177*'SaaS - Cohorts (Logos)'!CC109</f>
        <v>0</v>
      </c>
      <c r="CD381" s="62">
        <f ca="1">CD177*'SaaS - Cohorts (Logos)'!CD109</f>
        <v>0</v>
      </c>
      <c r="CE381" s="62">
        <f ca="1">CE177*'SaaS - Cohorts (Logos)'!CE109</f>
        <v>0</v>
      </c>
      <c r="CF381" s="62">
        <f ca="1">CF177*'SaaS - Cohorts (Logos)'!CF109</f>
        <v>0</v>
      </c>
      <c r="CG381" s="62">
        <f ca="1">CG177*'SaaS - Cohorts (Logos)'!CG109</f>
        <v>0</v>
      </c>
      <c r="CH381" s="62">
        <f ca="1">CH177*'SaaS - Cohorts (Logos)'!CH109</f>
        <v>0</v>
      </c>
      <c r="CI381" s="62">
        <f ca="1">CI177*'SaaS - Cohorts (Logos)'!CI109</f>
        <v>0</v>
      </c>
      <c r="CJ381" s="62">
        <f ca="1">CJ177*'SaaS - Cohorts (Logos)'!CJ109</f>
        <v>0</v>
      </c>
      <c r="CK381" s="62">
        <f ca="1">CK177*'SaaS - Cohorts (Logos)'!CK109</f>
        <v>0</v>
      </c>
      <c r="CL381" s="62">
        <f ca="1">CL177*'SaaS - Cohorts (Logos)'!CL109</f>
        <v>0</v>
      </c>
      <c r="CM381" s="62">
        <f ca="1">CM177*'SaaS - Cohorts (Logos)'!CM109</f>
        <v>0</v>
      </c>
      <c r="CN381" s="62">
        <f ca="1">CN177*'SaaS - Cohorts (Logos)'!CN109</f>
        <v>0</v>
      </c>
      <c r="CO381" s="62">
        <f ca="1">CO177*'SaaS - Cohorts (Logos)'!CO109</f>
        <v>0</v>
      </c>
      <c r="CP381" s="62">
        <f ca="1">CP177*'SaaS - Cohorts (Logos)'!CP109</f>
        <v>0</v>
      </c>
      <c r="CQ381" s="62">
        <f ca="1">CQ177*'SaaS - Cohorts (Logos)'!CQ109</f>
        <v>0</v>
      </c>
      <c r="CR381" s="62">
        <f ca="1">CR177*'SaaS - Cohorts (Logos)'!CR109</f>
        <v>0</v>
      </c>
      <c r="CS381" s="62">
        <f ca="1">CS177*'SaaS - Cohorts (Logos)'!CS109</f>
        <v>0</v>
      </c>
      <c r="CT381" s="62">
        <f ca="1">CT177*'SaaS - Cohorts (Logos)'!CT109</f>
        <v>0</v>
      </c>
      <c r="CU381" s="62">
        <f ca="1">CU177*'SaaS - Cohorts (Logos)'!CU109</f>
        <v>0</v>
      </c>
      <c r="CV381" s="62">
        <f ca="1">CV177*'SaaS - Cohorts (Logos)'!CV109</f>
        <v>0</v>
      </c>
      <c r="CW381" s="62">
        <f ca="1">CW177*'SaaS - Cohorts (Logos)'!CW109</f>
        <v>0</v>
      </c>
      <c r="CX381" s="62">
        <f ca="1">CX177*'SaaS - Cohorts (Logos)'!CX109</f>
        <v>0</v>
      </c>
      <c r="CY381" s="62">
        <f ca="1">CY177*'SaaS - Cohorts (Logos)'!CY109</f>
        <v>0</v>
      </c>
      <c r="CZ381" s="62">
        <f ca="1">CZ177*'SaaS - Cohorts (Logos)'!CZ109</f>
        <v>0</v>
      </c>
      <c r="DA381" s="62">
        <f ca="1">DA177*'SaaS - Cohorts (Logos)'!DA109</f>
        <v>0</v>
      </c>
      <c r="DB381" s="62">
        <f ca="1">DB177*'SaaS - Cohorts (Logos)'!DB109</f>
        <v>0</v>
      </c>
      <c r="DC381" s="62">
        <f ca="1">DC177*'SaaS - Cohorts (Logos)'!DC109</f>
        <v>0</v>
      </c>
      <c r="DD381" s="62">
        <f ca="1">DD177*'SaaS - Cohorts (Logos)'!DD109</f>
        <v>0</v>
      </c>
      <c r="DE381" s="62">
        <f ca="1">DE177*'SaaS - Cohorts (Logos)'!DE109</f>
        <v>0</v>
      </c>
      <c r="DF381" s="62">
        <f ca="1">DF177*'SaaS - Cohorts (Logos)'!DF109</f>
        <v>0</v>
      </c>
      <c r="DG381" s="62">
        <f ca="1">DG177*'SaaS - Cohorts (Logos)'!DG109</f>
        <v>0</v>
      </c>
      <c r="DH381" s="62">
        <f ca="1">DH177*'SaaS - Cohorts (Logos)'!DH109</f>
        <v>0</v>
      </c>
      <c r="DI381" s="62">
        <f ca="1">DI177*'SaaS - Cohorts (Logos)'!DI109</f>
        <v>0</v>
      </c>
      <c r="DJ381" s="62">
        <f ca="1">DJ177*'SaaS - Cohorts (Logos)'!DJ109</f>
        <v>0</v>
      </c>
      <c r="DK381" s="62">
        <f ca="1">DK177*'SaaS - Cohorts (Logos)'!DK109</f>
        <v>0</v>
      </c>
      <c r="DL381" s="62">
        <f ca="1">DL177*'SaaS - Cohorts (Logos)'!DL109</f>
        <v>0</v>
      </c>
      <c r="DM381" s="62">
        <f ca="1">DM177*'SaaS - Cohorts (Logos)'!DM109</f>
        <v>0</v>
      </c>
      <c r="DN381" s="62">
        <f ca="1">DN177*'SaaS - Cohorts (Logos)'!DN109</f>
        <v>0</v>
      </c>
      <c r="DO381" s="62">
        <f ca="1">DO177*'SaaS - Cohorts (Logos)'!DO109</f>
        <v>0</v>
      </c>
      <c r="DP381" s="62">
        <f ca="1">DP177*'SaaS - Cohorts (Logos)'!DP109</f>
        <v>0</v>
      </c>
      <c r="DQ381" s="62">
        <f ca="1">DQ177*'SaaS - Cohorts (Logos)'!DQ109</f>
        <v>0</v>
      </c>
      <c r="DR381" s="62">
        <f ca="1">DR177*'SaaS - Cohorts (Logos)'!DR109</f>
        <v>0</v>
      </c>
    </row>
    <row r="382" spans="2:122" ht="15.75" customHeight="1">
      <c r="B382" s="195">
        <v>44105</v>
      </c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62">
        <f ca="1">BK178*'SaaS - Cohorts (Logos)'!BK110</f>
        <v>0</v>
      </c>
      <c r="BL382" s="62">
        <f ca="1">BL178*'SaaS - Cohorts (Logos)'!BL110</f>
        <v>0</v>
      </c>
      <c r="BM382" s="62">
        <f ca="1">BM178*'SaaS - Cohorts (Logos)'!BM110</f>
        <v>0</v>
      </c>
      <c r="BN382" s="62">
        <f ca="1">BN178*'SaaS - Cohorts (Logos)'!BN110</f>
        <v>0</v>
      </c>
      <c r="BO382" s="62">
        <f ca="1">BO178*'SaaS - Cohorts (Logos)'!BO110</f>
        <v>0</v>
      </c>
      <c r="BP382" s="62">
        <f ca="1">BP178*'SaaS - Cohorts (Logos)'!BP110</f>
        <v>0</v>
      </c>
      <c r="BQ382" s="62">
        <f ca="1">BQ178*'SaaS - Cohorts (Logos)'!BQ110</f>
        <v>0</v>
      </c>
      <c r="BR382" s="62">
        <f ca="1">BR178*'SaaS - Cohorts (Logos)'!BR110</f>
        <v>0</v>
      </c>
      <c r="BS382" s="62">
        <f ca="1">BS178*'SaaS - Cohorts (Logos)'!BS110</f>
        <v>0</v>
      </c>
      <c r="BT382" s="62">
        <f ca="1">BT178*'SaaS - Cohorts (Logos)'!BT110</f>
        <v>0</v>
      </c>
      <c r="BU382" s="62">
        <f ca="1">BU178*'SaaS - Cohorts (Logos)'!BU110</f>
        <v>0</v>
      </c>
      <c r="BV382" s="62">
        <f ca="1">BV178*'SaaS - Cohorts (Logos)'!BV110</f>
        <v>0</v>
      </c>
      <c r="BW382" s="62">
        <f ca="1">BW178*'SaaS - Cohorts (Logos)'!BW110</f>
        <v>0</v>
      </c>
      <c r="BX382" s="62">
        <f ca="1">BX178*'SaaS - Cohorts (Logos)'!BX110</f>
        <v>0</v>
      </c>
      <c r="BY382" s="62">
        <f ca="1">BY178*'SaaS - Cohorts (Logos)'!BY110</f>
        <v>0</v>
      </c>
      <c r="BZ382" s="62">
        <f ca="1">BZ178*'SaaS - Cohorts (Logos)'!BZ110</f>
        <v>0</v>
      </c>
      <c r="CA382" s="62">
        <f ca="1">CA178*'SaaS - Cohorts (Logos)'!CA110</f>
        <v>0</v>
      </c>
      <c r="CB382" s="62">
        <f ca="1">CB178*'SaaS - Cohorts (Logos)'!CB110</f>
        <v>0</v>
      </c>
      <c r="CC382" s="62">
        <f ca="1">CC178*'SaaS - Cohorts (Logos)'!CC110</f>
        <v>0</v>
      </c>
      <c r="CD382" s="62">
        <f ca="1">CD178*'SaaS - Cohorts (Logos)'!CD110</f>
        <v>0</v>
      </c>
      <c r="CE382" s="62">
        <f ca="1">CE178*'SaaS - Cohorts (Logos)'!CE110</f>
        <v>0</v>
      </c>
      <c r="CF382" s="62">
        <f ca="1">CF178*'SaaS - Cohorts (Logos)'!CF110</f>
        <v>0</v>
      </c>
      <c r="CG382" s="62">
        <f ca="1">CG178*'SaaS - Cohorts (Logos)'!CG110</f>
        <v>0</v>
      </c>
      <c r="CH382" s="62">
        <f ca="1">CH178*'SaaS - Cohorts (Logos)'!CH110</f>
        <v>0</v>
      </c>
      <c r="CI382" s="62">
        <f ca="1">CI178*'SaaS - Cohorts (Logos)'!CI110</f>
        <v>0</v>
      </c>
      <c r="CJ382" s="62">
        <f ca="1">CJ178*'SaaS - Cohorts (Logos)'!CJ110</f>
        <v>0</v>
      </c>
      <c r="CK382" s="62">
        <f ca="1">CK178*'SaaS - Cohorts (Logos)'!CK110</f>
        <v>0</v>
      </c>
      <c r="CL382" s="62">
        <f ca="1">CL178*'SaaS - Cohorts (Logos)'!CL110</f>
        <v>0</v>
      </c>
      <c r="CM382" s="62">
        <f ca="1">CM178*'SaaS - Cohorts (Logos)'!CM110</f>
        <v>0</v>
      </c>
      <c r="CN382" s="62">
        <f ca="1">CN178*'SaaS - Cohorts (Logos)'!CN110</f>
        <v>0</v>
      </c>
      <c r="CO382" s="62">
        <f ca="1">CO178*'SaaS - Cohorts (Logos)'!CO110</f>
        <v>0</v>
      </c>
      <c r="CP382" s="62">
        <f ca="1">CP178*'SaaS - Cohorts (Logos)'!CP110</f>
        <v>0</v>
      </c>
      <c r="CQ382" s="62">
        <f ca="1">CQ178*'SaaS - Cohorts (Logos)'!CQ110</f>
        <v>0</v>
      </c>
      <c r="CR382" s="62">
        <f ca="1">CR178*'SaaS - Cohorts (Logos)'!CR110</f>
        <v>0</v>
      </c>
      <c r="CS382" s="62">
        <f ca="1">CS178*'SaaS - Cohorts (Logos)'!CS110</f>
        <v>0</v>
      </c>
      <c r="CT382" s="62">
        <f ca="1">CT178*'SaaS - Cohorts (Logos)'!CT110</f>
        <v>0</v>
      </c>
      <c r="CU382" s="62">
        <f ca="1">CU178*'SaaS - Cohorts (Logos)'!CU110</f>
        <v>0</v>
      </c>
      <c r="CV382" s="62">
        <f ca="1">CV178*'SaaS - Cohorts (Logos)'!CV110</f>
        <v>0</v>
      </c>
      <c r="CW382" s="62">
        <f ca="1">CW178*'SaaS - Cohorts (Logos)'!CW110</f>
        <v>0</v>
      </c>
      <c r="CX382" s="62">
        <f ca="1">CX178*'SaaS - Cohorts (Logos)'!CX110</f>
        <v>0</v>
      </c>
      <c r="CY382" s="62">
        <f ca="1">CY178*'SaaS - Cohorts (Logos)'!CY110</f>
        <v>0</v>
      </c>
      <c r="CZ382" s="62">
        <f ca="1">CZ178*'SaaS - Cohorts (Logos)'!CZ110</f>
        <v>0</v>
      </c>
      <c r="DA382" s="62">
        <f ca="1">DA178*'SaaS - Cohorts (Logos)'!DA110</f>
        <v>0</v>
      </c>
      <c r="DB382" s="62">
        <f ca="1">DB178*'SaaS - Cohorts (Logos)'!DB110</f>
        <v>0</v>
      </c>
      <c r="DC382" s="62">
        <f ca="1">DC178*'SaaS - Cohorts (Logos)'!DC110</f>
        <v>0</v>
      </c>
      <c r="DD382" s="62">
        <f ca="1">DD178*'SaaS - Cohorts (Logos)'!DD110</f>
        <v>0</v>
      </c>
      <c r="DE382" s="62">
        <f ca="1">DE178*'SaaS - Cohorts (Logos)'!DE110</f>
        <v>0</v>
      </c>
      <c r="DF382" s="62">
        <f ca="1">DF178*'SaaS - Cohorts (Logos)'!DF110</f>
        <v>0</v>
      </c>
      <c r="DG382" s="62">
        <f ca="1">DG178*'SaaS - Cohorts (Logos)'!DG110</f>
        <v>0</v>
      </c>
      <c r="DH382" s="62">
        <f ca="1">DH178*'SaaS - Cohorts (Logos)'!DH110</f>
        <v>0</v>
      </c>
      <c r="DI382" s="62">
        <f ca="1">DI178*'SaaS - Cohorts (Logos)'!DI110</f>
        <v>0</v>
      </c>
      <c r="DJ382" s="62">
        <f ca="1">DJ178*'SaaS - Cohorts (Logos)'!DJ110</f>
        <v>0</v>
      </c>
      <c r="DK382" s="62">
        <f ca="1">DK178*'SaaS - Cohorts (Logos)'!DK110</f>
        <v>0</v>
      </c>
      <c r="DL382" s="62">
        <f ca="1">DL178*'SaaS - Cohorts (Logos)'!DL110</f>
        <v>0</v>
      </c>
      <c r="DM382" s="62">
        <f ca="1">DM178*'SaaS - Cohorts (Logos)'!DM110</f>
        <v>0</v>
      </c>
      <c r="DN382" s="62">
        <f ca="1">DN178*'SaaS - Cohorts (Logos)'!DN110</f>
        <v>0</v>
      </c>
      <c r="DO382" s="62">
        <f ca="1">DO178*'SaaS - Cohorts (Logos)'!DO110</f>
        <v>0</v>
      </c>
      <c r="DP382" s="62">
        <f ca="1">DP178*'SaaS - Cohorts (Logos)'!DP110</f>
        <v>0</v>
      </c>
      <c r="DQ382" s="62">
        <f ca="1">DQ178*'SaaS - Cohorts (Logos)'!DQ110</f>
        <v>0</v>
      </c>
      <c r="DR382" s="62">
        <f ca="1">DR178*'SaaS - Cohorts (Logos)'!DR110</f>
        <v>0</v>
      </c>
    </row>
    <row r="383" spans="2:122" ht="15.75" customHeight="1">
      <c r="B383" s="195">
        <v>44136</v>
      </c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62">
        <f ca="1">BK179*'SaaS - Cohorts (Logos)'!BK111</f>
        <v>0</v>
      </c>
      <c r="BL383" s="62">
        <f ca="1">BL179*'SaaS - Cohorts (Logos)'!BL111</f>
        <v>0</v>
      </c>
      <c r="BM383" s="62">
        <f ca="1">BM179*'SaaS - Cohorts (Logos)'!BM111</f>
        <v>0</v>
      </c>
      <c r="BN383" s="62">
        <f ca="1">BN179*'SaaS - Cohorts (Logos)'!BN111</f>
        <v>0</v>
      </c>
      <c r="BO383" s="62">
        <f ca="1">BO179*'SaaS - Cohorts (Logos)'!BO111</f>
        <v>0</v>
      </c>
      <c r="BP383" s="62">
        <f ca="1">BP179*'SaaS - Cohorts (Logos)'!BP111</f>
        <v>0</v>
      </c>
      <c r="BQ383" s="62">
        <f ca="1">BQ179*'SaaS - Cohorts (Logos)'!BQ111</f>
        <v>0</v>
      </c>
      <c r="BR383" s="62">
        <f ca="1">BR179*'SaaS - Cohorts (Logos)'!BR111</f>
        <v>0</v>
      </c>
      <c r="BS383" s="62">
        <f ca="1">BS179*'SaaS - Cohorts (Logos)'!BS111</f>
        <v>0</v>
      </c>
      <c r="BT383" s="62">
        <f ca="1">BT179*'SaaS - Cohorts (Logos)'!BT111</f>
        <v>0</v>
      </c>
      <c r="BU383" s="62">
        <f ca="1">BU179*'SaaS - Cohorts (Logos)'!BU111</f>
        <v>0</v>
      </c>
      <c r="BV383" s="62">
        <f ca="1">BV179*'SaaS - Cohorts (Logos)'!BV111</f>
        <v>0</v>
      </c>
      <c r="BW383" s="62">
        <f ca="1">BW179*'SaaS - Cohorts (Logos)'!BW111</f>
        <v>0</v>
      </c>
      <c r="BX383" s="62">
        <f ca="1">BX179*'SaaS - Cohorts (Logos)'!BX111</f>
        <v>0</v>
      </c>
      <c r="BY383" s="62">
        <f ca="1">BY179*'SaaS - Cohorts (Logos)'!BY111</f>
        <v>0</v>
      </c>
      <c r="BZ383" s="62">
        <f ca="1">BZ179*'SaaS - Cohorts (Logos)'!BZ111</f>
        <v>0</v>
      </c>
      <c r="CA383" s="62">
        <f ca="1">CA179*'SaaS - Cohorts (Logos)'!CA111</f>
        <v>0</v>
      </c>
      <c r="CB383" s="62">
        <f ca="1">CB179*'SaaS - Cohorts (Logos)'!CB111</f>
        <v>0</v>
      </c>
      <c r="CC383" s="62">
        <f ca="1">CC179*'SaaS - Cohorts (Logos)'!CC111</f>
        <v>0</v>
      </c>
      <c r="CD383" s="62">
        <f ca="1">CD179*'SaaS - Cohorts (Logos)'!CD111</f>
        <v>0</v>
      </c>
      <c r="CE383" s="62">
        <f ca="1">CE179*'SaaS - Cohorts (Logos)'!CE111</f>
        <v>0</v>
      </c>
      <c r="CF383" s="62">
        <f ca="1">CF179*'SaaS - Cohorts (Logos)'!CF111</f>
        <v>0</v>
      </c>
      <c r="CG383" s="62">
        <f ca="1">CG179*'SaaS - Cohorts (Logos)'!CG111</f>
        <v>0</v>
      </c>
      <c r="CH383" s="62">
        <f ca="1">CH179*'SaaS - Cohorts (Logos)'!CH111</f>
        <v>0</v>
      </c>
      <c r="CI383" s="62">
        <f ca="1">CI179*'SaaS - Cohorts (Logos)'!CI111</f>
        <v>0</v>
      </c>
      <c r="CJ383" s="62">
        <f ca="1">CJ179*'SaaS - Cohorts (Logos)'!CJ111</f>
        <v>0</v>
      </c>
      <c r="CK383" s="62">
        <f ca="1">CK179*'SaaS - Cohorts (Logos)'!CK111</f>
        <v>0</v>
      </c>
      <c r="CL383" s="62">
        <f ca="1">CL179*'SaaS - Cohorts (Logos)'!CL111</f>
        <v>0</v>
      </c>
      <c r="CM383" s="62">
        <f ca="1">CM179*'SaaS - Cohorts (Logos)'!CM111</f>
        <v>0</v>
      </c>
      <c r="CN383" s="62">
        <f ca="1">CN179*'SaaS - Cohorts (Logos)'!CN111</f>
        <v>0</v>
      </c>
      <c r="CO383" s="62">
        <f ca="1">CO179*'SaaS - Cohorts (Logos)'!CO111</f>
        <v>0</v>
      </c>
      <c r="CP383" s="62">
        <f ca="1">CP179*'SaaS - Cohorts (Logos)'!CP111</f>
        <v>0</v>
      </c>
      <c r="CQ383" s="62">
        <f ca="1">CQ179*'SaaS - Cohorts (Logos)'!CQ111</f>
        <v>0</v>
      </c>
      <c r="CR383" s="62">
        <f ca="1">CR179*'SaaS - Cohorts (Logos)'!CR111</f>
        <v>0</v>
      </c>
      <c r="CS383" s="62">
        <f ca="1">CS179*'SaaS - Cohorts (Logos)'!CS111</f>
        <v>0</v>
      </c>
      <c r="CT383" s="62">
        <f ca="1">CT179*'SaaS - Cohorts (Logos)'!CT111</f>
        <v>0</v>
      </c>
      <c r="CU383" s="62">
        <f ca="1">CU179*'SaaS - Cohorts (Logos)'!CU111</f>
        <v>0</v>
      </c>
      <c r="CV383" s="62">
        <f ca="1">CV179*'SaaS - Cohorts (Logos)'!CV111</f>
        <v>0</v>
      </c>
      <c r="CW383" s="62">
        <f ca="1">CW179*'SaaS - Cohorts (Logos)'!CW111</f>
        <v>0</v>
      </c>
      <c r="CX383" s="62">
        <f ca="1">CX179*'SaaS - Cohorts (Logos)'!CX111</f>
        <v>0</v>
      </c>
      <c r="CY383" s="62">
        <f ca="1">CY179*'SaaS - Cohorts (Logos)'!CY111</f>
        <v>0</v>
      </c>
      <c r="CZ383" s="62">
        <f ca="1">CZ179*'SaaS - Cohorts (Logos)'!CZ111</f>
        <v>0</v>
      </c>
      <c r="DA383" s="62">
        <f ca="1">DA179*'SaaS - Cohorts (Logos)'!DA111</f>
        <v>0</v>
      </c>
      <c r="DB383" s="62">
        <f ca="1">DB179*'SaaS - Cohorts (Logos)'!DB111</f>
        <v>0</v>
      </c>
      <c r="DC383" s="62">
        <f ca="1">DC179*'SaaS - Cohorts (Logos)'!DC111</f>
        <v>0</v>
      </c>
      <c r="DD383" s="62">
        <f ca="1">DD179*'SaaS - Cohorts (Logos)'!DD111</f>
        <v>0</v>
      </c>
      <c r="DE383" s="62">
        <f ca="1">DE179*'SaaS - Cohorts (Logos)'!DE111</f>
        <v>0</v>
      </c>
      <c r="DF383" s="62">
        <f ca="1">DF179*'SaaS - Cohorts (Logos)'!DF111</f>
        <v>0</v>
      </c>
      <c r="DG383" s="62">
        <f ca="1">DG179*'SaaS - Cohorts (Logos)'!DG111</f>
        <v>0</v>
      </c>
      <c r="DH383" s="62">
        <f ca="1">DH179*'SaaS - Cohorts (Logos)'!DH111</f>
        <v>0</v>
      </c>
      <c r="DI383" s="62">
        <f ca="1">DI179*'SaaS - Cohorts (Logos)'!DI111</f>
        <v>0</v>
      </c>
      <c r="DJ383" s="62">
        <f ca="1">DJ179*'SaaS - Cohorts (Logos)'!DJ111</f>
        <v>0</v>
      </c>
      <c r="DK383" s="62">
        <f ca="1">DK179*'SaaS - Cohorts (Logos)'!DK111</f>
        <v>0</v>
      </c>
      <c r="DL383" s="62">
        <f ca="1">DL179*'SaaS - Cohorts (Logos)'!DL111</f>
        <v>0</v>
      </c>
      <c r="DM383" s="62">
        <f ca="1">DM179*'SaaS - Cohorts (Logos)'!DM111</f>
        <v>0</v>
      </c>
      <c r="DN383" s="62">
        <f ca="1">DN179*'SaaS - Cohorts (Logos)'!DN111</f>
        <v>0</v>
      </c>
      <c r="DO383" s="62">
        <f ca="1">DO179*'SaaS - Cohorts (Logos)'!DO111</f>
        <v>0</v>
      </c>
      <c r="DP383" s="62">
        <f ca="1">DP179*'SaaS - Cohorts (Logos)'!DP111</f>
        <v>0</v>
      </c>
      <c r="DQ383" s="62">
        <f ca="1">DQ179*'SaaS - Cohorts (Logos)'!DQ111</f>
        <v>0</v>
      </c>
      <c r="DR383" s="62">
        <f ca="1">DR179*'SaaS - Cohorts (Logos)'!DR111</f>
        <v>0</v>
      </c>
    </row>
    <row r="384" spans="2:122" ht="15.75" customHeight="1">
      <c r="B384" s="195">
        <v>44166</v>
      </c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62">
        <f ca="1">BK180*'SaaS - Cohorts (Logos)'!BK112</f>
        <v>0</v>
      </c>
      <c r="BL384" s="62">
        <f ca="1">BL180*'SaaS - Cohorts (Logos)'!BL112</f>
        <v>0</v>
      </c>
      <c r="BM384" s="62">
        <f ca="1">BM180*'SaaS - Cohorts (Logos)'!BM112</f>
        <v>0</v>
      </c>
      <c r="BN384" s="62">
        <f ca="1">BN180*'SaaS - Cohorts (Logos)'!BN112</f>
        <v>0</v>
      </c>
      <c r="BO384" s="62">
        <f ca="1">BO180*'SaaS - Cohorts (Logos)'!BO112</f>
        <v>0</v>
      </c>
      <c r="BP384" s="62">
        <f ca="1">BP180*'SaaS - Cohorts (Logos)'!BP112</f>
        <v>0</v>
      </c>
      <c r="BQ384" s="62">
        <f ca="1">BQ180*'SaaS - Cohorts (Logos)'!BQ112</f>
        <v>0</v>
      </c>
      <c r="BR384" s="62">
        <f ca="1">BR180*'SaaS - Cohorts (Logos)'!BR112</f>
        <v>0</v>
      </c>
      <c r="BS384" s="62">
        <f ca="1">BS180*'SaaS - Cohorts (Logos)'!BS112</f>
        <v>0</v>
      </c>
      <c r="BT384" s="62">
        <f ca="1">BT180*'SaaS - Cohorts (Logos)'!BT112</f>
        <v>0</v>
      </c>
      <c r="BU384" s="62">
        <f ca="1">BU180*'SaaS - Cohorts (Logos)'!BU112</f>
        <v>0</v>
      </c>
      <c r="BV384" s="62">
        <f ca="1">BV180*'SaaS - Cohorts (Logos)'!BV112</f>
        <v>0</v>
      </c>
      <c r="BW384" s="62">
        <f ca="1">BW180*'SaaS - Cohorts (Logos)'!BW112</f>
        <v>0</v>
      </c>
      <c r="BX384" s="62">
        <f ca="1">BX180*'SaaS - Cohorts (Logos)'!BX112</f>
        <v>0</v>
      </c>
      <c r="BY384" s="62">
        <f ca="1">BY180*'SaaS - Cohorts (Logos)'!BY112</f>
        <v>0</v>
      </c>
      <c r="BZ384" s="62">
        <f ca="1">BZ180*'SaaS - Cohorts (Logos)'!BZ112</f>
        <v>0</v>
      </c>
      <c r="CA384" s="62">
        <f ca="1">CA180*'SaaS - Cohorts (Logos)'!CA112</f>
        <v>0</v>
      </c>
      <c r="CB384" s="62">
        <f ca="1">CB180*'SaaS - Cohorts (Logos)'!CB112</f>
        <v>0</v>
      </c>
      <c r="CC384" s="62">
        <f ca="1">CC180*'SaaS - Cohorts (Logos)'!CC112</f>
        <v>0</v>
      </c>
      <c r="CD384" s="62">
        <f ca="1">CD180*'SaaS - Cohorts (Logos)'!CD112</f>
        <v>0</v>
      </c>
      <c r="CE384" s="62">
        <f ca="1">CE180*'SaaS - Cohorts (Logos)'!CE112</f>
        <v>0</v>
      </c>
      <c r="CF384" s="62">
        <f ca="1">CF180*'SaaS - Cohorts (Logos)'!CF112</f>
        <v>0</v>
      </c>
      <c r="CG384" s="62">
        <f ca="1">CG180*'SaaS - Cohorts (Logos)'!CG112</f>
        <v>0</v>
      </c>
      <c r="CH384" s="62">
        <f ca="1">CH180*'SaaS - Cohorts (Logos)'!CH112</f>
        <v>0</v>
      </c>
      <c r="CI384" s="62">
        <f ca="1">CI180*'SaaS - Cohorts (Logos)'!CI112</f>
        <v>0</v>
      </c>
      <c r="CJ384" s="62">
        <f ca="1">CJ180*'SaaS - Cohorts (Logos)'!CJ112</f>
        <v>0</v>
      </c>
      <c r="CK384" s="62">
        <f ca="1">CK180*'SaaS - Cohorts (Logos)'!CK112</f>
        <v>0</v>
      </c>
      <c r="CL384" s="62">
        <f ca="1">CL180*'SaaS - Cohorts (Logos)'!CL112</f>
        <v>0</v>
      </c>
      <c r="CM384" s="62">
        <f ca="1">CM180*'SaaS - Cohorts (Logos)'!CM112</f>
        <v>0</v>
      </c>
      <c r="CN384" s="62">
        <f ca="1">CN180*'SaaS - Cohorts (Logos)'!CN112</f>
        <v>0</v>
      </c>
      <c r="CO384" s="62">
        <f ca="1">CO180*'SaaS - Cohorts (Logos)'!CO112</f>
        <v>0</v>
      </c>
      <c r="CP384" s="62">
        <f ca="1">CP180*'SaaS - Cohorts (Logos)'!CP112</f>
        <v>0</v>
      </c>
      <c r="CQ384" s="62">
        <f ca="1">CQ180*'SaaS - Cohorts (Logos)'!CQ112</f>
        <v>0</v>
      </c>
      <c r="CR384" s="62">
        <f ca="1">CR180*'SaaS - Cohorts (Logos)'!CR112</f>
        <v>0</v>
      </c>
      <c r="CS384" s="62">
        <f ca="1">CS180*'SaaS - Cohorts (Logos)'!CS112</f>
        <v>0</v>
      </c>
      <c r="CT384" s="62">
        <f ca="1">CT180*'SaaS - Cohorts (Logos)'!CT112</f>
        <v>0</v>
      </c>
      <c r="CU384" s="62">
        <f ca="1">CU180*'SaaS - Cohorts (Logos)'!CU112</f>
        <v>0</v>
      </c>
      <c r="CV384" s="62">
        <f ca="1">CV180*'SaaS - Cohorts (Logos)'!CV112</f>
        <v>0</v>
      </c>
      <c r="CW384" s="62">
        <f ca="1">CW180*'SaaS - Cohorts (Logos)'!CW112</f>
        <v>0</v>
      </c>
      <c r="CX384" s="62">
        <f ca="1">CX180*'SaaS - Cohorts (Logos)'!CX112</f>
        <v>0</v>
      </c>
      <c r="CY384" s="62">
        <f ca="1">CY180*'SaaS - Cohorts (Logos)'!CY112</f>
        <v>0</v>
      </c>
      <c r="CZ384" s="62">
        <f ca="1">CZ180*'SaaS - Cohorts (Logos)'!CZ112</f>
        <v>0</v>
      </c>
      <c r="DA384" s="62">
        <f ca="1">DA180*'SaaS - Cohorts (Logos)'!DA112</f>
        <v>0</v>
      </c>
      <c r="DB384" s="62">
        <f ca="1">DB180*'SaaS - Cohorts (Logos)'!DB112</f>
        <v>0</v>
      </c>
      <c r="DC384" s="62">
        <f ca="1">DC180*'SaaS - Cohorts (Logos)'!DC112</f>
        <v>0</v>
      </c>
      <c r="DD384" s="62">
        <f ca="1">DD180*'SaaS - Cohorts (Logos)'!DD112</f>
        <v>0</v>
      </c>
      <c r="DE384" s="62">
        <f ca="1">DE180*'SaaS - Cohorts (Logos)'!DE112</f>
        <v>0</v>
      </c>
      <c r="DF384" s="62">
        <f ca="1">DF180*'SaaS - Cohorts (Logos)'!DF112</f>
        <v>0</v>
      </c>
      <c r="DG384" s="62">
        <f ca="1">DG180*'SaaS - Cohorts (Logos)'!DG112</f>
        <v>0</v>
      </c>
      <c r="DH384" s="62">
        <f ca="1">DH180*'SaaS - Cohorts (Logos)'!DH112</f>
        <v>0</v>
      </c>
      <c r="DI384" s="62">
        <f ca="1">DI180*'SaaS - Cohorts (Logos)'!DI112</f>
        <v>0</v>
      </c>
      <c r="DJ384" s="62">
        <f ca="1">DJ180*'SaaS - Cohorts (Logos)'!DJ112</f>
        <v>0</v>
      </c>
      <c r="DK384" s="62">
        <f ca="1">DK180*'SaaS - Cohorts (Logos)'!DK112</f>
        <v>0</v>
      </c>
      <c r="DL384" s="62">
        <f ca="1">DL180*'SaaS - Cohorts (Logos)'!DL112</f>
        <v>0</v>
      </c>
      <c r="DM384" s="62">
        <f ca="1">DM180*'SaaS - Cohorts (Logos)'!DM112</f>
        <v>0</v>
      </c>
      <c r="DN384" s="62">
        <f ca="1">DN180*'SaaS - Cohorts (Logos)'!DN112</f>
        <v>0</v>
      </c>
      <c r="DO384" s="62">
        <f ca="1">DO180*'SaaS - Cohorts (Logos)'!DO112</f>
        <v>0</v>
      </c>
      <c r="DP384" s="62">
        <f ca="1">DP180*'SaaS - Cohorts (Logos)'!DP112</f>
        <v>0</v>
      </c>
      <c r="DQ384" s="62">
        <f ca="1">DQ180*'SaaS - Cohorts (Logos)'!DQ112</f>
        <v>0</v>
      </c>
      <c r="DR384" s="62">
        <f ca="1">DR180*'SaaS - Cohorts (Logos)'!DR112</f>
        <v>0</v>
      </c>
    </row>
    <row r="385" spans="2:122" ht="15.75" customHeight="1">
      <c r="B385" s="195">
        <v>44197</v>
      </c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62">
        <f ca="1">BK181*'SaaS - Cohorts (Logos)'!BK113</f>
        <v>0</v>
      </c>
      <c r="BL385" s="62">
        <f ca="1">BL181*'SaaS - Cohorts (Logos)'!BL113</f>
        <v>0</v>
      </c>
      <c r="BM385" s="62">
        <f ca="1">BM181*'SaaS - Cohorts (Logos)'!BM113</f>
        <v>0</v>
      </c>
      <c r="BN385" s="62">
        <f ca="1">BN181*'SaaS - Cohorts (Logos)'!BN113</f>
        <v>0</v>
      </c>
      <c r="BO385" s="62">
        <f ca="1">BO181*'SaaS - Cohorts (Logos)'!BO113</f>
        <v>0</v>
      </c>
      <c r="BP385" s="62">
        <f ca="1">BP181*'SaaS - Cohorts (Logos)'!BP113</f>
        <v>0</v>
      </c>
      <c r="BQ385" s="62">
        <f ca="1">BQ181*'SaaS - Cohorts (Logos)'!BQ113</f>
        <v>0</v>
      </c>
      <c r="BR385" s="62">
        <f ca="1">BR181*'SaaS - Cohorts (Logos)'!BR113</f>
        <v>0</v>
      </c>
      <c r="BS385" s="62">
        <f ca="1">BS181*'SaaS - Cohorts (Logos)'!BS113</f>
        <v>0</v>
      </c>
      <c r="BT385" s="62">
        <f ca="1">BT181*'SaaS - Cohorts (Logos)'!BT113</f>
        <v>0</v>
      </c>
      <c r="BU385" s="62">
        <f ca="1">BU181*'SaaS - Cohorts (Logos)'!BU113</f>
        <v>0</v>
      </c>
      <c r="BV385" s="62">
        <f ca="1">BV181*'SaaS - Cohorts (Logos)'!BV113</f>
        <v>0</v>
      </c>
      <c r="BW385" s="62">
        <f ca="1">BW181*'SaaS - Cohorts (Logos)'!BW113</f>
        <v>0</v>
      </c>
      <c r="BX385" s="62">
        <f ca="1">BX181*'SaaS - Cohorts (Logos)'!BX113</f>
        <v>0</v>
      </c>
      <c r="BY385" s="62">
        <f ca="1">BY181*'SaaS - Cohorts (Logos)'!BY113</f>
        <v>0</v>
      </c>
      <c r="BZ385" s="62">
        <f ca="1">BZ181*'SaaS - Cohorts (Logos)'!BZ113</f>
        <v>0</v>
      </c>
      <c r="CA385" s="62">
        <f ca="1">CA181*'SaaS - Cohorts (Logos)'!CA113</f>
        <v>0</v>
      </c>
      <c r="CB385" s="62">
        <f ca="1">CB181*'SaaS - Cohorts (Logos)'!CB113</f>
        <v>0</v>
      </c>
      <c r="CC385" s="62">
        <f ca="1">CC181*'SaaS - Cohorts (Logos)'!CC113</f>
        <v>0</v>
      </c>
      <c r="CD385" s="62">
        <f ca="1">CD181*'SaaS - Cohorts (Logos)'!CD113</f>
        <v>0</v>
      </c>
      <c r="CE385" s="62">
        <f ca="1">CE181*'SaaS - Cohorts (Logos)'!CE113</f>
        <v>0</v>
      </c>
      <c r="CF385" s="62">
        <f ca="1">CF181*'SaaS - Cohorts (Logos)'!CF113</f>
        <v>0</v>
      </c>
      <c r="CG385" s="62">
        <f ca="1">CG181*'SaaS - Cohorts (Logos)'!CG113</f>
        <v>0</v>
      </c>
      <c r="CH385" s="62">
        <f ca="1">CH181*'SaaS - Cohorts (Logos)'!CH113</f>
        <v>0</v>
      </c>
      <c r="CI385" s="62">
        <f ca="1">CI181*'SaaS - Cohorts (Logos)'!CI113</f>
        <v>0</v>
      </c>
      <c r="CJ385" s="62">
        <f ca="1">CJ181*'SaaS - Cohorts (Logos)'!CJ113</f>
        <v>0</v>
      </c>
      <c r="CK385" s="62">
        <f ca="1">CK181*'SaaS - Cohorts (Logos)'!CK113</f>
        <v>0</v>
      </c>
      <c r="CL385" s="62">
        <f ca="1">CL181*'SaaS - Cohorts (Logos)'!CL113</f>
        <v>0</v>
      </c>
      <c r="CM385" s="62">
        <f ca="1">CM181*'SaaS - Cohorts (Logos)'!CM113</f>
        <v>0</v>
      </c>
      <c r="CN385" s="62">
        <f ca="1">CN181*'SaaS - Cohorts (Logos)'!CN113</f>
        <v>0</v>
      </c>
      <c r="CO385" s="62">
        <f ca="1">CO181*'SaaS - Cohorts (Logos)'!CO113</f>
        <v>0</v>
      </c>
      <c r="CP385" s="62">
        <f ca="1">CP181*'SaaS - Cohorts (Logos)'!CP113</f>
        <v>0</v>
      </c>
      <c r="CQ385" s="62">
        <f ca="1">CQ181*'SaaS - Cohorts (Logos)'!CQ113</f>
        <v>0</v>
      </c>
      <c r="CR385" s="62">
        <f ca="1">CR181*'SaaS - Cohorts (Logos)'!CR113</f>
        <v>0</v>
      </c>
      <c r="CS385" s="62">
        <f ca="1">CS181*'SaaS - Cohorts (Logos)'!CS113</f>
        <v>0</v>
      </c>
      <c r="CT385" s="62">
        <f ca="1">CT181*'SaaS - Cohorts (Logos)'!CT113</f>
        <v>0</v>
      </c>
      <c r="CU385" s="62">
        <f ca="1">CU181*'SaaS - Cohorts (Logos)'!CU113</f>
        <v>0</v>
      </c>
      <c r="CV385" s="62">
        <f ca="1">CV181*'SaaS - Cohorts (Logos)'!CV113</f>
        <v>0</v>
      </c>
      <c r="CW385" s="62">
        <f ca="1">CW181*'SaaS - Cohorts (Logos)'!CW113</f>
        <v>0</v>
      </c>
      <c r="CX385" s="62">
        <f ca="1">CX181*'SaaS - Cohorts (Logos)'!CX113</f>
        <v>0</v>
      </c>
      <c r="CY385" s="62">
        <f ca="1">CY181*'SaaS - Cohorts (Logos)'!CY113</f>
        <v>0</v>
      </c>
      <c r="CZ385" s="62">
        <f ca="1">CZ181*'SaaS - Cohorts (Logos)'!CZ113</f>
        <v>0</v>
      </c>
      <c r="DA385" s="62">
        <f ca="1">DA181*'SaaS - Cohorts (Logos)'!DA113</f>
        <v>0</v>
      </c>
      <c r="DB385" s="62">
        <f ca="1">DB181*'SaaS - Cohorts (Logos)'!DB113</f>
        <v>0</v>
      </c>
      <c r="DC385" s="62">
        <f ca="1">DC181*'SaaS - Cohorts (Logos)'!DC113</f>
        <v>0</v>
      </c>
      <c r="DD385" s="62">
        <f ca="1">DD181*'SaaS - Cohorts (Logos)'!DD113</f>
        <v>0</v>
      </c>
      <c r="DE385" s="62">
        <f ca="1">DE181*'SaaS - Cohorts (Logos)'!DE113</f>
        <v>0</v>
      </c>
      <c r="DF385" s="62">
        <f ca="1">DF181*'SaaS - Cohorts (Logos)'!DF113</f>
        <v>0</v>
      </c>
      <c r="DG385" s="62">
        <f ca="1">DG181*'SaaS - Cohorts (Logos)'!DG113</f>
        <v>0</v>
      </c>
      <c r="DH385" s="62">
        <f ca="1">DH181*'SaaS - Cohorts (Logos)'!DH113</f>
        <v>0</v>
      </c>
      <c r="DI385" s="62">
        <f ca="1">DI181*'SaaS - Cohorts (Logos)'!DI113</f>
        <v>0</v>
      </c>
      <c r="DJ385" s="62">
        <f ca="1">DJ181*'SaaS - Cohorts (Logos)'!DJ113</f>
        <v>0</v>
      </c>
      <c r="DK385" s="62">
        <f ca="1">DK181*'SaaS - Cohorts (Logos)'!DK113</f>
        <v>0</v>
      </c>
      <c r="DL385" s="62">
        <f ca="1">DL181*'SaaS - Cohorts (Logos)'!DL113</f>
        <v>0</v>
      </c>
      <c r="DM385" s="62">
        <f ca="1">DM181*'SaaS - Cohorts (Logos)'!DM113</f>
        <v>0</v>
      </c>
      <c r="DN385" s="62">
        <f ca="1">DN181*'SaaS - Cohorts (Logos)'!DN113</f>
        <v>0</v>
      </c>
      <c r="DO385" s="62">
        <f ca="1">DO181*'SaaS - Cohorts (Logos)'!DO113</f>
        <v>0</v>
      </c>
      <c r="DP385" s="62">
        <f ca="1">DP181*'SaaS - Cohorts (Logos)'!DP113</f>
        <v>0</v>
      </c>
      <c r="DQ385" s="62">
        <f ca="1">DQ181*'SaaS - Cohorts (Logos)'!DQ113</f>
        <v>0</v>
      </c>
      <c r="DR385" s="62">
        <f ca="1">DR181*'SaaS - Cohorts (Logos)'!DR113</f>
        <v>0</v>
      </c>
    </row>
    <row r="386" spans="2:122" ht="15.75" customHeight="1">
      <c r="B386" s="195">
        <v>44228</v>
      </c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62">
        <f ca="1">BK182*'SaaS - Cohorts (Logos)'!BK114</f>
        <v>0</v>
      </c>
      <c r="BL386" s="62">
        <f ca="1">BL182*'SaaS - Cohorts (Logos)'!BL114</f>
        <v>0</v>
      </c>
      <c r="BM386" s="62">
        <f ca="1">BM182*'SaaS - Cohorts (Logos)'!BM114</f>
        <v>0</v>
      </c>
      <c r="BN386" s="62">
        <f ca="1">BN182*'SaaS - Cohorts (Logos)'!BN114</f>
        <v>0</v>
      </c>
      <c r="BO386" s="62">
        <f ca="1">BO182*'SaaS - Cohorts (Logos)'!BO114</f>
        <v>0</v>
      </c>
      <c r="BP386" s="62">
        <f ca="1">BP182*'SaaS - Cohorts (Logos)'!BP114</f>
        <v>0</v>
      </c>
      <c r="BQ386" s="62">
        <f ca="1">BQ182*'SaaS - Cohorts (Logos)'!BQ114</f>
        <v>0</v>
      </c>
      <c r="BR386" s="62">
        <f ca="1">BR182*'SaaS - Cohorts (Logos)'!BR114</f>
        <v>0</v>
      </c>
      <c r="BS386" s="62">
        <f ca="1">BS182*'SaaS - Cohorts (Logos)'!BS114</f>
        <v>0</v>
      </c>
      <c r="BT386" s="62">
        <f ca="1">BT182*'SaaS - Cohorts (Logos)'!BT114</f>
        <v>0</v>
      </c>
      <c r="BU386" s="62">
        <f ca="1">BU182*'SaaS - Cohorts (Logos)'!BU114</f>
        <v>0</v>
      </c>
      <c r="BV386" s="62">
        <f ca="1">BV182*'SaaS - Cohorts (Logos)'!BV114</f>
        <v>0</v>
      </c>
      <c r="BW386" s="62">
        <f ca="1">BW182*'SaaS - Cohorts (Logos)'!BW114</f>
        <v>0</v>
      </c>
      <c r="BX386" s="62">
        <f ca="1">BX182*'SaaS - Cohorts (Logos)'!BX114</f>
        <v>0</v>
      </c>
      <c r="BY386" s="62">
        <f ca="1">BY182*'SaaS - Cohorts (Logos)'!BY114</f>
        <v>0</v>
      </c>
      <c r="BZ386" s="62">
        <f ca="1">BZ182*'SaaS - Cohorts (Logos)'!BZ114</f>
        <v>0</v>
      </c>
      <c r="CA386" s="62">
        <f ca="1">CA182*'SaaS - Cohorts (Logos)'!CA114</f>
        <v>0</v>
      </c>
      <c r="CB386" s="62">
        <f ca="1">CB182*'SaaS - Cohorts (Logos)'!CB114</f>
        <v>0</v>
      </c>
      <c r="CC386" s="62">
        <f ca="1">CC182*'SaaS - Cohorts (Logos)'!CC114</f>
        <v>0</v>
      </c>
      <c r="CD386" s="62">
        <f ca="1">CD182*'SaaS - Cohorts (Logos)'!CD114</f>
        <v>0</v>
      </c>
      <c r="CE386" s="62">
        <f ca="1">CE182*'SaaS - Cohorts (Logos)'!CE114</f>
        <v>0</v>
      </c>
      <c r="CF386" s="62">
        <f ca="1">CF182*'SaaS - Cohorts (Logos)'!CF114</f>
        <v>0</v>
      </c>
      <c r="CG386" s="62">
        <f ca="1">CG182*'SaaS - Cohorts (Logos)'!CG114</f>
        <v>0</v>
      </c>
      <c r="CH386" s="62">
        <f ca="1">CH182*'SaaS - Cohorts (Logos)'!CH114</f>
        <v>0</v>
      </c>
      <c r="CI386" s="62">
        <f ca="1">CI182*'SaaS - Cohorts (Logos)'!CI114</f>
        <v>0</v>
      </c>
      <c r="CJ386" s="62">
        <f ca="1">CJ182*'SaaS - Cohorts (Logos)'!CJ114</f>
        <v>0</v>
      </c>
      <c r="CK386" s="62">
        <f ca="1">CK182*'SaaS - Cohorts (Logos)'!CK114</f>
        <v>0</v>
      </c>
      <c r="CL386" s="62">
        <f ca="1">CL182*'SaaS - Cohorts (Logos)'!CL114</f>
        <v>0</v>
      </c>
      <c r="CM386" s="62">
        <f ca="1">CM182*'SaaS - Cohorts (Logos)'!CM114</f>
        <v>0</v>
      </c>
      <c r="CN386" s="62">
        <f ca="1">CN182*'SaaS - Cohorts (Logos)'!CN114</f>
        <v>0</v>
      </c>
      <c r="CO386" s="62">
        <f ca="1">CO182*'SaaS - Cohorts (Logos)'!CO114</f>
        <v>0</v>
      </c>
      <c r="CP386" s="62">
        <f ca="1">CP182*'SaaS - Cohorts (Logos)'!CP114</f>
        <v>0</v>
      </c>
      <c r="CQ386" s="62">
        <f ca="1">CQ182*'SaaS - Cohorts (Logos)'!CQ114</f>
        <v>0</v>
      </c>
      <c r="CR386" s="62">
        <f ca="1">CR182*'SaaS - Cohorts (Logos)'!CR114</f>
        <v>0</v>
      </c>
      <c r="CS386" s="62">
        <f ca="1">CS182*'SaaS - Cohorts (Logos)'!CS114</f>
        <v>0</v>
      </c>
      <c r="CT386" s="62">
        <f ca="1">CT182*'SaaS - Cohorts (Logos)'!CT114</f>
        <v>0</v>
      </c>
      <c r="CU386" s="62">
        <f ca="1">CU182*'SaaS - Cohorts (Logos)'!CU114</f>
        <v>0</v>
      </c>
      <c r="CV386" s="62">
        <f ca="1">CV182*'SaaS - Cohorts (Logos)'!CV114</f>
        <v>0</v>
      </c>
      <c r="CW386" s="62">
        <f ca="1">CW182*'SaaS - Cohorts (Logos)'!CW114</f>
        <v>0</v>
      </c>
      <c r="CX386" s="62">
        <f ca="1">CX182*'SaaS - Cohorts (Logos)'!CX114</f>
        <v>0</v>
      </c>
      <c r="CY386" s="62">
        <f ca="1">CY182*'SaaS - Cohorts (Logos)'!CY114</f>
        <v>0</v>
      </c>
      <c r="CZ386" s="62">
        <f ca="1">CZ182*'SaaS - Cohorts (Logos)'!CZ114</f>
        <v>0</v>
      </c>
      <c r="DA386" s="62">
        <f ca="1">DA182*'SaaS - Cohorts (Logos)'!DA114</f>
        <v>0</v>
      </c>
      <c r="DB386" s="62">
        <f ca="1">DB182*'SaaS - Cohorts (Logos)'!DB114</f>
        <v>0</v>
      </c>
      <c r="DC386" s="62">
        <f ca="1">DC182*'SaaS - Cohorts (Logos)'!DC114</f>
        <v>0</v>
      </c>
      <c r="DD386" s="62">
        <f ca="1">DD182*'SaaS - Cohorts (Logos)'!DD114</f>
        <v>0</v>
      </c>
      <c r="DE386" s="62">
        <f ca="1">DE182*'SaaS - Cohorts (Logos)'!DE114</f>
        <v>0</v>
      </c>
      <c r="DF386" s="62">
        <f ca="1">DF182*'SaaS - Cohorts (Logos)'!DF114</f>
        <v>0</v>
      </c>
      <c r="DG386" s="62">
        <f ca="1">DG182*'SaaS - Cohorts (Logos)'!DG114</f>
        <v>0</v>
      </c>
      <c r="DH386" s="62">
        <f ca="1">DH182*'SaaS - Cohorts (Logos)'!DH114</f>
        <v>0</v>
      </c>
      <c r="DI386" s="62">
        <f ca="1">DI182*'SaaS - Cohorts (Logos)'!DI114</f>
        <v>0</v>
      </c>
      <c r="DJ386" s="62">
        <f ca="1">DJ182*'SaaS - Cohorts (Logos)'!DJ114</f>
        <v>0</v>
      </c>
      <c r="DK386" s="62">
        <f ca="1">DK182*'SaaS - Cohorts (Logos)'!DK114</f>
        <v>0</v>
      </c>
      <c r="DL386" s="62">
        <f ca="1">DL182*'SaaS - Cohorts (Logos)'!DL114</f>
        <v>0</v>
      </c>
      <c r="DM386" s="62">
        <f ca="1">DM182*'SaaS - Cohorts (Logos)'!DM114</f>
        <v>0</v>
      </c>
      <c r="DN386" s="62">
        <f ca="1">DN182*'SaaS - Cohorts (Logos)'!DN114</f>
        <v>0</v>
      </c>
      <c r="DO386" s="62">
        <f ca="1">DO182*'SaaS - Cohorts (Logos)'!DO114</f>
        <v>0</v>
      </c>
      <c r="DP386" s="62">
        <f ca="1">DP182*'SaaS - Cohorts (Logos)'!DP114</f>
        <v>0</v>
      </c>
      <c r="DQ386" s="62">
        <f ca="1">DQ182*'SaaS - Cohorts (Logos)'!DQ114</f>
        <v>0</v>
      </c>
      <c r="DR386" s="62">
        <f ca="1">DR182*'SaaS - Cohorts (Logos)'!DR114</f>
        <v>0</v>
      </c>
    </row>
    <row r="387" spans="2:122" ht="15.75" customHeight="1">
      <c r="B387" s="195">
        <v>44256</v>
      </c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62">
        <f ca="1">BK183*'SaaS - Cohorts (Logos)'!BK115</f>
        <v>0</v>
      </c>
      <c r="BL387" s="62">
        <f ca="1">BL183*'SaaS - Cohorts (Logos)'!BL115</f>
        <v>0</v>
      </c>
      <c r="BM387" s="62">
        <f ca="1">BM183*'SaaS - Cohorts (Logos)'!BM115</f>
        <v>0</v>
      </c>
      <c r="BN387" s="62">
        <f ca="1">BN183*'SaaS - Cohorts (Logos)'!BN115</f>
        <v>0</v>
      </c>
      <c r="BO387" s="62">
        <f ca="1">BO183*'SaaS - Cohorts (Logos)'!BO115</f>
        <v>0</v>
      </c>
      <c r="BP387" s="62">
        <f ca="1">BP183*'SaaS - Cohorts (Logos)'!BP115</f>
        <v>0</v>
      </c>
      <c r="BQ387" s="62">
        <f ca="1">BQ183*'SaaS - Cohorts (Logos)'!BQ115</f>
        <v>0</v>
      </c>
      <c r="BR387" s="62">
        <f ca="1">BR183*'SaaS - Cohorts (Logos)'!BR115</f>
        <v>0</v>
      </c>
      <c r="BS387" s="62">
        <f ca="1">BS183*'SaaS - Cohorts (Logos)'!BS115</f>
        <v>0</v>
      </c>
      <c r="BT387" s="62">
        <f ca="1">BT183*'SaaS - Cohorts (Logos)'!BT115</f>
        <v>0</v>
      </c>
      <c r="BU387" s="62">
        <f ca="1">BU183*'SaaS - Cohorts (Logos)'!BU115</f>
        <v>0</v>
      </c>
      <c r="BV387" s="62">
        <f ca="1">BV183*'SaaS - Cohorts (Logos)'!BV115</f>
        <v>0</v>
      </c>
      <c r="BW387" s="62">
        <f ca="1">BW183*'SaaS - Cohorts (Logos)'!BW115</f>
        <v>0</v>
      </c>
      <c r="BX387" s="62">
        <f ca="1">BX183*'SaaS - Cohorts (Logos)'!BX115</f>
        <v>0</v>
      </c>
      <c r="BY387" s="62">
        <f ca="1">BY183*'SaaS - Cohorts (Logos)'!BY115</f>
        <v>0</v>
      </c>
      <c r="BZ387" s="62">
        <f ca="1">BZ183*'SaaS - Cohorts (Logos)'!BZ115</f>
        <v>0</v>
      </c>
      <c r="CA387" s="62">
        <f ca="1">CA183*'SaaS - Cohorts (Logos)'!CA115</f>
        <v>0</v>
      </c>
      <c r="CB387" s="62">
        <f ca="1">CB183*'SaaS - Cohorts (Logos)'!CB115</f>
        <v>0</v>
      </c>
      <c r="CC387" s="62">
        <f ca="1">CC183*'SaaS - Cohorts (Logos)'!CC115</f>
        <v>0</v>
      </c>
      <c r="CD387" s="62">
        <f ca="1">CD183*'SaaS - Cohorts (Logos)'!CD115</f>
        <v>0</v>
      </c>
      <c r="CE387" s="62">
        <f ca="1">CE183*'SaaS - Cohorts (Logos)'!CE115</f>
        <v>0</v>
      </c>
      <c r="CF387" s="62">
        <f ca="1">CF183*'SaaS - Cohorts (Logos)'!CF115</f>
        <v>0</v>
      </c>
      <c r="CG387" s="62">
        <f ca="1">CG183*'SaaS - Cohorts (Logos)'!CG115</f>
        <v>0</v>
      </c>
      <c r="CH387" s="62">
        <f ca="1">CH183*'SaaS - Cohorts (Logos)'!CH115</f>
        <v>0</v>
      </c>
      <c r="CI387" s="62">
        <f ca="1">CI183*'SaaS - Cohorts (Logos)'!CI115</f>
        <v>0</v>
      </c>
      <c r="CJ387" s="62">
        <f ca="1">CJ183*'SaaS - Cohorts (Logos)'!CJ115</f>
        <v>0</v>
      </c>
      <c r="CK387" s="62">
        <f ca="1">CK183*'SaaS - Cohorts (Logos)'!CK115</f>
        <v>0</v>
      </c>
      <c r="CL387" s="62">
        <f ca="1">CL183*'SaaS - Cohorts (Logos)'!CL115</f>
        <v>0</v>
      </c>
      <c r="CM387" s="62">
        <f ca="1">CM183*'SaaS - Cohorts (Logos)'!CM115</f>
        <v>0</v>
      </c>
      <c r="CN387" s="62">
        <f ca="1">CN183*'SaaS - Cohorts (Logos)'!CN115</f>
        <v>0</v>
      </c>
      <c r="CO387" s="62">
        <f ca="1">CO183*'SaaS - Cohorts (Logos)'!CO115</f>
        <v>0</v>
      </c>
      <c r="CP387" s="62">
        <f ca="1">CP183*'SaaS - Cohorts (Logos)'!CP115</f>
        <v>0</v>
      </c>
      <c r="CQ387" s="62">
        <f ca="1">CQ183*'SaaS - Cohorts (Logos)'!CQ115</f>
        <v>0</v>
      </c>
      <c r="CR387" s="62">
        <f ca="1">CR183*'SaaS - Cohorts (Logos)'!CR115</f>
        <v>0</v>
      </c>
      <c r="CS387" s="62">
        <f ca="1">CS183*'SaaS - Cohorts (Logos)'!CS115</f>
        <v>0</v>
      </c>
      <c r="CT387" s="62">
        <f ca="1">CT183*'SaaS - Cohorts (Logos)'!CT115</f>
        <v>0</v>
      </c>
      <c r="CU387" s="62">
        <f ca="1">CU183*'SaaS - Cohorts (Logos)'!CU115</f>
        <v>0</v>
      </c>
      <c r="CV387" s="62">
        <f ca="1">CV183*'SaaS - Cohorts (Logos)'!CV115</f>
        <v>0</v>
      </c>
      <c r="CW387" s="62">
        <f ca="1">CW183*'SaaS - Cohorts (Logos)'!CW115</f>
        <v>0</v>
      </c>
      <c r="CX387" s="62">
        <f ca="1">CX183*'SaaS - Cohorts (Logos)'!CX115</f>
        <v>0</v>
      </c>
      <c r="CY387" s="62">
        <f ca="1">CY183*'SaaS - Cohorts (Logos)'!CY115</f>
        <v>0</v>
      </c>
      <c r="CZ387" s="62">
        <f ca="1">CZ183*'SaaS - Cohorts (Logos)'!CZ115</f>
        <v>0</v>
      </c>
      <c r="DA387" s="62">
        <f ca="1">DA183*'SaaS - Cohorts (Logos)'!DA115</f>
        <v>0</v>
      </c>
      <c r="DB387" s="62">
        <f ca="1">DB183*'SaaS - Cohorts (Logos)'!DB115</f>
        <v>0</v>
      </c>
      <c r="DC387" s="62">
        <f ca="1">DC183*'SaaS - Cohorts (Logos)'!DC115</f>
        <v>0</v>
      </c>
      <c r="DD387" s="62">
        <f ca="1">DD183*'SaaS - Cohorts (Logos)'!DD115</f>
        <v>0</v>
      </c>
      <c r="DE387" s="62">
        <f ca="1">DE183*'SaaS - Cohorts (Logos)'!DE115</f>
        <v>0</v>
      </c>
      <c r="DF387" s="62">
        <f ca="1">DF183*'SaaS - Cohorts (Logos)'!DF115</f>
        <v>0</v>
      </c>
      <c r="DG387" s="62">
        <f ca="1">DG183*'SaaS - Cohorts (Logos)'!DG115</f>
        <v>0</v>
      </c>
      <c r="DH387" s="62">
        <f ca="1">DH183*'SaaS - Cohorts (Logos)'!DH115</f>
        <v>0</v>
      </c>
      <c r="DI387" s="62">
        <f ca="1">DI183*'SaaS - Cohorts (Logos)'!DI115</f>
        <v>0</v>
      </c>
      <c r="DJ387" s="62">
        <f ca="1">DJ183*'SaaS - Cohorts (Logos)'!DJ115</f>
        <v>0</v>
      </c>
      <c r="DK387" s="62">
        <f ca="1">DK183*'SaaS - Cohorts (Logos)'!DK115</f>
        <v>0</v>
      </c>
      <c r="DL387" s="62">
        <f ca="1">DL183*'SaaS - Cohorts (Logos)'!DL115</f>
        <v>0</v>
      </c>
      <c r="DM387" s="62">
        <f ca="1">DM183*'SaaS - Cohorts (Logos)'!DM115</f>
        <v>0</v>
      </c>
      <c r="DN387" s="62">
        <f ca="1">DN183*'SaaS - Cohorts (Logos)'!DN115</f>
        <v>0</v>
      </c>
      <c r="DO387" s="62">
        <f ca="1">DO183*'SaaS - Cohorts (Logos)'!DO115</f>
        <v>0</v>
      </c>
      <c r="DP387" s="62">
        <f ca="1">DP183*'SaaS - Cohorts (Logos)'!DP115</f>
        <v>0</v>
      </c>
      <c r="DQ387" s="62">
        <f ca="1">DQ183*'SaaS - Cohorts (Logos)'!DQ115</f>
        <v>0</v>
      </c>
      <c r="DR387" s="62">
        <f ca="1">DR183*'SaaS - Cohorts (Logos)'!DR115</f>
        <v>0</v>
      </c>
    </row>
    <row r="388" spans="2:122" ht="15.75" customHeight="1">
      <c r="B388" s="195">
        <v>44287</v>
      </c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62">
        <f ca="1">BK184*'SaaS - Cohorts (Logos)'!BK116</f>
        <v>0</v>
      </c>
      <c r="BL388" s="62">
        <f ca="1">BL184*'SaaS - Cohorts (Logos)'!BL116</f>
        <v>0</v>
      </c>
      <c r="BM388" s="62">
        <f ca="1">BM184*'SaaS - Cohorts (Logos)'!BM116</f>
        <v>0</v>
      </c>
      <c r="BN388" s="62">
        <f ca="1">BN184*'SaaS - Cohorts (Logos)'!BN116</f>
        <v>0</v>
      </c>
      <c r="BO388" s="62">
        <f ca="1">BO184*'SaaS - Cohorts (Logos)'!BO116</f>
        <v>0</v>
      </c>
      <c r="BP388" s="62">
        <f ca="1">BP184*'SaaS - Cohorts (Logos)'!BP116</f>
        <v>0</v>
      </c>
      <c r="BQ388" s="62">
        <f ca="1">BQ184*'SaaS - Cohorts (Logos)'!BQ116</f>
        <v>0</v>
      </c>
      <c r="BR388" s="62">
        <f ca="1">BR184*'SaaS - Cohorts (Logos)'!BR116</f>
        <v>0</v>
      </c>
      <c r="BS388" s="62">
        <f ca="1">BS184*'SaaS - Cohorts (Logos)'!BS116</f>
        <v>0</v>
      </c>
      <c r="BT388" s="62">
        <f ca="1">BT184*'SaaS - Cohorts (Logos)'!BT116</f>
        <v>0</v>
      </c>
      <c r="BU388" s="62">
        <f ca="1">BU184*'SaaS - Cohorts (Logos)'!BU116</f>
        <v>0</v>
      </c>
      <c r="BV388" s="62">
        <f ca="1">BV184*'SaaS - Cohorts (Logos)'!BV116</f>
        <v>0</v>
      </c>
      <c r="BW388" s="62">
        <f ca="1">BW184*'SaaS - Cohorts (Logos)'!BW116</f>
        <v>0</v>
      </c>
      <c r="BX388" s="62">
        <f ca="1">BX184*'SaaS - Cohorts (Logos)'!BX116</f>
        <v>0</v>
      </c>
      <c r="BY388" s="62">
        <f ca="1">BY184*'SaaS - Cohorts (Logos)'!BY116</f>
        <v>0</v>
      </c>
      <c r="BZ388" s="62">
        <f ca="1">BZ184*'SaaS - Cohorts (Logos)'!BZ116</f>
        <v>0</v>
      </c>
      <c r="CA388" s="62">
        <f ca="1">CA184*'SaaS - Cohorts (Logos)'!CA116</f>
        <v>0</v>
      </c>
      <c r="CB388" s="62">
        <f ca="1">CB184*'SaaS - Cohorts (Logos)'!CB116</f>
        <v>0</v>
      </c>
      <c r="CC388" s="62">
        <f ca="1">CC184*'SaaS - Cohorts (Logos)'!CC116</f>
        <v>0</v>
      </c>
      <c r="CD388" s="62">
        <f ca="1">CD184*'SaaS - Cohorts (Logos)'!CD116</f>
        <v>0</v>
      </c>
      <c r="CE388" s="62">
        <f ca="1">CE184*'SaaS - Cohorts (Logos)'!CE116</f>
        <v>0</v>
      </c>
      <c r="CF388" s="62">
        <f ca="1">CF184*'SaaS - Cohorts (Logos)'!CF116</f>
        <v>0</v>
      </c>
      <c r="CG388" s="62">
        <f ca="1">CG184*'SaaS - Cohorts (Logos)'!CG116</f>
        <v>0</v>
      </c>
      <c r="CH388" s="62">
        <f ca="1">CH184*'SaaS - Cohorts (Logos)'!CH116</f>
        <v>0</v>
      </c>
      <c r="CI388" s="62">
        <f ca="1">CI184*'SaaS - Cohorts (Logos)'!CI116</f>
        <v>0</v>
      </c>
      <c r="CJ388" s="62">
        <f ca="1">CJ184*'SaaS - Cohorts (Logos)'!CJ116</f>
        <v>0</v>
      </c>
      <c r="CK388" s="62">
        <f ca="1">CK184*'SaaS - Cohorts (Logos)'!CK116</f>
        <v>0</v>
      </c>
      <c r="CL388" s="62">
        <f ca="1">CL184*'SaaS - Cohorts (Logos)'!CL116</f>
        <v>0</v>
      </c>
      <c r="CM388" s="62">
        <f ca="1">CM184*'SaaS - Cohorts (Logos)'!CM116</f>
        <v>0</v>
      </c>
      <c r="CN388" s="62">
        <f ca="1">CN184*'SaaS - Cohorts (Logos)'!CN116</f>
        <v>0</v>
      </c>
      <c r="CO388" s="62">
        <f ca="1">CO184*'SaaS - Cohorts (Logos)'!CO116</f>
        <v>0</v>
      </c>
      <c r="CP388" s="62">
        <f ca="1">CP184*'SaaS - Cohorts (Logos)'!CP116</f>
        <v>0</v>
      </c>
      <c r="CQ388" s="62">
        <f ca="1">CQ184*'SaaS - Cohorts (Logos)'!CQ116</f>
        <v>0</v>
      </c>
      <c r="CR388" s="62">
        <f ca="1">CR184*'SaaS - Cohorts (Logos)'!CR116</f>
        <v>0</v>
      </c>
      <c r="CS388" s="62">
        <f ca="1">CS184*'SaaS - Cohorts (Logos)'!CS116</f>
        <v>0</v>
      </c>
      <c r="CT388" s="62">
        <f ca="1">CT184*'SaaS - Cohorts (Logos)'!CT116</f>
        <v>0</v>
      </c>
      <c r="CU388" s="62">
        <f ca="1">CU184*'SaaS - Cohorts (Logos)'!CU116</f>
        <v>0</v>
      </c>
      <c r="CV388" s="62">
        <f ca="1">CV184*'SaaS - Cohorts (Logos)'!CV116</f>
        <v>0</v>
      </c>
      <c r="CW388" s="62">
        <f ca="1">CW184*'SaaS - Cohorts (Logos)'!CW116</f>
        <v>0</v>
      </c>
      <c r="CX388" s="62">
        <f ca="1">CX184*'SaaS - Cohorts (Logos)'!CX116</f>
        <v>0</v>
      </c>
      <c r="CY388" s="62">
        <f ca="1">CY184*'SaaS - Cohorts (Logos)'!CY116</f>
        <v>0</v>
      </c>
      <c r="CZ388" s="62">
        <f ca="1">CZ184*'SaaS - Cohorts (Logos)'!CZ116</f>
        <v>0</v>
      </c>
      <c r="DA388" s="62">
        <f ca="1">DA184*'SaaS - Cohorts (Logos)'!DA116</f>
        <v>0</v>
      </c>
      <c r="DB388" s="62">
        <f ca="1">DB184*'SaaS - Cohorts (Logos)'!DB116</f>
        <v>0</v>
      </c>
      <c r="DC388" s="62">
        <f ca="1">DC184*'SaaS - Cohorts (Logos)'!DC116</f>
        <v>0</v>
      </c>
      <c r="DD388" s="62">
        <f ca="1">DD184*'SaaS - Cohorts (Logos)'!DD116</f>
        <v>0</v>
      </c>
      <c r="DE388" s="62">
        <f ca="1">DE184*'SaaS - Cohorts (Logos)'!DE116</f>
        <v>0</v>
      </c>
      <c r="DF388" s="62">
        <f ca="1">DF184*'SaaS - Cohorts (Logos)'!DF116</f>
        <v>0</v>
      </c>
      <c r="DG388" s="62">
        <f ca="1">DG184*'SaaS - Cohorts (Logos)'!DG116</f>
        <v>0</v>
      </c>
      <c r="DH388" s="62">
        <f ca="1">DH184*'SaaS - Cohorts (Logos)'!DH116</f>
        <v>0</v>
      </c>
      <c r="DI388" s="62">
        <f ca="1">DI184*'SaaS - Cohorts (Logos)'!DI116</f>
        <v>0</v>
      </c>
      <c r="DJ388" s="62">
        <f ca="1">DJ184*'SaaS - Cohorts (Logos)'!DJ116</f>
        <v>0</v>
      </c>
      <c r="DK388" s="62">
        <f ca="1">DK184*'SaaS - Cohorts (Logos)'!DK116</f>
        <v>0</v>
      </c>
      <c r="DL388" s="62">
        <f ca="1">DL184*'SaaS - Cohorts (Logos)'!DL116</f>
        <v>0</v>
      </c>
      <c r="DM388" s="62">
        <f ca="1">DM184*'SaaS - Cohorts (Logos)'!DM116</f>
        <v>0</v>
      </c>
      <c r="DN388" s="62">
        <f ca="1">DN184*'SaaS - Cohorts (Logos)'!DN116</f>
        <v>0</v>
      </c>
      <c r="DO388" s="62">
        <f ca="1">DO184*'SaaS - Cohorts (Logos)'!DO116</f>
        <v>0</v>
      </c>
      <c r="DP388" s="62">
        <f ca="1">DP184*'SaaS - Cohorts (Logos)'!DP116</f>
        <v>0</v>
      </c>
      <c r="DQ388" s="62">
        <f ca="1">DQ184*'SaaS - Cohorts (Logos)'!DQ116</f>
        <v>0</v>
      </c>
      <c r="DR388" s="62">
        <f ca="1">DR184*'SaaS - Cohorts (Logos)'!DR116</f>
        <v>0</v>
      </c>
    </row>
    <row r="389" spans="2:122" ht="15.75" customHeight="1">
      <c r="B389" s="195">
        <v>44317</v>
      </c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62">
        <f ca="1">BK185*'SaaS - Cohorts (Logos)'!BK117</f>
        <v>0</v>
      </c>
      <c r="BL389" s="62">
        <f ca="1">BL185*'SaaS - Cohorts (Logos)'!BL117</f>
        <v>0</v>
      </c>
      <c r="BM389" s="62">
        <f ca="1">BM185*'SaaS - Cohorts (Logos)'!BM117</f>
        <v>0</v>
      </c>
      <c r="BN389" s="62">
        <f ca="1">BN185*'SaaS - Cohorts (Logos)'!BN117</f>
        <v>0</v>
      </c>
      <c r="BO389" s="62">
        <f ca="1">BO185*'SaaS - Cohorts (Logos)'!BO117</f>
        <v>0</v>
      </c>
      <c r="BP389" s="62">
        <f ca="1">BP185*'SaaS - Cohorts (Logos)'!BP117</f>
        <v>0</v>
      </c>
      <c r="BQ389" s="62">
        <f ca="1">BQ185*'SaaS - Cohorts (Logos)'!BQ117</f>
        <v>0</v>
      </c>
      <c r="BR389" s="62">
        <f ca="1">BR185*'SaaS - Cohorts (Logos)'!BR117</f>
        <v>0</v>
      </c>
      <c r="BS389" s="62">
        <f ca="1">BS185*'SaaS - Cohorts (Logos)'!BS117</f>
        <v>0</v>
      </c>
      <c r="BT389" s="62">
        <f ca="1">BT185*'SaaS - Cohorts (Logos)'!BT117</f>
        <v>0</v>
      </c>
      <c r="BU389" s="62">
        <f ca="1">BU185*'SaaS - Cohorts (Logos)'!BU117</f>
        <v>0</v>
      </c>
      <c r="BV389" s="62">
        <f ca="1">BV185*'SaaS - Cohorts (Logos)'!BV117</f>
        <v>0</v>
      </c>
      <c r="BW389" s="62">
        <f ca="1">BW185*'SaaS - Cohorts (Logos)'!BW117</f>
        <v>0</v>
      </c>
      <c r="BX389" s="62">
        <f ca="1">BX185*'SaaS - Cohorts (Logos)'!BX117</f>
        <v>0</v>
      </c>
      <c r="BY389" s="62">
        <f ca="1">BY185*'SaaS - Cohorts (Logos)'!BY117</f>
        <v>0</v>
      </c>
      <c r="BZ389" s="62">
        <f ca="1">BZ185*'SaaS - Cohorts (Logos)'!BZ117</f>
        <v>0</v>
      </c>
      <c r="CA389" s="62">
        <f ca="1">CA185*'SaaS - Cohorts (Logos)'!CA117</f>
        <v>0</v>
      </c>
      <c r="CB389" s="62">
        <f ca="1">CB185*'SaaS - Cohorts (Logos)'!CB117</f>
        <v>0</v>
      </c>
      <c r="CC389" s="62">
        <f ca="1">CC185*'SaaS - Cohorts (Logos)'!CC117</f>
        <v>0</v>
      </c>
      <c r="CD389" s="62">
        <f ca="1">CD185*'SaaS - Cohorts (Logos)'!CD117</f>
        <v>0</v>
      </c>
      <c r="CE389" s="62">
        <f ca="1">CE185*'SaaS - Cohorts (Logos)'!CE117</f>
        <v>0</v>
      </c>
      <c r="CF389" s="62">
        <f ca="1">CF185*'SaaS - Cohorts (Logos)'!CF117</f>
        <v>0</v>
      </c>
      <c r="CG389" s="62">
        <f ca="1">CG185*'SaaS - Cohorts (Logos)'!CG117</f>
        <v>0</v>
      </c>
      <c r="CH389" s="62">
        <f ca="1">CH185*'SaaS - Cohorts (Logos)'!CH117</f>
        <v>0</v>
      </c>
      <c r="CI389" s="62">
        <f ca="1">CI185*'SaaS - Cohorts (Logos)'!CI117</f>
        <v>0</v>
      </c>
      <c r="CJ389" s="62">
        <f ca="1">CJ185*'SaaS - Cohorts (Logos)'!CJ117</f>
        <v>0</v>
      </c>
      <c r="CK389" s="62">
        <f ca="1">CK185*'SaaS - Cohorts (Logos)'!CK117</f>
        <v>0</v>
      </c>
      <c r="CL389" s="62">
        <f ca="1">CL185*'SaaS - Cohorts (Logos)'!CL117</f>
        <v>0</v>
      </c>
      <c r="CM389" s="62">
        <f ca="1">CM185*'SaaS - Cohorts (Logos)'!CM117</f>
        <v>0</v>
      </c>
      <c r="CN389" s="62">
        <f ca="1">CN185*'SaaS - Cohorts (Logos)'!CN117</f>
        <v>0</v>
      </c>
      <c r="CO389" s="62">
        <f ca="1">CO185*'SaaS - Cohorts (Logos)'!CO117</f>
        <v>0</v>
      </c>
      <c r="CP389" s="62">
        <f ca="1">CP185*'SaaS - Cohorts (Logos)'!CP117</f>
        <v>0</v>
      </c>
      <c r="CQ389" s="62">
        <f ca="1">CQ185*'SaaS - Cohorts (Logos)'!CQ117</f>
        <v>0</v>
      </c>
      <c r="CR389" s="62">
        <f ca="1">CR185*'SaaS - Cohorts (Logos)'!CR117</f>
        <v>0</v>
      </c>
      <c r="CS389" s="62">
        <f ca="1">CS185*'SaaS - Cohorts (Logos)'!CS117</f>
        <v>0</v>
      </c>
      <c r="CT389" s="62">
        <f ca="1">CT185*'SaaS - Cohorts (Logos)'!CT117</f>
        <v>0</v>
      </c>
      <c r="CU389" s="62">
        <f ca="1">CU185*'SaaS - Cohorts (Logos)'!CU117</f>
        <v>0</v>
      </c>
      <c r="CV389" s="62">
        <f ca="1">CV185*'SaaS - Cohorts (Logos)'!CV117</f>
        <v>0</v>
      </c>
      <c r="CW389" s="62">
        <f ca="1">CW185*'SaaS - Cohorts (Logos)'!CW117</f>
        <v>0</v>
      </c>
      <c r="CX389" s="62">
        <f ca="1">CX185*'SaaS - Cohorts (Logos)'!CX117</f>
        <v>0</v>
      </c>
      <c r="CY389" s="62">
        <f ca="1">CY185*'SaaS - Cohorts (Logos)'!CY117</f>
        <v>0</v>
      </c>
      <c r="CZ389" s="62">
        <f ca="1">CZ185*'SaaS - Cohorts (Logos)'!CZ117</f>
        <v>0</v>
      </c>
      <c r="DA389" s="62">
        <f ca="1">DA185*'SaaS - Cohorts (Logos)'!DA117</f>
        <v>0</v>
      </c>
      <c r="DB389" s="62">
        <f ca="1">DB185*'SaaS - Cohorts (Logos)'!DB117</f>
        <v>0</v>
      </c>
      <c r="DC389" s="62">
        <f ca="1">DC185*'SaaS - Cohorts (Logos)'!DC117</f>
        <v>0</v>
      </c>
      <c r="DD389" s="62">
        <f ca="1">DD185*'SaaS - Cohorts (Logos)'!DD117</f>
        <v>0</v>
      </c>
      <c r="DE389" s="62">
        <f ca="1">DE185*'SaaS - Cohorts (Logos)'!DE117</f>
        <v>0</v>
      </c>
      <c r="DF389" s="62">
        <f ca="1">DF185*'SaaS - Cohorts (Logos)'!DF117</f>
        <v>0</v>
      </c>
      <c r="DG389" s="62">
        <f ca="1">DG185*'SaaS - Cohorts (Logos)'!DG117</f>
        <v>0</v>
      </c>
      <c r="DH389" s="62">
        <f ca="1">DH185*'SaaS - Cohorts (Logos)'!DH117</f>
        <v>0</v>
      </c>
      <c r="DI389" s="62">
        <f ca="1">DI185*'SaaS - Cohorts (Logos)'!DI117</f>
        <v>0</v>
      </c>
      <c r="DJ389" s="62">
        <f ca="1">DJ185*'SaaS - Cohorts (Logos)'!DJ117</f>
        <v>0</v>
      </c>
      <c r="DK389" s="62">
        <f ca="1">DK185*'SaaS - Cohorts (Logos)'!DK117</f>
        <v>0</v>
      </c>
      <c r="DL389" s="62">
        <f ca="1">DL185*'SaaS - Cohorts (Logos)'!DL117</f>
        <v>0</v>
      </c>
      <c r="DM389" s="62">
        <f ca="1">DM185*'SaaS - Cohorts (Logos)'!DM117</f>
        <v>0</v>
      </c>
      <c r="DN389" s="62">
        <f ca="1">DN185*'SaaS - Cohorts (Logos)'!DN117</f>
        <v>0</v>
      </c>
      <c r="DO389" s="62">
        <f ca="1">DO185*'SaaS - Cohorts (Logos)'!DO117</f>
        <v>0</v>
      </c>
      <c r="DP389" s="62">
        <f ca="1">DP185*'SaaS - Cohorts (Logos)'!DP117</f>
        <v>0</v>
      </c>
      <c r="DQ389" s="62">
        <f ca="1">DQ185*'SaaS - Cohorts (Logos)'!DQ117</f>
        <v>0</v>
      </c>
      <c r="DR389" s="62">
        <f ca="1">DR185*'SaaS - Cohorts (Logos)'!DR117</f>
        <v>0</v>
      </c>
    </row>
    <row r="390" spans="2:122" ht="15.75" customHeight="1">
      <c r="B390" s="195">
        <v>44348</v>
      </c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62">
        <f ca="1">BK186*'SaaS - Cohorts (Logos)'!BK118</f>
        <v>0</v>
      </c>
      <c r="BL390" s="62">
        <f ca="1">BL186*'SaaS - Cohorts (Logos)'!BL118</f>
        <v>0</v>
      </c>
      <c r="BM390" s="62">
        <f ca="1">BM186*'SaaS - Cohorts (Logos)'!BM118</f>
        <v>0</v>
      </c>
      <c r="BN390" s="62">
        <f ca="1">BN186*'SaaS - Cohorts (Logos)'!BN118</f>
        <v>0</v>
      </c>
      <c r="BO390" s="62">
        <f ca="1">BO186*'SaaS - Cohorts (Logos)'!BO118</f>
        <v>0</v>
      </c>
      <c r="BP390" s="62">
        <f ca="1">BP186*'SaaS - Cohorts (Logos)'!BP118</f>
        <v>0</v>
      </c>
      <c r="BQ390" s="62">
        <f ca="1">BQ186*'SaaS - Cohorts (Logos)'!BQ118</f>
        <v>0</v>
      </c>
      <c r="BR390" s="62">
        <f ca="1">BR186*'SaaS - Cohorts (Logos)'!BR118</f>
        <v>0</v>
      </c>
      <c r="BS390" s="62">
        <f ca="1">BS186*'SaaS - Cohorts (Logos)'!BS118</f>
        <v>0</v>
      </c>
      <c r="BT390" s="62">
        <f ca="1">BT186*'SaaS - Cohorts (Logos)'!BT118</f>
        <v>0</v>
      </c>
      <c r="BU390" s="62">
        <f ca="1">BU186*'SaaS - Cohorts (Logos)'!BU118</f>
        <v>0</v>
      </c>
      <c r="BV390" s="62">
        <f ca="1">BV186*'SaaS - Cohorts (Logos)'!BV118</f>
        <v>0</v>
      </c>
      <c r="BW390" s="62">
        <f ca="1">BW186*'SaaS - Cohorts (Logos)'!BW118</f>
        <v>0</v>
      </c>
      <c r="BX390" s="62">
        <f ca="1">BX186*'SaaS - Cohorts (Logos)'!BX118</f>
        <v>0</v>
      </c>
      <c r="BY390" s="62">
        <f ca="1">BY186*'SaaS - Cohorts (Logos)'!BY118</f>
        <v>0</v>
      </c>
      <c r="BZ390" s="62">
        <f ca="1">BZ186*'SaaS - Cohorts (Logos)'!BZ118</f>
        <v>0</v>
      </c>
      <c r="CA390" s="62">
        <f ca="1">CA186*'SaaS - Cohorts (Logos)'!CA118</f>
        <v>0</v>
      </c>
      <c r="CB390" s="62">
        <f ca="1">CB186*'SaaS - Cohorts (Logos)'!CB118</f>
        <v>0</v>
      </c>
      <c r="CC390" s="62">
        <f ca="1">CC186*'SaaS - Cohorts (Logos)'!CC118</f>
        <v>0</v>
      </c>
      <c r="CD390" s="62">
        <f ca="1">CD186*'SaaS - Cohorts (Logos)'!CD118</f>
        <v>0</v>
      </c>
      <c r="CE390" s="62">
        <f ca="1">CE186*'SaaS - Cohorts (Logos)'!CE118</f>
        <v>0</v>
      </c>
      <c r="CF390" s="62">
        <f ca="1">CF186*'SaaS - Cohorts (Logos)'!CF118</f>
        <v>0</v>
      </c>
      <c r="CG390" s="62">
        <f ca="1">CG186*'SaaS - Cohorts (Logos)'!CG118</f>
        <v>0</v>
      </c>
      <c r="CH390" s="62">
        <f ca="1">CH186*'SaaS - Cohorts (Logos)'!CH118</f>
        <v>0</v>
      </c>
      <c r="CI390" s="62">
        <f ca="1">CI186*'SaaS - Cohorts (Logos)'!CI118</f>
        <v>0</v>
      </c>
      <c r="CJ390" s="62">
        <f ca="1">CJ186*'SaaS - Cohorts (Logos)'!CJ118</f>
        <v>0</v>
      </c>
      <c r="CK390" s="62">
        <f ca="1">CK186*'SaaS - Cohorts (Logos)'!CK118</f>
        <v>0</v>
      </c>
      <c r="CL390" s="62">
        <f ca="1">CL186*'SaaS - Cohorts (Logos)'!CL118</f>
        <v>0</v>
      </c>
      <c r="CM390" s="62">
        <f ca="1">CM186*'SaaS - Cohorts (Logos)'!CM118</f>
        <v>0</v>
      </c>
      <c r="CN390" s="62">
        <f ca="1">CN186*'SaaS - Cohorts (Logos)'!CN118</f>
        <v>0</v>
      </c>
      <c r="CO390" s="62">
        <f ca="1">CO186*'SaaS - Cohorts (Logos)'!CO118</f>
        <v>0</v>
      </c>
      <c r="CP390" s="62">
        <f ca="1">CP186*'SaaS - Cohorts (Logos)'!CP118</f>
        <v>0</v>
      </c>
      <c r="CQ390" s="62">
        <f ca="1">CQ186*'SaaS - Cohorts (Logos)'!CQ118</f>
        <v>0</v>
      </c>
      <c r="CR390" s="62">
        <f ca="1">CR186*'SaaS - Cohorts (Logos)'!CR118</f>
        <v>0</v>
      </c>
      <c r="CS390" s="62">
        <f ca="1">CS186*'SaaS - Cohorts (Logos)'!CS118</f>
        <v>0</v>
      </c>
      <c r="CT390" s="62">
        <f ca="1">CT186*'SaaS - Cohorts (Logos)'!CT118</f>
        <v>0</v>
      </c>
      <c r="CU390" s="62">
        <f ca="1">CU186*'SaaS - Cohorts (Logos)'!CU118</f>
        <v>0</v>
      </c>
      <c r="CV390" s="62">
        <f ca="1">CV186*'SaaS - Cohorts (Logos)'!CV118</f>
        <v>0</v>
      </c>
      <c r="CW390" s="62">
        <f ca="1">CW186*'SaaS - Cohorts (Logos)'!CW118</f>
        <v>0</v>
      </c>
      <c r="CX390" s="62">
        <f ca="1">CX186*'SaaS - Cohorts (Logos)'!CX118</f>
        <v>0</v>
      </c>
      <c r="CY390" s="62">
        <f ca="1">CY186*'SaaS - Cohorts (Logos)'!CY118</f>
        <v>0</v>
      </c>
      <c r="CZ390" s="62">
        <f ca="1">CZ186*'SaaS - Cohorts (Logos)'!CZ118</f>
        <v>0</v>
      </c>
      <c r="DA390" s="62">
        <f ca="1">DA186*'SaaS - Cohorts (Logos)'!DA118</f>
        <v>0</v>
      </c>
      <c r="DB390" s="62">
        <f ca="1">DB186*'SaaS - Cohorts (Logos)'!DB118</f>
        <v>0</v>
      </c>
      <c r="DC390" s="62">
        <f ca="1">DC186*'SaaS - Cohorts (Logos)'!DC118</f>
        <v>0</v>
      </c>
      <c r="DD390" s="62">
        <f ca="1">DD186*'SaaS - Cohorts (Logos)'!DD118</f>
        <v>0</v>
      </c>
      <c r="DE390" s="62">
        <f ca="1">DE186*'SaaS - Cohorts (Logos)'!DE118</f>
        <v>0</v>
      </c>
      <c r="DF390" s="62">
        <f ca="1">DF186*'SaaS - Cohorts (Logos)'!DF118</f>
        <v>0</v>
      </c>
      <c r="DG390" s="62">
        <f ca="1">DG186*'SaaS - Cohorts (Logos)'!DG118</f>
        <v>0</v>
      </c>
      <c r="DH390" s="62">
        <f ca="1">DH186*'SaaS - Cohorts (Logos)'!DH118</f>
        <v>0</v>
      </c>
      <c r="DI390" s="62">
        <f ca="1">DI186*'SaaS - Cohorts (Logos)'!DI118</f>
        <v>0</v>
      </c>
      <c r="DJ390" s="62">
        <f ca="1">DJ186*'SaaS - Cohorts (Logos)'!DJ118</f>
        <v>0</v>
      </c>
      <c r="DK390" s="62">
        <f ca="1">DK186*'SaaS - Cohorts (Logos)'!DK118</f>
        <v>0</v>
      </c>
      <c r="DL390" s="62">
        <f ca="1">DL186*'SaaS - Cohorts (Logos)'!DL118</f>
        <v>0</v>
      </c>
      <c r="DM390" s="62">
        <f ca="1">DM186*'SaaS - Cohorts (Logos)'!DM118</f>
        <v>0</v>
      </c>
      <c r="DN390" s="62">
        <f ca="1">DN186*'SaaS - Cohorts (Logos)'!DN118</f>
        <v>0</v>
      </c>
      <c r="DO390" s="62">
        <f ca="1">DO186*'SaaS - Cohorts (Logos)'!DO118</f>
        <v>0</v>
      </c>
      <c r="DP390" s="62">
        <f ca="1">DP186*'SaaS - Cohorts (Logos)'!DP118</f>
        <v>0</v>
      </c>
      <c r="DQ390" s="62">
        <f ca="1">DQ186*'SaaS - Cohorts (Logos)'!DQ118</f>
        <v>0</v>
      </c>
      <c r="DR390" s="62">
        <f ca="1">DR186*'SaaS - Cohorts (Logos)'!DR118</f>
        <v>0</v>
      </c>
    </row>
    <row r="391" spans="2:122" ht="15.75" customHeight="1">
      <c r="B391" s="195">
        <v>44378</v>
      </c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62">
        <f ca="1">BK187*'SaaS - Cohorts (Logos)'!BK119</f>
        <v>0</v>
      </c>
      <c r="BL391" s="62">
        <f ca="1">BL187*'SaaS - Cohorts (Logos)'!BL119</f>
        <v>0</v>
      </c>
      <c r="BM391" s="62">
        <f ca="1">BM187*'SaaS - Cohorts (Logos)'!BM119</f>
        <v>0</v>
      </c>
      <c r="BN391" s="62">
        <f ca="1">BN187*'SaaS - Cohorts (Logos)'!BN119</f>
        <v>0</v>
      </c>
      <c r="BO391" s="62">
        <f ca="1">BO187*'SaaS - Cohorts (Logos)'!BO119</f>
        <v>0</v>
      </c>
      <c r="BP391" s="62">
        <f ca="1">BP187*'SaaS - Cohorts (Logos)'!BP119</f>
        <v>0</v>
      </c>
      <c r="BQ391" s="62">
        <f ca="1">BQ187*'SaaS - Cohorts (Logos)'!BQ119</f>
        <v>0</v>
      </c>
      <c r="BR391" s="62">
        <f ca="1">BR187*'SaaS - Cohorts (Logos)'!BR119</f>
        <v>0</v>
      </c>
      <c r="BS391" s="62">
        <f ca="1">BS187*'SaaS - Cohorts (Logos)'!BS119</f>
        <v>0</v>
      </c>
      <c r="BT391" s="62">
        <f ca="1">BT187*'SaaS - Cohorts (Logos)'!BT119</f>
        <v>0</v>
      </c>
      <c r="BU391" s="62">
        <f ca="1">BU187*'SaaS - Cohorts (Logos)'!BU119</f>
        <v>0</v>
      </c>
      <c r="BV391" s="62">
        <f ca="1">BV187*'SaaS - Cohorts (Logos)'!BV119</f>
        <v>0</v>
      </c>
      <c r="BW391" s="62">
        <f ca="1">BW187*'SaaS - Cohorts (Logos)'!BW119</f>
        <v>0</v>
      </c>
      <c r="BX391" s="62">
        <f ca="1">BX187*'SaaS - Cohorts (Logos)'!BX119</f>
        <v>0</v>
      </c>
      <c r="BY391" s="62">
        <f ca="1">BY187*'SaaS - Cohorts (Logos)'!BY119</f>
        <v>0</v>
      </c>
      <c r="BZ391" s="62">
        <f ca="1">BZ187*'SaaS - Cohorts (Logos)'!BZ119</f>
        <v>0</v>
      </c>
      <c r="CA391" s="62">
        <f ca="1">CA187*'SaaS - Cohorts (Logos)'!CA119</f>
        <v>0</v>
      </c>
      <c r="CB391" s="62">
        <f ca="1">CB187*'SaaS - Cohorts (Logos)'!CB119</f>
        <v>0</v>
      </c>
      <c r="CC391" s="62">
        <f ca="1">CC187*'SaaS - Cohorts (Logos)'!CC119</f>
        <v>0</v>
      </c>
      <c r="CD391" s="62">
        <f ca="1">CD187*'SaaS - Cohorts (Logos)'!CD119</f>
        <v>0</v>
      </c>
      <c r="CE391" s="62">
        <f ca="1">CE187*'SaaS - Cohorts (Logos)'!CE119</f>
        <v>0</v>
      </c>
      <c r="CF391" s="62">
        <f ca="1">CF187*'SaaS - Cohorts (Logos)'!CF119</f>
        <v>0</v>
      </c>
      <c r="CG391" s="62">
        <f ca="1">CG187*'SaaS - Cohorts (Logos)'!CG119</f>
        <v>0</v>
      </c>
      <c r="CH391" s="62">
        <f ca="1">CH187*'SaaS - Cohorts (Logos)'!CH119</f>
        <v>0</v>
      </c>
      <c r="CI391" s="62">
        <f ca="1">CI187*'SaaS - Cohorts (Logos)'!CI119</f>
        <v>0</v>
      </c>
      <c r="CJ391" s="62">
        <f ca="1">CJ187*'SaaS - Cohorts (Logos)'!CJ119</f>
        <v>0</v>
      </c>
      <c r="CK391" s="62">
        <f ca="1">CK187*'SaaS - Cohorts (Logos)'!CK119</f>
        <v>0</v>
      </c>
      <c r="CL391" s="62">
        <f ca="1">CL187*'SaaS - Cohorts (Logos)'!CL119</f>
        <v>0</v>
      </c>
      <c r="CM391" s="62">
        <f ca="1">CM187*'SaaS - Cohorts (Logos)'!CM119</f>
        <v>0</v>
      </c>
      <c r="CN391" s="62">
        <f ca="1">CN187*'SaaS - Cohorts (Logos)'!CN119</f>
        <v>0</v>
      </c>
      <c r="CO391" s="62">
        <f ca="1">CO187*'SaaS - Cohorts (Logos)'!CO119</f>
        <v>0</v>
      </c>
      <c r="CP391" s="62">
        <f ca="1">CP187*'SaaS - Cohorts (Logos)'!CP119</f>
        <v>0</v>
      </c>
      <c r="CQ391" s="62">
        <f ca="1">CQ187*'SaaS - Cohorts (Logos)'!CQ119</f>
        <v>0</v>
      </c>
      <c r="CR391" s="62">
        <f ca="1">CR187*'SaaS - Cohorts (Logos)'!CR119</f>
        <v>0</v>
      </c>
      <c r="CS391" s="62">
        <f ca="1">CS187*'SaaS - Cohorts (Logos)'!CS119</f>
        <v>0</v>
      </c>
      <c r="CT391" s="62">
        <f ca="1">CT187*'SaaS - Cohorts (Logos)'!CT119</f>
        <v>0</v>
      </c>
      <c r="CU391" s="62">
        <f ca="1">CU187*'SaaS - Cohorts (Logos)'!CU119</f>
        <v>0</v>
      </c>
      <c r="CV391" s="62">
        <f ca="1">CV187*'SaaS - Cohorts (Logos)'!CV119</f>
        <v>0</v>
      </c>
      <c r="CW391" s="62">
        <f ca="1">CW187*'SaaS - Cohorts (Logos)'!CW119</f>
        <v>0</v>
      </c>
      <c r="CX391" s="62">
        <f ca="1">CX187*'SaaS - Cohorts (Logos)'!CX119</f>
        <v>0</v>
      </c>
      <c r="CY391" s="62">
        <f ca="1">CY187*'SaaS - Cohorts (Logos)'!CY119</f>
        <v>0</v>
      </c>
      <c r="CZ391" s="62">
        <f ca="1">CZ187*'SaaS - Cohorts (Logos)'!CZ119</f>
        <v>0</v>
      </c>
      <c r="DA391" s="62">
        <f ca="1">DA187*'SaaS - Cohorts (Logos)'!DA119</f>
        <v>0</v>
      </c>
      <c r="DB391" s="62">
        <f ca="1">DB187*'SaaS - Cohorts (Logos)'!DB119</f>
        <v>0</v>
      </c>
      <c r="DC391" s="62">
        <f ca="1">DC187*'SaaS - Cohorts (Logos)'!DC119</f>
        <v>0</v>
      </c>
      <c r="DD391" s="62">
        <f ca="1">DD187*'SaaS - Cohorts (Logos)'!DD119</f>
        <v>0</v>
      </c>
      <c r="DE391" s="62">
        <f ca="1">DE187*'SaaS - Cohorts (Logos)'!DE119</f>
        <v>0</v>
      </c>
      <c r="DF391" s="62">
        <f ca="1">DF187*'SaaS - Cohorts (Logos)'!DF119</f>
        <v>0</v>
      </c>
      <c r="DG391" s="62">
        <f ca="1">DG187*'SaaS - Cohorts (Logos)'!DG119</f>
        <v>0</v>
      </c>
      <c r="DH391" s="62">
        <f ca="1">DH187*'SaaS - Cohorts (Logos)'!DH119</f>
        <v>0</v>
      </c>
      <c r="DI391" s="62">
        <f ca="1">DI187*'SaaS - Cohorts (Logos)'!DI119</f>
        <v>0</v>
      </c>
      <c r="DJ391" s="62">
        <f ca="1">DJ187*'SaaS - Cohorts (Logos)'!DJ119</f>
        <v>0</v>
      </c>
      <c r="DK391" s="62">
        <f ca="1">DK187*'SaaS - Cohorts (Logos)'!DK119</f>
        <v>0</v>
      </c>
      <c r="DL391" s="62">
        <f ca="1">DL187*'SaaS - Cohorts (Logos)'!DL119</f>
        <v>0</v>
      </c>
      <c r="DM391" s="62">
        <f ca="1">DM187*'SaaS - Cohorts (Logos)'!DM119</f>
        <v>0</v>
      </c>
      <c r="DN391" s="62">
        <f ca="1">DN187*'SaaS - Cohorts (Logos)'!DN119</f>
        <v>0</v>
      </c>
      <c r="DO391" s="62">
        <f ca="1">DO187*'SaaS - Cohorts (Logos)'!DO119</f>
        <v>0</v>
      </c>
      <c r="DP391" s="62">
        <f ca="1">DP187*'SaaS - Cohorts (Logos)'!DP119</f>
        <v>0</v>
      </c>
      <c r="DQ391" s="62">
        <f ca="1">DQ187*'SaaS - Cohorts (Logos)'!DQ119</f>
        <v>0</v>
      </c>
      <c r="DR391" s="62">
        <f ca="1">DR187*'SaaS - Cohorts (Logos)'!DR119</f>
        <v>0</v>
      </c>
    </row>
    <row r="392" spans="2:122" ht="15.75" customHeight="1">
      <c r="B392" s="195">
        <v>44409</v>
      </c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62">
        <f ca="1">BK188*'SaaS - Cohorts (Logos)'!BK120</f>
        <v>0</v>
      </c>
      <c r="BL392" s="62">
        <f ca="1">BL188*'SaaS - Cohorts (Logos)'!BL120</f>
        <v>0</v>
      </c>
      <c r="BM392" s="62">
        <f ca="1">BM188*'SaaS - Cohorts (Logos)'!BM120</f>
        <v>0</v>
      </c>
      <c r="BN392" s="62">
        <f ca="1">BN188*'SaaS - Cohorts (Logos)'!BN120</f>
        <v>0</v>
      </c>
      <c r="BO392" s="62">
        <f ca="1">BO188*'SaaS - Cohorts (Logos)'!BO120</f>
        <v>0</v>
      </c>
      <c r="BP392" s="62">
        <f ca="1">BP188*'SaaS - Cohorts (Logos)'!BP120</f>
        <v>0</v>
      </c>
      <c r="BQ392" s="62">
        <f ca="1">BQ188*'SaaS - Cohorts (Logos)'!BQ120</f>
        <v>0</v>
      </c>
      <c r="BR392" s="62">
        <f ca="1">BR188*'SaaS - Cohorts (Logos)'!BR120</f>
        <v>0</v>
      </c>
      <c r="BS392" s="62">
        <f ca="1">BS188*'SaaS - Cohorts (Logos)'!BS120</f>
        <v>0</v>
      </c>
      <c r="BT392" s="62">
        <f ca="1">BT188*'SaaS - Cohorts (Logos)'!BT120</f>
        <v>0</v>
      </c>
      <c r="BU392" s="62">
        <f ca="1">BU188*'SaaS - Cohorts (Logos)'!BU120</f>
        <v>0</v>
      </c>
      <c r="BV392" s="62">
        <f ca="1">BV188*'SaaS - Cohorts (Logos)'!BV120</f>
        <v>0</v>
      </c>
      <c r="BW392" s="62">
        <f ca="1">BW188*'SaaS - Cohorts (Logos)'!BW120</f>
        <v>0</v>
      </c>
      <c r="BX392" s="62">
        <f ca="1">BX188*'SaaS - Cohorts (Logos)'!BX120</f>
        <v>0</v>
      </c>
      <c r="BY392" s="62">
        <f ca="1">BY188*'SaaS - Cohorts (Logos)'!BY120</f>
        <v>0</v>
      </c>
      <c r="BZ392" s="62">
        <f ca="1">BZ188*'SaaS - Cohorts (Logos)'!BZ120</f>
        <v>0</v>
      </c>
      <c r="CA392" s="62">
        <f ca="1">CA188*'SaaS - Cohorts (Logos)'!CA120</f>
        <v>0</v>
      </c>
      <c r="CB392" s="62">
        <f ca="1">CB188*'SaaS - Cohorts (Logos)'!CB120</f>
        <v>0</v>
      </c>
      <c r="CC392" s="62">
        <f ca="1">CC188*'SaaS - Cohorts (Logos)'!CC120</f>
        <v>0</v>
      </c>
      <c r="CD392" s="62">
        <f ca="1">CD188*'SaaS - Cohorts (Logos)'!CD120</f>
        <v>0</v>
      </c>
      <c r="CE392" s="62">
        <f ca="1">CE188*'SaaS - Cohorts (Logos)'!CE120</f>
        <v>0</v>
      </c>
      <c r="CF392" s="62">
        <f ca="1">CF188*'SaaS - Cohorts (Logos)'!CF120</f>
        <v>0</v>
      </c>
      <c r="CG392" s="62">
        <f ca="1">CG188*'SaaS - Cohorts (Logos)'!CG120</f>
        <v>0</v>
      </c>
      <c r="CH392" s="62">
        <f ca="1">CH188*'SaaS - Cohorts (Logos)'!CH120</f>
        <v>0</v>
      </c>
      <c r="CI392" s="62">
        <f ca="1">CI188*'SaaS - Cohorts (Logos)'!CI120</f>
        <v>0</v>
      </c>
      <c r="CJ392" s="62">
        <f ca="1">CJ188*'SaaS - Cohorts (Logos)'!CJ120</f>
        <v>0</v>
      </c>
      <c r="CK392" s="62">
        <f ca="1">CK188*'SaaS - Cohorts (Logos)'!CK120</f>
        <v>0</v>
      </c>
      <c r="CL392" s="62">
        <f ca="1">CL188*'SaaS - Cohorts (Logos)'!CL120</f>
        <v>0</v>
      </c>
      <c r="CM392" s="62">
        <f ca="1">CM188*'SaaS - Cohorts (Logos)'!CM120</f>
        <v>0</v>
      </c>
      <c r="CN392" s="62">
        <f ca="1">CN188*'SaaS - Cohorts (Logos)'!CN120</f>
        <v>0</v>
      </c>
      <c r="CO392" s="62">
        <f ca="1">CO188*'SaaS - Cohorts (Logos)'!CO120</f>
        <v>0</v>
      </c>
      <c r="CP392" s="62">
        <f ca="1">CP188*'SaaS - Cohorts (Logos)'!CP120</f>
        <v>0</v>
      </c>
      <c r="CQ392" s="62">
        <f ca="1">CQ188*'SaaS - Cohorts (Logos)'!CQ120</f>
        <v>0</v>
      </c>
      <c r="CR392" s="62">
        <f ca="1">CR188*'SaaS - Cohorts (Logos)'!CR120</f>
        <v>0</v>
      </c>
      <c r="CS392" s="62">
        <f ca="1">CS188*'SaaS - Cohorts (Logos)'!CS120</f>
        <v>0</v>
      </c>
      <c r="CT392" s="62">
        <f ca="1">CT188*'SaaS - Cohorts (Logos)'!CT120</f>
        <v>0</v>
      </c>
      <c r="CU392" s="62">
        <f ca="1">CU188*'SaaS - Cohorts (Logos)'!CU120</f>
        <v>0</v>
      </c>
      <c r="CV392" s="62">
        <f ca="1">CV188*'SaaS - Cohorts (Logos)'!CV120</f>
        <v>0</v>
      </c>
      <c r="CW392" s="62">
        <f ca="1">CW188*'SaaS - Cohorts (Logos)'!CW120</f>
        <v>0</v>
      </c>
      <c r="CX392" s="62">
        <f ca="1">CX188*'SaaS - Cohorts (Logos)'!CX120</f>
        <v>0</v>
      </c>
      <c r="CY392" s="62">
        <f ca="1">CY188*'SaaS - Cohorts (Logos)'!CY120</f>
        <v>0</v>
      </c>
      <c r="CZ392" s="62">
        <f ca="1">CZ188*'SaaS - Cohorts (Logos)'!CZ120</f>
        <v>0</v>
      </c>
      <c r="DA392" s="62">
        <f ca="1">DA188*'SaaS - Cohorts (Logos)'!DA120</f>
        <v>0</v>
      </c>
      <c r="DB392" s="62">
        <f ca="1">DB188*'SaaS - Cohorts (Logos)'!DB120</f>
        <v>0</v>
      </c>
      <c r="DC392" s="62">
        <f ca="1">DC188*'SaaS - Cohorts (Logos)'!DC120</f>
        <v>0</v>
      </c>
      <c r="DD392" s="62">
        <f ca="1">DD188*'SaaS - Cohorts (Logos)'!DD120</f>
        <v>0</v>
      </c>
      <c r="DE392" s="62">
        <f ca="1">DE188*'SaaS - Cohorts (Logos)'!DE120</f>
        <v>0</v>
      </c>
      <c r="DF392" s="62">
        <f ca="1">DF188*'SaaS - Cohorts (Logos)'!DF120</f>
        <v>0</v>
      </c>
      <c r="DG392" s="62">
        <f ca="1">DG188*'SaaS - Cohorts (Logos)'!DG120</f>
        <v>0</v>
      </c>
      <c r="DH392" s="62">
        <f ca="1">DH188*'SaaS - Cohorts (Logos)'!DH120</f>
        <v>0</v>
      </c>
      <c r="DI392" s="62">
        <f ca="1">DI188*'SaaS - Cohorts (Logos)'!DI120</f>
        <v>0</v>
      </c>
      <c r="DJ392" s="62">
        <f ca="1">DJ188*'SaaS - Cohorts (Logos)'!DJ120</f>
        <v>0</v>
      </c>
      <c r="DK392" s="62">
        <f ca="1">DK188*'SaaS - Cohorts (Logos)'!DK120</f>
        <v>0</v>
      </c>
      <c r="DL392" s="62">
        <f ca="1">DL188*'SaaS - Cohorts (Logos)'!DL120</f>
        <v>0</v>
      </c>
      <c r="DM392" s="62">
        <f ca="1">DM188*'SaaS - Cohorts (Logos)'!DM120</f>
        <v>0</v>
      </c>
      <c r="DN392" s="62">
        <f ca="1">DN188*'SaaS - Cohorts (Logos)'!DN120</f>
        <v>0</v>
      </c>
      <c r="DO392" s="62">
        <f ca="1">DO188*'SaaS - Cohorts (Logos)'!DO120</f>
        <v>0</v>
      </c>
      <c r="DP392" s="62">
        <f ca="1">DP188*'SaaS - Cohorts (Logos)'!DP120</f>
        <v>0</v>
      </c>
      <c r="DQ392" s="62">
        <f ca="1">DQ188*'SaaS - Cohorts (Logos)'!DQ120</f>
        <v>0</v>
      </c>
      <c r="DR392" s="62">
        <f ca="1">DR188*'SaaS - Cohorts (Logos)'!DR120</f>
        <v>0</v>
      </c>
    </row>
    <row r="393" spans="2:122" ht="15.75" customHeight="1">
      <c r="B393" s="195">
        <v>44440</v>
      </c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62">
        <f ca="1">BK189*'SaaS - Cohorts (Logos)'!BK121</f>
        <v>0</v>
      </c>
      <c r="BL393" s="62">
        <f ca="1">BL189*'SaaS - Cohorts (Logos)'!BL121</f>
        <v>0</v>
      </c>
      <c r="BM393" s="62">
        <f ca="1">BM189*'SaaS - Cohorts (Logos)'!BM121</f>
        <v>0</v>
      </c>
      <c r="BN393" s="62">
        <f ca="1">BN189*'SaaS - Cohorts (Logos)'!BN121</f>
        <v>0</v>
      </c>
      <c r="BO393" s="62">
        <f ca="1">BO189*'SaaS - Cohorts (Logos)'!BO121</f>
        <v>0</v>
      </c>
      <c r="BP393" s="62">
        <f ca="1">BP189*'SaaS - Cohorts (Logos)'!BP121</f>
        <v>0</v>
      </c>
      <c r="BQ393" s="62">
        <f ca="1">BQ189*'SaaS - Cohorts (Logos)'!BQ121</f>
        <v>0</v>
      </c>
      <c r="BR393" s="62">
        <f ca="1">BR189*'SaaS - Cohorts (Logos)'!BR121</f>
        <v>0</v>
      </c>
      <c r="BS393" s="62">
        <f ca="1">BS189*'SaaS - Cohorts (Logos)'!BS121</f>
        <v>0</v>
      </c>
      <c r="BT393" s="62">
        <f ca="1">BT189*'SaaS - Cohorts (Logos)'!BT121</f>
        <v>0</v>
      </c>
      <c r="BU393" s="62">
        <f ca="1">BU189*'SaaS - Cohorts (Logos)'!BU121</f>
        <v>0</v>
      </c>
      <c r="BV393" s="62">
        <f ca="1">BV189*'SaaS - Cohorts (Logos)'!BV121</f>
        <v>0</v>
      </c>
      <c r="BW393" s="62">
        <f ca="1">BW189*'SaaS - Cohorts (Logos)'!BW121</f>
        <v>0</v>
      </c>
      <c r="BX393" s="62">
        <f ca="1">BX189*'SaaS - Cohorts (Logos)'!BX121</f>
        <v>0</v>
      </c>
      <c r="BY393" s="62">
        <f ca="1">BY189*'SaaS - Cohorts (Logos)'!BY121</f>
        <v>0</v>
      </c>
      <c r="BZ393" s="62">
        <f ca="1">BZ189*'SaaS - Cohorts (Logos)'!BZ121</f>
        <v>0</v>
      </c>
      <c r="CA393" s="62">
        <f ca="1">CA189*'SaaS - Cohorts (Logos)'!CA121</f>
        <v>0</v>
      </c>
      <c r="CB393" s="62">
        <f ca="1">CB189*'SaaS - Cohorts (Logos)'!CB121</f>
        <v>0</v>
      </c>
      <c r="CC393" s="62">
        <f ca="1">CC189*'SaaS - Cohorts (Logos)'!CC121</f>
        <v>0</v>
      </c>
      <c r="CD393" s="62">
        <f ca="1">CD189*'SaaS - Cohorts (Logos)'!CD121</f>
        <v>0</v>
      </c>
      <c r="CE393" s="62">
        <f ca="1">CE189*'SaaS - Cohorts (Logos)'!CE121</f>
        <v>0</v>
      </c>
      <c r="CF393" s="62">
        <f ca="1">CF189*'SaaS - Cohorts (Logos)'!CF121</f>
        <v>0</v>
      </c>
      <c r="CG393" s="62">
        <f ca="1">CG189*'SaaS - Cohorts (Logos)'!CG121</f>
        <v>0</v>
      </c>
      <c r="CH393" s="62">
        <f ca="1">CH189*'SaaS - Cohorts (Logos)'!CH121</f>
        <v>0</v>
      </c>
      <c r="CI393" s="62">
        <f ca="1">CI189*'SaaS - Cohorts (Logos)'!CI121</f>
        <v>0</v>
      </c>
      <c r="CJ393" s="62">
        <f ca="1">CJ189*'SaaS - Cohorts (Logos)'!CJ121</f>
        <v>0</v>
      </c>
      <c r="CK393" s="62">
        <f ca="1">CK189*'SaaS - Cohorts (Logos)'!CK121</f>
        <v>0</v>
      </c>
      <c r="CL393" s="62">
        <f ca="1">CL189*'SaaS - Cohorts (Logos)'!CL121</f>
        <v>0</v>
      </c>
      <c r="CM393" s="62">
        <f ca="1">CM189*'SaaS - Cohorts (Logos)'!CM121</f>
        <v>0</v>
      </c>
      <c r="CN393" s="62">
        <f ca="1">CN189*'SaaS - Cohorts (Logos)'!CN121</f>
        <v>0</v>
      </c>
      <c r="CO393" s="62">
        <f ca="1">CO189*'SaaS - Cohorts (Logos)'!CO121</f>
        <v>0</v>
      </c>
      <c r="CP393" s="62">
        <f ca="1">CP189*'SaaS - Cohorts (Logos)'!CP121</f>
        <v>0</v>
      </c>
      <c r="CQ393" s="62">
        <f ca="1">CQ189*'SaaS - Cohorts (Logos)'!CQ121</f>
        <v>0</v>
      </c>
      <c r="CR393" s="62">
        <f ca="1">CR189*'SaaS - Cohorts (Logos)'!CR121</f>
        <v>0</v>
      </c>
      <c r="CS393" s="62">
        <f ca="1">CS189*'SaaS - Cohorts (Logos)'!CS121</f>
        <v>0</v>
      </c>
      <c r="CT393" s="62">
        <f ca="1">CT189*'SaaS - Cohorts (Logos)'!CT121</f>
        <v>0</v>
      </c>
      <c r="CU393" s="62">
        <f ca="1">CU189*'SaaS - Cohorts (Logos)'!CU121</f>
        <v>0</v>
      </c>
      <c r="CV393" s="62">
        <f ca="1">CV189*'SaaS - Cohorts (Logos)'!CV121</f>
        <v>0</v>
      </c>
      <c r="CW393" s="62">
        <f ca="1">CW189*'SaaS - Cohorts (Logos)'!CW121</f>
        <v>0</v>
      </c>
      <c r="CX393" s="62">
        <f ca="1">CX189*'SaaS - Cohorts (Logos)'!CX121</f>
        <v>0</v>
      </c>
      <c r="CY393" s="62">
        <f ca="1">CY189*'SaaS - Cohorts (Logos)'!CY121</f>
        <v>0</v>
      </c>
      <c r="CZ393" s="62">
        <f ca="1">CZ189*'SaaS - Cohorts (Logos)'!CZ121</f>
        <v>0</v>
      </c>
      <c r="DA393" s="62">
        <f ca="1">DA189*'SaaS - Cohorts (Logos)'!DA121</f>
        <v>0</v>
      </c>
      <c r="DB393" s="62">
        <f ca="1">DB189*'SaaS - Cohorts (Logos)'!DB121</f>
        <v>0</v>
      </c>
      <c r="DC393" s="62">
        <f ca="1">DC189*'SaaS - Cohorts (Logos)'!DC121</f>
        <v>0</v>
      </c>
      <c r="DD393" s="62">
        <f ca="1">DD189*'SaaS - Cohorts (Logos)'!DD121</f>
        <v>0</v>
      </c>
      <c r="DE393" s="62">
        <f ca="1">DE189*'SaaS - Cohorts (Logos)'!DE121</f>
        <v>0</v>
      </c>
      <c r="DF393" s="62">
        <f ca="1">DF189*'SaaS - Cohorts (Logos)'!DF121</f>
        <v>0</v>
      </c>
      <c r="DG393" s="62">
        <f ca="1">DG189*'SaaS - Cohorts (Logos)'!DG121</f>
        <v>0</v>
      </c>
      <c r="DH393" s="62">
        <f ca="1">DH189*'SaaS - Cohorts (Logos)'!DH121</f>
        <v>0</v>
      </c>
      <c r="DI393" s="62">
        <f ca="1">DI189*'SaaS - Cohorts (Logos)'!DI121</f>
        <v>0</v>
      </c>
      <c r="DJ393" s="62">
        <f ca="1">DJ189*'SaaS - Cohorts (Logos)'!DJ121</f>
        <v>0</v>
      </c>
      <c r="DK393" s="62">
        <f ca="1">DK189*'SaaS - Cohorts (Logos)'!DK121</f>
        <v>0</v>
      </c>
      <c r="DL393" s="62">
        <f ca="1">DL189*'SaaS - Cohorts (Logos)'!DL121</f>
        <v>0</v>
      </c>
      <c r="DM393" s="62">
        <f ca="1">DM189*'SaaS - Cohorts (Logos)'!DM121</f>
        <v>0</v>
      </c>
      <c r="DN393" s="62">
        <f ca="1">DN189*'SaaS - Cohorts (Logos)'!DN121</f>
        <v>0</v>
      </c>
      <c r="DO393" s="62">
        <f ca="1">DO189*'SaaS - Cohorts (Logos)'!DO121</f>
        <v>0</v>
      </c>
      <c r="DP393" s="62">
        <f ca="1">DP189*'SaaS - Cohorts (Logos)'!DP121</f>
        <v>0</v>
      </c>
      <c r="DQ393" s="62">
        <f ca="1">DQ189*'SaaS - Cohorts (Logos)'!DQ121</f>
        <v>0</v>
      </c>
      <c r="DR393" s="62">
        <f ca="1">DR189*'SaaS - Cohorts (Logos)'!DR121</f>
        <v>0</v>
      </c>
    </row>
    <row r="394" spans="2:122" ht="15.75" customHeight="1">
      <c r="B394" s="195">
        <v>44470</v>
      </c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62">
        <f ca="1">BK190*'SaaS - Cohorts (Logos)'!BK122</f>
        <v>0</v>
      </c>
      <c r="BL394" s="62">
        <f ca="1">BL190*'SaaS - Cohorts (Logos)'!BL122</f>
        <v>0</v>
      </c>
      <c r="BM394" s="62">
        <f ca="1">BM190*'SaaS - Cohorts (Logos)'!BM122</f>
        <v>0</v>
      </c>
      <c r="BN394" s="62">
        <f ca="1">BN190*'SaaS - Cohorts (Logos)'!BN122</f>
        <v>0</v>
      </c>
      <c r="BO394" s="62">
        <f ca="1">BO190*'SaaS - Cohorts (Logos)'!BO122</f>
        <v>0</v>
      </c>
      <c r="BP394" s="62">
        <f ca="1">BP190*'SaaS - Cohorts (Logos)'!BP122</f>
        <v>0</v>
      </c>
      <c r="BQ394" s="62">
        <f ca="1">BQ190*'SaaS - Cohorts (Logos)'!BQ122</f>
        <v>0</v>
      </c>
      <c r="BR394" s="62">
        <f ca="1">BR190*'SaaS - Cohorts (Logos)'!BR122</f>
        <v>0</v>
      </c>
      <c r="BS394" s="62">
        <f ca="1">BS190*'SaaS - Cohorts (Logos)'!BS122</f>
        <v>0</v>
      </c>
      <c r="BT394" s="62">
        <f ca="1">BT190*'SaaS - Cohorts (Logos)'!BT122</f>
        <v>0</v>
      </c>
      <c r="BU394" s="62">
        <f ca="1">BU190*'SaaS - Cohorts (Logos)'!BU122</f>
        <v>0</v>
      </c>
      <c r="BV394" s="62">
        <f ca="1">BV190*'SaaS - Cohorts (Logos)'!BV122</f>
        <v>0</v>
      </c>
      <c r="BW394" s="62">
        <f ca="1">BW190*'SaaS - Cohorts (Logos)'!BW122</f>
        <v>0</v>
      </c>
      <c r="BX394" s="62">
        <f ca="1">BX190*'SaaS - Cohorts (Logos)'!BX122</f>
        <v>0</v>
      </c>
      <c r="BY394" s="62">
        <f ca="1">BY190*'SaaS - Cohorts (Logos)'!BY122</f>
        <v>0</v>
      </c>
      <c r="BZ394" s="62">
        <f ca="1">BZ190*'SaaS - Cohorts (Logos)'!BZ122</f>
        <v>0</v>
      </c>
      <c r="CA394" s="62">
        <f ca="1">CA190*'SaaS - Cohorts (Logos)'!CA122</f>
        <v>0</v>
      </c>
      <c r="CB394" s="62">
        <f ca="1">CB190*'SaaS - Cohorts (Logos)'!CB122</f>
        <v>0</v>
      </c>
      <c r="CC394" s="62">
        <f ca="1">CC190*'SaaS - Cohorts (Logos)'!CC122</f>
        <v>0</v>
      </c>
      <c r="CD394" s="62">
        <f ca="1">CD190*'SaaS - Cohorts (Logos)'!CD122</f>
        <v>0</v>
      </c>
      <c r="CE394" s="62">
        <f ca="1">CE190*'SaaS - Cohorts (Logos)'!CE122</f>
        <v>0</v>
      </c>
      <c r="CF394" s="62">
        <f ca="1">CF190*'SaaS - Cohorts (Logos)'!CF122</f>
        <v>0</v>
      </c>
      <c r="CG394" s="62">
        <f ca="1">CG190*'SaaS - Cohorts (Logos)'!CG122</f>
        <v>0</v>
      </c>
      <c r="CH394" s="62">
        <f ca="1">CH190*'SaaS - Cohorts (Logos)'!CH122</f>
        <v>0</v>
      </c>
      <c r="CI394" s="62">
        <f ca="1">CI190*'SaaS - Cohorts (Logos)'!CI122</f>
        <v>0</v>
      </c>
      <c r="CJ394" s="62">
        <f ca="1">CJ190*'SaaS - Cohorts (Logos)'!CJ122</f>
        <v>0</v>
      </c>
      <c r="CK394" s="62">
        <f ca="1">CK190*'SaaS - Cohorts (Logos)'!CK122</f>
        <v>0</v>
      </c>
      <c r="CL394" s="62">
        <f ca="1">CL190*'SaaS - Cohorts (Logos)'!CL122</f>
        <v>0</v>
      </c>
      <c r="CM394" s="62">
        <f ca="1">CM190*'SaaS - Cohorts (Logos)'!CM122</f>
        <v>0</v>
      </c>
      <c r="CN394" s="62">
        <f ca="1">CN190*'SaaS - Cohorts (Logos)'!CN122</f>
        <v>0</v>
      </c>
      <c r="CO394" s="62">
        <f ca="1">CO190*'SaaS - Cohorts (Logos)'!CO122</f>
        <v>0</v>
      </c>
      <c r="CP394" s="62">
        <f ca="1">CP190*'SaaS - Cohorts (Logos)'!CP122</f>
        <v>0</v>
      </c>
      <c r="CQ394" s="62">
        <f ca="1">CQ190*'SaaS - Cohorts (Logos)'!CQ122</f>
        <v>0</v>
      </c>
      <c r="CR394" s="62">
        <f ca="1">CR190*'SaaS - Cohorts (Logos)'!CR122</f>
        <v>0</v>
      </c>
      <c r="CS394" s="62">
        <f ca="1">CS190*'SaaS - Cohorts (Logos)'!CS122</f>
        <v>0</v>
      </c>
      <c r="CT394" s="62">
        <f ca="1">CT190*'SaaS - Cohorts (Logos)'!CT122</f>
        <v>0</v>
      </c>
      <c r="CU394" s="62">
        <f ca="1">CU190*'SaaS - Cohorts (Logos)'!CU122</f>
        <v>0</v>
      </c>
      <c r="CV394" s="62">
        <f ca="1">CV190*'SaaS - Cohorts (Logos)'!CV122</f>
        <v>0</v>
      </c>
      <c r="CW394" s="62">
        <f ca="1">CW190*'SaaS - Cohorts (Logos)'!CW122</f>
        <v>0</v>
      </c>
      <c r="CX394" s="62">
        <f ca="1">CX190*'SaaS - Cohorts (Logos)'!CX122</f>
        <v>0</v>
      </c>
      <c r="CY394" s="62">
        <f ca="1">CY190*'SaaS - Cohorts (Logos)'!CY122</f>
        <v>0</v>
      </c>
      <c r="CZ394" s="62">
        <f ca="1">CZ190*'SaaS - Cohorts (Logos)'!CZ122</f>
        <v>0</v>
      </c>
      <c r="DA394" s="62">
        <f ca="1">DA190*'SaaS - Cohorts (Logos)'!DA122</f>
        <v>0</v>
      </c>
      <c r="DB394" s="62">
        <f ca="1">DB190*'SaaS - Cohorts (Logos)'!DB122</f>
        <v>0</v>
      </c>
      <c r="DC394" s="62">
        <f ca="1">DC190*'SaaS - Cohorts (Logos)'!DC122</f>
        <v>0</v>
      </c>
      <c r="DD394" s="62">
        <f ca="1">DD190*'SaaS - Cohorts (Logos)'!DD122</f>
        <v>0</v>
      </c>
      <c r="DE394" s="62">
        <f ca="1">DE190*'SaaS - Cohorts (Logos)'!DE122</f>
        <v>0</v>
      </c>
      <c r="DF394" s="62">
        <f ca="1">DF190*'SaaS - Cohorts (Logos)'!DF122</f>
        <v>0</v>
      </c>
      <c r="DG394" s="62">
        <f ca="1">DG190*'SaaS - Cohorts (Logos)'!DG122</f>
        <v>0</v>
      </c>
      <c r="DH394" s="62">
        <f ca="1">DH190*'SaaS - Cohorts (Logos)'!DH122</f>
        <v>0</v>
      </c>
      <c r="DI394" s="62">
        <f ca="1">DI190*'SaaS - Cohorts (Logos)'!DI122</f>
        <v>0</v>
      </c>
      <c r="DJ394" s="62">
        <f ca="1">DJ190*'SaaS - Cohorts (Logos)'!DJ122</f>
        <v>0</v>
      </c>
      <c r="DK394" s="62">
        <f ca="1">DK190*'SaaS - Cohorts (Logos)'!DK122</f>
        <v>0</v>
      </c>
      <c r="DL394" s="62">
        <f ca="1">DL190*'SaaS - Cohorts (Logos)'!DL122</f>
        <v>0</v>
      </c>
      <c r="DM394" s="62">
        <f ca="1">DM190*'SaaS - Cohorts (Logos)'!DM122</f>
        <v>0</v>
      </c>
      <c r="DN394" s="62">
        <f ca="1">DN190*'SaaS - Cohorts (Logos)'!DN122</f>
        <v>0</v>
      </c>
      <c r="DO394" s="62">
        <f ca="1">DO190*'SaaS - Cohorts (Logos)'!DO122</f>
        <v>0</v>
      </c>
      <c r="DP394" s="62">
        <f ca="1">DP190*'SaaS - Cohorts (Logos)'!DP122</f>
        <v>0</v>
      </c>
      <c r="DQ394" s="62">
        <f ca="1">DQ190*'SaaS - Cohorts (Logos)'!DQ122</f>
        <v>0</v>
      </c>
      <c r="DR394" s="62">
        <f ca="1">DR190*'SaaS - Cohorts (Logos)'!DR122</f>
        <v>0</v>
      </c>
    </row>
    <row r="395" spans="2:122" ht="15.75" customHeight="1">
      <c r="B395" s="195">
        <v>44501</v>
      </c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62">
        <f ca="1">BK191*'SaaS - Cohorts (Logos)'!BK123</f>
        <v>0</v>
      </c>
      <c r="BL395" s="62">
        <f ca="1">BL191*'SaaS - Cohorts (Logos)'!BL123</f>
        <v>0</v>
      </c>
      <c r="BM395" s="62">
        <f ca="1">BM191*'SaaS - Cohorts (Logos)'!BM123</f>
        <v>0</v>
      </c>
      <c r="BN395" s="62">
        <f ca="1">BN191*'SaaS - Cohorts (Logos)'!BN123</f>
        <v>0</v>
      </c>
      <c r="BO395" s="62">
        <f ca="1">BO191*'SaaS - Cohorts (Logos)'!BO123</f>
        <v>0</v>
      </c>
      <c r="BP395" s="62">
        <f ca="1">BP191*'SaaS - Cohorts (Logos)'!BP123</f>
        <v>0</v>
      </c>
      <c r="BQ395" s="62">
        <f ca="1">BQ191*'SaaS - Cohorts (Logos)'!BQ123</f>
        <v>0</v>
      </c>
      <c r="BR395" s="62">
        <f ca="1">BR191*'SaaS - Cohorts (Logos)'!BR123</f>
        <v>0</v>
      </c>
      <c r="BS395" s="62">
        <f ca="1">BS191*'SaaS - Cohorts (Logos)'!BS123</f>
        <v>0</v>
      </c>
      <c r="BT395" s="62">
        <f ca="1">BT191*'SaaS - Cohorts (Logos)'!BT123</f>
        <v>0</v>
      </c>
      <c r="BU395" s="62">
        <f ca="1">BU191*'SaaS - Cohorts (Logos)'!BU123</f>
        <v>0</v>
      </c>
      <c r="BV395" s="62">
        <f ca="1">BV191*'SaaS - Cohorts (Logos)'!BV123</f>
        <v>0</v>
      </c>
      <c r="BW395" s="62">
        <f ca="1">BW191*'SaaS - Cohorts (Logos)'!BW123</f>
        <v>0</v>
      </c>
      <c r="BX395" s="62">
        <f ca="1">BX191*'SaaS - Cohorts (Logos)'!BX123</f>
        <v>0</v>
      </c>
      <c r="BY395" s="62">
        <f ca="1">BY191*'SaaS - Cohorts (Logos)'!BY123</f>
        <v>0</v>
      </c>
      <c r="BZ395" s="62">
        <f ca="1">BZ191*'SaaS - Cohorts (Logos)'!BZ123</f>
        <v>0</v>
      </c>
      <c r="CA395" s="62">
        <f ca="1">CA191*'SaaS - Cohorts (Logos)'!CA123</f>
        <v>0</v>
      </c>
      <c r="CB395" s="62">
        <f ca="1">CB191*'SaaS - Cohorts (Logos)'!CB123</f>
        <v>0</v>
      </c>
      <c r="CC395" s="62">
        <f ca="1">CC191*'SaaS - Cohorts (Logos)'!CC123</f>
        <v>0</v>
      </c>
      <c r="CD395" s="62">
        <f ca="1">CD191*'SaaS - Cohorts (Logos)'!CD123</f>
        <v>0</v>
      </c>
      <c r="CE395" s="62">
        <f ca="1">CE191*'SaaS - Cohorts (Logos)'!CE123</f>
        <v>0</v>
      </c>
      <c r="CF395" s="62">
        <f ca="1">CF191*'SaaS - Cohorts (Logos)'!CF123</f>
        <v>0</v>
      </c>
      <c r="CG395" s="62">
        <f ca="1">CG191*'SaaS - Cohorts (Logos)'!CG123</f>
        <v>0</v>
      </c>
      <c r="CH395" s="62">
        <f ca="1">CH191*'SaaS - Cohorts (Logos)'!CH123</f>
        <v>0</v>
      </c>
      <c r="CI395" s="62">
        <f ca="1">CI191*'SaaS - Cohorts (Logos)'!CI123</f>
        <v>0</v>
      </c>
      <c r="CJ395" s="62">
        <f ca="1">CJ191*'SaaS - Cohorts (Logos)'!CJ123</f>
        <v>0</v>
      </c>
      <c r="CK395" s="62">
        <f ca="1">CK191*'SaaS - Cohorts (Logos)'!CK123</f>
        <v>0</v>
      </c>
      <c r="CL395" s="62">
        <f ca="1">CL191*'SaaS - Cohorts (Logos)'!CL123</f>
        <v>0</v>
      </c>
      <c r="CM395" s="62">
        <f ca="1">CM191*'SaaS - Cohorts (Logos)'!CM123</f>
        <v>0</v>
      </c>
      <c r="CN395" s="62">
        <f ca="1">CN191*'SaaS - Cohorts (Logos)'!CN123</f>
        <v>0</v>
      </c>
      <c r="CO395" s="62">
        <f ca="1">CO191*'SaaS - Cohorts (Logos)'!CO123</f>
        <v>0</v>
      </c>
      <c r="CP395" s="62">
        <f ca="1">CP191*'SaaS - Cohorts (Logos)'!CP123</f>
        <v>0</v>
      </c>
      <c r="CQ395" s="62">
        <f ca="1">CQ191*'SaaS - Cohorts (Logos)'!CQ123</f>
        <v>0</v>
      </c>
      <c r="CR395" s="62">
        <f ca="1">CR191*'SaaS - Cohorts (Logos)'!CR123</f>
        <v>0</v>
      </c>
      <c r="CS395" s="62">
        <f ca="1">CS191*'SaaS - Cohorts (Logos)'!CS123</f>
        <v>0</v>
      </c>
      <c r="CT395" s="62">
        <f ca="1">CT191*'SaaS - Cohorts (Logos)'!CT123</f>
        <v>0</v>
      </c>
      <c r="CU395" s="62">
        <f ca="1">CU191*'SaaS - Cohorts (Logos)'!CU123</f>
        <v>0</v>
      </c>
      <c r="CV395" s="62">
        <f ca="1">CV191*'SaaS - Cohorts (Logos)'!CV123</f>
        <v>0</v>
      </c>
      <c r="CW395" s="62">
        <f ca="1">CW191*'SaaS - Cohorts (Logos)'!CW123</f>
        <v>0</v>
      </c>
      <c r="CX395" s="62">
        <f ca="1">CX191*'SaaS - Cohorts (Logos)'!CX123</f>
        <v>0</v>
      </c>
      <c r="CY395" s="62">
        <f ca="1">CY191*'SaaS - Cohorts (Logos)'!CY123</f>
        <v>0</v>
      </c>
      <c r="CZ395" s="62">
        <f ca="1">CZ191*'SaaS - Cohorts (Logos)'!CZ123</f>
        <v>0</v>
      </c>
      <c r="DA395" s="62">
        <f ca="1">DA191*'SaaS - Cohorts (Logos)'!DA123</f>
        <v>0</v>
      </c>
      <c r="DB395" s="62">
        <f ca="1">DB191*'SaaS - Cohorts (Logos)'!DB123</f>
        <v>0</v>
      </c>
      <c r="DC395" s="62">
        <f ca="1">DC191*'SaaS - Cohorts (Logos)'!DC123</f>
        <v>0</v>
      </c>
      <c r="DD395" s="62">
        <f ca="1">DD191*'SaaS - Cohorts (Logos)'!DD123</f>
        <v>0</v>
      </c>
      <c r="DE395" s="62">
        <f ca="1">DE191*'SaaS - Cohorts (Logos)'!DE123</f>
        <v>0</v>
      </c>
      <c r="DF395" s="62">
        <f ca="1">DF191*'SaaS - Cohorts (Logos)'!DF123</f>
        <v>0</v>
      </c>
      <c r="DG395" s="62">
        <f ca="1">DG191*'SaaS - Cohorts (Logos)'!DG123</f>
        <v>0</v>
      </c>
      <c r="DH395" s="62">
        <f ca="1">DH191*'SaaS - Cohorts (Logos)'!DH123</f>
        <v>0</v>
      </c>
      <c r="DI395" s="62">
        <f ca="1">DI191*'SaaS - Cohorts (Logos)'!DI123</f>
        <v>0</v>
      </c>
      <c r="DJ395" s="62">
        <f ca="1">DJ191*'SaaS - Cohorts (Logos)'!DJ123</f>
        <v>0</v>
      </c>
      <c r="DK395" s="62">
        <f ca="1">DK191*'SaaS - Cohorts (Logos)'!DK123</f>
        <v>0</v>
      </c>
      <c r="DL395" s="62">
        <f ca="1">DL191*'SaaS - Cohorts (Logos)'!DL123</f>
        <v>0</v>
      </c>
      <c r="DM395" s="62">
        <f ca="1">DM191*'SaaS - Cohorts (Logos)'!DM123</f>
        <v>0</v>
      </c>
      <c r="DN395" s="62">
        <f ca="1">DN191*'SaaS - Cohorts (Logos)'!DN123</f>
        <v>0</v>
      </c>
      <c r="DO395" s="62">
        <f ca="1">DO191*'SaaS - Cohorts (Logos)'!DO123</f>
        <v>0</v>
      </c>
      <c r="DP395" s="62">
        <f ca="1">DP191*'SaaS - Cohorts (Logos)'!DP123</f>
        <v>0</v>
      </c>
      <c r="DQ395" s="62">
        <f ca="1">DQ191*'SaaS - Cohorts (Logos)'!DQ123</f>
        <v>0</v>
      </c>
      <c r="DR395" s="62">
        <f ca="1">DR191*'SaaS - Cohorts (Logos)'!DR123</f>
        <v>0</v>
      </c>
    </row>
    <row r="396" spans="2:122" ht="15.75" customHeight="1">
      <c r="B396" s="195">
        <v>44531</v>
      </c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62">
        <f ca="1">BK192*'SaaS - Cohorts (Logos)'!BK124</f>
        <v>0</v>
      </c>
      <c r="BL396" s="62">
        <f ca="1">BL192*'SaaS - Cohorts (Logos)'!BL124</f>
        <v>0</v>
      </c>
      <c r="BM396" s="62">
        <f ca="1">BM192*'SaaS - Cohorts (Logos)'!BM124</f>
        <v>0</v>
      </c>
      <c r="BN396" s="62">
        <f ca="1">BN192*'SaaS - Cohorts (Logos)'!BN124</f>
        <v>0</v>
      </c>
      <c r="BO396" s="62">
        <f ca="1">BO192*'SaaS - Cohorts (Logos)'!BO124</f>
        <v>0</v>
      </c>
      <c r="BP396" s="62">
        <f ca="1">BP192*'SaaS - Cohorts (Logos)'!BP124</f>
        <v>0</v>
      </c>
      <c r="BQ396" s="62">
        <f ca="1">BQ192*'SaaS - Cohorts (Logos)'!BQ124</f>
        <v>0</v>
      </c>
      <c r="BR396" s="62">
        <f ca="1">BR192*'SaaS - Cohorts (Logos)'!BR124</f>
        <v>0</v>
      </c>
      <c r="BS396" s="62">
        <f ca="1">BS192*'SaaS - Cohorts (Logos)'!BS124</f>
        <v>0</v>
      </c>
      <c r="BT396" s="62">
        <f ca="1">BT192*'SaaS - Cohorts (Logos)'!BT124</f>
        <v>0</v>
      </c>
      <c r="BU396" s="62">
        <f ca="1">BU192*'SaaS - Cohorts (Logos)'!BU124</f>
        <v>0</v>
      </c>
      <c r="BV396" s="62">
        <f ca="1">BV192*'SaaS - Cohorts (Logos)'!BV124</f>
        <v>0</v>
      </c>
      <c r="BW396" s="62">
        <f ca="1">BW192*'SaaS - Cohorts (Logos)'!BW124</f>
        <v>0</v>
      </c>
      <c r="BX396" s="62">
        <f ca="1">BX192*'SaaS - Cohorts (Logos)'!BX124</f>
        <v>0</v>
      </c>
      <c r="BY396" s="62">
        <f ca="1">BY192*'SaaS - Cohorts (Logos)'!BY124</f>
        <v>0</v>
      </c>
      <c r="BZ396" s="62">
        <f ca="1">BZ192*'SaaS - Cohorts (Logos)'!BZ124</f>
        <v>0</v>
      </c>
      <c r="CA396" s="62">
        <f ca="1">CA192*'SaaS - Cohorts (Logos)'!CA124</f>
        <v>0</v>
      </c>
      <c r="CB396" s="62">
        <f ca="1">CB192*'SaaS - Cohorts (Logos)'!CB124</f>
        <v>0</v>
      </c>
      <c r="CC396" s="62">
        <f ca="1">CC192*'SaaS - Cohorts (Logos)'!CC124</f>
        <v>0</v>
      </c>
      <c r="CD396" s="62">
        <f ca="1">CD192*'SaaS - Cohorts (Logos)'!CD124</f>
        <v>0</v>
      </c>
      <c r="CE396" s="62">
        <f ca="1">CE192*'SaaS - Cohorts (Logos)'!CE124</f>
        <v>0</v>
      </c>
      <c r="CF396" s="62">
        <f ca="1">CF192*'SaaS - Cohorts (Logos)'!CF124</f>
        <v>0</v>
      </c>
      <c r="CG396" s="62">
        <f ca="1">CG192*'SaaS - Cohorts (Logos)'!CG124</f>
        <v>0</v>
      </c>
      <c r="CH396" s="62">
        <f ca="1">CH192*'SaaS - Cohorts (Logos)'!CH124</f>
        <v>0</v>
      </c>
      <c r="CI396" s="62">
        <f ca="1">CI192*'SaaS - Cohorts (Logos)'!CI124</f>
        <v>0</v>
      </c>
      <c r="CJ396" s="62">
        <f ca="1">CJ192*'SaaS - Cohorts (Logos)'!CJ124</f>
        <v>0</v>
      </c>
      <c r="CK396" s="62">
        <f ca="1">CK192*'SaaS - Cohorts (Logos)'!CK124</f>
        <v>0</v>
      </c>
      <c r="CL396" s="62">
        <f ca="1">CL192*'SaaS - Cohorts (Logos)'!CL124</f>
        <v>0</v>
      </c>
      <c r="CM396" s="62">
        <f ca="1">CM192*'SaaS - Cohorts (Logos)'!CM124</f>
        <v>0</v>
      </c>
      <c r="CN396" s="62">
        <f ca="1">CN192*'SaaS - Cohorts (Logos)'!CN124</f>
        <v>0</v>
      </c>
      <c r="CO396" s="62">
        <f ca="1">CO192*'SaaS - Cohorts (Logos)'!CO124</f>
        <v>0</v>
      </c>
      <c r="CP396" s="62">
        <f ca="1">CP192*'SaaS - Cohorts (Logos)'!CP124</f>
        <v>0</v>
      </c>
      <c r="CQ396" s="62">
        <f ca="1">CQ192*'SaaS - Cohorts (Logos)'!CQ124</f>
        <v>0</v>
      </c>
      <c r="CR396" s="62">
        <f ca="1">CR192*'SaaS - Cohorts (Logos)'!CR124</f>
        <v>0</v>
      </c>
      <c r="CS396" s="62">
        <f ca="1">CS192*'SaaS - Cohorts (Logos)'!CS124</f>
        <v>0</v>
      </c>
      <c r="CT396" s="62">
        <f ca="1">CT192*'SaaS - Cohorts (Logos)'!CT124</f>
        <v>0</v>
      </c>
      <c r="CU396" s="62">
        <f ca="1">CU192*'SaaS - Cohorts (Logos)'!CU124</f>
        <v>0</v>
      </c>
      <c r="CV396" s="62">
        <f ca="1">CV192*'SaaS - Cohorts (Logos)'!CV124</f>
        <v>0</v>
      </c>
      <c r="CW396" s="62">
        <f ca="1">CW192*'SaaS - Cohorts (Logos)'!CW124</f>
        <v>0</v>
      </c>
      <c r="CX396" s="62">
        <f ca="1">CX192*'SaaS - Cohorts (Logos)'!CX124</f>
        <v>0</v>
      </c>
      <c r="CY396" s="62">
        <f ca="1">CY192*'SaaS - Cohorts (Logos)'!CY124</f>
        <v>0</v>
      </c>
      <c r="CZ396" s="62">
        <f ca="1">CZ192*'SaaS - Cohorts (Logos)'!CZ124</f>
        <v>0</v>
      </c>
      <c r="DA396" s="62">
        <f ca="1">DA192*'SaaS - Cohorts (Logos)'!DA124</f>
        <v>0</v>
      </c>
      <c r="DB396" s="62">
        <f ca="1">DB192*'SaaS - Cohorts (Logos)'!DB124</f>
        <v>0</v>
      </c>
      <c r="DC396" s="62">
        <f ca="1">DC192*'SaaS - Cohorts (Logos)'!DC124</f>
        <v>0</v>
      </c>
      <c r="DD396" s="62">
        <f ca="1">DD192*'SaaS - Cohorts (Logos)'!DD124</f>
        <v>0</v>
      </c>
      <c r="DE396" s="62">
        <f ca="1">DE192*'SaaS - Cohorts (Logos)'!DE124</f>
        <v>0</v>
      </c>
      <c r="DF396" s="62">
        <f ca="1">DF192*'SaaS - Cohorts (Logos)'!DF124</f>
        <v>0</v>
      </c>
      <c r="DG396" s="62">
        <f ca="1">DG192*'SaaS - Cohorts (Logos)'!DG124</f>
        <v>0</v>
      </c>
      <c r="DH396" s="62">
        <f ca="1">DH192*'SaaS - Cohorts (Logos)'!DH124</f>
        <v>0</v>
      </c>
      <c r="DI396" s="62">
        <f ca="1">DI192*'SaaS - Cohorts (Logos)'!DI124</f>
        <v>0</v>
      </c>
      <c r="DJ396" s="62">
        <f ca="1">DJ192*'SaaS - Cohorts (Logos)'!DJ124</f>
        <v>0</v>
      </c>
      <c r="DK396" s="62">
        <f ca="1">DK192*'SaaS - Cohorts (Logos)'!DK124</f>
        <v>0</v>
      </c>
      <c r="DL396" s="62">
        <f ca="1">DL192*'SaaS - Cohorts (Logos)'!DL124</f>
        <v>0</v>
      </c>
      <c r="DM396" s="62">
        <f ca="1">DM192*'SaaS - Cohorts (Logos)'!DM124</f>
        <v>0</v>
      </c>
      <c r="DN396" s="62">
        <f ca="1">DN192*'SaaS - Cohorts (Logos)'!DN124</f>
        <v>0</v>
      </c>
      <c r="DO396" s="62">
        <f ca="1">DO192*'SaaS - Cohorts (Logos)'!DO124</f>
        <v>0</v>
      </c>
      <c r="DP396" s="62">
        <f ca="1">DP192*'SaaS - Cohorts (Logos)'!DP124</f>
        <v>0</v>
      </c>
      <c r="DQ396" s="62">
        <f ca="1">DQ192*'SaaS - Cohorts (Logos)'!DQ124</f>
        <v>0</v>
      </c>
      <c r="DR396" s="62">
        <f ca="1">DR192*'SaaS - Cohorts (Logos)'!DR124</f>
        <v>0</v>
      </c>
    </row>
    <row r="397" spans="2:122" ht="15.75" customHeight="1">
      <c r="B397" s="195">
        <v>44562</v>
      </c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62">
        <f ca="1">BK193*'SaaS - Cohorts (Logos)'!BK125</f>
        <v>0</v>
      </c>
      <c r="BL397" s="62">
        <f ca="1">BL193*'SaaS - Cohorts (Logos)'!BL125</f>
        <v>0</v>
      </c>
      <c r="BM397" s="62">
        <f ca="1">BM193*'SaaS - Cohorts (Logos)'!BM125</f>
        <v>0</v>
      </c>
      <c r="BN397" s="62">
        <f ca="1">BN193*'SaaS - Cohorts (Logos)'!BN125</f>
        <v>0</v>
      </c>
      <c r="BO397" s="62">
        <f ca="1">BO193*'SaaS - Cohorts (Logos)'!BO125</f>
        <v>0</v>
      </c>
      <c r="BP397" s="62">
        <f ca="1">BP193*'SaaS - Cohorts (Logos)'!BP125</f>
        <v>0</v>
      </c>
      <c r="BQ397" s="62">
        <f ca="1">BQ193*'SaaS - Cohorts (Logos)'!BQ125</f>
        <v>0</v>
      </c>
      <c r="BR397" s="62">
        <f ca="1">BR193*'SaaS - Cohorts (Logos)'!BR125</f>
        <v>0</v>
      </c>
      <c r="BS397" s="62">
        <f ca="1">BS193*'SaaS - Cohorts (Logos)'!BS125</f>
        <v>0</v>
      </c>
      <c r="BT397" s="62">
        <f ca="1">BT193*'SaaS - Cohorts (Logos)'!BT125</f>
        <v>0</v>
      </c>
      <c r="BU397" s="62">
        <f ca="1">BU193*'SaaS - Cohorts (Logos)'!BU125</f>
        <v>0</v>
      </c>
      <c r="BV397" s="62">
        <f ca="1">BV193*'SaaS - Cohorts (Logos)'!BV125</f>
        <v>0</v>
      </c>
      <c r="BW397" s="62">
        <f ca="1">BW193*'SaaS - Cohorts (Logos)'!BW125</f>
        <v>0</v>
      </c>
      <c r="BX397" s="62">
        <f ca="1">BX193*'SaaS - Cohorts (Logos)'!BX125</f>
        <v>0</v>
      </c>
      <c r="BY397" s="62">
        <f ca="1">BY193*'SaaS - Cohorts (Logos)'!BY125</f>
        <v>0</v>
      </c>
      <c r="BZ397" s="62">
        <f ca="1">BZ193*'SaaS - Cohorts (Logos)'!BZ125</f>
        <v>0</v>
      </c>
      <c r="CA397" s="62">
        <f ca="1">CA193*'SaaS - Cohorts (Logos)'!CA125</f>
        <v>0</v>
      </c>
      <c r="CB397" s="62">
        <f ca="1">CB193*'SaaS - Cohorts (Logos)'!CB125</f>
        <v>0</v>
      </c>
      <c r="CC397" s="62">
        <f ca="1">CC193*'SaaS - Cohorts (Logos)'!CC125</f>
        <v>0</v>
      </c>
      <c r="CD397" s="62">
        <f ca="1">CD193*'SaaS - Cohorts (Logos)'!CD125</f>
        <v>0</v>
      </c>
      <c r="CE397" s="62">
        <f ca="1">CE193*'SaaS - Cohorts (Logos)'!CE125</f>
        <v>0</v>
      </c>
      <c r="CF397" s="62">
        <f ca="1">CF193*'SaaS - Cohorts (Logos)'!CF125</f>
        <v>0</v>
      </c>
      <c r="CG397" s="62">
        <f ca="1">CG193*'SaaS - Cohorts (Logos)'!CG125</f>
        <v>0</v>
      </c>
      <c r="CH397" s="62">
        <f ca="1">CH193*'SaaS - Cohorts (Logos)'!CH125</f>
        <v>0</v>
      </c>
      <c r="CI397" s="62">
        <f ca="1">CI193*'SaaS - Cohorts (Logos)'!CI125</f>
        <v>0</v>
      </c>
      <c r="CJ397" s="62">
        <f ca="1">CJ193*'SaaS - Cohorts (Logos)'!CJ125</f>
        <v>0</v>
      </c>
      <c r="CK397" s="62">
        <f ca="1">CK193*'SaaS - Cohorts (Logos)'!CK125</f>
        <v>0</v>
      </c>
      <c r="CL397" s="62">
        <f ca="1">CL193*'SaaS - Cohorts (Logos)'!CL125</f>
        <v>0</v>
      </c>
      <c r="CM397" s="62">
        <f ca="1">CM193*'SaaS - Cohorts (Logos)'!CM125</f>
        <v>0</v>
      </c>
      <c r="CN397" s="62">
        <f ca="1">CN193*'SaaS - Cohorts (Logos)'!CN125</f>
        <v>0</v>
      </c>
      <c r="CO397" s="62">
        <f ca="1">CO193*'SaaS - Cohorts (Logos)'!CO125</f>
        <v>0</v>
      </c>
      <c r="CP397" s="62">
        <f ca="1">CP193*'SaaS - Cohorts (Logos)'!CP125</f>
        <v>0</v>
      </c>
      <c r="CQ397" s="62">
        <f ca="1">CQ193*'SaaS - Cohorts (Logos)'!CQ125</f>
        <v>0</v>
      </c>
      <c r="CR397" s="62">
        <f ca="1">CR193*'SaaS - Cohorts (Logos)'!CR125</f>
        <v>0</v>
      </c>
      <c r="CS397" s="62">
        <f ca="1">CS193*'SaaS - Cohorts (Logos)'!CS125</f>
        <v>0</v>
      </c>
      <c r="CT397" s="62">
        <f ca="1">CT193*'SaaS - Cohorts (Logos)'!CT125</f>
        <v>0</v>
      </c>
      <c r="CU397" s="62">
        <f ca="1">CU193*'SaaS - Cohorts (Logos)'!CU125</f>
        <v>0</v>
      </c>
      <c r="CV397" s="62">
        <f ca="1">CV193*'SaaS - Cohorts (Logos)'!CV125</f>
        <v>0</v>
      </c>
      <c r="CW397" s="62">
        <f ca="1">CW193*'SaaS - Cohorts (Logos)'!CW125</f>
        <v>0</v>
      </c>
      <c r="CX397" s="62">
        <f ca="1">CX193*'SaaS - Cohorts (Logos)'!CX125</f>
        <v>0</v>
      </c>
      <c r="CY397" s="62">
        <f ca="1">CY193*'SaaS - Cohorts (Logos)'!CY125</f>
        <v>0</v>
      </c>
      <c r="CZ397" s="62">
        <f ca="1">CZ193*'SaaS - Cohorts (Logos)'!CZ125</f>
        <v>0</v>
      </c>
      <c r="DA397" s="62">
        <f ca="1">DA193*'SaaS - Cohorts (Logos)'!DA125</f>
        <v>0</v>
      </c>
      <c r="DB397" s="62">
        <f ca="1">DB193*'SaaS - Cohorts (Logos)'!DB125</f>
        <v>0</v>
      </c>
      <c r="DC397" s="62">
        <f ca="1">DC193*'SaaS - Cohorts (Logos)'!DC125</f>
        <v>0</v>
      </c>
      <c r="DD397" s="62">
        <f ca="1">DD193*'SaaS - Cohorts (Logos)'!DD125</f>
        <v>0</v>
      </c>
      <c r="DE397" s="62">
        <f ca="1">DE193*'SaaS - Cohorts (Logos)'!DE125</f>
        <v>0</v>
      </c>
      <c r="DF397" s="62">
        <f ca="1">DF193*'SaaS - Cohorts (Logos)'!DF125</f>
        <v>0</v>
      </c>
      <c r="DG397" s="62">
        <f ca="1">DG193*'SaaS - Cohorts (Logos)'!DG125</f>
        <v>0</v>
      </c>
      <c r="DH397" s="62">
        <f ca="1">DH193*'SaaS - Cohorts (Logos)'!DH125</f>
        <v>0</v>
      </c>
      <c r="DI397" s="62">
        <f ca="1">DI193*'SaaS - Cohorts (Logos)'!DI125</f>
        <v>0</v>
      </c>
      <c r="DJ397" s="62">
        <f ca="1">DJ193*'SaaS - Cohorts (Logos)'!DJ125</f>
        <v>0</v>
      </c>
      <c r="DK397" s="62">
        <f ca="1">DK193*'SaaS - Cohorts (Logos)'!DK125</f>
        <v>0</v>
      </c>
      <c r="DL397" s="62">
        <f ca="1">DL193*'SaaS - Cohorts (Logos)'!DL125</f>
        <v>0</v>
      </c>
      <c r="DM397" s="62">
        <f ca="1">DM193*'SaaS - Cohorts (Logos)'!DM125</f>
        <v>0</v>
      </c>
      <c r="DN397" s="62">
        <f ca="1">DN193*'SaaS - Cohorts (Logos)'!DN125</f>
        <v>0</v>
      </c>
      <c r="DO397" s="62">
        <f ca="1">DO193*'SaaS - Cohorts (Logos)'!DO125</f>
        <v>0</v>
      </c>
      <c r="DP397" s="62">
        <f ca="1">DP193*'SaaS - Cohorts (Logos)'!DP125</f>
        <v>0</v>
      </c>
      <c r="DQ397" s="62">
        <f ca="1">DQ193*'SaaS - Cohorts (Logos)'!DQ125</f>
        <v>0</v>
      </c>
      <c r="DR397" s="62">
        <f ca="1">DR193*'SaaS - Cohorts (Logos)'!DR125</f>
        <v>0</v>
      </c>
    </row>
    <row r="398" spans="2:122" ht="15.75" customHeight="1">
      <c r="B398" s="195">
        <v>44593</v>
      </c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62">
        <f ca="1">BK194*'SaaS - Cohorts (Logos)'!BK126</f>
        <v>0</v>
      </c>
      <c r="BL398" s="62">
        <f ca="1">BL194*'SaaS - Cohorts (Logos)'!BL126</f>
        <v>0</v>
      </c>
      <c r="BM398" s="62">
        <f ca="1">BM194*'SaaS - Cohorts (Logos)'!BM126</f>
        <v>0</v>
      </c>
      <c r="BN398" s="62">
        <f ca="1">BN194*'SaaS - Cohorts (Logos)'!BN126</f>
        <v>0</v>
      </c>
      <c r="BO398" s="62">
        <f ca="1">BO194*'SaaS - Cohorts (Logos)'!BO126</f>
        <v>0</v>
      </c>
      <c r="BP398" s="62">
        <f ca="1">BP194*'SaaS - Cohorts (Logos)'!BP126</f>
        <v>0</v>
      </c>
      <c r="BQ398" s="62">
        <f ca="1">BQ194*'SaaS - Cohorts (Logos)'!BQ126</f>
        <v>0</v>
      </c>
      <c r="BR398" s="62">
        <f ca="1">BR194*'SaaS - Cohorts (Logos)'!BR126</f>
        <v>0</v>
      </c>
      <c r="BS398" s="62">
        <f ca="1">BS194*'SaaS - Cohorts (Logos)'!BS126</f>
        <v>0</v>
      </c>
      <c r="BT398" s="62">
        <f ca="1">BT194*'SaaS - Cohorts (Logos)'!BT126</f>
        <v>0</v>
      </c>
      <c r="BU398" s="62">
        <f ca="1">BU194*'SaaS - Cohorts (Logos)'!BU126</f>
        <v>0</v>
      </c>
      <c r="BV398" s="62">
        <f ca="1">BV194*'SaaS - Cohorts (Logos)'!BV126</f>
        <v>0</v>
      </c>
      <c r="BW398" s="62">
        <f ca="1">BW194*'SaaS - Cohorts (Logos)'!BW126</f>
        <v>0</v>
      </c>
      <c r="BX398" s="62">
        <f ca="1">BX194*'SaaS - Cohorts (Logos)'!BX126</f>
        <v>0</v>
      </c>
      <c r="BY398" s="62">
        <f ca="1">BY194*'SaaS - Cohorts (Logos)'!BY126</f>
        <v>0</v>
      </c>
      <c r="BZ398" s="62">
        <f ca="1">BZ194*'SaaS - Cohorts (Logos)'!BZ126</f>
        <v>0</v>
      </c>
      <c r="CA398" s="62">
        <f ca="1">CA194*'SaaS - Cohorts (Logos)'!CA126</f>
        <v>0</v>
      </c>
      <c r="CB398" s="62">
        <f ca="1">CB194*'SaaS - Cohorts (Logos)'!CB126</f>
        <v>0</v>
      </c>
      <c r="CC398" s="62">
        <f ca="1">CC194*'SaaS - Cohorts (Logos)'!CC126</f>
        <v>0</v>
      </c>
      <c r="CD398" s="62">
        <f ca="1">CD194*'SaaS - Cohorts (Logos)'!CD126</f>
        <v>0</v>
      </c>
      <c r="CE398" s="62">
        <f ca="1">CE194*'SaaS - Cohorts (Logos)'!CE126</f>
        <v>0</v>
      </c>
      <c r="CF398" s="62">
        <f ca="1">CF194*'SaaS - Cohorts (Logos)'!CF126</f>
        <v>0</v>
      </c>
      <c r="CG398" s="62">
        <f ca="1">CG194*'SaaS - Cohorts (Logos)'!CG126</f>
        <v>0</v>
      </c>
      <c r="CH398" s="62">
        <f ca="1">CH194*'SaaS - Cohorts (Logos)'!CH126</f>
        <v>0</v>
      </c>
      <c r="CI398" s="62">
        <f ca="1">CI194*'SaaS - Cohorts (Logos)'!CI126</f>
        <v>0</v>
      </c>
      <c r="CJ398" s="62">
        <f ca="1">CJ194*'SaaS - Cohorts (Logos)'!CJ126</f>
        <v>0</v>
      </c>
      <c r="CK398" s="62">
        <f ca="1">CK194*'SaaS - Cohorts (Logos)'!CK126</f>
        <v>0</v>
      </c>
      <c r="CL398" s="62">
        <f ca="1">CL194*'SaaS - Cohorts (Logos)'!CL126</f>
        <v>0</v>
      </c>
      <c r="CM398" s="62">
        <f ca="1">CM194*'SaaS - Cohorts (Logos)'!CM126</f>
        <v>0</v>
      </c>
      <c r="CN398" s="62">
        <f ca="1">CN194*'SaaS - Cohorts (Logos)'!CN126</f>
        <v>0</v>
      </c>
      <c r="CO398" s="62">
        <f ca="1">CO194*'SaaS - Cohorts (Logos)'!CO126</f>
        <v>0</v>
      </c>
      <c r="CP398" s="62">
        <f ca="1">CP194*'SaaS - Cohorts (Logos)'!CP126</f>
        <v>0</v>
      </c>
      <c r="CQ398" s="62">
        <f ca="1">CQ194*'SaaS - Cohorts (Logos)'!CQ126</f>
        <v>0</v>
      </c>
      <c r="CR398" s="62">
        <f ca="1">CR194*'SaaS - Cohorts (Logos)'!CR126</f>
        <v>0</v>
      </c>
      <c r="CS398" s="62">
        <f ca="1">CS194*'SaaS - Cohorts (Logos)'!CS126</f>
        <v>0</v>
      </c>
      <c r="CT398" s="62">
        <f ca="1">CT194*'SaaS - Cohorts (Logos)'!CT126</f>
        <v>0</v>
      </c>
      <c r="CU398" s="62">
        <f ca="1">CU194*'SaaS - Cohorts (Logos)'!CU126</f>
        <v>0</v>
      </c>
      <c r="CV398" s="62">
        <f ca="1">CV194*'SaaS - Cohorts (Logos)'!CV126</f>
        <v>0</v>
      </c>
      <c r="CW398" s="62">
        <f ca="1">CW194*'SaaS - Cohorts (Logos)'!CW126</f>
        <v>0</v>
      </c>
      <c r="CX398" s="62">
        <f ca="1">CX194*'SaaS - Cohorts (Logos)'!CX126</f>
        <v>0</v>
      </c>
      <c r="CY398" s="62">
        <f ca="1">CY194*'SaaS - Cohorts (Logos)'!CY126</f>
        <v>0</v>
      </c>
      <c r="CZ398" s="62">
        <f ca="1">CZ194*'SaaS - Cohorts (Logos)'!CZ126</f>
        <v>0</v>
      </c>
      <c r="DA398" s="62">
        <f ca="1">DA194*'SaaS - Cohorts (Logos)'!DA126</f>
        <v>0</v>
      </c>
      <c r="DB398" s="62">
        <f ca="1">DB194*'SaaS - Cohorts (Logos)'!DB126</f>
        <v>0</v>
      </c>
      <c r="DC398" s="62">
        <f ca="1">DC194*'SaaS - Cohorts (Logos)'!DC126</f>
        <v>0</v>
      </c>
      <c r="DD398" s="62">
        <f ca="1">DD194*'SaaS - Cohorts (Logos)'!DD126</f>
        <v>0</v>
      </c>
      <c r="DE398" s="62">
        <f ca="1">DE194*'SaaS - Cohorts (Logos)'!DE126</f>
        <v>0</v>
      </c>
      <c r="DF398" s="62">
        <f ca="1">DF194*'SaaS - Cohorts (Logos)'!DF126</f>
        <v>0</v>
      </c>
      <c r="DG398" s="62">
        <f ca="1">DG194*'SaaS - Cohorts (Logos)'!DG126</f>
        <v>0</v>
      </c>
      <c r="DH398" s="62">
        <f ca="1">DH194*'SaaS - Cohorts (Logos)'!DH126</f>
        <v>0</v>
      </c>
      <c r="DI398" s="62">
        <f ca="1">DI194*'SaaS - Cohorts (Logos)'!DI126</f>
        <v>0</v>
      </c>
      <c r="DJ398" s="62">
        <f ca="1">DJ194*'SaaS - Cohorts (Logos)'!DJ126</f>
        <v>0</v>
      </c>
      <c r="DK398" s="62">
        <f ca="1">DK194*'SaaS - Cohorts (Logos)'!DK126</f>
        <v>0</v>
      </c>
      <c r="DL398" s="62">
        <f ca="1">DL194*'SaaS - Cohorts (Logos)'!DL126</f>
        <v>0</v>
      </c>
      <c r="DM398" s="62">
        <f ca="1">DM194*'SaaS - Cohorts (Logos)'!DM126</f>
        <v>0</v>
      </c>
      <c r="DN398" s="62">
        <f ca="1">DN194*'SaaS - Cohorts (Logos)'!DN126</f>
        <v>0</v>
      </c>
      <c r="DO398" s="62">
        <f ca="1">DO194*'SaaS - Cohorts (Logos)'!DO126</f>
        <v>0</v>
      </c>
      <c r="DP398" s="62">
        <f ca="1">DP194*'SaaS - Cohorts (Logos)'!DP126</f>
        <v>0</v>
      </c>
      <c r="DQ398" s="62">
        <f ca="1">DQ194*'SaaS - Cohorts (Logos)'!DQ126</f>
        <v>0</v>
      </c>
      <c r="DR398" s="62">
        <f ca="1">DR194*'SaaS - Cohorts (Logos)'!DR126</f>
        <v>0</v>
      </c>
    </row>
    <row r="399" spans="2:122" ht="15.75" customHeight="1">
      <c r="B399" s="195">
        <v>44621</v>
      </c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62">
        <f ca="1">BK195*'SaaS - Cohorts (Logos)'!BK127</f>
        <v>0</v>
      </c>
      <c r="BL399" s="62">
        <f ca="1">BL195*'SaaS - Cohorts (Logos)'!BL127</f>
        <v>0</v>
      </c>
      <c r="BM399" s="62">
        <f ca="1">BM195*'SaaS - Cohorts (Logos)'!BM127</f>
        <v>0</v>
      </c>
      <c r="BN399" s="62">
        <f ca="1">BN195*'SaaS - Cohorts (Logos)'!BN127</f>
        <v>0</v>
      </c>
      <c r="BO399" s="62">
        <f ca="1">BO195*'SaaS - Cohorts (Logos)'!BO127</f>
        <v>0</v>
      </c>
      <c r="BP399" s="62">
        <f ca="1">BP195*'SaaS - Cohorts (Logos)'!BP127</f>
        <v>0</v>
      </c>
      <c r="BQ399" s="62">
        <f ca="1">BQ195*'SaaS - Cohorts (Logos)'!BQ127</f>
        <v>0</v>
      </c>
      <c r="BR399" s="62">
        <f ca="1">BR195*'SaaS - Cohorts (Logos)'!BR127</f>
        <v>0</v>
      </c>
      <c r="BS399" s="62">
        <f ca="1">BS195*'SaaS - Cohorts (Logos)'!BS127</f>
        <v>0</v>
      </c>
      <c r="BT399" s="62">
        <f ca="1">BT195*'SaaS - Cohorts (Logos)'!BT127</f>
        <v>0</v>
      </c>
      <c r="BU399" s="62">
        <f ca="1">BU195*'SaaS - Cohorts (Logos)'!BU127</f>
        <v>0</v>
      </c>
      <c r="BV399" s="62">
        <f ca="1">BV195*'SaaS - Cohorts (Logos)'!BV127</f>
        <v>0</v>
      </c>
      <c r="BW399" s="62">
        <f ca="1">BW195*'SaaS - Cohorts (Logos)'!BW127</f>
        <v>0</v>
      </c>
      <c r="BX399" s="62">
        <f ca="1">BX195*'SaaS - Cohorts (Logos)'!BX127</f>
        <v>0</v>
      </c>
      <c r="BY399" s="62">
        <f ca="1">BY195*'SaaS - Cohorts (Logos)'!BY127</f>
        <v>0</v>
      </c>
      <c r="BZ399" s="62">
        <f ca="1">BZ195*'SaaS - Cohorts (Logos)'!BZ127</f>
        <v>0</v>
      </c>
      <c r="CA399" s="62">
        <f ca="1">CA195*'SaaS - Cohorts (Logos)'!CA127</f>
        <v>0</v>
      </c>
      <c r="CB399" s="62">
        <f ca="1">CB195*'SaaS - Cohorts (Logos)'!CB127</f>
        <v>0</v>
      </c>
      <c r="CC399" s="62">
        <f ca="1">CC195*'SaaS - Cohorts (Logos)'!CC127</f>
        <v>0</v>
      </c>
      <c r="CD399" s="62">
        <f ca="1">CD195*'SaaS - Cohorts (Logos)'!CD127</f>
        <v>0</v>
      </c>
      <c r="CE399" s="62">
        <f ca="1">CE195*'SaaS - Cohorts (Logos)'!CE127</f>
        <v>0</v>
      </c>
      <c r="CF399" s="62">
        <f ca="1">CF195*'SaaS - Cohorts (Logos)'!CF127</f>
        <v>0</v>
      </c>
      <c r="CG399" s="62">
        <f ca="1">CG195*'SaaS - Cohorts (Logos)'!CG127</f>
        <v>0</v>
      </c>
      <c r="CH399" s="62">
        <f ca="1">CH195*'SaaS - Cohorts (Logos)'!CH127</f>
        <v>0</v>
      </c>
      <c r="CI399" s="62">
        <f ca="1">CI195*'SaaS - Cohorts (Logos)'!CI127</f>
        <v>0</v>
      </c>
      <c r="CJ399" s="62">
        <f ca="1">CJ195*'SaaS - Cohorts (Logos)'!CJ127</f>
        <v>0</v>
      </c>
      <c r="CK399" s="62">
        <f ca="1">CK195*'SaaS - Cohorts (Logos)'!CK127</f>
        <v>0</v>
      </c>
      <c r="CL399" s="62">
        <f ca="1">CL195*'SaaS - Cohorts (Logos)'!CL127</f>
        <v>0</v>
      </c>
      <c r="CM399" s="62">
        <f ca="1">CM195*'SaaS - Cohorts (Logos)'!CM127</f>
        <v>0</v>
      </c>
      <c r="CN399" s="62">
        <f ca="1">CN195*'SaaS - Cohorts (Logos)'!CN127</f>
        <v>0</v>
      </c>
      <c r="CO399" s="62">
        <f ca="1">CO195*'SaaS - Cohorts (Logos)'!CO127</f>
        <v>0</v>
      </c>
      <c r="CP399" s="62">
        <f ca="1">CP195*'SaaS - Cohorts (Logos)'!CP127</f>
        <v>0</v>
      </c>
      <c r="CQ399" s="62">
        <f ca="1">CQ195*'SaaS - Cohorts (Logos)'!CQ127</f>
        <v>0</v>
      </c>
      <c r="CR399" s="62">
        <f ca="1">CR195*'SaaS - Cohorts (Logos)'!CR127</f>
        <v>0</v>
      </c>
      <c r="CS399" s="62">
        <f ca="1">CS195*'SaaS - Cohorts (Logos)'!CS127</f>
        <v>0</v>
      </c>
      <c r="CT399" s="62">
        <f ca="1">CT195*'SaaS - Cohorts (Logos)'!CT127</f>
        <v>0</v>
      </c>
      <c r="CU399" s="62">
        <f ca="1">CU195*'SaaS - Cohorts (Logos)'!CU127</f>
        <v>0</v>
      </c>
      <c r="CV399" s="62">
        <f ca="1">CV195*'SaaS - Cohorts (Logos)'!CV127</f>
        <v>0</v>
      </c>
      <c r="CW399" s="62">
        <f ca="1">CW195*'SaaS - Cohorts (Logos)'!CW127</f>
        <v>0</v>
      </c>
      <c r="CX399" s="62">
        <f ca="1">CX195*'SaaS - Cohorts (Logos)'!CX127</f>
        <v>0</v>
      </c>
      <c r="CY399" s="62">
        <f ca="1">CY195*'SaaS - Cohorts (Logos)'!CY127</f>
        <v>0</v>
      </c>
      <c r="CZ399" s="62">
        <f ca="1">CZ195*'SaaS - Cohorts (Logos)'!CZ127</f>
        <v>0</v>
      </c>
      <c r="DA399" s="62">
        <f ca="1">DA195*'SaaS - Cohorts (Logos)'!DA127</f>
        <v>0</v>
      </c>
      <c r="DB399" s="62">
        <f ca="1">DB195*'SaaS - Cohorts (Logos)'!DB127</f>
        <v>0</v>
      </c>
      <c r="DC399" s="62">
        <f ca="1">DC195*'SaaS - Cohorts (Logos)'!DC127</f>
        <v>0</v>
      </c>
      <c r="DD399" s="62">
        <f ca="1">DD195*'SaaS - Cohorts (Logos)'!DD127</f>
        <v>0</v>
      </c>
      <c r="DE399" s="62">
        <f ca="1">DE195*'SaaS - Cohorts (Logos)'!DE127</f>
        <v>0</v>
      </c>
      <c r="DF399" s="62">
        <f ca="1">DF195*'SaaS - Cohorts (Logos)'!DF127</f>
        <v>0</v>
      </c>
      <c r="DG399" s="62">
        <f ca="1">DG195*'SaaS - Cohorts (Logos)'!DG127</f>
        <v>0</v>
      </c>
      <c r="DH399" s="62">
        <f ca="1">DH195*'SaaS - Cohorts (Logos)'!DH127</f>
        <v>0</v>
      </c>
      <c r="DI399" s="62">
        <f ca="1">DI195*'SaaS - Cohorts (Logos)'!DI127</f>
        <v>0</v>
      </c>
      <c r="DJ399" s="62">
        <f ca="1">DJ195*'SaaS - Cohorts (Logos)'!DJ127</f>
        <v>0</v>
      </c>
      <c r="DK399" s="62">
        <f ca="1">DK195*'SaaS - Cohorts (Logos)'!DK127</f>
        <v>0</v>
      </c>
      <c r="DL399" s="62">
        <f ca="1">DL195*'SaaS - Cohorts (Logos)'!DL127</f>
        <v>0</v>
      </c>
      <c r="DM399" s="62">
        <f ca="1">DM195*'SaaS - Cohorts (Logos)'!DM127</f>
        <v>0</v>
      </c>
      <c r="DN399" s="62">
        <f ca="1">DN195*'SaaS - Cohorts (Logos)'!DN127</f>
        <v>0</v>
      </c>
      <c r="DO399" s="62">
        <f ca="1">DO195*'SaaS - Cohorts (Logos)'!DO127</f>
        <v>0</v>
      </c>
      <c r="DP399" s="62">
        <f ca="1">DP195*'SaaS - Cohorts (Logos)'!DP127</f>
        <v>0</v>
      </c>
      <c r="DQ399" s="62">
        <f ca="1">DQ195*'SaaS - Cohorts (Logos)'!DQ127</f>
        <v>0</v>
      </c>
      <c r="DR399" s="62">
        <f ca="1">DR195*'SaaS - Cohorts (Logos)'!DR127</f>
        <v>0</v>
      </c>
    </row>
    <row r="400" spans="2:122" ht="15.75" customHeight="1">
      <c r="B400" s="195">
        <v>44652</v>
      </c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62">
        <f ca="1">BK196*'SaaS - Cohorts (Logos)'!BK128</f>
        <v>0</v>
      </c>
      <c r="BL400" s="62">
        <f ca="1">BL196*'SaaS - Cohorts (Logos)'!BL128</f>
        <v>0</v>
      </c>
      <c r="BM400" s="62">
        <f ca="1">BM196*'SaaS - Cohorts (Logos)'!BM128</f>
        <v>0</v>
      </c>
      <c r="BN400" s="62">
        <f ca="1">BN196*'SaaS - Cohorts (Logos)'!BN128</f>
        <v>0</v>
      </c>
      <c r="BO400" s="62">
        <f ca="1">BO196*'SaaS - Cohorts (Logos)'!BO128</f>
        <v>0</v>
      </c>
      <c r="BP400" s="62">
        <f ca="1">BP196*'SaaS - Cohorts (Logos)'!BP128</f>
        <v>0</v>
      </c>
      <c r="BQ400" s="62">
        <f ca="1">BQ196*'SaaS - Cohorts (Logos)'!BQ128</f>
        <v>0</v>
      </c>
      <c r="BR400" s="62">
        <f ca="1">BR196*'SaaS - Cohorts (Logos)'!BR128</f>
        <v>0</v>
      </c>
      <c r="BS400" s="62">
        <f ca="1">BS196*'SaaS - Cohorts (Logos)'!BS128</f>
        <v>0</v>
      </c>
      <c r="BT400" s="62">
        <f ca="1">BT196*'SaaS - Cohorts (Logos)'!BT128</f>
        <v>0</v>
      </c>
      <c r="BU400" s="62">
        <f ca="1">BU196*'SaaS - Cohorts (Logos)'!BU128</f>
        <v>0</v>
      </c>
      <c r="BV400" s="62">
        <f ca="1">BV196*'SaaS - Cohorts (Logos)'!BV128</f>
        <v>0</v>
      </c>
      <c r="BW400" s="62">
        <f ca="1">BW196*'SaaS - Cohorts (Logos)'!BW128</f>
        <v>0</v>
      </c>
      <c r="BX400" s="62">
        <f ca="1">BX196*'SaaS - Cohorts (Logos)'!BX128</f>
        <v>0</v>
      </c>
      <c r="BY400" s="62">
        <f ca="1">BY196*'SaaS - Cohorts (Logos)'!BY128</f>
        <v>0</v>
      </c>
      <c r="BZ400" s="62">
        <f ca="1">BZ196*'SaaS - Cohorts (Logos)'!BZ128</f>
        <v>0</v>
      </c>
      <c r="CA400" s="62">
        <f ca="1">CA196*'SaaS - Cohorts (Logos)'!CA128</f>
        <v>0</v>
      </c>
      <c r="CB400" s="62">
        <f ca="1">CB196*'SaaS - Cohorts (Logos)'!CB128</f>
        <v>0</v>
      </c>
      <c r="CC400" s="62">
        <f ca="1">CC196*'SaaS - Cohorts (Logos)'!CC128</f>
        <v>0</v>
      </c>
      <c r="CD400" s="62">
        <f ca="1">CD196*'SaaS - Cohorts (Logos)'!CD128</f>
        <v>0</v>
      </c>
      <c r="CE400" s="62">
        <f ca="1">CE196*'SaaS - Cohorts (Logos)'!CE128</f>
        <v>0</v>
      </c>
      <c r="CF400" s="62">
        <f ca="1">CF196*'SaaS - Cohorts (Logos)'!CF128</f>
        <v>0</v>
      </c>
      <c r="CG400" s="62">
        <f ca="1">CG196*'SaaS - Cohorts (Logos)'!CG128</f>
        <v>0</v>
      </c>
      <c r="CH400" s="62">
        <f ca="1">CH196*'SaaS - Cohorts (Logos)'!CH128</f>
        <v>0</v>
      </c>
      <c r="CI400" s="62">
        <f ca="1">CI196*'SaaS - Cohorts (Logos)'!CI128</f>
        <v>0</v>
      </c>
      <c r="CJ400" s="62">
        <f ca="1">CJ196*'SaaS - Cohorts (Logos)'!CJ128</f>
        <v>0</v>
      </c>
      <c r="CK400" s="62">
        <f ca="1">CK196*'SaaS - Cohorts (Logos)'!CK128</f>
        <v>0</v>
      </c>
      <c r="CL400" s="62">
        <f ca="1">CL196*'SaaS - Cohorts (Logos)'!CL128</f>
        <v>0</v>
      </c>
      <c r="CM400" s="62">
        <f ca="1">CM196*'SaaS - Cohorts (Logos)'!CM128</f>
        <v>0</v>
      </c>
      <c r="CN400" s="62">
        <f ca="1">CN196*'SaaS - Cohorts (Logos)'!CN128</f>
        <v>0</v>
      </c>
      <c r="CO400" s="62">
        <f ca="1">CO196*'SaaS - Cohorts (Logos)'!CO128</f>
        <v>0</v>
      </c>
      <c r="CP400" s="62">
        <f ca="1">CP196*'SaaS - Cohorts (Logos)'!CP128</f>
        <v>0</v>
      </c>
      <c r="CQ400" s="62">
        <f ca="1">CQ196*'SaaS - Cohorts (Logos)'!CQ128</f>
        <v>0</v>
      </c>
      <c r="CR400" s="62">
        <f ca="1">CR196*'SaaS - Cohorts (Logos)'!CR128</f>
        <v>0</v>
      </c>
      <c r="CS400" s="62">
        <f ca="1">CS196*'SaaS - Cohorts (Logos)'!CS128</f>
        <v>0</v>
      </c>
      <c r="CT400" s="62">
        <f ca="1">CT196*'SaaS - Cohorts (Logos)'!CT128</f>
        <v>0</v>
      </c>
      <c r="CU400" s="62">
        <f ca="1">CU196*'SaaS - Cohorts (Logos)'!CU128</f>
        <v>0</v>
      </c>
      <c r="CV400" s="62">
        <f ca="1">CV196*'SaaS - Cohorts (Logos)'!CV128</f>
        <v>0</v>
      </c>
      <c r="CW400" s="62">
        <f ca="1">CW196*'SaaS - Cohorts (Logos)'!CW128</f>
        <v>0</v>
      </c>
      <c r="CX400" s="62">
        <f ca="1">CX196*'SaaS - Cohorts (Logos)'!CX128</f>
        <v>0</v>
      </c>
      <c r="CY400" s="62">
        <f ca="1">CY196*'SaaS - Cohorts (Logos)'!CY128</f>
        <v>0</v>
      </c>
      <c r="CZ400" s="62">
        <f ca="1">CZ196*'SaaS - Cohorts (Logos)'!CZ128</f>
        <v>0</v>
      </c>
      <c r="DA400" s="62">
        <f ca="1">DA196*'SaaS - Cohorts (Logos)'!DA128</f>
        <v>0</v>
      </c>
      <c r="DB400" s="62">
        <f ca="1">DB196*'SaaS - Cohorts (Logos)'!DB128</f>
        <v>0</v>
      </c>
      <c r="DC400" s="62">
        <f ca="1">DC196*'SaaS - Cohorts (Logos)'!DC128</f>
        <v>0</v>
      </c>
      <c r="DD400" s="62">
        <f ca="1">DD196*'SaaS - Cohorts (Logos)'!DD128</f>
        <v>0</v>
      </c>
      <c r="DE400" s="62">
        <f ca="1">DE196*'SaaS - Cohorts (Logos)'!DE128</f>
        <v>0</v>
      </c>
      <c r="DF400" s="62">
        <f ca="1">DF196*'SaaS - Cohorts (Logos)'!DF128</f>
        <v>0</v>
      </c>
      <c r="DG400" s="62">
        <f ca="1">DG196*'SaaS - Cohorts (Logos)'!DG128</f>
        <v>0</v>
      </c>
      <c r="DH400" s="62">
        <f ca="1">DH196*'SaaS - Cohorts (Logos)'!DH128</f>
        <v>0</v>
      </c>
      <c r="DI400" s="62">
        <f ca="1">DI196*'SaaS - Cohorts (Logos)'!DI128</f>
        <v>0</v>
      </c>
      <c r="DJ400" s="62">
        <f ca="1">DJ196*'SaaS - Cohorts (Logos)'!DJ128</f>
        <v>0</v>
      </c>
      <c r="DK400" s="62">
        <f ca="1">DK196*'SaaS - Cohorts (Logos)'!DK128</f>
        <v>0</v>
      </c>
      <c r="DL400" s="62">
        <f ca="1">DL196*'SaaS - Cohorts (Logos)'!DL128</f>
        <v>0</v>
      </c>
      <c r="DM400" s="62">
        <f ca="1">DM196*'SaaS - Cohorts (Logos)'!DM128</f>
        <v>0</v>
      </c>
      <c r="DN400" s="62">
        <f ca="1">DN196*'SaaS - Cohorts (Logos)'!DN128</f>
        <v>0</v>
      </c>
      <c r="DO400" s="62">
        <f ca="1">DO196*'SaaS - Cohorts (Logos)'!DO128</f>
        <v>0</v>
      </c>
      <c r="DP400" s="62">
        <f ca="1">DP196*'SaaS - Cohorts (Logos)'!DP128</f>
        <v>0</v>
      </c>
      <c r="DQ400" s="62">
        <f ca="1">DQ196*'SaaS - Cohorts (Logos)'!DQ128</f>
        <v>0</v>
      </c>
      <c r="DR400" s="62">
        <f ca="1">DR196*'SaaS - Cohorts (Logos)'!DR128</f>
        <v>0</v>
      </c>
    </row>
    <row r="401" spans="2:122" ht="15.75" customHeight="1">
      <c r="B401" s="195">
        <v>44682</v>
      </c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62">
        <f ca="1">BK197*'SaaS - Cohorts (Logos)'!BK129</f>
        <v>0</v>
      </c>
      <c r="BL401" s="62">
        <f ca="1">BL197*'SaaS - Cohorts (Logos)'!BL129</f>
        <v>0</v>
      </c>
      <c r="BM401" s="62">
        <f ca="1">BM197*'SaaS - Cohorts (Logos)'!BM129</f>
        <v>0</v>
      </c>
      <c r="BN401" s="62">
        <f ca="1">BN197*'SaaS - Cohorts (Logos)'!BN129</f>
        <v>0</v>
      </c>
      <c r="BO401" s="62">
        <f ca="1">BO197*'SaaS - Cohorts (Logos)'!BO129</f>
        <v>0</v>
      </c>
      <c r="BP401" s="62">
        <f ca="1">BP197*'SaaS - Cohorts (Logos)'!BP129</f>
        <v>0</v>
      </c>
      <c r="BQ401" s="62">
        <f ca="1">BQ197*'SaaS - Cohorts (Logos)'!BQ129</f>
        <v>0</v>
      </c>
      <c r="BR401" s="62">
        <f ca="1">BR197*'SaaS - Cohorts (Logos)'!BR129</f>
        <v>0</v>
      </c>
      <c r="BS401" s="62">
        <f ca="1">BS197*'SaaS - Cohorts (Logos)'!BS129</f>
        <v>0</v>
      </c>
      <c r="BT401" s="62">
        <f ca="1">BT197*'SaaS - Cohorts (Logos)'!BT129</f>
        <v>0</v>
      </c>
      <c r="BU401" s="62">
        <f ca="1">BU197*'SaaS - Cohorts (Logos)'!BU129</f>
        <v>0</v>
      </c>
      <c r="BV401" s="62">
        <f ca="1">BV197*'SaaS - Cohorts (Logos)'!BV129</f>
        <v>0</v>
      </c>
      <c r="BW401" s="62">
        <f ca="1">BW197*'SaaS - Cohorts (Logos)'!BW129</f>
        <v>0</v>
      </c>
      <c r="BX401" s="62">
        <f ca="1">BX197*'SaaS - Cohorts (Logos)'!BX129</f>
        <v>0</v>
      </c>
      <c r="BY401" s="62">
        <f ca="1">BY197*'SaaS - Cohorts (Logos)'!BY129</f>
        <v>0</v>
      </c>
      <c r="BZ401" s="62">
        <f ca="1">BZ197*'SaaS - Cohorts (Logos)'!BZ129</f>
        <v>0</v>
      </c>
      <c r="CA401" s="62">
        <f ca="1">CA197*'SaaS - Cohorts (Logos)'!CA129</f>
        <v>0</v>
      </c>
      <c r="CB401" s="62">
        <f ca="1">CB197*'SaaS - Cohorts (Logos)'!CB129</f>
        <v>0</v>
      </c>
      <c r="CC401" s="62">
        <f ca="1">CC197*'SaaS - Cohorts (Logos)'!CC129</f>
        <v>0</v>
      </c>
      <c r="CD401" s="62">
        <f ca="1">CD197*'SaaS - Cohorts (Logos)'!CD129</f>
        <v>0</v>
      </c>
      <c r="CE401" s="62">
        <f ca="1">CE197*'SaaS - Cohorts (Logos)'!CE129</f>
        <v>0</v>
      </c>
      <c r="CF401" s="62">
        <f ca="1">CF197*'SaaS - Cohorts (Logos)'!CF129</f>
        <v>0</v>
      </c>
      <c r="CG401" s="62">
        <f ca="1">CG197*'SaaS - Cohorts (Logos)'!CG129</f>
        <v>0</v>
      </c>
      <c r="CH401" s="62">
        <f ca="1">CH197*'SaaS - Cohorts (Logos)'!CH129</f>
        <v>0</v>
      </c>
      <c r="CI401" s="62">
        <f ca="1">CI197*'SaaS - Cohorts (Logos)'!CI129</f>
        <v>0</v>
      </c>
      <c r="CJ401" s="62">
        <f ca="1">CJ197*'SaaS - Cohorts (Logos)'!CJ129</f>
        <v>0</v>
      </c>
      <c r="CK401" s="62">
        <f ca="1">CK197*'SaaS - Cohorts (Logos)'!CK129</f>
        <v>0</v>
      </c>
      <c r="CL401" s="62">
        <f ca="1">CL197*'SaaS - Cohorts (Logos)'!CL129</f>
        <v>0</v>
      </c>
      <c r="CM401" s="62">
        <f ca="1">CM197*'SaaS - Cohorts (Logos)'!CM129</f>
        <v>0</v>
      </c>
      <c r="CN401" s="62">
        <f ca="1">CN197*'SaaS - Cohorts (Logos)'!CN129</f>
        <v>0</v>
      </c>
      <c r="CO401" s="62">
        <f ca="1">CO197*'SaaS - Cohorts (Logos)'!CO129</f>
        <v>0</v>
      </c>
      <c r="CP401" s="62">
        <f ca="1">CP197*'SaaS - Cohorts (Logos)'!CP129</f>
        <v>0</v>
      </c>
      <c r="CQ401" s="62">
        <f ca="1">CQ197*'SaaS - Cohorts (Logos)'!CQ129</f>
        <v>0</v>
      </c>
      <c r="CR401" s="62">
        <f ca="1">CR197*'SaaS - Cohorts (Logos)'!CR129</f>
        <v>0</v>
      </c>
      <c r="CS401" s="62">
        <f ca="1">CS197*'SaaS - Cohorts (Logos)'!CS129</f>
        <v>0</v>
      </c>
      <c r="CT401" s="62">
        <f ca="1">CT197*'SaaS - Cohorts (Logos)'!CT129</f>
        <v>0</v>
      </c>
      <c r="CU401" s="62">
        <f ca="1">CU197*'SaaS - Cohorts (Logos)'!CU129</f>
        <v>0</v>
      </c>
      <c r="CV401" s="62">
        <f ca="1">CV197*'SaaS - Cohorts (Logos)'!CV129</f>
        <v>0</v>
      </c>
      <c r="CW401" s="62">
        <f ca="1">CW197*'SaaS - Cohorts (Logos)'!CW129</f>
        <v>0</v>
      </c>
      <c r="CX401" s="62">
        <f ca="1">CX197*'SaaS - Cohorts (Logos)'!CX129</f>
        <v>0</v>
      </c>
      <c r="CY401" s="62">
        <f ca="1">CY197*'SaaS - Cohorts (Logos)'!CY129</f>
        <v>0</v>
      </c>
      <c r="CZ401" s="62">
        <f ca="1">CZ197*'SaaS - Cohorts (Logos)'!CZ129</f>
        <v>0</v>
      </c>
      <c r="DA401" s="62">
        <f ca="1">DA197*'SaaS - Cohorts (Logos)'!DA129</f>
        <v>0</v>
      </c>
      <c r="DB401" s="62">
        <f ca="1">DB197*'SaaS - Cohorts (Logos)'!DB129</f>
        <v>0</v>
      </c>
      <c r="DC401" s="62">
        <f ca="1">DC197*'SaaS - Cohorts (Logos)'!DC129</f>
        <v>0</v>
      </c>
      <c r="DD401" s="62">
        <f ca="1">DD197*'SaaS - Cohorts (Logos)'!DD129</f>
        <v>0</v>
      </c>
      <c r="DE401" s="62">
        <f ca="1">DE197*'SaaS - Cohorts (Logos)'!DE129</f>
        <v>0</v>
      </c>
      <c r="DF401" s="62">
        <f ca="1">DF197*'SaaS - Cohorts (Logos)'!DF129</f>
        <v>0</v>
      </c>
      <c r="DG401" s="62">
        <f ca="1">DG197*'SaaS - Cohorts (Logos)'!DG129</f>
        <v>0</v>
      </c>
      <c r="DH401" s="62">
        <f ca="1">DH197*'SaaS - Cohorts (Logos)'!DH129</f>
        <v>0</v>
      </c>
      <c r="DI401" s="62">
        <f ca="1">DI197*'SaaS - Cohorts (Logos)'!DI129</f>
        <v>0</v>
      </c>
      <c r="DJ401" s="62">
        <f ca="1">DJ197*'SaaS - Cohorts (Logos)'!DJ129</f>
        <v>0</v>
      </c>
      <c r="DK401" s="62">
        <f ca="1">DK197*'SaaS - Cohorts (Logos)'!DK129</f>
        <v>0</v>
      </c>
      <c r="DL401" s="62">
        <f ca="1">DL197*'SaaS - Cohorts (Logos)'!DL129</f>
        <v>0</v>
      </c>
      <c r="DM401" s="62">
        <f ca="1">DM197*'SaaS - Cohorts (Logos)'!DM129</f>
        <v>0</v>
      </c>
      <c r="DN401" s="62">
        <f ca="1">DN197*'SaaS - Cohorts (Logos)'!DN129</f>
        <v>0</v>
      </c>
      <c r="DO401" s="62">
        <f ca="1">DO197*'SaaS - Cohorts (Logos)'!DO129</f>
        <v>0</v>
      </c>
      <c r="DP401" s="62">
        <f ca="1">DP197*'SaaS - Cohorts (Logos)'!DP129</f>
        <v>0</v>
      </c>
      <c r="DQ401" s="62">
        <f ca="1">DQ197*'SaaS - Cohorts (Logos)'!DQ129</f>
        <v>0</v>
      </c>
      <c r="DR401" s="62">
        <f ca="1">DR197*'SaaS - Cohorts (Logos)'!DR129</f>
        <v>0</v>
      </c>
    </row>
    <row r="402" spans="2:122" ht="15.75" customHeight="1">
      <c r="B402" s="195">
        <v>44713</v>
      </c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62">
        <f ca="1">BK198*'SaaS - Cohorts (Logos)'!BK130</f>
        <v>0</v>
      </c>
      <c r="BL402" s="62">
        <f ca="1">BL198*'SaaS - Cohorts (Logos)'!BL130</f>
        <v>0</v>
      </c>
      <c r="BM402" s="62">
        <f ca="1">BM198*'SaaS - Cohorts (Logos)'!BM130</f>
        <v>0</v>
      </c>
      <c r="BN402" s="62">
        <f ca="1">BN198*'SaaS - Cohorts (Logos)'!BN130</f>
        <v>0</v>
      </c>
      <c r="BO402" s="62">
        <f ca="1">BO198*'SaaS - Cohorts (Logos)'!BO130</f>
        <v>0</v>
      </c>
      <c r="BP402" s="62">
        <f ca="1">BP198*'SaaS - Cohorts (Logos)'!BP130</f>
        <v>0</v>
      </c>
      <c r="BQ402" s="62">
        <f ca="1">BQ198*'SaaS - Cohorts (Logos)'!BQ130</f>
        <v>0</v>
      </c>
      <c r="BR402" s="62">
        <f ca="1">BR198*'SaaS - Cohorts (Logos)'!BR130</f>
        <v>0</v>
      </c>
      <c r="BS402" s="62">
        <f ca="1">BS198*'SaaS - Cohorts (Logos)'!BS130</f>
        <v>0</v>
      </c>
      <c r="BT402" s="62">
        <f ca="1">BT198*'SaaS - Cohorts (Logos)'!BT130</f>
        <v>0</v>
      </c>
      <c r="BU402" s="62">
        <f ca="1">BU198*'SaaS - Cohorts (Logos)'!BU130</f>
        <v>0</v>
      </c>
      <c r="BV402" s="62">
        <f ca="1">BV198*'SaaS - Cohorts (Logos)'!BV130</f>
        <v>0</v>
      </c>
      <c r="BW402" s="62">
        <f ca="1">BW198*'SaaS - Cohorts (Logos)'!BW130</f>
        <v>0</v>
      </c>
      <c r="BX402" s="62">
        <f ca="1">BX198*'SaaS - Cohorts (Logos)'!BX130</f>
        <v>0</v>
      </c>
      <c r="BY402" s="62">
        <f ca="1">BY198*'SaaS - Cohorts (Logos)'!BY130</f>
        <v>0</v>
      </c>
      <c r="BZ402" s="62">
        <f ca="1">BZ198*'SaaS - Cohorts (Logos)'!BZ130</f>
        <v>0</v>
      </c>
      <c r="CA402" s="62">
        <f ca="1">CA198*'SaaS - Cohorts (Logos)'!CA130</f>
        <v>0</v>
      </c>
      <c r="CB402" s="62">
        <f ca="1">CB198*'SaaS - Cohorts (Logos)'!CB130</f>
        <v>0</v>
      </c>
      <c r="CC402" s="62">
        <f ca="1">CC198*'SaaS - Cohorts (Logos)'!CC130</f>
        <v>0</v>
      </c>
      <c r="CD402" s="62">
        <f ca="1">CD198*'SaaS - Cohorts (Logos)'!CD130</f>
        <v>0</v>
      </c>
      <c r="CE402" s="62">
        <f ca="1">CE198*'SaaS - Cohorts (Logos)'!CE130</f>
        <v>0</v>
      </c>
      <c r="CF402" s="62">
        <f ca="1">CF198*'SaaS - Cohorts (Logos)'!CF130</f>
        <v>0</v>
      </c>
      <c r="CG402" s="62">
        <f ca="1">CG198*'SaaS - Cohorts (Logos)'!CG130</f>
        <v>0</v>
      </c>
      <c r="CH402" s="62">
        <f ca="1">CH198*'SaaS - Cohorts (Logos)'!CH130</f>
        <v>0</v>
      </c>
      <c r="CI402" s="62">
        <f ca="1">CI198*'SaaS - Cohorts (Logos)'!CI130</f>
        <v>0</v>
      </c>
      <c r="CJ402" s="62">
        <f ca="1">CJ198*'SaaS - Cohorts (Logos)'!CJ130</f>
        <v>0</v>
      </c>
      <c r="CK402" s="62">
        <f ca="1">CK198*'SaaS - Cohorts (Logos)'!CK130</f>
        <v>0</v>
      </c>
      <c r="CL402" s="62">
        <f ca="1">CL198*'SaaS - Cohorts (Logos)'!CL130</f>
        <v>0</v>
      </c>
      <c r="CM402" s="62">
        <f ca="1">CM198*'SaaS - Cohorts (Logos)'!CM130</f>
        <v>0</v>
      </c>
      <c r="CN402" s="62">
        <f ca="1">CN198*'SaaS - Cohorts (Logos)'!CN130</f>
        <v>0</v>
      </c>
      <c r="CO402" s="62">
        <f ca="1">CO198*'SaaS - Cohorts (Logos)'!CO130</f>
        <v>0</v>
      </c>
      <c r="CP402" s="62">
        <f ca="1">CP198*'SaaS - Cohorts (Logos)'!CP130</f>
        <v>0</v>
      </c>
      <c r="CQ402" s="62">
        <f ca="1">CQ198*'SaaS - Cohorts (Logos)'!CQ130</f>
        <v>0</v>
      </c>
      <c r="CR402" s="62">
        <f ca="1">CR198*'SaaS - Cohorts (Logos)'!CR130</f>
        <v>0</v>
      </c>
      <c r="CS402" s="62">
        <f ca="1">CS198*'SaaS - Cohorts (Logos)'!CS130</f>
        <v>0</v>
      </c>
      <c r="CT402" s="62">
        <f ca="1">CT198*'SaaS - Cohorts (Logos)'!CT130</f>
        <v>0</v>
      </c>
      <c r="CU402" s="62">
        <f ca="1">CU198*'SaaS - Cohorts (Logos)'!CU130</f>
        <v>0</v>
      </c>
      <c r="CV402" s="62">
        <f ca="1">CV198*'SaaS - Cohorts (Logos)'!CV130</f>
        <v>0</v>
      </c>
      <c r="CW402" s="62">
        <f ca="1">CW198*'SaaS - Cohorts (Logos)'!CW130</f>
        <v>0</v>
      </c>
      <c r="CX402" s="62">
        <f ca="1">CX198*'SaaS - Cohorts (Logos)'!CX130</f>
        <v>0</v>
      </c>
      <c r="CY402" s="62">
        <f ca="1">CY198*'SaaS - Cohorts (Logos)'!CY130</f>
        <v>0</v>
      </c>
      <c r="CZ402" s="62">
        <f ca="1">CZ198*'SaaS - Cohorts (Logos)'!CZ130</f>
        <v>0</v>
      </c>
      <c r="DA402" s="62">
        <f ca="1">DA198*'SaaS - Cohorts (Logos)'!DA130</f>
        <v>0</v>
      </c>
      <c r="DB402" s="62">
        <f ca="1">DB198*'SaaS - Cohorts (Logos)'!DB130</f>
        <v>0</v>
      </c>
      <c r="DC402" s="62">
        <f ca="1">DC198*'SaaS - Cohorts (Logos)'!DC130</f>
        <v>0</v>
      </c>
      <c r="DD402" s="62">
        <f ca="1">DD198*'SaaS - Cohorts (Logos)'!DD130</f>
        <v>0</v>
      </c>
      <c r="DE402" s="62">
        <f ca="1">DE198*'SaaS - Cohorts (Logos)'!DE130</f>
        <v>0</v>
      </c>
      <c r="DF402" s="62">
        <f ca="1">DF198*'SaaS - Cohorts (Logos)'!DF130</f>
        <v>0</v>
      </c>
      <c r="DG402" s="62">
        <f ca="1">DG198*'SaaS - Cohorts (Logos)'!DG130</f>
        <v>0</v>
      </c>
      <c r="DH402" s="62">
        <f ca="1">DH198*'SaaS - Cohorts (Logos)'!DH130</f>
        <v>0</v>
      </c>
      <c r="DI402" s="62">
        <f ca="1">DI198*'SaaS - Cohorts (Logos)'!DI130</f>
        <v>0</v>
      </c>
      <c r="DJ402" s="62">
        <f ca="1">DJ198*'SaaS - Cohorts (Logos)'!DJ130</f>
        <v>0</v>
      </c>
      <c r="DK402" s="62">
        <f ca="1">DK198*'SaaS - Cohorts (Logos)'!DK130</f>
        <v>0</v>
      </c>
      <c r="DL402" s="62">
        <f ca="1">DL198*'SaaS - Cohorts (Logos)'!DL130</f>
        <v>0</v>
      </c>
      <c r="DM402" s="62">
        <f ca="1">DM198*'SaaS - Cohorts (Logos)'!DM130</f>
        <v>0</v>
      </c>
      <c r="DN402" s="62">
        <f ca="1">DN198*'SaaS - Cohorts (Logos)'!DN130</f>
        <v>0</v>
      </c>
      <c r="DO402" s="62">
        <f ca="1">DO198*'SaaS - Cohorts (Logos)'!DO130</f>
        <v>0</v>
      </c>
      <c r="DP402" s="62">
        <f ca="1">DP198*'SaaS - Cohorts (Logos)'!DP130</f>
        <v>0</v>
      </c>
      <c r="DQ402" s="62">
        <f ca="1">DQ198*'SaaS - Cohorts (Logos)'!DQ130</f>
        <v>0</v>
      </c>
      <c r="DR402" s="62">
        <f ca="1">DR198*'SaaS - Cohorts (Logos)'!DR130</f>
        <v>0</v>
      </c>
    </row>
    <row r="403" spans="2:122" ht="15.75" customHeight="1">
      <c r="B403" s="195">
        <v>44743</v>
      </c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62">
        <f ca="1">BK199*'SaaS - Cohorts (Logos)'!BK131</f>
        <v>0</v>
      </c>
      <c r="BL403" s="62">
        <f ca="1">BL199*'SaaS - Cohorts (Logos)'!BL131</f>
        <v>0</v>
      </c>
      <c r="BM403" s="62">
        <f ca="1">BM199*'SaaS - Cohorts (Logos)'!BM131</f>
        <v>0</v>
      </c>
      <c r="BN403" s="62">
        <f ca="1">BN199*'SaaS - Cohorts (Logos)'!BN131</f>
        <v>0</v>
      </c>
      <c r="BO403" s="62">
        <f ca="1">BO199*'SaaS - Cohorts (Logos)'!BO131</f>
        <v>0</v>
      </c>
      <c r="BP403" s="62">
        <f ca="1">BP199*'SaaS - Cohorts (Logos)'!BP131</f>
        <v>0</v>
      </c>
      <c r="BQ403" s="62">
        <f ca="1">BQ199*'SaaS - Cohorts (Logos)'!BQ131</f>
        <v>0</v>
      </c>
      <c r="BR403" s="62">
        <f ca="1">BR199*'SaaS - Cohorts (Logos)'!BR131</f>
        <v>0</v>
      </c>
      <c r="BS403" s="62">
        <f ca="1">BS199*'SaaS - Cohorts (Logos)'!BS131</f>
        <v>0</v>
      </c>
      <c r="BT403" s="62">
        <f ca="1">BT199*'SaaS - Cohorts (Logos)'!BT131</f>
        <v>0</v>
      </c>
      <c r="BU403" s="62">
        <f ca="1">BU199*'SaaS - Cohorts (Logos)'!BU131</f>
        <v>0</v>
      </c>
      <c r="BV403" s="62">
        <f ca="1">BV199*'SaaS - Cohorts (Logos)'!BV131</f>
        <v>0</v>
      </c>
      <c r="BW403" s="62">
        <f ca="1">BW199*'SaaS - Cohorts (Logos)'!BW131</f>
        <v>0</v>
      </c>
      <c r="BX403" s="62">
        <f ca="1">BX199*'SaaS - Cohorts (Logos)'!BX131</f>
        <v>0</v>
      </c>
      <c r="BY403" s="62">
        <f ca="1">BY199*'SaaS - Cohorts (Logos)'!BY131</f>
        <v>0</v>
      </c>
      <c r="BZ403" s="62">
        <f ca="1">BZ199*'SaaS - Cohorts (Logos)'!BZ131</f>
        <v>0</v>
      </c>
      <c r="CA403" s="62">
        <f ca="1">CA199*'SaaS - Cohorts (Logos)'!CA131</f>
        <v>0</v>
      </c>
      <c r="CB403" s="62">
        <f ca="1">CB199*'SaaS - Cohorts (Logos)'!CB131</f>
        <v>0</v>
      </c>
      <c r="CC403" s="62">
        <f ca="1">CC199*'SaaS - Cohorts (Logos)'!CC131</f>
        <v>0</v>
      </c>
      <c r="CD403" s="62">
        <f ca="1">CD199*'SaaS - Cohorts (Logos)'!CD131</f>
        <v>0</v>
      </c>
      <c r="CE403" s="62">
        <f ca="1">CE199*'SaaS - Cohorts (Logos)'!CE131</f>
        <v>0</v>
      </c>
      <c r="CF403" s="62">
        <f ca="1">CF199*'SaaS - Cohorts (Logos)'!CF131</f>
        <v>0</v>
      </c>
      <c r="CG403" s="62">
        <f ca="1">CG199*'SaaS - Cohorts (Logos)'!CG131</f>
        <v>0</v>
      </c>
      <c r="CH403" s="62">
        <f ca="1">CH199*'SaaS - Cohorts (Logos)'!CH131</f>
        <v>0</v>
      </c>
      <c r="CI403" s="62">
        <f ca="1">CI199*'SaaS - Cohorts (Logos)'!CI131</f>
        <v>0</v>
      </c>
      <c r="CJ403" s="62">
        <f ca="1">CJ199*'SaaS - Cohorts (Logos)'!CJ131</f>
        <v>0</v>
      </c>
      <c r="CK403" s="62">
        <f ca="1">CK199*'SaaS - Cohorts (Logos)'!CK131</f>
        <v>0</v>
      </c>
      <c r="CL403" s="62">
        <f ca="1">CL199*'SaaS - Cohorts (Logos)'!CL131</f>
        <v>0</v>
      </c>
      <c r="CM403" s="62">
        <f ca="1">CM199*'SaaS - Cohorts (Logos)'!CM131</f>
        <v>0</v>
      </c>
      <c r="CN403" s="62">
        <f ca="1">CN199*'SaaS - Cohorts (Logos)'!CN131</f>
        <v>0</v>
      </c>
      <c r="CO403" s="62">
        <f ca="1">CO199*'SaaS - Cohorts (Logos)'!CO131</f>
        <v>0</v>
      </c>
      <c r="CP403" s="62">
        <f ca="1">CP199*'SaaS - Cohorts (Logos)'!CP131</f>
        <v>0</v>
      </c>
      <c r="CQ403" s="62">
        <f ca="1">CQ199*'SaaS - Cohorts (Logos)'!CQ131</f>
        <v>0</v>
      </c>
      <c r="CR403" s="62">
        <f ca="1">CR199*'SaaS - Cohorts (Logos)'!CR131</f>
        <v>0</v>
      </c>
      <c r="CS403" s="62">
        <f ca="1">CS199*'SaaS - Cohorts (Logos)'!CS131</f>
        <v>0</v>
      </c>
      <c r="CT403" s="62">
        <f ca="1">CT199*'SaaS - Cohorts (Logos)'!CT131</f>
        <v>0</v>
      </c>
      <c r="CU403" s="62">
        <f ca="1">CU199*'SaaS - Cohorts (Logos)'!CU131</f>
        <v>0</v>
      </c>
      <c r="CV403" s="62">
        <f ca="1">CV199*'SaaS - Cohorts (Logos)'!CV131</f>
        <v>0</v>
      </c>
      <c r="CW403" s="62">
        <f ca="1">CW199*'SaaS - Cohorts (Logos)'!CW131</f>
        <v>0</v>
      </c>
      <c r="CX403" s="62">
        <f ca="1">CX199*'SaaS - Cohorts (Logos)'!CX131</f>
        <v>0</v>
      </c>
      <c r="CY403" s="62">
        <f ca="1">CY199*'SaaS - Cohorts (Logos)'!CY131</f>
        <v>0</v>
      </c>
      <c r="CZ403" s="62">
        <f ca="1">CZ199*'SaaS - Cohorts (Logos)'!CZ131</f>
        <v>0</v>
      </c>
      <c r="DA403" s="62">
        <f ca="1">DA199*'SaaS - Cohorts (Logos)'!DA131</f>
        <v>0</v>
      </c>
      <c r="DB403" s="62">
        <f ca="1">DB199*'SaaS - Cohorts (Logos)'!DB131</f>
        <v>0</v>
      </c>
      <c r="DC403" s="62">
        <f ca="1">DC199*'SaaS - Cohorts (Logos)'!DC131</f>
        <v>0</v>
      </c>
      <c r="DD403" s="62">
        <f ca="1">DD199*'SaaS - Cohorts (Logos)'!DD131</f>
        <v>0</v>
      </c>
      <c r="DE403" s="62">
        <f ca="1">DE199*'SaaS - Cohorts (Logos)'!DE131</f>
        <v>0</v>
      </c>
      <c r="DF403" s="62">
        <f ca="1">DF199*'SaaS - Cohorts (Logos)'!DF131</f>
        <v>0</v>
      </c>
      <c r="DG403" s="62">
        <f ca="1">DG199*'SaaS - Cohorts (Logos)'!DG131</f>
        <v>0</v>
      </c>
      <c r="DH403" s="62">
        <f ca="1">DH199*'SaaS - Cohorts (Logos)'!DH131</f>
        <v>0</v>
      </c>
      <c r="DI403" s="62">
        <f ca="1">DI199*'SaaS - Cohorts (Logos)'!DI131</f>
        <v>0</v>
      </c>
      <c r="DJ403" s="62">
        <f ca="1">DJ199*'SaaS - Cohorts (Logos)'!DJ131</f>
        <v>0</v>
      </c>
      <c r="DK403" s="62">
        <f ca="1">DK199*'SaaS - Cohorts (Logos)'!DK131</f>
        <v>0</v>
      </c>
      <c r="DL403" s="62">
        <f ca="1">DL199*'SaaS - Cohorts (Logos)'!DL131</f>
        <v>0</v>
      </c>
      <c r="DM403" s="62">
        <f ca="1">DM199*'SaaS - Cohorts (Logos)'!DM131</f>
        <v>0</v>
      </c>
      <c r="DN403" s="62">
        <f ca="1">DN199*'SaaS - Cohorts (Logos)'!DN131</f>
        <v>0</v>
      </c>
      <c r="DO403" s="62">
        <f ca="1">DO199*'SaaS - Cohorts (Logos)'!DO131</f>
        <v>0</v>
      </c>
      <c r="DP403" s="62">
        <f ca="1">DP199*'SaaS - Cohorts (Logos)'!DP131</f>
        <v>0</v>
      </c>
      <c r="DQ403" s="62">
        <f ca="1">DQ199*'SaaS - Cohorts (Logos)'!DQ131</f>
        <v>0</v>
      </c>
      <c r="DR403" s="62">
        <f ca="1">DR199*'SaaS - Cohorts (Logos)'!DR131</f>
        <v>0</v>
      </c>
    </row>
    <row r="404" spans="2:122" ht="15.75" customHeight="1">
      <c r="B404" s="195">
        <v>44774</v>
      </c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62">
        <f ca="1">BK200*'SaaS - Cohorts (Logos)'!BK132</f>
        <v>0</v>
      </c>
      <c r="BL404" s="62">
        <f ca="1">BL200*'SaaS - Cohorts (Logos)'!BL132</f>
        <v>0</v>
      </c>
      <c r="BM404" s="62">
        <f ca="1">BM200*'SaaS - Cohorts (Logos)'!BM132</f>
        <v>0</v>
      </c>
      <c r="BN404" s="62">
        <f ca="1">BN200*'SaaS - Cohorts (Logos)'!BN132</f>
        <v>0</v>
      </c>
      <c r="BO404" s="62">
        <f ca="1">BO200*'SaaS - Cohorts (Logos)'!BO132</f>
        <v>0</v>
      </c>
      <c r="BP404" s="62">
        <f ca="1">BP200*'SaaS - Cohorts (Logos)'!BP132</f>
        <v>0</v>
      </c>
      <c r="BQ404" s="62">
        <f ca="1">BQ200*'SaaS - Cohorts (Logos)'!BQ132</f>
        <v>0</v>
      </c>
      <c r="BR404" s="62">
        <f ca="1">BR200*'SaaS - Cohorts (Logos)'!BR132</f>
        <v>0</v>
      </c>
      <c r="BS404" s="62">
        <f ca="1">BS200*'SaaS - Cohorts (Logos)'!BS132</f>
        <v>0</v>
      </c>
      <c r="BT404" s="62">
        <f ca="1">BT200*'SaaS - Cohorts (Logos)'!BT132</f>
        <v>0</v>
      </c>
      <c r="BU404" s="62">
        <f ca="1">BU200*'SaaS - Cohorts (Logos)'!BU132</f>
        <v>0</v>
      </c>
      <c r="BV404" s="62">
        <f ca="1">BV200*'SaaS - Cohorts (Logos)'!BV132</f>
        <v>0</v>
      </c>
      <c r="BW404" s="62">
        <f ca="1">BW200*'SaaS - Cohorts (Logos)'!BW132</f>
        <v>0</v>
      </c>
      <c r="BX404" s="62">
        <f ca="1">BX200*'SaaS - Cohorts (Logos)'!BX132</f>
        <v>0</v>
      </c>
      <c r="BY404" s="62">
        <f ca="1">BY200*'SaaS - Cohorts (Logos)'!BY132</f>
        <v>0</v>
      </c>
      <c r="BZ404" s="62">
        <f ca="1">BZ200*'SaaS - Cohorts (Logos)'!BZ132</f>
        <v>0</v>
      </c>
      <c r="CA404" s="62">
        <f ca="1">CA200*'SaaS - Cohorts (Logos)'!CA132</f>
        <v>0</v>
      </c>
      <c r="CB404" s="62">
        <f ca="1">CB200*'SaaS - Cohorts (Logos)'!CB132</f>
        <v>0</v>
      </c>
      <c r="CC404" s="62">
        <f ca="1">CC200*'SaaS - Cohorts (Logos)'!CC132</f>
        <v>0</v>
      </c>
      <c r="CD404" s="62">
        <f ca="1">CD200*'SaaS - Cohorts (Logos)'!CD132</f>
        <v>0</v>
      </c>
      <c r="CE404" s="62">
        <f ca="1">CE200*'SaaS - Cohorts (Logos)'!CE132</f>
        <v>0</v>
      </c>
      <c r="CF404" s="62">
        <f ca="1">CF200*'SaaS - Cohorts (Logos)'!CF132</f>
        <v>0</v>
      </c>
      <c r="CG404" s="62">
        <f ca="1">CG200*'SaaS - Cohorts (Logos)'!CG132</f>
        <v>0</v>
      </c>
      <c r="CH404" s="62">
        <f ca="1">CH200*'SaaS - Cohorts (Logos)'!CH132</f>
        <v>0</v>
      </c>
      <c r="CI404" s="62">
        <f ca="1">CI200*'SaaS - Cohorts (Logos)'!CI132</f>
        <v>0</v>
      </c>
      <c r="CJ404" s="62">
        <f ca="1">CJ200*'SaaS - Cohorts (Logos)'!CJ132</f>
        <v>0</v>
      </c>
      <c r="CK404" s="62">
        <f ca="1">CK200*'SaaS - Cohorts (Logos)'!CK132</f>
        <v>0</v>
      </c>
      <c r="CL404" s="62">
        <f ca="1">CL200*'SaaS - Cohorts (Logos)'!CL132</f>
        <v>0</v>
      </c>
      <c r="CM404" s="62">
        <f ca="1">CM200*'SaaS - Cohorts (Logos)'!CM132</f>
        <v>0</v>
      </c>
      <c r="CN404" s="62">
        <f ca="1">CN200*'SaaS - Cohorts (Logos)'!CN132</f>
        <v>0</v>
      </c>
      <c r="CO404" s="62">
        <f ca="1">CO200*'SaaS - Cohorts (Logos)'!CO132</f>
        <v>0</v>
      </c>
      <c r="CP404" s="62">
        <f ca="1">CP200*'SaaS - Cohorts (Logos)'!CP132</f>
        <v>0</v>
      </c>
      <c r="CQ404" s="62">
        <f ca="1">CQ200*'SaaS - Cohorts (Logos)'!CQ132</f>
        <v>0</v>
      </c>
      <c r="CR404" s="62">
        <f ca="1">CR200*'SaaS - Cohorts (Logos)'!CR132</f>
        <v>0</v>
      </c>
      <c r="CS404" s="62">
        <f ca="1">CS200*'SaaS - Cohorts (Logos)'!CS132</f>
        <v>0</v>
      </c>
      <c r="CT404" s="62">
        <f ca="1">CT200*'SaaS - Cohorts (Logos)'!CT132</f>
        <v>0</v>
      </c>
      <c r="CU404" s="62">
        <f ca="1">CU200*'SaaS - Cohorts (Logos)'!CU132</f>
        <v>0</v>
      </c>
      <c r="CV404" s="62">
        <f ca="1">CV200*'SaaS - Cohorts (Logos)'!CV132</f>
        <v>0</v>
      </c>
      <c r="CW404" s="62">
        <f ca="1">CW200*'SaaS - Cohorts (Logos)'!CW132</f>
        <v>0</v>
      </c>
      <c r="CX404" s="62">
        <f ca="1">CX200*'SaaS - Cohorts (Logos)'!CX132</f>
        <v>0</v>
      </c>
      <c r="CY404" s="62">
        <f ca="1">CY200*'SaaS - Cohorts (Logos)'!CY132</f>
        <v>0</v>
      </c>
      <c r="CZ404" s="62">
        <f ca="1">CZ200*'SaaS - Cohorts (Logos)'!CZ132</f>
        <v>0</v>
      </c>
      <c r="DA404" s="62">
        <f ca="1">DA200*'SaaS - Cohorts (Logos)'!DA132</f>
        <v>0</v>
      </c>
      <c r="DB404" s="62">
        <f ca="1">DB200*'SaaS - Cohorts (Logos)'!DB132</f>
        <v>0</v>
      </c>
      <c r="DC404" s="62">
        <f ca="1">DC200*'SaaS - Cohorts (Logos)'!DC132</f>
        <v>0</v>
      </c>
      <c r="DD404" s="62">
        <f ca="1">DD200*'SaaS - Cohorts (Logos)'!DD132</f>
        <v>0</v>
      </c>
      <c r="DE404" s="62">
        <f ca="1">DE200*'SaaS - Cohorts (Logos)'!DE132</f>
        <v>0</v>
      </c>
      <c r="DF404" s="62">
        <f ca="1">DF200*'SaaS - Cohorts (Logos)'!DF132</f>
        <v>0</v>
      </c>
      <c r="DG404" s="62">
        <f ca="1">DG200*'SaaS - Cohorts (Logos)'!DG132</f>
        <v>0</v>
      </c>
      <c r="DH404" s="62">
        <f ca="1">DH200*'SaaS - Cohorts (Logos)'!DH132</f>
        <v>0</v>
      </c>
      <c r="DI404" s="62">
        <f ca="1">DI200*'SaaS - Cohorts (Logos)'!DI132</f>
        <v>0</v>
      </c>
      <c r="DJ404" s="62">
        <f ca="1">DJ200*'SaaS - Cohorts (Logos)'!DJ132</f>
        <v>0</v>
      </c>
      <c r="DK404" s="62">
        <f ca="1">DK200*'SaaS - Cohorts (Logos)'!DK132</f>
        <v>0</v>
      </c>
      <c r="DL404" s="62">
        <f ca="1">DL200*'SaaS - Cohorts (Logos)'!DL132</f>
        <v>0</v>
      </c>
      <c r="DM404" s="62">
        <f ca="1">DM200*'SaaS - Cohorts (Logos)'!DM132</f>
        <v>0</v>
      </c>
      <c r="DN404" s="62">
        <f ca="1">DN200*'SaaS - Cohorts (Logos)'!DN132</f>
        <v>0</v>
      </c>
      <c r="DO404" s="62">
        <f ca="1">DO200*'SaaS - Cohorts (Logos)'!DO132</f>
        <v>0</v>
      </c>
      <c r="DP404" s="62">
        <f ca="1">DP200*'SaaS - Cohorts (Logos)'!DP132</f>
        <v>0</v>
      </c>
      <c r="DQ404" s="62">
        <f ca="1">DQ200*'SaaS - Cohorts (Logos)'!DQ132</f>
        <v>0</v>
      </c>
      <c r="DR404" s="62">
        <f ca="1">DR200*'SaaS - Cohorts (Logos)'!DR132</f>
        <v>0</v>
      </c>
    </row>
    <row r="405" spans="2:122" ht="15.75" customHeight="1">
      <c r="B405" s="195">
        <v>44805</v>
      </c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62">
        <f ca="1">BK201*'SaaS - Cohorts (Logos)'!BK133</f>
        <v>0</v>
      </c>
      <c r="BL405" s="62">
        <f ca="1">BL201*'SaaS - Cohorts (Logos)'!BL133</f>
        <v>0</v>
      </c>
      <c r="BM405" s="62">
        <f ca="1">BM201*'SaaS - Cohorts (Logos)'!BM133</f>
        <v>0</v>
      </c>
      <c r="BN405" s="62">
        <f ca="1">BN201*'SaaS - Cohorts (Logos)'!BN133</f>
        <v>0</v>
      </c>
      <c r="BO405" s="62">
        <f ca="1">BO201*'SaaS - Cohorts (Logos)'!BO133</f>
        <v>0</v>
      </c>
      <c r="BP405" s="62">
        <f ca="1">BP201*'SaaS - Cohorts (Logos)'!BP133</f>
        <v>0</v>
      </c>
      <c r="BQ405" s="62">
        <f ca="1">BQ201*'SaaS - Cohorts (Logos)'!BQ133</f>
        <v>0</v>
      </c>
      <c r="BR405" s="62">
        <f ca="1">BR201*'SaaS - Cohorts (Logos)'!BR133</f>
        <v>0</v>
      </c>
      <c r="BS405" s="62">
        <f ca="1">BS201*'SaaS - Cohorts (Logos)'!BS133</f>
        <v>0</v>
      </c>
      <c r="BT405" s="62">
        <f ca="1">BT201*'SaaS - Cohorts (Logos)'!BT133</f>
        <v>0</v>
      </c>
      <c r="BU405" s="62">
        <f ca="1">BU201*'SaaS - Cohorts (Logos)'!BU133</f>
        <v>0</v>
      </c>
      <c r="BV405" s="62">
        <f ca="1">BV201*'SaaS - Cohorts (Logos)'!BV133</f>
        <v>0</v>
      </c>
      <c r="BW405" s="62">
        <f ca="1">BW201*'SaaS - Cohorts (Logos)'!BW133</f>
        <v>0</v>
      </c>
      <c r="BX405" s="62">
        <f ca="1">BX201*'SaaS - Cohorts (Logos)'!BX133</f>
        <v>0</v>
      </c>
      <c r="BY405" s="62">
        <f ca="1">BY201*'SaaS - Cohorts (Logos)'!BY133</f>
        <v>0</v>
      </c>
      <c r="BZ405" s="62">
        <f ca="1">BZ201*'SaaS - Cohorts (Logos)'!BZ133</f>
        <v>0</v>
      </c>
      <c r="CA405" s="62">
        <f ca="1">CA201*'SaaS - Cohorts (Logos)'!CA133</f>
        <v>0</v>
      </c>
      <c r="CB405" s="62">
        <f ca="1">CB201*'SaaS - Cohorts (Logos)'!CB133</f>
        <v>0</v>
      </c>
      <c r="CC405" s="62">
        <f ca="1">CC201*'SaaS - Cohorts (Logos)'!CC133</f>
        <v>0</v>
      </c>
      <c r="CD405" s="62">
        <f ca="1">CD201*'SaaS - Cohorts (Logos)'!CD133</f>
        <v>0</v>
      </c>
      <c r="CE405" s="62">
        <f ca="1">CE201*'SaaS - Cohorts (Logos)'!CE133</f>
        <v>0</v>
      </c>
      <c r="CF405" s="62">
        <f ca="1">CF201*'SaaS - Cohorts (Logos)'!CF133</f>
        <v>0</v>
      </c>
      <c r="CG405" s="62">
        <f ca="1">CG201*'SaaS - Cohorts (Logos)'!CG133</f>
        <v>0</v>
      </c>
      <c r="CH405" s="62">
        <f ca="1">CH201*'SaaS - Cohorts (Logos)'!CH133</f>
        <v>0</v>
      </c>
      <c r="CI405" s="62">
        <f ca="1">CI201*'SaaS - Cohorts (Logos)'!CI133</f>
        <v>0</v>
      </c>
      <c r="CJ405" s="62">
        <f ca="1">CJ201*'SaaS - Cohorts (Logos)'!CJ133</f>
        <v>0</v>
      </c>
      <c r="CK405" s="62">
        <f ca="1">CK201*'SaaS - Cohorts (Logos)'!CK133</f>
        <v>0</v>
      </c>
      <c r="CL405" s="62">
        <f ca="1">CL201*'SaaS - Cohorts (Logos)'!CL133</f>
        <v>0</v>
      </c>
      <c r="CM405" s="62">
        <f ca="1">CM201*'SaaS - Cohorts (Logos)'!CM133</f>
        <v>0</v>
      </c>
      <c r="CN405" s="62">
        <f ca="1">CN201*'SaaS - Cohorts (Logos)'!CN133</f>
        <v>0</v>
      </c>
      <c r="CO405" s="62">
        <f ca="1">CO201*'SaaS - Cohorts (Logos)'!CO133</f>
        <v>0</v>
      </c>
      <c r="CP405" s="62">
        <f ca="1">CP201*'SaaS - Cohorts (Logos)'!CP133</f>
        <v>0</v>
      </c>
      <c r="CQ405" s="62">
        <f ca="1">CQ201*'SaaS - Cohorts (Logos)'!CQ133</f>
        <v>0</v>
      </c>
      <c r="CR405" s="62">
        <f ca="1">CR201*'SaaS - Cohorts (Logos)'!CR133</f>
        <v>0</v>
      </c>
      <c r="CS405" s="62">
        <f ca="1">CS201*'SaaS - Cohorts (Logos)'!CS133</f>
        <v>0</v>
      </c>
      <c r="CT405" s="62">
        <f ca="1">CT201*'SaaS - Cohorts (Logos)'!CT133</f>
        <v>0</v>
      </c>
      <c r="CU405" s="62">
        <f ca="1">CU201*'SaaS - Cohorts (Logos)'!CU133</f>
        <v>0</v>
      </c>
      <c r="CV405" s="62">
        <f ca="1">CV201*'SaaS - Cohorts (Logos)'!CV133</f>
        <v>0</v>
      </c>
      <c r="CW405" s="62">
        <f ca="1">CW201*'SaaS - Cohorts (Logos)'!CW133</f>
        <v>0</v>
      </c>
      <c r="CX405" s="62">
        <f ca="1">CX201*'SaaS - Cohorts (Logos)'!CX133</f>
        <v>0</v>
      </c>
      <c r="CY405" s="62">
        <f ca="1">CY201*'SaaS - Cohorts (Logos)'!CY133</f>
        <v>0</v>
      </c>
      <c r="CZ405" s="62">
        <f ca="1">CZ201*'SaaS - Cohorts (Logos)'!CZ133</f>
        <v>0</v>
      </c>
      <c r="DA405" s="62">
        <f ca="1">DA201*'SaaS - Cohorts (Logos)'!DA133</f>
        <v>0</v>
      </c>
      <c r="DB405" s="62">
        <f ca="1">DB201*'SaaS - Cohorts (Logos)'!DB133</f>
        <v>0</v>
      </c>
      <c r="DC405" s="62">
        <f ca="1">DC201*'SaaS - Cohorts (Logos)'!DC133</f>
        <v>0</v>
      </c>
      <c r="DD405" s="62">
        <f ca="1">DD201*'SaaS - Cohorts (Logos)'!DD133</f>
        <v>0</v>
      </c>
      <c r="DE405" s="62">
        <f ca="1">DE201*'SaaS - Cohorts (Logos)'!DE133</f>
        <v>0</v>
      </c>
      <c r="DF405" s="62">
        <f ca="1">DF201*'SaaS - Cohorts (Logos)'!DF133</f>
        <v>0</v>
      </c>
      <c r="DG405" s="62">
        <f ca="1">DG201*'SaaS - Cohorts (Logos)'!DG133</f>
        <v>0</v>
      </c>
      <c r="DH405" s="62">
        <f ca="1">DH201*'SaaS - Cohorts (Logos)'!DH133</f>
        <v>0</v>
      </c>
      <c r="DI405" s="62">
        <f ca="1">DI201*'SaaS - Cohorts (Logos)'!DI133</f>
        <v>0</v>
      </c>
      <c r="DJ405" s="62">
        <f ca="1">DJ201*'SaaS - Cohorts (Logos)'!DJ133</f>
        <v>0</v>
      </c>
      <c r="DK405" s="62">
        <f ca="1">DK201*'SaaS - Cohorts (Logos)'!DK133</f>
        <v>0</v>
      </c>
      <c r="DL405" s="62">
        <f ca="1">DL201*'SaaS - Cohorts (Logos)'!DL133</f>
        <v>0</v>
      </c>
      <c r="DM405" s="62">
        <f ca="1">DM201*'SaaS - Cohorts (Logos)'!DM133</f>
        <v>0</v>
      </c>
      <c r="DN405" s="62">
        <f ca="1">DN201*'SaaS - Cohorts (Logos)'!DN133</f>
        <v>0</v>
      </c>
      <c r="DO405" s="62">
        <f ca="1">DO201*'SaaS - Cohorts (Logos)'!DO133</f>
        <v>0</v>
      </c>
      <c r="DP405" s="62">
        <f ca="1">DP201*'SaaS - Cohorts (Logos)'!DP133</f>
        <v>0</v>
      </c>
      <c r="DQ405" s="62">
        <f ca="1">DQ201*'SaaS - Cohorts (Logos)'!DQ133</f>
        <v>0</v>
      </c>
      <c r="DR405" s="62">
        <f ca="1">DR201*'SaaS - Cohorts (Logos)'!DR133</f>
        <v>0</v>
      </c>
    </row>
    <row r="406" spans="2:122" ht="15.75" customHeight="1">
      <c r="B406" s="195">
        <v>44835</v>
      </c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62">
        <f ca="1">BK202*'SaaS - Cohorts (Logos)'!BK134</f>
        <v>0</v>
      </c>
      <c r="BL406" s="62">
        <f ca="1">BL202*'SaaS - Cohorts (Logos)'!BL134</f>
        <v>0</v>
      </c>
      <c r="BM406" s="62">
        <f ca="1">BM202*'SaaS - Cohorts (Logos)'!BM134</f>
        <v>0</v>
      </c>
      <c r="BN406" s="62">
        <f ca="1">BN202*'SaaS - Cohorts (Logos)'!BN134</f>
        <v>0</v>
      </c>
      <c r="BO406" s="62">
        <f ca="1">BO202*'SaaS - Cohorts (Logos)'!BO134</f>
        <v>0</v>
      </c>
      <c r="BP406" s="62">
        <f ca="1">BP202*'SaaS - Cohorts (Logos)'!BP134</f>
        <v>0</v>
      </c>
      <c r="BQ406" s="62">
        <f ca="1">BQ202*'SaaS - Cohorts (Logos)'!BQ134</f>
        <v>0</v>
      </c>
      <c r="BR406" s="62">
        <f ca="1">BR202*'SaaS - Cohorts (Logos)'!BR134</f>
        <v>0</v>
      </c>
      <c r="BS406" s="62">
        <f ca="1">BS202*'SaaS - Cohorts (Logos)'!BS134</f>
        <v>0</v>
      </c>
      <c r="BT406" s="62">
        <f ca="1">BT202*'SaaS - Cohorts (Logos)'!BT134</f>
        <v>0</v>
      </c>
      <c r="BU406" s="62">
        <f ca="1">BU202*'SaaS - Cohorts (Logos)'!BU134</f>
        <v>0</v>
      </c>
      <c r="BV406" s="62">
        <f ca="1">BV202*'SaaS - Cohorts (Logos)'!BV134</f>
        <v>0</v>
      </c>
      <c r="BW406" s="62">
        <f ca="1">BW202*'SaaS - Cohorts (Logos)'!BW134</f>
        <v>0</v>
      </c>
      <c r="BX406" s="62">
        <f ca="1">BX202*'SaaS - Cohorts (Logos)'!BX134</f>
        <v>0</v>
      </c>
      <c r="BY406" s="62">
        <f ca="1">BY202*'SaaS - Cohorts (Logos)'!BY134</f>
        <v>0</v>
      </c>
      <c r="BZ406" s="62">
        <f ca="1">BZ202*'SaaS - Cohorts (Logos)'!BZ134</f>
        <v>0</v>
      </c>
      <c r="CA406" s="62">
        <f ca="1">CA202*'SaaS - Cohorts (Logos)'!CA134</f>
        <v>0</v>
      </c>
      <c r="CB406" s="62">
        <f ca="1">CB202*'SaaS - Cohorts (Logos)'!CB134</f>
        <v>0</v>
      </c>
      <c r="CC406" s="62">
        <f ca="1">CC202*'SaaS - Cohorts (Logos)'!CC134</f>
        <v>0</v>
      </c>
      <c r="CD406" s="62">
        <f ca="1">CD202*'SaaS - Cohorts (Logos)'!CD134</f>
        <v>0</v>
      </c>
      <c r="CE406" s="62">
        <f ca="1">CE202*'SaaS - Cohorts (Logos)'!CE134</f>
        <v>0</v>
      </c>
      <c r="CF406" s="62">
        <f ca="1">CF202*'SaaS - Cohorts (Logos)'!CF134</f>
        <v>0</v>
      </c>
      <c r="CG406" s="62">
        <f ca="1">CG202*'SaaS - Cohorts (Logos)'!CG134</f>
        <v>0</v>
      </c>
      <c r="CH406" s="62">
        <f ca="1">CH202*'SaaS - Cohorts (Logos)'!CH134</f>
        <v>0</v>
      </c>
      <c r="CI406" s="62">
        <f ca="1">CI202*'SaaS - Cohorts (Logos)'!CI134</f>
        <v>0</v>
      </c>
      <c r="CJ406" s="62">
        <f ca="1">CJ202*'SaaS - Cohorts (Logos)'!CJ134</f>
        <v>0</v>
      </c>
      <c r="CK406" s="62">
        <f ca="1">CK202*'SaaS - Cohorts (Logos)'!CK134</f>
        <v>0</v>
      </c>
      <c r="CL406" s="62">
        <f ca="1">CL202*'SaaS - Cohorts (Logos)'!CL134</f>
        <v>0</v>
      </c>
      <c r="CM406" s="62">
        <f ca="1">CM202*'SaaS - Cohorts (Logos)'!CM134</f>
        <v>0</v>
      </c>
      <c r="CN406" s="62">
        <f ca="1">CN202*'SaaS - Cohorts (Logos)'!CN134</f>
        <v>0</v>
      </c>
      <c r="CO406" s="62">
        <f ca="1">CO202*'SaaS - Cohorts (Logos)'!CO134</f>
        <v>0</v>
      </c>
      <c r="CP406" s="62">
        <f ca="1">CP202*'SaaS - Cohorts (Logos)'!CP134</f>
        <v>0</v>
      </c>
      <c r="CQ406" s="62">
        <f ca="1">CQ202*'SaaS - Cohorts (Logos)'!CQ134</f>
        <v>0</v>
      </c>
      <c r="CR406" s="62">
        <f ca="1">CR202*'SaaS - Cohorts (Logos)'!CR134</f>
        <v>0</v>
      </c>
      <c r="CS406" s="62">
        <f ca="1">CS202*'SaaS - Cohorts (Logos)'!CS134</f>
        <v>0</v>
      </c>
      <c r="CT406" s="62">
        <f ca="1">CT202*'SaaS - Cohorts (Logos)'!CT134</f>
        <v>0</v>
      </c>
      <c r="CU406" s="62">
        <f ca="1">CU202*'SaaS - Cohorts (Logos)'!CU134</f>
        <v>0</v>
      </c>
      <c r="CV406" s="62">
        <f ca="1">CV202*'SaaS - Cohorts (Logos)'!CV134</f>
        <v>0</v>
      </c>
      <c r="CW406" s="62">
        <f ca="1">CW202*'SaaS - Cohorts (Logos)'!CW134</f>
        <v>0</v>
      </c>
      <c r="CX406" s="62">
        <f ca="1">CX202*'SaaS - Cohorts (Logos)'!CX134</f>
        <v>0</v>
      </c>
      <c r="CY406" s="62">
        <f ca="1">CY202*'SaaS - Cohorts (Logos)'!CY134</f>
        <v>0</v>
      </c>
      <c r="CZ406" s="62">
        <f ca="1">CZ202*'SaaS - Cohorts (Logos)'!CZ134</f>
        <v>0</v>
      </c>
      <c r="DA406" s="62">
        <f ca="1">DA202*'SaaS - Cohorts (Logos)'!DA134</f>
        <v>0</v>
      </c>
      <c r="DB406" s="62">
        <f ca="1">DB202*'SaaS - Cohorts (Logos)'!DB134</f>
        <v>0</v>
      </c>
      <c r="DC406" s="62">
        <f ca="1">DC202*'SaaS - Cohorts (Logos)'!DC134</f>
        <v>0</v>
      </c>
      <c r="DD406" s="62">
        <f ca="1">DD202*'SaaS - Cohorts (Logos)'!DD134</f>
        <v>0</v>
      </c>
      <c r="DE406" s="62">
        <f ca="1">DE202*'SaaS - Cohorts (Logos)'!DE134</f>
        <v>0</v>
      </c>
      <c r="DF406" s="62">
        <f ca="1">DF202*'SaaS - Cohorts (Logos)'!DF134</f>
        <v>0</v>
      </c>
      <c r="DG406" s="62">
        <f ca="1">DG202*'SaaS - Cohorts (Logos)'!DG134</f>
        <v>0</v>
      </c>
      <c r="DH406" s="62">
        <f ca="1">DH202*'SaaS - Cohorts (Logos)'!DH134</f>
        <v>0</v>
      </c>
      <c r="DI406" s="62">
        <f ca="1">DI202*'SaaS - Cohorts (Logos)'!DI134</f>
        <v>0</v>
      </c>
      <c r="DJ406" s="62">
        <f ca="1">DJ202*'SaaS - Cohorts (Logos)'!DJ134</f>
        <v>0</v>
      </c>
      <c r="DK406" s="62">
        <f ca="1">DK202*'SaaS - Cohorts (Logos)'!DK134</f>
        <v>0</v>
      </c>
      <c r="DL406" s="62">
        <f ca="1">DL202*'SaaS - Cohorts (Logos)'!DL134</f>
        <v>0</v>
      </c>
      <c r="DM406" s="62">
        <f ca="1">DM202*'SaaS - Cohorts (Logos)'!DM134</f>
        <v>0</v>
      </c>
      <c r="DN406" s="62">
        <f ca="1">DN202*'SaaS - Cohorts (Logos)'!DN134</f>
        <v>0</v>
      </c>
      <c r="DO406" s="62">
        <f ca="1">DO202*'SaaS - Cohorts (Logos)'!DO134</f>
        <v>0</v>
      </c>
      <c r="DP406" s="62">
        <f ca="1">DP202*'SaaS - Cohorts (Logos)'!DP134</f>
        <v>0</v>
      </c>
      <c r="DQ406" s="62">
        <f ca="1">DQ202*'SaaS - Cohorts (Logos)'!DQ134</f>
        <v>0</v>
      </c>
      <c r="DR406" s="62">
        <f ca="1">DR202*'SaaS - Cohorts (Logos)'!DR134</f>
        <v>0</v>
      </c>
    </row>
    <row r="407" spans="2:122" ht="15.75" customHeight="1">
      <c r="B407" s="195">
        <v>44866</v>
      </c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62">
        <f ca="1">BK203*'SaaS - Cohorts (Logos)'!BK135</f>
        <v>0</v>
      </c>
      <c r="BL407" s="62">
        <f ca="1">BL203*'SaaS - Cohorts (Logos)'!BL135</f>
        <v>0</v>
      </c>
      <c r="BM407" s="62">
        <f ca="1">BM203*'SaaS - Cohorts (Logos)'!BM135</f>
        <v>0</v>
      </c>
      <c r="BN407" s="62">
        <f ca="1">BN203*'SaaS - Cohorts (Logos)'!BN135</f>
        <v>0</v>
      </c>
      <c r="BO407" s="62">
        <f ca="1">BO203*'SaaS - Cohorts (Logos)'!BO135</f>
        <v>0</v>
      </c>
      <c r="BP407" s="62">
        <f ca="1">BP203*'SaaS - Cohorts (Logos)'!BP135</f>
        <v>0</v>
      </c>
      <c r="BQ407" s="62">
        <f ca="1">BQ203*'SaaS - Cohorts (Logos)'!BQ135</f>
        <v>0</v>
      </c>
      <c r="BR407" s="62">
        <f ca="1">BR203*'SaaS - Cohorts (Logos)'!BR135</f>
        <v>0</v>
      </c>
      <c r="BS407" s="62">
        <f ca="1">BS203*'SaaS - Cohorts (Logos)'!BS135</f>
        <v>0</v>
      </c>
      <c r="BT407" s="62">
        <f ca="1">BT203*'SaaS - Cohorts (Logos)'!BT135</f>
        <v>0</v>
      </c>
      <c r="BU407" s="62">
        <f ca="1">BU203*'SaaS - Cohorts (Logos)'!BU135</f>
        <v>0</v>
      </c>
      <c r="BV407" s="62">
        <f ca="1">BV203*'SaaS - Cohorts (Logos)'!BV135</f>
        <v>0</v>
      </c>
      <c r="BW407" s="62">
        <f ca="1">BW203*'SaaS - Cohorts (Logos)'!BW135</f>
        <v>0</v>
      </c>
      <c r="BX407" s="62">
        <f ca="1">BX203*'SaaS - Cohorts (Logos)'!BX135</f>
        <v>0</v>
      </c>
      <c r="BY407" s="62">
        <f ca="1">BY203*'SaaS - Cohorts (Logos)'!BY135</f>
        <v>0</v>
      </c>
      <c r="BZ407" s="62">
        <f ca="1">BZ203*'SaaS - Cohorts (Logos)'!BZ135</f>
        <v>0</v>
      </c>
      <c r="CA407" s="62">
        <f ca="1">CA203*'SaaS - Cohorts (Logos)'!CA135</f>
        <v>0</v>
      </c>
      <c r="CB407" s="62">
        <f ca="1">CB203*'SaaS - Cohorts (Logos)'!CB135</f>
        <v>0</v>
      </c>
      <c r="CC407" s="62">
        <f ca="1">CC203*'SaaS - Cohorts (Logos)'!CC135</f>
        <v>0</v>
      </c>
      <c r="CD407" s="62">
        <f ca="1">CD203*'SaaS - Cohorts (Logos)'!CD135</f>
        <v>0</v>
      </c>
      <c r="CE407" s="62">
        <f ca="1">CE203*'SaaS - Cohorts (Logos)'!CE135</f>
        <v>0</v>
      </c>
      <c r="CF407" s="62">
        <f ca="1">CF203*'SaaS - Cohorts (Logos)'!CF135</f>
        <v>0</v>
      </c>
      <c r="CG407" s="62">
        <f ca="1">CG203*'SaaS - Cohorts (Logos)'!CG135</f>
        <v>0</v>
      </c>
      <c r="CH407" s="62">
        <f ca="1">CH203*'SaaS - Cohorts (Logos)'!CH135</f>
        <v>0</v>
      </c>
      <c r="CI407" s="62">
        <f ca="1">CI203*'SaaS - Cohorts (Logos)'!CI135</f>
        <v>0</v>
      </c>
      <c r="CJ407" s="62">
        <f ca="1">CJ203*'SaaS - Cohorts (Logos)'!CJ135</f>
        <v>0</v>
      </c>
      <c r="CK407" s="62">
        <f ca="1">CK203*'SaaS - Cohorts (Logos)'!CK135</f>
        <v>0</v>
      </c>
      <c r="CL407" s="62">
        <f ca="1">CL203*'SaaS - Cohorts (Logos)'!CL135</f>
        <v>0</v>
      </c>
      <c r="CM407" s="62">
        <f ca="1">CM203*'SaaS - Cohorts (Logos)'!CM135</f>
        <v>0</v>
      </c>
      <c r="CN407" s="62">
        <f ca="1">CN203*'SaaS - Cohorts (Logos)'!CN135</f>
        <v>0</v>
      </c>
      <c r="CO407" s="62">
        <f ca="1">CO203*'SaaS - Cohorts (Logos)'!CO135</f>
        <v>0</v>
      </c>
      <c r="CP407" s="62">
        <f ca="1">CP203*'SaaS - Cohorts (Logos)'!CP135</f>
        <v>0</v>
      </c>
      <c r="CQ407" s="62">
        <f ca="1">CQ203*'SaaS - Cohorts (Logos)'!CQ135</f>
        <v>0</v>
      </c>
      <c r="CR407" s="62">
        <f ca="1">CR203*'SaaS - Cohorts (Logos)'!CR135</f>
        <v>0</v>
      </c>
      <c r="CS407" s="62">
        <f ca="1">CS203*'SaaS - Cohorts (Logos)'!CS135</f>
        <v>0</v>
      </c>
      <c r="CT407" s="62">
        <f ca="1">CT203*'SaaS - Cohorts (Logos)'!CT135</f>
        <v>0</v>
      </c>
      <c r="CU407" s="62">
        <f ca="1">CU203*'SaaS - Cohorts (Logos)'!CU135</f>
        <v>0</v>
      </c>
      <c r="CV407" s="62">
        <f ca="1">CV203*'SaaS - Cohorts (Logos)'!CV135</f>
        <v>0</v>
      </c>
      <c r="CW407" s="62">
        <f ca="1">CW203*'SaaS - Cohorts (Logos)'!CW135</f>
        <v>0</v>
      </c>
      <c r="CX407" s="62">
        <f ca="1">CX203*'SaaS - Cohorts (Logos)'!CX135</f>
        <v>0</v>
      </c>
      <c r="CY407" s="62">
        <f ca="1">CY203*'SaaS - Cohorts (Logos)'!CY135</f>
        <v>0</v>
      </c>
      <c r="CZ407" s="62">
        <f ca="1">CZ203*'SaaS - Cohorts (Logos)'!CZ135</f>
        <v>0</v>
      </c>
      <c r="DA407" s="62">
        <f ca="1">DA203*'SaaS - Cohorts (Logos)'!DA135</f>
        <v>0</v>
      </c>
      <c r="DB407" s="62">
        <f ca="1">DB203*'SaaS - Cohorts (Logos)'!DB135</f>
        <v>0</v>
      </c>
      <c r="DC407" s="62">
        <f ca="1">DC203*'SaaS - Cohorts (Logos)'!DC135</f>
        <v>0</v>
      </c>
      <c r="DD407" s="62">
        <f ca="1">DD203*'SaaS - Cohorts (Logos)'!DD135</f>
        <v>0</v>
      </c>
      <c r="DE407" s="62">
        <f ca="1">DE203*'SaaS - Cohorts (Logos)'!DE135</f>
        <v>0</v>
      </c>
      <c r="DF407" s="62">
        <f ca="1">DF203*'SaaS - Cohorts (Logos)'!DF135</f>
        <v>0</v>
      </c>
      <c r="DG407" s="62">
        <f ca="1">DG203*'SaaS - Cohorts (Logos)'!DG135</f>
        <v>0</v>
      </c>
      <c r="DH407" s="62">
        <f ca="1">DH203*'SaaS - Cohorts (Logos)'!DH135</f>
        <v>0</v>
      </c>
      <c r="DI407" s="62">
        <f ca="1">DI203*'SaaS - Cohorts (Logos)'!DI135</f>
        <v>0</v>
      </c>
      <c r="DJ407" s="62">
        <f ca="1">DJ203*'SaaS - Cohorts (Logos)'!DJ135</f>
        <v>0</v>
      </c>
      <c r="DK407" s="62">
        <f ca="1">DK203*'SaaS - Cohorts (Logos)'!DK135</f>
        <v>0</v>
      </c>
      <c r="DL407" s="62">
        <f ca="1">DL203*'SaaS - Cohorts (Logos)'!DL135</f>
        <v>0</v>
      </c>
      <c r="DM407" s="62">
        <f ca="1">DM203*'SaaS - Cohorts (Logos)'!DM135</f>
        <v>0</v>
      </c>
      <c r="DN407" s="62">
        <f ca="1">DN203*'SaaS - Cohorts (Logos)'!DN135</f>
        <v>0</v>
      </c>
      <c r="DO407" s="62">
        <f ca="1">DO203*'SaaS - Cohorts (Logos)'!DO135</f>
        <v>0</v>
      </c>
      <c r="DP407" s="62">
        <f ca="1">DP203*'SaaS - Cohorts (Logos)'!DP135</f>
        <v>0</v>
      </c>
      <c r="DQ407" s="62">
        <f ca="1">DQ203*'SaaS - Cohorts (Logos)'!DQ135</f>
        <v>0</v>
      </c>
      <c r="DR407" s="62">
        <f ca="1">DR203*'SaaS - Cohorts (Logos)'!DR135</f>
        <v>0</v>
      </c>
    </row>
    <row r="408" spans="2:122" ht="15.75" customHeight="1">
      <c r="B408" s="195">
        <v>44896</v>
      </c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62">
        <f ca="1">BK204*'SaaS - Cohorts (Logos)'!BK136</f>
        <v>0</v>
      </c>
      <c r="BL408" s="62">
        <f ca="1">BL204*'SaaS - Cohorts (Logos)'!BL136</f>
        <v>0</v>
      </c>
      <c r="BM408" s="62">
        <f ca="1">BM204*'SaaS - Cohorts (Logos)'!BM136</f>
        <v>0</v>
      </c>
      <c r="BN408" s="62">
        <f ca="1">BN204*'SaaS - Cohorts (Logos)'!BN136</f>
        <v>0</v>
      </c>
      <c r="BO408" s="62">
        <f ca="1">BO204*'SaaS - Cohorts (Logos)'!BO136</f>
        <v>0</v>
      </c>
      <c r="BP408" s="62">
        <f ca="1">BP204*'SaaS - Cohorts (Logos)'!BP136</f>
        <v>0</v>
      </c>
      <c r="BQ408" s="62">
        <f ca="1">BQ204*'SaaS - Cohorts (Logos)'!BQ136</f>
        <v>0</v>
      </c>
      <c r="BR408" s="62">
        <f ca="1">BR204*'SaaS - Cohorts (Logos)'!BR136</f>
        <v>0</v>
      </c>
      <c r="BS408" s="62">
        <f ca="1">BS204*'SaaS - Cohorts (Logos)'!BS136</f>
        <v>0</v>
      </c>
      <c r="BT408" s="62">
        <f ca="1">BT204*'SaaS - Cohorts (Logos)'!BT136</f>
        <v>0</v>
      </c>
      <c r="BU408" s="62">
        <f ca="1">BU204*'SaaS - Cohorts (Logos)'!BU136</f>
        <v>0</v>
      </c>
      <c r="BV408" s="62">
        <f ca="1">BV204*'SaaS - Cohorts (Logos)'!BV136</f>
        <v>0</v>
      </c>
      <c r="BW408" s="62">
        <f ca="1">BW204*'SaaS - Cohorts (Logos)'!BW136</f>
        <v>0</v>
      </c>
      <c r="BX408" s="62">
        <f ca="1">BX204*'SaaS - Cohorts (Logos)'!BX136</f>
        <v>0</v>
      </c>
      <c r="BY408" s="62">
        <f ca="1">BY204*'SaaS - Cohorts (Logos)'!BY136</f>
        <v>0</v>
      </c>
      <c r="BZ408" s="62">
        <f ca="1">BZ204*'SaaS - Cohorts (Logos)'!BZ136</f>
        <v>0</v>
      </c>
      <c r="CA408" s="62">
        <f ca="1">CA204*'SaaS - Cohorts (Logos)'!CA136</f>
        <v>0</v>
      </c>
      <c r="CB408" s="62">
        <f ca="1">CB204*'SaaS - Cohorts (Logos)'!CB136</f>
        <v>0</v>
      </c>
      <c r="CC408" s="62">
        <f ca="1">CC204*'SaaS - Cohorts (Logos)'!CC136</f>
        <v>0</v>
      </c>
      <c r="CD408" s="62">
        <f ca="1">CD204*'SaaS - Cohorts (Logos)'!CD136</f>
        <v>0</v>
      </c>
      <c r="CE408" s="62">
        <f ca="1">CE204*'SaaS - Cohorts (Logos)'!CE136</f>
        <v>0</v>
      </c>
      <c r="CF408" s="62">
        <f ca="1">CF204*'SaaS - Cohorts (Logos)'!CF136</f>
        <v>0</v>
      </c>
      <c r="CG408" s="62">
        <f ca="1">CG204*'SaaS - Cohorts (Logos)'!CG136</f>
        <v>0</v>
      </c>
      <c r="CH408" s="62">
        <f ca="1">CH204*'SaaS - Cohorts (Logos)'!CH136</f>
        <v>0</v>
      </c>
      <c r="CI408" s="62">
        <f ca="1">CI204*'SaaS - Cohorts (Logos)'!CI136</f>
        <v>0</v>
      </c>
      <c r="CJ408" s="62">
        <f ca="1">CJ204*'SaaS - Cohorts (Logos)'!CJ136</f>
        <v>0</v>
      </c>
      <c r="CK408" s="62">
        <f ca="1">CK204*'SaaS - Cohorts (Logos)'!CK136</f>
        <v>0</v>
      </c>
      <c r="CL408" s="62">
        <f ca="1">CL204*'SaaS - Cohorts (Logos)'!CL136</f>
        <v>0</v>
      </c>
      <c r="CM408" s="62">
        <f ca="1">CM204*'SaaS - Cohorts (Logos)'!CM136</f>
        <v>0</v>
      </c>
      <c r="CN408" s="62">
        <f ca="1">CN204*'SaaS - Cohorts (Logos)'!CN136</f>
        <v>0</v>
      </c>
      <c r="CO408" s="62">
        <f ca="1">CO204*'SaaS - Cohorts (Logos)'!CO136</f>
        <v>0</v>
      </c>
      <c r="CP408" s="62">
        <f ca="1">CP204*'SaaS - Cohorts (Logos)'!CP136</f>
        <v>0</v>
      </c>
      <c r="CQ408" s="62">
        <f ca="1">CQ204*'SaaS - Cohorts (Logos)'!CQ136</f>
        <v>0</v>
      </c>
      <c r="CR408" s="62">
        <f ca="1">CR204*'SaaS - Cohorts (Logos)'!CR136</f>
        <v>0</v>
      </c>
      <c r="CS408" s="62">
        <f ca="1">CS204*'SaaS - Cohorts (Logos)'!CS136</f>
        <v>0</v>
      </c>
      <c r="CT408" s="62">
        <f ca="1">CT204*'SaaS - Cohorts (Logos)'!CT136</f>
        <v>0</v>
      </c>
      <c r="CU408" s="62">
        <f ca="1">CU204*'SaaS - Cohorts (Logos)'!CU136</f>
        <v>0</v>
      </c>
      <c r="CV408" s="62">
        <f ca="1">CV204*'SaaS - Cohorts (Logos)'!CV136</f>
        <v>0</v>
      </c>
      <c r="CW408" s="62">
        <f ca="1">CW204*'SaaS - Cohorts (Logos)'!CW136</f>
        <v>0</v>
      </c>
      <c r="CX408" s="62">
        <f ca="1">CX204*'SaaS - Cohorts (Logos)'!CX136</f>
        <v>0</v>
      </c>
      <c r="CY408" s="62">
        <f ca="1">CY204*'SaaS - Cohorts (Logos)'!CY136</f>
        <v>0</v>
      </c>
      <c r="CZ408" s="62">
        <f ca="1">CZ204*'SaaS - Cohorts (Logos)'!CZ136</f>
        <v>0</v>
      </c>
      <c r="DA408" s="62">
        <f ca="1">DA204*'SaaS - Cohorts (Logos)'!DA136</f>
        <v>0</v>
      </c>
      <c r="DB408" s="62">
        <f ca="1">DB204*'SaaS - Cohorts (Logos)'!DB136</f>
        <v>0</v>
      </c>
      <c r="DC408" s="62">
        <f ca="1">DC204*'SaaS - Cohorts (Logos)'!DC136</f>
        <v>0</v>
      </c>
      <c r="DD408" s="62">
        <f ca="1">DD204*'SaaS - Cohorts (Logos)'!DD136</f>
        <v>0</v>
      </c>
      <c r="DE408" s="62">
        <f ca="1">DE204*'SaaS - Cohorts (Logos)'!DE136</f>
        <v>0</v>
      </c>
      <c r="DF408" s="62">
        <f ca="1">DF204*'SaaS - Cohorts (Logos)'!DF136</f>
        <v>0</v>
      </c>
      <c r="DG408" s="62">
        <f ca="1">DG204*'SaaS - Cohorts (Logos)'!DG136</f>
        <v>0</v>
      </c>
      <c r="DH408" s="62">
        <f ca="1">DH204*'SaaS - Cohorts (Logos)'!DH136</f>
        <v>0</v>
      </c>
      <c r="DI408" s="62">
        <f ca="1">DI204*'SaaS - Cohorts (Logos)'!DI136</f>
        <v>0</v>
      </c>
      <c r="DJ408" s="62">
        <f ca="1">DJ204*'SaaS - Cohorts (Logos)'!DJ136</f>
        <v>0</v>
      </c>
      <c r="DK408" s="62">
        <f ca="1">DK204*'SaaS - Cohorts (Logos)'!DK136</f>
        <v>0</v>
      </c>
      <c r="DL408" s="62">
        <f ca="1">DL204*'SaaS - Cohorts (Logos)'!DL136</f>
        <v>0</v>
      </c>
      <c r="DM408" s="62">
        <f ca="1">DM204*'SaaS - Cohorts (Logos)'!DM136</f>
        <v>0</v>
      </c>
      <c r="DN408" s="62">
        <f ca="1">DN204*'SaaS - Cohorts (Logos)'!DN136</f>
        <v>0</v>
      </c>
      <c r="DO408" s="62">
        <f ca="1">DO204*'SaaS - Cohorts (Logos)'!DO136</f>
        <v>0</v>
      </c>
      <c r="DP408" s="62">
        <f ca="1">DP204*'SaaS - Cohorts (Logos)'!DP136</f>
        <v>0</v>
      </c>
      <c r="DQ408" s="62">
        <f ca="1">DQ204*'SaaS - Cohorts (Logos)'!DQ136</f>
        <v>0</v>
      </c>
      <c r="DR408" s="62">
        <f ca="1">DR204*'SaaS - Cohorts (Logos)'!DR136</f>
        <v>0</v>
      </c>
    </row>
    <row r="409" spans="2:122" ht="15.75" customHeight="1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</row>
    <row r="410" spans="2:122" ht="15.75" customHeight="1">
      <c r="B410" s="80" t="s">
        <v>275</v>
      </c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  <c r="BG410" s="80"/>
      <c r="BH410" s="80"/>
      <c r="BI410" s="80"/>
      <c r="BJ410" s="80"/>
      <c r="BK410" s="180">
        <f t="shared" ref="BK410:DR410" ca="1" si="185">+BK348
+IFERROR(INDEX(D349:BK408,60-0,1),0)
+IFERROR(INDEX(D349:BK408,60-1,2),0)
+IFERROR(INDEX(D349:BK408,60-2,3),0)
+IFERROR(INDEX(D349:BK408,60-3,4),0)
+IFERROR(INDEX(D349:BK408,60-4,5),0)
+IFERROR(INDEX(D349:BK408,60-5,6),0)
+IFERROR(INDEX(D349:BK408,60-6,7),0)
+IFERROR(INDEX(D349:BK408,60-7,8),0)
+IFERROR(INDEX(D349:BK408,60-8,9),0)
+IFERROR(INDEX(D349:BK408,60-9,10),0)
+IFERROR(INDEX(D349:BK408,60-10,11),0)
+IFERROR(INDEX(D349:BK408,60-11,12),0)
+IFERROR(INDEX(D349:BK408,60-12,13),0)
+IFERROR(INDEX(D349:BK408,60-13,14),0)
+IFERROR(INDEX(D349:BK408,60-14,15),0)
+IFERROR(INDEX(D349:BK408,60-15,16),0)
+IFERROR(INDEX(D349:BK408,60-16,17),0)
+IFERROR(INDEX(D349:BK408,60-17,18),0)
+IFERROR(INDEX(D349:BK408,60-18,19),0)
+IFERROR(INDEX(D349:BK408,60-19,20),0)
+IFERROR(INDEX(D349:BK408,60-20,21),0)
+IFERROR(INDEX(D349:BK408,60-21,22),0)
+IFERROR(INDEX(D349:BK408,60-22,23),0)
+IFERROR(INDEX(D349:BK408,60-23,24),0)
+IFERROR(INDEX(D349:BK408,60-24,25),0)
+IFERROR(INDEX(D349:BK408,60-25,26),0)
+IFERROR(INDEX(D349:BK408,60-26,27),0)
+IFERROR(INDEX(D349:BK408,60-27,28),0)
+IFERROR(INDEX(D349:BK408,60-28,29),0)
+IFERROR(INDEX(D349:BK408,60-29,30),0)
+IFERROR(INDEX(D349:BK408,60-30,31),0)
+IFERROR(INDEX(D349:BK408,60-31,32),0)
+IFERROR(INDEX(D349:BK408,60-32,33),0)
+IFERROR(INDEX(D349:BK408,60-33,34),0)
+IFERROR(INDEX(D349:BK408,60-34,35),0)
+IFERROR(INDEX(D349:BK408,60-35,36),0)
+IFERROR(INDEX(D349:BK408,60-36,37),0)
+IFERROR(INDEX(D349:BK408,60-37,38),0)
+IFERROR(INDEX(D349:BK408,60-38,39),0)
+IFERROR(INDEX(D349:BK408,60-39,40),0)
+IFERROR(INDEX(D349:BK408,60-40,41),0)
+IFERROR(INDEX(D349:BK408,60-41,42),0)
+IFERROR(INDEX(D349:BK408,60-42,43),0)
+IFERROR(INDEX(D349:BK408,60-43,44),0)
+IFERROR(INDEX(D349:BK408,60-44,45),0)
+IFERROR(INDEX(D349:BK408,60-45,46),0)
+IFERROR(INDEX(D349:BK408,60-46,47),0)
+IFERROR(INDEX(D349:BK408,60-47,48),0)
+IFERROR(INDEX(D349:BK408,60-48,49),0)
+IFERROR(INDEX(D349:BK408,60-49,50),0)
+IFERROR(INDEX(D349:BK408,60-50,51),0)
+IFERROR(INDEX(D349:BK408,60-51,52),0)
+IFERROR(INDEX(D349:BK408,60-52,53),0)
+IFERROR(INDEX(D349:BK408,60-53,54),0)
+IFERROR(INDEX(D349:BK408,60-54,55),0)
+IFERROR(INDEX(D349:BK408,60-55,56),0)
+IFERROR(INDEX(D349:BK408,60-56,57),0)
+IFERROR(INDEX(D349:BK408,60-57,58),0)
+IFERROR(INDEX(D349:BK408,60-58,59),0)
+IFERROR(INDEX(D349:BK408,60-59,60),0)</f>
        <v>0</v>
      </c>
      <c r="BL410" s="180">
        <f t="shared" ca="1" si="185"/>
        <v>0</v>
      </c>
      <c r="BM410" s="180">
        <f t="shared" ca="1" si="185"/>
        <v>0</v>
      </c>
      <c r="BN410" s="180">
        <f t="shared" ca="1" si="185"/>
        <v>0</v>
      </c>
      <c r="BO410" s="180">
        <f t="shared" ca="1" si="185"/>
        <v>0</v>
      </c>
      <c r="BP410" s="180">
        <f t="shared" ca="1" si="185"/>
        <v>0</v>
      </c>
      <c r="BQ410" s="180">
        <f t="shared" ca="1" si="185"/>
        <v>0</v>
      </c>
      <c r="BR410" s="180">
        <f t="shared" ca="1" si="185"/>
        <v>0</v>
      </c>
      <c r="BS410" s="180">
        <f t="shared" ca="1" si="185"/>
        <v>0</v>
      </c>
      <c r="BT410" s="180">
        <f t="shared" ca="1" si="185"/>
        <v>0</v>
      </c>
      <c r="BU410" s="180">
        <f t="shared" ca="1" si="185"/>
        <v>0</v>
      </c>
      <c r="BV410" s="180">
        <f t="shared" ca="1" si="185"/>
        <v>0</v>
      </c>
      <c r="BW410" s="180">
        <f t="shared" ca="1" si="185"/>
        <v>0</v>
      </c>
      <c r="BX410" s="180">
        <f t="shared" ca="1" si="185"/>
        <v>0</v>
      </c>
      <c r="BY410" s="180">
        <f t="shared" ca="1" si="185"/>
        <v>0</v>
      </c>
      <c r="BZ410" s="180">
        <f t="shared" ca="1" si="185"/>
        <v>0</v>
      </c>
      <c r="CA410" s="180">
        <f t="shared" ca="1" si="185"/>
        <v>0</v>
      </c>
      <c r="CB410" s="180">
        <f t="shared" ca="1" si="185"/>
        <v>0</v>
      </c>
      <c r="CC410" s="180">
        <f t="shared" ca="1" si="185"/>
        <v>0</v>
      </c>
      <c r="CD410" s="180">
        <f t="shared" ca="1" si="185"/>
        <v>0</v>
      </c>
      <c r="CE410" s="180">
        <f t="shared" ca="1" si="185"/>
        <v>0</v>
      </c>
      <c r="CF410" s="180">
        <f t="shared" ca="1" si="185"/>
        <v>0</v>
      </c>
      <c r="CG410" s="180">
        <f t="shared" ca="1" si="185"/>
        <v>0</v>
      </c>
      <c r="CH410" s="180">
        <f t="shared" ca="1" si="185"/>
        <v>0</v>
      </c>
      <c r="CI410" s="180">
        <f t="shared" ca="1" si="185"/>
        <v>0</v>
      </c>
      <c r="CJ410" s="180">
        <f t="shared" ca="1" si="185"/>
        <v>0</v>
      </c>
      <c r="CK410" s="180">
        <f t="shared" ca="1" si="185"/>
        <v>0</v>
      </c>
      <c r="CL410" s="180">
        <f t="shared" ca="1" si="185"/>
        <v>0</v>
      </c>
      <c r="CM410" s="180">
        <f t="shared" ca="1" si="185"/>
        <v>0</v>
      </c>
      <c r="CN410" s="180">
        <f t="shared" ca="1" si="185"/>
        <v>0</v>
      </c>
      <c r="CO410" s="180">
        <f t="shared" ca="1" si="185"/>
        <v>0</v>
      </c>
      <c r="CP410" s="180">
        <f t="shared" ca="1" si="185"/>
        <v>0</v>
      </c>
      <c r="CQ410" s="180">
        <f t="shared" ca="1" si="185"/>
        <v>0</v>
      </c>
      <c r="CR410" s="180">
        <f t="shared" ca="1" si="185"/>
        <v>0</v>
      </c>
      <c r="CS410" s="180">
        <f t="shared" ca="1" si="185"/>
        <v>0</v>
      </c>
      <c r="CT410" s="180">
        <f t="shared" ca="1" si="185"/>
        <v>0</v>
      </c>
      <c r="CU410" s="180">
        <f t="shared" ca="1" si="185"/>
        <v>0</v>
      </c>
      <c r="CV410" s="180">
        <f t="shared" ca="1" si="185"/>
        <v>0</v>
      </c>
      <c r="CW410" s="180">
        <f t="shared" ca="1" si="185"/>
        <v>0</v>
      </c>
      <c r="CX410" s="180">
        <f t="shared" ca="1" si="185"/>
        <v>0</v>
      </c>
      <c r="CY410" s="180">
        <f t="shared" ca="1" si="185"/>
        <v>0</v>
      </c>
      <c r="CZ410" s="180">
        <f t="shared" ca="1" si="185"/>
        <v>0</v>
      </c>
      <c r="DA410" s="180">
        <f t="shared" ca="1" si="185"/>
        <v>0</v>
      </c>
      <c r="DB410" s="180">
        <f t="shared" ca="1" si="185"/>
        <v>0</v>
      </c>
      <c r="DC410" s="180">
        <f t="shared" ca="1" si="185"/>
        <v>0</v>
      </c>
      <c r="DD410" s="180">
        <f t="shared" ca="1" si="185"/>
        <v>0</v>
      </c>
      <c r="DE410" s="180">
        <f t="shared" ca="1" si="185"/>
        <v>0</v>
      </c>
      <c r="DF410" s="180">
        <f t="shared" ca="1" si="185"/>
        <v>0</v>
      </c>
      <c r="DG410" s="180">
        <f t="shared" ca="1" si="185"/>
        <v>0</v>
      </c>
      <c r="DH410" s="180">
        <f t="shared" ca="1" si="185"/>
        <v>0</v>
      </c>
      <c r="DI410" s="180">
        <f t="shared" ca="1" si="185"/>
        <v>0</v>
      </c>
      <c r="DJ410" s="180">
        <f t="shared" ca="1" si="185"/>
        <v>0</v>
      </c>
      <c r="DK410" s="180">
        <f t="shared" ca="1" si="185"/>
        <v>0</v>
      </c>
      <c r="DL410" s="180">
        <f t="shared" ca="1" si="185"/>
        <v>0</v>
      </c>
      <c r="DM410" s="180">
        <f t="shared" ca="1" si="185"/>
        <v>0</v>
      </c>
      <c r="DN410" s="180">
        <f t="shared" ca="1" si="185"/>
        <v>0</v>
      </c>
      <c r="DO410" s="180">
        <f t="shared" ca="1" si="185"/>
        <v>0</v>
      </c>
      <c r="DP410" s="180">
        <f t="shared" ca="1" si="185"/>
        <v>0</v>
      </c>
      <c r="DQ410" s="180">
        <f t="shared" ca="1" si="185"/>
        <v>0</v>
      </c>
      <c r="DR410" s="180">
        <f t="shared" ca="1" si="185"/>
        <v>0</v>
      </c>
    </row>
  </sheetData>
  <pageMargins left="0.7" right="0.7" top="0.78740157499999996" bottom="0.78740157499999996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CAAC"/>
  </sheetPr>
  <dimension ref="B1:DR410"/>
  <sheetViews>
    <sheetView showGridLines="0" workbookViewId="0"/>
  </sheetViews>
  <sheetFormatPr defaultColWidth="12.625" defaultRowHeight="15" customHeight="1"/>
  <cols>
    <col min="1" max="1" width="10" customWidth="1"/>
    <col min="2" max="2" width="12.5" customWidth="1"/>
    <col min="3" max="3" width="10" customWidth="1"/>
    <col min="4" max="4" width="9.5" hidden="1" customWidth="1"/>
    <col min="5" max="62" width="10" hidden="1" customWidth="1"/>
    <col min="63" max="122" width="8" customWidth="1"/>
  </cols>
  <sheetData>
    <row r="1" spans="2:122">
      <c r="B1" s="27"/>
      <c r="C1" s="1" t="s">
        <v>78</v>
      </c>
      <c r="D1" s="1"/>
    </row>
    <row r="2" spans="2:122">
      <c r="B2" s="27"/>
      <c r="C2" s="1" t="s">
        <v>79</v>
      </c>
      <c r="D2" s="1"/>
    </row>
    <row r="3" spans="2:122">
      <c r="B3" s="27"/>
      <c r="C3" s="1" t="s">
        <v>80</v>
      </c>
      <c r="D3" s="1"/>
    </row>
    <row r="4" spans="2:122">
      <c r="B4" s="27"/>
    </row>
    <row r="5" spans="2:122">
      <c r="B5" s="27"/>
    </row>
    <row r="6" spans="2:122">
      <c r="B6" s="17" t="s">
        <v>261</v>
      </c>
    </row>
    <row r="7" spans="2:122">
      <c r="B7" s="194"/>
      <c r="BK7" s="70">
        <v>1</v>
      </c>
      <c r="BL7" s="56">
        <v>2</v>
      </c>
      <c r="BM7" s="56">
        <v>3</v>
      </c>
      <c r="BN7" s="56">
        <v>4</v>
      </c>
      <c r="BO7" s="56">
        <v>5</v>
      </c>
      <c r="BP7" s="56">
        <v>6</v>
      </c>
      <c r="BQ7" s="56">
        <v>7</v>
      </c>
      <c r="BR7" s="56">
        <v>8</v>
      </c>
      <c r="BS7" s="56">
        <v>9</v>
      </c>
      <c r="BT7" s="56">
        <v>10</v>
      </c>
      <c r="BU7" s="56">
        <v>11</v>
      </c>
      <c r="BV7" s="56">
        <v>12</v>
      </c>
      <c r="BW7" s="56">
        <v>13</v>
      </c>
      <c r="BX7" s="56">
        <v>14</v>
      </c>
      <c r="BY7" s="56">
        <v>15</v>
      </c>
      <c r="BZ7" s="56">
        <v>16</v>
      </c>
      <c r="CA7" s="56">
        <v>17</v>
      </c>
      <c r="CB7" s="56">
        <v>18</v>
      </c>
      <c r="CC7" s="56">
        <v>19</v>
      </c>
      <c r="CD7" s="56">
        <v>20</v>
      </c>
      <c r="CE7" s="56">
        <v>21</v>
      </c>
      <c r="CF7" s="56">
        <v>22</v>
      </c>
      <c r="CG7" s="56">
        <v>23</v>
      </c>
      <c r="CH7" s="56">
        <v>24</v>
      </c>
      <c r="CI7" s="56">
        <v>25</v>
      </c>
      <c r="CJ7" s="56">
        <v>26</v>
      </c>
      <c r="CK7" s="56">
        <v>27</v>
      </c>
      <c r="CL7" s="56">
        <v>28</v>
      </c>
      <c r="CM7" s="56">
        <v>29</v>
      </c>
      <c r="CN7" s="56">
        <v>30</v>
      </c>
      <c r="CO7" s="56">
        <v>31</v>
      </c>
      <c r="CP7" s="56">
        <v>32</v>
      </c>
      <c r="CQ7" s="56">
        <v>33</v>
      </c>
      <c r="CR7" s="56">
        <v>34</v>
      </c>
      <c r="CS7" s="56">
        <v>35</v>
      </c>
      <c r="CT7" s="56">
        <v>36</v>
      </c>
      <c r="CU7" s="56">
        <v>37</v>
      </c>
      <c r="CV7" s="56">
        <v>38</v>
      </c>
      <c r="CW7" s="56">
        <v>39</v>
      </c>
      <c r="CX7" s="56">
        <v>40</v>
      </c>
      <c r="CY7" s="56">
        <v>41</v>
      </c>
      <c r="CZ7" s="56">
        <v>42</v>
      </c>
      <c r="DA7" s="56">
        <v>43</v>
      </c>
      <c r="DB7" s="56">
        <v>44</v>
      </c>
      <c r="DC7" s="56">
        <v>45</v>
      </c>
      <c r="DD7" s="56">
        <v>46</v>
      </c>
      <c r="DE7" s="56">
        <v>47</v>
      </c>
      <c r="DF7" s="56">
        <v>48</v>
      </c>
      <c r="DG7" s="56">
        <v>49</v>
      </c>
      <c r="DH7" s="56">
        <v>50</v>
      </c>
      <c r="DI7" s="56">
        <v>51</v>
      </c>
      <c r="DJ7" s="56">
        <v>52</v>
      </c>
      <c r="DK7" s="56">
        <v>53</v>
      </c>
      <c r="DL7" s="56">
        <v>54</v>
      </c>
      <c r="DM7" s="56">
        <v>55</v>
      </c>
      <c r="DN7" s="56">
        <v>56</v>
      </c>
      <c r="DO7" s="56">
        <v>57</v>
      </c>
      <c r="DP7" s="56">
        <v>58</v>
      </c>
      <c r="DQ7" s="56">
        <v>59</v>
      </c>
      <c r="DR7" s="56">
        <v>60</v>
      </c>
    </row>
    <row r="8" spans="2:122">
      <c r="B8" s="195" t="s">
        <v>86</v>
      </c>
      <c r="BK8" s="172">
        <v>0</v>
      </c>
      <c r="BL8" s="171">
        <f t="shared" ref="BL8:DR8" si="0">BK8</f>
        <v>0</v>
      </c>
      <c r="BM8" s="171">
        <f t="shared" si="0"/>
        <v>0</v>
      </c>
      <c r="BN8" s="171">
        <f t="shared" si="0"/>
        <v>0</v>
      </c>
      <c r="BO8" s="171">
        <f t="shared" si="0"/>
        <v>0</v>
      </c>
      <c r="BP8" s="171">
        <f t="shared" si="0"/>
        <v>0</v>
      </c>
      <c r="BQ8" s="171">
        <f t="shared" si="0"/>
        <v>0</v>
      </c>
      <c r="BR8" s="171">
        <f t="shared" si="0"/>
        <v>0</v>
      </c>
      <c r="BS8" s="171">
        <f t="shared" si="0"/>
        <v>0</v>
      </c>
      <c r="BT8" s="171">
        <f t="shared" si="0"/>
        <v>0</v>
      </c>
      <c r="BU8" s="171">
        <f t="shared" si="0"/>
        <v>0</v>
      </c>
      <c r="BV8" s="171">
        <f t="shared" si="0"/>
        <v>0</v>
      </c>
      <c r="BW8" s="171">
        <f t="shared" si="0"/>
        <v>0</v>
      </c>
      <c r="BX8" s="171">
        <f t="shared" si="0"/>
        <v>0</v>
      </c>
      <c r="BY8" s="171">
        <f t="shared" si="0"/>
        <v>0</v>
      </c>
      <c r="BZ8" s="171">
        <f t="shared" si="0"/>
        <v>0</v>
      </c>
      <c r="CA8" s="171">
        <f t="shared" si="0"/>
        <v>0</v>
      </c>
      <c r="CB8" s="171">
        <f t="shared" si="0"/>
        <v>0</v>
      </c>
      <c r="CC8" s="171">
        <f t="shared" si="0"/>
        <v>0</v>
      </c>
      <c r="CD8" s="171">
        <f t="shared" si="0"/>
        <v>0</v>
      </c>
      <c r="CE8" s="171">
        <f t="shared" si="0"/>
        <v>0</v>
      </c>
      <c r="CF8" s="171">
        <f t="shared" si="0"/>
        <v>0</v>
      </c>
      <c r="CG8" s="171">
        <f t="shared" si="0"/>
        <v>0</v>
      </c>
      <c r="CH8" s="171">
        <f t="shared" si="0"/>
        <v>0</v>
      </c>
      <c r="CI8" s="171">
        <f t="shared" si="0"/>
        <v>0</v>
      </c>
      <c r="CJ8" s="171">
        <f t="shared" si="0"/>
        <v>0</v>
      </c>
      <c r="CK8" s="171">
        <f t="shared" si="0"/>
        <v>0</v>
      </c>
      <c r="CL8" s="171">
        <f t="shared" si="0"/>
        <v>0</v>
      </c>
      <c r="CM8" s="171">
        <f t="shared" si="0"/>
        <v>0</v>
      </c>
      <c r="CN8" s="171">
        <f t="shared" si="0"/>
        <v>0</v>
      </c>
      <c r="CO8" s="171">
        <f t="shared" si="0"/>
        <v>0</v>
      </c>
      <c r="CP8" s="171">
        <f t="shared" si="0"/>
        <v>0</v>
      </c>
      <c r="CQ8" s="171">
        <f t="shared" si="0"/>
        <v>0</v>
      </c>
      <c r="CR8" s="171">
        <f t="shared" si="0"/>
        <v>0</v>
      </c>
      <c r="CS8" s="171">
        <f t="shared" si="0"/>
        <v>0</v>
      </c>
      <c r="CT8" s="171">
        <f t="shared" si="0"/>
        <v>0</v>
      </c>
      <c r="CU8" s="171">
        <f t="shared" si="0"/>
        <v>0</v>
      </c>
      <c r="CV8" s="171">
        <f t="shared" si="0"/>
        <v>0</v>
      </c>
      <c r="CW8" s="171">
        <f t="shared" si="0"/>
        <v>0</v>
      </c>
      <c r="CX8" s="171">
        <f t="shared" si="0"/>
        <v>0</v>
      </c>
      <c r="CY8" s="171">
        <f t="shared" si="0"/>
        <v>0</v>
      </c>
      <c r="CZ8" s="171">
        <f t="shared" si="0"/>
        <v>0</v>
      </c>
      <c r="DA8" s="171">
        <f t="shared" si="0"/>
        <v>0</v>
      </c>
      <c r="DB8" s="171">
        <f t="shared" si="0"/>
        <v>0</v>
      </c>
      <c r="DC8" s="171">
        <f t="shared" si="0"/>
        <v>0</v>
      </c>
      <c r="DD8" s="171">
        <f t="shared" si="0"/>
        <v>0</v>
      </c>
      <c r="DE8" s="171">
        <f t="shared" si="0"/>
        <v>0</v>
      </c>
      <c r="DF8" s="171">
        <f t="shared" si="0"/>
        <v>0</v>
      </c>
      <c r="DG8" s="171">
        <f t="shared" si="0"/>
        <v>0</v>
      </c>
      <c r="DH8" s="171">
        <f t="shared" si="0"/>
        <v>0</v>
      </c>
      <c r="DI8" s="171">
        <f t="shared" si="0"/>
        <v>0</v>
      </c>
      <c r="DJ8" s="171">
        <f t="shared" si="0"/>
        <v>0</v>
      </c>
      <c r="DK8" s="171">
        <f t="shared" si="0"/>
        <v>0</v>
      </c>
      <c r="DL8" s="171">
        <f t="shared" si="0"/>
        <v>0</v>
      </c>
      <c r="DM8" s="171">
        <f t="shared" si="0"/>
        <v>0</v>
      </c>
      <c r="DN8" s="171">
        <f t="shared" si="0"/>
        <v>0</v>
      </c>
      <c r="DO8" s="171">
        <f t="shared" si="0"/>
        <v>0</v>
      </c>
      <c r="DP8" s="171">
        <f t="shared" si="0"/>
        <v>0</v>
      </c>
      <c r="DQ8" s="171">
        <f t="shared" si="0"/>
        <v>0</v>
      </c>
      <c r="DR8" s="171">
        <f t="shared" si="0"/>
        <v>0</v>
      </c>
    </row>
    <row r="9" spans="2:122">
      <c r="B9" s="195">
        <f t="array" ref="B9:B68">TRANSPOSE('SaaS - Budget'!S3:BZ3)</f>
        <v>43101</v>
      </c>
      <c r="BK9" s="172">
        <v>0</v>
      </c>
      <c r="BL9" s="171">
        <f t="shared" ref="BL9:DR9" si="1">BK9</f>
        <v>0</v>
      </c>
      <c r="BM9" s="171">
        <f t="shared" si="1"/>
        <v>0</v>
      </c>
      <c r="BN9" s="171">
        <f t="shared" si="1"/>
        <v>0</v>
      </c>
      <c r="BO9" s="171">
        <f t="shared" si="1"/>
        <v>0</v>
      </c>
      <c r="BP9" s="171">
        <f t="shared" si="1"/>
        <v>0</v>
      </c>
      <c r="BQ9" s="171">
        <f t="shared" si="1"/>
        <v>0</v>
      </c>
      <c r="BR9" s="171">
        <f t="shared" si="1"/>
        <v>0</v>
      </c>
      <c r="BS9" s="171">
        <f t="shared" si="1"/>
        <v>0</v>
      </c>
      <c r="BT9" s="171">
        <f t="shared" si="1"/>
        <v>0</v>
      </c>
      <c r="BU9" s="171">
        <f t="shared" si="1"/>
        <v>0</v>
      </c>
      <c r="BV9" s="171">
        <f t="shared" si="1"/>
        <v>0</v>
      </c>
      <c r="BW9" s="171">
        <f t="shared" si="1"/>
        <v>0</v>
      </c>
      <c r="BX9" s="171">
        <f t="shared" si="1"/>
        <v>0</v>
      </c>
      <c r="BY9" s="171">
        <f t="shared" si="1"/>
        <v>0</v>
      </c>
      <c r="BZ9" s="171">
        <f t="shared" si="1"/>
        <v>0</v>
      </c>
      <c r="CA9" s="171">
        <f t="shared" si="1"/>
        <v>0</v>
      </c>
      <c r="CB9" s="171">
        <f t="shared" si="1"/>
        <v>0</v>
      </c>
      <c r="CC9" s="171">
        <f t="shared" si="1"/>
        <v>0</v>
      </c>
      <c r="CD9" s="171">
        <f t="shared" si="1"/>
        <v>0</v>
      </c>
      <c r="CE9" s="171">
        <f t="shared" si="1"/>
        <v>0</v>
      </c>
      <c r="CF9" s="171">
        <f t="shared" si="1"/>
        <v>0</v>
      </c>
      <c r="CG9" s="171">
        <f t="shared" si="1"/>
        <v>0</v>
      </c>
      <c r="CH9" s="171">
        <f t="shared" si="1"/>
        <v>0</v>
      </c>
      <c r="CI9" s="171">
        <f t="shared" si="1"/>
        <v>0</v>
      </c>
      <c r="CJ9" s="171">
        <f t="shared" si="1"/>
        <v>0</v>
      </c>
      <c r="CK9" s="171">
        <f t="shared" si="1"/>
        <v>0</v>
      </c>
      <c r="CL9" s="171">
        <f t="shared" si="1"/>
        <v>0</v>
      </c>
      <c r="CM9" s="171">
        <f t="shared" si="1"/>
        <v>0</v>
      </c>
      <c r="CN9" s="171">
        <f t="shared" si="1"/>
        <v>0</v>
      </c>
      <c r="CO9" s="171">
        <f t="shared" si="1"/>
        <v>0</v>
      </c>
      <c r="CP9" s="171">
        <f t="shared" si="1"/>
        <v>0</v>
      </c>
      <c r="CQ9" s="171">
        <f t="shared" si="1"/>
        <v>0</v>
      </c>
      <c r="CR9" s="171">
        <f t="shared" si="1"/>
        <v>0</v>
      </c>
      <c r="CS9" s="171">
        <f t="shared" si="1"/>
        <v>0</v>
      </c>
      <c r="CT9" s="171">
        <f t="shared" si="1"/>
        <v>0</v>
      </c>
      <c r="CU9" s="171">
        <f t="shared" si="1"/>
        <v>0</v>
      </c>
      <c r="CV9" s="171">
        <f t="shared" si="1"/>
        <v>0</v>
      </c>
      <c r="CW9" s="171">
        <f t="shared" si="1"/>
        <v>0</v>
      </c>
      <c r="CX9" s="171">
        <f t="shared" si="1"/>
        <v>0</v>
      </c>
      <c r="CY9" s="171">
        <f t="shared" si="1"/>
        <v>0</v>
      </c>
      <c r="CZ9" s="171">
        <f t="shared" si="1"/>
        <v>0</v>
      </c>
      <c r="DA9" s="171">
        <f t="shared" si="1"/>
        <v>0</v>
      </c>
      <c r="DB9" s="171">
        <f t="shared" si="1"/>
        <v>0</v>
      </c>
      <c r="DC9" s="171">
        <f t="shared" si="1"/>
        <v>0</v>
      </c>
      <c r="DD9" s="171">
        <f t="shared" si="1"/>
        <v>0</v>
      </c>
      <c r="DE9" s="171">
        <f t="shared" si="1"/>
        <v>0</v>
      </c>
      <c r="DF9" s="171">
        <f t="shared" si="1"/>
        <v>0</v>
      </c>
      <c r="DG9" s="171">
        <f t="shared" si="1"/>
        <v>0</v>
      </c>
      <c r="DH9" s="171">
        <f t="shared" si="1"/>
        <v>0</v>
      </c>
      <c r="DI9" s="171">
        <f t="shared" si="1"/>
        <v>0</v>
      </c>
      <c r="DJ9" s="171">
        <f t="shared" si="1"/>
        <v>0</v>
      </c>
      <c r="DK9" s="171">
        <f t="shared" si="1"/>
        <v>0</v>
      </c>
      <c r="DL9" s="171">
        <f t="shared" si="1"/>
        <v>0</v>
      </c>
      <c r="DM9" s="171">
        <f t="shared" si="1"/>
        <v>0</v>
      </c>
      <c r="DN9" s="171">
        <f t="shared" si="1"/>
        <v>0</v>
      </c>
      <c r="DO9" s="171">
        <f t="shared" si="1"/>
        <v>0</v>
      </c>
      <c r="DP9" s="171">
        <f t="shared" si="1"/>
        <v>0</v>
      </c>
      <c r="DQ9" s="171">
        <f t="shared" si="1"/>
        <v>0</v>
      </c>
      <c r="DR9" s="171">
        <f t="shared" si="1"/>
        <v>0</v>
      </c>
    </row>
    <row r="10" spans="2:122">
      <c r="B10" s="195">
        <v>43132</v>
      </c>
      <c r="BK10" s="172">
        <v>0</v>
      </c>
      <c r="BL10" s="171">
        <f t="shared" ref="BL10:DR10" si="2">BK10</f>
        <v>0</v>
      </c>
      <c r="BM10" s="171">
        <f t="shared" si="2"/>
        <v>0</v>
      </c>
      <c r="BN10" s="171">
        <f t="shared" si="2"/>
        <v>0</v>
      </c>
      <c r="BO10" s="171">
        <f t="shared" si="2"/>
        <v>0</v>
      </c>
      <c r="BP10" s="171">
        <f t="shared" si="2"/>
        <v>0</v>
      </c>
      <c r="BQ10" s="171">
        <f t="shared" si="2"/>
        <v>0</v>
      </c>
      <c r="BR10" s="171">
        <f t="shared" si="2"/>
        <v>0</v>
      </c>
      <c r="BS10" s="171">
        <f t="shared" si="2"/>
        <v>0</v>
      </c>
      <c r="BT10" s="171">
        <f t="shared" si="2"/>
        <v>0</v>
      </c>
      <c r="BU10" s="171">
        <f t="shared" si="2"/>
        <v>0</v>
      </c>
      <c r="BV10" s="171">
        <f t="shared" si="2"/>
        <v>0</v>
      </c>
      <c r="BW10" s="171">
        <f t="shared" si="2"/>
        <v>0</v>
      </c>
      <c r="BX10" s="171">
        <f t="shared" si="2"/>
        <v>0</v>
      </c>
      <c r="BY10" s="171">
        <f t="shared" si="2"/>
        <v>0</v>
      </c>
      <c r="BZ10" s="171">
        <f t="shared" si="2"/>
        <v>0</v>
      </c>
      <c r="CA10" s="171">
        <f t="shared" si="2"/>
        <v>0</v>
      </c>
      <c r="CB10" s="171">
        <f t="shared" si="2"/>
        <v>0</v>
      </c>
      <c r="CC10" s="171">
        <f t="shared" si="2"/>
        <v>0</v>
      </c>
      <c r="CD10" s="171">
        <f t="shared" si="2"/>
        <v>0</v>
      </c>
      <c r="CE10" s="171">
        <f t="shared" si="2"/>
        <v>0</v>
      </c>
      <c r="CF10" s="171">
        <f t="shared" si="2"/>
        <v>0</v>
      </c>
      <c r="CG10" s="171">
        <f t="shared" si="2"/>
        <v>0</v>
      </c>
      <c r="CH10" s="171">
        <f t="shared" si="2"/>
        <v>0</v>
      </c>
      <c r="CI10" s="171">
        <f t="shared" si="2"/>
        <v>0</v>
      </c>
      <c r="CJ10" s="171">
        <f t="shared" si="2"/>
        <v>0</v>
      </c>
      <c r="CK10" s="171">
        <f t="shared" si="2"/>
        <v>0</v>
      </c>
      <c r="CL10" s="171">
        <f t="shared" si="2"/>
        <v>0</v>
      </c>
      <c r="CM10" s="171">
        <f t="shared" si="2"/>
        <v>0</v>
      </c>
      <c r="CN10" s="171">
        <f t="shared" si="2"/>
        <v>0</v>
      </c>
      <c r="CO10" s="171">
        <f t="shared" si="2"/>
        <v>0</v>
      </c>
      <c r="CP10" s="171">
        <f t="shared" si="2"/>
        <v>0</v>
      </c>
      <c r="CQ10" s="171">
        <f t="shared" si="2"/>
        <v>0</v>
      </c>
      <c r="CR10" s="171">
        <f t="shared" si="2"/>
        <v>0</v>
      </c>
      <c r="CS10" s="171">
        <f t="shared" si="2"/>
        <v>0</v>
      </c>
      <c r="CT10" s="171">
        <f t="shared" si="2"/>
        <v>0</v>
      </c>
      <c r="CU10" s="171">
        <f t="shared" si="2"/>
        <v>0</v>
      </c>
      <c r="CV10" s="171">
        <f t="shared" si="2"/>
        <v>0</v>
      </c>
      <c r="CW10" s="171">
        <f t="shared" si="2"/>
        <v>0</v>
      </c>
      <c r="CX10" s="171">
        <f t="shared" si="2"/>
        <v>0</v>
      </c>
      <c r="CY10" s="171">
        <f t="shared" si="2"/>
        <v>0</v>
      </c>
      <c r="CZ10" s="171">
        <f t="shared" si="2"/>
        <v>0</v>
      </c>
      <c r="DA10" s="171">
        <f t="shared" si="2"/>
        <v>0</v>
      </c>
      <c r="DB10" s="171">
        <f t="shared" si="2"/>
        <v>0</v>
      </c>
      <c r="DC10" s="171">
        <f t="shared" si="2"/>
        <v>0</v>
      </c>
      <c r="DD10" s="171">
        <f t="shared" si="2"/>
        <v>0</v>
      </c>
      <c r="DE10" s="171">
        <f t="shared" si="2"/>
        <v>0</v>
      </c>
      <c r="DF10" s="171">
        <f t="shared" si="2"/>
        <v>0</v>
      </c>
      <c r="DG10" s="171">
        <f t="shared" si="2"/>
        <v>0</v>
      </c>
      <c r="DH10" s="171">
        <f t="shared" si="2"/>
        <v>0</v>
      </c>
      <c r="DI10" s="171">
        <f t="shared" si="2"/>
        <v>0</v>
      </c>
      <c r="DJ10" s="171">
        <f t="shared" si="2"/>
        <v>0</v>
      </c>
      <c r="DK10" s="171">
        <f t="shared" si="2"/>
        <v>0</v>
      </c>
      <c r="DL10" s="171">
        <f t="shared" si="2"/>
        <v>0</v>
      </c>
      <c r="DM10" s="171">
        <f t="shared" si="2"/>
        <v>0</v>
      </c>
      <c r="DN10" s="171">
        <f t="shared" si="2"/>
        <v>0</v>
      </c>
      <c r="DO10" s="171">
        <f t="shared" si="2"/>
        <v>0</v>
      </c>
      <c r="DP10" s="171">
        <f t="shared" si="2"/>
        <v>0</v>
      </c>
      <c r="DQ10" s="171">
        <f t="shared" si="2"/>
        <v>0</v>
      </c>
      <c r="DR10" s="171">
        <f t="shared" si="2"/>
        <v>0</v>
      </c>
    </row>
    <row r="11" spans="2:122">
      <c r="B11" s="195">
        <v>43160</v>
      </c>
      <c r="BK11" s="172">
        <v>0</v>
      </c>
      <c r="BL11" s="171">
        <f t="shared" ref="BL11:DR11" si="3">BK11</f>
        <v>0</v>
      </c>
      <c r="BM11" s="171">
        <f t="shared" si="3"/>
        <v>0</v>
      </c>
      <c r="BN11" s="171">
        <f t="shared" si="3"/>
        <v>0</v>
      </c>
      <c r="BO11" s="171">
        <f t="shared" si="3"/>
        <v>0</v>
      </c>
      <c r="BP11" s="171">
        <f t="shared" si="3"/>
        <v>0</v>
      </c>
      <c r="BQ11" s="171">
        <f t="shared" si="3"/>
        <v>0</v>
      </c>
      <c r="BR11" s="171">
        <f t="shared" si="3"/>
        <v>0</v>
      </c>
      <c r="BS11" s="171">
        <f t="shared" si="3"/>
        <v>0</v>
      </c>
      <c r="BT11" s="171">
        <f t="shared" si="3"/>
        <v>0</v>
      </c>
      <c r="BU11" s="171">
        <f t="shared" si="3"/>
        <v>0</v>
      </c>
      <c r="BV11" s="171">
        <f t="shared" si="3"/>
        <v>0</v>
      </c>
      <c r="BW11" s="171">
        <f t="shared" si="3"/>
        <v>0</v>
      </c>
      <c r="BX11" s="171">
        <f t="shared" si="3"/>
        <v>0</v>
      </c>
      <c r="BY11" s="171">
        <f t="shared" si="3"/>
        <v>0</v>
      </c>
      <c r="BZ11" s="171">
        <f t="shared" si="3"/>
        <v>0</v>
      </c>
      <c r="CA11" s="171">
        <f t="shared" si="3"/>
        <v>0</v>
      </c>
      <c r="CB11" s="171">
        <f t="shared" si="3"/>
        <v>0</v>
      </c>
      <c r="CC11" s="171">
        <f t="shared" si="3"/>
        <v>0</v>
      </c>
      <c r="CD11" s="171">
        <f t="shared" si="3"/>
        <v>0</v>
      </c>
      <c r="CE11" s="171">
        <f t="shared" si="3"/>
        <v>0</v>
      </c>
      <c r="CF11" s="171">
        <f t="shared" si="3"/>
        <v>0</v>
      </c>
      <c r="CG11" s="171">
        <f t="shared" si="3"/>
        <v>0</v>
      </c>
      <c r="CH11" s="171">
        <f t="shared" si="3"/>
        <v>0</v>
      </c>
      <c r="CI11" s="171">
        <f t="shared" si="3"/>
        <v>0</v>
      </c>
      <c r="CJ11" s="171">
        <f t="shared" si="3"/>
        <v>0</v>
      </c>
      <c r="CK11" s="171">
        <f t="shared" si="3"/>
        <v>0</v>
      </c>
      <c r="CL11" s="171">
        <f t="shared" si="3"/>
        <v>0</v>
      </c>
      <c r="CM11" s="171">
        <f t="shared" si="3"/>
        <v>0</v>
      </c>
      <c r="CN11" s="171">
        <f t="shared" si="3"/>
        <v>0</v>
      </c>
      <c r="CO11" s="171">
        <f t="shared" si="3"/>
        <v>0</v>
      </c>
      <c r="CP11" s="171">
        <f t="shared" si="3"/>
        <v>0</v>
      </c>
      <c r="CQ11" s="171">
        <f t="shared" si="3"/>
        <v>0</v>
      </c>
      <c r="CR11" s="171">
        <f t="shared" si="3"/>
        <v>0</v>
      </c>
      <c r="CS11" s="171">
        <f t="shared" si="3"/>
        <v>0</v>
      </c>
      <c r="CT11" s="171">
        <f t="shared" si="3"/>
        <v>0</v>
      </c>
      <c r="CU11" s="171">
        <f t="shared" si="3"/>
        <v>0</v>
      </c>
      <c r="CV11" s="171">
        <f t="shared" si="3"/>
        <v>0</v>
      </c>
      <c r="CW11" s="171">
        <f t="shared" si="3"/>
        <v>0</v>
      </c>
      <c r="CX11" s="171">
        <f t="shared" si="3"/>
        <v>0</v>
      </c>
      <c r="CY11" s="171">
        <f t="shared" si="3"/>
        <v>0</v>
      </c>
      <c r="CZ11" s="171">
        <f t="shared" si="3"/>
        <v>0</v>
      </c>
      <c r="DA11" s="171">
        <f t="shared" si="3"/>
        <v>0</v>
      </c>
      <c r="DB11" s="171">
        <f t="shared" si="3"/>
        <v>0</v>
      </c>
      <c r="DC11" s="171">
        <f t="shared" si="3"/>
        <v>0</v>
      </c>
      <c r="DD11" s="171">
        <f t="shared" si="3"/>
        <v>0</v>
      </c>
      <c r="DE11" s="171">
        <f t="shared" si="3"/>
        <v>0</v>
      </c>
      <c r="DF11" s="171">
        <f t="shared" si="3"/>
        <v>0</v>
      </c>
      <c r="DG11" s="171">
        <f t="shared" si="3"/>
        <v>0</v>
      </c>
      <c r="DH11" s="171">
        <f t="shared" si="3"/>
        <v>0</v>
      </c>
      <c r="DI11" s="171">
        <f t="shared" si="3"/>
        <v>0</v>
      </c>
      <c r="DJ11" s="171">
        <f t="shared" si="3"/>
        <v>0</v>
      </c>
      <c r="DK11" s="171">
        <f t="shared" si="3"/>
        <v>0</v>
      </c>
      <c r="DL11" s="171">
        <f t="shared" si="3"/>
        <v>0</v>
      </c>
      <c r="DM11" s="171">
        <f t="shared" si="3"/>
        <v>0</v>
      </c>
      <c r="DN11" s="171">
        <f t="shared" si="3"/>
        <v>0</v>
      </c>
      <c r="DO11" s="171">
        <f t="shared" si="3"/>
        <v>0</v>
      </c>
      <c r="DP11" s="171">
        <f t="shared" si="3"/>
        <v>0</v>
      </c>
      <c r="DQ11" s="171">
        <f t="shared" si="3"/>
        <v>0</v>
      </c>
      <c r="DR11" s="171">
        <f t="shared" si="3"/>
        <v>0</v>
      </c>
    </row>
    <row r="12" spans="2:122">
      <c r="B12" s="195">
        <v>43191</v>
      </c>
      <c r="BK12" s="172">
        <v>0</v>
      </c>
      <c r="BL12" s="171">
        <f t="shared" ref="BL12:DR12" si="4">BK12</f>
        <v>0</v>
      </c>
      <c r="BM12" s="171">
        <f t="shared" si="4"/>
        <v>0</v>
      </c>
      <c r="BN12" s="171">
        <f t="shared" si="4"/>
        <v>0</v>
      </c>
      <c r="BO12" s="171">
        <f t="shared" si="4"/>
        <v>0</v>
      </c>
      <c r="BP12" s="171">
        <f t="shared" si="4"/>
        <v>0</v>
      </c>
      <c r="BQ12" s="171">
        <f t="shared" si="4"/>
        <v>0</v>
      </c>
      <c r="BR12" s="171">
        <f t="shared" si="4"/>
        <v>0</v>
      </c>
      <c r="BS12" s="171">
        <f t="shared" si="4"/>
        <v>0</v>
      </c>
      <c r="BT12" s="171">
        <f t="shared" si="4"/>
        <v>0</v>
      </c>
      <c r="BU12" s="171">
        <f t="shared" si="4"/>
        <v>0</v>
      </c>
      <c r="BV12" s="171">
        <f t="shared" si="4"/>
        <v>0</v>
      </c>
      <c r="BW12" s="171">
        <f t="shared" si="4"/>
        <v>0</v>
      </c>
      <c r="BX12" s="171">
        <f t="shared" si="4"/>
        <v>0</v>
      </c>
      <c r="BY12" s="171">
        <f t="shared" si="4"/>
        <v>0</v>
      </c>
      <c r="BZ12" s="171">
        <f t="shared" si="4"/>
        <v>0</v>
      </c>
      <c r="CA12" s="171">
        <f t="shared" si="4"/>
        <v>0</v>
      </c>
      <c r="CB12" s="171">
        <f t="shared" si="4"/>
        <v>0</v>
      </c>
      <c r="CC12" s="171">
        <f t="shared" si="4"/>
        <v>0</v>
      </c>
      <c r="CD12" s="171">
        <f t="shared" si="4"/>
        <v>0</v>
      </c>
      <c r="CE12" s="171">
        <f t="shared" si="4"/>
        <v>0</v>
      </c>
      <c r="CF12" s="171">
        <f t="shared" si="4"/>
        <v>0</v>
      </c>
      <c r="CG12" s="171">
        <f t="shared" si="4"/>
        <v>0</v>
      </c>
      <c r="CH12" s="171">
        <f t="shared" si="4"/>
        <v>0</v>
      </c>
      <c r="CI12" s="171">
        <f t="shared" si="4"/>
        <v>0</v>
      </c>
      <c r="CJ12" s="171">
        <f t="shared" si="4"/>
        <v>0</v>
      </c>
      <c r="CK12" s="171">
        <f t="shared" si="4"/>
        <v>0</v>
      </c>
      <c r="CL12" s="171">
        <f t="shared" si="4"/>
        <v>0</v>
      </c>
      <c r="CM12" s="171">
        <f t="shared" si="4"/>
        <v>0</v>
      </c>
      <c r="CN12" s="171">
        <f t="shared" si="4"/>
        <v>0</v>
      </c>
      <c r="CO12" s="171">
        <f t="shared" si="4"/>
        <v>0</v>
      </c>
      <c r="CP12" s="171">
        <f t="shared" si="4"/>
        <v>0</v>
      </c>
      <c r="CQ12" s="171">
        <f t="shared" si="4"/>
        <v>0</v>
      </c>
      <c r="CR12" s="171">
        <f t="shared" si="4"/>
        <v>0</v>
      </c>
      <c r="CS12" s="171">
        <f t="shared" si="4"/>
        <v>0</v>
      </c>
      <c r="CT12" s="171">
        <f t="shared" si="4"/>
        <v>0</v>
      </c>
      <c r="CU12" s="171">
        <f t="shared" si="4"/>
        <v>0</v>
      </c>
      <c r="CV12" s="171">
        <f t="shared" si="4"/>
        <v>0</v>
      </c>
      <c r="CW12" s="171">
        <f t="shared" si="4"/>
        <v>0</v>
      </c>
      <c r="CX12" s="171">
        <f t="shared" si="4"/>
        <v>0</v>
      </c>
      <c r="CY12" s="171">
        <f t="shared" si="4"/>
        <v>0</v>
      </c>
      <c r="CZ12" s="171">
        <f t="shared" si="4"/>
        <v>0</v>
      </c>
      <c r="DA12" s="171">
        <f t="shared" si="4"/>
        <v>0</v>
      </c>
      <c r="DB12" s="171">
        <f t="shared" si="4"/>
        <v>0</v>
      </c>
      <c r="DC12" s="171">
        <f t="shared" si="4"/>
        <v>0</v>
      </c>
      <c r="DD12" s="171">
        <f t="shared" si="4"/>
        <v>0</v>
      </c>
      <c r="DE12" s="171">
        <f t="shared" si="4"/>
        <v>0</v>
      </c>
      <c r="DF12" s="171">
        <f t="shared" si="4"/>
        <v>0</v>
      </c>
      <c r="DG12" s="171">
        <f t="shared" si="4"/>
        <v>0</v>
      </c>
      <c r="DH12" s="171">
        <f t="shared" si="4"/>
        <v>0</v>
      </c>
      <c r="DI12" s="171">
        <f t="shared" si="4"/>
        <v>0</v>
      </c>
      <c r="DJ12" s="171">
        <f t="shared" si="4"/>
        <v>0</v>
      </c>
      <c r="DK12" s="171">
        <f t="shared" si="4"/>
        <v>0</v>
      </c>
      <c r="DL12" s="171">
        <f t="shared" si="4"/>
        <v>0</v>
      </c>
      <c r="DM12" s="171">
        <f t="shared" si="4"/>
        <v>0</v>
      </c>
      <c r="DN12" s="171">
        <f t="shared" si="4"/>
        <v>0</v>
      </c>
      <c r="DO12" s="171">
        <f t="shared" si="4"/>
        <v>0</v>
      </c>
      <c r="DP12" s="171">
        <f t="shared" si="4"/>
        <v>0</v>
      </c>
      <c r="DQ12" s="171">
        <f t="shared" si="4"/>
        <v>0</v>
      </c>
      <c r="DR12" s="171">
        <f t="shared" si="4"/>
        <v>0</v>
      </c>
    </row>
    <row r="13" spans="2:122">
      <c r="B13" s="195">
        <v>43221</v>
      </c>
      <c r="BK13" s="172">
        <v>0</v>
      </c>
      <c r="BL13" s="171">
        <f t="shared" ref="BL13:DR13" si="5">BK13</f>
        <v>0</v>
      </c>
      <c r="BM13" s="171">
        <f t="shared" si="5"/>
        <v>0</v>
      </c>
      <c r="BN13" s="171">
        <f t="shared" si="5"/>
        <v>0</v>
      </c>
      <c r="BO13" s="171">
        <f t="shared" si="5"/>
        <v>0</v>
      </c>
      <c r="BP13" s="171">
        <f t="shared" si="5"/>
        <v>0</v>
      </c>
      <c r="BQ13" s="171">
        <f t="shared" si="5"/>
        <v>0</v>
      </c>
      <c r="BR13" s="171">
        <f t="shared" si="5"/>
        <v>0</v>
      </c>
      <c r="BS13" s="171">
        <f t="shared" si="5"/>
        <v>0</v>
      </c>
      <c r="BT13" s="171">
        <f t="shared" si="5"/>
        <v>0</v>
      </c>
      <c r="BU13" s="171">
        <f t="shared" si="5"/>
        <v>0</v>
      </c>
      <c r="BV13" s="171">
        <f t="shared" si="5"/>
        <v>0</v>
      </c>
      <c r="BW13" s="171">
        <f t="shared" si="5"/>
        <v>0</v>
      </c>
      <c r="BX13" s="171">
        <f t="shared" si="5"/>
        <v>0</v>
      </c>
      <c r="BY13" s="171">
        <f t="shared" si="5"/>
        <v>0</v>
      </c>
      <c r="BZ13" s="171">
        <f t="shared" si="5"/>
        <v>0</v>
      </c>
      <c r="CA13" s="171">
        <f t="shared" si="5"/>
        <v>0</v>
      </c>
      <c r="CB13" s="171">
        <f t="shared" si="5"/>
        <v>0</v>
      </c>
      <c r="CC13" s="171">
        <f t="shared" si="5"/>
        <v>0</v>
      </c>
      <c r="CD13" s="171">
        <f t="shared" si="5"/>
        <v>0</v>
      </c>
      <c r="CE13" s="171">
        <f t="shared" si="5"/>
        <v>0</v>
      </c>
      <c r="CF13" s="171">
        <f t="shared" si="5"/>
        <v>0</v>
      </c>
      <c r="CG13" s="171">
        <f t="shared" si="5"/>
        <v>0</v>
      </c>
      <c r="CH13" s="171">
        <f t="shared" si="5"/>
        <v>0</v>
      </c>
      <c r="CI13" s="171">
        <f t="shared" si="5"/>
        <v>0</v>
      </c>
      <c r="CJ13" s="171">
        <f t="shared" si="5"/>
        <v>0</v>
      </c>
      <c r="CK13" s="171">
        <f t="shared" si="5"/>
        <v>0</v>
      </c>
      <c r="CL13" s="171">
        <f t="shared" si="5"/>
        <v>0</v>
      </c>
      <c r="CM13" s="171">
        <f t="shared" si="5"/>
        <v>0</v>
      </c>
      <c r="CN13" s="171">
        <f t="shared" si="5"/>
        <v>0</v>
      </c>
      <c r="CO13" s="171">
        <f t="shared" si="5"/>
        <v>0</v>
      </c>
      <c r="CP13" s="171">
        <f t="shared" si="5"/>
        <v>0</v>
      </c>
      <c r="CQ13" s="171">
        <f t="shared" si="5"/>
        <v>0</v>
      </c>
      <c r="CR13" s="171">
        <f t="shared" si="5"/>
        <v>0</v>
      </c>
      <c r="CS13" s="171">
        <f t="shared" si="5"/>
        <v>0</v>
      </c>
      <c r="CT13" s="171">
        <f t="shared" si="5"/>
        <v>0</v>
      </c>
      <c r="CU13" s="171">
        <f t="shared" si="5"/>
        <v>0</v>
      </c>
      <c r="CV13" s="171">
        <f t="shared" si="5"/>
        <v>0</v>
      </c>
      <c r="CW13" s="171">
        <f t="shared" si="5"/>
        <v>0</v>
      </c>
      <c r="CX13" s="171">
        <f t="shared" si="5"/>
        <v>0</v>
      </c>
      <c r="CY13" s="171">
        <f t="shared" si="5"/>
        <v>0</v>
      </c>
      <c r="CZ13" s="171">
        <f t="shared" si="5"/>
        <v>0</v>
      </c>
      <c r="DA13" s="171">
        <f t="shared" si="5"/>
        <v>0</v>
      </c>
      <c r="DB13" s="171">
        <f t="shared" si="5"/>
        <v>0</v>
      </c>
      <c r="DC13" s="171">
        <f t="shared" si="5"/>
        <v>0</v>
      </c>
      <c r="DD13" s="171">
        <f t="shared" si="5"/>
        <v>0</v>
      </c>
      <c r="DE13" s="171">
        <f t="shared" si="5"/>
        <v>0</v>
      </c>
      <c r="DF13" s="171">
        <f t="shared" si="5"/>
        <v>0</v>
      </c>
      <c r="DG13" s="171">
        <f t="shared" si="5"/>
        <v>0</v>
      </c>
      <c r="DH13" s="171">
        <f t="shared" si="5"/>
        <v>0</v>
      </c>
      <c r="DI13" s="171">
        <f t="shared" si="5"/>
        <v>0</v>
      </c>
      <c r="DJ13" s="171">
        <f t="shared" si="5"/>
        <v>0</v>
      </c>
      <c r="DK13" s="171">
        <f t="shared" si="5"/>
        <v>0</v>
      </c>
      <c r="DL13" s="171">
        <f t="shared" si="5"/>
        <v>0</v>
      </c>
      <c r="DM13" s="171">
        <f t="shared" si="5"/>
        <v>0</v>
      </c>
      <c r="DN13" s="171">
        <f t="shared" si="5"/>
        <v>0</v>
      </c>
      <c r="DO13" s="171">
        <f t="shared" si="5"/>
        <v>0</v>
      </c>
      <c r="DP13" s="171">
        <f t="shared" si="5"/>
        <v>0</v>
      </c>
      <c r="DQ13" s="171">
        <f t="shared" si="5"/>
        <v>0</v>
      </c>
      <c r="DR13" s="171">
        <f t="shared" si="5"/>
        <v>0</v>
      </c>
    </row>
    <row r="14" spans="2:122">
      <c r="B14" s="195">
        <v>43252</v>
      </c>
      <c r="BK14" s="172">
        <v>0</v>
      </c>
      <c r="BL14" s="171">
        <f t="shared" ref="BL14:DR14" si="6">BK14</f>
        <v>0</v>
      </c>
      <c r="BM14" s="171">
        <f t="shared" si="6"/>
        <v>0</v>
      </c>
      <c r="BN14" s="171">
        <f t="shared" si="6"/>
        <v>0</v>
      </c>
      <c r="BO14" s="171">
        <f t="shared" si="6"/>
        <v>0</v>
      </c>
      <c r="BP14" s="171">
        <f t="shared" si="6"/>
        <v>0</v>
      </c>
      <c r="BQ14" s="171">
        <f t="shared" si="6"/>
        <v>0</v>
      </c>
      <c r="BR14" s="171">
        <f t="shared" si="6"/>
        <v>0</v>
      </c>
      <c r="BS14" s="171">
        <f t="shared" si="6"/>
        <v>0</v>
      </c>
      <c r="BT14" s="171">
        <f t="shared" si="6"/>
        <v>0</v>
      </c>
      <c r="BU14" s="171">
        <f t="shared" si="6"/>
        <v>0</v>
      </c>
      <c r="BV14" s="171">
        <f t="shared" si="6"/>
        <v>0</v>
      </c>
      <c r="BW14" s="171">
        <f t="shared" si="6"/>
        <v>0</v>
      </c>
      <c r="BX14" s="171">
        <f t="shared" si="6"/>
        <v>0</v>
      </c>
      <c r="BY14" s="171">
        <f t="shared" si="6"/>
        <v>0</v>
      </c>
      <c r="BZ14" s="171">
        <f t="shared" si="6"/>
        <v>0</v>
      </c>
      <c r="CA14" s="171">
        <f t="shared" si="6"/>
        <v>0</v>
      </c>
      <c r="CB14" s="171">
        <f t="shared" si="6"/>
        <v>0</v>
      </c>
      <c r="CC14" s="171">
        <f t="shared" si="6"/>
        <v>0</v>
      </c>
      <c r="CD14" s="171">
        <f t="shared" si="6"/>
        <v>0</v>
      </c>
      <c r="CE14" s="171">
        <f t="shared" si="6"/>
        <v>0</v>
      </c>
      <c r="CF14" s="171">
        <f t="shared" si="6"/>
        <v>0</v>
      </c>
      <c r="CG14" s="171">
        <f t="shared" si="6"/>
        <v>0</v>
      </c>
      <c r="CH14" s="171">
        <f t="shared" si="6"/>
        <v>0</v>
      </c>
      <c r="CI14" s="171">
        <f t="shared" si="6"/>
        <v>0</v>
      </c>
      <c r="CJ14" s="171">
        <f t="shared" si="6"/>
        <v>0</v>
      </c>
      <c r="CK14" s="171">
        <f t="shared" si="6"/>
        <v>0</v>
      </c>
      <c r="CL14" s="171">
        <f t="shared" si="6"/>
        <v>0</v>
      </c>
      <c r="CM14" s="171">
        <f t="shared" si="6"/>
        <v>0</v>
      </c>
      <c r="CN14" s="171">
        <f t="shared" si="6"/>
        <v>0</v>
      </c>
      <c r="CO14" s="171">
        <f t="shared" si="6"/>
        <v>0</v>
      </c>
      <c r="CP14" s="171">
        <f t="shared" si="6"/>
        <v>0</v>
      </c>
      <c r="CQ14" s="171">
        <f t="shared" si="6"/>
        <v>0</v>
      </c>
      <c r="CR14" s="171">
        <f t="shared" si="6"/>
        <v>0</v>
      </c>
      <c r="CS14" s="171">
        <f t="shared" si="6"/>
        <v>0</v>
      </c>
      <c r="CT14" s="171">
        <f t="shared" si="6"/>
        <v>0</v>
      </c>
      <c r="CU14" s="171">
        <f t="shared" si="6"/>
        <v>0</v>
      </c>
      <c r="CV14" s="171">
        <f t="shared" si="6"/>
        <v>0</v>
      </c>
      <c r="CW14" s="171">
        <f t="shared" si="6"/>
        <v>0</v>
      </c>
      <c r="CX14" s="171">
        <f t="shared" si="6"/>
        <v>0</v>
      </c>
      <c r="CY14" s="171">
        <f t="shared" si="6"/>
        <v>0</v>
      </c>
      <c r="CZ14" s="171">
        <f t="shared" si="6"/>
        <v>0</v>
      </c>
      <c r="DA14" s="171">
        <f t="shared" si="6"/>
        <v>0</v>
      </c>
      <c r="DB14" s="171">
        <f t="shared" si="6"/>
        <v>0</v>
      </c>
      <c r="DC14" s="171">
        <f t="shared" si="6"/>
        <v>0</v>
      </c>
      <c r="DD14" s="171">
        <f t="shared" si="6"/>
        <v>0</v>
      </c>
      <c r="DE14" s="171">
        <f t="shared" si="6"/>
        <v>0</v>
      </c>
      <c r="DF14" s="171">
        <f t="shared" si="6"/>
        <v>0</v>
      </c>
      <c r="DG14" s="171">
        <f t="shared" si="6"/>
        <v>0</v>
      </c>
      <c r="DH14" s="171">
        <f t="shared" si="6"/>
        <v>0</v>
      </c>
      <c r="DI14" s="171">
        <f t="shared" si="6"/>
        <v>0</v>
      </c>
      <c r="DJ14" s="171">
        <f t="shared" si="6"/>
        <v>0</v>
      </c>
      <c r="DK14" s="171">
        <f t="shared" si="6"/>
        <v>0</v>
      </c>
      <c r="DL14" s="171">
        <f t="shared" si="6"/>
        <v>0</v>
      </c>
      <c r="DM14" s="171">
        <f t="shared" si="6"/>
        <v>0</v>
      </c>
      <c r="DN14" s="171">
        <f t="shared" si="6"/>
        <v>0</v>
      </c>
      <c r="DO14" s="171">
        <f t="shared" si="6"/>
        <v>0</v>
      </c>
      <c r="DP14" s="171">
        <f t="shared" si="6"/>
        <v>0</v>
      </c>
      <c r="DQ14" s="171">
        <f t="shared" si="6"/>
        <v>0</v>
      </c>
      <c r="DR14" s="171">
        <f t="shared" si="6"/>
        <v>0</v>
      </c>
    </row>
    <row r="15" spans="2:122">
      <c r="B15" s="195">
        <v>43282</v>
      </c>
      <c r="BK15" s="172">
        <v>0</v>
      </c>
      <c r="BL15" s="171">
        <f t="shared" ref="BL15:DR15" si="7">BK15</f>
        <v>0</v>
      </c>
      <c r="BM15" s="171">
        <f t="shared" si="7"/>
        <v>0</v>
      </c>
      <c r="BN15" s="171">
        <f t="shared" si="7"/>
        <v>0</v>
      </c>
      <c r="BO15" s="171">
        <f t="shared" si="7"/>
        <v>0</v>
      </c>
      <c r="BP15" s="171">
        <f t="shared" si="7"/>
        <v>0</v>
      </c>
      <c r="BQ15" s="171">
        <f t="shared" si="7"/>
        <v>0</v>
      </c>
      <c r="BR15" s="171">
        <f t="shared" si="7"/>
        <v>0</v>
      </c>
      <c r="BS15" s="171">
        <f t="shared" si="7"/>
        <v>0</v>
      </c>
      <c r="BT15" s="171">
        <f t="shared" si="7"/>
        <v>0</v>
      </c>
      <c r="BU15" s="171">
        <f t="shared" si="7"/>
        <v>0</v>
      </c>
      <c r="BV15" s="171">
        <f t="shared" si="7"/>
        <v>0</v>
      </c>
      <c r="BW15" s="171">
        <f t="shared" si="7"/>
        <v>0</v>
      </c>
      <c r="BX15" s="171">
        <f t="shared" si="7"/>
        <v>0</v>
      </c>
      <c r="BY15" s="171">
        <f t="shared" si="7"/>
        <v>0</v>
      </c>
      <c r="BZ15" s="171">
        <f t="shared" si="7"/>
        <v>0</v>
      </c>
      <c r="CA15" s="171">
        <f t="shared" si="7"/>
        <v>0</v>
      </c>
      <c r="CB15" s="171">
        <f t="shared" si="7"/>
        <v>0</v>
      </c>
      <c r="CC15" s="171">
        <f t="shared" si="7"/>
        <v>0</v>
      </c>
      <c r="CD15" s="171">
        <f t="shared" si="7"/>
        <v>0</v>
      </c>
      <c r="CE15" s="171">
        <f t="shared" si="7"/>
        <v>0</v>
      </c>
      <c r="CF15" s="171">
        <f t="shared" si="7"/>
        <v>0</v>
      </c>
      <c r="CG15" s="171">
        <f t="shared" si="7"/>
        <v>0</v>
      </c>
      <c r="CH15" s="171">
        <f t="shared" si="7"/>
        <v>0</v>
      </c>
      <c r="CI15" s="171">
        <f t="shared" si="7"/>
        <v>0</v>
      </c>
      <c r="CJ15" s="171">
        <f t="shared" si="7"/>
        <v>0</v>
      </c>
      <c r="CK15" s="171">
        <f t="shared" si="7"/>
        <v>0</v>
      </c>
      <c r="CL15" s="171">
        <f t="shared" si="7"/>
        <v>0</v>
      </c>
      <c r="CM15" s="171">
        <f t="shared" si="7"/>
        <v>0</v>
      </c>
      <c r="CN15" s="171">
        <f t="shared" si="7"/>
        <v>0</v>
      </c>
      <c r="CO15" s="171">
        <f t="shared" si="7"/>
        <v>0</v>
      </c>
      <c r="CP15" s="171">
        <f t="shared" si="7"/>
        <v>0</v>
      </c>
      <c r="CQ15" s="171">
        <f t="shared" si="7"/>
        <v>0</v>
      </c>
      <c r="CR15" s="171">
        <f t="shared" si="7"/>
        <v>0</v>
      </c>
      <c r="CS15" s="171">
        <f t="shared" si="7"/>
        <v>0</v>
      </c>
      <c r="CT15" s="171">
        <f t="shared" si="7"/>
        <v>0</v>
      </c>
      <c r="CU15" s="171">
        <f t="shared" si="7"/>
        <v>0</v>
      </c>
      <c r="CV15" s="171">
        <f t="shared" si="7"/>
        <v>0</v>
      </c>
      <c r="CW15" s="171">
        <f t="shared" si="7"/>
        <v>0</v>
      </c>
      <c r="CX15" s="171">
        <f t="shared" si="7"/>
        <v>0</v>
      </c>
      <c r="CY15" s="171">
        <f t="shared" si="7"/>
        <v>0</v>
      </c>
      <c r="CZ15" s="171">
        <f t="shared" si="7"/>
        <v>0</v>
      </c>
      <c r="DA15" s="171">
        <f t="shared" si="7"/>
        <v>0</v>
      </c>
      <c r="DB15" s="171">
        <f t="shared" si="7"/>
        <v>0</v>
      </c>
      <c r="DC15" s="171">
        <f t="shared" si="7"/>
        <v>0</v>
      </c>
      <c r="DD15" s="171">
        <f t="shared" si="7"/>
        <v>0</v>
      </c>
      <c r="DE15" s="171">
        <f t="shared" si="7"/>
        <v>0</v>
      </c>
      <c r="DF15" s="171">
        <f t="shared" si="7"/>
        <v>0</v>
      </c>
      <c r="DG15" s="171">
        <f t="shared" si="7"/>
        <v>0</v>
      </c>
      <c r="DH15" s="171">
        <f t="shared" si="7"/>
        <v>0</v>
      </c>
      <c r="DI15" s="171">
        <f t="shared" si="7"/>
        <v>0</v>
      </c>
      <c r="DJ15" s="171">
        <f t="shared" si="7"/>
        <v>0</v>
      </c>
      <c r="DK15" s="171">
        <f t="shared" si="7"/>
        <v>0</v>
      </c>
      <c r="DL15" s="171">
        <f t="shared" si="7"/>
        <v>0</v>
      </c>
      <c r="DM15" s="171">
        <f t="shared" si="7"/>
        <v>0</v>
      </c>
      <c r="DN15" s="171">
        <f t="shared" si="7"/>
        <v>0</v>
      </c>
      <c r="DO15" s="171">
        <f t="shared" si="7"/>
        <v>0</v>
      </c>
      <c r="DP15" s="171">
        <f t="shared" si="7"/>
        <v>0</v>
      </c>
      <c r="DQ15" s="171">
        <f t="shared" si="7"/>
        <v>0</v>
      </c>
      <c r="DR15" s="171">
        <f t="shared" si="7"/>
        <v>0</v>
      </c>
    </row>
    <row r="16" spans="2:122">
      <c r="B16" s="195">
        <v>43313</v>
      </c>
      <c r="BK16" s="172">
        <v>0</v>
      </c>
      <c r="BL16" s="171">
        <f t="shared" ref="BL16:DR16" si="8">BK16</f>
        <v>0</v>
      </c>
      <c r="BM16" s="171">
        <f t="shared" si="8"/>
        <v>0</v>
      </c>
      <c r="BN16" s="171">
        <f t="shared" si="8"/>
        <v>0</v>
      </c>
      <c r="BO16" s="171">
        <f t="shared" si="8"/>
        <v>0</v>
      </c>
      <c r="BP16" s="171">
        <f t="shared" si="8"/>
        <v>0</v>
      </c>
      <c r="BQ16" s="171">
        <f t="shared" si="8"/>
        <v>0</v>
      </c>
      <c r="BR16" s="171">
        <f t="shared" si="8"/>
        <v>0</v>
      </c>
      <c r="BS16" s="171">
        <f t="shared" si="8"/>
        <v>0</v>
      </c>
      <c r="BT16" s="171">
        <f t="shared" si="8"/>
        <v>0</v>
      </c>
      <c r="BU16" s="171">
        <f t="shared" si="8"/>
        <v>0</v>
      </c>
      <c r="BV16" s="171">
        <f t="shared" si="8"/>
        <v>0</v>
      </c>
      <c r="BW16" s="171">
        <f t="shared" si="8"/>
        <v>0</v>
      </c>
      <c r="BX16" s="171">
        <f t="shared" si="8"/>
        <v>0</v>
      </c>
      <c r="BY16" s="171">
        <f t="shared" si="8"/>
        <v>0</v>
      </c>
      <c r="BZ16" s="171">
        <f t="shared" si="8"/>
        <v>0</v>
      </c>
      <c r="CA16" s="171">
        <f t="shared" si="8"/>
        <v>0</v>
      </c>
      <c r="CB16" s="171">
        <f t="shared" si="8"/>
        <v>0</v>
      </c>
      <c r="CC16" s="171">
        <f t="shared" si="8"/>
        <v>0</v>
      </c>
      <c r="CD16" s="171">
        <f t="shared" si="8"/>
        <v>0</v>
      </c>
      <c r="CE16" s="171">
        <f t="shared" si="8"/>
        <v>0</v>
      </c>
      <c r="CF16" s="171">
        <f t="shared" si="8"/>
        <v>0</v>
      </c>
      <c r="CG16" s="171">
        <f t="shared" si="8"/>
        <v>0</v>
      </c>
      <c r="CH16" s="171">
        <f t="shared" si="8"/>
        <v>0</v>
      </c>
      <c r="CI16" s="171">
        <f t="shared" si="8"/>
        <v>0</v>
      </c>
      <c r="CJ16" s="171">
        <f t="shared" si="8"/>
        <v>0</v>
      </c>
      <c r="CK16" s="171">
        <f t="shared" si="8"/>
        <v>0</v>
      </c>
      <c r="CL16" s="171">
        <f t="shared" si="8"/>
        <v>0</v>
      </c>
      <c r="CM16" s="171">
        <f t="shared" si="8"/>
        <v>0</v>
      </c>
      <c r="CN16" s="171">
        <f t="shared" si="8"/>
        <v>0</v>
      </c>
      <c r="CO16" s="171">
        <f t="shared" si="8"/>
        <v>0</v>
      </c>
      <c r="CP16" s="171">
        <f t="shared" si="8"/>
        <v>0</v>
      </c>
      <c r="CQ16" s="171">
        <f t="shared" si="8"/>
        <v>0</v>
      </c>
      <c r="CR16" s="171">
        <f t="shared" si="8"/>
        <v>0</v>
      </c>
      <c r="CS16" s="171">
        <f t="shared" si="8"/>
        <v>0</v>
      </c>
      <c r="CT16" s="171">
        <f t="shared" si="8"/>
        <v>0</v>
      </c>
      <c r="CU16" s="171">
        <f t="shared" si="8"/>
        <v>0</v>
      </c>
      <c r="CV16" s="171">
        <f t="shared" si="8"/>
        <v>0</v>
      </c>
      <c r="CW16" s="171">
        <f t="shared" si="8"/>
        <v>0</v>
      </c>
      <c r="CX16" s="171">
        <f t="shared" si="8"/>
        <v>0</v>
      </c>
      <c r="CY16" s="171">
        <f t="shared" si="8"/>
        <v>0</v>
      </c>
      <c r="CZ16" s="171">
        <f t="shared" si="8"/>
        <v>0</v>
      </c>
      <c r="DA16" s="171">
        <f t="shared" si="8"/>
        <v>0</v>
      </c>
      <c r="DB16" s="171">
        <f t="shared" si="8"/>
        <v>0</v>
      </c>
      <c r="DC16" s="171">
        <f t="shared" si="8"/>
        <v>0</v>
      </c>
      <c r="DD16" s="171">
        <f t="shared" si="8"/>
        <v>0</v>
      </c>
      <c r="DE16" s="171">
        <f t="shared" si="8"/>
        <v>0</v>
      </c>
      <c r="DF16" s="171">
        <f t="shared" si="8"/>
        <v>0</v>
      </c>
      <c r="DG16" s="171">
        <f t="shared" si="8"/>
        <v>0</v>
      </c>
      <c r="DH16" s="171">
        <f t="shared" si="8"/>
        <v>0</v>
      </c>
      <c r="DI16" s="171">
        <f t="shared" si="8"/>
        <v>0</v>
      </c>
      <c r="DJ16" s="171">
        <f t="shared" si="8"/>
        <v>0</v>
      </c>
      <c r="DK16" s="171">
        <f t="shared" si="8"/>
        <v>0</v>
      </c>
      <c r="DL16" s="171">
        <f t="shared" si="8"/>
        <v>0</v>
      </c>
      <c r="DM16" s="171">
        <f t="shared" si="8"/>
        <v>0</v>
      </c>
      <c r="DN16" s="171">
        <f t="shared" si="8"/>
        <v>0</v>
      </c>
      <c r="DO16" s="171">
        <f t="shared" si="8"/>
        <v>0</v>
      </c>
      <c r="DP16" s="171">
        <f t="shared" si="8"/>
        <v>0</v>
      </c>
      <c r="DQ16" s="171">
        <f t="shared" si="8"/>
        <v>0</v>
      </c>
      <c r="DR16" s="171">
        <f t="shared" si="8"/>
        <v>0</v>
      </c>
    </row>
    <row r="17" spans="2:122">
      <c r="B17" s="195">
        <v>43344</v>
      </c>
      <c r="BK17" s="172">
        <v>0</v>
      </c>
      <c r="BL17" s="171">
        <f t="shared" ref="BL17:DR17" si="9">BK17</f>
        <v>0</v>
      </c>
      <c r="BM17" s="171">
        <f t="shared" si="9"/>
        <v>0</v>
      </c>
      <c r="BN17" s="171">
        <f t="shared" si="9"/>
        <v>0</v>
      </c>
      <c r="BO17" s="171">
        <f t="shared" si="9"/>
        <v>0</v>
      </c>
      <c r="BP17" s="171">
        <f t="shared" si="9"/>
        <v>0</v>
      </c>
      <c r="BQ17" s="171">
        <f t="shared" si="9"/>
        <v>0</v>
      </c>
      <c r="BR17" s="171">
        <f t="shared" si="9"/>
        <v>0</v>
      </c>
      <c r="BS17" s="171">
        <f t="shared" si="9"/>
        <v>0</v>
      </c>
      <c r="BT17" s="171">
        <f t="shared" si="9"/>
        <v>0</v>
      </c>
      <c r="BU17" s="171">
        <f t="shared" si="9"/>
        <v>0</v>
      </c>
      <c r="BV17" s="171">
        <f t="shared" si="9"/>
        <v>0</v>
      </c>
      <c r="BW17" s="171">
        <f t="shared" si="9"/>
        <v>0</v>
      </c>
      <c r="BX17" s="171">
        <f t="shared" si="9"/>
        <v>0</v>
      </c>
      <c r="BY17" s="171">
        <f t="shared" si="9"/>
        <v>0</v>
      </c>
      <c r="BZ17" s="171">
        <f t="shared" si="9"/>
        <v>0</v>
      </c>
      <c r="CA17" s="171">
        <f t="shared" si="9"/>
        <v>0</v>
      </c>
      <c r="CB17" s="171">
        <f t="shared" si="9"/>
        <v>0</v>
      </c>
      <c r="CC17" s="171">
        <f t="shared" si="9"/>
        <v>0</v>
      </c>
      <c r="CD17" s="171">
        <f t="shared" si="9"/>
        <v>0</v>
      </c>
      <c r="CE17" s="171">
        <f t="shared" si="9"/>
        <v>0</v>
      </c>
      <c r="CF17" s="171">
        <f t="shared" si="9"/>
        <v>0</v>
      </c>
      <c r="CG17" s="171">
        <f t="shared" si="9"/>
        <v>0</v>
      </c>
      <c r="CH17" s="171">
        <f t="shared" si="9"/>
        <v>0</v>
      </c>
      <c r="CI17" s="171">
        <f t="shared" si="9"/>
        <v>0</v>
      </c>
      <c r="CJ17" s="171">
        <f t="shared" si="9"/>
        <v>0</v>
      </c>
      <c r="CK17" s="171">
        <f t="shared" si="9"/>
        <v>0</v>
      </c>
      <c r="CL17" s="171">
        <f t="shared" si="9"/>
        <v>0</v>
      </c>
      <c r="CM17" s="171">
        <f t="shared" si="9"/>
        <v>0</v>
      </c>
      <c r="CN17" s="171">
        <f t="shared" si="9"/>
        <v>0</v>
      </c>
      <c r="CO17" s="171">
        <f t="shared" si="9"/>
        <v>0</v>
      </c>
      <c r="CP17" s="171">
        <f t="shared" si="9"/>
        <v>0</v>
      </c>
      <c r="CQ17" s="171">
        <f t="shared" si="9"/>
        <v>0</v>
      </c>
      <c r="CR17" s="171">
        <f t="shared" si="9"/>
        <v>0</v>
      </c>
      <c r="CS17" s="171">
        <f t="shared" si="9"/>
        <v>0</v>
      </c>
      <c r="CT17" s="171">
        <f t="shared" si="9"/>
        <v>0</v>
      </c>
      <c r="CU17" s="171">
        <f t="shared" si="9"/>
        <v>0</v>
      </c>
      <c r="CV17" s="171">
        <f t="shared" si="9"/>
        <v>0</v>
      </c>
      <c r="CW17" s="171">
        <f t="shared" si="9"/>
        <v>0</v>
      </c>
      <c r="CX17" s="171">
        <f t="shared" si="9"/>
        <v>0</v>
      </c>
      <c r="CY17" s="171">
        <f t="shared" si="9"/>
        <v>0</v>
      </c>
      <c r="CZ17" s="171">
        <f t="shared" si="9"/>
        <v>0</v>
      </c>
      <c r="DA17" s="171">
        <f t="shared" si="9"/>
        <v>0</v>
      </c>
      <c r="DB17" s="171">
        <f t="shared" si="9"/>
        <v>0</v>
      </c>
      <c r="DC17" s="171">
        <f t="shared" si="9"/>
        <v>0</v>
      </c>
      <c r="DD17" s="171">
        <f t="shared" si="9"/>
        <v>0</v>
      </c>
      <c r="DE17" s="171">
        <f t="shared" si="9"/>
        <v>0</v>
      </c>
      <c r="DF17" s="171">
        <f t="shared" si="9"/>
        <v>0</v>
      </c>
      <c r="DG17" s="171">
        <f t="shared" si="9"/>
        <v>0</v>
      </c>
      <c r="DH17" s="171">
        <f t="shared" si="9"/>
        <v>0</v>
      </c>
      <c r="DI17" s="171">
        <f t="shared" si="9"/>
        <v>0</v>
      </c>
      <c r="DJ17" s="171">
        <f t="shared" si="9"/>
        <v>0</v>
      </c>
      <c r="DK17" s="171">
        <f t="shared" si="9"/>
        <v>0</v>
      </c>
      <c r="DL17" s="171">
        <f t="shared" si="9"/>
        <v>0</v>
      </c>
      <c r="DM17" s="171">
        <f t="shared" si="9"/>
        <v>0</v>
      </c>
      <c r="DN17" s="171">
        <f t="shared" si="9"/>
        <v>0</v>
      </c>
      <c r="DO17" s="171">
        <f t="shared" si="9"/>
        <v>0</v>
      </c>
      <c r="DP17" s="171">
        <f t="shared" si="9"/>
        <v>0</v>
      </c>
      <c r="DQ17" s="171">
        <f t="shared" si="9"/>
        <v>0</v>
      </c>
      <c r="DR17" s="171">
        <f t="shared" si="9"/>
        <v>0</v>
      </c>
    </row>
    <row r="18" spans="2:122">
      <c r="B18" s="195">
        <v>43374</v>
      </c>
      <c r="BK18" s="172">
        <v>0</v>
      </c>
      <c r="BL18" s="171">
        <f t="shared" ref="BL18:DR18" si="10">BK18</f>
        <v>0</v>
      </c>
      <c r="BM18" s="171">
        <f t="shared" si="10"/>
        <v>0</v>
      </c>
      <c r="BN18" s="171">
        <f t="shared" si="10"/>
        <v>0</v>
      </c>
      <c r="BO18" s="171">
        <f t="shared" si="10"/>
        <v>0</v>
      </c>
      <c r="BP18" s="171">
        <f t="shared" si="10"/>
        <v>0</v>
      </c>
      <c r="BQ18" s="171">
        <f t="shared" si="10"/>
        <v>0</v>
      </c>
      <c r="BR18" s="171">
        <f t="shared" si="10"/>
        <v>0</v>
      </c>
      <c r="BS18" s="171">
        <f t="shared" si="10"/>
        <v>0</v>
      </c>
      <c r="BT18" s="171">
        <f t="shared" si="10"/>
        <v>0</v>
      </c>
      <c r="BU18" s="171">
        <f t="shared" si="10"/>
        <v>0</v>
      </c>
      <c r="BV18" s="171">
        <f t="shared" si="10"/>
        <v>0</v>
      </c>
      <c r="BW18" s="171">
        <f t="shared" si="10"/>
        <v>0</v>
      </c>
      <c r="BX18" s="171">
        <f t="shared" si="10"/>
        <v>0</v>
      </c>
      <c r="BY18" s="171">
        <f t="shared" si="10"/>
        <v>0</v>
      </c>
      <c r="BZ18" s="171">
        <f t="shared" si="10"/>
        <v>0</v>
      </c>
      <c r="CA18" s="171">
        <f t="shared" si="10"/>
        <v>0</v>
      </c>
      <c r="CB18" s="171">
        <f t="shared" si="10"/>
        <v>0</v>
      </c>
      <c r="CC18" s="171">
        <f t="shared" si="10"/>
        <v>0</v>
      </c>
      <c r="CD18" s="171">
        <f t="shared" si="10"/>
        <v>0</v>
      </c>
      <c r="CE18" s="171">
        <f t="shared" si="10"/>
        <v>0</v>
      </c>
      <c r="CF18" s="171">
        <f t="shared" si="10"/>
        <v>0</v>
      </c>
      <c r="CG18" s="171">
        <f t="shared" si="10"/>
        <v>0</v>
      </c>
      <c r="CH18" s="171">
        <f t="shared" si="10"/>
        <v>0</v>
      </c>
      <c r="CI18" s="171">
        <f t="shared" si="10"/>
        <v>0</v>
      </c>
      <c r="CJ18" s="171">
        <f t="shared" si="10"/>
        <v>0</v>
      </c>
      <c r="CK18" s="171">
        <f t="shared" si="10"/>
        <v>0</v>
      </c>
      <c r="CL18" s="171">
        <f t="shared" si="10"/>
        <v>0</v>
      </c>
      <c r="CM18" s="171">
        <f t="shared" si="10"/>
        <v>0</v>
      </c>
      <c r="CN18" s="171">
        <f t="shared" si="10"/>
        <v>0</v>
      </c>
      <c r="CO18" s="171">
        <f t="shared" si="10"/>
        <v>0</v>
      </c>
      <c r="CP18" s="171">
        <f t="shared" si="10"/>
        <v>0</v>
      </c>
      <c r="CQ18" s="171">
        <f t="shared" si="10"/>
        <v>0</v>
      </c>
      <c r="CR18" s="171">
        <f t="shared" si="10"/>
        <v>0</v>
      </c>
      <c r="CS18" s="171">
        <f t="shared" si="10"/>
        <v>0</v>
      </c>
      <c r="CT18" s="171">
        <f t="shared" si="10"/>
        <v>0</v>
      </c>
      <c r="CU18" s="171">
        <f t="shared" si="10"/>
        <v>0</v>
      </c>
      <c r="CV18" s="171">
        <f t="shared" si="10"/>
        <v>0</v>
      </c>
      <c r="CW18" s="171">
        <f t="shared" si="10"/>
        <v>0</v>
      </c>
      <c r="CX18" s="171">
        <f t="shared" si="10"/>
        <v>0</v>
      </c>
      <c r="CY18" s="171">
        <f t="shared" si="10"/>
        <v>0</v>
      </c>
      <c r="CZ18" s="171">
        <f t="shared" si="10"/>
        <v>0</v>
      </c>
      <c r="DA18" s="171">
        <f t="shared" si="10"/>
        <v>0</v>
      </c>
      <c r="DB18" s="171">
        <f t="shared" si="10"/>
        <v>0</v>
      </c>
      <c r="DC18" s="171">
        <f t="shared" si="10"/>
        <v>0</v>
      </c>
      <c r="DD18" s="171">
        <f t="shared" si="10"/>
        <v>0</v>
      </c>
      <c r="DE18" s="171">
        <f t="shared" si="10"/>
        <v>0</v>
      </c>
      <c r="DF18" s="171">
        <f t="shared" si="10"/>
        <v>0</v>
      </c>
      <c r="DG18" s="171">
        <f t="shared" si="10"/>
        <v>0</v>
      </c>
      <c r="DH18" s="171">
        <f t="shared" si="10"/>
        <v>0</v>
      </c>
      <c r="DI18" s="171">
        <f t="shared" si="10"/>
        <v>0</v>
      </c>
      <c r="DJ18" s="171">
        <f t="shared" si="10"/>
        <v>0</v>
      </c>
      <c r="DK18" s="171">
        <f t="shared" si="10"/>
        <v>0</v>
      </c>
      <c r="DL18" s="171">
        <f t="shared" si="10"/>
        <v>0</v>
      </c>
      <c r="DM18" s="171">
        <f t="shared" si="10"/>
        <v>0</v>
      </c>
      <c r="DN18" s="171">
        <f t="shared" si="10"/>
        <v>0</v>
      </c>
      <c r="DO18" s="171">
        <f t="shared" si="10"/>
        <v>0</v>
      </c>
      <c r="DP18" s="171">
        <f t="shared" si="10"/>
        <v>0</v>
      </c>
      <c r="DQ18" s="171">
        <f t="shared" si="10"/>
        <v>0</v>
      </c>
      <c r="DR18" s="171">
        <f t="shared" si="10"/>
        <v>0</v>
      </c>
    </row>
    <row r="19" spans="2:122">
      <c r="B19" s="195">
        <v>43405</v>
      </c>
      <c r="BK19" s="172">
        <v>0</v>
      </c>
      <c r="BL19" s="171">
        <f t="shared" ref="BL19:DR19" si="11">BK19</f>
        <v>0</v>
      </c>
      <c r="BM19" s="171">
        <f t="shared" si="11"/>
        <v>0</v>
      </c>
      <c r="BN19" s="171">
        <f t="shared" si="11"/>
        <v>0</v>
      </c>
      <c r="BO19" s="171">
        <f t="shared" si="11"/>
        <v>0</v>
      </c>
      <c r="BP19" s="171">
        <f t="shared" si="11"/>
        <v>0</v>
      </c>
      <c r="BQ19" s="171">
        <f t="shared" si="11"/>
        <v>0</v>
      </c>
      <c r="BR19" s="171">
        <f t="shared" si="11"/>
        <v>0</v>
      </c>
      <c r="BS19" s="171">
        <f t="shared" si="11"/>
        <v>0</v>
      </c>
      <c r="BT19" s="171">
        <f t="shared" si="11"/>
        <v>0</v>
      </c>
      <c r="BU19" s="171">
        <f t="shared" si="11"/>
        <v>0</v>
      </c>
      <c r="BV19" s="171">
        <f t="shared" si="11"/>
        <v>0</v>
      </c>
      <c r="BW19" s="171">
        <f t="shared" si="11"/>
        <v>0</v>
      </c>
      <c r="BX19" s="171">
        <f t="shared" si="11"/>
        <v>0</v>
      </c>
      <c r="BY19" s="171">
        <f t="shared" si="11"/>
        <v>0</v>
      </c>
      <c r="BZ19" s="171">
        <f t="shared" si="11"/>
        <v>0</v>
      </c>
      <c r="CA19" s="171">
        <f t="shared" si="11"/>
        <v>0</v>
      </c>
      <c r="CB19" s="171">
        <f t="shared" si="11"/>
        <v>0</v>
      </c>
      <c r="CC19" s="171">
        <f t="shared" si="11"/>
        <v>0</v>
      </c>
      <c r="CD19" s="171">
        <f t="shared" si="11"/>
        <v>0</v>
      </c>
      <c r="CE19" s="171">
        <f t="shared" si="11"/>
        <v>0</v>
      </c>
      <c r="CF19" s="171">
        <f t="shared" si="11"/>
        <v>0</v>
      </c>
      <c r="CG19" s="171">
        <f t="shared" si="11"/>
        <v>0</v>
      </c>
      <c r="CH19" s="171">
        <f t="shared" si="11"/>
        <v>0</v>
      </c>
      <c r="CI19" s="171">
        <f t="shared" si="11"/>
        <v>0</v>
      </c>
      <c r="CJ19" s="171">
        <f t="shared" si="11"/>
        <v>0</v>
      </c>
      <c r="CK19" s="171">
        <f t="shared" si="11"/>
        <v>0</v>
      </c>
      <c r="CL19" s="171">
        <f t="shared" si="11"/>
        <v>0</v>
      </c>
      <c r="CM19" s="171">
        <f t="shared" si="11"/>
        <v>0</v>
      </c>
      <c r="CN19" s="171">
        <f t="shared" si="11"/>
        <v>0</v>
      </c>
      <c r="CO19" s="171">
        <f t="shared" si="11"/>
        <v>0</v>
      </c>
      <c r="CP19" s="171">
        <f t="shared" si="11"/>
        <v>0</v>
      </c>
      <c r="CQ19" s="171">
        <f t="shared" si="11"/>
        <v>0</v>
      </c>
      <c r="CR19" s="171">
        <f t="shared" si="11"/>
        <v>0</v>
      </c>
      <c r="CS19" s="171">
        <f t="shared" si="11"/>
        <v>0</v>
      </c>
      <c r="CT19" s="171">
        <f t="shared" si="11"/>
        <v>0</v>
      </c>
      <c r="CU19" s="171">
        <f t="shared" si="11"/>
        <v>0</v>
      </c>
      <c r="CV19" s="171">
        <f t="shared" si="11"/>
        <v>0</v>
      </c>
      <c r="CW19" s="171">
        <f t="shared" si="11"/>
        <v>0</v>
      </c>
      <c r="CX19" s="171">
        <f t="shared" si="11"/>
        <v>0</v>
      </c>
      <c r="CY19" s="171">
        <f t="shared" si="11"/>
        <v>0</v>
      </c>
      <c r="CZ19" s="171">
        <f t="shared" si="11"/>
        <v>0</v>
      </c>
      <c r="DA19" s="171">
        <f t="shared" si="11"/>
        <v>0</v>
      </c>
      <c r="DB19" s="171">
        <f t="shared" si="11"/>
        <v>0</v>
      </c>
      <c r="DC19" s="171">
        <f t="shared" si="11"/>
        <v>0</v>
      </c>
      <c r="DD19" s="171">
        <f t="shared" si="11"/>
        <v>0</v>
      </c>
      <c r="DE19" s="171">
        <f t="shared" si="11"/>
        <v>0</v>
      </c>
      <c r="DF19" s="171">
        <f t="shared" si="11"/>
        <v>0</v>
      </c>
      <c r="DG19" s="171">
        <f t="shared" si="11"/>
        <v>0</v>
      </c>
      <c r="DH19" s="171">
        <f t="shared" si="11"/>
        <v>0</v>
      </c>
      <c r="DI19" s="171">
        <f t="shared" si="11"/>
        <v>0</v>
      </c>
      <c r="DJ19" s="171">
        <f t="shared" si="11"/>
        <v>0</v>
      </c>
      <c r="DK19" s="171">
        <f t="shared" si="11"/>
        <v>0</v>
      </c>
      <c r="DL19" s="171">
        <f t="shared" si="11"/>
        <v>0</v>
      </c>
      <c r="DM19" s="171">
        <f t="shared" si="11"/>
        <v>0</v>
      </c>
      <c r="DN19" s="171">
        <f t="shared" si="11"/>
        <v>0</v>
      </c>
      <c r="DO19" s="171">
        <f t="shared" si="11"/>
        <v>0</v>
      </c>
      <c r="DP19" s="171">
        <f t="shared" si="11"/>
        <v>0</v>
      </c>
      <c r="DQ19" s="171">
        <f t="shared" si="11"/>
        <v>0</v>
      </c>
      <c r="DR19" s="171">
        <f t="shared" si="11"/>
        <v>0</v>
      </c>
    </row>
    <row r="20" spans="2:122">
      <c r="B20" s="195">
        <v>43435</v>
      </c>
      <c r="BK20" s="172">
        <v>0</v>
      </c>
      <c r="BL20" s="171">
        <f t="shared" ref="BL20:DR20" si="12">BK20</f>
        <v>0</v>
      </c>
      <c r="BM20" s="171">
        <f t="shared" si="12"/>
        <v>0</v>
      </c>
      <c r="BN20" s="171">
        <f t="shared" si="12"/>
        <v>0</v>
      </c>
      <c r="BO20" s="171">
        <f t="shared" si="12"/>
        <v>0</v>
      </c>
      <c r="BP20" s="171">
        <f t="shared" si="12"/>
        <v>0</v>
      </c>
      <c r="BQ20" s="171">
        <f t="shared" si="12"/>
        <v>0</v>
      </c>
      <c r="BR20" s="171">
        <f t="shared" si="12"/>
        <v>0</v>
      </c>
      <c r="BS20" s="171">
        <f t="shared" si="12"/>
        <v>0</v>
      </c>
      <c r="BT20" s="171">
        <f t="shared" si="12"/>
        <v>0</v>
      </c>
      <c r="BU20" s="171">
        <f t="shared" si="12"/>
        <v>0</v>
      </c>
      <c r="BV20" s="171">
        <f t="shared" si="12"/>
        <v>0</v>
      </c>
      <c r="BW20" s="171">
        <f t="shared" si="12"/>
        <v>0</v>
      </c>
      <c r="BX20" s="171">
        <f t="shared" si="12"/>
        <v>0</v>
      </c>
      <c r="BY20" s="171">
        <f t="shared" si="12"/>
        <v>0</v>
      </c>
      <c r="BZ20" s="171">
        <f t="shared" si="12"/>
        <v>0</v>
      </c>
      <c r="CA20" s="171">
        <f t="shared" si="12"/>
        <v>0</v>
      </c>
      <c r="CB20" s="171">
        <f t="shared" si="12"/>
        <v>0</v>
      </c>
      <c r="CC20" s="171">
        <f t="shared" si="12"/>
        <v>0</v>
      </c>
      <c r="CD20" s="171">
        <f t="shared" si="12"/>
        <v>0</v>
      </c>
      <c r="CE20" s="171">
        <f t="shared" si="12"/>
        <v>0</v>
      </c>
      <c r="CF20" s="171">
        <f t="shared" si="12"/>
        <v>0</v>
      </c>
      <c r="CG20" s="171">
        <f t="shared" si="12"/>
        <v>0</v>
      </c>
      <c r="CH20" s="171">
        <f t="shared" si="12"/>
        <v>0</v>
      </c>
      <c r="CI20" s="171">
        <f t="shared" si="12"/>
        <v>0</v>
      </c>
      <c r="CJ20" s="171">
        <f t="shared" si="12"/>
        <v>0</v>
      </c>
      <c r="CK20" s="171">
        <f t="shared" si="12"/>
        <v>0</v>
      </c>
      <c r="CL20" s="171">
        <f t="shared" si="12"/>
        <v>0</v>
      </c>
      <c r="CM20" s="171">
        <f t="shared" si="12"/>
        <v>0</v>
      </c>
      <c r="CN20" s="171">
        <f t="shared" si="12"/>
        <v>0</v>
      </c>
      <c r="CO20" s="171">
        <f t="shared" si="12"/>
        <v>0</v>
      </c>
      <c r="CP20" s="171">
        <f t="shared" si="12"/>
        <v>0</v>
      </c>
      <c r="CQ20" s="171">
        <f t="shared" si="12"/>
        <v>0</v>
      </c>
      <c r="CR20" s="171">
        <f t="shared" si="12"/>
        <v>0</v>
      </c>
      <c r="CS20" s="171">
        <f t="shared" si="12"/>
        <v>0</v>
      </c>
      <c r="CT20" s="171">
        <f t="shared" si="12"/>
        <v>0</v>
      </c>
      <c r="CU20" s="171">
        <f t="shared" si="12"/>
        <v>0</v>
      </c>
      <c r="CV20" s="171">
        <f t="shared" si="12"/>
        <v>0</v>
      </c>
      <c r="CW20" s="171">
        <f t="shared" si="12"/>
        <v>0</v>
      </c>
      <c r="CX20" s="171">
        <f t="shared" si="12"/>
        <v>0</v>
      </c>
      <c r="CY20" s="171">
        <f t="shared" si="12"/>
        <v>0</v>
      </c>
      <c r="CZ20" s="171">
        <f t="shared" si="12"/>
        <v>0</v>
      </c>
      <c r="DA20" s="171">
        <f t="shared" si="12"/>
        <v>0</v>
      </c>
      <c r="DB20" s="171">
        <f t="shared" si="12"/>
        <v>0</v>
      </c>
      <c r="DC20" s="171">
        <f t="shared" si="12"/>
        <v>0</v>
      </c>
      <c r="DD20" s="171">
        <f t="shared" si="12"/>
        <v>0</v>
      </c>
      <c r="DE20" s="171">
        <f t="shared" si="12"/>
        <v>0</v>
      </c>
      <c r="DF20" s="171">
        <f t="shared" si="12"/>
        <v>0</v>
      </c>
      <c r="DG20" s="171">
        <f t="shared" si="12"/>
        <v>0</v>
      </c>
      <c r="DH20" s="171">
        <f t="shared" si="12"/>
        <v>0</v>
      </c>
      <c r="DI20" s="171">
        <f t="shared" si="12"/>
        <v>0</v>
      </c>
      <c r="DJ20" s="171">
        <f t="shared" si="12"/>
        <v>0</v>
      </c>
      <c r="DK20" s="171">
        <f t="shared" si="12"/>
        <v>0</v>
      </c>
      <c r="DL20" s="171">
        <f t="shared" si="12"/>
        <v>0</v>
      </c>
      <c r="DM20" s="171">
        <f t="shared" si="12"/>
        <v>0</v>
      </c>
      <c r="DN20" s="171">
        <f t="shared" si="12"/>
        <v>0</v>
      </c>
      <c r="DO20" s="171">
        <f t="shared" si="12"/>
        <v>0</v>
      </c>
      <c r="DP20" s="171">
        <f t="shared" si="12"/>
        <v>0</v>
      </c>
      <c r="DQ20" s="171">
        <f t="shared" si="12"/>
        <v>0</v>
      </c>
      <c r="DR20" s="171">
        <f t="shared" si="12"/>
        <v>0</v>
      </c>
    </row>
    <row r="21" spans="2:122" ht="15.75" customHeight="1">
      <c r="B21" s="195">
        <v>43466</v>
      </c>
      <c r="BK21" s="172">
        <v>0</v>
      </c>
      <c r="BL21" s="171">
        <f t="shared" ref="BL21:DR21" si="13">BK21</f>
        <v>0</v>
      </c>
      <c r="BM21" s="171">
        <f t="shared" si="13"/>
        <v>0</v>
      </c>
      <c r="BN21" s="171">
        <f t="shared" si="13"/>
        <v>0</v>
      </c>
      <c r="BO21" s="171">
        <f t="shared" si="13"/>
        <v>0</v>
      </c>
      <c r="BP21" s="171">
        <f t="shared" si="13"/>
        <v>0</v>
      </c>
      <c r="BQ21" s="171">
        <f t="shared" si="13"/>
        <v>0</v>
      </c>
      <c r="BR21" s="171">
        <f t="shared" si="13"/>
        <v>0</v>
      </c>
      <c r="BS21" s="171">
        <f t="shared" si="13"/>
        <v>0</v>
      </c>
      <c r="BT21" s="171">
        <f t="shared" si="13"/>
        <v>0</v>
      </c>
      <c r="BU21" s="171">
        <f t="shared" si="13"/>
        <v>0</v>
      </c>
      <c r="BV21" s="171">
        <f t="shared" si="13"/>
        <v>0</v>
      </c>
      <c r="BW21" s="171">
        <f t="shared" si="13"/>
        <v>0</v>
      </c>
      <c r="BX21" s="171">
        <f t="shared" si="13"/>
        <v>0</v>
      </c>
      <c r="BY21" s="171">
        <f t="shared" si="13"/>
        <v>0</v>
      </c>
      <c r="BZ21" s="171">
        <f t="shared" si="13"/>
        <v>0</v>
      </c>
      <c r="CA21" s="171">
        <f t="shared" si="13"/>
        <v>0</v>
      </c>
      <c r="CB21" s="171">
        <f t="shared" si="13"/>
        <v>0</v>
      </c>
      <c r="CC21" s="171">
        <f t="shared" si="13"/>
        <v>0</v>
      </c>
      <c r="CD21" s="171">
        <f t="shared" si="13"/>
        <v>0</v>
      </c>
      <c r="CE21" s="171">
        <f t="shared" si="13"/>
        <v>0</v>
      </c>
      <c r="CF21" s="171">
        <f t="shared" si="13"/>
        <v>0</v>
      </c>
      <c r="CG21" s="171">
        <f t="shared" si="13"/>
        <v>0</v>
      </c>
      <c r="CH21" s="171">
        <f t="shared" si="13"/>
        <v>0</v>
      </c>
      <c r="CI21" s="171">
        <f t="shared" si="13"/>
        <v>0</v>
      </c>
      <c r="CJ21" s="171">
        <f t="shared" si="13"/>
        <v>0</v>
      </c>
      <c r="CK21" s="171">
        <f t="shared" si="13"/>
        <v>0</v>
      </c>
      <c r="CL21" s="171">
        <f t="shared" si="13"/>
        <v>0</v>
      </c>
      <c r="CM21" s="171">
        <f t="shared" si="13"/>
        <v>0</v>
      </c>
      <c r="CN21" s="171">
        <f t="shared" si="13"/>
        <v>0</v>
      </c>
      <c r="CO21" s="171">
        <f t="shared" si="13"/>
        <v>0</v>
      </c>
      <c r="CP21" s="171">
        <f t="shared" si="13"/>
        <v>0</v>
      </c>
      <c r="CQ21" s="171">
        <f t="shared" si="13"/>
        <v>0</v>
      </c>
      <c r="CR21" s="171">
        <f t="shared" si="13"/>
        <v>0</v>
      </c>
      <c r="CS21" s="171">
        <f t="shared" si="13"/>
        <v>0</v>
      </c>
      <c r="CT21" s="171">
        <f t="shared" si="13"/>
        <v>0</v>
      </c>
      <c r="CU21" s="171">
        <f t="shared" si="13"/>
        <v>0</v>
      </c>
      <c r="CV21" s="171">
        <f t="shared" si="13"/>
        <v>0</v>
      </c>
      <c r="CW21" s="171">
        <f t="shared" si="13"/>
        <v>0</v>
      </c>
      <c r="CX21" s="171">
        <f t="shared" si="13"/>
        <v>0</v>
      </c>
      <c r="CY21" s="171">
        <f t="shared" si="13"/>
        <v>0</v>
      </c>
      <c r="CZ21" s="171">
        <f t="shared" si="13"/>
        <v>0</v>
      </c>
      <c r="DA21" s="171">
        <f t="shared" si="13"/>
        <v>0</v>
      </c>
      <c r="DB21" s="171">
        <f t="shared" si="13"/>
        <v>0</v>
      </c>
      <c r="DC21" s="171">
        <f t="shared" si="13"/>
        <v>0</v>
      </c>
      <c r="DD21" s="171">
        <f t="shared" si="13"/>
        <v>0</v>
      </c>
      <c r="DE21" s="171">
        <f t="shared" si="13"/>
        <v>0</v>
      </c>
      <c r="DF21" s="171">
        <f t="shared" si="13"/>
        <v>0</v>
      </c>
      <c r="DG21" s="171">
        <f t="shared" si="13"/>
        <v>0</v>
      </c>
      <c r="DH21" s="171">
        <f t="shared" si="13"/>
        <v>0</v>
      </c>
      <c r="DI21" s="171">
        <f t="shared" si="13"/>
        <v>0</v>
      </c>
      <c r="DJ21" s="171">
        <f t="shared" si="13"/>
        <v>0</v>
      </c>
      <c r="DK21" s="171">
        <f t="shared" si="13"/>
        <v>0</v>
      </c>
      <c r="DL21" s="171">
        <f t="shared" si="13"/>
        <v>0</v>
      </c>
      <c r="DM21" s="171">
        <f t="shared" si="13"/>
        <v>0</v>
      </c>
      <c r="DN21" s="171">
        <f t="shared" si="13"/>
        <v>0</v>
      </c>
      <c r="DO21" s="171">
        <f t="shared" si="13"/>
        <v>0</v>
      </c>
      <c r="DP21" s="171">
        <f t="shared" si="13"/>
        <v>0</v>
      </c>
      <c r="DQ21" s="171">
        <f t="shared" si="13"/>
        <v>0</v>
      </c>
      <c r="DR21" s="171">
        <f t="shared" si="13"/>
        <v>0</v>
      </c>
    </row>
    <row r="22" spans="2:122" ht="15.75" customHeight="1">
      <c r="B22" s="195">
        <v>43497</v>
      </c>
      <c r="BK22" s="172">
        <v>0</v>
      </c>
      <c r="BL22" s="171">
        <f t="shared" ref="BL22:DR22" si="14">BK22</f>
        <v>0</v>
      </c>
      <c r="BM22" s="171">
        <f t="shared" si="14"/>
        <v>0</v>
      </c>
      <c r="BN22" s="171">
        <f t="shared" si="14"/>
        <v>0</v>
      </c>
      <c r="BO22" s="171">
        <f t="shared" si="14"/>
        <v>0</v>
      </c>
      <c r="BP22" s="171">
        <f t="shared" si="14"/>
        <v>0</v>
      </c>
      <c r="BQ22" s="171">
        <f t="shared" si="14"/>
        <v>0</v>
      </c>
      <c r="BR22" s="171">
        <f t="shared" si="14"/>
        <v>0</v>
      </c>
      <c r="BS22" s="171">
        <f t="shared" si="14"/>
        <v>0</v>
      </c>
      <c r="BT22" s="171">
        <f t="shared" si="14"/>
        <v>0</v>
      </c>
      <c r="BU22" s="171">
        <f t="shared" si="14"/>
        <v>0</v>
      </c>
      <c r="BV22" s="171">
        <f t="shared" si="14"/>
        <v>0</v>
      </c>
      <c r="BW22" s="171">
        <f t="shared" si="14"/>
        <v>0</v>
      </c>
      <c r="BX22" s="171">
        <f t="shared" si="14"/>
        <v>0</v>
      </c>
      <c r="BY22" s="171">
        <f t="shared" si="14"/>
        <v>0</v>
      </c>
      <c r="BZ22" s="171">
        <f t="shared" si="14"/>
        <v>0</v>
      </c>
      <c r="CA22" s="171">
        <f t="shared" si="14"/>
        <v>0</v>
      </c>
      <c r="CB22" s="171">
        <f t="shared" si="14"/>
        <v>0</v>
      </c>
      <c r="CC22" s="171">
        <f t="shared" si="14"/>
        <v>0</v>
      </c>
      <c r="CD22" s="171">
        <f t="shared" si="14"/>
        <v>0</v>
      </c>
      <c r="CE22" s="171">
        <f t="shared" si="14"/>
        <v>0</v>
      </c>
      <c r="CF22" s="171">
        <f t="shared" si="14"/>
        <v>0</v>
      </c>
      <c r="CG22" s="171">
        <f t="shared" si="14"/>
        <v>0</v>
      </c>
      <c r="CH22" s="171">
        <f t="shared" si="14"/>
        <v>0</v>
      </c>
      <c r="CI22" s="171">
        <f t="shared" si="14"/>
        <v>0</v>
      </c>
      <c r="CJ22" s="171">
        <f t="shared" si="14"/>
        <v>0</v>
      </c>
      <c r="CK22" s="171">
        <f t="shared" si="14"/>
        <v>0</v>
      </c>
      <c r="CL22" s="171">
        <f t="shared" si="14"/>
        <v>0</v>
      </c>
      <c r="CM22" s="171">
        <f t="shared" si="14"/>
        <v>0</v>
      </c>
      <c r="CN22" s="171">
        <f t="shared" si="14"/>
        <v>0</v>
      </c>
      <c r="CO22" s="171">
        <f t="shared" si="14"/>
        <v>0</v>
      </c>
      <c r="CP22" s="171">
        <f t="shared" si="14"/>
        <v>0</v>
      </c>
      <c r="CQ22" s="171">
        <f t="shared" si="14"/>
        <v>0</v>
      </c>
      <c r="CR22" s="171">
        <f t="shared" si="14"/>
        <v>0</v>
      </c>
      <c r="CS22" s="171">
        <f t="shared" si="14"/>
        <v>0</v>
      </c>
      <c r="CT22" s="171">
        <f t="shared" si="14"/>
        <v>0</v>
      </c>
      <c r="CU22" s="171">
        <f t="shared" si="14"/>
        <v>0</v>
      </c>
      <c r="CV22" s="171">
        <f t="shared" si="14"/>
        <v>0</v>
      </c>
      <c r="CW22" s="171">
        <f t="shared" si="14"/>
        <v>0</v>
      </c>
      <c r="CX22" s="171">
        <f t="shared" si="14"/>
        <v>0</v>
      </c>
      <c r="CY22" s="171">
        <f t="shared" si="14"/>
        <v>0</v>
      </c>
      <c r="CZ22" s="171">
        <f t="shared" si="14"/>
        <v>0</v>
      </c>
      <c r="DA22" s="171">
        <f t="shared" si="14"/>
        <v>0</v>
      </c>
      <c r="DB22" s="171">
        <f t="shared" si="14"/>
        <v>0</v>
      </c>
      <c r="DC22" s="171">
        <f t="shared" si="14"/>
        <v>0</v>
      </c>
      <c r="DD22" s="171">
        <f t="shared" si="14"/>
        <v>0</v>
      </c>
      <c r="DE22" s="171">
        <f t="shared" si="14"/>
        <v>0</v>
      </c>
      <c r="DF22" s="171">
        <f t="shared" si="14"/>
        <v>0</v>
      </c>
      <c r="DG22" s="171">
        <f t="shared" si="14"/>
        <v>0</v>
      </c>
      <c r="DH22" s="171">
        <f t="shared" si="14"/>
        <v>0</v>
      </c>
      <c r="DI22" s="171">
        <f t="shared" si="14"/>
        <v>0</v>
      </c>
      <c r="DJ22" s="171">
        <f t="shared" si="14"/>
        <v>0</v>
      </c>
      <c r="DK22" s="171">
        <f t="shared" si="14"/>
        <v>0</v>
      </c>
      <c r="DL22" s="171">
        <f t="shared" si="14"/>
        <v>0</v>
      </c>
      <c r="DM22" s="171">
        <f t="shared" si="14"/>
        <v>0</v>
      </c>
      <c r="DN22" s="171">
        <f t="shared" si="14"/>
        <v>0</v>
      </c>
      <c r="DO22" s="171">
        <f t="shared" si="14"/>
        <v>0</v>
      </c>
      <c r="DP22" s="171">
        <f t="shared" si="14"/>
        <v>0</v>
      </c>
      <c r="DQ22" s="171">
        <f t="shared" si="14"/>
        <v>0</v>
      </c>
      <c r="DR22" s="171">
        <f t="shared" si="14"/>
        <v>0</v>
      </c>
    </row>
    <row r="23" spans="2:122" ht="15.75" customHeight="1">
      <c r="B23" s="195">
        <v>43525</v>
      </c>
      <c r="BK23" s="172">
        <v>0</v>
      </c>
      <c r="BL23" s="171">
        <f t="shared" ref="BL23:DR23" si="15">BK23</f>
        <v>0</v>
      </c>
      <c r="BM23" s="171">
        <f t="shared" si="15"/>
        <v>0</v>
      </c>
      <c r="BN23" s="171">
        <f t="shared" si="15"/>
        <v>0</v>
      </c>
      <c r="BO23" s="171">
        <f t="shared" si="15"/>
        <v>0</v>
      </c>
      <c r="BP23" s="171">
        <f t="shared" si="15"/>
        <v>0</v>
      </c>
      <c r="BQ23" s="171">
        <f t="shared" si="15"/>
        <v>0</v>
      </c>
      <c r="BR23" s="171">
        <f t="shared" si="15"/>
        <v>0</v>
      </c>
      <c r="BS23" s="171">
        <f t="shared" si="15"/>
        <v>0</v>
      </c>
      <c r="BT23" s="171">
        <f t="shared" si="15"/>
        <v>0</v>
      </c>
      <c r="BU23" s="171">
        <f t="shared" si="15"/>
        <v>0</v>
      </c>
      <c r="BV23" s="171">
        <f t="shared" si="15"/>
        <v>0</v>
      </c>
      <c r="BW23" s="171">
        <f t="shared" si="15"/>
        <v>0</v>
      </c>
      <c r="BX23" s="171">
        <f t="shared" si="15"/>
        <v>0</v>
      </c>
      <c r="BY23" s="171">
        <f t="shared" si="15"/>
        <v>0</v>
      </c>
      <c r="BZ23" s="171">
        <f t="shared" si="15"/>
        <v>0</v>
      </c>
      <c r="CA23" s="171">
        <f t="shared" si="15"/>
        <v>0</v>
      </c>
      <c r="CB23" s="171">
        <f t="shared" si="15"/>
        <v>0</v>
      </c>
      <c r="CC23" s="171">
        <f t="shared" si="15"/>
        <v>0</v>
      </c>
      <c r="CD23" s="171">
        <f t="shared" si="15"/>
        <v>0</v>
      </c>
      <c r="CE23" s="171">
        <f t="shared" si="15"/>
        <v>0</v>
      </c>
      <c r="CF23" s="171">
        <f t="shared" si="15"/>
        <v>0</v>
      </c>
      <c r="CG23" s="171">
        <f t="shared" si="15"/>
        <v>0</v>
      </c>
      <c r="CH23" s="171">
        <f t="shared" si="15"/>
        <v>0</v>
      </c>
      <c r="CI23" s="171">
        <f t="shared" si="15"/>
        <v>0</v>
      </c>
      <c r="CJ23" s="171">
        <f t="shared" si="15"/>
        <v>0</v>
      </c>
      <c r="CK23" s="171">
        <f t="shared" si="15"/>
        <v>0</v>
      </c>
      <c r="CL23" s="171">
        <f t="shared" si="15"/>
        <v>0</v>
      </c>
      <c r="CM23" s="171">
        <f t="shared" si="15"/>
        <v>0</v>
      </c>
      <c r="CN23" s="171">
        <f t="shared" si="15"/>
        <v>0</v>
      </c>
      <c r="CO23" s="171">
        <f t="shared" si="15"/>
        <v>0</v>
      </c>
      <c r="CP23" s="171">
        <f t="shared" si="15"/>
        <v>0</v>
      </c>
      <c r="CQ23" s="171">
        <f t="shared" si="15"/>
        <v>0</v>
      </c>
      <c r="CR23" s="171">
        <f t="shared" si="15"/>
        <v>0</v>
      </c>
      <c r="CS23" s="171">
        <f t="shared" si="15"/>
        <v>0</v>
      </c>
      <c r="CT23" s="171">
        <f t="shared" si="15"/>
        <v>0</v>
      </c>
      <c r="CU23" s="171">
        <f t="shared" si="15"/>
        <v>0</v>
      </c>
      <c r="CV23" s="171">
        <f t="shared" si="15"/>
        <v>0</v>
      </c>
      <c r="CW23" s="171">
        <f t="shared" si="15"/>
        <v>0</v>
      </c>
      <c r="CX23" s="171">
        <f t="shared" si="15"/>
        <v>0</v>
      </c>
      <c r="CY23" s="171">
        <f t="shared" si="15"/>
        <v>0</v>
      </c>
      <c r="CZ23" s="171">
        <f t="shared" si="15"/>
        <v>0</v>
      </c>
      <c r="DA23" s="171">
        <f t="shared" si="15"/>
        <v>0</v>
      </c>
      <c r="DB23" s="171">
        <f t="shared" si="15"/>
        <v>0</v>
      </c>
      <c r="DC23" s="171">
        <f t="shared" si="15"/>
        <v>0</v>
      </c>
      <c r="DD23" s="171">
        <f t="shared" si="15"/>
        <v>0</v>
      </c>
      <c r="DE23" s="171">
        <f t="shared" si="15"/>
        <v>0</v>
      </c>
      <c r="DF23" s="171">
        <f t="shared" si="15"/>
        <v>0</v>
      </c>
      <c r="DG23" s="171">
        <f t="shared" si="15"/>
        <v>0</v>
      </c>
      <c r="DH23" s="171">
        <f t="shared" si="15"/>
        <v>0</v>
      </c>
      <c r="DI23" s="171">
        <f t="shared" si="15"/>
        <v>0</v>
      </c>
      <c r="DJ23" s="171">
        <f t="shared" si="15"/>
        <v>0</v>
      </c>
      <c r="DK23" s="171">
        <f t="shared" si="15"/>
        <v>0</v>
      </c>
      <c r="DL23" s="171">
        <f t="shared" si="15"/>
        <v>0</v>
      </c>
      <c r="DM23" s="171">
        <f t="shared" si="15"/>
        <v>0</v>
      </c>
      <c r="DN23" s="171">
        <f t="shared" si="15"/>
        <v>0</v>
      </c>
      <c r="DO23" s="171">
        <f t="shared" si="15"/>
        <v>0</v>
      </c>
      <c r="DP23" s="171">
        <f t="shared" si="15"/>
        <v>0</v>
      </c>
      <c r="DQ23" s="171">
        <f t="shared" si="15"/>
        <v>0</v>
      </c>
      <c r="DR23" s="171">
        <f t="shared" si="15"/>
        <v>0</v>
      </c>
    </row>
    <row r="24" spans="2:122" ht="15.75" customHeight="1">
      <c r="B24" s="195">
        <v>43556</v>
      </c>
      <c r="BK24" s="172">
        <v>0</v>
      </c>
      <c r="BL24" s="171">
        <f t="shared" ref="BL24:DR24" si="16">BK24</f>
        <v>0</v>
      </c>
      <c r="BM24" s="171">
        <f t="shared" si="16"/>
        <v>0</v>
      </c>
      <c r="BN24" s="171">
        <f t="shared" si="16"/>
        <v>0</v>
      </c>
      <c r="BO24" s="171">
        <f t="shared" si="16"/>
        <v>0</v>
      </c>
      <c r="BP24" s="171">
        <f t="shared" si="16"/>
        <v>0</v>
      </c>
      <c r="BQ24" s="171">
        <f t="shared" si="16"/>
        <v>0</v>
      </c>
      <c r="BR24" s="171">
        <f t="shared" si="16"/>
        <v>0</v>
      </c>
      <c r="BS24" s="171">
        <f t="shared" si="16"/>
        <v>0</v>
      </c>
      <c r="BT24" s="171">
        <f t="shared" si="16"/>
        <v>0</v>
      </c>
      <c r="BU24" s="171">
        <f t="shared" si="16"/>
        <v>0</v>
      </c>
      <c r="BV24" s="171">
        <f t="shared" si="16"/>
        <v>0</v>
      </c>
      <c r="BW24" s="171">
        <f t="shared" si="16"/>
        <v>0</v>
      </c>
      <c r="BX24" s="171">
        <f t="shared" si="16"/>
        <v>0</v>
      </c>
      <c r="BY24" s="171">
        <f t="shared" si="16"/>
        <v>0</v>
      </c>
      <c r="BZ24" s="171">
        <f t="shared" si="16"/>
        <v>0</v>
      </c>
      <c r="CA24" s="171">
        <f t="shared" si="16"/>
        <v>0</v>
      </c>
      <c r="CB24" s="171">
        <f t="shared" si="16"/>
        <v>0</v>
      </c>
      <c r="CC24" s="171">
        <f t="shared" si="16"/>
        <v>0</v>
      </c>
      <c r="CD24" s="171">
        <f t="shared" si="16"/>
        <v>0</v>
      </c>
      <c r="CE24" s="171">
        <f t="shared" si="16"/>
        <v>0</v>
      </c>
      <c r="CF24" s="171">
        <f t="shared" si="16"/>
        <v>0</v>
      </c>
      <c r="CG24" s="171">
        <f t="shared" si="16"/>
        <v>0</v>
      </c>
      <c r="CH24" s="171">
        <f t="shared" si="16"/>
        <v>0</v>
      </c>
      <c r="CI24" s="171">
        <f t="shared" si="16"/>
        <v>0</v>
      </c>
      <c r="CJ24" s="171">
        <f t="shared" si="16"/>
        <v>0</v>
      </c>
      <c r="CK24" s="171">
        <f t="shared" si="16"/>
        <v>0</v>
      </c>
      <c r="CL24" s="171">
        <f t="shared" si="16"/>
        <v>0</v>
      </c>
      <c r="CM24" s="171">
        <f t="shared" si="16"/>
        <v>0</v>
      </c>
      <c r="CN24" s="171">
        <f t="shared" si="16"/>
        <v>0</v>
      </c>
      <c r="CO24" s="171">
        <f t="shared" si="16"/>
        <v>0</v>
      </c>
      <c r="CP24" s="171">
        <f t="shared" si="16"/>
        <v>0</v>
      </c>
      <c r="CQ24" s="171">
        <f t="shared" si="16"/>
        <v>0</v>
      </c>
      <c r="CR24" s="171">
        <f t="shared" si="16"/>
        <v>0</v>
      </c>
      <c r="CS24" s="171">
        <f t="shared" si="16"/>
        <v>0</v>
      </c>
      <c r="CT24" s="171">
        <f t="shared" si="16"/>
        <v>0</v>
      </c>
      <c r="CU24" s="171">
        <f t="shared" si="16"/>
        <v>0</v>
      </c>
      <c r="CV24" s="171">
        <f t="shared" si="16"/>
        <v>0</v>
      </c>
      <c r="CW24" s="171">
        <f t="shared" si="16"/>
        <v>0</v>
      </c>
      <c r="CX24" s="171">
        <f t="shared" si="16"/>
        <v>0</v>
      </c>
      <c r="CY24" s="171">
        <f t="shared" si="16"/>
        <v>0</v>
      </c>
      <c r="CZ24" s="171">
        <f t="shared" si="16"/>
        <v>0</v>
      </c>
      <c r="DA24" s="171">
        <f t="shared" si="16"/>
        <v>0</v>
      </c>
      <c r="DB24" s="171">
        <f t="shared" si="16"/>
        <v>0</v>
      </c>
      <c r="DC24" s="171">
        <f t="shared" si="16"/>
        <v>0</v>
      </c>
      <c r="DD24" s="171">
        <f t="shared" si="16"/>
        <v>0</v>
      </c>
      <c r="DE24" s="171">
        <f t="shared" si="16"/>
        <v>0</v>
      </c>
      <c r="DF24" s="171">
        <f t="shared" si="16"/>
        <v>0</v>
      </c>
      <c r="DG24" s="171">
        <f t="shared" si="16"/>
        <v>0</v>
      </c>
      <c r="DH24" s="171">
        <f t="shared" si="16"/>
        <v>0</v>
      </c>
      <c r="DI24" s="171">
        <f t="shared" si="16"/>
        <v>0</v>
      </c>
      <c r="DJ24" s="171">
        <f t="shared" si="16"/>
        <v>0</v>
      </c>
      <c r="DK24" s="171">
        <f t="shared" si="16"/>
        <v>0</v>
      </c>
      <c r="DL24" s="171">
        <f t="shared" si="16"/>
        <v>0</v>
      </c>
      <c r="DM24" s="171">
        <f t="shared" si="16"/>
        <v>0</v>
      </c>
      <c r="DN24" s="171">
        <f t="shared" si="16"/>
        <v>0</v>
      </c>
      <c r="DO24" s="171">
        <f t="shared" si="16"/>
        <v>0</v>
      </c>
      <c r="DP24" s="171">
        <f t="shared" si="16"/>
        <v>0</v>
      </c>
      <c r="DQ24" s="171">
        <f t="shared" si="16"/>
        <v>0</v>
      </c>
      <c r="DR24" s="171">
        <f t="shared" si="16"/>
        <v>0</v>
      </c>
    </row>
    <row r="25" spans="2:122" ht="15.75" customHeight="1">
      <c r="B25" s="195">
        <v>43586</v>
      </c>
      <c r="BK25" s="172">
        <v>0</v>
      </c>
      <c r="BL25" s="171">
        <f t="shared" ref="BL25:DR25" si="17">BK25</f>
        <v>0</v>
      </c>
      <c r="BM25" s="171">
        <f t="shared" si="17"/>
        <v>0</v>
      </c>
      <c r="BN25" s="171">
        <f t="shared" si="17"/>
        <v>0</v>
      </c>
      <c r="BO25" s="171">
        <f t="shared" si="17"/>
        <v>0</v>
      </c>
      <c r="BP25" s="171">
        <f t="shared" si="17"/>
        <v>0</v>
      </c>
      <c r="BQ25" s="171">
        <f t="shared" si="17"/>
        <v>0</v>
      </c>
      <c r="BR25" s="171">
        <f t="shared" si="17"/>
        <v>0</v>
      </c>
      <c r="BS25" s="171">
        <f t="shared" si="17"/>
        <v>0</v>
      </c>
      <c r="BT25" s="171">
        <f t="shared" si="17"/>
        <v>0</v>
      </c>
      <c r="BU25" s="171">
        <f t="shared" si="17"/>
        <v>0</v>
      </c>
      <c r="BV25" s="171">
        <f t="shared" si="17"/>
        <v>0</v>
      </c>
      <c r="BW25" s="171">
        <f t="shared" si="17"/>
        <v>0</v>
      </c>
      <c r="BX25" s="171">
        <f t="shared" si="17"/>
        <v>0</v>
      </c>
      <c r="BY25" s="171">
        <f t="shared" si="17"/>
        <v>0</v>
      </c>
      <c r="BZ25" s="171">
        <f t="shared" si="17"/>
        <v>0</v>
      </c>
      <c r="CA25" s="171">
        <f t="shared" si="17"/>
        <v>0</v>
      </c>
      <c r="CB25" s="171">
        <f t="shared" si="17"/>
        <v>0</v>
      </c>
      <c r="CC25" s="171">
        <f t="shared" si="17"/>
        <v>0</v>
      </c>
      <c r="CD25" s="171">
        <f t="shared" si="17"/>
        <v>0</v>
      </c>
      <c r="CE25" s="171">
        <f t="shared" si="17"/>
        <v>0</v>
      </c>
      <c r="CF25" s="171">
        <f t="shared" si="17"/>
        <v>0</v>
      </c>
      <c r="CG25" s="171">
        <f t="shared" si="17"/>
        <v>0</v>
      </c>
      <c r="CH25" s="171">
        <f t="shared" si="17"/>
        <v>0</v>
      </c>
      <c r="CI25" s="171">
        <f t="shared" si="17"/>
        <v>0</v>
      </c>
      <c r="CJ25" s="171">
        <f t="shared" si="17"/>
        <v>0</v>
      </c>
      <c r="CK25" s="171">
        <f t="shared" si="17"/>
        <v>0</v>
      </c>
      <c r="CL25" s="171">
        <f t="shared" si="17"/>
        <v>0</v>
      </c>
      <c r="CM25" s="171">
        <f t="shared" si="17"/>
        <v>0</v>
      </c>
      <c r="CN25" s="171">
        <f t="shared" si="17"/>
        <v>0</v>
      </c>
      <c r="CO25" s="171">
        <f t="shared" si="17"/>
        <v>0</v>
      </c>
      <c r="CP25" s="171">
        <f t="shared" si="17"/>
        <v>0</v>
      </c>
      <c r="CQ25" s="171">
        <f t="shared" si="17"/>
        <v>0</v>
      </c>
      <c r="CR25" s="171">
        <f t="shared" si="17"/>
        <v>0</v>
      </c>
      <c r="CS25" s="171">
        <f t="shared" si="17"/>
        <v>0</v>
      </c>
      <c r="CT25" s="171">
        <f t="shared" si="17"/>
        <v>0</v>
      </c>
      <c r="CU25" s="171">
        <f t="shared" si="17"/>
        <v>0</v>
      </c>
      <c r="CV25" s="171">
        <f t="shared" si="17"/>
        <v>0</v>
      </c>
      <c r="CW25" s="171">
        <f t="shared" si="17"/>
        <v>0</v>
      </c>
      <c r="CX25" s="171">
        <f t="shared" si="17"/>
        <v>0</v>
      </c>
      <c r="CY25" s="171">
        <f t="shared" si="17"/>
        <v>0</v>
      </c>
      <c r="CZ25" s="171">
        <f t="shared" si="17"/>
        <v>0</v>
      </c>
      <c r="DA25" s="171">
        <f t="shared" si="17"/>
        <v>0</v>
      </c>
      <c r="DB25" s="171">
        <f t="shared" si="17"/>
        <v>0</v>
      </c>
      <c r="DC25" s="171">
        <f t="shared" si="17"/>
        <v>0</v>
      </c>
      <c r="DD25" s="171">
        <f t="shared" si="17"/>
        <v>0</v>
      </c>
      <c r="DE25" s="171">
        <f t="shared" si="17"/>
        <v>0</v>
      </c>
      <c r="DF25" s="171">
        <f t="shared" si="17"/>
        <v>0</v>
      </c>
      <c r="DG25" s="171">
        <f t="shared" si="17"/>
        <v>0</v>
      </c>
      <c r="DH25" s="171">
        <f t="shared" si="17"/>
        <v>0</v>
      </c>
      <c r="DI25" s="171">
        <f t="shared" si="17"/>
        <v>0</v>
      </c>
      <c r="DJ25" s="171">
        <f t="shared" si="17"/>
        <v>0</v>
      </c>
      <c r="DK25" s="171">
        <f t="shared" si="17"/>
        <v>0</v>
      </c>
      <c r="DL25" s="171">
        <f t="shared" si="17"/>
        <v>0</v>
      </c>
      <c r="DM25" s="171">
        <f t="shared" si="17"/>
        <v>0</v>
      </c>
      <c r="DN25" s="171">
        <f t="shared" si="17"/>
        <v>0</v>
      </c>
      <c r="DO25" s="171">
        <f t="shared" si="17"/>
        <v>0</v>
      </c>
      <c r="DP25" s="171">
        <f t="shared" si="17"/>
        <v>0</v>
      </c>
      <c r="DQ25" s="171">
        <f t="shared" si="17"/>
        <v>0</v>
      </c>
      <c r="DR25" s="171">
        <f t="shared" si="17"/>
        <v>0</v>
      </c>
    </row>
    <row r="26" spans="2:122" ht="15.75" customHeight="1">
      <c r="B26" s="195">
        <v>43617</v>
      </c>
      <c r="BK26" s="172">
        <v>0</v>
      </c>
      <c r="BL26" s="171">
        <f t="shared" ref="BL26:DR26" si="18">BK26</f>
        <v>0</v>
      </c>
      <c r="BM26" s="171">
        <f t="shared" si="18"/>
        <v>0</v>
      </c>
      <c r="BN26" s="171">
        <f t="shared" si="18"/>
        <v>0</v>
      </c>
      <c r="BO26" s="171">
        <f t="shared" si="18"/>
        <v>0</v>
      </c>
      <c r="BP26" s="171">
        <f t="shared" si="18"/>
        <v>0</v>
      </c>
      <c r="BQ26" s="171">
        <f t="shared" si="18"/>
        <v>0</v>
      </c>
      <c r="BR26" s="171">
        <f t="shared" si="18"/>
        <v>0</v>
      </c>
      <c r="BS26" s="171">
        <f t="shared" si="18"/>
        <v>0</v>
      </c>
      <c r="BT26" s="171">
        <f t="shared" si="18"/>
        <v>0</v>
      </c>
      <c r="BU26" s="171">
        <f t="shared" si="18"/>
        <v>0</v>
      </c>
      <c r="BV26" s="171">
        <f t="shared" si="18"/>
        <v>0</v>
      </c>
      <c r="BW26" s="171">
        <f t="shared" si="18"/>
        <v>0</v>
      </c>
      <c r="BX26" s="171">
        <f t="shared" si="18"/>
        <v>0</v>
      </c>
      <c r="BY26" s="171">
        <f t="shared" si="18"/>
        <v>0</v>
      </c>
      <c r="BZ26" s="171">
        <f t="shared" si="18"/>
        <v>0</v>
      </c>
      <c r="CA26" s="171">
        <f t="shared" si="18"/>
        <v>0</v>
      </c>
      <c r="CB26" s="171">
        <f t="shared" si="18"/>
        <v>0</v>
      </c>
      <c r="CC26" s="171">
        <f t="shared" si="18"/>
        <v>0</v>
      </c>
      <c r="CD26" s="171">
        <f t="shared" si="18"/>
        <v>0</v>
      </c>
      <c r="CE26" s="171">
        <f t="shared" si="18"/>
        <v>0</v>
      </c>
      <c r="CF26" s="171">
        <f t="shared" si="18"/>
        <v>0</v>
      </c>
      <c r="CG26" s="171">
        <f t="shared" si="18"/>
        <v>0</v>
      </c>
      <c r="CH26" s="171">
        <f t="shared" si="18"/>
        <v>0</v>
      </c>
      <c r="CI26" s="171">
        <f t="shared" si="18"/>
        <v>0</v>
      </c>
      <c r="CJ26" s="171">
        <f t="shared" si="18"/>
        <v>0</v>
      </c>
      <c r="CK26" s="171">
        <f t="shared" si="18"/>
        <v>0</v>
      </c>
      <c r="CL26" s="171">
        <f t="shared" si="18"/>
        <v>0</v>
      </c>
      <c r="CM26" s="171">
        <f t="shared" si="18"/>
        <v>0</v>
      </c>
      <c r="CN26" s="171">
        <f t="shared" si="18"/>
        <v>0</v>
      </c>
      <c r="CO26" s="171">
        <f t="shared" si="18"/>
        <v>0</v>
      </c>
      <c r="CP26" s="171">
        <f t="shared" si="18"/>
        <v>0</v>
      </c>
      <c r="CQ26" s="171">
        <f t="shared" si="18"/>
        <v>0</v>
      </c>
      <c r="CR26" s="171">
        <f t="shared" si="18"/>
        <v>0</v>
      </c>
      <c r="CS26" s="171">
        <f t="shared" si="18"/>
        <v>0</v>
      </c>
      <c r="CT26" s="171">
        <f t="shared" si="18"/>
        <v>0</v>
      </c>
      <c r="CU26" s="171">
        <f t="shared" si="18"/>
        <v>0</v>
      </c>
      <c r="CV26" s="171">
        <f t="shared" si="18"/>
        <v>0</v>
      </c>
      <c r="CW26" s="171">
        <f t="shared" si="18"/>
        <v>0</v>
      </c>
      <c r="CX26" s="171">
        <f t="shared" si="18"/>
        <v>0</v>
      </c>
      <c r="CY26" s="171">
        <f t="shared" si="18"/>
        <v>0</v>
      </c>
      <c r="CZ26" s="171">
        <f t="shared" si="18"/>
        <v>0</v>
      </c>
      <c r="DA26" s="171">
        <f t="shared" si="18"/>
        <v>0</v>
      </c>
      <c r="DB26" s="171">
        <f t="shared" si="18"/>
        <v>0</v>
      </c>
      <c r="DC26" s="171">
        <f t="shared" si="18"/>
        <v>0</v>
      </c>
      <c r="DD26" s="171">
        <f t="shared" si="18"/>
        <v>0</v>
      </c>
      <c r="DE26" s="171">
        <f t="shared" si="18"/>
        <v>0</v>
      </c>
      <c r="DF26" s="171">
        <f t="shared" si="18"/>
        <v>0</v>
      </c>
      <c r="DG26" s="171">
        <f t="shared" si="18"/>
        <v>0</v>
      </c>
      <c r="DH26" s="171">
        <f t="shared" si="18"/>
        <v>0</v>
      </c>
      <c r="DI26" s="171">
        <f t="shared" si="18"/>
        <v>0</v>
      </c>
      <c r="DJ26" s="171">
        <f t="shared" si="18"/>
        <v>0</v>
      </c>
      <c r="DK26" s="171">
        <f t="shared" si="18"/>
        <v>0</v>
      </c>
      <c r="DL26" s="171">
        <f t="shared" si="18"/>
        <v>0</v>
      </c>
      <c r="DM26" s="171">
        <f t="shared" si="18"/>
        <v>0</v>
      </c>
      <c r="DN26" s="171">
        <f t="shared" si="18"/>
        <v>0</v>
      </c>
      <c r="DO26" s="171">
        <f t="shared" si="18"/>
        <v>0</v>
      </c>
      <c r="DP26" s="171">
        <f t="shared" si="18"/>
        <v>0</v>
      </c>
      <c r="DQ26" s="171">
        <f t="shared" si="18"/>
        <v>0</v>
      </c>
      <c r="DR26" s="171">
        <f t="shared" si="18"/>
        <v>0</v>
      </c>
    </row>
    <row r="27" spans="2:122" ht="15.75" customHeight="1">
      <c r="B27" s="195">
        <v>43647</v>
      </c>
      <c r="BK27" s="172">
        <v>0</v>
      </c>
      <c r="BL27" s="171">
        <f t="shared" ref="BL27:DR27" si="19">BK27</f>
        <v>0</v>
      </c>
      <c r="BM27" s="171">
        <f t="shared" si="19"/>
        <v>0</v>
      </c>
      <c r="BN27" s="171">
        <f t="shared" si="19"/>
        <v>0</v>
      </c>
      <c r="BO27" s="171">
        <f t="shared" si="19"/>
        <v>0</v>
      </c>
      <c r="BP27" s="171">
        <f t="shared" si="19"/>
        <v>0</v>
      </c>
      <c r="BQ27" s="171">
        <f t="shared" si="19"/>
        <v>0</v>
      </c>
      <c r="BR27" s="171">
        <f t="shared" si="19"/>
        <v>0</v>
      </c>
      <c r="BS27" s="171">
        <f t="shared" si="19"/>
        <v>0</v>
      </c>
      <c r="BT27" s="171">
        <f t="shared" si="19"/>
        <v>0</v>
      </c>
      <c r="BU27" s="171">
        <f t="shared" si="19"/>
        <v>0</v>
      </c>
      <c r="BV27" s="171">
        <f t="shared" si="19"/>
        <v>0</v>
      </c>
      <c r="BW27" s="171">
        <f t="shared" si="19"/>
        <v>0</v>
      </c>
      <c r="BX27" s="171">
        <f t="shared" si="19"/>
        <v>0</v>
      </c>
      <c r="BY27" s="171">
        <f t="shared" si="19"/>
        <v>0</v>
      </c>
      <c r="BZ27" s="171">
        <f t="shared" si="19"/>
        <v>0</v>
      </c>
      <c r="CA27" s="171">
        <f t="shared" si="19"/>
        <v>0</v>
      </c>
      <c r="CB27" s="171">
        <f t="shared" si="19"/>
        <v>0</v>
      </c>
      <c r="CC27" s="171">
        <f t="shared" si="19"/>
        <v>0</v>
      </c>
      <c r="CD27" s="171">
        <f t="shared" si="19"/>
        <v>0</v>
      </c>
      <c r="CE27" s="171">
        <f t="shared" si="19"/>
        <v>0</v>
      </c>
      <c r="CF27" s="171">
        <f t="shared" si="19"/>
        <v>0</v>
      </c>
      <c r="CG27" s="171">
        <f t="shared" si="19"/>
        <v>0</v>
      </c>
      <c r="CH27" s="171">
        <f t="shared" si="19"/>
        <v>0</v>
      </c>
      <c r="CI27" s="171">
        <f t="shared" si="19"/>
        <v>0</v>
      </c>
      <c r="CJ27" s="171">
        <f t="shared" si="19"/>
        <v>0</v>
      </c>
      <c r="CK27" s="171">
        <f t="shared" si="19"/>
        <v>0</v>
      </c>
      <c r="CL27" s="171">
        <f t="shared" si="19"/>
        <v>0</v>
      </c>
      <c r="CM27" s="171">
        <f t="shared" si="19"/>
        <v>0</v>
      </c>
      <c r="CN27" s="171">
        <f t="shared" si="19"/>
        <v>0</v>
      </c>
      <c r="CO27" s="171">
        <f t="shared" si="19"/>
        <v>0</v>
      </c>
      <c r="CP27" s="171">
        <f t="shared" si="19"/>
        <v>0</v>
      </c>
      <c r="CQ27" s="171">
        <f t="shared" si="19"/>
        <v>0</v>
      </c>
      <c r="CR27" s="171">
        <f t="shared" si="19"/>
        <v>0</v>
      </c>
      <c r="CS27" s="171">
        <f t="shared" si="19"/>
        <v>0</v>
      </c>
      <c r="CT27" s="171">
        <f t="shared" si="19"/>
        <v>0</v>
      </c>
      <c r="CU27" s="171">
        <f t="shared" si="19"/>
        <v>0</v>
      </c>
      <c r="CV27" s="171">
        <f t="shared" si="19"/>
        <v>0</v>
      </c>
      <c r="CW27" s="171">
        <f t="shared" si="19"/>
        <v>0</v>
      </c>
      <c r="CX27" s="171">
        <f t="shared" si="19"/>
        <v>0</v>
      </c>
      <c r="CY27" s="171">
        <f t="shared" si="19"/>
        <v>0</v>
      </c>
      <c r="CZ27" s="171">
        <f t="shared" si="19"/>
        <v>0</v>
      </c>
      <c r="DA27" s="171">
        <f t="shared" si="19"/>
        <v>0</v>
      </c>
      <c r="DB27" s="171">
        <f t="shared" si="19"/>
        <v>0</v>
      </c>
      <c r="DC27" s="171">
        <f t="shared" si="19"/>
        <v>0</v>
      </c>
      <c r="DD27" s="171">
        <f t="shared" si="19"/>
        <v>0</v>
      </c>
      <c r="DE27" s="171">
        <f t="shared" si="19"/>
        <v>0</v>
      </c>
      <c r="DF27" s="171">
        <f t="shared" si="19"/>
        <v>0</v>
      </c>
      <c r="DG27" s="171">
        <f t="shared" si="19"/>
        <v>0</v>
      </c>
      <c r="DH27" s="171">
        <f t="shared" si="19"/>
        <v>0</v>
      </c>
      <c r="DI27" s="171">
        <f t="shared" si="19"/>
        <v>0</v>
      </c>
      <c r="DJ27" s="171">
        <f t="shared" si="19"/>
        <v>0</v>
      </c>
      <c r="DK27" s="171">
        <f t="shared" si="19"/>
        <v>0</v>
      </c>
      <c r="DL27" s="171">
        <f t="shared" si="19"/>
        <v>0</v>
      </c>
      <c r="DM27" s="171">
        <f t="shared" si="19"/>
        <v>0</v>
      </c>
      <c r="DN27" s="171">
        <f t="shared" si="19"/>
        <v>0</v>
      </c>
      <c r="DO27" s="171">
        <f t="shared" si="19"/>
        <v>0</v>
      </c>
      <c r="DP27" s="171">
        <f t="shared" si="19"/>
        <v>0</v>
      </c>
      <c r="DQ27" s="171">
        <f t="shared" si="19"/>
        <v>0</v>
      </c>
      <c r="DR27" s="171">
        <f t="shared" si="19"/>
        <v>0</v>
      </c>
    </row>
    <row r="28" spans="2:122" ht="15.75" customHeight="1">
      <c r="B28" s="195">
        <v>43678</v>
      </c>
      <c r="BK28" s="172">
        <v>0</v>
      </c>
      <c r="BL28" s="171">
        <f t="shared" ref="BL28:DR28" si="20">BK28</f>
        <v>0</v>
      </c>
      <c r="BM28" s="171">
        <f t="shared" si="20"/>
        <v>0</v>
      </c>
      <c r="BN28" s="171">
        <f t="shared" si="20"/>
        <v>0</v>
      </c>
      <c r="BO28" s="171">
        <f t="shared" si="20"/>
        <v>0</v>
      </c>
      <c r="BP28" s="171">
        <f t="shared" si="20"/>
        <v>0</v>
      </c>
      <c r="BQ28" s="171">
        <f t="shared" si="20"/>
        <v>0</v>
      </c>
      <c r="BR28" s="171">
        <f t="shared" si="20"/>
        <v>0</v>
      </c>
      <c r="BS28" s="171">
        <f t="shared" si="20"/>
        <v>0</v>
      </c>
      <c r="BT28" s="171">
        <f t="shared" si="20"/>
        <v>0</v>
      </c>
      <c r="BU28" s="171">
        <f t="shared" si="20"/>
        <v>0</v>
      </c>
      <c r="BV28" s="171">
        <f t="shared" si="20"/>
        <v>0</v>
      </c>
      <c r="BW28" s="171">
        <f t="shared" si="20"/>
        <v>0</v>
      </c>
      <c r="BX28" s="171">
        <f t="shared" si="20"/>
        <v>0</v>
      </c>
      <c r="BY28" s="171">
        <f t="shared" si="20"/>
        <v>0</v>
      </c>
      <c r="BZ28" s="171">
        <f t="shared" si="20"/>
        <v>0</v>
      </c>
      <c r="CA28" s="171">
        <f t="shared" si="20"/>
        <v>0</v>
      </c>
      <c r="CB28" s="171">
        <f t="shared" si="20"/>
        <v>0</v>
      </c>
      <c r="CC28" s="171">
        <f t="shared" si="20"/>
        <v>0</v>
      </c>
      <c r="CD28" s="171">
        <f t="shared" si="20"/>
        <v>0</v>
      </c>
      <c r="CE28" s="171">
        <f t="shared" si="20"/>
        <v>0</v>
      </c>
      <c r="CF28" s="171">
        <f t="shared" si="20"/>
        <v>0</v>
      </c>
      <c r="CG28" s="171">
        <f t="shared" si="20"/>
        <v>0</v>
      </c>
      <c r="CH28" s="171">
        <f t="shared" si="20"/>
        <v>0</v>
      </c>
      <c r="CI28" s="171">
        <f t="shared" si="20"/>
        <v>0</v>
      </c>
      <c r="CJ28" s="171">
        <f t="shared" si="20"/>
        <v>0</v>
      </c>
      <c r="CK28" s="171">
        <f t="shared" si="20"/>
        <v>0</v>
      </c>
      <c r="CL28" s="171">
        <f t="shared" si="20"/>
        <v>0</v>
      </c>
      <c r="CM28" s="171">
        <f t="shared" si="20"/>
        <v>0</v>
      </c>
      <c r="CN28" s="171">
        <f t="shared" si="20"/>
        <v>0</v>
      </c>
      <c r="CO28" s="171">
        <f t="shared" si="20"/>
        <v>0</v>
      </c>
      <c r="CP28" s="171">
        <f t="shared" si="20"/>
        <v>0</v>
      </c>
      <c r="CQ28" s="171">
        <f t="shared" si="20"/>
        <v>0</v>
      </c>
      <c r="CR28" s="171">
        <f t="shared" si="20"/>
        <v>0</v>
      </c>
      <c r="CS28" s="171">
        <f t="shared" si="20"/>
        <v>0</v>
      </c>
      <c r="CT28" s="171">
        <f t="shared" si="20"/>
        <v>0</v>
      </c>
      <c r="CU28" s="171">
        <f t="shared" si="20"/>
        <v>0</v>
      </c>
      <c r="CV28" s="171">
        <f t="shared" si="20"/>
        <v>0</v>
      </c>
      <c r="CW28" s="171">
        <f t="shared" si="20"/>
        <v>0</v>
      </c>
      <c r="CX28" s="171">
        <f t="shared" si="20"/>
        <v>0</v>
      </c>
      <c r="CY28" s="171">
        <f t="shared" si="20"/>
        <v>0</v>
      </c>
      <c r="CZ28" s="171">
        <f t="shared" si="20"/>
        <v>0</v>
      </c>
      <c r="DA28" s="171">
        <f t="shared" si="20"/>
        <v>0</v>
      </c>
      <c r="DB28" s="171">
        <f t="shared" si="20"/>
        <v>0</v>
      </c>
      <c r="DC28" s="171">
        <f t="shared" si="20"/>
        <v>0</v>
      </c>
      <c r="DD28" s="171">
        <f t="shared" si="20"/>
        <v>0</v>
      </c>
      <c r="DE28" s="171">
        <f t="shared" si="20"/>
        <v>0</v>
      </c>
      <c r="DF28" s="171">
        <f t="shared" si="20"/>
        <v>0</v>
      </c>
      <c r="DG28" s="171">
        <f t="shared" si="20"/>
        <v>0</v>
      </c>
      <c r="DH28" s="171">
        <f t="shared" si="20"/>
        <v>0</v>
      </c>
      <c r="DI28" s="171">
        <f t="shared" si="20"/>
        <v>0</v>
      </c>
      <c r="DJ28" s="171">
        <f t="shared" si="20"/>
        <v>0</v>
      </c>
      <c r="DK28" s="171">
        <f t="shared" si="20"/>
        <v>0</v>
      </c>
      <c r="DL28" s="171">
        <f t="shared" si="20"/>
        <v>0</v>
      </c>
      <c r="DM28" s="171">
        <f t="shared" si="20"/>
        <v>0</v>
      </c>
      <c r="DN28" s="171">
        <f t="shared" si="20"/>
        <v>0</v>
      </c>
      <c r="DO28" s="171">
        <f t="shared" si="20"/>
        <v>0</v>
      </c>
      <c r="DP28" s="171">
        <f t="shared" si="20"/>
        <v>0</v>
      </c>
      <c r="DQ28" s="171">
        <f t="shared" si="20"/>
        <v>0</v>
      </c>
      <c r="DR28" s="171">
        <f t="shared" si="20"/>
        <v>0</v>
      </c>
    </row>
    <row r="29" spans="2:122" ht="15.75" customHeight="1">
      <c r="B29" s="195">
        <v>43709</v>
      </c>
      <c r="BK29" s="172">
        <v>0</v>
      </c>
      <c r="BL29" s="171">
        <f t="shared" ref="BL29:DR29" si="21">BK29</f>
        <v>0</v>
      </c>
      <c r="BM29" s="171">
        <f t="shared" si="21"/>
        <v>0</v>
      </c>
      <c r="BN29" s="171">
        <f t="shared" si="21"/>
        <v>0</v>
      </c>
      <c r="BO29" s="171">
        <f t="shared" si="21"/>
        <v>0</v>
      </c>
      <c r="BP29" s="171">
        <f t="shared" si="21"/>
        <v>0</v>
      </c>
      <c r="BQ29" s="171">
        <f t="shared" si="21"/>
        <v>0</v>
      </c>
      <c r="BR29" s="171">
        <f t="shared" si="21"/>
        <v>0</v>
      </c>
      <c r="BS29" s="171">
        <f t="shared" si="21"/>
        <v>0</v>
      </c>
      <c r="BT29" s="171">
        <f t="shared" si="21"/>
        <v>0</v>
      </c>
      <c r="BU29" s="171">
        <f t="shared" si="21"/>
        <v>0</v>
      </c>
      <c r="BV29" s="171">
        <f t="shared" si="21"/>
        <v>0</v>
      </c>
      <c r="BW29" s="171">
        <f t="shared" si="21"/>
        <v>0</v>
      </c>
      <c r="BX29" s="171">
        <f t="shared" si="21"/>
        <v>0</v>
      </c>
      <c r="BY29" s="171">
        <f t="shared" si="21"/>
        <v>0</v>
      </c>
      <c r="BZ29" s="171">
        <f t="shared" si="21"/>
        <v>0</v>
      </c>
      <c r="CA29" s="171">
        <f t="shared" si="21"/>
        <v>0</v>
      </c>
      <c r="CB29" s="171">
        <f t="shared" si="21"/>
        <v>0</v>
      </c>
      <c r="CC29" s="171">
        <f t="shared" si="21"/>
        <v>0</v>
      </c>
      <c r="CD29" s="171">
        <f t="shared" si="21"/>
        <v>0</v>
      </c>
      <c r="CE29" s="171">
        <f t="shared" si="21"/>
        <v>0</v>
      </c>
      <c r="CF29" s="171">
        <f t="shared" si="21"/>
        <v>0</v>
      </c>
      <c r="CG29" s="171">
        <f t="shared" si="21"/>
        <v>0</v>
      </c>
      <c r="CH29" s="171">
        <f t="shared" si="21"/>
        <v>0</v>
      </c>
      <c r="CI29" s="171">
        <f t="shared" si="21"/>
        <v>0</v>
      </c>
      <c r="CJ29" s="171">
        <f t="shared" si="21"/>
        <v>0</v>
      </c>
      <c r="CK29" s="171">
        <f t="shared" si="21"/>
        <v>0</v>
      </c>
      <c r="CL29" s="171">
        <f t="shared" si="21"/>
        <v>0</v>
      </c>
      <c r="CM29" s="171">
        <f t="shared" si="21"/>
        <v>0</v>
      </c>
      <c r="CN29" s="171">
        <f t="shared" si="21"/>
        <v>0</v>
      </c>
      <c r="CO29" s="171">
        <f t="shared" si="21"/>
        <v>0</v>
      </c>
      <c r="CP29" s="171">
        <f t="shared" si="21"/>
        <v>0</v>
      </c>
      <c r="CQ29" s="171">
        <f t="shared" si="21"/>
        <v>0</v>
      </c>
      <c r="CR29" s="171">
        <f t="shared" si="21"/>
        <v>0</v>
      </c>
      <c r="CS29" s="171">
        <f t="shared" si="21"/>
        <v>0</v>
      </c>
      <c r="CT29" s="171">
        <f t="shared" si="21"/>
        <v>0</v>
      </c>
      <c r="CU29" s="171">
        <f t="shared" si="21"/>
        <v>0</v>
      </c>
      <c r="CV29" s="171">
        <f t="shared" si="21"/>
        <v>0</v>
      </c>
      <c r="CW29" s="171">
        <f t="shared" si="21"/>
        <v>0</v>
      </c>
      <c r="CX29" s="171">
        <f t="shared" si="21"/>
        <v>0</v>
      </c>
      <c r="CY29" s="171">
        <f t="shared" si="21"/>
        <v>0</v>
      </c>
      <c r="CZ29" s="171">
        <f t="shared" si="21"/>
        <v>0</v>
      </c>
      <c r="DA29" s="171">
        <f t="shared" si="21"/>
        <v>0</v>
      </c>
      <c r="DB29" s="171">
        <f t="shared" si="21"/>
        <v>0</v>
      </c>
      <c r="DC29" s="171">
        <f t="shared" si="21"/>
        <v>0</v>
      </c>
      <c r="DD29" s="171">
        <f t="shared" si="21"/>
        <v>0</v>
      </c>
      <c r="DE29" s="171">
        <f t="shared" si="21"/>
        <v>0</v>
      </c>
      <c r="DF29" s="171">
        <f t="shared" si="21"/>
        <v>0</v>
      </c>
      <c r="DG29" s="171">
        <f t="shared" si="21"/>
        <v>0</v>
      </c>
      <c r="DH29" s="171">
        <f t="shared" si="21"/>
        <v>0</v>
      </c>
      <c r="DI29" s="171">
        <f t="shared" si="21"/>
        <v>0</v>
      </c>
      <c r="DJ29" s="171">
        <f t="shared" si="21"/>
        <v>0</v>
      </c>
      <c r="DK29" s="171">
        <f t="shared" si="21"/>
        <v>0</v>
      </c>
      <c r="DL29" s="171">
        <f t="shared" si="21"/>
        <v>0</v>
      </c>
      <c r="DM29" s="171">
        <f t="shared" si="21"/>
        <v>0</v>
      </c>
      <c r="DN29" s="171">
        <f t="shared" si="21"/>
        <v>0</v>
      </c>
      <c r="DO29" s="171">
        <f t="shared" si="21"/>
        <v>0</v>
      </c>
      <c r="DP29" s="171">
        <f t="shared" si="21"/>
        <v>0</v>
      </c>
      <c r="DQ29" s="171">
        <f t="shared" si="21"/>
        <v>0</v>
      </c>
      <c r="DR29" s="171">
        <f t="shared" si="21"/>
        <v>0</v>
      </c>
    </row>
    <row r="30" spans="2:122" ht="15.75" customHeight="1">
      <c r="B30" s="195">
        <v>43739</v>
      </c>
      <c r="BK30" s="172">
        <v>0</v>
      </c>
      <c r="BL30" s="171">
        <f t="shared" ref="BL30:DR30" si="22">BK30</f>
        <v>0</v>
      </c>
      <c r="BM30" s="171">
        <f t="shared" si="22"/>
        <v>0</v>
      </c>
      <c r="BN30" s="171">
        <f t="shared" si="22"/>
        <v>0</v>
      </c>
      <c r="BO30" s="171">
        <f t="shared" si="22"/>
        <v>0</v>
      </c>
      <c r="BP30" s="171">
        <f t="shared" si="22"/>
        <v>0</v>
      </c>
      <c r="BQ30" s="171">
        <f t="shared" si="22"/>
        <v>0</v>
      </c>
      <c r="BR30" s="171">
        <f t="shared" si="22"/>
        <v>0</v>
      </c>
      <c r="BS30" s="171">
        <f t="shared" si="22"/>
        <v>0</v>
      </c>
      <c r="BT30" s="171">
        <f t="shared" si="22"/>
        <v>0</v>
      </c>
      <c r="BU30" s="171">
        <f t="shared" si="22"/>
        <v>0</v>
      </c>
      <c r="BV30" s="171">
        <f t="shared" si="22"/>
        <v>0</v>
      </c>
      <c r="BW30" s="171">
        <f t="shared" si="22"/>
        <v>0</v>
      </c>
      <c r="BX30" s="171">
        <f t="shared" si="22"/>
        <v>0</v>
      </c>
      <c r="BY30" s="171">
        <f t="shared" si="22"/>
        <v>0</v>
      </c>
      <c r="BZ30" s="171">
        <f t="shared" si="22"/>
        <v>0</v>
      </c>
      <c r="CA30" s="171">
        <f t="shared" si="22"/>
        <v>0</v>
      </c>
      <c r="CB30" s="171">
        <f t="shared" si="22"/>
        <v>0</v>
      </c>
      <c r="CC30" s="171">
        <f t="shared" si="22"/>
        <v>0</v>
      </c>
      <c r="CD30" s="171">
        <f t="shared" si="22"/>
        <v>0</v>
      </c>
      <c r="CE30" s="171">
        <f t="shared" si="22"/>
        <v>0</v>
      </c>
      <c r="CF30" s="171">
        <f t="shared" si="22"/>
        <v>0</v>
      </c>
      <c r="CG30" s="171">
        <f t="shared" si="22"/>
        <v>0</v>
      </c>
      <c r="CH30" s="171">
        <f t="shared" si="22"/>
        <v>0</v>
      </c>
      <c r="CI30" s="171">
        <f t="shared" si="22"/>
        <v>0</v>
      </c>
      <c r="CJ30" s="171">
        <f t="shared" si="22"/>
        <v>0</v>
      </c>
      <c r="CK30" s="171">
        <f t="shared" si="22"/>
        <v>0</v>
      </c>
      <c r="CL30" s="171">
        <f t="shared" si="22"/>
        <v>0</v>
      </c>
      <c r="CM30" s="171">
        <f t="shared" si="22"/>
        <v>0</v>
      </c>
      <c r="CN30" s="171">
        <f t="shared" si="22"/>
        <v>0</v>
      </c>
      <c r="CO30" s="171">
        <f t="shared" si="22"/>
        <v>0</v>
      </c>
      <c r="CP30" s="171">
        <f t="shared" si="22"/>
        <v>0</v>
      </c>
      <c r="CQ30" s="171">
        <f t="shared" si="22"/>
        <v>0</v>
      </c>
      <c r="CR30" s="171">
        <f t="shared" si="22"/>
        <v>0</v>
      </c>
      <c r="CS30" s="171">
        <f t="shared" si="22"/>
        <v>0</v>
      </c>
      <c r="CT30" s="171">
        <f t="shared" si="22"/>
        <v>0</v>
      </c>
      <c r="CU30" s="171">
        <f t="shared" si="22"/>
        <v>0</v>
      </c>
      <c r="CV30" s="171">
        <f t="shared" si="22"/>
        <v>0</v>
      </c>
      <c r="CW30" s="171">
        <f t="shared" si="22"/>
        <v>0</v>
      </c>
      <c r="CX30" s="171">
        <f t="shared" si="22"/>
        <v>0</v>
      </c>
      <c r="CY30" s="171">
        <f t="shared" si="22"/>
        <v>0</v>
      </c>
      <c r="CZ30" s="171">
        <f t="shared" si="22"/>
        <v>0</v>
      </c>
      <c r="DA30" s="171">
        <f t="shared" si="22"/>
        <v>0</v>
      </c>
      <c r="DB30" s="171">
        <f t="shared" si="22"/>
        <v>0</v>
      </c>
      <c r="DC30" s="171">
        <f t="shared" si="22"/>
        <v>0</v>
      </c>
      <c r="DD30" s="171">
        <f t="shared" si="22"/>
        <v>0</v>
      </c>
      <c r="DE30" s="171">
        <f t="shared" si="22"/>
        <v>0</v>
      </c>
      <c r="DF30" s="171">
        <f t="shared" si="22"/>
        <v>0</v>
      </c>
      <c r="DG30" s="171">
        <f t="shared" si="22"/>
        <v>0</v>
      </c>
      <c r="DH30" s="171">
        <f t="shared" si="22"/>
        <v>0</v>
      </c>
      <c r="DI30" s="171">
        <f t="shared" si="22"/>
        <v>0</v>
      </c>
      <c r="DJ30" s="171">
        <f t="shared" si="22"/>
        <v>0</v>
      </c>
      <c r="DK30" s="171">
        <f t="shared" si="22"/>
        <v>0</v>
      </c>
      <c r="DL30" s="171">
        <f t="shared" si="22"/>
        <v>0</v>
      </c>
      <c r="DM30" s="171">
        <f t="shared" si="22"/>
        <v>0</v>
      </c>
      <c r="DN30" s="171">
        <f t="shared" si="22"/>
        <v>0</v>
      </c>
      <c r="DO30" s="171">
        <f t="shared" si="22"/>
        <v>0</v>
      </c>
      <c r="DP30" s="171">
        <f t="shared" si="22"/>
        <v>0</v>
      </c>
      <c r="DQ30" s="171">
        <f t="shared" si="22"/>
        <v>0</v>
      </c>
      <c r="DR30" s="171">
        <f t="shared" si="22"/>
        <v>0</v>
      </c>
    </row>
    <row r="31" spans="2:122" ht="15.75" customHeight="1">
      <c r="B31" s="195">
        <v>43770</v>
      </c>
      <c r="BK31" s="172">
        <v>0</v>
      </c>
      <c r="BL31" s="171">
        <f t="shared" ref="BL31:DR31" si="23">BK31</f>
        <v>0</v>
      </c>
      <c r="BM31" s="171">
        <f t="shared" si="23"/>
        <v>0</v>
      </c>
      <c r="BN31" s="171">
        <f t="shared" si="23"/>
        <v>0</v>
      </c>
      <c r="BO31" s="171">
        <f t="shared" si="23"/>
        <v>0</v>
      </c>
      <c r="BP31" s="171">
        <f t="shared" si="23"/>
        <v>0</v>
      </c>
      <c r="BQ31" s="171">
        <f t="shared" si="23"/>
        <v>0</v>
      </c>
      <c r="BR31" s="171">
        <f t="shared" si="23"/>
        <v>0</v>
      </c>
      <c r="BS31" s="171">
        <f t="shared" si="23"/>
        <v>0</v>
      </c>
      <c r="BT31" s="171">
        <f t="shared" si="23"/>
        <v>0</v>
      </c>
      <c r="BU31" s="171">
        <f t="shared" si="23"/>
        <v>0</v>
      </c>
      <c r="BV31" s="171">
        <f t="shared" si="23"/>
        <v>0</v>
      </c>
      <c r="BW31" s="171">
        <f t="shared" si="23"/>
        <v>0</v>
      </c>
      <c r="BX31" s="171">
        <f t="shared" si="23"/>
        <v>0</v>
      </c>
      <c r="BY31" s="171">
        <f t="shared" si="23"/>
        <v>0</v>
      </c>
      <c r="BZ31" s="171">
        <f t="shared" si="23"/>
        <v>0</v>
      </c>
      <c r="CA31" s="171">
        <f t="shared" si="23"/>
        <v>0</v>
      </c>
      <c r="CB31" s="171">
        <f t="shared" si="23"/>
        <v>0</v>
      </c>
      <c r="CC31" s="171">
        <f t="shared" si="23"/>
        <v>0</v>
      </c>
      <c r="CD31" s="171">
        <f t="shared" si="23"/>
        <v>0</v>
      </c>
      <c r="CE31" s="171">
        <f t="shared" si="23"/>
        <v>0</v>
      </c>
      <c r="CF31" s="171">
        <f t="shared" si="23"/>
        <v>0</v>
      </c>
      <c r="CG31" s="171">
        <f t="shared" si="23"/>
        <v>0</v>
      </c>
      <c r="CH31" s="171">
        <f t="shared" si="23"/>
        <v>0</v>
      </c>
      <c r="CI31" s="171">
        <f t="shared" si="23"/>
        <v>0</v>
      </c>
      <c r="CJ31" s="171">
        <f t="shared" si="23"/>
        <v>0</v>
      </c>
      <c r="CK31" s="171">
        <f t="shared" si="23"/>
        <v>0</v>
      </c>
      <c r="CL31" s="171">
        <f t="shared" si="23"/>
        <v>0</v>
      </c>
      <c r="CM31" s="171">
        <f t="shared" si="23"/>
        <v>0</v>
      </c>
      <c r="CN31" s="171">
        <f t="shared" si="23"/>
        <v>0</v>
      </c>
      <c r="CO31" s="171">
        <f t="shared" si="23"/>
        <v>0</v>
      </c>
      <c r="CP31" s="171">
        <f t="shared" si="23"/>
        <v>0</v>
      </c>
      <c r="CQ31" s="171">
        <f t="shared" si="23"/>
        <v>0</v>
      </c>
      <c r="CR31" s="171">
        <f t="shared" si="23"/>
        <v>0</v>
      </c>
      <c r="CS31" s="171">
        <f t="shared" si="23"/>
        <v>0</v>
      </c>
      <c r="CT31" s="171">
        <f t="shared" si="23"/>
        <v>0</v>
      </c>
      <c r="CU31" s="171">
        <f t="shared" si="23"/>
        <v>0</v>
      </c>
      <c r="CV31" s="171">
        <f t="shared" si="23"/>
        <v>0</v>
      </c>
      <c r="CW31" s="171">
        <f t="shared" si="23"/>
        <v>0</v>
      </c>
      <c r="CX31" s="171">
        <f t="shared" si="23"/>
        <v>0</v>
      </c>
      <c r="CY31" s="171">
        <f t="shared" si="23"/>
        <v>0</v>
      </c>
      <c r="CZ31" s="171">
        <f t="shared" si="23"/>
        <v>0</v>
      </c>
      <c r="DA31" s="171">
        <f t="shared" si="23"/>
        <v>0</v>
      </c>
      <c r="DB31" s="171">
        <f t="shared" si="23"/>
        <v>0</v>
      </c>
      <c r="DC31" s="171">
        <f t="shared" si="23"/>
        <v>0</v>
      </c>
      <c r="DD31" s="171">
        <f t="shared" si="23"/>
        <v>0</v>
      </c>
      <c r="DE31" s="171">
        <f t="shared" si="23"/>
        <v>0</v>
      </c>
      <c r="DF31" s="171">
        <f t="shared" si="23"/>
        <v>0</v>
      </c>
      <c r="DG31" s="171">
        <f t="shared" si="23"/>
        <v>0</v>
      </c>
      <c r="DH31" s="171">
        <f t="shared" si="23"/>
        <v>0</v>
      </c>
      <c r="DI31" s="171">
        <f t="shared" si="23"/>
        <v>0</v>
      </c>
      <c r="DJ31" s="171">
        <f t="shared" si="23"/>
        <v>0</v>
      </c>
      <c r="DK31" s="171">
        <f t="shared" si="23"/>
        <v>0</v>
      </c>
      <c r="DL31" s="171">
        <f t="shared" si="23"/>
        <v>0</v>
      </c>
      <c r="DM31" s="171">
        <f t="shared" si="23"/>
        <v>0</v>
      </c>
      <c r="DN31" s="171">
        <f t="shared" si="23"/>
        <v>0</v>
      </c>
      <c r="DO31" s="171">
        <f t="shared" si="23"/>
        <v>0</v>
      </c>
      <c r="DP31" s="171">
        <f t="shared" si="23"/>
        <v>0</v>
      </c>
      <c r="DQ31" s="171">
        <f t="shared" si="23"/>
        <v>0</v>
      </c>
      <c r="DR31" s="171">
        <f t="shared" si="23"/>
        <v>0</v>
      </c>
    </row>
    <row r="32" spans="2:122" ht="15.75" customHeight="1">
      <c r="B32" s="195">
        <v>43800</v>
      </c>
      <c r="BK32" s="172">
        <v>0</v>
      </c>
      <c r="BL32" s="171">
        <f t="shared" ref="BL32:DR32" si="24">BK32</f>
        <v>0</v>
      </c>
      <c r="BM32" s="171">
        <f t="shared" si="24"/>
        <v>0</v>
      </c>
      <c r="BN32" s="171">
        <f t="shared" si="24"/>
        <v>0</v>
      </c>
      <c r="BO32" s="171">
        <f t="shared" si="24"/>
        <v>0</v>
      </c>
      <c r="BP32" s="171">
        <f t="shared" si="24"/>
        <v>0</v>
      </c>
      <c r="BQ32" s="171">
        <f t="shared" si="24"/>
        <v>0</v>
      </c>
      <c r="BR32" s="171">
        <f t="shared" si="24"/>
        <v>0</v>
      </c>
      <c r="BS32" s="171">
        <f t="shared" si="24"/>
        <v>0</v>
      </c>
      <c r="BT32" s="171">
        <f t="shared" si="24"/>
        <v>0</v>
      </c>
      <c r="BU32" s="171">
        <f t="shared" si="24"/>
        <v>0</v>
      </c>
      <c r="BV32" s="171">
        <f t="shared" si="24"/>
        <v>0</v>
      </c>
      <c r="BW32" s="171">
        <f t="shared" si="24"/>
        <v>0</v>
      </c>
      <c r="BX32" s="171">
        <f t="shared" si="24"/>
        <v>0</v>
      </c>
      <c r="BY32" s="171">
        <f t="shared" si="24"/>
        <v>0</v>
      </c>
      <c r="BZ32" s="171">
        <f t="shared" si="24"/>
        <v>0</v>
      </c>
      <c r="CA32" s="171">
        <f t="shared" si="24"/>
        <v>0</v>
      </c>
      <c r="CB32" s="171">
        <f t="shared" si="24"/>
        <v>0</v>
      </c>
      <c r="CC32" s="171">
        <f t="shared" si="24"/>
        <v>0</v>
      </c>
      <c r="CD32" s="171">
        <f t="shared" si="24"/>
        <v>0</v>
      </c>
      <c r="CE32" s="171">
        <f t="shared" si="24"/>
        <v>0</v>
      </c>
      <c r="CF32" s="171">
        <f t="shared" si="24"/>
        <v>0</v>
      </c>
      <c r="CG32" s="171">
        <f t="shared" si="24"/>
        <v>0</v>
      </c>
      <c r="CH32" s="171">
        <f t="shared" si="24"/>
        <v>0</v>
      </c>
      <c r="CI32" s="171">
        <f t="shared" si="24"/>
        <v>0</v>
      </c>
      <c r="CJ32" s="171">
        <f t="shared" si="24"/>
        <v>0</v>
      </c>
      <c r="CK32" s="171">
        <f t="shared" si="24"/>
        <v>0</v>
      </c>
      <c r="CL32" s="171">
        <f t="shared" si="24"/>
        <v>0</v>
      </c>
      <c r="CM32" s="171">
        <f t="shared" si="24"/>
        <v>0</v>
      </c>
      <c r="CN32" s="171">
        <f t="shared" si="24"/>
        <v>0</v>
      </c>
      <c r="CO32" s="171">
        <f t="shared" si="24"/>
        <v>0</v>
      </c>
      <c r="CP32" s="171">
        <f t="shared" si="24"/>
        <v>0</v>
      </c>
      <c r="CQ32" s="171">
        <f t="shared" si="24"/>
        <v>0</v>
      </c>
      <c r="CR32" s="171">
        <f t="shared" si="24"/>
        <v>0</v>
      </c>
      <c r="CS32" s="171">
        <f t="shared" si="24"/>
        <v>0</v>
      </c>
      <c r="CT32" s="171">
        <f t="shared" si="24"/>
        <v>0</v>
      </c>
      <c r="CU32" s="171">
        <f t="shared" si="24"/>
        <v>0</v>
      </c>
      <c r="CV32" s="171">
        <f t="shared" si="24"/>
        <v>0</v>
      </c>
      <c r="CW32" s="171">
        <f t="shared" si="24"/>
        <v>0</v>
      </c>
      <c r="CX32" s="171">
        <f t="shared" si="24"/>
        <v>0</v>
      </c>
      <c r="CY32" s="171">
        <f t="shared" si="24"/>
        <v>0</v>
      </c>
      <c r="CZ32" s="171">
        <f t="shared" si="24"/>
        <v>0</v>
      </c>
      <c r="DA32" s="171">
        <f t="shared" si="24"/>
        <v>0</v>
      </c>
      <c r="DB32" s="171">
        <f t="shared" si="24"/>
        <v>0</v>
      </c>
      <c r="DC32" s="171">
        <f t="shared" si="24"/>
        <v>0</v>
      </c>
      <c r="DD32" s="171">
        <f t="shared" si="24"/>
        <v>0</v>
      </c>
      <c r="DE32" s="171">
        <f t="shared" si="24"/>
        <v>0</v>
      </c>
      <c r="DF32" s="171">
        <f t="shared" si="24"/>
        <v>0</v>
      </c>
      <c r="DG32" s="171">
        <f t="shared" si="24"/>
        <v>0</v>
      </c>
      <c r="DH32" s="171">
        <f t="shared" si="24"/>
        <v>0</v>
      </c>
      <c r="DI32" s="171">
        <f t="shared" si="24"/>
        <v>0</v>
      </c>
      <c r="DJ32" s="171">
        <f t="shared" si="24"/>
        <v>0</v>
      </c>
      <c r="DK32" s="171">
        <f t="shared" si="24"/>
        <v>0</v>
      </c>
      <c r="DL32" s="171">
        <f t="shared" si="24"/>
        <v>0</v>
      </c>
      <c r="DM32" s="171">
        <f t="shared" si="24"/>
        <v>0</v>
      </c>
      <c r="DN32" s="171">
        <f t="shared" si="24"/>
        <v>0</v>
      </c>
      <c r="DO32" s="171">
        <f t="shared" si="24"/>
        <v>0</v>
      </c>
      <c r="DP32" s="171">
        <f t="shared" si="24"/>
        <v>0</v>
      </c>
      <c r="DQ32" s="171">
        <f t="shared" si="24"/>
        <v>0</v>
      </c>
      <c r="DR32" s="171">
        <f t="shared" si="24"/>
        <v>0</v>
      </c>
    </row>
    <row r="33" spans="2:122" ht="15.75" customHeight="1">
      <c r="B33" s="195">
        <v>43831</v>
      </c>
      <c r="BK33" s="172">
        <v>0</v>
      </c>
      <c r="BL33" s="171">
        <f t="shared" ref="BL33:DR33" si="25">BK33</f>
        <v>0</v>
      </c>
      <c r="BM33" s="171">
        <f t="shared" si="25"/>
        <v>0</v>
      </c>
      <c r="BN33" s="171">
        <f t="shared" si="25"/>
        <v>0</v>
      </c>
      <c r="BO33" s="171">
        <f t="shared" si="25"/>
        <v>0</v>
      </c>
      <c r="BP33" s="171">
        <f t="shared" si="25"/>
        <v>0</v>
      </c>
      <c r="BQ33" s="171">
        <f t="shared" si="25"/>
        <v>0</v>
      </c>
      <c r="BR33" s="171">
        <f t="shared" si="25"/>
        <v>0</v>
      </c>
      <c r="BS33" s="171">
        <f t="shared" si="25"/>
        <v>0</v>
      </c>
      <c r="BT33" s="171">
        <f t="shared" si="25"/>
        <v>0</v>
      </c>
      <c r="BU33" s="171">
        <f t="shared" si="25"/>
        <v>0</v>
      </c>
      <c r="BV33" s="171">
        <f t="shared" si="25"/>
        <v>0</v>
      </c>
      <c r="BW33" s="171">
        <f t="shared" si="25"/>
        <v>0</v>
      </c>
      <c r="BX33" s="171">
        <f t="shared" si="25"/>
        <v>0</v>
      </c>
      <c r="BY33" s="171">
        <f t="shared" si="25"/>
        <v>0</v>
      </c>
      <c r="BZ33" s="171">
        <f t="shared" si="25"/>
        <v>0</v>
      </c>
      <c r="CA33" s="171">
        <f t="shared" si="25"/>
        <v>0</v>
      </c>
      <c r="CB33" s="171">
        <f t="shared" si="25"/>
        <v>0</v>
      </c>
      <c r="CC33" s="171">
        <f t="shared" si="25"/>
        <v>0</v>
      </c>
      <c r="CD33" s="171">
        <f t="shared" si="25"/>
        <v>0</v>
      </c>
      <c r="CE33" s="171">
        <f t="shared" si="25"/>
        <v>0</v>
      </c>
      <c r="CF33" s="171">
        <f t="shared" si="25"/>
        <v>0</v>
      </c>
      <c r="CG33" s="171">
        <f t="shared" si="25"/>
        <v>0</v>
      </c>
      <c r="CH33" s="171">
        <f t="shared" si="25"/>
        <v>0</v>
      </c>
      <c r="CI33" s="171">
        <f t="shared" si="25"/>
        <v>0</v>
      </c>
      <c r="CJ33" s="171">
        <f t="shared" si="25"/>
        <v>0</v>
      </c>
      <c r="CK33" s="171">
        <f t="shared" si="25"/>
        <v>0</v>
      </c>
      <c r="CL33" s="171">
        <f t="shared" si="25"/>
        <v>0</v>
      </c>
      <c r="CM33" s="171">
        <f t="shared" si="25"/>
        <v>0</v>
      </c>
      <c r="CN33" s="171">
        <f t="shared" si="25"/>
        <v>0</v>
      </c>
      <c r="CO33" s="171">
        <f t="shared" si="25"/>
        <v>0</v>
      </c>
      <c r="CP33" s="171">
        <f t="shared" si="25"/>
        <v>0</v>
      </c>
      <c r="CQ33" s="171">
        <f t="shared" si="25"/>
        <v>0</v>
      </c>
      <c r="CR33" s="171">
        <f t="shared" si="25"/>
        <v>0</v>
      </c>
      <c r="CS33" s="171">
        <f t="shared" si="25"/>
        <v>0</v>
      </c>
      <c r="CT33" s="171">
        <f t="shared" si="25"/>
        <v>0</v>
      </c>
      <c r="CU33" s="171">
        <f t="shared" si="25"/>
        <v>0</v>
      </c>
      <c r="CV33" s="171">
        <f t="shared" si="25"/>
        <v>0</v>
      </c>
      <c r="CW33" s="171">
        <f t="shared" si="25"/>
        <v>0</v>
      </c>
      <c r="CX33" s="171">
        <f t="shared" si="25"/>
        <v>0</v>
      </c>
      <c r="CY33" s="171">
        <f t="shared" si="25"/>
        <v>0</v>
      </c>
      <c r="CZ33" s="171">
        <f t="shared" si="25"/>
        <v>0</v>
      </c>
      <c r="DA33" s="171">
        <f t="shared" si="25"/>
        <v>0</v>
      </c>
      <c r="DB33" s="171">
        <f t="shared" si="25"/>
        <v>0</v>
      </c>
      <c r="DC33" s="171">
        <f t="shared" si="25"/>
        <v>0</v>
      </c>
      <c r="DD33" s="171">
        <f t="shared" si="25"/>
        <v>0</v>
      </c>
      <c r="DE33" s="171">
        <f t="shared" si="25"/>
        <v>0</v>
      </c>
      <c r="DF33" s="171">
        <f t="shared" si="25"/>
        <v>0</v>
      </c>
      <c r="DG33" s="171">
        <f t="shared" si="25"/>
        <v>0</v>
      </c>
      <c r="DH33" s="171">
        <f t="shared" si="25"/>
        <v>0</v>
      </c>
      <c r="DI33" s="171">
        <f t="shared" si="25"/>
        <v>0</v>
      </c>
      <c r="DJ33" s="171">
        <f t="shared" si="25"/>
        <v>0</v>
      </c>
      <c r="DK33" s="171">
        <f t="shared" si="25"/>
        <v>0</v>
      </c>
      <c r="DL33" s="171">
        <f t="shared" si="25"/>
        <v>0</v>
      </c>
      <c r="DM33" s="171">
        <f t="shared" si="25"/>
        <v>0</v>
      </c>
      <c r="DN33" s="171">
        <f t="shared" si="25"/>
        <v>0</v>
      </c>
      <c r="DO33" s="171">
        <f t="shared" si="25"/>
        <v>0</v>
      </c>
      <c r="DP33" s="171">
        <f t="shared" si="25"/>
        <v>0</v>
      </c>
      <c r="DQ33" s="171">
        <f t="shared" si="25"/>
        <v>0</v>
      </c>
      <c r="DR33" s="171">
        <f t="shared" si="25"/>
        <v>0</v>
      </c>
    </row>
    <row r="34" spans="2:122" ht="15.75" customHeight="1">
      <c r="B34" s="195">
        <v>43862</v>
      </c>
      <c r="BK34" s="172">
        <v>0</v>
      </c>
      <c r="BL34" s="171">
        <f t="shared" ref="BL34:DR34" si="26">BK34</f>
        <v>0</v>
      </c>
      <c r="BM34" s="171">
        <f t="shared" si="26"/>
        <v>0</v>
      </c>
      <c r="BN34" s="171">
        <f t="shared" si="26"/>
        <v>0</v>
      </c>
      <c r="BO34" s="171">
        <f t="shared" si="26"/>
        <v>0</v>
      </c>
      <c r="BP34" s="171">
        <f t="shared" si="26"/>
        <v>0</v>
      </c>
      <c r="BQ34" s="171">
        <f t="shared" si="26"/>
        <v>0</v>
      </c>
      <c r="BR34" s="171">
        <f t="shared" si="26"/>
        <v>0</v>
      </c>
      <c r="BS34" s="171">
        <f t="shared" si="26"/>
        <v>0</v>
      </c>
      <c r="BT34" s="171">
        <f t="shared" si="26"/>
        <v>0</v>
      </c>
      <c r="BU34" s="171">
        <f t="shared" si="26"/>
        <v>0</v>
      </c>
      <c r="BV34" s="171">
        <f t="shared" si="26"/>
        <v>0</v>
      </c>
      <c r="BW34" s="171">
        <f t="shared" si="26"/>
        <v>0</v>
      </c>
      <c r="BX34" s="171">
        <f t="shared" si="26"/>
        <v>0</v>
      </c>
      <c r="BY34" s="171">
        <f t="shared" si="26"/>
        <v>0</v>
      </c>
      <c r="BZ34" s="171">
        <f t="shared" si="26"/>
        <v>0</v>
      </c>
      <c r="CA34" s="171">
        <f t="shared" si="26"/>
        <v>0</v>
      </c>
      <c r="CB34" s="171">
        <f t="shared" si="26"/>
        <v>0</v>
      </c>
      <c r="CC34" s="171">
        <f t="shared" si="26"/>
        <v>0</v>
      </c>
      <c r="CD34" s="171">
        <f t="shared" si="26"/>
        <v>0</v>
      </c>
      <c r="CE34" s="171">
        <f t="shared" si="26"/>
        <v>0</v>
      </c>
      <c r="CF34" s="171">
        <f t="shared" si="26"/>
        <v>0</v>
      </c>
      <c r="CG34" s="171">
        <f t="shared" si="26"/>
        <v>0</v>
      </c>
      <c r="CH34" s="171">
        <f t="shared" si="26"/>
        <v>0</v>
      </c>
      <c r="CI34" s="171">
        <f t="shared" si="26"/>
        <v>0</v>
      </c>
      <c r="CJ34" s="171">
        <f t="shared" si="26"/>
        <v>0</v>
      </c>
      <c r="CK34" s="171">
        <f t="shared" si="26"/>
        <v>0</v>
      </c>
      <c r="CL34" s="171">
        <f t="shared" si="26"/>
        <v>0</v>
      </c>
      <c r="CM34" s="171">
        <f t="shared" si="26"/>
        <v>0</v>
      </c>
      <c r="CN34" s="171">
        <f t="shared" si="26"/>
        <v>0</v>
      </c>
      <c r="CO34" s="171">
        <f t="shared" si="26"/>
        <v>0</v>
      </c>
      <c r="CP34" s="171">
        <f t="shared" si="26"/>
        <v>0</v>
      </c>
      <c r="CQ34" s="171">
        <f t="shared" si="26"/>
        <v>0</v>
      </c>
      <c r="CR34" s="171">
        <f t="shared" si="26"/>
        <v>0</v>
      </c>
      <c r="CS34" s="171">
        <f t="shared" si="26"/>
        <v>0</v>
      </c>
      <c r="CT34" s="171">
        <f t="shared" si="26"/>
        <v>0</v>
      </c>
      <c r="CU34" s="171">
        <f t="shared" si="26"/>
        <v>0</v>
      </c>
      <c r="CV34" s="171">
        <f t="shared" si="26"/>
        <v>0</v>
      </c>
      <c r="CW34" s="171">
        <f t="shared" si="26"/>
        <v>0</v>
      </c>
      <c r="CX34" s="171">
        <f t="shared" si="26"/>
        <v>0</v>
      </c>
      <c r="CY34" s="171">
        <f t="shared" si="26"/>
        <v>0</v>
      </c>
      <c r="CZ34" s="171">
        <f t="shared" si="26"/>
        <v>0</v>
      </c>
      <c r="DA34" s="171">
        <f t="shared" si="26"/>
        <v>0</v>
      </c>
      <c r="DB34" s="171">
        <f t="shared" si="26"/>
        <v>0</v>
      </c>
      <c r="DC34" s="171">
        <f t="shared" si="26"/>
        <v>0</v>
      </c>
      <c r="DD34" s="171">
        <f t="shared" si="26"/>
        <v>0</v>
      </c>
      <c r="DE34" s="171">
        <f t="shared" si="26"/>
        <v>0</v>
      </c>
      <c r="DF34" s="171">
        <f t="shared" si="26"/>
        <v>0</v>
      </c>
      <c r="DG34" s="171">
        <f t="shared" si="26"/>
        <v>0</v>
      </c>
      <c r="DH34" s="171">
        <f t="shared" si="26"/>
        <v>0</v>
      </c>
      <c r="DI34" s="171">
        <f t="shared" si="26"/>
        <v>0</v>
      </c>
      <c r="DJ34" s="171">
        <f t="shared" si="26"/>
        <v>0</v>
      </c>
      <c r="DK34" s="171">
        <f t="shared" si="26"/>
        <v>0</v>
      </c>
      <c r="DL34" s="171">
        <f t="shared" si="26"/>
        <v>0</v>
      </c>
      <c r="DM34" s="171">
        <f t="shared" si="26"/>
        <v>0</v>
      </c>
      <c r="DN34" s="171">
        <f t="shared" si="26"/>
        <v>0</v>
      </c>
      <c r="DO34" s="171">
        <f t="shared" si="26"/>
        <v>0</v>
      </c>
      <c r="DP34" s="171">
        <f t="shared" si="26"/>
        <v>0</v>
      </c>
      <c r="DQ34" s="171">
        <f t="shared" si="26"/>
        <v>0</v>
      </c>
      <c r="DR34" s="171">
        <f t="shared" si="26"/>
        <v>0</v>
      </c>
    </row>
    <row r="35" spans="2:122" ht="15.75" customHeight="1">
      <c r="B35" s="195">
        <v>43891</v>
      </c>
      <c r="BK35" s="172">
        <v>0</v>
      </c>
      <c r="BL35" s="171">
        <f t="shared" ref="BL35:DR35" si="27">BK35</f>
        <v>0</v>
      </c>
      <c r="BM35" s="171">
        <f t="shared" si="27"/>
        <v>0</v>
      </c>
      <c r="BN35" s="171">
        <f t="shared" si="27"/>
        <v>0</v>
      </c>
      <c r="BO35" s="171">
        <f t="shared" si="27"/>
        <v>0</v>
      </c>
      <c r="BP35" s="171">
        <f t="shared" si="27"/>
        <v>0</v>
      </c>
      <c r="BQ35" s="171">
        <f t="shared" si="27"/>
        <v>0</v>
      </c>
      <c r="BR35" s="171">
        <f t="shared" si="27"/>
        <v>0</v>
      </c>
      <c r="BS35" s="171">
        <f t="shared" si="27"/>
        <v>0</v>
      </c>
      <c r="BT35" s="171">
        <f t="shared" si="27"/>
        <v>0</v>
      </c>
      <c r="BU35" s="171">
        <f t="shared" si="27"/>
        <v>0</v>
      </c>
      <c r="BV35" s="171">
        <f t="shared" si="27"/>
        <v>0</v>
      </c>
      <c r="BW35" s="171">
        <f t="shared" si="27"/>
        <v>0</v>
      </c>
      <c r="BX35" s="171">
        <f t="shared" si="27"/>
        <v>0</v>
      </c>
      <c r="BY35" s="171">
        <f t="shared" si="27"/>
        <v>0</v>
      </c>
      <c r="BZ35" s="171">
        <f t="shared" si="27"/>
        <v>0</v>
      </c>
      <c r="CA35" s="171">
        <f t="shared" si="27"/>
        <v>0</v>
      </c>
      <c r="CB35" s="171">
        <f t="shared" si="27"/>
        <v>0</v>
      </c>
      <c r="CC35" s="171">
        <f t="shared" si="27"/>
        <v>0</v>
      </c>
      <c r="CD35" s="171">
        <f t="shared" si="27"/>
        <v>0</v>
      </c>
      <c r="CE35" s="171">
        <f t="shared" si="27"/>
        <v>0</v>
      </c>
      <c r="CF35" s="171">
        <f t="shared" si="27"/>
        <v>0</v>
      </c>
      <c r="CG35" s="171">
        <f t="shared" si="27"/>
        <v>0</v>
      </c>
      <c r="CH35" s="171">
        <f t="shared" si="27"/>
        <v>0</v>
      </c>
      <c r="CI35" s="171">
        <f t="shared" si="27"/>
        <v>0</v>
      </c>
      <c r="CJ35" s="171">
        <f t="shared" si="27"/>
        <v>0</v>
      </c>
      <c r="CK35" s="171">
        <f t="shared" si="27"/>
        <v>0</v>
      </c>
      <c r="CL35" s="171">
        <f t="shared" si="27"/>
        <v>0</v>
      </c>
      <c r="CM35" s="171">
        <f t="shared" si="27"/>
        <v>0</v>
      </c>
      <c r="CN35" s="171">
        <f t="shared" si="27"/>
        <v>0</v>
      </c>
      <c r="CO35" s="171">
        <f t="shared" si="27"/>
        <v>0</v>
      </c>
      <c r="CP35" s="171">
        <f t="shared" si="27"/>
        <v>0</v>
      </c>
      <c r="CQ35" s="171">
        <f t="shared" si="27"/>
        <v>0</v>
      </c>
      <c r="CR35" s="171">
        <f t="shared" si="27"/>
        <v>0</v>
      </c>
      <c r="CS35" s="171">
        <f t="shared" si="27"/>
        <v>0</v>
      </c>
      <c r="CT35" s="171">
        <f t="shared" si="27"/>
        <v>0</v>
      </c>
      <c r="CU35" s="171">
        <f t="shared" si="27"/>
        <v>0</v>
      </c>
      <c r="CV35" s="171">
        <f t="shared" si="27"/>
        <v>0</v>
      </c>
      <c r="CW35" s="171">
        <f t="shared" si="27"/>
        <v>0</v>
      </c>
      <c r="CX35" s="171">
        <f t="shared" si="27"/>
        <v>0</v>
      </c>
      <c r="CY35" s="171">
        <f t="shared" si="27"/>
        <v>0</v>
      </c>
      <c r="CZ35" s="171">
        <f t="shared" si="27"/>
        <v>0</v>
      </c>
      <c r="DA35" s="171">
        <f t="shared" si="27"/>
        <v>0</v>
      </c>
      <c r="DB35" s="171">
        <f t="shared" si="27"/>
        <v>0</v>
      </c>
      <c r="DC35" s="171">
        <f t="shared" si="27"/>
        <v>0</v>
      </c>
      <c r="DD35" s="171">
        <f t="shared" si="27"/>
        <v>0</v>
      </c>
      <c r="DE35" s="171">
        <f t="shared" si="27"/>
        <v>0</v>
      </c>
      <c r="DF35" s="171">
        <f t="shared" si="27"/>
        <v>0</v>
      </c>
      <c r="DG35" s="171">
        <f t="shared" si="27"/>
        <v>0</v>
      </c>
      <c r="DH35" s="171">
        <f t="shared" si="27"/>
        <v>0</v>
      </c>
      <c r="DI35" s="171">
        <f t="shared" si="27"/>
        <v>0</v>
      </c>
      <c r="DJ35" s="171">
        <f t="shared" si="27"/>
        <v>0</v>
      </c>
      <c r="DK35" s="171">
        <f t="shared" si="27"/>
        <v>0</v>
      </c>
      <c r="DL35" s="171">
        <f t="shared" si="27"/>
        <v>0</v>
      </c>
      <c r="DM35" s="171">
        <f t="shared" si="27"/>
        <v>0</v>
      </c>
      <c r="DN35" s="171">
        <f t="shared" si="27"/>
        <v>0</v>
      </c>
      <c r="DO35" s="171">
        <f t="shared" si="27"/>
        <v>0</v>
      </c>
      <c r="DP35" s="171">
        <f t="shared" si="27"/>
        <v>0</v>
      </c>
      <c r="DQ35" s="171">
        <f t="shared" si="27"/>
        <v>0</v>
      </c>
      <c r="DR35" s="171">
        <f t="shared" si="27"/>
        <v>0</v>
      </c>
    </row>
    <row r="36" spans="2:122" ht="15.75" customHeight="1">
      <c r="B36" s="195">
        <v>43922</v>
      </c>
      <c r="BK36" s="172">
        <v>0</v>
      </c>
      <c r="BL36" s="171">
        <f t="shared" ref="BL36:DR36" si="28">BK36</f>
        <v>0</v>
      </c>
      <c r="BM36" s="171">
        <f t="shared" si="28"/>
        <v>0</v>
      </c>
      <c r="BN36" s="171">
        <f t="shared" si="28"/>
        <v>0</v>
      </c>
      <c r="BO36" s="171">
        <f t="shared" si="28"/>
        <v>0</v>
      </c>
      <c r="BP36" s="171">
        <f t="shared" si="28"/>
        <v>0</v>
      </c>
      <c r="BQ36" s="171">
        <f t="shared" si="28"/>
        <v>0</v>
      </c>
      <c r="BR36" s="171">
        <f t="shared" si="28"/>
        <v>0</v>
      </c>
      <c r="BS36" s="171">
        <f t="shared" si="28"/>
        <v>0</v>
      </c>
      <c r="BT36" s="171">
        <f t="shared" si="28"/>
        <v>0</v>
      </c>
      <c r="BU36" s="171">
        <f t="shared" si="28"/>
        <v>0</v>
      </c>
      <c r="BV36" s="171">
        <f t="shared" si="28"/>
        <v>0</v>
      </c>
      <c r="BW36" s="171">
        <f t="shared" si="28"/>
        <v>0</v>
      </c>
      <c r="BX36" s="171">
        <f t="shared" si="28"/>
        <v>0</v>
      </c>
      <c r="BY36" s="171">
        <f t="shared" si="28"/>
        <v>0</v>
      </c>
      <c r="BZ36" s="171">
        <f t="shared" si="28"/>
        <v>0</v>
      </c>
      <c r="CA36" s="171">
        <f t="shared" si="28"/>
        <v>0</v>
      </c>
      <c r="CB36" s="171">
        <f t="shared" si="28"/>
        <v>0</v>
      </c>
      <c r="CC36" s="171">
        <f t="shared" si="28"/>
        <v>0</v>
      </c>
      <c r="CD36" s="171">
        <f t="shared" si="28"/>
        <v>0</v>
      </c>
      <c r="CE36" s="171">
        <f t="shared" si="28"/>
        <v>0</v>
      </c>
      <c r="CF36" s="171">
        <f t="shared" si="28"/>
        <v>0</v>
      </c>
      <c r="CG36" s="171">
        <f t="shared" si="28"/>
        <v>0</v>
      </c>
      <c r="CH36" s="171">
        <f t="shared" si="28"/>
        <v>0</v>
      </c>
      <c r="CI36" s="171">
        <f t="shared" si="28"/>
        <v>0</v>
      </c>
      <c r="CJ36" s="171">
        <f t="shared" si="28"/>
        <v>0</v>
      </c>
      <c r="CK36" s="171">
        <f t="shared" si="28"/>
        <v>0</v>
      </c>
      <c r="CL36" s="171">
        <f t="shared" si="28"/>
        <v>0</v>
      </c>
      <c r="CM36" s="171">
        <f t="shared" si="28"/>
        <v>0</v>
      </c>
      <c r="CN36" s="171">
        <f t="shared" si="28"/>
        <v>0</v>
      </c>
      <c r="CO36" s="171">
        <f t="shared" si="28"/>
        <v>0</v>
      </c>
      <c r="CP36" s="171">
        <f t="shared" si="28"/>
        <v>0</v>
      </c>
      <c r="CQ36" s="171">
        <f t="shared" si="28"/>
        <v>0</v>
      </c>
      <c r="CR36" s="171">
        <f t="shared" si="28"/>
        <v>0</v>
      </c>
      <c r="CS36" s="171">
        <f t="shared" si="28"/>
        <v>0</v>
      </c>
      <c r="CT36" s="171">
        <f t="shared" si="28"/>
        <v>0</v>
      </c>
      <c r="CU36" s="171">
        <f t="shared" si="28"/>
        <v>0</v>
      </c>
      <c r="CV36" s="171">
        <f t="shared" si="28"/>
        <v>0</v>
      </c>
      <c r="CW36" s="171">
        <f t="shared" si="28"/>
        <v>0</v>
      </c>
      <c r="CX36" s="171">
        <f t="shared" si="28"/>
        <v>0</v>
      </c>
      <c r="CY36" s="171">
        <f t="shared" si="28"/>
        <v>0</v>
      </c>
      <c r="CZ36" s="171">
        <f t="shared" si="28"/>
        <v>0</v>
      </c>
      <c r="DA36" s="171">
        <f t="shared" si="28"/>
        <v>0</v>
      </c>
      <c r="DB36" s="171">
        <f t="shared" si="28"/>
        <v>0</v>
      </c>
      <c r="DC36" s="171">
        <f t="shared" si="28"/>
        <v>0</v>
      </c>
      <c r="DD36" s="171">
        <f t="shared" si="28"/>
        <v>0</v>
      </c>
      <c r="DE36" s="171">
        <f t="shared" si="28"/>
        <v>0</v>
      </c>
      <c r="DF36" s="171">
        <f t="shared" si="28"/>
        <v>0</v>
      </c>
      <c r="DG36" s="171">
        <f t="shared" si="28"/>
        <v>0</v>
      </c>
      <c r="DH36" s="171">
        <f t="shared" si="28"/>
        <v>0</v>
      </c>
      <c r="DI36" s="171">
        <f t="shared" si="28"/>
        <v>0</v>
      </c>
      <c r="DJ36" s="171">
        <f t="shared" si="28"/>
        <v>0</v>
      </c>
      <c r="DK36" s="171">
        <f t="shared" si="28"/>
        <v>0</v>
      </c>
      <c r="DL36" s="171">
        <f t="shared" si="28"/>
        <v>0</v>
      </c>
      <c r="DM36" s="171">
        <f t="shared" si="28"/>
        <v>0</v>
      </c>
      <c r="DN36" s="171">
        <f t="shared" si="28"/>
        <v>0</v>
      </c>
      <c r="DO36" s="171">
        <f t="shared" si="28"/>
        <v>0</v>
      </c>
      <c r="DP36" s="171">
        <f t="shared" si="28"/>
        <v>0</v>
      </c>
      <c r="DQ36" s="171">
        <f t="shared" si="28"/>
        <v>0</v>
      </c>
      <c r="DR36" s="171">
        <f t="shared" si="28"/>
        <v>0</v>
      </c>
    </row>
    <row r="37" spans="2:122" ht="15.75" customHeight="1">
      <c r="B37" s="195">
        <v>43952</v>
      </c>
      <c r="BK37" s="172">
        <v>0</v>
      </c>
      <c r="BL37" s="171">
        <f t="shared" ref="BL37:DR37" si="29">BK37</f>
        <v>0</v>
      </c>
      <c r="BM37" s="171">
        <f t="shared" si="29"/>
        <v>0</v>
      </c>
      <c r="BN37" s="171">
        <f t="shared" si="29"/>
        <v>0</v>
      </c>
      <c r="BO37" s="171">
        <f t="shared" si="29"/>
        <v>0</v>
      </c>
      <c r="BP37" s="171">
        <f t="shared" si="29"/>
        <v>0</v>
      </c>
      <c r="BQ37" s="171">
        <f t="shared" si="29"/>
        <v>0</v>
      </c>
      <c r="BR37" s="171">
        <f t="shared" si="29"/>
        <v>0</v>
      </c>
      <c r="BS37" s="171">
        <f t="shared" si="29"/>
        <v>0</v>
      </c>
      <c r="BT37" s="171">
        <f t="shared" si="29"/>
        <v>0</v>
      </c>
      <c r="BU37" s="171">
        <f t="shared" si="29"/>
        <v>0</v>
      </c>
      <c r="BV37" s="171">
        <f t="shared" si="29"/>
        <v>0</v>
      </c>
      <c r="BW37" s="171">
        <f t="shared" si="29"/>
        <v>0</v>
      </c>
      <c r="BX37" s="171">
        <f t="shared" si="29"/>
        <v>0</v>
      </c>
      <c r="BY37" s="171">
        <f t="shared" si="29"/>
        <v>0</v>
      </c>
      <c r="BZ37" s="171">
        <f t="shared" si="29"/>
        <v>0</v>
      </c>
      <c r="CA37" s="171">
        <f t="shared" si="29"/>
        <v>0</v>
      </c>
      <c r="CB37" s="171">
        <f t="shared" si="29"/>
        <v>0</v>
      </c>
      <c r="CC37" s="171">
        <f t="shared" si="29"/>
        <v>0</v>
      </c>
      <c r="CD37" s="171">
        <f t="shared" si="29"/>
        <v>0</v>
      </c>
      <c r="CE37" s="171">
        <f t="shared" si="29"/>
        <v>0</v>
      </c>
      <c r="CF37" s="171">
        <f t="shared" si="29"/>
        <v>0</v>
      </c>
      <c r="CG37" s="171">
        <f t="shared" si="29"/>
        <v>0</v>
      </c>
      <c r="CH37" s="171">
        <f t="shared" si="29"/>
        <v>0</v>
      </c>
      <c r="CI37" s="171">
        <f t="shared" si="29"/>
        <v>0</v>
      </c>
      <c r="CJ37" s="171">
        <f t="shared" si="29"/>
        <v>0</v>
      </c>
      <c r="CK37" s="171">
        <f t="shared" si="29"/>
        <v>0</v>
      </c>
      <c r="CL37" s="171">
        <f t="shared" si="29"/>
        <v>0</v>
      </c>
      <c r="CM37" s="171">
        <f t="shared" si="29"/>
        <v>0</v>
      </c>
      <c r="CN37" s="171">
        <f t="shared" si="29"/>
        <v>0</v>
      </c>
      <c r="CO37" s="171">
        <f t="shared" si="29"/>
        <v>0</v>
      </c>
      <c r="CP37" s="171">
        <f t="shared" si="29"/>
        <v>0</v>
      </c>
      <c r="CQ37" s="171">
        <f t="shared" si="29"/>
        <v>0</v>
      </c>
      <c r="CR37" s="171">
        <f t="shared" si="29"/>
        <v>0</v>
      </c>
      <c r="CS37" s="171">
        <f t="shared" si="29"/>
        <v>0</v>
      </c>
      <c r="CT37" s="171">
        <f t="shared" si="29"/>
        <v>0</v>
      </c>
      <c r="CU37" s="171">
        <f t="shared" si="29"/>
        <v>0</v>
      </c>
      <c r="CV37" s="171">
        <f t="shared" si="29"/>
        <v>0</v>
      </c>
      <c r="CW37" s="171">
        <f t="shared" si="29"/>
        <v>0</v>
      </c>
      <c r="CX37" s="171">
        <f t="shared" si="29"/>
        <v>0</v>
      </c>
      <c r="CY37" s="171">
        <f t="shared" si="29"/>
        <v>0</v>
      </c>
      <c r="CZ37" s="171">
        <f t="shared" si="29"/>
        <v>0</v>
      </c>
      <c r="DA37" s="171">
        <f t="shared" si="29"/>
        <v>0</v>
      </c>
      <c r="DB37" s="171">
        <f t="shared" si="29"/>
        <v>0</v>
      </c>
      <c r="DC37" s="171">
        <f t="shared" si="29"/>
        <v>0</v>
      </c>
      <c r="DD37" s="171">
        <f t="shared" si="29"/>
        <v>0</v>
      </c>
      <c r="DE37" s="171">
        <f t="shared" si="29"/>
        <v>0</v>
      </c>
      <c r="DF37" s="171">
        <f t="shared" si="29"/>
        <v>0</v>
      </c>
      <c r="DG37" s="171">
        <f t="shared" si="29"/>
        <v>0</v>
      </c>
      <c r="DH37" s="171">
        <f t="shared" si="29"/>
        <v>0</v>
      </c>
      <c r="DI37" s="171">
        <f t="shared" si="29"/>
        <v>0</v>
      </c>
      <c r="DJ37" s="171">
        <f t="shared" si="29"/>
        <v>0</v>
      </c>
      <c r="DK37" s="171">
        <f t="shared" si="29"/>
        <v>0</v>
      </c>
      <c r="DL37" s="171">
        <f t="shared" si="29"/>
        <v>0</v>
      </c>
      <c r="DM37" s="171">
        <f t="shared" si="29"/>
        <v>0</v>
      </c>
      <c r="DN37" s="171">
        <f t="shared" si="29"/>
        <v>0</v>
      </c>
      <c r="DO37" s="171">
        <f t="shared" si="29"/>
        <v>0</v>
      </c>
      <c r="DP37" s="171">
        <f t="shared" si="29"/>
        <v>0</v>
      </c>
      <c r="DQ37" s="171">
        <f t="shared" si="29"/>
        <v>0</v>
      </c>
      <c r="DR37" s="171">
        <f t="shared" si="29"/>
        <v>0</v>
      </c>
    </row>
    <row r="38" spans="2:122" ht="15.75" customHeight="1">
      <c r="B38" s="195">
        <v>43983</v>
      </c>
      <c r="BK38" s="172">
        <v>0</v>
      </c>
      <c r="BL38" s="171">
        <f t="shared" ref="BL38:DR38" si="30">BK38</f>
        <v>0</v>
      </c>
      <c r="BM38" s="171">
        <f t="shared" si="30"/>
        <v>0</v>
      </c>
      <c r="BN38" s="171">
        <f t="shared" si="30"/>
        <v>0</v>
      </c>
      <c r="BO38" s="171">
        <f t="shared" si="30"/>
        <v>0</v>
      </c>
      <c r="BP38" s="171">
        <f t="shared" si="30"/>
        <v>0</v>
      </c>
      <c r="BQ38" s="171">
        <f t="shared" si="30"/>
        <v>0</v>
      </c>
      <c r="BR38" s="171">
        <f t="shared" si="30"/>
        <v>0</v>
      </c>
      <c r="BS38" s="171">
        <f t="shared" si="30"/>
        <v>0</v>
      </c>
      <c r="BT38" s="171">
        <f t="shared" si="30"/>
        <v>0</v>
      </c>
      <c r="BU38" s="171">
        <f t="shared" si="30"/>
        <v>0</v>
      </c>
      <c r="BV38" s="171">
        <f t="shared" si="30"/>
        <v>0</v>
      </c>
      <c r="BW38" s="171">
        <f t="shared" si="30"/>
        <v>0</v>
      </c>
      <c r="BX38" s="171">
        <f t="shared" si="30"/>
        <v>0</v>
      </c>
      <c r="BY38" s="171">
        <f t="shared" si="30"/>
        <v>0</v>
      </c>
      <c r="BZ38" s="171">
        <f t="shared" si="30"/>
        <v>0</v>
      </c>
      <c r="CA38" s="171">
        <f t="shared" si="30"/>
        <v>0</v>
      </c>
      <c r="CB38" s="171">
        <f t="shared" si="30"/>
        <v>0</v>
      </c>
      <c r="CC38" s="171">
        <f t="shared" si="30"/>
        <v>0</v>
      </c>
      <c r="CD38" s="171">
        <f t="shared" si="30"/>
        <v>0</v>
      </c>
      <c r="CE38" s="171">
        <f t="shared" si="30"/>
        <v>0</v>
      </c>
      <c r="CF38" s="171">
        <f t="shared" si="30"/>
        <v>0</v>
      </c>
      <c r="CG38" s="171">
        <f t="shared" si="30"/>
        <v>0</v>
      </c>
      <c r="CH38" s="171">
        <f t="shared" si="30"/>
        <v>0</v>
      </c>
      <c r="CI38" s="171">
        <f t="shared" si="30"/>
        <v>0</v>
      </c>
      <c r="CJ38" s="171">
        <f t="shared" si="30"/>
        <v>0</v>
      </c>
      <c r="CK38" s="171">
        <f t="shared" si="30"/>
        <v>0</v>
      </c>
      <c r="CL38" s="171">
        <f t="shared" si="30"/>
        <v>0</v>
      </c>
      <c r="CM38" s="171">
        <f t="shared" si="30"/>
        <v>0</v>
      </c>
      <c r="CN38" s="171">
        <f t="shared" si="30"/>
        <v>0</v>
      </c>
      <c r="CO38" s="171">
        <f t="shared" si="30"/>
        <v>0</v>
      </c>
      <c r="CP38" s="171">
        <f t="shared" si="30"/>
        <v>0</v>
      </c>
      <c r="CQ38" s="171">
        <f t="shared" si="30"/>
        <v>0</v>
      </c>
      <c r="CR38" s="171">
        <f t="shared" si="30"/>
        <v>0</v>
      </c>
      <c r="CS38" s="171">
        <f t="shared" si="30"/>
        <v>0</v>
      </c>
      <c r="CT38" s="171">
        <f t="shared" si="30"/>
        <v>0</v>
      </c>
      <c r="CU38" s="171">
        <f t="shared" si="30"/>
        <v>0</v>
      </c>
      <c r="CV38" s="171">
        <f t="shared" si="30"/>
        <v>0</v>
      </c>
      <c r="CW38" s="171">
        <f t="shared" si="30"/>
        <v>0</v>
      </c>
      <c r="CX38" s="171">
        <f t="shared" si="30"/>
        <v>0</v>
      </c>
      <c r="CY38" s="171">
        <f t="shared" si="30"/>
        <v>0</v>
      </c>
      <c r="CZ38" s="171">
        <f t="shared" si="30"/>
        <v>0</v>
      </c>
      <c r="DA38" s="171">
        <f t="shared" si="30"/>
        <v>0</v>
      </c>
      <c r="DB38" s="171">
        <f t="shared" si="30"/>
        <v>0</v>
      </c>
      <c r="DC38" s="171">
        <f t="shared" si="30"/>
        <v>0</v>
      </c>
      <c r="DD38" s="171">
        <f t="shared" si="30"/>
        <v>0</v>
      </c>
      <c r="DE38" s="171">
        <f t="shared" si="30"/>
        <v>0</v>
      </c>
      <c r="DF38" s="171">
        <f t="shared" si="30"/>
        <v>0</v>
      </c>
      <c r="DG38" s="171">
        <f t="shared" si="30"/>
        <v>0</v>
      </c>
      <c r="DH38" s="171">
        <f t="shared" si="30"/>
        <v>0</v>
      </c>
      <c r="DI38" s="171">
        <f t="shared" si="30"/>
        <v>0</v>
      </c>
      <c r="DJ38" s="171">
        <f t="shared" si="30"/>
        <v>0</v>
      </c>
      <c r="DK38" s="171">
        <f t="shared" si="30"/>
        <v>0</v>
      </c>
      <c r="DL38" s="171">
        <f t="shared" si="30"/>
        <v>0</v>
      </c>
      <c r="DM38" s="171">
        <f t="shared" si="30"/>
        <v>0</v>
      </c>
      <c r="DN38" s="171">
        <f t="shared" si="30"/>
        <v>0</v>
      </c>
      <c r="DO38" s="171">
        <f t="shared" si="30"/>
        <v>0</v>
      </c>
      <c r="DP38" s="171">
        <f t="shared" si="30"/>
        <v>0</v>
      </c>
      <c r="DQ38" s="171">
        <f t="shared" si="30"/>
        <v>0</v>
      </c>
      <c r="DR38" s="171">
        <f t="shared" si="30"/>
        <v>0</v>
      </c>
    </row>
    <row r="39" spans="2:122" ht="15.75" customHeight="1">
      <c r="B39" s="195">
        <v>44013</v>
      </c>
      <c r="BK39" s="172">
        <v>0</v>
      </c>
      <c r="BL39" s="171">
        <f t="shared" ref="BL39:DR39" si="31">BK39</f>
        <v>0</v>
      </c>
      <c r="BM39" s="171">
        <f t="shared" si="31"/>
        <v>0</v>
      </c>
      <c r="BN39" s="171">
        <f t="shared" si="31"/>
        <v>0</v>
      </c>
      <c r="BO39" s="171">
        <f t="shared" si="31"/>
        <v>0</v>
      </c>
      <c r="BP39" s="171">
        <f t="shared" si="31"/>
        <v>0</v>
      </c>
      <c r="BQ39" s="171">
        <f t="shared" si="31"/>
        <v>0</v>
      </c>
      <c r="BR39" s="171">
        <f t="shared" si="31"/>
        <v>0</v>
      </c>
      <c r="BS39" s="171">
        <f t="shared" si="31"/>
        <v>0</v>
      </c>
      <c r="BT39" s="171">
        <f t="shared" si="31"/>
        <v>0</v>
      </c>
      <c r="BU39" s="171">
        <f t="shared" si="31"/>
        <v>0</v>
      </c>
      <c r="BV39" s="171">
        <f t="shared" si="31"/>
        <v>0</v>
      </c>
      <c r="BW39" s="171">
        <f t="shared" si="31"/>
        <v>0</v>
      </c>
      <c r="BX39" s="171">
        <f t="shared" si="31"/>
        <v>0</v>
      </c>
      <c r="BY39" s="171">
        <f t="shared" si="31"/>
        <v>0</v>
      </c>
      <c r="BZ39" s="171">
        <f t="shared" si="31"/>
        <v>0</v>
      </c>
      <c r="CA39" s="171">
        <f t="shared" si="31"/>
        <v>0</v>
      </c>
      <c r="CB39" s="171">
        <f t="shared" si="31"/>
        <v>0</v>
      </c>
      <c r="CC39" s="171">
        <f t="shared" si="31"/>
        <v>0</v>
      </c>
      <c r="CD39" s="171">
        <f t="shared" si="31"/>
        <v>0</v>
      </c>
      <c r="CE39" s="171">
        <f t="shared" si="31"/>
        <v>0</v>
      </c>
      <c r="CF39" s="171">
        <f t="shared" si="31"/>
        <v>0</v>
      </c>
      <c r="CG39" s="171">
        <f t="shared" si="31"/>
        <v>0</v>
      </c>
      <c r="CH39" s="171">
        <f t="shared" si="31"/>
        <v>0</v>
      </c>
      <c r="CI39" s="171">
        <f t="shared" si="31"/>
        <v>0</v>
      </c>
      <c r="CJ39" s="171">
        <f t="shared" si="31"/>
        <v>0</v>
      </c>
      <c r="CK39" s="171">
        <f t="shared" si="31"/>
        <v>0</v>
      </c>
      <c r="CL39" s="171">
        <f t="shared" si="31"/>
        <v>0</v>
      </c>
      <c r="CM39" s="171">
        <f t="shared" si="31"/>
        <v>0</v>
      </c>
      <c r="CN39" s="171">
        <f t="shared" si="31"/>
        <v>0</v>
      </c>
      <c r="CO39" s="171">
        <f t="shared" si="31"/>
        <v>0</v>
      </c>
      <c r="CP39" s="171">
        <f t="shared" si="31"/>
        <v>0</v>
      </c>
      <c r="CQ39" s="171">
        <f t="shared" si="31"/>
        <v>0</v>
      </c>
      <c r="CR39" s="171">
        <f t="shared" si="31"/>
        <v>0</v>
      </c>
      <c r="CS39" s="171">
        <f t="shared" si="31"/>
        <v>0</v>
      </c>
      <c r="CT39" s="171">
        <f t="shared" si="31"/>
        <v>0</v>
      </c>
      <c r="CU39" s="171">
        <f t="shared" si="31"/>
        <v>0</v>
      </c>
      <c r="CV39" s="171">
        <f t="shared" si="31"/>
        <v>0</v>
      </c>
      <c r="CW39" s="171">
        <f t="shared" si="31"/>
        <v>0</v>
      </c>
      <c r="CX39" s="171">
        <f t="shared" si="31"/>
        <v>0</v>
      </c>
      <c r="CY39" s="171">
        <f t="shared" si="31"/>
        <v>0</v>
      </c>
      <c r="CZ39" s="171">
        <f t="shared" si="31"/>
        <v>0</v>
      </c>
      <c r="DA39" s="171">
        <f t="shared" si="31"/>
        <v>0</v>
      </c>
      <c r="DB39" s="171">
        <f t="shared" si="31"/>
        <v>0</v>
      </c>
      <c r="DC39" s="171">
        <f t="shared" si="31"/>
        <v>0</v>
      </c>
      <c r="DD39" s="171">
        <f t="shared" si="31"/>
        <v>0</v>
      </c>
      <c r="DE39" s="171">
        <f t="shared" si="31"/>
        <v>0</v>
      </c>
      <c r="DF39" s="171">
        <f t="shared" si="31"/>
        <v>0</v>
      </c>
      <c r="DG39" s="171">
        <f t="shared" si="31"/>
        <v>0</v>
      </c>
      <c r="DH39" s="171">
        <f t="shared" si="31"/>
        <v>0</v>
      </c>
      <c r="DI39" s="171">
        <f t="shared" si="31"/>
        <v>0</v>
      </c>
      <c r="DJ39" s="171">
        <f t="shared" si="31"/>
        <v>0</v>
      </c>
      <c r="DK39" s="171">
        <f t="shared" si="31"/>
        <v>0</v>
      </c>
      <c r="DL39" s="171">
        <f t="shared" si="31"/>
        <v>0</v>
      </c>
      <c r="DM39" s="171">
        <f t="shared" si="31"/>
        <v>0</v>
      </c>
      <c r="DN39" s="171">
        <f t="shared" si="31"/>
        <v>0</v>
      </c>
      <c r="DO39" s="171">
        <f t="shared" si="31"/>
        <v>0</v>
      </c>
      <c r="DP39" s="171">
        <f t="shared" si="31"/>
        <v>0</v>
      </c>
      <c r="DQ39" s="171">
        <f t="shared" si="31"/>
        <v>0</v>
      </c>
      <c r="DR39" s="171">
        <f t="shared" si="31"/>
        <v>0</v>
      </c>
    </row>
    <row r="40" spans="2:122" ht="15.75" customHeight="1">
      <c r="B40" s="195">
        <v>44044</v>
      </c>
      <c r="BK40" s="172">
        <v>0</v>
      </c>
      <c r="BL40" s="171">
        <f t="shared" ref="BL40:DR40" si="32">BK40</f>
        <v>0</v>
      </c>
      <c r="BM40" s="171">
        <f t="shared" si="32"/>
        <v>0</v>
      </c>
      <c r="BN40" s="171">
        <f t="shared" si="32"/>
        <v>0</v>
      </c>
      <c r="BO40" s="171">
        <f t="shared" si="32"/>
        <v>0</v>
      </c>
      <c r="BP40" s="171">
        <f t="shared" si="32"/>
        <v>0</v>
      </c>
      <c r="BQ40" s="171">
        <f t="shared" si="32"/>
        <v>0</v>
      </c>
      <c r="BR40" s="171">
        <f t="shared" si="32"/>
        <v>0</v>
      </c>
      <c r="BS40" s="171">
        <f t="shared" si="32"/>
        <v>0</v>
      </c>
      <c r="BT40" s="171">
        <f t="shared" si="32"/>
        <v>0</v>
      </c>
      <c r="BU40" s="171">
        <f t="shared" si="32"/>
        <v>0</v>
      </c>
      <c r="BV40" s="171">
        <f t="shared" si="32"/>
        <v>0</v>
      </c>
      <c r="BW40" s="171">
        <f t="shared" si="32"/>
        <v>0</v>
      </c>
      <c r="BX40" s="171">
        <f t="shared" si="32"/>
        <v>0</v>
      </c>
      <c r="BY40" s="171">
        <f t="shared" si="32"/>
        <v>0</v>
      </c>
      <c r="BZ40" s="171">
        <f t="shared" si="32"/>
        <v>0</v>
      </c>
      <c r="CA40" s="171">
        <f t="shared" si="32"/>
        <v>0</v>
      </c>
      <c r="CB40" s="171">
        <f t="shared" si="32"/>
        <v>0</v>
      </c>
      <c r="CC40" s="171">
        <f t="shared" si="32"/>
        <v>0</v>
      </c>
      <c r="CD40" s="171">
        <f t="shared" si="32"/>
        <v>0</v>
      </c>
      <c r="CE40" s="171">
        <f t="shared" si="32"/>
        <v>0</v>
      </c>
      <c r="CF40" s="171">
        <f t="shared" si="32"/>
        <v>0</v>
      </c>
      <c r="CG40" s="171">
        <f t="shared" si="32"/>
        <v>0</v>
      </c>
      <c r="CH40" s="171">
        <f t="shared" si="32"/>
        <v>0</v>
      </c>
      <c r="CI40" s="171">
        <f t="shared" si="32"/>
        <v>0</v>
      </c>
      <c r="CJ40" s="171">
        <f t="shared" si="32"/>
        <v>0</v>
      </c>
      <c r="CK40" s="171">
        <f t="shared" si="32"/>
        <v>0</v>
      </c>
      <c r="CL40" s="171">
        <f t="shared" si="32"/>
        <v>0</v>
      </c>
      <c r="CM40" s="171">
        <f t="shared" si="32"/>
        <v>0</v>
      </c>
      <c r="CN40" s="171">
        <f t="shared" si="32"/>
        <v>0</v>
      </c>
      <c r="CO40" s="171">
        <f t="shared" si="32"/>
        <v>0</v>
      </c>
      <c r="CP40" s="171">
        <f t="shared" si="32"/>
        <v>0</v>
      </c>
      <c r="CQ40" s="171">
        <f t="shared" si="32"/>
        <v>0</v>
      </c>
      <c r="CR40" s="171">
        <f t="shared" si="32"/>
        <v>0</v>
      </c>
      <c r="CS40" s="171">
        <f t="shared" si="32"/>
        <v>0</v>
      </c>
      <c r="CT40" s="171">
        <f t="shared" si="32"/>
        <v>0</v>
      </c>
      <c r="CU40" s="171">
        <f t="shared" si="32"/>
        <v>0</v>
      </c>
      <c r="CV40" s="171">
        <f t="shared" si="32"/>
        <v>0</v>
      </c>
      <c r="CW40" s="171">
        <f t="shared" si="32"/>
        <v>0</v>
      </c>
      <c r="CX40" s="171">
        <f t="shared" si="32"/>
        <v>0</v>
      </c>
      <c r="CY40" s="171">
        <f t="shared" si="32"/>
        <v>0</v>
      </c>
      <c r="CZ40" s="171">
        <f t="shared" si="32"/>
        <v>0</v>
      </c>
      <c r="DA40" s="171">
        <f t="shared" si="32"/>
        <v>0</v>
      </c>
      <c r="DB40" s="171">
        <f t="shared" si="32"/>
        <v>0</v>
      </c>
      <c r="DC40" s="171">
        <f t="shared" si="32"/>
        <v>0</v>
      </c>
      <c r="DD40" s="171">
        <f t="shared" si="32"/>
        <v>0</v>
      </c>
      <c r="DE40" s="171">
        <f t="shared" si="32"/>
        <v>0</v>
      </c>
      <c r="DF40" s="171">
        <f t="shared" si="32"/>
        <v>0</v>
      </c>
      <c r="DG40" s="171">
        <f t="shared" si="32"/>
        <v>0</v>
      </c>
      <c r="DH40" s="171">
        <f t="shared" si="32"/>
        <v>0</v>
      </c>
      <c r="DI40" s="171">
        <f t="shared" si="32"/>
        <v>0</v>
      </c>
      <c r="DJ40" s="171">
        <f t="shared" si="32"/>
        <v>0</v>
      </c>
      <c r="DK40" s="171">
        <f t="shared" si="32"/>
        <v>0</v>
      </c>
      <c r="DL40" s="171">
        <f t="shared" si="32"/>
        <v>0</v>
      </c>
      <c r="DM40" s="171">
        <f t="shared" si="32"/>
        <v>0</v>
      </c>
      <c r="DN40" s="171">
        <f t="shared" si="32"/>
        <v>0</v>
      </c>
      <c r="DO40" s="171">
        <f t="shared" si="32"/>
        <v>0</v>
      </c>
      <c r="DP40" s="171">
        <f t="shared" si="32"/>
        <v>0</v>
      </c>
      <c r="DQ40" s="171">
        <f t="shared" si="32"/>
        <v>0</v>
      </c>
      <c r="DR40" s="171">
        <f t="shared" si="32"/>
        <v>0</v>
      </c>
    </row>
    <row r="41" spans="2:122" ht="15.75" customHeight="1">
      <c r="B41" s="195">
        <v>44075</v>
      </c>
      <c r="BK41" s="172">
        <v>0</v>
      </c>
      <c r="BL41" s="171">
        <f t="shared" ref="BL41:DR41" si="33">BK41</f>
        <v>0</v>
      </c>
      <c r="BM41" s="171">
        <f t="shared" si="33"/>
        <v>0</v>
      </c>
      <c r="BN41" s="171">
        <f t="shared" si="33"/>
        <v>0</v>
      </c>
      <c r="BO41" s="171">
        <f t="shared" si="33"/>
        <v>0</v>
      </c>
      <c r="BP41" s="171">
        <f t="shared" si="33"/>
        <v>0</v>
      </c>
      <c r="BQ41" s="171">
        <f t="shared" si="33"/>
        <v>0</v>
      </c>
      <c r="BR41" s="171">
        <f t="shared" si="33"/>
        <v>0</v>
      </c>
      <c r="BS41" s="171">
        <f t="shared" si="33"/>
        <v>0</v>
      </c>
      <c r="BT41" s="171">
        <f t="shared" si="33"/>
        <v>0</v>
      </c>
      <c r="BU41" s="171">
        <f t="shared" si="33"/>
        <v>0</v>
      </c>
      <c r="BV41" s="171">
        <f t="shared" si="33"/>
        <v>0</v>
      </c>
      <c r="BW41" s="171">
        <f t="shared" si="33"/>
        <v>0</v>
      </c>
      <c r="BX41" s="171">
        <f t="shared" si="33"/>
        <v>0</v>
      </c>
      <c r="BY41" s="171">
        <f t="shared" si="33"/>
        <v>0</v>
      </c>
      <c r="BZ41" s="171">
        <f t="shared" si="33"/>
        <v>0</v>
      </c>
      <c r="CA41" s="171">
        <f t="shared" si="33"/>
        <v>0</v>
      </c>
      <c r="CB41" s="171">
        <f t="shared" si="33"/>
        <v>0</v>
      </c>
      <c r="CC41" s="171">
        <f t="shared" si="33"/>
        <v>0</v>
      </c>
      <c r="CD41" s="171">
        <f t="shared" si="33"/>
        <v>0</v>
      </c>
      <c r="CE41" s="171">
        <f t="shared" si="33"/>
        <v>0</v>
      </c>
      <c r="CF41" s="171">
        <f t="shared" si="33"/>
        <v>0</v>
      </c>
      <c r="CG41" s="171">
        <f t="shared" si="33"/>
        <v>0</v>
      </c>
      <c r="CH41" s="171">
        <f t="shared" si="33"/>
        <v>0</v>
      </c>
      <c r="CI41" s="171">
        <f t="shared" si="33"/>
        <v>0</v>
      </c>
      <c r="CJ41" s="171">
        <f t="shared" si="33"/>
        <v>0</v>
      </c>
      <c r="CK41" s="171">
        <f t="shared" si="33"/>
        <v>0</v>
      </c>
      <c r="CL41" s="171">
        <f t="shared" si="33"/>
        <v>0</v>
      </c>
      <c r="CM41" s="171">
        <f t="shared" si="33"/>
        <v>0</v>
      </c>
      <c r="CN41" s="171">
        <f t="shared" si="33"/>
        <v>0</v>
      </c>
      <c r="CO41" s="171">
        <f t="shared" si="33"/>
        <v>0</v>
      </c>
      <c r="CP41" s="171">
        <f t="shared" si="33"/>
        <v>0</v>
      </c>
      <c r="CQ41" s="171">
        <f t="shared" si="33"/>
        <v>0</v>
      </c>
      <c r="CR41" s="171">
        <f t="shared" si="33"/>
        <v>0</v>
      </c>
      <c r="CS41" s="171">
        <f t="shared" si="33"/>
        <v>0</v>
      </c>
      <c r="CT41" s="171">
        <f t="shared" si="33"/>
        <v>0</v>
      </c>
      <c r="CU41" s="171">
        <f t="shared" si="33"/>
        <v>0</v>
      </c>
      <c r="CV41" s="171">
        <f t="shared" si="33"/>
        <v>0</v>
      </c>
      <c r="CW41" s="171">
        <f t="shared" si="33"/>
        <v>0</v>
      </c>
      <c r="CX41" s="171">
        <f t="shared" si="33"/>
        <v>0</v>
      </c>
      <c r="CY41" s="171">
        <f t="shared" si="33"/>
        <v>0</v>
      </c>
      <c r="CZ41" s="171">
        <f t="shared" si="33"/>
        <v>0</v>
      </c>
      <c r="DA41" s="171">
        <f t="shared" si="33"/>
        <v>0</v>
      </c>
      <c r="DB41" s="171">
        <f t="shared" si="33"/>
        <v>0</v>
      </c>
      <c r="DC41" s="171">
        <f t="shared" si="33"/>
        <v>0</v>
      </c>
      <c r="DD41" s="171">
        <f t="shared" si="33"/>
        <v>0</v>
      </c>
      <c r="DE41" s="171">
        <f t="shared" si="33"/>
        <v>0</v>
      </c>
      <c r="DF41" s="171">
        <f t="shared" si="33"/>
        <v>0</v>
      </c>
      <c r="DG41" s="171">
        <f t="shared" si="33"/>
        <v>0</v>
      </c>
      <c r="DH41" s="171">
        <f t="shared" si="33"/>
        <v>0</v>
      </c>
      <c r="DI41" s="171">
        <f t="shared" si="33"/>
        <v>0</v>
      </c>
      <c r="DJ41" s="171">
        <f t="shared" si="33"/>
        <v>0</v>
      </c>
      <c r="DK41" s="171">
        <f t="shared" si="33"/>
        <v>0</v>
      </c>
      <c r="DL41" s="171">
        <f t="shared" si="33"/>
        <v>0</v>
      </c>
      <c r="DM41" s="171">
        <f t="shared" si="33"/>
        <v>0</v>
      </c>
      <c r="DN41" s="171">
        <f t="shared" si="33"/>
        <v>0</v>
      </c>
      <c r="DO41" s="171">
        <f t="shared" si="33"/>
        <v>0</v>
      </c>
      <c r="DP41" s="171">
        <f t="shared" si="33"/>
        <v>0</v>
      </c>
      <c r="DQ41" s="171">
        <f t="shared" si="33"/>
        <v>0</v>
      </c>
      <c r="DR41" s="171">
        <f t="shared" si="33"/>
        <v>0</v>
      </c>
    </row>
    <row r="42" spans="2:122" ht="15.75" customHeight="1">
      <c r="B42" s="195">
        <v>44105</v>
      </c>
      <c r="BK42" s="172">
        <v>0</v>
      </c>
      <c r="BL42" s="171">
        <f t="shared" ref="BL42:DR42" si="34">BK42</f>
        <v>0</v>
      </c>
      <c r="BM42" s="171">
        <f t="shared" si="34"/>
        <v>0</v>
      </c>
      <c r="BN42" s="171">
        <f t="shared" si="34"/>
        <v>0</v>
      </c>
      <c r="BO42" s="171">
        <f t="shared" si="34"/>
        <v>0</v>
      </c>
      <c r="BP42" s="171">
        <f t="shared" si="34"/>
        <v>0</v>
      </c>
      <c r="BQ42" s="171">
        <f t="shared" si="34"/>
        <v>0</v>
      </c>
      <c r="BR42" s="171">
        <f t="shared" si="34"/>
        <v>0</v>
      </c>
      <c r="BS42" s="171">
        <f t="shared" si="34"/>
        <v>0</v>
      </c>
      <c r="BT42" s="171">
        <f t="shared" si="34"/>
        <v>0</v>
      </c>
      <c r="BU42" s="171">
        <f t="shared" si="34"/>
        <v>0</v>
      </c>
      <c r="BV42" s="171">
        <f t="shared" si="34"/>
        <v>0</v>
      </c>
      <c r="BW42" s="171">
        <f t="shared" si="34"/>
        <v>0</v>
      </c>
      <c r="BX42" s="171">
        <f t="shared" si="34"/>
        <v>0</v>
      </c>
      <c r="BY42" s="171">
        <f t="shared" si="34"/>
        <v>0</v>
      </c>
      <c r="BZ42" s="171">
        <f t="shared" si="34"/>
        <v>0</v>
      </c>
      <c r="CA42" s="171">
        <f t="shared" si="34"/>
        <v>0</v>
      </c>
      <c r="CB42" s="171">
        <f t="shared" si="34"/>
        <v>0</v>
      </c>
      <c r="CC42" s="171">
        <f t="shared" si="34"/>
        <v>0</v>
      </c>
      <c r="CD42" s="171">
        <f t="shared" si="34"/>
        <v>0</v>
      </c>
      <c r="CE42" s="171">
        <f t="shared" si="34"/>
        <v>0</v>
      </c>
      <c r="CF42" s="171">
        <f t="shared" si="34"/>
        <v>0</v>
      </c>
      <c r="CG42" s="171">
        <f t="shared" si="34"/>
        <v>0</v>
      </c>
      <c r="CH42" s="171">
        <f t="shared" si="34"/>
        <v>0</v>
      </c>
      <c r="CI42" s="171">
        <f t="shared" si="34"/>
        <v>0</v>
      </c>
      <c r="CJ42" s="171">
        <f t="shared" si="34"/>
        <v>0</v>
      </c>
      <c r="CK42" s="171">
        <f t="shared" si="34"/>
        <v>0</v>
      </c>
      <c r="CL42" s="171">
        <f t="shared" si="34"/>
        <v>0</v>
      </c>
      <c r="CM42" s="171">
        <f t="shared" si="34"/>
        <v>0</v>
      </c>
      <c r="CN42" s="171">
        <f t="shared" si="34"/>
        <v>0</v>
      </c>
      <c r="CO42" s="171">
        <f t="shared" si="34"/>
        <v>0</v>
      </c>
      <c r="CP42" s="171">
        <f t="shared" si="34"/>
        <v>0</v>
      </c>
      <c r="CQ42" s="171">
        <f t="shared" si="34"/>
        <v>0</v>
      </c>
      <c r="CR42" s="171">
        <f t="shared" si="34"/>
        <v>0</v>
      </c>
      <c r="CS42" s="171">
        <f t="shared" si="34"/>
        <v>0</v>
      </c>
      <c r="CT42" s="171">
        <f t="shared" si="34"/>
        <v>0</v>
      </c>
      <c r="CU42" s="171">
        <f t="shared" si="34"/>
        <v>0</v>
      </c>
      <c r="CV42" s="171">
        <f t="shared" si="34"/>
        <v>0</v>
      </c>
      <c r="CW42" s="171">
        <f t="shared" si="34"/>
        <v>0</v>
      </c>
      <c r="CX42" s="171">
        <f t="shared" si="34"/>
        <v>0</v>
      </c>
      <c r="CY42" s="171">
        <f t="shared" si="34"/>
        <v>0</v>
      </c>
      <c r="CZ42" s="171">
        <f t="shared" si="34"/>
        <v>0</v>
      </c>
      <c r="DA42" s="171">
        <f t="shared" si="34"/>
        <v>0</v>
      </c>
      <c r="DB42" s="171">
        <f t="shared" si="34"/>
        <v>0</v>
      </c>
      <c r="DC42" s="171">
        <f t="shared" si="34"/>
        <v>0</v>
      </c>
      <c r="DD42" s="171">
        <f t="shared" si="34"/>
        <v>0</v>
      </c>
      <c r="DE42" s="171">
        <f t="shared" si="34"/>
        <v>0</v>
      </c>
      <c r="DF42" s="171">
        <f t="shared" si="34"/>
        <v>0</v>
      </c>
      <c r="DG42" s="171">
        <f t="shared" si="34"/>
        <v>0</v>
      </c>
      <c r="DH42" s="171">
        <f t="shared" si="34"/>
        <v>0</v>
      </c>
      <c r="DI42" s="171">
        <f t="shared" si="34"/>
        <v>0</v>
      </c>
      <c r="DJ42" s="171">
        <f t="shared" si="34"/>
        <v>0</v>
      </c>
      <c r="DK42" s="171">
        <f t="shared" si="34"/>
        <v>0</v>
      </c>
      <c r="DL42" s="171">
        <f t="shared" si="34"/>
        <v>0</v>
      </c>
      <c r="DM42" s="171">
        <f t="shared" si="34"/>
        <v>0</v>
      </c>
      <c r="DN42" s="171">
        <f t="shared" si="34"/>
        <v>0</v>
      </c>
      <c r="DO42" s="171">
        <f t="shared" si="34"/>
        <v>0</v>
      </c>
      <c r="DP42" s="171">
        <f t="shared" si="34"/>
        <v>0</v>
      </c>
      <c r="DQ42" s="171">
        <f t="shared" si="34"/>
        <v>0</v>
      </c>
      <c r="DR42" s="171">
        <f t="shared" si="34"/>
        <v>0</v>
      </c>
    </row>
    <row r="43" spans="2:122" ht="15.75" customHeight="1">
      <c r="B43" s="195">
        <v>44136</v>
      </c>
      <c r="BK43" s="172">
        <v>0</v>
      </c>
      <c r="BL43" s="171">
        <f t="shared" ref="BL43:DR43" si="35">BK43</f>
        <v>0</v>
      </c>
      <c r="BM43" s="171">
        <f t="shared" si="35"/>
        <v>0</v>
      </c>
      <c r="BN43" s="171">
        <f t="shared" si="35"/>
        <v>0</v>
      </c>
      <c r="BO43" s="171">
        <f t="shared" si="35"/>
        <v>0</v>
      </c>
      <c r="BP43" s="171">
        <f t="shared" si="35"/>
        <v>0</v>
      </c>
      <c r="BQ43" s="171">
        <f t="shared" si="35"/>
        <v>0</v>
      </c>
      <c r="BR43" s="171">
        <f t="shared" si="35"/>
        <v>0</v>
      </c>
      <c r="BS43" s="171">
        <f t="shared" si="35"/>
        <v>0</v>
      </c>
      <c r="BT43" s="171">
        <f t="shared" si="35"/>
        <v>0</v>
      </c>
      <c r="BU43" s="171">
        <f t="shared" si="35"/>
        <v>0</v>
      </c>
      <c r="BV43" s="171">
        <f t="shared" si="35"/>
        <v>0</v>
      </c>
      <c r="BW43" s="171">
        <f t="shared" si="35"/>
        <v>0</v>
      </c>
      <c r="BX43" s="171">
        <f t="shared" si="35"/>
        <v>0</v>
      </c>
      <c r="BY43" s="171">
        <f t="shared" si="35"/>
        <v>0</v>
      </c>
      <c r="BZ43" s="171">
        <f t="shared" si="35"/>
        <v>0</v>
      </c>
      <c r="CA43" s="171">
        <f t="shared" si="35"/>
        <v>0</v>
      </c>
      <c r="CB43" s="171">
        <f t="shared" si="35"/>
        <v>0</v>
      </c>
      <c r="CC43" s="171">
        <f t="shared" si="35"/>
        <v>0</v>
      </c>
      <c r="CD43" s="171">
        <f t="shared" si="35"/>
        <v>0</v>
      </c>
      <c r="CE43" s="171">
        <f t="shared" si="35"/>
        <v>0</v>
      </c>
      <c r="CF43" s="171">
        <f t="shared" si="35"/>
        <v>0</v>
      </c>
      <c r="CG43" s="171">
        <f t="shared" si="35"/>
        <v>0</v>
      </c>
      <c r="CH43" s="171">
        <f t="shared" si="35"/>
        <v>0</v>
      </c>
      <c r="CI43" s="171">
        <f t="shared" si="35"/>
        <v>0</v>
      </c>
      <c r="CJ43" s="171">
        <f t="shared" si="35"/>
        <v>0</v>
      </c>
      <c r="CK43" s="171">
        <f t="shared" si="35"/>
        <v>0</v>
      </c>
      <c r="CL43" s="171">
        <f t="shared" si="35"/>
        <v>0</v>
      </c>
      <c r="CM43" s="171">
        <f t="shared" si="35"/>
        <v>0</v>
      </c>
      <c r="CN43" s="171">
        <f t="shared" si="35"/>
        <v>0</v>
      </c>
      <c r="CO43" s="171">
        <f t="shared" si="35"/>
        <v>0</v>
      </c>
      <c r="CP43" s="171">
        <f t="shared" si="35"/>
        <v>0</v>
      </c>
      <c r="CQ43" s="171">
        <f t="shared" si="35"/>
        <v>0</v>
      </c>
      <c r="CR43" s="171">
        <f t="shared" si="35"/>
        <v>0</v>
      </c>
      <c r="CS43" s="171">
        <f t="shared" si="35"/>
        <v>0</v>
      </c>
      <c r="CT43" s="171">
        <f t="shared" si="35"/>
        <v>0</v>
      </c>
      <c r="CU43" s="171">
        <f t="shared" si="35"/>
        <v>0</v>
      </c>
      <c r="CV43" s="171">
        <f t="shared" si="35"/>
        <v>0</v>
      </c>
      <c r="CW43" s="171">
        <f t="shared" si="35"/>
        <v>0</v>
      </c>
      <c r="CX43" s="171">
        <f t="shared" si="35"/>
        <v>0</v>
      </c>
      <c r="CY43" s="171">
        <f t="shared" si="35"/>
        <v>0</v>
      </c>
      <c r="CZ43" s="171">
        <f t="shared" si="35"/>
        <v>0</v>
      </c>
      <c r="DA43" s="171">
        <f t="shared" si="35"/>
        <v>0</v>
      </c>
      <c r="DB43" s="171">
        <f t="shared" si="35"/>
        <v>0</v>
      </c>
      <c r="DC43" s="171">
        <f t="shared" si="35"/>
        <v>0</v>
      </c>
      <c r="DD43" s="171">
        <f t="shared" si="35"/>
        <v>0</v>
      </c>
      <c r="DE43" s="171">
        <f t="shared" si="35"/>
        <v>0</v>
      </c>
      <c r="DF43" s="171">
        <f t="shared" si="35"/>
        <v>0</v>
      </c>
      <c r="DG43" s="171">
        <f t="shared" si="35"/>
        <v>0</v>
      </c>
      <c r="DH43" s="171">
        <f t="shared" si="35"/>
        <v>0</v>
      </c>
      <c r="DI43" s="171">
        <f t="shared" si="35"/>
        <v>0</v>
      </c>
      <c r="DJ43" s="171">
        <f t="shared" si="35"/>
        <v>0</v>
      </c>
      <c r="DK43" s="171">
        <f t="shared" si="35"/>
        <v>0</v>
      </c>
      <c r="DL43" s="171">
        <f t="shared" si="35"/>
        <v>0</v>
      </c>
      <c r="DM43" s="171">
        <f t="shared" si="35"/>
        <v>0</v>
      </c>
      <c r="DN43" s="171">
        <f t="shared" si="35"/>
        <v>0</v>
      </c>
      <c r="DO43" s="171">
        <f t="shared" si="35"/>
        <v>0</v>
      </c>
      <c r="DP43" s="171">
        <f t="shared" si="35"/>
        <v>0</v>
      </c>
      <c r="DQ43" s="171">
        <f t="shared" si="35"/>
        <v>0</v>
      </c>
      <c r="DR43" s="171">
        <f t="shared" si="35"/>
        <v>0</v>
      </c>
    </row>
    <row r="44" spans="2:122" ht="15.75" customHeight="1">
      <c r="B44" s="195">
        <v>44166</v>
      </c>
      <c r="BK44" s="172">
        <v>0</v>
      </c>
      <c r="BL44" s="171">
        <f t="shared" ref="BL44:DR44" si="36">BK44</f>
        <v>0</v>
      </c>
      <c r="BM44" s="171">
        <f t="shared" si="36"/>
        <v>0</v>
      </c>
      <c r="BN44" s="171">
        <f t="shared" si="36"/>
        <v>0</v>
      </c>
      <c r="BO44" s="171">
        <f t="shared" si="36"/>
        <v>0</v>
      </c>
      <c r="BP44" s="171">
        <f t="shared" si="36"/>
        <v>0</v>
      </c>
      <c r="BQ44" s="171">
        <f t="shared" si="36"/>
        <v>0</v>
      </c>
      <c r="BR44" s="171">
        <f t="shared" si="36"/>
        <v>0</v>
      </c>
      <c r="BS44" s="171">
        <f t="shared" si="36"/>
        <v>0</v>
      </c>
      <c r="BT44" s="171">
        <f t="shared" si="36"/>
        <v>0</v>
      </c>
      <c r="BU44" s="171">
        <f t="shared" si="36"/>
        <v>0</v>
      </c>
      <c r="BV44" s="171">
        <f t="shared" si="36"/>
        <v>0</v>
      </c>
      <c r="BW44" s="171">
        <f t="shared" si="36"/>
        <v>0</v>
      </c>
      <c r="BX44" s="171">
        <f t="shared" si="36"/>
        <v>0</v>
      </c>
      <c r="BY44" s="171">
        <f t="shared" si="36"/>
        <v>0</v>
      </c>
      <c r="BZ44" s="171">
        <f t="shared" si="36"/>
        <v>0</v>
      </c>
      <c r="CA44" s="171">
        <f t="shared" si="36"/>
        <v>0</v>
      </c>
      <c r="CB44" s="171">
        <f t="shared" si="36"/>
        <v>0</v>
      </c>
      <c r="CC44" s="171">
        <f t="shared" si="36"/>
        <v>0</v>
      </c>
      <c r="CD44" s="171">
        <f t="shared" si="36"/>
        <v>0</v>
      </c>
      <c r="CE44" s="171">
        <f t="shared" si="36"/>
        <v>0</v>
      </c>
      <c r="CF44" s="171">
        <f t="shared" si="36"/>
        <v>0</v>
      </c>
      <c r="CG44" s="171">
        <f t="shared" si="36"/>
        <v>0</v>
      </c>
      <c r="CH44" s="171">
        <f t="shared" si="36"/>
        <v>0</v>
      </c>
      <c r="CI44" s="171">
        <f t="shared" si="36"/>
        <v>0</v>
      </c>
      <c r="CJ44" s="171">
        <f t="shared" si="36"/>
        <v>0</v>
      </c>
      <c r="CK44" s="171">
        <f t="shared" si="36"/>
        <v>0</v>
      </c>
      <c r="CL44" s="171">
        <f t="shared" si="36"/>
        <v>0</v>
      </c>
      <c r="CM44" s="171">
        <f t="shared" si="36"/>
        <v>0</v>
      </c>
      <c r="CN44" s="171">
        <f t="shared" si="36"/>
        <v>0</v>
      </c>
      <c r="CO44" s="171">
        <f t="shared" si="36"/>
        <v>0</v>
      </c>
      <c r="CP44" s="171">
        <f t="shared" si="36"/>
        <v>0</v>
      </c>
      <c r="CQ44" s="171">
        <f t="shared" si="36"/>
        <v>0</v>
      </c>
      <c r="CR44" s="171">
        <f t="shared" si="36"/>
        <v>0</v>
      </c>
      <c r="CS44" s="171">
        <f t="shared" si="36"/>
        <v>0</v>
      </c>
      <c r="CT44" s="171">
        <f t="shared" si="36"/>
        <v>0</v>
      </c>
      <c r="CU44" s="171">
        <f t="shared" si="36"/>
        <v>0</v>
      </c>
      <c r="CV44" s="171">
        <f t="shared" si="36"/>
        <v>0</v>
      </c>
      <c r="CW44" s="171">
        <f t="shared" si="36"/>
        <v>0</v>
      </c>
      <c r="CX44" s="171">
        <f t="shared" si="36"/>
        <v>0</v>
      </c>
      <c r="CY44" s="171">
        <f t="shared" si="36"/>
        <v>0</v>
      </c>
      <c r="CZ44" s="171">
        <f t="shared" si="36"/>
        <v>0</v>
      </c>
      <c r="DA44" s="171">
        <f t="shared" si="36"/>
        <v>0</v>
      </c>
      <c r="DB44" s="171">
        <f t="shared" si="36"/>
        <v>0</v>
      </c>
      <c r="DC44" s="171">
        <f t="shared" si="36"/>
        <v>0</v>
      </c>
      <c r="DD44" s="171">
        <f t="shared" si="36"/>
        <v>0</v>
      </c>
      <c r="DE44" s="171">
        <f t="shared" si="36"/>
        <v>0</v>
      </c>
      <c r="DF44" s="171">
        <f t="shared" si="36"/>
        <v>0</v>
      </c>
      <c r="DG44" s="171">
        <f t="shared" si="36"/>
        <v>0</v>
      </c>
      <c r="DH44" s="171">
        <f t="shared" si="36"/>
        <v>0</v>
      </c>
      <c r="DI44" s="171">
        <f t="shared" si="36"/>
        <v>0</v>
      </c>
      <c r="DJ44" s="171">
        <f t="shared" si="36"/>
        <v>0</v>
      </c>
      <c r="DK44" s="171">
        <f t="shared" si="36"/>
        <v>0</v>
      </c>
      <c r="DL44" s="171">
        <f t="shared" si="36"/>
        <v>0</v>
      </c>
      <c r="DM44" s="171">
        <f t="shared" si="36"/>
        <v>0</v>
      </c>
      <c r="DN44" s="171">
        <f t="shared" si="36"/>
        <v>0</v>
      </c>
      <c r="DO44" s="171">
        <f t="shared" si="36"/>
        <v>0</v>
      </c>
      <c r="DP44" s="171">
        <f t="shared" si="36"/>
        <v>0</v>
      </c>
      <c r="DQ44" s="171">
        <f t="shared" si="36"/>
        <v>0</v>
      </c>
      <c r="DR44" s="171">
        <f t="shared" si="36"/>
        <v>0</v>
      </c>
    </row>
    <row r="45" spans="2:122" ht="15.75" customHeight="1">
      <c r="B45" s="195">
        <v>44197</v>
      </c>
      <c r="BK45" s="172">
        <v>0</v>
      </c>
      <c r="BL45" s="171">
        <f t="shared" ref="BL45:DR45" si="37">BK45</f>
        <v>0</v>
      </c>
      <c r="BM45" s="171">
        <f t="shared" si="37"/>
        <v>0</v>
      </c>
      <c r="BN45" s="171">
        <f t="shared" si="37"/>
        <v>0</v>
      </c>
      <c r="BO45" s="171">
        <f t="shared" si="37"/>
        <v>0</v>
      </c>
      <c r="BP45" s="171">
        <f t="shared" si="37"/>
        <v>0</v>
      </c>
      <c r="BQ45" s="171">
        <f t="shared" si="37"/>
        <v>0</v>
      </c>
      <c r="BR45" s="171">
        <f t="shared" si="37"/>
        <v>0</v>
      </c>
      <c r="BS45" s="171">
        <f t="shared" si="37"/>
        <v>0</v>
      </c>
      <c r="BT45" s="171">
        <f t="shared" si="37"/>
        <v>0</v>
      </c>
      <c r="BU45" s="171">
        <f t="shared" si="37"/>
        <v>0</v>
      </c>
      <c r="BV45" s="171">
        <f t="shared" si="37"/>
        <v>0</v>
      </c>
      <c r="BW45" s="171">
        <f t="shared" si="37"/>
        <v>0</v>
      </c>
      <c r="BX45" s="171">
        <f t="shared" si="37"/>
        <v>0</v>
      </c>
      <c r="BY45" s="171">
        <f t="shared" si="37"/>
        <v>0</v>
      </c>
      <c r="BZ45" s="171">
        <f t="shared" si="37"/>
        <v>0</v>
      </c>
      <c r="CA45" s="171">
        <f t="shared" si="37"/>
        <v>0</v>
      </c>
      <c r="CB45" s="171">
        <f t="shared" si="37"/>
        <v>0</v>
      </c>
      <c r="CC45" s="171">
        <f t="shared" si="37"/>
        <v>0</v>
      </c>
      <c r="CD45" s="171">
        <f t="shared" si="37"/>
        <v>0</v>
      </c>
      <c r="CE45" s="171">
        <f t="shared" si="37"/>
        <v>0</v>
      </c>
      <c r="CF45" s="171">
        <f t="shared" si="37"/>
        <v>0</v>
      </c>
      <c r="CG45" s="171">
        <f t="shared" si="37"/>
        <v>0</v>
      </c>
      <c r="CH45" s="171">
        <f t="shared" si="37"/>
        <v>0</v>
      </c>
      <c r="CI45" s="171">
        <f t="shared" si="37"/>
        <v>0</v>
      </c>
      <c r="CJ45" s="171">
        <f t="shared" si="37"/>
        <v>0</v>
      </c>
      <c r="CK45" s="171">
        <f t="shared" si="37"/>
        <v>0</v>
      </c>
      <c r="CL45" s="171">
        <f t="shared" si="37"/>
        <v>0</v>
      </c>
      <c r="CM45" s="171">
        <f t="shared" si="37"/>
        <v>0</v>
      </c>
      <c r="CN45" s="171">
        <f t="shared" si="37"/>
        <v>0</v>
      </c>
      <c r="CO45" s="171">
        <f t="shared" si="37"/>
        <v>0</v>
      </c>
      <c r="CP45" s="171">
        <f t="shared" si="37"/>
        <v>0</v>
      </c>
      <c r="CQ45" s="171">
        <f t="shared" si="37"/>
        <v>0</v>
      </c>
      <c r="CR45" s="171">
        <f t="shared" si="37"/>
        <v>0</v>
      </c>
      <c r="CS45" s="171">
        <f t="shared" si="37"/>
        <v>0</v>
      </c>
      <c r="CT45" s="171">
        <f t="shared" si="37"/>
        <v>0</v>
      </c>
      <c r="CU45" s="171">
        <f t="shared" si="37"/>
        <v>0</v>
      </c>
      <c r="CV45" s="171">
        <f t="shared" si="37"/>
        <v>0</v>
      </c>
      <c r="CW45" s="171">
        <f t="shared" si="37"/>
        <v>0</v>
      </c>
      <c r="CX45" s="171">
        <f t="shared" si="37"/>
        <v>0</v>
      </c>
      <c r="CY45" s="171">
        <f t="shared" si="37"/>
        <v>0</v>
      </c>
      <c r="CZ45" s="171">
        <f t="shared" si="37"/>
        <v>0</v>
      </c>
      <c r="DA45" s="171">
        <f t="shared" si="37"/>
        <v>0</v>
      </c>
      <c r="DB45" s="171">
        <f t="shared" si="37"/>
        <v>0</v>
      </c>
      <c r="DC45" s="171">
        <f t="shared" si="37"/>
        <v>0</v>
      </c>
      <c r="DD45" s="171">
        <f t="shared" si="37"/>
        <v>0</v>
      </c>
      <c r="DE45" s="171">
        <f t="shared" si="37"/>
        <v>0</v>
      </c>
      <c r="DF45" s="171">
        <f t="shared" si="37"/>
        <v>0</v>
      </c>
      <c r="DG45" s="171">
        <f t="shared" si="37"/>
        <v>0</v>
      </c>
      <c r="DH45" s="171">
        <f t="shared" si="37"/>
        <v>0</v>
      </c>
      <c r="DI45" s="171">
        <f t="shared" si="37"/>
        <v>0</v>
      </c>
      <c r="DJ45" s="171">
        <f t="shared" si="37"/>
        <v>0</v>
      </c>
      <c r="DK45" s="171">
        <f t="shared" si="37"/>
        <v>0</v>
      </c>
      <c r="DL45" s="171">
        <f t="shared" si="37"/>
        <v>0</v>
      </c>
      <c r="DM45" s="171">
        <f t="shared" si="37"/>
        <v>0</v>
      </c>
      <c r="DN45" s="171">
        <f t="shared" si="37"/>
        <v>0</v>
      </c>
      <c r="DO45" s="171">
        <f t="shared" si="37"/>
        <v>0</v>
      </c>
      <c r="DP45" s="171">
        <f t="shared" si="37"/>
        <v>0</v>
      </c>
      <c r="DQ45" s="171">
        <f t="shared" si="37"/>
        <v>0</v>
      </c>
      <c r="DR45" s="171">
        <f t="shared" si="37"/>
        <v>0</v>
      </c>
    </row>
    <row r="46" spans="2:122" ht="15.75" customHeight="1">
      <c r="B46" s="195">
        <v>44228</v>
      </c>
      <c r="BK46" s="172">
        <v>0</v>
      </c>
      <c r="BL46" s="171">
        <f t="shared" ref="BL46:DR46" si="38">BK46</f>
        <v>0</v>
      </c>
      <c r="BM46" s="171">
        <f t="shared" si="38"/>
        <v>0</v>
      </c>
      <c r="BN46" s="171">
        <f t="shared" si="38"/>
        <v>0</v>
      </c>
      <c r="BO46" s="171">
        <f t="shared" si="38"/>
        <v>0</v>
      </c>
      <c r="BP46" s="171">
        <f t="shared" si="38"/>
        <v>0</v>
      </c>
      <c r="BQ46" s="171">
        <f t="shared" si="38"/>
        <v>0</v>
      </c>
      <c r="BR46" s="171">
        <f t="shared" si="38"/>
        <v>0</v>
      </c>
      <c r="BS46" s="171">
        <f t="shared" si="38"/>
        <v>0</v>
      </c>
      <c r="BT46" s="171">
        <f t="shared" si="38"/>
        <v>0</v>
      </c>
      <c r="BU46" s="171">
        <f t="shared" si="38"/>
        <v>0</v>
      </c>
      <c r="BV46" s="171">
        <f t="shared" si="38"/>
        <v>0</v>
      </c>
      <c r="BW46" s="171">
        <f t="shared" si="38"/>
        <v>0</v>
      </c>
      <c r="BX46" s="171">
        <f t="shared" si="38"/>
        <v>0</v>
      </c>
      <c r="BY46" s="171">
        <f t="shared" si="38"/>
        <v>0</v>
      </c>
      <c r="BZ46" s="171">
        <f t="shared" si="38"/>
        <v>0</v>
      </c>
      <c r="CA46" s="171">
        <f t="shared" si="38"/>
        <v>0</v>
      </c>
      <c r="CB46" s="171">
        <f t="shared" si="38"/>
        <v>0</v>
      </c>
      <c r="CC46" s="171">
        <f t="shared" si="38"/>
        <v>0</v>
      </c>
      <c r="CD46" s="171">
        <f t="shared" si="38"/>
        <v>0</v>
      </c>
      <c r="CE46" s="171">
        <f t="shared" si="38"/>
        <v>0</v>
      </c>
      <c r="CF46" s="171">
        <f t="shared" si="38"/>
        <v>0</v>
      </c>
      <c r="CG46" s="171">
        <f t="shared" si="38"/>
        <v>0</v>
      </c>
      <c r="CH46" s="171">
        <f t="shared" si="38"/>
        <v>0</v>
      </c>
      <c r="CI46" s="171">
        <f t="shared" si="38"/>
        <v>0</v>
      </c>
      <c r="CJ46" s="171">
        <f t="shared" si="38"/>
        <v>0</v>
      </c>
      <c r="CK46" s="171">
        <f t="shared" si="38"/>
        <v>0</v>
      </c>
      <c r="CL46" s="171">
        <f t="shared" si="38"/>
        <v>0</v>
      </c>
      <c r="CM46" s="171">
        <f t="shared" si="38"/>
        <v>0</v>
      </c>
      <c r="CN46" s="171">
        <f t="shared" si="38"/>
        <v>0</v>
      </c>
      <c r="CO46" s="171">
        <f t="shared" si="38"/>
        <v>0</v>
      </c>
      <c r="CP46" s="171">
        <f t="shared" si="38"/>
        <v>0</v>
      </c>
      <c r="CQ46" s="171">
        <f t="shared" si="38"/>
        <v>0</v>
      </c>
      <c r="CR46" s="171">
        <f t="shared" si="38"/>
        <v>0</v>
      </c>
      <c r="CS46" s="171">
        <f t="shared" si="38"/>
        <v>0</v>
      </c>
      <c r="CT46" s="171">
        <f t="shared" si="38"/>
        <v>0</v>
      </c>
      <c r="CU46" s="171">
        <f t="shared" si="38"/>
        <v>0</v>
      </c>
      <c r="CV46" s="171">
        <f t="shared" si="38"/>
        <v>0</v>
      </c>
      <c r="CW46" s="171">
        <f t="shared" si="38"/>
        <v>0</v>
      </c>
      <c r="CX46" s="171">
        <f t="shared" si="38"/>
        <v>0</v>
      </c>
      <c r="CY46" s="171">
        <f t="shared" si="38"/>
        <v>0</v>
      </c>
      <c r="CZ46" s="171">
        <f t="shared" si="38"/>
        <v>0</v>
      </c>
      <c r="DA46" s="171">
        <f t="shared" si="38"/>
        <v>0</v>
      </c>
      <c r="DB46" s="171">
        <f t="shared" si="38"/>
        <v>0</v>
      </c>
      <c r="DC46" s="171">
        <f t="shared" si="38"/>
        <v>0</v>
      </c>
      <c r="DD46" s="171">
        <f t="shared" si="38"/>
        <v>0</v>
      </c>
      <c r="DE46" s="171">
        <f t="shared" si="38"/>
        <v>0</v>
      </c>
      <c r="DF46" s="171">
        <f t="shared" si="38"/>
        <v>0</v>
      </c>
      <c r="DG46" s="171">
        <f t="shared" si="38"/>
        <v>0</v>
      </c>
      <c r="DH46" s="171">
        <f t="shared" si="38"/>
        <v>0</v>
      </c>
      <c r="DI46" s="171">
        <f t="shared" si="38"/>
        <v>0</v>
      </c>
      <c r="DJ46" s="171">
        <f t="shared" si="38"/>
        <v>0</v>
      </c>
      <c r="DK46" s="171">
        <f t="shared" si="38"/>
        <v>0</v>
      </c>
      <c r="DL46" s="171">
        <f t="shared" si="38"/>
        <v>0</v>
      </c>
      <c r="DM46" s="171">
        <f t="shared" si="38"/>
        <v>0</v>
      </c>
      <c r="DN46" s="171">
        <f t="shared" si="38"/>
        <v>0</v>
      </c>
      <c r="DO46" s="171">
        <f t="shared" si="38"/>
        <v>0</v>
      </c>
      <c r="DP46" s="171">
        <f t="shared" si="38"/>
        <v>0</v>
      </c>
      <c r="DQ46" s="171">
        <f t="shared" si="38"/>
        <v>0</v>
      </c>
      <c r="DR46" s="171">
        <f t="shared" si="38"/>
        <v>0</v>
      </c>
    </row>
    <row r="47" spans="2:122" ht="15.75" customHeight="1">
      <c r="B47" s="195">
        <v>44256</v>
      </c>
      <c r="BK47" s="172">
        <v>0</v>
      </c>
      <c r="BL47" s="171">
        <f t="shared" ref="BL47:DR47" si="39">BK47</f>
        <v>0</v>
      </c>
      <c r="BM47" s="171">
        <f t="shared" si="39"/>
        <v>0</v>
      </c>
      <c r="BN47" s="171">
        <f t="shared" si="39"/>
        <v>0</v>
      </c>
      <c r="BO47" s="171">
        <f t="shared" si="39"/>
        <v>0</v>
      </c>
      <c r="BP47" s="171">
        <f t="shared" si="39"/>
        <v>0</v>
      </c>
      <c r="BQ47" s="171">
        <f t="shared" si="39"/>
        <v>0</v>
      </c>
      <c r="BR47" s="171">
        <f t="shared" si="39"/>
        <v>0</v>
      </c>
      <c r="BS47" s="171">
        <f t="shared" si="39"/>
        <v>0</v>
      </c>
      <c r="BT47" s="171">
        <f t="shared" si="39"/>
        <v>0</v>
      </c>
      <c r="BU47" s="171">
        <f t="shared" si="39"/>
        <v>0</v>
      </c>
      <c r="BV47" s="171">
        <f t="shared" si="39"/>
        <v>0</v>
      </c>
      <c r="BW47" s="171">
        <f t="shared" si="39"/>
        <v>0</v>
      </c>
      <c r="BX47" s="171">
        <f t="shared" si="39"/>
        <v>0</v>
      </c>
      <c r="BY47" s="171">
        <f t="shared" si="39"/>
        <v>0</v>
      </c>
      <c r="BZ47" s="171">
        <f t="shared" si="39"/>
        <v>0</v>
      </c>
      <c r="CA47" s="171">
        <f t="shared" si="39"/>
        <v>0</v>
      </c>
      <c r="CB47" s="171">
        <f t="shared" si="39"/>
        <v>0</v>
      </c>
      <c r="CC47" s="171">
        <f t="shared" si="39"/>
        <v>0</v>
      </c>
      <c r="CD47" s="171">
        <f t="shared" si="39"/>
        <v>0</v>
      </c>
      <c r="CE47" s="171">
        <f t="shared" si="39"/>
        <v>0</v>
      </c>
      <c r="CF47" s="171">
        <f t="shared" si="39"/>
        <v>0</v>
      </c>
      <c r="CG47" s="171">
        <f t="shared" si="39"/>
        <v>0</v>
      </c>
      <c r="CH47" s="171">
        <f t="shared" si="39"/>
        <v>0</v>
      </c>
      <c r="CI47" s="171">
        <f t="shared" si="39"/>
        <v>0</v>
      </c>
      <c r="CJ47" s="171">
        <f t="shared" si="39"/>
        <v>0</v>
      </c>
      <c r="CK47" s="171">
        <f t="shared" si="39"/>
        <v>0</v>
      </c>
      <c r="CL47" s="171">
        <f t="shared" si="39"/>
        <v>0</v>
      </c>
      <c r="CM47" s="171">
        <f t="shared" si="39"/>
        <v>0</v>
      </c>
      <c r="CN47" s="171">
        <f t="shared" si="39"/>
        <v>0</v>
      </c>
      <c r="CO47" s="171">
        <f t="shared" si="39"/>
        <v>0</v>
      </c>
      <c r="CP47" s="171">
        <f t="shared" si="39"/>
        <v>0</v>
      </c>
      <c r="CQ47" s="171">
        <f t="shared" si="39"/>
        <v>0</v>
      </c>
      <c r="CR47" s="171">
        <f t="shared" si="39"/>
        <v>0</v>
      </c>
      <c r="CS47" s="171">
        <f t="shared" si="39"/>
        <v>0</v>
      </c>
      <c r="CT47" s="171">
        <f t="shared" si="39"/>
        <v>0</v>
      </c>
      <c r="CU47" s="171">
        <f t="shared" si="39"/>
        <v>0</v>
      </c>
      <c r="CV47" s="171">
        <f t="shared" si="39"/>
        <v>0</v>
      </c>
      <c r="CW47" s="171">
        <f t="shared" si="39"/>
        <v>0</v>
      </c>
      <c r="CX47" s="171">
        <f t="shared" si="39"/>
        <v>0</v>
      </c>
      <c r="CY47" s="171">
        <f t="shared" si="39"/>
        <v>0</v>
      </c>
      <c r="CZ47" s="171">
        <f t="shared" si="39"/>
        <v>0</v>
      </c>
      <c r="DA47" s="171">
        <f t="shared" si="39"/>
        <v>0</v>
      </c>
      <c r="DB47" s="171">
        <f t="shared" si="39"/>
        <v>0</v>
      </c>
      <c r="DC47" s="171">
        <f t="shared" si="39"/>
        <v>0</v>
      </c>
      <c r="DD47" s="171">
        <f t="shared" si="39"/>
        <v>0</v>
      </c>
      <c r="DE47" s="171">
        <f t="shared" si="39"/>
        <v>0</v>
      </c>
      <c r="DF47" s="171">
        <f t="shared" si="39"/>
        <v>0</v>
      </c>
      <c r="DG47" s="171">
        <f t="shared" si="39"/>
        <v>0</v>
      </c>
      <c r="DH47" s="171">
        <f t="shared" si="39"/>
        <v>0</v>
      </c>
      <c r="DI47" s="171">
        <f t="shared" si="39"/>
        <v>0</v>
      </c>
      <c r="DJ47" s="171">
        <f t="shared" si="39"/>
        <v>0</v>
      </c>
      <c r="DK47" s="171">
        <f t="shared" si="39"/>
        <v>0</v>
      </c>
      <c r="DL47" s="171">
        <f t="shared" si="39"/>
        <v>0</v>
      </c>
      <c r="DM47" s="171">
        <f t="shared" si="39"/>
        <v>0</v>
      </c>
      <c r="DN47" s="171">
        <f t="shared" si="39"/>
        <v>0</v>
      </c>
      <c r="DO47" s="171">
        <f t="shared" si="39"/>
        <v>0</v>
      </c>
      <c r="DP47" s="171">
        <f t="shared" si="39"/>
        <v>0</v>
      </c>
      <c r="DQ47" s="171">
        <f t="shared" si="39"/>
        <v>0</v>
      </c>
      <c r="DR47" s="171">
        <f t="shared" si="39"/>
        <v>0</v>
      </c>
    </row>
    <row r="48" spans="2:122" ht="15.75" customHeight="1">
      <c r="B48" s="195">
        <v>44287</v>
      </c>
      <c r="BK48" s="172">
        <v>0</v>
      </c>
      <c r="BL48" s="171">
        <f t="shared" ref="BL48:DR48" si="40">BK48</f>
        <v>0</v>
      </c>
      <c r="BM48" s="171">
        <f t="shared" si="40"/>
        <v>0</v>
      </c>
      <c r="BN48" s="171">
        <f t="shared" si="40"/>
        <v>0</v>
      </c>
      <c r="BO48" s="171">
        <f t="shared" si="40"/>
        <v>0</v>
      </c>
      <c r="BP48" s="171">
        <f t="shared" si="40"/>
        <v>0</v>
      </c>
      <c r="BQ48" s="171">
        <f t="shared" si="40"/>
        <v>0</v>
      </c>
      <c r="BR48" s="171">
        <f t="shared" si="40"/>
        <v>0</v>
      </c>
      <c r="BS48" s="171">
        <f t="shared" si="40"/>
        <v>0</v>
      </c>
      <c r="BT48" s="171">
        <f t="shared" si="40"/>
        <v>0</v>
      </c>
      <c r="BU48" s="171">
        <f t="shared" si="40"/>
        <v>0</v>
      </c>
      <c r="BV48" s="171">
        <f t="shared" si="40"/>
        <v>0</v>
      </c>
      <c r="BW48" s="171">
        <f t="shared" si="40"/>
        <v>0</v>
      </c>
      <c r="BX48" s="171">
        <f t="shared" si="40"/>
        <v>0</v>
      </c>
      <c r="BY48" s="171">
        <f t="shared" si="40"/>
        <v>0</v>
      </c>
      <c r="BZ48" s="171">
        <f t="shared" si="40"/>
        <v>0</v>
      </c>
      <c r="CA48" s="171">
        <f t="shared" si="40"/>
        <v>0</v>
      </c>
      <c r="CB48" s="171">
        <f t="shared" si="40"/>
        <v>0</v>
      </c>
      <c r="CC48" s="171">
        <f t="shared" si="40"/>
        <v>0</v>
      </c>
      <c r="CD48" s="171">
        <f t="shared" si="40"/>
        <v>0</v>
      </c>
      <c r="CE48" s="171">
        <f t="shared" si="40"/>
        <v>0</v>
      </c>
      <c r="CF48" s="171">
        <f t="shared" si="40"/>
        <v>0</v>
      </c>
      <c r="CG48" s="171">
        <f t="shared" si="40"/>
        <v>0</v>
      </c>
      <c r="CH48" s="171">
        <f t="shared" si="40"/>
        <v>0</v>
      </c>
      <c r="CI48" s="171">
        <f t="shared" si="40"/>
        <v>0</v>
      </c>
      <c r="CJ48" s="171">
        <f t="shared" si="40"/>
        <v>0</v>
      </c>
      <c r="CK48" s="171">
        <f t="shared" si="40"/>
        <v>0</v>
      </c>
      <c r="CL48" s="171">
        <f t="shared" si="40"/>
        <v>0</v>
      </c>
      <c r="CM48" s="171">
        <f t="shared" si="40"/>
        <v>0</v>
      </c>
      <c r="CN48" s="171">
        <f t="shared" si="40"/>
        <v>0</v>
      </c>
      <c r="CO48" s="171">
        <f t="shared" si="40"/>
        <v>0</v>
      </c>
      <c r="CP48" s="171">
        <f t="shared" si="40"/>
        <v>0</v>
      </c>
      <c r="CQ48" s="171">
        <f t="shared" si="40"/>
        <v>0</v>
      </c>
      <c r="CR48" s="171">
        <f t="shared" si="40"/>
        <v>0</v>
      </c>
      <c r="CS48" s="171">
        <f t="shared" si="40"/>
        <v>0</v>
      </c>
      <c r="CT48" s="171">
        <f t="shared" si="40"/>
        <v>0</v>
      </c>
      <c r="CU48" s="171">
        <f t="shared" si="40"/>
        <v>0</v>
      </c>
      <c r="CV48" s="171">
        <f t="shared" si="40"/>
        <v>0</v>
      </c>
      <c r="CW48" s="171">
        <f t="shared" si="40"/>
        <v>0</v>
      </c>
      <c r="CX48" s="171">
        <f t="shared" si="40"/>
        <v>0</v>
      </c>
      <c r="CY48" s="171">
        <f t="shared" si="40"/>
        <v>0</v>
      </c>
      <c r="CZ48" s="171">
        <f t="shared" si="40"/>
        <v>0</v>
      </c>
      <c r="DA48" s="171">
        <f t="shared" si="40"/>
        <v>0</v>
      </c>
      <c r="DB48" s="171">
        <f t="shared" si="40"/>
        <v>0</v>
      </c>
      <c r="DC48" s="171">
        <f t="shared" si="40"/>
        <v>0</v>
      </c>
      <c r="DD48" s="171">
        <f t="shared" si="40"/>
        <v>0</v>
      </c>
      <c r="DE48" s="171">
        <f t="shared" si="40"/>
        <v>0</v>
      </c>
      <c r="DF48" s="171">
        <f t="shared" si="40"/>
        <v>0</v>
      </c>
      <c r="DG48" s="171">
        <f t="shared" si="40"/>
        <v>0</v>
      </c>
      <c r="DH48" s="171">
        <f t="shared" si="40"/>
        <v>0</v>
      </c>
      <c r="DI48" s="171">
        <f t="shared" si="40"/>
        <v>0</v>
      </c>
      <c r="DJ48" s="171">
        <f t="shared" si="40"/>
        <v>0</v>
      </c>
      <c r="DK48" s="171">
        <f t="shared" si="40"/>
        <v>0</v>
      </c>
      <c r="DL48" s="171">
        <f t="shared" si="40"/>
        <v>0</v>
      </c>
      <c r="DM48" s="171">
        <f t="shared" si="40"/>
        <v>0</v>
      </c>
      <c r="DN48" s="171">
        <f t="shared" si="40"/>
        <v>0</v>
      </c>
      <c r="DO48" s="171">
        <f t="shared" si="40"/>
        <v>0</v>
      </c>
      <c r="DP48" s="171">
        <f t="shared" si="40"/>
        <v>0</v>
      </c>
      <c r="DQ48" s="171">
        <f t="shared" si="40"/>
        <v>0</v>
      </c>
      <c r="DR48" s="171">
        <f t="shared" si="40"/>
        <v>0</v>
      </c>
    </row>
    <row r="49" spans="2:122" ht="15.75" customHeight="1">
      <c r="B49" s="195">
        <v>44317</v>
      </c>
      <c r="BK49" s="172">
        <v>0</v>
      </c>
      <c r="BL49" s="171">
        <f t="shared" ref="BL49:DR49" si="41">BK49</f>
        <v>0</v>
      </c>
      <c r="BM49" s="171">
        <f t="shared" si="41"/>
        <v>0</v>
      </c>
      <c r="BN49" s="171">
        <f t="shared" si="41"/>
        <v>0</v>
      </c>
      <c r="BO49" s="171">
        <f t="shared" si="41"/>
        <v>0</v>
      </c>
      <c r="BP49" s="171">
        <f t="shared" si="41"/>
        <v>0</v>
      </c>
      <c r="BQ49" s="171">
        <f t="shared" si="41"/>
        <v>0</v>
      </c>
      <c r="BR49" s="171">
        <f t="shared" si="41"/>
        <v>0</v>
      </c>
      <c r="BS49" s="171">
        <f t="shared" si="41"/>
        <v>0</v>
      </c>
      <c r="BT49" s="171">
        <f t="shared" si="41"/>
        <v>0</v>
      </c>
      <c r="BU49" s="171">
        <f t="shared" si="41"/>
        <v>0</v>
      </c>
      <c r="BV49" s="171">
        <f t="shared" si="41"/>
        <v>0</v>
      </c>
      <c r="BW49" s="171">
        <f t="shared" si="41"/>
        <v>0</v>
      </c>
      <c r="BX49" s="171">
        <f t="shared" si="41"/>
        <v>0</v>
      </c>
      <c r="BY49" s="171">
        <f t="shared" si="41"/>
        <v>0</v>
      </c>
      <c r="BZ49" s="171">
        <f t="shared" si="41"/>
        <v>0</v>
      </c>
      <c r="CA49" s="171">
        <f t="shared" si="41"/>
        <v>0</v>
      </c>
      <c r="CB49" s="171">
        <f t="shared" si="41"/>
        <v>0</v>
      </c>
      <c r="CC49" s="171">
        <f t="shared" si="41"/>
        <v>0</v>
      </c>
      <c r="CD49" s="171">
        <f t="shared" si="41"/>
        <v>0</v>
      </c>
      <c r="CE49" s="171">
        <f t="shared" si="41"/>
        <v>0</v>
      </c>
      <c r="CF49" s="171">
        <f t="shared" si="41"/>
        <v>0</v>
      </c>
      <c r="CG49" s="171">
        <f t="shared" si="41"/>
        <v>0</v>
      </c>
      <c r="CH49" s="171">
        <f t="shared" si="41"/>
        <v>0</v>
      </c>
      <c r="CI49" s="171">
        <f t="shared" si="41"/>
        <v>0</v>
      </c>
      <c r="CJ49" s="171">
        <f t="shared" si="41"/>
        <v>0</v>
      </c>
      <c r="CK49" s="171">
        <f t="shared" si="41"/>
        <v>0</v>
      </c>
      <c r="CL49" s="171">
        <f t="shared" si="41"/>
        <v>0</v>
      </c>
      <c r="CM49" s="171">
        <f t="shared" si="41"/>
        <v>0</v>
      </c>
      <c r="CN49" s="171">
        <f t="shared" si="41"/>
        <v>0</v>
      </c>
      <c r="CO49" s="171">
        <f t="shared" si="41"/>
        <v>0</v>
      </c>
      <c r="CP49" s="171">
        <f t="shared" si="41"/>
        <v>0</v>
      </c>
      <c r="CQ49" s="171">
        <f t="shared" si="41"/>
        <v>0</v>
      </c>
      <c r="CR49" s="171">
        <f t="shared" si="41"/>
        <v>0</v>
      </c>
      <c r="CS49" s="171">
        <f t="shared" si="41"/>
        <v>0</v>
      </c>
      <c r="CT49" s="171">
        <f t="shared" si="41"/>
        <v>0</v>
      </c>
      <c r="CU49" s="171">
        <f t="shared" si="41"/>
        <v>0</v>
      </c>
      <c r="CV49" s="171">
        <f t="shared" si="41"/>
        <v>0</v>
      </c>
      <c r="CW49" s="171">
        <f t="shared" si="41"/>
        <v>0</v>
      </c>
      <c r="CX49" s="171">
        <f t="shared" si="41"/>
        <v>0</v>
      </c>
      <c r="CY49" s="171">
        <f t="shared" si="41"/>
        <v>0</v>
      </c>
      <c r="CZ49" s="171">
        <f t="shared" si="41"/>
        <v>0</v>
      </c>
      <c r="DA49" s="171">
        <f t="shared" si="41"/>
        <v>0</v>
      </c>
      <c r="DB49" s="171">
        <f t="shared" si="41"/>
        <v>0</v>
      </c>
      <c r="DC49" s="171">
        <f t="shared" si="41"/>
        <v>0</v>
      </c>
      <c r="DD49" s="171">
        <f t="shared" si="41"/>
        <v>0</v>
      </c>
      <c r="DE49" s="171">
        <f t="shared" si="41"/>
        <v>0</v>
      </c>
      <c r="DF49" s="171">
        <f t="shared" si="41"/>
        <v>0</v>
      </c>
      <c r="DG49" s="171">
        <f t="shared" si="41"/>
        <v>0</v>
      </c>
      <c r="DH49" s="171">
        <f t="shared" si="41"/>
        <v>0</v>
      </c>
      <c r="DI49" s="171">
        <f t="shared" si="41"/>
        <v>0</v>
      </c>
      <c r="DJ49" s="171">
        <f t="shared" si="41"/>
        <v>0</v>
      </c>
      <c r="DK49" s="171">
        <f t="shared" si="41"/>
        <v>0</v>
      </c>
      <c r="DL49" s="171">
        <f t="shared" si="41"/>
        <v>0</v>
      </c>
      <c r="DM49" s="171">
        <f t="shared" si="41"/>
        <v>0</v>
      </c>
      <c r="DN49" s="171">
        <f t="shared" si="41"/>
        <v>0</v>
      </c>
      <c r="DO49" s="171">
        <f t="shared" si="41"/>
        <v>0</v>
      </c>
      <c r="DP49" s="171">
        <f t="shared" si="41"/>
        <v>0</v>
      </c>
      <c r="DQ49" s="171">
        <f t="shared" si="41"/>
        <v>0</v>
      </c>
      <c r="DR49" s="171">
        <f t="shared" si="41"/>
        <v>0</v>
      </c>
    </row>
    <row r="50" spans="2:122" ht="15.75" customHeight="1">
      <c r="B50" s="195">
        <v>44348</v>
      </c>
      <c r="BK50" s="172">
        <v>0</v>
      </c>
      <c r="BL50" s="171">
        <f t="shared" ref="BL50:DR50" si="42">BK50</f>
        <v>0</v>
      </c>
      <c r="BM50" s="171">
        <f t="shared" si="42"/>
        <v>0</v>
      </c>
      <c r="BN50" s="171">
        <f t="shared" si="42"/>
        <v>0</v>
      </c>
      <c r="BO50" s="171">
        <f t="shared" si="42"/>
        <v>0</v>
      </c>
      <c r="BP50" s="171">
        <f t="shared" si="42"/>
        <v>0</v>
      </c>
      <c r="BQ50" s="171">
        <f t="shared" si="42"/>
        <v>0</v>
      </c>
      <c r="BR50" s="171">
        <f t="shared" si="42"/>
        <v>0</v>
      </c>
      <c r="BS50" s="171">
        <f t="shared" si="42"/>
        <v>0</v>
      </c>
      <c r="BT50" s="171">
        <f t="shared" si="42"/>
        <v>0</v>
      </c>
      <c r="BU50" s="171">
        <f t="shared" si="42"/>
        <v>0</v>
      </c>
      <c r="BV50" s="171">
        <f t="shared" si="42"/>
        <v>0</v>
      </c>
      <c r="BW50" s="171">
        <f t="shared" si="42"/>
        <v>0</v>
      </c>
      <c r="BX50" s="171">
        <f t="shared" si="42"/>
        <v>0</v>
      </c>
      <c r="BY50" s="171">
        <f t="shared" si="42"/>
        <v>0</v>
      </c>
      <c r="BZ50" s="171">
        <f t="shared" si="42"/>
        <v>0</v>
      </c>
      <c r="CA50" s="171">
        <f t="shared" si="42"/>
        <v>0</v>
      </c>
      <c r="CB50" s="171">
        <f t="shared" si="42"/>
        <v>0</v>
      </c>
      <c r="CC50" s="171">
        <f t="shared" si="42"/>
        <v>0</v>
      </c>
      <c r="CD50" s="171">
        <f t="shared" si="42"/>
        <v>0</v>
      </c>
      <c r="CE50" s="171">
        <f t="shared" si="42"/>
        <v>0</v>
      </c>
      <c r="CF50" s="171">
        <f t="shared" si="42"/>
        <v>0</v>
      </c>
      <c r="CG50" s="171">
        <f t="shared" si="42"/>
        <v>0</v>
      </c>
      <c r="CH50" s="171">
        <f t="shared" si="42"/>
        <v>0</v>
      </c>
      <c r="CI50" s="171">
        <f t="shared" si="42"/>
        <v>0</v>
      </c>
      <c r="CJ50" s="171">
        <f t="shared" si="42"/>
        <v>0</v>
      </c>
      <c r="CK50" s="171">
        <f t="shared" si="42"/>
        <v>0</v>
      </c>
      <c r="CL50" s="171">
        <f t="shared" si="42"/>
        <v>0</v>
      </c>
      <c r="CM50" s="171">
        <f t="shared" si="42"/>
        <v>0</v>
      </c>
      <c r="CN50" s="171">
        <f t="shared" si="42"/>
        <v>0</v>
      </c>
      <c r="CO50" s="171">
        <f t="shared" si="42"/>
        <v>0</v>
      </c>
      <c r="CP50" s="171">
        <f t="shared" si="42"/>
        <v>0</v>
      </c>
      <c r="CQ50" s="171">
        <f t="shared" si="42"/>
        <v>0</v>
      </c>
      <c r="CR50" s="171">
        <f t="shared" si="42"/>
        <v>0</v>
      </c>
      <c r="CS50" s="171">
        <f t="shared" si="42"/>
        <v>0</v>
      </c>
      <c r="CT50" s="171">
        <f t="shared" si="42"/>
        <v>0</v>
      </c>
      <c r="CU50" s="171">
        <f t="shared" si="42"/>
        <v>0</v>
      </c>
      <c r="CV50" s="171">
        <f t="shared" si="42"/>
        <v>0</v>
      </c>
      <c r="CW50" s="171">
        <f t="shared" si="42"/>
        <v>0</v>
      </c>
      <c r="CX50" s="171">
        <f t="shared" si="42"/>
        <v>0</v>
      </c>
      <c r="CY50" s="171">
        <f t="shared" si="42"/>
        <v>0</v>
      </c>
      <c r="CZ50" s="171">
        <f t="shared" si="42"/>
        <v>0</v>
      </c>
      <c r="DA50" s="171">
        <f t="shared" si="42"/>
        <v>0</v>
      </c>
      <c r="DB50" s="171">
        <f t="shared" si="42"/>
        <v>0</v>
      </c>
      <c r="DC50" s="171">
        <f t="shared" si="42"/>
        <v>0</v>
      </c>
      <c r="DD50" s="171">
        <f t="shared" si="42"/>
        <v>0</v>
      </c>
      <c r="DE50" s="171">
        <f t="shared" si="42"/>
        <v>0</v>
      </c>
      <c r="DF50" s="171">
        <f t="shared" si="42"/>
        <v>0</v>
      </c>
      <c r="DG50" s="171">
        <f t="shared" si="42"/>
        <v>0</v>
      </c>
      <c r="DH50" s="171">
        <f t="shared" si="42"/>
        <v>0</v>
      </c>
      <c r="DI50" s="171">
        <f t="shared" si="42"/>
        <v>0</v>
      </c>
      <c r="DJ50" s="171">
        <f t="shared" si="42"/>
        <v>0</v>
      </c>
      <c r="DK50" s="171">
        <f t="shared" si="42"/>
        <v>0</v>
      </c>
      <c r="DL50" s="171">
        <f t="shared" si="42"/>
        <v>0</v>
      </c>
      <c r="DM50" s="171">
        <f t="shared" si="42"/>
        <v>0</v>
      </c>
      <c r="DN50" s="171">
        <f t="shared" si="42"/>
        <v>0</v>
      </c>
      <c r="DO50" s="171">
        <f t="shared" si="42"/>
        <v>0</v>
      </c>
      <c r="DP50" s="171">
        <f t="shared" si="42"/>
        <v>0</v>
      </c>
      <c r="DQ50" s="171">
        <f t="shared" si="42"/>
        <v>0</v>
      </c>
      <c r="DR50" s="171">
        <f t="shared" si="42"/>
        <v>0</v>
      </c>
    </row>
    <row r="51" spans="2:122" ht="15.75" customHeight="1">
      <c r="B51" s="195">
        <v>44378</v>
      </c>
      <c r="BK51" s="172">
        <v>0</v>
      </c>
      <c r="BL51" s="171">
        <f t="shared" ref="BL51:DR51" si="43">BK51</f>
        <v>0</v>
      </c>
      <c r="BM51" s="171">
        <f t="shared" si="43"/>
        <v>0</v>
      </c>
      <c r="BN51" s="171">
        <f t="shared" si="43"/>
        <v>0</v>
      </c>
      <c r="BO51" s="171">
        <f t="shared" si="43"/>
        <v>0</v>
      </c>
      <c r="BP51" s="171">
        <f t="shared" si="43"/>
        <v>0</v>
      </c>
      <c r="BQ51" s="171">
        <f t="shared" si="43"/>
        <v>0</v>
      </c>
      <c r="BR51" s="171">
        <f t="shared" si="43"/>
        <v>0</v>
      </c>
      <c r="BS51" s="171">
        <f t="shared" si="43"/>
        <v>0</v>
      </c>
      <c r="BT51" s="171">
        <f t="shared" si="43"/>
        <v>0</v>
      </c>
      <c r="BU51" s="171">
        <f t="shared" si="43"/>
        <v>0</v>
      </c>
      <c r="BV51" s="171">
        <f t="shared" si="43"/>
        <v>0</v>
      </c>
      <c r="BW51" s="171">
        <f t="shared" si="43"/>
        <v>0</v>
      </c>
      <c r="BX51" s="171">
        <f t="shared" si="43"/>
        <v>0</v>
      </c>
      <c r="BY51" s="171">
        <f t="shared" si="43"/>
        <v>0</v>
      </c>
      <c r="BZ51" s="171">
        <f t="shared" si="43"/>
        <v>0</v>
      </c>
      <c r="CA51" s="171">
        <f t="shared" si="43"/>
        <v>0</v>
      </c>
      <c r="CB51" s="171">
        <f t="shared" si="43"/>
        <v>0</v>
      </c>
      <c r="CC51" s="171">
        <f t="shared" si="43"/>
        <v>0</v>
      </c>
      <c r="CD51" s="171">
        <f t="shared" si="43"/>
        <v>0</v>
      </c>
      <c r="CE51" s="171">
        <f t="shared" si="43"/>
        <v>0</v>
      </c>
      <c r="CF51" s="171">
        <f t="shared" si="43"/>
        <v>0</v>
      </c>
      <c r="CG51" s="171">
        <f t="shared" si="43"/>
        <v>0</v>
      </c>
      <c r="CH51" s="171">
        <f t="shared" si="43"/>
        <v>0</v>
      </c>
      <c r="CI51" s="171">
        <f t="shared" si="43"/>
        <v>0</v>
      </c>
      <c r="CJ51" s="171">
        <f t="shared" si="43"/>
        <v>0</v>
      </c>
      <c r="CK51" s="171">
        <f t="shared" si="43"/>
        <v>0</v>
      </c>
      <c r="CL51" s="171">
        <f t="shared" si="43"/>
        <v>0</v>
      </c>
      <c r="CM51" s="171">
        <f t="shared" si="43"/>
        <v>0</v>
      </c>
      <c r="CN51" s="171">
        <f t="shared" si="43"/>
        <v>0</v>
      </c>
      <c r="CO51" s="171">
        <f t="shared" si="43"/>
        <v>0</v>
      </c>
      <c r="CP51" s="171">
        <f t="shared" si="43"/>
        <v>0</v>
      </c>
      <c r="CQ51" s="171">
        <f t="shared" si="43"/>
        <v>0</v>
      </c>
      <c r="CR51" s="171">
        <f t="shared" si="43"/>
        <v>0</v>
      </c>
      <c r="CS51" s="171">
        <f t="shared" si="43"/>
        <v>0</v>
      </c>
      <c r="CT51" s="171">
        <f t="shared" si="43"/>
        <v>0</v>
      </c>
      <c r="CU51" s="171">
        <f t="shared" si="43"/>
        <v>0</v>
      </c>
      <c r="CV51" s="171">
        <f t="shared" si="43"/>
        <v>0</v>
      </c>
      <c r="CW51" s="171">
        <f t="shared" si="43"/>
        <v>0</v>
      </c>
      <c r="CX51" s="171">
        <f t="shared" si="43"/>
        <v>0</v>
      </c>
      <c r="CY51" s="171">
        <f t="shared" si="43"/>
        <v>0</v>
      </c>
      <c r="CZ51" s="171">
        <f t="shared" si="43"/>
        <v>0</v>
      </c>
      <c r="DA51" s="171">
        <f t="shared" si="43"/>
        <v>0</v>
      </c>
      <c r="DB51" s="171">
        <f t="shared" si="43"/>
        <v>0</v>
      </c>
      <c r="DC51" s="171">
        <f t="shared" si="43"/>
        <v>0</v>
      </c>
      <c r="DD51" s="171">
        <f t="shared" si="43"/>
        <v>0</v>
      </c>
      <c r="DE51" s="171">
        <f t="shared" si="43"/>
        <v>0</v>
      </c>
      <c r="DF51" s="171">
        <f t="shared" si="43"/>
        <v>0</v>
      </c>
      <c r="DG51" s="171">
        <f t="shared" si="43"/>
        <v>0</v>
      </c>
      <c r="DH51" s="171">
        <f t="shared" si="43"/>
        <v>0</v>
      </c>
      <c r="DI51" s="171">
        <f t="shared" si="43"/>
        <v>0</v>
      </c>
      <c r="DJ51" s="171">
        <f t="shared" si="43"/>
        <v>0</v>
      </c>
      <c r="DK51" s="171">
        <f t="shared" si="43"/>
        <v>0</v>
      </c>
      <c r="DL51" s="171">
        <f t="shared" si="43"/>
        <v>0</v>
      </c>
      <c r="DM51" s="171">
        <f t="shared" si="43"/>
        <v>0</v>
      </c>
      <c r="DN51" s="171">
        <f t="shared" si="43"/>
        <v>0</v>
      </c>
      <c r="DO51" s="171">
        <f t="shared" si="43"/>
        <v>0</v>
      </c>
      <c r="DP51" s="171">
        <f t="shared" si="43"/>
        <v>0</v>
      </c>
      <c r="DQ51" s="171">
        <f t="shared" si="43"/>
        <v>0</v>
      </c>
      <c r="DR51" s="171">
        <f t="shared" si="43"/>
        <v>0</v>
      </c>
    </row>
    <row r="52" spans="2:122" ht="15.75" customHeight="1">
      <c r="B52" s="195">
        <v>44409</v>
      </c>
      <c r="BK52" s="172">
        <v>0</v>
      </c>
      <c r="BL52" s="171">
        <f t="shared" ref="BL52:DR52" si="44">BK52</f>
        <v>0</v>
      </c>
      <c r="BM52" s="171">
        <f t="shared" si="44"/>
        <v>0</v>
      </c>
      <c r="BN52" s="171">
        <f t="shared" si="44"/>
        <v>0</v>
      </c>
      <c r="BO52" s="171">
        <f t="shared" si="44"/>
        <v>0</v>
      </c>
      <c r="BP52" s="171">
        <f t="shared" si="44"/>
        <v>0</v>
      </c>
      <c r="BQ52" s="171">
        <f t="shared" si="44"/>
        <v>0</v>
      </c>
      <c r="BR52" s="171">
        <f t="shared" si="44"/>
        <v>0</v>
      </c>
      <c r="BS52" s="171">
        <f t="shared" si="44"/>
        <v>0</v>
      </c>
      <c r="BT52" s="171">
        <f t="shared" si="44"/>
        <v>0</v>
      </c>
      <c r="BU52" s="171">
        <f t="shared" si="44"/>
        <v>0</v>
      </c>
      <c r="BV52" s="171">
        <f t="shared" si="44"/>
        <v>0</v>
      </c>
      <c r="BW52" s="171">
        <f t="shared" si="44"/>
        <v>0</v>
      </c>
      <c r="BX52" s="171">
        <f t="shared" si="44"/>
        <v>0</v>
      </c>
      <c r="BY52" s="171">
        <f t="shared" si="44"/>
        <v>0</v>
      </c>
      <c r="BZ52" s="171">
        <f t="shared" si="44"/>
        <v>0</v>
      </c>
      <c r="CA52" s="171">
        <f t="shared" si="44"/>
        <v>0</v>
      </c>
      <c r="CB52" s="171">
        <f t="shared" si="44"/>
        <v>0</v>
      </c>
      <c r="CC52" s="171">
        <f t="shared" si="44"/>
        <v>0</v>
      </c>
      <c r="CD52" s="171">
        <f t="shared" si="44"/>
        <v>0</v>
      </c>
      <c r="CE52" s="171">
        <f t="shared" si="44"/>
        <v>0</v>
      </c>
      <c r="CF52" s="171">
        <f t="shared" si="44"/>
        <v>0</v>
      </c>
      <c r="CG52" s="171">
        <f t="shared" si="44"/>
        <v>0</v>
      </c>
      <c r="CH52" s="171">
        <f t="shared" si="44"/>
        <v>0</v>
      </c>
      <c r="CI52" s="171">
        <f t="shared" si="44"/>
        <v>0</v>
      </c>
      <c r="CJ52" s="171">
        <f t="shared" si="44"/>
        <v>0</v>
      </c>
      <c r="CK52" s="171">
        <f t="shared" si="44"/>
        <v>0</v>
      </c>
      <c r="CL52" s="171">
        <f t="shared" si="44"/>
        <v>0</v>
      </c>
      <c r="CM52" s="171">
        <f t="shared" si="44"/>
        <v>0</v>
      </c>
      <c r="CN52" s="171">
        <f t="shared" si="44"/>
        <v>0</v>
      </c>
      <c r="CO52" s="171">
        <f t="shared" si="44"/>
        <v>0</v>
      </c>
      <c r="CP52" s="171">
        <f t="shared" si="44"/>
        <v>0</v>
      </c>
      <c r="CQ52" s="171">
        <f t="shared" si="44"/>
        <v>0</v>
      </c>
      <c r="CR52" s="171">
        <f t="shared" si="44"/>
        <v>0</v>
      </c>
      <c r="CS52" s="171">
        <f t="shared" si="44"/>
        <v>0</v>
      </c>
      <c r="CT52" s="171">
        <f t="shared" si="44"/>
        <v>0</v>
      </c>
      <c r="CU52" s="171">
        <f t="shared" si="44"/>
        <v>0</v>
      </c>
      <c r="CV52" s="171">
        <f t="shared" si="44"/>
        <v>0</v>
      </c>
      <c r="CW52" s="171">
        <f t="shared" si="44"/>
        <v>0</v>
      </c>
      <c r="CX52" s="171">
        <f t="shared" si="44"/>
        <v>0</v>
      </c>
      <c r="CY52" s="171">
        <f t="shared" si="44"/>
        <v>0</v>
      </c>
      <c r="CZ52" s="171">
        <f t="shared" si="44"/>
        <v>0</v>
      </c>
      <c r="DA52" s="171">
        <f t="shared" si="44"/>
        <v>0</v>
      </c>
      <c r="DB52" s="171">
        <f t="shared" si="44"/>
        <v>0</v>
      </c>
      <c r="DC52" s="171">
        <f t="shared" si="44"/>
        <v>0</v>
      </c>
      <c r="DD52" s="171">
        <f t="shared" si="44"/>
        <v>0</v>
      </c>
      <c r="DE52" s="171">
        <f t="shared" si="44"/>
        <v>0</v>
      </c>
      <c r="DF52" s="171">
        <f t="shared" si="44"/>
        <v>0</v>
      </c>
      <c r="DG52" s="171">
        <f t="shared" si="44"/>
        <v>0</v>
      </c>
      <c r="DH52" s="171">
        <f t="shared" si="44"/>
        <v>0</v>
      </c>
      <c r="DI52" s="171">
        <f t="shared" si="44"/>
        <v>0</v>
      </c>
      <c r="DJ52" s="171">
        <f t="shared" si="44"/>
        <v>0</v>
      </c>
      <c r="DK52" s="171">
        <f t="shared" si="44"/>
        <v>0</v>
      </c>
      <c r="DL52" s="171">
        <f t="shared" si="44"/>
        <v>0</v>
      </c>
      <c r="DM52" s="171">
        <f t="shared" si="44"/>
        <v>0</v>
      </c>
      <c r="DN52" s="171">
        <f t="shared" si="44"/>
        <v>0</v>
      </c>
      <c r="DO52" s="171">
        <f t="shared" si="44"/>
        <v>0</v>
      </c>
      <c r="DP52" s="171">
        <f t="shared" si="44"/>
        <v>0</v>
      </c>
      <c r="DQ52" s="171">
        <f t="shared" si="44"/>
        <v>0</v>
      </c>
      <c r="DR52" s="171">
        <f t="shared" si="44"/>
        <v>0</v>
      </c>
    </row>
    <row r="53" spans="2:122" ht="15.75" customHeight="1">
      <c r="B53" s="195">
        <v>44440</v>
      </c>
      <c r="BK53" s="172">
        <v>0</v>
      </c>
      <c r="BL53" s="171">
        <f t="shared" ref="BL53:DR53" si="45">BK53</f>
        <v>0</v>
      </c>
      <c r="BM53" s="171">
        <f t="shared" si="45"/>
        <v>0</v>
      </c>
      <c r="BN53" s="171">
        <f t="shared" si="45"/>
        <v>0</v>
      </c>
      <c r="BO53" s="171">
        <f t="shared" si="45"/>
        <v>0</v>
      </c>
      <c r="BP53" s="171">
        <f t="shared" si="45"/>
        <v>0</v>
      </c>
      <c r="BQ53" s="171">
        <f t="shared" si="45"/>
        <v>0</v>
      </c>
      <c r="BR53" s="171">
        <f t="shared" si="45"/>
        <v>0</v>
      </c>
      <c r="BS53" s="171">
        <f t="shared" si="45"/>
        <v>0</v>
      </c>
      <c r="BT53" s="171">
        <f t="shared" si="45"/>
        <v>0</v>
      </c>
      <c r="BU53" s="171">
        <f t="shared" si="45"/>
        <v>0</v>
      </c>
      <c r="BV53" s="171">
        <f t="shared" si="45"/>
        <v>0</v>
      </c>
      <c r="BW53" s="171">
        <f t="shared" si="45"/>
        <v>0</v>
      </c>
      <c r="BX53" s="171">
        <f t="shared" si="45"/>
        <v>0</v>
      </c>
      <c r="BY53" s="171">
        <f t="shared" si="45"/>
        <v>0</v>
      </c>
      <c r="BZ53" s="171">
        <f t="shared" si="45"/>
        <v>0</v>
      </c>
      <c r="CA53" s="171">
        <f t="shared" si="45"/>
        <v>0</v>
      </c>
      <c r="CB53" s="171">
        <f t="shared" si="45"/>
        <v>0</v>
      </c>
      <c r="CC53" s="171">
        <f t="shared" si="45"/>
        <v>0</v>
      </c>
      <c r="CD53" s="171">
        <f t="shared" si="45"/>
        <v>0</v>
      </c>
      <c r="CE53" s="171">
        <f t="shared" si="45"/>
        <v>0</v>
      </c>
      <c r="CF53" s="171">
        <f t="shared" si="45"/>
        <v>0</v>
      </c>
      <c r="CG53" s="171">
        <f t="shared" si="45"/>
        <v>0</v>
      </c>
      <c r="CH53" s="171">
        <f t="shared" si="45"/>
        <v>0</v>
      </c>
      <c r="CI53" s="171">
        <f t="shared" si="45"/>
        <v>0</v>
      </c>
      <c r="CJ53" s="171">
        <f t="shared" si="45"/>
        <v>0</v>
      </c>
      <c r="CK53" s="171">
        <f t="shared" si="45"/>
        <v>0</v>
      </c>
      <c r="CL53" s="171">
        <f t="shared" si="45"/>
        <v>0</v>
      </c>
      <c r="CM53" s="171">
        <f t="shared" si="45"/>
        <v>0</v>
      </c>
      <c r="CN53" s="171">
        <f t="shared" si="45"/>
        <v>0</v>
      </c>
      <c r="CO53" s="171">
        <f t="shared" si="45"/>
        <v>0</v>
      </c>
      <c r="CP53" s="171">
        <f t="shared" si="45"/>
        <v>0</v>
      </c>
      <c r="CQ53" s="171">
        <f t="shared" si="45"/>
        <v>0</v>
      </c>
      <c r="CR53" s="171">
        <f t="shared" si="45"/>
        <v>0</v>
      </c>
      <c r="CS53" s="171">
        <f t="shared" si="45"/>
        <v>0</v>
      </c>
      <c r="CT53" s="171">
        <f t="shared" si="45"/>
        <v>0</v>
      </c>
      <c r="CU53" s="171">
        <f t="shared" si="45"/>
        <v>0</v>
      </c>
      <c r="CV53" s="171">
        <f t="shared" si="45"/>
        <v>0</v>
      </c>
      <c r="CW53" s="171">
        <f t="shared" si="45"/>
        <v>0</v>
      </c>
      <c r="CX53" s="171">
        <f t="shared" si="45"/>
        <v>0</v>
      </c>
      <c r="CY53" s="171">
        <f t="shared" si="45"/>
        <v>0</v>
      </c>
      <c r="CZ53" s="171">
        <f t="shared" si="45"/>
        <v>0</v>
      </c>
      <c r="DA53" s="171">
        <f t="shared" si="45"/>
        <v>0</v>
      </c>
      <c r="DB53" s="171">
        <f t="shared" si="45"/>
        <v>0</v>
      </c>
      <c r="DC53" s="171">
        <f t="shared" si="45"/>
        <v>0</v>
      </c>
      <c r="DD53" s="171">
        <f t="shared" si="45"/>
        <v>0</v>
      </c>
      <c r="DE53" s="171">
        <f t="shared" si="45"/>
        <v>0</v>
      </c>
      <c r="DF53" s="171">
        <f t="shared" si="45"/>
        <v>0</v>
      </c>
      <c r="DG53" s="171">
        <f t="shared" si="45"/>
        <v>0</v>
      </c>
      <c r="DH53" s="171">
        <f t="shared" si="45"/>
        <v>0</v>
      </c>
      <c r="DI53" s="171">
        <f t="shared" si="45"/>
        <v>0</v>
      </c>
      <c r="DJ53" s="171">
        <f t="shared" si="45"/>
        <v>0</v>
      </c>
      <c r="DK53" s="171">
        <f t="shared" si="45"/>
        <v>0</v>
      </c>
      <c r="DL53" s="171">
        <f t="shared" si="45"/>
        <v>0</v>
      </c>
      <c r="DM53" s="171">
        <f t="shared" si="45"/>
        <v>0</v>
      </c>
      <c r="DN53" s="171">
        <f t="shared" si="45"/>
        <v>0</v>
      </c>
      <c r="DO53" s="171">
        <f t="shared" si="45"/>
        <v>0</v>
      </c>
      <c r="DP53" s="171">
        <f t="shared" si="45"/>
        <v>0</v>
      </c>
      <c r="DQ53" s="171">
        <f t="shared" si="45"/>
        <v>0</v>
      </c>
      <c r="DR53" s="171">
        <f t="shared" si="45"/>
        <v>0</v>
      </c>
    </row>
    <row r="54" spans="2:122" ht="15.75" customHeight="1">
      <c r="B54" s="195">
        <v>44470</v>
      </c>
      <c r="BK54" s="172">
        <v>0</v>
      </c>
      <c r="BL54" s="171">
        <f t="shared" ref="BL54:DR54" si="46">BK54</f>
        <v>0</v>
      </c>
      <c r="BM54" s="171">
        <f t="shared" si="46"/>
        <v>0</v>
      </c>
      <c r="BN54" s="171">
        <f t="shared" si="46"/>
        <v>0</v>
      </c>
      <c r="BO54" s="171">
        <f t="shared" si="46"/>
        <v>0</v>
      </c>
      <c r="BP54" s="171">
        <f t="shared" si="46"/>
        <v>0</v>
      </c>
      <c r="BQ54" s="171">
        <f t="shared" si="46"/>
        <v>0</v>
      </c>
      <c r="BR54" s="171">
        <f t="shared" si="46"/>
        <v>0</v>
      </c>
      <c r="BS54" s="171">
        <f t="shared" si="46"/>
        <v>0</v>
      </c>
      <c r="BT54" s="171">
        <f t="shared" si="46"/>
        <v>0</v>
      </c>
      <c r="BU54" s="171">
        <f t="shared" si="46"/>
        <v>0</v>
      </c>
      <c r="BV54" s="171">
        <f t="shared" si="46"/>
        <v>0</v>
      </c>
      <c r="BW54" s="171">
        <f t="shared" si="46"/>
        <v>0</v>
      </c>
      <c r="BX54" s="171">
        <f t="shared" si="46"/>
        <v>0</v>
      </c>
      <c r="BY54" s="171">
        <f t="shared" si="46"/>
        <v>0</v>
      </c>
      <c r="BZ54" s="171">
        <f t="shared" si="46"/>
        <v>0</v>
      </c>
      <c r="CA54" s="171">
        <f t="shared" si="46"/>
        <v>0</v>
      </c>
      <c r="CB54" s="171">
        <f t="shared" si="46"/>
        <v>0</v>
      </c>
      <c r="CC54" s="171">
        <f t="shared" si="46"/>
        <v>0</v>
      </c>
      <c r="CD54" s="171">
        <f t="shared" si="46"/>
        <v>0</v>
      </c>
      <c r="CE54" s="171">
        <f t="shared" si="46"/>
        <v>0</v>
      </c>
      <c r="CF54" s="171">
        <f t="shared" si="46"/>
        <v>0</v>
      </c>
      <c r="CG54" s="171">
        <f t="shared" si="46"/>
        <v>0</v>
      </c>
      <c r="CH54" s="171">
        <f t="shared" si="46"/>
        <v>0</v>
      </c>
      <c r="CI54" s="171">
        <f t="shared" si="46"/>
        <v>0</v>
      </c>
      <c r="CJ54" s="171">
        <f t="shared" si="46"/>
        <v>0</v>
      </c>
      <c r="CK54" s="171">
        <f t="shared" si="46"/>
        <v>0</v>
      </c>
      <c r="CL54" s="171">
        <f t="shared" si="46"/>
        <v>0</v>
      </c>
      <c r="CM54" s="171">
        <f t="shared" si="46"/>
        <v>0</v>
      </c>
      <c r="CN54" s="171">
        <f t="shared" si="46"/>
        <v>0</v>
      </c>
      <c r="CO54" s="171">
        <f t="shared" si="46"/>
        <v>0</v>
      </c>
      <c r="CP54" s="171">
        <f t="shared" si="46"/>
        <v>0</v>
      </c>
      <c r="CQ54" s="171">
        <f t="shared" si="46"/>
        <v>0</v>
      </c>
      <c r="CR54" s="171">
        <f t="shared" si="46"/>
        <v>0</v>
      </c>
      <c r="CS54" s="171">
        <f t="shared" si="46"/>
        <v>0</v>
      </c>
      <c r="CT54" s="171">
        <f t="shared" si="46"/>
        <v>0</v>
      </c>
      <c r="CU54" s="171">
        <f t="shared" si="46"/>
        <v>0</v>
      </c>
      <c r="CV54" s="171">
        <f t="shared" si="46"/>
        <v>0</v>
      </c>
      <c r="CW54" s="171">
        <f t="shared" si="46"/>
        <v>0</v>
      </c>
      <c r="CX54" s="171">
        <f t="shared" si="46"/>
        <v>0</v>
      </c>
      <c r="CY54" s="171">
        <f t="shared" si="46"/>
        <v>0</v>
      </c>
      <c r="CZ54" s="171">
        <f t="shared" si="46"/>
        <v>0</v>
      </c>
      <c r="DA54" s="171">
        <f t="shared" si="46"/>
        <v>0</v>
      </c>
      <c r="DB54" s="171">
        <f t="shared" si="46"/>
        <v>0</v>
      </c>
      <c r="DC54" s="171">
        <f t="shared" si="46"/>
        <v>0</v>
      </c>
      <c r="DD54" s="171">
        <f t="shared" si="46"/>
        <v>0</v>
      </c>
      <c r="DE54" s="171">
        <f t="shared" si="46"/>
        <v>0</v>
      </c>
      <c r="DF54" s="171">
        <f t="shared" si="46"/>
        <v>0</v>
      </c>
      <c r="DG54" s="171">
        <f t="shared" si="46"/>
        <v>0</v>
      </c>
      <c r="DH54" s="171">
        <f t="shared" si="46"/>
        <v>0</v>
      </c>
      <c r="DI54" s="171">
        <f t="shared" si="46"/>
        <v>0</v>
      </c>
      <c r="DJ54" s="171">
        <f t="shared" si="46"/>
        <v>0</v>
      </c>
      <c r="DK54" s="171">
        <f t="shared" si="46"/>
        <v>0</v>
      </c>
      <c r="DL54" s="171">
        <f t="shared" si="46"/>
        <v>0</v>
      </c>
      <c r="DM54" s="171">
        <f t="shared" si="46"/>
        <v>0</v>
      </c>
      <c r="DN54" s="171">
        <f t="shared" si="46"/>
        <v>0</v>
      </c>
      <c r="DO54" s="171">
        <f t="shared" si="46"/>
        <v>0</v>
      </c>
      <c r="DP54" s="171">
        <f t="shared" si="46"/>
        <v>0</v>
      </c>
      <c r="DQ54" s="171">
        <f t="shared" si="46"/>
        <v>0</v>
      </c>
      <c r="DR54" s="171">
        <f t="shared" si="46"/>
        <v>0</v>
      </c>
    </row>
    <row r="55" spans="2:122" ht="15.75" customHeight="1">
      <c r="B55" s="195">
        <v>44501</v>
      </c>
      <c r="BK55" s="172">
        <v>0</v>
      </c>
      <c r="BL55" s="171">
        <f t="shared" ref="BL55:DR55" si="47">BK55</f>
        <v>0</v>
      </c>
      <c r="BM55" s="171">
        <f t="shared" si="47"/>
        <v>0</v>
      </c>
      <c r="BN55" s="171">
        <f t="shared" si="47"/>
        <v>0</v>
      </c>
      <c r="BO55" s="171">
        <f t="shared" si="47"/>
        <v>0</v>
      </c>
      <c r="BP55" s="171">
        <f t="shared" si="47"/>
        <v>0</v>
      </c>
      <c r="BQ55" s="171">
        <f t="shared" si="47"/>
        <v>0</v>
      </c>
      <c r="BR55" s="171">
        <f t="shared" si="47"/>
        <v>0</v>
      </c>
      <c r="BS55" s="171">
        <f t="shared" si="47"/>
        <v>0</v>
      </c>
      <c r="BT55" s="171">
        <f t="shared" si="47"/>
        <v>0</v>
      </c>
      <c r="BU55" s="171">
        <f t="shared" si="47"/>
        <v>0</v>
      </c>
      <c r="BV55" s="171">
        <f t="shared" si="47"/>
        <v>0</v>
      </c>
      <c r="BW55" s="171">
        <f t="shared" si="47"/>
        <v>0</v>
      </c>
      <c r="BX55" s="171">
        <f t="shared" si="47"/>
        <v>0</v>
      </c>
      <c r="BY55" s="171">
        <f t="shared" si="47"/>
        <v>0</v>
      </c>
      <c r="BZ55" s="171">
        <f t="shared" si="47"/>
        <v>0</v>
      </c>
      <c r="CA55" s="171">
        <f t="shared" si="47"/>
        <v>0</v>
      </c>
      <c r="CB55" s="171">
        <f t="shared" si="47"/>
        <v>0</v>
      </c>
      <c r="CC55" s="171">
        <f t="shared" si="47"/>
        <v>0</v>
      </c>
      <c r="CD55" s="171">
        <f t="shared" si="47"/>
        <v>0</v>
      </c>
      <c r="CE55" s="171">
        <f t="shared" si="47"/>
        <v>0</v>
      </c>
      <c r="CF55" s="171">
        <f t="shared" si="47"/>
        <v>0</v>
      </c>
      <c r="CG55" s="171">
        <f t="shared" si="47"/>
        <v>0</v>
      </c>
      <c r="CH55" s="171">
        <f t="shared" si="47"/>
        <v>0</v>
      </c>
      <c r="CI55" s="171">
        <f t="shared" si="47"/>
        <v>0</v>
      </c>
      <c r="CJ55" s="171">
        <f t="shared" si="47"/>
        <v>0</v>
      </c>
      <c r="CK55" s="171">
        <f t="shared" si="47"/>
        <v>0</v>
      </c>
      <c r="CL55" s="171">
        <f t="shared" si="47"/>
        <v>0</v>
      </c>
      <c r="CM55" s="171">
        <f t="shared" si="47"/>
        <v>0</v>
      </c>
      <c r="CN55" s="171">
        <f t="shared" si="47"/>
        <v>0</v>
      </c>
      <c r="CO55" s="171">
        <f t="shared" si="47"/>
        <v>0</v>
      </c>
      <c r="CP55" s="171">
        <f t="shared" si="47"/>
        <v>0</v>
      </c>
      <c r="CQ55" s="171">
        <f t="shared" si="47"/>
        <v>0</v>
      </c>
      <c r="CR55" s="171">
        <f t="shared" si="47"/>
        <v>0</v>
      </c>
      <c r="CS55" s="171">
        <f t="shared" si="47"/>
        <v>0</v>
      </c>
      <c r="CT55" s="171">
        <f t="shared" si="47"/>
        <v>0</v>
      </c>
      <c r="CU55" s="171">
        <f t="shared" si="47"/>
        <v>0</v>
      </c>
      <c r="CV55" s="171">
        <f t="shared" si="47"/>
        <v>0</v>
      </c>
      <c r="CW55" s="171">
        <f t="shared" si="47"/>
        <v>0</v>
      </c>
      <c r="CX55" s="171">
        <f t="shared" si="47"/>
        <v>0</v>
      </c>
      <c r="CY55" s="171">
        <f t="shared" si="47"/>
        <v>0</v>
      </c>
      <c r="CZ55" s="171">
        <f t="shared" si="47"/>
        <v>0</v>
      </c>
      <c r="DA55" s="171">
        <f t="shared" si="47"/>
        <v>0</v>
      </c>
      <c r="DB55" s="171">
        <f t="shared" si="47"/>
        <v>0</v>
      </c>
      <c r="DC55" s="171">
        <f t="shared" si="47"/>
        <v>0</v>
      </c>
      <c r="DD55" s="171">
        <f t="shared" si="47"/>
        <v>0</v>
      </c>
      <c r="DE55" s="171">
        <f t="shared" si="47"/>
        <v>0</v>
      </c>
      <c r="DF55" s="171">
        <f t="shared" si="47"/>
        <v>0</v>
      </c>
      <c r="DG55" s="171">
        <f t="shared" si="47"/>
        <v>0</v>
      </c>
      <c r="DH55" s="171">
        <f t="shared" si="47"/>
        <v>0</v>
      </c>
      <c r="DI55" s="171">
        <f t="shared" si="47"/>
        <v>0</v>
      </c>
      <c r="DJ55" s="171">
        <f t="shared" si="47"/>
        <v>0</v>
      </c>
      <c r="DK55" s="171">
        <f t="shared" si="47"/>
        <v>0</v>
      </c>
      <c r="DL55" s="171">
        <f t="shared" si="47"/>
        <v>0</v>
      </c>
      <c r="DM55" s="171">
        <f t="shared" si="47"/>
        <v>0</v>
      </c>
      <c r="DN55" s="171">
        <f t="shared" si="47"/>
        <v>0</v>
      </c>
      <c r="DO55" s="171">
        <f t="shared" si="47"/>
        <v>0</v>
      </c>
      <c r="DP55" s="171">
        <f t="shared" si="47"/>
        <v>0</v>
      </c>
      <c r="DQ55" s="171">
        <f t="shared" si="47"/>
        <v>0</v>
      </c>
      <c r="DR55" s="171">
        <f t="shared" si="47"/>
        <v>0</v>
      </c>
    </row>
    <row r="56" spans="2:122" ht="15.75" customHeight="1">
      <c r="B56" s="195">
        <v>44531</v>
      </c>
      <c r="BK56" s="172">
        <v>0</v>
      </c>
      <c r="BL56" s="171">
        <f t="shared" ref="BL56:DR56" si="48">BK56</f>
        <v>0</v>
      </c>
      <c r="BM56" s="171">
        <f t="shared" si="48"/>
        <v>0</v>
      </c>
      <c r="BN56" s="171">
        <f t="shared" si="48"/>
        <v>0</v>
      </c>
      <c r="BO56" s="171">
        <f t="shared" si="48"/>
        <v>0</v>
      </c>
      <c r="BP56" s="171">
        <f t="shared" si="48"/>
        <v>0</v>
      </c>
      <c r="BQ56" s="171">
        <f t="shared" si="48"/>
        <v>0</v>
      </c>
      <c r="BR56" s="171">
        <f t="shared" si="48"/>
        <v>0</v>
      </c>
      <c r="BS56" s="171">
        <f t="shared" si="48"/>
        <v>0</v>
      </c>
      <c r="BT56" s="171">
        <f t="shared" si="48"/>
        <v>0</v>
      </c>
      <c r="BU56" s="171">
        <f t="shared" si="48"/>
        <v>0</v>
      </c>
      <c r="BV56" s="171">
        <f t="shared" si="48"/>
        <v>0</v>
      </c>
      <c r="BW56" s="171">
        <f t="shared" si="48"/>
        <v>0</v>
      </c>
      <c r="BX56" s="171">
        <f t="shared" si="48"/>
        <v>0</v>
      </c>
      <c r="BY56" s="171">
        <f t="shared" si="48"/>
        <v>0</v>
      </c>
      <c r="BZ56" s="171">
        <f t="shared" si="48"/>
        <v>0</v>
      </c>
      <c r="CA56" s="171">
        <f t="shared" si="48"/>
        <v>0</v>
      </c>
      <c r="CB56" s="171">
        <f t="shared" si="48"/>
        <v>0</v>
      </c>
      <c r="CC56" s="171">
        <f t="shared" si="48"/>
        <v>0</v>
      </c>
      <c r="CD56" s="171">
        <f t="shared" si="48"/>
        <v>0</v>
      </c>
      <c r="CE56" s="171">
        <f t="shared" si="48"/>
        <v>0</v>
      </c>
      <c r="CF56" s="171">
        <f t="shared" si="48"/>
        <v>0</v>
      </c>
      <c r="CG56" s="171">
        <f t="shared" si="48"/>
        <v>0</v>
      </c>
      <c r="CH56" s="171">
        <f t="shared" si="48"/>
        <v>0</v>
      </c>
      <c r="CI56" s="171">
        <f t="shared" si="48"/>
        <v>0</v>
      </c>
      <c r="CJ56" s="171">
        <f t="shared" si="48"/>
        <v>0</v>
      </c>
      <c r="CK56" s="171">
        <f t="shared" si="48"/>
        <v>0</v>
      </c>
      <c r="CL56" s="171">
        <f t="shared" si="48"/>
        <v>0</v>
      </c>
      <c r="CM56" s="171">
        <f t="shared" si="48"/>
        <v>0</v>
      </c>
      <c r="CN56" s="171">
        <f t="shared" si="48"/>
        <v>0</v>
      </c>
      <c r="CO56" s="171">
        <f t="shared" si="48"/>
        <v>0</v>
      </c>
      <c r="CP56" s="171">
        <f t="shared" si="48"/>
        <v>0</v>
      </c>
      <c r="CQ56" s="171">
        <f t="shared" si="48"/>
        <v>0</v>
      </c>
      <c r="CR56" s="171">
        <f t="shared" si="48"/>
        <v>0</v>
      </c>
      <c r="CS56" s="171">
        <f t="shared" si="48"/>
        <v>0</v>
      </c>
      <c r="CT56" s="171">
        <f t="shared" si="48"/>
        <v>0</v>
      </c>
      <c r="CU56" s="171">
        <f t="shared" si="48"/>
        <v>0</v>
      </c>
      <c r="CV56" s="171">
        <f t="shared" si="48"/>
        <v>0</v>
      </c>
      <c r="CW56" s="171">
        <f t="shared" si="48"/>
        <v>0</v>
      </c>
      <c r="CX56" s="171">
        <f t="shared" si="48"/>
        <v>0</v>
      </c>
      <c r="CY56" s="171">
        <f t="shared" si="48"/>
        <v>0</v>
      </c>
      <c r="CZ56" s="171">
        <f t="shared" si="48"/>
        <v>0</v>
      </c>
      <c r="DA56" s="171">
        <f t="shared" si="48"/>
        <v>0</v>
      </c>
      <c r="DB56" s="171">
        <f t="shared" si="48"/>
        <v>0</v>
      </c>
      <c r="DC56" s="171">
        <f t="shared" si="48"/>
        <v>0</v>
      </c>
      <c r="DD56" s="171">
        <f t="shared" si="48"/>
        <v>0</v>
      </c>
      <c r="DE56" s="171">
        <f t="shared" si="48"/>
        <v>0</v>
      </c>
      <c r="DF56" s="171">
        <f t="shared" si="48"/>
        <v>0</v>
      </c>
      <c r="DG56" s="171">
        <f t="shared" si="48"/>
        <v>0</v>
      </c>
      <c r="DH56" s="171">
        <f t="shared" si="48"/>
        <v>0</v>
      </c>
      <c r="DI56" s="171">
        <f t="shared" si="48"/>
        <v>0</v>
      </c>
      <c r="DJ56" s="171">
        <f t="shared" si="48"/>
        <v>0</v>
      </c>
      <c r="DK56" s="171">
        <f t="shared" si="48"/>
        <v>0</v>
      </c>
      <c r="DL56" s="171">
        <f t="shared" si="48"/>
        <v>0</v>
      </c>
      <c r="DM56" s="171">
        <f t="shared" si="48"/>
        <v>0</v>
      </c>
      <c r="DN56" s="171">
        <f t="shared" si="48"/>
        <v>0</v>
      </c>
      <c r="DO56" s="171">
        <f t="shared" si="48"/>
        <v>0</v>
      </c>
      <c r="DP56" s="171">
        <f t="shared" si="48"/>
        <v>0</v>
      </c>
      <c r="DQ56" s="171">
        <f t="shared" si="48"/>
        <v>0</v>
      </c>
      <c r="DR56" s="171">
        <f t="shared" si="48"/>
        <v>0</v>
      </c>
    </row>
    <row r="57" spans="2:122" ht="15.75" customHeight="1">
      <c r="B57" s="195">
        <v>44562</v>
      </c>
      <c r="BK57" s="172">
        <v>0</v>
      </c>
      <c r="BL57" s="171">
        <f t="shared" ref="BL57:DR57" si="49">BK57</f>
        <v>0</v>
      </c>
      <c r="BM57" s="171">
        <f t="shared" si="49"/>
        <v>0</v>
      </c>
      <c r="BN57" s="171">
        <f t="shared" si="49"/>
        <v>0</v>
      </c>
      <c r="BO57" s="171">
        <f t="shared" si="49"/>
        <v>0</v>
      </c>
      <c r="BP57" s="171">
        <f t="shared" si="49"/>
        <v>0</v>
      </c>
      <c r="BQ57" s="171">
        <f t="shared" si="49"/>
        <v>0</v>
      </c>
      <c r="BR57" s="171">
        <f t="shared" si="49"/>
        <v>0</v>
      </c>
      <c r="BS57" s="171">
        <f t="shared" si="49"/>
        <v>0</v>
      </c>
      <c r="BT57" s="171">
        <f t="shared" si="49"/>
        <v>0</v>
      </c>
      <c r="BU57" s="171">
        <f t="shared" si="49"/>
        <v>0</v>
      </c>
      <c r="BV57" s="171">
        <f t="shared" si="49"/>
        <v>0</v>
      </c>
      <c r="BW57" s="171">
        <f t="shared" si="49"/>
        <v>0</v>
      </c>
      <c r="BX57" s="171">
        <f t="shared" si="49"/>
        <v>0</v>
      </c>
      <c r="BY57" s="171">
        <f t="shared" si="49"/>
        <v>0</v>
      </c>
      <c r="BZ57" s="171">
        <f t="shared" si="49"/>
        <v>0</v>
      </c>
      <c r="CA57" s="171">
        <f t="shared" si="49"/>
        <v>0</v>
      </c>
      <c r="CB57" s="171">
        <f t="shared" si="49"/>
        <v>0</v>
      </c>
      <c r="CC57" s="171">
        <f t="shared" si="49"/>
        <v>0</v>
      </c>
      <c r="CD57" s="171">
        <f t="shared" si="49"/>
        <v>0</v>
      </c>
      <c r="CE57" s="171">
        <f t="shared" si="49"/>
        <v>0</v>
      </c>
      <c r="CF57" s="171">
        <f t="shared" si="49"/>
        <v>0</v>
      </c>
      <c r="CG57" s="171">
        <f t="shared" si="49"/>
        <v>0</v>
      </c>
      <c r="CH57" s="171">
        <f t="shared" si="49"/>
        <v>0</v>
      </c>
      <c r="CI57" s="171">
        <f t="shared" si="49"/>
        <v>0</v>
      </c>
      <c r="CJ57" s="171">
        <f t="shared" si="49"/>
        <v>0</v>
      </c>
      <c r="CK57" s="171">
        <f t="shared" si="49"/>
        <v>0</v>
      </c>
      <c r="CL57" s="171">
        <f t="shared" si="49"/>
        <v>0</v>
      </c>
      <c r="CM57" s="171">
        <f t="shared" si="49"/>
        <v>0</v>
      </c>
      <c r="CN57" s="171">
        <f t="shared" si="49"/>
        <v>0</v>
      </c>
      <c r="CO57" s="171">
        <f t="shared" si="49"/>
        <v>0</v>
      </c>
      <c r="CP57" s="171">
        <f t="shared" si="49"/>
        <v>0</v>
      </c>
      <c r="CQ57" s="171">
        <f t="shared" si="49"/>
        <v>0</v>
      </c>
      <c r="CR57" s="171">
        <f t="shared" si="49"/>
        <v>0</v>
      </c>
      <c r="CS57" s="171">
        <f t="shared" si="49"/>
        <v>0</v>
      </c>
      <c r="CT57" s="171">
        <f t="shared" si="49"/>
        <v>0</v>
      </c>
      <c r="CU57" s="171">
        <f t="shared" si="49"/>
        <v>0</v>
      </c>
      <c r="CV57" s="171">
        <f t="shared" si="49"/>
        <v>0</v>
      </c>
      <c r="CW57" s="171">
        <f t="shared" si="49"/>
        <v>0</v>
      </c>
      <c r="CX57" s="171">
        <f t="shared" si="49"/>
        <v>0</v>
      </c>
      <c r="CY57" s="171">
        <f t="shared" si="49"/>
        <v>0</v>
      </c>
      <c r="CZ57" s="171">
        <f t="shared" si="49"/>
        <v>0</v>
      </c>
      <c r="DA57" s="171">
        <f t="shared" si="49"/>
        <v>0</v>
      </c>
      <c r="DB57" s="171">
        <f t="shared" si="49"/>
        <v>0</v>
      </c>
      <c r="DC57" s="171">
        <f t="shared" si="49"/>
        <v>0</v>
      </c>
      <c r="DD57" s="171">
        <f t="shared" si="49"/>
        <v>0</v>
      </c>
      <c r="DE57" s="171">
        <f t="shared" si="49"/>
        <v>0</v>
      </c>
      <c r="DF57" s="171">
        <f t="shared" si="49"/>
        <v>0</v>
      </c>
      <c r="DG57" s="171">
        <f t="shared" si="49"/>
        <v>0</v>
      </c>
      <c r="DH57" s="171">
        <f t="shared" si="49"/>
        <v>0</v>
      </c>
      <c r="DI57" s="171">
        <f t="shared" si="49"/>
        <v>0</v>
      </c>
      <c r="DJ57" s="171">
        <f t="shared" si="49"/>
        <v>0</v>
      </c>
      <c r="DK57" s="171">
        <f t="shared" si="49"/>
        <v>0</v>
      </c>
      <c r="DL57" s="171">
        <f t="shared" si="49"/>
        <v>0</v>
      </c>
      <c r="DM57" s="171">
        <f t="shared" si="49"/>
        <v>0</v>
      </c>
      <c r="DN57" s="171">
        <f t="shared" si="49"/>
        <v>0</v>
      </c>
      <c r="DO57" s="171">
        <f t="shared" si="49"/>
        <v>0</v>
      </c>
      <c r="DP57" s="171">
        <f t="shared" si="49"/>
        <v>0</v>
      </c>
      <c r="DQ57" s="171">
        <f t="shared" si="49"/>
        <v>0</v>
      </c>
      <c r="DR57" s="171">
        <f t="shared" si="49"/>
        <v>0</v>
      </c>
    </row>
    <row r="58" spans="2:122" ht="15.75" customHeight="1">
      <c r="B58" s="195">
        <v>44593</v>
      </c>
      <c r="E58" s="102">
        <v>1</v>
      </c>
      <c r="F58" s="102">
        <v>2</v>
      </c>
      <c r="BK58" s="172">
        <v>0</v>
      </c>
      <c r="BL58" s="171">
        <f t="shared" ref="BL58:DR58" si="50">BK58</f>
        <v>0</v>
      </c>
      <c r="BM58" s="171">
        <f t="shared" si="50"/>
        <v>0</v>
      </c>
      <c r="BN58" s="171">
        <f t="shared" si="50"/>
        <v>0</v>
      </c>
      <c r="BO58" s="171">
        <f t="shared" si="50"/>
        <v>0</v>
      </c>
      <c r="BP58" s="171">
        <f t="shared" si="50"/>
        <v>0</v>
      </c>
      <c r="BQ58" s="171">
        <f t="shared" si="50"/>
        <v>0</v>
      </c>
      <c r="BR58" s="171">
        <f t="shared" si="50"/>
        <v>0</v>
      </c>
      <c r="BS58" s="171">
        <f t="shared" si="50"/>
        <v>0</v>
      </c>
      <c r="BT58" s="171">
        <f t="shared" si="50"/>
        <v>0</v>
      </c>
      <c r="BU58" s="171">
        <f t="shared" si="50"/>
        <v>0</v>
      </c>
      <c r="BV58" s="171">
        <f t="shared" si="50"/>
        <v>0</v>
      </c>
      <c r="BW58" s="171">
        <f t="shared" si="50"/>
        <v>0</v>
      </c>
      <c r="BX58" s="171">
        <f t="shared" si="50"/>
        <v>0</v>
      </c>
      <c r="BY58" s="171">
        <f t="shared" si="50"/>
        <v>0</v>
      </c>
      <c r="BZ58" s="171">
        <f t="shared" si="50"/>
        <v>0</v>
      </c>
      <c r="CA58" s="171">
        <f t="shared" si="50"/>
        <v>0</v>
      </c>
      <c r="CB58" s="171">
        <f t="shared" si="50"/>
        <v>0</v>
      </c>
      <c r="CC58" s="171">
        <f t="shared" si="50"/>
        <v>0</v>
      </c>
      <c r="CD58" s="171">
        <f t="shared" si="50"/>
        <v>0</v>
      </c>
      <c r="CE58" s="171">
        <f t="shared" si="50"/>
        <v>0</v>
      </c>
      <c r="CF58" s="171">
        <f t="shared" si="50"/>
        <v>0</v>
      </c>
      <c r="CG58" s="171">
        <f t="shared" si="50"/>
        <v>0</v>
      </c>
      <c r="CH58" s="171">
        <f t="shared" si="50"/>
        <v>0</v>
      </c>
      <c r="CI58" s="171">
        <f t="shared" si="50"/>
        <v>0</v>
      </c>
      <c r="CJ58" s="171">
        <f t="shared" si="50"/>
        <v>0</v>
      </c>
      <c r="CK58" s="171">
        <f t="shared" si="50"/>
        <v>0</v>
      </c>
      <c r="CL58" s="171">
        <f t="shared" si="50"/>
        <v>0</v>
      </c>
      <c r="CM58" s="171">
        <f t="shared" si="50"/>
        <v>0</v>
      </c>
      <c r="CN58" s="171">
        <f t="shared" si="50"/>
        <v>0</v>
      </c>
      <c r="CO58" s="171">
        <f t="shared" si="50"/>
        <v>0</v>
      </c>
      <c r="CP58" s="171">
        <f t="shared" si="50"/>
        <v>0</v>
      </c>
      <c r="CQ58" s="171">
        <f t="shared" si="50"/>
        <v>0</v>
      </c>
      <c r="CR58" s="171">
        <f t="shared" si="50"/>
        <v>0</v>
      </c>
      <c r="CS58" s="171">
        <f t="shared" si="50"/>
        <v>0</v>
      </c>
      <c r="CT58" s="171">
        <f t="shared" si="50"/>
        <v>0</v>
      </c>
      <c r="CU58" s="171">
        <f t="shared" si="50"/>
        <v>0</v>
      </c>
      <c r="CV58" s="171">
        <f t="shared" si="50"/>
        <v>0</v>
      </c>
      <c r="CW58" s="171">
        <f t="shared" si="50"/>
        <v>0</v>
      </c>
      <c r="CX58" s="171">
        <f t="shared" si="50"/>
        <v>0</v>
      </c>
      <c r="CY58" s="171">
        <f t="shared" si="50"/>
        <v>0</v>
      </c>
      <c r="CZ58" s="171">
        <f t="shared" si="50"/>
        <v>0</v>
      </c>
      <c r="DA58" s="171">
        <f t="shared" si="50"/>
        <v>0</v>
      </c>
      <c r="DB58" s="171">
        <f t="shared" si="50"/>
        <v>0</v>
      </c>
      <c r="DC58" s="171">
        <f t="shared" si="50"/>
        <v>0</v>
      </c>
      <c r="DD58" s="171">
        <f t="shared" si="50"/>
        <v>0</v>
      </c>
      <c r="DE58" s="171">
        <f t="shared" si="50"/>
        <v>0</v>
      </c>
      <c r="DF58" s="171">
        <f t="shared" si="50"/>
        <v>0</v>
      </c>
      <c r="DG58" s="171">
        <f t="shared" si="50"/>
        <v>0</v>
      </c>
      <c r="DH58" s="171">
        <f t="shared" si="50"/>
        <v>0</v>
      </c>
      <c r="DI58" s="171">
        <f t="shared" si="50"/>
        <v>0</v>
      </c>
      <c r="DJ58" s="171">
        <f t="shared" si="50"/>
        <v>0</v>
      </c>
      <c r="DK58" s="171">
        <f t="shared" si="50"/>
        <v>0</v>
      </c>
      <c r="DL58" s="171">
        <f t="shared" si="50"/>
        <v>0</v>
      </c>
      <c r="DM58" s="171">
        <f t="shared" si="50"/>
        <v>0</v>
      </c>
      <c r="DN58" s="171">
        <f t="shared" si="50"/>
        <v>0</v>
      </c>
      <c r="DO58" s="171">
        <f t="shared" si="50"/>
        <v>0</v>
      </c>
      <c r="DP58" s="171">
        <f t="shared" si="50"/>
        <v>0</v>
      </c>
      <c r="DQ58" s="171">
        <f t="shared" si="50"/>
        <v>0</v>
      </c>
      <c r="DR58" s="171">
        <f t="shared" si="50"/>
        <v>0</v>
      </c>
    </row>
    <row r="59" spans="2:122" ht="15.75" customHeight="1">
      <c r="B59" s="195">
        <v>44621</v>
      </c>
      <c r="E59" s="102">
        <v>3</v>
      </c>
      <c r="F59" s="102">
        <v>4</v>
      </c>
      <c r="BK59" s="172">
        <v>0</v>
      </c>
      <c r="BL59" s="171">
        <f t="shared" ref="BL59:DR59" si="51">BK59</f>
        <v>0</v>
      </c>
      <c r="BM59" s="171">
        <f t="shared" si="51"/>
        <v>0</v>
      </c>
      <c r="BN59" s="171">
        <f t="shared" si="51"/>
        <v>0</v>
      </c>
      <c r="BO59" s="171">
        <f t="shared" si="51"/>
        <v>0</v>
      </c>
      <c r="BP59" s="171">
        <f t="shared" si="51"/>
        <v>0</v>
      </c>
      <c r="BQ59" s="171">
        <f t="shared" si="51"/>
        <v>0</v>
      </c>
      <c r="BR59" s="171">
        <f t="shared" si="51"/>
        <v>0</v>
      </c>
      <c r="BS59" s="171">
        <f t="shared" si="51"/>
        <v>0</v>
      </c>
      <c r="BT59" s="171">
        <f t="shared" si="51"/>
        <v>0</v>
      </c>
      <c r="BU59" s="171">
        <f t="shared" si="51"/>
        <v>0</v>
      </c>
      <c r="BV59" s="171">
        <f t="shared" si="51"/>
        <v>0</v>
      </c>
      <c r="BW59" s="171">
        <f t="shared" si="51"/>
        <v>0</v>
      </c>
      <c r="BX59" s="171">
        <f t="shared" si="51"/>
        <v>0</v>
      </c>
      <c r="BY59" s="171">
        <f t="shared" si="51"/>
        <v>0</v>
      </c>
      <c r="BZ59" s="171">
        <f t="shared" si="51"/>
        <v>0</v>
      </c>
      <c r="CA59" s="171">
        <f t="shared" si="51"/>
        <v>0</v>
      </c>
      <c r="CB59" s="171">
        <f t="shared" si="51"/>
        <v>0</v>
      </c>
      <c r="CC59" s="171">
        <f t="shared" si="51"/>
        <v>0</v>
      </c>
      <c r="CD59" s="171">
        <f t="shared" si="51"/>
        <v>0</v>
      </c>
      <c r="CE59" s="171">
        <f t="shared" si="51"/>
        <v>0</v>
      </c>
      <c r="CF59" s="171">
        <f t="shared" si="51"/>
        <v>0</v>
      </c>
      <c r="CG59" s="171">
        <f t="shared" si="51"/>
        <v>0</v>
      </c>
      <c r="CH59" s="171">
        <f t="shared" si="51"/>
        <v>0</v>
      </c>
      <c r="CI59" s="171">
        <f t="shared" si="51"/>
        <v>0</v>
      </c>
      <c r="CJ59" s="171">
        <f t="shared" si="51"/>
        <v>0</v>
      </c>
      <c r="CK59" s="171">
        <f t="shared" si="51"/>
        <v>0</v>
      </c>
      <c r="CL59" s="171">
        <f t="shared" si="51"/>
        <v>0</v>
      </c>
      <c r="CM59" s="171">
        <f t="shared" si="51"/>
        <v>0</v>
      </c>
      <c r="CN59" s="171">
        <f t="shared" si="51"/>
        <v>0</v>
      </c>
      <c r="CO59" s="171">
        <f t="shared" si="51"/>
        <v>0</v>
      </c>
      <c r="CP59" s="171">
        <f t="shared" si="51"/>
        <v>0</v>
      </c>
      <c r="CQ59" s="171">
        <f t="shared" si="51"/>
        <v>0</v>
      </c>
      <c r="CR59" s="171">
        <f t="shared" si="51"/>
        <v>0</v>
      </c>
      <c r="CS59" s="171">
        <f t="shared" si="51"/>
        <v>0</v>
      </c>
      <c r="CT59" s="171">
        <f t="shared" si="51"/>
        <v>0</v>
      </c>
      <c r="CU59" s="171">
        <f t="shared" si="51"/>
        <v>0</v>
      </c>
      <c r="CV59" s="171">
        <f t="shared" si="51"/>
        <v>0</v>
      </c>
      <c r="CW59" s="171">
        <f t="shared" si="51"/>
        <v>0</v>
      </c>
      <c r="CX59" s="171">
        <f t="shared" si="51"/>
        <v>0</v>
      </c>
      <c r="CY59" s="171">
        <f t="shared" si="51"/>
        <v>0</v>
      </c>
      <c r="CZ59" s="171">
        <f t="shared" si="51"/>
        <v>0</v>
      </c>
      <c r="DA59" s="171">
        <f t="shared" si="51"/>
        <v>0</v>
      </c>
      <c r="DB59" s="171">
        <f t="shared" si="51"/>
        <v>0</v>
      </c>
      <c r="DC59" s="171">
        <f t="shared" si="51"/>
        <v>0</v>
      </c>
      <c r="DD59" s="171">
        <f t="shared" si="51"/>
        <v>0</v>
      </c>
      <c r="DE59" s="171">
        <f t="shared" si="51"/>
        <v>0</v>
      </c>
      <c r="DF59" s="171">
        <f t="shared" si="51"/>
        <v>0</v>
      </c>
      <c r="DG59" s="171">
        <f t="shared" si="51"/>
        <v>0</v>
      </c>
      <c r="DH59" s="171">
        <f t="shared" si="51"/>
        <v>0</v>
      </c>
      <c r="DI59" s="171">
        <f t="shared" si="51"/>
        <v>0</v>
      </c>
      <c r="DJ59" s="171">
        <f t="shared" si="51"/>
        <v>0</v>
      </c>
      <c r="DK59" s="171">
        <f t="shared" si="51"/>
        <v>0</v>
      </c>
      <c r="DL59" s="171">
        <f t="shared" si="51"/>
        <v>0</v>
      </c>
      <c r="DM59" s="171">
        <f t="shared" si="51"/>
        <v>0</v>
      </c>
      <c r="DN59" s="171">
        <f t="shared" si="51"/>
        <v>0</v>
      </c>
      <c r="DO59" s="171">
        <f t="shared" si="51"/>
        <v>0</v>
      </c>
      <c r="DP59" s="171">
        <f t="shared" si="51"/>
        <v>0</v>
      </c>
      <c r="DQ59" s="171">
        <f t="shared" si="51"/>
        <v>0</v>
      </c>
      <c r="DR59" s="171">
        <f t="shared" si="51"/>
        <v>0</v>
      </c>
    </row>
    <row r="60" spans="2:122" ht="15.75" customHeight="1">
      <c r="B60" s="195">
        <v>44652</v>
      </c>
      <c r="BK60" s="172">
        <v>0</v>
      </c>
      <c r="BL60" s="171">
        <f t="shared" ref="BL60:DR60" si="52">BK60</f>
        <v>0</v>
      </c>
      <c r="BM60" s="171">
        <f t="shared" si="52"/>
        <v>0</v>
      </c>
      <c r="BN60" s="171">
        <f t="shared" si="52"/>
        <v>0</v>
      </c>
      <c r="BO60" s="171">
        <f t="shared" si="52"/>
        <v>0</v>
      </c>
      <c r="BP60" s="171">
        <f t="shared" si="52"/>
        <v>0</v>
      </c>
      <c r="BQ60" s="171">
        <f t="shared" si="52"/>
        <v>0</v>
      </c>
      <c r="BR60" s="171">
        <f t="shared" si="52"/>
        <v>0</v>
      </c>
      <c r="BS60" s="171">
        <f t="shared" si="52"/>
        <v>0</v>
      </c>
      <c r="BT60" s="171">
        <f t="shared" si="52"/>
        <v>0</v>
      </c>
      <c r="BU60" s="171">
        <f t="shared" si="52"/>
        <v>0</v>
      </c>
      <c r="BV60" s="171">
        <f t="shared" si="52"/>
        <v>0</v>
      </c>
      <c r="BW60" s="171">
        <f t="shared" si="52"/>
        <v>0</v>
      </c>
      <c r="BX60" s="171">
        <f t="shared" si="52"/>
        <v>0</v>
      </c>
      <c r="BY60" s="171">
        <f t="shared" si="52"/>
        <v>0</v>
      </c>
      <c r="BZ60" s="171">
        <f t="shared" si="52"/>
        <v>0</v>
      </c>
      <c r="CA60" s="171">
        <f t="shared" si="52"/>
        <v>0</v>
      </c>
      <c r="CB60" s="171">
        <f t="shared" si="52"/>
        <v>0</v>
      </c>
      <c r="CC60" s="171">
        <f t="shared" si="52"/>
        <v>0</v>
      </c>
      <c r="CD60" s="171">
        <f t="shared" si="52"/>
        <v>0</v>
      </c>
      <c r="CE60" s="171">
        <f t="shared" si="52"/>
        <v>0</v>
      </c>
      <c r="CF60" s="171">
        <f t="shared" si="52"/>
        <v>0</v>
      </c>
      <c r="CG60" s="171">
        <f t="shared" si="52"/>
        <v>0</v>
      </c>
      <c r="CH60" s="171">
        <f t="shared" si="52"/>
        <v>0</v>
      </c>
      <c r="CI60" s="171">
        <f t="shared" si="52"/>
        <v>0</v>
      </c>
      <c r="CJ60" s="171">
        <f t="shared" si="52"/>
        <v>0</v>
      </c>
      <c r="CK60" s="171">
        <f t="shared" si="52"/>
        <v>0</v>
      </c>
      <c r="CL60" s="171">
        <f t="shared" si="52"/>
        <v>0</v>
      </c>
      <c r="CM60" s="171">
        <f t="shared" si="52"/>
        <v>0</v>
      </c>
      <c r="CN60" s="171">
        <f t="shared" si="52"/>
        <v>0</v>
      </c>
      <c r="CO60" s="171">
        <f t="shared" si="52"/>
        <v>0</v>
      </c>
      <c r="CP60" s="171">
        <f t="shared" si="52"/>
        <v>0</v>
      </c>
      <c r="CQ60" s="171">
        <f t="shared" si="52"/>
        <v>0</v>
      </c>
      <c r="CR60" s="171">
        <f t="shared" si="52"/>
        <v>0</v>
      </c>
      <c r="CS60" s="171">
        <f t="shared" si="52"/>
        <v>0</v>
      </c>
      <c r="CT60" s="171">
        <f t="shared" si="52"/>
        <v>0</v>
      </c>
      <c r="CU60" s="171">
        <f t="shared" si="52"/>
        <v>0</v>
      </c>
      <c r="CV60" s="171">
        <f t="shared" si="52"/>
        <v>0</v>
      </c>
      <c r="CW60" s="171">
        <f t="shared" si="52"/>
        <v>0</v>
      </c>
      <c r="CX60" s="171">
        <f t="shared" si="52"/>
        <v>0</v>
      </c>
      <c r="CY60" s="171">
        <f t="shared" si="52"/>
        <v>0</v>
      </c>
      <c r="CZ60" s="171">
        <f t="shared" si="52"/>
        <v>0</v>
      </c>
      <c r="DA60" s="171">
        <f t="shared" si="52"/>
        <v>0</v>
      </c>
      <c r="DB60" s="171">
        <f t="shared" si="52"/>
        <v>0</v>
      </c>
      <c r="DC60" s="171">
        <f t="shared" si="52"/>
        <v>0</v>
      </c>
      <c r="DD60" s="171">
        <f t="shared" si="52"/>
        <v>0</v>
      </c>
      <c r="DE60" s="171">
        <f t="shared" si="52"/>
        <v>0</v>
      </c>
      <c r="DF60" s="171">
        <f t="shared" si="52"/>
        <v>0</v>
      </c>
      <c r="DG60" s="171">
        <f t="shared" si="52"/>
        <v>0</v>
      </c>
      <c r="DH60" s="171">
        <f t="shared" si="52"/>
        <v>0</v>
      </c>
      <c r="DI60" s="171">
        <f t="shared" si="52"/>
        <v>0</v>
      </c>
      <c r="DJ60" s="171">
        <f t="shared" si="52"/>
        <v>0</v>
      </c>
      <c r="DK60" s="171">
        <f t="shared" si="52"/>
        <v>0</v>
      </c>
      <c r="DL60" s="171">
        <f t="shared" si="52"/>
        <v>0</v>
      </c>
      <c r="DM60" s="171">
        <f t="shared" si="52"/>
        <v>0</v>
      </c>
      <c r="DN60" s="171">
        <f t="shared" si="52"/>
        <v>0</v>
      </c>
      <c r="DO60" s="171">
        <f t="shared" si="52"/>
        <v>0</v>
      </c>
      <c r="DP60" s="171">
        <f t="shared" si="52"/>
        <v>0</v>
      </c>
      <c r="DQ60" s="171">
        <f t="shared" si="52"/>
        <v>0</v>
      </c>
      <c r="DR60" s="171">
        <f t="shared" si="52"/>
        <v>0</v>
      </c>
    </row>
    <row r="61" spans="2:122" ht="15.75" customHeight="1">
      <c r="B61" s="195">
        <v>44682</v>
      </c>
      <c r="BK61" s="172">
        <v>0</v>
      </c>
      <c r="BL61" s="171">
        <f t="shared" ref="BL61:DR61" si="53">BK61</f>
        <v>0</v>
      </c>
      <c r="BM61" s="171">
        <f t="shared" si="53"/>
        <v>0</v>
      </c>
      <c r="BN61" s="171">
        <f t="shared" si="53"/>
        <v>0</v>
      </c>
      <c r="BO61" s="171">
        <f t="shared" si="53"/>
        <v>0</v>
      </c>
      <c r="BP61" s="171">
        <f t="shared" si="53"/>
        <v>0</v>
      </c>
      <c r="BQ61" s="171">
        <f t="shared" si="53"/>
        <v>0</v>
      </c>
      <c r="BR61" s="171">
        <f t="shared" si="53"/>
        <v>0</v>
      </c>
      <c r="BS61" s="171">
        <f t="shared" si="53"/>
        <v>0</v>
      </c>
      <c r="BT61" s="171">
        <f t="shared" si="53"/>
        <v>0</v>
      </c>
      <c r="BU61" s="171">
        <f t="shared" si="53"/>
        <v>0</v>
      </c>
      <c r="BV61" s="171">
        <f t="shared" si="53"/>
        <v>0</v>
      </c>
      <c r="BW61" s="171">
        <f t="shared" si="53"/>
        <v>0</v>
      </c>
      <c r="BX61" s="171">
        <f t="shared" si="53"/>
        <v>0</v>
      </c>
      <c r="BY61" s="171">
        <f t="shared" si="53"/>
        <v>0</v>
      </c>
      <c r="BZ61" s="171">
        <f t="shared" si="53"/>
        <v>0</v>
      </c>
      <c r="CA61" s="171">
        <f t="shared" si="53"/>
        <v>0</v>
      </c>
      <c r="CB61" s="171">
        <f t="shared" si="53"/>
        <v>0</v>
      </c>
      <c r="CC61" s="171">
        <f t="shared" si="53"/>
        <v>0</v>
      </c>
      <c r="CD61" s="171">
        <f t="shared" si="53"/>
        <v>0</v>
      </c>
      <c r="CE61" s="171">
        <f t="shared" si="53"/>
        <v>0</v>
      </c>
      <c r="CF61" s="171">
        <f t="shared" si="53"/>
        <v>0</v>
      </c>
      <c r="CG61" s="171">
        <f t="shared" si="53"/>
        <v>0</v>
      </c>
      <c r="CH61" s="171">
        <f t="shared" si="53"/>
        <v>0</v>
      </c>
      <c r="CI61" s="171">
        <f t="shared" si="53"/>
        <v>0</v>
      </c>
      <c r="CJ61" s="171">
        <f t="shared" si="53"/>
        <v>0</v>
      </c>
      <c r="CK61" s="171">
        <f t="shared" si="53"/>
        <v>0</v>
      </c>
      <c r="CL61" s="171">
        <f t="shared" si="53"/>
        <v>0</v>
      </c>
      <c r="CM61" s="171">
        <f t="shared" si="53"/>
        <v>0</v>
      </c>
      <c r="CN61" s="171">
        <f t="shared" si="53"/>
        <v>0</v>
      </c>
      <c r="CO61" s="171">
        <f t="shared" si="53"/>
        <v>0</v>
      </c>
      <c r="CP61" s="171">
        <f t="shared" si="53"/>
        <v>0</v>
      </c>
      <c r="CQ61" s="171">
        <f t="shared" si="53"/>
        <v>0</v>
      </c>
      <c r="CR61" s="171">
        <f t="shared" si="53"/>
        <v>0</v>
      </c>
      <c r="CS61" s="171">
        <f t="shared" si="53"/>
        <v>0</v>
      </c>
      <c r="CT61" s="171">
        <f t="shared" si="53"/>
        <v>0</v>
      </c>
      <c r="CU61" s="171">
        <f t="shared" si="53"/>
        <v>0</v>
      </c>
      <c r="CV61" s="171">
        <f t="shared" si="53"/>
        <v>0</v>
      </c>
      <c r="CW61" s="171">
        <f t="shared" si="53"/>
        <v>0</v>
      </c>
      <c r="CX61" s="171">
        <f t="shared" si="53"/>
        <v>0</v>
      </c>
      <c r="CY61" s="171">
        <f t="shared" si="53"/>
        <v>0</v>
      </c>
      <c r="CZ61" s="171">
        <f t="shared" si="53"/>
        <v>0</v>
      </c>
      <c r="DA61" s="171">
        <f t="shared" si="53"/>
        <v>0</v>
      </c>
      <c r="DB61" s="171">
        <f t="shared" si="53"/>
        <v>0</v>
      </c>
      <c r="DC61" s="171">
        <f t="shared" si="53"/>
        <v>0</v>
      </c>
      <c r="DD61" s="171">
        <f t="shared" si="53"/>
        <v>0</v>
      </c>
      <c r="DE61" s="171">
        <f t="shared" si="53"/>
        <v>0</v>
      </c>
      <c r="DF61" s="171">
        <f t="shared" si="53"/>
        <v>0</v>
      </c>
      <c r="DG61" s="171">
        <f t="shared" si="53"/>
        <v>0</v>
      </c>
      <c r="DH61" s="171">
        <f t="shared" si="53"/>
        <v>0</v>
      </c>
      <c r="DI61" s="171">
        <f t="shared" si="53"/>
        <v>0</v>
      </c>
      <c r="DJ61" s="171">
        <f t="shared" si="53"/>
        <v>0</v>
      </c>
      <c r="DK61" s="171">
        <f t="shared" si="53"/>
        <v>0</v>
      </c>
      <c r="DL61" s="171">
        <f t="shared" si="53"/>
        <v>0</v>
      </c>
      <c r="DM61" s="171">
        <f t="shared" si="53"/>
        <v>0</v>
      </c>
      <c r="DN61" s="171">
        <f t="shared" si="53"/>
        <v>0</v>
      </c>
      <c r="DO61" s="171">
        <f t="shared" si="53"/>
        <v>0</v>
      </c>
      <c r="DP61" s="171">
        <f t="shared" si="53"/>
        <v>0</v>
      </c>
      <c r="DQ61" s="171">
        <f t="shared" si="53"/>
        <v>0</v>
      </c>
      <c r="DR61" s="171">
        <f t="shared" si="53"/>
        <v>0</v>
      </c>
    </row>
    <row r="62" spans="2:122" ht="15.75" customHeight="1">
      <c r="B62" s="195">
        <v>44713</v>
      </c>
      <c r="BK62" s="172">
        <v>0</v>
      </c>
      <c r="BL62" s="171">
        <f t="shared" ref="BL62:DR62" si="54">BK62</f>
        <v>0</v>
      </c>
      <c r="BM62" s="171">
        <f t="shared" si="54"/>
        <v>0</v>
      </c>
      <c r="BN62" s="171">
        <f t="shared" si="54"/>
        <v>0</v>
      </c>
      <c r="BO62" s="171">
        <f t="shared" si="54"/>
        <v>0</v>
      </c>
      <c r="BP62" s="171">
        <f t="shared" si="54"/>
        <v>0</v>
      </c>
      <c r="BQ62" s="171">
        <f t="shared" si="54"/>
        <v>0</v>
      </c>
      <c r="BR62" s="171">
        <f t="shared" si="54"/>
        <v>0</v>
      </c>
      <c r="BS62" s="171">
        <f t="shared" si="54"/>
        <v>0</v>
      </c>
      <c r="BT62" s="171">
        <f t="shared" si="54"/>
        <v>0</v>
      </c>
      <c r="BU62" s="171">
        <f t="shared" si="54"/>
        <v>0</v>
      </c>
      <c r="BV62" s="171">
        <f t="shared" si="54"/>
        <v>0</v>
      </c>
      <c r="BW62" s="171">
        <f t="shared" si="54"/>
        <v>0</v>
      </c>
      <c r="BX62" s="171">
        <f t="shared" si="54"/>
        <v>0</v>
      </c>
      <c r="BY62" s="171">
        <f t="shared" si="54"/>
        <v>0</v>
      </c>
      <c r="BZ62" s="171">
        <f t="shared" si="54"/>
        <v>0</v>
      </c>
      <c r="CA62" s="171">
        <f t="shared" si="54"/>
        <v>0</v>
      </c>
      <c r="CB62" s="171">
        <f t="shared" si="54"/>
        <v>0</v>
      </c>
      <c r="CC62" s="171">
        <f t="shared" si="54"/>
        <v>0</v>
      </c>
      <c r="CD62" s="171">
        <f t="shared" si="54"/>
        <v>0</v>
      </c>
      <c r="CE62" s="171">
        <f t="shared" si="54"/>
        <v>0</v>
      </c>
      <c r="CF62" s="171">
        <f t="shared" si="54"/>
        <v>0</v>
      </c>
      <c r="CG62" s="171">
        <f t="shared" si="54"/>
        <v>0</v>
      </c>
      <c r="CH62" s="171">
        <f t="shared" si="54"/>
        <v>0</v>
      </c>
      <c r="CI62" s="171">
        <f t="shared" si="54"/>
        <v>0</v>
      </c>
      <c r="CJ62" s="171">
        <f t="shared" si="54"/>
        <v>0</v>
      </c>
      <c r="CK62" s="171">
        <f t="shared" si="54"/>
        <v>0</v>
      </c>
      <c r="CL62" s="171">
        <f t="shared" si="54"/>
        <v>0</v>
      </c>
      <c r="CM62" s="171">
        <f t="shared" si="54"/>
        <v>0</v>
      </c>
      <c r="CN62" s="171">
        <f t="shared" si="54"/>
        <v>0</v>
      </c>
      <c r="CO62" s="171">
        <f t="shared" si="54"/>
        <v>0</v>
      </c>
      <c r="CP62" s="171">
        <f t="shared" si="54"/>
        <v>0</v>
      </c>
      <c r="CQ62" s="171">
        <f t="shared" si="54"/>
        <v>0</v>
      </c>
      <c r="CR62" s="171">
        <f t="shared" si="54"/>
        <v>0</v>
      </c>
      <c r="CS62" s="171">
        <f t="shared" si="54"/>
        <v>0</v>
      </c>
      <c r="CT62" s="171">
        <f t="shared" si="54"/>
        <v>0</v>
      </c>
      <c r="CU62" s="171">
        <f t="shared" si="54"/>
        <v>0</v>
      </c>
      <c r="CV62" s="171">
        <f t="shared" si="54"/>
        <v>0</v>
      </c>
      <c r="CW62" s="171">
        <f t="shared" si="54"/>
        <v>0</v>
      </c>
      <c r="CX62" s="171">
        <f t="shared" si="54"/>
        <v>0</v>
      </c>
      <c r="CY62" s="171">
        <f t="shared" si="54"/>
        <v>0</v>
      </c>
      <c r="CZ62" s="171">
        <f t="shared" si="54"/>
        <v>0</v>
      </c>
      <c r="DA62" s="171">
        <f t="shared" si="54"/>
        <v>0</v>
      </c>
      <c r="DB62" s="171">
        <f t="shared" si="54"/>
        <v>0</v>
      </c>
      <c r="DC62" s="171">
        <f t="shared" si="54"/>
        <v>0</v>
      </c>
      <c r="DD62" s="171">
        <f t="shared" si="54"/>
        <v>0</v>
      </c>
      <c r="DE62" s="171">
        <f t="shared" si="54"/>
        <v>0</v>
      </c>
      <c r="DF62" s="171">
        <f t="shared" si="54"/>
        <v>0</v>
      </c>
      <c r="DG62" s="171">
        <f t="shared" si="54"/>
        <v>0</v>
      </c>
      <c r="DH62" s="171">
        <f t="shared" si="54"/>
        <v>0</v>
      </c>
      <c r="DI62" s="171">
        <f t="shared" si="54"/>
        <v>0</v>
      </c>
      <c r="DJ62" s="171">
        <f t="shared" si="54"/>
        <v>0</v>
      </c>
      <c r="DK62" s="171">
        <f t="shared" si="54"/>
        <v>0</v>
      </c>
      <c r="DL62" s="171">
        <f t="shared" si="54"/>
        <v>0</v>
      </c>
      <c r="DM62" s="171">
        <f t="shared" si="54"/>
        <v>0</v>
      </c>
      <c r="DN62" s="171">
        <f t="shared" si="54"/>
        <v>0</v>
      </c>
      <c r="DO62" s="171">
        <f t="shared" si="54"/>
        <v>0</v>
      </c>
      <c r="DP62" s="171">
        <f t="shared" si="54"/>
        <v>0</v>
      </c>
      <c r="DQ62" s="171">
        <f t="shared" si="54"/>
        <v>0</v>
      </c>
      <c r="DR62" s="171">
        <f t="shared" si="54"/>
        <v>0</v>
      </c>
    </row>
    <row r="63" spans="2:122" ht="15.75" customHeight="1">
      <c r="B63" s="195">
        <v>44743</v>
      </c>
      <c r="BK63" s="172">
        <v>0</v>
      </c>
      <c r="BL63" s="171">
        <f t="shared" ref="BL63:DR63" si="55">BK63</f>
        <v>0</v>
      </c>
      <c r="BM63" s="171">
        <f t="shared" si="55"/>
        <v>0</v>
      </c>
      <c r="BN63" s="171">
        <f t="shared" si="55"/>
        <v>0</v>
      </c>
      <c r="BO63" s="171">
        <f t="shared" si="55"/>
        <v>0</v>
      </c>
      <c r="BP63" s="171">
        <f t="shared" si="55"/>
        <v>0</v>
      </c>
      <c r="BQ63" s="171">
        <f t="shared" si="55"/>
        <v>0</v>
      </c>
      <c r="BR63" s="171">
        <f t="shared" si="55"/>
        <v>0</v>
      </c>
      <c r="BS63" s="171">
        <f t="shared" si="55"/>
        <v>0</v>
      </c>
      <c r="BT63" s="171">
        <f t="shared" si="55"/>
        <v>0</v>
      </c>
      <c r="BU63" s="171">
        <f t="shared" si="55"/>
        <v>0</v>
      </c>
      <c r="BV63" s="171">
        <f t="shared" si="55"/>
        <v>0</v>
      </c>
      <c r="BW63" s="171">
        <f t="shared" si="55"/>
        <v>0</v>
      </c>
      <c r="BX63" s="171">
        <f t="shared" si="55"/>
        <v>0</v>
      </c>
      <c r="BY63" s="171">
        <f t="shared" si="55"/>
        <v>0</v>
      </c>
      <c r="BZ63" s="171">
        <f t="shared" si="55"/>
        <v>0</v>
      </c>
      <c r="CA63" s="171">
        <f t="shared" si="55"/>
        <v>0</v>
      </c>
      <c r="CB63" s="171">
        <f t="shared" si="55"/>
        <v>0</v>
      </c>
      <c r="CC63" s="171">
        <f t="shared" si="55"/>
        <v>0</v>
      </c>
      <c r="CD63" s="171">
        <f t="shared" si="55"/>
        <v>0</v>
      </c>
      <c r="CE63" s="171">
        <f t="shared" si="55"/>
        <v>0</v>
      </c>
      <c r="CF63" s="171">
        <f t="shared" si="55"/>
        <v>0</v>
      </c>
      <c r="CG63" s="171">
        <f t="shared" si="55"/>
        <v>0</v>
      </c>
      <c r="CH63" s="171">
        <f t="shared" si="55"/>
        <v>0</v>
      </c>
      <c r="CI63" s="171">
        <f t="shared" si="55"/>
        <v>0</v>
      </c>
      <c r="CJ63" s="171">
        <f t="shared" si="55"/>
        <v>0</v>
      </c>
      <c r="CK63" s="171">
        <f t="shared" si="55"/>
        <v>0</v>
      </c>
      <c r="CL63" s="171">
        <f t="shared" si="55"/>
        <v>0</v>
      </c>
      <c r="CM63" s="171">
        <f t="shared" si="55"/>
        <v>0</v>
      </c>
      <c r="CN63" s="171">
        <f t="shared" si="55"/>
        <v>0</v>
      </c>
      <c r="CO63" s="171">
        <f t="shared" si="55"/>
        <v>0</v>
      </c>
      <c r="CP63" s="171">
        <f t="shared" si="55"/>
        <v>0</v>
      </c>
      <c r="CQ63" s="171">
        <f t="shared" si="55"/>
        <v>0</v>
      </c>
      <c r="CR63" s="171">
        <f t="shared" si="55"/>
        <v>0</v>
      </c>
      <c r="CS63" s="171">
        <f t="shared" si="55"/>
        <v>0</v>
      </c>
      <c r="CT63" s="171">
        <f t="shared" si="55"/>
        <v>0</v>
      </c>
      <c r="CU63" s="171">
        <f t="shared" si="55"/>
        <v>0</v>
      </c>
      <c r="CV63" s="171">
        <f t="shared" si="55"/>
        <v>0</v>
      </c>
      <c r="CW63" s="171">
        <f t="shared" si="55"/>
        <v>0</v>
      </c>
      <c r="CX63" s="171">
        <f t="shared" si="55"/>
        <v>0</v>
      </c>
      <c r="CY63" s="171">
        <f t="shared" si="55"/>
        <v>0</v>
      </c>
      <c r="CZ63" s="171">
        <f t="shared" si="55"/>
        <v>0</v>
      </c>
      <c r="DA63" s="171">
        <f t="shared" si="55"/>
        <v>0</v>
      </c>
      <c r="DB63" s="171">
        <f t="shared" si="55"/>
        <v>0</v>
      </c>
      <c r="DC63" s="171">
        <f t="shared" si="55"/>
        <v>0</v>
      </c>
      <c r="DD63" s="171">
        <f t="shared" si="55"/>
        <v>0</v>
      </c>
      <c r="DE63" s="171">
        <f t="shared" si="55"/>
        <v>0</v>
      </c>
      <c r="DF63" s="171">
        <f t="shared" si="55"/>
        <v>0</v>
      </c>
      <c r="DG63" s="171">
        <f t="shared" si="55"/>
        <v>0</v>
      </c>
      <c r="DH63" s="171">
        <f t="shared" si="55"/>
        <v>0</v>
      </c>
      <c r="DI63" s="171">
        <f t="shared" si="55"/>
        <v>0</v>
      </c>
      <c r="DJ63" s="171">
        <f t="shared" si="55"/>
        <v>0</v>
      </c>
      <c r="DK63" s="171">
        <f t="shared" si="55"/>
        <v>0</v>
      </c>
      <c r="DL63" s="171">
        <f t="shared" si="55"/>
        <v>0</v>
      </c>
      <c r="DM63" s="171">
        <f t="shared" si="55"/>
        <v>0</v>
      </c>
      <c r="DN63" s="171">
        <f t="shared" si="55"/>
        <v>0</v>
      </c>
      <c r="DO63" s="171">
        <f t="shared" si="55"/>
        <v>0</v>
      </c>
      <c r="DP63" s="171">
        <f t="shared" si="55"/>
        <v>0</v>
      </c>
      <c r="DQ63" s="171">
        <f t="shared" si="55"/>
        <v>0</v>
      </c>
      <c r="DR63" s="171">
        <f t="shared" si="55"/>
        <v>0</v>
      </c>
    </row>
    <row r="64" spans="2:122" ht="15.75" customHeight="1">
      <c r="B64" s="195">
        <v>44774</v>
      </c>
      <c r="BK64" s="172">
        <v>0</v>
      </c>
      <c r="BL64" s="171">
        <f t="shared" ref="BL64:DR64" si="56">BK64</f>
        <v>0</v>
      </c>
      <c r="BM64" s="171">
        <f t="shared" si="56"/>
        <v>0</v>
      </c>
      <c r="BN64" s="171">
        <f t="shared" si="56"/>
        <v>0</v>
      </c>
      <c r="BO64" s="171">
        <f t="shared" si="56"/>
        <v>0</v>
      </c>
      <c r="BP64" s="171">
        <f t="shared" si="56"/>
        <v>0</v>
      </c>
      <c r="BQ64" s="171">
        <f t="shared" si="56"/>
        <v>0</v>
      </c>
      <c r="BR64" s="171">
        <f t="shared" si="56"/>
        <v>0</v>
      </c>
      <c r="BS64" s="171">
        <f t="shared" si="56"/>
        <v>0</v>
      </c>
      <c r="BT64" s="171">
        <f t="shared" si="56"/>
        <v>0</v>
      </c>
      <c r="BU64" s="171">
        <f t="shared" si="56"/>
        <v>0</v>
      </c>
      <c r="BV64" s="171">
        <f t="shared" si="56"/>
        <v>0</v>
      </c>
      <c r="BW64" s="171">
        <f t="shared" si="56"/>
        <v>0</v>
      </c>
      <c r="BX64" s="171">
        <f t="shared" si="56"/>
        <v>0</v>
      </c>
      <c r="BY64" s="171">
        <f t="shared" si="56"/>
        <v>0</v>
      </c>
      <c r="BZ64" s="171">
        <f t="shared" si="56"/>
        <v>0</v>
      </c>
      <c r="CA64" s="171">
        <f t="shared" si="56"/>
        <v>0</v>
      </c>
      <c r="CB64" s="171">
        <f t="shared" si="56"/>
        <v>0</v>
      </c>
      <c r="CC64" s="171">
        <f t="shared" si="56"/>
        <v>0</v>
      </c>
      <c r="CD64" s="171">
        <f t="shared" si="56"/>
        <v>0</v>
      </c>
      <c r="CE64" s="171">
        <f t="shared" si="56"/>
        <v>0</v>
      </c>
      <c r="CF64" s="171">
        <f t="shared" si="56"/>
        <v>0</v>
      </c>
      <c r="CG64" s="171">
        <f t="shared" si="56"/>
        <v>0</v>
      </c>
      <c r="CH64" s="171">
        <f t="shared" si="56"/>
        <v>0</v>
      </c>
      <c r="CI64" s="171">
        <f t="shared" si="56"/>
        <v>0</v>
      </c>
      <c r="CJ64" s="171">
        <f t="shared" si="56"/>
        <v>0</v>
      </c>
      <c r="CK64" s="171">
        <f t="shared" si="56"/>
        <v>0</v>
      </c>
      <c r="CL64" s="171">
        <f t="shared" si="56"/>
        <v>0</v>
      </c>
      <c r="CM64" s="171">
        <f t="shared" si="56"/>
        <v>0</v>
      </c>
      <c r="CN64" s="171">
        <f t="shared" si="56"/>
        <v>0</v>
      </c>
      <c r="CO64" s="171">
        <f t="shared" si="56"/>
        <v>0</v>
      </c>
      <c r="CP64" s="171">
        <f t="shared" si="56"/>
        <v>0</v>
      </c>
      <c r="CQ64" s="171">
        <f t="shared" si="56"/>
        <v>0</v>
      </c>
      <c r="CR64" s="171">
        <f t="shared" si="56"/>
        <v>0</v>
      </c>
      <c r="CS64" s="171">
        <f t="shared" si="56"/>
        <v>0</v>
      </c>
      <c r="CT64" s="171">
        <f t="shared" si="56"/>
        <v>0</v>
      </c>
      <c r="CU64" s="171">
        <f t="shared" si="56"/>
        <v>0</v>
      </c>
      <c r="CV64" s="171">
        <f t="shared" si="56"/>
        <v>0</v>
      </c>
      <c r="CW64" s="171">
        <f t="shared" si="56"/>
        <v>0</v>
      </c>
      <c r="CX64" s="171">
        <f t="shared" si="56"/>
        <v>0</v>
      </c>
      <c r="CY64" s="171">
        <f t="shared" si="56"/>
        <v>0</v>
      </c>
      <c r="CZ64" s="171">
        <f t="shared" si="56"/>
        <v>0</v>
      </c>
      <c r="DA64" s="171">
        <f t="shared" si="56"/>
        <v>0</v>
      </c>
      <c r="DB64" s="171">
        <f t="shared" si="56"/>
        <v>0</v>
      </c>
      <c r="DC64" s="171">
        <f t="shared" si="56"/>
        <v>0</v>
      </c>
      <c r="DD64" s="171">
        <f t="shared" si="56"/>
        <v>0</v>
      </c>
      <c r="DE64" s="171">
        <f t="shared" si="56"/>
        <v>0</v>
      </c>
      <c r="DF64" s="171">
        <f t="shared" si="56"/>
        <v>0</v>
      </c>
      <c r="DG64" s="171">
        <f t="shared" si="56"/>
        <v>0</v>
      </c>
      <c r="DH64" s="171">
        <f t="shared" si="56"/>
        <v>0</v>
      </c>
      <c r="DI64" s="171">
        <f t="shared" si="56"/>
        <v>0</v>
      </c>
      <c r="DJ64" s="171">
        <f t="shared" si="56"/>
        <v>0</v>
      </c>
      <c r="DK64" s="171">
        <f t="shared" si="56"/>
        <v>0</v>
      </c>
      <c r="DL64" s="171">
        <f t="shared" si="56"/>
        <v>0</v>
      </c>
      <c r="DM64" s="171">
        <f t="shared" si="56"/>
        <v>0</v>
      </c>
      <c r="DN64" s="171">
        <f t="shared" si="56"/>
        <v>0</v>
      </c>
      <c r="DO64" s="171">
        <f t="shared" si="56"/>
        <v>0</v>
      </c>
      <c r="DP64" s="171">
        <f t="shared" si="56"/>
        <v>0</v>
      </c>
      <c r="DQ64" s="171">
        <f t="shared" si="56"/>
        <v>0</v>
      </c>
      <c r="DR64" s="171">
        <f t="shared" si="56"/>
        <v>0</v>
      </c>
    </row>
    <row r="65" spans="2:122" ht="15.75" customHeight="1">
      <c r="B65" s="195">
        <v>44805</v>
      </c>
      <c r="BK65" s="172">
        <v>0</v>
      </c>
      <c r="BL65" s="171">
        <f t="shared" ref="BL65:DR65" si="57">BK65</f>
        <v>0</v>
      </c>
      <c r="BM65" s="171">
        <f t="shared" si="57"/>
        <v>0</v>
      </c>
      <c r="BN65" s="171">
        <f t="shared" si="57"/>
        <v>0</v>
      </c>
      <c r="BO65" s="171">
        <f t="shared" si="57"/>
        <v>0</v>
      </c>
      <c r="BP65" s="171">
        <f t="shared" si="57"/>
        <v>0</v>
      </c>
      <c r="BQ65" s="171">
        <f t="shared" si="57"/>
        <v>0</v>
      </c>
      <c r="BR65" s="171">
        <f t="shared" si="57"/>
        <v>0</v>
      </c>
      <c r="BS65" s="171">
        <f t="shared" si="57"/>
        <v>0</v>
      </c>
      <c r="BT65" s="171">
        <f t="shared" si="57"/>
        <v>0</v>
      </c>
      <c r="BU65" s="171">
        <f t="shared" si="57"/>
        <v>0</v>
      </c>
      <c r="BV65" s="171">
        <f t="shared" si="57"/>
        <v>0</v>
      </c>
      <c r="BW65" s="171">
        <f t="shared" si="57"/>
        <v>0</v>
      </c>
      <c r="BX65" s="171">
        <f t="shared" si="57"/>
        <v>0</v>
      </c>
      <c r="BY65" s="171">
        <f t="shared" si="57"/>
        <v>0</v>
      </c>
      <c r="BZ65" s="171">
        <f t="shared" si="57"/>
        <v>0</v>
      </c>
      <c r="CA65" s="171">
        <f t="shared" si="57"/>
        <v>0</v>
      </c>
      <c r="CB65" s="171">
        <f t="shared" si="57"/>
        <v>0</v>
      </c>
      <c r="CC65" s="171">
        <f t="shared" si="57"/>
        <v>0</v>
      </c>
      <c r="CD65" s="171">
        <f t="shared" si="57"/>
        <v>0</v>
      </c>
      <c r="CE65" s="171">
        <f t="shared" si="57"/>
        <v>0</v>
      </c>
      <c r="CF65" s="171">
        <f t="shared" si="57"/>
        <v>0</v>
      </c>
      <c r="CG65" s="171">
        <f t="shared" si="57"/>
        <v>0</v>
      </c>
      <c r="CH65" s="171">
        <f t="shared" si="57"/>
        <v>0</v>
      </c>
      <c r="CI65" s="171">
        <f t="shared" si="57"/>
        <v>0</v>
      </c>
      <c r="CJ65" s="171">
        <f t="shared" si="57"/>
        <v>0</v>
      </c>
      <c r="CK65" s="171">
        <f t="shared" si="57"/>
        <v>0</v>
      </c>
      <c r="CL65" s="171">
        <f t="shared" si="57"/>
        <v>0</v>
      </c>
      <c r="CM65" s="171">
        <f t="shared" si="57"/>
        <v>0</v>
      </c>
      <c r="CN65" s="171">
        <f t="shared" si="57"/>
        <v>0</v>
      </c>
      <c r="CO65" s="171">
        <f t="shared" si="57"/>
        <v>0</v>
      </c>
      <c r="CP65" s="171">
        <f t="shared" si="57"/>
        <v>0</v>
      </c>
      <c r="CQ65" s="171">
        <f t="shared" si="57"/>
        <v>0</v>
      </c>
      <c r="CR65" s="171">
        <f t="shared" si="57"/>
        <v>0</v>
      </c>
      <c r="CS65" s="171">
        <f t="shared" si="57"/>
        <v>0</v>
      </c>
      <c r="CT65" s="171">
        <f t="shared" si="57"/>
        <v>0</v>
      </c>
      <c r="CU65" s="171">
        <f t="shared" si="57"/>
        <v>0</v>
      </c>
      <c r="CV65" s="171">
        <f t="shared" si="57"/>
        <v>0</v>
      </c>
      <c r="CW65" s="171">
        <f t="shared" si="57"/>
        <v>0</v>
      </c>
      <c r="CX65" s="171">
        <f t="shared" si="57"/>
        <v>0</v>
      </c>
      <c r="CY65" s="171">
        <f t="shared" si="57"/>
        <v>0</v>
      </c>
      <c r="CZ65" s="171">
        <f t="shared" si="57"/>
        <v>0</v>
      </c>
      <c r="DA65" s="171">
        <f t="shared" si="57"/>
        <v>0</v>
      </c>
      <c r="DB65" s="171">
        <f t="shared" si="57"/>
        <v>0</v>
      </c>
      <c r="DC65" s="171">
        <f t="shared" si="57"/>
        <v>0</v>
      </c>
      <c r="DD65" s="171">
        <f t="shared" si="57"/>
        <v>0</v>
      </c>
      <c r="DE65" s="171">
        <f t="shared" si="57"/>
        <v>0</v>
      </c>
      <c r="DF65" s="171">
        <f t="shared" si="57"/>
        <v>0</v>
      </c>
      <c r="DG65" s="171">
        <f t="shared" si="57"/>
        <v>0</v>
      </c>
      <c r="DH65" s="171">
        <f t="shared" si="57"/>
        <v>0</v>
      </c>
      <c r="DI65" s="171">
        <f t="shared" si="57"/>
        <v>0</v>
      </c>
      <c r="DJ65" s="171">
        <f t="shared" si="57"/>
        <v>0</v>
      </c>
      <c r="DK65" s="171">
        <f t="shared" si="57"/>
        <v>0</v>
      </c>
      <c r="DL65" s="171">
        <f t="shared" si="57"/>
        <v>0</v>
      </c>
      <c r="DM65" s="171">
        <f t="shared" si="57"/>
        <v>0</v>
      </c>
      <c r="DN65" s="171">
        <f t="shared" si="57"/>
        <v>0</v>
      </c>
      <c r="DO65" s="171">
        <f t="shared" si="57"/>
        <v>0</v>
      </c>
      <c r="DP65" s="171">
        <f t="shared" si="57"/>
        <v>0</v>
      </c>
      <c r="DQ65" s="171">
        <f t="shared" si="57"/>
        <v>0</v>
      </c>
      <c r="DR65" s="171">
        <f t="shared" si="57"/>
        <v>0</v>
      </c>
    </row>
    <row r="66" spans="2:122" ht="15.75" customHeight="1">
      <c r="B66" s="195">
        <v>44835</v>
      </c>
      <c r="BK66" s="172">
        <v>0</v>
      </c>
      <c r="BL66" s="171">
        <f t="shared" ref="BL66:DR66" si="58">BK66</f>
        <v>0</v>
      </c>
      <c r="BM66" s="171">
        <f t="shared" si="58"/>
        <v>0</v>
      </c>
      <c r="BN66" s="171">
        <f t="shared" si="58"/>
        <v>0</v>
      </c>
      <c r="BO66" s="171">
        <f t="shared" si="58"/>
        <v>0</v>
      </c>
      <c r="BP66" s="171">
        <f t="shared" si="58"/>
        <v>0</v>
      </c>
      <c r="BQ66" s="171">
        <f t="shared" si="58"/>
        <v>0</v>
      </c>
      <c r="BR66" s="171">
        <f t="shared" si="58"/>
        <v>0</v>
      </c>
      <c r="BS66" s="171">
        <f t="shared" si="58"/>
        <v>0</v>
      </c>
      <c r="BT66" s="171">
        <f t="shared" si="58"/>
        <v>0</v>
      </c>
      <c r="BU66" s="171">
        <f t="shared" si="58"/>
        <v>0</v>
      </c>
      <c r="BV66" s="171">
        <f t="shared" si="58"/>
        <v>0</v>
      </c>
      <c r="BW66" s="171">
        <f t="shared" si="58"/>
        <v>0</v>
      </c>
      <c r="BX66" s="171">
        <f t="shared" si="58"/>
        <v>0</v>
      </c>
      <c r="BY66" s="171">
        <f t="shared" si="58"/>
        <v>0</v>
      </c>
      <c r="BZ66" s="171">
        <f t="shared" si="58"/>
        <v>0</v>
      </c>
      <c r="CA66" s="171">
        <f t="shared" si="58"/>
        <v>0</v>
      </c>
      <c r="CB66" s="171">
        <f t="shared" si="58"/>
        <v>0</v>
      </c>
      <c r="CC66" s="171">
        <f t="shared" si="58"/>
        <v>0</v>
      </c>
      <c r="CD66" s="171">
        <f t="shared" si="58"/>
        <v>0</v>
      </c>
      <c r="CE66" s="171">
        <f t="shared" si="58"/>
        <v>0</v>
      </c>
      <c r="CF66" s="171">
        <f t="shared" si="58"/>
        <v>0</v>
      </c>
      <c r="CG66" s="171">
        <f t="shared" si="58"/>
        <v>0</v>
      </c>
      <c r="CH66" s="171">
        <f t="shared" si="58"/>
        <v>0</v>
      </c>
      <c r="CI66" s="171">
        <f t="shared" si="58"/>
        <v>0</v>
      </c>
      <c r="CJ66" s="171">
        <f t="shared" si="58"/>
        <v>0</v>
      </c>
      <c r="CK66" s="171">
        <f t="shared" si="58"/>
        <v>0</v>
      </c>
      <c r="CL66" s="171">
        <f t="shared" si="58"/>
        <v>0</v>
      </c>
      <c r="CM66" s="171">
        <f t="shared" si="58"/>
        <v>0</v>
      </c>
      <c r="CN66" s="171">
        <f t="shared" si="58"/>
        <v>0</v>
      </c>
      <c r="CO66" s="171">
        <f t="shared" si="58"/>
        <v>0</v>
      </c>
      <c r="CP66" s="171">
        <f t="shared" si="58"/>
        <v>0</v>
      </c>
      <c r="CQ66" s="171">
        <f t="shared" si="58"/>
        <v>0</v>
      </c>
      <c r="CR66" s="171">
        <f t="shared" si="58"/>
        <v>0</v>
      </c>
      <c r="CS66" s="171">
        <f t="shared" si="58"/>
        <v>0</v>
      </c>
      <c r="CT66" s="171">
        <f t="shared" si="58"/>
        <v>0</v>
      </c>
      <c r="CU66" s="171">
        <f t="shared" si="58"/>
        <v>0</v>
      </c>
      <c r="CV66" s="171">
        <f t="shared" si="58"/>
        <v>0</v>
      </c>
      <c r="CW66" s="171">
        <f t="shared" si="58"/>
        <v>0</v>
      </c>
      <c r="CX66" s="171">
        <f t="shared" si="58"/>
        <v>0</v>
      </c>
      <c r="CY66" s="171">
        <f t="shared" si="58"/>
        <v>0</v>
      </c>
      <c r="CZ66" s="171">
        <f t="shared" si="58"/>
        <v>0</v>
      </c>
      <c r="DA66" s="171">
        <f t="shared" si="58"/>
        <v>0</v>
      </c>
      <c r="DB66" s="171">
        <f t="shared" si="58"/>
        <v>0</v>
      </c>
      <c r="DC66" s="171">
        <f t="shared" si="58"/>
        <v>0</v>
      </c>
      <c r="DD66" s="171">
        <f t="shared" si="58"/>
        <v>0</v>
      </c>
      <c r="DE66" s="171">
        <f t="shared" si="58"/>
        <v>0</v>
      </c>
      <c r="DF66" s="171">
        <f t="shared" si="58"/>
        <v>0</v>
      </c>
      <c r="DG66" s="171">
        <f t="shared" si="58"/>
        <v>0</v>
      </c>
      <c r="DH66" s="171">
        <f t="shared" si="58"/>
        <v>0</v>
      </c>
      <c r="DI66" s="171">
        <f t="shared" si="58"/>
        <v>0</v>
      </c>
      <c r="DJ66" s="171">
        <f t="shared" si="58"/>
        <v>0</v>
      </c>
      <c r="DK66" s="171">
        <f t="shared" si="58"/>
        <v>0</v>
      </c>
      <c r="DL66" s="171">
        <f t="shared" si="58"/>
        <v>0</v>
      </c>
      <c r="DM66" s="171">
        <f t="shared" si="58"/>
        <v>0</v>
      </c>
      <c r="DN66" s="171">
        <f t="shared" si="58"/>
        <v>0</v>
      </c>
      <c r="DO66" s="171">
        <f t="shared" si="58"/>
        <v>0</v>
      </c>
      <c r="DP66" s="171">
        <f t="shared" si="58"/>
        <v>0</v>
      </c>
      <c r="DQ66" s="171">
        <f t="shared" si="58"/>
        <v>0</v>
      </c>
      <c r="DR66" s="171">
        <f t="shared" si="58"/>
        <v>0</v>
      </c>
    </row>
    <row r="67" spans="2:122" ht="15.75" customHeight="1">
      <c r="B67" s="195">
        <v>44866</v>
      </c>
      <c r="BK67" s="172">
        <v>0</v>
      </c>
      <c r="BL67" s="171">
        <f t="shared" ref="BL67:DR67" si="59">BK67</f>
        <v>0</v>
      </c>
      <c r="BM67" s="171">
        <f t="shared" si="59"/>
        <v>0</v>
      </c>
      <c r="BN67" s="171">
        <f t="shared" si="59"/>
        <v>0</v>
      </c>
      <c r="BO67" s="171">
        <f t="shared" si="59"/>
        <v>0</v>
      </c>
      <c r="BP67" s="171">
        <f t="shared" si="59"/>
        <v>0</v>
      </c>
      <c r="BQ67" s="171">
        <f t="shared" si="59"/>
        <v>0</v>
      </c>
      <c r="BR67" s="171">
        <f t="shared" si="59"/>
        <v>0</v>
      </c>
      <c r="BS67" s="171">
        <f t="shared" si="59"/>
        <v>0</v>
      </c>
      <c r="BT67" s="171">
        <f t="shared" si="59"/>
        <v>0</v>
      </c>
      <c r="BU67" s="171">
        <f t="shared" si="59"/>
        <v>0</v>
      </c>
      <c r="BV67" s="171">
        <f t="shared" si="59"/>
        <v>0</v>
      </c>
      <c r="BW67" s="171">
        <f t="shared" si="59"/>
        <v>0</v>
      </c>
      <c r="BX67" s="171">
        <f t="shared" si="59"/>
        <v>0</v>
      </c>
      <c r="BY67" s="171">
        <f t="shared" si="59"/>
        <v>0</v>
      </c>
      <c r="BZ67" s="171">
        <f t="shared" si="59"/>
        <v>0</v>
      </c>
      <c r="CA67" s="171">
        <f t="shared" si="59"/>
        <v>0</v>
      </c>
      <c r="CB67" s="171">
        <f t="shared" si="59"/>
        <v>0</v>
      </c>
      <c r="CC67" s="171">
        <f t="shared" si="59"/>
        <v>0</v>
      </c>
      <c r="CD67" s="171">
        <f t="shared" si="59"/>
        <v>0</v>
      </c>
      <c r="CE67" s="171">
        <f t="shared" si="59"/>
        <v>0</v>
      </c>
      <c r="CF67" s="171">
        <f t="shared" si="59"/>
        <v>0</v>
      </c>
      <c r="CG67" s="171">
        <f t="shared" si="59"/>
        <v>0</v>
      </c>
      <c r="CH67" s="171">
        <f t="shared" si="59"/>
        <v>0</v>
      </c>
      <c r="CI67" s="171">
        <f t="shared" si="59"/>
        <v>0</v>
      </c>
      <c r="CJ67" s="171">
        <f t="shared" si="59"/>
        <v>0</v>
      </c>
      <c r="CK67" s="171">
        <f t="shared" si="59"/>
        <v>0</v>
      </c>
      <c r="CL67" s="171">
        <f t="shared" si="59"/>
        <v>0</v>
      </c>
      <c r="CM67" s="171">
        <f t="shared" si="59"/>
        <v>0</v>
      </c>
      <c r="CN67" s="171">
        <f t="shared" si="59"/>
        <v>0</v>
      </c>
      <c r="CO67" s="171">
        <f t="shared" si="59"/>
        <v>0</v>
      </c>
      <c r="CP67" s="171">
        <f t="shared" si="59"/>
        <v>0</v>
      </c>
      <c r="CQ67" s="171">
        <f t="shared" si="59"/>
        <v>0</v>
      </c>
      <c r="CR67" s="171">
        <f t="shared" si="59"/>
        <v>0</v>
      </c>
      <c r="CS67" s="171">
        <f t="shared" si="59"/>
        <v>0</v>
      </c>
      <c r="CT67" s="171">
        <f t="shared" si="59"/>
        <v>0</v>
      </c>
      <c r="CU67" s="171">
        <f t="shared" si="59"/>
        <v>0</v>
      </c>
      <c r="CV67" s="171">
        <f t="shared" si="59"/>
        <v>0</v>
      </c>
      <c r="CW67" s="171">
        <f t="shared" si="59"/>
        <v>0</v>
      </c>
      <c r="CX67" s="171">
        <f t="shared" si="59"/>
        <v>0</v>
      </c>
      <c r="CY67" s="171">
        <f t="shared" si="59"/>
        <v>0</v>
      </c>
      <c r="CZ67" s="171">
        <f t="shared" si="59"/>
        <v>0</v>
      </c>
      <c r="DA67" s="171">
        <f t="shared" si="59"/>
        <v>0</v>
      </c>
      <c r="DB67" s="171">
        <f t="shared" si="59"/>
        <v>0</v>
      </c>
      <c r="DC67" s="171">
        <f t="shared" si="59"/>
        <v>0</v>
      </c>
      <c r="DD67" s="171">
        <f t="shared" si="59"/>
        <v>0</v>
      </c>
      <c r="DE67" s="171">
        <f t="shared" si="59"/>
        <v>0</v>
      </c>
      <c r="DF67" s="171">
        <f t="shared" si="59"/>
        <v>0</v>
      </c>
      <c r="DG67" s="171">
        <f t="shared" si="59"/>
        <v>0</v>
      </c>
      <c r="DH67" s="171">
        <f t="shared" si="59"/>
        <v>0</v>
      </c>
      <c r="DI67" s="171">
        <f t="shared" si="59"/>
        <v>0</v>
      </c>
      <c r="DJ67" s="171">
        <f t="shared" si="59"/>
        <v>0</v>
      </c>
      <c r="DK67" s="171">
        <f t="shared" si="59"/>
        <v>0</v>
      </c>
      <c r="DL67" s="171">
        <f t="shared" si="59"/>
        <v>0</v>
      </c>
      <c r="DM67" s="171">
        <f t="shared" si="59"/>
        <v>0</v>
      </c>
      <c r="DN67" s="171">
        <f t="shared" si="59"/>
        <v>0</v>
      </c>
      <c r="DO67" s="171">
        <f t="shared" si="59"/>
        <v>0</v>
      </c>
      <c r="DP67" s="171">
        <f t="shared" si="59"/>
        <v>0</v>
      </c>
      <c r="DQ67" s="171">
        <f t="shared" si="59"/>
        <v>0</v>
      </c>
      <c r="DR67" s="171">
        <f t="shared" si="59"/>
        <v>0</v>
      </c>
    </row>
    <row r="68" spans="2:122" ht="15.75" customHeight="1">
      <c r="B68" s="195">
        <v>44896</v>
      </c>
      <c r="BK68" s="172">
        <v>0</v>
      </c>
      <c r="BL68" s="171">
        <f t="shared" ref="BL68:DR68" si="60">BK68</f>
        <v>0</v>
      </c>
      <c r="BM68" s="171">
        <f t="shared" si="60"/>
        <v>0</v>
      </c>
      <c r="BN68" s="171">
        <f t="shared" si="60"/>
        <v>0</v>
      </c>
      <c r="BO68" s="171">
        <f t="shared" si="60"/>
        <v>0</v>
      </c>
      <c r="BP68" s="171">
        <f t="shared" si="60"/>
        <v>0</v>
      </c>
      <c r="BQ68" s="171">
        <f t="shared" si="60"/>
        <v>0</v>
      </c>
      <c r="BR68" s="171">
        <f t="shared" si="60"/>
        <v>0</v>
      </c>
      <c r="BS68" s="171">
        <f t="shared" si="60"/>
        <v>0</v>
      </c>
      <c r="BT68" s="171">
        <f t="shared" si="60"/>
        <v>0</v>
      </c>
      <c r="BU68" s="171">
        <f t="shared" si="60"/>
        <v>0</v>
      </c>
      <c r="BV68" s="171">
        <f t="shared" si="60"/>
        <v>0</v>
      </c>
      <c r="BW68" s="171">
        <f t="shared" si="60"/>
        <v>0</v>
      </c>
      <c r="BX68" s="171">
        <f t="shared" si="60"/>
        <v>0</v>
      </c>
      <c r="BY68" s="171">
        <f t="shared" si="60"/>
        <v>0</v>
      </c>
      <c r="BZ68" s="171">
        <f t="shared" si="60"/>
        <v>0</v>
      </c>
      <c r="CA68" s="171">
        <f t="shared" si="60"/>
        <v>0</v>
      </c>
      <c r="CB68" s="171">
        <f t="shared" si="60"/>
        <v>0</v>
      </c>
      <c r="CC68" s="171">
        <f t="shared" si="60"/>
        <v>0</v>
      </c>
      <c r="CD68" s="171">
        <f t="shared" si="60"/>
        <v>0</v>
      </c>
      <c r="CE68" s="171">
        <f t="shared" si="60"/>
        <v>0</v>
      </c>
      <c r="CF68" s="171">
        <f t="shared" si="60"/>
        <v>0</v>
      </c>
      <c r="CG68" s="171">
        <f t="shared" si="60"/>
        <v>0</v>
      </c>
      <c r="CH68" s="171">
        <f t="shared" si="60"/>
        <v>0</v>
      </c>
      <c r="CI68" s="171">
        <f t="shared" si="60"/>
        <v>0</v>
      </c>
      <c r="CJ68" s="171">
        <f t="shared" si="60"/>
        <v>0</v>
      </c>
      <c r="CK68" s="171">
        <f t="shared" si="60"/>
        <v>0</v>
      </c>
      <c r="CL68" s="171">
        <f t="shared" si="60"/>
        <v>0</v>
      </c>
      <c r="CM68" s="171">
        <f t="shared" si="60"/>
        <v>0</v>
      </c>
      <c r="CN68" s="171">
        <f t="shared" si="60"/>
        <v>0</v>
      </c>
      <c r="CO68" s="171">
        <f t="shared" si="60"/>
        <v>0</v>
      </c>
      <c r="CP68" s="171">
        <f t="shared" si="60"/>
        <v>0</v>
      </c>
      <c r="CQ68" s="171">
        <f t="shared" si="60"/>
        <v>0</v>
      </c>
      <c r="CR68" s="171">
        <f t="shared" si="60"/>
        <v>0</v>
      </c>
      <c r="CS68" s="171">
        <f t="shared" si="60"/>
        <v>0</v>
      </c>
      <c r="CT68" s="171">
        <f t="shared" si="60"/>
        <v>0</v>
      </c>
      <c r="CU68" s="171">
        <f t="shared" si="60"/>
        <v>0</v>
      </c>
      <c r="CV68" s="171">
        <f t="shared" si="60"/>
        <v>0</v>
      </c>
      <c r="CW68" s="171">
        <f t="shared" si="60"/>
        <v>0</v>
      </c>
      <c r="CX68" s="171">
        <f t="shared" si="60"/>
        <v>0</v>
      </c>
      <c r="CY68" s="171">
        <f t="shared" si="60"/>
        <v>0</v>
      </c>
      <c r="CZ68" s="171">
        <f t="shared" si="60"/>
        <v>0</v>
      </c>
      <c r="DA68" s="171">
        <f t="shared" si="60"/>
        <v>0</v>
      </c>
      <c r="DB68" s="171">
        <f t="shared" si="60"/>
        <v>0</v>
      </c>
      <c r="DC68" s="171">
        <f t="shared" si="60"/>
        <v>0</v>
      </c>
      <c r="DD68" s="171">
        <f t="shared" si="60"/>
        <v>0</v>
      </c>
      <c r="DE68" s="171">
        <f t="shared" si="60"/>
        <v>0</v>
      </c>
      <c r="DF68" s="171">
        <f t="shared" si="60"/>
        <v>0</v>
      </c>
      <c r="DG68" s="171">
        <f t="shared" si="60"/>
        <v>0</v>
      </c>
      <c r="DH68" s="171">
        <f t="shared" si="60"/>
        <v>0</v>
      </c>
      <c r="DI68" s="171">
        <f t="shared" si="60"/>
        <v>0</v>
      </c>
      <c r="DJ68" s="171">
        <f t="shared" si="60"/>
        <v>0</v>
      </c>
      <c r="DK68" s="171">
        <f t="shared" si="60"/>
        <v>0</v>
      </c>
      <c r="DL68" s="171">
        <f t="shared" si="60"/>
        <v>0</v>
      </c>
      <c r="DM68" s="171">
        <f t="shared" si="60"/>
        <v>0</v>
      </c>
      <c r="DN68" s="171">
        <f t="shared" si="60"/>
        <v>0</v>
      </c>
      <c r="DO68" s="171">
        <f t="shared" si="60"/>
        <v>0</v>
      </c>
      <c r="DP68" s="171">
        <f t="shared" si="60"/>
        <v>0</v>
      </c>
      <c r="DQ68" s="171">
        <f t="shared" si="60"/>
        <v>0</v>
      </c>
      <c r="DR68" s="171">
        <f t="shared" si="60"/>
        <v>0</v>
      </c>
    </row>
    <row r="69" spans="2:122" ht="15.75" customHeight="1">
      <c r="B69" s="195"/>
      <c r="BK69" s="79"/>
    </row>
    <row r="70" spans="2:122" ht="15.75" customHeight="1">
      <c r="B70" s="195"/>
      <c r="BJ70" s="63"/>
      <c r="BK70" s="79"/>
    </row>
    <row r="71" spans="2:122" ht="15.75" customHeight="1">
      <c r="B71" s="27"/>
      <c r="BK71" s="79"/>
    </row>
    <row r="72" spans="2:122" ht="15.75" customHeight="1">
      <c r="B72" s="27"/>
      <c r="BK72" s="79"/>
    </row>
    <row r="73" spans="2:122" ht="15.75" customHeight="1">
      <c r="B73" s="27"/>
      <c r="BK73" s="79"/>
    </row>
    <row r="74" spans="2:122" ht="15.75" customHeight="1">
      <c r="B74" s="17" t="s">
        <v>266</v>
      </c>
      <c r="BK74" s="79"/>
    </row>
    <row r="75" spans="2:122" ht="15.75" customHeight="1">
      <c r="B75" s="194"/>
      <c r="BK75" s="70">
        <v>1</v>
      </c>
      <c r="BL75" s="56">
        <v>2</v>
      </c>
      <c r="BM75" s="56">
        <v>3</v>
      </c>
      <c r="BN75" s="56">
        <v>4</v>
      </c>
      <c r="BO75" s="56">
        <v>5</v>
      </c>
      <c r="BP75" s="56">
        <v>6</v>
      </c>
      <c r="BQ75" s="56">
        <v>7</v>
      </c>
      <c r="BR75" s="56">
        <v>8</v>
      </c>
      <c r="BS75" s="56">
        <v>9</v>
      </c>
      <c r="BT75" s="56">
        <v>10</v>
      </c>
      <c r="BU75" s="56">
        <v>11</v>
      </c>
      <c r="BV75" s="56">
        <v>12</v>
      </c>
      <c r="BW75" s="56">
        <v>13</v>
      </c>
      <c r="BX75" s="56">
        <v>14</v>
      </c>
      <c r="BY75" s="56">
        <v>15</v>
      </c>
      <c r="BZ75" s="56">
        <v>16</v>
      </c>
      <c r="CA75" s="56">
        <v>17</v>
      </c>
      <c r="CB75" s="56">
        <v>18</v>
      </c>
      <c r="CC75" s="56">
        <v>19</v>
      </c>
      <c r="CD75" s="56">
        <v>20</v>
      </c>
      <c r="CE75" s="56">
        <v>21</v>
      </c>
      <c r="CF75" s="56">
        <v>22</v>
      </c>
      <c r="CG75" s="56">
        <v>23</v>
      </c>
      <c r="CH75" s="56">
        <v>24</v>
      </c>
      <c r="CI75" s="56">
        <v>25</v>
      </c>
      <c r="CJ75" s="56">
        <v>26</v>
      </c>
      <c r="CK75" s="56">
        <v>27</v>
      </c>
      <c r="CL75" s="56">
        <v>28</v>
      </c>
      <c r="CM75" s="56">
        <v>29</v>
      </c>
      <c r="CN75" s="56">
        <v>30</v>
      </c>
      <c r="CO75" s="56">
        <v>31</v>
      </c>
      <c r="CP75" s="56">
        <v>32</v>
      </c>
      <c r="CQ75" s="56">
        <v>33</v>
      </c>
      <c r="CR75" s="56">
        <v>34</v>
      </c>
      <c r="CS75" s="56">
        <v>35</v>
      </c>
      <c r="CT75" s="56">
        <v>36</v>
      </c>
      <c r="CU75" s="56">
        <v>37</v>
      </c>
      <c r="CV75" s="56">
        <v>38</v>
      </c>
      <c r="CW75" s="56">
        <v>39</v>
      </c>
      <c r="CX75" s="56">
        <v>40</v>
      </c>
      <c r="CY75" s="56">
        <v>41</v>
      </c>
      <c r="CZ75" s="56">
        <v>42</v>
      </c>
      <c r="DA75" s="56">
        <v>43</v>
      </c>
      <c r="DB75" s="56">
        <v>44</v>
      </c>
      <c r="DC75" s="56">
        <v>45</v>
      </c>
      <c r="DD75" s="56">
        <v>46</v>
      </c>
      <c r="DE75" s="56">
        <v>47</v>
      </c>
      <c r="DF75" s="56">
        <v>48</v>
      </c>
      <c r="DG75" s="56">
        <v>49</v>
      </c>
      <c r="DH75" s="56">
        <v>50</v>
      </c>
      <c r="DI75" s="56">
        <v>51</v>
      </c>
      <c r="DJ75" s="56">
        <v>52</v>
      </c>
      <c r="DK75" s="56">
        <v>53</v>
      </c>
      <c r="DL75" s="56">
        <v>54</v>
      </c>
      <c r="DM75" s="56">
        <v>55</v>
      </c>
      <c r="DN75" s="56">
        <v>56</v>
      </c>
      <c r="DO75" s="56">
        <v>57</v>
      </c>
      <c r="DP75" s="56">
        <v>58</v>
      </c>
      <c r="DQ75" s="56">
        <v>59</v>
      </c>
      <c r="DR75" s="56">
        <v>60</v>
      </c>
    </row>
    <row r="76" spans="2:122" ht="15.75" customHeight="1">
      <c r="B76" s="195" t="s">
        <v>86</v>
      </c>
      <c r="BK76" s="172">
        <v>0</v>
      </c>
      <c r="BL76" s="171">
        <f t="shared" ref="BL76:DR76" si="61">BK76</f>
        <v>0</v>
      </c>
      <c r="BM76" s="171">
        <f t="shared" si="61"/>
        <v>0</v>
      </c>
      <c r="BN76" s="171">
        <f t="shared" si="61"/>
        <v>0</v>
      </c>
      <c r="BO76" s="171">
        <f t="shared" si="61"/>
        <v>0</v>
      </c>
      <c r="BP76" s="171">
        <f t="shared" si="61"/>
        <v>0</v>
      </c>
      <c r="BQ76" s="171">
        <f t="shared" si="61"/>
        <v>0</v>
      </c>
      <c r="BR76" s="171">
        <f t="shared" si="61"/>
        <v>0</v>
      </c>
      <c r="BS76" s="171">
        <f t="shared" si="61"/>
        <v>0</v>
      </c>
      <c r="BT76" s="171">
        <f t="shared" si="61"/>
        <v>0</v>
      </c>
      <c r="BU76" s="171">
        <f t="shared" si="61"/>
        <v>0</v>
      </c>
      <c r="BV76" s="171">
        <f t="shared" si="61"/>
        <v>0</v>
      </c>
      <c r="BW76" s="171">
        <f t="shared" si="61"/>
        <v>0</v>
      </c>
      <c r="BX76" s="171">
        <f t="shared" si="61"/>
        <v>0</v>
      </c>
      <c r="BY76" s="171">
        <f t="shared" si="61"/>
        <v>0</v>
      </c>
      <c r="BZ76" s="171">
        <f t="shared" si="61"/>
        <v>0</v>
      </c>
      <c r="CA76" s="171">
        <f t="shared" si="61"/>
        <v>0</v>
      </c>
      <c r="CB76" s="171">
        <f t="shared" si="61"/>
        <v>0</v>
      </c>
      <c r="CC76" s="171">
        <f t="shared" si="61"/>
        <v>0</v>
      </c>
      <c r="CD76" s="171">
        <f t="shared" si="61"/>
        <v>0</v>
      </c>
      <c r="CE76" s="171">
        <f t="shared" si="61"/>
        <v>0</v>
      </c>
      <c r="CF76" s="171">
        <f t="shared" si="61"/>
        <v>0</v>
      </c>
      <c r="CG76" s="171">
        <f t="shared" si="61"/>
        <v>0</v>
      </c>
      <c r="CH76" s="171">
        <f t="shared" si="61"/>
        <v>0</v>
      </c>
      <c r="CI76" s="171">
        <f t="shared" si="61"/>
        <v>0</v>
      </c>
      <c r="CJ76" s="171">
        <f t="shared" si="61"/>
        <v>0</v>
      </c>
      <c r="CK76" s="171">
        <f t="shared" si="61"/>
        <v>0</v>
      </c>
      <c r="CL76" s="171">
        <f t="shared" si="61"/>
        <v>0</v>
      </c>
      <c r="CM76" s="171">
        <f t="shared" si="61"/>
        <v>0</v>
      </c>
      <c r="CN76" s="171">
        <f t="shared" si="61"/>
        <v>0</v>
      </c>
      <c r="CO76" s="171">
        <f t="shared" si="61"/>
        <v>0</v>
      </c>
      <c r="CP76" s="171">
        <f t="shared" si="61"/>
        <v>0</v>
      </c>
      <c r="CQ76" s="171">
        <f t="shared" si="61"/>
        <v>0</v>
      </c>
      <c r="CR76" s="171">
        <f t="shared" si="61"/>
        <v>0</v>
      </c>
      <c r="CS76" s="171">
        <f t="shared" si="61"/>
        <v>0</v>
      </c>
      <c r="CT76" s="171">
        <f t="shared" si="61"/>
        <v>0</v>
      </c>
      <c r="CU76" s="171">
        <f t="shared" si="61"/>
        <v>0</v>
      </c>
      <c r="CV76" s="171">
        <f t="shared" si="61"/>
        <v>0</v>
      </c>
      <c r="CW76" s="171">
        <f t="shared" si="61"/>
        <v>0</v>
      </c>
      <c r="CX76" s="171">
        <f t="shared" si="61"/>
        <v>0</v>
      </c>
      <c r="CY76" s="171">
        <f t="shared" si="61"/>
        <v>0</v>
      </c>
      <c r="CZ76" s="171">
        <f t="shared" si="61"/>
        <v>0</v>
      </c>
      <c r="DA76" s="171">
        <f t="shared" si="61"/>
        <v>0</v>
      </c>
      <c r="DB76" s="171">
        <f t="shared" si="61"/>
        <v>0</v>
      </c>
      <c r="DC76" s="171">
        <f t="shared" si="61"/>
        <v>0</v>
      </c>
      <c r="DD76" s="171">
        <f t="shared" si="61"/>
        <v>0</v>
      </c>
      <c r="DE76" s="171">
        <f t="shared" si="61"/>
        <v>0</v>
      </c>
      <c r="DF76" s="171">
        <f t="shared" si="61"/>
        <v>0</v>
      </c>
      <c r="DG76" s="171">
        <f t="shared" si="61"/>
        <v>0</v>
      </c>
      <c r="DH76" s="171">
        <f t="shared" si="61"/>
        <v>0</v>
      </c>
      <c r="DI76" s="171">
        <f t="shared" si="61"/>
        <v>0</v>
      </c>
      <c r="DJ76" s="171">
        <f t="shared" si="61"/>
        <v>0</v>
      </c>
      <c r="DK76" s="171">
        <f t="shared" si="61"/>
        <v>0</v>
      </c>
      <c r="DL76" s="171">
        <f t="shared" si="61"/>
        <v>0</v>
      </c>
      <c r="DM76" s="171">
        <f t="shared" si="61"/>
        <v>0</v>
      </c>
      <c r="DN76" s="171">
        <f t="shared" si="61"/>
        <v>0</v>
      </c>
      <c r="DO76" s="171">
        <f t="shared" si="61"/>
        <v>0</v>
      </c>
      <c r="DP76" s="171">
        <f t="shared" si="61"/>
        <v>0</v>
      </c>
      <c r="DQ76" s="171">
        <f t="shared" si="61"/>
        <v>0</v>
      </c>
      <c r="DR76" s="171">
        <f t="shared" si="61"/>
        <v>0</v>
      </c>
    </row>
    <row r="77" spans="2:122" ht="15.75" customHeight="1">
      <c r="B77" s="195">
        <f t="array" ref="B77:B136">TRANSPOSE('SaaS - Budget'!S3:BZ3)</f>
        <v>43101</v>
      </c>
      <c r="BK77" s="172">
        <v>0</v>
      </c>
      <c r="BL77" s="171">
        <f t="shared" ref="BL77:DR77" si="62">BK77</f>
        <v>0</v>
      </c>
      <c r="BM77" s="171">
        <f t="shared" si="62"/>
        <v>0</v>
      </c>
      <c r="BN77" s="171">
        <f t="shared" si="62"/>
        <v>0</v>
      </c>
      <c r="BO77" s="171">
        <f t="shared" si="62"/>
        <v>0</v>
      </c>
      <c r="BP77" s="171">
        <f t="shared" si="62"/>
        <v>0</v>
      </c>
      <c r="BQ77" s="171">
        <f t="shared" si="62"/>
        <v>0</v>
      </c>
      <c r="BR77" s="171">
        <f t="shared" si="62"/>
        <v>0</v>
      </c>
      <c r="BS77" s="171">
        <f t="shared" si="62"/>
        <v>0</v>
      </c>
      <c r="BT77" s="171">
        <f t="shared" si="62"/>
        <v>0</v>
      </c>
      <c r="BU77" s="171">
        <f t="shared" si="62"/>
        <v>0</v>
      </c>
      <c r="BV77" s="171">
        <f t="shared" si="62"/>
        <v>0</v>
      </c>
      <c r="BW77" s="171">
        <f t="shared" si="62"/>
        <v>0</v>
      </c>
      <c r="BX77" s="171">
        <f t="shared" si="62"/>
        <v>0</v>
      </c>
      <c r="BY77" s="171">
        <f t="shared" si="62"/>
        <v>0</v>
      </c>
      <c r="BZ77" s="171">
        <f t="shared" si="62"/>
        <v>0</v>
      </c>
      <c r="CA77" s="171">
        <f t="shared" si="62"/>
        <v>0</v>
      </c>
      <c r="CB77" s="171">
        <f t="shared" si="62"/>
        <v>0</v>
      </c>
      <c r="CC77" s="171">
        <f t="shared" si="62"/>
        <v>0</v>
      </c>
      <c r="CD77" s="171">
        <f t="shared" si="62"/>
        <v>0</v>
      </c>
      <c r="CE77" s="171">
        <f t="shared" si="62"/>
        <v>0</v>
      </c>
      <c r="CF77" s="171">
        <f t="shared" si="62"/>
        <v>0</v>
      </c>
      <c r="CG77" s="171">
        <f t="shared" si="62"/>
        <v>0</v>
      </c>
      <c r="CH77" s="171">
        <f t="shared" si="62"/>
        <v>0</v>
      </c>
      <c r="CI77" s="171">
        <f t="shared" si="62"/>
        <v>0</v>
      </c>
      <c r="CJ77" s="171">
        <f t="shared" si="62"/>
        <v>0</v>
      </c>
      <c r="CK77" s="171">
        <f t="shared" si="62"/>
        <v>0</v>
      </c>
      <c r="CL77" s="171">
        <f t="shared" si="62"/>
        <v>0</v>
      </c>
      <c r="CM77" s="171">
        <f t="shared" si="62"/>
        <v>0</v>
      </c>
      <c r="CN77" s="171">
        <f t="shared" si="62"/>
        <v>0</v>
      </c>
      <c r="CO77" s="171">
        <f t="shared" si="62"/>
        <v>0</v>
      </c>
      <c r="CP77" s="171">
        <f t="shared" si="62"/>
        <v>0</v>
      </c>
      <c r="CQ77" s="171">
        <f t="shared" si="62"/>
        <v>0</v>
      </c>
      <c r="CR77" s="171">
        <f t="shared" si="62"/>
        <v>0</v>
      </c>
      <c r="CS77" s="171">
        <f t="shared" si="62"/>
        <v>0</v>
      </c>
      <c r="CT77" s="171">
        <f t="shared" si="62"/>
        <v>0</v>
      </c>
      <c r="CU77" s="171">
        <f t="shared" si="62"/>
        <v>0</v>
      </c>
      <c r="CV77" s="171">
        <f t="shared" si="62"/>
        <v>0</v>
      </c>
      <c r="CW77" s="171">
        <f t="shared" si="62"/>
        <v>0</v>
      </c>
      <c r="CX77" s="171">
        <f t="shared" si="62"/>
        <v>0</v>
      </c>
      <c r="CY77" s="171">
        <f t="shared" si="62"/>
        <v>0</v>
      </c>
      <c r="CZ77" s="171">
        <f t="shared" si="62"/>
        <v>0</v>
      </c>
      <c r="DA77" s="171">
        <f t="shared" si="62"/>
        <v>0</v>
      </c>
      <c r="DB77" s="171">
        <f t="shared" si="62"/>
        <v>0</v>
      </c>
      <c r="DC77" s="171">
        <f t="shared" si="62"/>
        <v>0</v>
      </c>
      <c r="DD77" s="171">
        <f t="shared" si="62"/>
        <v>0</v>
      </c>
      <c r="DE77" s="171">
        <f t="shared" si="62"/>
        <v>0</v>
      </c>
      <c r="DF77" s="171">
        <f t="shared" si="62"/>
        <v>0</v>
      </c>
      <c r="DG77" s="171">
        <f t="shared" si="62"/>
        <v>0</v>
      </c>
      <c r="DH77" s="171">
        <f t="shared" si="62"/>
        <v>0</v>
      </c>
      <c r="DI77" s="171">
        <f t="shared" si="62"/>
        <v>0</v>
      </c>
      <c r="DJ77" s="171">
        <f t="shared" si="62"/>
        <v>0</v>
      </c>
      <c r="DK77" s="171">
        <f t="shared" si="62"/>
        <v>0</v>
      </c>
      <c r="DL77" s="171">
        <f t="shared" si="62"/>
        <v>0</v>
      </c>
      <c r="DM77" s="171">
        <f t="shared" si="62"/>
        <v>0</v>
      </c>
      <c r="DN77" s="171">
        <f t="shared" si="62"/>
        <v>0</v>
      </c>
      <c r="DO77" s="171">
        <f t="shared" si="62"/>
        <v>0</v>
      </c>
      <c r="DP77" s="171">
        <f t="shared" si="62"/>
        <v>0</v>
      </c>
      <c r="DQ77" s="171">
        <f t="shared" si="62"/>
        <v>0</v>
      </c>
      <c r="DR77" s="171">
        <f t="shared" si="62"/>
        <v>0</v>
      </c>
    </row>
    <row r="78" spans="2:122" ht="15.75" customHeight="1">
      <c r="B78" s="195">
        <v>43132</v>
      </c>
      <c r="BK78" s="172">
        <v>0</v>
      </c>
      <c r="BL78" s="171">
        <f t="shared" ref="BL78:DR78" si="63">BK78</f>
        <v>0</v>
      </c>
      <c r="BM78" s="171">
        <f t="shared" si="63"/>
        <v>0</v>
      </c>
      <c r="BN78" s="171">
        <f t="shared" si="63"/>
        <v>0</v>
      </c>
      <c r="BO78" s="171">
        <f t="shared" si="63"/>
        <v>0</v>
      </c>
      <c r="BP78" s="171">
        <f t="shared" si="63"/>
        <v>0</v>
      </c>
      <c r="BQ78" s="171">
        <f t="shared" si="63"/>
        <v>0</v>
      </c>
      <c r="BR78" s="171">
        <f t="shared" si="63"/>
        <v>0</v>
      </c>
      <c r="BS78" s="171">
        <f t="shared" si="63"/>
        <v>0</v>
      </c>
      <c r="BT78" s="171">
        <f t="shared" si="63"/>
        <v>0</v>
      </c>
      <c r="BU78" s="171">
        <f t="shared" si="63"/>
        <v>0</v>
      </c>
      <c r="BV78" s="171">
        <f t="shared" si="63"/>
        <v>0</v>
      </c>
      <c r="BW78" s="171">
        <f t="shared" si="63"/>
        <v>0</v>
      </c>
      <c r="BX78" s="171">
        <f t="shared" si="63"/>
        <v>0</v>
      </c>
      <c r="BY78" s="171">
        <f t="shared" si="63"/>
        <v>0</v>
      </c>
      <c r="BZ78" s="171">
        <f t="shared" si="63"/>
        <v>0</v>
      </c>
      <c r="CA78" s="171">
        <f t="shared" si="63"/>
        <v>0</v>
      </c>
      <c r="CB78" s="171">
        <f t="shared" si="63"/>
        <v>0</v>
      </c>
      <c r="CC78" s="171">
        <f t="shared" si="63"/>
        <v>0</v>
      </c>
      <c r="CD78" s="171">
        <f t="shared" si="63"/>
        <v>0</v>
      </c>
      <c r="CE78" s="171">
        <f t="shared" si="63"/>
        <v>0</v>
      </c>
      <c r="CF78" s="171">
        <f t="shared" si="63"/>
        <v>0</v>
      </c>
      <c r="CG78" s="171">
        <f t="shared" si="63"/>
        <v>0</v>
      </c>
      <c r="CH78" s="171">
        <f t="shared" si="63"/>
        <v>0</v>
      </c>
      <c r="CI78" s="171">
        <f t="shared" si="63"/>
        <v>0</v>
      </c>
      <c r="CJ78" s="171">
        <f t="shared" si="63"/>
        <v>0</v>
      </c>
      <c r="CK78" s="171">
        <f t="shared" si="63"/>
        <v>0</v>
      </c>
      <c r="CL78" s="171">
        <f t="shared" si="63"/>
        <v>0</v>
      </c>
      <c r="CM78" s="171">
        <f t="shared" si="63"/>
        <v>0</v>
      </c>
      <c r="CN78" s="171">
        <f t="shared" si="63"/>
        <v>0</v>
      </c>
      <c r="CO78" s="171">
        <f t="shared" si="63"/>
        <v>0</v>
      </c>
      <c r="CP78" s="171">
        <f t="shared" si="63"/>
        <v>0</v>
      </c>
      <c r="CQ78" s="171">
        <f t="shared" si="63"/>
        <v>0</v>
      </c>
      <c r="CR78" s="171">
        <f t="shared" si="63"/>
        <v>0</v>
      </c>
      <c r="CS78" s="171">
        <f t="shared" si="63"/>
        <v>0</v>
      </c>
      <c r="CT78" s="171">
        <f t="shared" si="63"/>
        <v>0</v>
      </c>
      <c r="CU78" s="171">
        <f t="shared" si="63"/>
        <v>0</v>
      </c>
      <c r="CV78" s="171">
        <f t="shared" si="63"/>
        <v>0</v>
      </c>
      <c r="CW78" s="171">
        <f t="shared" si="63"/>
        <v>0</v>
      </c>
      <c r="CX78" s="171">
        <f t="shared" si="63"/>
        <v>0</v>
      </c>
      <c r="CY78" s="171">
        <f t="shared" si="63"/>
        <v>0</v>
      </c>
      <c r="CZ78" s="171">
        <f t="shared" si="63"/>
        <v>0</v>
      </c>
      <c r="DA78" s="171">
        <f t="shared" si="63"/>
        <v>0</v>
      </c>
      <c r="DB78" s="171">
        <f t="shared" si="63"/>
        <v>0</v>
      </c>
      <c r="DC78" s="171">
        <f t="shared" si="63"/>
        <v>0</v>
      </c>
      <c r="DD78" s="171">
        <f t="shared" si="63"/>
        <v>0</v>
      </c>
      <c r="DE78" s="171">
        <f t="shared" si="63"/>
        <v>0</v>
      </c>
      <c r="DF78" s="171">
        <f t="shared" si="63"/>
        <v>0</v>
      </c>
      <c r="DG78" s="171">
        <f t="shared" si="63"/>
        <v>0</v>
      </c>
      <c r="DH78" s="171">
        <f t="shared" si="63"/>
        <v>0</v>
      </c>
      <c r="DI78" s="171">
        <f t="shared" si="63"/>
        <v>0</v>
      </c>
      <c r="DJ78" s="171">
        <f t="shared" si="63"/>
        <v>0</v>
      </c>
      <c r="DK78" s="171">
        <f t="shared" si="63"/>
        <v>0</v>
      </c>
      <c r="DL78" s="171">
        <f t="shared" si="63"/>
        <v>0</v>
      </c>
      <c r="DM78" s="171">
        <f t="shared" si="63"/>
        <v>0</v>
      </c>
      <c r="DN78" s="171">
        <f t="shared" si="63"/>
        <v>0</v>
      </c>
      <c r="DO78" s="171">
        <f t="shared" si="63"/>
        <v>0</v>
      </c>
      <c r="DP78" s="171">
        <f t="shared" si="63"/>
        <v>0</v>
      </c>
      <c r="DQ78" s="171">
        <f t="shared" si="63"/>
        <v>0</v>
      </c>
      <c r="DR78" s="171">
        <f t="shared" si="63"/>
        <v>0</v>
      </c>
    </row>
    <row r="79" spans="2:122" ht="15.75" customHeight="1">
      <c r="B79" s="195">
        <v>43160</v>
      </c>
      <c r="BK79" s="172">
        <v>0</v>
      </c>
      <c r="BL79" s="171">
        <f t="shared" ref="BL79:DR79" si="64">BK79</f>
        <v>0</v>
      </c>
      <c r="BM79" s="171">
        <f t="shared" si="64"/>
        <v>0</v>
      </c>
      <c r="BN79" s="171">
        <f t="shared" si="64"/>
        <v>0</v>
      </c>
      <c r="BO79" s="171">
        <f t="shared" si="64"/>
        <v>0</v>
      </c>
      <c r="BP79" s="171">
        <f t="shared" si="64"/>
        <v>0</v>
      </c>
      <c r="BQ79" s="171">
        <f t="shared" si="64"/>
        <v>0</v>
      </c>
      <c r="BR79" s="171">
        <f t="shared" si="64"/>
        <v>0</v>
      </c>
      <c r="BS79" s="171">
        <f t="shared" si="64"/>
        <v>0</v>
      </c>
      <c r="BT79" s="171">
        <f t="shared" si="64"/>
        <v>0</v>
      </c>
      <c r="BU79" s="171">
        <f t="shared" si="64"/>
        <v>0</v>
      </c>
      <c r="BV79" s="171">
        <f t="shared" si="64"/>
        <v>0</v>
      </c>
      <c r="BW79" s="171">
        <f t="shared" si="64"/>
        <v>0</v>
      </c>
      <c r="BX79" s="171">
        <f t="shared" si="64"/>
        <v>0</v>
      </c>
      <c r="BY79" s="171">
        <f t="shared" si="64"/>
        <v>0</v>
      </c>
      <c r="BZ79" s="171">
        <f t="shared" si="64"/>
        <v>0</v>
      </c>
      <c r="CA79" s="171">
        <f t="shared" si="64"/>
        <v>0</v>
      </c>
      <c r="CB79" s="171">
        <f t="shared" si="64"/>
        <v>0</v>
      </c>
      <c r="CC79" s="171">
        <f t="shared" si="64"/>
        <v>0</v>
      </c>
      <c r="CD79" s="171">
        <f t="shared" si="64"/>
        <v>0</v>
      </c>
      <c r="CE79" s="171">
        <f t="shared" si="64"/>
        <v>0</v>
      </c>
      <c r="CF79" s="171">
        <f t="shared" si="64"/>
        <v>0</v>
      </c>
      <c r="CG79" s="171">
        <f t="shared" si="64"/>
        <v>0</v>
      </c>
      <c r="CH79" s="171">
        <f t="shared" si="64"/>
        <v>0</v>
      </c>
      <c r="CI79" s="171">
        <f t="shared" si="64"/>
        <v>0</v>
      </c>
      <c r="CJ79" s="171">
        <f t="shared" si="64"/>
        <v>0</v>
      </c>
      <c r="CK79" s="171">
        <f t="shared" si="64"/>
        <v>0</v>
      </c>
      <c r="CL79" s="171">
        <f t="shared" si="64"/>
        <v>0</v>
      </c>
      <c r="CM79" s="171">
        <f t="shared" si="64"/>
        <v>0</v>
      </c>
      <c r="CN79" s="171">
        <f t="shared" si="64"/>
        <v>0</v>
      </c>
      <c r="CO79" s="171">
        <f t="shared" si="64"/>
        <v>0</v>
      </c>
      <c r="CP79" s="171">
        <f t="shared" si="64"/>
        <v>0</v>
      </c>
      <c r="CQ79" s="171">
        <f t="shared" si="64"/>
        <v>0</v>
      </c>
      <c r="CR79" s="171">
        <f t="shared" si="64"/>
        <v>0</v>
      </c>
      <c r="CS79" s="171">
        <f t="shared" si="64"/>
        <v>0</v>
      </c>
      <c r="CT79" s="171">
        <f t="shared" si="64"/>
        <v>0</v>
      </c>
      <c r="CU79" s="171">
        <f t="shared" si="64"/>
        <v>0</v>
      </c>
      <c r="CV79" s="171">
        <f t="shared" si="64"/>
        <v>0</v>
      </c>
      <c r="CW79" s="171">
        <f t="shared" si="64"/>
        <v>0</v>
      </c>
      <c r="CX79" s="171">
        <f t="shared" si="64"/>
        <v>0</v>
      </c>
      <c r="CY79" s="171">
        <f t="shared" si="64"/>
        <v>0</v>
      </c>
      <c r="CZ79" s="171">
        <f t="shared" si="64"/>
        <v>0</v>
      </c>
      <c r="DA79" s="171">
        <f t="shared" si="64"/>
        <v>0</v>
      </c>
      <c r="DB79" s="171">
        <f t="shared" si="64"/>
        <v>0</v>
      </c>
      <c r="DC79" s="171">
        <f t="shared" si="64"/>
        <v>0</v>
      </c>
      <c r="DD79" s="171">
        <f t="shared" si="64"/>
        <v>0</v>
      </c>
      <c r="DE79" s="171">
        <f t="shared" si="64"/>
        <v>0</v>
      </c>
      <c r="DF79" s="171">
        <f t="shared" si="64"/>
        <v>0</v>
      </c>
      <c r="DG79" s="171">
        <f t="shared" si="64"/>
        <v>0</v>
      </c>
      <c r="DH79" s="171">
        <f t="shared" si="64"/>
        <v>0</v>
      </c>
      <c r="DI79" s="171">
        <f t="shared" si="64"/>
        <v>0</v>
      </c>
      <c r="DJ79" s="171">
        <f t="shared" si="64"/>
        <v>0</v>
      </c>
      <c r="DK79" s="171">
        <f t="shared" si="64"/>
        <v>0</v>
      </c>
      <c r="DL79" s="171">
        <f t="shared" si="64"/>
        <v>0</v>
      </c>
      <c r="DM79" s="171">
        <f t="shared" si="64"/>
        <v>0</v>
      </c>
      <c r="DN79" s="171">
        <f t="shared" si="64"/>
        <v>0</v>
      </c>
      <c r="DO79" s="171">
        <f t="shared" si="64"/>
        <v>0</v>
      </c>
      <c r="DP79" s="171">
        <f t="shared" si="64"/>
        <v>0</v>
      </c>
      <c r="DQ79" s="171">
        <f t="shared" si="64"/>
        <v>0</v>
      </c>
      <c r="DR79" s="171">
        <f t="shared" si="64"/>
        <v>0</v>
      </c>
    </row>
    <row r="80" spans="2:122" ht="15.75" customHeight="1">
      <c r="B80" s="195">
        <v>43191</v>
      </c>
      <c r="D80" s="63"/>
      <c r="BK80" s="172">
        <v>0</v>
      </c>
      <c r="BL80" s="171">
        <f t="shared" ref="BL80:DR80" si="65">BK80</f>
        <v>0</v>
      </c>
      <c r="BM80" s="171">
        <f t="shared" si="65"/>
        <v>0</v>
      </c>
      <c r="BN80" s="171">
        <f t="shared" si="65"/>
        <v>0</v>
      </c>
      <c r="BO80" s="171">
        <f t="shared" si="65"/>
        <v>0</v>
      </c>
      <c r="BP80" s="171">
        <f t="shared" si="65"/>
        <v>0</v>
      </c>
      <c r="BQ80" s="171">
        <f t="shared" si="65"/>
        <v>0</v>
      </c>
      <c r="BR80" s="171">
        <f t="shared" si="65"/>
        <v>0</v>
      </c>
      <c r="BS80" s="171">
        <f t="shared" si="65"/>
        <v>0</v>
      </c>
      <c r="BT80" s="171">
        <f t="shared" si="65"/>
        <v>0</v>
      </c>
      <c r="BU80" s="171">
        <f t="shared" si="65"/>
        <v>0</v>
      </c>
      <c r="BV80" s="171">
        <f t="shared" si="65"/>
        <v>0</v>
      </c>
      <c r="BW80" s="171">
        <f t="shared" si="65"/>
        <v>0</v>
      </c>
      <c r="BX80" s="171">
        <f t="shared" si="65"/>
        <v>0</v>
      </c>
      <c r="BY80" s="171">
        <f t="shared" si="65"/>
        <v>0</v>
      </c>
      <c r="BZ80" s="171">
        <f t="shared" si="65"/>
        <v>0</v>
      </c>
      <c r="CA80" s="171">
        <f t="shared" si="65"/>
        <v>0</v>
      </c>
      <c r="CB80" s="171">
        <f t="shared" si="65"/>
        <v>0</v>
      </c>
      <c r="CC80" s="171">
        <f t="shared" si="65"/>
        <v>0</v>
      </c>
      <c r="CD80" s="171">
        <f t="shared" si="65"/>
        <v>0</v>
      </c>
      <c r="CE80" s="171">
        <f t="shared" si="65"/>
        <v>0</v>
      </c>
      <c r="CF80" s="171">
        <f t="shared" si="65"/>
        <v>0</v>
      </c>
      <c r="CG80" s="171">
        <f t="shared" si="65"/>
        <v>0</v>
      </c>
      <c r="CH80" s="171">
        <f t="shared" si="65"/>
        <v>0</v>
      </c>
      <c r="CI80" s="171">
        <f t="shared" si="65"/>
        <v>0</v>
      </c>
      <c r="CJ80" s="171">
        <f t="shared" si="65"/>
        <v>0</v>
      </c>
      <c r="CK80" s="171">
        <f t="shared" si="65"/>
        <v>0</v>
      </c>
      <c r="CL80" s="171">
        <f t="shared" si="65"/>
        <v>0</v>
      </c>
      <c r="CM80" s="171">
        <f t="shared" si="65"/>
        <v>0</v>
      </c>
      <c r="CN80" s="171">
        <f t="shared" si="65"/>
        <v>0</v>
      </c>
      <c r="CO80" s="171">
        <f t="shared" si="65"/>
        <v>0</v>
      </c>
      <c r="CP80" s="171">
        <f t="shared" si="65"/>
        <v>0</v>
      </c>
      <c r="CQ80" s="171">
        <f t="shared" si="65"/>
        <v>0</v>
      </c>
      <c r="CR80" s="171">
        <f t="shared" si="65"/>
        <v>0</v>
      </c>
      <c r="CS80" s="171">
        <f t="shared" si="65"/>
        <v>0</v>
      </c>
      <c r="CT80" s="171">
        <f t="shared" si="65"/>
        <v>0</v>
      </c>
      <c r="CU80" s="171">
        <f t="shared" si="65"/>
        <v>0</v>
      </c>
      <c r="CV80" s="171">
        <f t="shared" si="65"/>
        <v>0</v>
      </c>
      <c r="CW80" s="171">
        <f t="shared" si="65"/>
        <v>0</v>
      </c>
      <c r="CX80" s="171">
        <f t="shared" si="65"/>
        <v>0</v>
      </c>
      <c r="CY80" s="171">
        <f t="shared" si="65"/>
        <v>0</v>
      </c>
      <c r="CZ80" s="171">
        <f t="shared" si="65"/>
        <v>0</v>
      </c>
      <c r="DA80" s="171">
        <f t="shared" si="65"/>
        <v>0</v>
      </c>
      <c r="DB80" s="171">
        <f t="shared" si="65"/>
        <v>0</v>
      </c>
      <c r="DC80" s="171">
        <f t="shared" si="65"/>
        <v>0</v>
      </c>
      <c r="DD80" s="171">
        <f t="shared" si="65"/>
        <v>0</v>
      </c>
      <c r="DE80" s="171">
        <f t="shared" si="65"/>
        <v>0</v>
      </c>
      <c r="DF80" s="171">
        <f t="shared" si="65"/>
        <v>0</v>
      </c>
      <c r="DG80" s="171">
        <f t="shared" si="65"/>
        <v>0</v>
      </c>
      <c r="DH80" s="171">
        <f t="shared" si="65"/>
        <v>0</v>
      </c>
      <c r="DI80" s="171">
        <f t="shared" si="65"/>
        <v>0</v>
      </c>
      <c r="DJ80" s="171">
        <f t="shared" si="65"/>
        <v>0</v>
      </c>
      <c r="DK80" s="171">
        <f t="shared" si="65"/>
        <v>0</v>
      </c>
      <c r="DL80" s="171">
        <f t="shared" si="65"/>
        <v>0</v>
      </c>
      <c r="DM80" s="171">
        <f t="shared" si="65"/>
        <v>0</v>
      </c>
      <c r="DN80" s="171">
        <f t="shared" si="65"/>
        <v>0</v>
      </c>
      <c r="DO80" s="171">
        <f t="shared" si="65"/>
        <v>0</v>
      </c>
      <c r="DP80" s="171">
        <f t="shared" si="65"/>
        <v>0</v>
      </c>
      <c r="DQ80" s="171">
        <f t="shared" si="65"/>
        <v>0</v>
      </c>
      <c r="DR80" s="171">
        <f t="shared" si="65"/>
        <v>0</v>
      </c>
    </row>
    <row r="81" spans="2:122" ht="15.75" customHeight="1">
      <c r="B81" s="195">
        <v>43221</v>
      </c>
      <c r="D81" s="63"/>
      <c r="BK81" s="172">
        <v>0</v>
      </c>
      <c r="BL81" s="171">
        <f t="shared" ref="BL81:DR81" si="66">BK81</f>
        <v>0</v>
      </c>
      <c r="BM81" s="171">
        <f t="shared" si="66"/>
        <v>0</v>
      </c>
      <c r="BN81" s="171">
        <f t="shared" si="66"/>
        <v>0</v>
      </c>
      <c r="BO81" s="171">
        <f t="shared" si="66"/>
        <v>0</v>
      </c>
      <c r="BP81" s="171">
        <f t="shared" si="66"/>
        <v>0</v>
      </c>
      <c r="BQ81" s="171">
        <f t="shared" si="66"/>
        <v>0</v>
      </c>
      <c r="BR81" s="171">
        <f t="shared" si="66"/>
        <v>0</v>
      </c>
      <c r="BS81" s="171">
        <f t="shared" si="66"/>
        <v>0</v>
      </c>
      <c r="BT81" s="171">
        <f t="shared" si="66"/>
        <v>0</v>
      </c>
      <c r="BU81" s="171">
        <f t="shared" si="66"/>
        <v>0</v>
      </c>
      <c r="BV81" s="171">
        <f t="shared" si="66"/>
        <v>0</v>
      </c>
      <c r="BW81" s="171">
        <f t="shared" si="66"/>
        <v>0</v>
      </c>
      <c r="BX81" s="171">
        <f t="shared" si="66"/>
        <v>0</v>
      </c>
      <c r="BY81" s="171">
        <f t="shared" si="66"/>
        <v>0</v>
      </c>
      <c r="BZ81" s="171">
        <f t="shared" si="66"/>
        <v>0</v>
      </c>
      <c r="CA81" s="171">
        <f t="shared" si="66"/>
        <v>0</v>
      </c>
      <c r="CB81" s="171">
        <f t="shared" si="66"/>
        <v>0</v>
      </c>
      <c r="CC81" s="171">
        <f t="shared" si="66"/>
        <v>0</v>
      </c>
      <c r="CD81" s="171">
        <f t="shared" si="66"/>
        <v>0</v>
      </c>
      <c r="CE81" s="171">
        <f t="shared" si="66"/>
        <v>0</v>
      </c>
      <c r="CF81" s="171">
        <f t="shared" si="66"/>
        <v>0</v>
      </c>
      <c r="CG81" s="171">
        <f t="shared" si="66"/>
        <v>0</v>
      </c>
      <c r="CH81" s="171">
        <f t="shared" si="66"/>
        <v>0</v>
      </c>
      <c r="CI81" s="171">
        <f t="shared" si="66"/>
        <v>0</v>
      </c>
      <c r="CJ81" s="171">
        <f t="shared" si="66"/>
        <v>0</v>
      </c>
      <c r="CK81" s="171">
        <f t="shared" si="66"/>
        <v>0</v>
      </c>
      <c r="CL81" s="171">
        <f t="shared" si="66"/>
        <v>0</v>
      </c>
      <c r="CM81" s="171">
        <f t="shared" si="66"/>
        <v>0</v>
      </c>
      <c r="CN81" s="171">
        <f t="shared" si="66"/>
        <v>0</v>
      </c>
      <c r="CO81" s="171">
        <f t="shared" si="66"/>
        <v>0</v>
      </c>
      <c r="CP81" s="171">
        <f t="shared" si="66"/>
        <v>0</v>
      </c>
      <c r="CQ81" s="171">
        <f t="shared" si="66"/>
        <v>0</v>
      </c>
      <c r="CR81" s="171">
        <f t="shared" si="66"/>
        <v>0</v>
      </c>
      <c r="CS81" s="171">
        <f t="shared" si="66"/>
        <v>0</v>
      </c>
      <c r="CT81" s="171">
        <f t="shared" si="66"/>
        <v>0</v>
      </c>
      <c r="CU81" s="171">
        <f t="shared" si="66"/>
        <v>0</v>
      </c>
      <c r="CV81" s="171">
        <f t="shared" si="66"/>
        <v>0</v>
      </c>
      <c r="CW81" s="171">
        <f t="shared" si="66"/>
        <v>0</v>
      </c>
      <c r="CX81" s="171">
        <f t="shared" si="66"/>
        <v>0</v>
      </c>
      <c r="CY81" s="171">
        <f t="shared" si="66"/>
        <v>0</v>
      </c>
      <c r="CZ81" s="171">
        <f t="shared" si="66"/>
        <v>0</v>
      </c>
      <c r="DA81" s="171">
        <f t="shared" si="66"/>
        <v>0</v>
      </c>
      <c r="DB81" s="171">
        <f t="shared" si="66"/>
        <v>0</v>
      </c>
      <c r="DC81" s="171">
        <f t="shared" si="66"/>
        <v>0</v>
      </c>
      <c r="DD81" s="171">
        <f t="shared" si="66"/>
        <v>0</v>
      </c>
      <c r="DE81" s="171">
        <f t="shared" si="66"/>
        <v>0</v>
      </c>
      <c r="DF81" s="171">
        <f t="shared" si="66"/>
        <v>0</v>
      </c>
      <c r="DG81" s="171">
        <f t="shared" si="66"/>
        <v>0</v>
      </c>
      <c r="DH81" s="171">
        <f t="shared" si="66"/>
        <v>0</v>
      </c>
      <c r="DI81" s="171">
        <f t="shared" si="66"/>
        <v>0</v>
      </c>
      <c r="DJ81" s="171">
        <f t="shared" si="66"/>
        <v>0</v>
      </c>
      <c r="DK81" s="171">
        <f t="shared" si="66"/>
        <v>0</v>
      </c>
      <c r="DL81" s="171">
        <f t="shared" si="66"/>
        <v>0</v>
      </c>
      <c r="DM81" s="171">
        <f t="shared" si="66"/>
        <v>0</v>
      </c>
      <c r="DN81" s="171">
        <f t="shared" si="66"/>
        <v>0</v>
      </c>
      <c r="DO81" s="171">
        <f t="shared" si="66"/>
        <v>0</v>
      </c>
      <c r="DP81" s="171">
        <f t="shared" si="66"/>
        <v>0</v>
      </c>
      <c r="DQ81" s="171">
        <f t="shared" si="66"/>
        <v>0</v>
      </c>
      <c r="DR81" s="171">
        <f t="shared" si="66"/>
        <v>0</v>
      </c>
    </row>
    <row r="82" spans="2:122" ht="15.75" customHeight="1">
      <c r="B82" s="195">
        <v>43252</v>
      </c>
      <c r="D82" s="63"/>
      <c r="BK82" s="172">
        <v>0</v>
      </c>
      <c r="BL82" s="171">
        <f t="shared" ref="BL82:DR82" si="67">BK82</f>
        <v>0</v>
      </c>
      <c r="BM82" s="171">
        <f t="shared" si="67"/>
        <v>0</v>
      </c>
      <c r="BN82" s="171">
        <f t="shared" si="67"/>
        <v>0</v>
      </c>
      <c r="BO82" s="171">
        <f t="shared" si="67"/>
        <v>0</v>
      </c>
      <c r="BP82" s="171">
        <f t="shared" si="67"/>
        <v>0</v>
      </c>
      <c r="BQ82" s="171">
        <f t="shared" si="67"/>
        <v>0</v>
      </c>
      <c r="BR82" s="171">
        <f t="shared" si="67"/>
        <v>0</v>
      </c>
      <c r="BS82" s="171">
        <f t="shared" si="67"/>
        <v>0</v>
      </c>
      <c r="BT82" s="171">
        <f t="shared" si="67"/>
        <v>0</v>
      </c>
      <c r="BU82" s="171">
        <f t="shared" si="67"/>
        <v>0</v>
      </c>
      <c r="BV82" s="171">
        <f t="shared" si="67"/>
        <v>0</v>
      </c>
      <c r="BW82" s="171">
        <f t="shared" si="67"/>
        <v>0</v>
      </c>
      <c r="BX82" s="171">
        <f t="shared" si="67"/>
        <v>0</v>
      </c>
      <c r="BY82" s="171">
        <f t="shared" si="67"/>
        <v>0</v>
      </c>
      <c r="BZ82" s="171">
        <f t="shared" si="67"/>
        <v>0</v>
      </c>
      <c r="CA82" s="171">
        <f t="shared" si="67"/>
        <v>0</v>
      </c>
      <c r="CB82" s="171">
        <f t="shared" si="67"/>
        <v>0</v>
      </c>
      <c r="CC82" s="171">
        <f t="shared" si="67"/>
        <v>0</v>
      </c>
      <c r="CD82" s="171">
        <f t="shared" si="67"/>
        <v>0</v>
      </c>
      <c r="CE82" s="171">
        <f t="shared" si="67"/>
        <v>0</v>
      </c>
      <c r="CF82" s="171">
        <f t="shared" si="67"/>
        <v>0</v>
      </c>
      <c r="CG82" s="171">
        <f t="shared" si="67"/>
        <v>0</v>
      </c>
      <c r="CH82" s="171">
        <f t="shared" si="67"/>
        <v>0</v>
      </c>
      <c r="CI82" s="171">
        <f t="shared" si="67"/>
        <v>0</v>
      </c>
      <c r="CJ82" s="171">
        <f t="shared" si="67"/>
        <v>0</v>
      </c>
      <c r="CK82" s="171">
        <f t="shared" si="67"/>
        <v>0</v>
      </c>
      <c r="CL82" s="171">
        <f t="shared" si="67"/>
        <v>0</v>
      </c>
      <c r="CM82" s="171">
        <f t="shared" si="67"/>
        <v>0</v>
      </c>
      <c r="CN82" s="171">
        <f t="shared" si="67"/>
        <v>0</v>
      </c>
      <c r="CO82" s="171">
        <f t="shared" si="67"/>
        <v>0</v>
      </c>
      <c r="CP82" s="171">
        <f t="shared" si="67"/>
        <v>0</v>
      </c>
      <c r="CQ82" s="171">
        <f t="shared" si="67"/>
        <v>0</v>
      </c>
      <c r="CR82" s="171">
        <f t="shared" si="67"/>
        <v>0</v>
      </c>
      <c r="CS82" s="171">
        <f t="shared" si="67"/>
        <v>0</v>
      </c>
      <c r="CT82" s="171">
        <f t="shared" si="67"/>
        <v>0</v>
      </c>
      <c r="CU82" s="171">
        <f t="shared" si="67"/>
        <v>0</v>
      </c>
      <c r="CV82" s="171">
        <f t="shared" si="67"/>
        <v>0</v>
      </c>
      <c r="CW82" s="171">
        <f t="shared" si="67"/>
        <v>0</v>
      </c>
      <c r="CX82" s="171">
        <f t="shared" si="67"/>
        <v>0</v>
      </c>
      <c r="CY82" s="171">
        <f t="shared" si="67"/>
        <v>0</v>
      </c>
      <c r="CZ82" s="171">
        <f t="shared" si="67"/>
        <v>0</v>
      </c>
      <c r="DA82" s="171">
        <f t="shared" si="67"/>
        <v>0</v>
      </c>
      <c r="DB82" s="171">
        <f t="shared" si="67"/>
        <v>0</v>
      </c>
      <c r="DC82" s="171">
        <f t="shared" si="67"/>
        <v>0</v>
      </c>
      <c r="DD82" s="171">
        <f t="shared" si="67"/>
        <v>0</v>
      </c>
      <c r="DE82" s="171">
        <f t="shared" si="67"/>
        <v>0</v>
      </c>
      <c r="DF82" s="171">
        <f t="shared" si="67"/>
        <v>0</v>
      </c>
      <c r="DG82" s="171">
        <f t="shared" si="67"/>
        <v>0</v>
      </c>
      <c r="DH82" s="171">
        <f t="shared" si="67"/>
        <v>0</v>
      </c>
      <c r="DI82" s="171">
        <f t="shared" si="67"/>
        <v>0</v>
      </c>
      <c r="DJ82" s="171">
        <f t="shared" si="67"/>
        <v>0</v>
      </c>
      <c r="DK82" s="171">
        <f t="shared" si="67"/>
        <v>0</v>
      </c>
      <c r="DL82" s="171">
        <f t="shared" si="67"/>
        <v>0</v>
      </c>
      <c r="DM82" s="171">
        <f t="shared" si="67"/>
        <v>0</v>
      </c>
      <c r="DN82" s="171">
        <f t="shared" si="67"/>
        <v>0</v>
      </c>
      <c r="DO82" s="171">
        <f t="shared" si="67"/>
        <v>0</v>
      </c>
      <c r="DP82" s="171">
        <f t="shared" si="67"/>
        <v>0</v>
      </c>
      <c r="DQ82" s="171">
        <f t="shared" si="67"/>
        <v>0</v>
      </c>
      <c r="DR82" s="171">
        <f t="shared" si="67"/>
        <v>0</v>
      </c>
    </row>
    <row r="83" spans="2:122" ht="15.75" customHeight="1">
      <c r="B83" s="195">
        <v>43282</v>
      </c>
      <c r="D83" s="63"/>
      <c r="BK83" s="172">
        <v>0</v>
      </c>
      <c r="BL83" s="171">
        <f t="shared" ref="BL83:DR83" si="68">BK83</f>
        <v>0</v>
      </c>
      <c r="BM83" s="171">
        <f t="shared" si="68"/>
        <v>0</v>
      </c>
      <c r="BN83" s="171">
        <f t="shared" si="68"/>
        <v>0</v>
      </c>
      <c r="BO83" s="171">
        <f t="shared" si="68"/>
        <v>0</v>
      </c>
      <c r="BP83" s="171">
        <f t="shared" si="68"/>
        <v>0</v>
      </c>
      <c r="BQ83" s="171">
        <f t="shared" si="68"/>
        <v>0</v>
      </c>
      <c r="BR83" s="171">
        <f t="shared" si="68"/>
        <v>0</v>
      </c>
      <c r="BS83" s="171">
        <f t="shared" si="68"/>
        <v>0</v>
      </c>
      <c r="BT83" s="171">
        <f t="shared" si="68"/>
        <v>0</v>
      </c>
      <c r="BU83" s="171">
        <f t="shared" si="68"/>
        <v>0</v>
      </c>
      <c r="BV83" s="171">
        <f t="shared" si="68"/>
        <v>0</v>
      </c>
      <c r="BW83" s="171">
        <f t="shared" si="68"/>
        <v>0</v>
      </c>
      <c r="BX83" s="171">
        <f t="shared" si="68"/>
        <v>0</v>
      </c>
      <c r="BY83" s="171">
        <f t="shared" si="68"/>
        <v>0</v>
      </c>
      <c r="BZ83" s="171">
        <f t="shared" si="68"/>
        <v>0</v>
      </c>
      <c r="CA83" s="171">
        <f t="shared" si="68"/>
        <v>0</v>
      </c>
      <c r="CB83" s="171">
        <f t="shared" si="68"/>
        <v>0</v>
      </c>
      <c r="CC83" s="171">
        <f t="shared" si="68"/>
        <v>0</v>
      </c>
      <c r="CD83" s="171">
        <f t="shared" si="68"/>
        <v>0</v>
      </c>
      <c r="CE83" s="171">
        <f t="shared" si="68"/>
        <v>0</v>
      </c>
      <c r="CF83" s="171">
        <f t="shared" si="68"/>
        <v>0</v>
      </c>
      <c r="CG83" s="171">
        <f t="shared" si="68"/>
        <v>0</v>
      </c>
      <c r="CH83" s="171">
        <f t="shared" si="68"/>
        <v>0</v>
      </c>
      <c r="CI83" s="171">
        <f t="shared" si="68"/>
        <v>0</v>
      </c>
      <c r="CJ83" s="171">
        <f t="shared" si="68"/>
        <v>0</v>
      </c>
      <c r="CK83" s="171">
        <f t="shared" si="68"/>
        <v>0</v>
      </c>
      <c r="CL83" s="171">
        <f t="shared" si="68"/>
        <v>0</v>
      </c>
      <c r="CM83" s="171">
        <f t="shared" si="68"/>
        <v>0</v>
      </c>
      <c r="CN83" s="171">
        <f t="shared" si="68"/>
        <v>0</v>
      </c>
      <c r="CO83" s="171">
        <f t="shared" si="68"/>
        <v>0</v>
      </c>
      <c r="CP83" s="171">
        <f t="shared" si="68"/>
        <v>0</v>
      </c>
      <c r="CQ83" s="171">
        <f t="shared" si="68"/>
        <v>0</v>
      </c>
      <c r="CR83" s="171">
        <f t="shared" si="68"/>
        <v>0</v>
      </c>
      <c r="CS83" s="171">
        <f t="shared" si="68"/>
        <v>0</v>
      </c>
      <c r="CT83" s="171">
        <f t="shared" si="68"/>
        <v>0</v>
      </c>
      <c r="CU83" s="171">
        <f t="shared" si="68"/>
        <v>0</v>
      </c>
      <c r="CV83" s="171">
        <f t="shared" si="68"/>
        <v>0</v>
      </c>
      <c r="CW83" s="171">
        <f t="shared" si="68"/>
        <v>0</v>
      </c>
      <c r="CX83" s="171">
        <f t="shared" si="68"/>
        <v>0</v>
      </c>
      <c r="CY83" s="171">
        <f t="shared" si="68"/>
        <v>0</v>
      </c>
      <c r="CZ83" s="171">
        <f t="shared" si="68"/>
        <v>0</v>
      </c>
      <c r="DA83" s="171">
        <f t="shared" si="68"/>
        <v>0</v>
      </c>
      <c r="DB83" s="171">
        <f t="shared" si="68"/>
        <v>0</v>
      </c>
      <c r="DC83" s="171">
        <f t="shared" si="68"/>
        <v>0</v>
      </c>
      <c r="DD83" s="171">
        <f t="shared" si="68"/>
        <v>0</v>
      </c>
      <c r="DE83" s="171">
        <f t="shared" si="68"/>
        <v>0</v>
      </c>
      <c r="DF83" s="171">
        <f t="shared" si="68"/>
        <v>0</v>
      </c>
      <c r="DG83" s="171">
        <f t="shared" si="68"/>
        <v>0</v>
      </c>
      <c r="DH83" s="171">
        <f t="shared" si="68"/>
        <v>0</v>
      </c>
      <c r="DI83" s="171">
        <f t="shared" si="68"/>
        <v>0</v>
      </c>
      <c r="DJ83" s="171">
        <f t="shared" si="68"/>
        <v>0</v>
      </c>
      <c r="DK83" s="171">
        <f t="shared" si="68"/>
        <v>0</v>
      </c>
      <c r="DL83" s="171">
        <f t="shared" si="68"/>
        <v>0</v>
      </c>
      <c r="DM83" s="171">
        <f t="shared" si="68"/>
        <v>0</v>
      </c>
      <c r="DN83" s="171">
        <f t="shared" si="68"/>
        <v>0</v>
      </c>
      <c r="DO83" s="171">
        <f t="shared" si="68"/>
        <v>0</v>
      </c>
      <c r="DP83" s="171">
        <f t="shared" si="68"/>
        <v>0</v>
      </c>
      <c r="DQ83" s="171">
        <f t="shared" si="68"/>
        <v>0</v>
      </c>
      <c r="DR83" s="171">
        <f t="shared" si="68"/>
        <v>0</v>
      </c>
    </row>
    <row r="84" spans="2:122" ht="15.75" customHeight="1">
      <c r="B84" s="195">
        <v>43313</v>
      </c>
      <c r="D84" s="63"/>
      <c r="BK84" s="172">
        <v>0</v>
      </c>
      <c r="BL84" s="171">
        <f t="shared" ref="BL84:DR84" si="69">BK84</f>
        <v>0</v>
      </c>
      <c r="BM84" s="171">
        <f t="shared" si="69"/>
        <v>0</v>
      </c>
      <c r="BN84" s="171">
        <f t="shared" si="69"/>
        <v>0</v>
      </c>
      <c r="BO84" s="171">
        <f t="shared" si="69"/>
        <v>0</v>
      </c>
      <c r="BP84" s="171">
        <f t="shared" si="69"/>
        <v>0</v>
      </c>
      <c r="BQ84" s="171">
        <f t="shared" si="69"/>
        <v>0</v>
      </c>
      <c r="BR84" s="171">
        <f t="shared" si="69"/>
        <v>0</v>
      </c>
      <c r="BS84" s="171">
        <f t="shared" si="69"/>
        <v>0</v>
      </c>
      <c r="BT84" s="171">
        <f t="shared" si="69"/>
        <v>0</v>
      </c>
      <c r="BU84" s="171">
        <f t="shared" si="69"/>
        <v>0</v>
      </c>
      <c r="BV84" s="171">
        <f t="shared" si="69"/>
        <v>0</v>
      </c>
      <c r="BW84" s="171">
        <f t="shared" si="69"/>
        <v>0</v>
      </c>
      <c r="BX84" s="171">
        <f t="shared" si="69"/>
        <v>0</v>
      </c>
      <c r="BY84" s="171">
        <f t="shared" si="69"/>
        <v>0</v>
      </c>
      <c r="BZ84" s="171">
        <f t="shared" si="69"/>
        <v>0</v>
      </c>
      <c r="CA84" s="171">
        <f t="shared" si="69"/>
        <v>0</v>
      </c>
      <c r="CB84" s="171">
        <f t="shared" si="69"/>
        <v>0</v>
      </c>
      <c r="CC84" s="171">
        <f t="shared" si="69"/>
        <v>0</v>
      </c>
      <c r="CD84" s="171">
        <f t="shared" si="69"/>
        <v>0</v>
      </c>
      <c r="CE84" s="171">
        <f t="shared" si="69"/>
        <v>0</v>
      </c>
      <c r="CF84" s="171">
        <f t="shared" si="69"/>
        <v>0</v>
      </c>
      <c r="CG84" s="171">
        <f t="shared" si="69"/>
        <v>0</v>
      </c>
      <c r="CH84" s="171">
        <f t="shared" si="69"/>
        <v>0</v>
      </c>
      <c r="CI84" s="171">
        <f t="shared" si="69"/>
        <v>0</v>
      </c>
      <c r="CJ84" s="171">
        <f t="shared" si="69"/>
        <v>0</v>
      </c>
      <c r="CK84" s="171">
        <f t="shared" si="69"/>
        <v>0</v>
      </c>
      <c r="CL84" s="171">
        <f t="shared" si="69"/>
        <v>0</v>
      </c>
      <c r="CM84" s="171">
        <f t="shared" si="69"/>
        <v>0</v>
      </c>
      <c r="CN84" s="171">
        <f t="shared" si="69"/>
        <v>0</v>
      </c>
      <c r="CO84" s="171">
        <f t="shared" si="69"/>
        <v>0</v>
      </c>
      <c r="CP84" s="171">
        <f t="shared" si="69"/>
        <v>0</v>
      </c>
      <c r="CQ84" s="171">
        <f t="shared" si="69"/>
        <v>0</v>
      </c>
      <c r="CR84" s="171">
        <f t="shared" si="69"/>
        <v>0</v>
      </c>
      <c r="CS84" s="171">
        <f t="shared" si="69"/>
        <v>0</v>
      </c>
      <c r="CT84" s="171">
        <f t="shared" si="69"/>
        <v>0</v>
      </c>
      <c r="CU84" s="171">
        <f t="shared" si="69"/>
        <v>0</v>
      </c>
      <c r="CV84" s="171">
        <f t="shared" si="69"/>
        <v>0</v>
      </c>
      <c r="CW84" s="171">
        <f t="shared" si="69"/>
        <v>0</v>
      </c>
      <c r="CX84" s="171">
        <f t="shared" si="69"/>
        <v>0</v>
      </c>
      <c r="CY84" s="171">
        <f t="shared" si="69"/>
        <v>0</v>
      </c>
      <c r="CZ84" s="171">
        <f t="shared" si="69"/>
        <v>0</v>
      </c>
      <c r="DA84" s="171">
        <f t="shared" si="69"/>
        <v>0</v>
      </c>
      <c r="DB84" s="171">
        <f t="shared" si="69"/>
        <v>0</v>
      </c>
      <c r="DC84" s="171">
        <f t="shared" si="69"/>
        <v>0</v>
      </c>
      <c r="DD84" s="171">
        <f t="shared" si="69"/>
        <v>0</v>
      </c>
      <c r="DE84" s="171">
        <f t="shared" si="69"/>
        <v>0</v>
      </c>
      <c r="DF84" s="171">
        <f t="shared" si="69"/>
        <v>0</v>
      </c>
      <c r="DG84" s="171">
        <f t="shared" si="69"/>
        <v>0</v>
      </c>
      <c r="DH84" s="171">
        <f t="shared" si="69"/>
        <v>0</v>
      </c>
      <c r="DI84" s="171">
        <f t="shared" si="69"/>
        <v>0</v>
      </c>
      <c r="DJ84" s="171">
        <f t="shared" si="69"/>
        <v>0</v>
      </c>
      <c r="DK84" s="171">
        <f t="shared" si="69"/>
        <v>0</v>
      </c>
      <c r="DL84" s="171">
        <f t="shared" si="69"/>
        <v>0</v>
      </c>
      <c r="DM84" s="171">
        <f t="shared" si="69"/>
        <v>0</v>
      </c>
      <c r="DN84" s="171">
        <f t="shared" si="69"/>
        <v>0</v>
      </c>
      <c r="DO84" s="171">
        <f t="shared" si="69"/>
        <v>0</v>
      </c>
      <c r="DP84" s="171">
        <f t="shared" si="69"/>
        <v>0</v>
      </c>
      <c r="DQ84" s="171">
        <f t="shared" si="69"/>
        <v>0</v>
      </c>
      <c r="DR84" s="171">
        <f t="shared" si="69"/>
        <v>0</v>
      </c>
    </row>
    <row r="85" spans="2:122" ht="15.75" customHeight="1">
      <c r="B85" s="195">
        <v>43344</v>
      </c>
      <c r="D85" s="63"/>
      <c r="BK85" s="172">
        <v>0</v>
      </c>
      <c r="BL85" s="171">
        <f t="shared" ref="BL85:DR85" si="70">BK85</f>
        <v>0</v>
      </c>
      <c r="BM85" s="171">
        <f t="shared" si="70"/>
        <v>0</v>
      </c>
      <c r="BN85" s="171">
        <f t="shared" si="70"/>
        <v>0</v>
      </c>
      <c r="BO85" s="171">
        <f t="shared" si="70"/>
        <v>0</v>
      </c>
      <c r="BP85" s="171">
        <f t="shared" si="70"/>
        <v>0</v>
      </c>
      <c r="BQ85" s="171">
        <f t="shared" si="70"/>
        <v>0</v>
      </c>
      <c r="BR85" s="171">
        <f t="shared" si="70"/>
        <v>0</v>
      </c>
      <c r="BS85" s="171">
        <f t="shared" si="70"/>
        <v>0</v>
      </c>
      <c r="BT85" s="171">
        <f t="shared" si="70"/>
        <v>0</v>
      </c>
      <c r="BU85" s="171">
        <f t="shared" si="70"/>
        <v>0</v>
      </c>
      <c r="BV85" s="171">
        <f t="shared" si="70"/>
        <v>0</v>
      </c>
      <c r="BW85" s="171">
        <f t="shared" si="70"/>
        <v>0</v>
      </c>
      <c r="BX85" s="171">
        <f t="shared" si="70"/>
        <v>0</v>
      </c>
      <c r="BY85" s="171">
        <f t="shared" si="70"/>
        <v>0</v>
      </c>
      <c r="BZ85" s="171">
        <f t="shared" si="70"/>
        <v>0</v>
      </c>
      <c r="CA85" s="171">
        <f t="shared" si="70"/>
        <v>0</v>
      </c>
      <c r="CB85" s="171">
        <f t="shared" si="70"/>
        <v>0</v>
      </c>
      <c r="CC85" s="171">
        <f t="shared" si="70"/>
        <v>0</v>
      </c>
      <c r="CD85" s="171">
        <f t="shared" si="70"/>
        <v>0</v>
      </c>
      <c r="CE85" s="171">
        <f t="shared" si="70"/>
        <v>0</v>
      </c>
      <c r="CF85" s="171">
        <f t="shared" si="70"/>
        <v>0</v>
      </c>
      <c r="CG85" s="171">
        <f t="shared" si="70"/>
        <v>0</v>
      </c>
      <c r="CH85" s="171">
        <f t="shared" si="70"/>
        <v>0</v>
      </c>
      <c r="CI85" s="171">
        <f t="shared" si="70"/>
        <v>0</v>
      </c>
      <c r="CJ85" s="171">
        <f t="shared" si="70"/>
        <v>0</v>
      </c>
      <c r="CK85" s="171">
        <f t="shared" si="70"/>
        <v>0</v>
      </c>
      <c r="CL85" s="171">
        <f t="shared" si="70"/>
        <v>0</v>
      </c>
      <c r="CM85" s="171">
        <f t="shared" si="70"/>
        <v>0</v>
      </c>
      <c r="CN85" s="171">
        <f t="shared" si="70"/>
        <v>0</v>
      </c>
      <c r="CO85" s="171">
        <f t="shared" si="70"/>
        <v>0</v>
      </c>
      <c r="CP85" s="171">
        <f t="shared" si="70"/>
        <v>0</v>
      </c>
      <c r="CQ85" s="171">
        <f t="shared" si="70"/>
        <v>0</v>
      </c>
      <c r="CR85" s="171">
        <f t="shared" si="70"/>
        <v>0</v>
      </c>
      <c r="CS85" s="171">
        <f t="shared" si="70"/>
        <v>0</v>
      </c>
      <c r="CT85" s="171">
        <f t="shared" si="70"/>
        <v>0</v>
      </c>
      <c r="CU85" s="171">
        <f t="shared" si="70"/>
        <v>0</v>
      </c>
      <c r="CV85" s="171">
        <f t="shared" si="70"/>
        <v>0</v>
      </c>
      <c r="CW85" s="171">
        <f t="shared" si="70"/>
        <v>0</v>
      </c>
      <c r="CX85" s="171">
        <f t="shared" si="70"/>
        <v>0</v>
      </c>
      <c r="CY85" s="171">
        <f t="shared" si="70"/>
        <v>0</v>
      </c>
      <c r="CZ85" s="171">
        <f t="shared" si="70"/>
        <v>0</v>
      </c>
      <c r="DA85" s="171">
        <f t="shared" si="70"/>
        <v>0</v>
      </c>
      <c r="DB85" s="171">
        <f t="shared" si="70"/>
        <v>0</v>
      </c>
      <c r="DC85" s="171">
        <f t="shared" si="70"/>
        <v>0</v>
      </c>
      <c r="DD85" s="171">
        <f t="shared" si="70"/>
        <v>0</v>
      </c>
      <c r="DE85" s="171">
        <f t="shared" si="70"/>
        <v>0</v>
      </c>
      <c r="DF85" s="171">
        <f t="shared" si="70"/>
        <v>0</v>
      </c>
      <c r="DG85" s="171">
        <f t="shared" si="70"/>
        <v>0</v>
      </c>
      <c r="DH85" s="171">
        <f t="shared" si="70"/>
        <v>0</v>
      </c>
      <c r="DI85" s="171">
        <f t="shared" si="70"/>
        <v>0</v>
      </c>
      <c r="DJ85" s="171">
        <f t="shared" si="70"/>
        <v>0</v>
      </c>
      <c r="DK85" s="171">
        <f t="shared" si="70"/>
        <v>0</v>
      </c>
      <c r="DL85" s="171">
        <f t="shared" si="70"/>
        <v>0</v>
      </c>
      <c r="DM85" s="171">
        <f t="shared" si="70"/>
        <v>0</v>
      </c>
      <c r="DN85" s="171">
        <f t="shared" si="70"/>
        <v>0</v>
      </c>
      <c r="DO85" s="171">
        <f t="shared" si="70"/>
        <v>0</v>
      </c>
      <c r="DP85" s="171">
        <f t="shared" si="70"/>
        <v>0</v>
      </c>
      <c r="DQ85" s="171">
        <f t="shared" si="70"/>
        <v>0</v>
      </c>
      <c r="DR85" s="171">
        <f t="shared" si="70"/>
        <v>0</v>
      </c>
    </row>
    <row r="86" spans="2:122" ht="15.75" customHeight="1">
      <c r="B86" s="195">
        <v>43374</v>
      </c>
      <c r="D86" s="63"/>
      <c r="BK86" s="172">
        <v>0</v>
      </c>
      <c r="BL86" s="171">
        <f t="shared" ref="BL86:DR86" si="71">BK86</f>
        <v>0</v>
      </c>
      <c r="BM86" s="171">
        <f t="shared" si="71"/>
        <v>0</v>
      </c>
      <c r="BN86" s="171">
        <f t="shared" si="71"/>
        <v>0</v>
      </c>
      <c r="BO86" s="171">
        <f t="shared" si="71"/>
        <v>0</v>
      </c>
      <c r="BP86" s="171">
        <f t="shared" si="71"/>
        <v>0</v>
      </c>
      <c r="BQ86" s="171">
        <f t="shared" si="71"/>
        <v>0</v>
      </c>
      <c r="BR86" s="171">
        <f t="shared" si="71"/>
        <v>0</v>
      </c>
      <c r="BS86" s="171">
        <f t="shared" si="71"/>
        <v>0</v>
      </c>
      <c r="BT86" s="171">
        <f t="shared" si="71"/>
        <v>0</v>
      </c>
      <c r="BU86" s="171">
        <f t="shared" si="71"/>
        <v>0</v>
      </c>
      <c r="BV86" s="171">
        <f t="shared" si="71"/>
        <v>0</v>
      </c>
      <c r="BW86" s="171">
        <f t="shared" si="71"/>
        <v>0</v>
      </c>
      <c r="BX86" s="171">
        <f t="shared" si="71"/>
        <v>0</v>
      </c>
      <c r="BY86" s="171">
        <f t="shared" si="71"/>
        <v>0</v>
      </c>
      <c r="BZ86" s="171">
        <f t="shared" si="71"/>
        <v>0</v>
      </c>
      <c r="CA86" s="171">
        <f t="shared" si="71"/>
        <v>0</v>
      </c>
      <c r="CB86" s="171">
        <f t="shared" si="71"/>
        <v>0</v>
      </c>
      <c r="CC86" s="171">
        <f t="shared" si="71"/>
        <v>0</v>
      </c>
      <c r="CD86" s="171">
        <f t="shared" si="71"/>
        <v>0</v>
      </c>
      <c r="CE86" s="171">
        <f t="shared" si="71"/>
        <v>0</v>
      </c>
      <c r="CF86" s="171">
        <f t="shared" si="71"/>
        <v>0</v>
      </c>
      <c r="CG86" s="171">
        <f t="shared" si="71"/>
        <v>0</v>
      </c>
      <c r="CH86" s="171">
        <f t="shared" si="71"/>
        <v>0</v>
      </c>
      <c r="CI86" s="171">
        <f t="shared" si="71"/>
        <v>0</v>
      </c>
      <c r="CJ86" s="171">
        <f t="shared" si="71"/>
        <v>0</v>
      </c>
      <c r="CK86" s="171">
        <f t="shared" si="71"/>
        <v>0</v>
      </c>
      <c r="CL86" s="171">
        <f t="shared" si="71"/>
        <v>0</v>
      </c>
      <c r="CM86" s="171">
        <f t="shared" si="71"/>
        <v>0</v>
      </c>
      <c r="CN86" s="171">
        <f t="shared" si="71"/>
        <v>0</v>
      </c>
      <c r="CO86" s="171">
        <f t="shared" si="71"/>
        <v>0</v>
      </c>
      <c r="CP86" s="171">
        <f t="shared" si="71"/>
        <v>0</v>
      </c>
      <c r="CQ86" s="171">
        <f t="shared" si="71"/>
        <v>0</v>
      </c>
      <c r="CR86" s="171">
        <f t="shared" si="71"/>
        <v>0</v>
      </c>
      <c r="CS86" s="171">
        <f t="shared" si="71"/>
        <v>0</v>
      </c>
      <c r="CT86" s="171">
        <f t="shared" si="71"/>
        <v>0</v>
      </c>
      <c r="CU86" s="171">
        <f t="shared" si="71"/>
        <v>0</v>
      </c>
      <c r="CV86" s="171">
        <f t="shared" si="71"/>
        <v>0</v>
      </c>
      <c r="CW86" s="171">
        <f t="shared" si="71"/>
        <v>0</v>
      </c>
      <c r="CX86" s="171">
        <f t="shared" si="71"/>
        <v>0</v>
      </c>
      <c r="CY86" s="171">
        <f t="shared" si="71"/>
        <v>0</v>
      </c>
      <c r="CZ86" s="171">
        <f t="shared" si="71"/>
        <v>0</v>
      </c>
      <c r="DA86" s="171">
        <f t="shared" si="71"/>
        <v>0</v>
      </c>
      <c r="DB86" s="171">
        <f t="shared" si="71"/>
        <v>0</v>
      </c>
      <c r="DC86" s="171">
        <f t="shared" si="71"/>
        <v>0</v>
      </c>
      <c r="DD86" s="171">
        <f t="shared" si="71"/>
        <v>0</v>
      </c>
      <c r="DE86" s="171">
        <f t="shared" si="71"/>
        <v>0</v>
      </c>
      <c r="DF86" s="171">
        <f t="shared" si="71"/>
        <v>0</v>
      </c>
      <c r="DG86" s="171">
        <f t="shared" si="71"/>
        <v>0</v>
      </c>
      <c r="DH86" s="171">
        <f t="shared" si="71"/>
        <v>0</v>
      </c>
      <c r="DI86" s="171">
        <f t="shared" si="71"/>
        <v>0</v>
      </c>
      <c r="DJ86" s="171">
        <f t="shared" si="71"/>
        <v>0</v>
      </c>
      <c r="DK86" s="171">
        <f t="shared" si="71"/>
        <v>0</v>
      </c>
      <c r="DL86" s="171">
        <f t="shared" si="71"/>
        <v>0</v>
      </c>
      <c r="DM86" s="171">
        <f t="shared" si="71"/>
        <v>0</v>
      </c>
      <c r="DN86" s="171">
        <f t="shared" si="71"/>
        <v>0</v>
      </c>
      <c r="DO86" s="171">
        <f t="shared" si="71"/>
        <v>0</v>
      </c>
      <c r="DP86" s="171">
        <f t="shared" si="71"/>
        <v>0</v>
      </c>
      <c r="DQ86" s="171">
        <f t="shared" si="71"/>
        <v>0</v>
      </c>
      <c r="DR86" s="171">
        <f t="shared" si="71"/>
        <v>0</v>
      </c>
    </row>
    <row r="87" spans="2:122" ht="15.75" customHeight="1">
      <c r="B87" s="195">
        <v>43405</v>
      </c>
      <c r="D87" s="89">
        <v>1</v>
      </c>
      <c r="BK87" s="172">
        <v>0</v>
      </c>
      <c r="BL87" s="171">
        <f t="shared" ref="BL87:DR87" si="72">BK87</f>
        <v>0</v>
      </c>
      <c r="BM87" s="171">
        <f t="shared" si="72"/>
        <v>0</v>
      </c>
      <c r="BN87" s="171">
        <f t="shared" si="72"/>
        <v>0</v>
      </c>
      <c r="BO87" s="171">
        <f t="shared" si="72"/>
        <v>0</v>
      </c>
      <c r="BP87" s="171">
        <f t="shared" si="72"/>
        <v>0</v>
      </c>
      <c r="BQ87" s="171">
        <f t="shared" si="72"/>
        <v>0</v>
      </c>
      <c r="BR87" s="171">
        <f t="shared" si="72"/>
        <v>0</v>
      </c>
      <c r="BS87" s="171">
        <f t="shared" si="72"/>
        <v>0</v>
      </c>
      <c r="BT87" s="171">
        <f t="shared" si="72"/>
        <v>0</v>
      </c>
      <c r="BU87" s="171">
        <f t="shared" si="72"/>
        <v>0</v>
      </c>
      <c r="BV87" s="171">
        <f t="shared" si="72"/>
        <v>0</v>
      </c>
      <c r="BW87" s="171">
        <f t="shared" si="72"/>
        <v>0</v>
      </c>
      <c r="BX87" s="171">
        <f t="shared" si="72"/>
        <v>0</v>
      </c>
      <c r="BY87" s="171">
        <f t="shared" si="72"/>
        <v>0</v>
      </c>
      <c r="BZ87" s="171">
        <f t="shared" si="72"/>
        <v>0</v>
      </c>
      <c r="CA87" s="171">
        <f t="shared" si="72"/>
        <v>0</v>
      </c>
      <c r="CB87" s="171">
        <f t="shared" si="72"/>
        <v>0</v>
      </c>
      <c r="CC87" s="171">
        <f t="shared" si="72"/>
        <v>0</v>
      </c>
      <c r="CD87" s="171">
        <f t="shared" si="72"/>
        <v>0</v>
      </c>
      <c r="CE87" s="171">
        <f t="shared" si="72"/>
        <v>0</v>
      </c>
      <c r="CF87" s="171">
        <f t="shared" si="72"/>
        <v>0</v>
      </c>
      <c r="CG87" s="171">
        <f t="shared" si="72"/>
        <v>0</v>
      </c>
      <c r="CH87" s="171">
        <f t="shared" si="72"/>
        <v>0</v>
      </c>
      <c r="CI87" s="171">
        <f t="shared" si="72"/>
        <v>0</v>
      </c>
      <c r="CJ87" s="171">
        <f t="shared" si="72"/>
        <v>0</v>
      </c>
      <c r="CK87" s="171">
        <f t="shared" si="72"/>
        <v>0</v>
      </c>
      <c r="CL87" s="171">
        <f t="shared" si="72"/>
        <v>0</v>
      </c>
      <c r="CM87" s="171">
        <f t="shared" si="72"/>
        <v>0</v>
      </c>
      <c r="CN87" s="171">
        <f t="shared" si="72"/>
        <v>0</v>
      </c>
      <c r="CO87" s="171">
        <f t="shared" si="72"/>
        <v>0</v>
      </c>
      <c r="CP87" s="171">
        <f t="shared" si="72"/>
        <v>0</v>
      </c>
      <c r="CQ87" s="171">
        <f t="shared" si="72"/>
        <v>0</v>
      </c>
      <c r="CR87" s="171">
        <f t="shared" si="72"/>
        <v>0</v>
      </c>
      <c r="CS87" s="171">
        <f t="shared" si="72"/>
        <v>0</v>
      </c>
      <c r="CT87" s="171">
        <f t="shared" si="72"/>
        <v>0</v>
      </c>
      <c r="CU87" s="171">
        <f t="shared" si="72"/>
        <v>0</v>
      </c>
      <c r="CV87" s="171">
        <f t="shared" si="72"/>
        <v>0</v>
      </c>
      <c r="CW87" s="171">
        <f t="shared" si="72"/>
        <v>0</v>
      </c>
      <c r="CX87" s="171">
        <f t="shared" si="72"/>
        <v>0</v>
      </c>
      <c r="CY87" s="171">
        <f t="shared" si="72"/>
        <v>0</v>
      </c>
      <c r="CZ87" s="171">
        <f t="shared" si="72"/>
        <v>0</v>
      </c>
      <c r="DA87" s="171">
        <f t="shared" si="72"/>
        <v>0</v>
      </c>
      <c r="DB87" s="171">
        <f t="shared" si="72"/>
        <v>0</v>
      </c>
      <c r="DC87" s="171">
        <f t="shared" si="72"/>
        <v>0</v>
      </c>
      <c r="DD87" s="171">
        <f t="shared" si="72"/>
        <v>0</v>
      </c>
      <c r="DE87" s="171">
        <f t="shared" si="72"/>
        <v>0</v>
      </c>
      <c r="DF87" s="171">
        <f t="shared" si="72"/>
        <v>0</v>
      </c>
      <c r="DG87" s="171">
        <f t="shared" si="72"/>
        <v>0</v>
      </c>
      <c r="DH87" s="171">
        <f t="shared" si="72"/>
        <v>0</v>
      </c>
      <c r="DI87" s="171">
        <f t="shared" si="72"/>
        <v>0</v>
      </c>
      <c r="DJ87" s="171">
        <f t="shared" si="72"/>
        <v>0</v>
      </c>
      <c r="DK87" s="171">
        <f t="shared" si="72"/>
        <v>0</v>
      </c>
      <c r="DL87" s="171">
        <f t="shared" si="72"/>
        <v>0</v>
      </c>
      <c r="DM87" s="171">
        <f t="shared" si="72"/>
        <v>0</v>
      </c>
      <c r="DN87" s="171">
        <f t="shared" si="72"/>
        <v>0</v>
      </c>
      <c r="DO87" s="171">
        <f t="shared" si="72"/>
        <v>0</v>
      </c>
      <c r="DP87" s="171">
        <f t="shared" si="72"/>
        <v>0</v>
      </c>
      <c r="DQ87" s="171">
        <f t="shared" si="72"/>
        <v>0</v>
      </c>
      <c r="DR87" s="171">
        <f t="shared" si="72"/>
        <v>0</v>
      </c>
    </row>
    <row r="88" spans="2:122" ht="15.75" customHeight="1">
      <c r="B88" s="195">
        <v>43435</v>
      </c>
      <c r="BK88" s="172">
        <v>0</v>
      </c>
      <c r="BL88" s="171">
        <f t="shared" ref="BL88:DR88" si="73">BK88</f>
        <v>0</v>
      </c>
      <c r="BM88" s="171">
        <f t="shared" si="73"/>
        <v>0</v>
      </c>
      <c r="BN88" s="171">
        <f t="shared" si="73"/>
        <v>0</v>
      </c>
      <c r="BO88" s="171">
        <f t="shared" si="73"/>
        <v>0</v>
      </c>
      <c r="BP88" s="171">
        <f t="shared" si="73"/>
        <v>0</v>
      </c>
      <c r="BQ88" s="171">
        <f t="shared" si="73"/>
        <v>0</v>
      </c>
      <c r="BR88" s="171">
        <f t="shared" si="73"/>
        <v>0</v>
      </c>
      <c r="BS88" s="171">
        <f t="shared" si="73"/>
        <v>0</v>
      </c>
      <c r="BT88" s="171">
        <f t="shared" si="73"/>
        <v>0</v>
      </c>
      <c r="BU88" s="171">
        <f t="shared" si="73"/>
        <v>0</v>
      </c>
      <c r="BV88" s="171">
        <f t="shared" si="73"/>
        <v>0</v>
      </c>
      <c r="BW88" s="171">
        <f t="shared" si="73"/>
        <v>0</v>
      </c>
      <c r="BX88" s="171">
        <f t="shared" si="73"/>
        <v>0</v>
      </c>
      <c r="BY88" s="171">
        <f t="shared" si="73"/>
        <v>0</v>
      </c>
      <c r="BZ88" s="171">
        <f t="shared" si="73"/>
        <v>0</v>
      </c>
      <c r="CA88" s="171">
        <f t="shared" si="73"/>
        <v>0</v>
      </c>
      <c r="CB88" s="171">
        <f t="shared" si="73"/>
        <v>0</v>
      </c>
      <c r="CC88" s="171">
        <f t="shared" si="73"/>
        <v>0</v>
      </c>
      <c r="CD88" s="171">
        <f t="shared" si="73"/>
        <v>0</v>
      </c>
      <c r="CE88" s="171">
        <f t="shared" si="73"/>
        <v>0</v>
      </c>
      <c r="CF88" s="171">
        <f t="shared" si="73"/>
        <v>0</v>
      </c>
      <c r="CG88" s="171">
        <f t="shared" si="73"/>
        <v>0</v>
      </c>
      <c r="CH88" s="171">
        <f t="shared" si="73"/>
        <v>0</v>
      </c>
      <c r="CI88" s="171">
        <f t="shared" si="73"/>
        <v>0</v>
      </c>
      <c r="CJ88" s="171">
        <f t="shared" si="73"/>
        <v>0</v>
      </c>
      <c r="CK88" s="171">
        <f t="shared" si="73"/>
        <v>0</v>
      </c>
      <c r="CL88" s="171">
        <f t="shared" si="73"/>
        <v>0</v>
      </c>
      <c r="CM88" s="171">
        <f t="shared" si="73"/>
        <v>0</v>
      </c>
      <c r="CN88" s="171">
        <f t="shared" si="73"/>
        <v>0</v>
      </c>
      <c r="CO88" s="171">
        <f t="shared" si="73"/>
        <v>0</v>
      </c>
      <c r="CP88" s="171">
        <f t="shared" si="73"/>
        <v>0</v>
      </c>
      <c r="CQ88" s="171">
        <f t="shared" si="73"/>
        <v>0</v>
      </c>
      <c r="CR88" s="171">
        <f t="shared" si="73"/>
        <v>0</v>
      </c>
      <c r="CS88" s="171">
        <f t="shared" si="73"/>
        <v>0</v>
      </c>
      <c r="CT88" s="171">
        <f t="shared" si="73"/>
        <v>0</v>
      </c>
      <c r="CU88" s="171">
        <f t="shared" si="73"/>
        <v>0</v>
      </c>
      <c r="CV88" s="171">
        <f t="shared" si="73"/>
        <v>0</v>
      </c>
      <c r="CW88" s="171">
        <f t="shared" si="73"/>
        <v>0</v>
      </c>
      <c r="CX88" s="171">
        <f t="shared" si="73"/>
        <v>0</v>
      </c>
      <c r="CY88" s="171">
        <f t="shared" si="73"/>
        <v>0</v>
      </c>
      <c r="CZ88" s="171">
        <f t="shared" si="73"/>
        <v>0</v>
      </c>
      <c r="DA88" s="171">
        <f t="shared" si="73"/>
        <v>0</v>
      </c>
      <c r="DB88" s="171">
        <f t="shared" si="73"/>
        <v>0</v>
      </c>
      <c r="DC88" s="171">
        <f t="shared" si="73"/>
        <v>0</v>
      </c>
      <c r="DD88" s="171">
        <f t="shared" si="73"/>
        <v>0</v>
      </c>
      <c r="DE88" s="171">
        <f t="shared" si="73"/>
        <v>0</v>
      </c>
      <c r="DF88" s="171">
        <f t="shared" si="73"/>
        <v>0</v>
      </c>
      <c r="DG88" s="171">
        <f t="shared" si="73"/>
        <v>0</v>
      </c>
      <c r="DH88" s="171">
        <f t="shared" si="73"/>
        <v>0</v>
      </c>
      <c r="DI88" s="171">
        <f t="shared" si="73"/>
        <v>0</v>
      </c>
      <c r="DJ88" s="171">
        <f t="shared" si="73"/>
        <v>0</v>
      </c>
      <c r="DK88" s="171">
        <f t="shared" si="73"/>
        <v>0</v>
      </c>
      <c r="DL88" s="171">
        <f t="shared" si="73"/>
        <v>0</v>
      </c>
      <c r="DM88" s="171">
        <f t="shared" si="73"/>
        <v>0</v>
      </c>
      <c r="DN88" s="171">
        <f t="shared" si="73"/>
        <v>0</v>
      </c>
      <c r="DO88" s="171">
        <f t="shared" si="73"/>
        <v>0</v>
      </c>
      <c r="DP88" s="171">
        <f t="shared" si="73"/>
        <v>0</v>
      </c>
      <c r="DQ88" s="171">
        <f t="shared" si="73"/>
        <v>0</v>
      </c>
      <c r="DR88" s="171">
        <f t="shared" si="73"/>
        <v>0</v>
      </c>
    </row>
    <row r="89" spans="2:122" ht="15.75" customHeight="1">
      <c r="B89" s="195">
        <v>43466</v>
      </c>
      <c r="BK89" s="172">
        <v>0</v>
      </c>
      <c r="BL89" s="171">
        <f t="shared" ref="BL89:DR89" si="74">BK89</f>
        <v>0</v>
      </c>
      <c r="BM89" s="171">
        <f t="shared" si="74"/>
        <v>0</v>
      </c>
      <c r="BN89" s="171">
        <f t="shared" si="74"/>
        <v>0</v>
      </c>
      <c r="BO89" s="171">
        <f t="shared" si="74"/>
        <v>0</v>
      </c>
      <c r="BP89" s="171">
        <f t="shared" si="74"/>
        <v>0</v>
      </c>
      <c r="BQ89" s="171">
        <f t="shared" si="74"/>
        <v>0</v>
      </c>
      <c r="BR89" s="171">
        <f t="shared" si="74"/>
        <v>0</v>
      </c>
      <c r="BS89" s="171">
        <f t="shared" si="74"/>
        <v>0</v>
      </c>
      <c r="BT89" s="171">
        <f t="shared" si="74"/>
        <v>0</v>
      </c>
      <c r="BU89" s="171">
        <f t="shared" si="74"/>
        <v>0</v>
      </c>
      <c r="BV89" s="171">
        <f t="shared" si="74"/>
        <v>0</v>
      </c>
      <c r="BW89" s="171">
        <f t="shared" si="74"/>
        <v>0</v>
      </c>
      <c r="BX89" s="171">
        <f t="shared" si="74"/>
        <v>0</v>
      </c>
      <c r="BY89" s="171">
        <f t="shared" si="74"/>
        <v>0</v>
      </c>
      <c r="BZ89" s="171">
        <f t="shared" si="74"/>
        <v>0</v>
      </c>
      <c r="CA89" s="171">
        <f t="shared" si="74"/>
        <v>0</v>
      </c>
      <c r="CB89" s="171">
        <f t="shared" si="74"/>
        <v>0</v>
      </c>
      <c r="CC89" s="171">
        <f t="shared" si="74"/>
        <v>0</v>
      </c>
      <c r="CD89" s="171">
        <f t="shared" si="74"/>
        <v>0</v>
      </c>
      <c r="CE89" s="171">
        <f t="shared" si="74"/>
        <v>0</v>
      </c>
      <c r="CF89" s="171">
        <f t="shared" si="74"/>
        <v>0</v>
      </c>
      <c r="CG89" s="171">
        <f t="shared" si="74"/>
        <v>0</v>
      </c>
      <c r="CH89" s="171">
        <f t="shared" si="74"/>
        <v>0</v>
      </c>
      <c r="CI89" s="171">
        <f t="shared" si="74"/>
        <v>0</v>
      </c>
      <c r="CJ89" s="171">
        <f t="shared" si="74"/>
        <v>0</v>
      </c>
      <c r="CK89" s="171">
        <f t="shared" si="74"/>
        <v>0</v>
      </c>
      <c r="CL89" s="171">
        <f t="shared" si="74"/>
        <v>0</v>
      </c>
      <c r="CM89" s="171">
        <f t="shared" si="74"/>
        <v>0</v>
      </c>
      <c r="CN89" s="171">
        <f t="shared" si="74"/>
        <v>0</v>
      </c>
      <c r="CO89" s="171">
        <f t="shared" si="74"/>
        <v>0</v>
      </c>
      <c r="CP89" s="171">
        <f t="shared" si="74"/>
        <v>0</v>
      </c>
      <c r="CQ89" s="171">
        <f t="shared" si="74"/>
        <v>0</v>
      </c>
      <c r="CR89" s="171">
        <f t="shared" si="74"/>
        <v>0</v>
      </c>
      <c r="CS89" s="171">
        <f t="shared" si="74"/>
        <v>0</v>
      </c>
      <c r="CT89" s="171">
        <f t="shared" si="74"/>
        <v>0</v>
      </c>
      <c r="CU89" s="171">
        <f t="shared" si="74"/>
        <v>0</v>
      </c>
      <c r="CV89" s="171">
        <f t="shared" si="74"/>
        <v>0</v>
      </c>
      <c r="CW89" s="171">
        <f t="shared" si="74"/>
        <v>0</v>
      </c>
      <c r="CX89" s="171">
        <f t="shared" si="74"/>
        <v>0</v>
      </c>
      <c r="CY89" s="171">
        <f t="shared" si="74"/>
        <v>0</v>
      </c>
      <c r="CZ89" s="171">
        <f t="shared" si="74"/>
        <v>0</v>
      </c>
      <c r="DA89" s="171">
        <f t="shared" si="74"/>
        <v>0</v>
      </c>
      <c r="DB89" s="171">
        <f t="shared" si="74"/>
        <v>0</v>
      </c>
      <c r="DC89" s="171">
        <f t="shared" si="74"/>
        <v>0</v>
      </c>
      <c r="DD89" s="171">
        <f t="shared" si="74"/>
        <v>0</v>
      </c>
      <c r="DE89" s="171">
        <f t="shared" si="74"/>
        <v>0</v>
      </c>
      <c r="DF89" s="171">
        <f t="shared" si="74"/>
        <v>0</v>
      </c>
      <c r="DG89" s="171">
        <f t="shared" si="74"/>
        <v>0</v>
      </c>
      <c r="DH89" s="171">
        <f t="shared" si="74"/>
        <v>0</v>
      </c>
      <c r="DI89" s="171">
        <f t="shared" si="74"/>
        <v>0</v>
      </c>
      <c r="DJ89" s="171">
        <f t="shared" si="74"/>
        <v>0</v>
      </c>
      <c r="DK89" s="171">
        <f t="shared" si="74"/>
        <v>0</v>
      </c>
      <c r="DL89" s="171">
        <f t="shared" si="74"/>
        <v>0</v>
      </c>
      <c r="DM89" s="171">
        <f t="shared" si="74"/>
        <v>0</v>
      </c>
      <c r="DN89" s="171">
        <f t="shared" si="74"/>
        <v>0</v>
      </c>
      <c r="DO89" s="171">
        <f t="shared" si="74"/>
        <v>0</v>
      </c>
      <c r="DP89" s="171">
        <f t="shared" si="74"/>
        <v>0</v>
      </c>
      <c r="DQ89" s="171">
        <f t="shared" si="74"/>
        <v>0</v>
      </c>
      <c r="DR89" s="171">
        <f t="shared" si="74"/>
        <v>0</v>
      </c>
    </row>
    <row r="90" spans="2:122" ht="15.75" customHeight="1">
      <c r="B90" s="195">
        <v>43497</v>
      </c>
      <c r="BK90" s="172">
        <v>0</v>
      </c>
      <c r="BL90" s="171">
        <f t="shared" ref="BL90:DR90" si="75">BK90</f>
        <v>0</v>
      </c>
      <c r="BM90" s="171">
        <f t="shared" si="75"/>
        <v>0</v>
      </c>
      <c r="BN90" s="171">
        <f t="shared" si="75"/>
        <v>0</v>
      </c>
      <c r="BO90" s="171">
        <f t="shared" si="75"/>
        <v>0</v>
      </c>
      <c r="BP90" s="171">
        <f t="shared" si="75"/>
        <v>0</v>
      </c>
      <c r="BQ90" s="171">
        <f t="shared" si="75"/>
        <v>0</v>
      </c>
      <c r="BR90" s="171">
        <f t="shared" si="75"/>
        <v>0</v>
      </c>
      <c r="BS90" s="171">
        <f t="shared" si="75"/>
        <v>0</v>
      </c>
      <c r="BT90" s="171">
        <f t="shared" si="75"/>
        <v>0</v>
      </c>
      <c r="BU90" s="171">
        <f t="shared" si="75"/>
        <v>0</v>
      </c>
      <c r="BV90" s="171">
        <f t="shared" si="75"/>
        <v>0</v>
      </c>
      <c r="BW90" s="171">
        <f t="shared" si="75"/>
        <v>0</v>
      </c>
      <c r="BX90" s="171">
        <f t="shared" si="75"/>
        <v>0</v>
      </c>
      <c r="BY90" s="171">
        <f t="shared" si="75"/>
        <v>0</v>
      </c>
      <c r="BZ90" s="171">
        <f t="shared" si="75"/>
        <v>0</v>
      </c>
      <c r="CA90" s="171">
        <f t="shared" si="75"/>
        <v>0</v>
      </c>
      <c r="CB90" s="171">
        <f t="shared" si="75"/>
        <v>0</v>
      </c>
      <c r="CC90" s="171">
        <f t="shared" si="75"/>
        <v>0</v>
      </c>
      <c r="CD90" s="171">
        <f t="shared" si="75"/>
        <v>0</v>
      </c>
      <c r="CE90" s="171">
        <f t="shared" si="75"/>
        <v>0</v>
      </c>
      <c r="CF90" s="171">
        <f t="shared" si="75"/>
        <v>0</v>
      </c>
      <c r="CG90" s="171">
        <f t="shared" si="75"/>
        <v>0</v>
      </c>
      <c r="CH90" s="171">
        <f t="shared" si="75"/>
        <v>0</v>
      </c>
      <c r="CI90" s="171">
        <f t="shared" si="75"/>
        <v>0</v>
      </c>
      <c r="CJ90" s="171">
        <f t="shared" si="75"/>
        <v>0</v>
      </c>
      <c r="CK90" s="171">
        <f t="shared" si="75"/>
        <v>0</v>
      </c>
      <c r="CL90" s="171">
        <f t="shared" si="75"/>
        <v>0</v>
      </c>
      <c r="CM90" s="171">
        <f t="shared" si="75"/>
        <v>0</v>
      </c>
      <c r="CN90" s="171">
        <f t="shared" si="75"/>
        <v>0</v>
      </c>
      <c r="CO90" s="171">
        <f t="shared" si="75"/>
        <v>0</v>
      </c>
      <c r="CP90" s="171">
        <f t="shared" si="75"/>
        <v>0</v>
      </c>
      <c r="CQ90" s="171">
        <f t="shared" si="75"/>
        <v>0</v>
      </c>
      <c r="CR90" s="171">
        <f t="shared" si="75"/>
        <v>0</v>
      </c>
      <c r="CS90" s="171">
        <f t="shared" si="75"/>
        <v>0</v>
      </c>
      <c r="CT90" s="171">
        <f t="shared" si="75"/>
        <v>0</v>
      </c>
      <c r="CU90" s="171">
        <f t="shared" si="75"/>
        <v>0</v>
      </c>
      <c r="CV90" s="171">
        <f t="shared" si="75"/>
        <v>0</v>
      </c>
      <c r="CW90" s="171">
        <f t="shared" si="75"/>
        <v>0</v>
      </c>
      <c r="CX90" s="171">
        <f t="shared" si="75"/>
        <v>0</v>
      </c>
      <c r="CY90" s="171">
        <f t="shared" si="75"/>
        <v>0</v>
      </c>
      <c r="CZ90" s="171">
        <f t="shared" si="75"/>
        <v>0</v>
      </c>
      <c r="DA90" s="171">
        <f t="shared" si="75"/>
        <v>0</v>
      </c>
      <c r="DB90" s="171">
        <f t="shared" si="75"/>
        <v>0</v>
      </c>
      <c r="DC90" s="171">
        <f t="shared" si="75"/>
        <v>0</v>
      </c>
      <c r="DD90" s="171">
        <f t="shared" si="75"/>
        <v>0</v>
      </c>
      <c r="DE90" s="171">
        <f t="shared" si="75"/>
        <v>0</v>
      </c>
      <c r="DF90" s="171">
        <f t="shared" si="75"/>
        <v>0</v>
      </c>
      <c r="DG90" s="171">
        <f t="shared" si="75"/>
        <v>0</v>
      </c>
      <c r="DH90" s="171">
        <f t="shared" si="75"/>
        <v>0</v>
      </c>
      <c r="DI90" s="171">
        <f t="shared" si="75"/>
        <v>0</v>
      </c>
      <c r="DJ90" s="171">
        <f t="shared" si="75"/>
        <v>0</v>
      </c>
      <c r="DK90" s="171">
        <f t="shared" si="75"/>
        <v>0</v>
      </c>
      <c r="DL90" s="171">
        <f t="shared" si="75"/>
        <v>0</v>
      </c>
      <c r="DM90" s="171">
        <f t="shared" si="75"/>
        <v>0</v>
      </c>
      <c r="DN90" s="171">
        <f t="shared" si="75"/>
        <v>0</v>
      </c>
      <c r="DO90" s="171">
        <f t="shared" si="75"/>
        <v>0</v>
      </c>
      <c r="DP90" s="171">
        <f t="shared" si="75"/>
        <v>0</v>
      </c>
      <c r="DQ90" s="171">
        <f t="shared" si="75"/>
        <v>0</v>
      </c>
      <c r="DR90" s="171">
        <f t="shared" si="75"/>
        <v>0</v>
      </c>
    </row>
    <row r="91" spans="2:122" ht="15.75" customHeight="1">
      <c r="B91" s="195">
        <v>43525</v>
      </c>
      <c r="BK91" s="172">
        <v>0</v>
      </c>
      <c r="BL91" s="171">
        <f t="shared" ref="BL91:DR91" si="76">BK91</f>
        <v>0</v>
      </c>
      <c r="BM91" s="171">
        <f t="shared" si="76"/>
        <v>0</v>
      </c>
      <c r="BN91" s="171">
        <f t="shared" si="76"/>
        <v>0</v>
      </c>
      <c r="BO91" s="171">
        <f t="shared" si="76"/>
        <v>0</v>
      </c>
      <c r="BP91" s="171">
        <f t="shared" si="76"/>
        <v>0</v>
      </c>
      <c r="BQ91" s="171">
        <f t="shared" si="76"/>
        <v>0</v>
      </c>
      <c r="BR91" s="171">
        <f t="shared" si="76"/>
        <v>0</v>
      </c>
      <c r="BS91" s="171">
        <f t="shared" si="76"/>
        <v>0</v>
      </c>
      <c r="BT91" s="171">
        <f t="shared" si="76"/>
        <v>0</v>
      </c>
      <c r="BU91" s="171">
        <f t="shared" si="76"/>
        <v>0</v>
      </c>
      <c r="BV91" s="171">
        <f t="shared" si="76"/>
        <v>0</v>
      </c>
      <c r="BW91" s="171">
        <f t="shared" si="76"/>
        <v>0</v>
      </c>
      <c r="BX91" s="171">
        <f t="shared" si="76"/>
        <v>0</v>
      </c>
      <c r="BY91" s="171">
        <f t="shared" si="76"/>
        <v>0</v>
      </c>
      <c r="BZ91" s="171">
        <f t="shared" si="76"/>
        <v>0</v>
      </c>
      <c r="CA91" s="171">
        <f t="shared" si="76"/>
        <v>0</v>
      </c>
      <c r="CB91" s="171">
        <f t="shared" si="76"/>
        <v>0</v>
      </c>
      <c r="CC91" s="171">
        <f t="shared" si="76"/>
        <v>0</v>
      </c>
      <c r="CD91" s="171">
        <f t="shared" si="76"/>
        <v>0</v>
      </c>
      <c r="CE91" s="171">
        <f t="shared" si="76"/>
        <v>0</v>
      </c>
      <c r="CF91" s="171">
        <f t="shared" si="76"/>
        <v>0</v>
      </c>
      <c r="CG91" s="171">
        <f t="shared" si="76"/>
        <v>0</v>
      </c>
      <c r="CH91" s="171">
        <f t="shared" si="76"/>
        <v>0</v>
      </c>
      <c r="CI91" s="171">
        <f t="shared" si="76"/>
        <v>0</v>
      </c>
      <c r="CJ91" s="171">
        <f t="shared" si="76"/>
        <v>0</v>
      </c>
      <c r="CK91" s="171">
        <f t="shared" si="76"/>
        <v>0</v>
      </c>
      <c r="CL91" s="171">
        <f t="shared" si="76"/>
        <v>0</v>
      </c>
      <c r="CM91" s="171">
        <f t="shared" si="76"/>
        <v>0</v>
      </c>
      <c r="CN91" s="171">
        <f t="shared" si="76"/>
        <v>0</v>
      </c>
      <c r="CO91" s="171">
        <f t="shared" si="76"/>
        <v>0</v>
      </c>
      <c r="CP91" s="171">
        <f t="shared" si="76"/>
        <v>0</v>
      </c>
      <c r="CQ91" s="171">
        <f t="shared" si="76"/>
        <v>0</v>
      </c>
      <c r="CR91" s="171">
        <f t="shared" si="76"/>
        <v>0</v>
      </c>
      <c r="CS91" s="171">
        <f t="shared" si="76"/>
        <v>0</v>
      </c>
      <c r="CT91" s="171">
        <f t="shared" si="76"/>
        <v>0</v>
      </c>
      <c r="CU91" s="171">
        <f t="shared" si="76"/>
        <v>0</v>
      </c>
      <c r="CV91" s="171">
        <f t="shared" si="76"/>
        <v>0</v>
      </c>
      <c r="CW91" s="171">
        <f t="shared" si="76"/>
        <v>0</v>
      </c>
      <c r="CX91" s="171">
        <f t="shared" si="76"/>
        <v>0</v>
      </c>
      <c r="CY91" s="171">
        <f t="shared" si="76"/>
        <v>0</v>
      </c>
      <c r="CZ91" s="171">
        <f t="shared" si="76"/>
        <v>0</v>
      </c>
      <c r="DA91" s="171">
        <f t="shared" si="76"/>
        <v>0</v>
      </c>
      <c r="DB91" s="171">
        <f t="shared" si="76"/>
        <v>0</v>
      </c>
      <c r="DC91" s="171">
        <f t="shared" si="76"/>
        <v>0</v>
      </c>
      <c r="DD91" s="171">
        <f t="shared" si="76"/>
        <v>0</v>
      </c>
      <c r="DE91" s="171">
        <f t="shared" si="76"/>
        <v>0</v>
      </c>
      <c r="DF91" s="171">
        <f t="shared" si="76"/>
        <v>0</v>
      </c>
      <c r="DG91" s="171">
        <f t="shared" si="76"/>
        <v>0</v>
      </c>
      <c r="DH91" s="171">
        <f t="shared" si="76"/>
        <v>0</v>
      </c>
      <c r="DI91" s="171">
        <f t="shared" si="76"/>
        <v>0</v>
      </c>
      <c r="DJ91" s="171">
        <f t="shared" si="76"/>
        <v>0</v>
      </c>
      <c r="DK91" s="171">
        <f t="shared" si="76"/>
        <v>0</v>
      </c>
      <c r="DL91" s="171">
        <f t="shared" si="76"/>
        <v>0</v>
      </c>
      <c r="DM91" s="171">
        <f t="shared" si="76"/>
        <v>0</v>
      </c>
      <c r="DN91" s="171">
        <f t="shared" si="76"/>
        <v>0</v>
      </c>
      <c r="DO91" s="171">
        <f t="shared" si="76"/>
        <v>0</v>
      </c>
      <c r="DP91" s="171">
        <f t="shared" si="76"/>
        <v>0</v>
      </c>
      <c r="DQ91" s="171">
        <f t="shared" si="76"/>
        <v>0</v>
      </c>
      <c r="DR91" s="171">
        <f t="shared" si="76"/>
        <v>0</v>
      </c>
    </row>
    <row r="92" spans="2:122" ht="15.75" customHeight="1">
      <c r="B92" s="195">
        <v>43556</v>
      </c>
      <c r="BK92" s="172">
        <v>0</v>
      </c>
      <c r="BL92" s="171">
        <f t="shared" ref="BL92:DR92" si="77">BK92</f>
        <v>0</v>
      </c>
      <c r="BM92" s="171">
        <f t="shared" si="77"/>
        <v>0</v>
      </c>
      <c r="BN92" s="171">
        <f t="shared" si="77"/>
        <v>0</v>
      </c>
      <c r="BO92" s="171">
        <f t="shared" si="77"/>
        <v>0</v>
      </c>
      <c r="BP92" s="171">
        <f t="shared" si="77"/>
        <v>0</v>
      </c>
      <c r="BQ92" s="171">
        <f t="shared" si="77"/>
        <v>0</v>
      </c>
      <c r="BR92" s="171">
        <f t="shared" si="77"/>
        <v>0</v>
      </c>
      <c r="BS92" s="171">
        <f t="shared" si="77"/>
        <v>0</v>
      </c>
      <c r="BT92" s="171">
        <f t="shared" si="77"/>
        <v>0</v>
      </c>
      <c r="BU92" s="171">
        <f t="shared" si="77"/>
        <v>0</v>
      </c>
      <c r="BV92" s="171">
        <f t="shared" si="77"/>
        <v>0</v>
      </c>
      <c r="BW92" s="171">
        <f t="shared" si="77"/>
        <v>0</v>
      </c>
      <c r="BX92" s="171">
        <f t="shared" si="77"/>
        <v>0</v>
      </c>
      <c r="BY92" s="171">
        <f t="shared" si="77"/>
        <v>0</v>
      </c>
      <c r="BZ92" s="171">
        <f t="shared" si="77"/>
        <v>0</v>
      </c>
      <c r="CA92" s="171">
        <f t="shared" si="77"/>
        <v>0</v>
      </c>
      <c r="CB92" s="171">
        <f t="shared" si="77"/>
        <v>0</v>
      </c>
      <c r="CC92" s="171">
        <f t="shared" si="77"/>
        <v>0</v>
      </c>
      <c r="CD92" s="171">
        <f t="shared" si="77"/>
        <v>0</v>
      </c>
      <c r="CE92" s="171">
        <f t="shared" si="77"/>
        <v>0</v>
      </c>
      <c r="CF92" s="171">
        <f t="shared" si="77"/>
        <v>0</v>
      </c>
      <c r="CG92" s="171">
        <f t="shared" si="77"/>
        <v>0</v>
      </c>
      <c r="CH92" s="171">
        <f t="shared" si="77"/>
        <v>0</v>
      </c>
      <c r="CI92" s="171">
        <f t="shared" si="77"/>
        <v>0</v>
      </c>
      <c r="CJ92" s="171">
        <f t="shared" si="77"/>
        <v>0</v>
      </c>
      <c r="CK92" s="171">
        <f t="shared" si="77"/>
        <v>0</v>
      </c>
      <c r="CL92" s="171">
        <f t="shared" si="77"/>
        <v>0</v>
      </c>
      <c r="CM92" s="171">
        <f t="shared" si="77"/>
        <v>0</v>
      </c>
      <c r="CN92" s="171">
        <f t="shared" si="77"/>
        <v>0</v>
      </c>
      <c r="CO92" s="171">
        <f t="shared" si="77"/>
        <v>0</v>
      </c>
      <c r="CP92" s="171">
        <f t="shared" si="77"/>
        <v>0</v>
      </c>
      <c r="CQ92" s="171">
        <f t="shared" si="77"/>
        <v>0</v>
      </c>
      <c r="CR92" s="171">
        <f t="shared" si="77"/>
        <v>0</v>
      </c>
      <c r="CS92" s="171">
        <f t="shared" si="77"/>
        <v>0</v>
      </c>
      <c r="CT92" s="171">
        <f t="shared" si="77"/>
        <v>0</v>
      </c>
      <c r="CU92" s="171">
        <f t="shared" si="77"/>
        <v>0</v>
      </c>
      <c r="CV92" s="171">
        <f t="shared" si="77"/>
        <v>0</v>
      </c>
      <c r="CW92" s="171">
        <f t="shared" si="77"/>
        <v>0</v>
      </c>
      <c r="CX92" s="171">
        <f t="shared" si="77"/>
        <v>0</v>
      </c>
      <c r="CY92" s="171">
        <f t="shared" si="77"/>
        <v>0</v>
      </c>
      <c r="CZ92" s="171">
        <f t="shared" si="77"/>
        <v>0</v>
      </c>
      <c r="DA92" s="171">
        <f t="shared" si="77"/>
        <v>0</v>
      </c>
      <c r="DB92" s="171">
        <f t="shared" si="77"/>
        <v>0</v>
      </c>
      <c r="DC92" s="171">
        <f t="shared" si="77"/>
        <v>0</v>
      </c>
      <c r="DD92" s="171">
        <f t="shared" si="77"/>
        <v>0</v>
      </c>
      <c r="DE92" s="171">
        <f t="shared" si="77"/>
        <v>0</v>
      </c>
      <c r="DF92" s="171">
        <f t="shared" si="77"/>
        <v>0</v>
      </c>
      <c r="DG92" s="171">
        <f t="shared" si="77"/>
        <v>0</v>
      </c>
      <c r="DH92" s="171">
        <f t="shared" si="77"/>
        <v>0</v>
      </c>
      <c r="DI92" s="171">
        <f t="shared" si="77"/>
        <v>0</v>
      </c>
      <c r="DJ92" s="171">
        <f t="shared" si="77"/>
        <v>0</v>
      </c>
      <c r="DK92" s="171">
        <f t="shared" si="77"/>
        <v>0</v>
      </c>
      <c r="DL92" s="171">
        <f t="shared" si="77"/>
        <v>0</v>
      </c>
      <c r="DM92" s="171">
        <f t="shared" si="77"/>
        <v>0</v>
      </c>
      <c r="DN92" s="171">
        <f t="shared" si="77"/>
        <v>0</v>
      </c>
      <c r="DO92" s="171">
        <f t="shared" si="77"/>
        <v>0</v>
      </c>
      <c r="DP92" s="171">
        <f t="shared" si="77"/>
        <v>0</v>
      </c>
      <c r="DQ92" s="171">
        <f t="shared" si="77"/>
        <v>0</v>
      </c>
      <c r="DR92" s="171">
        <f t="shared" si="77"/>
        <v>0</v>
      </c>
    </row>
    <row r="93" spans="2:122" ht="15.75" customHeight="1">
      <c r="B93" s="195">
        <v>43586</v>
      </c>
      <c r="BK93" s="172">
        <v>0</v>
      </c>
      <c r="BL93" s="171">
        <f t="shared" ref="BL93:DR93" si="78">BK93</f>
        <v>0</v>
      </c>
      <c r="BM93" s="171">
        <f t="shared" si="78"/>
        <v>0</v>
      </c>
      <c r="BN93" s="171">
        <f t="shared" si="78"/>
        <v>0</v>
      </c>
      <c r="BO93" s="171">
        <f t="shared" si="78"/>
        <v>0</v>
      </c>
      <c r="BP93" s="171">
        <f t="shared" si="78"/>
        <v>0</v>
      </c>
      <c r="BQ93" s="171">
        <f t="shared" si="78"/>
        <v>0</v>
      </c>
      <c r="BR93" s="171">
        <f t="shared" si="78"/>
        <v>0</v>
      </c>
      <c r="BS93" s="171">
        <f t="shared" si="78"/>
        <v>0</v>
      </c>
      <c r="BT93" s="171">
        <f t="shared" si="78"/>
        <v>0</v>
      </c>
      <c r="BU93" s="171">
        <f t="shared" si="78"/>
        <v>0</v>
      </c>
      <c r="BV93" s="171">
        <f t="shared" si="78"/>
        <v>0</v>
      </c>
      <c r="BW93" s="171">
        <f t="shared" si="78"/>
        <v>0</v>
      </c>
      <c r="BX93" s="171">
        <f t="shared" si="78"/>
        <v>0</v>
      </c>
      <c r="BY93" s="171">
        <f t="shared" si="78"/>
        <v>0</v>
      </c>
      <c r="BZ93" s="171">
        <f t="shared" si="78"/>
        <v>0</v>
      </c>
      <c r="CA93" s="171">
        <f t="shared" si="78"/>
        <v>0</v>
      </c>
      <c r="CB93" s="171">
        <f t="shared" si="78"/>
        <v>0</v>
      </c>
      <c r="CC93" s="171">
        <f t="shared" si="78"/>
        <v>0</v>
      </c>
      <c r="CD93" s="171">
        <f t="shared" si="78"/>
        <v>0</v>
      </c>
      <c r="CE93" s="171">
        <f t="shared" si="78"/>
        <v>0</v>
      </c>
      <c r="CF93" s="171">
        <f t="shared" si="78"/>
        <v>0</v>
      </c>
      <c r="CG93" s="171">
        <f t="shared" si="78"/>
        <v>0</v>
      </c>
      <c r="CH93" s="171">
        <f t="shared" si="78"/>
        <v>0</v>
      </c>
      <c r="CI93" s="171">
        <f t="shared" si="78"/>
        <v>0</v>
      </c>
      <c r="CJ93" s="171">
        <f t="shared" si="78"/>
        <v>0</v>
      </c>
      <c r="CK93" s="171">
        <f t="shared" si="78"/>
        <v>0</v>
      </c>
      <c r="CL93" s="171">
        <f t="shared" si="78"/>
        <v>0</v>
      </c>
      <c r="CM93" s="171">
        <f t="shared" si="78"/>
        <v>0</v>
      </c>
      <c r="CN93" s="171">
        <f t="shared" si="78"/>
        <v>0</v>
      </c>
      <c r="CO93" s="171">
        <f t="shared" si="78"/>
        <v>0</v>
      </c>
      <c r="CP93" s="171">
        <f t="shared" si="78"/>
        <v>0</v>
      </c>
      <c r="CQ93" s="171">
        <f t="shared" si="78"/>
        <v>0</v>
      </c>
      <c r="CR93" s="171">
        <f t="shared" si="78"/>
        <v>0</v>
      </c>
      <c r="CS93" s="171">
        <f t="shared" si="78"/>
        <v>0</v>
      </c>
      <c r="CT93" s="171">
        <f t="shared" si="78"/>
        <v>0</v>
      </c>
      <c r="CU93" s="171">
        <f t="shared" si="78"/>
        <v>0</v>
      </c>
      <c r="CV93" s="171">
        <f t="shared" si="78"/>
        <v>0</v>
      </c>
      <c r="CW93" s="171">
        <f t="shared" si="78"/>
        <v>0</v>
      </c>
      <c r="CX93" s="171">
        <f t="shared" si="78"/>
        <v>0</v>
      </c>
      <c r="CY93" s="171">
        <f t="shared" si="78"/>
        <v>0</v>
      </c>
      <c r="CZ93" s="171">
        <f t="shared" si="78"/>
        <v>0</v>
      </c>
      <c r="DA93" s="171">
        <f t="shared" si="78"/>
        <v>0</v>
      </c>
      <c r="DB93" s="171">
        <f t="shared" si="78"/>
        <v>0</v>
      </c>
      <c r="DC93" s="171">
        <f t="shared" si="78"/>
        <v>0</v>
      </c>
      <c r="DD93" s="171">
        <f t="shared" si="78"/>
        <v>0</v>
      </c>
      <c r="DE93" s="171">
        <f t="shared" si="78"/>
        <v>0</v>
      </c>
      <c r="DF93" s="171">
        <f t="shared" si="78"/>
        <v>0</v>
      </c>
      <c r="DG93" s="171">
        <f t="shared" si="78"/>
        <v>0</v>
      </c>
      <c r="DH93" s="171">
        <f t="shared" si="78"/>
        <v>0</v>
      </c>
      <c r="DI93" s="171">
        <f t="shared" si="78"/>
        <v>0</v>
      </c>
      <c r="DJ93" s="171">
        <f t="shared" si="78"/>
        <v>0</v>
      </c>
      <c r="DK93" s="171">
        <f t="shared" si="78"/>
        <v>0</v>
      </c>
      <c r="DL93" s="171">
        <f t="shared" si="78"/>
        <v>0</v>
      </c>
      <c r="DM93" s="171">
        <f t="shared" si="78"/>
        <v>0</v>
      </c>
      <c r="DN93" s="171">
        <f t="shared" si="78"/>
        <v>0</v>
      </c>
      <c r="DO93" s="171">
        <f t="shared" si="78"/>
        <v>0</v>
      </c>
      <c r="DP93" s="171">
        <f t="shared" si="78"/>
        <v>0</v>
      </c>
      <c r="DQ93" s="171">
        <f t="shared" si="78"/>
        <v>0</v>
      </c>
      <c r="DR93" s="171">
        <f t="shared" si="78"/>
        <v>0</v>
      </c>
    </row>
    <row r="94" spans="2:122" ht="15.75" customHeight="1">
      <c r="B94" s="195">
        <v>43617</v>
      </c>
      <c r="BK94" s="172">
        <v>0</v>
      </c>
      <c r="BL94" s="171">
        <f t="shared" ref="BL94:DR94" si="79">BK94</f>
        <v>0</v>
      </c>
      <c r="BM94" s="171">
        <f t="shared" si="79"/>
        <v>0</v>
      </c>
      <c r="BN94" s="171">
        <f t="shared" si="79"/>
        <v>0</v>
      </c>
      <c r="BO94" s="171">
        <f t="shared" si="79"/>
        <v>0</v>
      </c>
      <c r="BP94" s="171">
        <f t="shared" si="79"/>
        <v>0</v>
      </c>
      <c r="BQ94" s="171">
        <f t="shared" si="79"/>
        <v>0</v>
      </c>
      <c r="BR94" s="171">
        <f t="shared" si="79"/>
        <v>0</v>
      </c>
      <c r="BS94" s="171">
        <f t="shared" si="79"/>
        <v>0</v>
      </c>
      <c r="BT94" s="171">
        <f t="shared" si="79"/>
        <v>0</v>
      </c>
      <c r="BU94" s="171">
        <f t="shared" si="79"/>
        <v>0</v>
      </c>
      <c r="BV94" s="171">
        <f t="shared" si="79"/>
        <v>0</v>
      </c>
      <c r="BW94" s="171">
        <f t="shared" si="79"/>
        <v>0</v>
      </c>
      <c r="BX94" s="171">
        <f t="shared" si="79"/>
        <v>0</v>
      </c>
      <c r="BY94" s="171">
        <f t="shared" si="79"/>
        <v>0</v>
      </c>
      <c r="BZ94" s="171">
        <f t="shared" si="79"/>
        <v>0</v>
      </c>
      <c r="CA94" s="171">
        <f t="shared" si="79"/>
        <v>0</v>
      </c>
      <c r="CB94" s="171">
        <f t="shared" si="79"/>
        <v>0</v>
      </c>
      <c r="CC94" s="171">
        <f t="shared" si="79"/>
        <v>0</v>
      </c>
      <c r="CD94" s="171">
        <f t="shared" si="79"/>
        <v>0</v>
      </c>
      <c r="CE94" s="171">
        <f t="shared" si="79"/>
        <v>0</v>
      </c>
      <c r="CF94" s="171">
        <f t="shared" si="79"/>
        <v>0</v>
      </c>
      <c r="CG94" s="171">
        <f t="shared" si="79"/>
        <v>0</v>
      </c>
      <c r="CH94" s="171">
        <f t="shared" si="79"/>
        <v>0</v>
      </c>
      <c r="CI94" s="171">
        <f t="shared" si="79"/>
        <v>0</v>
      </c>
      <c r="CJ94" s="171">
        <f t="shared" si="79"/>
        <v>0</v>
      </c>
      <c r="CK94" s="171">
        <f t="shared" si="79"/>
        <v>0</v>
      </c>
      <c r="CL94" s="171">
        <f t="shared" si="79"/>
        <v>0</v>
      </c>
      <c r="CM94" s="171">
        <f t="shared" si="79"/>
        <v>0</v>
      </c>
      <c r="CN94" s="171">
        <f t="shared" si="79"/>
        <v>0</v>
      </c>
      <c r="CO94" s="171">
        <f t="shared" si="79"/>
        <v>0</v>
      </c>
      <c r="CP94" s="171">
        <f t="shared" si="79"/>
        <v>0</v>
      </c>
      <c r="CQ94" s="171">
        <f t="shared" si="79"/>
        <v>0</v>
      </c>
      <c r="CR94" s="171">
        <f t="shared" si="79"/>
        <v>0</v>
      </c>
      <c r="CS94" s="171">
        <f t="shared" si="79"/>
        <v>0</v>
      </c>
      <c r="CT94" s="171">
        <f t="shared" si="79"/>
        <v>0</v>
      </c>
      <c r="CU94" s="171">
        <f t="shared" si="79"/>
        <v>0</v>
      </c>
      <c r="CV94" s="171">
        <f t="shared" si="79"/>
        <v>0</v>
      </c>
      <c r="CW94" s="171">
        <f t="shared" si="79"/>
        <v>0</v>
      </c>
      <c r="CX94" s="171">
        <f t="shared" si="79"/>
        <v>0</v>
      </c>
      <c r="CY94" s="171">
        <f t="shared" si="79"/>
        <v>0</v>
      </c>
      <c r="CZ94" s="171">
        <f t="shared" si="79"/>
        <v>0</v>
      </c>
      <c r="DA94" s="171">
        <f t="shared" si="79"/>
        <v>0</v>
      </c>
      <c r="DB94" s="171">
        <f t="shared" si="79"/>
        <v>0</v>
      </c>
      <c r="DC94" s="171">
        <f t="shared" si="79"/>
        <v>0</v>
      </c>
      <c r="DD94" s="171">
        <f t="shared" si="79"/>
        <v>0</v>
      </c>
      <c r="DE94" s="171">
        <f t="shared" si="79"/>
        <v>0</v>
      </c>
      <c r="DF94" s="171">
        <f t="shared" si="79"/>
        <v>0</v>
      </c>
      <c r="DG94" s="171">
        <f t="shared" si="79"/>
        <v>0</v>
      </c>
      <c r="DH94" s="171">
        <f t="shared" si="79"/>
        <v>0</v>
      </c>
      <c r="DI94" s="171">
        <f t="shared" si="79"/>
        <v>0</v>
      </c>
      <c r="DJ94" s="171">
        <f t="shared" si="79"/>
        <v>0</v>
      </c>
      <c r="DK94" s="171">
        <f t="shared" si="79"/>
        <v>0</v>
      </c>
      <c r="DL94" s="171">
        <f t="shared" si="79"/>
        <v>0</v>
      </c>
      <c r="DM94" s="171">
        <f t="shared" si="79"/>
        <v>0</v>
      </c>
      <c r="DN94" s="171">
        <f t="shared" si="79"/>
        <v>0</v>
      </c>
      <c r="DO94" s="171">
        <f t="shared" si="79"/>
        <v>0</v>
      </c>
      <c r="DP94" s="171">
        <f t="shared" si="79"/>
        <v>0</v>
      </c>
      <c r="DQ94" s="171">
        <f t="shared" si="79"/>
        <v>0</v>
      </c>
      <c r="DR94" s="171">
        <f t="shared" si="79"/>
        <v>0</v>
      </c>
    </row>
    <row r="95" spans="2:122" ht="15.75" customHeight="1">
      <c r="B95" s="195">
        <v>43647</v>
      </c>
      <c r="BK95" s="172">
        <v>0</v>
      </c>
      <c r="BL95" s="171">
        <f t="shared" ref="BL95:DR95" si="80">BK95</f>
        <v>0</v>
      </c>
      <c r="BM95" s="171">
        <f t="shared" si="80"/>
        <v>0</v>
      </c>
      <c r="BN95" s="171">
        <f t="shared" si="80"/>
        <v>0</v>
      </c>
      <c r="BO95" s="171">
        <f t="shared" si="80"/>
        <v>0</v>
      </c>
      <c r="BP95" s="171">
        <f t="shared" si="80"/>
        <v>0</v>
      </c>
      <c r="BQ95" s="171">
        <f t="shared" si="80"/>
        <v>0</v>
      </c>
      <c r="BR95" s="171">
        <f t="shared" si="80"/>
        <v>0</v>
      </c>
      <c r="BS95" s="171">
        <f t="shared" si="80"/>
        <v>0</v>
      </c>
      <c r="BT95" s="171">
        <f t="shared" si="80"/>
        <v>0</v>
      </c>
      <c r="BU95" s="171">
        <f t="shared" si="80"/>
        <v>0</v>
      </c>
      <c r="BV95" s="171">
        <f t="shared" si="80"/>
        <v>0</v>
      </c>
      <c r="BW95" s="171">
        <f t="shared" si="80"/>
        <v>0</v>
      </c>
      <c r="BX95" s="171">
        <f t="shared" si="80"/>
        <v>0</v>
      </c>
      <c r="BY95" s="171">
        <f t="shared" si="80"/>
        <v>0</v>
      </c>
      <c r="BZ95" s="171">
        <f t="shared" si="80"/>
        <v>0</v>
      </c>
      <c r="CA95" s="171">
        <f t="shared" si="80"/>
        <v>0</v>
      </c>
      <c r="CB95" s="171">
        <f t="shared" si="80"/>
        <v>0</v>
      </c>
      <c r="CC95" s="171">
        <f t="shared" si="80"/>
        <v>0</v>
      </c>
      <c r="CD95" s="171">
        <f t="shared" si="80"/>
        <v>0</v>
      </c>
      <c r="CE95" s="171">
        <f t="shared" si="80"/>
        <v>0</v>
      </c>
      <c r="CF95" s="171">
        <f t="shared" si="80"/>
        <v>0</v>
      </c>
      <c r="CG95" s="171">
        <f t="shared" si="80"/>
        <v>0</v>
      </c>
      <c r="CH95" s="171">
        <f t="shared" si="80"/>
        <v>0</v>
      </c>
      <c r="CI95" s="171">
        <f t="shared" si="80"/>
        <v>0</v>
      </c>
      <c r="CJ95" s="171">
        <f t="shared" si="80"/>
        <v>0</v>
      </c>
      <c r="CK95" s="171">
        <f t="shared" si="80"/>
        <v>0</v>
      </c>
      <c r="CL95" s="171">
        <f t="shared" si="80"/>
        <v>0</v>
      </c>
      <c r="CM95" s="171">
        <f t="shared" si="80"/>
        <v>0</v>
      </c>
      <c r="CN95" s="171">
        <f t="shared" si="80"/>
        <v>0</v>
      </c>
      <c r="CO95" s="171">
        <f t="shared" si="80"/>
        <v>0</v>
      </c>
      <c r="CP95" s="171">
        <f t="shared" si="80"/>
        <v>0</v>
      </c>
      <c r="CQ95" s="171">
        <f t="shared" si="80"/>
        <v>0</v>
      </c>
      <c r="CR95" s="171">
        <f t="shared" si="80"/>
        <v>0</v>
      </c>
      <c r="CS95" s="171">
        <f t="shared" si="80"/>
        <v>0</v>
      </c>
      <c r="CT95" s="171">
        <f t="shared" si="80"/>
        <v>0</v>
      </c>
      <c r="CU95" s="171">
        <f t="shared" si="80"/>
        <v>0</v>
      </c>
      <c r="CV95" s="171">
        <f t="shared" si="80"/>
        <v>0</v>
      </c>
      <c r="CW95" s="171">
        <f t="shared" si="80"/>
        <v>0</v>
      </c>
      <c r="CX95" s="171">
        <f t="shared" si="80"/>
        <v>0</v>
      </c>
      <c r="CY95" s="171">
        <f t="shared" si="80"/>
        <v>0</v>
      </c>
      <c r="CZ95" s="171">
        <f t="shared" si="80"/>
        <v>0</v>
      </c>
      <c r="DA95" s="171">
        <f t="shared" si="80"/>
        <v>0</v>
      </c>
      <c r="DB95" s="171">
        <f t="shared" si="80"/>
        <v>0</v>
      </c>
      <c r="DC95" s="171">
        <f t="shared" si="80"/>
        <v>0</v>
      </c>
      <c r="DD95" s="171">
        <f t="shared" si="80"/>
        <v>0</v>
      </c>
      <c r="DE95" s="171">
        <f t="shared" si="80"/>
        <v>0</v>
      </c>
      <c r="DF95" s="171">
        <f t="shared" si="80"/>
        <v>0</v>
      </c>
      <c r="DG95" s="171">
        <f t="shared" si="80"/>
        <v>0</v>
      </c>
      <c r="DH95" s="171">
        <f t="shared" si="80"/>
        <v>0</v>
      </c>
      <c r="DI95" s="171">
        <f t="shared" si="80"/>
        <v>0</v>
      </c>
      <c r="DJ95" s="171">
        <f t="shared" si="80"/>
        <v>0</v>
      </c>
      <c r="DK95" s="171">
        <f t="shared" si="80"/>
        <v>0</v>
      </c>
      <c r="DL95" s="171">
        <f t="shared" si="80"/>
        <v>0</v>
      </c>
      <c r="DM95" s="171">
        <f t="shared" si="80"/>
        <v>0</v>
      </c>
      <c r="DN95" s="171">
        <f t="shared" si="80"/>
        <v>0</v>
      </c>
      <c r="DO95" s="171">
        <f t="shared" si="80"/>
        <v>0</v>
      </c>
      <c r="DP95" s="171">
        <f t="shared" si="80"/>
        <v>0</v>
      </c>
      <c r="DQ95" s="171">
        <f t="shared" si="80"/>
        <v>0</v>
      </c>
      <c r="DR95" s="171">
        <f t="shared" si="80"/>
        <v>0</v>
      </c>
    </row>
    <row r="96" spans="2:122" ht="15.75" customHeight="1">
      <c r="B96" s="195">
        <v>43678</v>
      </c>
      <c r="BK96" s="172">
        <v>0</v>
      </c>
      <c r="BL96" s="171">
        <f t="shared" ref="BL96:DR96" si="81">BK96</f>
        <v>0</v>
      </c>
      <c r="BM96" s="171">
        <f t="shared" si="81"/>
        <v>0</v>
      </c>
      <c r="BN96" s="171">
        <f t="shared" si="81"/>
        <v>0</v>
      </c>
      <c r="BO96" s="171">
        <f t="shared" si="81"/>
        <v>0</v>
      </c>
      <c r="BP96" s="171">
        <f t="shared" si="81"/>
        <v>0</v>
      </c>
      <c r="BQ96" s="171">
        <f t="shared" si="81"/>
        <v>0</v>
      </c>
      <c r="BR96" s="171">
        <f t="shared" si="81"/>
        <v>0</v>
      </c>
      <c r="BS96" s="171">
        <f t="shared" si="81"/>
        <v>0</v>
      </c>
      <c r="BT96" s="171">
        <f t="shared" si="81"/>
        <v>0</v>
      </c>
      <c r="BU96" s="171">
        <f t="shared" si="81"/>
        <v>0</v>
      </c>
      <c r="BV96" s="171">
        <f t="shared" si="81"/>
        <v>0</v>
      </c>
      <c r="BW96" s="171">
        <f t="shared" si="81"/>
        <v>0</v>
      </c>
      <c r="BX96" s="171">
        <f t="shared" si="81"/>
        <v>0</v>
      </c>
      <c r="BY96" s="171">
        <f t="shared" si="81"/>
        <v>0</v>
      </c>
      <c r="BZ96" s="171">
        <f t="shared" si="81"/>
        <v>0</v>
      </c>
      <c r="CA96" s="171">
        <f t="shared" si="81"/>
        <v>0</v>
      </c>
      <c r="CB96" s="171">
        <f t="shared" si="81"/>
        <v>0</v>
      </c>
      <c r="CC96" s="171">
        <f t="shared" si="81"/>
        <v>0</v>
      </c>
      <c r="CD96" s="171">
        <f t="shared" si="81"/>
        <v>0</v>
      </c>
      <c r="CE96" s="171">
        <f t="shared" si="81"/>
        <v>0</v>
      </c>
      <c r="CF96" s="171">
        <f t="shared" si="81"/>
        <v>0</v>
      </c>
      <c r="CG96" s="171">
        <f t="shared" si="81"/>
        <v>0</v>
      </c>
      <c r="CH96" s="171">
        <f t="shared" si="81"/>
        <v>0</v>
      </c>
      <c r="CI96" s="171">
        <f t="shared" si="81"/>
        <v>0</v>
      </c>
      <c r="CJ96" s="171">
        <f t="shared" si="81"/>
        <v>0</v>
      </c>
      <c r="CK96" s="171">
        <f t="shared" si="81"/>
        <v>0</v>
      </c>
      <c r="CL96" s="171">
        <f t="shared" si="81"/>
        <v>0</v>
      </c>
      <c r="CM96" s="171">
        <f t="shared" si="81"/>
        <v>0</v>
      </c>
      <c r="CN96" s="171">
        <f t="shared" si="81"/>
        <v>0</v>
      </c>
      <c r="CO96" s="171">
        <f t="shared" si="81"/>
        <v>0</v>
      </c>
      <c r="CP96" s="171">
        <f t="shared" si="81"/>
        <v>0</v>
      </c>
      <c r="CQ96" s="171">
        <f t="shared" si="81"/>
        <v>0</v>
      </c>
      <c r="CR96" s="171">
        <f t="shared" si="81"/>
        <v>0</v>
      </c>
      <c r="CS96" s="171">
        <f t="shared" si="81"/>
        <v>0</v>
      </c>
      <c r="CT96" s="171">
        <f t="shared" si="81"/>
        <v>0</v>
      </c>
      <c r="CU96" s="171">
        <f t="shared" si="81"/>
        <v>0</v>
      </c>
      <c r="CV96" s="171">
        <f t="shared" si="81"/>
        <v>0</v>
      </c>
      <c r="CW96" s="171">
        <f t="shared" si="81"/>
        <v>0</v>
      </c>
      <c r="CX96" s="171">
        <f t="shared" si="81"/>
        <v>0</v>
      </c>
      <c r="CY96" s="171">
        <f t="shared" si="81"/>
        <v>0</v>
      </c>
      <c r="CZ96" s="171">
        <f t="shared" si="81"/>
        <v>0</v>
      </c>
      <c r="DA96" s="171">
        <f t="shared" si="81"/>
        <v>0</v>
      </c>
      <c r="DB96" s="171">
        <f t="shared" si="81"/>
        <v>0</v>
      </c>
      <c r="DC96" s="171">
        <f t="shared" si="81"/>
        <v>0</v>
      </c>
      <c r="DD96" s="171">
        <f t="shared" si="81"/>
        <v>0</v>
      </c>
      <c r="DE96" s="171">
        <f t="shared" si="81"/>
        <v>0</v>
      </c>
      <c r="DF96" s="171">
        <f t="shared" si="81"/>
        <v>0</v>
      </c>
      <c r="DG96" s="171">
        <f t="shared" si="81"/>
        <v>0</v>
      </c>
      <c r="DH96" s="171">
        <f t="shared" si="81"/>
        <v>0</v>
      </c>
      <c r="DI96" s="171">
        <f t="shared" si="81"/>
        <v>0</v>
      </c>
      <c r="DJ96" s="171">
        <f t="shared" si="81"/>
        <v>0</v>
      </c>
      <c r="DK96" s="171">
        <f t="shared" si="81"/>
        <v>0</v>
      </c>
      <c r="DL96" s="171">
        <f t="shared" si="81"/>
        <v>0</v>
      </c>
      <c r="DM96" s="171">
        <f t="shared" si="81"/>
        <v>0</v>
      </c>
      <c r="DN96" s="171">
        <f t="shared" si="81"/>
        <v>0</v>
      </c>
      <c r="DO96" s="171">
        <f t="shared" si="81"/>
        <v>0</v>
      </c>
      <c r="DP96" s="171">
        <f t="shared" si="81"/>
        <v>0</v>
      </c>
      <c r="DQ96" s="171">
        <f t="shared" si="81"/>
        <v>0</v>
      </c>
      <c r="DR96" s="171">
        <f t="shared" si="81"/>
        <v>0</v>
      </c>
    </row>
    <row r="97" spans="2:122" ht="15.75" customHeight="1">
      <c r="B97" s="195">
        <v>43709</v>
      </c>
      <c r="BK97" s="172">
        <v>0</v>
      </c>
      <c r="BL97" s="171">
        <f t="shared" ref="BL97:DR97" si="82">BK97</f>
        <v>0</v>
      </c>
      <c r="BM97" s="171">
        <f t="shared" si="82"/>
        <v>0</v>
      </c>
      <c r="BN97" s="171">
        <f t="shared" si="82"/>
        <v>0</v>
      </c>
      <c r="BO97" s="171">
        <f t="shared" si="82"/>
        <v>0</v>
      </c>
      <c r="BP97" s="171">
        <f t="shared" si="82"/>
        <v>0</v>
      </c>
      <c r="BQ97" s="171">
        <f t="shared" si="82"/>
        <v>0</v>
      </c>
      <c r="BR97" s="171">
        <f t="shared" si="82"/>
        <v>0</v>
      </c>
      <c r="BS97" s="171">
        <f t="shared" si="82"/>
        <v>0</v>
      </c>
      <c r="BT97" s="171">
        <f t="shared" si="82"/>
        <v>0</v>
      </c>
      <c r="BU97" s="171">
        <f t="shared" si="82"/>
        <v>0</v>
      </c>
      <c r="BV97" s="171">
        <f t="shared" si="82"/>
        <v>0</v>
      </c>
      <c r="BW97" s="171">
        <f t="shared" si="82"/>
        <v>0</v>
      </c>
      <c r="BX97" s="171">
        <f t="shared" si="82"/>
        <v>0</v>
      </c>
      <c r="BY97" s="171">
        <f t="shared" si="82"/>
        <v>0</v>
      </c>
      <c r="BZ97" s="171">
        <f t="shared" si="82"/>
        <v>0</v>
      </c>
      <c r="CA97" s="171">
        <f t="shared" si="82"/>
        <v>0</v>
      </c>
      <c r="CB97" s="171">
        <f t="shared" si="82"/>
        <v>0</v>
      </c>
      <c r="CC97" s="171">
        <f t="shared" si="82"/>
        <v>0</v>
      </c>
      <c r="CD97" s="171">
        <f t="shared" si="82"/>
        <v>0</v>
      </c>
      <c r="CE97" s="171">
        <f t="shared" si="82"/>
        <v>0</v>
      </c>
      <c r="CF97" s="171">
        <f t="shared" si="82"/>
        <v>0</v>
      </c>
      <c r="CG97" s="171">
        <f t="shared" si="82"/>
        <v>0</v>
      </c>
      <c r="CH97" s="171">
        <f t="shared" si="82"/>
        <v>0</v>
      </c>
      <c r="CI97" s="171">
        <f t="shared" si="82"/>
        <v>0</v>
      </c>
      <c r="CJ97" s="171">
        <f t="shared" si="82"/>
        <v>0</v>
      </c>
      <c r="CK97" s="171">
        <f t="shared" si="82"/>
        <v>0</v>
      </c>
      <c r="CL97" s="171">
        <f t="shared" si="82"/>
        <v>0</v>
      </c>
      <c r="CM97" s="171">
        <f t="shared" si="82"/>
        <v>0</v>
      </c>
      <c r="CN97" s="171">
        <f t="shared" si="82"/>
        <v>0</v>
      </c>
      <c r="CO97" s="171">
        <f t="shared" si="82"/>
        <v>0</v>
      </c>
      <c r="CP97" s="171">
        <f t="shared" si="82"/>
        <v>0</v>
      </c>
      <c r="CQ97" s="171">
        <f t="shared" si="82"/>
        <v>0</v>
      </c>
      <c r="CR97" s="171">
        <f t="shared" si="82"/>
        <v>0</v>
      </c>
      <c r="CS97" s="171">
        <f t="shared" si="82"/>
        <v>0</v>
      </c>
      <c r="CT97" s="171">
        <f t="shared" si="82"/>
        <v>0</v>
      </c>
      <c r="CU97" s="171">
        <f t="shared" si="82"/>
        <v>0</v>
      </c>
      <c r="CV97" s="171">
        <f t="shared" si="82"/>
        <v>0</v>
      </c>
      <c r="CW97" s="171">
        <f t="shared" si="82"/>
        <v>0</v>
      </c>
      <c r="CX97" s="171">
        <f t="shared" si="82"/>
        <v>0</v>
      </c>
      <c r="CY97" s="171">
        <f t="shared" si="82"/>
        <v>0</v>
      </c>
      <c r="CZ97" s="171">
        <f t="shared" si="82"/>
        <v>0</v>
      </c>
      <c r="DA97" s="171">
        <f t="shared" si="82"/>
        <v>0</v>
      </c>
      <c r="DB97" s="171">
        <f t="shared" si="82"/>
        <v>0</v>
      </c>
      <c r="DC97" s="171">
        <f t="shared" si="82"/>
        <v>0</v>
      </c>
      <c r="DD97" s="171">
        <f t="shared" si="82"/>
        <v>0</v>
      </c>
      <c r="DE97" s="171">
        <f t="shared" si="82"/>
        <v>0</v>
      </c>
      <c r="DF97" s="171">
        <f t="shared" si="82"/>
        <v>0</v>
      </c>
      <c r="DG97" s="171">
        <f t="shared" si="82"/>
        <v>0</v>
      </c>
      <c r="DH97" s="171">
        <f t="shared" si="82"/>
        <v>0</v>
      </c>
      <c r="DI97" s="171">
        <f t="shared" si="82"/>
        <v>0</v>
      </c>
      <c r="DJ97" s="171">
        <f t="shared" si="82"/>
        <v>0</v>
      </c>
      <c r="DK97" s="171">
        <f t="shared" si="82"/>
        <v>0</v>
      </c>
      <c r="DL97" s="171">
        <f t="shared" si="82"/>
        <v>0</v>
      </c>
      <c r="DM97" s="171">
        <f t="shared" si="82"/>
        <v>0</v>
      </c>
      <c r="DN97" s="171">
        <f t="shared" si="82"/>
        <v>0</v>
      </c>
      <c r="DO97" s="171">
        <f t="shared" si="82"/>
        <v>0</v>
      </c>
      <c r="DP97" s="171">
        <f t="shared" si="82"/>
        <v>0</v>
      </c>
      <c r="DQ97" s="171">
        <f t="shared" si="82"/>
        <v>0</v>
      </c>
      <c r="DR97" s="171">
        <f t="shared" si="82"/>
        <v>0</v>
      </c>
    </row>
    <row r="98" spans="2:122" ht="15.75" customHeight="1">
      <c r="B98" s="195">
        <v>43739</v>
      </c>
      <c r="BK98" s="172">
        <v>0</v>
      </c>
      <c r="BL98" s="171">
        <f t="shared" ref="BL98:DR98" si="83">BK98</f>
        <v>0</v>
      </c>
      <c r="BM98" s="171">
        <f t="shared" si="83"/>
        <v>0</v>
      </c>
      <c r="BN98" s="171">
        <f t="shared" si="83"/>
        <v>0</v>
      </c>
      <c r="BO98" s="171">
        <f t="shared" si="83"/>
        <v>0</v>
      </c>
      <c r="BP98" s="171">
        <f t="shared" si="83"/>
        <v>0</v>
      </c>
      <c r="BQ98" s="171">
        <f t="shared" si="83"/>
        <v>0</v>
      </c>
      <c r="BR98" s="171">
        <f t="shared" si="83"/>
        <v>0</v>
      </c>
      <c r="BS98" s="171">
        <f t="shared" si="83"/>
        <v>0</v>
      </c>
      <c r="BT98" s="171">
        <f t="shared" si="83"/>
        <v>0</v>
      </c>
      <c r="BU98" s="171">
        <f t="shared" si="83"/>
        <v>0</v>
      </c>
      <c r="BV98" s="171">
        <f t="shared" si="83"/>
        <v>0</v>
      </c>
      <c r="BW98" s="171">
        <f t="shared" si="83"/>
        <v>0</v>
      </c>
      <c r="BX98" s="171">
        <f t="shared" si="83"/>
        <v>0</v>
      </c>
      <c r="BY98" s="171">
        <f t="shared" si="83"/>
        <v>0</v>
      </c>
      <c r="BZ98" s="171">
        <f t="shared" si="83"/>
        <v>0</v>
      </c>
      <c r="CA98" s="171">
        <f t="shared" si="83"/>
        <v>0</v>
      </c>
      <c r="CB98" s="171">
        <f t="shared" si="83"/>
        <v>0</v>
      </c>
      <c r="CC98" s="171">
        <f t="shared" si="83"/>
        <v>0</v>
      </c>
      <c r="CD98" s="171">
        <f t="shared" si="83"/>
        <v>0</v>
      </c>
      <c r="CE98" s="171">
        <f t="shared" si="83"/>
        <v>0</v>
      </c>
      <c r="CF98" s="171">
        <f t="shared" si="83"/>
        <v>0</v>
      </c>
      <c r="CG98" s="171">
        <f t="shared" si="83"/>
        <v>0</v>
      </c>
      <c r="CH98" s="171">
        <f t="shared" si="83"/>
        <v>0</v>
      </c>
      <c r="CI98" s="171">
        <f t="shared" si="83"/>
        <v>0</v>
      </c>
      <c r="CJ98" s="171">
        <f t="shared" si="83"/>
        <v>0</v>
      </c>
      <c r="CK98" s="171">
        <f t="shared" si="83"/>
        <v>0</v>
      </c>
      <c r="CL98" s="171">
        <f t="shared" si="83"/>
        <v>0</v>
      </c>
      <c r="CM98" s="171">
        <f t="shared" si="83"/>
        <v>0</v>
      </c>
      <c r="CN98" s="171">
        <f t="shared" si="83"/>
        <v>0</v>
      </c>
      <c r="CO98" s="171">
        <f t="shared" si="83"/>
        <v>0</v>
      </c>
      <c r="CP98" s="171">
        <f t="shared" si="83"/>
        <v>0</v>
      </c>
      <c r="CQ98" s="171">
        <f t="shared" si="83"/>
        <v>0</v>
      </c>
      <c r="CR98" s="171">
        <f t="shared" si="83"/>
        <v>0</v>
      </c>
      <c r="CS98" s="171">
        <f t="shared" si="83"/>
        <v>0</v>
      </c>
      <c r="CT98" s="171">
        <f t="shared" si="83"/>
        <v>0</v>
      </c>
      <c r="CU98" s="171">
        <f t="shared" si="83"/>
        <v>0</v>
      </c>
      <c r="CV98" s="171">
        <f t="shared" si="83"/>
        <v>0</v>
      </c>
      <c r="CW98" s="171">
        <f t="shared" si="83"/>
        <v>0</v>
      </c>
      <c r="CX98" s="171">
        <f t="shared" si="83"/>
        <v>0</v>
      </c>
      <c r="CY98" s="171">
        <f t="shared" si="83"/>
        <v>0</v>
      </c>
      <c r="CZ98" s="171">
        <f t="shared" si="83"/>
        <v>0</v>
      </c>
      <c r="DA98" s="171">
        <f t="shared" si="83"/>
        <v>0</v>
      </c>
      <c r="DB98" s="171">
        <f t="shared" si="83"/>
        <v>0</v>
      </c>
      <c r="DC98" s="171">
        <f t="shared" si="83"/>
        <v>0</v>
      </c>
      <c r="DD98" s="171">
        <f t="shared" si="83"/>
        <v>0</v>
      </c>
      <c r="DE98" s="171">
        <f t="shared" si="83"/>
        <v>0</v>
      </c>
      <c r="DF98" s="171">
        <f t="shared" si="83"/>
        <v>0</v>
      </c>
      <c r="DG98" s="171">
        <f t="shared" si="83"/>
        <v>0</v>
      </c>
      <c r="DH98" s="171">
        <f t="shared" si="83"/>
        <v>0</v>
      </c>
      <c r="DI98" s="171">
        <f t="shared" si="83"/>
        <v>0</v>
      </c>
      <c r="DJ98" s="171">
        <f t="shared" si="83"/>
        <v>0</v>
      </c>
      <c r="DK98" s="171">
        <f t="shared" si="83"/>
        <v>0</v>
      </c>
      <c r="DL98" s="171">
        <f t="shared" si="83"/>
        <v>0</v>
      </c>
      <c r="DM98" s="171">
        <f t="shared" si="83"/>
        <v>0</v>
      </c>
      <c r="DN98" s="171">
        <f t="shared" si="83"/>
        <v>0</v>
      </c>
      <c r="DO98" s="171">
        <f t="shared" si="83"/>
        <v>0</v>
      </c>
      <c r="DP98" s="171">
        <f t="shared" si="83"/>
        <v>0</v>
      </c>
      <c r="DQ98" s="171">
        <f t="shared" si="83"/>
        <v>0</v>
      </c>
      <c r="DR98" s="171">
        <f t="shared" si="83"/>
        <v>0</v>
      </c>
    </row>
    <row r="99" spans="2:122" ht="15.75" customHeight="1">
      <c r="B99" s="195">
        <v>43770</v>
      </c>
      <c r="BK99" s="172">
        <v>0</v>
      </c>
      <c r="BL99" s="171">
        <f t="shared" ref="BL99:DR99" si="84">BK99</f>
        <v>0</v>
      </c>
      <c r="BM99" s="171">
        <f t="shared" si="84"/>
        <v>0</v>
      </c>
      <c r="BN99" s="171">
        <f t="shared" si="84"/>
        <v>0</v>
      </c>
      <c r="BO99" s="171">
        <f t="shared" si="84"/>
        <v>0</v>
      </c>
      <c r="BP99" s="171">
        <f t="shared" si="84"/>
        <v>0</v>
      </c>
      <c r="BQ99" s="171">
        <f t="shared" si="84"/>
        <v>0</v>
      </c>
      <c r="BR99" s="171">
        <f t="shared" si="84"/>
        <v>0</v>
      </c>
      <c r="BS99" s="171">
        <f t="shared" si="84"/>
        <v>0</v>
      </c>
      <c r="BT99" s="171">
        <f t="shared" si="84"/>
        <v>0</v>
      </c>
      <c r="BU99" s="171">
        <f t="shared" si="84"/>
        <v>0</v>
      </c>
      <c r="BV99" s="171">
        <f t="shared" si="84"/>
        <v>0</v>
      </c>
      <c r="BW99" s="171">
        <f t="shared" si="84"/>
        <v>0</v>
      </c>
      <c r="BX99" s="171">
        <f t="shared" si="84"/>
        <v>0</v>
      </c>
      <c r="BY99" s="171">
        <f t="shared" si="84"/>
        <v>0</v>
      </c>
      <c r="BZ99" s="171">
        <f t="shared" si="84"/>
        <v>0</v>
      </c>
      <c r="CA99" s="171">
        <f t="shared" si="84"/>
        <v>0</v>
      </c>
      <c r="CB99" s="171">
        <f t="shared" si="84"/>
        <v>0</v>
      </c>
      <c r="CC99" s="171">
        <f t="shared" si="84"/>
        <v>0</v>
      </c>
      <c r="CD99" s="171">
        <f t="shared" si="84"/>
        <v>0</v>
      </c>
      <c r="CE99" s="171">
        <f t="shared" si="84"/>
        <v>0</v>
      </c>
      <c r="CF99" s="171">
        <f t="shared" si="84"/>
        <v>0</v>
      </c>
      <c r="CG99" s="171">
        <f t="shared" si="84"/>
        <v>0</v>
      </c>
      <c r="CH99" s="171">
        <f t="shared" si="84"/>
        <v>0</v>
      </c>
      <c r="CI99" s="171">
        <f t="shared" si="84"/>
        <v>0</v>
      </c>
      <c r="CJ99" s="171">
        <f t="shared" si="84"/>
        <v>0</v>
      </c>
      <c r="CK99" s="171">
        <f t="shared" si="84"/>
        <v>0</v>
      </c>
      <c r="CL99" s="171">
        <f t="shared" si="84"/>
        <v>0</v>
      </c>
      <c r="CM99" s="171">
        <f t="shared" si="84"/>
        <v>0</v>
      </c>
      <c r="CN99" s="171">
        <f t="shared" si="84"/>
        <v>0</v>
      </c>
      <c r="CO99" s="171">
        <f t="shared" si="84"/>
        <v>0</v>
      </c>
      <c r="CP99" s="171">
        <f t="shared" si="84"/>
        <v>0</v>
      </c>
      <c r="CQ99" s="171">
        <f t="shared" si="84"/>
        <v>0</v>
      </c>
      <c r="CR99" s="171">
        <f t="shared" si="84"/>
        <v>0</v>
      </c>
      <c r="CS99" s="171">
        <f t="shared" si="84"/>
        <v>0</v>
      </c>
      <c r="CT99" s="171">
        <f t="shared" si="84"/>
        <v>0</v>
      </c>
      <c r="CU99" s="171">
        <f t="shared" si="84"/>
        <v>0</v>
      </c>
      <c r="CV99" s="171">
        <f t="shared" si="84"/>
        <v>0</v>
      </c>
      <c r="CW99" s="171">
        <f t="shared" si="84"/>
        <v>0</v>
      </c>
      <c r="CX99" s="171">
        <f t="shared" si="84"/>
        <v>0</v>
      </c>
      <c r="CY99" s="171">
        <f t="shared" si="84"/>
        <v>0</v>
      </c>
      <c r="CZ99" s="171">
        <f t="shared" si="84"/>
        <v>0</v>
      </c>
      <c r="DA99" s="171">
        <f t="shared" si="84"/>
        <v>0</v>
      </c>
      <c r="DB99" s="171">
        <f t="shared" si="84"/>
        <v>0</v>
      </c>
      <c r="DC99" s="171">
        <f t="shared" si="84"/>
        <v>0</v>
      </c>
      <c r="DD99" s="171">
        <f t="shared" si="84"/>
        <v>0</v>
      </c>
      <c r="DE99" s="171">
        <f t="shared" si="84"/>
        <v>0</v>
      </c>
      <c r="DF99" s="171">
        <f t="shared" si="84"/>
        <v>0</v>
      </c>
      <c r="DG99" s="171">
        <f t="shared" si="84"/>
        <v>0</v>
      </c>
      <c r="DH99" s="171">
        <f t="shared" si="84"/>
        <v>0</v>
      </c>
      <c r="DI99" s="171">
        <f t="shared" si="84"/>
        <v>0</v>
      </c>
      <c r="DJ99" s="171">
        <f t="shared" si="84"/>
        <v>0</v>
      </c>
      <c r="DK99" s="171">
        <f t="shared" si="84"/>
        <v>0</v>
      </c>
      <c r="DL99" s="171">
        <f t="shared" si="84"/>
        <v>0</v>
      </c>
      <c r="DM99" s="171">
        <f t="shared" si="84"/>
        <v>0</v>
      </c>
      <c r="DN99" s="171">
        <f t="shared" si="84"/>
        <v>0</v>
      </c>
      <c r="DO99" s="171">
        <f t="shared" si="84"/>
        <v>0</v>
      </c>
      <c r="DP99" s="171">
        <f t="shared" si="84"/>
        <v>0</v>
      </c>
      <c r="DQ99" s="171">
        <f t="shared" si="84"/>
        <v>0</v>
      </c>
      <c r="DR99" s="171">
        <f t="shared" si="84"/>
        <v>0</v>
      </c>
    </row>
    <row r="100" spans="2:122" ht="15.75" customHeight="1">
      <c r="B100" s="195">
        <v>43800</v>
      </c>
      <c r="BK100" s="172">
        <v>0</v>
      </c>
      <c r="BL100" s="171">
        <f t="shared" ref="BL100:DR100" si="85">BK100</f>
        <v>0</v>
      </c>
      <c r="BM100" s="171">
        <f t="shared" si="85"/>
        <v>0</v>
      </c>
      <c r="BN100" s="171">
        <f t="shared" si="85"/>
        <v>0</v>
      </c>
      <c r="BO100" s="171">
        <f t="shared" si="85"/>
        <v>0</v>
      </c>
      <c r="BP100" s="171">
        <f t="shared" si="85"/>
        <v>0</v>
      </c>
      <c r="BQ100" s="171">
        <f t="shared" si="85"/>
        <v>0</v>
      </c>
      <c r="BR100" s="171">
        <f t="shared" si="85"/>
        <v>0</v>
      </c>
      <c r="BS100" s="171">
        <f t="shared" si="85"/>
        <v>0</v>
      </c>
      <c r="BT100" s="171">
        <f t="shared" si="85"/>
        <v>0</v>
      </c>
      <c r="BU100" s="171">
        <f t="shared" si="85"/>
        <v>0</v>
      </c>
      <c r="BV100" s="171">
        <f t="shared" si="85"/>
        <v>0</v>
      </c>
      <c r="BW100" s="171">
        <f t="shared" si="85"/>
        <v>0</v>
      </c>
      <c r="BX100" s="171">
        <f t="shared" si="85"/>
        <v>0</v>
      </c>
      <c r="BY100" s="171">
        <f t="shared" si="85"/>
        <v>0</v>
      </c>
      <c r="BZ100" s="171">
        <f t="shared" si="85"/>
        <v>0</v>
      </c>
      <c r="CA100" s="171">
        <f t="shared" si="85"/>
        <v>0</v>
      </c>
      <c r="CB100" s="171">
        <f t="shared" si="85"/>
        <v>0</v>
      </c>
      <c r="CC100" s="171">
        <f t="shared" si="85"/>
        <v>0</v>
      </c>
      <c r="CD100" s="171">
        <f t="shared" si="85"/>
        <v>0</v>
      </c>
      <c r="CE100" s="171">
        <f t="shared" si="85"/>
        <v>0</v>
      </c>
      <c r="CF100" s="171">
        <f t="shared" si="85"/>
        <v>0</v>
      </c>
      <c r="CG100" s="171">
        <f t="shared" si="85"/>
        <v>0</v>
      </c>
      <c r="CH100" s="171">
        <f t="shared" si="85"/>
        <v>0</v>
      </c>
      <c r="CI100" s="171">
        <f t="shared" si="85"/>
        <v>0</v>
      </c>
      <c r="CJ100" s="171">
        <f t="shared" si="85"/>
        <v>0</v>
      </c>
      <c r="CK100" s="171">
        <f t="shared" si="85"/>
        <v>0</v>
      </c>
      <c r="CL100" s="171">
        <f t="shared" si="85"/>
        <v>0</v>
      </c>
      <c r="CM100" s="171">
        <f t="shared" si="85"/>
        <v>0</v>
      </c>
      <c r="CN100" s="171">
        <f t="shared" si="85"/>
        <v>0</v>
      </c>
      <c r="CO100" s="171">
        <f t="shared" si="85"/>
        <v>0</v>
      </c>
      <c r="CP100" s="171">
        <f t="shared" si="85"/>
        <v>0</v>
      </c>
      <c r="CQ100" s="171">
        <f t="shared" si="85"/>
        <v>0</v>
      </c>
      <c r="CR100" s="171">
        <f t="shared" si="85"/>
        <v>0</v>
      </c>
      <c r="CS100" s="171">
        <f t="shared" si="85"/>
        <v>0</v>
      </c>
      <c r="CT100" s="171">
        <f t="shared" si="85"/>
        <v>0</v>
      </c>
      <c r="CU100" s="171">
        <f t="shared" si="85"/>
        <v>0</v>
      </c>
      <c r="CV100" s="171">
        <f t="shared" si="85"/>
        <v>0</v>
      </c>
      <c r="CW100" s="171">
        <f t="shared" si="85"/>
        <v>0</v>
      </c>
      <c r="CX100" s="171">
        <f t="shared" si="85"/>
        <v>0</v>
      </c>
      <c r="CY100" s="171">
        <f t="shared" si="85"/>
        <v>0</v>
      </c>
      <c r="CZ100" s="171">
        <f t="shared" si="85"/>
        <v>0</v>
      </c>
      <c r="DA100" s="171">
        <f t="shared" si="85"/>
        <v>0</v>
      </c>
      <c r="DB100" s="171">
        <f t="shared" si="85"/>
        <v>0</v>
      </c>
      <c r="DC100" s="171">
        <f t="shared" si="85"/>
        <v>0</v>
      </c>
      <c r="DD100" s="171">
        <f t="shared" si="85"/>
        <v>0</v>
      </c>
      <c r="DE100" s="171">
        <f t="shared" si="85"/>
        <v>0</v>
      </c>
      <c r="DF100" s="171">
        <f t="shared" si="85"/>
        <v>0</v>
      </c>
      <c r="DG100" s="171">
        <f t="shared" si="85"/>
        <v>0</v>
      </c>
      <c r="DH100" s="171">
        <f t="shared" si="85"/>
        <v>0</v>
      </c>
      <c r="DI100" s="171">
        <f t="shared" si="85"/>
        <v>0</v>
      </c>
      <c r="DJ100" s="171">
        <f t="shared" si="85"/>
        <v>0</v>
      </c>
      <c r="DK100" s="171">
        <f t="shared" si="85"/>
        <v>0</v>
      </c>
      <c r="DL100" s="171">
        <f t="shared" si="85"/>
        <v>0</v>
      </c>
      <c r="DM100" s="171">
        <f t="shared" si="85"/>
        <v>0</v>
      </c>
      <c r="DN100" s="171">
        <f t="shared" si="85"/>
        <v>0</v>
      </c>
      <c r="DO100" s="171">
        <f t="shared" si="85"/>
        <v>0</v>
      </c>
      <c r="DP100" s="171">
        <f t="shared" si="85"/>
        <v>0</v>
      </c>
      <c r="DQ100" s="171">
        <f t="shared" si="85"/>
        <v>0</v>
      </c>
      <c r="DR100" s="171">
        <f t="shared" si="85"/>
        <v>0</v>
      </c>
    </row>
    <row r="101" spans="2:122" ht="15.75" customHeight="1">
      <c r="B101" s="195">
        <v>43831</v>
      </c>
      <c r="BK101" s="172">
        <v>0</v>
      </c>
      <c r="BL101" s="171">
        <f t="shared" ref="BL101:DR101" si="86">BK101</f>
        <v>0</v>
      </c>
      <c r="BM101" s="171">
        <f t="shared" si="86"/>
        <v>0</v>
      </c>
      <c r="BN101" s="171">
        <f t="shared" si="86"/>
        <v>0</v>
      </c>
      <c r="BO101" s="171">
        <f t="shared" si="86"/>
        <v>0</v>
      </c>
      <c r="BP101" s="171">
        <f t="shared" si="86"/>
        <v>0</v>
      </c>
      <c r="BQ101" s="171">
        <f t="shared" si="86"/>
        <v>0</v>
      </c>
      <c r="BR101" s="171">
        <f t="shared" si="86"/>
        <v>0</v>
      </c>
      <c r="BS101" s="171">
        <f t="shared" si="86"/>
        <v>0</v>
      </c>
      <c r="BT101" s="171">
        <f t="shared" si="86"/>
        <v>0</v>
      </c>
      <c r="BU101" s="171">
        <f t="shared" si="86"/>
        <v>0</v>
      </c>
      <c r="BV101" s="171">
        <f t="shared" si="86"/>
        <v>0</v>
      </c>
      <c r="BW101" s="171">
        <f t="shared" si="86"/>
        <v>0</v>
      </c>
      <c r="BX101" s="171">
        <f t="shared" si="86"/>
        <v>0</v>
      </c>
      <c r="BY101" s="171">
        <f t="shared" si="86"/>
        <v>0</v>
      </c>
      <c r="BZ101" s="171">
        <f t="shared" si="86"/>
        <v>0</v>
      </c>
      <c r="CA101" s="171">
        <f t="shared" si="86"/>
        <v>0</v>
      </c>
      <c r="CB101" s="171">
        <f t="shared" si="86"/>
        <v>0</v>
      </c>
      <c r="CC101" s="171">
        <f t="shared" si="86"/>
        <v>0</v>
      </c>
      <c r="CD101" s="171">
        <f t="shared" si="86"/>
        <v>0</v>
      </c>
      <c r="CE101" s="171">
        <f t="shared" si="86"/>
        <v>0</v>
      </c>
      <c r="CF101" s="171">
        <f t="shared" si="86"/>
        <v>0</v>
      </c>
      <c r="CG101" s="171">
        <f t="shared" si="86"/>
        <v>0</v>
      </c>
      <c r="CH101" s="171">
        <f t="shared" si="86"/>
        <v>0</v>
      </c>
      <c r="CI101" s="171">
        <f t="shared" si="86"/>
        <v>0</v>
      </c>
      <c r="CJ101" s="171">
        <f t="shared" si="86"/>
        <v>0</v>
      </c>
      <c r="CK101" s="171">
        <f t="shared" si="86"/>
        <v>0</v>
      </c>
      <c r="CL101" s="171">
        <f t="shared" si="86"/>
        <v>0</v>
      </c>
      <c r="CM101" s="171">
        <f t="shared" si="86"/>
        <v>0</v>
      </c>
      <c r="CN101" s="171">
        <f t="shared" si="86"/>
        <v>0</v>
      </c>
      <c r="CO101" s="171">
        <f t="shared" si="86"/>
        <v>0</v>
      </c>
      <c r="CP101" s="171">
        <f t="shared" si="86"/>
        <v>0</v>
      </c>
      <c r="CQ101" s="171">
        <f t="shared" si="86"/>
        <v>0</v>
      </c>
      <c r="CR101" s="171">
        <f t="shared" si="86"/>
        <v>0</v>
      </c>
      <c r="CS101" s="171">
        <f t="shared" si="86"/>
        <v>0</v>
      </c>
      <c r="CT101" s="171">
        <f t="shared" si="86"/>
        <v>0</v>
      </c>
      <c r="CU101" s="171">
        <f t="shared" si="86"/>
        <v>0</v>
      </c>
      <c r="CV101" s="171">
        <f t="shared" si="86"/>
        <v>0</v>
      </c>
      <c r="CW101" s="171">
        <f t="shared" si="86"/>
        <v>0</v>
      </c>
      <c r="CX101" s="171">
        <f t="shared" si="86"/>
        <v>0</v>
      </c>
      <c r="CY101" s="171">
        <f t="shared" si="86"/>
        <v>0</v>
      </c>
      <c r="CZ101" s="171">
        <f t="shared" si="86"/>
        <v>0</v>
      </c>
      <c r="DA101" s="171">
        <f t="shared" si="86"/>
        <v>0</v>
      </c>
      <c r="DB101" s="171">
        <f t="shared" si="86"/>
        <v>0</v>
      </c>
      <c r="DC101" s="171">
        <f t="shared" si="86"/>
        <v>0</v>
      </c>
      <c r="DD101" s="171">
        <f t="shared" si="86"/>
        <v>0</v>
      </c>
      <c r="DE101" s="171">
        <f t="shared" si="86"/>
        <v>0</v>
      </c>
      <c r="DF101" s="171">
        <f t="shared" si="86"/>
        <v>0</v>
      </c>
      <c r="DG101" s="171">
        <f t="shared" si="86"/>
        <v>0</v>
      </c>
      <c r="DH101" s="171">
        <f t="shared" si="86"/>
        <v>0</v>
      </c>
      <c r="DI101" s="171">
        <f t="shared" si="86"/>
        <v>0</v>
      </c>
      <c r="DJ101" s="171">
        <f t="shared" si="86"/>
        <v>0</v>
      </c>
      <c r="DK101" s="171">
        <f t="shared" si="86"/>
        <v>0</v>
      </c>
      <c r="DL101" s="171">
        <f t="shared" si="86"/>
        <v>0</v>
      </c>
      <c r="DM101" s="171">
        <f t="shared" si="86"/>
        <v>0</v>
      </c>
      <c r="DN101" s="171">
        <f t="shared" si="86"/>
        <v>0</v>
      </c>
      <c r="DO101" s="171">
        <f t="shared" si="86"/>
        <v>0</v>
      </c>
      <c r="DP101" s="171">
        <f t="shared" si="86"/>
        <v>0</v>
      </c>
      <c r="DQ101" s="171">
        <f t="shared" si="86"/>
        <v>0</v>
      </c>
      <c r="DR101" s="171">
        <f t="shared" si="86"/>
        <v>0</v>
      </c>
    </row>
    <row r="102" spans="2:122" ht="15.75" customHeight="1">
      <c r="B102" s="195">
        <v>43862</v>
      </c>
      <c r="BK102" s="172">
        <v>0</v>
      </c>
      <c r="BL102" s="171">
        <f t="shared" ref="BL102:DR102" si="87">BK102</f>
        <v>0</v>
      </c>
      <c r="BM102" s="171">
        <f t="shared" si="87"/>
        <v>0</v>
      </c>
      <c r="BN102" s="171">
        <f t="shared" si="87"/>
        <v>0</v>
      </c>
      <c r="BO102" s="171">
        <f t="shared" si="87"/>
        <v>0</v>
      </c>
      <c r="BP102" s="171">
        <f t="shared" si="87"/>
        <v>0</v>
      </c>
      <c r="BQ102" s="171">
        <f t="shared" si="87"/>
        <v>0</v>
      </c>
      <c r="BR102" s="171">
        <f t="shared" si="87"/>
        <v>0</v>
      </c>
      <c r="BS102" s="171">
        <f t="shared" si="87"/>
        <v>0</v>
      </c>
      <c r="BT102" s="171">
        <f t="shared" si="87"/>
        <v>0</v>
      </c>
      <c r="BU102" s="171">
        <f t="shared" si="87"/>
        <v>0</v>
      </c>
      <c r="BV102" s="171">
        <f t="shared" si="87"/>
        <v>0</v>
      </c>
      <c r="BW102" s="171">
        <f t="shared" si="87"/>
        <v>0</v>
      </c>
      <c r="BX102" s="171">
        <f t="shared" si="87"/>
        <v>0</v>
      </c>
      <c r="BY102" s="171">
        <f t="shared" si="87"/>
        <v>0</v>
      </c>
      <c r="BZ102" s="171">
        <f t="shared" si="87"/>
        <v>0</v>
      </c>
      <c r="CA102" s="171">
        <f t="shared" si="87"/>
        <v>0</v>
      </c>
      <c r="CB102" s="171">
        <f t="shared" si="87"/>
        <v>0</v>
      </c>
      <c r="CC102" s="171">
        <f t="shared" si="87"/>
        <v>0</v>
      </c>
      <c r="CD102" s="171">
        <f t="shared" si="87"/>
        <v>0</v>
      </c>
      <c r="CE102" s="171">
        <f t="shared" si="87"/>
        <v>0</v>
      </c>
      <c r="CF102" s="171">
        <f t="shared" si="87"/>
        <v>0</v>
      </c>
      <c r="CG102" s="171">
        <f t="shared" si="87"/>
        <v>0</v>
      </c>
      <c r="CH102" s="171">
        <f t="shared" si="87"/>
        <v>0</v>
      </c>
      <c r="CI102" s="171">
        <f t="shared" si="87"/>
        <v>0</v>
      </c>
      <c r="CJ102" s="171">
        <f t="shared" si="87"/>
        <v>0</v>
      </c>
      <c r="CK102" s="171">
        <f t="shared" si="87"/>
        <v>0</v>
      </c>
      <c r="CL102" s="171">
        <f t="shared" si="87"/>
        <v>0</v>
      </c>
      <c r="CM102" s="171">
        <f t="shared" si="87"/>
        <v>0</v>
      </c>
      <c r="CN102" s="171">
        <f t="shared" si="87"/>
        <v>0</v>
      </c>
      <c r="CO102" s="171">
        <f t="shared" si="87"/>
        <v>0</v>
      </c>
      <c r="CP102" s="171">
        <f t="shared" si="87"/>
        <v>0</v>
      </c>
      <c r="CQ102" s="171">
        <f t="shared" si="87"/>
        <v>0</v>
      </c>
      <c r="CR102" s="171">
        <f t="shared" si="87"/>
        <v>0</v>
      </c>
      <c r="CS102" s="171">
        <f t="shared" si="87"/>
        <v>0</v>
      </c>
      <c r="CT102" s="171">
        <f t="shared" si="87"/>
        <v>0</v>
      </c>
      <c r="CU102" s="171">
        <f t="shared" si="87"/>
        <v>0</v>
      </c>
      <c r="CV102" s="171">
        <f t="shared" si="87"/>
        <v>0</v>
      </c>
      <c r="CW102" s="171">
        <f t="shared" si="87"/>
        <v>0</v>
      </c>
      <c r="CX102" s="171">
        <f t="shared" si="87"/>
        <v>0</v>
      </c>
      <c r="CY102" s="171">
        <f t="shared" si="87"/>
        <v>0</v>
      </c>
      <c r="CZ102" s="171">
        <f t="shared" si="87"/>
        <v>0</v>
      </c>
      <c r="DA102" s="171">
        <f t="shared" si="87"/>
        <v>0</v>
      </c>
      <c r="DB102" s="171">
        <f t="shared" si="87"/>
        <v>0</v>
      </c>
      <c r="DC102" s="171">
        <f t="shared" si="87"/>
        <v>0</v>
      </c>
      <c r="DD102" s="171">
        <f t="shared" si="87"/>
        <v>0</v>
      </c>
      <c r="DE102" s="171">
        <f t="shared" si="87"/>
        <v>0</v>
      </c>
      <c r="DF102" s="171">
        <f t="shared" si="87"/>
        <v>0</v>
      </c>
      <c r="DG102" s="171">
        <f t="shared" si="87"/>
        <v>0</v>
      </c>
      <c r="DH102" s="171">
        <f t="shared" si="87"/>
        <v>0</v>
      </c>
      <c r="DI102" s="171">
        <f t="shared" si="87"/>
        <v>0</v>
      </c>
      <c r="DJ102" s="171">
        <f t="shared" si="87"/>
        <v>0</v>
      </c>
      <c r="DK102" s="171">
        <f t="shared" si="87"/>
        <v>0</v>
      </c>
      <c r="DL102" s="171">
        <f t="shared" si="87"/>
        <v>0</v>
      </c>
      <c r="DM102" s="171">
        <f t="shared" si="87"/>
        <v>0</v>
      </c>
      <c r="DN102" s="171">
        <f t="shared" si="87"/>
        <v>0</v>
      </c>
      <c r="DO102" s="171">
        <f t="shared" si="87"/>
        <v>0</v>
      </c>
      <c r="DP102" s="171">
        <f t="shared" si="87"/>
        <v>0</v>
      </c>
      <c r="DQ102" s="171">
        <f t="shared" si="87"/>
        <v>0</v>
      </c>
      <c r="DR102" s="171">
        <f t="shared" si="87"/>
        <v>0</v>
      </c>
    </row>
    <row r="103" spans="2:122" ht="15.75" customHeight="1">
      <c r="B103" s="195">
        <v>43891</v>
      </c>
      <c r="BK103" s="172">
        <v>0</v>
      </c>
      <c r="BL103" s="171">
        <f t="shared" ref="BL103:DR103" si="88">BK103</f>
        <v>0</v>
      </c>
      <c r="BM103" s="171">
        <f t="shared" si="88"/>
        <v>0</v>
      </c>
      <c r="BN103" s="171">
        <f t="shared" si="88"/>
        <v>0</v>
      </c>
      <c r="BO103" s="171">
        <f t="shared" si="88"/>
        <v>0</v>
      </c>
      <c r="BP103" s="171">
        <f t="shared" si="88"/>
        <v>0</v>
      </c>
      <c r="BQ103" s="171">
        <f t="shared" si="88"/>
        <v>0</v>
      </c>
      <c r="BR103" s="171">
        <f t="shared" si="88"/>
        <v>0</v>
      </c>
      <c r="BS103" s="171">
        <f t="shared" si="88"/>
        <v>0</v>
      </c>
      <c r="BT103" s="171">
        <f t="shared" si="88"/>
        <v>0</v>
      </c>
      <c r="BU103" s="171">
        <f t="shared" si="88"/>
        <v>0</v>
      </c>
      <c r="BV103" s="171">
        <f t="shared" si="88"/>
        <v>0</v>
      </c>
      <c r="BW103" s="171">
        <f t="shared" si="88"/>
        <v>0</v>
      </c>
      <c r="BX103" s="171">
        <f t="shared" si="88"/>
        <v>0</v>
      </c>
      <c r="BY103" s="171">
        <f t="shared" si="88"/>
        <v>0</v>
      </c>
      <c r="BZ103" s="171">
        <f t="shared" si="88"/>
        <v>0</v>
      </c>
      <c r="CA103" s="171">
        <f t="shared" si="88"/>
        <v>0</v>
      </c>
      <c r="CB103" s="171">
        <f t="shared" si="88"/>
        <v>0</v>
      </c>
      <c r="CC103" s="171">
        <f t="shared" si="88"/>
        <v>0</v>
      </c>
      <c r="CD103" s="171">
        <f t="shared" si="88"/>
        <v>0</v>
      </c>
      <c r="CE103" s="171">
        <f t="shared" si="88"/>
        <v>0</v>
      </c>
      <c r="CF103" s="171">
        <f t="shared" si="88"/>
        <v>0</v>
      </c>
      <c r="CG103" s="171">
        <f t="shared" si="88"/>
        <v>0</v>
      </c>
      <c r="CH103" s="171">
        <f t="shared" si="88"/>
        <v>0</v>
      </c>
      <c r="CI103" s="171">
        <f t="shared" si="88"/>
        <v>0</v>
      </c>
      <c r="CJ103" s="171">
        <f t="shared" si="88"/>
        <v>0</v>
      </c>
      <c r="CK103" s="171">
        <f t="shared" si="88"/>
        <v>0</v>
      </c>
      <c r="CL103" s="171">
        <f t="shared" si="88"/>
        <v>0</v>
      </c>
      <c r="CM103" s="171">
        <f t="shared" si="88"/>
        <v>0</v>
      </c>
      <c r="CN103" s="171">
        <f t="shared" si="88"/>
        <v>0</v>
      </c>
      <c r="CO103" s="171">
        <f t="shared" si="88"/>
        <v>0</v>
      </c>
      <c r="CP103" s="171">
        <f t="shared" si="88"/>
        <v>0</v>
      </c>
      <c r="CQ103" s="171">
        <f t="shared" si="88"/>
        <v>0</v>
      </c>
      <c r="CR103" s="171">
        <f t="shared" si="88"/>
        <v>0</v>
      </c>
      <c r="CS103" s="171">
        <f t="shared" si="88"/>
        <v>0</v>
      </c>
      <c r="CT103" s="171">
        <f t="shared" si="88"/>
        <v>0</v>
      </c>
      <c r="CU103" s="171">
        <f t="shared" si="88"/>
        <v>0</v>
      </c>
      <c r="CV103" s="171">
        <f t="shared" si="88"/>
        <v>0</v>
      </c>
      <c r="CW103" s="171">
        <f t="shared" si="88"/>
        <v>0</v>
      </c>
      <c r="CX103" s="171">
        <f t="shared" si="88"/>
        <v>0</v>
      </c>
      <c r="CY103" s="171">
        <f t="shared" si="88"/>
        <v>0</v>
      </c>
      <c r="CZ103" s="171">
        <f t="shared" si="88"/>
        <v>0</v>
      </c>
      <c r="DA103" s="171">
        <f t="shared" si="88"/>
        <v>0</v>
      </c>
      <c r="DB103" s="171">
        <f t="shared" si="88"/>
        <v>0</v>
      </c>
      <c r="DC103" s="171">
        <f t="shared" si="88"/>
        <v>0</v>
      </c>
      <c r="DD103" s="171">
        <f t="shared" si="88"/>
        <v>0</v>
      </c>
      <c r="DE103" s="171">
        <f t="shared" si="88"/>
        <v>0</v>
      </c>
      <c r="DF103" s="171">
        <f t="shared" si="88"/>
        <v>0</v>
      </c>
      <c r="DG103" s="171">
        <f t="shared" si="88"/>
        <v>0</v>
      </c>
      <c r="DH103" s="171">
        <f t="shared" si="88"/>
        <v>0</v>
      </c>
      <c r="DI103" s="171">
        <f t="shared" si="88"/>
        <v>0</v>
      </c>
      <c r="DJ103" s="171">
        <f t="shared" si="88"/>
        <v>0</v>
      </c>
      <c r="DK103" s="171">
        <f t="shared" si="88"/>
        <v>0</v>
      </c>
      <c r="DL103" s="171">
        <f t="shared" si="88"/>
        <v>0</v>
      </c>
      <c r="DM103" s="171">
        <f t="shared" si="88"/>
        <v>0</v>
      </c>
      <c r="DN103" s="171">
        <f t="shared" si="88"/>
        <v>0</v>
      </c>
      <c r="DO103" s="171">
        <f t="shared" si="88"/>
        <v>0</v>
      </c>
      <c r="DP103" s="171">
        <f t="shared" si="88"/>
        <v>0</v>
      </c>
      <c r="DQ103" s="171">
        <f t="shared" si="88"/>
        <v>0</v>
      </c>
      <c r="DR103" s="171">
        <f t="shared" si="88"/>
        <v>0</v>
      </c>
    </row>
    <row r="104" spans="2:122" ht="15.75" customHeight="1">
      <c r="B104" s="195">
        <v>43922</v>
      </c>
      <c r="BK104" s="172">
        <v>0</v>
      </c>
      <c r="BL104" s="171">
        <f t="shared" ref="BL104:DR104" si="89">BK104</f>
        <v>0</v>
      </c>
      <c r="BM104" s="171">
        <f t="shared" si="89"/>
        <v>0</v>
      </c>
      <c r="BN104" s="171">
        <f t="shared" si="89"/>
        <v>0</v>
      </c>
      <c r="BO104" s="171">
        <f t="shared" si="89"/>
        <v>0</v>
      </c>
      <c r="BP104" s="171">
        <f t="shared" si="89"/>
        <v>0</v>
      </c>
      <c r="BQ104" s="171">
        <f t="shared" si="89"/>
        <v>0</v>
      </c>
      <c r="BR104" s="171">
        <f t="shared" si="89"/>
        <v>0</v>
      </c>
      <c r="BS104" s="171">
        <f t="shared" si="89"/>
        <v>0</v>
      </c>
      <c r="BT104" s="171">
        <f t="shared" si="89"/>
        <v>0</v>
      </c>
      <c r="BU104" s="171">
        <f t="shared" si="89"/>
        <v>0</v>
      </c>
      <c r="BV104" s="171">
        <f t="shared" si="89"/>
        <v>0</v>
      </c>
      <c r="BW104" s="171">
        <f t="shared" si="89"/>
        <v>0</v>
      </c>
      <c r="BX104" s="171">
        <f t="shared" si="89"/>
        <v>0</v>
      </c>
      <c r="BY104" s="171">
        <f t="shared" si="89"/>
        <v>0</v>
      </c>
      <c r="BZ104" s="171">
        <f t="shared" si="89"/>
        <v>0</v>
      </c>
      <c r="CA104" s="171">
        <f t="shared" si="89"/>
        <v>0</v>
      </c>
      <c r="CB104" s="171">
        <f t="shared" si="89"/>
        <v>0</v>
      </c>
      <c r="CC104" s="171">
        <f t="shared" si="89"/>
        <v>0</v>
      </c>
      <c r="CD104" s="171">
        <f t="shared" si="89"/>
        <v>0</v>
      </c>
      <c r="CE104" s="171">
        <f t="shared" si="89"/>
        <v>0</v>
      </c>
      <c r="CF104" s="171">
        <f t="shared" si="89"/>
        <v>0</v>
      </c>
      <c r="CG104" s="171">
        <f t="shared" si="89"/>
        <v>0</v>
      </c>
      <c r="CH104" s="171">
        <f t="shared" si="89"/>
        <v>0</v>
      </c>
      <c r="CI104" s="171">
        <f t="shared" si="89"/>
        <v>0</v>
      </c>
      <c r="CJ104" s="171">
        <f t="shared" si="89"/>
        <v>0</v>
      </c>
      <c r="CK104" s="171">
        <f t="shared" si="89"/>
        <v>0</v>
      </c>
      <c r="CL104" s="171">
        <f t="shared" si="89"/>
        <v>0</v>
      </c>
      <c r="CM104" s="171">
        <f t="shared" si="89"/>
        <v>0</v>
      </c>
      <c r="CN104" s="171">
        <f t="shared" si="89"/>
        <v>0</v>
      </c>
      <c r="CO104" s="171">
        <f t="shared" si="89"/>
        <v>0</v>
      </c>
      <c r="CP104" s="171">
        <f t="shared" si="89"/>
        <v>0</v>
      </c>
      <c r="CQ104" s="171">
        <f t="shared" si="89"/>
        <v>0</v>
      </c>
      <c r="CR104" s="171">
        <f t="shared" si="89"/>
        <v>0</v>
      </c>
      <c r="CS104" s="171">
        <f t="shared" si="89"/>
        <v>0</v>
      </c>
      <c r="CT104" s="171">
        <f t="shared" si="89"/>
        <v>0</v>
      </c>
      <c r="CU104" s="171">
        <f t="shared" si="89"/>
        <v>0</v>
      </c>
      <c r="CV104" s="171">
        <f t="shared" si="89"/>
        <v>0</v>
      </c>
      <c r="CW104" s="171">
        <f t="shared" si="89"/>
        <v>0</v>
      </c>
      <c r="CX104" s="171">
        <f t="shared" si="89"/>
        <v>0</v>
      </c>
      <c r="CY104" s="171">
        <f t="shared" si="89"/>
        <v>0</v>
      </c>
      <c r="CZ104" s="171">
        <f t="shared" si="89"/>
        <v>0</v>
      </c>
      <c r="DA104" s="171">
        <f t="shared" si="89"/>
        <v>0</v>
      </c>
      <c r="DB104" s="171">
        <f t="shared" si="89"/>
        <v>0</v>
      </c>
      <c r="DC104" s="171">
        <f t="shared" si="89"/>
        <v>0</v>
      </c>
      <c r="DD104" s="171">
        <f t="shared" si="89"/>
        <v>0</v>
      </c>
      <c r="DE104" s="171">
        <f t="shared" si="89"/>
        <v>0</v>
      </c>
      <c r="DF104" s="171">
        <f t="shared" si="89"/>
        <v>0</v>
      </c>
      <c r="DG104" s="171">
        <f t="shared" si="89"/>
        <v>0</v>
      </c>
      <c r="DH104" s="171">
        <f t="shared" si="89"/>
        <v>0</v>
      </c>
      <c r="DI104" s="171">
        <f t="shared" si="89"/>
        <v>0</v>
      </c>
      <c r="DJ104" s="171">
        <f t="shared" si="89"/>
        <v>0</v>
      </c>
      <c r="DK104" s="171">
        <f t="shared" si="89"/>
        <v>0</v>
      </c>
      <c r="DL104" s="171">
        <f t="shared" si="89"/>
        <v>0</v>
      </c>
      <c r="DM104" s="171">
        <f t="shared" si="89"/>
        <v>0</v>
      </c>
      <c r="DN104" s="171">
        <f t="shared" si="89"/>
        <v>0</v>
      </c>
      <c r="DO104" s="171">
        <f t="shared" si="89"/>
        <v>0</v>
      </c>
      <c r="DP104" s="171">
        <f t="shared" si="89"/>
        <v>0</v>
      </c>
      <c r="DQ104" s="171">
        <f t="shared" si="89"/>
        <v>0</v>
      </c>
      <c r="DR104" s="171">
        <f t="shared" si="89"/>
        <v>0</v>
      </c>
    </row>
    <row r="105" spans="2:122" ht="15.75" customHeight="1">
      <c r="B105" s="195">
        <v>43952</v>
      </c>
      <c r="BK105" s="172">
        <v>0</v>
      </c>
      <c r="BL105" s="171">
        <f t="shared" ref="BL105:DR105" si="90">BK105</f>
        <v>0</v>
      </c>
      <c r="BM105" s="171">
        <f t="shared" si="90"/>
        <v>0</v>
      </c>
      <c r="BN105" s="171">
        <f t="shared" si="90"/>
        <v>0</v>
      </c>
      <c r="BO105" s="171">
        <f t="shared" si="90"/>
        <v>0</v>
      </c>
      <c r="BP105" s="171">
        <f t="shared" si="90"/>
        <v>0</v>
      </c>
      <c r="BQ105" s="171">
        <f t="shared" si="90"/>
        <v>0</v>
      </c>
      <c r="BR105" s="171">
        <f t="shared" si="90"/>
        <v>0</v>
      </c>
      <c r="BS105" s="171">
        <f t="shared" si="90"/>
        <v>0</v>
      </c>
      <c r="BT105" s="171">
        <f t="shared" si="90"/>
        <v>0</v>
      </c>
      <c r="BU105" s="171">
        <f t="shared" si="90"/>
        <v>0</v>
      </c>
      <c r="BV105" s="171">
        <f t="shared" si="90"/>
        <v>0</v>
      </c>
      <c r="BW105" s="171">
        <f t="shared" si="90"/>
        <v>0</v>
      </c>
      <c r="BX105" s="171">
        <f t="shared" si="90"/>
        <v>0</v>
      </c>
      <c r="BY105" s="171">
        <f t="shared" si="90"/>
        <v>0</v>
      </c>
      <c r="BZ105" s="171">
        <f t="shared" si="90"/>
        <v>0</v>
      </c>
      <c r="CA105" s="171">
        <f t="shared" si="90"/>
        <v>0</v>
      </c>
      <c r="CB105" s="171">
        <f t="shared" si="90"/>
        <v>0</v>
      </c>
      <c r="CC105" s="171">
        <f t="shared" si="90"/>
        <v>0</v>
      </c>
      <c r="CD105" s="171">
        <f t="shared" si="90"/>
        <v>0</v>
      </c>
      <c r="CE105" s="171">
        <f t="shared" si="90"/>
        <v>0</v>
      </c>
      <c r="CF105" s="171">
        <f t="shared" si="90"/>
        <v>0</v>
      </c>
      <c r="CG105" s="171">
        <f t="shared" si="90"/>
        <v>0</v>
      </c>
      <c r="CH105" s="171">
        <f t="shared" si="90"/>
        <v>0</v>
      </c>
      <c r="CI105" s="171">
        <f t="shared" si="90"/>
        <v>0</v>
      </c>
      <c r="CJ105" s="171">
        <f t="shared" si="90"/>
        <v>0</v>
      </c>
      <c r="CK105" s="171">
        <f t="shared" si="90"/>
        <v>0</v>
      </c>
      <c r="CL105" s="171">
        <f t="shared" si="90"/>
        <v>0</v>
      </c>
      <c r="CM105" s="171">
        <f t="shared" si="90"/>
        <v>0</v>
      </c>
      <c r="CN105" s="171">
        <f t="shared" si="90"/>
        <v>0</v>
      </c>
      <c r="CO105" s="171">
        <f t="shared" si="90"/>
        <v>0</v>
      </c>
      <c r="CP105" s="171">
        <f t="shared" si="90"/>
        <v>0</v>
      </c>
      <c r="CQ105" s="171">
        <f t="shared" si="90"/>
        <v>0</v>
      </c>
      <c r="CR105" s="171">
        <f t="shared" si="90"/>
        <v>0</v>
      </c>
      <c r="CS105" s="171">
        <f t="shared" si="90"/>
        <v>0</v>
      </c>
      <c r="CT105" s="171">
        <f t="shared" si="90"/>
        <v>0</v>
      </c>
      <c r="CU105" s="171">
        <f t="shared" si="90"/>
        <v>0</v>
      </c>
      <c r="CV105" s="171">
        <f t="shared" si="90"/>
        <v>0</v>
      </c>
      <c r="CW105" s="171">
        <f t="shared" si="90"/>
        <v>0</v>
      </c>
      <c r="CX105" s="171">
        <f t="shared" si="90"/>
        <v>0</v>
      </c>
      <c r="CY105" s="171">
        <f t="shared" si="90"/>
        <v>0</v>
      </c>
      <c r="CZ105" s="171">
        <f t="shared" si="90"/>
        <v>0</v>
      </c>
      <c r="DA105" s="171">
        <f t="shared" si="90"/>
        <v>0</v>
      </c>
      <c r="DB105" s="171">
        <f t="shared" si="90"/>
        <v>0</v>
      </c>
      <c r="DC105" s="171">
        <f t="shared" si="90"/>
        <v>0</v>
      </c>
      <c r="DD105" s="171">
        <f t="shared" si="90"/>
        <v>0</v>
      </c>
      <c r="DE105" s="171">
        <f t="shared" si="90"/>
        <v>0</v>
      </c>
      <c r="DF105" s="171">
        <f t="shared" si="90"/>
        <v>0</v>
      </c>
      <c r="DG105" s="171">
        <f t="shared" si="90"/>
        <v>0</v>
      </c>
      <c r="DH105" s="171">
        <f t="shared" si="90"/>
        <v>0</v>
      </c>
      <c r="DI105" s="171">
        <f t="shared" si="90"/>
        <v>0</v>
      </c>
      <c r="DJ105" s="171">
        <f t="shared" si="90"/>
        <v>0</v>
      </c>
      <c r="DK105" s="171">
        <f t="shared" si="90"/>
        <v>0</v>
      </c>
      <c r="DL105" s="171">
        <f t="shared" si="90"/>
        <v>0</v>
      </c>
      <c r="DM105" s="171">
        <f t="shared" si="90"/>
        <v>0</v>
      </c>
      <c r="DN105" s="171">
        <f t="shared" si="90"/>
        <v>0</v>
      </c>
      <c r="DO105" s="171">
        <f t="shared" si="90"/>
        <v>0</v>
      </c>
      <c r="DP105" s="171">
        <f t="shared" si="90"/>
        <v>0</v>
      </c>
      <c r="DQ105" s="171">
        <f t="shared" si="90"/>
        <v>0</v>
      </c>
      <c r="DR105" s="171">
        <f t="shared" si="90"/>
        <v>0</v>
      </c>
    </row>
    <row r="106" spans="2:122" ht="15.75" customHeight="1">
      <c r="B106" s="195">
        <v>43983</v>
      </c>
      <c r="BK106" s="172">
        <v>0</v>
      </c>
      <c r="BL106" s="171">
        <f t="shared" ref="BL106:DR106" si="91">BK106</f>
        <v>0</v>
      </c>
      <c r="BM106" s="171">
        <f t="shared" si="91"/>
        <v>0</v>
      </c>
      <c r="BN106" s="171">
        <f t="shared" si="91"/>
        <v>0</v>
      </c>
      <c r="BO106" s="171">
        <f t="shared" si="91"/>
        <v>0</v>
      </c>
      <c r="BP106" s="171">
        <f t="shared" si="91"/>
        <v>0</v>
      </c>
      <c r="BQ106" s="171">
        <f t="shared" si="91"/>
        <v>0</v>
      </c>
      <c r="BR106" s="171">
        <f t="shared" si="91"/>
        <v>0</v>
      </c>
      <c r="BS106" s="171">
        <f t="shared" si="91"/>
        <v>0</v>
      </c>
      <c r="BT106" s="171">
        <f t="shared" si="91"/>
        <v>0</v>
      </c>
      <c r="BU106" s="171">
        <f t="shared" si="91"/>
        <v>0</v>
      </c>
      <c r="BV106" s="171">
        <f t="shared" si="91"/>
        <v>0</v>
      </c>
      <c r="BW106" s="171">
        <f t="shared" si="91"/>
        <v>0</v>
      </c>
      <c r="BX106" s="171">
        <f t="shared" si="91"/>
        <v>0</v>
      </c>
      <c r="BY106" s="171">
        <f t="shared" si="91"/>
        <v>0</v>
      </c>
      <c r="BZ106" s="171">
        <f t="shared" si="91"/>
        <v>0</v>
      </c>
      <c r="CA106" s="171">
        <f t="shared" si="91"/>
        <v>0</v>
      </c>
      <c r="CB106" s="171">
        <f t="shared" si="91"/>
        <v>0</v>
      </c>
      <c r="CC106" s="171">
        <f t="shared" si="91"/>
        <v>0</v>
      </c>
      <c r="CD106" s="171">
        <f t="shared" si="91"/>
        <v>0</v>
      </c>
      <c r="CE106" s="171">
        <f t="shared" si="91"/>
        <v>0</v>
      </c>
      <c r="CF106" s="171">
        <f t="shared" si="91"/>
        <v>0</v>
      </c>
      <c r="CG106" s="171">
        <f t="shared" si="91"/>
        <v>0</v>
      </c>
      <c r="CH106" s="171">
        <f t="shared" si="91"/>
        <v>0</v>
      </c>
      <c r="CI106" s="171">
        <f t="shared" si="91"/>
        <v>0</v>
      </c>
      <c r="CJ106" s="171">
        <f t="shared" si="91"/>
        <v>0</v>
      </c>
      <c r="CK106" s="171">
        <f t="shared" si="91"/>
        <v>0</v>
      </c>
      <c r="CL106" s="171">
        <f t="shared" si="91"/>
        <v>0</v>
      </c>
      <c r="CM106" s="171">
        <f t="shared" si="91"/>
        <v>0</v>
      </c>
      <c r="CN106" s="171">
        <f t="shared" si="91"/>
        <v>0</v>
      </c>
      <c r="CO106" s="171">
        <f t="shared" si="91"/>
        <v>0</v>
      </c>
      <c r="CP106" s="171">
        <f t="shared" si="91"/>
        <v>0</v>
      </c>
      <c r="CQ106" s="171">
        <f t="shared" si="91"/>
        <v>0</v>
      </c>
      <c r="CR106" s="171">
        <f t="shared" si="91"/>
        <v>0</v>
      </c>
      <c r="CS106" s="171">
        <f t="shared" si="91"/>
        <v>0</v>
      </c>
      <c r="CT106" s="171">
        <f t="shared" si="91"/>
        <v>0</v>
      </c>
      <c r="CU106" s="171">
        <f t="shared" si="91"/>
        <v>0</v>
      </c>
      <c r="CV106" s="171">
        <f t="shared" si="91"/>
        <v>0</v>
      </c>
      <c r="CW106" s="171">
        <f t="shared" si="91"/>
        <v>0</v>
      </c>
      <c r="CX106" s="171">
        <f t="shared" si="91"/>
        <v>0</v>
      </c>
      <c r="CY106" s="171">
        <f t="shared" si="91"/>
        <v>0</v>
      </c>
      <c r="CZ106" s="171">
        <f t="shared" si="91"/>
        <v>0</v>
      </c>
      <c r="DA106" s="171">
        <f t="shared" si="91"/>
        <v>0</v>
      </c>
      <c r="DB106" s="171">
        <f t="shared" si="91"/>
        <v>0</v>
      </c>
      <c r="DC106" s="171">
        <f t="shared" si="91"/>
        <v>0</v>
      </c>
      <c r="DD106" s="171">
        <f t="shared" si="91"/>
        <v>0</v>
      </c>
      <c r="DE106" s="171">
        <f t="shared" si="91"/>
        <v>0</v>
      </c>
      <c r="DF106" s="171">
        <f t="shared" si="91"/>
        <v>0</v>
      </c>
      <c r="DG106" s="171">
        <f t="shared" si="91"/>
        <v>0</v>
      </c>
      <c r="DH106" s="171">
        <f t="shared" si="91"/>
        <v>0</v>
      </c>
      <c r="DI106" s="171">
        <f t="shared" si="91"/>
        <v>0</v>
      </c>
      <c r="DJ106" s="171">
        <f t="shared" si="91"/>
        <v>0</v>
      </c>
      <c r="DK106" s="171">
        <f t="shared" si="91"/>
        <v>0</v>
      </c>
      <c r="DL106" s="171">
        <f t="shared" si="91"/>
        <v>0</v>
      </c>
      <c r="DM106" s="171">
        <f t="shared" si="91"/>
        <v>0</v>
      </c>
      <c r="DN106" s="171">
        <f t="shared" si="91"/>
        <v>0</v>
      </c>
      <c r="DO106" s="171">
        <f t="shared" si="91"/>
        <v>0</v>
      </c>
      <c r="DP106" s="171">
        <f t="shared" si="91"/>
        <v>0</v>
      </c>
      <c r="DQ106" s="171">
        <f t="shared" si="91"/>
        <v>0</v>
      </c>
      <c r="DR106" s="171">
        <f t="shared" si="91"/>
        <v>0</v>
      </c>
    </row>
    <row r="107" spans="2:122" ht="15.75" customHeight="1">
      <c r="B107" s="195">
        <v>44013</v>
      </c>
      <c r="BK107" s="172">
        <v>0</v>
      </c>
      <c r="BL107" s="171">
        <f t="shared" ref="BL107:DR107" si="92">BK107</f>
        <v>0</v>
      </c>
      <c r="BM107" s="171">
        <f t="shared" si="92"/>
        <v>0</v>
      </c>
      <c r="BN107" s="171">
        <f t="shared" si="92"/>
        <v>0</v>
      </c>
      <c r="BO107" s="171">
        <f t="shared" si="92"/>
        <v>0</v>
      </c>
      <c r="BP107" s="171">
        <f t="shared" si="92"/>
        <v>0</v>
      </c>
      <c r="BQ107" s="171">
        <f t="shared" si="92"/>
        <v>0</v>
      </c>
      <c r="BR107" s="171">
        <f t="shared" si="92"/>
        <v>0</v>
      </c>
      <c r="BS107" s="171">
        <f t="shared" si="92"/>
        <v>0</v>
      </c>
      <c r="BT107" s="171">
        <f t="shared" si="92"/>
        <v>0</v>
      </c>
      <c r="BU107" s="171">
        <f t="shared" si="92"/>
        <v>0</v>
      </c>
      <c r="BV107" s="171">
        <f t="shared" si="92"/>
        <v>0</v>
      </c>
      <c r="BW107" s="171">
        <f t="shared" si="92"/>
        <v>0</v>
      </c>
      <c r="BX107" s="171">
        <f t="shared" si="92"/>
        <v>0</v>
      </c>
      <c r="BY107" s="171">
        <f t="shared" si="92"/>
        <v>0</v>
      </c>
      <c r="BZ107" s="171">
        <f t="shared" si="92"/>
        <v>0</v>
      </c>
      <c r="CA107" s="171">
        <f t="shared" si="92"/>
        <v>0</v>
      </c>
      <c r="CB107" s="171">
        <f t="shared" si="92"/>
        <v>0</v>
      </c>
      <c r="CC107" s="171">
        <f t="shared" si="92"/>
        <v>0</v>
      </c>
      <c r="CD107" s="171">
        <f t="shared" si="92"/>
        <v>0</v>
      </c>
      <c r="CE107" s="171">
        <f t="shared" si="92"/>
        <v>0</v>
      </c>
      <c r="CF107" s="171">
        <f t="shared" si="92"/>
        <v>0</v>
      </c>
      <c r="CG107" s="171">
        <f t="shared" si="92"/>
        <v>0</v>
      </c>
      <c r="CH107" s="171">
        <f t="shared" si="92"/>
        <v>0</v>
      </c>
      <c r="CI107" s="171">
        <f t="shared" si="92"/>
        <v>0</v>
      </c>
      <c r="CJ107" s="171">
        <f t="shared" si="92"/>
        <v>0</v>
      </c>
      <c r="CK107" s="171">
        <f t="shared" si="92"/>
        <v>0</v>
      </c>
      <c r="CL107" s="171">
        <f t="shared" si="92"/>
        <v>0</v>
      </c>
      <c r="CM107" s="171">
        <f t="shared" si="92"/>
        <v>0</v>
      </c>
      <c r="CN107" s="171">
        <f t="shared" si="92"/>
        <v>0</v>
      </c>
      <c r="CO107" s="171">
        <f t="shared" si="92"/>
        <v>0</v>
      </c>
      <c r="CP107" s="171">
        <f t="shared" si="92"/>
        <v>0</v>
      </c>
      <c r="CQ107" s="171">
        <f t="shared" si="92"/>
        <v>0</v>
      </c>
      <c r="CR107" s="171">
        <f t="shared" si="92"/>
        <v>0</v>
      </c>
      <c r="CS107" s="171">
        <f t="shared" si="92"/>
        <v>0</v>
      </c>
      <c r="CT107" s="171">
        <f t="shared" si="92"/>
        <v>0</v>
      </c>
      <c r="CU107" s="171">
        <f t="shared" si="92"/>
        <v>0</v>
      </c>
      <c r="CV107" s="171">
        <f t="shared" si="92"/>
        <v>0</v>
      </c>
      <c r="CW107" s="171">
        <f t="shared" si="92"/>
        <v>0</v>
      </c>
      <c r="CX107" s="171">
        <f t="shared" si="92"/>
        <v>0</v>
      </c>
      <c r="CY107" s="171">
        <f t="shared" si="92"/>
        <v>0</v>
      </c>
      <c r="CZ107" s="171">
        <f t="shared" si="92"/>
        <v>0</v>
      </c>
      <c r="DA107" s="171">
        <f t="shared" si="92"/>
        <v>0</v>
      </c>
      <c r="DB107" s="171">
        <f t="shared" si="92"/>
        <v>0</v>
      </c>
      <c r="DC107" s="171">
        <f t="shared" si="92"/>
        <v>0</v>
      </c>
      <c r="DD107" s="171">
        <f t="shared" si="92"/>
        <v>0</v>
      </c>
      <c r="DE107" s="171">
        <f t="shared" si="92"/>
        <v>0</v>
      </c>
      <c r="DF107" s="171">
        <f t="shared" si="92"/>
        <v>0</v>
      </c>
      <c r="DG107" s="171">
        <f t="shared" si="92"/>
        <v>0</v>
      </c>
      <c r="DH107" s="171">
        <f t="shared" si="92"/>
        <v>0</v>
      </c>
      <c r="DI107" s="171">
        <f t="shared" si="92"/>
        <v>0</v>
      </c>
      <c r="DJ107" s="171">
        <f t="shared" si="92"/>
        <v>0</v>
      </c>
      <c r="DK107" s="171">
        <f t="shared" si="92"/>
        <v>0</v>
      </c>
      <c r="DL107" s="171">
        <f t="shared" si="92"/>
        <v>0</v>
      </c>
      <c r="DM107" s="171">
        <f t="shared" si="92"/>
        <v>0</v>
      </c>
      <c r="DN107" s="171">
        <f t="shared" si="92"/>
        <v>0</v>
      </c>
      <c r="DO107" s="171">
        <f t="shared" si="92"/>
        <v>0</v>
      </c>
      <c r="DP107" s="171">
        <f t="shared" si="92"/>
        <v>0</v>
      </c>
      <c r="DQ107" s="171">
        <f t="shared" si="92"/>
        <v>0</v>
      </c>
      <c r="DR107" s="171">
        <f t="shared" si="92"/>
        <v>0</v>
      </c>
    </row>
    <row r="108" spans="2:122" ht="15.75" customHeight="1">
      <c r="B108" s="195">
        <v>44044</v>
      </c>
      <c r="BK108" s="172">
        <v>0</v>
      </c>
      <c r="BL108" s="171">
        <f t="shared" ref="BL108:DR108" si="93">BK108</f>
        <v>0</v>
      </c>
      <c r="BM108" s="171">
        <f t="shared" si="93"/>
        <v>0</v>
      </c>
      <c r="BN108" s="171">
        <f t="shared" si="93"/>
        <v>0</v>
      </c>
      <c r="BO108" s="171">
        <f t="shared" si="93"/>
        <v>0</v>
      </c>
      <c r="BP108" s="171">
        <f t="shared" si="93"/>
        <v>0</v>
      </c>
      <c r="BQ108" s="171">
        <f t="shared" si="93"/>
        <v>0</v>
      </c>
      <c r="BR108" s="171">
        <f t="shared" si="93"/>
        <v>0</v>
      </c>
      <c r="BS108" s="171">
        <f t="shared" si="93"/>
        <v>0</v>
      </c>
      <c r="BT108" s="171">
        <f t="shared" si="93"/>
        <v>0</v>
      </c>
      <c r="BU108" s="171">
        <f t="shared" si="93"/>
        <v>0</v>
      </c>
      <c r="BV108" s="171">
        <f t="shared" si="93"/>
        <v>0</v>
      </c>
      <c r="BW108" s="171">
        <f t="shared" si="93"/>
        <v>0</v>
      </c>
      <c r="BX108" s="171">
        <f t="shared" si="93"/>
        <v>0</v>
      </c>
      <c r="BY108" s="171">
        <f t="shared" si="93"/>
        <v>0</v>
      </c>
      <c r="BZ108" s="171">
        <f t="shared" si="93"/>
        <v>0</v>
      </c>
      <c r="CA108" s="171">
        <f t="shared" si="93"/>
        <v>0</v>
      </c>
      <c r="CB108" s="171">
        <f t="shared" si="93"/>
        <v>0</v>
      </c>
      <c r="CC108" s="171">
        <f t="shared" si="93"/>
        <v>0</v>
      </c>
      <c r="CD108" s="171">
        <f t="shared" si="93"/>
        <v>0</v>
      </c>
      <c r="CE108" s="171">
        <f t="shared" si="93"/>
        <v>0</v>
      </c>
      <c r="CF108" s="171">
        <f t="shared" si="93"/>
        <v>0</v>
      </c>
      <c r="CG108" s="171">
        <f t="shared" si="93"/>
        <v>0</v>
      </c>
      <c r="CH108" s="171">
        <f t="shared" si="93"/>
        <v>0</v>
      </c>
      <c r="CI108" s="171">
        <f t="shared" si="93"/>
        <v>0</v>
      </c>
      <c r="CJ108" s="171">
        <f t="shared" si="93"/>
        <v>0</v>
      </c>
      <c r="CK108" s="171">
        <f t="shared" si="93"/>
        <v>0</v>
      </c>
      <c r="CL108" s="171">
        <f t="shared" si="93"/>
        <v>0</v>
      </c>
      <c r="CM108" s="171">
        <f t="shared" si="93"/>
        <v>0</v>
      </c>
      <c r="CN108" s="171">
        <f t="shared" si="93"/>
        <v>0</v>
      </c>
      <c r="CO108" s="171">
        <f t="shared" si="93"/>
        <v>0</v>
      </c>
      <c r="CP108" s="171">
        <f t="shared" si="93"/>
        <v>0</v>
      </c>
      <c r="CQ108" s="171">
        <f t="shared" si="93"/>
        <v>0</v>
      </c>
      <c r="CR108" s="171">
        <f t="shared" si="93"/>
        <v>0</v>
      </c>
      <c r="CS108" s="171">
        <f t="shared" si="93"/>
        <v>0</v>
      </c>
      <c r="CT108" s="171">
        <f t="shared" si="93"/>
        <v>0</v>
      </c>
      <c r="CU108" s="171">
        <f t="shared" si="93"/>
        <v>0</v>
      </c>
      <c r="CV108" s="171">
        <f t="shared" si="93"/>
        <v>0</v>
      </c>
      <c r="CW108" s="171">
        <f t="shared" si="93"/>
        <v>0</v>
      </c>
      <c r="CX108" s="171">
        <f t="shared" si="93"/>
        <v>0</v>
      </c>
      <c r="CY108" s="171">
        <f t="shared" si="93"/>
        <v>0</v>
      </c>
      <c r="CZ108" s="171">
        <f t="shared" si="93"/>
        <v>0</v>
      </c>
      <c r="DA108" s="171">
        <f t="shared" si="93"/>
        <v>0</v>
      </c>
      <c r="DB108" s="171">
        <f t="shared" si="93"/>
        <v>0</v>
      </c>
      <c r="DC108" s="171">
        <f t="shared" si="93"/>
        <v>0</v>
      </c>
      <c r="DD108" s="171">
        <f t="shared" si="93"/>
        <v>0</v>
      </c>
      <c r="DE108" s="171">
        <f t="shared" si="93"/>
        <v>0</v>
      </c>
      <c r="DF108" s="171">
        <f t="shared" si="93"/>
        <v>0</v>
      </c>
      <c r="DG108" s="171">
        <f t="shared" si="93"/>
        <v>0</v>
      </c>
      <c r="DH108" s="171">
        <f t="shared" si="93"/>
        <v>0</v>
      </c>
      <c r="DI108" s="171">
        <f t="shared" si="93"/>
        <v>0</v>
      </c>
      <c r="DJ108" s="171">
        <f t="shared" si="93"/>
        <v>0</v>
      </c>
      <c r="DK108" s="171">
        <f t="shared" si="93"/>
        <v>0</v>
      </c>
      <c r="DL108" s="171">
        <f t="shared" si="93"/>
        <v>0</v>
      </c>
      <c r="DM108" s="171">
        <f t="shared" si="93"/>
        <v>0</v>
      </c>
      <c r="DN108" s="171">
        <f t="shared" si="93"/>
        <v>0</v>
      </c>
      <c r="DO108" s="171">
        <f t="shared" si="93"/>
        <v>0</v>
      </c>
      <c r="DP108" s="171">
        <f t="shared" si="93"/>
        <v>0</v>
      </c>
      <c r="DQ108" s="171">
        <f t="shared" si="93"/>
        <v>0</v>
      </c>
      <c r="DR108" s="171">
        <f t="shared" si="93"/>
        <v>0</v>
      </c>
    </row>
    <row r="109" spans="2:122" ht="15.75" customHeight="1">
      <c r="B109" s="195">
        <v>44075</v>
      </c>
      <c r="BK109" s="172">
        <v>0</v>
      </c>
      <c r="BL109" s="171">
        <f t="shared" ref="BL109:DR109" si="94">BK109</f>
        <v>0</v>
      </c>
      <c r="BM109" s="171">
        <f t="shared" si="94"/>
        <v>0</v>
      </c>
      <c r="BN109" s="171">
        <f t="shared" si="94"/>
        <v>0</v>
      </c>
      <c r="BO109" s="171">
        <f t="shared" si="94"/>
        <v>0</v>
      </c>
      <c r="BP109" s="171">
        <f t="shared" si="94"/>
        <v>0</v>
      </c>
      <c r="BQ109" s="171">
        <f t="shared" si="94"/>
        <v>0</v>
      </c>
      <c r="BR109" s="171">
        <f t="shared" si="94"/>
        <v>0</v>
      </c>
      <c r="BS109" s="171">
        <f t="shared" si="94"/>
        <v>0</v>
      </c>
      <c r="BT109" s="171">
        <f t="shared" si="94"/>
        <v>0</v>
      </c>
      <c r="BU109" s="171">
        <f t="shared" si="94"/>
        <v>0</v>
      </c>
      <c r="BV109" s="171">
        <f t="shared" si="94"/>
        <v>0</v>
      </c>
      <c r="BW109" s="171">
        <f t="shared" si="94"/>
        <v>0</v>
      </c>
      <c r="BX109" s="171">
        <f t="shared" si="94"/>
        <v>0</v>
      </c>
      <c r="BY109" s="171">
        <f t="shared" si="94"/>
        <v>0</v>
      </c>
      <c r="BZ109" s="171">
        <f t="shared" si="94"/>
        <v>0</v>
      </c>
      <c r="CA109" s="171">
        <f t="shared" si="94"/>
        <v>0</v>
      </c>
      <c r="CB109" s="171">
        <f t="shared" si="94"/>
        <v>0</v>
      </c>
      <c r="CC109" s="171">
        <f t="shared" si="94"/>
        <v>0</v>
      </c>
      <c r="CD109" s="171">
        <f t="shared" si="94"/>
        <v>0</v>
      </c>
      <c r="CE109" s="171">
        <f t="shared" si="94"/>
        <v>0</v>
      </c>
      <c r="CF109" s="171">
        <f t="shared" si="94"/>
        <v>0</v>
      </c>
      <c r="CG109" s="171">
        <f t="shared" si="94"/>
        <v>0</v>
      </c>
      <c r="CH109" s="171">
        <f t="shared" si="94"/>
        <v>0</v>
      </c>
      <c r="CI109" s="171">
        <f t="shared" si="94"/>
        <v>0</v>
      </c>
      <c r="CJ109" s="171">
        <f t="shared" si="94"/>
        <v>0</v>
      </c>
      <c r="CK109" s="171">
        <f t="shared" si="94"/>
        <v>0</v>
      </c>
      <c r="CL109" s="171">
        <f t="shared" si="94"/>
        <v>0</v>
      </c>
      <c r="CM109" s="171">
        <f t="shared" si="94"/>
        <v>0</v>
      </c>
      <c r="CN109" s="171">
        <f t="shared" si="94"/>
        <v>0</v>
      </c>
      <c r="CO109" s="171">
        <f t="shared" si="94"/>
        <v>0</v>
      </c>
      <c r="CP109" s="171">
        <f t="shared" si="94"/>
        <v>0</v>
      </c>
      <c r="CQ109" s="171">
        <f t="shared" si="94"/>
        <v>0</v>
      </c>
      <c r="CR109" s="171">
        <f t="shared" si="94"/>
        <v>0</v>
      </c>
      <c r="CS109" s="171">
        <f t="shared" si="94"/>
        <v>0</v>
      </c>
      <c r="CT109" s="171">
        <f t="shared" si="94"/>
        <v>0</v>
      </c>
      <c r="CU109" s="171">
        <f t="shared" si="94"/>
        <v>0</v>
      </c>
      <c r="CV109" s="171">
        <f t="shared" si="94"/>
        <v>0</v>
      </c>
      <c r="CW109" s="171">
        <f t="shared" si="94"/>
        <v>0</v>
      </c>
      <c r="CX109" s="171">
        <f t="shared" si="94"/>
        <v>0</v>
      </c>
      <c r="CY109" s="171">
        <f t="shared" si="94"/>
        <v>0</v>
      </c>
      <c r="CZ109" s="171">
        <f t="shared" si="94"/>
        <v>0</v>
      </c>
      <c r="DA109" s="171">
        <f t="shared" si="94"/>
        <v>0</v>
      </c>
      <c r="DB109" s="171">
        <f t="shared" si="94"/>
        <v>0</v>
      </c>
      <c r="DC109" s="171">
        <f t="shared" si="94"/>
        <v>0</v>
      </c>
      <c r="DD109" s="171">
        <f t="shared" si="94"/>
        <v>0</v>
      </c>
      <c r="DE109" s="171">
        <f t="shared" si="94"/>
        <v>0</v>
      </c>
      <c r="DF109" s="171">
        <f t="shared" si="94"/>
        <v>0</v>
      </c>
      <c r="DG109" s="171">
        <f t="shared" si="94"/>
        <v>0</v>
      </c>
      <c r="DH109" s="171">
        <f t="shared" si="94"/>
        <v>0</v>
      </c>
      <c r="DI109" s="171">
        <f t="shared" si="94"/>
        <v>0</v>
      </c>
      <c r="DJ109" s="171">
        <f t="shared" si="94"/>
        <v>0</v>
      </c>
      <c r="DK109" s="171">
        <f t="shared" si="94"/>
        <v>0</v>
      </c>
      <c r="DL109" s="171">
        <f t="shared" si="94"/>
        <v>0</v>
      </c>
      <c r="DM109" s="171">
        <f t="shared" si="94"/>
        <v>0</v>
      </c>
      <c r="DN109" s="171">
        <f t="shared" si="94"/>
        <v>0</v>
      </c>
      <c r="DO109" s="171">
        <f t="shared" si="94"/>
        <v>0</v>
      </c>
      <c r="DP109" s="171">
        <f t="shared" si="94"/>
        <v>0</v>
      </c>
      <c r="DQ109" s="171">
        <f t="shared" si="94"/>
        <v>0</v>
      </c>
      <c r="DR109" s="171">
        <f t="shared" si="94"/>
        <v>0</v>
      </c>
    </row>
    <row r="110" spans="2:122" ht="15.75" customHeight="1">
      <c r="B110" s="195">
        <v>44105</v>
      </c>
      <c r="BK110" s="172">
        <v>0</v>
      </c>
      <c r="BL110" s="171">
        <f t="shared" ref="BL110:DR110" si="95">BK110</f>
        <v>0</v>
      </c>
      <c r="BM110" s="171">
        <f t="shared" si="95"/>
        <v>0</v>
      </c>
      <c r="BN110" s="171">
        <f t="shared" si="95"/>
        <v>0</v>
      </c>
      <c r="BO110" s="171">
        <f t="shared" si="95"/>
        <v>0</v>
      </c>
      <c r="BP110" s="171">
        <f t="shared" si="95"/>
        <v>0</v>
      </c>
      <c r="BQ110" s="171">
        <f t="shared" si="95"/>
        <v>0</v>
      </c>
      <c r="BR110" s="171">
        <f t="shared" si="95"/>
        <v>0</v>
      </c>
      <c r="BS110" s="171">
        <f t="shared" si="95"/>
        <v>0</v>
      </c>
      <c r="BT110" s="171">
        <f t="shared" si="95"/>
        <v>0</v>
      </c>
      <c r="BU110" s="171">
        <f t="shared" si="95"/>
        <v>0</v>
      </c>
      <c r="BV110" s="171">
        <f t="shared" si="95"/>
        <v>0</v>
      </c>
      <c r="BW110" s="171">
        <f t="shared" si="95"/>
        <v>0</v>
      </c>
      <c r="BX110" s="171">
        <f t="shared" si="95"/>
        <v>0</v>
      </c>
      <c r="BY110" s="171">
        <f t="shared" si="95"/>
        <v>0</v>
      </c>
      <c r="BZ110" s="171">
        <f t="shared" si="95"/>
        <v>0</v>
      </c>
      <c r="CA110" s="171">
        <f t="shared" si="95"/>
        <v>0</v>
      </c>
      <c r="CB110" s="171">
        <f t="shared" si="95"/>
        <v>0</v>
      </c>
      <c r="CC110" s="171">
        <f t="shared" si="95"/>
        <v>0</v>
      </c>
      <c r="CD110" s="171">
        <f t="shared" si="95"/>
        <v>0</v>
      </c>
      <c r="CE110" s="171">
        <f t="shared" si="95"/>
        <v>0</v>
      </c>
      <c r="CF110" s="171">
        <f t="shared" si="95"/>
        <v>0</v>
      </c>
      <c r="CG110" s="171">
        <f t="shared" si="95"/>
        <v>0</v>
      </c>
      <c r="CH110" s="171">
        <f t="shared" si="95"/>
        <v>0</v>
      </c>
      <c r="CI110" s="171">
        <f t="shared" si="95"/>
        <v>0</v>
      </c>
      <c r="CJ110" s="171">
        <f t="shared" si="95"/>
        <v>0</v>
      </c>
      <c r="CK110" s="171">
        <f t="shared" si="95"/>
        <v>0</v>
      </c>
      <c r="CL110" s="171">
        <f t="shared" si="95"/>
        <v>0</v>
      </c>
      <c r="CM110" s="171">
        <f t="shared" si="95"/>
        <v>0</v>
      </c>
      <c r="CN110" s="171">
        <f t="shared" si="95"/>
        <v>0</v>
      </c>
      <c r="CO110" s="171">
        <f t="shared" si="95"/>
        <v>0</v>
      </c>
      <c r="CP110" s="171">
        <f t="shared" si="95"/>
        <v>0</v>
      </c>
      <c r="CQ110" s="171">
        <f t="shared" si="95"/>
        <v>0</v>
      </c>
      <c r="CR110" s="171">
        <f t="shared" si="95"/>
        <v>0</v>
      </c>
      <c r="CS110" s="171">
        <f t="shared" si="95"/>
        <v>0</v>
      </c>
      <c r="CT110" s="171">
        <f t="shared" si="95"/>
        <v>0</v>
      </c>
      <c r="CU110" s="171">
        <f t="shared" si="95"/>
        <v>0</v>
      </c>
      <c r="CV110" s="171">
        <f t="shared" si="95"/>
        <v>0</v>
      </c>
      <c r="CW110" s="171">
        <f t="shared" si="95"/>
        <v>0</v>
      </c>
      <c r="CX110" s="171">
        <f t="shared" si="95"/>
        <v>0</v>
      </c>
      <c r="CY110" s="171">
        <f t="shared" si="95"/>
        <v>0</v>
      </c>
      <c r="CZ110" s="171">
        <f t="shared" si="95"/>
        <v>0</v>
      </c>
      <c r="DA110" s="171">
        <f t="shared" si="95"/>
        <v>0</v>
      </c>
      <c r="DB110" s="171">
        <f t="shared" si="95"/>
        <v>0</v>
      </c>
      <c r="DC110" s="171">
        <f t="shared" si="95"/>
        <v>0</v>
      </c>
      <c r="DD110" s="171">
        <f t="shared" si="95"/>
        <v>0</v>
      </c>
      <c r="DE110" s="171">
        <f t="shared" si="95"/>
        <v>0</v>
      </c>
      <c r="DF110" s="171">
        <f t="shared" si="95"/>
        <v>0</v>
      </c>
      <c r="DG110" s="171">
        <f t="shared" si="95"/>
        <v>0</v>
      </c>
      <c r="DH110" s="171">
        <f t="shared" si="95"/>
        <v>0</v>
      </c>
      <c r="DI110" s="171">
        <f t="shared" si="95"/>
        <v>0</v>
      </c>
      <c r="DJ110" s="171">
        <f t="shared" si="95"/>
        <v>0</v>
      </c>
      <c r="DK110" s="171">
        <f t="shared" si="95"/>
        <v>0</v>
      </c>
      <c r="DL110" s="171">
        <f t="shared" si="95"/>
        <v>0</v>
      </c>
      <c r="DM110" s="171">
        <f t="shared" si="95"/>
        <v>0</v>
      </c>
      <c r="DN110" s="171">
        <f t="shared" si="95"/>
        <v>0</v>
      </c>
      <c r="DO110" s="171">
        <f t="shared" si="95"/>
        <v>0</v>
      </c>
      <c r="DP110" s="171">
        <f t="shared" si="95"/>
        <v>0</v>
      </c>
      <c r="DQ110" s="171">
        <f t="shared" si="95"/>
        <v>0</v>
      </c>
      <c r="DR110" s="171">
        <f t="shared" si="95"/>
        <v>0</v>
      </c>
    </row>
    <row r="111" spans="2:122" ht="15.75" customHeight="1">
      <c r="B111" s="195">
        <v>44136</v>
      </c>
      <c r="BK111" s="172">
        <v>0</v>
      </c>
      <c r="BL111" s="171">
        <f t="shared" ref="BL111:DR111" si="96">BK111</f>
        <v>0</v>
      </c>
      <c r="BM111" s="171">
        <f t="shared" si="96"/>
        <v>0</v>
      </c>
      <c r="BN111" s="171">
        <f t="shared" si="96"/>
        <v>0</v>
      </c>
      <c r="BO111" s="171">
        <f t="shared" si="96"/>
        <v>0</v>
      </c>
      <c r="BP111" s="171">
        <f t="shared" si="96"/>
        <v>0</v>
      </c>
      <c r="BQ111" s="171">
        <f t="shared" si="96"/>
        <v>0</v>
      </c>
      <c r="BR111" s="171">
        <f t="shared" si="96"/>
        <v>0</v>
      </c>
      <c r="BS111" s="171">
        <f t="shared" si="96"/>
        <v>0</v>
      </c>
      <c r="BT111" s="171">
        <f t="shared" si="96"/>
        <v>0</v>
      </c>
      <c r="BU111" s="171">
        <f t="shared" si="96"/>
        <v>0</v>
      </c>
      <c r="BV111" s="171">
        <f t="shared" si="96"/>
        <v>0</v>
      </c>
      <c r="BW111" s="171">
        <f t="shared" si="96"/>
        <v>0</v>
      </c>
      <c r="BX111" s="171">
        <f t="shared" si="96"/>
        <v>0</v>
      </c>
      <c r="BY111" s="171">
        <f t="shared" si="96"/>
        <v>0</v>
      </c>
      <c r="BZ111" s="171">
        <f t="shared" si="96"/>
        <v>0</v>
      </c>
      <c r="CA111" s="171">
        <f t="shared" si="96"/>
        <v>0</v>
      </c>
      <c r="CB111" s="171">
        <f t="shared" si="96"/>
        <v>0</v>
      </c>
      <c r="CC111" s="171">
        <f t="shared" si="96"/>
        <v>0</v>
      </c>
      <c r="CD111" s="171">
        <f t="shared" si="96"/>
        <v>0</v>
      </c>
      <c r="CE111" s="171">
        <f t="shared" si="96"/>
        <v>0</v>
      </c>
      <c r="CF111" s="171">
        <f t="shared" si="96"/>
        <v>0</v>
      </c>
      <c r="CG111" s="171">
        <f t="shared" si="96"/>
        <v>0</v>
      </c>
      <c r="CH111" s="171">
        <f t="shared" si="96"/>
        <v>0</v>
      </c>
      <c r="CI111" s="171">
        <f t="shared" si="96"/>
        <v>0</v>
      </c>
      <c r="CJ111" s="171">
        <f t="shared" si="96"/>
        <v>0</v>
      </c>
      <c r="CK111" s="171">
        <f t="shared" si="96"/>
        <v>0</v>
      </c>
      <c r="CL111" s="171">
        <f t="shared" si="96"/>
        <v>0</v>
      </c>
      <c r="CM111" s="171">
        <f t="shared" si="96"/>
        <v>0</v>
      </c>
      <c r="CN111" s="171">
        <f t="shared" si="96"/>
        <v>0</v>
      </c>
      <c r="CO111" s="171">
        <f t="shared" si="96"/>
        <v>0</v>
      </c>
      <c r="CP111" s="171">
        <f t="shared" si="96"/>
        <v>0</v>
      </c>
      <c r="CQ111" s="171">
        <f t="shared" si="96"/>
        <v>0</v>
      </c>
      <c r="CR111" s="171">
        <f t="shared" si="96"/>
        <v>0</v>
      </c>
      <c r="CS111" s="171">
        <f t="shared" si="96"/>
        <v>0</v>
      </c>
      <c r="CT111" s="171">
        <f t="shared" si="96"/>
        <v>0</v>
      </c>
      <c r="CU111" s="171">
        <f t="shared" si="96"/>
        <v>0</v>
      </c>
      <c r="CV111" s="171">
        <f t="shared" si="96"/>
        <v>0</v>
      </c>
      <c r="CW111" s="171">
        <f t="shared" si="96"/>
        <v>0</v>
      </c>
      <c r="CX111" s="171">
        <f t="shared" si="96"/>
        <v>0</v>
      </c>
      <c r="CY111" s="171">
        <f t="shared" si="96"/>
        <v>0</v>
      </c>
      <c r="CZ111" s="171">
        <f t="shared" si="96"/>
        <v>0</v>
      </c>
      <c r="DA111" s="171">
        <f t="shared" si="96"/>
        <v>0</v>
      </c>
      <c r="DB111" s="171">
        <f t="shared" si="96"/>
        <v>0</v>
      </c>
      <c r="DC111" s="171">
        <f t="shared" si="96"/>
        <v>0</v>
      </c>
      <c r="DD111" s="171">
        <f t="shared" si="96"/>
        <v>0</v>
      </c>
      <c r="DE111" s="171">
        <f t="shared" si="96"/>
        <v>0</v>
      </c>
      <c r="DF111" s="171">
        <f t="shared" si="96"/>
        <v>0</v>
      </c>
      <c r="DG111" s="171">
        <f t="shared" si="96"/>
        <v>0</v>
      </c>
      <c r="DH111" s="171">
        <f t="shared" si="96"/>
        <v>0</v>
      </c>
      <c r="DI111" s="171">
        <f t="shared" si="96"/>
        <v>0</v>
      </c>
      <c r="DJ111" s="171">
        <f t="shared" si="96"/>
        <v>0</v>
      </c>
      <c r="DK111" s="171">
        <f t="shared" si="96"/>
        <v>0</v>
      </c>
      <c r="DL111" s="171">
        <f t="shared" si="96"/>
        <v>0</v>
      </c>
      <c r="DM111" s="171">
        <f t="shared" si="96"/>
        <v>0</v>
      </c>
      <c r="DN111" s="171">
        <f t="shared" si="96"/>
        <v>0</v>
      </c>
      <c r="DO111" s="171">
        <f t="shared" si="96"/>
        <v>0</v>
      </c>
      <c r="DP111" s="171">
        <f t="shared" si="96"/>
        <v>0</v>
      </c>
      <c r="DQ111" s="171">
        <f t="shared" si="96"/>
        <v>0</v>
      </c>
      <c r="DR111" s="171">
        <f t="shared" si="96"/>
        <v>0</v>
      </c>
    </row>
    <row r="112" spans="2:122" ht="15.75" customHeight="1">
      <c r="B112" s="195">
        <v>44166</v>
      </c>
      <c r="BK112" s="172">
        <v>0</v>
      </c>
      <c r="BL112" s="171">
        <f t="shared" ref="BL112:DR112" si="97">BK112</f>
        <v>0</v>
      </c>
      <c r="BM112" s="171">
        <f t="shared" si="97"/>
        <v>0</v>
      </c>
      <c r="BN112" s="171">
        <f t="shared" si="97"/>
        <v>0</v>
      </c>
      <c r="BO112" s="171">
        <f t="shared" si="97"/>
        <v>0</v>
      </c>
      <c r="BP112" s="171">
        <f t="shared" si="97"/>
        <v>0</v>
      </c>
      <c r="BQ112" s="171">
        <f t="shared" si="97"/>
        <v>0</v>
      </c>
      <c r="BR112" s="171">
        <f t="shared" si="97"/>
        <v>0</v>
      </c>
      <c r="BS112" s="171">
        <f t="shared" si="97"/>
        <v>0</v>
      </c>
      <c r="BT112" s="171">
        <f t="shared" si="97"/>
        <v>0</v>
      </c>
      <c r="BU112" s="171">
        <f t="shared" si="97"/>
        <v>0</v>
      </c>
      <c r="BV112" s="171">
        <f t="shared" si="97"/>
        <v>0</v>
      </c>
      <c r="BW112" s="171">
        <f t="shared" si="97"/>
        <v>0</v>
      </c>
      <c r="BX112" s="171">
        <f t="shared" si="97"/>
        <v>0</v>
      </c>
      <c r="BY112" s="171">
        <f t="shared" si="97"/>
        <v>0</v>
      </c>
      <c r="BZ112" s="171">
        <f t="shared" si="97"/>
        <v>0</v>
      </c>
      <c r="CA112" s="171">
        <f t="shared" si="97"/>
        <v>0</v>
      </c>
      <c r="CB112" s="171">
        <f t="shared" si="97"/>
        <v>0</v>
      </c>
      <c r="CC112" s="171">
        <f t="shared" si="97"/>
        <v>0</v>
      </c>
      <c r="CD112" s="171">
        <f t="shared" si="97"/>
        <v>0</v>
      </c>
      <c r="CE112" s="171">
        <f t="shared" si="97"/>
        <v>0</v>
      </c>
      <c r="CF112" s="171">
        <f t="shared" si="97"/>
        <v>0</v>
      </c>
      <c r="CG112" s="171">
        <f t="shared" si="97"/>
        <v>0</v>
      </c>
      <c r="CH112" s="171">
        <f t="shared" si="97"/>
        <v>0</v>
      </c>
      <c r="CI112" s="171">
        <f t="shared" si="97"/>
        <v>0</v>
      </c>
      <c r="CJ112" s="171">
        <f t="shared" si="97"/>
        <v>0</v>
      </c>
      <c r="CK112" s="171">
        <f t="shared" si="97"/>
        <v>0</v>
      </c>
      <c r="CL112" s="171">
        <f t="shared" si="97"/>
        <v>0</v>
      </c>
      <c r="CM112" s="171">
        <f t="shared" si="97"/>
        <v>0</v>
      </c>
      <c r="CN112" s="171">
        <f t="shared" si="97"/>
        <v>0</v>
      </c>
      <c r="CO112" s="171">
        <f t="shared" si="97"/>
        <v>0</v>
      </c>
      <c r="CP112" s="171">
        <f t="shared" si="97"/>
        <v>0</v>
      </c>
      <c r="CQ112" s="171">
        <f t="shared" si="97"/>
        <v>0</v>
      </c>
      <c r="CR112" s="171">
        <f t="shared" si="97"/>
        <v>0</v>
      </c>
      <c r="CS112" s="171">
        <f t="shared" si="97"/>
        <v>0</v>
      </c>
      <c r="CT112" s="171">
        <f t="shared" si="97"/>
        <v>0</v>
      </c>
      <c r="CU112" s="171">
        <f t="shared" si="97"/>
        <v>0</v>
      </c>
      <c r="CV112" s="171">
        <f t="shared" si="97"/>
        <v>0</v>
      </c>
      <c r="CW112" s="171">
        <f t="shared" si="97"/>
        <v>0</v>
      </c>
      <c r="CX112" s="171">
        <f t="shared" si="97"/>
        <v>0</v>
      </c>
      <c r="CY112" s="171">
        <f t="shared" si="97"/>
        <v>0</v>
      </c>
      <c r="CZ112" s="171">
        <f t="shared" si="97"/>
        <v>0</v>
      </c>
      <c r="DA112" s="171">
        <f t="shared" si="97"/>
        <v>0</v>
      </c>
      <c r="DB112" s="171">
        <f t="shared" si="97"/>
        <v>0</v>
      </c>
      <c r="DC112" s="171">
        <f t="shared" si="97"/>
        <v>0</v>
      </c>
      <c r="DD112" s="171">
        <f t="shared" si="97"/>
        <v>0</v>
      </c>
      <c r="DE112" s="171">
        <f t="shared" si="97"/>
        <v>0</v>
      </c>
      <c r="DF112" s="171">
        <f t="shared" si="97"/>
        <v>0</v>
      </c>
      <c r="DG112" s="171">
        <f t="shared" si="97"/>
        <v>0</v>
      </c>
      <c r="DH112" s="171">
        <f t="shared" si="97"/>
        <v>0</v>
      </c>
      <c r="DI112" s="171">
        <f t="shared" si="97"/>
        <v>0</v>
      </c>
      <c r="DJ112" s="171">
        <f t="shared" si="97"/>
        <v>0</v>
      </c>
      <c r="DK112" s="171">
        <f t="shared" si="97"/>
        <v>0</v>
      </c>
      <c r="DL112" s="171">
        <f t="shared" si="97"/>
        <v>0</v>
      </c>
      <c r="DM112" s="171">
        <f t="shared" si="97"/>
        <v>0</v>
      </c>
      <c r="DN112" s="171">
        <f t="shared" si="97"/>
        <v>0</v>
      </c>
      <c r="DO112" s="171">
        <f t="shared" si="97"/>
        <v>0</v>
      </c>
      <c r="DP112" s="171">
        <f t="shared" si="97"/>
        <v>0</v>
      </c>
      <c r="DQ112" s="171">
        <f t="shared" si="97"/>
        <v>0</v>
      </c>
      <c r="DR112" s="171">
        <f t="shared" si="97"/>
        <v>0</v>
      </c>
    </row>
    <row r="113" spans="2:122" ht="15.75" customHeight="1">
      <c r="B113" s="195">
        <v>44197</v>
      </c>
      <c r="BK113" s="172">
        <v>0</v>
      </c>
      <c r="BL113" s="171">
        <f t="shared" ref="BL113:DR113" si="98">BK113</f>
        <v>0</v>
      </c>
      <c r="BM113" s="171">
        <f t="shared" si="98"/>
        <v>0</v>
      </c>
      <c r="BN113" s="171">
        <f t="shared" si="98"/>
        <v>0</v>
      </c>
      <c r="BO113" s="171">
        <f t="shared" si="98"/>
        <v>0</v>
      </c>
      <c r="BP113" s="171">
        <f t="shared" si="98"/>
        <v>0</v>
      </c>
      <c r="BQ113" s="171">
        <f t="shared" si="98"/>
        <v>0</v>
      </c>
      <c r="BR113" s="171">
        <f t="shared" si="98"/>
        <v>0</v>
      </c>
      <c r="BS113" s="171">
        <f t="shared" si="98"/>
        <v>0</v>
      </c>
      <c r="BT113" s="171">
        <f t="shared" si="98"/>
        <v>0</v>
      </c>
      <c r="BU113" s="171">
        <f t="shared" si="98"/>
        <v>0</v>
      </c>
      <c r="BV113" s="171">
        <f t="shared" si="98"/>
        <v>0</v>
      </c>
      <c r="BW113" s="171">
        <f t="shared" si="98"/>
        <v>0</v>
      </c>
      <c r="BX113" s="171">
        <f t="shared" si="98"/>
        <v>0</v>
      </c>
      <c r="BY113" s="171">
        <f t="shared" si="98"/>
        <v>0</v>
      </c>
      <c r="BZ113" s="171">
        <f t="shared" si="98"/>
        <v>0</v>
      </c>
      <c r="CA113" s="171">
        <f t="shared" si="98"/>
        <v>0</v>
      </c>
      <c r="CB113" s="171">
        <f t="shared" si="98"/>
        <v>0</v>
      </c>
      <c r="CC113" s="171">
        <f t="shared" si="98"/>
        <v>0</v>
      </c>
      <c r="CD113" s="171">
        <f t="shared" si="98"/>
        <v>0</v>
      </c>
      <c r="CE113" s="171">
        <f t="shared" si="98"/>
        <v>0</v>
      </c>
      <c r="CF113" s="171">
        <f t="shared" si="98"/>
        <v>0</v>
      </c>
      <c r="CG113" s="171">
        <f t="shared" si="98"/>
        <v>0</v>
      </c>
      <c r="CH113" s="171">
        <f t="shared" si="98"/>
        <v>0</v>
      </c>
      <c r="CI113" s="171">
        <f t="shared" si="98"/>
        <v>0</v>
      </c>
      <c r="CJ113" s="171">
        <f t="shared" si="98"/>
        <v>0</v>
      </c>
      <c r="CK113" s="171">
        <f t="shared" si="98"/>
        <v>0</v>
      </c>
      <c r="CL113" s="171">
        <f t="shared" si="98"/>
        <v>0</v>
      </c>
      <c r="CM113" s="171">
        <f t="shared" si="98"/>
        <v>0</v>
      </c>
      <c r="CN113" s="171">
        <f t="shared" si="98"/>
        <v>0</v>
      </c>
      <c r="CO113" s="171">
        <f t="shared" si="98"/>
        <v>0</v>
      </c>
      <c r="CP113" s="171">
        <f t="shared" si="98"/>
        <v>0</v>
      </c>
      <c r="CQ113" s="171">
        <f t="shared" si="98"/>
        <v>0</v>
      </c>
      <c r="CR113" s="171">
        <f t="shared" si="98"/>
        <v>0</v>
      </c>
      <c r="CS113" s="171">
        <f t="shared" si="98"/>
        <v>0</v>
      </c>
      <c r="CT113" s="171">
        <f t="shared" si="98"/>
        <v>0</v>
      </c>
      <c r="CU113" s="171">
        <f t="shared" si="98"/>
        <v>0</v>
      </c>
      <c r="CV113" s="171">
        <f t="shared" si="98"/>
        <v>0</v>
      </c>
      <c r="CW113" s="171">
        <f t="shared" si="98"/>
        <v>0</v>
      </c>
      <c r="CX113" s="171">
        <f t="shared" si="98"/>
        <v>0</v>
      </c>
      <c r="CY113" s="171">
        <f t="shared" si="98"/>
        <v>0</v>
      </c>
      <c r="CZ113" s="171">
        <f t="shared" si="98"/>
        <v>0</v>
      </c>
      <c r="DA113" s="171">
        <f t="shared" si="98"/>
        <v>0</v>
      </c>
      <c r="DB113" s="171">
        <f t="shared" si="98"/>
        <v>0</v>
      </c>
      <c r="DC113" s="171">
        <f t="shared" si="98"/>
        <v>0</v>
      </c>
      <c r="DD113" s="171">
        <f t="shared" si="98"/>
        <v>0</v>
      </c>
      <c r="DE113" s="171">
        <f t="shared" si="98"/>
        <v>0</v>
      </c>
      <c r="DF113" s="171">
        <f t="shared" si="98"/>
        <v>0</v>
      </c>
      <c r="DG113" s="171">
        <f t="shared" si="98"/>
        <v>0</v>
      </c>
      <c r="DH113" s="171">
        <f t="shared" si="98"/>
        <v>0</v>
      </c>
      <c r="DI113" s="171">
        <f t="shared" si="98"/>
        <v>0</v>
      </c>
      <c r="DJ113" s="171">
        <f t="shared" si="98"/>
        <v>0</v>
      </c>
      <c r="DK113" s="171">
        <f t="shared" si="98"/>
        <v>0</v>
      </c>
      <c r="DL113" s="171">
        <f t="shared" si="98"/>
        <v>0</v>
      </c>
      <c r="DM113" s="171">
        <f t="shared" si="98"/>
        <v>0</v>
      </c>
      <c r="DN113" s="171">
        <f t="shared" si="98"/>
        <v>0</v>
      </c>
      <c r="DO113" s="171">
        <f t="shared" si="98"/>
        <v>0</v>
      </c>
      <c r="DP113" s="171">
        <f t="shared" si="98"/>
        <v>0</v>
      </c>
      <c r="DQ113" s="171">
        <f t="shared" si="98"/>
        <v>0</v>
      </c>
      <c r="DR113" s="171">
        <f t="shared" si="98"/>
        <v>0</v>
      </c>
    </row>
    <row r="114" spans="2:122" ht="15.75" customHeight="1">
      <c r="B114" s="195">
        <v>44228</v>
      </c>
      <c r="BK114" s="172">
        <v>0</v>
      </c>
      <c r="BL114" s="171">
        <f t="shared" ref="BL114:DR114" si="99">BK114</f>
        <v>0</v>
      </c>
      <c r="BM114" s="171">
        <f t="shared" si="99"/>
        <v>0</v>
      </c>
      <c r="BN114" s="171">
        <f t="shared" si="99"/>
        <v>0</v>
      </c>
      <c r="BO114" s="171">
        <f t="shared" si="99"/>
        <v>0</v>
      </c>
      <c r="BP114" s="171">
        <f t="shared" si="99"/>
        <v>0</v>
      </c>
      <c r="BQ114" s="171">
        <f t="shared" si="99"/>
        <v>0</v>
      </c>
      <c r="BR114" s="171">
        <f t="shared" si="99"/>
        <v>0</v>
      </c>
      <c r="BS114" s="171">
        <f t="shared" si="99"/>
        <v>0</v>
      </c>
      <c r="BT114" s="171">
        <f t="shared" si="99"/>
        <v>0</v>
      </c>
      <c r="BU114" s="171">
        <f t="shared" si="99"/>
        <v>0</v>
      </c>
      <c r="BV114" s="171">
        <f t="shared" si="99"/>
        <v>0</v>
      </c>
      <c r="BW114" s="171">
        <f t="shared" si="99"/>
        <v>0</v>
      </c>
      <c r="BX114" s="171">
        <f t="shared" si="99"/>
        <v>0</v>
      </c>
      <c r="BY114" s="171">
        <f t="shared" si="99"/>
        <v>0</v>
      </c>
      <c r="BZ114" s="171">
        <f t="shared" si="99"/>
        <v>0</v>
      </c>
      <c r="CA114" s="171">
        <f t="shared" si="99"/>
        <v>0</v>
      </c>
      <c r="CB114" s="171">
        <f t="shared" si="99"/>
        <v>0</v>
      </c>
      <c r="CC114" s="171">
        <f t="shared" si="99"/>
        <v>0</v>
      </c>
      <c r="CD114" s="171">
        <f t="shared" si="99"/>
        <v>0</v>
      </c>
      <c r="CE114" s="171">
        <f t="shared" si="99"/>
        <v>0</v>
      </c>
      <c r="CF114" s="171">
        <f t="shared" si="99"/>
        <v>0</v>
      </c>
      <c r="CG114" s="171">
        <f t="shared" si="99"/>
        <v>0</v>
      </c>
      <c r="CH114" s="171">
        <f t="shared" si="99"/>
        <v>0</v>
      </c>
      <c r="CI114" s="171">
        <f t="shared" si="99"/>
        <v>0</v>
      </c>
      <c r="CJ114" s="171">
        <f t="shared" si="99"/>
        <v>0</v>
      </c>
      <c r="CK114" s="171">
        <f t="shared" si="99"/>
        <v>0</v>
      </c>
      <c r="CL114" s="171">
        <f t="shared" si="99"/>
        <v>0</v>
      </c>
      <c r="CM114" s="171">
        <f t="shared" si="99"/>
        <v>0</v>
      </c>
      <c r="CN114" s="171">
        <f t="shared" si="99"/>
        <v>0</v>
      </c>
      <c r="CO114" s="171">
        <f t="shared" si="99"/>
        <v>0</v>
      </c>
      <c r="CP114" s="171">
        <f t="shared" si="99"/>
        <v>0</v>
      </c>
      <c r="CQ114" s="171">
        <f t="shared" si="99"/>
        <v>0</v>
      </c>
      <c r="CR114" s="171">
        <f t="shared" si="99"/>
        <v>0</v>
      </c>
      <c r="CS114" s="171">
        <f t="shared" si="99"/>
        <v>0</v>
      </c>
      <c r="CT114" s="171">
        <f t="shared" si="99"/>
        <v>0</v>
      </c>
      <c r="CU114" s="171">
        <f t="shared" si="99"/>
        <v>0</v>
      </c>
      <c r="CV114" s="171">
        <f t="shared" si="99"/>
        <v>0</v>
      </c>
      <c r="CW114" s="171">
        <f t="shared" si="99"/>
        <v>0</v>
      </c>
      <c r="CX114" s="171">
        <f t="shared" si="99"/>
        <v>0</v>
      </c>
      <c r="CY114" s="171">
        <f t="shared" si="99"/>
        <v>0</v>
      </c>
      <c r="CZ114" s="171">
        <f t="shared" si="99"/>
        <v>0</v>
      </c>
      <c r="DA114" s="171">
        <f t="shared" si="99"/>
        <v>0</v>
      </c>
      <c r="DB114" s="171">
        <f t="shared" si="99"/>
        <v>0</v>
      </c>
      <c r="DC114" s="171">
        <f t="shared" si="99"/>
        <v>0</v>
      </c>
      <c r="DD114" s="171">
        <f t="shared" si="99"/>
        <v>0</v>
      </c>
      <c r="DE114" s="171">
        <f t="shared" si="99"/>
        <v>0</v>
      </c>
      <c r="DF114" s="171">
        <f t="shared" si="99"/>
        <v>0</v>
      </c>
      <c r="DG114" s="171">
        <f t="shared" si="99"/>
        <v>0</v>
      </c>
      <c r="DH114" s="171">
        <f t="shared" si="99"/>
        <v>0</v>
      </c>
      <c r="DI114" s="171">
        <f t="shared" si="99"/>
        <v>0</v>
      </c>
      <c r="DJ114" s="171">
        <f t="shared" si="99"/>
        <v>0</v>
      </c>
      <c r="DK114" s="171">
        <f t="shared" si="99"/>
        <v>0</v>
      </c>
      <c r="DL114" s="171">
        <f t="shared" si="99"/>
        <v>0</v>
      </c>
      <c r="DM114" s="171">
        <f t="shared" si="99"/>
        <v>0</v>
      </c>
      <c r="DN114" s="171">
        <f t="shared" si="99"/>
        <v>0</v>
      </c>
      <c r="DO114" s="171">
        <f t="shared" si="99"/>
        <v>0</v>
      </c>
      <c r="DP114" s="171">
        <f t="shared" si="99"/>
        <v>0</v>
      </c>
      <c r="DQ114" s="171">
        <f t="shared" si="99"/>
        <v>0</v>
      </c>
      <c r="DR114" s="171">
        <f t="shared" si="99"/>
        <v>0</v>
      </c>
    </row>
    <row r="115" spans="2:122" ht="15.75" customHeight="1">
      <c r="B115" s="195">
        <v>44256</v>
      </c>
      <c r="BK115" s="172">
        <v>0</v>
      </c>
      <c r="BL115" s="171">
        <f t="shared" ref="BL115:DR115" si="100">BK115</f>
        <v>0</v>
      </c>
      <c r="BM115" s="171">
        <f t="shared" si="100"/>
        <v>0</v>
      </c>
      <c r="BN115" s="171">
        <f t="shared" si="100"/>
        <v>0</v>
      </c>
      <c r="BO115" s="171">
        <f t="shared" si="100"/>
        <v>0</v>
      </c>
      <c r="BP115" s="171">
        <f t="shared" si="100"/>
        <v>0</v>
      </c>
      <c r="BQ115" s="171">
        <f t="shared" si="100"/>
        <v>0</v>
      </c>
      <c r="BR115" s="171">
        <f t="shared" si="100"/>
        <v>0</v>
      </c>
      <c r="BS115" s="171">
        <f t="shared" si="100"/>
        <v>0</v>
      </c>
      <c r="BT115" s="171">
        <f t="shared" si="100"/>
        <v>0</v>
      </c>
      <c r="BU115" s="171">
        <f t="shared" si="100"/>
        <v>0</v>
      </c>
      <c r="BV115" s="171">
        <f t="shared" si="100"/>
        <v>0</v>
      </c>
      <c r="BW115" s="171">
        <f t="shared" si="100"/>
        <v>0</v>
      </c>
      <c r="BX115" s="171">
        <f t="shared" si="100"/>
        <v>0</v>
      </c>
      <c r="BY115" s="171">
        <f t="shared" si="100"/>
        <v>0</v>
      </c>
      <c r="BZ115" s="171">
        <f t="shared" si="100"/>
        <v>0</v>
      </c>
      <c r="CA115" s="171">
        <f t="shared" si="100"/>
        <v>0</v>
      </c>
      <c r="CB115" s="171">
        <f t="shared" si="100"/>
        <v>0</v>
      </c>
      <c r="CC115" s="171">
        <f t="shared" si="100"/>
        <v>0</v>
      </c>
      <c r="CD115" s="171">
        <f t="shared" si="100"/>
        <v>0</v>
      </c>
      <c r="CE115" s="171">
        <f t="shared" si="100"/>
        <v>0</v>
      </c>
      <c r="CF115" s="171">
        <f t="shared" si="100"/>
        <v>0</v>
      </c>
      <c r="CG115" s="171">
        <f t="shared" si="100"/>
        <v>0</v>
      </c>
      <c r="CH115" s="171">
        <f t="shared" si="100"/>
        <v>0</v>
      </c>
      <c r="CI115" s="171">
        <f t="shared" si="100"/>
        <v>0</v>
      </c>
      <c r="CJ115" s="171">
        <f t="shared" si="100"/>
        <v>0</v>
      </c>
      <c r="CK115" s="171">
        <f t="shared" si="100"/>
        <v>0</v>
      </c>
      <c r="CL115" s="171">
        <f t="shared" si="100"/>
        <v>0</v>
      </c>
      <c r="CM115" s="171">
        <f t="shared" si="100"/>
        <v>0</v>
      </c>
      <c r="CN115" s="171">
        <f t="shared" si="100"/>
        <v>0</v>
      </c>
      <c r="CO115" s="171">
        <f t="shared" si="100"/>
        <v>0</v>
      </c>
      <c r="CP115" s="171">
        <f t="shared" si="100"/>
        <v>0</v>
      </c>
      <c r="CQ115" s="171">
        <f t="shared" si="100"/>
        <v>0</v>
      </c>
      <c r="CR115" s="171">
        <f t="shared" si="100"/>
        <v>0</v>
      </c>
      <c r="CS115" s="171">
        <f t="shared" si="100"/>
        <v>0</v>
      </c>
      <c r="CT115" s="171">
        <f t="shared" si="100"/>
        <v>0</v>
      </c>
      <c r="CU115" s="171">
        <f t="shared" si="100"/>
        <v>0</v>
      </c>
      <c r="CV115" s="171">
        <f t="shared" si="100"/>
        <v>0</v>
      </c>
      <c r="CW115" s="171">
        <f t="shared" si="100"/>
        <v>0</v>
      </c>
      <c r="CX115" s="171">
        <f t="shared" si="100"/>
        <v>0</v>
      </c>
      <c r="CY115" s="171">
        <f t="shared" si="100"/>
        <v>0</v>
      </c>
      <c r="CZ115" s="171">
        <f t="shared" si="100"/>
        <v>0</v>
      </c>
      <c r="DA115" s="171">
        <f t="shared" si="100"/>
        <v>0</v>
      </c>
      <c r="DB115" s="171">
        <f t="shared" si="100"/>
        <v>0</v>
      </c>
      <c r="DC115" s="171">
        <f t="shared" si="100"/>
        <v>0</v>
      </c>
      <c r="DD115" s="171">
        <f t="shared" si="100"/>
        <v>0</v>
      </c>
      <c r="DE115" s="171">
        <f t="shared" si="100"/>
        <v>0</v>
      </c>
      <c r="DF115" s="171">
        <f t="shared" si="100"/>
        <v>0</v>
      </c>
      <c r="DG115" s="171">
        <f t="shared" si="100"/>
        <v>0</v>
      </c>
      <c r="DH115" s="171">
        <f t="shared" si="100"/>
        <v>0</v>
      </c>
      <c r="DI115" s="171">
        <f t="shared" si="100"/>
        <v>0</v>
      </c>
      <c r="DJ115" s="171">
        <f t="shared" si="100"/>
        <v>0</v>
      </c>
      <c r="DK115" s="171">
        <f t="shared" si="100"/>
        <v>0</v>
      </c>
      <c r="DL115" s="171">
        <f t="shared" si="100"/>
        <v>0</v>
      </c>
      <c r="DM115" s="171">
        <f t="shared" si="100"/>
        <v>0</v>
      </c>
      <c r="DN115" s="171">
        <f t="shared" si="100"/>
        <v>0</v>
      </c>
      <c r="DO115" s="171">
        <f t="shared" si="100"/>
        <v>0</v>
      </c>
      <c r="DP115" s="171">
        <f t="shared" si="100"/>
        <v>0</v>
      </c>
      <c r="DQ115" s="171">
        <f t="shared" si="100"/>
        <v>0</v>
      </c>
      <c r="DR115" s="171">
        <f t="shared" si="100"/>
        <v>0</v>
      </c>
    </row>
    <row r="116" spans="2:122" ht="15.75" customHeight="1">
      <c r="B116" s="195">
        <v>44287</v>
      </c>
      <c r="BK116" s="172">
        <v>0</v>
      </c>
      <c r="BL116" s="171">
        <f t="shared" ref="BL116:DR116" si="101">BK116</f>
        <v>0</v>
      </c>
      <c r="BM116" s="171">
        <f t="shared" si="101"/>
        <v>0</v>
      </c>
      <c r="BN116" s="171">
        <f t="shared" si="101"/>
        <v>0</v>
      </c>
      <c r="BO116" s="171">
        <f t="shared" si="101"/>
        <v>0</v>
      </c>
      <c r="BP116" s="171">
        <f t="shared" si="101"/>
        <v>0</v>
      </c>
      <c r="BQ116" s="171">
        <f t="shared" si="101"/>
        <v>0</v>
      </c>
      <c r="BR116" s="171">
        <f t="shared" si="101"/>
        <v>0</v>
      </c>
      <c r="BS116" s="171">
        <f t="shared" si="101"/>
        <v>0</v>
      </c>
      <c r="BT116" s="171">
        <f t="shared" si="101"/>
        <v>0</v>
      </c>
      <c r="BU116" s="171">
        <f t="shared" si="101"/>
        <v>0</v>
      </c>
      <c r="BV116" s="171">
        <f t="shared" si="101"/>
        <v>0</v>
      </c>
      <c r="BW116" s="171">
        <f t="shared" si="101"/>
        <v>0</v>
      </c>
      <c r="BX116" s="171">
        <f t="shared" si="101"/>
        <v>0</v>
      </c>
      <c r="BY116" s="171">
        <f t="shared" si="101"/>
        <v>0</v>
      </c>
      <c r="BZ116" s="171">
        <f t="shared" si="101"/>
        <v>0</v>
      </c>
      <c r="CA116" s="171">
        <f t="shared" si="101"/>
        <v>0</v>
      </c>
      <c r="CB116" s="171">
        <f t="shared" si="101"/>
        <v>0</v>
      </c>
      <c r="CC116" s="171">
        <f t="shared" si="101"/>
        <v>0</v>
      </c>
      <c r="CD116" s="171">
        <f t="shared" si="101"/>
        <v>0</v>
      </c>
      <c r="CE116" s="171">
        <f t="shared" si="101"/>
        <v>0</v>
      </c>
      <c r="CF116" s="171">
        <f t="shared" si="101"/>
        <v>0</v>
      </c>
      <c r="CG116" s="171">
        <f t="shared" si="101"/>
        <v>0</v>
      </c>
      <c r="CH116" s="171">
        <f t="shared" si="101"/>
        <v>0</v>
      </c>
      <c r="CI116" s="171">
        <f t="shared" si="101"/>
        <v>0</v>
      </c>
      <c r="CJ116" s="171">
        <f t="shared" si="101"/>
        <v>0</v>
      </c>
      <c r="CK116" s="171">
        <f t="shared" si="101"/>
        <v>0</v>
      </c>
      <c r="CL116" s="171">
        <f t="shared" si="101"/>
        <v>0</v>
      </c>
      <c r="CM116" s="171">
        <f t="shared" si="101"/>
        <v>0</v>
      </c>
      <c r="CN116" s="171">
        <f t="shared" si="101"/>
        <v>0</v>
      </c>
      <c r="CO116" s="171">
        <f t="shared" si="101"/>
        <v>0</v>
      </c>
      <c r="CP116" s="171">
        <f t="shared" si="101"/>
        <v>0</v>
      </c>
      <c r="CQ116" s="171">
        <f t="shared" si="101"/>
        <v>0</v>
      </c>
      <c r="CR116" s="171">
        <f t="shared" si="101"/>
        <v>0</v>
      </c>
      <c r="CS116" s="171">
        <f t="shared" si="101"/>
        <v>0</v>
      </c>
      <c r="CT116" s="171">
        <f t="shared" si="101"/>
        <v>0</v>
      </c>
      <c r="CU116" s="171">
        <f t="shared" si="101"/>
        <v>0</v>
      </c>
      <c r="CV116" s="171">
        <f t="shared" si="101"/>
        <v>0</v>
      </c>
      <c r="CW116" s="171">
        <f t="shared" si="101"/>
        <v>0</v>
      </c>
      <c r="CX116" s="171">
        <f t="shared" si="101"/>
        <v>0</v>
      </c>
      <c r="CY116" s="171">
        <f t="shared" si="101"/>
        <v>0</v>
      </c>
      <c r="CZ116" s="171">
        <f t="shared" si="101"/>
        <v>0</v>
      </c>
      <c r="DA116" s="171">
        <f t="shared" si="101"/>
        <v>0</v>
      </c>
      <c r="DB116" s="171">
        <f t="shared" si="101"/>
        <v>0</v>
      </c>
      <c r="DC116" s="171">
        <f t="shared" si="101"/>
        <v>0</v>
      </c>
      <c r="DD116" s="171">
        <f t="shared" si="101"/>
        <v>0</v>
      </c>
      <c r="DE116" s="171">
        <f t="shared" si="101"/>
        <v>0</v>
      </c>
      <c r="DF116" s="171">
        <f t="shared" si="101"/>
        <v>0</v>
      </c>
      <c r="DG116" s="171">
        <f t="shared" si="101"/>
        <v>0</v>
      </c>
      <c r="DH116" s="171">
        <f t="shared" si="101"/>
        <v>0</v>
      </c>
      <c r="DI116" s="171">
        <f t="shared" si="101"/>
        <v>0</v>
      </c>
      <c r="DJ116" s="171">
        <f t="shared" si="101"/>
        <v>0</v>
      </c>
      <c r="DK116" s="171">
        <f t="shared" si="101"/>
        <v>0</v>
      </c>
      <c r="DL116" s="171">
        <f t="shared" si="101"/>
        <v>0</v>
      </c>
      <c r="DM116" s="171">
        <f t="shared" si="101"/>
        <v>0</v>
      </c>
      <c r="DN116" s="171">
        <f t="shared" si="101"/>
        <v>0</v>
      </c>
      <c r="DO116" s="171">
        <f t="shared" si="101"/>
        <v>0</v>
      </c>
      <c r="DP116" s="171">
        <f t="shared" si="101"/>
        <v>0</v>
      </c>
      <c r="DQ116" s="171">
        <f t="shared" si="101"/>
        <v>0</v>
      </c>
      <c r="DR116" s="171">
        <f t="shared" si="101"/>
        <v>0</v>
      </c>
    </row>
    <row r="117" spans="2:122" ht="15.75" customHeight="1">
      <c r="B117" s="195">
        <v>44317</v>
      </c>
      <c r="BK117" s="172">
        <v>0</v>
      </c>
      <c r="BL117" s="171">
        <f t="shared" ref="BL117:DR117" si="102">BK117</f>
        <v>0</v>
      </c>
      <c r="BM117" s="171">
        <f t="shared" si="102"/>
        <v>0</v>
      </c>
      <c r="BN117" s="171">
        <f t="shared" si="102"/>
        <v>0</v>
      </c>
      <c r="BO117" s="171">
        <f t="shared" si="102"/>
        <v>0</v>
      </c>
      <c r="BP117" s="171">
        <f t="shared" si="102"/>
        <v>0</v>
      </c>
      <c r="BQ117" s="171">
        <f t="shared" si="102"/>
        <v>0</v>
      </c>
      <c r="BR117" s="171">
        <f t="shared" si="102"/>
        <v>0</v>
      </c>
      <c r="BS117" s="171">
        <f t="shared" si="102"/>
        <v>0</v>
      </c>
      <c r="BT117" s="171">
        <f t="shared" si="102"/>
        <v>0</v>
      </c>
      <c r="BU117" s="171">
        <f t="shared" si="102"/>
        <v>0</v>
      </c>
      <c r="BV117" s="171">
        <f t="shared" si="102"/>
        <v>0</v>
      </c>
      <c r="BW117" s="171">
        <f t="shared" si="102"/>
        <v>0</v>
      </c>
      <c r="BX117" s="171">
        <f t="shared" si="102"/>
        <v>0</v>
      </c>
      <c r="BY117" s="171">
        <f t="shared" si="102"/>
        <v>0</v>
      </c>
      <c r="BZ117" s="171">
        <f t="shared" si="102"/>
        <v>0</v>
      </c>
      <c r="CA117" s="171">
        <f t="shared" si="102"/>
        <v>0</v>
      </c>
      <c r="CB117" s="171">
        <f t="shared" si="102"/>
        <v>0</v>
      </c>
      <c r="CC117" s="171">
        <f t="shared" si="102"/>
        <v>0</v>
      </c>
      <c r="CD117" s="171">
        <f t="shared" si="102"/>
        <v>0</v>
      </c>
      <c r="CE117" s="171">
        <f t="shared" si="102"/>
        <v>0</v>
      </c>
      <c r="CF117" s="171">
        <f t="shared" si="102"/>
        <v>0</v>
      </c>
      <c r="CG117" s="171">
        <f t="shared" si="102"/>
        <v>0</v>
      </c>
      <c r="CH117" s="171">
        <f t="shared" si="102"/>
        <v>0</v>
      </c>
      <c r="CI117" s="171">
        <f t="shared" si="102"/>
        <v>0</v>
      </c>
      <c r="CJ117" s="171">
        <f t="shared" si="102"/>
        <v>0</v>
      </c>
      <c r="CK117" s="171">
        <f t="shared" si="102"/>
        <v>0</v>
      </c>
      <c r="CL117" s="171">
        <f t="shared" si="102"/>
        <v>0</v>
      </c>
      <c r="CM117" s="171">
        <f t="shared" si="102"/>
        <v>0</v>
      </c>
      <c r="CN117" s="171">
        <f t="shared" si="102"/>
        <v>0</v>
      </c>
      <c r="CO117" s="171">
        <f t="shared" si="102"/>
        <v>0</v>
      </c>
      <c r="CP117" s="171">
        <f t="shared" si="102"/>
        <v>0</v>
      </c>
      <c r="CQ117" s="171">
        <f t="shared" si="102"/>
        <v>0</v>
      </c>
      <c r="CR117" s="171">
        <f t="shared" si="102"/>
        <v>0</v>
      </c>
      <c r="CS117" s="171">
        <f t="shared" si="102"/>
        <v>0</v>
      </c>
      <c r="CT117" s="171">
        <f t="shared" si="102"/>
        <v>0</v>
      </c>
      <c r="CU117" s="171">
        <f t="shared" si="102"/>
        <v>0</v>
      </c>
      <c r="CV117" s="171">
        <f t="shared" si="102"/>
        <v>0</v>
      </c>
      <c r="CW117" s="171">
        <f t="shared" si="102"/>
        <v>0</v>
      </c>
      <c r="CX117" s="171">
        <f t="shared" si="102"/>
        <v>0</v>
      </c>
      <c r="CY117" s="171">
        <f t="shared" si="102"/>
        <v>0</v>
      </c>
      <c r="CZ117" s="171">
        <f t="shared" si="102"/>
        <v>0</v>
      </c>
      <c r="DA117" s="171">
        <f t="shared" si="102"/>
        <v>0</v>
      </c>
      <c r="DB117" s="171">
        <f t="shared" si="102"/>
        <v>0</v>
      </c>
      <c r="DC117" s="171">
        <f t="shared" si="102"/>
        <v>0</v>
      </c>
      <c r="DD117" s="171">
        <f t="shared" si="102"/>
        <v>0</v>
      </c>
      <c r="DE117" s="171">
        <f t="shared" si="102"/>
        <v>0</v>
      </c>
      <c r="DF117" s="171">
        <f t="shared" si="102"/>
        <v>0</v>
      </c>
      <c r="DG117" s="171">
        <f t="shared" si="102"/>
        <v>0</v>
      </c>
      <c r="DH117" s="171">
        <f t="shared" si="102"/>
        <v>0</v>
      </c>
      <c r="DI117" s="171">
        <f t="shared" si="102"/>
        <v>0</v>
      </c>
      <c r="DJ117" s="171">
        <f t="shared" si="102"/>
        <v>0</v>
      </c>
      <c r="DK117" s="171">
        <f t="shared" si="102"/>
        <v>0</v>
      </c>
      <c r="DL117" s="171">
        <f t="shared" si="102"/>
        <v>0</v>
      </c>
      <c r="DM117" s="171">
        <f t="shared" si="102"/>
        <v>0</v>
      </c>
      <c r="DN117" s="171">
        <f t="shared" si="102"/>
        <v>0</v>
      </c>
      <c r="DO117" s="171">
        <f t="shared" si="102"/>
        <v>0</v>
      </c>
      <c r="DP117" s="171">
        <f t="shared" si="102"/>
        <v>0</v>
      </c>
      <c r="DQ117" s="171">
        <f t="shared" si="102"/>
        <v>0</v>
      </c>
      <c r="DR117" s="171">
        <f t="shared" si="102"/>
        <v>0</v>
      </c>
    </row>
    <row r="118" spans="2:122" ht="15.75" customHeight="1">
      <c r="B118" s="195">
        <v>44348</v>
      </c>
      <c r="BK118" s="172">
        <v>0</v>
      </c>
      <c r="BL118" s="171">
        <f t="shared" ref="BL118:DR118" si="103">BK118</f>
        <v>0</v>
      </c>
      <c r="BM118" s="171">
        <f t="shared" si="103"/>
        <v>0</v>
      </c>
      <c r="BN118" s="171">
        <f t="shared" si="103"/>
        <v>0</v>
      </c>
      <c r="BO118" s="171">
        <f t="shared" si="103"/>
        <v>0</v>
      </c>
      <c r="BP118" s="171">
        <f t="shared" si="103"/>
        <v>0</v>
      </c>
      <c r="BQ118" s="171">
        <f t="shared" si="103"/>
        <v>0</v>
      </c>
      <c r="BR118" s="171">
        <f t="shared" si="103"/>
        <v>0</v>
      </c>
      <c r="BS118" s="171">
        <f t="shared" si="103"/>
        <v>0</v>
      </c>
      <c r="BT118" s="171">
        <f t="shared" si="103"/>
        <v>0</v>
      </c>
      <c r="BU118" s="171">
        <f t="shared" si="103"/>
        <v>0</v>
      </c>
      <c r="BV118" s="171">
        <f t="shared" si="103"/>
        <v>0</v>
      </c>
      <c r="BW118" s="171">
        <f t="shared" si="103"/>
        <v>0</v>
      </c>
      <c r="BX118" s="171">
        <f t="shared" si="103"/>
        <v>0</v>
      </c>
      <c r="BY118" s="171">
        <f t="shared" si="103"/>
        <v>0</v>
      </c>
      <c r="BZ118" s="171">
        <f t="shared" si="103"/>
        <v>0</v>
      </c>
      <c r="CA118" s="171">
        <f t="shared" si="103"/>
        <v>0</v>
      </c>
      <c r="CB118" s="171">
        <f t="shared" si="103"/>
        <v>0</v>
      </c>
      <c r="CC118" s="171">
        <f t="shared" si="103"/>
        <v>0</v>
      </c>
      <c r="CD118" s="171">
        <f t="shared" si="103"/>
        <v>0</v>
      </c>
      <c r="CE118" s="171">
        <f t="shared" si="103"/>
        <v>0</v>
      </c>
      <c r="CF118" s="171">
        <f t="shared" si="103"/>
        <v>0</v>
      </c>
      <c r="CG118" s="171">
        <f t="shared" si="103"/>
        <v>0</v>
      </c>
      <c r="CH118" s="171">
        <f t="shared" si="103"/>
        <v>0</v>
      </c>
      <c r="CI118" s="171">
        <f t="shared" si="103"/>
        <v>0</v>
      </c>
      <c r="CJ118" s="171">
        <f t="shared" si="103"/>
        <v>0</v>
      </c>
      <c r="CK118" s="171">
        <f t="shared" si="103"/>
        <v>0</v>
      </c>
      <c r="CL118" s="171">
        <f t="shared" si="103"/>
        <v>0</v>
      </c>
      <c r="CM118" s="171">
        <f t="shared" si="103"/>
        <v>0</v>
      </c>
      <c r="CN118" s="171">
        <f t="shared" si="103"/>
        <v>0</v>
      </c>
      <c r="CO118" s="171">
        <f t="shared" si="103"/>
        <v>0</v>
      </c>
      <c r="CP118" s="171">
        <f t="shared" si="103"/>
        <v>0</v>
      </c>
      <c r="CQ118" s="171">
        <f t="shared" si="103"/>
        <v>0</v>
      </c>
      <c r="CR118" s="171">
        <f t="shared" si="103"/>
        <v>0</v>
      </c>
      <c r="CS118" s="171">
        <f t="shared" si="103"/>
        <v>0</v>
      </c>
      <c r="CT118" s="171">
        <f t="shared" si="103"/>
        <v>0</v>
      </c>
      <c r="CU118" s="171">
        <f t="shared" si="103"/>
        <v>0</v>
      </c>
      <c r="CV118" s="171">
        <f t="shared" si="103"/>
        <v>0</v>
      </c>
      <c r="CW118" s="171">
        <f t="shared" si="103"/>
        <v>0</v>
      </c>
      <c r="CX118" s="171">
        <f t="shared" si="103"/>
        <v>0</v>
      </c>
      <c r="CY118" s="171">
        <f t="shared" si="103"/>
        <v>0</v>
      </c>
      <c r="CZ118" s="171">
        <f t="shared" si="103"/>
        <v>0</v>
      </c>
      <c r="DA118" s="171">
        <f t="shared" si="103"/>
        <v>0</v>
      </c>
      <c r="DB118" s="171">
        <f t="shared" si="103"/>
        <v>0</v>
      </c>
      <c r="DC118" s="171">
        <f t="shared" si="103"/>
        <v>0</v>
      </c>
      <c r="DD118" s="171">
        <f t="shared" si="103"/>
        <v>0</v>
      </c>
      <c r="DE118" s="171">
        <f t="shared" si="103"/>
        <v>0</v>
      </c>
      <c r="DF118" s="171">
        <f t="shared" si="103"/>
        <v>0</v>
      </c>
      <c r="DG118" s="171">
        <f t="shared" si="103"/>
        <v>0</v>
      </c>
      <c r="DH118" s="171">
        <f t="shared" si="103"/>
        <v>0</v>
      </c>
      <c r="DI118" s="171">
        <f t="shared" si="103"/>
        <v>0</v>
      </c>
      <c r="DJ118" s="171">
        <f t="shared" si="103"/>
        <v>0</v>
      </c>
      <c r="DK118" s="171">
        <f t="shared" si="103"/>
        <v>0</v>
      </c>
      <c r="DL118" s="171">
        <f t="shared" si="103"/>
        <v>0</v>
      </c>
      <c r="DM118" s="171">
        <f t="shared" si="103"/>
        <v>0</v>
      </c>
      <c r="DN118" s="171">
        <f t="shared" si="103"/>
        <v>0</v>
      </c>
      <c r="DO118" s="171">
        <f t="shared" si="103"/>
        <v>0</v>
      </c>
      <c r="DP118" s="171">
        <f t="shared" si="103"/>
        <v>0</v>
      </c>
      <c r="DQ118" s="171">
        <f t="shared" si="103"/>
        <v>0</v>
      </c>
      <c r="DR118" s="171">
        <f t="shared" si="103"/>
        <v>0</v>
      </c>
    </row>
    <row r="119" spans="2:122" ht="15.75" customHeight="1">
      <c r="B119" s="195">
        <v>44378</v>
      </c>
      <c r="BK119" s="172">
        <v>0</v>
      </c>
      <c r="BL119" s="171">
        <f t="shared" ref="BL119:DR119" si="104">BK119</f>
        <v>0</v>
      </c>
      <c r="BM119" s="171">
        <f t="shared" si="104"/>
        <v>0</v>
      </c>
      <c r="BN119" s="171">
        <f t="shared" si="104"/>
        <v>0</v>
      </c>
      <c r="BO119" s="171">
        <f t="shared" si="104"/>
        <v>0</v>
      </c>
      <c r="BP119" s="171">
        <f t="shared" si="104"/>
        <v>0</v>
      </c>
      <c r="BQ119" s="171">
        <f t="shared" si="104"/>
        <v>0</v>
      </c>
      <c r="BR119" s="171">
        <f t="shared" si="104"/>
        <v>0</v>
      </c>
      <c r="BS119" s="171">
        <f t="shared" si="104"/>
        <v>0</v>
      </c>
      <c r="BT119" s="171">
        <f t="shared" si="104"/>
        <v>0</v>
      </c>
      <c r="BU119" s="171">
        <f t="shared" si="104"/>
        <v>0</v>
      </c>
      <c r="BV119" s="171">
        <f t="shared" si="104"/>
        <v>0</v>
      </c>
      <c r="BW119" s="171">
        <f t="shared" si="104"/>
        <v>0</v>
      </c>
      <c r="BX119" s="171">
        <f t="shared" si="104"/>
        <v>0</v>
      </c>
      <c r="BY119" s="171">
        <f t="shared" si="104"/>
        <v>0</v>
      </c>
      <c r="BZ119" s="171">
        <f t="shared" si="104"/>
        <v>0</v>
      </c>
      <c r="CA119" s="171">
        <f t="shared" si="104"/>
        <v>0</v>
      </c>
      <c r="CB119" s="171">
        <f t="shared" si="104"/>
        <v>0</v>
      </c>
      <c r="CC119" s="171">
        <f t="shared" si="104"/>
        <v>0</v>
      </c>
      <c r="CD119" s="171">
        <f t="shared" si="104"/>
        <v>0</v>
      </c>
      <c r="CE119" s="171">
        <f t="shared" si="104"/>
        <v>0</v>
      </c>
      <c r="CF119" s="171">
        <f t="shared" si="104"/>
        <v>0</v>
      </c>
      <c r="CG119" s="171">
        <f t="shared" si="104"/>
        <v>0</v>
      </c>
      <c r="CH119" s="171">
        <f t="shared" si="104"/>
        <v>0</v>
      </c>
      <c r="CI119" s="171">
        <f t="shared" si="104"/>
        <v>0</v>
      </c>
      <c r="CJ119" s="171">
        <f t="shared" si="104"/>
        <v>0</v>
      </c>
      <c r="CK119" s="171">
        <f t="shared" si="104"/>
        <v>0</v>
      </c>
      <c r="CL119" s="171">
        <f t="shared" si="104"/>
        <v>0</v>
      </c>
      <c r="CM119" s="171">
        <f t="shared" si="104"/>
        <v>0</v>
      </c>
      <c r="CN119" s="171">
        <f t="shared" si="104"/>
        <v>0</v>
      </c>
      <c r="CO119" s="171">
        <f t="shared" si="104"/>
        <v>0</v>
      </c>
      <c r="CP119" s="171">
        <f t="shared" si="104"/>
        <v>0</v>
      </c>
      <c r="CQ119" s="171">
        <f t="shared" si="104"/>
        <v>0</v>
      </c>
      <c r="CR119" s="171">
        <f t="shared" si="104"/>
        <v>0</v>
      </c>
      <c r="CS119" s="171">
        <f t="shared" si="104"/>
        <v>0</v>
      </c>
      <c r="CT119" s="171">
        <f t="shared" si="104"/>
        <v>0</v>
      </c>
      <c r="CU119" s="171">
        <f t="shared" si="104"/>
        <v>0</v>
      </c>
      <c r="CV119" s="171">
        <f t="shared" si="104"/>
        <v>0</v>
      </c>
      <c r="CW119" s="171">
        <f t="shared" si="104"/>
        <v>0</v>
      </c>
      <c r="CX119" s="171">
        <f t="shared" si="104"/>
        <v>0</v>
      </c>
      <c r="CY119" s="171">
        <f t="shared" si="104"/>
        <v>0</v>
      </c>
      <c r="CZ119" s="171">
        <f t="shared" si="104"/>
        <v>0</v>
      </c>
      <c r="DA119" s="171">
        <f t="shared" si="104"/>
        <v>0</v>
      </c>
      <c r="DB119" s="171">
        <f t="shared" si="104"/>
        <v>0</v>
      </c>
      <c r="DC119" s="171">
        <f t="shared" si="104"/>
        <v>0</v>
      </c>
      <c r="DD119" s="171">
        <f t="shared" si="104"/>
        <v>0</v>
      </c>
      <c r="DE119" s="171">
        <f t="shared" si="104"/>
        <v>0</v>
      </c>
      <c r="DF119" s="171">
        <f t="shared" si="104"/>
        <v>0</v>
      </c>
      <c r="DG119" s="171">
        <f t="shared" si="104"/>
        <v>0</v>
      </c>
      <c r="DH119" s="171">
        <f t="shared" si="104"/>
        <v>0</v>
      </c>
      <c r="DI119" s="171">
        <f t="shared" si="104"/>
        <v>0</v>
      </c>
      <c r="DJ119" s="171">
        <f t="shared" si="104"/>
        <v>0</v>
      </c>
      <c r="DK119" s="171">
        <f t="shared" si="104"/>
        <v>0</v>
      </c>
      <c r="DL119" s="171">
        <f t="shared" si="104"/>
        <v>0</v>
      </c>
      <c r="DM119" s="171">
        <f t="shared" si="104"/>
        <v>0</v>
      </c>
      <c r="DN119" s="171">
        <f t="shared" si="104"/>
        <v>0</v>
      </c>
      <c r="DO119" s="171">
        <f t="shared" si="104"/>
        <v>0</v>
      </c>
      <c r="DP119" s="171">
        <f t="shared" si="104"/>
        <v>0</v>
      </c>
      <c r="DQ119" s="171">
        <f t="shared" si="104"/>
        <v>0</v>
      </c>
      <c r="DR119" s="171">
        <f t="shared" si="104"/>
        <v>0</v>
      </c>
    </row>
    <row r="120" spans="2:122" ht="15.75" customHeight="1">
      <c r="B120" s="195">
        <v>44409</v>
      </c>
      <c r="BK120" s="172">
        <v>0</v>
      </c>
      <c r="BL120" s="171">
        <f t="shared" ref="BL120:DR120" si="105">BK120</f>
        <v>0</v>
      </c>
      <c r="BM120" s="171">
        <f t="shared" si="105"/>
        <v>0</v>
      </c>
      <c r="BN120" s="171">
        <f t="shared" si="105"/>
        <v>0</v>
      </c>
      <c r="BO120" s="171">
        <f t="shared" si="105"/>
        <v>0</v>
      </c>
      <c r="BP120" s="171">
        <f t="shared" si="105"/>
        <v>0</v>
      </c>
      <c r="BQ120" s="171">
        <f t="shared" si="105"/>
        <v>0</v>
      </c>
      <c r="BR120" s="171">
        <f t="shared" si="105"/>
        <v>0</v>
      </c>
      <c r="BS120" s="171">
        <f t="shared" si="105"/>
        <v>0</v>
      </c>
      <c r="BT120" s="171">
        <f t="shared" si="105"/>
        <v>0</v>
      </c>
      <c r="BU120" s="171">
        <f t="shared" si="105"/>
        <v>0</v>
      </c>
      <c r="BV120" s="171">
        <f t="shared" si="105"/>
        <v>0</v>
      </c>
      <c r="BW120" s="171">
        <f t="shared" si="105"/>
        <v>0</v>
      </c>
      <c r="BX120" s="171">
        <f t="shared" si="105"/>
        <v>0</v>
      </c>
      <c r="BY120" s="171">
        <f t="shared" si="105"/>
        <v>0</v>
      </c>
      <c r="BZ120" s="171">
        <f t="shared" si="105"/>
        <v>0</v>
      </c>
      <c r="CA120" s="171">
        <f t="shared" si="105"/>
        <v>0</v>
      </c>
      <c r="CB120" s="171">
        <f t="shared" si="105"/>
        <v>0</v>
      </c>
      <c r="CC120" s="171">
        <f t="shared" si="105"/>
        <v>0</v>
      </c>
      <c r="CD120" s="171">
        <f t="shared" si="105"/>
        <v>0</v>
      </c>
      <c r="CE120" s="171">
        <f t="shared" si="105"/>
        <v>0</v>
      </c>
      <c r="CF120" s="171">
        <f t="shared" si="105"/>
        <v>0</v>
      </c>
      <c r="CG120" s="171">
        <f t="shared" si="105"/>
        <v>0</v>
      </c>
      <c r="CH120" s="171">
        <f t="shared" si="105"/>
        <v>0</v>
      </c>
      <c r="CI120" s="171">
        <f t="shared" si="105"/>
        <v>0</v>
      </c>
      <c r="CJ120" s="171">
        <f t="shared" si="105"/>
        <v>0</v>
      </c>
      <c r="CK120" s="171">
        <f t="shared" si="105"/>
        <v>0</v>
      </c>
      <c r="CL120" s="171">
        <f t="shared" si="105"/>
        <v>0</v>
      </c>
      <c r="CM120" s="171">
        <f t="shared" si="105"/>
        <v>0</v>
      </c>
      <c r="CN120" s="171">
        <f t="shared" si="105"/>
        <v>0</v>
      </c>
      <c r="CO120" s="171">
        <f t="shared" si="105"/>
        <v>0</v>
      </c>
      <c r="CP120" s="171">
        <f t="shared" si="105"/>
        <v>0</v>
      </c>
      <c r="CQ120" s="171">
        <f t="shared" si="105"/>
        <v>0</v>
      </c>
      <c r="CR120" s="171">
        <f t="shared" si="105"/>
        <v>0</v>
      </c>
      <c r="CS120" s="171">
        <f t="shared" si="105"/>
        <v>0</v>
      </c>
      <c r="CT120" s="171">
        <f t="shared" si="105"/>
        <v>0</v>
      </c>
      <c r="CU120" s="171">
        <f t="shared" si="105"/>
        <v>0</v>
      </c>
      <c r="CV120" s="171">
        <f t="shared" si="105"/>
        <v>0</v>
      </c>
      <c r="CW120" s="171">
        <f t="shared" si="105"/>
        <v>0</v>
      </c>
      <c r="CX120" s="171">
        <f t="shared" si="105"/>
        <v>0</v>
      </c>
      <c r="CY120" s="171">
        <f t="shared" si="105"/>
        <v>0</v>
      </c>
      <c r="CZ120" s="171">
        <f t="shared" si="105"/>
        <v>0</v>
      </c>
      <c r="DA120" s="171">
        <f t="shared" si="105"/>
        <v>0</v>
      </c>
      <c r="DB120" s="171">
        <f t="shared" si="105"/>
        <v>0</v>
      </c>
      <c r="DC120" s="171">
        <f t="shared" si="105"/>
        <v>0</v>
      </c>
      <c r="DD120" s="171">
        <f t="shared" si="105"/>
        <v>0</v>
      </c>
      <c r="DE120" s="171">
        <f t="shared" si="105"/>
        <v>0</v>
      </c>
      <c r="DF120" s="171">
        <f t="shared" si="105"/>
        <v>0</v>
      </c>
      <c r="DG120" s="171">
        <f t="shared" si="105"/>
        <v>0</v>
      </c>
      <c r="DH120" s="171">
        <f t="shared" si="105"/>
        <v>0</v>
      </c>
      <c r="DI120" s="171">
        <f t="shared" si="105"/>
        <v>0</v>
      </c>
      <c r="DJ120" s="171">
        <f t="shared" si="105"/>
        <v>0</v>
      </c>
      <c r="DK120" s="171">
        <f t="shared" si="105"/>
        <v>0</v>
      </c>
      <c r="DL120" s="171">
        <f t="shared" si="105"/>
        <v>0</v>
      </c>
      <c r="DM120" s="171">
        <f t="shared" si="105"/>
        <v>0</v>
      </c>
      <c r="DN120" s="171">
        <f t="shared" si="105"/>
        <v>0</v>
      </c>
      <c r="DO120" s="171">
        <f t="shared" si="105"/>
        <v>0</v>
      </c>
      <c r="DP120" s="171">
        <f t="shared" si="105"/>
        <v>0</v>
      </c>
      <c r="DQ120" s="171">
        <f t="shared" si="105"/>
        <v>0</v>
      </c>
      <c r="DR120" s="171">
        <f t="shared" si="105"/>
        <v>0</v>
      </c>
    </row>
    <row r="121" spans="2:122" ht="15.75" customHeight="1">
      <c r="B121" s="195">
        <v>44440</v>
      </c>
      <c r="BK121" s="172">
        <v>0</v>
      </c>
      <c r="BL121" s="171">
        <f t="shared" ref="BL121:DR121" si="106">BK121</f>
        <v>0</v>
      </c>
      <c r="BM121" s="171">
        <f t="shared" si="106"/>
        <v>0</v>
      </c>
      <c r="BN121" s="171">
        <f t="shared" si="106"/>
        <v>0</v>
      </c>
      <c r="BO121" s="171">
        <f t="shared" si="106"/>
        <v>0</v>
      </c>
      <c r="BP121" s="171">
        <f t="shared" si="106"/>
        <v>0</v>
      </c>
      <c r="BQ121" s="171">
        <f t="shared" si="106"/>
        <v>0</v>
      </c>
      <c r="BR121" s="171">
        <f t="shared" si="106"/>
        <v>0</v>
      </c>
      <c r="BS121" s="171">
        <f t="shared" si="106"/>
        <v>0</v>
      </c>
      <c r="BT121" s="171">
        <f t="shared" si="106"/>
        <v>0</v>
      </c>
      <c r="BU121" s="171">
        <f t="shared" si="106"/>
        <v>0</v>
      </c>
      <c r="BV121" s="171">
        <f t="shared" si="106"/>
        <v>0</v>
      </c>
      <c r="BW121" s="171">
        <f t="shared" si="106"/>
        <v>0</v>
      </c>
      <c r="BX121" s="171">
        <f t="shared" si="106"/>
        <v>0</v>
      </c>
      <c r="BY121" s="171">
        <f t="shared" si="106"/>
        <v>0</v>
      </c>
      <c r="BZ121" s="171">
        <f t="shared" si="106"/>
        <v>0</v>
      </c>
      <c r="CA121" s="171">
        <f t="shared" si="106"/>
        <v>0</v>
      </c>
      <c r="CB121" s="171">
        <f t="shared" si="106"/>
        <v>0</v>
      </c>
      <c r="CC121" s="171">
        <f t="shared" si="106"/>
        <v>0</v>
      </c>
      <c r="CD121" s="171">
        <f t="shared" si="106"/>
        <v>0</v>
      </c>
      <c r="CE121" s="171">
        <f t="shared" si="106"/>
        <v>0</v>
      </c>
      <c r="CF121" s="171">
        <f t="shared" si="106"/>
        <v>0</v>
      </c>
      <c r="CG121" s="171">
        <f t="shared" si="106"/>
        <v>0</v>
      </c>
      <c r="CH121" s="171">
        <f t="shared" si="106"/>
        <v>0</v>
      </c>
      <c r="CI121" s="171">
        <f t="shared" si="106"/>
        <v>0</v>
      </c>
      <c r="CJ121" s="171">
        <f t="shared" si="106"/>
        <v>0</v>
      </c>
      <c r="CK121" s="171">
        <f t="shared" si="106"/>
        <v>0</v>
      </c>
      <c r="CL121" s="171">
        <f t="shared" si="106"/>
        <v>0</v>
      </c>
      <c r="CM121" s="171">
        <f t="shared" si="106"/>
        <v>0</v>
      </c>
      <c r="CN121" s="171">
        <f t="shared" si="106"/>
        <v>0</v>
      </c>
      <c r="CO121" s="171">
        <f t="shared" si="106"/>
        <v>0</v>
      </c>
      <c r="CP121" s="171">
        <f t="shared" si="106"/>
        <v>0</v>
      </c>
      <c r="CQ121" s="171">
        <f t="shared" si="106"/>
        <v>0</v>
      </c>
      <c r="CR121" s="171">
        <f t="shared" si="106"/>
        <v>0</v>
      </c>
      <c r="CS121" s="171">
        <f t="shared" si="106"/>
        <v>0</v>
      </c>
      <c r="CT121" s="171">
        <f t="shared" si="106"/>
        <v>0</v>
      </c>
      <c r="CU121" s="171">
        <f t="shared" si="106"/>
        <v>0</v>
      </c>
      <c r="CV121" s="171">
        <f t="shared" si="106"/>
        <v>0</v>
      </c>
      <c r="CW121" s="171">
        <f t="shared" si="106"/>
        <v>0</v>
      </c>
      <c r="CX121" s="171">
        <f t="shared" si="106"/>
        <v>0</v>
      </c>
      <c r="CY121" s="171">
        <f t="shared" si="106"/>
        <v>0</v>
      </c>
      <c r="CZ121" s="171">
        <f t="shared" si="106"/>
        <v>0</v>
      </c>
      <c r="DA121" s="171">
        <f t="shared" si="106"/>
        <v>0</v>
      </c>
      <c r="DB121" s="171">
        <f t="shared" si="106"/>
        <v>0</v>
      </c>
      <c r="DC121" s="171">
        <f t="shared" si="106"/>
        <v>0</v>
      </c>
      <c r="DD121" s="171">
        <f t="shared" si="106"/>
        <v>0</v>
      </c>
      <c r="DE121" s="171">
        <f t="shared" si="106"/>
        <v>0</v>
      </c>
      <c r="DF121" s="171">
        <f t="shared" si="106"/>
        <v>0</v>
      </c>
      <c r="DG121" s="171">
        <f t="shared" si="106"/>
        <v>0</v>
      </c>
      <c r="DH121" s="171">
        <f t="shared" si="106"/>
        <v>0</v>
      </c>
      <c r="DI121" s="171">
        <f t="shared" si="106"/>
        <v>0</v>
      </c>
      <c r="DJ121" s="171">
        <f t="shared" si="106"/>
        <v>0</v>
      </c>
      <c r="DK121" s="171">
        <f t="shared" si="106"/>
        <v>0</v>
      </c>
      <c r="DL121" s="171">
        <f t="shared" si="106"/>
        <v>0</v>
      </c>
      <c r="DM121" s="171">
        <f t="shared" si="106"/>
        <v>0</v>
      </c>
      <c r="DN121" s="171">
        <f t="shared" si="106"/>
        <v>0</v>
      </c>
      <c r="DO121" s="171">
        <f t="shared" si="106"/>
        <v>0</v>
      </c>
      <c r="DP121" s="171">
        <f t="shared" si="106"/>
        <v>0</v>
      </c>
      <c r="DQ121" s="171">
        <f t="shared" si="106"/>
        <v>0</v>
      </c>
      <c r="DR121" s="171">
        <f t="shared" si="106"/>
        <v>0</v>
      </c>
    </row>
    <row r="122" spans="2:122" ht="15.75" customHeight="1">
      <c r="B122" s="195">
        <v>44470</v>
      </c>
      <c r="BK122" s="172">
        <v>0</v>
      </c>
      <c r="BL122" s="171">
        <f t="shared" ref="BL122:DR122" si="107">BK122</f>
        <v>0</v>
      </c>
      <c r="BM122" s="171">
        <f t="shared" si="107"/>
        <v>0</v>
      </c>
      <c r="BN122" s="171">
        <f t="shared" si="107"/>
        <v>0</v>
      </c>
      <c r="BO122" s="171">
        <f t="shared" si="107"/>
        <v>0</v>
      </c>
      <c r="BP122" s="171">
        <f t="shared" si="107"/>
        <v>0</v>
      </c>
      <c r="BQ122" s="171">
        <f t="shared" si="107"/>
        <v>0</v>
      </c>
      <c r="BR122" s="171">
        <f t="shared" si="107"/>
        <v>0</v>
      </c>
      <c r="BS122" s="171">
        <f t="shared" si="107"/>
        <v>0</v>
      </c>
      <c r="BT122" s="171">
        <f t="shared" si="107"/>
        <v>0</v>
      </c>
      <c r="BU122" s="171">
        <f t="shared" si="107"/>
        <v>0</v>
      </c>
      <c r="BV122" s="171">
        <f t="shared" si="107"/>
        <v>0</v>
      </c>
      <c r="BW122" s="171">
        <f t="shared" si="107"/>
        <v>0</v>
      </c>
      <c r="BX122" s="171">
        <f t="shared" si="107"/>
        <v>0</v>
      </c>
      <c r="BY122" s="171">
        <f t="shared" si="107"/>
        <v>0</v>
      </c>
      <c r="BZ122" s="171">
        <f t="shared" si="107"/>
        <v>0</v>
      </c>
      <c r="CA122" s="171">
        <f t="shared" si="107"/>
        <v>0</v>
      </c>
      <c r="CB122" s="171">
        <f t="shared" si="107"/>
        <v>0</v>
      </c>
      <c r="CC122" s="171">
        <f t="shared" si="107"/>
        <v>0</v>
      </c>
      <c r="CD122" s="171">
        <f t="shared" si="107"/>
        <v>0</v>
      </c>
      <c r="CE122" s="171">
        <f t="shared" si="107"/>
        <v>0</v>
      </c>
      <c r="CF122" s="171">
        <f t="shared" si="107"/>
        <v>0</v>
      </c>
      <c r="CG122" s="171">
        <f t="shared" si="107"/>
        <v>0</v>
      </c>
      <c r="CH122" s="171">
        <f t="shared" si="107"/>
        <v>0</v>
      </c>
      <c r="CI122" s="171">
        <f t="shared" si="107"/>
        <v>0</v>
      </c>
      <c r="CJ122" s="171">
        <f t="shared" si="107"/>
        <v>0</v>
      </c>
      <c r="CK122" s="171">
        <f t="shared" si="107"/>
        <v>0</v>
      </c>
      <c r="CL122" s="171">
        <f t="shared" si="107"/>
        <v>0</v>
      </c>
      <c r="CM122" s="171">
        <f t="shared" si="107"/>
        <v>0</v>
      </c>
      <c r="CN122" s="171">
        <f t="shared" si="107"/>
        <v>0</v>
      </c>
      <c r="CO122" s="171">
        <f t="shared" si="107"/>
        <v>0</v>
      </c>
      <c r="CP122" s="171">
        <f t="shared" si="107"/>
        <v>0</v>
      </c>
      <c r="CQ122" s="171">
        <f t="shared" si="107"/>
        <v>0</v>
      </c>
      <c r="CR122" s="171">
        <f t="shared" si="107"/>
        <v>0</v>
      </c>
      <c r="CS122" s="171">
        <f t="shared" si="107"/>
        <v>0</v>
      </c>
      <c r="CT122" s="171">
        <f t="shared" si="107"/>
        <v>0</v>
      </c>
      <c r="CU122" s="171">
        <f t="shared" si="107"/>
        <v>0</v>
      </c>
      <c r="CV122" s="171">
        <f t="shared" si="107"/>
        <v>0</v>
      </c>
      <c r="CW122" s="171">
        <f t="shared" si="107"/>
        <v>0</v>
      </c>
      <c r="CX122" s="171">
        <f t="shared" si="107"/>
        <v>0</v>
      </c>
      <c r="CY122" s="171">
        <f t="shared" si="107"/>
        <v>0</v>
      </c>
      <c r="CZ122" s="171">
        <f t="shared" si="107"/>
        <v>0</v>
      </c>
      <c r="DA122" s="171">
        <f t="shared" si="107"/>
        <v>0</v>
      </c>
      <c r="DB122" s="171">
        <f t="shared" si="107"/>
        <v>0</v>
      </c>
      <c r="DC122" s="171">
        <f t="shared" si="107"/>
        <v>0</v>
      </c>
      <c r="DD122" s="171">
        <f t="shared" si="107"/>
        <v>0</v>
      </c>
      <c r="DE122" s="171">
        <f t="shared" si="107"/>
        <v>0</v>
      </c>
      <c r="DF122" s="171">
        <f t="shared" si="107"/>
        <v>0</v>
      </c>
      <c r="DG122" s="171">
        <f t="shared" si="107"/>
        <v>0</v>
      </c>
      <c r="DH122" s="171">
        <f t="shared" si="107"/>
        <v>0</v>
      </c>
      <c r="DI122" s="171">
        <f t="shared" si="107"/>
        <v>0</v>
      </c>
      <c r="DJ122" s="171">
        <f t="shared" si="107"/>
        <v>0</v>
      </c>
      <c r="DK122" s="171">
        <f t="shared" si="107"/>
        <v>0</v>
      </c>
      <c r="DL122" s="171">
        <f t="shared" si="107"/>
        <v>0</v>
      </c>
      <c r="DM122" s="171">
        <f t="shared" si="107"/>
        <v>0</v>
      </c>
      <c r="DN122" s="171">
        <f t="shared" si="107"/>
        <v>0</v>
      </c>
      <c r="DO122" s="171">
        <f t="shared" si="107"/>
        <v>0</v>
      </c>
      <c r="DP122" s="171">
        <f t="shared" si="107"/>
        <v>0</v>
      </c>
      <c r="DQ122" s="171">
        <f t="shared" si="107"/>
        <v>0</v>
      </c>
      <c r="DR122" s="171">
        <f t="shared" si="107"/>
        <v>0</v>
      </c>
    </row>
    <row r="123" spans="2:122" ht="15.75" customHeight="1">
      <c r="B123" s="195">
        <v>44501</v>
      </c>
      <c r="BK123" s="172">
        <v>0</v>
      </c>
      <c r="BL123" s="171">
        <f t="shared" ref="BL123:DR123" si="108">BK123</f>
        <v>0</v>
      </c>
      <c r="BM123" s="171">
        <f t="shared" si="108"/>
        <v>0</v>
      </c>
      <c r="BN123" s="171">
        <f t="shared" si="108"/>
        <v>0</v>
      </c>
      <c r="BO123" s="171">
        <f t="shared" si="108"/>
        <v>0</v>
      </c>
      <c r="BP123" s="171">
        <f t="shared" si="108"/>
        <v>0</v>
      </c>
      <c r="BQ123" s="171">
        <f t="shared" si="108"/>
        <v>0</v>
      </c>
      <c r="BR123" s="171">
        <f t="shared" si="108"/>
        <v>0</v>
      </c>
      <c r="BS123" s="171">
        <f t="shared" si="108"/>
        <v>0</v>
      </c>
      <c r="BT123" s="171">
        <f t="shared" si="108"/>
        <v>0</v>
      </c>
      <c r="BU123" s="171">
        <f t="shared" si="108"/>
        <v>0</v>
      </c>
      <c r="BV123" s="171">
        <f t="shared" si="108"/>
        <v>0</v>
      </c>
      <c r="BW123" s="171">
        <f t="shared" si="108"/>
        <v>0</v>
      </c>
      <c r="BX123" s="171">
        <f t="shared" si="108"/>
        <v>0</v>
      </c>
      <c r="BY123" s="171">
        <f t="shared" si="108"/>
        <v>0</v>
      </c>
      <c r="BZ123" s="171">
        <f t="shared" si="108"/>
        <v>0</v>
      </c>
      <c r="CA123" s="171">
        <f t="shared" si="108"/>
        <v>0</v>
      </c>
      <c r="CB123" s="171">
        <f t="shared" si="108"/>
        <v>0</v>
      </c>
      <c r="CC123" s="171">
        <f t="shared" si="108"/>
        <v>0</v>
      </c>
      <c r="CD123" s="171">
        <f t="shared" si="108"/>
        <v>0</v>
      </c>
      <c r="CE123" s="171">
        <f t="shared" si="108"/>
        <v>0</v>
      </c>
      <c r="CF123" s="171">
        <f t="shared" si="108"/>
        <v>0</v>
      </c>
      <c r="CG123" s="171">
        <f t="shared" si="108"/>
        <v>0</v>
      </c>
      <c r="CH123" s="171">
        <f t="shared" si="108"/>
        <v>0</v>
      </c>
      <c r="CI123" s="171">
        <f t="shared" si="108"/>
        <v>0</v>
      </c>
      <c r="CJ123" s="171">
        <f t="shared" si="108"/>
        <v>0</v>
      </c>
      <c r="CK123" s="171">
        <f t="shared" si="108"/>
        <v>0</v>
      </c>
      <c r="CL123" s="171">
        <f t="shared" si="108"/>
        <v>0</v>
      </c>
      <c r="CM123" s="171">
        <f t="shared" si="108"/>
        <v>0</v>
      </c>
      <c r="CN123" s="171">
        <f t="shared" si="108"/>
        <v>0</v>
      </c>
      <c r="CO123" s="171">
        <f t="shared" si="108"/>
        <v>0</v>
      </c>
      <c r="CP123" s="171">
        <f t="shared" si="108"/>
        <v>0</v>
      </c>
      <c r="CQ123" s="171">
        <f t="shared" si="108"/>
        <v>0</v>
      </c>
      <c r="CR123" s="171">
        <f t="shared" si="108"/>
        <v>0</v>
      </c>
      <c r="CS123" s="171">
        <f t="shared" si="108"/>
        <v>0</v>
      </c>
      <c r="CT123" s="171">
        <f t="shared" si="108"/>
        <v>0</v>
      </c>
      <c r="CU123" s="171">
        <f t="shared" si="108"/>
        <v>0</v>
      </c>
      <c r="CV123" s="171">
        <f t="shared" si="108"/>
        <v>0</v>
      </c>
      <c r="CW123" s="171">
        <f t="shared" si="108"/>
        <v>0</v>
      </c>
      <c r="CX123" s="171">
        <f t="shared" si="108"/>
        <v>0</v>
      </c>
      <c r="CY123" s="171">
        <f t="shared" si="108"/>
        <v>0</v>
      </c>
      <c r="CZ123" s="171">
        <f t="shared" si="108"/>
        <v>0</v>
      </c>
      <c r="DA123" s="171">
        <f t="shared" si="108"/>
        <v>0</v>
      </c>
      <c r="DB123" s="171">
        <f t="shared" si="108"/>
        <v>0</v>
      </c>
      <c r="DC123" s="171">
        <f t="shared" si="108"/>
        <v>0</v>
      </c>
      <c r="DD123" s="171">
        <f t="shared" si="108"/>
        <v>0</v>
      </c>
      <c r="DE123" s="171">
        <f t="shared" si="108"/>
        <v>0</v>
      </c>
      <c r="DF123" s="171">
        <f t="shared" si="108"/>
        <v>0</v>
      </c>
      <c r="DG123" s="171">
        <f t="shared" si="108"/>
        <v>0</v>
      </c>
      <c r="DH123" s="171">
        <f t="shared" si="108"/>
        <v>0</v>
      </c>
      <c r="DI123" s="171">
        <f t="shared" si="108"/>
        <v>0</v>
      </c>
      <c r="DJ123" s="171">
        <f t="shared" si="108"/>
        <v>0</v>
      </c>
      <c r="DK123" s="171">
        <f t="shared" si="108"/>
        <v>0</v>
      </c>
      <c r="DL123" s="171">
        <f t="shared" si="108"/>
        <v>0</v>
      </c>
      <c r="DM123" s="171">
        <f t="shared" si="108"/>
        <v>0</v>
      </c>
      <c r="DN123" s="171">
        <f t="shared" si="108"/>
        <v>0</v>
      </c>
      <c r="DO123" s="171">
        <f t="shared" si="108"/>
        <v>0</v>
      </c>
      <c r="DP123" s="171">
        <f t="shared" si="108"/>
        <v>0</v>
      </c>
      <c r="DQ123" s="171">
        <f t="shared" si="108"/>
        <v>0</v>
      </c>
      <c r="DR123" s="171">
        <f t="shared" si="108"/>
        <v>0</v>
      </c>
    </row>
    <row r="124" spans="2:122" ht="15.75" customHeight="1">
      <c r="B124" s="195">
        <v>44531</v>
      </c>
      <c r="BK124" s="172">
        <v>0</v>
      </c>
      <c r="BL124" s="171">
        <f t="shared" ref="BL124:DR124" si="109">BK124</f>
        <v>0</v>
      </c>
      <c r="BM124" s="171">
        <f t="shared" si="109"/>
        <v>0</v>
      </c>
      <c r="BN124" s="171">
        <f t="shared" si="109"/>
        <v>0</v>
      </c>
      <c r="BO124" s="171">
        <f t="shared" si="109"/>
        <v>0</v>
      </c>
      <c r="BP124" s="171">
        <f t="shared" si="109"/>
        <v>0</v>
      </c>
      <c r="BQ124" s="171">
        <f t="shared" si="109"/>
        <v>0</v>
      </c>
      <c r="BR124" s="171">
        <f t="shared" si="109"/>
        <v>0</v>
      </c>
      <c r="BS124" s="171">
        <f t="shared" si="109"/>
        <v>0</v>
      </c>
      <c r="BT124" s="171">
        <f t="shared" si="109"/>
        <v>0</v>
      </c>
      <c r="BU124" s="171">
        <f t="shared" si="109"/>
        <v>0</v>
      </c>
      <c r="BV124" s="171">
        <f t="shared" si="109"/>
        <v>0</v>
      </c>
      <c r="BW124" s="171">
        <f t="shared" si="109"/>
        <v>0</v>
      </c>
      <c r="BX124" s="171">
        <f t="shared" si="109"/>
        <v>0</v>
      </c>
      <c r="BY124" s="171">
        <f t="shared" si="109"/>
        <v>0</v>
      </c>
      <c r="BZ124" s="171">
        <f t="shared" si="109"/>
        <v>0</v>
      </c>
      <c r="CA124" s="171">
        <f t="shared" si="109"/>
        <v>0</v>
      </c>
      <c r="CB124" s="171">
        <f t="shared" si="109"/>
        <v>0</v>
      </c>
      <c r="CC124" s="171">
        <f t="shared" si="109"/>
        <v>0</v>
      </c>
      <c r="CD124" s="171">
        <f t="shared" si="109"/>
        <v>0</v>
      </c>
      <c r="CE124" s="171">
        <f t="shared" si="109"/>
        <v>0</v>
      </c>
      <c r="CF124" s="171">
        <f t="shared" si="109"/>
        <v>0</v>
      </c>
      <c r="CG124" s="171">
        <f t="shared" si="109"/>
        <v>0</v>
      </c>
      <c r="CH124" s="171">
        <f t="shared" si="109"/>
        <v>0</v>
      </c>
      <c r="CI124" s="171">
        <f t="shared" si="109"/>
        <v>0</v>
      </c>
      <c r="CJ124" s="171">
        <f t="shared" si="109"/>
        <v>0</v>
      </c>
      <c r="CK124" s="171">
        <f t="shared" si="109"/>
        <v>0</v>
      </c>
      <c r="CL124" s="171">
        <f t="shared" si="109"/>
        <v>0</v>
      </c>
      <c r="CM124" s="171">
        <f t="shared" si="109"/>
        <v>0</v>
      </c>
      <c r="CN124" s="171">
        <f t="shared" si="109"/>
        <v>0</v>
      </c>
      <c r="CO124" s="171">
        <f t="shared" si="109"/>
        <v>0</v>
      </c>
      <c r="CP124" s="171">
        <f t="shared" si="109"/>
        <v>0</v>
      </c>
      <c r="CQ124" s="171">
        <f t="shared" si="109"/>
        <v>0</v>
      </c>
      <c r="CR124" s="171">
        <f t="shared" si="109"/>
        <v>0</v>
      </c>
      <c r="CS124" s="171">
        <f t="shared" si="109"/>
        <v>0</v>
      </c>
      <c r="CT124" s="171">
        <f t="shared" si="109"/>
        <v>0</v>
      </c>
      <c r="CU124" s="171">
        <f t="shared" si="109"/>
        <v>0</v>
      </c>
      <c r="CV124" s="171">
        <f t="shared" si="109"/>
        <v>0</v>
      </c>
      <c r="CW124" s="171">
        <f t="shared" si="109"/>
        <v>0</v>
      </c>
      <c r="CX124" s="171">
        <f t="shared" si="109"/>
        <v>0</v>
      </c>
      <c r="CY124" s="171">
        <f t="shared" si="109"/>
        <v>0</v>
      </c>
      <c r="CZ124" s="171">
        <f t="shared" si="109"/>
        <v>0</v>
      </c>
      <c r="DA124" s="171">
        <f t="shared" si="109"/>
        <v>0</v>
      </c>
      <c r="DB124" s="171">
        <f t="shared" si="109"/>
        <v>0</v>
      </c>
      <c r="DC124" s="171">
        <f t="shared" si="109"/>
        <v>0</v>
      </c>
      <c r="DD124" s="171">
        <f t="shared" si="109"/>
        <v>0</v>
      </c>
      <c r="DE124" s="171">
        <f t="shared" si="109"/>
        <v>0</v>
      </c>
      <c r="DF124" s="171">
        <f t="shared" si="109"/>
        <v>0</v>
      </c>
      <c r="DG124" s="171">
        <f t="shared" si="109"/>
        <v>0</v>
      </c>
      <c r="DH124" s="171">
        <f t="shared" si="109"/>
        <v>0</v>
      </c>
      <c r="DI124" s="171">
        <f t="shared" si="109"/>
        <v>0</v>
      </c>
      <c r="DJ124" s="171">
        <f t="shared" si="109"/>
        <v>0</v>
      </c>
      <c r="DK124" s="171">
        <f t="shared" si="109"/>
        <v>0</v>
      </c>
      <c r="DL124" s="171">
        <f t="shared" si="109"/>
        <v>0</v>
      </c>
      <c r="DM124" s="171">
        <f t="shared" si="109"/>
        <v>0</v>
      </c>
      <c r="DN124" s="171">
        <f t="shared" si="109"/>
        <v>0</v>
      </c>
      <c r="DO124" s="171">
        <f t="shared" si="109"/>
        <v>0</v>
      </c>
      <c r="DP124" s="171">
        <f t="shared" si="109"/>
        <v>0</v>
      </c>
      <c r="DQ124" s="171">
        <f t="shared" si="109"/>
        <v>0</v>
      </c>
      <c r="DR124" s="171">
        <f t="shared" si="109"/>
        <v>0</v>
      </c>
    </row>
    <row r="125" spans="2:122" ht="15.75" customHeight="1">
      <c r="B125" s="195">
        <v>44562</v>
      </c>
      <c r="BK125" s="172">
        <v>0</v>
      </c>
      <c r="BL125" s="171">
        <f t="shared" ref="BL125:DR125" si="110">BK125</f>
        <v>0</v>
      </c>
      <c r="BM125" s="171">
        <f t="shared" si="110"/>
        <v>0</v>
      </c>
      <c r="BN125" s="171">
        <f t="shared" si="110"/>
        <v>0</v>
      </c>
      <c r="BO125" s="171">
        <f t="shared" si="110"/>
        <v>0</v>
      </c>
      <c r="BP125" s="171">
        <f t="shared" si="110"/>
        <v>0</v>
      </c>
      <c r="BQ125" s="171">
        <f t="shared" si="110"/>
        <v>0</v>
      </c>
      <c r="BR125" s="171">
        <f t="shared" si="110"/>
        <v>0</v>
      </c>
      <c r="BS125" s="171">
        <f t="shared" si="110"/>
        <v>0</v>
      </c>
      <c r="BT125" s="171">
        <f t="shared" si="110"/>
        <v>0</v>
      </c>
      <c r="BU125" s="171">
        <f t="shared" si="110"/>
        <v>0</v>
      </c>
      <c r="BV125" s="171">
        <f t="shared" si="110"/>
        <v>0</v>
      </c>
      <c r="BW125" s="171">
        <f t="shared" si="110"/>
        <v>0</v>
      </c>
      <c r="BX125" s="171">
        <f t="shared" si="110"/>
        <v>0</v>
      </c>
      <c r="BY125" s="171">
        <f t="shared" si="110"/>
        <v>0</v>
      </c>
      <c r="BZ125" s="171">
        <f t="shared" si="110"/>
        <v>0</v>
      </c>
      <c r="CA125" s="171">
        <f t="shared" si="110"/>
        <v>0</v>
      </c>
      <c r="CB125" s="171">
        <f t="shared" si="110"/>
        <v>0</v>
      </c>
      <c r="CC125" s="171">
        <f t="shared" si="110"/>
        <v>0</v>
      </c>
      <c r="CD125" s="171">
        <f t="shared" si="110"/>
        <v>0</v>
      </c>
      <c r="CE125" s="171">
        <f t="shared" si="110"/>
        <v>0</v>
      </c>
      <c r="CF125" s="171">
        <f t="shared" si="110"/>
        <v>0</v>
      </c>
      <c r="CG125" s="171">
        <f t="shared" si="110"/>
        <v>0</v>
      </c>
      <c r="CH125" s="171">
        <f t="shared" si="110"/>
        <v>0</v>
      </c>
      <c r="CI125" s="171">
        <f t="shared" si="110"/>
        <v>0</v>
      </c>
      <c r="CJ125" s="171">
        <f t="shared" si="110"/>
        <v>0</v>
      </c>
      <c r="CK125" s="171">
        <f t="shared" si="110"/>
        <v>0</v>
      </c>
      <c r="CL125" s="171">
        <f t="shared" si="110"/>
        <v>0</v>
      </c>
      <c r="CM125" s="171">
        <f t="shared" si="110"/>
        <v>0</v>
      </c>
      <c r="CN125" s="171">
        <f t="shared" si="110"/>
        <v>0</v>
      </c>
      <c r="CO125" s="171">
        <f t="shared" si="110"/>
        <v>0</v>
      </c>
      <c r="CP125" s="171">
        <f t="shared" si="110"/>
        <v>0</v>
      </c>
      <c r="CQ125" s="171">
        <f t="shared" si="110"/>
        <v>0</v>
      </c>
      <c r="CR125" s="171">
        <f t="shared" si="110"/>
        <v>0</v>
      </c>
      <c r="CS125" s="171">
        <f t="shared" si="110"/>
        <v>0</v>
      </c>
      <c r="CT125" s="171">
        <f t="shared" si="110"/>
        <v>0</v>
      </c>
      <c r="CU125" s="171">
        <f t="shared" si="110"/>
        <v>0</v>
      </c>
      <c r="CV125" s="171">
        <f t="shared" si="110"/>
        <v>0</v>
      </c>
      <c r="CW125" s="171">
        <f t="shared" si="110"/>
        <v>0</v>
      </c>
      <c r="CX125" s="171">
        <f t="shared" si="110"/>
        <v>0</v>
      </c>
      <c r="CY125" s="171">
        <f t="shared" si="110"/>
        <v>0</v>
      </c>
      <c r="CZ125" s="171">
        <f t="shared" si="110"/>
        <v>0</v>
      </c>
      <c r="DA125" s="171">
        <f t="shared" si="110"/>
        <v>0</v>
      </c>
      <c r="DB125" s="171">
        <f t="shared" si="110"/>
        <v>0</v>
      </c>
      <c r="DC125" s="171">
        <f t="shared" si="110"/>
        <v>0</v>
      </c>
      <c r="DD125" s="171">
        <f t="shared" si="110"/>
        <v>0</v>
      </c>
      <c r="DE125" s="171">
        <f t="shared" si="110"/>
        <v>0</v>
      </c>
      <c r="DF125" s="171">
        <f t="shared" si="110"/>
        <v>0</v>
      </c>
      <c r="DG125" s="171">
        <f t="shared" si="110"/>
        <v>0</v>
      </c>
      <c r="DH125" s="171">
        <f t="shared" si="110"/>
        <v>0</v>
      </c>
      <c r="DI125" s="171">
        <f t="shared" si="110"/>
        <v>0</v>
      </c>
      <c r="DJ125" s="171">
        <f t="shared" si="110"/>
        <v>0</v>
      </c>
      <c r="DK125" s="171">
        <f t="shared" si="110"/>
        <v>0</v>
      </c>
      <c r="DL125" s="171">
        <f t="shared" si="110"/>
        <v>0</v>
      </c>
      <c r="DM125" s="171">
        <f t="shared" si="110"/>
        <v>0</v>
      </c>
      <c r="DN125" s="171">
        <f t="shared" si="110"/>
        <v>0</v>
      </c>
      <c r="DO125" s="171">
        <f t="shared" si="110"/>
        <v>0</v>
      </c>
      <c r="DP125" s="171">
        <f t="shared" si="110"/>
        <v>0</v>
      </c>
      <c r="DQ125" s="171">
        <f t="shared" si="110"/>
        <v>0</v>
      </c>
      <c r="DR125" s="171">
        <f t="shared" si="110"/>
        <v>0</v>
      </c>
    </row>
    <row r="126" spans="2:122" ht="15.75" customHeight="1">
      <c r="B126" s="195">
        <v>44593</v>
      </c>
      <c r="BK126" s="172">
        <v>0</v>
      </c>
      <c r="BL126" s="171">
        <f t="shared" ref="BL126:DR126" si="111">BK126</f>
        <v>0</v>
      </c>
      <c r="BM126" s="171">
        <f t="shared" si="111"/>
        <v>0</v>
      </c>
      <c r="BN126" s="171">
        <f t="shared" si="111"/>
        <v>0</v>
      </c>
      <c r="BO126" s="171">
        <f t="shared" si="111"/>
        <v>0</v>
      </c>
      <c r="BP126" s="171">
        <f t="shared" si="111"/>
        <v>0</v>
      </c>
      <c r="BQ126" s="171">
        <f t="shared" si="111"/>
        <v>0</v>
      </c>
      <c r="BR126" s="171">
        <f t="shared" si="111"/>
        <v>0</v>
      </c>
      <c r="BS126" s="171">
        <f t="shared" si="111"/>
        <v>0</v>
      </c>
      <c r="BT126" s="171">
        <f t="shared" si="111"/>
        <v>0</v>
      </c>
      <c r="BU126" s="171">
        <f t="shared" si="111"/>
        <v>0</v>
      </c>
      <c r="BV126" s="171">
        <f t="shared" si="111"/>
        <v>0</v>
      </c>
      <c r="BW126" s="171">
        <f t="shared" si="111"/>
        <v>0</v>
      </c>
      <c r="BX126" s="171">
        <f t="shared" si="111"/>
        <v>0</v>
      </c>
      <c r="BY126" s="171">
        <f t="shared" si="111"/>
        <v>0</v>
      </c>
      <c r="BZ126" s="171">
        <f t="shared" si="111"/>
        <v>0</v>
      </c>
      <c r="CA126" s="171">
        <f t="shared" si="111"/>
        <v>0</v>
      </c>
      <c r="CB126" s="171">
        <f t="shared" si="111"/>
        <v>0</v>
      </c>
      <c r="CC126" s="171">
        <f t="shared" si="111"/>
        <v>0</v>
      </c>
      <c r="CD126" s="171">
        <f t="shared" si="111"/>
        <v>0</v>
      </c>
      <c r="CE126" s="171">
        <f t="shared" si="111"/>
        <v>0</v>
      </c>
      <c r="CF126" s="171">
        <f t="shared" si="111"/>
        <v>0</v>
      </c>
      <c r="CG126" s="171">
        <f t="shared" si="111"/>
        <v>0</v>
      </c>
      <c r="CH126" s="171">
        <f t="shared" si="111"/>
        <v>0</v>
      </c>
      <c r="CI126" s="171">
        <f t="shared" si="111"/>
        <v>0</v>
      </c>
      <c r="CJ126" s="171">
        <f t="shared" si="111"/>
        <v>0</v>
      </c>
      <c r="CK126" s="171">
        <f t="shared" si="111"/>
        <v>0</v>
      </c>
      <c r="CL126" s="171">
        <f t="shared" si="111"/>
        <v>0</v>
      </c>
      <c r="CM126" s="171">
        <f t="shared" si="111"/>
        <v>0</v>
      </c>
      <c r="CN126" s="171">
        <f t="shared" si="111"/>
        <v>0</v>
      </c>
      <c r="CO126" s="171">
        <f t="shared" si="111"/>
        <v>0</v>
      </c>
      <c r="CP126" s="171">
        <f t="shared" si="111"/>
        <v>0</v>
      </c>
      <c r="CQ126" s="171">
        <f t="shared" si="111"/>
        <v>0</v>
      </c>
      <c r="CR126" s="171">
        <f t="shared" si="111"/>
        <v>0</v>
      </c>
      <c r="CS126" s="171">
        <f t="shared" si="111"/>
        <v>0</v>
      </c>
      <c r="CT126" s="171">
        <f t="shared" si="111"/>
        <v>0</v>
      </c>
      <c r="CU126" s="171">
        <f t="shared" si="111"/>
        <v>0</v>
      </c>
      <c r="CV126" s="171">
        <f t="shared" si="111"/>
        <v>0</v>
      </c>
      <c r="CW126" s="171">
        <f t="shared" si="111"/>
        <v>0</v>
      </c>
      <c r="CX126" s="171">
        <f t="shared" si="111"/>
        <v>0</v>
      </c>
      <c r="CY126" s="171">
        <f t="shared" si="111"/>
        <v>0</v>
      </c>
      <c r="CZ126" s="171">
        <f t="shared" si="111"/>
        <v>0</v>
      </c>
      <c r="DA126" s="171">
        <f t="shared" si="111"/>
        <v>0</v>
      </c>
      <c r="DB126" s="171">
        <f t="shared" si="111"/>
        <v>0</v>
      </c>
      <c r="DC126" s="171">
        <f t="shared" si="111"/>
        <v>0</v>
      </c>
      <c r="DD126" s="171">
        <f t="shared" si="111"/>
        <v>0</v>
      </c>
      <c r="DE126" s="171">
        <f t="shared" si="111"/>
        <v>0</v>
      </c>
      <c r="DF126" s="171">
        <f t="shared" si="111"/>
        <v>0</v>
      </c>
      <c r="DG126" s="171">
        <f t="shared" si="111"/>
        <v>0</v>
      </c>
      <c r="DH126" s="171">
        <f t="shared" si="111"/>
        <v>0</v>
      </c>
      <c r="DI126" s="171">
        <f t="shared" si="111"/>
        <v>0</v>
      </c>
      <c r="DJ126" s="171">
        <f t="shared" si="111"/>
        <v>0</v>
      </c>
      <c r="DK126" s="171">
        <f t="shared" si="111"/>
        <v>0</v>
      </c>
      <c r="DL126" s="171">
        <f t="shared" si="111"/>
        <v>0</v>
      </c>
      <c r="DM126" s="171">
        <f t="shared" si="111"/>
        <v>0</v>
      </c>
      <c r="DN126" s="171">
        <f t="shared" si="111"/>
        <v>0</v>
      </c>
      <c r="DO126" s="171">
        <f t="shared" si="111"/>
        <v>0</v>
      </c>
      <c r="DP126" s="171">
        <f t="shared" si="111"/>
        <v>0</v>
      </c>
      <c r="DQ126" s="171">
        <f t="shared" si="111"/>
        <v>0</v>
      </c>
      <c r="DR126" s="171">
        <f t="shared" si="111"/>
        <v>0</v>
      </c>
    </row>
    <row r="127" spans="2:122" ht="15.75" customHeight="1">
      <c r="B127" s="195">
        <v>44621</v>
      </c>
      <c r="BK127" s="172">
        <v>0</v>
      </c>
      <c r="BL127" s="171">
        <f t="shared" ref="BL127:DR127" si="112">BK127</f>
        <v>0</v>
      </c>
      <c r="BM127" s="171">
        <f t="shared" si="112"/>
        <v>0</v>
      </c>
      <c r="BN127" s="171">
        <f t="shared" si="112"/>
        <v>0</v>
      </c>
      <c r="BO127" s="171">
        <f t="shared" si="112"/>
        <v>0</v>
      </c>
      <c r="BP127" s="171">
        <f t="shared" si="112"/>
        <v>0</v>
      </c>
      <c r="BQ127" s="171">
        <f t="shared" si="112"/>
        <v>0</v>
      </c>
      <c r="BR127" s="171">
        <f t="shared" si="112"/>
        <v>0</v>
      </c>
      <c r="BS127" s="171">
        <f t="shared" si="112"/>
        <v>0</v>
      </c>
      <c r="BT127" s="171">
        <f t="shared" si="112"/>
        <v>0</v>
      </c>
      <c r="BU127" s="171">
        <f t="shared" si="112"/>
        <v>0</v>
      </c>
      <c r="BV127" s="171">
        <f t="shared" si="112"/>
        <v>0</v>
      </c>
      <c r="BW127" s="171">
        <f t="shared" si="112"/>
        <v>0</v>
      </c>
      <c r="BX127" s="171">
        <f t="shared" si="112"/>
        <v>0</v>
      </c>
      <c r="BY127" s="171">
        <f t="shared" si="112"/>
        <v>0</v>
      </c>
      <c r="BZ127" s="171">
        <f t="shared" si="112"/>
        <v>0</v>
      </c>
      <c r="CA127" s="171">
        <f t="shared" si="112"/>
        <v>0</v>
      </c>
      <c r="CB127" s="171">
        <f t="shared" si="112"/>
        <v>0</v>
      </c>
      <c r="CC127" s="171">
        <f t="shared" si="112"/>
        <v>0</v>
      </c>
      <c r="CD127" s="171">
        <f t="shared" si="112"/>
        <v>0</v>
      </c>
      <c r="CE127" s="171">
        <f t="shared" si="112"/>
        <v>0</v>
      </c>
      <c r="CF127" s="171">
        <f t="shared" si="112"/>
        <v>0</v>
      </c>
      <c r="CG127" s="171">
        <f t="shared" si="112"/>
        <v>0</v>
      </c>
      <c r="CH127" s="171">
        <f t="shared" si="112"/>
        <v>0</v>
      </c>
      <c r="CI127" s="171">
        <f t="shared" si="112"/>
        <v>0</v>
      </c>
      <c r="CJ127" s="171">
        <f t="shared" si="112"/>
        <v>0</v>
      </c>
      <c r="CK127" s="171">
        <f t="shared" si="112"/>
        <v>0</v>
      </c>
      <c r="CL127" s="171">
        <f t="shared" si="112"/>
        <v>0</v>
      </c>
      <c r="CM127" s="171">
        <f t="shared" si="112"/>
        <v>0</v>
      </c>
      <c r="CN127" s="171">
        <f t="shared" si="112"/>
        <v>0</v>
      </c>
      <c r="CO127" s="171">
        <f t="shared" si="112"/>
        <v>0</v>
      </c>
      <c r="CP127" s="171">
        <f t="shared" si="112"/>
        <v>0</v>
      </c>
      <c r="CQ127" s="171">
        <f t="shared" si="112"/>
        <v>0</v>
      </c>
      <c r="CR127" s="171">
        <f t="shared" si="112"/>
        <v>0</v>
      </c>
      <c r="CS127" s="171">
        <f t="shared" si="112"/>
        <v>0</v>
      </c>
      <c r="CT127" s="171">
        <f t="shared" si="112"/>
        <v>0</v>
      </c>
      <c r="CU127" s="171">
        <f t="shared" si="112"/>
        <v>0</v>
      </c>
      <c r="CV127" s="171">
        <f t="shared" si="112"/>
        <v>0</v>
      </c>
      <c r="CW127" s="171">
        <f t="shared" si="112"/>
        <v>0</v>
      </c>
      <c r="CX127" s="171">
        <f t="shared" si="112"/>
        <v>0</v>
      </c>
      <c r="CY127" s="171">
        <f t="shared" si="112"/>
        <v>0</v>
      </c>
      <c r="CZ127" s="171">
        <f t="shared" si="112"/>
        <v>0</v>
      </c>
      <c r="DA127" s="171">
        <f t="shared" si="112"/>
        <v>0</v>
      </c>
      <c r="DB127" s="171">
        <f t="shared" si="112"/>
        <v>0</v>
      </c>
      <c r="DC127" s="171">
        <f t="shared" si="112"/>
        <v>0</v>
      </c>
      <c r="DD127" s="171">
        <f t="shared" si="112"/>
        <v>0</v>
      </c>
      <c r="DE127" s="171">
        <f t="shared" si="112"/>
        <v>0</v>
      </c>
      <c r="DF127" s="171">
        <f t="shared" si="112"/>
        <v>0</v>
      </c>
      <c r="DG127" s="171">
        <f t="shared" si="112"/>
        <v>0</v>
      </c>
      <c r="DH127" s="171">
        <f t="shared" si="112"/>
        <v>0</v>
      </c>
      <c r="DI127" s="171">
        <f t="shared" si="112"/>
        <v>0</v>
      </c>
      <c r="DJ127" s="171">
        <f t="shared" si="112"/>
        <v>0</v>
      </c>
      <c r="DK127" s="171">
        <f t="shared" si="112"/>
        <v>0</v>
      </c>
      <c r="DL127" s="171">
        <f t="shared" si="112"/>
        <v>0</v>
      </c>
      <c r="DM127" s="171">
        <f t="shared" si="112"/>
        <v>0</v>
      </c>
      <c r="DN127" s="171">
        <f t="shared" si="112"/>
        <v>0</v>
      </c>
      <c r="DO127" s="171">
        <f t="shared" si="112"/>
        <v>0</v>
      </c>
      <c r="DP127" s="171">
        <f t="shared" si="112"/>
        <v>0</v>
      </c>
      <c r="DQ127" s="171">
        <f t="shared" si="112"/>
        <v>0</v>
      </c>
      <c r="DR127" s="171">
        <f t="shared" si="112"/>
        <v>0</v>
      </c>
    </row>
    <row r="128" spans="2:122" ht="15.75" customHeight="1">
      <c r="B128" s="195">
        <v>44652</v>
      </c>
      <c r="BK128" s="172">
        <v>0</v>
      </c>
      <c r="BL128" s="171">
        <f t="shared" ref="BL128:DR128" si="113">BK128</f>
        <v>0</v>
      </c>
      <c r="BM128" s="171">
        <f t="shared" si="113"/>
        <v>0</v>
      </c>
      <c r="BN128" s="171">
        <f t="shared" si="113"/>
        <v>0</v>
      </c>
      <c r="BO128" s="171">
        <f t="shared" si="113"/>
        <v>0</v>
      </c>
      <c r="BP128" s="171">
        <f t="shared" si="113"/>
        <v>0</v>
      </c>
      <c r="BQ128" s="171">
        <f t="shared" si="113"/>
        <v>0</v>
      </c>
      <c r="BR128" s="171">
        <f t="shared" si="113"/>
        <v>0</v>
      </c>
      <c r="BS128" s="171">
        <f t="shared" si="113"/>
        <v>0</v>
      </c>
      <c r="BT128" s="171">
        <f t="shared" si="113"/>
        <v>0</v>
      </c>
      <c r="BU128" s="171">
        <f t="shared" si="113"/>
        <v>0</v>
      </c>
      <c r="BV128" s="171">
        <f t="shared" si="113"/>
        <v>0</v>
      </c>
      <c r="BW128" s="171">
        <f t="shared" si="113"/>
        <v>0</v>
      </c>
      <c r="BX128" s="171">
        <f t="shared" si="113"/>
        <v>0</v>
      </c>
      <c r="BY128" s="171">
        <f t="shared" si="113"/>
        <v>0</v>
      </c>
      <c r="BZ128" s="171">
        <f t="shared" si="113"/>
        <v>0</v>
      </c>
      <c r="CA128" s="171">
        <f t="shared" si="113"/>
        <v>0</v>
      </c>
      <c r="CB128" s="171">
        <f t="shared" si="113"/>
        <v>0</v>
      </c>
      <c r="CC128" s="171">
        <f t="shared" si="113"/>
        <v>0</v>
      </c>
      <c r="CD128" s="171">
        <f t="shared" si="113"/>
        <v>0</v>
      </c>
      <c r="CE128" s="171">
        <f t="shared" si="113"/>
        <v>0</v>
      </c>
      <c r="CF128" s="171">
        <f t="shared" si="113"/>
        <v>0</v>
      </c>
      <c r="CG128" s="171">
        <f t="shared" si="113"/>
        <v>0</v>
      </c>
      <c r="CH128" s="171">
        <f t="shared" si="113"/>
        <v>0</v>
      </c>
      <c r="CI128" s="171">
        <f t="shared" si="113"/>
        <v>0</v>
      </c>
      <c r="CJ128" s="171">
        <f t="shared" si="113"/>
        <v>0</v>
      </c>
      <c r="CK128" s="171">
        <f t="shared" si="113"/>
        <v>0</v>
      </c>
      <c r="CL128" s="171">
        <f t="shared" si="113"/>
        <v>0</v>
      </c>
      <c r="CM128" s="171">
        <f t="shared" si="113"/>
        <v>0</v>
      </c>
      <c r="CN128" s="171">
        <f t="shared" si="113"/>
        <v>0</v>
      </c>
      <c r="CO128" s="171">
        <f t="shared" si="113"/>
        <v>0</v>
      </c>
      <c r="CP128" s="171">
        <f t="shared" si="113"/>
        <v>0</v>
      </c>
      <c r="CQ128" s="171">
        <f t="shared" si="113"/>
        <v>0</v>
      </c>
      <c r="CR128" s="171">
        <f t="shared" si="113"/>
        <v>0</v>
      </c>
      <c r="CS128" s="171">
        <f t="shared" si="113"/>
        <v>0</v>
      </c>
      <c r="CT128" s="171">
        <f t="shared" si="113"/>
        <v>0</v>
      </c>
      <c r="CU128" s="171">
        <f t="shared" si="113"/>
        <v>0</v>
      </c>
      <c r="CV128" s="171">
        <f t="shared" si="113"/>
        <v>0</v>
      </c>
      <c r="CW128" s="171">
        <f t="shared" si="113"/>
        <v>0</v>
      </c>
      <c r="CX128" s="171">
        <f t="shared" si="113"/>
        <v>0</v>
      </c>
      <c r="CY128" s="171">
        <f t="shared" si="113"/>
        <v>0</v>
      </c>
      <c r="CZ128" s="171">
        <f t="shared" si="113"/>
        <v>0</v>
      </c>
      <c r="DA128" s="171">
        <f t="shared" si="113"/>
        <v>0</v>
      </c>
      <c r="DB128" s="171">
        <f t="shared" si="113"/>
        <v>0</v>
      </c>
      <c r="DC128" s="171">
        <f t="shared" si="113"/>
        <v>0</v>
      </c>
      <c r="DD128" s="171">
        <f t="shared" si="113"/>
        <v>0</v>
      </c>
      <c r="DE128" s="171">
        <f t="shared" si="113"/>
        <v>0</v>
      </c>
      <c r="DF128" s="171">
        <f t="shared" si="113"/>
        <v>0</v>
      </c>
      <c r="DG128" s="171">
        <f t="shared" si="113"/>
        <v>0</v>
      </c>
      <c r="DH128" s="171">
        <f t="shared" si="113"/>
        <v>0</v>
      </c>
      <c r="DI128" s="171">
        <f t="shared" si="113"/>
        <v>0</v>
      </c>
      <c r="DJ128" s="171">
        <f t="shared" si="113"/>
        <v>0</v>
      </c>
      <c r="DK128" s="171">
        <f t="shared" si="113"/>
        <v>0</v>
      </c>
      <c r="DL128" s="171">
        <f t="shared" si="113"/>
        <v>0</v>
      </c>
      <c r="DM128" s="171">
        <f t="shared" si="113"/>
        <v>0</v>
      </c>
      <c r="DN128" s="171">
        <f t="shared" si="113"/>
        <v>0</v>
      </c>
      <c r="DO128" s="171">
        <f t="shared" si="113"/>
        <v>0</v>
      </c>
      <c r="DP128" s="171">
        <f t="shared" si="113"/>
        <v>0</v>
      </c>
      <c r="DQ128" s="171">
        <f t="shared" si="113"/>
        <v>0</v>
      </c>
      <c r="DR128" s="171">
        <f t="shared" si="113"/>
        <v>0</v>
      </c>
    </row>
    <row r="129" spans="2:122" ht="15.75" customHeight="1">
      <c r="B129" s="195">
        <v>44682</v>
      </c>
      <c r="BK129" s="172">
        <v>0</v>
      </c>
      <c r="BL129" s="171">
        <f t="shared" ref="BL129:DR129" si="114">BK129</f>
        <v>0</v>
      </c>
      <c r="BM129" s="171">
        <f t="shared" si="114"/>
        <v>0</v>
      </c>
      <c r="BN129" s="171">
        <f t="shared" si="114"/>
        <v>0</v>
      </c>
      <c r="BO129" s="171">
        <f t="shared" si="114"/>
        <v>0</v>
      </c>
      <c r="BP129" s="171">
        <f t="shared" si="114"/>
        <v>0</v>
      </c>
      <c r="BQ129" s="171">
        <f t="shared" si="114"/>
        <v>0</v>
      </c>
      <c r="BR129" s="171">
        <f t="shared" si="114"/>
        <v>0</v>
      </c>
      <c r="BS129" s="171">
        <f t="shared" si="114"/>
        <v>0</v>
      </c>
      <c r="BT129" s="171">
        <f t="shared" si="114"/>
        <v>0</v>
      </c>
      <c r="BU129" s="171">
        <f t="shared" si="114"/>
        <v>0</v>
      </c>
      <c r="BV129" s="171">
        <f t="shared" si="114"/>
        <v>0</v>
      </c>
      <c r="BW129" s="171">
        <f t="shared" si="114"/>
        <v>0</v>
      </c>
      <c r="BX129" s="171">
        <f t="shared" si="114"/>
        <v>0</v>
      </c>
      <c r="BY129" s="171">
        <f t="shared" si="114"/>
        <v>0</v>
      </c>
      <c r="BZ129" s="171">
        <f t="shared" si="114"/>
        <v>0</v>
      </c>
      <c r="CA129" s="171">
        <f t="shared" si="114"/>
        <v>0</v>
      </c>
      <c r="CB129" s="171">
        <f t="shared" si="114"/>
        <v>0</v>
      </c>
      <c r="CC129" s="171">
        <f t="shared" si="114"/>
        <v>0</v>
      </c>
      <c r="CD129" s="171">
        <f t="shared" si="114"/>
        <v>0</v>
      </c>
      <c r="CE129" s="171">
        <f t="shared" si="114"/>
        <v>0</v>
      </c>
      <c r="CF129" s="171">
        <f t="shared" si="114"/>
        <v>0</v>
      </c>
      <c r="CG129" s="171">
        <f t="shared" si="114"/>
        <v>0</v>
      </c>
      <c r="CH129" s="171">
        <f t="shared" si="114"/>
        <v>0</v>
      </c>
      <c r="CI129" s="171">
        <f t="shared" si="114"/>
        <v>0</v>
      </c>
      <c r="CJ129" s="171">
        <f t="shared" si="114"/>
        <v>0</v>
      </c>
      <c r="CK129" s="171">
        <f t="shared" si="114"/>
        <v>0</v>
      </c>
      <c r="CL129" s="171">
        <f t="shared" si="114"/>
        <v>0</v>
      </c>
      <c r="CM129" s="171">
        <f t="shared" si="114"/>
        <v>0</v>
      </c>
      <c r="CN129" s="171">
        <f t="shared" si="114"/>
        <v>0</v>
      </c>
      <c r="CO129" s="171">
        <f t="shared" si="114"/>
        <v>0</v>
      </c>
      <c r="CP129" s="171">
        <f t="shared" si="114"/>
        <v>0</v>
      </c>
      <c r="CQ129" s="171">
        <f t="shared" si="114"/>
        <v>0</v>
      </c>
      <c r="CR129" s="171">
        <f t="shared" si="114"/>
        <v>0</v>
      </c>
      <c r="CS129" s="171">
        <f t="shared" si="114"/>
        <v>0</v>
      </c>
      <c r="CT129" s="171">
        <f t="shared" si="114"/>
        <v>0</v>
      </c>
      <c r="CU129" s="171">
        <f t="shared" si="114"/>
        <v>0</v>
      </c>
      <c r="CV129" s="171">
        <f t="shared" si="114"/>
        <v>0</v>
      </c>
      <c r="CW129" s="171">
        <f t="shared" si="114"/>
        <v>0</v>
      </c>
      <c r="CX129" s="171">
        <f t="shared" si="114"/>
        <v>0</v>
      </c>
      <c r="CY129" s="171">
        <f t="shared" si="114"/>
        <v>0</v>
      </c>
      <c r="CZ129" s="171">
        <f t="shared" si="114"/>
        <v>0</v>
      </c>
      <c r="DA129" s="171">
        <f t="shared" si="114"/>
        <v>0</v>
      </c>
      <c r="DB129" s="171">
        <f t="shared" si="114"/>
        <v>0</v>
      </c>
      <c r="DC129" s="171">
        <f t="shared" si="114"/>
        <v>0</v>
      </c>
      <c r="DD129" s="171">
        <f t="shared" si="114"/>
        <v>0</v>
      </c>
      <c r="DE129" s="171">
        <f t="shared" si="114"/>
        <v>0</v>
      </c>
      <c r="DF129" s="171">
        <f t="shared" si="114"/>
        <v>0</v>
      </c>
      <c r="DG129" s="171">
        <f t="shared" si="114"/>
        <v>0</v>
      </c>
      <c r="DH129" s="171">
        <f t="shared" si="114"/>
        <v>0</v>
      </c>
      <c r="DI129" s="171">
        <f t="shared" si="114"/>
        <v>0</v>
      </c>
      <c r="DJ129" s="171">
        <f t="shared" si="114"/>
        <v>0</v>
      </c>
      <c r="DK129" s="171">
        <f t="shared" si="114"/>
        <v>0</v>
      </c>
      <c r="DL129" s="171">
        <f t="shared" si="114"/>
        <v>0</v>
      </c>
      <c r="DM129" s="171">
        <f t="shared" si="114"/>
        <v>0</v>
      </c>
      <c r="DN129" s="171">
        <f t="shared" si="114"/>
        <v>0</v>
      </c>
      <c r="DO129" s="171">
        <f t="shared" si="114"/>
        <v>0</v>
      </c>
      <c r="DP129" s="171">
        <f t="shared" si="114"/>
        <v>0</v>
      </c>
      <c r="DQ129" s="171">
        <f t="shared" si="114"/>
        <v>0</v>
      </c>
      <c r="DR129" s="171">
        <f t="shared" si="114"/>
        <v>0</v>
      </c>
    </row>
    <row r="130" spans="2:122" ht="15.75" customHeight="1">
      <c r="B130" s="195">
        <v>44713</v>
      </c>
      <c r="BK130" s="172">
        <v>0</v>
      </c>
      <c r="BL130" s="171">
        <f t="shared" ref="BL130:DR130" si="115">BK130</f>
        <v>0</v>
      </c>
      <c r="BM130" s="171">
        <f t="shared" si="115"/>
        <v>0</v>
      </c>
      <c r="BN130" s="171">
        <f t="shared" si="115"/>
        <v>0</v>
      </c>
      <c r="BO130" s="171">
        <f t="shared" si="115"/>
        <v>0</v>
      </c>
      <c r="BP130" s="171">
        <f t="shared" si="115"/>
        <v>0</v>
      </c>
      <c r="BQ130" s="171">
        <f t="shared" si="115"/>
        <v>0</v>
      </c>
      <c r="BR130" s="171">
        <f t="shared" si="115"/>
        <v>0</v>
      </c>
      <c r="BS130" s="171">
        <f t="shared" si="115"/>
        <v>0</v>
      </c>
      <c r="BT130" s="171">
        <f t="shared" si="115"/>
        <v>0</v>
      </c>
      <c r="BU130" s="171">
        <f t="shared" si="115"/>
        <v>0</v>
      </c>
      <c r="BV130" s="171">
        <f t="shared" si="115"/>
        <v>0</v>
      </c>
      <c r="BW130" s="171">
        <f t="shared" si="115"/>
        <v>0</v>
      </c>
      <c r="BX130" s="171">
        <f t="shared" si="115"/>
        <v>0</v>
      </c>
      <c r="BY130" s="171">
        <f t="shared" si="115"/>
        <v>0</v>
      </c>
      <c r="BZ130" s="171">
        <f t="shared" si="115"/>
        <v>0</v>
      </c>
      <c r="CA130" s="171">
        <f t="shared" si="115"/>
        <v>0</v>
      </c>
      <c r="CB130" s="171">
        <f t="shared" si="115"/>
        <v>0</v>
      </c>
      <c r="CC130" s="171">
        <f t="shared" si="115"/>
        <v>0</v>
      </c>
      <c r="CD130" s="171">
        <f t="shared" si="115"/>
        <v>0</v>
      </c>
      <c r="CE130" s="171">
        <f t="shared" si="115"/>
        <v>0</v>
      </c>
      <c r="CF130" s="171">
        <f t="shared" si="115"/>
        <v>0</v>
      </c>
      <c r="CG130" s="171">
        <f t="shared" si="115"/>
        <v>0</v>
      </c>
      <c r="CH130" s="171">
        <f t="shared" si="115"/>
        <v>0</v>
      </c>
      <c r="CI130" s="171">
        <f t="shared" si="115"/>
        <v>0</v>
      </c>
      <c r="CJ130" s="171">
        <f t="shared" si="115"/>
        <v>0</v>
      </c>
      <c r="CK130" s="171">
        <f t="shared" si="115"/>
        <v>0</v>
      </c>
      <c r="CL130" s="171">
        <f t="shared" si="115"/>
        <v>0</v>
      </c>
      <c r="CM130" s="171">
        <f t="shared" si="115"/>
        <v>0</v>
      </c>
      <c r="CN130" s="171">
        <f t="shared" si="115"/>
        <v>0</v>
      </c>
      <c r="CO130" s="171">
        <f t="shared" si="115"/>
        <v>0</v>
      </c>
      <c r="CP130" s="171">
        <f t="shared" si="115"/>
        <v>0</v>
      </c>
      <c r="CQ130" s="171">
        <f t="shared" si="115"/>
        <v>0</v>
      </c>
      <c r="CR130" s="171">
        <f t="shared" si="115"/>
        <v>0</v>
      </c>
      <c r="CS130" s="171">
        <f t="shared" si="115"/>
        <v>0</v>
      </c>
      <c r="CT130" s="171">
        <f t="shared" si="115"/>
        <v>0</v>
      </c>
      <c r="CU130" s="171">
        <f t="shared" si="115"/>
        <v>0</v>
      </c>
      <c r="CV130" s="171">
        <f t="shared" si="115"/>
        <v>0</v>
      </c>
      <c r="CW130" s="171">
        <f t="shared" si="115"/>
        <v>0</v>
      </c>
      <c r="CX130" s="171">
        <f t="shared" si="115"/>
        <v>0</v>
      </c>
      <c r="CY130" s="171">
        <f t="shared" si="115"/>
        <v>0</v>
      </c>
      <c r="CZ130" s="171">
        <f t="shared" si="115"/>
        <v>0</v>
      </c>
      <c r="DA130" s="171">
        <f t="shared" si="115"/>
        <v>0</v>
      </c>
      <c r="DB130" s="171">
        <f t="shared" si="115"/>
        <v>0</v>
      </c>
      <c r="DC130" s="171">
        <f t="shared" si="115"/>
        <v>0</v>
      </c>
      <c r="DD130" s="171">
        <f t="shared" si="115"/>
        <v>0</v>
      </c>
      <c r="DE130" s="171">
        <f t="shared" si="115"/>
        <v>0</v>
      </c>
      <c r="DF130" s="171">
        <f t="shared" si="115"/>
        <v>0</v>
      </c>
      <c r="DG130" s="171">
        <f t="shared" si="115"/>
        <v>0</v>
      </c>
      <c r="DH130" s="171">
        <f t="shared" si="115"/>
        <v>0</v>
      </c>
      <c r="DI130" s="171">
        <f t="shared" si="115"/>
        <v>0</v>
      </c>
      <c r="DJ130" s="171">
        <f t="shared" si="115"/>
        <v>0</v>
      </c>
      <c r="DK130" s="171">
        <f t="shared" si="115"/>
        <v>0</v>
      </c>
      <c r="DL130" s="171">
        <f t="shared" si="115"/>
        <v>0</v>
      </c>
      <c r="DM130" s="171">
        <f t="shared" si="115"/>
        <v>0</v>
      </c>
      <c r="DN130" s="171">
        <f t="shared" si="115"/>
        <v>0</v>
      </c>
      <c r="DO130" s="171">
        <f t="shared" si="115"/>
        <v>0</v>
      </c>
      <c r="DP130" s="171">
        <f t="shared" si="115"/>
        <v>0</v>
      </c>
      <c r="DQ130" s="171">
        <f t="shared" si="115"/>
        <v>0</v>
      </c>
      <c r="DR130" s="171">
        <f t="shared" si="115"/>
        <v>0</v>
      </c>
    </row>
    <row r="131" spans="2:122" ht="15.75" customHeight="1">
      <c r="B131" s="195">
        <v>44743</v>
      </c>
      <c r="BK131" s="172">
        <v>0</v>
      </c>
      <c r="BL131" s="171">
        <f t="shared" ref="BL131:DR131" si="116">BK131</f>
        <v>0</v>
      </c>
      <c r="BM131" s="171">
        <f t="shared" si="116"/>
        <v>0</v>
      </c>
      <c r="BN131" s="171">
        <f t="shared" si="116"/>
        <v>0</v>
      </c>
      <c r="BO131" s="171">
        <f t="shared" si="116"/>
        <v>0</v>
      </c>
      <c r="BP131" s="171">
        <f t="shared" si="116"/>
        <v>0</v>
      </c>
      <c r="BQ131" s="171">
        <f t="shared" si="116"/>
        <v>0</v>
      </c>
      <c r="BR131" s="171">
        <f t="shared" si="116"/>
        <v>0</v>
      </c>
      <c r="BS131" s="171">
        <f t="shared" si="116"/>
        <v>0</v>
      </c>
      <c r="BT131" s="171">
        <f t="shared" si="116"/>
        <v>0</v>
      </c>
      <c r="BU131" s="171">
        <f t="shared" si="116"/>
        <v>0</v>
      </c>
      <c r="BV131" s="171">
        <f t="shared" si="116"/>
        <v>0</v>
      </c>
      <c r="BW131" s="171">
        <f t="shared" si="116"/>
        <v>0</v>
      </c>
      <c r="BX131" s="171">
        <f t="shared" si="116"/>
        <v>0</v>
      </c>
      <c r="BY131" s="171">
        <f t="shared" si="116"/>
        <v>0</v>
      </c>
      <c r="BZ131" s="171">
        <f t="shared" si="116"/>
        <v>0</v>
      </c>
      <c r="CA131" s="171">
        <f t="shared" si="116"/>
        <v>0</v>
      </c>
      <c r="CB131" s="171">
        <f t="shared" si="116"/>
        <v>0</v>
      </c>
      <c r="CC131" s="171">
        <f t="shared" si="116"/>
        <v>0</v>
      </c>
      <c r="CD131" s="171">
        <f t="shared" si="116"/>
        <v>0</v>
      </c>
      <c r="CE131" s="171">
        <f t="shared" si="116"/>
        <v>0</v>
      </c>
      <c r="CF131" s="171">
        <f t="shared" si="116"/>
        <v>0</v>
      </c>
      <c r="CG131" s="171">
        <f t="shared" si="116"/>
        <v>0</v>
      </c>
      <c r="CH131" s="171">
        <f t="shared" si="116"/>
        <v>0</v>
      </c>
      <c r="CI131" s="171">
        <f t="shared" si="116"/>
        <v>0</v>
      </c>
      <c r="CJ131" s="171">
        <f t="shared" si="116"/>
        <v>0</v>
      </c>
      <c r="CK131" s="171">
        <f t="shared" si="116"/>
        <v>0</v>
      </c>
      <c r="CL131" s="171">
        <f t="shared" si="116"/>
        <v>0</v>
      </c>
      <c r="CM131" s="171">
        <f t="shared" si="116"/>
        <v>0</v>
      </c>
      <c r="CN131" s="171">
        <f t="shared" si="116"/>
        <v>0</v>
      </c>
      <c r="CO131" s="171">
        <f t="shared" si="116"/>
        <v>0</v>
      </c>
      <c r="CP131" s="171">
        <f t="shared" si="116"/>
        <v>0</v>
      </c>
      <c r="CQ131" s="171">
        <f t="shared" si="116"/>
        <v>0</v>
      </c>
      <c r="CR131" s="171">
        <f t="shared" si="116"/>
        <v>0</v>
      </c>
      <c r="CS131" s="171">
        <f t="shared" si="116"/>
        <v>0</v>
      </c>
      <c r="CT131" s="171">
        <f t="shared" si="116"/>
        <v>0</v>
      </c>
      <c r="CU131" s="171">
        <f t="shared" si="116"/>
        <v>0</v>
      </c>
      <c r="CV131" s="171">
        <f t="shared" si="116"/>
        <v>0</v>
      </c>
      <c r="CW131" s="171">
        <f t="shared" si="116"/>
        <v>0</v>
      </c>
      <c r="CX131" s="171">
        <f t="shared" si="116"/>
        <v>0</v>
      </c>
      <c r="CY131" s="171">
        <f t="shared" si="116"/>
        <v>0</v>
      </c>
      <c r="CZ131" s="171">
        <f t="shared" si="116"/>
        <v>0</v>
      </c>
      <c r="DA131" s="171">
        <f t="shared" si="116"/>
        <v>0</v>
      </c>
      <c r="DB131" s="171">
        <f t="shared" si="116"/>
        <v>0</v>
      </c>
      <c r="DC131" s="171">
        <f t="shared" si="116"/>
        <v>0</v>
      </c>
      <c r="DD131" s="171">
        <f t="shared" si="116"/>
        <v>0</v>
      </c>
      <c r="DE131" s="171">
        <f t="shared" si="116"/>
        <v>0</v>
      </c>
      <c r="DF131" s="171">
        <f t="shared" si="116"/>
        <v>0</v>
      </c>
      <c r="DG131" s="171">
        <f t="shared" si="116"/>
        <v>0</v>
      </c>
      <c r="DH131" s="171">
        <f t="shared" si="116"/>
        <v>0</v>
      </c>
      <c r="DI131" s="171">
        <f t="shared" si="116"/>
        <v>0</v>
      </c>
      <c r="DJ131" s="171">
        <f t="shared" si="116"/>
        <v>0</v>
      </c>
      <c r="DK131" s="171">
        <f t="shared" si="116"/>
        <v>0</v>
      </c>
      <c r="DL131" s="171">
        <f t="shared" si="116"/>
        <v>0</v>
      </c>
      <c r="DM131" s="171">
        <f t="shared" si="116"/>
        <v>0</v>
      </c>
      <c r="DN131" s="171">
        <f t="shared" si="116"/>
        <v>0</v>
      </c>
      <c r="DO131" s="171">
        <f t="shared" si="116"/>
        <v>0</v>
      </c>
      <c r="DP131" s="171">
        <f t="shared" si="116"/>
        <v>0</v>
      </c>
      <c r="DQ131" s="171">
        <f t="shared" si="116"/>
        <v>0</v>
      </c>
      <c r="DR131" s="171">
        <f t="shared" si="116"/>
        <v>0</v>
      </c>
    </row>
    <row r="132" spans="2:122" ht="15.75" customHeight="1">
      <c r="B132" s="195">
        <v>44774</v>
      </c>
      <c r="BK132" s="172">
        <v>0</v>
      </c>
      <c r="BL132" s="171">
        <f t="shared" ref="BL132:DR132" si="117">BK132</f>
        <v>0</v>
      </c>
      <c r="BM132" s="171">
        <f t="shared" si="117"/>
        <v>0</v>
      </c>
      <c r="BN132" s="171">
        <f t="shared" si="117"/>
        <v>0</v>
      </c>
      <c r="BO132" s="171">
        <f t="shared" si="117"/>
        <v>0</v>
      </c>
      <c r="BP132" s="171">
        <f t="shared" si="117"/>
        <v>0</v>
      </c>
      <c r="BQ132" s="171">
        <f t="shared" si="117"/>
        <v>0</v>
      </c>
      <c r="BR132" s="171">
        <f t="shared" si="117"/>
        <v>0</v>
      </c>
      <c r="BS132" s="171">
        <f t="shared" si="117"/>
        <v>0</v>
      </c>
      <c r="BT132" s="171">
        <f t="shared" si="117"/>
        <v>0</v>
      </c>
      <c r="BU132" s="171">
        <f t="shared" si="117"/>
        <v>0</v>
      </c>
      <c r="BV132" s="171">
        <f t="shared" si="117"/>
        <v>0</v>
      </c>
      <c r="BW132" s="171">
        <f t="shared" si="117"/>
        <v>0</v>
      </c>
      <c r="BX132" s="171">
        <f t="shared" si="117"/>
        <v>0</v>
      </c>
      <c r="BY132" s="171">
        <f t="shared" si="117"/>
        <v>0</v>
      </c>
      <c r="BZ132" s="171">
        <f t="shared" si="117"/>
        <v>0</v>
      </c>
      <c r="CA132" s="171">
        <f t="shared" si="117"/>
        <v>0</v>
      </c>
      <c r="CB132" s="171">
        <f t="shared" si="117"/>
        <v>0</v>
      </c>
      <c r="CC132" s="171">
        <f t="shared" si="117"/>
        <v>0</v>
      </c>
      <c r="CD132" s="171">
        <f t="shared" si="117"/>
        <v>0</v>
      </c>
      <c r="CE132" s="171">
        <f t="shared" si="117"/>
        <v>0</v>
      </c>
      <c r="CF132" s="171">
        <f t="shared" si="117"/>
        <v>0</v>
      </c>
      <c r="CG132" s="171">
        <f t="shared" si="117"/>
        <v>0</v>
      </c>
      <c r="CH132" s="171">
        <f t="shared" si="117"/>
        <v>0</v>
      </c>
      <c r="CI132" s="171">
        <f t="shared" si="117"/>
        <v>0</v>
      </c>
      <c r="CJ132" s="171">
        <f t="shared" si="117"/>
        <v>0</v>
      </c>
      <c r="CK132" s="171">
        <f t="shared" si="117"/>
        <v>0</v>
      </c>
      <c r="CL132" s="171">
        <f t="shared" si="117"/>
        <v>0</v>
      </c>
      <c r="CM132" s="171">
        <f t="shared" si="117"/>
        <v>0</v>
      </c>
      <c r="CN132" s="171">
        <f t="shared" si="117"/>
        <v>0</v>
      </c>
      <c r="CO132" s="171">
        <f t="shared" si="117"/>
        <v>0</v>
      </c>
      <c r="CP132" s="171">
        <f t="shared" si="117"/>
        <v>0</v>
      </c>
      <c r="CQ132" s="171">
        <f t="shared" si="117"/>
        <v>0</v>
      </c>
      <c r="CR132" s="171">
        <f t="shared" si="117"/>
        <v>0</v>
      </c>
      <c r="CS132" s="171">
        <f t="shared" si="117"/>
        <v>0</v>
      </c>
      <c r="CT132" s="171">
        <f t="shared" si="117"/>
        <v>0</v>
      </c>
      <c r="CU132" s="171">
        <f t="shared" si="117"/>
        <v>0</v>
      </c>
      <c r="CV132" s="171">
        <f t="shared" si="117"/>
        <v>0</v>
      </c>
      <c r="CW132" s="171">
        <f t="shared" si="117"/>
        <v>0</v>
      </c>
      <c r="CX132" s="171">
        <f t="shared" si="117"/>
        <v>0</v>
      </c>
      <c r="CY132" s="171">
        <f t="shared" si="117"/>
        <v>0</v>
      </c>
      <c r="CZ132" s="171">
        <f t="shared" si="117"/>
        <v>0</v>
      </c>
      <c r="DA132" s="171">
        <f t="shared" si="117"/>
        <v>0</v>
      </c>
      <c r="DB132" s="171">
        <f t="shared" si="117"/>
        <v>0</v>
      </c>
      <c r="DC132" s="171">
        <f t="shared" si="117"/>
        <v>0</v>
      </c>
      <c r="DD132" s="171">
        <f t="shared" si="117"/>
        <v>0</v>
      </c>
      <c r="DE132" s="171">
        <f t="shared" si="117"/>
        <v>0</v>
      </c>
      <c r="DF132" s="171">
        <f t="shared" si="117"/>
        <v>0</v>
      </c>
      <c r="DG132" s="171">
        <f t="shared" si="117"/>
        <v>0</v>
      </c>
      <c r="DH132" s="171">
        <f t="shared" si="117"/>
        <v>0</v>
      </c>
      <c r="DI132" s="171">
        <f t="shared" si="117"/>
        <v>0</v>
      </c>
      <c r="DJ132" s="171">
        <f t="shared" si="117"/>
        <v>0</v>
      </c>
      <c r="DK132" s="171">
        <f t="shared" si="117"/>
        <v>0</v>
      </c>
      <c r="DL132" s="171">
        <f t="shared" si="117"/>
        <v>0</v>
      </c>
      <c r="DM132" s="171">
        <f t="shared" si="117"/>
        <v>0</v>
      </c>
      <c r="DN132" s="171">
        <f t="shared" si="117"/>
        <v>0</v>
      </c>
      <c r="DO132" s="171">
        <f t="shared" si="117"/>
        <v>0</v>
      </c>
      <c r="DP132" s="171">
        <f t="shared" si="117"/>
        <v>0</v>
      </c>
      <c r="DQ132" s="171">
        <f t="shared" si="117"/>
        <v>0</v>
      </c>
      <c r="DR132" s="171">
        <f t="shared" si="117"/>
        <v>0</v>
      </c>
    </row>
    <row r="133" spans="2:122" ht="15.75" customHeight="1">
      <c r="B133" s="195">
        <v>44805</v>
      </c>
      <c r="BK133" s="172">
        <v>0</v>
      </c>
      <c r="BL133" s="171">
        <f t="shared" ref="BL133:DR133" si="118">BK133</f>
        <v>0</v>
      </c>
      <c r="BM133" s="171">
        <f t="shared" si="118"/>
        <v>0</v>
      </c>
      <c r="BN133" s="171">
        <f t="shared" si="118"/>
        <v>0</v>
      </c>
      <c r="BO133" s="171">
        <f t="shared" si="118"/>
        <v>0</v>
      </c>
      <c r="BP133" s="171">
        <f t="shared" si="118"/>
        <v>0</v>
      </c>
      <c r="BQ133" s="171">
        <f t="shared" si="118"/>
        <v>0</v>
      </c>
      <c r="BR133" s="171">
        <f t="shared" si="118"/>
        <v>0</v>
      </c>
      <c r="BS133" s="171">
        <f t="shared" si="118"/>
        <v>0</v>
      </c>
      <c r="BT133" s="171">
        <f t="shared" si="118"/>
        <v>0</v>
      </c>
      <c r="BU133" s="171">
        <f t="shared" si="118"/>
        <v>0</v>
      </c>
      <c r="BV133" s="171">
        <f t="shared" si="118"/>
        <v>0</v>
      </c>
      <c r="BW133" s="171">
        <f t="shared" si="118"/>
        <v>0</v>
      </c>
      <c r="BX133" s="171">
        <f t="shared" si="118"/>
        <v>0</v>
      </c>
      <c r="BY133" s="171">
        <f t="shared" si="118"/>
        <v>0</v>
      </c>
      <c r="BZ133" s="171">
        <f t="shared" si="118"/>
        <v>0</v>
      </c>
      <c r="CA133" s="171">
        <f t="shared" si="118"/>
        <v>0</v>
      </c>
      <c r="CB133" s="171">
        <f t="shared" si="118"/>
        <v>0</v>
      </c>
      <c r="CC133" s="171">
        <f t="shared" si="118"/>
        <v>0</v>
      </c>
      <c r="CD133" s="171">
        <f t="shared" si="118"/>
        <v>0</v>
      </c>
      <c r="CE133" s="171">
        <f t="shared" si="118"/>
        <v>0</v>
      </c>
      <c r="CF133" s="171">
        <f t="shared" si="118"/>
        <v>0</v>
      </c>
      <c r="CG133" s="171">
        <f t="shared" si="118"/>
        <v>0</v>
      </c>
      <c r="CH133" s="171">
        <f t="shared" si="118"/>
        <v>0</v>
      </c>
      <c r="CI133" s="171">
        <f t="shared" si="118"/>
        <v>0</v>
      </c>
      <c r="CJ133" s="171">
        <f t="shared" si="118"/>
        <v>0</v>
      </c>
      <c r="CK133" s="171">
        <f t="shared" si="118"/>
        <v>0</v>
      </c>
      <c r="CL133" s="171">
        <f t="shared" si="118"/>
        <v>0</v>
      </c>
      <c r="CM133" s="171">
        <f t="shared" si="118"/>
        <v>0</v>
      </c>
      <c r="CN133" s="171">
        <f t="shared" si="118"/>
        <v>0</v>
      </c>
      <c r="CO133" s="171">
        <f t="shared" si="118"/>
        <v>0</v>
      </c>
      <c r="CP133" s="171">
        <f t="shared" si="118"/>
        <v>0</v>
      </c>
      <c r="CQ133" s="171">
        <f t="shared" si="118"/>
        <v>0</v>
      </c>
      <c r="CR133" s="171">
        <f t="shared" si="118"/>
        <v>0</v>
      </c>
      <c r="CS133" s="171">
        <f t="shared" si="118"/>
        <v>0</v>
      </c>
      <c r="CT133" s="171">
        <f t="shared" si="118"/>
        <v>0</v>
      </c>
      <c r="CU133" s="171">
        <f t="shared" si="118"/>
        <v>0</v>
      </c>
      <c r="CV133" s="171">
        <f t="shared" si="118"/>
        <v>0</v>
      </c>
      <c r="CW133" s="171">
        <f t="shared" si="118"/>
        <v>0</v>
      </c>
      <c r="CX133" s="171">
        <f t="shared" si="118"/>
        <v>0</v>
      </c>
      <c r="CY133" s="171">
        <f t="shared" si="118"/>
        <v>0</v>
      </c>
      <c r="CZ133" s="171">
        <f t="shared" si="118"/>
        <v>0</v>
      </c>
      <c r="DA133" s="171">
        <f t="shared" si="118"/>
        <v>0</v>
      </c>
      <c r="DB133" s="171">
        <f t="shared" si="118"/>
        <v>0</v>
      </c>
      <c r="DC133" s="171">
        <f t="shared" si="118"/>
        <v>0</v>
      </c>
      <c r="DD133" s="171">
        <f t="shared" si="118"/>
        <v>0</v>
      </c>
      <c r="DE133" s="171">
        <f t="shared" si="118"/>
        <v>0</v>
      </c>
      <c r="DF133" s="171">
        <f t="shared" si="118"/>
        <v>0</v>
      </c>
      <c r="DG133" s="171">
        <f t="shared" si="118"/>
        <v>0</v>
      </c>
      <c r="DH133" s="171">
        <f t="shared" si="118"/>
        <v>0</v>
      </c>
      <c r="DI133" s="171">
        <f t="shared" si="118"/>
        <v>0</v>
      </c>
      <c r="DJ133" s="171">
        <f t="shared" si="118"/>
        <v>0</v>
      </c>
      <c r="DK133" s="171">
        <f t="shared" si="118"/>
        <v>0</v>
      </c>
      <c r="DL133" s="171">
        <f t="shared" si="118"/>
        <v>0</v>
      </c>
      <c r="DM133" s="171">
        <f t="shared" si="118"/>
        <v>0</v>
      </c>
      <c r="DN133" s="171">
        <f t="shared" si="118"/>
        <v>0</v>
      </c>
      <c r="DO133" s="171">
        <f t="shared" si="118"/>
        <v>0</v>
      </c>
      <c r="DP133" s="171">
        <f t="shared" si="118"/>
        <v>0</v>
      </c>
      <c r="DQ133" s="171">
        <f t="shared" si="118"/>
        <v>0</v>
      </c>
      <c r="DR133" s="171">
        <f t="shared" si="118"/>
        <v>0</v>
      </c>
    </row>
    <row r="134" spans="2:122" ht="15.75" customHeight="1">
      <c r="B134" s="195">
        <v>44835</v>
      </c>
      <c r="BK134" s="172">
        <v>0</v>
      </c>
      <c r="BL134" s="171">
        <f t="shared" ref="BL134:DR134" si="119">BK134</f>
        <v>0</v>
      </c>
      <c r="BM134" s="171">
        <f t="shared" si="119"/>
        <v>0</v>
      </c>
      <c r="BN134" s="171">
        <f t="shared" si="119"/>
        <v>0</v>
      </c>
      <c r="BO134" s="171">
        <f t="shared" si="119"/>
        <v>0</v>
      </c>
      <c r="BP134" s="171">
        <f t="shared" si="119"/>
        <v>0</v>
      </c>
      <c r="BQ134" s="171">
        <f t="shared" si="119"/>
        <v>0</v>
      </c>
      <c r="BR134" s="171">
        <f t="shared" si="119"/>
        <v>0</v>
      </c>
      <c r="BS134" s="171">
        <f t="shared" si="119"/>
        <v>0</v>
      </c>
      <c r="BT134" s="171">
        <f t="shared" si="119"/>
        <v>0</v>
      </c>
      <c r="BU134" s="171">
        <f t="shared" si="119"/>
        <v>0</v>
      </c>
      <c r="BV134" s="171">
        <f t="shared" si="119"/>
        <v>0</v>
      </c>
      <c r="BW134" s="171">
        <f t="shared" si="119"/>
        <v>0</v>
      </c>
      <c r="BX134" s="171">
        <f t="shared" si="119"/>
        <v>0</v>
      </c>
      <c r="BY134" s="171">
        <f t="shared" si="119"/>
        <v>0</v>
      </c>
      <c r="BZ134" s="171">
        <f t="shared" si="119"/>
        <v>0</v>
      </c>
      <c r="CA134" s="171">
        <f t="shared" si="119"/>
        <v>0</v>
      </c>
      <c r="CB134" s="171">
        <f t="shared" si="119"/>
        <v>0</v>
      </c>
      <c r="CC134" s="171">
        <f t="shared" si="119"/>
        <v>0</v>
      </c>
      <c r="CD134" s="171">
        <f t="shared" si="119"/>
        <v>0</v>
      </c>
      <c r="CE134" s="171">
        <f t="shared" si="119"/>
        <v>0</v>
      </c>
      <c r="CF134" s="171">
        <f t="shared" si="119"/>
        <v>0</v>
      </c>
      <c r="CG134" s="171">
        <f t="shared" si="119"/>
        <v>0</v>
      </c>
      <c r="CH134" s="171">
        <f t="shared" si="119"/>
        <v>0</v>
      </c>
      <c r="CI134" s="171">
        <f t="shared" si="119"/>
        <v>0</v>
      </c>
      <c r="CJ134" s="171">
        <f t="shared" si="119"/>
        <v>0</v>
      </c>
      <c r="CK134" s="171">
        <f t="shared" si="119"/>
        <v>0</v>
      </c>
      <c r="CL134" s="171">
        <f t="shared" si="119"/>
        <v>0</v>
      </c>
      <c r="CM134" s="171">
        <f t="shared" si="119"/>
        <v>0</v>
      </c>
      <c r="CN134" s="171">
        <f t="shared" si="119"/>
        <v>0</v>
      </c>
      <c r="CO134" s="171">
        <f t="shared" si="119"/>
        <v>0</v>
      </c>
      <c r="CP134" s="171">
        <f t="shared" si="119"/>
        <v>0</v>
      </c>
      <c r="CQ134" s="171">
        <f t="shared" si="119"/>
        <v>0</v>
      </c>
      <c r="CR134" s="171">
        <f t="shared" si="119"/>
        <v>0</v>
      </c>
      <c r="CS134" s="171">
        <f t="shared" si="119"/>
        <v>0</v>
      </c>
      <c r="CT134" s="171">
        <f t="shared" si="119"/>
        <v>0</v>
      </c>
      <c r="CU134" s="171">
        <f t="shared" si="119"/>
        <v>0</v>
      </c>
      <c r="CV134" s="171">
        <f t="shared" si="119"/>
        <v>0</v>
      </c>
      <c r="CW134" s="171">
        <f t="shared" si="119"/>
        <v>0</v>
      </c>
      <c r="CX134" s="171">
        <f t="shared" si="119"/>
        <v>0</v>
      </c>
      <c r="CY134" s="171">
        <f t="shared" si="119"/>
        <v>0</v>
      </c>
      <c r="CZ134" s="171">
        <f t="shared" si="119"/>
        <v>0</v>
      </c>
      <c r="DA134" s="171">
        <f t="shared" si="119"/>
        <v>0</v>
      </c>
      <c r="DB134" s="171">
        <f t="shared" si="119"/>
        <v>0</v>
      </c>
      <c r="DC134" s="171">
        <f t="shared" si="119"/>
        <v>0</v>
      </c>
      <c r="DD134" s="171">
        <f t="shared" si="119"/>
        <v>0</v>
      </c>
      <c r="DE134" s="171">
        <f t="shared" si="119"/>
        <v>0</v>
      </c>
      <c r="DF134" s="171">
        <f t="shared" si="119"/>
        <v>0</v>
      </c>
      <c r="DG134" s="171">
        <f t="shared" si="119"/>
        <v>0</v>
      </c>
      <c r="DH134" s="171">
        <f t="shared" si="119"/>
        <v>0</v>
      </c>
      <c r="DI134" s="171">
        <f t="shared" si="119"/>
        <v>0</v>
      </c>
      <c r="DJ134" s="171">
        <f t="shared" si="119"/>
        <v>0</v>
      </c>
      <c r="DK134" s="171">
        <f t="shared" si="119"/>
        <v>0</v>
      </c>
      <c r="DL134" s="171">
        <f t="shared" si="119"/>
        <v>0</v>
      </c>
      <c r="DM134" s="171">
        <f t="shared" si="119"/>
        <v>0</v>
      </c>
      <c r="DN134" s="171">
        <f t="shared" si="119"/>
        <v>0</v>
      </c>
      <c r="DO134" s="171">
        <f t="shared" si="119"/>
        <v>0</v>
      </c>
      <c r="DP134" s="171">
        <f t="shared" si="119"/>
        <v>0</v>
      </c>
      <c r="DQ134" s="171">
        <f t="shared" si="119"/>
        <v>0</v>
      </c>
      <c r="DR134" s="171">
        <f t="shared" si="119"/>
        <v>0</v>
      </c>
    </row>
    <row r="135" spans="2:122" ht="15.75" customHeight="1">
      <c r="B135" s="195">
        <v>44866</v>
      </c>
      <c r="BK135" s="172">
        <v>0</v>
      </c>
      <c r="BL135" s="171">
        <f t="shared" ref="BL135:DR135" si="120">BK135</f>
        <v>0</v>
      </c>
      <c r="BM135" s="171">
        <f t="shared" si="120"/>
        <v>0</v>
      </c>
      <c r="BN135" s="171">
        <f t="shared" si="120"/>
        <v>0</v>
      </c>
      <c r="BO135" s="171">
        <f t="shared" si="120"/>
        <v>0</v>
      </c>
      <c r="BP135" s="171">
        <f t="shared" si="120"/>
        <v>0</v>
      </c>
      <c r="BQ135" s="171">
        <f t="shared" si="120"/>
        <v>0</v>
      </c>
      <c r="BR135" s="171">
        <f t="shared" si="120"/>
        <v>0</v>
      </c>
      <c r="BS135" s="171">
        <f t="shared" si="120"/>
        <v>0</v>
      </c>
      <c r="BT135" s="171">
        <f t="shared" si="120"/>
        <v>0</v>
      </c>
      <c r="BU135" s="171">
        <f t="shared" si="120"/>
        <v>0</v>
      </c>
      <c r="BV135" s="171">
        <f t="shared" si="120"/>
        <v>0</v>
      </c>
      <c r="BW135" s="171">
        <f t="shared" si="120"/>
        <v>0</v>
      </c>
      <c r="BX135" s="171">
        <f t="shared" si="120"/>
        <v>0</v>
      </c>
      <c r="BY135" s="171">
        <f t="shared" si="120"/>
        <v>0</v>
      </c>
      <c r="BZ135" s="171">
        <f t="shared" si="120"/>
        <v>0</v>
      </c>
      <c r="CA135" s="171">
        <f t="shared" si="120"/>
        <v>0</v>
      </c>
      <c r="CB135" s="171">
        <f t="shared" si="120"/>
        <v>0</v>
      </c>
      <c r="CC135" s="171">
        <f t="shared" si="120"/>
        <v>0</v>
      </c>
      <c r="CD135" s="171">
        <f t="shared" si="120"/>
        <v>0</v>
      </c>
      <c r="CE135" s="171">
        <f t="shared" si="120"/>
        <v>0</v>
      </c>
      <c r="CF135" s="171">
        <f t="shared" si="120"/>
        <v>0</v>
      </c>
      <c r="CG135" s="171">
        <f t="shared" si="120"/>
        <v>0</v>
      </c>
      <c r="CH135" s="171">
        <f t="shared" si="120"/>
        <v>0</v>
      </c>
      <c r="CI135" s="171">
        <f t="shared" si="120"/>
        <v>0</v>
      </c>
      <c r="CJ135" s="171">
        <f t="shared" si="120"/>
        <v>0</v>
      </c>
      <c r="CK135" s="171">
        <f t="shared" si="120"/>
        <v>0</v>
      </c>
      <c r="CL135" s="171">
        <f t="shared" si="120"/>
        <v>0</v>
      </c>
      <c r="CM135" s="171">
        <f t="shared" si="120"/>
        <v>0</v>
      </c>
      <c r="CN135" s="171">
        <f t="shared" si="120"/>
        <v>0</v>
      </c>
      <c r="CO135" s="171">
        <f t="shared" si="120"/>
        <v>0</v>
      </c>
      <c r="CP135" s="171">
        <f t="shared" si="120"/>
        <v>0</v>
      </c>
      <c r="CQ135" s="171">
        <f t="shared" si="120"/>
        <v>0</v>
      </c>
      <c r="CR135" s="171">
        <f t="shared" si="120"/>
        <v>0</v>
      </c>
      <c r="CS135" s="171">
        <f t="shared" si="120"/>
        <v>0</v>
      </c>
      <c r="CT135" s="171">
        <f t="shared" si="120"/>
        <v>0</v>
      </c>
      <c r="CU135" s="171">
        <f t="shared" si="120"/>
        <v>0</v>
      </c>
      <c r="CV135" s="171">
        <f t="shared" si="120"/>
        <v>0</v>
      </c>
      <c r="CW135" s="171">
        <f t="shared" si="120"/>
        <v>0</v>
      </c>
      <c r="CX135" s="171">
        <f t="shared" si="120"/>
        <v>0</v>
      </c>
      <c r="CY135" s="171">
        <f t="shared" si="120"/>
        <v>0</v>
      </c>
      <c r="CZ135" s="171">
        <f t="shared" si="120"/>
        <v>0</v>
      </c>
      <c r="DA135" s="171">
        <f t="shared" si="120"/>
        <v>0</v>
      </c>
      <c r="DB135" s="171">
        <f t="shared" si="120"/>
        <v>0</v>
      </c>
      <c r="DC135" s="171">
        <f t="shared" si="120"/>
        <v>0</v>
      </c>
      <c r="DD135" s="171">
        <f t="shared" si="120"/>
        <v>0</v>
      </c>
      <c r="DE135" s="171">
        <f t="shared" si="120"/>
        <v>0</v>
      </c>
      <c r="DF135" s="171">
        <f t="shared" si="120"/>
        <v>0</v>
      </c>
      <c r="DG135" s="171">
        <f t="shared" si="120"/>
        <v>0</v>
      </c>
      <c r="DH135" s="171">
        <f t="shared" si="120"/>
        <v>0</v>
      </c>
      <c r="DI135" s="171">
        <f t="shared" si="120"/>
        <v>0</v>
      </c>
      <c r="DJ135" s="171">
        <f t="shared" si="120"/>
        <v>0</v>
      </c>
      <c r="DK135" s="171">
        <f t="shared" si="120"/>
        <v>0</v>
      </c>
      <c r="DL135" s="171">
        <f t="shared" si="120"/>
        <v>0</v>
      </c>
      <c r="DM135" s="171">
        <f t="shared" si="120"/>
        <v>0</v>
      </c>
      <c r="DN135" s="171">
        <f t="shared" si="120"/>
        <v>0</v>
      </c>
      <c r="DO135" s="171">
        <f t="shared" si="120"/>
        <v>0</v>
      </c>
      <c r="DP135" s="171">
        <f t="shared" si="120"/>
        <v>0</v>
      </c>
      <c r="DQ135" s="171">
        <f t="shared" si="120"/>
        <v>0</v>
      </c>
      <c r="DR135" s="171">
        <f t="shared" si="120"/>
        <v>0</v>
      </c>
    </row>
    <row r="136" spans="2:122" ht="15.75" customHeight="1">
      <c r="B136" s="195">
        <v>44896</v>
      </c>
      <c r="BK136" s="172">
        <v>0</v>
      </c>
      <c r="BL136" s="171">
        <f t="shared" ref="BL136:DR136" si="121">BK136</f>
        <v>0</v>
      </c>
      <c r="BM136" s="171">
        <f t="shared" si="121"/>
        <v>0</v>
      </c>
      <c r="BN136" s="171">
        <f t="shared" si="121"/>
        <v>0</v>
      </c>
      <c r="BO136" s="171">
        <f t="shared" si="121"/>
        <v>0</v>
      </c>
      <c r="BP136" s="171">
        <f t="shared" si="121"/>
        <v>0</v>
      </c>
      <c r="BQ136" s="171">
        <f t="shared" si="121"/>
        <v>0</v>
      </c>
      <c r="BR136" s="171">
        <f t="shared" si="121"/>
        <v>0</v>
      </c>
      <c r="BS136" s="171">
        <f t="shared" si="121"/>
        <v>0</v>
      </c>
      <c r="BT136" s="171">
        <f t="shared" si="121"/>
        <v>0</v>
      </c>
      <c r="BU136" s="171">
        <f t="shared" si="121"/>
        <v>0</v>
      </c>
      <c r="BV136" s="171">
        <f t="shared" si="121"/>
        <v>0</v>
      </c>
      <c r="BW136" s="171">
        <f t="shared" si="121"/>
        <v>0</v>
      </c>
      <c r="BX136" s="171">
        <f t="shared" si="121"/>
        <v>0</v>
      </c>
      <c r="BY136" s="171">
        <f t="shared" si="121"/>
        <v>0</v>
      </c>
      <c r="BZ136" s="171">
        <f t="shared" si="121"/>
        <v>0</v>
      </c>
      <c r="CA136" s="171">
        <f t="shared" si="121"/>
        <v>0</v>
      </c>
      <c r="CB136" s="171">
        <f t="shared" si="121"/>
        <v>0</v>
      </c>
      <c r="CC136" s="171">
        <f t="shared" si="121"/>
        <v>0</v>
      </c>
      <c r="CD136" s="171">
        <f t="shared" si="121"/>
        <v>0</v>
      </c>
      <c r="CE136" s="171">
        <f t="shared" si="121"/>
        <v>0</v>
      </c>
      <c r="CF136" s="171">
        <f t="shared" si="121"/>
        <v>0</v>
      </c>
      <c r="CG136" s="171">
        <f t="shared" si="121"/>
        <v>0</v>
      </c>
      <c r="CH136" s="171">
        <f t="shared" si="121"/>
        <v>0</v>
      </c>
      <c r="CI136" s="171">
        <f t="shared" si="121"/>
        <v>0</v>
      </c>
      <c r="CJ136" s="171">
        <f t="shared" si="121"/>
        <v>0</v>
      </c>
      <c r="CK136" s="171">
        <f t="shared" si="121"/>
        <v>0</v>
      </c>
      <c r="CL136" s="171">
        <f t="shared" si="121"/>
        <v>0</v>
      </c>
      <c r="CM136" s="171">
        <f t="shared" si="121"/>
        <v>0</v>
      </c>
      <c r="CN136" s="171">
        <f t="shared" si="121"/>
        <v>0</v>
      </c>
      <c r="CO136" s="171">
        <f t="shared" si="121"/>
        <v>0</v>
      </c>
      <c r="CP136" s="171">
        <f t="shared" si="121"/>
        <v>0</v>
      </c>
      <c r="CQ136" s="171">
        <f t="shared" si="121"/>
        <v>0</v>
      </c>
      <c r="CR136" s="171">
        <f t="shared" si="121"/>
        <v>0</v>
      </c>
      <c r="CS136" s="171">
        <f t="shared" si="121"/>
        <v>0</v>
      </c>
      <c r="CT136" s="171">
        <f t="shared" si="121"/>
        <v>0</v>
      </c>
      <c r="CU136" s="171">
        <f t="shared" si="121"/>
        <v>0</v>
      </c>
      <c r="CV136" s="171">
        <f t="shared" si="121"/>
        <v>0</v>
      </c>
      <c r="CW136" s="171">
        <f t="shared" si="121"/>
        <v>0</v>
      </c>
      <c r="CX136" s="171">
        <f t="shared" si="121"/>
        <v>0</v>
      </c>
      <c r="CY136" s="171">
        <f t="shared" si="121"/>
        <v>0</v>
      </c>
      <c r="CZ136" s="171">
        <f t="shared" si="121"/>
        <v>0</v>
      </c>
      <c r="DA136" s="171">
        <f t="shared" si="121"/>
        <v>0</v>
      </c>
      <c r="DB136" s="171">
        <f t="shared" si="121"/>
        <v>0</v>
      </c>
      <c r="DC136" s="171">
        <f t="shared" si="121"/>
        <v>0</v>
      </c>
      <c r="DD136" s="171">
        <f t="shared" si="121"/>
        <v>0</v>
      </c>
      <c r="DE136" s="171">
        <f t="shared" si="121"/>
        <v>0</v>
      </c>
      <c r="DF136" s="171">
        <f t="shared" si="121"/>
        <v>0</v>
      </c>
      <c r="DG136" s="171">
        <f t="shared" si="121"/>
        <v>0</v>
      </c>
      <c r="DH136" s="171">
        <f t="shared" si="121"/>
        <v>0</v>
      </c>
      <c r="DI136" s="171">
        <f t="shared" si="121"/>
        <v>0</v>
      </c>
      <c r="DJ136" s="171">
        <f t="shared" si="121"/>
        <v>0</v>
      </c>
      <c r="DK136" s="171">
        <f t="shared" si="121"/>
        <v>0</v>
      </c>
      <c r="DL136" s="171">
        <f t="shared" si="121"/>
        <v>0</v>
      </c>
      <c r="DM136" s="171">
        <f t="shared" si="121"/>
        <v>0</v>
      </c>
      <c r="DN136" s="171">
        <f t="shared" si="121"/>
        <v>0</v>
      </c>
      <c r="DO136" s="171">
        <f t="shared" si="121"/>
        <v>0</v>
      </c>
      <c r="DP136" s="171">
        <f t="shared" si="121"/>
        <v>0</v>
      </c>
      <c r="DQ136" s="171">
        <f t="shared" si="121"/>
        <v>0</v>
      </c>
      <c r="DR136" s="171">
        <f t="shared" si="121"/>
        <v>0</v>
      </c>
    </row>
    <row r="137" spans="2:122" ht="15.75" customHeight="1">
      <c r="B137" s="195"/>
    </row>
    <row r="138" spans="2:122" ht="15.75" customHeight="1">
      <c r="B138" s="27"/>
    </row>
    <row r="139" spans="2:122" ht="15.75" customHeight="1">
      <c r="B139" s="27"/>
    </row>
    <row r="140" spans="2:122" ht="15.75" customHeight="1">
      <c r="B140" s="27"/>
      <c r="BK140" s="79"/>
    </row>
    <row r="141" spans="2:122" ht="15.75" customHeight="1">
      <c r="B141" s="27"/>
      <c r="BK141" s="79"/>
    </row>
    <row r="142" spans="2:122" ht="15.75" customHeight="1">
      <c r="B142" s="17" t="s">
        <v>267</v>
      </c>
      <c r="BK142" s="79"/>
    </row>
    <row r="143" spans="2:122" ht="15.75" customHeight="1">
      <c r="B143" s="194"/>
      <c r="BK143" s="166">
        <v>1</v>
      </c>
      <c r="BL143" s="56">
        <v>2</v>
      </c>
      <c r="BM143" s="56">
        <v>3</v>
      </c>
      <c r="BN143" s="56">
        <v>4</v>
      </c>
      <c r="BO143" s="56">
        <v>5</v>
      </c>
      <c r="BP143" s="56">
        <v>6</v>
      </c>
      <c r="BQ143" s="56">
        <v>7</v>
      </c>
      <c r="BR143" s="56">
        <v>8</v>
      </c>
      <c r="BS143" s="56">
        <v>9</v>
      </c>
      <c r="BT143" s="56">
        <v>10</v>
      </c>
      <c r="BU143" s="56">
        <v>11</v>
      </c>
      <c r="BV143" s="56">
        <v>12</v>
      </c>
      <c r="BW143" s="56">
        <v>13</v>
      </c>
      <c r="BX143" s="56">
        <v>14</v>
      </c>
      <c r="BY143" s="56">
        <v>15</v>
      </c>
      <c r="BZ143" s="56">
        <v>16</v>
      </c>
      <c r="CA143" s="56">
        <v>17</v>
      </c>
      <c r="CB143" s="56">
        <v>18</v>
      </c>
      <c r="CC143" s="56">
        <v>19</v>
      </c>
      <c r="CD143" s="56">
        <v>20</v>
      </c>
      <c r="CE143" s="56">
        <v>21</v>
      </c>
      <c r="CF143" s="56">
        <v>22</v>
      </c>
      <c r="CG143" s="56">
        <v>23</v>
      </c>
      <c r="CH143" s="56">
        <v>24</v>
      </c>
      <c r="CI143" s="56">
        <v>25</v>
      </c>
      <c r="CJ143" s="56">
        <v>26</v>
      </c>
      <c r="CK143" s="56">
        <v>27</v>
      </c>
      <c r="CL143" s="56">
        <v>28</v>
      </c>
      <c r="CM143" s="56">
        <v>29</v>
      </c>
      <c r="CN143" s="56">
        <v>30</v>
      </c>
      <c r="CO143" s="56">
        <v>31</v>
      </c>
      <c r="CP143" s="56">
        <v>32</v>
      </c>
      <c r="CQ143" s="56">
        <v>33</v>
      </c>
      <c r="CR143" s="56">
        <v>34</v>
      </c>
      <c r="CS143" s="56">
        <v>35</v>
      </c>
      <c r="CT143" s="56">
        <v>36</v>
      </c>
      <c r="CU143" s="56">
        <v>37</v>
      </c>
      <c r="CV143" s="56">
        <v>38</v>
      </c>
      <c r="CW143" s="56">
        <v>39</v>
      </c>
      <c r="CX143" s="56">
        <v>40</v>
      </c>
      <c r="CY143" s="56">
        <v>41</v>
      </c>
      <c r="CZ143" s="56">
        <v>42</v>
      </c>
      <c r="DA143" s="56">
        <v>43</v>
      </c>
      <c r="DB143" s="56">
        <v>44</v>
      </c>
      <c r="DC143" s="56">
        <v>45</v>
      </c>
      <c r="DD143" s="56">
        <v>46</v>
      </c>
      <c r="DE143" s="56">
        <v>47</v>
      </c>
      <c r="DF143" s="56">
        <v>48</v>
      </c>
      <c r="DG143" s="56">
        <v>49</v>
      </c>
      <c r="DH143" s="56">
        <v>50</v>
      </c>
      <c r="DI143" s="56">
        <v>51</v>
      </c>
      <c r="DJ143" s="56">
        <v>52</v>
      </c>
      <c r="DK143" s="56">
        <v>53</v>
      </c>
      <c r="DL143" s="56">
        <v>54</v>
      </c>
      <c r="DM143" s="56">
        <v>55</v>
      </c>
      <c r="DN143" s="56">
        <v>56</v>
      </c>
      <c r="DO143" s="56">
        <v>57</v>
      </c>
      <c r="DP143" s="56">
        <v>58</v>
      </c>
      <c r="DQ143" s="56">
        <v>59</v>
      </c>
      <c r="DR143" s="56">
        <v>60</v>
      </c>
    </row>
    <row r="144" spans="2:122" ht="15.75" customHeight="1">
      <c r="B144" s="195" t="s">
        <v>86</v>
      </c>
      <c r="BK144" s="172">
        <v>0</v>
      </c>
      <c r="BL144" s="171">
        <f t="shared" ref="BL144:DR144" si="122">BK144</f>
        <v>0</v>
      </c>
      <c r="BM144" s="171">
        <f t="shared" si="122"/>
        <v>0</v>
      </c>
      <c r="BN144" s="171">
        <f t="shared" si="122"/>
        <v>0</v>
      </c>
      <c r="BO144" s="171">
        <f t="shared" si="122"/>
        <v>0</v>
      </c>
      <c r="BP144" s="171">
        <f t="shared" si="122"/>
        <v>0</v>
      </c>
      <c r="BQ144" s="171">
        <f t="shared" si="122"/>
        <v>0</v>
      </c>
      <c r="BR144" s="171">
        <f t="shared" si="122"/>
        <v>0</v>
      </c>
      <c r="BS144" s="171">
        <f t="shared" si="122"/>
        <v>0</v>
      </c>
      <c r="BT144" s="171">
        <f t="shared" si="122"/>
        <v>0</v>
      </c>
      <c r="BU144" s="171">
        <f t="shared" si="122"/>
        <v>0</v>
      </c>
      <c r="BV144" s="171">
        <f t="shared" si="122"/>
        <v>0</v>
      </c>
      <c r="BW144" s="171">
        <f t="shared" si="122"/>
        <v>0</v>
      </c>
      <c r="BX144" s="171">
        <f t="shared" si="122"/>
        <v>0</v>
      </c>
      <c r="BY144" s="171">
        <f t="shared" si="122"/>
        <v>0</v>
      </c>
      <c r="BZ144" s="171">
        <f t="shared" si="122"/>
        <v>0</v>
      </c>
      <c r="CA144" s="171">
        <f t="shared" si="122"/>
        <v>0</v>
      </c>
      <c r="CB144" s="171">
        <f t="shared" si="122"/>
        <v>0</v>
      </c>
      <c r="CC144" s="171">
        <f t="shared" si="122"/>
        <v>0</v>
      </c>
      <c r="CD144" s="171">
        <f t="shared" si="122"/>
        <v>0</v>
      </c>
      <c r="CE144" s="171">
        <f t="shared" si="122"/>
        <v>0</v>
      </c>
      <c r="CF144" s="171">
        <f t="shared" si="122"/>
        <v>0</v>
      </c>
      <c r="CG144" s="171">
        <f t="shared" si="122"/>
        <v>0</v>
      </c>
      <c r="CH144" s="171">
        <f t="shared" si="122"/>
        <v>0</v>
      </c>
      <c r="CI144" s="171">
        <f t="shared" si="122"/>
        <v>0</v>
      </c>
      <c r="CJ144" s="171">
        <f t="shared" si="122"/>
        <v>0</v>
      </c>
      <c r="CK144" s="171">
        <f t="shared" si="122"/>
        <v>0</v>
      </c>
      <c r="CL144" s="171">
        <f t="shared" si="122"/>
        <v>0</v>
      </c>
      <c r="CM144" s="171">
        <f t="shared" si="122"/>
        <v>0</v>
      </c>
      <c r="CN144" s="171">
        <f t="shared" si="122"/>
        <v>0</v>
      </c>
      <c r="CO144" s="171">
        <f t="shared" si="122"/>
        <v>0</v>
      </c>
      <c r="CP144" s="171">
        <f t="shared" si="122"/>
        <v>0</v>
      </c>
      <c r="CQ144" s="171">
        <f t="shared" si="122"/>
        <v>0</v>
      </c>
      <c r="CR144" s="171">
        <f t="shared" si="122"/>
        <v>0</v>
      </c>
      <c r="CS144" s="171">
        <f t="shared" si="122"/>
        <v>0</v>
      </c>
      <c r="CT144" s="171">
        <f t="shared" si="122"/>
        <v>0</v>
      </c>
      <c r="CU144" s="171">
        <f t="shared" si="122"/>
        <v>0</v>
      </c>
      <c r="CV144" s="171">
        <f t="shared" si="122"/>
        <v>0</v>
      </c>
      <c r="CW144" s="171">
        <f t="shared" si="122"/>
        <v>0</v>
      </c>
      <c r="CX144" s="171">
        <f t="shared" si="122"/>
        <v>0</v>
      </c>
      <c r="CY144" s="171">
        <f t="shared" si="122"/>
        <v>0</v>
      </c>
      <c r="CZ144" s="171">
        <f t="shared" si="122"/>
        <v>0</v>
      </c>
      <c r="DA144" s="171">
        <f t="shared" si="122"/>
        <v>0</v>
      </c>
      <c r="DB144" s="171">
        <f t="shared" si="122"/>
        <v>0</v>
      </c>
      <c r="DC144" s="171">
        <f t="shared" si="122"/>
        <v>0</v>
      </c>
      <c r="DD144" s="171">
        <f t="shared" si="122"/>
        <v>0</v>
      </c>
      <c r="DE144" s="171">
        <f t="shared" si="122"/>
        <v>0</v>
      </c>
      <c r="DF144" s="171">
        <f t="shared" si="122"/>
        <v>0</v>
      </c>
      <c r="DG144" s="171">
        <f t="shared" si="122"/>
        <v>0</v>
      </c>
      <c r="DH144" s="171">
        <f t="shared" si="122"/>
        <v>0</v>
      </c>
      <c r="DI144" s="171">
        <f t="shared" si="122"/>
        <v>0</v>
      </c>
      <c r="DJ144" s="171">
        <f t="shared" si="122"/>
        <v>0</v>
      </c>
      <c r="DK144" s="171">
        <f t="shared" si="122"/>
        <v>0</v>
      </c>
      <c r="DL144" s="171">
        <f t="shared" si="122"/>
        <v>0</v>
      </c>
      <c r="DM144" s="171">
        <f t="shared" si="122"/>
        <v>0</v>
      </c>
      <c r="DN144" s="171">
        <f t="shared" si="122"/>
        <v>0</v>
      </c>
      <c r="DO144" s="171">
        <f t="shared" si="122"/>
        <v>0</v>
      </c>
      <c r="DP144" s="171">
        <f t="shared" si="122"/>
        <v>0</v>
      </c>
      <c r="DQ144" s="171">
        <f t="shared" si="122"/>
        <v>0</v>
      </c>
      <c r="DR144" s="171">
        <f t="shared" si="122"/>
        <v>0</v>
      </c>
    </row>
    <row r="145" spans="2:122" ht="15.75" customHeight="1">
      <c r="B145" s="195">
        <f t="array" ref="B145:B204">TRANSPOSE('SaaS - Budget'!S3:BZ3)</f>
        <v>43101</v>
      </c>
      <c r="BK145" s="172">
        <v>0</v>
      </c>
      <c r="BL145" s="171">
        <f t="shared" ref="BL145:DR145" si="123">BK145</f>
        <v>0</v>
      </c>
      <c r="BM145" s="171">
        <f t="shared" si="123"/>
        <v>0</v>
      </c>
      <c r="BN145" s="171">
        <f t="shared" si="123"/>
        <v>0</v>
      </c>
      <c r="BO145" s="171">
        <f t="shared" si="123"/>
        <v>0</v>
      </c>
      <c r="BP145" s="171">
        <f t="shared" si="123"/>
        <v>0</v>
      </c>
      <c r="BQ145" s="171">
        <f t="shared" si="123"/>
        <v>0</v>
      </c>
      <c r="BR145" s="171">
        <f t="shared" si="123"/>
        <v>0</v>
      </c>
      <c r="BS145" s="171">
        <f t="shared" si="123"/>
        <v>0</v>
      </c>
      <c r="BT145" s="171">
        <f t="shared" si="123"/>
        <v>0</v>
      </c>
      <c r="BU145" s="171">
        <f t="shared" si="123"/>
        <v>0</v>
      </c>
      <c r="BV145" s="171">
        <f t="shared" si="123"/>
        <v>0</v>
      </c>
      <c r="BW145" s="171">
        <f t="shared" si="123"/>
        <v>0</v>
      </c>
      <c r="BX145" s="171">
        <f t="shared" si="123"/>
        <v>0</v>
      </c>
      <c r="BY145" s="171">
        <f t="shared" si="123"/>
        <v>0</v>
      </c>
      <c r="BZ145" s="171">
        <f t="shared" si="123"/>
        <v>0</v>
      </c>
      <c r="CA145" s="171">
        <f t="shared" si="123"/>
        <v>0</v>
      </c>
      <c r="CB145" s="171">
        <f t="shared" si="123"/>
        <v>0</v>
      </c>
      <c r="CC145" s="171">
        <f t="shared" si="123"/>
        <v>0</v>
      </c>
      <c r="CD145" s="171">
        <f t="shared" si="123"/>
        <v>0</v>
      </c>
      <c r="CE145" s="171">
        <f t="shared" si="123"/>
        <v>0</v>
      </c>
      <c r="CF145" s="171">
        <f t="shared" si="123"/>
        <v>0</v>
      </c>
      <c r="CG145" s="171">
        <f t="shared" si="123"/>
        <v>0</v>
      </c>
      <c r="CH145" s="171">
        <f t="shared" si="123"/>
        <v>0</v>
      </c>
      <c r="CI145" s="171">
        <f t="shared" si="123"/>
        <v>0</v>
      </c>
      <c r="CJ145" s="171">
        <f t="shared" si="123"/>
        <v>0</v>
      </c>
      <c r="CK145" s="171">
        <f t="shared" si="123"/>
        <v>0</v>
      </c>
      <c r="CL145" s="171">
        <f t="shared" si="123"/>
        <v>0</v>
      </c>
      <c r="CM145" s="171">
        <f t="shared" si="123"/>
        <v>0</v>
      </c>
      <c r="CN145" s="171">
        <f t="shared" si="123"/>
        <v>0</v>
      </c>
      <c r="CO145" s="171">
        <f t="shared" si="123"/>
        <v>0</v>
      </c>
      <c r="CP145" s="171">
        <f t="shared" si="123"/>
        <v>0</v>
      </c>
      <c r="CQ145" s="171">
        <f t="shared" si="123"/>
        <v>0</v>
      </c>
      <c r="CR145" s="171">
        <f t="shared" si="123"/>
        <v>0</v>
      </c>
      <c r="CS145" s="171">
        <f t="shared" si="123"/>
        <v>0</v>
      </c>
      <c r="CT145" s="171">
        <f t="shared" si="123"/>
        <v>0</v>
      </c>
      <c r="CU145" s="171">
        <f t="shared" si="123"/>
        <v>0</v>
      </c>
      <c r="CV145" s="171">
        <f t="shared" si="123"/>
        <v>0</v>
      </c>
      <c r="CW145" s="171">
        <f t="shared" si="123"/>
        <v>0</v>
      </c>
      <c r="CX145" s="171">
        <f t="shared" si="123"/>
        <v>0</v>
      </c>
      <c r="CY145" s="171">
        <f t="shared" si="123"/>
        <v>0</v>
      </c>
      <c r="CZ145" s="171">
        <f t="shared" si="123"/>
        <v>0</v>
      </c>
      <c r="DA145" s="171">
        <f t="shared" si="123"/>
        <v>0</v>
      </c>
      <c r="DB145" s="171">
        <f t="shared" si="123"/>
        <v>0</v>
      </c>
      <c r="DC145" s="171">
        <f t="shared" si="123"/>
        <v>0</v>
      </c>
      <c r="DD145" s="171">
        <f t="shared" si="123"/>
        <v>0</v>
      </c>
      <c r="DE145" s="171">
        <f t="shared" si="123"/>
        <v>0</v>
      </c>
      <c r="DF145" s="171">
        <f t="shared" si="123"/>
        <v>0</v>
      </c>
      <c r="DG145" s="171">
        <f t="shared" si="123"/>
        <v>0</v>
      </c>
      <c r="DH145" s="171">
        <f t="shared" si="123"/>
        <v>0</v>
      </c>
      <c r="DI145" s="171">
        <f t="shared" si="123"/>
        <v>0</v>
      </c>
      <c r="DJ145" s="171">
        <f t="shared" si="123"/>
        <v>0</v>
      </c>
      <c r="DK145" s="171">
        <f t="shared" si="123"/>
        <v>0</v>
      </c>
      <c r="DL145" s="171">
        <f t="shared" si="123"/>
        <v>0</v>
      </c>
      <c r="DM145" s="171">
        <f t="shared" si="123"/>
        <v>0</v>
      </c>
      <c r="DN145" s="171">
        <f t="shared" si="123"/>
        <v>0</v>
      </c>
      <c r="DO145" s="171">
        <f t="shared" si="123"/>
        <v>0</v>
      </c>
      <c r="DP145" s="171">
        <f t="shared" si="123"/>
        <v>0</v>
      </c>
      <c r="DQ145" s="171">
        <f t="shared" si="123"/>
        <v>0</v>
      </c>
      <c r="DR145" s="171">
        <f t="shared" si="123"/>
        <v>0</v>
      </c>
    </row>
    <row r="146" spans="2:122" ht="15.75" customHeight="1">
      <c r="B146" s="195">
        <v>43132</v>
      </c>
      <c r="BK146" s="172">
        <v>0</v>
      </c>
      <c r="BL146" s="171">
        <f t="shared" ref="BL146:DR146" si="124">BK146</f>
        <v>0</v>
      </c>
      <c r="BM146" s="171">
        <f t="shared" si="124"/>
        <v>0</v>
      </c>
      <c r="BN146" s="171">
        <f t="shared" si="124"/>
        <v>0</v>
      </c>
      <c r="BO146" s="171">
        <f t="shared" si="124"/>
        <v>0</v>
      </c>
      <c r="BP146" s="171">
        <f t="shared" si="124"/>
        <v>0</v>
      </c>
      <c r="BQ146" s="171">
        <f t="shared" si="124"/>
        <v>0</v>
      </c>
      <c r="BR146" s="171">
        <f t="shared" si="124"/>
        <v>0</v>
      </c>
      <c r="BS146" s="171">
        <f t="shared" si="124"/>
        <v>0</v>
      </c>
      <c r="BT146" s="171">
        <f t="shared" si="124"/>
        <v>0</v>
      </c>
      <c r="BU146" s="171">
        <f t="shared" si="124"/>
        <v>0</v>
      </c>
      <c r="BV146" s="171">
        <f t="shared" si="124"/>
        <v>0</v>
      </c>
      <c r="BW146" s="171">
        <f t="shared" si="124"/>
        <v>0</v>
      </c>
      <c r="BX146" s="171">
        <f t="shared" si="124"/>
        <v>0</v>
      </c>
      <c r="BY146" s="171">
        <f t="shared" si="124"/>
        <v>0</v>
      </c>
      <c r="BZ146" s="171">
        <f t="shared" si="124"/>
        <v>0</v>
      </c>
      <c r="CA146" s="171">
        <f t="shared" si="124"/>
        <v>0</v>
      </c>
      <c r="CB146" s="171">
        <f t="shared" si="124"/>
        <v>0</v>
      </c>
      <c r="CC146" s="171">
        <f t="shared" si="124"/>
        <v>0</v>
      </c>
      <c r="CD146" s="171">
        <f t="shared" si="124"/>
        <v>0</v>
      </c>
      <c r="CE146" s="171">
        <f t="shared" si="124"/>
        <v>0</v>
      </c>
      <c r="CF146" s="171">
        <f t="shared" si="124"/>
        <v>0</v>
      </c>
      <c r="CG146" s="171">
        <f t="shared" si="124"/>
        <v>0</v>
      </c>
      <c r="CH146" s="171">
        <f t="shared" si="124"/>
        <v>0</v>
      </c>
      <c r="CI146" s="171">
        <f t="shared" si="124"/>
        <v>0</v>
      </c>
      <c r="CJ146" s="171">
        <f t="shared" si="124"/>
        <v>0</v>
      </c>
      <c r="CK146" s="171">
        <f t="shared" si="124"/>
        <v>0</v>
      </c>
      <c r="CL146" s="171">
        <f t="shared" si="124"/>
        <v>0</v>
      </c>
      <c r="CM146" s="171">
        <f t="shared" si="124"/>
        <v>0</v>
      </c>
      <c r="CN146" s="171">
        <f t="shared" si="124"/>
        <v>0</v>
      </c>
      <c r="CO146" s="171">
        <f t="shared" si="124"/>
        <v>0</v>
      </c>
      <c r="CP146" s="171">
        <f t="shared" si="124"/>
        <v>0</v>
      </c>
      <c r="CQ146" s="171">
        <f t="shared" si="124"/>
        <v>0</v>
      </c>
      <c r="CR146" s="171">
        <f t="shared" si="124"/>
        <v>0</v>
      </c>
      <c r="CS146" s="171">
        <f t="shared" si="124"/>
        <v>0</v>
      </c>
      <c r="CT146" s="171">
        <f t="shared" si="124"/>
        <v>0</v>
      </c>
      <c r="CU146" s="171">
        <f t="shared" si="124"/>
        <v>0</v>
      </c>
      <c r="CV146" s="171">
        <f t="shared" si="124"/>
        <v>0</v>
      </c>
      <c r="CW146" s="171">
        <f t="shared" si="124"/>
        <v>0</v>
      </c>
      <c r="CX146" s="171">
        <f t="shared" si="124"/>
        <v>0</v>
      </c>
      <c r="CY146" s="171">
        <f t="shared" si="124"/>
        <v>0</v>
      </c>
      <c r="CZ146" s="171">
        <f t="shared" si="124"/>
        <v>0</v>
      </c>
      <c r="DA146" s="171">
        <f t="shared" si="124"/>
        <v>0</v>
      </c>
      <c r="DB146" s="171">
        <f t="shared" si="124"/>
        <v>0</v>
      </c>
      <c r="DC146" s="171">
        <f t="shared" si="124"/>
        <v>0</v>
      </c>
      <c r="DD146" s="171">
        <f t="shared" si="124"/>
        <v>0</v>
      </c>
      <c r="DE146" s="171">
        <f t="shared" si="124"/>
        <v>0</v>
      </c>
      <c r="DF146" s="171">
        <f t="shared" si="124"/>
        <v>0</v>
      </c>
      <c r="DG146" s="171">
        <f t="shared" si="124"/>
        <v>0</v>
      </c>
      <c r="DH146" s="171">
        <f t="shared" si="124"/>
        <v>0</v>
      </c>
      <c r="DI146" s="171">
        <f t="shared" si="124"/>
        <v>0</v>
      </c>
      <c r="DJ146" s="171">
        <f t="shared" si="124"/>
        <v>0</v>
      </c>
      <c r="DK146" s="171">
        <f t="shared" si="124"/>
        <v>0</v>
      </c>
      <c r="DL146" s="171">
        <f t="shared" si="124"/>
        <v>0</v>
      </c>
      <c r="DM146" s="171">
        <f t="shared" si="124"/>
        <v>0</v>
      </c>
      <c r="DN146" s="171">
        <f t="shared" si="124"/>
        <v>0</v>
      </c>
      <c r="DO146" s="171">
        <f t="shared" si="124"/>
        <v>0</v>
      </c>
      <c r="DP146" s="171">
        <f t="shared" si="124"/>
        <v>0</v>
      </c>
      <c r="DQ146" s="171">
        <f t="shared" si="124"/>
        <v>0</v>
      </c>
      <c r="DR146" s="171">
        <f t="shared" si="124"/>
        <v>0</v>
      </c>
    </row>
    <row r="147" spans="2:122" ht="15.75" customHeight="1">
      <c r="B147" s="195">
        <v>43160</v>
      </c>
      <c r="BK147" s="172">
        <v>0</v>
      </c>
      <c r="BL147" s="171">
        <f t="shared" ref="BL147:DR147" si="125">BK147</f>
        <v>0</v>
      </c>
      <c r="BM147" s="171">
        <f t="shared" si="125"/>
        <v>0</v>
      </c>
      <c r="BN147" s="171">
        <f t="shared" si="125"/>
        <v>0</v>
      </c>
      <c r="BO147" s="171">
        <f t="shared" si="125"/>
        <v>0</v>
      </c>
      <c r="BP147" s="171">
        <f t="shared" si="125"/>
        <v>0</v>
      </c>
      <c r="BQ147" s="171">
        <f t="shared" si="125"/>
        <v>0</v>
      </c>
      <c r="BR147" s="171">
        <f t="shared" si="125"/>
        <v>0</v>
      </c>
      <c r="BS147" s="171">
        <f t="shared" si="125"/>
        <v>0</v>
      </c>
      <c r="BT147" s="171">
        <f t="shared" si="125"/>
        <v>0</v>
      </c>
      <c r="BU147" s="171">
        <f t="shared" si="125"/>
        <v>0</v>
      </c>
      <c r="BV147" s="171">
        <f t="shared" si="125"/>
        <v>0</v>
      </c>
      <c r="BW147" s="171">
        <f t="shared" si="125"/>
        <v>0</v>
      </c>
      <c r="BX147" s="171">
        <f t="shared" si="125"/>
        <v>0</v>
      </c>
      <c r="BY147" s="171">
        <f t="shared" si="125"/>
        <v>0</v>
      </c>
      <c r="BZ147" s="171">
        <f t="shared" si="125"/>
        <v>0</v>
      </c>
      <c r="CA147" s="171">
        <f t="shared" si="125"/>
        <v>0</v>
      </c>
      <c r="CB147" s="171">
        <f t="shared" si="125"/>
        <v>0</v>
      </c>
      <c r="CC147" s="171">
        <f t="shared" si="125"/>
        <v>0</v>
      </c>
      <c r="CD147" s="171">
        <f t="shared" si="125"/>
        <v>0</v>
      </c>
      <c r="CE147" s="171">
        <f t="shared" si="125"/>
        <v>0</v>
      </c>
      <c r="CF147" s="171">
        <f t="shared" si="125"/>
        <v>0</v>
      </c>
      <c r="CG147" s="171">
        <f t="shared" si="125"/>
        <v>0</v>
      </c>
      <c r="CH147" s="171">
        <f t="shared" si="125"/>
        <v>0</v>
      </c>
      <c r="CI147" s="171">
        <f t="shared" si="125"/>
        <v>0</v>
      </c>
      <c r="CJ147" s="171">
        <f t="shared" si="125"/>
        <v>0</v>
      </c>
      <c r="CK147" s="171">
        <f t="shared" si="125"/>
        <v>0</v>
      </c>
      <c r="CL147" s="171">
        <f t="shared" si="125"/>
        <v>0</v>
      </c>
      <c r="CM147" s="171">
        <f t="shared" si="125"/>
        <v>0</v>
      </c>
      <c r="CN147" s="171">
        <f t="shared" si="125"/>
        <v>0</v>
      </c>
      <c r="CO147" s="171">
        <f t="shared" si="125"/>
        <v>0</v>
      </c>
      <c r="CP147" s="171">
        <f t="shared" si="125"/>
        <v>0</v>
      </c>
      <c r="CQ147" s="171">
        <f t="shared" si="125"/>
        <v>0</v>
      </c>
      <c r="CR147" s="171">
        <f t="shared" si="125"/>
        <v>0</v>
      </c>
      <c r="CS147" s="171">
        <f t="shared" si="125"/>
        <v>0</v>
      </c>
      <c r="CT147" s="171">
        <f t="shared" si="125"/>
        <v>0</v>
      </c>
      <c r="CU147" s="171">
        <f t="shared" si="125"/>
        <v>0</v>
      </c>
      <c r="CV147" s="171">
        <f t="shared" si="125"/>
        <v>0</v>
      </c>
      <c r="CW147" s="171">
        <f t="shared" si="125"/>
        <v>0</v>
      </c>
      <c r="CX147" s="171">
        <f t="shared" si="125"/>
        <v>0</v>
      </c>
      <c r="CY147" s="171">
        <f t="shared" si="125"/>
        <v>0</v>
      </c>
      <c r="CZ147" s="171">
        <f t="shared" si="125"/>
        <v>0</v>
      </c>
      <c r="DA147" s="171">
        <f t="shared" si="125"/>
        <v>0</v>
      </c>
      <c r="DB147" s="171">
        <f t="shared" si="125"/>
        <v>0</v>
      </c>
      <c r="DC147" s="171">
        <f t="shared" si="125"/>
        <v>0</v>
      </c>
      <c r="DD147" s="171">
        <f t="shared" si="125"/>
        <v>0</v>
      </c>
      <c r="DE147" s="171">
        <f t="shared" si="125"/>
        <v>0</v>
      </c>
      <c r="DF147" s="171">
        <f t="shared" si="125"/>
        <v>0</v>
      </c>
      <c r="DG147" s="171">
        <f t="shared" si="125"/>
        <v>0</v>
      </c>
      <c r="DH147" s="171">
        <f t="shared" si="125"/>
        <v>0</v>
      </c>
      <c r="DI147" s="171">
        <f t="shared" si="125"/>
        <v>0</v>
      </c>
      <c r="DJ147" s="171">
        <f t="shared" si="125"/>
        <v>0</v>
      </c>
      <c r="DK147" s="171">
        <f t="shared" si="125"/>
        <v>0</v>
      </c>
      <c r="DL147" s="171">
        <f t="shared" si="125"/>
        <v>0</v>
      </c>
      <c r="DM147" s="171">
        <f t="shared" si="125"/>
        <v>0</v>
      </c>
      <c r="DN147" s="171">
        <f t="shared" si="125"/>
        <v>0</v>
      </c>
      <c r="DO147" s="171">
        <f t="shared" si="125"/>
        <v>0</v>
      </c>
      <c r="DP147" s="171">
        <f t="shared" si="125"/>
        <v>0</v>
      </c>
      <c r="DQ147" s="171">
        <f t="shared" si="125"/>
        <v>0</v>
      </c>
      <c r="DR147" s="171">
        <f t="shared" si="125"/>
        <v>0</v>
      </c>
    </row>
    <row r="148" spans="2:122" ht="15.75" customHeight="1">
      <c r="B148" s="195">
        <v>43191</v>
      </c>
      <c r="BK148" s="172">
        <v>0</v>
      </c>
      <c r="BL148" s="171">
        <f t="shared" ref="BL148:DR148" si="126">BK148</f>
        <v>0</v>
      </c>
      <c r="BM148" s="171">
        <f t="shared" si="126"/>
        <v>0</v>
      </c>
      <c r="BN148" s="171">
        <f t="shared" si="126"/>
        <v>0</v>
      </c>
      <c r="BO148" s="171">
        <f t="shared" si="126"/>
        <v>0</v>
      </c>
      <c r="BP148" s="171">
        <f t="shared" si="126"/>
        <v>0</v>
      </c>
      <c r="BQ148" s="171">
        <f t="shared" si="126"/>
        <v>0</v>
      </c>
      <c r="BR148" s="171">
        <f t="shared" si="126"/>
        <v>0</v>
      </c>
      <c r="BS148" s="171">
        <f t="shared" si="126"/>
        <v>0</v>
      </c>
      <c r="BT148" s="171">
        <f t="shared" si="126"/>
        <v>0</v>
      </c>
      <c r="BU148" s="171">
        <f t="shared" si="126"/>
        <v>0</v>
      </c>
      <c r="BV148" s="171">
        <f t="shared" si="126"/>
        <v>0</v>
      </c>
      <c r="BW148" s="171">
        <f t="shared" si="126"/>
        <v>0</v>
      </c>
      <c r="BX148" s="171">
        <f t="shared" si="126"/>
        <v>0</v>
      </c>
      <c r="BY148" s="171">
        <f t="shared" si="126"/>
        <v>0</v>
      </c>
      <c r="BZ148" s="171">
        <f t="shared" si="126"/>
        <v>0</v>
      </c>
      <c r="CA148" s="171">
        <f t="shared" si="126"/>
        <v>0</v>
      </c>
      <c r="CB148" s="171">
        <f t="shared" si="126"/>
        <v>0</v>
      </c>
      <c r="CC148" s="171">
        <f t="shared" si="126"/>
        <v>0</v>
      </c>
      <c r="CD148" s="171">
        <f t="shared" si="126"/>
        <v>0</v>
      </c>
      <c r="CE148" s="171">
        <f t="shared" si="126"/>
        <v>0</v>
      </c>
      <c r="CF148" s="171">
        <f t="shared" si="126"/>
        <v>0</v>
      </c>
      <c r="CG148" s="171">
        <f t="shared" si="126"/>
        <v>0</v>
      </c>
      <c r="CH148" s="171">
        <f t="shared" si="126"/>
        <v>0</v>
      </c>
      <c r="CI148" s="171">
        <f t="shared" si="126"/>
        <v>0</v>
      </c>
      <c r="CJ148" s="171">
        <f t="shared" si="126"/>
        <v>0</v>
      </c>
      <c r="CK148" s="171">
        <f t="shared" si="126"/>
        <v>0</v>
      </c>
      <c r="CL148" s="171">
        <f t="shared" si="126"/>
        <v>0</v>
      </c>
      <c r="CM148" s="171">
        <f t="shared" si="126"/>
        <v>0</v>
      </c>
      <c r="CN148" s="171">
        <f t="shared" si="126"/>
        <v>0</v>
      </c>
      <c r="CO148" s="171">
        <f t="shared" si="126"/>
        <v>0</v>
      </c>
      <c r="CP148" s="171">
        <f t="shared" si="126"/>
        <v>0</v>
      </c>
      <c r="CQ148" s="171">
        <f t="shared" si="126"/>
        <v>0</v>
      </c>
      <c r="CR148" s="171">
        <f t="shared" si="126"/>
        <v>0</v>
      </c>
      <c r="CS148" s="171">
        <f t="shared" si="126"/>
        <v>0</v>
      </c>
      <c r="CT148" s="171">
        <f t="shared" si="126"/>
        <v>0</v>
      </c>
      <c r="CU148" s="171">
        <f t="shared" si="126"/>
        <v>0</v>
      </c>
      <c r="CV148" s="171">
        <f t="shared" si="126"/>
        <v>0</v>
      </c>
      <c r="CW148" s="171">
        <f t="shared" si="126"/>
        <v>0</v>
      </c>
      <c r="CX148" s="171">
        <f t="shared" si="126"/>
        <v>0</v>
      </c>
      <c r="CY148" s="171">
        <f t="shared" si="126"/>
        <v>0</v>
      </c>
      <c r="CZ148" s="171">
        <f t="shared" si="126"/>
        <v>0</v>
      </c>
      <c r="DA148" s="171">
        <f t="shared" si="126"/>
        <v>0</v>
      </c>
      <c r="DB148" s="171">
        <f t="shared" si="126"/>
        <v>0</v>
      </c>
      <c r="DC148" s="171">
        <f t="shared" si="126"/>
        <v>0</v>
      </c>
      <c r="DD148" s="171">
        <f t="shared" si="126"/>
        <v>0</v>
      </c>
      <c r="DE148" s="171">
        <f t="shared" si="126"/>
        <v>0</v>
      </c>
      <c r="DF148" s="171">
        <f t="shared" si="126"/>
        <v>0</v>
      </c>
      <c r="DG148" s="171">
        <f t="shared" si="126"/>
        <v>0</v>
      </c>
      <c r="DH148" s="171">
        <f t="shared" si="126"/>
        <v>0</v>
      </c>
      <c r="DI148" s="171">
        <f t="shared" si="126"/>
        <v>0</v>
      </c>
      <c r="DJ148" s="171">
        <f t="shared" si="126"/>
        <v>0</v>
      </c>
      <c r="DK148" s="171">
        <f t="shared" si="126"/>
        <v>0</v>
      </c>
      <c r="DL148" s="171">
        <f t="shared" si="126"/>
        <v>0</v>
      </c>
      <c r="DM148" s="171">
        <f t="shared" si="126"/>
        <v>0</v>
      </c>
      <c r="DN148" s="171">
        <f t="shared" si="126"/>
        <v>0</v>
      </c>
      <c r="DO148" s="171">
        <f t="shared" si="126"/>
        <v>0</v>
      </c>
      <c r="DP148" s="171">
        <f t="shared" si="126"/>
        <v>0</v>
      </c>
      <c r="DQ148" s="171">
        <f t="shared" si="126"/>
        <v>0</v>
      </c>
      <c r="DR148" s="171">
        <f t="shared" si="126"/>
        <v>0</v>
      </c>
    </row>
    <row r="149" spans="2:122" ht="15.75" customHeight="1">
      <c r="B149" s="195">
        <v>43221</v>
      </c>
      <c r="BK149" s="172">
        <v>0</v>
      </c>
      <c r="BL149" s="171">
        <f t="shared" ref="BL149:DR149" si="127">BK149</f>
        <v>0</v>
      </c>
      <c r="BM149" s="171">
        <f t="shared" si="127"/>
        <v>0</v>
      </c>
      <c r="BN149" s="171">
        <f t="shared" si="127"/>
        <v>0</v>
      </c>
      <c r="BO149" s="171">
        <f t="shared" si="127"/>
        <v>0</v>
      </c>
      <c r="BP149" s="171">
        <f t="shared" si="127"/>
        <v>0</v>
      </c>
      <c r="BQ149" s="171">
        <f t="shared" si="127"/>
        <v>0</v>
      </c>
      <c r="BR149" s="171">
        <f t="shared" si="127"/>
        <v>0</v>
      </c>
      <c r="BS149" s="171">
        <f t="shared" si="127"/>
        <v>0</v>
      </c>
      <c r="BT149" s="171">
        <f t="shared" si="127"/>
        <v>0</v>
      </c>
      <c r="BU149" s="171">
        <f t="shared" si="127"/>
        <v>0</v>
      </c>
      <c r="BV149" s="171">
        <f t="shared" si="127"/>
        <v>0</v>
      </c>
      <c r="BW149" s="171">
        <f t="shared" si="127"/>
        <v>0</v>
      </c>
      <c r="BX149" s="171">
        <f t="shared" si="127"/>
        <v>0</v>
      </c>
      <c r="BY149" s="171">
        <f t="shared" si="127"/>
        <v>0</v>
      </c>
      <c r="BZ149" s="171">
        <f t="shared" si="127"/>
        <v>0</v>
      </c>
      <c r="CA149" s="171">
        <f t="shared" si="127"/>
        <v>0</v>
      </c>
      <c r="CB149" s="171">
        <f t="shared" si="127"/>
        <v>0</v>
      </c>
      <c r="CC149" s="171">
        <f t="shared" si="127"/>
        <v>0</v>
      </c>
      <c r="CD149" s="171">
        <f t="shared" si="127"/>
        <v>0</v>
      </c>
      <c r="CE149" s="171">
        <f t="shared" si="127"/>
        <v>0</v>
      </c>
      <c r="CF149" s="171">
        <f t="shared" si="127"/>
        <v>0</v>
      </c>
      <c r="CG149" s="171">
        <f t="shared" si="127"/>
        <v>0</v>
      </c>
      <c r="CH149" s="171">
        <f t="shared" si="127"/>
        <v>0</v>
      </c>
      <c r="CI149" s="171">
        <f t="shared" si="127"/>
        <v>0</v>
      </c>
      <c r="CJ149" s="171">
        <f t="shared" si="127"/>
        <v>0</v>
      </c>
      <c r="CK149" s="171">
        <f t="shared" si="127"/>
        <v>0</v>
      </c>
      <c r="CL149" s="171">
        <f t="shared" si="127"/>
        <v>0</v>
      </c>
      <c r="CM149" s="171">
        <f t="shared" si="127"/>
        <v>0</v>
      </c>
      <c r="CN149" s="171">
        <f t="shared" si="127"/>
        <v>0</v>
      </c>
      <c r="CO149" s="171">
        <f t="shared" si="127"/>
        <v>0</v>
      </c>
      <c r="CP149" s="171">
        <f t="shared" si="127"/>
        <v>0</v>
      </c>
      <c r="CQ149" s="171">
        <f t="shared" si="127"/>
        <v>0</v>
      </c>
      <c r="CR149" s="171">
        <f t="shared" si="127"/>
        <v>0</v>
      </c>
      <c r="CS149" s="171">
        <f t="shared" si="127"/>
        <v>0</v>
      </c>
      <c r="CT149" s="171">
        <f t="shared" si="127"/>
        <v>0</v>
      </c>
      <c r="CU149" s="171">
        <f t="shared" si="127"/>
        <v>0</v>
      </c>
      <c r="CV149" s="171">
        <f t="shared" si="127"/>
        <v>0</v>
      </c>
      <c r="CW149" s="171">
        <f t="shared" si="127"/>
        <v>0</v>
      </c>
      <c r="CX149" s="171">
        <f t="shared" si="127"/>
        <v>0</v>
      </c>
      <c r="CY149" s="171">
        <f t="shared" si="127"/>
        <v>0</v>
      </c>
      <c r="CZ149" s="171">
        <f t="shared" si="127"/>
        <v>0</v>
      </c>
      <c r="DA149" s="171">
        <f t="shared" si="127"/>
        <v>0</v>
      </c>
      <c r="DB149" s="171">
        <f t="shared" si="127"/>
        <v>0</v>
      </c>
      <c r="DC149" s="171">
        <f t="shared" si="127"/>
        <v>0</v>
      </c>
      <c r="DD149" s="171">
        <f t="shared" si="127"/>
        <v>0</v>
      </c>
      <c r="DE149" s="171">
        <f t="shared" si="127"/>
        <v>0</v>
      </c>
      <c r="DF149" s="171">
        <f t="shared" si="127"/>
        <v>0</v>
      </c>
      <c r="DG149" s="171">
        <f t="shared" si="127"/>
        <v>0</v>
      </c>
      <c r="DH149" s="171">
        <f t="shared" si="127"/>
        <v>0</v>
      </c>
      <c r="DI149" s="171">
        <f t="shared" si="127"/>
        <v>0</v>
      </c>
      <c r="DJ149" s="171">
        <f t="shared" si="127"/>
        <v>0</v>
      </c>
      <c r="DK149" s="171">
        <f t="shared" si="127"/>
        <v>0</v>
      </c>
      <c r="DL149" s="171">
        <f t="shared" si="127"/>
        <v>0</v>
      </c>
      <c r="DM149" s="171">
        <f t="shared" si="127"/>
        <v>0</v>
      </c>
      <c r="DN149" s="171">
        <f t="shared" si="127"/>
        <v>0</v>
      </c>
      <c r="DO149" s="171">
        <f t="shared" si="127"/>
        <v>0</v>
      </c>
      <c r="DP149" s="171">
        <f t="shared" si="127"/>
        <v>0</v>
      </c>
      <c r="DQ149" s="171">
        <f t="shared" si="127"/>
        <v>0</v>
      </c>
      <c r="DR149" s="171">
        <f t="shared" si="127"/>
        <v>0</v>
      </c>
    </row>
    <row r="150" spans="2:122" ht="15.75" customHeight="1">
      <c r="B150" s="195">
        <v>43252</v>
      </c>
      <c r="BK150" s="172">
        <v>0</v>
      </c>
      <c r="BL150" s="171">
        <f t="shared" ref="BL150:DR150" si="128">BK150</f>
        <v>0</v>
      </c>
      <c r="BM150" s="171">
        <f t="shared" si="128"/>
        <v>0</v>
      </c>
      <c r="BN150" s="171">
        <f t="shared" si="128"/>
        <v>0</v>
      </c>
      <c r="BO150" s="171">
        <f t="shared" si="128"/>
        <v>0</v>
      </c>
      <c r="BP150" s="171">
        <f t="shared" si="128"/>
        <v>0</v>
      </c>
      <c r="BQ150" s="171">
        <f t="shared" si="128"/>
        <v>0</v>
      </c>
      <c r="BR150" s="171">
        <f t="shared" si="128"/>
        <v>0</v>
      </c>
      <c r="BS150" s="171">
        <f t="shared" si="128"/>
        <v>0</v>
      </c>
      <c r="BT150" s="171">
        <f t="shared" si="128"/>
        <v>0</v>
      </c>
      <c r="BU150" s="171">
        <f t="shared" si="128"/>
        <v>0</v>
      </c>
      <c r="BV150" s="171">
        <f t="shared" si="128"/>
        <v>0</v>
      </c>
      <c r="BW150" s="171">
        <f t="shared" si="128"/>
        <v>0</v>
      </c>
      <c r="BX150" s="171">
        <f t="shared" si="128"/>
        <v>0</v>
      </c>
      <c r="BY150" s="171">
        <f t="shared" si="128"/>
        <v>0</v>
      </c>
      <c r="BZ150" s="171">
        <f t="shared" si="128"/>
        <v>0</v>
      </c>
      <c r="CA150" s="171">
        <f t="shared" si="128"/>
        <v>0</v>
      </c>
      <c r="CB150" s="171">
        <f t="shared" si="128"/>
        <v>0</v>
      </c>
      <c r="CC150" s="171">
        <f t="shared" si="128"/>
        <v>0</v>
      </c>
      <c r="CD150" s="171">
        <f t="shared" si="128"/>
        <v>0</v>
      </c>
      <c r="CE150" s="171">
        <f t="shared" si="128"/>
        <v>0</v>
      </c>
      <c r="CF150" s="171">
        <f t="shared" si="128"/>
        <v>0</v>
      </c>
      <c r="CG150" s="171">
        <f t="shared" si="128"/>
        <v>0</v>
      </c>
      <c r="CH150" s="171">
        <f t="shared" si="128"/>
        <v>0</v>
      </c>
      <c r="CI150" s="171">
        <f t="shared" si="128"/>
        <v>0</v>
      </c>
      <c r="CJ150" s="171">
        <f t="shared" si="128"/>
        <v>0</v>
      </c>
      <c r="CK150" s="171">
        <f t="shared" si="128"/>
        <v>0</v>
      </c>
      <c r="CL150" s="171">
        <f t="shared" si="128"/>
        <v>0</v>
      </c>
      <c r="CM150" s="171">
        <f t="shared" si="128"/>
        <v>0</v>
      </c>
      <c r="CN150" s="171">
        <f t="shared" si="128"/>
        <v>0</v>
      </c>
      <c r="CO150" s="171">
        <f t="shared" si="128"/>
        <v>0</v>
      </c>
      <c r="CP150" s="171">
        <f t="shared" si="128"/>
        <v>0</v>
      </c>
      <c r="CQ150" s="171">
        <f t="shared" si="128"/>
        <v>0</v>
      </c>
      <c r="CR150" s="171">
        <f t="shared" si="128"/>
        <v>0</v>
      </c>
      <c r="CS150" s="171">
        <f t="shared" si="128"/>
        <v>0</v>
      </c>
      <c r="CT150" s="171">
        <f t="shared" si="128"/>
        <v>0</v>
      </c>
      <c r="CU150" s="171">
        <f t="shared" si="128"/>
        <v>0</v>
      </c>
      <c r="CV150" s="171">
        <f t="shared" si="128"/>
        <v>0</v>
      </c>
      <c r="CW150" s="171">
        <f t="shared" si="128"/>
        <v>0</v>
      </c>
      <c r="CX150" s="171">
        <f t="shared" si="128"/>
        <v>0</v>
      </c>
      <c r="CY150" s="171">
        <f t="shared" si="128"/>
        <v>0</v>
      </c>
      <c r="CZ150" s="171">
        <f t="shared" si="128"/>
        <v>0</v>
      </c>
      <c r="DA150" s="171">
        <f t="shared" si="128"/>
        <v>0</v>
      </c>
      <c r="DB150" s="171">
        <f t="shared" si="128"/>
        <v>0</v>
      </c>
      <c r="DC150" s="171">
        <f t="shared" si="128"/>
        <v>0</v>
      </c>
      <c r="DD150" s="171">
        <f t="shared" si="128"/>
        <v>0</v>
      </c>
      <c r="DE150" s="171">
        <f t="shared" si="128"/>
        <v>0</v>
      </c>
      <c r="DF150" s="171">
        <f t="shared" si="128"/>
        <v>0</v>
      </c>
      <c r="DG150" s="171">
        <f t="shared" si="128"/>
        <v>0</v>
      </c>
      <c r="DH150" s="171">
        <f t="shared" si="128"/>
        <v>0</v>
      </c>
      <c r="DI150" s="171">
        <f t="shared" si="128"/>
        <v>0</v>
      </c>
      <c r="DJ150" s="171">
        <f t="shared" si="128"/>
        <v>0</v>
      </c>
      <c r="DK150" s="171">
        <f t="shared" si="128"/>
        <v>0</v>
      </c>
      <c r="DL150" s="171">
        <f t="shared" si="128"/>
        <v>0</v>
      </c>
      <c r="DM150" s="171">
        <f t="shared" si="128"/>
        <v>0</v>
      </c>
      <c r="DN150" s="171">
        <f t="shared" si="128"/>
        <v>0</v>
      </c>
      <c r="DO150" s="171">
        <f t="shared" si="128"/>
        <v>0</v>
      </c>
      <c r="DP150" s="171">
        <f t="shared" si="128"/>
        <v>0</v>
      </c>
      <c r="DQ150" s="171">
        <f t="shared" si="128"/>
        <v>0</v>
      </c>
      <c r="DR150" s="171">
        <f t="shared" si="128"/>
        <v>0</v>
      </c>
    </row>
    <row r="151" spans="2:122" ht="15.75" customHeight="1">
      <c r="B151" s="195">
        <v>43282</v>
      </c>
      <c r="D151" s="63"/>
      <c r="BK151" s="172">
        <v>0</v>
      </c>
      <c r="BL151" s="171">
        <f t="shared" ref="BL151:DR151" si="129">BK151</f>
        <v>0</v>
      </c>
      <c r="BM151" s="171">
        <f t="shared" si="129"/>
        <v>0</v>
      </c>
      <c r="BN151" s="171">
        <f t="shared" si="129"/>
        <v>0</v>
      </c>
      <c r="BO151" s="171">
        <f t="shared" si="129"/>
        <v>0</v>
      </c>
      <c r="BP151" s="171">
        <f t="shared" si="129"/>
        <v>0</v>
      </c>
      <c r="BQ151" s="171">
        <f t="shared" si="129"/>
        <v>0</v>
      </c>
      <c r="BR151" s="171">
        <f t="shared" si="129"/>
        <v>0</v>
      </c>
      <c r="BS151" s="171">
        <f t="shared" si="129"/>
        <v>0</v>
      </c>
      <c r="BT151" s="171">
        <f t="shared" si="129"/>
        <v>0</v>
      </c>
      <c r="BU151" s="171">
        <f t="shared" si="129"/>
        <v>0</v>
      </c>
      <c r="BV151" s="171">
        <f t="shared" si="129"/>
        <v>0</v>
      </c>
      <c r="BW151" s="171">
        <f t="shared" si="129"/>
        <v>0</v>
      </c>
      <c r="BX151" s="171">
        <f t="shared" si="129"/>
        <v>0</v>
      </c>
      <c r="BY151" s="171">
        <f t="shared" si="129"/>
        <v>0</v>
      </c>
      <c r="BZ151" s="171">
        <f t="shared" si="129"/>
        <v>0</v>
      </c>
      <c r="CA151" s="171">
        <f t="shared" si="129"/>
        <v>0</v>
      </c>
      <c r="CB151" s="171">
        <f t="shared" si="129"/>
        <v>0</v>
      </c>
      <c r="CC151" s="171">
        <f t="shared" si="129"/>
        <v>0</v>
      </c>
      <c r="CD151" s="171">
        <f t="shared" si="129"/>
        <v>0</v>
      </c>
      <c r="CE151" s="171">
        <f t="shared" si="129"/>
        <v>0</v>
      </c>
      <c r="CF151" s="171">
        <f t="shared" si="129"/>
        <v>0</v>
      </c>
      <c r="CG151" s="171">
        <f t="shared" si="129"/>
        <v>0</v>
      </c>
      <c r="CH151" s="171">
        <f t="shared" si="129"/>
        <v>0</v>
      </c>
      <c r="CI151" s="171">
        <f t="shared" si="129"/>
        <v>0</v>
      </c>
      <c r="CJ151" s="171">
        <f t="shared" si="129"/>
        <v>0</v>
      </c>
      <c r="CK151" s="171">
        <f t="shared" si="129"/>
        <v>0</v>
      </c>
      <c r="CL151" s="171">
        <f t="shared" si="129"/>
        <v>0</v>
      </c>
      <c r="CM151" s="171">
        <f t="shared" si="129"/>
        <v>0</v>
      </c>
      <c r="CN151" s="171">
        <f t="shared" si="129"/>
        <v>0</v>
      </c>
      <c r="CO151" s="171">
        <f t="shared" si="129"/>
        <v>0</v>
      </c>
      <c r="CP151" s="171">
        <f t="shared" si="129"/>
        <v>0</v>
      </c>
      <c r="CQ151" s="171">
        <f t="shared" si="129"/>
        <v>0</v>
      </c>
      <c r="CR151" s="171">
        <f t="shared" si="129"/>
        <v>0</v>
      </c>
      <c r="CS151" s="171">
        <f t="shared" si="129"/>
        <v>0</v>
      </c>
      <c r="CT151" s="171">
        <f t="shared" si="129"/>
        <v>0</v>
      </c>
      <c r="CU151" s="171">
        <f t="shared" si="129"/>
        <v>0</v>
      </c>
      <c r="CV151" s="171">
        <f t="shared" si="129"/>
        <v>0</v>
      </c>
      <c r="CW151" s="171">
        <f t="shared" si="129"/>
        <v>0</v>
      </c>
      <c r="CX151" s="171">
        <f t="shared" si="129"/>
        <v>0</v>
      </c>
      <c r="CY151" s="171">
        <f t="shared" si="129"/>
        <v>0</v>
      </c>
      <c r="CZ151" s="171">
        <f t="shared" si="129"/>
        <v>0</v>
      </c>
      <c r="DA151" s="171">
        <f t="shared" si="129"/>
        <v>0</v>
      </c>
      <c r="DB151" s="171">
        <f t="shared" si="129"/>
        <v>0</v>
      </c>
      <c r="DC151" s="171">
        <f t="shared" si="129"/>
        <v>0</v>
      </c>
      <c r="DD151" s="171">
        <f t="shared" si="129"/>
        <v>0</v>
      </c>
      <c r="DE151" s="171">
        <f t="shared" si="129"/>
        <v>0</v>
      </c>
      <c r="DF151" s="171">
        <f t="shared" si="129"/>
        <v>0</v>
      </c>
      <c r="DG151" s="171">
        <f t="shared" si="129"/>
        <v>0</v>
      </c>
      <c r="DH151" s="171">
        <f t="shared" si="129"/>
        <v>0</v>
      </c>
      <c r="DI151" s="171">
        <f t="shared" si="129"/>
        <v>0</v>
      </c>
      <c r="DJ151" s="171">
        <f t="shared" si="129"/>
        <v>0</v>
      </c>
      <c r="DK151" s="171">
        <f t="shared" si="129"/>
        <v>0</v>
      </c>
      <c r="DL151" s="171">
        <f t="shared" si="129"/>
        <v>0</v>
      </c>
      <c r="DM151" s="171">
        <f t="shared" si="129"/>
        <v>0</v>
      </c>
      <c r="DN151" s="171">
        <f t="shared" si="129"/>
        <v>0</v>
      </c>
      <c r="DO151" s="171">
        <f t="shared" si="129"/>
        <v>0</v>
      </c>
      <c r="DP151" s="171">
        <f t="shared" si="129"/>
        <v>0</v>
      </c>
      <c r="DQ151" s="171">
        <f t="shared" si="129"/>
        <v>0</v>
      </c>
      <c r="DR151" s="171">
        <f t="shared" si="129"/>
        <v>0</v>
      </c>
    </row>
    <row r="152" spans="2:122" ht="15.75" customHeight="1">
      <c r="B152" s="195">
        <v>43313</v>
      </c>
      <c r="D152" s="63"/>
      <c r="BK152" s="172">
        <v>0</v>
      </c>
      <c r="BL152" s="171">
        <f t="shared" ref="BL152:DR152" si="130">BK152</f>
        <v>0</v>
      </c>
      <c r="BM152" s="171">
        <f t="shared" si="130"/>
        <v>0</v>
      </c>
      <c r="BN152" s="171">
        <f t="shared" si="130"/>
        <v>0</v>
      </c>
      <c r="BO152" s="171">
        <f t="shared" si="130"/>
        <v>0</v>
      </c>
      <c r="BP152" s="171">
        <f t="shared" si="130"/>
        <v>0</v>
      </c>
      <c r="BQ152" s="171">
        <f t="shared" si="130"/>
        <v>0</v>
      </c>
      <c r="BR152" s="171">
        <f t="shared" si="130"/>
        <v>0</v>
      </c>
      <c r="BS152" s="171">
        <f t="shared" si="130"/>
        <v>0</v>
      </c>
      <c r="BT152" s="171">
        <f t="shared" si="130"/>
        <v>0</v>
      </c>
      <c r="BU152" s="171">
        <f t="shared" si="130"/>
        <v>0</v>
      </c>
      <c r="BV152" s="171">
        <f t="shared" si="130"/>
        <v>0</v>
      </c>
      <c r="BW152" s="171">
        <f t="shared" si="130"/>
        <v>0</v>
      </c>
      <c r="BX152" s="171">
        <f t="shared" si="130"/>
        <v>0</v>
      </c>
      <c r="BY152" s="171">
        <f t="shared" si="130"/>
        <v>0</v>
      </c>
      <c r="BZ152" s="171">
        <f t="shared" si="130"/>
        <v>0</v>
      </c>
      <c r="CA152" s="171">
        <f t="shared" si="130"/>
        <v>0</v>
      </c>
      <c r="CB152" s="171">
        <f t="shared" si="130"/>
        <v>0</v>
      </c>
      <c r="CC152" s="171">
        <f t="shared" si="130"/>
        <v>0</v>
      </c>
      <c r="CD152" s="171">
        <f t="shared" si="130"/>
        <v>0</v>
      </c>
      <c r="CE152" s="171">
        <f t="shared" si="130"/>
        <v>0</v>
      </c>
      <c r="CF152" s="171">
        <f t="shared" si="130"/>
        <v>0</v>
      </c>
      <c r="CG152" s="171">
        <f t="shared" si="130"/>
        <v>0</v>
      </c>
      <c r="CH152" s="171">
        <f t="shared" si="130"/>
        <v>0</v>
      </c>
      <c r="CI152" s="171">
        <f t="shared" si="130"/>
        <v>0</v>
      </c>
      <c r="CJ152" s="171">
        <f t="shared" si="130"/>
        <v>0</v>
      </c>
      <c r="CK152" s="171">
        <f t="shared" si="130"/>
        <v>0</v>
      </c>
      <c r="CL152" s="171">
        <f t="shared" si="130"/>
        <v>0</v>
      </c>
      <c r="CM152" s="171">
        <f t="shared" si="130"/>
        <v>0</v>
      </c>
      <c r="CN152" s="171">
        <f t="shared" si="130"/>
        <v>0</v>
      </c>
      <c r="CO152" s="171">
        <f t="shared" si="130"/>
        <v>0</v>
      </c>
      <c r="CP152" s="171">
        <f t="shared" si="130"/>
        <v>0</v>
      </c>
      <c r="CQ152" s="171">
        <f t="shared" si="130"/>
        <v>0</v>
      </c>
      <c r="CR152" s="171">
        <f t="shared" si="130"/>
        <v>0</v>
      </c>
      <c r="CS152" s="171">
        <f t="shared" si="130"/>
        <v>0</v>
      </c>
      <c r="CT152" s="171">
        <f t="shared" si="130"/>
        <v>0</v>
      </c>
      <c r="CU152" s="171">
        <f t="shared" si="130"/>
        <v>0</v>
      </c>
      <c r="CV152" s="171">
        <f t="shared" si="130"/>
        <v>0</v>
      </c>
      <c r="CW152" s="171">
        <f t="shared" si="130"/>
        <v>0</v>
      </c>
      <c r="CX152" s="171">
        <f t="shared" si="130"/>
        <v>0</v>
      </c>
      <c r="CY152" s="171">
        <f t="shared" si="130"/>
        <v>0</v>
      </c>
      <c r="CZ152" s="171">
        <f t="shared" si="130"/>
        <v>0</v>
      </c>
      <c r="DA152" s="171">
        <f t="shared" si="130"/>
        <v>0</v>
      </c>
      <c r="DB152" s="171">
        <f t="shared" si="130"/>
        <v>0</v>
      </c>
      <c r="DC152" s="171">
        <f t="shared" si="130"/>
        <v>0</v>
      </c>
      <c r="DD152" s="171">
        <f t="shared" si="130"/>
        <v>0</v>
      </c>
      <c r="DE152" s="171">
        <f t="shared" si="130"/>
        <v>0</v>
      </c>
      <c r="DF152" s="171">
        <f t="shared" si="130"/>
        <v>0</v>
      </c>
      <c r="DG152" s="171">
        <f t="shared" si="130"/>
        <v>0</v>
      </c>
      <c r="DH152" s="171">
        <f t="shared" si="130"/>
        <v>0</v>
      </c>
      <c r="DI152" s="171">
        <f t="shared" si="130"/>
        <v>0</v>
      </c>
      <c r="DJ152" s="171">
        <f t="shared" si="130"/>
        <v>0</v>
      </c>
      <c r="DK152" s="171">
        <f t="shared" si="130"/>
        <v>0</v>
      </c>
      <c r="DL152" s="171">
        <f t="shared" si="130"/>
        <v>0</v>
      </c>
      <c r="DM152" s="171">
        <f t="shared" si="130"/>
        <v>0</v>
      </c>
      <c r="DN152" s="171">
        <f t="shared" si="130"/>
        <v>0</v>
      </c>
      <c r="DO152" s="171">
        <f t="shared" si="130"/>
        <v>0</v>
      </c>
      <c r="DP152" s="171">
        <f t="shared" si="130"/>
        <v>0</v>
      </c>
      <c r="DQ152" s="171">
        <f t="shared" si="130"/>
        <v>0</v>
      </c>
      <c r="DR152" s="171">
        <f t="shared" si="130"/>
        <v>0</v>
      </c>
    </row>
    <row r="153" spans="2:122" ht="15.75" customHeight="1">
      <c r="B153" s="195">
        <v>43344</v>
      </c>
      <c r="D153" s="63"/>
      <c r="BK153" s="172">
        <v>0</v>
      </c>
      <c r="BL153" s="171">
        <f t="shared" ref="BL153:DR153" si="131">BK153</f>
        <v>0</v>
      </c>
      <c r="BM153" s="171">
        <f t="shared" si="131"/>
        <v>0</v>
      </c>
      <c r="BN153" s="171">
        <f t="shared" si="131"/>
        <v>0</v>
      </c>
      <c r="BO153" s="171">
        <f t="shared" si="131"/>
        <v>0</v>
      </c>
      <c r="BP153" s="171">
        <f t="shared" si="131"/>
        <v>0</v>
      </c>
      <c r="BQ153" s="171">
        <f t="shared" si="131"/>
        <v>0</v>
      </c>
      <c r="BR153" s="171">
        <f t="shared" si="131"/>
        <v>0</v>
      </c>
      <c r="BS153" s="171">
        <f t="shared" si="131"/>
        <v>0</v>
      </c>
      <c r="BT153" s="171">
        <f t="shared" si="131"/>
        <v>0</v>
      </c>
      <c r="BU153" s="171">
        <f t="shared" si="131"/>
        <v>0</v>
      </c>
      <c r="BV153" s="171">
        <f t="shared" si="131"/>
        <v>0</v>
      </c>
      <c r="BW153" s="171">
        <f t="shared" si="131"/>
        <v>0</v>
      </c>
      <c r="BX153" s="171">
        <f t="shared" si="131"/>
        <v>0</v>
      </c>
      <c r="BY153" s="171">
        <f t="shared" si="131"/>
        <v>0</v>
      </c>
      <c r="BZ153" s="171">
        <f t="shared" si="131"/>
        <v>0</v>
      </c>
      <c r="CA153" s="171">
        <f t="shared" si="131"/>
        <v>0</v>
      </c>
      <c r="CB153" s="171">
        <f t="shared" si="131"/>
        <v>0</v>
      </c>
      <c r="CC153" s="171">
        <f t="shared" si="131"/>
        <v>0</v>
      </c>
      <c r="CD153" s="171">
        <f t="shared" si="131"/>
        <v>0</v>
      </c>
      <c r="CE153" s="171">
        <f t="shared" si="131"/>
        <v>0</v>
      </c>
      <c r="CF153" s="171">
        <f t="shared" si="131"/>
        <v>0</v>
      </c>
      <c r="CG153" s="171">
        <f t="shared" si="131"/>
        <v>0</v>
      </c>
      <c r="CH153" s="171">
        <f t="shared" si="131"/>
        <v>0</v>
      </c>
      <c r="CI153" s="171">
        <f t="shared" si="131"/>
        <v>0</v>
      </c>
      <c r="CJ153" s="171">
        <f t="shared" si="131"/>
        <v>0</v>
      </c>
      <c r="CK153" s="171">
        <f t="shared" si="131"/>
        <v>0</v>
      </c>
      <c r="CL153" s="171">
        <f t="shared" si="131"/>
        <v>0</v>
      </c>
      <c r="CM153" s="171">
        <f t="shared" si="131"/>
        <v>0</v>
      </c>
      <c r="CN153" s="171">
        <f t="shared" si="131"/>
        <v>0</v>
      </c>
      <c r="CO153" s="171">
        <f t="shared" si="131"/>
        <v>0</v>
      </c>
      <c r="CP153" s="171">
        <f t="shared" si="131"/>
        <v>0</v>
      </c>
      <c r="CQ153" s="171">
        <f t="shared" si="131"/>
        <v>0</v>
      </c>
      <c r="CR153" s="171">
        <f t="shared" si="131"/>
        <v>0</v>
      </c>
      <c r="CS153" s="171">
        <f t="shared" si="131"/>
        <v>0</v>
      </c>
      <c r="CT153" s="171">
        <f t="shared" si="131"/>
        <v>0</v>
      </c>
      <c r="CU153" s="171">
        <f t="shared" si="131"/>
        <v>0</v>
      </c>
      <c r="CV153" s="171">
        <f t="shared" si="131"/>
        <v>0</v>
      </c>
      <c r="CW153" s="171">
        <f t="shared" si="131"/>
        <v>0</v>
      </c>
      <c r="CX153" s="171">
        <f t="shared" si="131"/>
        <v>0</v>
      </c>
      <c r="CY153" s="171">
        <f t="shared" si="131"/>
        <v>0</v>
      </c>
      <c r="CZ153" s="171">
        <f t="shared" si="131"/>
        <v>0</v>
      </c>
      <c r="DA153" s="171">
        <f t="shared" si="131"/>
        <v>0</v>
      </c>
      <c r="DB153" s="171">
        <f t="shared" si="131"/>
        <v>0</v>
      </c>
      <c r="DC153" s="171">
        <f t="shared" si="131"/>
        <v>0</v>
      </c>
      <c r="DD153" s="171">
        <f t="shared" si="131"/>
        <v>0</v>
      </c>
      <c r="DE153" s="171">
        <f t="shared" si="131"/>
        <v>0</v>
      </c>
      <c r="DF153" s="171">
        <f t="shared" si="131"/>
        <v>0</v>
      </c>
      <c r="DG153" s="171">
        <f t="shared" si="131"/>
        <v>0</v>
      </c>
      <c r="DH153" s="171">
        <f t="shared" si="131"/>
        <v>0</v>
      </c>
      <c r="DI153" s="171">
        <f t="shared" si="131"/>
        <v>0</v>
      </c>
      <c r="DJ153" s="171">
        <f t="shared" si="131"/>
        <v>0</v>
      </c>
      <c r="DK153" s="171">
        <f t="shared" si="131"/>
        <v>0</v>
      </c>
      <c r="DL153" s="171">
        <f t="shared" si="131"/>
        <v>0</v>
      </c>
      <c r="DM153" s="171">
        <f t="shared" si="131"/>
        <v>0</v>
      </c>
      <c r="DN153" s="171">
        <f t="shared" si="131"/>
        <v>0</v>
      </c>
      <c r="DO153" s="171">
        <f t="shared" si="131"/>
        <v>0</v>
      </c>
      <c r="DP153" s="171">
        <f t="shared" si="131"/>
        <v>0</v>
      </c>
      <c r="DQ153" s="171">
        <f t="shared" si="131"/>
        <v>0</v>
      </c>
      <c r="DR153" s="171">
        <f t="shared" si="131"/>
        <v>0</v>
      </c>
    </row>
    <row r="154" spans="2:122" ht="15.75" customHeight="1">
      <c r="B154" s="195">
        <v>43374</v>
      </c>
      <c r="D154" s="63"/>
      <c r="BK154" s="172">
        <v>0</v>
      </c>
      <c r="BL154" s="171">
        <f t="shared" ref="BL154:DR154" si="132">BK154</f>
        <v>0</v>
      </c>
      <c r="BM154" s="171">
        <f t="shared" si="132"/>
        <v>0</v>
      </c>
      <c r="BN154" s="171">
        <f t="shared" si="132"/>
        <v>0</v>
      </c>
      <c r="BO154" s="171">
        <f t="shared" si="132"/>
        <v>0</v>
      </c>
      <c r="BP154" s="171">
        <f t="shared" si="132"/>
        <v>0</v>
      </c>
      <c r="BQ154" s="171">
        <f t="shared" si="132"/>
        <v>0</v>
      </c>
      <c r="BR154" s="171">
        <f t="shared" si="132"/>
        <v>0</v>
      </c>
      <c r="BS154" s="171">
        <f t="shared" si="132"/>
        <v>0</v>
      </c>
      <c r="BT154" s="171">
        <f t="shared" si="132"/>
        <v>0</v>
      </c>
      <c r="BU154" s="171">
        <f t="shared" si="132"/>
        <v>0</v>
      </c>
      <c r="BV154" s="171">
        <f t="shared" si="132"/>
        <v>0</v>
      </c>
      <c r="BW154" s="171">
        <f t="shared" si="132"/>
        <v>0</v>
      </c>
      <c r="BX154" s="171">
        <f t="shared" si="132"/>
        <v>0</v>
      </c>
      <c r="BY154" s="171">
        <f t="shared" si="132"/>
        <v>0</v>
      </c>
      <c r="BZ154" s="171">
        <f t="shared" si="132"/>
        <v>0</v>
      </c>
      <c r="CA154" s="171">
        <f t="shared" si="132"/>
        <v>0</v>
      </c>
      <c r="CB154" s="171">
        <f t="shared" si="132"/>
        <v>0</v>
      </c>
      <c r="CC154" s="171">
        <f t="shared" si="132"/>
        <v>0</v>
      </c>
      <c r="CD154" s="171">
        <f t="shared" si="132"/>
        <v>0</v>
      </c>
      <c r="CE154" s="171">
        <f t="shared" si="132"/>
        <v>0</v>
      </c>
      <c r="CF154" s="171">
        <f t="shared" si="132"/>
        <v>0</v>
      </c>
      <c r="CG154" s="171">
        <f t="shared" si="132"/>
        <v>0</v>
      </c>
      <c r="CH154" s="171">
        <f t="shared" si="132"/>
        <v>0</v>
      </c>
      <c r="CI154" s="171">
        <f t="shared" si="132"/>
        <v>0</v>
      </c>
      <c r="CJ154" s="171">
        <f t="shared" si="132"/>
        <v>0</v>
      </c>
      <c r="CK154" s="171">
        <f t="shared" si="132"/>
        <v>0</v>
      </c>
      <c r="CL154" s="171">
        <f t="shared" si="132"/>
        <v>0</v>
      </c>
      <c r="CM154" s="171">
        <f t="shared" si="132"/>
        <v>0</v>
      </c>
      <c r="CN154" s="171">
        <f t="shared" si="132"/>
        <v>0</v>
      </c>
      <c r="CO154" s="171">
        <f t="shared" si="132"/>
        <v>0</v>
      </c>
      <c r="CP154" s="171">
        <f t="shared" si="132"/>
        <v>0</v>
      </c>
      <c r="CQ154" s="171">
        <f t="shared" si="132"/>
        <v>0</v>
      </c>
      <c r="CR154" s="171">
        <f t="shared" si="132"/>
        <v>0</v>
      </c>
      <c r="CS154" s="171">
        <f t="shared" si="132"/>
        <v>0</v>
      </c>
      <c r="CT154" s="171">
        <f t="shared" si="132"/>
        <v>0</v>
      </c>
      <c r="CU154" s="171">
        <f t="shared" si="132"/>
        <v>0</v>
      </c>
      <c r="CV154" s="171">
        <f t="shared" si="132"/>
        <v>0</v>
      </c>
      <c r="CW154" s="171">
        <f t="shared" si="132"/>
        <v>0</v>
      </c>
      <c r="CX154" s="171">
        <f t="shared" si="132"/>
        <v>0</v>
      </c>
      <c r="CY154" s="171">
        <f t="shared" si="132"/>
        <v>0</v>
      </c>
      <c r="CZ154" s="171">
        <f t="shared" si="132"/>
        <v>0</v>
      </c>
      <c r="DA154" s="171">
        <f t="shared" si="132"/>
        <v>0</v>
      </c>
      <c r="DB154" s="171">
        <f t="shared" si="132"/>
        <v>0</v>
      </c>
      <c r="DC154" s="171">
        <f t="shared" si="132"/>
        <v>0</v>
      </c>
      <c r="DD154" s="171">
        <f t="shared" si="132"/>
        <v>0</v>
      </c>
      <c r="DE154" s="171">
        <f t="shared" si="132"/>
        <v>0</v>
      </c>
      <c r="DF154" s="171">
        <f t="shared" si="132"/>
        <v>0</v>
      </c>
      <c r="DG154" s="171">
        <f t="shared" si="132"/>
        <v>0</v>
      </c>
      <c r="DH154" s="171">
        <f t="shared" si="132"/>
        <v>0</v>
      </c>
      <c r="DI154" s="171">
        <f t="shared" si="132"/>
        <v>0</v>
      </c>
      <c r="DJ154" s="171">
        <f t="shared" si="132"/>
        <v>0</v>
      </c>
      <c r="DK154" s="171">
        <f t="shared" si="132"/>
        <v>0</v>
      </c>
      <c r="DL154" s="171">
        <f t="shared" si="132"/>
        <v>0</v>
      </c>
      <c r="DM154" s="171">
        <f t="shared" si="132"/>
        <v>0</v>
      </c>
      <c r="DN154" s="171">
        <f t="shared" si="132"/>
        <v>0</v>
      </c>
      <c r="DO154" s="171">
        <f t="shared" si="132"/>
        <v>0</v>
      </c>
      <c r="DP154" s="171">
        <f t="shared" si="132"/>
        <v>0</v>
      </c>
      <c r="DQ154" s="171">
        <f t="shared" si="132"/>
        <v>0</v>
      </c>
      <c r="DR154" s="171">
        <f t="shared" si="132"/>
        <v>0</v>
      </c>
    </row>
    <row r="155" spans="2:122" ht="15.75" customHeight="1">
      <c r="B155" s="195">
        <v>43405</v>
      </c>
      <c r="D155" s="63"/>
      <c r="BK155" s="172">
        <v>0</v>
      </c>
      <c r="BL155" s="171">
        <f t="shared" ref="BL155:DR155" si="133">BK155</f>
        <v>0</v>
      </c>
      <c r="BM155" s="171">
        <f t="shared" si="133"/>
        <v>0</v>
      </c>
      <c r="BN155" s="171">
        <f t="shared" si="133"/>
        <v>0</v>
      </c>
      <c r="BO155" s="171">
        <f t="shared" si="133"/>
        <v>0</v>
      </c>
      <c r="BP155" s="171">
        <f t="shared" si="133"/>
        <v>0</v>
      </c>
      <c r="BQ155" s="171">
        <f t="shared" si="133"/>
        <v>0</v>
      </c>
      <c r="BR155" s="171">
        <f t="shared" si="133"/>
        <v>0</v>
      </c>
      <c r="BS155" s="171">
        <f t="shared" si="133"/>
        <v>0</v>
      </c>
      <c r="BT155" s="171">
        <f t="shared" si="133"/>
        <v>0</v>
      </c>
      <c r="BU155" s="171">
        <f t="shared" si="133"/>
        <v>0</v>
      </c>
      <c r="BV155" s="171">
        <f t="shared" si="133"/>
        <v>0</v>
      </c>
      <c r="BW155" s="171">
        <f t="shared" si="133"/>
        <v>0</v>
      </c>
      <c r="BX155" s="171">
        <f t="shared" si="133"/>
        <v>0</v>
      </c>
      <c r="BY155" s="171">
        <f t="shared" si="133"/>
        <v>0</v>
      </c>
      <c r="BZ155" s="171">
        <f t="shared" si="133"/>
        <v>0</v>
      </c>
      <c r="CA155" s="171">
        <f t="shared" si="133"/>
        <v>0</v>
      </c>
      <c r="CB155" s="171">
        <f t="shared" si="133"/>
        <v>0</v>
      </c>
      <c r="CC155" s="171">
        <f t="shared" si="133"/>
        <v>0</v>
      </c>
      <c r="CD155" s="171">
        <f t="shared" si="133"/>
        <v>0</v>
      </c>
      <c r="CE155" s="171">
        <f t="shared" si="133"/>
        <v>0</v>
      </c>
      <c r="CF155" s="171">
        <f t="shared" si="133"/>
        <v>0</v>
      </c>
      <c r="CG155" s="171">
        <f t="shared" si="133"/>
        <v>0</v>
      </c>
      <c r="CH155" s="171">
        <f t="shared" si="133"/>
        <v>0</v>
      </c>
      <c r="CI155" s="171">
        <f t="shared" si="133"/>
        <v>0</v>
      </c>
      <c r="CJ155" s="171">
        <f t="shared" si="133"/>
        <v>0</v>
      </c>
      <c r="CK155" s="171">
        <f t="shared" si="133"/>
        <v>0</v>
      </c>
      <c r="CL155" s="171">
        <f t="shared" si="133"/>
        <v>0</v>
      </c>
      <c r="CM155" s="171">
        <f t="shared" si="133"/>
        <v>0</v>
      </c>
      <c r="CN155" s="171">
        <f t="shared" si="133"/>
        <v>0</v>
      </c>
      <c r="CO155" s="171">
        <f t="shared" si="133"/>
        <v>0</v>
      </c>
      <c r="CP155" s="171">
        <f t="shared" si="133"/>
        <v>0</v>
      </c>
      <c r="CQ155" s="171">
        <f t="shared" si="133"/>
        <v>0</v>
      </c>
      <c r="CR155" s="171">
        <f t="shared" si="133"/>
        <v>0</v>
      </c>
      <c r="CS155" s="171">
        <f t="shared" si="133"/>
        <v>0</v>
      </c>
      <c r="CT155" s="171">
        <f t="shared" si="133"/>
        <v>0</v>
      </c>
      <c r="CU155" s="171">
        <f t="shared" si="133"/>
        <v>0</v>
      </c>
      <c r="CV155" s="171">
        <f t="shared" si="133"/>
        <v>0</v>
      </c>
      <c r="CW155" s="171">
        <f t="shared" si="133"/>
        <v>0</v>
      </c>
      <c r="CX155" s="171">
        <f t="shared" si="133"/>
        <v>0</v>
      </c>
      <c r="CY155" s="171">
        <f t="shared" si="133"/>
        <v>0</v>
      </c>
      <c r="CZ155" s="171">
        <f t="shared" si="133"/>
        <v>0</v>
      </c>
      <c r="DA155" s="171">
        <f t="shared" si="133"/>
        <v>0</v>
      </c>
      <c r="DB155" s="171">
        <f t="shared" si="133"/>
        <v>0</v>
      </c>
      <c r="DC155" s="171">
        <f t="shared" si="133"/>
        <v>0</v>
      </c>
      <c r="DD155" s="171">
        <f t="shared" si="133"/>
        <v>0</v>
      </c>
      <c r="DE155" s="171">
        <f t="shared" si="133"/>
        <v>0</v>
      </c>
      <c r="DF155" s="171">
        <f t="shared" si="133"/>
        <v>0</v>
      </c>
      <c r="DG155" s="171">
        <f t="shared" si="133"/>
        <v>0</v>
      </c>
      <c r="DH155" s="171">
        <f t="shared" si="133"/>
        <v>0</v>
      </c>
      <c r="DI155" s="171">
        <f t="shared" si="133"/>
        <v>0</v>
      </c>
      <c r="DJ155" s="171">
        <f t="shared" si="133"/>
        <v>0</v>
      </c>
      <c r="DK155" s="171">
        <f t="shared" si="133"/>
        <v>0</v>
      </c>
      <c r="DL155" s="171">
        <f t="shared" si="133"/>
        <v>0</v>
      </c>
      <c r="DM155" s="171">
        <f t="shared" si="133"/>
        <v>0</v>
      </c>
      <c r="DN155" s="171">
        <f t="shared" si="133"/>
        <v>0</v>
      </c>
      <c r="DO155" s="171">
        <f t="shared" si="133"/>
        <v>0</v>
      </c>
      <c r="DP155" s="171">
        <f t="shared" si="133"/>
        <v>0</v>
      </c>
      <c r="DQ155" s="171">
        <f t="shared" si="133"/>
        <v>0</v>
      </c>
      <c r="DR155" s="171">
        <f t="shared" si="133"/>
        <v>0</v>
      </c>
    </row>
    <row r="156" spans="2:122" ht="15.75" customHeight="1">
      <c r="B156" s="195">
        <v>43435</v>
      </c>
      <c r="D156" s="63"/>
      <c r="BK156" s="172">
        <v>0</v>
      </c>
      <c r="BL156" s="171">
        <f t="shared" ref="BL156:DR156" si="134">BK156</f>
        <v>0</v>
      </c>
      <c r="BM156" s="171">
        <f t="shared" si="134"/>
        <v>0</v>
      </c>
      <c r="BN156" s="171">
        <f t="shared" si="134"/>
        <v>0</v>
      </c>
      <c r="BO156" s="171">
        <f t="shared" si="134"/>
        <v>0</v>
      </c>
      <c r="BP156" s="171">
        <f t="shared" si="134"/>
        <v>0</v>
      </c>
      <c r="BQ156" s="171">
        <f t="shared" si="134"/>
        <v>0</v>
      </c>
      <c r="BR156" s="171">
        <f t="shared" si="134"/>
        <v>0</v>
      </c>
      <c r="BS156" s="171">
        <f t="shared" si="134"/>
        <v>0</v>
      </c>
      <c r="BT156" s="171">
        <f t="shared" si="134"/>
        <v>0</v>
      </c>
      <c r="BU156" s="171">
        <f t="shared" si="134"/>
        <v>0</v>
      </c>
      <c r="BV156" s="171">
        <f t="shared" si="134"/>
        <v>0</v>
      </c>
      <c r="BW156" s="171">
        <f t="shared" si="134"/>
        <v>0</v>
      </c>
      <c r="BX156" s="171">
        <f t="shared" si="134"/>
        <v>0</v>
      </c>
      <c r="BY156" s="171">
        <f t="shared" si="134"/>
        <v>0</v>
      </c>
      <c r="BZ156" s="171">
        <f t="shared" si="134"/>
        <v>0</v>
      </c>
      <c r="CA156" s="171">
        <f t="shared" si="134"/>
        <v>0</v>
      </c>
      <c r="CB156" s="171">
        <f t="shared" si="134"/>
        <v>0</v>
      </c>
      <c r="CC156" s="171">
        <f t="shared" si="134"/>
        <v>0</v>
      </c>
      <c r="CD156" s="171">
        <f t="shared" si="134"/>
        <v>0</v>
      </c>
      <c r="CE156" s="171">
        <f t="shared" si="134"/>
        <v>0</v>
      </c>
      <c r="CF156" s="171">
        <f t="shared" si="134"/>
        <v>0</v>
      </c>
      <c r="CG156" s="171">
        <f t="shared" si="134"/>
        <v>0</v>
      </c>
      <c r="CH156" s="171">
        <f t="shared" si="134"/>
        <v>0</v>
      </c>
      <c r="CI156" s="171">
        <f t="shared" si="134"/>
        <v>0</v>
      </c>
      <c r="CJ156" s="171">
        <f t="shared" si="134"/>
        <v>0</v>
      </c>
      <c r="CK156" s="171">
        <f t="shared" si="134"/>
        <v>0</v>
      </c>
      <c r="CL156" s="171">
        <f t="shared" si="134"/>
        <v>0</v>
      </c>
      <c r="CM156" s="171">
        <f t="shared" si="134"/>
        <v>0</v>
      </c>
      <c r="CN156" s="171">
        <f t="shared" si="134"/>
        <v>0</v>
      </c>
      <c r="CO156" s="171">
        <f t="shared" si="134"/>
        <v>0</v>
      </c>
      <c r="CP156" s="171">
        <f t="shared" si="134"/>
        <v>0</v>
      </c>
      <c r="CQ156" s="171">
        <f t="shared" si="134"/>
        <v>0</v>
      </c>
      <c r="CR156" s="171">
        <f t="shared" si="134"/>
        <v>0</v>
      </c>
      <c r="CS156" s="171">
        <f t="shared" si="134"/>
        <v>0</v>
      </c>
      <c r="CT156" s="171">
        <f t="shared" si="134"/>
        <v>0</v>
      </c>
      <c r="CU156" s="171">
        <f t="shared" si="134"/>
        <v>0</v>
      </c>
      <c r="CV156" s="171">
        <f t="shared" si="134"/>
        <v>0</v>
      </c>
      <c r="CW156" s="171">
        <f t="shared" si="134"/>
        <v>0</v>
      </c>
      <c r="CX156" s="171">
        <f t="shared" si="134"/>
        <v>0</v>
      </c>
      <c r="CY156" s="171">
        <f t="shared" si="134"/>
        <v>0</v>
      </c>
      <c r="CZ156" s="171">
        <f t="shared" si="134"/>
        <v>0</v>
      </c>
      <c r="DA156" s="171">
        <f t="shared" si="134"/>
        <v>0</v>
      </c>
      <c r="DB156" s="171">
        <f t="shared" si="134"/>
        <v>0</v>
      </c>
      <c r="DC156" s="171">
        <f t="shared" si="134"/>
        <v>0</v>
      </c>
      <c r="DD156" s="171">
        <f t="shared" si="134"/>
        <v>0</v>
      </c>
      <c r="DE156" s="171">
        <f t="shared" si="134"/>
        <v>0</v>
      </c>
      <c r="DF156" s="171">
        <f t="shared" si="134"/>
        <v>0</v>
      </c>
      <c r="DG156" s="171">
        <f t="shared" si="134"/>
        <v>0</v>
      </c>
      <c r="DH156" s="171">
        <f t="shared" si="134"/>
        <v>0</v>
      </c>
      <c r="DI156" s="171">
        <f t="shared" si="134"/>
        <v>0</v>
      </c>
      <c r="DJ156" s="171">
        <f t="shared" si="134"/>
        <v>0</v>
      </c>
      <c r="DK156" s="171">
        <f t="shared" si="134"/>
        <v>0</v>
      </c>
      <c r="DL156" s="171">
        <f t="shared" si="134"/>
        <v>0</v>
      </c>
      <c r="DM156" s="171">
        <f t="shared" si="134"/>
        <v>0</v>
      </c>
      <c r="DN156" s="171">
        <f t="shared" si="134"/>
        <v>0</v>
      </c>
      <c r="DO156" s="171">
        <f t="shared" si="134"/>
        <v>0</v>
      </c>
      <c r="DP156" s="171">
        <f t="shared" si="134"/>
        <v>0</v>
      </c>
      <c r="DQ156" s="171">
        <f t="shared" si="134"/>
        <v>0</v>
      </c>
      <c r="DR156" s="171">
        <f t="shared" si="134"/>
        <v>0</v>
      </c>
    </row>
    <row r="157" spans="2:122" ht="15.75" customHeight="1">
      <c r="B157" s="195">
        <v>43466</v>
      </c>
      <c r="D157" s="63"/>
      <c r="BK157" s="172">
        <v>0</v>
      </c>
      <c r="BL157" s="171">
        <f t="shared" ref="BL157:DR157" si="135">BK157</f>
        <v>0</v>
      </c>
      <c r="BM157" s="171">
        <f t="shared" si="135"/>
        <v>0</v>
      </c>
      <c r="BN157" s="171">
        <f t="shared" si="135"/>
        <v>0</v>
      </c>
      <c r="BO157" s="171">
        <f t="shared" si="135"/>
        <v>0</v>
      </c>
      <c r="BP157" s="171">
        <f t="shared" si="135"/>
        <v>0</v>
      </c>
      <c r="BQ157" s="171">
        <f t="shared" si="135"/>
        <v>0</v>
      </c>
      <c r="BR157" s="171">
        <f t="shared" si="135"/>
        <v>0</v>
      </c>
      <c r="BS157" s="171">
        <f t="shared" si="135"/>
        <v>0</v>
      </c>
      <c r="BT157" s="171">
        <f t="shared" si="135"/>
        <v>0</v>
      </c>
      <c r="BU157" s="171">
        <f t="shared" si="135"/>
        <v>0</v>
      </c>
      <c r="BV157" s="171">
        <f t="shared" si="135"/>
        <v>0</v>
      </c>
      <c r="BW157" s="171">
        <f t="shared" si="135"/>
        <v>0</v>
      </c>
      <c r="BX157" s="171">
        <f t="shared" si="135"/>
        <v>0</v>
      </c>
      <c r="BY157" s="171">
        <f t="shared" si="135"/>
        <v>0</v>
      </c>
      <c r="BZ157" s="171">
        <f t="shared" si="135"/>
        <v>0</v>
      </c>
      <c r="CA157" s="171">
        <f t="shared" si="135"/>
        <v>0</v>
      </c>
      <c r="CB157" s="171">
        <f t="shared" si="135"/>
        <v>0</v>
      </c>
      <c r="CC157" s="171">
        <f t="shared" si="135"/>
        <v>0</v>
      </c>
      <c r="CD157" s="171">
        <f t="shared" si="135"/>
        <v>0</v>
      </c>
      <c r="CE157" s="171">
        <f t="shared" si="135"/>
        <v>0</v>
      </c>
      <c r="CF157" s="171">
        <f t="shared" si="135"/>
        <v>0</v>
      </c>
      <c r="CG157" s="171">
        <f t="shared" si="135"/>
        <v>0</v>
      </c>
      <c r="CH157" s="171">
        <f t="shared" si="135"/>
        <v>0</v>
      </c>
      <c r="CI157" s="171">
        <f t="shared" si="135"/>
        <v>0</v>
      </c>
      <c r="CJ157" s="171">
        <f t="shared" si="135"/>
        <v>0</v>
      </c>
      <c r="CK157" s="171">
        <f t="shared" si="135"/>
        <v>0</v>
      </c>
      <c r="CL157" s="171">
        <f t="shared" si="135"/>
        <v>0</v>
      </c>
      <c r="CM157" s="171">
        <f t="shared" si="135"/>
        <v>0</v>
      </c>
      <c r="CN157" s="171">
        <f t="shared" si="135"/>
        <v>0</v>
      </c>
      <c r="CO157" s="171">
        <f t="shared" si="135"/>
        <v>0</v>
      </c>
      <c r="CP157" s="171">
        <f t="shared" si="135"/>
        <v>0</v>
      </c>
      <c r="CQ157" s="171">
        <f t="shared" si="135"/>
        <v>0</v>
      </c>
      <c r="CR157" s="171">
        <f t="shared" si="135"/>
        <v>0</v>
      </c>
      <c r="CS157" s="171">
        <f t="shared" si="135"/>
        <v>0</v>
      </c>
      <c r="CT157" s="171">
        <f t="shared" si="135"/>
        <v>0</v>
      </c>
      <c r="CU157" s="171">
        <f t="shared" si="135"/>
        <v>0</v>
      </c>
      <c r="CV157" s="171">
        <f t="shared" si="135"/>
        <v>0</v>
      </c>
      <c r="CW157" s="171">
        <f t="shared" si="135"/>
        <v>0</v>
      </c>
      <c r="CX157" s="171">
        <f t="shared" si="135"/>
        <v>0</v>
      </c>
      <c r="CY157" s="171">
        <f t="shared" si="135"/>
        <v>0</v>
      </c>
      <c r="CZ157" s="171">
        <f t="shared" si="135"/>
        <v>0</v>
      </c>
      <c r="DA157" s="171">
        <f t="shared" si="135"/>
        <v>0</v>
      </c>
      <c r="DB157" s="171">
        <f t="shared" si="135"/>
        <v>0</v>
      </c>
      <c r="DC157" s="171">
        <f t="shared" si="135"/>
        <v>0</v>
      </c>
      <c r="DD157" s="171">
        <f t="shared" si="135"/>
        <v>0</v>
      </c>
      <c r="DE157" s="171">
        <f t="shared" si="135"/>
        <v>0</v>
      </c>
      <c r="DF157" s="171">
        <f t="shared" si="135"/>
        <v>0</v>
      </c>
      <c r="DG157" s="171">
        <f t="shared" si="135"/>
        <v>0</v>
      </c>
      <c r="DH157" s="171">
        <f t="shared" si="135"/>
        <v>0</v>
      </c>
      <c r="DI157" s="171">
        <f t="shared" si="135"/>
        <v>0</v>
      </c>
      <c r="DJ157" s="171">
        <f t="shared" si="135"/>
        <v>0</v>
      </c>
      <c r="DK157" s="171">
        <f t="shared" si="135"/>
        <v>0</v>
      </c>
      <c r="DL157" s="171">
        <f t="shared" si="135"/>
        <v>0</v>
      </c>
      <c r="DM157" s="171">
        <f t="shared" si="135"/>
        <v>0</v>
      </c>
      <c r="DN157" s="171">
        <f t="shared" si="135"/>
        <v>0</v>
      </c>
      <c r="DO157" s="171">
        <f t="shared" si="135"/>
        <v>0</v>
      </c>
      <c r="DP157" s="171">
        <f t="shared" si="135"/>
        <v>0</v>
      </c>
      <c r="DQ157" s="171">
        <f t="shared" si="135"/>
        <v>0</v>
      </c>
      <c r="DR157" s="171">
        <f t="shared" si="135"/>
        <v>0</v>
      </c>
    </row>
    <row r="158" spans="2:122" ht="15.75" customHeight="1">
      <c r="B158" s="195">
        <v>43497</v>
      </c>
      <c r="D158" s="63"/>
      <c r="BK158" s="172">
        <v>0</v>
      </c>
      <c r="BL158" s="171">
        <f t="shared" ref="BL158:DR158" si="136">BK158</f>
        <v>0</v>
      </c>
      <c r="BM158" s="171">
        <f t="shared" si="136"/>
        <v>0</v>
      </c>
      <c r="BN158" s="171">
        <f t="shared" si="136"/>
        <v>0</v>
      </c>
      <c r="BO158" s="171">
        <f t="shared" si="136"/>
        <v>0</v>
      </c>
      <c r="BP158" s="171">
        <f t="shared" si="136"/>
        <v>0</v>
      </c>
      <c r="BQ158" s="171">
        <f t="shared" si="136"/>
        <v>0</v>
      </c>
      <c r="BR158" s="171">
        <f t="shared" si="136"/>
        <v>0</v>
      </c>
      <c r="BS158" s="171">
        <f t="shared" si="136"/>
        <v>0</v>
      </c>
      <c r="BT158" s="171">
        <f t="shared" si="136"/>
        <v>0</v>
      </c>
      <c r="BU158" s="171">
        <f t="shared" si="136"/>
        <v>0</v>
      </c>
      <c r="BV158" s="171">
        <f t="shared" si="136"/>
        <v>0</v>
      </c>
      <c r="BW158" s="171">
        <f t="shared" si="136"/>
        <v>0</v>
      </c>
      <c r="BX158" s="171">
        <f t="shared" si="136"/>
        <v>0</v>
      </c>
      <c r="BY158" s="171">
        <f t="shared" si="136"/>
        <v>0</v>
      </c>
      <c r="BZ158" s="171">
        <f t="shared" si="136"/>
        <v>0</v>
      </c>
      <c r="CA158" s="171">
        <f t="shared" si="136"/>
        <v>0</v>
      </c>
      <c r="CB158" s="171">
        <f t="shared" si="136"/>
        <v>0</v>
      </c>
      <c r="CC158" s="171">
        <f t="shared" si="136"/>
        <v>0</v>
      </c>
      <c r="CD158" s="171">
        <f t="shared" si="136"/>
        <v>0</v>
      </c>
      <c r="CE158" s="171">
        <f t="shared" si="136"/>
        <v>0</v>
      </c>
      <c r="CF158" s="171">
        <f t="shared" si="136"/>
        <v>0</v>
      </c>
      <c r="CG158" s="171">
        <f t="shared" si="136"/>
        <v>0</v>
      </c>
      <c r="CH158" s="171">
        <f t="shared" si="136"/>
        <v>0</v>
      </c>
      <c r="CI158" s="171">
        <f t="shared" si="136"/>
        <v>0</v>
      </c>
      <c r="CJ158" s="171">
        <f t="shared" si="136"/>
        <v>0</v>
      </c>
      <c r="CK158" s="171">
        <f t="shared" si="136"/>
        <v>0</v>
      </c>
      <c r="CL158" s="171">
        <f t="shared" si="136"/>
        <v>0</v>
      </c>
      <c r="CM158" s="171">
        <f t="shared" si="136"/>
        <v>0</v>
      </c>
      <c r="CN158" s="171">
        <f t="shared" si="136"/>
        <v>0</v>
      </c>
      <c r="CO158" s="171">
        <f t="shared" si="136"/>
        <v>0</v>
      </c>
      <c r="CP158" s="171">
        <f t="shared" si="136"/>
        <v>0</v>
      </c>
      <c r="CQ158" s="171">
        <f t="shared" si="136"/>
        <v>0</v>
      </c>
      <c r="CR158" s="171">
        <f t="shared" si="136"/>
        <v>0</v>
      </c>
      <c r="CS158" s="171">
        <f t="shared" si="136"/>
        <v>0</v>
      </c>
      <c r="CT158" s="171">
        <f t="shared" si="136"/>
        <v>0</v>
      </c>
      <c r="CU158" s="171">
        <f t="shared" si="136"/>
        <v>0</v>
      </c>
      <c r="CV158" s="171">
        <f t="shared" si="136"/>
        <v>0</v>
      </c>
      <c r="CW158" s="171">
        <f t="shared" si="136"/>
        <v>0</v>
      </c>
      <c r="CX158" s="171">
        <f t="shared" si="136"/>
        <v>0</v>
      </c>
      <c r="CY158" s="171">
        <f t="shared" si="136"/>
        <v>0</v>
      </c>
      <c r="CZ158" s="171">
        <f t="shared" si="136"/>
        <v>0</v>
      </c>
      <c r="DA158" s="171">
        <f t="shared" si="136"/>
        <v>0</v>
      </c>
      <c r="DB158" s="171">
        <f t="shared" si="136"/>
        <v>0</v>
      </c>
      <c r="DC158" s="171">
        <f t="shared" si="136"/>
        <v>0</v>
      </c>
      <c r="DD158" s="171">
        <f t="shared" si="136"/>
        <v>0</v>
      </c>
      <c r="DE158" s="171">
        <f t="shared" si="136"/>
        <v>0</v>
      </c>
      <c r="DF158" s="171">
        <f t="shared" si="136"/>
        <v>0</v>
      </c>
      <c r="DG158" s="171">
        <f t="shared" si="136"/>
        <v>0</v>
      </c>
      <c r="DH158" s="171">
        <f t="shared" si="136"/>
        <v>0</v>
      </c>
      <c r="DI158" s="171">
        <f t="shared" si="136"/>
        <v>0</v>
      </c>
      <c r="DJ158" s="171">
        <f t="shared" si="136"/>
        <v>0</v>
      </c>
      <c r="DK158" s="171">
        <f t="shared" si="136"/>
        <v>0</v>
      </c>
      <c r="DL158" s="171">
        <f t="shared" si="136"/>
        <v>0</v>
      </c>
      <c r="DM158" s="171">
        <f t="shared" si="136"/>
        <v>0</v>
      </c>
      <c r="DN158" s="171">
        <f t="shared" si="136"/>
        <v>0</v>
      </c>
      <c r="DO158" s="171">
        <f t="shared" si="136"/>
        <v>0</v>
      </c>
      <c r="DP158" s="171">
        <f t="shared" si="136"/>
        <v>0</v>
      </c>
      <c r="DQ158" s="171">
        <f t="shared" si="136"/>
        <v>0</v>
      </c>
      <c r="DR158" s="171">
        <f t="shared" si="136"/>
        <v>0</v>
      </c>
    </row>
    <row r="159" spans="2:122" ht="15.75" customHeight="1">
      <c r="B159" s="195">
        <v>43525</v>
      </c>
      <c r="D159" s="166">
        <v>1</v>
      </c>
      <c r="BK159" s="172">
        <v>0</v>
      </c>
      <c r="BL159" s="171">
        <f t="shared" ref="BL159:DR159" si="137">BK159</f>
        <v>0</v>
      </c>
      <c r="BM159" s="171">
        <f t="shared" si="137"/>
        <v>0</v>
      </c>
      <c r="BN159" s="171">
        <f t="shared" si="137"/>
        <v>0</v>
      </c>
      <c r="BO159" s="171">
        <f t="shared" si="137"/>
        <v>0</v>
      </c>
      <c r="BP159" s="171">
        <f t="shared" si="137"/>
        <v>0</v>
      </c>
      <c r="BQ159" s="171">
        <f t="shared" si="137"/>
        <v>0</v>
      </c>
      <c r="BR159" s="171">
        <f t="shared" si="137"/>
        <v>0</v>
      </c>
      <c r="BS159" s="171">
        <f t="shared" si="137"/>
        <v>0</v>
      </c>
      <c r="BT159" s="171">
        <f t="shared" si="137"/>
        <v>0</v>
      </c>
      <c r="BU159" s="171">
        <f t="shared" si="137"/>
        <v>0</v>
      </c>
      <c r="BV159" s="171">
        <f t="shared" si="137"/>
        <v>0</v>
      </c>
      <c r="BW159" s="171">
        <f t="shared" si="137"/>
        <v>0</v>
      </c>
      <c r="BX159" s="171">
        <f t="shared" si="137"/>
        <v>0</v>
      </c>
      <c r="BY159" s="171">
        <f t="shared" si="137"/>
        <v>0</v>
      </c>
      <c r="BZ159" s="171">
        <f t="shared" si="137"/>
        <v>0</v>
      </c>
      <c r="CA159" s="171">
        <f t="shared" si="137"/>
        <v>0</v>
      </c>
      <c r="CB159" s="171">
        <f t="shared" si="137"/>
        <v>0</v>
      </c>
      <c r="CC159" s="171">
        <f t="shared" si="137"/>
        <v>0</v>
      </c>
      <c r="CD159" s="171">
        <f t="shared" si="137"/>
        <v>0</v>
      </c>
      <c r="CE159" s="171">
        <f t="shared" si="137"/>
        <v>0</v>
      </c>
      <c r="CF159" s="171">
        <f t="shared" si="137"/>
        <v>0</v>
      </c>
      <c r="CG159" s="171">
        <f t="shared" si="137"/>
        <v>0</v>
      </c>
      <c r="CH159" s="171">
        <f t="shared" si="137"/>
        <v>0</v>
      </c>
      <c r="CI159" s="171">
        <f t="shared" si="137"/>
        <v>0</v>
      </c>
      <c r="CJ159" s="171">
        <f t="shared" si="137"/>
        <v>0</v>
      </c>
      <c r="CK159" s="171">
        <f t="shared" si="137"/>
        <v>0</v>
      </c>
      <c r="CL159" s="171">
        <f t="shared" si="137"/>
        <v>0</v>
      </c>
      <c r="CM159" s="171">
        <f t="shared" si="137"/>
        <v>0</v>
      </c>
      <c r="CN159" s="171">
        <f t="shared" si="137"/>
        <v>0</v>
      </c>
      <c r="CO159" s="171">
        <f t="shared" si="137"/>
        <v>0</v>
      </c>
      <c r="CP159" s="171">
        <f t="shared" si="137"/>
        <v>0</v>
      </c>
      <c r="CQ159" s="171">
        <f t="shared" si="137"/>
        <v>0</v>
      </c>
      <c r="CR159" s="171">
        <f t="shared" si="137"/>
        <v>0</v>
      </c>
      <c r="CS159" s="171">
        <f t="shared" si="137"/>
        <v>0</v>
      </c>
      <c r="CT159" s="171">
        <f t="shared" si="137"/>
        <v>0</v>
      </c>
      <c r="CU159" s="171">
        <f t="shared" si="137"/>
        <v>0</v>
      </c>
      <c r="CV159" s="171">
        <f t="shared" si="137"/>
        <v>0</v>
      </c>
      <c r="CW159" s="171">
        <f t="shared" si="137"/>
        <v>0</v>
      </c>
      <c r="CX159" s="171">
        <f t="shared" si="137"/>
        <v>0</v>
      </c>
      <c r="CY159" s="171">
        <f t="shared" si="137"/>
        <v>0</v>
      </c>
      <c r="CZ159" s="171">
        <f t="shared" si="137"/>
        <v>0</v>
      </c>
      <c r="DA159" s="171">
        <f t="shared" si="137"/>
        <v>0</v>
      </c>
      <c r="DB159" s="171">
        <f t="shared" si="137"/>
        <v>0</v>
      </c>
      <c r="DC159" s="171">
        <f t="shared" si="137"/>
        <v>0</v>
      </c>
      <c r="DD159" s="171">
        <f t="shared" si="137"/>
        <v>0</v>
      </c>
      <c r="DE159" s="171">
        <f t="shared" si="137"/>
        <v>0</v>
      </c>
      <c r="DF159" s="171">
        <f t="shared" si="137"/>
        <v>0</v>
      </c>
      <c r="DG159" s="171">
        <f t="shared" si="137"/>
        <v>0</v>
      </c>
      <c r="DH159" s="171">
        <f t="shared" si="137"/>
        <v>0</v>
      </c>
      <c r="DI159" s="171">
        <f t="shared" si="137"/>
        <v>0</v>
      </c>
      <c r="DJ159" s="171">
        <f t="shared" si="137"/>
        <v>0</v>
      </c>
      <c r="DK159" s="171">
        <f t="shared" si="137"/>
        <v>0</v>
      </c>
      <c r="DL159" s="171">
        <f t="shared" si="137"/>
        <v>0</v>
      </c>
      <c r="DM159" s="171">
        <f t="shared" si="137"/>
        <v>0</v>
      </c>
      <c r="DN159" s="171">
        <f t="shared" si="137"/>
        <v>0</v>
      </c>
      <c r="DO159" s="171">
        <f t="shared" si="137"/>
        <v>0</v>
      </c>
      <c r="DP159" s="171">
        <f t="shared" si="137"/>
        <v>0</v>
      </c>
      <c r="DQ159" s="171">
        <f t="shared" si="137"/>
        <v>0</v>
      </c>
      <c r="DR159" s="171">
        <f t="shared" si="137"/>
        <v>0</v>
      </c>
    </row>
    <row r="160" spans="2:122" ht="15.75" customHeight="1">
      <c r="B160" s="195">
        <v>43556</v>
      </c>
      <c r="BK160" s="172">
        <v>0</v>
      </c>
      <c r="BL160" s="171">
        <f t="shared" ref="BL160:DR160" si="138">BK160</f>
        <v>0</v>
      </c>
      <c r="BM160" s="171">
        <f t="shared" si="138"/>
        <v>0</v>
      </c>
      <c r="BN160" s="171">
        <f t="shared" si="138"/>
        <v>0</v>
      </c>
      <c r="BO160" s="171">
        <f t="shared" si="138"/>
        <v>0</v>
      </c>
      <c r="BP160" s="171">
        <f t="shared" si="138"/>
        <v>0</v>
      </c>
      <c r="BQ160" s="171">
        <f t="shared" si="138"/>
        <v>0</v>
      </c>
      <c r="BR160" s="171">
        <f t="shared" si="138"/>
        <v>0</v>
      </c>
      <c r="BS160" s="171">
        <f t="shared" si="138"/>
        <v>0</v>
      </c>
      <c r="BT160" s="171">
        <f t="shared" si="138"/>
        <v>0</v>
      </c>
      <c r="BU160" s="171">
        <f t="shared" si="138"/>
        <v>0</v>
      </c>
      <c r="BV160" s="171">
        <f t="shared" si="138"/>
        <v>0</v>
      </c>
      <c r="BW160" s="171">
        <f t="shared" si="138"/>
        <v>0</v>
      </c>
      <c r="BX160" s="171">
        <f t="shared" si="138"/>
        <v>0</v>
      </c>
      <c r="BY160" s="171">
        <f t="shared" si="138"/>
        <v>0</v>
      </c>
      <c r="BZ160" s="171">
        <f t="shared" si="138"/>
        <v>0</v>
      </c>
      <c r="CA160" s="171">
        <f t="shared" si="138"/>
        <v>0</v>
      </c>
      <c r="CB160" s="171">
        <f t="shared" si="138"/>
        <v>0</v>
      </c>
      <c r="CC160" s="171">
        <f t="shared" si="138"/>
        <v>0</v>
      </c>
      <c r="CD160" s="171">
        <f t="shared" si="138"/>
        <v>0</v>
      </c>
      <c r="CE160" s="171">
        <f t="shared" si="138"/>
        <v>0</v>
      </c>
      <c r="CF160" s="171">
        <f t="shared" si="138"/>
        <v>0</v>
      </c>
      <c r="CG160" s="171">
        <f t="shared" si="138"/>
        <v>0</v>
      </c>
      <c r="CH160" s="171">
        <f t="shared" si="138"/>
        <v>0</v>
      </c>
      <c r="CI160" s="171">
        <f t="shared" si="138"/>
        <v>0</v>
      </c>
      <c r="CJ160" s="171">
        <f t="shared" si="138"/>
        <v>0</v>
      </c>
      <c r="CK160" s="171">
        <f t="shared" si="138"/>
        <v>0</v>
      </c>
      <c r="CL160" s="171">
        <f t="shared" si="138"/>
        <v>0</v>
      </c>
      <c r="CM160" s="171">
        <f t="shared" si="138"/>
        <v>0</v>
      </c>
      <c r="CN160" s="171">
        <f t="shared" si="138"/>
        <v>0</v>
      </c>
      <c r="CO160" s="171">
        <f t="shared" si="138"/>
        <v>0</v>
      </c>
      <c r="CP160" s="171">
        <f t="shared" si="138"/>
        <v>0</v>
      </c>
      <c r="CQ160" s="171">
        <f t="shared" si="138"/>
        <v>0</v>
      </c>
      <c r="CR160" s="171">
        <f t="shared" si="138"/>
        <v>0</v>
      </c>
      <c r="CS160" s="171">
        <f t="shared" si="138"/>
        <v>0</v>
      </c>
      <c r="CT160" s="171">
        <f t="shared" si="138"/>
        <v>0</v>
      </c>
      <c r="CU160" s="171">
        <f t="shared" si="138"/>
        <v>0</v>
      </c>
      <c r="CV160" s="171">
        <f t="shared" si="138"/>
        <v>0</v>
      </c>
      <c r="CW160" s="171">
        <f t="shared" si="138"/>
        <v>0</v>
      </c>
      <c r="CX160" s="171">
        <f t="shared" si="138"/>
        <v>0</v>
      </c>
      <c r="CY160" s="171">
        <f t="shared" si="138"/>
        <v>0</v>
      </c>
      <c r="CZ160" s="171">
        <f t="shared" si="138"/>
        <v>0</v>
      </c>
      <c r="DA160" s="171">
        <f t="shared" si="138"/>
        <v>0</v>
      </c>
      <c r="DB160" s="171">
        <f t="shared" si="138"/>
        <v>0</v>
      </c>
      <c r="DC160" s="171">
        <f t="shared" si="138"/>
        <v>0</v>
      </c>
      <c r="DD160" s="171">
        <f t="shared" si="138"/>
        <v>0</v>
      </c>
      <c r="DE160" s="171">
        <f t="shared" si="138"/>
        <v>0</v>
      </c>
      <c r="DF160" s="171">
        <f t="shared" si="138"/>
        <v>0</v>
      </c>
      <c r="DG160" s="171">
        <f t="shared" si="138"/>
        <v>0</v>
      </c>
      <c r="DH160" s="171">
        <f t="shared" si="138"/>
        <v>0</v>
      </c>
      <c r="DI160" s="171">
        <f t="shared" si="138"/>
        <v>0</v>
      </c>
      <c r="DJ160" s="171">
        <f t="shared" si="138"/>
        <v>0</v>
      </c>
      <c r="DK160" s="171">
        <f t="shared" si="138"/>
        <v>0</v>
      </c>
      <c r="DL160" s="171">
        <f t="shared" si="138"/>
        <v>0</v>
      </c>
      <c r="DM160" s="171">
        <f t="shared" si="138"/>
        <v>0</v>
      </c>
      <c r="DN160" s="171">
        <f t="shared" si="138"/>
        <v>0</v>
      </c>
      <c r="DO160" s="171">
        <f t="shared" si="138"/>
        <v>0</v>
      </c>
      <c r="DP160" s="171">
        <f t="shared" si="138"/>
        <v>0</v>
      </c>
      <c r="DQ160" s="171">
        <f t="shared" si="138"/>
        <v>0</v>
      </c>
      <c r="DR160" s="171">
        <f t="shared" si="138"/>
        <v>0</v>
      </c>
    </row>
    <row r="161" spans="2:122" ht="15.75" customHeight="1">
      <c r="B161" s="195">
        <v>43586</v>
      </c>
      <c r="BK161" s="172">
        <v>0</v>
      </c>
      <c r="BL161" s="171">
        <f t="shared" ref="BL161:DR161" si="139">BK161</f>
        <v>0</v>
      </c>
      <c r="BM161" s="171">
        <f t="shared" si="139"/>
        <v>0</v>
      </c>
      <c r="BN161" s="171">
        <f t="shared" si="139"/>
        <v>0</v>
      </c>
      <c r="BO161" s="171">
        <f t="shared" si="139"/>
        <v>0</v>
      </c>
      <c r="BP161" s="171">
        <f t="shared" si="139"/>
        <v>0</v>
      </c>
      <c r="BQ161" s="171">
        <f t="shared" si="139"/>
        <v>0</v>
      </c>
      <c r="BR161" s="171">
        <f t="shared" si="139"/>
        <v>0</v>
      </c>
      <c r="BS161" s="171">
        <f t="shared" si="139"/>
        <v>0</v>
      </c>
      <c r="BT161" s="171">
        <f t="shared" si="139"/>
        <v>0</v>
      </c>
      <c r="BU161" s="171">
        <f t="shared" si="139"/>
        <v>0</v>
      </c>
      <c r="BV161" s="171">
        <f t="shared" si="139"/>
        <v>0</v>
      </c>
      <c r="BW161" s="171">
        <f t="shared" si="139"/>
        <v>0</v>
      </c>
      <c r="BX161" s="171">
        <f t="shared" si="139"/>
        <v>0</v>
      </c>
      <c r="BY161" s="171">
        <f t="shared" si="139"/>
        <v>0</v>
      </c>
      <c r="BZ161" s="171">
        <f t="shared" si="139"/>
        <v>0</v>
      </c>
      <c r="CA161" s="171">
        <f t="shared" si="139"/>
        <v>0</v>
      </c>
      <c r="CB161" s="171">
        <f t="shared" si="139"/>
        <v>0</v>
      </c>
      <c r="CC161" s="171">
        <f t="shared" si="139"/>
        <v>0</v>
      </c>
      <c r="CD161" s="171">
        <f t="shared" si="139"/>
        <v>0</v>
      </c>
      <c r="CE161" s="171">
        <f t="shared" si="139"/>
        <v>0</v>
      </c>
      <c r="CF161" s="171">
        <f t="shared" si="139"/>
        <v>0</v>
      </c>
      <c r="CG161" s="171">
        <f t="shared" si="139"/>
        <v>0</v>
      </c>
      <c r="CH161" s="171">
        <f t="shared" si="139"/>
        <v>0</v>
      </c>
      <c r="CI161" s="171">
        <f t="shared" si="139"/>
        <v>0</v>
      </c>
      <c r="CJ161" s="171">
        <f t="shared" si="139"/>
        <v>0</v>
      </c>
      <c r="CK161" s="171">
        <f t="shared" si="139"/>
        <v>0</v>
      </c>
      <c r="CL161" s="171">
        <f t="shared" si="139"/>
        <v>0</v>
      </c>
      <c r="CM161" s="171">
        <f t="shared" si="139"/>
        <v>0</v>
      </c>
      <c r="CN161" s="171">
        <f t="shared" si="139"/>
        <v>0</v>
      </c>
      <c r="CO161" s="171">
        <f t="shared" si="139"/>
        <v>0</v>
      </c>
      <c r="CP161" s="171">
        <f t="shared" si="139"/>
        <v>0</v>
      </c>
      <c r="CQ161" s="171">
        <f t="shared" si="139"/>
        <v>0</v>
      </c>
      <c r="CR161" s="171">
        <f t="shared" si="139"/>
        <v>0</v>
      </c>
      <c r="CS161" s="171">
        <f t="shared" si="139"/>
        <v>0</v>
      </c>
      <c r="CT161" s="171">
        <f t="shared" si="139"/>
        <v>0</v>
      </c>
      <c r="CU161" s="171">
        <f t="shared" si="139"/>
        <v>0</v>
      </c>
      <c r="CV161" s="171">
        <f t="shared" si="139"/>
        <v>0</v>
      </c>
      <c r="CW161" s="171">
        <f t="shared" si="139"/>
        <v>0</v>
      </c>
      <c r="CX161" s="171">
        <f t="shared" si="139"/>
        <v>0</v>
      </c>
      <c r="CY161" s="171">
        <f t="shared" si="139"/>
        <v>0</v>
      </c>
      <c r="CZ161" s="171">
        <f t="shared" si="139"/>
        <v>0</v>
      </c>
      <c r="DA161" s="171">
        <f t="shared" si="139"/>
        <v>0</v>
      </c>
      <c r="DB161" s="171">
        <f t="shared" si="139"/>
        <v>0</v>
      </c>
      <c r="DC161" s="171">
        <f t="shared" si="139"/>
        <v>0</v>
      </c>
      <c r="DD161" s="171">
        <f t="shared" si="139"/>
        <v>0</v>
      </c>
      <c r="DE161" s="171">
        <f t="shared" si="139"/>
        <v>0</v>
      </c>
      <c r="DF161" s="171">
        <f t="shared" si="139"/>
        <v>0</v>
      </c>
      <c r="DG161" s="171">
        <f t="shared" si="139"/>
        <v>0</v>
      </c>
      <c r="DH161" s="171">
        <f t="shared" si="139"/>
        <v>0</v>
      </c>
      <c r="DI161" s="171">
        <f t="shared" si="139"/>
        <v>0</v>
      </c>
      <c r="DJ161" s="171">
        <f t="shared" si="139"/>
        <v>0</v>
      </c>
      <c r="DK161" s="171">
        <f t="shared" si="139"/>
        <v>0</v>
      </c>
      <c r="DL161" s="171">
        <f t="shared" si="139"/>
        <v>0</v>
      </c>
      <c r="DM161" s="171">
        <f t="shared" si="139"/>
        <v>0</v>
      </c>
      <c r="DN161" s="171">
        <f t="shared" si="139"/>
        <v>0</v>
      </c>
      <c r="DO161" s="171">
        <f t="shared" si="139"/>
        <v>0</v>
      </c>
      <c r="DP161" s="171">
        <f t="shared" si="139"/>
        <v>0</v>
      </c>
      <c r="DQ161" s="171">
        <f t="shared" si="139"/>
        <v>0</v>
      </c>
      <c r="DR161" s="171">
        <f t="shared" si="139"/>
        <v>0</v>
      </c>
    </row>
    <row r="162" spans="2:122" ht="15.75" customHeight="1">
      <c r="B162" s="195">
        <v>43617</v>
      </c>
      <c r="BK162" s="172">
        <v>0</v>
      </c>
      <c r="BL162" s="171">
        <f t="shared" ref="BL162:DR162" si="140">BK162</f>
        <v>0</v>
      </c>
      <c r="BM162" s="171">
        <f t="shared" si="140"/>
        <v>0</v>
      </c>
      <c r="BN162" s="171">
        <f t="shared" si="140"/>
        <v>0</v>
      </c>
      <c r="BO162" s="171">
        <f t="shared" si="140"/>
        <v>0</v>
      </c>
      <c r="BP162" s="171">
        <f t="shared" si="140"/>
        <v>0</v>
      </c>
      <c r="BQ162" s="171">
        <f t="shared" si="140"/>
        <v>0</v>
      </c>
      <c r="BR162" s="171">
        <f t="shared" si="140"/>
        <v>0</v>
      </c>
      <c r="BS162" s="171">
        <f t="shared" si="140"/>
        <v>0</v>
      </c>
      <c r="BT162" s="171">
        <f t="shared" si="140"/>
        <v>0</v>
      </c>
      <c r="BU162" s="171">
        <f t="shared" si="140"/>
        <v>0</v>
      </c>
      <c r="BV162" s="171">
        <f t="shared" si="140"/>
        <v>0</v>
      </c>
      <c r="BW162" s="171">
        <f t="shared" si="140"/>
        <v>0</v>
      </c>
      <c r="BX162" s="171">
        <f t="shared" si="140"/>
        <v>0</v>
      </c>
      <c r="BY162" s="171">
        <f t="shared" si="140"/>
        <v>0</v>
      </c>
      <c r="BZ162" s="171">
        <f t="shared" si="140"/>
        <v>0</v>
      </c>
      <c r="CA162" s="171">
        <f t="shared" si="140"/>
        <v>0</v>
      </c>
      <c r="CB162" s="171">
        <f t="shared" si="140"/>
        <v>0</v>
      </c>
      <c r="CC162" s="171">
        <f t="shared" si="140"/>
        <v>0</v>
      </c>
      <c r="CD162" s="171">
        <f t="shared" si="140"/>
        <v>0</v>
      </c>
      <c r="CE162" s="171">
        <f t="shared" si="140"/>
        <v>0</v>
      </c>
      <c r="CF162" s="171">
        <f t="shared" si="140"/>
        <v>0</v>
      </c>
      <c r="CG162" s="171">
        <f t="shared" si="140"/>
        <v>0</v>
      </c>
      <c r="CH162" s="171">
        <f t="shared" si="140"/>
        <v>0</v>
      </c>
      <c r="CI162" s="171">
        <f t="shared" si="140"/>
        <v>0</v>
      </c>
      <c r="CJ162" s="171">
        <f t="shared" si="140"/>
        <v>0</v>
      </c>
      <c r="CK162" s="171">
        <f t="shared" si="140"/>
        <v>0</v>
      </c>
      <c r="CL162" s="171">
        <f t="shared" si="140"/>
        <v>0</v>
      </c>
      <c r="CM162" s="171">
        <f t="shared" si="140"/>
        <v>0</v>
      </c>
      <c r="CN162" s="171">
        <f t="shared" si="140"/>
        <v>0</v>
      </c>
      <c r="CO162" s="171">
        <f t="shared" si="140"/>
        <v>0</v>
      </c>
      <c r="CP162" s="171">
        <f t="shared" si="140"/>
        <v>0</v>
      </c>
      <c r="CQ162" s="171">
        <f t="shared" si="140"/>
        <v>0</v>
      </c>
      <c r="CR162" s="171">
        <f t="shared" si="140"/>
        <v>0</v>
      </c>
      <c r="CS162" s="171">
        <f t="shared" si="140"/>
        <v>0</v>
      </c>
      <c r="CT162" s="171">
        <f t="shared" si="140"/>
        <v>0</v>
      </c>
      <c r="CU162" s="171">
        <f t="shared" si="140"/>
        <v>0</v>
      </c>
      <c r="CV162" s="171">
        <f t="shared" si="140"/>
        <v>0</v>
      </c>
      <c r="CW162" s="171">
        <f t="shared" si="140"/>
        <v>0</v>
      </c>
      <c r="CX162" s="171">
        <f t="shared" si="140"/>
        <v>0</v>
      </c>
      <c r="CY162" s="171">
        <f t="shared" si="140"/>
        <v>0</v>
      </c>
      <c r="CZ162" s="171">
        <f t="shared" si="140"/>
        <v>0</v>
      </c>
      <c r="DA162" s="171">
        <f t="shared" si="140"/>
        <v>0</v>
      </c>
      <c r="DB162" s="171">
        <f t="shared" si="140"/>
        <v>0</v>
      </c>
      <c r="DC162" s="171">
        <f t="shared" si="140"/>
        <v>0</v>
      </c>
      <c r="DD162" s="171">
        <f t="shared" si="140"/>
        <v>0</v>
      </c>
      <c r="DE162" s="171">
        <f t="shared" si="140"/>
        <v>0</v>
      </c>
      <c r="DF162" s="171">
        <f t="shared" si="140"/>
        <v>0</v>
      </c>
      <c r="DG162" s="171">
        <f t="shared" si="140"/>
        <v>0</v>
      </c>
      <c r="DH162" s="171">
        <f t="shared" si="140"/>
        <v>0</v>
      </c>
      <c r="DI162" s="171">
        <f t="shared" si="140"/>
        <v>0</v>
      </c>
      <c r="DJ162" s="171">
        <f t="shared" si="140"/>
        <v>0</v>
      </c>
      <c r="DK162" s="171">
        <f t="shared" si="140"/>
        <v>0</v>
      </c>
      <c r="DL162" s="171">
        <f t="shared" si="140"/>
        <v>0</v>
      </c>
      <c r="DM162" s="171">
        <f t="shared" si="140"/>
        <v>0</v>
      </c>
      <c r="DN162" s="171">
        <f t="shared" si="140"/>
        <v>0</v>
      </c>
      <c r="DO162" s="171">
        <f t="shared" si="140"/>
        <v>0</v>
      </c>
      <c r="DP162" s="171">
        <f t="shared" si="140"/>
        <v>0</v>
      </c>
      <c r="DQ162" s="171">
        <f t="shared" si="140"/>
        <v>0</v>
      </c>
      <c r="DR162" s="171">
        <f t="shared" si="140"/>
        <v>0</v>
      </c>
    </row>
    <row r="163" spans="2:122" ht="15.75" customHeight="1">
      <c r="B163" s="195">
        <v>43647</v>
      </c>
      <c r="BK163" s="172">
        <v>0</v>
      </c>
      <c r="BL163" s="171">
        <f t="shared" ref="BL163:DR163" si="141">BK163</f>
        <v>0</v>
      </c>
      <c r="BM163" s="171">
        <f t="shared" si="141"/>
        <v>0</v>
      </c>
      <c r="BN163" s="171">
        <f t="shared" si="141"/>
        <v>0</v>
      </c>
      <c r="BO163" s="171">
        <f t="shared" si="141"/>
        <v>0</v>
      </c>
      <c r="BP163" s="171">
        <f t="shared" si="141"/>
        <v>0</v>
      </c>
      <c r="BQ163" s="171">
        <f t="shared" si="141"/>
        <v>0</v>
      </c>
      <c r="BR163" s="171">
        <f t="shared" si="141"/>
        <v>0</v>
      </c>
      <c r="BS163" s="171">
        <f t="shared" si="141"/>
        <v>0</v>
      </c>
      <c r="BT163" s="171">
        <f t="shared" si="141"/>
        <v>0</v>
      </c>
      <c r="BU163" s="171">
        <f t="shared" si="141"/>
        <v>0</v>
      </c>
      <c r="BV163" s="171">
        <f t="shared" si="141"/>
        <v>0</v>
      </c>
      <c r="BW163" s="171">
        <f t="shared" si="141"/>
        <v>0</v>
      </c>
      <c r="BX163" s="171">
        <f t="shared" si="141"/>
        <v>0</v>
      </c>
      <c r="BY163" s="171">
        <f t="shared" si="141"/>
        <v>0</v>
      </c>
      <c r="BZ163" s="171">
        <f t="shared" si="141"/>
        <v>0</v>
      </c>
      <c r="CA163" s="171">
        <f t="shared" si="141"/>
        <v>0</v>
      </c>
      <c r="CB163" s="171">
        <f t="shared" si="141"/>
        <v>0</v>
      </c>
      <c r="CC163" s="171">
        <f t="shared" si="141"/>
        <v>0</v>
      </c>
      <c r="CD163" s="171">
        <f t="shared" si="141"/>
        <v>0</v>
      </c>
      <c r="CE163" s="171">
        <f t="shared" si="141"/>
        <v>0</v>
      </c>
      <c r="CF163" s="171">
        <f t="shared" si="141"/>
        <v>0</v>
      </c>
      <c r="CG163" s="171">
        <f t="shared" si="141"/>
        <v>0</v>
      </c>
      <c r="CH163" s="171">
        <f t="shared" si="141"/>
        <v>0</v>
      </c>
      <c r="CI163" s="171">
        <f t="shared" si="141"/>
        <v>0</v>
      </c>
      <c r="CJ163" s="171">
        <f t="shared" si="141"/>
        <v>0</v>
      </c>
      <c r="CK163" s="171">
        <f t="shared" si="141"/>
        <v>0</v>
      </c>
      <c r="CL163" s="171">
        <f t="shared" si="141"/>
        <v>0</v>
      </c>
      <c r="CM163" s="171">
        <f t="shared" si="141"/>
        <v>0</v>
      </c>
      <c r="CN163" s="171">
        <f t="shared" si="141"/>
        <v>0</v>
      </c>
      <c r="CO163" s="171">
        <f t="shared" si="141"/>
        <v>0</v>
      </c>
      <c r="CP163" s="171">
        <f t="shared" si="141"/>
        <v>0</v>
      </c>
      <c r="CQ163" s="171">
        <f t="shared" si="141"/>
        <v>0</v>
      </c>
      <c r="CR163" s="171">
        <f t="shared" si="141"/>
        <v>0</v>
      </c>
      <c r="CS163" s="171">
        <f t="shared" si="141"/>
        <v>0</v>
      </c>
      <c r="CT163" s="171">
        <f t="shared" si="141"/>
        <v>0</v>
      </c>
      <c r="CU163" s="171">
        <f t="shared" si="141"/>
        <v>0</v>
      </c>
      <c r="CV163" s="171">
        <f t="shared" si="141"/>
        <v>0</v>
      </c>
      <c r="CW163" s="171">
        <f t="shared" si="141"/>
        <v>0</v>
      </c>
      <c r="CX163" s="171">
        <f t="shared" si="141"/>
        <v>0</v>
      </c>
      <c r="CY163" s="171">
        <f t="shared" si="141"/>
        <v>0</v>
      </c>
      <c r="CZ163" s="171">
        <f t="shared" si="141"/>
        <v>0</v>
      </c>
      <c r="DA163" s="171">
        <f t="shared" si="141"/>
        <v>0</v>
      </c>
      <c r="DB163" s="171">
        <f t="shared" si="141"/>
        <v>0</v>
      </c>
      <c r="DC163" s="171">
        <f t="shared" si="141"/>
        <v>0</v>
      </c>
      <c r="DD163" s="171">
        <f t="shared" si="141"/>
        <v>0</v>
      </c>
      <c r="DE163" s="171">
        <f t="shared" si="141"/>
        <v>0</v>
      </c>
      <c r="DF163" s="171">
        <f t="shared" si="141"/>
        <v>0</v>
      </c>
      <c r="DG163" s="171">
        <f t="shared" si="141"/>
        <v>0</v>
      </c>
      <c r="DH163" s="171">
        <f t="shared" si="141"/>
        <v>0</v>
      </c>
      <c r="DI163" s="171">
        <f t="shared" si="141"/>
        <v>0</v>
      </c>
      <c r="DJ163" s="171">
        <f t="shared" si="141"/>
        <v>0</v>
      </c>
      <c r="DK163" s="171">
        <f t="shared" si="141"/>
        <v>0</v>
      </c>
      <c r="DL163" s="171">
        <f t="shared" si="141"/>
        <v>0</v>
      </c>
      <c r="DM163" s="171">
        <f t="shared" si="141"/>
        <v>0</v>
      </c>
      <c r="DN163" s="171">
        <f t="shared" si="141"/>
        <v>0</v>
      </c>
      <c r="DO163" s="171">
        <f t="shared" si="141"/>
        <v>0</v>
      </c>
      <c r="DP163" s="171">
        <f t="shared" si="141"/>
        <v>0</v>
      </c>
      <c r="DQ163" s="171">
        <f t="shared" si="141"/>
        <v>0</v>
      </c>
      <c r="DR163" s="171">
        <f t="shared" si="141"/>
        <v>0</v>
      </c>
    </row>
    <row r="164" spans="2:122" ht="15.75" customHeight="1">
      <c r="B164" s="195">
        <v>43678</v>
      </c>
      <c r="BK164" s="172">
        <v>0</v>
      </c>
      <c r="BL164" s="171">
        <f t="shared" ref="BL164:DR164" si="142">BK164</f>
        <v>0</v>
      </c>
      <c r="BM164" s="171">
        <f t="shared" si="142"/>
        <v>0</v>
      </c>
      <c r="BN164" s="171">
        <f t="shared" si="142"/>
        <v>0</v>
      </c>
      <c r="BO164" s="171">
        <f t="shared" si="142"/>
        <v>0</v>
      </c>
      <c r="BP164" s="171">
        <f t="shared" si="142"/>
        <v>0</v>
      </c>
      <c r="BQ164" s="171">
        <f t="shared" si="142"/>
        <v>0</v>
      </c>
      <c r="BR164" s="171">
        <f t="shared" si="142"/>
        <v>0</v>
      </c>
      <c r="BS164" s="171">
        <f t="shared" si="142"/>
        <v>0</v>
      </c>
      <c r="BT164" s="171">
        <f t="shared" si="142"/>
        <v>0</v>
      </c>
      <c r="BU164" s="171">
        <f t="shared" si="142"/>
        <v>0</v>
      </c>
      <c r="BV164" s="171">
        <f t="shared" si="142"/>
        <v>0</v>
      </c>
      <c r="BW164" s="171">
        <f t="shared" si="142"/>
        <v>0</v>
      </c>
      <c r="BX164" s="171">
        <f t="shared" si="142"/>
        <v>0</v>
      </c>
      <c r="BY164" s="171">
        <f t="shared" si="142"/>
        <v>0</v>
      </c>
      <c r="BZ164" s="171">
        <f t="shared" si="142"/>
        <v>0</v>
      </c>
      <c r="CA164" s="171">
        <f t="shared" si="142"/>
        <v>0</v>
      </c>
      <c r="CB164" s="171">
        <f t="shared" si="142"/>
        <v>0</v>
      </c>
      <c r="CC164" s="171">
        <f t="shared" si="142"/>
        <v>0</v>
      </c>
      <c r="CD164" s="171">
        <f t="shared" si="142"/>
        <v>0</v>
      </c>
      <c r="CE164" s="171">
        <f t="shared" si="142"/>
        <v>0</v>
      </c>
      <c r="CF164" s="171">
        <f t="shared" si="142"/>
        <v>0</v>
      </c>
      <c r="CG164" s="171">
        <f t="shared" si="142"/>
        <v>0</v>
      </c>
      <c r="CH164" s="171">
        <f t="shared" si="142"/>
        <v>0</v>
      </c>
      <c r="CI164" s="171">
        <f t="shared" si="142"/>
        <v>0</v>
      </c>
      <c r="CJ164" s="171">
        <f t="shared" si="142"/>
        <v>0</v>
      </c>
      <c r="CK164" s="171">
        <f t="shared" si="142"/>
        <v>0</v>
      </c>
      <c r="CL164" s="171">
        <f t="shared" si="142"/>
        <v>0</v>
      </c>
      <c r="CM164" s="171">
        <f t="shared" si="142"/>
        <v>0</v>
      </c>
      <c r="CN164" s="171">
        <f t="shared" si="142"/>
        <v>0</v>
      </c>
      <c r="CO164" s="171">
        <f t="shared" si="142"/>
        <v>0</v>
      </c>
      <c r="CP164" s="171">
        <f t="shared" si="142"/>
        <v>0</v>
      </c>
      <c r="CQ164" s="171">
        <f t="shared" si="142"/>
        <v>0</v>
      </c>
      <c r="CR164" s="171">
        <f t="shared" si="142"/>
        <v>0</v>
      </c>
      <c r="CS164" s="171">
        <f t="shared" si="142"/>
        <v>0</v>
      </c>
      <c r="CT164" s="171">
        <f t="shared" si="142"/>
        <v>0</v>
      </c>
      <c r="CU164" s="171">
        <f t="shared" si="142"/>
        <v>0</v>
      </c>
      <c r="CV164" s="171">
        <f t="shared" si="142"/>
        <v>0</v>
      </c>
      <c r="CW164" s="171">
        <f t="shared" si="142"/>
        <v>0</v>
      </c>
      <c r="CX164" s="171">
        <f t="shared" si="142"/>
        <v>0</v>
      </c>
      <c r="CY164" s="171">
        <f t="shared" si="142"/>
        <v>0</v>
      </c>
      <c r="CZ164" s="171">
        <f t="shared" si="142"/>
        <v>0</v>
      </c>
      <c r="DA164" s="171">
        <f t="shared" si="142"/>
        <v>0</v>
      </c>
      <c r="DB164" s="171">
        <f t="shared" si="142"/>
        <v>0</v>
      </c>
      <c r="DC164" s="171">
        <f t="shared" si="142"/>
        <v>0</v>
      </c>
      <c r="DD164" s="171">
        <f t="shared" si="142"/>
        <v>0</v>
      </c>
      <c r="DE164" s="171">
        <f t="shared" si="142"/>
        <v>0</v>
      </c>
      <c r="DF164" s="171">
        <f t="shared" si="142"/>
        <v>0</v>
      </c>
      <c r="DG164" s="171">
        <f t="shared" si="142"/>
        <v>0</v>
      </c>
      <c r="DH164" s="171">
        <f t="shared" si="142"/>
        <v>0</v>
      </c>
      <c r="DI164" s="171">
        <f t="shared" si="142"/>
        <v>0</v>
      </c>
      <c r="DJ164" s="171">
        <f t="shared" si="142"/>
        <v>0</v>
      </c>
      <c r="DK164" s="171">
        <f t="shared" si="142"/>
        <v>0</v>
      </c>
      <c r="DL164" s="171">
        <f t="shared" si="142"/>
        <v>0</v>
      </c>
      <c r="DM164" s="171">
        <f t="shared" si="142"/>
        <v>0</v>
      </c>
      <c r="DN164" s="171">
        <f t="shared" si="142"/>
        <v>0</v>
      </c>
      <c r="DO164" s="171">
        <f t="shared" si="142"/>
        <v>0</v>
      </c>
      <c r="DP164" s="171">
        <f t="shared" si="142"/>
        <v>0</v>
      </c>
      <c r="DQ164" s="171">
        <f t="shared" si="142"/>
        <v>0</v>
      </c>
      <c r="DR164" s="171">
        <f t="shared" si="142"/>
        <v>0</v>
      </c>
    </row>
    <row r="165" spans="2:122" ht="15.75" customHeight="1">
      <c r="B165" s="195">
        <v>43709</v>
      </c>
      <c r="BK165" s="172">
        <v>0</v>
      </c>
      <c r="BL165" s="171">
        <f t="shared" ref="BL165:DR165" si="143">BK165</f>
        <v>0</v>
      </c>
      <c r="BM165" s="171">
        <f t="shared" si="143"/>
        <v>0</v>
      </c>
      <c r="BN165" s="171">
        <f t="shared" si="143"/>
        <v>0</v>
      </c>
      <c r="BO165" s="171">
        <f t="shared" si="143"/>
        <v>0</v>
      </c>
      <c r="BP165" s="171">
        <f t="shared" si="143"/>
        <v>0</v>
      </c>
      <c r="BQ165" s="171">
        <f t="shared" si="143"/>
        <v>0</v>
      </c>
      <c r="BR165" s="171">
        <f t="shared" si="143"/>
        <v>0</v>
      </c>
      <c r="BS165" s="171">
        <f t="shared" si="143"/>
        <v>0</v>
      </c>
      <c r="BT165" s="171">
        <f t="shared" si="143"/>
        <v>0</v>
      </c>
      <c r="BU165" s="171">
        <f t="shared" si="143"/>
        <v>0</v>
      </c>
      <c r="BV165" s="171">
        <f t="shared" si="143"/>
        <v>0</v>
      </c>
      <c r="BW165" s="171">
        <f t="shared" si="143"/>
        <v>0</v>
      </c>
      <c r="BX165" s="171">
        <f t="shared" si="143"/>
        <v>0</v>
      </c>
      <c r="BY165" s="171">
        <f t="shared" si="143"/>
        <v>0</v>
      </c>
      <c r="BZ165" s="171">
        <f t="shared" si="143"/>
        <v>0</v>
      </c>
      <c r="CA165" s="171">
        <f t="shared" si="143"/>
        <v>0</v>
      </c>
      <c r="CB165" s="171">
        <f t="shared" si="143"/>
        <v>0</v>
      </c>
      <c r="CC165" s="171">
        <f t="shared" si="143"/>
        <v>0</v>
      </c>
      <c r="CD165" s="171">
        <f t="shared" si="143"/>
        <v>0</v>
      </c>
      <c r="CE165" s="171">
        <f t="shared" si="143"/>
        <v>0</v>
      </c>
      <c r="CF165" s="171">
        <f t="shared" si="143"/>
        <v>0</v>
      </c>
      <c r="CG165" s="171">
        <f t="shared" si="143"/>
        <v>0</v>
      </c>
      <c r="CH165" s="171">
        <f t="shared" si="143"/>
        <v>0</v>
      </c>
      <c r="CI165" s="171">
        <f t="shared" si="143"/>
        <v>0</v>
      </c>
      <c r="CJ165" s="171">
        <f t="shared" si="143"/>
        <v>0</v>
      </c>
      <c r="CK165" s="171">
        <f t="shared" si="143"/>
        <v>0</v>
      </c>
      <c r="CL165" s="171">
        <f t="shared" si="143"/>
        <v>0</v>
      </c>
      <c r="CM165" s="171">
        <f t="shared" si="143"/>
        <v>0</v>
      </c>
      <c r="CN165" s="171">
        <f t="shared" si="143"/>
        <v>0</v>
      </c>
      <c r="CO165" s="171">
        <f t="shared" si="143"/>
        <v>0</v>
      </c>
      <c r="CP165" s="171">
        <f t="shared" si="143"/>
        <v>0</v>
      </c>
      <c r="CQ165" s="171">
        <f t="shared" si="143"/>
        <v>0</v>
      </c>
      <c r="CR165" s="171">
        <f t="shared" si="143"/>
        <v>0</v>
      </c>
      <c r="CS165" s="171">
        <f t="shared" si="143"/>
        <v>0</v>
      </c>
      <c r="CT165" s="171">
        <f t="shared" si="143"/>
        <v>0</v>
      </c>
      <c r="CU165" s="171">
        <f t="shared" si="143"/>
        <v>0</v>
      </c>
      <c r="CV165" s="171">
        <f t="shared" si="143"/>
        <v>0</v>
      </c>
      <c r="CW165" s="171">
        <f t="shared" si="143"/>
        <v>0</v>
      </c>
      <c r="CX165" s="171">
        <f t="shared" si="143"/>
        <v>0</v>
      </c>
      <c r="CY165" s="171">
        <f t="shared" si="143"/>
        <v>0</v>
      </c>
      <c r="CZ165" s="171">
        <f t="shared" si="143"/>
        <v>0</v>
      </c>
      <c r="DA165" s="171">
        <f t="shared" si="143"/>
        <v>0</v>
      </c>
      <c r="DB165" s="171">
        <f t="shared" si="143"/>
        <v>0</v>
      </c>
      <c r="DC165" s="171">
        <f t="shared" si="143"/>
        <v>0</v>
      </c>
      <c r="DD165" s="171">
        <f t="shared" si="143"/>
        <v>0</v>
      </c>
      <c r="DE165" s="171">
        <f t="shared" si="143"/>
        <v>0</v>
      </c>
      <c r="DF165" s="171">
        <f t="shared" si="143"/>
        <v>0</v>
      </c>
      <c r="DG165" s="171">
        <f t="shared" si="143"/>
        <v>0</v>
      </c>
      <c r="DH165" s="171">
        <f t="shared" si="143"/>
        <v>0</v>
      </c>
      <c r="DI165" s="171">
        <f t="shared" si="143"/>
        <v>0</v>
      </c>
      <c r="DJ165" s="171">
        <f t="shared" si="143"/>
        <v>0</v>
      </c>
      <c r="DK165" s="171">
        <f t="shared" si="143"/>
        <v>0</v>
      </c>
      <c r="DL165" s="171">
        <f t="shared" si="143"/>
        <v>0</v>
      </c>
      <c r="DM165" s="171">
        <f t="shared" si="143"/>
        <v>0</v>
      </c>
      <c r="DN165" s="171">
        <f t="shared" si="143"/>
        <v>0</v>
      </c>
      <c r="DO165" s="171">
        <f t="shared" si="143"/>
        <v>0</v>
      </c>
      <c r="DP165" s="171">
        <f t="shared" si="143"/>
        <v>0</v>
      </c>
      <c r="DQ165" s="171">
        <f t="shared" si="143"/>
        <v>0</v>
      </c>
      <c r="DR165" s="171">
        <f t="shared" si="143"/>
        <v>0</v>
      </c>
    </row>
    <row r="166" spans="2:122" ht="15.75" customHeight="1">
      <c r="B166" s="195">
        <v>43739</v>
      </c>
      <c r="BK166" s="172">
        <v>0</v>
      </c>
      <c r="BL166" s="171">
        <f t="shared" ref="BL166:DR166" si="144">BK166</f>
        <v>0</v>
      </c>
      <c r="BM166" s="171">
        <f t="shared" si="144"/>
        <v>0</v>
      </c>
      <c r="BN166" s="171">
        <f t="shared" si="144"/>
        <v>0</v>
      </c>
      <c r="BO166" s="171">
        <f t="shared" si="144"/>
        <v>0</v>
      </c>
      <c r="BP166" s="171">
        <f t="shared" si="144"/>
        <v>0</v>
      </c>
      <c r="BQ166" s="171">
        <f t="shared" si="144"/>
        <v>0</v>
      </c>
      <c r="BR166" s="171">
        <f t="shared" si="144"/>
        <v>0</v>
      </c>
      <c r="BS166" s="171">
        <f t="shared" si="144"/>
        <v>0</v>
      </c>
      <c r="BT166" s="171">
        <f t="shared" si="144"/>
        <v>0</v>
      </c>
      <c r="BU166" s="171">
        <f t="shared" si="144"/>
        <v>0</v>
      </c>
      <c r="BV166" s="171">
        <f t="shared" si="144"/>
        <v>0</v>
      </c>
      <c r="BW166" s="171">
        <f t="shared" si="144"/>
        <v>0</v>
      </c>
      <c r="BX166" s="171">
        <f t="shared" si="144"/>
        <v>0</v>
      </c>
      <c r="BY166" s="171">
        <f t="shared" si="144"/>
        <v>0</v>
      </c>
      <c r="BZ166" s="171">
        <f t="shared" si="144"/>
        <v>0</v>
      </c>
      <c r="CA166" s="171">
        <f t="shared" si="144"/>
        <v>0</v>
      </c>
      <c r="CB166" s="171">
        <f t="shared" si="144"/>
        <v>0</v>
      </c>
      <c r="CC166" s="171">
        <f t="shared" si="144"/>
        <v>0</v>
      </c>
      <c r="CD166" s="171">
        <f t="shared" si="144"/>
        <v>0</v>
      </c>
      <c r="CE166" s="171">
        <f t="shared" si="144"/>
        <v>0</v>
      </c>
      <c r="CF166" s="171">
        <f t="shared" si="144"/>
        <v>0</v>
      </c>
      <c r="CG166" s="171">
        <f t="shared" si="144"/>
        <v>0</v>
      </c>
      <c r="CH166" s="171">
        <f t="shared" si="144"/>
        <v>0</v>
      </c>
      <c r="CI166" s="171">
        <f t="shared" si="144"/>
        <v>0</v>
      </c>
      <c r="CJ166" s="171">
        <f t="shared" si="144"/>
        <v>0</v>
      </c>
      <c r="CK166" s="171">
        <f t="shared" si="144"/>
        <v>0</v>
      </c>
      <c r="CL166" s="171">
        <f t="shared" si="144"/>
        <v>0</v>
      </c>
      <c r="CM166" s="171">
        <f t="shared" si="144"/>
        <v>0</v>
      </c>
      <c r="CN166" s="171">
        <f t="shared" si="144"/>
        <v>0</v>
      </c>
      <c r="CO166" s="171">
        <f t="shared" si="144"/>
        <v>0</v>
      </c>
      <c r="CP166" s="171">
        <f t="shared" si="144"/>
        <v>0</v>
      </c>
      <c r="CQ166" s="171">
        <f t="shared" si="144"/>
        <v>0</v>
      </c>
      <c r="CR166" s="171">
        <f t="shared" si="144"/>
        <v>0</v>
      </c>
      <c r="CS166" s="171">
        <f t="shared" si="144"/>
        <v>0</v>
      </c>
      <c r="CT166" s="171">
        <f t="shared" si="144"/>
        <v>0</v>
      </c>
      <c r="CU166" s="171">
        <f t="shared" si="144"/>
        <v>0</v>
      </c>
      <c r="CV166" s="171">
        <f t="shared" si="144"/>
        <v>0</v>
      </c>
      <c r="CW166" s="171">
        <f t="shared" si="144"/>
        <v>0</v>
      </c>
      <c r="CX166" s="171">
        <f t="shared" si="144"/>
        <v>0</v>
      </c>
      <c r="CY166" s="171">
        <f t="shared" si="144"/>
        <v>0</v>
      </c>
      <c r="CZ166" s="171">
        <f t="shared" si="144"/>
        <v>0</v>
      </c>
      <c r="DA166" s="171">
        <f t="shared" si="144"/>
        <v>0</v>
      </c>
      <c r="DB166" s="171">
        <f t="shared" si="144"/>
        <v>0</v>
      </c>
      <c r="DC166" s="171">
        <f t="shared" si="144"/>
        <v>0</v>
      </c>
      <c r="DD166" s="171">
        <f t="shared" si="144"/>
        <v>0</v>
      </c>
      <c r="DE166" s="171">
        <f t="shared" si="144"/>
        <v>0</v>
      </c>
      <c r="DF166" s="171">
        <f t="shared" si="144"/>
        <v>0</v>
      </c>
      <c r="DG166" s="171">
        <f t="shared" si="144"/>
        <v>0</v>
      </c>
      <c r="DH166" s="171">
        <f t="shared" si="144"/>
        <v>0</v>
      </c>
      <c r="DI166" s="171">
        <f t="shared" si="144"/>
        <v>0</v>
      </c>
      <c r="DJ166" s="171">
        <f t="shared" si="144"/>
        <v>0</v>
      </c>
      <c r="DK166" s="171">
        <f t="shared" si="144"/>
        <v>0</v>
      </c>
      <c r="DL166" s="171">
        <f t="shared" si="144"/>
        <v>0</v>
      </c>
      <c r="DM166" s="171">
        <f t="shared" si="144"/>
        <v>0</v>
      </c>
      <c r="DN166" s="171">
        <f t="shared" si="144"/>
        <v>0</v>
      </c>
      <c r="DO166" s="171">
        <f t="shared" si="144"/>
        <v>0</v>
      </c>
      <c r="DP166" s="171">
        <f t="shared" si="144"/>
        <v>0</v>
      </c>
      <c r="DQ166" s="171">
        <f t="shared" si="144"/>
        <v>0</v>
      </c>
      <c r="DR166" s="171">
        <f t="shared" si="144"/>
        <v>0</v>
      </c>
    </row>
    <row r="167" spans="2:122" ht="15.75" customHeight="1">
      <c r="B167" s="195">
        <v>43770</v>
      </c>
      <c r="BK167" s="172">
        <v>0</v>
      </c>
      <c r="BL167" s="171">
        <f t="shared" ref="BL167:DR167" si="145">BK167</f>
        <v>0</v>
      </c>
      <c r="BM167" s="171">
        <f t="shared" si="145"/>
        <v>0</v>
      </c>
      <c r="BN167" s="171">
        <f t="shared" si="145"/>
        <v>0</v>
      </c>
      <c r="BO167" s="171">
        <f t="shared" si="145"/>
        <v>0</v>
      </c>
      <c r="BP167" s="171">
        <f t="shared" si="145"/>
        <v>0</v>
      </c>
      <c r="BQ167" s="171">
        <f t="shared" si="145"/>
        <v>0</v>
      </c>
      <c r="BR167" s="171">
        <f t="shared" si="145"/>
        <v>0</v>
      </c>
      <c r="BS167" s="171">
        <f t="shared" si="145"/>
        <v>0</v>
      </c>
      <c r="BT167" s="171">
        <f t="shared" si="145"/>
        <v>0</v>
      </c>
      <c r="BU167" s="171">
        <f t="shared" si="145"/>
        <v>0</v>
      </c>
      <c r="BV167" s="171">
        <f t="shared" si="145"/>
        <v>0</v>
      </c>
      <c r="BW167" s="171">
        <f t="shared" si="145"/>
        <v>0</v>
      </c>
      <c r="BX167" s="171">
        <f t="shared" si="145"/>
        <v>0</v>
      </c>
      <c r="BY167" s="171">
        <f t="shared" si="145"/>
        <v>0</v>
      </c>
      <c r="BZ167" s="171">
        <f t="shared" si="145"/>
        <v>0</v>
      </c>
      <c r="CA167" s="171">
        <f t="shared" si="145"/>
        <v>0</v>
      </c>
      <c r="CB167" s="171">
        <f t="shared" si="145"/>
        <v>0</v>
      </c>
      <c r="CC167" s="171">
        <f t="shared" si="145"/>
        <v>0</v>
      </c>
      <c r="CD167" s="171">
        <f t="shared" si="145"/>
        <v>0</v>
      </c>
      <c r="CE167" s="171">
        <f t="shared" si="145"/>
        <v>0</v>
      </c>
      <c r="CF167" s="171">
        <f t="shared" si="145"/>
        <v>0</v>
      </c>
      <c r="CG167" s="171">
        <f t="shared" si="145"/>
        <v>0</v>
      </c>
      <c r="CH167" s="171">
        <f t="shared" si="145"/>
        <v>0</v>
      </c>
      <c r="CI167" s="171">
        <f t="shared" si="145"/>
        <v>0</v>
      </c>
      <c r="CJ167" s="171">
        <f t="shared" si="145"/>
        <v>0</v>
      </c>
      <c r="CK167" s="171">
        <f t="shared" si="145"/>
        <v>0</v>
      </c>
      <c r="CL167" s="171">
        <f t="shared" si="145"/>
        <v>0</v>
      </c>
      <c r="CM167" s="171">
        <f t="shared" si="145"/>
        <v>0</v>
      </c>
      <c r="CN167" s="171">
        <f t="shared" si="145"/>
        <v>0</v>
      </c>
      <c r="CO167" s="171">
        <f t="shared" si="145"/>
        <v>0</v>
      </c>
      <c r="CP167" s="171">
        <f t="shared" si="145"/>
        <v>0</v>
      </c>
      <c r="CQ167" s="171">
        <f t="shared" si="145"/>
        <v>0</v>
      </c>
      <c r="CR167" s="171">
        <f t="shared" si="145"/>
        <v>0</v>
      </c>
      <c r="CS167" s="171">
        <f t="shared" si="145"/>
        <v>0</v>
      </c>
      <c r="CT167" s="171">
        <f t="shared" si="145"/>
        <v>0</v>
      </c>
      <c r="CU167" s="171">
        <f t="shared" si="145"/>
        <v>0</v>
      </c>
      <c r="CV167" s="171">
        <f t="shared" si="145"/>
        <v>0</v>
      </c>
      <c r="CW167" s="171">
        <f t="shared" si="145"/>
        <v>0</v>
      </c>
      <c r="CX167" s="171">
        <f t="shared" si="145"/>
        <v>0</v>
      </c>
      <c r="CY167" s="171">
        <f t="shared" si="145"/>
        <v>0</v>
      </c>
      <c r="CZ167" s="171">
        <f t="shared" si="145"/>
        <v>0</v>
      </c>
      <c r="DA167" s="171">
        <f t="shared" si="145"/>
        <v>0</v>
      </c>
      <c r="DB167" s="171">
        <f t="shared" si="145"/>
        <v>0</v>
      </c>
      <c r="DC167" s="171">
        <f t="shared" si="145"/>
        <v>0</v>
      </c>
      <c r="DD167" s="171">
        <f t="shared" si="145"/>
        <v>0</v>
      </c>
      <c r="DE167" s="171">
        <f t="shared" si="145"/>
        <v>0</v>
      </c>
      <c r="DF167" s="171">
        <f t="shared" si="145"/>
        <v>0</v>
      </c>
      <c r="DG167" s="171">
        <f t="shared" si="145"/>
        <v>0</v>
      </c>
      <c r="DH167" s="171">
        <f t="shared" si="145"/>
        <v>0</v>
      </c>
      <c r="DI167" s="171">
        <f t="shared" si="145"/>
        <v>0</v>
      </c>
      <c r="DJ167" s="171">
        <f t="shared" si="145"/>
        <v>0</v>
      </c>
      <c r="DK167" s="171">
        <f t="shared" si="145"/>
        <v>0</v>
      </c>
      <c r="DL167" s="171">
        <f t="shared" si="145"/>
        <v>0</v>
      </c>
      <c r="DM167" s="171">
        <f t="shared" si="145"/>
        <v>0</v>
      </c>
      <c r="DN167" s="171">
        <f t="shared" si="145"/>
        <v>0</v>
      </c>
      <c r="DO167" s="171">
        <f t="shared" si="145"/>
        <v>0</v>
      </c>
      <c r="DP167" s="171">
        <f t="shared" si="145"/>
        <v>0</v>
      </c>
      <c r="DQ167" s="171">
        <f t="shared" si="145"/>
        <v>0</v>
      </c>
      <c r="DR167" s="171">
        <f t="shared" si="145"/>
        <v>0</v>
      </c>
    </row>
    <row r="168" spans="2:122" ht="15.75" customHeight="1">
      <c r="B168" s="195">
        <v>43800</v>
      </c>
      <c r="BK168" s="172">
        <v>0</v>
      </c>
      <c r="BL168" s="171">
        <f t="shared" ref="BL168:DR168" si="146">BK168</f>
        <v>0</v>
      </c>
      <c r="BM168" s="171">
        <f t="shared" si="146"/>
        <v>0</v>
      </c>
      <c r="BN168" s="171">
        <f t="shared" si="146"/>
        <v>0</v>
      </c>
      <c r="BO168" s="171">
        <f t="shared" si="146"/>
        <v>0</v>
      </c>
      <c r="BP168" s="171">
        <f t="shared" si="146"/>
        <v>0</v>
      </c>
      <c r="BQ168" s="171">
        <f t="shared" si="146"/>
        <v>0</v>
      </c>
      <c r="BR168" s="171">
        <f t="shared" si="146"/>
        <v>0</v>
      </c>
      <c r="BS168" s="171">
        <f t="shared" si="146"/>
        <v>0</v>
      </c>
      <c r="BT168" s="171">
        <f t="shared" si="146"/>
        <v>0</v>
      </c>
      <c r="BU168" s="171">
        <f t="shared" si="146"/>
        <v>0</v>
      </c>
      <c r="BV168" s="171">
        <f t="shared" si="146"/>
        <v>0</v>
      </c>
      <c r="BW168" s="171">
        <f t="shared" si="146"/>
        <v>0</v>
      </c>
      <c r="BX168" s="171">
        <f t="shared" si="146"/>
        <v>0</v>
      </c>
      <c r="BY168" s="171">
        <f t="shared" si="146"/>
        <v>0</v>
      </c>
      <c r="BZ168" s="171">
        <f t="shared" si="146"/>
        <v>0</v>
      </c>
      <c r="CA168" s="171">
        <f t="shared" si="146"/>
        <v>0</v>
      </c>
      <c r="CB168" s="171">
        <f t="shared" si="146"/>
        <v>0</v>
      </c>
      <c r="CC168" s="171">
        <f t="shared" si="146"/>
        <v>0</v>
      </c>
      <c r="CD168" s="171">
        <f t="shared" si="146"/>
        <v>0</v>
      </c>
      <c r="CE168" s="171">
        <f t="shared" si="146"/>
        <v>0</v>
      </c>
      <c r="CF168" s="171">
        <f t="shared" si="146"/>
        <v>0</v>
      </c>
      <c r="CG168" s="171">
        <f t="shared" si="146"/>
        <v>0</v>
      </c>
      <c r="CH168" s="171">
        <f t="shared" si="146"/>
        <v>0</v>
      </c>
      <c r="CI168" s="171">
        <f t="shared" si="146"/>
        <v>0</v>
      </c>
      <c r="CJ168" s="171">
        <f t="shared" si="146"/>
        <v>0</v>
      </c>
      <c r="CK168" s="171">
        <f t="shared" si="146"/>
        <v>0</v>
      </c>
      <c r="CL168" s="171">
        <f t="shared" si="146"/>
        <v>0</v>
      </c>
      <c r="CM168" s="171">
        <f t="shared" si="146"/>
        <v>0</v>
      </c>
      <c r="CN168" s="171">
        <f t="shared" si="146"/>
        <v>0</v>
      </c>
      <c r="CO168" s="171">
        <f t="shared" si="146"/>
        <v>0</v>
      </c>
      <c r="CP168" s="171">
        <f t="shared" si="146"/>
        <v>0</v>
      </c>
      <c r="CQ168" s="171">
        <f t="shared" si="146"/>
        <v>0</v>
      </c>
      <c r="CR168" s="171">
        <f t="shared" si="146"/>
        <v>0</v>
      </c>
      <c r="CS168" s="171">
        <f t="shared" si="146"/>
        <v>0</v>
      </c>
      <c r="CT168" s="171">
        <f t="shared" si="146"/>
        <v>0</v>
      </c>
      <c r="CU168" s="171">
        <f t="shared" si="146"/>
        <v>0</v>
      </c>
      <c r="CV168" s="171">
        <f t="shared" si="146"/>
        <v>0</v>
      </c>
      <c r="CW168" s="171">
        <f t="shared" si="146"/>
        <v>0</v>
      </c>
      <c r="CX168" s="171">
        <f t="shared" si="146"/>
        <v>0</v>
      </c>
      <c r="CY168" s="171">
        <f t="shared" si="146"/>
        <v>0</v>
      </c>
      <c r="CZ168" s="171">
        <f t="shared" si="146"/>
        <v>0</v>
      </c>
      <c r="DA168" s="171">
        <f t="shared" si="146"/>
        <v>0</v>
      </c>
      <c r="DB168" s="171">
        <f t="shared" si="146"/>
        <v>0</v>
      </c>
      <c r="DC168" s="171">
        <f t="shared" si="146"/>
        <v>0</v>
      </c>
      <c r="DD168" s="171">
        <f t="shared" si="146"/>
        <v>0</v>
      </c>
      <c r="DE168" s="171">
        <f t="shared" si="146"/>
        <v>0</v>
      </c>
      <c r="DF168" s="171">
        <f t="shared" si="146"/>
        <v>0</v>
      </c>
      <c r="DG168" s="171">
        <f t="shared" si="146"/>
        <v>0</v>
      </c>
      <c r="DH168" s="171">
        <f t="shared" si="146"/>
        <v>0</v>
      </c>
      <c r="DI168" s="171">
        <f t="shared" si="146"/>
        <v>0</v>
      </c>
      <c r="DJ168" s="171">
        <f t="shared" si="146"/>
        <v>0</v>
      </c>
      <c r="DK168" s="171">
        <f t="shared" si="146"/>
        <v>0</v>
      </c>
      <c r="DL168" s="171">
        <f t="shared" si="146"/>
        <v>0</v>
      </c>
      <c r="DM168" s="171">
        <f t="shared" si="146"/>
        <v>0</v>
      </c>
      <c r="DN168" s="171">
        <f t="shared" si="146"/>
        <v>0</v>
      </c>
      <c r="DO168" s="171">
        <f t="shared" si="146"/>
        <v>0</v>
      </c>
      <c r="DP168" s="171">
        <f t="shared" si="146"/>
        <v>0</v>
      </c>
      <c r="DQ168" s="171">
        <f t="shared" si="146"/>
        <v>0</v>
      </c>
      <c r="DR168" s="171">
        <f t="shared" si="146"/>
        <v>0</v>
      </c>
    </row>
    <row r="169" spans="2:122" ht="15.75" customHeight="1">
      <c r="B169" s="195">
        <v>43831</v>
      </c>
      <c r="BK169" s="172">
        <v>0</v>
      </c>
      <c r="BL169" s="171">
        <f t="shared" ref="BL169:DR169" si="147">BK169</f>
        <v>0</v>
      </c>
      <c r="BM169" s="171">
        <f t="shared" si="147"/>
        <v>0</v>
      </c>
      <c r="BN169" s="171">
        <f t="shared" si="147"/>
        <v>0</v>
      </c>
      <c r="BO169" s="171">
        <f t="shared" si="147"/>
        <v>0</v>
      </c>
      <c r="BP169" s="171">
        <f t="shared" si="147"/>
        <v>0</v>
      </c>
      <c r="BQ169" s="171">
        <f t="shared" si="147"/>
        <v>0</v>
      </c>
      <c r="BR169" s="171">
        <f t="shared" si="147"/>
        <v>0</v>
      </c>
      <c r="BS169" s="171">
        <f t="shared" si="147"/>
        <v>0</v>
      </c>
      <c r="BT169" s="171">
        <f t="shared" si="147"/>
        <v>0</v>
      </c>
      <c r="BU169" s="171">
        <f t="shared" si="147"/>
        <v>0</v>
      </c>
      <c r="BV169" s="171">
        <f t="shared" si="147"/>
        <v>0</v>
      </c>
      <c r="BW169" s="171">
        <f t="shared" si="147"/>
        <v>0</v>
      </c>
      <c r="BX169" s="171">
        <f t="shared" si="147"/>
        <v>0</v>
      </c>
      <c r="BY169" s="171">
        <f t="shared" si="147"/>
        <v>0</v>
      </c>
      <c r="BZ169" s="171">
        <f t="shared" si="147"/>
        <v>0</v>
      </c>
      <c r="CA169" s="171">
        <f t="shared" si="147"/>
        <v>0</v>
      </c>
      <c r="CB169" s="171">
        <f t="shared" si="147"/>
        <v>0</v>
      </c>
      <c r="CC169" s="171">
        <f t="shared" si="147"/>
        <v>0</v>
      </c>
      <c r="CD169" s="171">
        <f t="shared" si="147"/>
        <v>0</v>
      </c>
      <c r="CE169" s="171">
        <f t="shared" si="147"/>
        <v>0</v>
      </c>
      <c r="CF169" s="171">
        <f t="shared" si="147"/>
        <v>0</v>
      </c>
      <c r="CG169" s="171">
        <f t="shared" si="147"/>
        <v>0</v>
      </c>
      <c r="CH169" s="171">
        <f t="shared" si="147"/>
        <v>0</v>
      </c>
      <c r="CI169" s="171">
        <f t="shared" si="147"/>
        <v>0</v>
      </c>
      <c r="CJ169" s="171">
        <f t="shared" si="147"/>
        <v>0</v>
      </c>
      <c r="CK169" s="171">
        <f t="shared" si="147"/>
        <v>0</v>
      </c>
      <c r="CL169" s="171">
        <f t="shared" si="147"/>
        <v>0</v>
      </c>
      <c r="CM169" s="171">
        <f t="shared" si="147"/>
        <v>0</v>
      </c>
      <c r="CN169" s="171">
        <f t="shared" si="147"/>
        <v>0</v>
      </c>
      <c r="CO169" s="171">
        <f t="shared" si="147"/>
        <v>0</v>
      </c>
      <c r="CP169" s="171">
        <f t="shared" si="147"/>
        <v>0</v>
      </c>
      <c r="CQ169" s="171">
        <f t="shared" si="147"/>
        <v>0</v>
      </c>
      <c r="CR169" s="171">
        <f t="shared" si="147"/>
        <v>0</v>
      </c>
      <c r="CS169" s="171">
        <f t="shared" si="147"/>
        <v>0</v>
      </c>
      <c r="CT169" s="171">
        <f t="shared" si="147"/>
        <v>0</v>
      </c>
      <c r="CU169" s="171">
        <f t="shared" si="147"/>
        <v>0</v>
      </c>
      <c r="CV169" s="171">
        <f t="shared" si="147"/>
        <v>0</v>
      </c>
      <c r="CW169" s="171">
        <f t="shared" si="147"/>
        <v>0</v>
      </c>
      <c r="CX169" s="171">
        <f t="shared" si="147"/>
        <v>0</v>
      </c>
      <c r="CY169" s="171">
        <f t="shared" si="147"/>
        <v>0</v>
      </c>
      <c r="CZ169" s="171">
        <f t="shared" si="147"/>
        <v>0</v>
      </c>
      <c r="DA169" s="171">
        <f t="shared" si="147"/>
        <v>0</v>
      </c>
      <c r="DB169" s="171">
        <f t="shared" si="147"/>
        <v>0</v>
      </c>
      <c r="DC169" s="171">
        <f t="shared" si="147"/>
        <v>0</v>
      </c>
      <c r="DD169" s="171">
        <f t="shared" si="147"/>
        <v>0</v>
      </c>
      <c r="DE169" s="171">
        <f t="shared" si="147"/>
        <v>0</v>
      </c>
      <c r="DF169" s="171">
        <f t="shared" si="147"/>
        <v>0</v>
      </c>
      <c r="DG169" s="171">
        <f t="shared" si="147"/>
        <v>0</v>
      </c>
      <c r="DH169" s="171">
        <f t="shared" si="147"/>
        <v>0</v>
      </c>
      <c r="DI169" s="171">
        <f t="shared" si="147"/>
        <v>0</v>
      </c>
      <c r="DJ169" s="171">
        <f t="shared" si="147"/>
        <v>0</v>
      </c>
      <c r="DK169" s="171">
        <f t="shared" si="147"/>
        <v>0</v>
      </c>
      <c r="DL169" s="171">
        <f t="shared" si="147"/>
        <v>0</v>
      </c>
      <c r="DM169" s="171">
        <f t="shared" si="147"/>
        <v>0</v>
      </c>
      <c r="DN169" s="171">
        <f t="shared" si="147"/>
        <v>0</v>
      </c>
      <c r="DO169" s="171">
        <f t="shared" si="147"/>
        <v>0</v>
      </c>
      <c r="DP169" s="171">
        <f t="shared" si="147"/>
        <v>0</v>
      </c>
      <c r="DQ169" s="171">
        <f t="shared" si="147"/>
        <v>0</v>
      </c>
      <c r="DR169" s="171">
        <f t="shared" si="147"/>
        <v>0</v>
      </c>
    </row>
    <row r="170" spans="2:122" ht="15.75" customHeight="1">
      <c r="B170" s="195">
        <v>43862</v>
      </c>
      <c r="BK170" s="172">
        <v>0</v>
      </c>
      <c r="BL170" s="171">
        <f t="shared" ref="BL170:DR170" si="148">BK170</f>
        <v>0</v>
      </c>
      <c r="BM170" s="171">
        <f t="shared" si="148"/>
        <v>0</v>
      </c>
      <c r="BN170" s="171">
        <f t="shared" si="148"/>
        <v>0</v>
      </c>
      <c r="BO170" s="171">
        <f t="shared" si="148"/>
        <v>0</v>
      </c>
      <c r="BP170" s="171">
        <f t="shared" si="148"/>
        <v>0</v>
      </c>
      <c r="BQ170" s="171">
        <f t="shared" si="148"/>
        <v>0</v>
      </c>
      <c r="BR170" s="171">
        <f t="shared" si="148"/>
        <v>0</v>
      </c>
      <c r="BS170" s="171">
        <f t="shared" si="148"/>
        <v>0</v>
      </c>
      <c r="BT170" s="171">
        <f t="shared" si="148"/>
        <v>0</v>
      </c>
      <c r="BU170" s="171">
        <f t="shared" si="148"/>
        <v>0</v>
      </c>
      <c r="BV170" s="171">
        <f t="shared" si="148"/>
        <v>0</v>
      </c>
      <c r="BW170" s="171">
        <f t="shared" si="148"/>
        <v>0</v>
      </c>
      <c r="BX170" s="171">
        <f t="shared" si="148"/>
        <v>0</v>
      </c>
      <c r="BY170" s="171">
        <f t="shared" si="148"/>
        <v>0</v>
      </c>
      <c r="BZ170" s="171">
        <f t="shared" si="148"/>
        <v>0</v>
      </c>
      <c r="CA170" s="171">
        <f t="shared" si="148"/>
        <v>0</v>
      </c>
      <c r="CB170" s="171">
        <f t="shared" si="148"/>
        <v>0</v>
      </c>
      <c r="CC170" s="171">
        <f t="shared" si="148"/>
        <v>0</v>
      </c>
      <c r="CD170" s="171">
        <f t="shared" si="148"/>
        <v>0</v>
      </c>
      <c r="CE170" s="171">
        <f t="shared" si="148"/>
        <v>0</v>
      </c>
      <c r="CF170" s="171">
        <f t="shared" si="148"/>
        <v>0</v>
      </c>
      <c r="CG170" s="171">
        <f t="shared" si="148"/>
        <v>0</v>
      </c>
      <c r="CH170" s="171">
        <f t="shared" si="148"/>
        <v>0</v>
      </c>
      <c r="CI170" s="171">
        <f t="shared" si="148"/>
        <v>0</v>
      </c>
      <c r="CJ170" s="171">
        <f t="shared" si="148"/>
        <v>0</v>
      </c>
      <c r="CK170" s="171">
        <f t="shared" si="148"/>
        <v>0</v>
      </c>
      <c r="CL170" s="171">
        <f t="shared" si="148"/>
        <v>0</v>
      </c>
      <c r="CM170" s="171">
        <f t="shared" si="148"/>
        <v>0</v>
      </c>
      <c r="CN170" s="171">
        <f t="shared" si="148"/>
        <v>0</v>
      </c>
      <c r="CO170" s="171">
        <f t="shared" si="148"/>
        <v>0</v>
      </c>
      <c r="CP170" s="171">
        <f t="shared" si="148"/>
        <v>0</v>
      </c>
      <c r="CQ170" s="171">
        <f t="shared" si="148"/>
        <v>0</v>
      </c>
      <c r="CR170" s="171">
        <f t="shared" si="148"/>
        <v>0</v>
      </c>
      <c r="CS170" s="171">
        <f t="shared" si="148"/>
        <v>0</v>
      </c>
      <c r="CT170" s="171">
        <f t="shared" si="148"/>
        <v>0</v>
      </c>
      <c r="CU170" s="171">
        <f t="shared" si="148"/>
        <v>0</v>
      </c>
      <c r="CV170" s="171">
        <f t="shared" si="148"/>
        <v>0</v>
      </c>
      <c r="CW170" s="171">
        <f t="shared" si="148"/>
        <v>0</v>
      </c>
      <c r="CX170" s="171">
        <f t="shared" si="148"/>
        <v>0</v>
      </c>
      <c r="CY170" s="171">
        <f t="shared" si="148"/>
        <v>0</v>
      </c>
      <c r="CZ170" s="171">
        <f t="shared" si="148"/>
        <v>0</v>
      </c>
      <c r="DA170" s="171">
        <f t="shared" si="148"/>
        <v>0</v>
      </c>
      <c r="DB170" s="171">
        <f t="shared" si="148"/>
        <v>0</v>
      </c>
      <c r="DC170" s="171">
        <f t="shared" si="148"/>
        <v>0</v>
      </c>
      <c r="DD170" s="171">
        <f t="shared" si="148"/>
        <v>0</v>
      </c>
      <c r="DE170" s="171">
        <f t="shared" si="148"/>
        <v>0</v>
      </c>
      <c r="DF170" s="171">
        <f t="shared" si="148"/>
        <v>0</v>
      </c>
      <c r="DG170" s="171">
        <f t="shared" si="148"/>
        <v>0</v>
      </c>
      <c r="DH170" s="171">
        <f t="shared" si="148"/>
        <v>0</v>
      </c>
      <c r="DI170" s="171">
        <f t="shared" si="148"/>
        <v>0</v>
      </c>
      <c r="DJ170" s="171">
        <f t="shared" si="148"/>
        <v>0</v>
      </c>
      <c r="DK170" s="171">
        <f t="shared" si="148"/>
        <v>0</v>
      </c>
      <c r="DL170" s="171">
        <f t="shared" si="148"/>
        <v>0</v>
      </c>
      <c r="DM170" s="171">
        <f t="shared" si="148"/>
        <v>0</v>
      </c>
      <c r="DN170" s="171">
        <f t="shared" si="148"/>
        <v>0</v>
      </c>
      <c r="DO170" s="171">
        <f t="shared" si="148"/>
        <v>0</v>
      </c>
      <c r="DP170" s="171">
        <f t="shared" si="148"/>
        <v>0</v>
      </c>
      <c r="DQ170" s="171">
        <f t="shared" si="148"/>
        <v>0</v>
      </c>
      <c r="DR170" s="171">
        <f t="shared" si="148"/>
        <v>0</v>
      </c>
    </row>
    <row r="171" spans="2:122" ht="15.75" customHeight="1">
      <c r="B171" s="195">
        <v>43891</v>
      </c>
      <c r="BK171" s="172">
        <v>0</v>
      </c>
      <c r="BL171" s="171">
        <f t="shared" ref="BL171:DR171" si="149">BK171</f>
        <v>0</v>
      </c>
      <c r="BM171" s="171">
        <f t="shared" si="149"/>
        <v>0</v>
      </c>
      <c r="BN171" s="171">
        <f t="shared" si="149"/>
        <v>0</v>
      </c>
      <c r="BO171" s="171">
        <f t="shared" si="149"/>
        <v>0</v>
      </c>
      <c r="BP171" s="171">
        <f t="shared" si="149"/>
        <v>0</v>
      </c>
      <c r="BQ171" s="171">
        <f t="shared" si="149"/>
        <v>0</v>
      </c>
      <c r="BR171" s="171">
        <f t="shared" si="149"/>
        <v>0</v>
      </c>
      <c r="BS171" s="171">
        <f t="shared" si="149"/>
        <v>0</v>
      </c>
      <c r="BT171" s="171">
        <f t="shared" si="149"/>
        <v>0</v>
      </c>
      <c r="BU171" s="171">
        <f t="shared" si="149"/>
        <v>0</v>
      </c>
      <c r="BV171" s="171">
        <f t="shared" si="149"/>
        <v>0</v>
      </c>
      <c r="BW171" s="171">
        <f t="shared" si="149"/>
        <v>0</v>
      </c>
      <c r="BX171" s="171">
        <f t="shared" si="149"/>
        <v>0</v>
      </c>
      <c r="BY171" s="171">
        <f t="shared" si="149"/>
        <v>0</v>
      </c>
      <c r="BZ171" s="171">
        <f t="shared" si="149"/>
        <v>0</v>
      </c>
      <c r="CA171" s="171">
        <f t="shared" si="149"/>
        <v>0</v>
      </c>
      <c r="CB171" s="171">
        <f t="shared" si="149"/>
        <v>0</v>
      </c>
      <c r="CC171" s="171">
        <f t="shared" si="149"/>
        <v>0</v>
      </c>
      <c r="CD171" s="171">
        <f t="shared" si="149"/>
        <v>0</v>
      </c>
      <c r="CE171" s="171">
        <f t="shared" si="149"/>
        <v>0</v>
      </c>
      <c r="CF171" s="171">
        <f t="shared" si="149"/>
        <v>0</v>
      </c>
      <c r="CG171" s="171">
        <f t="shared" si="149"/>
        <v>0</v>
      </c>
      <c r="CH171" s="171">
        <f t="shared" si="149"/>
        <v>0</v>
      </c>
      <c r="CI171" s="171">
        <f t="shared" si="149"/>
        <v>0</v>
      </c>
      <c r="CJ171" s="171">
        <f t="shared" si="149"/>
        <v>0</v>
      </c>
      <c r="CK171" s="171">
        <f t="shared" si="149"/>
        <v>0</v>
      </c>
      <c r="CL171" s="171">
        <f t="shared" si="149"/>
        <v>0</v>
      </c>
      <c r="CM171" s="171">
        <f t="shared" si="149"/>
        <v>0</v>
      </c>
      <c r="CN171" s="171">
        <f t="shared" si="149"/>
        <v>0</v>
      </c>
      <c r="CO171" s="171">
        <f t="shared" si="149"/>
        <v>0</v>
      </c>
      <c r="CP171" s="171">
        <f t="shared" si="149"/>
        <v>0</v>
      </c>
      <c r="CQ171" s="171">
        <f t="shared" si="149"/>
        <v>0</v>
      </c>
      <c r="CR171" s="171">
        <f t="shared" si="149"/>
        <v>0</v>
      </c>
      <c r="CS171" s="171">
        <f t="shared" si="149"/>
        <v>0</v>
      </c>
      <c r="CT171" s="171">
        <f t="shared" si="149"/>
        <v>0</v>
      </c>
      <c r="CU171" s="171">
        <f t="shared" si="149"/>
        <v>0</v>
      </c>
      <c r="CV171" s="171">
        <f t="shared" si="149"/>
        <v>0</v>
      </c>
      <c r="CW171" s="171">
        <f t="shared" si="149"/>
        <v>0</v>
      </c>
      <c r="CX171" s="171">
        <f t="shared" si="149"/>
        <v>0</v>
      </c>
      <c r="CY171" s="171">
        <f t="shared" si="149"/>
        <v>0</v>
      </c>
      <c r="CZ171" s="171">
        <f t="shared" si="149"/>
        <v>0</v>
      </c>
      <c r="DA171" s="171">
        <f t="shared" si="149"/>
        <v>0</v>
      </c>
      <c r="DB171" s="171">
        <f t="shared" si="149"/>
        <v>0</v>
      </c>
      <c r="DC171" s="171">
        <f t="shared" si="149"/>
        <v>0</v>
      </c>
      <c r="DD171" s="171">
        <f t="shared" si="149"/>
        <v>0</v>
      </c>
      <c r="DE171" s="171">
        <f t="shared" si="149"/>
        <v>0</v>
      </c>
      <c r="DF171" s="171">
        <f t="shared" si="149"/>
        <v>0</v>
      </c>
      <c r="DG171" s="171">
        <f t="shared" si="149"/>
        <v>0</v>
      </c>
      <c r="DH171" s="171">
        <f t="shared" si="149"/>
        <v>0</v>
      </c>
      <c r="DI171" s="171">
        <f t="shared" si="149"/>
        <v>0</v>
      </c>
      <c r="DJ171" s="171">
        <f t="shared" si="149"/>
        <v>0</v>
      </c>
      <c r="DK171" s="171">
        <f t="shared" si="149"/>
        <v>0</v>
      </c>
      <c r="DL171" s="171">
        <f t="shared" si="149"/>
        <v>0</v>
      </c>
      <c r="DM171" s="171">
        <f t="shared" si="149"/>
        <v>0</v>
      </c>
      <c r="DN171" s="171">
        <f t="shared" si="149"/>
        <v>0</v>
      </c>
      <c r="DO171" s="171">
        <f t="shared" si="149"/>
        <v>0</v>
      </c>
      <c r="DP171" s="171">
        <f t="shared" si="149"/>
        <v>0</v>
      </c>
      <c r="DQ171" s="171">
        <f t="shared" si="149"/>
        <v>0</v>
      </c>
      <c r="DR171" s="171">
        <f t="shared" si="149"/>
        <v>0</v>
      </c>
    </row>
    <row r="172" spans="2:122" ht="15.75" customHeight="1">
      <c r="B172" s="195">
        <v>43922</v>
      </c>
      <c r="BK172" s="172">
        <v>0</v>
      </c>
      <c r="BL172" s="171">
        <f t="shared" ref="BL172:DR172" si="150">BK172</f>
        <v>0</v>
      </c>
      <c r="BM172" s="171">
        <f t="shared" si="150"/>
        <v>0</v>
      </c>
      <c r="BN172" s="171">
        <f t="shared" si="150"/>
        <v>0</v>
      </c>
      <c r="BO172" s="171">
        <f t="shared" si="150"/>
        <v>0</v>
      </c>
      <c r="BP172" s="171">
        <f t="shared" si="150"/>
        <v>0</v>
      </c>
      <c r="BQ172" s="171">
        <f t="shared" si="150"/>
        <v>0</v>
      </c>
      <c r="BR172" s="171">
        <f t="shared" si="150"/>
        <v>0</v>
      </c>
      <c r="BS172" s="171">
        <f t="shared" si="150"/>
        <v>0</v>
      </c>
      <c r="BT172" s="171">
        <f t="shared" si="150"/>
        <v>0</v>
      </c>
      <c r="BU172" s="171">
        <f t="shared" si="150"/>
        <v>0</v>
      </c>
      <c r="BV172" s="171">
        <f t="shared" si="150"/>
        <v>0</v>
      </c>
      <c r="BW172" s="171">
        <f t="shared" si="150"/>
        <v>0</v>
      </c>
      <c r="BX172" s="171">
        <f t="shared" si="150"/>
        <v>0</v>
      </c>
      <c r="BY172" s="171">
        <f t="shared" si="150"/>
        <v>0</v>
      </c>
      <c r="BZ172" s="171">
        <f t="shared" si="150"/>
        <v>0</v>
      </c>
      <c r="CA172" s="171">
        <f t="shared" si="150"/>
        <v>0</v>
      </c>
      <c r="CB172" s="171">
        <f t="shared" si="150"/>
        <v>0</v>
      </c>
      <c r="CC172" s="171">
        <f t="shared" si="150"/>
        <v>0</v>
      </c>
      <c r="CD172" s="171">
        <f t="shared" si="150"/>
        <v>0</v>
      </c>
      <c r="CE172" s="171">
        <f t="shared" si="150"/>
        <v>0</v>
      </c>
      <c r="CF172" s="171">
        <f t="shared" si="150"/>
        <v>0</v>
      </c>
      <c r="CG172" s="171">
        <f t="shared" si="150"/>
        <v>0</v>
      </c>
      <c r="CH172" s="171">
        <f t="shared" si="150"/>
        <v>0</v>
      </c>
      <c r="CI172" s="171">
        <f t="shared" si="150"/>
        <v>0</v>
      </c>
      <c r="CJ172" s="171">
        <f t="shared" si="150"/>
        <v>0</v>
      </c>
      <c r="CK172" s="171">
        <f t="shared" si="150"/>
        <v>0</v>
      </c>
      <c r="CL172" s="171">
        <f t="shared" si="150"/>
        <v>0</v>
      </c>
      <c r="CM172" s="171">
        <f t="shared" si="150"/>
        <v>0</v>
      </c>
      <c r="CN172" s="171">
        <f t="shared" si="150"/>
        <v>0</v>
      </c>
      <c r="CO172" s="171">
        <f t="shared" si="150"/>
        <v>0</v>
      </c>
      <c r="CP172" s="171">
        <f t="shared" si="150"/>
        <v>0</v>
      </c>
      <c r="CQ172" s="171">
        <f t="shared" si="150"/>
        <v>0</v>
      </c>
      <c r="CR172" s="171">
        <f t="shared" si="150"/>
        <v>0</v>
      </c>
      <c r="CS172" s="171">
        <f t="shared" si="150"/>
        <v>0</v>
      </c>
      <c r="CT172" s="171">
        <f t="shared" si="150"/>
        <v>0</v>
      </c>
      <c r="CU172" s="171">
        <f t="shared" si="150"/>
        <v>0</v>
      </c>
      <c r="CV172" s="171">
        <f t="shared" si="150"/>
        <v>0</v>
      </c>
      <c r="CW172" s="171">
        <f t="shared" si="150"/>
        <v>0</v>
      </c>
      <c r="CX172" s="171">
        <f t="shared" si="150"/>
        <v>0</v>
      </c>
      <c r="CY172" s="171">
        <f t="shared" si="150"/>
        <v>0</v>
      </c>
      <c r="CZ172" s="171">
        <f t="shared" si="150"/>
        <v>0</v>
      </c>
      <c r="DA172" s="171">
        <f t="shared" si="150"/>
        <v>0</v>
      </c>
      <c r="DB172" s="171">
        <f t="shared" si="150"/>
        <v>0</v>
      </c>
      <c r="DC172" s="171">
        <f t="shared" si="150"/>
        <v>0</v>
      </c>
      <c r="DD172" s="171">
        <f t="shared" si="150"/>
        <v>0</v>
      </c>
      <c r="DE172" s="171">
        <f t="shared" si="150"/>
        <v>0</v>
      </c>
      <c r="DF172" s="171">
        <f t="shared" si="150"/>
        <v>0</v>
      </c>
      <c r="DG172" s="171">
        <f t="shared" si="150"/>
        <v>0</v>
      </c>
      <c r="DH172" s="171">
        <f t="shared" si="150"/>
        <v>0</v>
      </c>
      <c r="DI172" s="171">
        <f t="shared" si="150"/>
        <v>0</v>
      </c>
      <c r="DJ172" s="171">
        <f t="shared" si="150"/>
        <v>0</v>
      </c>
      <c r="DK172" s="171">
        <f t="shared" si="150"/>
        <v>0</v>
      </c>
      <c r="DL172" s="171">
        <f t="shared" si="150"/>
        <v>0</v>
      </c>
      <c r="DM172" s="171">
        <f t="shared" si="150"/>
        <v>0</v>
      </c>
      <c r="DN172" s="171">
        <f t="shared" si="150"/>
        <v>0</v>
      </c>
      <c r="DO172" s="171">
        <f t="shared" si="150"/>
        <v>0</v>
      </c>
      <c r="DP172" s="171">
        <f t="shared" si="150"/>
        <v>0</v>
      </c>
      <c r="DQ172" s="171">
        <f t="shared" si="150"/>
        <v>0</v>
      </c>
      <c r="DR172" s="171">
        <f t="shared" si="150"/>
        <v>0</v>
      </c>
    </row>
    <row r="173" spans="2:122" ht="15.75" customHeight="1">
      <c r="B173" s="195">
        <v>43952</v>
      </c>
      <c r="BK173" s="172">
        <v>0</v>
      </c>
      <c r="BL173" s="171">
        <f t="shared" ref="BL173:DR173" si="151">BK173</f>
        <v>0</v>
      </c>
      <c r="BM173" s="171">
        <f t="shared" si="151"/>
        <v>0</v>
      </c>
      <c r="BN173" s="171">
        <f t="shared" si="151"/>
        <v>0</v>
      </c>
      <c r="BO173" s="171">
        <f t="shared" si="151"/>
        <v>0</v>
      </c>
      <c r="BP173" s="171">
        <f t="shared" si="151"/>
        <v>0</v>
      </c>
      <c r="BQ173" s="171">
        <f t="shared" si="151"/>
        <v>0</v>
      </c>
      <c r="BR173" s="171">
        <f t="shared" si="151"/>
        <v>0</v>
      </c>
      <c r="BS173" s="171">
        <f t="shared" si="151"/>
        <v>0</v>
      </c>
      <c r="BT173" s="171">
        <f t="shared" si="151"/>
        <v>0</v>
      </c>
      <c r="BU173" s="171">
        <f t="shared" si="151"/>
        <v>0</v>
      </c>
      <c r="BV173" s="171">
        <f t="shared" si="151"/>
        <v>0</v>
      </c>
      <c r="BW173" s="171">
        <f t="shared" si="151"/>
        <v>0</v>
      </c>
      <c r="BX173" s="171">
        <f t="shared" si="151"/>
        <v>0</v>
      </c>
      <c r="BY173" s="171">
        <f t="shared" si="151"/>
        <v>0</v>
      </c>
      <c r="BZ173" s="171">
        <f t="shared" si="151"/>
        <v>0</v>
      </c>
      <c r="CA173" s="171">
        <f t="shared" si="151"/>
        <v>0</v>
      </c>
      <c r="CB173" s="171">
        <f t="shared" si="151"/>
        <v>0</v>
      </c>
      <c r="CC173" s="171">
        <f t="shared" si="151"/>
        <v>0</v>
      </c>
      <c r="CD173" s="171">
        <f t="shared" si="151"/>
        <v>0</v>
      </c>
      <c r="CE173" s="171">
        <f t="shared" si="151"/>
        <v>0</v>
      </c>
      <c r="CF173" s="171">
        <f t="shared" si="151"/>
        <v>0</v>
      </c>
      <c r="CG173" s="171">
        <f t="shared" si="151"/>
        <v>0</v>
      </c>
      <c r="CH173" s="171">
        <f t="shared" si="151"/>
        <v>0</v>
      </c>
      <c r="CI173" s="171">
        <f t="shared" si="151"/>
        <v>0</v>
      </c>
      <c r="CJ173" s="171">
        <f t="shared" si="151"/>
        <v>0</v>
      </c>
      <c r="CK173" s="171">
        <f t="shared" si="151"/>
        <v>0</v>
      </c>
      <c r="CL173" s="171">
        <f t="shared" si="151"/>
        <v>0</v>
      </c>
      <c r="CM173" s="171">
        <f t="shared" si="151"/>
        <v>0</v>
      </c>
      <c r="CN173" s="171">
        <f t="shared" si="151"/>
        <v>0</v>
      </c>
      <c r="CO173" s="171">
        <f t="shared" si="151"/>
        <v>0</v>
      </c>
      <c r="CP173" s="171">
        <f t="shared" si="151"/>
        <v>0</v>
      </c>
      <c r="CQ173" s="171">
        <f t="shared" si="151"/>
        <v>0</v>
      </c>
      <c r="CR173" s="171">
        <f t="shared" si="151"/>
        <v>0</v>
      </c>
      <c r="CS173" s="171">
        <f t="shared" si="151"/>
        <v>0</v>
      </c>
      <c r="CT173" s="171">
        <f t="shared" si="151"/>
        <v>0</v>
      </c>
      <c r="CU173" s="171">
        <f t="shared" si="151"/>
        <v>0</v>
      </c>
      <c r="CV173" s="171">
        <f t="shared" si="151"/>
        <v>0</v>
      </c>
      <c r="CW173" s="171">
        <f t="shared" si="151"/>
        <v>0</v>
      </c>
      <c r="CX173" s="171">
        <f t="shared" si="151"/>
        <v>0</v>
      </c>
      <c r="CY173" s="171">
        <f t="shared" si="151"/>
        <v>0</v>
      </c>
      <c r="CZ173" s="171">
        <f t="shared" si="151"/>
        <v>0</v>
      </c>
      <c r="DA173" s="171">
        <f t="shared" si="151"/>
        <v>0</v>
      </c>
      <c r="DB173" s="171">
        <f t="shared" si="151"/>
        <v>0</v>
      </c>
      <c r="DC173" s="171">
        <f t="shared" si="151"/>
        <v>0</v>
      </c>
      <c r="DD173" s="171">
        <f t="shared" si="151"/>
        <v>0</v>
      </c>
      <c r="DE173" s="171">
        <f t="shared" si="151"/>
        <v>0</v>
      </c>
      <c r="DF173" s="171">
        <f t="shared" si="151"/>
        <v>0</v>
      </c>
      <c r="DG173" s="171">
        <f t="shared" si="151"/>
        <v>0</v>
      </c>
      <c r="DH173" s="171">
        <f t="shared" si="151"/>
        <v>0</v>
      </c>
      <c r="DI173" s="171">
        <f t="shared" si="151"/>
        <v>0</v>
      </c>
      <c r="DJ173" s="171">
        <f t="shared" si="151"/>
        <v>0</v>
      </c>
      <c r="DK173" s="171">
        <f t="shared" si="151"/>
        <v>0</v>
      </c>
      <c r="DL173" s="171">
        <f t="shared" si="151"/>
        <v>0</v>
      </c>
      <c r="DM173" s="171">
        <f t="shared" si="151"/>
        <v>0</v>
      </c>
      <c r="DN173" s="171">
        <f t="shared" si="151"/>
        <v>0</v>
      </c>
      <c r="DO173" s="171">
        <f t="shared" si="151"/>
        <v>0</v>
      </c>
      <c r="DP173" s="171">
        <f t="shared" si="151"/>
        <v>0</v>
      </c>
      <c r="DQ173" s="171">
        <f t="shared" si="151"/>
        <v>0</v>
      </c>
      <c r="DR173" s="171">
        <f t="shared" si="151"/>
        <v>0</v>
      </c>
    </row>
    <row r="174" spans="2:122" ht="15.75" customHeight="1">
      <c r="B174" s="195">
        <v>43983</v>
      </c>
      <c r="BK174" s="172">
        <v>0</v>
      </c>
      <c r="BL174" s="171">
        <f t="shared" ref="BL174:DR174" si="152">BK174</f>
        <v>0</v>
      </c>
      <c r="BM174" s="171">
        <f t="shared" si="152"/>
        <v>0</v>
      </c>
      <c r="BN174" s="171">
        <f t="shared" si="152"/>
        <v>0</v>
      </c>
      <c r="BO174" s="171">
        <f t="shared" si="152"/>
        <v>0</v>
      </c>
      <c r="BP174" s="171">
        <f t="shared" si="152"/>
        <v>0</v>
      </c>
      <c r="BQ174" s="171">
        <f t="shared" si="152"/>
        <v>0</v>
      </c>
      <c r="BR174" s="171">
        <f t="shared" si="152"/>
        <v>0</v>
      </c>
      <c r="BS174" s="171">
        <f t="shared" si="152"/>
        <v>0</v>
      </c>
      <c r="BT174" s="171">
        <f t="shared" si="152"/>
        <v>0</v>
      </c>
      <c r="BU174" s="171">
        <f t="shared" si="152"/>
        <v>0</v>
      </c>
      <c r="BV174" s="171">
        <f t="shared" si="152"/>
        <v>0</v>
      </c>
      <c r="BW174" s="171">
        <f t="shared" si="152"/>
        <v>0</v>
      </c>
      <c r="BX174" s="171">
        <f t="shared" si="152"/>
        <v>0</v>
      </c>
      <c r="BY174" s="171">
        <f t="shared" si="152"/>
        <v>0</v>
      </c>
      <c r="BZ174" s="171">
        <f t="shared" si="152"/>
        <v>0</v>
      </c>
      <c r="CA174" s="171">
        <f t="shared" si="152"/>
        <v>0</v>
      </c>
      <c r="CB174" s="171">
        <f t="shared" si="152"/>
        <v>0</v>
      </c>
      <c r="CC174" s="171">
        <f t="shared" si="152"/>
        <v>0</v>
      </c>
      <c r="CD174" s="171">
        <f t="shared" si="152"/>
        <v>0</v>
      </c>
      <c r="CE174" s="171">
        <f t="shared" si="152"/>
        <v>0</v>
      </c>
      <c r="CF174" s="171">
        <f t="shared" si="152"/>
        <v>0</v>
      </c>
      <c r="CG174" s="171">
        <f t="shared" si="152"/>
        <v>0</v>
      </c>
      <c r="CH174" s="171">
        <f t="shared" si="152"/>
        <v>0</v>
      </c>
      <c r="CI174" s="171">
        <f t="shared" si="152"/>
        <v>0</v>
      </c>
      <c r="CJ174" s="171">
        <f t="shared" si="152"/>
        <v>0</v>
      </c>
      <c r="CK174" s="171">
        <f t="shared" si="152"/>
        <v>0</v>
      </c>
      <c r="CL174" s="171">
        <f t="shared" si="152"/>
        <v>0</v>
      </c>
      <c r="CM174" s="171">
        <f t="shared" si="152"/>
        <v>0</v>
      </c>
      <c r="CN174" s="171">
        <f t="shared" si="152"/>
        <v>0</v>
      </c>
      <c r="CO174" s="171">
        <f t="shared" si="152"/>
        <v>0</v>
      </c>
      <c r="CP174" s="171">
        <f t="shared" si="152"/>
        <v>0</v>
      </c>
      <c r="CQ174" s="171">
        <f t="shared" si="152"/>
        <v>0</v>
      </c>
      <c r="CR174" s="171">
        <f t="shared" si="152"/>
        <v>0</v>
      </c>
      <c r="CS174" s="171">
        <f t="shared" si="152"/>
        <v>0</v>
      </c>
      <c r="CT174" s="171">
        <f t="shared" si="152"/>
        <v>0</v>
      </c>
      <c r="CU174" s="171">
        <f t="shared" si="152"/>
        <v>0</v>
      </c>
      <c r="CV174" s="171">
        <f t="shared" si="152"/>
        <v>0</v>
      </c>
      <c r="CW174" s="171">
        <f t="shared" si="152"/>
        <v>0</v>
      </c>
      <c r="CX174" s="171">
        <f t="shared" si="152"/>
        <v>0</v>
      </c>
      <c r="CY174" s="171">
        <f t="shared" si="152"/>
        <v>0</v>
      </c>
      <c r="CZ174" s="171">
        <f t="shared" si="152"/>
        <v>0</v>
      </c>
      <c r="DA174" s="171">
        <f t="shared" si="152"/>
        <v>0</v>
      </c>
      <c r="DB174" s="171">
        <f t="shared" si="152"/>
        <v>0</v>
      </c>
      <c r="DC174" s="171">
        <f t="shared" si="152"/>
        <v>0</v>
      </c>
      <c r="DD174" s="171">
        <f t="shared" si="152"/>
        <v>0</v>
      </c>
      <c r="DE174" s="171">
        <f t="shared" si="152"/>
        <v>0</v>
      </c>
      <c r="DF174" s="171">
        <f t="shared" si="152"/>
        <v>0</v>
      </c>
      <c r="DG174" s="171">
        <f t="shared" si="152"/>
        <v>0</v>
      </c>
      <c r="DH174" s="171">
        <f t="shared" si="152"/>
        <v>0</v>
      </c>
      <c r="DI174" s="171">
        <f t="shared" si="152"/>
        <v>0</v>
      </c>
      <c r="DJ174" s="171">
        <f t="shared" si="152"/>
        <v>0</v>
      </c>
      <c r="DK174" s="171">
        <f t="shared" si="152"/>
        <v>0</v>
      </c>
      <c r="DL174" s="171">
        <f t="shared" si="152"/>
        <v>0</v>
      </c>
      <c r="DM174" s="171">
        <f t="shared" si="152"/>
        <v>0</v>
      </c>
      <c r="DN174" s="171">
        <f t="shared" si="152"/>
        <v>0</v>
      </c>
      <c r="DO174" s="171">
        <f t="shared" si="152"/>
        <v>0</v>
      </c>
      <c r="DP174" s="171">
        <f t="shared" si="152"/>
        <v>0</v>
      </c>
      <c r="DQ174" s="171">
        <f t="shared" si="152"/>
        <v>0</v>
      </c>
      <c r="DR174" s="171">
        <f t="shared" si="152"/>
        <v>0</v>
      </c>
    </row>
    <row r="175" spans="2:122" ht="15.75" customHeight="1">
      <c r="B175" s="195">
        <v>44013</v>
      </c>
      <c r="BK175" s="172">
        <v>0</v>
      </c>
      <c r="BL175" s="171">
        <f t="shared" ref="BL175:DR175" si="153">BK175</f>
        <v>0</v>
      </c>
      <c r="BM175" s="171">
        <f t="shared" si="153"/>
        <v>0</v>
      </c>
      <c r="BN175" s="171">
        <f t="shared" si="153"/>
        <v>0</v>
      </c>
      <c r="BO175" s="171">
        <f t="shared" si="153"/>
        <v>0</v>
      </c>
      <c r="BP175" s="171">
        <f t="shared" si="153"/>
        <v>0</v>
      </c>
      <c r="BQ175" s="171">
        <f t="shared" si="153"/>
        <v>0</v>
      </c>
      <c r="BR175" s="171">
        <f t="shared" si="153"/>
        <v>0</v>
      </c>
      <c r="BS175" s="171">
        <f t="shared" si="153"/>
        <v>0</v>
      </c>
      <c r="BT175" s="171">
        <f t="shared" si="153"/>
        <v>0</v>
      </c>
      <c r="BU175" s="171">
        <f t="shared" si="153"/>
        <v>0</v>
      </c>
      <c r="BV175" s="171">
        <f t="shared" si="153"/>
        <v>0</v>
      </c>
      <c r="BW175" s="171">
        <f t="shared" si="153"/>
        <v>0</v>
      </c>
      <c r="BX175" s="171">
        <f t="shared" si="153"/>
        <v>0</v>
      </c>
      <c r="BY175" s="171">
        <f t="shared" si="153"/>
        <v>0</v>
      </c>
      <c r="BZ175" s="171">
        <f t="shared" si="153"/>
        <v>0</v>
      </c>
      <c r="CA175" s="171">
        <f t="shared" si="153"/>
        <v>0</v>
      </c>
      <c r="CB175" s="171">
        <f t="shared" si="153"/>
        <v>0</v>
      </c>
      <c r="CC175" s="171">
        <f t="shared" si="153"/>
        <v>0</v>
      </c>
      <c r="CD175" s="171">
        <f t="shared" si="153"/>
        <v>0</v>
      </c>
      <c r="CE175" s="171">
        <f t="shared" si="153"/>
        <v>0</v>
      </c>
      <c r="CF175" s="171">
        <f t="shared" si="153"/>
        <v>0</v>
      </c>
      <c r="CG175" s="171">
        <f t="shared" si="153"/>
        <v>0</v>
      </c>
      <c r="CH175" s="171">
        <f t="shared" si="153"/>
        <v>0</v>
      </c>
      <c r="CI175" s="171">
        <f t="shared" si="153"/>
        <v>0</v>
      </c>
      <c r="CJ175" s="171">
        <f t="shared" si="153"/>
        <v>0</v>
      </c>
      <c r="CK175" s="171">
        <f t="shared" si="153"/>
        <v>0</v>
      </c>
      <c r="CL175" s="171">
        <f t="shared" si="153"/>
        <v>0</v>
      </c>
      <c r="CM175" s="171">
        <f t="shared" si="153"/>
        <v>0</v>
      </c>
      <c r="CN175" s="171">
        <f t="shared" si="153"/>
        <v>0</v>
      </c>
      <c r="CO175" s="171">
        <f t="shared" si="153"/>
        <v>0</v>
      </c>
      <c r="CP175" s="171">
        <f t="shared" si="153"/>
        <v>0</v>
      </c>
      <c r="CQ175" s="171">
        <f t="shared" si="153"/>
        <v>0</v>
      </c>
      <c r="CR175" s="171">
        <f t="shared" si="153"/>
        <v>0</v>
      </c>
      <c r="CS175" s="171">
        <f t="shared" si="153"/>
        <v>0</v>
      </c>
      <c r="CT175" s="171">
        <f t="shared" si="153"/>
        <v>0</v>
      </c>
      <c r="CU175" s="171">
        <f t="shared" si="153"/>
        <v>0</v>
      </c>
      <c r="CV175" s="171">
        <f t="shared" si="153"/>
        <v>0</v>
      </c>
      <c r="CW175" s="171">
        <f t="shared" si="153"/>
        <v>0</v>
      </c>
      <c r="CX175" s="171">
        <f t="shared" si="153"/>
        <v>0</v>
      </c>
      <c r="CY175" s="171">
        <f t="shared" si="153"/>
        <v>0</v>
      </c>
      <c r="CZ175" s="171">
        <f t="shared" si="153"/>
        <v>0</v>
      </c>
      <c r="DA175" s="171">
        <f t="shared" si="153"/>
        <v>0</v>
      </c>
      <c r="DB175" s="171">
        <f t="shared" si="153"/>
        <v>0</v>
      </c>
      <c r="DC175" s="171">
        <f t="shared" si="153"/>
        <v>0</v>
      </c>
      <c r="DD175" s="171">
        <f t="shared" si="153"/>
        <v>0</v>
      </c>
      <c r="DE175" s="171">
        <f t="shared" si="153"/>
        <v>0</v>
      </c>
      <c r="DF175" s="171">
        <f t="shared" si="153"/>
        <v>0</v>
      </c>
      <c r="DG175" s="171">
        <f t="shared" si="153"/>
        <v>0</v>
      </c>
      <c r="DH175" s="171">
        <f t="shared" si="153"/>
        <v>0</v>
      </c>
      <c r="DI175" s="171">
        <f t="shared" si="153"/>
        <v>0</v>
      </c>
      <c r="DJ175" s="171">
        <f t="shared" si="153"/>
        <v>0</v>
      </c>
      <c r="DK175" s="171">
        <f t="shared" si="153"/>
        <v>0</v>
      </c>
      <c r="DL175" s="171">
        <f t="shared" si="153"/>
        <v>0</v>
      </c>
      <c r="DM175" s="171">
        <f t="shared" si="153"/>
        <v>0</v>
      </c>
      <c r="DN175" s="171">
        <f t="shared" si="153"/>
        <v>0</v>
      </c>
      <c r="DO175" s="171">
        <f t="shared" si="153"/>
        <v>0</v>
      </c>
      <c r="DP175" s="171">
        <f t="shared" si="153"/>
        <v>0</v>
      </c>
      <c r="DQ175" s="171">
        <f t="shared" si="153"/>
        <v>0</v>
      </c>
      <c r="DR175" s="171">
        <f t="shared" si="153"/>
        <v>0</v>
      </c>
    </row>
    <row r="176" spans="2:122" ht="15.75" customHeight="1">
      <c r="B176" s="195">
        <v>44044</v>
      </c>
      <c r="BK176" s="172">
        <v>0</v>
      </c>
      <c r="BL176" s="171">
        <f t="shared" ref="BL176:DR176" si="154">BK176</f>
        <v>0</v>
      </c>
      <c r="BM176" s="171">
        <f t="shared" si="154"/>
        <v>0</v>
      </c>
      <c r="BN176" s="171">
        <f t="shared" si="154"/>
        <v>0</v>
      </c>
      <c r="BO176" s="171">
        <f t="shared" si="154"/>
        <v>0</v>
      </c>
      <c r="BP176" s="171">
        <f t="shared" si="154"/>
        <v>0</v>
      </c>
      <c r="BQ176" s="171">
        <f t="shared" si="154"/>
        <v>0</v>
      </c>
      <c r="BR176" s="171">
        <f t="shared" si="154"/>
        <v>0</v>
      </c>
      <c r="BS176" s="171">
        <f t="shared" si="154"/>
        <v>0</v>
      </c>
      <c r="BT176" s="171">
        <f t="shared" si="154"/>
        <v>0</v>
      </c>
      <c r="BU176" s="171">
        <f t="shared" si="154"/>
        <v>0</v>
      </c>
      <c r="BV176" s="171">
        <f t="shared" si="154"/>
        <v>0</v>
      </c>
      <c r="BW176" s="171">
        <f t="shared" si="154"/>
        <v>0</v>
      </c>
      <c r="BX176" s="171">
        <f t="shared" si="154"/>
        <v>0</v>
      </c>
      <c r="BY176" s="171">
        <f t="shared" si="154"/>
        <v>0</v>
      </c>
      <c r="BZ176" s="171">
        <f t="shared" si="154"/>
        <v>0</v>
      </c>
      <c r="CA176" s="171">
        <f t="shared" si="154"/>
        <v>0</v>
      </c>
      <c r="CB176" s="171">
        <f t="shared" si="154"/>
        <v>0</v>
      </c>
      <c r="CC176" s="171">
        <f t="shared" si="154"/>
        <v>0</v>
      </c>
      <c r="CD176" s="171">
        <f t="shared" si="154"/>
        <v>0</v>
      </c>
      <c r="CE176" s="171">
        <f t="shared" si="154"/>
        <v>0</v>
      </c>
      <c r="CF176" s="171">
        <f t="shared" si="154"/>
        <v>0</v>
      </c>
      <c r="CG176" s="171">
        <f t="shared" si="154"/>
        <v>0</v>
      </c>
      <c r="CH176" s="171">
        <f t="shared" si="154"/>
        <v>0</v>
      </c>
      <c r="CI176" s="171">
        <f t="shared" si="154"/>
        <v>0</v>
      </c>
      <c r="CJ176" s="171">
        <f t="shared" si="154"/>
        <v>0</v>
      </c>
      <c r="CK176" s="171">
        <f t="shared" si="154"/>
        <v>0</v>
      </c>
      <c r="CL176" s="171">
        <f t="shared" si="154"/>
        <v>0</v>
      </c>
      <c r="CM176" s="171">
        <f t="shared" si="154"/>
        <v>0</v>
      </c>
      <c r="CN176" s="171">
        <f t="shared" si="154"/>
        <v>0</v>
      </c>
      <c r="CO176" s="171">
        <f t="shared" si="154"/>
        <v>0</v>
      </c>
      <c r="CP176" s="171">
        <f t="shared" si="154"/>
        <v>0</v>
      </c>
      <c r="CQ176" s="171">
        <f t="shared" si="154"/>
        <v>0</v>
      </c>
      <c r="CR176" s="171">
        <f t="shared" si="154"/>
        <v>0</v>
      </c>
      <c r="CS176" s="171">
        <f t="shared" si="154"/>
        <v>0</v>
      </c>
      <c r="CT176" s="171">
        <f t="shared" si="154"/>
        <v>0</v>
      </c>
      <c r="CU176" s="171">
        <f t="shared" si="154"/>
        <v>0</v>
      </c>
      <c r="CV176" s="171">
        <f t="shared" si="154"/>
        <v>0</v>
      </c>
      <c r="CW176" s="171">
        <f t="shared" si="154"/>
        <v>0</v>
      </c>
      <c r="CX176" s="171">
        <f t="shared" si="154"/>
        <v>0</v>
      </c>
      <c r="CY176" s="171">
        <f t="shared" si="154"/>
        <v>0</v>
      </c>
      <c r="CZ176" s="171">
        <f t="shared" si="154"/>
        <v>0</v>
      </c>
      <c r="DA176" s="171">
        <f t="shared" si="154"/>
        <v>0</v>
      </c>
      <c r="DB176" s="171">
        <f t="shared" si="154"/>
        <v>0</v>
      </c>
      <c r="DC176" s="171">
        <f t="shared" si="154"/>
        <v>0</v>
      </c>
      <c r="DD176" s="171">
        <f t="shared" si="154"/>
        <v>0</v>
      </c>
      <c r="DE176" s="171">
        <f t="shared" si="154"/>
        <v>0</v>
      </c>
      <c r="DF176" s="171">
        <f t="shared" si="154"/>
        <v>0</v>
      </c>
      <c r="DG176" s="171">
        <f t="shared" si="154"/>
        <v>0</v>
      </c>
      <c r="DH176" s="171">
        <f t="shared" si="154"/>
        <v>0</v>
      </c>
      <c r="DI176" s="171">
        <f t="shared" si="154"/>
        <v>0</v>
      </c>
      <c r="DJ176" s="171">
        <f t="shared" si="154"/>
        <v>0</v>
      </c>
      <c r="DK176" s="171">
        <f t="shared" si="154"/>
        <v>0</v>
      </c>
      <c r="DL176" s="171">
        <f t="shared" si="154"/>
        <v>0</v>
      </c>
      <c r="DM176" s="171">
        <f t="shared" si="154"/>
        <v>0</v>
      </c>
      <c r="DN176" s="171">
        <f t="shared" si="154"/>
        <v>0</v>
      </c>
      <c r="DO176" s="171">
        <f t="shared" si="154"/>
        <v>0</v>
      </c>
      <c r="DP176" s="171">
        <f t="shared" si="154"/>
        <v>0</v>
      </c>
      <c r="DQ176" s="171">
        <f t="shared" si="154"/>
        <v>0</v>
      </c>
      <c r="DR176" s="171">
        <f t="shared" si="154"/>
        <v>0</v>
      </c>
    </row>
    <row r="177" spans="2:122" ht="15.75" customHeight="1">
      <c r="B177" s="195">
        <v>44075</v>
      </c>
      <c r="BK177" s="172">
        <v>0</v>
      </c>
      <c r="BL177" s="171">
        <f t="shared" ref="BL177:DR177" si="155">BK177</f>
        <v>0</v>
      </c>
      <c r="BM177" s="171">
        <f t="shared" si="155"/>
        <v>0</v>
      </c>
      <c r="BN177" s="171">
        <f t="shared" si="155"/>
        <v>0</v>
      </c>
      <c r="BO177" s="171">
        <f t="shared" si="155"/>
        <v>0</v>
      </c>
      <c r="BP177" s="171">
        <f t="shared" si="155"/>
        <v>0</v>
      </c>
      <c r="BQ177" s="171">
        <f t="shared" si="155"/>
        <v>0</v>
      </c>
      <c r="BR177" s="171">
        <f t="shared" si="155"/>
        <v>0</v>
      </c>
      <c r="BS177" s="171">
        <f t="shared" si="155"/>
        <v>0</v>
      </c>
      <c r="BT177" s="171">
        <f t="shared" si="155"/>
        <v>0</v>
      </c>
      <c r="BU177" s="171">
        <f t="shared" si="155"/>
        <v>0</v>
      </c>
      <c r="BV177" s="171">
        <f t="shared" si="155"/>
        <v>0</v>
      </c>
      <c r="BW177" s="171">
        <f t="shared" si="155"/>
        <v>0</v>
      </c>
      <c r="BX177" s="171">
        <f t="shared" si="155"/>
        <v>0</v>
      </c>
      <c r="BY177" s="171">
        <f t="shared" si="155"/>
        <v>0</v>
      </c>
      <c r="BZ177" s="171">
        <f t="shared" si="155"/>
        <v>0</v>
      </c>
      <c r="CA177" s="171">
        <f t="shared" si="155"/>
        <v>0</v>
      </c>
      <c r="CB177" s="171">
        <f t="shared" si="155"/>
        <v>0</v>
      </c>
      <c r="CC177" s="171">
        <f t="shared" si="155"/>
        <v>0</v>
      </c>
      <c r="CD177" s="171">
        <f t="shared" si="155"/>
        <v>0</v>
      </c>
      <c r="CE177" s="171">
        <f t="shared" si="155"/>
        <v>0</v>
      </c>
      <c r="CF177" s="171">
        <f t="shared" si="155"/>
        <v>0</v>
      </c>
      <c r="CG177" s="171">
        <f t="shared" si="155"/>
        <v>0</v>
      </c>
      <c r="CH177" s="171">
        <f t="shared" si="155"/>
        <v>0</v>
      </c>
      <c r="CI177" s="171">
        <f t="shared" si="155"/>
        <v>0</v>
      </c>
      <c r="CJ177" s="171">
        <f t="shared" si="155"/>
        <v>0</v>
      </c>
      <c r="CK177" s="171">
        <f t="shared" si="155"/>
        <v>0</v>
      </c>
      <c r="CL177" s="171">
        <f t="shared" si="155"/>
        <v>0</v>
      </c>
      <c r="CM177" s="171">
        <f t="shared" si="155"/>
        <v>0</v>
      </c>
      <c r="CN177" s="171">
        <f t="shared" si="155"/>
        <v>0</v>
      </c>
      <c r="CO177" s="171">
        <f t="shared" si="155"/>
        <v>0</v>
      </c>
      <c r="CP177" s="171">
        <f t="shared" si="155"/>
        <v>0</v>
      </c>
      <c r="CQ177" s="171">
        <f t="shared" si="155"/>
        <v>0</v>
      </c>
      <c r="CR177" s="171">
        <f t="shared" si="155"/>
        <v>0</v>
      </c>
      <c r="CS177" s="171">
        <f t="shared" si="155"/>
        <v>0</v>
      </c>
      <c r="CT177" s="171">
        <f t="shared" si="155"/>
        <v>0</v>
      </c>
      <c r="CU177" s="171">
        <f t="shared" si="155"/>
        <v>0</v>
      </c>
      <c r="CV177" s="171">
        <f t="shared" si="155"/>
        <v>0</v>
      </c>
      <c r="CW177" s="171">
        <f t="shared" si="155"/>
        <v>0</v>
      </c>
      <c r="CX177" s="171">
        <f t="shared" si="155"/>
        <v>0</v>
      </c>
      <c r="CY177" s="171">
        <f t="shared" si="155"/>
        <v>0</v>
      </c>
      <c r="CZ177" s="171">
        <f t="shared" si="155"/>
        <v>0</v>
      </c>
      <c r="DA177" s="171">
        <f t="shared" si="155"/>
        <v>0</v>
      </c>
      <c r="DB177" s="171">
        <f t="shared" si="155"/>
        <v>0</v>
      </c>
      <c r="DC177" s="171">
        <f t="shared" si="155"/>
        <v>0</v>
      </c>
      <c r="DD177" s="171">
        <f t="shared" si="155"/>
        <v>0</v>
      </c>
      <c r="DE177" s="171">
        <f t="shared" si="155"/>
        <v>0</v>
      </c>
      <c r="DF177" s="171">
        <f t="shared" si="155"/>
        <v>0</v>
      </c>
      <c r="DG177" s="171">
        <f t="shared" si="155"/>
        <v>0</v>
      </c>
      <c r="DH177" s="171">
        <f t="shared" si="155"/>
        <v>0</v>
      </c>
      <c r="DI177" s="171">
        <f t="shared" si="155"/>
        <v>0</v>
      </c>
      <c r="DJ177" s="171">
        <f t="shared" si="155"/>
        <v>0</v>
      </c>
      <c r="DK177" s="171">
        <f t="shared" si="155"/>
        <v>0</v>
      </c>
      <c r="DL177" s="171">
        <f t="shared" si="155"/>
        <v>0</v>
      </c>
      <c r="DM177" s="171">
        <f t="shared" si="155"/>
        <v>0</v>
      </c>
      <c r="DN177" s="171">
        <f t="shared" si="155"/>
        <v>0</v>
      </c>
      <c r="DO177" s="171">
        <f t="shared" si="155"/>
        <v>0</v>
      </c>
      <c r="DP177" s="171">
        <f t="shared" si="155"/>
        <v>0</v>
      </c>
      <c r="DQ177" s="171">
        <f t="shared" si="155"/>
        <v>0</v>
      </c>
      <c r="DR177" s="171">
        <f t="shared" si="155"/>
        <v>0</v>
      </c>
    </row>
    <row r="178" spans="2:122" ht="15.75" customHeight="1">
      <c r="B178" s="195">
        <v>44105</v>
      </c>
      <c r="BK178" s="172">
        <v>0</v>
      </c>
      <c r="BL178" s="171">
        <f t="shared" ref="BL178:DR178" si="156">BK178</f>
        <v>0</v>
      </c>
      <c r="BM178" s="171">
        <f t="shared" si="156"/>
        <v>0</v>
      </c>
      <c r="BN178" s="171">
        <f t="shared" si="156"/>
        <v>0</v>
      </c>
      <c r="BO178" s="171">
        <f t="shared" si="156"/>
        <v>0</v>
      </c>
      <c r="BP178" s="171">
        <f t="shared" si="156"/>
        <v>0</v>
      </c>
      <c r="BQ178" s="171">
        <f t="shared" si="156"/>
        <v>0</v>
      </c>
      <c r="BR178" s="171">
        <f t="shared" si="156"/>
        <v>0</v>
      </c>
      <c r="BS178" s="171">
        <f t="shared" si="156"/>
        <v>0</v>
      </c>
      <c r="BT178" s="171">
        <f t="shared" si="156"/>
        <v>0</v>
      </c>
      <c r="BU178" s="171">
        <f t="shared" si="156"/>
        <v>0</v>
      </c>
      <c r="BV178" s="171">
        <f t="shared" si="156"/>
        <v>0</v>
      </c>
      <c r="BW178" s="171">
        <f t="shared" si="156"/>
        <v>0</v>
      </c>
      <c r="BX178" s="171">
        <f t="shared" si="156"/>
        <v>0</v>
      </c>
      <c r="BY178" s="171">
        <f t="shared" si="156"/>
        <v>0</v>
      </c>
      <c r="BZ178" s="171">
        <f t="shared" si="156"/>
        <v>0</v>
      </c>
      <c r="CA178" s="171">
        <f t="shared" si="156"/>
        <v>0</v>
      </c>
      <c r="CB178" s="171">
        <f t="shared" si="156"/>
        <v>0</v>
      </c>
      <c r="CC178" s="171">
        <f t="shared" si="156"/>
        <v>0</v>
      </c>
      <c r="CD178" s="171">
        <f t="shared" si="156"/>
        <v>0</v>
      </c>
      <c r="CE178" s="171">
        <f t="shared" si="156"/>
        <v>0</v>
      </c>
      <c r="CF178" s="171">
        <f t="shared" si="156"/>
        <v>0</v>
      </c>
      <c r="CG178" s="171">
        <f t="shared" si="156"/>
        <v>0</v>
      </c>
      <c r="CH178" s="171">
        <f t="shared" si="156"/>
        <v>0</v>
      </c>
      <c r="CI178" s="171">
        <f t="shared" si="156"/>
        <v>0</v>
      </c>
      <c r="CJ178" s="171">
        <f t="shared" si="156"/>
        <v>0</v>
      </c>
      <c r="CK178" s="171">
        <f t="shared" si="156"/>
        <v>0</v>
      </c>
      <c r="CL178" s="171">
        <f t="shared" si="156"/>
        <v>0</v>
      </c>
      <c r="CM178" s="171">
        <f t="shared" si="156"/>
        <v>0</v>
      </c>
      <c r="CN178" s="171">
        <f t="shared" si="156"/>
        <v>0</v>
      </c>
      <c r="CO178" s="171">
        <f t="shared" si="156"/>
        <v>0</v>
      </c>
      <c r="CP178" s="171">
        <f t="shared" si="156"/>
        <v>0</v>
      </c>
      <c r="CQ178" s="171">
        <f t="shared" si="156"/>
        <v>0</v>
      </c>
      <c r="CR178" s="171">
        <f t="shared" si="156"/>
        <v>0</v>
      </c>
      <c r="CS178" s="171">
        <f t="shared" si="156"/>
        <v>0</v>
      </c>
      <c r="CT178" s="171">
        <f t="shared" si="156"/>
        <v>0</v>
      </c>
      <c r="CU178" s="171">
        <f t="shared" si="156"/>
        <v>0</v>
      </c>
      <c r="CV178" s="171">
        <f t="shared" si="156"/>
        <v>0</v>
      </c>
      <c r="CW178" s="171">
        <f t="shared" si="156"/>
        <v>0</v>
      </c>
      <c r="CX178" s="171">
        <f t="shared" si="156"/>
        <v>0</v>
      </c>
      <c r="CY178" s="171">
        <f t="shared" si="156"/>
        <v>0</v>
      </c>
      <c r="CZ178" s="171">
        <f t="shared" si="156"/>
        <v>0</v>
      </c>
      <c r="DA178" s="171">
        <f t="shared" si="156"/>
        <v>0</v>
      </c>
      <c r="DB178" s="171">
        <f t="shared" si="156"/>
        <v>0</v>
      </c>
      <c r="DC178" s="171">
        <f t="shared" si="156"/>
        <v>0</v>
      </c>
      <c r="DD178" s="171">
        <f t="shared" si="156"/>
        <v>0</v>
      </c>
      <c r="DE178" s="171">
        <f t="shared" si="156"/>
        <v>0</v>
      </c>
      <c r="DF178" s="171">
        <f t="shared" si="156"/>
        <v>0</v>
      </c>
      <c r="DG178" s="171">
        <f t="shared" si="156"/>
        <v>0</v>
      </c>
      <c r="DH178" s="171">
        <f t="shared" si="156"/>
        <v>0</v>
      </c>
      <c r="DI178" s="171">
        <f t="shared" si="156"/>
        <v>0</v>
      </c>
      <c r="DJ178" s="171">
        <f t="shared" si="156"/>
        <v>0</v>
      </c>
      <c r="DK178" s="171">
        <f t="shared" si="156"/>
        <v>0</v>
      </c>
      <c r="DL178" s="171">
        <f t="shared" si="156"/>
        <v>0</v>
      </c>
      <c r="DM178" s="171">
        <f t="shared" si="156"/>
        <v>0</v>
      </c>
      <c r="DN178" s="171">
        <f t="shared" si="156"/>
        <v>0</v>
      </c>
      <c r="DO178" s="171">
        <f t="shared" si="156"/>
        <v>0</v>
      </c>
      <c r="DP178" s="171">
        <f t="shared" si="156"/>
        <v>0</v>
      </c>
      <c r="DQ178" s="171">
        <f t="shared" si="156"/>
        <v>0</v>
      </c>
      <c r="DR178" s="171">
        <f t="shared" si="156"/>
        <v>0</v>
      </c>
    </row>
    <row r="179" spans="2:122" ht="15.75" customHeight="1">
      <c r="B179" s="195">
        <v>44136</v>
      </c>
      <c r="BK179" s="172">
        <v>0</v>
      </c>
      <c r="BL179" s="171">
        <f t="shared" ref="BL179:DR179" si="157">BK179</f>
        <v>0</v>
      </c>
      <c r="BM179" s="171">
        <f t="shared" si="157"/>
        <v>0</v>
      </c>
      <c r="BN179" s="171">
        <f t="shared" si="157"/>
        <v>0</v>
      </c>
      <c r="BO179" s="171">
        <f t="shared" si="157"/>
        <v>0</v>
      </c>
      <c r="BP179" s="171">
        <f t="shared" si="157"/>
        <v>0</v>
      </c>
      <c r="BQ179" s="171">
        <f t="shared" si="157"/>
        <v>0</v>
      </c>
      <c r="BR179" s="171">
        <f t="shared" si="157"/>
        <v>0</v>
      </c>
      <c r="BS179" s="171">
        <f t="shared" si="157"/>
        <v>0</v>
      </c>
      <c r="BT179" s="171">
        <f t="shared" si="157"/>
        <v>0</v>
      </c>
      <c r="BU179" s="171">
        <f t="shared" si="157"/>
        <v>0</v>
      </c>
      <c r="BV179" s="171">
        <f t="shared" si="157"/>
        <v>0</v>
      </c>
      <c r="BW179" s="171">
        <f t="shared" si="157"/>
        <v>0</v>
      </c>
      <c r="BX179" s="171">
        <f t="shared" si="157"/>
        <v>0</v>
      </c>
      <c r="BY179" s="171">
        <f t="shared" si="157"/>
        <v>0</v>
      </c>
      <c r="BZ179" s="171">
        <f t="shared" si="157"/>
        <v>0</v>
      </c>
      <c r="CA179" s="171">
        <f t="shared" si="157"/>
        <v>0</v>
      </c>
      <c r="CB179" s="171">
        <f t="shared" si="157"/>
        <v>0</v>
      </c>
      <c r="CC179" s="171">
        <f t="shared" si="157"/>
        <v>0</v>
      </c>
      <c r="CD179" s="171">
        <f t="shared" si="157"/>
        <v>0</v>
      </c>
      <c r="CE179" s="171">
        <f t="shared" si="157"/>
        <v>0</v>
      </c>
      <c r="CF179" s="171">
        <f t="shared" si="157"/>
        <v>0</v>
      </c>
      <c r="CG179" s="171">
        <f t="shared" si="157"/>
        <v>0</v>
      </c>
      <c r="CH179" s="171">
        <f t="shared" si="157"/>
        <v>0</v>
      </c>
      <c r="CI179" s="171">
        <f t="shared" si="157"/>
        <v>0</v>
      </c>
      <c r="CJ179" s="171">
        <f t="shared" si="157"/>
        <v>0</v>
      </c>
      <c r="CK179" s="171">
        <f t="shared" si="157"/>
        <v>0</v>
      </c>
      <c r="CL179" s="171">
        <f t="shared" si="157"/>
        <v>0</v>
      </c>
      <c r="CM179" s="171">
        <f t="shared" si="157"/>
        <v>0</v>
      </c>
      <c r="CN179" s="171">
        <f t="shared" si="157"/>
        <v>0</v>
      </c>
      <c r="CO179" s="171">
        <f t="shared" si="157"/>
        <v>0</v>
      </c>
      <c r="CP179" s="171">
        <f t="shared" si="157"/>
        <v>0</v>
      </c>
      <c r="CQ179" s="171">
        <f t="shared" si="157"/>
        <v>0</v>
      </c>
      <c r="CR179" s="171">
        <f t="shared" si="157"/>
        <v>0</v>
      </c>
      <c r="CS179" s="171">
        <f t="shared" si="157"/>
        <v>0</v>
      </c>
      <c r="CT179" s="171">
        <f t="shared" si="157"/>
        <v>0</v>
      </c>
      <c r="CU179" s="171">
        <f t="shared" si="157"/>
        <v>0</v>
      </c>
      <c r="CV179" s="171">
        <f t="shared" si="157"/>
        <v>0</v>
      </c>
      <c r="CW179" s="171">
        <f t="shared" si="157"/>
        <v>0</v>
      </c>
      <c r="CX179" s="171">
        <f t="shared" si="157"/>
        <v>0</v>
      </c>
      <c r="CY179" s="171">
        <f t="shared" si="157"/>
        <v>0</v>
      </c>
      <c r="CZ179" s="171">
        <f t="shared" si="157"/>
        <v>0</v>
      </c>
      <c r="DA179" s="171">
        <f t="shared" si="157"/>
        <v>0</v>
      </c>
      <c r="DB179" s="171">
        <f t="shared" si="157"/>
        <v>0</v>
      </c>
      <c r="DC179" s="171">
        <f t="shared" si="157"/>
        <v>0</v>
      </c>
      <c r="DD179" s="171">
        <f t="shared" si="157"/>
        <v>0</v>
      </c>
      <c r="DE179" s="171">
        <f t="shared" si="157"/>
        <v>0</v>
      </c>
      <c r="DF179" s="171">
        <f t="shared" si="157"/>
        <v>0</v>
      </c>
      <c r="DG179" s="171">
        <f t="shared" si="157"/>
        <v>0</v>
      </c>
      <c r="DH179" s="171">
        <f t="shared" si="157"/>
        <v>0</v>
      </c>
      <c r="DI179" s="171">
        <f t="shared" si="157"/>
        <v>0</v>
      </c>
      <c r="DJ179" s="171">
        <f t="shared" si="157"/>
        <v>0</v>
      </c>
      <c r="DK179" s="171">
        <f t="shared" si="157"/>
        <v>0</v>
      </c>
      <c r="DL179" s="171">
        <f t="shared" si="157"/>
        <v>0</v>
      </c>
      <c r="DM179" s="171">
        <f t="shared" si="157"/>
        <v>0</v>
      </c>
      <c r="DN179" s="171">
        <f t="shared" si="157"/>
        <v>0</v>
      </c>
      <c r="DO179" s="171">
        <f t="shared" si="157"/>
        <v>0</v>
      </c>
      <c r="DP179" s="171">
        <f t="shared" si="157"/>
        <v>0</v>
      </c>
      <c r="DQ179" s="171">
        <f t="shared" si="157"/>
        <v>0</v>
      </c>
      <c r="DR179" s="171">
        <f t="shared" si="157"/>
        <v>0</v>
      </c>
    </row>
    <row r="180" spans="2:122" ht="15.75" customHeight="1">
      <c r="B180" s="195">
        <v>44166</v>
      </c>
      <c r="BK180" s="172">
        <v>0</v>
      </c>
      <c r="BL180" s="171">
        <f t="shared" ref="BL180:DR180" si="158">BK180</f>
        <v>0</v>
      </c>
      <c r="BM180" s="171">
        <f t="shared" si="158"/>
        <v>0</v>
      </c>
      <c r="BN180" s="171">
        <f t="shared" si="158"/>
        <v>0</v>
      </c>
      <c r="BO180" s="171">
        <f t="shared" si="158"/>
        <v>0</v>
      </c>
      <c r="BP180" s="171">
        <f t="shared" si="158"/>
        <v>0</v>
      </c>
      <c r="BQ180" s="171">
        <f t="shared" si="158"/>
        <v>0</v>
      </c>
      <c r="BR180" s="171">
        <f t="shared" si="158"/>
        <v>0</v>
      </c>
      <c r="BS180" s="171">
        <f t="shared" si="158"/>
        <v>0</v>
      </c>
      <c r="BT180" s="171">
        <f t="shared" si="158"/>
        <v>0</v>
      </c>
      <c r="BU180" s="171">
        <f t="shared" si="158"/>
        <v>0</v>
      </c>
      <c r="BV180" s="171">
        <f t="shared" si="158"/>
        <v>0</v>
      </c>
      <c r="BW180" s="171">
        <f t="shared" si="158"/>
        <v>0</v>
      </c>
      <c r="BX180" s="171">
        <f t="shared" si="158"/>
        <v>0</v>
      </c>
      <c r="BY180" s="171">
        <f t="shared" si="158"/>
        <v>0</v>
      </c>
      <c r="BZ180" s="171">
        <f t="shared" si="158"/>
        <v>0</v>
      </c>
      <c r="CA180" s="171">
        <f t="shared" si="158"/>
        <v>0</v>
      </c>
      <c r="CB180" s="171">
        <f t="shared" si="158"/>
        <v>0</v>
      </c>
      <c r="CC180" s="171">
        <f t="shared" si="158"/>
        <v>0</v>
      </c>
      <c r="CD180" s="171">
        <f t="shared" si="158"/>
        <v>0</v>
      </c>
      <c r="CE180" s="171">
        <f t="shared" si="158"/>
        <v>0</v>
      </c>
      <c r="CF180" s="171">
        <f t="shared" si="158"/>
        <v>0</v>
      </c>
      <c r="CG180" s="171">
        <f t="shared" si="158"/>
        <v>0</v>
      </c>
      <c r="CH180" s="171">
        <f t="shared" si="158"/>
        <v>0</v>
      </c>
      <c r="CI180" s="171">
        <f t="shared" si="158"/>
        <v>0</v>
      </c>
      <c r="CJ180" s="171">
        <f t="shared" si="158"/>
        <v>0</v>
      </c>
      <c r="CK180" s="171">
        <f t="shared" si="158"/>
        <v>0</v>
      </c>
      <c r="CL180" s="171">
        <f t="shared" si="158"/>
        <v>0</v>
      </c>
      <c r="CM180" s="171">
        <f t="shared" si="158"/>
        <v>0</v>
      </c>
      <c r="CN180" s="171">
        <f t="shared" si="158"/>
        <v>0</v>
      </c>
      <c r="CO180" s="171">
        <f t="shared" si="158"/>
        <v>0</v>
      </c>
      <c r="CP180" s="171">
        <f t="shared" si="158"/>
        <v>0</v>
      </c>
      <c r="CQ180" s="171">
        <f t="shared" si="158"/>
        <v>0</v>
      </c>
      <c r="CR180" s="171">
        <f t="shared" si="158"/>
        <v>0</v>
      </c>
      <c r="CS180" s="171">
        <f t="shared" si="158"/>
        <v>0</v>
      </c>
      <c r="CT180" s="171">
        <f t="shared" si="158"/>
        <v>0</v>
      </c>
      <c r="CU180" s="171">
        <f t="shared" si="158"/>
        <v>0</v>
      </c>
      <c r="CV180" s="171">
        <f t="shared" si="158"/>
        <v>0</v>
      </c>
      <c r="CW180" s="171">
        <f t="shared" si="158"/>
        <v>0</v>
      </c>
      <c r="CX180" s="171">
        <f t="shared" si="158"/>
        <v>0</v>
      </c>
      <c r="CY180" s="171">
        <f t="shared" si="158"/>
        <v>0</v>
      </c>
      <c r="CZ180" s="171">
        <f t="shared" si="158"/>
        <v>0</v>
      </c>
      <c r="DA180" s="171">
        <f t="shared" si="158"/>
        <v>0</v>
      </c>
      <c r="DB180" s="171">
        <f t="shared" si="158"/>
        <v>0</v>
      </c>
      <c r="DC180" s="171">
        <f t="shared" si="158"/>
        <v>0</v>
      </c>
      <c r="DD180" s="171">
        <f t="shared" si="158"/>
        <v>0</v>
      </c>
      <c r="DE180" s="171">
        <f t="shared" si="158"/>
        <v>0</v>
      </c>
      <c r="DF180" s="171">
        <f t="shared" si="158"/>
        <v>0</v>
      </c>
      <c r="DG180" s="171">
        <f t="shared" si="158"/>
        <v>0</v>
      </c>
      <c r="DH180" s="171">
        <f t="shared" si="158"/>
        <v>0</v>
      </c>
      <c r="DI180" s="171">
        <f t="shared" si="158"/>
        <v>0</v>
      </c>
      <c r="DJ180" s="171">
        <f t="shared" si="158"/>
        <v>0</v>
      </c>
      <c r="DK180" s="171">
        <f t="shared" si="158"/>
        <v>0</v>
      </c>
      <c r="DL180" s="171">
        <f t="shared" si="158"/>
        <v>0</v>
      </c>
      <c r="DM180" s="171">
        <f t="shared" si="158"/>
        <v>0</v>
      </c>
      <c r="DN180" s="171">
        <f t="shared" si="158"/>
        <v>0</v>
      </c>
      <c r="DO180" s="171">
        <f t="shared" si="158"/>
        <v>0</v>
      </c>
      <c r="DP180" s="171">
        <f t="shared" si="158"/>
        <v>0</v>
      </c>
      <c r="DQ180" s="171">
        <f t="shared" si="158"/>
        <v>0</v>
      </c>
      <c r="DR180" s="171">
        <f t="shared" si="158"/>
        <v>0</v>
      </c>
    </row>
    <row r="181" spans="2:122" ht="15.75" customHeight="1">
      <c r="B181" s="195">
        <v>44197</v>
      </c>
      <c r="BK181" s="172">
        <v>0</v>
      </c>
      <c r="BL181" s="171">
        <f t="shared" ref="BL181:DR181" si="159">BK181</f>
        <v>0</v>
      </c>
      <c r="BM181" s="171">
        <f t="shared" si="159"/>
        <v>0</v>
      </c>
      <c r="BN181" s="171">
        <f t="shared" si="159"/>
        <v>0</v>
      </c>
      <c r="BO181" s="171">
        <f t="shared" si="159"/>
        <v>0</v>
      </c>
      <c r="BP181" s="171">
        <f t="shared" si="159"/>
        <v>0</v>
      </c>
      <c r="BQ181" s="171">
        <f t="shared" si="159"/>
        <v>0</v>
      </c>
      <c r="BR181" s="171">
        <f t="shared" si="159"/>
        <v>0</v>
      </c>
      <c r="BS181" s="171">
        <f t="shared" si="159"/>
        <v>0</v>
      </c>
      <c r="BT181" s="171">
        <f t="shared" si="159"/>
        <v>0</v>
      </c>
      <c r="BU181" s="171">
        <f t="shared" si="159"/>
        <v>0</v>
      </c>
      <c r="BV181" s="171">
        <f t="shared" si="159"/>
        <v>0</v>
      </c>
      <c r="BW181" s="171">
        <f t="shared" si="159"/>
        <v>0</v>
      </c>
      <c r="BX181" s="171">
        <f t="shared" si="159"/>
        <v>0</v>
      </c>
      <c r="BY181" s="171">
        <f t="shared" si="159"/>
        <v>0</v>
      </c>
      <c r="BZ181" s="171">
        <f t="shared" si="159"/>
        <v>0</v>
      </c>
      <c r="CA181" s="171">
        <f t="shared" si="159"/>
        <v>0</v>
      </c>
      <c r="CB181" s="171">
        <f t="shared" si="159"/>
        <v>0</v>
      </c>
      <c r="CC181" s="171">
        <f t="shared" si="159"/>
        <v>0</v>
      </c>
      <c r="CD181" s="171">
        <f t="shared" si="159"/>
        <v>0</v>
      </c>
      <c r="CE181" s="171">
        <f t="shared" si="159"/>
        <v>0</v>
      </c>
      <c r="CF181" s="171">
        <f t="shared" si="159"/>
        <v>0</v>
      </c>
      <c r="CG181" s="171">
        <f t="shared" si="159"/>
        <v>0</v>
      </c>
      <c r="CH181" s="171">
        <f t="shared" si="159"/>
        <v>0</v>
      </c>
      <c r="CI181" s="171">
        <f t="shared" si="159"/>
        <v>0</v>
      </c>
      <c r="CJ181" s="171">
        <f t="shared" si="159"/>
        <v>0</v>
      </c>
      <c r="CK181" s="171">
        <f t="shared" si="159"/>
        <v>0</v>
      </c>
      <c r="CL181" s="171">
        <f t="shared" si="159"/>
        <v>0</v>
      </c>
      <c r="CM181" s="171">
        <f t="shared" si="159"/>
        <v>0</v>
      </c>
      <c r="CN181" s="171">
        <f t="shared" si="159"/>
        <v>0</v>
      </c>
      <c r="CO181" s="171">
        <f t="shared" si="159"/>
        <v>0</v>
      </c>
      <c r="CP181" s="171">
        <f t="shared" si="159"/>
        <v>0</v>
      </c>
      <c r="CQ181" s="171">
        <f t="shared" si="159"/>
        <v>0</v>
      </c>
      <c r="CR181" s="171">
        <f t="shared" si="159"/>
        <v>0</v>
      </c>
      <c r="CS181" s="171">
        <f t="shared" si="159"/>
        <v>0</v>
      </c>
      <c r="CT181" s="171">
        <f t="shared" si="159"/>
        <v>0</v>
      </c>
      <c r="CU181" s="171">
        <f t="shared" si="159"/>
        <v>0</v>
      </c>
      <c r="CV181" s="171">
        <f t="shared" si="159"/>
        <v>0</v>
      </c>
      <c r="CW181" s="171">
        <f t="shared" si="159"/>
        <v>0</v>
      </c>
      <c r="CX181" s="171">
        <f t="shared" si="159"/>
        <v>0</v>
      </c>
      <c r="CY181" s="171">
        <f t="shared" si="159"/>
        <v>0</v>
      </c>
      <c r="CZ181" s="171">
        <f t="shared" si="159"/>
        <v>0</v>
      </c>
      <c r="DA181" s="171">
        <f t="shared" si="159"/>
        <v>0</v>
      </c>
      <c r="DB181" s="171">
        <f t="shared" si="159"/>
        <v>0</v>
      </c>
      <c r="DC181" s="171">
        <f t="shared" si="159"/>
        <v>0</v>
      </c>
      <c r="DD181" s="171">
        <f t="shared" si="159"/>
        <v>0</v>
      </c>
      <c r="DE181" s="171">
        <f t="shared" si="159"/>
        <v>0</v>
      </c>
      <c r="DF181" s="171">
        <f t="shared" si="159"/>
        <v>0</v>
      </c>
      <c r="DG181" s="171">
        <f t="shared" si="159"/>
        <v>0</v>
      </c>
      <c r="DH181" s="171">
        <f t="shared" si="159"/>
        <v>0</v>
      </c>
      <c r="DI181" s="171">
        <f t="shared" si="159"/>
        <v>0</v>
      </c>
      <c r="DJ181" s="171">
        <f t="shared" si="159"/>
        <v>0</v>
      </c>
      <c r="DK181" s="171">
        <f t="shared" si="159"/>
        <v>0</v>
      </c>
      <c r="DL181" s="171">
        <f t="shared" si="159"/>
        <v>0</v>
      </c>
      <c r="DM181" s="171">
        <f t="shared" si="159"/>
        <v>0</v>
      </c>
      <c r="DN181" s="171">
        <f t="shared" si="159"/>
        <v>0</v>
      </c>
      <c r="DO181" s="171">
        <f t="shared" si="159"/>
        <v>0</v>
      </c>
      <c r="DP181" s="171">
        <f t="shared" si="159"/>
        <v>0</v>
      </c>
      <c r="DQ181" s="171">
        <f t="shared" si="159"/>
        <v>0</v>
      </c>
      <c r="DR181" s="171">
        <f t="shared" si="159"/>
        <v>0</v>
      </c>
    </row>
    <row r="182" spans="2:122" ht="15.75" customHeight="1">
      <c r="B182" s="195">
        <v>44228</v>
      </c>
      <c r="BK182" s="172">
        <v>0</v>
      </c>
      <c r="BL182" s="171">
        <f t="shared" ref="BL182:DR182" si="160">BK182</f>
        <v>0</v>
      </c>
      <c r="BM182" s="171">
        <f t="shared" si="160"/>
        <v>0</v>
      </c>
      <c r="BN182" s="171">
        <f t="shared" si="160"/>
        <v>0</v>
      </c>
      <c r="BO182" s="171">
        <f t="shared" si="160"/>
        <v>0</v>
      </c>
      <c r="BP182" s="171">
        <f t="shared" si="160"/>
        <v>0</v>
      </c>
      <c r="BQ182" s="171">
        <f t="shared" si="160"/>
        <v>0</v>
      </c>
      <c r="BR182" s="171">
        <f t="shared" si="160"/>
        <v>0</v>
      </c>
      <c r="BS182" s="171">
        <f t="shared" si="160"/>
        <v>0</v>
      </c>
      <c r="BT182" s="171">
        <f t="shared" si="160"/>
        <v>0</v>
      </c>
      <c r="BU182" s="171">
        <f t="shared" si="160"/>
        <v>0</v>
      </c>
      <c r="BV182" s="171">
        <f t="shared" si="160"/>
        <v>0</v>
      </c>
      <c r="BW182" s="171">
        <f t="shared" si="160"/>
        <v>0</v>
      </c>
      <c r="BX182" s="171">
        <f t="shared" si="160"/>
        <v>0</v>
      </c>
      <c r="BY182" s="171">
        <f t="shared" si="160"/>
        <v>0</v>
      </c>
      <c r="BZ182" s="171">
        <f t="shared" si="160"/>
        <v>0</v>
      </c>
      <c r="CA182" s="171">
        <f t="shared" si="160"/>
        <v>0</v>
      </c>
      <c r="CB182" s="171">
        <f t="shared" si="160"/>
        <v>0</v>
      </c>
      <c r="CC182" s="171">
        <f t="shared" si="160"/>
        <v>0</v>
      </c>
      <c r="CD182" s="171">
        <f t="shared" si="160"/>
        <v>0</v>
      </c>
      <c r="CE182" s="171">
        <f t="shared" si="160"/>
        <v>0</v>
      </c>
      <c r="CF182" s="171">
        <f t="shared" si="160"/>
        <v>0</v>
      </c>
      <c r="CG182" s="171">
        <f t="shared" si="160"/>
        <v>0</v>
      </c>
      <c r="CH182" s="171">
        <f t="shared" si="160"/>
        <v>0</v>
      </c>
      <c r="CI182" s="171">
        <f t="shared" si="160"/>
        <v>0</v>
      </c>
      <c r="CJ182" s="171">
        <f t="shared" si="160"/>
        <v>0</v>
      </c>
      <c r="CK182" s="171">
        <f t="shared" si="160"/>
        <v>0</v>
      </c>
      <c r="CL182" s="171">
        <f t="shared" si="160"/>
        <v>0</v>
      </c>
      <c r="CM182" s="171">
        <f t="shared" si="160"/>
        <v>0</v>
      </c>
      <c r="CN182" s="171">
        <f t="shared" si="160"/>
        <v>0</v>
      </c>
      <c r="CO182" s="171">
        <f t="shared" si="160"/>
        <v>0</v>
      </c>
      <c r="CP182" s="171">
        <f t="shared" si="160"/>
        <v>0</v>
      </c>
      <c r="CQ182" s="171">
        <f t="shared" si="160"/>
        <v>0</v>
      </c>
      <c r="CR182" s="171">
        <f t="shared" si="160"/>
        <v>0</v>
      </c>
      <c r="CS182" s="171">
        <f t="shared" si="160"/>
        <v>0</v>
      </c>
      <c r="CT182" s="171">
        <f t="shared" si="160"/>
        <v>0</v>
      </c>
      <c r="CU182" s="171">
        <f t="shared" si="160"/>
        <v>0</v>
      </c>
      <c r="CV182" s="171">
        <f t="shared" si="160"/>
        <v>0</v>
      </c>
      <c r="CW182" s="171">
        <f t="shared" si="160"/>
        <v>0</v>
      </c>
      <c r="CX182" s="171">
        <f t="shared" si="160"/>
        <v>0</v>
      </c>
      <c r="CY182" s="171">
        <f t="shared" si="160"/>
        <v>0</v>
      </c>
      <c r="CZ182" s="171">
        <f t="shared" si="160"/>
        <v>0</v>
      </c>
      <c r="DA182" s="171">
        <f t="shared" si="160"/>
        <v>0</v>
      </c>
      <c r="DB182" s="171">
        <f t="shared" si="160"/>
        <v>0</v>
      </c>
      <c r="DC182" s="171">
        <f t="shared" si="160"/>
        <v>0</v>
      </c>
      <c r="DD182" s="171">
        <f t="shared" si="160"/>
        <v>0</v>
      </c>
      <c r="DE182" s="171">
        <f t="shared" si="160"/>
        <v>0</v>
      </c>
      <c r="DF182" s="171">
        <f t="shared" si="160"/>
        <v>0</v>
      </c>
      <c r="DG182" s="171">
        <f t="shared" si="160"/>
        <v>0</v>
      </c>
      <c r="DH182" s="171">
        <f t="shared" si="160"/>
        <v>0</v>
      </c>
      <c r="DI182" s="171">
        <f t="shared" si="160"/>
        <v>0</v>
      </c>
      <c r="DJ182" s="171">
        <f t="shared" si="160"/>
        <v>0</v>
      </c>
      <c r="DK182" s="171">
        <f t="shared" si="160"/>
        <v>0</v>
      </c>
      <c r="DL182" s="171">
        <f t="shared" si="160"/>
        <v>0</v>
      </c>
      <c r="DM182" s="171">
        <f t="shared" si="160"/>
        <v>0</v>
      </c>
      <c r="DN182" s="171">
        <f t="shared" si="160"/>
        <v>0</v>
      </c>
      <c r="DO182" s="171">
        <f t="shared" si="160"/>
        <v>0</v>
      </c>
      <c r="DP182" s="171">
        <f t="shared" si="160"/>
        <v>0</v>
      </c>
      <c r="DQ182" s="171">
        <f t="shared" si="160"/>
        <v>0</v>
      </c>
      <c r="DR182" s="171">
        <f t="shared" si="160"/>
        <v>0</v>
      </c>
    </row>
    <row r="183" spans="2:122" ht="15.75" customHeight="1">
      <c r="B183" s="195">
        <v>44256</v>
      </c>
      <c r="BK183" s="172">
        <v>0</v>
      </c>
      <c r="BL183" s="171">
        <f t="shared" ref="BL183:DR183" si="161">BK183</f>
        <v>0</v>
      </c>
      <c r="BM183" s="171">
        <f t="shared" si="161"/>
        <v>0</v>
      </c>
      <c r="BN183" s="171">
        <f t="shared" si="161"/>
        <v>0</v>
      </c>
      <c r="BO183" s="171">
        <f t="shared" si="161"/>
        <v>0</v>
      </c>
      <c r="BP183" s="171">
        <f t="shared" si="161"/>
        <v>0</v>
      </c>
      <c r="BQ183" s="171">
        <f t="shared" si="161"/>
        <v>0</v>
      </c>
      <c r="BR183" s="171">
        <f t="shared" si="161"/>
        <v>0</v>
      </c>
      <c r="BS183" s="171">
        <f t="shared" si="161"/>
        <v>0</v>
      </c>
      <c r="BT183" s="171">
        <f t="shared" si="161"/>
        <v>0</v>
      </c>
      <c r="BU183" s="171">
        <f t="shared" si="161"/>
        <v>0</v>
      </c>
      <c r="BV183" s="171">
        <f t="shared" si="161"/>
        <v>0</v>
      </c>
      <c r="BW183" s="171">
        <f t="shared" si="161"/>
        <v>0</v>
      </c>
      <c r="BX183" s="171">
        <f t="shared" si="161"/>
        <v>0</v>
      </c>
      <c r="BY183" s="171">
        <f t="shared" si="161"/>
        <v>0</v>
      </c>
      <c r="BZ183" s="171">
        <f t="shared" si="161"/>
        <v>0</v>
      </c>
      <c r="CA183" s="171">
        <f t="shared" si="161"/>
        <v>0</v>
      </c>
      <c r="CB183" s="171">
        <f t="shared" si="161"/>
        <v>0</v>
      </c>
      <c r="CC183" s="171">
        <f t="shared" si="161"/>
        <v>0</v>
      </c>
      <c r="CD183" s="171">
        <f t="shared" si="161"/>
        <v>0</v>
      </c>
      <c r="CE183" s="171">
        <f t="shared" si="161"/>
        <v>0</v>
      </c>
      <c r="CF183" s="171">
        <f t="shared" si="161"/>
        <v>0</v>
      </c>
      <c r="CG183" s="171">
        <f t="shared" si="161"/>
        <v>0</v>
      </c>
      <c r="CH183" s="171">
        <f t="shared" si="161"/>
        <v>0</v>
      </c>
      <c r="CI183" s="171">
        <f t="shared" si="161"/>
        <v>0</v>
      </c>
      <c r="CJ183" s="171">
        <f t="shared" si="161"/>
        <v>0</v>
      </c>
      <c r="CK183" s="171">
        <f t="shared" si="161"/>
        <v>0</v>
      </c>
      <c r="CL183" s="171">
        <f t="shared" si="161"/>
        <v>0</v>
      </c>
      <c r="CM183" s="171">
        <f t="shared" si="161"/>
        <v>0</v>
      </c>
      <c r="CN183" s="171">
        <f t="shared" si="161"/>
        <v>0</v>
      </c>
      <c r="CO183" s="171">
        <f t="shared" si="161"/>
        <v>0</v>
      </c>
      <c r="CP183" s="171">
        <f t="shared" si="161"/>
        <v>0</v>
      </c>
      <c r="CQ183" s="171">
        <f t="shared" si="161"/>
        <v>0</v>
      </c>
      <c r="CR183" s="171">
        <f t="shared" si="161"/>
        <v>0</v>
      </c>
      <c r="CS183" s="171">
        <f t="shared" si="161"/>
        <v>0</v>
      </c>
      <c r="CT183" s="171">
        <f t="shared" si="161"/>
        <v>0</v>
      </c>
      <c r="CU183" s="171">
        <f t="shared" si="161"/>
        <v>0</v>
      </c>
      <c r="CV183" s="171">
        <f t="shared" si="161"/>
        <v>0</v>
      </c>
      <c r="CW183" s="171">
        <f t="shared" si="161"/>
        <v>0</v>
      </c>
      <c r="CX183" s="171">
        <f t="shared" si="161"/>
        <v>0</v>
      </c>
      <c r="CY183" s="171">
        <f t="shared" si="161"/>
        <v>0</v>
      </c>
      <c r="CZ183" s="171">
        <f t="shared" si="161"/>
        <v>0</v>
      </c>
      <c r="DA183" s="171">
        <f t="shared" si="161"/>
        <v>0</v>
      </c>
      <c r="DB183" s="171">
        <f t="shared" si="161"/>
        <v>0</v>
      </c>
      <c r="DC183" s="171">
        <f t="shared" si="161"/>
        <v>0</v>
      </c>
      <c r="DD183" s="171">
        <f t="shared" si="161"/>
        <v>0</v>
      </c>
      <c r="DE183" s="171">
        <f t="shared" si="161"/>
        <v>0</v>
      </c>
      <c r="DF183" s="171">
        <f t="shared" si="161"/>
        <v>0</v>
      </c>
      <c r="DG183" s="171">
        <f t="shared" si="161"/>
        <v>0</v>
      </c>
      <c r="DH183" s="171">
        <f t="shared" si="161"/>
        <v>0</v>
      </c>
      <c r="DI183" s="171">
        <f t="shared" si="161"/>
        <v>0</v>
      </c>
      <c r="DJ183" s="171">
        <f t="shared" si="161"/>
        <v>0</v>
      </c>
      <c r="DK183" s="171">
        <f t="shared" si="161"/>
        <v>0</v>
      </c>
      <c r="DL183" s="171">
        <f t="shared" si="161"/>
        <v>0</v>
      </c>
      <c r="DM183" s="171">
        <f t="shared" si="161"/>
        <v>0</v>
      </c>
      <c r="DN183" s="171">
        <f t="shared" si="161"/>
        <v>0</v>
      </c>
      <c r="DO183" s="171">
        <f t="shared" si="161"/>
        <v>0</v>
      </c>
      <c r="DP183" s="171">
        <f t="shared" si="161"/>
        <v>0</v>
      </c>
      <c r="DQ183" s="171">
        <f t="shared" si="161"/>
        <v>0</v>
      </c>
      <c r="DR183" s="171">
        <f t="shared" si="161"/>
        <v>0</v>
      </c>
    </row>
    <row r="184" spans="2:122" ht="15.75" customHeight="1">
      <c r="B184" s="195">
        <v>44287</v>
      </c>
      <c r="BK184" s="172">
        <v>0</v>
      </c>
      <c r="BL184" s="171">
        <f t="shared" ref="BL184:DR184" si="162">BK184</f>
        <v>0</v>
      </c>
      <c r="BM184" s="171">
        <f t="shared" si="162"/>
        <v>0</v>
      </c>
      <c r="BN184" s="171">
        <f t="shared" si="162"/>
        <v>0</v>
      </c>
      <c r="BO184" s="171">
        <f t="shared" si="162"/>
        <v>0</v>
      </c>
      <c r="BP184" s="171">
        <f t="shared" si="162"/>
        <v>0</v>
      </c>
      <c r="BQ184" s="171">
        <f t="shared" si="162"/>
        <v>0</v>
      </c>
      <c r="BR184" s="171">
        <f t="shared" si="162"/>
        <v>0</v>
      </c>
      <c r="BS184" s="171">
        <f t="shared" si="162"/>
        <v>0</v>
      </c>
      <c r="BT184" s="171">
        <f t="shared" si="162"/>
        <v>0</v>
      </c>
      <c r="BU184" s="171">
        <f t="shared" si="162"/>
        <v>0</v>
      </c>
      <c r="BV184" s="171">
        <f t="shared" si="162"/>
        <v>0</v>
      </c>
      <c r="BW184" s="171">
        <f t="shared" si="162"/>
        <v>0</v>
      </c>
      <c r="BX184" s="171">
        <f t="shared" si="162"/>
        <v>0</v>
      </c>
      <c r="BY184" s="171">
        <f t="shared" si="162"/>
        <v>0</v>
      </c>
      <c r="BZ184" s="171">
        <f t="shared" si="162"/>
        <v>0</v>
      </c>
      <c r="CA184" s="171">
        <f t="shared" si="162"/>
        <v>0</v>
      </c>
      <c r="CB184" s="171">
        <f t="shared" si="162"/>
        <v>0</v>
      </c>
      <c r="CC184" s="171">
        <f t="shared" si="162"/>
        <v>0</v>
      </c>
      <c r="CD184" s="171">
        <f t="shared" si="162"/>
        <v>0</v>
      </c>
      <c r="CE184" s="171">
        <f t="shared" si="162"/>
        <v>0</v>
      </c>
      <c r="CF184" s="171">
        <f t="shared" si="162"/>
        <v>0</v>
      </c>
      <c r="CG184" s="171">
        <f t="shared" si="162"/>
        <v>0</v>
      </c>
      <c r="CH184" s="171">
        <f t="shared" si="162"/>
        <v>0</v>
      </c>
      <c r="CI184" s="171">
        <f t="shared" si="162"/>
        <v>0</v>
      </c>
      <c r="CJ184" s="171">
        <f t="shared" si="162"/>
        <v>0</v>
      </c>
      <c r="CK184" s="171">
        <f t="shared" si="162"/>
        <v>0</v>
      </c>
      <c r="CL184" s="171">
        <f t="shared" si="162"/>
        <v>0</v>
      </c>
      <c r="CM184" s="171">
        <f t="shared" si="162"/>
        <v>0</v>
      </c>
      <c r="CN184" s="171">
        <f t="shared" si="162"/>
        <v>0</v>
      </c>
      <c r="CO184" s="171">
        <f t="shared" si="162"/>
        <v>0</v>
      </c>
      <c r="CP184" s="171">
        <f t="shared" si="162"/>
        <v>0</v>
      </c>
      <c r="CQ184" s="171">
        <f t="shared" si="162"/>
        <v>0</v>
      </c>
      <c r="CR184" s="171">
        <f t="shared" si="162"/>
        <v>0</v>
      </c>
      <c r="CS184" s="171">
        <f t="shared" si="162"/>
        <v>0</v>
      </c>
      <c r="CT184" s="171">
        <f t="shared" si="162"/>
        <v>0</v>
      </c>
      <c r="CU184" s="171">
        <f t="shared" si="162"/>
        <v>0</v>
      </c>
      <c r="CV184" s="171">
        <f t="shared" si="162"/>
        <v>0</v>
      </c>
      <c r="CW184" s="171">
        <f t="shared" si="162"/>
        <v>0</v>
      </c>
      <c r="CX184" s="171">
        <f t="shared" si="162"/>
        <v>0</v>
      </c>
      <c r="CY184" s="171">
        <f t="shared" si="162"/>
        <v>0</v>
      </c>
      <c r="CZ184" s="171">
        <f t="shared" si="162"/>
        <v>0</v>
      </c>
      <c r="DA184" s="171">
        <f t="shared" si="162"/>
        <v>0</v>
      </c>
      <c r="DB184" s="171">
        <f t="shared" si="162"/>
        <v>0</v>
      </c>
      <c r="DC184" s="171">
        <f t="shared" si="162"/>
        <v>0</v>
      </c>
      <c r="DD184" s="171">
        <f t="shared" si="162"/>
        <v>0</v>
      </c>
      <c r="DE184" s="171">
        <f t="shared" si="162"/>
        <v>0</v>
      </c>
      <c r="DF184" s="171">
        <f t="shared" si="162"/>
        <v>0</v>
      </c>
      <c r="DG184" s="171">
        <f t="shared" si="162"/>
        <v>0</v>
      </c>
      <c r="DH184" s="171">
        <f t="shared" si="162"/>
        <v>0</v>
      </c>
      <c r="DI184" s="171">
        <f t="shared" si="162"/>
        <v>0</v>
      </c>
      <c r="DJ184" s="171">
        <f t="shared" si="162"/>
        <v>0</v>
      </c>
      <c r="DK184" s="171">
        <f t="shared" si="162"/>
        <v>0</v>
      </c>
      <c r="DL184" s="171">
        <f t="shared" si="162"/>
        <v>0</v>
      </c>
      <c r="DM184" s="171">
        <f t="shared" si="162"/>
        <v>0</v>
      </c>
      <c r="DN184" s="171">
        <f t="shared" si="162"/>
        <v>0</v>
      </c>
      <c r="DO184" s="171">
        <f t="shared" si="162"/>
        <v>0</v>
      </c>
      <c r="DP184" s="171">
        <f t="shared" si="162"/>
        <v>0</v>
      </c>
      <c r="DQ184" s="171">
        <f t="shared" si="162"/>
        <v>0</v>
      </c>
      <c r="DR184" s="171">
        <f t="shared" si="162"/>
        <v>0</v>
      </c>
    </row>
    <row r="185" spans="2:122" ht="15.75" customHeight="1">
      <c r="B185" s="195">
        <v>44317</v>
      </c>
      <c r="BK185" s="172">
        <v>0</v>
      </c>
      <c r="BL185" s="171">
        <f t="shared" ref="BL185:DR185" si="163">BK185</f>
        <v>0</v>
      </c>
      <c r="BM185" s="171">
        <f t="shared" si="163"/>
        <v>0</v>
      </c>
      <c r="BN185" s="171">
        <f t="shared" si="163"/>
        <v>0</v>
      </c>
      <c r="BO185" s="171">
        <f t="shared" si="163"/>
        <v>0</v>
      </c>
      <c r="BP185" s="171">
        <f t="shared" si="163"/>
        <v>0</v>
      </c>
      <c r="BQ185" s="171">
        <f t="shared" si="163"/>
        <v>0</v>
      </c>
      <c r="BR185" s="171">
        <f t="shared" si="163"/>
        <v>0</v>
      </c>
      <c r="BS185" s="171">
        <f t="shared" si="163"/>
        <v>0</v>
      </c>
      <c r="BT185" s="171">
        <f t="shared" si="163"/>
        <v>0</v>
      </c>
      <c r="BU185" s="171">
        <f t="shared" si="163"/>
        <v>0</v>
      </c>
      <c r="BV185" s="171">
        <f t="shared" si="163"/>
        <v>0</v>
      </c>
      <c r="BW185" s="171">
        <f t="shared" si="163"/>
        <v>0</v>
      </c>
      <c r="BX185" s="171">
        <f t="shared" si="163"/>
        <v>0</v>
      </c>
      <c r="BY185" s="171">
        <f t="shared" si="163"/>
        <v>0</v>
      </c>
      <c r="BZ185" s="171">
        <f t="shared" si="163"/>
        <v>0</v>
      </c>
      <c r="CA185" s="171">
        <f t="shared" si="163"/>
        <v>0</v>
      </c>
      <c r="CB185" s="171">
        <f t="shared" si="163"/>
        <v>0</v>
      </c>
      <c r="CC185" s="171">
        <f t="shared" si="163"/>
        <v>0</v>
      </c>
      <c r="CD185" s="171">
        <f t="shared" si="163"/>
        <v>0</v>
      </c>
      <c r="CE185" s="171">
        <f t="shared" si="163"/>
        <v>0</v>
      </c>
      <c r="CF185" s="171">
        <f t="shared" si="163"/>
        <v>0</v>
      </c>
      <c r="CG185" s="171">
        <f t="shared" si="163"/>
        <v>0</v>
      </c>
      <c r="CH185" s="171">
        <f t="shared" si="163"/>
        <v>0</v>
      </c>
      <c r="CI185" s="171">
        <f t="shared" si="163"/>
        <v>0</v>
      </c>
      <c r="CJ185" s="171">
        <f t="shared" si="163"/>
        <v>0</v>
      </c>
      <c r="CK185" s="171">
        <f t="shared" si="163"/>
        <v>0</v>
      </c>
      <c r="CL185" s="171">
        <f t="shared" si="163"/>
        <v>0</v>
      </c>
      <c r="CM185" s="171">
        <f t="shared" si="163"/>
        <v>0</v>
      </c>
      <c r="CN185" s="171">
        <f t="shared" si="163"/>
        <v>0</v>
      </c>
      <c r="CO185" s="171">
        <f t="shared" si="163"/>
        <v>0</v>
      </c>
      <c r="CP185" s="171">
        <f t="shared" si="163"/>
        <v>0</v>
      </c>
      <c r="CQ185" s="171">
        <f t="shared" si="163"/>
        <v>0</v>
      </c>
      <c r="CR185" s="171">
        <f t="shared" si="163"/>
        <v>0</v>
      </c>
      <c r="CS185" s="171">
        <f t="shared" si="163"/>
        <v>0</v>
      </c>
      <c r="CT185" s="171">
        <f t="shared" si="163"/>
        <v>0</v>
      </c>
      <c r="CU185" s="171">
        <f t="shared" si="163"/>
        <v>0</v>
      </c>
      <c r="CV185" s="171">
        <f t="shared" si="163"/>
        <v>0</v>
      </c>
      <c r="CW185" s="171">
        <f t="shared" si="163"/>
        <v>0</v>
      </c>
      <c r="CX185" s="171">
        <f t="shared" si="163"/>
        <v>0</v>
      </c>
      <c r="CY185" s="171">
        <f t="shared" si="163"/>
        <v>0</v>
      </c>
      <c r="CZ185" s="171">
        <f t="shared" si="163"/>
        <v>0</v>
      </c>
      <c r="DA185" s="171">
        <f t="shared" si="163"/>
        <v>0</v>
      </c>
      <c r="DB185" s="171">
        <f t="shared" si="163"/>
        <v>0</v>
      </c>
      <c r="DC185" s="171">
        <f t="shared" si="163"/>
        <v>0</v>
      </c>
      <c r="DD185" s="171">
        <f t="shared" si="163"/>
        <v>0</v>
      </c>
      <c r="DE185" s="171">
        <f t="shared" si="163"/>
        <v>0</v>
      </c>
      <c r="DF185" s="171">
        <f t="shared" si="163"/>
        <v>0</v>
      </c>
      <c r="DG185" s="171">
        <f t="shared" si="163"/>
        <v>0</v>
      </c>
      <c r="DH185" s="171">
        <f t="shared" si="163"/>
        <v>0</v>
      </c>
      <c r="DI185" s="171">
        <f t="shared" si="163"/>
        <v>0</v>
      </c>
      <c r="DJ185" s="171">
        <f t="shared" si="163"/>
        <v>0</v>
      </c>
      <c r="DK185" s="171">
        <f t="shared" si="163"/>
        <v>0</v>
      </c>
      <c r="DL185" s="171">
        <f t="shared" si="163"/>
        <v>0</v>
      </c>
      <c r="DM185" s="171">
        <f t="shared" si="163"/>
        <v>0</v>
      </c>
      <c r="DN185" s="171">
        <f t="shared" si="163"/>
        <v>0</v>
      </c>
      <c r="DO185" s="171">
        <f t="shared" si="163"/>
        <v>0</v>
      </c>
      <c r="DP185" s="171">
        <f t="shared" si="163"/>
        <v>0</v>
      </c>
      <c r="DQ185" s="171">
        <f t="shared" si="163"/>
        <v>0</v>
      </c>
      <c r="DR185" s="171">
        <f t="shared" si="163"/>
        <v>0</v>
      </c>
    </row>
    <row r="186" spans="2:122" ht="15.75" customHeight="1">
      <c r="B186" s="195">
        <v>44348</v>
      </c>
      <c r="BK186" s="172">
        <v>0</v>
      </c>
      <c r="BL186" s="171">
        <f t="shared" ref="BL186:DR186" si="164">BK186</f>
        <v>0</v>
      </c>
      <c r="BM186" s="171">
        <f t="shared" si="164"/>
        <v>0</v>
      </c>
      <c r="BN186" s="171">
        <f t="shared" si="164"/>
        <v>0</v>
      </c>
      <c r="BO186" s="171">
        <f t="shared" si="164"/>
        <v>0</v>
      </c>
      <c r="BP186" s="171">
        <f t="shared" si="164"/>
        <v>0</v>
      </c>
      <c r="BQ186" s="171">
        <f t="shared" si="164"/>
        <v>0</v>
      </c>
      <c r="BR186" s="171">
        <f t="shared" si="164"/>
        <v>0</v>
      </c>
      <c r="BS186" s="171">
        <f t="shared" si="164"/>
        <v>0</v>
      </c>
      <c r="BT186" s="171">
        <f t="shared" si="164"/>
        <v>0</v>
      </c>
      <c r="BU186" s="171">
        <f t="shared" si="164"/>
        <v>0</v>
      </c>
      <c r="BV186" s="171">
        <f t="shared" si="164"/>
        <v>0</v>
      </c>
      <c r="BW186" s="171">
        <f t="shared" si="164"/>
        <v>0</v>
      </c>
      <c r="BX186" s="171">
        <f t="shared" si="164"/>
        <v>0</v>
      </c>
      <c r="BY186" s="171">
        <f t="shared" si="164"/>
        <v>0</v>
      </c>
      <c r="BZ186" s="171">
        <f t="shared" si="164"/>
        <v>0</v>
      </c>
      <c r="CA186" s="171">
        <f t="shared" si="164"/>
        <v>0</v>
      </c>
      <c r="CB186" s="171">
        <f t="shared" si="164"/>
        <v>0</v>
      </c>
      <c r="CC186" s="171">
        <f t="shared" si="164"/>
        <v>0</v>
      </c>
      <c r="CD186" s="171">
        <f t="shared" si="164"/>
        <v>0</v>
      </c>
      <c r="CE186" s="171">
        <f t="shared" si="164"/>
        <v>0</v>
      </c>
      <c r="CF186" s="171">
        <f t="shared" si="164"/>
        <v>0</v>
      </c>
      <c r="CG186" s="171">
        <f t="shared" si="164"/>
        <v>0</v>
      </c>
      <c r="CH186" s="171">
        <f t="shared" si="164"/>
        <v>0</v>
      </c>
      <c r="CI186" s="171">
        <f t="shared" si="164"/>
        <v>0</v>
      </c>
      <c r="CJ186" s="171">
        <f t="shared" si="164"/>
        <v>0</v>
      </c>
      <c r="CK186" s="171">
        <f t="shared" si="164"/>
        <v>0</v>
      </c>
      <c r="CL186" s="171">
        <f t="shared" si="164"/>
        <v>0</v>
      </c>
      <c r="CM186" s="171">
        <f t="shared" si="164"/>
        <v>0</v>
      </c>
      <c r="CN186" s="171">
        <f t="shared" si="164"/>
        <v>0</v>
      </c>
      <c r="CO186" s="171">
        <f t="shared" si="164"/>
        <v>0</v>
      </c>
      <c r="CP186" s="171">
        <f t="shared" si="164"/>
        <v>0</v>
      </c>
      <c r="CQ186" s="171">
        <f t="shared" si="164"/>
        <v>0</v>
      </c>
      <c r="CR186" s="171">
        <f t="shared" si="164"/>
        <v>0</v>
      </c>
      <c r="CS186" s="171">
        <f t="shared" si="164"/>
        <v>0</v>
      </c>
      <c r="CT186" s="171">
        <f t="shared" si="164"/>
        <v>0</v>
      </c>
      <c r="CU186" s="171">
        <f t="shared" si="164"/>
        <v>0</v>
      </c>
      <c r="CV186" s="171">
        <f t="shared" si="164"/>
        <v>0</v>
      </c>
      <c r="CW186" s="171">
        <f t="shared" si="164"/>
        <v>0</v>
      </c>
      <c r="CX186" s="171">
        <f t="shared" si="164"/>
        <v>0</v>
      </c>
      <c r="CY186" s="171">
        <f t="shared" si="164"/>
        <v>0</v>
      </c>
      <c r="CZ186" s="171">
        <f t="shared" si="164"/>
        <v>0</v>
      </c>
      <c r="DA186" s="171">
        <f t="shared" si="164"/>
        <v>0</v>
      </c>
      <c r="DB186" s="171">
        <f t="shared" si="164"/>
        <v>0</v>
      </c>
      <c r="DC186" s="171">
        <f t="shared" si="164"/>
        <v>0</v>
      </c>
      <c r="DD186" s="171">
        <f t="shared" si="164"/>
        <v>0</v>
      </c>
      <c r="DE186" s="171">
        <f t="shared" si="164"/>
        <v>0</v>
      </c>
      <c r="DF186" s="171">
        <f t="shared" si="164"/>
        <v>0</v>
      </c>
      <c r="DG186" s="171">
        <f t="shared" si="164"/>
        <v>0</v>
      </c>
      <c r="DH186" s="171">
        <f t="shared" si="164"/>
        <v>0</v>
      </c>
      <c r="DI186" s="171">
        <f t="shared" si="164"/>
        <v>0</v>
      </c>
      <c r="DJ186" s="171">
        <f t="shared" si="164"/>
        <v>0</v>
      </c>
      <c r="DK186" s="171">
        <f t="shared" si="164"/>
        <v>0</v>
      </c>
      <c r="DL186" s="171">
        <f t="shared" si="164"/>
        <v>0</v>
      </c>
      <c r="DM186" s="171">
        <f t="shared" si="164"/>
        <v>0</v>
      </c>
      <c r="DN186" s="171">
        <f t="shared" si="164"/>
        <v>0</v>
      </c>
      <c r="DO186" s="171">
        <f t="shared" si="164"/>
        <v>0</v>
      </c>
      <c r="DP186" s="171">
        <f t="shared" si="164"/>
        <v>0</v>
      </c>
      <c r="DQ186" s="171">
        <f t="shared" si="164"/>
        <v>0</v>
      </c>
      <c r="DR186" s="171">
        <f t="shared" si="164"/>
        <v>0</v>
      </c>
    </row>
    <row r="187" spans="2:122" ht="15.75" customHeight="1">
      <c r="B187" s="195">
        <v>44378</v>
      </c>
      <c r="BK187" s="172">
        <v>0</v>
      </c>
      <c r="BL187" s="171">
        <f t="shared" ref="BL187:DR187" si="165">BK187</f>
        <v>0</v>
      </c>
      <c r="BM187" s="171">
        <f t="shared" si="165"/>
        <v>0</v>
      </c>
      <c r="BN187" s="171">
        <f t="shared" si="165"/>
        <v>0</v>
      </c>
      <c r="BO187" s="171">
        <f t="shared" si="165"/>
        <v>0</v>
      </c>
      <c r="BP187" s="171">
        <f t="shared" si="165"/>
        <v>0</v>
      </c>
      <c r="BQ187" s="171">
        <f t="shared" si="165"/>
        <v>0</v>
      </c>
      <c r="BR187" s="171">
        <f t="shared" si="165"/>
        <v>0</v>
      </c>
      <c r="BS187" s="171">
        <f t="shared" si="165"/>
        <v>0</v>
      </c>
      <c r="BT187" s="171">
        <f t="shared" si="165"/>
        <v>0</v>
      </c>
      <c r="BU187" s="171">
        <f t="shared" si="165"/>
        <v>0</v>
      </c>
      <c r="BV187" s="171">
        <f t="shared" si="165"/>
        <v>0</v>
      </c>
      <c r="BW187" s="171">
        <f t="shared" si="165"/>
        <v>0</v>
      </c>
      <c r="BX187" s="171">
        <f t="shared" si="165"/>
        <v>0</v>
      </c>
      <c r="BY187" s="171">
        <f t="shared" si="165"/>
        <v>0</v>
      </c>
      <c r="BZ187" s="171">
        <f t="shared" si="165"/>
        <v>0</v>
      </c>
      <c r="CA187" s="171">
        <f t="shared" si="165"/>
        <v>0</v>
      </c>
      <c r="CB187" s="171">
        <f t="shared" si="165"/>
        <v>0</v>
      </c>
      <c r="CC187" s="171">
        <f t="shared" si="165"/>
        <v>0</v>
      </c>
      <c r="CD187" s="171">
        <f t="shared" si="165"/>
        <v>0</v>
      </c>
      <c r="CE187" s="171">
        <f t="shared" si="165"/>
        <v>0</v>
      </c>
      <c r="CF187" s="171">
        <f t="shared" si="165"/>
        <v>0</v>
      </c>
      <c r="CG187" s="171">
        <f t="shared" si="165"/>
        <v>0</v>
      </c>
      <c r="CH187" s="171">
        <f t="shared" si="165"/>
        <v>0</v>
      </c>
      <c r="CI187" s="171">
        <f t="shared" si="165"/>
        <v>0</v>
      </c>
      <c r="CJ187" s="171">
        <f t="shared" si="165"/>
        <v>0</v>
      </c>
      <c r="CK187" s="171">
        <f t="shared" si="165"/>
        <v>0</v>
      </c>
      <c r="CL187" s="171">
        <f t="shared" si="165"/>
        <v>0</v>
      </c>
      <c r="CM187" s="171">
        <f t="shared" si="165"/>
        <v>0</v>
      </c>
      <c r="CN187" s="171">
        <f t="shared" si="165"/>
        <v>0</v>
      </c>
      <c r="CO187" s="171">
        <f t="shared" si="165"/>
        <v>0</v>
      </c>
      <c r="CP187" s="171">
        <f t="shared" si="165"/>
        <v>0</v>
      </c>
      <c r="CQ187" s="171">
        <f t="shared" si="165"/>
        <v>0</v>
      </c>
      <c r="CR187" s="171">
        <f t="shared" si="165"/>
        <v>0</v>
      </c>
      <c r="CS187" s="171">
        <f t="shared" si="165"/>
        <v>0</v>
      </c>
      <c r="CT187" s="171">
        <f t="shared" si="165"/>
        <v>0</v>
      </c>
      <c r="CU187" s="171">
        <f t="shared" si="165"/>
        <v>0</v>
      </c>
      <c r="CV187" s="171">
        <f t="shared" si="165"/>
        <v>0</v>
      </c>
      <c r="CW187" s="171">
        <f t="shared" si="165"/>
        <v>0</v>
      </c>
      <c r="CX187" s="171">
        <f t="shared" si="165"/>
        <v>0</v>
      </c>
      <c r="CY187" s="171">
        <f t="shared" si="165"/>
        <v>0</v>
      </c>
      <c r="CZ187" s="171">
        <f t="shared" si="165"/>
        <v>0</v>
      </c>
      <c r="DA187" s="171">
        <f t="shared" si="165"/>
        <v>0</v>
      </c>
      <c r="DB187" s="171">
        <f t="shared" si="165"/>
        <v>0</v>
      </c>
      <c r="DC187" s="171">
        <f t="shared" si="165"/>
        <v>0</v>
      </c>
      <c r="DD187" s="171">
        <f t="shared" si="165"/>
        <v>0</v>
      </c>
      <c r="DE187" s="171">
        <f t="shared" si="165"/>
        <v>0</v>
      </c>
      <c r="DF187" s="171">
        <f t="shared" si="165"/>
        <v>0</v>
      </c>
      <c r="DG187" s="171">
        <f t="shared" si="165"/>
        <v>0</v>
      </c>
      <c r="DH187" s="171">
        <f t="shared" si="165"/>
        <v>0</v>
      </c>
      <c r="DI187" s="171">
        <f t="shared" si="165"/>
        <v>0</v>
      </c>
      <c r="DJ187" s="171">
        <f t="shared" si="165"/>
        <v>0</v>
      </c>
      <c r="DK187" s="171">
        <f t="shared" si="165"/>
        <v>0</v>
      </c>
      <c r="DL187" s="171">
        <f t="shared" si="165"/>
        <v>0</v>
      </c>
      <c r="DM187" s="171">
        <f t="shared" si="165"/>
        <v>0</v>
      </c>
      <c r="DN187" s="171">
        <f t="shared" si="165"/>
        <v>0</v>
      </c>
      <c r="DO187" s="171">
        <f t="shared" si="165"/>
        <v>0</v>
      </c>
      <c r="DP187" s="171">
        <f t="shared" si="165"/>
        <v>0</v>
      </c>
      <c r="DQ187" s="171">
        <f t="shared" si="165"/>
        <v>0</v>
      </c>
      <c r="DR187" s="171">
        <f t="shared" si="165"/>
        <v>0</v>
      </c>
    </row>
    <row r="188" spans="2:122" ht="15.75" customHeight="1">
      <c r="B188" s="195">
        <v>44409</v>
      </c>
      <c r="BK188" s="172">
        <v>0</v>
      </c>
      <c r="BL188" s="171">
        <f t="shared" ref="BL188:DR188" si="166">BK188</f>
        <v>0</v>
      </c>
      <c r="BM188" s="171">
        <f t="shared" si="166"/>
        <v>0</v>
      </c>
      <c r="BN188" s="171">
        <f t="shared" si="166"/>
        <v>0</v>
      </c>
      <c r="BO188" s="171">
        <f t="shared" si="166"/>
        <v>0</v>
      </c>
      <c r="BP188" s="171">
        <f t="shared" si="166"/>
        <v>0</v>
      </c>
      <c r="BQ188" s="171">
        <f t="shared" si="166"/>
        <v>0</v>
      </c>
      <c r="BR188" s="171">
        <f t="shared" si="166"/>
        <v>0</v>
      </c>
      <c r="BS188" s="171">
        <f t="shared" si="166"/>
        <v>0</v>
      </c>
      <c r="BT188" s="171">
        <f t="shared" si="166"/>
        <v>0</v>
      </c>
      <c r="BU188" s="171">
        <f t="shared" si="166"/>
        <v>0</v>
      </c>
      <c r="BV188" s="171">
        <f t="shared" si="166"/>
        <v>0</v>
      </c>
      <c r="BW188" s="171">
        <f t="shared" si="166"/>
        <v>0</v>
      </c>
      <c r="BX188" s="171">
        <f t="shared" si="166"/>
        <v>0</v>
      </c>
      <c r="BY188" s="171">
        <f t="shared" si="166"/>
        <v>0</v>
      </c>
      <c r="BZ188" s="171">
        <f t="shared" si="166"/>
        <v>0</v>
      </c>
      <c r="CA188" s="171">
        <f t="shared" si="166"/>
        <v>0</v>
      </c>
      <c r="CB188" s="171">
        <f t="shared" si="166"/>
        <v>0</v>
      </c>
      <c r="CC188" s="171">
        <f t="shared" si="166"/>
        <v>0</v>
      </c>
      <c r="CD188" s="171">
        <f t="shared" si="166"/>
        <v>0</v>
      </c>
      <c r="CE188" s="171">
        <f t="shared" si="166"/>
        <v>0</v>
      </c>
      <c r="CF188" s="171">
        <f t="shared" si="166"/>
        <v>0</v>
      </c>
      <c r="CG188" s="171">
        <f t="shared" si="166"/>
        <v>0</v>
      </c>
      <c r="CH188" s="171">
        <f t="shared" si="166"/>
        <v>0</v>
      </c>
      <c r="CI188" s="171">
        <f t="shared" si="166"/>
        <v>0</v>
      </c>
      <c r="CJ188" s="171">
        <f t="shared" si="166"/>
        <v>0</v>
      </c>
      <c r="CK188" s="171">
        <f t="shared" si="166"/>
        <v>0</v>
      </c>
      <c r="CL188" s="171">
        <f t="shared" si="166"/>
        <v>0</v>
      </c>
      <c r="CM188" s="171">
        <f t="shared" si="166"/>
        <v>0</v>
      </c>
      <c r="CN188" s="171">
        <f t="shared" si="166"/>
        <v>0</v>
      </c>
      <c r="CO188" s="171">
        <f t="shared" si="166"/>
        <v>0</v>
      </c>
      <c r="CP188" s="171">
        <f t="shared" si="166"/>
        <v>0</v>
      </c>
      <c r="CQ188" s="171">
        <f t="shared" si="166"/>
        <v>0</v>
      </c>
      <c r="CR188" s="171">
        <f t="shared" si="166"/>
        <v>0</v>
      </c>
      <c r="CS188" s="171">
        <f t="shared" si="166"/>
        <v>0</v>
      </c>
      <c r="CT188" s="171">
        <f t="shared" si="166"/>
        <v>0</v>
      </c>
      <c r="CU188" s="171">
        <f t="shared" si="166"/>
        <v>0</v>
      </c>
      <c r="CV188" s="171">
        <f t="shared" si="166"/>
        <v>0</v>
      </c>
      <c r="CW188" s="171">
        <f t="shared" si="166"/>
        <v>0</v>
      </c>
      <c r="CX188" s="171">
        <f t="shared" si="166"/>
        <v>0</v>
      </c>
      <c r="CY188" s="171">
        <f t="shared" si="166"/>
        <v>0</v>
      </c>
      <c r="CZ188" s="171">
        <f t="shared" si="166"/>
        <v>0</v>
      </c>
      <c r="DA188" s="171">
        <f t="shared" si="166"/>
        <v>0</v>
      </c>
      <c r="DB188" s="171">
        <f t="shared" si="166"/>
        <v>0</v>
      </c>
      <c r="DC188" s="171">
        <f t="shared" si="166"/>
        <v>0</v>
      </c>
      <c r="DD188" s="171">
        <f t="shared" si="166"/>
        <v>0</v>
      </c>
      <c r="DE188" s="171">
        <f t="shared" si="166"/>
        <v>0</v>
      </c>
      <c r="DF188" s="171">
        <f t="shared" si="166"/>
        <v>0</v>
      </c>
      <c r="DG188" s="171">
        <f t="shared" si="166"/>
        <v>0</v>
      </c>
      <c r="DH188" s="171">
        <f t="shared" si="166"/>
        <v>0</v>
      </c>
      <c r="DI188" s="171">
        <f t="shared" si="166"/>
        <v>0</v>
      </c>
      <c r="DJ188" s="171">
        <f t="shared" si="166"/>
        <v>0</v>
      </c>
      <c r="DK188" s="171">
        <f t="shared" si="166"/>
        <v>0</v>
      </c>
      <c r="DL188" s="171">
        <f t="shared" si="166"/>
        <v>0</v>
      </c>
      <c r="DM188" s="171">
        <f t="shared" si="166"/>
        <v>0</v>
      </c>
      <c r="DN188" s="171">
        <f t="shared" si="166"/>
        <v>0</v>
      </c>
      <c r="DO188" s="171">
        <f t="shared" si="166"/>
        <v>0</v>
      </c>
      <c r="DP188" s="171">
        <f t="shared" si="166"/>
        <v>0</v>
      </c>
      <c r="DQ188" s="171">
        <f t="shared" si="166"/>
        <v>0</v>
      </c>
      <c r="DR188" s="171">
        <f t="shared" si="166"/>
        <v>0</v>
      </c>
    </row>
    <row r="189" spans="2:122" ht="15.75" customHeight="1">
      <c r="B189" s="195">
        <v>44440</v>
      </c>
      <c r="BK189" s="172">
        <v>0</v>
      </c>
      <c r="BL189" s="171">
        <f t="shared" ref="BL189:DR189" si="167">BK189</f>
        <v>0</v>
      </c>
      <c r="BM189" s="171">
        <f t="shared" si="167"/>
        <v>0</v>
      </c>
      <c r="BN189" s="171">
        <f t="shared" si="167"/>
        <v>0</v>
      </c>
      <c r="BO189" s="171">
        <f t="shared" si="167"/>
        <v>0</v>
      </c>
      <c r="BP189" s="171">
        <f t="shared" si="167"/>
        <v>0</v>
      </c>
      <c r="BQ189" s="171">
        <f t="shared" si="167"/>
        <v>0</v>
      </c>
      <c r="BR189" s="171">
        <f t="shared" si="167"/>
        <v>0</v>
      </c>
      <c r="BS189" s="171">
        <f t="shared" si="167"/>
        <v>0</v>
      </c>
      <c r="BT189" s="171">
        <f t="shared" si="167"/>
        <v>0</v>
      </c>
      <c r="BU189" s="171">
        <f t="shared" si="167"/>
        <v>0</v>
      </c>
      <c r="BV189" s="171">
        <f t="shared" si="167"/>
        <v>0</v>
      </c>
      <c r="BW189" s="171">
        <f t="shared" si="167"/>
        <v>0</v>
      </c>
      <c r="BX189" s="171">
        <f t="shared" si="167"/>
        <v>0</v>
      </c>
      <c r="BY189" s="171">
        <f t="shared" si="167"/>
        <v>0</v>
      </c>
      <c r="BZ189" s="171">
        <f t="shared" si="167"/>
        <v>0</v>
      </c>
      <c r="CA189" s="171">
        <f t="shared" si="167"/>
        <v>0</v>
      </c>
      <c r="CB189" s="171">
        <f t="shared" si="167"/>
        <v>0</v>
      </c>
      <c r="CC189" s="171">
        <f t="shared" si="167"/>
        <v>0</v>
      </c>
      <c r="CD189" s="171">
        <f t="shared" si="167"/>
        <v>0</v>
      </c>
      <c r="CE189" s="171">
        <f t="shared" si="167"/>
        <v>0</v>
      </c>
      <c r="CF189" s="171">
        <f t="shared" si="167"/>
        <v>0</v>
      </c>
      <c r="CG189" s="171">
        <f t="shared" si="167"/>
        <v>0</v>
      </c>
      <c r="CH189" s="171">
        <f t="shared" si="167"/>
        <v>0</v>
      </c>
      <c r="CI189" s="171">
        <f t="shared" si="167"/>
        <v>0</v>
      </c>
      <c r="CJ189" s="171">
        <f t="shared" si="167"/>
        <v>0</v>
      </c>
      <c r="CK189" s="171">
        <f t="shared" si="167"/>
        <v>0</v>
      </c>
      <c r="CL189" s="171">
        <f t="shared" si="167"/>
        <v>0</v>
      </c>
      <c r="CM189" s="171">
        <f t="shared" si="167"/>
        <v>0</v>
      </c>
      <c r="CN189" s="171">
        <f t="shared" si="167"/>
        <v>0</v>
      </c>
      <c r="CO189" s="171">
        <f t="shared" si="167"/>
        <v>0</v>
      </c>
      <c r="CP189" s="171">
        <f t="shared" si="167"/>
        <v>0</v>
      </c>
      <c r="CQ189" s="171">
        <f t="shared" si="167"/>
        <v>0</v>
      </c>
      <c r="CR189" s="171">
        <f t="shared" si="167"/>
        <v>0</v>
      </c>
      <c r="CS189" s="171">
        <f t="shared" si="167"/>
        <v>0</v>
      </c>
      <c r="CT189" s="171">
        <f t="shared" si="167"/>
        <v>0</v>
      </c>
      <c r="CU189" s="171">
        <f t="shared" si="167"/>
        <v>0</v>
      </c>
      <c r="CV189" s="171">
        <f t="shared" si="167"/>
        <v>0</v>
      </c>
      <c r="CW189" s="171">
        <f t="shared" si="167"/>
        <v>0</v>
      </c>
      <c r="CX189" s="171">
        <f t="shared" si="167"/>
        <v>0</v>
      </c>
      <c r="CY189" s="171">
        <f t="shared" si="167"/>
        <v>0</v>
      </c>
      <c r="CZ189" s="171">
        <f t="shared" si="167"/>
        <v>0</v>
      </c>
      <c r="DA189" s="171">
        <f t="shared" si="167"/>
        <v>0</v>
      </c>
      <c r="DB189" s="171">
        <f t="shared" si="167"/>
        <v>0</v>
      </c>
      <c r="DC189" s="171">
        <f t="shared" si="167"/>
        <v>0</v>
      </c>
      <c r="DD189" s="171">
        <f t="shared" si="167"/>
        <v>0</v>
      </c>
      <c r="DE189" s="171">
        <f t="shared" si="167"/>
        <v>0</v>
      </c>
      <c r="DF189" s="171">
        <f t="shared" si="167"/>
        <v>0</v>
      </c>
      <c r="DG189" s="171">
        <f t="shared" si="167"/>
        <v>0</v>
      </c>
      <c r="DH189" s="171">
        <f t="shared" si="167"/>
        <v>0</v>
      </c>
      <c r="DI189" s="171">
        <f t="shared" si="167"/>
        <v>0</v>
      </c>
      <c r="DJ189" s="171">
        <f t="shared" si="167"/>
        <v>0</v>
      </c>
      <c r="DK189" s="171">
        <f t="shared" si="167"/>
        <v>0</v>
      </c>
      <c r="DL189" s="171">
        <f t="shared" si="167"/>
        <v>0</v>
      </c>
      <c r="DM189" s="171">
        <f t="shared" si="167"/>
        <v>0</v>
      </c>
      <c r="DN189" s="171">
        <f t="shared" si="167"/>
        <v>0</v>
      </c>
      <c r="DO189" s="171">
        <f t="shared" si="167"/>
        <v>0</v>
      </c>
      <c r="DP189" s="171">
        <f t="shared" si="167"/>
        <v>0</v>
      </c>
      <c r="DQ189" s="171">
        <f t="shared" si="167"/>
        <v>0</v>
      </c>
      <c r="DR189" s="171">
        <f t="shared" si="167"/>
        <v>0</v>
      </c>
    </row>
    <row r="190" spans="2:122" ht="15.75" customHeight="1">
      <c r="B190" s="195">
        <v>44470</v>
      </c>
      <c r="BK190" s="172">
        <v>0</v>
      </c>
      <c r="BL190" s="171">
        <f t="shared" ref="BL190:DR190" si="168">BK190</f>
        <v>0</v>
      </c>
      <c r="BM190" s="171">
        <f t="shared" si="168"/>
        <v>0</v>
      </c>
      <c r="BN190" s="171">
        <f t="shared" si="168"/>
        <v>0</v>
      </c>
      <c r="BO190" s="171">
        <f t="shared" si="168"/>
        <v>0</v>
      </c>
      <c r="BP190" s="171">
        <f t="shared" si="168"/>
        <v>0</v>
      </c>
      <c r="BQ190" s="171">
        <f t="shared" si="168"/>
        <v>0</v>
      </c>
      <c r="BR190" s="171">
        <f t="shared" si="168"/>
        <v>0</v>
      </c>
      <c r="BS190" s="171">
        <f t="shared" si="168"/>
        <v>0</v>
      </c>
      <c r="BT190" s="171">
        <f t="shared" si="168"/>
        <v>0</v>
      </c>
      <c r="BU190" s="171">
        <f t="shared" si="168"/>
        <v>0</v>
      </c>
      <c r="BV190" s="171">
        <f t="shared" si="168"/>
        <v>0</v>
      </c>
      <c r="BW190" s="171">
        <f t="shared" si="168"/>
        <v>0</v>
      </c>
      <c r="BX190" s="171">
        <f t="shared" si="168"/>
        <v>0</v>
      </c>
      <c r="BY190" s="171">
        <f t="shared" si="168"/>
        <v>0</v>
      </c>
      <c r="BZ190" s="171">
        <f t="shared" si="168"/>
        <v>0</v>
      </c>
      <c r="CA190" s="171">
        <f t="shared" si="168"/>
        <v>0</v>
      </c>
      <c r="CB190" s="171">
        <f t="shared" si="168"/>
        <v>0</v>
      </c>
      <c r="CC190" s="171">
        <f t="shared" si="168"/>
        <v>0</v>
      </c>
      <c r="CD190" s="171">
        <f t="shared" si="168"/>
        <v>0</v>
      </c>
      <c r="CE190" s="171">
        <f t="shared" si="168"/>
        <v>0</v>
      </c>
      <c r="CF190" s="171">
        <f t="shared" si="168"/>
        <v>0</v>
      </c>
      <c r="CG190" s="171">
        <f t="shared" si="168"/>
        <v>0</v>
      </c>
      <c r="CH190" s="171">
        <f t="shared" si="168"/>
        <v>0</v>
      </c>
      <c r="CI190" s="171">
        <f t="shared" si="168"/>
        <v>0</v>
      </c>
      <c r="CJ190" s="171">
        <f t="shared" si="168"/>
        <v>0</v>
      </c>
      <c r="CK190" s="171">
        <f t="shared" si="168"/>
        <v>0</v>
      </c>
      <c r="CL190" s="171">
        <f t="shared" si="168"/>
        <v>0</v>
      </c>
      <c r="CM190" s="171">
        <f t="shared" si="168"/>
        <v>0</v>
      </c>
      <c r="CN190" s="171">
        <f t="shared" si="168"/>
        <v>0</v>
      </c>
      <c r="CO190" s="171">
        <f t="shared" si="168"/>
        <v>0</v>
      </c>
      <c r="CP190" s="171">
        <f t="shared" si="168"/>
        <v>0</v>
      </c>
      <c r="CQ190" s="171">
        <f t="shared" si="168"/>
        <v>0</v>
      </c>
      <c r="CR190" s="171">
        <f t="shared" si="168"/>
        <v>0</v>
      </c>
      <c r="CS190" s="171">
        <f t="shared" si="168"/>
        <v>0</v>
      </c>
      <c r="CT190" s="171">
        <f t="shared" si="168"/>
        <v>0</v>
      </c>
      <c r="CU190" s="171">
        <f t="shared" si="168"/>
        <v>0</v>
      </c>
      <c r="CV190" s="171">
        <f t="shared" si="168"/>
        <v>0</v>
      </c>
      <c r="CW190" s="171">
        <f t="shared" si="168"/>
        <v>0</v>
      </c>
      <c r="CX190" s="171">
        <f t="shared" si="168"/>
        <v>0</v>
      </c>
      <c r="CY190" s="171">
        <f t="shared" si="168"/>
        <v>0</v>
      </c>
      <c r="CZ190" s="171">
        <f t="shared" si="168"/>
        <v>0</v>
      </c>
      <c r="DA190" s="171">
        <f t="shared" si="168"/>
        <v>0</v>
      </c>
      <c r="DB190" s="171">
        <f t="shared" si="168"/>
        <v>0</v>
      </c>
      <c r="DC190" s="171">
        <f t="shared" si="168"/>
        <v>0</v>
      </c>
      <c r="DD190" s="171">
        <f t="shared" si="168"/>
        <v>0</v>
      </c>
      <c r="DE190" s="171">
        <f t="shared" si="168"/>
        <v>0</v>
      </c>
      <c r="DF190" s="171">
        <f t="shared" si="168"/>
        <v>0</v>
      </c>
      <c r="DG190" s="171">
        <f t="shared" si="168"/>
        <v>0</v>
      </c>
      <c r="DH190" s="171">
        <f t="shared" si="168"/>
        <v>0</v>
      </c>
      <c r="DI190" s="171">
        <f t="shared" si="168"/>
        <v>0</v>
      </c>
      <c r="DJ190" s="171">
        <f t="shared" si="168"/>
        <v>0</v>
      </c>
      <c r="DK190" s="171">
        <f t="shared" si="168"/>
        <v>0</v>
      </c>
      <c r="DL190" s="171">
        <f t="shared" si="168"/>
        <v>0</v>
      </c>
      <c r="DM190" s="171">
        <f t="shared" si="168"/>
        <v>0</v>
      </c>
      <c r="DN190" s="171">
        <f t="shared" si="168"/>
        <v>0</v>
      </c>
      <c r="DO190" s="171">
        <f t="shared" si="168"/>
        <v>0</v>
      </c>
      <c r="DP190" s="171">
        <f t="shared" si="168"/>
        <v>0</v>
      </c>
      <c r="DQ190" s="171">
        <f t="shared" si="168"/>
        <v>0</v>
      </c>
      <c r="DR190" s="171">
        <f t="shared" si="168"/>
        <v>0</v>
      </c>
    </row>
    <row r="191" spans="2:122" ht="15.75" customHeight="1">
      <c r="B191" s="195">
        <v>44501</v>
      </c>
      <c r="BK191" s="172">
        <v>0</v>
      </c>
      <c r="BL191" s="171">
        <f t="shared" ref="BL191:DR191" si="169">BK191</f>
        <v>0</v>
      </c>
      <c r="BM191" s="171">
        <f t="shared" si="169"/>
        <v>0</v>
      </c>
      <c r="BN191" s="171">
        <f t="shared" si="169"/>
        <v>0</v>
      </c>
      <c r="BO191" s="171">
        <f t="shared" si="169"/>
        <v>0</v>
      </c>
      <c r="BP191" s="171">
        <f t="shared" si="169"/>
        <v>0</v>
      </c>
      <c r="BQ191" s="171">
        <f t="shared" si="169"/>
        <v>0</v>
      </c>
      <c r="BR191" s="171">
        <f t="shared" si="169"/>
        <v>0</v>
      </c>
      <c r="BS191" s="171">
        <f t="shared" si="169"/>
        <v>0</v>
      </c>
      <c r="BT191" s="171">
        <f t="shared" si="169"/>
        <v>0</v>
      </c>
      <c r="BU191" s="171">
        <f t="shared" si="169"/>
        <v>0</v>
      </c>
      <c r="BV191" s="171">
        <f t="shared" si="169"/>
        <v>0</v>
      </c>
      <c r="BW191" s="171">
        <f t="shared" si="169"/>
        <v>0</v>
      </c>
      <c r="BX191" s="171">
        <f t="shared" si="169"/>
        <v>0</v>
      </c>
      <c r="BY191" s="171">
        <f t="shared" si="169"/>
        <v>0</v>
      </c>
      <c r="BZ191" s="171">
        <f t="shared" si="169"/>
        <v>0</v>
      </c>
      <c r="CA191" s="171">
        <f t="shared" si="169"/>
        <v>0</v>
      </c>
      <c r="CB191" s="171">
        <f t="shared" si="169"/>
        <v>0</v>
      </c>
      <c r="CC191" s="171">
        <f t="shared" si="169"/>
        <v>0</v>
      </c>
      <c r="CD191" s="171">
        <f t="shared" si="169"/>
        <v>0</v>
      </c>
      <c r="CE191" s="171">
        <f t="shared" si="169"/>
        <v>0</v>
      </c>
      <c r="CF191" s="171">
        <f t="shared" si="169"/>
        <v>0</v>
      </c>
      <c r="CG191" s="171">
        <f t="shared" si="169"/>
        <v>0</v>
      </c>
      <c r="CH191" s="171">
        <f t="shared" si="169"/>
        <v>0</v>
      </c>
      <c r="CI191" s="171">
        <f t="shared" si="169"/>
        <v>0</v>
      </c>
      <c r="CJ191" s="171">
        <f t="shared" si="169"/>
        <v>0</v>
      </c>
      <c r="CK191" s="171">
        <f t="shared" si="169"/>
        <v>0</v>
      </c>
      <c r="CL191" s="171">
        <f t="shared" si="169"/>
        <v>0</v>
      </c>
      <c r="CM191" s="171">
        <f t="shared" si="169"/>
        <v>0</v>
      </c>
      <c r="CN191" s="171">
        <f t="shared" si="169"/>
        <v>0</v>
      </c>
      <c r="CO191" s="171">
        <f t="shared" si="169"/>
        <v>0</v>
      </c>
      <c r="CP191" s="171">
        <f t="shared" si="169"/>
        <v>0</v>
      </c>
      <c r="CQ191" s="171">
        <f t="shared" si="169"/>
        <v>0</v>
      </c>
      <c r="CR191" s="171">
        <f t="shared" si="169"/>
        <v>0</v>
      </c>
      <c r="CS191" s="171">
        <f t="shared" si="169"/>
        <v>0</v>
      </c>
      <c r="CT191" s="171">
        <f t="shared" si="169"/>
        <v>0</v>
      </c>
      <c r="CU191" s="171">
        <f t="shared" si="169"/>
        <v>0</v>
      </c>
      <c r="CV191" s="171">
        <f t="shared" si="169"/>
        <v>0</v>
      </c>
      <c r="CW191" s="171">
        <f t="shared" si="169"/>
        <v>0</v>
      </c>
      <c r="CX191" s="171">
        <f t="shared" si="169"/>
        <v>0</v>
      </c>
      <c r="CY191" s="171">
        <f t="shared" si="169"/>
        <v>0</v>
      </c>
      <c r="CZ191" s="171">
        <f t="shared" si="169"/>
        <v>0</v>
      </c>
      <c r="DA191" s="171">
        <f t="shared" si="169"/>
        <v>0</v>
      </c>
      <c r="DB191" s="171">
        <f t="shared" si="169"/>
        <v>0</v>
      </c>
      <c r="DC191" s="171">
        <f t="shared" si="169"/>
        <v>0</v>
      </c>
      <c r="DD191" s="171">
        <f t="shared" si="169"/>
        <v>0</v>
      </c>
      <c r="DE191" s="171">
        <f t="shared" si="169"/>
        <v>0</v>
      </c>
      <c r="DF191" s="171">
        <f t="shared" si="169"/>
        <v>0</v>
      </c>
      <c r="DG191" s="171">
        <f t="shared" si="169"/>
        <v>0</v>
      </c>
      <c r="DH191" s="171">
        <f t="shared" si="169"/>
        <v>0</v>
      </c>
      <c r="DI191" s="171">
        <f t="shared" si="169"/>
        <v>0</v>
      </c>
      <c r="DJ191" s="171">
        <f t="shared" si="169"/>
        <v>0</v>
      </c>
      <c r="DK191" s="171">
        <f t="shared" si="169"/>
        <v>0</v>
      </c>
      <c r="DL191" s="171">
        <f t="shared" si="169"/>
        <v>0</v>
      </c>
      <c r="DM191" s="171">
        <f t="shared" si="169"/>
        <v>0</v>
      </c>
      <c r="DN191" s="171">
        <f t="shared" si="169"/>
        <v>0</v>
      </c>
      <c r="DO191" s="171">
        <f t="shared" si="169"/>
        <v>0</v>
      </c>
      <c r="DP191" s="171">
        <f t="shared" si="169"/>
        <v>0</v>
      </c>
      <c r="DQ191" s="171">
        <f t="shared" si="169"/>
        <v>0</v>
      </c>
      <c r="DR191" s="171">
        <f t="shared" si="169"/>
        <v>0</v>
      </c>
    </row>
    <row r="192" spans="2:122" ht="15.75" customHeight="1">
      <c r="B192" s="195">
        <v>44531</v>
      </c>
      <c r="BK192" s="172">
        <v>0</v>
      </c>
      <c r="BL192" s="171">
        <f t="shared" ref="BL192:DR192" si="170">BK192</f>
        <v>0</v>
      </c>
      <c r="BM192" s="171">
        <f t="shared" si="170"/>
        <v>0</v>
      </c>
      <c r="BN192" s="171">
        <f t="shared" si="170"/>
        <v>0</v>
      </c>
      <c r="BO192" s="171">
        <f t="shared" si="170"/>
        <v>0</v>
      </c>
      <c r="BP192" s="171">
        <f t="shared" si="170"/>
        <v>0</v>
      </c>
      <c r="BQ192" s="171">
        <f t="shared" si="170"/>
        <v>0</v>
      </c>
      <c r="BR192" s="171">
        <f t="shared" si="170"/>
        <v>0</v>
      </c>
      <c r="BS192" s="171">
        <f t="shared" si="170"/>
        <v>0</v>
      </c>
      <c r="BT192" s="171">
        <f t="shared" si="170"/>
        <v>0</v>
      </c>
      <c r="BU192" s="171">
        <f t="shared" si="170"/>
        <v>0</v>
      </c>
      <c r="BV192" s="171">
        <f t="shared" si="170"/>
        <v>0</v>
      </c>
      <c r="BW192" s="171">
        <f t="shared" si="170"/>
        <v>0</v>
      </c>
      <c r="BX192" s="171">
        <f t="shared" si="170"/>
        <v>0</v>
      </c>
      <c r="BY192" s="171">
        <f t="shared" si="170"/>
        <v>0</v>
      </c>
      <c r="BZ192" s="171">
        <f t="shared" si="170"/>
        <v>0</v>
      </c>
      <c r="CA192" s="171">
        <f t="shared" si="170"/>
        <v>0</v>
      </c>
      <c r="CB192" s="171">
        <f t="shared" si="170"/>
        <v>0</v>
      </c>
      <c r="CC192" s="171">
        <f t="shared" si="170"/>
        <v>0</v>
      </c>
      <c r="CD192" s="171">
        <f t="shared" si="170"/>
        <v>0</v>
      </c>
      <c r="CE192" s="171">
        <f t="shared" si="170"/>
        <v>0</v>
      </c>
      <c r="CF192" s="171">
        <f t="shared" si="170"/>
        <v>0</v>
      </c>
      <c r="CG192" s="171">
        <f t="shared" si="170"/>
        <v>0</v>
      </c>
      <c r="CH192" s="171">
        <f t="shared" si="170"/>
        <v>0</v>
      </c>
      <c r="CI192" s="171">
        <f t="shared" si="170"/>
        <v>0</v>
      </c>
      <c r="CJ192" s="171">
        <f t="shared" si="170"/>
        <v>0</v>
      </c>
      <c r="CK192" s="171">
        <f t="shared" si="170"/>
        <v>0</v>
      </c>
      <c r="CL192" s="171">
        <f t="shared" si="170"/>
        <v>0</v>
      </c>
      <c r="CM192" s="171">
        <f t="shared" si="170"/>
        <v>0</v>
      </c>
      <c r="CN192" s="171">
        <f t="shared" si="170"/>
        <v>0</v>
      </c>
      <c r="CO192" s="171">
        <f t="shared" si="170"/>
        <v>0</v>
      </c>
      <c r="CP192" s="171">
        <f t="shared" si="170"/>
        <v>0</v>
      </c>
      <c r="CQ192" s="171">
        <f t="shared" si="170"/>
        <v>0</v>
      </c>
      <c r="CR192" s="171">
        <f t="shared" si="170"/>
        <v>0</v>
      </c>
      <c r="CS192" s="171">
        <f t="shared" si="170"/>
        <v>0</v>
      </c>
      <c r="CT192" s="171">
        <f t="shared" si="170"/>
        <v>0</v>
      </c>
      <c r="CU192" s="171">
        <f t="shared" si="170"/>
        <v>0</v>
      </c>
      <c r="CV192" s="171">
        <f t="shared" si="170"/>
        <v>0</v>
      </c>
      <c r="CW192" s="171">
        <f t="shared" si="170"/>
        <v>0</v>
      </c>
      <c r="CX192" s="171">
        <f t="shared" si="170"/>
        <v>0</v>
      </c>
      <c r="CY192" s="171">
        <f t="shared" si="170"/>
        <v>0</v>
      </c>
      <c r="CZ192" s="171">
        <f t="shared" si="170"/>
        <v>0</v>
      </c>
      <c r="DA192" s="171">
        <f t="shared" si="170"/>
        <v>0</v>
      </c>
      <c r="DB192" s="171">
        <f t="shared" si="170"/>
        <v>0</v>
      </c>
      <c r="DC192" s="171">
        <f t="shared" si="170"/>
        <v>0</v>
      </c>
      <c r="DD192" s="171">
        <f t="shared" si="170"/>
        <v>0</v>
      </c>
      <c r="DE192" s="171">
        <f t="shared" si="170"/>
        <v>0</v>
      </c>
      <c r="DF192" s="171">
        <f t="shared" si="170"/>
        <v>0</v>
      </c>
      <c r="DG192" s="171">
        <f t="shared" si="170"/>
        <v>0</v>
      </c>
      <c r="DH192" s="171">
        <f t="shared" si="170"/>
        <v>0</v>
      </c>
      <c r="DI192" s="171">
        <f t="shared" si="170"/>
        <v>0</v>
      </c>
      <c r="DJ192" s="171">
        <f t="shared" si="170"/>
        <v>0</v>
      </c>
      <c r="DK192" s="171">
        <f t="shared" si="170"/>
        <v>0</v>
      </c>
      <c r="DL192" s="171">
        <f t="shared" si="170"/>
        <v>0</v>
      </c>
      <c r="DM192" s="171">
        <f t="shared" si="170"/>
        <v>0</v>
      </c>
      <c r="DN192" s="171">
        <f t="shared" si="170"/>
        <v>0</v>
      </c>
      <c r="DO192" s="171">
        <f t="shared" si="170"/>
        <v>0</v>
      </c>
      <c r="DP192" s="171">
        <f t="shared" si="170"/>
        <v>0</v>
      </c>
      <c r="DQ192" s="171">
        <f t="shared" si="170"/>
        <v>0</v>
      </c>
      <c r="DR192" s="171">
        <f t="shared" si="170"/>
        <v>0</v>
      </c>
    </row>
    <row r="193" spans="2:122" ht="15.75" customHeight="1">
      <c r="B193" s="195">
        <v>44562</v>
      </c>
      <c r="BK193" s="172">
        <v>0</v>
      </c>
      <c r="BL193" s="171">
        <f t="shared" ref="BL193:DR193" si="171">BK193</f>
        <v>0</v>
      </c>
      <c r="BM193" s="171">
        <f t="shared" si="171"/>
        <v>0</v>
      </c>
      <c r="BN193" s="171">
        <f t="shared" si="171"/>
        <v>0</v>
      </c>
      <c r="BO193" s="171">
        <f t="shared" si="171"/>
        <v>0</v>
      </c>
      <c r="BP193" s="171">
        <f t="shared" si="171"/>
        <v>0</v>
      </c>
      <c r="BQ193" s="171">
        <f t="shared" si="171"/>
        <v>0</v>
      </c>
      <c r="BR193" s="171">
        <f t="shared" si="171"/>
        <v>0</v>
      </c>
      <c r="BS193" s="171">
        <f t="shared" si="171"/>
        <v>0</v>
      </c>
      <c r="BT193" s="171">
        <f t="shared" si="171"/>
        <v>0</v>
      </c>
      <c r="BU193" s="171">
        <f t="shared" si="171"/>
        <v>0</v>
      </c>
      <c r="BV193" s="171">
        <f t="shared" si="171"/>
        <v>0</v>
      </c>
      <c r="BW193" s="171">
        <f t="shared" si="171"/>
        <v>0</v>
      </c>
      <c r="BX193" s="171">
        <f t="shared" si="171"/>
        <v>0</v>
      </c>
      <c r="BY193" s="171">
        <f t="shared" si="171"/>
        <v>0</v>
      </c>
      <c r="BZ193" s="171">
        <f t="shared" si="171"/>
        <v>0</v>
      </c>
      <c r="CA193" s="171">
        <f t="shared" si="171"/>
        <v>0</v>
      </c>
      <c r="CB193" s="171">
        <f t="shared" si="171"/>
        <v>0</v>
      </c>
      <c r="CC193" s="171">
        <f t="shared" si="171"/>
        <v>0</v>
      </c>
      <c r="CD193" s="171">
        <f t="shared" si="171"/>
        <v>0</v>
      </c>
      <c r="CE193" s="171">
        <f t="shared" si="171"/>
        <v>0</v>
      </c>
      <c r="CF193" s="171">
        <f t="shared" si="171"/>
        <v>0</v>
      </c>
      <c r="CG193" s="171">
        <f t="shared" si="171"/>
        <v>0</v>
      </c>
      <c r="CH193" s="171">
        <f t="shared" si="171"/>
        <v>0</v>
      </c>
      <c r="CI193" s="171">
        <f t="shared" si="171"/>
        <v>0</v>
      </c>
      <c r="CJ193" s="171">
        <f t="shared" si="171"/>
        <v>0</v>
      </c>
      <c r="CK193" s="171">
        <f t="shared" si="171"/>
        <v>0</v>
      </c>
      <c r="CL193" s="171">
        <f t="shared" si="171"/>
        <v>0</v>
      </c>
      <c r="CM193" s="171">
        <f t="shared" si="171"/>
        <v>0</v>
      </c>
      <c r="CN193" s="171">
        <f t="shared" si="171"/>
        <v>0</v>
      </c>
      <c r="CO193" s="171">
        <f t="shared" si="171"/>
        <v>0</v>
      </c>
      <c r="CP193" s="171">
        <f t="shared" si="171"/>
        <v>0</v>
      </c>
      <c r="CQ193" s="171">
        <f t="shared" si="171"/>
        <v>0</v>
      </c>
      <c r="CR193" s="171">
        <f t="shared" si="171"/>
        <v>0</v>
      </c>
      <c r="CS193" s="171">
        <f t="shared" si="171"/>
        <v>0</v>
      </c>
      <c r="CT193" s="171">
        <f t="shared" si="171"/>
        <v>0</v>
      </c>
      <c r="CU193" s="171">
        <f t="shared" si="171"/>
        <v>0</v>
      </c>
      <c r="CV193" s="171">
        <f t="shared" si="171"/>
        <v>0</v>
      </c>
      <c r="CW193" s="171">
        <f t="shared" si="171"/>
        <v>0</v>
      </c>
      <c r="CX193" s="171">
        <f t="shared" si="171"/>
        <v>0</v>
      </c>
      <c r="CY193" s="171">
        <f t="shared" si="171"/>
        <v>0</v>
      </c>
      <c r="CZ193" s="171">
        <f t="shared" si="171"/>
        <v>0</v>
      </c>
      <c r="DA193" s="171">
        <f t="shared" si="171"/>
        <v>0</v>
      </c>
      <c r="DB193" s="171">
        <f t="shared" si="171"/>
        <v>0</v>
      </c>
      <c r="DC193" s="171">
        <f t="shared" si="171"/>
        <v>0</v>
      </c>
      <c r="DD193" s="171">
        <f t="shared" si="171"/>
        <v>0</v>
      </c>
      <c r="DE193" s="171">
        <f t="shared" si="171"/>
        <v>0</v>
      </c>
      <c r="DF193" s="171">
        <f t="shared" si="171"/>
        <v>0</v>
      </c>
      <c r="DG193" s="171">
        <f t="shared" si="171"/>
        <v>0</v>
      </c>
      <c r="DH193" s="171">
        <f t="shared" si="171"/>
        <v>0</v>
      </c>
      <c r="DI193" s="171">
        <f t="shared" si="171"/>
        <v>0</v>
      </c>
      <c r="DJ193" s="171">
        <f t="shared" si="171"/>
        <v>0</v>
      </c>
      <c r="DK193" s="171">
        <f t="shared" si="171"/>
        <v>0</v>
      </c>
      <c r="DL193" s="171">
        <f t="shared" si="171"/>
        <v>0</v>
      </c>
      <c r="DM193" s="171">
        <f t="shared" si="171"/>
        <v>0</v>
      </c>
      <c r="DN193" s="171">
        <f t="shared" si="171"/>
        <v>0</v>
      </c>
      <c r="DO193" s="171">
        <f t="shared" si="171"/>
        <v>0</v>
      </c>
      <c r="DP193" s="171">
        <f t="shared" si="171"/>
        <v>0</v>
      </c>
      <c r="DQ193" s="171">
        <f t="shared" si="171"/>
        <v>0</v>
      </c>
      <c r="DR193" s="171">
        <f t="shared" si="171"/>
        <v>0</v>
      </c>
    </row>
    <row r="194" spans="2:122" ht="15.75" customHeight="1">
      <c r="B194" s="195">
        <v>44593</v>
      </c>
      <c r="BK194" s="172">
        <v>0</v>
      </c>
      <c r="BL194" s="171">
        <f t="shared" ref="BL194:DR194" si="172">BK194</f>
        <v>0</v>
      </c>
      <c r="BM194" s="171">
        <f t="shared" si="172"/>
        <v>0</v>
      </c>
      <c r="BN194" s="171">
        <f t="shared" si="172"/>
        <v>0</v>
      </c>
      <c r="BO194" s="171">
        <f t="shared" si="172"/>
        <v>0</v>
      </c>
      <c r="BP194" s="171">
        <f t="shared" si="172"/>
        <v>0</v>
      </c>
      <c r="BQ194" s="171">
        <f t="shared" si="172"/>
        <v>0</v>
      </c>
      <c r="BR194" s="171">
        <f t="shared" si="172"/>
        <v>0</v>
      </c>
      <c r="BS194" s="171">
        <f t="shared" si="172"/>
        <v>0</v>
      </c>
      <c r="BT194" s="171">
        <f t="shared" si="172"/>
        <v>0</v>
      </c>
      <c r="BU194" s="171">
        <f t="shared" si="172"/>
        <v>0</v>
      </c>
      <c r="BV194" s="171">
        <f t="shared" si="172"/>
        <v>0</v>
      </c>
      <c r="BW194" s="171">
        <f t="shared" si="172"/>
        <v>0</v>
      </c>
      <c r="BX194" s="171">
        <f t="shared" si="172"/>
        <v>0</v>
      </c>
      <c r="BY194" s="171">
        <f t="shared" si="172"/>
        <v>0</v>
      </c>
      <c r="BZ194" s="171">
        <f t="shared" si="172"/>
        <v>0</v>
      </c>
      <c r="CA194" s="171">
        <f t="shared" si="172"/>
        <v>0</v>
      </c>
      <c r="CB194" s="171">
        <f t="shared" si="172"/>
        <v>0</v>
      </c>
      <c r="CC194" s="171">
        <f t="shared" si="172"/>
        <v>0</v>
      </c>
      <c r="CD194" s="171">
        <f t="shared" si="172"/>
        <v>0</v>
      </c>
      <c r="CE194" s="171">
        <f t="shared" si="172"/>
        <v>0</v>
      </c>
      <c r="CF194" s="171">
        <f t="shared" si="172"/>
        <v>0</v>
      </c>
      <c r="CG194" s="171">
        <f t="shared" si="172"/>
        <v>0</v>
      </c>
      <c r="CH194" s="171">
        <f t="shared" si="172"/>
        <v>0</v>
      </c>
      <c r="CI194" s="171">
        <f t="shared" si="172"/>
        <v>0</v>
      </c>
      <c r="CJ194" s="171">
        <f t="shared" si="172"/>
        <v>0</v>
      </c>
      <c r="CK194" s="171">
        <f t="shared" si="172"/>
        <v>0</v>
      </c>
      <c r="CL194" s="171">
        <f t="shared" si="172"/>
        <v>0</v>
      </c>
      <c r="CM194" s="171">
        <f t="shared" si="172"/>
        <v>0</v>
      </c>
      <c r="CN194" s="171">
        <f t="shared" si="172"/>
        <v>0</v>
      </c>
      <c r="CO194" s="171">
        <f t="shared" si="172"/>
        <v>0</v>
      </c>
      <c r="CP194" s="171">
        <f t="shared" si="172"/>
        <v>0</v>
      </c>
      <c r="CQ194" s="171">
        <f t="shared" si="172"/>
        <v>0</v>
      </c>
      <c r="CR194" s="171">
        <f t="shared" si="172"/>
        <v>0</v>
      </c>
      <c r="CS194" s="171">
        <f t="shared" si="172"/>
        <v>0</v>
      </c>
      <c r="CT194" s="171">
        <f t="shared" si="172"/>
        <v>0</v>
      </c>
      <c r="CU194" s="171">
        <f t="shared" si="172"/>
        <v>0</v>
      </c>
      <c r="CV194" s="171">
        <f t="shared" si="172"/>
        <v>0</v>
      </c>
      <c r="CW194" s="171">
        <f t="shared" si="172"/>
        <v>0</v>
      </c>
      <c r="CX194" s="171">
        <f t="shared" si="172"/>
        <v>0</v>
      </c>
      <c r="CY194" s="171">
        <f t="shared" si="172"/>
        <v>0</v>
      </c>
      <c r="CZ194" s="171">
        <f t="shared" si="172"/>
        <v>0</v>
      </c>
      <c r="DA194" s="171">
        <f t="shared" si="172"/>
        <v>0</v>
      </c>
      <c r="DB194" s="171">
        <f t="shared" si="172"/>
        <v>0</v>
      </c>
      <c r="DC194" s="171">
        <f t="shared" si="172"/>
        <v>0</v>
      </c>
      <c r="DD194" s="171">
        <f t="shared" si="172"/>
        <v>0</v>
      </c>
      <c r="DE194" s="171">
        <f t="shared" si="172"/>
        <v>0</v>
      </c>
      <c r="DF194" s="171">
        <f t="shared" si="172"/>
        <v>0</v>
      </c>
      <c r="DG194" s="171">
        <f t="shared" si="172"/>
        <v>0</v>
      </c>
      <c r="DH194" s="171">
        <f t="shared" si="172"/>
        <v>0</v>
      </c>
      <c r="DI194" s="171">
        <f t="shared" si="172"/>
        <v>0</v>
      </c>
      <c r="DJ194" s="171">
        <f t="shared" si="172"/>
        <v>0</v>
      </c>
      <c r="DK194" s="171">
        <f t="shared" si="172"/>
        <v>0</v>
      </c>
      <c r="DL194" s="171">
        <f t="shared" si="172"/>
        <v>0</v>
      </c>
      <c r="DM194" s="171">
        <f t="shared" si="172"/>
        <v>0</v>
      </c>
      <c r="DN194" s="171">
        <f t="shared" si="172"/>
        <v>0</v>
      </c>
      <c r="DO194" s="171">
        <f t="shared" si="172"/>
        <v>0</v>
      </c>
      <c r="DP194" s="171">
        <f t="shared" si="172"/>
        <v>0</v>
      </c>
      <c r="DQ194" s="171">
        <f t="shared" si="172"/>
        <v>0</v>
      </c>
      <c r="DR194" s="171">
        <f t="shared" si="172"/>
        <v>0</v>
      </c>
    </row>
    <row r="195" spans="2:122" ht="15.75" customHeight="1">
      <c r="B195" s="195">
        <v>44621</v>
      </c>
      <c r="BK195" s="172">
        <v>0</v>
      </c>
      <c r="BL195" s="171">
        <f t="shared" ref="BL195:DR195" si="173">BK195</f>
        <v>0</v>
      </c>
      <c r="BM195" s="171">
        <f t="shared" si="173"/>
        <v>0</v>
      </c>
      <c r="BN195" s="171">
        <f t="shared" si="173"/>
        <v>0</v>
      </c>
      <c r="BO195" s="171">
        <f t="shared" si="173"/>
        <v>0</v>
      </c>
      <c r="BP195" s="171">
        <f t="shared" si="173"/>
        <v>0</v>
      </c>
      <c r="BQ195" s="171">
        <f t="shared" si="173"/>
        <v>0</v>
      </c>
      <c r="BR195" s="171">
        <f t="shared" si="173"/>
        <v>0</v>
      </c>
      <c r="BS195" s="171">
        <f t="shared" si="173"/>
        <v>0</v>
      </c>
      <c r="BT195" s="171">
        <f t="shared" si="173"/>
        <v>0</v>
      </c>
      <c r="BU195" s="171">
        <f t="shared" si="173"/>
        <v>0</v>
      </c>
      <c r="BV195" s="171">
        <f t="shared" si="173"/>
        <v>0</v>
      </c>
      <c r="BW195" s="171">
        <f t="shared" si="173"/>
        <v>0</v>
      </c>
      <c r="BX195" s="171">
        <f t="shared" si="173"/>
        <v>0</v>
      </c>
      <c r="BY195" s="171">
        <f t="shared" si="173"/>
        <v>0</v>
      </c>
      <c r="BZ195" s="171">
        <f t="shared" si="173"/>
        <v>0</v>
      </c>
      <c r="CA195" s="171">
        <f t="shared" si="173"/>
        <v>0</v>
      </c>
      <c r="CB195" s="171">
        <f t="shared" si="173"/>
        <v>0</v>
      </c>
      <c r="CC195" s="171">
        <f t="shared" si="173"/>
        <v>0</v>
      </c>
      <c r="CD195" s="171">
        <f t="shared" si="173"/>
        <v>0</v>
      </c>
      <c r="CE195" s="171">
        <f t="shared" si="173"/>
        <v>0</v>
      </c>
      <c r="CF195" s="171">
        <f t="shared" si="173"/>
        <v>0</v>
      </c>
      <c r="CG195" s="171">
        <f t="shared" si="173"/>
        <v>0</v>
      </c>
      <c r="CH195" s="171">
        <f t="shared" si="173"/>
        <v>0</v>
      </c>
      <c r="CI195" s="171">
        <f t="shared" si="173"/>
        <v>0</v>
      </c>
      <c r="CJ195" s="171">
        <f t="shared" si="173"/>
        <v>0</v>
      </c>
      <c r="CK195" s="171">
        <f t="shared" si="173"/>
        <v>0</v>
      </c>
      <c r="CL195" s="171">
        <f t="shared" si="173"/>
        <v>0</v>
      </c>
      <c r="CM195" s="171">
        <f t="shared" si="173"/>
        <v>0</v>
      </c>
      <c r="CN195" s="171">
        <f t="shared" si="173"/>
        <v>0</v>
      </c>
      <c r="CO195" s="171">
        <f t="shared" si="173"/>
        <v>0</v>
      </c>
      <c r="CP195" s="171">
        <f t="shared" si="173"/>
        <v>0</v>
      </c>
      <c r="CQ195" s="171">
        <f t="shared" si="173"/>
        <v>0</v>
      </c>
      <c r="CR195" s="171">
        <f t="shared" si="173"/>
        <v>0</v>
      </c>
      <c r="CS195" s="171">
        <f t="shared" si="173"/>
        <v>0</v>
      </c>
      <c r="CT195" s="171">
        <f t="shared" si="173"/>
        <v>0</v>
      </c>
      <c r="CU195" s="171">
        <f t="shared" si="173"/>
        <v>0</v>
      </c>
      <c r="CV195" s="171">
        <f t="shared" si="173"/>
        <v>0</v>
      </c>
      <c r="CW195" s="171">
        <f t="shared" si="173"/>
        <v>0</v>
      </c>
      <c r="CX195" s="171">
        <f t="shared" si="173"/>
        <v>0</v>
      </c>
      <c r="CY195" s="171">
        <f t="shared" si="173"/>
        <v>0</v>
      </c>
      <c r="CZ195" s="171">
        <f t="shared" si="173"/>
        <v>0</v>
      </c>
      <c r="DA195" s="171">
        <f t="shared" si="173"/>
        <v>0</v>
      </c>
      <c r="DB195" s="171">
        <f t="shared" si="173"/>
        <v>0</v>
      </c>
      <c r="DC195" s="171">
        <f t="shared" si="173"/>
        <v>0</v>
      </c>
      <c r="DD195" s="171">
        <f t="shared" si="173"/>
        <v>0</v>
      </c>
      <c r="DE195" s="171">
        <f t="shared" si="173"/>
        <v>0</v>
      </c>
      <c r="DF195" s="171">
        <f t="shared" si="173"/>
        <v>0</v>
      </c>
      <c r="DG195" s="171">
        <f t="shared" si="173"/>
        <v>0</v>
      </c>
      <c r="DH195" s="171">
        <f t="shared" si="173"/>
        <v>0</v>
      </c>
      <c r="DI195" s="171">
        <f t="shared" si="173"/>
        <v>0</v>
      </c>
      <c r="DJ195" s="171">
        <f t="shared" si="173"/>
        <v>0</v>
      </c>
      <c r="DK195" s="171">
        <f t="shared" si="173"/>
        <v>0</v>
      </c>
      <c r="DL195" s="171">
        <f t="shared" si="173"/>
        <v>0</v>
      </c>
      <c r="DM195" s="171">
        <f t="shared" si="173"/>
        <v>0</v>
      </c>
      <c r="DN195" s="171">
        <f t="shared" si="173"/>
        <v>0</v>
      </c>
      <c r="DO195" s="171">
        <f t="shared" si="173"/>
        <v>0</v>
      </c>
      <c r="DP195" s="171">
        <f t="shared" si="173"/>
        <v>0</v>
      </c>
      <c r="DQ195" s="171">
        <f t="shared" si="173"/>
        <v>0</v>
      </c>
      <c r="DR195" s="171">
        <f t="shared" si="173"/>
        <v>0</v>
      </c>
    </row>
    <row r="196" spans="2:122" ht="15.75" customHeight="1">
      <c r="B196" s="195">
        <v>44652</v>
      </c>
      <c r="BK196" s="172">
        <v>0</v>
      </c>
      <c r="BL196" s="171">
        <f t="shared" ref="BL196:DR196" si="174">BK196</f>
        <v>0</v>
      </c>
      <c r="BM196" s="171">
        <f t="shared" si="174"/>
        <v>0</v>
      </c>
      <c r="BN196" s="171">
        <f t="shared" si="174"/>
        <v>0</v>
      </c>
      <c r="BO196" s="171">
        <f t="shared" si="174"/>
        <v>0</v>
      </c>
      <c r="BP196" s="171">
        <f t="shared" si="174"/>
        <v>0</v>
      </c>
      <c r="BQ196" s="171">
        <f t="shared" si="174"/>
        <v>0</v>
      </c>
      <c r="BR196" s="171">
        <f t="shared" si="174"/>
        <v>0</v>
      </c>
      <c r="BS196" s="171">
        <f t="shared" si="174"/>
        <v>0</v>
      </c>
      <c r="BT196" s="171">
        <f t="shared" si="174"/>
        <v>0</v>
      </c>
      <c r="BU196" s="171">
        <f t="shared" si="174"/>
        <v>0</v>
      </c>
      <c r="BV196" s="171">
        <f t="shared" si="174"/>
        <v>0</v>
      </c>
      <c r="BW196" s="171">
        <f t="shared" si="174"/>
        <v>0</v>
      </c>
      <c r="BX196" s="171">
        <f t="shared" si="174"/>
        <v>0</v>
      </c>
      <c r="BY196" s="171">
        <f t="shared" si="174"/>
        <v>0</v>
      </c>
      <c r="BZ196" s="171">
        <f t="shared" si="174"/>
        <v>0</v>
      </c>
      <c r="CA196" s="171">
        <f t="shared" si="174"/>
        <v>0</v>
      </c>
      <c r="CB196" s="171">
        <f t="shared" si="174"/>
        <v>0</v>
      </c>
      <c r="CC196" s="171">
        <f t="shared" si="174"/>
        <v>0</v>
      </c>
      <c r="CD196" s="171">
        <f t="shared" si="174"/>
        <v>0</v>
      </c>
      <c r="CE196" s="171">
        <f t="shared" si="174"/>
        <v>0</v>
      </c>
      <c r="CF196" s="171">
        <f t="shared" si="174"/>
        <v>0</v>
      </c>
      <c r="CG196" s="171">
        <f t="shared" si="174"/>
        <v>0</v>
      </c>
      <c r="CH196" s="171">
        <f t="shared" si="174"/>
        <v>0</v>
      </c>
      <c r="CI196" s="171">
        <f t="shared" si="174"/>
        <v>0</v>
      </c>
      <c r="CJ196" s="171">
        <f t="shared" si="174"/>
        <v>0</v>
      </c>
      <c r="CK196" s="171">
        <f t="shared" si="174"/>
        <v>0</v>
      </c>
      <c r="CL196" s="171">
        <f t="shared" si="174"/>
        <v>0</v>
      </c>
      <c r="CM196" s="171">
        <f t="shared" si="174"/>
        <v>0</v>
      </c>
      <c r="CN196" s="171">
        <f t="shared" si="174"/>
        <v>0</v>
      </c>
      <c r="CO196" s="171">
        <f t="shared" si="174"/>
        <v>0</v>
      </c>
      <c r="CP196" s="171">
        <f t="shared" si="174"/>
        <v>0</v>
      </c>
      <c r="CQ196" s="171">
        <f t="shared" si="174"/>
        <v>0</v>
      </c>
      <c r="CR196" s="171">
        <f t="shared" si="174"/>
        <v>0</v>
      </c>
      <c r="CS196" s="171">
        <f t="shared" si="174"/>
        <v>0</v>
      </c>
      <c r="CT196" s="171">
        <f t="shared" si="174"/>
        <v>0</v>
      </c>
      <c r="CU196" s="171">
        <f t="shared" si="174"/>
        <v>0</v>
      </c>
      <c r="CV196" s="171">
        <f t="shared" si="174"/>
        <v>0</v>
      </c>
      <c r="CW196" s="171">
        <f t="shared" si="174"/>
        <v>0</v>
      </c>
      <c r="CX196" s="171">
        <f t="shared" si="174"/>
        <v>0</v>
      </c>
      <c r="CY196" s="171">
        <f t="shared" si="174"/>
        <v>0</v>
      </c>
      <c r="CZ196" s="171">
        <f t="shared" si="174"/>
        <v>0</v>
      </c>
      <c r="DA196" s="171">
        <f t="shared" si="174"/>
        <v>0</v>
      </c>
      <c r="DB196" s="171">
        <f t="shared" si="174"/>
        <v>0</v>
      </c>
      <c r="DC196" s="171">
        <f t="shared" si="174"/>
        <v>0</v>
      </c>
      <c r="DD196" s="171">
        <f t="shared" si="174"/>
        <v>0</v>
      </c>
      <c r="DE196" s="171">
        <f t="shared" si="174"/>
        <v>0</v>
      </c>
      <c r="DF196" s="171">
        <f t="shared" si="174"/>
        <v>0</v>
      </c>
      <c r="DG196" s="171">
        <f t="shared" si="174"/>
        <v>0</v>
      </c>
      <c r="DH196" s="171">
        <f t="shared" si="174"/>
        <v>0</v>
      </c>
      <c r="DI196" s="171">
        <f t="shared" si="174"/>
        <v>0</v>
      </c>
      <c r="DJ196" s="171">
        <f t="shared" si="174"/>
        <v>0</v>
      </c>
      <c r="DK196" s="171">
        <f t="shared" si="174"/>
        <v>0</v>
      </c>
      <c r="DL196" s="171">
        <f t="shared" si="174"/>
        <v>0</v>
      </c>
      <c r="DM196" s="171">
        <f t="shared" si="174"/>
        <v>0</v>
      </c>
      <c r="DN196" s="171">
        <f t="shared" si="174"/>
        <v>0</v>
      </c>
      <c r="DO196" s="171">
        <f t="shared" si="174"/>
        <v>0</v>
      </c>
      <c r="DP196" s="171">
        <f t="shared" si="174"/>
        <v>0</v>
      </c>
      <c r="DQ196" s="171">
        <f t="shared" si="174"/>
        <v>0</v>
      </c>
      <c r="DR196" s="171">
        <f t="shared" si="174"/>
        <v>0</v>
      </c>
    </row>
    <row r="197" spans="2:122" ht="15.75" customHeight="1">
      <c r="B197" s="195">
        <v>44682</v>
      </c>
      <c r="BK197" s="172">
        <v>0</v>
      </c>
      <c r="BL197" s="171">
        <f t="shared" ref="BL197:DR197" si="175">BK197</f>
        <v>0</v>
      </c>
      <c r="BM197" s="171">
        <f t="shared" si="175"/>
        <v>0</v>
      </c>
      <c r="BN197" s="171">
        <f t="shared" si="175"/>
        <v>0</v>
      </c>
      <c r="BO197" s="171">
        <f t="shared" si="175"/>
        <v>0</v>
      </c>
      <c r="BP197" s="171">
        <f t="shared" si="175"/>
        <v>0</v>
      </c>
      <c r="BQ197" s="171">
        <f t="shared" si="175"/>
        <v>0</v>
      </c>
      <c r="BR197" s="171">
        <f t="shared" si="175"/>
        <v>0</v>
      </c>
      <c r="BS197" s="171">
        <f t="shared" si="175"/>
        <v>0</v>
      </c>
      <c r="BT197" s="171">
        <f t="shared" si="175"/>
        <v>0</v>
      </c>
      <c r="BU197" s="171">
        <f t="shared" si="175"/>
        <v>0</v>
      </c>
      <c r="BV197" s="171">
        <f t="shared" si="175"/>
        <v>0</v>
      </c>
      <c r="BW197" s="171">
        <f t="shared" si="175"/>
        <v>0</v>
      </c>
      <c r="BX197" s="171">
        <f t="shared" si="175"/>
        <v>0</v>
      </c>
      <c r="BY197" s="171">
        <f t="shared" si="175"/>
        <v>0</v>
      </c>
      <c r="BZ197" s="171">
        <f t="shared" si="175"/>
        <v>0</v>
      </c>
      <c r="CA197" s="171">
        <f t="shared" si="175"/>
        <v>0</v>
      </c>
      <c r="CB197" s="171">
        <f t="shared" si="175"/>
        <v>0</v>
      </c>
      <c r="CC197" s="171">
        <f t="shared" si="175"/>
        <v>0</v>
      </c>
      <c r="CD197" s="171">
        <f t="shared" si="175"/>
        <v>0</v>
      </c>
      <c r="CE197" s="171">
        <f t="shared" si="175"/>
        <v>0</v>
      </c>
      <c r="CF197" s="171">
        <f t="shared" si="175"/>
        <v>0</v>
      </c>
      <c r="CG197" s="171">
        <f t="shared" si="175"/>
        <v>0</v>
      </c>
      <c r="CH197" s="171">
        <f t="shared" si="175"/>
        <v>0</v>
      </c>
      <c r="CI197" s="171">
        <f t="shared" si="175"/>
        <v>0</v>
      </c>
      <c r="CJ197" s="171">
        <f t="shared" si="175"/>
        <v>0</v>
      </c>
      <c r="CK197" s="171">
        <f t="shared" si="175"/>
        <v>0</v>
      </c>
      <c r="CL197" s="171">
        <f t="shared" si="175"/>
        <v>0</v>
      </c>
      <c r="CM197" s="171">
        <f t="shared" si="175"/>
        <v>0</v>
      </c>
      <c r="CN197" s="171">
        <f t="shared" si="175"/>
        <v>0</v>
      </c>
      <c r="CO197" s="171">
        <f t="shared" si="175"/>
        <v>0</v>
      </c>
      <c r="CP197" s="171">
        <f t="shared" si="175"/>
        <v>0</v>
      </c>
      <c r="CQ197" s="171">
        <f t="shared" si="175"/>
        <v>0</v>
      </c>
      <c r="CR197" s="171">
        <f t="shared" si="175"/>
        <v>0</v>
      </c>
      <c r="CS197" s="171">
        <f t="shared" si="175"/>
        <v>0</v>
      </c>
      <c r="CT197" s="171">
        <f t="shared" si="175"/>
        <v>0</v>
      </c>
      <c r="CU197" s="171">
        <f t="shared" si="175"/>
        <v>0</v>
      </c>
      <c r="CV197" s="171">
        <f t="shared" si="175"/>
        <v>0</v>
      </c>
      <c r="CW197" s="171">
        <f t="shared" si="175"/>
        <v>0</v>
      </c>
      <c r="CX197" s="171">
        <f t="shared" si="175"/>
        <v>0</v>
      </c>
      <c r="CY197" s="171">
        <f t="shared" si="175"/>
        <v>0</v>
      </c>
      <c r="CZ197" s="171">
        <f t="shared" si="175"/>
        <v>0</v>
      </c>
      <c r="DA197" s="171">
        <f t="shared" si="175"/>
        <v>0</v>
      </c>
      <c r="DB197" s="171">
        <f t="shared" si="175"/>
        <v>0</v>
      </c>
      <c r="DC197" s="171">
        <f t="shared" si="175"/>
        <v>0</v>
      </c>
      <c r="DD197" s="171">
        <f t="shared" si="175"/>
        <v>0</v>
      </c>
      <c r="DE197" s="171">
        <f t="shared" si="175"/>
        <v>0</v>
      </c>
      <c r="DF197" s="171">
        <f t="shared" si="175"/>
        <v>0</v>
      </c>
      <c r="DG197" s="171">
        <f t="shared" si="175"/>
        <v>0</v>
      </c>
      <c r="DH197" s="171">
        <f t="shared" si="175"/>
        <v>0</v>
      </c>
      <c r="DI197" s="171">
        <f t="shared" si="175"/>
        <v>0</v>
      </c>
      <c r="DJ197" s="171">
        <f t="shared" si="175"/>
        <v>0</v>
      </c>
      <c r="DK197" s="171">
        <f t="shared" si="175"/>
        <v>0</v>
      </c>
      <c r="DL197" s="171">
        <f t="shared" si="175"/>
        <v>0</v>
      </c>
      <c r="DM197" s="171">
        <f t="shared" si="175"/>
        <v>0</v>
      </c>
      <c r="DN197" s="171">
        <f t="shared" si="175"/>
        <v>0</v>
      </c>
      <c r="DO197" s="171">
        <f t="shared" si="175"/>
        <v>0</v>
      </c>
      <c r="DP197" s="171">
        <f t="shared" si="175"/>
        <v>0</v>
      </c>
      <c r="DQ197" s="171">
        <f t="shared" si="175"/>
        <v>0</v>
      </c>
      <c r="DR197" s="171">
        <f t="shared" si="175"/>
        <v>0</v>
      </c>
    </row>
    <row r="198" spans="2:122" ht="15.75" customHeight="1">
      <c r="B198" s="195">
        <v>44713</v>
      </c>
      <c r="BK198" s="172">
        <v>0</v>
      </c>
      <c r="BL198" s="171">
        <f t="shared" ref="BL198:DR198" si="176">BK198</f>
        <v>0</v>
      </c>
      <c r="BM198" s="171">
        <f t="shared" si="176"/>
        <v>0</v>
      </c>
      <c r="BN198" s="171">
        <f t="shared" si="176"/>
        <v>0</v>
      </c>
      <c r="BO198" s="171">
        <f t="shared" si="176"/>
        <v>0</v>
      </c>
      <c r="BP198" s="171">
        <f t="shared" si="176"/>
        <v>0</v>
      </c>
      <c r="BQ198" s="171">
        <f t="shared" si="176"/>
        <v>0</v>
      </c>
      <c r="BR198" s="171">
        <f t="shared" si="176"/>
        <v>0</v>
      </c>
      <c r="BS198" s="171">
        <f t="shared" si="176"/>
        <v>0</v>
      </c>
      <c r="BT198" s="171">
        <f t="shared" si="176"/>
        <v>0</v>
      </c>
      <c r="BU198" s="171">
        <f t="shared" si="176"/>
        <v>0</v>
      </c>
      <c r="BV198" s="171">
        <f t="shared" si="176"/>
        <v>0</v>
      </c>
      <c r="BW198" s="171">
        <f t="shared" si="176"/>
        <v>0</v>
      </c>
      <c r="BX198" s="171">
        <f t="shared" si="176"/>
        <v>0</v>
      </c>
      <c r="BY198" s="171">
        <f t="shared" si="176"/>
        <v>0</v>
      </c>
      <c r="BZ198" s="171">
        <f t="shared" si="176"/>
        <v>0</v>
      </c>
      <c r="CA198" s="171">
        <f t="shared" si="176"/>
        <v>0</v>
      </c>
      <c r="CB198" s="171">
        <f t="shared" si="176"/>
        <v>0</v>
      </c>
      <c r="CC198" s="171">
        <f t="shared" si="176"/>
        <v>0</v>
      </c>
      <c r="CD198" s="171">
        <f t="shared" si="176"/>
        <v>0</v>
      </c>
      <c r="CE198" s="171">
        <f t="shared" si="176"/>
        <v>0</v>
      </c>
      <c r="CF198" s="171">
        <f t="shared" si="176"/>
        <v>0</v>
      </c>
      <c r="CG198" s="171">
        <f t="shared" si="176"/>
        <v>0</v>
      </c>
      <c r="CH198" s="171">
        <f t="shared" si="176"/>
        <v>0</v>
      </c>
      <c r="CI198" s="171">
        <f t="shared" si="176"/>
        <v>0</v>
      </c>
      <c r="CJ198" s="171">
        <f t="shared" si="176"/>
        <v>0</v>
      </c>
      <c r="CK198" s="171">
        <f t="shared" si="176"/>
        <v>0</v>
      </c>
      <c r="CL198" s="171">
        <f t="shared" si="176"/>
        <v>0</v>
      </c>
      <c r="CM198" s="171">
        <f t="shared" si="176"/>
        <v>0</v>
      </c>
      <c r="CN198" s="171">
        <f t="shared" si="176"/>
        <v>0</v>
      </c>
      <c r="CO198" s="171">
        <f t="shared" si="176"/>
        <v>0</v>
      </c>
      <c r="CP198" s="171">
        <f t="shared" si="176"/>
        <v>0</v>
      </c>
      <c r="CQ198" s="171">
        <f t="shared" si="176"/>
        <v>0</v>
      </c>
      <c r="CR198" s="171">
        <f t="shared" si="176"/>
        <v>0</v>
      </c>
      <c r="CS198" s="171">
        <f t="shared" si="176"/>
        <v>0</v>
      </c>
      <c r="CT198" s="171">
        <f t="shared" si="176"/>
        <v>0</v>
      </c>
      <c r="CU198" s="171">
        <f t="shared" si="176"/>
        <v>0</v>
      </c>
      <c r="CV198" s="171">
        <f t="shared" si="176"/>
        <v>0</v>
      </c>
      <c r="CW198" s="171">
        <f t="shared" si="176"/>
        <v>0</v>
      </c>
      <c r="CX198" s="171">
        <f t="shared" si="176"/>
        <v>0</v>
      </c>
      <c r="CY198" s="171">
        <f t="shared" si="176"/>
        <v>0</v>
      </c>
      <c r="CZ198" s="171">
        <f t="shared" si="176"/>
        <v>0</v>
      </c>
      <c r="DA198" s="171">
        <f t="shared" si="176"/>
        <v>0</v>
      </c>
      <c r="DB198" s="171">
        <f t="shared" si="176"/>
        <v>0</v>
      </c>
      <c r="DC198" s="171">
        <f t="shared" si="176"/>
        <v>0</v>
      </c>
      <c r="DD198" s="171">
        <f t="shared" si="176"/>
        <v>0</v>
      </c>
      <c r="DE198" s="171">
        <f t="shared" si="176"/>
        <v>0</v>
      </c>
      <c r="DF198" s="171">
        <f t="shared" si="176"/>
        <v>0</v>
      </c>
      <c r="DG198" s="171">
        <f t="shared" si="176"/>
        <v>0</v>
      </c>
      <c r="DH198" s="171">
        <f t="shared" si="176"/>
        <v>0</v>
      </c>
      <c r="DI198" s="171">
        <f t="shared" si="176"/>
        <v>0</v>
      </c>
      <c r="DJ198" s="171">
        <f t="shared" si="176"/>
        <v>0</v>
      </c>
      <c r="DK198" s="171">
        <f t="shared" si="176"/>
        <v>0</v>
      </c>
      <c r="DL198" s="171">
        <f t="shared" si="176"/>
        <v>0</v>
      </c>
      <c r="DM198" s="171">
        <f t="shared" si="176"/>
        <v>0</v>
      </c>
      <c r="DN198" s="171">
        <f t="shared" si="176"/>
        <v>0</v>
      </c>
      <c r="DO198" s="171">
        <f t="shared" si="176"/>
        <v>0</v>
      </c>
      <c r="DP198" s="171">
        <f t="shared" si="176"/>
        <v>0</v>
      </c>
      <c r="DQ198" s="171">
        <f t="shared" si="176"/>
        <v>0</v>
      </c>
      <c r="DR198" s="171">
        <f t="shared" si="176"/>
        <v>0</v>
      </c>
    </row>
    <row r="199" spans="2:122" ht="15.75" customHeight="1">
      <c r="B199" s="195">
        <v>44743</v>
      </c>
      <c r="BK199" s="172">
        <v>0</v>
      </c>
      <c r="BL199" s="171">
        <f t="shared" ref="BL199:DR199" si="177">BK199</f>
        <v>0</v>
      </c>
      <c r="BM199" s="171">
        <f t="shared" si="177"/>
        <v>0</v>
      </c>
      <c r="BN199" s="171">
        <f t="shared" si="177"/>
        <v>0</v>
      </c>
      <c r="BO199" s="171">
        <f t="shared" si="177"/>
        <v>0</v>
      </c>
      <c r="BP199" s="171">
        <f t="shared" si="177"/>
        <v>0</v>
      </c>
      <c r="BQ199" s="171">
        <f t="shared" si="177"/>
        <v>0</v>
      </c>
      <c r="BR199" s="171">
        <f t="shared" si="177"/>
        <v>0</v>
      </c>
      <c r="BS199" s="171">
        <f t="shared" si="177"/>
        <v>0</v>
      </c>
      <c r="BT199" s="171">
        <f t="shared" si="177"/>
        <v>0</v>
      </c>
      <c r="BU199" s="171">
        <f t="shared" si="177"/>
        <v>0</v>
      </c>
      <c r="BV199" s="171">
        <f t="shared" si="177"/>
        <v>0</v>
      </c>
      <c r="BW199" s="171">
        <f t="shared" si="177"/>
        <v>0</v>
      </c>
      <c r="BX199" s="171">
        <f t="shared" si="177"/>
        <v>0</v>
      </c>
      <c r="BY199" s="171">
        <f t="shared" si="177"/>
        <v>0</v>
      </c>
      <c r="BZ199" s="171">
        <f t="shared" si="177"/>
        <v>0</v>
      </c>
      <c r="CA199" s="171">
        <f t="shared" si="177"/>
        <v>0</v>
      </c>
      <c r="CB199" s="171">
        <f t="shared" si="177"/>
        <v>0</v>
      </c>
      <c r="CC199" s="171">
        <f t="shared" si="177"/>
        <v>0</v>
      </c>
      <c r="CD199" s="171">
        <f t="shared" si="177"/>
        <v>0</v>
      </c>
      <c r="CE199" s="171">
        <f t="shared" si="177"/>
        <v>0</v>
      </c>
      <c r="CF199" s="171">
        <f t="shared" si="177"/>
        <v>0</v>
      </c>
      <c r="CG199" s="171">
        <f t="shared" si="177"/>
        <v>0</v>
      </c>
      <c r="CH199" s="171">
        <f t="shared" si="177"/>
        <v>0</v>
      </c>
      <c r="CI199" s="171">
        <f t="shared" si="177"/>
        <v>0</v>
      </c>
      <c r="CJ199" s="171">
        <f t="shared" si="177"/>
        <v>0</v>
      </c>
      <c r="CK199" s="171">
        <f t="shared" si="177"/>
        <v>0</v>
      </c>
      <c r="CL199" s="171">
        <f t="shared" si="177"/>
        <v>0</v>
      </c>
      <c r="CM199" s="171">
        <f t="shared" si="177"/>
        <v>0</v>
      </c>
      <c r="CN199" s="171">
        <f t="shared" si="177"/>
        <v>0</v>
      </c>
      <c r="CO199" s="171">
        <f t="shared" si="177"/>
        <v>0</v>
      </c>
      <c r="CP199" s="171">
        <f t="shared" si="177"/>
        <v>0</v>
      </c>
      <c r="CQ199" s="171">
        <f t="shared" si="177"/>
        <v>0</v>
      </c>
      <c r="CR199" s="171">
        <f t="shared" si="177"/>
        <v>0</v>
      </c>
      <c r="CS199" s="171">
        <f t="shared" si="177"/>
        <v>0</v>
      </c>
      <c r="CT199" s="171">
        <f t="shared" si="177"/>
        <v>0</v>
      </c>
      <c r="CU199" s="171">
        <f t="shared" si="177"/>
        <v>0</v>
      </c>
      <c r="CV199" s="171">
        <f t="shared" si="177"/>
        <v>0</v>
      </c>
      <c r="CW199" s="171">
        <f t="shared" si="177"/>
        <v>0</v>
      </c>
      <c r="CX199" s="171">
        <f t="shared" si="177"/>
        <v>0</v>
      </c>
      <c r="CY199" s="171">
        <f t="shared" si="177"/>
        <v>0</v>
      </c>
      <c r="CZ199" s="171">
        <f t="shared" si="177"/>
        <v>0</v>
      </c>
      <c r="DA199" s="171">
        <f t="shared" si="177"/>
        <v>0</v>
      </c>
      <c r="DB199" s="171">
        <f t="shared" si="177"/>
        <v>0</v>
      </c>
      <c r="DC199" s="171">
        <f t="shared" si="177"/>
        <v>0</v>
      </c>
      <c r="DD199" s="171">
        <f t="shared" si="177"/>
        <v>0</v>
      </c>
      <c r="DE199" s="171">
        <f t="shared" si="177"/>
        <v>0</v>
      </c>
      <c r="DF199" s="171">
        <f t="shared" si="177"/>
        <v>0</v>
      </c>
      <c r="DG199" s="171">
        <f t="shared" si="177"/>
        <v>0</v>
      </c>
      <c r="DH199" s="171">
        <f t="shared" si="177"/>
        <v>0</v>
      </c>
      <c r="DI199" s="171">
        <f t="shared" si="177"/>
        <v>0</v>
      </c>
      <c r="DJ199" s="171">
        <f t="shared" si="177"/>
        <v>0</v>
      </c>
      <c r="DK199" s="171">
        <f t="shared" si="177"/>
        <v>0</v>
      </c>
      <c r="DL199" s="171">
        <f t="shared" si="177"/>
        <v>0</v>
      </c>
      <c r="DM199" s="171">
        <f t="shared" si="177"/>
        <v>0</v>
      </c>
      <c r="DN199" s="171">
        <f t="shared" si="177"/>
        <v>0</v>
      </c>
      <c r="DO199" s="171">
        <f t="shared" si="177"/>
        <v>0</v>
      </c>
      <c r="DP199" s="171">
        <f t="shared" si="177"/>
        <v>0</v>
      </c>
      <c r="DQ199" s="171">
        <f t="shared" si="177"/>
        <v>0</v>
      </c>
      <c r="DR199" s="171">
        <f t="shared" si="177"/>
        <v>0</v>
      </c>
    </row>
    <row r="200" spans="2:122" ht="15.75" customHeight="1">
      <c r="B200" s="195">
        <v>44774</v>
      </c>
      <c r="BK200" s="172">
        <v>0</v>
      </c>
      <c r="BL200" s="171">
        <f t="shared" ref="BL200:DR200" si="178">BK200</f>
        <v>0</v>
      </c>
      <c r="BM200" s="171">
        <f t="shared" si="178"/>
        <v>0</v>
      </c>
      <c r="BN200" s="171">
        <f t="shared" si="178"/>
        <v>0</v>
      </c>
      <c r="BO200" s="171">
        <f t="shared" si="178"/>
        <v>0</v>
      </c>
      <c r="BP200" s="171">
        <f t="shared" si="178"/>
        <v>0</v>
      </c>
      <c r="BQ200" s="171">
        <f t="shared" si="178"/>
        <v>0</v>
      </c>
      <c r="BR200" s="171">
        <f t="shared" si="178"/>
        <v>0</v>
      </c>
      <c r="BS200" s="171">
        <f t="shared" si="178"/>
        <v>0</v>
      </c>
      <c r="BT200" s="171">
        <f t="shared" si="178"/>
        <v>0</v>
      </c>
      <c r="BU200" s="171">
        <f t="shared" si="178"/>
        <v>0</v>
      </c>
      <c r="BV200" s="171">
        <f t="shared" si="178"/>
        <v>0</v>
      </c>
      <c r="BW200" s="171">
        <f t="shared" si="178"/>
        <v>0</v>
      </c>
      <c r="BX200" s="171">
        <f t="shared" si="178"/>
        <v>0</v>
      </c>
      <c r="BY200" s="171">
        <f t="shared" si="178"/>
        <v>0</v>
      </c>
      <c r="BZ200" s="171">
        <f t="shared" si="178"/>
        <v>0</v>
      </c>
      <c r="CA200" s="171">
        <f t="shared" si="178"/>
        <v>0</v>
      </c>
      <c r="CB200" s="171">
        <f t="shared" si="178"/>
        <v>0</v>
      </c>
      <c r="CC200" s="171">
        <f t="shared" si="178"/>
        <v>0</v>
      </c>
      <c r="CD200" s="171">
        <f t="shared" si="178"/>
        <v>0</v>
      </c>
      <c r="CE200" s="171">
        <f t="shared" si="178"/>
        <v>0</v>
      </c>
      <c r="CF200" s="171">
        <f t="shared" si="178"/>
        <v>0</v>
      </c>
      <c r="CG200" s="171">
        <f t="shared" si="178"/>
        <v>0</v>
      </c>
      <c r="CH200" s="171">
        <f t="shared" si="178"/>
        <v>0</v>
      </c>
      <c r="CI200" s="171">
        <f t="shared" si="178"/>
        <v>0</v>
      </c>
      <c r="CJ200" s="171">
        <f t="shared" si="178"/>
        <v>0</v>
      </c>
      <c r="CK200" s="171">
        <f t="shared" si="178"/>
        <v>0</v>
      </c>
      <c r="CL200" s="171">
        <f t="shared" si="178"/>
        <v>0</v>
      </c>
      <c r="CM200" s="171">
        <f t="shared" si="178"/>
        <v>0</v>
      </c>
      <c r="CN200" s="171">
        <f t="shared" si="178"/>
        <v>0</v>
      </c>
      <c r="CO200" s="171">
        <f t="shared" si="178"/>
        <v>0</v>
      </c>
      <c r="CP200" s="171">
        <f t="shared" si="178"/>
        <v>0</v>
      </c>
      <c r="CQ200" s="171">
        <f t="shared" si="178"/>
        <v>0</v>
      </c>
      <c r="CR200" s="171">
        <f t="shared" si="178"/>
        <v>0</v>
      </c>
      <c r="CS200" s="171">
        <f t="shared" si="178"/>
        <v>0</v>
      </c>
      <c r="CT200" s="171">
        <f t="shared" si="178"/>
        <v>0</v>
      </c>
      <c r="CU200" s="171">
        <f t="shared" si="178"/>
        <v>0</v>
      </c>
      <c r="CV200" s="171">
        <f t="shared" si="178"/>
        <v>0</v>
      </c>
      <c r="CW200" s="171">
        <f t="shared" si="178"/>
        <v>0</v>
      </c>
      <c r="CX200" s="171">
        <f t="shared" si="178"/>
        <v>0</v>
      </c>
      <c r="CY200" s="171">
        <f t="shared" si="178"/>
        <v>0</v>
      </c>
      <c r="CZ200" s="171">
        <f t="shared" si="178"/>
        <v>0</v>
      </c>
      <c r="DA200" s="171">
        <f t="shared" si="178"/>
        <v>0</v>
      </c>
      <c r="DB200" s="171">
        <f t="shared" si="178"/>
        <v>0</v>
      </c>
      <c r="DC200" s="171">
        <f t="shared" si="178"/>
        <v>0</v>
      </c>
      <c r="DD200" s="171">
        <f t="shared" si="178"/>
        <v>0</v>
      </c>
      <c r="DE200" s="171">
        <f t="shared" si="178"/>
        <v>0</v>
      </c>
      <c r="DF200" s="171">
        <f t="shared" si="178"/>
        <v>0</v>
      </c>
      <c r="DG200" s="171">
        <f t="shared" si="178"/>
        <v>0</v>
      </c>
      <c r="DH200" s="171">
        <f t="shared" si="178"/>
        <v>0</v>
      </c>
      <c r="DI200" s="171">
        <f t="shared" si="178"/>
        <v>0</v>
      </c>
      <c r="DJ200" s="171">
        <f t="shared" si="178"/>
        <v>0</v>
      </c>
      <c r="DK200" s="171">
        <f t="shared" si="178"/>
        <v>0</v>
      </c>
      <c r="DL200" s="171">
        <f t="shared" si="178"/>
        <v>0</v>
      </c>
      <c r="DM200" s="171">
        <f t="shared" si="178"/>
        <v>0</v>
      </c>
      <c r="DN200" s="171">
        <f t="shared" si="178"/>
        <v>0</v>
      </c>
      <c r="DO200" s="171">
        <f t="shared" si="178"/>
        <v>0</v>
      </c>
      <c r="DP200" s="171">
        <f t="shared" si="178"/>
        <v>0</v>
      </c>
      <c r="DQ200" s="171">
        <f t="shared" si="178"/>
        <v>0</v>
      </c>
      <c r="DR200" s="171">
        <f t="shared" si="178"/>
        <v>0</v>
      </c>
    </row>
    <row r="201" spans="2:122" ht="15.75" customHeight="1">
      <c r="B201" s="195">
        <v>44805</v>
      </c>
      <c r="BK201" s="172">
        <v>0</v>
      </c>
      <c r="BL201" s="171">
        <f t="shared" ref="BL201:DR201" si="179">BK201</f>
        <v>0</v>
      </c>
      <c r="BM201" s="171">
        <f t="shared" si="179"/>
        <v>0</v>
      </c>
      <c r="BN201" s="171">
        <f t="shared" si="179"/>
        <v>0</v>
      </c>
      <c r="BO201" s="171">
        <f t="shared" si="179"/>
        <v>0</v>
      </c>
      <c r="BP201" s="171">
        <f t="shared" si="179"/>
        <v>0</v>
      </c>
      <c r="BQ201" s="171">
        <f t="shared" si="179"/>
        <v>0</v>
      </c>
      <c r="BR201" s="171">
        <f t="shared" si="179"/>
        <v>0</v>
      </c>
      <c r="BS201" s="171">
        <f t="shared" si="179"/>
        <v>0</v>
      </c>
      <c r="BT201" s="171">
        <f t="shared" si="179"/>
        <v>0</v>
      </c>
      <c r="BU201" s="171">
        <f t="shared" si="179"/>
        <v>0</v>
      </c>
      <c r="BV201" s="171">
        <f t="shared" si="179"/>
        <v>0</v>
      </c>
      <c r="BW201" s="171">
        <f t="shared" si="179"/>
        <v>0</v>
      </c>
      <c r="BX201" s="171">
        <f t="shared" si="179"/>
        <v>0</v>
      </c>
      <c r="BY201" s="171">
        <f t="shared" si="179"/>
        <v>0</v>
      </c>
      <c r="BZ201" s="171">
        <f t="shared" si="179"/>
        <v>0</v>
      </c>
      <c r="CA201" s="171">
        <f t="shared" si="179"/>
        <v>0</v>
      </c>
      <c r="CB201" s="171">
        <f t="shared" si="179"/>
        <v>0</v>
      </c>
      <c r="CC201" s="171">
        <f t="shared" si="179"/>
        <v>0</v>
      </c>
      <c r="CD201" s="171">
        <f t="shared" si="179"/>
        <v>0</v>
      </c>
      <c r="CE201" s="171">
        <f t="shared" si="179"/>
        <v>0</v>
      </c>
      <c r="CF201" s="171">
        <f t="shared" si="179"/>
        <v>0</v>
      </c>
      <c r="CG201" s="171">
        <f t="shared" si="179"/>
        <v>0</v>
      </c>
      <c r="CH201" s="171">
        <f t="shared" si="179"/>
        <v>0</v>
      </c>
      <c r="CI201" s="171">
        <f t="shared" si="179"/>
        <v>0</v>
      </c>
      <c r="CJ201" s="171">
        <f t="shared" si="179"/>
        <v>0</v>
      </c>
      <c r="CK201" s="171">
        <f t="shared" si="179"/>
        <v>0</v>
      </c>
      <c r="CL201" s="171">
        <f t="shared" si="179"/>
        <v>0</v>
      </c>
      <c r="CM201" s="171">
        <f t="shared" si="179"/>
        <v>0</v>
      </c>
      <c r="CN201" s="171">
        <f t="shared" si="179"/>
        <v>0</v>
      </c>
      <c r="CO201" s="171">
        <f t="shared" si="179"/>
        <v>0</v>
      </c>
      <c r="CP201" s="171">
        <f t="shared" si="179"/>
        <v>0</v>
      </c>
      <c r="CQ201" s="171">
        <f t="shared" si="179"/>
        <v>0</v>
      </c>
      <c r="CR201" s="171">
        <f t="shared" si="179"/>
        <v>0</v>
      </c>
      <c r="CS201" s="171">
        <f t="shared" si="179"/>
        <v>0</v>
      </c>
      <c r="CT201" s="171">
        <f t="shared" si="179"/>
        <v>0</v>
      </c>
      <c r="CU201" s="171">
        <f t="shared" si="179"/>
        <v>0</v>
      </c>
      <c r="CV201" s="171">
        <f t="shared" si="179"/>
        <v>0</v>
      </c>
      <c r="CW201" s="171">
        <f t="shared" si="179"/>
        <v>0</v>
      </c>
      <c r="CX201" s="171">
        <f t="shared" si="179"/>
        <v>0</v>
      </c>
      <c r="CY201" s="171">
        <f t="shared" si="179"/>
        <v>0</v>
      </c>
      <c r="CZ201" s="171">
        <f t="shared" si="179"/>
        <v>0</v>
      </c>
      <c r="DA201" s="171">
        <f t="shared" si="179"/>
        <v>0</v>
      </c>
      <c r="DB201" s="171">
        <f t="shared" si="179"/>
        <v>0</v>
      </c>
      <c r="DC201" s="171">
        <f t="shared" si="179"/>
        <v>0</v>
      </c>
      <c r="DD201" s="171">
        <f t="shared" si="179"/>
        <v>0</v>
      </c>
      <c r="DE201" s="171">
        <f t="shared" si="179"/>
        <v>0</v>
      </c>
      <c r="DF201" s="171">
        <f t="shared" si="179"/>
        <v>0</v>
      </c>
      <c r="DG201" s="171">
        <f t="shared" si="179"/>
        <v>0</v>
      </c>
      <c r="DH201" s="171">
        <f t="shared" si="179"/>
        <v>0</v>
      </c>
      <c r="DI201" s="171">
        <f t="shared" si="179"/>
        <v>0</v>
      </c>
      <c r="DJ201" s="171">
        <f t="shared" si="179"/>
        <v>0</v>
      </c>
      <c r="DK201" s="171">
        <f t="shared" si="179"/>
        <v>0</v>
      </c>
      <c r="DL201" s="171">
        <f t="shared" si="179"/>
        <v>0</v>
      </c>
      <c r="DM201" s="171">
        <f t="shared" si="179"/>
        <v>0</v>
      </c>
      <c r="DN201" s="171">
        <f t="shared" si="179"/>
        <v>0</v>
      </c>
      <c r="DO201" s="171">
        <f t="shared" si="179"/>
        <v>0</v>
      </c>
      <c r="DP201" s="171">
        <f t="shared" si="179"/>
        <v>0</v>
      </c>
      <c r="DQ201" s="171">
        <f t="shared" si="179"/>
        <v>0</v>
      </c>
      <c r="DR201" s="171">
        <f t="shared" si="179"/>
        <v>0</v>
      </c>
    </row>
    <row r="202" spans="2:122" ht="15.75" customHeight="1">
      <c r="B202" s="195">
        <v>44835</v>
      </c>
      <c r="BK202" s="172">
        <v>0</v>
      </c>
      <c r="BL202" s="171">
        <f t="shared" ref="BL202:DR202" si="180">BK202</f>
        <v>0</v>
      </c>
      <c r="BM202" s="171">
        <f t="shared" si="180"/>
        <v>0</v>
      </c>
      <c r="BN202" s="171">
        <f t="shared" si="180"/>
        <v>0</v>
      </c>
      <c r="BO202" s="171">
        <f t="shared" si="180"/>
        <v>0</v>
      </c>
      <c r="BP202" s="171">
        <f t="shared" si="180"/>
        <v>0</v>
      </c>
      <c r="BQ202" s="171">
        <f t="shared" si="180"/>
        <v>0</v>
      </c>
      <c r="BR202" s="171">
        <f t="shared" si="180"/>
        <v>0</v>
      </c>
      <c r="BS202" s="171">
        <f t="shared" si="180"/>
        <v>0</v>
      </c>
      <c r="BT202" s="171">
        <f t="shared" si="180"/>
        <v>0</v>
      </c>
      <c r="BU202" s="171">
        <f t="shared" si="180"/>
        <v>0</v>
      </c>
      <c r="BV202" s="171">
        <f t="shared" si="180"/>
        <v>0</v>
      </c>
      <c r="BW202" s="171">
        <f t="shared" si="180"/>
        <v>0</v>
      </c>
      <c r="BX202" s="171">
        <f t="shared" si="180"/>
        <v>0</v>
      </c>
      <c r="BY202" s="171">
        <f t="shared" si="180"/>
        <v>0</v>
      </c>
      <c r="BZ202" s="171">
        <f t="shared" si="180"/>
        <v>0</v>
      </c>
      <c r="CA202" s="171">
        <f t="shared" si="180"/>
        <v>0</v>
      </c>
      <c r="CB202" s="171">
        <f t="shared" si="180"/>
        <v>0</v>
      </c>
      <c r="CC202" s="171">
        <f t="shared" si="180"/>
        <v>0</v>
      </c>
      <c r="CD202" s="171">
        <f t="shared" si="180"/>
        <v>0</v>
      </c>
      <c r="CE202" s="171">
        <f t="shared" si="180"/>
        <v>0</v>
      </c>
      <c r="CF202" s="171">
        <f t="shared" si="180"/>
        <v>0</v>
      </c>
      <c r="CG202" s="171">
        <f t="shared" si="180"/>
        <v>0</v>
      </c>
      <c r="CH202" s="171">
        <f t="shared" si="180"/>
        <v>0</v>
      </c>
      <c r="CI202" s="171">
        <f t="shared" si="180"/>
        <v>0</v>
      </c>
      <c r="CJ202" s="171">
        <f t="shared" si="180"/>
        <v>0</v>
      </c>
      <c r="CK202" s="171">
        <f t="shared" si="180"/>
        <v>0</v>
      </c>
      <c r="CL202" s="171">
        <f t="shared" si="180"/>
        <v>0</v>
      </c>
      <c r="CM202" s="171">
        <f t="shared" si="180"/>
        <v>0</v>
      </c>
      <c r="CN202" s="171">
        <f t="shared" si="180"/>
        <v>0</v>
      </c>
      <c r="CO202" s="171">
        <f t="shared" si="180"/>
        <v>0</v>
      </c>
      <c r="CP202" s="171">
        <f t="shared" si="180"/>
        <v>0</v>
      </c>
      <c r="CQ202" s="171">
        <f t="shared" si="180"/>
        <v>0</v>
      </c>
      <c r="CR202" s="171">
        <f t="shared" si="180"/>
        <v>0</v>
      </c>
      <c r="CS202" s="171">
        <f t="shared" si="180"/>
        <v>0</v>
      </c>
      <c r="CT202" s="171">
        <f t="shared" si="180"/>
        <v>0</v>
      </c>
      <c r="CU202" s="171">
        <f t="shared" si="180"/>
        <v>0</v>
      </c>
      <c r="CV202" s="171">
        <f t="shared" si="180"/>
        <v>0</v>
      </c>
      <c r="CW202" s="171">
        <f t="shared" si="180"/>
        <v>0</v>
      </c>
      <c r="CX202" s="171">
        <f t="shared" si="180"/>
        <v>0</v>
      </c>
      <c r="CY202" s="171">
        <f t="shared" si="180"/>
        <v>0</v>
      </c>
      <c r="CZ202" s="171">
        <f t="shared" si="180"/>
        <v>0</v>
      </c>
      <c r="DA202" s="171">
        <f t="shared" si="180"/>
        <v>0</v>
      </c>
      <c r="DB202" s="171">
        <f t="shared" si="180"/>
        <v>0</v>
      </c>
      <c r="DC202" s="171">
        <f t="shared" si="180"/>
        <v>0</v>
      </c>
      <c r="DD202" s="171">
        <f t="shared" si="180"/>
        <v>0</v>
      </c>
      <c r="DE202" s="171">
        <f t="shared" si="180"/>
        <v>0</v>
      </c>
      <c r="DF202" s="171">
        <f t="shared" si="180"/>
        <v>0</v>
      </c>
      <c r="DG202" s="171">
        <f t="shared" si="180"/>
        <v>0</v>
      </c>
      <c r="DH202" s="171">
        <f t="shared" si="180"/>
        <v>0</v>
      </c>
      <c r="DI202" s="171">
        <f t="shared" si="180"/>
        <v>0</v>
      </c>
      <c r="DJ202" s="171">
        <f t="shared" si="180"/>
        <v>0</v>
      </c>
      <c r="DK202" s="171">
        <f t="shared" si="180"/>
        <v>0</v>
      </c>
      <c r="DL202" s="171">
        <f t="shared" si="180"/>
        <v>0</v>
      </c>
      <c r="DM202" s="171">
        <f t="shared" si="180"/>
        <v>0</v>
      </c>
      <c r="DN202" s="171">
        <f t="shared" si="180"/>
        <v>0</v>
      </c>
      <c r="DO202" s="171">
        <f t="shared" si="180"/>
        <v>0</v>
      </c>
      <c r="DP202" s="171">
        <f t="shared" si="180"/>
        <v>0</v>
      </c>
      <c r="DQ202" s="171">
        <f t="shared" si="180"/>
        <v>0</v>
      </c>
      <c r="DR202" s="171">
        <f t="shared" si="180"/>
        <v>0</v>
      </c>
    </row>
    <row r="203" spans="2:122" ht="15.75" customHeight="1">
      <c r="B203" s="195">
        <v>44866</v>
      </c>
      <c r="BK203" s="172">
        <v>0</v>
      </c>
      <c r="BL203" s="171">
        <f t="shared" ref="BL203:DR203" si="181">BK203</f>
        <v>0</v>
      </c>
      <c r="BM203" s="171">
        <f t="shared" si="181"/>
        <v>0</v>
      </c>
      <c r="BN203" s="171">
        <f t="shared" si="181"/>
        <v>0</v>
      </c>
      <c r="BO203" s="171">
        <f t="shared" si="181"/>
        <v>0</v>
      </c>
      <c r="BP203" s="171">
        <f t="shared" si="181"/>
        <v>0</v>
      </c>
      <c r="BQ203" s="171">
        <f t="shared" si="181"/>
        <v>0</v>
      </c>
      <c r="BR203" s="171">
        <f t="shared" si="181"/>
        <v>0</v>
      </c>
      <c r="BS203" s="171">
        <f t="shared" si="181"/>
        <v>0</v>
      </c>
      <c r="BT203" s="171">
        <f t="shared" si="181"/>
        <v>0</v>
      </c>
      <c r="BU203" s="171">
        <f t="shared" si="181"/>
        <v>0</v>
      </c>
      <c r="BV203" s="171">
        <f t="shared" si="181"/>
        <v>0</v>
      </c>
      <c r="BW203" s="171">
        <f t="shared" si="181"/>
        <v>0</v>
      </c>
      <c r="BX203" s="171">
        <f t="shared" si="181"/>
        <v>0</v>
      </c>
      <c r="BY203" s="171">
        <f t="shared" si="181"/>
        <v>0</v>
      </c>
      <c r="BZ203" s="171">
        <f t="shared" si="181"/>
        <v>0</v>
      </c>
      <c r="CA203" s="171">
        <f t="shared" si="181"/>
        <v>0</v>
      </c>
      <c r="CB203" s="171">
        <f t="shared" si="181"/>
        <v>0</v>
      </c>
      <c r="CC203" s="171">
        <f t="shared" si="181"/>
        <v>0</v>
      </c>
      <c r="CD203" s="171">
        <f t="shared" si="181"/>
        <v>0</v>
      </c>
      <c r="CE203" s="171">
        <f t="shared" si="181"/>
        <v>0</v>
      </c>
      <c r="CF203" s="171">
        <f t="shared" si="181"/>
        <v>0</v>
      </c>
      <c r="CG203" s="171">
        <f t="shared" si="181"/>
        <v>0</v>
      </c>
      <c r="CH203" s="171">
        <f t="shared" si="181"/>
        <v>0</v>
      </c>
      <c r="CI203" s="171">
        <f t="shared" si="181"/>
        <v>0</v>
      </c>
      <c r="CJ203" s="171">
        <f t="shared" si="181"/>
        <v>0</v>
      </c>
      <c r="CK203" s="171">
        <f t="shared" si="181"/>
        <v>0</v>
      </c>
      <c r="CL203" s="171">
        <f t="shared" si="181"/>
        <v>0</v>
      </c>
      <c r="CM203" s="171">
        <f t="shared" si="181"/>
        <v>0</v>
      </c>
      <c r="CN203" s="171">
        <f t="shared" si="181"/>
        <v>0</v>
      </c>
      <c r="CO203" s="171">
        <f t="shared" si="181"/>
        <v>0</v>
      </c>
      <c r="CP203" s="171">
        <f t="shared" si="181"/>
        <v>0</v>
      </c>
      <c r="CQ203" s="171">
        <f t="shared" si="181"/>
        <v>0</v>
      </c>
      <c r="CR203" s="171">
        <f t="shared" si="181"/>
        <v>0</v>
      </c>
      <c r="CS203" s="171">
        <f t="shared" si="181"/>
        <v>0</v>
      </c>
      <c r="CT203" s="171">
        <f t="shared" si="181"/>
        <v>0</v>
      </c>
      <c r="CU203" s="171">
        <f t="shared" si="181"/>
        <v>0</v>
      </c>
      <c r="CV203" s="171">
        <f t="shared" si="181"/>
        <v>0</v>
      </c>
      <c r="CW203" s="171">
        <f t="shared" si="181"/>
        <v>0</v>
      </c>
      <c r="CX203" s="171">
        <f t="shared" si="181"/>
        <v>0</v>
      </c>
      <c r="CY203" s="171">
        <f t="shared" si="181"/>
        <v>0</v>
      </c>
      <c r="CZ203" s="171">
        <f t="shared" si="181"/>
        <v>0</v>
      </c>
      <c r="DA203" s="171">
        <f t="shared" si="181"/>
        <v>0</v>
      </c>
      <c r="DB203" s="171">
        <f t="shared" si="181"/>
        <v>0</v>
      </c>
      <c r="DC203" s="171">
        <f t="shared" si="181"/>
        <v>0</v>
      </c>
      <c r="DD203" s="171">
        <f t="shared" si="181"/>
        <v>0</v>
      </c>
      <c r="DE203" s="171">
        <f t="shared" si="181"/>
        <v>0</v>
      </c>
      <c r="DF203" s="171">
        <f t="shared" si="181"/>
        <v>0</v>
      </c>
      <c r="DG203" s="171">
        <f t="shared" si="181"/>
        <v>0</v>
      </c>
      <c r="DH203" s="171">
        <f t="shared" si="181"/>
        <v>0</v>
      </c>
      <c r="DI203" s="171">
        <f t="shared" si="181"/>
        <v>0</v>
      </c>
      <c r="DJ203" s="171">
        <f t="shared" si="181"/>
        <v>0</v>
      </c>
      <c r="DK203" s="171">
        <f t="shared" si="181"/>
        <v>0</v>
      </c>
      <c r="DL203" s="171">
        <f t="shared" si="181"/>
        <v>0</v>
      </c>
      <c r="DM203" s="171">
        <f t="shared" si="181"/>
        <v>0</v>
      </c>
      <c r="DN203" s="171">
        <f t="shared" si="181"/>
        <v>0</v>
      </c>
      <c r="DO203" s="171">
        <f t="shared" si="181"/>
        <v>0</v>
      </c>
      <c r="DP203" s="171">
        <f t="shared" si="181"/>
        <v>0</v>
      </c>
      <c r="DQ203" s="171">
        <f t="shared" si="181"/>
        <v>0</v>
      </c>
      <c r="DR203" s="171">
        <f t="shared" si="181"/>
        <v>0</v>
      </c>
    </row>
    <row r="204" spans="2:122" ht="15.75" customHeight="1">
      <c r="B204" s="195">
        <v>44896</v>
      </c>
      <c r="BK204" s="172">
        <v>0</v>
      </c>
      <c r="BL204" s="171">
        <f t="shared" ref="BL204:DR204" si="182">BK204</f>
        <v>0</v>
      </c>
      <c r="BM204" s="171">
        <f t="shared" si="182"/>
        <v>0</v>
      </c>
      <c r="BN204" s="171">
        <f t="shared" si="182"/>
        <v>0</v>
      </c>
      <c r="BO204" s="171">
        <f t="shared" si="182"/>
        <v>0</v>
      </c>
      <c r="BP204" s="171">
        <f t="shared" si="182"/>
        <v>0</v>
      </c>
      <c r="BQ204" s="171">
        <f t="shared" si="182"/>
        <v>0</v>
      </c>
      <c r="BR204" s="171">
        <f t="shared" si="182"/>
        <v>0</v>
      </c>
      <c r="BS204" s="171">
        <f t="shared" si="182"/>
        <v>0</v>
      </c>
      <c r="BT204" s="171">
        <f t="shared" si="182"/>
        <v>0</v>
      </c>
      <c r="BU204" s="171">
        <f t="shared" si="182"/>
        <v>0</v>
      </c>
      <c r="BV204" s="171">
        <f t="shared" si="182"/>
        <v>0</v>
      </c>
      <c r="BW204" s="171">
        <f t="shared" si="182"/>
        <v>0</v>
      </c>
      <c r="BX204" s="171">
        <f t="shared" si="182"/>
        <v>0</v>
      </c>
      <c r="BY204" s="171">
        <f t="shared" si="182"/>
        <v>0</v>
      </c>
      <c r="BZ204" s="171">
        <f t="shared" si="182"/>
        <v>0</v>
      </c>
      <c r="CA204" s="171">
        <f t="shared" si="182"/>
        <v>0</v>
      </c>
      <c r="CB204" s="171">
        <f t="shared" si="182"/>
        <v>0</v>
      </c>
      <c r="CC204" s="171">
        <f t="shared" si="182"/>
        <v>0</v>
      </c>
      <c r="CD204" s="171">
        <f t="shared" si="182"/>
        <v>0</v>
      </c>
      <c r="CE204" s="171">
        <f t="shared" si="182"/>
        <v>0</v>
      </c>
      <c r="CF204" s="171">
        <f t="shared" si="182"/>
        <v>0</v>
      </c>
      <c r="CG204" s="171">
        <f t="shared" si="182"/>
        <v>0</v>
      </c>
      <c r="CH204" s="171">
        <f t="shared" si="182"/>
        <v>0</v>
      </c>
      <c r="CI204" s="171">
        <f t="shared" si="182"/>
        <v>0</v>
      </c>
      <c r="CJ204" s="171">
        <f t="shared" si="182"/>
        <v>0</v>
      </c>
      <c r="CK204" s="171">
        <f t="shared" si="182"/>
        <v>0</v>
      </c>
      <c r="CL204" s="171">
        <f t="shared" si="182"/>
        <v>0</v>
      </c>
      <c r="CM204" s="171">
        <f t="shared" si="182"/>
        <v>0</v>
      </c>
      <c r="CN204" s="171">
        <f t="shared" si="182"/>
        <v>0</v>
      </c>
      <c r="CO204" s="171">
        <f t="shared" si="182"/>
        <v>0</v>
      </c>
      <c r="CP204" s="171">
        <f t="shared" si="182"/>
        <v>0</v>
      </c>
      <c r="CQ204" s="171">
        <f t="shared" si="182"/>
        <v>0</v>
      </c>
      <c r="CR204" s="171">
        <f t="shared" si="182"/>
        <v>0</v>
      </c>
      <c r="CS204" s="171">
        <f t="shared" si="182"/>
        <v>0</v>
      </c>
      <c r="CT204" s="171">
        <f t="shared" si="182"/>
        <v>0</v>
      </c>
      <c r="CU204" s="171">
        <f t="shared" si="182"/>
        <v>0</v>
      </c>
      <c r="CV204" s="171">
        <f t="shared" si="182"/>
        <v>0</v>
      </c>
      <c r="CW204" s="171">
        <f t="shared" si="182"/>
        <v>0</v>
      </c>
      <c r="CX204" s="171">
        <f t="shared" si="182"/>
        <v>0</v>
      </c>
      <c r="CY204" s="171">
        <f t="shared" si="182"/>
        <v>0</v>
      </c>
      <c r="CZ204" s="171">
        <f t="shared" si="182"/>
        <v>0</v>
      </c>
      <c r="DA204" s="171">
        <f t="shared" si="182"/>
        <v>0</v>
      </c>
      <c r="DB204" s="171">
        <f t="shared" si="182"/>
        <v>0</v>
      </c>
      <c r="DC204" s="171">
        <f t="shared" si="182"/>
        <v>0</v>
      </c>
      <c r="DD204" s="171">
        <f t="shared" si="182"/>
        <v>0</v>
      </c>
      <c r="DE204" s="171">
        <f t="shared" si="182"/>
        <v>0</v>
      </c>
      <c r="DF204" s="171">
        <f t="shared" si="182"/>
        <v>0</v>
      </c>
      <c r="DG204" s="171">
        <f t="shared" si="182"/>
        <v>0</v>
      </c>
      <c r="DH204" s="171">
        <f t="shared" si="182"/>
        <v>0</v>
      </c>
      <c r="DI204" s="171">
        <f t="shared" si="182"/>
        <v>0</v>
      </c>
      <c r="DJ204" s="171">
        <f t="shared" si="182"/>
        <v>0</v>
      </c>
      <c r="DK204" s="171">
        <f t="shared" si="182"/>
        <v>0</v>
      </c>
      <c r="DL204" s="171">
        <f t="shared" si="182"/>
        <v>0</v>
      </c>
      <c r="DM204" s="171">
        <f t="shared" si="182"/>
        <v>0</v>
      </c>
      <c r="DN204" s="171">
        <f t="shared" si="182"/>
        <v>0</v>
      </c>
      <c r="DO204" s="171">
        <f t="shared" si="182"/>
        <v>0</v>
      </c>
      <c r="DP204" s="171">
        <f t="shared" si="182"/>
        <v>0</v>
      </c>
      <c r="DQ204" s="171">
        <f t="shared" si="182"/>
        <v>0</v>
      </c>
      <c r="DR204" s="171">
        <f t="shared" si="182"/>
        <v>0</v>
      </c>
    </row>
    <row r="205" spans="2:122" ht="15.75" customHeight="1">
      <c r="B205" s="27"/>
      <c r="BK205" s="79"/>
    </row>
    <row r="206" spans="2:122" ht="15.75" customHeight="1">
      <c r="B206" s="27"/>
      <c r="BK206" s="79"/>
    </row>
    <row r="207" spans="2:122" ht="15.75" customHeight="1">
      <c r="B207" s="27"/>
      <c r="BK207" s="79"/>
    </row>
    <row r="208" spans="2:122" ht="15.75" customHeight="1">
      <c r="B208" s="27"/>
      <c r="BK208" s="79"/>
    </row>
    <row r="209" spans="2:122" ht="15.75" customHeight="1">
      <c r="B209" s="27"/>
      <c r="BK209" s="79"/>
    </row>
    <row r="210" spans="2:122" ht="15.75" customHeight="1">
      <c r="B210" s="17" t="s">
        <v>268</v>
      </c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2:122" ht="15.75" customHeight="1"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4"/>
      <c r="Z211" s="194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4"/>
      <c r="AL211" s="194"/>
      <c r="AM211" s="194"/>
      <c r="AN211" s="194"/>
      <c r="AO211" s="194"/>
      <c r="AP211" s="194"/>
      <c r="AQ211" s="194"/>
      <c r="AR211" s="194"/>
      <c r="AS211" s="194"/>
      <c r="AT211" s="194"/>
      <c r="AU211" s="194"/>
      <c r="AV211" s="194"/>
      <c r="AW211" s="194"/>
      <c r="AX211" s="194"/>
      <c r="AY211" s="194"/>
      <c r="AZ211" s="194"/>
      <c r="BA211" s="194"/>
      <c r="BB211" s="194"/>
      <c r="BC211" s="194"/>
      <c r="BD211" s="194"/>
      <c r="BE211" s="194"/>
      <c r="BF211" s="194"/>
      <c r="BG211" s="194"/>
      <c r="BH211" s="194"/>
      <c r="BI211" s="194"/>
      <c r="BJ211" s="194"/>
      <c r="BK211" s="56">
        <v>1</v>
      </c>
      <c r="BL211" s="56">
        <v>2</v>
      </c>
      <c r="BM211" s="56">
        <v>3</v>
      </c>
      <c r="BN211" s="56">
        <v>4</v>
      </c>
      <c r="BO211" s="56">
        <v>5</v>
      </c>
      <c r="BP211" s="56">
        <v>6</v>
      </c>
      <c r="BQ211" s="56">
        <v>7</v>
      </c>
      <c r="BR211" s="56">
        <v>8</v>
      </c>
      <c r="BS211" s="56">
        <v>9</v>
      </c>
      <c r="BT211" s="56">
        <v>10</v>
      </c>
      <c r="BU211" s="56">
        <v>11</v>
      </c>
      <c r="BV211" s="56">
        <v>12</v>
      </c>
      <c r="BW211" s="56">
        <v>13</v>
      </c>
      <c r="BX211" s="56">
        <v>14</v>
      </c>
      <c r="BY211" s="56">
        <v>15</v>
      </c>
      <c r="BZ211" s="56">
        <v>16</v>
      </c>
      <c r="CA211" s="56">
        <v>17</v>
      </c>
      <c r="CB211" s="56">
        <v>18</v>
      </c>
      <c r="CC211" s="56">
        <v>19</v>
      </c>
      <c r="CD211" s="56">
        <v>20</v>
      </c>
      <c r="CE211" s="56">
        <v>21</v>
      </c>
      <c r="CF211" s="56">
        <v>22</v>
      </c>
      <c r="CG211" s="56">
        <v>23</v>
      </c>
      <c r="CH211" s="56">
        <v>24</v>
      </c>
      <c r="CI211" s="56">
        <v>25</v>
      </c>
      <c r="CJ211" s="56">
        <v>26</v>
      </c>
      <c r="CK211" s="56">
        <v>27</v>
      </c>
      <c r="CL211" s="56">
        <v>28</v>
      </c>
      <c r="CM211" s="56">
        <v>29</v>
      </c>
      <c r="CN211" s="56">
        <v>30</v>
      </c>
      <c r="CO211" s="56">
        <v>31</v>
      </c>
      <c r="CP211" s="56">
        <v>32</v>
      </c>
      <c r="CQ211" s="56">
        <v>33</v>
      </c>
      <c r="CR211" s="56">
        <v>34</v>
      </c>
      <c r="CS211" s="56">
        <v>35</v>
      </c>
      <c r="CT211" s="56">
        <v>36</v>
      </c>
      <c r="CU211" s="56">
        <v>37</v>
      </c>
      <c r="CV211" s="56">
        <v>38</v>
      </c>
      <c r="CW211" s="56">
        <v>39</v>
      </c>
      <c r="CX211" s="56">
        <v>40</v>
      </c>
      <c r="CY211" s="56">
        <v>41</v>
      </c>
      <c r="CZ211" s="56">
        <v>42</v>
      </c>
      <c r="DA211" s="56">
        <v>43</v>
      </c>
      <c r="DB211" s="56">
        <v>44</v>
      </c>
      <c r="DC211" s="56">
        <v>45</v>
      </c>
      <c r="DD211" s="56">
        <v>46</v>
      </c>
      <c r="DE211" s="56">
        <v>47</v>
      </c>
      <c r="DF211" s="56">
        <v>48</v>
      </c>
      <c r="DG211" s="56">
        <v>49</v>
      </c>
      <c r="DH211" s="56">
        <v>50</v>
      </c>
      <c r="DI211" s="56">
        <v>51</v>
      </c>
      <c r="DJ211" s="56">
        <v>52</v>
      </c>
      <c r="DK211" s="56">
        <v>53</v>
      </c>
      <c r="DL211" s="56">
        <v>54</v>
      </c>
      <c r="DM211" s="56">
        <v>55</v>
      </c>
      <c r="DN211" s="56">
        <v>56</v>
      </c>
      <c r="DO211" s="56">
        <v>57</v>
      </c>
      <c r="DP211" s="56">
        <v>58</v>
      </c>
      <c r="DQ211" s="56">
        <v>59</v>
      </c>
      <c r="DR211" s="56">
        <v>60</v>
      </c>
    </row>
    <row r="212" spans="2:122" ht="15.75" customHeight="1">
      <c r="B212" s="195" t="s">
        <v>86</v>
      </c>
      <c r="C212" s="195"/>
      <c r="D212" s="195"/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  <c r="AD212" s="195"/>
      <c r="AE212" s="195"/>
      <c r="AF212" s="195"/>
      <c r="AG212" s="195"/>
      <c r="AH212" s="195"/>
      <c r="AI212" s="195"/>
      <c r="AJ212" s="195"/>
      <c r="AK212" s="195"/>
      <c r="AL212" s="195"/>
      <c r="AM212" s="195"/>
      <c r="AN212" s="195"/>
      <c r="AO212" s="195"/>
      <c r="AP212" s="195"/>
      <c r="AQ212" s="195"/>
      <c r="AR212" s="195"/>
      <c r="AS212" s="195"/>
      <c r="AT212" s="195"/>
      <c r="AU212" s="195"/>
      <c r="AV212" s="195"/>
      <c r="AW212" s="195"/>
      <c r="AX212" s="195"/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62">
        <f>BK8*'SaaS - Cohorts (Logos)'!BK76</f>
        <v>0</v>
      </c>
      <c r="BL212" s="62">
        <f>BL8*'SaaS - Cohorts (Logos)'!BL76</f>
        <v>0</v>
      </c>
      <c r="BM212" s="62">
        <f>BM8*'SaaS - Cohorts (Logos)'!BM76</f>
        <v>0</v>
      </c>
      <c r="BN212" s="62">
        <f>BN8*'SaaS - Cohorts (Logos)'!BN76</f>
        <v>0</v>
      </c>
      <c r="BO212" s="62">
        <f>BO8*'SaaS - Cohorts (Logos)'!BO76</f>
        <v>0</v>
      </c>
      <c r="BP212" s="62">
        <f>BP8*'SaaS - Cohorts (Logos)'!BP76</f>
        <v>0</v>
      </c>
      <c r="BQ212" s="62">
        <f>BQ8*'SaaS - Cohorts (Logos)'!BQ76</f>
        <v>0</v>
      </c>
      <c r="BR212" s="62">
        <f>BR8*'SaaS - Cohorts (Logos)'!BR76</f>
        <v>0</v>
      </c>
      <c r="BS212" s="62">
        <f>BS8*'SaaS - Cohorts (Logos)'!BS76</f>
        <v>0</v>
      </c>
      <c r="BT212" s="62">
        <f>BT8*'SaaS - Cohorts (Logos)'!BT76</f>
        <v>0</v>
      </c>
      <c r="BU212" s="62">
        <f>BU8*'SaaS - Cohorts (Logos)'!BU76</f>
        <v>0</v>
      </c>
      <c r="BV212" s="62">
        <f>BV8*'SaaS - Cohorts (Logos)'!BV76</f>
        <v>0</v>
      </c>
      <c r="BW212" s="62">
        <f>BW8*'SaaS - Cohorts (Logos)'!BW76</f>
        <v>0</v>
      </c>
      <c r="BX212" s="62">
        <f>BX8*'SaaS - Cohorts (Logos)'!BX76</f>
        <v>0</v>
      </c>
      <c r="BY212" s="62">
        <f>BY8*'SaaS - Cohorts (Logos)'!BY76</f>
        <v>0</v>
      </c>
      <c r="BZ212" s="62">
        <f>BZ8*'SaaS - Cohorts (Logos)'!BZ76</f>
        <v>0</v>
      </c>
      <c r="CA212" s="62">
        <f>CA8*'SaaS - Cohorts (Logos)'!CA76</f>
        <v>0</v>
      </c>
      <c r="CB212" s="62">
        <f>CB8*'SaaS - Cohorts (Logos)'!CB76</f>
        <v>0</v>
      </c>
      <c r="CC212" s="62">
        <f>CC8*'SaaS - Cohorts (Logos)'!CC76</f>
        <v>0</v>
      </c>
      <c r="CD212" s="62">
        <f>CD8*'SaaS - Cohorts (Logos)'!CD76</f>
        <v>0</v>
      </c>
      <c r="CE212" s="62">
        <f>CE8*'SaaS - Cohorts (Logos)'!CE76</f>
        <v>0</v>
      </c>
      <c r="CF212" s="62">
        <f>CF8*'SaaS - Cohorts (Logos)'!CF76</f>
        <v>0</v>
      </c>
      <c r="CG212" s="62">
        <f>CG8*'SaaS - Cohorts (Logos)'!CG76</f>
        <v>0</v>
      </c>
      <c r="CH212" s="62">
        <f>CH8*'SaaS - Cohorts (Logos)'!CH76</f>
        <v>0</v>
      </c>
      <c r="CI212" s="62">
        <f>CI8*'SaaS - Cohorts (Logos)'!CI76</f>
        <v>0</v>
      </c>
      <c r="CJ212" s="62">
        <f>CJ8*'SaaS - Cohorts (Logos)'!CJ76</f>
        <v>0</v>
      </c>
      <c r="CK212" s="62">
        <f>CK8*'SaaS - Cohorts (Logos)'!CK76</f>
        <v>0</v>
      </c>
      <c r="CL212" s="62">
        <f>CL8*'SaaS - Cohorts (Logos)'!CL76</f>
        <v>0</v>
      </c>
      <c r="CM212" s="62">
        <f>CM8*'SaaS - Cohorts (Logos)'!CM76</f>
        <v>0</v>
      </c>
      <c r="CN212" s="62">
        <f>CN8*'SaaS - Cohorts (Logos)'!CN76</f>
        <v>0</v>
      </c>
      <c r="CO212" s="62">
        <f>CO8*'SaaS - Cohorts (Logos)'!CO76</f>
        <v>0</v>
      </c>
      <c r="CP212" s="62">
        <f>CP8*'SaaS - Cohorts (Logos)'!CP76</f>
        <v>0</v>
      </c>
      <c r="CQ212" s="62">
        <f>CQ8*'SaaS - Cohorts (Logos)'!CQ76</f>
        <v>0</v>
      </c>
      <c r="CR212" s="62">
        <f>CR8*'SaaS - Cohorts (Logos)'!CR76</f>
        <v>0</v>
      </c>
      <c r="CS212" s="62">
        <f>CS8*'SaaS - Cohorts (Logos)'!CS76</f>
        <v>0</v>
      </c>
      <c r="CT212" s="62">
        <f>CT8*'SaaS - Cohorts (Logos)'!CT76</f>
        <v>0</v>
      </c>
      <c r="CU212" s="62">
        <f>CU8*'SaaS - Cohorts (Logos)'!CU76</f>
        <v>0</v>
      </c>
      <c r="CV212" s="62">
        <f>CV8*'SaaS - Cohorts (Logos)'!CV76</f>
        <v>0</v>
      </c>
      <c r="CW212" s="62">
        <f>CW8*'SaaS - Cohorts (Logos)'!CW76</f>
        <v>0</v>
      </c>
      <c r="CX212" s="62">
        <f>CX8*'SaaS - Cohorts (Logos)'!CX76</f>
        <v>0</v>
      </c>
      <c r="CY212" s="62">
        <f>CY8*'SaaS - Cohorts (Logos)'!CY76</f>
        <v>0</v>
      </c>
      <c r="CZ212" s="62">
        <f>CZ8*'SaaS - Cohorts (Logos)'!CZ76</f>
        <v>0</v>
      </c>
      <c r="DA212" s="62">
        <f>DA8*'SaaS - Cohorts (Logos)'!DA76</f>
        <v>0</v>
      </c>
      <c r="DB212" s="62">
        <f>DB8*'SaaS - Cohorts (Logos)'!DB76</f>
        <v>0</v>
      </c>
      <c r="DC212" s="62">
        <f>DC8*'SaaS - Cohorts (Logos)'!DC76</f>
        <v>0</v>
      </c>
      <c r="DD212" s="62">
        <f>DD8*'SaaS - Cohorts (Logos)'!DD76</f>
        <v>0</v>
      </c>
      <c r="DE212" s="62">
        <f>DE8*'SaaS - Cohorts (Logos)'!DE76</f>
        <v>0</v>
      </c>
      <c r="DF212" s="62">
        <f>DF8*'SaaS - Cohorts (Logos)'!DF76</f>
        <v>0</v>
      </c>
      <c r="DG212" s="62">
        <f>DG8*'SaaS - Cohorts (Logos)'!DG76</f>
        <v>0</v>
      </c>
      <c r="DH212" s="62">
        <f>DH8*'SaaS - Cohorts (Logos)'!DH76</f>
        <v>0</v>
      </c>
      <c r="DI212" s="62">
        <f>DI8*'SaaS - Cohorts (Logos)'!DI76</f>
        <v>0</v>
      </c>
      <c r="DJ212" s="62">
        <f>DJ8*'SaaS - Cohorts (Logos)'!DJ76</f>
        <v>0</v>
      </c>
      <c r="DK212" s="62">
        <f>DK8*'SaaS - Cohorts (Logos)'!DK76</f>
        <v>0</v>
      </c>
      <c r="DL212" s="62">
        <f>DL8*'SaaS - Cohorts (Logos)'!DL76</f>
        <v>0</v>
      </c>
      <c r="DM212" s="62">
        <f>DM8*'SaaS - Cohorts (Logos)'!DM76</f>
        <v>0</v>
      </c>
      <c r="DN212" s="62">
        <f>DN8*'SaaS - Cohorts (Logos)'!DN76</f>
        <v>0</v>
      </c>
      <c r="DO212" s="62">
        <f>DO8*'SaaS - Cohorts (Logos)'!DO76</f>
        <v>0</v>
      </c>
      <c r="DP212" s="62">
        <f>DP8*'SaaS - Cohorts (Logos)'!DP76</f>
        <v>0</v>
      </c>
      <c r="DQ212" s="62">
        <f>DQ8*'SaaS - Cohorts (Logos)'!DQ76</f>
        <v>0</v>
      </c>
      <c r="DR212" s="62">
        <f>DR8*'SaaS - Cohorts (Logos)'!DR76</f>
        <v>0</v>
      </c>
    </row>
    <row r="213" spans="2:122" ht="15.75" customHeight="1">
      <c r="B213" s="195">
        <f t="array" ref="B213:B272">TRANSPOSE('SaaS - Budget'!S3:BZ3)</f>
        <v>43101</v>
      </c>
      <c r="C213" s="195"/>
      <c r="D213" s="195"/>
      <c r="E213" s="195"/>
      <c r="F213" s="195"/>
      <c r="G213" s="195"/>
      <c r="H213" s="195"/>
      <c r="I213" s="195"/>
      <c r="J213" s="195"/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  <c r="AD213" s="195"/>
      <c r="AE213" s="195"/>
      <c r="AF213" s="195"/>
      <c r="AG213" s="195"/>
      <c r="AH213" s="195"/>
      <c r="AI213" s="195"/>
      <c r="AJ213" s="195"/>
      <c r="AK213" s="195"/>
      <c r="AL213" s="195"/>
      <c r="AM213" s="195"/>
      <c r="AN213" s="195"/>
      <c r="AO213" s="195"/>
      <c r="AP213" s="195"/>
      <c r="AQ213" s="195"/>
      <c r="AR213" s="195"/>
      <c r="AS213" s="195"/>
      <c r="AT213" s="195"/>
      <c r="AU213" s="195"/>
      <c r="AV213" s="195"/>
      <c r="AW213" s="195"/>
      <c r="AX213" s="195"/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62">
        <f ca="1">BK9*'SaaS - Cohorts (Logos)'!BK77</f>
        <v>0</v>
      </c>
      <c r="BL213" s="62">
        <f ca="1">BL9*'SaaS - Cohorts (Logos)'!BL77</f>
        <v>0</v>
      </c>
      <c r="BM213" s="62">
        <f ca="1">BM9*'SaaS - Cohorts (Logos)'!BM77</f>
        <v>0</v>
      </c>
      <c r="BN213" s="62">
        <f ca="1">BN9*'SaaS - Cohorts (Logos)'!BN77</f>
        <v>0</v>
      </c>
      <c r="BO213" s="62">
        <f ca="1">BO9*'SaaS - Cohorts (Logos)'!BO77</f>
        <v>0</v>
      </c>
      <c r="BP213" s="62">
        <f ca="1">BP9*'SaaS - Cohorts (Logos)'!BP77</f>
        <v>0</v>
      </c>
      <c r="BQ213" s="62">
        <f ca="1">BQ9*'SaaS - Cohorts (Logos)'!BQ77</f>
        <v>0</v>
      </c>
      <c r="BR213" s="62">
        <f ca="1">BR9*'SaaS - Cohorts (Logos)'!BR77</f>
        <v>0</v>
      </c>
      <c r="BS213" s="62">
        <f ca="1">BS9*'SaaS - Cohorts (Logos)'!BS77</f>
        <v>0</v>
      </c>
      <c r="BT213" s="62">
        <f ca="1">BT9*'SaaS - Cohorts (Logos)'!BT77</f>
        <v>0</v>
      </c>
      <c r="BU213" s="62">
        <f ca="1">BU9*'SaaS - Cohorts (Logos)'!BU77</f>
        <v>0</v>
      </c>
      <c r="BV213" s="62">
        <f ca="1">BV9*'SaaS - Cohorts (Logos)'!BV77</f>
        <v>0</v>
      </c>
      <c r="BW213" s="62">
        <f ca="1">BW9*'SaaS - Cohorts (Logos)'!BW77</f>
        <v>0</v>
      </c>
      <c r="BX213" s="62">
        <f ca="1">BX9*'SaaS - Cohorts (Logos)'!BX77</f>
        <v>0</v>
      </c>
      <c r="BY213" s="62">
        <f ca="1">BY9*'SaaS - Cohorts (Logos)'!BY77</f>
        <v>0</v>
      </c>
      <c r="BZ213" s="62">
        <f ca="1">BZ9*'SaaS - Cohorts (Logos)'!BZ77</f>
        <v>0</v>
      </c>
      <c r="CA213" s="62">
        <f ca="1">CA9*'SaaS - Cohorts (Logos)'!CA77</f>
        <v>0</v>
      </c>
      <c r="CB213" s="62">
        <f ca="1">CB9*'SaaS - Cohorts (Logos)'!CB77</f>
        <v>0</v>
      </c>
      <c r="CC213" s="62">
        <f ca="1">CC9*'SaaS - Cohorts (Logos)'!CC77</f>
        <v>0</v>
      </c>
      <c r="CD213" s="62">
        <f ca="1">CD9*'SaaS - Cohorts (Logos)'!CD77</f>
        <v>0</v>
      </c>
      <c r="CE213" s="62">
        <f ca="1">CE9*'SaaS - Cohorts (Logos)'!CE77</f>
        <v>0</v>
      </c>
      <c r="CF213" s="62">
        <f ca="1">CF9*'SaaS - Cohorts (Logos)'!CF77</f>
        <v>0</v>
      </c>
      <c r="CG213" s="62">
        <f ca="1">CG9*'SaaS - Cohorts (Logos)'!CG77</f>
        <v>0</v>
      </c>
      <c r="CH213" s="62">
        <f ca="1">CH9*'SaaS - Cohorts (Logos)'!CH77</f>
        <v>0</v>
      </c>
      <c r="CI213" s="62">
        <f ca="1">CI9*'SaaS - Cohorts (Logos)'!CI77</f>
        <v>0</v>
      </c>
      <c r="CJ213" s="62">
        <f ca="1">CJ9*'SaaS - Cohorts (Logos)'!CJ77</f>
        <v>0</v>
      </c>
      <c r="CK213" s="62">
        <f ca="1">CK9*'SaaS - Cohorts (Logos)'!CK77</f>
        <v>0</v>
      </c>
      <c r="CL213" s="62">
        <f ca="1">CL9*'SaaS - Cohorts (Logos)'!CL77</f>
        <v>0</v>
      </c>
      <c r="CM213" s="62">
        <f ca="1">CM9*'SaaS - Cohorts (Logos)'!CM77</f>
        <v>0</v>
      </c>
      <c r="CN213" s="62">
        <f ca="1">CN9*'SaaS - Cohorts (Logos)'!CN77</f>
        <v>0</v>
      </c>
      <c r="CO213" s="62">
        <f ca="1">CO9*'SaaS - Cohorts (Logos)'!CO77</f>
        <v>0</v>
      </c>
      <c r="CP213" s="62">
        <f ca="1">CP9*'SaaS - Cohorts (Logos)'!CP77</f>
        <v>0</v>
      </c>
      <c r="CQ213" s="62">
        <f ca="1">CQ9*'SaaS - Cohorts (Logos)'!CQ77</f>
        <v>0</v>
      </c>
      <c r="CR213" s="62">
        <f ca="1">CR9*'SaaS - Cohorts (Logos)'!CR77</f>
        <v>0</v>
      </c>
      <c r="CS213" s="62">
        <f ca="1">CS9*'SaaS - Cohorts (Logos)'!CS77</f>
        <v>0</v>
      </c>
      <c r="CT213" s="62">
        <f ca="1">CT9*'SaaS - Cohorts (Logos)'!CT77</f>
        <v>0</v>
      </c>
      <c r="CU213" s="62">
        <f ca="1">CU9*'SaaS - Cohorts (Logos)'!CU77</f>
        <v>0</v>
      </c>
      <c r="CV213" s="62">
        <f ca="1">CV9*'SaaS - Cohorts (Logos)'!CV77</f>
        <v>0</v>
      </c>
      <c r="CW213" s="62">
        <f ca="1">CW9*'SaaS - Cohorts (Logos)'!CW77</f>
        <v>0</v>
      </c>
      <c r="CX213" s="62">
        <f ca="1">CX9*'SaaS - Cohorts (Logos)'!CX77</f>
        <v>0</v>
      </c>
      <c r="CY213" s="62">
        <f ca="1">CY9*'SaaS - Cohorts (Logos)'!CY77</f>
        <v>0</v>
      </c>
      <c r="CZ213" s="62">
        <f ca="1">CZ9*'SaaS - Cohorts (Logos)'!CZ77</f>
        <v>0</v>
      </c>
      <c r="DA213" s="62">
        <f ca="1">DA9*'SaaS - Cohorts (Logos)'!DA77</f>
        <v>0</v>
      </c>
      <c r="DB213" s="62">
        <f ca="1">DB9*'SaaS - Cohorts (Logos)'!DB77</f>
        <v>0</v>
      </c>
      <c r="DC213" s="62">
        <f ca="1">DC9*'SaaS - Cohorts (Logos)'!DC77</f>
        <v>0</v>
      </c>
      <c r="DD213" s="62">
        <f ca="1">DD9*'SaaS - Cohorts (Logos)'!DD77</f>
        <v>0</v>
      </c>
      <c r="DE213" s="62">
        <f ca="1">DE9*'SaaS - Cohorts (Logos)'!DE77</f>
        <v>0</v>
      </c>
      <c r="DF213" s="62">
        <f ca="1">DF9*'SaaS - Cohorts (Logos)'!DF77</f>
        <v>0</v>
      </c>
      <c r="DG213" s="62">
        <f ca="1">DG9*'SaaS - Cohorts (Logos)'!DG77</f>
        <v>0</v>
      </c>
      <c r="DH213" s="62">
        <f ca="1">DH9*'SaaS - Cohorts (Logos)'!DH77</f>
        <v>0</v>
      </c>
      <c r="DI213" s="62">
        <f ca="1">DI9*'SaaS - Cohorts (Logos)'!DI77</f>
        <v>0</v>
      </c>
      <c r="DJ213" s="62">
        <f ca="1">DJ9*'SaaS - Cohorts (Logos)'!DJ77</f>
        <v>0</v>
      </c>
      <c r="DK213" s="62">
        <f ca="1">DK9*'SaaS - Cohorts (Logos)'!DK77</f>
        <v>0</v>
      </c>
      <c r="DL213" s="62">
        <f ca="1">DL9*'SaaS - Cohorts (Logos)'!DL77</f>
        <v>0</v>
      </c>
      <c r="DM213" s="62">
        <f ca="1">DM9*'SaaS - Cohorts (Logos)'!DM77</f>
        <v>0</v>
      </c>
      <c r="DN213" s="62">
        <f ca="1">DN9*'SaaS - Cohorts (Logos)'!DN77</f>
        <v>0</v>
      </c>
      <c r="DO213" s="62">
        <f ca="1">DO9*'SaaS - Cohorts (Logos)'!DO77</f>
        <v>0</v>
      </c>
      <c r="DP213" s="62">
        <f ca="1">DP9*'SaaS - Cohorts (Logos)'!DP77</f>
        <v>0</v>
      </c>
      <c r="DQ213" s="62">
        <f ca="1">DQ9*'SaaS - Cohorts (Logos)'!DQ77</f>
        <v>0</v>
      </c>
      <c r="DR213" s="62">
        <f ca="1">DR9*'SaaS - Cohorts (Logos)'!DR77</f>
        <v>0</v>
      </c>
    </row>
    <row r="214" spans="2:122" ht="15.75" customHeight="1">
      <c r="B214" s="195">
        <v>43132</v>
      </c>
      <c r="C214" s="195"/>
      <c r="D214" s="195"/>
      <c r="E214" s="195"/>
      <c r="F214" s="195"/>
      <c r="G214" s="195"/>
      <c r="H214" s="195"/>
      <c r="I214" s="195"/>
      <c r="J214" s="195"/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  <c r="AD214" s="195"/>
      <c r="AE214" s="195"/>
      <c r="AF214" s="195"/>
      <c r="AG214" s="195"/>
      <c r="AH214" s="195"/>
      <c r="AI214" s="195"/>
      <c r="AJ214" s="195"/>
      <c r="AK214" s="195"/>
      <c r="AL214" s="195"/>
      <c r="AM214" s="195"/>
      <c r="AN214" s="195"/>
      <c r="AO214" s="195"/>
      <c r="AP214" s="195"/>
      <c r="AQ214" s="195"/>
      <c r="AR214" s="195"/>
      <c r="AS214" s="195"/>
      <c r="AT214" s="195"/>
      <c r="AU214" s="195"/>
      <c r="AV214" s="195"/>
      <c r="AW214" s="195"/>
      <c r="AX214" s="195"/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62">
        <f ca="1">BK10*'SaaS - Cohorts (Logos)'!BK78</f>
        <v>0</v>
      </c>
      <c r="BL214" s="62">
        <f ca="1">BL10*'SaaS - Cohorts (Logos)'!BL78</f>
        <v>0</v>
      </c>
      <c r="BM214" s="62">
        <f ca="1">BM10*'SaaS - Cohorts (Logos)'!BM78</f>
        <v>0</v>
      </c>
      <c r="BN214" s="62">
        <f ca="1">BN10*'SaaS - Cohorts (Logos)'!BN78</f>
        <v>0</v>
      </c>
      <c r="BO214" s="62">
        <f ca="1">BO10*'SaaS - Cohorts (Logos)'!BO78</f>
        <v>0</v>
      </c>
      <c r="BP214" s="62">
        <f ca="1">BP10*'SaaS - Cohorts (Logos)'!BP78</f>
        <v>0</v>
      </c>
      <c r="BQ214" s="62">
        <f ca="1">BQ10*'SaaS - Cohorts (Logos)'!BQ78</f>
        <v>0</v>
      </c>
      <c r="BR214" s="62">
        <f ca="1">BR10*'SaaS - Cohorts (Logos)'!BR78</f>
        <v>0</v>
      </c>
      <c r="BS214" s="62">
        <f ca="1">BS10*'SaaS - Cohorts (Logos)'!BS78</f>
        <v>0</v>
      </c>
      <c r="BT214" s="62">
        <f ca="1">BT10*'SaaS - Cohorts (Logos)'!BT78</f>
        <v>0</v>
      </c>
      <c r="BU214" s="62">
        <f ca="1">BU10*'SaaS - Cohorts (Logos)'!BU78</f>
        <v>0</v>
      </c>
      <c r="BV214" s="62">
        <f ca="1">BV10*'SaaS - Cohorts (Logos)'!BV78</f>
        <v>0</v>
      </c>
      <c r="BW214" s="62">
        <f ca="1">BW10*'SaaS - Cohorts (Logos)'!BW78</f>
        <v>0</v>
      </c>
      <c r="BX214" s="62">
        <f ca="1">BX10*'SaaS - Cohorts (Logos)'!BX78</f>
        <v>0</v>
      </c>
      <c r="BY214" s="62">
        <f ca="1">BY10*'SaaS - Cohorts (Logos)'!BY78</f>
        <v>0</v>
      </c>
      <c r="BZ214" s="62">
        <f ca="1">BZ10*'SaaS - Cohorts (Logos)'!BZ78</f>
        <v>0</v>
      </c>
      <c r="CA214" s="62">
        <f ca="1">CA10*'SaaS - Cohorts (Logos)'!CA78</f>
        <v>0</v>
      </c>
      <c r="CB214" s="62">
        <f ca="1">CB10*'SaaS - Cohorts (Logos)'!CB78</f>
        <v>0</v>
      </c>
      <c r="CC214" s="62">
        <f ca="1">CC10*'SaaS - Cohorts (Logos)'!CC78</f>
        <v>0</v>
      </c>
      <c r="CD214" s="62">
        <f ca="1">CD10*'SaaS - Cohorts (Logos)'!CD78</f>
        <v>0</v>
      </c>
      <c r="CE214" s="62">
        <f ca="1">CE10*'SaaS - Cohorts (Logos)'!CE78</f>
        <v>0</v>
      </c>
      <c r="CF214" s="62">
        <f ca="1">CF10*'SaaS - Cohorts (Logos)'!CF78</f>
        <v>0</v>
      </c>
      <c r="CG214" s="62">
        <f ca="1">CG10*'SaaS - Cohorts (Logos)'!CG78</f>
        <v>0</v>
      </c>
      <c r="CH214" s="62">
        <f ca="1">CH10*'SaaS - Cohorts (Logos)'!CH78</f>
        <v>0</v>
      </c>
      <c r="CI214" s="62">
        <f ca="1">CI10*'SaaS - Cohorts (Logos)'!CI78</f>
        <v>0</v>
      </c>
      <c r="CJ214" s="62">
        <f ca="1">CJ10*'SaaS - Cohorts (Logos)'!CJ78</f>
        <v>0</v>
      </c>
      <c r="CK214" s="62">
        <f ca="1">CK10*'SaaS - Cohorts (Logos)'!CK78</f>
        <v>0</v>
      </c>
      <c r="CL214" s="62">
        <f ca="1">CL10*'SaaS - Cohorts (Logos)'!CL78</f>
        <v>0</v>
      </c>
      <c r="CM214" s="62">
        <f ca="1">CM10*'SaaS - Cohorts (Logos)'!CM78</f>
        <v>0</v>
      </c>
      <c r="CN214" s="62">
        <f ca="1">CN10*'SaaS - Cohorts (Logos)'!CN78</f>
        <v>0</v>
      </c>
      <c r="CO214" s="62">
        <f ca="1">CO10*'SaaS - Cohorts (Logos)'!CO78</f>
        <v>0</v>
      </c>
      <c r="CP214" s="62">
        <f ca="1">CP10*'SaaS - Cohorts (Logos)'!CP78</f>
        <v>0</v>
      </c>
      <c r="CQ214" s="62">
        <f ca="1">CQ10*'SaaS - Cohorts (Logos)'!CQ78</f>
        <v>0</v>
      </c>
      <c r="CR214" s="62">
        <f ca="1">CR10*'SaaS - Cohorts (Logos)'!CR78</f>
        <v>0</v>
      </c>
      <c r="CS214" s="62">
        <f ca="1">CS10*'SaaS - Cohorts (Logos)'!CS78</f>
        <v>0</v>
      </c>
      <c r="CT214" s="62">
        <f ca="1">CT10*'SaaS - Cohorts (Logos)'!CT78</f>
        <v>0</v>
      </c>
      <c r="CU214" s="62">
        <f ca="1">CU10*'SaaS - Cohorts (Logos)'!CU78</f>
        <v>0</v>
      </c>
      <c r="CV214" s="62">
        <f ca="1">CV10*'SaaS - Cohorts (Logos)'!CV78</f>
        <v>0</v>
      </c>
      <c r="CW214" s="62">
        <f ca="1">CW10*'SaaS - Cohorts (Logos)'!CW78</f>
        <v>0</v>
      </c>
      <c r="CX214" s="62">
        <f ca="1">CX10*'SaaS - Cohorts (Logos)'!CX78</f>
        <v>0</v>
      </c>
      <c r="CY214" s="62">
        <f ca="1">CY10*'SaaS - Cohorts (Logos)'!CY78</f>
        <v>0</v>
      </c>
      <c r="CZ214" s="62">
        <f ca="1">CZ10*'SaaS - Cohorts (Logos)'!CZ78</f>
        <v>0</v>
      </c>
      <c r="DA214" s="62">
        <f ca="1">DA10*'SaaS - Cohorts (Logos)'!DA78</f>
        <v>0</v>
      </c>
      <c r="DB214" s="62">
        <f ca="1">DB10*'SaaS - Cohorts (Logos)'!DB78</f>
        <v>0</v>
      </c>
      <c r="DC214" s="62">
        <f ca="1">DC10*'SaaS - Cohorts (Logos)'!DC78</f>
        <v>0</v>
      </c>
      <c r="DD214" s="62">
        <f ca="1">DD10*'SaaS - Cohorts (Logos)'!DD78</f>
        <v>0</v>
      </c>
      <c r="DE214" s="62">
        <f ca="1">DE10*'SaaS - Cohorts (Logos)'!DE78</f>
        <v>0</v>
      </c>
      <c r="DF214" s="62">
        <f ca="1">DF10*'SaaS - Cohorts (Logos)'!DF78</f>
        <v>0</v>
      </c>
      <c r="DG214" s="62">
        <f ca="1">DG10*'SaaS - Cohorts (Logos)'!DG78</f>
        <v>0</v>
      </c>
      <c r="DH214" s="62">
        <f ca="1">DH10*'SaaS - Cohorts (Logos)'!DH78</f>
        <v>0</v>
      </c>
      <c r="DI214" s="62">
        <f ca="1">DI10*'SaaS - Cohorts (Logos)'!DI78</f>
        <v>0</v>
      </c>
      <c r="DJ214" s="62">
        <f ca="1">DJ10*'SaaS - Cohorts (Logos)'!DJ78</f>
        <v>0</v>
      </c>
      <c r="DK214" s="62">
        <f ca="1">DK10*'SaaS - Cohorts (Logos)'!DK78</f>
        <v>0</v>
      </c>
      <c r="DL214" s="62">
        <f ca="1">DL10*'SaaS - Cohorts (Logos)'!DL78</f>
        <v>0</v>
      </c>
      <c r="DM214" s="62">
        <f ca="1">DM10*'SaaS - Cohorts (Logos)'!DM78</f>
        <v>0</v>
      </c>
      <c r="DN214" s="62">
        <f ca="1">DN10*'SaaS - Cohorts (Logos)'!DN78</f>
        <v>0</v>
      </c>
      <c r="DO214" s="62">
        <f ca="1">DO10*'SaaS - Cohorts (Logos)'!DO78</f>
        <v>0</v>
      </c>
      <c r="DP214" s="62">
        <f ca="1">DP10*'SaaS - Cohorts (Logos)'!DP78</f>
        <v>0</v>
      </c>
      <c r="DQ214" s="62">
        <f ca="1">DQ10*'SaaS - Cohorts (Logos)'!DQ78</f>
        <v>0</v>
      </c>
      <c r="DR214" s="62">
        <f ca="1">DR10*'SaaS - Cohorts (Logos)'!DR78</f>
        <v>0</v>
      </c>
    </row>
    <row r="215" spans="2:122" ht="15.75" customHeight="1">
      <c r="B215" s="195">
        <v>43160</v>
      </c>
      <c r="C215" s="195"/>
      <c r="D215" s="195"/>
      <c r="E215" s="195"/>
      <c r="F215" s="195"/>
      <c r="G215" s="195"/>
      <c r="H215" s="195"/>
      <c r="I215" s="195"/>
      <c r="J215" s="195"/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  <c r="AD215" s="195"/>
      <c r="AE215" s="195"/>
      <c r="AF215" s="195"/>
      <c r="AG215" s="195"/>
      <c r="AH215" s="195"/>
      <c r="AI215" s="195"/>
      <c r="AJ215" s="195"/>
      <c r="AK215" s="195"/>
      <c r="AL215" s="195"/>
      <c r="AM215" s="195"/>
      <c r="AN215" s="195"/>
      <c r="AO215" s="195"/>
      <c r="AP215" s="195"/>
      <c r="AQ215" s="195"/>
      <c r="AR215" s="195"/>
      <c r="AS215" s="195"/>
      <c r="AT215" s="195"/>
      <c r="AU215" s="195"/>
      <c r="AV215" s="195"/>
      <c r="AW215" s="195"/>
      <c r="AX215" s="195"/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62">
        <f ca="1">BK11*'SaaS - Cohorts (Logos)'!BK79</f>
        <v>0</v>
      </c>
      <c r="BL215" s="62">
        <f ca="1">BL11*'SaaS - Cohorts (Logos)'!BL79</f>
        <v>0</v>
      </c>
      <c r="BM215" s="62">
        <f ca="1">BM11*'SaaS - Cohorts (Logos)'!BM79</f>
        <v>0</v>
      </c>
      <c r="BN215" s="62">
        <f ca="1">BN11*'SaaS - Cohorts (Logos)'!BN79</f>
        <v>0</v>
      </c>
      <c r="BO215" s="62">
        <f ca="1">BO11*'SaaS - Cohorts (Logos)'!BO79</f>
        <v>0</v>
      </c>
      <c r="BP215" s="62">
        <f ca="1">BP11*'SaaS - Cohorts (Logos)'!BP79</f>
        <v>0</v>
      </c>
      <c r="BQ215" s="62">
        <f ca="1">BQ11*'SaaS - Cohorts (Logos)'!BQ79</f>
        <v>0</v>
      </c>
      <c r="BR215" s="62">
        <f ca="1">BR11*'SaaS - Cohorts (Logos)'!BR79</f>
        <v>0</v>
      </c>
      <c r="BS215" s="62">
        <f ca="1">BS11*'SaaS - Cohorts (Logos)'!BS79</f>
        <v>0</v>
      </c>
      <c r="BT215" s="62">
        <f ca="1">BT11*'SaaS - Cohorts (Logos)'!BT79</f>
        <v>0</v>
      </c>
      <c r="BU215" s="62">
        <f ca="1">BU11*'SaaS - Cohorts (Logos)'!BU79</f>
        <v>0</v>
      </c>
      <c r="BV215" s="62">
        <f ca="1">BV11*'SaaS - Cohorts (Logos)'!BV79</f>
        <v>0</v>
      </c>
      <c r="BW215" s="62">
        <f ca="1">BW11*'SaaS - Cohorts (Logos)'!BW79</f>
        <v>0</v>
      </c>
      <c r="BX215" s="62">
        <f ca="1">BX11*'SaaS - Cohorts (Logos)'!BX79</f>
        <v>0</v>
      </c>
      <c r="BY215" s="62">
        <f ca="1">BY11*'SaaS - Cohorts (Logos)'!BY79</f>
        <v>0</v>
      </c>
      <c r="BZ215" s="62">
        <f ca="1">BZ11*'SaaS - Cohorts (Logos)'!BZ79</f>
        <v>0</v>
      </c>
      <c r="CA215" s="62">
        <f ca="1">CA11*'SaaS - Cohorts (Logos)'!CA79</f>
        <v>0</v>
      </c>
      <c r="CB215" s="62">
        <f ca="1">CB11*'SaaS - Cohorts (Logos)'!CB79</f>
        <v>0</v>
      </c>
      <c r="CC215" s="62">
        <f ca="1">CC11*'SaaS - Cohorts (Logos)'!CC79</f>
        <v>0</v>
      </c>
      <c r="CD215" s="62">
        <f ca="1">CD11*'SaaS - Cohorts (Logos)'!CD79</f>
        <v>0</v>
      </c>
      <c r="CE215" s="62">
        <f ca="1">CE11*'SaaS - Cohorts (Logos)'!CE79</f>
        <v>0</v>
      </c>
      <c r="CF215" s="62">
        <f ca="1">CF11*'SaaS - Cohorts (Logos)'!CF79</f>
        <v>0</v>
      </c>
      <c r="CG215" s="62">
        <f ca="1">CG11*'SaaS - Cohorts (Logos)'!CG79</f>
        <v>0</v>
      </c>
      <c r="CH215" s="62">
        <f ca="1">CH11*'SaaS - Cohorts (Logos)'!CH79</f>
        <v>0</v>
      </c>
      <c r="CI215" s="62">
        <f ca="1">CI11*'SaaS - Cohorts (Logos)'!CI79</f>
        <v>0</v>
      </c>
      <c r="CJ215" s="62">
        <f ca="1">CJ11*'SaaS - Cohorts (Logos)'!CJ79</f>
        <v>0</v>
      </c>
      <c r="CK215" s="62">
        <f ca="1">CK11*'SaaS - Cohorts (Logos)'!CK79</f>
        <v>0</v>
      </c>
      <c r="CL215" s="62">
        <f ca="1">CL11*'SaaS - Cohorts (Logos)'!CL79</f>
        <v>0</v>
      </c>
      <c r="CM215" s="62">
        <f ca="1">CM11*'SaaS - Cohorts (Logos)'!CM79</f>
        <v>0</v>
      </c>
      <c r="CN215" s="62">
        <f ca="1">CN11*'SaaS - Cohorts (Logos)'!CN79</f>
        <v>0</v>
      </c>
      <c r="CO215" s="62">
        <f ca="1">CO11*'SaaS - Cohorts (Logos)'!CO79</f>
        <v>0</v>
      </c>
      <c r="CP215" s="62">
        <f ca="1">CP11*'SaaS - Cohorts (Logos)'!CP79</f>
        <v>0</v>
      </c>
      <c r="CQ215" s="62">
        <f ca="1">CQ11*'SaaS - Cohorts (Logos)'!CQ79</f>
        <v>0</v>
      </c>
      <c r="CR215" s="62">
        <f ca="1">CR11*'SaaS - Cohorts (Logos)'!CR79</f>
        <v>0</v>
      </c>
      <c r="CS215" s="62">
        <f ca="1">CS11*'SaaS - Cohorts (Logos)'!CS79</f>
        <v>0</v>
      </c>
      <c r="CT215" s="62">
        <f ca="1">CT11*'SaaS - Cohorts (Logos)'!CT79</f>
        <v>0</v>
      </c>
      <c r="CU215" s="62">
        <f ca="1">CU11*'SaaS - Cohorts (Logos)'!CU79</f>
        <v>0</v>
      </c>
      <c r="CV215" s="62">
        <f ca="1">CV11*'SaaS - Cohorts (Logos)'!CV79</f>
        <v>0</v>
      </c>
      <c r="CW215" s="62">
        <f ca="1">CW11*'SaaS - Cohorts (Logos)'!CW79</f>
        <v>0</v>
      </c>
      <c r="CX215" s="62">
        <f ca="1">CX11*'SaaS - Cohorts (Logos)'!CX79</f>
        <v>0</v>
      </c>
      <c r="CY215" s="62">
        <f ca="1">CY11*'SaaS - Cohorts (Logos)'!CY79</f>
        <v>0</v>
      </c>
      <c r="CZ215" s="62">
        <f ca="1">CZ11*'SaaS - Cohorts (Logos)'!CZ79</f>
        <v>0</v>
      </c>
      <c r="DA215" s="62">
        <f ca="1">DA11*'SaaS - Cohorts (Logos)'!DA79</f>
        <v>0</v>
      </c>
      <c r="DB215" s="62">
        <f ca="1">DB11*'SaaS - Cohorts (Logos)'!DB79</f>
        <v>0</v>
      </c>
      <c r="DC215" s="62">
        <f ca="1">DC11*'SaaS - Cohorts (Logos)'!DC79</f>
        <v>0</v>
      </c>
      <c r="DD215" s="62">
        <f ca="1">DD11*'SaaS - Cohorts (Logos)'!DD79</f>
        <v>0</v>
      </c>
      <c r="DE215" s="62">
        <f ca="1">DE11*'SaaS - Cohorts (Logos)'!DE79</f>
        <v>0</v>
      </c>
      <c r="DF215" s="62">
        <f ca="1">DF11*'SaaS - Cohorts (Logos)'!DF79</f>
        <v>0</v>
      </c>
      <c r="DG215" s="62">
        <f ca="1">DG11*'SaaS - Cohorts (Logos)'!DG79</f>
        <v>0</v>
      </c>
      <c r="DH215" s="62">
        <f ca="1">DH11*'SaaS - Cohorts (Logos)'!DH79</f>
        <v>0</v>
      </c>
      <c r="DI215" s="62">
        <f ca="1">DI11*'SaaS - Cohorts (Logos)'!DI79</f>
        <v>0</v>
      </c>
      <c r="DJ215" s="62">
        <f ca="1">DJ11*'SaaS - Cohorts (Logos)'!DJ79</f>
        <v>0</v>
      </c>
      <c r="DK215" s="62">
        <f ca="1">DK11*'SaaS - Cohorts (Logos)'!DK79</f>
        <v>0</v>
      </c>
      <c r="DL215" s="62">
        <f ca="1">DL11*'SaaS - Cohorts (Logos)'!DL79</f>
        <v>0</v>
      </c>
      <c r="DM215" s="62">
        <f ca="1">DM11*'SaaS - Cohorts (Logos)'!DM79</f>
        <v>0</v>
      </c>
      <c r="DN215" s="62">
        <f ca="1">DN11*'SaaS - Cohorts (Logos)'!DN79</f>
        <v>0</v>
      </c>
      <c r="DO215" s="62">
        <f ca="1">DO11*'SaaS - Cohorts (Logos)'!DO79</f>
        <v>0</v>
      </c>
      <c r="DP215" s="62">
        <f ca="1">DP11*'SaaS - Cohorts (Logos)'!DP79</f>
        <v>0</v>
      </c>
      <c r="DQ215" s="62">
        <f ca="1">DQ11*'SaaS - Cohorts (Logos)'!DQ79</f>
        <v>0</v>
      </c>
      <c r="DR215" s="62">
        <f ca="1">DR11*'SaaS - Cohorts (Logos)'!DR79</f>
        <v>0</v>
      </c>
    </row>
    <row r="216" spans="2:122" ht="15.75" customHeight="1">
      <c r="B216" s="195">
        <v>43191</v>
      </c>
      <c r="C216" s="195"/>
      <c r="D216" s="195"/>
      <c r="E216" s="195"/>
      <c r="F216" s="195"/>
      <c r="G216" s="195"/>
      <c r="H216" s="195"/>
      <c r="I216" s="195"/>
      <c r="J216" s="195"/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  <c r="AD216" s="195"/>
      <c r="AE216" s="195"/>
      <c r="AF216" s="195"/>
      <c r="AG216" s="195"/>
      <c r="AH216" s="195"/>
      <c r="AI216" s="195"/>
      <c r="AJ216" s="195"/>
      <c r="AK216" s="195"/>
      <c r="AL216" s="195"/>
      <c r="AM216" s="195"/>
      <c r="AN216" s="195"/>
      <c r="AO216" s="195"/>
      <c r="AP216" s="195"/>
      <c r="AQ216" s="195"/>
      <c r="AR216" s="195"/>
      <c r="AS216" s="195"/>
      <c r="AT216" s="195"/>
      <c r="AU216" s="195"/>
      <c r="AV216" s="195"/>
      <c r="AW216" s="195"/>
      <c r="AX216" s="195"/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62">
        <f ca="1">BK12*'SaaS - Cohorts (Logos)'!BK80</f>
        <v>0</v>
      </c>
      <c r="BL216" s="62">
        <f ca="1">BL12*'SaaS - Cohorts (Logos)'!BL80</f>
        <v>0</v>
      </c>
      <c r="BM216" s="62">
        <f ca="1">BM12*'SaaS - Cohorts (Logos)'!BM80</f>
        <v>0</v>
      </c>
      <c r="BN216" s="62">
        <f ca="1">BN12*'SaaS - Cohorts (Logos)'!BN80</f>
        <v>0</v>
      </c>
      <c r="BO216" s="62">
        <f ca="1">BO12*'SaaS - Cohorts (Logos)'!BO80</f>
        <v>0</v>
      </c>
      <c r="BP216" s="62">
        <f ca="1">BP12*'SaaS - Cohorts (Logos)'!BP80</f>
        <v>0</v>
      </c>
      <c r="BQ216" s="62">
        <f ca="1">BQ12*'SaaS - Cohorts (Logos)'!BQ80</f>
        <v>0</v>
      </c>
      <c r="BR216" s="62">
        <f ca="1">BR12*'SaaS - Cohorts (Logos)'!BR80</f>
        <v>0</v>
      </c>
      <c r="BS216" s="62">
        <f ca="1">BS12*'SaaS - Cohorts (Logos)'!BS80</f>
        <v>0</v>
      </c>
      <c r="BT216" s="62">
        <f ca="1">BT12*'SaaS - Cohorts (Logos)'!BT80</f>
        <v>0</v>
      </c>
      <c r="BU216" s="62">
        <f ca="1">BU12*'SaaS - Cohorts (Logos)'!BU80</f>
        <v>0</v>
      </c>
      <c r="BV216" s="62">
        <f ca="1">BV12*'SaaS - Cohorts (Logos)'!BV80</f>
        <v>0</v>
      </c>
      <c r="BW216" s="62">
        <f ca="1">BW12*'SaaS - Cohorts (Logos)'!BW80</f>
        <v>0</v>
      </c>
      <c r="BX216" s="62">
        <f ca="1">BX12*'SaaS - Cohorts (Logos)'!BX80</f>
        <v>0</v>
      </c>
      <c r="BY216" s="62">
        <f ca="1">BY12*'SaaS - Cohorts (Logos)'!BY80</f>
        <v>0</v>
      </c>
      <c r="BZ216" s="62">
        <f ca="1">BZ12*'SaaS - Cohorts (Logos)'!BZ80</f>
        <v>0</v>
      </c>
      <c r="CA216" s="62">
        <f ca="1">CA12*'SaaS - Cohorts (Logos)'!CA80</f>
        <v>0</v>
      </c>
      <c r="CB216" s="62">
        <f ca="1">CB12*'SaaS - Cohorts (Logos)'!CB80</f>
        <v>0</v>
      </c>
      <c r="CC216" s="62">
        <f ca="1">CC12*'SaaS - Cohorts (Logos)'!CC80</f>
        <v>0</v>
      </c>
      <c r="CD216" s="62">
        <f ca="1">CD12*'SaaS - Cohorts (Logos)'!CD80</f>
        <v>0</v>
      </c>
      <c r="CE216" s="62">
        <f ca="1">CE12*'SaaS - Cohorts (Logos)'!CE80</f>
        <v>0</v>
      </c>
      <c r="CF216" s="62">
        <f ca="1">CF12*'SaaS - Cohorts (Logos)'!CF80</f>
        <v>0</v>
      </c>
      <c r="CG216" s="62">
        <f ca="1">CG12*'SaaS - Cohorts (Logos)'!CG80</f>
        <v>0</v>
      </c>
      <c r="CH216" s="62">
        <f ca="1">CH12*'SaaS - Cohorts (Logos)'!CH80</f>
        <v>0</v>
      </c>
      <c r="CI216" s="62">
        <f ca="1">CI12*'SaaS - Cohorts (Logos)'!CI80</f>
        <v>0</v>
      </c>
      <c r="CJ216" s="62">
        <f ca="1">CJ12*'SaaS - Cohorts (Logos)'!CJ80</f>
        <v>0</v>
      </c>
      <c r="CK216" s="62">
        <f ca="1">CK12*'SaaS - Cohorts (Logos)'!CK80</f>
        <v>0</v>
      </c>
      <c r="CL216" s="62">
        <f ca="1">CL12*'SaaS - Cohorts (Logos)'!CL80</f>
        <v>0</v>
      </c>
      <c r="CM216" s="62">
        <f ca="1">CM12*'SaaS - Cohorts (Logos)'!CM80</f>
        <v>0</v>
      </c>
      <c r="CN216" s="62">
        <f ca="1">CN12*'SaaS - Cohorts (Logos)'!CN80</f>
        <v>0</v>
      </c>
      <c r="CO216" s="62">
        <f ca="1">CO12*'SaaS - Cohorts (Logos)'!CO80</f>
        <v>0</v>
      </c>
      <c r="CP216" s="62">
        <f ca="1">CP12*'SaaS - Cohorts (Logos)'!CP80</f>
        <v>0</v>
      </c>
      <c r="CQ216" s="62">
        <f ca="1">CQ12*'SaaS - Cohorts (Logos)'!CQ80</f>
        <v>0</v>
      </c>
      <c r="CR216" s="62">
        <f ca="1">CR12*'SaaS - Cohorts (Logos)'!CR80</f>
        <v>0</v>
      </c>
      <c r="CS216" s="62">
        <f ca="1">CS12*'SaaS - Cohorts (Logos)'!CS80</f>
        <v>0</v>
      </c>
      <c r="CT216" s="62">
        <f ca="1">CT12*'SaaS - Cohorts (Logos)'!CT80</f>
        <v>0</v>
      </c>
      <c r="CU216" s="62">
        <f ca="1">CU12*'SaaS - Cohorts (Logos)'!CU80</f>
        <v>0</v>
      </c>
      <c r="CV216" s="62">
        <f ca="1">CV12*'SaaS - Cohorts (Logos)'!CV80</f>
        <v>0</v>
      </c>
      <c r="CW216" s="62">
        <f ca="1">CW12*'SaaS - Cohorts (Logos)'!CW80</f>
        <v>0</v>
      </c>
      <c r="CX216" s="62">
        <f ca="1">CX12*'SaaS - Cohorts (Logos)'!CX80</f>
        <v>0</v>
      </c>
      <c r="CY216" s="62">
        <f ca="1">CY12*'SaaS - Cohorts (Logos)'!CY80</f>
        <v>0</v>
      </c>
      <c r="CZ216" s="62">
        <f ca="1">CZ12*'SaaS - Cohorts (Logos)'!CZ80</f>
        <v>0</v>
      </c>
      <c r="DA216" s="62">
        <f ca="1">DA12*'SaaS - Cohorts (Logos)'!DA80</f>
        <v>0</v>
      </c>
      <c r="DB216" s="62">
        <f ca="1">DB12*'SaaS - Cohorts (Logos)'!DB80</f>
        <v>0</v>
      </c>
      <c r="DC216" s="62">
        <f ca="1">DC12*'SaaS - Cohorts (Logos)'!DC80</f>
        <v>0</v>
      </c>
      <c r="DD216" s="62">
        <f ca="1">DD12*'SaaS - Cohorts (Logos)'!DD80</f>
        <v>0</v>
      </c>
      <c r="DE216" s="62">
        <f ca="1">DE12*'SaaS - Cohorts (Logos)'!DE80</f>
        <v>0</v>
      </c>
      <c r="DF216" s="62">
        <f ca="1">DF12*'SaaS - Cohorts (Logos)'!DF80</f>
        <v>0</v>
      </c>
      <c r="DG216" s="62">
        <f ca="1">DG12*'SaaS - Cohorts (Logos)'!DG80</f>
        <v>0</v>
      </c>
      <c r="DH216" s="62">
        <f ca="1">DH12*'SaaS - Cohorts (Logos)'!DH80</f>
        <v>0</v>
      </c>
      <c r="DI216" s="62">
        <f ca="1">DI12*'SaaS - Cohorts (Logos)'!DI80</f>
        <v>0</v>
      </c>
      <c r="DJ216" s="62">
        <f ca="1">DJ12*'SaaS - Cohorts (Logos)'!DJ80</f>
        <v>0</v>
      </c>
      <c r="DK216" s="62">
        <f ca="1">DK12*'SaaS - Cohorts (Logos)'!DK80</f>
        <v>0</v>
      </c>
      <c r="DL216" s="62">
        <f ca="1">DL12*'SaaS - Cohorts (Logos)'!DL80</f>
        <v>0</v>
      </c>
      <c r="DM216" s="62">
        <f ca="1">DM12*'SaaS - Cohorts (Logos)'!DM80</f>
        <v>0</v>
      </c>
      <c r="DN216" s="62">
        <f ca="1">DN12*'SaaS - Cohorts (Logos)'!DN80</f>
        <v>0</v>
      </c>
      <c r="DO216" s="62">
        <f ca="1">DO12*'SaaS - Cohorts (Logos)'!DO80</f>
        <v>0</v>
      </c>
      <c r="DP216" s="62">
        <f ca="1">DP12*'SaaS - Cohorts (Logos)'!DP80</f>
        <v>0</v>
      </c>
      <c r="DQ216" s="62">
        <f ca="1">DQ12*'SaaS - Cohorts (Logos)'!DQ80</f>
        <v>0</v>
      </c>
      <c r="DR216" s="62">
        <f ca="1">DR12*'SaaS - Cohorts (Logos)'!DR80</f>
        <v>0</v>
      </c>
    </row>
    <row r="217" spans="2:122" ht="15.75" customHeight="1">
      <c r="B217" s="195">
        <v>43221</v>
      </c>
      <c r="C217" s="195"/>
      <c r="D217" s="195"/>
      <c r="E217" s="195"/>
      <c r="F217" s="195"/>
      <c r="G217" s="195"/>
      <c r="H217" s="195"/>
      <c r="I217" s="195"/>
      <c r="J217" s="195"/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  <c r="AD217" s="195"/>
      <c r="AE217" s="195"/>
      <c r="AF217" s="195"/>
      <c r="AG217" s="195"/>
      <c r="AH217" s="195"/>
      <c r="AI217" s="195"/>
      <c r="AJ217" s="195"/>
      <c r="AK217" s="195"/>
      <c r="AL217" s="195"/>
      <c r="AM217" s="195"/>
      <c r="AN217" s="195"/>
      <c r="AO217" s="195"/>
      <c r="AP217" s="195"/>
      <c r="AQ217" s="195"/>
      <c r="AR217" s="195"/>
      <c r="AS217" s="195"/>
      <c r="AT217" s="195"/>
      <c r="AU217" s="195"/>
      <c r="AV217" s="195"/>
      <c r="AW217" s="195"/>
      <c r="AX217" s="195"/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62">
        <f ca="1">BK13*'SaaS - Cohorts (Logos)'!BK81</f>
        <v>0</v>
      </c>
      <c r="BL217" s="62">
        <f ca="1">BL13*'SaaS - Cohorts (Logos)'!BL81</f>
        <v>0</v>
      </c>
      <c r="BM217" s="62">
        <f ca="1">BM13*'SaaS - Cohorts (Logos)'!BM81</f>
        <v>0</v>
      </c>
      <c r="BN217" s="62">
        <f ca="1">BN13*'SaaS - Cohorts (Logos)'!BN81</f>
        <v>0</v>
      </c>
      <c r="BO217" s="62">
        <f ca="1">BO13*'SaaS - Cohorts (Logos)'!BO81</f>
        <v>0</v>
      </c>
      <c r="BP217" s="62">
        <f ca="1">BP13*'SaaS - Cohorts (Logos)'!BP81</f>
        <v>0</v>
      </c>
      <c r="BQ217" s="62">
        <f ca="1">BQ13*'SaaS - Cohorts (Logos)'!BQ81</f>
        <v>0</v>
      </c>
      <c r="BR217" s="62">
        <f ca="1">BR13*'SaaS - Cohorts (Logos)'!BR81</f>
        <v>0</v>
      </c>
      <c r="BS217" s="62">
        <f ca="1">BS13*'SaaS - Cohorts (Logos)'!BS81</f>
        <v>0</v>
      </c>
      <c r="BT217" s="62">
        <f ca="1">BT13*'SaaS - Cohorts (Logos)'!BT81</f>
        <v>0</v>
      </c>
      <c r="BU217" s="62">
        <f ca="1">BU13*'SaaS - Cohorts (Logos)'!BU81</f>
        <v>0</v>
      </c>
      <c r="BV217" s="62">
        <f ca="1">BV13*'SaaS - Cohorts (Logos)'!BV81</f>
        <v>0</v>
      </c>
      <c r="BW217" s="62">
        <f ca="1">BW13*'SaaS - Cohorts (Logos)'!BW81</f>
        <v>0</v>
      </c>
      <c r="BX217" s="62">
        <f ca="1">BX13*'SaaS - Cohorts (Logos)'!BX81</f>
        <v>0</v>
      </c>
      <c r="BY217" s="62">
        <f ca="1">BY13*'SaaS - Cohorts (Logos)'!BY81</f>
        <v>0</v>
      </c>
      <c r="BZ217" s="62">
        <f ca="1">BZ13*'SaaS - Cohorts (Logos)'!BZ81</f>
        <v>0</v>
      </c>
      <c r="CA217" s="62">
        <f ca="1">CA13*'SaaS - Cohorts (Logos)'!CA81</f>
        <v>0</v>
      </c>
      <c r="CB217" s="62">
        <f ca="1">CB13*'SaaS - Cohorts (Logos)'!CB81</f>
        <v>0</v>
      </c>
      <c r="CC217" s="62">
        <f ca="1">CC13*'SaaS - Cohorts (Logos)'!CC81</f>
        <v>0</v>
      </c>
      <c r="CD217" s="62">
        <f ca="1">CD13*'SaaS - Cohorts (Logos)'!CD81</f>
        <v>0</v>
      </c>
      <c r="CE217" s="62">
        <f ca="1">CE13*'SaaS - Cohorts (Logos)'!CE81</f>
        <v>0</v>
      </c>
      <c r="CF217" s="62">
        <f ca="1">CF13*'SaaS - Cohorts (Logos)'!CF81</f>
        <v>0</v>
      </c>
      <c r="CG217" s="62">
        <f ca="1">CG13*'SaaS - Cohorts (Logos)'!CG81</f>
        <v>0</v>
      </c>
      <c r="CH217" s="62">
        <f ca="1">CH13*'SaaS - Cohorts (Logos)'!CH81</f>
        <v>0</v>
      </c>
      <c r="CI217" s="62">
        <f ca="1">CI13*'SaaS - Cohorts (Logos)'!CI81</f>
        <v>0</v>
      </c>
      <c r="CJ217" s="62">
        <f ca="1">CJ13*'SaaS - Cohorts (Logos)'!CJ81</f>
        <v>0</v>
      </c>
      <c r="CK217" s="62">
        <f ca="1">CK13*'SaaS - Cohorts (Logos)'!CK81</f>
        <v>0</v>
      </c>
      <c r="CL217" s="62">
        <f ca="1">CL13*'SaaS - Cohorts (Logos)'!CL81</f>
        <v>0</v>
      </c>
      <c r="CM217" s="62">
        <f ca="1">CM13*'SaaS - Cohorts (Logos)'!CM81</f>
        <v>0</v>
      </c>
      <c r="CN217" s="62">
        <f ca="1">CN13*'SaaS - Cohorts (Logos)'!CN81</f>
        <v>0</v>
      </c>
      <c r="CO217" s="62">
        <f ca="1">CO13*'SaaS - Cohorts (Logos)'!CO81</f>
        <v>0</v>
      </c>
      <c r="CP217" s="62">
        <f ca="1">CP13*'SaaS - Cohorts (Logos)'!CP81</f>
        <v>0</v>
      </c>
      <c r="CQ217" s="62">
        <f ca="1">CQ13*'SaaS - Cohorts (Logos)'!CQ81</f>
        <v>0</v>
      </c>
      <c r="CR217" s="62">
        <f ca="1">CR13*'SaaS - Cohorts (Logos)'!CR81</f>
        <v>0</v>
      </c>
      <c r="CS217" s="62">
        <f ca="1">CS13*'SaaS - Cohorts (Logos)'!CS81</f>
        <v>0</v>
      </c>
      <c r="CT217" s="62">
        <f ca="1">CT13*'SaaS - Cohorts (Logos)'!CT81</f>
        <v>0</v>
      </c>
      <c r="CU217" s="62">
        <f ca="1">CU13*'SaaS - Cohorts (Logos)'!CU81</f>
        <v>0</v>
      </c>
      <c r="CV217" s="62">
        <f ca="1">CV13*'SaaS - Cohorts (Logos)'!CV81</f>
        <v>0</v>
      </c>
      <c r="CW217" s="62">
        <f ca="1">CW13*'SaaS - Cohorts (Logos)'!CW81</f>
        <v>0</v>
      </c>
      <c r="CX217" s="62">
        <f ca="1">CX13*'SaaS - Cohorts (Logos)'!CX81</f>
        <v>0</v>
      </c>
      <c r="CY217" s="62">
        <f ca="1">CY13*'SaaS - Cohorts (Logos)'!CY81</f>
        <v>0</v>
      </c>
      <c r="CZ217" s="62">
        <f ca="1">CZ13*'SaaS - Cohorts (Logos)'!CZ81</f>
        <v>0</v>
      </c>
      <c r="DA217" s="62">
        <f ca="1">DA13*'SaaS - Cohorts (Logos)'!DA81</f>
        <v>0</v>
      </c>
      <c r="DB217" s="62">
        <f ca="1">DB13*'SaaS - Cohorts (Logos)'!DB81</f>
        <v>0</v>
      </c>
      <c r="DC217" s="62">
        <f ca="1">DC13*'SaaS - Cohorts (Logos)'!DC81</f>
        <v>0</v>
      </c>
      <c r="DD217" s="62">
        <f ca="1">DD13*'SaaS - Cohorts (Logos)'!DD81</f>
        <v>0</v>
      </c>
      <c r="DE217" s="62">
        <f ca="1">DE13*'SaaS - Cohorts (Logos)'!DE81</f>
        <v>0</v>
      </c>
      <c r="DF217" s="62">
        <f ca="1">DF13*'SaaS - Cohorts (Logos)'!DF81</f>
        <v>0</v>
      </c>
      <c r="DG217" s="62">
        <f ca="1">DG13*'SaaS - Cohorts (Logos)'!DG81</f>
        <v>0</v>
      </c>
      <c r="DH217" s="62">
        <f ca="1">DH13*'SaaS - Cohorts (Logos)'!DH81</f>
        <v>0</v>
      </c>
      <c r="DI217" s="62">
        <f ca="1">DI13*'SaaS - Cohorts (Logos)'!DI81</f>
        <v>0</v>
      </c>
      <c r="DJ217" s="62">
        <f ca="1">DJ13*'SaaS - Cohorts (Logos)'!DJ81</f>
        <v>0</v>
      </c>
      <c r="DK217" s="62">
        <f ca="1">DK13*'SaaS - Cohorts (Logos)'!DK81</f>
        <v>0</v>
      </c>
      <c r="DL217" s="62">
        <f ca="1">DL13*'SaaS - Cohorts (Logos)'!DL81</f>
        <v>0</v>
      </c>
      <c r="DM217" s="62">
        <f ca="1">DM13*'SaaS - Cohorts (Logos)'!DM81</f>
        <v>0</v>
      </c>
      <c r="DN217" s="62">
        <f ca="1">DN13*'SaaS - Cohorts (Logos)'!DN81</f>
        <v>0</v>
      </c>
      <c r="DO217" s="62">
        <f ca="1">DO13*'SaaS - Cohorts (Logos)'!DO81</f>
        <v>0</v>
      </c>
      <c r="DP217" s="62">
        <f ca="1">DP13*'SaaS - Cohorts (Logos)'!DP81</f>
        <v>0</v>
      </c>
      <c r="DQ217" s="62">
        <f ca="1">DQ13*'SaaS - Cohorts (Logos)'!DQ81</f>
        <v>0</v>
      </c>
      <c r="DR217" s="62">
        <f ca="1">DR13*'SaaS - Cohorts (Logos)'!DR81</f>
        <v>0</v>
      </c>
    </row>
    <row r="218" spans="2:122" ht="15.75" customHeight="1">
      <c r="B218" s="195">
        <v>43252</v>
      </c>
      <c r="C218" s="195"/>
      <c r="D218" s="195"/>
      <c r="E218" s="195"/>
      <c r="F218" s="195"/>
      <c r="G218" s="195"/>
      <c r="H218" s="195"/>
      <c r="I218" s="195"/>
      <c r="J218" s="195"/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  <c r="AD218" s="195"/>
      <c r="AE218" s="195"/>
      <c r="AF218" s="195"/>
      <c r="AG218" s="195"/>
      <c r="AH218" s="195"/>
      <c r="AI218" s="195"/>
      <c r="AJ218" s="195"/>
      <c r="AK218" s="195"/>
      <c r="AL218" s="195"/>
      <c r="AM218" s="195"/>
      <c r="AN218" s="195"/>
      <c r="AO218" s="195"/>
      <c r="AP218" s="195"/>
      <c r="AQ218" s="195"/>
      <c r="AR218" s="195"/>
      <c r="AS218" s="195"/>
      <c r="AT218" s="195"/>
      <c r="AU218" s="195"/>
      <c r="AV218" s="195"/>
      <c r="AW218" s="195"/>
      <c r="AX218" s="19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62">
        <f ca="1">BK14*'SaaS - Cohorts (Logos)'!BK82</f>
        <v>0</v>
      </c>
      <c r="BL218" s="62">
        <f ca="1">BL14*'SaaS - Cohorts (Logos)'!BL82</f>
        <v>0</v>
      </c>
      <c r="BM218" s="62">
        <f ca="1">BM14*'SaaS - Cohorts (Logos)'!BM82</f>
        <v>0</v>
      </c>
      <c r="BN218" s="62">
        <f ca="1">BN14*'SaaS - Cohorts (Logos)'!BN82</f>
        <v>0</v>
      </c>
      <c r="BO218" s="62">
        <f ca="1">BO14*'SaaS - Cohorts (Logos)'!BO82</f>
        <v>0</v>
      </c>
      <c r="BP218" s="62">
        <f ca="1">BP14*'SaaS - Cohorts (Logos)'!BP82</f>
        <v>0</v>
      </c>
      <c r="BQ218" s="62">
        <f ca="1">BQ14*'SaaS - Cohorts (Logos)'!BQ82</f>
        <v>0</v>
      </c>
      <c r="BR218" s="62">
        <f ca="1">BR14*'SaaS - Cohorts (Logos)'!BR82</f>
        <v>0</v>
      </c>
      <c r="BS218" s="62">
        <f ca="1">BS14*'SaaS - Cohorts (Logos)'!BS82</f>
        <v>0</v>
      </c>
      <c r="BT218" s="62">
        <f ca="1">BT14*'SaaS - Cohorts (Logos)'!BT82</f>
        <v>0</v>
      </c>
      <c r="BU218" s="62">
        <f ca="1">BU14*'SaaS - Cohorts (Logos)'!BU82</f>
        <v>0</v>
      </c>
      <c r="BV218" s="62">
        <f ca="1">BV14*'SaaS - Cohorts (Logos)'!BV82</f>
        <v>0</v>
      </c>
      <c r="BW218" s="62">
        <f ca="1">BW14*'SaaS - Cohorts (Logos)'!BW82</f>
        <v>0</v>
      </c>
      <c r="BX218" s="62">
        <f ca="1">BX14*'SaaS - Cohorts (Logos)'!BX82</f>
        <v>0</v>
      </c>
      <c r="BY218" s="62">
        <f ca="1">BY14*'SaaS - Cohorts (Logos)'!BY82</f>
        <v>0</v>
      </c>
      <c r="BZ218" s="62">
        <f ca="1">BZ14*'SaaS - Cohorts (Logos)'!BZ82</f>
        <v>0</v>
      </c>
      <c r="CA218" s="62">
        <f ca="1">CA14*'SaaS - Cohorts (Logos)'!CA82</f>
        <v>0</v>
      </c>
      <c r="CB218" s="62">
        <f ca="1">CB14*'SaaS - Cohorts (Logos)'!CB82</f>
        <v>0</v>
      </c>
      <c r="CC218" s="62">
        <f ca="1">CC14*'SaaS - Cohorts (Logos)'!CC82</f>
        <v>0</v>
      </c>
      <c r="CD218" s="62">
        <f ca="1">CD14*'SaaS - Cohorts (Logos)'!CD82</f>
        <v>0</v>
      </c>
      <c r="CE218" s="62">
        <f ca="1">CE14*'SaaS - Cohorts (Logos)'!CE82</f>
        <v>0</v>
      </c>
      <c r="CF218" s="62">
        <f ca="1">CF14*'SaaS - Cohorts (Logos)'!CF82</f>
        <v>0</v>
      </c>
      <c r="CG218" s="62">
        <f ca="1">CG14*'SaaS - Cohorts (Logos)'!CG82</f>
        <v>0</v>
      </c>
      <c r="CH218" s="62">
        <f ca="1">CH14*'SaaS - Cohorts (Logos)'!CH82</f>
        <v>0</v>
      </c>
      <c r="CI218" s="62">
        <f ca="1">CI14*'SaaS - Cohorts (Logos)'!CI82</f>
        <v>0</v>
      </c>
      <c r="CJ218" s="62">
        <f ca="1">CJ14*'SaaS - Cohorts (Logos)'!CJ82</f>
        <v>0</v>
      </c>
      <c r="CK218" s="62">
        <f ca="1">CK14*'SaaS - Cohorts (Logos)'!CK82</f>
        <v>0</v>
      </c>
      <c r="CL218" s="62">
        <f ca="1">CL14*'SaaS - Cohorts (Logos)'!CL82</f>
        <v>0</v>
      </c>
      <c r="CM218" s="62">
        <f ca="1">CM14*'SaaS - Cohorts (Logos)'!CM82</f>
        <v>0</v>
      </c>
      <c r="CN218" s="62">
        <f ca="1">CN14*'SaaS - Cohorts (Logos)'!CN82</f>
        <v>0</v>
      </c>
      <c r="CO218" s="62">
        <f ca="1">CO14*'SaaS - Cohorts (Logos)'!CO82</f>
        <v>0</v>
      </c>
      <c r="CP218" s="62">
        <f ca="1">CP14*'SaaS - Cohorts (Logos)'!CP82</f>
        <v>0</v>
      </c>
      <c r="CQ218" s="62">
        <f ca="1">CQ14*'SaaS - Cohorts (Logos)'!CQ82</f>
        <v>0</v>
      </c>
      <c r="CR218" s="62">
        <f ca="1">CR14*'SaaS - Cohorts (Logos)'!CR82</f>
        <v>0</v>
      </c>
      <c r="CS218" s="62">
        <f ca="1">CS14*'SaaS - Cohorts (Logos)'!CS82</f>
        <v>0</v>
      </c>
      <c r="CT218" s="62">
        <f ca="1">CT14*'SaaS - Cohorts (Logos)'!CT82</f>
        <v>0</v>
      </c>
      <c r="CU218" s="62">
        <f ca="1">CU14*'SaaS - Cohorts (Logos)'!CU82</f>
        <v>0</v>
      </c>
      <c r="CV218" s="62">
        <f ca="1">CV14*'SaaS - Cohorts (Logos)'!CV82</f>
        <v>0</v>
      </c>
      <c r="CW218" s="62">
        <f ca="1">CW14*'SaaS - Cohorts (Logos)'!CW82</f>
        <v>0</v>
      </c>
      <c r="CX218" s="62">
        <f ca="1">CX14*'SaaS - Cohorts (Logos)'!CX82</f>
        <v>0</v>
      </c>
      <c r="CY218" s="62">
        <f ca="1">CY14*'SaaS - Cohorts (Logos)'!CY82</f>
        <v>0</v>
      </c>
      <c r="CZ218" s="62">
        <f ca="1">CZ14*'SaaS - Cohorts (Logos)'!CZ82</f>
        <v>0</v>
      </c>
      <c r="DA218" s="62">
        <f ca="1">DA14*'SaaS - Cohorts (Logos)'!DA82</f>
        <v>0</v>
      </c>
      <c r="DB218" s="62">
        <f ca="1">DB14*'SaaS - Cohorts (Logos)'!DB82</f>
        <v>0</v>
      </c>
      <c r="DC218" s="62">
        <f ca="1">DC14*'SaaS - Cohorts (Logos)'!DC82</f>
        <v>0</v>
      </c>
      <c r="DD218" s="62">
        <f ca="1">DD14*'SaaS - Cohorts (Logos)'!DD82</f>
        <v>0</v>
      </c>
      <c r="DE218" s="62">
        <f ca="1">DE14*'SaaS - Cohorts (Logos)'!DE82</f>
        <v>0</v>
      </c>
      <c r="DF218" s="62">
        <f ca="1">DF14*'SaaS - Cohorts (Logos)'!DF82</f>
        <v>0</v>
      </c>
      <c r="DG218" s="62">
        <f ca="1">DG14*'SaaS - Cohorts (Logos)'!DG82</f>
        <v>0</v>
      </c>
      <c r="DH218" s="62">
        <f ca="1">DH14*'SaaS - Cohorts (Logos)'!DH82</f>
        <v>0</v>
      </c>
      <c r="DI218" s="62">
        <f ca="1">DI14*'SaaS - Cohorts (Logos)'!DI82</f>
        <v>0</v>
      </c>
      <c r="DJ218" s="62">
        <f ca="1">DJ14*'SaaS - Cohorts (Logos)'!DJ82</f>
        <v>0</v>
      </c>
      <c r="DK218" s="62">
        <f ca="1">DK14*'SaaS - Cohorts (Logos)'!DK82</f>
        <v>0</v>
      </c>
      <c r="DL218" s="62">
        <f ca="1">DL14*'SaaS - Cohorts (Logos)'!DL82</f>
        <v>0</v>
      </c>
      <c r="DM218" s="62">
        <f ca="1">DM14*'SaaS - Cohorts (Logos)'!DM82</f>
        <v>0</v>
      </c>
      <c r="DN218" s="62">
        <f ca="1">DN14*'SaaS - Cohorts (Logos)'!DN82</f>
        <v>0</v>
      </c>
      <c r="DO218" s="62">
        <f ca="1">DO14*'SaaS - Cohorts (Logos)'!DO82</f>
        <v>0</v>
      </c>
      <c r="DP218" s="62">
        <f ca="1">DP14*'SaaS - Cohorts (Logos)'!DP82</f>
        <v>0</v>
      </c>
      <c r="DQ218" s="62">
        <f ca="1">DQ14*'SaaS - Cohorts (Logos)'!DQ82</f>
        <v>0</v>
      </c>
      <c r="DR218" s="62">
        <f ca="1">DR14*'SaaS - Cohorts (Logos)'!DR82</f>
        <v>0</v>
      </c>
    </row>
    <row r="219" spans="2:122" ht="15.75" customHeight="1">
      <c r="B219" s="195">
        <v>43282</v>
      </c>
      <c r="C219" s="195"/>
      <c r="D219" s="195"/>
      <c r="E219" s="195"/>
      <c r="F219" s="195"/>
      <c r="G219" s="195"/>
      <c r="H219" s="195"/>
      <c r="I219" s="195"/>
      <c r="J219" s="195"/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  <c r="AD219" s="195"/>
      <c r="AE219" s="195"/>
      <c r="AF219" s="195"/>
      <c r="AG219" s="195"/>
      <c r="AH219" s="195"/>
      <c r="AI219" s="195"/>
      <c r="AJ219" s="195"/>
      <c r="AK219" s="195"/>
      <c r="AL219" s="195"/>
      <c r="AM219" s="195"/>
      <c r="AN219" s="195"/>
      <c r="AO219" s="195"/>
      <c r="AP219" s="195"/>
      <c r="AQ219" s="195"/>
      <c r="AR219" s="195"/>
      <c r="AS219" s="195"/>
      <c r="AT219" s="195"/>
      <c r="AU219" s="195"/>
      <c r="AV219" s="195"/>
      <c r="AW219" s="195"/>
      <c r="AX219" s="19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62">
        <f ca="1">BK15*'SaaS - Cohorts (Logos)'!BK83</f>
        <v>0</v>
      </c>
      <c r="BL219" s="62">
        <f ca="1">BL15*'SaaS - Cohorts (Logos)'!BL83</f>
        <v>0</v>
      </c>
      <c r="BM219" s="62">
        <f ca="1">BM15*'SaaS - Cohorts (Logos)'!BM83</f>
        <v>0</v>
      </c>
      <c r="BN219" s="62">
        <f ca="1">BN15*'SaaS - Cohorts (Logos)'!BN83</f>
        <v>0</v>
      </c>
      <c r="BO219" s="62">
        <f ca="1">BO15*'SaaS - Cohorts (Logos)'!BO83</f>
        <v>0</v>
      </c>
      <c r="BP219" s="62">
        <f ca="1">BP15*'SaaS - Cohorts (Logos)'!BP83</f>
        <v>0</v>
      </c>
      <c r="BQ219" s="62">
        <f ca="1">BQ15*'SaaS - Cohorts (Logos)'!BQ83</f>
        <v>0</v>
      </c>
      <c r="BR219" s="62">
        <f ca="1">BR15*'SaaS - Cohorts (Logos)'!BR83</f>
        <v>0</v>
      </c>
      <c r="BS219" s="62">
        <f ca="1">BS15*'SaaS - Cohorts (Logos)'!BS83</f>
        <v>0</v>
      </c>
      <c r="BT219" s="62">
        <f ca="1">BT15*'SaaS - Cohorts (Logos)'!BT83</f>
        <v>0</v>
      </c>
      <c r="BU219" s="62">
        <f ca="1">BU15*'SaaS - Cohorts (Logos)'!BU83</f>
        <v>0</v>
      </c>
      <c r="BV219" s="62">
        <f ca="1">BV15*'SaaS - Cohorts (Logos)'!BV83</f>
        <v>0</v>
      </c>
      <c r="BW219" s="62">
        <f ca="1">BW15*'SaaS - Cohorts (Logos)'!BW83</f>
        <v>0</v>
      </c>
      <c r="BX219" s="62">
        <f ca="1">BX15*'SaaS - Cohorts (Logos)'!BX83</f>
        <v>0</v>
      </c>
      <c r="BY219" s="62">
        <f ca="1">BY15*'SaaS - Cohorts (Logos)'!BY83</f>
        <v>0</v>
      </c>
      <c r="BZ219" s="62">
        <f ca="1">BZ15*'SaaS - Cohorts (Logos)'!BZ83</f>
        <v>0</v>
      </c>
      <c r="CA219" s="62">
        <f ca="1">CA15*'SaaS - Cohorts (Logos)'!CA83</f>
        <v>0</v>
      </c>
      <c r="CB219" s="62">
        <f ca="1">CB15*'SaaS - Cohorts (Logos)'!CB83</f>
        <v>0</v>
      </c>
      <c r="CC219" s="62">
        <f ca="1">CC15*'SaaS - Cohorts (Logos)'!CC83</f>
        <v>0</v>
      </c>
      <c r="CD219" s="62">
        <f ca="1">CD15*'SaaS - Cohorts (Logos)'!CD83</f>
        <v>0</v>
      </c>
      <c r="CE219" s="62">
        <f ca="1">CE15*'SaaS - Cohorts (Logos)'!CE83</f>
        <v>0</v>
      </c>
      <c r="CF219" s="62">
        <f ca="1">CF15*'SaaS - Cohorts (Logos)'!CF83</f>
        <v>0</v>
      </c>
      <c r="CG219" s="62">
        <f ca="1">CG15*'SaaS - Cohorts (Logos)'!CG83</f>
        <v>0</v>
      </c>
      <c r="CH219" s="62">
        <f ca="1">CH15*'SaaS - Cohorts (Logos)'!CH83</f>
        <v>0</v>
      </c>
      <c r="CI219" s="62">
        <f ca="1">CI15*'SaaS - Cohorts (Logos)'!CI83</f>
        <v>0</v>
      </c>
      <c r="CJ219" s="62">
        <f ca="1">CJ15*'SaaS - Cohorts (Logos)'!CJ83</f>
        <v>0</v>
      </c>
      <c r="CK219" s="62">
        <f ca="1">CK15*'SaaS - Cohorts (Logos)'!CK83</f>
        <v>0</v>
      </c>
      <c r="CL219" s="62">
        <f ca="1">CL15*'SaaS - Cohorts (Logos)'!CL83</f>
        <v>0</v>
      </c>
      <c r="CM219" s="62">
        <f ca="1">CM15*'SaaS - Cohorts (Logos)'!CM83</f>
        <v>0</v>
      </c>
      <c r="CN219" s="62">
        <f ca="1">CN15*'SaaS - Cohorts (Logos)'!CN83</f>
        <v>0</v>
      </c>
      <c r="CO219" s="62">
        <f ca="1">CO15*'SaaS - Cohorts (Logos)'!CO83</f>
        <v>0</v>
      </c>
      <c r="CP219" s="62">
        <f ca="1">CP15*'SaaS - Cohorts (Logos)'!CP83</f>
        <v>0</v>
      </c>
      <c r="CQ219" s="62">
        <f ca="1">CQ15*'SaaS - Cohorts (Logos)'!CQ83</f>
        <v>0</v>
      </c>
      <c r="CR219" s="62">
        <f ca="1">CR15*'SaaS - Cohorts (Logos)'!CR83</f>
        <v>0</v>
      </c>
      <c r="CS219" s="62">
        <f ca="1">CS15*'SaaS - Cohorts (Logos)'!CS83</f>
        <v>0</v>
      </c>
      <c r="CT219" s="62">
        <f ca="1">CT15*'SaaS - Cohorts (Logos)'!CT83</f>
        <v>0</v>
      </c>
      <c r="CU219" s="62">
        <f ca="1">CU15*'SaaS - Cohorts (Logos)'!CU83</f>
        <v>0</v>
      </c>
      <c r="CV219" s="62">
        <f ca="1">CV15*'SaaS - Cohorts (Logos)'!CV83</f>
        <v>0</v>
      </c>
      <c r="CW219" s="62">
        <f ca="1">CW15*'SaaS - Cohorts (Logos)'!CW83</f>
        <v>0</v>
      </c>
      <c r="CX219" s="62">
        <f ca="1">CX15*'SaaS - Cohorts (Logos)'!CX83</f>
        <v>0</v>
      </c>
      <c r="CY219" s="62">
        <f ca="1">CY15*'SaaS - Cohorts (Logos)'!CY83</f>
        <v>0</v>
      </c>
      <c r="CZ219" s="62">
        <f ca="1">CZ15*'SaaS - Cohorts (Logos)'!CZ83</f>
        <v>0</v>
      </c>
      <c r="DA219" s="62">
        <f ca="1">DA15*'SaaS - Cohorts (Logos)'!DA83</f>
        <v>0</v>
      </c>
      <c r="DB219" s="62">
        <f ca="1">DB15*'SaaS - Cohorts (Logos)'!DB83</f>
        <v>0</v>
      </c>
      <c r="DC219" s="62">
        <f ca="1">DC15*'SaaS - Cohorts (Logos)'!DC83</f>
        <v>0</v>
      </c>
      <c r="DD219" s="62">
        <f ca="1">DD15*'SaaS - Cohorts (Logos)'!DD83</f>
        <v>0</v>
      </c>
      <c r="DE219" s="62">
        <f ca="1">DE15*'SaaS - Cohorts (Logos)'!DE83</f>
        <v>0</v>
      </c>
      <c r="DF219" s="62">
        <f ca="1">DF15*'SaaS - Cohorts (Logos)'!DF83</f>
        <v>0</v>
      </c>
      <c r="DG219" s="62">
        <f ca="1">DG15*'SaaS - Cohorts (Logos)'!DG83</f>
        <v>0</v>
      </c>
      <c r="DH219" s="62">
        <f ca="1">DH15*'SaaS - Cohorts (Logos)'!DH83</f>
        <v>0</v>
      </c>
      <c r="DI219" s="62">
        <f ca="1">DI15*'SaaS - Cohorts (Logos)'!DI83</f>
        <v>0</v>
      </c>
      <c r="DJ219" s="62">
        <f ca="1">DJ15*'SaaS - Cohorts (Logos)'!DJ83</f>
        <v>0</v>
      </c>
      <c r="DK219" s="62">
        <f ca="1">DK15*'SaaS - Cohorts (Logos)'!DK83</f>
        <v>0</v>
      </c>
      <c r="DL219" s="62">
        <f ca="1">DL15*'SaaS - Cohorts (Logos)'!DL83</f>
        <v>0</v>
      </c>
      <c r="DM219" s="62">
        <f ca="1">DM15*'SaaS - Cohorts (Logos)'!DM83</f>
        <v>0</v>
      </c>
      <c r="DN219" s="62">
        <f ca="1">DN15*'SaaS - Cohorts (Logos)'!DN83</f>
        <v>0</v>
      </c>
      <c r="DO219" s="62">
        <f ca="1">DO15*'SaaS - Cohorts (Logos)'!DO83</f>
        <v>0</v>
      </c>
      <c r="DP219" s="62">
        <f ca="1">DP15*'SaaS - Cohorts (Logos)'!DP83</f>
        <v>0</v>
      </c>
      <c r="DQ219" s="62">
        <f ca="1">DQ15*'SaaS - Cohorts (Logos)'!DQ83</f>
        <v>0</v>
      </c>
      <c r="DR219" s="62">
        <f ca="1">DR15*'SaaS - Cohorts (Logos)'!DR83</f>
        <v>0</v>
      </c>
    </row>
    <row r="220" spans="2:122" ht="15.75" customHeight="1">
      <c r="B220" s="195">
        <v>43313</v>
      </c>
      <c r="C220" s="195"/>
      <c r="D220" s="195"/>
      <c r="E220" s="195"/>
      <c r="F220" s="195"/>
      <c r="G220" s="195"/>
      <c r="H220" s="195"/>
      <c r="I220" s="195"/>
      <c r="J220" s="195"/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  <c r="AD220" s="195"/>
      <c r="AE220" s="195"/>
      <c r="AF220" s="195"/>
      <c r="AG220" s="195"/>
      <c r="AH220" s="195"/>
      <c r="AI220" s="195"/>
      <c r="AJ220" s="195"/>
      <c r="AK220" s="195"/>
      <c r="AL220" s="195"/>
      <c r="AM220" s="195"/>
      <c r="AN220" s="195"/>
      <c r="AO220" s="195"/>
      <c r="AP220" s="195"/>
      <c r="AQ220" s="195"/>
      <c r="AR220" s="195"/>
      <c r="AS220" s="195"/>
      <c r="AT220" s="195"/>
      <c r="AU220" s="195"/>
      <c r="AV220" s="195"/>
      <c r="AW220" s="195"/>
      <c r="AX220" s="19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62">
        <f ca="1">BK16*'SaaS - Cohorts (Logos)'!BK84</f>
        <v>0</v>
      </c>
      <c r="BL220" s="62">
        <f ca="1">BL16*'SaaS - Cohorts (Logos)'!BL84</f>
        <v>0</v>
      </c>
      <c r="BM220" s="62">
        <f ca="1">BM16*'SaaS - Cohorts (Logos)'!BM84</f>
        <v>0</v>
      </c>
      <c r="BN220" s="62">
        <f ca="1">BN16*'SaaS - Cohorts (Logos)'!BN84</f>
        <v>0</v>
      </c>
      <c r="BO220" s="62">
        <f ca="1">BO16*'SaaS - Cohorts (Logos)'!BO84</f>
        <v>0</v>
      </c>
      <c r="BP220" s="62">
        <f ca="1">BP16*'SaaS - Cohorts (Logos)'!BP84</f>
        <v>0</v>
      </c>
      <c r="BQ220" s="62">
        <f ca="1">BQ16*'SaaS - Cohorts (Logos)'!BQ84</f>
        <v>0</v>
      </c>
      <c r="BR220" s="62">
        <f ca="1">BR16*'SaaS - Cohorts (Logos)'!BR84</f>
        <v>0</v>
      </c>
      <c r="BS220" s="62">
        <f ca="1">BS16*'SaaS - Cohorts (Logos)'!BS84</f>
        <v>0</v>
      </c>
      <c r="BT220" s="62">
        <f ca="1">BT16*'SaaS - Cohorts (Logos)'!BT84</f>
        <v>0</v>
      </c>
      <c r="BU220" s="62">
        <f ca="1">BU16*'SaaS - Cohorts (Logos)'!BU84</f>
        <v>0</v>
      </c>
      <c r="BV220" s="62">
        <f ca="1">BV16*'SaaS - Cohorts (Logos)'!BV84</f>
        <v>0</v>
      </c>
      <c r="BW220" s="62">
        <f ca="1">BW16*'SaaS - Cohorts (Logos)'!BW84</f>
        <v>0</v>
      </c>
      <c r="BX220" s="62">
        <f ca="1">BX16*'SaaS - Cohorts (Logos)'!BX84</f>
        <v>0</v>
      </c>
      <c r="BY220" s="62">
        <f ca="1">BY16*'SaaS - Cohorts (Logos)'!BY84</f>
        <v>0</v>
      </c>
      <c r="BZ220" s="62">
        <f ca="1">BZ16*'SaaS - Cohorts (Logos)'!BZ84</f>
        <v>0</v>
      </c>
      <c r="CA220" s="62">
        <f ca="1">CA16*'SaaS - Cohorts (Logos)'!CA84</f>
        <v>0</v>
      </c>
      <c r="CB220" s="62">
        <f ca="1">CB16*'SaaS - Cohorts (Logos)'!CB84</f>
        <v>0</v>
      </c>
      <c r="CC220" s="62">
        <f ca="1">CC16*'SaaS - Cohorts (Logos)'!CC84</f>
        <v>0</v>
      </c>
      <c r="CD220" s="62">
        <f ca="1">CD16*'SaaS - Cohorts (Logos)'!CD84</f>
        <v>0</v>
      </c>
      <c r="CE220" s="62">
        <f ca="1">CE16*'SaaS - Cohorts (Logos)'!CE84</f>
        <v>0</v>
      </c>
      <c r="CF220" s="62">
        <f ca="1">CF16*'SaaS - Cohorts (Logos)'!CF84</f>
        <v>0</v>
      </c>
      <c r="CG220" s="62">
        <f ca="1">CG16*'SaaS - Cohorts (Logos)'!CG84</f>
        <v>0</v>
      </c>
      <c r="CH220" s="62">
        <f ca="1">CH16*'SaaS - Cohorts (Logos)'!CH84</f>
        <v>0</v>
      </c>
      <c r="CI220" s="62">
        <f ca="1">CI16*'SaaS - Cohorts (Logos)'!CI84</f>
        <v>0</v>
      </c>
      <c r="CJ220" s="62">
        <f ca="1">CJ16*'SaaS - Cohorts (Logos)'!CJ84</f>
        <v>0</v>
      </c>
      <c r="CK220" s="62">
        <f ca="1">CK16*'SaaS - Cohorts (Logos)'!CK84</f>
        <v>0</v>
      </c>
      <c r="CL220" s="62">
        <f ca="1">CL16*'SaaS - Cohorts (Logos)'!CL84</f>
        <v>0</v>
      </c>
      <c r="CM220" s="62">
        <f ca="1">CM16*'SaaS - Cohorts (Logos)'!CM84</f>
        <v>0</v>
      </c>
      <c r="CN220" s="62">
        <f ca="1">CN16*'SaaS - Cohorts (Logos)'!CN84</f>
        <v>0</v>
      </c>
      <c r="CO220" s="62">
        <f ca="1">CO16*'SaaS - Cohorts (Logos)'!CO84</f>
        <v>0</v>
      </c>
      <c r="CP220" s="62">
        <f ca="1">CP16*'SaaS - Cohorts (Logos)'!CP84</f>
        <v>0</v>
      </c>
      <c r="CQ220" s="62">
        <f ca="1">CQ16*'SaaS - Cohorts (Logos)'!CQ84</f>
        <v>0</v>
      </c>
      <c r="CR220" s="62">
        <f ca="1">CR16*'SaaS - Cohorts (Logos)'!CR84</f>
        <v>0</v>
      </c>
      <c r="CS220" s="62">
        <f ca="1">CS16*'SaaS - Cohorts (Logos)'!CS84</f>
        <v>0</v>
      </c>
      <c r="CT220" s="62">
        <f ca="1">CT16*'SaaS - Cohorts (Logos)'!CT84</f>
        <v>0</v>
      </c>
      <c r="CU220" s="62">
        <f ca="1">CU16*'SaaS - Cohorts (Logos)'!CU84</f>
        <v>0</v>
      </c>
      <c r="CV220" s="62">
        <f ca="1">CV16*'SaaS - Cohorts (Logos)'!CV84</f>
        <v>0</v>
      </c>
      <c r="CW220" s="62">
        <f ca="1">CW16*'SaaS - Cohorts (Logos)'!CW84</f>
        <v>0</v>
      </c>
      <c r="CX220" s="62">
        <f ca="1">CX16*'SaaS - Cohorts (Logos)'!CX84</f>
        <v>0</v>
      </c>
      <c r="CY220" s="62">
        <f ca="1">CY16*'SaaS - Cohorts (Logos)'!CY84</f>
        <v>0</v>
      </c>
      <c r="CZ220" s="62">
        <f ca="1">CZ16*'SaaS - Cohorts (Logos)'!CZ84</f>
        <v>0</v>
      </c>
      <c r="DA220" s="62">
        <f ca="1">DA16*'SaaS - Cohorts (Logos)'!DA84</f>
        <v>0</v>
      </c>
      <c r="DB220" s="62">
        <f ca="1">DB16*'SaaS - Cohorts (Logos)'!DB84</f>
        <v>0</v>
      </c>
      <c r="DC220" s="62">
        <f ca="1">DC16*'SaaS - Cohorts (Logos)'!DC84</f>
        <v>0</v>
      </c>
      <c r="DD220" s="62">
        <f ca="1">DD16*'SaaS - Cohorts (Logos)'!DD84</f>
        <v>0</v>
      </c>
      <c r="DE220" s="62">
        <f ca="1">DE16*'SaaS - Cohorts (Logos)'!DE84</f>
        <v>0</v>
      </c>
      <c r="DF220" s="62">
        <f ca="1">DF16*'SaaS - Cohorts (Logos)'!DF84</f>
        <v>0</v>
      </c>
      <c r="DG220" s="62">
        <f ca="1">DG16*'SaaS - Cohorts (Logos)'!DG84</f>
        <v>0</v>
      </c>
      <c r="DH220" s="62">
        <f ca="1">DH16*'SaaS - Cohorts (Logos)'!DH84</f>
        <v>0</v>
      </c>
      <c r="DI220" s="62">
        <f ca="1">DI16*'SaaS - Cohorts (Logos)'!DI84</f>
        <v>0</v>
      </c>
      <c r="DJ220" s="62">
        <f ca="1">DJ16*'SaaS - Cohorts (Logos)'!DJ84</f>
        <v>0</v>
      </c>
      <c r="DK220" s="62">
        <f ca="1">DK16*'SaaS - Cohorts (Logos)'!DK84</f>
        <v>0</v>
      </c>
      <c r="DL220" s="62">
        <f ca="1">DL16*'SaaS - Cohorts (Logos)'!DL84</f>
        <v>0</v>
      </c>
      <c r="DM220" s="62">
        <f ca="1">DM16*'SaaS - Cohorts (Logos)'!DM84</f>
        <v>0</v>
      </c>
      <c r="DN220" s="62">
        <f ca="1">DN16*'SaaS - Cohorts (Logos)'!DN84</f>
        <v>0</v>
      </c>
      <c r="DO220" s="62">
        <f ca="1">DO16*'SaaS - Cohorts (Logos)'!DO84</f>
        <v>0</v>
      </c>
      <c r="DP220" s="62">
        <f ca="1">DP16*'SaaS - Cohorts (Logos)'!DP84</f>
        <v>0</v>
      </c>
      <c r="DQ220" s="62">
        <f ca="1">DQ16*'SaaS - Cohorts (Logos)'!DQ84</f>
        <v>0</v>
      </c>
      <c r="DR220" s="62">
        <f ca="1">DR16*'SaaS - Cohorts (Logos)'!DR84</f>
        <v>0</v>
      </c>
    </row>
    <row r="221" spans="2:122" ht="15.75" customHeight="1">
      <c r="B221" s="195">
        <v>43344</v>
      </c>
      <c r="C221" s="195"/>
      <c r="D221" s="195"/>
      <c r="E221" s="195"/>
      <c r="F221" s="195"/>
      <c r="G221" s="195"/>
      <c r="H221" s="195"/>
      <c r="I221" s="195"/>
      <c r="J221" s="195"/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62">
        <f ca="1">BK17*'SaaS - Cohorts (Logos)'!BK85</f>
        <v>0</v>
      </c>
      <c r="BL221" s="62">
        <f ca="1">BL17*'SaaS - Cohorts (Logos)'!BL85</f>
        <v>0</v>
      </c>
      <c r="BM221" s="62">
        <f ca="1">BM17*'SaaS - Cohorts (Logos)'!BM85</f>
        <v>0</v>
      </c>
      <c r="BN221" s="62">
        <f ca="1">BN17*'SaaS - Cohorts (Logos)'!BN85</f>
        <v>0</v>
      </c>
      <c r="BO221" s="62">
        <f ca="1">BO17*'SaaS - Cohorts (Logos)'!BO85</f>
        <v>0</v>
      </c>
      <c r="BP221" s="62">
        <f ca="1">BP17*'SaaS - Cohorts (Logos)'!BP85</f>
        <v>0</v>
      </c>
      <c r="BQ221" s="62">
        <f ca="1">BQ17*'SaaS - Cohorts (Logos)'!BQ85</f>
        <v>0</v>
      </c>
      <c r="BR221" s="62">
        <f ca="1">BR17*'SaaS - Cohorts (Logos)'!BR85</f>
        <v>0</v>
      </c>
      <c r="BS221" s="62">
        <f ca="1">BS17*'SaaS - Cohorts (Logos)'!BS85</f>
        <v>0</v>
      </c>
      <c r="BT221" s="62">
        <f ca="1">BT17*'SaaS - Cohorts (Logos)'!BT85</f>
        <v>0</v>
      </c>
      <c r="BU221" s="62">
        <f ca="1">BU17*'SaaS - Cohorts (Logos)'!BU85</f>
        <v>0</v>
      </c>
      <c r="BV221" s="62">
        <f ca="1">BV17*'SaaS - Cohorts (Logos)'!BV85</f>
        <v>0</v>
      </c>
      <c r="BW221" s="62">
        <f ca="1">BW17*'SaaS - Cohorts (Logos)'!BW85</f>
        <v>0</v>
      </c>
      <c r="BX221" s="62">
        <f ca="1">BX17*'SaaS - Cohorts (Logos)'!BX85</f>
        <v>0</v>
      </c>
      <c r="BY221" s="62">
        <f ca="1">BY17*'SaaS - Cohorts (Logos)'!BY85</f>
        <v>0</v>
      </c>
      <c r="BZ221" s="62">
        <f ca="1">BZ17*'SaaS - Cohorts (Logos)'!BZ85</f>
        <v>0</v>
      </c>
      <c r="CA221" s="62">
        <f ca="1">CA17*'SaaS - Cohorts (Logos)'!CA85</f>
        <v>0</v>
      </c>
      <c r="CB221" s="62">
        <f ca="1">CB17*'SaaS - Cohorts (Logos)'!CB85</f>
        <v>0</v>
      </c>
      <c r="CC221" s="62">
        <f ca="1">CC17*'SaaS - Cohorts (Logos)'!CC85</f>
        <v>0</v>
      </c>
      <c r="CD221" s="62">
        <f ca="1">CD17*'SaaS - Cohorts (Logos)'!CD85</f>
        <v>0</v>
      </c>
      <c r="CE221" s="62">
        <f ca="1">CE17*'SaaS - Cohorts (Logos)'!CE85</f>
        <v>0</v>
      </c>
      <c r="CF221" s="62">
        <f ca="1">CF17*'SaaS - Cohorts (Logos)'!CF85</f>
        <v>0</v>
      </c>
      <c r="CG221" s="62">
        <f ca="1">CG17*'SaaS - Cohorts (Logos)'!CG85</f>
        <v>0</v>
      </c>
      <c r="CH221" s="62">
        <f ca="1">CH17*'SaaS - Cohorts (Logos)'!CH85</f>
        <v>0</v>
      </c>
      <c r="CI221" s="62">
        <f ca="1">CI17*'SaaS - Cohorts (Logos)'!CI85</f>
        <v>0</v>
      </c>
      <c r="CJ221" s="62">
        <f ca="1">CJ17*'SaaS - Cohorts (Logos)'!CJ85</f>
        <v>0</v>
      </c>
      <c r="CK221" s="62">
        <f ca="1">CK17*'SaaS - Cohorts (Logos)'!CK85</f>
        <v>0</v>
      </c>
      <c r="CL221" s="62">
        <f ca="1">CL17*'SaaS - Cohorts (Logos)'!CL85</f>
        <v>0</v>
      </c>
      <c r="CM221" s="62">
        <f ca="1">CM17*'SaaS - Cohorts (Logos)'!CM85</f>
        <v>0</v>
      </c>
      <c r="CN221" s="62">
        <f ca="1">CN17*'SaaS - Cohorts (Logos)'!CN85</f>
        <v>0</v>
      </c>
      <c r="CO221" s="62">
        <f ca="1">CO17*'SaaS - Cohorts (Logos)'!CO85</f>
        <v>0</v>
      </c>
      <c r="CP221" s="62">
        <f ca="1">CP17*'SaaS - Cohorts (Logos)'!CP85</f>
        <v>0</v>
      </c>
      <c r="CQ221" s="62">
        <f ca="1">CQ17*'SaaS - Cohorts (Logos)'!CQ85</f>
        <v>0</v>
      </c>
      <c r="CR221" s="62">
        <f ca="1">CR17*'SaaS - Cohorts (Logos)'!CR85</f>
        <v>0</v>
      </c>
      <c r="CS221" s="62">
        <f ca="1">CS17*'SaaS - Cohorts (Logos)'!CS85</f>
        <v>0</v>
      </c>
      <c r="CT221" s="62">
        <f ca="1">CT17*'SaaS - Cohorts (Logos)'!CT85</f>
        <v>0</v>
      </c>
      <c r="CU221" s="62">
        <f ca="1">CU17*'SaaS - Cohorts (Logos)'!CU85</f>
        <v>0</v>
      </c>
      <c r="CV221" s="62">
        <f ca="1">CV17*'SaaS - Cohorts (Logos)'!CV85</f>
        <v>0</v>
      </c>
      <c r="CW221" s="62">
        <f ca="1">CW17*'SaaS - Cohorts (Logos)'!CW85</f>
        <v>0</v>
      </c>
      <c r="CX221" s="62">
        <f ca="1">CX17*'SaaS - Cohorts (Logos)'!CX85</f>
        <v>0</v>
      </c>
      <c r="CY221" s="62">
        <f ca="1">CY17*'SaaS - Cohorts (Logos)'!CY85</f>
        <v>0</v>
      </c>
      <c r="CZ221" s="62">
        <f ca="1">CZ17*'SaaS - Cohorts (Logos)'!CZ85</f>
        <v>0</v>
      </c>
      <c r="DA221" s="62">
        <f ca="1">DA17*'SaaS - Cohorts (Logos)'!DA85</f>
        <v>0</v>
      </c>
      <c r="DB221" s="62">
        <f ca="1">DB17*'SaaS - Cohorts (Logos)'!DB85</f>
        <v>0</v>
      </c>
      <c r="DC221" s="62">
        <f ca="1">DC17*'SaaS - Cohorts (Logos)'!DC85</f>
        <v>0</v>
      </c>
      <c r="DD221" s="62">
        <f ca="1">DD17*'SaaS - Cohorts (Logos)'!DD85</f>
        <v>0</v>
      </c>
      <c r="DE221" s="62">
        <f ca="1">DE17*'SaaS - Cohorts (Logos)'!DE85</f>
        <v>0</v>
      </c>
      <c r="DF221" s="62">
        <f ca="1">DF17*'SaaS - Cohorts (Logos)'!DF85</f>
        <v>0</v>
      </c>
      <c r="DG221" s="62">
        <f ca="1">DG17*'SaaS - Cohorts (Logos)'!DG85</f>
        <v>0</v>
      </c>
      <c r="DH221" s="62">
        <f ca="1">DH17*'SaaS - Cohorts (Logos)'!DH85</f>
        <v>0</v>
      </c>
      <c r="DI221" s="62">
        <f ca="1">DI17*'SaaS - Cohorts (Logos)'!DI85</f>
        <v>0</v>
      </c>
      <c r="DJ221" s="62">
        <f ca="1">DJ17*'SaaS - Cohorts (Logos)'!DJ85</f>
        <v>0</v>
      </c>
      <c r="DK221" s="62">
        <f ca="1">DK17*'SaaS - Cohorts (Logos)'!DK85</f>
        <v>0</v>
      </c>
      <c r="DL221" s="62">
        <f ca="1">DL17*'SaaS - Cohorts (Logos)'!DL85</f>
        <v>0</v>
      </c>
      <c r="DM221" s="62">
        <f ca="1">DM17*'SaaS - Cohorts (Logos)'!DM85</f>
        <v>0</v>
      </c>
      <c r="DN221" s="62">
        <f ca="1">DN17*'SaaS - Cohorts (Logos)'!DN85</f>
        <v>0</v>
      </c>
      <c r="DO221" s="62">
        <f ca="1">DO17*'SaaS - Cohorts (Logos)'!DO85</f>
        <v>0</v>
      </c>
      <c r="DP221" s="62">
        <f ca="1">DP17*'SaaS - Cohorts (Logos)'!DP85</f>
        <v>0</v>
      </c>
      <c r="DQ221" s="62">
        <f ca="1">DQ17*'SaaS - Cohorts (Logos)'!DQ85</f>
        <v>0</v>
      </c>
      <c r="DR221" s="62">
        <f ca="1">DR17*'SaaS - Cohorts (Logos)'!DR85</f>
        <v>0</v>
      </c>
    </row>
    <row r="222" spans="2:122" ht="15.75" customHeight="1">
      <c r="B222" s="195">
        <v>43374</v>
      </c>
      <c r="C222" s="195"/>
      <c r="D222" s="195"/>
      <c r="E222" s="195"/>
      <c r="F222" s="195"/>
      <c r="G222" s="195"/>
      <c r="H222" s="195"/>
      <c r="I222" s="195"/>
      <c r="J222" s="195"/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62">
        <f ca="1">BK18*'SaaS - Cohorts (Logos)'!BK86</f>
        <v>0</v>
      </c>
      <c r="BL222" s="62">
        <f ca="1">BL18*'SaaS - Cohorts (Logos)'!BL86</f>
        <v>0</v>
      </c>
      <c r="BM222" s="62">
        <f ca="1">BM18*'SaaS - Cohorts (Logos)'!BM86</f>
        <v>0</v>
      </c>
      <c r="BN222" s="62">
        <f ca="1">BN18*'SaaS - Cohorts (Logos)'!BN86</f>
        <v>0</v>
      </c>
      <c r="BO222" s="62">
        <f ca="1">BO18*'SaaS - Cohorts (Logos)'!BO86</f>
        <v>0</v>
      </c>
      <c r="BP222" s="62">
        <f ca="1">BP18*'SaaS - Cohorts (Logos)'!BP86</f>
        <v>0</v>
      </c>
      <c r="BQ222" s="62">
        <f ca="1">BQ18*'SaaS - Cohorts (Logos)'!BQ86</f>
        <v>0</v>
      </c>
      <c r="BR222" s="62">
        <f ca="1">BR18*'SaaS - Cohorts (Logos)'!BR86</f>
        <v>0</v>
      </c>
      <c r="BS222" s="62">
        <f ca="1">BS18*'SaaS - Cohorts (Logos)'!BS86</f>
        <v>0</v>
      </c>
      <c r="BT222" s="62">
        <f ca="1">BT18*'SaaS - Cohorts (Logos)'!BT86</f>
        <v>0</v>
      </c>
      <c r="BU222" s="62">
        <f ca="1">BU18*'SaaS - Cohorts (Logos)'!BU86</f>
        <v>0</v>
      </c>
      <c r="BV222" s="62">
        <f ca="1">BV18*'SaaS - Cohorts (Logos)'!BV86</f>
        <v>0</v>
      </c>
      <c r="BW222" s="62">
        <f ca="1">BW18*'SaaS - Cohorts (Logos)'!BW86</f>
        <v>0</v>
      </c>
      <c r="BX222" s="62">
        <f ca="1">BX18*'SaaS - Cohorts (Logos)'!BX86</f>
        <v>0</v>
      </c>
      <c r="BY222" s="62">
        <f ca="1">BY18*'SaaS - Cohorts (Logos)'!BY86</f>
        <v>0</v>
      </c>
      <c r="BZ222" s="62">
        <f ca="1">BZ18*'SaaS - Cohorts (Logos)'!BZ86</f>
        <v>0</v>
      </c>
      <c r="CA222" s="62">
        <f ca="1">CA18*'SaaS - Cohorts (Logos)'!CA86</f>
        <v>0</v>
      </c>
      <c r="CB222" s="62">
        <f ca="1">CB18*'SaaS - Cohorts (Logos)'!CB86</f>
        <v>0</v>
      </c>
      <c r="CC222" s="62">
        <f ca="1">CC18*'SaaS - Cohorts (Logos)'!CC86</f>
        <v>0</v>
      </c>
      <c r="CD222" s="62">
        <f ca="1">CD18*'SaaS - Cohorts (Logos)'!CD86</f>
        <v>0</v>
      </c>
      <c r="CE222" s="62">
        <f ca="1">CE18*'SaaS - Cohorts (Logos)'!CE86</f>
        <v>0</v>
      </c>
      <c r="CF222" s="62">
        <f ca="1">CF18*'SaaS - Cohorts (Logos)'!CF86</f>
        <v>0</v>
      </c>
      <c r="CG222" s="62">
        <f ca="1">CG18*'SaaS - Cohorts (Logos)'!CG86</f>
        <v>0</v>
      </c>
      <c r="CH222" s="62">
        <f ca="1">CH18*'SaaS - Cohorts (Logos)'!CH86</f>
        <v>0</v>
      </c>
      <c r="CI222" s="62">
        <f ca="1">CI18*'SaaS - Cohorts (Logos)'!CI86</f>
        <v>0</v>
      </c>
      <c r="CJ222" s="62">
        <f ca="1">CJ18*'SaaS - Cohorts (Logos)'!CJ86</f>
        <v>0</v>
      </c>
      <c r="CK222" s="62">
        <f ca="1">CK18*'SaaS - Cohorts (Logos)'!CK86</f>
        <v>0</v>
      </c>
      <c r="CL222" s="62">
        <f ca="1">CL18*'SaaS - Cohorts (Logos)'!CL86</f>
        <v>0</v>
      </c>
      <c r="CM222" s="62">
        <f ca="1">CM18*'SaaS - Cohorts (Logos)'!CM86</f>
        <v>0</v>
      </c>
      <c r="CN222" s="62">
        <f ca="1">CN18*'SaaS - Cohorts (Logos)'!CN86</f>
        <v>0</v>
      </c>
      <c r="CO222" s="62">
        <f ca="1">CO18*'SaaS - Cohorts (Logos)'!CO86</f>
        <v>0</v>
      </c>
      <c r="CP222" s="62">
        <f ca="1">CP18*'SaaS - Cohorts (Logos)'!CP86</f>
        <v>0</v>
      </c>
      <c r="CQ222" s="62">
        <f ca="1">CQ18*'SaaS - Cohorts (Logos)'!CQ86</f>
        <v>0</v>
      </c>
      <c r="CR222" s="62">
        <f ca="1">CR18*'SaaS - Cohorts (Logos)'!CR86</f>
        <v>0</v>
      </c>
      <c r="CS222" s="62">
        <f ca="1">CS18*'SaaS - Cohorts (Logos)'!CS86</f>
        <v>0</v>
      </c>
      <c r="CT222" s="62">
        <f ca="1">CT18*'SaaS - Cohorts (Logos)'!CT86</f>
        <v>0</v>
      </c>
      <c r="CU222" s="62">
        <f ca="1">CU18*'SaaS - Cohorts (Logos)'!CU86</f>
        <v>0</v>
      </c>
      <c r="CV222" s="62">
        <f ca="1">CV18*'SaaS - Cohorts (Logos)'!CV86</f>
        <v>0</v>
      </c>
      <c r="CW222" s="62">
        <f ca="1">CW18*'SaaS - Cohorts (Logos)'!CW86</f>
        <v>0</v>
      </c>
      <c r="CX222" s="62">
        <f ca="1">CX18*'SaaS - Cohorts (Logos)'!CX86</f>
        <v>0</v>
      </c>
      <c r="CY222" s="62">
        <f ca="1">CY18*'SaaS - Cohorts (Logos)'!CY86</f>
        <v>0</v>
      </c>
      <c r="CZ222" s="62">
        <f ca="1">CZ18*'SaaS - Cohorts (Logos)'!CZ86</f>
        <v>0</v>
      </c>
      <c r="DA222" s="62">
        <f ca="1">DA18*'SaaS - Cohorts (Logos)'!DA86</f>
        <v>0</v>
      </c>
      <c r="DB222" s="62">
        <f ca="1">DB18*'SaaS - Cohorts (Logos)'!DB86</f>
        <v>0</v>
      </c>
      <c r="DC222" s="62">
        <f ca="1">DC18*'SaaS - Cohorts (Logos)'!DC86</f>
        <v>0</v>
      </c>
      <c r="DD222" s="62">
        <f ca="1">DD18*'SaaS - Cohorts (Logos)'!DD86</f>
        <v>0</v>
      </c>
      <c r="DE222" s="62">
        <f ca="1">DE18*'SaaS - Cohorts (Logos)'!DE86</f>
        <v>0</v>
      </c>
      <c r="DF222" s="62">
        <f ca="1">DF18*'SaaS - Cohorts (Logos)'!DF86</f>
        <v>0</v>
      </c>
      <c r="DG222" s="62">
        <f ca="1">DG18*'SaaS - Cohorts (Logos)'!DG86</f>
        <v>0</v>
      </c>
      <c r="DH222" s="62">
        <f ca="1">DH18*'SaaS - Cohorts (Logos)'!DH86</f>
        <v>0</v>
      </c>
      <c r="DI222" s="62">
        <f ca="1">DI18*'SaaS - Cohorts (Logos)'!DI86</f>
        <v>0</v>
      </c>
      <c r="DJ222" s="62">
        <f ca="1">DJ18*'SaaS - Cohorts (Logos)'!DJ86</f>
        <v>0</v>
      </c>
      <c r="DK222" s="62">
        <f ca="1">DK18*'SaaS - Cohorts (Logos)'!DK86</f>
        <v>0</v>
      </c>
      <c r="DL222" s="62">
        <f ca="1">DL18*'SaaS - Cohorts (Logos)'!DL86</f>
        <v>0</v>
      </c>
      <c r="DM222" s="62">
        <f ca="1">DM18*'SaaS - Cohorts (Logos)'!DM86</f>
        <v>0</v>
      </c>
      <c r="DN222" s="62">
        <f ca="1">DN18*'SaaS - Cohorts (Logos)'!DN86</f>
        <v>0</v>
      </c>
      <c r="DO222" s="62">
        <f ca="1">DO18*'SaaS - Cohorts (Logos)'!DO86</f>
        <v>0</v>
      </c>
      <c r="DP222" s="62">
        <f ca="1">DP18*'SaaS - Cohorts (Logos)'!DP86</f>
        <v>0</v>
      </c>
      <c r="DQ222" s="62">
        <f ca="1">DQ18*'SaaS - Cohorts (Logos)'!DQ86</f>
        <v>0</v>
      </c>
      <c r="DR222" s="62">
        <f ca="1">DR18*'SaaS - Cohorts (Logos)'!DR86</f>
        <v>0</v>
      </c>
    </row>
    <row r="223" spans="2:122" ht="15.75" customHeight="1">
      <c r="B223" s="195">
        <v>43405</v>
      </c>
      <c r="C223" s="195"/>
      <c r="D223" s="195"/>
      <c r="E223" s="195"/>
      <c r="F223" s="195"/>
      <c r="G223" s="195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  <c r="AD223" s="195"/>
      <c r="AE223" s="195"/>
      <c r="AF223" s="195"/>
      <c r="AG223" s="195"/>
      <c r="AH223" s="195"/>
      <c r="AI223" s="195"/>
      <c r="AJ223" s="195"/>
      <c r="AK223" s="195"/>
      <c r="AL223" s="195"/>
      <c r="AM223" s="195"/>
      <c r="AN223" s="195"/>
      <c r="AO223" s="195"/>
      <c r="AP223" s="195"/>
      <c r="AQ223" s="195"/>
      <c r="AR223" s="195"/>
      <c r="AS223" s="195"/>
      <c r="AT223" s="195"/>
      <c r="AU223" s="195"/>
      <c r="AV223" s="195"/>
      <c r="AW223" s="195"/>
      <c r="AX223" s="19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62">
        <f ca="1">BK19*'SaaS - Cohorts (Logos)'!BK87</f>
        <v>0</v>
      </c>
      <c r="BL223" s="62">
        <f ca="1">BL19*'SaaS - Cohorts (Logos)'!BL87</f>
        <v>0</v>
      </c>
      <c r="BM223" s="62">
        <f ca="1">BM19*'SaaS - Cohorts (Logos)'!BM87</f>
        <v>0</v>
      </c>
      <c r="BN223" s="62">
        <f ca="1">BN19*'SaaS - Cohorts (Logos)'!BN87</f>
        <v>0</v>
      </c>
      <c r="BO223" s="62">
        <f ca="1">BO19*'SaaS - Cohorts (Logos)'!BO87</f>
        <v>0</v>
      </c>
      <c r="BP223" s="62">
        <f ca="1">BP19*'SaaS - Cohorts (Logos)'!BP87</f>
        <v>0</v>
      </c>
      <c r="BQ223" s="62">
        <f ca="1">BQ19*'SaaS - Cohorts (Logos)'!BQ87</f>
        <v>0</v>
      </c>
      <c r="BR223" s="62">
        <f ca="1">BR19*'SaaS - Cohorts (Logos)'!BR87</f>
        <v>0</v>
      </c>
      <c r="BS223" s="62">
        <f ca="1">BS19*'SaaS - Cohorts (Logos)'!BS87</f>
        <v>0</v>
      </c>
      <c r="BT223" s="62">
        <f ca="1">BT19*'SaaS - Cohorts (Logos)'!BT87</f>
        <v>0</v>
      </c>
      <c r="BU223" s="62">
        <f ca="1">BU19*'SaaS - Cohorts (Logos)'!BU87</f>
        <v>0</v>
      </c>
      <c r="BV223" s="62">
        <f ca="1">BV19*'SaaS - Cohorts (Logos)'!BV87</f>
        <v>0</v>
      </c>
      <c r="BW223" s="62">
        <f ca="1">BW19*'SaaS - Cohorts (Logos)'!BW87</f>
        <v>0</v>
      </c>
      <c r="BX223" s="62">
        <f ca="1">BX19*'SaaS - Cohorts (Logos)'!BX87</f>
        <v>0</v>
      </c>
      <c r="BY223" s="62">
        <f ca="1">BY19*'SaaS - Cohorts (Logos)'!BY87</f>
        <v>0</v>
      </c>
      <c r="BZ223" s="62">
        <f ca="1">BZ19*'SaaS - Cohorts (Logos)'!BZ87</f>
        <v>0</v>
      </c>
      <c r="CA223" s="62">
        <f ca="1">CA19*'SaaS - Cohorts (Logos)'!CA87</f>
        <v>0</v>
      </c>
      <c r="CB223" s="62">
        <f ca="1">CB19*'SaaS - Cohorts (Logos)'!CB87</f>
        <v>0</v>
      </c>
      <c r="CC223" s="62">
        <f ca="1">CC19*'SaaS - Cohorts (Logos)'!CC87</f>
        <v>0</v>
      </c>
      <c r="CD223" s="62">
        <f ca="1">CD19*'SaaS - Cohorts (Logos)'!CD87</f>
        <v>0</v>
      </c>
      <c r="CE223" s="62">
        <f ca="1">CE19*'SaaS - Cohorts (Logos)'!CE87</f>
        <v>0</v>
      </c>
      <c r="CF223" s="62">
        <f ca="1">CF19*'SaaS - Cohorts (Logos)'!CF87</f>
        <v>0</v>
      </c>
      <c r="CG223" s="62">
        <f ca="1">CG19*'SaaS - Cohorts (Logos)'!CG87</f>
        <v>0</v>
      </c>
      <c r="CH223" s="62">
        <f ca="1">CH19*'SaaS - Cohorts (Logos)'!CH87</f>
        <v>0</v>
      </c>
      <c r="CI223" s="62">
        <f ca="1">CI19*'SaaS - Cohorts (Logos)'!CI87</f>
        <v>0</v>
      </c>
      <c r="CJ223" s="62">
        <f ca="1">CJ19*'SaaS - Cohorts (Logos)'!CJ87</f>
        <v>0</v>
      </c>
      <c r="CK223" s="62">
        <f ca="1">CK19*'SaaS - Cohorts (Logos)'!CK87</f>
        <v>0</v>
      </c>
      <c r="CL223" s="62">
        <f ca="1">CL19*'SaaS - Cohorts (Logos)'!CL87</f>
        <v>0</v>
      </c>
      <c r="CM223" s="62">
        <f ca="1">CM19*'SaaS - Cohorts (Logos)'!CM87</f>
        <v>0</v>
      </c>
      <c r="CN223" s="62">
        <f ca="1">CN19*'SaaS - Cohorts (Logos)'!CN87</f>
        <v>0</v>
      </c>
      <c r="CO223" s="62">
        <f ca="1">CO19*'SaaS - Cohorts (Logos)'!CO87</f>
        <v>0</v>
      </c>
      <c r="CP223" s="62">
        <f ca="1">CP19*'SaaS - Cohorts (Logos)'!CP87</f>
        <v>0</v>
      </c>
      <c r="CQ223" s="62">
        <f ca="1">CQ19*'SaaS - Cohorts (Logos)'!CQ87</f>
        <v>0</v>
      </c>
      <c r="CR223" s="62">
        <f ca="1">CR19*'SaaS - Cohorts (Logos)'!CR87</f>
        <v>0</v>
      </c>
      <c r="CS223" s="62">
        <f ca="1">CS19*'SaaS - Cohorts (Logos)'!CS87</f>
        <v>0</v>
      </c>
      <c r="CT223" s="62">
        <f ca="1">CT19*'SaaS - Cohorts (Logos)'!CT87</f>
        <v>0</v>
      </c>
      <c r="CU223" s="62">
        <f ca="1">CU19*'SaaS - Cohorts (Logos)'!CU87</f>
        <v>0</v>
      </c>
      <c r="CV223" s="62">
        <f ca="1">CV19*'SaaS - Cohorts (Logos)'!CV87</f>
        <v>0</v>
      </c>
      <c r="CW223" s="62">
        <f ca="1">CW19*'SaaS - Cohorts (Logos)'!CW87</f>
        <v>0</v>
      </c>
      <c r="CX223" s="62">
        <f ca="1">CX19*'SaaS - Cohorts (Logos)'!CX87</f>
        <v>0</v>
      </c>
      <c r="CY223" s="62">
        <f ca="1">CY19*'SaaS - Cohorts (Logos)'!CY87</f>
        <v>0</v>
      </c>
      <c r="CZ223" s="62">
        <f ca="1">CZ19*'SaaS - Cohorts (Logos)'!CZ87</f>
        <v>0</v>
      </c>
      <c r="DA223" s="62">
        <f ca="1">DA19*'SaaS - Cohorts (Logos)'!DA87</f>
        <v>0</v>
      </c>
      <c r="DB223" s="62">
        <f ca="1">DB19*'SaaS - Cohorts (Logos)'!DB87</f>
        <v>0</v>
      </c>
      <c r="DC223" s="62">
        <f ca="1">DC19*'SaaS - Cohorts (Logos)'!DC87</f>
        <v>0</v>
      </c>
      <c r="DD223" s="62">
        <f ca="1">DD19*'SaaS - Cohorts (Logos)'!DD87</f>
        <v>0</v>
      </c>
      <c r="DE223" s="62">
        <f ca="1">DE19*'SaaS - Cohorts (Logos)'!DE87</f>
        <v>0</v>
      </c>
      <c r="DF223" s="62">
        <f ca="1">DF19*'SaaS - Cohorts (Logos)'!DF87</f>
        <v>0</v>
      </c>
      <c r="DG223" s="62">
        <f ca="1">DG19*'SaaS - Cohorts (Logos)'!DG87</f>
        <v>0</v>
      </c>
      <c r="DH223" s="62">
        <f ca="1">DH19*'SaaS - Cohorts (Logos)'!DH87</f>
        <v>0</v>
      </c>
      <c r="DI223" s="62">
        <f ca="1">DI19*'SaaS - Cohorts (Logos)'!DI87</f>
        <v>0</v>
      </c>
      <c r="DJ223" s="62">
        <f ca="1">DJ19*'SaaS - Cohorts (Logos)'!DJ87</f>
        <v>0</v>
      </c>
      <c r="DK223" s="62">
        <f ca="1">DK19*'SaaS - Cohorts (Logos)'!DK87</f>
        <v>0</v>
      </c>
      <c r="DL223" s="62">
        <f ca="1">DL19*'SaaS - Cohorts (Logos)'!DL87</f>
        <v>0</v>
      </c>
      <c r="DM223" s="62">
        <f ca="1">DM19*'SaaS - Cohorts (Logos)'!DM87</f>
        <v>0</v>
      </c>
      <c r="DN223" s="62">
        <f ca="1">DN19*'SaaS - Cohorts (Logos)'!DN87</f>
        <v>0</v>
      </c>
      <c r="DO223" s="62">
        <f ca="1">DO19*'SaaS - Cohorts (Logos)'!DO87</f>
        <v>0</v>
      </c>
      <c r="DP223" s="62">
        <f ca="1">DP19*'SaaS - Cohorts (Logos)'!DP87</f>
        <v>0</v>
      </c>
      <c r="DQ223" s="62">
        <f ca="1">DQ19*'SaaS - Cohorts (Logos)'!DQ87</f>
        <v>0</v>
      </c>
      <c r="DR223" s="62">
        <f ca="1">DR19*'SaaS - Cohorts (Logos)'!DR87</f>
        <v>0</v>
      </c>
    </row>
    <row r="224" spans="2:122" ht="15.75" customHeight="1">
      <c r="B224" s="195">
        <v>43435</v>
      </c>
      <c r="C224" s="195"/>
      <c r="D224" s="195"/>
      <c r="E224" s="195"/>
      <c r="F224" s="195"/>
      <c r="G224" s="195"/>
      <c r="H224" s="195"/>
      <c r="I224" s="195"/>
      <c r="J224" s="195"/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  <c r="AD224" s="195"/>
      <c r="AE224" s="195"/>
      <c r="AF224" s="195"/>
      <c r="AG224" s="195"/>
      <c r="AH224" s="195"/>
      <c r="AI224" s="195"/>
      <c r="AJ224" s="195"/>
      <c r="AK224" s="195"/>
      <c r="AL224" s="195"/>
      <c r="AM224" s="195"/>
      <c r="AN224" s="195"/>
      <c r="AO224" s="195"/>
      <c r="AP224" s="195"/>
      <c r="AQ224" s="195"/>
      <c r="AR224" s="195"/>
      <c r="AS224" s="195"/>
      <c r="AT224" s="195"/>
      <c r="AU224" s="195"/>
      <c r="AV224" s="195"/>
      <c r="AW224" s="195"/>
      <c r="AX224" s="19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62">
        <f ca="1">BK20*'SaaS - Cohorts (Logos)'!BK88</f>
        <v>0</v>
      </c>
      <c r="BL224" s="62">
        <f ca="1">BL20*'SaaS - Cohorts (Logos)'!BL88</f>
        <v>0</v>
      </c>
      <c r="BM224" s="62">
        <f ca="1">BM20*'SaaS - Cohorts (Logos)'!BM88</f>
        <v>0</v>
      </c>
      <c r="BN224" s="62">
        <f ca="1">BN20*'SaaS - Cohorts (Logos)'!BN88</f>
        <v>0</v>
      </c>
      <c r="BO224" s="62">
        <f ca="1">BO20*'SaaS - Cohorts (Logos)'!BO88</f>
        <v>0</v>
      </c>
      <c r="BP224" s="62">
        <f ca="1">BP20*'SaaS - Cohorts (Logos)'!BP88</f>
        <v>0</v>
      </c>
      <c r="BQ224" s="62">
        <f ca="1">BQ20*'SaaS - Cohorts (Logos)'!BQ88</f>
        <v>0</v>
      </c>
      <c r="BR224" s="62">
        <f ca="1">BR20*'SaaS - Cohorts (Logos)'!BR88</f>
        <v>0</v>
      </c>
      <c r="BS224" s="62">
        <f ca="1">BS20*'SaaS - Cohorts (Logos)'!BS88</f>
        <v>0</v>
      </c>
      <c r="BT224" s="62">
        <f ca="1">BT20*'SaaS - Cohorts (Logos)'!BT88</f>
        <v>0</v>
      </c>
      <c r="BU224" s="62">
        <f ca="1">BU20*'SaaS - Cohorts (Logos)'!BU88</f>
        <v>0</v>
      </c>
      <c r="BV224" s="62">
        <f ca="1">BV20*'SaaS - Cohorts (Logos)'!BV88</f>
        <v>0</v>
      </c>
      <c r="BW224" s="62">
        <f ca="1">BW20*'SaaS - Cohorts (Logos)'!BW88</f>
        <v>0</v>
      </c>
      <c r="BX224" s="62">
        <f ca="1">BX20*'SaaS - Cohorts (Logos)'!BX88</f>
        <v>0</v>
      </c>
      <c r="BY224" s="62">
        <f ca="1">BY20*'SaaS - Cohorts (Logos)'!BY88</f>
        <v>0</v>
      </c>
      <c r="BZ224" s="62">
        <f ca="1">BZ20*'SaaS - Cohorts (Logos)'!BZ88</f>
        <v>0</v>
      </c>
      <c r="CA224" s="62">
        <f ca="1">CA20*'SaaS - Cohorts (Logos)'!CA88</f>
        <v>0</v>
      </c>
      <c r="CB224" s="62">
        <f ca="1">CB20*'SaaS - Cohorts (Logos)'!CB88</f>
        <v>0</v>
      </c>
      <c r="CC224" s="62">
        <f ca="1">CC20*'SaaS - Cohorts (Logos)'!CC88</f>
        <v>0</v>
      </c>
      <c r="CD224" s="62">
        <f ca="1">CD20*'SaaS - Cohorts (Logos)'!CD88</f>
        <v>0</v>
      </c>
      <c r="CE224" s="62">
        <f ca="1">CE20*'SaaS - Cohorts (Logos)'!CE88</f>
        <v>0</v>
      </c>
      <c r="CF224" s="62">
        <f ca="1">CF20*'SaaS - Cohorts (Logos)'!CF88</f>
        <v>0</v>
      </c>
      <c r="CG224" s="62">
        <f ca="1">CG20*'SaaS - Cohorts (Logos)'!CG88</f>
        <v>0</v>
      </c>
      <c r="CH224" s="62">
        <f ca="1">CH20*'SaaS - Cohorts (Logos)'!CH88</f>
        <v>0</v>
      </c>
      <c r="CI224" s="62">
        <f ca="1">CI20*'SaaS - Cohorts (Logos)'!CI88</f>
        <v>0</v>
      </c>
      <c r="CJ224" s="62">
        <f ca="1">CJ20*'SaaS - Cohorts (Logos)'!CJ88</f>
        <v>0</v>
      </c>
      <c r="CK224" s="62">
        <f ca="1">CK20*'SaaS - Cohorts (Logos)'!CK88</f>
        <v>0</v>
      </c>
      <c r="CL224" s="62">
        <f ca="1">CL20*'SaaS - Cohorts (Logos)'!CL88</f>
        <v>0</v>
      </c>
      <c r="CM224" s="62">
        <f ca="1">CM20*'SaaS - Cohorts (Logos)'!CM88</f>
        <v>0</v>
      </c>
      <c r="CN224" s="62">
        <f ca="1">CN20*'SaaS - Cohorts (Logos)'!CN88</f>
        <v>0</v>
      </c>
      <c r="CO224" s="62">
        <f ca="1">CO20*'SaaS - Cohorts (Logos)'!CO88</f>
        <v>0</v>
      </c>
      <c r="CP224" s="62">
        <f ca="1">CP20*'SaaS - Cohorts (Logos)'!CP88</f>
        <v>0</v>
      </c>
      <c r="CQ224" s="62">
        <f ca="1">CQ20*'SaaS - Cohorts (Logos)'!CQ88</f>
        <v>0</v>
      </c>
      <c r="CR224" s="62">
        <f ca="1">CR20*'SaaS - Cohorts (Logos)'!CR88</f>
        <v>0</v>
      </c>
      <c r="CS224" s="62">
        <f ca="1">CS20*'SaaS - Cohorts (Logos)'!CS88</f>
        <v>0</v>
      </c>
      <c r="CT224" s="62">
        <f ca="1">CT20*'SaaS - Cohorts (Logos)'!CT88</f>
        <v>0</v>
      </c>
      <c r="CU224" s="62">
        <f ca="1">CU20*'SaaS - Cohorts (Logos)'!CU88</f>
        <v>0</v>
      </c>
      <c r="CV224" s="62">
        <f ca="1">CV20*'SaaS - Cohorts (Logos)'!CV88</f>
        <v>0</v>
      </c>
      <c r="CW224" s="62">
        <f ca="1">CW20*'SaaS - Cohorts (Logos)'!CW88</f>
        <v>0</v>
      </c>
      <c r="CX224" s="62">
        <f ca="1">CX20*'SaaS - Cohorts (Logos)'!CX88</f>
        <v>0</v>
      </c>
      <c r="CY224" s="62">
        <f ca="1">CY20*'SaaS - Cohorts (Logos)'!CY88</f>
        <v>0</v>
      </c>
      <c r="CZ224" s="62">
        <f ca="1">CZ20*'SaaS - Cohorts (Logos)'!CZ88</f>
        <v>0</v>
      </c>
      <c r="DA224" s="62">
        <f ca="1">DA20*'SaaS - Cohorts (Logos)'!DA88</f>
        <v>0</v>
      </c>
      <c r="DB224" s="62">
        <f ca="1">DB20*'SaaS - Cohorts (Logos)'!DB88</f>
        <v>0</v>
      </c>
      <c r="DC224" s="62">
        <f ca="1">DC20*'SaaS - Cohorts (Logos)'!DC88</f>
        <v>0</v>
      </c>
      <c r="DD224" s="62">
        <f ca="1">DD20*'SaaS - Cohorts (Logos)'!DD88</f>
        <v>0</v>
      </c>
      <c r="DE224" s="62">
        <f ca="1">DE20*'SaaS - Cohorts (Logos)'!DE88</f>
        <v>0</v>
      </c>
      <c r="DF224" s="62">
        <f ca="1">DF20*'SaaS - Cohorts (Logos)'!DF88</f>
        <v>0</v>
      </c>
      <c r="DG224" s="62">
        <f ca="1">DG20*'SaaS - Cohorts (Logos)'!DG88</f>
        <v>0</v>
      </c>
      <c r="DH224" s="62">
        <f ca="1">DH20*'SaaS - Cohorts (Logos)'!DH88</f>
        <v>0</v>
      </c>
      <c r="DI224" s="62">
        <f ca="1">DI20*'SaaS - Cohorts (Logos)'!DI88</f>
        <v>0</v>
      </c>
      <c r="DJ224" s="62">
        <f ca="1">DJ20*'SaaS - Cohorts (Logos)'!DJ88</f>
        <v>0</v>
      </c>
      <c r="DK224" s="62">
        <f ca="1">DK20*'SaaS - Cohorts (Logos)'!DK88</f>
        <v>0</v>
      </c>
      <c r="DL224" s="62">
        <f ca="1">DL20*'SaaS - Cohorts (Logos)'!DL88</f>
        <v>0</v>
      </c>
      <c r="DM224" s="62">
        <f ca="1">DM20*'SaaS - Cohorts (Logos)'!DM88</f>
        <v>0</v>
      </c>
      <c r="DN224" s="62">
        <f ca="1">DN20*'SaaS - Cohorts (Logos)'!DN88</f>
        <v>0</v>
      </c>
      <c r="DO224" s="62">
        <f ca="1">DO20*'SaaS - Cohorts (Logos)'!DO88</f>
        <v>0</v>
      </c>
      <c r="DP224" s="62">
        <f ca="1">DP20*'SaaS - Cohorts (Logos)'!DP88</f>
        <v>0</v>
      </c>
      <c r="DQ224" s="62">
        <f ca="1">DQ20*'SaaS - Cohorts (Logos)'!DQ88</f>
        <v>0</v>
      </c>
      <c r="DR224" s="62">
        <f ca="1">DR20*'SaaS - Cohorts (Logos)'!DR88</f>
        <v>0</v>
      </c>
    </row>
    <row r="225" spans="2:122" ht="15.75" customHeight="1">
      <c r="B225" s="195">
        <v>43466</v>
      </c>
      <c r="C225" s="195"/>
      <c r="D225" s="195"/>
      <c r="E225" s="195"/>
      <c r="F225" s="195"/>
      <c r="G225" s="195"/>
      <c r="H225" s="195"/>
      <c r="I225" s="195"/>
      <c r="J225" s="195"/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  <c r="AD225" s="195"/>
      <c r="AE225" s="195"/>
      <c r="AF225" s="195"/>
      <c r="AG225" s="195"/>
      <c r="AH225" s="195"/>
      <c r="AI225" s="195"/>
      <c r="AJ225" s="195"/>
      <c r="AK225" s="195"/>
      <c r="AL225" s="195"/>
      <c r="AM225" s="195"/>
      <c r="AN225" s="195"/>
      <c r="AO225" s="195"/>
      <c r="AP225" s="195"/>
      <c r="AQ225" s="195"/>
      <c r="AR225" s="195"/>
      <c r="AS225" s="195"/>
      <c r="AT225" s="195"/>
      <c r="AU225" s="195"/>
      <c r="AV225" s="195"/>
      <c r="AW225" s="195"/>
      <c r="AX225" s="19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62">
        <f ca="1">BK21*'SaaS - Cohorts (Logos)'!BK89</f>
        <v>0</v>
      </c>
      <c r="BL225" s="62">
        <f ca="1">BL21*'SaaS - Cohorts (Logos)'!BL89</f>
        <v>0</v>
      </c>
      <c r="BM225" s="62">
        <f ca="1">BM21*'SaaS - Cohorts (Logos)'!BM89</f>
        <v>0</v>
      </c>
      <c r="BN225" s="62">
        <f ca="1">BN21*'SaaS - Cohorts (Logos)'!BN89</f>
        <v>0</v>
      </c>
      <c r="BO225" s="62">
        <f ca="1">BO21*'SaaS - Cohorts (Logos)'!BO89</f>
        <v>0</v>
      </c>
      <c r="BP225" s="62">
        <f ca="1">BP21*'SaaS - Cohorts (Logos)'!BP89</f>
        <v>0</v>
      </c>
      <c r="BQ225" s="62">
        <f ca="1">BQ21*'SaaS - Cohorts (Logos)'!BQ89</f>
        <v>0</v>
      </c>
      <c r="BR225" s="62">
        <f ca="1">BR21*'SaaS - Cohorts (Logos)'!BR89</f>
        <v>0</v>
      </c>
      <c r="BS225" s="62">
        <f ca="1">BS21*'SaaS - Cohorts (Logos)'!BS89</f>
        <v>0</v>
      </c>
      <c r="BT225" s="62">
        <f ca="1">BT21*'SaaS - Cohorts (Logos)'!BT89</f>
        <v>0</v>
      </c>
      <c r="BU225" s="62">
        <f ca="1">BU21*'SaaS - Cohorts (Logos)'!BU89</f>
        <v>0</v>
      </c>
      <c r="BV225" s="62">
        <f ca="1">BV21*'SaaS - Cohorts (Logos)'!BV89</f>
        <v>0</v>
      </c>
      <c r="BW225" s="62">
        <f ca="1">BW21*'SaaS - Cohorts (Logos)'!BW89</f>
        <v>0</v>
      </c>
      <c r="BX225" s="62">
        <f ca="1">BX21*'SaaS - Cohorts (Logos)'!BX89</f>
        <v>0</v>
      </c>
      <c r="BY225" s="62">
        <f ca="1">BY21*'SaaS - Cohorts (Logos)'!BY89</f>
        <v>0</v>
      </c>
      <c r="BZ225" s="62">
        <f ca="1">BZ21*'SaaS - Cohorts (Logos)'!BZ89</f>
        <v>0</v>
      </c>
      <c r="CA225" s="62">
        <f ca="1">CA21*'SaaS - Cohorts (Logos)'!CA89</f>
        <v>0</v>
      </c>
      <c r="CB225" s="62">
        <f ca="1">CB21*'SaaS - Cohorts (Logos)'!CB89</f>
        <v>0</v>
      </c>
      <c r="CC225" s="62">
        <f ca="1">CC21*'SaaS - Cohorts (Logos)'!CC89</f>
        <v>0</v>
      </c>
      <c r="CD225" s="62">
        <f ca="1">CD21*'SaaS - Cohorts (Logos)'!CD89</f>
        <v>0</v>
      </c>
      <c r="CE225" s="62">
        <f ca="1">CE21*'SaaS - Cohorts (Logos)'!CE89</f>
        <v>0</v>
      </c>
      <c r="CF225" s="62">
        <f ca="1">CF21*'SaaS - Cohorts (Logos)'!CF89</f>
        <v>0</v>
      </c>
      <c r="CG225" s="62">
        <f ca="1">CG21*'SaaS - Cohorts (Logos)'!CG89</f>
        <v>0</v>
      </c>
      <c r="CH225" s="62">
        <f ca="1">CH21*'SaaS - Cohorts (Logos)'!CH89</f>
        <v>0</v>
      </c>
      <c r="CI225" s="62">
        <f ca="1">CI21*'SaaS - Cohorts (Logos)'!CI89</f>
        <v>0</v>
      </c>
      <c r="CJ225" s="62">
        <f ca="1">CJ21*'SaaS - Cohorts (Logos)'!CJ89</f>
        <v>0</v>
      </c>
      <c r="CK225" s="62">
        <f ca="1">CK21*'SaaS - Cohorts (Logos)'!CK89</f>
        <v>0</v>
      </c>
      <c r="CL225" s="62">
        <f ca="1">CL21*'SaaS - Cohorts (Logos)'!CL89</f>
        <v>0</v>
      </c>
      <c r="CM225" s="62">
        <f ca="1">CM21*'SaaS - Cohorts (Logos)'!CM89</f>
        <v>0</v>
      </c>
      <c r="CN225" s="62">
        <f ca="1">CN21*'SaaS - Cohorts (Logos)'!CN89</f>
        <v>0</v>
      </c>
      <c r="CO225" s="62">
        <f ca="1">CO21*'SaaS - Cohorts (Logos)'!CO89</f>
        <v>0</v>
      </c>
      <c r="CP225" s="62">
        <f ca="1">CP21*'SaaS - Cohorts (Logos)'!CP89</f>
        <v>0</v>
      </c>
      <c r="CQ225" s="62">
        <f ca="1">CQ21*'SaaS - Cohorts (Logos)'!CQ89</f>
        <v>0</v>
      </c>
      <c r="CR225" s="62">
        <f ca="1">CR21*'SaaS - Cohorts (Logos)'!CR89</f>
        <v>0</v>
      </c>
      <c r="CS225" s="62">
        <f ca="1">CS21*'SaaS - Cohorts (Logos)'!CS89</f>
        <v>0</v>
      </c>
      <c r="CT225" s="62">
        <f ca="1">CT21*'SaaS - Cohorts (Logos)'!CT89</f>
        <v>0</v>
      </c>
      <c r="CU225" s="62">
        <f ca="1">CU21*'SaaS - Cohorts (Logos)'!CU89</f>
        <v>0</v>
      </c>
      <c r="CV225" s="62">
        <f ca="1">CV21*'SaaS - Cohorts (Logos)'!CV89</f>
        <v>0</v>
      </c>
      <c r="CW225" s="62">
        <f ca="1">CW21*'SaaS - Cohorts (Logos)'!CW89</f>
        <v>0</v>
      </c>
      <c r="CX225" s="62">
        <f ca="1">CX21*'SaaS - Cohorts (Logos)'!CX89</f>
        <v>0</v>
      </c>
      <c r="CY225" s="62">
        <f ca="1">CY21*'SaaS - Cohorts (Logos)'!CY89</f>
        <v>0</v>
      </c>
      <c r="CZ225" s="62">
        <f ca="1">CZ21*'SaaS - Cohorts (Logos)'!CZ89</f>
        <v>0</v>
      </c>
      <c r="DA225" s="62">
        <f ca="1">DA21*'SaaS - Cohorts (Logos)'!DA89</f>
        <v>0</v>
      </c>
      <c r="DB225" s="62">
        <f ca="1">DB21*'SaaS - Cohorts (Logos)'!DB89</f>
        <v>0</v>
      </c>
      <c r="DC225" s="62">
        <f ca="1">DC21*'SaaS - Cohorts (Logos)'!DC89</f>
        <v>0</v>
      </c>
      <c r="DD225" s="62">
        <f ca="1">DD21*'SaaS - Cohorts (Logos)'!DD89</f>
        <v>0</v>
      </c>
      <c r="DE225" s="62">
        <f ca="1">DE21*'SaaS - Cohorts (Logos)'!DE89</f>
        <v>0</v>
      </c>
      <c r="DF225" s="62">
        <f ca="1">DF21*'SaaS - Cohorts (Logos)'!DF89</f>
        <v>0</v>
      </c>
      <c r="DG225" s="62">
        <f ca="1">DG21*'SaaS - Cohorts (Logos)'!DG89</f>
        <v>0</v>
      </c>
      <c r="DH225" s="62">
        <f ca="1">DH21*'SaaS - Cohorts (Logos)'!DH89</f>
        <v>0</v>
      </c>
      <c r="DI225" s="62">
        <f ca="1">DI21*'SaaS - Cohorts (Logos)'!DI89</f>
        <v>0</v>
      </c>
      <c r="DJ225" s="62">
        <f ca="1">DJ21*'SaaS - Cohorts (Logos)'!DJ89</f>
        <v>0</v>
      </c>
      <c r="DK225" s="62">
        <f ca="1">DK21*'SaaS - Cohorts (Logos)'!DK89</f>
        <v>0</v>
      </c>
      <c r="DL225" s="62">
        <f ca="1">DL21*'SaaS - Cohorts (Logos)'!DL89</f>
        <v>0</v>
      </c>
      <c r="DM225" s="62">
        <f ca="1">DM21*'SaaS - Cohorts (Logos)'!DM89</f>
        <v>0</v>
      </c>
      <c r="DN225" s="62">
        <f ca="1">DN21*'SaaS - Cohorts (Logos)'!DN89</f>
        <v>0</v>
      </c>
      <c r="DO225" s="62">
        <f ca="1">DO21*'SaaS - Cohorts (Logos)'!DO89</f>
        <v>0</v>
      </c>
      <c r="DP225" s="62">
        <f ca="1">DP21*'SaaS - Cohorts (Logos)'!DP89</f>
        <v>0</v>
      </c>
      <c r="DQ225" s="62">
        <f ca="1">DQ21*'SaaS - Cohorts (Logos)'!DQ89</f>
        <v>0</v>
      </c>
      <c r="DR225" s="62">
        <f ca="1">DR21*'SaaS - Cohorts (Logos)'!DR89</f>
        <v>0</v>
      </c>
    </row>
    <row r="226" spans="2:122" ht="15.75" customHeight="1">
      <c r="B226" s="195">
        <v>43497</v>
      </c>
      <c r="C226" s="195"/>
      <c r="D226" s="195"/>
      <c r="E226" s="195"/>
      <c r="F226" s="195"/>
      <c r="G226" s="195"/>
      <c r="H226" s="195"/>
      <c r="I226" s="195"/>
      <c r="J226" s="195"/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  <c r="AD226" s="195"/>
      <c r="AE226" s="195"/>
      <c r="AF226" s="195"/>
      <c r="AG226" s="195"/>
      <c r="AH226" s="195"/>
      <c r="AI226" s="195"/>
      <c r="AJ226" s="195"/>
      <c r="AK226" s="195"/>
      <c r="AL226" s="195"/>
      <c r="AM226" s="195"/>
      <c r="AN226" s="195"/>
      <c r="AO226" s="195"/>
      <c r="AP226" s="195"/>
      <c r="AQ226" s="195"/>
      <c r="AR226" s="195"/>
      <c r="AS226" s="195"/>
      <c r="AT226" s="195"/>
      <c r="AU226" s="195"/>
      <c r="AV226" s="195"/>
      <c r="AW226" s="195"/>
      <c r="AX226" s="19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62">
        <f ca="1">BK22*'SaaS - Cohorts (Logos)'!BK90</f>
        <v>0</v>
      </c>
      <c r="BL226" s="62">
        <f ca="1">BL22*'SaaS - Cohorts (Logos)'!BL90</f>
        <v>0</v>
      </c>
      <c r="BM226" s="62">
        <f ca="1">BM22*'SaaS - Cohorts (Logos)'!BM90</f>
        <v>0</v>
      </c>
      <c r="BN226" s="62">
        <f ca="1">BN22*'SaaS - Cohorts (Logos)'!BN90</f>
        <v>0</v>
      </c>
      <c r="BO226" s="62">
        <f ca="1">BO22*'SaaS - Cohorts (Logos)'!BO90</f>
        <v>0</v>
      </c>
      <c r="BP226" s="62">
        <f ca="1">BP22*'SaaS - Cohorts (Logos)'!BP90</f>
        <v>0</v>
      </c>
      <c r="BQ226" s="62">
        <f ca="1">BQ22*'SaaS - Cohorts (Logos)'!BQ90</f>
        <v>0</v>
      </c>
      <c r="BR226" s="62">
        <f ca="1">BR22*'SaaS - Cohorts (Logos)'!BR90</f>
        <v>0</v>
      </c>
      <c r="BS226" s="62">
        <f ca="1">BS22*'SaaS - Cohorts (Logos)'!BS90</f>
        <v>0</v>
      </c>
      <c r="BT226" s="62">
        <f ca="1">BT22*'SaaS - Cohorts (Logos)'!BT90</f>
        <v>0</v>
      </c>
      <c r="BU226" s="62">
        <f ca="1">BU22*'SaaS - Cohorts (Logos)'!BU90</f>
        <v>0</v>
      </c>
      <c r="BV226" s="62">
        <f ca="1">BV22*'SaaS - Cohorts (Logos)'!BV90</f>
        <v>0</v>
      </c>
      <c r="BW226" s="62">
        <f ca="1">BW22*'SaaS - Cohorts (Logos)'!BW90</f>
        <v>0</v>
      </c>
      <c r="BX226" s="62">
        <f ca="1">BX22*'SaaS - Cohorts (Logos)'!BX90</f>
        <v>0</v>
      </c>
      <c r="BY226" s="62">
        <f ca="1">BY22*'SaaS - Cohorts (Logos)'!BY90</f>
        <v>0</v>
      </c>
      <c r="BZ226" s="62">
        <f ca="1">BZ22*'SaaS - Cohorts (Logos)'!BZ90</f>
        <v>0</v>
      </c>
      <c r="CA226" s="62">
        <f ca="1">CA22*'SaaS - Cohorts (Logos)'!CA90</f>
        <v>0</v>
      </c>
      <c r="CB226" s="62">
        <f ca="1">CB22*'SaaS - Cohorts (Logos)'!CB90</f>
        <v>0</v>
      </c>
      <c r="CC226" s="62">
        <f ca="1">CC22*'SaaS - Cohorts (Logos)'!CC90</f>
        <v>0</v>
      </c>
      <c r="CD226" s="62">
        <f ca="1">CD22*'SaaS - Cohorts (Logos)'!CD90</f>
        <v>0</v>
      </c>
      <c r="CE226" s="62">
        <f ca="1">CE22*'SaaS - Cohorts (Logos)'!CE90</f>
        <v>0</v>
      </c>
      <c r="CF226" s="62">
        <f ca="1">CF22*'SaaS - Cohorts (Logos)'!CF90</f>
        <v>0</v>
      </c>
      <c r="CG226" s="62">
        <f ca="1">CG22*'SaaS - Cohorts (Logos)'!CG90</f>
        <v>0</v>
      </c>
      <c r="CH226" s="62">
        <f ca="1">CH22*'SaaS - Cohorts (Logos)'!CH90</f>
        <v>0</v>
      </c>
      <c r="CI226" s="62">
        <f ca="1">CI22*'SaaS - Cohorts (Logos)'!CI90</f>
        <v>0</v>
      </c>
      <c r="CJ226" s="62">
        <f ca="1">CJ22*'SaaS - Cohorts (Logos)'!CJ90</f>
        <v>0</v>
      </c>
      <c r="CK226" s="62">
        <f ca="1">CK22*'SaaS - Cohorts (Logos)'!CK90</f>
        <v>0</v>
      </c>
      <c r="CL226" s="62">
        <f ca="1">CL22*'SaaS - Cohorts (Logos)'!CL90</f>
        <v>0</v>
      </c>
      <c r="CM226" s="62">
        <f ca="1">CM22*'SaaS - Cohorts (Logos)'!CM90</f>
        <v>0</v>
      </c>
      <c r="CN226" s="62">
        <f ca="1">CN22*'SaaS - Cohorts (Logos)'!CN90</f>
        <v>0</v>
      </c>
      <c r="CO226" s="62">
        <f ca="1">CO22*'SaaS - Cohorts (Logos)'!CO90</f>
        <v>0</v>
      </c>
      <c r="CP226" s="62">
        <f ca="1">CP22*'SaaS - Cohorts (Logos)'!CP90</f>
        <v>0</v>
      </c>
      <c r="CQ226" s="62">
        <f ca="1">CQ22*'SaaS - Cohorts (Logos)'!CQ90</f>
        <v>0</v>
      </c>
      <c r="CR226" s="62">
        <f ca="1">CR22*'SaaS - Cohorts (Logos)'!CR90</f>
        <v>0</v>
      </c>
      <c r="CS226" s="62">
        <f ca="1">CS22*'SaaS - Cohorts (Logos)'!CS90</f>
        <v>0</v>
      </c>
      <c r="CT226" s="62">
        <f ca="1">CT22*'SaaS - Cohorts (Logos)'!CT90</f>
        <v>0</v>
      </c>
      <c r="CU226" s="62">
        <f ca="1">CU22*'SaaS - Cohorts (Logos)'!CU90</f>
        <v>0</v>
      </c>
      <c r="CV226" s="62">
        <f ca="1">CV22*'SaaS - Cohorts (Logos)'!CV90</f>
        <v>0</v>
      </c>
      <c r="CW226" s="62">
        <f ca="1">CW22*'SaaS - Cohorts (Logos)'!CW90</f>
        <v>0</v>
      </c>
      <c r="CX226" s="62">
        <f ca="1">CX22*'SaaS - Cohorts (Logos)'!CX90</f>
        <v>0</v>
      </c>
      <c r="CY226" s="62">
        <f ca="1">CY22*'SaaS - Cohorts (Logos)'!CY90</f>
        <v>0</v>
      </c>
      <c r="CZ226" s="62">
        <f ca="1">CZ22*'SaaS - Cohorts (Logos)'!CZ90</f>
        <v>0</v>
      </c>
      <c r="DA226" s="62">
        <f ca="1">DA22*'SaaS - Cohorts (Logos)'!DA90</f>
        <v>0</v>
      </c>
      <c r="DB226" s="62">
        <f ca="1">DB22*'SaaS - Cohorts (Logos)'!DB90</f>
        <v>0</v>
      </c>
      <c r="DC226" s="62">
        <f ca="1">DC22*'SaaS - Cohorts (Logos)'!DC90</f>
        <v>0</v>
      </c>
      <c r="DD226" s="62">
        <f ca="1">DD22*'SaaS - Cohorts (Logos)'!DD90</f>
        <v>0</v>
      </c>
      <c r="DE226" s="62">
        <f ca="1">DE22*'SaaS - Cohorts (Logos)'!DE90</f>
        <v>0</v>
      </c>
      <c r="DF226" s="62">
        <f ca="1">DF22*'SaaS - Cohorts (Logos)'!DF90</f>
        <v>0</v>
      </c>
      <c r="DG226" s="62">
        <f ca="1">DG22*'SaaS - Cohorts (Logos)'!DG90</f>
        <v>0</v>
      </c>
      <c r="DH226" s="62">
        <f ca="1">DH22*'SaaS - Cohorts (Logos)'!DH90</f>
        <v>0</v>
      </c>
      <c r="DI226" s="62">
        <f ca="1">DI22*'SaaS - Cohorts (Logos)'!DI90</f>
        <v>0</v>
      </c>
      <c r="DJ226" s="62">
        <f ca="1">DJ22*'SaaS - Cohorts (Logos)'!DJ90</f>
        <v>0</v>
      </c>
      <c r="DK226" s="62">
        <f ca="1">DK22*'SaaS - Cohorts (Logos)'!DK90</f>
        <v>0</v>
      </c>
      <c r="DL226" s="62">
        <f ca="1">DL22*'SaaS - Cohorts (Logos)'!DL90</f>
        <v>0</v>
      </c>
      <c r="DM226" s="62">
        <f ca="1">DM22*'SaaS - Cohorts (Logos)'!DM90</f>
        <v>0</v>
      </c>
      <c r="DN226" s="62">
        <f ca="1">DN22*'SaaS - Cohorts (Logos)'!DN90</f>
        <v>0</v>
      </c>
      <c r="DO226" s="62">
        <f ca="1">DO22*'SaaS - Cohorts (Logos)'!DO90</f>
        <v>0</v>
      </c>
      <c r="DP226" s="62">
        <f ca="1">DP22*'SaaS - Cohorts (Logos)'!DP90</f>
        <v>0</v>
      </c>
      <c r="DQ226" s="62">
        <f ca="1">DQ22*'SaaS - Cohorts (Logos)'!DQ90</f>
        <v>0</v>
      </c>
      <c r="DR226" s="62">
        <f ca="1">DR22*'SaaS - Cohorts (Logos)'!DR90</f>
        <v>0</v>
      </c>
    </row>
    <row r="227" spans="2:122" ht="15.75" customHeight="1">
      <c r="B227" s="195">
        <v>43525</v>
      </c>
      <c r="C227" s="195"/>
      <c r="D227" s="195"/>
      <c r="E227" s="195"/>
      <c r="F227" s="195"/>
      <c r="G227" s="195"/>
      <c r="H227" s="195"/>
      <c r="I227" s="195"/>
      <c r="J227" s="195"/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  <c r="AD227" s="195"/>
      <c r="AE227" s="195"/>
      <c r="AF227" s="195"/>
      <c r="AG227" s="195"/>
      <c r="AH227" s="195"/>
      <c r="AI227" s="195"/>
      <c r="AJ227" s="195"/>
      <c r="AK227" s="195"/>
      <c r="AL227" s="195"/>
      <c r="AM227" s="195"/>
      <c r="AN227" s="195"/>
      <c r="AO227" s="195"/>
      <c r="AP227" s="195"/>
      <c r="AQ227" s="195"/>
      <c r="AR227" s="195"/>
      <c r="AS227" s="195"/>
      <c r="AT227" s="195"/>
      <c r="AU227" s="195"/>
      <c r="AV227" s="195"/>
      <c r="AW227" s="195"/>
      <c r="AX227" s="19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62">
        <f ca="1">BK23*'SaaS - Cohorts (Logos)'!BK91</f>
        <v>0</v>
      </c>
      <c r="BL227" s="62">
        <f ca="1">BL23*'SaaS - Cohorts (Logos)'!BL91</f>
        <v>0</v>
      </c>
      <c r="BM227" s="62">
        <f ca="1">BM23*'SaaS - Cohorts (Logos)'!BM91</f>
        <v>0</v>
      </c>
      <c r="BN227" s="62">
        <f ca="1">BN23*'SaaS - Cohorts (Logos)'!BN91</f>
        <v>0</v>
      </c>
      <c r="BO227" s="62">
        <f ca="1">BO23*'SaaS - Cohorts (Logos)'!BO91</f>
        <v>0</v>
      </c>
      <c r="BP227" s="62">
        <f ca="1">BP23*'SaaS - Cohorts (Logos)'!BP91</f>
        <v>0</v>
      </c>
      <c r="BQ227" s="62">
        <f ca="1">BQ23*'SaaS - Cohorts (Logos)'!BQ91</f>
        <v>0</v>
      </c>
      <c r="BR227" s="62">
        <f ca="1">BR23*'SaaS - Cohorts (Logos)'!BR91</f>
        <v>0</v>
      </c>
      <c r="BS227" s="62">
        <f ca="1">BS23*'SaaS - Cohorts (Logos)'!BS91</f>
        <v>0</v>
      </c>
      <c r="BT227" s="62">
        <f ca="1">BT23*'SaaS - Cohorts (Logos)'!BT91</f>
        <v>0</v>
      </c>
      <c r="BU227" s="62">
        <f ca="1">BU23*'SaaS - Cohorts (Logos)'!BU91</f>
        <v>0</v>
      </c>
      <c r="BV227" s="62">
        <f ca="1">BV23*'SaaS - Cohorts (Logos)'!BV91</f>
        <v>0</v>
      </c>
      <c r="BW227" s="62">
        <f ca="1">BW23*'SaaS - Cohorts (Logos)'!BW91</f>
        <v>0</v>
      </c>
      <c r="BX227" s="62">
        <f ca="1">BX23*'SaaS - Cohorts (Logos)'!BX91</f>
        <v>0</v>
      </c>
      <c r="BY227" s="62">
        <f ca="1">BY23*'SaaS - Cohorts (Logos)'!BY91</f>
        <v>0</v>
      </c>
      <c r="BZ227" s="62">
        <f ca="1">BZ23*'SaaS - Cohorts (Logos)'!BZ91</f>
        <v>0</v>
      </c>
      <c r="CA227" s="62">
        <f ca="1">CA23*'SaaS - Cohorts (Logos)'!CA91</f>
        <v>0</v>
      </c>
      <c r="CB227" s="62">
        <f ca="1">CB23*'SaaS - Cohorts (Logos)'!CB91</f>
        <v>0</v>
      </c>
      <c r="CC227" s="62">
        <f ca="1">CC23*'SaaS - Cohorts (Logos)'!CC91</f>
        <v>0</v>
      </c>
      <c r="CD227" s="62">
        <f ca="1">CD23*'SaaS - Cohorts (Logos)'!CD91</f>
        <v>0</v>
      </c>
      <c r="CE227" s="62">
        <f ca="1">CE23*'SaaS - Cohorts (Logos)'!CE91</f>
        <v>0</v>
      </c>
      <c r="CF227" s="62">
        <f ca="1">CF23*'SaaS - Cohorts (Logos)'!CF91</f>
        <v>0</v>
      </c>
      <c r="CG227" s="62">
        <f ca="1">CG23*'SaaS - Cohorts (Logos)'!CG91</f>
        <v>0</v>
      </c>
      <c r="CH227" s="62">
        <f ca="1">CH23*'SaaS - Cohorts (Logos)'!CH91</f>
        <v>0</v>
      </c>
      <c r="CI227" s="62">
        <f ca="1">CI23*'SaaS - Cohorts (Logos)'!CI91</f>
        <v>0</v>
      </c>
      <c r="CJ227" s="62">
        <f ca="1">CJ23*'SaaS - Cohorts (Logos)'!CJ91</f>
        <v>0</v>
      </c>
      <c r="CK227" s="62">
        <f ca="1">CK23*'SaaS - Cohorts (Logos)'!CK91</f>
        <v>0</v>
      </c>
      <c r="CL227" s="62">
        <f ca="1">CL23*'SaaS - Cohorts (Logos)'!CL91</f>
        <v>0</v>
      </c>
      <c r="CM227" s="62">
        <f ca="1">CM23*'SaaS - Cohorts (Logos)'!CM91</f>
        <v>0</v>
      </c>
      <c r="CN227" s="62">
        <f ca="1">CN23*'SaaS - Cohorts (Logos)'!CN91</f>
        <v>0</v>
      </c>
      <c r="CO227" s="62">
        <f ca="1">CO23*'SaaS - Cohorts (Logos)'!CO91</f>
        <v>0</v>
      </c>
      <c r="CP227" s="62">
        <f ca="1">CP23*'SaaS - Cohorts (Logos)'!CP91</f>
        <v>0</v>
      </c>
      <c r="CQ227" s="62">
        <f ca="1">CQ23*'SaaS - Cohorts (Logos)'!CQ91</f>
        <v>0</v>
      </c>
      <c r="CR227" s="62">
        <f ca="1">CR23*'SaaS - Cohorts (Logos)'!CR91</f>
        <v>0</v>
      </c>
      <c r="CS227" s="62">
        <f ca="1">CS23*'SaaS - Cohorts (Logos)'!CS91</f>
        <v>0</v>
      </c>
      <c r="CT227" s="62">
        <f ca="1">CT23*'SaaS - Cohorts (Logos)'!CT91</f>
        <v>0</v>
      </c>
      <c r="CU227" s="62">
        <f ca="1">CU23*'SaaS - Cohorts (Logos)'!CU91</f>
        <v>0</v>
      </c>
      <c r="CV227" s="62">
        <f ca="1">CV23*'SaaS - Cohorts (Logos)'!CV91</f>
        <v>0</v>
      </c>
      <c r="CW227" s="62">
        <f ca="1">CW23*'SaaS - Cohorts (Logos)'!CW91</f>
        <v>0</v>
      </c>
      <c r="CX227" s="62">
        <f ca="1">CX23*'SaaS - Cohorts (Logos)'!CX91</f>
        <v>0</v>
      </c>
      <c r="CY227" s="62">
        <f ca="1">CY23*'SaaS - Cohorts (Logos)'!CY91</f>
        <v>0</v>
      </c>
      <c r="CZ227" s="62">
        <f ca="1">CZ23*'SaaS - Cohorts (Logos)'!CZ91</f>
        <v>0</v>
      </c>
      <c r="DA227" s="62">
        <f ca="1">DA23*'SaaS - Cohorts (Logos)'!DA91</f>
        <v>0</v>
      </c>
      <c r="DB227" s="62">
        <f ca="1">DB23*'SaaS - Cohorts (Logos)'!DB91</f>
        <v>0</v>
      </c>
      <c r="DC227" s="62">
        <f ca="1">DC23*'SaaS - Cohorts (Logos)'!DC91</f>
        <v>0</v>
      </c>
      <c r="DD227" s="62">
        <f ca="1">DD23*'SaaS - Cohorts (Logos)'!DD91</f>
        <v>0</v>
      </c>
      <c r="DE227" s="62">
        <f ca="1">DE23*'SaaS - Cohorts (Logos)'!DE91</f>
        <v>0</v>
      </c>
      <c r="DF227" s="62">
        <f ca="1">DF23*'SaaS - Cohorts (Logos)'!DF91</f>
        <v>0</v>
      </c>
      <c r="DG227" s="62">
        <f ca="1">DG23*'SaaS - Cohorts (Logos)'!DG91</f>
        <v>0</v>
      </c>
      <c r="DH227" s="62">
        <f ca="1">DH23*'SaaS - Cohorts (Logos)'!DH91</f>
        <v>0</v>
      </c>
      <c r="DI227" s="62">
        <f ca="1">DI23*'SaaS - Cohorts (Logos)'!DI91</f>
        <v>0</v>
      </c>
      <c r="DJ227" s="62">
        <f ca="1">DJ23*'SaaS - Cohorts (Logos)'!DJ91</f>
        <v>0</v>
      </c>
      <c r="DK227" s="62">
        <f ca="1">DK23*'SaaS - Cohorts (Logos)'!DK91</f>
        <v>0</v>
      </c>
      <c r="DL227" s="62">
        <f ca="1">DL23*'SaaS - Cohorts (Logos)'!DL91</f>
        <v>0</v>
      </c>
      <c r="DM227" s="62">
        <f ca="1">DM23*'SaaS - Cohorts (Logos)'!DM91</f>
        <v>0</v>
      </c>
      <c r="DN227" s="62">
        <f ca="1">DN23*'SaaS - Cohorts (Logos)'!DN91</f>
        <v>0</v>
      </c>
      <c r="DO227" s="62">
        <f ca="1">DO23*'SaaS - Cohorts (Logos)'!DO91</f>
        <v>0</v>
      </c>
      <c r="DP227" s="62">
        <f ca="1">DP23*'SaaS - Cohorts (Logos)'!DP91</f>
        <v>0</v>
      </c>
      <c r="DQ227" s="62">
        <f ca="1">DQ23*'SaaS - Cohorts (Logos)'!DQ91</f>
        <v>0</v>
      </c>
      <c r="DR227" s="62">
        <f ca="1">DR23*'SaaS - Cohorts (Logos)'!DR91</f>
        <v>0</v>
      </c>
    </row>
    <row r="228" spans="2:122" ht="15.75" customHeight="1">
      <c r="B228" s="195">
        <v>43556</v>
      </c>
      <c r="C228" s="195"/>
      <c r="D228" s="195"/>
      <c r="E228" s="195"/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  <c r="AD228" s="195"/>
      <c r="AE228" s="195"/>
      <c r="AF228" s="195"/>
      <c r="AG228" s="195"/>
      <c r="AH228" s="195"/>
      <c r="AI228" s="195"/>
      <c r="AJ228" s="195"/>
      <c r="AK228" s="195"/>
      <c r="AL228" s="195"/>
      <c r="AM228" s="195"/>
      <c r="AN228" s="195"/>
      <c r="AO228" s="195"/>
      <c r="AP228" s="195"/>
      <c r="AQ228" s="195"/>
      <c r="AR228" s="195"/>
      <c r="AS228" s="195"/>
      <c r="AT228" s="195"/>
      <c r="AU228" s="195"/>
      <c r="AV228" s="195"/>
      <c r="AW228" s="195"/>
      <c r="AX228" s="19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62">
        <f ca="1">BK24*'SaaS - Cohorts (Logos)'!BK92</f>
        <v>0</v>
      </c>
      <c r="BL228" s="62">
        <f ca="1">BL24*'SaaS - Cohorts (Logos)'!BL92</f>
        <v>0</v>
      </c>
      <c r="BM228" s="62">
        <f ca="1">BM24*'SaaS - Cohorts (Logos)'!BM92</f>
        <v>0</v>
      </c>
      <c r="BN228" s="62">
        <f ca="1">BN24*'SaaS - Cohorts (Logos)'!BN92</f>
        <v>0</v>
      </c>
      <c r="BO228" s="62">
        <f ca="1">BO24*'SaaS - Cohorts (Logos)'!BO92</f>
        <v>0</v>
      </c>
      <c r="BP228" s="62">
        <f ca="1">BP24*'SaaS - Cohorts (Logos)'!BP92</f>
        <v>0</v>
      </c>
      <c r="BQ228" s="62">
        <f ca="1">BQ24*'SaaS - Cohorts (Logos)'!BQ92</f>
        <v>0</v>
      </c>
      <c r="BR228" s="62">
        <f ca="1">BR24*'SaaS - Cohorts (Logos)'!BR92</f>
        <v>0</v>
      </c>
      <c r="BS228" s="62">
        <f ca="1">BS24*'SaaS - Cohorts (Logos)'!BS92</f>
        <v>0</v>
      </c>
      <c r="BT228" s="62">
        <f ca="1">BT24*'SaaS - Cohorts (Logos)'!BT92</f>
        <v>0</v>
      </c>
      <c r="BU228" s="62">
        <f ca="1">BU24*'SaaS - Cohorts (Logos)'!BU92</f>
        <v>0</v>
      </c>
      <c r="BV228" s="62">
        <f ca="1">BV24*'SaaS - Cohorts (Logos)'!BV92</f>
        <v>0</v>
      </c>
      <c r="BW228" s="62">
        <f ca="1">BW24*'SaaS - Cohorts (Logos)'!BW92</f>
        <v>0</v>
      </c>
      <c r="BX228" s="62">
        <f ca="1">BX24*'SaaS - Cohorts (Logos)'!BX92</f>
        <v>0</v>
      </c>
      <c r="BY228" s="62">
        <f ca="1">BY24*'SaaS - Cohorts (Logos)'!BY92</f>
        <v>0</v>
      </c>
      <c r="BZ228" s="62">
        <f ca="1">BZ24*'SaaS - Cohorts (Logos)'!BZ92</f>
        <v>0</v>
      </c>
      <c r="CA228" s="62">
        <f ca="1">CA24*'SaaS - Cohorts (Logos)'!CA92</f>
        <v>0</v>
      </c>
      <c r="CB228" s="62">
        <f ca="1">CB24*'SaaS - Cohorts (Logos)'!CB92</f>
        <v>0</v>
      </c>
      <c r="CC228" s="62">
        <f ca="1">CC24*'SaaS - Cohorts (Logos)'!CC92</f>
        <v>0</v>
      </c>
      <c r="CD228" s="62">
        <f ca="1">CD24*'SaaS - Cohorts (Logos)'!CD92</f>
        <v>0</v>
      </c>
      <c r="CE228" s="62">
        <f ca="1">CE24*'SaaS - Cohorts (Logos)'!CE92</f>
        <v>0</v>
      </c>
      <c r="CF228" s="62">
        <f ca="1">CF24*'SaaS - Cohorts (Logos)'!CF92</f>
        <v>0</v>
      </c>
      <c r="CG228" s="62">
        <f ca="1">CG24*'SaaS - Cohorts (Logos)'!CG92</f>
        <v>0</v>
      </c>
      <c r="CH228" s="62">
        <f ca="1">CH24*'SaaS - Cohorts (Logos)'!CH92</f>
        <v>0</v>
      </c>
      <c r="CI228" s="62">
        <f ca="1">CI24*'SaaS - Cohorts (Logos)'!CI92</f>
        <v>0</v>
      </c>
      <c r="CJ228" s="62">
        <f ca="1">CJ24*'SaaS - Cohorts (Logos)'!CJ92</f>
        <v>0</v>
      </c>
      <c r="CK228" s="62">
        <f ca="1">CK24*'SaaS - Cohorts (Logos)'!CK92</f>
        <v>0</v>
      </c>
      <c r="CL228" s="62">
        <f ca="1">CL24*'SaaS - Cohorts (Logos)'!CL92</f>
        <v>0</v>
      </c>
      <c r="CM228" s="62">
        <f ca="1">CM24*'SaaS - Cohorts (Logos)'!CM92</f>
        <v>0</v>
      </c>
      <c r="CN228" s="62">
        <f ca="1">CN24*'SaaS - Cohorts (Logos)'!CN92</f>
        <v>0</v>
      </c>
      <c r="CO228" s="62">
        <f ca="1">CO24*'SaaS - Cohorts (Logos)'!CO92</f>
        <v>0</v>
      </c>
      <c r="CP228" s="62">
        <f ca="1">CP24*'SaaS - Cohorts (Logos)'!CP92</f>
        <v>0</v>
      </c>
      <c r="CQ228" s="62">
        <f ca="1">CQ24*'SaaS - Cohorts (Logos)'!CQ92</f>
        <v>0</v>
      </c>
      <c r="CR228" s="62">
        <f ca="1">CR24*'SaaS - Cohorts (Logos)'!CR92</f>
        <v>0</v>
      </c>
      <c r="CS228" s="62">
        <f ca="1">CS24*'SaaS - Cohorts (Logos)'!CS92</f>
        <v>0</v>
      </c>
      <c r="CT228" s="62">
        <f ca="1">CT24*'SaaS - Cohorts (Logos)'!CT92</f>
        <v>0</v>
      </c>
      <c r="CU228" s="62">
        <f ca="1">CU24*'SaaS - Cohorts (Logos)'!CU92</f>
        <v>0</v>
      </c>
      <c r="CV228" s="62">
        <f ca="1">CV24*'SaaS - Cohorts (Logos)'!CV92</f>
        <v>0</v>
      </c>
      <c r="CW228" s="62">
        <f ca="1">CW24*'SaaS - Cohorts (Logos)'!CW92</f>
        <v>0</v>
      </c>
      <c r="CX228" s="62">
        <f ca="1">CX24*'SaaS - Cohorts (Logos)'!CX92</f>
        <v>0</v>
      </c>
      <c r="CY228" s="62">
        <f ca="1">CY24*'SaaS - Cohorts (Logos)'!CY92</f>
        <v>0</v>
      </c>
      <c r="CZ228" s="62">
        <f ca="1">CZ24*'SaaS - Cohorts (Logos)'!CZ92</f>
        <v>0</v>
      </c>
      <c r="DA228" s="62">
        <f ca="1">DA24*'SaaS - Cohorts (Logos)'!DA92</f>
        <v>0</v>
      </c>
      <c r="DB228" s="62">
        <f ca="1">DB24*'SaaS - Cohorts (Logos)'!DB92</f>
        <v>0</v>
      </c>
      <c r="DC228" s="62">
        <f ca="1">DC24*'SaaS - Cohorts (Logos)'!DC92</f>
        <v>0</v>
      </c>
      <c r="DD228" s="62">
        <f ca="1">DD24*'SaaS - Cohorts (Logos)'!DD92</f>
        <v>0</v>
      </c>
      <c r="DE228" s="62">
        <f ca="1">DE24*'SaaS - Cohorts (Logos)'!DE92</f>
        <v>0</v>
      </c>
      <c r="DF228" s="62">
        <f ca="1">DF24*'SaaS - Cohorts (Logos)'!DF92</f>
        <v>0</v>
      </c>
      <c r="DG228" s="62">
        <f ca="1">DG24*'SaaS - Cohorts (Logos)'!DG92</f>
        <v>0</v>
      </c>
      <c r="DH228" s="62">
        <f ca="1">DH24*'SaaS - Cohorts (Logos)'!DH92</f>
        <v>0</v>
      </c>
      <c r="DI228" s="62">
        <f ca="1">DI24*'SaaS - Cohorts (Logos)'!DI92</f>
        <v>0</v>
      </c>
      <c r="DJ228" s="62">
        <f ca="1">DJ24*'SaaS - Cohorts (Logos)'!DJ92</f>
        <v>0</v>
      </c>
      <c r="DK228" s="62">
        <f ca="1">DK24*'SaaS - Cohorts (Logos)'!DK92</f>
        <v>0</v>
      </c>
      <c r="DL228" s="62">
        <f ca="1">DL24*'SaaS - Cohorts (Logos)'!DL92</f>
        <v>0</v>
      </c>
      <c r="DM228" s="62">
        <f ca="1">DM24*'SaaS - Cohorts (Logos)'!DM92</f>
        <v>0</v>
      </c>
      <c r="DN228" s="62">
        <f ca="1">DN24*'SaaS - Cohorts (Logos)'!DN92</f>
        <v>0</v>
      </c>
      <c r="DO228" s="62">
        <f ca="1">DO24*'SaaS - Cohorts (Logos)'!DO92</f>
        <v>0</v>
      </c>
      <c r="DP228" s="62">
        <f ca="1">DP24*'SaaS - Cohorts (Logos)'!DP92</f>
        <v>0</v>
      </c>
      <c r="DQ228" s="62">
        <f ca="1">DQ24*'SaaS - Cohorts (Logos)'!DQ92</f>
        <v>0</v>
      </c>
      <c r="DR228" s="62">
        <f ca="1">DR24*'SaaS - Cohorts (Logos)'!DR92</f>
        <v>0</v>
      </c>
    </row>
    <row r="229" spans="2:122" ht="15.75" customHeight="1">
      <c r="B229" s="195">
        <v>43586</v>
      </c>
      <c r="C229" s="195"/>
      <c r="D229" s="195"/>
      <c r="E229" s="195"/>
      <c r="F229" s="195"/>
      <c r="G229" s="195"/>
      <c r="H229" s="195"/>
      <c r="I229" s="195"/>
      <c r="J229" s="195"/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  <c r="AD229" s="195"/>
      <c r="AE229" s="195"/>
      <c r="AF229" s="195"/>
      <c r="AG229" s="195"/>
      <c r="AH229" s="195"/>
      <c r="AI229" s="195"/>
      <c r="AJ229" s="195"/>
      <c r="AK229" s="195"/>
      <c r="AL229" s="195"/>
      <c r="AM229" s="195"/>
      <c r="AN229" s="195"/>
      <c r="AO229" s="195"/>
      <c r="AP229" s="195"/>
      <c r="AQ229" s="195"/>
      <c r="AR229" s="195"/>
      <c r="AS229" s="195"/>
      <c r="AT229" s="195"/>
      <c r="AU229" s="195"/>
      <c r="AV229" s="195"/>
      <c r="AW229" s="195"/>
      <c r="AX229" s="19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62">
        <f ca="1">BK25*'SaaS - Cohorts (Logos)'!BK93</f>
        <v>0</v>
      </c>
      <c r="BL229" s="62">
        <f ca="1">BL25*'SaaS - Cohorts (Logos)'!BL93</f>
        <v>0</v>
      </c>
      <c r="BM229" s="62">
        <f ca="1">BM25*'SaaS - Cohorts (Logos)'!BM93</f>
        <v>0</v>
      </c>
      <c r="BN229" s="62">
        <f ca="1">BN25*'SaaS - Cohorts (Logos)'!BN93</f>
        <v>0</v>
      </c>
      <c r="BO229" s="62">
        <f ca="1">BO25*'SaaS - Cohorts (Logos)'!BO93</f>
        <v>0</v>
      </c>
      <c r="BP229" s="62">
        <f ca="1">BP25*'SaaS - Cohorts (Logos)'!BP93</f>
        <v>0</v>
      </c>
      <c r="BQ229" s="62">
        <f ca="1">BQ25*'SaaS - Cohorts (Logos)'!BQ93</f>
        <v>0</v>
      </c>
      <c r="BR229" s="62">
        <f ca="1">BR25*'SaaS - Cohorts (Logos)'!BR93</f>
        <v>0</v>
      </c>
      <c r="BS229" s="62">
        <f ca="1">BS25*'SaaS - Cohorts (Logos)'!BS93</f>
        <v>0</v>
      </c>
      <c r="BT229" s="62">
        <f ca="1">BT25*'SaaS - Cohorts (Logos)'!BT93</f>
        <v>0</v>
      </c>
      <c r="BU229" s="62">
        <f ca="1">BU25*'SaaS - Cohorts (Logos)'!BU93</f>
        <v>0</v>
      </c>
      <c r="BV229" s="62">
        <f ca="1">BV25*'SaaS - Cohorts (Logos)'!BV93</f>
        <v>0</v>
      </c>
      <c r="BW229" s="62">
        <f ca="1">BW25*'SaaS - Cohorts (Logos)'!BW93</f>
        <v>0</v>
      </c>
      <c r="BX229" s="62">
        <f ca="1">BX25*'SaaS - Cohorts (Logos)'!BX93</f>
        <v>0</v>
      </c>
      <c r="BY229" s="62">
        <f ca="1">BY25*'SaaS - Cohorts (Logos)'!BY93</f>
        <v>0</v>
      </c>
      <c r="BZ229" s="62">
        <f ca="1">BZ25*'SaaS - Cohorts (Logos)'!BZ93</f>
        <v>0</v>
      </c>
      <c r="CA229" s="62">
        <f ca="1">CA25*'SaaS - Cohorts (Logos)'!CA93</f>
        <v>0</v>
      </c>
      <c r="CB229" s="62">
        <f ca="1">CB25*'SaaS - Cohorts (Logos)'!CB93</f>
        <v>0</v>
      </c>
      <c r="CC229" s="62">
        <f ca="1">CC25*'SaaS - Cohorts (Logos)'!CC93</f>
        <v>0</v>
      </c>
      <c r="CD229" s="62">
        <f ca="1">CD25*'SaaS - Cohorts (Logos)'!CD93</f>
        <v>0</v>
      </c>
      <c r="CE229" s="62">
        <f ca="1">CE25*'SaaS - Cohorts (Logos)'!CE93</f>
        <v>0</v>
      </c>
      <c r="CF229" s="62">
        <f ca="1">CF25*'SaaS - Cohorts (Logos)'!CF93</f>
        <v>0</v>
      </c>
      <c r="CG229" s="62">
        <f ca="1">CG25*'SaaS - Cohorts (Logos)'!CG93</f>
        <v>0</v>
      </c>
      <c r="CH229" s="62">
        <f ca="1">CH25*'SaaS - Cohorts (Logos)'!CH93</f>
        <v>0</v>
      </c>
      <c r="CI229" s="62">
        <f ca="1">CI25*'SaaS - Cohorts (Logos)'!CI93</f>
        <v>0</v>
      </c>
      <c r="CJ229" s="62">
        <f ca="1">CJ25*'SaaS - Cohorts (Logos)'!CJ93</f>
        <v>0</v>
      </c>
      <c r="CK229" s="62">
        <f ca="1">CK25*'SaaS - Cohorts (Logos)'!CK93</f>
        <v>0</v>
      </c>
      <c r="CL229" s="62">
        <f ca="1">CL25*'SaaS - Cohorts (Logos)'!CL93</f>
        <v>0</v>
      </c>
      <c r="CM229" s="62">
        <f ca="1">CM25*'SaaS - Cohorts (Logos)'!CM93</f>
        <v>0</v>
      </c>
      <c r="CN229" s="62">
        <f ca="1">CN25*'SaaS - Cohorts (Logos)'!CN93</f>
        <v>0</v>
      </c>
      <c r="CO229" s="62">
        <f ca="1">CO25*'SaaS - Cohorts (Logos)'!CO93</f>
        <v>0</v>
      </c>
      <c r="CP229" s="62">
        <f ca="1">CP25*'SaaS - Cohorts (Logos)'!CP93</f>
        <v>0</v>
      </c>
      <c r="CQ229" s="62">
        <f ca="1">CQ25*'SaaS - Cohorts (Logos)'!CQ93</f>
        <v>0</v>
      </c>
      <c r="CR229" s="62">
        <f ca="1">CR25*'SaaS - Cohorts (Logos)'!CR93</f>
        <v>0</v>
      </c>
      <c r="CS229" s="62">
        <f ca="1">CS25*'SaaS - Cohorts (Logos)'!CS93</f>
        <v>0</v>
      </c>
      <c r="CT229" s="62">
        <f ca="1">CT25*'SaaS - Cohorts (Logos)'!CT93</f>
        <v>0</v>
      </c>
      <c r="CU229" s="62">
        <f ca="1">CU25*'SaaS - Cohorts (Logos)'!CU93</f>
        <v>0</v>
      </c>
      <c r="CV229" s="62">
        <f ca="1">CV25*'SaaS - Cohorts (Logos)'!CV93</f>
        <v>0</v>
      </c>
      <c r="CW229" s="62">
        <f ca="1">CW25*'SaaS - Cohorts (Logos)'!CW93</f>
        <v>0</v>
      </c>
      <c r="CX229" s="62">
        <f ca="1">CX25*'SaaS - Cohorts (Logos)'!CX93</f>
        <v>0</v>
      </c>
      <c r="CY229" s="62">
        <f ca="1">CY25*'SaaS - Cohorts (Logos)'!CY93</f>
        <v>0</v>
      </c>
      <c r="CZ229" s="62">
        <f ca="1">CZ25*'SaaS - Cohorts (Logos)'!CZ93</f>
        <v>0</v>
      </c>
      <c r="DA229" s="62">
        <f ca="1">DA25*'SaaS - Cohorts (Logos)'!DA93</f>
        <v>0</v>
      </c>
      <c r="DB229" s="62">
        <f ca="1">DB25*'SaaS - Cohorts (Logos)'!DB93</f>
        <v>0</v>
      </c>
      <c r="DC229" s="62">
        <f ca="1">DC25*'SaaS - Cohorts (Logos)'!DC93</f>
        <v>0</v>
      </c>
      <c r="DD229" s="62">
        <f ca="1">DD25*'SaaS - Cohorts (Logos)'!DD93</f>
        <v>0</v>
      </c>
      <c r="DE229" s="62">
        <f ca="1">DE25*'SaaS - Cohorts (Logos)'!DE93</f>
        <v>0</v>
      </c>
      <c r="DF229" s="62">
        <f ca="1">DF25*'SaaS - Cohorts (Logos)'!DF93</f>
        <v>0</v>
      </c>
      <c r="DG229" s="62">
        <f ca="1">DG25*'SaaS - Cohorts (Logos)'!DG93</f>
        <v>0</v>
      </c>
      <c r="DH229" s="62">
        <f ca="1">DH25*'SaaS - Cohorts (Logos)'!DH93</f>
        <v>0</v>
      </c>
      <c r="DI229" s="62">
        <f ca="1">DI25*'SaaS - Cohorts (Logos)'!DI93</f>
        <v>0</v>
      </c>
      <c r="DJ229" s="62">
        <f ca="1">DJ25*'SaaS - Cohorts (Logos)'!DJ93</f>
        <v>0</v>
      </c>
      <c r="DK229" s="62">
        <f ca="1">DK25*'SaaS - Cohorts (Logos)'!DK93</f>
        <v>0</v>
      </c>
      <c r="DL229" s="62">
        <f ca="1">DL25*'SaaS - Cohorts (Logos)'!DL93</f>
        <v>0</v>
      </c>
      <c r="DM229" s="62">
        <f ca="1">DM25*'SaaS - Cohorts (Logos)'!DM93</f>
        <v>0</v>
      </c>
      <c r="DN229" s="62">
        <f ca="1">DN25*'SaaS - Cohorts (Logos)'!DN93</f>
        <v>0</v>
      </c>
      <c r="DO229" s="62">
        <f ca="1">DO25*'SaaS - Cohorts (Logos)'!DO93</f>
        <v>0</v>
      </c>
      <c r="DP229" s="62">
        <f ca="1">DP25*'SaaS - Cohorts (Logos)'!DP93</f>
        <v>0</v>
      </c>
      <c r="DQ229" s="62">
        <f ca="1">DQ25*'SaaS - Cohorts (Logos)'!DQ93</f>
        <v>0</v>
      </c>
      <c r="DR229" s="62">
        <f ca="1">DR25*'SaaS - Cohorts (Logos)'!DR93</f>
        <v>0</v>
      </c>
    </row>
    <row r="230" spans="2:122" ht="15.75" customHeight="1">
      <c r="B230" s="195">
        <v>43617</v>
      </c>
      <c r="C230" s="195"/>
      <c r="D230" s="195"/>
      <c r="E230" s="195"/>
      <c r="F230" s="195"/>
      <c r="G230" s="195"/>
      <c r="H230" s="195"/>
      <c r="I230" s="195"/>
      <c r="J230" s="195"/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  <c r="AD230" s="195"/>
      <c r="AE230" s="195"/>
      <c r="AF230" s="195"/>
      <c r="AG230" s="195"/>
      <c r="AH230" s="195"/>
      <c r="AI230" s="195"/>
      <c r="AJ230" s="195"/>
      <c r="AK230" s="195"/>
      <c r="AL230" s="195"/>
      <c r="AM230" s="195"/>
      <c r="AN230" s="195"/>
      <c r="AO230" s="195"/>
      <c r="AP230" s="195"/>
      <c r="AQ230" s="195"/>
      <c r="AR230" s="195"/>
      <c r="AS230" s="195"/>
      <c r="AT230" s="195"/>
      <c r="AU230" s="195"/>
      <c r="AV230" s="195"/>
      <c r="AW230" s="195"/>
      <c r="AX230" s="19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62">
        <f ca="1">BK26*'SaaS - Cohorts (Logos)'!BK94</f>
        <v>0</v>
      </c>
      <c r="BL230" s="62">
        <f ca="1">BL26*'SaaS - Cohorts (Logos)'!BL94</f>
        <v>0</v>
      </c>
      <c r="BM230" s="62">
        <f ca="1">BM26*'SaaS - Cohorts (Logos)'!BM94</f>
        <v>0</v>
      </c>
      <c r="BN230" s="62">
        <f ca="1">BN26*'SaaS - Cohorts (Logos)'!BN94</f>
        <v>0</v>
      </c>
      <c r="BO230" s="62">
        <f ca="1">BO26*'SaaS - Cohorts (Logos)'!BO94</f>
        <v>0</v>
      </c>
      <c r="BP230" s="62">
        <f ca="1">BP26*'SaaS - Cohorts (Logos)'!BP94</f>
        <v>0</v>
      </c>
      <c r="BQ230" s="62">
        <f ca="1">BQ26*'SaaS - Cohorts (Logos)'!BQ94</f>
        <v>0</v>
      </c>
      <c r="BR230" s="62">
        <f ca="1">BR26*'SaaS - Cohorts (Logos)'!BR94</f>
        <v>0</v>
      </c>
      <c r="BS230" s="62">
        <f ca="1">BS26*'SaaS - Cohorts (Logos)'!BS94</f>
        <v>0</v>
      </c>
      <c r="BT230" s="62">
        <f ca="1">BT26*'SaaS - Cohorts (Logos)'!BT94</f>
        <v>0</v>
      </c>
      <c r="BU230" s="62">
        <f ca="1">BU26*'SaaS - Cohorts (Logos)'!BU94</f>
        <v>0</v>
      </c>
      <c r="BV230" s="62">
        <f ca="1">BV26*'SaaS - Cohorts (Logos)'!BV94</f>
        <v>0</v>
      </c>
      <c r="BW230" s="62">
        <f ca="1">BW26*'SaaS - Cohorts (Logos)'!BW94</f>
        <v>0</v>
      </c>
      <c r="BX230" s="62">
        <f ca="1">BX26*'SaaS - Cohorts (Logos)'!BX94</f>
        <v>0</v>
      </c>
      <c r="BY230" s="62">
        <f ca="1">BY26*'SaaS - Cohorts (Logos)'!BY94</f>
        <v>0</v>
      </c>
      <c r="BZ230" s="62">
        <f ca="1">BZ26*'SaaS - Cohorts (Logos)'!BZ94</f>
        <v>0</v>
      </c>
      <c r="CA230" s="62">
        <f ca="1">CA26*'SaaS - Cohorts (Logos)'!CA94</f>
        <v>0</v>
      </c>
      <c r="CB230" s="62">
        <f ca="1">CB26*'SaaS - Cohorts (Logos)'!CB94</f>
        <v>0</v>
      </c>
      <c r="CC230" s="62">
        <f ca="1">CC26*'SaaS - Cohorts (Logos)'!CC94</f>
        <v>0</v>
      </c>
      <c r="CD230" s="62">
        <f ca="1">CD26*'SaaS - Cohorts (Logos)'!CD94</f>
        <v>0</v>
      </c>
      <c r="CE230" s="62">
        <f ca="1">CE26*'SaaS - Cohorts (Logos)'!CE94</f>
        <v>0</v>
      </c>
      <c r="CF230" s="62">
        <f ca="1">CF26*'SaaS - Cohorts (Logos)'!CF94</f>
        <v>0</v>
      </c>
      <c r="CG230" s="62">
        <f ca="1">CG26*'SaaS - Cohorts (Logos)'!CG94</f>
        <v>0</v>
      </c>
      <c r="CH230" s="62">
        <f ca="1">CH26*'SaaS - Cohorts (Logos)'!CH94</f>
        <v>0</v>
      </c>
      <c r="CI230" s="62">
        <f ca="1">CI26*'SaaS - Cohorts (Logos)'!CI94</f>
        <v>0</v>
      </c>
      <c r="CJ230" s="62">
        <f ca="1">CJ26*'SaaS - Cohorts (Logos)'!CJ94</f>
        <v>0</v>
      </c>
      <c r="CK230" s="62">
        <f ca="1">CK26*'SaaS - Cohorts (Logos)'!CK94</f>
        <v>0</v>
      </c>
      <c r="CL230" s="62">
        <f ca="1">CL26*'SaaS - Cohorts (Logos)'!CL94</f>
        <v>0</v>
      </c>
      <c r="CM230" s="62">
        <f ca="1">CM26*'SaaS - Cohorts (Logos)'!CM94</f>
        <v>0</v>
      </c>
      <c r="CN230" s="62">
        <f ca="1">CN26*'SaaS - Cohorts (Logos)'!CN94</f>
        <v>0</v>
      </c>
      <c r="CO230" s="62">
        <f ca="1">CO26*'SaaS - Cohorts (Logos)'!CO94</f>
        <v>0</v>
      </c>
      <c r="CP230" s="62">
        <f ca="1">CP26*'SaaS - Cohorts (Logos)'!CP94</f>
        <v>0</v>
      </c>
      <c r="CQ230" s="62">
        <f ca="1">CQ26*'SaaS - Cohorts (Logos)'!CQ94</f>
        <v>0</v>
      </c>
      <c r="CR230" s="62">
        <f ca="1">CR26*'SaaS - Cohorts (Logos)'!CR94</f>
        <v>0</v>
      </c>
      <c r="CS230" s="62">
        <f ca="1">CS26*'SaaS - Cohorts (Logos)'!CS94</f>
        <v>0</v>
      </c>
      <c r="CT230" s="62">
        <f ca="1">CT26*'SaaS - Cohorts (Logos)'!CT94</f>
        <v>0</v>
      </c>
      <c r="CU230" s="62">
        <f ca="1">CU26*'SaaS - Cohorts (Logos)'!CU94</f>
        <v>0</v>
      </c>
      <c r="CV230" s="62">
        <f ca="1">CV26*'SaaS - Cohorts (Logos)'!CV94</f>
        <v>0</v>
      </c>
      <c r="CW230" s="62">
        <f ca="1">CW26*'SaaS - Cohorts (Logos)'!CW94</f>
        <v>0</v>
      </c>
      <c r="CX230" s="62">
        <f ca="1">CX26*'SaaS - Cohorts (Logos)'!CX94</f>
        <v>0</v>
      </c>
      <c r="CY230" s="62">
        <f ca="1">CY26*'SaaS - Cohorts (Logos)'!CY94</f>
        <v>0</v>
      </c>
      <c r="CZ230" s="62">
        <f ca="1">CZ26*'SaaS - Cohorts (Logos)'!CZ94</f>
        <v>0</v>
      </c>
      <c r="DA230" s="62">
        <f ca="1">DA26*'SaaS - Cohorts (Logos)'!DA94</f>
        <v>0</v>
      </c>
      <c r="DB230" s="62">
        <f ca="1">DB26*'SaaS - Cohorts (Logos)'!DB94</f>
        <v>0</v>
      </c>
      <c r="DC230" s="62">
        <f ca="1">DC26*'SaaS - Cohorts (Logos)'!DC94</f>
        <v>0</v>
      </c>
      <c r="DD230" s="62">
        <f ca="1">DD26*'SaaS - Cohorts (Logos)'!DD94</f>
        <v>0</v>
      </c>
      <c r="DE230" s="62">
        <f ca="1">DE26*'SaaS - Cohorts (Logos)'!DE94</f>
        <v>0</v>
      </c>
      <c r="DF230" s="62">
        <f ca="1">DF26*'SaaS - Cohorts (Logos)'!DF94</f>
        <v>0</v>
      </c>
      <c r="DG230" s="62">
        <f ca="1">DG26*'SaaS - Cohorts (Logos)'!DG94</f>
        <v>0</v>
      </c>
      <c r="DH230" s="62">
        <f ca="1">DH26*'SaaS - Cohorts (Logos)'!DH94</f>
        <v>0</v>
      </c>
      <c r="DI230" s="62">
        <f ca="1">DI26*'SaaS - Cohorts (Logos)'!DI94</f>
        <v>0</v>
      </c>
      <c r="DJ230" s="62">
        <f ca="1">DJ26*'SaaS - Cohorts (Logos)'!DJ94</f>
        <v>0</v>
      </c>
      <c r="DK230" s="62">
        <f ca="1">DK26*'SaaS - Cohorts (Logos)'!DK94</f>
        <v>0</v>
      </c>
      <c r="DL230" s="62">
        <f ca="1">DL26*'SaaS - Cohorts (Logos)'!DL94</f>
        <v>0</v>
      </c>
      <c r="DM230" s="62">
        <f ca="1">DM26*'SaaS - Cohorts (Logos)'!DM94</f>
        <v>0</v>
      </c>
      <c r="DN230" s="62">
        <f ca="1">DN26*'SaaS - Cohorts (Logos)'!DN94</f>
        <v>0</v>
      </c>
      <c r="DO230" s="62">
        <f ca="1">DO26*'SaaS - Cohorts (Logos)'!DO94</f>
        <v>0</v>
      </c>
      <c r="DP230" s="62">
        <f ca="1">DP26*'SaaS - Cohorts (Logos)'!DP94</f>
        <v>0</v>
      </c>
      <c r="DQ230" s="62">
        <f ca="1">DQ26*'SaaS - Cohorts (Logos)'!DQ94</f>
        <v>0</v>
      </c>
      <c r="DR230" s="62">
        <f ca="1">DR26*'SaaS - Cohorts (Logos)'!DR94</f>
        <v>0</v>
      </c>
    </row>
    <row r="231" spans="2:122" ht="15.75" customHeight="1">
      <c r="B231" s="195">
        <v>43647</v>
      </c>
      <c r="C231" s="195"/>
      <c r="D231" s="195"/>
      <c r="E231" s="195"/>
      <c r="F231" s="195"/>
      <c r="G231" s="195"/>
      <c r="H231" s="195"/>
      <c r="I231" s="195"/>
      <c r="J231" s="195"/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  <c r="AD231" s="195"/>
      <c r="AE231" s="195"/>
      <c r="AF231" s="195"/>
      <c r="AG231" s="195"/>
      <c r="AH231" s="195"/>
      <c r="AI231" s="195"/>
      <c r="AJ231" s="195"/>
      <c r="AK231" s="195"/>
      <c r="AL231" s="195"/>
      <c r="AM231" s="195"/>
      <c r="AN231" s="195"/>
      <c r="AO231" s="195"/>
      <c r="AP231" s="195"/>
      <c r="AQ231" s="195"/>
      <c r="AR231" s="195"/>
      <c r="AS231" s="195"/>
      <c r="AT231" s="195"/>
      <c r="AU231" s="195"/>
      <c r="AV231" s="195"/>
      <c r="AW231" s="195"/>
      <c r="AX231" s="19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62">
        <f ca="1">BK27*'SaaS - Cohorts (Logos)'!BK95</f>
        <v>0</v>
      </c>
      <c r="BL231" s="62">
        <f ca="1">BL27*'SaaS - Cohorts (Logos)'!BL95</f>
        <v>0</v>
      </c>
      <c r="BM231" s="62">
        <f ca="1">BM27*'SaaS - Cohorts (Logos)'!BM95</f>
        <v>0</v>
      </c>
      <c r="BN231" s="62">
        <f ca="1">BN27*'SaaS - Cohorts (Logos)'!BN95</f>
        <v>0</v>
      </c>
      <c r="BO231" s="62">
        <f ca="1">BO27*'SaaS - Cohorts (Logos)'!BO95</f>
        <v>0</v>
      </c>
      <c r="BP231" s="62">
        <f ca="1">BP27*'SaaS - Cohorts (Logos)'!BP95</f>
        <v>0</v>
      </c>
      <c r="BQ231" s="62">
        <f ca="1">BQ27*'SaaS - Cohorts (Logos)'!BQ95</f>
        <v>0</v>
      </c>
      <c r="BR231" s="62">
        <f ca="1">BR27*'SaaS - Cohorts (Logos)'!BR95</f>
        <v>0</v>
      </c>
      <c r="BS231" s="62">
        <f ca="1">BS27*'SaaS - Cohorts (Logos)'!BS95</f>
        <v>0</v>
      </c>
      <c r="BT231" s="62">
        <f ca="1">BT27*'SaaS - Cohorts (Logos)'!BT95</f>
        <v>0</v>
      </c>
      <c r="BU231" s="62">
        <f ca="1">BU27*'SaaS - Cohorts (Logos)'!BU95</f>
        <v>0</v>
      </c>
      <c r="BV231" s="62">
        <f ca="1">BV27*'SaaS - Cohorts (Logos)'!BV95</f>
        <v>0</v>
      </c>
      <c r="BW231" s="62">
        <f ca="1">BW27*'SaaS - Cohorts (Logos)'!BW95</f>
        <v>0</v>
      </c>
      <c r="BX231" s="62">
        <f ca="1">BX27*'SaaS - Cohorts (Logos)'!BX95</f>
        <v>0</v>
      </c>
      <c r="BY231" s="62">
        <f ca="1">BY27*'SaaS - Cohorts (Logos)'!BY95</f>
        <v>0</v>
      </c>
      <c r="BZ231" s="62">
        <f ca="1">BZ27*'SaaS - Cohorts (Logos)'!BZ95</f>
        <v>0</v>
      </c>
      <c r="CA231" s="62">
        <f ca="1">CA27*'SaaS - Cohorts (Logos)'!CA95</f>
        <v>0</v>
      </c>
      <c r="CB231" s="62">
        <f ca="1">CB27*'SaaS - Cohorts (Logos)'!CB95</f>
        <v>0</v>
      </c>
      <c r="CC231" s="62">
        <f ca="1">CC27*'SaaS - Cohorts (Logos)'!CC95</f>
        <v>0</v>
      </c>
      <c r="CD231" s="62">
        <f ca="1">CD27*'SaaS - Cohorts (Logos)'!CD95</f>
        <v>0</v>
      </c>
      <c r="CE231" s="62">
        <f ca="1">CE27*'SaaS - Cohorts (Logos)'!CE95</f>
        <v>0</v>
      </c>
      <c r="CF231" s="62">
        <f ca="1">CF27*'SaaS - Cohorts (Logos)'!CF95</f>
        <v>0</v>
      </c>
      <c r="CG231" s="62">
        <f ca="1">CG27*'SaaS - Cohorts (Logos)'!CG95</f>
        <v>0</v>
      </c>
      <c r="CH231" s="62">
        <f ca="1">CH27*'SaaS - Cohorts (Logos)'!CH95</f>
        <v>0</v>
      </c>
      <c r="CI231" s="62">
        <f ca="1">CI27*'SaaS - Cohorts (Logos)'!CI95</f>
        <v>0</v>
      </c>
      <c r="CJ231" s="62">
        <f ca="1">CJ27*'SaaS - Cohorts (Logos)'!CJ95</f>
        <v>0</v>
      </c>
      <c r="CK231" s="62">
        <f ca="1">CK27*'SaaS - Cohorts (Logos)'!CK95</f>
        <v>0</v>
      </c>
      <c r="CL231" s="62">
        <f ca="1">CL27*'SaaS - Cohorts (Logos)'!CL95</f>
        <v>0</v>
      </c>
      <c r="CM231" s="62">
        <f ca="1">CM27*'SaaS - Cohorts (Logos)'!CM95</f>
        <v>0</v>
      </c>
      <c r="CN231" s="62">
        <f ca="1">CN27*'SaaS - Cohorts (Logos)'!CN95</f>
        <v>0</v>
      </c>
      <c r="CO231" s="62">
        <f ca="1">CO27*'SaaS - Cohorts (Logos)'!CO95</f>
        <v>0</v>
      </c>
      <c r="CP231" s="62">
        <f ca="1">CP27*'SaaS - Cohorts (Logos)'!CP95</f>
        <v>0</v>
      </c>
      <c r="CQ231" s="62">
        <f ca="1">CQ27*'SaaS - Cohorts (Logos)'!CQ95</f>
        <v>0</v>
      </c>
      <c r="CR231" s="62">
        <f ca="1">CR27*'SaaS - Cohorts (Logos)'!CR95</f>
        <v>0</v>
      </c>
      <c r="CS231" s="62">
        <f ca="1">CS27*'SaaS - Cohorts (Logos)'!CS95</f>
        <v>0</v>
      </c>
      <c r="CT231" s="62">
        <f ca="1">CT27*'SaaS - Cohorts (Logos)'!CT95</f>
        <v>0</v>
      </c>
      <c r="CU231" s="62">
        <f ca="1">CU27*'SaaS - Cohorts (Logos)'!CU95</f>
        <v>0</v>
      </c>
      <c r="CV231" s="62">
        <f ca="1">CV27*'SaaS - Cohorts (Logos)'!CV95</f>
        <v>0</v>
      </c>
      <c r="CW231" s="62">
        <f ca="1">CW27*'SaaS - Cohorts (Logos)'!CW95</f>
        <v>0</v>
      </c>
      <c r="CX231" s="62">
        <f ca="1">CX27*'SaaS - Cohorts (Logos)'!CX95</f>
        <v>0</v>
      </c>
      <c r="CY231" s="62">
        <f ca="1">CY27*'SaaS - Cohorts (Logos)'!CY95</f>
        <v>0</v>
      </c>
      <c r="CZ231" s="62">
        <f ca="1">CZ27*'SaaS - Cohorts (Logos)'!CZ95</f>
        <v>0</v>
      </c>
      <c r="DA231" s="62">
        <f ca="1">DA27*'SaaS - Cohorts (Logos)'!DA95</f>
        <v>0</v>
      </c>
      <c r="DB231" s="62">
        <f ca="1">DB27*'SaaS - Cohorts (Logos)'!DB95</f>
        <v>0</v>
      </c>
      <c r="DC231" s="62">
        <f ca="1">DC27*'SaaS - Cohorts (Logos)'!DC95</f>
        <v>0</v>
      </c>
      <c r="DD231" s="62">
        <f ca="1">DD27*'SaaS - Cohorts (Logos)'!DD95</f>
        <v>0</v>
      </c>
      <c r="DE231" s="62">
        <f ca="1">DE27*'SaaS - Cohorts (Logos)'!DE95</f>
        <v>0</v>
      </c>
      <c r="DF231" s="62">
        <f ca="1">DF27*'SaaS - Cohorts (Logos)'!DF95</f>
        <v>0</v>
      </c>
      <c r="DG231" s="62">
        <f ca="1">DG27*'SaaS - Cohorts (Logos)'!DG95</f>
        <v>0</v>
      </c>
      <c r="DH231" s="62">
        <f ca="1">DH27*'SaaS - Cohorts (Logos)'!DH95</f>
        <v>0</v>
      </c>
      <c r="DI231" s="62">
        <f ca="1">DI27*'SaaS - Cohorts (Logos)'!DI95</f>
        <v>0</v>
      </c>
      <c r="DJ231" s="62">
        <f ca="1">DJ27*'SaaS - Cohorts (Logos)'!DJ95</f>
        <v>0</v>
      </c>
      <c r="DK231" s="62">
        <f ca="1">DK27*'SaaS - Cohorts (Logos)'!DK95</f>
        <v>0</v>
      </c>
      <c r="DL231" s="62">
        <f ca="1">DL27*'SaaS - Cohorts (Logos)'!DL95</f>
        <v>0</v>
      </c>
      <c r="DM231" s="62">
        <f ca="1">DM27*'SaaS - Cohorts (Logos)'!DM95</f>
        <v>0</v>
      </c>
      <c r="DN231" s="62">
        <f ca="1">DN27*'SaaS - Cohorts (Logos)'!DN95</f>
        <v>0</v>
      </c>
      <c r="DO231" s="62">
        <f ca="1">DO27*'SaaS - Cohorts (Logos)'!DO95</f>
        <v>0</v>
      </c>
      <c r="DP231" s="62">
        <f ca="1">DP27*'SaaS - Cohorts (Logos)'!DP95</f>
        <v>0</v>
      </c>
      <c r="DQ231" s="62">
        <f ca="1">DQ27*'SaaS - Cohorts (Logos)'!DQ95</f>
        <v>0</v>
      </c>
      <c r="DR231" s="62">
        <f ca="1">DR27*'SaaS - Cohorts (Logos)'!DR95</f>
        <v>0</v>
      </c>
    </row>
    <row r="232" spans="2:122" ht="15.75" customHeight="1">
      <c r="B232" s="195">
        <v>43678</v>
      </c>
      <c r="C232" s="195"/>
      <c r="D232" s="195"/>
      <c r="E232" s="195"/>
      <c r="F232" s="195"/>
      <c r="G232" s="195"/>
      <c r="H232" s="195"/>
      <c r="I232" s="195"/>
      <c r="J232" s="195"/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  <c r="AD232" s="195"/>
      <c r="AE232" s="195"/>
      <c r="AF232" s="195"/>
      <c r="AG232" s="195"/>
      <c r="AH232" s="195"/>
      <c r="AI232" s="195"/>
      <c r="AJ232" s="195"/>
      <c r="AK232" s="195"/>
      <c r="AL232" s="195"/>
      <c r="AM232" s="195"/>
      <c r="AN232" s="195"/>
      <c r="AO232" s="195"/>
      <c r="AP232" s="195"/>
      <c r="AQ232" s="195"/>
      <c r="AR232" s="195"/>
      <c r="AS232" s="195"/>
      <c r="AT232" s="195"/>
      <c r="AU232" s="195"/>
      <c r="AV232" s="195"/>
      <c r="AW232" s="195"/>
      <c r="AX232" s="19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62">
        <f ca="1">BK28*'SaaS - Cohorts (Logos)'!BK96</f>
        <v>0</v>
      </c>
      <c r="BL232" s="62">
        <f ca="1">BL28*'SaaS - Cohorts (Logos)'!BL96</f>
        <v>0</v>
      </c>
      <c r="BM232" s="62">
        <f ca="1">BM28*'SaaS - Cohorts (Logos)'!BM96</f>
        <v>0</v>
      </c>
      <c r="BN232" s="62">
        <f ca="1">BN28*'SaaS - Cohorts (Logos)'!BN96</f>
        <v>0</v>
      </c>
      <c r="BO232" s="62">
        <f ca="1">BO28*'SaaS - Cohorts (Logos)'!BO96</f>
        <v>0</v>
      </c>
      <c r="BP232" s="62">
        <f ca="1">BP28*'SaaS - Cohorts (Logos)'!BP96</f>
        <v>0</v>
      </c>
      <c r="BQ232" s="62">
        <f ca="1">BQ28*'SaaS - Cohorts (Logos)'!BQ96</f>
        <v>0</v>
      </c>
      <c r="BR232" s="62">
        <f ca="1">BR28*'SaaS - Cohorts (Logos)'!BR96</f>
        <v>0</v>
      </c>
      <c r="BS232" s="62">
        <f ca="1">BS28*'SaaS - Cohorts (Logos)'!BS96</f>
        <v>0</v>
      </c>
      <c r="BT232" s="62">
        <f ca="1">BT28*'SaaS - Cohorts (Logos)'!BT96</f>
        <v>0</v>
      </c>
      <c r="BU232" s="62">
        <f ca="1">BU28*'SaaS - Cohorts (Logos)'!BU96</f>
        <v>0</v>
      </c>
      <c r="BV232" s="62">
        <f ca="1">BV28*'SaaS - Cohorts (Logos)'!BV96</f>
        <v>0</v>
      </c>
      <c r="BW232" s="62">
        <f ca="1">BW28*'SaaS - Cohorts (Logos)'!BW96</f>
        <v>0</v>
      </c>
      <c r="BX232" s="62">
        <f ca="1">BX28*'SaaS - Cohorts (Logos)'!BX96</f>
        <v>0</v>
      </c>
      <c r="BY232" s="62">
        <f ca="1">BY28*'SaaS - Cohorts (Logos)'!BY96</f>
        <v>0</v>
      </c>
      <c r="BZ232" s="62">
        <f ca="1">BZ28*'SaaS - Cohorts (Logos)'!BZ96</f>
        <v>0</v>
      </c>
      <c r="CA232" s="62">
        <f ca="1">CA28*'SaaS - Cohorts (Logos)'!CA96</f>
        <v>0</v>
      </c>
      <c r="CB232" s="62">
        <f ca="1">CB28*'SaaS - Cohorts (Logos)'!CB96</f>
        <v>0</v>
      </c>
      <c r="CC232" s="62">
        <f ca="1">CC28*'SaaS - Cohorts (Logos)'!CC96</f>
        <v>0</v>
      </c>
      <c r="CD232" s="62">
        <f ca="1">CD28*'SaaS - Cohorts (Logos)'!CD96</f>
        <v>0</v>
      </c>
      <c r="CE232" s="62">
        <f ca="1">CE28*'SaaS - Cohorts (Logos)'!CE96</f>
        <v>0</v>
      </c>
      <c r="CF232" s="62">
        <f ca="1">CF28*'SaaS - Cohorts (Logos)'!CF96</f>
        <v>0</v>
      </c>
      <c r="CG232" s="62">
        <f ca="1">CG28*'SaaS - Cohorts (Logos)'!CG96</f>
        <v>0</v>
      </c>
      <c r="CH232" s="62">
        <f ca="1">CH28*'SaaS - Cohorts (Logos)'!CH96</f>
        <v>0</v>
      </c>
      <c r="CI232" s="62">
        <f ca="1">CI28*'SaaS - Cohorts (Logos)'!CI96</f>
        <v>0</v>
      </c>
      <c r="CJ232" s="62">
        <f ca="1">CJ28*'SaaS - Cohorts (Logos)'!CJ96</f>
        <v>0</v>
      </c>
      <c r="CK232" s="62">
        <f ca="1">CK28*'SaaS - Cohorts (Logos)'!CK96</f>
        <v>0</v>
      </c>
      <c r="CL232" s="62">
        <f ca="1">CL28*'SaaS - Cohorts (Logos)'!CL96</f>
        <v>0</v>
      </c>
      <c r="CM232" s="62">
        <f ca="1">CM28*'SaaS - Cohorts (Logos)'!CM96</f>
        <v>0</v>
      </c>
      <c r="CN232" s="62">
        <f ca="1">CN28*'SaaS - Cohorts (Logos)'!CN96</f>
        <v>0</v>
      </c>
      <c r="CO232" s="62">
        <f ca="1">CO28*'SaaS - Cohorts (Logos)'!CO96</f>
        <v>0</v>
      </c>
      <c r="CP232" s="62">
        <f ca="1">CP28*'SaaS - Cohorts (Logos)'!CP96</f>
        <v>0</v>
      </c>
      <c r="CQ232" s="62">
        <f ca="1">CQ28*'SaaS - Cohorts (Logos)'!CQ96</f>
        <v>0</v>
      </c>
      <c r="CR232" s="62">
        <f ca="1">CR28*'SaaS - Cohorts (Logos)'!CR96</f>
        <v>0</v>
      </c>
      <c r="CS232" s="62">
        <f ca="1">CS28*'SaaS - Cohorts (Logos)'!CS96</f>
        <v>0</v>
      </c>
      <c r="CT232" s="62">
        <f ca="1">CT28*'SaaS - Cohorts (Logos)'!CT96</f>
        <v>0</v>
      </c>
      <c r="CU232" s="62">
        <f ca="1">CU28*'SaaS - Cohorts (Logos)'!CU96</f>
        <v>0</v>
      </c>
      <c r="CV232" s="62">
        <f ca="1">CV28*'SaaS - Cohorts (Logos)'!CV96</f>
        <v>0</v>
      </c>
      <c r="CW232" s="62">
        <f ca="1">CW28*'SaaS - Cohorts (Logos)'!CW96</f>
        <v>0</v>
      </c>
      <c r="CX232" s="62">
        <f ca="1">CX28*'SaaS - Cohorts (Logos)'!CX96</f>
        <v>0</v>
      </c>
      <c r="CY232" s="62">
        <f ca="1">CY28*'SaaS - Cohorts (Logos)'!CY96</f>
        <v>0</v>
      </c>
      <c r="CZ232" s="62">
        <f ca="1">CZ28*'SaaS - Cohorts (Logos)'!CZ96</f>
        <v>0</v>
      </c>
      <c r="DA232" s="62">
        <f ca="1">DA28*'SaaS - Cohorts (Logos)'!DA96</f>
        <v>0</v>
      </c>
      <c r="DB232" s="62">
        <f ca="1">DB28*'SaaS - Cohorts (Logos)'!DB96</f>
        <v>0</v>
      </c>
      <c r="DC232" s="62">
        <f ca="1">DC28*'SaaS - Cohorts (Logos)'!DC96</f>
        <v>0</v>
      </c>
      <c r="DD232" s="62">
        <f ca="1">DD28*'SaaS - Cohorts (Logos)'!DD96</f>
        <v>0</v>
      </c>
      <c r="DE232" s="62">
        <f ca="1">DE28*'SaaS - Cohorts (Logos)'!DE96</f>
        <v>0</v>
      </c>
      <c r="DF232" s="62">
        <f ca="1">DF28*'SaaS - Cohorts (Logos)'!DF96</f>
        <v>0</v>
      </c>
      <c r="DG232" s="62">
        <f ca="1">DG28*'SaaS - Cohorts (Logos)'!DG96</f>
        <v>0</v>
      </c>
      <c r="DH232" s="62">
        <f ca="1">DH28*'SaaS - Cohorts (Logos)'!DH96</f>
        <v>0</v>
      </c>
      <c r="DI232" s="62">
        <f ca="1">DI28*'SaaS - Cohorts (Logos)'!DI96</f>
        <v>0</v>
      </c>
      <c r="DJ232" s="62">
        <f ca="1">DJ28*'SaaS - Cohorts (Logos)'!DJ96</f>
        <v>0</v>
      </c>
      <c r="DK232" s="62">
        <f ca="1">DK28*'SaaS - Cohorts (Logos)'!DK96</f>
        <v>0</v>
      </c>
      <c r="DL232" s="62">
        <f ca="1">DL28*'SaaS - Cohorts (Logos)'!DL96</f>
        <v>0</v>
      </c>
      <c r="DM232" s="62">
        <f ca="1">DM28*'SaaS - Cohorts (Logos)'!DM96</f>
        <v>0</v>
      </c>
      <c r="DN232" s="62">
        <f ca="1">DN28*'SaaS - Cohorts (Logos)'!DN96</f>
        <v>0</v>
      </c>
      <c r="DO232" s="62">
        <f ca="1">DO28*'SaaS - Cohorts (Logos)'!DO96</f>
        <v>0</v>
      </c>
      <c r="DP232" s="62">
        <f ca="1">DP28*'SaaS - Cohorts (Logos)'!DP96</f>
        <v>0</v>
      </c>
      <c r="DQ232" s="62">
        <f ca="1">DQ28*'SaaS - Cohorts (Logos)'!DQ96</f>
        <v>0</v>
      </c>
      <c r="DR232" s="62">
        <f ca="1">DR28*'SaaS - Cohorts (Logos)'!DR96</f>
        <v>0</v>
      </c>
    </row>
    <row r="233" spans="2:122" ht="15.75" customHeight="1">
      <c r="B233" s="195">
        <v>43709</v>
      </c>
      <c r="C233" s="195"/>
      <c r="D233" s="195"/>
      <c r="E233" s="195"/>
      <c r="F233" s="195"/>
      <c r="G233" s="195"/>
      <c r="H233" s="195"/>
      <c r="I233" s="195"/>
      <c r="J233" s="195"/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  <c r="AD233" s="195"/>
      <c r="AE233" s="195"/>
      <c r="AF233" s="195"/>
      <c r="AG233" s="195"/>
      <c r="AH233" s="195"/>
      <c r="AI233" s="195"/>
      <c r="AJ233" s="195"/>
      <c r="AK233" s="195"/>
      <c r="AL233" s="195"/>
      <c r="AM233" s="195"/>
      <c r="AN233" s="195"/>
      <c r="AO233" s="195"/>
      <c r="AP233" s="195"/>
      <c r="AQ233" s="195"/>
      <c r="AR233" s="195"/>
      <c r="AS233" s="195"/>
      <c r="AT233" s="195"/>
      <c r="AU233" s="195"/>
      <c r="AV233" s="195"/>
      <c r="AW233" s="195"/>
      <c r="AX233" s="19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62">
        <f ca="1">BK29*'SaaS - Cohorts (Logos)'!BK97</f>
        <v>0</v>
      </c>
      <c r="BL233" s="62">
        <f ca="1">BL29*'SaaS - Cohorts (Logos)'!BL97</f>
        <v>0</v>
      </c>
      <c r="BM233" s="62">
        <f ca="1">BM29*'SaaS - Cohorts (Logos)'!BM97</f>
        <v>0</v>
      </c>
      <c r="BN233" s="62">
        <f ca="1">BN29*'SaaS - Cohorts (Logos)'!BN97</f>
        <v>0</v>
      </c>
      <c r="BO233" s="62">
        <f ca="1">BO29*'SaaS - Cohorts (Logos)'!BO97</f>
        <v>0</v>
      </c>
      <c r="BP233" s="62">
        <f ca="1">BP29*'SaaS - Cohorts (Logos)'!BP97</f>
        <v>0</v>
      </c>
      <c r="BQ233" s="62">
        <f ca="1">BQ29*'SaaS - Cohorts (Logos)'!BQ97</f>
        <v>0</v>
      </c>
      <c r="BR233" s="62">
        <f ca="1">BR29*'SaaS - Cohorts (Logos)'!BR97</f>
        <v>0</v>
      </c>
      <c r="BS233" s="62">
        <f ca="1">BS29*'SaaS - Cohorts (Logos)'!BS97</f>
        <v>0</v>
      </c>
      <c r="BT233" s="62">
        <f ca="1">BT29*'SaaS - Cohorts (Logos)'!BT97</f>
        <v>0</v>
      </c>
      <c r="BU233" s="62">
        <f ca="1">BU29*'SaaS - Cohorts (Logos)'!BU97</f>
        <v>0</v>
      </c>
      <c r="BV233" s="62">
        <f ca="1">BV29*'SaaS - Cohorts (Logos)'!BV97</f>
        <v>0</v>
      </c>
      <c r="BW233" s="62">
        <f ca="1">BW29*'SaaS - Cohorts (Logos)'!BW97</f>
        <v>0</v>
      </c>
      <c r="BX233" s="62">
        <f ca="1">BX29*'SaaS - Cohorts (Logos)'!BX97</f>
        <v>0</v>
      </c>
      <c r="BY233" s="62">
        <f ca="1">BY29*'SaaS - Cohorts (Logos)'!BY97</f>
        <v>0</v>
      </c>
      <c r="BZ233" s="62">
        <f ca="1">BZ29*'SaaS - Cohorts (Logos)'!BZ97</f>
        <v>0</v>
      </c>
      <c r="CA233" s="62">
        <f ca="1">CA29*'SaaS - Cohorts (Logos)'!CA97</f>
        <v>0</v>
      </c>
      <c r="CB233" s="62">
        <f ca="1">CB29*'SaaS - Cohorts (Logos)'!CB97</f>
        <v>0</v>
      </c>
      <c r="CC233" s="62">
        <f ca="1">CC29*'SaaS - Cohorts (Logos)'!CC97</f>
        <v>0</v>
      </c>
      <c r="CD233" s="62">
        <f ca="1">CD29*'SaaS - Cohorts (Logos)'!CD97</f>
        <v>0</v>
      </c>
      <c r="CE233" s="62">
        <f ca="1">CE29*'SaaS - Cohorts (Logos)'!CE97</f>
        <v>0</v>
      </c>
      <c r="CF233" s="62">
        <f ca="1">CF29*'SaaS - Cohorts (Logos)'!CF97</f>
        <v>0</v>
      </c>
      <c r="CG233" s="62">
        <f ca="1">CG29*'SaaS - Cohorts (Logos)'!CG97</f>
        <v>0</v>
      </c>
      <c r="CH233" s="62">
        <f ca="1">CH29*'SaaS - Cohorts (Logos)'!CH97</f>
        <v>0</v>
      </c>
      <c r="CI233" s="62">
        <f ca="1">CI29*'SaaS - Cohorts (Logos)'!CI97</f>
        <v>0</v>
      </c>
      <c r="CJ233" s="62">
        <f ca="1">CJ29*'SaaS - Cohorts (Logos)'!CJ97</f>
        <v>0</v>
      </c>
      <c r="CK233" s="62">
        <f ca="1">CK29*'SaaS - Cohorts (Logos)'!CK97</f>
        <v>0</v>
      </c>
      <c r="CL233" s="62">
        <f ca="1">CL29*'SaaS - Cohorts (Logos)'!CL97</f>
        <v>0</v>
      </c>
      <c r="CM233" s="62">
        <f ca="1">CM29*'SaaS - Cohorts (Logos)'!CM97</f>
        <v>0</v>
      </c>
      <c r="CN233" s="62">
        <f ca="1">CN29*'SaaS - Cohorts (Logos)'!CN97</f>
        <v>0</v>
      </c>
      <c r="CO233" s="62">
        <f ca="1">CO29*'SaaS - Cohorts (Logos)'!CO97</f>
        <v>0</v>
      </c>
      <c r="CP233" s="62">
        <f ca="1">CP29*'SaaS - Cohorts (Logos)'!CP97</f>
        <v>0</v>
      </c>
      <c r="CQ233" s="62">
        <f ca="1">CQ29*'SaaS - Cohorts (Logos)'!CQ97</f>
        <v>0</v>
      </c>
      <c r="CR233" s="62">
        <f ca="1">CR29*'SaaS - Cohorts (Logos)'!CR97</f>
        <v>0</v>
      </c>
      <c r="CS233" s="62">
        <f ca="1">CS29*'SaaS - Cohorts (Logos)'!CS97</f>
        <v>0</v>
      </c>
      <c r="CT233" s="62">
        <f ca="1">CT29*'SaaS - Cohorts (Logos)'!CT97</f>
        <v>0</v>
      </c>
      <c r="CU233" s="62">
        <f ca="1">CU29*'SaaS - Cohorts (Logos)'!CU97</f>
        <v>0</v>
      </c>
      <c r="CV233" s="62">
        <f ca="1">CV29*'SaaS - Cohorts (Logos)'!CV97</f>
        <v>0</v>
      </c>
      <c r="CW233" s="62">
        <f ca="1">CW29*'SaaS - Cohorts (Logos)'!CW97</f>
        <v>0</v>
      </c>
      <c r="CX233" s="62">
        <f ca="1">CX29*'SaaS - Cohorts (Logos)'!CX97</f>
        <v>0</v>
      </c>
      <c r="CY233" s="62">
        <f ca="1">CY29*'SaaS - Cohorts (Logos)'!CY97</f>
        <v>0</v>
      </c>
      <c r="CZ233" s="62">
        <f ca="1">CZ29*'SaaS - Cohorts (Logos)'!CZ97</f>
        <v>0</v>
      </c>
      <c r="DA233" s="62">
        <f ca="1">DA29*'SaaS - Cohorts (Logos)'!DA97</f>
        <v>0</v>
      </c>
      <c r="DB233" s="62">
        <f ca="1">DB29*'SaaS - Cohorts (Logos)'!DB97</f>
        <v>0</v>
      </c>
      <c r="DC233" s="62">
        <f ca="1">DC29*'SaaS - Cohorts (Logos)'!DC97</f>
        <v>0</v>
      </c>
      <c r="DD233" s="62">
        <f ca="1">DD29*'SaaS - Cohorts (Logos)'!DD97</f>
        <v>0</v>
      </c>
      <c r="DE233" s="62">
        <f ca="1">DE29*'SaaS - Cohorts (Logos)'!DE97</f>
        <v>0</v>
      </c>
      <c r="DF233" s="62">
        <f ca="1">DF29*'SaaS - Cohorts (Logos)'!DF97</f>
        <v>0</v>
      </c>
      <c r="DG233" s="62">
        <f ca="1">DG29*'SaaS - Cohorts (Logos)'!DG97</f>
        <v>0</v>
      </c>
      <c r="DH233" s="62">
        <f ca="1">DH29*'SaaS - Cohorts (Logos)'!DH97</f>
        <v>0</v>
      </c>
      <c r="DI233" s="62">
        <f ca="1">DI29*'SaaS - Cohorts (Logos)'!DI97</f>
        <v>0</v>
      </c>
      <c r="DJ233" s="62">
        <f ca="1">DJ29*'SaaS - Cohorts (Logos)'!DJ97</f>
        <v>0</v>
      </c>
      <c r="DK233" s="62">
        <f ca="1">DK29*'SaaS - Cohorts (Logos)'!DK97</f>
        <v>0</v>
      </c>
      <c r="DL233" s="62">
        <f ca="1">DL29*'SaaS - Cohorts (Logos)'!DL97</f>
        <v>0</v>
      </c>
      <c r="DM233" s="62">
        <f ca="1">DM29*'SaaS - Cohorts (Logos)'!DM97</f>
        <v>0</v>
      </c>
      <c r="DN233" s="62">
        <f ca="1">DN29*'SaaS - Cohorts (Logos)'!DN97</f>
        <v>0</v>
      </c>
      <c r="DO233" s="62">
        <f ca="1">DO29*'SaaS - Cohorts (Logos)'!DO97</f>
        <v>0</v>
      </c>
      <c r="DP233" s="62">
        <f ca="1">DP29*'SaaS - Cohorts (Logos)'!DP97</f>
        <v>0</v>
      </c>
      <c r="DQ233" s="62">
        <f ca="1">DQ29*'SaaS - Cohorts (Logos)'!DQ97</f>
        <v>0</v>
      </c>
      <c r="DR233" s="62">
        <f ca="1">DR29*'SaaS - Cohorts (Logos)'!DR97</f>
        <v>0</v>
      </c>
    </row>
    <row r="234" spans="2:122" ht="15.75" customHeight="1">
      <c r="B234" s="195">
        <v>43739</v>
      </c>
      <c r="C234" s="195"/>
      <c r="D234" s="195"/>
      <c r="E234" s="195"/>
      <c r="F234" s="195"/>
      <c r="G234" s="195"/>
      <c r="H234" s="195"/>
      <c r="I234" s="195"/>
      <c r="J234" s="195"/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  <c r="AD234" s="195"/>
      <c r="AE234" s="195"/>
      <c r="AF234" s="195"/>
      <c r="AG234" s="195"/>
      <c r="AH234" s="195"/>
      <c r="AI234" s="195"/>
      <c r="AJ234" s="195"/>
      <c r="AK234" s="195"/>
      <c r="AL234" s="195"/>
      <c r="AM234" s="195"/>
      <c r="AN234" s="195"/>
      <c r="AO234" s="195"/>
      <c r="AP234" s="195"/>
      <c r="AQ234" s="195"/>
      <c r="AR234" s="195"/>
      <c r="AS234" s="195"/>
      <c r="AT234" s="195"/>
      <c r="AU234" s="195"/>
      <c r="AV234" s="195"/>
      <c r="AW234" s="195"/>
      <c r="AX234" s="19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62">
        <f ca="1">BK30*'SaaS - Cohorts (Logos)'!BK98</f>
        <v>0</v>
      </c>
      <c r="BL234" s="62">
        <f ca="1">BL30*'SaaS - Cohorts (Logos)'!BL98</f>
        <v>0</v>
      </c>
      <c r="BM234" s="62">
        <f ca="1">BM30*'SaaS - Cohorts (Logos)'!BM98</f>
        <v>0</v>
      </c>
      <c r="BN234" s="62">
        <f ca="1">BN30*'SaaS - Cohorts (Logos)'!BN98</f>
        <v>0</v>
      </c>
      <c r="BO234" s="62">
        <f ca="1">BO30*'SaaS - Cohorts (Logos)'!BO98</f>
        <v>0</v>
      </c>
      <c r="BP234" s="62">
        <f ca="1">BP30*'SaaS - Cohorts (Logos)'!BP98</f>
        <v>0</v>
      </c>
      <c r="BQ234" s="62">
        <f ca="1">BQ30*'SaaS - Cohorts (Logos)'!BQ98</f>
        <v>0</v>
      </c>
      <c r="BR234" s="62">
        <f ca="1">BR30*'SaaS - Cohorts (Logos)'!BR98</f>
        <v>0</v>
      </c>
      <c r="BS234" s="62">
        <f ca="1">BS30*'SaaS - Cohorts (Logos)'!BS98</f>
        <v>0</v>
      </c>
      <c r="BT234" s="62">
        <f ca="1">BT30*'SaaS - Cohorts (Logos)'!BT98</f>
        <v>0</v>
      </c>
      <c r="BU234" s="62">
        <f ca="1">BU30*'SaaS - Cohorts (Logos)'!BU98</f>
        <v>0</v>
      </c>
      <c r="BV234" s="62">
        <f ca="1">BV30*'SaaS - Cohorts (Logos)'!BV98</f>
        <v>0</v>
      </c>
      <c r="BW234" s="62">
        <f ca="1">BW30*'SaaS - Cohorts (Logos)'!BW98</f>
        <v>0</v>
      </c>
      <c r="BX234" s="62">
        <f ca="1">BX30*'SaaS - Cohorts (Logos)'!BX98</f>
        <v>0</v>
      </c>
      <c r="BY234" s="62">
        <f ca="1">BY30*'SaaS - Cohorts (Logos)'!BY98</f>
        <v>0</v>
      </c>
      <c r="BZ234" s="62">
        <f ca="1">BZ30*'SaaS - Cohorts (Logos)'!BZ98</f>
        <v>0</v>
      </c>
      <c r="CA234" s="62">
        <f ca="1">CA30*'SaaS - Cohorts (Logos)'!CA98</f>
        <v>0</v>
      </c>
      <c r="CB234" s="62">
        <f ca="1">CB30*'SaaS - Cohorts (Logos)'!CB98</f>
        <v>0</v>
      </c>
      <c r="CC234" s="62">
        <f ca="1">CC30*'SaaS - Cohorts (Logos)'!CC98</f>
        <v>0</v>
      </c>
      <c r="CD234" s="62">
        <f ca="1">CD30*'SaaS - Cohorts (Logos)'!CD98</f>
        <v>0</v>
      </c>
      <c r="CE234" s="62">
        <f ca="1">CE30*'SaaS - Cohorts (Logos)'!CE98</f>
        <v>0</v>
      </c>
      <c r="CF234" s="62">
        <f ca="1">CF30*'SaaS - Cohorts (Logos)'!CF98</f>
        <v>0</v>
      </c>
      <c r="CG234" s="62">
        <f ca="1">CG30*'SaaS - Cohorts (Logos)'!CG98</f>
        <v>0</v>
      </c>
      <c r="CH234" s="62">
        <f ca="1">CH30*'SaaS - Cohorts (Logos)'!CH98</f>
        <v>0</v>
      </c>
      <c r="CI234" s="62">
        <f ca="1">CI30*'SaaS - Cohorts (Logos)'!CI98</f>
        <v>0</v>
      </c>
      <c r="CJ234" s="62">
        <f ca="1">CJ30*'SaaS - Cohorts (Logos)'!CJ98</f>
        <v>0</v>
      </c>
      <c r="CK234" s="62">
        <f ca="1">CK30*'SaaS - Cohorts (Logos)'!CK98</f>
        <v>0</v>
      </c>
      <c r="CL234" s="62">
        <f ca="1">CL30*'SaaS - Cohorts (Logos)'!CL98</f>
        <v>0</v>
      </c>
      <c r="CM234" s="62">
        <f ca="1">CM30*'SaaS - Cohorts (Logos)'!CM98</f>
        <v>0</v>
      </c>
      <c r="CN234" s="62">
        <f ca="1">CN30*'SaaS - Cohorts (Logos)'!CN98</f>
        <v>0</v>
      </c>
      <c r="CO234" s="62">
        <f ca="1">CO30*'SaaS - Cohorts (Logos)'!CO98</f>
        <v>0</v>
      </c>
      <c r="CP234" s="62">
        <f ca="1">CP30*'SaaS - Cohorts (Logos)'!CP98</f>
        <v>0</v>
      </c>
      <c r="CQ234" s="62">
        <f ca="1">CQ30*'SaaS - Cohorts (Logos)'!CQ98</f>
        <v>0</v>
      </c>
      <c r="CR234" s="62">
        <f ca="1">CR30*'SaaS - Cohorts (Logos)'!CR98</f>
        <v>0</v>
      </c>
      <c r="CS234" s="62">
        <f ca="1">CS30*'SaaS - Cohorts (Logos)'!CS98</f>
        <v>0</v>
      </c>
      <c r="CT234" s="62">
        <f ca="1">CT30*'SaaS - Cohorts (Logos)'!CT98</f>
        <v>0</v>
      </c>
      <c r="CU234" s="62">
        <f ca="1">CU30*'SaaS - Cohorts (Logos)'!CU98</f>
        <v>0</v>
      </c>
      <c r="CV234" s="62">
        <f ca="1">CV30*'SaaS - Cohorts (Logos)'!CV98</f>
        <v>0</v>
      </c>
      <c r="CW234" s="62">
        <f ca="1">CW30*'SaaS - Cohorts (Logos)'!CW98</f>
        <v>0</v>
      </c>
      <c r="CX234" s="62">
        <f ca="1">CX30*'SaaS - Cohorts (Logos)'!CX98</f>
        <v>0</v>
      </c>
      <c r="CY234" s="62">
        <f ca="1">CY30*'SaaS - Cohorts (Logos)'!CY98</f>
        <v>0</v>
      </c>
      <c r="CZ234" s="62">
        <f ca="1">CZ30*'SaaS - Cohorts (Logos)'!CZ98</f>
        <v>0</v>
      </c>
      <c r="DA234" s="62">
        <f ca="1">DA30*'SaaS - Cohorts (Logos)'!DA98</f>
        <v>0</v>
      </c>
      <c r="DB234" s="62">
        <f ca="1">DB30*'SaaS - Cohorts (Logos)'!DB98</f>
        <v>0</v>
      </c>
      <c r="DC234" s="62">
        <f ca="1">DC30*'SaaS - Cohorts (Logos)'!DC98</f>
        <v>0</v>
      </c>
      <c r="DD234" s="62">
        <f ca="1">DD30*'SaaS - Cohorts (Logos)'!DD98</f>
        <v>0</v>
      </c>
      <c r="DE234" s="62">
        <f ca="1">DE30*'SaaS - Cohorts (Logos)'!DE98</f>
        <v>0</v>
      </c>
      <c r="DF234" s="62">
        <f ca="1">DF30*'SaaS - Cohorts (Logos)'!DF98</f>
        <v>0</v>
      </c>
      <c r="DG234" s="62">
        <f ca="1">DG30*'SaaS - Cohorts (Logos)'!DG98</f>
        <v>0</v>
      </c>
      <c r="DH234" s="62">
        <f ca="1">DH30*'SaaS - Cohorts (Logos)'!DH98</f>
        <v>0</v>
      </c>
      <c r="DI234" s="62">
        <f ca="1">DI30*'SaaS - Cohorts (Logos)'!DI98</f>
        <v>0</v>
      </c>
      <c r="DJ234" s="62">
        <f ca="1">DJ30*'SaaS - Cohorts (Logos)'!DJ98</f>
        <v>0</v>
      </c>
      <c r="DK234" s="62">
        <f ca="1">DK30*'SaaS - Cohorts (Logos)'!DK98</f>
        <v>0</v>
      </c>
      <c r="DL234" s="62">
        <f ca="1">DL30*'SaaS - Cohorts (Logos)'!DL98</f>
        <v>0</v>
      </c>
      <c r="DM234" s="62">
        <f ca="1">DM30*'SaaS - Cohorts (Logos)'!DM98</f>
        <v>0</v>
      </c>
      <c r="DN234" s="62">
        <f ca="1">DN30*'SaaS - Cohorts (Logos)'!DN98</f>
        <v>0</v>
      </c>
      <c r="DO234" s="62">
        <f ca="1">DO30*'SaaS - Cohorts (Logos)'!DO98</f>
        <v>0</v>
      </c>
      <c r="DP234" s="62">
        <f ca="1">DP30*'SaaS - Cohorts (Logos)'!DP98</f>
        <v>0</v>
      </c>
      <c r="DQ234" s="62">
        <f ca="1">DQ30*'SaaS - Cohorts (Logos)'!DQ98</f>
        <v>0</v>
      </c>
      <c r="DR234" s="62">
        <f ca="1">DR30*'SaaS - Cohorts (Logos)'!DR98</f>
        <v>0</v>
      </c>
    </row>
    <row r="235" spans="2:122" ht="15.75" customHeight="1">
      <c r="B235" s="195">
        <v>43770</v>
      </c>
      <c r="C235" s="195"/>
      <c r="D235" s="195"/>
      <c r="E235" s="195"/>
      <c r="F235" s="195"/>
      <c r="G235" s="195"/>
      <c r="H235" s="195"/>
      <c r="I235" s="195"/>
      <c r="J235" s="195"/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  <c r="AD235" s="195"/>
      <c r="AE235" s="195"/>
      <c r="AF235" s="195"/>
      <c r="AG235" s="195"/>
      <c r="AH235" s="195"/>
      <c r="AI235" s="195"/>
      <c r="AJ235" s="195"/>
      <c r="AK235" s="195"/>
      <c r="AL235" s="195"/>
      <c r="AM235" s="195"/>
      <c r="AN235" s="195"/>
      <c r="AO235" s="195"/>
      <c r="AP235" s="195"/>
      <c r="AQ235" s="195"/>
      <c r="AR235" s="195"/>
      <c r="AS235" s="195"/>
      <c r="AT235" s="195"/>
      <c r="AU235" s="195"/>
      <c r="AV235" s="195"/>
      <c r="AW235" s="195"/>
      <c r="AX235" s="19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62">
        <f ca="1">BK31*'SaaS - Cohorts (Logos)'!BK99</f>
        <v>0</v>
      </c>
      <c r="BL235" s="62">
        <f ca="1">BL31*'SaaS - Cohorts (Logos)'!BL99</f>
        <v>0</v>
      </c>
      <c r="BM235" s="62">
        <f ca="1">BM31*'SaaS - Cohorts (Logos)'!BM99</f>
        <v>0</v>
      </c>
      <c r="BN235" s="62">
        <f ca="1">BN31*'SaaS - Cohorts (Logos)'!BN99</f>
        <v>0</v>
      </c>
      <c r="BO235" s="62">
        <f ca="1">BO31*'SaaS - Cohorts (Logos)'!BO99</f>
        <v>0</v>
      </c>
      <c r="BP235" s="62">
        <f ca="1">BP31*'SaaS - Cohorts (Logos)'!BP99</f>
        <v>0</v>
      </c>
      <c r="BQ235" s="62">
        <f ca="1">BQ31*'SaaS - Cohorts (Logos)'!BQ99</f>
        <v>0</v>
      </c>
      <c r="BR235" s="62">
        <f ca="1">BR31*'SaaS - Cohorts (Logos)'!BR99</f>
        <v>0</v>
      </c>
      <c r="BS235" s="62">
        <f ca="1">BS31*'SaaS - Cohorts (Logos)'!BS99</f>
        <v>0</v>
      </c>
      <c r="BT235" s="62">
        <f ca="1">BT31*'SaaS - Cohorts (Logos)'!BT99</f>
        <v>0</v>
      </c>
      <c r="BU235" s="62">
        <f ca="1">BU31*'SaaS - Cohorts (Logos)'!BU99</f>
        <v>0</v>
      </c>
      <c r="BV235" s="62">
        <f ca="1">BV31*'SaaS - Cohorts (Logos)'!BV99</f>
        <v>0</v>
      </c>
      <c r="BW235" s="62">
        <f ca="1">BW31*'SaaS - Cohorts (Logos)'!BW99</f>
        <v>0</v>
      </c>
      <c r="BX235" s="62">
        <f ca="1">BX31*'SaaS - Cohorts (Logos)'!BX99</f>
        <v>0</v>
      </c>
      <c r="BY235" s="62">
        <f ca="1">BY31*'SaaS - Cohorts (Logos)'!BY99</f>
        <v>0</v>
      </c>
      <c r="BZ235" s="62">
        <f ca="1">BZ31*'SaaS - Cohorts (Logos)'!BZ99</f>
        <v>0</v>
      </c>
      <c r="CA235" s="62">
        <f ca="1">CA31*'SaaS - Cohorts (Logos)'!CA99</f>
        <v>0</v>
      </c>
      <c r="CB235" s="62">
        <f ca="1">CB31*'SaaS - Cohorts (Logos)'!CB99</f>
        <v>0</v>
      </c>
      <c r="CC235" s="62">
        <f ca="1">CC31*'SaaS - Cohorts (Logos)'!CC99</f>
        <v>0</v>
      </c>
      <c r="CD235" s="62">
        <f ca="1">CD31*'SaaS - Cohorts (Logos)'!CD99</f>
        <v>0</v>
      </c>
      <c r="CE235" s="62">
        <f ca="1">CE31*'SaaS - Cohorts (Logos)'!CE99</f>
        <v>0</v>
      </c>
      <c r="CF235" s="62">
        <f ca="1">CF31*'SaaS - Cohorts (Logos)'!CF99</f>
        <v>0</v>
      </c>
      <c r="CG235" s="62">
        <f ca="1">CG31*'SaaS - Cohorts (Logos)'!CG99</f>
        <v>0</v>
      </c>
      <c r="CH235" s="62">
        <f ca="1">CH31*'SaaS - Cohorts (Logos)'!CH99</f>
        <v>0</v>
      </c>
      <c r="CI235" s="62">
        <f ca="1">CI31*'SaaS - Cohorts (Logos)'!CI99</f>
        <v>0</v>
      </c>
      <c r="CJ235" s="62">
        <f ca="1">CJ31*'SaaS - Cohorts (Logos)'!CJ99</f>
        <v>0</v>
      </c>
      <c r="CK235" s="62">
        <f ca="1">CK31*'SaaS - Cohorts (Logos)'!CK99</f>
        <v>0</v>
      </c>
      <c r="CL235" s="62">
        <f ca="1">CL31*'SaaS - Cohorts (Logos)'!CL99</f>
        <v>0</v>
      </c>
      <c r="CM235" s="62">
        <f ca="1">CM31*'SaaS - Cohorts (Logos)'!CM99</f>
        <v>0</v>
      </c>
      <c r="CN235" s="62">
        <f ca="1">CN31*'SaaS - Cohorts (Logos)'!CN99</f>
        <v>0</v>
      </c>
      <c r="CO235" s="62">
        <f ca="1">CO31*'SaaS - Cohorts (Logos)'!CO99</f>
        <v>0</v>
      </c>
      <c r="CP235" s="62">
        <f ca="1">CP31*'SaaS - Cohorts (Logos)'!CP99</f>
        <v>0</v>
      </c>
      <c r="CQ235" s="62">
        <f ca="1">CQ31*'SaaS - Cohorts (Logos)'!CQ99</f>
        <v>0</v>
      </c>
      <c r="CR235" s="62">
        <f ca="1">CR31*'SaaS - Cohorts (Logos)'!CR99</f>
        <v>0</v>
      </c>
      <c r="CS235" s="62">
        <f ca="1">CS31*'SaaS - Cohorts (Logos)'!CS99</f>
        <v>0</v>
      </c>
      <c r="CT235" s="62">
        <f ca="1">CT31*'SaaS - Cohorts (Logos)'!CT99</f>
        <v>0</v>
      </c>
      <c r="CU235" s="62">
        <f ca="1">CU31*'SaaS - Cohorts (Logos)'!CU99</f>
        <v>0</v>
      </c>
      <c r="CV235" s="62">
        <f ca="1">CV31*'SaaS - Cohorts (Logos)'!CV99</f>
        <v>0</v>
      </c>
      <c r="CW235" s="62">
        <f ca="1">CW31*'SaaS - Cohorts (Logos)'!CW99</f>
        <v>0</v>
      </c>
      <c r="CX235" s="62">
        <f ca="1">CX31*'SaaS - Cohorts (Logos)'!CX99</f>
        <v>0</v>
      </c>
      <c r="CY235" s="62">
        <f ca="1">CY31*'SaaS - Cohorts (Logos)'!CY99</f>
        <v>0</v>
      </c>
      <c r="CZ235" s="62">
        <f ca="1">CZ31*'SaaS - Cohorts (Logos)'!CZ99</f>
        <v>0</v>
      </c>
      <c r="DA235" s="62">
        <f ca="1">DA31*'SaaS - Cohorts (Logos)'!DA99</f>
        <v>0</v>
      </c>
      <c r="DB235" s="62">
        <f ca="1">DB31*'SaaS - Cohorts (Logos)'!DB99</f>
        <v>0</v>
      </c>
      <c r="DC235" s="62">
        <f ca="1">DC31*'SaaS - Cohorts (Logos)'!DC99</f>
        <v>0</v>
      </c>
      <c r="DD235" s="62">
        <f ca="1">DD31*'SaaS - Cohorts (Logos)'!DD99</f>
        <v>0</v>
      </c>
      <c r="DE235" s="62">
        <f ca="1">DE31*'SaaS - Cohorts (Logos)'!DE99</f>
        <v>0</v>
      </c>
      <c r="DF235" s="62">
        <f ca="1">DF31*'SaaS - Cohorts (Logos)'!DF99</f>
        <v>0</v>
      </c>
      <c r="DG235" s="62">
        <f ca="1">DG31*'SaaS - Cohorts (Logos)'!DG99</f>
        <v>0</v>
      </c>
      <c r="DH235" s="62">
        <f ca="1">DH31*'SaaS - Cohorts (Logos)'!DH99</f>
        <v>0</v>
      </c>
      <c r="DI235" s="62">
        <f ca="1">DI31*'SaaS - Cohorts (Logos)'!DI99</f>
        <v>0</v>
      </c>
      <c r="DJ235" s="62">
        <f ca="1">DJ31*'SaaS - Cohorts (Logos)'!DJ99</f>
        <v>0</v>
      </c>
      <c r="DK235" s="62">
        <f ca="1">DK31*'SaaS - Cohorts (Logos)'!DK99</f>
        <v>0</v>
      </c>
      <c r="DL235" s="62">
        <f ca="1">DL31*'SaaS - Cohorts (Logos)'!DL99</f>
        <v>0</v>
      </c>
      <c r="DM235" s="62">
        <f ca="1">DM31*'SaaS - Cohorts (Logos)'!DM99</f>
        <v>0</v>
      </c>
      <c r="DN235" s="62">
        <f ca="1">DN31*'SaaS - Cohorts (Logos)'!DN99</f>
        <v>0</v>
      </c>
      <c r="DO235" s="62">
        <f ca="1">DO31*'SaaS - Cohorts (Logos)'!DO99</f>
        <v>0</v>
      </c>
      <c r="DP235" s="62">
        <f ca="1">DP31*'SaaS - Cohorts (Logos)'!DP99</f>
        <v>0</v>
      </c>
      <c r="DQ235" s="62">
        <f ca="1">DQ31*'SaaS - Cohorts (Logos)'!DQ99</f>
        <v>0</v>
      </c>
      <c r="DR235" s="62">
        <f ca="1">DR31*'SaaS - Cohorts (Logos)'!DR99</f>
        <v>0</v>
      </c>
    </row>
    <row r="236" spans="2:122" ht="15.75" customHeight="1">
      <c r="B236" s="195">
        <v>43800</v>
      </c>
      <c r="C236" s="195"/>
      <c r="D236" s="195"/>
      <c r="E236" s="195"/>
      <c r="F236" s="195"/>
      <c r="G236" s="195"/>
      <c r="H236" s="195"/>
      <c r="I236" s="195"/>
      <c r="J236" s="195"/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  <c r="AD236" s="195"/>
      <c r="AE236" s="195"/>
      <c r="AF236" s="195"/>
      <c r="AG236" s="195"/>
      <c r="AH236" s="195"/>
      <c r="AI236" s="195"/>
      <c r="AJ236" s="195"/>
      <c r="AK236" s="195"/>
      <c r="AL236" s="195"/>
      <c r="AM236" s="195"/>
      <c r="AN236" s="195"/>
      <c r="AO236" s="195"/>
      <c r="AP236" s="195"/>
      <c r="AQ236" s="195"/>
      <c r="AR236" s="195"/>
      <c r="AS236" s="195"/>
      <c r="AT236" s="195"/>
      <c r="AU236" s="195"/>
      <c r="AV236" s="195"/>
      <c r="AW236" s="195"/>
      <c r="AX236" s="19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62">
        <f ca="1">BK32*'SaaS - Cohorts (Logos)'!BK100</f>
        <v>0</v>
      </c>
      <c r="BL236" s="62">
        <f ca="1">BL32*'SaaS - Cohorts (Logos)'!BL100</f>
        <v>0</v>
      </c>
      <c r="BM236" s="62">
        <f ca="1">BM32*'SaaS - Cohorts (Logos)'!BM100</f>
        <v>0</v>
      </c>
      <c r="BN236" s="62">
        <f ca="1">BN32*'SaaS - Cohorts (Logos)'!BN100</f>
        <v>0</v>
      </c>
      <c r="BO236" s="62">
        <f ca="1">BO32*'SaaS - Cohorts (Logos)'!BO100</f>
        <v>0</v>
      </c>
      <c r="BP236" s="62">
        <f ca="1">BP32*'SaaS - Cohorts (Logos)'!BP100</f>
        <v>0</v>
      </c>
      <c r="BQ236" s="62">
        <f ca="1">BQ32*'SaaS - Cohorts (Logos)'!BQ100</f>
        <v>0</v>
      </c>
      <c r="BR236" s="62">
        <f ca="1">BR32*'SaaS - Cohorts (Logos)'!BR100</f>
        <v>0</v>
      </c>
      <c r="BS236" s="62">
        <f ca="1">BS32*'SaaS - Cohorts (Logos)'!BS100</f>
        <v>0</v>
      </c>
      <c r="BT236" s="62">
        <f ca="1">BT32*'SaaS - Cohorts (Logos)'!BT100</f>
        <v>0</v>
      </c>
      <c r="BU236" s="62">
        <f ca="1">BU32*'SaaS - Cohorts (Logos)'!BU100</f>
        <v>0</v>
      </c>
      <c r="BV236" s="62">
        <f ca="1">BV32*'SaaS - Cohorts (Logos)'!BV100</f>
        <v>0</v>
      </c>
      <c r="BW236" s="62">
        <f ca="1">BW32*'SaaS - Cohorts (Logos)'!BW100</f>
        <v>0</v>
      </c>
      <c r="BX236" s="62">
        <f ca="1">BX32*'SaaS - Cohorts (Logos)'!BX100</f>
        <v>0</v>
      </c>
      <c r="BY236" s="62">
        <f ca="1">BY32*'SaaS - Cohorts (Logos)'!BY100</f>
        <v>0</v>
      </c>
      <c r="BZ236" s="62">
        <f ca="1">BZ32*'SaaS - Cohorts (Logos)'!BZ100</f>
        <v>0</v>
      </c>
      <c r="CA236" s="62">
        <f ca="1">CA32*'SaaS - Cohorts (Logos)'!CA100</f>
        <v>0</v>
      </c>
      <c r="CB236" s="62">
        <f ca="1">CB32*'SaaS - Cohorts (Logos)'!CB100</f>
        <v>0</v>
      </c>
      <c r="CC236" s="62">
        <f ca="1">CC32*'SaaS - Cohorts (Logos)'!CC100</f>
        <v>0</v>
      </c>
      <c r="CD236" s="62">
        <f ca="1">CD32*'SaaS - Cohorts (Logos)'!CD100</f>
        <v>0</v>
      </c>
      <c r="CE236" s="62">
        <f ca="1">CE32*'SaaS - Cohorts (Logos)'!CE100</f>
        <v>0</v>
      </c>
      <c r="CF236" s="62">
        <f ca="1">CF32*'SaaS - Cohorts (Logos)'!CF100</f>
        <v>0</v>
      </c>
      <c r="CG236" s="62">
        <f ca="1">CG32*'SaaS - Cohorts (Logos)'!CG100</f>
        <v>0</v>
      </c>
      <c r="CH236" s="62">
        <f ca="1">CH32*'SaaS - Cohorts (Logos)'!CH100</f>
        <v>0</v>
      </c>
      <c r="CI236" s="62">
        <f ca="1">CI32*'SaaS - Cohorts (Logos)'!CI100</f>
        <v>0</v>
      </c>
      <c r="CJ236" s="62">
        <f ca="1">CJ32*'SaaS - Cohorts (Logos)'!CJ100</f>
        <v>0</v>
      </c>
      <c r="CK236" s="62">
        <f ca="1">CK32*'SaaS - Cohorts (Logos)'!CK100</f>
        <v>0</v>
      </c>
      <c r="CL236" s="62">
        <f ca="1">CL32*'SaaS - Cohorts (Logos)'!CL100</f>
        <v>0</v>
      </c>
      <c r="CM236" s="62">
        <f ca="1">CM32*'SaaS - Cohorts (Logos)'!CM100</f>
        <v>0</v>
      </c>
      <c r="CN236" s="62">
        <f ca="1">CN32*'SaaS - Cohorts (Logos)'!CN100</f>
        <v>0</v>
      </c>
      <c r="CO236" s="62">
        <f ca="1">CO32*'SaaS - Cohorts (Logos)'!CO100</f>
        <v>0</v>
      </c>
      <c r="CP236" s="62">
        <f ca="1">CP32*'SaaS - Cohorts (Logos)'!CP100</f>
        <v>0</v>
      </c>
      <c r="CQ236" s="62">
        <f ca="1">CQ32*'SaaS - Cohorts (Logos)'!CQ100</f>
        <v>0</v>
      </c>
      <c r="CR236" s="62">
        <f ca="1">CR32*'SaaS - Cohorts (Logos)'!CR100</f>
        <v>0</v>
      </c>
      <c r="CS236" s="62">
        <f ca="1">CS32*'SaaS - Cohorts (Logos)'!CS100</f>
        <v>0</v>
      </c>
      <c r="CT236" s="62">
        <f ca="1">CT32*'SaaS - Cohorts (Logos)'!CT100</f>
        <v>0</v>
      </c>
      <c r="CU236" s="62">
        <f ca="1">CU32*'SaaS - Cohorts (Logos)'!CU100</f>
        <v>0</v>
      </c>
      <c r="CV236" s="62">
        <f ca="1">CV32*'SaaS - Cohorts (Logos)'!CV100</f>
        <v>0</v>
      </c>
      <c r="CW236" s="62">
        <f ca="1">CW32*'SaaS - Cohorts (Logos)'!CW100</f>
        <v>0</v>
      </c>
      <c r="CX236" s="62">
        <f ca="1">CX32*'SaaS - Cohorts (Logos)'!CX100</f>
        <v>0</v>
      </c>
      <c r="CY236" s="62">
        <f ca="1">CY32*'SaaS - Cohorts (Logos)'!CY100</f>
        <v>0</v>
      </c>
      <c r="CZ236" s="62">
        <f ca="1">CZ32*'SaaS - Cohorts (Logos)'!CZ100</f>
        <v>0</v>
      </c>
      <c r="DA236" s="62">
        <f ca="1">DA32*'SaaS - Cohorts (Logos)'!DA100</f>
        <v>0</v>
      </c>
      <c r="DB236" s="62">
        <f ca="1">DB32*'SaaS - Cohorts (Logos)'!DB100</f>
        <v>0</v>
      </c>
      <c r="DC236" s="62">
        <f ca="1">DC32*'SaaS - Cohorts (Logos)'!DC100</f>
        <v>0</v>
      </c>
      <c r="DD236" s="62">
        <f ca="1">DD32*'SaaS - Cohorts (Logos)'!DD100</f>
        <v>0</v>
      </c>
      <c r="DE236" s="62">
        <f ca="1">DE32*'SaaS - Cohorts (Logos)'!DE100</f>
        <v>0</v>
      </c>
      <c r="DF236" s="62">
        <f ca="1">DF32*'SaaS - Cohorts (Logos)'!DF100</f>
        <v>0</v>
      </c>
      <c r="DG236" s="62">
        <f ca="1">DG32*'SaaS - Cohorts (Logos)'!DG100</f>
        <v>0</v>
      </c>
      <c r="DH236" s="62">
        <f ca="1">DH32*'SaaS - Cohorts (Logos)'!DH100</f>
        <v>0</v>
      </c>
      <c r="DI236" s="62">
        <f ca="1">DI32*'SaaS - Cohorts (Logos)'!DI100</f>
        <v>0</v>
      </c>
      <c r="DJ236" s="62">
        <f ca="1">DJ32*'SaaS - Cohorts (Logos)'!DJ100</f>
        <v>0</v>
      </c>
      <c r="DK236" s="62">
        <f ca="1">DK32*'SaaS - Cohorts (Logos)'!DK100</f>
        <v>0</v>
      </c>
      <c r="DL236" s="62">
        <f ca="1">DL32*'SaaS - Cohorts (Logos)'!DL100</f>
        <v>0</v>
      </c>
      <c r="DM236" s="62">
        <f ca="1">DM32*'SaaS - Cohorts (Logos)'!DM100</f>
        <v>0</v>
      </c>
      <c r="DN236" s="62">
        <f ca="1">DN32*'SaaS - Cohorts (Logos)'!DN100</f>
        <v>0</v>
      </c>
      <c r="DO236" s="62">
        <f ca="1">DO32*'SaaS - Cohorts (Logos)'!DO100</f>
        <v>0</v>
      </c>
      <c r="DP236" s="62">
        <f ca="1">DP32*'SaaS - Cohorts (Logos)'!DP100</f>
        <v>0</v>
      </c>
      <c r="DQ236" s="62">
        <f ca="1">DQ32*'SaaS - Cohorts (Logos)'!DQ100</f>
        <v>0</v>
      </c>
      <c r="DR236" s="62">
        <f ca="1">DR32*'SaaS - Cohorts (Logos)'!DR100</f>
        <v>0</v>
      </c>
    </row>
    <row r="237" spans="2:122" ht="15.75" customHeight="1">
      <c r="B237" s="195">
        <v>43831</v>
      </c>
      <c r="C237" s="195"/>
      <c r="D237" s="195"/>
      <c r="E237" s="195"/>
      <c r="F237" s="195"/>
      <c r="G237" s="195"/>
      <c r="H237" s="195"/>
      <c r="I237" s="195"/>
      <c r="J237" s="195"/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  <c r="AD237" s="195"/>
      <c r="AE237" s="195"/>
      <c r="AF237" s="195"/>
      <c r="AG237" s="195"/>
      <c r="AH237" s="195"/>
      <c r="AI237" s="195"/>
      <c r="AJ237" s="195"/>
      <c r="AK237" s="195"/>
      <c r="AL237" s="195"/>
      <c r="AM237" s="195"/>
      <c r="AN237" s="195"/>
      <c r="AO237" s="195"/>
      <c r="AP237" s="195"/>
      <c r="AQ237" s="195"/>
      <c r="AR237" s="195"/>
      <c r="AS237" s="195"/>
      <c r="AT237" s="195"/>
      <c r="AU237" s="195"/>
      <c r="AV237" s="195"/>
      <c r="AW237" s="195"/>
      <c r="AX237" s="19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62">
        <f ca="1">BK33*'SaaS - Cohorts (Logos)'!BK101</f>
        <v>0</v>
      </c>
      <c r="BL237" s="62">
        <f ca="1">BL33*'SaaS - Cohorts (Logos)'!BL101</f>
        <v>0</v>
      </c>
      <c r="BM237" s="62">
        <f ca="1">BM33*'SaaS - Cohorts (Logos)'!BM101</f>
        <v>0</v>
      </c>
      <c r="BN237" s="62">
        <f ca="1">BN33*'SaaS - Cohorts (Logos)'!BN101</f>
        <v>0</v>
      </c>
      <c r="BO237" s="62">
        <f ca="1">BO33*'SaaS - Cohorts (Logos)'!BO101</f>
        <v>0</v>
      </c>
      <c r="BP237" s="62">
        <f ca="1">BP33*'SaaS - Cohorts (Logos)'!BP101</f>
        <v>0</v>
      </c>
      <c r="BQ237" s="62">
        <f ca="1">BQ33*'SaaS - Cohorts (Logos)'!BQ101</f>
        <v>0</v>
      </c>
      <c r="BR237" s="62">
        <f ca="1">BR33*'SaaS - Cohorts (Logos)'!BR101</f>
        <v>0</v>
      </c>
      <c r="BS237" s="62">
        <f ca="1">BS33*'SaaS - Cohorts (Logos)'!BS101</f>
        <v>0</v>
      </c>
      <c r="BT237" s="62">
        <f ca="1">BT33*'SaaS - Cohorts (Logos)'!BT101</f>
        <v>0</v>
      </c>
      <c r="BU237" s="62">
        <f ca="1">BU33*'SaaS - Cohorts (Logos)'!BU101</f>
        <v>0</v>
      </c>
      <c r="BV237" s="62">
        <f ca="1">BV33*'SaaS - Cohorts (Logos)'!BV101</f>
        <v>0</v>
      </c>
      <c r="BW237" s="62">
        <f ca="1">BW33*'SaaS - Cohorts (Logos)'!BW101</f>
        <v>0</v>
      </c>
      <c r="BX237" s="62">
        <f ca="1">BX33*'SaaS - Cohorts (Logos)'!BX101</f>
        <v>0</v>
      </c>
      <c r="BY237" s="62">
        <f ca="1">BY33*'SaaS - Cohorts (Logos)'!BY101</f>
        <v>0</v>
      </c>
      <c r="BZ237" s="62">
        <f ca="1">BZ33*'SaaS - Cohorts (Logos)'!BZ101</f>
        <v>0</v>
      </c>
      <c r="CA237" s="62">
        <f ca="1">CA33*'SaaS - Cohorts (Logos)'!CA101</f>
        <v>0</v>
      </c>
      <c r="CB237" s="62">
        <f ca="1">CB33*'SaaS - Cohorts (Logos)'!CB101</f>
        <v>0</v>
      </c>
      <c r="CC237" s="62">
        <f ca="1">CC33*'SaaS - Cohorts (Logos)'!CC101</f>
        <v>0</v>
      </c>
      <c r="CD237" s="62">
        <f ca="1">CD33*'SaaS - Cohorts (Logos)'!CD101</f>
        <v>0</v>
      </c>
      <c r="CE237" s="62">
        <f ca="1">CE33*'SaaS - Cohorts (Logos)'!CE101</f>
        <v>0</v>
      </c>
      <c r="CF237" s="62">
        <f ca="1">CF33*'SaaS - Cohorts (Logos)'!CF101</f>
        <v>0</v>
      </c>
      <c r="CG237" s="62">
        <f ca="1">CG33*'SaaS - Cohorts (Logos)'!CG101</f>
        <v>0</v>
      </c>
      <c r="CH237" s="62">
        <f ca="1">CH33*'SaaS - Cohorts (Logos)'!CH101</f>
        <v>0</v>
      </c>
      <c r="CI237" s="62">
        <f ca="1">CI33*'SaaS - Cohorts (Logos)'!CI101</f>
        <v>0</v>
      </c>
      <c r="CJ237" s="62">
        <f ca="1">CJ33*'SaaS - Cohorts (Logos)'!CJ101</f>
        <v>0</v>
      </c>
      <c r="CK237" s="62">
        <f ca="1">CK33*'SaaS - Cohorts (Logos)'!CK101</f>
        <v>0</v>
      </c>
      <c r="CL237" s="62">
        <f ca="1">CL33*'SaaS - Cohorts (Logos)'!CL101</f>
        <v>0</v>
      </c>
      <c r="CM237" s="62">
        <f ca="1">CM33*'SaaS - Cohorts (Logos)'!CM101</f>
        <v>0</v>
      </c>
      <c r="CN237" s="62">
        <f ca="1">CN33*'SaaS - Cohorts (Logos)'!CN101</f>
        <v>0</v>
      </c>
      <c r="CO237" s="62">
        <f ca="1">CO33*'SaaS - Cohorts (Logos)'!CO101</f>
        <v>0</v>
      </c>
      <c r="CP237" s="62">
        <f ca="1">CP33*'SaaS - Cohorts (Logos)'!CP101</f>
        <v>0</v>
      </c>
      <c r="CQ237" s="62">
        <f ca="1">CQ33*'SaaS - Cohorts (Logos)'!CQ101</f>
        <v>0</v>
      </c>
      <c r="CR237" s="62">
        <f ca="1">CR33*'SaaS - Cohorts (Logos)'!CR101</f>
        <v>0</v>
      </c>
      <c r="CS237" s="62">
        <f ca="1">CS33*'SaaS - Cohorts (Logos)'!CS101</f>
        <v>0</v>
      </c>
      <c r="CT237" s="62">
        <f ca="1">CT33*'SaaS - Cohorts (Logos)'!CT101</f>
        <v>0</v>
      </c>
      <c r="CU237" s="62">
        <f ca="1">CU33*'SaaS - Cohorts (Logos)'!CU101</f>
        <v>0</v>
      </c>
      <c r="CV237" s="62">
        <f ca="1">CV33*'SaaS - Cohorts (Logos)'!CV101</f>
        <v>0</v>
      </c>
      <c r="CW237" s="62">
        <f ca="1">CW33*'SaaS - Cohorts (Logos)'!CW101</f>
        <v>0</v>
      </c>
      <c r="CX237" s="62">
        <f ca="1">CX33*'SaaS - Cohorts (Logos)'!CX101</f>
        <v>0</v>
      </c>
      <c r="CY237" s="62">
        <f ca="1">CY33*'SaaS - Cohorts (Logos)'!CY101</f>
        <v>0</v>
      </c>
      <c r="CZ237" s="62">
        <f ca="1">CZ33*'SaaS - Cohorts (Logos)'!CZ101</f>
        <v>0</v>
      </c>
      <c r="DA237" s="62">
        <f ca="1">DA33*'SaaS - Cohorts (Logos)'!DA101</f>
        <v>0</v>
      </c>
      <c r="DB237" s="62">
        <f ca="1">DB33*'SaaS - Cohorts (Logos)'!DB101</f>
        <v>0</v>
      </c>
      <c r="DC237" s="62">
        <f ca="1">DC33*'SaaS - Cohorts (Logos)'!DC101</f>
        <v>0</v>
      </c>
      <c r="DD237" s="62">
        <f ca="1">DD33*'SaaS - Cohorts (Logos)'!DD101</f>
        <v>0</v>
      </c>
      <c r="DE237" s="62">
        <f ca="1">DE33*'SaaS - Cohorts (Logos)'!DE101</f>
        <v>0</v>
      </c>
      <c r="DF237" s="62">
        <f ca="1">DF33*'SaaS - Cohorts (Logos)'!DF101</f>
        <v>0</v>
      </c>
      <c r="DG237" s="62">
        <f ca="1">DG33*'SaaS - Cohorts (Logos)'!DG101</f>
        <v>0</v>
      </c>
      <c r="DH237" s="62">
        <f ca="1">DH33*'SaaS - Cohorts (Logos)'!DH101</f>
        <v>0</v>
      </c>
      <c r="DI237" s="62">
        <f ca="1">DI33*'SaaS - Cohorts (Logos)'!DI101</f>
        <v>0</v>
      </c>
      <c r="DJ237" s="62">
        <f ca="1">DJ33*'SaaS - Cohorts (Logos)'!DJ101</f>
        <v>0</v>
      </c>
      <c r="DK237" s="62">
        <f ca="1">DK33*'SaaS - Cohorts (Logos)'!DK101</f>
        <v>0</v>
      </c>
      <c r="DL237" s="62">
        <f ca="1">DL33*'SaaS - Cohorts (Logos)'!DL101</f>
        <v>0</v>
      </c>
      <c r="DM237" s="62">
        <f ca="1">DM33*'SaaS - Cohorts (Logos)'!DM101</f>
        <v>0</v>
      </c>
      <c r="DN237" s="62">
        <f ca="1">DN33*'SaaS - Cohorts (Logos)'!DN101</f>
        <v>0</v>
      </c>
      <c r="DO237" s="62">
        <f ca="1">DO33*'SaaS - Cohorts (Logos)'!DO101</f>
        <v>0</v>
      </c>
      <c r="DP237" s="62">
        <f ca="1">DP33*'SaaS - Cohorts (Logos)'!DP101</f>
        <v>0</v>
      </c>
      <c r="DQ237" s="62">
        <f ca="1">DQ33*'SaaS - Cohorts (Logos)'!DQ101</f>
        <v>0</v>
      </c>
      <c r="DR237" s="62">
        <f ca="1">DR33*'SaaS - Cohorts (Logos)'!DR101</f>
        <v>0</v>
      </c>
    </row>
    <row r="238" spans="2:122" ht="15.75" customHeight="1">
      <c r="B238" s="195">
        <v>43862</v>
      </c>
      <c r="C238" s="195"/>
      <c r="D238" s="195"/>
      <c r="E238" s="195"/>
      <c r="F238" s="195"/>
      <c r="G238" s="195"/>
      <c r="H238" s="195"/>
      <c r="I238" s="195"/>
      <c r="J238" s="195"/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  <c r="AD238" s="195"/>
      <c r="AE238" s="195"/>
      <c r="AF238" s="195"/>
      <c r="AG238" s="195"/>
      <c r="AH238" s="195"/>
      <c r="AI238" s="195"/>
      <c r="AJ238" s="195"/>
      <c r="AK238" s="195"/>
      <c r="AL238" s="195"/>
      <c r="AM238" s="195"/>
      <c r="AN238" s="195"/>
      <c r="AO238" s="195"/>
      <c r="AP238" s="195"/>
      <c r="AQ238" s="195"/>
      <c r="AR238" s="195"/>
      <c r="AS238" s="195"/>
      <c r="AT238" s="195"/>
      <c r="AU238" s="195"/>
      <c r="AV238" s="195"/>
      <c r="AW238" s="195"/>
      <c r="AX238" s="19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62">
        <f ca="1">BK34*'SaaS - Cohorts (Logos)'!BK102</f>
        <v>0</v>
      </c>
      <c r="BL238" s="62">
        <f ca="1">BL34*'SaaS - Cohorts (Logos)'!BL102</f>
        <v>0</v>
      </c>
      <c r="BM238" s="62">
        <f ca="1">BM34*'SaaS - Cohorts (Logos)'!BM102</f>
        <v>0</v>
      </c>
      <c r="BN238" s="62">
        <f ca="1">BN34*'SaaS - Cohorts (Logos)'!BN102</f>
        <v>0</v>
      </c>
      <c r="BO238" s="62">
        <f ca="1">BO34*'SaaS - Cohorts (Logos)'!BO102</f>
        <v>0</v>
      </c>
      <c r="BP238" s="62">
        <f ca="1">BP34*'SaaS - Cohorts (Logos)'!BP102</f>
        <v>0</v>
      </c>
      <c r="BQ238" s="62">
        <f ca="1">BQ34*'SaaS - Cohorts (Logos)'!BQ102</f>
        <v>0</v>
      </c>
      <c r="BR238" s="62">
        <f ca="1">BR34*'SaaS - Cohorts (Logos)'!BR102</f>
        <v>0</v>
      </c>
      <c r="BS238" s="62">
        <f ca="1">BS34*'SaaS - Cohorts (Logos)'!BS102</f>
        <v>0</v>
      </c>
      <c r="BT238" s="62">
        <f ca="1">BT34*'SaaS - Cohorts (Logos)'!BT102</f>
        <v>0</v>
      </c>
      <c r="BU238" s="62">
        <f ca="1">BU34*'SaaS - Cohorts (Logos)'!BU102</f>
        <v>0</v>
      </c>
      <c r="BV238" s="62">
        <f ca="1">BV34*'SaaS - Cohorts (Logos)'!BV102</f>
        <v>0</v>
      </c>
      <c r="BW238" s="62">
        <f ca="1">BW34*'SaaS - Cohorts (Logos)'!BW102</f>
        <v>0</v>
      </c>
      <c r="BX238" s="62">
        <f ca="1">BX34*'SaaS - Cohorts (Logos)'!BX102</f>
        <v>0</v>
      </c>
      <c r="BY238" s="62">
        <f ca="1">BY34*'SaaS - Cohorts (Logos)'!BY102</f>
        <v>0</v>
      </c>
      <c r="BZ238" s="62">
        <f ca="1">BZ34*'SaaS - Cohorts (Logos)'!BZ102</f>
        <v>0</v>
      </c>
      <c r="CA238" s="62">
        <f ca="1">CA34*'SaaS - Cohorts (Logos)'!CA102</f>
        <v>0</v>
      </c>
      <c r="CB238" s="62">
        <f ca="1">CB34*'SaaS - Cohorts (Logos)'!CB102</f>
        <v>0</v>
      </c>
      <c r="CC238" s="62">
        <f ca="1">CC34*'SaaS - Cohorts (Logos)'!CC102</f>
        <v>0</v>
      </c>
      <c r="CD238" s="62">
        <f ca="1">CD34*'SaaS - Cohorts (Logos)'!CD102</f>
        <v>0</v>
      </c>
      <c r="CE238" s="62">
        <f ca="1">CE34*'SaaS - Cohorts (Logos)'!CE102</f>
        <v>0</v>
      </c>
      <c r="CF238" s="62">
        <f ca="1">CF34*'SaaS - Cohorts (Logos)'!CF102</f>
        <v>0</v>
      </c>
      <c r="CG238" s="62">
        <f ca="1">CG34*'SaaS - Cohorts (Logos)'!CG102</f>
        <v>0</v>
      </c>
      <c r="CH238" s="62">
        <f ca="1">CH34*'SaaS - Cohorts (Logos)'!CH102</f>
        <v>0</v>
      </c>
      <c r="CI238" s="62">
        <f ca="1">CI34*'SaaS - Cohorts (Logos)'!CI102</f>
        <v>0</v>
      </c>
      <c r="CJ238" s="62">
        <f ca="1">CJ34*'SaaS - Cohorts (Logos)'!CJ102</f>
        <v>0</v>
      </c>
      <c r="CK238" s="62">
        <f ca="1">CK34*'SaaS - Cohorts (Logos)'!CK102</f>
        <v>0</v>
      </c>
      <c r="CL238" s="62">
        <f ca="1">CL34*'SaaS - Cohorts (Logos)'!CL102</f>
        <v>0</v>
      </c>
      <c r="CM238" s="62">
        <f ca="1">CM34*'SaaS - Cohorts (Logos)'!CM102</f>
        <v>0</v>
      </c>
      <c r="CN238" s="62">
        <f ca="1">CN34*'SaaS - Cohorts (Logos)'!CN102</f>
        <v>0</v>
      </c>
      <c r="CO238" s="62">
        <f ca="1">CO34*'SaaS - Cohorts (Logos)'!CO102</f>
        <v>0</v>
      </c>
      <c r="CP238" s="62">
        <f ca="1">CP34*'SaaS - Cohorts (Logos)'!CP102</f>
        <v>0</v>
      </c>
      <c r="CQ238" s="62">
        <f ca="1">CQ34*'SaaS - Cohorts (Logos)'!CQ102</f>
        <v>0</v>
      </c>
      <c r="CR238" s="62">
        <f ca="1">CR34*'SaaS - Cohorts (Logos)'!CR102</f>
        <v>0</v>
      </c>
      <c r="CS238" s="62">
        <f ca="1">CS34*'SaaS - Cohorts (Logos)'!CS102</f>
        <v>0</v>
      </c>
      <c r="CT238" s="62">
        <f ca="1">CT34*'SaaS - Cohorts (Logos)'!CT102</f>
        <v>0</v>
      </c>
      <c r="CU238" s="62">
        <f ca="1">CU34*'SaaS - Cohorts (Logos)'!CU102</f>
        <v>0</v>
      </c>
      <c r="CV238" s="62">
        <f ca="1">CV34*'SaaS - Cohorts (Logos)'!CV102</f>
        <v>0</v>
      </c>
      <c r="CW238" s="62">
        <f ca="1">CW34*'SaaS - Cohorts (Logos)'!CW102</f>
        <v>0</v>
      </c>
      <c r="CX238" s="62">
        <f ca="1">CX34*'SaaS - Cohorts (Logos)'!CX102</f>
        <v>0</v>
      </c>
      <c r="CY238" s="62">
        <f ca="1">CY34*'SaaS - Cohorts (Logos)'!CY102</f>
        <v>0</v>
      </c>
      <c r="CZ238" s="62">
        <f ca="1">CZ34*'SaaS - Cohorts (Logos)'!CZ102</f>
        <v>0</v>
      </c>
      <c r="DA238" s="62">
        <f ca="1">DA34*'SaaS - Cohorts (Logos)'!DA102</f>
        <v>0</v>
      </c>
      <c r="DB238" s="62">
        <f ca="1">DB34*'SaaS - Cohorts (Logos)'!DB102</f>
        <v>0</v>
      </c>
      <c r="DC238" s="62">
        <f ca="1">DC34*'SaaS - Cohorts (Logos)'!DC102</f>
        <v>0</v>
      </c>
      <c r="DD238" s="62">
        <f ca="1">DD34*'SaaS - Cohorts (Logos)'!DD102</f>
        <v>0</v>
      </c>
      <c r="DE238" s="62">
        <f ca="1">DE34*'SaaS - Cohorts (Logos)'!DE102</f>
        <v>0</v>
      </c>
      <c r="DF238" s="62">
        <f ca="1">DF34*'SaaS - Cohorts (Logos)'!DF102</f>
        <v>0</v>
      </c>
      <c r="DG238" s="62">
        <f ca="1">DG34*'SaaS - Cohorts (Logos)'!DG102</f>
        <v>0</v>
      </c>
      <c r="DH238" s="62">
        <f ca="1">DH34*'SaaS - Cohorts (Logos)'!DH102</f>
        <v>0</v>
      </c>
      <c r="DI238" s="62">
        <f ca="1">DI34*'SaaS - Cohorts (Logos)'!DI102</f>
        <v>0</v>
      </c>
      <c r="DJ238" s="62">
        <f ca="1">DJ34*'SaaS - Cohorts (Logos)'!DJ102</f>
        <v>0</v>
      </c>
      <c r="DK238" s="62">
        <f ca="1">DK34*'SaaS - Cohorts (Logos)'!DK102</f>
        <v>0</v>
      </c>
      <c r="DL238" s="62">
        <f ca="1">DL34*'SaaS - Cohorts (Logos)'!DL102</f>
        <v>0</v>
      </c>
      <c r="DM238" s="62">
        <f ca="1">DM34*'SaaS - Cohorts (Logos)'!DM102</f>
        <v>0</v>
      </c>
      <c r="DN238" s="62">
        <f ca="1">DN34*'SaaS - Cohorts (Logos)'!DN102</f>
        <v>0</v>
      </c>
      <c r="DO238" s="62">
        <f ca="1">DO34*'SaaS - Cohorts (Logos)'!DO102</f>
        <v>0</v>
      </c>
      <c r="DP238" s="62">
        <f ca="1">DP34*'SaaS - Cohorts (Logos)'!DP102</f>
        <v>0</v>
      </c>
      <c r="DQ238" s="62">
        <f ca="1">DQ34*'SaaS - Cohorts (Logos)'!DQ102</f>
        <v>0</v>
      </c>
      <c r="DR238" s="62">
        <f ca="1">DR34*'SaaS - Cohorts (Logos)'!DR102</f>
        <v>0</v>
      </c>
    </row>
    <row r="239" spans="2:122" ht="15.75" customHeight="1">
      <c r="B239" s="195">
        <v>43891</v>
      </c>
      <c r="C239" s="195"/>
      <c r="D239" s="195"/>
      <c r="E239" s="195"/>
      <c r="F239" s="195"/>
      <c r="G239" s="195"/>
      <c r="H239" s="195"/>
      <c r="I239" s="195"/>
      <c r="J239" s="195"/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  <c r="AD239" s="195"/>
      <c r="AE239" s="195"/>
      <c r="AF239" s="195"/>
      <c r="AG239" s="195"/>
      <c r="AH239" s="195"/>
      <c r="AI239" s="195"/>
      <c r="AJ239" s="195"/>
      <c r="AK239" s="195"/>
      <c r="AL239" s="195"/>
      <c r="AM239" s="195"/>
      <c r="AN239" s="195"/>
      <c r="AO239" s="195"/>
      <c r="AP239" s="195"/>
      <c r="AQ239" s="195"/>
      <c r="AR239" s="195"/>
      <c r="AS239" s="195"/>
      <c r="AT239" s="195"/>
      <c r="AU239" s="195"/>
      <c r="AV239" s="195"/>
      <c r="AW239" s="195"/>
      <c r="AX239" s="19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62">
        <f ca="1">BK35*'SaaS - Cohorts (Logos)'!BK103</f>
        <v>0</v>
      </c>
      <c r="BL239" s="62">
        <f ca="1">BL35*'SaaS - Cohorts (Logos)'!BL103</f>
        <v>0</v>
      </c>
      <c r="BM239" s="62">
        <f ca="1">BM35*'SaaS - Cohorts (Logos)'!BM103</f>
        <v>0</v>
      </c>
      <c r="BN239" s="62">
        <f ca="1">BN35*'SaaS - Cohorts (Logos)'!BN103</f>
        <v>0</v>
      </c>
      <c r="BO239" s="62">
        <f ca="1">BO35*'SaaS - Cohorts (Logos)'!BO103</f>
        <v>0</v>
      </c>
      <c r="BP239" s="62">
        <f ca="1">BP35*'SaaS - Cohorts (Logos)'!BP103</f>
        <v>0</v>
      </c>
      <c r="BQ239" s="62">
        <f ca="1">BQ35*'SaaS - Cohorts (Logos)'!BQ103</f>
        <v>0</v>
      </c>
      <c r="BR239" s="62">
        <f ca="1">BR35*'SaaS - Cohorts (Logos)'!BR103</f>
        <v>0</v>
      </c>
      <c r="BS239" s="62">
        <f ca="1">BS35*'SaaS - Cohorts (Logos)'!BS103</f>
        <v>0</v>
      </c>
      <c r="BT239" s="62">
        <f ca="1">BT35*'SaaS - Cohorts (Logos)'!BT103</f>
        <v>0</v>
      </c>
      <c r="BU239" s="62">
        <f ca="1">BU35*'SaaS - Cohorts (Logos)'!BU103</f>
        <v>0</v>
      </c>
      <c r="BV239" s="62">
        <f ca="1">BV35*'SaaS - Cohorts (Logos)'!BV103</f>
        <v>0</v>
      </c>
      <c r="BW239" s="62">
        <f ca="1">BW35*'SaaS - Cohorts (Logos)'!BW103</f>
        <v>0</v>
      </c>
      <c r="BX239" s="62">
        <f ca="1">BX35*'SaaS - Cohorts (Logos)'!BX103</f>
        <v>0</v>
      </c>
      <c r="BY239" s="62">
        <f ca="1">BY35*'SaaS - Cohorts (Logos)'!BY103</f>
        <v>0</v>
      </c>
      <c r="BZ239" s="62">
        <f ca="1">BZ35*'SaaS - Cohorts (Logos)'!BZ103</f>
        <v>0</v>
      </c>
      <c r="CA239" s="62">
        <f ca="1">CA35*'SaaS - Cohorts (Logos)'!CA103</f>
        <v>0</v>
      </c>
      <c r="CB239" s="62">
        <f ca="1">CB35*'SaaS - Cohorts (Logos)'!CB103</f>
        <v>0</v>
      </c>
      <c r="CC239" s="62">
        <f ca="1">CC35*'SaaS - Cohorts (Logos)'!CC103</f>
        <v>0</v>
      </c>
      <c r="CD239" s="62">
        <f ca="1">CD35*'SaaS - Cohorts (Logos)'!CD103</f>
        <v>0</v>
      </c>
      <c r="CE239" s="62">
        <f ca="1">CE35*'SaaS - Cohorts (Logos)'!CE103</f>
        <v>0</v>
      </c>
      <c r="CF239" s="62">
        <f ca="1">CF35*'SaaS - Cohorts (Logos)'!CF103</f>
        <v>0</v>
      </c>
      <c r="CG239" s="62">
        <f ca="1">CG35*'SaaS - Cohorts (Logos)'!CG103</f>
        <v>0</v>
      </c>
      <c r="CH239" s="62">
        <f ca="1">CH35*'SaaS - Cohorts (Logos)'!CH103</f>
        <v>0</v>
      </c>
      <c r="CI239" s="62">
        <f ca="1">CI35*'SaaS - Cohorts (Logos)'!CI103</f>
        <v>0</v>
      </c>
      <c r="CJ239" s="62">
        <f ca="1">CJ35*'SaaS - Cohorts (Logos)'!CJ103</f>
        <v>0</v>
      </c>
      <c r="CK239" s="62">
        <f ca="1">CK35*'SaaS - Cohorts (Logos)'!CK103</f>
        <v>0</v>
      </c>
      <c r="CL239" s="62">
        <f ca="1">CL35*'SaaS - Cohorts (Logos)'!CL103</f>
        <v>0</v>
      </c>
      <c r="CM239" s="62">
        <f ca="1">CM35*'SaaS - Cohorts (Logos)'!CM103</f>
        <v>0</v>
      </c>
      <c r="CN239" s="62">
        <f ca="1">CN35*'SaaS - Cohorts (Logos)'!CN103</f>
        <v>0</v>
      </c>
      <c r="CO239" s="62">
        <f ca="1">CO35*'SaaS - Cohorts (Logos)'!CO103</f>
        <v>0</v>
      </c>
      <c r="CP239" s="62">
        <f ca="1">CP35*'SaaS - Cohorts (Logos)'!CP103</f>
        <v>0</v>
      </c>
      <c r="CQ239" s="62">
        <f ca="1">CQ35*'SaaS - Cohorts (Logos)'!CQ103</f>
        <v>0</v>
      </c>
      <c r="CR239" s="62">
        <f ca="1">CR35*'SaaS - Cohorts (Logos)'!CR103</f>
        <v>0</v>
      </c>
      <c r="CS239" s="62">
        <f ca="1">CS35*'SaaS - Cohorts (Logos)'!CS103</f>
        <v>0</v>
      </c>
      <c r="CT239" s="62">
        <f ca="1">CT35*'SaaS - Cohorts (Logos)'!CT103</f>
        <v>0</v>
      </c>
      <c r="CU239" s="62">
        <f ca="1">CU35*'SaaS - Cohorts (Logos)'!CU103</f>
        <v>0</v>
      </c>
      <c r="CV239" s="62">
        <f ca="1">CV35*'SaaS - Cohorts (Logos)'!CV103</f>
        <v>0</v>
      </c>
      <c r="CW239" s="62">
        <f ca="1">CW35*'SaaS - Cohorts (Logos)'!CW103</f>
        <v>0</v>
      </c>
      <c r="CX239" s="62">
        <f ca="1">CX35*'SaaS - Cohorts (Logos)'!CX103</f>
        <v>0</v>
      </c>
      <c r="CY239" s="62">
        <f ca="1">CY35*'SaaS - Cohorts (Logos)'!CY103</f>
        <v>0</v>
      </c>
      <c r="CZ239" s="62">
        <f ca="1">CZ35*'SaaS - Cohorts (Logos)'!CZ103</f>
        <v>0</v>
      </c>
      <c r="DA239" s="62">
        <f ca="1">DA35*'SaaS - Cohorts (Logos)'!DA103</f>
        <v>0</v>
      </c>
      <c r="DB239" s="62">
        <f ca="1">DB35*'SaaS - Cohorts (Logos)'!DB103</f>
        <v>0</v>
      </c>
      <c r="DC239" s="62">
        <f ca="1">DC35*'SaaS - Cohorts (Logos)'!DC103</f>
        <v>0</v>
      </c>
      <c r="DD239" s="62">
        <f ca="1">DD35*'SaaS - Cohorts (Logos)'!DD103</f>
        <v>0</v>
      </c>
      <c r="DE239" s="62">
        <f ca="1">DE35*'SaaS - Cohorts (Logos)'!DE103</f>
        <v>0</v>
      </c>
      <c r="DF239" s="62">
        <f ca="1">DF35*'SaaS - Cohorts (Logos)'!DF103</f>
        <v>0</v>
      </c>
      <c r="DG239" s="62">
        <f ca="1">DG35*'SaaS - Cohorts (Logos)'!DG103</f>
        <v>0</v>
      </c>
      <c r="DH239" s="62">
        <f ca="1">DH35*'SaaS - Cohorts (Logos)'!DH103</f>
        <v>0</v>
      </c>
      <c r="DI239" s="62">
        <f ca="1">DI35*'SaaS - Cohorts (Logos)'!DI103</f>
        <v>0</v>
      </c>
      <c r="DJ239" s="62">
        <f ca="1">DJ35*'SaaS - Cohorts (Logos)'!DJ103</f>
        <v>0</v>
      </c>
      <c r="DK239" s="62">
        <f ca="1">DK35*'SaaS - Cohorts (Logos)'!DK103</f>
        <v>0</v>
      </c>
      <c r="DL239" s="62">
        <f ca="1">DL35*'SaaS - Cohorts (Logos)'!DL103</f>
        <v>0</v>
      </c>
      <c r="DM239" s="62">
        <f ca="1">DM35*'SaaS - Cohorts (Logos)'!DM103</f>
        <v>0</v>
      </c>
      <c r="DN239" s="62">
        <f ca="1">DN35*'SaaS - Cohorts (Logos)'!DN103</f>
        <v>0</v>
      </c>
      <c r="DO239" s="62">
        <f ca="1">DO35*'SaaS - Cohorts (Logos)'!DO103</f>
        <v>0</v>
      </c>
      <c r="DP239" s="62">
        <f ca="1">DP35*'SaaS - Cohorts (Logos)'!DP103</f>
        <v>0</v>
      </c>
      <c r="DQ239" s="62">
        <f ca="1">DQ35*'SaaS - Cohorts (Logos)'!DQ103</f>
        <v>0</v>
      </c>
      <c r="DR239" s="62">
        <f ca="1">DR35*'SaaS - Cohorts (Logos)'!DR103</f>
        <v>0</v>
      </c>
    </row>
    <row r="240" spans="2:122" ht="15.75" customHeight="1">
      <c r="B240" s="195">
        <v>43922</v>
      </c>
      <c r="C240" s="195"/>
      <c r="D240" s="195"/>
      <c r="E240" s="195"/>
      <c r="F240" s="195"/>
      <c r="G240" s="195"/>
      <c r="H240" s="195"/>
      <c r="I240" s="195"/>
      <c r="J240" s="195"/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  <c r="AD240" s="195"/>
      <c r="AE240" s="195"/>
      <c r="AF240" s="195"/>
      <c r="AG240" s="195"/>
      <c r="AH240" s="195"/>
      <c r="AI240" s="195"/>
      <c r="AJ240" s="195"/>
      <c r="AK240" s="195"/>
      <c r="AL240" s="195"/>
      <c r="AM240" s="195"/>
      <c r="AN240" s="195"/>
      <c r="AO240" s="195"/>
      <c r="AP240" s="195"/>
      <c r="AQ240" s="195"/>
      <c r="AR240" s="195"/>
      <c r="AS240" s="195"/>
      <c r="AT240" s="195"/>
      <c r="AU240" s="195"/>
      <c r="AV240" s="195"/>
      <c r="AW240" s="195"/>
      <c r="AX240" s="19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62">
        <f ca="1">BK36*'SaaS - Cohorts (Logos)'!BK104</f>
        <v>0</v>
      </c>
      <c r="BL240" s="62">
        <f ca="1">BL36*'SaaS - Cohorts (Logos)'!BL104</f>
        <v>0</v>
      </c>
      <c r="BM240" s="62">
        <f ca="1">BM36*'SaaS - Cohorts (Logos)'!BM104</f>
        <v>0</v>
      </c>
      <c r="BN240" s="62">
        <f ca="1">BN36*'SaaS - Cohorts (Logos)'!BN104</f>
        <v>0</v>
      </c>
      <c r="BO240" s="62">
        <f ca="1">BO36*'SaaS - Cohorts (Logos)'!BO104</f>
        <v>0</v>
      </c>
      <c r="BP240" s="62">
        <f ca="1">BP36*'SaaS - Cohorts (Logos)'!BP104</f>
        <v>0</v>
      </c>
      <c r="BQ240" s="62">
        <f ca="1">BQ36*'SaaS - Cohorts (Logos)'!BQ104</f>
        <v>0</v>
      </c>
      <c r="BR240" s="62">
        <f ca="1">BR36*'SaaS - Cohorts (Logos)'!BR104</f>
        <v>0</v>
      </c>
      <c r="BS240" s="62">
        <f ca="1">BS36*'SaaS - Cohorts (Logos)'!BS104</f>
        <v>0</v>
      </c>
      <c r="BT240" s="62">
        <f ca="1">BT36*'SaaS - Cohorts (Logos)'!BT104</f>
        <v>0</v>
      </c>
      <c r="BU240" s="62">
        <f ca="1">BU36*'SaaS - Cohorts (Logos)'!BU104</f>
        <v>0</v>
      </c>
      <c r="BV240" s="62">
        <f ca="1">BV36*'SaaS - Cohorts (Logos)'!BV104</f>
        <v>0</v>
      </c>
      <c r="BW240" s="62">
        <f ca="1">BW36*'SaaS - Cohorts (Logos)'!BW104</f>
        <v>0</v>
      </c>
      <c r="BX240" s="62">
        <f ca="1">BX36*'SaaS - Cohorts (Logos)'!BX104</f>
        <v>0</v>
      </c>
      <c r="BY240" s="62">
        <f ca="1">BY36*'SaaS - Cohorts (Logos)'!BY104</f>
        <v>0</v>
      </c>
      <c r="BZ240" s="62">
        <f ca="1">BZ36*'SaaS - Cohorts (Logos)'!BZ104</f>
        <v>0</v>
      </c>
      <c r="CA240" s="62">
        <f ca="1">CA36*'SaaS - Cohorts (Logos)'!CA104</f>
        <v>0</v>
      </c>
      <c r="CB240" s="62">
        <f ca="1">CB36*'SaaS - Cohorts (Logos)'!CB104</f>
        <v>0</v>
      </c>
      <c r="CC240" s="62">
        <f ca="1">CC36*'SaaS - Cohorts (Logos)'!CC104</f>
        <v>0</v>
      </c>
      <c r="CD240" s="62">
        <f ca="1">CD36*'SaaS - Cohorts (Logos)'!CD104</f>
        <v>0</v>
      </c>
      <c r="CE240" s="62">
        <f ca="1">CE36*'SaaS - Cohorts (Logos)'!CE104</f>
        <v>0</v>
      </c>
      <c r="CF240" s="62">
        <f ca="1">CF36*'SaaS - Cohorts (Logos)'!CF104</f>
        <v>0</v>
      </c>
      <c r="CG240" s="62">
        <f ca="1">CG36*'SaaS - Cohorts (Logos)'!CG104</f>
        <v>0</v>
      </c>
      <c r="CH240" s="62">
        <f ca="1">CH36*'SaaS - Cohorts (Logos)'!CH104</f>
        <v>0</v>
      </c>
      <c r="CI240" s="62">
        <f ca="1">CI36*'SaaS - Cohorts (Logos)'!CI104</f>
        <v>0</v>
      </c>
      <c r="CJ240" s="62">
        <f ca="1">CJ36*'SaaS - Cohorts (Logos)'!CJ104</f>
        <v>0</v>
      </c>
      <c r="CK240" s="62">
        <f ca="1">CK36*'SaaS - Cohorts (Logos)'!CK104</f>
        <v>0</v>
      </c>
      <c r="CL240" s="62">
        <f ca="1">CL36*'SaaS - Cohorts (Logos)'!CL104</f>
        <v>0</v>
      </c>
      <c r="CM240" s="62">
        <f ca="1">CM36*'SaaS - Cohorts (Logos)'!CM104</f>
        <v>0</v>
      </c>
      <c r="CN240" s="62">
        <f ca="1">CN36*'SaaS - Cohorts (Logos)'!CN104</f>
        <v>0</v>
      </c>
      <c r="CO240" s="62">
        <f ca="1">CO36*'SaaS - Cohorts (Logos)'!CO104</f>
        <v>0</v>
      </c>
      <c r="CP240" s="62">
        <f ca="1">CP36*'SaaS - Cohorts (Logos)'!CP104</f>
        <v>0</v>
      </c>
      <c r="CQ240" s="62">
        <f ca="1">CQ36*'SaaS - Cohorts (Logos)'!CQ104</f>
        <v>0</v>
      </c>
      <c r="CR240" s="62">
        <f ca="1">CR36*'SaaS - Cohorts (Logos)'!CR104</f>
        <v>0</v>
      </c>
      <c r="CS240" s="62">
        <f ca="1">CS36*'SaaS - Cohorts (Logos)'!CS104</f>
        <v>0</v>
      </c>
      <c r="CT240" s="62">
        <f ca="1">CT36*'SaaS - Cohorts (Logos)'!CT104</f>
        <v>0</v>
      </c>
      <c r="CU240" s="62">
        <f ca="1">CU36*'SaaS - Cohorts (Logos)'!CU104</f>
        <v>0</v>
      </c>
      <c r="CV240" s="62">
        <f ca="1">CV36*'SaaS - Cohorts (Logos)'!CV104</f>
        <v>0</v>
      </c>
      <c r="CW240" s="62">
        <f ca="1">CW36*'SaaS - Cohorts (Logos)'!CW104</f>
        <v>0</v>
      </c>
      <c r="CX240" s="62">
        <f ca="1">CX36*'SaaS - Cohorts (Logos)'!CX104</f>
        <v>0</v>
      </c>
      <c r="CY240" s="62">
        <f ca="1">CY36*'SaaS - Cohorts (Logos)'!CY104</f>
        <v>0</v>
      </c>
      <c r="CZ240" s="62">
        <f ca="1">CZ36*'SaaS - Cohorts (Logos)'!CZ104</f>
        <v>0</v>
      </c>
      <c r="DA240" s="62">
        <f ca="1">DA36*'SaaS - Cohorts (Logos)'!DA104</f>
        <v>0</v>
      </c>
      <c r="DB240" s="62">
        <f ca="1">DB36*'SaaS - Cohorts (Logos)'!DB104</f>
        <v>0</v>
      </c>
      <c r="DC240" s="62">
        <f ca="1">DC36*'SaaS - Cohorts (Logos)'!DC104</f>
        <v>0</v>
      </c>
      <c r="DD240" s="62">
        <f ca="1">DD36*'SaaS - Cohorts (Logos)'!DD104</f>
        <v>0</v>
      </c>
      <c r="DE240" s="62">
        <f ca="1">DE36*'SaaS - Cohorts (Logos)'!DE104</f>
        <v>0</v>
      </c>
      <c r="DF240" s="62">
        <f ca="1">DF36*'SaaS - Cohorts (Logos)'!DF104</f>
        <v>0</v>
      </c>
      <c r="DG240" s="62">
        <f ca="1">DG36*'SaaS - Cohorts (Logos)'!DG104</f>
        <v>0</v>
      </c>
      <c r="DH240" s="62">
        <f ca="1">DH36*'SaaS - Cohorts (Logos)'!DH104</f>
        <v>0</v>
      </c>
      <c r="DI240" s="62">
        <f ca="1">DI36*'SaaS - Cohorts (Logos)'!DI104</f>
        <v>0</v>
      </c>
      <c r="DJ240" s="62">
        <f ca="1">DJ36*'SaaS - Cohorts (Logos)'!DJ104</f>
        <v>0</v>
      </c>
      <c r="DK240" s="62">
        <f ca="1">DK36*'SaaS - Cohorts (Logos)'!DK104</f>
        <v>0</v>
      </c>
      <c r="DL240" s="62">
        <f ca="1">DL36*'SaaS - Cohorts (Logos)'!DL104</f>
        <v>0</v>
      </c>
      <c r="DM240" s="62">
        <f ca="1">DM36*'SaaS - Cohorts (Logos)'!DM104</f>
        <v>0</v>
      </c>
      <c r="DN240" s="62">
        <f ca="1">DN36*'SaaS - Cohorts (Logos)'!DN104</f>
        <v>0</v>
      </c>
      <c r="DO240" s="62">
        <f ca="1">DO36*'SaaS - Cohorts (Logos)'!DO104</f>
        <v>0</v>
      </c>
      <c r="DP240" s="62">
        <f ca="1">DP36*'SaaS - Cohorts (Logos)'!DP104</f>
        <v>0</v>
      </c>
      <c r="DQ240" s="62">
        <f ca="1">DQ36*'SaaS - Cohorts (Logos)'!DQ104</f>
        <v>0</v>
      </c>
      <c r="DR240" s="62">
        <f ca="1">DR36*'SaaS - Cohorts (Logos)'!DR104</f>
        <v>0</v>
      </c>
    </row>
    <row r="241" spans="2:122" ht="15.75" customHeight="1">
      <c r="B241" s="195">
        <v>43952</v>
      </c>
      <c r="C241" s="195"/>
      <c r="D241" s="195"/>
      <c r="E241" s="195"/>
      <c r="F241" s="195"/>
      <c r="G241" s="195"/>
      <c r="H241" s="195"/>
      <c r="I241" s="195"/>
      <c r="J241" s="195"/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  <c r="AD241" s="195"/>
      <c r="AE241" s="195"/>
      <c r="AF241" s="195"/>
      <c r="AG241" s="195"/>
      <c r="AH241" s="195"/>
      <c r="AI241" s="195"/>
      <c r="AJ241" s="195"/>
      <c r="AK241" s="195"/>
      <c r="AL241" s="195"/>
      <c r="AM241" s="195"/>
      <c r="AN241" s="195"/>
      <c r="AO241" s="195"/>
      <c r="AP241" s="195"/>
      <c r="AQ241" s="195"/>
      <c r="AR241" s="195"/>
      <c r="AS241" s="195"/>
      <c r="AT241" s="195"/>
      <c r="AU241" s="195"/>
      <c r="AV241" s="195"/>
      <c r="AW241" s="195"/>
      <c r="AX241" s="19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62">
        <f ca="1">BK37*'SaaS - Cohorts (Logos)'!BK105</f>
        <v>0</v>
      </c>
      <c r="BL241" s="62">
        <f ca="1">BL37*'SaaS - Cohorts (Logos)'!BL105</f>
        <v>0</v>
      </c>
      <c r="BM241" s="62">
        <f ca="1">BM37*'SaaS - Cohorts (Logos)'!BM105</f>
        <v>0</v>
      </c>
      <c r="BN241" s="62">
        <f ca="1">BN37*'SaaS - Cohorts (Logos)'!BN105</f>
        <v>0</v>
      </c>
      <c r="BO241" s="62">
        <f ca="1">BO37*'SaaS - Cohorts (Logos)'!BO105</f>
        <v>0</v>
      </c>
      <c r="BP241" s="62">
        <f ca="1">BP37*'SaaS - Cohorts (Logos)'!BP105</f>
        <v>0</v>
      </c>
      <c r="BQ241" s="62">
        <f ca="1">BQ37*'SaaS - Cohorts (Logos)'!BQ105</f>
        <v>0</v>
      </c>
      <c r="BR241" s="62">
        <f ca="1">BR37*'SaaS - Cohorts (Logos)'!BR105</f>
        <v>0</v>
      </c>
      <c r="BS241" s="62">
        <f ca="1">BS37*'SaaS - Cohorts (Logos)'!BS105</f>
        <v>0</v>
      </c>
      <c r="BT241" s="62">
        <f ca="1">BT37*'SaaS - Cohorts (Logos)'!BT105</f>
        <v>0</v>
      </c>
      <c r="BU241" s="62">
        <f ca="1">BU37*'SaaS - Cohorts (Logos)'!BU105</f>
        <v>0</v>
      </c>
      <c r="BV241" s="62">
        <f ca="1">BV37*'SaaS - Cohorts (Logos)'!BV105</f>
        <v>0</v>
      </c>
      <c r="BW241" s="62">
        <f ca="1">BW37*'SaaS - Cohorts (Logos)'!BW105</f>
        <v>0</v>
      </c>
      <c r="BX241" s="62">
        <f ca="1">BX37*'SaaS - Cohorts (Logos)'!BX105</f>
        <v>0</v>
      </c>
      <c r="BY241" s="62">
        <f ca="1">BY37*'SaaS - Cohorts (Logos)'!BY105</f>
        <v>0</v>
      </c>
      <c r="BZ241" s="62">
        <f ca="1">BZ37*'SaaS - Cohorts (Logos)'!BZ105</f>
        <v>0</v>
      </c>
      <c r="CA241" s="62">
        <f ca="1">CA37*'SaaS - Cohorts (Logos)'!CA105</f>
        <v>0</v>
      </c>
      <c r="CB241" s="62">
        <f ca="1">CB37*'SaaS - Cohorts (Logos)'!CB105</f>
        <v>0</v>
      </c>
      <c r="CC241" s="62">
        <f ca="1">CC37*'SaaS - Cohorts (Logos)'!CC105</f>
        <v>0</v>
      </c>
      <c r="CD241" s="62">
        <f ca="1">CD37*'SaaS - Cohorts (Logos)'!CD105</f>
        <v>0</v>
      </c>
      <c r="CE241" s="62">
        <f ca="1">CE37*'SaaS - Cohorts (Logos)'!CE105</f>
        <v>0</v>
      </c>
      <c r="CF241" s="62">
        <f ca="1">CF37*'SaaS - Cohorts (Logos)'!CF105</f>
        <v>0</v>
      </c>
      <c r="CG241" s="62">
        <f ca="1">CG37*'SaaS - Cohorts (Logos)'!CG105</f>
        <v>0</v>
      </c>
      <c r="CH241" s="62">
        <f ca="1">CH37*'SaaS - Cohorts (Logos)'!CH105</f>
        <v>0</v>
      </c>
      <c r="CI241" s="62">
        <f ca="1">CI37*'SaaS - Cohorts (Logos)'!CI105</f>
        <v>0</v>
      </c>
      <c r="CJ241" s="62">
        <f ca="1">CJ37*'SaaS - Cohorts (Logos)'!CJ105</f>
        <v>0</v>
      </c>
      <c r="CK241" s="62">
        <f ca="1">CK37*'SaaS - Cohorts (Logos)'!CK105</f>
        <v>0</v>
      </c>
      <c r="CL241" s="62">
        <f ca="1">CL37*'SaaS - Cohorts (Logos)'!CL105</f>
        <v>0</v>
      </c>
      <c r="CM241" s="62">
        <f ca="1">CM37*'SaaS - Cohorts (Logos)'!CM105</f>
        <v>0</v>
      </c>
      <c r="CN241" s="62">
        <f ca="1">CN37*'SaaS - Cohorts (Logos)'!CN105</f>
        <v>0</v>
      </c>
      <c r="CO241" s="62">
        <f ca="1">CO37*'SaaS - Cohorts (Logos)'!CO105</f>
        <v>0</v>
      </c>
      <c r="CP241" s="62">
        <f ca="1">CP37*'SaaS - Cohorts (Logos)'!CP105</f>
        <v>0</v>
      </c>
      <c r="CQ241" s="62">
        <f ca="1">CQ37*'SaaS - Cohorts (Logos)'!CQ105</f>
        <v>0</v>
      </c>
      <c r="CR241" s="62">
        <f ca="1">CR37*'SaaS - Cohorts (Logos)'!CR105</f>
        <v>0</v>
      </c>
      <c r="CS241" s="62">
        <f ca="1">CS37*'SaaS - Cohorts (Logos)'!CS105</f>
        <v>0</v>
      </c>
      <c r="CT241" s="62">
        <f ca="1">CT37*'SaaS - Cohorts (Logos)'!CT105</f>
        <v>0</v>
      </c>
      <c r="CU241" s="62">
        <f ca="1">CU37*'SaaS - Cohorts (Logos)'!CU105</f>
        <v>0</v>
      </c>
      <c r="CV241" s="62">
        <f ca="1">CV37*'SaaS - Cohorts (Logos)'!CV105</f>
        <v>0</v>
      </c>
      <c r="CW241" s="62">
        <f ca="1">CW37*'SaaS - Cohorts (Logos)'!CW105</f>
        <v>0</v>
      </c>
      <c r="CX241" s="62">
        <f ca="1">CX37*'SaaS - Cohorts (Logos)'!CX105</f>
        <v>0</v>
      </c>
      <c r="CY241" s="62">
        <f ca="1">CY37*'SaaS - Cohorts (Logos)'!CY105</f>
        <v>0</v>
      </c>
      <c r="CZ241" s="62">
        <f ca="1">CZ37*'SaaS - Cohorts (Logos)'!CZ105</f>
        <v>0</v>
      </c>
      <c r="DA241" s="62">
        <f ca="1">DA37*'SaaS - Cohorts (Logos)'!DA105</f>
        <v>0</v>
      </c>
      <c r="DB241" s="62">
        <f ca="1">DB37*'SaaS - Cohorts (Logos)'!DB105</f>
        <v>0</v>
      </c>
      <c r="DC241" s="62">
        <f ca="1">DC37*'SaaS - Cohorts (Logos)'!DC105</f>
        <v>0</v>
      </c>
      <c r="DD241" s="62">
        <f ca="1">DD37*'SaaS - Cohorts (Logos)'!DD105</f>
        <v>0</v>
      </c>
      <c r="DE241" s="62">
        <f ca="1">DE37*'SaaS - Cohorts (Logos)'!DE105</f>
        <v>0</v>
      </c>
      <c r="DF241" s="62">
        <f ca="1">DF37*'SaaS - Cohorts (Logos)'!DF105</f>
        <v>0</v>
      </c>
      <c r="DG241" s="62">
        <f ca="1">DG37*'SaaS - Cohorts (Logos)'!DG105</f>
        <v>0</v>
      </c>
      <c r="DH241" s="62">
        <f ca="1">DH37*'SaaS - Cohorts (Logos)'!DH105</f>
        <v>0</v>
      </c>
      <c r="DI241" s="62">
        <f ca="1">DI37*'SaaS - Cohorts (Logos)'!DI105</f>
        <v>0</v>
      </c>
      <c r="DJ241" s="62">
        <f ca="1">DJ37*'SaaS - Cohorts (Logos)'!DJ105</f>
        <v>0</v>
      </c>
      <c r="DK241" s="62">
        <f ca="1">DK37*'SaaS - Cohorts (Logos)'!DK105</f>
        <v>0</v>
      </c>
      <c r="DL241" s="62">
        <f ca="1">DL37*'SaaS - Cohorts (Logos)'!DL105</f>
        <v>0</v>
      </c>
      <c r="DM241" s="62">
        <f ca="1">DM37*'SaaS - Cohorts (Logos)'!DM105</f>
        <v>0</v>
      </c>
      <c r="DN241" s="62">
        <f ca="1">DN37*'SaaS - Cohorts (Logos)'!DN105</f>
        <v>0</v>
      </c>
      <c r="DO241" s="62">
        <f ca="1">DO37*'SaaS - Cohorts (Logos)'!DO105</f>
        <v>0</v>
      </c>
      <c r="DP241" s="62">
        <f ca="1">DP37*'SaaS - Cohorts (Logos)'!DP105</f>
        <v>0</v>
      </c>
      <c r="DQ241" s="62">
        <f ca="1">DQ37*'SaaS - Cohorts (Logos)'!DQ105</f>
        <v>0</v>
      </c>
      <c r="DR241" s="62">
        <f ca="1">DR37*'SaaS - Cohorts (Logos)'!DR105</f>
        <v>0</v>
      </c>
    </row>
    <row r="242" spans="2:122" ht="15.75" customHeight="1">
      <c r="B242" s="195">
        <v>43983</v>
      </c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5"/>
      <c r="AS242" s="195"/>
      <c r="AT242" s="195"/>
      <c r="AU242" s="195"/>
      <c r="AV242" s="195"/>
      <c r="AW242" s="195"/>
      <c r="AX242" s="19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62">
        <f ca="1">BK38*'SaaS - Cohorts (Logos)'!BK106</f>
        <v>0</v>
      </c>
      <c r="BL242" s="62">
        <f ca="1">BL38*'SaaS - Cohorts (Logos)'!BL106</f>
        <v>0</v>
      </c>
      <c r="BM242" s="62">
        <f ca="1">BM38*'SaaS - Cohorts (Logos)'!BM106</f>
        <v>0</v>
      </c>
      <c r="BN242" s="62">
        <f ca="1">BN38*'SaaS - Cohorts (Logos)'!BN106</f>
        <v>0</v>
      </c>
      <c r="BO242" s="62">
        <f ca="1">BO38*'SaaS - Cohorts (Logos)'!BO106</f>
        <v>0</v>
      </c>
      <c r="BP242" s="62">
        <f ca="1">BP38*'SaaS - Cohorts (Logos)'!BP106</f>
        <v>0</v>
      </c>
      <c r="BQ242" s="62">
        <f ca="1">BQ38*'SaaS - Cohorts (Logos)'!BQ106</f>
        <v>0</v>
      </c>
      <c r="BR242" s="62">
        <f ca="1">BR38*'SaaS - Cohorts (Logos)'!BR106</f>
        <v>0</v>
      </c>
      <c r="BS242" s="62">
        <f ca="1">BS38*'SaaS - Cohorts (Logos)'!BS106</f>
        <v>0</v>
      </c>
      <c r="BT242" s="62">
        <f ca="1">BT38*'SaaS - Cohorts (Logos)'!BT106</f>
        <v>0</v>
      </c>
      <c r="BU242" s="62">
        <f ca="1">BU38*'SaaS - Cohorts (Logos)'!BU106</f>
        <v>0</v>
      </c>
      <c r="BV242" s="62">
        <f ca="1">BV38*'SaaS - Cohorts (Logos)'!BV106</f>
        <v>0</v>
      </c>
      <c r="BW242" s="62">
        <f ca="1">BW38*'SaaS - Cohorts (Logos)'!BW106</f>
        <v>0</v>
      </c>
      <c r="BX242" s="62">
        <f ca="1">BX38*'SaaS - Cohorts (Logos)'!BX106</f>
        <v>0</v>
      </c>
      <c r="BY242" s="62">
        <f ca="1">BY38*'SaaS - Cohorts (Logos)'!BY106</f>
        <v>0</v>
      </c>
      <c r="BZ242" s="62">
        <f ca="1">BZ38*'SaaS - Cohorts (Logos)'!BZ106</f>
        <v>0</v>
      </c>
      <c r="CA242" s="62">
        <f ca="1">CA38*'SaaS - Cohorts (Logos)'!CA106</f>
        <v>0</v>
      </c>
      <c r="CB242" s="62">
        <f ca="1">CB38*'SaaS - Cohorts (Logos)'!CB106</f>
        <v>0</v>
      </c>
      <c r="CC242" s="62">
        <f ca="1">CC38*'SaaS - Cohorts (Logos)'!CC106</f>
        <v>0</v>
      </c>
      <c r="CD242" s="62">
        <f ca="1">CD38*'SaaS - Cohorts (Logos)'!CD106</f>
        <v>0</v>
      </c>
      <c r="CE242" s="62">
        <f ca="1">CE38*'SaaS - Cohorts (Logos)'!CE106</f>
        <v>0</v>
      </c>
      <c r="CF242" s="62">
        <f ca="1">CF38*'SaaS - Cohorts (Logos)'!CF106</f>
        <v>0</v>
      </c>
      <c r="CG242" s="62">
        <f ca="1">CG38*'SaaS - Cohorts (Logos)'!CG106</f>
        <v>0</v>
      </c>
      <c r="CH242" s="62">
        <f ca="1">CH38*'SaaS - Cohorts (Logos)'!CH106</f>
        <v>0</v>
      </c>
      <c r="CI242" s="62">
        <f ca="1">CI38*'SaaS - Cohorts (Logos)'!CI106</f>
        <v>0</v>
      </c>
      <c r="CJ242" s="62">
        <f ca="1">CJ38*'SaaS - Cohorts (Logos)'!CJ106</f>
        <v>0</v>
      </c>
      <c r="CK242" s="62">
        <f ca="1">CK38*'SaaS - Cohorts (Logos)'!CK106</f>
        <v>0</v>
      </c>
      <c r="CL242" s="62">
        <f ca="1">CL38*'SaaS - Cohorts (Logos)'!CL106</f>
        <v>0</v>
      </c>
      <c r="CM242" s="62">
        <f ca="1">CM38*'SaaS - Cohorts (Logos)'!CM106</f>
        <v>0</v>
      </c>
      <c r="CN242" s="62">
        <f ca="1">CN38*'SaaS - Cohorts (Logos)'!CN106</f>
        <v>0</v>
      </c>
      <c r="CO242" s="62">
        <f ca="1">CO38*'SaaS - Cohorts (Logos)'!CO106</f>
        <v>0</v>
      </c>
      <c r="CP242" s="62">
        <f ca="1">CP38*'SaaS - Cohorts (Logos)'!CP106</f>
        <v>0</v>
      </c>
      <c r="CQ242" s="62">
        <f ca="1">CQ38*'SaaS - Cohorts (Logos)'!CQ106</f>
        <v>0</v>
      </c>
      <c r="CR242" s="62">
        <f ca="1">CR38*'SaaS - Cohorts (Logos)'!CR106</f>
        <v>0</v>
      </c>
      <c r="CS242" s="62">
        <f ca="1">CS38*'SaaS - Cohorts (Logos)'!CS106</f>
        <v>0</v>
      </c>
      <c r="CT242" s="62">
        <f ca="1">CT38*'SaaS - Cohorts (Logos)'!CT106</f>
        <v>0</v>
      </c>
      <c r="CU242" s="62">
        <f ca="1">CU38*'SaaS - Cohorts (Logos)'!CU106</f>
        <v>0</v>
      </c>
      <c r="CV242" s="62">
        <f ca="1">CV38*'SaaS - Cohorts (Logos)'!CV106</f>
        <v>0</v>
      </c>
      <c r="CW242" s="62">
        <f ca="1">CW38*'SaaS - Cohorts (Logos)'!CW106</f>
        <v>0</v>
      </c>
      <c r="CX242" s="62">
        <f ca="1">CX38*'SaaS - Cohorts (Logos)'!CX106</f>
        <v>0</v>
      </c>
      <c r="CY242" s="62">
        <f ca="1">CY38*'SaaS - Cohorts (Logos)'!CY106</f>
        <v>0</v>
      </c>
      <c r="CZ242" s="62">
        <f ca="1">CZ38*'SaaS - Cohorts (Logos)'!CZ106</f>
        <v>0</v>
      </c>
      <c r="DA242" s="62">
        <f ca="1">DA38*'SaaS - Cohorts (Logos)'!DA106</f>
        <v>0</v>
      </c>
      <c r="DB242" s="62">
        <f ca="1">DB38*'SaaS - Cohorts (Logos)'!DB106</f>
        <v>0</v>
      </c>
      <c r="DC242" s="62">
        <f ca="1">DC38*'SaaS - Cohorts (Logos)'!DC106</f>
        <v>0</v>
      </c>
      <c r="DD242" s="62">
        <f ca="1">DD38*'SaaS - Cohorts (Logos)'!DD106</f>
        <v>0</v>
      </c>
      <c r="DE242" s="62">
        <f ca="1">DE38*'SaaS - Cohorts (Logos)'!DE106</f>
        <v>0</v>
      </c>
      <c r="DF242" s="62">
        <f ca="1">DF38*'SaaS - Cohorts (Logos)'!DF106</f>
        <v>0</v>
      </c>
      <c r="DG242" s="62">
        <f ca="1">DG38*'SaaS - Cohorts (Logos)'!DG106</f>
        <v>0</v>
      </c>
      <c r="DH242" s="62">
        <f ca="1">DH38*'SaaS - Cohorts (Logos)'!DH106</f>
        <v>0</v>
      </c>
      <c r="DI242" s="62">
        <f ca="1">DI38*'SaaS - Cohorts (Logos)'!DI106</f>
        <v>0</v>
      </c>
      <c r="DJ242" s="62">
        <f ca="1">DJ38*'SaaS - Cohorts (Logos)'!DJ106</f>
        <v>0</v>
      </c>
      <c r="DK242" s="62">
        <f ca="1">DK38*'SaaS - Cohorts (Logos)'!DK106</f>
        <v>0</v>
      </c>
      <c r="DL242" s="62">
        <f ca="1">DL38*'SaaS - Cohorts (Logos)'!DL106</f>
        <v>0</v>
      </c>
      <c r="DM242" s="62">
        <f ca="1">DM38*'SaaS - Cohorts (Logos)'!DM106</f>
        <v>0</v>
      </c>
      <c r="DN242" s="62">
        <f ca="1">DN38*'SaaS - Cohorts (Logos)'!DN106</f>
        <v>0</v>
      </c>
      <c r="DO242" s="62">
        <f ca="1">DO38*'SaaS - Cohorts (Logos)'!DO106</f>
        <v>0</v>
      </c>
      <c r="DP242" s="62">
        <f ca="1">DP38*'SaaS - Cohorts (Logos)'!DP106</f>
        <v>0</v>
      </c>
      <c r="DQ242" s="62">
        <f ca="1">DQ38*'SaaS - Cohorts (Logos)'!DQ106</f>
        <v>0</v>
      </c>
      <c r="DR242" s="62">
        <f ca="1">DR38*'SaaS - Cohorts (Logos)'!DR106</f>
        <v>0</v>
      </c>
    </row>
    <row r="243" spans="2:122" ht="15.75" customHeight="1">
      <c r="B243" s="195">
        <v>44013</v>
      </c>
      <c r="C243" s="195"/>
      <c r="D243" s="195"/>
      <c r="E243" s="195"/>
      <c r="F243" s="195"/>
      <c r="G243" s="195"/>
      <c r="H243" s="195"/>
      <c r="I243" s="195"/>
      <c r="J243" s="195"/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  <c r="AD243" s="195"/>
      <c r="AE243" s="195"/>
      <c r="AF243" s="195"/>
      <c r="AG243" s="195"/>
      <c r="AH243" s="195"/>
      <c r="AI243" s="195"/>
      <c r="AJ243" s="195"/>
      <c r="AK243" s="195"/>
      <c r="AL243" s="195"/>
      <c r="AM243" s="195"/>
      <c r="AN243" s="195"/>
      <c r="AO243" s="195"/>
      <c r="AP243" s="195"/>
      <c r="AQ243" s="195"/>
      <c r="AR243" s="195"/>
      <c r="AS243" s="195"/>
      <c r="AT243" s="195"/>
      <c r="AU243" s="195"/>
      <c r="AV243" s="195"/>
      <c r="AW243" s="195"/>
      <c r="AX243" s="195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62">
        <f ca="1">BK39*'SaaS - Cohorts (Logos)'!BK107</f>
        <v>0</v>
      </c>
      <c r="BL243" s="62">
        <f ca="1">BL39*'SaaS - Cohorts (Logos)'!BL107</f>
        <v>0</v>
      </c>
      <c r="BM243" s="62">
        <f ca="1">BM39*'SaaS - Cohorts (Logos)'!BM107</f>
        <v>0</v>
      </c>
      <c r="BN243" s="62">
        <f ca="1">BN39*'SaaS - Cohorts (Logos)'!BN107</f>
        <v>0</v>
      </c>
      <c r="BO243" s="62">
        <f ca="1">BO39*'SaaS - Cohorts (Logos)'!BO107</f>
        <v>0</v>
      </c>
      <c r="BP243" s="62">
        <f ca="1">BP39*'SaaS - Cohorts (Logos)'!BP107</f>
        <v>0</v>
      </c>
      <c r="BQ243" s="62">
        <f ca="1">BQ39*'SaaS - Cohorts (Logos)'!BQ107</f>
        <v>0</v>
      </c>
      <c r="BR243" s="62">
        <f ca="1">BR39*'SaaS - Cohorts (Logos)'!BR107</f>
        <v>0</v>
      </c>
      <c r="BS243" s="62">
        <f ca="1">BS39*'SaaS - Cohorts (Logos)'!BS107</f>
        <v>0</v>
      </c>
      <c r="BT243" s="62">
        <f ca="1">BT39*'SaaS - Cohorts (Logos)'!BT107</f>
        <v>0</v>
      </c>
      <c r="BU243" s="62">
        <f ca="1">BU39*'SaaS - Cohorts (Logos)'!BU107</f>
        <v>0</v>
      </c>
      <c r="BV243" s="62">
        <f ca="1">BV39*'SaaS - Cohorts (Logos)'!BV107</f>
        <v>0</v>
      </c>
      <c r="BW243" s="62">
        <f ca="1">BW39*'SaaS - Cohorts (Logos)'!BW107</f>
        <v>0</v>
      </c>
      <c r="BX243" s="62">
        <f ca="1">BX39*'SaaS - Cohorts (Logos)'!BX107</f>
        <v>0</v>
      </c>
      <c r="BY243" s="62">
        <f ca="1">BY39*'SaaS - Cohorts (Logos)'!BY107</f>
        <v>0</v>
      </c>
      <c r="BZ243" s="62">
        <f ca="1">BZ39*'SaaS - Cohorts (Logos)'!BZ107</f>
        <v>0</v>
      </c>
      <c r="CA243" s="62">
        <f ca="1">CA39*'SaaS - Cohorts (Logos)'!CA107</f>
        <v>0</v>
      </c>
      <c r="CB243" s="62">
        <f ca="1">CB39*'SaaS - Cohorts (Logos)'!CB107</f>
        <v>0</v>
      </c>
      <c r="CC243" s="62">
        <f ca="1">CC39*'SaaS - Cohorts (Logos)'!CC107</f>
        <v>0</v>
      </c>
      <c r="CD243" s="62">
        <f ca="1">CD39*'SaaS - Cohorts (Logos)'!CD107</f>
        <v>0</v>
      </c>
      <c r="CE243" s="62">
        <f ca="1">CE39*'SaaS - Cohorts (Logos)'!CE107</f>
        <v>0</v>
      </c>
      <c r="CF243" s="62">
        <f ca="1">CF39*'SaaS - Cohorts (Logos)'!CF107</f>
        <v>0</v>
      </c>
      <c r="CG243" s="62">
        <f ca="1">CG39*'SaaS - Cohorts (Logos)'!CG107</f>
        <v>0</v>
      </c>
      <c r="CH243" s="62">
        <f ca="1">CH39*'SaaS - Cohorts (Logos)'!CH107</f>
        <v>0</v>
      </c>
      <c r="CI243" s="62">
        <f ca="1">CI39*'SaaS - Cohorts (Logos)'!CI107</f>
        <v>0</v>
      </c>
      <c r="CJ243" s="62">
        <f ca="1">CJ39*'SaaS - Cohorts (Logos)'!CJ107</f>
        <v>0</v>
      </c>
      <c r="CK243" s="62">
        <f ca="1">CK39*'SaaS - Cohorts (Logos)'!CK107</f>
        <v>0</v>
      </c>
      <c r="CL243" s="62">
        <f ca="1">CL39*'SaaS - Cohorts (Logos)'!CL107</f>
        <v>0</v>
      </c>
      <c r="CM243" s="62">
        <f ca="1">CM39*'SaaS - Cohorts (Logos)'!CM107</f>
        <v>0</v>
      </c>
      <c r="CN243" s="62">
        <f ca="1">CN39*'SaaS - Cohorts (Logos)'!CN107</f>
        <v>0</v>
      </c>
      <c r="CO243" s="62">
        <f ca="1">CO39*'SaaS - Cohorts (Logos)'!CO107</f>
        <v>0</v>
      </c>
      <c r="CP243" s="62">
        <f ca="1">CP39*'SaaS - Cohorts (Logos)'!CP107</f>
        <v>0</v>
      </c>
      <c r="CQ243" s="62">
        <f ca="1">CQ39*'SaaS - Cohorts (Logos)'!CQ107</f>
        <v>0</v>
      </c>
      <c r="CR243" s="62">
        <f ca="1">CR39*'SaaS - Cohorts (Logos)'!CR107</f>
        <v>0</v>
      </c>
      <c r="CS243" s="62">
        <f ca="1">CS39*'SaaS - Cohorts (Logos)'!CS107</f>
        <v>0</v>
      </c>
      <c r="CT243" s="62">
        <f ca="1">CT39*'SaaS - Cohorts (Logos)'!CT107</f>
        <v>0</v>
      </c>
      <c r="CU243" s="62">
        <f ca="1">CU39*'SaaS - Cohorts (Logos)'!CU107</f>
        <v>0</v>
      </c>
      <c r="CV243" s="62">
        <f ca="1">CV39*'SaaS - Cohorts (Logos)'!CV107</f>
        <v>0</v>
      </c>
      <c r="CW243" s="62">
        <f ca="1">CW39*'SaaS - Cohorts (Logos)'!CW107</f>
        <v>0</v>
      </c>
      <c r="CX243" s="62">
        <f ca="1">CX39*'SaaS - Cohorts (Logos)'!CX107</f>
        <v>0</v>
      </c>
      <c r="CY243" s="62">
        <f ca="1">CY39*'SaaS - Cohorts (Logos)'!CY107</f>
        <v>0</v>
      </c>
      <c r="CZ243" s="62">
        <f ca="1">CZ39*'SaaS - Cohorts (Logos)'!CZ107</f>
        <v>0</v>
      </c>
      <c r="DA243" s="62">
        <f ca="1">DA39*'SaaS - Cohorts (Logos)'!DA107</f>
        <v>0</v>
      </c>
      <c r="DB243" s="62">
        <f ca="1">DB39*'SaaS - Cohorts (Logos)'!DB107</f>
        <v>0</v>
      </c>
      <c r="DC243" s="62">
        <f ca="1">DC39*'SaaS - Cohorts (Logos)'!DC107</f>
        <v>0</v>
      </c>
      <c r="DD243" s="62">
        <f ca="1">DD39*'SaaS - Cohorts (Logos)'!DD107</f>
        <v>0</v>
      </c>
      <c r="DE243" s="62">
        <f ca="1">DE39*'SaaS - Cohorts (Logos)'!DE107</f>
        <v>0</v>
      </c>
      <c r="DF243" s="62">
        <f ca="1">DF39*'SaaS - Cohorts (Logos)'!DF107</f>
        <v>0</v>
      </c>
      <c r="DG243" s="62">
        <f ca="1">DG39*'SaaS - Cohorts (Logos)'!DG107</f>
        <v>0</v>
      </c>
      <c r="DH243" s="62">
        <f ca="1">DH39*'SaaS - Cohorts (Logos)'!DH107</f>
        <v>0</v>
      </c>
      <c r="DI243" s="62">
        <f ca="1">DI39*'SaaS - Cohorts (Logos)'!DI107</f>
        <v>0</v>
      </c>
      <c r="DJ243" s="62">
        <f ca="1">DJ39*'SaaS - Cohorts (Logos)'!DJ107</f>
        <v>0</v>
      </c>
      <c r="DK243" s="62">
        <f ca="1">DK39*'SaaS - Cohorts (Logos)'!DK107</f>
        <v>0</v>
      </c>
      <c r="DL243" s="62">
        <f ca="1">DL39*'SaaS - Cohorts (Logos)'!DL107</f>
        <v>0</v>
      </c>
      <c r="DM243" s="62">
        <f ca="1">DM39*'SaaS - Cohorts (Logos)'!DM107</f>
        <v>0</v>
      </c>
      <c r="DN243" s="62">
        <f ca="1">DN39*'SaaS - Cohorts (Logos)'!DN107</f>
        <v>0</v>
      </c>
      <c r="DO243" s="62">
        <f ca="1">DO39*'SaaS - Cohorts (Logos)'!DO107</f>
        <v>0</v>
      </c>
      <c r="DP243" s="62">
        <f ca="1">DP39*'SaaS - Cohorts (Logos)'!DP107</f>
        <v>0</v>
      </c>
      <c r="DQ243" s="62">
        <f ca="1">DQ39*'SaaS - Cohorts (Logos)'!DQ107</f>
        <v>0</v>
      </c>
      <c r="DR243" s="62">
        <f ca="1">DR39*'SaaS - Cohorts (Logos)'!DR107</f>
        <v>0</v>
      </c>
    </row>
    <row r="244" spans="2:122" ht="15.75" customHeight="1">
      <c r="B244" s="195">
        <v>44044</v>
      </c>
      <c r="C244" s="195"/>
      <c r="D244" s="195"/>
      <c r="E244" s="195"/>
      <c r="F244" s="195"/>
      <c r="G244" s="195"/>
      <c r="H244" s="195"/>
      <c r="I244" s="195"/>
      <c r="J244" s="195"/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  <c r="AD244" s="195"/>
      <c r="AE244" s="195"/>
      <c r="AF244" s="195"/>
      <c r="AG244" s="195"/>
      <c r="AH244" s="195"/>
      <c r="AI244" s="195"/>
      <c r="AJ244" s="195"/>
      <c r="AK244" s="195"/>
      <c r="AL244" s="195"/>
      <c r="AM244" s="195"/>
      <c r="AN244" s="195"/>
      <c r="AO244" s="195"/>
      <c r="AP244" s="195"/>
      <c r="AQ244" s="195"/>
      <c r="AR244" s="195"/>
      <c r="AS244" s="195"/>
      <c r="AT244" s="195"/>
      <c r="AU244" s="195"/>
      <c r="AV244" s="195"/>
      <c r="AW244" s="195"/>
      <c r="AX244" s="195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62">
        <f ca="1">BK40*'SaaS - Cohorts (Logos)'!BK108</f>
        <v>0</v>
      </c>
      <c r="BL244" s="62">
        <f ca="1">BL40*'SaaS - Cohorts (Logos)'!BL108</f>
        <v>0</v>
      </c>
      <c r="BM244" s="62">
        <f ca="1">BM40*'SaaS - Cohorts (Logos)'!BM108</f>
        <v>0</v>
      </c>
      <c r="BN244" s="62">
        <f ca="1">BN40*'SaaS - Cohorts (Logos)'!BN108</f>
        <v>0</v>
      </c>
      <c r="BO244" s="62">
        <f ca="1">BO40*'SaaS - Cohorts (Logos)'!BO108</f>
        <v>0</v>
      </c>
      <c r="BP244" s="62">
        <f ca="1">BP40*'SaaS - Cohorts (Logos)'!BP108</f>
        <v>0</v>
      </c>
      <c r="BQ244" s="62">
        <f ca="1">BQ40*'SaaS - Cohorts (Logos)'!BQ108</f>
        <v>0</v>
      </c>
      <c r="BR244" s="62">
        <f ca="1">BR40*'SaaS - Cohorts (Logos)'!BR108</f>
        <v>0</v>
      </c>
      <c r="BS244" s="62">
        <f ca="1">BS40*'SaaS - Cohorts (Logos)'!BS108</f>
        <v>0</v>
      </c>
      <c r="BT244" s="62">
        <f ca="1">BT40*'SaaS - Cohorts (Logos)'!BT108</f>
        <v>0</v>
      </c>
      <c r="BU244" s="62">
        <f ca="1">BU40*'SaaS - Cohorts (Logos)'!BU108</f>
        <v>0</v>
      </c>
      <c r="BV244" s="62">
        <f ca="1">BV40*'SaaS - Cohorts (Logos)'!BV108</f>
        <v>0</v>
      </c>
      <c r="BW244" s="62">
        <f ca="1">BW40*'SaaS - Cohorts (Logos)'!BW108</f>
        <v>0</v>
      </c>
      <c r="BX244" s="62">
        <f ca="1">BX40*'SaaS - Cohorts (Logos)'!BX108</f>
        <v>0</v>
      </c>
      <c r="BY244" s="62">
        <f ca="1">BY40*'SaaS - Cohorts (Logos)'!BY108</f>
        <v>0</v>
      </c>
      <c r="BZ244" s="62">
        <f ca="1">BZ40*'SaaS - Cohorts (Logos)'!BZ108</f>
        <v>0</v>
      </c>
      <c r="CA244" s="62">
        <f ca="1">CA40*'SaaS - Cohorts (Logos)'!CA108</f>
        <v>0</v>
      </c>
      <c r="CB244" s="62">
        <f ca="1">CB40*'SaaS - Cohorts (Logos)'!CB108</f>
        <v>0</v>
      </c>
      <c r="CC244" s="62">
        <f ca="1">CC40*'SaaS - Cohorts (Logos)'!CC108</f>
        <v>0</v>
      </c>
      <c r="CD244" s="62">
        <f ca="1">CD40*'SaaS - Cohorts (Logos)'!CD108</f>
        <v>0</v>
      </c>
      <c r="CE244" s="62">
        <f ca="1">CE40*'SaaS - Cohorts (Logos)'!CE108</f>
        <v>0</v>
      </c>
      <c r="CF244" s="62">
        <f ca="1">CF40*'SaaS - Cohorts (Logos)'!CF108</f>
        <v>0</v>
      </c>
      <c r="CG244" s="62">
        <f ca="1">CG40*'SaaS - Cohorts (Logos)'!CG108</f>
        <v>0</v>
      </c>
      <c r="CH244" s="62">
        <f ca="1">CH40*'SaaS - Cohorts (Logos)'!CH108</f>
        <v>0</v>
      </c>
      <c r="CI244" s="62">
        <f ca="1">CI40*'SaaS - Cohorts (Logos)'!CI108</f>
        <v>0</v>
      </c>
      <c r="CJ244" s="62">
        <f ca="1">CJ40*'SaaS - Cohorts (Logos)'!CJ108</f>
        <v>0</v>
      </c>
      <c r="CK244" s="62">
        <f ca="1">CK40*'SaaS - Cohorts (Logos)'!CK108</f>
        <v>0</v>
      </c>
      <c r="CL244" s="62">
        <f ca="1">CL40*'SaaS - Cohorts (Logos)'!CL108</f>
        <v>0</v>
      </c>
      <c r="CM244" s="62">
        <f ca="1">CM40*'SaaS - Cohorts (Logos)'!CM108</f>
        <v>0</v>
      </c>
      <c r="CN244" s="62">
        <f ca="1">CN40*'SaaS - Cohorts (Logos)'!CN108</f>
        <v>0</v>
      </c>
      <c r="CO244" s="62">
        <f ca="1">CO40*'SaaS - Cohorts (Logos)'!CO108</f>
        <v>0</v>
      </c>
      <c r="CP244" s="62">
        <f ca="1">CP40*'SaaS - Cohorts (Logos)'!CP108</f>
        <v>0</v>
      </c>
      <c r="CQ244" s="62">
        <f ca="1">CQ40*'SaaS - Cohorts (Logos)'!CQ108</f>
        <v>0</v>
      </c>
      <c r="CR244" s="62">
        <f ca="1">CR40*'SaaS - Cohorts (Logos)'!CR108</f>
        <v>0</v>
      </c>
      <c r="CS244" s="62">
        <f ca="1">CS40*'SaaS - Cohorts (Logos)'!CS108</f>
        <v>0</v>
      </c>
      <c r="CT244" s="62">
        <f ca="1">CT40*'SaaS - Cohorts (Logos)'!CT108</f>
        <v>0</v>
      </c>
      <c r="CU244" s="62">
        <f ca="1">CU40*'SaaS - Cohorts (Logos)'!CU108</f>
        <v>0</v>
      </c>
      <c r="CV244" s="62">
        <f ca="1">CV40*'SaaS - Cohorts (Logos)'!CV108</f>
        <v>0</v>
      </c>
      <c r="CW244" s="62">
        <f ca="1">CW40*'SaaS - Cohorts (Logos)'!CW108</f>
        <v>0</v>
      </c>
      <c r="CX244" s="62">
        <f ca="1">CX40*'SaaS - Cohorts (Logos)'!CX108</f>
        <v>0</v>
      </c>
      <c r="CY244" s="62">
        <f ca="1">CY40*'SaaS - Cohorts (Logos)'!CY108</f>
        <v>0</v>
      </c>
      <c r="CZ244" s="62">
        <f ca="1">CZ40*'SaaS - Cohorts (Logos)'!CZ108</f>
        <v>0</v>
      </c>
      <c r="DA244" s="62">
        <f ca="1">DA40*'SaaS - Cohorts (Logos)'!DA108</f>
        <v>0</v>
      </c>
      <c r="DB244" s="62">
        <f ca="1">DB40*'SaaS - Cohorts (Logos)'!DB108</f>
        <v>0</v>
      </c>
      <c r="DC244" s="62">
        <f ca="1">DC40*'SaaS - Cohorts (Logos)'!DC108</f>
        <v>0</v>
      </c>
      <c r="DD244" s="62">
        <f ca="1">DD40*'SaaS - Cohorts (Logos)'!DD108</f>
        <v>0</v>
      </c>
      <c r="DE244" s="62">
        <f ca="1">DE40*'SaaS - Cohorts (Logos)'!DE108</f>
        <v>0</v>
      </c>
      <c r="DF244" s="62">
        <f ca="1">DF40*'SaaS - Cohorts (Logos)'!DF108</f>
        <v>0</v>
      </c>
      <c r="DG244" s="62">
        <f ca="1">DG40*'SaaS - Cohorts (Logos)'!DG108</f>
        <v>0</v>
      </c>
      <c r="DH244" s="62">
        <f ca="1">DH40*'SaaS - Cohorts (Logos)'!DH108</f>
        <v>0</v>
      </c>
      <c r="DI244" s="62">
        <f ca="1">DI40*'SaaS - Cohorts (Logos)'!DI108</f>
        <v>0</v>
      </c>
      <c r="DJ244" s="62">
        <f ca="1">DJ40*'SaaS - Cohorts (Logos)'!DJ108</f>
        <v>0</v>
      </c>
      <c r="DK244" s="62">
        <f ca="1">DK40*'SaaS - Cohorts (Logos)'!DK108</f>
        <v>0</v>
      </c>
      <c r="DL244" s="62">
        <f ca="1">DL40*'SaaS - Cohorts (Logos)'!DL108</f>
        <v>0</v>
      </c>
      <c r="DM244" s="62">
        <f ca="1">DM40*'SaaS - Cohorts (Logos)'!DM108</f>
        <v>0</v>
      </c>
      <c r="DN244" s="62">
        <f ca="1">DN40*'SaaS - Cohorts (Logos)'!DN108</f>
        <v>0</v>
      </c>
      <c r="DO244" s="62">
        <f ca="1">DO40*'SaaS - Cohorts (Logos)'!DO108</f>
        <v>0</v>
      </c>
      <c r="DP244" s="62">
        <f ca="1">DP40*'SaaS - Cohorts (Logos)'!DP108</f>
        <v>0</v>
      </c>
      <c r="DQ244" s="62">
        <f ca="1">DQ40*'SaaS - Cohorts (Logos)'!DQ108</f>
        <v>0</v>
      </c>
      <c r="DR244" s="62">
        <f ca="1">DR40*'SaaS - Cohorts (Logos)'!DR108</f>
        <v>0</v>
      </c>
    </row>
    <row r="245" spans="2:122" ht="15.75" customHeight="1">
      <c r="B245" s="195">
        <v>44075</v>
      </c>
      <c r="C245" s="195"/>
      <c r="D245" s="195"/>
      <c r="E245" s="195"/>
      <c r="F245" s="195"/>
      <c r="G245" s="195"/>
      <c r="H245" s="195"/>
      <c r="I245" s="195"/>
      <c r="J245" s="195"/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  <c r="AD245" s="195"/>
      <c r="AE245" s="195"/>
      <c r="AF245" s="195"/>
      <c r="AG245" s="195"/>
      <c r="AH245" s="195"/>
      <c r="AI245" s="195"/>
      <c r="AJ245" s="195"/>
      <c r="AK245" s="195"/>
      <c r="AL245" s="195"/>
      <c r="AM245" s="195"/>
      <c r="AN245" s="195"/>
      <c r="AO245" s="195"/>
      <c r="AP245" s="195"/>
      <c r="AQ245" s="195"/>
      <c r="AR245" s="195"/>
      <c r="AS245" s="195"/>
      <c r="AT245" s="195"/>
      <c r="AU245" s="195"/>
      <c r="AV245" s="195"/>
      <c r="AW245" s="195"/>
      <c r="AX245" s="195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62">
        <f ca="1">BK41*'SaaS - Cohorts (Logos)'!BK109</f>
        <v>0</v>
      </c>
      <c r="BL245" s="62">
        <f ca="1">BL41*'SaaS - Cohorts (Logos)'!BL109</f>
        <v>0</v>
      </c>
      <c r="BM245" s="62">
        <f ca="1">BM41*'SaaS - Cohorts (Logos)'!BM109</f>
        <v>0</v>
      </c>
      <c r="BN245" s="62">
        <f ca="1">BN41*'SaaS - Cohorts (Logos)'!BN109</f>
        <v>0</v>
      </c>
      <c r="BO245" s="62">
        <f ca="1">BO41*'SaaS - Cohorts (Logos)'!BO109</f>
        <v>0</v>
      </c>
      <c r="BP245" s="62">
        <f ca="1">BP41*'SaaS - Cohorts (Logos)'!BP109</f>
        <v>0</v>
      </c>
      <c r="BQ245" s="62">
        <f ca="1">BQ41*'SaaS - Cohorts (Logos)'!BQ109</f>
        <v>0</v>
      </c>
      <c r="BR245" s="62">
        <f ca="1">BR41*'SaaS - Cohorts (Logos)'!BR109</f>
        <v>0</v>
      </c>
      <c r="BS245" s="62">
        <f ca="1">BS41*'SaaS - Cohorts (Logos)'!BS109</f>
        <v>0</v>
      </c>
      <c r="BT245" s="62">
        <f ca="1">BT41*'SaaS - Cohorts (Logos)'!BT109</f>
        <v>0</v>
      </c>
      <c r="BU245" s="62">
        <f ca="1">BU41*'SaaS - Cohorts (Logos)'!BU109</f>
        <v>0</v>
      </c>
      <c r="BV245" s="62">
        <f ca="1">BV41*'SaaS - Cohorts (Logos)'!BV109</f>
        <v>0</v>
      </c>
      <c r="BW245" s="62">
        <f ca="1">BW41*'SaaS - Cohorts (Logos)'!BW109</f>
        <v>0</v>
      </c>
      <c r="BX245" s="62">
        <f ca="1">BX41*'SaaS - Cohorts (Logos)'!BX109</f>
        <v>0</v>
      </c>
      <c r="BY245" s="62">
        <f ca="1">BY41*'SaaS - Cohorts (Logos)'!BY109</f>
        <v>0</v>
      </c>
      <c r="BZ245" s="62">
        <f ca="1">BZ41*'SaaS - Cohorts (Logos)'!BZ109</f>
        <v>0</v>
      </c>
      <c r="CA245" s="62">
        <f ca="1">CA41*'SaaS - Cohorts (Logos)'!CA109</f>
        <v>0</v>
      </c>
      <c r="CB245" s="62">
        <f ca="1">CB41*'SaaS - Cohorts (Logos)'!CB109</f>
        <v>0</v>
      </c>
      <c r="CC245" s="62">
        <f ca="1">CC41*'SaaS - Cohorts (Logos)'!CC109</f>
        <v>0</v>
      </c>
      <c r="CD245" s="62">
        <f ca="1">CD41*'SaaS - Cohorts (Logos)'!CD109</f>
        <v>0</v>
      </c>
      <c r="CE245" s="62">
        <f ca="1">CE41*'SaaS - Cohorts (Logos)'!CE109</f>
        <v>0</v>
      </c>
      <c r="CF245" s="62">
        <f ca="1">CF41*'SaaS - Cohorts (Logos)'!CF109</f>
        <v>0</v>
      </c>
      <c r="CG245" s="62">
        <f ca="1">CG41*'SaaS - Cohorts (Logos)'!CG109</f>
        <v>0</v>
      </c>
      <c r="CH245" s="62">
        <f ca="1">CH41*'SaaS - Cohorts (Logos)'!CH109</f>
        <v>0</v>
      </c>
      <c r="CI245" s="62">
        <f ca="1">CI41*'SaaS - Cohorts (Logos)'!CI109</f>
        <v>0</v>
      </c>
      <c r="CJ245" s="62">
        <f ca="1">CJ41*'SaaS - Cohorts (Logos)'!CJ109</f>
        <v>0</v>
      </c>
      <c r="CK245" s="62">
        <f ca="1">CK41*'SaaS - Cohorts (Logos)'!CK109</f>
        <v>0</v>
      </c>
      <c r="CL245" s="62">
        <f ca="1">CL41*'SaaS - Cohorts (Logos)'!CL109</f>
        <v>0</v>
      </c>
      <c r="CM245" s="62">
        <f ca="1">CM41*'SaaS - Cohorts (Logos)'!CM109</f>
        <v>0</v>
      </c>
      <c r="CN245" s="62">
        <f ca="1">CN41*'SaaS - Cohorts (Logos)'!CN109</f>
        <v>0</v>
      </c>
      <c r="CO245" s="62">
        <f ca="1">CO41*'SaaS - Cohorts (Logos)'!CO109</f>
        <v>0</v>
      </c>
      <c r="CP245" s="62">
        <f ca="1">CP41*'SaaS - Cohorts (Logos)'!CP109</f>
        <v>0</v>
      </c>
      <c r="CQ245" s="62">
        <f ca="1">CQ41*'SaaS - Cohorts (Logos)'!CQ109</f>
        <v>0</v>
      </c>
      <c r="CR245" s="62">
        <f ca="1">CR41*'SaaS - Cohorts (Logos)'!CR109</f>
        <v>0</v>
      </c>
      <c r="CS245" s="62">
        <f ca="1">CS41*'SaaS - Cohorts (Logos)'!CS109</f>
        <v>0</v>
      </c>
      <c r="CT245" s="62">
        <f ca="1">CT41*'SaaS - Cohorts (Logos)'!CT109</f>
        <v>0</v>
      </c>
      <c r="CU245" s="62">
        <f ca="1">CU41*'SaaS - Cohorts (Logos)'!CU109</f>
        <v>0</v>
      </c>
      <c r="CV245" s="62">
        <f ca="1">CV41*'SaaS - Cohorts (Logos)'!CV109</f>
        <v>0</v>
      </c>
      <c r="CW245" s="62">
        <f ca="1">CW41*'SaaS - Cohorts (Logos)'!CW109</f>
        <v>0</v>
      </c>
      <c r="CX245" s="62">
        <f ca="1">CX41*'SaaS - Cohorts (Logos)'!CX109</f>
        <v>0</v>
      </c>
      <c r="CY245" s="62">
        <f ca="1">CY41*'SaaS - Cohorts (Logos)'!CY109</f>
        <v>0</v>
      </c>
      <c r="CZ245" s="62">
        <f ca="1">CZ41*'SaaS - Cohorts (Logos)'!CZ109</f>
        <v>0</v>
      </c>
      <c r="DA245" s="62">
        <f ca="1">DA41*'SaaS - Cohorts (Logos)'!DA109</f>
        <v>0</v>
      </c>
      <c r="DB245" s="62">
        <f ca="1">DB41*'SaaS - Cohorts (Logos)'!DB109</f>
        <v>0</v>
      </c>
      <c r="DC245" s="62">
        <f ca="1">DC41*'SaaS - Cohorts (Logos)'!DC109</f>
        <v>0</v>
      </c>
      <c r="DD245" s="62">
        <f ca="1">DD41*'SaaS - Cohorts (Logos)'!DD109</f>
        <v>0</v>
      </c>
      <c r="DE245" s="62">
        <f ca="1">DE41*'SaaS - Cohorts (Logos)'!DE109</f>
        <v>0</v>
      </c>
      <c r="DF245" s="62">
        <f ca="1">DF41*'SaaS - Cohorts (Logos)'!DF109</f>
        <v>0</v>
      </c>
      <c r="DG245" s="62">
        <f ca="1">DG41*'SaaS - Cohorts (Logos)'!DG109</f>
        <v>0</v>
      </c>
      <c r="DH245" s="62">
        <f ca="1">DH41*'SaaS - Cohorts (Logos)'!DH109</f>
        <v>0</v>
      </c>
      <c r="DI245" s="62">
        <f ca="1">DI41*'SaaS - Cohorts (Logos)'!DI109</f>
        <v>0</v>
      </c>
      <c r="DJ245" s="62">
        <f ca="1">DJ41*'SaaS - Cohorts (Logos)'!DJ109</f>
        <v>0</v>
      </c>
      <c r="DK245" s="62">
        <f ca="1">DK41*'SaaS - Cohorts (Logos)'!DK109</f>
        <v>0</v>
      </c>
      <c r="DL245" s="62">
        <f ca="1">DL41*'SaaS - Cohorts (Logos)'!DL109</f>
        <v>0</v>
      </c>
      <c r="DM245" s="62">
        <f ca="1">DM41*'SaaS - Cohorts (Logos)'!DM109</f>
        <v>0</v>
      </c>
      <c r="DN245" s="62">
        <f ca="1">DN41*'SaaS - Cohorts (Logos)'!DN109</f>
        <v>0</v>
      </c>
      <c r="DO245" s="62">
        <f ca="1">DO41*'SaaS - Cohorts (Logos)'!DO109</f>
        <v>0</v>
      </c>
      <c r="DP245" s="62">
        <f ca="1">DP41*'SaaS - Cohorts (Logos)'!DP109</f>
        <v>0</v>
      </c>
      <c r="DQ245" s="62">
        <f ca="1">DQ41*'SaaS - Cohorts (Logos)'!DQ109</f>
        <v>0</v>
      </c>
      <c r="DR245" s="62">
        <f ca="1">DR41*'SaaS - Cohorts (Logos)'!DR109</f>
        <v>0</v>
      </c>
    </row>
    <row r="246" spans="2:122" ht="15.75" customHeight="1">
      <c r="B246" s="195">
        <v>44105</v>
      </c>
      <c r="C246" s="195"/>
      <c r="D246" s="195"/>
      <c r="E246" s="195"/>
      <c r="F246" s="195"/>
      <c r="G246" s="195"/>
      <c r="H246" s="195"/>
      <c r="I246" s="195"/>
      <c r="J246" s="195"/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  <c r="AD246" s="195"/>
      <c r="AE246" s="195"/>
      <c r="AF246" s="195"/>
      <c r="AG246" s="195"/>
      <c r="AH246" s="195"/>
      <c r="AI246" s="195"/>
      <c r="AJ246" s="195"/>
      <c r="AK246" s="195"/>
      <c r="AL246" s="195"/>
      <c r="AM246" s="195"/>
      <c r="AN246" s="195"/>
      <c r="AO246" s="195"/>
      <c r="AP246" s="195"/>
      <c r="AQ246" s="195"/>
      <c r="AR246" s="195"/>
      <c r="AS246" s="195"/>
      <c r="AT246" s="195"/>
      <c r="AU246" s="195"/>
      <c r="AV246" s="195"/>
      <c r="AW246" s="195"/>
      <c r="AX246" s="195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62">
        <f ca="1">BK42*'SaaS - Cohorts (Logos)'!BK110</f>
        <v>0</v>
      </c>
      <c r="BL246" s="62">
        <f ca="1">BL42*'SaaS - Cohorts (Logos)'!BL110</f>
        <v>0</v>
      </c>
      <c r="BM246" s="62">
        <f ca="1">BM42*'SaaS - Cohorts (Logos)'!BM110</f>
        <v>0</v>
      </c>
      <c r="BN246" s="62">
        <f ca="1">BN42*'SaaS - Cohorts (Logos)'!BN110</f>
        <v>0</v>
      </c>
      <c r="BO246" s="62">
        <f ca="1">BO42*'SaaS - Cohorts (Logos)'!BO110</f>
        <v>0</v>
      </c>
      <c r="BP246" s="62">
        <f ca="1">BP42*'SaaS - Cohorts (Logos)'!BP110</f>
        <v>0</v>
      </c>
      <c r="BQ246" s="62">
        <f ca="1">BQ42*'SaaS - Cohorts (Logos)'!BQ110</f>
        <v>0</v>
      </c>
      <c r="BR246" s="62">
        <f ca="1">BR42*'SaaS - Cohorts (Logos)'!BR110</f>
        <v>0</v>
      </c>
      <c r="BS246" s="62">
        <f ca="1">BS42*'SaaS - Cohorts (Logos)'!BS110</f>
        <v>0</v>
      </c>
      <c r="BT246" s="62">
        <f ca="1">BT42*'SaaS - Cohorts (Logos)'!BT110</f>
        <v>0</v>
      </c>
      <c r="BU246" s="62">
        <f ca="1">BU42*'SaaS - Cohorts (Logos)'!BU110</f>
        <v>0</v>
      </c>
      <c r="BV246" s="62">
        <f ca="1">BV42*'SaaS - Cohorts (Logos)'!BV110</f>
        <v>0</v>
      </c>
      <c r="BW246" s="62">
        <f ca="1">BW42*'SaaS - Cohorts (Logos)'!BW110</f>
        <v>0</v>
      </c>
      <c r="BX246" s="62">
        <f ca="1">BX42*'SaaS - Cohorts (Logos)'!BX110</f>
        <v>0</v>
      </c>
      <c r="BY246" s="62">
        <f ca="1">BY42*'SaaS - Cohorts (Logos)'!BY110</f>
        <v>0</v>
      </c>
      <c r="BZ246" s="62">
        <f ca="1">BZ42*'SaaS - Cohorts (Logos)'!BZ110</f>
        <v>0</v>
      </c>
      <c r="CA246" s="62">
        <f ca="1">CA42*'SaaS - Cohorts (Logos)'!CA110</f>
        <v>0</v>
      </c>
      <c r="CB246" s="62">
        <f ca="1">CB42*'SaaS - Cohorts (Logos)'!CB110</f>
        <v>0</v>
      </c>
      <c r="CC246" s="62">
        <f ca="1">CC42*'SaaS - Cohorts (Logos)'!CC110</f>
        <v>0</v>
      </c>
      <c r="CD246" s="62">
        <f ca="1">CD42*'SaaS - Cohorts (Logos)'!CD110</f>
        <v>0</v>
      </c>
      <c r="CE246" s="62">
        <f ca="1">CE42*'SaaS - Cohorts (Logos)'!CE110</f>
        <v>0</v>
      </c>
      <c r="CF246" s="62">
        <f ca="1">CF42*'SaaS - Cohorts (Logos)'!CF110</f>
        <v>0</v>
      </c>
      <c r="CG246" s="62">
        <f ca="1">CG42*'SaaS - Cohorts (Logos)'!CG110</f>
        <v>0</v>
      </c>
      <c r="CH246" s="62">
        <f ca="1">CH42*'SaaS - Cohorts (Logos)'!CH110</f>
        <v>0</v>
      </c>
      <c r="CI246" s="62">
        <f ca="1">CI42*'SaaS - Cohorts (Logos)'!CI110</f>
        <v>0</v>
      </c>
      <c r="CJ246" s="62">
        <f ca="1">CJ42*'SaaS - Cohorts (Logos)'!CJ110</f>
        <v>0</v>
      </c>
      <c r="CK246" s="62">
        <f ca="1">CK42*'SaaS - Cohorts (Logos)'!CK110</f>
        <v>0</v>
      </c>
      <c r="CL246" s="62">
        <f ca="1">CL42*'SaaS - Cohorts (Logos)'!CL110</f>
        <v>0</v>
      </c>
      <c r="CM246" s="62">
        <f ca="1">CM42*'SaaS - Cohorts (Logos)'!CM110</f>
        <v>0</v>
      </c>
      <c r="CN246" s="62">
        <f ca="1">CN42*'SaaS - Cohorts (Logos)'!CN110</f>
        <v>0</v>
      </c>
      <c r="CO246" s="62">
        <f ca="1">CO42*'SaaS - Cohorts (Logos)'!CO110</f>
        <v>0</v>
      </c>
      <c r="CP246" s="62">
        <f ca="1">CP42*'SaaS - Cohorts (Logos)'!CP110</f>
        <v>0</v>
      </c>
      <c r="CQ246" s="62">
        <f ca="1">CQ42*'SaaS - Cohorts (Logos)'!CQ110</f>
        <v>0</v>
      </c>
      <c r="CR246" s="62">
        <f ca="1">CR42*'SaaS - Cohorts (Logos)'!CR110</f>
        <v>0</v>
      </c>
      <c r="CS246" s="62">
        <f ca="1">CS42*'SaaS - Cohorts (Logos)'!CS110</f>
        <v>0</v>
      </c>
      <c r="CT246" s="62">
        <f ca="1">CT42*'SaaS - Cohorts (Logos)'!CT110</f>
        <v>0</v>
      </c>
      <c r="CU246" s="62">
        <f ca="1">CU42*'SaaS - Cohorts (Logos)'!CU110</f>
        <v>0</v>
      </c>
      <c r="CV246" s="62">
        <f ca="1">CV42*'SaaS - Cohorts (Logos)'!CV110</f>
        <v>0</v>
      </c>
      <c r="CW246" s="62">
        <f ca="1">CW42*'SaaS - Cohorts (Logos)'!CW110</f>
        <v>0</v>
      </c>
      <c r="CX246" s="62">
        <f ca="1">CX42*'SaaS - Cohorts (Logos)'!CX110</f>
        <v>0</v>
      </c>
      <c r="CY246" s="62">
        <f ca="1">CY42*'SaaS - Cohorts (Logos)'!CY110</f>
        <v>0</v>
      </c>
      <c r="CZ246" s="62">
        <f ca="1">CZ42*'SaaS - Cohorts (Logos)'!CZ110</f>
        <v>0</v>
      </c>
      <c r="DA246" s="62">
        <f ca="1">DA42*'SaaS - Cohorts (Logos)'!DA110</f>
        <v>0</v>
      </c>
      <c r="DB246" s="62">
        <f ca="1">DB42*'SaaS - Cohorts (Logos)'!DB110</f>
        <v>0</v>
      </c>
      <c r="DC246" s="62">
        <f ca="1">DC42*'SaaS - Cohorts (Logos)'!DC110</f>
        <v>0</v>
      </c>
      <c r="DD246" s="62">
        <f ca="1">DD42*'SaaS - Cohorts (Logos)'!DD110</f>
        <v>0</v>
      </c>
      <c r="DE246" s="62">
        <f ca="1">DE42*'SaaS - Cohorts (Logos)'!DE110</f>
        <v>0</v>
      </c>
      <c r="DF246" s="62">
        <f ca="1">DF42*'SaaS - Cohorts (Logos)'!DF110</f>
        <v>0</v>
      </c>
      <c r="DG246" s="62">
        <f ca="1">DG42*'SaaS - Cohorts (Logos)'!DG110</f>
        <v>0</v>
      </c>
      <c r="DH246" s="62">
        <f ca="1">DH42*'SaaS - Cohorts (Logos)'!DH110</f>
        <v>0</v>
      </c>
      <c r="DI246" s="62">
        <f ca="1">DI42*'SaaS - Cohorts (Logos)'!DI110</f>
        <v>0</v>
      </c>
      <c r="DJ246" s="62">
        <f ca="1">DJ42*'SaaS - Cohorts (Logos)'!DJ110</f>
        <v>0</v>
      </c>
      <c r="DK246" s="62">
        <f ca="1">DK42*'SaaS - Cohorts (Logos)'!DK110</f>
        <v>0</v>
      </c>
      <c r="DL246" s="62">
        <f ca="1">DL42*'SaaS - Cohorts (Logos)'!DL110</f>
        <v>0</v>
      </c>
      <c r="DM246" s="62">
        <f ca="1">DM42*'SaaS - Cohorts (Logos)'!DM110</f>
        <v>0</v>
      </c>
      <c r="DN246" s="62">
        <f ca="1">DN42*'SaaS - Cohorts (Logos)'!DN110</f>
        <v>0</v>
      </c>
      <c r="DO246" s="62">
        <f ca="1">DO42*'SaaS - Cohorts (Logos)'!DO110</f>
        <v>0</v>
      </c>
      <c r="DP246" s="62">
        <f ca="1">DP42*'SaaS - Cohorts (Logos)'!DP110</f>
        <v>0</v>
      </c>
      <c r="DQ246" s="62">
        <f ca="1">DQ42*'SaaS - Cohorts (Logos)'!DQ110</f>
        <v>0</v>
      </c>
      <c r="DR246" s="62">
        <f ca="1">DR42*'SaaS - Cohorts (Logos)'!DR110</f>
        <v>0</v>
      </c>
    </row>
    <row r="247" spans="2:122" ht="15.75" customHeight="1">
      <c r="B247" s="195">
        <v>44136</v>
      </c>
      <c r="C247" s="195"/>
      <c r="D247" s="195"/>
      <c r="E247" s="195"/>
      <c r="F247" s="195"/>
      <c r="G247" s="195"/>
      <c r="H247" s="195"/>
      <c r="I247" s="195"/>
      <c r="J247" s="195"/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  <c r="AD247" s="195"/>
      <c r="AE247" s="195"/>
      <c r="AF247" s="195"/>
      <c r="AG247" s="195"/>
      <c r="AH247" s="195"/>
      <c r="AI247" s="195"/>
      <c r="AJ247" s="195"/>
      <c r="AK247" s="195"/>
      <c r="AL247" s="195"/>
      <c r="AM247" s="195"/>
      <c r="AN247" s="195"/>
      <c r="AO247" s="195"/>
      <c r="AP247" s="195"/>
      <c r="AQ247" s="195"/>
      <c r="AR247" s="195"/>
      <c r="AS247" s="195"/>
      <c r="AT247" s="195"/>
      <c r="AU247" s="195"/>
      <c r="AV247" s="195"/>
      <c r="AW247" s="195"/>
      <c r="AX247" s="195"/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62">
        <f ca="1">BK43*'SaaS - Cohorts (Logos)'!BK111</f>
        <v>0</v>
      </c>
      <c r="BL247" s="62">
        <f ca="1">BL43*'SaaS - Cohorts (Logos)'!BL111</f>
        <v>0</v>
      </c>
      <c r="BM247" s="62">
        <f ca="1">BM43*'SaaS - Cohorts (Logos)'!BM111</f>
        <v>0</v>
      </c>
      <c r="BN247" s="62">
        <f ca="1">BN43*'SaaS - Cohorts (Logos)'!BN111</f>
        <v>0</v>
      </c>
      <c r="BO247" s="62">
        <f ca="1">BO43*'SaaS - Cohorts (Logos)'!BO111</f>
        <v>0</v>
      </c>
      <c r="BP247" s="62">
        <f ca="1">BP43*'SaaS - Cohorts (Logos)'!BP111</f>
        <v>0</v>
      </c>
      <c r="BQ247" s="62">
        <f ca="1">BQ43*'SaaS - Cohorts (Logos)'!BQ111</f>
        <v>0</v>
      </c>
      <c r="BR247" s="62">
        <f ca="1">BR43*'SaaS - Cohorts (Logos)'!BR111</f>
        <v>0</v>
      </c>
      <c r="BS247" s="62">
        <f ca="1">BS43*'SaaS - Cohorts (Logos)'!BS111</f>
        <v>0</v>
      </c>
      <c r="BT247" s="62">
        <f ca="1">BT43*'SaaS - Cohorts (Logos)'!BT111</f>
        <v>0</v>
      </c>
      <c r="BU247" s="62">
        <f ca="1">BU43*'SaaS - Cohorts (Logos)'!BU111</f>
        <v>0</v>
      </c>
      <c r="BV247" s="62">
        <f ca="1">BV43*'SaaS - Cohorts (Logos)'!BV111</f>
        <v>0</v>
      </c>
      <c r="BW247" s="62">
        <f ca="1">BW43*'SaaS - Cohorts (Logos)'!BW111</f>
        <v>0</v>
      </c>
      <c r="BX247" s="62">
        <f ca="1">BX43*'SaaS - Cohorts (Logos)'!BX111</f>
        <v>0</v>
      </c>
      <c r="BY247" s="62">
        <f ca="1">BY43*'SaaS - Cohorts (Logos)'!BY111</f>
        <v>0</v>
      </c>
      <c r="BZ247" s="62">
        <f ca="1">BZ43*'SaaS - Cohorts (Logos)'!BZ111</f>
        <v>0</v>
      </c>
      <c r="CA247" s="62">
        <f ca="1">CA43*'SaaS - Cohorts (Logos)'!CA111</f>
        <v>0</v>
      </c>
      <c r="CB247" s="62">
        <f ca="1">CB43*'SaaS - Cohorts (Logos)'!CB111</f>
        <v>0</v>
      </c>
      <c r="CC247" s="62">
        <f ca="1">CC43*'SaaS - Cohorts (Logos)'!CC111</f>
        <v>0</v>
      </c>
      <c r="CD247" s="62">
        <f ca="1">CD43*'SaaS - Cohorts (Logos)'!CD111</f>
        <v>0</v>
      </c>
      <c r="CE247" s="62">
        <f ca="1">CE43*'SaaS - Cohorts (Logos)'!CE111</f>
        <v>0</v>
      </c>
      <c r="CF247" s="62">
        <f ca="1">CF43*'SaaS - Cohorts (Logos)'!CF111</f>
        <v>0</v>
      </c>
      <c r="CG247" s="62">
        <f ca="1">CG43*'SaaS - Cohorts (Logos)'!CG111</f>
        <v>0</v>
      </c>
      <c r="CH247" s="62">
        <f ca="1">CH43*'SaaS - Cohorts (Logos)'!CH111</f>
        <v>0</v>
      </c>
      <c r="CI247" s="62">
        <f ca="1">CI43*'SaaS - Cohorts (Logos)'!CI111</f>
        <v>0</v>
      </c>
      <c r="CJ247" s="62">
        <f ca="1">CJ43*'SaaS - Cohorts (Logos)'!CJ111</f>
        <v>0</v>
      </c>
      <c r="CK247" s="62">
        <f ca="1">CK43*'SaaS - Cohorts (Logos)'!CK111</f>
        <v>0</v>
      </c>
      <c r="CL247" s="62">
        <f ca="1">CL43*'SaaS - Cohorts (Logos)'!CL111</f>
        <v>0</v>
      </c>
      <c r="CM247" s="62">
        <f ca="1">CM43*'SaaS - Cohorts (Logos)'!CM111</f>
        <v>0</v>
      </c>
      <c r="CN247" s="62">
        <f ca="1">CN43*'SaaS - Cohorts (Logos)'!CN111</f>
        <v>0</v>
      </c>
      <c r="CO247" s="62">
        <f ca="1">CO43*'SaaS - Cohorts (Logos)'!CO111</f>
        <v>0</v>
      </c>
      <c r="CP247" s="62">
        <f ca="1">CP43*'SaaS - Cohorts (Logos)'!CP111</f>
        <v>0</v>
      </c>
      <c r="CQ247" s="62">
        <f ca="1">CQ43*'SaaS - Cohorts (Logos)'!CQ111</f>
        <v>0</v>
      </c>
      <c r="CR247" s="62">
        <f ca="1">CR43*'SaaS - Cohorts (Logos)'!CR111</f>
        <v>0</v>
      </c>
      <c r="CS247" s="62">
        <f ca="1">CS43*'SaaS - Cohorts (Logos)'!CS111</f>
        <v>0</v>
      </c>
      <c r="CT247" s="62">
        <f ca="1">CT43*'SaaS - Cohorts (Logos)'!CT111</f>
        <v>0</v>
      </c>
      <c r="CU247" s="62">
        <f ca="1">CU43*'SaaS - Cohorts (Logos)'!CU111</f>
        <v>0</v>
      </c>
      <c r="CV247" s="62">
        <f ca="1">CV43*'SaaS - Cohorts (Logos)'!CV111</f>
        <v>0</v>
      </c>
      <c r="CW247" s="62">
        <f ca="1">CW43*'SaaS - Cohorts (Logos)'!CW111</f>
        <v>0</v>
      </c>
      <c r="CX247" s="62">
        <f ca="1">CX43*'SaaS - Cohorts (Logos)'!CX111</f>
        <v>0</v>
      </c>
      <c r="CY247" s="62">
        <f ca="1">CY43*'SaaS - Cohorts (Logos)'!CY111</f>
        <v>0</v>
      </c>
      <c r="CZ247" s="62">
        <f ca="1">CZ43*'SaaS - Cohorts (Logos)'!CZ111</f>
        <v>0</v>
      </c>
      <c r="DA247" s="62">
        <f ca="1">DA43*'SaaS - Cohorts (Logos)'!DA111</f>
        <v>0</v>
      </c>
      <c r="DB247" s="62">
        <f ca="1">DB43*'SaaS - Cohorts (Logos)'!DB111</f>
        <v>0</v>
      </c>
      <c r="DC247" s="62">
        <f ca="1">DC43*'SaaS - Cohorts (Logos)'!DC111</f>
        <v>0</v>
      </c>
      <c r="DD247" s="62">
        <f ca="1">DD43*'SaaS - Cohorts (Logos)'!DD111</f>
        <v>0</v>
      </c>
      <c r="DE247" s="62">
        <f ca="1">DE43*'SaaS - Cohorts (Logos)'!DE111</f>
        <v>0</v>
      </c>
      <c r="DF247" s="62">
        <f ca="1">DF43*'SaaS - Cohorts (Logos)'!DF111</f>
        <v>0</v>
      </c>
      <c r="DG247" s="62">
        <f ca="1">DG43*'SaaS - Cohorts (Logos)'!DG111</f>
        <v>0</v>
      </c>
      <c r="DH247" s="62">
        <f ca="1">DH43*'SaaS - Cohorts (Logos)'!DH111</f>
        <v>0</v>
      </c>
      <c r="DI247" s="62">
        <f ca="1">DI43*'SaaS - Cohorts (Logos)'!DI111</f>
        <v>0</v>
      </c>
      <c r="DJ247" s="62">
        <f ca="1">DJ43*'SaaS - Cohorts (Logos)'!DJ111</f>
        <v>0</v>
      </c>
      <c r="DK247" s="62">
        <f ca="1">DK43*'SaaS - Cohorts (Logos)'!DK111</f>
        <v>0</v>
      </c>
      <c r="DL247" s="62">
        <f ca="1">DL43*'SaaS - Cohorts (Logos)'!DL111</f>
        <v>0</v>
      </c>
      <c r="DM247" s="62">
        <f ca="1">DM43*'SaaS - Cohorts (Logos)'!DM111</f>
        <v>0</v>
      </c>
      <c r="DN247" s="62">
        <f ca="1">DN43*'SaaS - Cohorts (Logos)'!DN111</f>
        <v>0</v>
      </c>
      <c r="DO247" s="62">
        <f ca="1">DO43*'SaaS - Cohorts (Logos)'!DO111</f>
        <v>0</v>
      </c>
      <c r="DP247" s="62">
        <f ca="1">DP43*'SaaS - Cohorts (Logos)'!DP111</f>
        <v>0</v>
      </c>
      <c r="DQ247" s="62">
        <f ca="1">DQ43*'SaaS - Cohorts (Logos)'!DQ111</f>
        <v>0</v>
      </c>
      <c r="DR247" s="62">
        <f ca="1">DR43*'SaaS - Cohorts (Logos)'!DR111</f>
        <v>0</v>
      </c>
    </row>
    <row r="248" spans="2:122" ht="15.75" customHeight="1">
      <c r="B248" s="195">
        <v>44166</v>
      </c>
      <c r="C248" s="195"/>
      <c r="D248" s="195"/>
      <c r="E248" s="195"/>
      <c r="F248" s="195"/>
      <c r="G248" s="195"/>
      <c r="H248" s="195"/>
      <c r="I248" s="195"/>
      <c r="J248" s="195"/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  <c r="AD248" s="195"/>
      <c r="AE248" s="195"/>
      <c r="AF248" s="195"/>
      <c r="AG248" s="195"/>
      <c r="AH248" s="195"/>
      <c r="AI248" s="195"/>
      <c r="AJ248" s="195"/>
      <c r="AK248" s="195"/>
      <c r="AL248" s="195"/>
      <c r="AM248" s="195"/>
      <c r="AN248" s="195"/>
      <c r="AO248" s="195"/>
      <c r="AP248" s="195"/>
      <c r="AQ248" s="195"/>
      <c r="AR248" s="195"/>
      <c r="AS248" s="195"/>
      <c r="AT248" s="195"/>
      <c r="AU248" s="195"/>
      <c r="AV248" s="195"/>
      <c r="AW248" s="195"/>
      <c r="AX248" s="195"/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62">
        <f ca="1">BK44*'SaaS - Cohorts (Logos)'!BK112</f>
        <v>0</v>
      </c>
      <c r="BL248" s="62">
        <f ca="1">BL44*'SaaS - Cohorts (Logos)'!BL112</f>
        <v>0</v>
      </c>
      <c r="BM248" s="62">
        <f ca="1">BM44*'SaaS - Cohorts (Logos)'!BM112</f>
        <v>0</v>
      </c>
      <c r="BN248" s="62">
        <f ca="1">BN44*'SaaS - Cohorts (Logos)'!BN112</f>
        <v>0</v>
      </c>
      <c r="BO248" s="62">
        <f ca="1">BO44*'SaaS - Cohorts (Logos)'!BO112</f>
        <v>0</v>
      </c>
      <c r="BP248" s="62">
        <f ca="1">BP44*'SaaS - Cohorts (Logos)'!BP112</f>
        <v>0</v>
      </c>
      <c r="BQ248" s="62">
        <f ca="1">BQ44*'SaaS - Cohorts (Logos)'!BQ112</f>
        <v>0</v>
      </c>
      <c r="BR248" s="62">
        <f ca="1">BR44*'SaaS - Cohorts (Logos)'!BR112</f>
        <v>0</v>
      </c>
      <c r="BS248" s="62">
        <f ca="1">BS44*'SaaS - Cohorts (Logos)'!BS112</f>
        <v>0</v>
      </c>
      <c r="BT248" s="62">
        <f ca="1">BT44*'SaaS - Cohorts (Logos)'!BT112</f>
        <v>0</v>
      </c>
      <c r="BU248" s="62">
        <f ca="1">BU44*'SaaS - Cohorts (Logos)'!BU112</f>
        <v>0</v>
      </c>
      <c r="BV248" s="62">
        <f ca="1">BV44*'SaaS - Cohorts (Logos)'!BV112</f>
        <v>0</v>
      </c>
      <c r="BW248" s="62">
        <f ca="1">BW44*'SaaS - Cohorts (Logos)'!BW112</f>
        <v>0</v>
      </c>
      <c r="BX248" s="62">
        <f ca="1">BX44*'SaaS - Cohorts (Logos)'!BX112</f>
        <v>0</v>
      </c>
      <c r="BY248" s="62">
        <f ca="1">BY44*'SaaS - Cohorts (Logos)'!BY112</f>
        <v>0</v>
      </c>
      <c r="BZ248" s="62">
        <f ca="1">BZ44*'SaaS - Cohorts (Logos)'!BZ112</f>
        <v>0</v>
      </c>
      <c r="CA248" s="62">
        <f ca="1">CA44*'SaaS - Cohorts (Logos)'!CA112</f>
        <v>0</v>
      </c>
      <c r="CB248" s="62">
        <f ca="1">CB44*'SaaS - Cohorts (Logos)'!CB112</f>
        <v>0</v>
      </c>
      <c r="CC248" s="62">
        <f ca="1">CC44*'SaaS - Cohorts (Logos)'!CC112</f>
        <v>0</v>
      </c>
      <c r="CD248" s="62">
        <f ca="1">CD44*'SaaS - Cohorts (Logos)'!CD112</f>
        <v>0</v>
      </c>
      <c r="CE248" s="62">
        <f ca="1">CE44*'SaaS - Cohorts (Logos)'!CE112</f>
        <v>0</v>
      </c>
      <c r="CF248" s="62">
        <f ca="1">CF44*'SaaS - Cohorts (Logos)'!CF112</f>
        <v>0</v>
      </c>
      <c r="CG248" s="62">
        <f ca="1">CG44*'SaaS - Cohorts (Logos)'!CG112</f>
        <v>0</v>
      </c>
      <c r="CH248" s="62">
        <f ca="1">CH44*'SaaS - Cohorts (Logos)'!CH112</f>
        <v>0</v>
      </c>
      <c r="CI248" s="62">
        <f ca="1">CI44*'SaaS - Cohorts (Logos)'!CI112</f>
        <v>0</v>
      </c>
      <c r="CJ248" s="62">
        <f ca="1">CJ44*'SaaS - Cohorts (Logos)'!CJ112</f>
        <v>0</v>
      </c>
      <c r="CK248" s="62">
        <f ca="1">CK44*'SaaS - Cohorts (Logos)'!CK112</f>
        <v>0</v>
      </c>
      <c r="CL248" s="62">
        <f ca="1">CL44*'SaaS - Cohorts (Logos)'!CL112</f>
        <v>0</v>
      </c>
      <c r="CM248" s="62">
        <f ca="1">CM44*'SaaS - Cohorts (Logos)'!CM112</f>
        <v>0</v>
      </c>
      <c r="CN248" s="62">
        <f ca="1">CN44*'SaaS - Cohorts (Logos)'!CN112</f>
        <v>0</v>
      </c>
      <c r="CO248" s="62">
        <f ca="1">CO44*'SaaS - Cohorts (Logos)'!CO112</f>
        <v>0</v>
      </c>
      <c r="CP248" s="62">
        <f ca="1">CP44*'SaaS - Cohorts (Logos)'!CP112</f>
        <v>0</v>
      </c>
      <c r="CQ248" s="62">
        <f ca="1">CQ44*'SaaS - Cohorts (Logos)'!CQ112</f>
        <v>0</v>
      </c>
      <c r="CR248" s="62">
        <f ca="1">CR44*'SaaS - Cohorts (Logos)'!CR112</f>
        <v>0</v>
      </c>
      <c r="CS248" s="62">
        <f ca="1">CS44*'SaaS - Cohorts (Logos)'!CS112</f>
        <v>0</v>
      </c>
      <c r="CT248" s="62">
        <f ca="1">CT44*'SaaS - Cohorts (Logos)'!CT112</f>
        <v>0</v>
      </c>
      <c r="CU248" s="62">
        <f ca="1">CU44*'SaaS - Cohorts (Logos)'!CU112</f>
        <v>0</v>
      </c>
      <c r="CV248" s="62">
        <f ca="1">CV44*'SaaS - Cohorts (Logos)'!CV112</f>
        <v>0</v>
      </c>
      <c r="CW248" s="62">
        <f ca="1">CW44*'SaaS - Cohorts (Logos)'!CW112</f>
        <v>0</v>
      </c>
      <c r="CX248" s="62">
        <f ca="1">CX44*'SaaS - Cohorts (Logos)'!CX112</f>
        <v>0</v>
      </c>
      <c r="CY248" s="62">
        <f ca="1">CY44*'SaaS - Cohorts (Logos)'!CY112</f>
        <v>0</v>
      </c>
      <c r="CZ248" s="62">
        <f ca="1">CZ44*'SaaS - Cohorts (Logos)'!CZ112</f>
        <v>0</v>
      </c>
      <c r="DA248" s="62">
        <f ca="1">DA44*'SaaS - Cohorts (Logos)'!DA112</f>
        <v>0</v>
      </c>
      <c r="DB248" s="62">
        <f ca="1">DB44*'SaaS - Cohorts (Logos)'!DB112</f>
        <v>0</v>
      </c>
      <c r="DC248" s="62">
        <f ca="1">DC44*'SaaS - Cohorts (Logos)'!DC112</f>
        <v>0</v>
      </c>
      <c r="DD248" s="62">
        <f ca="1">DD44*'SaaS - Cohorts (Logos)'!DD112</f>
        <v>0</v>
      </c>
      <c r="DE248" s="62">
        <f ca="1">DE44*'SaaS - Cohorts (Logos)'!DE112</f>
        <v>0</v>
      </c>
      <c r="DF248" s="62">
        <f ca="1">DF44*'SaaS - Cohorts (Logos)'!DF112</f>
        <v>0</v>
      </c>
      <c r="DG248" s="62">
        <f ca="1">DG44*'SaaS - Cohorts (Logos)'!DG112</f>
        <v>0</v>
      </c>
      <c r="DH248" s="62">
        <f ca="1">DH44*'SaaS - Cohorts (Logos)'!DH112</f>
        <v>0</v>
      </c>
      <c r="DI248" s="62">
        <f ca="1">DI44*'SaaS - Cohorts (Logos)'!DI112</f>
        <v>0</v>
      </c>
      <c r="DJ248" s="62">
        <f ca="1">DJ44*'SaaS - Cohorts (Logos)'!DJ112</f>
        <v>0</v>
      </c>
      <c r="DK248" s="62">
        <f ca="1">DK44*'SaaS - Cohorts (Logos)'!DK112</f>
        <v>0</v>
      </c>
      <c r="DL248" s="62">
        <f ca="1">DL44*'SaaS - Cohorts (Logos)'!DL112</f>
        <v>0</v>
      </c>
      <c r="DM248" s="62">
        <f ca="1">DM44*'SaaS - Cohorts (Logos)'!DM112</f>
        <v>0</v>
      </c>
      <c r="DN248" s="62">
        <f ca="1">DN44*'SaaS - Cohorts (Logos)'!DN112</f>
        <v>0</v>
      </c>
      <c r="DO248" s="62">
        <f ca="1">DO44*'SaaS - Cohorts (Logos)'!DO112</f>
        <v>0</v>
      </c>
      <c r="DP248" s="62">
        <f ca="1">DP44*'SaaS - Cohorts (Logos)'!DP112</f>
        <v>0</v>
      </c>
      <c r="DQ248" s="62">
        <f ca="1">DQ44*'SaaS - Cohorts (Logos)'!DQ112</f>
        <v>0</v>
      </c>
      <c r="DR248" s="62">
        <f ca="1">DR44*'SaaS - Cohorts (Logos)'!DR112</f>
        <v>0</v>
      </c>
    </row>
    <row r="249" spans="2:122" ht="15.75" customHeight="1">
      <c r="B249" s="195">
        <v>44197</v>
      </c>
      <c r="C249" s="195"/>
      <c r="D249" s="195"/>
      <c r="E249" s="195"/>
      <c r="F249" s="195"/>
      <c r="G249" s="195"/>
      <c r="H249" s="195"/>
      <c r="I249" s="195"/>
      <c r="J249" s="195"/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  <c r="AD249" s="195"/>
      <c r="AE249" s="195"/>
      <c r="AF249" s="195"/>
      <c r="AG249" s="195"/>
      <c r="AH249" s="195"/>
      <c r="AI249" s="195"/>
      <c r="AJ249" s="195"/>
      <c r="AK249" s="195"/>
      <c r="AL249" s="195"/>
      <c r="AM249" s="195"/>
      <c r="AN249" s="195"/>
      <c r="AO249" s="195"/>
      <c r="AP249" s="195"/>
      <c r="AQ249" s="195"/>
      <c r="AR249" s="195"/>
      <c r="AS249" s="195"/>
      <c r="AT249" s="195"/>
      <c r="AU249" s="195"/>
      <c r="AV249" s="195"/>
      <c r="AW249" s="195"/>
      <c r="AX249" s="195"/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62">
        <f ca="1">BK45*'SaaS - Cohorts (Logos)'!BK113</f>
        <v>0</v>
      </c>
      <c r="BL249" s="62">
        <f ca="1">BL45*'SaaS - Cohorts (Logos)'!BL113</f>
        <v>0</v>
      </c>
      <c r="BM249" s="62">
        <f ca="1">BM45*'SaaS - Cohorts (Logos)'!BM113</f>
        <v>0</v>
      </c>
      <c r="BN249" s="62">
        <f ca="1">BN45*'SaaS - Cohorts (Logos)'!BN113</f>
        <v>0</v>
      </c>
      <c r="BO249" s="62">
        <f ca="1">BO45*'SaaS - Cohorts (Logos)'!BO113</f>
        <v>0</v>
      </c>
      <c r="BP249" s="62">
        <f ca="1">BP45*'SaaS - Cohorts (Logos)'!BP113</f>
        <v>0</v>
      </c>
      <c r="BQ249" s="62">
        <f ca="1">BQ45*'SaaS - Cohorts (Logos)'!BQ113</f>
        <v>0</v>
      </c>
      <c r="BR249" s="62">
        <f ca="1">BR45*'SaaS - Cohorts (Logos)'!BR113</f>
        <v>0</v>
      </c>
      <c r="BS249" s="62">
        <f ca="1">BS45*'SaaS - Cohorts (Logos)'!BS113</f>
        <v>0</v>
      </c>
      <c r="BT249" s="62">
        <f ca="1">BT45*'SaaS - Cohorts (Logos)'!BT113</f>
        <v>0</v>
      </c>
      <c r="BU249" s="62">
        <f ca="1">BU45*'SaaS - Cohorts (Logos)'!BU113</f>
        <v>0</v>
      </c>
      <c r="BV249" s="62">
        <f ca="1">BV45*'SaaS - Cohorts (Logos)'!BV113</f>
        <v>0</v>
      </c>
      <c r="BW249" s="62">
        <f ca="1">BW45*'SaaS - Cohorts (Logos)'!BW113</f>
        <v>0</v>
      </c>
      <c r="BX249" s="62">
        <f ca="1">BX45*'SaaS - Cohorts (Logos)'!BX113</f>
        <v>0</v>
      </c>
      <c r="BY249" s="62">
        <f ca="1">BY45*'SaaS - Cohorts (Logos)'!BY113</f>
        <v>0</v>
      </c>
      <c r="BZ249" s="62">
        <f ca="1">BZ45*'SaaS - Cohorts (Logos)'!BZ113</f>
        <v>0</v>
      </c>
      <c r="CA249" s="62">
        <f ca="1">CA45*'SaaS - Cohorts (Logos)'!CA113</f>
        <v>0</v>
      </c>
      <c r="CB249" s="62">
        <f ca="1">CB45*'SaaS - Cohorts (Logos)'!CB113</f>
        <v>0</v>
      </c>
      <c r="CC249" s="62">
        <f ca="1">CC45*'SaaS - Cohorts (Logos)'!CC113</f>
        <v>0</v>
      </c>
      <c r="CD249" s="62">
        <f ca="1">CD45*'SaaS - Cohorts (Logos)'!CD113</f>
        <v>0</v>
      </c>
      <c r="CE249" s="62">
        <f ca="1">CE45*'SaaS - Cohorts (Logos)'!CE113</f>
        <v>0</v>
      </c>
      <c r="CF249" s="62">
        <f ca="1">CF45*'SaaS - Cohorts (Logos)'!CF113</f>
        <v>0</v>
      </c>
      <c r="CG249" s="62">
        <f ca="1">CG45*'SaaS - Cohorts (Logos)'!CG113</f>
        <v>0</v>
      </c>
      <c r="CH249" s="62">
        <f ca="1">CH45*'SaaS - Cohorts (Logos)'!CH113</f>
        <v>0</v>
      </c>
      <c r="CI249" s="62">
        <f ca="1">CI45*'SaaS - Cohorts (Logos)'!CI113</f>
        <v>0</v>
      </c>
      <c r="CJ249" s="62">
        <f ca="1">CJ45*'SaaS - Cohorts (Logos)'!CJ113</f>
        <v>0</v>
      </c>
      <c r="CK249" s="62">
        <f ca="1">CK45*'SaaS - Cohorts (Logos)'!CK113</f>
        <v>0</v>
      </c>
      <c r="CL249" s="62">
        <f ca="1">CL45*'SaaS - Cohorts (Logos)'!CL113</f>
        <v>0</v>
      </c>
      <c r="CM249" s="62">
        <f ca="1">CM45*'SaaS - Cohorts (Logos)'!CM113</f>
        <v>0</v>
      </c>
      <c r="CN249" s="62">
        <f ca="1">CN45*'SaaS - Cohorts (Logos)'!CN113</f>
        <v>0</v>
      </c>
      <c r="CO249" s="62">
        <f ca="1">CO45*'SaaS - Cohorts (Logos)'!CO113</f>
        <v>0</v>
      </c>
      <c r="CP249" s="62">
        <f ca="1">CP45*'SaaS - Cohorts (Logos)'!CP113</f>
        <v>0</v>
      </c>
      <c r="CQ249" s="62">
        <f ca="1">CQ45*'SaaS - Cohorts (Logos)'!CQ113</f>
        <v>0</v>
      </c>
      <c r="CR249" s="62">
        <f ca="1">CR45*'SaaS - Cohorts (Logos)'!CR113</f>
        <v>0</v>
      </c>
      <c r="CS249" s="62">
        <f ca="1">CS45*'SaaS - Cohorts (Logos)'!CS113</f>
        <v>0</v>
      </c>
      <c r="CT249" s="62">
        <f ca="1">CT45*'SaaS - Cohorts (Logos)'!CT113</f>
        <v>0</v>
      </c>
      <c r="CU249" s="62">
        <f ca="1">CU45*'SaaS - Cohorts (Logos)'!CU113</f>
        <v>0</v>
      </c>
      <c r="CV249" s="62">
        <f ca="1">CV45*'SaaS - Cohorts (Logos)'!CV113</f>
        <v>0</v>
      </c>
      <c r="CW249" s="62">
        <f ca="1">CW45*'SaaS - Cohorts (Logos)'!CW113</f>
        <v>0</v>
      </c>
      <c r="CX249" s="62">
        <f ca="1">CX45*'SaaS - Cohorts (Logos)'!CX113</f>
        <v>0</v>
      </c>
      <c r="CY249" s="62">
        <f ca="1">CY45*'SaaS - Cohorts (Logos)'!CY113</f>
        <v>0</v>
      </c>
      <c r="CZ249" s="62">
        <f ca="1">CZ45*'SaaS - Cohorts (Logos)'!CZ113</f>
        <v>0</v>
      </c>
      <c r="DA249" s="62">
        <f ca="1">DA45*'SaaS - Cohorts (Logos)'!DA113</f>
        <v>0</v>
      </c>
      <c r="DB249" s="62">
        <f ca="1">DB45*'SaaS - Cohorts (Logos)'!DB113</f>
        <v>0</v>
      </c>
      <c r="DC249" s="62">
        <f ca="1">DC45*'SaaS - Cohorts (Logos)'!DC113</f>
        <v>0</v>
      </c>
      <c r="DD249" s="62">
        <f ca="1">DD45*'SaaS - Cohorts (Logos)'!DD113</f>
        <v>0</v>
      </c>
      <c r="DE249" s="62">
        <f ca="1">DE45*'SaaS - Cohorts (Logos)'!DE113</f>
        <v>0</v>
      </c>
      <c r="DF249" s="62">
        <f ca="1">DF45*'SaaS - Cohorts (Logos)'!DF113</f>
        <v>0</v>
      </c>
      <c r="DG249" s="62">
        <f ca="1">DG45*'SaaS - Cohorts (Logos)'!DG113</f>
        <v>0</v>
      </c>
      <c r="DH249" s="62">
        <f ca="1">DH45*'SaaS - Cohorts (Logos)'!DH113</f>
        <v>0</v>
      </c>
      <c r="DI249" s="62">
        <f ca="1">DI45*'SaaS - Cohorts (Logos)'!DI113</f>
        <v>0</v>
      </c>
      <c r="DJ249" s="62">
        <f ca="1">DJ45*'SaaS - Cohorts (Logos)'!DJ113</f>
        <v>0</v>
      </c>
      <c r="DK249" s="62">
        <f ca="1">DK45*'SaaS - Cohorts (Logos)'!DK113</f>
        <v>0</v>
      </c>
      <c r="DL249" s="62">
        <f ca="1">DL45*'SaaS - Cohorts (Logos)'!DL113</f>
        <v>0</v>
      </c>
      <c r="DM249" s="62">
        <f ca="1">DM45*'SaaS - Cohorts (Logos)'!DM113</f>
        <v>0</v>
      </c>
      <c r="DN249" s="62">
        <f ca="1">DN45*'SaaS - Cohorts (Logos)'!DN113</f>
        <v>0</v>
      </c>
      <c r="DO249" s="62">
        <f ca="1">DO45*'SaaS - Cohorts (Logos)'!DO113</f>
        <v>0</v>
      </c>
      <c r="DP249" s="62">
        <f ca="1">DP45*'SaaS - Cohorts (Logos)'!DP113</f>
        <v>0</v>
      </c>
      <c r="DQ249" s="62">
        <f ca="1">DQ45*'SaaS - Cohorts (Logos)'!DQ113</f>
        <v>0</v>
      </c>
      <c r="DR249" s="62">
        <f ca="1">DR45*'SaaS - Cohorts (Logos)'!DR113</f>
        <v>0</v>
      </c>
    </row>
    <row r="250" spans="2:122" ht="15.75" customHeight="1">
      <c r="B250" s="195">
        <v>44228</v>
      </c>
      <c r="C250" s="195"/>
      <c r="D250" s="195"/>
      <c r="E250" s="195"/>
      <c r="F250" s="195"/>
      <c r="G250" s="195"/>
      <c r="H250" s="195"/>
      <c r="I250" s="195"/>
      <c r="J250" s="195"/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62">
        <f ca="1">BK46*'SaaS - Cohorts (Logos)'!BK114</f>
        <v>0</v>
      </c>
      <c r="BL250" s="62">
        <f ca="1">BL46*'SaaS - Cohorts (Logos)'!BL114</f>
        <v>0</v>
      </c>
      <c r="BM250" s="62">
        <f ca="1">BM46*'SaaS - Cohorts (Logos)'!BM114</f>
        <v>0</v>
      </c>
      <c r="BN250" s="62">
        <f ca="1">BN46*'SaaS - Cohorts (Logos)'!BN114</f>
        <v>0</v>
      </c>
      <c r="BO250" s="62">
        <f ca="1">BO46*'SaaS - Cohorts (Logos)'!BO114</f>
        <v>0</v>
      </c>
      <c r="BP250" s="62">
        <f ca="1">BP46*'SaaS - Cohorts (Logos)'!BP114</f>
        <v>0</v>
      </c>
      <c r="BQ250" s="62">
        <f ca="1">BQ46*'SaaS - Cohorts (Logos)'!BQ114</f>
        <v>0</v>
      </c>
      <c r="BR250" s="62">
        <f ca="1">BR46*'SaaS - Cohorts (Logos)'!BR114</f>
        <v>0</v>
      </c>
      <c r="BS250" s="62">
        <f ca="1">BS46*'SaaS - Cohorts (Logos)'!BS114</f>
        <v>0</v>
      </c>
      <c r="BT250" s="62">
        <f ca="1">BT46*'SaaS - Cohorts (Logos)'!BT114</f>
        <v>0</v>
      </c>
      <c r="BU250" s="62">
        <f ca="1">BU46*'SaaS - Cohorts (Logos)'!BU114</f>
        <v>0</v>
      </c>
      <c r="BV250" s="62">
        <f ca="1">BV46*'SaaS - Cohorts (Logos)'!BV114</f>
        <v>0</v>
      </c>
      <c r="BW250" s="62">
        <f ca="1">BW46*'SaaS - Cohorts (Logos)'!BW114</f>
        <v>0</v>
      </c>
      <c r="BX250" s="62">
        <f ca="1">BX46*'SaaS - Cohorts (Logos)'!BX114</f>
        <v>0</v>
      </c>
      <c r="BY250" s="62">
        <f ca="1">BY46*'SaaS - Cohorts (Logos)'!BY114</f>
        <v>0</v>
      </c>
      <c r="BZ250" s="62">
        <f ca="1">BZ46*'SaaS - Cohorts (Logos)'!BZ114</f>
        <v>0</v>
      </c>
      <c r="CA250" s="62">
        <f ca="1">CA46*'SaaS - Cohorts (Logos)'!CA114</f>
        <v>0</v>
      </c>
      <c r="CB250" s="62">
        <f ca="1">CB46*'SaaS - Cohorts (Logos)'!CB114</f>
        <v>0</v>
      </c>
      <c r="CC250" s="62">
        <f ca="1">CC46*'SaaS - Cohorts (Logos)'!CC114</f>
        <v>0</v>
      </c>
      <c r="CD250" s="62">
        <f ca="1">CD46*'SaaS - Cohorts (Logos)'!CD114</f>
        <v>0</v>
      </c>
      <c r="CE250" s="62">
        <f ca="1">CE46*'SaaS - Cohorts (Logos)'!CE114</f>
        <v>0</v>
      </c>
      <c r="CF250" s="62">
        <f ca="1">CF46*'SaaS - Cohorts (Logos)'!CF114</f>
        <v>0</v>
      </c>
      <c r="CG250" s="62">
        <f ca="1">CG46*'SaaS - Cohorts (Logos)'!CG114</f>
        <v>0</v>
      </c>
      <c r="CH250" s="62">
        <f ca="1">CH46*'SaaS - Cohorts (Logos)'!CH114</f>
        <v>0</v>
      </c>
      <c r="CI250" s="62">
        <f ca="1">CI46*'SaaS - Cohorts (Logos)'!CI114</f>
        <v>0</v>
      </c>
      <c r="CJ250" s="62">
        <f ca="1">CJ46*'SaaS - Cohorts (Logos)'!CJ114</f>
        <v>0</v>
      </c>
      <c r="CK250" s="62">
        <f ca="1">CK46*'SaaS - Cohorts (Logos)'!CK114</f>
        <v>0</v>
      </c>
      <c r="CL250" s="62">
        <f ca="1">CL46*'SaaS - Cohorts (Logos)'!CL114</f>
        <v>0</v>
      </c>
      <c r="CM250" s="62">
        <f ca="1">CM46*'SaaS - Cohorts (Logos)'!CM114</f>
        <v>0</v>
      </c>
      <c r="CN250" s="62">
        <f ca="1">CN46*'SaaS - Cohorts (Logos)'!CN114</f>
        <v>0</v>
      </c>
      <c r="CO250" s="62">
        <f ca="1">CO46*'SaaS - Cohorts (Logos)'!CO114</f>
        <v>0</v>
      </c>
      <c r="CP250" s="62">
        <f ca="1">CP46*'SaaS - Cohorts (Logos)'!CP114</f>
        <v>0</v>
      </c>
      <c r="CQ250" s="62">
        <f ca="1">CQ46*'SaaS - Cohorts (Logos)'!CQ114</f>
        <v>0</v>
      </c>
      <c r="CR250" s="62">
        <f ca="1">CR46*'SaaS - Cohorts (Logos)'!CR114</f>
        <v>0</v>
      </c>
      <c r="CS250" s="62">
        <f ca="1">CS46*'SaaS - Cohorts (Logos)'!CS114</f>
        <v>0</v>
      </c>
      <c r="CT250" s="62">
        <f ca="1">CT46*'SaaS - Cohorts (Logos)'!CT114</f>
        <v>0</v>
      </c>
      <c r="CU250" s="62">
        <f ca="1">CU46*'SaaS - Cohorts (Logos)'!CU114</f>
        <v>0</v>
      </c>
      <c r="CV250" s="62">
        <f ca="1">CV46*'SaaS - Cohorts (Logos)'!CV114</f>
        <v>0</v>
      </c>
      <c r="CW250" s="62">
        <f ca="1">CW46*'SaaS - Cohorts (Logos)'!CW114</f>
        <v>0</v>
      </c>
      <c r="CX250" s="62">
        <f ca="1">CX46*'SaaS - Cohorts (Logos)'!CX114</f>
        <v>0</v>
      </c>
      <c r="CY250" s="62">
        <f ca="1">CY46*'SaaS - Cohorts (Logos)'!CY114</f>
        <v>0</v>
      </c>
      <c r="CZ250" s="62">
        <f ca="1">CZ46*'SaaS - Cohorts (Logos)'!CZ114</f>
        <v>0</v>
      </c>
      <c r="DA250" s="62">
        <f ca="1">DA46*'SaaS - Cohorts (Logos)'!DA114</f>
        <v>0</v>
      </c>
      <c r="DB250" s="62">
        <f ca="1">DB46*'SaaS - Cohorts (Logos)'!DB114</f>
        <v>0</v>
      </c>
      <c r="DC250" s="62">
        <f ca="1">DC46*'SaaS - Cohorts (Logos)'!DC114</f>
        <v>0</v>
      </c>
      <c r="DD250" s="62">
        <f ca="1">DD46*'SaaS - Cohorts (Logos)'!DD114</f>
        <v>0</v>
      </c>
      <c r="DE250" s="62">
        <f ca="1">DE46*'SaaS - Cohorts (Logos)'!DE114</f>
        <v>0</v>
      </c>
      <c r="DF250" s="62">
        <f ca="1">DF46*'SaaS - Cohorts (Logos)'!DF114</f>
        <v>0</v>
      </c>
      <c r="DG250" s="62">
        <f ca="1">DG46*'SaaS - Cohorts (Logos)'!DG114</f>
        <v>0</v>
      </c>
      <c r="DH250" s="62">
        <f ca="1">DH46*'SaaS - Cohorts (Logos)'!DH114</f>
        <v>0</v>
      </c>
      <c r="DI250" s="62">
        <f ca="1">DI46*'SaaS - Cohorts (Logos)'!DI114</f>
        <v>0</v>
      </c>
      <c r="DJ250" s="62">
        <f ca="1">DJ46*'SaaS - Cohorts (Logos)'!DJ114</f>
        <v>0</v>
      </c>
      <c r="DK250" s="62">
        <f ca="1">DK46*'SaaS - Cohorts (Logos)'!DK114</f>
        <v>0</v>
      </c>
      <c r="DL250" s="62">
        <f ca="1">DL46*'SaaS - Cohorts (Logos)'!DL114</f>
        <v>0</v>
      </c>
      <c r="DM250" s="62">
        <f ca="1">DM46*'SaaS - Cohorts (Logos)'!DM114</f>
        <v>0</v>
      </c>
      <c r="DN250" s="62">
        <f ca="1">DN46*'SaaS - Cohorts (Logos)'!DN114</f>
        <v>0</v>
      </c>
      <c r="DO250" s="62">
        <f ca="1">DO46*'SaaS - Cohorts (Logos)'!DO114</f>
        <v>0</v>
      </c>
      <c r="DP250" s="62">
        <f ca="1">DP46*'SaaS - Cohorts (Logos)'!DP114</f>
        <v>0</v>
      </c>
      <c r="DQ250" s="62">
        <f ca="1">DQ46*'SaaS - Cohorts (Logos)'!DQ114</f>
        <v>0</v>
      </c>
      <c r="DR250" s="62">
        <f ca="1">DR46*'SaaS - Cohorts (Logos)'!DR114</f>
        <v>0</v>
      </c>
    </row>
    <row r="251" spans="2:122" ht="15.75" customHeight="1">
      <c r="B251" s="195">
        <v>44256</v>
      </c>
      <c r="C251" s="195"/>
      <c r="D251" s="195"/>
      <c r="E251" s="195"/>
      <c r="F251" s="195"/>
      <c r="G251" s="195"/>
      <c r="H251" s="195"/>
      <c r="I251" s="195"/>
      <c r="J251" s="195"/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  <c r="AD251" s="195"/>
      <c r="AE251" s="195"/>
      <c r="AF251" s="195"/>
      <c r="AG251" s="195"/>
      <c r="AH251" s="195"/>
      <c r="AI251" s="195"/>
      <c r="AJ251" s="195"/>
      <c r="AK251" s="195"/>
      <c r="AL251" s="195"/>
      <c r="AM251" s="195"/>
      <c r="AN251" s="195"/>
      <c r="AO251" s="195"/>
      <c r="AP251" s="195"/>
      <c r="AQ251" s="195"/>
      <c r="AR251" s="195"/>
      <c r="AS251" s="195"/>
      <c r="AT251" s="195"/>
      <c r="AU251" s="195"/>
      <c r="AV251" s="195"/>
      <c r="AW251" s="195"/>
      <c r="AX251" s="195"/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62">
        <f ca="1">BK47*'SaaS - Cohorts (Logos)'!BK115</f>
        <v>0</v>
      </c>
      <c r="BL251" s="62">
        <f ca="1">BL47*'SaaS - Cohorts (Logos)'!BL115</f>
        <v>0</v>
      </c>
      <c r="BM251" s="62">
        <f ca="1">BM47*'SaaS - Cohorts (Logos)'!BM115</f>
        <v>0</v>
      </c>
      <c r="BN251" s="62">
        <f ca="1">BN47*'SaaS - Cohorts (Logos)'!BN115</f>
        <v>0</v>
      </c>
      <c r="BO251" s="62">
        <f ca="1">BO47*'SaaS - Cohorts (Logos)'!BO115</f>
        <v>0</v>
      </c>
      <c r="BP251" s="62">
        <f ca="1">BP47*'SaaS - Cohorts (Logos)'!BP115</f>
        <v>0</v>
      </c>
      <c r="BQ251" s="62">
        <f ca="1">BQ47*'SaaS - Cohorts (Logos)'!BQ115</f>
        <v>0</v>
      </c>
      <c r="BR251" s="62">
        <f ca="1">BR47*'SaaS - Cohorts (Logos)'!BR115</f>
        <v>0</v>
      </c>
      <c r="BS251" s="62">
        <f ca="1">BS47*'SaaS - Cohorts (Logos)'!BS115</f>
        <v>0</v>
      </c>
      <c r="BT251" s="62">
        <f ca="1">BT47*'SaaS - Cohorts (Logos)'!BT115</f>
        <v>0</v>
      </c>
      <c r="BU251" s="62">
        <f ca="1">BU47*'SaaS - Cohorts (Logos)'!BU115</f>
        <v>0</v>
      </c>
      <c r="BV251" s="62">
        <f ca="1">BV47*'SaaS - Cohorts (Logos)'!BV115</f>
        <v>0</v>
      </c>
      <c r="BW251" s="62">
        <f ca="1">BW47*'SaaS - Cohorts (Logos)'!BW115</f>
        <v>0</v>
      </c>
      <c r="BX251" s="62">
        <f ca="1">BX47*'SaaS - Cohorts (Logos)'!BX115</f>
        <v>0</v>
      </c>
      <c r="BY251" s="62">
        <f ca="1">BY47*'SaaS - Cohorts (Logos)'!BY115</f>
        <v>0</v>
      </c>
      <c r="BZ251" s="62">
        <f ca="1">BZ47*'SaaS - Cohorts (Logos)'!BZ115</f>
        <v>0</v>
      </c>
      <c r="CA251" s="62">
        <f ca="1">CA47*'SaaS - Cohorts (Logos)'!CA115</f>
        <v>0</v>
      </c>
      <c r="CB251" s="62">
        <f ca="1">CB47*'SaaS - Cohorts (Logos)'!CB115</f>
        <v>0</v>
      </c>
      <c r="CC251" s="62">
        <f ca="1">CC47*'SaaS - Cohorts (Logos)'!CC115</f>
        <v>0</v>
      </c>
      <c r="CD251" s="62">
        <f ca="1">CD47*'SaaS - Cohorts (Logos)'!CD115</f>
        <v>0</v>
      </c>
      <c r="CE251" s="62">
        <f ca="1">CE47*'SaaS - Cohorts (Logos)'!CE115</f>
        <v>0</v>
      </c>
      <c r="CF251" s="62">
        <f ca="1">CF47*'SaaS - Cohorts (Logos)'!CF115</f>
        <v>0</v>
      </c>
      <c r="CG251" s="62">
        <f ca="1">CG47*'SaaS - Cohorts (Logos)'!CG115</f>
        <v>0</v>
      </c>
      <c r="CH251" s="62">
        <f ca="1">CH47*'SaaS - Cohorts (Logos)'!CH115</f>
        <v>0</v>
      </c>
      <c r="CI251" s="62">
        <f ca="1">CI47*'SaaS - Cohorts (Logos)'!CI115</f>
        <v>0</v>
      </c>
      <c r="CJ251" s="62">
        <f ca="1">CJ47*'SaaS - Cohorts (Logos)'!CJ115</f>
        <v>0</v>
      </c>
      <c r="CK251" s="62">
        <f ca="1">CK47*'SaaS - Cohorts (Logos)'!CK115</f>
        <v>0</v>
      </c>
      <c r="CL251" s="62">
        <f ca="1">CL47*'SaaS - Cohorts (Logos)'!CL115</f>
        <v>0</v>
      </c>
      <c r="CM251" s="62">
        <f ca="1">CM47*'SaaS - Cohorts (Logos)'!CM115</f>
        <v>0</v>
      </c>
      <c r="CN251" s="62">
        <f ca="1">CN47*'SaaS - Cohorts (Logos)'!CN115</f>
        <v>0</v>
      </c>
      <c r="CO251" s="62">
        <f ca="1">CO47*'SaaS - Cohorts (Logos)'!CO115</f>
        <v>0</v>
      </c>
      <c r="CP251" s="62">
        <f ca="1">CP47*'SaaS - Cohorts (Logos)'!CP115</f>
        <v>0</v>
      </c>
      <c r="CQ251" s="62">
        <f ca="1">CQ47*'SaaS - Cohorts (Logos)'!CQ115</f>
        <v>0</v>
      </c>
      <c r="CR251" s="62">
        <f ca="1">CR47*'SaaS - Cohorts (Logos)'!CR115</f>
        <v>0</v>
      </c>
      <c r="CS251" s="62">
        <f ca="1">CS47*'SaaS - Cohorts (Logos)'!CS115</f>
        <v>0</v>
      </c>
      <c r="CT251" s="62">
        <f ca="1">CT47*'SaaS - Cohorts (Logos)'!CT115</f>
        <v>0</v>
      </c>
      <c r="CU251" s="62">
        <f ca="1">CU47*'SaaS - Cohorts (Logos)'!CU115</f>
        <v>0</v>
      </c>
      <c r="CV251" s="62">
        <f ca="1">CV47*'SaaS - Cohorts (Logos)'!CV115</f>
        <v>0</v>
      </c>
      <c r="CW251" s="62">
        <f ca="1">CW47*'SaaS - Cohorts (Logos)'!CW115</f>
        <v>0</v>
      </c>
      <c r="CX251" s="62">
        <f ca="1">CX47*'SaaS - Cohorts (Logos)'!CX115</f>
        <v>0</v>
      </c>
      <c r="CY251" s="62">
        <f ca="1">CY47*'SaaS - Cohorts (Logos)'!CY115</f>
        <v>0</v>
      </c>
      <c r="CZ251" s="62">
        <f ca="1">CZ47*'SaaS - Cohorts (Logos)'!CZ115</f>
        <v>0</v>
      </c>
      <c r="DA251" s="62">
        <f ca="1">DA47*'SaaS - Cohorts (Logos)'!DA115</f>
        <v>0</v>
      </c>
      <c r="DB251" s="62">
        <f ca="1">DB47*'SaaS - Cohorts (Logos)'!DB115</f>
        <v>0</v>
      </c>
      <c r="DC251" s="62">
        <f ca="1">DC47*'SaaS - Cohorts (Logos)'!DC115</f>
        <v>0</v>
      </c>
      <c r="DD251" s="62">
        <f ca="1">DD47*'SaaS - Cohorts (Logos)'!DD115</f>
        <v>0</v>
      </c>
      <c r="DE251" s="62">
        <f ca="1">DE47*'SaaS - Cohorts (Logos)'!DE115</f>
        <v>0</v>
      </c>
      <c r="DF251" s="62">
        <f ca="1">DF47*'SaaS - Cohorts (Logos)'!DF115</f>
        <v>0</v>
      </c>
      <c r="DG251" s="62">
        <f ca="1">DG47*'SaaS - Cohorts (Logos)'!DG115</f>
        <v>0</v>
      </c>
      <c r="DH251" s="62">
        <f ca="1">DH47*'SaaS - Cohorts (Logos)'!DH115</f>
        <v>0</v>
      </c>
      <c r="DI251" s="62">
        <f ca="1">DI47*'SaaS - Cohorts (Logos)'!DI115</f>
        <v>0</v>
      </c>
      <c r="DJ251" s="62">
        <f ca="1">DJ47*'SaaS - Cohorts (Logos)'!DJ115</f>
        <v>0</v>
      </c>
      <c r="DK251" s="62">
        <f ca="1">DK47*'SaaS - Cohorts (Logos)'!DK115</f>
        <v>0</v>
      </c>
      <c r="DL251" s="62">
        <f ca="1">DL47*'SaaS - Cohorts (Logos)'!DL115</f>
        <v>0</v>
      </c>
      <c r="DM251" s="62">
        <f ca="1">DM47*'SaaS - Cohorts (Logos)'!DM115</f>
        <v>0</v>
      </c>
      <c r="DN251" s="62">
        <f ca="1">DN47*'SaaS - Cohorts (Logos)'!DN115</f>
        <v>0</v>
      </c>
      <c r="DO251" s="62">
        <f ca="1">DO47*'SaaS - Cohorts (Logos)'!DO115</f>
        <v>0</v>
      </c>
      <c r="DP251" s="62">
        <f ca="1">DP47*'SaaS - Cohorts (Logos)'!DP115</f>
        <v>0</v>
      </c>
      <c r="DQ251" s="62">
        <f ca="1">DQ47*'SaaS - Cohorts (Logos)'!DQ115</f>
        <v>0</v>
      </c>
      <c r="DR251" s="62">
        <f ca="1">DR47*'SaaS - Cohorts (Logos)'!DR115</f>
        <v>0</v>
      </c>
    </row>
    <row r="252" spans="2:122" ht="15.75" customHeight="1">
      <c r="B252" s="195">
        <v>44287</v>
      </c>
      <c r="C252" s="195"/>
      <c r="D252" s="195"/>
      <c r="E252" s="195"/>
      <c r="F252" s="195"/>
      <c r="G252" s="195"/>
      <c r="H252" s="195"/>
      <c r="I252" s="195"/>
      <c r="J252" s="195"/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  <c r="AD252" s="195"/>
      <c r="AE252" s="195"/>
      <c r="AF252" s="195"/>
      <c r="AG252" s="195"/>
      <c r="AH252" s="195"/>
      <c r="AI252" s="195"/>
      <c r="AJ252" s="195"/>
      <c r="AK252" s="195"/>
      <c r="AL252" s="195"/>
      <c r="AM252" s="195"/>
      <c r="AN252" s="195"/>
      <c r="AO252" s="195"/>
      <c r="AP252" s="195"/>
      <c r="AQ252" s="195"/>
      <c r="AR252" s="195"/>
      <c r="AS252" s="195"/>
      <c r="AT252" s="195"/>
      <c r="AU252" s="195"/>
      <c r="AV252" s="195"/>
      <c r="AW252" s="195"/>
      <c r="AX252" s="195"/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62">
        <f ca="1">BK48*'SaaS - Cohorts (Logos)'!BK116</f>
        <v>0</v>
      </c>
      <c r="BL252" s="62">
        <f ca="1">BL48*'SaaS - Cohorts (Logos)'!BL116</f>
        <v>0</v>
      </c>
      <c r="BM252" s="62">
        <f ca="1">BM48*'SaaS - Cohorts (Logos)'!BM116</f>
        <v>0</v>
      </c>
      <c r="BN252" s="62">
        <f ca="1">BN48*'SaaS - Cohorts (Logos)'!BN116</f>
        <v>0</v>
      </c>
      <c r="BO252" s="62">
        <f ca="1">BO48*'SaaS - Cohorts (Logos)'!BO116</f>
        <v>0</v>
      </c>
      <c r="BP252" s="62">
        <f ca="1">BP48*'SaaS - Cohorts (Logos)'!BP116</f>
        <v>0</v>
      </c>
      <c r="BQ252" s="62">
        <f ca="1">BQ48*'SaaS - Cohorts (Logos)'!BQ116</f>
        <v>0</v>
      </c>
      <c r="BR252" s="62">
        <f ca="1">BR48*'SaaS - Cohorts (Logos)'!BR116</f>
        <v>0</v>
      </c>
      <c r="BS252" s="62">
        <f ca="1">BS48*'SaaS - Cohorts (Logos)'!BS116</f>
        <v>0</v>
      </c>
      <c r="BT252" s="62">
        <f ca="1">BT48*'SaaS - Cohorts (Logos)'!BT116</f>
        <v>0</v>
      </c>
      <c r="BU252" s="62">
        <f ca="1">BU48*'SaaS - Cohorts (Logos)'!BU116</f>
        <v>0</v>
      </c>
      <c r="BV252" s="62">
        <f ca="1">BV48*'SaaS - Cohorts (Logos)'!BV116</f>
        <v>0</v>
      </c>
      <c r="BW252" s="62">
        <f ca="1">BW48*'SaaS - Cohorts (Logos)'!BW116</f>
        <v>0</v>
      </c>
      <c r="BX252" s="62">
        <f ca="1">BX48*'SaaS - Cohorts (Logos)'!BX116</f>
        <v>0</v>
      </c>
      <c r="BY252" s="62">
        <f ca="1">BY48*'SaaS - Cohorts (Logos)'!BY116</f>
        <v>0</v>
      </c>
      <c r="BZ252" s="62">
        <f ca="1">BZ48*'SaaS - Cohorts (Logos)'!BZ116</f>
        <v>0</v>
      </c>
      <c r="CA252" s="62">
        <f ca="1">CA48*'SaaS - Cohorts (Logos)'!CA116</f>
        <v>0</v>
      </c>
      <c r="CB252" s="62">
        <f ca="1">CB48*'SaaS - Cohorts (Logos)'!CB116</f>
        <v>0</v>
      </c>
      <c r="CC252" s="62">
        <f ca="1">CC48*'SaaS - Cohorts (Logos)'!CC116</f>
        <v>0</v>
      </c>
      <c r="CD252" s="62">
        <f ca="1">CD48*'SaaS - Cohorts (Logos)'!CD116</f>
        <v>0</v>
      </c>
      <c r="CE252" s="62">
        <f ca="1">CE48*'SaaS - Cohorts (Logos)'!CE116</f>
        <v>0</v>
      </c>
      <c r="CF252" s="62">
        <f ca="1">CF48*'SaaS - Cohorts (Logos)'!CF116</f>
        <v>0</v>
      </c>
      <c r="CG252" s="62">
        <f ca="1">CG48*'SaaS - Cohorts (Logos)'!CG116</f>
        <v>0</v>
      </c>
      <c r="CH252" s="62">
        <f ca="1">CH48*'SaaS - Cohorts (Logos)'!CH116</f>
        <v>0</v>
      </c>
      <c r="CI252" s="62">
        <f ca="1">CI48*'SaaS - Cohorts (Logos)'!CI116</f>
        <v>0</v>
      </c>
      <c r="CJ252" s="62">
        <f ca="1">CJ48*'SaaS - Cohorts (Logos)'!CJ116</f>
        <v>0</v>
      </c>
      <c r="CK252" s="62">
        <f ca="1">CK48*'SaaS - Cohorts (Logos)'!CK116</f>
        <v>0</v>
      </c>
      <c r="CL252" s="62">
        <f ca="1">CL48*'SaaS - Cohorts (Logos)'!CL116</f>
        <v>0</v>
      </c>
      <c r="CM252" s="62">
        <f ca="1">CM48*'SaaS - Cohorts (Logos)'!CM116</f>
        <v>0</v>
      </c>
      <c r="CN252" s="62">
        <f ca="1">CN48*'SaaS - Cohorts (Logos)'!CN116</f>
        <v>0</v>
      </c>
      <c r="CO252" s="62">
        <f ca="1">CO48*'SaaS - Cohorts (Logos)'!CO116</f>
        <v>0</v>
      </c>
      <c r="CP252" s="62">
        <f ca="1">CP48*'SaaS - Cohorts (Logos)'!CP116</f>
        <v>0</v>
      </c>
      <c r="CQ252" s="62">
        <f ca="1">CQ48*'SaaS - Cohorts (Logos)'!CQ116</f>
        <v>0</v>
      </c>
      <c r="CR252" s="62">
        <f ca="1">CR48*'SaaS - Cohorts (Logos)'!CR116</f>
        <v>0</v>
      </c>
      <c r="CS252" s="62">
        <f ca="1">CS48*'SaaS - Cohorts (Logos)'!CS116</f>
        <v>0</v>
      </c>
      <c r="CT252" s="62">
        <f ca="1">CT48*'SaaS - Cohorts (Logos)'!CT116</f>
        <v>0</v>
      </c>
      <c r="CU252" s="62">
        <f ca="1">CU48*'SaaS - Cohorts (Logos)'!CU116</f>
        <v>0</v>
      </c>
      <c r="CV252" s="62">
        <f ca="1">CV48*'SaaS - Cohorts (Logos)'!CV116</f>
        <v>0</v>
      </c>
      <c r="CW252" s="62">
        <f ca="1">CW48*'SaaS - Cohorts (Logos)'!CW116</f>
        <v>0</v>
      </c>
      <c r="CX252" s="62">
        <f ca="1">CX48*'SaaS - Cohorts (Logos)'!CX116</f>
        <v>0</v>
      </c>
      <c r="CY252" s="62">
        <f ca="1">CY48*'SaaS - Cohorts (Logos)'!CY116</f>
        <v>0</v>
      </c>
      <c r="CZ252" s="62">
        <f ca="1">CZ48*'SaaS - Cohorts (Logos)'!CZ116</f>
        <v>0</v>
      </c>
      <c r="DA252" s="62">
        <f ca="1">DA48*'SaaS - Cohorts (Logos)'!DA116</f>
        <v>0</v>
      </c>
      <c r="DB252" s="62">
        <f ca="1">DB48*'SaaS - Cohorts (Logos)'!DB116</f>
        <v>0</v>
      </c>
      <c r="DC252" s="62">
        <f ca="1">DC48*'SaaS - Cohorts (Logos)'!DC116</f>
        <v>0</v>
      </c>
      <c r="DD252" s="62">
        <f ca="1">DD48*'SaaS - Cohorts (Logos)'!DD116</f>
        <v>0</v>
      </c>
      <c r="DE252" s="62">
        <f ca="1">DE48*'SaaS - Cohorts (Logos)'!DE116</f>
        <v>0</v>
      </c>
      <c r="DF252" s="62">
        <f ca="1">DF48*'SaaS - Cohorts (Logos)'!DF116</f>
        <v>0</v>
      </c>
      <c r="DG252" s="62">
        <f ca="1">DG48*'SaaS - Cohorts (Logos)'!DG116</f>
        <v>0</v>
      </c>
      <c r="DH252" s="62">
        <f ca="1">DH48*'SaaS - Cohorts (Logos)'!DH116</f>
        <v>0</v>
      </c>
      <c r="DI252" s="62">
        <f ca="1">DI48*'SaaS - Cohorts (Logos)'!DI116</f>
        <v>0</v>
      </c>
      <c r="DJ252" s="62">
        <f ca="1">DJ48*'SaaS - Cohorts (Logos)'!DJ116</f>
        <v>0</v>
      </c>
      <c r="DK252" s="62">
        <f ca="1">DK48*'SaaS - Cohorts (Logos)'!DK116</f>
        <v>0</v>
      </c>
      <c r="DL252" s="62">
        <f ca="1">DL48*'SaaS - Cohorts (Logos)'!DL116</f>
        <v>0</v>
      </c>
      <c r="DM252" s="62">
        <f ca="1">DM48*'SaaS - Cohorts (Logos)'!DM116</f>
        <v>0</v>
      </c>
      <c r="DN252" s="62">
        <f ca="1">DN48*'SaaS - Cohorts (Logos)'!DN116</f>
        <v>0</v>
      </c>
      <c r="DO252" s="62">
        <f ca="1">DO48*'SaaS - Cohorts (Logos)'!DO116</f>
        <v>0</v>
      </c>
      <c r="DP252" s="62">
        <f ca="1">DP48*'SaaS - Cohorts (Logos)'!DP116</f>
        <v>0</v>
      </c>
      <c r="DQ252" s="62">
        <f ca="1">DQ48*'SaaS - Cohorts (Logos)'!DQ116</f>
        <v>0</v>
      </c>
      <c r="DR252" s="62">
        <f ca="1">DR48*'SaaS - Cohorts (Logos)'!DR116</f>
        <v>0</v>
      </c>
    </row>
    <row r="253" spans="2:122" ht="15.75" customHeight="1">
      <c r="B253" s="195">
        <v>44317</v>
      </c>
      <c r="C253" s="195"/>
      <c r="D253" s="195"/>
      <c r="E253" s="195"/>
      <c r="F253" s="195"/>
      <c r="G253" s="195"/>
      <c r="H253" s="195"/>
      <c r="I253" s="195"/>
      <c r="J253" s="195"/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  <c r="AD253" s="195"/>
      <c r="AE253" s="195"/>
      <c r="AF253" s="195"/>
      <c r="AG253" s="195"/>
      <c r="AH253" s="195"/>
      <c r="AI253" s="195"/>
      <c r="AJ253" s="195"/>
      <c r="AK253" s="195"/>
      <c r="AL253" s="195"/>
      <c r="AM253" s="195"/>
      <c r="AN253" s="195"/>
      <c r="AO253" s="195"/>
      <c r="AP253" s="195"/>
      <c r="AQ253" s="195"/>
      <c r="AR253" s="195"/>
      <c r="AS253" s="195"/>
      <c r="AT253" s="195"/>
      <c r="AU253" s="195"/>
      <c r="AV253" s="195"/>
      <c r="AW253" s="195"/>
      <c r="AX253" s="195"/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62">
        <f ca="1">BK49*'SaaS - Cohorts (Logos)'!BK117</f>
        <v>0</v>
      </c>
      <c r="BL253" s="62">
        <f ca="1">BL49*'SaaS - Cohorts (Logos)'!BL117</f>
        <v>0</v>
      </c>
      <c r="BM253" s="62">
        <f ca="1">BM49*'SaaS - Cohorts (Logos)'!BM117</f>
        <v>0</v>
      </c>
      <c r="BN253" s="62">
        <f ca="1">BN49*'SaaS - Cohorts (Logos)'!BN117</f>
        <v>0</v>
      </c>
      <c r="BO253" s="62">
        <f ca="1">BO49*'SaaS - Cohorts (Logos)'!BO117</f>
        <v>0</v>
      </c>
      <c r="BP253" s="62">
        <f ca="1">BP49*'SaaS - Cohorts (Logos)'!BP117</f>
        <v>0</v>
      </c>
      <c r="BQ253" s="62">
        <f ca="1">BQ49*'SaaS - Cohorts (Logos)'!BQ117</f>
        <v>0</v>
      </c>
      <c r="BR253" s="62">
        <f ca="1">BR49*'SaaS - Cohorts (Logos)'!BR117</f>
        <v>0</v>
      </c>
      <c r="BS253" s="62">
        <f ca="1">BS49*'SaaS - Cohorts (Logos)'!BS117</f>
        <v>0</v>
      </c>
      <c r="BT253" s="62">
        <f ca="1">BT49*'SaaS - Cohorts (Logos)'!BT117</f>
        <v>0</v>
      </c>
      <c r="BU253" s="62">
        <f ca="1">BU49*'SaaS - Cohorts (Logos)'!BU117</f>
        <v>0</v>
      </c>
      <c r="BV253" s="62">
        <f ca="1">BV49*'SaaS - Cohorts (Logos)'!BV117</f>
        <v>0</v>
      </c>
      <c r="BW253" s="62">
        <f ca="1">BW49*'SaaS - Cohorts (Logos)'!BW117</f>
        <v>0</v>
      </c>
      <c r="BX253" s="62">
        <f ca="1">BX49*'SaaS - Cohorts (Logos)'!BX117</f>
        <v>0</v>
      </c>
      <c r="BY253" s="62">
        <f ca="1">BY49*'SaaS - Cohorts (Logos)'!BY117</f>
        <v>0</v>
      </c>
      <c r="BZ253" s="62">
        <f ca="1">BZ49*'SaaS - Cohorts (Logos)'!BZ117</f>
        <v>0</v>
      </c>
      <c r="CA253" s="62">
        <f ca="1">CA49*'SaaS - Cohorts (Logos)'!CA117</f>
        <v>0</v>
      </c>
      <c r="CB253" s="62">
        <f ca="1">CB49*'SaaS - Cohorts (Logos)'!CB117</f>
        <v>0</v>
      </c>
      <c r="CC253" s="62">
        <f ca="1">CC49*'SaaS - Cohorts (Logos)'!CC117</f>
        <v>0</v>
      </c>
      <c r="CD253" s="62">
        <f ca="1">CD49*'SaaS - Cohorts (Logos)'!CD117</f>
        <v>0</v>
      </c>
      <c r="CE253" s="62">
        <f ca="1">CE49*'SaaS - Cohorts (Logos)'!CE117</f>
        <v>0</v>
      </c>
      <c r="CF253" s="62">
        <f ca="1">CF49*'SaaS - Cohorts (Logos)'!CF117</f>
        <v>0</v>
      </c>
      <c r="CG253" s="62">
        <f ca="1">CG49*'SaaS - Cohorts (Logos)'!CG117</f>
        <v>0</v>
      </c>
      <c r="CH253" s="62">
        <f ca="1">CH49*'SaaS - Cohorts (Logos)'!CH117</f>
        <v>0</v>
      </c>
      <c r="CI253" s="62">
        <f ca="1">CI49*'SaaS - Cohorts (Logos)'!CI117</f>
        <v>0</v>
      </c>
      <c r="CJ253" s="62">
        <f ca="1">CJ49*'SaaS - Cohorts (Logos)'!CJ117</f>
        <v>0</v>
      </c>
      <c r="CK253" s="62">
        <f ca="1">CK49*'SaaS - Cohorts (Logos)'!CK117</f>
        <v>0</v>
      </c>
      <c r="CL253" s="62">
        <f ca="1">CL49*'SaaS - Cohorts (Logos)'!CL117</f>
        <v>0</v>
      </c>
      <c r="CM253" s="62">
        <f ca="1">CM49*'SaaS - Cohorts (Logos)'!CM117</f>
        <v>0</v>
      </c>
      <c r="CN253" s="62">
        <f ca="1">CN49*'SaaS - Cohorts (Logos)'!CN117</f>
        <v>0</v>
      </c>
      <c r="CO253" s="62">
        <f ca="1">CO49*'SaaS - Cohorts (Logos)'!CO117</f>
        <v>0</v>
      </c>
      <c r="CP253" s="62">
        <f ca="1">CP49*'SaaS - Cohorts (Logos)'!CP117</f>
        <v>0</v>
      </c>
      <c r="CQ253" s="62">
        <f ca="1">CQ49*'SaaS - Cohorts (Logos)'!CQ117</f>
        <v>0</v>
      </c>
      <c r="CR253" s="62">
        <f ca="1">CR49*'SaaS - Cohorts (Logos)'!CR117</f>
        <v>0</v>
      </c>
      <c r="CS253" s="62">
        <f ca="1">CS49*'SaaS - Cohorts (Logos)'!CS117</f>
        <v>0</v>
      </c>
      <c r="CT253" s="62">
        <f ca="1">CT49*'SaaS - Cohorts (Logos)'!CT117</f>
        <v>0</v>
      </c>
      <c r="CU253" s="62">
        <f ca="1">CU49*'SaaS - Cohorts (Logos)'!CU117</f>
        <v>0</v>
      </c>
      <c r="CV253" s="62">
        <f ca="1">CV49*'SaaS - Cohorts (Logos)'!CV117</f>
        <v>0</v>
      </c>
      <c r="CW253" s="62">
        <f ca="1">CW49*'SaaS - Cohorts (Logos)'!CW117</f>
        <v>0</v>
      </c>
      <c r="CX253" s="62">
        <f ca="1">CX49*'SaaS - Cohorts (Logos)'!CX117</f>
        <v>0</v>
      </c>
      <c r="CY253" s="62">
        <f ca="1">CY49*'SaaS - Cohorts (Logos)'!CY117</f>
        <v>0</v>
      </c>
      <c r="CZ253" s="62">
        <f ca="1">CZ49*'SaaS - Cohorts (Logos)'!CZ117</f>
        <v>0</v>
      </c>
      <c r="DA253" s="62">
        <f ca="1">DA49*'SaaS - Cohorts (Logos)'!DA117</f>
        <v>0</v>
      </c>
      <c r="DB253" s="62">
        <f ca="1">DB49*'SaaS - Cohorts (Logos)'!DB117</f>
        <v>0</v>
      </c>
      <c r="DC253" s="62">
        <f ca="1">DC49*'SaaS - Cohorts (Logos)'!DC117</f>
        <v>0</v>
      </c>
      <c r="DD253" s="62">
        <f ca="1">DD49*'SaaS - Cohorts (Logos)'!DD117</f>
        <v>0</v>
      </c>
      <c r="DE253" s="62">
        <f ca="1">DE49*'SaaS - Cohorts (Logos)'!DE117</f>
        <v>0</v>
      </c>
      <c r="DF253" s="62">
        <f ca="1">DF49*'SaaS - Cohorts (Logos)'!DF117</f>
        <v>0</v>
      </c>
      <c r="DG253" s="62">
        <f ca="1">DG49*'SaaS - Cohorts (Logos)'!DG117</f>
        <v>0</v>
      </c>
      <c r="DH253" s="62">
        <f ca="1">DH49*'SaaS - Cohorts (Logos)'!DH117</f>
        <v>0</v>
      </c>
      <c r="DI253" s="62">
        <f ca="1">DI49*'SaaS - Cohorts (Logos)'!DI117</f>
        <v>0</v>
      </c>
      <c r="DJ253" s="62">
        <f ca="1">DJ49*'SaaS - Cohorts (Logos)'!DJ117</f>
        <v>0</v>
      </c>
      <c r="DK253" s="62">
        <f ca="1">DK49*'SaaS - Cohorts (Logos)'!DK117</f>
        <v>0</v>
      </c>
      <c r="DL253" s="62">
        <f ca="1">DL49*'SaaS - Cohorts (Logos)'!DL117</f>
        <v>0</v>
      </c>
      <c r="DM253" s="62">
        <f ca="1">DM49*'SaaS - Cohorts (Logos)'!DM117</f>
        <v>0</v>
      </c>
      <c r="DN253" s="62">
        <f ca="1">DN49*'SaaS - Cohorts (Logos)'!DN117</f>
        <v>0</v>
      </c>
      <c r="DO253" s="62">
        <f ca="1">DO49*'SaaS - Cohorts (Logos)'!DO117</f>
        <v>0</v>
      </c>
      <c r="DP253" s="62">
        <f ca="1">DP49*'SaaS - Cohorts (Logos)'!DP117</f>
        <v>0</v>
      </c>
      <c r="DQ253" s="62">
        <f ca="1">DQ49*'SaaS - Cohorts (Logos)'!DQ117</f>
        <v>0</v>
      </c>
      <c r="DR253" s="62">
        <f ca="1">DR49*'SaaS - Cohorts (Logos)'!DR117</f>
        <v>0</v>
      </c>
    </row>
    <row r="254" spans="2:122" ht="15.75" customHeight="1">
      <c r="B254" s="195">
        <v>44348</v>
      </c>
      <c r="C254" s="195"/>
      <c r="D254" s="195"/>
      <c r="E254" s="195"/>
      <c r="F254" s="195"/>
      <c r="G254" s="195"/>
      <c r="H254" s="195"/>
      <c r="I254" s="195"/>
      <c r="J254" s="195"/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  <c r="AD254" s="195"/>
      <c r="AE254" s="195"/>
      <c r="AF254" s="195"/>
      <c r="AG254" s="195"/>
      <c r="AH254" s="195"/>
      <c r="AI254" s="195"/>
      <c r="AJ254" s="195"/>
      <c r="AK254" s="195"/>
      <c r="AL254" s="195"/>
      <c r="AM254" s="195"/>
      <c r="AN254" s="195"/>
      <c r="AO254" s="195"/>
      <c r="AP254" s="195"/>
      <c r="AQ254" s="195"/>
      <c r="AR254" s="195"/>
      <c r="AS254" s="195"/>
      <c r="AT254" s="195"/>
      <c r="AU254" s="195"/>
      <c r="AV254" s="195"/>
      <c r="AW254" s="195"/>
      <c r="AX254" s="195"/>
      <c r="AY254" s="195"/>
      <c r="AZ254" s="195"/>
      <c r="BA254" s="195"/>
      <c r="BB254" s="195"/>
      <c r="BC254" s="195"/>
      <c r="BD254" s="195"/>
      <c r="BE254" s="195"/>
      <c r="BF254" s="195"/>
      <c r="BG254" s="195"/>
      <c r="BH254" s="195"/>
      <c r="BI254" s="195"/>
      <c r="BJ254" s="195"/>
      <c r="BK254" s="62">
        <f ca="1">BK50*'SaaS - Cohorts (Logos)'!BK118</f>
        <v>0</v>
      </c>
      <c r="BL254" s="62">
        <f ca="1">BL50*'SaaS - Cohorts (Logos)'!BL118</f>
        <v>0</v>
      </c>
      <c r="BM254" s="62">
        <f ca="1">BM50*'SaaS - Cohorts (Logos)'!BM118</f>
        <v>0</v>
      </c>
      <c r="BN254" s="62">
        <f ca="1">BN50*'SaaS - Cohorts (Logos)'!BN118</f>
        <v>0</v>
      </c>
      <c r="BO254" s="62">
        <f ca="1">BO50*'SaaS - Cohorts (Logos)'!BO118</f>
        <v>0</v>
      </c>
      <c r="BP254" s="62">
        <f ca="1">BP50*'SaaS - Cohorts (Logos)'!BP118</f>
        <v>0</v>
      </c>
      <c r="BQ254" s="62">
        <f ca="1">BQ50*'SaaS - Cohorts (Logos)'!BQ118</f>
        <v>0</v>
      </c>
      <c r="BR254" s="62">
        <f ca="1">BR50*'SaaS - Cohorts (Logos)'!BR118</f>
        <v>0</v>
      </c>
      <c r="BS254" s="62">
        <f ca="1">BS50*'SaaS - Cohorts (Logos)'!BS118</f>
        <v>0</v>
      </c>
      <c r="BT254" s="62">
        <f ca="1">BT50*'SaaS - Cohorts (Logos)'!BT118</f>
        <v>0</v>
      </c>
      <c r="BU254" s="62">
        <f ca="1">BU50*'SaaS - Cohorts (Logos)'!BU118</f>
        <v>0</v>
      </c>
      <c r="BV254" s="62">
        <f ca="1">BV50*'SaaS - Cohorts (Logos)'!BV118</f>
        <v>0</v>
      </c>
      <c r="BW254" s="62">
        <f ca="1">BW50*'SaaS - Cohorts (Logos)'!BW118</f>
        <v>0</v>
      </c>
      <c r="BX254" s="62">
        <f ca="1">BX50*'SaaS - Cohorts (Logos)'!BX118</f>
        <v>0</v>
      </c>
      <c r="BY254" s="62">
        <f ca="1">BY50*'SaaS - Cohorts (Logos)'!BY118</f>
        <v>0</v>
      </c>
      <c r="BZ254" s="62">
        <f ca="1">BZ50*'SaaS - Cohorts (Logos)'!BZ118</f>
        <v>0</v>
      </c>
      <c r="CA254" s="62">
        <f ca="1">CA50*'SaaS - Cohorts (Logos)'!CA118</f>
        <v>0</v>
      </c>
      <c r="CB254" s="62">
        <f ca="1">CB50*'SaaS - Cohorts (Logos)'!CB118</f>
        <v>0</v>
      </c>
      <c r="CC254" s="62">
        <f ca="1">CC50*'SaaS - Cohorts (Logos)'!CC118</f>
        <v>0</v>
      </c>
      <c r="CD254" s="62">
        <f ca="1">CD50*'SaaS - Cohorts (Logos)'!CD118</f>
        <v>0</v>
      </c>
      <c r="CE254" s="62">
        <f ca="1">CE50*'SaaS - Cohorts (Logos)'!CE118</f>
        <v>0</v>
      </c>
      <c r="CF254" s="62">
        <f ca="1">CF50*'SaaS - Cohorts (Logos)'!CF118</f>
        <v>0</v>
      </c>
      <c r="CG254" s="62">
        <f ca="1">CG50*'SaaS - Cohorts (Logos)'!CG118</f>
        <v>0</v>
      </c>
      <c r="CH254" s="62">
        <f ca="1">CH50*'SaaS - Cohorts (Logos)'!CH118</f>
        <v>0</v>
      </c>
      <c r="CI254" s="62">
        <f ca="1">CI50*'SaaS - Cohorts (Logos)'!CI118</f>
        <v>0</v>
      </c>
      <c r="CJ254" s="62">
        <f ca="1">CJ50*'SaaS - Cohorts (Logos)'!CJ118</f>
        <v>0</v>
      </c>
      <c r="CK254" s="62">
        <f ca="1">CK50*'SaaS - Cohorts (Logos)'!CK118</f>
        <v>0</v>
      </c>
      <c r="CL254" s="62">
        <f ca="1">CL50*'SaaS - Cohorts (Logos)'!CL118</f>
        <v>0</v>
      </c>
      <c r="CM254" s="62">
        <f ca="1">CM50*'SaaS - Cohorts (Logos)'!CM118</f>
        <v>0</v>
      </c>
      <c r="CN254" s="62">
        <f ca="1">CN50*'SaaS - Cohorts (Logos)'!CN118</f>
        <v>0</v>
      </c>
      <c r="CO254" s="62">
        <f ca="1">CO50*'SaaS - Cohorts (Logos)'!CO118</f>
        <v>0</v>
      </c>
      <c r="CP254" s="62">
        <f ca="1">CP50*'SaaS - Cohorts (Logos)'!CP118</f>
        <v>0</v>
      </c>
      <c r="CQ254" s="62">
        <f ca="1">CQ50*'SaaS - Cohorts (Logos)'!CQ118</f>
        <v>0</v>
      </c>
      <c r="CR254" s="62">
        <f ca="1">CR50*'SaaS - Cohorts (Logos)'!CR118</f>
        <v>0</v>
      </c>
      <c r="CS254" s="62">
        <f ca="1">CS50*'SaaS - Cohorts (Logos)'!CS118</f>
        <v>0</v>
      </c>
      <c r="CT254" s="62">
        <f ca="1">CT50*'SaaS - Cohorts (Logos)'!CT118</f>
        <v>0</v>
      </c>
      <c r="CU254" s="62">
        <f ca="1">CU50*'SaaS - Cohorts (Logos)'!CU118</f>
        <v>0</v>
      </c>
      <c r="CV254" s="62">
        <f ca="1">CV50*'SaaS - Cohorts (Logos)'!CV118</f>
        <v>0</v>
      </c>
      <c r="CW254" s="62">
        <f ca="1">CW50*'SaaS - Cohorts (Logos)'!CW118</f>
        <v>0</v>
      </c>
      <c r="CX254" s="62">
        <f ca="1">CX50*'SaaS - Cohorts (Logos)'!CX118</f>
        <v>0</v>
      </c>
      <c r="CY254" s="62">
        <f ca="1">CY50*'SaaS - Cohorts (Logos)'!CY118</f>
        <v>0</v>
      </c>
      <c r="CZ254" s="62">
        <f ca="1">CZ50*'SaaS - Cohorts (Logos)'!CZ118</f>
        <v>0</v>
      </c>
      <c r="DA254" s="62">
        <f ca="1">DA50*'SaaS - Cohorts (Logos)'!DA118</f>
        <v>0</v>
      </c>
      <c r="DB254" s="62">
        <f ca="1">DB50*'SaaS - Cohorts (Logos)'!DB118</f>
        <v>0</v>
      </c>
      <c r="DC254" s="62">
        <f ca="1">DC50*'SaaS - Cohorts (Logos)'!DC118</f>
        <v>0</v>
      </c>
      <c r="DD254" s="62">
        <f ca="1">DD50*'SaaS - Cohorts (Logos)'!DD118</f>
        <v>0</v>
      </c>
      <c r="DE254" s="62">
        <f ca="1">DE50*'SaaS - Cohorts (Logos)'!DE118</f>
        <v>0</v>
      </c>
      <c r="DF254" s="62">
        <f ca="1">DF50*'SaaS - Cohorts (Logos)'!DF118</f>
        <v>0</v>
      </c>
      <c r="DG254" s="62">
        <f ca="1">DG50*'SaaS - Cohorts (Logos)'!DG118</f>
        <v>0</v>
      </c>
      <c r="DH254" s="62">
        <f ca="1">DH50*'SaaS - Cohorts (Logos)'!DH118</f>
        <v>0</v>
      </c>
      <c r="DI254" s="62">
        <f ca="1">DI50*'SaaS - Cohorts (Logos)'!DI118</f>
        <v>0</v>
      </c>
      <c r="DJ254" s="62">
        <f ca="1">DJ50*'SaaS - Cohorts (Logos)'!DJ118</f>
        <v>0</v>
      </c>
      <c r="DK254" s="62">
        <f ca="1">DK50*'SaaS - Cohorts (Logos)'!DK118</f>
        <v>0</v>
      </c>
      <c r="DL254" s="62">
        <f ca="1">DL50*'SaaS - Cohorts (Logos)'!DL118</f>
        <v>0</v>
      </c>
      <c r="DM254" s="62">
        <f ca="1">DM50*'SaaS - Cohorts (Logos)'!DM118</f>
        <v>0</v>
      </c>
      <c r="DN254" s="62">
        <f ca="1">DN50*'SaaS - Cohorts (Logos)'!DN118</f>
        <v>0</v>
      </c>
      <c r="DO254" s="62">
        <f ca="1">DO50*'SaaS - Cohorts (Logos)'!DO118</f>
        <v>0</v>
      </c>
      <c r="DP254" s="62">
        <f ca="1">DP50*'SaaS - Cohorts (Logos)'!DP118</f>
        <v>0</v>
      </c>
      <c r="DQ254" s="62">
        <f ca="1">DQ50*'SaaS - Cohorts (Logos)'!DQ118</f>
        <v>0</v>
      </c>
      <c r="DR254" s="62">
        <f ca="1">DR50*'SaaS - Cohorts (Logos)'!DR118</f>
        <v>0</v>
      </c>
    </row>
    <row r="255" spans="2:122" ht="15.75" customHeight="1">
      <c r="B255" s="195">
        <v>44378</v>
      </c>
      <c r="C255" s="195"/>
      <c r="D255" s="195"/>
      <c r="E255" s="195"/>
      <c r="F255" s="195"/>
      <c r="G255" s="195"/>
      <c r="H255" s="195"/>
      <c r="I255" s="195"/>
      <c r="J255" s="195"/>
      <c r="K255" s="195"/>
      <c r="L255" s="195"/>
      <c r="M255" s="195"/>
      <c r="N255" s="195"/>
      <c r="O255" s="195"/>
      <c r="P255" s="195"/>
      <c r="Q255" s="195"/>
      <c r="R255" s="195"/>
      <c r="S255" s="195"/>
      <c r="T255" s="195"/>
      <c r="U255" s="195"/>
      <c r="V255" s="195"/>
      <c r="W255" s="195"/>
      <c r="X255" s="195"/>
      <c r="Y255" s="195"/>
      <c r="Z255" s="195"/>
      <c r="AA255" s="195"/>
      <c r="AB255" s="195"/>
      <c r="AC255" s="195"/>
      <c r="AD255" s="195"/>
      <c r="AE255" s="195"/>
      <c r="AF255" s="195"/>
      <c r="AG255" s="195"/>
      <c r="AH255" s="195"/>
      <c r="AI255" s="195"/>
      <c r="AJ255" s="195"/>
      <c r="AK255" s="195"/>
      <c r="AL255" s="195"/>
      <c r="AM255" s="195"/>
      <c r="AN255" s="195"/>
      <c r="AO255" s="195"/>
      <c r="AP255" s="195"/>
      <c r="AQ255" s="195"/>
      <c r="AR255" s="195"/>
      <c r="AS255" s="195"/>
      <c r="AT255" s="195"/>
      <c r="AU255" s="195"/>
      <c r="AV255" s="195"/>
      <c r="AW255" s="195"/>
      <c r="AX255" s="195"/>
      <c r="AY255" s="195"/>
      <c r="AZ255" s="195"/>
      <c r="BA255" s="195"/>
      <c r="BB255" s="195"/>
      <c r="BC255" s="195"/>
      <c r="BD255" s="195"/>
      <c r="BE255" s="195"/>
      <c r="BF255" s="195"/>
      <c r="BG255" s="195"/>
      <c r="BH255" s="195"/>
      <c r="BI255" s="195"/>
      <c r="BJ255" s="195"/>
      <c r="BK255" s="62">
        <f ca="1">BK51*'SaaS - Cohorts (Logos)'!BK119</f>
        <v>0</v>
      </c>
      <c r="BL255" s="62">
        <f ca="1">BL51*'SaaS - Cohorts (Logos)'!BL119</f>
        <v>0</v>
      </c>
      <c r="BM255" s="62">
        <f ca="1">BM51*'SaaS - Cohorts (Logos)'!BM119</f>
        <v>0</v>
      </c>
      <c r="BN255" s="62">
        <f ca="1">BN51*'SaaS - Cohorts (Logos)'!BN119</f>
        <v>0</v>
      </c>
      <c r="BO255" s="62">
        <f ca="1">BO51*'SaaS - Cohorts (Logos)'!BO119</f>
        <v>0</v>
      </c>
      <c r="BP255" s="62">
        <f ca="1">BP51*'SaaS - Cohorts (Logos)'!BP119</f>
        <v>0</v>
      </c>
      <c r="BQ255" s="62">
        <f ca="1">BQ51*'SaaS - Cohorts (Logos)'!BQ119</f>
        <v>0</v>
      </c>
      <c r="BR255" s="62">
        <f ca="1">BR51*'SaaS - Cohorts (Logos)'!BR119</f>
        <v>0</v>
      </c>
      <c r="BS255" s="62">
        <f ca="1">BS51*'SaaS - Cohorts (Logos)'!BS119</f>
        <v>0</v>
      </c>
      <c r="BT255" s="62">
        <f ca="1">BT51*'SaaS - Cohorts (Logos)'!BT119</f>
        <v>0</v>
      </c>
      <c r="BU255" s="62">
        <f ca="1">BU51*'SaaS - Cohorts (Logos)'!BU119</f>
        <v>0</v>
      </c>
      <c r="BV255" s="62">
        <f ca="1">BV51*'SaaS - Cohorts (Logos)'!BV119</f>
        <v>0</v>
      </c>
      <c r="BW255" s="62">
        <f ca="1">BW51*'SaaS - Cohorts (Logos)'!BW119</f>
        <v>0</v>
      </c>
      <c r="BX255" s="62">
        <f ca="1">BX51*'SaaS - Cohorts (Logos)'!BX119</f>
        <v>0</v>
      </c>
      <c r="BY255" s="62">
        <f ca="1">BY51*'SaaS - Cohorts (Logos)'!BY119</f>
        <v>0</v>
      </c>
      <c r="BZ255" s="62">
        <f ca="1">BZ51*'SaaS - Cohorts (Logos)'!BZ119</f>
        <v>0</v>
      </c>
      <c r="CA255" s="62">
        <f ca="1">CA51*'SaaS - Cohorts (Logos)'!CA119</f>
        <v>0</v>
      </c>
      <c r="CB255" s="62">
        <f ca="1">CB51*'SaaS - Cohorts (Logos)'!CB119</f>
        <v>0</v>
      </c>
      <c r="CC255" s="62">
        <f ca="1">CC51*'SaaS - Cohorts (Logos)'!CC119</f>
        <v>0</v>
      </c>
      <c r="CD255" s="62">
        <f ca="1">CD51*'SaaS - Cohorts (Logos)'!CD119</f>
        <v>0</v>
      </c>
      <c r="CE255" s="62">
        <f ca="1">CE51*'SaaS - Cohorts (Logos)'!CE119</f>
        <v>0</v>
      </c>
      <c r="CF255" s="62">
        <f ca="1">CF51*'SaaS - Cohorts (Logos)'!CF119</f>
        <v>0</v>
      </c>
      <c r="CG255" s="62">
        <f ca="1">CG51*'SaaS - Cohorts (Logos)'!CG119</f>
        <v>0</v>
      </c>
      <c r="CH255" s="62">
        <f ca="1">CH51*'SaaS - Cohorts (Logos)'!CH119</f>
        <v>0</v>
      </c>
      <c r="CI255" s="62">
        <f ca="1">CI51*'SaaS - Cohorts (Logos)'!CI119</f>
        <v>0</v>
      </c>
      <c r="CJ255" s="62">
        <f ca="1">CJ51*'SaaS - Cohorts (Logos)'!CJ119</f>
        <v>0</v>
      </c>
      <c r="CK255" s="62">
        <f ca="1">CK51*'SaaS - Cohorts (Logos)'!CK119</f>
        <v>0</v>
      </c>
      <c r="CL255" s="62">
        <f ca="1">CL51*'SaaS - Cohorts (Logos)'!CL119</f>
        <v>0</v>
      </c>
      <c r="CM255" s="62">
        <f ca="1">CM51*'SaaS - Cohorts (Logos)'!CM119</f>
        <v>0</v>
      </c>
      <c r="CN255" s="62">
        <f ca="1">CN51*'SaaS - Cohorts (Logos)'!CN119</f>
        <v>0</v>
      </c>
      <c r="CO255" s="62">
        <f ca="1">CO51*'SaaS - Cohorts (Logos)'!CO119</f>
        <v>0</v>
      </c>
      <c r="CP255" s="62">
        <f ca="1">CP51*'SaaS - Cohorts (Logos)'!CP119</f>
        <v>0</v>
      </c>
      <c r="CQ255" s="62">
        <f ca="1">CQ51*'SaaS - Cohorts (Logos)'!CQ119</f>
        <v>0</v>
      </c>
      <c r="CR255" s="62">
        <f ca="1">CR51*'SaaS - Cohorts (Logos)'!CR119</f>
        <v>0</v>
      </c>
      <c r="CS255" s="62">
        <f ca="1">CS51*'SaaS - Cohorts (Logos)'!CS119</f>
        <v>0</v>
      </c>
      <c r="CT255" s="62">
        <f ca="1">CT51*'SaaS - Cohorts (Logos)'!CT119</f>
        <v>0</v>
      </c>
      <c r="CU255" s="62">
        <f ca="1">CU51*'SaaS - Cohorts (Logos)'!CU119</f>
        <v>0</v>
      </c>
      <c r="CV255" s="62">
        <f ca="1">CV51*'SaaS - Cohorts (Logos)'!CV119</f>
        <v>0</v>
      </c>
      <c r="CW255" s="62">
        <f ca="1">CW51*'SaaS - Cohorts (Logos)'!CW119</f>
        <v>0</v>
      </c>
      <c r="CX255" s="62">
        <f ca="1">CX51*'SaaS - Cohorts (Logos)'!CX119</f>
        <v>0</v>
      </c>
      <c r="CY255" s="62">
        <f ca="1">CY51*'SaaS - Cohorts (Logos)'!CY119</f>
        <v>0</v>
      </c>
      <c r="CZ255" s="62">
        <f ca="1">CZ51*'SaaS - Cohorts (Logos)'!CZ119</f>
        <v>0</v>
      </c>
      <c r="DA255" s="62">
        <f ca="1">DA51*'SaaS - Cohorts (Logos)'!DA119</f>
        <v>0</v>
      </c>
      <c r="DB255" s="62">
        <f ca="1">DB51*'SaaS - Cohorts (Logos)'!DB119</f>
        <v>0</v>
      </c>
      <c r="DC255" s="62">
        <f ca="1">DC51*'SaaS - Cohorts (Logos)'!DC119</f>
        <v>0</v>
      </c>
      <c r="DD255" s="62">
        <f ca="1">DD51*'SaaS - Cohorts (Logos)'!DD119</f>
        <v>0</v>
      </c>
      <c r="DE255" s="62">
        <f ca="1">DE51*'SaaS - Cohorts (Logos)'!DE119</f>
        <v>0</v>
      </c>
      <c r="DF255" s="62">
        <f ca="1">DF51*'SaaS - Cohorts (Logos)'!DF119</f>
        <v>0</v>
      </c>
      <c r="DG255" s="62">
        <f ca="1">DG51*'SaaS - Cohorts (Logos)'!DG119</f>
        <v>0</v>
      </c>
      <c r="DH255" s="62">
        <f ca="1">DH51*'SaaS - Cohorts (Logos)'!DH119</f>
        <v>0</v>
      </c>
      <c r="DI255" s="62">
        <f ca="1">DI51*'SaaS - Cohorts (Logos)'!DI119</f>
        <v>0</v>
      </c>
      <c r="DJ255" s="62">
        <f ca="1">DJ51*'SaaS - Cohorts (Logos)'!DJ119</f>
        <v>0</v>
      </c>
      <c r="DK255" s="62">
        <f ca="1">DK51*'SaaS - Cohorts (Logos)'!DK119</f>
        <v>0</v>
      </c>
      <c r="DL255" s="62">
        <f ca="1">DL51*'SaaS - Cohorts (Logos)'!DL119</f>
        <v>0</v>
      </c>
      <c r="DM255" s="62">
        <f ca="1">DM51*'SaaS - Cohorts (Logos)'!DM119</f>
        <v>0</v>
      </c>
      <c r="DN255" s="62">
        <f ca="1">DN51*'SaaS - Cohorts (Logos)'!DN119</f>
        <v>0</v>
      </c>
      <c r="DO255" s="62">
        <f ca="1">DO51*'SaaS - Cohorts (Logos)'!DO119</f>
        <v>0</v>
      </c>
      <c r="DP255" s="62">
        <f ca="1">DP51*'SaaS - Cohorts (Logos)'!DP119</f>
        <v>0</v>
      </c>
      <c r="DQ255" s="62">
        <f ca="1">DQ51*'SaaS - Cohorts (Logos)'!DQ119</f>
        <v>0</v>
      </c>
      <c r="DR255" s="62">
        <f ca="1">DR51*'SaaS - Cohorts (Logos)'!DR119</f>
        <v>0</v>
      </c>
    </row>
    <row r="256" spans="2:122" ht="15.75" customHeight="1">
      <c r="B256" s="195">
        <v>44409</v>
      </c>
      <c r="C256" s="195"/>
      <c r="D256" s="195"/>
      <c r="E256" s="195"/>
      <c r="F256" s="195"/>
      <c r="G256" s="195"/>
      <c r="H256" s="195"/>
      <c r="I256" s="195"/>
      <c r="J256" s="195"/>
      <c r="K256" s="195"/>
      <c r="L256" s="195"/>
      <c r="M256" s="195"/>
      <c r="N256" s="195"/>
      <c r="O256" s="195"/>
      <c r="P256" s="195"/>
      <c r="Q256" s="195"/>
      <c r="R256" s="195"/>
      <c r="S256" s="195"/>
      <c r="T256" s="195"/>
      <c r="U256" s="195"/>
      <c r="V256" s="195"/>
      <c r="W256" s="195"/>
      <c r="X256" s="195"/>
      <c r="Y256" s="195"/>
      <c r="Z256" s="195"/>
      <c r="AA256" s="195"/>
      <c r="AB256" s="195"/>
      <c r="AC256" s="195"/>
      <c r="AD256" s="195"/>
      <c r="AE256" s="195"/>
      <c r="AF256" s="195"/>
      <c r="AG256" s="195"/>
      <c r="AH256" s="195"/>
      <c r="AI256" s="195"/>
      <c r="AJ256" s="195"/>
      <c r="AK256" s="195"/>
      <c r="AL256" s="195"/>
      <c r="AM256" s="195"/>
      <c r="AN256" s="195"/>
      <c r="AO256" s="195"/>
      <c r="AP256" s="195"/>
      <c r="AQ256" s="195"/>
      <c r="AR256" s="195"/>
      <c r="AS256" s="195"/>
      <c r="AT256" s="195"/>
      <c r="AU256" s="195"/>
      <c r="AV256" s="195"/>
      <c r="AW256" s="195"/>
      <c r="AX256" s="195"/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62">
        <f ca="1">BK52*'SaaS - Cohorts (Logos)'!BK120</f>
        <v>0</v>
      </c>
      <c r="BL256" s="62">
        <f ca="1">BL52*'SaaS - Cohorts (Logos)'!BL120</f>
        <v>0</v>
      </c>
      <c r="BM256" s="62">
        <f ca="1">BM52*'SaaS - Cohorts (Logos)'!BM120</f>
        <v>0</v>
      </c>
      <c r="BN256" s="62">
        <f ca="1">BN52*'SaaS - Cohorts (Logos)'!BN120</f>
        <v>0</v>
      </c>
      <c r="BO256" s="62">
        <f ca="1">BO52*'SaaS - Cohorts (Logos)'!BO120</f>
        <v>0</v>
      </c>
      <c r="BP256" s="62">
        <f ca="1">BP52*'SaaS - Cohorts (Logos)'!BP120</f>
        <v>0</v>
      </c>
      <c r="BQ256" s="62">
        <f ca="1">BQ52*'SaaS - Cohorts (Logos)'!BQ120</f>
        <v>0</v>
      </c>
      <c r="BR256" s="62">
        <f ca="1">BR52*'SaaS - Cohorts (Logos)'!BR120</f>
        <v>0</v>
      </c>
      <c r="BS256" s="62">
        <f ca="1">BS52*'SaaS - Cohorts (Logos)'!BS120</f>
        <v>0</v>
      </c>
      <c r="BT256" s="62">
        <f ca="1">BT52*'SaaS - Cohorts (Logos)'!BT120</f>
        <v>0</v>
      </c>
      <c r="BU256" s="62">
        <f ca="1">BU52*'SaaS - Cohorts (Logos)'!BU120</f>
        <v>0</v>
      </c>
      <c r="BV256" s="62">
        <f ca="1">BV52*'SaaS - Cohorts (Logos)'!BV120</f>
        <v>0</v>
      </c>
      <c r="BW256" s="62">
        <f ca="1">BW52*'SaaS - Cohorts (Logos)'!BW120</f>
        <v>0</v>
      </c>
      <c r="BX256" s="62">
        <f ca="1">BX52*'SaaS - Cohorts (Logos)'!BX120</f>
        <v>0</v>
      </c>
      <c r="BY256" s="62">
        <f ca="1">BY52*'SaaS - Cohorts (Logos)'!BY120</f>
        <v>0</v>
      </c>
      <c r="BZ256" s="62">
        <f ca="1">BZ52*'SaaS - Cohorts (Logos)'!BZ120</f>
        <v>0</v>
      </c>
      <c r="CA256" s="62">
        <f ca="1">CA52*'SaaS - Cohorts (Logos)'!CA120</f>
        <v>0</v>
      </c>
      <c r="CB256" s="62">
        <f ca="1">CB52*'SaaS - Cohorts (Logos)'!CB120</f>
        <v>0</v>
      </c>
      <c r="CC256" s="62">
        <f ca="1">CC52*'SaaS - Cohorts (Logos)'!CC120</f>
        <v>0</v>
      </c>
      <c r="CD256" s="62">
        <f ca="1">CD52*'SaaS - Cohorts (Logos)'!CD120</f>
        <v>0</v>
      </c>
      <c r="CE256" s="62">
        <f ca="1">CE52*'SaaS - Cohorts (Logos)'!CE120</f>
        <v>0</v>
      </c>
      <c r="CF256" s="62">
        <f ca="1">CF52*'SaaS - Cohorts (Logos)'!CF120</f>
        <v>0</v>
      </c>
      <c r="CG256" s="62">
        <f ca="1">CG52*'SaaS - Cohorts (Logos)'!CG120</f>
        <v>0</v>
      </c>
      <c r="CH256" s="62">
        <f ca="1">CH52*'SaaS - Cohorts (Logos)'!CH120</f>
        <v>0</v>
      </c>
      <c r="CI256" s="62">
        <f ca="1">CI52*'SaaS - Cohorts (Logos)'!CI120</f>
        <v>0</v>
      </c>
      <c r="CJ256" s="62">
        <f ca="1">CJ52*'SaaS - Cohorts (Logos)'!CJ120</f>
        <v>0</v>
      </c>
      <c r="CK256" s="62">
        <f ca="1">CK52*'SaaS - Cohorts (Logos)'!CK120</f>
        <v>0</v>
      </c>
      <c r="CL256" s="62">
        <f ca="1">CL52*'SaaS - Cohorts (Logos)'!CL120</f>
        <v>0</v>
      </c>
      <c r="CM256" s="62">
        <f ca="1">CM52*'SaaS - Cohorts (Logos)'!CM120</f>
        <v>0</v>
      </c>
      <c r="CN256" s="62">
        <f ca="1">CN52*'SaaS - Cohorts (Logos)'!CN120</f>
        <v>0</v>
      </c>
      <c r="CO256" s="62">
        <f ca="1">CO52*'SaaS - Cohorts (Logos)'!CO120</f>
        <v>0</v>
      </c>
      <c r="CP256" s="62">
        <f ca="1">CP52*'SaaS - Cohorts (Logos)'!CP120</f>
        <v>0</v>
      </c>
      <c r="CQ256" s="62">
        <f ca="1">CQ52*'SaaS - Cohorts (Logos)'!CQ120</f>
        <v>0</v>
      </c>
      <c r="CR256" s="62">
        <f ca="1">CR52*'SaaS - Cohorts (Logos)'!CR120</f>
        <v>0</v>
      </c>
      <c r="CS256" s="62">
        <f ca="1">CS52*'SaaS - Cohorts (Logos)'!CS120</f>
        <v>0</v>
      </c>
      <c r="CT256" s="62">
        <f ca="1">CT52*'SaaS - Cohorts (Logos)'!CT120</f>
        <v>0</v>
      </c>
      <c r="CU256" s="62">
        <f ca="1">CU52*'SaaS - Cohorts (Logos)'!CU120</f>
        <v>0</v>
      </c>
      <c r="CV256" s="62">
        <f ca="1">CV52*'SaaS - Cohorts (Logos)'!CV120</f>
        <v>0</v>
      </c>
      <c r="CW256" s="62">
        <f ca="1">CW52*'SaaS - Cohorts (Logos)'!CW120</f>
        <v>0</v>
      </c>
      <c r="CX256" s="62">
        <f ca="1">CX52*'SaaS - Cohorts (Logos)'!CX120</f>
        <v>0</v>
      </c>
      <c r="CY256" s="62">
        <f ca="1">CY52*'SaaS - Cohorts (Logos)'!CY120</f>
        <v>0</v>
      </c>
      <c r="CZ256" s="62">
        <f ca="1">CZ52*'SaaS - Cohorts (Logos)'!CZ120</f>
        <v>0</v>
      </c>
      <c r="DA256" s="62">
        <f ca="1">DA52*'SaaS - Cohorts (Logos)'!DA120</f>
        <v>0</v>
      </c>
      <c r="DB256" s="62">
        <f ca="1">DB52*'SaaS - Cohorts (Logos)'!DB120</f>
        <v>0</v>
      </c>
      <c r="DC256" s="62">
        <f ca="1">DC52*'SaaS - Cohorts (Logos)'!DC120</f>
        <v>0</v>
      </c>
      <c r="DD256" s="62">
        <f ca="1">DD52*'SaaS - Cohorts (Logos)'!DD120</f>
        <v>0</v>
      </c>
      <c r="DE256" s="62">
        <f ca="1">DE52*'SaaS - Cohorts (Logos)'!DE120</f>
        <v>0</v>
      </c>
      <c r="DF256" s="62">
        <f ca="1">DF52*'SaaS - Cohorts (Logos)'!DF120</f>
        <v>0</v>
      </c>
      <c r="DG256" s="62">
        <f ca="1">DG52*'SaaS - Cohorts (Logos)'!DG120</f>
        <v>0</v>
      </c>
      <c r="DH256" s="62">
        <f ca="1">DH52*'SaaS - Cohorts (Logos)'!DH120</f>
        <v>0</v>
      </c>
      <c r="DI256" s="62">
        <f ca="1">DI52*'SaaS - Cohorts (Logos)'!DI120</f>
        <v>0</v>
      </c>
      <c r="DJ256" s="62">
        <f ca="1">DJ52*'SaaS - Cohorts (Logos)'!DJ120</f>
        <v>0</v>
      </c>
      <c r="DK256" s="62">
        <f ca="1">DK52*'SaaS - Cohorts (Logos)'!DK120</f>
        <v>0</v>
      </c>
      <c r="DL256" s="62">
        <f ca="1">DL52*'SaaS - Cohorts (Logos)'!DL120</f>
        <v>0</v>
      </c>
      <c r="DM256" s="62">
        <f ca="1">DM52*'SaaS - Cohorts (Logos)'!DM120</f>
        <v>0</v>
      </c>
      <c r="DN256" s="62">
        <f ca="1">DN52*'SaaS - Cohorts (Logos)'!DN120</f>
        <v>0</v>
      </c>
      <c r="DO256" s="62">
        <f ca="1">DO52*'SaaS - Cohorts (Logos)'!DO120</f>
        <v>0</v>
      </c>
      <c r="DP256" s="62">
        <f ca="1">DP52*'SaaS - Cohorts (Logos)'!DP120</f>
        <v>0</v>
      </c>
      <c r="DQ256" s="62">
        <f ca="1">DQ52*'SaaS - Cohorts (Logos)'!DQ120</f>
        <v>0</v>
      </c>
      <c r="DR256" s="62">
        <f ca="1">DR52*'SaaS - Cohorts (Logos)'!DR120</f>
        <v>0</v>
      </c>
    </row>
    <row r="257" spans="2:122" ht="15.75" customHeight="1">
      <c r="B257" s="195">
        <v>44440</v>
      </c>
      <c r="C257" s="195"/>
      <c r="D257" s="195"/>
      <c r="E257" s="195"/>
      <c r="F257" s="195"/>
      <c r="G257" s="195"/>
      <c r="H257" s="195"/>
      <c r="I257" s="195"/>
      <c r="J257" s="195"/>
      <c r="K257" s="195"/>
      <c r="L257" s="195"/>
      <c r="M257" s="195"/>
      <c r="N257" s="195"/>
      <c r="O257" s="195"/>
      <c r="P257" s="195"/>
      <c r="Q257" s="195"/>
      <c r="R257" s="195"/>
      <c r="S257" s="195"/>
      <c r="T257" s="195"/>
      <c r="U257" s="195"/>
      <c r="V257" s="195"/>
      <c r="W257" s="195"/>
      <c r="X257" s="195"/>
      <c r="Y257" s="195"/>
      <c r="Z257" s="195"/>
      <c r="AA257" s="195"/>
      <c r="AB257" s="195"/>
      <c r="AC257" s="195"/>
      <c r="AD257" s="195"/>
      <c r="AE257" s="195"/>
      <c r="AF257" s="195"/>
      <c r="AG257" s="195"/>
      <c r="AH257" s="195"/>
      <c r="AI257" s="195"/>
      <c r="AJ257" s="195"/>
      <c r="AK257" s="195"/>
      <c r="AL257" s="195"/>
      <c r="AM257" s="195"/>
      <c r="AN257" s="195"/>
      <c r="AO257" s="195"/>
      <c r="AP257" s="195"/>
      <c r="AQ257" s="195"/>
      <c r="AR257" s="195"/>
      <c r="AS257" s="195"/>
      <c r="AT257" s="195"/>
      <c r="AU257" s="195"/>
      <c r="AV257" s="195"/>
      <c r="AW257" s="195"/>
      <c r="AX257" s="195"/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62">
        <f ca="1">BK53*'SaaS - Cohorts (Logos)'!BK121</f>
        <v>0</v>
      </c>
      <c r="BL257" s="62">
        <f ca="1">BL53*'SaaS - Cohorts (Logos)'!BL121</f>
        <v>0</v>
      </c>
      <c r="BM257" s="62">
        <f ca="1">BM53*'SaaS - Cohorts (Logos)'!BM121</f>
        <v>0</v>
      </c>
      <c r="BN257" s="62">
        <f ca="1">BN53*'SaaS - Cohorts (Logos)'!BN121</f>
        <v>0</v>
      </c>
      <c r="BO257" s="62">
        <f ca="1">BO53*'SaaS - Cohorts (Logos)'!BO121</f>
        <v>0</v>
      </c>
      <c r="BP257" s="62">
        <f ca="1">BP53*'SaaS - Cohorts (Logos)'!BP121</f>
        <v>0</v>
      </c>
      <c r="BQ257" s="62">
        <f ca="1">BQ53*'SaaS - Cohorts (Logos)'!BQ121</f>
        <v>0</v>
      </c>
      <c r="BR257" s="62">
        <f ca="1">BR53*'SaaS - Cohorts (Logos)'!BR121</f>
        <v>0</v>
      </c>
      <c r="BS257" s="62">
        <f ca="1">BS53*'SaaS - Cohorts (Logos)'!BS121</f>
        <v>0</v>
      </c>
      <c r="BT257" s="62">
        <f ca="1">BT53*'SaaS - Cohorts (Logos)'!BT121</f>
        <v>0</v>
      </c>
      <c r="BU257" s="62">
        <f ca="1">BU53*'SaaS - Cohorts (Logos)'!BU121</f>
        <v>0</v>
      </c>
      <c r="BV257" s="62">
        <f ca="1">BV53*'SaaS - Cohorts (Logos)'!BV121</f>
        <v>0</v>
      </c>
      <c r="BW257" s="62">
        <f ca="1">BW53*'SaaS - Cohorts (Logos)'!BW121</f>
        <v>0</v>
      </c>
      <c r="BX257" s="62">
        <f ca="1">BX53*'SaaS - Cohorts (Logos)'!BX121</f>
        <v>0</v>
      </c>
      <c r="BY257" s="62">
        <f ca="1">BY53*'SaaS - Cohorts (Logos)'!BY121</f>
        <v>0</v>
      </c>
      <c r="BZ257" s="62">
        <f ca="1">BZ53*'SaaS - Cohorts (Logos)'!BZ121</f>
        <v>0</v>
      </c>
      <c r="CA257" s="62">
        <f ca="1">CA53*'SaaS - Cohorts (Logos)'!CA121</f>
        <v>0</v>
      </c>
      <c r="CB257" s="62">
        <f ca="1">CB53*'SaaS - Cohorts (Logos)'!CB121</f>
        <v>0</v>
      </c>
      <c r="CC257" s="62">
        <f ca="1">CC53*'SaaS - Cohorts (Logos)'!CC121</f>
        <v>0</v>
      </c>
      <c r="CD257" s="62">
        <f ca="1">CD53*'SaaS - Cohorts (Logos)'!CD121</f>
        <v>0</v>
      </c>
      <c r="CE257" s="62">
        <f ca="1">CE53*'SaaS - Cohorts (Logos)'!CE121</f>
        <v>0</v>
      </c>
      <c r="CF257" s="62">
        <f ca="1">CF53*'SaaS - Cohorts (Logos)'!CF121</f>
        <v>0</v>
      </c>
      <c r="CG257" s="62">
        <f ca="1">CG53*'SaaS - Cohorts (Logos)'!CG121</f>
        <v>0</v>
      </c>
      <c r="CH257" s="62">
        <f ca="1">CH53*'SaaS - Cohorts (Logos)'!CH121</f>
        <v>0</v>
      </c>
      <c r="CI257" s="62">
        <f ca="1">CI53*'SaaS - Cohorts (Logos)'!CI121</f>
        <v>0</v>
      </c>
      <c r="CJ257" s="62">
        <f ca="1">CJ53*'SaaS - Cohorts (Logos)'!CJ121</f>
        <v>0</v>
      </c>
      <c r="CK257" s="62">
        <f ca="1">CK53*'SaaS - Cohorts (Logos)'!CK121</f>
        <v>0</v>
      </c>
      <c r="CL257" s="62">
        <f ca="1">CL53*'SaaS - Cohorts (Logos)'!CL121</f>
        <v>0</v>
      </c>
      <c r="CM257" s="62">
        <f ca="1">CM53*'SaaS - Cohorts (Logos)'!CM121</f>
        <v>0</v>
      </c>
      <c r="CN257" s="62">
        <f ca="1">CN53*'SaaS - Cohorts (Logos)'!CN121</f>
        <v>0</v>
      </c>
      <c r="CO257" s="62">
        <f ca="1">CO53*'SaaS - Cohorts (Logos)'!CO121</f>
        <v>0</v>
      </c>
      <c r="CP257" s="62">
        <f ca="1">CP53*'SaaS - Cohorts (Logos)'!CP121</f>
        <v>0</v>
      </c>
      <c r="CQ257" s="62">
        <f ca="1">CQ53*'SaaS - Cohorts (Logos)'!CQ121</f>
        <v>0</v>
      </c>
      <c r="CR257" s="62">
        <f ca="1">CR53*'SaaS - Cohorts (Logos)'!CR121</f>
        <v>0</v>
      </c>
      <c r="CS257" s="62">
        <f ca="1">CS53*'SaaS - Cohorts (Logos)'!CS121</f>
        <v>0</v>
      </c>
      <c r="CT257" s="62">
        <f ca="1">CT53*'SaaS - Cohorts (Logos)'!CT121</f>
        <v>0</v>
      </c>
      <c r="CU257" s="62">
        <f ca="1">CU53*'SaaS - Cohorts (Logos)'!CU121</f>
        <v>0</v>
      </c>
      <c r="CV257" s="62">
        <f ca="1">CV53*'SaaS - Cohorts (Logos)'!CV121</f>
        <v>0</v>
      </c>
      <c r="CW257" s="62">
        <f ca="1">CW53*'SaaS - Cohorts (Logos)'!CW121</f>
        <v>0</v>
      </c>
      <c r="CX257" s="62">
        <f ca="1">CX53*'SaaS - Cohorts (Logos)'!CX121</f>
        <v>0</v>
      </c>
      <c r="CY257" s="62">
        <f ca="1">CY53*'SaaS - Cohorts (Logos)'!CY121</f>
        <v>0</v>
      </c>
      <c r="CZ257" s="62">
        <f ca="1">CZ53*'SaaS - Cohorts (Logos)'!CZ121</f>
        <v>0</v>
      </c>
      <c r="DA257" s="62">
        <f ca="1">DA53*'SaaS - Cohorts (Logos)'!DA121</f>
        <v>0</v>
      </c>
      <c r="DB257" s="62">
        <f ca="1">DB53*'SaaS - Cohorts (Logos)'!DB121</f>
        <v>0</v>
      </c>
      <c r="DC257" s="62">
        <f ca="1">DC53*'SaaS - Cohorts (Logos)'!DC121</f>
        <v>0</v>
      </c>
      <c r="DD257" s="62">
        <f ca="1">DD53*'SaaS - Cohorts (Logos)'!DD121</f>
        <v>0</v>
      </c>
      <c r="DE257" s="62">
        <f ca="1">DE53*'SaaS - Cohorts (Logos)'!DE121</f>
        <v>0</v>
      </c>
      <c r="DF257" s="62">
        <f ca="1">DF53*'SaaS - Cohorts (Logos)'!DF121</f>
        <v>0</v>
      </c>
      <c r="DG257" s="62">
        <f ca="1">DG53*'SaaS - Cohorts (Logos)'!DG121</f>
        <v>0</v>
      </c>
      <c r="DH257" s="62">
        <f ca="1">DH53*'SaaS - Cohorts (Logos)'!DH121</f>
        <v>0</v>
      </c>
      <c r="DI257" s="62">
        <f ca="1">DI53*'SaaS - Cohorts (Logos)'!DI121</f>
        <v>0</v>
      </c>
      <c r="DJ257" s="62">
        <f ca="1">DJ53*'SaaS - Cohorts (Logos)'!DJ121</f>
        <v>0</v>
      </c>
      <c r="DK257" s="62">
        <f ca="1">DK53*'SaaS - Cohorts (Logos)'!DK121</f>
        <v>0</v>
      </c>
      <c r="DL257" s="62">
        <f ca="1">DL53*'SaaS - Cohorts (Logos)'!DL121</f>
        <v>0</v>
      </c>
      <c r="DM257" s="62">
        <f ca="1">DM53*'SaaS - Cohorts (Logos)'!DM121</f>
        <v>0</v>
      </c>
      <c r="DN257" s="62">
        <f ca="1">DN53*'SaaS - Cohorts (Logos)'!DN121</f>
        <v>0</v>
      </c>
      <c r="DO257" s="62">
        <f ca="1">DO53*'SaaS - Cohorts (Logos)'!DO121</f>
        <v>0</v>
      </c>
      <c r="DP257" s="62">
        <f ca="1">DP53*'SaaS - Cohorts (Logos)'!DP121</f>
        <v>0</v>
      </c>
      <c r="DQ257" s="62">
        <f ca="1">DQ53*'SaaS - Cohorts (Logos)'!DQ121</f>
        <v>0</v>
      </c>
      <c r="DR257" s="62">
        <f ca="1">DR53*'SaaS - Cohorts (Logos)'!DR121</f>
        <v>0</v>
      </c>
    </row>
    <row r="258" spans="2:122" ht="15.75" customHeight="1">
      <c r="B258" s="195">
        <v>44470</v>
      </c>
      <c r="C258" s="195"/>
      <c r="D258" s="195"/>
      <c r="E258" s="195"/>
      <c r="F258" s="195"/>
      <c r="G258" s="195"/>
      <c r="H258" s="195"/>
      <c r="I258" s="195"/>
      <c r="J258" s="195"/>
      <c r="K258" s="195"/>
      <c r="L258" s="195"/>
      <c r="M258" s="195"/>
      <c r="N258" s="195"/>
      <c r="O258" s="195"/>
      <c r="P258" s="195"/>
      <c r="Q258" s="195"/>
      <c r="R258" s="195"/>
      <c r="S258" s="195"/>
      <c r="T258" s="195"/>
      <c r="U258" s="195"/>
      <c r="V258" s="195"/>
      <c r="W258" s="195"/>
      <c r="X258" s="195"/>
      <c r="Y258" s="195"/>
      <c r="Z258" s="195"/>
      <c r="AA258" s="195"/>
      <c r="AB258" s="195"/>
      <c r="AC258" s="195"/>
      <c r="AD258" s="195"/>
      <c r="AE258" s="195"/>
      <c r="AF258" s="195"/>
      <c r="AG258" s="195"/>
      <c r="AH258" s="195"/>
      <c r="AI258" s="195"/>
      <c r="AJ258" s="195"/>
      <c r="AK258" s="195"/>
      <c r="AL258" s="195"/>
      <c r="AM258" s="195"/>
      <c r="AN258" s="195"/>
      <c r="AO258" s="195"/>
      <c r="AP258" s="195"/>
      <c r="AQ258" s="195"/>
      <c r="AR258" s="195"/>
      <c r="AS258" s="195"/>
      <c r="AT258" s="195"/>
      <c r="AU258" s="195"/>
      <c r="AV258" s="195"/>
      <c r="AW258" s="195"/>
      <c r="AX258" s="19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62">
        <f ca="1">BK54*'SaaS - Cohorts (Logos)'!BK122</f>
        <v>0</v>
      </c>
      <c r="BL258" s="62">
        <f ca="1">BL54*'SaaS - Cohorts (Logos)'!BL122</f>
        <v>0</v>
      </c>
      <c r="BM258" s="62">
        <f ca="1">BM54*'SaaS - Cohorts (Logos)'!BM122</f>
        <v>0</v>
      </c>
      <c r="BN258" s="62">
        <f ca="1">BN54*'SaaS - Cohorts (Logos)'!BN122</f>
        <v>0</v>
      </c>
      <c r="BO258" s="62">
        <f ca="1">BO54*'SaaS - Cohorts (Logos)'!BO122</f>
        <v>0</v>
      </c>
      <c r="BP258" s="62">
        <f ca="1">BP54*'SaaS - Cohorts (Logos)'!BP122</f>
        <v>0</v>
      </c>
      <c r="BQ258" s="62">
        <f ca="1">BQ54*'SaaS - Cohorts (Logos)'!BQ122</f>
        <v>0</v>
      </c>
      <c r="BR258" s="62">
        <f ca="1">BR54*'SaaS - Cohorts (Logos)'!BR122</f>
        <v>0</v>
      </c>
      <c r="BS258" s="62">
        <f ca="1">BS54*'SaaS - Cohorts (Logos)'!BS122</f>
        <v>0</v>
      </c>
      <c r="BT258" s="62">
        <f ca="1">BT54*'SaaS - Cohorts (Logos)'!BT122</f>
        <v>0</v>
      </c>
      <c r="BU258" s="62">
        <f ca="1">BU54*'SaaS - Cohorts (Logos)'!BU122</f>
        <v>0</v>
      </c>
      <c r="BV258" s="62">
        <f ca="1">BV54*'SaaS - Cohorts (Logos)'!BV122</f>
        <v>0</v>
      </c>
      <c r="BW258" s="62">
        <f ca="1">BW54*'SaaS - Cohorts (Logos)'!BW122</f>
        <v>0</v>
      </c>
      <c r="BX258" s="62">
        <f ca="1">BX54*'SaaS - Cohorts (Logos)'!BX122</f>
        <v>0</v>
      </c>
      <c r="BY258" s="62">
        <f ca="1">BY54*'SaaS - Cohorts (Logos)'!BY122</f>
        <v>0</v>
      </c>
      <c r="BZ258" s="62">
        <f ca="1">BZ54*'SaaS - Cohorts (Logos)'!BZ122</f>
        <v>0</v>
      </c>
      <c r="CA258" s="62">
        <f ca="1">CA54*'SaaS - Cohorts (Logos)'!CA122</f>
        <v>0</v>
      </c>
      <c r="CB258" s="62">
        <f ca="1">CB54*'SaaS - Cohorts (Logos)'!CB122</f>
        <v>0</v>
      </c>
      <c r="CC258" s="62">
        <f ca="1">CC54*'SaaS - Cohorts (Logos)'!CC122</f>
        <v>0</v>
      </c>
      <c r="CD258" s="62">
        <f ca="1">CD54*'SaaS - Cohorts (Logos)'!CD122</f>
        <v>0</v>
      </c>
      <c r="CE258" s="62">
        <f ca="1">CE54*'SaaS - Cohorts (Logos)'!CE122</f>
        <v>0</v>
      </c>
      <c r="CF258" s="62">
        <f ca="1">CF54*'SaaS - Cohorts (Logos)'!CF122</f>
        <v>0</v>
      </c>
      <c r="CG258" s="62">
        <f ca="1">CG54*'SaaS - Cohorts (Logos)'!CG122</f>
        <v>0</v>
      </c>
      <c r="CH258" s="62">
        <f ca="1">CH54*'SaaS - Cohorts (Logos)'!CH122</f>
        <v>0</v>
      </c>
      <c r="CI258" s="62">
        <f ca="1">CI54*'SaaS - Cohorts (Logos)'!CI122</f>
        <v>0</v>
      </c>
      <c r="CJ258" s="62">
        <f ca="1">CJ54*'SaaS - Cohorts (Logos)'!CJ122</f>
        <v>0</v>
      </c>
      <c r="CK258" s="62">
        <f ca="1">CK54*'SaaS - Cohorts (Logos)'!CK122</f>
        <v>0</v>
      </c>
      <c r="CL258" s="62">
        <f ca="1">CL54*'SaaS - Cohorts (Logos)'!CL122</f>
        <v>0</v>
      </c>
      <c r="CM258" s="62">
        <f ca="1">CM54*'SaaS - Cohorts (Logos)'!CM122</f>
        <v>0</v>
      </c>
      <c r="CN258" s="62">
        <f ca="1">CN54*'SaaS - Cohorts (Logos)'!CN122</f>
        <v>0</v>
      </c>
      <c r="CO258" s="62">
        <f ca="1">CO54*'SaaS - Cohorts (Logos)'!CO122</f>
        <v>0</v>
      </c>
      <c r="CP258" s="62">
        <f ca="1">CP54*'SaaS - Cohorts (Logos)'!CP122</f>
        <v>0</v>
      </c>
      <c r="CQ258" s="62">
        <f ca="1">CQ54*'SaaS - Cohorts (Logos)'!CQ122</f>
        <v>0</v>
      </c>
      <c r="CR258" s="62">
        <f ca="1">CR54*'SaaS - Cohorts (Logos)'!CR122</f>
        <v>0</v>
      </c>
      <c r="CS258" s="62">
        <f ca="1">CS54*'SaaS - Cohorts (Logos)'!CS122</f>
        <v>0</v>
      </c>
      <c r="CT258" s="62">
        <f ca="1">CT54*'SaaS - Cohorts (Logos)'!CT122</f>
        <v>0</v>
      </c>
      <c r="CU258" s="62">
        <f ca="1">CU54*'SaaS - Cohorts (Logos)'!CU122</f>
        <v>0</v>
      </c>
      <c r="CV258" s="62">
        <f ca="1">CV54*'SaaS - Cohorts (Logos)'!CV122</f>
        <v>0</v>
      </c>
      <c r="CW258" s="62">
        <f ca="1">CW54*'SaaS - Cohorts (Logos)'!CW122</f>
        <v>0</v>
      </c>
      <c r="CX258" s="62">
        <f ca="1">CX54*'SaaS - Cohorts (Logos)'!CX122</f>
        <v>0</v>
      </c>
      <c r="CY258" s="62">
        <f ca="1">CY54*'SaaS - Cohorts (Logos)'!CY122</f>
        <v>0</v>
      </c>
      <c r="CZ258" s="62">
        <f ca="1">CZ54*'SaaS - Cohorts (Logos)'!CZ122</f>
        <v>0</v>
      </c>
      <c r="DA258" s="62">
        <f ca="1">DA54*'SaaS - Cohorts (Logos)'!DA122</f>
        <v>0</v>
      </c>
      <c r="DB258" s="62">
        <f ca="1">DB54*'SaaS - Cohorts (Logos)'!DB122</f>
        <v>0</v>
      </c>
      <c r="DC258" s="62">
        <f ca="1">DC54*'SaaS - Cohorts (Logos)'!DC122</f>
        <v>0</v>
      </c>
      <c r="DD258" s="62">
        <f ca="1">DD54*'SaaS - Cohorts (Logos)'!DD122</f>
        <v>0</v>
      </c>
      <c r="DE258" s="62">
        <f ca="1">DE54*'SaaS - Cohorts (Logos)'!DE122</f>
        <v>0</v>
      </c>
      <c r="DF258" s="62">
        <f ca="1">DF54*'SaaS - Cohorts (Logos)'!DF122</f>
        <v>0</v>
      </c>
      <c r="DG258" s="62">
        <f ca="1">DG54*'SaaS - Cohorts (Logos)'!DG122</f>
        <v>0</v>
      </c>
      <c r="DH258" s="62">
        <f ca="1">DH54*'SaaS - Cohorts (Logos)'!DH122</f>
        <v>0</v>
      </c>
      <c r="DI258" s="62">
        <f ca="1">DI54*'SaaS - Cohorts (Logos)'!DI122</f>
        <v>0</v>
      </c>
      <c r="DJ258" s="62">
        <f ca="1">DJ54*'SaaS - Cohorts (Logos)'!DJ122</f>
        <v>0</v>
      </c>
      <c r="DK258" s="62">
        <f ca="1">DK54*'SaaS - Cohorts (Logos)'!DK122</f>
        <v>0</v>
      </c>
      <c r="DL258" s="62">
        <f ca="1">DL54*'SaaS - Cohorts (Logos)'!DL122</f>
        <v>0</v>
      </c>
      <c r="DM258" s="62">
        <f ca="1">DM54*'SaaS - Cohorts (Logos)'!DM122</f>
        <v>0</v>
      </c>
      <c r="DN258" s="62">
        <f ca="1">DN54*'SaaS - Cohorts (Logos)'!DN122</f>
        <v>0</v>
      </c>
      <c r="DO258" s="62">
        <f ca="1">DO54*'SaaS - Cohorts (Logos)'!DO122</f>
        <v>0</v>
      </c>
      <c r="DP258" s="62">
        <f ca="1">DP54*'SaaS - Cohorts (Logos)'!DP122</f>
        <v>0</v>
      </c>
      <c r="DQ258" s="62">
        <f ca="1">DQ54*'SaaS - Cohorts (Logos)'!DQ122</f>
        <v>0</v>
      </c>
      <c r="DR258" s="62">
        <f ca="1">DR54*'SaaS - Cohorts (Logos)'!DR122</f>
        <v>0</v>
      </c>
    </row>
    <row r="259" spans="2:122" ht="15.75" customHeight="1">
      <c r="B259" s="195">
        <v>44501</v>
      </c>
      <c r="C259" s="195"/>
      <c r="D259" s="195"/>
      <c r="E259" s="195"/>
      <c r="F259" s="195"/>
      <c r="G259" s="195"/>
      <c r="H259" s="195"/>
      <c r="I259" s="195"/>
      <c r="J259" s="195"/>
      <c r="K259" s="195"/>
      <c r="L259" s="195"/>
      <c r="M259" s="195"/>
      <c r="N259" s="195"/>
      <c r="O259" s="195"/>
      <c r="P259" s="195"/>
      <c r="Q259" s="195"/>
      <c r="R259" s="195"/>
      <c r="S259" s="195"/>
      <c r="T259" s="195"/>
      <c r="U259" s="195"/>
      <c r="V259" s="195"/>
      <c r="W259" s="195"/>
      <c r="X259" s="195"/>
      <c r="Y259" s="195"/>
      <c r="Z259" s="195"/>
      <c r="AA259" s="195"/>
      <c r="AB259" s="195"/>
      <c r="AC259" s="195"/>
      <c r="AD259" s="195"/>
      <c r="AE259" s="195"/>
      <c r="AF259" s="195"/>
      <c r="AG259" s="195"/>
      <c r="AH259" s="195"/>
      <c r="AI259" s="195"/>
      <c r="AJ259" s="195"/>
      <c r="AK259" s="195"/>
      <c r="AL259" s="195"/>
      <c r="AM259" s="195"/>
      <c r="AN259" s="195"/>
      <c r="AO259" s="195"/>
      <c r="AP259" s="195"/>
      <c r="AQ259" s="195"/>
      <c r="AR259" s="195"/>
      <c r="AS259" s="195"/>
      <c r="AT259" s="195"/>
      <c r="AU259" s="195"/>
      <c r="AV259" s="195"/>
      <c r="AW259" s="195"/>
      <c r="AX259" s="19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62">
        <f ca="1">BK55*'SaaS - Cohorts (Logos)'!BK123</f>
        <v>0</v>
      </c>
      <c r="BL259" s="62">
        <f ca="1">BL55*'SaaS - Cohorts (Logos)'!BL123</f>
        <v>0</v>
      </c>
      <c r="BM259" s="62">
        <f ca="1">BM55*'SaaS - Cohorts (Logos)'!BM123</f>
        <v>0</v>
      </c>
      <c r="BN259" s="62">
        <f ca="1">BN55*'SaaS - Cohorts (Logos)'!BN123</f>
        <v>0</v>
      </c>
      <c r="BO259" s="62">
        <f ca="1">BO55*'SaaS - Cohorts (Logos)'!BO123</f>
        <v>0</v>
      </c>
      <c r="BP259" s="62">
        <f ca="1">BP55*'SaaS - Cohorts (Logos)'!BP123</f>
        <v>0</v>
      </c>
      <c r="BQ259" s="62">
        <f ca="1">BQ55*'SaaS - Cohorts (Logos)'!BQ123</f>
        <v>0</v>
      </c>
      <c r="BR259" s="62">
        <f ca="1">BR55*'SaaS - Cohorts (Logos)'!BR123</f>
        <v>0</v>
      </c>
      <c r="BS259" s="62">
        <f ca="1">BS55*'SaaS - Cohorts (Logos)'!BS123</f>
        <v>0</v>
      </c>
      <c r="BT259" s="62">
        <f ca="1">BT55*'SaaS - Cohorts (Logos)'!BT123</f>
        <v>0</v>
      </c>
      <c r="BU259" s="62">
        <f ca="1">BU55*'SaaS - Cohorts (Logos)'!BU123</f>
        <v>0</v>
      </c>
      <c r="BV259" s="62">
        <f ca="1">BV55*'SaaS - Cohorts (Logos)'!BV123</f>
        <v>0</v>
      </c>
      <c r="BW259" s="62">
        <f ca="1">BW55*'SaaS - Cohorts (Logos)'!BW123</f>
        <v>0</v>
      </c>
      <c r="BX259" s="62">
        <f ca="1">BX55*'SaaS - Cohorts (Logos)'!BX123</f>
        <v>0</v>
      </c>
      <c r="BY259" s="62">
        <f ca="1">BY55*'SaaS - Cohorts (Logos)'!BY123</f>
        <v>0</v>
      </c>
      <c r="BZ259" s="62">
        <f ca="1">BZ55*'SaaS - Cohorts (Logos)'!BZ123</f>
        <v>0</v>
      </c>
      <c r="CA259" s="62">
        <f ca="1">CA55*'SaaS - Cohorts (Logos)'!CA123</f>
        <v>0</v>
      </c>
      <c r="CB259" s="62">
        <f ca="1">CB55*'SaaS - Cohorts (Logos)'!CB123</f>
        <v>0</v>
      </c>
      <c r="CC259" s="62">
        <f ca="1">CC55*'SaaS - Cohorts (Logos)'!CC123</f>
        <v>0</v>
      </c>
      <c r="CD259" s="62">
        <f ca="1">CD55*'SaaS - Cohorts (Logos)'!CD123</f>
        <v>0</v>
      </c>
      <c r="CE259" s="62">
        <f ca="1">CE55*'SaaS - Cohorts (Logos)'!CE123</f>
        <v>0</v>
      </c>
      <c r="CF259" s="62">
        <f ca="1">CF55*'SaaS - Cohorts (Logos)'!CF123</f>
        <v>0</v>
      </c>
      <c r="CG259" s="62">
        <f ca="1">CG55*'SaaS - Cohorts (Logos)'!CG123</f>
        <v>0</v>
      </c>
      <c r="CH259" s="62">
        <f ca="1">CH55*'SaaS - Cohorts (Logos)'!CH123</f>
        <v>0</v>
      </c>
      <c r="CI259" s="62">
        <f ca="1">CI55*'SaaS - Cohorts (Logos)'!CI123</f>
        <v>0</v>
      </c>
      <c r="CJ259" s="62">
        <f ca="1">CJ55*'SaaS - Cohorts (Logos)'!CJ123</f>
        <v>0</v>
      </c>
      <c r="CK259" s="62">
        <f ca="1">CK55*'SaaS - Cohorts (Logos)'!CK123</f>
        <v>0</v>
      </c>
      <c r="CL259" s="62">
        <f ca="1">CL55*'SaaS - Cohorts (Logos)'!CL123</f>
        <v>0</v>
      </c>
      <c r="CM259" s="62">
        <f ca="1">CM55*'SaaS - Cohorts (Logos)'!CM123</f>
        <v>0</v>
      </c>
      <c r="CN259" s="62">
        <f ca="1">CN55*'SaaS - Cohorts (Logos)'!CN123</f>
        <v>0</v>
      </c>
      <c r="CO259" s="62">
        <f ca="1">CO55*'SaaS - Cohorts (Logos)'!CO123</f>
        <v>0</v>
      </c>
      <c r="CP259" s="62">
        <f ca="1">CP55*'SaaS - Cohorts (Logos)'!CP123</f>
        <v>0</v>
      </c>
      <c r="CQ259" s="62">
        <f ca="1">CQ55*'SaaS - Cohorts (Logos)'!CQ123</f>
        <v>0</v>
      </c>
      <c r="CR259" s="62">
        <f ca="1">CR55*'SaaS - Cohorts (Logos)'!CR123</f>
        <v>0</v>
      </c>
      <c r="CS259" s="62">
        <f ca="1">CS55*'SaaS - Cohorts (Logos)'!CS123</f>
        <v>0</v>
      </c>
      <c r="CT259" s="62">
        <f ca="1">CT55*'SaaS - Cohorts (Logos)'!CT123</f>
        <v>0</v>
      </c>
      <c r="CU259" s="62">
        <f ca="1">CU55*'SaaS - Cohorts (Logos)'!CU123</f>
        <v>0</v>
      </c>
      <c r="CV259" s="62">
        <f ca="1">CV55*'SaaS - Cohorts (Logos)'!CV123</f>
        <v>0</v>
      </c>
      <c r="CW259" s="62">
        <f ca="1">CW55*'SaaS - Cohorts (Logos)'!CW123</f>
        <v>0</v>
      </c>
      <c r="CX259" s="62">
        <f ca="1">CX55*'SaaS - Cohorts (Logos)'!CX123</f>
        <v>0</v>
      </c>
      <c r="CY259" s="62">
        <f ca="1">CY55*'SaaS - Cohorts (Logos)'!CY123</f>
        <v>0</v>
      </c>
      <c r="CZ259" s="62">
        <f ca="1">CZ55*'SaaS - Cohorts (Logos)'!CZ123</f>
        <v>0</v>
      </c>
      <c r="DA259" s="62">
        <f ca="1">DA55*'SaaS - Cohorts (Logos)'!DA123</f>
        <v>0</v>
      </c>
      <c r="DB259" s="62">
        <f ca="1">DB55*'SaaS - Cohorts (Logos)'!DB123</f>
        <v>0</v>
      </c>
      <c r="DC259" s="62">
        <f ca="1">DC55*'SaaS - Cohorts (Logos)'!DC123</f>
        <v>0</v>
      </c>
      <c r="DD259" s="62">
        <f ca="1">DD55*'SaaS - Cohorts (Logos)'!DD123</f>
        <v>0</v>
      </c>
      <c r="DE259" s="62">
        <f ca="1">DE55*'SaaS - Cohorts (Logos)'!DE123</f>
        <v>0</v>
      </c>
      <c r="DF259" s="62">
        <f ca="1">DF55*'SaaS - Cohorts (Logos)'!DF123</f>
        <v>0</v>
      </c>
      <c r="DG259" s="62">
        <f ca="1">DG55*'SaaS - Cohorts (Logos)'!DG123</f>
        <v>0</v>
      </c>
      <c r="DH259" s="62">
        <f ca="1">DH55*'SaaS - Cohorts (Logos)'!DH123</f>
        <v>0</v>
      </c>
      <c r="DI259" s="62">
        <f ca="1">DI55*'SaaS - Cohorts (Logos)'!DI123</f>
        <v>0</v>
      </c>
      <c r="DJ259" s="62">
        <f ca="1">DJ55*'SaaS - Cohorts (Logos)'!DJ123</f>
        <v>0</v>
      </c>
      <c r="DK259" s="62">
        <f ca="1">DK55*'SaaS - Cohorts (Logos)'!DK123</f>
        <v>0</v>
      </c>
      <c r="DL259" s="62">
        <f ca="1">DL55*'SaaS - Cohorts (Logos)'!DL123</f>
        <v>0</v>
      </c>
      <c r="DM259" s="62">
        <f ca="1">DM55*'SaaS - Cohorts (Logos)'!DM123</f>
        <v>0</v>
      </c>
      <c r="DN259" s="62">
        <f ca="1">DN55*'SaaS - Cohorts (Logos)'!DN123</f>
        <v>0</v>
      </c>
      <c r="DO259" s="62">
        <f ca="1">DO55*'SaaS - Cohorts (Logos)'!DO123</f>
        <v>0</v>
      </c>
      <c r="DP259" s="62">
        <f ca="1">DP55*'SaaS - Cohorts (Logos)'!DP123</f>
        <v>0</v>
      </c>
      <c r="DQ259" s="62">
        <f ca="1">DQ55*'SaaS - Cohorts (Logos)'!DQ123</f>
        <v>0</v>
      </c>
      <c r="DR259" s="62">
        <f ca="1">DR55*'SaaS - Cohorts (Logos)'!DR123</f>
        <v>0</v>
      </c>
    </row>
    <row r="260" spans="2:122" ht="15.75" customHeight="1">
      <c r="B260" s="195">
        <v>44531</v>
      </c>
      <c r="C260" s="195"/>
      <c r="D260" s="195"/>
      <c r="E260" s="195"/>
      <c r="F260" s="195"/>
      <c r="G260" s="195"/>
      <c r="H260" s="195"/>
      <c r="I260" s="195"/>
      <c r="J260" s="195"/>
      <c r="K260" s="195"/>
      <c r="L260" s="195"/>
      <c r="M260" s="195"/>
      <c r="N260" s="195"/>
      <c r="O260" s="195"/>
      <c r="P260" s="195"/>
      <c r="Q260" s="195"/>
      <c r="R260" s="195"/>
      <c r="S260" s="195"/>
      <c r="T260" s="195"/>
      <c r="U260" s="195"/>
      <c r="V260" s="195"/>
      <c r="W260" s="195"/>
      <c r="X260" s="195"/>
      <c r="Y260" s="195"/>
      <c r="Z260" s="195"/>
      <c r="AA260" s="195"/>
      <c r="AB260" s="195"/>
      <c r="AC260" s="195"/>
      <c r="AD260" s="195"/>
      <c r="AE260" s="195"/>
      <c r="AF260" s="195"/>
      <c r="AG260" s="195"/>
      <c r="AH260" s="195"/>
      <c r="AI260" s="195"/>
      <c r="AJ260" s="195"/>
      <c r="AK260" s="195"/>
      <c r="AL260" s="195"/>
      <c r="AM260" s="195"/>
      <c r="AN260" s="195"/>
      <c r="AO260" s="195"/>
      <c r="AP260" s="195"/>
      <c r="AQ260" s="195"/>
      <c r="AR260" s="195"/>
      <c r="AS260" s="195"/>
      <c r="AT260" s="195"/>
      <c r="AU260" s="195"/>
      <c r="AV260" s="195"/>
      <c r="AW260" s="195"/>
      <c r="AX260" s="19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62">
        <f ca="1">BK56*'SaaS - Cohorts (Logos)'!BK124</f>
        <v>0</v>
      </c>
      <c r="BL260" s="62">
        <f ca="1">BL56*'SaaS - Cohorts (Logos)'!BL124</f>
        <v>0</v>
      </c>
      <c r="BM260" s="62">
        <f ca="1">BM56*'SaaS - Cohorts (Logos)'!BM124</f>
        <v>0</v>
      </c>
      <c r="BN260" s="62">
        <f ca="1">BN56*'SaaS - Cohorts (Logos)'!BN124</f>
        <v>0</v>
      </c>
      <c r="BO260" s="62">
        <f ca="1">BO56*'SaaS - Cohorts (Logos)'!BO124</f>
        <v>0</v>
      </c>
      <c r="BP260" s="62">
        <f ca="1">BP56*'SaaS - Cohorts (Logos)'!BP124</f>
        <v>0</v>
      </c>
      <c r="BQ260" s="62">
        <f ca="1">BQ56*'SaaS - Cohorts (Logos)'!BQ124</f>
        <v>0</v>
      </c>
      <c r="BR260" s="62">
        <f ca="1">BR56*'SaaS - Cohorts (Logos)'!BR124</f>
        <v>0</v>
      </c>
      <c r="BS260" s="62">
        <f ca="1">BS56*'SaaS - Cohorts (Logos)'!BS124</f>
        <v>0</v>
      </c>
      <c r="BT260" s="62">
        <f ca="1">BT56*'SaaS - Cohorts (Logos)'!BT124</f>
        <v>0</v>
      </c>
      <c r="BU260" s="62">
        <f ca="1">BU56*'SaaS - Cohorts (Logos)'!BU124</f>
        <v>0</v>
      </c>
      <c r="BV260" s="62">
        <f ca="1">BV56*'SaaS - Cohorts (Logos)'!BV124</f>
        <v>0</v>
      </c>
      <c r="BW260" s="62">
        <f ca="1">BW56*'SaaS - Cohorts (Logos)'!BW124</f>
        <v>0</v>
      </c>
      <c r="BX260" s="62">
        <f ca="1">BX56*'SaaS - Cohorts (Logos)'!BX124</f>
        <v>0</v>
      </c>
      <c r="BY260" s="62">
        <f ca="1">BY56*'SaaS - Cohorts (Logos)'!BY124</f>
        <v>0</v>
      </c>
      <c r="BZ260" s="62">
        <f ca="1">BZ56*'SaaS - Cohorts (Logos)'!BZ124</f>
        <v>0</v>
      </c>
      <c r="CA260" s="62">
        <f ca="1">CA56*'SaaS - Cohorts (Logos)'!CA124</f>
        <v>0</v>
      </c>
      <c r="CB260" s="62">
        <f ca="1">CB56*'SaaS - Cohorts (Logos)'!CB124</f>
        <v>0</v>
      </c>
      <c r="CC260" s="62">
        <f ca="1">CC56*'SaaS - Cohorts (Logos)'!CC124</f>
        <v>0</v>
      </c>
      <c r="CD260" s="62">
        <f ca="1">CD56*'SaaS - Cohorts (Logos)'!CD124</f>
        <v>0</v>
      </c>
      <c r="CE260" s="62">
        <f ca="1">CE56*'SaaS - Cohorts (Logos)'!CE124</f>
        <v>0</v>
      </c>
      <c r="CF260" s="62">
        <f ca="1">CF56*'SaaS - Cohorts (Logos)'!CF124</f>
        <v>0</v>
      </c>
      <c r="CG260" s="62">
        <f ca="1">CG56*'SaaS - Cohorts (Logos)'!CG124</f>
        <v>0</v>
      </c>
      <c r="CH260" s="62">
        <f ca="1">CH56*'SaaS - Cohorts (Logos)'!CH124</f>
        <v>0</v>
      </c>
      <c r="CI260" s="62">
        <f ca="1">CI56*'SaaS - Cohorts (Logos)'!CI124</f>
        <v>0</v>
      </c>
      <c r="CJ260" s="62">
        <f ca="1">CJ56*'SaaS - Cohorts (Logos)'!CJ124</f>
        <v>0</v>
      </c>
      <c r="CK260" s="62">
        <f ca="1">CK56*'SaaS - Cohorts (Logos)'!CK124</f>
        <v>0</v>
      </c>
      <c r="CL260" s="62">
        <f ca="1">CL56*'SaaS - Cohorts (Logos)'!CL124</f>
        <v>0</v>
      </c>
      <c r="CM260" s="62">
        <f ca="1">CM56*'SaaS - Cohorts (Logos)'!CM124</f>
        <v>0</v>
      </c>
      <c r="CN260" s="62">
        <f ca="1">CN56*'SaaS - Cohorts (Logos)'!CN124</f>
        <v>0</v>
      </c>
      <c r="CO260" s="62">
        <f ca="1">CO56*'SaaS - Cohorts (Logos)'!CO124</f>
        <v>0</v>
      </c>
      <c r="CP260" s="62">
        <f ca="1">CP56*'SaaS - Cohorts (Logos)'!CP124</f>
        <v>0</v>
      </c>
      <c r="CQ260" s="62">
        <f ca="1">CQ56*'SaaS - Cohorts (Logos)'!CQ124</f>
        <v>0</v>
      </c>
      <c r="CR260" s="62">
        <f ca="1">CR56*'SaaS - Cohorts (Logos)'!CR124</f>
        <v>0</v>
      </c>
      <c r="CS260" s="62">
        <f ca="1">CS56*'SaaS - Cohorts (Logos)'!CS124</f>
        <v>0</v>
      </c>
      <c r="CT260" s="62">
        <f ca="1">CT56*'SaaS - Cohorts (Logos)'!CT124</f>
        <v>0</v>
      </c>
      <c r="CU260" s="62">
        <f ca="1">CU56*'SaaS - Cohorts (Logos)'!CU124</f>
        <v>0</v>
      </c>
      <c r="CV260" s="62">
        <f ca="1">CV56*'SaaS - Cohorts (Logos)'!CV124</f>
        <v>0</v>
      </c>
      <c r="CW260" s="62">
        <f ca="1">CW56*'SaaS - Cohorts (Logos)'!CW124</f>
        <v>0</v>
      </c>
      <c r="CX260" s="62">
        <f ca="1">CX56*'SaaS - Cohorts (Logos)'!CX124</f>
        <v>0</v>
      </c>
      <c r="CY260" s="62">
        <f ca="1">CY56*'SaaS - Cohorts (Logos)'!CY124</f>
        <v>0</v>
      </c>
      <c r="CZ260" s="62">
        <f ca="1">CZ56*'SaaS - Cohorts (Logos)'!CZ124</f>
        <v>0</v>
      </c>
      <c r="DA260" s="62">
        <f ca="1">DA56*'SaaS - Cohorts (Logos)'!DA124</f>
        <v>0</v>
      </c>
      <c r="DB260" s="62">
        <f ca="1">DB56*'SaaS - Cohorts (Logos)'!DB124</f>
        <v>0</v>
      </c>
      <c r="DC260" s="62">
        <f ca="1">DC56*'SaaS - Cohorts (Logos)'!DC124</f>
        <v>0</v>
      </c>
      <c r="DD260" s="62">
        <f ca="1">DD56*'SaaS - Cohorts (Logos)'!DD124</f>
        <v>0</v>
      </c>
      <c r="DE260" s="62">
        <f ca="1">DE56*'SaaS - Cohorts (Logos)'!DE124</f>
        <v>0</v>
      </c>
      <c r="DF260" s="62">
        <f ca="1">DF56*'SaaS - Cohorts (Logos)'!DF124</f>
        <v>0</v>
      </c>
      <c r="DG260" s="62">
        <f ca="1">DG56*'SaaS - Cohorts (Logos)'!DG124</f>
        <v>0</v>
      </c>
      <c r="DH260" s="62">
        <f ca="1">DH56*'SaaS - Cohorts (Logos)'!DH124</f>
        <v>0</v>
      </c>
      <c r="DI260" s="62">
        <f ca="1">DI56*'SaaS - Cohorts (Logos)'!DI124</f>
        <v>0</v>
      </c>
      <c r="DJ260" s="62">
        <f ca="1">DJ56*'SaaS - Cohorts (Logos)'!DJ124</f>
        <v>0</v>
      </c>
      <c r="DK260" s="62">
        <f ca="1">DK56*'SaaS - Cohorts (Logos)'!DK124</f>
        <v>0</v>
      </c>
      <c r="DL260" s="62">
        <f ca="1">DL56*'SaaS - Cohorts (Logos)'!DL124</f>
        <v>0</v>
      </c>
      <c r="DM260" s="62">
        <f ca="1">DM56*'SaaS - Cohorts (Logos)'!DM124</f>
        <v>0</v>
      </c>
      <c r="DN260" s="62">
        <f ca="1">DN56*'SaaS - Cohorts (Logos)'!DN124</f>
        <v>0</v>
      </c>
      <c r="DO260" s="62">
        <f ca="1">DO56*'SaaS - Cohorts (Logos)'!DO124</f>
        <v>0</v>
      </c>
      <c r="DP260" s="62">
        <f ca="1">DP56*'SaaS - Cohorts (Logos)'!DP124</f>
        <v>0</v>
      </c>
      <c r="DQ260" s="62">
        <f ca="1">DQ56*'SaaS - Cohorts (Logos)'!DQ124</f>
        <v>0</v>
      </c>
      <c r="DR260" s="62">
        <f ca="1">DR56*'SaaS - Cohorts (Logos)'!DR124</f>
        <v>0</v>
      </c>
    </row>
    <row r="261" spans="2:122" ht="15.75" customHeight="1">
      <c r="B261" s="195">
        <v>44562</v>
      </c>
      <c r="C261" s="195"/>
      <c r="D261" s="195"/>
      <c r="E261" s="195"/>
      <c r="F261" s="195"/>
      <c r="G261" s="195"/>
      <c r="H261" s="195"/>
      <c r="I261" s="195"/>
      <c r="J261" s="195"/>
      <c r="K261" s="195"/>
      <c r="L261" s="195"/>
      <c r="M261" s="195"/>
      <c r="N261" s="195"/>
      <c r="O261" s="195"/>
      <c r="P261" s="195"/>
      <c r="Q261" s="195"/>
      <c r="R261" s="195"/>
      <c r="S261" s="195"/>
      <c r="T261" s="195"/>
      <c r="U261" s="195"/>
      <c r="V261" s="195"/>
      <c r="W261" s="195"/>
      <c r="X261" s="195"/>
      <c r="Y261" s="195"/>
      <c r="Z261" s="195"/>
      <c r="AA261" s="195"/>
      <c r="AB261" s="195"/>
      <c r="AC261" s="195"/>
      <c r="AD261" s="195"/>
      <c r="AE261" s="195"/>
      <c r="AF261" s="195"/>
      <c r="AG261" s="195"/>
      <c r="AH261" s="195"/>
      <c r="AI261" s="195"/>
      <c r="AJ261" s="195"/>
      <c r="AK261" s="195"/>
      <c r="AL261" s="195"/>
      <c r="AM261" s="195"/>
      <c r="AN261" s="195"/>
      <c r="AO261" s="195"/>
      <c r="AP261" s="195"/>
      <c r="AQ261" s="195"/>
      <c r="AR261" s="195"/>
      <c r="AS261" s="195"/>
      <c r="AT261" s="195"/>
      <c r="AU261" s="195"/>
      <c r="AV261" s="195"/>
      <c r="AW261" s="195"/>
      <c r="AX261" s="19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62">
        <f ca="1">BK57*'SaaS - Cohorts (Logos)'!BK125</f>
        <v>0</v>
      </c>
      <c r="BL261" s="62">
        <f ca="1">BL57*'SaaS - Cohorts (Logos)'!BL125</f>
        <v>0</v>
      </c>
      <c r="BM261" s="62">
        <f ca="1">BM57*'SaaS - Cohorts (Logos)'!BM125</f>
        <v>0</v>
      </c>
      <c r="BN261" s="62">
        <f ca="1">BN57*'SaaS - Cohorts (Logos)'!BN125</f>
        <v>0</v>
      </c>
      <c r="BO261" s="62">
        <f ca="1">BO57*'SaaS - Cohorts (Logos)'!BO125</f>
        <v>0</v>
      </c>
      <c r="BP261" s="62">
        <f ca="1">BP57*'SaaS - Cohorts (Logos)'!BP125</f>
        <v>0</v>
      </c>
      <c r="BQ261" s="62">
        <f ca="1">BQ57*'SaaS - Cohorts (Logos)'!BQ125</f>
        <v>0</v>
      </c>
      <c r="BR261" s="62">
        <f ca="1">BR57*'SaaS - Cohorts (Logos)'!BR125</f>
        <v>0</v>
      </c>
      <c r="BS261" s="62">
        <f ca="1">BS57*'SaaS - Cohorts (Logos)'!BS125</f>
        <v>0</v>
      </c>
      <c r="BT261" s="62">
        <f ca="1">BT57*'SaaS - Cohorts (Logos)'!BT125</f>
        <v>0</v>
      </c>
      <c r="BU261" s="62">
        <f ca="1">BU57*'SaaS - Cohorts (Logos)'!BU125</f>
        <v>0</v>
      </c>
      <c r="BV261" s="62">
        <f ca="1">BV57*'SaaS - Cohorts (Logos)'!BV125</f>
        <v>0</v>
      </c>
      <c r="BW261" s="62">
        <f ca="1">BW57*'SaaS - Cohorts (Logos)'!BW125</f>
        <v>0</v>
      </c>
      <c r="BX261" s="62">
        <f ca="1">BX57*'SaaS - Cohorts (Logos)'!BX125</f>
        <v>0</v>
      </c>
      <c r="BY261" s="62">
        <f ca="1">BY57*'SaaS - Cohorts (Logos)'!BY125</f>
        <v>0</v>
      </c>
      <c r="BZ261" s="62">
        <f ca="1">BZ57*'SaaS - Cohorts (Logos)'!BZ125</f>
        <v>0</v>
      </c>
      <c r="CA261" s="62">
        <f ca="1">CA57*'SaaS - Cohorts (Logos)'!CA125</f>
        <v>0</v>
      </c>
      <c r="CB261" s="62">
        <f ca="1">CB57*'SaaS - Cohorts (Logos)'!CB125</f>
        <v>0</v>
      </c>
      <c r="CC261" s="62">
        <f ca="1">CC57*'SaaS - Cohorts (Logos)'!CC125</f>
        <v>0</v>
      </c>
      <c r="CD261" s="62">
        <f ca="1">CD57*'SaaS - Cohorts (Logos)'!CD125</f>
        <v>0</v>
      </c>
      <c r="CE261" s="62">
        <f ca="1">CE57*'SaaS - Cohorts (Logos)'!CE125</f>
        <v>0</v>
      </c>
      <c r="CF261" s="62">
        <f ca="1">CF57*'SaaS - Cohorts (Logos)'!CF125</f>
        <v>0</v>
      </c>
      <c r="CG261" s="62">
        <f ca="1">CG57*'SaaS - Cohorts (Logos)'!CG125</f>
        <v>0</v>
      </c>
      <c r="CH261" s="62">
        <f ca="1">CH57*'SaaS - Cohorts (Logos)'!CH125</f>
        <v>0</v>
      </c>
      <c r="CI261" s="62">
        <f ca="1">CI57*'SaaS - Cohorts (Logos)'!CI125</f>
        <v>0</v>
      </c>
      <c r="CJ261" s="62">
        <f ca="1">CJ57*'SaaS - Cohorts (Logos)'!CJ125</f>
        <v>0</v>
      </c>
      <c r="CK261" s="62">
        <f ca="1">CK57*'SaaS - Cohorts (Logos)'!CK125</f>
        <v>0</v>
      </c>
      <c r="CL261" s="62">
        <f ca="1">CL57*'SaaS - Cohorts (Logos)'!CL125</f>
        <v>0</v>
      </c>
      <c r="CM261" s="62">
        <f ca="1">CM57*'SaaS - Cohorts (Logos)'!CM125</f>
        <v>0</v>
      </c>
      <c r="CN261" s="62">
        <f ca="1">CN57*'SaaS - Cohorts (Logos)'!CN125</f>
        <v>0</v>
      </c>
      <c r="CO261" s="62">
        <f ca="1">CO57*'SaaS - Cohorts (Logos)'!CO125</f>
        <v>0</v>
      </c>
      <c r="CP261" s="62">
        <f ca="1">CP57*'SaaS - Cohorts (Logos)'!CP125</f>
        <v>0</v>
      </c>
      <c r="CQ261" s="62">
        <f ca="1">CQ57*'SaaS - Cohorts (Logos)'!CQ125</f>
        <v>0</v>
      </c>
      <c r="CR261" s="62">
        <f ca="1">CR57*'SaaS - Cohorts (Logos)'!CR125</f>
        <v>0</v>
      </c>
      <c r="CS261" s="62">
        <f ca="1">CS57*'SaaS - Cohorts (Logos)'!CS125</f>
        <v>0</v>
      </c>
      <c r="CT261" s="62">
        <f ca="1">CT57*'SaaS - Cohorts (Logos)'!CT125</f>
        <v>0</v>
      </c>
      <c r="CU261" s="62">
        <f ca="1">CU57*'SaaS - Cohorts (Logos)'!CU125</f>
        <v>0</v>
      </c>
      <c r="CV261" s="62">
        <f ca="1">CV57*'SaaS - Cohorts (Logos)'!CV125</f>
        <v>0</v>
      </c>
      <c r="CW261" s="62">
        <f ca="1">CW57*'SaaS - Cohorts (Logos)'!CW125</f>
        <v>0</v>
      </c>
      <c r="CX261" s="62">
        <f ca="1">CX57*'SaaS - Cohorts (Logos)'!CX125</f>
        <v>0</v>
      </c>
      <c r="CY261" s="62">
        <f ca="1">CY57*'SaaS - Cohorts (Logos)'!CY125</f>
        <v>0</v>
      </c>
      <c r="CZ261" s="62">
        <f ca="1">CZ57*'SaaS - Cohorts (Logos)'!CZ125</f>
        <v>0</v>
      </c>
      <c r="DA261" s="62">
        <f ca="1">DA57*'SaaS - Cohorts (Logos)'!DA125</f>
        <v>0</v>
      </c>
      <c r="DB261" s="62">
        <f ca="1">DB57*'SaaS - Cohorts (Logos)'!DB125</f>
        <v>0</v>
      </c>
      <c r="DC261" s="62">
        <f ca="1">DC57*'SaaS - Cohorts (Logos)'!DC125</f>
        <v>0</v>
      </c>
      <c r="DD261" s="62">
        <f ca="1">DD57*'SaaS - Cohorts (Logos)'!DD125</f>
        <v>0</v>
      </c>
      <c r="DE261" s="62">
        <f ca="1">DE57*'SaaS - Cohorts (Logos)'!DE125</f>
        <v>0</v>
      </c>
      <c r="DF261" s="62">
        <f ca="1">DF57*'SaaS - Cohorts (Logos)'!DF125</f>
        <v>0</v>
      </c>
      <c r="DG261" s="62">
        <f ca="1">DG57*'SaaS - Cohorts (Logos)'!DG125</f>
        <v>0</v>
      </c>
      <c r="DH261" s="62">
        <f ca="1">DH57*'SaaS - Cohorts (Logos)'!DH125</f>
        <v>0</v>
      </c>
      <c r="DI261" s="62">
        <f ca="1">DI57*'SaaS - Cohorts (Logos)'!DI125</f>
        <v>0</v>
      </c>
      <c r="DJ261" s="62">
        <f ca="1">DJ57*'SaaS - Cohorts (Logos)'!DJ125</f>
        <v>0</v>
      </c>
      <c r="DK261" s="62">
        <f ca="1">DK57*'SaaS - Cohorts (Logos)'!DK125</f>
        <v>0</v>
      </c>
      <c r="DL261" s="62">
        <f ca="1">DL57*'SaaS - Cohorts (Logos)'!DL125</f>
        <v>0</v>
      </c>
      <c r="DM261" s="62">
        <f ca="1">DM57*'SaaS - Cohorts (Logos)'!DM125</f>
        <v>0</v>
      </c>
      <c r="DN261" s="62">
        <f ca="1">DN57*'SaaS - Cohorts (Logos)'!DN125</f>
        <v>0</v>
      </c>
      <c r="DO261" s="62">
        <f ca="1">DO57*'SaaS - Cohorts (Logos)'!DO125</f>
        <v>0</v>
      </c>
      <c r="DP261" s="62">
        <f ca="1">DP57*'SaaS - Cohorts (Logos)'!DP125</f>
        <v>0</v>
      </c>
      <c r="DQ261" s="62">
        <f ca="1">DQ57*'SaaS - Cohorts (Logos)'!DQ125</f>
        <v>0</v>
      </c>
      <c r="DR261" s="62">
        <f ca="1">DR57*'SaaS - Cohorts (Logos)'!DR125</f>
        <v>0</v>
      </c>
    </row>
    <row r="262" spans="2:122" ht="15.75" customHeight="1">
      <c r="B262" s="195">
        <v>44593</v>
      </c>
      <c r="C262" s="195"/>
      <c r="D262" s="195"/>
      <c r="E262" s="195"/>
      <c r="F262" s="195"/>
      <c r="G262" s="195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95"/>
      <c r="AD262" s="195"/>
      <c r="AE262" s="195"/>
      <c r="AF262" s="195"/>
      <c r="AG262" s="195"/>
      <c r="AH262" s="195"/>
      <c r="AI262" s="195"/>
      <c r="AJ262" s="195"/>
      <c r="AK262" s="195"/>
      <c r="AL262" s="195"/>
      <c r="AM262" s="195"/>
      <c r="AN262" s="195"/>
      <c r="AO262" s="195"/>
      <c r="AP262" s="195"/>
      <c r="AQ262" s="195"/>
      <c r="AR262" s="195"/>
      <c r="AS262" s="195"/>
      <c r="AT262" s="195"/>
      <c r="AU262" s="195"/>
      <c r="AV262" s="195"/>
      <c r="AW262" s="195"/>
      <c r="AX262" s="19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62">
        <f ca="1">BK58*'SaaS - Cohorts (Logos)'!BK126</f>
        <v>0</v>
      </c>
      <c r="BL262" s="62">
        <f ca="1">BL58*'SaaS - Cohorts (Logos)'!BL126</f>
        <v>0</v>
      </c>
      <c r="BM262" s="62">
        <f ca="1">BM58*'SaaS - Cohorts (Logos)'!BM126</f>
        <v>0</v>
      </c>
      <c r="BN262" s="62">
        <f ca="1">BN58*'SaaS - Cohorts (Logos)'!BN126</f>
        <v>0</v>
      </c>
      <c r="BO262" s="62">
        <f ca="1">BO58*'SaaS - Cohorts (Logos)'!BO126</f>
        <v>0</v>
      </c>
      <c r="BP262" s="62">
        <f ca="1">BP58*'SaaS - Cohorts (Logos)'!BP126</f>
        <v>0</v>
      </c>
      <c r="BQ262" s="62">
        <f ca="1">BQ58*'SaaS - Cohorts (Logos)'!BQ126</f>
        <v>0</v>
      </c>
      <c r="BR262" s="62">
        <f ca="1">BR58*'SaaS - Cohorts (Logos)'!BR126</f>
        <v>0</v>
      </c>
      <c r="BS262" s="62">
        <f ca="1">BS58*'SaaS - Cohorts (Logos)'!BS126</f>
        <v>0</v>
      </c>
      <c r="BT262" s="62">
        <f ca="1">BT58*'SaaS - Cohorts (Logos)'!BT126</f>
        <v>0</v>
      </c>
      <c r="BU262" s="62">
        <f ca="1">BU58*'SaaS - Cohorts (Logos)'!BU126</f>
        <v>0</v>
      </c>
      <c r="BV262" s="62">
        <f ca="1">BV58*'SaaS - Cohorts (Logos)'!BV126</f>
        <v>0</v>
      </c>
      <c r="BW262" s="62">
        <f ca="1">BW58*'SaaS - Cohorts (Logos)'!BW126</f>
        <v>0</v>
      </c>
      <c r="BX262" s="62">
        <f ca="1">BX58*'SaaS - Cohorts (Logos)'!BX126</f>
        <v>0</v>
      </c>
      <c r="BY262" s="62">
        <f ca="1">BY58*'SaaS - Cohorts (Logos)'!BY126</f>
        <v>0</v>
      </c>
      <c r="BZ262" s="62">
        <f ca="1">BZ58*'SaaS - Cohorts (Logos)'!BZ126</f>
        <v>0</v>
      </c>
      <c r="CA262" s="62">
        <f ca="1">CA58*'SaaS - Cohorts (Logos)'!CA126</f>
        <v>0</v>
      </c>
      <c r="CB262" s="62">
        <f ca="1">CB58*'SaaS - Cohorts (Logos)'!CB126</f>
        <v>0</v>
      </c>
      <c r="CC262" s="62">
        <f ca="1">CC58*'SaaS - Cohorts (Logos)'!CC126</f>
        <v>0</v>
      </c>
      <c r="CD262" s="62">
        <f ca="1">CD58*'SaaS - Cohorts (Logos)'!CD126</f>
        <v>0</v>
      </c>
      <c r="CE262" s="62">
        <f ca="1">CE58*'SaaS - Cohorts (Logos)'!CE126</f>
        <v>0</v>
      </c>
      <c r="CF262" s="62">
        <f ca="1">CF58*'SaaS - Cohorts (Logos)'!CF126</f>
        <v>0</v>
      </c>
      <c r="CG262" s="62">
        <f ca="1">CG58*'SaaS - Cohorts (Logos)'!CG126</f>
        <v>0</v>
      </c>
      <c r="CH262" s="62">
        <f ca="1">CH58*'SaaS - Cohorts (Logos)'!CH126</f>
        <v>0</v>
      </c>
      <c r="CI262" s="62">
        <f ca="1">CI58*'SaaS - Cohorts (Logos)'!CI126</f>
        <v>0</v>
      </c>
      <c r="CJ262" s="62">
        <f ca="1">CJ58*'SaaS - Cohorts (Logos)'!CJ126</f>
        <v>0</v>
      </c>
      <c r="CK262" s="62">
        <f ca="1">CK58*'SaaS - Cohorts (Logos)'!CK126</f>
        <v>0</v>
      </c>
      <c r="CL262" s="62">
        <f ca="1">CL58*'SaaS - Cohorts (Logos)'!CL126</f>
        <v>0</v>
      </c>
      <c r="CM262" s="62">
        <f ca="1">CM58*'SaaS - Cohorts (Logos)'!CM126</f>
        <v>0</v>
      </c>
      <c r="CN262" s="62">
        <f ca="1">CN58*'SaaS - Cohorts (Logos)'!CN126</f>
        <v>0</v>
      </c>
      <c r="CO262" s="62">
        <f ca="1">CO58*'SaaS - Cohorts (Logos)'!CO126</f>
        <v>0</v>
      </c>
      <c r="CP262" s="62">
        <f ca="1">CP58*'SaaS - Cohorts (Logos)'!CP126</f>
        <v>0</v>
      </c>
      <c r="CQ262" s="62">
        <f ca="1">CQ58*'SaaS - Cohorts (Logos)'!CQ126</f>
        <v>0</v>
      </c>
      <c r="CR262" s="62">
        <f ca="1">CR58*'SaaS - Cohorts (Logos)'!CR126</f>
        <v>0</v>
      </c>
      <c r="CS262" s="62">
        <f ca="1">CS58*'SaaS - Cohorts (Logos)'!CS126</f>
        <v>0</v>
      </c>
      <c r="CT262" s="62">
        <f ca="1">CT58*'SaaS - Cohorts (Logos)'!CT126</f>
        <v>0</v>
      </c>
      <c r="CU262" s="62">
        <f ca="1">CU58*'SaaS - Cohorts (Logos)'!CU126</f>
        <v>0</v>
      </c>
      <c r="CV262" s="62">
        <f ca="1">CV58*'SaaS - Cohorts (Logos)'!CV126</f>
        <v>0</v>
      </c>
      <c r="CW262" s="62">
        <f ca="1">CW58*'SaaS - Cohorts (Logos)'!CW126</f>
        <v>0</v>
      </c>
      <c r="CX262" s="62">
        <f ca="1">CX58*'SaaS - Cohorts (Logos)'!CX126</f>
        <v>0</v>
      </c>
      <c r="CY262" s="62">
        <f ca="1">CY58*'SaaS - Cohorts (Logos)'!CY126</f>
        <v>0</v>
      </c>
      <c r="CZ262" s="62">
        <f ca="1">CZ58*'SaaS - Cohorts (Logos)'!CZ126</f>
        <v>0</v>
      </c>
      <c r="DA262" s="62">
        <f ca="1">DA58*'SaaS - Cohorts (Logos)'!DA126</f>
        <v>0</v>
      </c>
      <c r="DB262" s="62">
        <f ca="1">DB58*'SaaS - Cohorts (Logos)'!DB126</f>
        <v>0</v>
      </c>
      <c r="DC262" s="62">
        <f ca="1">DC58*'SaaS - Cohorts (Logos)'!DC126</f>
        <v>0</v>
      </c>
      <c r="DD262" s="62">
        <f ca="1">DD58*'SaaS - Cohorts (Logos)'!DD126</f>
        <v>0</v>
      </c>
      <c r="DE262" s="62">
        <f ca="1">DE58*'SaaS - Cohorts (Logos)'!DE126</f>
        <v>0</v>
      </c>
      <c r="DF262" s="62">
        <f ca="1">DF58*'SaaS - Cohorts (Logos)'!DF126</f>
        <v>0</v>
      </c>
      <c r="DG262" s="62">
        <f ca="1">DG58*'SaaS - Cohorts (Logos)'!DG126</f>
        <v>0</v>
      </c>
      <c r="DH262" s="62">
        <f ca="1">DH58*'SaaS - Cohorts (Logos)'!DH126</f>
        <v>0</v>
      </c>
      <c r="DI262" s="62">
        <f ca="1">DI58*'SaaS - Cohorts (Logos)'!DI126</f>
        <v>0</v>
      </c>
      <c r="DJ262" s="62">
        <f ca="1">DJ58*'SaaS - Cohorts (Logos)'!DJ126</f>
        <v>0</v>
      </c>
      <c r="DK262" s="62">
        <f ca="1">DK58*'SaaS - Cohorts (Logos)'!DK126</f>
        <v>0</v>
      </c>
      <c r="DL262" s="62">
        <f ca="1">DL58*'SaaS - Cohorts (Logos)'!DL126</f>
        <v>0</v>
      </c>
      <c r="DM262" s="62">
        <f ca="1">DM58*'SaaS - Cohorts (Logos)'!DM126</f>
        <v>0</v>
      </c>
      <c r="DN262" s="62">
        <f ca="1">DN58*'SaaS - Cohorts (Logos)'!DN126</f>
        <v>0</v>
      </c>
      <c r="DO262" s="62">
        <f ca="1">DO58*'SaaS - Cohorts (Logos)'!DO126</f>
        <v>0</v>
      </c>
      <c r="DP262" s="62">
        <f ca="1">DP58*'SaaS - Cohorts (Logos)'!DP126</f>
        <v>0</v>
      </c>
      <c r="DQ262" s="62">
        <f ca="1">DQ58*'SaaS - Cohorts (Logos)'!DQ126</f>
        <v>0</v>
      </c>
      <c r="DR262" s="62">
        <f ca="1">DR58*'SaaS - Cohorts (Logos)'!DR126</f>
        <v>0</v>
      </c>
    </row>
    <row r="263" spans="2:122" ht="15.75" customHeight="1">
      <c r="B263" s="195">
        <v>44621</v>
      </c>
      <c r="C263" s="195"/>
      <c r="D263" s="195"/>
      <c r="E263" s="195"/>
      <c r="F263" s="195"/>
      <c r="G263" s="195"/>
      <c r="H263" s="195"/>
      <c r="I263" s="195"/>
      <c r="J263" s="195"/>
      <c r="K263" s="195"/>
      <c r="L263" s="19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  <c r="AC263" s="195"/>
      <c r="AD263" s="195"/>
      <c r="AE263" s="195"/>
      <c r="AF263" s="195"/>
      <c r="AG263" s="195"/>
      <c r="AH263" s="195"/>
      <c r="AI263" s="195"/>
      <c r="AJ263" s="195"/>
      <c r="AK263" s="195"/>
      <c r="AL263" s="195"/>
      <c r="AM263" s="195"/>
      <c r="AN263" s="195"/>
      <c r="AO263" s="195"/>
      <c r="AP263" s="195"/>
      <c r="AQ263" s="195"/>
      <c r="AR263" s="195"/>
      <c r="AS263" s="195"/>
      <c r="AT263" s="195"/>
      <c r="AU263" s="195"/>
      <c r="AV263" s="195"/>
      <c r="AW263" s="195"/>
      <c r="AX263" s="19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62">
        <f ca="1">BK59*'SaaS - Cohorts (Logos)'!BK127</f>
        <v>0</v>
      </c>
      <c r="BL263" s="62">
        <f ca="1">BL59*'SaaS - Cohorts (Logos)'!BL127</f>
        <v>0</v>
      </c>
      <c r="BM263" s="62">
        <f ca="1">BM59*'SaaS - Cohorts (Logos)'!BM127</f>
        <v>0</v>
      </c>
      <c r="BN263" s="62">
        <f ca="1">BN59*'SaaS - Cohorts (Logos)'!BN127</f>
        <v>0</v>
      </c>
      <c r="BO263" s="62">
        <f ca="1">BO59*'SaaS - Cohorts (Logos)'!BO127</f>
        <v>0</v>
      </c>
      <c r="BP263" s="62">
        <f ca="1">BP59*'SaaS - Cohorts (Logos)'!BP127</f>
        <v>0</v>
      </c>
      <c r="BQ263" s="62">
        <f ca="1">BQ59*'SaaS - Cohorts (Logos)'!BQ127</f>
        <v>0</v>
      </c>
      <c r="BR263" s="62">
        <f ca="1">BR59*'SaaS - Cohorts (Logos)'!BR127</f>
        <v>0</v>
      </c>
      <c r="BS263" s="62">
        <f ca="1">BS59*'SaaS - Cohorts (Logos)'!BS127</f>
        <v>0</v>
      </c>
      <c r="BT263" s="62">
        <f ca="1">BT59*'SaaS - Cohorts (Logos)'!BT127</f>
        <v>0</v>
      </c>
      <c r="BU263" s="62">
        <f ca="1">BU59*'SaaS - Cohorts (Logos)'!BU127</f>
        <v>0</v>
      </c>
      <c r="BV263" s="62">
        <f ca="1">BV59*'SaaS - Cohorts (Logos)'!BV127</f>
        <v>0</v>
      </c>
      <c r="BW263" s="62">
        <f ca="1">BW59*'SaaS - Cohorts (Logos)'!BW127</f>
        <v>0</v>
      </c>
      <c r="BX263" s="62">
        <f ca="1">BX59*'SaaS - Cohorts (Logos)'!BX127</f>
        <v>0</v>
      </c>
      <c r="BY263" s="62">
        <f ca="1">BY59*'SaaS - Cohorts (Logos)'!BY127</f>
        <v>0</v>
      </c>
      <c r="BZ263" s="62">
        <f ca="1">BZ59*'SaaS - Cohorts (Logos)'!BZ127</f>
        <v>0</v>
      </c>
      <c r="CA263" s="62">
        <f ca="1">CA59*'SaaS - Cohorts (Logos)'!CA127</f>
        <v>0</v>
      </c>
      <c r="CB263" s="62">
        <f ca="1">CB59*'SaaS - Cohorts (Logos)'!CB127</f>
        <v>0</v>
      </c>
      <c r="CC263" s="62">
        <f ca="1">CC59*'SaaS - Cohorts (Logos)'!CC127</f>
        <v>0</v>
      </c>
      <c r="CD263" s="62">
        <f ca="1">CD59*'SaaS - Cohorts (Logos)'!CD127</f>
        <v>0</v>
      </c>
      <c r="CE263" s="62">
        <f ca="1">CE59*'SaaS - Cohorts (Logos)'!CE127</f>
        <v>0</v>
      </c>
      <c r="CF263" s="62">
        <f ca="1">CF59*'SaaS - Cohorts (Logos)'!CF127</f>
        <v>0</v>
      </c>
      <c r="CG263" s="62">
        <f ca="1">CG59*'SaaS - Cohorts (Logos)'!CG127</f>
        <v>0</v>
      </c>
      <c r="CH263" s="62">
        <f ca="1">CH59*'SaaS - Cohorts (Logos)'!CH127</f>
        <v>0</v>
      </c>
      <c r="CI263" s="62">
        <f ca="1">CI59*'SaaS - Cohorts (Logos)'!CI127</f>
        <v>0</v>
      </c>
      <c r="CJ263" s="62">
        <f ca="1">CJ59*'SaaS - Cohorts (Logos)'!CJ127</f>
        <v>0</v>
      </c>
      <c r="CK263" s="62">
        <f ca="1">CK59*'SaaS - Cohorts (Logos)'!CK127</f>
        <v>0</v>
      </c>
      <c r="CL263" s="62">
        <f ca="1">CL59*'SaaS - Cohorts (Logos)'!CL127</f>
        <v>0</v>
      </c>
      <c r="CM263" s="62">
        <f ca="1">CM59*'SaaS - Cohorts (Logos)'!CM127</f>
        <v>0</v>
      </c>
      <c r="CN263" s="62">
        <f ca="1">CN59*'SaaS - Cohorts (Logos)'!CN127</f>
        <v>0</v>
      </c>
      <c r="CO263" s="62">
        <f ca="1">CO59*'SaaS - Cohorts (Logos)'!CO127</f>
        <v>0</v>
      </c>
      <c r="CP263" s="62">
        <f ca="1">CP59*'SaaS - Cohorts (Logos)'!CP127</f>
        <v>0</v>
      </c>
      <c r="CQ263" s="62">
        <f ca="1">CQ59*'SaaS - Cohorts (Logos)'!CQ127</f>
        <v>0</v>
      </c>
      <c r="CR263" s="62">
        <f ca="1">CR59*'SaaS - Cohorts (Logos)'!CR127</f>
        <v>0</v>
      </c>
      <c r="CS263" s="62">
        <f ca="1">CS59*'SaaS - Cohorts (Logos)'!CS127</f>
        <v>0</v>
      </c>
      <c r="CT263" s="62">
        <f ca="1">CT59*'SaaS - Cohorts (Logos)'!CT127</f>
        <v>0</v>
      </c>
      <c r="CU263" s="62">
        <f ca="1">CU59*'SaaS - Cohorts (Logos)'!CU127</f>
        <v>0</v>
      </c>
      <c r="CV263" s="62">
        <f ca="1">CV59*'SaaS - Cohorts (Logos)'!CV127</f>
        <v>0</v>
      </c>
      <c r="CW263" s="62">
        <f ca="1">CW59*'SaaS - Cohorts (Logos)'!CW127</f>
        <v>0</v>
      </c>
      <c r="CX263" s="62">
        <f ca="1">CX59*'SaaS - Cohorts (Logos)'!CX127</f>
        <v>0</v>
      </c>
      <c r="CY263" s="62">
        <f ca="1">CY59*'SaaS - Cohorts (Logos)'!CY127</f>
        <v>0</v>
      </c>
      <c r="CZ263" s="62">
        <f ca="1">CZ59*'SaaS - Cohorts (Logos)'!CZ127</f>
        <v>0</v>
      </c>
      <c r="DA263" s="62">
        <f ca="1">DA59*'SaaS - Cohorts (Logos)'!DA127</f>
        <v>0</v>
      </c>
      <c r="DB263" s="62">
        <f ca="1">DB59*'SaaS - Cohorts (Logos)'!DB127</f>
        <v>0</v>
      </c>
      <c r="DC263" s="62">
        <f ca="1">DC59*'SaaS - Cohorts (Logos)'!DC127</f>
        <v>0</v>
      </c>
      <c r="DD263" s="62">
        <f ca="1">DD59*'SaaS - Cohorts (Logos)'!DD127</f>
        <v>0</v>
      </c>
      <c r="DE263" s="62">
        <f ca="1">DE59*'SaaS - Cohorts (Logos)'!DE127</f>
        <v>0</v>
      </c>
      <c r="DF263" s="62">
        <f ca="1">DF59*'SaaS - Cohorts (Logos)'!DF127</f>
        <v>0</v>
      </c>
      <c r="DG263" s="62">
        <f ca="1">DG59*'SaaS - Cohorts (Logos)'!DG127</f>
        <v>0</v>
      </c>
      <c r="DH263" s="62">
        <f ca="1">DH59*'SaaS - Cohorts (Logos)'!DH127</f>
        <v>0</v>
      </c>
      <c r="DI263" s="62">
        <f ca="1">DI59*'SaaS - Cohorts (Logos)'!DI127</f>
        <v>0</v>
      </c>
      <c r="DJ263" s="62">
        <f ca="1">DJ59*'SaaS - Cohorts (Logos)'!DJ127</f>
        <v>0</v>
      </c>
      <c r="DK263" s="62">
        <f ca="1">DK59*'SaaS - Cohorts (Logos)'!DK127</f>
        <v>0</v>
      </c>
      <c r="DL263" s="62">
        <f ca="1">DL59*'SaaS - Cohorts (Logos)'!DL127</f>
        <v>0</v>
      </c>
      <c r="DM263" s="62">
        <f ca="1">DM59*'SaaS - Cohorts (Logos)'!DM127</f>
        <v>0</v>
      </c>
      <c r="DN263" s="62">
        <f ca="1">DN59*'SaaS - Cohorts (Logos)'!DN127</f>
        <v>0</v>
      </c>
      <c r="DO263" s="62">
        <f ca="1">DO59*'SaaS - Cohorts (Logos)'!DO127</f>
        <v>0</v>
      </c>
      <c r="DP263" s="62">
        <f ca="1">DP59*'SaaS - Cohorts (Logos)'!DP127</f>
        <v>0</v>
      </c>
      <c r="DQ263" s="62">
        <f ca="1">DQ59*'SaaS - Cohorts (Logos)'!DQ127</f>
        <v>0</v>
      </c>
      <c r="DR263" s="62">
        <f ca="1">DR59*'SaaS - Cohorts (Logos)'!DR127</f>
        <v>0</v>
      </c>
    </row>
    <row r="264" spans="2:122" ht="15.75" customHeight="1">
      <c r="B264" s="195">
        <v>44652</v>
      </c>
      <c r="C264" s="195"/>
      <c r="D264" s="195"/>
      <c r="E264" s="195"/>
      <c r="F264" s="195"/>
      <c r="G264" s="195"/>
      <c r="H264" s="195"/>
      <c r="I264" s="195"/>
      <c r="J264" s="195"/>
      <c r="K264" s="195"/>
      <c r="L264" s="19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  <c r="AC264" s="195"/>
      <c r="AD264" s="195"/>
      <c r="AE264" s="195"/>
      <c r="AF264" s="195"/>
      <c r="AG264" s="195"/>
      <c r="AH264" s="195"/>
      <c r="AI264" s="195"/>
      <c r="AJ264" s="195"/>
      <c r="AK264" s="195"/>
      <c r="AL264" s="195"/>
      <c r="AM264" s="195"/>
      <c r="AN264" s="195"/>
      <c r="AO264" s="195"/>
      <c r="AP264" s="195"/>
      <c r="AQ264" s="195"/>
      <c r="AR264" s="195"/>
      <c r="AS264" s="195"/>
      <c r="AT264" s="195"/>
      <c r="AU264" s="195"/>
      <c r="AV264" s="195"/>
      <c r="AW264" s="195"/>
      <c r="AX264" s="19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62">
        <f ca="1">BK60*'SaaS - Cohorts (Logos)'!BK128</f>
        <v>0</v>
      </c>
      <c r="BL264" s="62">
        <f ca="1">BL60*'SaaS - Cohorts (Logos)'!BL128</f>
        <v>0</v>
      </c>
      <c r="BM264" s="62">
        <f ca="1">BM60*'SaaS - Cohorts (Logos)'!BM128</f>
        <v>0</v>
      </c>
      <c r="BN264" s="62">
        <f ca="1">BN60*'SaaS - Cohorts (Logos)'!BN128</f>
        <v>0</v>
      </c>
      <c r="BO264" s="62">
        <f ca="1">BO60*'SaaS - Cohorts (Logos)'!BO128</f>
        <v>0</v>
      </c>
      <c r="BP264" s="62">
        <f ca="1">BP60*'SaaS - Cohorts (Logos)'!BP128</f>
        <v>0</v>
      </c>
      <c r="BQ264" s="62">
        <f ca="1">BQ60*'SaaS - Cohorts (Logos)'!BQ128</f>
        <v>0</v>
      </c>
      <c r="BR264" s="62">
        <f ca="1">BR60*'SaaS - Cohorts (Logos)'!BR128</f>
        <v>0</v>
      </c>
      <c r="BS264" s="62">
        <f ca="1">BS60*'SaaS - Cohorts (Logos)'!BS128</f>
        <v>0</v>
      </c>
      <c r="BT264" s="62">
        <f ca="1">BT60*'SaaS - Cohorts (Logos)'!BT128</f>
        <v>0</v>
      </c>
      <c r="BU264" s="62">
        <f ca="1">BU60*'SaaS - Cohorts (Logos)'!BU128</f>
        <v>0</v>
      </c>
      <c r="BV264" s="62">
        <f ca="1">BV60*'SaaS - Cohorts (Logos)'!BV128</f>
        <v>0</v>
      </c>
      <c r="BW264" s="62">
        <f ca="1">BW60*'SaaS - Cohorts (Logos)'!BW128</f>
        <v>0</v>
      </c>
      <c r="BX264" s="62">
        <f ca="1">BX60*'SaaS - Cohorts (Logos)'!BX128</f>
        <v>0</v>
      </c>
      <c r="BY264" s="62">
        <f ca="1">BY60*'SaaS - Cohorts (Logos)'!BY128</f>
        <v>0</v>
      </c>
      <c r="BZ264" s="62">
        <f ca="1">BZ60*'SaaS - Cohorts (Logos)'!BZ128</f>
        <v>0</v>
      </c>
      <c r="CA264" s="62">
        <f ca="1">CA60*'SaaS - Cohorts (Logos)'!CA128</f>
        <v>0</v>
      </c>
      <c r="CB264" s="62">
        <f ca="1">CB60*'SaaS - Cohorts (Logos)'!CB128</f>
        <v>0</v>
      </c>
      <c r="CC264" s="62">
        <f ca="1">CC60*'SaaS - Cohorts (Logos)'!CC128</f>
        <v>0</v>
      </c>
      <c r="CD264" s="62">
        <f ca="1">CD60*'SaaS - Cohorts (Logos)'!CD128</f>
        <v>0</v>
      </c>
      <c r="CE264" s="62">
        <f ca="1">CE60*'SaaS - Cohorts (Logos)'!CE128</f>
        <v>0</v>
      </c>
      <c r="CF264" s="62">
        <f ca="1">CF60*'SaaS - Cohorts (Logos)'!CF128</f>
        <v>0</v>
      </c>
      <c r="CG264" s="62">
        <f ca="1">CG60*'SaaS - Cohorts (Logos)'!CG128</f>
        <v>0</v>
      </c>
      <c r="CH264" s="62">
        <f ca="1">CH60*'SaaS - Cohorts (Logos)'!CH128</f>
        <v>0</v>
      </c>
      <c r="CI264" s="62">
        <f ca="1">CI60*'SaaS - Cohorts (Logos)'!CI128</f>
        <v>0</v>
      </c>
      <c r="CJ264" s="62">
        <f ca="1">CJ60*'SaaS - Cohorts (Logos)'!CJ128</f>
        <v>0</v>
      </c>
      <c r="CK264" s="62">
        <f ca="1">CK60*'SaaS - Cohorts (Logos)'!CK128</f>
        <v>0</v>
      </c>
      <c r="CL264" s="62">
        <f ca="1">CL60*'SaaS - Cohorts (Logos)'!CL128</f>
        <v>0</v>
      </c>
      <c r="CM264" s="62">
        <f ca="1">CM60*'SaaS - Cohorts (Logos)'!CM128</f>
        <v>0</v>
      </c>
      <c r="CN264" s="62">
        <f ca="1">CN60*'SaaS - Cohorts (Logos)'!CN128</f>
        <v>0</v>
      </c>
      <c r="CO264" s="62">
        <f ca="1">CO60*'SaaS - Cohorts (Logos)'!CO128</f>
        <v>0</v>
      </c>
      <c r="CP264" s="62">
        <f ca="1">CP60*'SaaS - Cohorts (Logos)'!CP128</f>
        <v>0</v>
      </c>
      <c r="CQ264" s="62">
        <f ca="1">CQ60*'SaaS - Cohorts (Logos)'!CQ128</f>
        <v>0</v>
      </c>
      <c r="CR264" s="62">
        <f ca="1">CR60*'SaaS - Cohorts (Logos)'!CR128</f>
        <v>0</v>
      </c>
      <c r="CS264" s="62">
        <f ca="1">CS60*'SaaS - Cohorts (Logos)'!CS128</f>
        <v>0</v>
      </c>
      <c r="CT264" s="62">
        <f ca="1">CT60*'SaaS - Cohorts (Logos)'!CT128</f>
        <v>0</v>
      </c>
      <c r="CU264" s="62">
        <f ca="1">CU60*'SaaS - Cohorts (Logos)'!CU128</f>
        <v>0</v>
      </c>
      <c r="CV264" s="62">
        <f ca="1">CV60*'SaaS - Cohorts (Logos)'!CV128</f>
        <v>0</v>
      </c>
      <c r="CW264" s="62">
        <f ca="1">CW60*'SaaS - Cohorts (Logos)'!CW128</f>
        <v>0</v>
      </c>
      <c r="CX264" s="62">
        <f ca="1">CX60*'SaaS - Cohorts (Logos)'!CX128</f>
        <v>0</v>
      </c>
      <c r="CY264" s="62">
        <f ca="1">CY60*'SaaS - Cohorts (Logos)'!CY128</f>
        <v>0</v>
      </c>
      <c r="CZ264" s="62">
        <f ca="1">CZ60*'SaaS - Cohorts (Logos)'!CZ128</f>
        <v>0</v>
      </c>
      <c r="DA264" s="62">
        <f ca="1">DA60*'SaaS - Cohorts (Logos)'!DA128</f>
        <v>0</v>
      </c>
      <c r="DB264" s="62">
        <f ca="1">DB60*'SaaS - Cohorts (Logos)'!DB128</f>
        <v>0</v>
      </c>
      <c r="DC264" s="62">
        <f ca="1">DC60*'SaaS - Cohorts (Logos)'!DC128</f>
        <v>0</v>
      </c>
      <c r="DD264" s="62">
        <f ca="1">DD60*'SaaS - Cohorts (Logos)'!DD128</f>
        <v>0</v>
      </c>
      <c r="DE264" s="62">
        <f ca="1">DE60*'SaaS - Cohorts (Logos)'!DE128</f>
        <v>0</v>
      </c>
      <c r="DF264" s="62">
        <f ca="1">DF60*'SaaS - Cohorts (Logos)'!DF128</f>
        <v>0</v>
      </c>
      <c r="DG264" s="62">
        <f ca="1">DG60*'SaaS - Cohorts (Logos)'!DG128</f>
        <v>0</v>
      </c>
      <c r="DH264" s="62">
        <f ca="1">DH60*'SaaS - Cohorts (Logos)'!DH128</f>
        <v>0</v>
      </c>
      <c r="DI264" s="62">
        <f ca="1">DI60*'SaaS - Cohorts (Logos)'!DI128</f>
        <v>0</v>
      </c>
      <c r="DJ264" s="62">
        <f ca="1">DJ60*'SaaS - Cohorts (Logos)'!DJ128</f>
        <v>0</v>
      </c>
      <c r="DK264" s="62">
        <f ca="1">DK60*'SaaS - Cohorts (Logos)'!DK128</f>
        <v>0</v>
      </c>
      <c r="DL264" s="62">
        <f ca="1">DL60*'SaaS - Cohorts (Logos)'!DL128</f>
        <v>0</v>
      </c>
      <c r="DM264" s="62">
        <f ca="1">DM60*'SaaS - Cohorts (Logos)'!DM128</f>
        <v>0</v>
      </c>
      <c r="DN264" s="62">
        <f ca="1">DN60*'SaaS - Cohorts (Logos)'!DN128</f>
        <v>0</v>
      </c>
      <c r="DO264" s="62">
        <f ca="1">DO60*'SaaS - Cohorts (Logos)'!DO128</f>
        <v>0</v>
      </c>
      <c r="DP264" s="62">
        <f ca="1">DP60*'SaaS - Cohorts (Logos)'!DP128</f>
        <v>0</v>
      </c>
      <c r="DQ264" s="62">
        <f ca="1">DQ60*'SaaS - Cohorts (Logos)'!DQ128</f>
        <v>0</v>
      </c>
      <c r="DR264" s="62">
        <f ca="1">DR60*'SaaS - Cohorts (Logos)'!DR128</f>
        <v>0</v>
      </c>
    </row>
    <row r="265" spans="2:122" ht="15.75" customHeight="1">
      <c r="B265" s="195">
        <v>44682</v>
      </c>
      <c r="C265" s="195"/>
      <c r="D265" s="195"/>
      <c r="E265" s="195"/>
      <c r="F265" s="195"/>
      <c r="G265" s="195"/>
      <c r="H265" s="195"/>
      <c r="I265" s="195"/>
      <c r="J265" s="195"/>
      <c r="K265" s="195"/>
      <c r="L265" s="19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  <c r="AC265" s="195"/>
      <c r="AD265" s="195"/>
      <c r="AE265" s="195"/>
      <c r="AF265" s="195"/>
      <c r="AG265" s="195"/>
      <c r="AH265" s="195"/>
      <c r="AI265" s="195"/>
      <c r="AJ265" s="195"/>
      <c r="AK265" s="195"/>
      <c r="AL265" s="195"/>
      <c r="AM265" s="195"/>
      <c r="AN265" s="195"/>
      <c r="AO265" s="195"/>
      <c r="AP265" s="195"/>
      <c r="AQ265" s="195"/>
      <c r="AR265" s="195"/>
      <c r="AS265" s="195"/>
      <c r="AT265" s="195"/>
      <c r="AU265" s="195"/>
      <c r="AV265" s="195"/>
      <c r="AW265" s="195"/>
      <c r="AX265" s="19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62">
        <f ca="1">BK61*'SaaS - Cohorts (Logos)'!BK129</f>
        <v>0</v>
      </c>
      <c r="BL265" s="62">
        <f ca="1">BL61*'SaaS - Cohorts (Logos)'!BL129</f>
        <v>0</v>
      </c>
      <c r="BM265" s="62">
        <f ca="1">BM61*'SaaS - Cohorts (Logos)'!BM129</f>
        <v>0</v>
      </c>
      <c r="BN265" s="62">
        <f ca="1">BN61*'SaaS - Cohorts (Logos)'!BN129</f>
        <v>0</v>
      </c>
      <c r="BO265" s="62">
        <f ca="1">BO61*'SaaS - Cohorts (Logos)'!BO129</f>
        <v>0</v>
      </c>
      <c r="BP265" s="62">
        <f ca="1">BP61*'SaaS - Cohorts (Logos)'!BP129</f>
        <v>0</v>
      </c>
      <c r="BQ265" s="62">
        <f ca="1">BQ61*'SaaS - Cohorts (Logos)'!BQ129</f>
        <v>0</v>
      </c>
      <c r="BR265" s="62">
        <f ca="1">BR61*'SaaS - Cohorts (Logos)'!BR129</f>
        <v>0</v>
      </c>
      <c r="BS265" s="62">
        <f ca="1">BS61*'SaaS - Cohorts (Logos)'!BS129</f>
        <v>0</v>
      </c>
      <c r="BT265" s="62">
        <f ca="1">BT61*'SaaS - Cohorts (Logos)'!BT129</f>
        <v>0</v>
      </c>
      <c r="BU265" s="62">
        <f ca="1">BU61*'SaaS - Cohorts (Logos)'!BU129</f>
        <v>0</v>
      </c>
      <c r="BV265" s="62">
        <f ca="1">BV61*'SaaS - Cohorts (Logos)'!BV129</f>
        <v>0</v>
      </c>
      <c r="BW265" s="62">
        <f ca="1">BW61*'SaaS - Cohorts (Logos)'!BW129</f>
        <v>0</v>
      </c>
      <c r="BX265" s="62">
        <f ca="1">BX61*'SaaS - Cohorts (Logos)'!BX129</f>
        <v>0</v>
      </c>
      <c r="BY265" s="62">
        <f ca="1">BY61*'SaaS - Cohorts (Logos)'!BY129</f>
        <v>0</v>
      </c>
      <c r="BZ265" s="62">
        <f ca="1">BZ61*'SaaS - Cohorts (Logos)'!BZ129</f>
        <v>0</v>
      </c>
      <c r="CA265" s="62">
        <f ca="1">CA61*'SaaS - Cohorts (Logos)'!CA129</f>
        <v>0</v>
      </c>
      <c r="CB265" s="62">
        <f ca="1">CB61*'SaaS - Cohorts (Logos)'!CB129</f>
        <v>0</v>
      </c>
      <c r="CC265" s="62">
        <f ca="1">CC61*'SaaS - Cohorts (Logos)'!CC129</f>
        <v>0</v>
      </c>
      <c r="CD265" s="62">
        <f ca="1">CD61*'SaaS - Cohorts (Logos)'!CD129</f>
        <v>0</v>
      </c>
      <c r="CE265" s="62">
        <f ca="1">CE61*'SaaS - Cohorts (Logos)'!CE129</f>
        <v>0</v>
      </c>
      <c r="CF265" s="62">
        <f ca="1">CF61*'SaaS - Cohorts (Logos)'!CF129</f>
        <v>0</v>
      </c>
      <c r="CG265" s="62">
        <f ca="1">CG61*'SaaS - Cohorts (Logos)'!CG129</f>
        <v>0</v>
      </c>
      <c r="CH265" s="62">
        <f ca="1">CH61*'SaaS - Cohorts (Logos)'!CH129</f>
        <v>0</v>
      </c>
      <c r="CI265" s="62">
        <f ca="1">CI61*'SaaS - Cohorts (Logos)'!CI129</f>
        <v>0</v>
      </c>
      <c r="CJ265" s="62">
        <f ca="1">CJ61*'SaaS - Cohorts (Logos)'!CJ129</f>
        <v>0</v>
      </c>
      <c r="CK265" s="62">
        <f ca="1">CK61*'SaaS - Cohorts (Logos)'!CK129</f>
        <v>0</v>
      </c>
      <c r="CL265" s="62">
        <f ca="1">CL61*'SaaS - Cohorts (Logos)'!CL129</f>
        <v>0</v>
      </c>
      <c r="CM265" s="62">
        <f ca="1">CM61*'SaaS - Cohorts (Logos)'!CM129</f>
        <v>0</v>
      </c>
      <c r="CN265" s="62">
        <f ca="1">CN61*'SaaS - Cohorts (Logos)'!CN129</f>
        <v>0</v>
      </c>
      <c r="CO265" s="62">
        <f ca="1">CO61*'SaaS - Cohorts (Logos)'!CO129</f>
        <v>0</v>
      </c>
      <c r="CP265" s="62">
        <f ca="1">CP61*'SaaS - Cohorts (Logos)'!CP129</f>
        <v>0</v>
      </c>
      <c r="CQ265" s="62">
        <f ca="1">CQ61*'SaaS - Cohorts (Logos)'!CQ129</f>
        <v>0</v>
      </c>
      <c r="CR265" s="62">
        <f ca="1">CR61*'SaaS - Cohorts (Logos)'!CR129</f>
        <v>0</v>
      </c>
      <c r="CS265" s="62">
        <f ca="1">CS61*'SaaS - Cohorts (Logos)'!CS129</f>
        <v>0</v>
      </c>
      <c r="CT265" s="62">
        <f ca="1">CT61*'SaaS - Cohorts (Logos)'!CT129</f>
        <v>0</v>
      </c>
      <c r="CU265" s="62">
        <f ca="1">CU61*'SaaS - Cohorts (Logos)'!CU129</f>
        <v>0</v>
      </c>
      <c r="CV265" s="62">
        <f ca="1">CV61*'SaaS - Cohorts (Logos)'!CV129</f>
        <v>0</v>
      </c>
      <c r="CW265" s="62">
        <f ca="1">CW61*'SaaS - Cohorts (Logos)'!CW129</f>
        <v>0</v>
      </c>
      <c r="CX265" s="62">
        <f ca="1">CX61*'SaaS - Cohorts (Logos)'!CX129</f>
        <v>0</v>
      </c>
      <c r="CY265" s="62">
        <f ca="1">CY61*'SaaS - Cohorts (Logos)'!CY129</f>
        <v>0</v>
      </c>
      <c r="CZ265" s="62">
        <f ca="1">CZ61*'SaaS - Cohorts (Logos)'!CZ129</f>
        <v>0</v>
      </c>
      <c r="DA265" s="62">
        <f ca="1">DA61*'SaaS - Cohorts (Logos)'!DA129</f>
        <v>0</v>
      </c>
      <c r="DB265" s="62">
        <f ca="1">DB61*'SaaS - Cohorts (Logos)'!DB129</f>
        <v>0</v>
      </c>
      <c r="DC265" s="62">
        <f ca="1">DC61*'SaaS - Cohorts (Logos)'!DC129</f>
        <v>0</v>
      </c>
      <c r="DD265" s="62">
        <f ca="1">DD61*'SaaS - Cohorts (Logos)'!DD129</f>
        <v>0</v>
      </c>
      <c r="DE265" s="62">
        <f ca="1">DE61*'SaaS - Cohorts (Logos)'!DE129</f>
        <v>0</v>
      </c>
      <c r="DF265" s="62">
        <f ca="1">DF61*'SaaS - Cohorts (Logos)'!DF129</f>
        <v>0</v>
      </c>
      <c r="DG265" s="62">
        <f ca="1">DG61*'SaaS - Cohorts (Logos)'!DG129</f>
        <v>0</v>
      </c>
      <c r="DH265" s="62">
        <f ca="1">DH61*'SaaS - Cohorts (Logos)'!DH129</f>
        <v>0</v>
      </c>
      <c r="DI265" s="62">
        <f ca="1">DI61*'SaaS - Cohorts (Logos)'!DI129</f>
        <v>0</v>
      </c>
      <c r="DJ265" s="62">
        <f ca="1">DJ61*'SaaS - Cohorts (Logos)'!DJ129</f>
        <v>0</v>
      </c>
      <c r="DK265" s="62">
        <f ca="1">DK61*'SaaS - Cohorts (Logos)'!DK129</f>
        <v>0</v>
      </c>
      <c r="DL265" s="62">
        <f ca="1">DL61*'SaaS - Cohorts (Logos)'!DL129</f>
        <v>0</v>
      </c>
      <c r="DM265" s="62">
        <f ca="1">DM61*'SaaS - Cohorts (Logos)'!DM129</f>
        <v>0</v>
      </c>
      <c r="DN265" s="62">
        <f ca="1">DN61*'SaaS - Cohorts (Logos)'!DN129</f>
        <v>0</v>
      </c>
      <c r="DO265" s="62">
        <f ca="1">DO61*'SaaS - Cohorts (Logos)'!DO129</f>
        <v>0</v>
      </c>
      <c r="DP265" s="62">
        <f ca="1">DP61*'SaaS - Cohorts (Logos)'!DP129</f>
        <v>0</v>
      </c>
      <c r="DQ265" s="62">
        <f ca="1">DQ61*'SaaS - Cohorts (Logos)'!DQ129</f>
        <v>0</v>
      </c>
      <c r="DR265" s="62">
        <f ca="1">DR61*'SaaS - Cohorts (Logos)'!DR129</f>
        <v>0</v>
      </c>
    </row>
    <row r="266" spans="2:122" ht="15.75" customHeight="1">
      <c r="B266" s="195">
        <v>44713</v>
      </c>
      <c r="C266" s="195"/>
      <c r="D266" s="195"/>
      <c r="E266" s="195"/>
      <c r="F266" s="195"/>
      <c r="G266" s="195"/>
      <c r="H266" s="195"/>
      <c r="I266" s="195"/>
      <c r="J266" s="195"/>
      <c r="K266" s="195"/>
      <c r="L266" s="19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AG266" s="195"/>
      <c r="AH266" s="195"/>
      <c r="AI266" s="195"/>
      <c r="AJ266" s="195"/>
      <c r="AK266" s="195"/>
      <c r="AL266" s="195"/>
      <c r="AM266" s="195"/>
      <c r="AN266" s="195"/>
      <c r="AO266" s="195"/>
      <c r="AP266" s="195"/>
      <c r="AQ266" s="195"/>
      <c r="AR266" s="195"/>
      <c r="AS266" s="195"/>
      <c r="AT266" s="195"/>
      <c r="AU266" s="195"/>
      <c r="AV266" s="195"/>
      <c r="AW266" s="195"/>
      <c r="AX266" s="19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62">
        <f ca="1">BK62*'SaaS - Cohorts (Logos)'!BK130</f>
        <v>0</v>
      </c>
      <c r="BL266" s="62">
        <f ca="1">BL62*'SaaS - Cohorts (Logos)'!BL130</f>
        <v>0</v>
      </c>
      <c r="BM266" s="62">
        <f ca="1">BM62*'SaaS - Cohorts (Logos)'!BM130</f>
        <v>0</v>
      </c>
      <c r="BN266" s="62">
        <f ca="1">BN62*'SaaS - Cohorts (Logos)'!BN130</f>
        <v>0</v>
      </c>
      <c r="BO266" s="62">
        <f ca="1">BO62*'SaaS - Cohorts (Logos)'!BO130</f>
        <v>0</v>
      </c>
      <c r="BP266" s="62">
        <f ca="1">BP62*'SaaS - Cohorts (Logos)'!BP130</f>
        <v>0</v>
      </c>
      <c r="BQ266" s="62">
        <f ca="1">BQ62*'SaaS - Cohorts (Logos)'!BQ130</f>
        <v>0</v>
      </c>
      <c r="BR266" s="62">
        <f ca="1">BR62*'SaaS - Cohorts (Logos)'!BR130</f>
        <v>0</v>
      </c>
      <c r="BS266" s="62">
        <f ca="1">BS62*'SaaS - Cohorts (Logos)'!BS130</f>
        <v>0</v>
      </c>
      <c r="BT266" s="62">
        <f ca="1">BT62*'SaaS - Cohorts (Logos)'!BT130</f>
        <v>0</v>
      </c>
      <c r="BU266" s="62">
        <f ca="1">BU62*'SaaS - Cohorts (Logos)'!BU130</f>
        <v>0</v>
      </c>
      <c r="BV266" s="62">
        <f ca="1">BV62*'SaaS - Cohorts (Logos)'!BV130</f>
        <v>0</v>
      </c>
      <c r="BW266" s="62">
        <f ca="1">BW62*'SaaS - Cohorts (Logos)'!BW130</f>
        <v>0</v>
      </c>
      <c r="BX266" s="62">
        <f ca="1">BX62*'SaaS - Cohorts (Logos)'!BX130</f>
        <v>0</v>
      </c>
      <c r="BY266" s="62">
        <f ca="1">BY62*'SaaS - Cohorts (Logos)'!BY130</f>
        <v>0</v>
      </c>
      <c r="BZ266" s="62">
        <f ca="1">BZ62*'SaaS - Cohorts (Logos)'!BZ130</f>
        <v>0</v>
      </c>
      <c r="CA266" s="62">
        <f ca="1">CA62*'SaaS - Cohorts (Logos)'!CA130</f>
        <v>0</v>
      </c>
      <c r="CB266" s="62">
        <f ca="1">CB62*'SaaS - Cohorts (Logos)'!CB130</f>
        <v>0</v>
      </c>
      <c r="CC266" s="62">
        <f ca="1">CC62*'SaaS - Cohorts (Logos)'!CC130</f>
        <v>0</v>
      </c>
      <c r="CD266" s="62">
        <f ca="1">CD62*'SaaS - Cohorts (Logos)'!CD130</f>
        <v>0</v>
      </c>
      <c r="CE266" s="62">
        <f ca="1">CE62*'SaaS - Cohorts (Logos)'!CE130</f>
        <v>0</v>
      </c>
      <c r="CF266" s="62">
        <f ca="1">CF62*'SaaS - Cohorts (Logos)'!CF130</f>
        <v>0</v>
      </c>
      <c r="CG266" s="62">
        <f ca="1">CG62*'SaaS - Cohorts (Logos)'!CG130</f>
        <v>0</v>
      </c>
      <c r="CH266" s="62">
        <f ca="1">CH62*'SaaS - Cohorts (Logos)'!CH130</f>
        <v>0</v>
      </c>
      <c r="CI266" s="62">
        <f ca="1">CI62*'SaaS - Cohorts (Logos)'!CI130</f>
        <v>0</v>
      </c>
      <c r="CJ266" s="62">
        <f ca="1">CJ62*'SaaS - Cohorts (Logos)'!CJ130</f>
        <v>0</v>
      </c>
      <c r="CK266" s="62">
        <f ca="1">CK62*'SaaS - Cohorts (Logos)'!CK130</f>
        <v>0</v>
      </c>
      <c r="CL266" s="62">
        <f ca="1">CL62*'SaaS - Cohorts (Logos)'!CL130</f>
        <v>0</v>
      </c>
      <c r="CM266" s="62">
        <f ca="1">CM62*'SaaS - Cohorts (Logos)'!CM130</f>
        <v>0</v>
      </c>
      <c r="CN266" s="62">
        <f ca="1">CN62*'SaaS - Cohorts (Logos)'!CN130</f>
        <v>0</v>
      </c>
      <c r="CO266" s="62">
        <f ca="1">CO62*'SaaS - Cohorts (Logos)'!CO130</f>
        <v>0</v>
      </c>
      <c r="CP266" s="62">
        <f ca="1">CP62*'SaaS - Cohorts (Logos)'!CP130</f>
        <v>0</v>
      </c>
      <c r="CQ266" s="62">
        <f ca="1">CQ62*'SaaS - Cohorts (Logos)'!CQ130</f>
        <v>0</v>
      </c>
      <c r="CR266" s="62">
        <f ca="1">CR62*'SaaS - Cohorts (Logos)'!CR130</f>
        <v>0</v>
      </c>
      <c r="CS266" s="62">
        <f ca="1">CS62*'SaaS - Cohorts (Logos)'!CS130</f>
        <v>0</v>
      </c>
      <c r="CT266" s="62">
        <f ca="1">CT62*'SaaS - Cohorts (Logos)'!CT130</f>
        <v>0</v>
      </c>
      <c r="CU266" s="62">
        <f ca="1">CU62*'SaaS - Cohorts (Logos)'!CU130</f>
        <v>0</v>
      </c>
      <c r="CV266" s="62">
        <f ca="1">CV62*'SaaS - Cohorts (Logos)'!CV130</f>
        <v>0</v>
      </c>
      <c r="CW266" s="62">
        <f ca="1">CW62*'SaaS - Cohorts (Logos)'!CW130</f>
        <v>0</v>
      </c>
      <c r="CX266" s="62">
        <f ca="1">CX62*'SaaS - Cohorts (Logos)'!CX130</f>
        <v>0</v>
      </c>
      <c r="CY266" s="62">
        <f ca="1">CY62*'SaaS - Cohorts (Logos)'!CY130</f>
        <v>0</v>
      </c>
      <c r="CZ266" s="62">
        <f ca="1">CZ62*'SaaS - Cohorts (Logos)'!CZ130</f>
        <v>0</v>
      </c>
      <c r="DA266" s="62">
        <f ca="1">DA62*'SaaS - Cohorts (Logos)'!DA130</f>
        <v>0</v>
      </c>
      <c r="DB266" s="62">
        <f ca="1">DB62*'SaaS - Cohorts (Logos)'!DB130</f>
        <v>0</v>
      </c>
      <c r="DC266" s="62">
        <f ca="1">DC62*'SaaS - Cohorts (Logos)'!DC130</f>
        <v>0</v>
      </c>
      <c r="DD266" s="62">
        <f ca="1">DD62*'SaaS - Cohorts (Logos)'!DD130</f>
        <v>0</v>
      </c>
      <c r="DE266" s="62">
        <f ca="1">DE62*'SaaS - Cohorts (Logos)'!DE130</f>
        <v>0</v>
      </c>
      <c r="DF266" s="62">
        <f ca="1">DF62*'SaaS - Cohorts (Logos)'!DF130</f>
        <v>0</v>
      </c>
      <c r="DG266" s="62">
        <f ca="1">DG62*'SaaS - Cohorts (Logos)'!DG130</f>
        <v>0</v>
      </c>
      <c r="DH266" s="62">
        <f ca="1">DH62*'SaaS - Cohorts (Logos)'!DH130</f>
        <v>0</v>
      </c>
      <c r="DI266" s="62">
        <f ca="1">DI62*'SaaS - Cohorts (Logos)'!DI130</f>
        <v>0</v>
      </c>
      <c r="DJ266" s="62">
        <f ca="1">DJ62*'SaaS - Cohorts (Logos)'!DJ130</f>
        <v>0</v>
      </c>
      <c r="DK266" s="62">
        <f ca="1">DK62*'SaaS - Cohorts (Logos)'!DK130</f>
        <v>0</v>
      </c>
      <c r="DL266" s="62">
        <f ca="1">DL62*'SaaS - Cohorts (Logos)'!DL130</f>
        <v>0</v>
      </c>
      <c r="DM266" s="62">
        <f ca="1">DM62*'SaaS - Cohorts (Logos)'!DM130</f>
        <v>0</v>
      </c>
      <c r="DN266" s="62">
        <f ca="1">DN62*'SaaS - Cohorts (Logos)'!DN130</f>
        <v>0</v>
      </c>
      <c r="DO266" s="62">
        <f ca="1">DO62*'SaaS - Cohorts (Logos)'!DO130</f>
        <v>0</v>
      </c>
      <c r="DP266" s="62">
        <f ca="1">DP62*'SaaS - Cohorts (Logos)'!DP130</f>
        <v>0</v>
      </c>
      <c r="DQ266" s="62">
        <f ca="1">DQ62*'SaaS - Cohorts (Logos)'!DQ130</f>
        <v>0</v>
      </c>
      <c r="DR266" s="62">
        <f ca="1">DR62*'SaaS - Cohorts (Logos)'!DR130</f>
        <v>0</v>
      </c>
    </row>
    <row r="267" spans="2:122" ht="15.75" customHeight="1">
      <c r="B267" s="195">
        <v>44743</v>
      </c>
      <c r="C267" s="195"/>
      <c r="D267" s="195"/>
      <c r="E267" s="195"/>
      <c r="F267" s="195"/>
      <c r="G267" s="195"/>
      <c r="H267" s="195"/>
      <c r="I267" s="195"/>
      <c r="J267" s="195"/>
      <c r="K267" s="195"/>
      <c r="L267" s="19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  <c r="AC267" s="195"/>
      <c r="AD267" s="195"/>
      <c r="AE267" s="195"/>
      <c r="AF267" s="195"/>
      <c r="AG267" s="195"/>
      <c r="AH267" s="195"/>
      <c r="AI267" s="195"/>
      <c r="AJ267" s="195"/>
      <c r="AK267" s="195"/>
      <c r="AL267" s="195"/>
      <c r="AM267" s="195"/>
      <c r="AN267" s="195"/>
      <c r="AO267" s="195"/>
      <c r="AP267" s="195"/>
      <c r="AQ267" s="195"/>
      <c r="AR267" s="195"/>
      <c r="AS267" s="195"/>
      <c r="AT267" s="195"/>
      <c r="AU267" s="195"/>
      <c r="AV267" s="195"/>
      <c r="AW267" s="195"/>
      <c r="AX267" s="19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62">
        <f ca="1">BK63*'SaaS - Cohorts (Logos)'!BK131</f>
        <v>0</v>
      </c>
      <c r="BL267" s="62">
        <f ca="1">BL63*'SaaS - Cohorts (Logos)'!BL131</f>
        <v>0</v>
      </c>
      <c r="BM267" s="62">
        <f ca="1">BM63*'SaaS - Cohorts (Logos)'!BM131</f>
        <v>0</v>
      </c>
      <c r="BN267" s="62">
        <f ca="1">BN63*'SaaS - Cohorts (Logos)'!BN131</f>
        <v>0</v>
      </c>
      <c r="BO267" s="62">
        <f ca="1">BO63*'SaaS - Cohorts (Logos)'!BO131</f>
        <v>0</v>
      </c>
      <c r="BP267" s="62">
        <f ca="1">BP63*'SaaS - Cohorts (Logos)'!BP131</f>
        <v>0</v>
      </c>
      <c r="BQ267" s="62">
        <f ca="1">BQ63*'SaaS - Cohorts (Logos)'!BQ131</f>
        <v>0</v>
      </c>
      <c r="BR267" s="62">
        <f ca="1">BR63*'SaaS - Cohorts (Logos)'!BR131</f>
        <v>0</v>
      </c>
      <c r="BS267" s="62">
        <f ca="1">BS63*'SaaS - Cohorts (Logos)'!BS131</f>
        <v>0</v>
      </c>
      <c r="BT267" s="62">
        <f ca="1">BT63*'SaaS - Cohorts (Logos)'!BT131</f>
        <v>0</v>
      </c>
      <c r="BU267" s="62">
        <f ca="1">BU63*'SaaS - Cohorts (Logos)'!BU131</f>
        <v>0</v>
      </c>
      <c r="BV267" s="62">
        <f ca="1">BV63*'SaaS - Cohorts (Logos)'!BV131</f>
        <v>0</v>
      </c>
      <c r="BW267" s="62">
        <f ca="1">BW63*'SaaS - Cohorts (Logos)'!BW131</f>
        <v>0</v>
      </c>
      <c r="BX267" s="62">
        <f ca="1">BX63*'SaaS - Cohorts (Logos)'!BX131</f>
        <v>0</v>
      </c>
      <c r="BY267" s="62">
        <f ca="1">BY63*'SaaS - Cohorts (Logos)'!BY131</f>
        <v>0</v>
      </c>
      <c r="BZ267" s="62">
        <f ca="1">BZ63*'SaaS - Cohorts (Logos)'!BZ131</f>
        <v>0</v>
      </c>
      <c r="CA267" s="62">
        <f ca="1">CA63*'SaaS - Cohorts (Logos)'!CA131</f>
        <v>0</v>
      </c>
      <c r="CB267" s="62">
        <f ca="1">CB63*'SaaS - Cohorts (Logos)'!CB131</f>
        <v>0</v>
      </c>
      <c r="CC267" s="62">
        <f ca="1">CC63*'SaaS - Cohorts (Logos)'!CC131</f>
        <v>0</v>
      </c>
      <c r="CD267" s="62">
        <f ca="1">CD63*'SaaS - Cohorts (Logos)'!CD131</f>
        <v>0</v>
      </c>
      <c r="CE267" s="62">
        <f ca="1">CE63*'SaaS - Cohorts (Logos)'!CE131</f>
        <v>0</v>
      </c>
      <c r="CF267" s="62">
        <f ca="1">CF63*'SaaS - Cohorts (Logos)'!CF131</f>
        <v>0</v>
      </c>
      <c r="CG267" s="62">
        <f ca="1">CG63*'SaaS - Cohorts (Logos)'!CG131</f>
        <v>0</v>
      </c>
      <c r="CH267" s="62">
        <f ca="1">CH63*'SaaS - Cohorts (Logos)'!CH131</f>
        <v>0</v>
      </c>
      <c r="CI267" s="62">
        <f ca="1">CI63*'SaaS - Cohorts (Logos)'!CI131</f>
        <v>0</v>
      </c>
      <c r="CJ267" s="62">
        <f ca="1">CJ63*'SaaS - Cohorts (Logos)'!CJ131</f>
        <v>0</v>
      </c>
      <c r="CK267" s="62">
        <f ca="1">CK63*'SaaS - Cohorts (Logos)'!CK131</f>
        <v>0</v>
      </c>
      <c r="CL267" s="62">
        <f ca="1">CL63*'SaaS - Cohorts (Logos)'!CL131</f>
        <v>0</v>
      </c>
      <c r="CM267" s="62">
        <f ca="1">CM63*'SaaS - Cohorts (Logos)'!CM131</f>
        <v>0</v>
      </c>
      <c r="CN267" s="62">
        <f ca="1">CN63*'SaaS - Cohorts (Logos)'!CN131</f>
        <v>0</v>
      </c>
      <c r="CO267" s="62">
        <f ca="1">CO63*'SaaS - Cohorts (Logos)'!CO131</f>
        <v>0</v>
      </c>
      <c r="CP267" s="62">
        <f ca="1">CP63*'SaaS - Cohorts (Logos)'!CP131</f>
        <v>0</v>
      </c>
      <c r="CQ267" s="62">
        <f ca="1">CQ63*'SaaS - Cohorts (Logos)'!CQ131</f>
        <v>0</v>
      </c>
      <c r="CR267" s="62">
        <f ca="1">CR63*'SaaS - Cohorts (Logos)'!CR131</f>
        <v>0</v>
      </c>
      <c r="CS267" s="62">
        <f ca="1">CS63*'SaaS - Cohorts (Logos)'!CS131</f>
        <v>0</v>
      </c>
      <c r="CT267" s="62">
        <f ca="1">CT63*'SaaS - Cohorts (Logos)'!CT131</f>
        <v>0</v>
      </c>
      <c r="CU267" s="62">
        <f ca="1">CU63*'SaaS - Cohorts (Logos)'!CU131</f>
        <v>0</v>
      </c>
      <c r="CV267" s="62">
        <f ca="1">CV63*'SaaS - Cohorts (Logos)'!CV131</f>
        <v>0</v>
      </c>
      <c r="CW267" s="62">
        <f ca="1">CW63*'SaaS - Cohorts (Logos)'!CW131</f>
        <v>0</v>
      </c>
      <c r="CX267" s="62">
        <f ca="1">CX63*'SaaS - Cohorts (Logos)'!CX131</f>
        <v>0</v>
      </c>
      <c r="CY267" s="62">
        <f ca="1">CY63*'SaaS - Cohorts (Logos)'!CY131</f>
        <v>0</v>
      </c>
      <c r="CZ267" s="62">
        <f ca="1">CZ63*'SaaS - Cohorts (Logos)'!CZ131</f>
        <v>0</v>
      </c>
      <c r="DA267" s="62">
        <f ca="1">DA63*'SaaS - Cohorts (Logos)'!DA131</f>
        <v>0</v>
      </c>
      <c r="DB267" s="62">
        <f ca="1">DB63*'SaaS - Cohorts (Logos)'!DB131</f>
        <v>0</v>
      </c>
      <c r="DC267" s="62">
        <f ca="1">DC63*'SaaS - Cohorts (Logos)'!DC131</f>
        <v>0</v>
      </c>
      <c r="DD267" s="62">
        <f ca="1">DD63*'SaaS - Cohorts (Logos)'!DD131</f>
        <v>0</v>
      </c>
      <c r="DE267" s="62">
        <f ca="1">DE63*'SaaS - Cohorts (Logos)'!DE131</f>
        <v>0</v>
      </c>
      <c r="DF267" s="62">
        <f ca="1">DF63*'SaaS - Cohorts (Logos)'!DF131</f>
        <v>0</v>
      </c>
      <c r="DG267" s="62">
        <f ca="1">DG63*'SaaS - Cohorts (Logos)'!DG131</f>
        <v>0</v>
      </c>
      <c r="DH267" s="62">
        <f ca="1">DH63*'SaaS - Cohorts (Logos)'!DH131</f>
        <v>0</v>
      </c>
      <c r="DI267" s="62">
        <f ca="1">DI63*'SaaS - Cohorts (Logos)'!DI131</f>
        <v>0</v>
      </c>
      <c r="DJ267" s="62">
        <f ca="1">DJ63*'SaaS - Cohorts (Logos)'!DJ131</f>
        <v>0</v>
      </c>
      <c r="DK267" s="62">
        <f ca="1">DK63*'SaaS - Cohorts (Logos)'!DK131</f>
        <v>0</v>
      </c>
      <c r="DL267" s="62">
        <f ca="1">DL63*'SaaS - Cohorts (Logos)'!DL131</f>
        <v>0</v>
      </c>
      <c r="DM267" s="62">
        <f ca="1">DM63*'SaaS - Cohorts (Logos)'!DM131</f>
        <v>0</v>
      </c>
      <c r="DN267" s="62">
        <f ca="1">DN63*'SaaS - Cohorts (Logos)'!DN131</f>
        <v>0</v>
      </c>
      <c r="DO267" s="62">
        <f ca="1">DO63*'SaaS - Cohorts (Logos)'!DO131</f>
        <v>0</v>
      </c>
      <c r="DP267" s="62">
        <f ca="1">DP63*'SaaS - Cohorts (Logos)'!DP131</f>
        <v>0</v>
      </c>
      <c r="DQ267" s="62">
        <f ca="1">DQ63*'SaaS - Cohorts (Logos)'!DQ131</f>
        <v>0</v>
      </c>
      <c r="DR267" s="62">
        <f ca="1">DR63*'SaaS - Cohorts (Logos)'!DR131</f>
        <v>0</v>
      </c>
    </row>
    <row r="268" spans="2:122" ht="15.75" customHeight="1">
      <c r="B268" s="195">
        <v>44774</v>
      </c>
      <c r="C268" s="195"/>
      <c r="D268" s="195"/>
      <c r="E268" s="195"/>
      <c r="F268" s="195"/>
      <c r="G268" s="195"/>
      <c r="H268" s="195"/>
      <c r="I268" s="195"/>
      <c r="J268" s="195"/>
      <c r="K268" s="195"/>
      <c r="L268" s="19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  <c r="AC268" s="195"/>
      <c r="AD268" s="195"/>
      <c r="AE268" s="195"/>
      <c r="AF268" s="195"/>
      <c r="AG268" s="195"/>
      <c r="AH268" s="195"/>
      <c r="AI268" s="195"/>
      <c r="AJ268" s="195"/>
      <c r="AK268" s="195"/>
      <c r="AL268" s="195"/>
      <c r="AM268" s="195"/>
      <c r="AN268" s="195"/>
      <c r="AO268" s="195"/>
      <c r="AP268" s="195"/>
      <c r="AQ268" s="195"/>
      <c r="AR268" s="195"/>
      <c r="AS268" s="195"/>
      <c r="AT268" s="195"/>
      <c r="AU268" s="195"/>
      <c r="AV268" s="195"/>
      <c r="AW268" s="195"/>
      <c r="AX268" s="19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62">
        <f ca="1">BK64*'SaaS - Cohorts (Logos)'!BK132</f>
        <v>0</v>
      </c>
      <c r="BL268" s="62">
        <f ca="1">BL64*'SaaS - Cohorts (Logos)'!BL132</f>
        <v>0</v>
      </c>
      <c r="BM268" s="62">
        <f ca="1">BM64*'SaaS - Cohorts (Logos)'!BM132</f>
        <v>0</v>
      </c>
      <c r="BN268" s="62">
        <f ca="1">BN64*'SaaS - Cohorts (Logos)'!BN132</f>
        <v>0</v>
      </c>
      <c r="BO268" s="62">
        <f ca="1">BO64*'SaaS - Cohorts (Logos)'!BO132</f>
        <v>0</v>
      </c>
      <c r="BP268" s="62">
        <f ca="1">BP64*'SaaS - Cohorts (Logos)'!BP132</f>
        <v>0</v>
      </c>
      <c r="BQ268" s="62">
        <f ca="1">BQ64*'SaaS - Cohorts (Logos)'!BQ132</f>
        <v>0</v>
      </c>
      <c r="BR268" s="62">
        <f ca="1">BR64*'SaaS - Cohorts (Logos)'!BR132</f>
        <v>0</v>
      </c>
      <c r="BS268" s="62">
        <f ca="1">BS64*'SaaS - Cohorts (Logos)'!BS132</f>
        <v>0</v>
      </c>
      <c r="BT268" s="62">
        <f ca="1">BT64*'SaaS - Cohorts (Logos)'!BT132</f>
        <v>0</v>
      </c>
      <c r="BU268" s="62">
        <f ca="1">BU64*'SaaS - Cohorts (Logos)'!BU132</f>
        <v>0</v>
      </c>
      <c r="BV268" s="62">
        <f ca="1">BV64*'SaaS - Cohorts (Logos)'!BV132</f>
        <v>0</v>
      </c>
      <c r="BW268" s="62">
        <f ca="1">BW64*'SaaS - Cohorts (Logos)'!BW132</f>
        <v>0</v>
      </c>
      <c r="BX268" s="62">
        <f ca="1">BX64*'SaaS - Cohorts (Logos)'!BX132</f>
        <v>0</v>
      </c>
      <c r="BY268" s="62">
        <f ca="1">BY64*'SaaS - Cohorts (Logos)'!BY132</f>
        <v>0</v>
      </c>
      <c r="BZ268" s="62">
        <f ca="1">BZ64*'SaaS - Cohorts (Logos)'!BZ132</f>
        <v>0</v>
      </c>
      <c r="CA268" s="62">
        <f ca="1">CA64*'SaaS - Cohorts (Logos)'!CA132</f>
        <v>0</v>
      </c>
      <c r="CB268" s="62">
        <f ca="1">CB64*'SaaS - Cohorts (Logos)'!CB132</f>
        <v>0</v>
      </c>
      <c r="CC268" s="62">
        <f ca="1">CC64*'SaaS - Cohorts (Logos)'!CC132</f>
        <v>0</v>
      </c>
      <c r="CD268" s="62">
        <f ca="1">CD64*'SaaS - Cohorts (Logos)'!CD132</f>
        <v>0</v>
      </c>
      <c r="CE268" s="62">
        <f ca="1">CE64*'SaaS - Cohorts (Logos)'!CE132</f>
        <v>0</v>
      </c>
      <c r="CF268" s="62">
        <f ca="1">CF64*'SaaS - Cohorts (Logos)'!CF132</f>
        <v>0</v>
      </c>
      <c r="CG268" s="62">
        <f ca="1">CG64*'SaaS - Cohorts (Logos)'!CG132</f>
        <v>0</v>
      </c>
      <c r="CH268" s="62">
        <f ca="1">CH64*'SaaS - Cohorts (Logos)'!CH132</f>
        <v>0</v>
      </c>
      <c r="CI268" s="62">
        <f ca="1">CI64*'SaaS - Cohorts (Logos)'!CI132</f>
        <v>0</v>
      </c>
      <c r="CJ268" s="62">
        <f ca="1">CJ64*'SaaS - Cohorts (Logos)'!CJ132</f>
        <v>0</v>
      </c>
      <c r="CK268" s="62">
        <f ca="1">CK64*'SaaS - Cohorts (Logos)'!CK132</f>
        <v>0</v>
      </c>
      <c r="CL268" s="62">
        <f ca="1">CL64*'SaaS - Cohorts (Logos)'!CL132</f>
        <v>0</v>
      </c>
      <c r="CM268" s="62">
        <f ca="1">CM64*'SaaS - Cohorts (Logos)'!CM132</f>
        <v>0</v>
      </c>
      <c r="CN268" s="62">
        <f ca="1">CN64*'SaaS - Cohorts (Logos)'!CN132</f>
        <v>0</v>
      </c>
      <c r="CO268" s="62">
        <f ca="1">CO64*'SaaS - Cohorts (Logos)'!CO132</f>
        <v>0</v>
      </c>
      <c r="CP268" s="62">
        <f ca="1">CP64*'SaaS - Cohorts (Logos)'!CP132</f>
        <v>0</v>
      </c>
      <c r="CQ268" s="62">
        <f ca="1">CQ64*'SaaS - Cohorts (Logos)'!CQ132</f>
        <v>0</v>
      </c>
      <c r="CR268" s="62">
        <f ca="1">CR64*'SaaS - Cohorts (Logos)'!CR132</f>
        <v>0</v>
      </c>
      <c r="CS268" s="62">
        <f ca="1">CS64*'SaaS - Cohorts (Logos)'!CS132</f>
        <v>0</v>
      </c>
      <c r="CT268" s="62">
        <f ca="1">CT64*'SaaS - Cohorts (Logos)'!CT132</f>
        <v>0</v>
      </c>
      <c r="CU268" s="62">
        <f ca="1">CU64*'SaaS - Cohorts (Logos)'!CU132</f>
        <v>0</v>
      </c>
      <c r="CV268" s="62">
        <f ca="1">CV64*'SaaS - Cohorts (Logos)'!CV132</f>
        <v>0</v>
      </c>
      <c r="CW268" s="62">
        <f ca="1">CW64*'SaaS - Cohorts (Logos)'!CW132</f>
        <v>0</v>
      </c>
      <c r="CX268" s="62">
        <f ca="1">CX64*'SaaS - Cohorts (Logos)'!CX132</f>
        <v>0</v>
      </c>
      <c r="CY268" s="62">
        <f ca="1">CY64*'SaaS - Cohorts (Logos)'!CY132</f>
        <v>0</v>
      </c>
      <c r="CZ268" s="62">
        <f ca="1">CZ64*'SaaS - Cohorts (Logos)'!CZ132</f>
        <v>0</v>
      </c>
      <c r="DA268" s="62">
        <f ca="1">DA64*'SaaS - Cohorts (Logos)'!DA132</f>
        <v>0</v>
      </c>
      <c r="DB268" s="62">
        <f ca="1">DB64*'SaaS - Cohorts (Logos)'!DB132</f>
        <v>0</v>
      </c>
      <c r="DC268" s="62">
        <f ca="1">DC64*'SaaS - Cohorts (Logos)'!DC132</f>
        <v>0</v>
      </c>
      <c r="DD268" s="62">
        <f ca="1">DD64*'SaaS - Cohorts (Logos)'!DD132</f>
        <v>0</v>
      </c>
      <c r="DE268" s="62">
        <f ca="1">DE64*'SaaS - Cohorts (Logos)'!DE132</f>
        <v>0</v>
      </c>
      <c r="DF268" s="62">
        <f ca="1">DF64*'SaaS - Cohorts (Logos)'!DF132</f>
        <v>0</v>
      </c>
      <c r="DG268" s="62">
        <f ca="1">DG64*'SaaS - Cohorts (Logos)'!DG132</f>
        <v>0</v>
      </c>
      <c r="DH268" s="62">
        <f ca="1">DH64*'SaaS - Cohorts (Logos)'!DH132</f>
        <v>0</v>
      </c>
      <c r="DI268" s="62">
        <f ca="1">DI64*'SaaS - Cohorts (Logos)'!DI132</f>
        <v>0</v>
      </c>
      <c r="DJ268" s="62">
        <f ca="1">DJ64*'SaaS - Cohorts (Logos)'!DJ132</f>
        <v>0</v>
      </c>
      <c r="DK268" s="62">
        <f ca="1">DK64*'SaaS - Cohorts (Logos)'!DK132</f>
        <v>0</v>
      </c>
      <c r="DL268" s="62">
        <f ca="1">DL64*'SaaS - Cohorts (Logos)'!DL132</f>
        <v>0</v>
      </c>
      <c r="DM268" s="62">
        <f ca="1">DM64*'SaaS - Cohorts (Logos)'!DM132</f>
        <v>0</v>
      </c>
      <c r="DN268" s="62">
        <f ca="1">DN64*'SaaS - Cohorts (Logos)'!DN132</f>
        <v>0</v>
      </c>
      <c r="DO268" s="62">
        <f ca="1">DO64*'SaaS - Cohorts (Logos)'!DO132</f>
        <v>0</v>
      </c>
      <c r="DP268" s="62">
        <f ca="1">DP64*'SaaS - Cohorts (Logos)'!DP132</f>
        <v>0</v>
      </c>
      <c r="DQ268" s="62">
        <f ca="1">DQ64*'SaaS - Cohorts (Logos)'!DQ132</f>
        <v>0</v>
      </c>
      <c r="DR268" s="62">
        <f ca="1">DR64*'SaaS - Cohorts (Logos)'!DR132</f>
        <v>0</v>
      </c>
    </row>
    <row r="269" spans="2:122" ht="15.75" customHeight="1">
      <c r="B269" s="195">
        <v>44805</v>
      </c>
      <c r="C269" s="195"/>
      <c r="D269" s="195"/>
      <c r="E269" s="195"/>
      <c r="F269" s="195"/>
      <c r="G269" s="195"/>
      <c r="H269" s="195"/>
      <c r="I269" s="195"/>
      <c r="J269" s="195"/>
      <c r="K269" s="195"/>
      <c r="L269" s="19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  <c r="AC269" s="195"/>
      <c r="AD269" s="195"/>
      <c r="AE269" s="195"/>
      <c r="AF269" s="195"/>
      <c r="AG269" s="195"/>
      <c r="AH269" s="195"/>
      <c r="AI269" s="195"/>
      <c r="AJ269" s="195"/>
      <c r="AK269" s="195"/>
      <c r="AL269" s="195"/>
      <c r="AM269" s="195"/>
      <c r="AN269" s="195"/>
      <c r="AO269" s="195"/>
      <c r="AP269" s="195"/>
      <c r="AQ269" s="195"/>
      <c r="AR269" s="195"/>
      <c r="AS269" s="195"/>
      <c r="AT269" s="195"/>
      <c r="AU269" s="195"/>
      <c r="AV269" s="195"/>
      <c r="AW269" s="195"/>
      <c r="AX269" s="19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62">
        <f ca="1">BK65*'SaaS - Cohorts (Logos)'!BK133</f>
        <v>0</v>
      </c>
      <c r="BL269" s="62">
        <f ca="1">BL65*'SaaS - Cohorts (Logos)'!BL133</f>
        <v>0</v>
      </c>
      <c r="BM269" s="62">
        <f ca="1">BM65*'SaaS - Cohorts (Logos)'!BM133</f>
        <v>0</v>
      </c>
      <c r="BN269" s="62">
        <f ca="1">BN65*'SaaS - Cohorts (Logos)'!BN133</f>
        <v>0</v>
      </c>
      <c r="BO269" s="62">
        <f ca="1">BO65*'SaaS - Cohorts (Logos)'!BO133</f>
        <v>0</v>
      </c>
      <c r="BP269" s="62">
        <f ca="1">BP65*'SaaS - Cohorts (Logos)'!BP133</f>
        <v>0</v>
      </c>
      <c r="BQ269" s="62">
        <f ca="1">BQ65*'SaaS - Cohorts (Logos)'!BQ133</f>
        <v>0</v>
      </c>
      <c r="BR269" s="62">
        <f ca="1">BR65*'SaaS - Cohorts (Logos)'!BR133</f>
        <v>0</v>
      </c>
      <c r="BS269" s="62">
        <f ca="1">BS65*'SaaS - Cohorts (Logos)'!BS133</f>
        <v>0</v>
      </c>
      <c r="BT269" s="62">
        <f ca="1">BT65*'SaaS - Cohorts (Logos)'!BT133</f>
        <v>0</v>
      </c>
      <c r="BU269" s="62">
        <f ca="1">BU65*'SaaS - Cohorts (Logos)'!BU133</f>
        <v>0</v>
      </c>
      <c r="BV269" s="62">
        <f ca="1">BV65*'SaaS - Cohorts (Logos)'!BV133</f>
        <v>0</v>
      </c>
      <c r="BW269" s="62">
        <f ca="1">BW65*'SaaS - Cohorts (Logos)'!BW133</f>
        <v>0</v>
      </c>
      <c r="BX269" s="62">
        <f ca="1">BX65*'SaaS - Cohorts (Logos)'!BX133</f>
        <v>0</v>
      </c>
      <c r="BY269" s="62">
        <f ca="1">BY65*'SaaS - Cohorts (Logos)'!BY133</f>
        <v>0</v>
      </c>
      <c r="BZ269" s="62">
        <f ca="1">BZ65*'SaaS - Cohorts (Logos)'!BZ133</f>
        <v>0</v>
      </c>
      <c r="CA269" s="62">
        <f ca="1">CA65*'SaaS - Cohorts (Logos)'!CA133</f>
        <v>0</v>
      </c>
      <c r="CB269" s="62">
        <f ca="1">CB65*'SaaS - Cohorts (Logos)'!CB133</f>
        <v>0</v>
      </c>
      <c r="CC269" s="62">
        <f ca="1">CC65*'SaaS - Cohorts (Logos)'!CC133</f>
        <v>0</v>
      </c>
      <c r="CD269" s="62">
        <f ca="1">CD65*'SaaS - Cohorts (Logos)'!CD133</f>
        <v>0</v>
      </c>
      <c r="CE269" s="62">
        <f ca="1">CE65*'SaaS - Cohorts (Logos)'!CE133</f>
        <v>0</v>
      </c>
      <c r="CF269" s="62">
        <f ca="1">CF65*'SaaS - Cohorts (Logos)'!CF133</f>
        <v>0</v>
      </c>
      <c r="CG269" s="62">
        <f ca="1">CG65*'SaaS - Cohorts (Logos)'!CG133</f>
        <v>0</v>
      </c>
      <c r="CH269" s="62">
        <f ca="1">CH65*'SaaS - Cohorts (Logos)'!CH133</f>
        <v>0</v>
      </c>
      <c r="CI269" s="62">
        <f ca="1">CI65*'SaaS - Cohorts (Logos)'!CI133</f>
        <v>0</v>
      </c>
      <c r="CJ269" s="62">
        <f ca="1">CJ65*'SaaS - Cohorts (Logos)'!CJ133</f>
        <v>0</v>
      </c>
      <c r="CK269" s="62">
        <f ca="1">CK65*'SaaS - Cohorts (Logos)'!CK133</f>
        <v>0</v>
      </c>
      <c r="CL269" s="62">
        <f ca="1">CL65*'SaaS - Cohorts (Logos)'!CL133</f>
        <v>0</v>
      </c>
      <c r="CM269" s="62">
        <f ca="1">CM65*'SaaS - Cohorts (Logos)'!CM133</f>
        <v>0</v>
      </c>
      <c r="CN269" s="62">
        <f ca="1">CN65*'SaaS - Cohorts (Logos)'!CN133</f>
        <v>0</v>
      </c>
      <c r="CO269" s="62">
        <f ca="1">CO65*'SaaS - Cohorts (Logos)'!CO133</f>
        <v>0</v>
      </c>
      <c r="CP269" s="62">
        <f ca="1">CP65*'SaaS - Cohorts (Logos)'!CP133</f>
        <v>0</v>
      </c>
      <c r="CQ269" s="62">
        <f ca="1">CQ65*'SaaS - Cohorts (Logos)'!CQ133</f>
        <v>0</v>
      </c>
      <c r="CR269" s="62">
        <f ca="1">CR65*'SaaS - Cohorts (Logos)'!CR133</f>
        <v>0</v>
      </c>
      <c r="CS269" s="62">
        <f ca="1">CS65*'SaaS - Cohorts (Logos)'!CS133</f>
        <v>0</v>
      </c>
      <c r="CT269" s="62">
        <f ca="1">CT65*'SaaS - Cohorts (Logos)'!CT133</f>
        <v>0</v>
      </c>
      <c r="CU269" s="62">
        <f ca="1">CU65*'SaaS - Cohorts (Logos)'!CU133</f>
        <v>0</v>
      </c>
      <c r="CV269" s="62">
        <f ca="1">CV65*'SaaS - Cohorts (Logos)'!CV133</f>
        <v>0</v>
      </c>
      <c r="CW269" s="62">
        <f ca="1">CW65*'SaaS - Cohorts (Logos)'!CW133</f>
        <v>0</v>
      </c>
      <c r="CX269" s="62">
        <f ca="1">CX65*'SaaS - Cohorts (Logos)'!CX133</f>
        <v>0</v>
      </c>
      <c r="CY269" s="62">
        <f ca="1">CY65*'SaaS - Cohorts (Logos)'!CY133</f>
        <v>0</v>
      </c>
      <c r="CZ269" s="62">
        <f ca="1">CZ65*'SaaS - Cohorts (Logos)'!CZ133</f>
        <v>0</v>
      </c>
      <c r="DA269" s="62">
        <f ca="1">DA65*'SaaS - Cohorts (Logos)'!DA133</f>
        <v>0</v>
      </c>
      <c r="DB269" s="62">
        <f ca="1">DB65*'SaaS - Cohorts (Logos)'!DB133</f>
        <v>0</v>
      </c>
      <c r="DC269" s="62">
        <f ca="1">DC65*'SaaS - Cohorts (Logos)'!DC133</f>
        <v>0</v>
      </c>
      <c r="DD269" s="62">
        <f ca="1">DD65*'SaaS - Cohorts (Logos)'!DD133</f>
        <v>0</v>
      </c>
      <c r="DE269" s="62">
        <f ca="1">DE65*'SaaS - Cohorts (Logos)'!DE133</f>
        <v>0</v>
      </c>
      <c r="DF269" s="62">
        <f ca="1">DF65*'SaaS - Cohorts (Logos)'!DF133</f>
        <v>0</v>
      </c>
      <c r="DG269" s="62">
        <f ca="1">DG65*'SaaS - Cohorts (Logos)'!DG133</f>
        <v>0</v>
      </c>
      <c r="DH269" s="62">
        <f ca="1">DH65*'SaaS - Cohorts (Logos)'!DH133</f>
        <v>0</v>
      </c>
      <c r="DI269" s="62">
        <f ca="1">DI65*'SaaS - Cohorts (Logos)'!DI133</f>
        <v>0</v>
      </c>
      <c r="DJ269" s="62">
        <f ca="1">DJ65*'SaaS - Cohorts (Logos)'!DJ133</f>
        <v>0</v>
      </c>
      <c r="DK269" s="62">
        <f ca="1">DK65*'SaaS - Cohorts (Logos)'!DK133</f>
        <v>0</v>
      </c>
      <c r="DL269" s="62">
        <f ca="1">DL65*'SaaS - Cohorts (Logos)'!DL133</f>
        <v>0</v>
      </c>
      <c r="DM269" s="62">
        <f ca="1">DM65*'SaaS - Cohorts (Logos)'!DM133</f>
        <v>0</v>
      </c>
      <c r="DN269" s="62">
        <f ca="1">DN65*'SaaS - Cohorts (Logos)'!DN133</f>
        <v>0</v>
      </c>
      <c r="DO269" s="62">
        <f ca="1">DO65*'SaaS - Cohorts (Logos)'!DO133</f>
        <v>0</v>
      </c>
      <c r="DP269" s="62">
        <f ca="1">DP65*'SaaS - Cohorts (Logos)'!DP133</f>
        <v>0</v>
      </c>
      <c r="DQ269" s="62">
        <f ca="1">DQ65*'SaaS - Cohorts (Logos)'!DQ133</f>
        <v>0</v>
      </c>
      <c r="DR269" s="62">
        <f ca="1">DR65*'SaaS - Cohorts (Logos)'!DR133</f>
        <v>0</v>
      </c>
    </row>
    <row r="270" spans="2:122" ht="15.75" customHeight="1">
      <c r="B270" s="195">
        <v>44835</v>
      </c>
      <c r="C270" s="195"/>
      <c r="D270" s="195"/>
      <c r="E270" s="195"/>
      <c r="F270" s="195"/>
      <c r="G270" s="195"/>
      <c r="H270" s="195"/>
      <c r="I270" s="195"/>
      <c r="J270" s="195"/>
      <c r="K270" s="195"/>
      <c r="L270" s="19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  <c r="AC270" s="195"/>
      <c r="AD270" s="195"/>
      <c r="AE270" s="195"/>
      <c r="AF270" s="195"/>
      <c r="AG270" s="195"/>
      <c r="AH270" s="195"/>
      <c r="AI270" s="195"/>
      <c r="AJ270" s="195"/>
      <c r="AK270" s="195"/>
      <c r="AL270" s="195"/>
      <c r="AM270" s="195"/>
      <c r="AN270" s="195"/>
      <c r="AO270" s="195"/>
      <c r="AP270" s="195"/>
      <c r="AQ270" s="195"/>
      <c r="AR270" s="195"/>
      <c r="AS270" s="195"/>
      <c r="AT270" s="195"/>
      <c r="AU270" s="195"/>
      <c r="AV270" s="195"/>
      <c r="AW270" s="195"/>
      <c r="AX270" s="19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62">
        <f ca="1">BK66*'SaaS - Cohorts (Logos)'!BK134</f>
        <v>0</v>
      </c>
      <c r="BL270" s="62">
        <f ca="1">BL66*'SaaS - Cohorts (Logos)'!BL134</f>
        <v>0</v>
      </c>
      <c r="BM270" s="62">
        <f ca="1">BM66*'SaaS - Cohorts (Logos)'!BM134</f>
        <v>0</v>
      </c>
      <c r="BN270" s="62">
        <f ca="1">BN66*'SaaS - Cohorts (Logos)'!BN134</f>
        <v>0</v>
      </c>
      <c r="BO270" s="62">
        <f ca="1">BO66*'SaaS - Cohorts (Logos)'!BO134</f>
        <v>0</v>
      </c>
      <c r="BP270" s="62">
        <f ca="1">BP66*'SaaS - Cohorts (Logos)'!BP134</f>
        <v>0</v>
      </c>
      <c r="BQ270" s="62">
        <f ca="1">BQ66*'SaaS - Cohorts (Logos)'!BQ134</f>
        <v>0</v>
      </c>
      <c r="BR270" s="62">
        <f ca="1">BR66*'SaaS - Cohorts (Logos)'!BR134</f>
        <v>0</v>
      </c>
      <c r="BS270" s="62">
        <f ca="1">BS66*'SaaS - Cohorts (Logos)'!BS134</f>
        <v>0</v>
      </c>
      <c r="BT270" s="62">
        <f ca="1">BT66*'SaaS - Cohorts (Logos)'!BT134</f>
        <v>0</v>
      </c>
      <c r="BU270" s="62">
        <f ca="1">BU66*'SaaS - Cohorts (Logos)'!BU134</f>
        <v>0</v>
      </c>
      <c r="BV270" s="62">
        <f ca="1">BV66*'SaaS - Cohorts (Logos)'!BV134</f>
        <v>0</v>
      </c>
      <c r="BW270" s="62">
        <f ca="1">BW66*'SaaS - Cohorts (Logos)'!BW134</f>
        <v>0</v>
      </c>
      <c r="BX270" s="62">
        <f ca="1">BX66*'SaaS - Cohorts (Logos)'!BX134</f>
        <v>0</v>
      </c>
      <c r="BY270" s="62">
        <f ca="1">BY66*'SaaS - Cohorts (Logos)'!BY134</f>
        <v>0</v>
      </c>
      <c r="BZ270" s="62">
        <f ca="1">BZ66*'SaaS - Cohorts (Logos)'!BZ134</f>
        <v>0</v>
      </c>
      <c r="CA270" s="62">
        <f ca="1">CA66*'SaaS - Cohorts (Logos)'!CA134</f>
        <v>0</v>
      </c>
      <c r="CB270" s="62">
        <f ca="1">CB66*'SaaS - Cohorts (Logos)'!CB134</f>
        <v>0</v>
      </c>
      <c r="CC270" s="62">
        <f ca="1">CC66*'SaaS - Cohorts (Logos)'!CC134</f>
        <v>0</v>
      </c>
      <c r="CD270" s="62">
        <f ca="1">CD66*'SaaS - Cohorts (Logos)'!CD134</f>
        <v>0</v>
      </c>
      <c r="CE270" s="62">
        <f ca="1">CE66*'SaaS - Cohorts (Logos)'!CE134</f>
        <v>0</v>
      </c>
      <c r="CF270" s="62">
        <f ca="1">CF66*'SaaS - Cohorts (Logos)'!CF134</f>
        <v>0</v>
      </c>
      <c r="CG270" s="62">
        <f ca="1">CG66*'SaaS - Cohorts (Logos)'!CG134</f>
        <v>0</v>
      </c>
      <c r="CH270" s="62">
        <f ca="1">CH66*'SaaS - Cohorts (Logos)'!CH134</f>
        <v>0</v>
      </c>
      <c r="CI270" s="62">
        <f ca="1">CI66*'SaaS - Cohorts (Logos)'!CI134</f>
        <v>0</v>
      </c>
      <c r="CJ270" s="62">
        <f ca="1">CJ66*'SaaS - Cohorts (Logos)'!CJ134</f>
        <v>0</v>
      </c>
      <c r="CK270" s="62">
        <f ca="1">CK66*'SaaS - Cohorts (Logos)'!CK134</f>
        <v>0</v>
      </c>
      <c r="CL270" s="62">
        <f ca="1">CL66*'SaaS - Cohorts (Logos)'!CL134</f>
        <v>0</v>
      </c>
      <c r="CM270" s="62">
        <f ca="1">CM66*'SaaS - Cohorts (Logos)'!CM134</f>
        <v>0</v>
      </c>
      <c r="CN270" s="62">
        <f ca="1">CN66*'SaaS - Cohorts (Logos)'!CN134</f>
        <v>0</v>
      </c>
      <c r="CO270" s="62">
        <f ca="1">CO66*'SaaS - Cohorts (Logos)'!CO134</f>
        <v>0</v>
      </c>
      <c r="CP270" s="62">
        <f ca="1">CP66*'SaaS - Cohorts (Logos)'!CP134</f>
        <v>0</v>
      </c>
      <c r="CQ270" s="62">
        <f ca="1">CQ66*'SaaS - Cohorts (Logos)'!CQ134</f>
        <v>0</v>
      </c>
      <c r="CR270" s="62">
        <f ca="1">CR66*'SaaS - Cohorts (Logos)'!CR134</f>
        <v>0</v>
      </c>
      <c r="CS270" s="62">
        <f ca="1">CS66*'SaaS - Cohorts (Logos)'!CS134</f>
        <v>0</v>
      </c>
      <c r="CT270" s="62">
        <f ca="1">CT66*'SaaS - Cohorts (Logos)'!CT134</f>
        <v>0</v>
      </c>
      <c r="CU270" s="62">
        <f ca="1">CU66*'SaaS - Cohorts (Logos)'!CU134</f>
        <v>0</v>
      </c>
      <c r="CV270" s="62">
        <f ca="1">CV66*'SaaS - Cohorts (Logos)'!CV134</f>
        <v>0</v>
      </c>
      <c r="CW270" s="62">
        <f ca="1">CW66*'SaaS - Cohorts (Logos)'!CW134</f>
        <v>0</v>
      </c>
      <c r="CX270" s="62">
        <f ca="1">CX66*'SaaS - Cohorts (Logos)'!CX134</f>
        <v>0</v>
      </c>
      <c r="CY270" s="62">
        <f ca="1">CY66*'SaaS - Cohorts (Logos)'!CY134</f>
        <v>0</v>
      </c>
      <c r="CZ270" s="62">
        <f ca="1">CZ66*'SaaS - Cohorts (Logos)'!CZ134</f>
        <v>0</v>
      </c>
      <c r="DA270" s="62">
        <f ca="1">DA66*'SaaS - Cohorts (Logos)'!DA134</f>
        <v>0</v>
      </c>
      <c r="DB270" s="62">
        <f ca="1">DB66*'SaaS - Cohorts (Logos)'!DB134</f>
        <v>0</v>
      </c>
      <c r="DC270" s="62">
        <f ca="1">DC66*'SaaS - Cohorts (Logos)'!DC134</f>
        <v>0</v>
      </c>
      <c r="DD270" s="62">
        <f ca="1">DD66*'SaaS - Cohorts (Logos)'!DD134</f>
        <v>0</v>
      </c>
      <c r="DE270" s="62">
        <f ca="1">DE66*'SaaS - Cohorts (Logos)'!DE134</f>
        <v>0</v>
      </c>
      <c r="DF270" s="62">
        <f ca="1">DF66*'SaaS - Cohorts (Logos)'!DF134</f>
        <v>0</v>
      </c>
      <c r="DG270" s="62">
        <f ca="1">DG66*'SaaS - Cohorts (Logos)'!DG134</f>
        <v>0</v>
      </c>
      <c r="DH270" s="62">
        <f ca="1">DH66*'SaaS - Cohorts (Logos)'!DH134</f>
        <v>0</v>
      </c>
      <c r="DI270" s="62">
        <f ca="1">DI66*'SaaS - Cohorts (Logos)'!DI134</f>
        <v>0</v>
      </c>
      <c r="DJ270" s="62">
        <f ca="1">DJ66*'SaaS - Cohorts (Logos)'!DJ134</f>
        <v>0</v>
      </c>
      <c r="DK270" s="62">
        <f ca="1">DK66*'SaaS - Cohorts (Logos)'!DK134</f>
        <v>0</v>
      </c>
      <c r="DL270" s="62">
        <f ca="1">DL66*'SaaS - Cohorts (Logos)'!DL134</f>
        <v>0</v>
      </c>
      <c r="DM270" s="62">
        <f ca="1">DM66*'SaaS - Cohorts (Logos)'!DM134</f>
        <v>0</v>
      </c>
      <c r="DN270" s="62">
        <f ca="1">DN66*'SaaS - Cohorts (Logos)'!DN134</f>
        <v>0</v>
      </c>
      <c r="DO270" s="62">
        <f ca="1">DO66*'SaaS - Cohorts (Logos)'!DO134</f>
        <v>0</v>
      </c>
      <c r="DP270" s="62">
        <f ca="1">DP66*'SaaS - Cohorts (Logos)'!DP134</f>
        <v>0</v>
      </c>
      <c r="DQ270" s="62">
        <f ca="1">DQ66*'SaaS - Cohorts (Logos)'!DQ134</f>
        <v>0</v>
      </c>
      <c r="DR270" s="62">
        <f ca="1">DR66*'SaaS - Cohorts (Logos)'!DR134</f>
        <v>0</v>
      </c>
    </row>
    <row r="271" spans="2:122" ht="15.75" customHeight="1">
      <c r="B271" s="195">
        <v>44866</v>
      </c>
      <c r="C271" s="195"/>
      <c r="D271" s="195"/>
      <c r="E271" s="195"/>
      <c r="F271" s="195"/>
      <c r="G271" s="195"/>
      <c r="H271" s="195"/>
      <c r="I271" s="195"/>
      <c r="J271" s="195"/>
      <c r="K271" s="195"/>
      <c r="L271" s="19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  <c r="AC271" s="195"/>
      <c r="AD271" s="195"/>
      <c r="AE271" s="195"/>
      <c r="AF271" s="195"/>
      <c r="AG271" s="195"/>
      <c r="AH271" s="195"/>
      <c r="AI271" s="195"/>
      <c r="AJ271" s="195"/>
      <c r="AK271" s="195"/>
      <c r="AL271" s="195"/>
      <c r="AM271" s="195"/>
      <c r="AN271" s="195"/>
      <c r="AO271" s="195"/>
      <c r="AP271" s="195"/>
      <c r="AQ271" s="195"/>
      <c r="AR271" s="195"/>
      <c r="AS271" s="195"/>
      <c r="AT271" s="195"/>
      <c r="AU271" s="195"/>
      <c r="AV271" s="195"/>
      <c r="AW271" s="195"/>
      <c r="AX271" s="19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62">
        <f ca="1">BK67*'SaaS - Cohorts (Logos)'!BK135</f>
        <v>0</v>
      </c>
      <c r="BL271" s="62">
        <f ca="1">BL67*'SaaS - Cohorts (Logos)'!BL135</f>
        <v>0</v>
      </c>
      <c r="BM271" s="62">
        <f ca="1">BM67*'SaaS - Cohorts (Logos)'!BM135</f>
        <v>0</v>
      </c>
      <c r="BN271" s="62">
        <f ca="1">BN67*'SaaS - Cohorts (Logos)'!BN135</f>
        <v>0</v>
      </c>
      <c r="BO271" s="62">
        <f ca="1">BO67*'SaaS - Cohorts (Logos)'!BO135</f>
        <v>0</v>
      </c>
      <c r="BP271" s="62">
        <f ca="1">BP67*'SaaS - Cohorts (Logos)'!BP135</f>
        <v>0</v>
      </c>
      <c r="BQ271" s="62">
        <f ca="1">BQ67*'SaaS - Cohorts (Logos)'!BQ135</f>
        <v>0</v>
      </c>
      <c r="BR271" s="62">
        <f ca="1">BR67*'SaaS - Cohorts (Logos)'!BR135</f>
        <v>0</v>
      </c>
      <c r="BS271" s="62">
        <f ca="1">BS67*'SaaS - Cohorts (Logos)'!BS135</f>
        <v>0</v>
      </c>
      <c r="BT271" s="62">
        <f ca="1">BT67*'SaaS - Cohorts (Logos)'!BT135</f>
        <v>0</v>
      </c>
      <c r="BU271" s="62">
        <f ca="1">BU67*'SaaS - Cohorts (Logos)'!BU135</f>
        <v>0</v>
      </c>
      <c r="BV271" s="62">
        <f ca="1">BV67*'SaaS - Cohorts (Logos)'!BV135</f>
        <v>0</v>
      </c>
      <c r="BW271" s="62">
        <f ca="1">BW67*'SaaS - Cohorts (Logos)'!BW135</f>
        <v>0</v>
      </c>
      <c r="BX271" s="62">
        <f ca="1">BX67*'SaaS - Cohorts (Logos)'!BX135</f>
        <v>0</v>
      </c>
      <c r="BY271" s="62">
        <f ca="1">BY67*'SaaS - Cohorts (Logos)'!BY135</f>
        <v>0</v>
      </c>
      <c r="BZ271" s="62">
        <f ca="1">BZ67*'SaaS - Cohorts (Logos)'!BZ135</f>
        <v>0</v>
      </c>
      <c r="CA271" s="62">
        <f ca="1">CA67*'SaaS - Cohorts (Logos)'!CA135</f>
        <v>0</v>
      </c>
      <c r="CB271" s="62">
        <f ca="1">CB67*'SaaS - Cohorts (Logos)'!CB135</f>
        <v>0</v>
      </c>
      <c r="CC271" s="62">
        <f ca="1">CC67*'SaaS - Cohorts (Logos)'!CC135</f>
        <v>0</v>
      </c>
      <c r="CD271" s="62">
        <f ca="1">CD67*'SaaS - Cohorts (Logos)'!CD135</f>
        <v>0</v>
      </c>
      <c r="CE271" s="62">
        <f ca="1">CE67*'SaaS - Cohorts (Logos)'!CE135</f>
        <v>0</v>
      </c>
      <c r="CF271" s="62">
        <f ca="1">CF67*'SaaS - Cohorts (Logos)'!CF135</f>
        <v>0</v>
      </c>
      <c r="CG271" s="62">
        <f ca="1">CG67*'SaaS - Cohorts (Logos)'!CG135</f>
        <v>0</v>
      </c>
      <c r="CH271" s="62">
        <f ca="1">CH67*'SaaS - Cohorts (Logos)'!CH135</f>
        <v>0</v>
      </c>
      <c r="CI271" s="62">
        <f ca="1">CI67*'SaaS - Cohorts (Logos)'!CI135</f>
        <v>0</v>
      </c>
      <c r="CJ271" s="62">
        <f ca="1">CJ67*'SaaS - Cohorts (Logos)'!CJ135</f>
        <v>0</v>
      </c>
      <c r="CK271" s="62">
        <f ca="1">CK67*'SaaS - Cohorts (Logos)'!CK135</f>
        <v>0</v>
      </c>
      <c r="CL271" s="62">
        <f ca="1">CL67*'SaaS - Cohorts (Logos)'!CL135</f>
        <v>0</v>
      </c>
      <c r="CM271" s="62">
        <f ca="1">CM67*'SaaS - Cohorts (Logos)'!CM135</f>
        <v>0</v>
      </c>
      <c r="CN271" s="62">
        <f ca="1">CN67*'SaaS - Cohorts (Logos)'!CN135</f>
        <v>0</v>
      </c>
      <c r="CO271" s="62">
        <f ca="1">CO67*'SaaS - Cohorts (Logos)'!CO135</f>
        <v>0</v>
      </c>
      <c r="CP271" s="62">
        <f ca="1">CP67*'SaaS - Cohorts (Logos)'!CP135</f>
        <v>0</v>
      </c>
      <c r="CQ271" s="62">
        <f ca="1">CQ67*'SaaS - Cohorts (Logos)'!CQ135</f>
        <v>0</v>
      </c>
      <c r="CR271" s="62">
        <f ca="1">CR67*'SaaS - Cohorts (Logos)'!CR135</f>
        <v>0</v>
      </c>
      <c r="CS271" s="62">
        <f ca="1">CS67*'SaaS - Cohorts (Logos)'!CS135</f>
        <v>0</v>
      </c>
      <c r="CT271" s="62">
        <f ca="1">CT67*'SaaS - Cohorts (Logos)'!CT135</f>
        <v>0</v>
      </c>
      <c r="CU271" s="62">
        <f ca="1">CU67*'SaaS - Cohorts (Logos)'!CU135</f>
        <v>0</v>
      </c>
      <c r="CV271" s="62">
        <f ca="1">CV67*'SaaS - Cohorts (Logos)'!CV135</f>
        <v>0</v>
      </c>
      <c r="CW271" s="62">
        <f ca="1">CW67*'SaaS - Cohorts (Logos)'!CW135</f>
        <v>0</v>
      </c>
      <c r="CX271" s="62">
        <f ca="1">CX67*'SaaS - Cohorts (Logos)'!CX135</f>
        <v>0</v>
      </c>
      <c r="CY271" s="62">
        <f ca="1">CY67*'SaaS - Cohorts (Logos)'!CY135</f>
        <v>0</v>
      </c>
      <c r="CZ271" s="62">
        <f ca="1">CZ67*'SaaS - Cohorts (Logos)'!CZ135</f>
        <v>0</v>
      </c>
      <c r="DA271" s="62">
        <f ca="1">DA67*'SaaS - Cohorts (Logos)'!DA135</f>
        <v>0</v>
      </c>
      <c r="DB271" s="62">
        <f ca="1">DB67*'SaaS - Cohorts (Logos)'!DB135</f>
        <v>0</v>
      </c>
      <c r="DC271" s="62">
        <f ca="1">DC67*'SaaS - Cohorts (Logos)'!DC135</f>
        <v>0</v>
      </c>
      <c r="DD271" s="62">
        <f ca="1">DD67*'SaaS - Cohorts (Logos)'!DD135</f>
        <v>0</v>
      </c>
      <c r="DE271" s="62">
        <f ca="1">DE67*'SaaS - Cohorts (Logos)'!DE135</f>
        <v>0</v>
      </c>
      <c r="DF271" s="62">
        <f ca="1">DF67*'SaaS - Cohorts (Logos)'!DF135</f>
        <v>0</v>
      </c>
      <c r="DG271" s="62">
        <f ca="1">DG67*'SaaS - Cohorts (Logos)'!DG135</f>
        <v>0</v>
      </c>
      <c r="DH271" s="62">
        <f ca="1">DH67*'SaaS - Cohorts (Logos)'!DH135</f>
        <v>0</v>
      </c>
      <c r="DI271" s="62">
        <f ca="1">DI67*'SaaS - Cohorts (Logos)'!DI135</f>
        <v>0</v>
      </c>
      <c r="DJ271" s="62">
        <f ca="1">DJ67*'SaaS - Cohorts (Logos)'!DJ135</f>
        <v>0</v>
      </c>
      <c r="DK271" s="62">
        <f ca="1">DK67*'SaaS - Cohorts (Logos)'!DK135</f>
        <v>0</v>
      </c>
      <c r="DL271" s="62">
        <f ca="1">DL67*'SaaS - Cohorts (Logos)'!DL135</f>
        <v>0</v>
      </c>
      <c r="DM271" s="62">
        <f ca="1">DM67*'SaaS - Cohorts (Logos)'!DM135</f>
        <v>0</v>
      </c>
      <c r="DN271" s="62">
        <f ca="1">DN67*'SaaS - Cohorts (Logos)'!DN135</f>
        <v>0</v>
      </c>
      <c r="DO271" s="62">
        <f ca="1">DO67*'SaaS - Cohorts (Logos)'!DO135</f>
        <v>0</v>
      </c>
      <c r="DP271" s="62">
        <f ca="1">DP67*'SaaS - Cohorts (Logos)'!DP135</f>
        <v>0</v>
      </c>
      <c r="DQ271" s="62">
        <f ca="1">DQ67*'SaaS - Cohorts (Logos)'!DQ135</f>
        <v>0</v>
      </c>
      <c r="DR271" s="62">
        <f ca="1">DR67*'SaaS - Cohorts (Logos)'!DR135</f>
        <v>0</v>
      </c>
    </row>
    <row r="272" spans="2:122" ht="15.75" customHeight="1">
      <c r="B272" s="195">
        <v>44896</v>
      </c>
      <c r="C272" s="195"/>
      <c r="D272" s="195"/>
      <c r="E272" s="195"/>
      <c r="F272" s="195"/>
      <c r="G272" s="195"/>
      <c r="H272" s="195"/>
      <c r="I272" s="195"/>
      <c r="J272" s="195"/>
      <c r="K272" s="195"/>
      <c r="L272" s="19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  <c r="AC272" s="195"/>
      <c r="AD272" s="195"/>
      <c r="AE272" s="195"/>
      <c r="AF272" s="195"/>
      <c r="AG272" s="195"/>
      <c r="AH272" s="195"/>
      <c r="AI272" s="195"/>
      <c r="AJ272" s="195"/>
      <c r="AK272" s="195"/>
      <c r="AL272" s="195"/>
      <c r="AM272" s="195"/>
      <c r="AN272" s="195"/>
      <c r="AO272" s="195"/>
      <c r="AP272" s="195"/>
      <c r="AQ272" s="195"/>
      <c r="AR272" s="195"/>
      <c r="AS272" s="195"/>
      <c r="AT272" s="195"/>
      <c r="AU272" s="195"/>
      <c r="AV272" s="195"/>
      <c r="AW272" s="195"/>
      <c r="AX272" s="19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62">
        <f ca="1">BK68*'SaaS - Cohorts (Logos)'!BK136</f>
        <v>0</v>
      </c>
      <c r="BL272" s="62">
        <f ca="1">BL68*'SaaS - Cohorts (Logos)'!BL136</f>
        <v>0</v>
      </c>
      <c r="BM272" s="62">
        <f ca="1">BM68*'SaaS - Cohorts (Logos)'!BM136</f>
        <v>0</v>
      </c>
      <c r="BN272" s="62">
        <f ca="1">BN68*'SaaS - Cohorts (Logos)'!BN136</f>
        <v>0</v>
      </c>
      <c r="BO272" s="62">
        <f ca="1">BO68*'SaaS - Cohorts (Logos)'!BO136</f>
        <v>0</v>
      </c>
      <c r="BP272" s="62">
        <f ca="1">BP68*'SaaS - Cohorts (Logos)'!BP136</f>
        <v>0</v>
      </c>
      <c r="BQ272" s="62">
        <f ca="1">BQ68*'SaaS - Cohorts (Logos)'!BQ136</f>
        <v>0</v>
      </c>
      <c r="BR272" s="62">
        <f ca="1">BR68*'SaaS - Cohorts (Logos)'!BR136</f>
        <v>0</v>
      </c>
      <c r="BS272" s="62">
        <f ca="1">BS68*'SaaS - Cohorts (Logos)'!BS136</f>
        <v>0</v>
      </c>
      <c r="BT272" s="62">
        <f ca="1">BT68*'SaaS - Cohorts (Logos)'!BT136</f>
        <v>0</v>
      </c>
      <c r="BU272" s="62">
        <f ca="1">BU68*'SaaS - Cohorts (Logos)'!BU136</f>
        <v>0</v>
      </c>
      <c r="BV272" s="62">
        <f ca="1">BV68*'SaaS - Cohorts (Logos)'!BV136</f>
        <v>0</v>
      </c>
      <c r="BW272" s="62">
        <f ca="1">BW68*'SaaS - Cohorts (Logos)'!BW136</f>
        <v>0</v>
      </c>
      <c r="BX272" s="62">
        <f ca="1">BX68*'SaaS - Cohorts (Logos)'!BX136</f>
        <v>0</v>
      </c>
      <c r="BY272" s="62">
        <f ca="1">BY68*'SaaS - Cohorts (Logos)'!BY136</f>
        <v>0</v>
      </c>
      <c r="BZ272" s="62">
        <f ca="1">BZ68*'SaaS - Cohorts (Logos)'!BZ136</f>
        <v>0</v>
      </c>
      <c r="CA272" s="62">
        <f ca="1">CA68*'SaaS - Cohorts (Logos)'!CA136</f>
        <v>0</v>
      </c>
      <c r="CB272" s="62">
        <f ca="1">CB68*'SaaS - Cohorts (Logos)'!CB136</f>
        <v>0</v>
      </c>
      <c r="CC272" s="62">
        <f ca="1">CC68*'SaaS - Cohorts (Logos)'!CC136</f>
        <v>0</v>
      </c>
      <c r="CD272" s="62">
        <f ca="1">CD68*'SaaS - Cohorts (Logos)'!CD136</f>
        <v>0</v>
      </c>
      <c r="CE272" s="62">
        <f ca="1">CE68*'SaaS - Cohorts (Logos)'!CE136</f>
        <v>0</v>
      </c>
      <c r="CF272" s="62">
        <f ca="1">CF68*'SaaS - Cohorts (Logos)'!CF136</f>
        <v>0</v>
      </c>
      <c r="CG272" s="62">
        <f ca="1">CG68*'SaaS - Cohorts (Logos)'!CG136</f>
        <v>0</v>
      </c>
      <c r="CH272" s="62">
        <f ca="1">CH68*'SaaS - Cohorts (Logos)'!CH136</f>
        <v>0</v>
      </c>
      <c r="CI272" s="62">
        <f ca="1">CI68*'SaaS - Cohorts (Logos)'!CI136</f>
        <v>0</v>
      </c>
      <c r="CJ272" s="62">
        <f ca="1">CJ68*'SaaS - Cohorts (Logos)'!CJ136</f>
        <v>0</v>
      </c>
      <c r="CK272" s="62">
        <f ca="1">CK68*'SaaS - Cohorts (Logos)'!CK136</f>
        <v>0</v>
      </c>
      <c r="CL272" s="62">
        <f ca="1">CL68*'SaaS - Cohorts (Logos)'!CL136</f>
        <v>0</v>
      </c>
      <c r="CM272" s="62">
        <f ca="1">CM68*'SaaS - Cohorts (Logos)'!CM136</f>
        <v>0</v>
      </c>
      <c r="CN272" s="62">
        <f ca="1">CN68*'SaaS - Cohorts (Logos)'!CN136</f>
        <v>0</v>
      </c>
      <c r="CO272" s="62">
        <f ca="1">CO68*'SaaS - Cohorts (Logos)'!CO136</f>
        <v>0</v>
      </c>
      <c r="CP272" s="62">
        <f ca="1">CP68*'SaaS - Cohorts (Logos)'!CP136</f>
        <v>0</v>
      </c>
      <c r="CQ272" s="62">
        <f ca="1">CQ68*'SaaS - Cohorts (Logos)'!CQ136</f>
        <v>0</v>
      </c>
      <c r="CR272" s="62">
        <f ca="1">CR68*'SaaS - Cohorts (Logos)'!CR136</f>
        <v>0</v>
      </c>
      <c r="CS272" s="62">
        <f ca="1">CS68*'SaaS - Cohorts (Logos)'!CS136</f>
        <v>0</v>
      </c>
      <c r="CT272" s="62">
        <f ca="1">CT68*'SaaS - Cohorts (Logos)'!CT136</f>
        <v>0</v>
      </c>
      <c r="CU272" s="62">
        <f ca="1">CU68*'SaaS - Cohorts (Logos)'!CU136</f>
        <v>0</v>
      </c>
      <c r="CV272" s="62">
        <f ca="1">CV68*'SaaS - Cohorts (Logos)'!CV136</f>
        <v>0</v>
      </c>
      <c r="CW272" s="62">
        <f ca="1">CW68*'SaaS - Cohorts (Logos)'!CW136</f>
        <v>0</v>
      </c>
      <c r="CX272" s="62">
        <f ca="1">CX68*'SaaS - Cohorts (Logos)'!CX136</f>
        <v>0</v>
      </c>
      <c r="CY272" s="62">
        <f ca="1">CY68*'SaaS - Cohorts (Logos)'!CY136</f>
        <v>0</v>
      </c>
      <c r="CZ272" s="62">
        <f ca="1">CZ68*'SaaS - Cohorts (Logos)'!CZ136</f>
        <v>0</v>
      </c>
      <c r="DA272" s="62">
        <f ca="1">DA68*'SaaS - Cohorts (Logos)'!DA136</f>
        <v>0</v>
      </c>
      <c r="DB272" s="62">
        <f ca="1">DB68*'SaaS - Cohorts (Logos)'!DB136</f>
        <v>0</v>
      </c>
      <c r="DC272" s="62">
        <f ca="1">DC68*'SaaS - Cohorts (Logos)'!DC136</f>
        <v>0</v>
      </c>
      <c r="DD272" s="62">
        <f ca="1">DD68*'SaaS - Cohorts (Logos)'!DD136</f>
        <v>0</v>
      </c>
      <c r="DE272" s="62">
        <f ca="1">DE68*'SaaS - Cohorts (Logos)'!DE136</f>
        <v>0</v>
      </c>
      <c r="DF272" s="62">
        <f ca="1">DF68*'SaaS - Cohorts (Logos)'!DF136</f>
        <v>0</v>
      </c>
      <c r="DG272" s="62">
        <f ca="1">DG68*'SaaS - Cohorts (Logos)'!DG136</f>
        <v>0</v>
      </c>
      <c r="DH272" s="62">
        <f ca="1">DH68*'SaaS - Cohorts (Logos)'!DH136</f>
        <v>0</v>
      </c>
      <c r="DI272" s="62">
        <f ca="1">DI68*'SaaS - Cohorts (Logos)'!DI136</f>
        <v>0</v>
      </c>
      <c r="DJ272" s="62">
        <f ca="1">DJ68*'SaaS - Cohorts (Logos)'!DJ136</f>
        <v>0</v>
      </c>
      <c r="DK272" s="62">
        <f ca="1">DK68*'SaaS - Cohorts (Logos)'!DK136</f>
        <v>0</v>
      </c>
      <c r="DL272" s="62">
        <f ca="1">DL68*'SaaS - Cohorts (Logos)'!DL136</f>
        <v>0</v>
      </c>
      <c r="DM272" s="62">
        <f ca="1">DM68*'SaaS - Cohorts (Logos)'!DM136</f>
        <v>0</v>
      </c>
      <c r="DN272" s="62">
        <f ca="1">DN68*'SaaS - Cohorts (Logos)'!DN136</f>
        <v>0</v>
      </c>
      <c r="DO272" s="62">
        <f ca="1">DO68*'SaaS - Cohorts (Logos)'!DO136</f>
        <v>0</v>
      </c>
      <c r="DP272" s="62">
        <f ca="1">DP68*'SaaS - Cohorts (Logos)'!DP136</f>
        <v>0</v>
      </c>
      <c r="DQ272" s="62">
        <f ca="1">DQ68*'SaaS - Cohorts (Logos)'!DQ136</f>
        <v>0</v>
      </c>
      <c r="DR272" s="62">
        <f ca="1">DR68*'SaaS - Cohorts (Logos)'!DR136</f>
        <v>0</v>
      </c>
    </row>
    <row r="273" spans="2:122" ht="15.75" customHeight="1">
      <c r="B273" s="199"/>
      <c r="C273" s="199"/>
      <c r="D273" s="199"/>
      <c r="E273" s="199"/>
      <c r="F273" s="199"/>
      <c r="G273" s="199"/>
      <c r="H273" s="199"/>
      <c r="I273" s="199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79"/>
      <c r="BL273" s="63"/>
      <c r="BM273" s="63"/>
      <c r="BN273" s="63"/>
    </row>
    <row r="274" spans="2:122" ht="15.75" customHeight="1">
      <c r="B274" s="80" t="s">
        <v>273</v>
      </c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  <c r="AR274" s="80"/>
      <c r="AS274" s="80"/>
      <c r="AT274" s="80"/>
      <c r="AU274" s="80"/>
      <c r="AV274" s="80"/>
      <c r="AW274" s="80"/>
      <c r="AX274" s="80"/>
      <c r="AY274" s="80"/>
      <c r="AZ274" s="80"/>
      <c r="BA274" s="80"/>
      <c r="BB274" s="80"/>
      <c r="BC274" s="80"/>
      <c r="BD274" s="80"/>
      <c r="BE274" s="80"/>
      <c r="BF274" s="80"/>
      <c r="BG274" s="80"/>
      <c r="BH274" s="80"/>
      <c r="BI274" s="80"/>
      <c r="BJ274" s="80"/>
      <c r="BK274" s="180">
        <f t="shared" ref="BK274:DR274" ca="1" si="183">+BK212
+IFERROR(INDEX(D213:BK272,60-0,1),0)
+IFERROR(INDEX(D213:BK272,60-1,2),0)
+IFERROR(INDEX(D213:BK272,60-2,3),0)
+IFERROR(INDEX(D213:BK272,60-3,4),0)
+IFERROR(INDEX(D213:BK272,60-4,5),0)
+IFERROR(INDEX(D213:BK272,60-5,6),0)
+IFERROR(INDEX(D213:BK272,60-6,7),0)
+IFERROR(INDEX(D213:BK272,60-7,8),0)
+IFERROR(INDEX(D213:BK272,60-8,9),0)
+IFERROR(INDEX(D213:BK272,60-9,10),0)
+IFERROR(INDEX(D213:BK272,60-10,11),0)
+IFERROR(INDEX(D213:BK272,60-11,12),0)
+IFERROR(INDEX(D213:BK272,60-12,13),0)
+IFERROR(INDEX(D213:BK272,60-13,14),0)
+IFERROR(INDEX(D213:BK272,60-14,15),0)
+IFERROR(INDEX(D213:BK272,60-15,16),0)
+IFERROR(INDEX(D213:BK272,60-16,17),0)
+IFERROR(INDEX(D213:BK272,60-17,18),0)
+IFERROR(INDEX(D213:BK272,60-18,19),0)
+IFERROR(INDEX(D213:BK272,60-19,20),0)
+IFERROR(INDEX(D213:BK272,60-20,21),0)
+IFERROR(INDEX(D213:BK272,60-21,22),0)
+IFERROR(INDEX(D213:BK272,60-22,23),0)
+IFERROR(INDEX(D213:BK272,60-23,24),0)
+IFERROR(INDEX(D213:BK272,60-24,25),0)
+IFERROR(INDEX(D213:BK272,60-25,26),0)
+IFERROR(INDEX(D213:BK272,60-26,27),0)
+IFERROR(INDEX(D213:BK272,60-27,28),0)
+IFERROR(INDEX(D213:BK272,60-28,29),0)
+IFERROR(INDEX(D213:BK272,60-29,30),0)
+IFERROR(INDEX(D213:BK272,60-30,31),0)
+IFERROR(INDEX(D213:BK272,60-31,32),0)
+IFERROR(INDEX(D213:BK272,60-32,33),0)
+IFERROR(INDEX(D213:BK272,60-33,34),0)
+IFERROR(INDEX(D213:BK272,60-34,35),0)
+IFERROR(INDEX(D213:BK272,60-35,36),0)
+IFERROR(INDEX(D213:BK272,60-36,37),0)
+IFERROR(INDEX(D213:BK272,60-37,38),0)
+IFERROR(INDEX(D213:BK272,60-38,39),0)
+IFERROR(INDEX(D213:BK272,60-39,40),0)
+IFERROR(INDEX(D213:BK272,60-40,41),0)
+IFERROR(INDEX(D213:BK272,60-41,42),0)
+IFERROR(INDEX(D213:BK272,60-42,43),0)
+IFERROR(INDEX(D213:BK272,60-43,44),0)
+IFERROR(INDEX(D213:BK272,60-44,45),0)
+IFERROR(INDEX(D213:BK272,60-45,46),0)
+IFERROR(INDEX(D213:BK272,60-46,47),0)
+IFERROR(INDEX(D213:BK272,60-47,48),0)
+IFERROR(INDEX(D213:BK272,60-48,49),0)
+IFERROR(INDEX(D213:BK272,60-49,50),0)
+IFERROR(INDEX(D213:BK272,60-50,51),0)
+IFERROR(INDEX(D213:BK272,60-51,52),0)
+IFERROR(INDEX(D213:BK272,60-52,53),0)
+IFERROR(INDEX(D213:BK272,60-53,54),0)
+IFERROR(INDEX(D213:BK272,60-54,55),0)
+IFERROR(INDEX(D213:BK272,60-55,56),0)
+IFERROR(INDEX(D213:BK272,60-56,57),0)
+IFERROR(INDEX(D213:BK272,60-57,58),0)
+IFERROR(INDEX(D213:BK272,60-58,59),0)
+IFERROR(INDEX(D213:BK272,60-59,60),0)</f>
        <v>0</v>
      </c>
      <c r="BL274" s="180">
        <f t="shared" ca="1" si="183"/>
        <v>0</v>
      </c>
      <c r="BM274" s="180">
        <f t="shared" ca="1" si="183"/>
        <v>0</v>
      </c>
      <c r="BN274" s="180">
        <f t="shared" ca="1" si="183"/>
        <v>0</v>
      </c>
      <c r="BO274" s="180">
        <f t="shared" ca="1" si="183"/>
        <v>0</v>
      </c>
      <c r="BP274" s="180">
        <f t="shared" ca="1" si="183"/>
        <v>0</v>
      </c>
      <c r="BQ274" s="180">
        <f t="shared" ca="1" si="183"/>
        <v>0</v>
      </c>
      <c r="BR274" s="180">
        <f t="shared" ca="1" si="183"/>
        <v>0</v>
      </c>
      <c r="BS274" s="180">
        <f t="shared" ca="1" si="183"/>
        <v>0</v>
      </c>
      <c r="BT274" s="180">
        <f t="shared" ca="1" si="183"/>
        <v>0</v>
      </c>
      <c r="BU274" s="180">
        <f t="shared" ca="1" si="183"/>
        <v>0</v>
      </c>
      <c r="BV274" s="180">
        <f t="shared" ca="1" si="183"/>
        <v>0</v>
      </c>
      <c r="BW274" s="180">
        <f t="shared" ca="1" si="183"/>
        <v>0</v>
      </c>
      <c r="BX274" s="180">
        <f t="shared" ca="1" si="183"/>
        <v>0</v>
      </c>
      <c r="BY274" s="180">
        <f t="shared" ca="1" si="183"/>
        <v>0</v>
      </c>
      <c r="BZ274" s="180">
        <f t="shared" ca="1" si="183"/>
        <v>0</v>
      </c>
      <c r="CA274" s="180">
        <f t="shared" ca="1" si="183"/>
        <v>0</v>
      </c>
      <c r="CB274" s="180">
        <f t="shared" ca="1" si="183"/>
        <v>0</v>
      </c>
      <c r="CC274" s="180">
        <f t="shared" ca="1" si="183"/>
        <v>0</v>
      </c>
      <c r="CD274" s="180">
        <f t="shared" ca="1" si="183"/>
        <v>0</v>
      </c>
      <c r="CE274" s="180">
        <f t="shared" ca="1" si="183"/>
        <v>0</v>
      </c>
      <c r="CF274" s="180">
        <f t="shared" ca="1" si="183"/>
        <v>0</v>
      </c>
      <c r="CG274" s="180">
        <f t="shared" ca="1" si="183"/>
        <v>0</v>
      </c>
      <c r="CH274" s="180">
        <f t="shared" ca="1" si="183"/>
        <v>0</v>
      </c>
      <c r="CI274" s="180">
        <f t="shared" ca="1" si="183"/>
        <v>0</v>
      </c>
      <c r="CJ274" s="180">
        <f t="shared" ca="1" si="183"/>
        <v>0</v>
      </c>
      <c r="CK274" s="180">
        <f t="shared" ca="1" si="183"/>
        <v>0</v>
      </c>
      <c r="CL274" s="180">
        <f t="shared" ca="1" si="183"/>
        <v>0</v>
      </c>
      <c r="CM274" s="180">
        <f t="shared" ca="1" si="183"/>
        <v>0</v>
      </c>
      <c r="CN274" s="180">
        <f t="shared" ca="1" si="183"/>
        <v>0</v>
      </c>
      <c r="CO274" s="180">
        <f t="shared" ca="1" si="183"/>
        <v>0</v>
      </c>
      <c r="CP274" s="180">
        <f t="shared" ca="1" si="183"/>
        <v>0</v>
      </c>
      <c r="CQ274" s="180">
        <f t="shared" ca="1" si="183"/>
        <v>0</v>
      </c>
      <c r="CR274" s="180">
        <f t="shared" ca="1" si="183"/>
        <v>0</v>
      </c>
      <c r="CS274" s="180">
        <f t="shared" ca="1" si="183"/>
        <v>0</v>
      </c>
      <c r="CT274" s="180">
        <f t="shared" ca="1" si="183"/>
        <v>0</v>
      </c>
      <c r="CU274" s="180">
        <f t="shared" ca="1" si="183"/>
        <v>0</v>
      </c>
      <c r="CV274" s="180">
        <f t="shared" ca="1" si="183"/>
        <v>0</v>
      </c>
      <c r="CW274" s="180">
        <f t="shared" ca="1" si="183"/>
        <v>0</v>
      </c>
      <c r="CX274" s="180">
        <f t="shared" ca="1" si="183"/>
        <v>0</v>
      </c>
      <c r="CY274" s="180">
        <f t="shared" ca="1" si="183"/>
        <v>0</v>
      </c>
      <c r="CZ274" s="180">
        <f t="shared" ca="1" si="183"/>
        <v>0</v>
      </c>
      <c r="DA274" s="180">
        <f t="shared" ca="1" si="183"/>
        <v>0</v>
      </c>
      <c r="DB274" s="180">
        <f t="shared" ca="1" si="183"/>
        <v>0</v>
      </c>
      <c r="DC274" s="180">
        <f t="shared" ca="1" si="183"/>
        <v>0</v>
      </c>
      <c r="DD274" s="180">
        <f t="shared" ca="1" si="183"/>
        <v>0</v>
      </c>
      <c r="DE274" s="180">
        <f t="shared" ca="1" si="183"/>
        <v>0</v>
      </c>
      <c r="DF274" s="180">
        <f t="shared" ca="1" si="183"/>
        <v>0</v>
      </c>
      <c r="DG274" s="180">
        <f t="shared" ca="1" si="183"/>
        <v>0</v>
      </c>
      <c r="DH274" s="180">
        <f t="shared" ca="1" si="183"/>
        <v>0</v>
      </c>
      <c r="DI274" s="180">
        <f t="shared" ca="1" si="183"/>
        <v>0</v>
      </c>
      <c r="DJ274" s="180">
        <f t="shared" ca="1" si="183"/>
        <v>0</v>
      </c>
      <c r="DK274" s="180">
        <f t="shared" ca="1" si="183"/>
        <v>0</v>
      </c>
      <c r="DL274" s="180">
        <f t="shared" ca="1" si="183"/>
        <v>0</v>
      </c>
      <c r="DM274" s="180">
        <f t="shared" ca="1" si="183"/>
        <v>0</v>
      </c>
      <c r="DN274" s="180">
        <f t="shared" ca="1" si="183"/>
        <v>0</v>
      </c>
      <c r="DO274" s="180">
        <f t="shared" ca="1" si="183"/>
        <v>0</v>
      </c>
      <c r="DP274" s="180">
        <f t="shared" ca="1" si="183"/>
        <v>0</v>
      </c>
      <c r="DQ274" s="180">
        <f t="shared" ca="1" si="183"/>
        <v>0</v>
      </c>
      <c r="DR274" s="180">
        <f t="shared" ca="1" si="183"/>
        <v>0</v>
      </c>
    </row>
    <row r="275" spans="2:122" ht="15.75" customHeight="1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79"/>
      <c r="BL275" s="63"/>
      <c r="BM275" s="63"/>
      <c r="BN275" s="63"/>
    </row>
    <row r="276" spans="2:122" ht="15.75" customHeight="1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79"/>
      <c r="BL276" s="63"/>
      <c r="BM276" s="63"/>
      <c r="BN276" s="63"/>
    </row>
    <row r="277" spans="2:122" ht="15.75" customHeight="1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79"/>
      <c r="BL277" s="63"/>
      <c r="BM277" s="63"/>
      <c r="BN277" s="63"/>
    </row>
    <row r="278" spans="2:122" ht="15.75" customHeight="1">
      <c r="B278" s="17" t="s">
        <v>274</v>
      </c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79"/>
    </row>
    <row r="279" spans="2:122" ht="15.75" customHeight="1">
      <c r="B279" s="194"/>
      <c r="C279" s="194"/>
      <c r="D279" s="194"/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4"/>
      <c r="Z279" s="194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4"/>
      <c r="AL279" s="194"/>
      <c r="AM279" s="194"/>
      <c r="AN279" s="194"/>
      <c r="AO279" s="194"/>
      <c r="AP279" s="194"/>
      <c r="AQ279" s="194"/>
      <c r="AR279" s="194"/>
      <c r="AS279" s="194"/>
      <c r="AT279" s="194"/>
      <c r="AU279" s="194"/>
      <c r="AV279" s="194"/>
      <c r="AW279" s="194"/>
      <c r="AX279" s="194"/>
      <c r="AY279" s="194"/>
      <c r="AZ279" s="194"/>
      <c r="BA279" s="194"/>
      <c r="BB279" s="194"/>
      <c r="BC279" s="194"/>
      <c r="BD279" s="194"/>
      <c r="BE279" s="194"/>
      <c r="BF279" s="194"/>
      <c r="BG279" s="194"/>
      <c r="BH279" s="194"/>
      <c r="BI279" s="194"/>
      <c r="BJ279" s="194"/>
      <c r="BK279" s="70">
        <v>1</v>
      </c>
      <c r="BL279" s="56">
        <v>2</v>
      </c>
      <c r="BM279" s="56">
        <v>3</v>
      </c>
      <c r="BN279" s="56">
        <v>4</v>
      </c>
      <c r="BO279" s="56">
        <v>5</v>
      </c>
      <c r="BP279" s="56">
        <v>6</v>
      </c>
      <c r="BQ279" s="56">
        <v>7</v>
      </c>
      <c r="BR279" s="56">
        <v>8</v>
      </c>
      <c r="BS279" s="56">
        <v>9</v>
      </c>
      <c r="BT279" s="56">
        <v>10</v>
      </c>
      <c r="BU279" s="56">
        <v>11</v>
      </c>
      <c r="BV279" s="56">
        <v>12</v>
      </c>
      <c r="BW279" s="56">
        <v>13</v>
      </c>
      <c r="BX279" s="56">
        <v>14</v>
      </c>
      <c r="BY279" s="56">
        <v>15</v>
      </c>
      <c r="BZ279" s="56">
        <v>16</v>
      </c>
      <c r="CA279" s="56">
        <v>17</v>
      </c>
      <c r="CB279" s="56">
        <v>18</v>
      </c>
      <c r="CC279" s="56">
        <v>19</v>
      </c>
      <c r="CD279" s="56">
        <v>20</v>
      </c>
      <c r="CE279" s="56">
        <v>21</v>
      </c>
      <c r="CF279" s="56">
        <v>22</v>
      </c>
      <c r="CG279" s="56">
        <v>23</v>
      </c>
      <c r="CH279" s="56">
        <v>24</v>
      </c>
      <c r="CI279" s="56">
        <v>25</v>
      </c>
      <c r="CJ279" s="56">
        <v>26</v>
      </c>
      <c r="CK279" s="56">
        <v>27</v>
      </c>
      <c r="CL279" s="56">
        <v>28</v>
      </c>
      <c r="CM279" s="56">
        <v>29</v>
      </c>
      <c r="CN279" s="56">
        <v>30</v>
      </c>
      <c r="CO279" s="56">
        <v>31</v>
      </c>
      <c r="CP279" s="56">
        <v>32</v>
      </c>
      <c r="CQ279" s="56">
        <v>33</v>
      </c>
      <c r="CR279" s="56">
        <v>34</v>
      </c>
      <c r="CS279" s="56">
        <v>35</v>
      </c>
      <c r="CT279" s="56">
        <v>36</v>
      </c>
      <c r="CU279" s="56">
        <v>37</v>
      </c>
      <c r="CV279" s="56">
        <v>38</v>
      </c>
      <c r="CW279" s="56">
        <v>39</v>
      </c>
      <c r="CX279" s="56">
        <v>40</v>
      </c>
      <c r="CY279" s="56">
        <v>41</v>
      </c>
      <c r="CZ279" s="56">
        <v>42</v>
      </c>
      <c r="DA279" s="56">
        <v>43</v>
      </c>
      <c r="DB279" s="56">
        <v>44</v>
      </c>
      <c r="DC279" s="56">
        <v>45</v>
      </c>
      <c r="DD279" s="56">
        <v>46</v>
      </c>
      <c r="DE279" s="56">
        <v>47</v>
      </c>
      <c r="DF279" s="56">
        <v>48</v>
      </c>
      <c r="DG279" s="56">
        <v>49</v>
      </c>
      <c r="DH279" s="56">
        <v>50</v>
      </c>
      <c r="DI279" s="56">
        <v>51</v>
      </c>
      <c r="DJ279" s="56">
        <v>52</v>
      </c>
      <c r="DK279" s="56">
        <v>53</v>
      </c>
      <c r="DL279" s="56">
        <v>54</v>
      </c>
      <c r="DM279" s="56">
        <v>55</v>
      </c>
      <c r="DN279" s="56">
        <v>56</v>
      </c>
      <c r="DO279" s="56">
        <v>57</v>
      </c>
      <c r="DP279" s="56">
        <v>58</v>
      </c>
      <c r="DQ279" s="56">
        <v>59</v>
      </c>
      <c r="DR279" s="56">
        <v>60</v>
      </c>
    </row>
    <row r="280" spans="2:122" ht="15.75" customHeight="1">
      <c r="B280" s="195" t="s">
        <v>86</v>
      </c>
      <c r="C280" s="195"/>
      <c r="D280" s="195"/>
      <c r="E280" s="195"/>
      <c r="F280" s="195"/>
      <c r="G280" s="195"/>
      <c r="H280" s="195"/>
      <c r="I280" s="195"/>
      <c r="J280" s="195"/>
      <c r="K280" s="195"/>
      <c r="L280" s="19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  <c r="AC280" s="195"/>
      <c r="AD280" s="195"/>
      <c r="AE280" s="195"/>
      <c r="AF280" s="195"/>
      <c r="AG280" s="195"/>
      <c r="AH280" s="195"/>
      <c r="AI280" s="195"/>
      <c r="AJ280" s="195"/>
      <c r="AK280" s="195"/>
      <c r="AL280" s="195"/>
      <c r="AM280" s="195"/>
      <c r="AN280" s="195"/>
      <c r="AO280" s="195"/>
      <c r="AP280" s="195"/>
      <c r="AQ280" s="195"/>
      <c r="AR280" s="195"/>
      <c r="AS280" s="195"/>
      <c r="AT280" s="195"/>
      <c r="AU280" s="195"/>
      <c r="AV280" s="195"/>
      <c r="AW280" s="195"/>
      <c r="AX280" s="19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62">
        <f>BK76*'SaaS - Cohorts (Logos)'!BK144</f>
        <v>0</v>
      </c>
      <c r="BL280" s="62">
        <f>BL76*'SaaS - Cohorts (Logos)'!BL144</f>
        <v>0</v>
      </c>
      <c r="BM280" s="62">
        <f>BM76*'SaaS - Cohorts (Logos)'!BM144</f>
        <v>0</v>
      </c>
      <c r="BN280" s="62">
        <f>BN76*'SaaS - Cohorts (Logos)'!BN144</f>
        <v>0</v>
      </c>
      <c r="BO280" s="62">
        <f>BO76*'SaaS - Cohorts (Logos)'!BO144</f>
        <v>0</v>
      </c>
      <c r="BP280" s="62">
        <f>BP76*'SaaS - Cohorts (Logos)'!BP144</f>
        <v>0</v>
      </c>
      <c r="BQ280" s="62">
        <f>BQ76*'SaaS - Cohorts (Logos)'!BQ144</f>
        <v>0</v>
      </c>
      <c r="BR280" s="62">
        <f>BR76*'SaaS - Cohorts (Logos)'!BR144</f>
        <v>0</v>
      </c>
      <c r="BS280" s="62">
        <f>BS76*'SaaS - Cohorts (Logos)'!BS144</f>
        <v>0</v>
      </c>
      <c r="BT280" s="62">
        <f>BT76*'SaaS - Cohorts (Logos)'!BT144</f>
        <v>0</v>
      </c>
      <c r="BU280" s="62">
        <f>BU76*'SaaS - Cohorts (Logos)'!BU144</f>
        <v>0</v>
      </c>
      <c r="BV280" s="62">
        <f>BV76*'SaaS - Cohorts (Logos)'!BV144</f>
        <v>0</v>
      </c>
      <c r="BW280" s="62">
        <f>BW76*'SaaS - Cohorts (Logos)'!BW144</f>
        <v>0</v>
      </c>
      <c r="BX280" s="62">
        <f>BX76*'SaaS - Cohorts (Logos)'!BX144</f>
        <v>0</v>
      </c>
      <c r="BY280" s="62">
        <f>BY76*'SaaS - Cohorts (Logos)'!BY144</f>
        <v>0</v>
      </c>
      <c r="BZ280" s="62">
        <f>BZ76*'SaaS - Cohorts (Logos)'!BZ144</f>
        <v>0</v>
      </c>
      <c r="CA280" s="62">
        <f>CA76*'SaaS - Cohorts (Logos)'!CA144</f>
        <v>0</v>
      </c>
      <c r="CB280" s="62">
        <f>CB76*'SaaS - Cohorts (Logos)'!CB144</f>
        <v>0</v>
      </c>
      <c r="CC280" s="62">
        <f>CC76*'SaaS - Cohorts (Logos)'!CC144</f>
        <v>0</v>
      </c>
      <c r="CD280" s="62">
        <f>CD76*'SaaS - Cohorts (Logos)'!CD144</f>
        <v>0</v>
      </c>
      <c r="CE280" s="62">
        <f>CE76*'SaaS - Cohorts (Logos)'!CE144</f>
        <v>0</v>
      </c>
      <c r="CF280" s="62">
        <f>CF76*'SaaS - Cohorts (Logos)'!CF144</f>
        <v>0</v>
      </c>
      <c r="CG280" s="62">
        <f>CG76*'SaaS - Cohorts (Logos)'!CG144</f>
        <v>0</v>
      </c>
      <c r="CH280" s="62">
        <f>CH76*'SaaS - Cohorts (Logos)'!CH144</f>
        <v>0</v>
      </c>
      <c r="CI280" s="62">
        <f>CI76*'SaaS - Cohorts (Logos)'!CI144</f>
        <v>0</v>
      </c>
      <c r="CJ280" s="62">
        <f>CJ76*'SaaS - Cohorts (Logos)'!CJ144</f>
        <v>0</v>
      </c>
      <c r="CK280" s="62">
        <f>CK76*'SaaS - Cohorts (Logos)'!CK144</f>
        <v>0</v>
      </c>
      <c r="CL280" s="62">
        <f>CL76*'SaaS - Cohorts (Logos)'!CL144</f>
        <v>0</v>
      </c>
      <c r="CM280" s="62">
        <f>CM76*'SaaS - Cohorts (Logos)'!CM144</f>
        <v>0</v>
      </c>
      <c r="CN280" s="62">
        <f>CN76*'SaaS - Cohorts (Logos)'!CN144</f>
        <v>0</v>
      </c>
      <c r="CO280" s="62">
        <f>CO76*'SaaS - Cohorts (Logos)'!CO144</f>
        <v>0</v>
      </c>
      <c r="CP280" s="62">
        <f>CP76*'SaaS - Cohorts (Logos)'!CP144</f>
        <v>0</v>
      </c>
      <c r="CQ280" s="62">
        <f>CQ76*'SaaS - Cohorts (Logos)'!CQ144</f>
        <v>0</v>
      </c>
      <c r="CR280" s="62">
        <f>CR76*'SaaS - Cohorts (Logos)'!CR144</f>
        <v>0</v>
      </c>
      <c r="CS280" s="62">
        <f>CS76*'SaaS - Cohorts (Logos)'!CS144</f>
        <v>0</v>
      </c>
      <c r="CT280" s="62">
        <f>CT76*'SaaS - Cohorts (Logos)'!CT144</f>
        <v>0</v>
      </c>
      <c r="CU280" s="62">
        <f>CU76*'SaaS - Cohorts (Logos)'!CU144</f>
        <v>0</v>
      </c>
      <c r="CV280" s="62">
        <f>CV76*'SaaS - Cohorts (Logos)'!CV144</f>
        <v>0</v>
      </c>
      <c r="CW280" s="62">
        <f>CW76*'SaaS - Cohorts (Logos)'!CW144</f>
        <v>0</v>
      </c>
      <c r="CX280" s="62">
        <f>CX76*'SaaS - Cohorts (Logos)'!CX144</f>
        <v>0</v>
      </c>
      <c r="CY280" s="62">
        <f>CY76*'SaaS - Cohorts (Logos)'!CY144</f>
        <v>0</v>
      </c>
      <c r="CZ280" s="62">
        <f>CZ76*'SaaS - Cohorts (Logos)'!CZ144</f>
        <v>0</v>
      </c>
      <c r="DA280" s="62">
        <f>DA76*'SaaS - Cohorts (Logos)'!DA144</f>
        <v>0</v>
      </c>
      <c r="DB280" s="62">
        <f>DB76*'SaaS - Cohorts (Logos)'!DB144</f>
        <v>0</v>
      </c>
      <c r="DC280" s="62">
        <f>DC76*'SaaS - Cohorts (Logos)'!DC144</f>
        <v>0</v>
      </c>
      <c r="DD280" s="62">
        <f>DD76*'SaaS - Cohorts (Logos)'!DD144</f>
        <v>0</v>
      </c>
      <c r="DE280" s="62">
        <f>DE76*'SaaS - Cohorts (Logos)'!DE144</f>
        <v>0</v>
      </c>
      <c r="DF280" s="62">
        <f>DF76*'SaaS - Cohorts (Logos)'!DF144</f>
        <v>0</v>
      </c>
      <c r="DG280" s="62">
        <f>DG76*'SaaS - Cohorts (Logos)'!DG144</f>
        <v>0</v>
      </c>
      <c r="DH280" s="62">
        <f>DH76*'SaaS - Cohorts (Logos)'!DH144</f>
        <v>0</v>
      </c>
      <c r="DI280" s="62">
        <f>DI76*'SaaS - Cohorts (Logos)'!DI144</f>
        <v>0</v>
      </c>
      <c r="DJ280" s="62">
        <f>DJ76*'SaaS - Cohorts (Logos)'!DJ144</f>
        <v>0</v>
      </c>
      <c r="DK280" s="62">
        <f>DK76*'SaaS - Cohorts (Logos)'!DK144</f>
        <v>0</v>
      </c>
      <c r="DL280" s="62">
        <f>DL76*'SaaS - Cohorts (Logos)'!DL144</f>
        <v>0</v>
      </c>
      <c r="DM280" s="62">
        <f>DM76*'SaaS - Cohorts (Logos)'!DM144</f>
        <v>0</v>
      </c>
      <c r="DN280" s="62">
        <f>DN76*'SaaS - Cohorts (Logos)'!DN144</f>
        <v>0</v>
      </c>
      <c r="DO280" s="62">
        <f>DO76*'SaaS - Cohorts (Logos)'!DO144</f>
        <v>0</v>
      </c>
      <c r="DP280" s="62">
        <f>DP76*'SaaS - Cohorts (Logos)'!DP144</f>
        <v>0</v>
      </c>
      <c r="DQ280" s="62">
        <f>DQ76*'SaaS - Cohorts (Logos)'!DQ144</f>
        <v>0</v>
      </c>
      <c r="DR280" s="62">
        <f>DR76*'SaaS - Cohorts (Logos)'!DR144</f>
        <v>0</v>
      </c>
    </row>
    <row r="281" spans="2:122" ht="15.75" customHeight="1">
      <c r="B281" s="195">
        <f t="array" ref="B281:B340">TRANSPOSE('SaaS - Budget'!S3:BZ3)</f>
        <v>43101</v>
      </c>
      <c r="C281" s="195"/>
      <c r="D281" s="195"/>
      <c r="E281" s="195"/>
      <c r="F281" s="195"/>
      <c r="G281" s="195"/>
      <c r="H281" s="195"/>
      <c r="I281" s="195"/>
      <c r="J281" s="195"/>
      <c r="K281" s="195"/>
      <c r="L281" s="19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  <c r="AC281" s="195"/>
      <c r="AD281" s="195"/>
      <c r="AE281" s="195"/>
      <c r="AF281" s="195"/>
      <c r="AG281" s="195"/>
      <c r="AH281" s="195"/>
      <c r="AI281" s="195"/>
      <c r="AJ281" s="195"/>
      <c r="AK281" s="195"/>
      <c r="AL281" s="195"/>
      <c r="AM281" s="195"/>
      <c r="AN281" s="195"/>
      <c r="AO281" s="195"/>
      <c r="AP281" s="195"/>
      <c r="AQ281" s="195"/>
      <c r="AR281" s="195"/>
      <c r="AS281" s="195"/>
      <c r="AT281" s="195"/>
      <c r="AU281" s="195"/>
      <c r="AV281" s="195"/>
      <c r="AW281" s="195"/>
      <c r="AX281" s="19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62">
        <f ca="1">BK77*'SaaS - Cohorts (Logos)'!BK145</f>
        <v>0</v>
      </c>
      <c r="BL281" s="62">
        <f ca="1">BL77*'SaaS - Cohorts (Logos)'!BL145</f>
        <v>0</v>
      </c>
      <c r="BM281" s="62">
        <f ca="1">BM77*'SaaS - Cohorts (Logos)'!BM145</f>
        <v>0</v>
      </c>
      <c r="BN281" s="62">
        <f ca="1">BN77*'SaaS - Cohorts (Logos)'!BN145</f>
        <v>0</v>
      </c>
      <c r="BO281" s="62">
        <f ca="1">BO77*'SaaS - Cohorts (Logos)'!BO145</f>
        <v>0</v>
      </c>
      <c r="BP281" s="62">
        <f ca="1">BP77*'SaaS - Cohorts (Logos)'!BP145</f>
        <v>0</v>
      </c>
      <c r="BQ281" s="62">
        <f ca="1">BQ77*'SaaS - Cohorts (Logos)'!BQ145</f>
        <v>0</v>
      </c>
      <c r="BR281" s="62">
        <f ca="1">BR77*'SaaS - Cohorts (Logos)'!BR145</f>
        <v>0</v>
      </c>
      <c r="BS281" s="62">
        <f ca="1">BS77*'SaaS - Cohorts (Logos)'!BS145</f>
        <v>0</v>
      </c>
      <c r="BT281" s="62">
        <f ca="1">BT77*'SaaS - Cohorts (Logos)'!BT145</f>
        <v>0</v>
      </c>
      <c r="BU281" s="62">
        <f ca="1">BU77*'SaaS - Cohorts (Logos)'!BU145</f>
        <v>0</v>
      </c>
      <c r="BV281" s="62">
        <f ca="1">BV77*'SaaS - Cohorts (Logos)'!BV145</f>
        <v>0</v>
      </c>
      <c r="BW281" s="62">
        <f ca="1">BW77*'SaaS - Cohorts (Logos)'!BW145</f>
        <v>0</v>
      </c>
      <c r="BX281" s="62">
        <f ca="1">BX77*'SaaS - Cohorts (Logos)'!BX145</f>
        <v>0</v>
      </c>
      <c r="BY281" s="62">
        <f ca="1">BY77*'SaaS - Cohorts (Logos)'!BY145</f>
        <v>0</v>
      </c>
      <c r="BZ281" s="62">
        <f ca="1">BZ77*'SaaS - Cohorts (Logos)'!BZ145</f>
        <v>0</v>
      </c>
      <c r="CA281" s="62">
        <f ca="1">CA77*'SaaS - Cohorts (Logos)'!CA145</f>
        <v>0</v>
      </c>
      <c r="CB281" s="62">
        <f ca="1">CB77*'SaaS - Cohorts (Logos)'!CB145</f>
        <v>0</v>
      </c>
      <c r="CC281" s="62">
        <f ca="1">CC77*'SaaS - Cohorts (Logos)'!CC145</f>
        <v>0</v>
      </c>
      <c r="CD281" s="62">
        <f ca="1">CD77*'SaaS - Cohorts (Logos)'!CD145</f>
        <v>0</v>
      </c>
      <c r="CE281" s="62">
        <f ca="1">CE77*'SaaS - Cohorts (Logos)'!CE145</f>
        <v>0</v>
      </c>
      <c r="CF281" s="62">
        <f ca="1">CF77*'SaaS - Cohorts (Logos)'!CF145</f>
        <v>0</v>
      </c>
      <c r="CG281" s="62">
        <f ca="1">CG77*'SaaS - Cohorts (Logos)'!CG145</f>
        <v>0</v>
      </c>
      <c r="CH281" s="62">
        <f ca="1">CH77*'SaaS - Cohorts (Logos)'!CH145</f>
        <v>0</v>
      </c>
      <c r="CI281" s="62">
        <f ca="1">CI77*'SaaS - Cohorts (Logos)'!CI145</f>
        <v>0</v>
      </c>
      <c r="CJ281" s="62">
        <f ca="1">CJ77*'SaaS - Cohorts (Logos)'!CJ145</f>
        <v>0</v>
      </c>
      <c r="CK281" s="62">
        <f ca="1">CK77*'SaaS - Cohorts (Logos)'!CK145</f>
        <v>0</v>
      </c>
      <c r="CL281" s="62">
        <f ca="1">CL77*'SaaS - Cohorts (Logos)'!CL145</f>
        <v>0</v>
      </c>
      <c r="CM281" s="62">
        <f ca="1">CM77*'SaaS - Cohorts (Logos)'!CM145</f>
        <v>0</v>
      </c>
      <c r="CN281" s="62">
        <f ca="1">CN77*'SaaS - Cohorts (Logos)'!CN145</f>
        <v>0</v>
      </c>
      <c r="CO281" s="62">
        <f ca="1">CO77*'SaaS - Cohorts (Logos)'!CO145</f>
        <v>0</v>
      </c>
      <c r="CP281" s="62">
        <f ca="1">CP77*'SaaS - Cohorts (Logos)'!CP145</f>
        <v>0</v>
      </c>
      <c r="CQ281" s="62">
        <f ca="1">CQ77*'SaaS - Cohorts (Logos)'!CQ145</f>
        <v>0</v>
      </c>
      <c r="CR281" s="62">
        <f ca="1">CR77*'SaaS - Cohorts (Logos)'!CR145</f>
        <v>0</v>
      </c>
      <c r="CS281" s="62">
        <f ca="1">CS77*'SaaS - Cohorts (Logos)'!CS145</f>
        <v>0</v>
      </c>
      <c r="CT281" s="62">
        <f ca="1">CT77*'SaaS - Cohorts (Logos)'!CT145</f>
        <v>0</v>
      </c>
      <c r="CU281" s="62">
        <f ca="1">CU77*'SaaS - Cohorts (Logos)'!CU145</f>
        <v>0</v>
      </c>
      <c r="CV281" s="62">
        <f ca="1">CV77*'SaaS - Cohorts (Logos)'!CV145</f>
        <v>0</v>
      </c>
      <c r="CW281" s="62">
        <f ca="1">CW77*'SaaS - Cohorts (Logos)'!CW145</f>
        <v>0</v>
      </c>
      <c r="CX281" s="62">
        <f ca="1">CX77*'SaaS - Cohorts (Logos)'!CX145</f>
        <v>0</v>
      </c>
      <c r="CY281" s="62">
        <f ca="1">CY77*'SaaS - Cohorts (Logos)'!CY145</f>
        <v>0</v>
      </c>
      <c r="CZ281" s="62">
        <f ca="1">CZ77*'SaaS - Cohorts (Logos)'!CZ145</f>
        <v>0</v>
      </c>
      <c r="DA281" s="62">
        <f ca="1">DA77*'SaaS - Cohorts (Logos)'!DA145</f>
        <v>0</v>
      </c>
      <c r="DB281" s="62">
        <f ca="1">DB77*'SaaS - Cohorts (Logos)'!DB145</f>
        <v>0</v>
      </c>
      <c r="DC281" s="62">
        <f ca="1">DC77*'SaaS - Cohorts (Logos)'!DC145</f>
        <v>0</v>
      </c>
      <c r="DD281" s="62">
        <f ca="1">DD77*'SaaS - Cohorts (Logos)'!DD145</f>
        <v>0</v>
      </c>
      <c r="DE281" s="62">
        <f ca="1">DE77*'SaaS - Cohorts (Logos)'!DE145</f>
        <v>0</v>
      </c>
      <c r="DF281" s="62">
        <f ca="1">DF77*'SaaS - Cohorts (Logos)'!DF145</f>
        <v>0</v>
      </c>
      <c r="DG281" s="62">
        <f ca="1">DG77*'SaaS - Cohorts (Logos)'!DG145</f>
        <v>0</v>
      </c>
      <c r="DH281" s="62">
        <f ca="1">DH77*'SaaS - Cohorts (Logos)'!DH145</f>
        <v>0</v>
      </c>
      <c r="DI281" s="62">
        <f ca="1">DI77*'SaaS - Cohorts (Logos)'!DI145</f>
        <v>0</v>
      </c>
      <c r="DJ281" s="62">
        <f ca="1">DJ77*'SaaS - Cohorts (Logos)'!DJ145</f>
        <v>0</v>
      </c>
      <c r="DK281" s="62">
        <f ca="1">DK77*'SaaS - Cohorts (Logos)'!DK145</f>
        <v>0</v>
      </c>
      <c r="DL281" s="62">
        <f ca="1">DL77*'SaaS - Cohorts (Logos)'!DL145</f>
        <v>0</v>
      </c>
      <c r="DM281" s="62">
        <f ca="1">DM77*'SaaS - Cohorts (Logos)'!DM145</f>
        <v>0</v>
      </c>
      <c r="DN281" s="62">
        <f ca="1">DN77*'SaaS - Cohorts (Logos)'!DN145</f>
        <v>0</v>
      </c>
      <c r="DO281" s="62">
        <f ca="1">DO77*'SaaS - Cohorts (Logos)'!DO145</f>
        <v>0</v>
      </c>
      <c r="DP281" s="62">
        <f ca="1">DP77*'SaaS - Cohorts (Logos)'!DP145</f>
        <v>0</v>
      </c>
      <c r="DQ281" s="62">
        <f ca="1">DQ77*'SaaS - Cohorts (Logos)'!DQ145</f>
        <v>0</v>
      </c>
      <c r="DR281" s="62">
        <f ca="1">DR77*'SaaS - Cohorts (Logos)'!DR145</f>
        <v>0</v>
      </c>
    </row>
    <row r="282" spans="2:122" ht="15.75" customHeight="1">
      <c r="B282" s="195">
        <v>43132</v>
      </c>
      <c r="C282" s="195"/>
      <c r="D282" s="195"/>
      <c r="E282" s="195"/>
      <c r="F282" s="195"/>
      <c r="G282" s="195"/>
      <c r="H282" s="195"/>
      <c r="I282" s="195"/>
      <c r="J282" s="195"/>
      <c r="K282" s="195"/>
      <c r="L282" s="19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  <c r="AC282" s="195"/>
      <c r="AD282" s="195"/>
      <c r="AE282" s="195"/>
      <c r="AF282" s="195"/>
      <c r="AG282" s="195"/>
      <c r="AH282" s="195"/>
      <c r="AI282" s="195"/>
      <c r="AJ282" s="195"/>
      <c r="AK282" s="195"/>
      <c r="AL282" s="195"/>
      <c r="AM282" s="195"/>
      <c r="AN282" s="195"/>
      <c r="AO282" s="195"/>
      <c r="AP282" s="195"/>
      <c r="AQ282" s="195"/>
      <c r="AR282" s="195"/>
      <c r="AS282" s="195"/>
      <c r="AT282" s="195"/>
      <c r="AU282" s="195"/>
      <c r="AV282" s="195"/>
      <c r="AW282" s="195"/>
      <c r="AX282" s="19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62">
        <f ca="1">BK78*'SaaS - Cohorts (Logos)'!BK146</f>
        <v>0</v>
      </c>
      <c r="BL282" s="62">
        <f ca="1">BL78*'SaaS - Cohorts (Logos)'!BL146</f>
        <v>0</v>
      </c>
      <c r="BM282" s="62">
        <f ca="1">BM78*'SaaS - Cohorts (Logos)'!BM146</f>
        <v>0</v>
      </c>
      <c r="BN282" s="62">
        <f ca="1">BN78*'SaaS - Cohorts (Logos)'!BN146</f>
        <v>0</v>
      </c>
      <c r="BO282" s="62">
        <f ca="1">BO78*'SaaS - Cohorts (Logos)'!BO146</f>
        <v>0</v>
      </c>
      <c r="BP282" s="62">
        <f ca="1">BP78*'SaaS - Cohorts (Logos)'!BP146</f>
        <v>0</v>
      </c>
      <c r="BQ282" s="62">
        <f ca="1">BQ78*'SaaS - Cohorts (Logos)'!BQ146</f>
        <v>0</v>
      </c>
      <c r="BR282" s="62">
        <f ca="1">BR78*'SaaS - Cohorts (Logos)'!BR146</f>
        <v>0</v>
      </c>
      <c r="BS282" s="62">
        <f ca="1">BS78*'SaaS - Cohorts (Logos)'!BS146</f>
        <v>0</v>
      </c>
      <c r="BT282" s="62">
        <f ca="1">BT78*'SaaS - Cohorts (Logos)'!BT146</f>
        <v>0</v>
      </c>
      <c r="BU282" s="62">
        <f ca="1">BU78*'SaaS - Cohorts (Logos)'!BU146</f>
        <v>0</v>
      </c>
      <c r="BV282" s="62">
        <f ca="1">BV78*'SaaS - Cohorts (Logos)'!BV146</f>
        <v>0</v>
      </c>
      <c r="BW282" s="62">
        <f ca="1">BW78*'SaaS - Cohorts (Logos)'!BW146</f>
        <v>0</v>
      </c>
      <c r="BX282" s="62">
        <f ca="1">BX78*'SaaS - Cohorts (Logos)'!BX146</f>
        <v>0</v>
      </c>
      <c r="BY282" s="62">
        <f ca="1">BY78*'SaaS - Cohorts (Logos)'!BY146</f>
        <v>0</v>
      </c>
      <c r="BZ282" s="62">
        <f ca="1">BZ78*'SaaS - Cohorts (Logos)'!BZ146</f>
        <v>0</v>
      </c>
      <c r="CA282" s="62">
        <f ca="1">CA78*'SaaS - Cohorts (Logos)'!CA146</f>
        <v>0</v>
      </c>
      <c r="CB282" s="62">
        <f ca="1">CB78*'SaaS - Cohorts (Logos)'!CB146</f>
        <v>0</v>
      </c>
      <c r="CC282" s="62">
        <f ca="1">CC78*'SaaS - Cohorts (Logos)'!CC146</f>
        <v>0</v>
      </c>
      <c r="CD282" s="62">
        <f ca="1">CD78*'SaaS - Cohorts (Logos)'!CD146</f>
        <v>0</v>
      </c>
      <c r="CE282" s="62">
        <f ca="1">CE78*'SaaS - Cohorts (Logos)'!CE146</f>
        <v>0</v>
      </c>
      <c r="CF282" s="62">
        <f ca="1">CF78*'SaaS - Cohorts (Logos)'!CF146</f>
        <v>0</v>
      </c>
      <c r="CG282" s="62">
        <f ca="1">CG78*'SaaS - Cohorts (Logos)'!CG146</f>
        <v>0</v>
      </c>
      <c r="CH282" s="62">
        <f ca="1">CH78*'SaaS - Cohorts (Logos)'!CH146</f>
        <v>0</v>
      </c>
      <c r="CI282" s="62">
        <f ca="1">CI78*'SaaS - Cohorts (Logos)'!CI146</f>
        <v>0</v>
      </c>
      <c r="CJ282" s="62">
        <f ca="1">CJ78*'SaaS - Cohorts (Logos)'!CJ146</f>
        <v>0</v>
      </c>
      <c r="CK282" s="62">
        <f ca="1">CK78*'SaaS - Cohorts (Logos)'!CK146</f>
        <v>0</v>
      </c>
      <c r="CL282" s="62">
        <f ca="1">CL78*'SaaS - Cohorts (Logos)'!CL146</f>
        <v>0</v>
      </c>
      <c r="CM282" s="62">
        <f ca="1">CM78*'SaaS - Cohorts (Logos)'!CM146</f>
        <v>0</v>
      </c>
      <c r="CN282" s="62">
        <f ca="1">CN78*'SaaS - Cohorts (Logos)'!CN146</f>
        <v>0</v>
      </c>
      <c r="CO282" s="62">
        <f ca="1">CO78*'SaaS - Cohorts (Logos)'!CO146</f>
        <v>0</v>
      </c>
      <c r="CP282" s="62">
        <f ca="1">CP78*'SaaS - Cohorts (Logos)'!CP146</f>
        <v>0</v>
      </c>
      <c r="CQ282" s="62">
        <f ca="1">CQ78*'SaaS - Cohorts (Logos)'!CQ146</f>
        <v>0</v>
      </c>
      <c r="CR282" s="62">
        <f ca="1">CR78*'SaaS - Cohorts (Logos)'!CR146</f>
        <v>0</v>
      </c>
      <c r="CS282" s="62">
        <f ca="1">CS78*'SaaS - Cohorts (Logos)'!CS146</f>
        <v>0</v>
      </c>
      <c r="CT282" s="62">
        <f ca="1">CT78*'SaaS - Cohorts (Logos)'!CT146</f>
        <v>0</v>
      </c>
      <c r="CU282" s="62">
        <f ca="1">CU78*'SaaS - Cohorts (Logos)'!CU146</f>
        <v>0</v>
      </c>
      <c r="CV282" s="62">
        <f ca="1">CV78*'SaaS - Cohorts (Logos)'!CV146</f>
        <v>0</v>
      </c>
      <c r="CW282" s="62">
        <f ca="1">CW78*'SaaS - Cohorts (Logos)'!CW146</f>
        <v>0</v>
      </c>
      <c r="CX282" s="62">
        <f ca="1">CX78*'SaaS - Cohorts (Logos)'!CX146</f>
        <v>0</v>
      </c>
      <c r="CY282" s="62">
        <f ca="1">CY78*'SaaS - Cohorts (Logos)'!CY146</f>
        <v>0</v>
      </c>
      <c r="CZ282" s="62">
        <f ca="1">CZ78*'SaaS - Cohorts (Logos)'!CZ146</f>
        <v>0</v>
      </c>
      <c r="DA282" s="62">
        <f ca="1">DA78*'SaaS - Cohorts (Logos)'!DA146</f>
        <v>0</v>
      </c>
      <c r="DB282" s="62">
        <f ca="1">DB78*'SaaS - Cohorts (Logos)'!DB146</f>
        <v>0</v>
      </c>
      <c r="DC282" s="62">
        <f ca="1">DC78*'SaaS - Cohorts (Logos)'!DC146</f>
        <v>0</v>
      </c>
      <c r="DD282" s="62">
        <f ca="1">DD78*'SaaS - Cohorts (Logos)'!DD146</f>
        <v>0</v>
      </c>
      <c r="DE282" s="62">
        <f ca="1">DE78*'SaaS - Cohorts (Logos)'!DE146</f>
        <v>0</v>
      </c>
      <c r="DF282" s="62">
        <f ca="1">DF78*'SaaS - Cohorts (Logos)'!DF146</f>
        <v>0</v>
      </c>
      <c r="DG282" s="62">
        <f ca="1">DG78*'SaaS - Cohorts (Logos)'!DG146</f>
        <v>0</v>
      </c>
      <c r="DH282" s="62">
        <f ca="1">DH78*'SaaS - Cohorts (Logos)'!DH146</f>
        <v>0</v>
      </c>
      <c r="DI282" s="62">
        <f ca="1">DI78*'SaaS - Cohorts (Logos)'!DI146</f>
        <v>0</v>
      </c>
      <c r="DJ282" s="62">
        <f ca="1">DJ78*'SaaS - Cohorts (Logos)'!DJ146</f>
        <v>0</v>
      </c>
      <c r="DK282" s="62">
        <f ca="1">DK78*'SaaS - Cohorts (Logos)'!DK146</f>
        <v>0</v>
      </c>
      <c r="DL282" s="62">
        <f ca="1">DL78*'SaaS - Cohorts (Logos)'!DL146</f>
        <v>0</v>
      </c>
      <c r="DM282" s="62">
        <f ca="1">DM78*'SaaS - Cohorts (Logos)'!DM146</f>
        <v>0</v>
      </c>
      <c r="DN282" s="62">
        <f ca="1">DN78*'SaaS - Cohorts (Logos)'!DN146</f>
        <v>0</v>
      </c>
      <c r="DO282" s="62">
        <f ca="1">DO78*'SaaS - Cohorts (Logos)'!DO146</f>
        <v>0</v>
      </c>
      <c r="DP282" s="62">
        <f ca="1">DP78*'SaaS - Cohorts (Logos)'!DP146</f>
        <v>0</v>
      </c>
      <c r="DQ282" s="62">
        <f ca="1">DQ78*'SaaS - Cohorts (Logos)'!DQ146</f>
        <v>0</v>
      </c>
      <c r="DR282" s="62">
        <f ca="1">DR78*'SaaS - Cohorts (Logos)'!DR146</f>
        <v>0</v>
      </c>
    </row>
    <row r="283" spans="2:122" ht="15.75" customHeight="1">
      <c r="B283" s="195">
        <v>43160</v>
      </c>
      <c r="C283" s="195"/>
      <c r="D283" s="195"/>
      <c r="E283" s="195"/>
      <c r="F283" s="195"/>
      <c r="G283" s="195"/>
      <c r="H283" s="195"/>
      <c r="I283" s="195"/>
      <c r="J283" s="195"/>
      <c r="K283" s="195"/>
      <c r="L283" s="19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  <c r="AC283" s="195"/>
      <c r="AD283" s="195"/>
      <c r="AE283" s="195"/>
      <c r="AF283" s="195"/>
      <c r="AG283" s="195"/>
      <c r="AH283" s="195"/>
      <c r="AI283" s="195"/>
      <c r="AJ283" s="195"/>
      <c r="AK283" s="195"/>
      <c r="AL283" s="195"/>
      <c r="AM283" s="195"/>
      <c r="AN283" s="195"/>
      <c r="AO283" s="195"/>
      <c r="AP283" s="195"/>
      <c r="AQ283" s="195"/>
      <c r="AR283" s="195"/>
      <c r="AS283" s="195"/>
      <c r="AT283" s="195"/>
      <c r="AU283" s="195"/>
      <c r="AV283" s="195"/>
      <c r="AW283" s="195"/>
      <c r="AX283" s="19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62">
        <f ca="1">BK79*'SaaS - Cohorts (Logos)'!BK147</f>
        <v>0</v>
      </c>
      <c r="BL283" s="62">
        <f ca="1">BL79*'SaaS - Cohorts (Logos)'!BL147</f>
        <v>0</v>
      </c>
      <c r="BM283" s="62">
        <f ca="1">BM79*'SaaS - Cohorts (Logos)'!BM147</f>
        <v>0</v>
      </c>
      <c r="BN283" s="62">
        <f ca="1">BN79*'SaaS - Cohorts (Logos)'!BN147</f>
        <v>0</v>
      </c>
      <c r="BO283" s="62">
        <f ca="1">BO79*'SaaS - Cohorts (Logos)'!BO147</f>
        <v>0</v>
      </c>
      <c r="BP283" s="62">
        <f ca="1">BP79*'SaaS - Cohorts (Logos)'!BP147</f>
        <v>0</v>
      </c>
      <c r="BQ283" s="62">
        <f ca="1">BQ79*'SaaS - Cohorts (Logos)'!BQ147</f>
        <v>0</v>
      </c>
      <c r="BR283" s="62">
        <f ca="1">BR79*'SaaS - Cohorts (Logos)'!BR147</f>
        <v>0</v>
      </c>
      <c r="BS283" s="62">
        <f ca="1">BS79*'SaaS - Cohorts (Logos)'!BS147</f>
        <v>0</v>
      </c>
      <c r="BT283" s="62">
        <f ca="1">BT79*'SaaS - Cohorts (Logos)'!BT147</f>
        <v>0</v>
      </c>
      <c r="BU283" s="62">
        <f ca="1">BU79*'SaaS - Cohorts (Logos)'!BU147</f>
        <v>0</v>
      </c>
      <c r="BV283" s="62">
        <f ca="1">BV79*'SaaS - Cohorts (Logos)'!BV147</f>
        <v>0</v>
      </c>
      <c r="BW283" s="62">
        <f ca="1">BW79*'SaaS - Cohorts (Logos)'!BW147</f>
        <v>0</v>
      </c>
      <c r="BX283" s="62">
        <f ca="1">BX79*'SaaS - Cohorts (Logos)'!BX147</f>
        <v>0</v>
      </c>
      <c r="BY283" s="62">
        <f ca="1">BY79*'SaaS - Cohorts (Logos)'!BY147</f>
        <v>0</v>
      </c>
      <c r="BZ283" s="62">
        <f ca="1">BZ79*'SaaS - Cohorts (Logos)'!BZ147</f>
        <v>0</v>
      </c>
      <c r="CA283" s="62">
        <f ca="1">CA79*'SaaS - Cohorts (Logos)'!CA147</f>
        <v>0</v>
      </c>
      <c r="CB283" s="62">
        <f ca="1">CB79*'SaaS - Cohorts (Logos)'!CB147</f>
        <v>0</v>
      </c>
      <c r="CC283" s="62">
        <f ca="1">CC79*'SaaS - Cohorts (Logos)'!CC147</f>
        <v>0</v>
      </c>
      <c r="CD283" s="62">
        <f ca="1">CD79*'SaaS - Cohorts (Logos)'!CD147</f>
        <v>0</v>
      </c>
      <c r="CE283" s="62">
        <f ca="1">CE79*'SaaS - Cohorts (Logos)'!CE147</f>
        <v>0</v>
      </c>
      <c r="CF283" s="62">
        <f ca="1">CF79*'SaaS - Cohorts (Logos)'!CF147</f>
        <v>0</v>
      </c>
      <c r="CG283" s="62">
        <f ca="1">CG79*'SaaS - Cohorts (Logos)'!CG147</f>
        <v>0</v>
      </c>
      <c r="CH283" s="62">
        <f ca="1">CH79*'SaaS - Cohorts (Logos)'!CH147</f>
        <v>0</v>
      </c>
      <c r="CI283" s="62">
        <f ca="1">CI79*'SaaS - Cohorts (Logos)'!CI147</f>
        <v>0</v>
      </c>
      <c r="CJ283" s="62">
        <f ca="1">CJ79*'SaaS - Cohorts (Logos)'!CJ147</f>
        <v>0</v>
      </c>
      <c r="CK283" s="62">
        <f ca="1">CK79*'SaaS - Cohorts (Logos)'!CK147</f>
        <v>0</v>
      </c>
      <c r="CL283" s="62">
        <f ca="1">CL79*'SaaS - Cohorts (Logos)'!CL147</f>
        <v>0</v>
      </c>
      <c r="CM283" s="62">
        <f ca="1">CM79*'SaaS - Cohorts (Logos)'!CM147</f>
        <v>0</v>
      </c>
      <c r="CN283" s="62">
        <f ca="1">CN79*'SaaS - Cohorts (Logos)'!CN147</f>
        <v>0</v>
      </c>
      <c r="CO283" s="62">
        <f ca="1">CO79*'SaaS - Cohorts (Logos)'!CO147</f>
        <v>0</v>
      </c>
      <c r="CP283" s="62">
        <f ca="1">CP79*'SaaS - Cohorts (Logos)'!CP147</f>
        <v>0</v>
      </c>
      <c r="CQ283" s="62">
        <f ca="1">CQ79*'SaaS - Cohorts (Logos)'!CQ147</f>
        <v>0</v>
      </c>
      <c r="CR283" s="62">
        <f ca="1">CR79*'SaaS - Cohorts (Logos)'!CR147</f>
        <v>0</v>
      </c>
      <c r="CS283" s="62">
        <f ca="1">CS79*'SaaS - Cohorts (Logos)'!CS147</f>
        <v>0</v>
      </c>
      <c r="CT283" s="62">
        <f ca="1">CT79*'SaaS - Cohorts (Logos)'!CT147</f>
        <v>0</v>
      </c>
      <c r="CU283" s="62">
        <f ca="1">CU79*'SaaS - Cohorts (Logos)'!CU147</f>
        <v>0</v>
      </c>
      <c r="CV283" s="62">
        <f ca="1">CV79*'SaaS - Cohorts (Logos)'!CV147</f>
        <v>0</v>
      </c>
      <c r="CW283" s="62">
        <f ca="1">CW79*'SaaS - Cohorts (Logos)'!CW147</f>
        <v>0</v>
      </c>
      <c r="CX283" s="62">
        <f ca="1">CX79*'SaaS - Cohorts (Logos)'!CX147</f>
        <v>0</v>
      </c>
      <c r="CY283" s="62">
        <f ca="1">CY79*'SaaS - Cohorts (Logos)'!CY147</f>
        <v>0</v>
      </c>
      <c r="CZ283" s="62">
        <f ca="1">CZ79*'SaaS - Cohorts (Logos)'!CZ147</f>
        <v>0</v>
      </c>
      <c r="DA283" s="62">
        <f ca="1">DA79*'SaaS - Cohorts (Logos)'!DA147</f>
        <v>0</v>
      </c>
      <c r="DB283" s="62">
        <f ca="1">DB79*'SaaS - Cohorts (Logos)'!DB147</f>
        <v>0</v>
      </c>
      <c r="DC283" s="62">
        <f ca="1">DC79*'SaaS - Cohorts (Logos)'!DC147</f>
        <v>0</v>
      </c>
      <c r="DD283" s="62">
        <f ca="1">DD79*'SaaS - Cohorts (Logos)'!DD147</f>
        <v>0</v>
      </c>
      <c r="DE283" s="62">
        <f ca="1">DE79*'SaaS - Cohorts (Logos)'!DE147</f>
        <v>0</v>
      </c>
      <c r="DF283" s="62">
        <f ca="1">DF79*'SaaS - Cohorts (Logos)'!DF147</f>
        <v>0</v>
      </c>
      <c r="DG283" s="62">
        <f ca="1">DG79*'SaaS - Cohorts (Logos)'!DG147</f>
        <v>0</v>
      </c>
      <c r="DH283" s="62">
        <f ca="1">DH79*'SaaS - Cohorts (Logos)'!DH147</f>
        <v>0</v>
      </c>
      <c r="DI283" s="62">
        <f ca="1">DI79*'SaaS - Cohorts (Logos)'!DI147</f>
        <v>0</v>
      </c>
      <c r="DJ283" s="62">
        <f ca="1">DJ79*'SaaS - Cohorts (Logos)'!DJ147</f>
        <v>0</v>
      </c>
      <c r="DK283" s="62">
        <f ca="1">DK79*'SaaS - Cohorts (Logos)'!DK147</f>
        <v>0</v>
      </c>
      <c r="DL283" s="62">
        <f ca="1">DL79*'SaaS - Cohorts (Logos)'!DL147</f>
        <v>0</v>
      </c>
      <c r="DM283" s="62">
        <f ca="1">DM79*'SaaS - Cohorts (Logos)'!DM147</f>
        <v>0</v>
      </c>
      <c r="DN283" s="62">
        <f ca="1">DN79*'SaaS - Cohorts (Logos)'!DN147</f>
        <v>0</v>
      </c>
      <c r="DO283" s="62">
        <f ca="1">DO79*'SaaS - Cohorts (Logos)'!DO147</f>
        <v>0</v>
      </c>
      <c r="DP283" s="62">
        <f ca="1">DP79*'SaaS - Cohorts (Logos)'!DP147</f>
        <v>0</v>
      </c>
      <c r="DQ283" s="62">
        <f ca="1">DQ79*'SaaS - Cohorts (Logos)'!DQ147</f>
        <v>0</v>
      </c>
      <c r="DR283" s="62">
        <f ca="1">DR79*'SaaS - Cohorts (Logos)'!DR147</f>
        <v>0</v>
      </c>
    </row>
    <row r="284" spans="2:122" ht="15.75" customHeight="1">
      <c r="B284" s="195">
        <v>43191</v>
      </c>
      <c r="C284" s="195"/>
      <c r="D284" s="195"/>
      <c r="E284" s="195"/>
      <c r="F284" s="195"/>
      <c r="G284" s="195"/>
      <c r="H284" s="195"/>
      <c r="I284" s="195"/>
      <c r="J284" s="195"/>
      <c r="K284" s="195"/>
      <c r="L284" s="19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  <c r="AC284" s="195"/>
      <c r="AD284" s="195"/>
      <c r="AE284" s="195"/>
      <c r="AF284" s="195"/>
      <c r="AG284" s="195"/>
      <c r="AH284" s="195"/>
      <c r="AI284" s="195"/>
      <c r="AJ284" s="195"/>
      <c r="AK284" s="195"/>
      <c r="AL284" s="195"/>
      <c r="AM284" s="195"/>
      <c r="AN284" s="195"/>
      <c r="AO284" s="195"/>
      <c r="AP284" s="195"/>
      <c r="AQ284" s="195"/>
      <c r="AR284" s="195"/>
      <c r="AS284" s="195"/>
      <c r="AT284" s="195"/>
      <c r="AU284" s="195"/>
      <c r="AV284" s="195"/>
      <c r="AW284" s="195"/>
      <c r="AX284" s="19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62">
        <f ca="1">BK80*'SaaS - Cohorts (Logos)'!BK148</f>
        <v>0</v>
      </c>
      <c r="BL284" s="62">
        <f ca="1">BL80*'SaaS - Cohorts (Logos)'!BL148</f>
        <v>0</v>
      </c>
      <c r="BM284" s="62">
        <f ca="1">BM80*'SaaS - Cohorts (Logos)'!BM148</f>
        <v>0</v>
      </c>
      <c r="BN284" s="62">
        <f ca="1">BN80*'SaaS - Cohorts (Logos)'!BN148</f>
        <v>0</v>
      </c>
      <c r="BO284" s="62">
        <f ca="1">BO80*'SaaS - Cohorts (Logos)'!BO148</f>
        <v>0</v>
      </c>
      <c r="BP284" s="62">
        <f ca="1">BP80*'SaaS - Cohorts (Logos)'!BP148</f>
        <v>0</v>
      </c>
      <c r="BQ284" s="62">
        <f ca="1">BQ80*'SaaS - Cohorts (Logos)'!BQ148</f>
        <v>0</v>
      </c>
      <c r="BR284" s="62">
        <f ca="1">BR80*'SaaS - Cohorts (Logos)'!BR148</f>
        <v>0</v>
      </c>
      <c r="BS284" s="62">
        <f ca="1">BS80*'SaaS - Cohorts (Logos)'!BS148</f>
        <v>0</v>
      </c>
      <c r="BT284" s="62">
        <f ca="1">BT80*'SaaS - Cohorts (Logos)'!BT148</f>
        <v>0</v>
      </c>
      <c r="BU284" s="62">
        <f ca="1">BU80*'SaaS - Cohorts (Logos)'!BU148</f>
        <v>0</v>
      </c>
      <c r="BV284" s="62">
        <f ca="1">BV80*'SaaS - Cohorts (Logos)'!BV148</f>
        <v>0</v>
      </c>
      <c r="BW284" s="62">
        <f ca="1">BW80*'SaaS - Cohorts (Logos)'!BW148</f>
        <v>0</v>
      </c>
      <c r="BX284" s="62">
        <f ca="1">BX80*'SaaS - Cohorts (Logos)'!BX148</f>
        <v>0</v>
      </c>
      <c r="BY284" s="62">
        <f ca="1">BY80*'SaaS - Cohorts (Logos)'!BY148</f>
        <v>0</v>
      </c>
      <c r="BZ284" s="62">
        <f ca="1">BZ80*'SaaS - Cohorts (Logos)'!BZ148</f>
        <v>0</v>
      </c>
      <c r="CA284" s="62">
        <f ca="1">CA80*'SaaS - Cohorts (Logos)'!CA148</f>
        <v>0</v>
      </c>
      <c r="CB284" s="62">
        <f ca="1">CB80*'SaaS - Cohorts (Logos)'!CB148</f>
        <v>0</v>
      </c>
      <c r="CC284" s="62">
        <f ca="1">CC80*'SaaS - Cohorts (Logos)'!CC148</f>
        <v>0</v>
      </c>
      <c r="CD284" s="62">
        <f ca="1">CD80*'SaaS - Cohorts (Logos)'!CD148</f>
        <v>0</v>
      </c>
      <c r="CE284" s="62">
        <f ca="1">CE80*'SaaS - Cohorts (Logos)'!CE148</f>
        <v>0</v>
      </c>
      <c r="CF284" s="62">
        <f ca="1">CF80*'SaaS - Cohorts (Logos)'!CF148</f>
        <v>0</v>
      </c>
      <c r="CG284" s="62">
        <f ca="1">CG80*'SaaS - Cohorts (Logos)'!CG148</f>
        <v>0</v>
      </c>
      <c r="CH284" s="62">
        <f ca="1">CH80*'SaaS - Cohorts (Logos)'!CH148</f>
        <v>0</v>
      </c>
      <c r="CI284" s="62">
        <f ca="1">CI80*'SaaS - Cohorts (Logos)'!CI148</f>
        <v>0</v>
      </c>
      <c r="CJ284" s="62">
        <f ca="1">CJ80*'SaaS - Cohorts (Logos)'!CJ148</f>
        <v>0</v>
      </c>
      <c r="CK284" s="62">
        <f ca="1">CK80*'SaaS - Cohorts (Logos)'!CK148</f>
        <v>0</v>
      </c>
      <c r="CL284" s="62">
        <f ca="1">CL80*'SaaS - Cohorts (Logos)'!CL148</f>
        <v>0</v>
      </c>
      <c r="CM284" s="62">
        <f ca="1">CM80*'SaaS - Cohorts (Logos)'!CM148</f>
        <v>0</v>
      </c>
      <c r="CN284" s="62">
        <f ca="1">CN80*'SaaS - Cohorts (Logos)'!CN148</f>
        <v>0</v>
      </c>
      <c r="CO284" s="62">
        <f ca="1">CO80*'SaaS - Cohorts (Logos)'!CO148</f>
        <v>0</v>
      </c>
      <c r="CP284" s="62">
        <f ca="1">CP80*'SaaS - Cohorts (Logos)'!CP148</f>
        <v>0</v>
      </c>
      <c r="CQ284" s="62">
        <f ca="1">CQ80*'SaaS - Cohorts (Logos)'!CQ148</f>
        <v>0</v>
      </c>
      <c r="CR284" s="62">
        <f ca="1">CR80*'SaaS - Cohorts (Logos)'!CR148</f>
        <v>0</v>
      </c>
      <c r="CS284" s="62">
        <f ca="1">CS80*'SaaS - Cohorts (Logos)'!CS148</f>
        <v>0</v>
      </c>
      <c r="CT284" s="62">
        <f ca="1">CT80*'SaaS - Cohorts (Logos)'!CT148</f>
        <v>0</v>
      </c>
      <c r="CU284" s="62">
        <f ca="1">CU80*'SaaS - Cohorts (Logos)'!CU148</f>
        <v>0</v>
      </c>
      <c r="CV284" s="62">
        <f ca="1">CV80*'SaaS - Cohorts (Logos)'!CV148</f>
        <v>0</v>
      </c>
      <c r="CW284" s="62">
        <f ca="1">CW80*'SaaS - Cohorts (Logos)'!CW148</f>
        <v>0</v>
      </c>
      <c r="CX284" s="62">
        <f ca="1">CX80*'SaaS - Cohorts (Logos)'!CX148</f>
        <v>0</v>
      </c>
      <c r="CY284" s="62">
        <f ca="1">CY80*'SaaS - Cohorts (Logos)'!CY148</f>
        <v>0</v>
      </c>
      <c r="CZ284" s="62">
        <f ca="1">CZ80*'SaaS - Cohorts (Logos)'!CZ148</f>
        <v>0</v>
      </c>
      <c r="DA284" s="62">
        <f ca="1">DA80*'SaaS - Cohorts (Logos)'!DA148</f>
        <v>0</v>
      </c>
      <c r="DB284" s="62">
        <f ca="1">DB80*'SaaS - Cohorts (Logos)'!DB148</f>
        <v>0</v>
      </c>
      <c r="DC284" s="62">
        <f ca="1">DC80*'SaaS - Cohorts (Logos)'!DC148</f>
        <v>0</v>
      </c>
      <c r="DD284" s="62">
        <f ca="1">DD80*'SaaS - Cohorts (Logos)'!DD148</f>
        <v>0</v>
      </c>
      <c r="DE284" s="62">
        <f ca="1">DE80*'SaaS - Cohorts (Logos)'!DE148</f>
        <v>0</v>
      </c>
      <c r="DF284" s="62">
        <f ca="1">DF80*'SaaS - Cohorts (Logos)'!DF148</f>
        <v>0</v>
      </c>
      <c r="DG284" s="62">
        <f ca="1">DG80*'SaaS - Cohorts (Logos)'!DG148</f>
        <v>0</v>
      </c>
      <c r="DH284" s="62">
        <f ca="1">DH80*'SaaS - Cohorts (Logos)'!DH148</f>
        <v>0</v>
      </c>
      <c r="DI284" s="62">
        <f ca="1">DI80*'SaaS - Cohorts (Logos)'!DI148</f>
        <v>0</v>
      </c>
      <c r="DJ284" s="62">
        <f ca="1">DJ80*'SaaS - Cohorts (Logos)'!DJ148</f>
        <v>0</v>
      </c>
      <c r="DK284" s="62">
        <f ca="1">DK80*'SaaS - Cohorts (Logos)'!DK148</f>
        <v>0</v>
      </c>
      <c r="DL284" s="62">
        <f ca="1">DL80*'SaaS - Cohorts (Logos)'!DL148</f>
        <v>0</v>
      </c>
      <c r="DM284" s="62">
        <f ca="1">DM80*'SaaS - Cohorts (Logos)'!DM148</f>
        <v>0</v>
      </c>
      <c r="DN284" s="62">
        <f ca="1">DN80*'SaaS - Cohorts (Logos)'!DN148</f>
        <v>0</v>
      </c>
      <c r="DO284" s="62">
        <f ca="1">DO80*'SaaS - Cohorts (Logos)'!DO148</f>
        <v>0</v>
      </c>
      <c r="DP284" s="62">
        <f ca="1">DP80*'SaaS - Cohorts (Logos)'!DP148</f>
        <v>0</v>
      </c>
      <c r="DQ284" s="62">
        <f ca="1">DQ80*'SaaS - Cohorts (Logos)'!DQ148</f>
        <v>0</v>
      </c>
      <c r="DR284" s="62">
        <f ca="1">DR80*'SaaS - Cohorts (Logos)'!DR148</f>
        <v>0</v>
      </c>
    </row>
    <row r="285" spans="2:122" ht="15.75" customHeight="1">
      <c r="B285" s="195">
        <v>43221</v>
      </c>
      <c r="C285" s="195"/>
      <c r="D285" s="195"/>
      <c r="E285" s="195"/>
      <c r="F285" s="195"/>
      <c r="G285" s="195"/>
      <c r="H285" s="195"/>
      <c r="I285" s="195"/>
      <c r="J285" s="195"/>
      <c r="K285" s="195"/>
      <c r="L285" s="19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  <c r="AC285" s="195"/>
      <c r="AD285" s="195"/>
      <c r="AE285" s="195"/>
      <c r="AF285" s="195"/>
      <c r="AG285" s="195"/>
      <c r="AH285" s="195"/>
      <c r="AI285" s="195"/>
      <c r="AJ285" s="195"/>
      <c r="AK285" s="195"/>
      <c r="AL285" s="195"/>
      <c r="AM285" s="195"/>
      <c r="AN285" s="195"/>
      <c r="AO285" s="195"/>
      <c r="AP285" s="195"/>
      <c r="AQ285" s="195"/>
      <c r="AR285" s="195"/>
      <c r="AS285" s="195"/>
      <c r="AT285" s="195"/>
      <c r="AU285" s="195"/>
      <c r="AV285" s="195"/>
      <c r="AW285" s="195"/>
      <c r="AX285" s="19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62">
        <f ca="1">BK81*'SaaS - Cohorts (Logos)'!BK149</f>
        <v>0</v>
      </c>
      <c r="BL285" s="62">
        <f ca="1">BL81*'SaaS - Cohorts (Logos)'!BL149</f>
        <v>0</v>
      </c>
      <c r="BM285" s="62">
        <f ca="1">BM81*'SaaS - Cohorts (Logos)'!BM149</f>
        <v>0</v>
      </c>
      <c r="BN285" s="62">
        <f ca="1">BN81*'SaaS - Cohorts (Logos)'!BN149</f>
        <v>0</v>
      </c>
      <c r="BO285" s="62">
        <f ca="1">BO81*'SaaS - Cohorts (Logos)'!BO149</f>
        <v>0</v>
      </c>
      <c r="BP285" s="62">
        <f ca="1">BP81*'SaaS - Cohorts (Logos)'!BP149</f>
        <v>0</v>
      </c>
      <c r="BQ285" s="62">
        <f ca="1">BQ81*'SaaS - Cohorts (Logos)'!BQ149</f>
        <v>0</v>
      </c>
      <c r="BR285" s="62">
        <f ca="1">BR81*'SaaS - Cohorts (Logos)'!BR149</f>
        <v>0</v>
      </c>
      <c r="BS285" s="62">
        <f ca="1">BS81*'SaaS - Cohorts (Logos)'!BS149</f>
        <v>0</v>
      </c>
      <c r="BT285" s="62">
        <f ca="1">BT81*'SaaS - Cohorts (Logos)'!BT149</f>
        <v>0</v>
      </c>
      <c r="BU285" s="62">
        <f ca="1">BU81*'SaaS - Cohorts (Logos)'!BU149</f>
        <v>0</v>
      </c>
      <c r="BV285" s="62">
        <f ca="1">BV81*'SaaS - Cohorts (Logos)'!BV149</f>
        <v>0</v>
      </c>
      <c r="BW285" s="62">
        <f ca="1">BW81*'SaaS - Cohorts (Logos)'!BW149</f>
        <v>0</v>
      </c>
      <c r="BX285" s="62">
        <f ca="1">BX81*'SaaS - Cohorts (Logos)'!BX149</f>
        <v>0</v>
      </c>
      <c r="BY285" s="62">
        <f ca="1">BY81*'SaaS - Cohorts (Logos)'!BY149</f>
        <v>0</v>
      </c>
      <c r="BZ285" s="62">
        <f ca="1">BZ81*'SaaS - Cohorts (Logos)'!BZ149</f>
        <v>0</v>
      </c>
      <c r="CA285" s="62">
        <f ca="1">CA81*'SaaS - Cohorts (Logos)'!CA149</f>
        <v>0</v>
      </c>
      <c r="CB285" s="62">
        <f ca="1">CB81*'SaaS - Cohorts (Logos)'!CB149</f>
        <v>0</v>
      </c>
      <c r="CC285" s="62">
        <f ca="1">CC81*'SaaS - Cohorts (Logos)'!CC149</f>
        <v>0</v>
      </c>
      <c r="CD285" s="62">
        <f ca="1">CD81*'SaaS - Cohorts (Logos)'!CD149</f>
        <v>0</v>
      </c>
      <c r="CE285" s="62">
        <f ca="1">CE81*'SaaS - Cohorts (Logos)'!CE149</f>
        <v>0</v>
      </c>
      <c r="CF285" s="62">
        <f ca="1">CF81*'SaaS - Cohorts (Logos)'!CF149</f>
        <v>0</v>
      </c>
      <c r="CG285" s="62">
        <f ca="1">CG81*'SaaS - Cohorts (Logos)'!CG149</f>
        <v>0</v>
      </c>
      <c r="CH285" s="62">
        <f ca="1">CH81*'SaaS - Cohorts (Logos)'!CH149</f>
        <v>0</v>
      </c>
      <c r="CI285" s="62">
        <f ca="1">CI81*'SaaS - Cohorts (Logos)'!CI149</f>
        <v>0</v>
      </c>
      <c r="CJ285" s="62">
        <f ca="1">CJ81*'SaaS - Cohorts (Logos)'!CJ149</f>
        <v>0</v>
      </c>
      <c r="CK285" s="62">
        <f ca="1">CK81*'SaaS - Cohorts (Logos)'!CK149</f>
        <v>0</v>
      </c>
      <c r="CL285" s="62">
        <f ca="1">CL81*'SaaS - Cohorts (Logos)'!CL149</f>
        <v>0</v>
      </c>
      <c r="CM285" s="62">
        <f ca="1">CM81*'SaaS - Cohorts (Logos)'!CM149</f>
        <v>0</v>
      </c>
      <c r="CN285" s="62">
        <f ca="1">CN81*'SaaS - Cohorts (Logos)'!CN149</f>
        <v>0</v>
      </c>
      <c r="CO285" s="62">
        <f ca="1">CO81*'SaaS - Cohorts (Logos)'!CO149</f>
        <v>0</v>
      </c>
      <c r="CP285" s="62">
        <f ca="1">CP81*'SaaS - Cohorts (Logos)'!CP149</f>
        <v>0</v>
      </c>
      <c r="CQ285" s="62">
        <f ca="1">CQ81*'SaaS - Cohorts (Logos)'!CQ149</f>
        <v>0</v>
      </c>
      <c r="CR285" s="62">
        <f ca="1">CR81*'SaaS - Cohorts (Logos)'!CR149</f>
        <v>0</v>
      </c>
      <c r="CS285" s="62">
        <f ca="1">CS81*'SaaS - Cohorts (Logos)'!CS149</f>
        <v>0</v>
      </c>
      <c r="CT285" s="62">
        <f ca="1">CT81*'SaaS - Cohorts (Logos)'!CT149</f>
        <v>0</v>
      </c>
      <c r="CU285" s="62">
        <f ca="1">CU81*'SaaS - Cohorts (Logos)'!CU149</f>
        <v>0</v>
      </c>
      <c r="CV285" s="62">
        <f ca="1">CV81*'SaaS - Cohorts (Logos)'!CV149</f>
        <v>0</v>
      </c>
      <c r="CW285" s="62">
        <f ca="1">CW81*'SaaS - Cohorts (Logos)'!CW149</f>
        <v>0</v>
      </c>
      <c r="CX285" s="62">
        <f ca="1">CX81*'SaaS - Cohorts (Logos)'!CX149</f>
        <v>0</v>
      </c>
      <c r="CY285" s="62">
        <f ca="1">CY81*'SaaS - Cohorts (Logos)'!CY149</f>
        <v>0</v>
      </c>
      <c r="CZ285" s="62">
        <f ca="1">CZ81*'SaaS - Cohorts (Logos)'!CZ149</f>
        <v>0</v>
      </c>
      <c r="DA285" s="62">
        <f ca="1">DA81*'SaaS - Cohorts (Logos)'!DA149</f>
        <v>0</v>
      </c>
      <c r="DB285" s="62">
        <f ca="1">DB81*'SaaS - Cohorts (Logos)'!DB149</f>
        <v>0</v>
      </c>
      <c r="DC285" s="62">
        <f ca="1">DC81*'SaaS - Cohorts (Logos)'!DC149</f>
        <v>0</v>
      </c>
      <c r="DD285" s="62">
        <f ca="1">DD81*'SaaS - Cohorts (Logos)'!DD149</f>
        <v>0</v>
      </c>
      <c r="DE285" s="62">
        <f ca="1">DE81*'SaaS - Cohorts (Logos)'!DE149</f>
        <v>0</v>
      </c>
      <c r="DF285" s="62">
        <f ca="1">DF81*'SaaS - Cohorts (Logos)'!DF149</f>
        <v>0</v>
      </c>
      <c r="DG285" s="62">
        <f ca="1">DG81*'SaaS - Cohorts (Logos)'!DG149</f>
        <v>0</v>
      </c>
      <c r="DH285" s="62">
        <f ca="1">DH81*'SaaS - Cohorts (Logos)'!DH149</f>
        <v>0</v>
      </c>
      <c r="DI285" s="62">
        <f ca="1">DI81*'SaaS - Cohorts (Logos)'!DI149</f>
        <v>0</v>
      </c>
      <c r="DJ285" s="62">
        <f ca="1">DJ81*'SaaS - Cohorts (Logos)'!DJ149</f>
        <v>0</v>
      </c>
      <c r="DK285" s="62">
        <f ca="1">DK81*'SaaS - Cohorts (Logos)'!DK149</f>
        <v>0</v>
      </c>
      <c r="DL285" s="62">
        <f ca="1">DL81*'SaaS - Cohorts (Logos)'!DL149</f>
        <v>0</v>
      </c>
      <c r="DM285" s="62">
        <f ca="1">DM81*'SaaS - Cohorts (Logos)'!DM149</f>
        <v>0</v>
      </c>
      <c r="DN285" s="62">
        <f ca="1">DN81*'SaaS - Cohorts (Logos)'!DN149</f>
        <v>0</v>
      </c>
      <c r="DO285" s="62">
        <f ca="1">DO81*'SaaS - Cohorts (Logos)'!DO149</f>
        <v>0</v>
      </c>
      <c r="DP285" s="62">
        <f ca="1">DP81*'SaaS - Cohorts (Logos)'!DP149</f>
        <v>0</v>
      </c>
      <c r="DQ285" s="62">
        <f ca="1">DQ81*'SaaS - Cohorts (Logos)'!DQ149</f>
        <v>0</v>
      </c>
      <c r="DR285" s="62">
        <f ca="1">DR81*'SaaS - Cohorts (Logos)'!DR149</f>
        <v>0</v>
      </c>
    </row>
    <row r="286" spans="2:122" ht="15.75" customHeight="1">
      <c r="B286" s="195">
        <v>43252</v>
      </c>
      <c r="C286" s="195"/>
      <c r="D286" s="195"/>
      <c r="E286" s="195"/>
      <c r="F286" s="195"/>
      <c r="G286" s="195"/>
      <c r="H286" s="195"/>
      <c r="I286" s="195"/>
      <c r="J286" s="195"/>
      <c r="K286" s="195"/>
      <c r="L286" s="19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  <c r="AC286" s="195"/>
      <c r="AD286" s="195"/>
      <c r="AE286" s="195"/>
      <c r="AF286" s="195"/>
      <c r="AG286" s="195"/>
      <c r="AH286" s="195"/>
      <c r="AI286" s="195"/>
      <c r="AJ286" s="195"/>
      <c r="AK286" s="195"/>
      <c r="AL286" s="195"/>
      <c r="AM286" s="195"/>
      <c r="AN286" s="195"/>
      <c r="AO286" s="195"/>
      <c r="AP286" s="195"/>
      <c r="AQ286" s="195"/>
      <c r="AR286" s="195"/>
      <c r="AS286" s="195"/>
      <c r="AT286" s="195"/>
      <c r="AU286" s="195"/>
      <c r="AV286" s="195"/>
      <c r="AW286" s="195"/>
      <c r="AX286" s="19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62">
        <f ca="1">BK82*'SaaS - Cohorts (Logos)'!BK150</f>
        <v>0</v>
      </c>
      <c r="BL286" s="62">
        <f ca="1">BL82*'SaaS - Cohorts (Logos)'!BL150</f>
        <v>0</v>
      </c>
      <c r="BM286" s="62">
        <f ca="1">BM82*'SaaS - Cohorts (Logos)'!BM150</f>
        <v>0</v>
      </c>
      <c r="BN286" s="62">
        <f ca="1">BN82*'SaaS - Cohorts (Logos)'!BN150</f>
        <v>0</v>
      </c>
      <c r="BO286" s="62">
        <f ca="1">BO82*'SaaS - Cohorts (Logos)'!BO150</f>
        <v>0</v>
      </c>
      <c r="BP286" s="62">
        <f ca="1">BP82*'SaaS - Cohorts (Logos)'!BP150</f>
        <v>0</v>
      </c>
      <c r="BQ286" s="62">
        <f ca="1">BQ82*'SaaS - Cohorts (Logos)'!BQ150</f>
        <v>0</v>
      </c>
      <c r="BR286" s="62">
        <f ca="1">BR82*'SaaS - Cohorts (Logos)'!BR150</f>
        <v>0</v>
      </c>
      <c r="BS286" s="62">
        <f ca="1">BS82*'SaaS - Cohorts (Logos)'!BS150</f>
        <v>0</v>
      </c>
      <c r="BT286" s="62">
        <f ca="1">BT82*'SaaS - Cohorts (Logos)'!BT150</f>
        <v>0</v>
      </c>
      <c r="BU286" s="62">
        <f ca="1">BU82*'SaaS - Cohorts (Logos)'!BU150</f>
        <v>0</v>
      </c>
      <c r="BV286" s="62">
        <f ca="1">BV82*'SaaS - Cohorts (Logos)'!BV150</f>
        <v>0</v>
      </c>
      <c r="BW286" s="62">
        <f ca="1">BW82*'SaaS - Cohorts (Logos)'!BW150</f>
        <v>0</v>
      </c>
      <c r="BX286" s="62">
        <f ca="1">BX82*'SaaS - Cohorts (Logos)'!BX150</f>
        <v>0</v>
      </c>
      <c r="BY286" s="62">
        <f ca="1">BY82*'SaaS - Cohorts (Logos)'!BY150</f>
        <v>0</v>
      </c>
      <c r="BZ286" s="62">
        <f ca="1">BZ82*'SaaS - Cohorts (Logos)'!BZ150</f>
        <v>0</v>
      </c>
      <c r="CA286" s="62">
        <f ca="1">CA82*'SaaS - Cohorts (Logos)'!CA150</f>
        <v>0</v>
      </c>
      <c r="CB286" s="62">
        <f ca="1">CB82*'SaaS - Cohorts (Logos)'!CB150</f>
        <v>0</v>
      </c>
      <c r="CC286" s="62">
        <f ca="1">CC82*'SaaS - Cohorts (Logos)'!CC150</f>
        <v>0</v>
      </c>
      <c r="CD286" s="62">
        <f ca="1">CD82*'SaaS - Cohorts (Logos)'!CD150</f>
        <v>0</v>
      </c>
      <c r="CE286" s="62">
        <f ca="1">CE82*'SaaS - Cohorts (Logos)'!CE150</f>
        <v>0</v>
      </c>
      <c r="CF286" s="62">
        <f ca="1">CF82*'SaaS - Cohorts (Logos)'!CF150</f>
        <v>0</v>
      </c>
      <c r="CG286" s="62">
        <f ca="1">CG82*'SaaS - Cohorts (Logos)'!CG150</f>
        <v>0</v>
      </c>
      <c r="CH286" s="62">
        <f ca="1">CH82*'SaaS - Cohorts (Logos)'!CH150</f>
        <v>0</v>
      </c>
      <c r="CI286" s="62">
        <f ca="1">CI82*'SaaS - Cohorts (Logos)'!CI150</f>
        <v>0</v>
      </c>
      <c r="CJ286" s="62">
        <f ca="1">CJ82*'SaaS - Cohorts (Logos)'!CJ150</f>
        <v>0</v>
      </c>
      <c r="CK286" s="62">
        <f ca="1">CK82*'SaaS - Cohorts (Logos)'!CK150</f>
        <v>0</v>
      </c>
      <c r="CL286" s="62">
        <f ca="1">CL82*'SaaS - Cohorts (Logos)'!CL150</f>
        <v>0</v>
      </c>
      <c r="CM286" s="62">
        <f ca="1">CM82*'SaaS - Cohorts (Logos)'!CM150</f>
        <v>0</v>
      </c>
      <c r="CN286" s="62">
        <f ca="1">CN82*'SaaS - Cohorts (Logos)'!CN150</f>
        <v>0</v>
      </c>
      <c r="CO286" s="62">
        <f ca="1">CO82*'SaaS - Cohorts (Logos)'!CO150</f>
        <v>0</v>
      </c>
      <c r="CP286" s="62">
        <f ca="1">CP82*'SaaS - Cohorts (Logos)'!CP150</f>
        <v>0</v>
      </c>
      <c r="CQ286" s="62">
        <f ca="1">CQ82*'SaaS - Cohorts (Logos)'!CQ150</f>
        <v>0</v>
      </c>
      <c r="CR286" s="62">
        <f ca="1">CR82*'SaaS - Cohorts (Logos)'!CR150</f>
        <v>0</v>
      </c>
      <c r="CS286" s="62">
        <f ca="1">CS82*'SaaS - Cohorts (Logos)'!CS150</f>
        <v>0</v>
      </c>
      <c r="CT286" s="62">
        <f ca="1">CT82*'SaaS - Cohorts (Logos)'!CT150</f>
        <v>0</v>
      </c>
      <c r="CU286" s="62">
        <f ca="1">CU82*'SaaS - Cohorts (Logos)'!CU150</f>
        <v>0</v>
      </c>
      <c r="CV286" s="62">
        <f ca="1">CV82*'SaaS - Cohorts (Logos)'!CV150</f>
        <v>0</v>
      </c>
      <c r="CW286" s="62">
        <f ca="1">CW82*'SaaS - Cohorts (Logos)'!CW150</f>
        <v>0</v>
      </c>
      <c r="CX286" s="62">
        <f ca="1">CX82*'SaaS - Cohorts (Logos)'!CX150</f>
        <v>0</v>
      </c>
      <c r="CY286" s="62">
        <f ca="1">CY82*'SaaS - Cohorts (Logos)'!CY150</f>
        <v>0</v>
      </c>
      <c r="CZ286" s="62">
        <f ca="1">CZ82*'SaaS - Cohorts (Logos)'!CZ150</f>
        <v>0</v>
      </c>
      <c r="DA286" s="62">
        <f ca="1">DA82*'SaaS - Cohorts (Logos)'!DA150</f>
        <v>0</v>
      </c>
      <c r="DB286" s="62">
        <f ca="1">DB82*'SaaS - Cohorts (Logos)'!DB150</f>
        <v>0</v>
      </c>
      <c r="DC286" s="62">
        <f ca="1">DC82*'SaaS - Cohorts (Logos)'!DC150</f>
        <v>0</v>
      </c>
      <c r="DD286" s="62">
        <f ca="1">DD82*'SaaS - Cohorts (Logos)'!DD150</f>
        <v>0</v>
      </c>
      <c r="DE286" s="62">
        <f ca="1">DE82*'SaaS - Cohorts (Logos)'!DE150</f>
        <v>0</v>
      </c>
      <c r="DF286" s="62">
        <f ca="1">DF82*'SaaS - Cohorts (Logos)'!DF150</f>
        <v>0</v>
      </c>
      <c r="DG286" s="62">
        <f ca="1">DG82*'SaaS - Cohorts (Logos)'!DG150</f>
        <v>0</v>
      </c>
      <c r="DH286" s="62">
        <f ca="1">DH82*'SaaS - Cohorts (Logos)'!DH150</f>
        <v>0</v>
      </c>
      <c r="DI286" s="62">
        <f ca="1">DI82*'SaaS - Cohorts (Logos)'!DI150</f>
        <v>0</v>
      </c>
      <c r="DJ286" s="62">
        <f ca="1">DJ82*'SaaS - Cohorts (Logos)'!DJ150</f>
        <v>0</v>
      </c>
      <c r="DK286" s="62">
        <f ca="1">DK82*'SaaS - Cohorts (Logos)'!DK150</f>
        <v>0</v>
      </c>
      <c r="DL286" s="62">
        <f ca="1">DL82*'SaaS - Cohorts (Logos)'!DL150</f>
        <v>0</v>
      </c>
      <c r="DM286" s="62">
        <f ca="1">DM82*'SaaS - Cohorts (Logos)'!DM150</f>
        <v>0</v>
      </c>
      <c r="DN286" s="62">
        <f ca="1">DN82*'SaaS - Cohorts (Logos)'!DN150</f>
        <v>0</v>
      </c>
      <c r="DO286" s="62">
        <f ca="1">DO82*'SaaS - Cohorts (Logos)'!DO150</f>
        <v>0</v>
      </c>
      <c r="DP286" s="62">
        <f ca="1">DP82*'SaaS - Cohorts (Logos)'!DP150</f>
        <v>0</v>
      </c>
      <c r="DQ286" s="62">
        <f ca="1">DQ82*'SaaS - Cohorts (Logos)'!DQ150</f>
        <v>0</v>
      </c>
      <c r="DR286" s="62">
        <f ca="1">DR82*'SaaS - Cohorts (Logos)'!DR150</f>
        <v>0</v>
      </c>
    </row>
    <row r="287" spans="2:122" ht="15.75" customHeight="1">
      <c r="B287" s="195">
        <v>43282</v>
      </c>
      <c r="C287" s="195"/>
      <c r="D287" s="195"/>
      <c r="E287" s="195"/>
      <c r="F287" s="195"/>
      <c r="G287" s="195"/>
      <c r="H287" s="195"/>
      <c r="I287" s="195"/>
      <c r="J287" s="195"/>
      <c r="K287" s="195"/>
      <c r="L287" s="19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  <c r="AC287" s="195"/>
      <c r="AD287" s="195"/>
      <c r="AE287" s="195"/>
      <c r="AF287" s="195"/>
      <c r="AG287" s="195"/>
      <c r="AH287" s="195"/>
      <c r="AI287" s="195"/>
      <c r="AJ287" s="195"/>
      <c r="AK287" s="195"/>
      <c r="AL287" s="195"/>
      <c r="AM287" s="195"/>
      <c r="AN287" s="195"/>
      <c r="AO287" s="195"/>
      <c r="AP287" s="195"/>
      <c r="AQ287" s="195"/>
      <c r="AR287" s="195"/>
      <c r="AS287" s="195"/>
      <c r="AT287" s="195"/>
      <c r="AU287" s="195"/>
      <c r="AV287" s="195"/>
      <c r="AW287" s="195"/>
      <c r="AX287" s="19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62">
        <f ca="1">BK83*'SaaS - Cohorts (Logos)'!BK151</f>
        <v>0</v>
      </c>
      <c r="BL287" s="62">
        <f ca="1">BL83*'SaaS - Cohorts (Logos)'!BL151</f>
        <v>0</v>
      </c>
      <c r="BM287" s="62">
        <f ca="1">BM83*'SaaS - Cohorts (Logos)'!BM151</f>
        <v>0</v>
      </c>
      <c r="BN287" s="62">
        <f ca="1">BN83*'SaaS - Cohorts (Logos)'!BN151</f>
        <v>0</v>
      </c>
      <c r="BO287" s="62">
        <f ca="1">BO83*'SaaS - Cohorts (Logos)'!BO151</f>
        <v>0</v>
      </c>
      <c r="BP287" s="62">
        <f ca="1">BP83*'SaaS - Cohorts (Logos)'!BP151</f>
        <v>0</v>
      </c>
      <c r="BQ287" s="62">
        <f ca="1">BQ83*'SaaS - Cohorts (Logos)'!BQ151</f>
        <v>0</v>
      </c>
      <c r="BR287" s="62">
        <f ca="1">BR83*'SaaS - Cohorts (Logos)'!BR151</f>
        <v>0</v>
      </c>
      <c r="BS287" s="62">
        <f ca="1">BS83*'SaaS - Cohorts (Logos)'!BS151</f>
        <v>0</v>
      </c>
      <c r="BT287" s="62">
        <f ca="1">BT83*'SaaS - Cohorts (Logos)'!BT151</f>
        <v>0</v>
      </c>
      <c r="BU287" s="62">
        <f ca="1">BU83*'SaaS - Cohorts (Logos)'!BU151</f>
        <v>0</v>
      </c>
      <c r="BV287" s="62">
        <f ca="1">BV83*'SaaS - Cohorts (Logos)'!BV151</f>
        <v>0</v>
      </c>
      <c r="BW287" s="62">
        <f ca="1">BW83*'SaaS - Cohorts (Logos)'!BW151</f>
        <v>0</v>
      </c>
      <c r="BX287" s="62">
        <f ca="1">BX83*'SaaS - Cohorts (Logos)'!BX151</f>
        <v>0</v>
      </c>
      <c r="BY287" s="62">
        <f ca="1">BY83*'SaaS - Cohorts (Logos)'!BY151</f>
        <v>0</v>
      </c>
      <c r="BZ287" s="62">
        <f ca="1">BZ83*'SaaS - Cohorts (Logos)'!BZ151</f>
        <v>0</v>
      </c>
      <c r="CA287" s="62">
        <f ca="1">CA83*'SaaS - Cohorts (Logos)'!CA151</f>
        <v>0</v>
      </c>
      <c r="CB287" s="62">
        <f ca="1">CB83*'SaaS - Cohorts (Logos)'!CB151</f>
        <v>0</v>
      </c>
      <c r="CC287" s="62">
        <f ca="1">CC83*'SaaS - Cohorts (Logos)'!CC151</f>
        <v>0</v>
      </c>
      <c r="CD287" s="62">
        <f ca="1">CD83*'SaaS - Cohorts (Logos)'!CD151</f>
        <v>0</v>
      </c>
      <c r="CE287" s="62">
        <f ca="1">CE83*'SaaS - Cohorts (Logos)'!CE151</f>
        <v>0</v>
      </c>
      <c r="CF287" s="62">
        <f ca="1">CF83*'SaaS - Cohorts (Logos)'!CF151</f>
        <v>0</v>
      </c>
      <c r="CG287" s="62">
        <f ca="1">CG83*'SaaS - Cohorts (Logos)'!CG151</f>
        <v>0</v>
      </c>
      <c r="CH287" s="62">
        <f ca="1">CH83*'SaaS - Cohorts (Logos)'!CH151</f>
        <v>0</v>
      </c>
      <c r="CI287" s="62">
        <f ca="1">CI83*'SaaS - Cohorts (Logos)'!CI151</f>
        <v>0</v>
      </c>
      <c r="CJ287" s="62">
        <f ca="1">CJ83*'SaaS - Cohorts (Logos)'!CJ151</f>
        <v>0</v>
      </c>
      <c r="CK287" s="62">
        <f ca="1">CK83*'SaaS - Cohorts (Logos)'!CK151</f>
        <v>0</v>
      </c>
      <c r="CL287" s="62">
        <f ca="1">CL83*'SaaS - Cohorts (Logos)'!CL151</f>
        <v>0</v>
      </c>
      <c r="CM287" s="62">
        <f ca="1">CM83*'SaaS - Cohorts (Logos)'!CM151</f>
        <v>0</v>
      </c>
      <c r="CN287" s="62">
        <f ca="1">CN83*'SaaS - Cohorts (Logos)'!CN151</f>
        <v>0</v>
      </c>
      <c r="CO287" s="62">
        <f ca="1">CO83*'SaaS - Cohorts (Logos)'!CO151</f>
        <v>0</v>
      </c>
      <c r="CP287" s="62">
        <f ca="1">CP83*'SaaS - Cohorts (Logos)'!CP151</f>
        <v>0</v>
      </c>
      <c r="CQ287" s="62">
        <f ca="1">CQ83*'SaaS - Cohorts (Logos)'!CQ151</f>
        <v>0</v>
      </c>
      <c r="CR287" s="62">
        <f ca="1">CR83*'SaaS - Cohorts (Logos)'!CR151</f>
        <v>0</v>
      </c>
      <c r="CS287" s="62">
        <f ca="1">CS83*'SaaS - Cohorts (Logos)'!CS151</f>
        <v>0</v>
      </c>
      <c r="CT287" s="62">
        <f ca="1">CT83*'SaaS - Cohorts (Logos)'!CT151</f>
        <v>0</v>
      </c>
      <c r="CU287" s="62">
        <f ca="1">CU83*'SaaS - Cohorts (Logos)'!CU151</f>
        <v>0</v>
      </c>
      <c r="CV287" s="62">
        <f ca="1">CV83*'SaaS - Cohorts (Logos)'!CV151</f>
        <v>0</v>
      </c>
      <c r="CW287" s="62">
        <f ca="1">CW83*'SaaS - Cohorts (Logos)'!CW151</f>
        <v>0</v>
      </c>
      <c r="CX287" s="62">
        <f ca="1">CX83*'SaaS - Cohorts (Logos)'!CX151</f>
        <v>0</v>
      </c>
      <c r="CY287" s="62">
        <f ca="1">CY83*'SaaS - Cohorts (Logos)'!CY151</f>
        <v>0</v>
      </c>
      <c r="CZ287" s="62">
        <f ca="1">CZ83*'SaaS - Cohorts (Logos)'!CZ151</f>
        <v>0</v>
      </c>
      <c r="DA287" s="62">
        <f ca="1">DA83*'SaaS - Cohorts (Logos)'!DA151</f>
        <v>0</v>
      </c>
      <c r="DB287" s="62">
        <f ca="1">DB83*'SaaS - Cohorts (Logos)'!DB151</f>
        <v>0</v>
      </c>
      <c r="DC287" s="62">
        <f ca="1">DC83*'SaaS - Cohorts (Logos)'!DC151</f>
        <v>0</v>
      </c>
      <c r="DD287" s="62">
        <f ca="1">DD83*'SaaS - Cohorts (Logos)'!DD151</f>
        <v>0</v>
      </c>
      <c r="DE287" s="62">
        <f ca="1">DE83*'SaaS - Cohorts (Logos)'!DE151</f>
        <v>0</v>
      </c>
      <c r="DF287" s="62">
        <f ca="1">DF83*'SaaS - Cohorts (Logos)'!DF151</f>
        <v>0</v>
      </c>
      <c r="DG287" s="62">
        <f ca="1">DG83*'SaaS - Cohorts (Logos)'!DG151</f>
        <v>0</v>
      </c>
      <c r="DH287" s="62">
        <f ca="1">DH83*'SaaS - Cohorts (Logos)'!DH151</f>
        <v>0</v>
      </c>
      <c r="DI287" s="62">
        <f ca="1">DI83*'SaaS - Cohorts (Logos)'!DI151</f>
        <v>0</v>
      </c>
      <c r="DJ287" s="62">
        <f ca="1">DJ83*'SaaS - Cohorts (Logos)'!DJ151</f>
        <v>0</v>
      </c>
      <c r="DK287" s="62">
        <f ca="1">DK83*'SaaS - Cohorts (Logos)'!DK151</f>
        <v>0</v>
      </c>
      <c r="DL287" s="62">
        <f ca="1">DL83*'SaaS - Cohorts (Logos)'!DL151</f>
        <v>0</v>
      </c>
      <c r="DM287" s="62">
        <f ca="1">DM83*'SaaS - Cohorts (Logos)'!DM151</f>
        <v>0</v>
      </c>
      <c r="DN287" s="62">
        <f ca="1">DN83*'SaaS - Cohorts (Logos)'!DN151</f>
        <v>0</v>
      </c>
      <c r="DO287" s="62">
        <f ca="1">DO83*'SaaS - Cohorts (Logos)'!DO151</f>
        <v>0</v>
      </c>
      <c r="DP287" s="62">
        <f ca="1">DP83*'SaaS - Cohorts (Logos)'!DP151</f>
        <v>0</v>
      </c>
      <c r="DQ287" s="62">
        <f ca="1">DQ83*'SaaS - Cohorts (Logos)'!DQ151</f>
        <v>0</v>
      </c>
      <c r="DR287" s="62">
        <f ca="1">DR83*'SaaS - Cohorts (Logos)'!DR151</f>
        <v>0</v>
      </c>
    </row>
    <row r="288" spans="2:122" ht="15.75" customHeight="1">
      <c r="B288" s="195">
        <v>43313</v>
      </c>
      <c r="C288" s="195"/>
      <c r="D288" s="195"/>
      <c r="E288" s="195"/>
      <c r="F288" s="195"/>
      <c r="G288" s="195"/>
      <c r="H288" s="195"/>
      <c r="I288" s="195"/>
      <c r="J288" s="195"/>
      <c r="K288" s="195"/>
      <c r="L288" s="19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  <c r="AC288" s="195"/>
      <c r="AD288" s="195"/>
      <c r="AE288" s="195"/>
      <c r="AF288" s="195"/>
      <c r="AG288" s="195"/>
      <c r="AH288" s="195"/>
      <c r="AI288" s="195"/>
      <c r="AJ288" s="195"/>
      <c r="AK288" s="195"/>
      <c r="AL288" s="195"/>
      <c r="AM288" s="195"/>
      <c r="AN288" s="195"/>
      <c r="AO288" s="195"/>
      <c r="AP288" s="195"/>
      <c r="AQ288" s="195"/>
      <c r="AR288" s="195"/>
      <c r="AS288" s="195"/>
      <c r="AT288" s="195"/>
      <c r="AU288" s="195"/>
      <c r="AV288" s="195"/>
      <c r="AW288" s="195"/>
      <c r="AX288" s="19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62">
        <f ca="1">BK84*'SaaS - Cohorts (Logos)'!BK152</f>
        <v>0</v>
      </c>
      <c r="BL288" s="62">
        <f ca="1">BL84*'SaaS - Cohorts (Logos)'!BL152</f>
        <v>0</v>
      </c>
      <c r="BM288" s="62">
        <f ca="1">BM84*'SaaS - Cohorts (Logos)'!BM152</f>
        <v>0</v>
      </c>
      <c r="BN288" s="62">
        <f ca="1">BN84*'SaaS - Cohorts (Logos)'!BN152</f>
        <v>0</v>
      </c>
      <c r="BO288" s="62">
        <f ca="1">BO84*'SaaS - Cohorts (Logos)'!BO152</f>
        <v>0</v>
      </c>
      <c r="BP288" s="62">
        <f ca="1">BP84*'SaaS - Cohorts (Logos)'!BP152</f>
        <v>0</v>
      </c>
      <c r="BQ288" s="62">
        <f ca="1">BQ84*'SaaS - Cohorts (Logos)'!BQ152</f>
        <v>0</v>
      </c>
      <c r="BR288" s="62">
        <f ca="1">BR84*'SaaS - Cohorts (Logos)'!BR152</f>
        <v>0</v>
      </c>
      <c r="BS288" s="62">
        <f ca="1">BS84*'SaaS - Cohorts (Logos)'!BS152</f>
        <v>0</v>
      </c>
      <c r="BT288" s="62">
        <f ca="1">BT84*'SaaS - Cohorts (Logos)'!BT152</f>
        <v>0</v>
      </c>
      <c r="BU288" s="62">
        <f ca="1">BU84*'SaaS - Cohorts (Logos)'!BU152</f>
        <v>0</v>
      </c>
      <c r="BV288" s="62">
        <f ca="1">BV84*'SaaS - Cohorts (Logos)'!BV152</f>
        <v>0</v>
      </c>
      <c r="BW288" s="62">
        <f ca="1">BW84*'SaaS - Cohorts (Logos)'!BW152</f>
        <v>0</v>
      </c>
      <c r="BX288" s="62">
        <f ca="1">BX84*'SaaS - Cohorts (Logos)'!BX152</f>
        <v>0</v>
      </c>
      <c r="BY288" s="62">
        <f ca="1">BY84*'SaaS - Cohorts (Logos)'!BY152</f>
        <v>0</v>
      </c>
      <c r="BZ288" s="62">
        <f ca="1">BZ84*'SaaS - Cohorts (Logos)'!BZ152</f>
        <v>0</v>
      </c>
      <c r="CA288" s="62">
        <f ca="1">CA84*'SaaS - Cohorts (Logos)'!CA152</f>
        <v>0</v>
      </c>
      <c r="CB288" s="62">
        <f ca="1">CB84*'SaaS - Cohorts (Logos)'!CB152</f>
        <v>0</v>
      </c>
      <c r="CC288" s="62">
        <f ca="1">CC84*'SaaS - Cohorts (Logos)'!CC152</f>
        <v>0</v>
      </c>
      <c r="CD288" s="62">
        <f ca="1">CD84*'SaaS - Cohorts (Logos)'!CD152</f>
        <v>0</v>
      </c>
      <c r="CE288" s="62">
        <f ca="1">CE84*'SaaS - Cohorts (Logos)'!CE152</f>
        <v>0</v>
      </c>
      <c r="CF288" s="62">
        <f ca="1">CF84*'SaaS - Cohorts (Logos)'!CF152</f>
        <v>0</v>
      </c>
      <c r="CG288" s="62">
        <f ca="1">CG84*'SaaS - Cohorts (Logos)'!CG152</f>
        <v>0</v>
      </c>
      <c r="CH288" s="62">
        <f ca="1">CH84*'SaaS - Cohorts (Logos)'!CH152</f>
        <v>0</v>
      </c>
      <c r="CI288" s="62">
        <f ca="1">CI84*'SaaS - Cohorts (Logos)'!CI152</f>
        <v>0</v>
      </c>
      <c r="CJ288" s="62">
        <f ca="1">CJ84*'SaaS - Cohorts (Logos)'!CJ152</f>
        <v>0</v>
      </c>
      <c r="CK288" s="62">
        <f ca="1">CK84*'SaaS - Cohorts (Logos)'!CK152</f>
        <v>0</v>
      </c>
      <c r="CL288" s="62">
        <f ca="1">CL84*'SaaS - Cohorts (Logos)'!CL152</f>
        <v>0</v>
      </c>
      <c r="CM288" s="62">
        <f ca="1">CM84*'SaaS - Cohorts (Logos)'!CM152</f>
        <v>0</v>
      </c>
      <c r="CN288" s="62">
        <f ca="1">CN84*'SaaS - Cohorts (Logos)'!CN152</f>
        <v>0</v>
      </c>
      <c r="CO288" s="62">
        <f ca="1">CO84*'SaaS - Cohorts (Logos)'!CO152</f>
        <v>0</v>
      </c>
      <c r="CP288" s="62">
        <f ca="1">CP84*'SaaS - Cohorts (Logos)'!CP152</f>
        <v>0</v>
      </c>
      <c r="CQ288" s="62">
        <f ca="1">CQ84*'SaaS - Cohorts (Logos)'!CQ152</f>
        <v>0</v>
      </c>
      <c r="CR288" s="62">
        <f ca="1">CR84*'SaaS - Cohorts (Logos)'!CR152</f>
        <v>0</v>
      </c>
      <c r="CS288" s="62">
        <f ca="1">CS84*'SaaS - Cohorts (Logos)'!CS152</f>
        <v>0</v>
      </c>
      <c r="CT288" s="62">
        <f ca="1">CT84*'SaaS - Cohorts (Logos)'!CT152</f>
        <v>0</v>
      </c>
      <c r="CU288" s="62">
        <f ca="1">CU84*'SaaS - Cohorts (Logos)'!CU152</f>
        <v>0</v>
      </c>
      <c r="CV288" s="62">
        <f ca="1">CV84*'SaaS - Cohorts (Logos)'!CV152</f>
        <v>0</v>
      </c>
      <c r="CW288" s="62">
        <f ca="1">CW84*'SaaS - Cohorts (Logos)'!CW152</f>
        <v>0</v>
      </c>
      <c r="CX288" s="62">
        <f ca="1">CX84*'SaaS - Cohorts (Logos)'!CX152</f>
        <v>0</v>
      </c>
      <c r="CY288" s="62">
        <f ca="1">CY84*'SaaS - Cohorts (Logos)'!CY152</f>
        <v>0</v>
      </c>
      <c r="CZ288" s="62">
        <f ca="1">CZ84*'SaaS - Cohorts (Logos)'!CZ152</f>
        <v>0</v>
      </c>
      <c r="DA288" s="62">
        <f ca="1">DA84*'SaaS - Cohorts (Logos)'!DA152</f>
        <v>0</v>
      </c>
      <c r="DB288" s="62">
        <f ca="1">DB84*'SaaS - Cohorts (Logos)'!DB152</f>
        <v>0</v>
      </c>
      <c r="DC288" s="62">
        <f ca="1">DC84*'SaaS - Cohorts (Logos)'!DC152</f>
        <v>0</v>
      </c>
      <c r="DD288" s="62">
        <f ca="1">DD84*'SaaS - Cohorts (Logos)'!DD152</f>
        <v>0</v>
      </c>
      <c r="DE288" s="62">
        <f ca="1">DE84*'SaaS - Cohorts (Logos)'!DE152</f>
        <v>0</v>
      </c>
      <c r="DF288" s="62">
        <f ca="1">DF84*'SaaS - Cohorts (Logos)'!DF152</f>
        <v>0</v>
      </c>
      <c r="DG288" s="62">
        <f ca="1">DG84*'SaaS - Cohorts (Logos)'!DG152</f>
        <v>0</v>
      </c>
      <c r="DH288" s="62">
        <f ca="1">DH84*'SaaS - Cohorts (Logos)'!DH152</f>
        <v>0</v>
      </c>
      <c r="DI288" s="62">
        <f ca="1">DI84*'SaaS - Cohorts (Logos)'!DI152</f>
        <v>0</v>
      </c>
      <c r="DJ288" s="62">
        <f ca="1">DJ84*'SaaS - Cohorts (Logos)'!DJ152</f>
        <v>0</v>
      </c>
      <c r="DK288" s="62">
        <f ca="1">DK84*'SaaS - Cohorts (Logos)'!DK152</f>
        <v>0</v>
      </c>
      <c r="DL288" s="62">
        <f ca="1">DL84*'SaaS - Cohorts (Logos)'!DL152</f>
        <v>0</v>
      </c>
      <c r="DM288" s="62">
        <f ca="1">DM84*'SaaS - Cohorts (Logos)'!DM152</f>
        <v>0</v>
      </c>
      <c r="DN288" s="62">
        <f ca="1">DN84*'SaaS - Cohorts (Logos)'!DN152</f>
        <v>0</v>
      </c>
      <c r="DO288" s="62">
        <f ca="1">DO84*'SaaS - Cohorts (Logos)'!DO152</f>
        <v>0</v>
      </c>
      <c r="DP288" s="62">
        <f ca="1">DP84*'SaaS - Cohorts (Logos)'!DP152</f>
        <v>0</v>
      </c>
      <c r="DQ288" s="62">
        <f ca="1">DQ84*'SaaS - Cohorts (Logos)'!DQ152</f>
        <v>0</v>
      </c>
      <c r="DR288" s="62">
        <f ca="1">DR84*'SaaS - Cohorts (Logos)'!DR152</f>
        <v>0</v>
      </c>
    </row>
    <row r="289" spans="2:122" ht="15.75" customHeight="1">
      <c r="B289" s="195">
        <v>43344</v>
      </c>
      <c r="C289" s="195"/>
      <c r="D289" s="195"/>
      <c r="E289" s="195"/>
      <c r="F289" s="195"/>
      <c r="G289" s="195"/>
      <c r="H289" s="195"/>
      <c r="I289" s="195"/>
      <c r="J289" s="195"/>
      <c r="K289" s="195"/>
      <c r="L289" s="19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  <c r="AC289" s="195"/>
      <c r="AD289" s="195"/>
      <c r="AE289" s="195"/>
      <c r="AF289" s="195"/>
      <c r="AG289" s="195"/>
      <c r="AH289" s="195"/>
      <c r="AI289" s="195"/>
      <c r="AJ289" s="195"/>
      <c r="AK289" s="195"/>
      <c r="AL289" s="195"/>
      <c r="AM289" s="195"/>
      <c r="AN289" s="195"/>
      <c r="AO289" s="195"/>
      <c r="AP289" s="195"/>
      <c r="AQ289" s="195"/>
      <c r="AR289" s="195"/>
      <c r="AS289" s="195"/>
      <c r="AT289" s="195"/>
      <c r="AU289" s="195"/>
      <c r="AV289" s="195"/>
      <c r="AW289" s="195"/>
      <c r="AX289" s="19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62">
        <f ca="1">BK85*'SaaS - Cohorts (Logos)'!BK153</f>
        <v>0</v>
      </c>
      <c r="BL289" s="62">
        <f ca="1">BL85*'SaaS - Cohorts (Logos)'!BL153</f>
        <v>0</v>
      </c>
      <c r="BM289" s="62">
        <f ca="1">BM85*'SaaS - Cohorts (Logos)'!BM153</f>
        <v>0</v>
      </c>
      <c r="BN289" s="62">
        <f ca="1">BN85*'SaaS - Cohorts (Logos)'!BN153</f>
        <v>0</v>
      </c>
      <c r="BO289" s="62">
        <f ca="1">BO85*'SaaS - Cohorts (Logos)'!BO153</f>
        <v>0</v>
      </c>
      <c r="BP289" s="62">
        <f ca="1">BP85*'SaaS - Cohorts (Logos)'!BP153</f>
        <v>0</v>
      </c>
      <c r="BQ289" s="62">
        <f ca="1">BQ85*'SaaS - Cohorts (Logos)'!BQ153</f>
        <v>0</v>
      </c>
      <c r="BR289" s="62">
        <f ca="1">BR85*'SaaS - Cohorts (Logos)'!BR153</f>
        <v>0</v>
      </c>
      <c r="BS289" s="62">
        <f ca="1">BS85*'SaaS - Cohorts (Logos)'!BS153</f>
        <v>0</v>
      </c>
      <c r="BT289" s="62">
        <f ca="1">BT85*'SaaS - Cohorts (Logos)'!BT153</f>
        <v>0</v>
      </c>
      <c r="BU289" s="62">
        <f ca="1">BU85*'SaaS - Cohorts (Logos)'!BU153</f>
        <v>0</v>
      </c>
      <c r="BV289" s="62">
        <f ca="1">BV85*'SaaS - Cohorts (Logos)'!BV153</f>
        <v>0</v>
      </c>
      <c r="BW289" s="62">
        <f ca="1">BW85*'SaaS - Cohorts (Logos)'!BW153</f>
        <v>0</v>
      </c>
      <c r="BX289" s="62">
        <f ca="1">BX85*'SaaS - Cohorts (Logos)'!BX153</f>
        <v>0</v>
      </c>
      <c r="BY289" s="62">
        <f ca="1">BY85*'SaaS - Cohorts (Logos)'!BY153</f>
        <v>0</v>
      </c>
      <c r="BZ289" s="62">
        <f ca="1">BZ85*'SaaS - Cohorts (Logos)'!BZ153</f>
        <v>0</v>
      </c>
      <c r="CA289" s="62">
        <f ca="1">CA85*'SaaS - Cohorts (Logos)'!CA153</f>
        <v>0</v>
      </c>
      <c r="CB289" s="62">
        <f ca="1">CB85*'SaaS - Cohorts (Logos)'!CB153</f>
        <v>0</v>
      </c>
      <c r="CC289" s="62">
        <f ca="1">CC85*'SaaS - Cohorts (Logos)'!CC153</f>
        <v>0</v>
      </c>
      <c r="CD289" s="62">
        <f ca="1">CD85*'SaaS - Cohorts (Logos)'!CD153</f>
        <v>0</v>
      </c>
      <c r="CE289" s="62">
        <f ca="1">CE85*'SaaS - Cohorts (Logos)'!CE153</f>
        <v>0</v>
      </c>
      <c r="CF289" s="62">
        <f ca="1">CF85*'SaaS - Cohorts (Logos)'!CF153</f>
        <v>0</v>
      </c>
      <c r="CG289" s="62">
        <f ca="1">CG85*'SaaS - Cohorts (Logos)'!CG153</f>
        <v>0</v>
      </c>
      <c r="CH289" s="62">
        <f ca="1">CH85*'SaaS - Cohorts (Logos)'!CH153</f>
        <v>0</v>
      </c>
      <c r="CI289" s="62">
        <f ca="1">CI85*'SaaS - Cohorts (Logos)'!CI153</f>
        <v>0</v>
      </c>
      <c r="CJ289" s="62">
        <f ca="1">CJ85*'SaaS - Cohorts (Logos)'!CJ153</f>
        <v>0</v>
      </c>
      <c r="CK289" s="62">
        <f ca="1">CK85*'SaaS - Cohorts (Logos)'!CK153</f>
        <v>0</v>
      </c>
      <c r="CL289" s="62">
        <f ca="1">CL85*'SaaS - Cohorts (Logos)'!CL153</f>
        <v>0</v>
      </c>
      <c r="CM289" s="62">
        <f ca="1">CM85*'SaaS - Cohorts (Logos)'!CM153</f>
        <v>0</v>
      </c>
      <c r="CN289" s="62">
        <f ca="1">CN85*'SaaS - Cohorts (Logos)'!CN153</f>
        <v>0</v>
      </c>
      <c r="CO289" s="62">
        <f ca="1">CO85*'SaaS - Cohorts (Logos)'!CO153</f>
        <v>0</v>
      </c>
      <c r="CP289" s="62">
        <f ca="1">CP85*'SaaS - Cohorts (Logos)'!CP153</f>
        <v>0</v>
      </c>
      <c r="CQ289" s="62">
        <f ca="1">CQ85*'SaaS - Cohorts (Logos)'!CQ153</f>
        <v>0</v>
      </c>
      <c r="CR289" s="62">
        <f ca="1">CR85*'SaaS - Cohorts (Logos)'!CR153</f>
        <v>0</v>
      </c>
      <c r="CS289" s="62">
        <f ca="1">CS85*'SaaS - Cohorts (Logos)'!CS153</f>
        <v>0</v>
      </c>
      <c r="CT289" s="62">
        <f ca="1">CT85*'SaaS - Cohorts (Logos)'!CT153</f>
        <v>0</v>
      </c>
      <c r="CU289" s="62">
        <f ca="1">CU85*'SaaS - Cohorts (Logos)'!CU153</f>
        <v>0</v>
      </c>
      <c r="CV289" s="62">
        <f ca="1">CV85*'SaaS - Cohorts (Logos)'!CV153</f>
        <v>0</v>
      </c>
      <c r="CW289" s="62">
        <f ca="1">CW85*'SaaS - Cohorts (Logos)'!CW153</f>
        <v>0</v>
      </c>
      <c r="CX289" s="62">
        <f ca="1">CX85*'SaaS - Cohorts (Logos)'!CX153</f>
        <v>0</v>
      </c>
      <c r="CY289" s="62">
        <f ca="1">CY85*'SaaS - Cohorts (Logos)'!CY153</f>
        <v>0</v>
      </c>
      <c r="CZ289" s="62">
        <f ca="1">CZ85*'SaaS - Cohorts (Logos)'!CZ153</f>
        <v>0</v>
      </c>
      <c r="DA289" s="62">
        <f ca="1">DA85*'SaaS - Cohorts (Logos)'!DA153</f>
        <v>0</v>
      </c>
      <c r="DB289" s="62">
        <f ca="1">DB85*'SaaS - Cohorts (Logos)'!DB153</f>
        <v>0</v>
      </c>
      <c r="DC289" s="62">
        <f ca="1">DC85*'SaaS - Cohorts (Logos)'!DC153</f>
        <v>0</v>
      </c>
      <c r="DD289" s="62">
        <f ca="1">DD85*'SaaS - Cohorts (Logos)'!DD153</f>
        <v>0</v>
      </c>
      <c r="DE289" s="62">
        <f ca="1">DE85*'SaaS - Cohorts (Logos)'!DE153</f>
        <v>0</v>
      </c>
      <c r="DF289" s="62">
        <f ca="1">DF85*'SaaS - Cohorts (Logos)'!DF153</f>
        <v>0</v>
      </c>
      <c r="DG289" s="62">
        <f ca="1">DG85*'SaaS - Cohorts (Logos)'!DG153</f>
        <v>0</v>
      </c>
      <c r="DH289" s="62">
        <f ca="1">DH85*'SaaS - Cohorts (Logos)'!DH153</f>
        <v>0</v>
      </c>
      <c r="DI289" s="62">
        <f ca="1">DI85*'SaaS - Cohorts (Logos)'!DI153</f>
        <v>0</v>
      </c>
      <c r="DJ289" s="62">
        <f ca="1">DJ85*'SaaS - Cohorts (Logos)'!DJ153</f>
        <v>0</v>
      </c>
      <c r="DK289" s="62">
        <f ca="1">DK85*'SaaS - Cohorts (Logos)'!DK153</f>
        <v>0</v>
      </c>
      <c r="DL289" s="62">
        <f ca="1">DL85*'SaaS - Cohorts (Logos)'!DL153</f>
        <v>0</v>
      </c>
      <c r="DM289" s="62">
        <f ca="1">DM85*'SaaS - Cohorts (Logos)'!DM153</f>
        <v>0</v>
      </c>
      <c r="DN289" s="62">
        <f ca="1">DN85*'SaaS - Cohorts (Logos)'!DN153</f>
        <v>0</v>
      </c>
      <c r="DO289" s="62">
        <f ca="1">DO85*'SaaS - Cohorts (Logos)'!DO153</f>
        <v>0</v>
      </c>
      <c r="DP289" s="62">
        <f ca="1">DP85*'SaaS - Cohorts (Logos)'!DP153</f>
        <v>0</v>
      </c>
      <c r="DQ289" s="62">
        <f ca="1">DQ85*'SaaS - Cohorts (Logos)'!DQ153</f>
        <v>0</v>
      </c>
      <c r="DR289" s="62">
        <f ca="1">DR85*'SaaS - Cohorts (Logos)'!DR153</f>
        <v>0</v>
      </c>
    </row>
    <row r="290" spans="2:122" ht="15.75" customHeight="1">
      <c r="B290" s="195">
        <v>43374</v>
      </c>
      <c r="C290" s="195"/>
      <c r="D290" s="195"/>
      <c r="E290" s="195"/>
      <c r="F290" s="195"/>
      <c r="G290" s="195"/>
      <c r="H290" s="195"/>
      <c r="I290" s="195"/>
      <c r="J290" s="195"/>
      <c r="K290" s="195"/>
      <c r="L290" s="19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  <c r="AC290" s="195"/>
      <c r="AD290" s="195"/>
      <c r="AE290" s="195"/>
      <c r="AF290" s="195"/>
      <c r="AG290" s="195"/>
      <c r="AH290" s="195"/>
      <c r="AI290" s="195"/>
      <c r="AJ290" s="195"/>
      <c r="AK290" s="195"/>
      <c r="AL290" s="195"/>
      <c r="AM290" s="195"/>
      <c r="AN290" s="195"/>
      <c r="AO290" s="195"/>
      <c r="AP290" s="195"/>
      <c r="AQ290" s="195"/>
      <c r="AR290" s="195"/>
      <c r="AS290" s="195"/>
      <c r="AT290" s="195"/>
      <c r="AU290" s="195"/>
      <c r="AV290" s="195"/>
      <c r="AW290" s="195"/>
      <c r="AX290" s="19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62">
        <f ca="1">BK86*'SaaS - Cohorts (Logos)'!BK154</f>
        <v>0</v>
      </c>
      <c r="BL290" s="62">
        <f ca="1">BL86*'SaaS - Cohorts (Logos)'!BL154</f>
        <v>0</v>
      </c>
      <c r="BM290" s="62">
        <f ca="1">BM86*'SaaS - Cohorts (Logos)'!BM154</f>
        <v>0</v>
      </c>
      <c r="BN290" s="62">
        <f ca="1">BN86*'SaaS - Cohorts (Logos)'!BN154</f>
        <v>0</v>
      </c>
      <c r="BO290" s="62">
        <f ca="1">BO86*'SaaS - Cohorts (Logos)'!BO154</f>
        <v>0</v>
      </c>
      <c r="BP290" s="62">
        <f ca="1">BP86*'SaaS - Cohorts (Logos)'!BP154</f>
        <v>0</v>
      </c>
      <c r="BQ290" s="62">
        <f ca="1">BQ86*'SaaS - Cohorts (Logos)'!BQ154</f>
        <v>0</v>
      </c>
      <c r="BR290" s="62">
        <f ca="1">BR86*'SaaS - Cohorts (Logos)'!BR154</f>
        <v>0</v>
      </c>
      <c r="BS290" s="62">
        <f ca="1">BS86*'SaaS - Cohorts (Logos)'!BS154</f>
        <v>0</v>
      </c>
      <c r="BT290" s="62">
        <f ca="1">BT86*'SaaS - Cohorts (Logos)'!BT154</f>
        <v>0</v>
      </c>
      <c r="BU290" s="62">
        <f ca="1">BU86*'SaaS - Cohorts (Logos)'!BU154</f>
        <v>0</v>
      </c>
      <c r="BV290" s="62">
        <f ca="1">BV86*'SaaS - Cohorts (Logos)'!BV154</f>
        <v>0</v>
      </c>
      <c r="BW290" s="62">
        <f ca="1">BW86*'SaaS - Cohorts (Logos)'!BW154</f>
        <v>0</v>
      </c>
      <c r="BX290" s="62">
        <f ca="1">BX86*'SaaS - Cohorts (Logos)'!BX154</f>
        <v>0</v>
      </c>
      <c r="BY290" s="62">
        <f ca="1">BY86*'SaaS - Cohorts (Logos)'!BY154</f>
        <v>0</v>
      </c>
      <c r="BZ290" s="62">
        <f ca="1">BZ86*'SaaS - Cohorts (Logos)'!BZ154</f>
        <v>0</v>
      </c>
      <c r="CA290" s="62">
        <f ca="1">CA86*'SaaS - Cohorts (Logos)'!CA154</f>
        <v>0</v>
      </c>
      <c r="CB290" s="62">
        <f ca="1">CB86*'SaaS - Cohorts (Logos)'!CB154</f>
        <v>0</v>
      </c>
      <c r="CC290" s="62">
        <f ca="1">CC86*'SaaS - Cohorts (Logos)'!CC154</f>
        <v>0</v>
      </c>
      <c r="CD290" s="62">
        <f ca="1">CD86*'SaaS - Cohorts (Logos)'!CD154</f>
        <v>0</v>
      </c>
      <c r="CE290" s="62">
        <f ca="1">CE86*'SaaS - Cohorts (Logos)'!CE154</f>
        <v>0</v>
      </c>
      <c r="CF290" s="62">
        <f ca="1">CF86*'SaaS - Cohorts (Logos)'!CF154</f>
        <v>0</v>
      </c>
      <c r="CG290" s="62">
        <f ca="1">CG86*'SaaS - Cohorts (Logos)'!CG154</f>
        <v>0</v>
      </c>
      <c r="CH290" s="62">
        <f ca="1">CH86*'SaaS - Cohorts (Logos)'!CH154</f>
        <v>0</v>
      </c>
      <c r="CI290" s="62">
        <f ca="1">CI86*'SaaS - Cohorts (Logos)'!CI154</f>
        <v>0</v>
      </c>
      <c r="CJ290" s="62">
        <f ca="1">CJ86*'SaaS - Cohorts (Logos)'!CJ154</f>
        <v>0</v>
      </c>
      <c r="CK290" s="62">
        <f ca="1">CK86*'SaaS - Cohorts (Logos)'!CK154</f>
        <v>0</v>
      </c>
      <c r="CL290" s="62">
        <f ca="1">CL86*'SaaS - Cohorts (Logos)'!CL154</f>
        <v>0</v>
      </c>
      <c r="CM290" s="62">
        <f ca="1">CM86*'SaaS - Cohorts (Logos)'!CM154</f>
        <v>0</v>
      </c>
      <c r="CN290" s="62">
        <f ca="1">CN86*'SaaS - Cohorts (Logos)'!CN154</f>
        <v>0</v>
      </c>
      <c r="CO290" s="62">
        <f ca="1">CO86*'SaaS - Cohorts (Logos)'!CO154</f>
        <v>0</v>
      </c>
      <c r="CP290" s="62">
        <f ca="1">CP86*'SaaS - Cohorts (Logos)'!CP154</f>
        <v>0</v>
      </c>
      <c r="CQ290" s="62">
        <f ca="1">CQ86*'SaaS - Cohorts (Logos)'!CQ154</f>
        <v>0</v>
      </c>
      <c r="CR290" s="62">
        <f ca="1">CR86*'SaaS - Cohorts (Logos)'!CR154</f>
        <v>0</v>
      </c>
      <c r="CS290" s="62">
        <f ca="1">CS86*'SaaS - Cohorts (Logos)'!CS154</f>
        <v>0</v>
      </c>
      <c r="CT290" s="62">
        <f ca="1">CT86*'SaaS - Cohorts (Logos)'!CT154</f>
        <v>0</v>
      </c>
      <c r="CU290" s="62">
        <f ca="1">CU86*'SaaS - Cohorts (Logos)'!CU154</f>
        <v>0</v>
      </c>
      <c r="CV290" s="62">
        <f ca="1">CV86*'SaaS - Cohorts (Logos)'!CV154</f>
        <v>0</v>
      </c>
      <c r="CW290" s="62">
        <f ca="1">CW86*'SaaS - Cohorts (Logos)'!CW154</f>
        <v>0</v>
      </c>
      <c r="CX290" s="62">
        <f ca="1">CX86*'SaaS - Cohorts (Logos)'!CX154</f>
        <v>0</v>
      </c>
      <c r="CY290" s="62">
        <f ca="1">CY86*'SaaS - Cohorts (Logos)'!CY154</f>
        <v>0</v>
      </c>
      <c r="CZ290" s="62">
        <f ca="1">CZ86*'SaaS - Cohorts (Logos)'!CZ154</f>
        <v>0</v>
      </c>
      <c r="DA290" s="62">
        <f ca="1">DA86*'SaaS - Cohorts (Logos)'!DA154</f>
        <v>0</v>
      </c>
      <c r="DB290" s="62">
        <f ca="1">DB86*'SaaS - Cohorts (Logos)'!DB154</f>
        <v>0</v>
      </c>
      <c r="DC290" s="62">
        <f ca="1">DC86*'SaaS - Cohorts (Logos)'!DC154</f>
        <v>0</v>
      </c>
      <c r="DD290" s="62">
        <f ca="1">DD86*'SaaS - Cohorts (Logos)'!DD154</f>
        <v>0</v>
      </c>
      <c r="DE290" s="62">
        <f ca="1">DE86*'SaaS - Cohorts (Logos)'!DE154</f>
        <v>0</v>
      </c>
      <c r="DF290" s="62">
        <f ca="1">DF86*'SaaS - Cohorts (Logos)'!DF154</f>
        <v>0</v>
      </c>
      <c r="DG290" s="62">
        <f ca="1">DG86*'SaaS - Cohorts (Logos)'!DG154</f>
        <v>0</v>
      </c>
      <c r="DH290" s="62">
        <f ca="1">DH86*'SaaS - Cohorts (Logos)'!DH154</f>
        <v>0</v>
      </c>
      <c r="DI290" s="62">
        <f ca="1">DI86*'SaaS - Cohorts (Logos)'!DI154</f>
        <v>0</v>
      </c>
      <c r="DJ290" s="62">
        <f ca="1">DJ86*'SaaS - Cohorts (Logos)'!DJ154</f>
        <v>0</v>
      </c>
      <c r="DK290" s="62">
        <f ca="1">DK86*'SaaS - Cohorts (Logos)'!DK154</f>
        <v>0</v>
      </c>
      <c r="DL290" s="62">
        <f ca="1">DL86*'SaaS - Cohorts (Logos)'!DL154</f>
        <v>0</v>
      </c>
      <c r="DM290" s="62">
        <f ca="1">DM86*'SaaS - Cohorts (Logos)'!DM154</f>
        <v>0</v>
      </c>
      <c r="DN290" s="62">
        <f ca="1">DN86*'SaaS - Cohorts (Logos)'!DN154</f>
        <v>0</v>
      </c>
      <c r="DO290" s="62">
        <f ca="1">DO86*'SaaS - Cohorts (Logos)'!DO154</f>
        <v>0</v>
      </c>
      <c r="DP290" s="62">
        <f ca="1">DP86*'SaaS - Cohorts (Logos)'!DP154</f>
        <v>0</v>
      </c>
      <c r="DQ290" s="62">
        <f ca="1">DQ86*'SaaS - Cohorts (Logos)'!DQ154</f>
        <v>0</v>
      </c>
      <c r="DR290" s="62">
        <f ca="1">DR86*'SaaS - Cohorts (Logos)'!DR154</f>
        <v>0</v>
      </c>
    </row>
    <row r="291" spans="2:122" ht="15.75" customHeight="1">
      <c r="B291" s="195">
        <v>43405</v>
      </c>
      <c r="C291" s="195"/>
      <c r="D291" s="195"/>
      <c r="E291" s="195"/>
      <c r="F291" s="195"/>
      <c r="G291" s="195"/>
      <c r="H291" s="195"/>
      <c r="I291" s="195"/>
      <c r="J291" s="195"/>
      <c r="K291" s="195"/>
      <c r="L291" s="19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  <c r="AC291" s="195"/>
      <c r="AD291" s="195"/>
      <c r="AE291" s="195"/>
      <c r="AF291" s="195"/>
      <c r="AG291" s="195"/>
      <c r="AH291" s="195"/>
      <c r="AI291" s="195"/>
      <c r="AJ291" s="195"/>
      <c r="AK291" s="195"/>
      <c r="AL291" s="195"/>
      <c r="AM291" s="195"/>
      <c r="AN291" s="195"/>
      <c r="AO291" s="195"/>
      <c r="AP291" s="195"/>
      <c r="AQ291" s="195"/>
      <c r="AR291" s="195"/>
      <c r="AS291" s="195"/>
      <c r="AT291" s="195"/>
      <c r="AU291" s="195"/>
      <c r="AV291" s="195"/>
      <c r="AW291" s="195"/>
      <c r="AX291" s="19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62">
        <f ca="1">BK87*'SaaS - Cohorts (Logos)'!BK155</f>
        <v>0</v>
      </c>
      <c r="BL291" s="62">
        <f ca="1">BL87*'SaaS - Cohorts (Logos)'!BL155</f>
        <v>0</v>
      </c>
      <c r="BM291" s="62">
        <f ca="1">BM87*'SaaS - Cohorts (Logos)'!BM155</f>
        <v>0</v>
      </c>
      <c r="BN291" s="62">
        <f ca="1">BN87*'SaaS - Cohorts (Logos)'!BN155</f>
        <v>0</v>
      </c>
      <c r="BO291" s="62">
        <f ca="1">BO87*'SaaS - Cohorts (Logos)'!BO155</f>
        <v>0</v>
      </c>
      <c r="BP291" s="62">
        <f ca="1">BP87*'SaaS - Cohorts (Logos)'!BP155</f>
        <v>0</v>
      </c>
      <c r="BQ291" s="62">
        <f ca="1">BQ87*'SaaS - Cohorts (Logos)'!BQ155</f>
        <v>0</v>
      </c>
      <c r="BR291" s="62">
        <f ca="1">BR87*'SaaS - Cohorts (Logos)'!BR155</f>
        <v>0</v>
      </c>
      <c r="BS291" s="62">
        <f ca="1">BS87*'SaaS - Cohorts (Logos)'!BS155</f>
        <v>0</v>
      </c>
      <c r="BT291" s="62">
        <f ca="1">BT87*'SaaS - Cohorts (Logos)'!BT155</f>
        <v>0</v>
      </c>
      <c r="BU291" s="62">
        <f ca="1">BU87*'SaaS - Cohorts (Logos)'!BU155</f>
        <v>0</v>
      </c>
      <c r="BV291" s="62">
        <f ca="1">BV87*'SaaS - Cohorts (Logos)'!BV155</f>
        <v>0</v>
      </c>
      <c r="BW291" s="62">
        <f ca="1">BW87*'SaaS - Cohorts (Logos)'!BW155</f>
        <v>0</v>
      </c>
      <c r="BX291" s="62">
        <f ca="1">BX87*'SaaS - Cohorts (Logos)'!BX155</f>
        <v>0</v>
      </c>
      <c r="BY291" s="62">
        <f ca="1">BY87*'SaaS - Cohorts (Logos)'!BY155</f>
        <v>0</v>
      </c>
      <c r="BZ291" s="62">
        <f ca="1">BZ87*'SaaS - Cohorts (Logos)'!BZ155</f>
        <v>0</v>
      </c>
      <c r="CA291" s="62">
        <f ca="1">CA87*'SaaS - Cohorts (Logos)'!CA155</f>
        <v>0</v>
      </c>
      <c r="CB291" s="62">
        <f ca="1">CB87*'SaaS - Cohorts (Logos)'!CB155</f>
        <v>0</v>
      </c>
      <c r="CC291" s="62">
        <f ca="1">CC87*'SaaS - Cohorts (Logos)'!CC155</f>
        <v>0</v>
      </c>
      <c r="CD291" s="62">
        <f ca="1">CD87*'SaaS - Cohorts (Logos)'!CD155</f>
        <v>0</v>
      </c>
      <c r="CE291" s="62">
        <f ca="1">CE87*'SaaS - Cohorts (Logos)'!CE155</f>
        <v>0</v>
      </c>
      <c r="CF291" s="62">
        <f ca="1">CF87*'SaaS - Cohorts (Logos)'!CF155</f>
        <v>0</v>
      </c>
      <c r="CG291" s="62">
        <f ca="1">CG87*'SaaS - Cohorts (Logos)'!CG155</f>
        <v>0</v>
      </c>
      <c r="CH291" s="62">
        <f ca="1">CH87*'SaaS - Cohorts (Logos)'!CH155</f>
        <v>0</v>
      </c>
      <c r="CI291" s="62">
        <f ca="1">CI87*'SaaS - Cohorts (Logos)'!CI155</f>
        <v>0</v>
      </c>
      <c r="CJ291" s="62">
        <f ca="1">CJ87*'SaaS - Cohorts (Logos)'!CJ155</f>
        <v>0</v>
      </c>
      <c r="CK291" s="62">
        <f ca="1">CK87*'SaaS - Cohorts (Logos)'!CK155</f>
        <v>0</v>
      </c>
      <c r="CL291" s="62">
        <f ca="1">CL87*'SaaS - Cohorts (Logos)'!CL155</f>
        <v>0</v>
      </c>
      <c r="CM291" s="62">
        <f ca="1">CM87*'SaaS - Cohorts (Logos)'!CM155</f>
        <v>0</v>
      </c>
      <c r="CN291" s="62">
        <f ca="1">CN87*'SaaS - Cohorts (Logos)'!CN155</f>
        <v>0</v>
      </c>
      <c r="CO291" s="62">
        <f ca="1">CO87*'SaaS - Cohorts (Logos)'!CO155</f>
        <v>0</v>
      </c>
      <c r="CP291" s="62">
        <f ca="1">CP87*'SaaS - Cohorts (Logos)'!CP155</f>
        <v>0</v>
      </c>
      <c r="CQ291" s="62">
        <f ca="1">CQ87*'SaaS - Cohorts (Logos)'!CQ155</f>
        <v>0</v>
      </c>
      <c r="CR291" s="62">
        <f ca="1">CR87*'SaaS - Cohorts (Logos)'!CR155</f>
        <v>0</v>
      </c>
      <c r="CS291" s="62">
        <f ca="1">CS87*'SaaS - Cohorts (Logos)'!CS155</f>
        <v>0</v>
      </c>
      <c r="CT291" s="62">
        <f ca="1">CT87*'SaaS - Cohorts (Logos)'!CT155</f>
        <v>0</v>
      </c>
      <c r="CU291" s="62">
        <f ca="1">CU87*'SaaS - Cohorts (Logos)'!CU155</f>
        <v>0</v>
      </c>
      <c r="CV291" s="62">
        <f ca="1">CV87*'SaaS - Cohorts (Logos)'!CV155</f>
        <v>0</v>
      </c>
      <c r="CW291" s="62">
        <f ca="1">CW87*'SaaS - Cohorts (Logos)'!CW155</f>
        <v>0</v>
      </c>
      <c r="CX291" s="62">
        <f ca="1">CX87*'SaaS - Cohorts (Logos)'!CX155</f>
        <v>0</v>
      </c>
      <c r="CY291" s="62">
        <f ca="1">CY87*'SaaS - Cohorts (Logos)'!CY155</f>
        <v>0</v>
      </c>
      <c r="CZ291" s="62">
        <f ca="1">CZ87*'SaaS - Cohorts (Logos)'!CZ155</f>
        <v>0</v>
      </c>
      <c r="DA291" s="62">
        <f ca="1">DA87*'SaaS - Cohorts (Logos)'!DA155</f>
        <v>0</v>
      </c>
      <c r="DB291" s="62">
        <f ca="1">DB87*'SaaS - Cohorts (Logos)'!DB155</f>
        <v>0</v>
      </c>
      <c r="DC291" s="62">
        <f ca="1">DC87*'SaaS - Cohorts (Logos)'!DC155</f>
        <v>0</v>
      </c>
      <c r="DD291" s="62">
        <f ca="1">DD87*'SaaS - Cohorts (Logos)'!DD155</f>
        <v>0</v>
      </c>
      <c r="DE291" s="62">
        <f ca="1">DE87*'SaaS - Cohorts (Logos)'!DE155</f>
        <v>0</v>
      </c>
      <c r="DF291" s="62">
        <f ca="1">DF87*'SaaS - Cohorts (Logos)'!DF155</f>
        <v>0</v>
      </c>
      <c r="DG291" s="62">
        <f ca="1">DG87*'SaaS - Cohorts (Logos)'!DG155</f>
        <v>0</v>
      </c>
      <c r="DH291" s="62">
        <f ca="1">DH87*'SaaS - Cohorts (Logos)'!DH155</f>
        <v>0</v>
      </c>
      <c r="DI291" s="62">
        <f ca="1">DI87*'SaaS - Cohorts (Logos)'!DI155</f>
        <v>0</v>
      </c>
      <c r="DJ291" s="62">
        <f ca="1">DJ87*'SaaS - Cohorts (Logos)'!DJ155</f>
        <v>0</v>
      </c>
      <c r="DK291" s="62">
        <f ca="1">DK87*'SaaS - Cohorts (Logos)'!DK155</f>
        <v>0</v>
      </c>
      <c r="DL291" s="62">
        <f ca="1">DL87*'SaaS - Cohorts (Logos)'!DL155</f>
        <v>0</v>
      </c>
      <c r="DM291" s="62">
        <f ca="1">DM87*'SaaS - Cohorts (Logos)'!DM155</f>
        <v>0</v>
      </c>
      <c r="DN291" s="62">
        <f ca="1">DN87*'SaaS - Cohorts (Logos)'!DN155</f>
        <v>0</v>
      </c>
      <c r="DO291" s="62">
        <f ca="1">DO87*'SaaS - Cohorts (Logos)'!DO155</f>
        <v>0</v>
      </c>
      <c r="DP291" s="62">
        <f ca="1">DP87*'SaaS - Cohorts (Logos)'!DP155</f>
        <v>0</v>
      </c>
      <c r="DQ291" s="62">
        <f ca="1">DQ87*'SaaS - Cohorts (Logos)'!DQ155</f>
        <v>0</v>
      </c>
      <c r="DR291" s="62">
        <f ca="1">DR87*'SaaS - Cohorts (Logos)'!DR155</f>
        <v>0</v>
      </c>
    </row>
    <row r="292" spans="2:122" ht="15.75" customHeight="1">
      <c r="B292" s="195">
        <v>43435</v>
      </c>
      <c r="C292" s="195"/>
      <c r="D292" s="195"/>
      <c r="E292" s="195"/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  <c r="AC292" s="195"/>
      <c r="AD292" s="195"/>
      <c r="AE292" s="195"/>
      <c r="AF292" s="195"/>
      <c r="AG292" s="195"/>
      <c r="AH292" s="195"/>
      <c r="AI292" s="195"/>
      <c r="AJ292" s="195"/>
      <c r="AK292" s="195"/>
      <c r="AL292" s="195"/>
      <c r="AM292" s="195"/>
      <c r="AN292" s="195"/>
      <c r="AO292" s="195"/>
      <c r="AP292" s="195"/>
      <c r="AQ292" s="195"/>
      <c r="AR292" s="195"/>
      <c r="AS292" s="195"/>
      <c r="AT292" s="195"/>
      <c r="AU292" s="195"/>
      <c r="AV292" s="195"/>
      <c r="AW292" s="195"/>
      <c r="AX292" s="19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62">
        <f ca="1">BK88*'SaaS - Cohorts (Logos)'!BK156</f>
        <v>0</v>
      </c>
      <c r="BL292" s="62">
        <f ca="1">BL88*'SaaS - Cohorts (Logos)'!BL156</f>
        <v>0</v>
      </c>
      <c r="BM292" s="62">
        <f ca="1">BM88*'SaaS - Cohorts (Logos)'!BM156</f>
        <v>0</v>
      </c>
      <c r="BN292" s="62">
        <f ca="1">BN88*'SaaS - Cohorts (Logos)'!BN156</f>
        <v>0</v>
      </c>
      <c r="BO292" s="62">
        <f ca="1">BO88*'SaaS - Cohorts (Logos)'!BO156</f>
        <v>0</v>
      </c>
      <c r="BP292" s="62">
        <f ca="1">BP88*'SaaS - Cohorts (Logos)'!BP156</f>
        <v>0</v>
      </c>
      <c r="BQ292" s="62">
        <f ca="1">BQ88*'SaaS - Cohorts (Logos)'!BQ156</f>
        <v>0</v>
      </c>
      <c r="BR292" s="62">
        <f ca="1">BR88*'SaaS - Cohorts (Logos)'!BR156</f>
        <v>0</v>
      </c>
      <c r="BS292" s="62">
        <f ca="1">BS88*'SaaS - Cohorts (Logos)'!BS156</f>
        <v>0</v>
      </c>
      <c r="BT292" s="62">
        <f ca="1">BT88*'SaaS - Cohorts (Logos)'!BT156</f>
        <v>0</v>
      </c>
      <c r="BU292" s="62">
        <f ca="1">BU88*'SaaS - Cohorts (Logos)'!BU156</f>
        <v>0</v>
      </c>
      <c r="BV292" s="62">
        <f ca="1">BV88*'SaaS - Cohorts (Logos)'!BV156</f>
        <v>0</v>
      </c>
      <c r="BW292" s="62">
        <f ca="1">BW88*'SaaS - Cohorts (Logos)'!BW156</f>
        <v>0</v>
      </c>
      <c r="BX292" s="62">
        <f ca="1">BX88*'SaaS - Cohorts (Logos)'!BX156</f>
        <v>0</v>
      </c>
      <c r="BY292" s="62">
        <f ca="1">BY88*'SaaS - Cohorts (Logos)'!BY156</f>
        <v>0</v>
      </c>
      <c r="BZ292" s="62">
        <f ca="1">BZ88*'SaaS - Cohorts (Logos)'!BZ156</f>
        <v>0</v>
      </c>
      <c r="CA292" s="62">
        <f ca="1">CA88*'SaaS - Cohorts (Logos)'!CA156</f>
        <v>0</v>
      </c>
      <c r="CB292" s="62">
        <f ca="1">CB88*'SaaS - Cohorts (Logos)'!CB156</f>
        <v>0</v>
      </c>
      <c r="CC292" s="62">
        <f ca="1">CC88*'SaaS - Cohorts (Logos)'!CC156</f>
        <v>0</v>
      </c>
      <c r="CD292" s="62">
        <f ca="1">CD88*'SaaS - Cohorts (Logos)'!CD156</f>
        <v>0</v>
      </c>
      <c r="CE292" s="62">
        <f ca="1">CE88*'SaaS - Cohorts (Logos)'!CE156</f>
        <v>0</v>
      </c>
      <c r="CF292" s="62">
        <f ca="1">CF88*'SaaS - Cohorts (Logos)'!CF156</f>
        <v>0</v>
      </c>
      <c r="CG292" s="62">
        <f ca="1">CG88*'SaaS - Cohorts (Logos)'!CG156</f>
        <v>0</v>
      </c>
      <c r="CH292" s="62">
        <f ca="1">CH88*'SaaS - Cohorts (Logos)'!CH156</f>
        <v>0</v>
      </c>
      <c r="CI292" s="62">
        <f ca="1">CI88*'SaaS - Cohorts (Logos)'!CI156</f>
        <v>0</v>
      </c>
      <c r="CJ292" s="62">
        <f ca="1">CJ88*'SaaS - Cohorts (Logos)'!CJ156</f>
        <v>0</v>
      </c>
      <c r="CK292" s="62">
        <f ca="1">CK88*'SaaS - Cohorts (Logos)'!CK156</f>
        <v>0</v>
      </c>
      <c r="CL292" s="62">
        <f ca="1">CL88*'SaaS - Cohorts (Logos)'!CL156</f>
        <v>0</v>
      </c>
      <c r="CM292" s="62">
        <f ca="1">CM88*'SaaS - Cohorts (Logos)'!CM156</f>
        <v>0</v>
      </c>
      <c r="CN292" s="62">
        <f ca="1">CN88*'SaaS - Cohorts (Logos)'!CN156</f>
        <v>0</v>
      </c>
      <c r="CO292" s="62">
        <f ca="1">CO88*'SaaS - Cohorts (Logos)'!CO156</f>
        <v>0</v>
      </c>
      <c r="CP292" s="62">
        <f ca="1">CP88*'SaaS - Cohorts (Logos)'!CP156</f>
        <v>0</v>
      </c>
      <c r="CQ292" s="62">
        <f ca="1">CQ88*'SaaS - Cohorts (Logos)'!CQ156</f>
        <v>0</v>
      </c>
      <c r="CR292" s="62">
        <f ca="1">CR88*'SaaS - Cohorts (Logos)'!CR156</f>
        <v>0</v>
      </c>
      <c r="CS292" s="62">
        <f ca="1">CS88*'SaaS - Cohorts (Logos)'!CS156</f>
        <v>0</v>
      </c>
      <c r="CT292" s="62">
        <f ca="1">CT88*'SaaS - Cohorts (Logos)'!CT156</f>
        <v>0</v>
      </c>
      <c r="CU292" s="62">
        <f ca="1">CU88*'SaaS - Cohorts (Logos)'!CU156</f>
        <v>0</v>
      </c>
      <c r="CV292" s="62">
        <f ca="1">CV88*'SaaS - Cohorts (Logos)'!CV156</f>
        <v>0</v>
      </c>
      <c r="CW292" s="62">
        <f ca="1">CW88*'SaaS - Cohorts (Logos)'!CW156</f>
        <v>0</v>
      </c>
      <c r="CX292" s="62">
        <f ca="1">CX88*'SaaS - Cohorts (Logos)'!CX156</f>
        <v>0</v>
      </c>
      <c r="CY292" s="62">
        <f ca="1">CY88*'SaaS - Cohorts (Logos)'!CY156</f>
        <v>0</v>
      </c>
      <c r="CZ292" s="62">
        <f ca="1">CZ88*'SaaS - Cohorts (Logos)'!CZ156</f>
        <v>0</v>
      </c>
      <c r="DA292" s="62">
        <f ca="1">DA88*'SaaS - Cohorts (Logos)'!DA156</f>
        <v>0</v>
      </c>
      <c r="DB292" s="62">
        <f ca="1">DB88*'SaaS - Cohorts (Logos)'!DB156</f>
        <v>0</v>
      </c>
      <c r="DC292" s="62">
        <f ca="1">DC88*'SaaS - Cohorts (Logos)'!DC156</f>
        <v>0</v>
      </c>
      <c r="DD292" s="62">
        <f ca="1">DD88*'SaaS - Cohorts (Logos)'!DD156</f>
        <v>0</v>
      </c>
      <c r="DE292" s="62">
        <f ca="1">DE88*'SaaS - Cohorts (Logos)'!DE156</f>
        <v>0</v>
      </c>
      <c r="DF292" s="62">
        <f ca="1">DF88*'SaaS - Cohorts (Logos)'!DF156</f>
        <v>0</v>
      </c>
      <c r="DG292" s="62">
        <f ca="1">DG88*'SaaS - Cohorts (Logos)'!DG156</f>
        <v>0</v>
      </c>
      <c r="DH292" s="62">
        <f ca="1">DH88*'SaaS - Cohorts (Logos)'!DH156</f>
        <v>0</v>
      </c>
      <c r="DI292" s="62">
        <f ca="1">DI88*'SaaS - Cohorts (Logos)'!DI156</f>
        <v>0</v>
      </c>
      <c r="DJ292" s="62">
        <f ca="1">DJ88*'SaaS - Cohorts (Logos)'!DJ156</f>
        <v>0</v>
      </c>
      <c r="DK292" s="62">
        <f ca="1">DK88*'SaaS - Cohorts (Logos)'!DK156</f>
        <v>0</v>
      </c>
      <c r="DL292" s="62">
        <f ca="1">DL88*'SaaS - Cohorts (Logos)'!DL156</f>
        <v>0</v>
      </c>
      <c r="DM292" s="62">
        <f ca="1">DM88*'SaaS - Cohorts (Logos)'!DM156</f>
        <v>0</v>
      </c>
      <c r="DN292" s="62">
        <f ca="1">DN88*'SaaS - Cohorts (Logos)'!DN156</f>
        <v>0</v>
      </c>
      <c r="DO292" s="62">
        <f ca="1">DO88*'SaaS - Cohorts (Logos)'!DO156</f>
        <v>0</v>
      </c>
      <c r="DP292" s="62">
        <f ca="1">DP88*'SaaS - Cohorts (Logos)'!DP156</f>
        <v>0</v>
      </c>
      <c r="DQ292" s="62">
        <f ca="1">DQ88*'SaaS - Cohorts (Logos)'!DQ156</f>
        <v>0</v>
      </c>
      <c r="DR292" s="62">
        <f ca="1">DR88*'SaaS - Cohorts (Logos)'!DR156</f>
        <v>0</v>
      </c>
    </row>
    <row r="293" spans="2:122" ht="15.75" customHeight="1">
      <c r="B293" s="195">
        <v>43466</v>
      </c>
      <c r="C293" s="195"/>
      <c r="D293" s="195"/>
      <c r="E293" s="195"/>
      <c r="F293" s="195"/>
      <c r="G293" s="195"/>
      <c r="H293" s="195"/>
      <c r="I293" s="195"/>
      <c r="J293" s="195"/>
      <c r="K293" s="195"/>
      <c r="L293" s="19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  <c r="AC293" s="195"/>
      <c r="AD293" s="195"/>
      <c r="AE293" s="195"/>
      <c r="AF293" s="195"/>
      <c r="AG293" s="195"/>
      <c r="AH293" s="195"/>
      <c r="AI293" s="195"/>
      <c r="AJ293" s="195"/>
      <c r="AK293" s="195"/>
      <c r="AL293" s="195"/>
      <c r="AM293" s="195"/>
      <c r="AN293" s="195"/>
      <c r="AO293" s="195"/>
      <c r="AP293" s="195"/>
      <c r="AQ293" s="195"/>
      <c r="AR293" s="195"/>
      <c r="AS293" s="195"/>
      <c r="AT293" s="195"/>
      <c r="AU293" s="195"/>
      <c r="AV293" s="195"/>
      <c r="AW293" s="195"/>
      <c r="AX293" s="19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62">
        <f ca="1">BK89*'SaaS - Cohorts (Logos)'!BK157</f>
        <v>0</v>
      </c>
      <c r="BL293" s="62">
        <f ca="1">BL89*'SaaS - Cohorts (Logos)'!BL157</f>
        <v>0</v>
      </c>
      <c r="BM293" s="62">
        <f ca="1">BM89*'SaaS - Cohorts (Logos)'!BM157</f>
        <v>0</v>
      </c>
      <c r="BN293" s="62">
        <f ca="1">BN89*'SaaS - Cohorts (Logos)'!BN157</f>
        <v>0</v>
      </c>
      <c r="BO293" s="62">
        <f ca="1">BO89*'SaaS - Cohorts (Logos)'!BO157</f>
        <v>0</v>
      </c>
      <c r="BP293" s="62">
        <f ca="1">BP89*'SaaS - Cohorts (Logos)'!BP157</f>
        <v>0</v>
      </c>
      <c r="BQ293" s="62">
        <f ca="1">BQ89*'SaaS - Cohorts (Logos)'!BQ157</f>
        <v>0</v>
      </c>
      <c r="BR293" s="62">
        <f ca="1">BR89*'SaaS - Cohorts (Logos)'!BR157</f>
        <v>0</v>
      </c>
      <c r="BS293" s="62">
        <f ca="1">BS89*'SaaS - Cohorts (Logos)'!BS157</f>
        <v>0</v>
      </c>
      <c r="BT293" s="62">
        <f ca="1">BT89*'SaaS - Cohorts (Logos)'!BT157</f>
        <v>0</v>
      </c>
      <c r="BU293" s="62">
        <f ca="1">BU89*'SaaS - Cohorts (Logos)'!BU157</f>
        <v>0</v>
      </c>
      <c r="BV293" s="62">
        <f ca="1">BV89*'SaaS - Cohorts (Logos)'!BV157</f>
        <v>0</v>
      </c>
      <c r="BW293" s="62">
        <f ca="1">BW89*'SaaS - Cohorts (Logos)'!BW157</f>
        <v>0</v>
      </c>
      <c r="BX293" s="62">
        <f ca="1">BX89*'SaaS - Cohorts (Logos)'!BX157</f>
        <v>0</v>
      </c>
      <c r="BY293" s="62">
        <f ca="1">BY89*'SaaS - Cohorts (Logos)'!BY157</f>
        <v>0</v>
      </c>
      <c r="BZ293" s="62">
        <f ca="1">BZ89*'SaaS - Cohorts (Logos)'!BZ157</f>
        <v>0</v>
      </c>
      <c r="CA293" s="62">
        <f ca="1">CA89*'SaaS - Cohorts (Logos)'!CA157</f>
        <v>0</v>
      </c>
      <c r="CB293" s="62">
        <f ca="1">CB89*'SaaS - Cohorts (Logos)'!CB157</f>
        <v>0</v>
      </c>
      <c r="CC293" s="62">
        <f ca="1">CC89*'SaaS - Cohorts (Logos)'!CC157</f>
        <v>0</v>
      </c>
      <c r="CD293" s="62">
        <f ca="1">CD89*'SaaS - Cohorts (Logos)'!CD157</f>
        <v>0</v>
      </c>
      <c r="CE293" s="62">
        <f ca="1">CE89*'SaaS - Cohorts (Logos)'!CE157</f>
        <v>0</v>
      </c>
      <c r="CF293" s="62">
        <f ca="1">CF89*'SaaS - Cohorts (Logos)'!CF157</f>
        <v>0</v>
      </c>
      <c r="CG293" s="62">
        <f ca="1">CG89*'SaaS - Cohorts (Logos)'!CG157</f>
        <v>0</v>
      </c>
      <c r="CH293" s="62">
        <f ca="1">CH89*'SaaS - Cohorts (Logos)'!CH157</f>
        <v>0</v>
      </c>
      <c r="CI293" s="62">
        <f ca="1">CI89*'SaaS - Cohorts (Logos)'!CI157</f>
        <v>0</v>
      </c>
      <c r="CJ293" s="62">
        <f ca="1">CJ89*'SaaS - Cohorts (Logos)'!CJ157</f>
        <v>0</v>
      </c>
      <c r="CK293" s="62">
        <f ca="1">CK89*'SaaS - Cohorts (Logos)'!CK157</f>
        <v>0</v>
      </c>
      <c r="CL293" s="62">
        <f ca="1">CL89*'SaaS - Cohorts (Logos)'!CL157</f>
        <v>0</v>
      </c>
      <c r="CM293" s="62">
        <f ca="1">CM89*'SaaS - Cohorts (Logos)'!CM157</f>
        <v>0</v>
      </c>
      <c r="CN293" s="62">
        <f ca="1">CN89*'SaaS - Cohorts (Logos)'!CN157</f>
        <v>0</v>
      </c>
      <c r="CO293" s="62">
        <f ca="1">CO89*'SaaS - Cohorts (Logos)'!CO157</f>
        <v>0</v>
      </c>
      <c r="CP293" s="62">
        <f ca="1">CP89*'SaaS - Cohorts (Logos)'!CP157</f>
        <v>0</v>
      </c>
      <c r="CQ293" s="62">
        <f ca="1">CQ89*'SaaS - Cohorts (Logos)'!CQ157</f>
        <v>0</v>
      </c>
      <c r="CR293" s="62">
        <f ca="1">CR89*'SaaS - Cohorts (Logos)'!CR157</f>
        <v>0</v>
      </c>
      <c r="CS293" s="62">
        <f ca="1">CS89*'SaaS - Cohorts (Logos)'!CS157</f>
        <v>0</v>
      </c>
      <c r="CT293" s="62">
        <f ca="1">CT89*'SaaS - Cohorts (Logos)'!CT157</f>
        <v>0</v>
      </c>
      <c r="CU293" s="62">
        <f ca="1">CU89*'SaaS - Cohorts (Logos)'!CU157</f>
        <v>0</v>
      </c>
      <c r="CV293" s="62">
        <f ca="1">CV89*'SaaS - Cohorts (Logos)'!CV157</f>
        <v>0</v>
      </c>
      <c r="CW293" s="62">
        <f ca="1">CW89*'SaaS - Cohorts (Logos)'!CW157</f>
        <v>0</v>
      </c>
      <c r="CX293" s="62">
        <f ca="1">CX89*'SaaS - Cohorts (Logos)'!CX157</f>
        <v>0</v>
      </c>
      <c r="CY293" s="62">
        <f ca="1">CY89*'SaaS - Cohorts (Logos)'!CY157</f>
        <v>0</v>
      </c>
      <c r="CZ293" s="62">
        <f ca="1">CZ89*'SaaS - Cohorts (Logos)'!CZ157</f>
        <v>0</v>
      </c>
      <c r="DA293" s="62">
        <f ca="1">DA89*'SaaS - Cohorts (Logos)'!DA157</f>
        <v>0</v>
      </c>
      <c r="DB293" s="62">
        <f ca="1">DB89*'SaaS - Cohorts (Logos)'!DB157</f>
        <v>0</v>
      </c>
      <c r="DC293" s="62">
        <f ca="1">DC89*'SaaS - Cohorts (Logos)'!DC157</f>
        <v>0</v>
      </c>
      <c r="DD293" s="62">
        <f ca="1">DD89*'SaaS - Cohorts (Logos)'!DD157</f>
        <v>0</v>
      </c>
      <c r="DE293" s="62">
        <f ca="1">DE89*'SaaS - Cohorts (Logos)'!DE157</f>
        <v>0</v>
      </c>
      <c r="DF293" s="62">
        <f ca="1">DF89*'SaaS - Cohorts (Logos)'!DF157</f>
        <v>0</v>
      </c>
      <c r="DG293" s="62">
        <f ca="1">DG89*'SaaS - Cohorts (Logos)'!DG157</f>
        <v>0</v>
      </c>
      <c r="DH293" s="62">
        <f ca="1">DH89*'SaaS - Cohorts (Logos)'!DH157</f>
        <v>0</v>
      </c>
      <c r="DI293" s="62">
        <f ca="1">DI89*'SaaS - Cohorts (Logos)'!DI157</f>
        <v>0</v>
      </c>
      <c r="DJ293" s="62">
        <f ca="1">DJ89*'SaaS - Cohorts (Logos)'!DJ157</f>
        <v>0</v>
      </c>
      <c r="DK293" s="62">
        <f ca="1">DK89*'SaaS - Cohorts (Logos)'!DK157</f>
        <v>0</v>
      </c>
      <c r="DL293" s="62">
        <f ca="1">DL89*'SaaS - Cohorts (Logos)'!DL157</f>
        <v>0</v>
      </c>
      <c r="DM293" s="62">
        <f ca="1">DM89*'SaaS - Cohorts (Logos)'!DM157</f>
        <v>0</v>
      </c>
      <c r="DN293" s="62">
        <f ca="1">DN89*'SaaS - Cohorts (Logos)'!DN157</f>
        <v>0</v>
      </c>
      <c r="DO293" s="62">
        <f ca="1">DO89*'SaaS - Cohorts (Logos)'!DO157</f>
        <v>0</v>
      </c>
      <c r="DP293" s="62">
        <f ca="1">DP89*'SaaS - Cohorts (Logos)'!DP157</f>
        <v>0</v>
      </c>
      <c r="DQ293" s="62">
        <f ca="1">DQ89*'SaaS - Cohorts (Logos)'!DQ157</f>
        <v>0</v>
      </c>
      <c r="DR293" s="62">
        <f ca="1">DR89*'SaaS - Cohorts (Logos)'!DR157</f>
        <v>0</v>
      </c>
    </row>
    <row r="294" spans="2:122" ht="15.75" customHeight="1">
      <c r="B294" s="195">
        <v>43497</v>
      </c>
      <c r="C294" s="195"/>
      <c r="D294" s="195"/>
      <c r="E294" s="195"/>
      <c r="F294" s="195"/>
      <c r="G294" s="195"/>
      <c r="H294" s="195"/>
      <c r="I294" s="195"/>
      <c r="J294" s="195"/>
      <c r="K294" s="195"/>
      <c r="L294" s="19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  <c r="AC294" s="195"/>
      <c r="AD294" s="195"/>
      <c r="AE294" s="195"/>
      <c r="AF294" s="195"/>
      <c r="AG294" s="195"/>
      <c r="AH294" s="195"/>
      <c r="AI294" s="195"/>
      <c r="AJ294" s="195"/>
      <c r="AK294" s="195"/>
      <c r="AL294" s="195"/>
      <c r="AM294" s="195"/>
      <c r="AN294" s="195"/>
      <c r="AO294" s="195"/>
      <c r="AP294" s="195"/>
      <c r="AQ294" s="195"/>
      <c r="AR294" s="195"/>
      <c r="AS294" s="195"/>
      <c r="AT294" s="195"/>
      <c r="AU294" s="195"/>
      <c r="AV294" s="195"/>
      <c r="AW294" s="195"/>
      <c r="AX294" s="19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62">
        <f ca="1">BK90*'SaaS - Cohorts (Logos)'!BK158</f>
        <v>0</v>
      </c>
      <c r="BL294" s="62">
        <f ca="1">BL90*'SaaS - Cohorts (Logos)'!BL158</f>
        <v>0</v>
      </c>
      <c r="BM294" s="62">
        <f ca="1">BM90*'SaaS - Cohorts (Logos)'!BM158</f>
        <v>0</v>
      </c>
      <c r="BN294" s="62">
        <f ca="1">BN90*'SaaS - Cohorts (Logos)'!BN158</f>
        <v>0</v>
      </c>
      <c r="BO294" s="62">
        <f ca="1">BO90*'SaaS - Cohorts (Logos)'!BO158</f>
        <v>0</v>
      </c>
      <c r="BP294" s="62">
        <f ca="1">BP90*'SaaS - Cohorts (Logos)'!BP158</f>
        <v>0</v>
      </c>
      <c r="BQ294" s="62">
        <f ca="1">BQ90*'SaaS - Cohorts (Logos)'!BQ158</f>
        <v>0</v>
      </c>
      <c r="BR294" s="62">
        <f ca="1">BR90*'SaaS - Cohorts (Logos)'!BR158</f>
        <v>0</v>
      </c>
      <c r="BS294" s="62">
        <f ca="1">BS90*'SaaS - Cohorts (Logos)'!BS158</f>
        <v>0</v>
      </c>
      <c r="BT294" s="62">
        <f ca="1">BT90*'SaaS - Cohorts (Logos)'!BT158</f>
        <v>0</v>
      </c>
      <c r="BU294" s="62">
        <f ca="1">BU90*'SaaS - Cohorts (Logos)'!BU158</f>
        <v>0</v>
      </c>
      <c r="BV294" s="62">
        <f ca="1">BV90*'SaaS - Cohorts (Logos)'!BV158</f>
        <v>0</v>
      </c>
      <c r="BW294" s="62">
        <f ca="1">BW90*'SaaS - Cohorts (Logos)'!BW158</f>
        <v>0</v>
      </c>
      <c r="BX294" s="62">
        <f ca="1">BX90*'SaaS - Cohorts (Logos)'!BX158</f>
        <v>0</v>
      </c>
      <c r="BY294" s="62">
        <f ca="1">BY90*'SaaS - Cohorts (Logos)'!BY158</f>
        <v>0</v>
      </c>
      <c r="BZ294" s="62">
        <f ca="1">BZ90*'SaaS - Cohorts (Logos)'!BZ158</f>
        <v>0</v>
      </c>
      <c r="CA294" s="62">
        <f ca="1">CA90*'SaaS - Cohorts (Logos)'!CA158</f>
        <v>0</v>
      </c>
      <c r="CB294" s="62">
        <f ca="1">CB90*'SaaS - Cohorts (Logos)'!CB158</f>
        <v>0</v>
      </c>
      <c r="CC294" s="62">
        <f ca="1">CC90*'SaaS - Cohorts (Logos)'!CC158</f>
        <v>0</v>
      </c>
      <c r="CD294" s="62">
        <f ca="1">CD90*'SaaS - Cohorts (Logos)'!CD158</f>
        <v>0</v>
      </c>
      <c r="CE294" s="62">
        <f ca="1">CE90*'SaaS - Cohorts (Logos)'!CE158</f>
        <v>0</v>
      </c>
      <c r="CF294" s="62">
        <f ca="1">CF90*'SaaS - Cohorts (Logos)'!CF158</f>
        <v>0</v>
      </c>
      <c r="CG294" s="62">
        <f ca="1">CG90*'SaaS - Cohorts (Logos)'!CG158</f>
        <v>0</v>
      </c>
      <c r="CH294" s="62">
        <f ca="1">CH90*'SaaS - Cohorts (Logos)'!CH158</f>
        <v>0</v>
      </c>
      <c r="CI294" s="62">
        <f ca="1">CI90*'SaaS - Cohorts (Logos)'!CI158</f>
        <v>0</v>
      </c>
      <c r="CJ294" s="62">
        <f ca="1">CJ90*'SaaS - Cohorts (Logos)'!CJ158</f>
        <v>0</v>
      </c>
      <c r="CK294" s="62">
        <f ca="1">CK90*'SaaS - Cohorts (Logos)'!CK158</f>
        <v>0</v>
      </c>
      <c r="CL294" s="62">
        <f ca="1">CL90*'SaaS - Cohorts (Logos)'!CL158</f>
        <v>0</v>
      </c>
      <c r="CM294" s="62">
        <f ca="1">CM90*'SaaS - Cohorts (Logos)'!CM158</f>
        <v>0</v>
      </c>
      <c r="CN294" s="62">
        <f ca="1">CN90*'SaaS - Cohorts (Logos)'!CN158</f>
        <v>0</v>
      </c>
      <c r="CO294" s="62">
        <f ca="1">CO90*'SaaS - Cohorts (Logos)'!CO158</f>
        <v>0</v>
      </c>
      <c r="CP294" s="62">
        <f ca="1">CP90*'SaaS - Cohorts (Logos)'!CP158</f>
        <v>0</v>
      </c>
      <c r="CQ294" s="62">
        <f ca="1">CQ90*'SaaS - Cohorts (Logos)'!CQ158</f>
        <v>0</v>
      </c>
      <c r="CR294" s="62">
        <f ca="1">CR90*'SaaS - Cohorts (Logos)'!CR158</f>
        <v>0</v>
      </c>
      <c r="CS294" s="62">
        <f ca="1">CS90*'SaaS - Cohorts (Logos)'!CS158</f>
        <v>0</v>
      </c>
      <c r="CT294" s="62">
        <f ca="1">CT90*'SaaS - Cohorts (Logos)'!CT158</f>
        <v>0</v>
      </c>
      <c r="CU294" s="62">
        <f ca="1">CU90*'SaaS - Cohorts (Logos)'!CU158</f>
        <v>0</v>
      </c>
      <c r="CV294" s="62">
        <f ca="1">CV90*'SaaS - Cohorts (Logos)'!CV158</f>
        <v>0</v>
      </c>
      <c r="CW294" s="62">
        <f ca="1">CW90*'SaaS - Cohorts (Logos)'!CW158</f>
        <v>0</v>
      </c>
      <c r="CX294" s="62">
        <f ca="1">CX90*'SaaS - Cohorts (Logos)'!CX158</f>
        <v>0</v>
      </c>
      <c r="CY294" s="62">
        <f ca="1">CY90*'SaaS - Cohorts (Logos)'!CY158</f>
        <v>0</v>
      </c>
      <c r="CZ294" s="62">
        <f ca="1">CZ90*'SaaS - Cohorts (Logos)'!CZ158</f>
        <v>0</v>
      </c>
      <c r="DA294" s="62">
        <f ca="1">DA90*'SaaS - Cohorts (Logos)'!DA158</f>
        <v>0</v>
      </c>
      <c r="DB294" s="62">
        <f ca="1">DB90*'SaaS - Cohorts (Logos)'!DB158</f>
        <v>0</v>
      </c>
      <c r="DC294" s="62">
        <f ca="1">DC90*'SaaS - Cohorts (Logos)'!DC158</f>
        <v>0</v>
      </c>
      <c r="DD294" s="62">
        <f ca="1">DD90*'SaaS - Cohorts (Logos)'!DD158</f>
        <v>0</v>
      </c>
      <c r="DE294" s="62">
        <f ca="1">DE90*'SaaS - Cohorts (Logos)'!DE158</f>
        <v>0</v>
      </c>
      <c r="DF294" s="62">
        <f ca="1">DF90*'SaaS - Cohorts (Logos)'!DF158</f>
        <v>0</v>
      </c>
      <c r="DG294" s="62">
        <f ca="1">DG90*'SaaS - Cohorts (Logos)'!DG158</f>
        <v>0</v>
      </c>
      <c r="DH294" s="62">
        <f ca="1">DH90*'SaaS - Cohorts (Logos)'!DH158</f>
        <v>0</v>
      </c>
      <c r="DI294" s="62">
        <f ca="1">DI90*'SaaS - Cohorts (Logos)'!DI158</f>
        <v>0</v>
      </c>
      <c r="DJ294" s="62">
        <f ca="1">DJ90*'SaaS - Cohorts (Logos)'!DJ158</f>
        <v>0</v>
      </c>
      <c r="DK294" s="62">
        <f ca="1">DK90*'SaaS - Cohorts (Logos)'!DK158</f>
        <v>0</v>
      </c>
      <c r="DL294" s="62">
        <f ca="1">DL90*'SaaS - Cohorts (Logos)'!DL158</f>
        <v>0</v>
      </c>
      <c r="DM294" s="62">
        <f ca="1">DM90*'SaaS - Cohorts (Logos)'!DM158</f>
        <v>0</v>
      </c>
      <c r="DN294" s="62">
        <f ca="1">DN90*'SaaS - Cohorts (Logos)'!DN158</f>
        <v>0</v>
      </c>
      <c r="DO294" s="62">
        <f ca="1">DO90*'SaaS - Cohorts (Logos)'!DO158</f>
        <v>0</v>
      </c>
      <c r="DP294" s="62">
        <f ca="1">DP90*'SaaS - Cohorts (Logos)'!DP158</f>
        <v>0</v>
      </c>
      <c r="DQ294" s="62">
        <f ca="1">DQ90*'SaaS - Cohorts (Logos)'!DQ158</f>
        <v>0</v>
      </c>
      <c r="DR294" s="62">
        <f ca="1">DR90*'SaaS - Cohorts (Logos)'!DR158</f>
        <v>0</v>
      </c>
    </row>
    <row r="295" spans="2:122" ht="15.75" customHeight="1">
      <c r="B295" s="195">
        <v>43525</v>
      </c>
      <c r="C295" s="195"/>
      <c r="D295" s="195"/>
      <c r="E295" s="195"/>
      <c r="F295" s="195"/>
      <c r="G295" s="195"/>
      <c r="H295" s="195"/>
      <c r="I295" s="195"/>
      <c r="J295" s="195"/>
      <c r="K295" s="195"/>
      <c r="L295" s="19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  <c r="AC295" s="195"/>
      <c r="AD295" s="195"/>
      <c r="AE295" s="195"/>
      <c r="AF295" s="195"/>
      <c r="AG295" s="195"/>
      <c r="AH295" s="195"/>
      <c r="AI295" s="195"/>
      <c r="AJ295" s="195"/>
      <c r="AK295" s="195"/>
      <c r="AL295" s="195"/>
      <c r="AM295" s="195"/>
      <c r="AN295" s="195"/>
      <c r="AO295" s="195"/>
      <c r="AP295" s="195"/>
      <c r="AQ295" s="195"/>
      <c r="AR295" s="195"/>
      <c r="AS295" s="195"/>
      <c r="AT295" s="195"/>
      <c r="AU295" s="195"/>
      <c r="AV295" s="195"/>
      <c r="AW295" s="195"/>
      <c r="AX295" s="19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62">
        <f ca="1">BK91*'SaaS - Cohorts (Logos)'!BK159</f>
        <v>0</v>
      </c>
      <c r="BL295" s="62">
        <f ca="1">BL91*'SaaS - Cohorts (Logos)'!BL159</f>
        <v>0</v>
      </c>
      <c r="BM295" s="62">
        <f ca="1">BM91*'SaaS - Cohorts (Logos)'!BM159</f>
        <v>0</v>
      </c>
      <c r="BN295" s="62">
        <f ca="1">BN91*'SaaS - Cohorts (Logos)'!BN159</f>
        <v>0</v>
      </c>
      <c r="BO295" s="62">
        <f ca="1">BO91*'SaaS - Cohorts (Logos)'!BO159</f>
        <v>0</v>
      </c>
      <c r="BP295" s="62">
        <f ca="1">BP91*'SaaS - Cohorts (Logos)'!BP159</f>
        <v>0</v>
      </c>
      <c r="BQ295" s="62">
        <f ca="1">BQ91*'SaaS - Cohorts (Logos)'!BQ159</f>
        <v>0</v>
      </c>
      <c r="BR295" s="62">
        <f ca="1">BR91*'SaaS - Cohorts (Logos)'!BR159</f>
        <v>0</v>
      </c>
      <c r="BS295" s="62">
        <f ca="1">BS91*'SaaS - Cohorts (Logos)'!BS159</f>
        <v>0</v>
      </c>
      <c r="BT295" s="62">
        <f ca="1">BT91*'SaaS - Cohorts (Logos)'!BT159</f>
        <v>0</v>
      </c>
      <c r="BU295" s="62">
        <f ca="1">BU91*'SaaS - Cohorts (Logos)'!BU159</f>
        <v>0</v>
      </c>
      <c r="BV295" s="62">
        <f ca="1">BV91*'SaaS - Cohorts (Logos)'!BV159</f>
        <v>0</v>
      </c>
      <c r="BW295" s="62">
        <f ca="1">BW91*'SaaS - Cohorts (Logos)'!BW159</f>
        <v>0</v>
      </c>
      <c r="BX295" s="62">
        <f ca="1">BX91*'SaaS - Cohorts (Logos)'!BX159</f>
        <v>0</v>
      </c>
      <c r="BY295" s="62">
        <f ca="1">BY91*'SaaS - Cohorts (Logos)'!BY159</f>
        <v>0</v>
      </c>
      <c r="BZ295" s="62">
        <f ca="1">BZ91*'SaaS - Cohorts (Logos)'!BZ159</f>
        <v>0</v>
      </c>
      <c r="CA295" s="62">
        <f ca="1">CA91*'SaaS - Cohorts (Logos)'!CA159</f>
        <v>0</v>
      </c>
      <c r="CB295" s="62">
        <f ca="1">CB91*'SaaS - Cohorts (Logos)'!CB159</f>
        <v>0</v>
      </c>
      <c r="CC295" s="62">
        <f ca="1">CC91*'SaaS - Cohorts (Logos)'!CC159</f>
        <v>0</v>
      </c>
      <c r="CD295" s="62">
        <f ca="1">CD91*'SaaS - Cohorts (Logos)'!CD159</f>
        <v>0</v>
      </c>
      <c r="CE295" s="62">
        <f ca="1">CE91*'SaaS - Cohorts (Logos)'!CE159</f>
        <v>0</v>
      </c>
      <c r="CF295" s="62">
        <f ca="1">CF91*'SaaS - Cohorts (Logos)'!CF159</f>
        <v>0</v>
      </c>
      <c r="CG295" s="62">
        <f ca="1">CG91*'SaaS - Cohorts (Logos)'!CG159</f>
        <v>0</v>
      </c>
      <c r="CH295" s="62">
        <f ca="1">CH91*'SaaS - Cohorts (Logos)'!CH159</f>
        <v>0</v>
      </c>
      <c r="CI295" s="62">
        <f ca="1">CI91*'SaaS - Cohorts (Logos)'!CI159</f>
        <v>0</v>
      </c>
      <c r="CJ295" s="62">
        <f ca="1">CJ91*'SaaS - Cohorts (Logos)'!CJ159</f>
        <v>0</v>
      </c>
      <c r="CK295" s="62">
        <f ca="1">CK91*'SaaS - Cohorts (Logos)'!CK159</f>
        <v>0</v>
      </c>
      <c r="CL295" s="62">
        <f ca="1">CL91*'SaaS - Cohorts (Logos)'!CL159</f>
        <v>0</v>
      </c>
      <c r="CM295" s="62">
        <f ca="1">CM91*'SaaS - Cohorts (Logos)'!CM159</f>
        <v>0</v>
      </c>
      <c r="CN295" s="62">
        <f ca="1">CN91*'SaaS - Cohorts (Logos)'!CN159</f>
        <v>0</v>
      </c>
      <c r="CO295" s="62">
        <f ca="1">CO91*'SaaS - Cohorts (Logos)'!CO159</f>
        <v>0</v>
      </c>
      <c r="CP295" s="62">
        <f ca="1">CP91*'SaaS - Cohorts (Logos)'!CP159</f>
        <v>0</v>
      </c>
      <c r="CQ295" s="62">
        <f ca="1">CQ91*'SaaS - Cohorts (Logos)'!CQ159</f>
        <v>0</v>
      </c>
      <c r="CR295" s="62">
        <f ca="1">CR91*'SaaS - Cohorts (Logos)'!CR159</f>
        <v>0</v>
      </c>
      <c r="CS295" s="62">
        <f ca="1">CS91*'SaaS - Cohorts (Logos)'!CS159</f>
        <v>0</v>
      </c>
      <c r="CT295" s="62">
        <f ca="1">CT91*'SaaS - Cohorts (Logos)'!CT159</f>
        <v>0</v>
      </c>
      <c r="CU295" s="62">
        <f ca="1">CU91*'SaaS - Cohorts (Logos)'!CU159</f>
        <v>0</v>
      </c>
      <c r="CV295" s="62">
        <f ca="1">CV91*'SaaS - Cohorts (Logos)'!CV159</f>
        <v>0</v>
      </c>
      <c r="CW295" s="62">
        <f ca="1">CW91*'SaaS - Cohorts (Logos)'!CW159</f>
        <v>0</v>
      </c>
      <c r="CX295" s="62">
        <f ca="1">CX91*'SaaS - Cohorts (Logos)'!CX159</f>
        <v>0</v>
      </c>
      <c r="CY295" s="62">
        <f ca="1">CY91*'SaaS - Cohorts (Logos)'!CY159</f>
        <v>0</v>
      </c>
      <c r="CZ295" s="62">
        <f ca="1">CZ91*'SaaS - Cohorts (Logos)'!CZ159</f>
        <v>0</v>
      </c>
      <c r="DA295" s="62">
        <f ca="1">DA91*'SaaS - Cohorts (Logos)'!DA159</f>
        <v>0</v>
      </c>
      <c r="DB295" s="62">
        <f ca="1">DB91*'SaaS - Cohorts (Logos)'!DB159</f>
        <v>0</v>
      </c>
      <c r="DC295" s="62">
        <f ca="1">DC91*'SaaS - Cohorts (Logos)'!DC159</f>
        <v>0</v>
      </c>
      <c r="DD295" s="62">
        <f ca="1">DD91*'SaaS - Cohorts (Logos)'!DD159</f>
        <v>0</v>
      </c>
      <c r="DE295" s="62">
        <f ca="1">DE91*'SaaS - Cohorts (Logos)'!DE159</f>
        <v>0</v>
      </c>
      <c r="DF295" s="62">
        <f ca="1">DF91*'SaaS - Cohorts (Logos)'!DF159</f>
        <v>0</v>
      </c>
      <c r="DG295" s="62">
        <f ca="1">DG91*'SaaS - Cohorts (Logos)'!DG159</f>
        <v>0</v>
      </c>
      <c r="DH295" s="62">
        <f ca="1">DH91*'SaaS - Cohorts (Logos)'!DH159</f>
        <v>0</v>
      </c>
      <c r="DI295" s="62">
        <f ca="1">DI91*'SaaS - Cohorts (Logos)'!DI159</f>
        <v>0</v>
      </c>
      <c r="DJ295" s="62">
        <f ca="1">DJ91*'SaaS - Cohorts (Logos)'!DJ159</f>
        <v>0</v>
      </c>
      <c r="DK295" s="62">
        <f ca="1">DK91*'SaaS - Cohorts (Logos)'!DK159</f>
        <v>0</v>
      </c>
      <c r="DL295" s="62">
        <f ca="1">DL91*'SaaS - Cohorts (Logos)'!DL159</f>
        <v>0</v>
      </c>
      <c r="DM295" s="62">
        <f ca="1">DM91*'SaaS - Cohorts (Logos)'!DM159</f>
        <v>0</v>
      </c>
      <c r="DN295" s="62">
        <f ca="1">DN91*'SaaS - Cohorts (Logos)'!DN159</f>
        <v>0</v>
      </c>
      <c r="DO295" s="62">
        <f ca="1">DO91*'SaaS - Cohorts (Logos)'!DO159</f>
        <v>0</v>
      </c>
      <c r="DP295" s="62">
        <f ca="1">DP91*'SaaS - Cohorts (Logos)'!DP159</f>
        <v>0</v>
      </c>
      <c r="DQ295" s="62">
        <f ca="1">DQ91*'SaaS - Cohorts (Logos)'!DQ159</f>
        <v>0</v>
      </c>
      <c r="DR295" s="62">
        <f ca="1">DR91*'SaaS - Cohorts (Logos)'!DR159</f>
        <v>0</v>
      </c>
    </row>
    <row r="296" spans="2:122" ht="15.75" customHeight="1">
      <c r="B296" s="195">
        <v>43556</v>
      </c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5"/>
      <c r="AS296" s="195"/>
      <c r="AT296" s="195"/>
      <c r="AU296" s="195"/>
      <c r="AV296" s="195"/>
      <c r="AW296" s="195"/>
      <c r="AX296" s="19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62">
        <f ca="1">BK92*'SaaS - Cohorts (Logos)'!BK160</f>
        <v>0</v>
      </c>
      <c r="BL296" s="62">
        <f ca="1">BL92*'SaaS - Cohorts (Logos)'!BL160</f>
        <v>0</v>
      </c>
      <c r="BM296" s="62">
        <f ca="1">BM92*'SaaS - Cohorts (Logos)'!BM160</f>
        <v>0</v>
      </c>
      <c r="BN296" s="62">
        <f ca="1">BN92*'SaaS - Cohorts (Logos)'!BN160</f>
        <v>0</v>
      </c>
      <c r="BO296" s="62">
        <f ca="1">BO92*'SaaS - Cohorts (Logos)'!BO160</f>
        <v>0</v>
      </c>
      <c r="BP296" s="62">
        <f ca="1">BP92*'SaaS - Cohorts (Logos)'!BP160</f>
        <v>0</v>
      </c>
      <c r="BQ296" s="62">
        <f ca="1">BQ92*'SaaS - Cohorts (Logos)'!BQ160</f>
        <v>0</v>
      </c>
      <c r="BR296" s="62">
        <f ca="1">BR92*'SaaS - Cohorts (Logos)'!BR160</f>
        <v>0</v>
      </c>
      <c r="BS296" s="62">
        <f ca="1">BS92*'SaaS - Cohorts (Logos)'!BS160</f>
        <v>0</v>
      </c>
      <c r="BT296" s="62">
        <f ca="1">BT92*'SaaS - Cohorts (Logos)'!BT160</f>
        <v>0</v>
      </c>
      <c r="BU296" s="62">
        <f ca="1">BU92*'SaaS - Cohorts (Logos)'!BU160</f>
        <v>0</v>
      </c>
      <c r="BV296" s="62">
        <f ca="1">BV92*'SaaS - Cohorts (Logos)'!BV160</f>
        <v>0</v>
      </c>
      <c r="BW296" s="62">
        <f ca="1">BW92*'SaaS - Cohorts (Logos)'!BW160</f>
        <v>0</v>
      </c>
      <c r="BX296" s="62">
        <f ca="1">BX92*'SaaS - Cohorts (Logos)'!BX160</f>
        <v>0</v>
      </c>
      <c r="BY296" s="62">
        <f ca="1">BY92*'SaaS - Cohorts (Logos)'!BY160</f>
        <v>0</v>
      </c>
      <c r="BZ296" s="62">
        <f ca="1">BZ92*'SaaS - Cohorts (Logos)'!BZ160</f>
        <v>0</v>
      </c>
      <c r="CA296" s="62">
        <f ca="1">CA92*'SaaS - Cohorts (Logos)'!CA160</f>
        <v>0</v>
      </c>
      <c r="CB296" s="62">
        <f ca="1">CB92*'SaaS - Cohorts (Logos)'!CB160</f>
        <v>0</v>
      </c>
      <c r="CC296" s="62">
        <f ca="1">CC92*'SaaS - Cohorts (Logos)'!CC160</f>
        <v>0</v>
      </c>
      <c r="CD296" s="62">
        <f ca="1">CD92*'SaaS - Cohorts (Logos)'!CD160</f>
        <v>0</v>
      </c>
      <c r="CE296" s="62">
        <f ca="1">CE92*'SaaS - Cohorts (Logos)'!CE160</f>
        <v>0</v>
      </c>
      <c r="CF296" s="62">
        <f ca="1">CF92*'SaaS - Cohorts (Logos)'!CF160</f>
        <v>0</v>
      </c>
      <c r="CG296" s="62">
        <f ca="1">CG92*'SaaS - Cohorts (Logos)'!CG160</f>
        <v>0</v>
      </c>
      <c r="CH296" s="62">
        <f ca="1">CH92*'SaaS - Cohorts (Logos)'!CH160</f>
        <v>0</v>
      </c>
      <c r="CI296" s="62">
        <f ca="1">CI92*'SaaS - Cohorts (Logos)'!CI160</f>
        <v>0</v>
      </c>
      <c r="CJ296" s="62">
        <f ca="1">CJ92*'SaaS - Cohorts (Logos)'!CJ160</f>
        <v>0</v>
      </c>
      <c r="CK296" s="62">
        <f ca="1">CK92*'SaaS - Cohorts (Logos)'!CK160</f>
        <v>0</v>
      </c>
      <c r="CL296" s="62">
        <f ca="1">CL92*'SaaS - Cohorts (Logos)'!CL160</f>
        <v>0</v>
      </c>
      <c r="CM296" s="62">
        <f ca="1">CM92*'SaaS - Cohorts (Logos)'!CM160</f>
        <v>0</v>
      </c>
      <c r="CN296" s="62">
        <f ca="1">CN92*'SaaS - Cohorts (Logos)'!CN160</f>
        <v>0</v>
      </c>
      <c r="CO296" s="62">
        <f ca="1">CO92*'SaaS - Cohorts (Logos)'!CO160</f>
        <v>0</v>
      </c>
      <c r="CP296" s="62">
        <f ca="1">CP92*'SaaS - Cohorts (Logos)'!CP160</f>
        <v>0</v>
      </c>
      <c r="CQ296" s="62">
        <f ca="1">CQ92*'SaaS - Cohorts (Logos)'!CQ160</f>
        <v>0</v>
      </c>
      <c r="CR296" s="62">
        <f ca="1">CR92*'SaaS - Cohorts (Logos)'!CR160</f>
        <v>0</v>
      </c>
      <c r="CS296" s="62">
        <f ca="1">CS92*'SaaS - Cohorts (Logos)'!CS160</f>
        <v>0</v>
      </c>
      <c r="CT296" s="62">
        <f ca="1">CT92*'SaaS - Cohorts (Logos)'!CT160</f>
        <v>0</v>
      </c>
      <c r="CU296" s="62">
        <f ca="1">CU92*'SaaS - Cohorts (Logos)'!CU160</f>
        <v>0</v>
      </c>
      <c r="CV296" s="62">
        <f ca="1">CV92*'SaaS - Cohorts (Logos)'!CV160</f>
        <v>0</v>
      </c>
      <c r="CW296" s="62">
        <f ca="1">CW92*'SaaS - Cohorts (Logos)'!CW160</f>
        <v>0</v>
      </c>
      <c r="CX296" s="62">
        <f ca="1">CX92*'SaaS - Cohorts (Logos)'!CX160</f>
        <v>0</v>
      </c>
      <c r="CY296" s="62">
        <f ca="1">CY92*'SaaS - Cohorts (Logos)'!CY160</f>
        <v>0</v>
      </c>
      <c r="CZ296" s="62">
        <f ca="1">CZ92*'SaaS - Cohorts (Logos)'!CZ160</f>
        <v>0</v>
      </c>
      <c r="DA296" s="62">
        <f ca="1">DA92*'SaaS - Cohorts (Logos)'!DA160</f>
        <v>0</v>
      </c>
      <c r="DB296" s="62">
        <f ca="1">DB92*'SaaS - Cohorts (Logos)'!DB160</f>
        <v>0</v>
      </c>
      <c r="DC296" s="62">
        <f ca="1">DC92*'SaaS - Cohorts (Logos)'!DC160</f>
        <v>0</v>
      </c>
      <c r="DD296" s="62">
        <f ca="1">DD92*'SaaS - Cohorts (Logos)'!DD160</f>
        <v>0</v>
      </c>
      <c r="DE296" s="62">
        <f ca="1">DE92*'SaaS - Cohorts (Logos)'!DE160</f>
        <v>0</v>
      </c>
      <c r="DF296" s="62">
        <f ca="1">DF92*'SaaS - Cohorts (Logos)'!DF160</f>
        <v>0</v>
      </c>
      <c r="DG296" s="62">
        <f ca="1">DG92*'SaaS - Cohorts (Logos)'!DG160</f>
        <v>0</v>
      </c>
      <c r="DH296" s="62">
        <f ca="1">DH92*'SaaS - Cohorts (Logos)'!DH160</f>
        <v>0</v>
      </c>
      <c r="DI296" s="62">
        <f ca="1">DI92*'SaaS - Cohorts (Logos)'!DI160</f>
        <v>0</v>
      </c>
      <c r="DJ296" s="62">
        <f ca="1">DJ92*'SaaS - Cohorts (Logos)'!DJ160</f>
        <v>0</v>
      </c>
      <c r="DK296" s="62">
        <f ca="1">DK92*'SaaS - Cohorts (Logos)'!DK160</f>
        <v>0</v>
      </c>
      <c r="DL296" s="62">
        <f ca="1">DL92*'SaaS - Cohorts (Logos)'!DL160</f>
        <v>0</v>
      </c>
      <c r="DM296" s="62">
        <f ca="1">DM92*'SaaS - Cohorts (Logos)'!DM160</f>
        <v>0</v>
      </c>
      <c r="DN296" s="62">
        <f ca="1">DN92*'SaaS - Cohorts (Logos)'!DN160</f>
        <v>0</v>
      </c>
      <c r="DO296" s="62">
        <f ca="1">DO92*'SaaS - Cohorts (Logos)'!DO160</f>
        <v>0</v>
      </c>
      <c r="DP296" s="62">
        <f ca="1">DP92*'SaaS - Cohorts (Logos)'!DP160</f>
        <v>0</v>
      </c>
      <c r="DQ296" s="62">
        <f ca="1">DQ92*'SaaS - Cohorts (Logos)'!DQ160</f>
        <v>0</v>
      </c>
      <c r="DR296" s="62">
        <f ca="1">DR92*'SaaS - Cohorts (Logos)'!DR160</f>
        <v>0</v>
      </c>
    </row>
    <row r="297" spans="2:122" ht="15.75" customHeight="1">
      <c r="B297" s="195">
        <v>43586</v>
      </c>
      <c r="C297" s="195"/>
      <c r="D297" s="195"/>
      <c r="E297" s="195"/>
      <c r="F297" s="195"/>
      <c r="G297" s="195"/>
      <c r="H297" s="195"/>
      <c r="I297" s="195"/>
      <c r="J297" s="195"/>
      <c r="K297" s="195"/>
      <c r="L297" s="19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  <c r="AC297" s="195"/>
      <c r="AD297" s="195"/>
      <c r="AE297" s="195"/>
      <c r="AF297" s="195"/>
      <c r="AG297" s="195"/>
      <c r="AH297" s="195"/>
      <c r="AI297" s="195"/>
      <c r="AJ297" s="195"/>
      <c r="AK297" s="195"/>
      <c r="AL297" s="195"/>
      <c r="AM297" s="195"/>
      <c r="AN297" s="195"/>
      <c r="AO297" s="195"/>
      <c r="AP297" s="195"/>
      <c r="AQ297" s="195"/>
      <c r="AR297" s="195"/>
      <c r="AS297" s="195"/>
      <c r="AT297" s="195"/>
      <c r="AU297" s="195"/>
      <c r="AV297" s="195"/>
      <c r="AW297" s="195"/>
      <c r="AX297" s="19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62">
        <f ca="1">BK93*'SaaS - Cohorts (Logos)'!BK161</f>
        <v>0</v>
      </c>
      <c r="BL297" s="62">
        <f ca="1">BL93*'SaaS - Cohorts (Logos)'!BL161</f>
        <v>0</v>
      </c>
      <c r="BM297" s="62">
        <f ca="1">BM93*'SaaS - Cohorts (Logos)'!BM161</f>
        <v>0</v>
      </c>
      <c r="BN297" s="62">
        <f ca="1">BN93*'SaaS - Cohorts (Logos)'!BN161</f>
        <v>0</v>
      </c>
      <c r="BO297" s="62">
        <f ca="1">BO93*'SaaS - Cohorts (Logos)'!BO161</f>
        <v>0</v>
      </c>
      <c r="BP297" s="62">
        <f ca="1">BP93*'SaaS - Cohorts (Logos)'!BP161</f>
        <v>0</v>
      </c>
      <c r="BQ297" s="62">
        <f ca="1">BQ93*'SaaS - Cohorts (Logos)'!BQ161</f>
        <v>0</v>
      </c>
      <c r="BR297" s="62">
        <f ca="1">BR93*'SaaS - Cohorts (Logos)'!BR161</f>
        <v>0</v>
      </c>
      <c r="BS297" s="62">
        <f ca="1">BS93*'SaaS - Cohorts (Logos)'!BS161</f>
        <v>0</v>
      </c>
      <c r="BT297" s="62">
        <f ca="1">BT93*'SaaS - Cohorts (Logos)'!BT161</f>
        <v>0</v>
      </c>
      <c r="BU297" s="62">
        <f ca="1">BU93*'SaaS - Cohorts (Logos)'!BU161</f>
        <v>0</v>
      </c>
      <c r="BV297" s="62">
        <f ca="1">BV93*'SaaS - Cohorts (Logos)'!BV161</f>
        <v>0</v>
      </c>
      <c r="BW297" s="62">
        <f ca="1">BW93*'SaaS - Cohorts (Logos)'!BW161</f>
        <v>0</v>
      </c>
      <c r="BX297" s="62">
        <f ca="1">BX93*'SaaS - Cohorts (Logos)'!BX161</f>
        <v>0</v>
      </c>
      <c r="BY297" s="62">
        <f ca="1">BY93*'SaaS - Cohorts (Logos)'!BY161</f>
        <v>0</v>
      </c>
      <c r="BZ297" s="62">
        <f ca="1">BZ93*'SaaS - Cohorts (Logos)'!BZ161</f>
        <v>0</v>
      </c>
      <c r="CA297" s="62">
        <f ca="1">CA93*'SaaS - Cohorts (Logos)'!CA161</f>
        <v>0</v>
      </c>
      <c r="CB297" s="62">
        <f ca="1">CB93*'SaaS - Cohorts (Logos)'!CB161</f>
        <v>0</v>
      </c>
      <c r="CC297" s="62">
        <f ca="1">CC93*'SaaS - Cohorts (Logos)'!CC161</f>
        <v>0</v>
      </c>
      <c r="CD297" s="62">
        <f ca="1">CD93*'SaaS - Cohorts (Logos)'!CD161</f>
        <v>0</v>
      </c>
      <c r="CE297" s="62">
        <f ca="1">CE93*'SaaS - Cohorts (Logos)'!CE161</f>
        <v>0</v>
      </c>
      <c r="CF297" s="62">
        <f ca="1">CF93*'SaaS - Cohorts (Logos)'!CF161</f>
        <v>0</v>
      </c>
      <c r="CG297" s="62">
        <f ca="1">CG93*'SaaS - Cohorts (Logos)'!CG161</f>
        <v>0</v>
      </c>
      <c r="CH297" s="62">
        <f ca="1">CH93*'SaaS - Cohorts (Logos)'!CH161</f>
        <v>0</v>
      </c>
      <c r="CI297" s="62">
        <f ca="1">CI93*'SaaS - Cohorts (Logos)'!CI161</f>
        <v>0</v>
      </c>
      <c r="CJ297" s="62">
        <f ca="1">CJ93*'SaaS - Cohorts (Logos)'!CJ161</f>
        <v>0</v>
      </c>
      <c r="CK297" s="62">
        <f ca="1">CK93*'SaaS - Cohorts (Logos)'!CK161</f>
        <v>0</v>
      </c>
      <c r="CL297" s="62">
        <f ca="1">CL93*'SaaS - Cohorts (Logos)'!CL161</f>
        <v>0</v>
      </c>
      <c r="CM297" s="62">
        <f ca="1">CM93*'SaaS - Cohorts (Logos)'!CM161</f>
        <v>0</v>
      </c>
      <c r="CN297" s="62">
        <f ca="1">CN93*'SaaS - Cohorts (Logos)'!CN161</f>
        <v>0</v>
      </c>
      <c r="CO297" s="62">
        <f ca="1">CO93*'SaaS - Cohorts (Logos)'!CO161</f>
        <v>0</v>
      </c>
      <c r="CP297" s="62">
        <f ca="1">CP93*'SaaS - Cohorts (Logos)'!CP161</f>
        <v>0</v>
      </c>
      <c r="CQ297" s="62">
        <f ca="1">CQ93*'SaaS - Cohorts (Logos)'!CQ161</f>
        <v>0</v>
      </c>
      <c r="CR297" s="62">
        <f ca="1">CR93*'SaaS - Cohorts (Logos)'!CR161</f>
        <v>0</v>
      </c>
      <c r="CS297" s="62">
        <f ca="1">CS93*'SaaS - Cohorts (Logos)'!CS161</f>
        <v>0</v>
      </c>
      <c r="CT297" s="62">
        <f ca="1">CT93*'SaaS - Cohorts (Logos)'!CT161</f>
        <v>0</v>
      </c>
      <c r="CU297" s="62">
        <f ca="1">CU93*'SaaS - Cohorts (Logos)'!CU161</f>
        <v>0</v>
      </c>
      <c r="CV297" s="62">
        <f ca="1">CV93*'SaaS - Cohorts (Logos)'!CV161</f>
        <v>0</v>
      </c>
      <c r="CW297" s="62">
        <f ca="1">CW93*'SaaS - Cohorts (Logos)'!CW161</f>
        <v>0</v>
      </c>
      <c r="CX297" s="62">
        <f ca="1">CX93*'SaaS - Cohorts (Logos)'!CX161</f>
        <v>0</v>
      </c>
      <c r="CY297" s="62">
        <f ca="1">CY93*'SaaS - Cohorts (Logos)'!CY161</f>
        <v>0</v>
      </c>
      <c r="CZ297" s="62">
        <f ca="1">CZ93*'SaaS - Cohorts (Logos)'!CZ161</f>
        <v>0</v>
      </c>
      <c r="DA297" s="62">
        <f ca="1">DA93*'SaaS - Cohorts (Logos)'!DA161</f>
        <v>0</v>
      </c>
      <c r="DB297" s="62">
        <f ca="1">DB93*'SaaS - Cohorts (Logos)'!DB161</f>
        <v>0</v>
      </c>
      <c r="DC297" s="62">
        <f ca="1">DC93*'SaaS - Cohorts (Logos)'!DC161</f>
        <v>0</v>
      </c>
      <c r="DD297" s="62">
        <f ca="1">DD93*'SaaS - Cohorts (Logos)'!DD161</f>
        <v>0</v>
      </c>
      <c r="DE297" s="62">
        <f ca="1">DE93*'SaaS - Cohorts (Logos)'!DE161</f>
        <v>0</v>
      </c>
      <c r="DF297" s="62">
        <f ca="1">DF93*'SaaS - Cohorts (Logos)'!DF161</f>
        <v>0</v>
      </c>
      <c r="DG297" s="62">
        <f ca="1">DG93*'SaaS - Cohorts (Logos)'!DG161</f>
        <v>0</v>
      </c>
      <c r="DH297" s="62">
        <f ca="1">DH93*'SaaS - Cohorts (Logos)'!DH161</f>
        <v>0</v>
      </c>
      <c r="DI297" s="62">
        <f ca="1">DI93*'SaaS - Cohorts (Logos)'!DI161</f>
        <v>0</v>
      </c>
      <c r="DJ297" s="62">
        <f ca="1">DJ93*'SaaS - Cohorts (Logos)'!DJ161</f>
        <v>0</v>
      </c>
      <c r="DK297" s="62">
        <f ca="1">DK93*'SaaS - Cohorts (Logos)'!DK161</f>
        <v>0</v>
      </c>
      <c r="DL297" s="62">
        <f ca="1">DL93*'SaaS - Cohorts (Logos)'!DL161</f>
        <v>0</v>
      </c>
      <c r="DM297" s="62">
        <f ca="1">DM93*'SaaS - Cohorts (Logos)'!DM161</f>
        <v>0</v>
      </c>
      <c r="DN297" s="62">
        <f ca="1">DN93*'SaaS - Cohorts (Logos)'!DN161</f>
        <v>0</v>
      </c>
      <c r="DO297" s="62">
        <f ca="1">DO93*'SaaS - Cohorts (Logos)'!DO161</f>
        <v>0</v>
      </c>
      <c r="DP297" s="62">
        <f ca="1">DP93*'SaaS - Cohorts (Logos)'!DP161</f>
        <v>0</v>
      </c>
      <c r="DQ297" s="62">
        <f ca="1">DQ93*'SaaS - Cohorts (Logos)'!DQ161</f>
        <v>0</v>
      </c>
      <c r="DR297" s="62">
        <f ca="1">DR93*'SaaS - Cohorts (Logos)'!DR161</f>
        <v>0</v>
      </c>
    </row>
    <row r="298" spans="2:122" ht="15.75" customHeight="1">
      <c r="B298" s="195">
        <v>43617</v>
      </c>
      <c r="C298" s="195"/>
      <c r="D298" s="195"/>
      <c r="E298" s="195"/>
      <c r="F298" s="195"/>
      <c r="G298" s="195"/>
      <c r="H298" s="195"/>
      <c r="I298" s="195"/>
      <c r="J298" s="195"/>
      <c r="K298" s="195"/>
      <c r="L298" s="19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  <c r="AC298" s="195"/>
      <c r="AD298" s="195"/>
      <c r="AE298" s="195"/>
      <c r="AF298" s="195"/>
      <c r="AG298" s="195"/>
      <c r="AH298" s="195"/>
      <c r="AI298" s="195"/>
      <c r="AJ298" s="195"/>
      <c r="AK298" s="195"/>
      <c r="AL298" s="195"/>
      <c r="AM298" s="195"/>
      <c r="AN298" s="195"/>
      <c r="AO298" s="195"/>
      <c r="AP298" s="195"/>
      <c r="AQ298" s="195"/>
      <c r="AR298" s="195"/>
      <c r="AS298" s="195"/>
      <c r="AT298" s="195"/>
      <c r="AU298" s="195"/>
      <c r="AV298" s="195"/>
      <c r="AW298" s="195"/>
      <c r="AX298" s="19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62">
        <f ca="1">BK94*'SaaS - Cohorts (Logos)'!BK162</f>
        <v>0</v>
      </c>
      <c r="BL298" s="62">
        <f ca="1">BL94*'SaaS - Cohorts (Logos)'!BL162</f>
        <v>0</v>
      </c>
      <c r="BM298" s="62">
        <f ca="1">BM94*'SaaS - Cohorts (Logos)'!BM162</f>
        <v>0</v>
      </c>
      <c r="BN298" s="62">
        <f ca="1">BN94*'SaaS - Cohorts (Logos)'!BN162</f>
        <v>0</v>
      </c>
      <c r="BO298" s="62">
        <f ca="1">BO94*'SaaS - Cohorts (Logos)'!BO162</f>
        <v>0</v>
      </c>
      <c r="BP298" s="62">
        <f ca="1">BP94*'SaaS - Cohorts (Logos)'!BP162</f>
        <v>0</v>
      </c>
      <c r="BQ298" s="62">
        <f ca="1">BQ94*'SaaS - Cohorts (Logos)'!BQ162</f>
        <v>0</v>
      </c>
      <c r="BR298" s="62">
        <f ca="1">BR94*'SaaS - Cohorts (Logos)'!BR162</f>
        <v>0</v>
      </c>
      <c r="BS298" s="62">
        <f ca="1">BS94*'SaaS - Cohorts (Logos)'!BS162</f>
        <v>0</v>
      </c>
      <c r="BT298" s="62">
        <f ca="1">BT94*'SaaS - Cohorts (Logos)'!BT162</f>
        <v>0</v>
      </c>
      <c r="BU298" s="62">
        <f ca="1">BU94*'SaaS - Cohorts (Logos)'!BU162</f>
        <v>0</v>
      </c>
      <c r="BV298" s="62">
        <f ca="1">BV94*'SaaS - Cohorts (Logos)'!BV162</f>
        <v>0</v>
      </c>
      <c r="BW298" s="62">
        <f ca="1">BW94*'SaaS - Cohorts (Logos)'!BW162</f>
        <v>0</v>
      </c>
      <c r="BX298" s="62">
        <f ca="1">BX94*'SaaS - Cohorts (Logos)'!BX162</f>
        <v>0</v>
      </c>
      <c r="BY298" s="62">
        <f ca="1">BY94*'SaaS - Cohorts (Logos)'!BY162</f>
        <v>0</v>
      </c>
      <c r="BZ298" s="62">
        <f ca="1">BZ94*'SaaS - Cohorts (Logos)'!BZ162</f>
        <v>0</v>
      </c>
      <c r="CA298" s="62">
        <f ca="1">CA94*'SaaS - Cohorts (Logos)'!CA162</f>
        <v>0</v>
      </c>
      <c r="CB298" s="62">
        <f ca="1">CB94*'SaaS - Cohorts (Logos)'!CB162</f>
        <v>0</v>
      </c>
      <c r="CC298" s="62">
        <f ca="1">CC94*'SaaS - Cohorts (Logos)'!CC162</f>
        <v>0</v>
      </c>
      <c r="CD298" s="62">
        <f ca="1">CD94*'SaaS - Cohorts (Logos)'!CD162</f>
        <v>0</v>
      </c>
      <c r="CE298" s="62">
        <f ca="1">CE94*'SaaS - Cohorts (Logos)'!CE162</f>
        <v>0</v>
      </c>
      <c r="CF298" s="62">
        <f ca="1">CF94*'SaaS - Cohorts (Logos)'!CF162</f>
        <v>0</v>
      </c>
      <c r="CG298" s="62">
        <f ca="1">CG94*'SaaS - Cohorts (Logos)'!CG162</f>
        <v>0</v>
      </c>
      <c r="CH298" s="62">
        <f ca="1">CH94*'SaaS - Cohorts (Logos)'!CH162</f>
        <v>0</v>
      </c>
      <c r="CI298" s="62">
        <f ca="1">CI94*'SaaS - Cohorts (Logos)'!CI162</f>
        <v>0</v>
      </c>
      <c r="CJ298" s="62">
        <f ca="1">CJ94*'SaaS - Cohorts (Logos)'!CJ162</f>
        <v>0</v>
      </c>
      <c r="CK298" s="62">
        <f ca="1">CK94*'SaaS - Cohorts (Logos)'!CK162</f>
        <v>0</v>
      </c>
      <c r="CL298" s="62">
        <f ca="1">CL94*'SaaS - Cohorts (Logos)'!CL162</f>
        <v>0</v>
      </c>
      <c r="CM298" s="62">
        <f ca="1">CM94*'SaaS - Cohorts (Logos)'!CM162</f>
        <v>0</v>
      </c>
      <c r="CN298" s="62">
        <f ca="1">CN94*'SaaS - Cohorts (Logos)'!CN162</f>
        <v>0</v>
      </c>
      <c r="CO298" s="62">
        <f ca="1">CO94*'SaaS - Cohorts (Logos)'!CO162</f>
        <v>0</v>
      </c>
      <c r="CP298" s="62">
        <f ca="1">CP94*'SaaS - Cohorts (Logos)'!CP162</f>
        <v>0</v>
      </c>
      <c r="CQ298" s="62">
        <f ca="1">CQ94*'SaaS - Cohorts (Logos)'!CQ162</f>
        <v>0</v>
      </c>
      <c r="CR298" s="62">
        <f ca="1">CR94*'SaaS - Cohorts (Logos)'!CR162</f>
        <v>0</v>
      </c>
      <c r="CS298" s="62">
        <f ca="1">CS94*'SaaS - Cohorts (Logos)'!CS162</f>
        <v>0</v>
      </c>
      <c r="CT298" s="62">
        <f ca="1">CT94*'SaaS - Cohorts (Logos)'!CT162</f>
        <v>0</v>
      </c>
      <c r="CU298" s="62">
        <f ca="1">CU94*'SaaS - Cohorts (Logos)'!CU162</f>
        <v>0</v>
      </c>
      <c r="CV298" s="62">
        <f ca="1">CV94*'SaaS - Cohorts (Logos)'!CV162</f>
        <v>0</v>
      </c>
      <c r="CW298" s="62">
        <f ca="1">CW94*'SaaS - Cohorts (Logos)'!CW162</f>
        <v>0</v>
      </c>
      <c r="CX298" s="62">
        <f ca="1">CX94*'SaaS - Cohorts (Logos)'!CX162</f>
        <v>0</v>
      </c>
      <c r="CY298" s="62">
        <f ca="1">CY94*'SaaS - Cohorts (Logos)'!CY162</f>
        <v>0</v>
      </c>
      <c r="CZ298" s="62">
        <f ca="1">CZ94*'SaaS - Cohorts (Logos)'!CZ162</f>
        <v>0</v>
      </c>
      <c r="DA298" s="62">
        <f ca="1">DA94*'SaaS - Cohorts (Logos)'!DA162</f>
        <v>0</v>
      </c>
      <c r="DB298" s="62">
        <f ca="1">DB94*'SaaS - Cohorts (Logos)'!DB162</f>
        <v>0</v>
      </c>
      <c r="DC298" s="62">
        <f ca="1">DC94*'SaaS - Cohorts (Logos)'!DC162</f>
        <v>0</v>
      </c>
      <c r="DD298" s="62">
        <f ca="1">DD94*'SaaS - Cohorts (Logos)'!DD162</f>
        <v>0</v>
      </c>
      <c r="DE298" s="62">
        <f ca="1">DE94*'SaaS - Cohorts (Logos)'!DE162</f>
        <v>0</v>
      </c>
      <c r="DF298" s="62">
        <f ca="1">DF94*'SaaS - Cohorts (Logos)'!DF162</f>
        <v>0</v>
      </c>
      <c r="DG298" s="62">
        <f ca="1">DG94*'SaaS - Cohorts (Logos)'!DG162</f>
        <v>0</v>
      </c>
      <c r="DH298" s="62">
        <f ca="1">DH94*'SaaS - Cohorts (Logos)'!DH162</f>
        <v>0</v>
      </c>
      <c r="DI298" s="62">
        <f ca="1">DI94*'SaaS - Cohorts (Logos)'!DI162</f>
        <v>0</v>
      </c>
      <c r="DJ298" s="62">
        <f ca="1">DJ94*'SaaS - Cohorts (Logos)'!DJ162</f>
        <v>0</v>
      </c>
      <c r="DK298" s="62">
        <f ca="1">DK94*'SaaS - Cohorts (Logos)'!DK162</f>
        <v>0</v>
      </c>
      <c r="DL298" s="62">
        <f ca="1">DL94*'SaaS - Cohorts (Logos)'!DL162</f>
        <v>0</v>
      </c>
      <c r="DM298" s="62">
        <f ca="1">DM94*'SaaS - Cohorts (Logos)'!DM162</f>
        <v>0</v>
      </c>
      <c r="DN298" s="62">
        <f ca="1">DN94*'SaaS - Cohorts (Logos)'!DN162</f>
        <v>0</v>
      </c>
      <c r="DO298" s="62">
        <f ca="1">DO94*'SaaS - Cohorts (Logos)'!DO162</f>
        <v>0</v>
      </c>
      <c r="DP298" s="62">
        <f ca="1">DP94*'SaaS - Cohorts (Logos)'!DP162</f>
        <v>0</v>
      </c>
      <c r="DQ298" s="62">
        <f ca="1">DQ94*'SaaS - Cohorts (Logos)'!DQ162</f>
        <v>0</v>
      </c>
      <c r="DR298" s="62">
        <f ca="1">DR94*'SaaS - Cohorts (Logos)'!DR162</f>
        <v>0</v>
      </c>
    </row>
    <row r="299" spans="2:122" ht="15.75" customHeight="1">
      <c r="B299" s="195">
        <v>43647</v>
      </c>
      <c r="C299" s="195"/>
      <c r="D299" s="195"/>
      <c r="E299" s="195"/>
      <c r="F299" s="195"/>
      <c r="G299" s="195"/>
      <c r="H299" s="195"/>
      <c r="I299" s="195"/>
      <c r="J299" s="195"/>
      <c r="K299" s="195"/>
      <c r="L299" s="19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  <c r="AC299" s="195"/>
      <c r="AD299" s="195"/>
      <c r="AE299" s="195"/>
      <c r="AF299" s="195"/>
      <c r="AG299" s="195"/>
      <c r="AH299" s="195"/>
      <c r="AI299" s="195"/>
      <c r="AJ299" s="195"/>
      <c r="AK299" s="195"/>
      <c r="AL299" s="195"/>
      <c r="AM299" s="195"/>
      <c r="AN299" s="195"/>
      <c r="AO299" s="195"/>
      <c r="AP299" s="195"/>
      <c r="AQ299" s="195"/>
      <c r="AR299" s="195"/>
      <c r="AS299" s="195"/>
      <c r="AT299" s="195"/>
      <c r="AU299" s="195"/>
      <c r="AV299" s="195"/>
      <c r="AW299" s="195"/>
      <c r="AX299" s="19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62">
        <f ca="1">BK95*'SaaS - Cohorts (Logos)'!BK163</f>
        <v>0</v>
      </c>
      <c r="BL299" s="62">
        <f ca="1">BL95*'SaaS - Cohorts (Logos)'!BL163</f>
        <v>0</v>
      </c>
      <c r="BM299" s="62">
        <f ca="1">BM95*'SaaS - Cohorts (Logos)'!BM163</f>
        <v>0</v>
      </c>
      <c r="BN299" s="62">
        <f ca="1">BN95*'SaaS - Cohorts (Logos)'!BN163</f>
        <v>0</v>
      </c>
      <c r="BO299" s="62">
        <f ca="1">BO95*'SaaS - Cohorts (Logos)'!BO163</f>
        <v>0</v>
      </c>
      <c r="BP299" s="62">
        <f ca="1">BP95*'SaaS - Cohorts (Logos)'!BP163</f>
        <v>0</v>
      </c>
      <c r="BQ299" s="62">
        <f ca="1">BQ95*'SaaS - Cohorts (Logos)'!BQ163</f>
        <v>0</v>
      </c>
      <c r="BR299" s="62">
        <f ca="1">BR95*'SaaS - Cohorts (Logos)'!BR163</f>
        <v>0</v>
      </c>
      <c r="BS299" s="62">
        <f ca="1">BS95*'SaaS - Cohorts (Logos)'!BS163</f>
        <v>0</v>
      </c>
      <c r="BT299" s="62">
        <f ca="1">BT95*'SaaS - Cohorts (Logos)'!BT163</f>
        <v>0</v>
      </c>
      <c r="BU299" s="62">
        <f ca="1">BU95*'SaaS - Cohorts (Logos)'!BU163</f>
        <v>0</v>
      </c>
      <c r="BV299" s="62">
        <f ca="1">BV95*'SaaS - Cohorts (Logos)'!BV163</f>
        <v>0</v>
      </c>
      <c r="BW299" s="62">
        <f ca="1">BW95*'SaaS - Cohorts (Logos)'!BW163</f>
        <v>0</v>
      </c>
      <c r="BX299" s="62">
        <f ca="1">BX95*'SaaS - Cohorts (Logos)'!BX163</f>
        <v>0</v>
      </c>
      <c r="BY299" s="62">
        <f ca="1">BY95*'SaaS - Cohorts (Logos)'!BY163</f>
        <v>0</v>
      </c>
      <c r="BZ299" s="62">
        <f ca="1">BZ95*'SaaS - Cohorts (Logos)'!BZ163</f>
        <v>0</v>
      </c>
      <c r="CA299" s="62">
        <f ca="1">CA95*'SaaS - Cohorts (Logos)'!CA163</f>
        <v>0</v>
      </c>
      <c r="CB299" s="62">
        <f ca="1">CB95*'SaaS - Cohorts (Logos)'!CB163</f>
        <v>0</v>
      </c>
      <c r="CC299" s="62">
        <f ca="1">CC95*'SaaS - Cohorts (Logos)'!CC163</f>
        <v>0</v>
      </c>
      <c r="CD299" s="62">
        <f ca="1">CD95*'SaaS - Cohorts (Logos)'!CD163</f>
        <v>0</v>
      </c>
      <c r="CE299" s="62">
        <f ca="1">CE95*'SaaS - Cohorts (Logos)'!CE163</f>
        <v>0</v>
      </c>
      <c r="CF299" s="62">
        <f ca="1">CF95*'SaaS - Cohorts (Logos)'!CF163</f>
        <v>0</v>
      </c>
      <c r="CG299" s="62">
        <f ca="1">CG95*'SaaS - Cohorts (Logos)'!CG163</f>
        <v>0</v>
      </c>
      <c r="CH299" s="62">
        <f ca="1">CH95*'SaaS - Cohorts (Logos)'!CH163</f>
        <v>0</v>
      </c>
      <c r="CI299" s="62">
        <f ca="1">CI95*'SaaS - Cohorts (Logos)'!CI163</f>
        <v>0</v>
      </c>
      <c r="CJ299" s="62">
        <f ca="1">CJ95*'SaaS - Cohorts (Logos)'!CJ163</f>
        <v>0</v>
      </c>
      <c r="CK299" s="62">
        <f ca="1">CK95*'SaaS - Cohorts (Logos)'!CK163</f>
        <v>0</v>
      </c>
      <c r="CL299" s="62">
        <f ca="1">CL95*'SaaS - Cohorts (Logos)'!CL163</f>
        <v>0</v>
      </c>
      <c r="CM299" s="62">
        <f ca="1">CM95*'SaaS - Cohorts (Logos)'!CM163</f>
        <v>0</v>
      </c>
      <c r="CN299" s="62">
        <f ca="1">CN95*'SaaS - Cohorts (Logos)'!CN163</f>
        <v>0</v>
      </c>
      <c r="CO299" s="62">
        <f ca="1">CO95*'SaaS - Cohorts (Logos)'!CO163</f>
        <v>0</v>
      </c>
      <c r="CP299" s="62">
        <f ca="1">CP95*'SaaS - Cohorts (Logos)'!CP163</f>
        <v>0</v>
      </c>
      <c r="CQ299" s="62">
        <f ca="1">CQ95*'SaaS - Cohorts (Logos)'!CQ163</f>
        <v>0</v>
      </c>
      <c r="CR299" s="62">
        <f ca="1">CR95*'SaaS - Cohorts (Logos)'!CR163</f>
        <v>0</v>
      </c>
      <c r="CS299" s="62">
        <f ca="1">CS95*'SaaS - Cohorts (Logos)'!CS163</f>
        <v>0</v>
      </c>
      <c r="CT299" s="62">
        <f ca="1">CT95*'SaaS - Cohorts (Logos)'!CT163</f>
        <v>0</v>
      </c>
      <c r="CU299" s="62">
        <f ca="1">CU95*'SaaS - Cohorts (Logos)'!CU163</f>
        <v>0</v>
      </c>
      <c r="CV299" s="62">
        <f ca="1">CV95*'SaaS - Cohorts (Logos)'!CV163</f>
        <v>0</v>
      </c>
      <c r="CW299" s="62">
        <f ca="1">CW95*'SaaS - Cohorts (Logos)'!CW163</f>
        <v>0</v>
      </c>
      <c r="CX299" s="62">
        <f ca="1">CX95*'SaaS - Cohorts (Logos)'!CX163</f>
        <v>0</v>
      </c>
      <c r="CY299" s="62">
        <f ca="1">CY95*'SaaS - Cohorts (Logos)'!CY163</f>
        <v>0</v>
      </c>
      <c r="CZ299" s="62">
        <f ca="1">CZ95*'SaaS - Cohorts (Logos)'!CZ163</f>
        <v>0</v>
      </c>
      <c r="DA299" s="62">
        <f ca="1">DA95*'SaaS - Cohorts (Logos)'!DA163</f>
        <v>0</v>
      </c>
      <c r="DB299" s="62">
        <f ca="1">DB95*'SaaS - Cohorts (Logos)'!DB163</f>
        <v>0</v>
      </c>
      <c r="DC299" s="62">
        <f ca="1">DC95*'SaaS - Cohorts (Logos)'!DC163</f>
        <v>0</v>
      </c>
      <c r="DD299" s="62">
        <f ca="1">DD95*'SaaS - Cohorts (Logos)'!DD163</f>
        <v>0</v>
      </c>
      <c r="DE299" s="62">
        <f ca="1">DE95*'SaaS - Cohorts (Logos)'!DE163</f>
        <v>0</v>
      </c>
      <c r="DF299" s="62">
        <f ca="1">DF95*'SaaS - Cohorts (Logos)'!DF163</f>
        <v>0</v>
      </c>
      <c r="DG299" s="62">
        <f ca="1">DG95*'SaaS - Cohorts (Logos)'!DG163</f>
        <v>0</v>
      </c>
      <c r="DH299" s="62">
        <f ca="1">DH95*'SaaS - Cohorts (Logos)'!DH163</f>
        <v>0</v>
      </c>
      <c r="DI299" s="62">
        <f ca="1">DI95*'SaaS - Cohorts (Logos)'!DI163</f>
        <v>0</v>
      </c>
      <c r="DJ299" s="62">
        <f ca="1">DJ95*'SaaS - Cohorts (Logos)'!DJ163</f>
        <v>0</v>
      </c>
      <c r="DK299" s="62">
        <f ca="1">DK95*'SaaS - Cohorts (Logos)'!DK163</f>
        <v>0</v>
      </c>
      <c r="DL299" s="62">
        <f ca="1">DL95*'SaaS - Cohorts (Logos)'!DL163</f>
        <v>0</v>
      </c>
      <c r="DM299" s="62">
        <f ca="1">DM95*'SaaS - Cohorts (Logos)'!DM163</f>
        <v>0</v>
      </c>
      <c r="DN299" s="62">
        <f ca="1">DN95*'SaaS - Cohorts (Logos)'!DN163</f>
        <v>0</v>
      </c>
      <c r="DO299" s="62">
        <f ca="1">DO95*'SaaS - Cohorts (Logos)'!DO163</f>
        <v>0</v>
      </c>
      <c r="DP299" s="62">
        <f ca="1">DP95*'SaaS - Cohorts (Logos)'!DP163</f>
        <v>0</v>
      </c>
      <c r="DQ299" s="62">
        <f ca="1">DQ95*'SaaS - Cohorts (Logos)'!DQ163</f>
        <v>0</v>
      </c>
      <c r="DR299" s="62">
        <f ca="1">DR95*'SaaS - Cohorts (Logos)'!DR163</f>
        <v>0</v>
      </c>
    </row>
    <row r="300" spans="2:122" ht="15.75" customHeight="1">
      <c r="B300" s="195">
        <v>43678</v>
      </c>
      <c r="C300" s="195"/>
      <c r="D300" s="195"/>
      <c r="E300" s="195"/>
      <c r="F300" s="195"/>
      <c r="G300" s="195"/>
      <c r="H300" s="195"/>
      <c r="I300" s="195"/>
      <c r="J300" s="195"/>
      <c r="K300" s="195"/>
      <c r="L300" s="19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  <c r="AC300" s="195"/>
      <c r="AD300" s="195"/>
      <c r="AE300" s="195"/>
      <c r="AF300" s="195"/>
      <c r="AG300" s="195"/>
      <c r="AH300" s="195"/>
      <c r="AI300" s="195"/>
      <c r="AJ300" s="195"/>
      <c r="AK300" s="195"/>
      <c r="AL300" s="195"/>
      <c r="AM300" s="195"/>
      <c r="AN300" s="195"/>
      <c r="AO300" s="195"/>
      <c r="AP300" s="195"/>
      <c r="AQ300" s="195"/>
      <c r="AR300" s="195"/>
      <c r="AS300" s="195"/>
      <c r="AT300" s="195"/>
      <c r="AU300" s="195"/>
      <c r="AV300" s="195"/>
      <c r="AW300" s="195"/>
      <c r="AX300" s="19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62">
        <f ca="1">BK96*'SaaS - Cohorts (Logos)'!BK164</f>
        <v>0</v>
      </c>
      <c r="BL300" s="62">
        <f ca="1">BL96*'SaaS - Cohorts (Logos)'!BL164</f>
        <v>0</v>
      </c>
      <c r="BM300" s="62">
        <f ca="1">BM96*'SaaS - Cohorts (Logos)'!BM164</f>
        <v>0</v>
      </c>
      <c r="BN300" s="62">
        <f ca="1">BN96*'SaaS - Cohorts (Logos)'!BN164</f>
        <v>0</v>
      </c>
      <c r="BO300" s="62">
        <f ca="1">BO96*'SaaS - Cohorts (Logos)'!BO164</f>
        <v>0</v>
      </c>
      <c r="BP300" s="62">
        <f ca="1">BP96*'SaaS - Cohorts (Logos)'!BP164</f>
        <v>0</v>
      </c>
      <c r="BQ300" s="62">
        <f ca="1">BQ96*'SaaS - Cohorts (Logos)'!BQ164</f>
        <v>0</v>
      </c>
      <c r="BR300" s="62">
        <f ca="1">BR96*'SaaS - Cohorts (Logos)'!BR164</f>
        <v>0</v>
      </c>
      <c r="BS300" s="62">
        <f ca="1">BS96*'SaaS - Cohorts (Logos)'!BS164</f>
        <v>0</v>
      </c>
      <c r="BT300" s="62">
        <f ca="1">BT96*'SaaS - Cohorts (Logos)'!BT164</f>
        <v>0</v>
      </c>
      <c r="BU300" s="62">
        <f ca="1">BU96*'SaaS - Cohorts (Logos)'!BU164</f>
        <v>0</v>
      </c>
      <c r="BV300" s="62">
        <f ca="1">BV96*'SaaS - Cohorts (Logos)'!BV164</f>
        <v>0</v>
      </c>
      <c r="BW300" s="62">
        <f ca="1">BW96*'SaaS - Cohorts (Logos)'!BW164</f>
        <v>0</v>
      </c>
      <c r="BX300" s="62">
        <f ca="1">BX96*'SaaS - Cohorts (Logos)'!BX164</f>
        <v>0</v>
      </c>
      <c r="BY300" s="62">
        <f ca="1">BY96*'SaaS - Cohorts (Logos)'!BY164</f>
        <v>0</v>
      </c>
      <c r="BZ300" s="62">
        <f ca="1">BZ96*'SaaS - Cohorts (Logos)'!BZ164</f>
        <v>0</v>
      </c>
      <c r="CA300" s="62">
        <f ca="1">CA96*'SaaS - Cohorts (Logos)'!CA164</f>
        <v>0</v>
      </c>
      <c r="CB300" s="62">
        <f ca="1">CB96*'SaaS - Cohorts (Logos)'!CB164</f>
        <v>0</v>
      </c>
      <c r="CC300" s="62">
        <f ca="1">CC96*'SaaS - Cohorts (Logos)'!CC164</f>
        <v>0</v>
      </c>
      <c r="CD300" s="62">
        <f ca="1">CD96*'SaaS - Cohorts (Logos)'!CD164</f>
        <v>0</v>
      </c>
      <c r="CE300" s="62">
        <f ca="1">CE96*'SaaS - Cohorts (Logos)'!CE164</f>
        <v>0</v>
      </c>
      <c r="CF300" s="62">
        <f ca="1">CF96*'SaaS - Cohorts (Logos)'!CF164</f>
        <v>0</v>
      </c>
      <c r="CG300" s="62">
        <f ca="1">CG96*'SaaS - Cohorts (Logos)'!CG164</f>
        <v>0</v>
      </c>
      <c r="CH300" s="62">
        <f ca="1">CH96*'SaaS - Cohorts (Logos)'!CH164</f>
        <v>0</v>
      </c>
      <c r="CI300" s="62">
        <f ca="1">CI96*'SaaS - Cohorts (Logos)'!CI164</f>
        <v>0</v>
      </c>
      <c r="CJ300" s="62">
        <f ca="1">CJ96*'SaaS - Cohorts (Logos)'!CJ164</f>
        <v>0</v>
      </c>
      <c r="CK300" s="62">
        <f ca="1">CK96*'SaaS - Cohorts (Logos)'!CK164</f>
        <v>0</v>
      </c>
      <c r="CL300" s="62">
        <f ca="1">CL96*'SaaS - Cohorts (Logos)'!CL164</f>
        <v>0</v>
      </c>
      <c r="CM300" s="62">
        <f ca="1">CM96*'SaaS - Cohorts (Logos)'!CM164</f>
        <v>0</v>
      </c>
      <c r="CN300" s="62">
        <f ca="1">CN96*'SaaS - Cohorts (Logos)'!CN164</f>
        <v>0</v>
      </c>
      <c r="CO300" s="62">
        <f ca="1">CO96*'SaaS - Cohorts (Logos)'!CO164</f>
        <v>0</v>
      </c>
      <c r="CP300" s="62">
        <f ca="1">CP96*'SaaS - Cohorts (Logos)'!CP164</f>
        <v>0</v>
      </c>
      <c r="CQ300" s="62">
        <f ca="1">CQ96*'SaaS - Cohorts (Logos)'!CQ164</f>
        <v>0</v>
      </c>
      <c r="CR300" s="62">
        <f ca="1">CR96*'SaaS - Cohorts (Logos)'!CR164</f>
        <v>0</v>
      </c>
      <c r="CS300" s="62">
        <f ca="1">CS96*'SaaS - Cohorts (Logos)'!CS164</f>
        <v>0</v>
      </c>
      <c r="CT300" s="62">
        <f ca="1">CT96*'SaaS - Cohorts (Logos)'!CT164</f>
        <v>0</v>
      </c>
      <c r="CU300" s="62">
        <f ca="1">CU96*'SaaS - Cohorts (Logos)'!CU164</f>
        <v>0</v>
      </c>
      <c r="CV300" s="62">
        <f ca="1">CV96*'SaaS - Cohorts (Logos)'!CV164</f>
        <v>0</v>
      </c>
      <c r="CW300" s="62">
        <f ca="1">CW96*'SaaS - Cohorts (Logos)'!CW164</f>
        <v>0</v>
      </c>
      <c r="CX300" s="62">
        <f ca="1">CX96*'SaaS - Cohorts (Logos)'!CX164</f>
        <v>0</v>
      </c>
      <c r="CY300" s="62">
        <f ca="1">CY96*'SaaS - Cohorts (Logos)'!CY164</f>
        <v>0</v>
      </c>
      <c r="CZ300" s="62">
        <f ca="1">CZ96*'SaaS - Cohorts (Logos)'!CZ164</f>
        <v>0</v>
      </c>
      <c r="DA300" s="62">
        <f ca="1">DA96*'SaaS - Cohorts (Logos)'!DA164</f>
        <v>0</v>
      </c>
      <c r="DB300" s="62">
        <f ca="1">DB96*'SaaS - Cohorts (Logos)'!DB164</f>
        <v>0</v>
      </c>
      <c r="DC300" s="62">
        <f ca="1">DC96*'SaaS - Cohorts (Logos)'!DC164</f>
        <v>0</v>
      </c>
      <c r="DD300" s="62">
        <f ca="1">DD96*'SaaS - Cohorts (Logos)'!DD164</f>
        <v>0</v>
      </c>
      <c r="DE300" s="62">
        <f ca="1">DE96*'SaaS - Cohorts (Logos)'!DE164</f>
        <v>0</v>
      </c>
      <c r="DF300" s="62">
        <f ca="1">DF96*'SaaS - Cohorts (Logos)'!DF164</f>
        <v>0</v>
      </c>
      <c r="DG300" s="62">
        <f ca="1">DG96*'SaaS - Cohorts (Logos)'!DG164</f>
        <v>0</v>
      </c>
      <c r="DH300" s="62">
        <f ca="1">DH96*'SaaS - Cohorts (Logos)'!DH164</f>
        <v>0</v>
      </c>
      <c r="DI300" s="62">
        <f ca="1">DI96*'SaaS - Cohorts (Logos)'!DI164</f>
        <v>0</v>
      </c>
      <c r="DJ300" s="62">
        <f ca="1">DJ96*'SaaS - Cohorts (Logos)'!DJ164</f>
        <v>0</v>
      </c>
      <c r="DK300" s="62">
        <f ca="1">DK96*'SaaS - Cohorts (Logos)'!DK164</f>
        <v>0</v>
      </c>
      <c r="DL300" s="62">
        <f ca="1">DL96*'SaaS - Cohorts (Logos)'!DL164</f>
        <v>0</v>
      </c>
      <c r="DM300" s="62">
        <f ca="1">DM96*'SaaS - Cohorts (Logos)'!DM164</f>
        <v>0</v>
      </c>
      <c r="DN300" s="62">
        <f ca="1">DN96*'SaaS - Cohorts (Logos)'!DN164</f>
        <v>0</v>
      </c>
      <c r="DO300" s="62">
        <f ca="1">DO96*'SaaS - Cohorts (Logos)'!DO164</f>
        <v>0</v>
      </c>
      <c r="DP300" s="62">
        <f ca="1">DP96*'SaaS - Cohorts (Logos)'!DP164</f>
        <v>0</v>
      </c>
      <c r="DQ300" s="62">
        <f ca="1">DQ96*'SaaS - Cohorts (Logos)'!DQ164</f>
        <v>0</v>
      </c>
      <c r="DR300" s="62">
        <f ca="1">DR96*'SaaS - Cohorts (Logos)'!DR164</f>
        <v>0</v>
      </c>
    </row>
    <row r="301" spans="2:122" ht="15.75" customHeight="1">
      <c r="B301" s="195">
        <v>43709</v>
      </c>
      <c r="C301" s="195"/>
      <c r="D301" s="195"/>
      <c r="E301" s="195"/>
      <c r="F301" s="195"/>
      <c r="G301" s="195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95"/>
      <c r="AD301" s="195"/>
      <c r="AE301" s="195"/>
      <c r="AF301" s="195"/>
      <c r="AG301" s="195"/>
      <c r="AH301" s="195"/>
      <c r="AI301" s="195"/>
      <c r="AJ301" s="195"/>
      <c r="AK301" s="195"/>
      <c r="AL301" s="195"/>
      <c r="AM301" s="195"/>
      <c r="AN301" s="195"/>
      <c r="AO301" s="195"/>
      <c r="AP301" s="195"/>
      <c r="AQ301" s="195"/>
      <c r="AR301" s="195"/>
      <c r="AS301" s="195"/>
      <c r="AT301" s="195"/>
      <c r="AU301" s="195"/>
      <c r="AV301" s="195"/>
      <c r="AW301" s="195"/>
      <c r="AX301" s="19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62">
        <f ca="1">BK97*'SaaS - Cohorts (Logos)'!BK165</f>
        <v>0</v>
      </c>
      <c r="BL301" s="62">
        <f ca="1">BL97*'SaaS - Cohorts (Logos)'!BL165</f>
        <v>0</v>
      </c>
      <c r="BM301" s="62">
        <f ca="1">BM97*'SaaS - Cohorts (Logos)'!BM165</f>
        <v>0</v>
      </c>
      <c r="BN301" s="62">
        <f ca="1">BN97*'SaaS - Cohorts (Logos)'!BN165</f>
        <v>0</v>
      </c>
      <c r="BO301" s="62">
        <f ca="1">BO97*'SaaS - Cohorts (Logos)'!BO165</f>
        <v>0</v>
      </c>
      <c r="BP301" s="62">
        <f ca="1">BP97*'SaaS - Cohorts (Logos)'!BP165</f>
        <v>0</v>
      </c>
      <c r="BQ301" s="62">
        <f ca="1">BQ97*'SaaS - Cohorts (Logos)'!BQ165</f>
        <v>0</v>
      </c>
      <c r="BR301" s="62">
        <f ca="1">BR97*'SaaS - Cohorts (Logos)'!BR165</f>
        <v>0</v>
      </c>
      <c r="BS301" s="62">
        <f ca="1">BS97*'SaaS - Cohorts (Logos)'!BS165</f>
        <v>0</v>
      </c>
      <c r="BT301" s="62">
        <f ca="1">BT97*'SaaS - Cohorts (Logos)'!BT165</f>
        <v>0</v>
      </c>
      <c r="BU301" s="62">
        <f ca="1">BU97*'SaaS - Cohorts (Logos)'!BU165</f>
        <v>0</v>
      </c>
      <c r="BV301" s="62">
        <f ca="1">BV97*'SaaS - Cohorts (Logos)'!BV165</f>
        <v>0</v>
      </c>
      <c r="BW301" s="62">
        <f ca="1">BW97*'SaaS - Cohorts (Logos)'!BW165</f>
        <v>0</v>
      </c>
      <c r="BX301" s="62">
        <f ca="1">BX97*'SaaS - Cohorts (Logos)'!BX165</f>
        <v>0</v>
      </c>
      <c r="BY301" s="62">
        <f ca="1">BY97*'SaaS - Cohorts (Logos)'!BY165</f>
        <v>0</v>
      </c>
      <c r="BZ301" s="62">
        <f ca="1">BZ97*'SaaS - Cohorts (Logos)'!BZ165</f>
        <v>0</v>
      </c>
      <c r="CA301" s="62">
        <f ca="1">CA97*'SaaS - Cohorts (Logos)'!CA165</f>
        <v>0</v>
      </c>
      <c r="CB301" s="62">
        <f ca="1">CB97*'SaaS - Cohorts (Logos)'!CB165</f>
        <v>0</v>
      </c>
      <c r="CC301" s="62">
        <f ca="1">CC97*'SaaS - Cohorts (Logos)'!CC165</f>
        <v>0</v>
      </c>
      <c r="CD301" s="62">
        <f ca="1">CD97*'SaaS - Cohorts (Logos)'!CD165</f>
        <v>0</v>
      </c>
      <c r="CE301" s="62">
        <f ca="1">CE97*'SaaS - Cohorts (Logos)'!CE165</f>
        <v>0</v>
      </c>
      <c r="CF301" s="62">
        <f ca="1">CF97*'SaaS - Cohorts (Logos)'!CF165</f>
        <v>0</v>
      </c>
      <c r="CG301" s="62">
        <f ca="1">CG97*'SaaS - Cohorts (Logos)'!CG165</f>
        <v>0</v>
      </c>
      <c r="CH301" s="62">
        <f ca="1">CH97*'SaaS - Cohorts (Logos)'!CH165</f>
        <v>0</v>
      </c>
      <c r="CI301" s="62">
        <f ca="1">CI97*'SaaS - Cohorts (Logos)'!CI165</f>
        <v>0</v>
      </c>
      <c r="CJ301" s="62">
        <f ca="1">CJ97*'SaaS - Cohorts (Logos)'!CJ165</f>
        <v>0</v>
      </c>
      <c r="CK301" s="62">
        <f ca="1">CK97*'SaaS - Cohorts (Logos)'!CK165</f>
        <v>0</v>
      </c>
      <c r="CL301" s="62">
        <f ca="1">CL97*'SaaS - Cohorts (Logos)'!CL165</f>
        <v>0</v>
      </c>
      <c r="CM301" s="62">
        <f ca="1">CM97*'SaaS - Cohorts (Logos)'!CM165</f>
        <v>0</v>
      </c>
      <c r="CN301" s="62">
        <f ca="1">CN97*'SaaS - Cohorts (Logos)'!CN165</f>
        <v>0</v>
      </c>
      <c r="CO301" s="62">
        <f ca="1">CO97*'SaaS - Cohorts (Logos)'!CO165</f>
        <v>0</v>
      </c>
      <c r="CP301" s="62">
        <f ca="1">CP97*'SaaS - Cohorts (Logos)'!CP165</f>
        <v>0</v>
      </c>
      <c r="CQ301" s="62">
        <f ca="1">CQ97*'SaaS - Cohorts (Logos)'!CQ165</f>
        <v>0</v>
      </c>
      <c r="CR301" s="62">
        <f ca="1">CR97*'SaaS - Cohorts (Logos)'!CR165</f>
        <v>0</v>
      </c>
      <c r="CS301" s="62">
        <f ca="1">CS97*'SaaS - Cohorts (Logos)'!CS165</f>
        <v>0</v>
      </c>
      <c r="CT301" s="62">
        <f ca="1">CT97*'SaaS - Cohorts (Logos)'!CT165</f>
        <v>0</v>
      </c>
      <c r="CU301" s="62">
        <f ca="1">CU97*'SaaS - Cohorts (Logos)'!CU165</f>
        <v>0</v>
      </c>
      <c r="CV301" s="62">
        <f ca="1">CV97*'SaaS - Cohorts (Logos)'!CV165</f>
        <v>0</v>
      </c>
      <c r="CW301" s="62">
        <f ca="1">CW97*'SaaS - Cohorts (Logos)'!CW165</f>
        <v>0</v>
      </c>
      <c r="CX301" s="62">
        <f ca="1">CX97*'SaaS - Cohorts (Logos)'!CX165</f>
        <v>0</v>
      </c>
      <c r="CY301" s="62">
        <f ca="1">CY97*'SaaS - Cohorts (Logos)'!CY165</f>
        <v>0</v>
      </c>
      <c r="CZ301" s="62">
        <f ca="1">CZ97*'SaaS - Cohorts (Logos)'!CZ165</f>
        <v>0</v>
      </c>
      <c r="DA301" s="62">
        <f ca="1">DA97*'SaaS - Cohorts (Logos)'!DA165</f>
        <v>0</v>
      </c>
      <c r="DB301" s="62">
        <f ca="1">DB97*'SaaS - Cohorts (Logos)'!DB165</f>
        <v>0</v>
      </c>
      <c r="DC301" s="62">
        <f ca="1">DC97*'SaaS - Cohorts (Logos)'!DC165</f>
        <v>0</v>
      </c>
      <c r="DD301" s="62">
        <f ca="1">DD97*'SaaS - Cohorts (Logos)'!DD165</f>
        <v>0</v>
      </c>
      <c r="DE301" s="62">
        <f ca="1">DE97*'SaaS - Cohorts (Logos)'!DE165</f>
        <v>0</v>
      </c>
      <c r="DF301" s="62">
        <f ca="1">DF97*'SaaS - Cohorts (Logos)'!DF165</f>
        <v>0</v>
      </c>
      <c r="DG301" s="62">
        <f ca="1">DG97*'SaaS - Cohorts (Logos)'!DG165</f>
        <v>0</v>
      </c>
      <c r="DH301" s="62">
        <f ca="1">DH97*'SaaS - Cohorts (Logos)'!DH165</f>
        <v>0</v>
      </c>
      <c r="DI301" s="62">
        <f ca="1">DI97*'SaaS - Cohorts (Logos)'!DI165</f>
        <v>0</v>
      </c>
      <c r="DJ301" s="62">
        <f ca="1">DJ97*'SaaS - Cohorts (Logos)'!DJ165</f>
        <v>0</v>
      </c>
      <c r="DK301" s="62">
        <f ca="1">DK97*'SaaS - Cohorts (Logos)'!DK165</f>
        <v>0</v>
      </c>
      <c r="DL301" s="62">
        <f ca="1">DL97*'SaaS - Cohorts (Logos)'!DL165</f>
        <v>0</v>
      </c>
      <c r="DM301" s="62">
        <f ca="1">DM97*'SaaS - Cohorts (Logos)'!DM165</f>
        <v>0</v>
      </c>
      <c r="DN301" s="62">
        <f ca="1">DN97*'SaaS - Cohorts (Logos)'!DN165</f>
        <v>0</v>
      </c>
      <c r="DO301" s="62">
        <f ca="1">DO97*'SaaS - Cohorts (Logos)'!DO165</f>
        <v>0</v>
      </c>
      <c r="DP301" s="62">
        <f ca="1">DP97*'SaaS - Cohorts (Logos)'!DP165</f>
        <v>0</v>
      </c>
      <c r="DQ301" s="62">
        <f ca="1">DQ97*'SaaS - Cohorts (Logos)'!DQ165</f>
        <v>0</v>
      </c>
      <c r="DR301" s="62">
        <f ca="1">DR97*'SaaS - Cohorts (Logos)'!DR165</f>
        <v>0</v>
      </c>
    </row>
    <row r="302" spans="2:122" ht="15.75" customHeight="1">
      <c r="B302" s="195">
        <v>43739</v>
      </c>
      <c r="C302" s="195"/>
      <c r="D302" s="195"/>
      <c r="E302" s="195"/>
      <c r="F302" s="195"/>
      <c r="G302" s="195"/>
      <c r="H302" s="195"/>
      <c r="I302" s="195"/>
      <c r="J302" s="195"/>
      <c r="K302" s="195"/>
      <c r="L302" s="19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  <c r="AC302" s="195"/>
      <c r="AD302" s="195"/>
      <c r="AE302" s="195"/>
      <c r="AF302" s="195"/>
      <c r="AG302" s="195"/>
      <c r="AH302" s="195"/>
      <c r="AI302" s="195"/>
      <c r="AJ302" s="195"/>
      <c r="AK302" s="195"/>
      <c r="AL302" s="195"/>
      <c r="AM302" s="195"/>
      <c r="AN302" s="195"/>
      <c r="AO302" s="195"/>
      <c r="AP302" s="195"/>
      <c r="AQ302" s="195"/>
      <c r="AR302" s="195"/>
      <c r="AS302" s="195"/>
      <c r="AT302" s="195"/>
      <c r="AU302" s="195"/>
      <c r="AV302" s="195"/>
      <c r="AW302" s="195"/>
      <c r="AX302" s="19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62">
        <f ca="1">BK98*'SaaS - Cohorts (Logos)'!BK166</f>
        <v>0</v>
      </c>
      <c r="BL302" s="62">
        <f ca="1">BL98*'SaaS - Cohorts (Logos)'!BL166</f>
        <v>0</v>
      </c>
      <c r="BM302" s="62">
        <f ca="1">BM98*'SaaS - Cohorts (Logos)'!BM166</f>
        <v>0</v>
      </c>
      <c r="BN302" s="62">
        <f ca="1">BN98*'SaaS - Cohorts (Logos)'!BN166</f>
        <v>0</v>
      </c>
      <c r="BO302" s="62">
        <f ca="1">BO98*'SaaS - Cohorts (Logos)'!BO166</f>
        <v>0</v>
      </c>
      <c r="BP302" s="62">
        <f ca="1">BP98*'SaaS - Cohorts (Logos)'!BP166</f>
        <v>0</v>
      </c>
      <c r="BQ302" s="62">
        <f ca="1">BQ98*'SaaS - Cohorts (Logos)'!BQ166</f>
        <v>0</v>
      </c>
      <c r="BR302" s="62">
        <f ca="1">BR98*'SaaS - Cohorts (Logos)'!BR166</f>
        <v>0</v>
      </c>
      <c r="BS302" s="62">
        <f ca="1">BS98*'SaaS - Cohorts (Logos)'!BS166</f>
        <v>0</v>
      </c>
      <c r="BT302" s="62">
        <f ca="1">BT98*'SaaS - Cohorts (Logos)'!BT166</f>
        <v>0</v>
      </c>
      <c r="BU302" s="62">
        <f ca="1">BU98*'SaaS - Cohorts (Logos)'!BU166</f>
        <v>0</v>
      </c>
      <c r="BV302" s="62">
        <f ca="1">BV98*'SaaS - Cohorts (Logos)'!BV166</f>
        <v>0</v>
      </c>
      <c r="BW302" s="62">
        <f ca="1">BW98*'SaaS - Cohorts (Logos)'!BW166</f>
        <v>0</v>
      </c>
      <c r="BX302" s="62">
        <f ca="1">BX98*'SaaS - Cohorts (Logos)'!BX166</f>
        <v>0</v>
      </c>
      <c r="BY302" s="62">
        <f ca="1">BY98*'SaaS - Cohorts (Logos)'!BY166</f>
        <v>0</v>
      </c>
      <c r="BZ302" s="62">
        <f ca="1">BZ98*'SaaS - Cohorts (Logos)'!BZ166</f>
        <v>0</v>
      </c>
      <c r="CA302" s="62">
        <f ca="1">CA98*'SaaS - Cohorts (Logos)'!CA166</f>
        <v>0</v>
      </c>
      <c r="CB302" s="62">
        <f ca="1">CB98*'SaaS - Cohorts (Logos)'!CB166</f>
        <v>0</v>
      </c>
      <c r="CC302" s="62">
        <f ca="1">CC98*'SaaS - Cohorts (Logos)'!CC166</f>
        <v>0</v>
      </c>
      <c r="CD302" s="62">
        <f ca="1">CD98*'SaaS - Cohorts (Logos)'!CD166</f>
        <v>0</v>
      </c>
      <c r="CE302" s="62">
        <f ca="1">CE98*'SaaS - Cohorts (Logos)'!CE166</f>
        <v>0</v>
      </c>
      <c r="CF302" s="62">
        <f ca="1">CF98*'SaaS - Cohorts (Logos)'!CF166</f>
        <v>0</v>
      </c>
      <c r="CG302" s="62">
        <f ca="1">CG98*'SaaS - Cohorts (Logos)'!CG166</f>
        <v>0</v>
      </c>
      <c r="CH302" s="62">
        <f ca="1">CH98*'SaaS - Cohorts (Logos)'!CH166</f>
        <v>0</v>
      </c>
      <c r="CI302" s="62">
        <f ca="1">CI98*'SaaS - Cohorts (Logos)'!CI166</f>
        <v>0</v>
      </c>
      <c r="CJ302" s="62">
        <f ca="1">CJ98*'SaaS - Cohorts (Logos)'!CJ166</f>
        <v>0</v>
      </c>
      <c r="CK302" s="62">
        <f ca="1">CK98*'SaaS - Cohorts (Logos)'!CK166</f>
        <v>0</v>
      </c>
      <c r="CL302" s="62">
        <f ca="1">CL98*'SaaS - Cohorts (Logos)'!CL166</f>
        <v>0</v>
      </c>
      <c r="CM302" s="62">
        <f ca="1">CM98*'SaaS - Cohorts (Logos)'!CM166</f>
        <v>0</v>
      </c>
      <c r="CN302" s="62">
        <f ca="1">CN98*'SaaS - Cohorts (Logos)'!CN166</f>
        <v>0</v>
      </c>
      <c r="CO302" s="62">
        <f ca="1">CO98*'SaaS - Cohorts (Logos)'!CO166</f>
        <v>0</v>
      </c>
      <c r="CP302" s="62">
        <f ca="1">CP98*'SaaS - Cohorts (Logos)'!CP166</f>
        <v>0</v>
      </c>
      <c r="CQ302" s="62">
        <f ca="1">CQ98*'SaaS - Cohorts (Logos)'!CQ166</f>
        <v>0</v>
      </c>
      <c r="CR302" s="62">
        <f ca="1">CR98*'SaaS - Cohorts (Logos)'!CR166</f>
        <v>0</v>
      </c>
      <c r="CS302" s="62">
        <f ca="1">CS98*'SaaS - Cohorts (Logos)'!CS166</f>
        <v>0</v>
      </c>
      <c r="CT302" s="62">
        <f ca="1">CT98*'SaaS - Cohorts (Logos)'!CT166</f>
        <v>0</v>
      </c>
      <c r="CU302" s="62">
        <f ca="1">CU98*'SaaS - Cohorts (Logos)'!CU166</f>
        <v>0</v>
      </c>
      <c r="CV302" s="62">
        <f ca="1">CV98*'SaaS - Cohorts (Logos)'!CV166</f>
        <v>0</v>
      </c>
      <c r="CW302" s="62">
        <f ca="1">CW98*'SaaS - Cohorts (Logos)'!CW166</f>
        <v>0</v>
      </c>
      <c r="CX302" s="62">
        <f ca="1">CX98*'SaaS - Cohorts (Logos)'!CX166</f>
        <v>0</v>
      </c>
      <c r="CY302" s="62">
        <f ca="1">CY98*'SaaS - Cohorts (Logos)'!CY166</f>
        <v>0</v>
      </c>
      <c r="CZ302" s="62">
        <f ca="1">CZ98*'SaaS - Cohorts (Logos)'!CZ166</f>
        <v>0</v>
      </c>
      <c r="DA302" s="62">
        <f ca="1">DA98*'SaaS - Cohorts (Logos)'!DA166</f>
        <v>0</v>
      </c>
      <c r="DB302" s="62">
        <f ca="1">DB98*'SaaS - Cohorts (Logos)'!DB166</f>
        <v>0</v>
      </c>
      <c r="DC302" s="62">
        <f ca="1">DC98*'SaaS - Cohorts (Logos)'!DC166</f>
        <v>0</v>
      </c>
      <c r="DD302" s="62">
        <f ca="1">DD98*'SaaS - Cohorts (Logos)'!DD166</f>
        <v>0</v>
      </c>
      <c r="DE302" s="62">
        <f ca="1">DE98*'SaaS - Cohorts (Logos)'!DE166</f>
        <v>0</v>
      </c>
      <c r="DF302" s="62">
        <f ca="1">DF98*'SaaS - Cohorts (Logos)'!DF166</f>
        <v>0</v>
      </c>
      <c r="DG302" s="62">
        <f ca="1">DG98*'SaaS - Cohorts (Logos)'!DG166</f>
        <v>0</v>
      </c>
      <c r="DH302" s="62">
        <f ca="1">DH98*'SaaS - Cohorts (Logos)'!DH166</f>
        <v>0</v>
      </c>
      <c r="DI302" s="62">
        <f ca="1">DI98*'SaaS - Cohorts (Logos)'!DI166</f>
        <v>0</v>
      </c>
      <c r="DJ302" s="62">
        <f ca="1">DJ98*'SaaS - Cohorts (Logos)'!DJ166</f>
        <v>0</v>
      </c>
      <c r="DK302" s="62">
        <f ca="1">DK98*'SaaS - Cohorts (Logos)'!DK166</f>
        <v>0</v>
      </c>
      <c r="DL302" s="62">
        <f ca="1">DL98*'SaaS - Cohorts (Logos)'!DL166</f>
        <v>0</v>
      </c>
      <c r="DM302" s="62">
        <f ca="1">DM98*'SaaS - Cohorts (Logos)'!DM166</f>
        <v>0</v>
      </c>
      <c r="DN302" s="62">
        <f ca="1">DN98*'SaaS - Cohorts (Logos)'!DN166</f>
        <v>0</v>
      </c>
      <c r="DO302" s="62">
        <f ca="1">DO98*'SaaS - Cohorts (Logos)'!DO166</f>
        <v>0</v>
      </c>
      <c r="DP302" s="62">
        <f ca="1">DP98*'SaaS - Cohorts (Logos)'!DP166</f>
        <v>0</v>
      </c>
      <c r="DQ302" s="62">
        <f ca="1">DQ98*'SaaS - Cohorts (Logos)'!DQ166</f>
        <v>0</v>
      </c>
      <c r="DR302" s="62">
        <f ca="1">DR98*'SaaS - Cohorts (Logos)'!DR166</f>
        <v>0</v>
      </c>
    </row>
    <row r="303" spans="2:122" ht="15.75" customHeight="1">
      <c r="B303" s="195">
        <v>43770</v>
      </c>
      <c r="C303" s="195"/>
      <c r="D303" s="195"/>
      <c r="E303" s="195"/>
      <c r="F303" s="195"/>
      <c r="G303" s="195"/>
      <c r="H303" s="195"/>
      <c r="I303" s="195"/>
      <c r="J303" s="195"/>
      <c r="K303" s="195"/>
      <c r="L303" s="19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  <c r="AC303" s="195"/>
      <c r="AD303" s="195"/>
      <c r="AE303" s="195"/>
      <c r="AF303" s="195"/>
      <c r="AG303" s="195"/>
      <c r="AH303" s="195"/>
      <c r="AI303" s="195"/>
      <c r="AJ303" s="195"/>
      <c r="AK303" s="195"/>
      <c r="AL303" s="195"/>
      <c r="AM303" s="195"/>
      <c r="AN303" s="195"/>
      <c r="AO303" s="195"/>
      <c r="AP303" s="195"/>
      <c r="AQ303" s="195"/>
      <c r="AR303" s="195"/>
      <c r="AS303" s="195"/>
      <c r="AT303" s="195"/>
      <c r="AU303" s="195"/>
      <c r="AV303" s="195"/>
      <c r="AW303" s="195"/>
      <c r="AX303" s="19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62">
        <f ca="1">BK99*'SaaS - Cohorts (Logos)'!BK167</f>
        <v>0</v>
      </c>
      <c r="BL303" s="62">
        <f ca="1">BL99*'SaaS - Cohorts (Logos)'!BL167</f>
        <v>0</v>
      </c>
      <c r="BM303" s="62">
        <f ca="1">BM99*'SaaS - Cohorts (Logos)'!BM167</f>
        <v>0</v>
      </c>
      <c r="BN303" s="62">
        <f ca="1">BN99*'SaaS - Cohorts (Logos)'!BN167</f>
        <v>0</v>
      </c>
      <c r="BO303" s="62">
        <f ca="1">BO99*'SaaS - Cohorts (Logos)'!BO167</f>
        <v>0</v>
      </c>
      <c r="BP303" s="62">
        <f ca="1">BP99*'SaaS - Cohorts (Logos)'!BP167</f>
        <v>0</v>
      </c>
      <c r="BQ303" s="62">
        <f ca="1">BQ99*'SaaS - Cohorts (Logos)'!BQ167</f>
        <v>0</v>
      </c>
      <c r="BR303" s="62">
        <f ca="1">BR99*'SaaS - Cohorts (Logos)'!BR167</f>
        <v>0</v>
      </c>
      <c r="BS303" s="62">
        <f ca="1">BS99*'SaaS - Cohorts (Logos)'!BS167</f>
        <v>0</v>
      </c>
      <c r="BT303" s="62">
        <f ca="1">BT99*'SaaS - Cohorts (Logos)'!BT167</f>
        <v>0</v>
      </c>
      <c r="BU303" s="62">
        <f ca="1">BU99*'SaaS - Cohorts (Logos)'!BU167</f>
        <v>0</v>
      </c>
      <c r="BV303" s="62">
        <f ca="1">BV99*'SaaS - Cohorts (Logos)'!BV167</f>
        <v>0</v>
      </c>
      <c r="BW303" s="62">
        <f ca="1">BW99*'SaaS - Cohorts (Logos)'!BW167</f>
        <v>0</v>
      </c>
      <c r="BX303" s="62">
        <f ca="1">BX99*'SaaS - Cohorts (Logos)'!BX167</f>
        <v>0</v>
      </c>
      <c r="BY303" s="62">
        <f ca="1">BY99*'SaaS - Cohorts (Logos)'!BY167</f>
        <v>0</v>
      </c>
      <c r="BZ303" s="62">
        <f ca="1">BZ99*'SaaS - Cohorts (Logos)'!BZ167</f>
        <v>0</v>
      </c>
      <c r="CA303" s="62">
        <f ca="1">CA99*'SaaS - Cohorts (Logos)'!CA167</f>
        <v>0</v>
      </c>
      <c r="CB303" s="62">
        <f ca="1">CB99*'SaaS - Cohorts (Logos)'!CB167</f>
        <v>0</v>
      </c>
      <c r="CC303" s="62">
        <f ca="1">CC99*'SaaS - Cohorts (Logos)'!CC167</f>
        <v>0</v>
      </c>
      <c r="CD303" s="62">
        <f ca="1">CD99*'SaaS - Cohorts (Logos)'!CD167</f>
        <v>0</v>
      </c>
      <c r="CE303" s="62">
        <f ca="1">CE99*'SaaS - Cohorts (Logos)'!CE167</f>
        <v>0</v>
      </c>
      <c r="CF303" s="62">
        <f ca="1">CF99*'SaaS - Cohorts (Logos)'!CF167</f>
        <v>0</v>
      </c>
      <c r="CG303" s="62">
        <f ca="1">CG99*'SaaS - Cohorts (Logos)'!CG167</f>
        <v>0</v>
      </c>
      <c r="CH303" s="62">
        <f ca="1">CH99*'SaaS - Cohorts (Logos)'!CH167</f>
        <v>0</v>
      </c>
      <c r="CI303" s="62">
        <f ca="1">CI99*'SaaS - Cohorts (Logos)'!CI167</f>
        <v>0</v>
      </c>
      <c r="CJ303" s="62">
        <f ca="1">CJ99*'SaaS - Cohorts (Logos)'!CJ167</f>
        <v>0</v>
      </c>
      <c r="CK303" s="62">
        <f ca="1">CK99*'SaaS - Cohorts (Logos)'!CK167</f>
        <v>0</v>
      </c>
      <c r="CL303" s="62">
        <f ca="1">CL99*'SaaS - Cohorts (Logos)'!CL167</f>
        <v>0</v>
      </c>
      <c r="CM303" s="62">
        <f ca="1">CM99*'SaaS - Cohorts (Logos)'!CM167</f>
        <v>0</v>
      </c>
      <c r="CN303" s="62">
        <f ca="1">CN99*'SaaS - Cohorts (Logos)'!CN167</f>
        <v>0</v>
      </c>
      <c r="CO303" s="62">
        <f ca="1">CO99*'SaaS - Cohorts (Logos)'!CO167</f>
        <v>0</v>
      </c>
      <c r="CP303" s="62">
        <f ca="1">CP99*'SaaS - Cohorts (Logos)'!CP167</f>
        <v>0</v>
      </c>
      <c r="CQ303" s="62">
        <f ca="1">CQ99*'SaaS - Cohorts (Logos)'!CQ167</f>
        <v>0</v>
      </c>
      <c r="CR303" s="62">
        <f ca="1">CR99*'SaaS - Cohorts (Logos)'!CR167</f>
        <v>0</v>
      </c>
      <c r="CS303" s="62">
        <f ca="1">CS99*'SaaS - Cohorts (Logos)'!CS167</f>
        <v>0</v>
      </c>
      <c r="CT303" s="62">
        <f ca="1">CT99*'SaaS - Cohorts (Logos)'!CT167</f>
        <v>0</v>
      </c>
      <c r="CU303" s="62">
        <f ca="1">CU99*'SaaS - Cohorts (Logos)'!CU167</f>
        <v>0</v>
      </c>
      <c r="CV303" s="62">
        <f ca="1">CV99*'SaaS - Cohorts (Logos)'!CV167</f>
        <v>0</v>
      </c>
      <c r="CW303" s="62">
        <f ca="1">CW99*'SaaS - Cohorts (Logos)'!CW167</f>
        <v>0</v>
      </c>
      <c r="CX303" s="62">
        <f ca="1">CX99*'SaaS - Cohorts (Logos)'!CX167</f>
        <v>0</v>
      </c>
      <c r="CY303" s="62">
        <f ca="1">CY99*'SaaS - Cohorts (Logos)'!CY167</f>
        <v>0</v>
      </c>
      <c r="CZ303" s="62">
        <f ca="1">CZ99*'SaaS - Cohorts (Logos)'!CZ167</f>
        <v>0</v>
      </c>
      <c r="DA303" s="62">
        <f ca="1">DA99*'SaaS - Cohorts (Logos)'!DA167</f>
        <v>0</v>
      </c>
      <c r="DB303" s="62">
        <f ca="1">DB99*'SaaS - Cohorts (Logos)'!DB167</f>
        <v>0</v>
      </c>
      <c r="DC303" s="62">
        <f ca="1">DC99*'SaaS - Cohorts (Logos)'!DC167</f>
        <v>0</v>
      </c>
      <c r="DD303" s="62">
        <f ca="1">DD99*'SaaS - Cohorts (Logos)'!DD167</f>
        <v>0</v>
      </c>
      <c r="DE303" s="62">
        <f ca="1">DE99*'SaaS - Cohorts (Logos)'!DE167</f>
        <v>0</v>
      </c>
      <c r="DF303" s="62">
        <f ca="1">DF99*'SaaS - Cohorts (Logos)'!DF167</f>
        <v>0</v>
      </c>
      <c r="DG303" s="62">
        <f ca="1">DG99*'SaaS - Cohorts (Logos)'!DG167</f>
        <v>0</v>
      </c>
      <c r="DH303" s="62">
        <f ca="1">DH99*'SaaS - Cohorts (Logos)'!DH167</f>
        <v>0</v>
      </c>
      <c r="DI303" s="62">
        <f ca="1">DI99*'SaaS - Cohorts (Logos)'!DI167</f>
        <v>0</v>
      </c>
      <c r="DJ303" s="62">
        <f ca="1">DJ99*'SaaS - Cohorts (Logos)'!DJ167</f>
        <v>0</v>
      </c>
      <c r="DK303" s="62">
        <f ca="1">DK99*'SaaS - Cohorts (Logos)'!DK167</f>
        <v>0</v>
      </c>
      <c r="DL303" s="62">
        <f ca="1">DL99*'SaaS - Cohorts (Logos)'!DL167</f>
        <v>0</v>
      </c>
      <c r="DM303" s="62">
        <f ca="1">DM99*'SaaS - Cohorts (Logos)'!DM167</f>
        <v>0</v>
      </c>
      <c r="DN303" s="62">
        <f ca="1">DN99*'SaaS - Cohorts (Logos)'!DN167</f>
        <v>0</v>
      </c>
      <c r="DO303" s="62">
        <f ca="1">DO99*'SaaS - Cohorts (Logos)'!DO167</f>
        <v>0</v>
      </c>
      <c r="DP303" s="62">
        <f ca="1">DP99*'SaaS - Cohorts (Logos)'!DP167</f>
        <v>0</v>
      </c>
      <c r="DQ303" s="62">
        <f ca="1">DQ99*'SaaS - Cohorts (Logos)'!DQ167</f>
        <v>0</v>
      </c>
      <c r="DR303" s="62">
        <f ca="1">DR99*'SaaS - Cohorts (Logos)'!DR167</f>
        <v>0</v>
      </c>
    </row>
    <row r="304" spans="2:122" ht="15.75" customHeight="1">
      <c r="B304" s="195">
        <v>43800</v>
      </c>
      <c r="C304" s="195"/>
      <c r="D304" s="195"/>
      <c r="E304" s="195"/>
      <c r="F304" s="195"/>
      <c r="G304" s="195"/>
      <c r="H304" s="195"/>
      <c r="I304" s="195"/>
      <c r="J304" s="195"/>
      <c r="K304" s="195"/>
      <c r="L304" s="19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  <c r="AC304" s="195"/>
      <c r="AD304" s="195"/>
      <c r="AE304" s="195"/>
      <c r="AF304" s="195"/>
      <c r="AG304" s="195"/>
      <c r="AH304" s="195"/>
      <c r="AI304" s="195"/>
      <c r="AJ304" s="195"/>
      <c r="AK304" s="195"/>
      <c r="AL304" s="195"/>
      <c r="AM304" s="195"/>
      <c r="AN304" s="195"/>
      <c r="AO304" s="195"/>
      <c r="AP304" s="195"/>
      <c r="AQ304" s="195"/>
      <c r="AR304" s="195"/>
      <c r="AS304" s="195"/>
      <c r="AT304" s="195"/>
      <c r="AU304" s="195"/>
      <c r="AV304" s="195"/>
      <c r="AW304" s="195"/>
      <c r="AX304" s="19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62">
        <f ca="1">BK100*'SaaS - Cohorts (Logos)'!BK168</f>
        <v>0</v>
      </c>
      <c r="BL304" s="62">
        <f ca="1">BL100*'SaaS - Cohorts (Logos)'!BL168</f>
        <v>0</v>
      </c>
      <c r="BM304" s="62">
        <f ca="1">BM100*'SaaS - Cohorts (Logos)'!BM168</f>
        <v>0</v>
      </c>
      <c r="BN304" s="62">
        <f ca="1">BN100*'SaaS - Cohorts (Logos)'!BN168</f>
        <v>0</v>
      </c>
      <c r="BO304" s="62">
        <f ca="1">BO100*'SaaS - Cohorts (Logos)'!BO168</f>
        <v>0</v>
      </c>
      <c r="BP304" s="62">
        <f ca="1">BP100*'SaaS - Cohorts (Logos)'!BP168</f>
        <v>0</v>
      </c>
      <c r="BQ304" s="62">
        <f ca="1">BQ100*'SaaS - Cohorts (Logos)'!BQ168</f>
        <v>0</v>
      </c>
      <c r="BR304" s="62">
        <f ca="1">BR100*'SaaS - Cohorts (Logos)'!BR168</f>
        <v>0</v>
      </c>
      <c r="BS304" s="62">
        <f ca="1">BS100*'SaaS - Cohorts (Logos)'!BS168</f>
        <v>0</v>
      </c>
      <c r="BT304" s="62">
        <f ca="1">BT100*'SaaS - Cohorts (Logos)'!BT168</f>
        <v>0</v>
      </c>
      <c r="BU304" s="62">
        <f ca="1">BU100*'SaaS - Cohorts (Logos)'!BU168</f>
        <v>0</v>
      </c>
      <c r="BV304" s="62">
        <f ca="1">BV100*'SaaS - Cohorts (Logos)'!BV168</f>
        <v>0</v>
      </c>
      <c r="BW304" s="62">
        <f ca="1">BW100*'SaaS - Cohorts (Logos)'!BW168</f>
        <v>0</v>
      </c>
      <c r="BX304" s="62">
        <f ca="1">BX100*'SaaS - Cohorts (Logos)'!BX168</f>
        <v>0</v>
      </c>
      <c r="BY304" s="62">
        <f ca="1">BY100*'SaaS - Cohorts (Logos)'!BY168</f>
        <v>0</v>
      </c>
      <c r="BZ304" s="62">
        <f ca="1">BZ100*'SaaS - Cohorts (Logos)'!BZ168</f>
        <v>0</v>
      </c>
      <c r="CA304" s="62">
        <f ca="1">CA100*'SaaS - Cohorts (Logos)'!CA168</f>
        <v>0</v>
      </c>
      <c r="CB304" s="62">
        <f ca="1">CB100*'SaaS - Cohorts (Logos)'!CB168</f>
        <v>0</v>
      </c>
      <c r="CC304" s="62">
        <f ca="1">CC100*'SaaS - Cohorts (Logos)'!CC168</f>
        <v>0</v>
      </c>
      <c r="CD304" s="62">
        <f ca="1">CD100*'SaaS - Cohorts (Logos)'!CD168</f>
        <v>0</v>
      </c>
      <c r="CE304" s="62">
        <f ca="1">CE100*'SaaS - Cohorts (Logos)'!CE168</f>
        <v>0</v>
      </c>
      <c r="CF304" s="62">
        <f ca="1">CF100*'SaaS - Cohorts (Logos)'!CF168</f>
        <v>0</v>
      </c>
      <c r="CG304" s="62">
        <f ca="1">CG100*'SaaS - Cohorts (Logos)'!CG168</f>
        <v>0</v>
      </c>
      <c r="CH304" s="62">
        <f ca="1">CH100*'SaaS - Cohorts (Logos)'!CH168</f>
        <v>0</v>
      </c>
      <c r="CI304" s="62">
        <f ca="1">CI100*'SaaS - Cohorts (Logos)'!CI168</f>
        <v>0</v>
      </c>
      <c r="CJ304" s="62">
        <f ca="1">CJ100*'SaaS - Cohorts (Logos)'!CJ168</f>
        <v>0</v>
      </c>
      <c r="CK304" s="62">
        <f ca="1">CK100*'SaaS - Cohorts (Logos)'!CK168</f>
        <v>0</v>
      </c>
      <c r="CL304" s="62">
        <f ca="1">CL100*'SaaS - Cohorts (Logos)'!CL168</f>
        <v>0</v>
      </c>
      <c r="CM304" s="62">
        <f ca="1">CM100*'SaaS - Cohorts (Logos)'!CM168</f>
        <v>0</v>
      </c>
      <c r="CN304" s="62">
        <f ca="1">CN100*'SaaS - Cohorts (Logos)'!CN168</f>
        <v>0</v>
      </c>
      <c r="CO304" s="62">
        <f ca="1">CO100*'SaaS - Cohorts (Logos)'!CO168</f>
        <v>0</v>
      </c>
      <c r="CP304" s="62">
        <f ca="1">CP100*'SaaS - Cohorts (Logos)'!CP168</f>
        <v>0</v>
      </c>
      <c r="CQ304" s="62">
        <f ca="1">CQ100*'SaaS - Cohorts (Logos)'!CQ168</f>
        <v>0</v>
      </c>
      <c r="CR304" s="62">
        <f ca="1">CR100*'SaaS - Cohorts (Logos)'!CR168</f>
        <v>0</v>
      </c>
      <c r="CS304" s="62">
        <f ca="1">CS100*'SaaS - Cohorts (Logos)'!CS168</f>
        <v>0</v>
      </c>
      <c r="CT304" s="62">
        <f ca="1">CT100*'SaaS - Cohorts (Logos)'!CT168</f>
        <v>0</v>
      </c>
      <c r="CU304" s="62">
        <f ca="1">CU100*'SaaS - Cohorts (Logos)'!CU168</f>
        <v>0</v>
      </c>
      <c r="CV304" s="62">
        <f ca="1">CV100*'SaaS - Cohorts (Logos)'!CV168</f>
        <v>0</v>
      </c>
      <c r="CW304" s="62">
        <f ca="1">CW100*'SaaS - Cohorts (Logos)'!CW168</f>
        <v>0</v>
      </c>
      <c r="CX304" s="62">
        <f ca="1">CX100*'SaaS - Cohorts (Logos)'!CX168</f>
        <v>0</v>
      </c>
      <c r="CY304" s="62">
        <f ca="1">CY100*'SaaS - Cohorts (Logos)'!CY168</f>
        <v>0</v>
      </c>
      <c r="CZ304" s="62">
        <f ca="1">CZ100*'SaaS - Cohorts (Logos)'!CZ168</f>
        <v>0</v>
      </c>
      <c r="DA304" s="62">
        <f ca="1">DA100*'SaaS - Cohorts (Logos)'!DA168</f>
        <v>0</v>
      </c>
      <c r="DB304" s="62">
        <f ca="1">DB100*'SaaS - Cohorts (Logos)'!DB168</f>
        <v>0</v>
      </c>
      <c r="DC304" s="62">
        <f ca="1">DC100*'SaaS - Cohorts (Logos)'!DC168</f>
        <v>0</v>
      </c>
      <c r="DD304" s="62">
        <f ca="1">DD100*'SaaS - Cohorts (Logos)'!DD168</f>
        <v>0</v>
      </c>
      <c r="DE304" s="62">
        <f ca="1">DE100*'SaaS - Cohorts (Logos)'!DE168</f>
        <v>0</v>
      </c>
      <c r="DF304" s="62">
        <f ca="1">DF100*'SaaS - Cohorts (Logos)'!DF168</f>
        <v>0</v>
      </c>
      <c r="DG304" s="62">
        <f ca="1">DG100*'SaaS - Cohorts (Logos)'!DG168</f>
        <v>0</v>
      </c>
      <c r="DH304" s="62">
        <f ca="1">DH100*'SaaS - Cohorts (Logos)'!DH168</f>
        <v>0</v>
      </c>
      <c r="DI304" s="62">
        <f ca="1">DI100*'SaaS - Cohorts (Logos)'!DI168</f>
        <v>0</v>
      </c>
      <c r="DJ304" s="62">
        <f ca="1">DJ100*'SaaS - Cohorts (Logos)'!DJ168</f>
        <v>0</v>
      </c>
      <c r="DK304" s="62">
        <f ca="1">DK100*'SaaS - Cohorts (Logos)'!DK168</f>
        <v>0</v>
      </c>
      <c r="DL304" s="62">
        <f ca="1">DL100*'SaaS - Cohorts (Logos)'!DL168</f>
        <v>0</v>
      </c>
      <c r="DM304" s="62">
        <f ca="1">DM100*'SaaS - Cohorts (Logos)'!DM168</f>
        <v>0</v>
      </c>
      <c r="DN304" s="62">
        <f ca="1">DN100*'SaaS - Cohorts (Logos)'!DN168</f>
        <v>0</v>
      </c>
      <c r="DO304" s="62">
        <f ca="1">DO100*'SaaS - Cohorts (Logos)'!DO168</f>
        <v>0</v>
      </c>
      <c r="DP304" s="62">
        <f ca="1">DP100*'SaaS - Cohorts (Logos)'!DP168</f>
        <v>0</v>
      </c>
      <c r="DQ304" s="62">
        <f ca="1">DQ100*'SaaS - Cohorts (Logos)'!DQ168</f>
        <v>0</v>
      </c>
      <c r="DR304" s="62">
        <f ca="1">DR100*'SaaS - Cohorts (Logos)'!DR168</f>
        <v>0</v>
      </c>
    </row>
    <row r="305" spans="2:122" ht="15.75" customHeight="1">
      <c r="B305" s="195">
        <v>43831</v>
      </c>
      <c r="C305" s="195"/>
      <c r="D305" s="195"/>
      <c r="E305" s="195"/>
      <c r="F305" s="195"/>
      <c r="G305" s="195"/>
      <c r="H305" s="195"/>
      <c r="I305" s="195"/>
      <c r="J305" s="195"/>
      <c r="K305" s="195"/>
      <c r="L305" s="19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  <c r="AC305" s="195"/>
      <c r="AD305" s="195"/>
      <c r="AE305" s="195"/>
      <c r="AF305" s="195"/>
      <c r="AG305" s="195"/>
      <c r="AH305" s="195"/>
      <c r="AI305" s="195"/>
      <c r="AJ305" s="195"/>
      <c r="AK305" s="195"/>
      <c r="AL305" s="195"/>
      <c r="AM305" s="195"/>
      <c r="AN305" s="195"/>
      <c r="AO305" s="195"/>
      <c r="AP305" s="195"/>
      <c r="AQ305" s="195"/>
      <c r="AR305" s="195"/>
      <c r="AS305" s="195"/>
      <c r="AT305" s="195"/>
      <c r="AU305" s="195"/>
      <c r="AV305" s="195"/>
      <c r="AW305" s="195"/>
      <c r="AX305" s="19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62">
        <f ca="1">BK101*'SaaS - Cohorts (Logos)'!BK169</f>
        <v>0</v>
      </c>
      <c r="BL305" s="62">
        <f ca="1">BL101*'SaaS - Cohorts (Logos)'!BL169</f>
        <v>0</v>
      </c>
      <c r="BM305" s="62">
        <f ca="1">BM101*'SaaS - Cohorts (Logos)'!BM169</f>
        <v>0</v>
      </c>
      <c r="BN305" s="62">
        <f ca="1">BN101*'SaaS - Cohorts (Logos)'!BN169</f>
        <v>0</v>
      </c>
      <c r="BO305" s="62">
        <f ca="1">BO101*'SaaS - Cohorts (Logos)'!BO169</f>
        <v>0</v>
      </c>
      <c r="BP305" s="62">
        <f ca="1">BP101*'SaaS - Cohorts (Logos)'!BP169</f>
        <v>0</v>
      </c>
      <c r="BQ305" s="62">
        <f ca="1">BQ101*'SaaS - Cohorts (Logos)'!BQ169</f>
        <v>0</v>
      </c>
      <c r="BR305" s="62">
        <f ca="1">BR101*'SaaS - Cohorts (Logos)'!BR169</f>
        <v>0</v>
      </c>
      <c r="BS305" s="62">
        <f ca="1">BS101*'SaaS - Cohorts (Logos)'!BS169</f>
        <v>0</v>
      </c>
      <c r="BT305" s="62">
        <f ca="1">BT101*'SaaS - Cohorts (Logos)'!BT169</f>
        <v>0</v>
      </c>
      <c r="BU305" s="62">
        <f ca="1">BU101*'SaaS - Cohorts (Logos)'!BU169</f>
        <v>0</v>
      </c>
      <c r="BV305" s="62">
        <f ca="1">BV101*'SaaS - Cohorts (Logos)'!BV169</f>
        <v>0</v>
      </c>
      <c r="BW305" s="62">
        <f ca="1">BW101*'SaaS - Cohorts (Logos)'!BW169</f>
        <v>0</v>
      </c>
      <c r="BX305" s="62">
        <f ca="1">BX101*'SaaS - Cohorts (Logos)'!BX169</f>
        <v>0</v>
      </c>
      <c r="BY305" s="62">
        <f ca="1">BY101*'SaaS - Cohorts (Logos)'!BY169</f>
        <v>0</v>
      </c>
      <c r="BZ305" s="62">
        <f ca="1">BZ101*'SaaS - Cohorts (Logos)'!BZ169</f>
        <v>0</v>
      </c>
      <c r="CA305" s="62">
        <f ca="1">CA101*'SaaS - Cohorts (Logos)'!CA169</f>
        <v>0</v>
      </c>
      <c r="CB305" s="62">
        <f ca="1">CB101*'SaaS - Cohorts (Logos)'!CB169</f>
        <v>0</v>
      </c>
      <c r="CC305" s="62">
        <f ca="1">CC101*'SaaS - Cohorts (Logos)'!CC169</f>
        <v>0</v>
      </c>
      <c r="CD305" s="62">
        <f ca="1">CD101*'SaaS - Cohorts (Logos)'!CD169</f>
        <v>0</v>
      </c>
      <c r="CE305" s="62">
        <f ca="1">CE101*'SaaS - Cohorts (Logos)'!CE169</f>
        <v>0</v>
      </c>
      <c r="CF305" s="62">
        <f ca="1">CF101*'SaaS - Cohorts (Logos)'!CF169</f>
        <v>0</v>
      </c>
      <c r="CG305" s="62">
        <f ca="1">CG101*'SaaS - Cohorts (Logos)'!CG169</f>
        <v>0</v>
      </c>
      <c r="CH305" s="62">
        <f ca="1">CH101*'SaaS - Cohorts (Logos)'!CH169</f>
        <v>0</v>
      </c>
      <c r="CI305" s="62">
        <f ca="1">CI101*'SaaS - Cohorts (Logos)'!CI169</f>
        <v>0</v>
      </c>
      <c r="CJ305" s="62">
        <f ca="1">CJ101*'SaaS - Cohorts (Logos)'!CJ169</f>
        <v>0</v>
      </c>
      <c r="CK305" s="62">
        <f ca="1">CK101*'SaaS - Cohorts (Logos)'!CK169</f>
        <v>0</v>
      </c>
      <c r="CL305" s="62">
        <f ca="1">CL101*'SaaS - Cohorts (Logos)'!CL169</f>
        <v>0</v>
      </c>
      <c r="CM305" s="62">
        <f ca="1">CM101*'SaaS - Cohorts (Logos)'!CM169</f>
        <v>0</v>
      </c>
      <c r="CN305" s="62">
        <f ca="1">CN101*'SaaS - Cohorts (Logos)'!CN169</f>
        <v>0</v>
      </c>
      <c r="CO305" s="62">
        <f ca="1">CO101*'SaaS - Cohorts (Logos)'!CO169</f>
        <v>0</v>
      </c>
      <c r="CP305" s="62">
        <f ca="1">CP101*'SaaS - Cohorts (Logos)'!CP169</f>
        <v>0</v>
      </c>
      <c r="CQ305" s="62">
        <f ca="1">CQ101*'SaaS - Cohorts (Logos)'!CQ169</f>
        <v>0</v>
      </c>
      <c r="CR305" s="62">
        <f ca="1">CR101*'SaaS - Cohorts (Logos)'!CR169</f>
        <v>0</v>
      </c>
      <c r="CS305" s="62">
        <f ca="1">CS101*'SaaS - Cohorts (Logos)'!CS169</f>
        <v>0</v>
      </c>
      <c r="CT305" s="62">
        <f ca="1">CT101*'SaaS - Cohorts (Logos)'!CT169</f>
        <v>0</v>
      </c>
      <c r="CU305" s="62">
        <f ca="1">CU101*'SaaS - Cohorts (Logos)'!CU169</f>
        <v>0</v>
      </c>
      <c r="CV305" s="62">
        <f ca="1">CV101*'SaaS - Cohorts (Logos)'!CV169</f>
        <v>0</v>
      </c>
      <c r="CW305" s="62">
        <f ca="1">CW101*'SaaS - Cohorts (Logos)'!CW169</f>
        <v>0</v>
      </c>
      <c r="CX305" s="62">
        <f ca="1">CX101*'SaaS - Cohorts (Logos)'!CX169</f>
        <v>0</v>
      </c>
      <c r="CY305" s="62">
        <f ca="1">CY101*'SaaS - Cohorts (Logos)'!CY169</f>
        <v>0</v>
      </c>
      <c r="CZ305" s="62">
        <f ca="1">CZ101*'SaaS - Cohorts (Logos)'!CZ169</f>
        <v>0</v>
      </c>
      <c r="DA305" s="62">
        <f ca="1">DA101*'SaaS - Cohorts (Logos)'!DA169</f>
        <v>0</v>
      </c>
      <c r="DB305" s="62">
        <f ca="1">DB101*'SaaS - Cohorts (Logos)'!DB169</f>
        <v>0</v>
      </c>
      <c r="DC305" s="62">
        <f ca="1">DC101*'SaaS - Cohorts (Logos)'!DC169</f>
        <v>0</v>
      </c>
      <c r="DD305" s="62">
        <f ca="1">DD101*'SaaS - Cohorts (Logos)'!DD169</f>
        <v>0</v>
      </c>
      <c r="DE305" s="62">
        <f ca="1">DE101*'SaaS - Cohorts (Logos)'!DE169</f>
        <v>0</v>
      </c>
      <c r="DF305" s="62">
        <f ca="1">DF101*'SaaS - Cohorts (Logos)'!DF169</f>
        <v>0</v>
      </c>
      <c r="DG305" s="62">
        <f ca="1">DG101*'SaaS - Cohorts (Logos)'!DG169</f>
        <v>0</v>
      </c>
      <c r="DH305" s="62">
        <f ca="1">DH101*'SaaS - Cohorts (Logos)'!DH169</f>
        <v>0</v>
      </c>
      <c r="DI305" s="62">
        <f ca="1">DI101*'SaaS - Cohorts (Logos)'!DI169</f>
        <v>0</v>
      </c>
      <c r="DJ305" s="62">
        <f ca="1">DJ101*'SaaS - Cohorts (Logos)'!DJ169</f>
        <v>0</v>
      </c>
      <c r="DK305" s="62">
        <f ca="1">DK101*'SaaS - Cohorts (Logos)'!DK169</f>
        <v>0</v>
      </c>
      <c r="DL305" s="62">
        <f ca="1">DL101*'SaaS - Cohorts (Logos)'!DL169</f>
        <v>0</v>
      </c>
      <c r="DM305" s="62">
        <f ca="1">DM101*'SaaS - Cohorts (Logos)'!DM169</f>
        <v>0</v>
      </c>
      <c r="DN305" s="62">
        <f ca="1">DN101*'SaaS - Cohorts (Logos)'!DN169</f>
        <v>0</v>
      </c>
      <c r="DO305" s="62">
        <f ca="1">DO101*'SaaS - Cohorts (Logos)'!DO169</f>
        <v>0</v>
      </c>
      <c r="DP305" s="62">
        <f ca="1">DP101*'SaaS - Cohorts (Logos)'!DP169</f>
        <v>0</v>
      </c>
      <c r="DQ305" s="62">
        <f ca="1">DQ101*'SaaS - Cohorts (Logos)'!DQ169</f>
        <v>0</v>
      </c>
      <c r="DR305" s="62">
        <f ca="1">DR101*'SaaS - Cohorts (Logos)'!DR169</f>
        <v>0</v>
      </c>
    </row>
    <row r="306" spans="2:122" ht="15.75" customHeight="1">
      <c r="B306" s="195">
        <v>43862</v>
      </c>
      <c r="C306" s="195"/>
      <c r="D306" s="195"/>
      <c r="E306" s="195"/>
      <c r="F306" s="195"/>
      <c r="G306" s="195"/>
      <c r="H306" s="195"/>
      <c r="I306" s="195"/>
      <c r="J306" s="195"/>
      <c r="K306" s="195"/>
      <c r="L306" s="19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  <c r="AC306" s="195"/>
      <c r="AD306" s="195"/>
      <c r="AE306" s="195"/>
      <c r="AF306" s="195"/>
      <c r="AG306" s="195"/>
      <c r="AH306" s="195"/>
      <c r="AI306" s="195"/>
      <c r="AJ306" s="195"/>
      <c r="AK306" s="195"/>
      <c r="AL306" s="195"/>
      <c r="AM306" s="195"/>
      <c r="AN306" s="195"/>
      <c r="AO306" s="195"/>
      <c r="AP306" s="195"/>
      <c r="AQ306" s="195"/>
      <c r="AR306" s="195"/>
      <c r="AS306" s="195"/>
      <c r="AT306" s="195"/>
      <c r="AU306" s="195"/>
      <c r="AV306" s="195"/>
      <c r="AW306" s="195"/>
      <c r="AX306" s="19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62">
        <f ca="1">BK102*'SaaS - Cohorts (Logos)'!BK170</f>
        <v>0</v>
      </c>
      <c r="BL306" s="62">
        <f ca="1">BL102*'SaaS - Cohorts (Logos)'!BL170</f>
        <v>0</v>
      </c>
      <c r="BM306" s="62">
        <f ca="1">BM102*'SaaS - Cohorts (Logos)'!BM170</f>
        <v>0</v>
      </c>
      <c r="BN306" s="62">
        <f ca="1">BN102*'SaaS - Cohorts (Logos)'!BN170</f>
        <v>0</v>
      </c>
      <c r="BO306" s="62">
        <f ca="1">BO102*'SaaS - Cohorts (Logos)'!BO170</f>
        <v>0</v>
      </c>
      <c r="BP306" s="62">
        <f ca="1">BP102*'SaaS - Cohorts (Logos)'!BP170</f>
        <v>0</v>
      </c>
      <c r="BQ306" s="62">
        <f ca="1">BQ102*'SaaS - Cohorts (Logos)'!BQ170</f>
        <v>0</v>
      </c>
      <c r="BR306" s="62">
        <f ca="1">BR102*'SaaS - Cohorts (Logos)'!BR170</f>
        <v>0</v>
      </c>
      <c r="BS306" s="62">
        <f ca="1">BS102*'SaaS - Cohorts (Logos)'!BS170</f>
        <v>0</v>
      </c>
      <c r="BT306" s="62">
        <f ca="1">BT102*'SaaS - Cohorts (Logos)'!BT170</f>
        <v>0</v>
      </c>
      <c r="BU306" s="62">
        <f ca="1">BU102*'SaaS - Cohorts (Logos)'!BU170</f>
        <v>0</v>
      </c>
      <c r="BV306" s="62">
        <f ca="1">BV102*'SaaS - Cohorts (Logos)'!BV170</f>
        <v>0</v>
      </c>
      <c r="BW306" s="62">
        <f ca="1">BW102*'SaaS - Cohorts (Logos)'!BW170</f>
        <v>0</v>
      </c>
      <c r="BX306" s="62">
        <f ca="1">BX102*'SaaS - Cohorts (Logos)'!BX170</f>
        <v>0</v>
      </c>
      <c r="BY306" s="62">
        <f ca="1">BY102*'SaaS - Cohorts (Logos)'!BY170</f>
        <v>0</v>
      </c>
      <c r="BZ306" s="62">
        <f ca="1">BZ102*'SaaS - Cohorts (Logos)'!BZ170</f>
        <v>0</v>
      </c>
      <c r="CA306" s="62">
        <f ca="1">CA102*'SaaS - Cohorts (Logos)'!CA170</f>
        <v>0</v>
      </c>
      <c r="CB306" s="62">
        <f ca="1">CB102*'SaaS - Cohorts (Logos)'!CB170</f>
        <v>0</v>
      </c>
      <c r="CC306" s="62">
        <f ca="1">CC102*'SaaS - Cohorts (Logos)'!CC170</f>
        <v>0</v>
      </c>
      <c r="CD306" s="62">
        <f ca="1">CD102*'SaaS - Cohorts (Logos)'!CD170</f>
        <v>0</v>
      </c>
      <c r="CE306" s="62">
        <f ca="1">CE102*'SaaS - Cohorts (Logos)'!CE170</f>
        <v>0</v>
      </c>
      <c r="CF306" s="62">
        <f ca="1">CF102*'SaaS - Cohorts (Logos)'!CF170</f>
        <v>0</v>
      </c>
      <c r="CG306" s="62">
        <f ca="1">CG102*'SaaS - Cohorts (Logos)'!CG170</f>
        <v>0</v>
      </c>
      <c r="CH306" s="62">
        <f ca="1">CH102*'SaaS - Cohorts (Logos)'!CH170</f>
        <v>0</v>
      </c>
      <c r="CI306" s="62">
        <f ca="1">CI102*'SaaS - Cohorts (Logos)'!CI170</f>
        <v>0</v>
      </c>
      <c r="CJ306" s="62">
        <f ca="1">CJ102*'SaaS - Cohorts (Logos)'!CJ170</f>
        <v>0</v>
      </c>
      <c r="CK306" s="62">
        <f ca="1">CK102*'SaaS - Cohorts (Logos)'!CK170</f>
        <v>0</v>
      </c>
      <c r="CL306" s="62">
        <f ca="1">CL102*'SaaS - Cohorts (Logos)'!CL170</f>
        <v>0</v>
      </c>
      <c r="CM306" s="62">
        <f ca="1">CM102*'SaaS - Cohorts (Logos)'!CM170</f>
        <v>0</v>
      </c>
      <c r="CN306" s="62">
        <f ca="1">CN102*'SaaS - Cohorts (Logos)'!CN170</f>
        <v>0</v>
      </c>
      <c r="CO306" s="62">
        <f ca="1">CO102*'SaaS - Cohorts (Logos)'!CO170</f>
        <v>0</v>
      </c>
      <c r="CP306" s="62">
        <f ca="1">CP102*'SaaS - Cohorts (Logos)'!CP170</f>
        <v>0</v>
      </c>
      <c r="CQ306" s="62">
        <f ca="1">CQ102*'SaaS - Cohorts (Logos)'!CQ170</f>
        <v>0</v>
      </c>
      <c r="CR306" s="62">
        <f ca="1">CR102*'SaaS - Cohorts (Logos)'!CR170</f>
        <v>0</v>
      </c>
      <c r="CS306" s="62">
        <f ca="1">CS102*'SaaS - Cohorts (Logos)'!CS170</f>
        <v>0</v>
      </c>
      <c r="CT306" s="62">
        <f ca="1">CT102*'SaaS - Cohorts (Logos)'!CT170</f>
        <v>0</v>
      </c>
      <c r="CU306" s="62">
        <f ca="1">CU102*'SaaS - Cohorts (Logos)'!CU170</f>
        <v>0</v>
      </c>
      <c r="CV306" s="62">
        <f ca="1">CV102*'SaaS - Cohorts (Logos)'!CV170</f>
        <v>0</v>
      </c>
      <c r="CW306" s="62">
        <f ca="1">CW102*'SaaS - Cohorts (Logos)'!CW170</f>
        <v>0</v>
      </c>
      <c r="CX306" s="62">
        <f ca="1">CX102*'SaaS - Cohorts (Logos)'!CX170</f>
        <v>0</v>
      </c>
      <c r="CY306" s="62">
        <f ca="1">CY102*'SaaS - Cohorts (Logos)'!CY170</f>
        <v>0</v>
      </c>
      <c r="CZ306" s="62">
        <f ca="1">CZ102*'SaaS - Cohorts (Logos)'!CZ170</f>
        <v>0</v>
      </c>
      <c r="DA306" s="62">
        <f ca="1">DA102*'SaaS - Cohorts (Logos)'!DA170</f>
        <v>0</v>
      </c>
      <c r="DB306" s="62">
        <f ca="1">DB102*'SaaS - Cohorts (Logos)'!DB170</f>
        <v>0</v>
      </c>
      <c r="DC306" s="62">
        <f ca="1">DC102*'SaaS - Cohorts (Logos)'!DC170</f>
        <v>0</v>
      </c>
      <c r="DD306" s="62">
        <f ca="1">DD102*'SaaS - Cohorts (Logos)'!DD170</f>
        <v>0</v>
      </c>
      <c r="DE306" s="62">
        <f ca="1">DE102*'SaaS - Cohorts (Logos)'!DE170</f>
        <v>0</v>
      </c>
      <c r="DF306" s="62">
        <f ca="1">DF102*'SaaS - Cohorts (Logos)'!DF170</f>
        <v>0</v>
      </c>
      <c r="DG306" s="62">
        <f ca="1">DG102*'SaaS - Cohorts (Logos)'!DG170</f>
        <v>0</v>
      </c>
      <c r="DH306" s="62">
        <f ca="1">DH102*'SaaS - Cohorts (Logos)'!DH170</f>
        <v>0</v>
      </c>
      <c r="DI306" s="62">
        <f ca="1">DI102*'SaaS - Cohorts (Logos)'!DI170</f>
        <v>0</v>
      </c>
      <c r="DJ306" s="62">
        <f ca="1">DJ102*'SaaS - Cohorts (Logos)'!DJ170</f>
        <v>0</v>
      </c>
      <c r="DK306" s="62">
        <f ca="1">DK102*'SaaS - Cohorts (Logos)'!DK170</f>
        <v>0</v>
      </c>
      <c r="DL306" s="62">
        <f ca="1">DL102*'SaaS - Cohorts (Logos)'!DL170</f>
        <v>0</v>
      </c>
      <c r="DM306" s="62">
        <f ca="1">DM102*'SaaS - Cohorts (Logos)'!DM170</f>
        <v>0</v>
      </c>
      <c r="DN306" s="62">
        <f ca="1">DN102*'SaaS - Cohorts (Logos)'!DN170</f>
        <v>0</v>
      </c>
      <c r="DO306" s="62">
        <f ca="1">DO102*'SaaS - Cohorts (Logos)'!DO170</f>
        <v>0</v>
      </c>
      <c r="DP306" s="62">
        <f ca="1">DP102*'SaaS - Cohorts (Logos)'!DP170</f>
        <v>0</v>
      </c>
      <c r="DQ306" s="62">
        <f ca="1">DQ102*'SaaS - Cohorts (Logos)'!DQ170</f>
        <v>0</v>
      </c>
      <c r="DR306" s="62">
        <f ca="1">DR102*'SaaS - Cohorts (Logos)'!DR170</f>
        <v>0</v>
      </c>
    </row>
    <row r="307" spans="2:122" ht="15.75" customHeight="1">
      <c r="B307" s="195">
        <v>43891</v>
      </c>
      <c r="C307" s="195"/>
      <c r="D307" s="195"/>
      <c r="E307" s="195"/>
      <c r="F307" s="195"/>
      <c r="G307" s="195"/>
      <c r="H307" s="195"/>
      <c r="I307" s="195"/>
      <c r="J307" s="195"/>
      <c r="K307" s="195"/>
      <c r="L307" s="19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  <c r="AC307" s="195"/>
      <c r="AD307" s="195"/>
      <c r="AE307" s="195"/>
      <c r="AF307" s="195"/>
      <c r="AG307" s="195"/>
      <c r="AH307" s="195"/>
      <c r="AI307" s="195"/>
      <c r="AJ307" s="195"/>
      <c r="AK307" s="195"/>
      <c r="AL307" s="195"/>
      <c r="AM307" s="195"/>
      <c r="AN307" s="195"/>
      <c r="AO307" s="195"/>
      <c r="AP307" s="195"/>
      <c r="AQ307" s="195"/>
      <c r="AR307" s="195"/>
      <c r="AS307" s="195"/>
      <c r="AT307" s="195"/>
      <c r="AU307" s="195"/>
      <c r="AV307" s="195"/>
      <c r="AW307" s="195"/>
      <c r="AX307" s="19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62">
        <f ca="1">BK103*'SaaS - Cohorts (Logos)'!BK171</f>
        <v>0</v>
      </c>
      <c r="BL307" s="62">
        <f ca="1">BL103*'SaaS - Cohorts (Logos)'!BL171</f>
        <v>0</v>
      </c>
      <c r="BM307" s="62">
        <f ca="1">BM103*'SaaS - Cohorts (Logos)'!BM171</f>
        <v>0</v>
      </c>
      <c r="BN307" s="62">
        <f ca="1">BN103*'SaaS - Cohorts (Logos)'!BN171</f>
        <v>0</v>
      </c>
      <c r="BO307" s="62">
        <f ca="1">BO103*'SaaS - Cohorts (Logos)'!BO171</f>
        <v>0</v>
      </c>
      <c r="BP307" s="62">
        <f ca="1">BP103*'SaaS - Cohorts (Logos)'!BP171</f>
        <v>0</v>
      </c>
      <c r="BQ307" s="62">
        <f ca="1">BQ103*'SaaS - Cohorts (Logos)'!BQ171</f>
        <v>0</v>
      </c>
      <c r="BR307" s="62">
        <f ca="1">BR103*'SaaS - Cohorts (Logos)'!BR171</f>
        <v>0</v>
      </c>
      <c r="BS307" s="62">
        <f ca="1">BS103*'SaaS - Cohorts (Logos)'!BS171</f>
        <v>0</v>
      </c>
      <c r="BT307" s="62">
        <f ca="1">BT103*'SaaS - Cohorts (Logos)'!BT171</f>
        <v>0</v>
      </c>
      <c r="BU307" s="62">
        <f ca="1">BU103*'SaaS - Cohorts (Logos)'!BU171</f>
        <v>0</v>
      </c>
      <c r="BV307" s="62">
        <f ca="1">BV103*'SaaS - Cohorts (Logos)'!BV171</f>
        <v>0</v>
      </c>
      <c r="BW307" s="62">
        <f ca="1">BW103*'SaaS - Cohorts (Logos)'!BW171</f>
        <v>0</v>
      </c>
      <c r="BX307" s="62">
        <f ca="1">BX103*'SaaS - Cohorts (Logos)'!BX171</f>
        <v>0</v>
      </c>
      <c r="BY307" s="62">
        <f ca="1">BY103*'SaaS - Cohorts (Logos)'!BY171</f>
        <v>0</v>
      </c>
      <c r="BZ307" s="62">
        <f ca="1">BZ103*'SaaS - Cohorts (Logos)'!BZ171</f>
        <v>0</v>
      </c>
      <c r="CA307" s="62">
        <f ca="1">CA103*'SaaS - Cohorts (Logos)'!CA171</f>
        <v>0</v>
      </c>
      <c r="CB307" s="62">
        <f ca="1">CB103*'SaaS - Cohorts (Logos)'!CB171</f>
        <v>0</v>
      </c>
      <c r="CC307" s="62">
        <f ca="1">CC103*'SaaS - Cohorts (Logos)'!CC171</f>
        <v>0</v>
      </c>
      <c r="CD307" s="62">
        <f ca="1">CD103*'SaaS - Cohorts (Logos)'!CD171</f>
        <v>0</v>
      </c>
      <c r="CE307" s="62">
        <f ca="1">CE103*'SaaS - Cohorts (Logos)'!CE171</f>
        <v>0</v>
      </c>
      <c r="CF307" s="62">
        <f ca="1">CF103*'SaaS - Cohorts (Logos)'!CF171</f>
        <v>0</v>
      </c>
      <c r="CG307" s="62">
        <f ca="1">CG103*'SaaS - Cohorts (Logos)'!CG171</f>
        <v>0</v>
      </c>
      <c r="CH307" s="62">
        <f ca="1">CH103*'SaaS - Cohorts (Logos)'!CH171</f>
        <v>0</v>
      </c>
      <c r="CI307" s="62">
        <f ca="1">CI103*'SaaS - Cohorts (Logos)'!CI171</f>
        <v>0</v>
      </c>
      <c r="CJ307" s="62">
        <f ca="1">CJ103*'SaaS - Cohorts (Logos)'!CJ171</f>
        <v>0</v>
      </c>
      <c r="CK307" s="62">
        <f ca="1">CK103*'SaaS - Cohorts (Logos)'!CK171</f>
        <v>0</v>
      </c>
      <c r="CL307" s="62">
        <f ca="1">CL103*'SaaS - Cohorts (Logos)'!CL171</f>
        <v>0</v>
      </c>
      <c r="CM307" s="62">
        <f ca="1">CM103*'SaaS - Cohorts (Logos)'!CM171</f>
        <v>0</v>
      </c>
      <c r="CN307" s="62">
        <f ca="1">CN103*'SaaS - Cohorts (Logos)'!CN171</f>
        <v>0</v>
      </c>
      <c r="CO307" s="62">
        <f ca="1">CO103*'SaaS - Cohorts (Logos)'!CO171</f>
        <v>0</v>
      </c>
      <c r="CP307" s="62">
        <f ca="1">CP103*'SaaS - Cohorts (Logos)'!CP171</f>
        <v>0</v>
      </c>
      <c r="CQ307" s="62">
        <f ca="1">CQ103*'SaaS - Cohorts (Logos)'!CQ171</f>
        <v>0</v>
      </c>
      <c r="CR307" s="62">
        <f ca="1">CR103*'SaaS - Cohorts (Logos)'!CR171</f>
        <v>0</v>
      </c>
      <c r="CS307" s="62">
        <f ca="1">CS103*'SaaS - Cohorts (Logos)'!CS171</f>
        <v>0</v>
      </c>
      <c r="CT307" s="62">
        <f ca="1">CT103*'SaaS - Cohorts (Logos)'!CT171</f>
        <v>0</v>
      </c>
      <c r="CU307" s="62">
        <f ca="1">CU103*'SaaS - Cohorts (Logos)'!CU171</f>
        <v>0</v>
      </c>
      <c r="CV307" s="62">
        <f ca="1">CV103*'SaaS - Cohorts (Logos)'!CV171</f>
        <v>0</v>
      </c>
      <c r="CW307" s="62">
        <f ca="1">CW103*'SaaS - Cohorts (Logos)'!CW171</f>
        <v>0</v>
      </c>
      <c r="CX307" s="62">
        <f ca="1">CX103*'SaaS - Cohorts (Logos)'!CX171</f>
        <v>0</v>
      </c>
      <c r="CY307" s="62">
        <f ca="1">CY103*'SaaS - Cohorts (Logos)'!CY171</f>
        <v>0</v>
      </c>
      <c r="CZ307" s="62">
        <f ca="1">CZ103*'SaaS - Cohorts (Logos)'!CZ171</f>
        <v>0</v>
      </c>
      <c r="DA307" s="62">
        <f ca="1">DA103*'SaaS - Cohorts (Logos)'!DA171</f>
        <v>0</v>
      </c>
      <c r="DB307" s="62">
        <f ca="1">DB103*'SaaS - Cohorts (Logos)'!DB171</f>
        <v>0</v>
      </c>
      <c r="DC307" s="62">
        <f ca="1">DC103*'SaaS - Cohorts (Logos)'!DC171</f>
        <v>0</v>
      </c>
      <c r="DD307" s="62">
        <f ca="1">DD103*'SaaS - Cohorts (Logos)'!DD171</f>
        <v>0</v>
      </c>
      <c r="DE307" s="62">
        <f ca="1">DE103*'SaaS - Cohorts (Logos)'!DE171</f>
        <v>0</v>
      </c>
      <c r="DF307" s="62">
        <f ca="1">DF103*'SaaS - Cohorts (Logos)'!DF171</f>
        <v>0</v>
      </c>
      <c r="DG307" s="62">
        <f ca="1">DG103*'SaaS - Cohorts (Logos)'!DG171</f>
        <v>0</v>
      </c>
      <c r="DH307" s="62">
        <f ca="1">DH103*'SaaS - Cohorts (Logos)'!DH171</f>
        <v>0</v>
      </c>
      <c r="DI307" s="62">
        <f ca="1">DI103*'SaaS - Cohorts (Logos)'!DI171</f>
        <v>0</v>
      </c>
      <c r="DJ307" s="62">
        <f ca="1">DJ103*'SaaS - Cohorts (Logos)'!DJ171</f>
        <v>0</v>
      </c>
      <c r="DK307" s="62">
        <f ca="1">DK103*'SaaS - Cohorts (Logos)'!DK171</f>
        <v>0</v>
      </c>
      <c r="DL307" s="62">
        <f ca="1">DL103*'SaaS - Cohorts (Logos)'!DL171</f>
        <v>0</v>
      </c>
      <c r="DM307" s="62">
        <f ca="1">DM103*'SaaS - Cohorts (Logos)'!DM171</f>
        <v>0</v>
      </c>
      <c r="DN307" s="62">
        <f ca="1">DN103*'SaaS - Cohorts (Logos)'!DN171</f>
        <v>0</v>
      </c>
      <c r="DO307" s="62">
        <f ca="1">DO103*'SaaS - Cohorts (Logos)'!DO171</f>
        <v>0</v>
      </c>
      <c r="DP307" s="62">
        <f ca="1">DP103*'SaaS - Cohorts (Logos)'!DP171</f>
        <v>0</v>
      </c>
      <c r="DQ307" s="62">
        <f ca="1">DQ103*'SaaS - Cohorts (Logos)'!DQ171</f>
        <v>0</v>
      </c>
      <c r="DR307" s="62">
        <f ca="1">DR103*'SaaS - Cohorts (Logos)'!DR171</f>
        <v>0</v>
      </c>
    </row>
    <row r="308" spans="2:122" ht="15.75" customHeight="1">
      <c r="B308" s="195">
        <v>43922</v>
      </c>
      <c r="C308" s="195"/>
      <c r="D308" s="195"/>
      <c r="E308" s="195"/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  <c r="AC308" s="195"/>
      <c r="AD308" s="195"/>
      <c r="AE308" s="195"/>
      <c r="AF308" s="195"/>
      <c r="AG308" s="195"/>
      <c r="AH308" s="195"/>
      <c r="AI308" s="195"/>
      <c r="AJ308" s="195"/>
      <c r="AK308" s="195"/>
      <c r="AL308" s="195"/>
      <c r="AM308" s="195"/>
      <c r="AN308" s="195"/>
      <c r="AO308" s="195"/>
      <c r="AP308" s="195"/>
      <c r="AQ308" s="195"/>
      <c r="AR308" s="195"/>
      <c r="AS308" s="195"/>
      <c r="AT308" s="195"/>
      <c r="AU308" s="195"/>
      <c r="AV308" s="195"/>
      <c r="AW308" s="195"/>
      <c r="AX308" s="19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62">
        <f ca="1">BK104*'SaaS - Cohorts (Logos)'!BK172</f>
        <v>0</v>
      </c>
      <c r="BL308" s="62">
        <f ca="1">BL104*'SaaS - Cohorts (Logos)'!BL172</f>
        <v>0</v>
      </c>
      <c r="BM308" s="62">
        <f ca="1">BM104*'SaaS - Cohorts (Logos)'!BM172</f>
        <v>0</v>
      </c>
      <c r="BN308" s="62">
        <f ca="1">BN104*'SaaS - Cohorts (Logos)'!BN172</f>
        <v>0</v>
      </c>
      <c r="BO308" s="62">
        <f ca="1">BO104*'SaaS - Cohorts (Logos)'!BO172</f>
        <v>0</v>
      </c>
      <c r="BP308" s="62">
        <f ca="1">BP104*'SaaS - Cohorts (Logos)'!BP172</f>
        <v>0</v>
      </c>
      <c r="BQ308" s="62">
        <f ca="1">BQ104*'SaaS - Cohorts (Logos)'!BQ172</f>
        <v>0</v>
      </c>
      <c r="BR308" s="62">
        <f ca="1">BR104*'SaaS - Cohorts (Logos)'!BR172</f>
        <v>0</v>
      </c>
      <c r="BS308" s="62">
        <f ca="1">BS104*'SaaS - Cohorts (Logos)'!BS172</f>
        <v>0</v>
      </c>
      <c r="BT308" s="62">
        <f ca="1">BT104*'SaaS - Cohorts (Logos)'!BT172</f>
        <v>0</v>
      </c>
      <c r="BU308" s="62">
        <f ca="1">BU104*'SaaS - Cohorts (Logos)'!BU172</f>
        <v>0</v>
      </c>
      <c r="BV308" s="62">
        <f ca="1">BV104*'SaaS - Cohorts (Logos)'!BV172</f>
        <v>0</v>
      </c>
      <c r="BW308" s="62">
        <f ca="1">BW104*'SaaS - Cohorts (Logos)'!BW172</f>
        <v>0</v>
      </c>
      <c r="BX308" s="62">
        <f ca="1">BX104*'SaaS - Cohorts (Logos)'!BX172</f>
        <v>0</v>
      </c>
      <c r="BY308" s="62">
        <f ca="1">BY104*'SaaS - Cohorts (Logos)'!BY172</f>
        <v>0</v>
      </c>
      <c r="BZ308" s="62">
        <f ca="1">BZ104*'SaaS - Cohorts (Logos)'!BZ172</f>
        <v>0</v>
      </c>
      <c r="CA308" s="62">
        <f ca="1">CA104*'SaaS - Cohorts (Logos)'!CA172</f>
        <v>0</v>
      </c>
      <c r="CB308" s="62">
        <f ca="1">CB104*'SaaS - Cohorts (Logos)'!CB172</f>
        <v>0</v>
      </c>
      <c r="CC308" s="62">
        <f ca="1">CC104*'SaaS - Cohorts (Logos)'!CC172</f>
        <v>0</v>
      </c>
      <c r="CD308" s="62">
        <f ca="1">CD104*'SaaS - Cohorts (Logos)'!CD172</f>
        <v>0</v>
      </c>
      <c r="CE308" s="62">
        <f ca="1">CE104*'SaaS - Cohorts (Logos)'!CE172</f>
        <v>0</v>
      </c>
      <c r="CF308" s="62">
        <f ca="1">CF104*'SaaS - Cohorts (Logos)'!CF172</f>
        <v>0</v>
      </c>
      <c r="CG308" s="62">
        <f ca="1">CG104*'SaaS - Cohorts (Logos)'!CG172</f>
        <v>0</v>
      </c>
      <c r="CH308" s="62">
        <f ca="1">CH104*'SaaS - Cohorts (Logos)'!CH172</f>
        <v>0</v>
      </c>
      <c r="CI308" s="62">
        <f ca="1">CI104*'SaaS - Cohorts (Logos)'!CI172</f>
        <v>0</v>
      </c>
      <c r="CJ308" s="62">
        <f ca="1">CJ104*'SaaS - Cohorts (Logos)'!CJ172</f>
        <v>0</v>
      </c>
      <c r="CK308" s="62">
        <f ca="1">CK104*'SaaS - Cohorts (Logos)'!CK172</f>
        <v>0</v>
      </c>
      <c r="CL308" s="62">
        <f ca="1">CL104*'SaaS - Cohorts (Logos)'!CL172</f>
        <v>0</v>
      </c>
      <c r="CM308" s="62">
        <f ca="1">CM104*'SaaS - Cohorts (Logos)'!CM172</f>
        <v>0</v>
      </c>
      <c r="CN308" s="62">
        <f ca="1">CN104*'SaaS - Cohorts (Logos)'!CN172</f>
        <v>0</v>
      </c>
      <c r="CO308" s="62">
        <f ca="1">CO104*'SaaS - Cohorts (Logos)'!CO172</f>
        <v>0</v>
      </c>
      <c r="CP308" s="62">
        <f ca="1">CP104*'SaaS - Cohorts (Logos)'!CP172</f>
        <v>0</v>
      </c>
      <c r="CQ308" s="62">
        <f ca="1">CQ104*'SaaS - Cohorts (Logos)'!CQ172</f>
        <v>0</v>
      </c>
      <c r="CR308" s="62">
        <f ca="1">CR104*'SaaS - Cohorts (Logos)'!CR172</f>
        <v>0</v>
      </c>
      <c r="CS308" s="62">
        <f ca="1">CS104*'SaaS - Cohorts (Logos)'!CS172</f>
        <v>0</v>
      </c>
      <c r="CT308" s="62">
        <f ca="1">CT104*'SaaS - Cohorts (Logos)'!CT172</f>
        <v>0</v>
      </c>
      <c r="CU308" s="62">
        <f ca="1">CU104*'SaaS - Cohorts (Logos)'!CU172</f>
        <v>0</v>
      </c>
      <c r="CV308" s="62">
        <f ca="1">CV104*'SaaS - Cohorts (Logos)'!CV172</f>
        <v>0</v>
      </c>
      <c r="CW308" s="62">
        <f ca="1">CW104*'SaaS - Cohorts (Logos)'!CW172</f>
        <v>0</v>
      </c>
      <c r="CX308" s="62">
        <f ca="1">CX104*'SaaS - Cohorts (Logos)'!CX172</f>
        <v>0</v>
      </c>
      <c r="CY308" s="62">
        <f ca="1">CY104*'SaaS - Cohorts (Logos)'!CY172</f>
        <v>0</v>
      </c>
      <c r="CZ308" s="62">
        <f ca="1">CZ104*'SaaS - Cohorts (Logos)'!CZ172</f>
        <v>0</v>
      </c>
      <c r="DA308" s="62">
        <f ca="1">DA104*'SaaS - Cohorts (Logos)'!DA172</f>
        <v>0</v>
      </c>
      <c r="DB308" s="62">
        <f ca="1">DB104*'SaaS - Cohorts (Logos)'!DB172</f>
        <v>0</v>
      </c>
      <c r="DC308" s="62">
        <f ca="1">DC104*'SaaS - Cohorts (Logos)'!DC172</f>
        <v>0</v>
      </c>
      <c r="DD308" s="62">
        <f ca="1">DD104*'SaaS - Cohorts (Logos)'!DD172</f>
        <v>0</v>
      </c>
      <c r="DE308" s="62">
        <f ca="1">DE104*'SaaS - Cohorts (Logos)'!DE172</f>
        <v>0</v>
      </c>
      <c r="DF308" s="62">
        <f ca="1">DF104*'SaaS - Cohorts (Logos)'!DF172</f>
        <v>0</v>
      </c>
      <c r="DG308" s="62">
        <f ca="1">DG104*'SaaS - Cohorts (Logos)'!DG172</f>
        <v>0</v>
      </c>
      <c r="DH308" s="62">
        <f ca="1">DH104*'SaaS - Cohorts (Logos)'!DH172</f>
        <v>0</v>
      </c>
      <c r="DI308" s="62">
        <f ca="1">DI104*'SaaS - Cohorts (Logos)'!DI172</f>
        <v>0</v>
      </c>
      <c r="DJ308" s="62">
        <f ca="1">DJ104*'SaaS - Cohorts (Logos)'!DJ172</f>
        <v>0</v>
      </c>
      <c r="DK308" s="62">
        <f ca="1">DK104*'SaaS - Cohorts (Logos)'!DK172</f>
        <v>0</v>
      </c>
      <c r="DL308" s="62">
        <f ca="1">DL104*'SaaS - Cohorts (Logos)'!DL172</f>
        <v>0</v>
      </c>
      <c r="DM308" s="62">
        <f ca="1">DM104*'SaaS - Cohorts (Logos)'!DM172</f>
        <v>0</v>
      </c>
      <c r="DN308" s="62">
        <f ca="1">DN104*'SaaS - Cohorts (Logos)'!DN172</f>
        <v>0</v>
      </c>
      <c r="DO308" s="62">
        <f ca="1">DO104*'SaaS - Cohorts (Logos)'!DO172</f>
        <v>0</v>
      </c>
      <c r="DP308" s="62">
        <f ca="1">DP104*'SaaS - Cohorts (Logos)'!DP172</f>
        <v>0</v>
      </c>
      <c r="DQ308" s="62">
        <f ca="1">DQ104*'SaaS - Cohorts (Logos)'!DQ172</f>
        <v>0</v>
      </c>
      <c r="DR308" s="62">
        <f ca="1">DR104*'SaaS - Cohorts (Logos)'!DR172</f>
        <v>0</v>
      </c>
    </row>
    <row r="309" spans="2:122" ht="15.75" customHeight="1">
      <c r="B309" s="195">
        <v>43952</v>
      </c>
      <c r="C309" s="195"/>
      <c r="D309" s="195"/>
      <c r="E309" s="195"/>
      <c r="F309" s="195"/>
      <c r="G309" s="195"/>
      <c r="H309" s="195"/>
      <c r="I309" s="195"/>
      <c r="J309" s="195"/>
      <c r="K309" s="195"/>
      <c r="L309" s="19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  <c r="AC309" s="195"/>
      <c r="AD309" s="195"/>
      <c r="AE309" s="195"/>
      <c r="AF309" s="195"/>
      <c r="AG309" s="195"/>
      <c r="AH309" s="195"/>
      <c r="AI309" s="195"/>
      <c r="AJ309" s="195"/>
      <c r="AK309" s="195"/>
      <c r="AL309" s="195"/>
      <c r="AM309" s="195"/>
      <c r="AN309" s="195"/>
      <c r="AO309" s="195"/>
      <c r="AP309" s="195"/>
      <c r="AQ309" s="195"/>
      <c r="AR309" s="195"/>
      <c r="AS309" s="195"/>
      <c r="AT309" s="195"/>
      <c r="AU309" s="195"/>
      <c r="AV309" s="195"/>
      <c r="AW309" s="195"/>
      <c r="AX309" s="19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62">
        <f ca="1">BK105*'SaaS - Cohorts (Logos)'!BK173</f>
        <v>0</v>
      </c>
      <c r="BL309" s="62">
        <f ca="1">BL105*'SaaS - Cohorts (Logos)'!BL173</f>
        <v>0</v>
      </c>
      <c r="BM309" s="62">
        <f ca="1">BM105*'SaaS - Cohorts (Logos)'!BM173</f>
        <v>0</v>
      </c>
      <c r="BN309" s="62">
        <f ca="1">BN105*'SaaS - Cohorts (Logos)'!BN173</f>
        <v>0</v>
      </c>
      <c r="BO309" s="62">
        <f ca="1">BO105*'SaaS - Cohorts (Logos)'!BO173</f>
        <v>0</v>
      </c>
      <c r="BP309" s="62">
        <f ca="1">BP105*'SaaS - Cohorts (Logos)'!BP173</f>
        <v>0</v>
      </c>
      <c r="BQ309" s="62">
        <f ca="1">BQ105*'SaaS - Cohorts (Logos)'!BQ173</f>
        <v>0</v>
      </c>
      <c r="BR309" s="62">
        <f ca="1">BR105*'SaaS - Cohorts (Logos)'!BR173</f>
        <v>0</v>
      </c>
      <c r="BS309" s="62">
        <f ca="1">BS105*'SaaS - Cohorts (Logos)'!BS173</f>
        <v>0</v>
      </c>
      <c r="BT309" s="62">
        <f ca="1">BT105*'SaaS - Cohorts (Logos)'!BT173</f>
        <v>0</v>
      </c>
      <c r="BU309" s="62">
        <f ca="1">BU105*'SaaS - Cohorts (Logos)'!BU173</f>
        <v>0</v>
      </c>
      <c r="BV309" s="62">
        <f ca="1">BV105*'SaaS - Cohorts (Logos)'!BV173</f>
        <v>0</v>
      </c>
      <c r="BW309" s="62">
        <f ca="1">BW105*'SaaS - Cohorts (Logos)'!BW173</f>
        <v>0</v>
      </c>
      <c r="BX309" s="62">
        <f ca="1">BX105*'SaaS - Cohorts (Logos)'!BX173</f>
        <v>0</v>
      </c>
      <c r="BY309" s="62">
        <f ca="1">BY105*'SaaS - Cohorts (Logos)'!BY173</f>
        <v>0</v>
      </c>
      <c r="BZ309" s="62">
        <f ca="1">BZ105*'SaaS - Cohorts (Logos)'!BZ173</f>
        <v>0</v>
      </c>
      <c r="CA309" s="62">
        <f ca="1">CA105*'SaaS - Cohorts (Logos)'!CA173</f>
        <v>0</v>
      </c>
      <c r="CB309" s="62">
        <f ca="1">CB105*'SaaS - Cohorts (Logos)'!CB173</f>
        <v>0</v>
      </c>
      <c r="CC309" s="62">
        <f ca="1">CC105*'SaaS - Cohorts (Logos)'!CC173</f>
        <v>0</v>
      </c>
      <c r="CD309" s="62">
        <f ca="1">CD105*'SaaS - Cohorts (Logos)'!CD173</f>
        <v>0</v>
      </c>
      <c r="CE309" s="62">
        <f ca="1">CE105*'SaaS - Cohorts (Logos)'!CE173</f>
        <v>0</v>
      </c>
      <c r="CF309" s="62">
        <f ca="1">CF105*'SaaS - Cohorts (Logos)'!CF173</f>
        <v>0</v>
      </c>
      <c r="CG309" s="62">
        <f ca="1">CG105*'SaaS - Cohorts (Logos)'!CG173</f>
        <v>0</v>
      </c>
      <c r="CH309" s="62">
        <f ca="1">CH105*'SaaS - Cohorts (Logos)'!CH173</f>
        <v>0</v>
      </c>
      <c r="CI309" s="62">
        <f ca="1">CI105*'SaaS - Cohorts (Logos)'!CI173</f>
        <v>0</v>
      </c>
      <c r="CJ309" s="62">
        <f ca="1">CJ105*'SaaS - Cohorts (Logos)'!CJ173</f>
        <v>0</v>
      </c>
      <c r="CK309" s="62">
        <f ca="1">CK105*'SaaS - Cohorts (Logos)'!CK173</f>
        <v>0</v>
      </c>
      <c r="CL309" s="62">
        <f ca="1">CL105*'SaaS - Cohorts (Logos)'!CL173</f>
        <v>0</v>
      </c>
      <c r="CM309" s="62">
        <f ca="1">CM105*'SaaS - Cohorts (Logos)'!CM173</f>
        <v>0</v>
      </c>
      <c r="CN309" s="62">
        <f ca="1">CN105*'SaaS - Cohorts (Logos)'!CN173</f>
        <v>0</v>
      </c>
      <c r="CO309" s="62">
        <f ca="1">CO105*'SaaS - Cohorts (Logos)'!CO173</f>
        <v>0</v>
      </c>
      <c r="CP309" s="62">
        <f ca="1">CP105*'SaaS - Cohorts (Logos)'!CP173</f>
        <v>0</v>
      </c>
      <c r="CQ309" s="62">
        <f ca="1">CQ105*'SaaS - Cohorts (Logos)'!CQ173</f>
        <v>0</v>
      </c>
      <c r="CR309" s="62">
        <f ca="1">CR105*'SaaS - Cohorts (Logos)'!CR173</f>
        <v>0</v>
      </c>
      <c r="CS309" s="62">
        <f ca="1">CS105*'SaaS - Cohorts (Logos)'!CS173</f>
        <v>0</v>
      </c>
      <c r="CT309" s="62">
        <f ca="1">CT105*'SaaS - Cohorts (Logos)'!CT173</f>
        <v>0</v>
      </c>
      <c r="CU309" s="62">
        <f ca="1">CU105*'SaaS - Cohorts (Logos)'!CU173</f>
        <v>0</v>
      </c>
      <c r="CV309" s="62">
        <f ca="1">CV105*'SaaS - Cohorts (Logos)'!CV173</f>
        <v>0</v>
      </c>
      <c r="CW309" s="62">
        <f ca="1">CW105*'SaaS - Cohorts (Logos)'!CW173</f>
        <v>0</v>
      </c>
      <c r="CX309" s="62">
        <f ca="1">CX105*'SaaS - Cohorts (Logos)'!CX173</f>
        <v>0</v>
      </c>
      <c r="CY309" s="62">
        <f ca="1">CY105*'SaaS - Cohorts (Logos)'!CY173</f>
        <v>0</v>
      </c>
      <c r="CZ309" s="62">
        <f ca="1">CZ105*'SaaS - Cohorts (Logos)'!CZ173</f>
        <v>0</v>
      </c>
      <c r="DA309" s="62">
        <f ca="1">DA105*'SaaS - Cohorts (Logos)'!DA173</f>
        <v>0</v>
      </c>
      <c r="DB309" s="62">
        <f ca="1">DB105*'SaaS - Cohorts (Logos)'!DB173</f>
        <v>0</v>
      </c>
      <c r="DC309" s="62">
        <f ca="1">DC105*'SaaS - Cohorts (Logos)'!DC173</f>
        <v>0</v>
      </c>
      <c r="DD309" s="62">
        <f ca="1">DD105*'SaaS - Cohorts (Logos)'!DD173</f>
        <v>0</v>
      </c>
      <c r="DE309" s="62">
        <f ca="1">DE105*'SaaS - Cohorts (Logos)'!DE173</f>
        <v>0</v>
      </c>
      <c r="DF309" s="62">
        <f ca="1">DF105*'SaaS - Cohorts (Logos)'!DF173</f>
        <v>0</v>
      </c>
      <c r="DG309" s="62">
        <f ca="1">DG105*'SaaS - Cohorts (Logos)'!DG173</f>
        <v>0</v>
      </c>
      <c r="DH309" s="62">
        <f ca="1">DH105*'SaaS - Cohorts (Logos)'!DH173</f>
        <v>0</v>
      </c>
      <c r="DI309" s="62">
        <f ca="1">DI105*'SaaS - Cohorts (Logos)'!DI173</f>
        <v>0</v>
      </c>
      <c r="DJ309" s="62">
        <f ca="1">DJ105*'SaaS - Cohorts (Logos)'!DJ173</f>
        <v>0</v>
      </c>
      <c r="DK309" s="62">
        <f ca="1">DK105*'SaaS - Cohorts (Logos)'!DK173</f>
        <v>0</v>
      </c>
      <c r="DL309" s="62">
        <f ca="1">DL105*'SaaS - Cohorts (Logos)'!DL173</f>
        <v>0</v>
      </c>
      <c r="DM309" s="62">
        <f ca="1">DM105*'SaaS - Cohorts (Logos)'!DM173</f>
        <v>0</v>
      </c>
      <c r="DN309" s="62">
        <f ca="1">DN105*'SaaS - Cohorts (Logos)'!DN173</f>
        <v>0</v>
      </c>
      <c r="DO309" s="62">
        <f ca="1">DO105*'SaaS - Cohorts (Logos)'!DO173</f>
        <v>0</v>
      </c>
      <c r="DP309" s="62">
        <f ca="1">DP105*'SaaS - Cohorts (Logos)'!DP173</f>
        <v>0</v>
      </c>
      <c r="DQ309" s="62">
        <f ca="1">DQ105*'SaaS - Cohorts (Logos)'!DQ173</f>
        <v>0</v>
      </c>
      <c r="DR309" s="62">
        <f ca="1">DR105*'SaaS - Cohorts (Logos)'!DR173</f>
        <v>0</v>
      </c>
    </row>
    <row r="310" spans="2:122" ht="15.75" customHeight="1">
      <c r="B310" s="195">
        <v>43983</v>
      </c>
      <c r="C310" s="195"/>
      <c r="D310" s="195"/>
      <c r="E310" s="195"/>
      <c r="F310" s="195"/>
      <c r="G310" s="195"/>
      <c r="H310" s="195"/>
      <c r="I310" s="195"/>
      <c r="J310" s="195"/>
      <c r="K310" s="195"/>
      <c r="L310" s="19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  <c r="AC310" s="195"/>
      <c r="AD310" s="195"/>
      <c r="AE310" s="195"/>
      <c r="AF310" s="195"/>
      <c r="AG310" s="195"/>
      <c r="AH310" s="195"/>
      <c r="AI310" s="195"/>
      <c r="AJ310" s="195"/>
      <c r="AK310" s="195"/>
      <c r="AL310" s="195"/>
      <c r="AM310" s="195"/>
      <c r="AN310" s="195"/>
      <c r="AO310" s="195"/>
      <c r="AP310" s="195"/>
      <c r="AQ310" s="195"/>
      <c r="AR310" s="195"/>
      <c r="AS310" s="195"/>
      <c r="AT310" s="195"/>
      <c r="AU310" s="195"/>
      <c r="AV310" s="195"/>
      <c r="AW310" s="195"/>
      <c r="AX310" s="19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62">
        <f ca="1">BK106*'SaaS - Cohorts (Logos)'!BK174</f>
        <v>0</v>
      </c>
      <c r="BL310" s="62">
        <f ca="1">BL106*'SaaS - Cohorts (Logos)'!BL174</f>
        <v>0</v>
      </c>
      <c r="BM310" s="62">
        <f ca="1">BM106*'SaaS - Cohorts (Logos)'!BM174</f>
        <v>0</v>
      </c>
      <c r="BN310" s="62">
        <f ca="1">BN106*'SaaS - Cohorts (Logos)'!BN174</f>
        <v>0</v>
      </c>
      <c r="BO310" s="62">
        <f ca="1">BO106*'SaaS - Cohorts (Logos)'!BO174</f>
        <v>0</v>
      </c>
      <c r="BP310" s="62">
        <f ca="1">BP106*'SaaS - Cohorts (Logos)'!BP174</f>
        <v>0</v>
      </c>
      <c r="BQ310" s="62">
        <f ca="1">BQ106*'SaaS - Cohorts (Logos)'!BQ174</f>
        <v>0</v>
      </c>
      <c r="BR310" s="62">
        <f ca="1">BR106*'SaaS - Cohorts (Logos)'!BR174</f>
        <v>0</v>
      </c>
      <c r="BS310" s="62">
        <f ca="1">BS106*'SaaS - Cohorts (Logos)'!BS174</f>
        <v>0</v>
      </c>
      <c r="BT310" s="62">
        <f ca="1">BT106*'SaaS - Cohorts (Logos)'!BT174</f>
        <v>0</v>
      </c>
      <c r="BU310" s="62">
        <f ca="1">BU106*'SaaS - Cohorts (Logos)'!BU174</f>
        <v>0</v>
      </c>
      <c r="BV310" s="62">
        <f ca="1">BV106*'SaaS - Cohorts (Logos)'!BV174</f>
        <v>0</v>
      </c>
      <c r="BW310" s="62">
        <f ca="1">BW106*'SaaS - Cohorts (Logos)'!BW174</f>
        <v>0</v>
      </c>
      <c r="BX310" s="62">
        <f ca="1">BX106*'SaaS - Cohorts (Logos)'!BX174</f>
        <v>0</v>
      </c>
      <c r="BY310" s="62">
        <f ca="1">BY106*'SaaS - Cohorts (Logos)'!BY174</f>
        <v>0</v>
      </c>
      <c r="BZ310" s="62">
        <f ca="1">BZ106*'SaaS - Cohorts (Logos)'!BZ174</f>
        <v>0</v>
      </c>
      <c r="CA310" s="62">
        <f ca="1">CA106*'SaaS - Cohorts (Logos)'!CA174</f>
        <v>0</v>
      </c>
      <c r="CB310" s="62">
        <f ca="1">CB106*'SaaS - Cohorts (Logos)'!CB174</f>
        <v>0</v>
      </c>
      <c r="CC310" s="62">
        <f ca="1">CC106*'SaaS - Cohorts (Logos)'!CC174</f>
        <v>0</v>
      </c>
      <c r="CD310" s="62">
        <f ca="1">CD106*'SaaS - Cohorts (Logos)'!CD174</f>
        <v>0</v>
      </c>
      <c r="CE310" s="62">
        <f ca="1">CE106*'SaaS - Cohorts (Logos)'!CE174</f>
        <v>0</v>
      </c>
      <c r="CF310" s="62">
        <f ca="1">CF106*'SaaS - Cohorts (Logos)'!CF174</f>
        <v>0</v>
      </c>
      <c r="CG310" s="62">
        <f ca="1">CG106*'SaaS - Cohorts (Logos)'!CG174</f>
        <v>0</v>
      </c>
      <c r="CH310" s="62">
        <f ca="1">CH106*'SaaS - Cohorts (Logos)'!CH174</f>
        <v>0</v>
      </c>
      <c r="CI310" s="62">
        <f ca="1">CI106*'SaaS - Cohorts (Logos)'!CI174</f>
        <v>0</v>
      </c>
      <c r="CJ310" s="62">
        <f ca="1">CJ106*'SaaS - Cohorts (Logos)'!CJ174</f>
        <v>0</v>
      </c>
      <c r="CK310" s="62">
        <f ca="1">CK106*'SaaS - Cohorts (Logos)'!CK174</f>
        <v>0</v>
      </c>
      <c r="CL310" s="62">
        <f ca="1">CL106*'SaaS - Cohorts (Logos)'!CL174</f>
        <v>0</v>
      </c>
      <c r="CM310" s="62">
        <f ca="1">CM106*'SaaS - Cohorts (Logos)'!CM174</f>
        <v>0</v>
      </c>
      <c r="CN310" s="62">
        <f ca="1">CN106*'SaaS - Cohorts (Logos)'!CN174</f>
        <v>0</v>
      </c>
      <c r="CO310" s="62">
        <f ca="1">CO106*'SaaS - Cohorts (Logos)'!CO174</f>
        <v>0</v>
      </c>
      <c r="CP310" s="62">
        <f ca="1">CP106*'SaaS - Cohorts (Logos)'!CP174</f>
        <v>0</v>
      </c>
      <c r="CQ310" s="62">
        <f ca="1">CQ106*'SaaS - Cohorts (Logos)'!CQ174</f>
        <v>0</v>
      </c>
      <c r="CR310" s="62">
        <f ca="1">CR106*'SaaS - Cohorts (Logos)'!CR174</f>
        <v>0</v>
      </c>
      <c r="CS310" s="62">
        <f ca="1">CS106*'SaaS - Cohorts (Logos)'!CS174</f>
        <v>0</v>
      </c>
      <c r="CT310" s="62">
        <f ca="1">CT106*'SaaS - Cohorts (Logos)'!CT174</f>
        <v>0</v>
      </c>
      <c r="CU310" s="62">
        <f ca="1">CU106*'SaaS - Cohorts (Logos)'!CU174</f>
        <v>0</v>
      </c>
      <c r="CV310" s="62">
        <f ca="1">CV106*'SaaS - Cohorts (Logos)'!CV174</f>
        <v>0</v>
      </c>
      <c r="CW310" s="62">
        <f ca="1">CW106*'SaaS - Cohorts (Logos)'!CW174</f>
        <v>0</v>
      </c>
      <c r="CX310" s="62">
        <f ca="1">CX106*'SaaS - Cohorts (Logos)'!CX174</f>
        <v>0</v>
      </c>
      <c r="CY310" s="62">
        <f ca="1">CY106*'SaaS - Cohorts (Logos)'!CY174</f>
        <v>0</v>
      </c>
      <c r="CZ310" s="62">
        <f ca="1">CZ106*'SaaS - Cohorts (Logos)'!CZ174</f>
        <v>0</v>
      </c>
      <c r="DA310" s="62">
        <f ca="1">DA106*'SaaS - Cohorts (Logos)'!DA174</f>
        <v>0</v>
      </c>
      <c r="DB310" s="62">
        <f ca="1">DB106*'SaaS - Cohorts (Logos)'!DB174</f>
        <v>0</v>
      </c>
      <c r="DC310" s="62">
        <f ca="1">DC106*'SaaS - Cohorts (Logos)'!DC174</f>
        <v>0</v>
      </c>
      <c r="DD310" s="62">
        <f ca="1">DD106*'SaaS - Cohorts (Logos)'!DD174</f>
        <v>0</v>
      </c>
      <c r="DE310" s="62">
        <f ca="1">DE106*'SaaS - Cohorts (Logos)'!DE174</f>
        <v>0</v>
      </c>
      <c r="DF310" s="62">
        <f ca="1">DF106*'SaaS - Cohorts (Logos)'!DF174</f>
        <v>0</v>
      </c>
      <c r="DG310" s="62">
        <f ca="1">DG106*'SaaS - Cohorts (Logos)'!DG174</f>
        <v>0</v>
      </c>
      <c r="DH310" s="62">
        <f ca="1">DH106*'SaaS - Cohorts (Logos)'!DH174</f>
        <v>0</v>
      </c>
      <c r="DI310" s="62">
        <f ca="1">DI106*'SaaS - Cohorts (Logos)'!DI174</f>
        <v>0</v>
      </c>
      <c r="DJ310" s="62">
        <f ca="1">DJ106*'SaaS - Cohorts (Logos)'!DJ174</f>
        <v>0</v>
      </c>
      <c r="DK310" s="62">
        <f ca="1">DK106*'SaaS - Cohorts (Logos)'!DK174</f>
        <v>0</v>
      </c>
      <c r="DL310" s="62">
        <f ca="1">DL106*'SaaS - Cohorts (Logos)'!DL174</f>
        <v>0</v>
      </c>
      <c r="DM310" s="62">
        <f ca="1">DM106*'SaaS - Cohorts (Logos)'!DM174</f>
        <v>0</v>
      </c>
      <c r="DN310" s="62">
        <f ca="1">DN106*'SaaS - Cohorts (Logos)'!DN174</f>
        <v>0</v>
      </c>
      <c r="DO310" s="62">
        <f ca="1">DO106*'SaaS - Cohorts (Logos)'!DO174</f>
        <v>0</v>
      </c>
      <c r="DP310" s="62">
        <f ca="1">DP106*'SaaS - Cohorts (Logos)'!DP174</f>
        <v>0</v>
      </c>
      <c r="DQ310" s="62">
        <f ca="1">DQ106*'SaaS - Cohorts (Logos)'!DQ174</f>
        <v>0</v>
      </c>
      <c r="DR310" s="62">
        <f ca="1">DR106*'SaaS - Cohorts (Logos)'!DR174</f>
        <v>0</v>
      </c>
    </row>
    <row r="311" spans="2:122" ht="15.75" customHeight="1">
      <c r="B311" s="195">
        <v>44013</v>
      </c>
      <c r="C311" s="195"/>
      <c r="D311" s="195"/>
      <c r="E311" s="195"/>
      <c r="F311" s="195"/>
      <c r="G311" s="195"/>
      <c r="H311" s="195"/>
      <c r="I311" s="195"/>
      <c r="J311" s="195"/>
      <c r="K311" s="195"/>
      <c r="L311" s="19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  <c r="AC311" s="195"/>
      <c r="AD311" s="195"/>
      <c r="AE311" s="195"/>
      <c r="AF311" s="195"/>
      <c r="AG311" s="195"/>
      <c r="AH311" s="195"/>
      <c r="AI311" s="195"/>
      <c r="AJ311" s="195"/>
      <c r="AK311" s="195"/>
      <c r="AL311" s="195"/>
      <c r="AM311" s="195"/>
      <c r="AN311" s="195"/>
      <c r="AO311" s="195"/>
      <c r="AP311" s="195"/>
      <c r="AQ311" s="195"/>
      <c r="AR311" s="195"/>
      <c r="AS311" s="195"/>
      <c r="AT311" s="195"/>
      <c r="AU311" s="195"/>
      <c r="AV311" s="195"/>
      <c r="AW311" s="195"/>
      <c r="AX311" s="19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62">
        <f ca="1">BK107*'SaaS - Cohorts (Logos)'!BK175</f>
        <v>0</v>
      </c>
      <c r="BL311" s="62">
        <f ca="1">BL107*'SaaS - Cohorts (Logos)'!BL175</f>
        <v>0</v>
      </c>
      <c r="BM311" s="62">
        <f ca="1">BM107*'SaaS - Cohorts (Logos)'!BM175</f>
        <v>0</v>
      </c>
      <c r="BN311" s="62">
        <f ca="1">BN107*'SaaS - Cohorts (Logos)'!BN175</f>
        <v>0</v>
      </c>
      <c r="BO311" s="62">
        <f ca="1">BO107*'SaaS - Cohorts (Logos)'!BO175</f>
        <v>0</v>
      </c>
      <c r="BP311" s="62">
        <f ca="1">BP107*'SaaS - Cohorts (Logos)'!BP175</f>
        <v>0</v>
      </c>
      <c r="BQ311" s="62">
        <f ca="1">BQ107*'SaaS - Cohorts (Logos)'!BQ175</f>
        <v>0</v>
      </c>
      <c r="BR311" s="62">
        <f ca="1">BR107*'SaaS - Cohorts (Logos)'!BR175</f>
        <v>0</v>
      </c>
      <c r="BS311" s="62">
        <f ca="1">BS107*'SaaS - Cohorts (Logos)'!BS175</f>
        <v>0</v>
      </c>
      <c r="BT311" s="62">
        <f ca="1">BT107*'SaaS - Cohorts (Logos)'!BT175</f>
        <v>0</v>
      </c>
      <c r="BU311" s="62">
        <f ca="1">BU107*'SaaS - Cohorts (Logos)'!BU175</f>
        <v>0</v>
      </c>
      <c r="BV311" s="62">
        <f ca="1">BV107*'SaaS - Cohorts (Logos)'!BV175</f>
        <v>0</v>
      </c>
      <c r="BW311" s="62">
        <f ca="1">BW107*'SaaS - Cohorts (Logos)'!BW175</f>
        <v>0</v>
      </c>
      <c r="BX311" s="62">
        <f ca="1">BX107*'SaaS - Cohorts (Logos)'!BX175</f>
        <v>0</v>
      </c>
      <c r="BY311" s="62">
        <f ca="1">BY107*'SaaS - Cohorts (Logos)'!BY175</f>
        <v>0</v>
      </c>
      <c r="BZ311" s="62">
        <f ca="1">BZ107*'SaaS - Cohorts (Logos)'!BZ175</f>
        <v>0</v>
      </c>
      <c r="CA311" s="62">
        <f ca="1">CA107*'SaaS - Cohorts (Logos)'!CA175</f>
        <v>0</v>
      </c>
      <c r="CB311" s="62">
        <f ca="1">CB107*'SaaS - Cohorts (Logos)'!CB175</f>
        <v>0</v>
      </c>
      <c r="CC311" s="62">
        <f ca="1">CC107*'SaaS - Cohorts (Logos)'!CC175</f>
        <v>0</v>
      </c>
      <c r="CD311" s="62">
        <f ca="1">CD107*'SaaS - Cohorts (Logos)'!CD175</f>
        <v>0</v>
      </c>
      <c r="CE311" s="62">
        <f ca="1">CE107*'SaaS - Cohorts (Logos)'!CE175</f>
        <v>0</v>
      </c>
      <c r="CF311" s="62">
        <f ca="1">CF107*'SaaS - Cohorts (Logos)'!CF175</f>
        <v>0</v>
      </c>
      <c r="CG311" s="62">
        <f ca="1">CG107*'SaaS - Cohorts (Logos)'!CG175</f>
        <v>0</v>
      </c>
      <c r="CH311" s="62">
        <f ca="1">CH107*'SaaS - Cohorts (Logos)'!CH175</f>
        <v>0</v>
      </c>
      <c r="CI311" s="62">
        <f ca="1">CI107*'SaaS - Cohorts (Logos)'!CI175</f>
        <v>0</v>
      </c>
      <c r="CJ311" s="62">
        <f ca="1">CJ107*'SaaS - Cohorts (Logos)'!CJ175</f>
        <v>0</v>
      </c>
      <c r="CK311" s="62">
        <f ca="1">CK107*'SaaS - Cohorts (Logos)'!CK175</f>
        <v>0</v>
      </c>
      <c r="CL311" s="62">
        <f ca="1">CL107*'SaaS - Cohorts (Logos)'!CL175</f>
        <v>0</v>
      </c>
      <c r="CM311" s="62">
        <f ca="1">CM107*'SaaS - Cohorts (Logos)'!CM175</f>
        <v>0</v>
      </c>
      <c r="CN311" s="62">
        <f ca="1">CN107*'SaaS - Cohorts (Logos)'!CN175</f>
        <v>0</v>
      </c>
      <c r="CO311" s="62">
        <f ca="1">CO107*'SaaS - Cohorts (Logos)'!CO175</f>
        <v>0</v>
      </c>
      <c r="CP311" s="62">
        <f ca="1">CP107*'SaaS - Cohorts (Logos)'!CP175</f>
        <v>0</v>
      </c>
      <c r="CQ311" s="62">
        <f ca="1">CQ107*'SaaS - Cohorts (Logos)'!CQ175</f>
        <v>0</v>
      </c>
      <c r="CR311" s="62">
        <f ca="1">CR107*'SaaS - Cohorts (Logos)'!CR175</f>
        <v>0</v>
      </c>
      <c r="CS311" s="62">
        <f ca="1">CS107*'SaaS - Cohorts (Logos)'!CS175</f>
        <v>0</v>
      </c>
      <c r="CT311" s="62">
        <f ca="1">CT107*'SaaS - Cohorts (Logos)'!CT175</f>
        <v>0</v>
      </c>
      <c r="CU311" s="62">
        <f ca="1">CU107*'SaaS - Cohorts (Logos)'!CU175</f>
        <v>0</v>
      </c>
      <c r="CV311" s="62">
        <f ca="1">CV107*'SaaS - Cohorts (Logos)'!CV175</f>
        <v>0</v>
      </c>
      <c r="CW311" s="62">
        <f ca="1">CW107*'SaaS - Cohorts (Logos)'!CW175</f>
        <v>0</v>
      </c>
      <c r="CX311" s="62">
        <f ca="1">CX107*'SaaS - Cohorts (Logos)'!CX175</f>
        <v>0</v>
      </c>
      <c r="CY311" s="62">
        <f ca="1">CY107*'SaaS - Cohorts (Logos)'!CY175</f>
        <v>0</v>
      </c>
      <c r="CZ311" s="62">
        <f ca="1">CZ107*'SaaS - Cohorts (Logos)'!CZ175</f>
        <v>0</v>
      </c>
      <c r="DA311" s="62">
        <f ca="1">DA107*'SaaS - Cohorts (Logos)'!DA175</f>
        <v>0</v>
      </c>
      <c r="DB311" s="62">
        <f ca="1">DB107*'SaaS - Cohorts (Logos)'!DB175</f>
        <v>0</v>
      </c>
      <c r="DC311" s="62">
        <f ca="1">DC107*'SaaS - Cohorts (Logos)'!DC175</f>
        <v>0</v>
      </c>
      <c r="DD311" s="62">
        <f ca="1">DD107*'SaaS - Cohorts (Logos)'!DD175</f>
        <v>0</v>
      </c>
      <c r="DE311" s="62">
        <f ca="1">DE107*'SaaS - Cohorts (Logos)'!DE175</f>
        <v>0</v>
      </c>
      <c r="DF311" s="62">
        <f ca="1">DF107*'SaaS - Cohorts (Logos)'!DF175</f>
        <v>0</v>
      </c>
      <c r="DG311" s="62">
        <f ca="1">DG107*'SaaS - Cohorts (Logos)'!DG175</f>
        <v>0</v>
      </c>
      <c r="DH311" s="62">
        <f ca="1">DH107*'SaaS - Cohorts (Logos)'!DH175</f>
        <v>0</v>
      </c>
      <c r="DI311" s="62">
        <f ca="1">DI107*'SaaS - Cohorts (Logos)'!DI175</f>
        <v>0</v>
      </c>
      <c r="DJ311" s="62">
        <f ca="1">DJ107*'SaaS - Cohorts (Logos)'!DJ175</f>
        <v>0</v>
      </c>
      <c r="DK311" s="62">
        <f ca="1">DK107*'SaaS - Cohorts (Logos)'!DK175</f>
        <v>0</v>
      </c>
      <c r="DL311" s="62">
        <f ca="1">DL107*'SaaS - Cohorts (Logos)'!DL175</f>
        <v>0</v>
      </c>
      <c r="DM311" s="62">
        <f ca="1">DM107*'SaaS - Cohorts (Logos)'!DM175</f>
        <v>0</v>
      </c>
      <c r="DN311" s="62">
        <f ca="1">DN107*'SaaS - Cohorts (Logos)'!DN175</f>
        <v>0</v>
      </c>
      <c r="DO311" s="62">
        <f ca="1">DO107*'SaaS - Cohorts (Logos)'!DO175</f>
        <v>0</v>
      </c>
      <c r="DP311" s="62">
        <f ca="1">DP107*'SaaS - Cohorts (Logos)'!DP175</f>
        <v>0</v>
      </c>
      <c r="DQ311" s="62">
        <f ca="1">DQ107*'SaaS - Cohorts (Logos)'!DQ175</f>
        <v>0</v>
      </c>
      <c r="DR311" s="62">
        <f ca="1">DR107*'SaaS - Cohorts (Logos)'!DR175</f>
        <v>0</v>
      </c>
    </row>
    <row r="312" spans="2:122" ht="15.75" customHeight="1">
      <c r="B312" s="195">
        <v>44044</v>
      </c>
      <c r="C312" s="195"/>
      <c r="D312" s="195"/>
      <c r="E312" s="195"/>
      <c r="F312" s="195"/>
      <c r="G312" s="195"/>
      <c r="H312" s="195"/>
      <c r="I312" s="195"/>
      <c r="J312" s="195"/>
      <c r="K312" s="195"/>
      <c r="L312" s="19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  <c r="AC312" s="195"/>
      <c r="AD312" s="195"/>
      <c r="AE312" s="195"/>
      <c r="AF312" s="195"/>
      <c r="AG312" s="195"/>
      <c r="AH312" s="195"/>
      <c r="AI312" s="195"/>
      <c r="AJ312" s="195"/>
      <c r="AK312" s="195"/>
      <c r="AL312" s="195"/>
      <c r="AM312" s="195"/>
      <c r="AN312" s="195"/>
      <c r="AO312" s="195"/>
      <c r="AP312" s="195"/>
      <c r="AQ312" s="195"/>
      <c r="AR312" s="195"/>
      <c r="AS312" s="195"/>
      <c r="AT312" s="195"/>
      <c r="AU312" s="195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62">
        <f ca="1">BK108*'SaaS - Cohorts (Logos)'!BK176</f>
        <v>0</v>
      </c>
      <c r="BL312" s="62">
        <f ca="1">BL108*'SaaS - Cohorts (Logos)'!BL176</f>
        <v>0</v>
      </c>
      <c r="BM312" s="62">
        <f ca="1">BM108*'SaaS - Cohorts (Logos)'!BM176</f>
        <v>0</v>
      </c>
      <c r="BN312" s="62">
        <f ca="1">BN108*'SaaS - Cohorts (Logos)'!BN176</f>
        <v>0</v>
      </c>
      <c r="BO312" s="62">
        <f ca="1">BO108*'SaaS - Cohorts (Logos)'!BO176</f>
        <v>0</v>
      </c>
      <c r="BP312" s="62">
        <f ca="1">BP108*'SaaS - Cohorts (Logos)'!BP176</f>
        <v>0</v>
      </c>
      <c r="BQ312" s="62">
        <f ca="1">BQ108*'SaaS - Cohorts (Logos)'!BQ176</f>
        <v>0</v>
      </c>
      <c r="BR312" s="62">
        <f ca="1">BR108*'SaaS - Cohorts (Logos)'!BR176</f>
        <v>0</v>
      </c>
      <c r="BS312" s="62">
        <f ca="1">BS108*'SaaS - Cohorts (Logos)'!BS176</f>
        <v>0</v>
      </c>
      <c r="BT312" s="62">
        <f ca="1">BT108*'SaaS - Cohorts (Logos)'!BT176</f>
        <v>0</v>
      </c>
      <c r="BU312" s="62">
        <f ca="1">BU108*'SaaS - Cohorts (Logos)'!BU176</f>
        <v>0</v>
      </c>
      <c r="BV312" s="62">
        <f ca="1">BV108*'SaaS - Cohorts (Logos)'!BV176</f>
        <v>0</v>
      </c>
      <c r="BW312" s="62">
        <f ca="1">BW108*'SaaS - Cohorts (Logos)'!BW176</f>
        <v>0</v>
      </c>
      <c r="BX312" s="62">
        <f ca="1">BX108*'SaaS - Cohorts (Logos)'!BX176</f>
        <v>0</v>
      </c>
      <c r="BY312" s="62">
        <f ca="1">BY108*'SaaS - Cohorts (Logos)'!BY176</f>
        <v>0</v>
      </c>
      <c r="BZ312" s="62">
        <f ca="1">BZ108*'SaaS - Cohorts (Logos)'!BZ176</f>
        <v>0</v>
      </c>
      <c r="CA312" s="62">
        <f ca="1">CA108*'SaaS - Cohorts (Logos)'!CA176</f>
        <v>0</v>
      </c>
      <c r="CB312" s="62">
        <f ca="1">CB108*'SaaS - Cohorts (Logos)'!CB176</f>
        <v>0</v>
      </c>
      <c r="CC312" s="62">
        <f ca="1">CC108*'SaaS - Cohorts (Logos)'!CC176</f>
        <v>0</v>
      </c>
      <c r="CD312" s="62">
        <f ca="1">CD108*'SaaS - Cohorts (Logos)'!CD176</f>
        <v>0</v>
      </c>
      <c r="CE312" s="62">
        <f ca="1">CE108*'SaaS - Cohorts (Logos)'!CE176</f>
        <v>0</v>
      </c>
      <c r="CF312" s="62">
        <f ca="1">CF108*'SaaS - Cohorts (Logos)'!CF176</f>
        <v>0</v>
      </c>
      <c r="CG312" s="62">
        <f ca="1">CG108*'SaaS - Cohorts (Logos)'!CG176</f>
        <v>0</v>
      </c>
      <c r="CH312" s="62">
        <f ca="1">CH108*'SaaS - Cohorts (Logos)'!CH176</f>
        <v>0</v>
      </c>
      <c r="CI312" s="62">
        <f ca="1">CI108*'SaaS - Cohorts (Logos)'!CI176</f>
        <v>0</v>
      </c>
      <c r="CJ312" s="62">
        <f ca="1">CJ108*'SaaS - Cohorts (Logos)'!CJ176</f>
        <v>0</v>
      </c>
      <c r="CK312" s="62">
        <f ca="1">CK108*'SaaS - Cohorts (Logos)'!CK176</f>
        <v>0</v>
      </c>
      <c r="CL312" s="62">
        <f ca="1">CL108*'SaaS - Cohorts (Logos)'!CL176</f>
        <v>0</v>
      </c>
      <c r="CM312" s="62">
        <f ca="1">CM108*'SaaS - Cohorts (Logos)'!CM176</f>
        <v>0</v>
      </c>
      <c r="CN312" s="62">
        <f ca="1">CN108*'SaaS - Cohorts (Logos)'!CN176</f>
        <v>0</v>
      </c>
      <c r="CO312" s="62">
        <f ca="1">CO108*'SaaS - Cohorts (Logos)'!CO176</f>
        <v>0</v>
      </c>
      <c r="CP312" s="62">
        <f ca="1">CP108*'SaaS - Cohorts (Logos)'!CP176</f>
        <v>0</v>
      </c>
      <c r="CQ312" s="62">
        <f ca="1">CQ108*'SaaS - Cohorts (Logos)'!CQ176</f>
        <v>0</v>
      </c>
      <c r="CR312" s="62">
        <f ca="1">CR108*'SaaS - Cohorts (Logos)'!CR176</f>
        <v>0</v>
      </c>
      <c r="CS312" s="62">
        <f ca="1">CS108*'SaaS - Cohorts (Logos)'!CS176</f>
        <v>0</v>
      </c>
      <c r="CT312" s="62">
        <f ca="1">CT108*'SaaS - Cohorts (Logos)'!CT176</f>
        <v>0</v>
      </c>
      <c r="CU312" s="62">
        <f ca="1">CU108*'SaaS - Cohorts (Logos)'!CU176</f>
        <v>0</v>
      </c>
      <c r="CV312" s="62">
        <f ca="1">CV108*'SaaS - Cohorts (Logos)'!CV176</f>
        <v>0</v>
      </c>
      <c r="CW312" s="62">
        <f ca="1">CW108*'SaaS - Cohorts (Logos)'!CW176</f>
        <v>0</v>
      </c>
      <c r="CX312" s="62">
        <f ca="1">CX108*'SaaS - Cohorts (Logos)'!CX176</f>
        <v>0</v>
      </c>
      <c r="CY312" s="62">
        <f ca="1">CY108*'SaaS - Cohorts (Logos)'!CY176</f>
        <v>0</v>
      </c>
      <c r="CZ312" s="62">
        <f ca="1">CZ108*'SaaS - Cohorts (Logos)'!CZ176</f>
        <v>0</v>
      </c>
      <c r="DA312" s="62">
        <f ca="1">DA108*'SaaS - Cohorts (Logos)'!DA176</f>
        <v>0</v>
      </c>
      <c r="DB312" s="62">
        <f ca="1">DB108*'SaaS - Cohorts (Logos)'!DB176</f>
        <v>0</v>
      </c>
      <c r="DC312" s="62">
        <f ca="1">DC108*'SaaS - Cohorts (Logos)'!DC176</f>
        <v>0</v>
      </c>
      <c r="DD312" s="62">
        <f ca="1">DD108*'SaaS - Cohorts (Logos)'!DD176</f>
        <v>0</v>
      </c>
      <c r="DE312" s="62">
        <f ca="1">DE108*'SaaS - Cohorts (Logos)'!DE176</f>
        <v>0</v>
      </c>
      <c r="DF312" s="62">
        <f ca="1">DF108*'SaaS - Cohorts (Logos)'!DF176</f>
        <v>0</v>
      </c>
      <c r="DG312" s="62">
        <f ca="1">DG108*'SaaS - Cohorts (Logos)'!DG176</f>
        <v>0</v>
      </c>
      <c r="DH312" s="62">
        <f ca="1">DH108*'SaaS - Cohorts (Logos)'!DH176</f>
        <v>0</v>
      </c>
      <c r="DI312" s="62">
        <f ca="1">DI108*'SaaS - Cohorts (Logos)'!DI176</f>
        <v>0</v>
      </c>
      <c r="DJ312" s="62">
        <f ca="1">DJ108*'SaaS - Cohorts (Logos)'!DJ176</f>
        <v>0</v>
      </c>
      <c r="DK312" s="62">
        <f ca="1">DK108*'SaaS - Cohorts (Logos)'!DK176</f>
        <v>0</v>
      </c>
      <c r="DL312" s="62">
        <f ca="1">DL108*'SaaS - Cohorts (Logos)'!DL176</f>
        <v>0</v>
      </c>
      <c r="DM312" s="62">
        <f ca="1">DM108*'SaaS - Cohorts (Logos)'!DM176</f>
        <v>0</v>
      </c>
      <c r="DN312" s="62">
        <f ca="1">DN108*'SaaS - Cohorts (Logos)'!DN176</f>
        <v>0</v>
      </c>
      <c r="DO312" s="62">
        <f ca="1">DO108*'SaaS - Cohorts (Logos)'!DO176</f>
        <v>0</v>
      </c>
      <c r="DP312" s="62">
        <f ca="1">DP108*'SaaS - Cohorts (Logos)'!DP176</f>
        <v>0</v>
      </c>
      <c r="DQ312" s="62">
        <f ca="1">DQ108*'SaaS - Cohorts (Logos)'!DQ176</f>
        <v>0</v>
      </c>
      <c r="DR312" s="62">
        <f ca="1">DR108*'SaaS - Cohorts (Logos)'!DR176</f>
        <v>0</v>
      </c>
    </row>
    <row r="313" spans="2:122" ht="15.75" customHeight="1">
      <c r="B313" s="195">
        <v>44075</v>
      </c>
      <c r="C313" s="195"/>
      <c r="D313" s="195"/>
      <c r="E313" s="195"/>
      <c r="F313" s="195"/>
      <c r="G313" s="195"/>
      <c r="H313" s="195"/>
      <c r="I313" s="195"/>
      <c r="J313" s="195"/>
      <c r="K313" s="195"/>
      <c r="L313" s="19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  <c r="AC313" s="195"/>
      <c r="AD313" s="195"/>
      <c r="AE313" s="195"/>
      <c r="AF313" s="195"/>
      <c r="AG313" s="195"/>
      <c r="AH313" s="195"/>
      <c r="AI313" s="195"/>
      <c r="AJ313" s="195"/>
      <c r="AK313" s="195"/>
      <c r="AL313" s="195"/>
      <c r="AM313" s="195"/>
      <c r="AN313" s="195"/>
      <c r="AO313" s="195"/>
      <c r="AP313" s="195"/>
      <c r="AQ313" s="195"/>
      <c r="AR313" s="195"/>
      <c r="AS313" s="195"/>
      <c r="AT313" s="195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62">
        <f ca="1">BK109*'SaaS - Cohorts (Logos)'!BK177</f>
        <v>0</v>
      </c>
      <c r="BL313" s="62">
        <f ca="1">BL109*'SaaS - Cohorts (Logos)'!BL177</f>
        <v>0</v>
      </c>
      <c r="BM313" s="62">
        <f ca="1">BM109*'SaaS - Cohorts (Logos)'!BM177</f>
        <v>0</v>
      </c>
      <c r="BN313" s="62">
        <f ca="1">BN109*'SaaS - Cohorts (Logos)'!BN177</f>
        <v>0</v>
      </c>
      <c r="BO313" s="62">
        <f ca="1">BO109*'SaaS - Cohorts (Logos)'!BO177</f>
        <v>0</v>
      </c>
      <c r="BP313" s="62">
        <f ca="1">BP109*'SaaS - Cohorts (Logos)'!BP177</f>
        <v>0</v>
      </c>
      <c r="BQ313" s="62">
        <f ca="1">BQ109*'SaaS - Cohorts (Logos)'!BQ177</f>
        <v>0</v>
      </c>
      <c r="BR313" s="62">
        <f ca="1">BR109*'SaaS - Cohorts (Logos)'!BR177</f>
        <v>0</v>
      </c>
      <c r="BS313" s="62">
        <f ca="1">BS109*'SaaS - Cohorts (Logos)'!BS177</f>
        <v>0</v>
      </c>
      <c r="BT313" s="62">
        <f ca="1">BT109*'SaaS - Cohorts (Logos)'!BT177</f>
        <v>0</v>
      </c>
      <c r="BU313" s="62">
        <f ca="1">BU109*'SaaS - Cohorts (Logos)'!BU177</f>
        <v>0</v>
      </c>
      <c r="BV313" s="62">
        <f ca="1">BV109*'SaaS - Cohorts (Logos)'!BV177</f>
        <v>0</v>
      </c>
      <c r="BW313" s="62">
        <f ca="1">BW109*'SaaS - Cohorts (Logos)'!BW177</f>
        <v>0</v>
      </c>
      <c r="BX313" s="62">
        <f ca="1">BX109*'SaaS - Cohorts (Logos)'!BX177</f>
        <v>0</v>
      </c>
      <c r="BY313" s="62">
        <f ca="1">BY109*'SaaS - Cohorts (Logos)'!BY177</f>
        <v>0</v>
      </c>
      <c r="BZ313" s="62">
        <f ca="1">BZ109*'SaaS - Cohorts (Logos)'!BZ177</f>
        <v>0</v>
      </c>
      <c r="CA313" s="62">
        <f ca="1">CA109*'SaaS - Cohorts (Logos)'!CA177</f>
        <v>0</v>
      </c>
      <c r="CB313" s="62">
        <f ca="1">CB109*'SaaS - Cohorts (Logos)'!CB177</f>
        <v>0</v>
      </c>
      <c r="CC313" s="62">
        <f ca="1">CC109*'SaaS - Cohorts (Logos)'!CC177</f>
        <v>0</v>
      </c>
      <c r="CD313" s="62">
        <f ca="1">CD109*'SaaS - Cohorts (Logos)'!CD177</f>
        <v>0</v>
      </c>
      <c r="CE313" s="62">
        <f ca="1">CE109*'SaaS - Cohorts (Logos)'!CE177</f>
        <v>0</v>
      </c>
      <c r="CF313" s="62">
        <f ca="1">CF109*'SaaS - Cohorts (Logos)'!CF177</f>
        <v>0</v>
      </c>
      <c r="CG313" s="62">
        <f ca="1">CG109*'SaaS - Cohorts (Logos)'!CG177</f>
        <v>0</v>
      </c>
      <c r="CH313" s="62">
        <f ca="1">CH109*'SaaS - Cohorts (Logos)'!CH177</f>
        <v>0</v>
      </c>
      <c r="CI313" s="62">
        <f ca="1">CI109*'SaaS - Cohorts (Logos)'!CI177</f>
        <v>0</v>
      </c>
      <c r="CJ313" s="62">
        <f ca="1">CJ109*'SaaS - Cohorts (Logos)'!CJ177</f>
        <v>0</v>
      </c>
      <c r="CK313" s="62">
        <f ca="1">CK109*'SaaS - Cohorts (Logos)'!CK177</f>
        <v>0</v>
      </c>
      <c r="CL313" s="62">
        <f ca="1">CL109*'SaaS - Cohorts (Logos)'!CL177</f>
        <v>0</v>
      </c>
      <c r="CM313" s="62">
        <f ca="1">CM109*'SaaS - Cohorts (Logos)'!CM177</f>
        <v>0</v>
      </c>
      <c r="CN313" s="62">
        <f ca="1">CN109*'SaaS - Cohorts (Logos)'!CN177</f>
        <v>0</v>
      </c>
      <c r="CO313" s="62">
        <f ca="1">CO109*'SaaS - Cohorts (Logos)'!CO177</f>
        <v>0</v>
      </c>
      <c r="CP313" s="62">
        <f ca="1">CP109*'SaaS - Cohorts (Logos)'!CP177</f>
        <v>0</v>
      </c>
      <c r="CQ313" s="62">
        <f ca="1">CQ109*'SaaS - Cohorts (Logos)'!CQ177</f>
        <v>0</v>
      </c>
      <c r="CR313" s="62">
        <f ca="1">CR109*'SaaS - Cohorts (Logos)'!CR177</f>
        <v>0</v>
      </c>
      <c r="CS313" s="62">
        <f ca="1">CS109*'SaaS - Cohorts (Logos)'!CS177</f>
        <v>0</v>
      </c>
      <c r="CT313" s="62">
        <f ca="1">CT109*'SaaS - Cohorts (Logos)'!CT177</f>
        <v>0</v>
      </c>
      <c r="CU313" s="62">
        <f ca="1">CU109*'SaaS - Cohorts (Logos)'!CU177</f>
        <v>0</v>
      </c>
      <c r="CV313" s="62">
        <f ca="1">CV109*'SaaS - Cohorts (Logos)'!CV177</f>
        <v>0</v>
      </c>
      <c r="CW313" s="62">
        <f ca="1">CW109*'SaaS - Cohorts (Logos)'!CW177</f>
        <v>0</v>
      </c>
      <c r="CX313" s="62">
        <f ca="1">CX109*'SaaS - Cohorts (Logos)'!CX177</f>
        <v>0</v>
      </c>
      <c r="CY313" s="62">
        <f ca="1">CY109*'SaaS - Cohorts (Logos)'!CY177</f>
        <v>0</v>
      </c>
      <c r="CZ313" s="62">
        <f ca="1">CZ109*'SaaS - Cohorts (Logos)'!CZ177</f>
        <v>0</v>
      </c>
      <c r="DA313" s="62">
        <f ca="1">DA109*'SaaS - Cohorts (Logos)'!DA177</f>
        <v>0</v>
      </c>
      <c r="DB313" s="62">
        <f ca="1">DB109*'SaaS - Cohorts (Logos)'!DB177</f>
        <v>0</v>
      </c>
      <c r="DC313" s="62">
        <f ca="1">DC109*'SaaS - Cohorts (Logos)'!DC177</f>
        <v>0</v>
      </c>
      <c r="DD313" s="62">
        <f ca="1">DD109*'SaaS - Cohorts (Logos)'!DD177</f>
        <v>0</v>
      </c>
      <c r="DE313" s="62">
        <f ca="1">DE109*'SaaS - Cohorts (Logos)'!DE177</f>
        <v>0</v>
      </c>
      <c r="DF313" s="62">
        <f ca="1">DF109*'SaaS - Cohorts (Logos)'!DF177</f>
        <v>0</v>
      </c>
      <c r="DG313" s="62">
        <f ca="1">DG109*'SaaS - Cohorts (Logos)'!DG177</f>
        <v>0</v>
      </c>
      <c r="DH313" s="62">
        <f ca="1">DH109*'SaaS - Cohorts (Logos)'!DH177</f>
        <v>0</v>
      </c>
      <c r="DI313" s="62">
        <f ca="1">DI109*'SaaS - Cohorts (Logos)'!DI177</f>
        <v>0</v>
      </c>
      <c r="DJ313" s="62">
        <f ca="1">DJ109*'SaaS - Cohorts (Logos)'!DJ177</f>
        <v>0</v>
      </c>
      <c r="DK313" s="62">
        <f ca="1">DK109*'SaaS - Cohorts (Logos)'!DK177</f>
        <v>0</v>
      </c>
      <c r="DL313" s="62">
        <f ca="1">DL109*'SaaS - Cohorts (Logos)'!DL177</f>
        <v>0</v>
      </c>
      <c r="DM313" s="62">
        <f ca="1">DM109*'SaaS - Cohorts (Logos)'!DM177</f>
        <v>0</v>
      </c>
      <c r="DN313" s="62">
        <f ca="1">DN109*'SaaS - Cohorts (Logos)'!DN177</f>
        <v>0</v>
      </c>
      <c r="DO313" s="62">
        <f ca="1">DO109*'SaaS - Cohorts (Logos)'!DO177</f>
        <v>0</v>
      </c>
      <c r="DP313" s="62">
        <f ca="1">DP109*'SaaS - Cohorts (Logos)'!DP177</f>
        <v>0</v>
      </c>
      <c r="DQ313" s="62">
        <f ca="1">DQ109*'SaaS - Cohorts (Logos)'!DQ177</f>
        <v>0</v>
      </c>
      <c r="DR313" s="62">
        <f ca="1">DR109*'SaaS - Cohorts (Logos)'!DR177</f>
        <v>0</v>
      </c>
    </row>
    <row r="314" spans="2:122" ht="15.75" customHeight="1">
      <c r="B314" s="195">
        <v>44105</v>
      </c>
      <c r="C314" s="195"/>
      <c r="D314" s="195"/>
      <c r="E314" s="195"/>
      <c r="F314" s="195"/>
      <c r="G314" s="195"/>
      <c r="H314" s="195"/>
      <c r="I314" s="195"/>
      <c r="J314" s="195"/>
      <c r="K314" s="195"/>
      <c r="L314" s="19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  <c r="AC314" s="195"/>
      <c r="AD314" s="195"/>
      <c r="AE314" s="195"/>
      <c r="AF314" s="195"/>
      <c r="AG314" s="195"/>
      <c r="AH314" s="195"/>
      <c r="AI314" s="195"/>
      <c r="AJ314" s="195"/>
      <c r="AK314" s="195"/>
      <c r="AL314" s="195"/>
      <c r="AM314" s="195"/>
      <c r="AN314" s="195"/>
      <c r="AO314" s="195"/>
      <c r="AP314" s="195"/>
      <c r="AQ314" s="195"/>
      <c r="AR314" s="195"/>
      <c r="AS314" s="195"/>
      <c r="AT314" s="195"/>
      <c r="AU314" s="195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62">
        <f ca="1">BK110*'SaaS - Cohorts (Logos)'!BK178</f>
        <v>0</v>
      </c>
      <c r="BL314" s="62">
        <f ca="1">BL110*'SaaS - Cohorts (Logos)'!BL178</f>
        <v>0</v>
      </c>
      <c r="BM314" s="62">
        <f ca="1">BM110*'SaaS - Cohorts (Logos)'!BM178</f>
        <v>0</v>
      </c>
      <c r="BN314" s="62">
        <f ca="1">BN110*'SaaS - Cohorts (Logos)'!BN178</f>
        <v>0</v>
      </c>
      <c r="BO314" s="62">
        <f ca="1">BO110*'SaaS - Cohorts (Logos)'!BO178</f>
        <v>0</v>
      </c>
      <c r="BP314" s="62">
        <f ca="1">BP110*'SaaS - Cohorts (Logos)'!BP178</f>
        <v>0</v>
      </c>
      <c r="BQ314" s="62">
        <f ca="1">BQ110*'SaaS - Cohorts (Logos)'!BQ178</f>
        <v>0</v>
      </c>
      <c r="BR314" s="62">
        <f ca="1">BR110*'SaaS - Cohorts (Logos)'!BR178</f>
        <v>0</v>
      </c>
      <c r="BS314" s="62">
        <f ca="1">BS110*'SaaS - Cohorts (Logos)'!BS178</f>
        <v>0</v>
      </c>
      <c r="BT314" s="62">
        <f ca="1">BT110*'SaaS - Cohorts (Logos)'!BT178</f>
        <v>0</v>
      </c>
      <c r="BU314" s="62">
        <f ca="1">BU110*'SaaS - Cohorts (Logos)'!BU178</f>
        <v>0</v>
      </c>
      <c r="BV314" s="62">
        <f ca="1">BV110*'SaaS - Cohorts (Logos)'!BV178</f>
        <v>0</v>
      </c>
      <c r="BW314" s="62">
        <f ca="1">BW110*'SaaS - Cohorts (Logos)'!BW178</f>
        <v>0</v>
      </c>
      <c r="BX314" s="62">
        <f ca="1">BX110*'SaaS - Cohorts (Logos)'!BX178</f>
        <v>0</v>
      </c>
      <c r="BY314" s="62">
        <f ca="1">BY110*'SaaS - Cohorts (Logos)'!BY178</f>
        <v>0</v>
      </c>
      <c r="BZ314" s="62">
        <f ca="1">BZ110*'SaaS - Cohorts (Logos)'!BZ178</f>
        <v>0</v>
      </c>
      <c r="CA314" s="62">
        <f ca="1">CA110*'SaaS - Cohorts (Logos)'!CA178</f>
        <v>0</v>
      </c>
      <c r="CB314" s="62">
        <f ca="1">CB110*'SaaS - Cohorts (Logos)'!CB178</f>
        <v>0</v>
      </c>
      <c r="CC314" s="62">
        <f ca="1">CC110*'SaaS - Cohorts (Logos)'!CC178</f>
        <v>0</v>
      </c>
      <c r="CD314" s="62">
        <f ca="1">CD110*'SaaS - Cohorts (Logos)'!CD178</f>
        <v>0</v>
      </c>
      <c r="CE314" s="62">
        <f ca="1">CE110*'SaaS - Cohorts (Logos)'!CE178</f>
        <v>0</v>
      </c>
      <c r="CF314" s="62">
        <f ca="1">CF110*'SaaS - Cohorts (Logos)'!CF178</f>
        <v>0</v>
      </c>
      <c r="CG314" s="62">
        <f ca="1">CG110*'SaaS - Cohorts (Logos)'!CG178</f>
        <v>0</v>
      </c>
      <c r="CH314" s="62">
        <f ca="1">CH110*'SaaS - Cohorts (Logos)'!CH178</f>
        <v>0</v>
      </c>
      <c r="CI314" s="62">
        <f ca="1">CI110*'SaaS - Cohorts (Logos)'!CI178</f>
        <v>0</v>
      </c>
      <c r="CJ314" s="62">
        <f ca="1">CJ110*'SaaS - Cohorts (Logos)'!CJ178</f>
        <v>0</v>
      </c>
      <c r="CK314" s="62">
        <f ca="1">CK110*'SaaS - Cohorts (Logos)'!CK178</f>
        <v>0</v>
      </c>
      <c r="CL314" s="62">
        <f ca="1">CL110*'SaaS - Cohorts (Logos)'!CL178</f>
        <v>0</v>
      </c>
      <c r="CM314" s="62">
        <f ca="1">CM110*'SaaS - Cohorts (Logos)'!CM178</f>
        <v>0</v>
      </c>
      <c r="CN314" s="62">
        <f ca="1">CN110*'SaaS - Cohorts (Logos)'!CN178</f>
        <v>0</v>
      </c>
      <c r="CO314" s="62">
        <f ca="1">CO110*'SaaS - Cohorts (Logos)'!CO178</f>
        <v>0</v>
      </c>
      <c r="CP314" s="62">
        <f ca="1">CP110*'SaaS - Cohorts (Logos)'!CP178</f>
        <v>0</v>
      </c>
      <c r="CQ314" s="62">
        <f ca="1">CQ110*'SaaS - Cohorts (Logos)'!CQ178</f>
        <v>0</v>
      </c>
      <c r="CR314" s="62">
        <f ca="1">CR110*'SaaS - Cohorts (Logos)'!CR178</f>
        <v>0</v>
      </c>
      <c r="CS314" s="62">
        <f ca="1">CS110*'SaaS - Cohorts (Logos)'!CS178</f>
        <v>0</v>
      </c>
      <c r="CT314" s="62">
        <f ca="1">CT110*'SaaS - Cohorts (Logos)'!CT178</f>
        <v>0</v>
      </c>
      <c r="CU314" s="62">
        <f ca="1">CU110*'SaaS - Cohorts (Logos)'!CU178</f>
        <v>0</v>
      </c>
      <c r="CV314" s="62">
        <f ca="1">CV110*'SaaS - Cohorts (Logos)'!CV178</f>
        <v>0</v>
      </c>
      <c r="CW314" s="62">
        <f ca="1">CW110*'SaaS - Cohorts (Logos)'!CW178</f>
        <v>0</v>
      </c>
      <c r="CX314" s="62">
        <f ca="1">CX110*'SaaS - Cohorts (Logos)'!CX178</f>
        <v>0</v>
      </c>
      <c r="CY314" s="62">
        <f ca="1">CY110*'SaaS - Cohorts (Logos)'!CY178</f>
        <v>0</v>
      </c>
      <c r="CZ314" s="62">
        <f ca="1">CZ110*'SaaS - Cohorts (Logos)'!CZ178</f>
        <v>0</v>
      </c>
      <c r="DA314" s="62">
        <f ca="1">DA110*'SaaS - Cohorts (Logos)'!DA178</f>
        <v>0</v>
      </c>
      <c r="DB314" s="62">
        <f ca="1">DB110*'SaaS - Cohorts (Logos)'!DB178</f>
        <v>0</v>
      </c>
      <c r="DC314" s="62">
        <f ca="1">DC110*'SaaS - Cohorts (Logos)'!DC178</f>
        <v>0</v>
      </c>
      <c r="DD314" s="62">
        <f ca="1">DD110*'SaaS - Cohorts (Logos)'!DD178</f>
        <v>0</v>
      </c>
      <c r="DE314" s="62">
        <f ca="1">DE110*'SaaS - Cohorts (Logos)'!DE178</f>
        <v>0</v>
      </c>
      <c r="DF314" s="62">
        <f ca="1">DF110*'SaaS - Cohorts (Logos)'!DF178</f>
        <v>0</v>
      </c>
      <c r="DG314" s="62">
        <f ca="1">DG110*'SaaS - Cohorts (Logos)'!DG178</f>
        <v>0</v>
      </c>
      <c r="DH314" s="62">
        <f ca="1">DH110*'SaaS - Cohorts (Logos)'!DH178</f>
        <v>0</v>
      </c>
      <c r="DI314" s="62">
        <f ca="1">DI110*'SaaS - Cohorts (Logos)'!DI178</f>
        <v>0</v>
      </c>
      <c r="DJ314" s="62">
        <f ca="1">DJ110*'SaaS - Cohorts (Logos)'!DJ178</f>
        <v>0</v>
      </c>
      <c r="DK314" s="62">
        <f ca="1">DK110*'SaaS - Cohorts (Logos)'!DK178</f>
        <v>0</v>
      </c>
      <c r="DL314" s="62">
        <f ca="1">DL110*'SaaS - Cohorts (Logos)'!DL178</f>
        <v>0</v>
      </c>
      <c r="DM314" s="62">
        <f ca="1">DM110*'SaaS - Cohorts (Logos)'!DM178</f>
        <v>0</v>
      </c>
      <c r="DN314" s="62">
        <f ca="1">DN110*'SaaS - Cohorts (Logos)'!DN178</f>
        <v>0</v>
      </c>
      <c r="DO314" s="62">
        <f ca="1">DO110*'SaaS - Cohorts (Logos)'!DO178</f>
        <v>0</v>
      </c>
      <c r="DP314" s="62">
        <f ca="1">DP110*'SaaS - Cohorts (Logos)'!DP178</f>
        <v>0</v>
      </c>
      <c r="DQ314" s="62">
        <f ca="1">DQ110*'SaaS - Cohorts (Logos)'!DQ178</f>
        <v>0</v>
      </c>
      <c r="DR314" s="62">
        <f ca="1">DR110*'SaaS - Cohorts (Logos)'!DR178</f>
        <v>0</v>
      </c>
    </row>
    <row r="315" spans="2:122" ht="15.75" customHeight="1">
      <c r="B315" s="195">
        <v>44136</v>
      </c>
      <c r="C315" s="195"/>
      <c r="D315" s="195"/>
      <c r="E315" s="195"/>
      <c r="F315" s="195"/>
      <c r="G315" s="195"/>
      <c r="H315" s="195"/>
      <c r="I315" s="195"/>
      <c r="J315" s="195"/>
      <c r="K315" s="195"/>
      <c r="L315" s="19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  <c r="AC315" s="195"/>
      <c r="AD315" s="195"/>
      <c r="AE315" s="195"/>
      <c r="AF315" s="195"/>
      <c r="AG315" s="195"/>
      <c r="AH315" s="195"/>
      <c r="AI315" s="195"/>
      <c r="AJ315" s="195"/>
      <c r="AK315" s="195"/>
      <c r="AL315" s="195"/>
      <c r="AM315" s="195"/>
      <c r="AN315" s="195"/>
      <c r="AO315" s="195"/>
      <c r="AP315" s="195"/>
      <c r="AQ315" s="195"/>
      <c r="AR315" s="195"/>
      <c r="AS315" s="195"/>
      <c r="AT315" s="195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62">
        <f ca="1">BK111*'SaaS - Cohorts (Logos)'!BK179</f>
        <v>0</v>
      </c>
      <c r="BL315" s="62">
        <f ca="1">BL111*'SaaS - Cohorts (Logos)'!BL179</f>
        <v>0</v>
      </c>
      <c r="BM315" s="62">
        <f ca="1">BM111*'SaaS - Cohorts (Logos)'!BM179</f>
        <v>0</v>
      </c>
      <c r="BN315" s="62">
        <f ca="1">BN111*'SaaS - Cohorts (Logos)'!BN179</f>
        <v>0</v>
      </c>
      <c r="BO315" s="62">
        <f ca="1">BO111*'SaaS - Cohorts (Logos)'!BO179</f>
        <v>0</v>
      </c>
      <c r="BP315" s="62">
        <f ca="1">BP111*'SaaS - Cohorts (Logos)'!BP179</f>
        <v>0</v>
      </c>
      <c r="BQ315" s="62">
        <f ca="1">BQ111*'SaaS - Cohorts (Logos)'!BQ179</f>
        <v>0</v>
      </c>
      <c r="BR315" s="62">
        <f ca="1">BR111*'SaaS - Cohorts (Logos)'!BR179</f>
        <v>0</v>
      </c>
      <c r="BS315" s="62">
        <f ca="1">BS111*'SaaS - Cohorts (Logos)'!BS179</f>
        <v>0</v>
      </c>
      <c r="BT315" s="62">
        <f ca="1">BT111*'SaaS - Cohorts (Logos)'!BT179</f>
        <v>0</v>
      </c>
      <c r="BU315" s="62">
        <f ca="1">BU111*'SaaS - Cohorts (Logos)'!BU179</f>
        <v>0</v>
      </c>
      <c r="BV315" s="62">
        <f ca="1">BV111*'SaaS - Cohorts (Logos)'!BV179</f>
        <v>0</v>
      </c>
      <c r="BW315" s="62">
        <f ca="1">BW111*'SaaS - Cohorts (Logos)'!BW179</f>
        <v>0</v>
      </c>
      <c r="BX315" s="62">
        <f ca="1">BX111*'SaaS - Cohorts (Logos)'!BX179</f>
        <v>0</v>
      </c>
      <c r="BY315" s="62">
        <f ca="1">BY111*'SaaS - Cohorts (Logos)'!BY179</f>
        <v>0</v>
      </c>
      <c r="BZ315" s="62">
        <f ca="1">BZ111*'SaaS - Cohorts (Logos)'!BZ179</f>
        <v>0</v>
      </c>
      <c r="CA315" s="62">
        <f ca="1">CA111*'SaaS - Cohorts (Logos)'!CA179</f>
        <v>0</v>
      </c>
      <c r="CB315" s="62">
        <f ca="1">CB111*'SaaS - Cohorts (Logos)'!CB179</f>
        <v>0</v>
      </c>
      <c r="CC315" s="62">
        <f ca="1">CC111*'SaaS - Cohorts (Logos)'!CC179</f>
        <v>0</v>
      </c>
      <c r="CD315" s="62">
        <f ca="1">CD111*'SaaS - Cohorts (Logos)'!CD179</f>
        <v>0</v>
      </c>
      <c r="CE315" s="62">
        <f ca="1">CE111*'SaaS - Cohorts (Logos)'!CE179</f>
        <v>0</v>
      </c>
      <c r="CF315" s="62">
        <f ca="1">CF111*'SaaS - Cohorts (Logos)'!CF179</f>
        <v>0</v>
      </c>
      <c r="CG315" s="62">
        <f ca="1">CG111*'SaaS - Cohorts (Logos)'!CG179</f>
        <v>0</v>
      </c>
      <c r="CH315" s="62">
        <f ca="1">CH111*'SaaS - Cohorts (Logos)'!CH179</f>
        <v>0</v>
      </c>
      <c r="CI315" s="62">
        <f ca="1">CI111*'SaaS - Cohorts (Logos)'!CI179</f>
        <v>0</v>
      </c>
      <c r="CJ315" s="62">
        <f ca="1">CJ111*'SaaS - Cohorts (Logos)'!CJ179</f>
        <v>0</v>
      </c>
      <c r="CK315" s="62">
        <f ca="1">CK111*'SaaS - Cohorts (Logos)'!CK179</f>
        <v>0</v>
      </c>
      <c r="CL315" s="62">
        <f ca="1">CL111*'SaaS - Cohorts (Logos)'!CL179</f>
        <v>0</v>
      </c>
      <c r="CM315" s="62">
        <f ca="1">CM111*'SaaS - Cohorts (Logos)'!CM179</f>
        <v>0</v>
      </c>
      <c r="CN315" s="62">
        <f ca="1">CN111*'SaaS - Cohorts (Logos)'!CN179</f>
        <v>0</v>
      </c>
      <c r="CO315" s="62">
        <f ca="1">CO111*'SaaS - Cohorts (Logos)'!CO179</f>
        <v>0</v>
      </c>
      <c r="CP315" s="62">
        <f ca="1">CP111*'SaaS - Cohorts (Logos)'!CP179</f>
        <v>0</v>
      </c>
      <c r="CQ315" s="62">
        <f ca="1">CQ111*'SaaS - Cohorts (Logos)'!CQ179</f>
        <v>0</v>
      </c>
      <c r="CR315" s="62">
        <f ca="1">CR111*'SaaS - Cohorts (Logos)'!CR179</f>
        <v>0</v>
      </c>
      <c r="CS315" s="62">
        <f ca="1">CS111*'SaaS - Cohorts (Logos)'!CS179</f>
        <v>0</v>
      </c>
      <c r="CT315" s="62">
        <f ca="1">CT111*'SaaS - Cohorts (Logos)'!CT179</f>
        <v>0</v>
      </c>
      <c r="CU315" s="62">
        <f ca="1">CU111*'SaaS - Cohorts (Logos)'!CU179</f>
        <v>0</v>
      </c>
      <c r="CV315" s="62">
        <f ca="1">CV111*'SaaS - Cohorts (Logos)'!CV179</f>
        <v>0</v>
      </c>
      <c r="CW315" s="62">
        <f ca="1">CW111*'SaaS - Cohorts (Logos)'!CW179</f>
        <v>0</v>
      </c>
      <c r="CX315" s="62">
        <f ca="1">CX111*'SaaS - Cohorts (Logos)'!CX179</f>
        <v>0</v>
      </c>
      <c r="CY315" s="62">
        <f ca="1">CY111*'SaaS - Cohorts (Logos)'!CY179</f>
        <v>0</v>
      </c>
      <c r="CZ315" s="62">
        <f ca="1">CZ111*'SaaS - Cohorts (Logos)'!CZ179</f>
        <v>0</v>
      </c>
      <c r="DA315" s="62">
        <f ca="1">DA111*'SaaS - Cohorts (Logos)'!DA179</f>
        <v>0</v>
      </c>
      <c r="DB315" s="62">
        <f ca="1">DB111*'SaaS - Cohorts (Logos)'!DB179</f>
        <v>0</v>
      </c>
      <c r="DC315" s="62">
        <f ca="1">DC111*'SaaS - Cohorts (Logos)'!DC179</f>
        <v>0</v>
      </c>
      <c r="DD315" s="62">
        <f ca="1">DD111*'SaaS - Cohorts (Logos)'!DD179</f>
        <v>0</v>
      </c>
      <c r="DE315" s="62">
        <f ca="1">DE111*'SaaS - Cohorts (Logos)'!DE179</f>
        <v>0</v>
      </c>
      <c r="DF315" s="62">
        <f ca="1">DF111*'SaaS - Cohorts (Logos)'!DF179</f>
        <v>0</v>
      </c>
      <c r="DG315" s="62">
        <f ca="1">DG111*'SaaS - Cohorts (Logos)'!DG179</f>
        <v>0</v>
      </c>
      <c r="DH315" s="62">
        <f ca="1">DH111*'SaaS - Cohorts (Logos)'!DH179</f>
        <v>0</v>
      </c>
      <c r="DI315" s="62">
        <f ca="1">DI111*'SaaS - Cohorts (Logos)'!DI179</f>
        <v>0</v>
      </c>
      <c r="DJ315" s="62">
        <f ca="1">DJ111*'SaaS - Cohorts (Logos)'!DJ179</f>
        <v>0</v>
      </c>
      <c r="DK315" s="62">
        <f ca="1">DK111*'SaaS - Cohorts (Logos)'!DK179</f>
        <v>0</v>
      </c>
      <c r="DL315" s="62">
        <f ca="1">DL111*'SaaS - Cohorts (Logos)'!DL179</f>
        <v>0</v>
      </c>
      <c r="DM315" s="62">
        <f ca="1">DM111*'SaaS - Cohorts (Logos)'!DM179</f>
        <v>0</v>
      </c>
      <c r="DN315" s="62">
        <f ca="1">DN111*'SaaS - Cohorts (Logos)'!DN179</f>
        <v>0</v>
      </c>
      <c r="DO315" s="62">
        <f ca="1">DO111*'SaaS - Cohorts (Logos)'!DO179</f>
        <v>0</v>
      </c>
      <c r="DP315" s="62">
        <f ca="1">DP111*'SaaS - Cohorts (Logos)'!DP179</f>
        <v>0</v>
      </c>
      <c r="DQ315" s="62">
        <f ca="1">DQ111*'SaaS - Cohorts (Logos)'!DQ179</f>
        <v>0</v>
      </c>
      <c r="DR315" s="62">
        <f ca="1">DR111*'SaaS - Cohorts (Logos)'!DR179</f>
        <v>0</v>
      </c>
    </row>
    <row r="316" spans="2:122" ht="15.75" customHeight="1">
      <c r="B316" s="195">
        <v>44166</v>
      </c>
      <c r="C316" s="195"/>
      <c r="D316" s="195"/>
      <c r="E316" s="195"/>
      <c r="F316" s="195"/>
      <c r="G316" s="195"/>
      <c r="H316" s="195"/>
      <c r="I316" s="195"/>
      <c r="J316" s="195"/>
      <c r="K316" s="195"/>
      <c r="L316" s="19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  <c r="AC316" s="195"/>
      <c r="AD316" s="195"/>
      <c r="AE316" s="195"/>
      <c r="AF316" s="195"/>
      <c r="AG316" s="195"/>
      <c r="AH316" s="195"/>
      <c r="AI316" s="195"/>
      <c r="AJ316" s="195"/>
      <c r="AK316" s="195"/>
      <c r="AL316" s="195"/>
      <c r="AM316" s="195"/>
      <c r="AN316" s="195"/>
      <c r="AO316" s="195"/>
      <c r="AP316" s="195"/>
      <c r="AQ316" s="195"/>
      <c r="AR316" s="195"/>
      <c r="AS316" s="195"/>
      <c r="AT316" s="195"/>
      <c r="AU316" s="195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62">
        <f ca="1">BK112*'SaaS - Cohorts (Logos)'!BK180</f>
        <v>0</v>
      </c>
      <c r="BL316" s="62">
        <f ca="1">BL112*'SaaS - Cohorts (Logos)'!BL180</f>
        <v>0</v>
      </c>
      <c r="BM316" s="62">
        <f ca="1">BM112*'SaaS - Cohorts (Logos)'!BM180</f>
        <v>0</v>
      </c>
      <c r="BN316" s="62">
        <f ca="1">BN112*'SaaS - Cohorts (Logos)'!BN180</f>
        <v>0</v>
      </c>
      <c r="BO316" s="62">
        <f ca="1">BO112*'SaaS - Cohorts (Logos)'!BO180</f>
        <v>0</v>
      </c>
      <c r="BP316" s="62">
        <f ca="1">BP112*'SaaS - Cohorts (Logos)'!BP180</f>
        <v>0</v>
      </c>
      <c r="BQ316" s="62">
        <f ca="1">BQ112*'SaaS - Cohorts (Logos)'!BQ180</f>
        <v>0</v>
      </c>
      <c r="BR316" s="62">
        <f ca="1">BR112*'SaaS - Cohorts (Logos)'!BR180</f>
        <v>0</v>
      </c>
      <c r="BS316" s="62">
        <f ca="1">BS112*'SaaS - Cohorts (Logos)'!BS180</f>
        <v>0</v>
      </c>
      <c r="BT316" s="62">
        <f ca="1">BT112*'SaaS - Cohorts (Logos)'!BT180</f>
        <v>0</v>
      </c>
      <c r="BU316" s="62">
        <f ca="1">BU112*'SaaS - Cohorts (Logos)'!BU180</f>
        <v>0</v>
      </c>
      <c r="BV316" s="62">
        <f ca="1">BV112*'SaaS - Cohorts (Logos)'!BV180</f>
        <v>0</v>
      </c>
      <c r="BW316" s="62">
        <f ca="1">BW112*'SaaS - Cohorts (Logos)'!BW180</f>
        <v>0</v>
      </c>
      <c r="BX316" s="62">
        <f ca="1">BX112*'SaaS - Cohorts (Logos)'!BX180</f>
        <v>0</v>
      </c>
      <c r="BY316" s="62">
        <f ca="1">BY112*'SaaS - Cohorts (Logos)'!BY180</f>
        <v>0</v>
      </c>
      <c r="BZ316" s="62">
        <f ca="1">BZ112*'SaaS - Cohorts (Logos)'!BZ180</f>
        <v>0</v>
      </c>
      <c r="CA316" s="62">
        <f ca="1">CA112*'SaaS - Cohorts (Logos)'!CA180</f>
        <v>0</v>
      </c>
      <c r="CB316" s="62">
        <f ca="1">CB112*'SaaS - Cohorts (Logos)'!CB180</f>
        <v>0</v>
      </c>
      <c r="CC316" s="62">
        <f ca="1">CC112*'SaaS - Cohorts (Logos)'!CC180</f>
        <v>0</v>
      </c>
      <c r="CD316" s="62">
        <f ca="1">CD112*'SaaS - Cohorts (Logos)'!CD180</f>
        <v>0</v>
      </c>
      <c r="CE316" s="62">
        <f ca="1">CE112*'SaaS - Cohorts (Logos)'!CE180</f>
        <v>0</v>
      </c>
      <c r="CF316" s="62">
        <f ca="1">CF112*'SaaS - Cohorts (Logos)'!CF180</f>
        <v>0</v>
      </c>
      <c r="CG316" s="62">
        <f ca="1">CG112*'SaaS - Cohorts (Logos)'!CG180</f>
        <v>0</v>
      </c>
      <c r="CH316" s="62">
        <f ca="1">CH112*'SaaS - Cohorts (Logos)'!CH180</f>
        <v>0</v>
      </c>
      <c r="CI316" s="62">
        <f ca="1">CI112*'SaaS - Cohorts (Logos)'!CI180</f>
        <v>0</v>
      </c>
      <c r="CJ316" s="62">
        <f ca="1">CJ112*'SaaS - Cohorts (Logos)'!CJ180</f>
        <v>0</v>
      </c>
      <c r="CK316" s="62">
        <f ca="1">CK112*'SaaS - Cohorts (Logos)'!CK180</f>
        <v>0</v>
      </c>
      <c r="CL316" s="62">
        <f ca="1">CL112*'SaaS - Cohorts (Logos)'!CL180</f>
        <v>0</v>
      </c>
      <c r="CM316" s="62">
        <f ca="1">CM112*'SaaS - Cohorts (Logos)'!CM180</f>
        <v>0</v>
      </c>
      <c r="CN316" s="62">
        <f ca="1">CN112*'SaaS - Cohorts (Logos)'!CN180</f>
        <v>0</v>
      </c>
      <c r="CO316" s="62">
        <f ca="1">CO112*'SaaS - Cohorts (Logos)'!CO180</f>
        <v>0</v>
      </c>
      <c r="CP316" s="62">
        <f ca="1">CP112*'SaaS - Cohorts (Logos)'!CP180</f>
        <v>0</v>
      </c>
      <c r="CQ316" s="62">
        <f ca="1">CQ112*'SaaS - Cohorts (Logos)'!CQ180</f>
        <v>0</v>
      </c>
      <c r="CR316" s="62">
        <f ca="1">CR112*'SaaS - Cohorts (Logos)'!CR180</f>
        <v>0</v>
      </c>
      <c r="CS316" s="62">
        <f ca="1">CS112*'SaaS - Cohorts (Logos)'!CS180</f>
        <v>0</v>
      </c>
      <c r="CT316" s="62">
        <f ca="1">CT112*'SaaS - Cohorts (Logos)'!CT180</f>
        <v>0</v>
      </c>
      <c r="CU316" s="62">
        <f ca="1">CU112*'SaaS - Cohorts (Logos)'!CU180</f>
        <v>0</v>
      </c>
      <c r="CV316" s="62">
        <f ca="1">CV112*'SaaS - Cohorts (Logos)'!CV180</f>
        <v>0</v>
      </c>
      <c r="CW316" s="62">
        <f ca="1">CW112*'SaaS - Cohorts (Logos)'!CW180</f>
        <v>0</v>
      </c>
      <c r="CX316" s="62">
        <f ca="1">CX112*'SaaS - Cohorts (Logos)'!CX180</f>
        <v>0</v>
      </c>
      <c r="CY316" s="62">
        <f ca="1">CY112*'SaaS - Cohorts (Logos)'!CY180</f>
        <v>0</v>
      </c>
      <c r="CZ316" s="62">
        <f ca="1">CZ112*'SaaS - Cohorts (Logos)'!CZ180</f>
        <v>0</v>
      </c>
      <c r="DA316" s="62">
        <f ca="1">DA112*'SaaS - Cohorts (Logos)'!DA180</f>
        <v>0</v>
      </c>
      <c r="DB316" s="62">
        <f ca="1">DB112*'SaaS - Cohorts (Logos)'!DB180</f>
        <v>0</v>
      </c>
      <c r="DC316" s="62">
        <f ca="1">DC112*'SaaS - Cohorts (Logos)'!DC180</f>
        <v>0</v>
      </c>
      <c r="DD316" s="62">
        <f ca="1">DD112*'SaaS - Cohorts (Logos)'!DD180</f>
        <v>0</v>
      </c>
      <c r="DE316" s="62">
        <f ca="1">DE112*'SaaS - Cohorts (Logos)'!DE180</f>
        <v>0</v>
      </c>
      <c r="DF316" s="62">
        <f ca="1">DF112*'SaaS - Cohorts (Logos)'!DF180</f>
        <v>0</v>
      </c>
      <c r="DG316" s="62">
        <f ca="1">DG112*'SaaS - Cohorts (Logos)'!DG180</f>
        <v>0</v>
      </c>
      <c r="DH316" s="62">
        <f ca="1">DH112*'SaaS - Cohorts (Logos)'!DH180</f>
        <v>0</v>
      </c>
      <c r="DI316" s="62">
        <f ca="1">DI112*'SaaS - Cohorts (Logos)'!DI180</f>
        <v>0</v>
      </c>
      <c r="DJ316" s="62">
        <f ca="1">DJ112*'SaaS - Cohorts (Logos)'!DJ180</f>
        <v>0</v>
      </c>
      <c r="DK316" s="62">
        <f ca="1">DK112*'SaaS - Cohorts (Logos)'!DK180</f>
        <v>0</v>
      </c>
      <c r="DL316" s="62">
        <f ca="1">DL112*'SaaS - Cohorts (Logos)'!DL180</f>
        <v>0</v>
      </c>
      <c r="DM316" s="62">
        <f ca="1">DM112*'SaaS - Cohorts (Logos)'!DM180</f>
        <v>0</v>
      </c>
      <c r="DN316" s="62">
        <f ca="1">DN112*'SaaS - Cohorts (Logos)'!DN180</f>
        <v>0</v>
      </c>
      <c r="DO316" s="62">
        <f ca="1">DO112*'SaaS - Cohorts (Logos)'!DO180</f>
        <v>0</v>
      </c>
      <c r="DP316" s="62">
        <f ca="1">DP112*'SaaS - Cohorts (Logos)'!DP180</f>
        <v>0</v>
      </c>
      <c r="DQ316" s="62">
        <f ca="1">DQ112*'SaaS - Cohorts (Logos)'!DQ180</f>
        <v>0</v>
      </c>
      <c r="DR316" s="62">
        <f ca="1">DR112*'SaaS - Cohorts (Logos)'!DR180</f>
        <v>0</v>
      </c>
    </row>
    <row r="317" spans="2:122" ht="15.75" customHeight="1">
      <c r="B317" s="195">
        <v>44197</v>
      </c>
      <c r="C317" s="195"/>
      <c r="D317" s="195"/>
      <c r="E317" s="195"/>
      <c r="F317" s="195"/>
      <c r="G317" s="195"/>
      <c r="H317" s="195"/>
      <c r="I317" s="195"/>
      <c r="J317" s="195"/>
      <c r="K317" s="195"/>
      <c r="L317" s="19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  <c r="AC317" s="195"/>
      <c r="AD317" s="195"/>
      <c r="AE317" s="195"/>
      <c r="AF317" s="195"/>
      <c r="AG317" s="195"/>
      <c r="AH317" s="195"/>
      <c r="AI317" s="195"/>
      <c r="AJ317" s="195"/>
      <c r="AK317" s="195"/>
      <c r="AL317" s="195"/>
      <c r="AM317" s="195"/>
      <c r="AN317" s="195"/>
      <c r="AO317" s="195"/>
      <c r="AP317" s="195"/>
      <c r="AQ317" s="195"/>
      <c r="AR317" s="195"/>
      <c r="AS317" s="195"/>
      <c r="AT317" s="195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62">
        <f ca="1">BK113*'SaaS - Cohorts (Logos)'!BK181</f>
        <v>0</v>
      </c>
      <c r="BL317" s="62">
        <f ca="1">BL113*'SaaS - Cohorts (Logos)'!BL181</f>
        <v>0</v>
      </c>
      <c r="BM317" s="62">
        <f ca="1">BM113*'SaaS - Cohorts (Logos)'!BM181</f>
        <v>0</v>
      </c>
      <c r="BN317" s="62">
        <f ca="1">BN113*'SaaS - Cohorts (Logos)'!BN181</f>
        <v>0</v>
      </c>
      <c r="BO317" s="62">
        <f ca="1">BO113*'SaaS - Cohorts (Logos)'!BO181</f>
        <v>0</v>
      </c>
      <c r="BP317" s="62">
        <f ca="1">BP113*'SaaS - Cohorts (Logos)'!BP181</f>
        <v>0</v>
      </c>
      <c r="BQ317" s="62">
        <f ca="1">BQ113*'SaaS - Cohorts (Logos)'!BQ181</f>
        <v>0</v>
      </c>
      <c r="BR317" s="62">
        <f ca="1">BR113*'SaaS - Cohorts (Logos)'!BR181</f>
        <v>0</v>
      </c>
      <c r="BS317" s="62">
        <f ca="1">BS113*'SaaS - Cohorts (Logos)'!BS181</f>
        <v>0</v>
      </c>
      <c r="BT317" s="62">
        <f ca="1">BT113*'SaaS - Cohorts (Logos)'!BT181</f>
        <v>0</v>
      </c>
      <c r="BU317" s="62">
        <f ca="1">BU113*'SaaS - Cohorts (Logos)'!BU181</f>
        <v>0</v>
      </c>
      <c r="BV317" s="62">
        <f ca="1">BV113*'SaaS - Cohorts (Logos)'!BV181</f>
        <v>0</v>
      </c>
      <c r="BW317" s="62">
        <f ca="1">BW113*'SaaS - Cohorts (Logos)'!BW181</f>
        <v>0</v>
      </c>
      <c r="BX317" s="62">
        <f ca="1">BX113*'SaaS - Cohorts (Logos)'!BX181</f>
        <v>0</v>
      </c>
      <c r="BY317" s="62">
        <f ca="1">BY113*'SaaS - Cohorts (Logos)'!BY181</f>
        <v>0</v>
      </c>
      <c r="BZ317" s="62">
        <f ca="1">BZ113*'SaaS - Cohorts (Logos)'!BZ181</f>
        <v>0</v>
      </c>
      <c r="CA317" s="62">
        <f ca="1">CA113*'SaaS - Cohorts (Logos)'!CA181</f>
        <v>0</v>
      </c>
      <c r="CB317" s="62">
        <f ca="1">CB113*'SaaS - Cohorts (Logos)'!CB181</f>
        <v>0</v>
      </c>
      <c r="CC317" s="62">
        <f ca="1">CC113*'SaaS - Cohorts (Logos)'!CC181</f>
        <v>0</v>
      </c>
      <c r="CD317" s="62">
        <f ca="1">CD113*'SaaS - Cohorts (Logos)'!CD181</f>
        <v>0</v>
      </c>
      <c r="CE317" s="62">
        <f ca="1">CE113*'SaaS - Cohorts (Logos)'!CE181</f>
        <v>0</v>
      </c>
      <c r="CF317" s="62">
        <f ca="1">CF113*'SaaS - Cohorts (Logos)'!CF181</f>
        <v>0</v>
      </c>
      <c r="CG317" s="62">
        <f ca="1">CG113*'SaaS - Cohorts (Logos)'!CG181</f>
        <v>0</v>
      </c>
      <c r="CH317" s="62">
        <f ca="1">CH113*'SaaS - Cohorts (Logos)'!CH181</f>
        <v>0</v>
      </c>
      <c r="CI317" s="62">
        <f ca="1">CI113*'SaaS - Cohorts (Logos)'!CI181</f>
        <v>0</v>
      </c>
      <c r="CJ317" s="62">
        <f ca="1">CJ113*'SaaS - Cohorts (Logos)'!CJ181</f>
        <v>0</v>
      </c>
      <c r="CK317" s="62">
        <f ca="1">CK113*'SaaS - Cohorts (Logos)'!CK181</f>
        <v>0</v>
      </c>
      <c r="CL317" s="62">
        <f ca="1">CL113*'SaaS - Cohorts (Logos)'!CL181</f>
        <v>0</v>
      </c>
      <c r="CM317" s="62">
        <f ca="1">CM113*'SaaS - Cohorts (Logos)'!CM181</f>
        <v>0</v>
      </c>
      <c r="CN317" s="62">
        <f ca="1">CN113*'SaaS - Cohorts (Logos)'!CN181</f>
        <v>0</v>
      </c>
      <c r="CO317" s="62">
        <f ca="1">CO113*'SaaS - Cohorts (Logos)'!CO181</f>
        <v>0</v>
      </c>
      <c r="CP317" s="62">
        <f ca="1">CP113*'SaaS - Cohorts (Logos)'!CP181</f>
        <v>0</v>
      </c>
      <c r="CQ317" s="62">
        <f ca="1">CQ113*'SaaS - Cohorts (Logos)'!CQ181</f>
        <v>0</v>
      </c>
      <c r="CR317" s="62">
        <f ca="1">CR113*'SaaS - Cohorts (Logos)'!CR181</f>
        <v>0</v>
      </c>
      <c r="CS317" s="62">
        <f ca="1">CS113*'SaaS - Cohorts (Logos)'!CS181</f>
        <v>0</v>
      </c>
      <c r="CT317" s="62">
        <f ca="1">CT113*'SaaS - Cohorts (Logos)'!CT181</f>
        <v>0</v>
      </c>
      <c r="CU317" s="62">
        <f ca="1">CU113*'SaaS - Cohorts (Logos)'!CU181</f>
        <v>0</v>
      </c>
      <c r="CV317" s="62">
        <f ca="1">CV113*'SaaS - Cohorts (Logos)'!CV181</f>
        <v>0</v>
      </c>
      <c r="CW317" s="62">
        <f ca="1">CW113*'SaaS - Cohorts (Logos)'!CW181</f>
        <v>0</v>
      </c>
      <c r="CX317" s="62">
        <f ca="1">CX113*'SaaS - Cohorts (Logos)'!CX181</f>
        <v>0</v>
      </c>
      <c r="CY317" s="62">
        <f ca="1">CY113*'SaaS - Cohorts (Logos)'!CY181</f>
        <v>0</v>
      </c>
      <c r="CZ317" s="62">
        <f ca="1">CZ113*'SaaS - Cohorts (Logos)'!CZ181</f>
        <v>0</v>
      </c>
      <c r="DA317" s="62">
        <f ca="1">DA113*'SaaS - Cohorts (Logos)'!DA181</f>
        <v>0</v>
      </c>
      <c r="DB317" s="62">
        <f ca="1">DB113*'SaaS - Cohorts (Logos)'!DB181</f>
        <v>0</v>
      </c>
      <c r="DC317" s="62">
        <f ca="1">DC113*'SaaS - Cohorts (Logos)'!DC181</f>
        <v>0</v>
      </c>
      <c r="DD317" s="62">
        <f ca="1">DD113*'SaaS - Cohorts (Logos)'!DD181</f>
        <v>0</v>
      </c>
      <c r="DE317" s="62">
        <f ca="1">DE113*'SaaS - Cohorts (Logos)'!DE181</f>
        <v>0</v>
      </c>
      <c r="DF317" s="62">
        <f ca="1">DF113*'SaaS - Cohorts (Logos)'!DF181</f>
        <v>0</v>
      </c>
      <c r="DG317" s="62">
        <f ca="1">DG113*'SaaS - Cohorts (Logos)'!DG181</f>
        <v>0</v>
      </c>
      <c r="DH317" s="62">
        <f ca="1">DH113*'SaaS - Cohorts (Logos)'!DH181</f>
        <v>0</v>
      </c>
      <c r="DI317" s="62">
        <f ca="1">DI113*'SaaS - Cohorts (Logos)'!DI181</f>
        <v>0</v>
      </c>
      <c r="DJ317" s="62">
        <f ca="1">DJ113*'SaaS - Cohorts (Logos)'!DJ181</f>
        <v>0</v>
      </c>
      <c r="DK317" s="62">
        <f ca="1">DK113*'SaaS - Cohorts (Logos)'!DK181</f>
        <v>0</v>
      </c>
      <c r="DL317" s="62">
        <f ca="1">DL113*'SaaS - Cohorts (Logos)'!DL181</f>
        <v>0</v>
      </c>
      <c r="DM317" s="62">
        <f ca="1">DM113*'SaaS - Cohorts (Logos)'!DM181</f>
        <v>0</v>
      </c>
      <c r="DN317" s="62">
        <f ca="1">DN113*'SaaS - Cohorts (Logos)'!DN181</f>
        <v>0</v>
      </c>
      <c r="DO317" s="62">
        <f ca="1">DO113*'SaaS - Cohorts (Logos)'!DO181</f>
        <v>0</v>
      </c>
      <c r="DP317" s="62">
        <f ca="1">DP113*'SaaS - Cohorts (Logos)'!DP181</f>
        <v>0</v>
      </c>
      <c r="DQ317" s="62">
        <f ca="1">DQ113*'SaaS - Cohorts (Logos)'!DQ181</f>
        <v>0</v>
      </c>
      <c r="DR317" s="62">
        <f ca="1">DR113*'SaaS - Cohorts (Logos)'!DR181</f>
        <v>0</v>
      </c>
    </row>
    <row r="318" spans="2:122" ht="15.75" customHeight="1">
      <c r="B318" s="195">
        <v>44228</v>
      </c>
      <c r="C318" s="195"/>
      <c r="D318" s="195"/>
      <c r="E318" s="195"/>
      <c r="F318" s="195"/>
      <c r="G318" s="195"/>
      <c r="H318" s="195"/>
      <c r="I318" s="195"/>
      <c r="J318" s="195"/>
      <c r="K318" s="195"/>
      <c r="L318" s="19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  <c r="AC318" s="195"/>
      <c r="AD318" s="195"/>
      <c r="AE318" s="195"/>
      <c r="AF318" s="195"/>
      <c r="AG318" s="195"/>
      <c r="AH318" s="195"/>
      <c r="AI318" s="195"/>
      <c r="AJ318" s="195"/>
      <c r="AK318" s="195"/>
      <c r="AL318" s="195"/>
      <c r="AM318" s="195"/>
      <c r="AN318" s="195"/>
      <c r="AO318" s="195"/>
      <c r="AP318" s="195"/>
      <c r="AQ318" s="195"/>
      <c r="AR318" s="195"/>
      <c r="AS318" s="195"/>
      <c r="AT318" s="195"/>
      <c r="AU318" s="195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62">
        <f ca="1">BK114*'SaaS - Cohorts (Logos)'!BK182</f>
        <v>0</v>
      </c>
      <c r="BL318" s="62">
        <f ca="1">BL114*'SaaS - Cohorts (Logos)'!BL182</f>
        <v>0</v>
      </c>
      <c r="BM318" s="62">
        <f ca="1">BM114*'SaaS - Cohorts (Logos)'!BM182</f>
        <v>0</v>
      </c>
      <c r="BN318" s="62">
        <f ca="1">BN114*'SaaS - Cohorts (Logos)'!BN182</f>
        <v>0</v>
      </c>
      <c r="BO318" s="62">
        <f ca="1">BO114*'SaaS - Cohorts (Logos)'!BO182</f>
        <v>0</v>
      </c>
      <c r="BP318" s="62">
        <f ca="1">BP114*'SaaS - Cohorts (Logos)'!BP182</f>
        <v>0</v>
      </c>
      <c r="BQ318" s="62">
        <f ca="1">BQ114*'SaaS - Cohorts (Logos)'!BQ182</f>
        <v>0</v>
      </c>
      <c r="BR318" s="62">
        <f ca="1">BR114*'SaaS - Cohorts (Logos)'!BR182</f>
        <v>0</v>
      </c>
      <c r="BS318" s="62">
        <f ca="1">BS114*'SaaS - Cohorts (Logos)'!BS182</f>
        <v>0</v>
      </c>
      <c r="BT318" s="62">
        <f ca="1">BT114*'SaaS - Cohorts (Logos)'!BT182</f>
        <v>0</v>
      </c>
      <c r="BU318" s="62">
        <f ca="1">BU114*'SaaS - Cohorts (Logos)'!BU182</f>
        <v>0</v>
      </c>
      <c r="BV318" s="62">
        <f ca="1">BV114*'SaaS - Cohorts (Logos)'!BV182</f>
        <v>0</v>
      </c>
      <c r="BW318" s="62">
        <f ca="1">BW114*'SaaS - Cohorts (Logos)'!BW182</f>
        <v>0</v>
      </c>
      <c r="BX318" s="62">
        <f ca="1">BX114*'SaaS - Cohorts (Logos)'!BX182</f>
        <v>0</v>
      </c>
      <c r="BY318" s="62">
        <f ca="1">BY114*'SaaS - Cohorts (Logos)'!BY182</f>
        <v>0</v>
      </c>
      <c r="BZ318" s="62">
        <f ca="1">BZ114*'SaaS - Cohorts (Logos)'!BZ182</f>
        <v>0</v>
      </c>
      <c r="CA318" s="62">
        <f ca="1">CA114*'SaaS - Cohorts (Logos)'!CA182</f>
        <v>0</v>
      </c>
      <c r="CB318" s="62">
        <f ca="1">CB114*'SaaS - Cohorts (Logos)'!CB182</f>
        <v>0</v>
      </c>
      <c r="CC318" s="62">
        <f ca="1">CC114*'SaaS - Cohorts (Logos)'!CC182</f>
        <v>0</v>
      </c>
      <c r="CD318" s="62">
        <f ca="1">CD114*'SaaS - Cohorts (Logos)'!CD182</f>
        <v>0</v>
      </c>
      <c r="CE318" s="62">
        <f ca="1">CE114*'SaaS - Cohorts (Logos)'!CE182</f>
        <v>0</v>
      </c>
      <c r="CF318" s="62">
        <f ca="1">CF114*'SaaS - Cohorts (Logos)'!CF182</f>
        <v>0</v>
      </c>
      <c r="CG318" s="62">
        <f ca="1">CG114*'SaaS - Cohorts (Logos)'!CG182</f>
        <v>0</v>
      </c>
      <c r="CH318" s="62">
        <f ca="1">CH114*'SaaS - Cohorts (Logos)'!CH182</f>
        <v>0</v>
      </c>
      <c r="CI318" s="62">
        <f ca="1">CI114*'SaaS - Cohorts (Logos)'!CI182</f>
        <v>0</v>
      </c>
      <c r="CJ318" s="62">
        <f ca="1">CJ114*'SaaS - Cohorts (Logos)'!CJ182</f>
        <v>0</v>
      </c>
      <c r="CK318" s="62">
        <f ca="1">CK114*'SaaS - Cohorts (Logos)'!CK182</f>
        <v>0</v>
      </c>
      <c r="CL318" s="62">
        <f ca="1">CL114*'SaaS - Cohorts (Logos)'!CL182</f>
        <v>0</v>
      </c>
      <c r="CM318" s="62">
        <f ca="1">CM114*'SaaS - Cohorts (Logos)'!CM182</f>
        <v>0</v>
      </c>
      <c r="CN318" s="62">
        <f ca="1">CN114*'SaaS - Cohorts (Logos)'!CN182</f>
        <v>0</v>
      </c>
      <c r="CO318" s="62">
        <f ca="1">CO114*'SaaS - Cohorts (Logos)'!CO182</f>
        <v>0</v>
      </c>
      <c r="CP318" s="62">
        <f ca="1">CP114*'SaaS - Cohorts (Logos)'!CP182</f>
        <v>0</v>
      </c>
      <c r="CQ318" s="62">
        <f ca="1">CQ114*'SaaS - Cohorts (Logos)'!CQ182</f>
        <v>0</v>
      </c>
      <c r="CR318" s="62">
        <f ca="1">CR114*'SaaS - Cohorts (Logos)'!CR182</f>
        <v>0</v>
      </c>
      <c r="CS318" s="62">
        <f ca="1">CS114*'SaaS - Cohorts (Logos)'!CS182</f>
        <v>0</v>
      </c>
      <c r="CT318" s="62">
        <f ca="1">CT114*'SaaS - Cohorts (Logos)'!CT182</f>
        <v>0</v>
      </c>
      <c r="CU318" s="62">
        <f ca="1">CU114*'SaaS - Cohorts (Logos)'!CU182</f>
        <v>0</v>
      </c>
      <c r="CV318" s="62">
        <f ca="1">CV114*'SaaS - Cohorts (Logos)'!CV182</f>
        <v>0</v>
      </c>
      <c r="CW318" s="62">
        <f ca="1">CW114*'SaaS - Cohorts (Logos)'!CW182</f>
        <v>0</v>
      </c>
      <c r="CX318" s="62">
        <f ca="1">CX114*'SaaS - Cohorts (Logos)'!CX182</f>
        <v>0</v>
      </c>
      <c r="CY318" s="62">
        <f ca="1">CY114*'SaaS - Cohorts (Logos)'!CY182</f>
        <v>0</v>
      </c>
      <c r="CZ318" s="62">
        <f ca="1">CZ114*'SaaS - Cohorts (Logos)'!CZ182</f>
        <v>0</v>
      </c>
      <c r="DA318" s="62">
        <f ca="1">DA114*'SaaS - Cohorts (Logos)'!DA182</f>
        <v>0</v>
      </c>
      <c r="DB318" s="62">
        <f ca="1">DB114*'SaaS - Cohorts (Logos)'!DB182</f>
        <v>0</v>
      </c>
      <c r="DC318" s="62">
        <f ca="1">DC114*'SaaS - Cohorts (Logos)'!DC182</f>
        <v>0</v>
      </c>
      <c r="DD318" s="62">
        <f ca="1">DD114*'SaaS - Cohorts (Logos)'!DD182</f>
        <v>0</v>
      </c>
      <c r="DE318" s="62">
        <f ca="1">DE114*'SaaS - Cohorts (Logos)'!DE182</f>
        <v>0</v>
      </c>
      <c r="DF318" s="62">
        <f ca="1">DF114*'SaaS - Cohorts (Logos)'!DF182</f>
        <v>0</v>
      </c>
      <c r="DG318" s="62">
        <f ca="1">DG114*'SaaS - Cohorts (Logos)'!DG182</f>
        <v>0</v>
      </c>
      <c r="DH318" s="62">
        <f ca="1">DH114*'SaaS - Cohorts (Logos)'!DH182</f>
        <v>0</v>
      </c>
      <c r="DI318" s="62">
        <f ca="1">DI114*'SaaS - Cohorts (Logos)'!DI182</f>
        <v>0</v>
      </c>
      <c r="DJ318" s="62">
        <f ca="1">DJ114*'SaaS - Cohorts (Logos)'!DJ182</f>
        <v>0</v>
      </c>
      <c r="DK318" s="62">
        <f ca="1">DK114*'SaaS - Cohorts (Logos)'!DK182</f>
        <v>0</v>
      </c>
      <c r="DL318" s="62">
        <f ca="1">DL114*'SaaS - Cohorts (Logos)'!DL182</f>
        <v>0</v>
      </c>
      <c r="DM318" s="62">
        <f ca="1">DM114*'SaaS - Cohorts (Logos)'!DM182</f>
        <v>0</v>
      </c>
      <c r="DN318" s="62">
        <f ca="1">DN114*'SaaS - Cohorts (Logos)'!DN182</f>
        <v>0</v>
      </c>
      <c r="DO318" s="62">
        <f ca="1">DO114*'SaaS - Cohorts (Logos)'!DO182</f>
        <v>0</v>
      </c>
      <c r="DP318" s="62">
        <f ca="1">DP114*'SaaS - Cohorts (Logos)'!DP182</f>
        <v>0</v>
      </c>
      <c r="DQ318" s="62">
        <f ca="1">DQ114*'SaaS - Cohorts (Logos)'!DQ182</f>
        <v>0</v>
      </c>
      <c r="DR318" s="62">
        <f ca="1">DR114*'SaaS - Cohorts (Logos)'!DR182</f>
        <v>0</v>
      </c>
    </row>
    <row r="319" spans="2:122" ht="15.75" customHeight="1">
      <c r="B319" s="195">
        <v>44256</v>
      </c>
      <c r="C319" s="195"/>
      <c r="D319" s="195"/>
      <c r="E319" s="195"/>
      <c r="F319" s="195"/>
      <c r="G319" s="195"/>
      <c r="H319" s="195"/>
      <c r="I319" s="195"/>
      <c r="J319" s="195"/>
      <c r="K319" s="195"/>
      <c r="L319" s="19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  <c r="AC319" s="195"/>
      <c r="AD319" s="195"/>
      <c r="AE319" s="195"/>
      <c r="AF319" s="195"/>
      <c r="AG319" s="195"/>
      <c r="AH319" s="195"/>
      <c r="AI319" s="195"/>
      <c r="AJ319" s="195"/>
      <c r="AK319" s="195"/>
      <c r="AL319" s="195"/>
      <c r="AM319" s="195"/>
      <c r="AN319" s="195"/>
      <c r="AO319" s="195"/>
      <c r="AP319" s="195"/>
      <c r="AQ319" s="195"/>
      <c r="AR319" s="195"/>
      <c r="AS319" s="195"/>
      <c r="AT319" s="195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62">
        <f ca="1">BK115*'SaaS - Cohorts (Logos)'!BK183</f>
        <v>0</v>
      </c>
      <c r="BL319" s="62">
        <f ca="1">BL115*'SaaS - Cohorts (Logos)'!BL183</f>
        <v>0</v>
      </c>
      <c r="BM319" s="62">
        <f ca="1">BM115*'SaaS - Cohorts (Logos)'!BM183</f>
        <v>0</v>
      </c>
      <c r="BN319" s="62">
        <f ca="1">BN115*'SaaS - Cohorts (Logos)'!BN183</f>
        <v>0</v>
      </c>
      <c r="BO319" s="62">
        <f ca="1">BO115*'SaaS - Cohorts (Logos)'!BO183</f>
        <v>0</v>
      </c>
      <c r="BP319" s="62">
        <f ca="1">BP115*'SaaS - Cohorts (Logos)'!BP183</f>
        <v>0</v>
      </c>
      <c r="BQ319" s="62">
        <f ca="1">BQ115*'SaaS - Cohorts (Logos)'!BQ183</f>
        <v>0</v>
      </c>
      <c r="BR319" s="62">
        <f ca="1">BR115*'SaaS - Cohorts (Logos)'!BR183</f>
        <v>0</v>
      </c>
      <c r="BS319" s="62">
        <f ca="1">BS115*'SaaS - Cohorts (Logos)'!BS183</f>
        <v>0</v>
      </c>
      <c r="BT319" s="62">
        <f ca="1">BT115*'SaaS - Cohorts (Logos)'!BT183</f>
        <v>0</v>
      </c>
      <c r="BU319" s="62">
        <f ca="1">BU115*'SaaS - Cohorts (Logos)'!BU183</f>
        <v>0</v>
      </c>
      <c r="BV319" s="62">
        <f ca="1">BV115*'SaaS - Cohorts (Logos)'!BV183</f>
        <v>0</v>
      </c>
      <c r="BW319" s="62">
        <f ca="1">BW115*'SaaS - Cohorts (Logos)'!BW183</f>
        <v>0</v>
      </c>
      <c r="BX319" s="62">
        <f ca="1">BX115*'SaaS - Cohorts (Logos)'!BX183</f>
        <v>0</v>
      </c>
      <c r="BY319" s="62">
        <f ca="1">BY115*'SaaS - Cohorts (Logos)'!BY183</f>
        <v>0</v>
      </c>
      <c r="BZ319" s="62">
        <f ca="1">BZ115*'SaaS - Cohorts (Logos)'!BZ183</f>
        <v>0</v>
      </c>
      <c r="CA319" s="62">
        <f ca="1">CA115*'SaaS - Cohorts (Logos)'!CA183</f>
        <v>0</v>
      </c>
      <c r="CB319" s="62">
        <f ca="1">CB115*'SaaS - Cohorts (Logos)'!CB183</f>
        <v>0</v>
      </c>
      <c r="CC319" s="62">
        <f ca="1">CC115*'SaaS - Cohorts (Logos)'!CC183</f>
        <v>0</v>
      </c>
      <c r="CD319" s="62">
        <f ca="1">CD115*'SaaS - Cohorts (Logos)'!CD183</f>
        <v>0</v>
      </c>
      <c r="CE319" s="62">
        <f ca="1">CE115*'SaaS - Cohorts (Logos)'!CE183</f>
        <v>0</v>
      </c>
      <c r="CF319" s="62">
        <f ca="1">CF115*'SaaS - Cohorts (Logos)'!CF183</f>
        <v>0</v>
      </c>
      <c r="CG319" s="62">
        <f ca="1">CG115*'SaaS - Cohorts (Logos)'!CG183</f>
        <v>0</v>
      </c>
      <c r="CH319" s="62">
        <f ca="1">CH115*'SaaS - Cohorts (Logos)'!CH183</f>
        <v>0</v>
      </c>
      <c r="CI319" s="62">
        <f ca="1">CI115*'SaaS - Cohorts (Logos)'!CI183</f>
        <v>0</v>
      </c>
      <c r="CJ319" s="62">
        <f ca="1">CJ115*'SaaS - Cohorts (Logos)'!CJ183</f>
        <v>0</v>
      </c>
      <c r="CK319" s="62">
        <f ca="1">CK115*'SaaS - Cohorts (Logos)'!CK183</f>
        <v>0</v>
      </c>
      <c r="CL319" s="62">
        <f ca="1">CL115*'SaaS - Cohorts (Logos)'!CL183</f>
        <v>0</v>
      </c>
      <c r="CM319" s="62">
        <f ca="1">CM115*'SaaS - Cohorts (Logos)'!CM183</f>
        <v>0</v>
      </c>
      <c r="CN319" s="62">
        <f ca="1">CN115*'SaaS - Cohorts (Logos)'!CN183</f>
        <v>0</v>
      </c>
      <c r="CO319" s="62">
        <f ca="1">CO115*'SaaS - Cohorts (Logos)'!CO183</f>
        <v>0</v>
      </c>
      <c r="CP319" s="62">
        <f ca="1">CP115*'SaaS - Cohorts (Logos)'!CP183</f>
        <v>0</v>
      </c>
      <c r="CQ319" s="62">
        <f ca="1">CQ115*'SaaS - Cohorts (Logos)'!CQ183</f>
        <v>0</v>
      </c>
      <c r="CR319" s="62">
        <f ca="1">CR115*'SaaS - Cohorts (Logos)'!CR183</f>
        <v>0</v>
      </c>
      <c r="CS319" s="62">
        <f ca="1">CS115*'SaaS - Cohorts (Logos)'!CS183</f>
        <v>0</v>
      </c>
      <c r="CT319" s="62">
        <f ca="1">CT115*'SaaS - Cohorts (Logos)'!CT183</f>
        <v>0</v>
      </c>
      <c r="CU319" s="62">
        <f ca="1">CU115*'SaaS - Cohorts (Logos)'!CU183</f>
        <v>0</v>
      </c>
      <c r="CV319" s="62">
        <f ca="1">CV115*'SaaS - Cohorts (Logos)'!CV183</f>
        <v>0</v>
      </c>
      <c r="CW319" s="62">
        <f ca="1">CW115*'SaaS - Cohorts (Logos)'!CW183</f>
        <v>0</v>
      </c>
      <c r="CX319" s="62">
        <f ca="1">CX115*'SaaS - Cohorts (Logos)'!CX183</f>
        <v>0</v>
      </c>
      <c r="CY319" s="62">
        <f ca="1">CY115*'SaaS - Cohorts (Logos)'!CY183</f>
        <v>0</v>
      </c>
      <c r="CZ319" s="62">
        <f ca="1">CZ115*'SaaS - Cohorts (Logos)'!CZ183</f>
        <v>0</v>
      </c>
      <c r="DA319" s="62">
        <f ca="1">DA115*'SaaS - Cohorts (Logos)'!DA183</f>
        <v>0</v>
      </c>
      <c r="DB319" s="62">
        <f ca="1">DB115*'SaaS - Cohorts (Logos)'!DB183</f>
        <v>0</v>
      </c>
      <c r="DC319" s="62">
        <f ca="1">DC115*'SaaS - Cohorts (Logos)'!DC183</f>
        <v>0</v>
      </c>
      <c r="DD319" s="62">
        <f ca="1">DD115*'SaaS - Cohorts (Logos)'!DD183</f>
        <v>0</v>
      </c>
      <c r="DE319" s="62">
        <f ca="1">DE115*'SaaS - Cohorts (Logos)'!DE183</f>
        <v>0</v>
      </c>
      <c r="DF319" s="62">
        <f ca="1">DF115*'SaaS - Cohorts (Logos)'!DF183</f>
        <v>0</v>
      </c>
      <c r="DG319" s="62">
        <f ca="1">DG115*'SaaS - Cohorts (Logos)'!DG183</f>
        <v>0</v>
      </c>
      <c r="DH319" s="62">
        <f ca="1">DH115*'SaaS - Cohorts (Logos)'!DH183</f>
        <v>0</v>
      </c>
      <c r="DI319" s="62">
        <f ca="1">DI115*'SaaS - Cohorts (Logos)'!DI183</f>
        <v>0</v>
      </c>
      <c r="DJ319" s="62">
        <f ca="1">DJ115*'SaaS - Cohorts (Logos)'!DJ183</f>
        <v>0</v>
      </c>
      <c r="DK319" s="62">
        <f ca="1">DK115*'SaaS - Cohorts (Logos)'!DK183</f>
        <v>0</v>
      </c>
      <c r="DL319" s="62">
        <f ca="1">DL115*'SaaS - Cohorts (Logos)'!DL183</f>
        <v>0</v>
      </c>
      <c r="DM319" s="62">
        <f ca="1">DM115*'SaaS - Cohorts (Logos)'!DM183</f>
        <v>0</v>
      </c>
      <c r="DN319" s="62">
        <f ca="1">DN115*'SaaS - Cohorts (Logos)'!DN183</f>
        <v>0</v>
      </c>
      <c r="DO319" s="62">
        <f ca="1">DO115*'SaaS - Cohorts (Logos)'!DO183</f>
        <v>0</v>
      </c>
      <c r="DP319" s="62">
        <f ca="1">DP115*'SaaS - Cohorts (Logos)'!DP183</f>
        <v>0</v>
      </c>
      <c r="DQ319" s="62">
        <f ca="1">DQ115*'SaaS - Cohorts (Logos)'!DQ183</f>
        <v>0</v>
      </c>
      <c r="DR319" s="62">
        <f ca="1">DR115*'SaaS - Cohorts (Logos)'!DR183</f>
        <v>0</v>
      </c>
    </row>
    <row r="320" spans="2:122" ht="15.75" customHeight="1">
      <c r="B320" s="195">
        <v>44287</v>
      </c>
      <c r="C320" s="195"/>
      <c r="D320" s="195"/>
      <c r="E320" s="195"/>
      <c r="F320" s="195"/>
      <c r="G320" s="195"/>
      <c r="H320" s="195"/>
      <c r="I320" s="195"/>
      <c r="J320" s="195"/>
      <c r="K320" s="195"/>
      <c r="L320" s="19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  <c r="AC320" s="195"/>
      <c r="AD320" s="195"/>
      <c r="AE320" s="195"/>
      <c r="AF320" s="195"/>
      <c r="AG320" s="195"/>
      <c r="AH320" s="195"/>
      <c r="AI320" s="195"/>
      <c r="AJ320" s="195"/>
      <c r="AK320" s="195"/>
      <c r="AL320" s="195"/>
      <c r="AM320" s="195"/>
      <c r="AN320" s="195"/>
      <c r="AO320" s="195"/>
      <c r="AP320" s="195"/>
      <c r="AQ320" s="195"/>
      <c r="AR320" s="195"/>
      <c r="AS320" s="195"/>
      <c r="AT320" s="195"/>
      <c r="AU320" s="195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62">
        <f ca="1">BK116*'SaaS - Cohorts (Logos)'!BK184</f>
        <v>0</v>
      </c>
      <c r="BL320" s="62">
        <f ca="1">BL116*'SaaS - Cohorts (Logos)'!BL184</f>
        <v>0</v>
      </c>
      <c r="BM320" s="62">
        <f ca="1">BM116*'SaaS - Cohorts (Logos)'!BM184</f>
        <v>0</v>
      </c>
      <c r="BN320" s="62">
        <f ca="1">BN116*'SaaS - Cohorts (Logos)'!BN184</f>
        <v>0</v>
      </c>
      <c r="BO320" s="62">
        <f ca="1">BO116*'SaaS - Cohorts (Logos)'!BO184</f>
        <v>0</v>
      </c>
      <c r="BP320" s="62">
        <f ca="1">BP116*'SaaS - Cohorts (Logos)'!BP184</f>
        <v>0</v>
      </c>
      <c r="BQ320" s="62">
        <f ca="1">BQ116*'SaaS - Cohorts (Logos)'!BQ184</f>
        <v>0</v>
      </c>
      <c r="BR320" s="62">
        <f ca="1">BR116*'SaaS - Cohorts (Logos)'!BR184</f>
        <v>0</v>
      </c>
      <c r="BS320" s="62">
        <f ca="1">BS116*'SaaS - Cohorts (Logos)'!BS184</f>
        <v>0</v>
      </c>
      <c r="BT320" s="62">
        <f ca="1">BT116*'SaaS - Cohorts (Logos)'!BT184</f>
        <v>0</v>
      </c>
      <c r="BU320" s="62">
        <f ca="1">BU116*'SaaS - Cohorts (Logos)'!BU184</f>
        <v>0</v>
      </c>
      <c r="BV320" s="62">
        <f ca="1">BV116*'SaaS - Cohorts (Logos)'!BV184</f>
        <v>0</v>
      </c>
      <c r="BW320" s="62">
        <f ca="1">BW116*'SaaS - Cohorts (Logos)'!BW184</f>
        <v>0</v>
      </c>
      <c r="BX320" s="62">
        <f ca="1">BX116*'SaaS - Cohorts (Logos)'!BX184</f>
        <v>0</v>
      </c>
      <c r="BY320" s="62">
        <f ca="1">BY116*'SaaS - Cohorts (Logos)'!BY184</f>
        <v>0</v>
      </c>
      <c r="BZ320" s="62">
        <f ca="1">BZ116*'SaaS - Cohorts (Logos)'!BZ184</f>
        <v>0</v>
      </c>
      <c r="CA320" s="62">
        <f ca="1">CA116*'SaaS - Cohorts (Logos)'!CA184</f>
        <v>0</v>
      </c>
      <c r="CB320" s="62">
        <f ca="1">CB116*'SaaS - Cohorts (Logos)'!CB184</f>
        <v>0</v>
      </c>
      <c r="CC320" s="62">
        <f ca="1">CC116*'SaaS - Cohorts (Logos)'!CC184</f>
        <v>0</v>
      </c>
      <c r="CD320" s="62">
        <f ca="1">CD116*'SaaS - Cohorts (Logos)'!CD184</f>
        <v>0</v>
      </c>
      <c r="CE320" s="62">
        <f ca="1">CE116*'SaaS - Cohorts (Logos)'!CE184</f>
        <v>0</v>
      </c>
      <c r="CF320" s="62">
        <f ca="1">CF116*'SaaS - Cohorts (Logos)'!CF184</f>
        <v>0</v>
      </c>
      <c r="CG320" s="62">
        <f ca="1">CG116*'SaaS - Cohorts (Logos)'!CG184</f>
        <v>0</v>
      </c>
      <c r="CH320" s="62">
        <f ca="1">CH116*'SaaS - Cohorts (Logos)'!CH184</f>
        <v>0</v>
      </c>
      <c r="CI320" s="62">
        <f ca="1">CI116*'SaaS - Cohorts (Logos)'!CI184</f>
        <v>0</v>
      </c>
      <c r="CJ320" s="62">
        <f ca="1">CJ116*'SaaS - Cohorts (Logos)'!CJ184</f>
        <v>0</v>
      </c>
      <c r="CK320" s="62">
        <f ca="1">CK116*'SaaS - Cohorts (Logos)'!CK184</f>
        <v>0</v>
      </c>
      <c r="CL320" s="62">
        <f ca="1">CL116*'SaaS - Cohorts (Logos)'!CL184</f>
        <v>0</v>
      </c>
      <c r="CM320" s="62">
        <f ca="1">CM116*'SaaS - Cohorts (Logos)'!CM184</f>
        <v>0</v>
      </c>
      <c r="CN320" s="62">
        <f ca="1">CN116*'SaaS - Cohorts (Logos)'!CN184</f>
        <v>0</v>
      </c>
      <c r="CO320" s="62">
        <f ca="1">CO116*'SaaS - Cohorts (Logos)'!CO184</f>
        <v>0</v>
      </c>
      <c r="CP320" s="62">
        <f ca="1">CP116*'SaaS - Cohorts (Logos)'!CP184</f>
        <v>0</v>
      </c>
      <c r="CQ320" s="62">
        <f ca="1">CQ116*'SaaS - Cohorts (Logos)'!CQ184</f>
        <v>0</v>
      </c>
      <c r="CR320" s="62">
        <f ca="1">CR116*'SaaS - Cohorts (Logos)'!CR184</f>
        <v>0</v>
      </c>
      <c r="CS320" s="62">
        <f ca="1">CS116*'SaaS - Cohorts (Logos)'!CS184</f>
        <v>0</v>
      </c>
      <c r="CT320" s="62">
        <f ca="1">CT116*'SaaS - Cohorts (Logos)'!CT184</f>
        <v>0</v>
      </c>
      <c r="CU320" s="62">
        <f ca="1">CU116*'SaaS - Cohorts (Logos)'!CU184</f>
        <v>0</v>
      </c>
      <c r="CV320" s="62">
        <f ca="1">CV116*'SaaS - Cohorts (Logos)'!CV184</f>
        <v>0</v>
      </c>
      <c r="CW320" s="62">
        <f ca="1">CW116*'SaaS - Cohorts (Logos)'!CW184</f>
        <v>0</v>
      </c>
      <c r="CX320" s="62">
        <f ca="1">CX116*'SaaS - Cohorts (Logos)'!CX184</f>
        <v>0</v>
      </c>
      <c r="CY320" s="62">
        <f ca="1">CY116*'SaaS - Cohorts (Logos)'!CY184</f>
        <v>0</v>
      </c>
      <c r="CZ320" s="62">
        <f ca="1">CZ116*'SaaS - Cohorts (Logos)'!CZ184</f>
        <v>0</v>
      </c>
      <c r="DA320" s="62">
        <f ca="1">DA116*'SaaS - Cohorts (Logos)'!DA184</f>
        <v>0</v>
      </c>
      <c r="DB320" s="62">
        <f ca="1">DB116*'SaaS - Cohorts (Logos)'!DB184</f>
        <v>0</v>
      </c>
      <c r="DC320" s="62">
        <f ca="1">DC116*'SaaS - Cohorts (Logos)'!DC184</f>
        <v>0</v>
      </c>
      <c r="DD320" s="62">
        <f ca="1">DD116*'SaaS - Cohorts (Logos)'!DD184</f>
        <v>0</v>
      </c>
      <c r="DE320" s="62">
        <f ca="1">DE116*'SaaS - Cohorts (Logos)'!DE184</f>
        <v>0</v>
      </c>
      <c r="DF320" s="62">
        <f ca="1">DF116*'SaaS - Cohorts (Logos)'!DF184</f>
        <v>0</v>
      </c>
      <c r="DG320" s="62">
        <f ca="1">DG116*'SaaS - Cohorts (Logos)'!DG184</f>
        <v>0</v>
      </c>
      <c r="DH320" s="62">
        <f ca="1">DH116*'SaaS - Cohorts (Logos)'!DH184</f>
        <v>0</v>
      </c>
      <c r="DI320" s="62">
        <f ca="1">DI116*'SaaS - Cohorts (Logos)'!DI184</f>
        <v>0</v>
      </c>
      <c r="DJ320" s="62">
        <f ca="1">DJ116*'SaaS - Cohorts (Logos)'!DJ184</f>
        <v>0</v>
      </c>
      <c r="DK320" s="62">
        <f ca="1">DK116*'SaaS - Cohorts (Logos)'!DK184</f>
        <v>0</v>
      </c>
      <c r="DL320" s="62">
        <f ca="1">DL116*'SaaS - Cohorts (Logos)'!DL184</f>
        <v>0</v>
      </c>
      <c r="DM320" s="62">
        <f ca="1">DM116*'SaaS - Cohorts (Logos)'!DM184</f>
        <v>0</v>
      </c>
      <c r="DN320" s="62">
        <f ca="1">DN116*'SaaS - Cohorts (Logos)'!DN184</f>
        <v>0</v>
      </c>
      <c r="DO320" s="62">
        <f ca="1">DO116*'SaaS - Cohorts (Logos)'!DO184</f>
        <v>0</v>
      </c>
      <c r="DP320" s="62">
        <f ca="1">DP116*'SaaS - Cohorts (Logos)'!DP184</f>
        <v>0</v>
      </c>
      <c r="DQ320" s="62">
        <f ca="1">DQ116*'SaaS - Cohorts (Logos)'!DQ184</f>
        <v>0</v>
      </c>
      <c r="DR320" s="62">
        <f ca="1">DR116*'SaaS - Cohorts (Logos)'!DR184</f>
        <v>0</v>
      </c>
    </row>
    <row r="321" spans="2:122" ht="15.75" customHeight="1">
      <c r="B321" s="195">
        <v>44317</v>
      </c>
      <c r="C321" s="195"/>
      <c r="D321" s="195"/>
      <c r="E321" s="195"/>
      <c r="F321" s="195"/>
      <c r="G321" s="195"/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  <c r="AC321" s="195"/>
      <c r="AD321" s="195"/>
      <c r="AE321" s="195"/>
      <c r="AF321" s="195"/>
      <c r="AG321" s="195"/>
      <c r="AH321" s="195"/>
      <c r="AI321" s="195"/>
      <c r="AJ321" s="195"/>
      <c r="AK321" s="195"/>
      <c r="AL321" s="195"/>
      <c r="AM321" s="195"/>
      <c r="AN321" s="195"/>
      <c r="AO321" s="195"/>
      <c r="AP321" s="195"/>
      <c r="AQ321" s="195"/>
      <c r="AR321" s="195"/>
      <c r="AS321" s="195"/>
      <c r="AT321" s="195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62">
        <f ca="1">BK117*'SaaS - Cohorts (Logos)'!BK185</f>
        <v>0</v>
      </c>
      <c r="BL321" s="62">
        <f ca="1">BL117*'SaaS - Cohorts (Logos)'!BL185</f>
        <v>0</v>
      </c>
      <c r="BM321" s="62">
        <f ca="1">BM117*'SaaS - Cohorts (Logos)'!BM185</f>
        <v>0</v>
      </c>
      <c r="BN321" s="62">
        <f ca="1">BN117*'SaaS - Cohorts (Logos)'!BN185</f>
        <v>0</v>
      </c>
      <c r="BO321" s="62">
        <f ca="1">BO117*'SaaS - Cohorts (Logos)'!BO185</f>
        <v>0</v>
      </c>
      <c r="BP321" s="62">
        <f ca="1">BP117*'SaaS - Cohorts (Logos)'!BP185</f>
        <v>0</v>
      </c>
      <c r="BQ321" s="62">
        <f ca="1">BQ117*'SaaS - Cohorts (Logos)'!BQ185</f>
        <v>0</v>
      </c>
      <c r="BR321" s="62">
        <f ca="1">BR117*'SaaS - Cohorts (Logos)'!BR185</f>
        <v>0</v>
      </c>
      <c r="BS321" s="62">
        <f ca="1">BS117*'SaaS - Cohorts (Logos)'!BS185</f>
        <v>0</v>
      </c>
      <c r="BT321" s="62">
        <f ca="1">BT117*'SaaS - Cohorts (Logos)'!BT185</f>
        <v>0</v>
      </c>
      <c r="BU321" s="62">
        <f ca="1">BU117*'SaaS - Cohorts (Logos)'!BU185</f>
        <v>0</v>
      </c>
      <c r="BV321" s="62">
        <f ca="1">BV117*'SaaS - Cohorts (Logos)'!BV185</f>
        <v>0</v>
      </c>
      <c r="BW321" s="62">
        <f ca="1">BW117*'SaaS - Cohorts (Logos)'!BW185</f>
        <v>0</v>
      </c>
      <c r="BX321" s="62">
        <f ca="1">BX117*'SaaS - Cohorts (Logos)'!BX185</f>
        <v>0</v>
      </c>
      <c r="BY321" s="62">
        <f ca="1">BY117*'SaaS - Cohorts (Logos)'!BY185</f>
        <v>0</v>
      </c>
      <c r="BZ321" s="62">
        <f ca="1">BZ117*'SaaS - Cohorts (Logos)'!BZ185</f>
        <v>0</v>
      </c>
      <c r="CA321" s="62">
        <f ca="1">CA117*'SaaS - Cohorts (Logos)'!CA185</f>
        <v>0</v>
      </c>
      <c r="CB321" s="62">
        <f ca="1">CB117*'SaaS - Cohorts (Logos)'!CB185</f>
        <v>0</v>
      </c>
      <c r="CC321" s="62">
        <f ca="1">CC117*'SaaS - Cohorts (Logos)'!CC185</f>
        <v>0</v>
      </c>
      <c r="CD321" s="62">
        <f ca="1">CD117*'SaaS - Cohorts (Logos)'!CD185</f>
        <v>0</v>
      </c>
      <c r="CE321" s="62">
        <f ca="1">CE117*'SaaS - Cohorts (Logos)'!CE185</f>
        <v>0</v>
      </c>
      <c r="CF321" s="62">
        <f ca="1">CF117*'SaaS - Cohorts (Logos)'!CF185</f>
        <v>0</v>
      </c>
      <c r="CG321" s="62">
        <f ca="1">CG117*'SaaS - Cohorts (Logos)'!CG185</f>
        <v>0</v>
      </c>
      <c r="CH321" s="62">
        <f ca="1">CH117*'SaaS - Cohorts (Logos)'!CH185</f>
        <v>0</v>
      </c>
      <c r="CI321" s="62">
        <f ca="1">CI117*'SaaS - Cohorts (Logos)'!CI185</f>
        <v>0</v>
      </c>
      <c r="CJ321" s="62">
        <f ca="1">CJ117*'SaaS - Cohorts (Logos)'!CJ185</f>
        <v>0</v>
      </c>
      <c r="CK321" s="62">
        <f ca="1">CK117*'SaaS - Cohorts (Logos)'!CK185</f>
        <v>0</v>
      </c>
      <c r="CL321" s="62">
        <f ca="1">CL117*'SaaS - Cohorts (Logos)'!CL185</f>
        <v>0</v>
      </c>
      <c r="CM321" s="62">
        <f ca="1">CM117*'SaaS - Cohorts (Logos)'!CM185</f>
        <v>0</v>
      </c>
      <c r="CN321" s="62">
        <f ca="1">CN117*'SaaS - Cohorts (Logos)'!CN185</f>
        <v>0</v>
      </c>
      <c r="CO321" s="62">
        <f ca="1">CO117*'SaaS - Cohorts (Logos)'!CO185</f>
        <v>0</v>
      </c>
      <c r="CP321" s="62">
        <f ca="1">CP117*'SaaS - Cohorts (Logos)'!CP185</f>
        <v>0</v>
      </c>
      <c r="CQ321" s="62">
        <f ca="1">CQ117*'SaaS - Cohorts (Logos)'!CQ185</f>
        <v>0</v>
      </c>
      <c r="CR321" s="62">
        <f ca="1">CR117*'SaaS - Cohorts (Logos)'!CR185</f>
        <v>0</v>
      </c>
      <c r="CS321" s="62">
        <f ca="1">CS117*'SaaS - Cohorts (Logos)'!CS185</f>
        <v>0</v>
      </c>
      <c r="CT321" s="62">
        <f ca="1">CT117*'SaaS - Cohorts (Logos)'!CT185</f>
        <v>0</v>
      </c>
      <c r="CU321" s="62">
        <f ca="1">CU117*'SaaS - Cohorts (Logos)'!CU185</f>
        <v>0</v>
      </c>
      <c r="CV321" s="62">
        <f ca="1">CV117*'SaaS - Cohorts (Logos)'!CV185</f>
        <v>0</v>
      </c>
      <c r="CW321" s="62">
        <f ca="1">CW117*'SaaS - Cohorts (Logos)'!CW185</f>
        <v>0</v>
      </c>
      <c r="CX321" s="62">
        <f ca="1">CX117*'SaaS - Cohorts (Logos)'!CX185</f>
        <v>0</v>
      </c>
      <c r="CY321" s="62">
        <f ca="1">CY117*'SaaS - Cohorts (Logos)'!CY185</f>
        <v>0</v>
      </c>
      <c r="CZ321" s="62">
        <f ca="1">CZ117*'SaaS - Cohorts (Logos)'!CZ185</f>
        <v>0</v>
      </c>
      <c r="DA321" s="62">
        <f ca="1">DA117*'SaaS - Cohorts (Logos)'!DA185</f>
        <v>0</v>
      </c>
      <c r="DB321" s="62">
        <f ca="1">DB117*'SaaS - Cohorts (Logos)'!DB185</f>
        <v>0</v>
      </c>
      <c r="DC321" s="62">
        <f ca="1">DC117*'SaaS - Cohorts (Logos)'!DC185</f>
        <v>0</v>
      </c>
      <c r="DD321" s="62">
        <f ca="1">DD117*'SaaS - Cohorts (Logos)'!DD185</f>
        <v>0</v>
      </c>
      <c r="DE321" s="62">
        <f ca="1">DE117*'SaaS - Cohorts (Logos)'!DE185</f>
        <v>0</v>
      </c>
      <c r="DF321" s="62">
        <f ca="1">DF117*'SaaS - Cohorts (Logos)'!DF185</f>
        <v>0</v>
      </c>
      <c r="DG321" s="62">
        <f ca="1">DG117*'SaaS - Cohorts (Logos)'!DG185</f>
        <v>0</v>
      </c>
      <c r="DH321" s="62">
        <f ca="1">DH117*'SaaS - Cohorts (Logos)'!DH185</f>
        <v>0</v>
      </c>
      <c r="DI321" s="62">
        <f ca="1">DI117*'SaaS - Cohorts (Logos)'!DI185</f>
        <v>0</v>
      </c>
      <c r="DJ321" s="62">
        <f ca="1">DJ117*'SaaS - Cohorts (Logos)'!DJ185</f>
        <v>0</v>
      </c>
      <c r="DK321" s="62">
        <f ca="1">DK117*'SaaS - Cohorts (Logos)'!DK185</f>
        <v>0</v>
      </c>
      <c r="DL321" s="62">
        <f ca="1">DL117*'SaaS - Cohorts (Logos)'!DL185</f>
        <v>0</v>
      </c>
      <c r="DM321" s="62">
        <f ca="1">DM117*'SaaS - Cohorts (Logos)'!DM185</f>
        <v>0</v>
      </c>
      <c r="DN321" s="62">
        <f ca="1">DN117*'SaaS - Cohorts (Logos)'!DN185</f>
        <v>0</v>
      </c>
      <c r="DO321" s="62">
        <f ca="1">DO117*'SaaS - Cohorts (Logos)'!DO185</f>
        <v>0</v>
      </c>
      <c r="DP321" s="62">
        <f ca="1">DP117*'SaaS - Cohorts (Logos)'!DP185</f>
        <v>0</v>
      </c>
      <c r="DQ321" s="62">
        <f ca="1">DQ117*'SaaS - Cohorts (Logos)'!DQ185</f>
        <v>0</v>
      </c>
      <c r="DR321" s="62">
        <f ca="1">DR117*'SaaS - Cohorts (Logos)'!DR185</f>
        <v>0</v>
      </c>
    </row>
    <row r="322" spans="2:122" ht="15.75" customHeight="1">
      <c r="B322" s="195">
        <v>44348</v>
      </c>
      <c r="C322" s="195"/>
      <c r="D322" s="195"/>
      <c r="E322" s="195"/>
      <c r="F322" s="195"/>
      <c r="G322" s="195"/>
      <c r="H322" s="195"/>
      <c r="I322" s="195"/>
      <c r="J322" s="195"/>
      <c r="K322" s="195"/>
      <c r="L322" s="19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  <c r="AC322" s="195"/>
      <c r="AD322" s="195"/>
      <c r="AE322" s="195"/>
      <c r="AF322" s="195"/>
      <c r="AG322" s="195"/>
      <c r="AH322" s="195"/>
      <c r="AI322" s="195"/>
      <c r="AJ322" s="195"/>
      <c r="AK322" s="195"/>
      <c r="AL322" s="195"/>
      <c r="AM322" s="195"/>
      <c r="AN322" s="195"/>
      <c r="AO322" s="195"/>
      <c r="AP322" s="195"/>
      <c r="AQ322" s="195"/>
      <c r="AR322" s="195"/>
      <c r="AS322" s="195"/>
      <c r="AT322" s="195"/>
      <c r="AU322" s="195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62">
        <f ca="1">BK118*'SaaS - Cohorts (Logos)'!BK186</f>
        <v>0</v>
      </c>
      <c r="BL322" s="62">
        <f ca="1">BL118*'SaaS - Cohorts (Logos)'!BL186</f>
        <v>0</v>
      </c>
      <c r="BM322" s="62">
        <f ca="1">BM118*'SaaS - Cohorts (Logos)'!BM186</f>
        <v>0</v>
      </c>
      <c r="BN322" s="62">
        <f ca="1">BN118*'SaaS - Cohorts (Logos)'!BN186</f>
        <v>0</v>
      </c>
      <c r="BO322" s="62">
        <f ca="1">BO118*'SaaS - Cohorts (Logos)'!BO186</f>
        <v>0</v>
      </c>
      <c r="BP322" s="62">
        <f ca="1">BP118*'SaaS - Cohorts (Logos)'!BP186</f>
        <v>0</v>
      </c>
      <c r="BQ322" s="62">
        <f ca="1">BQ118*'SaaS - Cohorts (Logos)'!BQ186</f>
        <v>0</v>
      </c>
      <c r="BR322" s="62">
        <f ca="1">BR118*'SaaS - Cohorts (Logos)'!BR186</f>
        <v>0</v>
      </c>
      <c r="BS322" s="62">
        <f ca="1">BS118*'SaaS - Cohorts (Logos)'!BS186</f>
        <v>0</v>
      </c>
      <c r="BT322" s="62">
        <f ca="1">BT118*'SaaS - Cohorts (Logos)'!BT186</f>
        <v>0</v>
      </c>
      <c r="BU322" s="62">
        <f ca="1">BU118*'SaaS - Cohorts (Logos)'!BU186</f>
        <v>0</v>
      </c>
      <c r="BV322" s="62">
        <f ca="1">BV118*'SaaS - Cohorts (Logos)'!BV186</f>
        <v>0</v>
      </c>
      <c r="BW322" s="62">
        <f ca="1">BW118*'SaaS - Cohorts (Logos)'!BW186</f>
        <v>0</v>
      </c>
      <c r="BX322" s="62">
        <f ca="1">BX118*'SaaS - Cohorts (Logos)'!BX186</f>
        <v>0</v>
      </c>
      <c r="BY322" s="62">
        <f ca="1">BY118*'SaaS - Cohorts (Logos)'!BY186</f>
        <v>0</v>
      </c>
      <c r="BZ322" s="62">
        <f ca="1">BZ118*'SaaS - Cohorts (Logos)'!BZ186</f>
        <v>0</v>
      </c>
      <c r="CA322" s="62">
        <f ca="1">CA118*'SaaS - Cohorts (Logos)'!CA186</f>
        <v>0</v>
      </c>
      <c r="CB322" s="62">
        <f ca="1">CB118*'SaaS - Cohorts (Logos)'!CB186</f>
        <v>0</v>
      </c>
      <c r="CC322" s="62">
        <f ca="1">CC118*'SaaS - Cohorts (Logos)'!CC186</f>
        <v>0</v>
      </c>
      <c r="CD322" s="62">
        <f ca="1">CD118*'SaaS - Cohorts (Logos)'!CD186</f>
        <v>0</v>
      </c>
      <c r="CE322" s="62">
        <f ca="1">CE118*'SaaS - Cohorts (Logos)'!CE186</f>
        <v>0</v>
      </c>
      <c r="CF322" s="62">
        <f ca="1">CF118*'SaaS - Cohorts (Logos)'!CF186</f>
        <v>0</v>
      </c>
      <c r="CG322" s="62">
        <f ca="1">CG118*'SaaS - Cohorts (Logos)'!CG186</f>
        <v>0</v>
      </c>
      <c r="CH322" s="62">
        <f ca="1">CH118*'SaaS - Cohorts (Logos)'!CH186</f>
        <v>0</v>
      </c>
      <c r="CI322" s="62">
        <f ca="1">CI118*'SaaS - Cohorts (Logos)'!CI186</f>
        <v>0</v>
      </c>
      <c r="CJ322" s="62">
        <f ca="1">CJ118*'SaaS - Cohorts (Logos)'!CJ186</f>
        <v>0</v>
      </c>
      <c r="CK322" s="62">
        <f ca="1">CK118*'SaaS - Cohorts (Logos)'!CK186</f>
        <v>0</v>
      </c>
      <c r="CL322" s="62">
        <f ca="1">CL118*'SaaS - Cohorts (Logos)'!CL186</f>
        <v>0</v>
      </c>
      <c r="CM322" s="62">
        <f ca="1">CM118*'SaaS - Cohorts (Logos)'!CM186</f>
        <v>0</v>
      </c>
      <c r="CN322" s="62">
        <f ca="1">CN118*'SaaS - Cohorts (Logos)'!CN186</f>
        <v>0</v>
      </c>
      <c r="CO322" s="62">
        <f ca="1">CO118*'SaaS - Cohorts (Logos)'!CO186</f>
        <v>0</v>
      </c>
      <c r="CP322" s="62">
        <f ca="1">CP118*'SaaS - Cohorts (Logos)'!CP186</f>
        <v>0</v>
      </c>
      <c r="CQ322" s="62">
        <f ca="1">CQ118*'SaaS - Cohorts (Logos)'!CQ186</f>
        <v>0</v>
      </c>
      <c r="CR322" s="62">
        <f ca="1">CR118*'SaaS - Cohorts (Logos)'!CR186</f>
        <v>0</v>
      </c>
      <c r="CS322" s="62">
        <f ca="1">CS118*'SaaS - Cohorts (Logos)'!CS186</f>
        <v>0</v>
      </c>
      <c r="CT322" s="62">
        <f ca="1">CT118*'SaaS - Cohorts (Logos)'!CT186</f>
        <v>0</v>
      </c>
      <c r="CU322" s="62">
        <f ca="1">CU118*'SaaS - Cohorts (Logos)'!CU186</f>
        <v>0</v>
      </c>
      <c r="CV322" s="62">
        <f ca="1">CV118*'SaaS - Cohorts (Logos)'!CV186</f>
        <v>0</v>
      </c>
      <c r="CW322" s="62">
        <f ca="1">CW118*'SaaS - Cohorts (Logos)'!CW186</f>
        <v>0</v>
      </c>
      <c r="CX322" s="62">
        <f ca="1">CX118*'SaaS - Cohorts (Logos)'!CX186</f>
        <v>0</v>
      </c>
      <c r="CY322" s="62">
        <f ca="1">CY118*'SaaS - Cohorts (Logos)'!CY186</f>
        <v>0</v>
      </c>
      <c r="CZ322" s="62">
        <f ca="1">CZ118*'SaaS - Cohorts (Logos)'!CZ186</f>
        <v>0</v>
      </c>
      <c r="DA322" s="62">
        <f ca="1">DA118*'SaaS - Cohorts (Logos)'!DA186</f>
        <v>0</v>
      </c>
      <c r="DB322" s="62">
        <f ca="1">DB118*'SaaS - Cohorts (Logos)'!DB186</f>
        <v>0</v>
      </c>
      <c r="DC322" s="62">
        <f ca="1">DC118*'SaaS - Cohorts (Logos)'!DC186</f>
        <v>0</v>
      </c>
      <c r="DD322" s="62">
        <f ca="1">DD118*'SaaS - Cohorts (Logos)'!DD186</f>
        <v>0</v>
      </c>
      <c r="DE322" s="62">
        <f ca="1">DE118*'SaaS - Cohorts (Logos)'!DE186</f>
        <v>0</v>
      </c>
      <c r="DF322" s="62">
        <f ca="1">DF118*'SaaS - Cohorts (Logos)'!DF186</f>
        <v>0</v>
      </c>
      <c r="DG322" s="62">
        <f ca="1">DG118*'SaaS - Cohorts (Logos)'!DG186</f>
        <v>0</v>
      </c>
      <c r="DH322" s="62">
        <f ca="1">DH118*'SaaS - Cohorts (Logos)'!DH186</f>
        <v>0</v>
      </c>
      <c r="DI322" s="62">
        <f ca="1">DI118*'SaaS - Cohorts (Logos)'!DI186</f>
        <v>0</v>
      </c>
      <c r="DJ322" s="62">
        <f ca="1">DJ118*'SaaS - Cohorts (Logos)'!DJ186</f>
        <v>0</v>
      </c>
      <c r="DK322" s="62">
        <f ca="1">DK118*'SaaS - Cohorts (Logos)'!DK186</f>
        <v>0</v>
      </c>
      <c r="DL322" s="62">
        <f ca="1">DL118*'SaaS - Cohorts (Logos)'!DL186</f>
        <v>0</v>
      </c>
      <c r="DM322" s="62">
        <f ca="1">DM118*'SaaS - Cohorts (Logos)'!DM186</f>
        <v>0</v>
      </c>
      <c r="DN322" s="62">
        <f ca="1">DN118*'SaaS - Cohorts (Logos)'!DN186</f>
        <v>0</v>
      </c>
      <c r="DO322" s="62">
        <f ca="1">DO118*'SaaS - Cohorts (Logos)'!DO186</f>
        <v>0</v>
      </c>
      <c r="DP322" s="62">
        <f ca="1">DP118*'SaaS - Cohorts (Logos)'!DP186</f>
        <v>0</v>
      </c>
      <c r="DQ322" s="62">
        <f ca="1">DQ118*'SaaS - Cohorts (Logos)'!DQ186</f>
        <v>0</v>
      </c>
      <c r="DR322" s="62">
        <f ca="1">DR118*'SaaS - Cohorts (Logos)'!DR186</f>
        <v>0</v>
      </c>
    </row>
    <row r="323" spans="2:122" ht="15.75" customHeight="1">
      <c r="B323" s="195">
        <v>44378</v>
      </c>
      <c r="C323" s="195"/>
      <c r="D323" s="195"/>
      <c r="E323" s="195"/>
      <c r="F323" s="195"/>
      <c r="G323" s="195"/>
      <c r="H323" s="195"/>
      <c r="I323" s="195"/>
      <c r="J323" s="195"/>
      <c r="K323" s="195"/>
      <c r="L323" s="19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  <c r="AC323" s="195"/>
      <c r="AD323" s="195"/>
      <c r="AE323" s="195"/>
      <c r="AF323" s="195"/>
      <c r="AG323" s="195"/>
      <c r="AH323" s="195"/>
      <c r="AI323" s="195"/>
      <c r="AJ323" s="195"/>
      <c r="AK323" s="195"/>
      <c r="AL323" s="195"/>
      <c r="AM323" s="195"/>
      <c r="AN323" s="195"/>
      <c r="AO323" s="195"/>
      <c r="AP323" s="195"/>
      <c r="AQ323" s="195"/>
      <c r="AR323" s="195"/>
      <c r="AS323" s="195"/>
      <c r="AT323" s="195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62">
        <f ca="1">BK119*'SaaS - Cohorts (Logos)'!BK187</f>
        <v>0</v>
      </c>
      <c r="BL323" s="62">
        <f ca="1">BL119*'SaaS - Cohorts (Logos)'!BL187</f>
        <v>0</v>
      </c>
      <c r="BM323" s="62">
        <f ca="1">BM119*'SaaS - Cohorts (Logos)'!BM187</f>
        <v>0</v>
      </c>
      <c r="BN323" s="62">
        <f ca="1">BN119*'SaaS - Cohorts (Logos)'!BN187</f>
        <v>0</v>
      </c>
      <c r="BO323" s="62">
        <f ca="1">BO119*'SaaS - Cohorts (Logos)'!BO187</f>
        <v>0</v>
      </c>
      <c r="BP323" s="62">
        <f ca="1">BP119*'SaaS - Cohorts (Logos)'!BP187</f>
        <v>0</v>
      </c>
      <c r="BQ323" s="62">
        <f ca="1">BQ119*'SaaS - Cohorts (Logos)'!BQ187</f>
        <v>0</v>
      </c>
      <c r="BR323" s="62">
        <f ca="1">BR119*'SaaS - Cohorts (Logos)'!BR187</f>
        <v>0</v>
      </c>
      <c r="BS323" s="62">
        <f ca="1">BS119*'SaaS - Cohorts (Logos)'!BS187</f>
        <v>0</v>
      </c>
      <c r="BT323" s="62">
        <f ca="1">BT119*'SaaS - Cohorts (Logos)'!BT187</f>
        <v>0</v>
      </c>
      <c r="BU323" s="62">
        <f ca="1">BU119*'SaaS - Cohorts (Logos)'!BU187</f>
        <v>0</v>
      </c>
      <c r="BV323" s="62">
        <f ca="1">BV119*'SaaS - Cohorts (Logos)'!BV187</f>
        <v>0</v>
      </c>
      <c r="BW323" s="62">
        <f ca="1">BW119*'SaaS - Cohorts (Logos)'!BW187</f>
        <v>0</v>
      </c>
      <c r="BX323" s="62">
        <f ca="1">BX119*'SaaS - Cohorts (Logos)'!BX187</f>
        <v>0</v>
      </c>
      <c r="BY323" s="62">
        <f ca="1">BY119*'SaaS - Cohorts (Logos)'!BY187</f>
        <v>0</v>
      </c>
      <c r="BZ323" s="62">
        <f ca="1">BZ119*'SaaS - Cohorts (Logos)'!BZ187</f>
        <v>0</v>
      </c>
      <c r="CA323" s="62">
        <f ca="1">CA119*'SaaS - Cohorts (Logos)'!CA187</f>
        <v>0</v>
      </c>
      <c r="CB323" s="62">
        <f ca="1">CB119*'SaaS - Cohorts (Logos)'!CB187</f>
        <v>0</v>
      </c>
      <c r="CC323" s="62">
        <f ca="1">CC119*'SaaS - Cohorts (Logos)'!CC187</f>
        <v>0</v>
      </c>
      <c r="CD323" s="62">
        <f ca="1">CD119*'SaaS - Cohorts (Logos)'!CD187</f>
        <v>0</v>
      </c>
      <c r="CE323" s="62">
        <f ca="1">CE119*'SaaS - Cohorts (Logos)'!CE187</f>
        <v>0</v>
      </c>
      <c r="CF323" s="62">
        <f ca="1">CF119*'SaaS - Cohorts (Logos)'!CF187</f>
        <v>0</v>
      </c>
      <c r="CG323" s="62">
        <f ca="1">CG119*'SaaS - Cohorts (Logos)'!CG187</f>
        <v>0</v>
      </c>
      <c r="CH323" s="62">
        <f ca="1">CH119*'SaaS - Cohorts (Logos)'!CH187</f>
        <v>0</v>
      </c>
      <c r="CI323" s="62">
        <f ca="1">CI119*'SaaS - Cohorts (Logos)'!CI187</f>
        <v>0</v>
      </c>
      <c r="CJ323" s="62">
        <f ca="1">CJ119*'SaaS - Cohorts (Logos)'!CJ187</f>
        <v>0</v>
      </c>
      <c r="CK323" s="62">
        <f ca="1">CK119*'SaaS - Cohorts (Logos)'!CK187</f>
        <v>0</v>
      </c>
      <c r="CL323" s="62">
        <f ca="1">CL119*'SaaS - Cohorts (Logos)'!CL187</f>
        <v>0</v>
      </c>
      <c r="CM323" s="62">
        <f ca="1">CM119*'SaaS - Cohorts (Logos)'!CM187</f>
        <v>0</v>
      </c>
      <c r="CN323" s="62">
        <f ca="1">CN119*'SaaS - Cohorts (Logos)'!CN187</f>
        <v>0</v>
      </c>
      <c r="CO323" s="62">
        <f ca="1">CO119*'SaaS - Cohorts (Logos)'!CO187</f>
        <v>0</v>
      </c>
      <c r="CP323" s="62">
        <f ca="1">CP119*'SaaS - Cohorts (Logos)'!CP187</f>
        <v>0</v>
      </c>
      <c r="CQ323" s="62">
        <f ca="1">CQ119*'SaaS - Cohorts (Logos)'!CQ187</f>
        <v>0</v>
      </c>
      <c r="CR323" s="62">
        <f ca="1">CR119*'SaaS - Cohorts (Logos)'!CR187</f>
        <v>0</v>
      </c>
      <c r="CS323" s="62">
        <f ca="1">CS119*'SaaS - Cohorts (Logos)'!CS187</f>
        <v>0</v>
      </c>
      <c r="CT323" s="62">
        <f ca="1">CT119*'SaaS - Cohorts (Logos)'!CT187</f>
        <v>0</v>
      </c>
      <c r="CU323" s="62">
        <f ca="1">CU119*'SaaS - Cohorts (Logos)'!CU187</f>
        <v>0</v>
      </c>
      <c r="CV323" s="62">
        <f ca="1">CV119*'SaaS - Cohorts (Logos)'!CV187</f>
        <v>0</v>
      </c>
      <c r="CW323" s="62">
        <f ca="1">CW119*'SaaS - Cohorts (Logos)'!CW187</f>
        <v>0</v>
      </c>
      <c r="CX323" s="62">
        <f ca="1">CX119*'SaaS - Cohorts (Logos)'!CX187</f>
        <v>0</v>
      </c>
      <c r="CY323" s="62">
        <f ca="1">CY119*'SaaS - Cohorts (Logos)'!CY187</f>
        <v>0</v>
      </c>
      <c r="CZ323" s="62">
        <f ca="1">CZ119*'SaaS - Cohorts (Logos)'!CZ187</f>
        <v>0</v>
      </c>
      <c r="DA323" s="62">
        <f ca="1">DA119*'SaaS - Cohorts (Logos)'!DA187</f>
        <v>0</v>
      </c>
      <c r="DB323" s="62">
        <f ca="1">DB119*'SaaS - Cohorts (Logos)'!DB187</f>
        <v>0</v>
      </c>
      <c r="DC323" s="62">
        <f ca="1">DC119*'SaaS - Cohorts (Logos)'!DC187</f>
        <v>0</v>
      </c>
      <c r="DD323" s="62">
        <f ca="1">DD119*'SaaS - Cohorts (Logos)'!DD187</f>
        <v>0</v>
      </c>
      <c r="DE323" s="62">
        <f ca="1">DE119*'SaaS - Cohorts (Logos)'!DE187</f>
        <v>0</v>
      </c>
      <c r="DF323" s="62">
        <f ca="1">DF119*'SaaS - Cohorts (Logos)'!DF187</f>
        <v>0</v>
      </c>
      <c r="DG323" s="62">
        <f ca="1">DG119*'SaaS - Cohorts (Logos)'!DG187</f>
        <v>0</v>
      </c>
      <c r="DH323" s="62">
        <f ca="1">DH119*'SaaS - Cohorts (Logos)'!DH187</f>
        <v>0</v>
      </c>
      <c r="DI323" s="62">
        <f ca="1">DI119*'SaaS - Cohorts (Logos)'!DI187</f>
        <v>0</v>
      </c>
      <c r="DJ323" s="62">
        <f ca="1">DJ119*'SaaS - Cohorts (Logos)'!DJ187</f>
        <v>0</v>
      </c>
      <c r="DK323" s="62">
        <f ca="1">DK119*'SaaS - Cohorts (Logos)'!DK187</f>
        <v>0</v>
      </c>
      <c r="DL323" s="62">
        <f ca="1">DL119*'SaaS - Cohorts (Logos)'!DL187</f>
        <v>0</v>
      </c>
      <c r="DM323" s="62">
        <f ca="1">DM119*'SaaS - Cohorts (Logos)'!DM187</f>
        <v>0</v>
      </c>
      <c r="DN323" s="62">
        <f ca="1">DN119*'SaaS - Cohorts (Logos)'!DN187</f>
        <v>0</v>
      </c>
      <c r="DO323" s="62">
        <f ca="1">DO119*'SaaS - Cohorts (Logos)'!DO187</f>
        <v>0</v>
      </c>
      <c r="DP323" s="62">
        <f ca="1">DP119*'SaaS - Cohorts (Logos)'!DP187</f>
        <v>0</v>
      </c>
      <c r="DQ323" s="62">
        <f ca="1">DQ119*'SaaS - Cohorts (Logos)'!DQ187</f>
        <v>0</v>
      </c>
      <c r="DR323" s="62">
        <f ca="1">DR119*'SaaS - Cohorts (Logos)'!DR187</f>
        <v>0</v>
      </c>
    </row>
    <row r="324" spans="2:122" ht="15.75" customHeight="1">
      <c r="B324" s="195">
        <v>44409</v>
      </c>
      <c r="C324" s="195"/>
      <c r="D324" s="195"/>
      <c r="E324" s="195"/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  <c r="AC324" s="195"/>
      <c r="AD324" s="195"/>
      <c r="AE324" s="195"/>
      <c r="AF324" s="195"/>
      <c r="AG324" s="195"/>
      <c r="AH324" s="195"/>
      <c r="AI324" s="195"/>
      <c r="AJ324" s="195"/>
      <c r="AK324" s="195"/>
      <c r="AL324" s="195"/>
      <c r="AM324" s="195"/>
      <c r="AN324" s="195"/>
      <c r="AO324" s="195"/>
      <c r="AP324" s="195"/>
      <c r="AQ324" s="195"/>
      <c r="AR324" s="195"/>
      <c r="AS324" s="195"/>
      <c r="AT324" s="195"/>
      <c r="AU324" s="195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62">
        <f ca="1">BK120*'SaaS - Cohorts (Logos)'!BK188</f>
        <v>0</v>
      </c>
      <c r="BL324" s="62">
        <f ca="1">BL120*'SaaS - Cohorts (Logos)'!BL188</f>
        <v>0</v>
      </c>
      <c r="BM324" s="62">
        <f ca="1">BM120*'SaaS - Cohorts (Logos)'!BM188</f>
        <v>0</v>
      </c>
      <c r="BN324" s="62">
        <f ca="1">BN120*'SaaS - Cohorts (Logos)'!BN188</f>
        <v>0</v>
      </c>
      <c r="BO324" s="62">
        <f ca="1">BO120*'SaaS - Cohorts (Logos)'!BO188</f>
        <v>0</v>
      </c>
      <c r="BP324" s="62">
        <f ca="1">BP120*'SaaS - Cohorts (Logos)'!BP188</f>
        <v>0</v>
      </c>
      <c r="BQ324" s="62">
        <f ca="1">BQ120*'SaaS - Cohorts (Logos)'!BQ188</f>
        <v>0</v>
      </c>
      <c r="BR324" s="62">
        <f ca="1">BR120*'SaaS - Cohorts (Logos)'!BR188</f>
        <v>0</v>
      </c>
      <c r="BS324" s="62">
        <f ca="1">BS120*'SaaS - Cohorts (Logos)'!BS188</f>
        <v>0</v>
      </c>
      <c r="BT324" s="62">
        <f ca="1">BT120*'SaaS - Cohorts (Logos)'!BT188</f>
        <v>0</v>
      </c>
      <c r="BU324" s="62">
        <f ca="1">BU120*'SaaS - Cohorts (Logos)'!BU188</f>
        <v>0</v>
      </c>
      <c r="BV324" s="62">
        <f ca="1">BV120*'SaaS - Cohorts (Logos)'!BV188</f>
        <v>0</v>
      </c>
      <c r="BW324" s="62">
        <f ca="1">BW120*'SaaS - Cohorts (Logos)'!BW188</f>
        <v>0</v>
      </c>
      <c r="BX324" s="62">
        <f ca="1">BX120*'SaaS - Cohorts (Logos)'!BX188</f>
        <v>0</v>
      </c>
      <c r="BY324" s="62">
        <f ca="1">BY120*'SaaS - Cohorts (Logos)'!BY188</f>
        <v>0</v>
      </c>
      <c r="BZ324" s="62">
        <f ca="1">BZ120*'SaaS - Cohorts (Logos)'!BZ188</f>
        <v>0</v>
      </c>
      <c r="CA324" s="62">
        <f ca="1">CA120*'SaaS - Cohorts (Logos)'!CA188</f>
        <v>0</v>
      </c>
      <c r="CB324" s="62">
        <f ca="1">CB120*'SaaS - Cohorts (Logos)'!CB188</f>
        <v>0</v>
      </c>
      <c r="CC324" s="62">
        <f ca="1">CC120*'SaaS - Cohorts (Logos)'!CC188</f>
        <v>0</v>
      </c>
      <c r="CD324" s="62">
        <f ca="1">CD120*'SaaS - Cohorts (Logos)'!CD188</f>
        <v>0</v>
      </c>
      <c r="CE324" s="62">
        <f ca="1">CE120*'SaaS - Cohorts (Logos)'!CE188</f>
        <v>0</v>
      </c>
      <c r="CF324" s="62">
        <f ca="1">CF120*'SaaS - Cohorts (Logos)'!CF188</f>
        <v>0</v>
      </c>
      <c r="CG324" s="62">
        <f ca="1">CG120*'SaaS - Cohorts (Logos)'!CG188</f>
        <v>0</v>
      </c>
      <c r="CH324" s="62">
        <f ca="1">CH120*'SaaS - Cohorts (Logos)'!CH188</f>
        <v>0</v>
      </c>
      <c r="CI324" s="62">
        <f ca="1">CI120*'SaaS - Cohorts (Logos)'!CI188</f>
        <v>0</v>
      </c>
      <c r="CJ324" s="62">
        <f ca="1">CJ120*'SaaS - Cohorts (Logos)'!CJ188</f>
        <v>0</v>
      </c>
      <c r="CK324" s="62">
        <f ca="1">CK120*'SaaS - Cohorts (Logos)'!CK188</f>
        <v>0</v>
      </c>
      <c r="CL324" s="62">
        <f ca="1">CL120*'SaaS - Cohorts (Logos)'!CL188</f>
        <v>0</v>
      </c>
      <c r="CM324" s="62">
        <f ca="1">CM120*'SaaS - Cohorts (Logos)'!CM188</f>
        <v>0</v>
      </c>
      <c r="CN324" s="62">
        <f ca="1">CN120*'SaaS - Cohorts (Logos)'!CN188</f>
        <v>0</v>
      </c>
      <c r="CO324" s="62">
        <f ca="1">CO120*'SaaS - Cohorts (Logos)'!CO188</f>
        <v>0</v>
      </c>
      <c r="CP324" s="62">
        <f ca="1">CP120*'SaaS - Cohorts (Logos)'!CP188</f>
        <v>0</v>
      </c>
      <c r="CQ324" s="62">
        <f ca="1">CQ120*'SaaS - Cohorts (Logos)'!CQ188</f>
        <v>0</v>
      </c>
      <c r="CR324" s="62">
        <f ca="1">CR120*'SaaS - Cohorts (Logos)'!CR188</f>
        <v>0</v>
      </c>
      <c r="CS324" s="62">
        <f ca="1">CS120*'SaaS - Cohorts (Logos)'!CS188</f>
        <v>0</v>
      </c>
      <c r="CT324" s="62">
        <f ca="1">CT120*'SaaS - Cohorts (Logos)'!CT188</f>
        <v>0</v>
      </c>
      <c r="CU324" s="62">
        <f ca="1">CU120*'SaaS - Cohorts (Logos)'!CU188</f>
        <v>0</v>
      </c>
      <c r="CV324" s="62">
        <f ca="1">CV120*'SaaS - Cohorts (Logos)'!CV188</f>
        <v>0</v>
      </c>
      <c r="CW324" s="62">
        <f ca="1">CW120*'SaaS - Cohorts (Logos)'!CW188</f>
        <v>0</v>
      </c>
      <c r="CX324" s="62">
        <f ca="1">CX120*'SaaS - Cohorts (Logos)'!CX188</f>
        <v>0</v>
      </c>
      <c r="CY324" s="62">
        <f ca="1">CY120*'SaaS - Cohorts (Logos)'!CY188</f>
        <v>0</v>
      </c>
      <c r="CZ324" s="62">
        <f ca="1">CZ120*'SaaS - Cohorts (Logos)'!CZ188</f>
        <v>0</v>
      </c>
      <c r="DA324" s="62">
        <f ca="1">DA120*'SaaS - Cohorts (Logos)'!DA188</f>
        <v>0</v>
      </c>
      <c r="DB324" s="62">
        <f ca="1">DB120*'SaaS - Cohorts (Logos)'!DB188</f>
        <v>0</v>
      </c>
      <c r="DC324" s="62">
        <f ca="1">DC120*'SaaS - Cohorts (Logos)'!DC188</f>
        <v>0</v>
      </c>
      <c r="DD324" s="62">
        <f ca="1">DD120*'SaaS - Cohorts (Logos)'!DD188</f>
        <v>0</v>
      </c>
      <c r="DE324" s="62">
        <f ca="1">DE120*'SaaS - Cohorts (Logos)'!DE188</f>
        <v>0</v>
      </c>
      <c r="DF324" s="62">
        <f ca="1">DF120*'SaaS - Cohorts (Logos)'!DF188</f>
        <v>0</v>
      </c>
      <c r="DG324" s="62">
        <f ca="1">DG120*'SaaS - Cohorts (Logos)'!DG188</f>
        <v>0</v>
      </c>
      <c r="DH324" s="62">
        <f ca="1">DH120*'SaaS - Cohorts (Logos)'!DH188</f>
        <v>0</v>
      </c>
      <c r="DI324" s="62">
        <f ca="1">DI120*'SaaS - Cohorts (Logos)'!DI188</f>
        <v>0</v>
      </c>
      <c r="DJ324" s="62">
        <f ca="1">DJ120*'SaaS - Cohorts (Logos)'!DJ188</f>
        <v>0</v>
      </c>
      <c r="DK324" s="62">
        <f ca="1">DK120*'SaaS - Cohorts (Logos)'!DK188</f>
        <v>0</v>
      </c>
      <c r="DL324" s="62">
        <f ca="1">DL120*'SaaS - Cohorts (Logos)'!DL188</f>
        <v>0</v>
      </c>
      <c r="DM324" s="62">
        <f ca="1">DM120*'SaaS - Cohorts (Logos)'!DM188</f>
        <v>0</v>
      </c>
      <c r="DN324" s="62">
        <f ca="1">DN120*'SaaS - Cohorts (Logos)'!DN188</f>
        <v>0</v>
      </c>
      <c r="DO324" s="62">
        <f ca="1">DO120*'SaaS - Cohorts (Logos)'!DO188</f>
        <v>0</v>
      </c>
      <c r="DP324" s="62">
        <f ca="1">DP120*'SaaS - Cohorts (Logos)'!DP188</f>
        <v>0</v>
      </c>
      <c r="DQ324" s="62">
        <f ca="1">DQ120*'SaaS - Cohorts (Logos)'!DQ188</f>
        <v>0</v>
      </c>
      <c r="DR324" s="62">
        <f ca="1">DR120*'SaaS - Cohorts (Logos)'!DR188</f>
        <v>0</v>
      </c>
    </row>
    <row r="325" spans="2:122" ht="15.75" customHeight="1">
      <c r="B325" s="195">
        <v>44440</v>
      </c>
      <c r="C325" s="195"/>
      <c r="D325" s="195"/>
      <c r="E325" s="195"/>
      <c r="F325" s="195"/>
      <c r="G325" s="195"/>
      <c r="H325" s="195"/>
      <c r="I325" s="195"/>
      <c r="J325" s="195"/>
      <c r="K325" s="195"/>
      <c r="L325" s="19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  <c r="AC325" s="195"/>
      <c r="AD325" s="195"/>
      <c r="AE325" s="195"/>
      <c r="AF325" s="195"/>
      <c r="AG325" s="195"/>
      <c r="AH325" s="195"/>
      <c r="AI325" s="195"/>
      <c r="AJ325" s="195"/>
      <c r="AK325" s="195"/>
      <c r="AL325" s="195"/>
      <c r="AM325" s="195"/>
      <c r="AN325" s="195"/>
      <c r="AO325" s="195"/>
      <c r="AP325" s="195"/>
      <c r="AQ325" s="195"/>
      <c r="AR325" s="195"/>
      <c r="AS325" s="195"/>
      <c r="AT325" s="195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62">
        <f ca="1">BK121*'SaaS - Cohorts (Logos)'!BK189</f>
        <v>0</v>
      </c>
      <c r="BL325" s="62">
        <f ca="1">BL121*'SaaS - Cohorts (Logos)'!BL189</f>
        <v>0</v>
      </c>
      <c r="BM325" s="62">
        <f ca="1">BM121*'SaaS - Cohorts (Logos)'!BM189</f>
        <v>0</v>
      </c>
      <c r="BN325" s="62">
        <f ca="1">BN121*'SaaS - Cohorts (Logos)'!BN189</f>
        <v>0</v>
      </c>
      <c r="BO325" s="62">
        <f ca="1">BO121*'SaaS - Cohorts (Logos)'!BO189</f>
        <v>0</v>
      </c>
      <c r="BP325" s="62">
        <f ca="1">BP121*'SaaS - Cohorts (Logos)'!BP189</f>
        <v>0</v>
      </c>
      <c r="BQ325" s="62">
        <f ca="1">BQ121*'SaaS - Cohorts (Logos)'!BQ189</f>
        <v>0</v>
      </c>
      <c r="BR325" s="62">
        <f ca="1">BR121*'SaaS - Cohorts (Logos)'!BR189</f>
        <v>0</v>
      </c>
      <c r="BS325" s="62">
        <f ca="1">BS121*'SaaS - Cohorts (Logos)'!BS189</f>
        <v>0</v>
      </c>
      <c r="BT325" s="62">
        <f ca="1">BT121*'SaaS - Cohorts (Logos)'!BT189</f>
        <v>0</v>
      </c>
      <c r="BU325" s="62">
        <f ca="1">BU121*'SaaS - Cohorts (Logos)'!BU189</f>
        <v>0</v>
      </c>
      <c r="BV325" s="62">
        <f ca="1">BV121*'SaaS - Cohorts (Logos)'!BV189</f>
        <v>0</v>
      </c>
      <c r="BW325" s="62">
        <f ca="1">BW121*'SaaS - Cohorts (Logos)'!BW189</f>
        <v>0</v>
      </c>
      <c r="BX325" s="62">
        <f ca="1">BX121*'SaaS - Cohorts (Logos)'!BX189</f>
        <v>0</v>
      </c>
      <c r="BY325" s="62">
        <f ca="1">BY121*'SaaS - Cohorts (Logos)'!BY189</f>
        <v>0</v>
      </c>
      <c r="BZ325" s="62">
        <f ca="1">BZ121*'SaaS - Cohorts (Logos)'!BZ189</f>
        <v>0</v>
      </c>
      <c r="CA325" s="62">
        <f ca="1">CA121*'SaaS - Cohorts (Logos)'!CA189</f>
        <v>0</v>
      </c>
      <c r="CB325" s="62">
        <f ca="1">CB121*'SaaS - Cohorts (Logos)'!CB189</f>
        <v>0</v>
      </c>
      <c r="CC325" s="62">
        <f ca="1">CC121*'SaaS - Cohorts (Logos)'!CC189</f>
        <v>0</v>
      </c>
      <c r="CD325" s="62">
        <f ca="1">CD121*'SaaS - Cohorts (Logos)'!CD189</f>
        <v>0</v>
      </c>
      <c r="CE325" s="62">
        <f ca="1">CE121*'SaaS - Cohorts (Logos)'!CE189</f>
        <v>0</v>
      </c>
      <c r="CF325" s="62">
        <f ca="1">CF121*'SaaS - Cohorts (Logos)'!CF189</f>
        <v>0</v>
      </c>
      <c r="CG325" s="62">
        <f ca="1">CG121*'SaaS - Cohorts (Logos)'!CG189</f>
        <v>0</v>
      </c>
      <c r="CH325" s="62">
        <f ca="1">CH121*'SaaS - Cohorts (Logos)'!CH189</f>
        <v>0</v>
      </c>
      <c r="CI325" s="62">
        <f ca="1">CI121*'SaaS - Cohorts (Logos)'!CI189</f>
        <v>0</v>
      </c>
      <c r="CJ325" s="62">
        <f ca="1">CJ121*'SaaS - Cohorts (Logos)'!CJ189</f>
        <v>0</v>
      </c>
      <c r="CK325" s="62">
        <f ca="1">CK121*'SaaS - Cohorts (Logos)'!CK189</f>
        <v>0</v>
      </c>
      <c r="CL325" s="62">
        <f ca="1">CL121*'SaaS - Cohorts (Logos)'!CL189</f>
        <v>0</v>
      </c>
      <c r="CM325" s="62">
        <f ca="1">CM121*'SaaS - Cohorts (Logos)'!CM189</f>
        <v>0</v>
      </c>
      <c r="CN325" s="62">
        <f ca="1">CN121*'SaaS - Cohorts (Logos)'!CN189</f>
        <v>0</v>
      </c>
      <c r="CO325" s="62">
        <f ca="1">CO121*'SaaS - Cohorts (Logos)'!CO189</f>
        <v>0</v>
      </c>
      <c r="CP325" s="62">
        <f ca="1">CP121*'SaaS - Cohorts (Logos)'!CP189</f>
        <v>0</v>
      </c>
      <c r="CQ325" s="62">
        <f ca="1">CQ121*'SaaS - Cohorts (Logos)'!CQ189</f>
        <v>0</v>
      </c>
      <c r="CR325" s="62">
        <f ca="1">CR121*'SaaS - Cohorts (Logos)'!CR189</f>
        <v>0</v>
      </c>
      <c r="CS325" s="62">
        <f ca="1">CS121*'SaaS - Cohorts (Logos)'!CS189</f>
        <v>0</v>
      </c>
      <c r="CT325" s="62">
        <f ca="1">CT121*'SaaS - Cohorts (Logos)'!CT189</f>
        <v>0</v>
      </c>
      <c r="CU325" s="62">
        <f ca="1">CU121*'SaaS - Cohorts (Logos)'!CU189</f>
        <v>0</v>
      </c>
      <c r="CV325" s="62">
        <f ca="1">CV121*'SaaS - Cohorts (Logos)'!CV189</f>
        <v>0</v>
      </c>
      <c r="CW325" s="62">
        <f ca="1">CW121*'SaaS - Cohorts (Logos)'!CW189</f>
        <v>0</v>
      </c>
      <c r="CX325" s="62">
        <f ca="1">CX121*'SaaS - Cohorts (Logos)'!CX189</f>
        <v>0</v>
      </c>
      <c r="CY325" s="62">
        <f ca="1">CY121*'SaaS - Cohorts (Logos)'!CY189</f>
        <v>0</v>
      </c>
      <c r="CZ325" s="62">
        <f ca="1">CZ121*'SaaS - Cohorts (Logos)'!CZ189</f>
        <v>0</v>
      </c>
      <c r="DA325" s="62">
        <f ca="1">DA121*'SaaS - Cohorts (Logos)'!DA189</f>
        <v>0</v>
      </c>
      <c r="DB325" s="62">
        <f ca="1">DB121*'SaaS - Cohorts (Logos)'!DB189</f>
        <v>0</v>
      </c>
      <c r="DC325" s="62">
        <f ca="1">DC121*'SaaS - Cohorts (Logos)'!DC189</f>
        <v>0</v>
      </c>
      <c r="DD325" s="62">
        <f ca="1">DD121*'SaaS - Cohorts (Logos)'!DD189</f>
        <v>0</v>
      </c>
      <c r="DE325" s="62">
        <f ca="1">DE121*'SaaS - Cohorts (Logos)'!DE189</f>
        <v>0</v>
      </c>
      <c r="DF325" s="62">
        <f ca="1">DF121*'SaaS - Cohorts (Logos)'!DF189</f>
        <v>0</v>
      </c>
      <c r="DG325" s="62">
        <f ca="1">DG121*'SaaS - Cohorts (Logos)'!DG189</f>
        <v>0</v>
      </c>
      <c r="DH325" s="62">
        <f ca="1">DH121*'SaaS - Cohorts (Logos)'!DH189</f>
        <v>0</v>
      </c>
      <c r="DI325" s="62">
        <f ca="1">DI121*'SaaS - Cohorts (Logos)'!DI189</f>
        <v>0</v>
      </c>
      <c r="DJ325" s="62">
        <f ca="1">DJ121*'SaaS - Cohorts (Logos)'!DJ189</f>
        <v>0</v>
      </c>
      <c r="DK325" s="62">
        <f ca="1">DK121*'SaaS - Cohorts (Logos)'!DK189</f>
        <v>0</v>
      </c>
      <c r="DL325" s="62">
        <f ca="1">DL121*'SaaS - Cohorts (Logos)'!DL189</f>
        <v>0</v>
      </c>
      <c r="DM325" s="62">
        <f ca="1">DM121*'SaaS - Cohorts (Logos)'!DM189</f>
        <v>0</v>
      </c>
      <c r="DN325" s="62">
        <f ca="1">DN121*'SaaS - Cohorts (Logos)'!DN189</f>
        <v>0</v>
      </c>
      <c r="DO325" s="62">
        <f ca="1">DO121*'SaaS - Cohorts (Logos)'!DO189</f>
        <v>0</v>
      </c>
      <c r="DP325" s="62">
        <f ca="1">DP121*'SaaS - Cohorts (Logos)'!DP189</f>
        <v>0</v>
      </c>
      <c r="DQ325" s="62">
        <f ca="1">DQ121*'SaaS - Cohorts (Logos)'!DQ189</f>
        <v>0</v>
      </c>
      <c r="DR325" s="62">
        <f ca="1">DR121*'SaaS - Cohorts (Logos)'!DR189</f>
        <v>0</v>
      </c>
    </row>
    <row r="326" spans="2:122" ht="15.75" customHeight="1">
      <c r="B326" s="195">
        <v>44470</v>
      </c>
      <c r="C326" s="195"/>
      <c r="D326" s="195"/>
      <c r="E326" s="195"/>
      <c r="F326" s="195"/>
      <c r="G326" s="195"/>
      <c r="H326" s="195"/>
      <c r="I326" s="195"/>
      <c r="J326" s="195"/>
      <c r="K326" s="195"/>
      <c r="L326" s="19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  <c r="AC326" s="195"/>
      <c r="AD326" s="195"/>
      <c r="AE326" s="195"/>
      <c r="AF326" s="195"/>
      <c r="AG326" s="195"/>
      <c r="AH326" s="195"/>
      <c r="AI326" s="195"/>
      <c r="AJ326" s="195"/>
      <c r="AK326" s="195"/>
      <c r="AL326" s="195"/>
      <c r="AM326" s="195"/>
      <c r="AN326" s="195"/>
      <c r="AO326" s="195"/>
      <c r="AP326" s="195"/>
      <c r="AQ326" s="195"/>
      <c r="AR326" s="195"/>
      <c r="AS326" s="195"/>
      <c r="AT326" s="195"/>
      <c r="AU326" s="195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62">
        <f ca="1">BK122*'SaaS - Cohorts (Logos)'!BK190</f>
        <v>0</v>
      </c>
      <c r="BL326" s="62">
        <f ca="1">BL122*'SaaS - Cohorts (Logos)'!BL190</f>
        <v>0</v>
      </c>
      <c r="BM326" s="62">
        <f ca="1">BM122*'SaaS - Cohorts (Logos)'!BM190</f>
        <v>0</v>
      </c>
      <c r="BN326" s="62">
        <f ca="1">BN122*'SaaS - Cohorts (Logos)'!BN190</f>
        <v>0</v>
      </c>
      <c r="BO326" s="62">
        <f ca="1">BO122*'SaaS - Cohorts (Logos)'!BO190</f>
        <v>0</v>
      </c>
      <c r="BP326" s="62">
        <f ca="1">BP122*'SaaS - Cohorts (Logos)'!BP190</f>
        <v>0</v>
      </c>
      <c r="BQ326" s="62">
        <f ca="1">BQ122*'SaaS - Cohorts (Logos)'!BQ190</f>
        <v>0</v>
      </c>
      <c r="BR326" s="62">
        <f ca="1">BR122*'SaaS - Cohorts (Logos)'!BR190</f>
        <v>0</v>
      </c>
      <c r="BS326" s="62">
        <f ca="1">BS122*'SaaS - Cohorts (Logos)'!BS190</f>
        <v>0</v>
      </c>
      <c r="BT326" s="62">
        <f ca="1">BT122*'SaaS - Cohorts (Logos)'!BT190</f>
        <v>0</v>
      </c>
      <c r="BU326" s="62">
        <f ca="1">BU122*'SaaS - Cohorts (Logos)'!BU190</f>
        <v>0</v>
      </c>
      <c r="BV326" s="62">
        <f ca="1">BV122*'SaaS - Cohorts (Logos)'!BV190</f>
        <v>0</v>
      </c>
      <c r="BW326" s="62">
        <f ca="1">BW122*'SaaS - Cohorts (Logos)'!BW190</f>
        <v>0</v>
      </c>
      <c r="BX326" s="62">
        <f ca="1">BX122*'SaaS - Cohorts (Logos)'!BX190</f>
        <v>0</v>
      </c>
      <c r="BY326" s="62">
        <f ca="1">BY122*'SaaS - Cohorts (Logos)'!BY190</f>
        <v>0</v>
      </c>
      <c r="BZ326" s="62">
        <f ca="1">BZ122*'SaaS - Cohorts (Logos)'!BZ190</f>
        <v>0</v>
      </c>
      <c r="CA326" s="62">
        <f ca="1">CA122*'SaaS - Cohorts (Logos)'!CA190</f>
        <v>0</v>
      </c>
      <c r="CB326" s="62">
        <f ca="1">CB122*'SaaS - Cohorts (Logos)'!CB190</f>
        <v>0</v>
      </c>
      <c r="CC326" s="62">
        <f ca="1">CC122*'SaaS - Cohorts (Logos)'!CC190</f>
        <v>0</v>
      </c>
      <c r="CD326" s="62">
        <f ca="1">CD122*'SaaS - Cohorts (Logos)'!CD190</f>
        <v>0</v>
      </c>
      <c r="CE326" s="62">
        <f ca="1">CE122*'SaaS - Cohorts (Logos)'!CE190</f>
        <v>0</v>
      </c>
      <c r="CF326" s="62">
        <f ca="1">CF122*'SaaS - Cohorts (Logos)'!CF190</f>
        <v>0</v>
      </c>
      <c r="CG326" s="62">
        <f ca="1">CG122*'SaaS - Cohorts (Logos)'!CG190</f>
        <v>0</v>
      </c>
      <c r="CH326" s="62">
        <f ca="1">CH122*'SaaS - Cohorts (Logos)'!CH190</f>
        <v>0</v>
      </c>
      <c r="CI326" s="62">
        <f ca="1">CI122*'SaaS - Cohorts (Logos)'!CI190</f>
        <v>0</v>
      </c>
      <c r="CJ326" s="62">
        <f ca="1">CJ122*'SaaS - Cohorts (Logos)'!CJ190</f>
        <v>0</v>
      </c>
      <c r="CK326" s="62">
        <f ca="1">CK122*'SaaS - Cohorts (Logos)'!CK190</f>
        <v>0</v>
      </c>
      <c r="CL326" s="62">
        <f ca="1">CL122*'SaaS - Cohorts (Logos)'!CL190</f>
        <v>0</v>
      </c>
      <c r="CM326" s="62">
        <f ca="1">CM122*'SaaS - Cohorts (Logos)'!CM190</f>
        <v>0</v>
      </c>
      <c r="CN326" s="62">
        <f ca="1">CN122*'SaaS - Cohorts (Logos)'!CN190</f>
        <v>0</v>
      </c>
      <c r="CO326" s="62">
        <f ca="1">CO122*'SaaS - Cohorts (Logos)'!CO190</f>
        <v>0</v>
      </c>
      <c r="CP326" s="62">
        <f ca="1">CP122*'SaaS - Cohorts (Logos)'!CP190</f>
        <v>0</v>
      </c>
      <c r="CQ326" s="62">
        <f ca="1">CQ122*'SaaS - Cohorts (Logos)'!CQ190</f>
        <v>0</v>
      </c>
      <c r="CR326" s="62">
        <f ca="1">CR122*'SaaS - Cohorts (Logos)'!CR190</f>
        <v>0</v>
      </c>
      <c r="CS326" s="62">
        <f ca="1">CS122*'SaaS - Cohorts (Logos)'!CS190</f>
        <v>0</v>
      </c>
      <c r="CT326" s="62">
        <f ca="1">CT122*'SaaS - Cohorts (Logos)'!CT190</f>
        <v>0</v>
      </c>
      <c r="CU326" s="62">
        <f ca="1">CU122*'SaaS - Cohorts (Logos)'!CU190</f>
        <v>0</v>
      </c>
      <c r="CV326" s="62">
        <f ca="1">CV122*'SaaS - Cohorts (Logos)'!CV190</f>
        <v>0</v>
      </c>
      <c r="CW326" s="62">
        <f ca="1">CW122*'SaaS - Cohorts (Logos)'!CW190</f>
        <v>0</v>
      </c>
      <c r="CX326" s="62">
        <f ca="1">CX122*'SaaS - Cohorts (Logos)'!CX190</f>
        <v>0</v>
      </c>
      <c r="CY326" s="62">
        <f ca="1">CY122*'SaaS - Cohorts (Logos)'!CY190</f>
        <v>0</v>
      </c>
      <c r="CZ326" s="62">
        <f ca="1">CZ122*'SaaS - Cohorts (Logos)'!CZ190</f>
        <v>0</v>
      </c>
      <c r="DA326" s="62">
        <f ca="1">DA122*'SaaS - Cohorts (Logos)'!DA190</f>
        <v>0</v>
      </c>
      <c r="DB326" s="62">
        <f ca="1">DB122*'SaaS - Cohorts (Logos)'!DB190</f>
        <v>0</v>
      </c>
      <c r="DC326" s="62">
        <f ca="1">DC122*'SaaS - Cohorts (Logos)'!DC190</f>
        <v>0</v>
      </c>
      <c r="DD326" s="62">
        <f ca="1">DD122*'SaaS - Cohorts (Logos)'!DD190</f>
        <v>0</v>
      </c>
      <c r="DE326" s="62">
        <f ca="1">DE122*'SaaS - Cohorts (Logos)'!DE190</f>
        <v>0</v>
      </c>
      <c r="DF326" s="62">
        <f ca="1">DF122*'SaaS - Cohorts (Logos)'!DF190</f>
        <v>0</v>
      </c>
      <c r="DG326" s="62">
        <f ca="1">DG122*'SaaS - Cohorts (Logos)'!DG190</f>
        <v>0</v>
      </c>
      <c r="DH326" s="62">
        <f ca="1">DH122*'SaaS - Cohorts (Logos)'!DH190</f>
        <v>0</v>
      </c>
      <c r="DI326" s="62">
        <f ca="1">DI122*'SaaS - Cohorts (Logos)'!DI190</f>
        <v>0</v>
      </c>
      <c r="DJ326" s="62">
        <f ca="1">DJ122*'SaaS - Cohorts (Logos)'!DJ190</f>
        <v>0</v>
      </c>
      <c r="DK326" s="62">
        <f ca="1">DK122*'SaaS - Cohorts (Logos)'!DK190</f>
        <v>0</v>
      </c>
      <c r="DL326" s="62">
        <f ca="1">DL122*'SaaS - Cohorts (Logos)'!DL190</f>
        <v>0</v>
      </c>
      <c r="DM326" s="62">
        <f ca="1">DM122*'SaaS - Cohorts (Logos)'!DM190</f>
        <v>0</v>
      </c>
      <c r="DN326" s="62">
        <f ca="1">DN122*'SaaS - Cohorts (Logos)'!DN190</f>
        <v>0</v>
      </c>
      <c r="DO326" s="62">
        <f ca="1">DO122*'SaaS - Cohorts (Logos)'!DO190</f>
        <v>0</v>
      </c>
      <c r="DP326" s="62">
        <f ca="1">DP122*'SaaS - Cohorts (Logos)'!DP190</f>
        <v>0</v>
      </c>
      <c r="DQ326" s="62">
        <f ca="1">DQ122*'SaaS - Cohorts (Logos)'!DQ190</f>
        <v>0</v>
      </c>
      <c r="DR326" s="62">
        <f ca="1">DR122*'SaaS - Cohorts (Logos)'!DR190</f>
        <v>0</v>
      </c>
    </row>
    <row r="327" spans="2:122" ht="15.75" customHeight="1">
      <c r="B327" s="195">
        <v>44501</v>
      </c>
      <c r="C327" s="195"/>
      <c r="D327" s="195"/>
      <c r="E327" s="195"/>
      <c r="F327" s="195"/>
      <c r="G327" s="195"/>
      <c r="H327" s="195"/>
      <c r="I327" s="195"/>
      <c r="J327" s="195"/>
      <c r="K327" s="195"/>
      <c r="L327" s="19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  <c r="AC327" s="195"/>
      <c r="AD327" s="195"/>
      <c r="AE327" s="195"/>
      <c r="AF327" s="195"/>
      <c r="AG327" s="195"/>
      <c r="AH327" s="195"/>
      <c r="AI327" s="195"/>
      <c r="AJ327" s="195"/>
      <c r="AK327" s="195"/>
      <c r="AL327" s="195"/>
      <c r="AM327" s="195"/>
      <c r="AN327" s="195"/>
      <c r="AO327" s="195"/>
      <c r="AP327" s="195"/>
      <c r="AQ327" s="195"/>
      <c r="AR327" s="195"/>
      <c r="AS327" s="195"/>
      <c r="AT327" s="195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62">
        <f ca="1">BK123*'SaaS - Cohorts (Logos)'!BK191</f>
        <v>0</v>
      </c>
      <c r="BL327" s="62">
        <f ca="1">BL123*'SaaS - Cohorts (Logos)'!BL191</f>
        <v>0</v>
      </c>
      <c r="BM327" s="62">
        <f ca="1">BM123*'SaaS - Cohorts (Logos)'!BM191</f>
        <v>0</v>
      </c>
      <c r="BN327" s="62">
        <f ca="1">BN123*'SaaS - Cohorts (Logos)'!BN191</f>
        <v>0</v>
      </c>
      <c r="BO327" s="62">
        <f ca="1">BO123*'SaaS - Cohorts (Logos)'!BO191</f>
        <v>0</v>
      </c>
      <c r="BP327" s="62">
        <f ca="1">BP123*'SaaS - Cohorts (Logos)'!BP191</f>
        <v>0</v>
      </c>
      <c r="BQ327" s="62">
        <f ca="1">BQ123*'SaaS - Cohorts (Logos)'!BQ191</f>
        <v>0</v>
      </c>
      <c r="BR327" s="62">
        <f ca="1">BR123*'SaaS - Cohorts (Logos)'!BR191</f>
        <v>0</v>
      </c>
      <c r="BS327" s="62">
        <f ca="1">BS123*'SaaS - Cohorts (Logos)'!BS191</f>
        <v>0</v>
      </c>
      <c r="BT327" s="62">
        <f ca="1">BT123*'SaaS - Cohorts (Logos)'!BT191</f>
        <v>0</v>
      </c>
      <c r="BU327" s="62">
        <f ca="1">BU123*'SaaS - Cohorts (Logos)'!BU191</f>
        <v>0</v>
      </c>
      <c r="BV327" s="62">
        <f ca="1">BV123*'SaaS - Cohorts (Logos)'!BV191</f>
        <v>0</v>
      </c>
      <c r="BW327" s="62">
        <f ca="1">BW123*'SaaS - Cohorts (Logos)'!BW191</f>
        <v>0</v>
      </c>
      <c r="BX327" s="62">
        <f ca="1">BX123*'SaaS - Cohorts (Logos)'!BX191</f>
        <v>0</v>
      </c>
      <c r="BY327" s="62">
        <f ca="1">BY123*'SaaS - Cohorts (Logos)'!BY191</f>
        <v>0</v>
      </c>
      <c r="BZ327" s="62">
        <f ca="1">BZ123*'SaaS - Cohorts (Logos)'!BZ191</f>
        <v>0</v>
      </c>
      <c r="CA327" s="62">
        <f ca="1">CA123*'SaaS - Cohorts (Logos)'!CA191</f>
        <v>0</v>
      </c>
      <c r="CB327" s="62">
        <f ca="1">CB123*'SaaS - Cohorts (Logos)'!CB191</f>
        <v>0</v>
      </c>
      <c r="CC327" s="62">
        <f ca="1">CC123*'SaaS - Cohorts (Logos)'!CC191</f>
        <v>0</v>
      </c>
      <c r="CD327" s="62">
        <f ca="1">CD123*'SaaS - Cohorts (Logos)'!CD191</f>
        <v>0</v>
      </c>
      <c r="CE327" s="62">
        <f ca="1">CE123*'SaaS - Cohorts (Logos)'!CE191</f>
        <v>0</v>
      </c>
      <c r="CF327" s="62">
        <f ca="1">CF123*'SaaS - Cohorts (Logos)'!CF191</f>
        <v>0</v>
      </c>
      <c r="CG327" s="62">
        <f ca="1">CG123*'SaaS - Cohorts (Logos)'!CG191</f>
        <v>0</v>
      </c>
      <c r="CH327" s="62">
        <f ca="1">CH123*'SaaS - Cohorts (Logos)'!CH191</f>
        <v>0</v>
      </c>
      <c r="CI327" s="62">
        <f ca="1">CI123*'SaaS - Cohorts (Logos)'!CI191</f>
        <v>0</v>
      </c>
      <c r="CJ327" s="62">
        <f ca="1">CJ123*'SaaS - Cohorts (Logos)'!CJ191</f>
        <v>0</v>
      </c>
      <c r="CK327" s="62">
        <f ca="1">CK123*'SaaS - Cohorts (Logos)'!CK191</f>
        <v>0</v>
      </c>
      <c r="CL327" s="62">
        <f ca="1">CL123*'SaaS - Cohorts (Logos)'!CL191</f>
        <v>0</v>
      </c>
      <c r="CM327" s="62">
        <f ca="1">CM123*'SaaS - Cohorts (Logos)'!CM191</f>
        <v>0</v>
      </c>
      <c r="CN327" s="62">
        <f ca="1">CN123*'SaaS - Cohorts (Logos)'!CN191</f>
        <v>0</v>
      </c>
      <c r="CO327" s="62">
        <f ca="1">CO123*'SaaS - Cohorts (Logos)'!CO191</f>
        <v>0</v>
      </c>
      <c r="CP327" s="62">
        <f ca="1">CP123*'SaaS - Cohorts (Logos)'!CP191</f>
        <v>0</v>
      </c>
      <c r="CQ327" s="62">
        <f ca="1">CQ123*'SaaS - Cohorts (Logos)'!CQ191</f>
        <v>0</v>
      </c>
      <c r="CR327" s="62">
        <f ca="1">CR123*'SaaS - Cohorts (Logos)'!CR191</f>
        <v>0</v>
      </c>
      <c r="CS327" s="62">
        <f ca="1">CS123*'SaaS - Cohorts (Logos)'!CS191</f>
        <v>0</v>
      </c>
      <c r="CT327" s="62">
        <f ca="1">CT123*'SaaS - Cohorts (Logos)'!CT191</f>
        <v>0</v>
      </c>
      <c r="CU327" s="62">
        <f ca="1">CU123*'SaaS - Cohorts (Logos)'!CU191</f>
        <v>0</v>
      </c>
      <c r="CV327" s="62">
        <f ca="1">CV123*'SaaS - Cohorts (Logos)'!CV191</f>
        <v>0</v>
      </c>
      <c r="CW327" s="62">
        <f ca="1">CW123*'SaaS - Cohorts (Logos)'!CW191</f>
        <v>0</v>
      </c>
      <c r="CX327" s="62">
        <f ca="1">CX123*'SaaS - Cohorts (Logos)'!CX191</f>
        <v>0</v>
      </c>
      <c r="CY327" s="62">
        <f ca="1">CY123*'SaaS - Cohorts (Logos)'!CY191</f>
        <v>0</v>
      </c>
      <c r="CZ327" s="62">
        <f ca="1">CZ123*'SaaS - Cohorts (Logos)'!CZ191</f>
        <v>0</v>
      </c>
      <c r="DA327" s="62">
        <f ca="1">DA123*'SaaS - Cohorts (Logos)'!DA191</f>
        <v>0</v>
      </c>
      <c r="DB327" s="62">
        <f ca="1">DB123*'SaaS - Cohorts (Logos)'!DB191</f>
        <v>0</v>
      </c>
      <c r="DC327" s="62">
        <f ca="1">DC123*'SaaS - Cohorts (Logos)'!DC191</f>
        <v>0</v>
      </c>
      <c r="DD327" s="62">
        <f ca="1">DD123*'SaaS - Cohorts (Logos)'!DD191</f>
        <v>0</v>
      </c>
      <c r="DE327" s="62">
        <f ca="1">DE123*'SaaS - Cohorts (Logos)'!DE191</f>
        <v>0</v>
      </c>
      <c r="DF327" s="62">
        <f ca="1">DF123*'SaaS - Cohorts (Logos)'!DF191</f>
        <v>0</v>
      </c>
      <c r="DG327" s="62">
        <f ca="1">DG123*'SaaS - Cohorts (Logos)'!DG191</f>
        <v>0</v>
      </c>
      <c r="DH327" s="62">
        <f ca="1">DH123*'SaaS - Cohorts (Logos)'!DH191</f>
        <v>0</v>
      </c>
      <c r="DI327" s="62">
        <f ca="1">DI123*'SaaS - Cohorts (Logos)'!DI191</f>
        <v>0</v>
      </c>
      <c r="DJ327" s="62">
        <f ca="1">DJ123*'SaaS - Cohorts (Logos)'!DJ191</f>
        <v>0</v>
      </c>
      <c r="DK327" s="62">
        <f ca="1">DK123*'SaaS - Cohorts (Logos)'!DK191</f>
        <v>0</v>
      </c>
      <c r="DL327" s="62">
        <f ca="1">DL123*'SaaS - Cohorts (Logos)'!DL191</f>
        <v>0</v>
      </c>
      <c r="DM327" s="62">
        <f ca="1">DM123*'SaaS - Cohorts (Logos)'!DM191</f>
        <v>0</v>
      </c>
      <c r="DN327" s="62">
        <f ca="1">DN123*'SaaS - Cohorts (Logos)'!DN191</f>
        <v>0</v>
      </c>
      <c r="DO327" s="62">
        <f ca="1">DO123*'SaaS - Cohorts (Logos)'!DO191</f>
        <v>0</v>
      </c>
      <c r="DP327" s="62">
        <f ca="1">DP123*'SaaS - Cohorts (Logos)'!DP191</f>
        <v>0</v>
      </c>
      <c r="DQ327" s="62">
        <f ca="1">DQ123*'SaaS - Cohorts (Logos)'!DQ191</f>
        <v>0</v>
      </c>
      <c r="DR327" s="62">
        <f ca="1">DR123*'SaaS - Cohorts (Logos)'!DR191</f>
        <v>0</v>
      </c>
    </row>
    <row r="328" spans="2:122" ht="15.75" customHeight="1">
      <c r="B328" s="195">
        <v>44531</v>
      </c>
      <c r="C328" s="195"/>
      <c r="D328" s="195"/>
      <c r="E328" s="195"/>
      <c r="F328" s="195"/>
      <c r="G328" s="195"/>
      <c r="H328" s="195"/>
      <c r="I328" s="195"/>
      <c r="J328" s="195"/>
      <c r="K328" s="195"/>
      <c r="L328" s="19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  <c r="AC328" s="195"/>
      <c r="AD328" s="195"/>
      <c r="AE328" s="195"/>
      <c r="AF328" s="195"/>
      <c r="AG328" s="195"/>
      <c r="AH328" s="195"/>
      <c r="AI328" s="195"/>
      <c r="AJ328" s="195"/>
      <c r="AK328" s="195"/>
      <c r="AL328" s="195"/>
      <c r="AM328" s="195"/>
      <c r="AN328" s="195"/>
      <c r="AO328" s="195"/>
      <c r="AP328" s="195"/>
      <c r="AQ328" s="195"/>
      <c r="AR328" s="195"/>
      <c r="AS328" s="195"/>
      <c r="AT328" s="195"/>
      <c r="AU328" s="195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62">
        <f ca="1">BK124*'SaaS - Cohorts (Logos)'!BK192</f>
        <v>0</v>
      </c>
      <c r="BL328" s="62">
        <f ca="1">BL124*'SaaS - Cohorts (Logos)'!BL192</f>
        <v>0</v>
      </c>
      <c r="BM328" s="62">
        <f ca="1">BM124*'SaaS - Cohorts (Logos)'!BM192</f>
        <v>0</v>
      </c>
      <c r="BN328" s="62">
        <f ca="1">BN124*'SaaS - Cohorts (Logos)'!BN192</f>
        <v>0</v>
      </c>
      <c r="BO328" s="62">
        <f ca="1">BO124*'SaaS - Cohorts (Logos)'!BO192</f>
        <v>0</v>
      </c>
      <c r="BP328" s="62">
        <f ca="1">BP124*'SaaS - Cohorts (Logos)'!BP192</f>
        <v>0</v>
      </c>
      <c r="BQ328" s="62">
        <f ca="1">BQ124*'SaaS - Cohorts (Logos)'!BQ192</f>
        <v>0</v>
      </c>
      <c r="BR328" s="62">
        <f ca="1">BR124*'SaaS - Cohorts (Logos)'!BR192</f>
        <v>0</v>
      </c>
      <c r="BS328" s="62">
        <f ca="1">BS124*'SaaS - Cohorts (Logos)'!BS192</f>
        <v>0</v>
      </c>
      <c r="BT328" s="62">
        <f ca="1">BT124*'SaaS - Cohorts (Logos)'!BT192</f>
        <v>0</v>
      </c>
      <c r="BU328" s="62">
        <f ca="1">BU124*'SaaS - Cohorts (Logos)'!BU192</f>
        <v>0</v>
      </c>
      <c r="BV328" s="62">
        <f ca="1">BV124*'SaaS - Cohorts (Logos)'!BV192</f>
        <v>0</v>
      </c>
      <c r="BW328" s="62">
        <f ca="1">BW124*'SaaS - Cohorts (Logos)'!BW192</f>
        <v>0</v>
      </c>
      <c r="BX328" s="62">
        <f ca="1">BX124*'SaaS - Cohorts (Logos)'!BX192</f>
        <v>0</v>
      </c>
      <c r="BY328" s="62">
        <f ca="1">BY124*'SaaS - Cohorts (Logos)'!BY192</f>
        <v>0</v>
      </c>
      <c r="BZ328" s="62">
        <f ca="1">BZ124*'SaaS - Cohorts (Logos)'!BZ192</f>
        <v>0</v>
      </c>
      <c r="CA328" s="62">
        <f ca="1">CA124*'SaaS - Cohorts (Logos)'!CA192</f>
        <v>0</v>
      </c>
      <c r="CB328" s="62">
        <f ca="1">CB124*'SaaS - Cohorts (Logos)'!CB192</f>
        <v>0</v>
      </c>
      <c r="CC328" s="62">
        <f ca="1">CC124*'SaaS - Cohorts (Logos)'!CC192</f>
        <v>0</v>
      </c>
      <c r="CD328" s="62">
        <f ca="1">CD124*'SaaS - Cohorts (Logos)'!CD192</f>
        <v>0</v>
      </c>
      <c r="CE328" s="62">
        <f ca="1">CE124*'SaaS - Cohorts (Logos)'!CE192</f>
        <v>0</v>
      </c>
      <c r="CF328" s="62">
        <f ca="1">CF124*'SaaS - Cohorts (Logos)'!CF192</f>
        <v>0</v>
      </c>
      <c r="CG328" s="62">
        <f ca="1">CG124*'SaaS - Cohorts (Logos)'!CG192</f>
        <v>0</v>
      </c>
      <c r="CH328" s="62">
        <f ca="1">CH124*'SaaS - Cohorts (Logos)'!CH192</f>
        <v>0</v>
      </c>
      <c r="CI328" s="62">
        <f ca="1">CI124*'SaaS - Cohorts (Logos)'!CI192</f>
        <v>0</v>
      </c>
      <c r="CJ328" s="62">
        <f ca="1">CJ124*'SaaS - Cohorts (Logos)'!CJ192</f>
        <v>0</v>
      </c>
      <c r="CK328" s="62">
        <f ca="1">CK124*'SaaS - Cohorts (Logos)'!CK192</f>
        <v>0</v>
      </c>
      <c r="CL328" s="62">
        <f ca="1">CL124*'SaaS - Cohorts (Logos)'!CL192</f>
        <v>0</v>
      </c>
      <c r="CM328" s="62">
        <f ca="1">CM124*'SaaS - Cohorts (Logos)'!CM192</f>
        <v>0</v>
      </c>
      <c r="CN328" s="62">
        <f ca="1">CN124*'SaaS - Cohorts (Logos)'!CN192</f>
        <v>0</v>
      </c>
      <c r="CO328" s="62">
        <f ca="1">CO124*'SaaS - Cohorts (Logos)'!CO192</f>
        <v>0</v>
      </c>
      <c r="CP328" s="62">
        <f ca="1">CP124*'SaaS - Cohorts (Logos)'!CP192</f>
        <v>0</v>
      </c>
      <c r="CQ328" s="62">
        <f ca="1">CQ124*'SaaS - Cohorts (Logos)'!CQ192</f>
        <v>0</v>
      </c>
      <c r="CR328" s="62">
        <f ca="1">CR124*'SaaS - Cohorts (Logos)'!CR192</f>
        <v>0</v>
      </c>
      <c r="CS328" s="62">
        <f ca="1">CS124*'SaaS - Cohorts (Logos)'!CS192</f>
        <v>0</v>
      </c>
      <c r="CT328" s="62">
        <f ca="1">CT124*'SaaS - Cohorts (Logos)'!CT192</f>
        <v>0</v>
      </c>
      <c r="CU328" s="62">
        <f ca="1">CU124*'SaaS - Cohorts (Logos)'!CU192</f>
        <v>0</v>
      </c>
      <c r="CV328" s="62">
        <f ca="1">CV124*'SaaS - Cohorts (Logos)'!CV192</f>
        <v>0</v>
      </c>
      <c r="CW328" s="62">
        <f ca="1">CW124*'SaaS - Cohorts (Logos)'!CW192</f>
        <v>0</v>
      </c>
      <c r="CX328" s="62">
        <f ca="1">CX124*'SaaS - Cohorts (Logos)'!CX192</f>
        <v>0</v>
      </c>
      <c r="CY328" s="62">
        <f ca="1">CY124*'SaaS - Cohorts (Logos)'!CY192</f>
        <v>0</v>
      </c>
      <c r="CZ328" s="62">
        <f ca="1">CZ124*'SaaS - Cohorts (Logos)'!CZ192</f>
        <v>0</v>
      </c>
      <c r="DA328" s="62">
        <f ca="1">DA124*'SaaS - Cohorts (Logos)'!DA192</f>
        <v>0</v>
      </c>
      <c r="DB328" s="62">
        <f ca="1">DB124*'SaaS - Cohorts (Logos)'!DB192</f>
        <v>0</v>
      </c>
      <c r="DC328" s="62">
        <f ca="1">DC124*'SaaS - Cohorts (Logos)'!DC192</f>
        <v>0</v>
      </c>
      <c r="DD328" s="62">
        <f ca="1">DD124*'SaaS - Cohorts (Logos)'!DD192</f>
        <v>0</v>
      </c>
      <c r="DE328" s="62">
        <f ca="1">DE124*'SaaS - Cohorts (Logos)'!DE192</f>
        <v>0</v>
      </c>
      <c r="DF328" s="62">
        <f ca="1">DF124*'SaaS - Cohorts (Logos)'!DF192</f>
        <v>0</v>
      </c>
      <c r="DG328" s="62">
        <f ca="1">DG124*'SaaS - Cohorts (Logos)'!DG192</f>
        <v>0</v>
      </c>
      <c r="DH328" s="62">
        <f ca="1">DH124*'SaaS - Cohorts (Logos)'!DH192</f>
        <v>0</v>
      </c>
      <c r="DI328" s="62">
        <f ca="1">DI124*'SaaS - Cohorts (Logos)'!DI192</f>
        <v>0</v>
      </c>
      <c r="DJ328" s="62">
        <f ca="1">DJ124*'SaaS - Cohorts (Logos)'!DJ192</f>
        <v>0</v>
      </c>
      <c r="DK328" s="62">
        <f ca="1">DK124*'SaaS - Cohorts (Logos)'!DK192</f>
        <v>0</v>
      </c>
      <c r="DL328" s="62">
        <f ca="1">DL124*'SaaS - Cohorts (Logos)'!DL192</f>
        <v>0</v>
      </c>
      <c r="DM328" s="62">
        <f ca="1">DM124*'SaaS - Cohorts (Logos)'!DM192</f>
        <v>0</v>
      </c>
      <c r="DN328" s="62">
        <f ca="1">DN124*'SaaS - Cohorts (Logos)'!DN192</f>
        <v>0</v>
      </c>
      <c r="DO328" s="62">
        <f ca="1">DO124*'SaaS - Cohorts (Logos)'!DO192</f>
        <v>0</v>
      </c>
      <c r="DP328" s="62">
        <f ca="1">DP124*'SaaS - Cohorts (Logos)'!DP192</f>
        <v>0</v>
      </c>
      <c r="DQ328" s="62">
        <f ca="1">DQ124*'SaaS - Cohorts (Logos)'!DQ192</f>
        <v>0</v>
      </c>
      <c r="DR328" s="62">
        <f ca="1">DR124*'SaaS - Cohorts (Logos)'!DR192</f>
        <v>0</v>
      </c>
    </row>
    <row r="329" spans="2:122" ht="15.75" customHeight="1">
      <c r="B329" s="195">
        <v>44562</v>
      </c>
      <c r="C329" s="195"/>
      <c r="D329" s="195"/>
      <c r="E329" s="195"/>
      <c r="F329" s="195"/>
      <c r="G329" s="195"/>
      <c r="H329" s="195"/>
      <c r="I329" s="195"/>
      <c r="J329" s="195"/>
      <c r="K329" s="195"/>
      <c r="L329" s="19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  <c r="AC329" s="195"/>
      <c r="AD329" s="195"/>
      <c r="AE329" s="195"/>
      <c r="AF329" s="195"/>
      <c r="AG329" s="195"/>
      <c r="AH329" s="195"/>
      <c r="AI329" s="195"/>
      <c r="AJ329" s="195"/>
      <c r="AK329" s="195"/>
      <c r="AL329" s="195"/>
      <c r="AM329" s="195"/>
      <c r="AN329" s="195"/>
      <c r="AO329" s="195"/>
      <c r="AP329" s="195"/>
      <c r="AQ329" s="195"/>
      <c r="AR329" s="195"/>
      <c r="AS329" s="195"/>
      <c r="AT329" s="195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62">
        <f ca="1">BK125*'SaaS - Cohorts (Logos)'!BK193</f>
        <v>0</v>
      </c>
      <c r="BL329" s="62">
        <f ca="1">BL125*'SaaS - Cohorts (Logos)'!BL193</f>
        <v>0</v>
      </c>
      <c r="BM329" s="62">
        <f ca="1">BM125*'SaaS - Cohorts (Logos)'!BM193</f>
        <v>0</v>
      </c>
      <c r="BN329" s="62">
        <f ca="1">BN125*'SaaS - Cohorts (Logos)'!BN193</f>
        <v>0</v>
      </c>
      <c r="BO329" s="62">
        <f ca="1">BO125*'SaaS - Cohorts (Logos)'!BO193</f>
        <v>0</v>
      </c>
      <c r="BP329" s="62">
        <f ca="1">BP125*'SaaS - Cohorts (Logos)'!BP193</f>
        <v>0</v>
      </c>
      <c r="BQ329" s="62">
        <f ca="1">BQ125*'SaaS - Cohorts (Logos)'!BQ193</f>
        <v>0</v>
      </c>
      <c r="BR329" s="62">
        <f ca="1">BR125*'SaaS - Cohorts (Logos)'!BR193</f>
        <v>0</v>
      </c>
      <c r="BS329" s="62">
        <f ca="1">BS125*'SaaS - Cohorts (Logos)'!BS193</f>
        <v>0</v>
      </c>
      <c r="BT329" s="62">
        <f ca="1">BT125*'SaaS - Cohorts (Logos)'!BT193</f>
        <v>0</v>
      </c>
      <c r="BU329" s="62">
        <f ca="1">BU125*'SaaS - Cohorts (Logos)'!BU193</f>
        <v>0</v>
      </c>
      <c r="BV329" s="62">
        <f ca="1">BV125*'SaaS - Cohorts (Logos)'!BV193</f>
        <v>0</v>
      </c>
      <c r="BW329" s="62">
        <f ca="1">BW125*'SaaS - Cohorts (Logos)'!BW193</f>
        <v>0</v>
      </c>
      <c r="BX329" s="62">
        <f ca="1">BX125*'SaaS - Cohorts (Logos)'!BX193</f>
        <v>0</v>
      </c>
      <c r="BY329" s="62">
        <f ca="1">BY125*'SaaS - Cohorts (Logos)'!BY193</f>
        <v>0</v>
      </c>
      <c r="BZ329" s="62">
        <f ca="1">BZ125*'SaaS - Cohorts (Logos)'!BZ193</f>
        <v>0</v>
      </c>
      <c r="CA329" s="62">
        <f ca="1">CA125*'SaaS - Cohorts (Logos)'!CA193</f>
        <v>0</v>
      </c>
      <c r="CB329" s="62">
        <f ca="1">CB125*'SaaS - Cohorts (Logos)'!CB193</f>
        <v>0</v>
      </c>
      <c r="CC329" s="62">
        <f ca="1">CC125*'SaaS - Cohorts (Logos)'!CC193</f>
        <v>0</v>
      </c>
      <c r="CD329" s="62">
        <f ca="1">CD125*'SaaS - Cohorts (Logos)'!CD193</f>
        <v>0</v>
      </c>
      <c r="CE329" s="62">
        <f ca="1">CE125*'SaaS - Cohorts (Logos)'!CE193</f>
        <v>0</v>
      </c>
      <c r="CF329" s="62">
        <f ca="1">CF125*'SaaS - Cohorts (Logos)'!CF193</f>
        <v>0</v>
      </c>
      <c r="CG329" s="62">
        <f ca="1">CG125*'SaaS - Cohorts (Logos)'!CG193</f>
        <v>0</v>
      </c>
      <c r="CH329" s="62">
        <f ca="1">CH125*'SaaS - Cohorts (Logos)'!CH193</f>
        <v>0</v>
      </c>
      <c r="CI329" s="62">
        <f ca="1">CI125*'SaaS - Cohorts (Logos)'!CI193</f>
        <v>0</v>
      </c>
      <c r="CJ329" s="62">
        <f ca="1">CJ125*'SaaS - Cohorts (Logos)'!CJ193</f>
        <v>0</v>
      </c>
      <c r="CK329" s="62">
        <f ca="1">CK125*'SaaS - Cohorts (Logos)'!CK193</f>
        <v>0</v>
      </c>
      <c r="CL329" s="62">
        <f ca="1">CL125*'SaaS - Cohorts (Logos)'!CL193</f>
        <v>0</v>
      </c>
      <c r="CM329" s="62">
        <f ca="1">CM125*'SaaS - Cohorts (Logos)'!CM193</f>
        <v>0</v>
      </c>
      <c r="CN329" s="62">
        <f ca="1">CN125*'SaaS - Cohorts (Logos)'!CN193</f>
        <v>0</v>
      </c>
      <c r="CO329" s="62">
        <f ca="1">CO125*'SaaS - Cohorts (Logos)'!CO193</f>
        <v>0</v>
      </c>
      <c r="CP329" s="62">
        <f ca="1">CP125*'SaaS - Cohorts (Logos)'!CP193</f>
        <v>0</v>
      </c>
      <c r="CQ329" s="62">
        <f ca="1">CQ125*'SaaS - Cohorts (Logos)'!CQ193</f>
        <v>0</v>
      </c>
      <c r="CR329" s="62">
        <f ca="1">CR125*'SaaS - Cohorts (Logos)'!CR193</f>
        <v>0</v>
      </c>
      <c r="CS329" s="62">
        <f ca="1">CS125*'SaaS - Cohorts (Logos)'!CS193</f>
        <v>0</v>
      </c>
      <c r="CT329" s="62">
        <f ca="1">CT125*'SaaS - Cohorts (Logos)'!CT193</f>
        <v>0</v>
      </c>
      <c r="CU329" s="62">
        <f ca="1">CU125*'SaaS - Cohorts (Logos)'!CU193</f>
        <v>0</v>
      </c>
      <c r="CV329" s="62">
        <f ca="1">CV125*'SaaS - Cohorts (Logos)'!CV193</f>
        <v>0</v>
      </c>
      <c r="CW329" s="62">
        <f ca="1">CW125*'SaaS - Cohorts (Logos)'!CW193</f>
        <v>0</v>
      </c>
      <c r="CX329" s="62">
        <f ca="1">CX125*'SaaS - Cohorts (Logos)'!CX193</f>
        <v>0</v>
      </c>
      <c r="CY329" s="62">
        <f ca="1">CY125*'SaaS - Cohorts (Logos)'!CY193</f>
        <v>0</v>
      </c>
      <c r="CZ329" s="62">
        <f ca="1">CZ125*'SaaS - Cohorts (Logos)'!CZ193</f>
        <v>0</v>
      </c>
      <c r="DA329" s="62">
        <f ca="1">DA125*'SaaS - Cohorts (Logos)'!DA193</f>
        <v>0</v>
      </c>
      <c r="DB329" s="62">
        <f ca="1">DB125*'SaaS - Cohorts (Logos)'!DB193</f>
        <v>0</v>
      </c>
      <c r="DC329" s="62">
        <f ca="1">DC125*'SaaS - Cohorts (Logos)'!DC193</f>
        <v>0</v>
      </c>
      <c r="DD329" s="62">
        <f ca="1">DD125*'SaaS - Cohorts (Logos)'!DD193</f>
        <v>0</v>
      </c>
      <c r="DE329" s="62">
        <f ca="1">DE125*'SaaS - Cohorts (Logos)'!DE193</f>
        <v>0</v>
      </c>
      <c r="DF329" s="62">
        <f ca="1">DF125*'SaaS - Cohorts (Logos)'!DF193</f>
        <v>0</v>
      </c>
      <c r="DG329" s="62">
        <f ca="1">DG125*'SaaS - Cohorts (Logos)'!DG193</f>
        <v>0</v>
      </c>
      <c r="DH329" s="62">
        <f ca="1">DH125*'SaaS - Cohorts (Logos)'!DH193</f>
        <v>0</v>
      </c>
      <c r="DI329" s="62">
        <f ca="1">DI125*'SaaS - Cohorts (Logos)'!DI193</f>
        <v>0</v>
      </c>
      <c r="DJ329" s="62">
        <f ca="1">DJ125*'SaaS - Cohorts (Logos)'!DJ193</f>
        <v>0</v>
      </c>
      <c r="DK329" s="62">
        <f ca="1">DK125*'SaaS - Cohorts (Logos)'!DK193</f>
        <v>0</v>
      </c>
      <c r="DL329" s="62">
        <f ca="1">DL125*'SaaS - Cohorts (Logos)'!DL193</f>
        <v>0</v>
      </c>
      <c r="DM329" s="62">
        <f ca="1">DM125*'SaaS - Cohorts (Logos)'!DM193</f>
        <v>0</v>
      </c>
      <c r="DN329" s="62">
        <f ca="1">DN125*'SaaS - Cohorts (Logos)'!DN193</f>
        <v>0</v>
      </c>
      <c r="DO329" s="62">
        <f ca="1">DO125*'SaaS - Cohorts (Logos)'!DO193</f>
        <v>0</v>
      </c>
      <c r="DP329" s="62">
        <f ca="1">DP125*'SaaS - Cohorts (Logos)'!DP193</f>
        <v>0</v>
      </c>
      <c r="DQ329" s="62">
        <f ca="1">DQ125*'SaaS - Cohorts (Logos)'!DQ193</f>
        <v>0</v>
      </c>
      <c r="DR329" s="62">
        <f ca="1">DR125*'SaaS - Cohorts (Logos)'!DR193</f>
        <v>0</v>
      </c>
    </row>
    <row r="330" spans="2:122" ht="15.75" customHeight="1">
      <c r="B330" s="195">
        <v>44593</v>
      </c>
      <c r="C330" s="195"/>
      <c r="D330" s="195"/>
      <c r="E330" s="195"/>
      <c r="F330" s="195"/>
      <c r="G330" s="195"/>
      <c r="H330" s="195"/>
      <c r="I330" s="195"/>
      <c r="J330" s="195"/>
      <c r="K330" s="195"/>
      <c r="L330" s="19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  <c r="AC330" s="195"/>
      <c r="AD330" s="195"/>
      <c r="AE330" s="195"/>
      <c r="AF330" s="195"/>
      <c r="AG330" s="195"/>
      <c r="AH330" s="195"/>
      <c r="AI330" s="195"/>
      <c r="AJ330" s="195"/>
      <c r="AK330" s="195"/>
      <c r="AL330" s="195"/>
      <c r="AM330" s="195"/>
      <c r="AN330" s="195"/>
      <c r="AO330" s="195"/>
      <c r="AP330" s="195"/>
      <c r="AQ330" s="195"/>
      <c r="AR330" s="195"/>
      <c r="AS330" s="195"/>
      <c r="AT330" s="195"/>
      <c r="AU330" s="195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62">
        <f ca="1">BK126*'SaaS - Cohorts (Logos)'!BK194</f>
        <v>0</v>
      </c>
      <c r="BL330" s="62">
        <f ca="1">BL126*'SaaS - Cohorts (Logos)'!BL194</f>
        <v>0</v>
      </c>
      <c r="BM330" s="62">
        <f ca="1">BM126*'SaaS - Cohorts (Logos)'!BM194</f>
        <v>0</v>
      </c>
      <c r="BN330" s="62">
        <f ca="1">BN126*'SaaS - Cohorts (Logos)'!BN194</f>
        <v>0</v>
      </c>
      <c r="BO330" s="62">
        <f ca="1">BO126*'SaaS - Cohorts (Logos)'!BO194</f>
        <v>0</v>
      </c>
      <c r="BP330" s="62">
        <f ca="1">BP126*'SaaS - Cohorts (Logos)'!BP194</f>
        <v>0</v>
      </c>
      <c r="BQ330" s="62">
        <f ca="1">BQ126*'SaaS - Cohorts (Logos)'!BQ194</f>
        <v>0</v>
      </c>
      <c r="BR330" s="62">
        <f ca="1">BR126*'SaaS - Cohorts (Logos)'!BR194</f>
        <v>0</v>
      </c>
      <c r="BS330" s="62">
        <f ca="1">BS126*'SaaS - Cohorts (Logos)'!BS194</f>
        <v>0</v>
      </c>
      <c r="BT330" s="62">
        <f ca="1">BT126*'SaaS - Cohorts (Logos)'!BT194</f>
        <v>0</v>
      </c>
      <c r="BU330" s="62">
        <f ca="1">BU126*'SaaS - Cohorts (Logos)'!BU194</f>
        <v>0</v>
      </c>
      <c r="BV330" s="62">
        <f ca="1">BV126*'SaaS - Cohorts (Logos)'!BV194</f>
        <v>0</v>
      </c>
      <c r="BW330" s="62">
        <f ca="1">BW126*'SaaS - Cohorts (Logos)'!BW194</f>
        <v>0</v>
      </c>
      <c r="BX330" s="62">
        <f ca="1">BX126*'SaaS - Cohorts (Logos)'!BX194</f>
        <v>0</v>
      </c>
      <c r="BY330" s="62">
        <f ca="1">BY126*'SaaS - Cohorts (Logos)'!BY194</f>
        <v>0</v>
      </c>
      <c r="BZ330" s="62">
        <f ca="1">BZ126*'SaaS - Cohorts (Logos)'!BZ194</f>
        <v>0</v>
      </c>
      <c r="CA330" s="62">
        <f ca="1">CA126*'SaaS - Cohorts (Logos)'!CA194</f>
        <v>0</v>
      </c>
      <c r="CB330" s="62">
        <f ca="1">CB126*'SaaS - Cohorts (Logos)'!CB194</f>
        <v>0</v>
      </c>
      <c r="CC330" s="62">
        <f ca="1">CC126*'SaaS - Cohorts (Logos)'!CC194</f>
        <v>0</v>
      </c>
      <c r="CD330" s="62">
        <f ca="1">CD126*'SaaS - Cohorts (Logos)'!CD194</f>
        <v>0</v>
      </c>
      <c r="CE330" s="62">
        <f ca="1">CE126*'SaaS - Cohorts (Logos)'!CE194</f>
        <v>0</v>
      </c>
      <c r="CF330" s="62">
        <f ca="1">CF126*'SaaS - Cohorts (Logos)'!CF194</f>
        <v>0</v>
      </c>
      <c r="CG330" s="62">
        <f ca="1">CG126*'SaaS - Cohorts (Logos)'!CG194</f>
        <v>0</v>
      </c>
      <c r="CH330" s="62">
        <f ca="1">CH126*'SaaS - Cohorts (Logos)'!CH194</f>
        <v>0</v>
      </c>
      <c r="CI330" s="62">
        <f ca="1">CI126*'SaaS - Cohorts (Logos)'!CI194</f>
        <v>0</v>
      </c>
      <c r="CJ330" s="62">
        <f ca="1">CJ126*'SaaS - Cohorts (Logos)'!CJ194</f>
        <v>0</v>
      </c>
      <c r="CK330" s="62">
        <f ca="1">CK126*'SaaS - Cohorts (Logos)'!CK194</f>
        <v>0</v>
      </c>
      <c r="CL330" s="62">
        <f ca="1">CL126*'SaaS - Cohorts (Logos)'!CL194</f>
        <v>0</v>
      </c>
      <c r="CM330" s="62">
        <f ca="1">CM126*'SaaS - Cohorts (Logos)'!CM194</f>
        <v>0</v>
      </c>
      <c r="CN330" s="62">
        <f ca="1">CN126*'SaaS - Cohorts (Logos)'!CN194</f>
        <v>0</v>
      </c>
      <c r="CO330" s="62">
        <f ca="1">CO126*'SaaS - Cohorts (Logos)'!CO194</f>
        <v>0</v>
      </c>
      <c r="CP330" s="62">
        <f ca="1">CP126*'SaaS - Cohorts (Logos)'!CP194</f>
        <v>0</v>
      </c>
      <c r="CQ330" s="62">
        <f ca="1">CQ126*'SaaS - Cohorts (Logos)'!CQ194</f>
        <v>0</v>
      </c>
      <c r="CR330" s="62">
        <f ca="1">CR126*'SaaS - Cohorts (Logos)'!CR194</f>
        <v>0</v>
      </c>
      <c r="CS330" s="62">
        <f ca="1">CS126*'SaaS - Cohorts (Logos)'!CS194</f>
        <v>0</v>
      </c>
      <c r="CT330" s="62">
        <f ca="1">CT126*'SaaS - Cohorts (Logos)'!CT194</f>
        <v>0</v>
      </c>
      <c r="CU330" s="62">
        <f ca="1">CU126*'SaaS - Cohorts (Logos)'!CU194</f>
        <v>0</v>
      </c>
      <c r="CV330" s="62">
        <f ca="1">CV126*'SaaS - Cohorts (Logos)'!CV194</f>
        <v>0</v>
      </c>
      <c r="CW330" s="62">
        <f ca="1">CW126*'SaaS - Cohorts (Logos)'!CW194</f>
        <v>0</v>
      </c>
      <c r="CX330" s="62">
        <f ca="1">CX126*'SaaS - Cohorts (Logos)'!CX194</f>
        <v>0</v>
      </c>
      <c r="CY330" s="62">
        <f ca="1">CY126*'SaaS - Cohorts (Logos)'!CY194</f>
        <v>0</v>
      </c>
      <c r="CZ330" s="62">
        <f ca="1">CZ126*'SaaS - Cohorts (Logos)'!CZ194</f>
        <v>0</v>
      </c>
      <c r="DA330" s="62">
        <f ca="1">DA126*'SaaS - Cohorts (Logos)'!DA194</f>
        <v>0</v>
      </c>
      <c r="DB330" s="62">
        <f ca="1">DB126*'SaaS - Cohorts (Logos)'!DB194</f>
        <v>0</v>
      </c>
      <c r="DC330" s="62">
        <f ca="1">DC126*'SaaS - Cohorts (Logos)'!DC194</f>
        <v>0</v>
      </c>
      <c r="DD330" s="62">
        <f ca="1">DD126*'SaaS - Cohorts (Logos)'!DD194</f>
        <v>0</v>
      </c>
      <c r="DE330" s="62">
        <f ca="1">DE126*'SaaS - Cohorts (Logos)'!DE194</f>
        <v>0</v>
      </c>
      <c r="DF330" s="62">
        <f ca="1">DF126*'SaaS - Cohorts (Logos)'!DF194</f>
        <v>0</v>
      </c>
      <c r="DG330" s="62">
        <f ca="1">DG126*'SaaS - Cohorts (Logos)'!DG194</f>
        <v>0</v>
      </c>
      <c r="DH330" s="62">
        <f ca="1">DH126*'SaaS - Cohorts (Logos)'!DH194</f>
        <v>0</v>
      </c>
      <c r="DI330" s="62">
        <f ca="1">DI126*'SaaS - Cohorts (Logos)'!DI194</f>
        <v>0</v>
      </c>
      <c r="DJ330" s="62">
        <f ca="1">DJ126*'SaaS - Cohorts (Logos)'!DJ194</f>
        <v>0</v>
      </c>
      <c r="DK330" s="62">
        <f ca="1">DK126*'SaaS - Cohorts (Logos)'!DK194</f>
        <v>0</v>
      </c>
      <c r="DL330" s="62">
        <f ca="1">DL126*'SaaS - Cohorts (Logos)'!DL194</f>
        <v>0</v>
      </c>
      <c r="DM330" s="62">
        <f ca="1">DM126*'SaaS - Cohorts (Logos)'!DM194</f>
        <v>0</v>
      </c>
      <c r="DN330" s="62">
        <f ca="1">DN126*'SaaS - Cohorts (Logos)'!DN194</f>
        <v>0</v>
      </c>
      <c r="DO330" s="62">
        <f ca="1">DO126*'SaaS - Cohorts (Logos)'!DO194</f>
        <v>0</v>
      </c>
      <c r="DP330" s="62">
        <f ca="1">DP126*'SaaS - Cohorts (Logos)'!DP194</f>
        <v>0</v>
      </c>
      <c r="DQ330" s="62">
        <f ca="1">DQ126*'SaaS - Cohorts (Logos)'!DQ194</f>
        <v>0</v>
      </c>
      <c r="DR330" s="62">
        <f ca="1">DR126*'SaaS - Cohorts (Logos)'!DR194</f>
        <v>0</v>
      </c>
    </row>
    <row r="331" spans="2:122" ht="15.75" customHeight="1">
      <c r="B331" s="195">
        <v>44621</v>
      </c>
      <c r="C331" s="195"/>
      <c r="D331" s="195"/>
      <c r="E331" s="195"/>
      <c r="F331" s="195"/>
      <c r="G331" s="195"/>
      <c r="H331" s="195"/>
      <c r="I331" s="195"/>
      <c r="J331" s="195"/>
      <c r="K331" s="195"/>
      <c r="L331" s="19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  <c r="AC331" s="195"/>
      <c r="AD331" s="195"/>
      <c r="AE331" s="195"/>
      <c r="AF331" s="195"/>
      <c r="AG331" s="195"/>
      <c r="AH331" s="195"/>
      <c r="AI331" s="195"/>
      <c r="AJ331" s="195"/>
      <c r="AK331" s="195"/>
      <c r="AL331" s="195"/>
      <c r="AM331" s="195"/>
      <c r="AN331" s="195"/>
      <c r="AO331" s="195"/>
      <c r="AP331" s="195"/>
      <c r="AQ331" s="195"/>
      <c r="AR331" s="195"/>
      <c r="AS331" s="195"/>
      <c r="AT331" s="195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62">
        <f ca="1">BK127*'SaaS - Cohorts (Logos)'!BK195</f>
        <v>0</v>
      </c>
      <c r="BL331" s="62">
        <f ca="1">BL127*'SaaS - Cohorts (Logos)'!BL195</f>
        <v>0</v>
      </c>
      <c r="BM331" s="62">
        <f ca="1">BM127*'SaaS - Cohorts (Logos)'!BM195</f>
        <v>0</v>
      </c>
      <c r="BN331" s="62">
        <f ca="1">BN127*'SaaS - Cohorts (Logos)'!BN195</f>
        <v>0</v>
      </c>
      <c r="BO331" s="62">
        <f ca="1">BO127*'SaaS - Cohorts (Logos)'!BO195</f>
        <v>0</v>
      </c>
      <c r="BP331" s="62">
        <f ca="1">BP127*'SaaS - Cohorts (Logos)'!BP195</f>
        <v>0</v>
      </c>
      <c r="BQ331" s="62">
        <f ca="1">BQ127*'SaaS - Cohorts (Logos)'!BQ195</f>
        <v>0</v>
      </c>
      <c r="BR331" s="62">
        <f ca="1">BR127*'SaaS - Cohorts (Logos)'!BR195</f>
        <v>0</v>
      </c>
      <c r="BS331" s="62">
        <f ca="1">BS127*'SaaS - Cohorts (Logos)'!BS195</f>
        <v>0</v>
      </c>
      <c r="BT331" s="62">
        <f ca="1">BT127*'SaaS - Cohorts (Logos)'!BT195</f>
        <v>0</v>
      </c>
      <c r="BU331" s="62">
        <f ca="1">BU127*'SaaS - Cohorts (Logos)'!BU195</f>
        <v>0</v>
      </c>
      <c r="BV331" s="62">
        <f ca="1">BV127*'SaaS - Cohorts (Logos)'!BV195</f>
        <v>0</v>
      </c>
      <c r="BW331" s="62">
        <f ca="1">BW127*'SaaS - Cohorts (Logos)'!BW195</f>
        <v>0</v>
      </c>
      <c r="BX331" s="62">
        <f ca="1">BX127*'SaaS - Cohorts (Logos)'!BX195</f>
        <v>0</v>
      </c>
      <c r="BY331" s="62">
        <f ca="1">BY127*'SaaS - Cohorts (Logos)'!BY195</f>
        <v>0</v>
      </c>
      <c r="BZ331" s="62">
        <f ca="1">BZ127*'SaaS - Cohorts (Logos)'!BZ195</f>
        <v>0</v>
      </c>
      <c r="CA331" s="62">
        <f ca="1">CA127*'SaaS - Cohorts (Logos)'!CA195</f>
        <v>0</v>
      </c>
      <c r="CB331" s="62">
        <f ca="1">CB127*'SaaS - Cohorts (Logos)'!CB195</f>
        <v>0</v>
      </c>
      <c r="CC331" s="62">
        <f ca="1">CC127*'SaaS - Cohorts (Logos)'!CC195</f>
        <v>0</v>
      </c>
      <c r="CD331" s="62">
        <f ca="1">CD127*'SaaS - Cohorts (Logos)'!CD195</f>
        <v>0</v>
      </c>
      <c r="CE331" s="62">
        <f ca="1">CE127*'SaaS - Cohorts (Logos)'!CE195</f>
        <v>0</v>
      </c>
      <c r="CF331" s="62">
        <f ca="1">CF127*'SaaS - Cohorts (Logos)'!CF195</f>
        <v>0</v>
      </c>
      <c r="CG331" s="62">
        <f ca="1">CG127*'SaaS - Cohorts (Logos)'!CG195</f>
        <v>0</v>
      </c>
      <c r="CH331" s="62">
        <f ca="1">CH127*'SaaS - Cohorts (Logos)'!CH195</f>
        <v>0</v>
      </c>
      <c r="CI331" s="62">
        <f ca="1">CI127*'SaaS - Cohorts (Logos)'!CI195</f>
        <v>0</v>
      </c>
      <c r="CJ331" s="62">
        <f ca="1">CJ127*'SaaS - Cohorts (Logos)'!CJ195</f>
        <v>0</v>
      </c>
      <c r="CK331" s="62">
        <f ca="1">CK127*'SaaS - Cohorts (Logos)'!CK195</f>
        <v>0</v>
      </c>
      <c r="CL331" s="62">
        <f ca="1">CL127*'SaaS - Cohorts (Logos)'!CL195</f>
        <v>0</v>
      </c>
      <c r="CM331" s="62">
        <f ca="1">CM127*'SaaS - Cohorts (Logos)'!CM195</f>
        <v>0</v>
      </c>
      <c r="CN331" s="62">
        <f ca="1">CN127*'SaaS - Cohorts (Logos)'!CN195</f>
        <v>0</v>
      </c>
      <c r="CO331" s="62">
        <f ca="1">CO127*'SaaS - Cohorts (Logos)'!CO195</f>
        <v>0</v>
      </c>
      <c r="CP331" s="62">
        <f ca="1">CP127*'SaaS - Cohorts (Logos)'!CP195</f>
        <v>0</v>
      </c>
      <c r="CQ331" s="62">
        <f ca="1">CQ127*'SaaS - Cohorts (Logos)'!CQ195</f>
        <v>0</v>
      </c>
      <c r="CR331" s="62">
        <f ca="1">CR127*'SaaS - Cohorts (Logos)'!CR195</f>
        <v>0</v>
      </c>
      <c r="CS331" s="62">
        <f ca="1">CS127*'SaaS - Cohorts (Logos)'!CS195</f>
        <v>0</v>
      </c>
      <c r="CT331" s="62">
        <f ca="1">CT127*'SaaS - Cohorts (Logos)'!CT195</f>
        <v>0</v>
      </c>
      <c r="CU331" s="62">
        <f ca="1">CU127*'SaaS - Cohorts (Logos)'!CU195</f>
        <v>0</v>
      </c>
      <c r="CV331" s="62">
        <f ca="1">CV127*'SaaS - Cohorts (Logos)'!CV195</f>
        <v>0</v>
      </c>
      <c r="CW331" s="62">
        <f ca="1">CW127*'SaaS - Cohorts (Logos)'!CW195</f>
        <v>0</v>
      </c>
      <c r="CX331" s="62">
        <f ca="1">CX127*'SaaS - Cohorts (Logos)'!CX195</f>
        <v>0</v>
      </c>
      <c r="CY331" s="62">
        <f ca="1">CY127*'SaaS - Cohorts (Logos)'!CY195</f>
        <v>0</v>
      </c>
      <c r="CZ331" s="62">
        <f ca="1">CZ127*'SaaS - Cohorts (Logos)'!CZ195</f>
        <v>0</v>
      </c>
      <c r="DA331" s="62">
        <f ca="1">DA127*'SaaS - Cohorts (Logos)'!DA195</f>
        <v>0</v>
      </c>
      <c r="DB331" s="62">
        <f ca="1">DB127*'SaaS - Cohorts (Logos)'!DB195</f>
        <v>0</v>
      </c>
      <c r="DC331" s="62">
        <f ca="1">DC127*'SaaS - Cohorts (Logos)'!DC195</f>
        <v>0</v>
      </c>
      <c r="DD331" s="62">
        <f ca="1">DD127*'SaaS - Cohorts (Logos)'!DD195</f>
        <v>0</v>
      </c>
      <c r="DE331" s="62">
        <f ca="1">DE127*'SaaS - Cohorts (Logos)'!DE195</f>
        <v>0</v>
      </c>
      <c r="DF331" s="62">
        <f ca="1">DF127*'SaaS - Cohorts (Logos)'!DF195</f>
        <v>0</v>
      </c>
      <c r="DG331" s="62">
        <f ca="1">DG127*'SaaS - Cohorts (Logos)'!DG195</f>
        <v>0</v>
      </c>
      <c r="DH331" s="62">
        <f ca="1">DH127*'SaaS - Cohorts (Logos)'!DH195</f>
        <v>0</v>
      </c>
      <c r="DI331" s="62">
        <f ca="1">DI127*'SaaS - Cohorts (Logos)'!DI195</f>
        <v>0</v>
      </c>
      <c r="DJ331" s="62">
        <f ca="1">DJ127*'SaaS - Cohorts (Logos)'!DJ195</f>
        <v>0</v>
      </c>
      <c r="DK331" s="62">
        <f ca="1">DK127*'SaaS - Cohorts (Logos)'!DK195</f>
        <v>0</v>
      </c>
      <c r="DL331" s="62">
        <f ca="1">DL127*'SaaS - Cohorts (Logos)'!DL195</f>
        <v>0</v>
      </c>
      <c r="DM331" s="62">
        <f ca="1">DM127*'SaaS - Cohorts (Logos)'!DM195</f>
        <v>0</v>
      </c>
      <c r="DN331" s="62">
        <f ca="1">DN127*'SaaS - Cohorts (Logos)'!DN195</f>
        <v>0</v>
      </c>
      <c r="DO331" s="62">
        <f ca="1">DO127*'SaaS - Cohorts (Logos)'!DO195</f>
        <v>0</v>
      </c>
      <c r="DP331" s="62">
        <f ca="1">DP127*'SaaS - Cohorts (Logos)'!DP195</f>
        <v>0</v>
      </c>
      <c r="DQ331" s="62">
        <f ca="1">DQ127*'SaaS - Cohorts (Logos)'!DQ195</f>
        <v>0</v>
      </c>
      <c r="DR331" s="62">
        <f ca="1">DR127*'SaaS - Cohorts (Logos)'!DR195</f>
        <v>0</v>
      </c>
    </row>
    <row r="332" spans="2:122" ht="15.75" customHeight="1">
      <c r="B332" s="195">
        <v>44652</v>
      </c>
      <c r="C332" s="195"/>
      <c r="D332" s="195"/>
      <c r="E332" s="195"/>
      <c r="F332" s="195"/>
      <c r="G332" s="195"/>
      <c r="H332" s="195"/>
      <c r="I332" s="195"/>
      <c r="J332" s="195"/>
      <c r="K332" s="195"/>
      <c r="L332" s="19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  <c r="AC332" s="195"/>
      <c r="AD332" s="195"/>
      <c r="AE332" s="195"/>
      <c r="AF332" s="195"/>
      <c r="AG332" s="195"/>
      <c r="AH332" s="195"/>
      <c r="AI332" s="195"/>
      <c r="AJ332" s="195"/>
      <c r="AK332" s="195"/>
      <c r="AL332" s="195"/>
      <c r="AM332" s="195"/>
      <c r="AN332" s="195"/>
      <c r="AO332" s="195"/>
      <c r="AP332" s="195"/>
      <c r="AQ332" s="195"/>
      <c r="AR332" s="195"/>
      <c r="AS332" s="195"/>
      <c r="AT332" s="195"/>
      <c r="AU332" s="195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62">
        <f ca="1">BK128*'SaaS - Cohorts (Logos)'!BK196</f>
        <v>0</v>
      </c>
      <c r="BL332" s="62">
        <f ca="1">BL128*'SaaS - Cohorts (Logos)'!BL196</f>
        <v>0</v>
      </c>
      <c r="BM332" s="62">
        <f ca="1">BM128*'SaaS - Cohorts (Logos)'!BM196</f>
        <v>0</v>
      </c>
      <c r="BN332" s="62">
        <f ca="1">BN128*'SaaS - Cohorts (Logos)'!BN196</f>
        <v>0</v>
      </c>
      <c r="BO332" s="62">
        <f ca="1">BO128*'SaaS - Cohorts (Logos)'!BO196</f>
        <v>0</v>
      </c>
      <c r="BP332" s="62">
        <f ca="1">BP128*'SaaS - Cohorts (Logos)'!BP196</f>
        <v>0</v>
      </c>
      <c r="BQ332" s="62">
        <f ca="1">BQ128*'SaaS - Cohorts (Logos)'!BQ196</f>
        <v>0</v>
      </c>
      <c r="BR332" s="62">
        <f ca="1">BR128*'SaaS - Cohorts (Logos)'!BR196</f>
        <v>0</v>
      </c>
      <c r="BS332" s="62">
        <f ca="1">BS128*'SaaS - Cohorts (Logos)'!BS196</f>
        <v>0</v>
      </c>
      <c r="BT332" s="62">
        <f ca="1">BT128*'SaaS - Cohorts (Logos)'!BT196</f>
        <v>0</v>
      </c>
      <c r="BU332" s="62">
        <f ca="1">BU128*'SaaS - Cohorts (Logos)'!BU196</f>
        <v>0</v>
      </c>
      <c r="BV332" s="62">
        <f ca="1">BV128*'SaaS - Cohorts (Logos)'!BV196</f>
        <v>0</v>
      </c>
      <c r="BW332" s="62">
        <f ca="1">BW128*'SaaS - Cohorts (Logos)'!BW196</f>
        <v>0</v>
      </c>
      <c r="BX332" s="62">
        <f ca="1">BX128*'SaaS - Cohorts (Logos)'!BX196</f>
        <v>0</v>
      </c>
      <c r="BY332" s="62">
        <f ca="1">BY128*'SaaS - Cohorts (Logos)'!BY196</f>
        <v>0</v>
      </c>
      <c r="BZ332" s="62">
        <f ca="1">BZ128*'SaaS - Cohorts (Logos)'!BZ196</f>
        <v>0</v>
      </c>
      <c r="CA332" s="62">
        <f ca="1">CA128*'SaaS - Cohorts (Logos)'!CA196</f>
        <v>0</v>
      </c>
      <c r="CB332" s="62">
        <f ca="1">CB128*'SaaS - Cohorts (Logos)'!CB196</f>
        <v>0</v>
      </c>
      <c r="CC332" s="62">
        <f ca="1">CC128*'SaaS - Cohorts (Logos)'!CC196</f>
        <v>0</v>
      </c>
      <c r="CD332" s="62">
        <f ca="1">CD128*'SaaS - Cohorts (Logos)'!CD196</f>
        <v>0</v>
      </c>
      <c r="CE332" s="62">
        <f ca="1">CE128*'SaaS - Cohorts (Logos)'!CE196</f>
        <v>0</v>
      </c>
      <c r="CF332" s="62">
        <f ca="1">CF128*'SaaS - Cohorts (Logos)'!CF196</f>
        <v>0</v>
      </c>
      <c r="CG332" s="62">
        <f ca="1">CG128*'SaaS - Cohorts (Logos)'!CG196</f>
        <v>0</v>
      </c>
      <c r="CH332" s="62">
        <f ca="1">CH128*'SaaS - Cohorts (Logos)'!CH196</f>
        <v>0</v>
      </c>
      <c r="CI332" s="62">
        <f ca="1">CI128*'SaaS - Cohorts (Logos)'!CI196</f>
        <v>0</v>
      </c>
      <c r="CJ332" s="62">
        <f ca="1">CJ128*'SaaS - Cohorts (Logos)'!CJ196</f>
        <v>0</v>
      </c>
      <c r="CK332" s="62">
        <f ca="1">CK128*'SaaS - Cohorts (Logos)'!CK196</f>
        <v>0</v>
      </c>
      <c r="CL332" s="62">
        <f ca="1">CL128*'SaaS - Cohorts (Logos)'!CL196</f>
        <v>0</v>
      </c>
      <c r="CM332" s="62">
        <f ca="1">CM128*'SaaS - Cohorts (Logos)'!CM196</f>
        <v>0</v>
      </c>
      <c r="CN332" s="62">
        <f ca="1">CN128*'SaaS - Cohorts (Logos)'!CN196</f>
        <v>0</v>
      </c>
      <c r="CO332" s="62">
        <f ca="1">CO128*'SaaS - Cohorts (Logos)'!CO196</f>
        <v>0</v>
      </c>
      <c r="CP332" s="62">
        <f ca="1">CP128*'SaaS - Cohorts (Logos)'!CP196</f>
        <v>0</v>
      </c>
      <c r="CQ332" s="62">
        <f ca="1">CQ128*'SaaS - Cohorts (Logos)'!CQ196</f>
        <v>0</v>
      </c>
      <c r="CR332" s="62">
        <f ca="1">CR128*'SaaS - Cohorts (Logos)'!CR196</f>
        <v>0</v>
      </c>
      <c r="CS332" s="62">
        <f ca="1">CS128*'SaaS - Cohorts (Logos)'!CS196</f>
        <v>0</v>
      </c>
      <c r="CT332" s="62">
        <f ca="1">CT128*'SaaS - Cohorts (Logos)'!CT196</f>
        <v>0</v>
      </c>
      <c r="CU332" s="62">
        <f ca="1">CU128*'SaaS - Cohorts (Logos)'!CU196</f>
        <v>0</v>
      </c>
      <c r="CV332" s="62">
        <f ca="1">CV128*'SaaS - Cohorts (Logos)'!CV196</f>
        <v>0</v>
      </c>
      <c r="CW332" s="62">
        <f ca="1">CW128*'SaaS - Cohorts (Logos)'!CW196</f>
        <v>0</v>
      </c>
      <c r="CX332" s="62">
        <f ca="1">CX128*'SaaS - Cohorts (Logos)'!CX196</f>
        <v>0</v>
      </c>
      <c r="CY332" s="62">
        <f ca="1">CY128*'SaaS - Cohorts (Logos)'!CY196</f>
        <v>0</v>
      </c>
      <c r="CZ332" s="62">
        <f ca="1">CZ128*'SaaS - Cohorts (Logos)'!CZ196</f>
        <v>0</v>
      </c>
      <c r="DA332" s="62">
        <f ca="1">DA128*'SaaS - Cohorts (Logos)'!DA196</f>
        <v>0</v>
      </c>
      <c r="DB332" s="62">
        <f ca="1">DB128*'SaaS - Cohorts (Logos)'!DB196</f>
        <v>0</v>
      </c>
      <c r="DC332" s="62">
        <f ca="1">DC128*'SaaS - Cohorts (Logos)'!DC196</f>
        <v>0</v>
      </c>
      <c r="DD332" s="62">
        <f ca="1">DD128*'SaaS - Cohorts (Logos)'!DD196</f>
        <v>0</v>
      </c>
      <c r="DE332" s="62">
        <f ca="1">DE128*'SaaS - Cohorts (Logos)'!DE196</f>
        <v>0</v>
      </c>
      <c r="DF332" s="62">
        <f ca="1">DF128*'SaaS - Cohorts (Logos)'!DF196</f>
        <v>0</v>
      </c>
      <c r="DG332" s="62">
        <f ca="1">DG128*'SaaS - Cohorts (Logos)'!DG196</f>
        <v>0</v>
      </c>
      <c r="DH332" s="62">
        <f ca="1">DH128*'SaaS - Cohorts (Logos)'!DH196</f>
        <v>0</v>
      </c>
      <c r="DI332" s="62">
        <f ca="1">DI128*'SaaS - Cohorts (Logos)'!DI196</f>
        <v>0</v>
      </c>
      <c r="DJ332" s="62">
        <f ca="1">DJ128*'SaaS - Cohorts (Logos)'!DJ196</f>
        <v>0</v>
      </c>
      <c r="DK332" s="62">
        <f ca="1">DK128*'SaaS - Cohorts (Logos)'!DK196</f>
        <v>0</v>
      </c>
      <c r="DL332" s="62">
        <f ca="1">DL128*'SaaS - Cohorts (Logos)'!DL196</f>
        <v>0</v>
      </c>
      <c r="DM332" s="62">
        <f ca="1">DM128*'SaaS - Cohorts (Logos)'!DM196</f>
        <v>0</v>
      </c>
      <c r="DN332" s="62">
        <f ca="1">DN128*'SaaS - Cohorts (Logos)'!DN196</f>
        <v>0</v>
      </c>
      <c r="DO332" s="62">
        <f ca="1">DO128*'SaaS - Cohorts (Logos)'!DO196</f>
        <v>0</v>
      </c>
      <c r="DP332" s="62">
        <f ca="1">DP128*'SaaS - Cohorts (Logos)'!DP196</f>
        <v>0</v>
      </c>
      <c r="DQ332" s="62">
        <f ca="1">DQ128*'SaaS - Cohorts (Logos)'!DQ196</f>
        <v>0</v>
      </c>
      <c r="DR332" s="62">
        <f ca="1">DR128*'SaaS - Cohorts (Logos)'!DR196</f>
        <v>0</v>
      </c>
    </row>
    <row r="333" spans="2:122" ht="15.75" customHeight="1">
      <c r="B333" s="195">
        <v>44682</v>
      </c>
      <c r="C333" s="195"/>
      <c r="D333" s="195"/>
      <c r="E333" s="195"/>
      <c r="F333" s="195"/>
      <c r="G333" s="195"/>
      <c r="H333" s="195"/>
      <c r="I333" s="195"/>
      <c r="J333" s="195"/>
      <c r="K333" s="195"/>
      <c r="L333" s="19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  <c r="AC333" s="195"/>
      <c r="AD333" s="195"/>
      <c r="AE333" s="195"/>
      <c r="AF333" s="195"/>
      <c r="AG333" s="195"/>
      <c r="AH333" s="195"/>
      <c r="AI333" s="195"/>
      <c r="AJ333" s="195"/>
      <c r="AK333" s="195"/>
      <c r="AL333" s="195"/>
      <c r="AM333" s="195"/>
      <c r="AN333" s="195"/>
      <c r="AO333" s="195"/>
      <c r="AP333" s="195"/>
      <c r="AQ333" s="195"/>
      <c r="AR333" s="195"/>
      <c r="AS333" s="195"/>
      <c r="AT333" s="195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62">
        <f ca="1">BK129*'SaaS - Cohorts (Logos)'!BK197</f>
        <v>0</v>
      </c>
      <c r="BL333" s="62">
        <f ca="1">BL129*'SaaS - Cohorts (Logos)'!BL197</f>
        <v>0</v>
      </c>
      <c r="BM333" s="62">
        <f ca="1">BM129*'SaaS - Cohorts (Logos)'!BM197</f>
        <v>0</v>
      </c>
      <c r="BN333" s="62">
        <f ca="1">BN129*'SaaS - Cohorts (Logos)'!BN197</f>
        <v>0</v>
      </c>
      <c r="BO333" s="62">
        <f ca="1">BO129*'SaaS - Cohorts (Logos)'!BO197</f>
        <v>0</v>
      </c>
      <c r="BP333" s="62">
        <f ca="1">BP129*'SaaS - Cohorts (Logos)'!BP197</f>
        <v>0</v>
      </c>
      <c r="BQ333" s="62">
        <f ca="1">BQ129*'SaaS - Cohorts (Logos)'!BQ197</f>
        <v>0</v>
      </c>
      <c r="BR333" s="62">
        <f ca="1">BR129*'SaaS - Cohorts (Logos)'!BR197</f>
        <v>0</v>
      </c>
      <c r="BS333" s="62">
        <f ca="1">BS129*'SaaS - Cohorts (Logos)'!BS197</f>
        <v>0</v>
      </c>
      <c r="BT333" s="62">
        <f ca="1">BT129*'SaaS - Cohorts (Logos)'!BT197</f>
        <v>0</v>
      </c>
      <c r="BU333" s="62">
        <f ca="1">BU129*'SaaS - Cohorts (Logos)'!BU197</f>
        <v>0</v>
      </c>
      <c r="BV333" s="62">
        <f ca="1">BV129*'SaaS - Cohorts (Logos)'!BV197</f>
        <v>0</v>
      </c>
      <c r="BW333" s="62">
        <f ca="1">BW129*'SaaS - Cohorts (Logos)'!BW197</f>
        <v>0</v>
      </c>
      <c r="BX333" s="62">
        <f ca="1">BX129*'SaaS - Cohorts (Logos)'!BX197</f>
        <v>0</v>
      </c>
      <c r="BY333" s="62">
        <f ca="1">BY129*'SaaS - Cohorts (Logos)'!BY197</f>
        <v>0</v>
      </c>
      <c r="BZ333" s="62">
        <f ca="1">BZ129*'SaaS - Cohorts (Logos)'!BZ197</f>
        <v>0</v>
      </c>
      <c r="CA333" s="62">
        <f ca="1">CA129*'SaaS - Cohorts (Logos)'!CA197</f>
        <v>0</v>
      </c>
      <c r="CB333" s="62">
        <f ca="1">CB129*'SaaS - Cohorts (Logos)'!CB197</f>
        <v>0</v>
      </c>
      <c r="CC333" s="62">
        <f ca="1">CC129*'SaaS - Cohorts (Logos)'!CC197</f>
        <v>0</v>
      </c>
      <c r="CD333" s="62">
        <f ca="1">CD129*'SaaS - Cohorts (Logos)'!CD197</f>
        <v>0</v>
      </c>
      <c r="CE333" s="62">
        <f ca="1">CE129*'SaaS - Cohorts (Logos)'!CE197</f>
        <v>0</v>
      </c>
      <c r="CF333" s="62">
        <f ca="1">CF129*'SaaS - Cohorts (Logos)'!CF197</f>
        <v>0</v>
      </c>
      <c r="CG333" s="62">
        <f ca="1">CG129*'SaaS - Cohorts (Logos)'!CG197</f>
        <v>0</v>
      </c>
      <c r="CH333" s="62">
        <f ca="1">CH129*'SaaS - Cohorts (Logos)'!CH197</f>
        <v>0</v>
      </c>
      <c r="CI333" s="62">
        <f ca="1">CI129*'SaaS - Cohorts (Logos)'!CI197</f>
        <v>0</v>
      </c>
      <c r="CJ333" s="62">
        <f ca="1">CJ129*'SaaS - Cohorts (Logos)'!CJ197</f>
        <v>0</v>
      </c>
      <c r="CK333" s="62">
        <f ca="1">CK129*'SaaS - Cohorts (Logos)'!CK197</f>
        <v>0</v>
      </c>
      <c r="CL333" s="62">
        <f ca="1">CL129*'SaaS - Cohorts (Logos)'!CL197</f>
        <v>0</v>
      </c>
      <c r="CM333" s="62">
        <f ca="1">CM129*'SaaS - Cohorts (Logos)'!CM197</f>
        <v>0</v>
      </c>
      <c r="CN333" s="62">
        <f ca="1">CN129*'SaaS - Cohorts (Logos)'!CN197</f>
        <v>0</v>
      </c>
      <c r="CO333" s="62">
        <f ca="1">CO129*'SaaS - Cohorts (Logos)'!CO197</f>
        <v>0</v>
      </c>
      <c r="CP333" s="62">
        <f ca="1">CP129*'SaaS - Cohorts (Logos)'!CP197</f>
        <v>0</v>
      </c>
      <c r="CQ333" s="62">
        <f ca="1">CQ129*'SaaS - Cohorts (Logos)'!CQ197</f>
        <v>0</v>
      </c>
      <c r="CR333" s="62">
        <f ca="1">CR129*'SaaS - Cohorts (Logos)'!CR197</f>
        <v>0</v>
      </c>
      <c r="CS333" s="62">
        <f ca="1">CS129*'SaaS - Cohorts (Logos)'!CS197</f>
        <v>0</v>
      </c>
      <c r="CT333" s="62">
        <f ca="1">CT129*'SaaS - Cohorts (Logos)'!CT197</f>
        <v>0</v>
      </c>
      <c r="CU333" s="62">
        <f ca="1">CU129*'SaaS - Cohorts (Logos)'!CU197</f>
        <v>0</v>
      </c>
      <c r="CV333" s="62">
        <f ca="1">CV129*'SaaS - Cohorts (Logos)'!CV197</f>
        <v>0</v>
      </c>
      <c r="CW333" s="62">
        <f ca="1">CW129*'SaaS - Cohorts (Logos)'!CW197</f>
        <v>0</v>
      </c>
      <c r="CX333" s="62">
        <f ca="1">CX129*'SaaS - Cohorts (Logos)'!CX197</f>
        <v>0</v>
      </c>
      <c r="CY333" s="62">
        <f ca="1">CY129*'SaaS - Cohorts (Logos)'!CY197</f>
        <v>0</v>
      </c>
      <c r="CZ333" s="62">
        <f ca="1">CZ129*'SaaS - Cohorts (Logos)'!CZ197</f>
        <v>0</v>
      </c>
      <c r="DA333" s="62">
        <f ca="1">DA129*'SaaS - Cohorts (Logos)'!DA197</f>
        <v>0</v>
      </c>
      <c r="DB333" s="62">
        <f ca="1">DB129*'SaaS - Cohorts (Logos)'!DB197</f>
        <v>0</v>
      </c>
      <c r="DC333" s="62">
        <f ca="1">DC129*'SaaS - Cohorts (Logos)'!DC197</f>
        <v>0</v>
      </c>
      <c r="DD333" s="62">
        <f ca="1">DD129*'SaaS - Cohorts (Logos)'!DD197</f>
        <v>0</v>
      </c>
      <c r="DE333" s="62">
        <f ca="1">DE129*'SaaS - Cohorts (Logos)'!DE197</f>
        <v>0</v>
      </c>
      <c r="DF333" s="62">
        <f ca="1">DF129*'SaaS - Cohorts (Logos)'!DF197</f>
        <v>0</v>
      </c>
      <c r="DG333" s="62">
        <f ca="1">DG129*'SaaS - Cohorts (Logos)'!DG197</f>
        <v>0</v>
      </c>
      <c r="DH333" s="62">
        <f ca="1">DH129*'SaaS - Cohorts (Logos)'!DH197</f>
        <v>0</v>
      </c>
      <c r="DI333" s="62">
        <f ca="1">DI129*'SaaS - Cohorts (Logos)'!DI197</f>
        <v>0</v>
      </c>
      <c r="DJ333" s="62">
        <f ca="1">DJ129*'SaaS - Cohorts (Logos)'!DJ197</f>
        <v>0</v>
      </c>
      <c r="DK333" s="62">
        <f ca="1">DK129*'SaaS - Cohorts (Logos)'!DK197</f>
        <v>0</v>
      </c>
      <c r="DL333" s="62">
        <f ca="1">DL129*'SaaS - Cohorts (Logos)'!DL197</f>
        <v>0</v>
      </c>
      <c r="DM333" s="62">
        <f ca="1">DM129*'SaaS - Cohorts (Logos)'!DM197</f>
        <v>0</v>
      </c>
      <c r="DN333" s="62">
        <f ca="1">DN129*'SaaS - Cohorts (Logos)'!DN197</f>
        <v>0</v>
      </c>
      <c r="DO333" s="62">
        <f ca="1">DO129*'SaaS - Cohorts (Logos)'!DO197</f>
        <v>0</v>
      </c>
      <c r="DP333" s="62">
        <f ca="1">DP129*'SaaS - Cohorts (Logos)'!DP197</f>
        <v>0</v>
      </c>
      <c r="DQ333" s="62">
        <f ca="1">DQ129*'SaaS - Cohorts (Logos)'!DQ197</f>
        <v>0</v>
      </c>
      <c r="DR333" s="62">
        <f ca="1">DR129*'SaaS - Cohorts (Logos)'!DR197</f>
        <v>0</v>
      </c>
    </row>
    <row r="334" spans="2:122" ht="15.75" customHeight="1">
      <c r="B334" s="195">
        <v>44713</v>
      </c>
      <c r="C334" s="195"/>
      <c r="D334" s="195"/>
      <c r="E334" s="195"/>
      <c r="F334" s="195"/>
      <c r="G334" s="195"/>
      <c r="H334" s="195"/>
      <c r="I334" s="195"/>
      <c r="J334" s="195"/>
      <c r="K334" s="195"/>
      <c r="L334" s="19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  <c r="AC334" s="195"/>
      <c r="AD334" s="195"/>
      <c r="AE334" s="195"/>
      <c r="AF334" s="195"/>
      <c r="AG334" s="195"/>
      <c r="AH334" s="195"/>
      <c r="AI334" s="195"/>
      <c r="AJ334" s="195"/>
      <c r="AK334" s="195"/>
      <c r="AL334" s="195"/>
      <c r="AM334" s="195"/>
      <c r="AN334" s="195"/>
      <c r="AO334" s="195"/>
      <c r="AP334" s="195"/>
      <c r="AQ334" s="195"/>
      <c r="AR334" s="195"/>
      <c r="AS334" s="195"/>
      <c r="AT334" s="195"/>
      <c r="AU334" s="195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62">
        <f ca="1">BK130*'SaaS - Cohorts (Logos)'!BK198</f>
        <v>0</v>
      </c>
      <c r="BL334" s="62">
        <f ca="1">BL130*'SaaS - Cohorts (Logos)'!BL198</f>
        <v>0</v>
      </c>
      <c r="BM334" s="62">
        <f ca="1">BM130*'SaaS - Cohorts (Logos)'!BM198</f>
        <v>0</v>
      </c>
      <c r="BN334" s="62">
        <f ca="1">BN130*'SaaS - Cohorts (Logos)'!BN198</f>
        <v>0</v>
      </c>
      <c r="BO334" s="62">
        <f ca="1">BO130*'SaaS - Cohorts (Logos)'!BO198</f>
        <v>0</v>
      </c>
      <c r="BP334" s="62">
        <f ca="1">BP130*'SaaS - Cohorts (Logos)'!BP198</f>
        <v>0</v>
      </c>
      <c r="BQ334" s="62">
        <f ca="1">BQ130*'SaaS - Cohorts (Logos)'!BQ198</f>
        <v>0</v>
      </c>
      <c r="BR334" s="62">
        <f ca="1">BR130*'SaaS - Cohorts (Logos)'!BR198</f>
        <v>0</v>
      </c>
      <c r="BS334" s="62">
        <f ca="1">BS130*'SaaS - Cohorts (Logos)'!BS198</f>
        <v>0</v>
      </c>
      <c r="BT334" s="62">
        <f ca="1">BT130*'SaaS - Cohorts (Logos)'!BT198</f>
        <v>0</v>
      </c>
      <c r="BU334" s="62">
        <f ca="1">BU130*'SaaS - Cohorts (Logos)'!BU198</f>
        <v>0</v>
      </c>
      <c r="BV334" s="62">
        <f ca="1">BV130*'SaaS - Cohorts (Logos)'!BV198</f>
        <v>0</v>
      </c>
      <c r="BW334" s="62">
        <f ca="1">BW130*'SaaS - Cohorts (Logos)'!BW198</f>
        <v>0</v>
      </c>
      <c r="BX334" s="62">
        <f ca="1">BX130*'SaaS - Cohorts (Logos)'!BX198</f>
        <v>0</v>
      </c>
      <c r="BY334" s="62">
        <f ca="1">BY130*'SaaS - Cohorts (Logos)'!BY198</f>
        <v>0</v>
      </c>
      <c r="BZ334" s="62">
        <f ca="1">BZ130*'SaaS - Cohorts (Logos)'!BZ198</f>
        <v>0</v>
      </c>
      <c r="CA334" s="62">
        <f ca="1">CA130*'SaaS - Cohorts (Logos)'!CA198</f>
        <v>0</v>
      </c>
      <c r="CB334" s="62">
        <f ca="1">CB130*'SaaS - Cohorts (Logos)'!CB198</f>
        <v>0</v>
      </c>
      <c r="CC334" s="62">
        <f ca="1">CC130*'SaaS - Cohorts (Logos)'!CC198</f>
        <v>0</v>
      </c>
      <c r="CD334" s="62">
        <f ca="1">CD130*'SaaS - Cohorts (Logos)'!CD198</f>
        <v>0</v>
      </c>
      <c r="CE334" s="62">
        <f ca="1">CE130*'SaaS - Cohorts (Logos)'!CE198</f>
        <v>0</v>
      </c>
      <c r="CF334" s="62">
        <f ca="1">CF130*'SaaS - Cohorts (Logos)'!CF198</f>
        <v>0</v>
      </c>
      <c r="CG334" s="62">
        <f ca="1">CG130*'SaaS - Cohorts (Logos)'!CG198</f>
        <v>0</v>
      </c>
      <c r="CH334" s="62">
        <f ca="1">CH130*'SaaS - Cohorts (Logos)'!CH198</f>
        <v>0</v>
      </c>
      <c r="CI334" s="62">
        <f ca="1">CI130*'SaaS - Cohorts (Logos)'!CI198</f>
        <v>0</v>
      </c>
      <c r="CJ334" s="62">
        <f ca="1">CJ130*'SaaS - Cohorts (Logos)'!CJ198</f>
        <v>0</v>
      </c>
      <c r="CK334" s="62">
        <f ca="1">CK130*'SaaS - Cohorts (Logos)'!CK198</f>
        <v>0</v>
      </c>
      <c r="CL334" s="62">
        <f ca="1">CL130*'SaaS - Cohorts (Logos)'!CL198</f>
        <v>0</v>
      </c>
      <c r="CM334" s="62">
        <f ca="1">CM130*'SaaS - Cohorts (Logos)'!CM198</f>
        <v>0</v>
      </c>
      <c r="CN334" s="62">
        <f ca="1">CN130*'SaaS - Cohorts (Logos)'!CN198</f>
        <v>0</v>
      </c>
      <c r="CO334" s="62">
        <f ca="1">CO130*'SaaS - Cohorts (Logos)'!CO198</f>
        <v>0</v>
      </c>
      <c r="CP334" s="62">
        <f ca="1">CP130*'SaaS - Cohorts (Logos)'!CP198</f>
        <v>0</v>
      </c>
      <c r="CQ334" s="62">
        <f ca="1">CQ130*'SaaS - Cohorts (Logos)'!CQ198</f>
        <v>0</v>
      </c>
      <c r="CR334" s="62">
        <f ca="1">CR130*'SaaS - Cohorts (Logos)'!CR198</f>
        <v>0</v>
      </c>
      <c r="CS334" s="62">
        <f ca="1">CS130*'SaaS - Cohorts (Logos)'!CS198</f>
        <v>0</v>
      </c>
      <c r="CT334" s="62">
        <f ca="1">CT130*'SaaS - Cohorts (Logos)'!CT198</f>
        <v>0</v>
      </c>
      <c r="CU334" s="62">
        <f ca="1">CU130*'SaaS - Cohorts (Logos)'!CU198</f>
        <v>0</v>
      </c>
      <c r="CV334" s="62">
        <f ca="1">CV130*'SaaS - Cohorts (Logos)'!CV198</f>
        <v>0</v>
      </c>
      <c r="CW334" s="62">
        <f ca="1">CW130*'SaaS - Cohorts (Logos)'!CW198</f>
        <v>0</v>
      </c>
      <c r="CX334" s="62">
        <f ca="1">CX130*'SaaS - Cohorts (Logos)'!CX198</f>
        <v>0</v>
      </c>
      <c r="CY334" s="62">
        <f ca="1">CY130*'SaaS - Cohorts (Logos)'!CY198</f>
        <v>0</v>
      </c>
      <c r="CZ334" s="62">
        <f ca="1">CZ130*'SaaS - Cohorts (Logos)'!CZ198</f>
        <v>0</v>
      </c>
      <c r="DA334" s="62">
        <f ca="1">DA130*'SaaS - Cohorts (Logos)'!DA198</f>
        <v>0</v>
      </c>
      <c r="DB334" s="62">
        <f ca="1">DB130*'SaaS - Cohorts (Logos)'!DB198</f>
        <v>0</v>
      </c>
      <c r="DC334" s="62">
        <f ca="1">DC130*'SaaS - Cohorts (Logos)'!DC198</f>
        <v>0</v>
      </c>
      <c r="DD334" s="62">
        <f ca="1">DD130*'SaaS - Cohorts (Logos)'!DD198</f>
        <v>0</v>
      </c>
      <c r="DE334" s="62">
        <f ca="1">DE130*'SaaS - Cohorts (Logos)'!DE198</f>
        <v>0</v>
      </c>
      <c r="DF334" s="62">
        <f ca="1">DF130*'SaaS - Cohorts (Logos)'!DF198</f>
        <v>0</v>
      </c>
      <c r="DG334" s="62">
        <f ca="1">DG130*'SaaS - Cohorts (Logos)'!DG198</f>
        <v>0</v>
      </c>
      <c r="DH334" s="62">
        <f ca="1">DH130*'SaaS - Cohorts (Logos)'!DH198</f>
        <v>0</v>
      </c>
      <c r="DI334" s="62">
        <f ca="1">DI130*'SaaS - Cohorts (Logos)'!DI198</f>
        <v>0</v>
      </c>
      <c r="DJ334" s="62">
        <f ca="1">DJ130*'SaaS - Cohorts (Logos)'!DJ198</f>
        <v>0</v>
      </c>
      <c r="DK334" s="62">
        <f ca="1">DK130*'SaaS - Cohorts (Logos)'!DK198</f>
        <v>0</v>
      </c>
      <c r="DL334" s="62">
        <f ca="1">DL130*'SaaS - Cohorts (Logos)'!DL198</f>
        <v>0</v>
      </c>
      <c r="DM334" s="62">
        <f ca="1">DM130*'SaaS - Cohorts (Logos)'!DM198</f>
        <v>0</v>
      </c>
      <c r="DN334" s="62">
        <f ca="1">DN130*'SaaS - Cohorts (Logos)'!DN198</f>
        <v>0</v>
      </c>
      <c r="DO334" s="62">
        <f ca="1">DO130*'SaaS - Cohorts (Logos)'!DO198</f>
        <v>0</v>
      </c>
      <c r="DP334" s="62">
        <f ca="1">DP130*'SaaS - Cohorts (Logos)'!DP198</f>
        <v>0</v>
      </c>
      <c r="DQ334" s="62">
        <f ca="1">DQ130*'SaaS - Cohorts (Logos)'!DQ198</f>
        <v>0</v>
      </c>
      <c r="DR334" s="62">
        <f ca="1">DR130*'SaaS - Cohorts (Logos)'!DR198</f>
        <v>0</v>
      </c>
    </row>
    <row r="335" spans="2:122" ht="15.75" customHeight="1">
      <c r="B335" s="195">
        <v>44743</v>
      </c>
      <c r="C335" s="195"/>
      <c r="D335" s="195"/>
      <c r="E335" s="195"/>
      <c r="F335" s="195"/>
      <c r="G335" s="195"/>
      <c r="H335" s="195"/>
      <c r="I335" s="195"/>
      <c r="J335" s="195"/>
      <c r="K335" s="195"/>
      <c r="L335" s="19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  <c r="AC335" s="195"/>
      <c r="AD335" s="195"/>
      <c r="AE335" s="195"/>
      <c r="AF335" s="195"/>
      <c r="AG335" s="195"/>
      <c r="AH335" s="195"/>
      <c r="AI335" s="195"/>
      <c r="AJ335" s="195"/>
      <c r="AK335" s="195"/>
      <c r="AL335" s="195"/>
      <c r="AM335" s="195"/>
      <c r="AN335" s="195"/>
      <c r="AO335" s="195"/>
      <c r="AP335" s="195"/>
      <c r="AQ335" s="195"/>
      <c r="AR335" s="195"/>
      <c r="AS335" s="195"/>
      <c r="AT335" s="195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62">
        <f ca="1">BK131*'SaaS - Cohorts (Logos)'!BK199</f>
        <v>0</v>
      </c>
      <c r="BL335" s="62">
        <f ca="1">BL131*'SaaS - Cohorts (Logos)'!BL199</f>
        <v>0</v>
      </c>
      <c r="BM335" s="62">
        <f ca="1">BM131*'SaaS - Cohorts (Logos)'!BM199</f>
        <v>0</v>
      </c>
      <c r="BN335" s="62">
        <f ca="1">BN131*'SaaS - Cohorts (Logos)'!BN199</f>
        <v>0</v>
      </c>
      <c r="BO335" s="62">
        <f ca="1">BO131*'SaaS - Cohorts (Logos)'!BO199</f>
        <v>0</v>
      </c>
      <c r="BP335" s="62">
        <f ca="1">BP131*'SaaS - Cohorts (Logos)'!BP199</f>
        <v>0</v>
      </c>
      <c r="BQ335" s="62">
        <f ca="1">BQ131*'SaaS - Cohorts (Logos)'!BQ199</f>
        <v>0</v>
      </c>
      <c r="BR335" s="62">
        <f ca="1">BR131*'SaaS - Cohorts (Logos)'!BR199</f>
        <v>0</v>
      </c>
      <c r="BS335" s="62">
        <f ca="1">BS131*'SaaS - Cohorts (Logos)'!BS199</f>
        <v>0</v>
      </c>
      <c r="BT335" s="62">
        <f ca="1">BT131*'SaaS - Cohorts (Logos)'!BT199</f>
        <v>0</v>
      </c>
      <c r="BU335" s="62">
        <f ca="1">BU131*'SaaS - Cohorts (Logos)'!BU199</f>
        <v>0</v>
      </c>
      <c r="BV335" s="62">
        <f ca="1">BV131*'SaaS - Cohorts (Logos)'!BV199</f>
        <v>0</v>
      </c>
      <c r="BW335" s="62">
        <f ca="1">BW131*'SaaS - Cohorts (Logos)'!BW199</f>
        <v>0</v>
      </c>
      <c r="BX335" s="62">
        <f ca="1">BX131*'SaaS - Cohorts (Logos)'!BX199</f>
        <v>0</v>
      </c>
      <c r="BY335" s="62">
        <f ca="1">BY131*'SaaS - Cohorts (Logos)'!BY199</f>
        <v>0</v>
      </c>
      <c r="BZ335" s="62">
        <f ca="1">BZ131*'SaaS - Cohorts (Logos)'!BZ199</f>
        <v>0</v>
      </c>
      <c r="CA335" s="62">
        <f ca="1">CA131*'SaaS - Cohorts (Logos)'!CA199</f>
        <v>0</v>
      </c>
      <c r="CB335" s="62">
        <f ca="1">CB131*'SaaS - Cohorts (Logos)'!CB199</f>
        <v>0</v>
      </c>
      <c r="CC335" s="62">
        <f ca="1">CC131*'SaaS - Cohorts (Logos)'!CC199</f>
        <v>0</v>
      </c>
      <c r="CD335" s="62">
        <f ca="1">CD131*'SaaS - Cohorts (Logos)'!CD199</f>
        <v>0</v>
      </c>
      <c r="CE335" s="62">
        <f ca="1">CE131*'SaaS - Cohorts (Logos)'!CE199</f>
        <v>0</v>
      </c>
      <c r="CF335" s="62">
        <f ca="1">CF131*'SaaS - Cohorts (Logos)'!CF199</f>
        <v>0</v>
      </c>
      <c r="CG335" s="62">
        <f ca="1">CG131*'SaaS - Cohorts (Logos)'!CG199</f>
        <v>0</v>
      </c>
      <c r="CH335" s="62">
        <f ca="1">CH131*'SaaS - Cohorts (Logos)'!CH199</f>
        <v>0</v>
      </c>
      <c r="CI335" s="62">
        <f ca="1">CI131*'SaaS - Cohorts (Logos)'!CI199</f>
        <v>0</v>
      </c>
      <c r="CJ335" s="62">
        <f ca="1">CJ131*'SaaS - Cohorts (Logos)'!CJ199</f>
        <v>0</v>
      </c>
      <c r="CK335" s="62">
        <f ca="1">CK131*'SaaS - Cohorts (Logos)'!CK199</f>
        <v>0</v>
      </c>
      <c r="CL335" s="62">
        <f ca="1">CL131*'SaaS - Cohorts (Logos)'!CL199</f>
        <v>0</v>
      </c>
      <c r="CM335" s="62">
        <f ca="1">CM131*'SaaS - Cohorts (Logos)'!CM199</f>
        <v>0</v>
      </c>
      <c r="CN335" s="62">
        <f ca="1">CN131*'SaaS - Cohorts (Logos)'!CN199</f>
        <v>0</v>
      </c>
      <c r="CO335" s="62">
        <f ca="1">CO131*'SaaS - Cohorts (Logos)'!CO199</f>
        <v>0</v>
      </c>
      <c r="CP335" s="62">
        <f ca="1">CP131*'SaaS - Cohorts (Logos)'!CP199</f>
        <v>0</v>
      </c>
      <c r="CQ335" s="62">
        <f ca="1">CQ131*'SaaS - Cohorts (Logos)'!CQ199</f>
        <v>0</v>
      </c>
      <c r="CR335" s="62">
        <f ca="1">CR131*'SaaS - Cohorts (Logos)'!CR199</f>
        <v>0</v>
      </c>
      <c r="CS335" s="62">
        <f ca="1">CS131*'SaaS - Cohorts (Logos)'!CS199</f>
        <v>0</v>
      </c>
      <c r="CT335" s="62">
        <f ca="1">CT131*'SaaS - Cohorts (Logos)'!CT199</f>
        <v>0</v>
      </c>
      <c r="CU335" s="62">
        <f ca="1">CU131*'SaaS - Cohorts (Logos)'!CU199</f>
        <v>0</v>
      </c>
      <c r="CV335" s="62">
        <f ca="1">CV131*'SaaS - Cohorts (Logos)'!CV199</f>
        <v>0</v>
      </c>
      <c r="CW335" s="62">
        <f ca="1">CW131*'SaaS - Cohorts (Logos)'!CW199</f>
        <v>0</v>
      </c>
      <c r="CX335" s="62">
        <f ca="1">CX131*'SaaS - Cohorts (Logos)'!CX199</f>
        <v>0</v>
      </c>
      <c r="CY335" s="62">
        <f ca="1">CY131*'SaaS - Cohorts (Logos)'!CY199</f>
        <v>0</v>
      </c>
      <c r="CZ335" s="62">
        <f ca="1">CZ131*'SaaS - Cohorts (Logos)'!CZ199</f>
        <v>0</v>
      </c>
      <c r="DA335" s="62">
        <f ca="1">DA131*'SaaS - Cohorts (Logos)'!DA199</f>
        <v>0</v>
      </c>
      <c r="DB335" s="62">
        <f ca="1">DB131*'SaaS - Cohorts (Logos)'!DB199</f>
        <v>0</v>
      </c>
      <c r="DC335" s="62">
        <f ca="1">DC131*'SaaS - Cohorts (Logos)'!DC199</f>
        <v>0</v>
      </c>
      <c r="DD335" s="62">
        <f ca="1">DD131*'SaaS - Cohorts (Logos)'!DD199</f>
        <v>0</v>
      </c>
      <c r="DE335" s="62">
        <f ca="1">DE131*'SaaS - Cohorts (Logos)'!DE199</f>
        <v>0</v>
      </c>
      <c r="DF335" s="62">
        <f ca="1">DF131*'SaaS - Cohorts (Logos)'!DF199</f>
        <v>0</v>
      </c>
      <c r="DG335" s="62">
        <f ca="1">DG131*'SaaS - Cohorts (Logos)'!DG199</f>
        <v>0</v>
      </c>
      <c r="DH335" s="62">
        <f ca="1">DH131*'SaaS - Cohorts (Logos)'!DH199</f>
        <v>0</v>
      </c>
      <c r="DI335" s="62">
        <f ca="1">DI131*'SaaS - Cohorts (Logos)'!DI199</f>
        <v>0</v>
      </c>
      <c r="DJ335" s="62">
        <f ca="1">DJ131*'SaaS - Cohorts (Logos)'!DJ199</f>
        <v>0</v>
      </c>
      <c r="DK335" s="62">
        <f ca="1">DK131*'SaaS - Cohorts (Logos)'!DK199</f>
        <v>0</v>
      </c>
      <c r="DL335" s="62">
        <f ca="1">DL131*'SaaS - Cohorts (Logos)'!DL199</f>
        <v>0</v>
      </c>
      <c r="DM335" s="62">
        <f ca="1">DM131*'SaaS - Cohorts (Logos)'!DM199</f>
        <v>0</v>
      </c>
      <c r="DN335" s="62">
        <f ca="1">DN131*'SaaS - Cohorts (Logos)'!DN199</f>
        <v>0</v>
      </c>
      <c r="DO335" s="62">
        <f ca="1">DO131*'SaaS - Cohorts (Logos)'!DO199</f>
        <v>0</v>
      </c>
      <c r="DP335" s="62">
        <f ca="1">DP131*'SaaS - Cohorts (Logos)'!DP199</f>
        <v>0</v>
      </c>
      <c r="DQ335" s="62">
        <f ca="1">DQ131*'SaaS - Cohorts (Logos)'!DQ199</f>
        <v>0</v>
      </c>
      <c r="DR335" s="62">
        <f ca="1">DR131*'SaaS - Cohorts (Logos)'!DR199</f>
        <v>0</v>
      </c>
    </row>
    <row r="336" spans="2:122" ht="15.75" customHeight="1">
      <c r="B336" s="195">
        <v>44774</v>
      </c>
      <c r="C336" s="195"/>
      <c r="D336" s="195"/>
      <c r="E336" s="195"/>
      <c r="F336" s="195"/>
      <c r="G336" s="195"/>
      <c r="H336" s="195"/>
      <c r="I336" s="195"/>
      <c r="J336" s="195"/>
      <c r="K336" s="195"/>
      <c r="L336" s="19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  <c r="AC336" s="195"/>
      <c r="AD336" s="195"/>
      <c r="AE336" s="195"/>
      <c r="AF336" s="195"/>
      <c r="AG336" s="195"/>
      <c r="AH336" s="195"/>
      <c r="AI336" s="195"/>
      <c r="AJ336" s="195"/>
      <c r="AK336" s="195"/>
      <c r="AL336" s="195"/>
      <c r="AM336" s="195"/>
      <c r="AN336" s="195"/>
      <c r="AO336" s="195"/>
      <c r="AP336" s="195"/>
      <c r="AQ336" s="195"/>
      <c r="AR336" s="195"/>
      <c r="AS336" s="195"/>
      <c r="AT336" s="195"/>
      <c r="AU336" s="195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62">
        <f ca="1">BK132*'SaaS - Cohorts (Logos)'!BK200</f>
        <v>0</v>
      </c>
      <c r="BL336" s="62">
        <f ca="1">BL132*'SaaS - Cohorts (Logos)'!BL200</f>
        <v>0</v>
      </c>
      <c r="BM336" s="62">
        <f ca="1">BM132*'SaaS - Cohorts (Logos)'!BM200</f>
        <v>0</v>
      </c>
      <c r="BN336" s="62">
        <f ca="1">BN132*'SaaS - Cohorts (Logos)'!BN200</f>
        <v>0</v>
      </c>
      <c r="BO336" s="62">
        <f ca="1">BO132*'SaaS - Cohorts (Logos)'!BO200</f>
        <v>0</v>
      </c>
      <c r="BP336" s="62">
        <f ca="1">BP132*'SaaS - Cohorts (Logos)'!BP200</f>
        <v>0</v>
      </c>
      <c r="BQ336" s="62">
        <f ca="1">BQ132*'SaaS - Cohorts (Logos)'!BQ200</f>
        <v>0</v>
      </c>
      <c r="BR336" s="62">
        <f ca="1">BR132*'SaaS - Cohorts (Logos)'!BR200</f>
        <v>0</v>
      </c>
      <c r="BS336" s="62">
        <f ca="1">BS132*'SaaS - Cohorts (Logos)'!BS200</f>
        <v>0</v>
      </c>
      <c r="BT336" s="62">
        <f ca="1">BT132*'SaaS - Cohorts (Logos)'!BT200</f>
        <v>0</v>
      </c>
      <c r="BU336" s="62">
        <f ca="1">BU132*'SaaS - Cohorts (Logos)'!BU200</f>
        <v>0</v>
      </c>
      <c r="BV336" s="62">
        <f ca="1">BV132*'SaaS - Cohorts (Logos)'!BV200</f>
        <v>0</v>
      </c>
      <c r="BW336" s="62">
        <f ca="1">BW132*'SaaS - Cohorts (Logos)'!BW200</f>
        <v>0</v>
      </c>
      <c r="BX336" s="62">
        <f ca="1">BX132*'SaaS - Cohorts (Logos)'!BX200</f>
        <v>0</v>
      </c>
      <c r="BY336" s="62">
        <f ca="1">BY132*'SaaS - Cohorts (Logos)'!BY200</f>
        <v>0</v>
      </c>
      <c r="BZ336" s="62">
        <f ca="1">BZ132*'SaaS - Cohorts (Logos)'!BZ200</f>
        <v>0</v>
      </c>
      <c r="CA336" s="62">
        <f ca="1">CA132*'SaaS - Cohorts (Logos)'!CA200</f>
        <v>0</v>
      </c>
      <c r="CB336" s="62">
        <f ca="1">CB132*'SaaS - Cohorts (Logos)'!CB200</f>
        <v>0</v>
      </c>
      <c r="CC336" s="62">
        <f ca="1">CC132*'SaaS - Cohorts (Logos)'!CC200</f>
        <v>0</v>
      </c>
      <c r="CD336" s="62">
        <f ca="1">CD132*'SaaS - Cohorts (Logos)'!CD200</f>
        <v>0</v>
      </c>
      <c r="CE336" s="62">
        <f ca="1">CE132*'SaaS - Cohorts (Logos)'!CE200</f>
        <v>0</v>
      </c>
      <c r="CF336" s="62">
        <f ca="1">CF132*'SaaS - Cohorts (Logos)'!CF200</f>
        <v>0</v>
      </c>
      <c r="CG336" s="62">
        <f ca="1">CG132*'SaaS - Cohorts (Logos)'!CG200</f>
        <v>0</v>
      </c>
      <c r="CH336" s="62">
        <f ca="1">CH132*'SaaS - Cohorts (Logos)'!CH200</f>
        <v>0</v>
      </c>
      <c r="CI336" s="62">
        <f ca="1">CI132*'SaaS - Cohorts (Logos)'!CI200</f>
        <v>0</v>
      </c>
      <c r="CJ336" s="62">
        <f ca="1">CJ132*'SaaS - Cohorts (Logos)'!CJ200</f>
        <v>0</v>
      </c>
      <c r="CK336" s="62">
        <f ca="1">CK132*'SaaS - Cohorts (Logos)'!CK200</f>
        <v>0</v>
      </c>
      <c r="CL336" s="62">
        <f ca="1">CL132*'SaaS - Cohorts (Logos)'!CL200</f>
        <v>0</v>
      </c>
      <c r="CM336" s="62">
        <f ca="1">CM132*'SaaS - Cohorts (Logos)'!CM200</f>
        <v>0</v>
      </c>
      <c r="CN336" s="62">
        <f ca="1">CN132*'SaaS - Cohorts (Logos)'!CN200</f>
        <v>0</v>
      </c>
      <c r="CO336" s="62">
        <f ca="1">CO132*'SaaS - Cohorts (Logos)'!CO200</f>
        <v>0</v>
      </c>
      <c r="CP336" s="62">
        <f ca="1">CP132*'SaaS - Cohorts (Logos)'!CP200</f>
        <v>0</v>
      </c>
      <c r="CQ336" s="62">
        <f ca="1">CQ132*'SaaS - Cohorts (Logos)'!CQ200</f>
        <v>0</v>
      </c>
      <c r="CR336" s="62">
        <f ca="1">CR132*'SaaS - Cohorts (Logos)'!CR200</f>
        <v>0</v>
      </c>
      <c r="CS336" s="62">
        <f ca="1">CS132*'SaaS - Cohorts (Logos)'!CS200</f>
        <v>0</v>
      </c>
      <c r="CT336" s="62">
        <f ca="1">CT132*'SaaS - Cohorts (Logos)'!CT200</f>
        <v>0</v>
      </c>
      <c r="CU336" s="62">
        <f ca="1">CU132*'SaaS - Cohorts (Logos)'!CU200</f>
        <v>0</v>
      </c>
      <c r="CV336" s="62">
        <f ca="1">CV132*'SaaS - Cohorts (Logos)'!CV200</f>
        <v>0</v>
      </c>
      <c r="CW336" s="62">
        <f ca="1">CW132*'SaaS - Cohorts (Logos)'!CW200</f>
        <v>0</v>
      </c>
      <c r="CX336" s="62">
        <f ca="1">CX132*'SaaS - Cohorts (Logos)'!CX200</f>
        <v>0</v>
      </c>
      <c r="CY336" s="62">
        <f ca="1">CY132*'SaaS - Cohorts (Logos)'!CY200</f>
        <v>0</v>
      </c>
      <c r="CZ336" s="62">
        <f ca="1">CZ132*'SaaS - Cohorts (Logos)'!CZ200</f>
        <v>0</v>
      </c>
      <c r="DA336" s="62">
        <f ca="1">DA132*'SaaS - Cohorts (Logos)'!DA200</f>
        <v>0</v>
      </c>
      <c r="DB336" s="62">
        <f ca="1">DB132*'SaaS - Cohorts (Logos)'!DB200</f>
        <v>0</v>
      </c>
      <c r="DC336" s="62">
        <f ca="1">DC132*'SaaS - Cohorts (Logos)'!DC200</f>
        <v>0</v>
      </c>
      <c r="DD336" s="62">
        <f ca="1">DD132*'SaaS - Cohorts (Logos)'!DD200</f>
        <v>0</v>
      </c>
      <c r="DE336" s="62">
        <f ca="1">DE132*'SaaS - Cohorts (Logos)'!DE200</f>
        <v>0</v>
      </c>
      <c r="DF336" s="62">
        <f ca="1">DF132*'SaaS - Cohorts (Logos)'!DF200</f>
        <v>0</v>
      </c>
      <c r="DG336" s="62">
        <f ca="1">DG132*'SaaS - Cohorts (Logos)'!DG200</f>
        <v>0</v>
      </c>
      <c r="DH336" s="62">
        <f ca="1">DH132*'SaaS - Cohorts (Logos)'!DH200</f>
        <v>0</v>
      </c>
      <c r="DI336" s="62">
        <f ca="1">DI132*'SaaS - Cohorts (Logos)'!DI200</f>
        <v>0</v>
      </c>
      <c r="DJ336" s="62">
        <f ca="1">DJ132*'SaaS - Cohorts (Logos)'!DJ200</f>
        <v>0</v>
      </c>
      <c r="DK336" s="62">
        <f ca="1">DK132*'SaaS - Cohorts (Logos)'!DK200</f>
        <v>0</v>
      </c>
      <c r="DL336" s="62">
        <f ca="1">DL132*'SaaS - Cohorts (Logos)'!DL200</f>
        <v>0</v>
      </c>
      <c r="DM336" s="62">
        <f ca="1">DM132*'SaaS - Cohorts (Logos)'!DM200</f>
        <v>0</v>
      </c>
      <c r="DN336" s="62">
        <f ca="1">DN132*'SaaS - Cohorts (Logos)'!DN200</f>
        <v>0</v>
      </c>
      <c r="DO336" s="62">
        <f ca="1">DO132*'SaaS - Cohorts (Logos)'!DO200</f>
        <v>0</v>
      </c>
      <c r="DP336" s="62">
        <f ca="1">DP132*'SaaS - Cohorts (Logos)'!DP200</f>
        <v>0</v>
      </c>
      <c r="DQ336" s="62">
        <f ca="1">DQ132*'SaaS - Cohorts (Logos)'!DQ200</f>
        <v>0</v>
      </c>
      <c r="DR336" s="62">
        <f ca="1">DR132*'SaaS - Cohorts (Logos)'!DR200</f>
        <v>0</v>
      </c>
    </row>
    <row r="337" spans="2:122" ht="15.75" customHeight="1">
      <c r="B337" s="195">
        <v>44805</v>
      </c>
      <c r="C337" s="195"/>
      <c r="D337" s="195"/>
      <c r="E337" s="195"/>
      <c r="F337" s="195"/>
      <c r="G337" s="195"/>
      <c r="H337" s="195"/>
      <c r="I337" s="195"/>
      <c r="J337" s="195"/>
      <c r="K337" s="195"/>
      <c r="L337" s="19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  <c r="AC337" s="195"/>
      <c r="AD337" s="195"/>
      <c r="AE337" s="195"/>
      <c r="AF337" s="195"/>
      <c r="AG337" s="195"/>
      <c r="AH337" s="195"/>
      <c r="AI337" s="195"/>
      <c r="AJ337" s="195"/>
      <c r="AK337" s="195"/>
      <c r="AL337" s="195"/>
      <c r="AM337" s="195"/>
      <c r="AN337" s="195"/>
      <c r="AO337" s="195"/>
      <c r="AP337" s="195"/>
      <c r="AQ337" s="195"/>
      <c r="AR337" s="195"/>
      <c r="AS337" s="195"/>
      <c r="AT337" s="195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62">
        <f ca="1">BK133*'SaaS - Cohorts (Logos)'!BK201</f>
        <v>0</v>
      </c>
      <c r="BL337" s="62">
        <f ca="1">BL133*'SaaS - Cohorts (Logos)'!BL201</f>
        <v>0</v>
      </c>
      <c r="BM337" s="62">
        <f ca="1">BM133*'SaaS - Cohorts (Logos)'!BM201</f>
        <v>0</v>
      </c>
      <c r="BN337" s="62">
        <f ca="1">BN133*'SaaS - Cohorts (Logos)'!BN201</f>
        <v>0</v>
      </c>
      <c r="BO337" s="62">
        <f ca="1">BO133*'SaaS - Cohorts (Logos)'!BO201</f>
        <v>0</v>
      </c>
      <c r="BP337" s="62">
        <f ca="1">BP133*'SaaS - Cohorts (Logos)'!BP201</f>
        <v>0</v>
      </c>
      <c r="BQ337" s="62">
        <f ca="1">BQ133*'SaaS - Cohorts (Logos)'!BQ201</f>
        <v>0</v>
      </c>
      <c r="BR337" s="62">
        <f ca="1">BR133*'SaaS - Cohorts (Logos)'!BR201</f>
        <v>0</v>
      </c>
      <c r="BS337" s="62">
        <f ca="1">BS133*'SaaS - Cohorts (Logos)'!BS201</f>
        <v>0</v>
      </c>
      <c r="BT337" s="62">
        <f ca="1">BT133*'SaaS - Cohorts (Logos)'!BT201</f>
        <v>0</v>
      </c>
      <c r="BU337" s="62">
        <f ca="1">BU133*'SaaS - Cohorts (Logos)'!BU201</f>
        <v>0</v>
      </c>
      <c r="BV337" s="62">
        <f ca="1">BV133*'SaaS - Cohorts (Logos)'!BV201</f>
        <v>0</v>
      </c>
      <c r="BW337" s="62">
        <f ca="1">BW133*'SaaS - Cohorts (Logos)'!BW201</f>
        <v>0</v>
      </c>
      <c r="BX337" s="62">
        <f ca="1">BX133*'SaaS - Cohorts (Logos)'!BX201</f>
        <v>0</v>
      </c>
      <c r="BY337" s="62">
        <f ca="1">BY133*'SaaS - Cohorts (Logos)'!BY201</f>
        <v>0</v>
      </c>
      <c r="BZ337" s="62">
        <f ca="1">BZ133*'SaaS - Cohorts (Logos)'!BZ201</f>
        <v>0</v>
      </c>
      <c r="CA337" s="62">
        <f ca="1">CA133*'SaaS - Cohorts (Logos)'!CA201</f>
        <v>0</v>
      </c>
      <c r="CB337" s="62">
        <f ca="1">CB133*'SaaS - Cohorts (Logos)'!CB201</f>
        <v>0</v>
      </c>
      <c r="CC337" s="62">
        <f ca="1">CC133*'SaaS - Cohorts (Logos)'!CC201</f>
        <v>0</v>
      </c>
      <c r="CD337" s="62">
        <f ca="1">CD133*'SaaS - Cohorts (Logos)'!CD201</f>
        <v>0</v>
      </c>
      <c r="CE337" s="62">
        <f ca="1">CE133*'SaaS - Cohorts (Logos)'!CE201</f>
        <v>0</v>
      </c>
      <c r="CF337" s="62">
        <f ca="1">CF133*'SaaS - Cohorts (Logos)'!CF201</f>
        <v>0</v>
      </c>
      <c r="CG337" s="62">
        <f ca="1">CG133*'SaaS - Cohorts (Logos)'!CG201</f>
        <v>0</v>
      </c>
      <c r="CH337" s="62">
        <f ca="1">CH133*'SaaS - Cohorts (Logos)'!CH201</f>
        <v>0</v>
      </c>
      <c r="CI337" s="62">
        <f ca="1">CI133*'SaaS - Cohorts (Logos)'!CI201</f>
        <v>0</v>
      </c>
      <c r="CJ337" s="62">
        <f ca="1">CJ133*'SaaS - Cohorts (Logos)'!CJ201</f>
        <v>0</v>
      </c>
      <c r="CK337" s="62">
        <f ca="1">CK133*'SaaS - Cohorts (Logos)'!CK201</f>
        <v>0</v>
      </c>
      <c r="CL337" s="62">
        <f ca="1">CL133*'SaaS - Cohorts (Logos)'!CL201</f>
        <v>0</v>
      </c>
      <c r="CM337" s="62">
        <f ca="1">CM133*'SaaS - Cohorts (Logos)'!CM201</f>
        <v>0</v>
      </c>
      <c r="CN337" s="62">
        <f ca="1">CN133*'SaaS - Cohorts (Logos)'!CN201</f>
        <v>0</v>
      </c>
      <c r="CO337" s="62">
        <f ca="1">CO133*'SaaS - Cohorts (Logos)'!CO201</f>
        <v>0</v>
      </c>
      <c r="CP337" s="62">
        <f ca="1">CP133*'SaaS - Cohorts (Logos)'!CP201</f>
        <v>0</v>
      </c>
      <c r="CQ337" s="62">
        <f ca="1">CQ133*'SaaS - Cohorts (Logos)'!CQ201</f>
        <v>0</v>
      </c>
      <c r="CR337" s="62">
        <f ca="1">CR133*'SaaS - Cohorts (Logos)'!CR201</f>
        <v>0</v>
      </c>
      <c r="CS337" s="62">
        <f ca="1">CS133*'SaaS - Cohorts (Logos)'!CS201</f>
        <v>0</v>
      </c>
      <c r="CT337" s="62">
        <f ca="1">CT133*'SaaS - Cohorts (Logos)'!CT201</f>
        <v>0</v>
      </c>
      <c r="CU337" s="62">
        <f ca="1">CU133*'SaaS - Cohorts (Logos)'!CU201</f>
        <v>0</v>
      </c>
      <c r="CV337" s="62">
        <f ca="1">CV133*'SaaS - Cohorts (Logos)'!CV201</f>
        <v>0</v>
      </c>
      <c r="CW337" s="62">
        <f ca="1">CW133*'SaaS - Cohorts (Logos)'!CW201</f>
        <v>0</v>
      </c>
      <c r="CX337" s="62">
        <f ca="1">CX133*'SaaS - Cohorts (Logos)'!CX201</f>
        <v>0</v>
      </c>
      <c r="CY337" s="62">
        <f ca="1">CY133*'SaaS - Cohorts (Logos)'!CY201</f>
        <v>0</v>
      </c>
      <c r="CZ337" s="62">
        <f ca="1">CZ133*'SaaS - Cohorts (Logos)'!CZ201</f>
        <v>0</v>
      </c>
      <c r="DA337" s="62">
        <f ca="1">DA133*'SaaS - Cohorts (Logos)'!DA201</f>
        <v>0</v>
      </c>
      <c r="DB337" s="62">
        <f ca="1">DB133*'SaaS - Cohorts (Logos)'!DB201</f>
        <v>0</v>
      </c>
      <c r="DC337" s="62">
        <f ca="1">DC133*'SaaS - Cohorts (Logos)'!DC201</f>
        <v>0</v>
      </c>
      <c r="DD337" s="62">
        <f ca="1">DD133*'SaaS - Cohorts (Logos)'!DD201</f>
        <v>0</v>
      </c>
      <c r="DE337" s="62">
        <f ca="1">DE133*'SaaS - Cohorts (Logos)'!DE201</f>
        <v>0</v>
      </c>
      <c r="DF337" s="62">
        <f ca="1">DF133*'SaaS - Cohorts (Logos)'!DF201</f>
        <v>0</v>
      </c>
      <c r="DG337" s="62">
        <f ca="1">DG133*'SaaS - Cohorts (Logos)'!DG201</f>
        <v>0</v>
      </c>
      <c r="DH337" s="62">
        <f ca="1">DH133*'SaaS - Cohorts (Logos)'!DH201</f>
        <v>0</v>
      </c>
      <c r="DI337" s="62">
        <f ca="1">DI133*'SaaS - Cohorts (Logos)'!DI201</f>
        <v>0</v>
      </c>
      <c r="DJ337" s="62">
        <f ca="1">DJ133*'SaaS - Cohorts (Logos)'!DJ201</f>
        <v>0</v>
      </c>
      <c r="DK337" s="62">
        <f ca="1">DK133*'SaaS - Cohorts (Logos)'!DK201</f>
        <v>0</v>
      </c>
      <c r="DL337" s="62">
        <f ca="1">DL133*'SaaS - Cohorts (Logos)'!DL201</f>
        <v>0</v>
      </c>
      <c r="DM337" s="62">
        <f ca="1">DM133*'SaaS - Cohorts (Logos)'!DM201</f>
        <v>0</v>
      </c>
      <c r="DN337" s="62">
        <f ca="1">DN133*'SaaS - Cohorts (Logos)'!DN201</f>
        <v>0</v>
      </c>
      <c r="DO337" s="62">
        <f ca="1">DO133*'SaaS - Cohorts (Logos)'!DO201</f>
        <v>0</v>
      </c>
      <c r="DP337" s="62">
        <f ca="1">DP133*'SaaS - Cohorts (Logos)'!DP201</f>
        <v>0</v>
      </c>
      <c r="DQ337" s="62">
        <f ca="1">DQ133*'SaaS - Cohorts (Logos)'!DQ201</f>
        <v>0</v>
      </c>
      <c r="DR337" s="62">
        <f ca="1">DR133*'SaaS - Cohorts (Logos)'!DR201</f>
        <v>0</v>
      </c>
    </row>
    <row r="338" spans="2:122" ht="15.75" customHeight="1">
      <c r="B338" s="195">
        <v>44835</v>
      </c>
      <c r="C338" s="195"/>
      <c r="D338" s="195"/>
      <c r="E338" s="195"/>
      <c r="F338" s="195"/>
      <c r="G338" s="195"/>
      <c r="H338" s="195"/>
      <c r="I338" s="195"/>
      <c r="J338" s="195"/>
      <c r="K338" s="195"/>
      <c r="L338" s="19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  <c r="AC338" s="195"/>
      <c r="AD338" s="195"/>
      <c r="AE338" s="195"/>
      <c r="AF338" s="195"/>
      <c r="AG338" s="195"/>
      <c r="AH338" s="195"/>
      <c r="AI338" s="195"/>
      <c r="AJ338" s="195"/>
      <c r="AK338" s="195"/>
      <c r="AL338" s="195"/>
      <c r="AM338" s="195"/>
      <c r="AN338" s="195"/>
      <c r="AO338" s="195"/>
      <c r="AP338" s="195"/>
      <c r="AQ338" s="195"/>
      <c r="AR338" s="195"/>
      <c r="AS338" s="195"/>
      <c r="AT338" s="195"/>
      <c r="AU338" s="195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62">
        <f ca="1">BK134*'SaaS - Cohorts (Logos)'!BK202</f>
        <v>0</v>
      </c>
      <c r="BL338" s="62">
        <f ca="1">BL134*'SaaS - Cohorts (Logos)'!BL202</f>
        <v>0</v>
      </c>
      <c r="BM338" s="62">
        <f ca="1">BM134*'SaaS - Cohorts (Logos)'!BM202</f>
        <v>0</v>
      </c>
      <c r="BN338" s="62">
        <f ca="1">BN134*'SaaS - Cohorts (Logos)'!BN202</f>
        <v>0</v>
      </c>
      <c r="BO338" s="62">
        <f ca="1">BO134*'SaaS - Cohorts (Logos)'!BO202</f>
        <v>0</v>
      </c>
      <c r="BP338" s="62">
        <f ca="1">BP134*'SaaS - Cohorts (Logos)'!BP202</f>
        <v>0</v>
      </c>
      <c r="BQ338" s="62">
        <f ca="1">BQ134*'SaaS - Cohorts (Logos)'!BQ202</f>
        <v>0</v>
      </c>
      <c r="BR338" s="62">
        <f ca="1">BR134*'SaaS - Cohorts (Logos)'!BR202</f>
        <v>0</v>
      </c>
      <c r="BS338" s="62">
        <f ca="1">BS134*'SaaS - Cohorts (Logos)'!BS202</f>
        <v>0</v>
      </c>
      <c r="BT338" s="62">
        <f ca="1">BT134*'SaaS - Cohorts (Logos)'!BT202</f>
        <v>0</v>
      </c>
      <c r="BU338" s="62">
        <f ca="1">BU134*'SaaS - Cohorts (Logos)'!BU202</f>
        <v>0</v>
      </c>
      <c r="BV338" s="62">
        <f ca="1">BV134*'SaaS - Cohorts (Logos)'!BV202</f>
        <v>0</v>
      </c>
      <c r="BW338" s="62">
        <f ca="1">BW134*'SaaS - Cohorts (Logos)'!BW202</f>
        <v>0</v>
      </c>
      <c r="BX338" s="62">
        <f ca="1">BX134*'SaaS - Cohorts (Logos)'!BX202</f>
        <v>0</v>
      </c>
      <c r="BY338" s="62">
        <f ca="1">BY134*'SaaS - Cohorts (Logos)'!BY202</f>
        <v>0</v>
      </c>
      <c r="BZ338" s="62">
        <f ca="1">BZ134*'SaaS - Cohorts (Logos)'!BZ202</f>
        <v>0</v>
      </c>
      <c r="CA338" s="62">
        <f ca="1">CA134*'SaaS - Cohorts (Logos)'!CA202</f>
        <v>0</v>
      </c>
      <c r="CB338" s="62">
        <f ca="1">CB134*'SaaS - Cohorts (Logos)'!CB202</f>
        <v>0</v>
      </c>
      <c r="CC338" s="62">
        <f ca="1">CC134*'SaaS - Cohorts (Logos)'!CC202</f>
        <v>0</v>
      </c>
      <c r="CD338" s="62">
        <f ca="1">CD134*'SaaS - Cohorts (Logos)'!CD202</f>
        <v>0</v>
      </c>
      <c r="CE338" s="62">
        <f ca="1">CE134*'SaaS - Cohorts (Logos)'!CE202</f>
        <v>0</v>
      </c>
      <c r="CF338" s="62">
        <f ca="1">CF134*'SaaS - Cohorts (Logos)'!CF202</f>
        <v>0</v>
      </c>
      <c r="CG338" s="62">
        <f ca="1">CG134*'SaaS - Cohorts (Logos)'!CG202</f>
        <v>0</v>
      </c>
      <c r="CH338" s="62">
        <f ca="1">CH134*'SaaS - Cohorts (Logos)'!CH202</f>
        <v>0</v>
      </c>
      <c r="CI338" s="62">
        <f ca="1">CI134*'SaaS - Cohorts (Logos)'!CI202</f>
        <v>0</v>
      </c>
      <c r="CJ338" s="62">
        <f ca="1">CJ134*'SaaS - Cohorts (Logos)'!CJ202</f>
        <v>0</v>
      </c>
      <c r="CK338" s="62">
        <f ca="1">CK134*'SaaS - Cohorts (Logos)'!CK202</f>
        <v>0</v>
      </c>
      <c r="CL338" s="62">
        <f ca="1">CL134*'SaaS - Cohorts (Logos)'!CL202</f>
        <v>0</v>
      </c>
      <c r="CM338" s="62">
        <f ca="1">CM134*'SaaS - Cohorts (Logos)'!CM202</f>
        <v>0</v>
      </c>
      <c r="CN338" s="62">
        <f ca="1">CN134*'SaaS - Cohorts (Logos)'!CN202</f>
        <v>0</v>
      </c>
      <c r="CO338" s="62">
        <f ca="1">CO134*'SaaS - Cohorts (Logos)'!CO202</f>
        <v>0</v>
      </c>
      <c r="CP338" s="62">
        <f ca="1">CP134*'SaaS - Cohorts (Logos)'!CP202</f>
        <v>0</v>
      </c>
      <c r="CQ338" s="62">
        <f ca="1">CQ134*'SaaS - Cohorts (Logos)'!CQ202</f>
        <v>0</v>
      </c>
      <c r="CR338" s="62">
        <f ca="1">CR134*'SaaS - Cohorts (Logos)'!CR202</f>
        <v>0</v>
      </c>
      <c r="CS338" s="62">
        <f ca="1">CS134*'SaaS - Cohorts (Logos)'!CS202</f>
        <v>0</v>
      </c>
      <c r="CT338" s="62">
        <f ca="1">CT134*'SaaS - Cohorts (Logos)'!CT202</f>
        <v>0</v>
      </c>
      <c r="CU338" s="62">
        <f ca="1">CU134*'SaaS - Cohorts (Logos)'!CU202</f>
        <v>0</v>
      </c>
      <c r="CV338" s="62">
        <f ca="1">CV134*'SaaS - Cohorts (Logos)'!CV202</f>
        <v>0</v>
      </c>
      <c r="CW338" s="62">
        <f ca="1">CW134*'SaaS - Cohorts (Logos)'!CW202</f>
        <v>0</v>
      </c>
      <c r="CX338" s="62">
        <f ca="1">CX134*'SaaS - Cohorts (Logos)'!CX202</f>
        <v>0</v>
      </c>
      <c r="CY338" s="62">
        <f ca="1">CY134*'SaaS - Cohorts (Logos)'!CY202</f>
        <v>0</v>
      </c>
      <c r="CZ338" s="62">
        <f ca="1">CZ134*'SaaS - Cohorts (Logos)'!CZ202</f>
        <v>0</v>
      </c>
      <c r="DA338" s="62">
        <f ca="1">DA134*'SaaS - Cohorts (Logos)'!DA202</f>
        <v>0</v>
      </c>
      <c r="DB338" s="62">
        <f ca="1">DB134*'SaaS - Cohorts (Logos)'!DB202</f>
        <v>0</v>
      </c>
      <c r="DC338" s="62">
        <f ca="1">DC134*'SaaS - Cohorts (Logos)'!DC202</f>
        <v>0</v>
      </c>
      <c r="DD338" s="62">
        <f ca="1">DD134*'SaaS - Cohorts (Logos)'!DD202</f>
        <v>0</v>
      </c>
      <c r="DE338" s="62">
        <f ca="1">DE134*'SaaS - Cohorts (Logos)'!DE202</f>
        <v>0</v>
      </c>
      <c r="DF338" s="62">
        <f ca="1">DF134*'SaaS - Cohorts (Logos)'!DF202</f>
        <v>0</v>
      </c>
      <c r="DG338" s="62">
        <f ca="1">DG134*'SaaS - Cohorts (Logos)'!DG202</f>
        <v>0</v>
      </c>
      <c r="DH338" s="62">
        <f ca="1">DH134*'SaaS - Cohorts (Logos)'!DH202</f>
        <v>0</v>
      </c>
      <c r="DI338" s="62">
        <f ca="1">DI134*'SaaS - Cohorts (Logos)'!DI202</f>
        <v>0</v>
      </c>
      <c r="DJ338" s="62">
        <f ca="1">DJ134*'SaaS - Cohorts (Logos)'!DJ202</f>
        <v>0</v>
      </c>
      <c r="DK338" s="62">
        <f ca="1">DK134*'SaaS - Cohorts (Logos)'!DK202</f>
        <v>0</v>
      </c>
      <c r="DL338" s="62">
        <f ca="1">DL134*'SaaS - Cohorts (Logos)'!DL202</f>
        <v>0</v>
      </c>
      <c r="DM338" s="62">
        <f ca="1">DM134*'SaaS - Cohorts (Logos)'!DM202</f>
        <v>0</v>
      </c>
      <c r="DN338" s="62">
        <f ca="1">DN134*'SaaS - Cohorts (Logos)'!DN202</f>
        <v>0</v>
      </c>
      <c r="DO338" s="62">
        <f ca="1">DO134*'SaaS - Cohorts (Logos)'!DO202</f>
        <v>0</v>
      </c>
      <c r="DP338" s="62">
        <f ca="1">DP134*'SaaS - Cohorts (Logos)'!DP202</f>
        <v>0</v>
      </c>
      <c r="DQ338" s="62">
        <f ca="1">DQ134*'SaaS - Cohorts (Logos)'!DQ202</f>
        <v>0</v>
      </c>
      <c r="DR338" s="62">
        <f ca="1">DR134*'SaaS - Cohorts (Logos)'!DR202</f>
        <v>0</v>
      </c>
    </row>
    <row r="339" spans="2:122" ht="15.75" customHeight="1">
      <c r="B339" s="195">
        <v>44866</v>
      </c>
      <c r="C339" s="195"/>
      <c r="D339" s="195"/>
      <c r="E339" s="195"/>
      <c r="F339" s="195"/>
      <c r="G339" s="195"/>
      <c r="H339" s="195"/>
      <c r="I339" s="195"/>
      <c r="J339" s="195"/>
      <c r="K339" s="195"/>
      <c r="L339" s="19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  <c r="AC339" s="195"/>
      <c r="AD339" s="195"/>
      <c r="AE339" s="195"/>
      <c r="AF339" s="195"/>
      <c r="AG339" s="195"/>
      <c r="AH339" s="195"/>
      <c r="AI339" s="195"/>
      <c r="AJ339" s="195"/>
      <c r="AK339" s="195"/>
      <c r="AL339" s="195"/>
      <c r="AM339" s="195"/>
      <c r="AN339" s="195"/>
      <c r="AO339" s="195"/>
      <c r="AP339" s="195"/>
      <c r="AQ339" s="195"/>
      <c r="AR339" s="195"/>
      <c r="AS339" s="195"/>
      <c r="AT339" s="195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62">
        <f ca="1">BK135*'SaaS - Cohorts (Logos)'!BK203</f>
        <v>0</v>
      </c>
      <c r="BL339" s="62">
        <f ca="1">BL135*'SaaS - Cohorts (Logos)'!BL203</f>
        <v>0</v>
      </c>
      <c r="BM339" s="62">
        <f ca="1">BM135*'SaaS - Cohorts (Logos)'!BM203</f>
        <v>0</v>
      </c>
      <c r="BN339" s="62">
        <f ca="1">BN135*'SaaS - Cohorts (Logos)'!BN203</f>
        <v>0</v>
      </c>
      <c r="BO339" s="62">
        <f ca="1">BO135*'SaaS - Cohorts (Logos)'!BO203</f>
        <v>0</v>
      </c>
      <c r="BP339" s="62">
        <f ca="1">BP135*'SaaS - Cohorts (Logos)'!BP203</f>
        <v>0</v>
      </c>
      <c r="BQ339" s="62">
        <f ca="1">BQ135*'SaaS - Cohorts (Logos)'!BQ203</f>
        <v>0</v>
      </c>
      <c r="BR339" s="62">
        <f ca="1">BR135*'SaaS - Cohorts (Logos)'!BR203</f>
        <v>0</v>
      </c>
      <c r="BS339" s="62">
        <f ca="1">BS135*'SaaS - Cohorts (Logos)'!BS203</f>
        <v>0</v>
      </c>
      <c r="BT339" s="62">
        <f ca="1">BT135*'SaaS - Cohorts (Logos)'!BT203</f>
        <v>0</v>
      </c>
      <c r="BU339" s="62">
        <f ca="1">BU135*'SaaS - Cohorts (Logos)'!BU203</f>
        <v>0</v>
      </c>
      <c r="BV339" s="62">
        <f ca="1">BV135*'SaaS - Cohorts (Logos)'!BV203</f>
        <v>0</v>
      </c>
      <c r="BW339" s="62">
        <f ca="1">BW135*'SaaS - Cohorts (Logos)'!BW203</f>
        <v>0</v>
      </c>
      <c r="BX339" s="62">
        <f ca="1">BX135*'SaaS - Cohorts (Logos)'!BX203</f>
        <v>0</v>
      </c>
      <c r="BY339" s="62">
        <f ca="1">BY135*'SaaS - Cohorts (Logos)'!BY203</f>
        <v>0</v>
      </c>
      <c r="BZ339" s="62">
        <f ca="1">BZ135*'SaaS - Cohorts (Logos)'!BZ203</f>
        <v>0</v>
      </c>
      <c r="CA339" s="62">
        <f ca="1">CA135*'SaaS - Cohorts (Logos)'!CA203</f>
        <v>0</v>
      </c>
      <c r="CB339" s="62">
        <f ca="1">CB135*'SaaS - Cohorts (Logos)'!CB203</f>
        <v>0</v>
      </c>
      <c r="CC339" s="62">
        <f ca="1">CC135*'SaaS - Cohorts (Logos)'!CC203</f>
        <v>0</v>
      </c>
      <c r="CD339" s="62">
        <f ca="1">CD135*'SaaS - Cohorts (Logos)'!CD203</f>
        <v>0</v>
      </c>
      <c r="CE339" s="62">
        <f ca="1">CE135*'SaaS - Cohorts (Logos)'!CE203</f>
        <v>0</v>
      </c>
      <c r="CF339" s="62">
        <f ca="1">CF135*'SaaS - Cohorts (Logos)'!CF203</f>
        <v>0</v>
      </c>
      <c r="CG339" s="62">
        <f ca="1">CG135*'SaaS - Cohorts (Logos)'!CG203</f>
        <v>0</v>
      </c>
      <c r="CH339" s="62">
        <f ca="1">CH135*'SaaS - Cohorts (Logos)'!CH203</f>
        <v>0</v>
      </c>
      <c r="CI339" s="62">
        <f ca="1">CI135*'SaaS - Cohorts (Logos)'!CI203</f>
        <v>0</v>
      </c>
      <c r="CJ339" s="62">
        <f ca="1">CJ135*'SaaS - Cohorts (Logos)'!CJ203</f>
        <v>0</v>
      </c>
      <c r="CK339" s="62">
        <f ca="1">CK135*'SaaS - Cohorts (Logos)'!CK203</f>
        <v>0</v>
      </c>
      <c r="CL339" s="62">
        <f ca="1">CL135*'SaaS - Cohorts (Logos)'!CL203</f>
        <v>0</v>
      </c>
      <c r="CM339" s="62">
        <f ca="1">CM135*'SaaS - Cohorts (Logos)'!CM203</f>
        <v>0</v>
      </c>
      <c r="CN339" s="62">
        <f ca="1">CN135*'SaaS - Cohorts (Logos)'!CN203</f>
        <v>0</v>
      </c>
      <c r="CO339" s="62">
        <f ca="1">CO135*'SaaS - Cohorts (Logos)'!CO203</f>
        <v>0</v>
      </c>
      <c r="CP339" s="62">
        <f ca="1">CP135*'SaaS - Cohorts (Logos)'!CP203</f>
        <v>0</v>
      </c>
      <c r="CQ339" s="62">
        <f ca="1">CQ135*'SaaS - Cohorts (Logos)'!CQ203</f>
        <v>0</v>
      </c>
      <c r="CR339" s="62">
        <f ca="1">CR135*'SaaS - Cohorts (Logos)'!CR203</f>
        <v>0</v>
      </c>
      <c r="CS339" s="62">
        <f ca="1">CS135*'SaaS - Cohorts (Logos)'!CS203</f>
        <v>0</v>
      </c>
      <c r="CT339" s="62">
        <f ca="1">CT135*'SaaS - Cohorts (Logos)'!CT203</f>
        <v>0</v>
      </c>
      <c r="CU339" s="62">
        <f ca="1">CU135*'SaaS - Cohorts (Logos)'!CU203</f>
        <v>0</v>
      </c>
      <c r="CV339" s="62">
        <f ca="1">CV135*'SaaS - Cohorts (Logos)'!CV203</f>
        <v>0</v>
      </c>
      <c r="CW339" s="62">
        <f ca="1">CW135*'SaaS - Cohorts (Logos)'!CW203</f>
        <v>0</v>
      </c>
      <c r="CX339" s="62">
        <f ca="1">CX135*'SaaS - Cohorts (Logos)'!CX203</f>
        <v>0</v>
      </c>
      <c r="CY339" s="62">
        <f ca="1">CY135*'SaaS - Cohorts (Logos)'!CY203</f>
        <v>0</v>
      </c>
      <c r="CZ339" s="62">
        <f ca="1">CZ135*'SaaS - Cohorts (Logos)'!CZ203</f>
        <v>0</v>
      </c>
      <c r="DA339" s="62">
        <f ca="1">DA135*'SaaS - Cohorts (Logos)'!DA203</f>
        <v>0</v>
      </c>
      <c r="DB339" s="62">
        <f ca="1">DB135*'SaaS - Cohorts (Logos)'!DB203</f>
        <v>0</v>
      </c>
      <c r="DC339" s="62">
        <f ca="1">DC135*'SaaS - Cohorts (Logos)'!DC203</f>
        <v>0</v>
      </c>
      <c r="DD339" s="62">
        <f ca="1">DD135*'SaaS - Cohorts (Logos)'!DD203</f>
        <v>0</v>
      </c>
      <c r="DE339" s="62">
        <f ca="1">DE135*'SaaS - Cohorts (Logos)'!DE203</f>
        <v>0</v>
      </c>
      <c r="DF339" s="62">
        <f ca="1">DF135*'SaaS - Cohorts (Logos)'!DF203</f>
        <v>0</v>
      </c>
      <c r="DG339" s="62">
        <f ca="1">DG135*'SaaS - Cohorts (Logos)'!DG203</f>
        <v>0</v>
      </c>
      <c r="DH339" s="62">
        <f ca="1">DH135*'SaaS - Cohorts (Logos)'!DH203</f>
        <v>0</v>
      </c>
      <c r="DI339" s="62">
        <f ca="1">DI135*'SaaS - Cohorts (Logos)'!DI203</f>
        <v>0</v>
      </c>
      <c r="DJ339" s="62">
        <f ca="1">DJ135*'SaaS - Cohorts (Logos)'!DJ203</f>
        <v>0</v>
      </c>
      <c r="DK339" s="62">
        <f ca="1">DK135*'SaaS - Cohorts (Logos)'!DK203</f>
        <v>0</v>
      </c>
      <c r="DL339" s="62">
        <f ca="1">DL135*'SaaS - Cohorts (Logos)'!DL203</f>
        <v>0</v>
      </c>
      <c r="DM339" s="62">
        <f ca="1">DM135*'SaaS - Cohorts (Logos)'!DM203</f>
        <v>0</v>
      </c>
      <c r="DN339" s="62">
        <f ca="1">DN135*'SaaS - Cohorts (Logos)'!DN203</f>
        <v>0</v>
      </c>
      <c r="DO339" s="62">
        <f ca="1">DO135*'SaaS - Cohorts (Logos)'!DO203</f>
        <v>0</v>
      </c>
      <c r="DP339" s="62">
        <f ca="1">DP135*'SaaS - Cohorts (Logos)'!DP203</f>
        <v>0</v>
      </c>
      <c r="DQ339" s="62">
        <f ca="1">DQ135*'SaaS - Cohorts (Logos)'!DQ203</f>
        <v>0</v>
      </c>
      <c r="DR339" s="62">
        <f ca="1">DR135*'SaaS - Cohorts (Logos)'!DR203</f>
        <v>0</v>
      </c>
    </row>
    <row r="340" spans="2:122" ht="15.75" customHeight="1">
      <c r="B340" s="195">
        <v>44896</v>
      </c>
      <c r="C340" s="195"/>
      <c r="D340" s="195"/>
      <c r="E340" s="195"/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95"/>
      <c r="AD340" s="195"/>
      <c r="AE340" s="195"/>
      <c r="AF340" s="195"/>
      <c r="AG340" s="195"/>
      <c r="AH340" s="195"/>
      <c r="AI340" s="195"/>
      <c r="AJ340" s="195"/>
      <c r="AK340" s="195"/>
      <c r="AL340" s="195"/>
      <c r="AM340" s="195"/>
      <c r="AN340" s="195"/>
      <c r="AO340" s="195"/>
      <c r="AP340" s="195"/>
      <c r="AQ340" s="195"/>
      <c r="AR340" s="195"/>
      <c r="AS340" s="195"/>
      <c r="AT340" s="195"/>
      <c r="AU340" s="195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62">
        <f ca="1">BK136*'SaaS - Cohorts (Logos)'!BK204</f>
        <v>0</v>
      </c>
      <c r="BL340" s="62">
        <f ca="1">BL136*'SaaS - Cohorts (Logos)'!BL204</f>
        <v>0</v>
      </c>
      <c r="BM340" s="62">
        <f ca="1">BM136*'SaaS - Cohorts (Logos)'!BM204</f>
        <v>0</v>
      </c>
      <c r="BN340" s="62">
        <f ca="1">BN136*'SaaS - Cohorts (Logos)'!BN204</f>
        <v>0</v>
      </c>
      <c r="BO340" s="62">
        <f ca="1">BO136*'SaaS - Cohorts (Logos)'!BO204</f>
        <v>0</v>
      </c>
      <c r="BP340" s="62">
        <f ca="1">BP136*'SaaS - Cohorts (Logos)'!BP204</f>
        <v>0</v>
      </c>
      <c r="BQ340" s="62">
        <f ca="1">BQ136*'SaaS - Cohorts (Logos)'!BQ204</f>
        <v>0</v>
      </c>
      <c r="BR340" s="62">
        <f ca="1">BR136*'SaaS - Cohorts (Logos)'!BR204</f>
        <v>0</v>
      </c>
      <c r="BS340" s="62">
        <f ca="1">BS136*'SaaS - Cohorts (Logos)'!BS204</f>
        <v>0</v>
      </c>
      <c r="BT340" s="62">
        <f ca="1">BT136*'SaaS - Cohorts (Logos)'!BT204</f>
        <v>0</v>
      </c>
      <c r="BU340" s="62">
        <f ca="1">BU136*'SaaS - Cohorts (Logos)'!BU204</f>
        <v>0</v>
      </c>
      <c r="BV340" s="62">
        <f ca="1">BV136*'SaaS - Cohorts (Logos)'!BV204</f>
        <v>0</v>
      </c>
      <c r="BW340" s="62">
        <f ca="1">BW136*'SaaS - Cohorts (Logos)'!BW204</f>
        <v>0</v>
      </c>
      <c r="BX340" s="62">
        <f ca="1">BX136*'SaaS - Cohorts (Logos)'!BX204</f>
        <v>0</v>
      </c>
      <c r="BY340" s="62">
        <f ca="1">BY136*'SaaS - Cohorts (Logos)'!BY204</f>
        <v>0</v>
      </c>
      <c r="BZ340" s="62">
        <f ca="1">BZ136*'SaaS - Cohorts (Logos)'!BZ204</f>
        <v>0</v>
      </c>
      <c r="CA340" s="62">
        <f ca="1">CA136*'SaaS - Cohorts (Logos)'!CA204</f>
        <v>0</v>
      </c>
      <c r="CB340" s="62">
        <f ca="1">CB136*'SaaS - Cohorts (Logos)'!CB204</f>
        <v>0</v>
      </c>
      <c r="CC340" s="62">
        <f ca="1">CC136*'SaaS - Cohorts (Logos)'!CC204</f>
        <v>0</v>
      </c>
      <c r="CD340" s="62">
        <f ca="1">CD136*'SaaS - Cohorts (Logos)'!CD204</f>
        <v>0</v>
      </c>
      <c r="CE340" s="62">
        <f ca="1">CE136*'SaaS - Cohorts (Logos)'!CE204</f>
        <v>0</v>
      </c>
      <c r="CF340" s="62">
        <f ca="1">CF136*'SaaS - Cohorts (Logos)'!CF204</f>
        <v>0</v>
      </c>
      <c r="CG340" s="62">
        <f ca="1">CG136*'SaaS - Cohorts (Logos)'!CG204</f>
        <v>0</v>
      </c>
      <c r="CH340" s="62">
        <f ca="1">CH136*'SaaS - Cohorts (Logos)'!CH204</f>
        <v>0</v>
      </c>
      <c r="CI340" s="62">
        <f ca="1">CI136*'SaaS - Cohorts (Logos)'!CI204</f>
        <v>0</v>
      </c>
      <c r="CJ340" s="62">
        <f ca="1">CJ136*'SaaS - Cohorts (Logos)'!CJ204</f>
        <v>0</v>
      </c>
      <c r="CK340" s="62">
        <f ca="1">CK136*'SaaS - Cohorts (Logos)'!CK204</f>
        <v>0</v>
      </c>
      <c r="CL340" s="62">
        <f ca="1">CL136*'SaaS - Cohorts (Logos)'!CL204</f>
        <v>0</v>
      </c>
      <c r="CM340" s="62">
        <f ca="1">CM136*'SaaS - Cohorts (Logos)'!CM204</f>
        <v>0</v>
      </c>
      <c r="CN340" s="62">
        <f ca="1">CN136*'SaaS - Cohorts (Logos)'!CN204</f>
        <v>0</v>
      </c>
      <c r="CO340" s="62">
        <f ca="1">CO136*'SaaS - Cohorts (Logos)'!CO204</f>
        <v>0</v>
      </c>
      <c r="CP340" s="62">
        <f ca="1">CP136*'SaaS - Cohorts (Logos)'!CP204</f>
        <v>0</v>
      </c>
      <c r="CQ340" s="62">
        <f ca="1">CQ136*'SaaS - Cohorts (Logos)'!CQ204</f>
        <v>0</v>
      </c>
      <c r="CR340" s="62">
        <f ca="1">CR136*'SaaS - Cohorts (Logos)'!CR204</f>
        <v>0</v>
      </c>
      <c r="CS340" s="62">
        <f ca="1">CS136*'SaaS - Cohorts (Logos)'!CS204</f>
        <v>0</v>
      </c>
      <c r="CT340" s="62">
        <f ca="1">CT136*'SaaS - Cohorts (Logos)'!CT204</f>
        <v>0</v>
      </c>
      <c r="CU340" s="62">
        <f ca="1">CU136*'SaaS - Cohorts (Logos)'!CU204</f>
        <v>0</v>
      </c>
      <c r="CV340" s="62">
        <f ca="1">CV136*'SaaS - Cohorts (Logos)'!CV204</f>
        <v>0</v>
      </c>
      <c r="CW340" s="62">
        <f ca="1">CW136*'SaaS - Cohorts (Logos)'!CW204</f>
        <v>0</v>
      </c>
      <c r="CX340" s="62">
        <f ca="1">CX136*'SaaS - Cohorts (Logos)'!CX204</f>
        <v>0</v>
      </c>
      <c r="CY340" s="62">
        <f ca="1">CY136*'SaaS - Cohorts (Logos)'!CY204</f>
        <v>0</v>
      </c>
      <c r="CZ340" s="62">
        <f ca="1">CZ136*'SaaS - Cohorts (Logos)'!CZ204</f>
        <v>0</v>
      </c>
      <c r="DA340" s="62">
        <f ca="1">DA136*'SaaS - Cohorts (Logos)'!DA204</f>
        <v>0</v>
      </c>
      <c r="DB340" s="62">
        <f ca="1">DB136*'SaaS - Cohorts (Logos)'!DB204</f>
        <v>0</v>
      </c>
      <c r="DC340" s="62">
        <f ca="1">DC136*'SaaS - Cohorts (Logos)'!DC204</f>
        <v>0</v>
      </c>
      <c r="DD340" s="62">
        <f ca="1">DD136*'SaaS - Cohorts (Logos)'!DD204</f>
        <v>0</v>
      </c>
      <c r="DE340" s="62">
        <f ca="1">DE136*'SaaS - Cohorts (Logos)'!DE204</f>
        <v>0</v>
      </c>
      <c r="DF340" s="62">
        <f ca="1">DF136*'SaaS - Cohorts (Logos)'!DF204</f>
        <v>0</v>
      </c>
      <c r="DG340" s="62">
        <f ca="1">DG136*'SaaS - Cohorts (Logos)'!DG204</f>
        <v>0</v>
      </c>
      <c r="DH340" s="62">
        <f ca="1">DH136*'SaaS - Cohorts (Logos)'!DH204</f>
        <v>0</v>
      </c>
      <c r="DI340" s="62">
        <f ca="1">DI136*'SaaS - Cohorts (Logos)'!DI204</f>
        <v>0</v>
      </c>
      <c r="DJ340" s="62">
        <f ca="1">DJ136*'SaaS - Cohorts (Logos)'!DJ204</f>
        <v>0</v>
      </c>
      <c r="DK340" s="62">
        <f ca="1">DK136*'SaaS - Cohorts (Logos)'!DK204</f>
        <v>0</v>
      </c>
      <c r="DL340" s="62">
        <f ca="1">DL136*'SaaS - Cohorts (Logos)'!DL204</f>
        <v>0</v>
      </c>
      <c r="DM340" s="62">
        <f ca="1">DM136*'SaaS - Cohorts (Logos)'!DM204</f>
        <v>0</v>
      </c>
      <c r="DN340" s="62">
        <f ca="1">DN136*'SaaS - Cohorts (Logos)'!DN204</f>
        <v>0</v>
      </c>
      <c r="DO340" s="62">
        <f ca="1">DO136*'SaaS - Cohorts (Logos)'!DO204</f>
        <v>0</v>
      </c>
      <c r="DP340" s="62">
        <f ca="1">DP136*'SaaS - Cohorts (Logos)'!DP204</f>
        <v>0</v>
      </c>
      <c r="DQ340" s="62">
        <f ca="1">DQ136*'SaaS - Cohorts (Logos)'!DQ204</f>
        <v>0</v>
      </c>
      <c r="DR340" s="62">
        <f ca="1">DR136*'SaaS - Cohorts (Logos)'!DR204</f>
        <v>0</v>
      </c>
    </row>
    <row r="341" spans="2:122" ht="15.75" customHeight="1">
      <c r="B341" s="195"/>
      <c r="C341" s="195"/>
      <c r="D341" s="195"/>
      <c r="E341" s="195"/>
      <c r="F341" s="195"/>
      <c r="G341" s="195"/>
      <c r="H341" s="195"/>
      <c r="I341" s="195"/>
      <c r="J341" s="195"/>
      <c r="K341" s="195"/>
      <c r="L341" s="19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  <c r="AC341" s="195"/>
      <c r="AD341" s="195"/>
      <c r="AE341" s="195"/>
      <c r="AF341" s="195"/>
      <c r="AG341" s="195"/>
      <c r="AH341" s="195"/>
      <c r="AI341" s="195"/>
      <c r="AJ341" s="195"/>
      <c r="AK341" s="195"/>
      <c r="AL341" s="195"/>
      <c r="AM341" s="195"/>
      <c r="AN341" s="195"/>
      <c r="AO341" s="195"/>
      <c r="AP341" s="195"/>
      <c r="AQ341" s="195"/>
      <c r="AR341" s="195"/>
      <c r="AS341" s="195"/>
      <c r="AT341" s="195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79"/>
    </row>
    <row r="342" spans="2:122" ht="15.75" customHeight="1">
      <c r="B342" s="80" t="s">
        <v>278</v>
      </c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  <c r="AR342" s="80"/>
      <c r="AS342" s="80"/>
      <c r="AT342" s="80"/>
      <c r="AU342" s="80"/>
      <c r="AV342" s="80"/>
      <c r="AW342" s="80"/>
      <c r="AX342" s="80"/>
      <c r="AY342" s="80"/>
      <c r="AZ342" s="80"/>
      <c r="BA342" s="80"/>
      <c r="BB342" s="80"/>
      <c r="BC342" s="80"/>
      <c r="BD342" s="80"/>
      <c r="BE342" s="80"/>
      <c r="BF342" s="80"/>
      <c r="BG342" s="80"/>
      <c r="BH342" s="80"/>
      <c r="BI342" s="80"/>
      <c r="BJ342" s="80"/>
      <c r="BK342" s="180">
        <f t="shared" ref="BK342:DR342" ca="1" si="184">+BK280
+IFERROR(INDEX(D281:BK340,60-0,1),0)
+IFERROR(INDEX(D281:BK340,60-1,2),0)
+IFERROR(INDEX(D281:BK340,60-2,3),0)
+IFERROR(INDEX(D281:BK340,60-3,4),0)
+IFERROR(INDEX(D281:BK340,60-4,5),0)
+IFERROR(INDEX(D281:BK340,60-5,6),0)
+IFERROR(INDEX(D281:BK340,60-6,7),0)
+IFERROR(INDEX(D281:BK340,60-7,8),0)
+IFERROR(INDEX(D281:BK340,60-8,9),0)
+IFERROR(INDEX(D281:BK340,60-9,10),0)
+IFERROR(INDEX(D281:BK340,60-10,11),0)
+IFERROR(INDEX(D281:BK340,60-11,12),0)
+IFERROR(INDEX(D281:BK340,60-12,13),0)
+IFERROR(INDEX(D281:BK340,60-13,14),0)
+IFERROR(INDEX(D281:BK340,60-14,15),0)
+IFERROR(INDEX(D281:BK340,60-15,16),0)
+IFERROR(INDEX(D281:BK340,60-16,17),0)
+IFERROR(INDEX(D281:BK340,60-17,18),0)
+IFERROR(INDEX(D281:BK340,60-18,19),0)
+IFERROR(INDEX(D281:BK340,60-19,20),0)
+IFERROR(INDEX(D281:BK340,60-20,21),0)
+IFERROR(INDEX(D281:BK340,60-21,22),0)
+IFERROR(INDEX(D281:BK340,60-22,23),0)
+IFERROR(INDEX(D281:BK340,60-23,24),0)
+IFERROR(INDEX(D281:BK340,60-24,25),0)
+IFERROR(INDEX(D281:BK340,60-25,26),0)
+IFERROR(INDEX(D281:BK340,60-26,27),0)
+IFERROR(INDEX(D281:BK340,60-27,28),0)
+IFERROR(INDEX(D281:BK340,60-28,29),0)
+IFERROR(INDEX(D281:BK340,60-29,30),0)
+IFERROR(INDEX(D281:BK340,60-30,31),0)
+IFERROR(INDEX(D281:BK340,60-31,32),0)
+IFERROR(INDEX(D281:BK340,60-32,33),0)
+IFERROR(INDEX(D281:BK340,60-33,34),0)
+IFERROR(INDEX(D281:BK340,60-34,35),0)
+IFERROR(INDEX(D281:BK340,60-35,36),0)
+IFERROR(INDEX(D281:BK340,60-36,37),0)
+IFERROR(INDEX(D281:BK340,60-37,38),0)
+IFERROR(INDEX(D281:BK340,60-38,39),0)
+IFERROR(INDEX(D281:BK340,60-39,40),0)
+IFERROR(INDEX(D281:BK340,60-40,41),0)
+IFERROR(INDEX(D281:BK340,60-41,42),0)
+IFERROR(INDEX(D281:BK340,60-42,43),0)
+IFERROR(INDEX(D281:BK340,60-43,44),0)
+IFERROR(INDEX(D281:BK340,60-44,45),0)
+IFERROR(INDEX(D281:BK340,60-45,46),0)
+IFERROR(INDEX(D281:BK340,60-46,47),0)
+IFERROR(INDEX(D281:BK340,60-47,48),0)
+IFERROR(INDEX(D281:BK340,60-48,49),0)
+IFERROR(INDEX(D281:BK340,60-49,50),0)
+IFERROR(INDEX(D281:BK340,60-50,51),0)
+IFERROR(INDEX(D281:BK340,60-51,52),0)
+IFERROR(INDEX(D281:BK340,60-52,53),0)
+IFERROR(INDEX(D281:BK340,60-53,54),0)
+IFERROR(INDEX(D281:BK340,60-54,55),0)
+IFERROR(INDEX(D281:BK340,60-55,56),0)
+IFERROR(INDEX(D281:BK340,60-56,57),0)
+IFERROR(INDEX(D281:BK340,60-57,58),0)
+IFERROR(INDEX(D281:BK340,60-58,59),0)
+IFERROR(INDEX(D281:BK340,60-59,60),0)</f>
        <v>0</v>
      </c>
      <c r="BL342" s="180">
        <f t="shared" ca="1" si="184"/>
        <v>0</v>
      </c>
      <c r="BM342" s="180">
        <f t="shared" ca="1" si="184"/>
        <v>0</v>
      </c>
      <c r="BN342" s="180">
        <f t="shared" ca="1" si="184"/>
        <v>0</v>
      </c>
      <c r="BO342" s="180">
        <f t="shared" ca="1" si="184"/>
        <v>0</v>
      </c>
      <c r="BP342" s="180">
        <f t="shared" ca="1" si="184"/>
        <v>0</v>
      </c>
      <c r="BQ342" s="180">
        <f t="shared" ca="1" si="184"/>
        <v>0</v>
      </c>
      <c r="BR342" s="180">
        <f t="shared" ca="1" si="184"/>
        <v>0</v>
      </c>
      <c r="BS342" s="180">
        <f t="shared" ca="1" si="184"/>
        <v>0</v>
      </c>
      <c r="BT342" s="180">
        <f t="shared" ca="1" si="184"/>
        <v>0</v>
      </c>
      <c r="BU342" s="180">
        <f t="shared" ca="1" si="184"/>
        <v>0</v>
      </c>
      <c r="BV342" s="180">
        <f t="shared" ca="1" si="184"/>
        <v>0</v>
      </c>
      <c r="BW342" s="180">
        <f t="shared" ca="1" si="184"/>
        <v>0</v>
      </c>
      <c r="BX342" s="180">
        <f t="shared" ca="1" si="184"/>
        <v>0</v>
      </c>
      <c r="BY342" s="180">
        <f t="shared" ca="1" si="184"/>
        <v>0</v>
      </c>
      <c r="BZ342" s="180">
        <f t="shared" ca="1" si="184"/>
        <v>0</v>
      </c>
      <c r="CA342" s="180">
        <f t="shared" ca="1" si="184"/>
        <v>0</v>
      </c>
      <c r="CB342" s="180">
        <f t="shared" ca="1" si="184"/>
        <v>0</v>
      </c>
      <c r="CC342" s="180">
        <f t="shared" ca="1" si="184"/>
        <v>0</v>
      </c>
      <c r="CD342" s="180">
        <f t="shared" ca="1" si="184"/>
        <v>0</v>
      </c>
      <c r="CE342" s="180">
        <f t="shared" ca="1" si="184"/>
        <v>0</v>
      </c>
      <c r="CF342" s="180">
        <f t="shared" ca="1" si="184"/>
        <v>0</v>
      </c>
      <c r="CG342" s="180">
        <f t="shared" ca="1" si="184"/>
        <v>0</v>
      </c>
      <c r="CH342" s="180">
        <f t="shared" ca="1" si="184"/>
        <v>0</v>
      </c>
      <c r="CI342" s="180">
        <f t="shared" ca="1" si="184"/>
        <v>0</v>
      </c>
      <c r="CJ342" s="180">
        <f t="shared" ca="1" si="184"/>
        <v>0</v>
      </c>
      <c r="CK342" s="180">
        <f t="shared" ca="1" si="184"/>
        <v>0</v>
      </c>
      <c r="CL342" s="180">
        <f t="shared" ca="1" si="184"/>
        <v>0</v>
      </c>
      <c r="CM342" s="180">
        <f t="shared" ca="1" si="184"/>
        <v>0</v>
      </c>
      <c r="CN342" s="180">
        <f t="shared" ca="1" si="184"/>
        <v>0</v>
      </c>
      <c r="CO342" s="180">
        <f t="shared" ca="1" si="184"/>
        <v>0</v>
      </c>
      <c r="CP342" s="180">
        <f t="shared" ca="1" si="184"/>
        <v>0</v>
      </c>
      <c r="CQ342" s="180">
        <f t="shared" ca="1" si="184"/>
        <v>0</v>
      </c>
      <c r="CR342" s="180">
        <f t="shared" ca="1" si="184"/>
        <v>0</v>
      </c>
      <c r="CS342" s="180">
        <f t="shared" ca="1" si="184"/>
        <v>0</v>
      </c>
      <c r="CT342" s="180">
        <f t="shared" ca="1" si="184"/>
        <v>0</v>
      </c>
      <c r="CU342" s="180">
        <f t="shared" ca="1" si="184"/>
        <v>0</v>
      </c>
      <c r="CV342" s="180">
        <f t="shared" ca="1" si="184"/>
        <v>0</v>
      </c>
      <c r="CW342" s="180">
        <f t="shared" ca="1" si="184"/>
        <v>0</v>
      </c>
      <c r="CX342" s="180">
        <f t="shared" ca="1" si="184"/>
        <v>0</v>
      </c>
      <c r="CY342" s="180">
        <f t="shared" ca="1" si="184"/>
        <v>0</v>
      </c>
      <c r="CZ342" s="180">
        <f t="shared" ca="1" si="184"/>
        <v>0</v>
      </c>
      <c r="DA342" s="180">
        <f t="shared" ca="1" si="184"/>
        <v>0</v>
      </c>
      <c r="DB342" s="180">
        <f t="shared" ca="1" si="184"/>
        <v>0</v>
      </c>
      <c r="DC342" s="180">
        <f t="shared" ca="1" si="184"/>
        <v>0</v>
      </c>
      <c r="DD342" s="180">
        <f t="shared" ca="1" si="184"/>
        <v>0</v>
      </c>
      <c r="DE342" s="180">
        <f t="shared" ca="1" si="184"/>
        <v>0</v>
      </c>
      <c r="DF342" s="180">
        <f t="shared" ca="1" si="184"/>
        <v>0</v>
      </c>
      <c r="DG342" s="180">
        <f t="shared" ca="1" si="184"/>
        <v>0</v>
      </c>
      <c r="DH342" s="180">
        <f t="shared" ca="1" si="184"/>
        <v>0</v>
      </c>
      <c r="DI342" s="180">
        <f t="shared" ca="1" si="184"/>
        <v>0</v>
      </c>
      <c r="DJ342" s="180">
        <f t="shared" ca="1" si="184"/>
        <v>0</v>
      </c>
      <c r="DK342" s="180">
        <f t="shared" ca="1" si="184"/>
        <v>0</v>
      </c>
      <c r="DL342" s="180">
        <f t="shared" ca="1" si="184"/>
        <v>0</v>
      </c>
      <c r="DM342" s="180">
        <f t="shared" ca="1" si="184"/>
        <v>0</v>
      </c>
      <c r="DN342" s="180">
        <f t="shared" ca="1" si="184"/>
        <v>0</v>
      </c>
      <c r="DO342" s="180">
        <f t="shared" ca="1" si="184"/>
        <v>0</v>
      </c>
      <c r="DP342" s="180">
        <f t="shared" ca="1" si="184"/>
        <v>0</v>
      </c>
      <c r="DQ342" s="180">
        <f t="shared" ca="1" si="184"/>
        <v>0</v>
      </c>
      <c r="DR342" s="180">
        <f t="shared" ca="1" si="184"/>
        <v>0</v>
      </c>
    </row>
    <row r="343" spans="2:122" ht="15.75" customHeight="1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79"/>
    </row>
    <row r="344" spans="2:122" ht="15.75" customHeight="1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79"/>
    </row>
    <row r="345" spans="2:122" ht="15.75" customHeight="1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79"/>
    </row>
    <row r="346" spans="2:122" ht="15.75" customHeight="1">
      <c r="B346" s="17" t="s">
        <v>279</v>
      </c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79"/>
    </row>
    <row r="347" spans="2:122" ht="15.75" customHeight="1">
      <c r="B347" s="194"/>
      <c r="C347" s="194"/>
      <c r="D347" s="194"/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  <c r="AL347" s="194"/>
      <c r="AM347" s="194"/>
      <c r="AN347" s="194"/>
      <c r="AO347" s="194"/>
      <c r="AP347" s="194"/>
      <c r="AQ347" s="194"/>
      <c r="AR347" s="194"/>
      <c r="AS347" s="194"/>
      <c r="AT347" s="194"/>
      <c r="AU347" s="194"/>
      <c r="AV347" s="194"/>
      <c r="AW347" s="194"/>
      <c r="AX347" s="194"/>
      <c r="AY347" s="194"/>
      <c r="AZ347" s="194"/>
      <c r="BA347" s="194"/>
      <c r="BB347" s="194"/>
      <c r="BC347" s="194"/>
      <c r="BD347" s="194"/>
      <c r="BE347" s="194"/>
      <c r="BF347" s="194"/>
      <c r="BG347" s="194"/>
      <c r="BH347" s="194"/>
      <c r="BI347" s="194"/>
      <c r="BJ347" s="194"/>
      <c r="BK347" s="166">
        <v>1</v>
      </c>
      <c r="BL347" s="56">
        <v>2</v>
      </c>
      <c r="BM347" s="56">
        <v>3</v>
      </c>
      <c r="BN347" s="56">
        <v>4</v>
      </c>
      <c r="BO347" s="56">
        <v>5</v>
      </c>
      <c r="BP347" s="56">
        <v>6</v>
      </c>
      <c r="BQ347" s="56">
        <v>7</v>
      </c>
      <c r="BR347" s="56">
        <v>8</v>
      </c>
      <c r="BS347" s="56">
        <v>9</v>
      </c>
      <c r="BT347" s="56">
        <v>10</v>
      </c>
      <c r="BU347" s="56">
        <v>11</v>
      </c>
      <c r="BV347" s="56">
        <v>12</v>
      </c>
      <c r="BW347" s="56">
        <v>13</v>
      </c>
      <c r="BX347" s="56">
        <v>14</v>
      </c>
      <c r="BY347" s="56">
        <v>15</v>
      </c>
      <c r="BZ347" s="56">
        <v>16</v>
      </c>
      <c r="CA347" s="56">
        <v>17</v>
      </c>
      <c r="CB347" s="56">
        <v>18</v>
      </c>
      <c r="CC347" s="56">
        <v>19</v>
      </c>
      <c r="CD347" s="56">
        <v>20</v>
      </c>
      <c r="CE347" s="56">
        <v>21</v>
      </c>
      <c r="CF347" s="56">
        <v>22</v>
      </c>
      <c r="CG347" s="56">
        <v>23</v>
      </c>
      <c r="CH347" s="56">
        <v>24</v>
      </c>
      <c r="CI347" s="56">
        <v>25</v>
      </c>
      <c r="CJ347" s="56">
        <v>26</v>
      </c>
      <c r="CK347" s="56">
        <v>27</v>
      </c>
      <c r="CL347" s="56">
        <v>28</v>
      </c>
      <c r="CM347" s="56">
        <v>29</v>
      </c>
      <c r="CN347" s="56">
        <v>30</v>
      </c>
      <c r="CO347" s="56">
        <v>31</v>
      </c>
      <c r="CP347" s="56">
        <v>32</v>
      </c>
      <c r="CQ347" s="56">
        <v>33</v>
      </c>
      <c r="CR347" s="56">
        <v>34</v>
      </c>
      <c r="CS347" s="56">
        <v>35</v>
      </c>
      <c r="CT347" s="56">
        <v>36</v>
      </c>
      <c r="CU347" s="56">
        <v>37</v>
      </c>
      <c r="CV347" s="56">
        <v>38</v>
      </c>
      <c r="CW347" s="56">
        <v>39</v>
      </c>
      <c r="CX347" s="56">
        <v>40</v>
      </c>
      <c r="CY347" s="56">
        <v>41</v>
      </c>
      <c r="CZ347" s="56">
        <v>42</v>
      </c>
      <c r="DA347" s="56">
        <v>43</v>
      </c>
      <c r="DB347" s="56">
        <v>44</v>
      </c>
      <c r="DC347" s="56">
        <v>45</v>
      </c>
      <c r="DD347" s="56">
        <v>46</v>
      </c>
      <c r="DE347" s="56">
        <v>47</v>
      </c>
      <c r="DF347" s="56">
        <v>48</v>
      </c>
      <c r="DG347" s="56">
        <v>49</v>
      </c>
      <c r="DH347" s="56">
        <v>50</v>
      </c>
      <c r="DI347" s="56">
        <v>51</v>
      </c>
      <c r="DJ347" s="56">
        <v>52</v>
      </c>
      <c r="DK347" s="56">
        <v>53</v>
      </c>
      <c r="DL347" s="56">
        <v>54</v>
      </c>
      <c r="DM347" s="56">
        <v>55</v>
      </c>
      <c r="DN347" s="56">
        <v>56</v>
      </c>
      <c r="DO347" s="56">
        <v>57</v>
      </c>
      <c r="DP347" s="56">
        <v>58</v>
      </c>
      <c r="DQ347" s="56">
        <v>59</v>
      </c>
      <c r="DR347" s="56">
        <v>60</v>
      </c>
    </row>
    <row r="348" spans="2:122" ht="15.75" customHeight="1">
      <c r="B348" s="195" t="s">
        <v>86</v>
      </c>
      <c r="C348" s="195"/>
      <c r="D348" s="195"/>
      <c r="E348" s="195"/>
      <c r="F348" s="195"/>
      <c r="G348" s="195"/>
      <c r="H348" s="195"/>
      <c r="I348" s="195"/>
      <c r="J348" s="195"/>
      <c r="K348" s="195"/>
      <c r="L348" s="19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  <c r="AC348" s="195"/>
      <c r="AD348" s="195"/>
      <c r="AE348" s="195"/>
      <c r="AF348" s="195"/>
      <c r="AG348" s="195"/>
      <c r="AH348" s="195"/>
      <c r="AI348" s="195"/>
      <c r="AJ348" s="195"/>
      <c r="AK348" s="195"/>
      <c r="AL348" s="195"/>
      <c r="AM348" s="195"/>
      <c r="AN348" s="195"/>
      <c r="AO348" s="195"/>
      <c r="AP348" s="195"/>
      <c r="AQ348" s="195"/>
      <c r="AR348" s="195"/>
      <c r="AS348" s="195"/>
      <c r="AT348" s="195"/>
      <c r="AU348" s="195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62">
        <f>BK144*'SaaS - Cohorts (Logos)'!BK144</f>
        <v>0</v>
      </c>
      <c r="BL348" s="62">
        <f>BL144*'SaaS - Cohorts (Logos)'!BL144</f>
        <v>0</v>
      </c>
      <c r="BM348" s="62">
        <f>BM144*'SaaS - Cohorts (Logos)'!BM144</f>
        <v>0</v>
      </c>
      <c r="BN348" s="62">
        <f>BN144*'SaaS - Cohorts (Logos)'!BN144</f>
        <v>0</v>
      </c>
      <c r="BO348" s="62">
        <f>BO144*'SaaS - Cohorts (Logos)'!BO144</f>
        <v>0</v>
      </c>
      <c r="BP348" s="62">
        <f>BP144*'SaaS - Cohorts (Logos)'!BP144</f>
        <v>0</v>
      </c>
      <c r="BQ348" s="62">
        <f>BQ144*'SaaS - Cohorts (Logos)'!BQ144</f>
        <v>0</v>
      </c>
      <c r="BR348" s="62">
        <f>BR144*'SaaS - Cohorts (Logos)'!BR144</f>
        <v>0</v>
      </c>
      <c r="BS348" s="62">
        <f>BS144*'SaaS - Cohorts (Logos)'!BS144</f>
        <v>0</v>
      </c>
      <c r="BT348" s="62">
        <f>BT144*'SaaS - Cohorts (Logos)'!BT144</f>
        <v>0</v>
      </c>
      <c r="BU348" s="62">
        <f>BU144*'SaaS - Cohorts (Logos)'!BU144</f>
        <v>0</v>
      </c>
      <c r="BV348" s="62">
        <f>BV144*'SaaS - Cohorts (Logos)'!BV144</f>
        <v>0</v>
      </c>
      <c r="BW348" s="62">
        <f>BW144*'SaaS - Cohorts (Logos)'!BW144</f>
        <v>0</v>
      </c>
      <c r="BX348" s="62">
        <f>BX144*'SaaS - Cohorts (Logos)'!BX144</f>
        <v>0</v>
      </c>
      <c r="BY348" s="62">
        <f>BY144*'SaaS - Cohorts (Logos)'!BY144</f>
        <v>0</v>
      </c>
      <c r="BZ348" s="62">
        <f>BZ144*'SaaS - Cohorts (Logos)'!BZ144</f>
        <v>0</v>
      </c>
      <c r="CA348" s="62">
        <f>CA144*'SaaS - Cohorts (Logos)'!CA144</f>
        <v>0</v>
      </c>
      <c r="CB348" s="62">
        <f>CB144*'SaaS - Cohorts (Logos)'!CB144</f>
        <v>0</v>
      </c>
      <c r="CC348" s="62">
        <f>CC144*'SaaS - Cohorts (Logos)'!CC144</f>
        <v>0</v>
      </c>
      <c r="CD348" s="62">
        <f>CD144*'SaaS - Cohorts (Logos)'!CD144</f>
        <v>0</v>
      </c>
      <c r="CE348" s="62">
        <f>CE144*'SaaS - Cohorts (Logos)'!CE144</f>
        <v>0</v>
      </c>
      <c r="CF348" s="62">
        <f>CF144*'SaaS - Cohorts (Logos)'!CF144</f>
        <v>0</v>
      </c>
      <c r="CG348" s="62">
        <f>CG144*'SaaS - Cohorts (Logos)'!CG144</f>
        <v>0</v>
      </c>
      <c r="CH348" s="62">
        <f>CH144*'SaaS - Cohorts (Logos)'!CH144</f>
        <v>0</v>
      </c>
      <c r="CI348" s="62">
        <f>CI144*'SaaS - Cohorts (Logos)'!CI144</f>
        <v>0</v>
      </c>
      <c r="CJ348" s="62">
        <f>CJ144*'SaaS - Cohorts (Logos)'!CJ144</f>
        <v>0</v>
      </c>
      <c r="CK348" s="62">
        <f>CK144*'SaaS - Cohorts (Logos)'!CK144</f>
        <v>0</v>
      </c>
      <c r="CL348" s="62">
        <f>CL144*'SaaS - Cohorts (Logos)'!CL144</f>
        <v>0</v>
      </c>
      <c r="CM348" s="62">
        <f>CM144*'SaaS - Cohorts (Logos)'!CM144</f>
        <v>0</v>
      </c>
      <c r="CN348" s="62">
        <f>CN144*'SaaS - Cohorts (Logos)'!CN144</f>
        <v>0</v>
      </c>
      <c r="CO348" s="62">
        <f>CO144*'SaaS - Cohorts (Logos)'!CO144</f>
        <v>0</v>
      </c>
      <c r="CP348" s="62">
        <f>CP144*'SaaS - Cohorts (Logos)'!CP144</f>
        <v>0</v>
      </c>
      <c r="CQ348" s="62">
        <f>CQ144*'SaaS - Cohorts (Logos)'!CQ144</f>
        <v>0</v>
      </c>
      <c r="CR348" s="62">
        <f>CR144*'SaaS - Cohorts (Logos)'!CR144</f>
        <v>0</v>
      </c>
      <c r="CS348" s="62">
        <f>CS144*'SaaS - Cohorts (Logos)'!CS144</f>
        <v>0</v>
      </c>
      <c r="CT348" s="62">
        <f>CT144*'SaaS - Cohorts (Logos)'!CT144</f>
        <v>0</v>
      </c>
      <c r="CU348" s="62">
        <f>CU144*'SaaS - Cohorts (Logos)'!CU144</f>
        <v>0</v>
      </c>
      <c r="CV348" s="62">
        <f>CV144*'SaaS - Cohorts (Logos)'!CV144</f>
        <v>0</v>
      </c>
      <c r="CW348" s="62">
        <f>CW144*'SaaS - Cohorts (Logos)'!CW144</f>
        <v>0</v>
      </c>
      <c r="CX348" s="62">
        <f>CX144*'SaaS - Cohorts (Logos)'!CX144</f>
        <v>0</v>
      </c>
      <c r="CY348" s="62">
        <f>CY144*'SaaS - Cohorts (Logos)'!CY144</f>
        <v>0</v>
      </c>
      <c r="CZ348" s="62">
        <f>CZ144*'SaaS - Cohorts (Logos)'!CZ144</f>
        <v>0</v>
      </c>
      <c r="DA348" s="62">
        <f>DA144*'SaaS - Cohorts (Logos)'!DA144</f>
        <v>0</v>
      </c>
      <c r="DB348" s="62">
        <f>DB144*'SaaS - Cohorts (Logos)'!DB144</f>
        <v>0</v>
      </c>
      <c r="DC348" s="62">
        <f>DC144*'SaaS - Cohorts (Logos)'!DC144</f>
        <v>0</v>
      </c>
      <c r="DD348" s="62">
        <f>DD144*'SaaS - Cohorts (Logos)'!DD144</f>
        <v>0</v>
      </c>
      <c r="DE348" s="62">
        <f>DE144*'SaaS - Cohorts (Logos)'!DE144</f>
        <v>0</v>
      </c>
      <c r="DF348" s="62">
        <f>DF144*'SaaS - Cohorts (Logos)'!DF144</f>
        <v>0</v>
      </c>
      <c r="DG348" s="62">
        <f>DG144*'SaaS - Cohorts (Logos)'!DG144</f>
        <v>0</v>
      </c>
      <c r="DH348" s="62">
        <f>DH144*'SaaS - Cohorts (Logos)'!DH144</f>
        <v>0</v>
      </c>
      <c r="DI348" s="62">
        <f>DI144*'SaaS - Cohorts (Logos)'!DI144</f>
        <v>0</v>
      </c>
      <c r="DJ348" s="62">
        <f>DJ144*'SaaS - Cohorts (Logos)'!DJ144</f>
        <v>0</v>
      </c>
      <c r="DK348" s="62">
        <f>DK144*'SaaS - Cohorts (Logos)'!DK144</f>
        <v>0</v>
      </c>
      <c r="DL348" s="62">
        <f>DL144*'SaaS - Cohorts (Logos)'!DL144</f>
        <v>0</v>
      </c>
      <c r="DM348" s="62">
        <f>DM144*'SaaS - Cohorts (Logos)'!DM144</f>
        <v>0</v>
      </c>
      <c r="DN348" s="62">
        <f>DN144*'SaaS - Cohorts (Logos)'!DN144</f>
        <v>0</v>
      </c>
      <c r="DO348" s="62">
        <f>DO144*'SaaS - Cohorts (Logos)'!DO144</f>
        <v>0</v>
      </c>
      <c r="DP348" s="62">
        <f>DP144*'SaaS - Cohorts (Logos)'!DP144</f>
        <v>0</v>
      </c>
      <c r="DQ348" s="62">
        <f>DQ144*'SaaS - Cohorts (Logos)'!DQ144</f>
        <v>0</v>
      </c>
      <c r="DR348" s="62">
        <f>DR144*'SaaS - Cohorts (Logos)'!DR144</f>
        <v>0</v>
      </c>
    </row>
    <row r="349" spans="2:122" ht="15.75" customHeight="1">
      <c r="B349" s="195">
        <f t="array" ref="B349:B408">TRANSPOSE('SaaS - Budget'!S3:BZ3)</f>
        <v>43101</v>
      </c>
      <c r="C349" s="195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5"/>
      <c r="AT349" s="195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62">
        <f ca="1">BK145*'SaaS - Cohorts (Logos)'!BK145</f>
        <v>0</v>
      </c>
      <c r="BL349" s="62">
        <f ca="1">BL145*'SaaS - Cohorts (Logos)'!BL145</f>
        <v>0</v>
      </c>
      <c r="BM349" s="62">
        <f ca="1">BM145*'SaaS - Cohorts (Logos)'!BM145</f>
        <v>0</v>
      </c>
      <c r="BN349" s="62">
        <f ca="1">BN145*'SaaS - Cohorts (Logos)'!BN145</f>
        <v>0</v>
      </c>
      <c r="BO349" s="62">
        <f ca="1">BO145*'SaaS - Cohorts (Logos)'!BO145</f>
        <v>0</v>
      </c>
      <c r="BP349" s="62">
        <f ca="1">BP145*'SaaS - Cohorts (Logos)'!BP145</f>
        <v>0</v>
      </c>
      <c r="BQ349" s="62">
        <f ca="1">BQ145*'SaaS - Cohorts (Logos)'!BQ145</f>
        <v>0</v>
      </c>
      <c r="BR349" s="62">
        <f ca="1">BR145*'SaaS - Cohorts (Logos)'!BR145</f>
        <v>0</v>
      </c>
      <c r="BS349" s="62">
        <f ca="1">BS145*'SaaS - Cohorts (Logos)'!BS145</f>
        <v>0</v>
      </c>
      <c r="BT349" s="62">
        <f ca="1">BT145*'SaaS - Cohorts (Logos)'!BT145</f>
        <v>0</v>
      </c>
      <c r="BU349" s="62">
        <f ca="1">BU145*'SaaS - Cohorts (Logos)'!BU145</f>
        <v>0</v>
      </c>
      <c r="BV349" s="62">
        <f ca="1">BV145*'SaaS - Cohorts (Logos)'!BV145</f>
        <v>0</v>
      </c>
      <c r="BW349" s="62">
        <f ca="1">BW145*'SaaS - Cohorts (Logos)'!BW145</f>
        <v>0</v>
      </c>
      <c r="BX349" s="62">
        <f ca="1">BX145*'SaaS - Cohorts (Logos)'!BX145</f>
        <v>0</v>
      </c>
      <c r="BY349" s="62">
        <f ca="1">BY145*'SaaS - Cohorts (Logos)'!BY145</f>
        <v>0</v>
      </c>
      <c r="BZ349" s="62">
        <f ca="1">BZ145*'SaaS - Cohorts (Logos)'!BZ145</f>
        <v>0</v>
      </c>
      <c r="CA349" s="62">
        <f ca="1">CA145*'SaaS - Cohorts (Logos)'!CA145</f>
        <v>0</v>
      </c>
      <c r="CB349" s="62">
        <f ca="1">CB145*'SaaS - Cohorts (Logos)'!CB145</f>
        <v>0</v>
      </c>
      <c r="CC349" s="62">
        <f ca="1">CC145*'SaaS - Cohorts (Logos)'!CC145</f>
        <v>0</v>
      </c>
      <c r="CD349" s="62">
        <f ca="1">CD145*'SaaS - Cohorts (Logos)'!CD145</f>
        <v>0</v>
      </c>
      <c r="CE349" s="62">
        <f ca="1">CE145*'SaaS - Cohorts (Logos)'!CE145</f>
        <v>0</v>
      </c>
      <c r="CF349" s="62">
        <f ca="1">CF145*'SaaS - Cohorts (Logos)'!CF145</f>
        <v>0</v>
      </c>
      <c r="CG349" s="62">
        <f ca="1">CG145*'SaaS - Cohorts (Logos)'!CG145</f>
        <v>0</v>
      </c>
      <c r="CH349" s="62">
        <f ca="1">CH145*'SaaS - Cohorts (Logos)'!CH145</f>
        <v>0</v>
      </c>
      <c r="CI349" s="62">
        <f ca="1">CI145*'SaaS - Cohorts (Logos)'!CI145</f>
        <v>0</v>
      </c>
      <c r="CJ349" s="62">
        <f ca="1">CJ145*'SaaS - Cohorts (Logos)'!CJ145</f>
        <v>0</v>
      </c>
      <c r="CK349" s="62">
        <f ca="1">CK145*'SaaS - Cohorts (Logos)'!CK145</f>
        <v>0</v>
      </c>
      <c r="CL349" s="62">
        <f ca="1">CL145*'SaaS - Cohorts (Logos)'!CL145</f>
        <v>0</v>
      </c>
      <c r="CM349" s="62">
        <f ca="1">CM145*'SaaS - Cohorts (Logos)'!CM145</f>
        <v>0</v>
      </c>
      <c r="CN349" s="62">
        <f ca="1">CN145*'SaaS - Cohorts (Logos)'!CN145</f>
        <v>0</v>
      </c>
      <c r="CO349" s="62">
        <f ca="1">CO145*'SaaS - Cohorts (Logos)'!CO145</f>
        <v>0</v>
      </c>
      <c r="CP349" s="62">
        <f ca="1">CP145*'SaaS - Cohorts (Logos)'!CP145</f>
        <v>0</v>
      </c>
      <c r="CQ349" s="62">
        <f ca="1">CQ145*'SaaS - Cohorts (Logos)'!CQ145</f>
        <v>0</v>
      </c>
      <c r="CR349" s="62">
        <f ca="1">CR145*'SaaS - Cohorts (Logos)'!CR145</f>
        <v>0</v>
      </c>
      <c r="CS349" s="62">
        <f ca="1">CS145*'SaaS - Cohorts (Logos)'!CS145</f>
        <v>0</v>
      </c>
      <c r="CT349" s="62">
        <f ca="1">CT145*'SaaS - Cohorts (Logos)'!CT145</f>
        <v>0</v>
      </c>
      <c r="CU349" s="62">
        <f ca="1">CU145*'SaaS - Cohorts (Logos)'!CU145</f>
        <v>0</v>
      </c>
      <c r="CV349" s="62">
        <f ca="1">CV145*'SaaS - Cohorts (Logos)'!CV145</f>
        <v>0</v>
      </c>
      <c r="CW349" s="62">
        <f ca="1">CW145*'SaaS - Cohorts (Logos)'!CW145</f>
        <v>0</v>
      </c>
      <c r="CX349" s="62">
        <f ca="1">CX145*'SaaS - Cohorts (Logos)'!CX145</f>
        <v>0</v>
      </c>
      <c r="CY349" s="62">
        <f ca="1">CY145*'SaaS - Cohorts (Logos)'!CY145</f>
        <v>0</v>
      </c>
      <c r="CZ349" s="62">
        <f ca="1">CZ145*'SaaS - Cohorts (Logos)'!CZ145</f>
        <v>0</v>
      </c>
      <c r="DA349" s="62">
        <f ca="1">DA145*'SaaS - Cohorts (Logos)'!DA145</f>
        <v>0</v>
      </c>
      <c r="DB349" s="62">
        <f ca="1">DB145*'SaaS - Cohorts (Logos)'!DB145</f>
        <v>0</v>
      </c>
      <c r="DC349" s="62">
        <f ca="1">DC145*'SaaS - Cohorts (Logos)'!DC145</f>
        <v>0</v>
      </c>
      <c r="DD349" s="62">
        <f ca="1">DD145*'SaaS - Cohorts (Logos)'!DD145</f>
        <v>0</v>
      </c>
      <c r="DE349" s="62">
        <f ca="1">DE145*'SaaS - Cohorts (Logos)'!DE145</f>
        <v>0</v>
      </c>
      <c r="DF349" s="62">
        <f ca="1">DF145*'SaaS - Cohorts (Logos)'!DF145</f>
        <v>0</v>
      </c>
      <c r="DG349" s="62">
        <f ca="1">DG145*'SaaS - Cohorts (Logos)'!DG145</f>
        <v>0</v>
      </c>
      <c r="DH349" s="62">
        <f ca="1">DH145*'SaaS - Cohorts (Logos)'!DH145</f>
        <v>0</v>
      </c>
      <c r="DI349" s="62">
        <f ca="1">DI145*'SaaS - Cohorts (Logos)'!DI145</f>
        <v>0</v>
      </c>
      <c r="DJ349" s="62">
        <f ca="1">DJ145*'SaaS - Cohorts (Logos)'!DJ145</f>
        <v>0</v>
      </c>
      <c r="DK349" s="62">
        <f ca="1">DK145*'SaaS - Cohorts (Logos)'!DK145</f>
        <v>0</v>
      </c>
      <c r="DL349" s="62">
        <f ca="1">DL145*'SaaS - Cohorts (Logos)'!DL145</f>
        <v>0</v>
      </c>
      <c r="DM349" s="62">
        <f ca="1">DM145*'SaaS - Cohorts (Logos)'!DM145</f>
        <v>0</v>
      </c>
      <c r="DN349" s="62">
        <f ca="1">DN145*'SaaS - Cohorts (Logos)'!DN145</f>
        <v>0</v>
      </c>
      <c r="DO349" s="62">
        <f ca="1">DO145*'SaaS - Cohorts (Logos)'!DO145</f>
        <v>0</v>
      </c>
      <c r="DP349" s="62">
        <f ca="1">DP145*'SaaS - Cohorts (Logos)'!DP145</f>
        <v>0</v>
      </c>
      <c r="DQ349" s="62">
        <f ca="1">DQ145*'SaaS - Cohorts (Logos)'!DQ145</f>
        <v>0</v>
      </c>
      <c r="DR349" s="62">
        <f ca="1">DR145*'SaaS - Cohorts (Logos)'!DR145</f>
        <v>0</v>
      </c>
    </row>
    <row r="350" spans="2:122" ht="15.75" customHeight="1">
      <c r="B350" s="195">
        <v>43132</v>
      </c>
      <c r="C350" s="195"/>
      <c r="D350" s="195"/>
      <c r="E350" s="195"/>
      <c r="F350" s="195"/>
      <c r="G350" s="195"/>
      <c r="H350" s="195"/>
      <c r="I350" s="195"/>
      <c r="J350" s="195"/>
      <c r="K350" s="195"/>
      <c r="L350" s="19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  <c r="AC350" s="195"/>
      <c r="AD350" s="195"/>
      <c r="AE350" s="195"/>
      <c r="AF350" s="195"/>
      <c r="AG350" s="195"/>
      <c r="AH350" s="195"/>
      <c r="AI350" s="195"/>
      <c r="AJ350" s="195"/>
      <c r="AK350" s="195"/>
      <c r="AL350" s="195"/>
      <c r="AM350" s="195"/>
      <c r="AN350" s="195"/>
      <c r="AO350" s="195"/>
      <c r="AP350" s="195"/>
      <c r="AQ350" s="195"/>
      <c r="AR350" s="195"/>
      <c r="AS350" s="195"/>
      <c r="AT350" s="195"/>
      <c r="AU350" s="195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62">
        <f ca="1">BK146*'SaaS - Cohorts (Logos)'!BK146</f>
        <v>0</v>
      </c>
      <c r="BL350" s="62">
        <f ca="1">BL146*'SaaS - Cohorts (Logos)'!BL146</f>
        <v>0</v>
      </c>
      <c r="BM350" s="62">
        <f ca="1">BM146*'SaaS - Cohorts (Logos)'!BM146</f>
        <v>0</v>
      </c>
      <c r="BN350" s="62">
        <f ca="1">BN146*'SaaS - Cohorts (Logos)'!BN146</f>
        <v>0</v>
      </c>
      <c r="BO350" s="62">
        <f ca="1">BO146*'SaaS - Cohorts (Logos)'!BO146</f>
        <v>0</v>
      </c>
      <c r="BP350" s="62">
        <f ca="1">BP146*'SaaS - Cohorts (Logos)'!BP146</f>
        <v>0</v>
      </c>
      <c r="BQ350" s="62">
        <f ca="1">BQ146*'SaaS - Cohorts (Logos)'!BQ146</f>
        <v>0</v>
      </c>
      <c r="BR350" s="62">
        <f ca="1">BR146*'SaaS - Cohorts (Logos)'!BR146</f>
        <v>0</v>
      </c>
      <c r="BS350" s="62">
        <f ca="1">BS146*'SaaS - Cohorts (Logos)'!BS146</f>
        <v>0</v>
      </c>
      <c r="BT350" s="62">
        <f ca="1">BT146*'SaaS - Cohorts (Logos)'!BT146</f>
        <v>0</v>
      </c>
      <c r="BU350" s="62">
        <f ca="1">BU146*'SaaS - Cohorts (Logos)'!BU146</f>
        <v>0</v>
      </c>
      <c r="BV350" s="62">
        <f ca="1">BV146*'SaaS - Cohorts (Logos)'!BV146</f>
        <v>0</v>
      </c>
      <c r="BW350" s="62">
        <f ca="1">BW146*'SaaS - Cohorts (Logos)'!BW146</f>
        <v>0</v>
      </c>
      <c r="BX350" s="62">
        <f ca="1">BX146*'SaaS - Cohorts (Logos)'!BX146</f>
        <v>0</v>
      </c>
      <c r="BY350" s="62">
        <f ca="1">BY146*'SaaS - Cohorts (Logos)'!BY146</f>
        <v>0</v>
      </c>
      <c r="BZ350" s="62">
        <f ca="1">BZ146*'SaaS - Cohorts (Logos)'!BZ146</f>
        <v>0</v>
      </c>
      <c r="CA350" s="62">
        <f ca="1">CA146*'SaaS - Cohorts (Logos)'!CA146</f>
        <v>0</v>
      </c>
      <c r="CB350" s="62">
        <f ca="1">CB146*'SaaS - Cohorts (Logos)'!CB146</f>
        <v>0</v>
      </c>
      <c r="CC350" s="62">
        <f ca="1">CC146*'SaaS - Cohorts (Logos)'!CC146</f>
        <v>0</v>
      </c>
      <c r="CD350" s="62">
        <f ca="1">CD146*'SaaS - Cohorts (Logos)'!CD146</f>
        <v>0</v>
      </c>
      <c r="CE350" s="62">
        <f ca="1">CE146*'SaaS - Cohorts (Logos)'!CE146</f>
        <v>0</v>
      </c>
      <c r="CF350" s="62">
        <f ca="1">CF146*'SaaS - Cohorts (Logos)'!CF146</f>
        <v>0</v>
      </c>
      <c r="CG350" s="62">
        <f ca="1">CG146*'SaaS - Cohorts (Logos)'!CG146</f>
        <v>0</v>
      </c>
      <c r="CH350" s="62">
        <f ca="1">CH146*'SaaS - Cohorts (Logos)'!CH146</f>
        <v>0</v>
      </c>
      <c r="CI350" s="62">
        <f ca="1">CI146*'SaaS - Cohorts (Logos)'!CI146</f>
        <v>0</v>
      </c>
      <c r="CJ350" s="62">
        <f ca="1">CJ146*'SaaS - Cohorts (Logos)'!CJ146</f>
        <v>0</v>
      </c>
      <c r="CK350" s="62">
        <f ca="1">CK146*'SaaS - Cohorts (Logos)'!CK146</f>
        <v>0</v>
      </c>
      <c r="CL350" s="62">
        <f ca="1">CL146*'SaaS - Cohorts (Logos)'!CL146</f>
        <v>0</v>
      </c>
      <c r="CM350" s="62">
        <f ca="1">CM146*'SaaS - Cohorts (Logos)'!CM146</f>
        <v>0</v>
      </c>
      <c r="CN350" s="62">
        <f ca="1">CN146*'SaaS - Cohorts (Logos)'!CN146</f>
        <v>0</v>
      </c>
      <c r="CO350" s="62">
        <f ca="1">CO146*'SaaS - Cohorts (Logos)'!CO146</f>
        <v>0</v>
      </c>
      <c r="CP350" s="62">
        <f ca="1">CP146*'SaaS - Cohorts (Logos)'!CP146</f>
        <v>0</v>
      </c>
      <c r="CQ350" s="62">
        <f ca="1">CQ146*'SaaS - Cohorts (Logos)'!CQ146</f>
        <v>0</v>
      </c>
      <c r="CR350" s="62">
        <f ca="1">CR146*'SaaS - Cohorts (Logos)'!CR146</f>
        <v>0</v>
      </c>
      <c r="CS350" s="62">
        <f ca="1">CS146*'SaaS - Cohorts (Logos)'!CS146</f>
        <v>0</v>
      </c>
      <c r="CT350" s="62">
        <f ca="1">CT146*'SaaS - Cohorts (Logos)'!CT146</f>
        <v>0</v>
      </c>
      <c r="CU350" s="62">
        <f ca="1">CU146*'SaaS - Cohorts (Logos)'!CU146</f>
        <v>0</v>
      </c>
      <c r="CV350" s="62">
        <f ca="1">CV146*'SaaS - Cohorts (Logos)'!CV146</f>
        <v>0</v>
      </c>
      <c r="CW350" s="62">
        <f ca="1">CW146*'SaaS - Cohorts (Logos)'!CW146</f>
        <v>0</v>
      </c>
      <c r="CX350" s="62">
        <f ca="1">CX146*'SaaS - Cohorts (Logos)'!CX146</f>
        <v>0</v>
      </c>
      <c r="CY350" s="62">
        <f ca="1">CY146*'SaaS - Cohorts (Logos)'!CY146</f>
        <v>0</v>
      </c>
      <c r="CZ350" s="62">
        <f ca="1">CZ146*'SaaS - Cohorts (Logos)'!CZ146</f>
        <v>0</v>
      </c>
      <c r="DA350" s="62">
        <f ca="1">DA146*'SaaS - Cohorts (Logos)'!DA146</f>
        <v>0</v>
      </c>
      <c r="DB350" s="62">
        <f ca="1">DB146*'SaaS - Cohorts (Logos)'!DB146</f>
        <v>0</v>
      </c>
      <c r="DC350" s="62">
        <f ca="1">DC146*'SaaS - Cohorts (Logos)'!DC146</f>
        <v>0</v>
      </c>
      <c r="DD350" s="62">
        <f ca="1">DD146*'SaaS - Cohorts (Logos)'!DD146</f>
        <v>0</v>
      </c>
      <c r="DE350" s="62">
        <f ca="1">DE146*'SaaS - Cohorts (Logos)'!DE146</f>
        <v>0</v>
      </c>
      <c r="DF350" s="62">
        <f ca="1">DF146*'SaaS - Cohorts (Logos)'!DF146</f>
        <v>0</v>
      </c>
      <c r="DG350" s="62">
        <f ca="1">DG146*'SaaS - Cohorts (Logos)'!DG146</f>
        <v>0</v>
      </c>
      <c r="DH350" s="62">
        <f ca="1">DH146*'SaaS - Cohorts (Logos)'!DH146</f>
        <v>0</v>
      </c>
      <c r="DI350" s="62">
        <f ca="1">DI146*'SaaS - Cohorts (Logos)'!DI146</f>
        <v>0</v>
      </c>
      <c r="DJ350" s="62">
        <f ca="1">DJ146*'SaaS - Cohorts (Logos)'!DJ146</f>
        <v>0</v>
      </c>
      <c r="DK350" s="62">
        <f ca="1">DK146*'SaaS - Cohorts (Logos)'!DK146</f>
        <v>0</v>
      </c>
      <c r="DL350" s="62">
        <f ca="1">DL146*'SaaS - Cohorts (Logos)'!DL146</f>
        <v>0</v>
      </c>
      <c r="DM350" s="62">
        <f ca="1">DM146*'SaaS - Cohorts (Logos)'!DM146</f>
        <v>0</v>
      </c>
      <c r="DN350" s="62">
        <f ca="1">DN146*'SaaS - Cohorts (Logos)'!DN146</f>
        <v>0</v>
      </c>
      <c r="DO350" s="62">
        <f ca="1">DO146*'SaaS - Cohorts (Logos)'!DO146</f>
        <v>0</v>
      </c>
      <c r="DP350" s="62">
        <f ca="1">DP146*'SaaS - Cohorts (Logos)'!DP146</f>
        <v>0</v>
      </c>
      <c r="DQ350" s="62">
        <f ca="1">DQ146*'SaaS - Cohorts (Logos)'!DQ146</f>
        <v>0</v>
      </c>
      <c r="DR350" s="62">
        <f ca="1">DR146*'SaaS - Cohorts (Logos)'!DR146</f>
        <v>0</v>
      </c>
    </row>
    <row r="351" spans="2:122" ht="15.75" customHeight="1">
      <c r="B351" s="195">
        <v>43160</v>
      </c>
      <c r="C351" s="195"/>
      <c r="D351" s="195"/>
      <c r="E351" s="195"/>
      <c r="F351" s="195"/>
      <c r="G351" s="195"/>
      <c r="H351" s="195"/>
      <c r="I351" s="195"/>
      <c r="J351" s="195"/>
      <c r="K351" s="195"/>
      <c r="L351" s="19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  <c r="AC351" s="195"/>
      <c r="AD351" s="195"/>
      <c r="AE351" s="195"/>
      <c r="AF351" s="195"/>
      <c r="AG351" s="195"/>
      <c r="AH351" s="195"/>
      <c r="AI351" s="195"/>
      <c r="AJ351" s="195"/>
      <c r="AK351" s="195"/>
      <c r="AL351" s="195"/>
      <c r="AM351" s="195"/>
      <c r="AN351" s="195"/>
      <c r="AO351" s="195"/>
      <c r="AP351" s="195"/>
      <c r="AQ351" s="195"/>
      <c r="AR351" s="195"/>
      <c r="AS351" s="195"/>
      <c r="AT351" s="195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62">
        <f ca="1">BK147*'SaaS - Cohorts (Logos)'!BK147</f>
        <v>0</v>
      </c>
      <c r="BL351" s="62">
        <f ca="1">BL147*'SaaS - Cohorts (Logos)'!BL147</f>
        <v>0</v>
      </c>
      <c r="BM351" s="62">
        <f ca="1">BM147*'SaaS - Cohorts (Logos)'!BM147</f>
        <v>0</v>
      </c>
      <c r="BN351" s="62">
        <f ca="1">BN147*'SaaS - Cohorts (Logos)'!BN147</f>
        <v>0</v>
      </c>
      <c r="BO351" s="62">
        <f ca="1">BO147*'SaaS - Cohorts (Logos)'!BO147</f>
        <v>0</v>
      </c>
      <c r="BP351" s="62">
        <f ca="1">BP147*'SaaS - Cohorts (Logos)'!BP147</f>
        <v>0</v>
      </c>
      <c r="BQ351" s="62">
        <f ca="1">BQ147*'SaaS - Cohorts (Logos)'!BQ147</f>
        <v>0</v>
      </c>
      <c r="BR351" s="62">
        <f ca="1">BR147*'SaaS - Cohorts (Logos)'!BR147</f>
        <v>0</v>
      </c>
      <c r="BS351" s="62">
        <f ca="1">BS147*'SaaS - Cohorts (Logos)'!BS147</f>
        <v>0</v>
      </c>
      <c r="BT351" s="62">
        <f ca="1">BT147*'SaaS - Cohorts (Logos)'!BT147</f>
        <v>0</v>
      </c>
      <c r="BU351" s="62">
        <f ca="1">BU147*'SaaS - Cohorts (Logos)'!BU147</f>
        <v>0</v>
      </c>
      <c r="BV351" s="62">
        <f ca="1">BV147*'SaaS - Cohorts (Logos)'!BV147</f>
        <v>0</v>
      </c>
      <c r="BW351" s="62">
        <f ca="1">BW147*'SaaS - Cohorts (Logos)'!BW147</f>
        <v>0</v>
      </c>
      <c r="BX351" s="62">
        <f ca="1">BX147*'SaaS - Cohorts (Logos)'!BX147</f>
        <v>0</v>
      </c>
      <c r="BY351" s="62">
        <f ca="1">BY147*'SaaS - Cohorts (Logos)'!BY147</f>
        <v>0</v>
      </c>
      <c r="BZ351" s="62">
        <f ca="1">BZ147*'SaaS - Cohorts (Logos)'!BZ147</f>
        <v>0</v>
      </c>
      <c r="CA351" s="62">
        <f ca="1">CA147*'SaaS - Cohorts (Logos)'!CA147</f>
        <v>0</v>
      </c>
      <c r="CB351" s="62">
        <f ca="1">CB147*'SaaS - Cohorts (Logos)'!CB147</f>
        <v>0</v>
      </c>
      <c r="CC351" s="62">
        <f ca="1">CC147*'SaaS - Cohorts (Logos)'!CC147</f>
        <v>0</v>
      </c>
      <c r="CD351" s="62">
        <f ca="1">CD147*'SaaS - Cohorts (Logos)'!CD147</f>
        <v>0</v>
      </c>
      <c r="CE351" s="62">
        <f ca="1">CE147*'SaaS - Cohorts (Logos)'!CE147</f>
        <v>0</v>
      </c>
      <c r="CF351" s="62">
        <f ca="1">CF147*'SaaS - Cohorts (Logos)'!CF147</f>
        <v>0</v>
      </c>
      <c r="CG351" s="62">
        <f ca="1">CG147*'SaaS - Cohorts (Logos)'!CG147</f>
        <v>0</v>
      </c>
      <c r="CH351" s="62">
        <f ca="1">CH147*'SaaS - Cohorts (Logos)'!CH147</f>
        <v>0</v>
      </c>
      <c r="CI351" s="62">
        <f ca="1">CI147*'SaaS - Cohorts (Logos)'!CI147</f>
        <v>0</v>
      </c>
      <c r="CJ351" s="62">
        <f ca="1">CJ147*'SaaS - Cohorts (Logos)'!CJ147</f>
        <v>0</v>
      </c>
      <c r="CK351" s="62">
        <f ca="1">CK147*'SaaS - Cohorts (Logos)'!CK147</f>
        <v>0</v>
      </c>
      <c r="CL351" s="62">
        <f ca="1">CL147*'SaaS - Cohorts (Logos)'!CL147</f>
        <v>0</v>
      </c>
      <c r="CM351" s="62">
        <f ca="1">CM147*'SaaS - Cohorts (Logos)'!CM147</f>
        <v>0</v>
      </c>
      <c r="CN351" s="62">
        <f ca="1">CN147*'SaaS - Cohorts (Logos)'!CN147</f>
        <v>0</v>
      </c>
      <c r="CO351" s="62">
        <f ca="1">CO147*'SaaS - Cohorts (Logos)'!CO147</f>
        <v>0</v>
      </c>
      <c r="CP351" s="62">
        <f ca="1">CP147*'SaaS - Cohorts (Logos)'!CP147</f>
        <v>0</v>
      </c>
      <c r="CQ351" s="62">
        <f ca="1">CQ147*'SaaS - Cohorts (Logos)'!CQ147</f>
        <v>0</v>
      </c>
      <c r="CR351" s="62">
        <f ca="1">CR147*'SaaS - Cohorts (Logos)'!CR147</f>
        <v>0</v>
      </c>
      <c r="CS351" s="62">
        <f ca="1">CS147*'SaaS - Cohorts (Logos)'!CS147</f>
        <v>0</v>
      </c>
      <c r="CT351" s="62">
        <f ca="1">CT147*'SaaS - Cohorts (Logos)'!CT147</f>
        <v>0</v>
      </c>
      <c r="CU351" s="62">
        <f ca="1">CU147*'SaaS - Cohorts (Logos)'!CU147</f>
        <v>0</v>
      </c>
      <c r="CV351" s="62">
        <f ca="1">CV147*'SaaS - Cohorts (Logos)'!CV147</f>
        <v>0</v>
      </c>
      <c r="CW351" s="62">
        <f ca="1">CW147*'SaaS - Cohorts (Logos)'!CW147</f>
        <v>0</v>
      </c>
      <c r="CX351" s="62">
        <f ca="1">CX147*'SaaS - Cohorts (Logos)'!CX147</f>
        <v>0</v>
      </c>
      <c r="CY351" s="62">
        <f ca="1">CY147*'SaaS - Cohorts (Logos)'!CY147</f>
        <v>0</v>
      </c>
      <c r="CZ351" s="62">
        <f ca="1">CZ147*'SaaS - Cohorts (Logos)'!CZ147</f>
        <v>0</v>
      </c>
      <c r="DA351" s="62">
        <f ca="1">DA147*'SaaS - Cohorts (Logos)'!DA147</f>
        <v>0</v>
      </c>
      <c r="DB351" s="62">
        <f ca="1">DB147*'SaaS - Cohorts (Logos)'!DB147</f>
        <v>0</v>
      </c>
      <c r="DC351" s="62">
        <f ca="1">DC147*'SaaS - Cohorts (Logos)'!DC147</f>
        <v>0</v>
      </c>
      <c r="DD351" s="62">
        <f ca="1">DD147*'SaaS - Cohorts (Logos)'!DD147</f>
        <v>0</v>
      </c>
      <c r="DE351" s="62">
        <f ca="1">DE147*'SaaS - Cohorts (Logos)'!DE147</f>
        <v>0</v>
      </c>
      <c r="DF351" s="62">
        <f ca="1">DF147*'SaaS - Cohorts (Logos)'!DF147</f>
        <v>0</v>
      </c>
      <c r="DG351" s="62">
        <f ca="1">DG147*'SaaS - Cohorts (Logos)'!DG147</f>
        <v>0</v>
      </c>
      <c r="DH351" s="62">
        <f ca="1">DH147*'SaaS - Cohorts (Logos)'!DH147</f>
        <v>0</v>
      </c>
      <c r="DI351" s="62">
        <f ca="1">DI147*'SaaS - Cohorts (Logos)'!DI147</f>
        <v>0</v>
      </c>
      <c r="DJ351" s="62">
        <f ca="1">DJ147*'SaaS - Cohorts (Logos)'!DJ147</f>
        <v>0</v>
      </c>
      <c r="DK351" s="62">
        <f ca="1">DK147*'SaaS - Cohorts (Logos)'!DK147</f>
        <v>0</v>
      </c>
      <c r="DL351" s="62">
        <f ca="1">DL147*'SaaS - Cohorts (Logos)'!DL147</f>
        <v>0</v>
      </c>
      <c r="DM351" s="62">
        <f ca="1">DM147*'SaaS - Cohorts (Logos)'!DM147</f>
        <v>0</v>
      </c>
      <c r="DN351" s="62">
        <f ca="1">DN147*'SaaS - Cohorts (Logos)'!DN147</f>
        <v>0</v>
      </c>
      <c r="DO351" s="62">
        <f ca="1">DO147*'SaaS - Cohorts (Logos)'!DO147</f>
        <v>0</v>
      </c>
      <c r="DP351" s="62">
        <f ca="1">DP147*'SaaS - Cohorts (Logos)'!DP147</f>
        <v>0</v>
      </c>
      <c r="DQ351" s="62">
        <f ca="1">DQ147*'SaaS - Cohorts (Logos)'!DQ147</f>
        <v>0</v>
      </c>
      <c r="DR351" s="62">
        <f ca="1">DR147*'SaaS - Cohorts (Logos)'!DR147</f>
        <v>0</v>
      </c>
    </row>
    <row r="352" spans="2:122" ht="15.75" customHeight="1">
      <c r="B352" s="195">
        <v>43191</v>
      </c>
      <c r="C352" s="195"/>
      <c r="D352" s="195"/>
      <c r="E352" s="195"/>
      <c r="F352" s="195"/>
      <c r="G352" s="195"/>
      <c r="H352" s="195"/>
      <c r="I352" s="195"/>
      <c r="J352" s="195"/>
      <c r="K352" s="195"/>
      <c r="L352" s="19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  <c r="AC352" s="195"/>
      <c r="AD352" s="195"/>
      <c r="AE352" s="195"/>
      <c r="AF352" s="195"/>
      <c r="AG352" s="195"/>
      <c r="AH352" s="195"/>
      <c r="AI352" s="195"/>
      <c r="AJ352" s="195"/>
      <c r="AK352" s="195"/>
      <c r="AL352" s="195"/>
      <c r="AM352" s="195"/>
      <c r="AN352" s="195"/>
      <c r="AO352" s="195"/>
      <c r="AP352" s="195"/>
      <c r="AQ352" s="195"/>
      <c r="AR352" s="195"/>
      <c r="AS352" s="195"/>
      <c r="AT352" s="195"/>
      <c r="AU352" s="195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62">
        <f ca="1">BK148*'SaaS - Cohorts (Logos)'!BK148</f>
        <v>0</v>
      </c>
      <c r="BL352" s="62">
        <f ca="1">BL148*'SaaS - Cohorts (Logos)'!BL148</f>
        <v>0</v>
      </c>
      <c r="BM352" s="62">
        <f ca="1">BM148*'SaaS - Cohorts (Logos)'!BM148</f>
        <v>0</v>
      </c>
      <c r="BN352" s="62">
        <f ca="1">BN148*'SaaS - Cohorts (Logos)'!BN148</f>
        <v>0</v>
      </c>
      <c r="BO352" s="62">
        <f ca="1">BO148*'SaaS - Cohorts (Logos)'!BO148</f>
        <v>0</v>
      </c>
      <c r="BP352" s="62">
        <f ca="1">BP148*'SaaS - Cohorts (Logos)'!BP148</f>
        <v>0</v>
      </c>
      <c r="BQ352" s="62">
        <f ca="1">BQ148*'SaaS - Cohorts (Logos)'!BQ148</f>
        <v>0</v>
      </c>
      <c r="BR352" s="62">
        <f ca="1">BR148*'SaaS - Cohorts (Logos)'!BR148</f>
        <v>0</v>
      </c>
      <c r="BS352" s="62">
        <f ca="1">BS148*'SaaS - Cohorts (Logos)'!BS148</f>
        <v>0</v>
      </c>
      <c r="BT352" s="62">
        <f ca="1">BT148*'SaaS - Cohorts (Logos)'!BT148</f>
        <v>0</v>
      </c>
      <c r="BU352" s="62">
        <f ca="1">BU148*'SaaS - Cohorts (Logos)'!BU148</f>
        <v>0</v>
      </c>
      <c r="BV352" s="62">
        <f ca="1">BV148*'SaaS - Cohorts (Logos)'!BV148</f>
        <v>0</v>
      </c>
      <c r="BW352" s="62">
        <f ca="1">BW148*'SaaS - Cohorts (Logos)'!BW148</f>
        <v>0</v>
      </c>
      <c r="BX352" s="62">
        <f ca="1">BX148*'SaaS - Cohorts (Logos)'!BX148</f>
        <v>0</v>
      </c>
      <c r="BY352" s="62">
        <f ca="1">BY148*'SaaS - Cohorts (Logos)'!BY148</f>
        <v>0</v>
      </c>
      <c r="BZ352" s="62">
        <f ca="1">BZ148*'SaaS - Cohorts (Logos)'!BZ148</f>
        <v>0</v>
      </c>
      <c r="CA352" s="62">
        <f ca="1">CA148*'SaaS - Cohorts (Logos)'!CA148</f>
        <v>0</v>
      </c>
      <c r="CB352" s="62">
        <f ca="1">CB148*'SaaS - Cohorts (Logos)'!CB148</f>
        <v>0</v>
      </c>
      <c r="CC352" s="62">
        <f ca="1">CC148*'SaaS - Cohorts (Logos)'!CC148</f>
        <v>0</v>
      </c>
      <c r="CD352" s="62">
        <f ca="1">CD148*'SaaS - Cohorts (Logos)'!CD148</f>
        <v>0</v>
      </c>
      <c r="CE352" s="62">
        <f ca="1">CE148*'SaaS - Cohorts (Logos)'!CE148</f>
        <v>0</v>
      </c>
      <c r="CF352" s="62">
        <f ca="1">CF148*'SaaS - Cohorts (Logos)'!CF148</f>
        <v>0</v>
      </c>
      <c r="CG352" s="62">
        <f ca="1">CG148*'SaaS - Cohorts (Logos)'!CG148</f>
        <v>0</v>
      </c>
      <c r="CH352" s="62">
        <f ca="1">CH148*'SaaS - Cohorts (Logos)'!CH148</f>
        <v>0</v>
      </c>
      <c r="CI352" s="62">
        <f ca="1">CI148*'SaaS - Cohorts (Logos)'!CI148</f>
        <v>0</v>
      </c>
      <c r="CJ352" s="62">
        <f ca="1">CJ148*'SaaS - Cohorts (Logos)'!CJ148</f>
        <v>0</v>
      </c>
      <c r="CK352" s="62">
        <f ca="1">CK148*'SaaS - Cohorts (Logos)'!CK148</f>
        <v>0</v>
      </c>
      <c r="CL352" s="62">
        <f ca="1">CL148*'SaaS - Cohorts (Logos)'!CL148</f>
        <v>0</v>
      </c>
      <c r="CM352" s="62">
        <f ca="1">CM148*'SaaS - Cohorts (Logos)'!CM148</f>
        <v>0</v>
      </c>
      <c r="CN352" s="62">
        <f ca="1">CN148*'SaaS - Cohorts (Logos)'!CN148</f>
        <v>0</v>
      </c>
      <c r="CO352" s="62">
        <f ca="1">CO148*'SaaS - Cohorts (Logos)'!CO148</f>
        <v>0</v>
      </c>
      <c r="CP352" s="62">
        <f ca="1">CP148*'SaaS - Cohorts (Logos)'!CP148</f>
        <v>0</v>
      </c>
      <c r="CQ352" s="62">
        <f ca="1">CQ148*'SaaS - Cohorts (Logos)'!CQ148</f>
        <v>0</v>
      </c>
      <c r="CR352" s="62">
        <f ca="1">CR148*'SaaS - Cohorts (Logos)'!CR148</f>
        <v>0</v>
      </c>
      <c r="CS352" s="62">
        <f ca="1">CS148*'SaaS - Cohorts (Logos)'!CS148</f>
        <v>0</v>
      </c>
      <c r="CT352" s="62">
        <f ca="1">CT148*'SaaS - Cohorts (Logos)'!CT148</f>
        <v>0</v>
      </c>
      <c r="CU352" s="62">
        <f ca="1">CU148*'SaaS - Cohorts (Logos)'!CU148</f>
        <v>0</v>
      </c>
      <c r="CV352" s="62">
        <f ca="1">CV148*'SaaS - Cohorts (Logos)'!CV148</f>
        <v>0</v>
      </c>
      <c r="CW352" s="62">
        <f ca="1">CW148*'SaaS - Cohorts (Logos)'!CW148</f>
        <v>0</v>
      </c>
      <c r="CX352" s="62">
        <f ca="1">CX148*'SaaS - Cohorts (Logos)'!CX148</f>
        <v>0</v>
      </c>
      <c r="CY352" s="62">
        <f ca="1">CY148*'SaaS - Cohorts (Logos)'!CY148</f>
        <v>0</v>
      </c>
      <c r="CZ352" s="62">
        <f ca="1">CZ148*'SaaS - Cohorts (Logos)'!CZ148</f>
        <v>0</v>
      </c>
      <c r="DA352" s="62">
        <f ca="1">DA148*'SaaS - Cohorts (Logos)'!DA148</f>
        <v>0</v>
      </c>
      <c r="DB352" s="62">
        <f ca="1">DB148*'SaaS - Cohorts (Logos)'!DB148</f>
        <v>0</v>
      </c>
      <c r="DC352" s="62">
        <f ca="1">DC148*'SaaS - Cohorts (Logos)'!DC148</f>
        <v>0</v>
      </c>
      <c r="DD352" s="62">
        <f ca="1">DD148*'SaaS - Cohorts (Logos)'!DD148</f>
        <v>0</v>
      </c>
      <c r="DE352" s="62">
        <f ca="1">DE148*'SaaS - Cohorts (Logos)'!DE148</f>
        <v>0</v>
      </c>
      <c r="DF352" s="62">
        <f ca="1">DF148*'SaaS - Cohorts (Logos)'!DF148</f>
        <v>0</v>
      </c>
      <c r="DG352" s="62">
        <f ca="1">DG148*'SaaS - Cohorts (Logos)'!DG148</f>
        <v>0</v>
      </c>
      <c r="DH352" s="62">
        <f ca="1">DH148*'SaaS - Cohorts (Logos)'!DH148</f>
        <v>0</v>
      </c>
      <c r="DI352" s="62">
        <f ca="1">DI148*'SaaS - Cohorts (Logos)'!DI148</f>
        <v>0</v>
      </c>
      <c r="DJ352" s="62">
        <f ca="1">DJ148*'SaaS - Cohorts (Logos)'!DJ148</f>
        <v>0</v>
      </c>
      <c r="DK352" s="62">
        <f ca="1">DK148*'SaaS - Cohorts (Logos)'!DK148</f>
        <v>0</v>
      </c>
      <c r="DL352" s="62">
        <f ca="1">DL148*'SaaS - Cohorts (Logos)'!DL148</f>
        <v>0</v>
      </c>
      <c r="DM352" s="62">
        <f ca="1">DM148*'SaaS - Cohorts (Logos)'!DM148</f>
        <v>0</v>
      </c>
      <c r="DN352" s="62">
        <f ca="1">DN148*'SaaS - Cohorts (Logos)'!DN148</f>
        <v>0</v>
      </c>
      <c r="DO352" s="62">
        <f ca="1">DO148*'SaaS - Cohorts (Logos)'!DO148</f>
        <v>0</v>
      </c>
      <c r="DP352" s="62">
        <f ca="1">DP148*'SaaS - Cohorts (Logos)'!DP148</f>
        <v>0</v>
      </c>
      <c r="DQ352" s="62">
        <f ca="1">DQ148*'SaaS - Cohorts (Logos)'!DQ148</f>
        <v>0</v>
      </c>
      <c r="DR352" s="62">
        <f ca="1">DR148*'SaaS - Cohorts (Logos)'!DR148</f>
        <v>0</v>
      </c>
    </row>
    <row r="353" spans="2:122" ht="15.75" customHeight="1">
      <c r="B353" s="195">
        <v>43221</v>
      </c>
      <c r="C353" s="195"/>
      <c r="D353" s="195"/>
      <c r="E353" s="195"/>
      <c r="F353" s="195"/>
      <c r="G353" s="195"/>
      <c r="H353" s="195"/>
      <c r="I353" s="195"/>
      <c r="J353" s="195"/>
      <c r="K353" s="195"/>
      <c r="L353" s="19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  <c r="AC353" s="195"/>
      <c r="AD353" s="195"/>
      <c r="AE353" s="195"/>
      <c r="AF353" s="195"/>
      <c r="AG353" s="195"/>
      <c r="AH353" s="195"/>
      <c r="AI353" s="195"/>
      <c r="AJ353" s="195"/>
      <c r="AK353" s="195"/>
      <c r="AL353" s="195"/>
      <c r="AM353" s="195"/>
      <c r="AN353" s="195"/>
      <c r="AO353" s="195"/>
      <c r="AP353" s="195"/>
      <c r="AQ353" s="195"/>
      <c r="AR353" s="195"/>
      <c r="AS353" s="195"/>
      <c r="AT353" s="195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62">
        <f ca="1">BK149*'SaaS - Cohorts (Logos)'!BK149</f>
        <v>0</v>
      </c>
      <c r="BL353" s="62">
        <f ca="1">BL149*'SaaS - Cohorts (Logos)'!BL149</f>
        <v>0</v>
      </c>
      <c r="BM353" s="62">
        <f ca="1">BM149*'SaaS - Cohorts (Logos)'!BM149</f>
        <v>0</v>
      </c>
      <c r="BN353" s="62">
        <f ca="1">BN149*'SaaS - Cohorts (Logos)'!BN149</f>
        <v>0</v>
      </c>
      <c r="BO353" s="62">
        <f ca="1">BO149*'SaaS - Cohorts (Logos)'!BO149</f>
        <v>0</v>
      </c>
      <c r="BP353" s="62">
        <f ca="1">BP149*'SaaS - Cohorts (Logos)'!BP149</f>
        <v>0</v>
      </c>
      <c r="BQ353" s="62">
        <f ca="1">BQ149*'SaaS - Cohorts (Logos)'!BQ149</f>
        <v>0</v>
      </c>
      <c r="BR353" s="62">
        <f ca="1">BR149*'SaaS - Cohorts (Logos)'!BR149</f>
        <v>0</v>
      </c>
      <c r="BS353" s="62">
        <f ca="1">BS149*'SaaS - Cohorts (Logos)'!BS149</f>
        <v>0</v>
      </c>
      <c r="BT353" s="62">
        <f ca="1">BT149*'SaaS - Cohorts (Logos)'!BT149</f>
        <v>0</v>
      </c>
      <c r="BU353" s="62">
        <f ca="1">BU149*'SaaS - Cohorts (Logos)'!BU149</f>
        <v>0</v>
      </c>
      <c r="BV353" s="62">
        <f ca="1">BV149*'SaaS - Cohorts (Logos)'!BV149</f>
        <v>0</v>
      </c>
      <c r="BW353" s="62">
        <f ca="1">BW149*'SaaS - Cohorts (Logos)'!BW149</f>
        <v>0</v>
      </c>
      <c r="BX353" s="62">
        <f ca="1">BX149*'SaaS - Cohorts (Logos)'!BX149</f>
        <v>0</v>
      </c>
      <c r="BY353" s="62">
        <f ca="1">BY149*'SaaS - Cohorts (Logos)'!BY149</f>
        <v>0</v>
      </c>
      <c r="BZ353" s="62">
        <f ca="1">BZ149*'SaaS - Cohorts (Logos)'!BZ149</f>
        <v>0</v>
      </c>
      <c r="CA353" s="62">
        <f ca="1">CA149*'SaaS - Cohorts (Logos)'!CA149</f>
        <v>0</v>
      </c>
      <c r="CB353" s="62">
        <f ca="1">CB149*'SaaS - Cohorts (Logos)'!CB149</f>
        <v>0</v>
      </c>
      <c r="CC353" s="62">
        <f ca="1">CC149*'SaaS - Cohorts (Logos)'!CC149</f>
        <v>0</v>
      </c>
      <c r="CD353" s="62">
        <f ca="1">CD149*'SaaS - Cohorts (Logos)'!CD149</f>
        <v>0</v>
      </c>
      <c r="CE353" s="62">
        <f ca="1">CE149*'SaaS - Cohorts (Logos)'!CE149</f>
        <v>0</v>
      </c>
      <c r="CF353" s="62">
        <f ca="1">CF149*'SaaS - Cohorts (Logos)'!CF149</f>
        <v>0</v>
      </c>
      <c r="CG353" s="62">
        <f ca="1">CG149*'SaaS - Cohorts (Logos)'!CG149</f>
        <v>0</v>
      </c>
      <c r="CH353" s="62">
        <f ca="1">CH149*'SaaS - Cohorts (Logos)'!CH149</f>
        <v>0</v>
      </c>
      <c r="CI353" s="62">
        <f ca="1">CI149*'SaaS - Cohorts (Logos)'!CI149</f>
        <v>0</v>
      </c>
      <c r="CJ353" s="62">
        <f ca="1">CJ149*'SaaS - Cohorts (Logos)'!CJ149</f>
        <v>0</v>
      </c>
      <c r="CK353" s="62">
        <f ca="1">CK149*'SaaS - Cohorts (Logos)'!CK149</f>
        <v>0</v>
      </c>
      <c r="CL353" s="62">
        <f ca="1">CL149*'SaaS - Cohorts (Logos)'!CL149</f>
        <v>0</v>
      </c>
      <c r="CM353" s="62">
        <f ca="1">CM149*'SaaS - Cohorts (Logos)'!CM149</f>
        <v>0</v>
      </c>
      <c r="CN353" s="62">
        <f ca="1">CN149*'SaaS - Cohorts (Logos)'!CN149</f>
        <v>0</v>
      </c>
      <c r="CO353" s="62">
        <f ca="1">CO149*'SaaS - Cohorts (Logos)'!CO149</f>
        <v>0</v>
      </c>
      <c r="CP353" s="62">
        <f ca="1">CP149*'SaaS - Cohorts (Logos)'!CP149</f>
        <v>0</v>
      </c>
      <c r="CQ353" s="62">
        <f ca="1">CQ149*'SaaS - Cohorts (Logos)'!CQ149</f>
        <v>0</v>
      </c>
      <c r="CR353" s="62">
        <f ca="1">CR149*'SaaS - Cohorts (Logos)'!CR149</f>
        <v>0</v>
      </c>
      <c r="CS353" s="62">
        <f ca="1">CS149*'SaaS - Cohorts (Logos)'!CS149</f>
        <v>0</v>
      </c>
      <c r="CT353" s="62">
        <f ca="1">CT149*'SaaS - Cohorts (Logos)'!CT149</f>
        <v>0</v>
      </c>
      <c r="CU353" s="62">
        <f ca="1">CU149*'SaaS - Cohorts (Logos)'!CU149</f>
        <v>0</v>
      </c>
      <c r="CV353" s="62">
        <f ca="1">CV149*'SaaS - Cohorts (Logos)'!CV149</f>
        <v>0</v>
      </c>
      <c r="CW353" s="62">
        <f ca="1">CW149*'SaaS - Cohorts (Logos)'!CW149</f>
        <v>0</v>
      </c>
      <c r="CX353" s="62">
        <f ca="1">CX149*'SaaS - Cohorts (Logos)'!CX149</f>
        <v>0</v>
      </c>
      <c r="CY353" s="62">
        <f ca="1">CY149*'SaaS - Cohorts (Logos)'!CY149</f>
        <v>0</v>
      </c>
      <c r="CZ353" s="62">
        <f ca="1">CZ149*'SaaS - Cohorts (Logos)'!CZ149</f>
        <v>0</v>
      </c>
      <c r="DA353" s="62">
        <f ca="1">DA149*'SaaS - Cohorts (Logos)'!DA149</f>
        <v>0</v>
      </c>
      <c r="DB353" s="62">
        <f ca="1">DB149*'SaaS - Cohorts (Logos)'!DB149</f>
        <v>0</v>
      </c>
      <c r="DC353" s="62">
        <f ca="1">DC149*'SaaS - Cohorts (Logos)'!DC149</f>
        <v>0</v>
      </c>
      <c r="DD353" s="62">
        <f ca="1">DD149*'SaaS - Cohorts (Logos)'!DD149</f>
        <v>0</v>
      </c>
      <c r="DE353" s="62">
        <f ca="1">DE149*'SaaS - Cohorts (Logos)'!DE149</f>
        <v>0</v>
      </c>
      <c r="DF353" s="62">
        <f ca="1">DF149*'SaaS - Cohorts (Logos)'!DF149</f>
        <v>0</v>
      </c>
      <c r="DG353" s="62">
        <f ca="1">DG149*'SaaS - Cohorts (Logos)'!DG149</f>
        <v>0</v>
      </c>
      <c r="DH353" s="62">
        <f ca="1">DH149*'SaaS - Cohorts (Logos)'!DH149</f>
        <v>0</v>
      </c>
      <c r="DI353" s="62">
        <f ca="1">DI149*'SaaS - Cohorts (Logos)'!DI149</f>
        <v>0</v>
      </c>
      <c r="DJ353" s="62">
        <f ca="1">DJ149*'SaaS - Cohorts (Logos)'!DJ149</f>
        <v>0</v>
      </c>
      <c r="DK353" s="62">
        <f ca="1">DK149*'SaaS - Cohorts (Logos)'!DK149</f>
        <v>0</v>
      </c>
      <c r="DL353" s="62">
        <f ca="1">DL149*'SaaS - Cohorts (Logos)'!DL149</f>
        <v>0</v>
      </c>
      <c r="DM353" s="62">
        <f ca="1">DM149*'SaaS - Cohorts (Logos)'!DM149</f>
        <v>0</v>
      </c>
      <c r="DN353" s="62">
        <f ca="1">DN149*'SaaS - Cohorts (Logos)'!DN149</f>
        <v>0</v>
      </c>
      <c r="DO353" s="62">
        <f ca="1">DO149*'SaaS - Cohorts (Logos)'!DO149</f>
        <v>0</v>
      </c>
      <c r="DP353" s="62">
        <f ca="1">DP149*'SaaS - Cohorts (Logos)'!DP149</f>
        <v>0</v>
      </c>
      <c r="DQ353" s="62">
        <f ca="1">DQ149*'SaaS - Cohorts (Logos)'!DQ149</f>
        <v>0</v>
      </c>
      <c r="DR353" s="62">
        <f ca="1">DR149*'SaaS - Cohorts (Logos)'!DR149</f>
        <v>0</v>
      </c>
    </row>
    <row r="354" spans="2:122" ht="15.75" customHeight="1">
      <c r="B354" s="195">
        <v>43252</v>
      </c>
      <c r="C354" s="195"/>
      <c r="D354" s="195"/>
      <c r="E354" s="195"/>
      <c r="F354" s="195"/>
      <c r="G354" s="195"/>
      <c r="H354" s="195"/>
      <c r="I354" s="195"/>
      <c r="J354" s="195"/>
      <c r="K354" s="195"/>
      <c r="L354" s="19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  <c r="AC354" s="195"/>
      <c r="AD354" s="195"/>
      <c r="AE354" s="195"/>
      <c r="AF354" s="195"/>
      <c r="AG354" s="195"/>
      <c r="AH354" s="195"/>
      <c r="AI354" s="195"/>
      <c r="AJ354" s="195"/>
      <c r="AK354" s="195"/>
      <c r="AL354" s="195"/>
      <c r="AM354" s="195"/>
      <c r="AN354" s="195"/>
      <c r="AO354" s="195"/>
      <c r="AP354" s="195"/>
      <c r="AQ354" s="195"/>
      <c r="AR354" s="195"/>
      <c r="AS354" s="195"/>
      <c r="AT354" s="195"/>
      <c r="AU354" s="195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62">
        <f ca="1">BK150*'SaaS - Cohorts (Logos)'!BK150</f>
        <v>0</v>
      </c>
      <c r="BL354" s="62">
        <f ca="1">BL150*'SaaS - Cohorts (Logos)'!BL150</f>
        <v>0</v>
      </c>
      <c r="BM354" s="62">
        <f ca="1">BM150*'SaaS - Cohorts (Logos)'!BM150</f>
        <v>0</v>
      </c>
      <c r="BN354" s="62">
        <f ca="1">BN150*'SaaS - Cohorts (Logos)'!BN150</f>
        <v>0</v>
      </c>
      <c r="BO354" s="62">
        <f ca="1">BO150*'SaaS - Cohorts (Logos)'!BO150</f>
        <v>0</v>
      </c>
      <c r="BP354" s="62">
        <f ca="1">BP150*'SaaS - Cohorts (Logos)'!BP150</f>
        <v>0</v>
      </c>
      <c r="BQ354" s="62">
        <f ca="1">BQ150*'SaaS - Cohorts (Logos)'!BQ150</f>
        <v>0</v>
      </c>
      <c r="BR354" s="62">
        <f ca="1">BR150*'SaaS - Cohorts (Logos)'!BR150</f>
        <v>0</v>
      </c>
      <c r="BS354" s="62">
        <f ca="1">BS150*'SaaS - Cohorts (Logos)'!BS150</f>
        <v>0</v>
      </c>
      <c r="BT354" s="62">
        <f ca="1">BT150*'SaaS - Cohorts (Logos)'!BT150</f>
        <v>0</v>
      </c>
      <c r="BU354" s="62">
        <f ca="1">BU150*'SaaS - Cohorts (Logos)'!BU150</f>
        <v>0</v>
      </c>
      <c r="BV354" s="62">
        <f ca="1">BV150*'SaaS - Cohorts (Logos)'!BV150</f>
        <v>0</v>
      </c>
      <c r="BW354" s="62">
        <f ca="1">BW150*'SaaS - Cohorts (Logos)'!BW150</f>
        <v>0</v>
      </c>
      <c r="BX354" s="62">
        <f ca="1">BX150*'SaaS - Cohorts (Logos)'!BX150</f>
        <v>0</v>
      </c>
      <c r="BY354" s="62">
        <f ca="1">BY150*'SaaS - Cohorts (Logos)'!BY150</f>
        <v>0</v>
      </c>
      <c r="BZ354" s="62">
        <f ca="1">BZ150*'SaaS - Cohorts (Logos)'!BZ150</f>
        <v>0</v>
      </c>
      <c r="CA354" s="62">
        <f ca="1">CA150*'SaaS - Cohorts (Logos)'!CA150</f>
        <v>0</v>
      </c>
      <c r="CB354" s="62">
        <f ca="1">CB150*'SaaS - Cohorts (Logos)'!CB150</f>
        <v>0</v>
      </c>
      <c r="CC354" s="62">
        <f ca="1">CC150*'SaaS - Cohorts (Logos)'!CC150</f>
        <v>0</v>
      </c>
      <c r="CD354" s="62">
        <f ca="1">CD150*'SaaS - Cohorts (Logos)'!CD150</f>
        <v>0</v>
      </c>
      <c r="CE354" s="62">
        <f ca="1">CE150*'SaaS - Cohorts (Logos)'!CE150</f>
        <v>0</v>
      </c>
      <c r="CF354" s="62">
        <f ca="1">CF150*'SaaS - Cohorts (Logos)'!CF150</f>
        <v>0</v>
      </c>
      <c r="CG354" s="62">
        <f ca="1">CG150*'SaaS - Cohorts (Logos)'!CG150</f>
        <v>0</v>
      </c>
      <c r="CH354" s="62">
        <f ca="1">CH150*'SaaS - Cohorts (Logos)'!CH150</f>
        <v>0</v>
      </c>
      <c r="CI354" s="62">
        <f ca="1">CI150*'SaaS - Cohorts (Logos)'!CI150</f>
        <v>0</v>
      </c>
      <c r="CJ354" s="62">
        <f ca="1">CJ150*'SaaS - Cohorts (Logos)'!CJ150</f>
        <v>0</v>
      </c>
      <c r="CK354" s="62">
        <f ca="1">CK150*'SaaS - Cohorts (Logos)'!CK150</f>
        <v>0</v>
      </c>
      <c r="CL354" s="62">
        <f ca="1">CL150*'SaaS - Cohorts (Logos)'!CL150</f>
        <v>0</v>
      </c>
      <c r="CM354" s="62">
        <f ca="1">CM150*'SaaS - Cohorts (Logos)'!CM150</f>
        <v>0</v>
      </c>
      <c r="CN354" s="62">
        <f ca="1">CN150*'SaaS - Cohorts (Logos)'!CN150</f>
        <v>0</v>
      </c>
      <c r="CO354" s="62">
        <f ca="1">CO150*'SaaS - Cohorts (Logos)'!CO150</f>
        <v>0</v>
      </c>
      <c r="CP354" s="62">
        <f ca="1">CP150*'SaaS - Cohorts (Logos)'!CP150</f>
        <v>0</v>
      </c>
      <c r="CQ354" s="62">
        <f ca="1">CQ150*'SaaS - Cohorts (Logos)'!CQ150</f>
        <v>0</v>
      </c>
      <c r="CR354" s="62">
        <f ca="1">CR150*'SaaS - Cohorts (Logos)'!CR150</f>
        <v>0</v>
      </c>
      <c r="CS354" s="62">
        <f ca="1">CS150*'SaaS - Cohorts (Logos)'!CS150</f>
        <v>0</v>
      </c>
      <c r="CT354" s="62">
        <f ca="1">CT150*'SaaS - Cohorts (Logos)'!CT150</f>
        <v>0</v>
      </c>
      <c r="CU354" s="62">
        <f ca="1">CU150*'SaaS - Cohorts (Logos)'!CU150</f>
        <v>0</v>
      </c>
      <c r="CV354" s="62">
        <f ca="1">CV150*'SaaS - Cohorts (Logos)'!CV150</f>
        <v>0</v>
      </c>
      <c r="CW354" s="62">
        <f ca="1">CW150*'SaaS - Cohorts (Logos)'!CW150</f>
        <v>0</v>
      </c>
      <c r="CX354" s="62">
        <f ca="1">CX150*'SaaS - Cohorts (Logos)'!CX150</f>
        <v>0</v>
      </c>
      <c r="CY354" s="62">
        <f ca="1">CY150*'SaaS - Cohorts (Logos)'!CY150</f>
        <v>0</v>
      </c>
      <c r="CZ354" s="62">
        <f ca="1">CZ150*'SaaS - Cohorts (Logos)'!CZ150</f>
        <v>0</v>
      </c>
      <c r="DA354" s="62">
        <f ca="1">DA150*'SaaS - Cohorts (Logos)'!DA150</f>
        <v>0</v>
      </c>
      <c r="DB354" s="62">
        <f ca="1">DB150*'SaaS - Cohorts (Logos)'!DB150</f>
        <v>0</v>
      </c>
      <c r="DC354" s="62">
        <f ca="1">DC150*'SaaS - Cohorts (Logos)'!DC150</f>
        <v>0</v>
      </c>
      <c r="DD354" s="62">
        <f ca="1">DD150*'SaaS - Cohorts (Logos)'!DD150</f>
        <v>0</v>
      </c>
      <c r="DE354" s="62">
        <f ca="1">DE150*'SaaS - Cohorts (Logos)'!DE150</f>
        <v>0</v>
      </c>
      <c r="DF354" s="62">
        <f ca="1">DF150*'SaaS - Cohorts (Logos)'!DF150</f>
        <v>0</v>
      </c>
      <c r="DG354" s="62">
        <f ca="1">DG150*'SaaS - Cohorts (Logos)'!DG150</f>
        <v>0</v>
      </c>
      <c r="DH354" s="62">
        <f ca="1">DH150*'SaaS - Cohorts (Logos)'!DH150</f>
        <v>0</v>
      </c>
      <c r="DI354" s="62">
        <f ca="1">DI150*'SaaS - Cohorts (Logos)'!DI150</f>
        <v>0</v>
      </c>
      <c r="DJ354" s="62">
        <f ca="1">DJ150*'SaaS - Cohorts (Logos)'!DJ150</f>
        <v>0</v>
      </c>
      <c r="DK354" s="62">
        <f ca="1">DK150*'SaaS - Cohorts (Logos)'!DK150</f>
        <v>0</v>
      </c>
      <c r="DL354" s="62">
        <f ca="1">DL150*'SaaS - Cohorts (Logos)'!DL150</f>
        <v>0</v>
      </c>
      <c r="DM354" s="62">
        <f ca="1">DM150*'SaaS - Cohorts (Logos)'!DM150</f>
        <v>0</v>
      </c>
      <c r="DN354" s="62">
        <f ca="1">DN150*'SaaS - Cohorts (Logos)'!DN150</f>
        <v>0</v>
      </c>
      <c r="DO354" s="62">
        <f ca="1">DO150*'SaaS - Cohorts (Logos)'!DO150</f>
        <v>0</v>
      </c>
      <c r="DP354" s="62">
        <f ca="1">DP150*'SaaS - Cohorts (Logos)'!DP150</f>
        <v>0</v>
      </c>
      <c r="DQ354" s="62">
        <f ca="1">DQ150*'SaaS - Cohorts (Logos)'!DQ150</f>
        <v>0</v>
      </c>
      <c r="DR354" s="62">
        <f ca="1">DR150*'SaaS - Cohorts (Logos)'!DR150</f>
        <v>0</v>
      </c>
    </row>
    <row r="355" spans="2:122" ht="15.75" customHeight="1">
      <c r="B355" s="195">
        <v>43282</v>
      </c>
      <c r="C355" s="195"/>
      <c r="D355" s="195"/>
      <c r="E355" s="195"/>
      <c r="F355" s="195"/>
      <c r="G355" s="195"/>
      <c r="H355" s="195"/>
      <c r="I355" s="195"/>
      <c r="J355" s="195"/>
      <c r="K355" s="195"/>
      <c r="L355" s="19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  <c r="AC355" s="195"/>
      <c r="AD355" s="195"/>
      <c r="AE355" s="195"/>
      <c r="AF355" s="195"/>
      <c r="AG355" s="195"/>
      <c r="AH355" s="195"/>
      <c r="AI355" s="195"/>
      <c r="AJ355" s="195"/>
      <c r="AK355" s="195"/>
      <c r="AL355" s="195"/>
      <c r="AM355" s="195"/>
      <c r="AN355" s="195"/>
      <c r="AO355" s="195"/>
      <c r="AP355" s="195"/>
      <c r="AQ355" s="195"/>
      <c r="AR355" s="195"/>
      <c r="AS355" s="195"/>
      <c r="AT355" s="195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62">
        <f ca="1">BK151*'SaaS - Cohorts (Logos)'!BK151</f>
        <v>0</v>
      </c>
      <c r="BL355" s="62">
        <f ca="1">BL151*'SaaS - Cohorts (Logos)'!BL151</f>
        <v>0</v>
      </c>
      <c r="BM355" s="62">
        <f ca="1">BM151*'SaaS - Cohorts (Logos)'!BM151</f>
        <v>0</v>
      </c>
      <c r="BN355" s="62">
        <f ca="1">BN151*'SaaS - Cohorts (Logos)'!BN151</f>
        <v>0</v>
      </c>
      <c r="BO355" s="62">
        <f ca="1">BO151*'SaaS - Cohorts (Logos)'!BO151</f>
        <v>0</v>
      </c>
      <c r="BP355" s="62">
        <f ca="1">BP151*'SaaS - Cohorts (Logos)'!BP151</f>
        <v>0</v>
      </c>
      <c r="BQ355" s="62">
        <f ca="1">BQ151*'SaaS - Cohorts (Logos)'!BQ151</f>
        <v>0</v>
      </c>
      <c r="BR355" s="62">
        <f ca="1">BR151*'SaaS - Cohorts (Logos)'!BR151</f>
        <v>0</v>
      </c>
      <c r="BS355" s="62">
        <f ca="1">BS151*'SaaS - Cohorts (Logos)'!BS151</f>
        <v>0</v>
      </c>
      <c r="BT355" s="62">
        <f ca="1">BT151*'SaaS - Cohorts (Logos)'!BT151</f>
        <v>0</v>
      </c>
      <c r="BU355" s="62">
        <f ca="1">BU151*'SaaS - Cohorts (Logos)'!BU151</f>
        <v>0</v>
      </c>
      <c r="BV355" s="62">
        <f ca="1">BV151*'SaaS - Cohorts (Logos)'!BV151</f>
        <v>0</v>
      </c>
      <c r="BW355" s="62">
        <f ca="1">BW151*'SaaS - Cohorts (Logos)'!BW151</f>
        <v>0</v>
      </c>
      <c r="BX355" s="62">
        <f ca="1">BX151*'SaaS - Cohorts (Logos)'!BX151</f>
        <v>0</v>
      </c>
      <c r="BY355" s="62">
        <f ca="1">BY151*'SaaS - Cohorts (Logos)'!BY151</f>
        <v>0</v>
      </c>
      <c r="BZ355" s="62">
        <f ca="1">BZ151*'SaaS - Cohorts (Logos)'!BZ151</f>
        <v>0</v>
      </c>
      <c r="CA355" s="62">
        <f ca="1">CA151*'SaaS - Cohorts (Logos)'!CA151</f>
        <v>0</v>
      </c>
      <c r="CB355" s="62">
        <f ca="1">CB151*'SaaS - Cohorts (Logos)'!CB151</f>
        <v>0</v>
      </c>
      <c r="CC355" s="62">
        <f ca="1">CC151*'SaaS - Cohorts (Logos)'!CC151</f>
        <v>0</v>
      </c>
      <c r="CD355" s="62">
        <f ca="1">CD151*'SaaS - Cohorts (Logos)'!CD151</f>
        <v>0</v>
      </c>
      <c r="CE355" s="62">
        <f ca="1">CE151*'SaaS - Cohorts (Logos)'!CE151</f>
        <v>0</v>
      </c>
      <c r="CF355" s="62">
        <f ca="1">CF151*'SaaS - Cohorts (Logos)'!CF151</f>
        <v>0</v>
      </c>
      <c r="CG355" s="62">
        <f ca="1">CG151*'SaaS - Cohorts (Logos)'!CG151</f>
        <v>0</v>
      </c>
      <c r="CH355" s="62">
        <f ca="1">CH151*'SaaS - Cohorts (Logos)'!CH151</f>
        <v>0</v>
      </c>
      <c r="CI355" s="62">
        <f ca="1">CI151*'SaaS - Cohorts (Logos)'!CI151</f>
        <v>0</v>
      </c>
      <c r="CJ355" s="62">
        <f ca="1">CJ151*'SaaS - Cohorts (Logos)'!CJ151</f>
        <v>0</v>
      </c>
      <c r="CK355" s="62">
        <f ca="1">CK151*'SaaS - Cohorts (Logos)'!CK151</f>
        <v>0</v>
      </c>
      <c r="CL355" s="62">
        <f ca="1">CL151*'SaaS - Cohorts (Logos)'!CL151</f>
        <v>0</v>
      </c>
      <c r="CM355" s="62">
        <f ca="1">CM151*'SaaS - Cohorts (Logos)'!CM151</f>
        <v>0</v>
      </c>
      <c r="CN355" s="62">
        <f ca="1">CN151*'SaaS - Cohorts (Logos)'!CN151</f>
        <v>0</v>
      </c>
      <c r="CO355" s="62">
        <f ca="1">CO151*'SaaS - Cohorts (Logos)'!CO151</f>
        <v>0</v>
      </c>
      <c r="CP355" s="62">
        <f ca="1">CP151*'SaaS - Cohorts (Logos)'!CP151</f>
        <v>0</v>
      </c>
      <c r="CQ355" s="62">
        <f ca="1">CQ151*'SaaS - Cohorts (Logos)'!CQ151</f>
        <v>0</v>
      </c>
      <c r="CR355" s="62">
        <f ca="1">CR151*'SaaS - Cohorts (Logos)'!CR151</f>
        <v>0</v>
      </c>
      <c r="CS355" s="62">
        <f ca="1">CS151*'SaaS - Cohorts (Logos)'!CS151</f>
        <v>0</v>
      </c>
      <c r="CT355" s="62">
        <f ca="1">CT151*'SaaS - Cohorts (Logos)'!CT151</f>
        <v>0</v>
      </c>
      <c r="CU355" s="62">
        <f ca="1">CU151*'SaaS - Cohorts (Logos)'!CU151</f>
        <v>0</v>
      </c>
      <c r="CV355" s="62">
        <f ca="1">CV151*'SaaS - Cohorts (Logos)'!CV151</f>
        <v>0</v>
      </c>
      <c r="CW355" s="62">
        <f ca="1">CW151*'SaaS - Cohorts (Logos)'!CW151</f>
        <v>0</v>
      </c>
      <c r="CX355" s="62">
        <f ca="1">CX151*'SaaS - Cohorts (Logos)'!CX151</f>
        <v>0</v>
      </c>
      <c r="CY355" s="62">
        <f ca="1">CY151*'SaaS - Cohorts (Logos)'!CY151</f>
        <v>0</v>
      </c>
      <c r="CZ355" s="62">
        <f ca="1">CZ151*'SaaS - Cohorts (Logos)'!CZ151</f>
        <v>0</v>
      </c>
      <c r="DA355" s="62">
        <f ca="1">DA151*'SaaS - Cohorts (Logos)'!DA151</f>
        <v>0</v>
      </c>
      <c r="DB355" s="62">
        <f ca="1">DB151*'SaaS - Cohorts (Logos)'!DB151</f>
        <v>0</v>
      </c>
      <c r="DC355" s="62">
        <f ca="1">DC151*'SaaS - Cohorts (Logos)'!DC151</f>
        <v>0</v>
      </c>
      <c r="DD355" s="62">
        <f ca="1">DD151*'SaaS - Cohorts (Logos)'!DD151</f>
        <v>0</v>
      </c>
      <c r="DE355" s="62">
        <f ca="1">DE151*'SaaS - Cohorts (Logos)'!DE151</f>
        <v>0</v>
      </c>
      <c r="DF355" s="62">
        <f ca="1">DF151*'SaaS - Cohorts (Logos)'!DF151</f>
        <v>0</v>
      </c>
      <c r="DG355" s="62">
        <f ca="1">DG151*'SaaS - Cohorts (Logos)'!DG151</f>
        <v>0</v>
      </c>
      <c r="DH355" s="62">
        <f ca="1">DH151*'SaaS - Cohorts (Logos)'!DH151</f>
        <v>0</v>
      </c>
      <c r="DI355" s="62">
        <f ca="1">DI151*'SaaS - Cohorts (Logos)'!DI151</f>
        <v>0</v>
      </c>
      <c r="DJ355" s="62">
        <f ca="1">DJ151*'SaaS - Cohorts (Logos)'!DJ151</f>
        <v>0</v>
      </c>
      <c r="DK355" s="62">
        <f ca="1">DK151*'SaaS - Cohorts (Logos)'!DK151</f>
        <v>0</v>
      </c>
      <c r="DL355" s="62">
        <f ca="1">DL151*'SaaS - Cohorts (Logos)'!DL151</f>
        <v>0</v>
      </c>
      <c r="DM355" s="62">
        <f ca="1">DM151*'SaaS - Cohorts (Logos)'!DM151</f>
        <v>0</v>
      </c>
      <c r="DN355" s="62">
        <f ca="1">DN151*'SaaS - Cohorts (Logos)'!DN151</f>
        <v>0</v>
      </c>
      <c r="DO355" s="62">
        <f ca="1">DO151*'SaaS - Cohorts (Logos)'!DO151</f>
        <v>0</v>
      </c>
      <c r="DP355" s="62">
        <f ca="1">DP151*'SaaS - Cohorts (Logos)'!DP151</f>
        <v>0</v>
      </c>
      <c r="DQ355" s="62">
        <f ca="1">DQ151*'SaaS - Cohorts (Logos)'!DQ151</f>
        <v>0</v>
      </c>
      <c r="DR355" s="62">
        <f ca="1">DR151*'SaaS - Cohorts (Logos)'!DR151</f>
        <v>0</v>
      </c>
    </row>
    <row r="356" spans="2:122" ht="15.75" customHeight="1">
      <c r="B356" s="195">
        <v>43313</v>
      </c>
      <c r="C356" s="195"/>
      <c r="D356" s="195"/>
      <c r="E356" s="195"/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  <c r="AC356" s="195"/>
      <c r="AD356" s="195"/>
      <c r="AE356" s="195"/>
      <c r="AF356" s="195"/>
      <c r="AG356" s="195"/>
      <c r="AH356" s="195"/>
      <c r="AI356" s="195"/>
      <c r="AJ356" s="195"/>
      <c r="AK356" s="195"/>
      <c r="AL356" s="195"/>
      <c r="AM356" s="195"/>
      <c r="AN356" s="195"/>
      <c r="AO356" s="195"/>
      <c r="AP356" s="195"/>
      <c r="AQ356" s="195"/>
      <c r="AR356" s="195"/>
      <c r="AS356" s="195"/>
      <c r="AT356" s="195"/>
      <c r="AU356" s="195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62">
        <f ca="1">BK152*'SaaS - Cohorts (Logos)'!BK152</f>
        <v>0</v>
      </c>
      <c r="BL356" s="62">
        <f ca="1">BL152*'SaaS - Cohorts (Logos)'!BL152</f>
        <v>0</v>
      </c>
      <c r="BM356" s="62">
        <f ca="1">BM152*'SaaS - Cohorts (Logos)'!BM152</f>
        <v>0</v>
      </c>
      <c r="BN356" s="62">
        <f ca="1">BN152*'SaaS - Cohorts (Logos)'!BN152</f>
        <v>0</v>
      </c>
      <c r="BO356" s="62">
        <f ca="1">BO152*'SaaS - Cohorts (Logos)'!BO152</f>
        <v>0</v>
      </c>
      <c r="BP356" s="62">
        <f ca="1">BP152*'SaaS - Cohorts (Logos)'!BP152</f>
        <v>0</v>
      </c>
      <c r="BQ356" s="62">
        <f ca="1">BQ152*'SaaS - Cohorts (Logos)'!BQ152</f>
        <v>0</v>
      </c>
      <c r="BR356" s="62">
        <f ca="1">BR152*'SaaS - Cohorts (Logos)'!BR152</f>
        <v>0</v>
      </c>
      <c r="BS356" s="62">
        <f ca="1">BS152*'SaaS - Cohorts (Logos)'!BS152</f>
        <v>0</v>
      </c>
      <c r="BT356" s="62">
        <f ca="1">BT152*'SaaS - Cohorts (Logos)'!BT152</f>
        <v>0</v>
      </c>
      <c r="BU356" s="62">
        <f ca="1">BU152*'SaaS - Cohorts (Logos)'!BU152</f>
        <v>0</v>
      </c>
      <c r="BV356" s="62">
        <f ca="1">BV152*'SaaS - Cohorts (Logos)'!BV152</f>
        <v>0</v>
      </c>
      <c r="BW356" s="62">
        <f ca="1">BW152*'SaaS - Cohorts (Logos)'!BW152</f>
        <v>0</v>
      </c>
      <c r="BX356" s="62">
        <f ca="1">BX152*'SaaS - Cohorts (Logos)'!BX152</f>
        <v>0</v>
      </c>
      <c r="BY356" s="62">
        <f ca="1">BY152*'SaaS - Cohorts (Logos)'!BY152</f>
        <v>0</v>
      </c>
      <c r="BZ356" s="62">
        <f ca="1">BZ152*'SaaS - Cohorts (Logos)'!BZ152</f>
        <v>0</v>
      </c>
      <c r="CA356" s="62">
        <f ca="1">CA152*'SaaS - Cohorts (Logos)'!CA152</f>
        <v>0</v>
      </c>
      <c r="CB356" s="62">
        <f ca="1">CB152*'SaaS - Cohorts (Logos)'!CB152</f>
        <v>0</v>
      </c>
      <c r="CC356" s="62">
        <f ca="1">CC152*'SaaS - Cohorts (Logos)'!CC152</f>
        <v>0</v>
      </c>
      <c r="CD356" s="62">
        <f ca="1">CD152*'SaaS - Cohorts (Logos)'!CD152</f>
        <v>0</v>
      </c>
      <c r="CE356" s="62">
        <f ca="1">CE152*'SaaS - Cohorts (Logos)'!CE152</f>
        <v>0</v>
      </c>
      <c r="CF356" s="62">
        <f ca="1">CF152*'SaaS - Cohorts (Logos)'!CF152</f>
        <v>0</v>
      </c>
      <c r="CG356" s="62">
        <f ca="1">CG152*'SaaS - Cohorts (Logos)'!CG152</f>
        <v>0</v>
      </c>
      <c r="CH356" s="62">
        <f ca="1">CH152*'SaaS - Cohorts (Logos)'!CH152</f>
        <v>0</v>
      </c>
      <c r="CI356" s="62">
        <f ca="1">CI152*'SaaS - Cohorts (Logos)'!CI152</f>
        <v>0</v>
      </c>
      <c r="CJ356" s="62">
        <f ca="1">CJ152*'SaaS - Cohorts (Logos)'!CJ152</f>
        <v>0</v>
      </c>
      <c r="CK356" s="62">
        <f ca="1">CK152*'SaaS - Cohorts (Logos)'!CK152</f>
        <v>0</v>
      </c>
      <c r="CL356" s="62">
        <f ca="1">CL152*'SaaS - Cohorts (Logos)'!CL152</f>
        <v>0</v>
      </c>
      <c r="CM356" s="62">
        <f ca="1">CM152*'SaaS - Cohorts (Logos)'!CM152</f>
        <v>0</v>
      </c>
      <c r="CN356" s="62">
        <f ca="1">CN152*'SaaS - Cohorts (Logos)'!CN152</f>
        <v>0</v>
      </c>
      <c r="CO356" s="62">
        <f ca="1">CO152*'SaaS - Cohorts (Logos)'!CO152</f>
        <v>0</v>
      </c>
      <c r="CP356" s="62">
        <f ca="1">CP152*'SaaS - Cohorts (Logos)'!CP152</f>
        <v>0</v>
      </c>
      <c r="CQ356" s="62">
        <f ca="1">CQ152*'SaaS - Cohorts (Logos)'!CQ152</f>
        <v>0</v>
      </c>
      <c r="CR356" s="62">
        <f ca="1">CR152*'SaaS - Cohorts (Logos)'!CR152</f>
        <v>0</v>
      </c>
      <c r="CS356" s="62">
        <f ca="1">CS152*'SaaS - Cohorts (Logos)'!CS152</f>
        <v>0</v>
      </c>
      <c r="CT356" s="62">
        <f ca="1">CT152*'SaaS - Cohorts (Logos)'!CT152</f>
        <v>0</v>
      </c>
      <c r="CU356" s="62">
        <f ca="1">CU152*'SaaS - Cohorts (Logos)'!CU152</f>
        <v>0</v>
      </c>
      <c r="CV356" s="62">
        <f ca="1">CV152*'SaaS - Cohorts (Logos)'!CV152</f>
        <v>0</v>
      </c>
      <c r="CW356" s="62">
        <f ca="1">CW152*'SaaS - Cohorts (Logos)'!CW152</f>
        <v>0</v>
      </c>
      <c r="CX356" s="62">
        <f ca="1">CX152*'SaaS - Cohorts (Logos)'!CX152</f>
        <v>0</v>
      </c>
      <c r="CY356" s="62">
        <f ca="1">CY152*'SaaS - Cohorts (Logos)'!CY152</f>
        <v>0</v>
      </c>
      <c r="CZ356" s="62">
        <f ca="1">CZ152*'SaaS - Cohorts (Logos)'!CZ152</f>
        <v>0</v>
      </c>
      <c r="DA356" s="62">
        <f ca="1">DA152*'SaaS - Cohorts (Logos)'!DA152</f>
        <v>0</v>
      </c>
      <c r="DB356" s="62">
        <f ca="1">DB152*'SaaS - Cohorts (Logos)'!DB152</f>
        <v>0</v>
      </c>
      <c r="DC356" s="62">
        <f ca="1">DC152*'SaaS - Cohorts (Logos)'!DC152</f>
        <v>0</v>
      </c>
      <c r="DD356" s="62">
        <f ca="1">DD152*'SaaS - Cohorts (Logos)'!DD152</f>
        <v>0</v>
      </c>
      <c r="DE356" s="62">
        <f ca="1">DE152*'SaaS - Cohorts (Logos)'!DE152</f>
        <v>0</v>
      </c>
      <c r="DF356" s="62">
        <f ca="1">DF152*'SaaS - Cohorts (Logos)'!DF152</f>
        <v>0</v>
      </c>
      <c r="DG356" s="62">
        <f ca="1">DG152*'SaaS - Cohorts (Logos)'!DG152</f>
        <v>0</v>
      </c>
      <c r="DH356" s="62">
        <f ca="1">DH152*'SaaS - Cohorts (Logos)'!DH152</f>
        <v>0</v>
      </c>
      <c r="DI356" s="62">
        <f ca="1">DI152*'SaaS - Cohorts (Logos)'!DI152</f>
        <v>0</v>
      </c>
      <c r="DJ356" s="62">
        <f ca="1">DJ152*'SaaS - Cohorts (Logos)'!DJ152</f>
        <v>0</v>
      </c>
      <c r="DK356" s="62">
        <f ca="1">DK152*'SaaS - Cohorts (Logos)'!DK152</f>
        <v>0</v>
      </c>
      <c r="DL356" s="62">
        <f ca="1">DL152*'SaaS - Cohorts (Logos)'!DL152</f>
        <v>0</v>
      </c>
      <c r="DM356" s="62">
        <f ca="1">DM152*'SaaS - Cohorts (Logos)'!DM152</f>
        <v>0</v>
      </c>
      <c r="DN356" s="62">
        <f ca="1">DN152*'SaaS - Cohorts (Logos)'!DN152</f>
        <v>0</v>
      </c>
      <c r="DO356" s="62">
        <f ca="1">DO152*'SaaS - Cohorts (Logos)'!DO152</f>
        <v>0</v>
      </c>
      <c r="DP356" s="62">
        <f ca="1">DP152*'SaaS - Cohorts (Logos)'!DP152</f>
        <v>0</v>
      </c>
      <c r="DQ356" s="62">
        <f ca="1">DQ152*'SaaS - Cohorts (Logos)'!DQ152</f>
        <v>0</v>
      </c>
      <c r="DR356" s="62">
        <f ca="1">DR152*'SaaS - Cohorts (Logos)'!DR152</f>
        <v>0</v>
      </c>
    </row>
    <row r="357" spans="2:122" ht="15.75" customHeight="1">
      <c r="B357" s="195">
        <v>43344</v>
      </c>
      <c r="C357" s="195"/>
      <c r="D357" s="195"/>
      <c r="E357" s="195"/>
      <c r="F357" s="195"/>
      <c r="G357" s="195"/>
      <c r="H357" s="195"/>
      <c r="I357" s="195"/>
      <c r="J357" s="195"/>
      <c r="K357" s="195"/>
      <c r="L357" s="19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  <c r="AC357" s="195"/>
      <c r="AD357" s="195"/>
      <c r="AE357" s="195"/>
      <c r="AF357" s="195"/>
      <c r="AG357" s="195"/>
      <c r="AH357" s="195"/>
      <c r="AI357" s="195"/>
      <c r="AJ357" s="195"/>
      <c r="AK357" s="195"/>
      <c r="AL357" s="195"/>
      <c r="AM357" s="195"/>
      <c r="AN357" s="195"/>
      <c r="AO357" s="195"/>
      <c r="AP357" s="195"/>
      <c r="AQ357" s="195"/>
      <c r="AR357" s="195"/>
      <c r="AS357" s="195"/>
      <c r="AT357" s="195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62">
        <f ca="1">BK153*'SaaS - Cohorts (Logos)'!BK153</f>
        <v>0</v>
      </c>
      <c r="BL357" s="62">
        <f ca="1">BL153*'SaaS - Cohorts (Logos)'!BL153</f>
        <v>0</v>
      </c>
      <c r="BM357" s="62">
        <f ca="1">BM153*'SaaS - Cohorts (Logos)'!BM153</f>
        <v>0</v>
      </c>
      <c r="BN357" s="62">
        <f ca="1">BN153*'SaaS - Cohorts (Logos)'!BN153</f>
        <v>0</v>
      </c>
      <c r="BO357" s="62">
        <f ca="1">BO153*'SaaS - Cohorts (Logos)'!BO153</f>
        <v>0</v>
      </c>
      <c r="BP357" s="62">
        <f ca="1">BP153*'SaaS - Cohorts (Logos)'!BP153</f>
        <v>0</v>
      </c>
      <c r="BQ357" s="62">
        <f ca="1">BQ153*'SaaS - Cohorts (Logos)'!BQ153</f>
        <v>0</v>
      </c>
      <c r="BR357" s="62">
        <f ca="1">BR153*'SaaS - Cohorts (Logos)'!BR153</f>
        <v>0</v>
      </c>
      <c r="BS357" s="62">
        <f ca="1">BS153*'SaaS - Cohorts (Logos)'!BS153</f>
        <v>0</v>
      </c>
      <c r="BT357" s="62">
        <f ca="1">BT153*'SaaS - Cohorts (Logos)'!BT153</f>
        <v>0</v>
      </c>
      <c r="BU357" s="62">
        <f ca="1">BU153*'SaaS - Cohorts (Logos)'!BU153</f>
        <v>0</v>
      </c>
      <c r="BV357" s="62">
        <f ca="1">BV153*'SaaS - Cohorts (Logos)'!BV153</f>
        <v>0</v>
      </c>
      <c r="BW357" s="62">
        <f ca="1">BW153*'SaaS - Cohorts (Logos)'!BW153</f>
        <v>0</v>
      </c>
      <c r="BX357" s="62">
        <f ca="1">BX153*'SaaS - Cohorts (Logos)'!BX153</f>
        <v>0</v>
      </c>
      <c r="BY357" s="62">
        <f ca="1">BY153*'SaaS - Cohorts (Logos)'!BY153</f>
        <v>0</v>
      </c>
      <c r="BZ357" s="62">
        <f ca="1">BZ153*'SaaS - Cohorts (Logos)'!BZ153</f>
        <v>0</v>
      </c>
      <c r="CA357" s="62">
        <f ca="1">CA153*'SaaS - Cohorts (Logos)'!CA153</f>
        <v>0</v>
      </c>
      <c r="CB357" s="62">
        <f ca="1">CB153*'SaaS - Cohorts (Logos)'!CB153</f>
        <v>0</v>
      </c>
      <c r="CC357" s="62">
        <f ca="1">CC153*'SaaS - Cohorts (Logos)'!CC153</f>
        <v>0</v>
      </c>
      <c r="CD357" s="62">
        <f ca="1">CD153*'SaaS - Cohorts (Logos)'!CD153</f>
        <v>0</v>
      </c>
      <c r="CE357" s="62">
        <f ca="1">CE153*'SaaS - Cohorts (Logos)'!CE153</f>
        <v>0</v>
      </c>
      <c r="CF357" s="62">
        <f ca="1">CF153*'SaaS - Cohorts (Logos)'!CF153</f>
        <v>0</v>
      </c>
      <c r="CG357" s="62">
        <f ca="1">CG153*'SaaS - Cohorts (Logos)'!CG153</f>
        <v>0</v>
      </c>
      <c r="CH357" s="62">
        <f ca="1">CH153*'SaaS - Cohorts (Logos)'!CH153</f>
        <v>0</v>
      </c>
      <c r="CI357" s="62">
        <f ca="1">CI153*'SaaS - Cohorts (Logos)'!CI153</f>
        <v>0</v>
      </c>
      <c r="CJ357" s="62">
        <f ca="1">CJ153*'SaaS - Cohorts (Logos)'!CJ153</f>
        <v>0</v>
      </c>
      <c r="CK357" s="62">
        <f ca="1">CK153*'SaaS - Cohorts (Logos)'!CK153</f>
        <v>0</v>
      </c>
      <c r="CL357" s="62">
        <f ca="1">CL153*'SaaS - Cohorts (Logos)'!CL153</f>
        <v>0</v>
      </c>
      <c r="CM357" s="62">
        <f ca="1">CM153*'SaaS - Cohorts (Logos)'!CM153</f>
        <v>0</v>
      </c>
      <c r="CN357" s="62">
        <f ca="1">CN153*'SaaS - Cohorts (Logos)'!CN153</f>
        <v>0</v>
      </c>
      <c r="CO357" s="62">
        <f ca="1">CO153*'SaaS - Cohorts (Logos)'!CO153</f>
        <v>0</v>
      </c>
      <c r="CP357" s="62">
        <f ca="1">CP153*'SaaS - Cohorts (Logos)'!CP153</f>
        <v>0</v>
      </c>
      <c r="CQ357" s="62">
        <f ca="1">CQ153*'SaaS - Cohorts (Logos)'!CQ153</f>
        <v>0</v>
      </c>
      <c r="CR357" s="62">
        <f ca="1">CR153*'SaaS - Cohorts (Logos)'!CR153</f>
        <v>0</v>
      </c>
      <c r="CS357" s="62">
        <f ca="1">CS153*'SaaS - Cohorts (Logos)'!CS153</f>
        <v>0</v>
      </c>
      <c r="CT357" s="62">
        <f ca="1">CT153*'SaaS - Cohorts (Logos)'!CT153</f>
        <v>0</v>
      </c>
      <c r="CU357" s="62">
        <f ca="1">CU153*'SaaS - Cohorts (Logos)'!CU153</f>
        <v>0</v>
      </c>
      <c r="CV357" s="62">
        <f ca="1">CV153*'SaaS - Cohorts (Logos)'!CV153</f>
        <v>0</v>
      </c>
      <c r="CW357" s="62">
        <f ca="1">CW153*'SaaS - Cohorts (Logos)'!CW153</f>
        <v>0</v>
      </c>
      <c r="CX357" s="62">
        <f ca="1">CX153*'SaaS - Cohorts (Logos)'!CX153</f>
        <v>0</v>
      </c>
      <c r="CY357" s="62">
        <f ca="1">CY153*'SaaS - Cohorts (Logos)'!CY153</f>
        <v>0</v>
      </c>
      <c r="CZ357" s="62">
        <f ca="1">CZ153*'SaaS - Cohorts (Logos)'!CZ153</f>
        <v>0</v>
      </c>
      <c r="DA357" s="62">
        <f ca="1">DA153*'SaaS - Cohorts (Logos)'!DA153</f>
        <v>0</v>
      </c>
      <c r="DB357" s="62">
        <f ca="1">DB153*'SaaS - Cohorts (Logos)'!DB153</f>
        <v>0</v>
      </c>
      <c r="DC357" s="62">
        <f ca="1">DC153*'SaaS - Cohorts (Logos)'!DC153</f>
        <v>0</v>
      </c>
      <c r="DD357" s="62">
        <f ca="1">DD153*'SaaS - Cohorts (Logos)'!DD153</f>
        <v>0</v>
      </c>
      <c r="DE357" s="62">
        <f ca="1">DE153*'SaaS - Cohorts (Logos)'!DE153</f>
        <v>0</v>
      </c>
      <c r="DF357" s="62">
        <f ca="1">DF153*'SaaS - Cohorts (Logos)'!DF153</f>
        <v>0</v>
      </c>
      <c r="DG357" s="62">
        <f ca="1">DG153*'SaaS - Cohorts (Logos)'!DG153</f>
        <v>0</v>
      </c>
      <c r="DH357" s="62">
        <f ca="1">DH153*'SaaS - Cohorts (Logos)'!DH153</f>
        <v>0</v>
      </c>
      <c r="DI357" s="62">
        <f ca="1">DI153*'SaaS - Cohorts (Logos)'!DI153</f>
        <v>0</v>
      </c>
      <c r="DJ357" s="62">
        <f ca="1">DJ153*'SaaS - Cohorts (Logos)'!DJ153</f>
        <v>0</v>
      </c>
      <c r="DK357" s="62">
        <f ca="1">DK153*'SaaS - Cohorts (Logos)'!DK153</f>
        <v>0</v>
      </c>
      <c r="DL357" s="62">
        <f ca="1">DL153*'SaaS - Cohorts (Logos)'!DL153</f>
        <v>0</v>
      </c>
      <c r="DM357" s="62">
        <f ca="1">DM153*'SaaS - Cohorts (Logos)'!DM153</f>
        <v>0</v>
      </c>
      <c r="DN357" s="62">
        <f ca="1">DN153*'SaaS - Cohorts (Logos)'!DN153</f>
        <v>0</v>
      </c>
      <c r="DO357" s="62">
        <f ca="1">DO153*'SaaS - Cohorts (Logos)'!DO153</f>
        <v>0</v>
      </c>
      <c r="DP357" s="62">
        <f ca="1">DP153*'SaaS - Cohorts (Logos)'!DP153</f>
        <v>0</v>
      </c>
      <c r="DQ357" s="62">
        <f ca="1">DQ153*'SaaS - Cohorts (Logos)'!DQ153</f>
        <v>0</v>
      </c>
      <c r="DR357" s="62">
        <f ca="1">DR153*'SaaS - Cohorts (Logos)'!DR153</f>
        <v>0</v>
      </c>
    </row>
    <row r="358" spans="2:122" ht="15.75" customHeight="1">
      <c r="B358" s="195">
        <v>43374</v>
      </c>
      <c r="C358" s="195"/>
      <c r="D358" s="195"/>
      <c r="E358" s="195"/>
      <c r="F358" s="195"/>
      <c r="G358" s="195"/>
      <c r="H358" s="195"/>
      <c r="I358" s="195"/>
      <c r="J358" s="195"/>
      <c r="K358" s="195"/>
      <c r="L358" s="19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  <c r="AC358" s="195"/>
      <c r="AD358" s="195"/>
      <c r="AE358" s="195"/>
      <c r="AF358" s="195"/>
      <c r="AG358" s="195"/>
      <c r="AH358" s="195"/>
      <c r="AI358" s="195"/>
      <c r="AJ358" s="195"/>
      <c r="AK358" s="195"/>
      <c r="AL358" s="195"/>
      <c r="AM358" s="195"/>
      <c r="AN358" s="195"/>
      <c r="AO358" s="195"/>
      <c r="AP358" s="195"/>
      <c r="AQ358" s="195"/>
      <c r="AR358" s="195"/>
      <c r="AS358" s="195"/>
      <c r="AT358" s="195"/>
      <c r="AU358" s="195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62">
        <f ca="1">BK154*'SaaS - Cohorts (Logos)'!BK154</f>
        <v>0</v>
      </c>
      <c r="BL358" s="62">
        <f ca="1">BL154*'SaaS - Cohorts (Logos)'!BL154</f>
        <v>0</v>
      </c>
      <c r="BM358" s="62">
        <f ca="1">BM154*'SaaS - Cohorts (Logos)'!BM154</f>
        <v>0</v>
      </c>
      <c r="BN358" s="62">
        <f ca="1">BN154*'SaaS - Cohorts (Logos)'!BN154</f>
        <v>0</v>
      </c>
      <c r="BO358" s="62">
        <f ca="1">BO154*'SaaS - Cohorts (Logos)'!BO154</f>
        <v>0</v>
      </c>
      <c r="BP358" s="62">
        <f ca="1">BP154*'SaaS - Cohorts (Logos)'!BP154</f>
        <v>0</v>
      </c>
      <c r="BQ358" s="62">
        <f ca="1">BQ154*'SaaS - Cohorts (Logos)'!BQ154</f>
        <v>0</v>
      </c>
      <c r="BR358" s="62">
        <f ca="1">BR154*'SaaS - Cohorts (Logos)'!BR154</f>
        <v>0</v>
      </c>
      <c r="BS358" s="62">
        <f ca="1">BS154*'SaaS - Cohorts (Logos)'!BS154</f>
        <v>0</v>
      </c>
      <c r="BT358" s="62">
        <f ca="1">BT154*'SaaS - Cohorts (Logos)'!BT154</f>
        <v>0</v>
      </c>
      <c r="BU358" s="62">
        <f ca="1">BU154*'SaaS - Cohorts (Logos)'!BU154</f>
        <v>0</v>
      </c>
      <c r="BV358" s="62">
        <f ca="1">BV154*'SaaS - Cohorts (Logos)'!BV154</f>
        <v>0</v>
      </c>
      <c r="BW358" s="62">
        <f ca="1">BW154*'SaaS - Cohorts (Logos)'!BW154</f>
        <v>0</v>
      </c>
      <c r="BX358" s="62">
        <f ca="1">BX154*'SaaS - Cohorts (Logos)'!BX154</f>
        <v>0</v>
      </c>
      <c r="BY358" s="62">
        <f ca="1">BY154*'SaaS - Cohorts (Logos)'!BY154</f>
        <v>0</v>
      </c>
      <c r="BZ358" s="62">
        <f ca="1">BZ154*'SaaS - Cohorts (Logos)'!BZ154</f>
        <v>0</v>
      </c>
      <c r="CA358" s="62">
        <f ca="1">CA154*'SaaS - Cohorts (Logos)'!CA154</f>
        <v>0</v>
      </c>
      <c r="CB358" s="62">
        <f ca="1">CB154*'SaaS - Cohorts (Logos)'!CB154</f>
        <v>0</v>
      </c>
      <c r="CC358" s="62">
        <f ca="1">CC154*'SaaS - Cohorts (Logos)'!CC154</f>
        <v>0</v>
      </c>
      <c r="CD358" s="62">
        <f ca="1">CD154*'SaaS - Cohorts (Logos)'!CD154</f>
        <v>0</v>
      </c>
      <c r="CE358" s="62">
        <f ca="1">CE154*'SaaS - Cohorts (Logos)'!CE154</f>
        <v>0</v>
      </c>
      <c r="CF358" s="62">
        <f ca="1">CF154*'SaaS - Cohorts (Logos)'!CF154</f>
        <v>0</v>
      </c>
      <c r="CG358" s="62">
        <f ca="1">CG154*'SaaS - Cohorts (Logos)'!CG154</f>
        <v>0</v>
      </c>
      <c r="CH358" s="62">
        <f ca="1">CH154*'SaaS - Cohorts (Logos)'!CH154</f>
        <v>0</v>
      </c>
      <c r="CI358" s="62">
        <f ca="1">CI154*'SaaS - Cohorts (Logos)'!CI154</f>
        <v>0</v>
      </c>
      <c r="CJ358" s="62">
        <f ca="1">CJ154*'SaaS - Cohorts (Logos)'!CJ154</f>
        <v>0</v>
      </c>
      <c r="CK358" s="62">
        <f ca="1">CK154*'SaaS - Cohorts (Logos)'!CK154</f>
        <v>0</v>
      </c>
      <c r="CL358" s="62">
        <f ca="1">CL154*'SaaS - Cohorts (Logos)'!CL154</f>
        <v>0</v>
      </c>
      <c r="CM358" s="62">
        <f ca="1">CM154*'SaaS - Cohorts (Logos)'!CM154</f>
        <v>0</v>
      </c>
      <c r="CN358" s="62">
        <f ca="1">CN154*'SaaS - Cohorts (Logos)'!CN154</f>
        <v>0</v>
      </c>
      <c r="CO358" s="62">
        <f ca="1">CO154*'SaaS - Cohorts (Logos)'!CO154</f>
        <v>0</v>
      </c>
      <c r="CP358" s="62">
        <f ca="1">CP154*'SaaS - Cohorts (Logos)'!CP154</f>
        <v>0</v>
      </c>
      <c r="CQ358" s="62">
        <f ca="1">CQ154*'SaaS - Cohorts (Logos)'!CQ154</f>
        <v>0</v>
      </c>
      <c r="CR358" s="62">
        <f ca="1">CR154*'SaaS - Cohorts (Logos)'!CR154</f>
        <v>0</v>
      </c>
      <c r="CS358" s="62">
        <f ca="1">CS154*'SaaS - Cohorts (Logos)'!CS154</f>
        <v>0</v>
      </c>
      <c r="CT358" s="62">
        <f ca="1">CT154*'SaaS - Cohorts (Logos)'!CT154</f>
        <v>0</v>
      </c>
      <c r="CU358" s="62">
        <f ca="1">CU154*'SaaS - Cohorts (Logos)'!CU154</f>
        <v>0</v>
      </c>
      <c r="CV358" s="62">
        <f ca="1">CV154*'SaaS - Cohorts (Logos)'!CV154</f>
        <v>0</v>
      </c>
      <c r="CW358" s="62">
        <f ca="1">CW154*'SaaS - Cohorts (Logos)'!CW154</f>
        <v>0</v>
      </c>
      <c r="CX358" s="62">
        <f ca="1">CX154*'SaaS - Cohorts (Logos)'!CX154</f>
        <v>0</v>
      </c>
      <c r="CY358" s="62">
        <f ca="1">CY154*'SaaS - Cohorts (Logos)'!CY154</f>
        <v>0</v>
      </c>
      <c r="CZ358" s="62">
        <f ca="1">CZ154*'SaaS - Cohorts (Logos)'!CZ154</f>
        <v>0</v>
      </c>
      <c r="DA358" s="62">
        <f ca="1">DA154*'SaaS - Cohorts (Logos)'!DA154</f>
        <v>0</v>
      </c>
      <c r="DB358" s="62">
        <f ca="1">DB154*'SaaS - Cohorts (Logos)'!DB154</f>
        <v>0</v>
      </c>
      <c r="DC358" s="62">
        <f ca="1">DC154*'SaaS - Cohorts (Logos)'!DC154</f>
        <v>0</v>
      </c>
      <c r="DD358" s="62">
        <f ca="1">DD154*'SaaS - Cohorts (Logos)'!DD154</f>
        <v>0</v>
      </c>
      <c r="DE358" s="62">
        <f ca="1">DE154*'SaaS - Cohorts (Logos)'!DE154</f>
        <v>0</v>
      </c>
      <c r="DF358" s="62">
        <f ca="1">DF154*'SaaS - Cohorts (Logos)'!DF154</f>
        <v>0</v>
      </c>
      <c r="DG358" s="62">
        <f ca="1">DG154*'SaaS - Cohorts (Logos)'!DG154</f>
        <v>0</v>
      </c>
      <c r="DH358" s="62">
        <f ca="1">DH154*'SaaS - Cohorts (Logos)'!DH154</f>
        <v>0</v>
      </c>
      <c r="DI358" s="62">
        <f ca="1">DI154*'SaaS - Cohorts (Logos)'!DI154</f>
        <v>0</v>
      </c>
      <c r="DJ358" s="62">
        <f ca="1">DJ154*'SaaS - Cohorts (Logos)'!DJ154</f>
        <v>0</v>
      </c>
      <c r="DK358" s="62">
        <f ca="1">DK154*'SaaS - Cohorts (Logos)'!DK154</f>
        <v>0</v>
      </c>
      <c r="DL358" s="62">
        <f ca="1">DL154*'SaaS - Cohorts (Logos)'!DL154</f>
        <v>0</v>
      </c>
      <c r="DM358" s="62">
        <f ca="1">DM154*'SaaS - Cohorts (Logos)'!DM154</f>
        <v>0</v>
      </c>
      <c r="DN358" s="62">
        <f ca="1">DN154*'SaaS - Cohorts (Logos)'!DN154</f>
        <v>0</v>
      </c>
      <c r="DO358" s="62">
        <f ca="1">DO154*'SaaS - Cohorts (Logos)'!DO154</f>
        <v>0</v>
      </c>
      <c r="DP358" s="62">
        <f ca="1">DP154*'SaaS - Cohorts (Logos)'!DP154</f>
        <v>0</v>
      </c>
      <c r="DQ358" s="62">
        <f ca="1">DQ154*'SaaS - Cohorts (Logos)'!DQ154</f>
        <v>0</v>
      </c>
      <c r="DR358" s="62">
        <f ca="1">DR154*'SaaS - Cohorts (Logos)'!DR154</f>
        <v>0</v>
      </c>
    </row>
    <row r="359" spans="2:122" ht="15.75" customHeight="1">
      <c r="B359" s="195">
        <v>43405</v>
      </c>
      <c r="C359" s="195"/>
      <c r="D359" s="195"/>
      <c r="E359" s="195"/>
      <c r="F359" s="195"/>
      <c r="G359" s="195"/>
      <c r="H359" s="195"/>
      <c r="I359" s="195"/>
      <c r="J359" s="195"/>
      <c r="K359" s="195"/>
      <c r="L359" s="19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  <c r="AC359" s="195"/>
      <c r="AD359" s="195"/>
      <c r="AE359" s="195"/>
      <c r="AF359" s="195"/>
      <c r="AG359" s="195"/>
      <c r="AH359" s="195"/>
      <c r="AI359" s="195"/>
      <c r="AJ359" s="195"/>
      <c r="AK359" s="195"/>
      <c r="AL359" s="195"/>
      <c r="AM359" s="195"/>
      <c r="AN359" s="195"/>
      <c r="AO359" s="195"/>
      <c r="AP359" s="195"/>
      <c r="AQ359" s="195"/>
      <c r="AR359" s="195"/>
      <c r="AS359" s="195"/>
      <c r="AT359" s="195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62">
        <f ca="1">BK155*'SaaS - Cohorts (Logos)'!BK155</f>
        <v>0</v>
      </c>
      <c r="BL359" s="62">
        <f ca="1">BL155*'SaaS - Cohorts (Logos)'!BL155</f>
        <v>0</v>
      </c>
      <c r="BM359" s="62">
        <f ca="1">BM155*'SaaS - Cohorts (Logos)'!BM155</f>
        <v>0</v>
      </c>
      <c r="BN359" s="62">
        <f ca="1">BN155*'SaaS - Cohorts (Logos)'!BN155</f>
        <v>0</v>
      </c>
      <c r="BO359" s="62">
        <f ca="1">BO155*'SaaS - Cohorts (Logos)'!BO155</f>
        <v>0</v>
      </c>
      <c r="BP359" s="62">
        <f ca="1">BP155*'SaaS - Cohorts (Logos)'!BP155</f>
        <v>0</v>
      </c>
      <c r="BQ359" s="62">
        <f ca="1">BQ155*'SaaS - Cohorts (Logos)'!BQ155</f>
        <v>0</v>
      </c>
      <c r="BR359" s="62">
        <f ca="1">BR155*'SaaS - Cohorts (Logos)'!BR155</f>
        <v>0</v>
      </c>
      <c r="BS359" s="62">
        <f ca="1">BS155*'SaaS - Cohorts (Logos)'!BS155</f>
        <v>0</v>
      </c>
      <c r="BT359" s="62">
        <f ca="1">BT155*'SaaS - Cohorts (Logos)'!BT155</f>
        <v>0</v>
      </c>
      <c r="BU359" s="62">
        <f ca="1">BU155*'SaaS - Cohorts (Logos)'!BU155</f>
        <v>0</v>
      </c>
      <c r="BV359" s="62">
        <f ca="1">BV155*'SaaS - Cohorts (Logos)'!BV155</f>
        <v>0</v>
      </c>
      <c r="BW359" s="62">
        <f ca="1">BW155*'SaaS - Cohorts (Logos)'!BW155</f>
        <v>0</v>
      </c>
      <c r="BX359" s="62">
        <f ca="1">BX155*'SaaS - Cohorts (Logos)'!BX155</f>
        <v>0</v>
      </c>
      <c r="BY359" s="62">
        <f ca="1">BY155*'SaaS - Cohorts (Logos)'!BY155</f>
        <v>0</v>
      </c>
      <c r="BZ359" s="62">
        <f ca="1">BZ155*'SaaS - Cohorts (Logos)'!BZ155</f>
        <v>0</v>
      </c>
      <c r="CA359" s="62">
        <f ca="1">CA155*'SaaS - Cohorts (Logos)'!CA155</f>
        <v>0</v>
      </c>
      <c r="CB359" s="62">
        <f ca="1">CB155*'SaaS - Cohorts (Logos)'!CB155</f>
        <v>0</v>
      </c>
      <c r="CC359" s="62">
        <f ca="1">CC155*'SaaS - Cohorts (Logos)'!CC155</f>
        <v>0</v>
      </c>
      <c r="CD359" s="62">
        <f ca="1">CD155*'SaaS - Cohorts (Logos)'!CD155</f>
        <v>0</v>
      </c>
      <c r="CE359" s="62">
        <f ca="1">CE155*'SaaS - Cohorts (Logos)'!CE155</f>
        <v>0</v>
      </c>
      <c r="CF359" s="62">
        <f ca="1">CF155*'SaaS - Cohorts (Logos)'!CF155</f>
        <v>0</v>
      </c>
      <c r="CG359" s="62">
        <f ca="1">CG155*'SaaS - Cohorts (Logos)'!CG155</f>
        <v>0</v>
      </c>
      <c r="CH359" s="62">
        <f ca="1">CH155*'SaaS - Cohorts (Logos)'!CH155</f>
        <v>0</v>
      </c>
      <c r="CI359" s="62">
        <f ca="1">CI155*'SaaS - Cohorts (Logos)'!CI155</f>
        <v>0</v>
      </c>
      <c r="CJ359" s="62">
        <f ca="1">CJ155*'SaaS - Cohorts (Logos)'!CJ155</f>
        <v>0</v>
      </c>
      <c r="CK359" s="62">
        <f ca="1">CK155*'SaaS - Cohorts (Logos)'!CK155</f>
        <v>0</v>
      </c>
      <c r="CL359" s="62">
        <f ca="1">CL155*'SaaS - Cohorts (Logos)'!CL155</f>
        <v>0</v>
      </c>
      <c r="CM359" s="62">
        <f ca="1">CM155*'SaaS - Cohorts (Logos)'!CM155</f>
        <v>0</v>
      </c>
      <c r="CN359" s="62">
        <f ca="1">CN155*'SaaS - Cohorts (Logos)'!CN155</f>
        <v>0</v>
      </c>
      <c r="CO359" s="62">
        <f ca="1">CO155*'SaaS - Cohorts (Logos)'!CO155</f>
        <v>0</v>
      </c>
      <c r="CP359" s="62">
        <f ca="1">CP155*'SaaS - Cohorts (Logos)'!CP155</f>
        <v>0</v>
      </c>
      <c r="CQ359" s="62">
        <f ca="1">CQ155*'SaaS - Cohorts (Logos)'!CQ155</f>
        <v>0</v>
      </c>
      <c r="CR359" s="62">
        <f ca="1">CR155*'SaaS - Cohorts (Logos)'!CR155</f>
        <v>0</v>
      </c>
      <c r="CS359" s="62">
        <f ca="1">CS155*'SaaS - Cohorts (Logos)'!CS155</f>
        <v>0</v>
      </c>
      <c r="CT359" s="62">
        <f ca="1">CT155*'SaaS - Cohorts (Logos)'!CT155</f>
        <v>0</v>
      </c>
      <c r="CU359" s="62">
        <f ca="1">CU155*'SaaS - Cohorts (Logos)'!CU155</f>
        <v>0</v>
      </c>
      <c r="CV359" s="62">
        <f ca="1">CV155*'SaaS - Cohorts (Logos)'!CV155</f>
        <v>0</v>
      </c>
      <c r="CW359" s="62">
        <f ca="1">CW155*'SaaS - Cohorts (Logos)'!CW155</f>
        <v>0</v>
      </c>
      <c r="CX359" s="62">
        <f ca="1">CX155*'SaaS - Cohorts (Logos)'!CX155</f>
        <v>0</v>
      </c>
      <c r="CY359" s="62">
        <f ca="1">CY155*'SaaS - Cohorts (Logos)'!CY155</f>
        <v>0</v>
      </c>
      <c r="CZ359" s="62">
        <f ca="1">CZ155*'SaaS - Cohorts (Logos)'!CZ155</f>
        <v>0</v>
      </c>
      <c r="DA359" s="62">
        <f ca="1">DA155*'SaaS - Cohorts (Logos)'!DA155</f>
        <v>0</v>
      </c>
      <c r="DB359" s="62">
        <f ca="1">DB155*'SaaS - Cohorts (Logos)'!DB155</f>
        <v>0</v>
      </c>
      <c r="DC359" s="62">
        <f ca="1">DC155*'SaaS - Cohorts (Logos)'!DC155</f>
        <v>0</v>
      </c>
      <c r="DD359" s="62">
        <f ca="1">DD155*'SaaS - Cohorts (Logos)'!DD155</f>
        <v>0</v>
      </c>
      <c r="DE359" s="62">
        <f ca="1">DE155*'SaaS - Cohorts (Logos)'!DE155</f>
        <v>0</v>
      </c>
      <c r="DF359" s="62">
        <f ca="1">DF155*'SaaS - Cohorts (Logos)'!DF155</f>
        <v>0</v>
      </c>
      <c r="DG359" s="62">
        <f ca="1">DG155*'SaaS - Cohorts (Logos)'!DG155</f>
        <v>0</v>
      </c>
      <c r="DH359" s="62">
        <f ca="1">DH155*'SaaS - Cohorts (Logos)'!DH155</f>
        <v>0</v>
      </c>
      <c r="DI359" s="62">
        <f ca="1">DI155*'SaaS - Cohorts (Logos)'!DI155</f>
        <v>0</v>
      </c>
      <c r="DJ359" s="62">
        <f ca="1">DJ155*'SaaS - Cohorts (Logos)'!DJ155</f>
        <v>0</v>
      </c>
      <c r="DK359" s="62">
        <f ca="1">DK155*'SaaS - Cohorts (Logos)'!DK155</f>
        <v>0</v>
      </c>
      <c r="DL359" s="62">
        <f ca="1">DL155*'SaaS - Cohorts (Logos)'!DL155</f>
        <v>0</v>
      </c>
      <c r="DM359" s="62">
        <f ca="1">DM155*'SaaS - Cohorts (Logos)'!DM155</f>
        <v>0</v>
      </c>
      <c r="DN359" s="62">
        <f ca="1">DN155*'SaaS - Cohorts (Logos)'!DN155</f>
        <v>0</v>
      </c>
      <c r="DO359" s="62">
        <f ca="1">DO155*'SaaS - Cohorts (Logos)'!DO155</f>
        <v>0</v>
      </c>
      <c r="DP359" s="62">
        <f ca="1">DP155*'SaaS - Cohorts (Logos)'!DP155</f>
        <v>0</v>
      </c>
      <c r="DQ359" s="62">
        <f ca="1">DQ155*'SaaS - Cohorts (Logos)'!DQ155</f>
        <v>0</v>
      </c>
      <c r="DR359" s="62">
        <f ca="1">DR155*'SaaS - Cohorts (Logos)'!DR155</f>
        <v>0</v>
      </c>
    </row>
    <row r="360" spans="2:122" ht="15.75" customHeight="1">
      <c r="B360" s="195">
        <v>43435</v>
      </c>
      <c r="C360" s="195"/>
      <c r="D360" s="195"/>
      <c r="E360" s="195"/>
      <c r="F360" s="195"/>
      <c r="G360" s="195"/>
      <c r="H360" s="195"/>
      <c r="I360" s="195"/>
      <c r="J360" s="195"/>
      <c r="K360" s="195"/>
      <c r="L360" s="19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  <c r="AC360" s="195"/>
      <c r="AD360" s="195"/>
      <c r="AE360" s="195"/>
      <c r="AF360" s="195"/>
      <c r="AG360" s="195"/>
      <c r="AH360" s="195"/>
      <c r="AI360" s="195"/>
      <c r="AJ360" s="195"/>
      <c r="AK360" s="195"/>
      <c r="AL360" s="195"/>
      <c r="AM360" s="195"/>
      <c r="AN360" s="195"/>
      <c r="AO360" s="195"/>
      <c r="AP360" s="195"/>
      <c r="AQ360" s="195"/>
      <c r="AR360" s="195"/>
      <c r="AS360" s="195"/>
      <c r="AT360" s="195"/>
      <c r="AU360" s="195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62">
        <f ca="1">BK156*'SaaS - Cohorts (Logos)'!BK156</f>
        <v>0</v>
      </c>
      <c r="BL360" s="62">
        <f ca="1">BL156*'SaaS - Cohorts (Logos)'!BL156</f>
        <v>0</v>
      </c>
      <c r="BM360" s="62">
        <f ca="1">BM156*'SaaS - Cohorts (Logos)'!BM156</f>
        <v>0</v>
      </c>
      <c r="BN360" s="62">
        <f ca="1">BN156*'SaaS - Cohorts (Logos)'!BN156</f>
        <v>0</v>
      </c>
      <c r="BO360" s="62">
        <f ca="1">BO156*'SaaS - Cohorts (Logos)'!BO156</f>
        <v>0</v>
      </c>
      <c r="BP360" s="62">
        <f ca="1">BP156*'SaaS - Cohorts (Logos)'!BP156</f>
        <v>0</v>
      </c>
      <c r="BQ360" s="62">
        <f ca="1">BQ156*'SaaS - Cohorts (Logos)'!BQ156</f>
        <v>0</v>
      </c>
      <c r="BR360" s="62">
        <f ca="1">BR156*'SaaS - Cohorts (Logos)'!BR156</f>
        <v>0</v>
      </c>
      <c r="BS360" s="62">
        <f ca="1">BS156*'SaaS - Cohorts (Logos)'!BS156</f>
        <v>0</v>
      </c>
      <c r="BT360" s="62">
        <f ca="1">BT156*'SaaS - Cohorts (Logos)'!BT156</f>
        <v>0</v>
      </c>
      <c r="BU360" s="62">
        <f ca="1">BU156*'SaaS - Cohorts (Logos)'!BU156</f>
        <v>0</v>
      </c>
      <c r="BV360" s="62">
        <f ca="1">BV156*'SaaS - Cohorts (Logos)'!BV156</f>
        <v>0</v>
      </c>
      <c r="BW360" s="62">
        <f ca="1">BW156*'SaaS - Cohorts (Logos)'!BW156</f>
        <v>0</v>
      </c>
      <c r="BX360" s="62">
        <f ca="1">BX156*'SaaS - Cohorts (Logos)'!BX156</f>
        <v>0</v>
      </c>
      <c r="BY360" s="62">
        <f ca="1">BY156*'SaaS - Cohorts (Logos)'!BY156</f>
        <v>0</v>
      </c>
      <c r="BZ360" s="62">
        <f ca="1">BZ156*'SaaS - Cohorts (Logos)'!BZ156</f>
        <v>0</v>
      </c>
      <c r="CA360" s="62">
        <f ca="1">CA156*'SaaS - Cohorts (Logos)'!CA156</f>
        <v>0</v>
      </c>
      <c r="CB360" s="62">
        <f ca="1">CB156*'SaaS - Cohorts (Logos)'!CB156</f>
        <v>0</v>
      </c>
      <c r="CC360" s="62">
        <f ca="1">CC156*'SaaS - Cohorts (Logos)'!CC156</f>
        <v>0</v>
      </c>
      <c r="CD360" s="62">
        <f ca="1">CD156*'SaaS - Cohorts (Logos)'!CD156</f>
        <v>0</v>
      </c>
      <c r="CE360" s="62">
        <f ca="1">CE156*'SaaS - Cohorts (Logos)'!CE156</f>
        <v>0</v>
      </c>
      <c r="CF360" s="62">
        <f ca="1">CF156*'SaaS - Cohorts (Logos)'!CF156</f>
        <v>0</v>
      </c>
      <c r="CG360" s="62">
        <f ca="1">CG156*'SaaS - Cohorts (Logos)'!CG156</f>
        <v>0</v>
      </c>
      <c r="CH360" s="62">
        <f ca="1">CH156*'SaaS - Cohorts (Logos)'!CH156</f>
        <v>0</v>
      </c>
      <c r="CI360" s="62">
        <f ca="1">CI156*'SaaS - Cohorts (Logos)'!CI156</f>
        <v>0</v>
      </c>
      <c r="CJ360" s="62">
        <f ca="1">CJ156*'SaaS - Cohorts (Logos)'!CJ156</f>
        <v>0</v>
      </c>
      <c r="CK360" s="62">
        <f ca="1">CK156*'SaaS - Cohorts (Logos)'!CK156</f>
        <v>0</v>
      </c>
      <c r="CL360" s="62">
        <f ca="1">CL156*'SaaS - Cohorts (Logos)'!CL156</f>
        <v>0</v>
      </c>
      <c r="CM360" s="62">
        <f ca="1">CM156*'SaaS - Cohorts (Logos)'!CM156</f>
        <v>0</v>
      </c>
      <c r="CN360" s="62">
        <f ca="1">CN156*'SaaS - Cohorts (Logos)'!CN156</f>
        <v>0</v>
      </c>
      <c r="CO360" s="62">
        <f ca="1">CO156*'SaaS - Cohorts (Logos)'!CO156</f>
        <v>0</v>
      </c>
      <c r="CP360" s="62">
        <f ca="1">CP156*'SaaS - Cohorts (Logos)'!CP156</f>
        <v>0</v>
      </c>
      <c r="CQ360" s="62">
        <f ca="1">CQ156*'SaaS - Cohorts (Logos)'!CQ156</f>
        <v>0</v>
      </c>
      <c r="CR360" s="62">
        <f ca="1">CR156*'SaaS - Cohorts (Logos)'!CR156</f>
        <v>0</v>
      </c>
      <c r="CS360" s="62">
        <f ca="1">CS156*'SaaS - Cohorts (Logos)'!CS156</f>
        <v>0</v>
      </c>
      <c r="CT360" s="62">
        <f ca="1">CT156*'SaaS - Cohorts (Logos)'!CT156</f>
        <v>0</v>
      </c>
      <c r="CU360" s="62">
        <f ca="1">CU156*'SaaS - Cohorts (Logos)'!CU156</f>
        <v>0</v>
      </c>
      <c r="CV360" s="62">
        <f ca="1">CV156*'SaaS - Cohorts (Logos)'!CV156</f>
        <v>0</v>
      </c>
      <c r="CW360" s="62">
        <f ca="1">CW156*'SaaS - Cohorts (Logos)'!CW156</f>
        <v>0</v>
      </c>
      <c r="CX360" s="62">
        <f ca="1">CX156*'SaaS - Cohorts (Logos)'!CX156</f>
        <v>0</v>
      </c>
      <c r="CY360" s="62">
        <f ca="1">CY156*'SaaS - Cohorts (Logos)'!CY156</f>
        <v>0</v>
      </c>
      <c r="CZ360" s="62">
        <f ca="1">CZ156*'SaaS - Cohorts (Logos)'!CZ156</f>
        <v>0</v>
      </c>
      <c r="DA360" s="62">
        <f ca="1">DA156*'SaaS - Cohorts (Logos)'!DA156</f>
        <v>0</v>
      </c>
      <c r="DB360" s="62">
        <f ca="1">DB156*'SaaS - Cohorts (Logos)'!DB156</f>
        <v>0</v>
      </c>
      <c r="DC360" s="62">
        <f ca="1">DC156*'SaaS - Cohorts (Logos)'!DC156</f>
        <v>0</v>
      </c>
      <c r="DD360" s="62">
        <f ca="1">DD156*'SaaS - Cohorts (Logos)'!DD156</f>
        <v>0</v>
      </c>
      <c r="DE360" s="62">
        <f ca="1">DE156*'SaaS - Cohorts (Logos)'!DE156</f>
        <v>0</v>
      </c>
      <c r="DF360" s="62">
        <f ca="1">DF156*'SaaS - Cohorts (Logos)'!DF156</f>
        <v>0</v>
      </c>
      <c r="DG360" s="62">
        <f ca="1">DG156*'SaaS - Cohorts (Logos)'!DG156</f>
        <v>0</v>
      </c>
      <c r="DH360" s="62">
        <f ca="1">DH156*'SaaS - Cohorts (Logos)'!DH156</f>
        <v>0</v>
      </c>
      <c r="DI360" s="62">
        <f ca="1">DI156*'SaaS - Cohorts (Logos)'!DI156</f>
        <v>0</v>
      </c>
      <c r="DJ360" s="62">
        <f ca="1">DJ156*'SaaS - Cohorts (Logos)'!DJ156</f>
        <v>0</v>
      </c>
      <c r="DK360" s="62">
        <f ca="1">DK156*'SaaS - Cohorts (Logos)'!DK156</f>
        <v>0</v>
      </c>
      <c r="DL360" s="62">
        <f ca="1">DL156*'SaaS - Cohorts (Logos)'!DL156</f>
        <v>0</v>
      </c>
      <c r="DM360" s="62">
        <f ca="1">DM156*'SaaS - Cohorts (Logos)'!DM156</f>
        <v>0</v>
      </c>
      <c r="DN360" s="62">
        <f ca="1">DN156*'SaaS - Cohorts (Logos)'!DN156</f>
        <v>0</v>
      </c>
      <c r="DO360" s="62">
        <f ca="1">DO156*'SaaS - Cohorts (Logos)'!DO156</f>
        <v>0</v>
      </c>
      <c r="DP360" s="62">
        <f ca="1">DP156*'SaaS - Cohorts (Logos)'!DP156</f>
        <v>0</v>
      </c>
      <c r="DQ360" s="62">
        <f ca="1">DQ156*'SaaS - Cohorts (Logos)'!DQ156</f>
        <v>0</v>
      </c>
      <c r="DR360" s="62">
        <f ca="1">DR156*'SaaS - Cohorts (Logos)'!DR156</f>
        <v>0</v>
      </c>
    </row>
    <row r="361" spans="2:122" ht="15.75" customHeight="1">
      <c r="B361" s="195">
        <v>43466</v>
      </c>
      <c r="C361" s="195"/>
      <c r="D361" s="195"/>
      <c r="E361" s="195"/>
      <c r="F361" s="195"/>
      <c r="G361" s="195"/>
      <c r="H361" s="195"/>
      <c r="I361" s="195"/>
      <c r="J361" s="195"/>
      <c r="K361" s="195"/>
      <c r="L361" s="19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  <c r="AC361" s="195"/>
      <c r="AD361" s="195"/>
      <c r="AE361" s="195"/>
      <c r="AF361" s="195"/>
      <c r="AG361" s="195"/>
      <c r="AH361" s="195"/>
      <c r="AI361" s="195"/>
      <c r="AJ361" s="195"/>
      <c r="AK361" s="195"/>
      <c r="AL361" s="195"/>
      <c r="AM361" s="195"/>
      <c r="AN361" s="195"/>
      <c r="AO361" s="195"/>
      <c r="AP361" s="195"/>
      <c r="AQ361" s="195"/>
      <c r="AR361" s="195"/>
      <c r="AS361" s="195"/>
      <c r="AT361" s="195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62">
        <f ca="1">BK157*'SaaS - Cohorts (Logos)'!BK157</f>
        <v>0</v>
      </c>
      <c r="BL361" s="62">
        <f ca="1">BL157*'SaaS - Cohorts (Logos)'!BL157</f>
        <v>0</v>
      </c>
      <c r="BM361" s="62">
        <f ca="1">BM157*'SaaS - Cohorts (Logos)'!BM157</f>
        <v>0</v>
      </c>
      <c r="BN361" s="62">
        <f ca="1">BN157*'SaaS - Cohorts (Logos)'!BN157</f>
        <v>0</v>
      </c>
      <c r="BO361" s="62">
        <f ca="1">BO157*'SaaS - Cohorts (Logos)'!BO157</f>
        <v>0</v>
      </c>
      <c r="BP361" s="62">
        <f ca="1">BP157*'SaaS - Cohorts (Logos)'!BP157</f>
        <v>0</v>
      </c>
      <c r="BQ361" s="62">
        <f ca="1">BQ157*'SaaS - Cohorts (Logos)'!BQ157</f>
        <v>0</v>
      </c>
      <c r="BR361" s="62">
        <f ca="1">BR157*'SaaS - Cohorts (Logos)'!BR157</f>
        <v>0</v>
      </c>
      <c r="BS361" s="62">
        <f ca="1">BS157*'SaaS - Cohorts (Logos)'!BS157</f>
        <v>0</v>
      </c>
      <c r="BT361" s="62">
        <f ca="1">BT157*'SaaS - Cohorts (Logos)'!BT157</f>
        <v>0</v>
      </c>
      <c r="BU361" s="62">
        <f ca="1">BU157*'SaaS - Cohorts (Logos)'!BU157</f>
        <v>0</v>
      </c>
      <c r="BV361" s="62">
        <f ca="1">BV157*'SaaS - Cohorts (Logos)'!BV157</f>
        <v>0</v>
      </c>
      <c r="BW361" s="62">
        <f ca="1">BW157*'SaaS - Cohorts (Logos)'!BW157</f>
        <v>0</v>
      </c>
      <c r="BX361" s="62">
        <f ca="1">BX157*'SaaS - Cohorts (Logos)'!BX157</f>
        <v>0</v>
      </c>
      <c r="BY361" s="62">
        <f ca="1">BY157*'SaaS - Cohorts (Logos)'!BY157</f>
        <v>0</v>
      </c>
      <c r="BZ361" s="62">
        <f ca="1">BZ157*'SaaS - Cohorts (Logos)'!BZ157</f>
        <v>0</v>
      </c>
      <c r="CA361" s="62">
        <f ca="1">CA157*'SaaS - Cohorts (Logos)'!CA157</f>
        <v>0</v>
      </c>
      <c r="CB361" s="62">
        <f ca="1">CB157*'SaaS - Cohorts (Logos)'!CB157</f>
        <v>0</v>
      </c>
      <c r="CC361" s="62">
        <f ca="1">CC157*'SaaS - Cohorts (Logos)'!CC157</f>
        <v>0</v>
      </c>
      <c r="CD361" s="62">
        <f ca="1">CD157*'SaaS - Cohorts (Logos)'!CD157</f>
        <v>0</v>
      </c>
      <c r="CE361" s="62">
        <f ca="1">CE157*'SaaS - Cohorts (Logos)'!CE157</f>
        <v>0</v>
      </c>
      <c r="CF361" s="62">
        <f ca="1">CF157*'SaaS - Cohorts (Logos)'!CF157</f>
        <v>0</v>
      </c>
      <c r="CG361" s="62">
        <f ca="1">CG157*'SaaS - Cohorts (Logos)'!CG157</f>
        <v>0</v>
      </c>
      <c r="CH361" s="62">
        <f ca="1">CH157*'SaaS - Cohorts (Logos)'!CH157</f>
        <v>0</v>
      </c>
      <c r="CI361" s="62">
        <f ca="1">CI157*'SaaS - Cohorts (Logos)'!CI157</f>
        <v>0</v>
      </c>
      <c r="CJ361" s="62">
        <f ca="1">CJ157*'SaaS - Cohorts (Logos)'!CJ157</f>
        <v>0</v>
      </c>
      <c r="CK361" s="62">
        <f ca="1">CK157*'SaaS - Cohorts (Logos)'!CK157</f>
        <v>0</v>
      </c>
      <c r="CL361" s="62">
        <f ca="1">CL157*'SaaS - Cohorts (Logos)'!CL157</f>
        <v>0</v>
      </c>
      <c r="CM361" s="62">
        <f ca="1">CM157*'SaaS - Cohorts (Logos)'!CM157</f>
        <v>0</v>
      </c>
      <c r="CN361" s="62">
        <f ca="1">CN157*'SaaS - Cohorts (Logos)'!CN157</f>
        <v>0</v>
      </c>
      <c r="CO361" s="62">
        <f ca="1">CO157*'SaaS - Cohorts (Logos)'!CO157</f>
        <v>0</v>
      </c>
      <c r="CP361" s="62">
        <f ca="1">CP157*'SaaS - Cohorts (Logos)'!CP157</f>
        <v>0</v>
      </c>
      <c r="CQ361" s="62">
        <f ca="1">CQ157*'SaaS - Cohorts (Logos)'!CQ157</f>
        <v>0</v>
      </c>
      <c r="CR361" s="62">
        <f ca="1">CR157*'SaaS - Cohorts (Logos)'!CR157</f>
        <v>0</v>
      </c>
      <c r="CS361" s="62">
        <f ca="1">CS157*'SaaS - Cohorts (Logos)'!CS157</f>
        <v>0</v>
      </c>
      <c r="CT361" s="62">
        <f ca="1">CT157*'SaaS - Cohorts (Logos)'!CT157</f>
        <v>0</v>
      </c>
      <c r="CU361" s="62">
        <f ca="1">CU157*'SaaS - Cohorts (Logos)'!CU157</f>
        <v>0</v>
      </c>
      <c r="CV361" s="62">
        <f ca="1">CV157*'SaaS - Cohorts (Logos)'!CV157</f>
        <v>0</v>
      </c>
      <c r="CW361" s="62">
        <f ca="1">CW157*'SaaS - Cohorts (Logos)'!CW157</f>
        <v>0</v>
      </c>
      <c r="CX361" s="62">
        <f ca="1">CX157*'SaaS - Cohorts (Logos)'!CX157</f>
        <v>0</v>
      </c>
      <c r="CY361" s="62">
        <f ca="1">CY157*'SaaS - Cohorts (Logos)'!CY157</f>
        <v>0</v>
      </c>
      <c r="CZ361" s="62">
        <f ca="1">CZ157*'SaaS - Cohorts (Logos)'!CZ157</f>
        <v>0</v>
      </c>
      <c r="DA361" s="62">
        <f ca="1">DA157*'SaaS - Cohorts (Logos)'!DA157</f>
        <v>0</v>
      </c>
      <c r="DB361" s="62">
        <f ca="1">DB157*'SaaS - Cohorts (Logos)'!DB157</f>
        <v>0</v>
      </c>
      <c r="DC361" s="62">
        <f ca="1">DC157*'SaaS - Cohorts (Logos)'!DC157</f>
        <v>0</v>
      </c>
      <c r="DD361" s="62">
        <f ca="1">DD157*'SaaS - Cohorts (Logos)'!DD157</f>
        <v>0</v>
      </c>
      <c r="DE361" s="62">
        <f ca="1">DE157*'SaaS - Cohorts (Logos)'!DE157</f>
        <v>0</v>
      </c>
      <c r="DF361" s="62">
        <f ca="1">DF157*'SaaS - Cohorts (Logos)'!DF157</f>
        <v>0</v>
      </c>
      <c r="DG361" s="62">
        <f ca="1">DG157*'SaaS - Cohorts (Logos)'!DG157</f>
        <v>0</v>
      </c>
      <c r="DH361" s="62">
        <f ca="1">DH157*'SaaS - Cohorts (Logos)'!DH157</f>
        <v>0</v>
      </c>
      <c r="DI361" s="62">
        <f ca="1">DI157*'SaaS - Cohorts (Logos)'!DI157</f>
        <v>0</v>
      </c>
      <c r="DJ361" s="62">
        <f ca="1">DJ157*'SaaS - Cohorts (Logos)'!DJ157</f>
        <v>0</v>
      </c>
      <c r="DK361" s="62">
        <f ca="1">DK157*'SaaS - Cohorts (Logos)'!DK157</f>
        <v>0</v>
      </c>
      <c r="DL361" s="62">
        <f ca="1">DL157*'SaaS - Cohorts (Logos)'!DL157</f>
        <v>0</v>
      </c>
      <c r="DM361" s="62">
        <f ca="1">DM157*'SaaS - Cohorts (Logos)'!DM157</f>
        <v>0</v>
      </c>
      <c r="DN361" s="62">
        <f ca="1">DN157*'SaaS - Cohorts (Logos)'!DN157</f>
        <v>0</v>
      </c>
      <c r="DO361" s="62">
        <f ca="1">DO157*'SaaS - Cohorts (Logos)'!DO157</f>
        <v>0</v>
      </c>
      <c r="DP361" s="62">
        <f ca="1">DP157*'SaaS - Cohorts (Logos)'!DP157</f>
        <v>0</v>
      </c>
      <c r="DQ361" s="62">
        <f ca="1">DQ157*'SaaS - Cohorts (Logos)'!DQ157</f>
        <v>0</v>
      </c>
      <c r="DR361" s="62">
        <f ca="1">DR157*'SaaS - Cohorts (Logos)'!DR157</f>
        <v>0</v>
      </c>
    </row>
    <row r="362" spans="2:122" ht="15.75" customHeight="1">
      <c r="B362" s="195">
        <v>43497</v>
      </c>
      <c r="C362" s="195"/>
      <c r="D362" s="195"/>
      <c r="E362" s="195"/>
      <c r="F362" s="195"/>
      <c r="G362" s="195"/>
      <c r="H362" s="195"/>
      <c r="I362" s="195"/>
      <c r="J362" s="195"/>
      <c r="K362" s="195"/>
      <c r="L362" s="19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  <c r="AC362" s="195"/>
      <c r="AD362" s="195"/>
      <c r="AE362" s="195"/>
      <c r="AF362" s="195"/>
      <c r="AG362" s="195"/>
      <c r="AH362" s="195"/>
      <c r="AI362" s="195"/>
      <c r="AJ362" s="195"/>
      <c r="AK362" s="195"/>
      <c r="AL362" s="195"/>
      <c r="AM362" s="195"/>
      <c r="AN362" s="195"/>
      <c r="AO362" s="195"/>
      <c r="AP362" s="195"/>
      <c r="AQ362" s="195"/>
      <c r="AR362" s="195"/>
      <c r="AS362" s="195"/>
      <c r="AT362" s="195"/>
      <c r="AU362" s="195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62">
        <f ca="1">BK158*'SaaS - Cohorts (Logos)'!BK158</f>
        <v>0</v>
      </c>
      <c r="BL362" s="62">
        <f ca="1">BL158*'SaaS - Cohorts (Logos)'!BL158</f>
        <v>0</v>
      </c>
      <c r="BM362" s="62">
        <f ca="1">BM158*'SaaS - Cohorts (Logos)'!BM158</f>
        <v>0</v>
      </c>
      <c r="BN362" s="62">
        <f ca="1">BN158*'SaaS - Cohorts (Logos)'!BN158</f>
        <v>0</v>
      </c>
      <c r="BO362" s="62">
        <f ca="1">BO158*'SaaS - Cohorts (Logos)'!BO158</f>
        <v>0</v>
      </c>
      <c r="BP362" s="62">
        <f ca="1">BP158*'SaaS - Cohorts (Logos)'!BP158</f>
        <v>0</v>
      </c>
      <c r="BQ362" s="62">
        <f ca="1">BQ158*'SaaS - Cohorts (Logos)'!BQ158</f>
        <v>0</v>
      </c>
      <c r="BR362" s="62">
        <f ca="1">BR158*'SaaS - Cohorts (Logos)'!BR158</f>
        <v>0</v>
      </c>
      <c r="BS362" s="62">
        <f ca="1">BS158*'SaaS - Cohorts (Logos)'!BS158</f>
        <v>0</v>
      </c>
      <c r="BT362" s="62">
        <f ca="1">BT158*'SaaS - Cohorts (Logos)'!BT158</f>
        <v>0</v>
      </c>
      <c r="BU362" s="62">
        <f ca="1">BU158*'SaaS - Cohorts (Logos)'!BU158</f>
        <v>0</v>
      </c>
      <c r="BV362" s="62">
        <f ca="1">BV158*'SaaS - Cohorts (Logos)'!BV158</f>
        <v>0</v>
      </c>
      <c r="BW362" s="62">
        <f ca="1">BW158*'SaaS - Cohorts (Logos)'!BW158</f>
        <v>0</v>
      </c>
      <c r="BX362" s="62">
        <f ca="1">BX158*'SaaS - Cohorts (Logos)'!BX158</f>
        <v>0</v>
      </c>
      <c r="BY362" s="62">
        <f ca="1">BY158*'SaaS - Cohorts (Logos)'!BY158</f>
        <v>0</v>
      </c>
      <c r="BZ362" s="62">
        <f ca="1">BZ158*'SaaS - Cohorts (Logos)'!BZ158</f>
        <v>0</v>
      </c>
      <c r="CA362" s="62">
        <f ca="1">CA158*'SaaS - Cohorts (Logos)'!CA158</f>
        <v>0</v>
      </c>
      <c r="CB362" s="62">
        <f ca="1">CB158*'SaaS - Cohorts (Logos)'!CB158</f>
        <v>0</v>
      </c>
      <c r="CC362" s="62">
        <f ca="1">CC158*'SaaS - Cohorts (Logos)'!CC158</f>
        <v>0</v>
      </c>
      <c r="CD362" s="62">
        <f ca="1">CD158*'SaaS - Cohorts (Logos)'!CD158</f>
        <v>0</v>
      </c>
      <c r="CE362" s="62">
        <f ca="1">CE158*'SaaS - Cohorts (Logos)'!CE158</f>
        <v>0</v>
      </c>
      <c r="CF362" s="62">
        <f ca="1">CF158*'SaaS - Cohorts (Logos)'!CF158</f>
        <v>0</v>
      </c>
      <c r="CG362" s="62">
        <f ca="1">CG158*'SaaS - Cohorts (Logos)'!CG158</f>
        <v>0</v>
      </c>
      <c r="CH362" s="62">
        <f ca="1">CH158*'SaaS - Cohorts (Logos)'!CH158</f>
        <v>0</v>
      </c>
      <c r="CI362" s="62">
        <f ca="1">CI158*'SaaS - Cohorts (Logos)'!CI158</f>
        <v>0</v>
      </c>
      <c r="CJ362" s="62">
        <f ca="1">CJ158*'SaaS - Cohorts (Logos)'!CJ158</f>
        <v>0</v>
      </c>
      <c r="CK362" s="62">
        <f ca="1">CK158*'SaaS - Cohorts (Logos)'!CK158</f>
        <v>0</v>
      </c>
      <c r="CL362" s="62">
        <f ca="1">CL158*'SaaS - Cohorts (Logos)'!CL158</f>
        <v>0</v>
      </c>
      <c r="CM362" s="62">
        <f ca="1">CM158*'SaaS - Cohorts (Logos)'!CM158</f>
        <v>0</v>
      </c>
      <c r="CN362" s="62">
        <f ca="1">CN158*'SaaS - Cohorts (Logos)'!CN158</f>
        <v>0</v>
      </c>
      <c r="CO362" s="62">
        <f ca="1">CO158*'SaaS - Cohorts (Logos)'!CO158</f>
        <v>0</v>
      </c>
      <c r="CP362" s="62">
        <f ca="1">CP158*'SaaS - Cohorts (Logos)'!CP158</f>
        <v>0</v>
      </c>
      <c r="CQ362" s="62">
        <f ca="1">CQ158*'SaaS - Cohorts (Logos)'!CQ158</f>
        <v>0</v>
      </c>
      <c r="CR362" s="62">
        <f ca="1">CR158*'SaaS - Cohorts (Logos)'!CR158</f>
        <v>0</v>
      </c>
      <c r="CS362" s="62">
        <f ca="1">CS158*'SaaS - Cohorts (Logos)'!CS158</f>
        <v>0</v>
      </c>
      <c r="CT362" s="62">
        <f ca="1">CT158*'SaaS - Cohorts (Logos)'!CT158</f>
        <v>0</v>
      </c>
      <c r="CU362" s="62">
        <f ca="1">CU158*'SaaS - Cohorts (Logos)'!CU158</f>
        <v>0</v>
      </c>
      <c r="CV362" s="62">
        <f ca="1">CV158*'SaaS - Cohorts (Logos)'!CV158</f>
        <v>0</v>
      </c>
      <c r="CW362" s="62">
        <f ca="1">CW158*'SaaS - Cohorts (Logos)'!CW158</f>
        <v>0</v>
      </c>
      <c r="CX362" s="62">
        <f ca="1">CX158*'SaaS - Cohorts (Logos)'!CX158</f>
        <v>0</v>
      </c>
      <c r="CY362" s="62">
        <f ca="1">CY158*'SaaS - Cohorts (Logos)'!CY158</f>
        <v>0</v>
      </c>
      <c r="CZ362" s="62">
        <f ca="1">CZ158*'SaaS - Cohorts (Logos)'!CZ158</f>
        <v>0</v>
      </c>
      <c r="DA362" s="62">
        <f ca="1">DA158*'SaaS - Cohorts (Logos)'!DA158</f>
        <v>0</v>
      </c>
      <c r="DB362" s="62">
        <f ca="1">DB158*'SaaS - Cohorts (Logos)'!DB158</f>
        <v>0</v>
      </c>
      <c r="DC362" s="62">
        <f ca="1">DC158*'SaaS - Cohorts (Logos)'!DC158</f>
        <v>0</v>
      </c>
      <c r="DD362" s="62">
        <f ca="1">DD158*'SaaS - Cohorts (Logos)'!DD158</f>
        <v>0</v>
      </c>
      <c r="DE362" s="62">
        <f ca="1">DE158*'SaaS - Cohorts (Logos)'!DE158</f>
        <v>0</v>
      </c>
      <c r="DF362" s="62">
        <f ca="1">DF158*'SaaS - Cohorts (Logos)'!DF158</f>
        <v>0</v>
      </c>
      <c r="DG362" s="62">
        <f ca="1">DG158*'SaaS - Cohorts (Logos)'!DG158</f>
        <v>0</v>
      </c>
      <c r="DH362" s="62">
        <f ca="1">DH158*'SaaS - Cohorts (Logos)'!DH158</f>
        <v>0</v>
      </c>
      <c r="DI362" s="62">
        <f ca="1">DI158*'SaaS - Cohorts (Logos)'!DI158</f>
        <v>0</v>
      </c>
      <c r="DJ362" s="62">
        <f ca="1">DJ158*'SaaS - Cohorts (Logos)'!DJ158</f>
        <v>0</v>
      </c>
      <c r="DK362" s="62">
        <f ca="1">DK158*'SaaS - Cohorts (Logos)'!DK158</f>
        <v>0</v>
      </c>
      <c r="DL362" s="62">
        <f ca="1">DL158*'SaaS - Cohorts (Logos)'!DL158</f>
        <v>0</v>
      </c>
      <c r="DM362" s="62">
        <f ca="1">DM158*'SaaS - Cohorts (Logos)'!DM158</f>
        <v>0</v>
      </c>
      <c r="DN362" s="62">
        <f ca="1">DN158*'SaaS - Cohorts (Logos)'!DN158</f>
        <v>0</v>
      </c>
      <c r="DO362" s="62">
        <f ca="1">DO158*'SaaS - Cohorts (Logos)'!DO158</f>
        <v>0</v>
      </c>
      <c r="DP362" s="62">
        <f ca="1">DP158*'SaaS - Cohorts (Logos)'!DP158</f>
        <v>0</v>
      </c>
      <c r="DQ362" s="62">
        <f ca="1">DQ158*'SaaS - Cohorts (Logos)'!DQ158</f>
        <v>0</v>
      </c>
      <c r="DR362" s="62">
        <f ca="1">DR158*'SaaS - Cohorts (Logos)'!DR158</f>
        <v>0</v>
      </c>
    </row>
    <row r="363" spans="2:122" ht="15.75" customHeight="1">
      <c r="B363" s="195">
        <v>43525</v>
      </c>
      <c r="C363" s="195"/>
      <c r="D363" s="195"/>
      <c r="E363" s="195"/>
      <c r="F363" s="195"/>
      <c r="G363" s="195"/>
      <c r="H363" s="195"/>
      <c r="I363" s="195"/>
      <c r="J363" s="195"/>
      <c r="K363" s="195"/>
      <c r="L363" s="19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  <c r="AC363" s="195"/>
      <c r="AD363" s="195"/>
      <c r="AE363" s="195"/>
      <c r="AF363" s="195"/>
      <c r="AG363" s="195"/>
      <c r="AH363" s="195"/>
      <c r="AI363" s="195"/>
      <c r="AJ363" s="195"/>
      <c r="AK363" s="195"/>
      <c r="AL363" s="195"/>
      <c r="AM363" s="195"/>
      <c r="AN363" s="195"/>
      <c r="AO363" s="195"/>
      <c r="AP363" s="195"/>
      <c r="AQ363" s="195"/>
      <c r="AR363" s="195"/>
      <c r="AS363" s="195"/>
      <c r="AT363" s="195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62">
        <f ca="1">BK159*'SaaS - Cohorts (Logos)'!BK159</f>
        <v>0</v>
      </c>
      <c r="BL363" s="62">
        <f ca="1">BL159*'SaaS - Cohorts (Logos)'!BL159</f>
        <v>0</v>
      </c>
      <c r="BM363" s="62">
        <f ca="1">BM159*'SaaS - Cohorts (Logos)'!BM159</f>
        <v>0</v>
      </c>
      <c r="BN363" s="62">
        <f ca="1">BN159*'SaaS - Cohorts (Logos)'!BN159</f>
        <v>0</v>
      </c>
      <c r="BO363" s="62">
        <f ca="1">BO159*'SaaS - Cohorts (Logos)'!BO159</f>
        <v>0</v>
      </c>
      <c r="BP363" s="62">
        <f ca="1">BP159*'SaaS - Cohorts (Logos)'!BP159</f>
        <v>0</v>
      </c>
      <c r="BQ363" s="62">
        <f ca="1">BQ159*'SaaS - Cohorts (Logos)'!BQ159</f>
        <v>0</v>
      </c>
      <c r="BR363" s="62">
        <f ca="1">BR159*'SaaS - Cohorts (Logos)'!BR159</f>
        <v>0</v>
      </c>
      <c r="BS363" s="62">
        <f ca="1">BS159*'SaaS - Cohorts (Logos)'!BS159</f>
        <v>0</v>
      </c>
      <c r="BT363" s="62">
        <f ca="1">BT159*'SaaS - Cohorts (Logos)'!BT159</f>
        <v>0</v>
      </c>
      <c r="BU363" s="62">
        <f ca="1">BU159*'SaaS - Cohorts (Logos)'!BU159</f>
        <v>0</v>
      </c>
      <c r="BV363" s="62">
        <f ca="1">BV159*'SaaS - Cohorts (Logos)'!BV159</f>
        <v>0</v>
      </c>
      <c r="BW363" s="62">
        <f ca="1">BW159*'SaaS - Cohorts (Logos)'!BW159</f>
        <v>0</v>
      </c>
      <c r="BX363" s="62">
        <f ca="1">BX159*'SaaS - Cohorts (Logos)'!BX159</f>
        <v>0</v>
      </c>
      <c r="BY363" s="62">
        <f ca="1">BY159*'SaaS - Cohorts (Logos)'!BY159</f>
        <v>0</v>
      </c>
      <c r="BZ363" s="62">
        <f ca="1">BZ159*'SaaS - Cohorts (Logos)'!BZ159</f>
        <v>0</v>
      </c>
      <c r="CA363" s="62">
        <f ca="1">CA159*'SaaS - Cohorts (Logos)'!CA159</f>
        <v>0</v>
      </c>
      <c r="CB363" s="62">
        <f ca="1">CB159*'SaaS - Cohorts (Logos)'!CB159</f>
        <v>0</v>
      </c>
      <c r="CC363" s="62">
        <f ca="1">CC159*'SaaS - Cohorts (Logos)'!CC159</f>
        <v>0</v>
      </c>
      <c r="CD363" s="62">
        <f ca="1">CD159*'SaaS - Cohorts (Logos)'!CD159</f>
        <v>0</v>
      </c>
      <c r="CE363" s="62">
        <f ca="1">CE159*'SaaS - Cohorts (Logos)'!CE159</f>
        <v>0</v>
      </c>
      <c r="CF363" s="62">
        <f ca="1">CF159*'SaaS - Cohorts (Logos)'!CF159</f>
        <v>0</v>
      </c>
      <c r="CG363" s="62">
        <f ca="1">CG159*'SaaS - Cohorts (Logos)'!CG159</f>
        <v>0</v>
      </c>
      <c r="CH363" s="62">
        <f ca="1">CH159*'SaaS - Cohorts (Logos)'!CH159</f>
        <v>0</v>
      </c>
      <c r="CI363" s="62">
        <f ca="1">CI159*'SaaS - Cohorts (Logos)'!CI159</f>
        <v>0</v>
      </c>
      <c r="CJ363" s="62">
        <f ca="1">CJ159*'SaaS - Cohorts (Logos)'!CJ159</f>
        <v>0</v>
      </c>
      <c r="CK363" s="62">
        <f ca="1">CK159*'SaaS - Cohorts (Logos)'!CK159</f>
        <v>0</v>
      </c>
      <c r="CL363" s="62">
        <f ca="1">CL159*'SaaS - Cohorts (Logos)'!CL159</f>
        <v>0</v>
      </c>
      <c r="CM363" s="62">
        <f ca="1">CM159*'SaaS - Cohorts (Logos)'!CM159</f>
        <v>0</v>
      </c>
      <c r="CN363" s="62">
        <f ca="1">CN159*'SaaS - Cohorts (Logos)'!CN159</f>
        <v>0</v>
      </c>
      <c r="CO363" s="62">
        <f ca="1">CO159*'SaaS - Cohorts (Logos)'!CO159</f>
        <v>0</v>
      </c>
      <c r="CP363" s="62">
        <f ca="1">CP159*'SaaS - Cohorts (Logos)'!CP159</f>
        <v>0</v>
      </c>
      <c r="CQ363" s="62">
        <f ca="1">CQ159*'SaaS - Cohorts (Logos)'!CQ159</f>
        <v>0</v>
      </c>
      <c r="CR363" s="62">
        <f ca="1">CR159*'SaaS - Cohorts (Logos)'!CR159</f>
        <v>0</v>
      </c>
      <c r="CS363" s="62">
        <f ca="1">CS159*'SaaS - Cohorts (Logos)'!CS159</f>
        <v>0</v>
      </c>
      <c r="CT363" s="62">
        <f ca="1">CT159*'SaaS - Cohorts (Logos)'!CT159</f>
        <v>0</v>
      </c>
      <c r="CU363" s="62">
        <f ca="1">CU159*'SaaS - Cohorts (Logos)'!CU159</f>
        <v>0</v>
      </c>
      <c r="CV363" s="62">
        <f ca="1">CV159*'SaaS - Cohorts (Logos)'!CV159</f>
        <v>0</v>
      </c>
      <c r="CW363" s="62">
        <f ca="1">CW159*'SaaS - Cohorts (Logos)'!CW159</f>
        <v>0</v>
      </c>
      <c r="CX363" s="62">
        <f ca="1">CX159*'SaaS - Cohorts (Logos)'!CX159</f>
        <v>0</v>
      </c>
      <c r="CY363" s="62">
        <f ca="1">CY159*'SaaS - Cohorts (Logos)'!CY159</f>
        <v>0</v>
      </c>
      <c r="CZ363" s="62">
        <f ca="1">CZ159*'SaaS - Cohorts (Logos)'!CZ159</f>
        <v>0</v>
      </c>
      <c r="DA363" s="62">
        <f ca="1">DA159*'SaaS - Cohorts (Logos)'!DA159</f>
        <v>0</v>
      </c>
      <c r="DB363" s="62">
        <f ca="1">DB159*'SaaS - Cohorts (Logos)'!DB159</f>
        <v>0</v>
      </c>
      <c r="DC363" s="62">
        <f ca="1">DC159*'SaaS - Cohorts (Logos)'!DC159</f>
        <v>0</v>
      </c>
      <c r="DD363" s="62">
        <f ca="1">DD159*'SaaS - Cohorts (Logos)'!DD159</f>
        <v>0</v>
      </c>
      <c r="DE363" s="62">
        <f ca="1">DE159*'SaaS - Cohorts (Logos)'!DE159</f>
        <v>0</v>
      </c>
      <c r="DF363" s="62">
        <f ca="1">DF159*'SaaS - Cohorts (Logos)'!DF159</f>
        <v>0</v>
      </c>
      <c r="DG363" s="62">
        <f ca="1">DG159*'SaaS - Cohorts (Logos)'!DG159</f>
        <v>0</v>
      </c>
      <c r="DH363" s="62">
        <f ca="1">DH159*'SaaS - Cohorts (Logos)'!DH159</f>
        <v>0</v>
      </c>
      <c r="DI363" s="62">
        <f ca="1">DI159*'SaaS - Cohorts (Logos)'!DI159</f>
        <v>0</v>
      </c>
      <c r="DJ363" s="62">
        <f ca="1">DJ159*'SaaS - Cohorts (Logos)'!DJ159</f>
        <v>0</v>
      </c>
      <c r="DK363" s="62">
        <f ca="1">DK159*'SaaS - Cohorts (Logos)'!DK159</f>
        <v>0</v>
      </c>
      <c r="DL363" s="62">
        <f ca="1">DL159*'SaaS - Cohorts (Logos)'!DL159</f>
        <v>0</v>
      </c>
      <c r="DM363" s="62">
        <f ca="1">DM159*'SaaS - Cohorts (Logos)'!DM159</f>
        <v>0</v>
      </c>
      <c r="DN363" s="62">
        <f ca="1">DN159*'SaaS - Cohorts (Logos)'!DN159</f>
        <v>0</v>
      </c>
      <c r="DO363" s="62">
        <f ca="1">DO159*'SaaS - Cohorts (Logos)'!DO159</f>
        <v>0</v>
      </c>
      <c r="DP363" s="62">
        <f ca="1">DP159*'SaaS - Cohorts (Logos)'!DP159</f>
        <v>0</v>
      </c>
      <c r="DQ363" s="62">
        <f ca="1">DQ159*'SaaS - Cohorts (Logos)'!DQ159</f>
        <v>0</v>
      </c>
      <c r="DR363" s="62">
        <f ca="1">DR159*'SaaS - Cohorts (Logos)'!DR159</f>
        <v>0</v>
      </c>
    </row>
    <row r="364" spans="2:122" ht="15.75" customHeight="1">
      <c r="B364" s="195">
        <v>43556</v>
      </c>
      <c r="C364" s="195"/>
      <c r="D364" s="195"/>
      <c r="E364" s="195"/>
      <c r="F364" s="195"/>
      <c r="G364" s="195"/>
      <c r="H364" s="195"/>
      <c r="I364" s="195"/>
      <c r="J364" s="195"/>
      <c r="K364" s="195"/>
      <c r="L364" s="19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  <c r="AC364" s="195"/>
      <c r="AD364" s="195"/>
      <c r="AE364" s="195"/>
      <c r="AF364" s="195"/>
      <c r="AG364" s="195"/>
      <c r="AH364" s="195"/>
      <c r="AI364" s="195"/>
      <c r="AJ364" s="195"/>
      <c r="AK364" s="195"/>
      <c r="AL364" s="195"/>
      <c r="AM364" s="195"/>
      <c r="AN364" s="195"/>
      <c r="AO364" s="195"/>
      <c r="AP364" s="195"/>
      <c r="AQ364" s="195"/>
      <c r="AR364" s="195"/>
      <c r="AS364" s="195"/>
      <c r="AT364" s="195"/>
      <c r="AU364" s="195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62">
        <f ca="1">BK160*'SaaS - Cohorts (Logos)'!BK160</f>
        <v>0</v>
      </c>
      <c r="BL364" s="62">
        <f ca="1">BL160*'SaaS - Cohorts (Logos)'!BL160</f>
        <v>0</v>
      </c>
      <c r="BM364" s="62">
        <f ca="1">BM160*'SaaS - Cohorts (Logos)'!BM160</f>
        <v>0</v>
      </c>
      <c r="BN364" s="62">
        <f ca="1">BN160*'SaaS - Cohorts (Logos)'!BN160</f>
        <v>0</v>
      </c>
      <c r="BO364" s="62">
        <f ca="1">BO160*'SaaS - Cohorts (Logos)'!BO160</f>
        <v>0</v>
      </c>
      <c r="BP364" s="62">
        <f ca="1">BP160*'SaaS - Cohorts (Logos)'!BP160</f>
        <v>0</v>
      </c>
      <c r="BQ364" s="62">
        <f ca="1">BQ160*'SaaS - Cohorts (Logos)'!BQ160</f>
        <v>0</v>
      </c>
      <c r="BR364" s="62">
        <f ca="1">BR160*'SaaS - Cohorts (Logos)'!BR160</f>
        <v>0</v>
      </c>
      <c r="BS364" s="62">
        <f ca="1">BS160*'SaaS - Cohorts (Logos)'!BS160</f>
        <v>0</v>
      </c>
      <c r="BT364" s="62">
        <f ca="1">BT160*'SaaS - Cohorts (Logos)'!BT160</f>
        <v>0</v>
      </c>
      <c r="BU364" s="62">
        <f ca="1">BU160*'SaaS - Cohorts (Logos)'!BU160</f>
        <v>0</v>
      </c>
      <c r="BV364" s="62">
        <f ca="1">BV160*'SaaS - Cohorts (Logos)'!BV160</f>
        <v>0</v>
      </c>
      <c r="BW364" s="62">
        <f ca="1">BW160*'SaaS - Cohorts (Logos)'!BW160</f>
        <v>0</v>
      </c>
      <c r="BX364" s="62">
        <f ca="1">BX160*'SaaS - Cohorts (Logos)'!BX160</f>
        <v>0</v>
      </c>
      <c r="BY364" s="62">
        <f ca="1">BY160*'SaaS - Cohorts (Logos)'!BY160</f>
        <v>0</v>
      </c>
      <c r="BZ364" s="62">
        <f ca="1">BZ160*'SaaS - Cohorts (Logos)'!BZ160</f>
        <v>0</v>
      </c>
      <c r="CA364" s="62">
        <f ca="1">CA160*'SaaS - Cohorts (Logos)'!CA160</f>
        <v>0</v>
      </c>
      <c r="CB364" s="62">
        <f ca="1">CB160*'SaaS - Cohorts (Logos)'!CB160</f>
        <v>0</v>
      </c>
      <c r="CC364" s="62">
        <f ca="1">CC160*'SaaS - Cohorts (Logos)'!CC160</f>
        <v>0</v>
      </c>
      <c r="CD364" s="62">
        <f ca="1">CD160*'SaaS - Cohorts (Logos)'!CD160</f>
        <v>0</v>
      </c>
      <c r="CE364" s="62">
        <f ca="1">CE160*'SaaS - Cohorts (Logos)'!CE160</f>
        <v>0</v>
      </c>
      <c r="CF364" s="62">
        <f ca="1">CF160*'SaaS - Cohorts (Logos)'!CF160</f>
        <v>0</v>
      </c>
      <c r="CG364" s="62">
        <f ca="1">CG160*'SaaS - Cohorts (Logos)'!CG160</f>
        <v>0</v>
      </c>
      <c r="CH364" s="62">
        <f ca="1">CH160*'SaaS - Cohorts (Logos)'!CH160</f>
        <v>0</v>
      </c>
      <c r="CI364" s="62">
        <f ca="1">CI160*'SaaS - Cohorts (Logos)'!CI160</f>
        <v>0</v>
      </c>
      <c r="CJ364" s="62">
        <f ca="1">CJ160*'SaaS - Cohorts (Logos)'!CJ160</f>
        <v>0</v>
      </c>
      <c r="CK364" s="62">
        <f ca="1">CK160*'SaaS - Cohorts (Logos)'!CK160</f>
        <v>0</v>
      </c>
      <c r="CL364" s="62">
        <f ca="1">CL160*'SaaS - Cohorts (Logos)'!CL160</f>
        <v>0</v>
      </c>
      <c r="CM364" s="62">
        <f ca="1">CM160*'SaaS - Cohorts (Logos)'!CM160</f>
        <v>0</v>
      </c>
      <c r="CN364" s="62">
        <f ca="1">CN160*'SaaS - Cohorts (Logos)'!CN160</f>
        <v>0</v>
      </c>
      <c r="CO364" s="62">
        <f ca="1">CO160*'SaaS - Cohorts (Logos)'!CO160</f>
        <v>0</v>
      </c>
      <c r="CP364" s="62">
        <f ca="1">CP160*'SaaS - Cohorts (Logos)'!CP160</f>
        <v>0</v>
      </c>
      <c r="CQ364" s="62">
        <f ca="1">CQ160*'SaaS - Cohorts (Logos)'!CQ160</f>
        <v>0</v>
      </c>
      <c r="CR364" s="62">
        <f ca="1">CR160*'SaaS - Cohorts (Logos)'!CR160</f>
        <v>0</v>
      </c>
      <c r="CS364" s="62">
        <f ca="1">CS160*'SaaS - Cohorts (Logos)'!CS160</f>
        <v>0</v>
      </c>
      <c r="CT364" s="62">
        <f ca="1">CT160*'SaaS - Cohorts (Logos)'!CT160</f>
        <v>0</v>
      </c>
      <c r="CU364" s="62">
        <f ca="1">CU160*'SaaS - Cohorts (Logos)'!CU160</f>
        <v>0</v>
      </c>
      <c r="CV364" s="62">
        <f ca="1">CV160*'SaaS - Cohorts (Logos)'!CV160</f>
        <v>0</v>
      </c>
      <c r="CW364" s="62">
        <f ca="1">CW160*'SaaS - Cohorts (Logos)'!CW160</f>
        <v>0</v>
      </c>
      <c r="CX364" s="62">
        <f ca="1">CX160*'SaaS - Cohorts (Logos)'!CX160</f>
        <v>0</v>
      </c>
      <c r="CY364" s="62">
        <f ca="1">CY160*'SaaS - Cohorts (Logos)'!CY160</f>
        <v>0</v>
      </c>
      <c r="CZ364" s="62">
        <f ca="1">CZ160*'SaaS - Cohorts (Logos)'!CZ160</f>
        <v>0</v>
      </c>
      <c r="DA364" s="62">
        <f ca="1">DA160*'SaaS - Cohorts (Logos)'!DA160</f>
        <v>0</v>
      </c>
      <c r="DB364" s="62">
        <f ca="1">DB160*'SaaS - Cohorts (Logos)'!DB160</f>
        <v>0</v>
      </c>
      <c r="DC364" s="62">
        <f ca="1">DC160*'SaaS - Cohorts (Logos)'!DC160</f>
        <v>0</v>
      </c>
      <c r="DD364" s="62">
        <f ca="1">DD160*'SaaS - Cohorts (Logos)'!DD160</f>
        <v>0</v>
      </c>
      <c r="DE364" s="62">
        <f ca="1">DE160*'SaaS - Cohorts (Logos)'!DE160</f>
        <v>0</v>
      </c>
      <c r="DF364" s="62">
        <f ca="1">DF160*'SaaS - Cohorts (Logos)'!DF160</f>
        <v>0</v>
      </c>
      <c r="DG364" s="62">
        <f ca="1">DG160*'SaaS - Cohorts (Logos)'!DG160</f>
        <v>0</v>
      </c>
      <c r="DH364" s="62">
        <f ca="1">DH160*'SaaS - Cohorts (Logos)'!DH160</f>
        <v>0</v>
      </c>
      <c r="DI364" s="62">
        <f ca="1">DI160*'SaaS - Cohorts (Logos)'!DI160</f>
        <v>0</v>
      </c>
      <c r="DJ364" s="62">
        <f ca="1">DJ160*'SaaS - Cohorts (Logos)'!DJ160</f>
        <v>0</v>
      </c>
      <c r="DK364" s="62">
        <f ca="1">DK160*'SaaS - Cohorts (Logos)'!DK160</f>
        <v>0</v>
      </c>
      <c r="DL364" s="62">
        <f ca="1">DL160*'SaaS - Cohorts (Logos)'!DL160</f>
        <v>0</v>
      </c>
      <c r="DM364" s="62">
        <f ca="1">DM160*'SaaS - Cohorts (Logos)'!DM160</f>
        <v>0</v>
      </c>
      <c r="DN364" s="62">
        <f ca="1">DN160*'SaaS - Cohorts (Logos)'!DN160</f>
        <v>0</v>
      </c>
      <c r="DO364" s="62">
        <f ca="1">DO160*'SaaS - Cohorts (Logos)'!DO160</f>
        <v>0</v>
      </c>
      <c r="DP364" s="62">
        <f ca="1">DP160*'SaaS - Cohorts (Logos)'!DP160</f>
        <v>0</v>
      </c>
      <c r="DQ364" s="62">
        <f ca="1">DQ160*'SaaS - Cohorts (Logos)'!DQ160</f>
        <v>0</v>
      </c>
      <c r="DR364" s="62">
        <f ca="1">DR160*'SaaS - Cohorts (Logos)'!DR160</f>
        <v>0</v>
      </c>
    </row>
    <row r="365" spans="2:122" ht="15.75" customHeight="1">
      <c r="B365" s="195">
        <v>43586</v>
      </c>
      <c r="C365" s="195"/>
      <c r="D365" s="195"/>
      <c r="E365" s="195"/>
      <c r="F365" s="195"/>
      <c r="G365" s="195"/>
      <c r="H365" s="195"/>
      <c r="I365" s="195"/>
      <c r="J365" s="195"/>
      <c r="K365" s="195"/>
      <c r="L365" s="19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  <c r="AC365" s="195"/>
      <c r="AD365" s="195"/>
      <c r="AE365" s="195"/>
      <c r="AF365" s="195"/>
      <c r="AG365" s="195"/>
      <c r="AH365" s="195"/>
      <c r="AI365" s="195"/>
      <c r="AJ365" s="195"/>
      <c r="AK365" s="195"/>
      <c r="AL365" s="195"/>
      <c r="AM365" s="195"/>
      <c r="AN365" s="195"/>
      <c r="AO365" s="195"/>
      <c r="AP365" s="195"/>
      <c r="AQ365" s="195"/>
      <c r="AR365" s="195"/>
      <c r="AS365" s="195"/>
      <c r="AT365" s="195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62">
        <f ca="1">BK161*'SaaS - Cohorts (Logos)'!BK161</f>
        <v>0</v>
      </c>
      <c r="BL365" s="62">
        <f ca="1">BL161*'SaaS - Cohorts (Logos)'!BL161</f>
        <v>0</v>
      </c>
      <c r="BM365" s="62">
        <f ca="1">BM161*'SaaS - Cohorts (Logos)'!BM161</f>
        <v>0</v>
      </c>
      <c r="BN365" s="62">
        <f ca="1">BN161*'SaaS - Cohorts (Logos)'!BN161</f>
        <v>0</v>
      </c>
      <c r="BO365" s="62">
        <f ca="1">BO161*'SaaS - Cohorts (Logos)'!BO161</f>
        <v>0</v>
      </c>
      <c r="BP365" s="62">
        <f ca="1">BP161*'SaaS - Cohorts (Logos)'!BP161</f>
        <v>0</v>
      </c>
      <c r="BQ365" s="62">
        <f ca="1">BQ161*'SaaS - Cohorts (Logos)'!BQ161</f>
        <v>0</v>
      </c>
      <c r="BR365" s="62">
        <f ca="1">BR161*'SaaS - Cohorts (Logos)'!BR161</f>
        <v>0</v>
      </c>
      <c r="BS365" s="62">
        <f ca="1">BS161*'SaaS - Cohorts (Logos)'!BS161</f>
        <v>0</v>
      </c>
      <c r="BT365" s="62">
        <f ca="1">BT161*'SaaS - Cohorts (Logos)'!BT161</f>
        <v>0</v>
      </c>
      <c r="BU365" s="62">
        <f ca="1">BU161*'SaaS - Cohorts (Logos)'!BU161</f>
        <v>0</v>
      </c>
      <c r="BV365" s="62">
        <f ca="1">BV161*'SaaS - Cohorts (Logos)'!BV161</f>
        <v>0</v>
      </c>
      <c r="BW365" s="62">
        <f ca="1">BW161*'SaaS - Cohorts (Logos)'!BW161</f>
        <v>0</v>
      </c>
      <c r="BX365" s="62">
        <f ca="1">BX161*'SaaS - Cohorts (Logos)'!BX161</f>
        <v>0</v>
      </c>
      <c r="BY365" s="62">
        <f ca="1">BY161*'SaaS - Cohorts (Logos)'!BY161</f>
        <v>0</v>
      </c>
      <c r="BZ365" s="62">
        <f ca="1">BZ161*'SaaS - Cohorts (Logos)'!BZ161</f>
        <v>0</v>
      </c>
      <c r="CA365" s="62">
        <f ca="1">CA161*'SaaS - Cohorts (Logos)'!CA161</f>
        <v>0</v>
      </c>
      <c r="CB365" s="62">
        <f ca="1">CB161*'SaaS - Cohorts (Logos)'!CB161</f>
        <v>0</v>
      </c>
      <c r="CC365" s="62">
        <f ca="1">CC161*'SaaS - Cohorts (Logos)'!CC161</f>
        <v>0</v>
      </c>
      <c r="CD365" s="62">
        <f ca="1">CD161*'SaaS - Cohorts (Logos)'!CD161</f>
        <v>0</v>
      </c>
      <c r="CE365" s="62">
        <f ca="1">CE161*'SaaS - Cohorts (Logos)'!CE161</f>
        <v>0</v>
      </c>
      <c r="CF365" s="62">
        <f ca="1">CF161*'SaaS - Cohorts (Logos)'!CF161</f>
        <v>0</v>
      </c>
      <c r="CG365" s="62">
        <f ca="1">CG161*'SaaS - Cohorts (Logos)'!CG161</f>
        <v>0</v>
      </c>
      <c r="CH365" s="62">
        <f ca="1">CH161*'SaaS - Cohorts (Logos)'!CH161</f>
        <v>0</v>
      </c>
      <c r="CI365" s="62">
        <f ca="1">CI161*'SaaS - Cohorts (Logos)'!CI161</f>
        <v>0</v>
      </c>
      <c r="CJ365" s="62">
        <f ca="1">CJ161*'SaaS - Cohorts (Logos)'!CJ161</f>
        <v>0</v>
      </c>
      <c r="CK365" s="62">
        <f ca="1">CK161*'SaaS - Cohorts (Logos)'!CK161</f>
        <v>0</v>
      </c>
      <c r="CL365" s="62">
        <f ca="1">CL161*'SaaS - Cohorts (Logos)'!CL161</f>
        <v>0</v>
      </c>
      <c r="CM365" s="62">
        <f ca="1">CM161*'SaaS - Cohorts (Logos)'!CM161</f>
        <v>0</v>
      </c>
      <c r="CN365" s="62">
        <f ca="1">CN161*'SaaS - Cohorts (Logos)'!CN161</f>
        <v>0</v>
      </c>
      <c r="CO365" s="62">
        <f ca="1">CO161*'SaaS - Cohorts (Logos)'!CO161</f>
        <v>0</v>
      </c>
      <c r="CP365" s="62">
        <f ca="1">CP161*'SaaS - Cohorts (Logos)'!CP161</f>
        <v>0</v>
      </c>
      <c r="CQ365" s="62">
        <f ca="1">CQ161*'SaaS - Cohorts (Logos)'!CQ161</f>
        <v>0</v>
      </c>
      <c r="CR365" s="62">
        <f ca="1">CR161*'SaaS - Cohorts (Logos)'!CR161</f>
        <v>0</v>
      </c>
      <c r="CS365" s="62">
        <f ca="1">CS161*'SaaS - Cohorts (Logos)'!CS161</f>
        <v>0</v>
      </c>
      <c r="CT365" s="62">
        <f ca="1">CT161*'SaaS - Cohorts (Logos)'!CT161</f>
        <v>0</v>
      </c>
      <c r="CU365" s="62">
        <f ca="1">CU161*'SaaS - Cohorts (Logos)'!CU161</f>
        <v>0</v>
      </c>
      <c r="CV365" s="62">
        <f ca="1">CV161*'SaaS - Cohorts (Logos)'!CV161</f>
        <v>0</v>
      </c>
      <c r="CW365" s="62">
        <f ca="1">CW161*'SaaS - Cohorts (Logos)'!CW161</f>
        <v>0</v>
      </c>
      <c r="CX365" s="62">
        <f ca="1">CX161*'SaaS - Cohorts (Logos)'!CX161</f>
        <v>0</v>
      </c>
      <c r="CY365" s="62">
        <f ca="1">CY161*'SaaS - Cohorts (Logos)'!CY161</f>
        <v>0</v>
      </c>
      <c r="CZ365" s="62">
        <f ca="1">CZ161*'SaaS - Cohorts (Logos)'!CZ161</f>
        <v>0</v>
      </c>
      <c r="DA365" s="62">
        <f ca="1">DA161*'SaaS - Cohorts (Logos)'!DA161</f>
        <v>0</v>
      </c>
      <c r="DB365" s="62">
        <f ca="1">DB161*'SaaS - Cohorts (Logos)'!DB161</f>
        <v>0</v>
      </c>
      <c r="DC365" s="62">
        <f ca="1">DC161*'SaaS - Cohorts (Logos)'!DC161</f>
        <v>0</v>
      </c>
      <c r="DD365" s="62">
        <f ca="1">DD161*'SaaS - Cohorts (Logos)'!DD161</f>
        <v>0</v>
      </c>
      <c r="DE365" s="62">
        <f ca="1">DE161*'SaaS - Cohorts (Logos)'!DE161</f>
        <v>0</v>
      </c>
      <c r="DF365" s="62">
        <f ca="1">DF161*'SaaS - Cohorts (Logos)'!DF161</f>
        <v>0</v>
      </c>
      <c r="DG365" s="62">
        <f ca="1">DG161*'SaaS - Cohorts (Logos)'!DG161</f>
        <v>0</v>
      </c>
      <c r="DH365" s="62">
        <f ca="1">DH161*'SaaS - Cohorts (Logos)'!DH161</f>
        <v>0</v>
      </c>
      <c r="DI365" s="62">
        <f ca="1">DI161*'SaaS - Cohorts (Logos)'!DI161</f>
        <v>0</v>
      </c>
      <c r="DJ365" s="62">
        <f ca="1">DJ161*'SaaS - Cohorts (Logos)'!DJ161</f>
        <v>0</v>
      </c>
      <c r="DK365" s="62">
        <f ca="1">DK161*'SaaS - Cohorts (Logos)'!DK161</f>
        <v>0</v>
      </c>
      <c r="DL365" s="62">
        <f ca="1">DL161*'SaaS - Cohorts (Logos)'!DL161</f>
        <v>0</v>
      </c>
      <c r="DM365" s="62">
        <f ca="1">DM161*'SaaS - Cohorts (Logos)'!DM161</f>
        <v>0</v>
      </c>
      <c r="DN365" s="62">
        <f ca="1">DN161*'SaaS - Cohorts (Logos)'!DN161</f>
        <v>0</v>
      </c>
      <c r="DO365" s="62">
        <f ca="1">DO161*'SaaS - Cohorts (Logos)'!DO161</f>
        <v>0</v>
      </c>
      <c r="DP365" s="62">
        <f ca="1">DP161*'SaaS - Cohorts (Logos)'!DP161</f>
        <v>0</v>
      </c>
      <c r="DQ365" s="62">
        <f ca="1">DQ161*'SaaS - Cohorts (Logos)'!DQ161</f>
        <v>0</v>
      </c>
      <c r="DR365" s="62">
        <f ca="1">DR161*'SaaS - Cohorts (Logos)'!DR161</f>
        <v>0</v>
      </c>
    </row>
    <row r="366" spans="2:122" ht="15.75" customHeight="1">
      <c r="B366" s="195">
        <v>43617</v>
      </c>
      <c r="C366" s="195"/>
      <c r="D366" s="195"/>
      <c r="E366" s="195"/>
      <c r="F366" s="195"/>
      <c r="G366" s="195"/>
      <c r="H366" s="195"/>
      <c r="I366" s="195"/>
      <c r="J366" s="195"/>
      <c r="K366" s="195"/>
      <c r="L366" s="19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  <c r="AC366" s="195"/>
      <c r="AD366" s="195"/>
      <c r="AE366" s="195"/>
      <c r="AF366" s="195"/>
      <c r="AG366" s="195"/>
      <c r="AH366" s="195"/>
      <c r="AI366" s="195"/>
      <c r="AJ366" s="195"/>
      <c r="AK366" s="195"/>
      <c r="AL366" s="195"/>
      <c r="AM366" s="195"/>
      <c r="AN366" s="195"/>
      <c r="AO366" s="195"/>
      <c r="AP366" s="195"/>
      <c r="AQ366" s="195"/>
      <c r="AR366" s="195"/>
      <c r="AS366" s="195"/>
      <c r="AT366" s="195"/>
      <c r="AU366" s="195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62">
        <f ca="1">BK162*'SaaS - Cohorts (Logos)'!BK162</f>
        <v>0</v>
      </c>
      <c r="BL366" s="62">
        <f ca="1">BL162*'SaaS - Cohorts (Logos)'!BL162</f>
        <v>0</v>
      </c>
      <c r="BM366" s="62">
        <f ca="1">BM162*'SaaS - Cohorts (Logos)'!BM162</f>
        <v>0</v>
      </c>
      <c r="BN366" s="62">
        <f ca="1">BN162*'SaaS - Cohorts (Logos)'!BN162</f>
        <v>0</v>
      </c>
      <c r="BO366" s="62">
        <f ca="1">BO162*'SaaS - Cohorts (Logos)'!BO162</f>
        <v>0</v>
      </c>
      <c r="BP366" s="62">
        <f ca="1">BP162*'SaaS - Cohorts (Logos)'!BP162</f>
        <v>0</v>
      </c>
      <c r="BQ366" s="62">
        <f ca="1">BQ162*'SaaS - Cohorts (Logos)'!BQ162</f>
        <v>0</v>
      </c>
      <c r="BR366" s="62">
        <f ca="1">BR162*'SaaS - Cohorts (Logos)'!BR162</f>
        <v>0</v>
      </c>
      <c r="BS366" s="62">
        <f ca="1">BS162*'SaaS - Cohorts (Logos)'!BS162</f>
        <v>0</v>
      </c>
      <c r="BT366" s="62">
        <f ca="1">BT162*'SaaS - Cohorts (Logos)'!BT162</f>
        <v>0</v>
      </c>
      <c r="BU366" s="62">
        <f ca="1">BU162*'SaaS - Cohorts (Logos)'!BU162</f>
        <v>0</v>
      </c>
      <c r="BV366" s="62">
        <f ca="1">BV162*'SaaS - Cohorts (Logos)'!BV162</f>
        <v>0</v>
      </c>
      <c r="BW366" s="62">
        <f ca="1">BW162*'SaaS - Cohorts (Logos)'!BW162</f>
        <v>0</v>
      </c>
      <c r="BX366" s="62">
        <f ca="1">BX162*'SaaS - Cohorts (Logos)'!BX162</f>
        <v>0</v>
      </c>
      <c r="BY366" s="62">
        <f ca="1">BY162*'SaaS - Cohorts (Logos)'!BY162</f>
        <v>0</v>
      </c>
      <c r="BZ366" s="62">
        <f ca="1">BZ162*'SaaS - Cohorts (Logos)'!BZ162</f>
        <v>0</v>
      </c>
      <c r="CA366" s="62">
        <f ca="1">CA162*'SaaS - Cohorts (Logos)'!CA162</f>
        <v>0</v>
      </c>
      <c r="CB366" s="62">
        <f ca="1">CB162*'SaaS - Cohorts (Logos)'!CB162</f>
        <v>0</v>
      </c>
      <c r="CC366" s="62">
        <f ca="1">CC162*'SaaS - Cohorts (Logos)'!CC162</f>
        <v>0</v>
      </c>
      <c r="CD366" s="62">
        <f ca="1">CD162*'SaaS - Cohorts (Logos)'!CD162</f>
        <v>0</v>
      </c>
      <c r="CE366" s="62">
        <f ca="1">CE162*'SaaS - Cohorts (Logos)'!CE162</f>
        <v>0</v>
      </c>
      <c r="CF366" s="62">
        <f ca="1">CF162*'SaaS - Cohorts (Logos)'!CF162</f>
        <v>0</v>
      </c>
      <c r="CG366" s="62">
        <f ca="1">CG162*'SaaS - Cohorts (Logos)'!CG162</f>
        <v>0</v>
      </c>
      <c r="CH366" s="62">
        <f ca="1">CH162*'SaaS - Cohorts (Logos)'!CH162</f>
        <v>0</v>
      </c>
      <c r="CI366" s="62">
        <f ca="1">CI162*'SaaS - Cohorts (Logos)'!CI162</f>
        <v>0</v>
      </c>
      <c r="CJ366" s="62">
        <f ca="1">CJ162*'SaaS - Cohorts (Logos)'!CJ162</f>
        <v>0</v>
      </c>
      <c r="CK366" s="62">
        <f ca="1">CK162*'SaaS - Cohorts (Logos)'!CK162</f>
        <v>0</v>
      </c>
      <c r="CL366" s="62">
        <f ca="1">CL162*'SaaS - Cohorts (Logos)'!CL162</f>
        <v>0</v>
      </c>
      <c r="CM366" s="62">
        <f ca="1">CM162*'SaaS - Cohorts (Logos)'!CM162</f>
        <v>0</v>
      </c>
      <c r="CN366" s="62">
        <f ca="1">CN162*'SaaS - Cohorts (Logos)'!CN162</f>
        <v>0</v>
      </c>
      <c r="CO366" s="62">
        <f ca="1">CO162*'SaaS - Cohorts (Logos)'!CO162</f>
        <v>0</v>
      </c>
      <c r="CP366" s="62">
        <f ca="1">CP162*'SaaS - Cohorts (Logos)'!CP162</f>
        <v>0</v>
      </c>
      <c r="CQ366" s="62">
        <f ca="1">CQ162*'SaaS - Cohorts (Logos)'!CQ162</f>
        <v>0</v>
      </c>
      <c r="CR366" s="62">
        <f ca="1">CR162*'SaaS - Cohorts (Logos)'!CR162</f>
        <v>0</v>
      </c>
      <c r="CS366" s="62">
        <f ca="1">CS162*'SaaS - Cohorts (Logos)'!CS162</f>
        <v>0</v>
      </c>
      <c r="CT366" s="62">
        <f ca="1">CT162*'SaaS - Cohorts (Logos)'!CT162</f>
        <v>0</v>
      </c>
      <c r="CU366" s="62">
        <f ca="1">CU162*'SaaS - Cohorts (Logos)'!CU162</f>
        <v>0</v>
      </c>
      <c r="CV366" s="62">
        <f ca="1">CV162*'SaaS - Cohorts (Logos)'!CV162</f>
        <v>0</v>
      </c>
      <c r="CW366" s="62">
        <f ca="1">CW162*'SaaS - Cohorts (Logos)'!CW162</f>
        <v>0</v>
      </c>
      <c r="CX366" s="62">
        <f ca="1">CX162*'SaaS - Cohorts (Logos)'!CX162</f>
        <v>0</v>
      </c>
      <c r="CY366" s="62">
        <f ca="1">CY162*'SaaS - Cohorts (Logos)'!CY162</f>
        <v>0</v>
      </c>
      <c r="CZ366" s="62">
        <f ca="1">CZ162*'SaaS - Cohorts (Logos)'!CZ162</f>
        <v>0</v>
      </c>
      <c r="DA366" s="62">
        <f ca="1">DA162*'SaaS - Cohorts (Logos)'!DA162</f>
        <v>0</v>
      </c>
      <c r="DB366" s="62">
        <f ca="1">DB162*'SaaS - Cohorts (Logos)'!DB162</f>
        <v>0</v>
      </c>
      <c r="DC366" s="62">
        <f ca="1">DC162*'SaaS - Cohorts (Logos)'!DC162</f>
        <v>0</v>
      </c>
      <c r="DD366" s="62">
        <f ca="1">DD162*'SaaS - Cohorts (Logos)'!DD162</f>
        <v>0</v>
      </c>
      <c r="DE366" s="62">
        <f ca="1">DE162*'SaaS - Cohorts (Logos)'!DE162</f>
        <v>0</v>
      </c>
      <c r="DF366" s="62">
        <f ca="1">DF162*'SaaS - Cohorts (Logos)'!DF162</f>
        <v>0</v>
      </c>
      <c r="DG366" s="62">
        <f ca="1">DG162*'SaaS - Cohorts (Logos)'!DG162</f>
        <v>0</v>
      </c>
      <c r="DH366" s="62">
        <f ca="1">DH162*'SaaS - Cohorts (Logos)'!DH162</f>
        <v>0</v>
      </c>
      <c r="DI366" s="62">
        <f ca="1">DI162*'SaaS - Cohorts (Logos)'!DI162</f>
        <v>0</v>
      </c>
      <c r="DJ366" s="62">
        <f ca="1">DJ162*'SaaS - Cohorts (Logos)'!DJ162</f>
        <v>0</v>
      </c>
      <c r="DK366" s="62">
        <f ca="1">DK162*'SaaS - Cohorts (Logos)'!DK162</f>
        <v>0</v>
      </c>
      <c r="DL366" s="62">
        <f ca="1">DL162*'SaaS - Cohorts (Logos)'!DL162</f>
        <v>0</v>
      </c>
      <c r="DM366" s="62">
        <f ca="1">DM162*'SaaS - Cohorts (Logos)'!DM162</f>
        <v>0</v>
      </c>
      <c r="DN366" s="62">
        <f ca="1">DN162*'SaaS - Cohorts (Logos)'!DN162</f>
        <v>0</v>
      </c>
      <c r="DO366" s="62">
        <f ca="1">DO162*'SaaS - Cohorts (Logos)'!DO162</f>
        <v>0</v>
      </c>
      <c r="DP366" s="62">
        <f ca="1">DP162*'SaaS - Cohorts (Logos)'!DP162</f>
        <v>0</v>
      </c>
      <c r="DQ366" s="62">
        <f ca="1">DQ162*'SaaS - Cohorts (Logos)'!DQ162</f>
        <v>0</v>
      </c>
      <c r="DR366" s="62">
        <f ca="1">DR162*'SaaS - Cohorts (Logos)'!DR162</f>
        <v>0</v>
      </c>
    </row>
    <row r="367" spans="2:122" ht="15.75" customHeight="1">
      <c r="B367" s="195">
        <v>43647</v>
      </c>
      <c r="C367" s="195"/>
      <c r="D367" s="195"/>
      <c r="E367" s="195"/>
      <c r="F367" s="195"/>
      <c r="G367" s="195"/>
      <c r="H367" s="195"/>
      <c r="I367" s="195"/>
      <c r="J367" s="195"/>
      <c r="K367" s="195"/>
      <c r="L367" s="19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  <c r="AC367" s="195"/>
      <c r="AD367" s="195"/>
      <c r="AE367" s="195"/>
      <c r="AF367" s="195"/>
      <c r="AG367" s="195"/>
      <c r="AH367" s="195"/>
      <c r="AI367" s="195"/>
      <c r="AJ367" s="195"/>
      <c r="AK367" s="195"/>
      <c r="AL367" s="195"/>
      <c r="AM367" s="195"/>
      <c r="AN367" s="195"/>
      <c r="AO367" s="195"/>
      <c r="AP367" s="195"/>
      <c r="AQ367" s="195"/>
      <c r="AR367" s="195"/>
      <c r="AS367" s="195"/>
      <c r="AT367" s="195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62">
        <f ca="1">BK163*'SaaS - Cohorts (Logos)'!BK163</f>
        <v>0</v>
      </c>
      <c r="BL367" s="62">
        <f ca="1">BL163*'SaaS - Cohorts (Logos)'!BL163</f>
        <v>0</v>
      </c>
      <c r="BM367" s="62">
        <f ca="1">BM163*'SaaS - Cohorts (Logos)'!BM163</f>
        <v>0</v>
      </c>
      <c r="BN367" s="62">
        <f ca="1">BN163*'SaaS - Cohorts (Logos)'!BN163</f>
        <v>0</v>
      </c>
      <c r="BO367" s="62">
        <f ca="1">BO163*'SaaS - Cohorts (Logos)'!BO163</f>
        <v>0</v>
      </c>
      <c r="BP367" s="62">
        <f ca="1">BP163*'SaaS - Cohorts (Logos)'!BP163</f>
        <v>0</v>
      </c>
      <c r="BQ367" s="62">
        <f ca="1">BQ163*'SaaS - Cohorts (Logos)'!BQ163</f>
        <v>0</v>
      </c>
      <c r="BR367" s="62">
        <f ca="1">BR163*'SaaS - Cohorts (Logos)'!BR163</f>
        <v>0</v>
      </c>
      <c r="BS367" s="62">
        <f ca="1">BS163*'SaaS - Cohorts (Logos)'!BS163</f>
        <v>0</v>
      </c>
      <c r="BT367" s="62">
        <f ca="1">BT163*'SaaS - Cohorts (Logos)'!BT163</f>
        <v>0</v>
      </c>
      <c r="BU367" s="62">
        <f ca="1">BU163*'SaaS - Cohorts (Logos)'!BU163</f>
        <v>0</v>
      </c>
      <c r="BV367" s="62">
        <f ca="1">BV163*'SaaS - Cohorts (Logos)'!BV163</f>
        <v>0</v>
      </c>
      <c r="BW367" s="62">
        <f ca="1">BW163*'SaaS - Cohorts (Logos)'!BW163</f>
        <v>0</v>
      </c>
      <c r="BX367" s="62">
        <f ca="1">BX163*'SaaS - Cohorts (Logos)'!BX163</f>
        <v>0</v>
      </c>
      <c r="BY367" s="62">
        <f ca="1">BY163*'SaaS - Cohorts (Logos)'!BY163</f>
        <v>0</v>
      </c>
      <c r="BZ367" s="62">
        <f ca="1">BZ163*'SaaS - Cohorts (Logos)'!BZ163</f>
        <v>0</v>
      </c>
      <c r="CA367" s="62">
        <f ca="1">CA163*'SaaS - Cohorts (Logos)'!CA163</f>
        <v>0</v>
      </c>
      <c r="CB367" s="62">
        <f ca="1">CB163*'SaaS - Cohorts (Logos)'!CB163</f>
        <v>0</v>
      </c>
      <c r="CC367" s="62">
        <f ca="1">CC163*'SaaS - Cohorts (Logos)'!CC163</f>
        <v>0</v>
      </c>
      <c r="CD367" s="62">
        <f ca="1">CD163*'SaaS - Cohorts (Logos)'!CD163</f>
        <v>0</v>
      </c>
      <c r="CE367" s="62">
        <f ca="1">CE163*'SaaS - Cohorts (Logos)'!CE163</f>
        <v>0</v>
      </c>
      <c r="CF367" s="62">
        <f ca="1">CF163*'SaaS - Cohorts (Logos)'!CF163</f>
        <v>0</v>
      </c>
      <c r="CG367" s="62">
        <f ca="1">CG163*'SaaS - Cohorts (Logos)'!CG163</f>
        <v>0</v>
      </c>
      <c r="CH367" s="62">
        <f ca="1">CH163*'SaaS - Cohorts (Logos)'!CH163</f>
        <v>0</v>
      </c>
      <c r="CI367" s="62">
        <f ca="1">CI163*'SaaS - Cohorts (Logos)'!CI163</f>
        <v>0</v>
      </c>
      <c r="CJ367" s="62">
        <f ca="1">CJ163*'SaaS - Cohorts (Logos)'!CJ163</f>
        <v>0</v>
      </c>
      <c r="CK367" s="62">
        <f ca="1">CK163*'SaaS - Cohorts (Logos)'!CK163</f>
        <v>0</v>
      </c>
      <c r="CL367" s="62">
        <f ca="1">CL163*'SaaS - Cohorts (Logos)'!CL163</f>
        <v>0</v>
      </c>
      <c r="CM367" s="62">
        <f ca="1">CM163*'SaaS - Cohorts (Logos)'!CM163</f>
        <v>0</v>
      </c>
      <c r="CN367" s="62">
        <f ca="1">CN163*'SaaS - Cohorts (Logos)'!CN163</f>
        <v>0</v>
      </c>
      <c r="CO367" s="62">
        <f ca="1">CO163*'SaaS - Cohorts (Logos)'!CO163</f>
        <v>0</v>
      </c>
      <c r="CP367" s="62">
        <f ca="1">CP163*'SaaS - Cohorts (Logos)'!CP163</f>
        <v>0</v>
      </c>
      <c r="CQ367" s="62">
        <f ca="1">CQ163*'SaaS - Cohorts (Logos)'!CQ163</f>
        <v>0</v>
      </c>
      <c r="CR367" s="62">
        <f ca="1">CR163*'SaaS - Cohorts (Logos)'!CR163</f>
        <v>0</v>
      </c>
      <c r="CS367" s="62">
        <f ca="1">CS163*'SaaS - Cohorts (Logos)'!CS163</f>
        <v>0</v>
      </c>
      <c r="CT367" s="62">
        <f ca="1">CT163*'SaaS - Cohorts (Logos)'!CT163</f>
        <v>0</v>
      </c>
      <c r="CU367" s="62">
        <f ca="1">CU163*'SaaS - Cohorts (Logos)'!CU163</f>
        <v>0</v>
      </c>
      <c r="CV367" s="62">
        <f ca="1">CV163*'SaaS - Cohorts (Logos)'!CV163</f>
        <v>0</v>
      </c>
      <c r="CW367" s="62">
        <f ca="1">CW163*'SaaS - Cohorts (Logos)'!CW163</f>
        <v>0</v>
      </c>
      <c r="CX367" s="62">
        <f ca="1">CX163*'SaaS - Cohorts (Logos)'!CX163</f>
        <v>0</v>
      </c>
      <c r="CY367" s="62">
        <f ca="1">CY163*'SaaS - Cohorts (Logos)'!CY163</f>
        <v>0</v>
      </c>
      <c r="CZ367" s="62">
        <f ca="1">CZ163*'SaaS - Cohorts (Logos)'!CZ163</f>
        <v>0</v>
      </c>
      <c r="DA367" s="62">
        <f ca="1">DA163*'SaaS - Cohorts (Logos)'!DA163</f>
        <v>0</v>
      </c>
      <c r="DB367" s="62">
        <f ca="1">DB163*'SaaS - Cohorts (Logos)'!DB163</f>
        <v>0</v>
      </c>
      <c r="DC367" s="62">
        <f ca="1">DC163*'SaaS - Cohorts (Logos)'!DC163</f>
        <v>0</v>
      </c>
      <c r="DD367" s="62">
        <f ca="1">DD163*'SaaS - Cohorts (Logos)'!DD163</f>
        <v>0</v>
      </c>
      <c r="DE367" s="62">
        <f ca="1">DE163*'SaaS - Cohorts (Logos)'!DE163</f>
        <v>0</v>
      </c>
      <c r="DF367" s="62">
        <f ca="1">DF163*'SaaS - Cohorts (Logos)'!DF163</f>
        <v>0</v>
      </c>
      <c r="DG367" s="62">
        <f ca="1">DG163*'SaaS - Cohorts (Logos)'!DG163</f>
        <v>0</v>
      </c>
      <c r="DH367" s="62">
        <f ca="1">DH163*'SaaS - Cohorts (Logos)'!DH163</f>
        <v>0</v>
      </c>
      <c r="DI367" s="62">
        <f ca="1">DI163*'SaaS - Cohorts (Logos)'!DI163</f>
        <v>0</v>
      </c>
      <c r="DJ367" s="62">
        <f ca="1">DJ163*'SaaS - Cohorts (Logos)'!DJ163</f>
        <v>0</v>
      </c>
      <c r="DK367" s="62">
        <f ca="1">DK163*'SaaS - Cohorts (Logos)'!DK163</f>
        <v>0</v>
      </c>
      <c r="DL367" s="62">
        <f ca="1">DL163*'SaaS - Cohorts (Logos)'!DL163</f>
        <v>0</v>
      </c>
      <c r="DM367" s="62">
        <f ca="1">DM163*'SaaS - Cohorts (Logos)'!DM163</f>
        <v>0</v>
      </c>
      <c r="DN367" s="62">
        <f ca="1">DN163*'SaaS - Cohorts (Logos)'!DN163</f>
        <v>0</v>
      </c>
      <c r="DO367" s="62">
        <f ca="1">DO163*'SaaS - Cohorts (Logos)'!DO163</f>
        <v>0</v>
      </c>
      <c r="DP367" s="62">
        <f ca="1">DP163*'SaaS - Cohorts (Logos)'!DP163</f>
        <v>0</v>
      </c>
      <c r="DQ367" s="62">
        <f ca="1">DQ163*'SaaS - Cohorts (Logos)'!DQ163</f>
        <v>0</v>
      </c>
      <c r="DR367" s="62">
        <f ca="1">DR163*'SaaS - Cohorts (Logos)'!DR163</f>
        <v>0</v>
      </c>
    </row>
    <row r="368" spans="2:122" ht="15.75" customHeight="1">
      <c r="B368" s="195">
        <v>43678</v>
      </c>
      <c r="C368" s="195"/>
      <c r="D368" s="195"/>
      <c r="E368" s="195"/>
      <c r="F368" s="195"/>
      <c r="G368" s="195"/>
      <c r="H368" s="195"/>
      <c r="I368" s="195"/>
      <c r="J368" s="195"/>
      <c r="K368" s="195"/>
      <c r="L368" s="19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  <c r="AC368" s="195"/>
      <c r="AD368" s="195"/>
      <c r="AE368" s="195"/>
      <c r="AF368" s="195"/>
      <c r="AG368" s="195"/>
      <c r="AH368" s="195"/>
      <c r="AI368" s="195"/>
      <c r="AJ368" s="195"/>
      <c r="AK368" s="195"/>
      <c r="AL368" s="195"/>
      <c r="AM368" s="195"/>
      <c r="AN368" s="195"/>
      <c r="AO368" s="195"/>
      <c r="AP368" s="195"/>
      <c r="AQ368" s="195"/>
      <c r="AR368" s="195"/>
      <c r="AS368" s="195"/>
      <c r="AT368" s="195"/>
      <c r="AU368" s="195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62">
        <f ca="1">BK164*'SaaS - Cohorts (Logos)'!BK164</f>
        <v>0</v>
      </c>
      <c r="BL368" s="62">
        <f ca="1">BL164*'SaaS - Cohorts (Logos)'!BL164</f>
        <v>0</v>
      </c>
      <c r="BM368" s="62">
        <f ca="1">BM164*'SaaS - Cohorts (Logos)'!BM164</f>
        <v>0</v>
      </c>
      <c r="BN368" s="62">
        <f ca="1">BN164*'SaaS - Cohorts (Logos)'!BN164</f>
        <v>0</v>
      </c>
      <c r="BO368" s="62">
        <f ca="1">BO164*'SaaS - Cohorts (Logos)'!BO164</f>
        <v>0</v>
      </c>
      <c r="BP368" s="62">
        <f ca="1">BP164*'SaaS - Cohorts (Logos)'!BP164</f>
        <v>0</v>
      </c>
      <c r="BQ368" s="62">
        <f ca="1">BQ164*'SaaS - Cohorts (Logos)'!BQ164</f>
        <v>0</v>
      </c>
      <c r="BR368" s="62">
        <f ca="1">BR164*'SaaS - Cohorts (Logos)'!BR164</f>
        <v>0</v>
      </c>
      <c r="BS368" s="62">
        <f ca="1">BS164*'SaaS - Cohorts (Logos)'!BS164</f>
        <v>0</v>
      </c>
      <c r="BT368" s="62">
        <f ca="1">BT164*'SaaS - Cohorts (Logos)'!BT164</f>
        <v>0</v>
      </c>
      <c r="BU368" s="62">
        <f ca="1">BU164*'SaaS - Cohorts (Logos)'!BU164</f>
        <v>0</v>
      </c>
      <c r="BV368" s="62">
        <f ca="1">BV164*'SaaS - Cohorts (Logos)'!BV164</f>
        <v>0</v>
      </c>
      <c r="BW368" s="62">
        <f ca="1">BW164*'SaaS - Cohorts (Logos)'!BW164</f>
        <v>0</v>
      </c>
      <c r="BX368" s="62">
        <f ca="1">BX164*'SaaS - Cohorts (Logos)'!BX164</f>
        <v>0</v>
      </c>
      <c r="BY368" s="62">
        <f ca="1">BY164*'SaaS - Cohorts (Logos)'!BY164</f>
        <v>0</v>
      </c>
      <c r="BZ368" s="62">
        <f ca="1">BZ164*'SaaS - Cohorts (Logos)'!BZ164</f>
        <v>0</v>
      </c>
      <c r="CA368" s="62">
        <f ca="1">CA164*'SaaS - Cohorts (Logos)'!CA164</f>
        <v>0</v>
      </c>
      <c r="CB368" s="62">
        <f ca="1">CB164*'SaaS - Cohorts (Logos)'!CB164</f>
        <v>0</v>
      </c>
      <c r="CC368" s="62">
        <f ca="1">CC164*'SaaS - Cohorts (Logos)'!CC164</f>
        <v>0</v>
      </c>
      <c r="CD368" s="62">
        <f ca="1">CD164*'SaaS - Cohorts (Logos)'!CD164</f>
        <v>0</v>
      </c>
      <c r="CE368" s="62">
        <f ca="1">CE164*'SaaS - Cohorts (Logos)'!CE164</f>
        <v>0</v>
      </c>
      <c r="CF368" s="62">
        <f ca="1">CF164*'SaaS - Cohorts (Logos)'!CF164</f>
        <v>0</v>
      </c>
      <c r="CG368" s="62">
        <f ca="1">CG164*'SaaS - Cohorts (Logos)'!CG164</f>
        <v>0</v>
      </c>
      <c r="CH368" s="62">
        <f ca="1">CH164*'SaaS - Cohorts (Logos)'!CH164</f>
        <v>0</v>
      </c>
      <c r="CI368" s="62">
        <f ca="1">CI164*'SaaS - Cohorts (Logos)'!CI164</f>
        <v>0</v>
      </c>
      <c r="CJ368" s="62">
        <f ca="1">CJ164*'SaaS - Cohorts (Logos)'!CJ164</f>
        <v>0</v>
      </c>
      <c r="CK368" s="62">
        <f ca="1">CK164*'SaaS - Cohorts (Logos)'!CK164</f>
        <v>0</v>
      </c>
      <c r="CL368" s="62">
        <f ca="1">CL164*'SaaS - Cohorts (Logos)'!CL164</f>
        <v>0</v>
      </c>
      <c r="CM368" s="62">
        <f ca="1">CM164*'SaaS - Cohorts (Logos)'!CM164</f>
        <v>0</v>
      </c>
      <c r="CN368" s="62">
        <f ca="1">CN164*'SaaS - Cohorts (Logos)'!CN164</f>
        <v>0</v>
      </c>
      <c r="CO368" s="62">
        <f ca="1">CO164*'SaaS - Cohorts (Logos)'!CO164</f>
        <v>0</v>
      </c>
      <c r="CP368" s="62">
        <f ca="1">CP164*'SaaS - Cohorts (Logos)'!CP164</f>
        <v>0</v>
      </c>
      <c r="CQ368" s="62">
        <f ca="1">CQ164*'SaaS - Cohorts (Logos)'!CQ164</f>
        <v>0</v>
      </c>
      <c r="CR368" s="62">
        <f ca="1">CR164*'SaaS - Cohorts (Logos)'!CR164</f>
        <v>0</v>
      </c>
      <c r="CS368" s="62">
        <f ca="1">CS164*'SaaS - Cohorts (Logos)'!CS164</f>
        <v>0</v>
      </c>
      <c r="CT368" s="62">
        <f ca="1">CT164*'SaaS - Cohorts (Logos)'!CT164</f>
        <v>0</v>
      </c>
      <c r="CU368" s="62">
        <f ca="1">CU164*'SaaS - Cohorts (Logos)'!CU164</f>
        <v>0</v>
      </c>
      <c r="CV368" s="62">
        <f ca="1">CV164*'SaaS - Cohorts (Logos)'!CV164</f>
        <v>0</v>
      </c>
      <c r="CW368" s="62">
        <f ca="1">CW164*'SaaS - Cohorts (Logos)'!CW164</f>
        <v>0</v>
      </c>
      <c r="CX368" s="62">
        <f ca="1">CX164*'SaaS - Cohorts (Logos)'!CX164</f>
        <v>0</v>
      </c>
      <c r="CY368" s="62">
        <f ca="1">CY164*'SaaS - Cohorts (Logos)'!CY164</f>
        <v>0</v>
      </c>
      <c r="CZ368" s="62">
        <f ca="1">CZ164*'SaaS - Cohorts (Logos)'!CZ164</f>
        <v>0</v>
      </c>
      <c r="DA368" s="62">
        <f ca="1">DA164*'SaaS - Cohorts (Logos)'!DA164</f>
        <v>0</v>
      </c>
      <c r="DB368" s="62">
        <f ca="1">DB164*'SaaS - Cohorts (Logos)'!DB164</f>
        <v>0</v>
      </c>
      <c r="DC368" s="62">
        <f ca="1">DC164*'SaaS - Cohorts (Logos)'!DC164</f>
        <v>0</v>
      </c>
      <c r="DD368" s="62">
        <f ca="1">DD164*'SaaS - Cohorts (Logos)'!DD164</f>
        <v>0</v>
      </c>
      <c r="DE368" s="62">
        <f ca="1">DE164*'SaaS - Cohorts (Logos)'!DE164</f>
        <v>0</v>
      </c>
      <c r="DF368" s="62">
        <f ca="1">DF164*'SaaS - Cohorts (Logos)'!DF164</f>
        <v>0</v>
      </c>
      <c r="DG368" s="62">
        <f ca="1">DG164*'SaaS - Cohorts (Logos)'!DG164</f>
        <v>0</v>
      </c>
      <c r="DH368" s="62">
        <f ca="1">DH164*'SaaS - Cohorts (Logos)'!DH164</f>
        <v>0</v>
      </c>
      <c r="DI368" s="62">
        <f ca="1">DI164*'SaaS - Cohorts (Logos)'!DI164</f>
        <v>0</v>
      </c>
      <c r="DJ368" s="62">
        <f ca="1">DJ164*'SaaS - Cohorts (Logos)'!DJ164</f>
        <v>0</v>
      </c>
      <c r="DK368" s="62">
        <f ca="1">DK164*'SaaS - Cohorts (Logos)'!DK164</f>
        <v>0</v>
      </c>
      <c r="DL368" s="62">
        <f ca="1">DL164*'SaaS - Cohorts (Logos)'!DL164</f>
        <v>0</v>
      </c>
      <c r="DM368" s="62">
        <f ca="1">DM164*'SaaS - Cohorts (Logos)'!DM164</f>
        <v>0</v>
      </c>
      <c r="DN368" s="62">
        <f ca="1">DN164*'SaaS - Cohorts (Logos)'!DN164</f>
        <v>0</v>
      </c>
      <c r="DO368" s="62">
        <f ca="1">DO164*'SaaS - Cohorts (Logos)'!DO164</f>
        <v>0</v>
      </c>
      <c r="DP368" s="62">
        <f ca="1">DP164*'SaaS - Cohorts (Logos)'!DP164</f>
        <v>0</v>
      </c>
      <c r="DQ368" s="62">
        <f ca="1">DQ164*'SaaS - Cohorts (Logos)'!DQ164</f>
        <v>0</v>
      </c>
      <c r="DR368" s="62">
        <f ca="1">DR164*'SaaS - Cohorts (Logos)'!DR164</f>
        <v>0</v>
      </c>
    </row>
    <row r="369" spans="2:122" ht="15.75" customHeight="1">
      <c r="B369" s="195">
        <v>43709</v>
      </c>
      <c r="C369" s="195"/>
      <c r="D369" s="195"/>
      <c r="E369" s="195"/>
      <c r="F369" s="195"/>
      <c r="G369" s="195"/>
      <c r="H369" s="195"/>
      <c r="I369" s="195"/>
      <c r="J369" s="195"/>
      <c r="K369" s="195"/>
      <c r="L369" s="19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  <c r="AC369" s="195"/>
      <c r="AD369" s="195"/>
      <c r="AE369" s="195"/>
      <c r="AF369" s="195"/>
      <c r="AG369" s="195"/>
      <c r="AH369" s="195"/>
      <c r="AI369" s="195"/>
      <c r="AJ369" s="195"/>
      <c r="AK369" s="195"/>
      <c r="AL369" s="195"/>
      <c r="AM369" s="195"/>
      <c r="AN369" s="195"/>
      <c r="AO369" s="195"/>
      <c r="AP369" s="195"/>
      <c r="AQ369" s="195"/>
      <c r="AR369" s="195"/>
      <c r="AS369" s="195"/>
      <c r="AT369" s="195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62">
        <f ca="1">BK165*'SaaS - Cohorts (Logos)'!BK165</f>
        <v>0</v>
      </c>
      <c r="BL369" s="62">
        <f ca="1">BL165*'SaaS - Cohorts (Logos)'!BL165</f>
        <v>0</v>
      </c>
      <c r="BM369" s="62">
        <f ca="1">BM165*'SaaS - Cohorts (Logos)'!BM165</f>
        <v>0</v>
      </c>
      <c r="BN369" s="62">
        <f ca="1">BN165*'SaaS - Cohorts (Logos)'!BN165</f>
        <v>0</v>
      </c>
      <c r="BO369" s="62">
        <f ca="1">BO165*'SaaS - Cohorts (Logos)'!BO165</f>
        <v>0</v>
      </c>
      <c r="BP369" s="62">
        <f ca="1">BP165*'SaaS - Cohorts (Logos)'!BP165</f>
        <v>0</v>
      </c>
      <c r="BQ369" s="62">
        <f ca="1">BQ165*'SaaS - Cohorts (Logos)'!BQ165</f>
        <v>0</v>
      </c>
      <c r="BR369" s="62">
        <f ca="1">BR165*'SaaS - Cohorts (Logos)'!BR165</f>
        <v>0</v>
      </c>
      <c r="BS369" s="62">
        <f ca="1">BS165*'SaaS - Cohorts (Logos)'!BS165</f>
        <v>0</v>
      </c>
      <c r="BT369" s="62">
        <f ca="1">BT165*'SaaS - Cohorts (Logos)'!BT165</f>
        <v>0</v>
      </c>
      <c r="BU369" s="62">
        <f ca="1">BU165*'SaaS - Cohorts (Logos)'!BU165</f>
        <v>0</v>
      </c>
      <c r="BV369" s="62">
        <f ca="1">BV165*'SaaS - Cohorts (Logos)'!BV165</f>
        <v>0</v>
      </c>
      <c r="BW369" s="62">
        <f ca="1">BW165*'SaaS - Cohorts (Logos)'!BW165</f>
        <v>0</v>
      </c>
      <c r="BX369" s="62">
        <f ca="1">BX165*'SaaS - Cohorts (Logos)'!BX165</f>
        <v>0</v>
      </c>
      <c r="BY369" s="62">
        <f ca="1">BY165*'SaaS - Cohorts (Logos)'!BY165</f>
        <v>0</v>
      </c>
      <c r="BZ369" s="62">
        <f ca="1">BZ165*'SaaS - Cohorts (Logos)'!BZ165</f>
        <v>0</v>
      </c>
      <c r="CA369" s="62">
        <f ca="1">CA165*'SaaS - Cohorts (Logos)'!CA165</f>
        <v>0</v>
      </c>
      <c r="CB369" s="62">
        <f ca="1">CB165*'SaaS - Cohorts (Logos)'!CB165</f>
        <v>0</v>
      </c>
      <c r="CC369" s="62">
        <f ca="1">CC165*'SaaS - Cohorts (Logos)'!CC165</f>
        <v>0</v>
      </c>
      <c r="CD369" s="62">
        <f ca="1">CD165*'SaaS - Cohorts (Logos)'!CD165</f>
        <v>0</v>
      </c>
      <c r="CE369" s="62">
        <f ca="1">CE165*'SaaS - Cohorts (Logos)'!CE165</f>
        <v>0</v>
      </c>
      <c r="CF369" s="62">
        <f ca="1">CF165*'SaaS - Cohorts (Logos)'!CF165</f>
        <v>0</v>
      </c>
      <c r="CG369" s="62">
        <f ca="1">CG165*'SaaS - Cohorts (Logos)'!CG165</f>
        <v>0</v>
      </c>
      <c r="CH369" s="62">
        <f ca="1">CH165*'SaaS - Cohorts (Logos)'!CH165</f>
        <v>0</v>
      </c>
      <c r="CI369" s="62">
        <f ca="1">CI165*'SaaS - Cohorts (Logos)'!CI165</f>
        <v>0</v>
      </c>
      <c r="CJ369" s="62">
        <f ca="1">CJ165*'SaaS - Cohorts (Logos)'!CJ165</f>
        <v>0</v>
      </c>
      <c r="CK369" s="62">
        <f ca="1">CK165*'SaaS - Cohorts (Logos)'!CK165</f>
        <v>0</v>
      </c>
      <c r="CL369" s="62">
        <f ca="1">CL165*'SaaS - Cohorts (Logos)'!CL165</f>
        <v>0</v>
      </c>
      <c r="CM369" s="62">
        <f ca="1">CM165*'SaaS - Cohorts (Logos)'!CM165</f>
        <v>0</v>
      </c>
      <c r="CN369" s="62">
        <f ca="1">CN165*'SaaS - Cohorts (Logos)'!CN165</f>
        <v>0</v>
      </c>
      <c r="CO369" s="62">
        <f ca="1">CO165*'SaaS - Cohorts (Logos)'!CO165</f>
        <v>0</v>
      </c>
      <c r="CP369" s="62">
        <f ca="1">CP165*'SaaS - Cohorts (Logos)'!CP165</f>
        <v>0</v>
      </c>
      <c r="CQ369" s="62">
        <f ca="1">CQ165*'SaaS - Cohorts (Logos)'!CQ165</f>
        <v>0</v>
      </c>
      <c r="CR369" s="62">
        <f ca="1">CR165*'SaaS - Cohorts (Logos)'!CR165</f>
        <v>0</v>
      </c>
      <c r="CS369" s="62">
        <f ca="1">CS165*'SaaS - Cohorts (Logos)'!CS165</f>
        <v>0</v>
      </c>
      <c r="CT369" s="62">
        <f ca="1">CT165*'SaaS - Cohorts (Logos)'!CT165</f>
        <v>0</v>
      </c>
      <c r="CU369" s="62">
        <f ca="1">CU165*'SaaS - Cohorts (Logos)'!CU165</f>
        <v>0</v>
      </c>
      <c r="CV369" s="62">
        <f ca="1">CV165*'SaaS - Cohorts (Logos)'!CV165</f>
        <v>0</v>
      </c>
      <c r="CW369" s="62">
        <f ca="1">CW165*'SaaS - Cohorts (Logos)'!CW165</f>
        <v>0</v>
      </c>
      <c r="CX369" s="62">
        <f ca="1">CX165*'SaaS - Cohorts (Logos)'!CX165</f>
        <v>0</v>
      </c>
      <c r="CY369" s="62">
        <f ca="1">CY165*'SaaS - Cohorts (Logos)'!CY165</f>
        <v>0</v>
      </c>
      <c r="CZ369" s="62">
        <f ca="1">CZ165*'SaaS - Cohorts (Logos)'!CZ165</f>
        <v>0</v>
      </c>
      <c r="DA369" s="62">
        <f ca="1">DA165*'SaaS - Cohorts (Logos)'!DA165</f>
        <v>0</v>
      </c>
      <c r="DB369" s="62">
        <f ca="1">DB165*'SaaS - Cohorts (Logos)'!DB165</f>
        <v>0</v>
      </c>
      <c r="DC369" s="62">
        <f ca="1">DC165*'SaaS - Cohorts (Logos)'!DC165</f>
        <v>0</v>
      </c>
      <c r="DD369" s="62">
        <f ca="1">DD165*'SaaS - Cohorts (Logos)'!DD165</f>
        <v>0</v>
      </c>
      <c r="DE369" s="62">
        <f ca="1">DE165*'SaaS - Cohorts (Logos)'!DE165</f>
        <v>0</v>
      </c>
      <c r="DF369" s="62">
        <f ca="1">DF165*'SaaS - Cohorts (Logos)'!DF165</f>
        <v>0</v>
      </c>
      <c r="DG369" s="62">
        <f ca="1">DG165*'SaaS - Cohorts (Logos)'!DG165</f>
        <v>0</v>
      </c>
      <c r="DH369" s="62">
        <f ca="1">DH165*'SaaS - Cohorts (Logos)'!DH165</f>
        <v>0</v>
      </c>
      <c r="DI369" s="62">
        <f ca="1">DI165*'SaaS - Cohorts (Logos)'!DI165</f>
        <v>0</v>
      </c>
      <c r="DJ369" s="62">
        <f ca="1">DJ165*'SaaS - Cohorts (Logos)'!DJ165</f>
        <v>0</v>
      </c>
      <c r="DK369" s="62">
        <f ca="1">DK165*'SaaS - Cohorts (Logos)'!DK165</f>
        <v>0</v>
      </c>
      <c r="DL369" s="62">
        <f ca="1">DL165*'SaaS - Cohorts (Logos)'!DL165</f>
        <v>0</v>
      </c>
      <c r="DM369" s="62">
        <f ca="1">DM165*'SaaS - Cohorts (Logos)'!DM165</f>
        <v>0</v>
      </c>
      <c r="DN369" s="62">
        <f ca="1">DN165*'SaaS - Cohorts (Logos)'!DN165</f>
        <v>0</v>
      </c>
      <c r="DO369" s="62">
        <f ca="1">DO165*'SaaS - Cohorts (Logos)'!DO165</f>
        <v>0</v>
      </c>
      <c r="DP369" s="62">
        <f ca="1">DP165*'SaaS - Cohorts (Logos)'!DP165</f>
        <v>0</v>
      </c>
      <c r="DQ369" s="62">
        <f ca="1">DQ165*'SaaS - Cohorts (Logos)'!DQ165</f>
        <v>0</v>
      </c>
      <c r="DR369" s="62">
        <f ca="1">DR165*'SaaS - Cohorts (Logos)'!DR165</f>
        <v>0</v>
      </c>
    </row>
    <row r="370" spans="2:122" ht="15.75" customHeight="1">
      <c r="B370" s="195">
        <v>43739</v>
      </c>
      <c r="C370" s="195"/>
      <c r="D370" s="195"/>
      <c r="E370" s="195"/>
      <c r="F370" s="195"/>
      <c r="G370" s="195"/>
      <c r="H370" s="195"/>
      <c r="I370" s="195"/>
      <c r="J370" s="195"/>
      <c r="K370" s="195"/>
      <c r="L370" s="19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  <c r="AC370" s="195"/>
      <c r="AD370" s="195"/>
      <c r="AE370" s="195"/>
      <c r="AF370" s="195"/>
      <c r="AG370" s="195"/>
      <c r="AH370" s="195"/>
      <c r="AI370" s="195"/>
      <c r="AJ370" s="195"/>
      <c r="AK370" s="195"/>
      <c r="AL370" s="195"/>
      <c r="AM370" s="195"/>
      <c r="AN370" s="195"/>
      <c r="AO370" s="195"/>
      <c r="AP370" s="195"/>
      <c r="AQ370" s="195"/>
      <c r="AR370" s="195"/>
      <c r="AS370" s="195"/>
      <c r="AT370" s="195"/>
      <c r="AU370" s="195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62">
        <f ca="1">BK166*'SaaS - Cohorts (Logos)'!BK166</f>
        <v>0</v>
      </c>
      <c r="BL370" s="62">
        <f ca="1">BL166*'SaaS - Cohorts (Logos)'!BL166</f>
        <v>0</v>
      </c>
      <c r="BM370" s="62">
        <f ca="1">BM166*'SaaS - Cohorts (Logos)'!BM166</f>
        <v>0</v>
      </c>
      <c r="BN370" s="62">
        <f ca="1">BN166*'SaaS - Cohorts (Logos)'!BN166</f>
        <v>0</v>
      </c>
      <c r="BO370" s="62">
        <f ca="1">BO166*'SaaS - Cohorts (Logos)'!BO166</f>
        <v>0</v>
      </c>
      <c r="BP370" s="62">
        <f ca="1">BP166*'SaaS - Cohorts (Logos)'!BP166</f>
        <v>0</v>
      </c>
      <c r="BQ370" s="62">
        <f ca="1">BQ166*'SaaS - Cohorts (Logos)'!BQ166</f>
        <v>0</v>
      </c>
      <c r="BR370" s="62">
        <f ca="1">BR166*'SaaS - Cohorts (Logos)'!BR166</f>
        <v>0</v>
      </c>
      <c r="BS370" s="62">
        <f ca="1">BS166*'SaaS - Cohorts (Logos)'!BS166</f>
        <v>0</v>
      </c>
      <c r="BT370" s="62">
        <f ca="1">BT166*'SaaS - Cohorts (Logos)'!BT166</f>
        <v>0</v>
      </c>
      <c r="BU370" s="62">
        <f ca="1">BU166*'SaaS - Cohorts (Logos)'!BU166</f>
        <v>0</v>
      </c>
      <c r="BV370" s="62">
        <f ca="1">BV166*'SaaS - Cohorts (Logos)'!BV166</f>
        <v>0</v>
      </c>
      <c r="BW370" s="62">
        <f ca="1">BW166*'SaaS - Cohorts (Logos)'!BW166</f>
        <v>0</v>
      </c>
      <c r="BX370" s="62">
        <f ca="1">BX166*'SaaS - Cohorts (Logos)'!BX166</f>
        <v>0</v>
      </c>
      <c r="BY370" s="62">
        <f ca="1">BY166*'SaaS - Cohorts (Logos)'!BY166</f>
        <v>0</v>
      </c>
      <c r="BZ370" s="62">
        <f ca="1">BZ166*'SaaS - Cohorts (Logos)'!BZ166</f>
        <v>0</v>
      </c>
      <c r="CA370" s="62">
        <f ca="1">CA166*'SaaS - Cohorts (Logos)'!CA166</f>
        <v>0</v>
      </c>
      <c r="CB370" s="62">
        <f ca="1">CB166*'SaaS - Cohorts (Logos)'!CB166</f>
        <v>0</v>
      </c>
      <c r="CC370" s="62">
        <f ca="1">CC166*'SaaS - Cohorts (Logos)'!CC166</f>
        <v>0</v>
      </c>
      <c r="CD370" s="62">
        <f ca="1">CD166*'SaaS - Cohorts (Logos)'!CD166</f>
        <v>0</v>
      </c>
      <c r="CE370" s="62">
        <f ca="1">CE166*'SaaS - Cohorts (Logos)'!CE166</f>
        <v>0</v>
      </c>
      <c r="CF370" s="62">
        <f ca="1">CF166*'SaaS - Cohorts (Logos)'!CF166</f>
        <v>0</v>
      </c>
      <c r="CG370" s="62">
        <f ca="1">CG166*'SaaS - Cohorts (Logos)'!CG166</f>
        <v>0</v>
      </c>
      <c r="CH370" s="62">
        <f ca="1">CH166*'SaaS - Cohorts (Logos)'!CH166</f>
        <v>0</v>
      </c>
      <c r="CI370" s="62">
        <f ca="1">CI166*'SaaS - Cohorts (Logos)'!CI166</f>
        <v>0</v>
      </c>
      <c r="CJ370" s="62">
        <f ca="1">CJ166*'SaaS - Cohorts (Logos)'!CJ166</f>
        <v>0</v>
      </c>
      <c r="CK370" s="62">
        <f ca="1">CK166*'SaaS - Cohorts (Logos)'!CK166</f>
        <v>0</v>
      </c>
      <c r="CL370" s="62">
        <f ca="1">CL166*'SaaS - Cohorts (Logos)'!CL166</f>
        <v>0</v>
      </c>
      <c r="CM370" s="62">
        <f ca="1">CM166*'SaaS - Cohorts (Logos)'!CM166</f>
        <v>0</v>
      </c>
      <c r="CN370" s="62">
        <f ca="1">CN166*'SaaS - Cohorts (Logos)'!CN166</f>
        <v>0</v>
      </c>
      <c r="CO370" s="62">
        <f ca="1">CO166*'SaaS - Cohorts (Logos)'!CO166</f>
        <v>0</v>
      </c>
      <c r="CP370" s="62">
        <f ca="1">CP166*'SaaS - Cohorts (Logos)'!CP166</f>
        <v>0</v>
      </c>
      <c r="CQ370" s="62">
        <f ca="1">CQ166*'SaaS - Cohorts (Logos)'!CQ166</f>
        <v>0</v>
      </c>
      <c r="CR370" s="62">
        <f ca="1">CR166*'SaaS - Cohorts (Logos)'!CR166</f>
        <v>0</v>
      </c>
      <c r="CS370" s="62">
        <f ca="1">CS166*'SaaS - Cohorts (Logos)'!CS166</f>
        <v>0</v>
      </c>
      <c r="CT370" s="62">
        <f ca="1">CT166*'SaaS - Cohorts (Logos)'!CT166</f>
        <v>0</v>
      </c>
      <c r="CU370" s="62">
        <f ca="1">CU166*'SaaS - Cohorts (Logos)'!CU166</f>
        <v>0</v>
      </c>
      <c r="CV370" s="62">
        <f ca="1">CV166*'SaaS - Cohorts (Logos)'!CV166</f>
        <v>0</v>
      </c>
      <c r="CW370" s="62">
        <f ca="1">CW166*'SaaS - Cohorts (Logos)'!CW166</f>
        <v>0</v>
      </c>
      <c r="CX370" s="62">
        <f ca="1">CX166*'SaaS - Cohorts (Logos)'!CX166</f>
        <v>0</v>
      </c>
      <c r="CY370" s="62">
        <f ca="1">CY166*'SaaS - Cohorts (Logos)'!CY166</f>
        <v>0</v>
      </c>
      <c r="CZ370" s="62">
        <f ca="1">CZ166*'SaaS - Cohorts (Logos)'!CZ166</f>
        <v>0</v>
      </c>
      <c r="DA370" s="62">
        <f ca="1">DA166*'SaaS - Cohorts (Logos)'!DA166</f>
        <v>0</v>
      </c>
      <c r="DB370" s="62">
        <f ca="1">DB166*'SaaS - Cohorts (Logos)'!DB166</f>
        <v>0</v>
      </c>
      <c r="DC370" s="62">
        <f ca="1">DC166*'SaaS - Cohorts (Logos)'!DC166</f>
        <v>0</v>
      </c>
      <c r="DD370" s="62">
        <f ca="1">DD166*'SaaS - Cohorts (Logos)'!DD166</f>
        <v>0</v>
      </c>
      <c r="DE370" s="62">
        <f ca="1">DE166*'SaaS - Cohorts (Logos)'!DE166</f>
        <v>0</v>
      </c>
      <c r="DF370" s="62">
        <f ca="1">DF166*'SaaS - Cohorts (Logos)'!DF166</f>
        <v>0</v>
      </c>
      <c r="DG370" s="62">
        <f ca="1">DG166*'SaaS - Cohorts (Logos)'!DG166</f>
        <v>0</v>
      </c>
      <c r="DH370" s="62">
        <f ca="1">DH166*'SaaS - Cohorts (Logos)'!DH166</f>
        <v>0</v>
      </c>
      <c r="DI370" s="62">
        <f ca="1">DI166*'SaaS - Cohorts (Logos)'!DI166</f>
        <v>0</v>
      </c>
      <c r="DJ370" s="62">
        <f ca="1">DJ166*'SaaS - Cohorts (Logos)'!DJ166</f>
        <v>0</v>
      </c>
      <c r="DK370" s="62">
        <f ca="1">DK166*'SaaS - Cohorts (Logos)'!DK166</f>
        <v>0</v>
      </c>
      <c r="DL370" s="62">
        <f ca="1">DL166*'SaaS - Cohorts (Logos)'!DL166</f>
        <v>0</v>
      </c>
      <c r="DM370" s="62">
        <f ca="1">DM166*'SaaS - Cohorts (Logos)'!DM166</f>
        <v>0</v>
      </c>
      <c r="DN370" s="62">
        <f ca="1">DN166*'SaaS - Cohorts (Logos)'!DN166</f>
        <v>0</v>
      </c>
      <c r="DO370" s="62">
        <f ca="1">DO166*'SaaS - Cohorts (Logos)'!DO166</f>
        <v>0</v>
      </c>
      <c r="DP370" s="62">
        <f ca="1">DP166*'SaaS - Cohorts (Logos)'!DP166</f>
        <v>0</v>
      </c>
      <c r="DQ370" s="62">
        <f ca="1">DQ166*'SaaS - Cohorts (Logos)'!DQ166</f>
        <v>0</v>
      </c>
      <c r="DR370" s="62">
        <f ca="1">DR166*'SaaS - Cohorts (Logos)'!DR166</f>
        <v>0</v>
      </c>
    </row>
    <row r="371" spans="2:122" ht="15.75" customHeight="1">
      <c r="B371" s="195">
        <v>43770</v>
      </c>
      <c r="C371" s="195"/>
      <c r="D371" s="195"/>
      <c r="E371" s="195"/>
      <c r="F371" s="195"/>
      <c r="G371" s="195"/>
      <c r="H371" s="195"/>
      <c r="I371" s="195"/>
      <c r="J371" s="195"/>
      <c r="K371" s="195"/>
      <c r="L371" s="19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  <c r="AC371" s="195"/>
      <c r="AD371" s="195"/>
      <c r="AE371" s="195"/>
      <c r="AF371" s="195"/>
      <c r="AG371" s="195"/>
      <c r="AH371" s="195"/>
      <c r="AI371" s="195"/>
      <c r="AJ371" s="195"/>
      <c r="AK371" s="195"/>
      <c r="AL371" s="195"/>
      <c r="AM371" s="195"/>
      <c r="AN371" s="195"/>
      <c r="AO371" s="195"/>
      <c r="AP371" s="195"/>
      <c r="AQ371" s="195"/>
      <c r="AR371" s="195"/>
      <c r="AS371" s="195"/>
      <c r="AT371" s="195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62">
        <f ca="1">BK167*'SaaS - Cohorts (Logos)'!BK167</f>
        <v>0</v>
      </c>
      <c r="BL371" s="62">
        <f ca="1">BL167*'SaaS - Cohorts (Logos)'!BL167</f>
        <v>0</v>
      </c>
      <c r="BM371" s="62">
        <f ca="1">BM167*'SaaS - Cohorts (Logos)'!BM167</f>
        <v>0</v>
      </c>
      <c r="BN371" s="62">
        <f ca="1">BN167*'SaaS - Cohorts (Logos)'!BN167</f>
        <v>0</v>
      </c>
      <c r="BO371" s="62">
        <f ca="1">BO167*'SaaS - Cohorts (Logos)'!BO167</f>
        <v>0</v>
      </c>
      <c r="BP371" s="62">
        <f ca="1">BP167*'SaaS - Cohorts (Logos)'!BP167</f>
        <v>0</v>
      </c>
      <c r="BQ371" s="62">
        <f ca="1">BQ167*'SaaS - Cohorts (Logos)'!BQ167</f>
        <v>0</v>
      </c>
      <c r="BR371" s="62">
        <f ca="1">BR167*'SaaS - Cohorts (Logos)'!BR167</f>
        <v>0</v>
      </c>
      <c r="BS371" s="62">
        <f ca="1">BS167*'SaaS - Cohorts (Logos)'!BS167</f>
        <v>0</v>
      </c>
      <c r="BT371" s="62">
        <f ca="1">BT167*'SaaS - Cohorts (Logos)'!BT167</f>
        <v>0</v>
      </c>
      <c r="BU371" s="62">
        <f ca="1">BU167*'SaaS - Cohorts (Logos)'!BU167</f>
        <v>0</v>
      </c>
      <c r="BV371" s="62">
        <f ca="1">BV167*'SaaS - Cohorts (Logos)'!BV167</f>
        <v>0</v>
      </c>
      <c r="BW371" s="62">
        <f ca="1">BW167*'SaaS - Cohorts (Logos)'!BW167</f>
        <v>0</v>
      </c>
      <c r="BX371" s="62">
        <f ca="1">BX167*'SaaS - Cohorts (Logos)'!BX167</f>
        <v>0</v>
      </c>
      <c r="BY371" s="62">
        <f ca="1">BY167*'SaaS - Cohorts (Logos)'!BY167</f>
        <v>0</v>
      </c>
      <c r="BZ371" s="62">
        <f ca="1">BZ167*'SaaS - Cohorts (Logos)'!BZ167</f>
        <v>0</v>
      </c>
      <c r="CA371" s="62">
        <f ca="1">CA167*'SaaS - Cohorts (Logos)'!CA167</f>
        <v>0</v>
      </c>
      <c r="CB371" s="62">
        <f ca="1">CB167*'SaaS - Cohorts (Logos)'!CB167</f>
        <v>0</v>
      </c>
      <c r="CC371" s="62">
        <f ca="1">CC167*'SaaS - Cohorts (Logos)'!CC167</f>
        <v>0</v>
      </c>
      <c r="CD371" s="62">
        <f ca="1">CD167*'SaaS - Cohorts (Logos)'!CD167</f>
        <v>0</v>
      </c>
      <c r="CE371" s="62">
        <f ca="1">CE167*'SaaS - Cohorts (Logos)'!CE167</f>
        <v>0</v>
      </c>
      <c r="CF371" s="62">
        <f ca="1">CF167*'SaaS - Cohorts (Logos)'!CF167</f>
        <v>0</v>
      </c>
      <c r="CG371" s="62">
        <f ca="1">CG167*'SaaS - Cohorts (Logos)'!CG167</f>
        <v>0</v>
      </c>
      <c r="CH371" s="62">
        <f ca="1">CH167*'SaaS - Cohorts (Logos)'!CH167</f>
        <v>0</v>
      </c>
      <c r="CI371" s="62">
        <f ca="1">CI167*'SaaS - Cohorts (Logos)'!CI167</f>
        <v>0</v>
      </c>
      <c r="CJ371" s="62">
        <f ca="1">CJ167*'SaaS - Cohorts (Logos)'!CJ167</f>
        <v>0</v>
      </c>
      <c r="CK371" s="62">
        <f ca="1">CK167*'SaaS - Cohorts (Logos)'!CK167</f>
        <v>0</v>
      </c>
      <c r="CL371" s="62">
        <f ca="1">CL167*'SaaS - Cohorts (Logos)'!CL167</f>
        <v>0</v>
      </c>
      <c r="CM371" s="62">
        <f ca="1">CM167*'SaaS - Cohorts (Logos)'!CM167</f>
        <v>0</v>
      </c>
      <c r="CN371" s="62">
        <f ca="1">CN167*'SaaS - Cohorts (Logos)'!CN167</f>
        <v>0</v>
      </c>
      <c r="CO371" s="62">
        <f ca="1">CO167*'SaaS - Cohorts (Logos)'!CO167</f>
        <v>0</v>
      </c>
      <c r="CP371" s="62">
        <f ca="1">CP167*'SaaS - Cohorts (Logos)'!CP167</f>
        <v>0</v>
      </c>
      <c r="CQ371" s="62">
        <f ca="1">CQ167*'SaaS - Cohorts (Logos)'!CQ167</f>
        <v>0</v>
      </c>
      <c r="CR371" s="62">
        <f ca="1">CR167*'SaaS - Cohorts (Logos)'!CR167</f>
        <v>0</v>
      </c>
      <c r="CS371" s="62">
        <f ca="1">CS167*'SaaS - Cohorts (Logos)'!CS167</f>
        <v>0</v>
      </c>
      <c r="CT371" s="62">
        <f ca="1">CT167*'SaaS - Cohorts (Logos)'!CT167</f>
        <v>0</v>
      </c>
      <c r="CU371" s="62">
        <f ca="1">CU167*'SaaS - Cohorts (Logos)'!CU167</f>
        <v>0</v>
      </c>
      <c r="CV371" s="62">
        <f ca="1">CV167*'SaaS - Cohorts (Logos)'!CV167</f>
        <v>0</v>
      </c>
      <c r="CW371" s="62">
        <f ca="1">CW167*'SaaS - Cohorts (Logos)'!CW167</f>
        <v>0</v>
      </c>
      <c r="CX371" s="62">
        <f ca="1">CX167*'SaaS - Cohorts (Logos)'!CX167</f>
        <v>0</v>
      </c>
      <c r="CY371" s="62">
        <f ca="1">CY167*'SaaS - Cohorts (Logos)'!CY167</f>
        <v>0</v>
      </c>
      <c r="CZ371" s="62">
        <f ca="1">CZ167*'SaaS - Cohorts (Logos)'!CZ167</f>
        <v>0</v>
      </c>
      <c r="DA371" s="62">
        <f ca="1">DA167*'SaaS - Cohorts (Logos)'!DA167</f>
        <v>0</v>
      </c>
      <c r="DB371" s="62">
        <f ca="1">DB167*'SaaS - Cohorts (Logos)'!DB167</f>
        <v>0</v>
      </c>
      <c r="DC371" s="62">
        <f ca="1">DC167*'SaaS - Cohorts (Logos)'!DC167</f>
        <v>0</v>
      </c>
      <c r="DD371" s="62">
        <f ca="1">DD167*'SaaS - Cohorts (Logos)'!DD167</f>
        <v>0</v>
      </c>
      <c r="DE371" s="62">
        <f ca="1">DE167*'SaaS - Cohorts (Logos)'!DE167</f>
        <v>0</v>
      </c>
      <c r="DF371" s="62">
        <f ca="1">DF167*'SaaS - Cohorts (Logos)'!DF167</f>
        <v>0</v>
      </c>
      <c r="DG371" s="62">
        <f ca="1">DG167*'SaaS - Cohorts (Logos)'!DG167</f>
        <v>0</v>
      </c>
      <c r="DH371" s="62">
        <f ca="1">DH167*'SaaS - Cohorts (Logos)'!DH167</f>
        <v>0</v>
      </c>
      <c r="DI371" s="62">
        <f ca="1">DI167*'SaaS - Cohorts (Logos)'!DI167</f>
        <v>0</v>
      </c>
      <c r="DJ371" s="62">
        <f ca="1">DJ167*'SaaS - Cohorts (Logos)'!DJ167</f>
        <v>0</v>
      </c>
      <c r="DK371" s="62">
        <f ca="1">DK167*'SaaS - Cohorts (Logos)'!DK167</f>
        <v>0</v>
      </c>
      <c r="DL371" s="62">
        <f ca="1">DL167*'SaaS - Cohorts (Logos)'!DL167</f>
        <v>0</v>
      </c>
      <c r="DM371" s="62">
        <f ca="1">DM167*'SaaS - Cohorts (Logos)'!DM167</f>
        <v>0</v>
      </c>
      <c r="DN371" s="62">
        <f ca="1">DN167*'SaaS - Cohorts (Logos)'!DN167</f>
        <v>0</v>
      </c>
      <c r="DO371" s="62">
        <f ca="1">DO167*'SaaS - Cohorts (Logos)'!DO167</f>
        <v>0</v>
      </c>
      <c r="DP371" s="62">
        <f ca="1">DP167*'SaaS - Cohorts (Logos)'!DP167</f>
        <v>0</v>
      </c>
      <c r="DQ371" s="62">
        <f ca="1">DQ167*'SaaS - Cohorts (Logos)'!DQ167</f>
        <v>0</v>
      </c>
      <c r="DR371" s="62">
        <f ca="1">DR167*'SaaS - Cohorts (Logos)'!DR167</f>
        <v>0</v>
      </c>
    </row>
    <row r="372" spans="2:122" ht="15.75" customHeight="1">
      <c r="B372" s="195">
        <v>43800</v>
      </c>
      <c r="C372" s="195"/>
      <c r="D372" s="195"/>
      <c r="E372" s="195"/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  <c r="AC372" s="195"/>
      <c r="AD372" s="195"/>
      <c r="AE372" s="195"/>
      <c r="AF372" s="195"/>
      <c r="AG372" s="195"/>
      <c r="AH372" s="195"/>
      <c r="AI372" s="195"/>
      <c r="AJ372" s="195"/>
      <c r="AK372" s="195"/>
      <c r="AL372" s="195"/>
      <c r="AM372" s="195"/>
      <c r="AN372" s="195"/>
      <c r="AO372" s="195"/>
      <c r="AP372" s="195"/>
      <c r="AQ372" s="195"/>
      <c r="AR372" s="195"/>
      <c r="AS372" s="195"/>
      <c r="AT372" s="195"/>
      <c r="AU372" s="195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62">
        <f ca="1">BK168*'SaaS - Cohorts (Logos)'!BK168</f>
        <v>0</v>
      </c>
      <c r="BL372" s="62">
        <f ca="1">BL168*'SaaS - Cohorts (Logos)'!BL168</f>
        <v>0</v>
      </c>
      <c r="BM372" s="62">
        <f ca="1">BM168*'SaaS - Cohorts (Logos)'!BM168</f>
        <v>0</v>
      </c>
      <c r="BN372" s="62">
        <f ca="1">BN168*'SaaS - Cohorts (Logos)'!BN168</f>
        <v>0</v>
      </c>
      <c r="BO372" s="62">
        <f ca="1">BO168*'SaaS - Cohorts (Logos)'!BO168</f>
        <v>0</v>
      </c>
      <c r="BP372" s="62">
        <f ca="1">BP168*'SaaS - Cohorts (Logos)'!BP168</f>
        <v>0</v>
      </c>
      <c r="BQ372" s="62">
        <f ca="1">BQ168*'SaaS - Cohorts (Logos)'!BQ168</f>
        <v>0</v>
      </c>
      <c r="BR372" s="62">
        <f ca="1">BR168*'SaaS - Cohorts (Logos)'!BR168</f>
        <v>0</v>
      </c>
      <c r="BS372" s="62">
        <f ca="1">BS168*'SaaS - Cohorts (Logos)'!BS168</f>
        <v>0</v>
      </c>
      <c r="BT372" s="62">
        <f ca="1">BT168*'SaaS - Cohorts (Logos)'!BT168</f>
        <v>0</v>
      </c>
      <c r="BU372" s="62">
        <f ca="1">BU168*'SaaS - Cohorts (Logos)'!BU168</f>
        <v>0</v>
      </c>
      <c r="BV372" s="62">
        <f ca="1">BV168*'SaaS - Cohorts (Logos)'!BV168</f>
        <v>0</v>
      </c>
      <c r="BW372" s="62">
        <f ca="1">BW168*'SaaS - Cohorts (Logos)'!BW168</f>
        <v>0</v>
      </c>
      <c r="BX372" s="62">
        <f ca="1">BX168*'SaaS - Cohorts (Logos)'!BX168</f>
        <v>0</v>
      </c>
      <c r="BY372" s="62">
        <f ca="1">BY168*'SaaS - Cohorts (Logos)'!BY168</f>
        <v>0</v>
      </c>
      <c r="BZ372" s="62">
        <f ca="1">BZ168*'SaaS - Cohorts (Logos)'!BZ168</f>
        <v>0</v>
      </c>
      <c r="CA372" s="62">
        <f ca="1">CA168*'SaaS - Cohorts (Logos)'!CA168</f>
        <v>0</v>
      </c>
      <c r="CB372" s="62">
        <f ca="1">CB168*'SaaS - Cohorts (Logos)'!CB168</f>
        <v>0</v>
      </c>
      <c r="CC372" s="62">
        <f ca="1">CC168*'SaaS - Cohorts (Logos)'!CC168</f>
        <v>0</v>
      </c>
      <c r="CD372" s="62">
        <f ca="1">CD168*'SaaS - Cohorts (Logos)'!CD168</f>
        <v>0</v>
      </c>
      <c r="CE372" s="62">
        <f ca="1">CE168*'SaaS - Cohorts (Logos)'!CE168</f>
        <v>0</v>
      </c>
      <c r="CF372" s="62">
        <f ca="1">CF168*'SaaS - Cohorts (Logos)'!CF168</f>
        <v>0</v>
      </c>
      <c r="CG372" s="62">
        <f ca="1">CG168*'SaaS - Cohorts (Logos)'!CG168</f>
        <v>0</v>
      </c>
      <c r="CH372" s="62">
        <f ca="1">CH168*'SaaS - Cohorts (Logos)'!CH168</f>
        <v>0</v>
      </c>
      <c r="CI372" s="62">
        <f ca="1">CI168*'SaaS - Cohorts (Logos)'!CI168</f>
        <v>0</v>
      </c>
      <c r="CJ372" s="62">
        <f ca="1">CJ168*'SaaS - Cohorts (Logos)'!CJ168</f>
        <v>0</v>
      </c>
      <c r="CK372" s="62">
        <f ca="1">CK168*'SaaS - Cohorts (Logos)'!CK168</f>
        <v>0</v>
      </c>
      <c r="CL372" s="62">
        <f ca="1">CL168*'SaaS - Cohorts (Logos)'!CL168</f>
        <v>0</v>
      </c>
      <c r="CM372" s="62">
        <f ca="1">CM168*'SaaS - Cohorts (Logos)'!CM168</f>
        <v>0</v>
      </c>
      <c r="CN372" s="62">
        <f ca="1">CN168*'SaaS - Cohorts (Logos)'!CN168</f>
        <v>0</v>
      </c>
      <c r="CO372" s="62">
        <f ca="1">CO168*'SaaS - Cohorts (Logos)'!CO168</f>
        <v>0</v>
      </c>
      <c r="CP372" s="62">
        <f ca="1">CP168*'SaaS - Cohorts (Logos)'!CP168</f>
        <v>0</v>
      </c>
      <c r="CQ372" s="62">
        <f ca="1">CQ168*'SaaS - Cohorts (Logos)'!CQ168</f>
        <v>0</v>
      </c>
      <c r="CR372" s="62">
        <f ca="1">CR168*'SaaS - Cohorts (Logos)'!CR168</f>
        <v>0</v>
      </c>
      <c r="CS372" s="62">
        <f ca="1">CS168*'SaaS - Cohorts (Logos)'!CS168</f>
        <v>0</v>
      </c>
      <c r="CT372" s="62">
        <f ca="1">CT168*'SaaS - Cohorts (Logos)'!CT168</f>
        <v>0</v>
      </c>
      <c r="CU372" s="62">
        <f ca="1">CU168*'SaaS - Cohorts (Logos)'!CU168</f>
        <v>0</v>
      </c>
      <c r="CV372" s="62">
        <f ca="1">CV168*'SaaS - Cohorts (Logos)'!CV168</f>
        <v>0</v>
      </c>
      <c r="CW372" s="62">
        <f ca="1">CW168*'SaaS - Cohorts (Logos)'!CW168</f>
        <v>0</v>
      </c>
      <c r="CX372" s="62">
        <f ca="1">CX168*'SaaS - Cohorts (Logos)'!CX168</f>
        <v>0</v>
      </c>
      <c r="CY372" s="62">
        <f ca="1">CY168*'SaaS - Cohorts (Logos)'!CY168</f>
        <v>0</v>
      </c>
      <c r="CZ372" s="62">
        <f ca="1">CZ168*'SaaS - Cohorts (Logos)'!CZ168</f>
        <v>0</v>
      </c>
      <c r="DA372" s="62">
        <f ca="1">DA168*'SaaS - Cohorts (Logos)'!DA168</f>
        <v>0</v>
      </c>
      <c r="DB372" s="62">
        <f ca="1">DB168*'SaaS - Cohorts (Logos)'!DB168</f>
        <v>0</v>
      </c>
      <c r="DC372" s="62">
        <f ca="1">DC168*'SaaS - Cohorts (Logos)'!DC168</f>
        <v>0</v>
      </c>
      <c r="DD372" s="62">
        <f ca="1">DD168*'SaaS - Cohorts (Logos)'!DD168</f>
        <v>0</v>
      </c>
      <c r="DE372" s="62">
        <f ca="1">DE168*'SaaS - Cohorts (Logos)'!DE168</f>
        <v>0</v>
      </c>
      <c r="DF372" s="62">
        <f ca="1">DF168*'SaaS - Cohorts (Logos)'!DF168</f>
        <v>0</v>
      </c>
      <c r="DG372" s="62">
        <f ca="1">DG168*'SaaS - Cohorts (Logos)'!DG168</f>
        <v>0</v>
      </c>
      <c r="DH372" s="62">
        <f ca="1">DH168*'SaaS - Cohorts (Logos)'!DH168</f>
        <v>0</v>
      </c>
      <c r="DI372" s="62">
        <f ca="1">DI168*'SaaS - Cohorts (Logos)'!DI168</f>
        <v>0</v>
      </c>
      <c r="DJ372" s="62">
        <f ca="1">DJ168*'SaaS - Cohorts (Logos)'!DJ168</f>
        <v>0</v>
      </c>
      <c r="DK372" s="62">
        <f ca="1">DK168*'SaaS - Cohorts (Logos)'!DK168</f>
        <v>0</v>
      </c>
      <c r="DL372" s="62">
        <f ca="1">DL168*'SaaS - Cohorts (Logos)'!DL168</f>
        <v>0</v>
      </c>
      <c r="DM372" s="62">
        <f ca="1">DM168*'SaaS - Cohorts (Logos)'!DM168</f>
        <v>0</v>
      </c>
      <c r="DN372" s="62">
        <f ca="1">DN168*'SaaS - Cohorts (Logos)'!DN168</f>
        <v>0</v>
      </c>
      <c r="DO372" s="62">
        <f ca="1">DO168*'SaaS - Cohorts (Logos)'!DO168</f>
        <v>0</v>
      </c>
      <c r="DP372" s="62">
        <f ca="1">DP168*'SaaS - Cohorts (Logos)'!DP168</f>
        <v>0</v>
      </c>
      <c r="DQ372" s="62">
        <f ca="1">DQ168*'SaaS - Cohorts (Logos)'!DQ168</f>
        <v>0</v>
      </c>
      <c r="DR372" s="62">
        <f ca="1">DR168*'SaaS - Cohorts (Logos)'!DR168</f>
        <v>0</v>
      </c>
    </row>
    <row r="373" spans="2:122" ht="15.75" customHeight="1">
      <c r="B373" s="195">
        <v>43831</v>
      </c>
      <c r="C373" s="195"/>
      <c r="D373" s="195"/>
      <c r="E373" s="195"/>
      <c r="F373" s="195"/>
      <c r="G373" s="195"/>
      <c r="H373" s="195"/>
      <c r="I373" s="195"/>
      <c r="J373" s="195"/>
      <c r="K373" s="195"/>
      <c r="L373" s="19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  <c r="AC373" s="195"/>
      <c r="AD373" s="195"/>
      <c r="AE373" s="195"/>
      <c r="AF373" s="195"/>
      <c r="AG373" s="195"/>
      <c r="AH373" s="195"/>
      <c r="AI373" s="195"/>
      <c r="AJ373" s="195"/>
      <c r="AK373" s="195"/>
      <c r="AL373" s="195"/>
      <c r="AM373" s="195"/>
      <c r="AN373" s="195"/>
      <c r="AO373" s="195"/>
      <c r="AP373" s="195"/>
      <c r="AQ373" s="195"/>
      <c r="AR373" s="195"/>
      <c r="AS373" s="195"/>
      <c r="AT373" s="195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62">
        <f ca="1">BK169*'SaaS - Cohorts (Logos)'!BK169</f>
        <v>0</v>
      </c>
      <c r="BL373" s="62">
        <f ca="1">BL169*'SaaS - Cohorts (Logos)'!BL169</f>
        <v>0</v>
      </c>
      <c r="BM373" s="62">
        <f ca="1">BM169*'SaaS - Cohorts (Logos)'!BM169</f>
        <v>0</v>
      </c>
      <c r="BN373" s="62">
        <f ca="1">BN169*'SaaS - Cohorts (Logos)'!BN169</f>
        <v>0</v>
      </c>
      <c r="BO373" s="62">
        <f ca="1">BO169*'SaaS - Cohorts (Logos)'!BO169</f>
        <v>0</v>
      </c>
      <c r="BP373" s="62">
        <f ca="1">BP169*'SaaS - Cohorts (Logos)'!BP169</f>
        <v>0</v>
      </c>
      <c r="BQ373" s="62">
        <f ca="1">BQ169*'SaaS - Cohorts (Logos)'!BQ169</f>
        <v>0</v>
      </c>
      <c r="BR373" s="62">
        <f ca="1">BR169*'SaaS - Cohorts (Logos)'!BR169</f>
        <v>0</v>
      </c>
      <c r="BS373" s="62">
        <f ca="1">BS169*'SaaS - Cohorts (Logos)'!BS169</f>
        <v>0</v>
      </c>
      <c r="BT373" s="62">
        <f ca="1">BT169*'SaaS - Cohorts (Logos)'!BT169</f>
        <v>0</v>
      </c>
      <c r="BU373" s="62">
        <f ca="1">BU169*'SaaS - Cohorts (Logos)'!BU169</f>
        <v>0</v>
      </c>
      <c r="BV373" s="62">
        <f ca="1">BV169*'SaaS - Cohorts (Logos)'!BV169</f>
        <v>0</v>
      </c>
      <c r="BW373" s="62">
        <f ca="1">BW169*'SaaS - Cohorts (Logos)'!BW169</f>
        <v>0</v>
      </c>
      <c r="BX373" s="62">
        <f ca="1">BX169*'SaaS - Cohorts (Logos)'!BX169</f>
        <v>0</v>
      </c>
      <c r="BY373" s="62">
        <f ca="1">BY169*'SaaS - Cohorts (Logos)'!BY169</f>
        <v>0</v>
      </c>
      <c r="BZ373" s="62">
        <f ca="1">BZ169*'SaaS - Cohorts (Logos)'!BZ169</f>
        <v>0</v>
      </c>
      <c r="CA373" s="62">
        <f ca="1">CA169*'SaaS - Cohorts (Logos)'!CA169</f>
        <v>0</v>
      </c>
      <c r="CB373" s="62">
        <f ca="1">CB169*'SaaS - Cohorts (Logos)'!CB169</f>
        <v>0</v>
      </c>
      <c r="CC373" s="62">
        <f ca="1">CC169*'SaaS - Cohorts (Logos)'!CC169</f>
        <v>0</v>
      </c>
      <c r="CD373" s="62">
        <f ca="1">CD169*'SaaS - Cohorts (Logos)'!CD169</f>
        <v>0</v>
      </c>
      <c r="CE373" s="62">
        <f ca="1">CE169*'SaaS - Cohorts (Logos)'!CE169</f>
        <v>0</v>
      </c>
      <c r="CF373" s="62">
        <f ca="1">CF169*'SaaS - Cohorts (Logos)'!CF169</f>
        <v>0</v>
      </c>
      <c r="CG373" s="62">
        <f ca="1">CG169*'SaaS - Cohorts (Logos)'!CG169</f>
        <v>0</v>
      </c>
      <c r="CH373" s="62">
        <f ca="1">CH169*'SaaS - Cohorts (Logos)'!CH169</f>
        <v>0</v>
      </c>
      <c r="CI373" s="62">
        <f ca="1">CI169*'SaaS - Cohorts (Logos)'!CI169</f>
        <v>0</v>
      </c>
      <c r="CJ373" s="62">
        <f ca="1">CJ169*'SaaS - Cohorts (Logos)'!CJ169</f>
        <v>0</v>
      </c>
      <c r="CK373" s="62">
        <f ca="1">CK169*'SaaS - Cohorts (Logos)'!CK169</f>
        <v>0</v>
      </c>
      <c r="CL373" s="62">
        <f ca="1">CL169*'SaaS - Cohorts (Logos)'!CL169</f>
        <v>0</v>
      </c>
      <c r="CM373" s="62">
        <f ca="1">CM169*'SaaS - Cohorts (Logos)'!CM169</f>
        <v>0</v>
      </c>
      <c r="CN373" s="62">
        <f ca="1">CN169*'SaaS - Cohorts (Logos)'!CN169</f>
        <v>0</v>
      </c>
      <c r="CO373" s="62">
        <f ca="1">CO169*'SaaS - Cohorts (Logos)'!CO169</f>
        <v>0</v>
      </c>
      <c r="CP373" s="62">
        <f ca="1">CP169*'SaaS - Cohorts (Logos)'!CP169</f>
        <v>0</v>
      </c>
      <c r="CQ373" s="62">
        <f ca="1">CQ169*'SaaS - Cohorts (Logos)'!CQ169</f>
        <v>0</v>
      </c>
      <c r="CR373" s="62">
        <f ca="1">CR169*'SaaS - Cohorts (Logos)'!CR169</f>
        <v>0</v>
      </c>
      <c r="CS373" s="62">
        <f ca="1">CS169*'SaaS - Cohorts (Logos)'!CS169</f>
        <v>0</v>
      </c>
      <c r="CT373" s="62">
        <f ca="1">CT169*'SaaS - Cohorts (Logos)'!CT169</f>
        <v>0</v>
      </c>
      <c r="CU373" s="62">
        <f ca="1">CU169*'SaaS - Cohorts (Logos)'!CU169</f>
        <v>0</v>
      </c>
      <c r="CV373" s="62">
        <f ca="1">CV169*'SaaS - Cohorts (Logos)'!CV169</f>
        <v>0</v>
      </c>
      <c r="CW373" s="62">
        <f ca="1">CW169*'SaaS - Cohorts (Logos)'!CW169</f>
        <v>0</v>
      </c>
      <c r="CX373" s="62">
        <f ca="1">CX169*'SaaS - Cohorts (Logos)'!CX169</f>
        <v>0</v>
      </c>
      <c r="CY373" s="62">
        <f ca="1">CY169*'SaaS - Cohorts (Logos)'!CY169</f>
        <v>0</v>
      </c>
      <c r="CZ373" s="62">
        <f ca="1">CZ169*'SaaS - Cohorts (Logos)'!CZ169</f>
        <v>0</v>
      </c>
      <c r="DA373" s="62">
        <f ca="1">DA169*'SaaS - Cohorts (Logos)'!DA169</f>
        <v>0</v>
      </c>
      <c r="DB373" s="62">
        <f ca="1">DB169*'SaaS - Cohorts (Logos)'!DB169</f>
        <v>0</v>
      </c>
      <c r="DC373" s="62">
        <f ca="1">DC169*'SaaS - Cohorts (Logos)'!DC169</f>
        <v>0</v>
      </c>
      <c r="DD373" s="62">
        <f ca="1">DD169*'SaaS - Cohorts (Logos)'!DD169</f>
        <v>0</v>
      </c>
      <c r="DE373" s="62">
        <f ca="1">DE169*'SaaS - Cohorts (Logos)'!DE169</f>
        <v>0</v>
      </c>
      <c r="DF373" s="62">
        <f ca="1">DF169*'SaaS - Cohorts (Logos)'!DF169</f>
        <v>0</v>
      </c>
      <c r="DG373" s="62">
        <f ca="1">DG169*'SaaS - Cohorts (Logos)'!DG169</f>
        <v>0</v>
      </c>
      <c r="DH373" s="62">
        <f ca="1">DH169*'SaaS - Cohorts (Logos)'!DH169</f>
        <v>0</v>
      </c>
      <c r="DI373" s="62">
        <f ca="1">DI169*'SaaS - Cohorts (Logos)'!DI169</f>
        <v>0</v>
      </c>
      <c r="DJ373" s="62">
        <f ca="1">DJ169*'SaaS - Cohorts (Logos)'!DJ169</f>
        <v>0</v>
      </c>
      <c r="DK373" s="62">
        <f ca="1">DK169*'SaaS - Cohorts (Logos)'!DK169</f>
        <v>0</v>
      </c>
      <c r="DL373" s="62">
        <f ca="1">DL169*'SaaS - Cohorts (Logos)'!DL169</f>
        <v>0</v>
      </c>
      <c r="DM373" s="62">
        <f ca="1">DM169*'SaaS - Cohorts (Logos)'!DM169</f>
        <v>0</v>
      </c>
      <c r="DN373" s="62">
        <f ca="1">DN169*'SaaS - Cohorts (Logos)'!DN169</f>
        <v>0</v>
      </c>
      <c r="DO373" s="62">
        <f ca="1">DO169*'SaaS - Cohorts (Logos)'!DO169</f>
        <v>0</v>
      </c>
      <c r="DP373" s="62">
        <f ca="1">DP169*'SaaS - Cohorts (Logos)'!DP169</f>
        <v>0</v>
      </c>
      <c r="DQ373" s="62">
        <f ca="1">DQ169*'SaaS - Cohorts (Logos)'!DQ169</f>
        <v>0</v>
      </c>
      <c r="DR373" s="62">
        <f ca="1">DR169*'SaaS - Cohorts (Logos)'!DR169</f>
        <v>0</v>
      </c>
    </row>
    <row r="374" spans="2:122" ht="15.75" customHeight="1">
      <c r="B374" s="195">
        <v>43862</v>
      </c>
      <c r="C374" s="195"/>
      <c r="D374" s="195"/>
      <c r="E374" s="195"/>
      <c r="F374" s="195"/>
      <c r="G374" s="195"/>
      <c r="H374" s="195"/>
      <c r="I374" s="195"/>
      <c r="J374" s="195"/>
      <c r="K374" s="195"/>
      <c r="L374" s="19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  <c r="AC374" s="195"/>
      <c r="AD374" s="195"/>
      <c r="AE374" s="195"/>
      <c r="AF374" s="195"/>
      <c r="AG374" s="195"/>
      <c r="AH374" s="195"/>
      <c r="AI374" s="195"/>
      <c r="AJ374" s="195"/>
      <c r="AK374" s="195"/>
      <c r="AL374" s="195"/>
      <c r="AM374" s="195"/>
      <c r="AN374" s="195"/>
      <c r="AO374" s="195"/>
      <c r="AP374" s="195"/>
      <c r="AQ374" s="195"/>
      <c r="AR374" s="195"/>
      <c r="AS374" s="195"/>
      <c r="AT374" s="195"/>
      <c r="AU374" s="195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62">
        <f ca="1">BK170*'SaaS - Cohorts (Logos)'!BK170</f>
        <v>0</v>
      </c>
      <c r="BL374" s="62">
        <f ca="1">BL170*'SaaS - Cohorts (Logos)'!BL170</f>
        <v>0</v>
      </c>
      <c r="BM374" s="62">
        <f ca="1">BM170*'SaaS - Cohorts (Logos)'!BM170</f>
        <v>0</v>
      </c>
      <c r="BN374" s="62">
        <f ca="1">BN170*'SaaS - Cohorts (Logos)'!BN170</f>
        <v>0</v>
      </c>
      <c r="BO374" s="62">
        <f ca="1">BO170*'SaaS - Cohorts (Logos)'!BO170</f>
        <v>0</v>
      </c>
      <c r="BP374" s="62">
        <f ca="1">BP170*'SaaS - Cohorts (Logos)'!BP170</f>
        <v>0</v>
      </c>
      <c r="BQ374" s="62">
        <f ca="1">BQ170*'SaaS - Cohorts (Logos)'!BQ170</f>
        <v>0</v>
      </c>
      <c r="BR374" s="62">
        <f ca="1">BR170*'SaaS - Cohorts (Logos)'!BR170</f>
        <v>0</v>
      </c>
      <c r="BS374" s="62">
        <f ca="1">BS170*'SaaS - Cohorts (Logos)'!BS170</f>
        <v>0</v>
      </c>
      <c r="BT374" s="62">
        <f ca="1">BT170*'SaaS - Cohorts (Logos)'!BT170</f>
        <v>0</v>
      </c>
      <c r="BU374" s="62">
        <f ca="1">BU170*'SaaS - Cohorts (Logos)'!BU170</f>
        <v>0</v>
      </c>
      <c r="BV374" s="62">
        <f ca="1">BV170*'SaaS - Cohorts (Logos)'!BV170</f>
        <v>0</v>
      </c>
      <c r="BW374" s="62">
        <f ca="1">BW170*'SaaS - Cohorts (Logos)'!BW170</f>
        <v>0</v>
      </c>
      <c r="BX374" s="62">
        <f ca="1">BX170*'SaaS - Cohorts (Logos)'!BX170</f>
        <v>0</v>
      </c>
      <c r="BY374" s="62">
        <f ca="1">BY170*'SaaS - Cohorts (Logos)'!BY170</f>
        <v>0</v>
      </c>
      <c r="BZ374" s="62">
        <f ca="1">BZ170*'SaaS - Cohorts (Logos)'!BZ170</f>
        <v>0</v>
      </c>
      <c r="CA374" s="62">
        <f ca="1">CA170*'SaaS - Cohorts (Logos)'!CA170</f>
        <v>0</v>
      </c>
      <c r="CB374" s="62">
        <f ca="1">CB170*'SaaS - Cohorts (Logos)'!CB170</f>
        <v>0</v>
      </c>
      <c r="CC374" s="62">
        <f ca="1">CC170*'SaaS - Cohorts (Logos)'!CC170</f>
        <v>0</v>
      </c>
      <c r="CD374" s="62">
        <f ca="1">CD170*'SaaS - Cohorts (Logos)'!CD170</f>
        <v>0</v>
      </c>
      <c r="CE374" s="62">
        <f ca="1">CE170*'SaaS - Cohorts (Logos)'!CE170</f>
        <v>0</v>
      </c>
      <c r="CF374" s="62">
        <f ca="1">CF170*'SaaS - Cohorts (Logos)'!CF170</f>
        <v>0</v>
      </c>
      <c r="CG374" s="62">
        <f ca="1">CG170*'SaaS - Cohorts (Logos)'!CG170</f>
        <v>0</v>
      </c>
      <c r="CH374" s="62">
        <f ca="1">CH170*'SaaS - Cohorts (Logos)'!CH170</f>
        <v>0</v>
      </c>
      <c r="CI374" s="62">
        <f ca="1">CI170*'SaaS - Cohorts (Logos)'!CI170</f>
        <v>0</v>
      </c>
      <c r="CJ374" s="62">
        <f ca="1">CJ170*'SaaS - Cohorts (Logos)'!CJ170</f>
        <v>0</v>
      </c>
      <c r="CK374" s="62">
        <f ca="1">CK170*'SaaS - Cohorts (Logos)'!CK170</f>
        <v>0</v>
      </c>
      <c r="CL374" s="62">
        <f ca="1">CL170*'SaaS - Cohorts (Logos)'!CL170</f>
        <v>0</v>
      </c>
      <c r="CM374" s="62">
        <f ca="1">CM170*'SaaS - Cohorts (Logos)'!CM170</f>
        <v>0</v>
      </c>
      <c r="CN374" s="62">
        <f ca="1">CN170*'SaaS - Cohorts (Logos)'!CN170</f>
        <v>0</v>
      </c>
      <c r="CO374" s="62">
        <f ca="1">CO170*'SaaS - Cohorts (Logos)'!CO170</f>
        <v>0</v>
      </c>
      <c r="CP374" s="62">
        <f ca="1">CP170*'SaaS - Cohorts (Logos)'!CP170</f>
        <v>0</v>
      </c>
      <c r="CQ374" s="62">
        <f ca="1">CQ170*'SaaS - Cohorts (Logos)'!CQ170</f>
        <v>0</v>
      </c>
      <c r="CR374" s="62">
        <f ca="1">CR170*'SaaS - Cohorts (Logos)'!CR170</f>
        <v>0</v>
      </c>
      <c r="CS374" s="62">
        <f ca="1">CS170*'SaaS - Cohorts (Logos)'!CS170</f>
        <v>0</v>
      </c>
      <c r="CT374" s="62">
        <f ca="1">CT170*'SaaS - Cohorts (Logos)'!CT170</f>
        <v>0</v>
      </c>
      <c r="CU374" s="62">
        <f ca="1">CU170*'SaaS - Cohorts (Logos)'!CU170</f>
        <v>0</v>
      </c>
      <c r="CV374" s="62">
        <f ca="1">CV170*'SaaS - Cohorts (Logos)'!CV170</f>
        <v>0</v>
      </c>
      <c r="CW374" s="62">
        <f ca="1">CW170*'SaaS - Cohorts (Logos)'!CW170</f>
        <v>0</v>
      </c>
      <c r="CX374" s="62">
        <f ca="1">CX170*'SaaS - Cohorts (Logos)'!CX170</f>
        <v>0</v>
      </c>
      <c r="CY374" s="62">
        <f ca="1">CY170*'SaaS - Cohorts (Logos)'!CY170</f>
        <v>0</v>
      </c>
      <c r="CZ374" s="62">
        <f ca="1">CZ170*'SaaS - Cohorts (Logos)'!CZ170</f>
        <v>0</v>
      </c>
      <c r="DA374" s="62">
        <f ca="1">DA170*'SaaS - Cohorts (Logos)'!DA170</f>
        <v>0</v>
      </c>
      <c r="DB374" s="62">
        <f ca="1">DB170*'SaaS - Cohorts (Logos)'!DB170</f>
        <v>0</v>
      </c>
      <c r="DC374" s="62">
        <f ca="1">DC170*'SaaS - Cohorts (Logos)'!DC170</f>
        <v>0</v>
      </c>
      <c r="DD374" s="62">
        <f ca="1">DD170*'SaaS - Cohorts (Logos)'!DD170</f>
        <v>0</v>
      </c>
      <c r="DE374" s="62">
        <f ca="1">DE170*'SaaS - Cohorts (Logos)'!DE170</f>
        <v>0</v>
      </c>
      <c r="DF374" s="62">
        <f ca="1">DF170*'SaaS - Cohorts (Logos)'!DF170</f>
        <v>0</v>
      </c>
      <c r="DG374" s="62">
        <f ca="1">DG170*'SaaS - Cohorts (Logos)'!DG170</f>
        <v>0</v>
      </c>
      <c r="DH374" s="62">
        <f ca="1">DH170*'SaaS - Cohorts (Logos)'!DH170</f>
        <v>0</v>
      </c>
      <c r="DI374" s="62">
        <f ca="1">DI170*'SaaS - Cohorts (Logos)'!DI170</f>
        <v>0</v>
      </c>
      <c r="DJ374" s="62">
        <f ca="1">DJ170*'SaaS - Cohorts (Logos)'!DJ170</f>
        <v>0</v>
      </c>
      <c r="DK374" s="62">
        <f ca="1">DK170*'SaaS - Cohorts (Logos)'!DK170</f>
        <v>0</v>
      </c>
      <c r="DL374" s="62">
        <f ca="1">DL170*'SaaS - Cohorts (Logos)'!DL170</f>
        <v>0</v>
      </c>
      <c r="DM374" s="62">
        <f ca="1">DM170*'SaaS - Cohorts (Logos)'!DM170</f>
        <v>0</v>
      </c>
      <c r="DN374" s="62">
        <f ca="1">DN170*'SaaS - Cohorts (Logos)'!DN170</f>
        <v>0</v>
      </c>
      <c r="DO374" s="62">
        <f ca="1">DO170*'SaaS - Cohorts (Logos)'!DO170</f>
        <v>0</v>
      </c>
      <c r="DP374" s="62">
        <f ca="1">DP170*'SaaS - Cohorts (Logos)'!DP170</f>
        <v>0</v>
      </c>
      <c r="DQ374" s="62">
        <f ca="1">DQ170*'SaaS - Cohorts (Logos)'!DQ170</f>
        <v>0</v>
      </c>
      <c r="DR374" s="62">
        <f ca="1">DR170*'SaaS - Cohorts (Logos)'!DR170</f>
        <v>0</v>
      </c>
    </row>
    <row r="375" spans="2:122" ht="15.75" customHeight="1">
      <c r="B375" s="195">
        <v>43891</v>
      </c>
      <c r="C375" s="195"/>
      <c r="D375" s="195"/>
      <c r="E375" s="195"/>
      <c r="F375" s="195"/>
      <c r="G375" s="195"/>
      <c r="H375" s="195"/>
      <c r="I375" s="195"/>
      <c r="J375" s="195"/>
      <c r="K375" s="195"/>
      <c r="L375" s="19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  <c r="AC375" s="195"/>
      <c r="AD375" s="195"/>
      <c r="AE375" s="195"/>
      <c r="AF375" s="195"/>
      <c r="AG375" s="195"/>
      <c r="AH375" s="195"/>
      <c r="AI375" s="195"/>
      <c r="AJ375" s="195"/>
      <c r="AK375" s="195"/>
      <c r="AL375" s="195"/>
      <c r="AM375" s="195"/>
      <c r="AN375" s="195"/>
      <c r="AO375" s="195"/>
      <c r="AP375" s="195"/>
      <c r="AQ375" s="195"/>
      <c r="AR375" s="195"/>
      <c r="AS375" s="195"/>
      <c r="AT375" s="195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62">
        <f ca="1">BK171*'SaaS - Cohorts (Logos)'!BK171</f>
        <v>0</v>
      </c>
      <c r="BL375" s="62">
        <f ca="1">BL171*'SaaS - Cohorts (Logos)'!BL171</f>
        <v>0</v>
      </c>
      <c r="BM375" s="62">
        <f ca="1">BM171*'SaaS - Cohorts (Logos)'!BM171</f>
        <v>0</v>
      </c>
      <c r="BN375" s="62">
        <f ca="1">BN171*'SaaS - Cohorts (Logos)'!BN171</f>
        <v>0</v>
      </c>
      <c r="BO375" s="62">
        <f ca="1">BO171*'SaaS - Cohorts (Logos)'!BO171</f>
        <v>0</v>
      </c>
      <c r="BP375" s="62">
        <f ca="1">BP171*'SaaS - Cohorts (Logos)'!BP171</f>
        <v>0</v>
      </c>
      <c r="BQ375" s="62">
        <f ca="1">BQ171*'SaaS - Cohorts (Logos)'!BQ171</f>
        <v>0</v>
      </c>
      <c r="BR375" s="62">
        <f ca="1">BR171*'SaaS - Cohorts (Logos)'!BR171</f>
        <v>0</v>
      </c>
      <c r="BS375" s="62">
        <f ca="1">BS171*'SaaS - Cohorts (Logos)'!BS171</f>
        <v>0</v>
      </c>
      <c r="BT375" s="62">
        <f ca="1">BT171*'SaaS - Cohorts (Logos)'!BT171</f>
        <v>0</v>
      </c>
      <c r="BU375" s="62">
        <f ca="1">BU171*'SaaS - Cohorts (Logos)'!BU171</f>
        <v>0</v>
      </c>
      <c r="BV375" s="62">
        <f ca="1">BV171*'SaaS - Cohorts (Logos)'!BV171</f>
        <v>0</v>
      </c>
      <c r="BW375" s="62">
        <f ca="1">BW171*'SaaS - Cohorts (Logos)'!BW171</f>
        <v>0</v>
      </c>
      <c r="BX375" s="62">
        <f ca="1">BX171*'SaaS - Cohorts (Logos)'!BX171</f>
        <v>0</v>
      </c>
      <c r="BY375" s="62">
        <f ca="1">BY171*'SaaS - Cohorts (Logos)'!BY171</f>
        <v>0</v>
      </c>
      <c r="BZ375" s="62">
        <f ca="1">BZ171*'SaaS - Cohorts (Logos)'!BZ171</f>
        <v>0</v>
      </c>
      <c r="CA375" s="62">
        <f ca="1">CA171*'SaaS - Cohorts (Logos)'!CA171</f>
        <v>0</v>
      </c>
      <c r="CB375" s="62">
        <f ca="1">CB171*'SaaS - Cohorts (Logos)'!CB171</f>
        <v>0</v>
      </c>
      <c r="CC375" s="62">
        <f ca="1">CC171*'SaaS - Cohorts (Logos)'!CC171</f>
        <v>0</v>
      </c>
      <c r="CD375" s="62">
        <f ca="1">CD171*'SaaS - Cohorts (Logos)'!CD171</f>
        <v>0</v>
      </c>
      <c r="CE375" s="62">
        <f ca="1">CE171*'SaaS - Cohorts (Logos)'!CE171</f>
        <v>0</v>
      </c>
      <c r="CF375" s="62">
        <f ca="1">CF171*'SaaS - Cohorts (Logos)'!CF171</f>
        <v>0</v>
      </c>
      <c r="CG375" s="62">
        <f ca="1">CG171*'SaaS - Cohorts (Logos)'!CG171</f>
        <v>0</v>
      </c>
      <c r="CH375" s="62">
        <f ca="1">CH171*'SaaS - Cohorts (Logos)'!CH171</f>
        <v>0</v>
      </c>
      <c r="CI375" s="62">
        <f ca="1">CI171*'SaaS - Cohorts (Logos)'!CI171</f>
        <v>0</v>
      </c>
      <c r="CJ375" s="62">
        <f ca="1">CJ171*'SaaS - Cohorts (Logos)'!CJ171</f>
        <v>0</v>
      </c>
      <c r="CK375" s="62">
        <f ca="1">CK171*'SaaS - Cohorts (Logos)'!CK171</f>
        <v>0</v>
      </c>
      <c r="CL375" s="62">
        <f ca="1">CL171*'SaaS - Cohorts (Logos)'!CL171</f>
        <v>0</v>
      </c>
      <c r="CM375" s="62">
        <f ca="1">CM171*'SaaS - Cohorts (Logos)'!CM171</f>
        <v>0</v>
      </c>
      <c r="CN375" s="62">
        <f ca="1">CN171*'SaaS - Cohorts (Logos)'!CN171</f>
        <v>0</v>
      </c>
      <c r="CO375" s="62">
        <f ca="1">CO171*'SaaS - Cohorts (Logos)'!CO171</f>
        <v>0</v>
      </c>
      <c r="CP375" s="62">
        <f ca="1">CP171*'SaaS - Cohorts (Logos)'!CP171</f>
        <v>0</v>
      </c>
      <c r="CQ375" s="62">
        <f ca="1">CQ171*'SaaS - Cohorts (Logos)'!CQ171</f>
        <v>0</v>
      </c>
      <c r="CR375" s="62">
        <f ca="1">CR171*'SaaS - Cohorts (Logos)'!CR171</f>
        <v>0</v>
      </c>
      <c r="CS375" s="62">
        <f ca="1">CS171*'SaaS - Cohorts (Logos)'!CS171</f>
        <v>0</v>
      </c>
      <c r="CT375" s="62">
        <f ca="1">CT171*'SaaS - Cohorts (Logos)'!CT171</f>
        <v>0</v>
      </c>
      <c r="CU375" s="62">
        <f ca="1">CU171*'SaaS - Cohorts (Logos)'!CU171</f>
        <v>0</v>
      </c>
      <c r="CV375" s="62">
        <f ca="1">CV171*'SaaS - Cohorts (Logos)'!CV171</f>
        <v>0</v>
      </c>
      <c r="CW375" s="62">
        <f ca="1">CW171*'SaaS - Cohorts (Logos)'!CW171</f>
        <v>0</v>
      </c>
      <c r="CX375" s="62">
        <f ca="1">CX171*'SaaS - Cohorts (Logos)'!CX171</f>
        <v>0</v>
      </c>
      <c r="CY375" s="62">
        <f ca="1">CY171*'SaaS - Cohorts (Logos)'!CY171</f>
        <v>0</v>
      </c>
      <c r="CZ375" s="62">
        <f ca="1">CZ171*'SaaS - Cohorts (Logos)'!CZ171</f>
        <v>0</v>
      </c>
      <c r="DA375" s="62">
        <f ca="1">DA171*'SaaS - Cohorts (Logos)'!DA171</f>
        <v>0</v>
      </c>
      <c r="DB375" s="62">
        <f ca="1">DB171*'SaaS - Cohorts (Logos)'!DB171</f>
        <v>0</v>
      </c>
      <c r="DC375" s="62">
        <f ca="1">DC171*'SaaS - Cohorts (Logos)'!DC171</f>
        <v>0</v>
      </c>
      <c r="DD375" s="62">
        <f ca="1">DD171*'SaaS - Cohorts (Logos)'!DD171</f>
        <v>0</v>
      </c>
      <c r="DE375" s="62">
        <f ca="1">DE171*'SaaS - Cohorts (Logos)'!DE171</f>
        <v>0</v>
      </c>
      <c r="DF375" s="62">
        <f ca="1">DF171*'SaaS - Cohorts (Logos)'!DF171</f>
        <v>0</v>
      </c>
      <c r="DG375" s="62">
        <f ca="1">DG171*'SaaS - Cohorts (Logos)'!DG171</f>
        <v>0</v>
      </c>
      <c r="DH375" s="62">
        <f ca="1">DH171*'SaaS - Cohorts (Logos)'!DH171</f>
        <v>0</v>
      </c>
      <c r="DI375" s="62">
        <f ca="1">DI171*'SaaS - Cohorts (Logos)'!DI171</f>
        <v>0</v>
      </c>
      <c r="DJ375" s="62">
        <f ca="1">DJ171*'SaaS - Cohorts (Logos)'!DJ171</f>
        <v>0</v>
      </c>
      <c r="DK375" s="62">
        <f ca="1">DK171*'SaaS - Cohorts (Logos)'!DK171</f>
        <v>0</v>
      </c>
      <c r="DL375" s="62">
        <f ca="1">DL171*'SaaS - Cohorts (Logos)'!DL171</f>
        <v>0</v>
      </c>
      <c r="DM375" s="62">
        <f ca="1">DM171*'SaaS - Cohorts (Logos)'!DM171</f>
        <v>0</v>
      </c>
      <c r="DN375" s="62">
        <f ca="1">DN171*'SaaS - Cohorts (Logos)'!DN171</f>
        <v>0</v>
      </c>
      <c r="DO375" s="62">
        <f ca="1">DO171*'SaaS - Cohorts (Logos)'!DO171</f>
        <v>0</v>
      </c>
      <c r="DP375" s="62">
        <f ca="1">DP171*'SaaS - Cohorts (Logos)'!DP171</f>
        <v>0</v>
      </c>
      <c r="DQ375" s="62">
        <f ca="1">DQ171*'SaaS - Cohorts (Logos)'!DQ171</f>
        <v>0</v>
      </c>
      <c r="DR375" s="62">
        <f ca="1">DR171*'SaaS - Cohorts (Logos)'!DR171</f>
        <v>0</v>
      </c>
    </row>
    <row r="376" spans="2:122" ht="15.75" customHeight="1">
      <c r="B376" s="195">
        <v>43922</v>
      </c>
      <c r="C376" s="195"/>
      <c r="D376" s="195"/>
      <c r="E376" s="195"/>
      <c r="F376" s="195"/>
      <c r="G376" s="195"/>
      <c r="H376" s="195"/>
      <c r="I376" s="195"/>
      <c r="J376" s="195"/>
      <c r="K376" s="195"/>
      <c r="L376" s="19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  <c r="AC376" s="195"/>
      <c r="AD376" s="195"/>
      <c r="AE376" s="195"/>
      <c r="AF376" s="195"/>
      <c r="AG376" s="195"/>
      <c r="AH376" s="195"/>
      <c r="AI376" s="195"/>
      <c r="AJ376" s="195"/>
      <c r="AK376" s="195"/>
      <c r="AL376" s="195"/>
      <c r="AM376" s="195"/>
      <c r="AN376" s="195"/>
      <c r="AO376" s="195"/>
      <c r="AP376" s="195"/>
      <c r="AQ376" s="195"/>
      <c r="AR376" s="195"/>
      <c r="AS376" s="195"/>
      <c r="AT376" s="195"/>
      <c r="AU376" s="195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62">
        <f ca="1">BK172*'SaaS - Cohorts (Logos)'!BK172</f>
        <v>0</v>
      </c>
      <c r="BL376" s="62">
        <f ca="1">BL172*'SaaS - Cohorts (Logos)'!BL172</f>
        <v>0</v>
      </c>
      <c r="BM376" s="62">
        <f ca="1">BM172*'SaaS - Cohorts (Logos)'!BM172</f>
        <v>0</v>
      </c>
      <c r="BN376" s="62">
        <f ca="1">BN172*'SaaS - Cohorts (Logos)'!BN172</f>
        <v>0</v>
      </c>
      <c r="BO376" s="62">
        <f ca="1">BO172*'SaaS - Cohorts (Logos)'!BO172</f>
        <v>0</v>
      </c>
      <c r="BP376" s="62">
        <f ca="1">BP172*'SaaS - Cohorts (Logos)'!BP172</f>
        <v>0</v>
      </c>
      <c r="BQ376" s="62">
        <f ca="1">BQ172*'SaaS - Cohorts (Logos)'!BQ172</f>
        <v>0</v>
      </c>
      <c r="BR376" s="62">
        <f ca="1">BR172*'SaaS - Cohorts (Logos)'!BR172</f>
        <v>0</v>
      </c>
      <c r="BS376" s="62">
        <f ca="1">BS172*'SaaS - Cohorts (Logos)'!BS172</f>
        <v>0</v>
      </c>
      <c r="BT376" s="62">
        <f ca="1">BT172*'SaaS - Cohorts (Logos)'!BT172</f>
        <v>0</v>
      </c>
      <c r="BU376" s="62">
        <f ca="1">BU172*'SaaS - Cohorts (Logos)'!BU172</f>
        <v>0</v>
      </c>
      <c r="BV376" s="62">
        <f ca="1">BV172*'SaaS - Cohorts (Logos)'!BV172</f>
        <v>0</v>
      </c>
      <c r="BW376" s="62">
        <f ca="1">BW172*'SaaS - Cohorts (Logos)'!BW172</f>
        <v>0</v>
      </c>
      <c r="BX376" s="62">
        <f ca="1">BX172*'SaaS - Cohorts (Logos)'!BX172</f>
        <v>0</v>
      </c>
      <c r="BY376" s="62">
        <f ca="1">BY172*'SaaS - Cohorts (Logos)'!BY172</f>
        <v>0</v>
      </c>
      <c r="BZ376" s="62">
        <f ca="1">BZ172*'SaaS - Cohorts (Logos)'!BZ172</f>
        <v>0</v>
      </c>
      <c r="CA376" s="62">
        <f ca="1">CA172*'SaaS - Cohorts (Logos)'!CA172</f>
        <v>0</v>
      </c>
      <c r="CB376" s="62">
        <f ca="1">CB172*'SaaS - Cohorts (Logos)'!CB172</f>
        <v>0</v>
      </c>
      <c r="CC376" s="62">
        <f ca="1">CC172*'SaaS - Cohorts (Logos)'!CC172</f>
        <v>0</v>
      </c>
      <c r="CD376" s="62">
        <f ca="1">CD172*'SaaS - Cohorts (Logos)'!CD172</f>
        <v>0</v>
      </c>
      <c r="CE376" s="62">
        <f ca="1">CE172*'SaaS - Cohorts (Logos)'!CE172</f>
        <v>0</v>
      </c>
      <c r="CF376" s="62">
        <f ca="1">CF172*'SaaS - Cohorts (Logos)'!CF172</f>
        <v>0</v>
      </c>
      <c r="CG376" s="62">
        <f ca="1">CG172*'SaaS - Cohorts (Logos)'!CG172</f>
        <v>0</v>
      </c>
      <c r="CH376" s="62">
        <f ca="1">CH172*'SaaS - Cohorts (Logos)'!CH172</f>
        <v>0</v>
      </c>
      <c r="CI376" s="62">
        <f ca="1">CI172*'SaaS - Cohorts (Logos)'!CI172</f>
        <v>0</v>
      </c>
      <c r="CJ376" s="62">
        <f ca="1">CJ172*'SaaS - Cohorts (Logos)'!CJ172</f>
        <v>0</v>
      </c>
      <c r="CK376" s="62">
        <f ca="1">CK172*'SaaS - Cohorts (Logos)'!CK172</f>
        <v>0</v>
      </c>
      <c r="CL376" s="62">
        <f ca="1">CL172*'SaaS - Cohorts (Logos)'!CL172</f>
        <v>0</v>
      </c>
      <c r="CM376" s="62">
        <f ca="1">CM172*'SaaS - Cohorts (Logos)'!CM172</f>
        <v>0</v>
      </c>
      <c r="CN376" s="62">
        <f ca="1">CN172*'SaaS - Cohorts (Logos)'!CN172</f>
        <v>0</v>
      </c>
      <c r="CO376" s="62">
        <f ca="1">CO172*'SaaS - Cohorts (Logos)'!CO172</f>
        <v>0</v>
      </c>
      <c r="CP376" s="62">
        <f ca="1">CP172*'SaaS - Cohorts (Logos)'!CP172</f>
        <v>0</v>
      </c>
      <c r="CQ376" s="62">
        <f ca="1">CQ172*'SaaS - Cohorts (Logos)'!CQ172</f>
        <v>0</v>
      </c>
      <c r="CR376" s="62">
        <f ca="1">CR172*'SaaS - Cohorts (Logos)'!CR172</f>
        <v>0</v>
      </c>
      <c r="CS376" s="62">
        <f ca="1">CS172*'SaaS - Cohorts (Logos)'!CS172</f>
        <v>0</v>
      </c>
      <c r="CT376" s="62">
        <f ca="1">CT172*'SaaS - Cohorts (Logos)'!CT172</f>
        <v>0</v>
      </c>
      <c r="CU376" s="62">
        <f ca="1">CU172*'SaaS - Cohorts (Logos)'!CU172</f>
        <v>0</v>
      </c>
      <c r="CV376" s="62">
        <f ca="1">CV172*'SaaS - Cohorts (Logos)'!CV172</f>
        <v>0</v>
      </c>
      <c r="CW376" s="62">
        <f ca="1">CW172*'SaaS - Cohorts (Logos)'!CW172</f>
        <v>0</v>
      </c>
      <c r="CX376" s="62">
        <f ca="1">CX172*'SaaS - Cohorts (Logos)'!CX172</f>
        <v>0</v>
      </c>
      <c r="CY376" s="62">
        <f ca="1">CY172*'SaaS - Cohorts (Logos)'!CY172</f>
        <v>0</v>
      </c>
      <c r="CZ376" s="62">
        <f ca="1">CZ172*'SaaS - Cohorts (Logos)'!CZ172</f>
        <v>0</v>
      </c>
      <c r="DA376" s="62">
        <f ca="1">DA172*'SaaS - Cohorts (Logos)'!DA172</f>
        <v>0</v>
      </c>
      <c r="DB376" s="62">
        <f ca="1">DB172*'SaaS - Cohorts (Logos)'!DB172</f>
        <v>0</v>
      </c>
      <c r="DC376" s="62">
        <f ca="1">DC172*'SaaS - Cohorts (Logos)'!DC172</f>
        <v>0</v>
      </c>
      <c r="DD376" s="62">
        <f ca="1">DD172*'SaaS - Cohorts (Logos)'!DD172</f>
        <v>0</v>
      </c>
      <c r="DE376" s="62">
        <f ca="1">DE172*'SaaS - Cohorts (Logos)'!DE172</f>
        <v>0</v>
      </c>
      <c r="DF376" s="62">
        <f ca="1">DF172*'SaaS - Cohorts (Logos)'!DF172</f>
        <v>0</v>
      </c>
      <c r="DG376" s="62">
        <f ca="1">DG172*'SaaS - Cohorts (Logos)'!DG172</f>
        <v>0</v>
      </c>
      <c r="DH376" s="62">
        <f ca="1">DH172*'SaaS - Cohorts (Logos)'!DH172</f>
        <v>0</v>
      </c>
      <c r="DI376" s="62">
        <f ca="1">DI172*'SaaS - Cohorts (Logos)'!DI172</f>
        <v>0</v>
      </c>
      <c r="DJ376" s="62">
        <f ca="1">DJ172*'SaaS - Cohorts (Logos)'!DJ172</f>
        <v>0</v>
      </c>
      <c r="DK376" s="62">
        <f ca="1">DK172*'SaaS - Cohorts (Logos)'!DK172</f>
        <v>0</v>
      </c>
      <c r="DL376" s="62">
        <f ca="1">DL172*'SaaS - Cohorts (Logos)'!DL172</f>
        <v>0</v>
      </c>
      <c r="DM376" s="62">
        <f ca="1">DM172*'SaaS - Cohorts (Logos)'!DM172</f>
        <v>0</v>
      </c>
      <c r="DN376" s="62">
        <f ca="1">DN172*'SaaS - Cohorts (Logos)'!DN172</f>
        <v>0</v>
      </c>
      <c r="DO376" s="62">
        <f ca="1">DO172*'SaaS - Cohorts (Logos)'!DO172</f>
        <v>0</v>
      </c>
      <c r="DP376" s="62">
        <f ca="1">DP172*'SaaS - Cohorts (Logos)'!DP172</f>
        <v>0</v>
      </c>
      <c r="DQ376" s="62">
        <f ca="1">DQ172*'SaaS - Cohorts (Logos)'!DQ172</f>
        <v>0</v>
      </c>
      <c r="DR376" s="62">
        <f ca="1">DR172*'SaaS - Cohorts (Logos)'!DR172</f>
        <v>0</v>
      </c>
    </row>
    <row r="377" spans="2:122" ht="15.75" customHeight="1">
      <c r="B377" s="195">
        <v>43952</v>
      </c>
      <c r="C377" s="195"/>
      <c r="D377" s="195"/>
      <c r="E377" s="195"/>
      <c r="F377" s="195"/>
      <c r="G377" s="195"/>
      <c r="H377" s="195"/>
      <c r="I377" s="195"/>
      <c r="J377" s="195"/>
      <c r="K377" s="195"/>
      <c r="L377" s="19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  <c r="AC377" s="195"/>
      <c r="AD377" s="195"/>
      <c r="AE377" s="195"/>
      <c r="AF377" s="195"/>
      <c r="AG377" s="195"/>
      <c r="AH377" s="195"/>
      <c r="AI377" s="195"/>
      <c r="AJ377" s="195"/>
      <c r="AK377" s="195"/>
      <c r="AL377" s="195"/>
      <c r="AM377" s="195"/>
      <c r="AN377" s="195"/>
      <c r="AO377" s="195"/>
      <c r="AP377" s="195"/>
      <c r="AQ377" s="195"/>
      <c r="AR377" s="195"/>
      <c r="AS377" s="195"/>
      <c r="AT377" s="195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62">
        <f ca="1">BK173*'SaaS - Cohorts (Logos)'!BK173</f>
        <v>0</v>
      </c>
      <c r="BL377" s="62">
        <f ca="1">BL173*'SaaS - Cohorts (Logos)'!BL173</f>
        <v>0</v>
      </c>
      <c r="BM377" s="62">
        <f ca="1">BM173*'SaaS - Cohorts (Logos)'!BM173</f>
        <v>0</v>
      </c>
      <c r="BN377" s="62">
        <f ca="1">BN173*'SaaS - Cohorts (Logos)'!BN173</f>
        <v>0</v>
      </c>
      <c r="BO377" s="62">
        <f ca="1">BO173*'SaaS - Cohorts (Logos)'!BO173</f>
        <v>0</v>
      </c>
      <c r="BP377" s="62">
        <f ca="1">BP173*'SaaS - Cohorts (Logos)'!BP173</f>
        <v>0</v>
      </c>
      <c r="BQ377" s="62">
        <f ca="1">BQ173*'SaaS - Cohorts (Logos)'!BQ173</f>
        <v>0</v>
      </c>
      <c r="BR377" s="62">
        <f ca="1">BR173*'SaaS - Cohorts (Logos)'!BR173</f>
        <v>0</v>
      </c>
      <c r="BS377" s="62">
        <f ca="1">BS173*'SaaS - Cohorts (Logos)'!BS173</f>
        <v>0</v>
      </c>
      <c r="BT377" s="62">
        <f ca="1">BT173*'SaaS - Cohorts (Logos)'!BT173</f>
        <v>0</v>
      </c>
      <c r="BU377" s="62">
        <f ca="1">BU173*'SaaS - Cohorts (Logos)'!BU173</f>
        <v>0</v>
      </c>
      <c r="BV377" s="62">
        <f ca="1">BV173*'SaaS - Cohorts (Logos)'!BV173</f>
        <v>0</v>
      </c>
      <c r="BW377" s="62">
        <f ca="1">BW173*'SaaS - Cohorts (Logos)'!BW173</f>
        <v>0</v>
      </c>
      <c r="BX377" s="62">
        <f ca="1">BX173*'SaaS - Cohorts (Logos)'!BX173</f>
        <v>0</v>
      </c>
      <c r="BY377" s="62">
        <f ca="1">BY173*'SaaS - Cohorts (Logos)'!BY173</f>
        <v>0</v>
      </c>
      <c r="BZ377" s="62">
        <f ca="1">BZ173*'SaaS - Cohorts (Logos)'!BZ173</f>
        <v>0</v>
      </c>
      <c r="CA377" s="62">
        <f ca="1">CA173*'SaaS - Cohorts (Logos)'!CA173</f>
        <v>0</v>
      </c>
      <c r="CB377" s="62">
        <f ca="1">CB173*'SaaS - Cohorts (Logos)'!CB173</f>
        <v>0</v>
      </c>
      <c r="CC377" s="62">
        <f ca="1">CC173*'SaaS - Cohorts (Logos)'!CC173</f>
        <v>0</v>
      </c>
      <c r="CD377" s="62">
        <f ca="1">CD173*'SaaS - Cohorts (Logos)'!CD173</f>
        <v>0</v>
      </c>
      <c r="CE377" s="62">
        <f ca="1">CE173*'SaaS - Cohorts (Logos)'!CE173</f>
        <v>0</v>
      </c>
      <c r="CF377" s="62">
        <f ca="1">CF173*'SaaS - Cohorts (Logos)'!CF173</f>
        <v>0</v>
      </c>
      <c r="CG377" s="62">
        <f ca="1">CG173*'SaaS - Cohorts (Logos)'!CG173</f>
        <v>0</v>
      </c>
      <c r="CH377" s="62">
        <f ca="1">CH173*'SaaS - Cohorts (Logos)'!CH173</f>
        <v>0</v>
      </c>
      <c r="CI377" s="62">
        <f ca="1">CI173*'SaaS - Cohorts (Logos)'!CI173</f>
        <v>0</v>
      </c>
      <c r="CJ377" s="62">
        <f ca="1">CJ173*'SaaS - Cohorts (Logos)'!CJ173</f>
        <v>0</v>
      </c>
      <c r="CK377" s="62">
        <f ca="1">CK173*'SaaS - Cohorts (Logos)'!CK173</f>
        <v>0</v>
      </c>
      <c r="CL377" s="62">
        <f ca="1">CL173*'SaaS - Cohorts (Logos)'!CL173</f>
        <v>0</v>
      </c>
      <c r="CM377" s="62">
        <f ca="1">CM173*'SaaS - Cohorts (Logos)'!CM173</f>
        <v>0</v>
      </c>
      <c r="CN377" s="62">
        <f ca="1">CN173*'SaaS - Cohorts (Logos)'!CN173</f>
        <v>0</v>
      </c>
      <c r="CO377" s="62">
        <f ca="1">CO173*'SaaS - Cohorts (Logos)'!CO173</f>
        <v>0</v>
      </c>
      <c r="CP377" s="62">
        <f ca="1">CP173*'SaaS - Cohorts (Logos)'!CP173</f>
        <v>0</v>
      </c>
      <c r="CQ377" s="62">
        <f ca="1">CQ173*'SaaS - Cohorts (Logos)'!CQ173</f>
        <v>0</v>
      </c>
      <c r="CR377" s="62">
        <f ca="1">CR173*'SaaS - Cohorts (Logos)'!CR173</f>
        <v>0</v>
      </c>
      <c r="CS377" s="62">
        <f ca="1">CS173*'SaaS - Cohorts (Logos)'!CS173</f>
        <v>0</v>
      </c>
      <c r="CT377" s="62">
        <f ca="1">CT173*'SaaS - Cohorts (Logos)'!CT173</f>
        <v>0</v>
      </c>
      <c r="CU377" s="62">
        <f ca="1">CU173*'SaaS - Cohorts (Logos)'!CU173</f>
        <v>0</v>
      </c>
      <c r="CV377" s="62">
        <f ca="1">CV173*'SaaS - Cohorts (Logos)'!CV173</f>
        <v>0</v>
      </c>
      <c r="CW377" s="62">
        <f ca="1">CW173*'SaaS - Cohorts (Logos)'!CW173</f>
        <v>0</v>
      </c>
      <c r="CX377" s="62">
        <f ca="1">CX173*'SaaS - Cohorts (Logos)'!CX173</f>
        <v>0</v>
      </c>
      <c r="CY377" s="62">
        <f ca="1">CY173*'SaaS - Cohorts (Logos)'!CY173</f>
        <v>0</v>
      </c>
      <c r="CZ377" s="62">
        <f ca="1">CZ173*'SaaS - Cohorts (Logos)'!CZ173</f>
        <v>0</v>
      </c>
      <c r="DA377" s="62">
        <f ca="1">DA173*'SaaS - Cohorts (Logos)'!DA173</f>
        <v>0</v>
      </c>
      <c r="DB377" s="62">
        <f ca="1">DB173*'SaaS - Cohorts (Logos)'!DB173</f>
        <v>0</v>
      </c>
      <c r="DC377" s="62">
        <f ca="1">DC173*'SaaS - Cohorts (Logos)'!DC173</f>
        <v>0</v>
      </c>
      <c r="DD377" s="62">
        <f ca="1">DD173*'SaaS - Cohorts (Logos)'!DD173</f>
        <v>0</v>
      </c>
      <c r="DE377" s="62">
        <f ca="1">DE173*'SaaS - Cohorts (Logos)'!DE173</f>
        <v>0</v>
      </c>
      <c r="DF377" s="62">
        <f ca="1">DF173*'SaaS - Cohorts (Logos)'!DF173</f>
        <v>0</v>
      </c>
      <c r="DG377" s="62">
        <f ca="1">DG173*'SaaS - Cohorts (Logos)'!DG173</f>
        <v>0</v>
      </c>
      <c r="DH377" s="62">
        <f ca="1">DH173*'SaaS - Cohorts (Logos)'!DH173</f>
        <v>0</v>
      </c>
      <c r="DI377" s="62">
        <f ca="1">DI173*'SaaS - Cohorts (Logos)'!DI173</f>
        <v>0</v>
      </c>
      <c r="DJ377" s="62">
        <f ca="1">DJ173*'SaaS - Cohorts (Logos)'!DJ173</f>
        <v>0</v>
      </c>
      <c r="DK377" s="62">
        <f ca="1">DK173*'SaaS - Cohorts (Logos)'!DK173</f>
        <v>0</v>
      </c>
      <c r="DL377" s="62">
        <f ca="1">DL173*'SaaS - Cohorts (Logos)'!DL173</f>
        <v>0</v>
      </c>
      <c r="DM377" s="62">
        <f ca="1">DM173*'SaaS - Cohorts (Logos)'!DM173</f>
        <v>0</v>
      </c>
      <c r="DN377" s="62">
        <f ca="1">DN173*'SaaS - Cohorts (Logos)'!DN173</f>
        <v>0</v>
      </c>
      <c r="DO377" s="62">
        <f ca="1">DO173*'SaaS - Cohorts (Logos)'!DO173</f>
        <v>0</v>
      </c>
      <c r="DP377" s="62">
        <f ca="1">DP173*'SaaS - Cohorts (Logos)'!DP173</f>
        <v>0</v>
      </c>
      <c r="DQ377" s="62">
        <f ca="1">DQ173*'SaaS - Cohorts (Logos)'!DQ173</f>
        <v>0</v>
      </c>
      <c r="DR377" s="62">
        <f ca="1">DR173*'SaaS - Cohorts (Logos)'!DR173</f>
        <v>0</v>
      </c>
    </row>
    <row r="378" spans="2:122" ht="15.75" customHeight="1">
      <c r="B378" s="195">
        <v>43983</v>
      </c>
      <c r="C378" s="195"/>
      <c r="D378" s="195"/>
      <c r="E378" s="195"/>
      <c r="F378" s="195"/>
      <c r="G378" s="195"/>
      <c r="H378" s="195"/>
      <c r="I378" s="195"/>
      <c r="J378" s="195"/>
      <c r="K378" s="195"/>
      <c r="L378" s="19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  <c r="AC378" s="195"/>
      <c r="AD378" s="195"/>
      <c r="AE378" s="195"/>
      <c r="AF378" s="195"/>
      <c r="AG378" s="195"/>
      <c r="AH378" s="195"/>
      <c r="AI378" s="195"/>
      <c r="AJ378" s="195"/>
      <c r="AK378" s="195"/>
      <c r="AL378" s="195"/>
      <c r="AM378" s="195"/>
      <c r="AN378" s="195"/>
      <c r="AO378" s="195"/>
      <c r="AP378" s="195"/>
      <c r="AQ378" s="195"/>
      <c r="AR378" s="195"/>
      <c r="AS378" s="195"/>
      <c r="AT378" s="195"/>
      <c r="AU378" s="195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62">
        <f ca="1">BK174*'SaaS - Cohorts (Logos)'!BK174</f>
        <v>0</v>
      </c>
      <c r="BL378" s="62">
        <f ca="1">BL174*'SaaS - Cohorts (Logos)'!BL174</f>
        <v>0</v>
      </c>
      <c r="BM378" s="62">
        <f ca="1">BM174*'SaaS - Cohorts (Logos)'!BM174</f>
        <v>0</v>
      </c>
      <c r="BN378" s="62">
        <f ca="1">BN174*'SaaS - Cohorts (Logos)'!BN174</f>
        <v>0</v>
      </c>
      <c r="BO378" s="62">
        <f ca="1">BO174*'SaaS - Cohorts (Logos)'!BO174</f>
        <v>0</v>
      </c>
      <c r="BP378" s="62">
        <f ca="1">BP174*'SaaS - Cohorts (Logos)'!BP174</f>
        <v>0</v>
      </c>
      <c r="BQ378" s="62">
        <f ca="1">BQ174*'SaaS - Cohorts (Logos)'!BQ174</f>
        <v>0</v>
      </c>
      <c r="BR378" s="62">
        <f ca="1">BR174*'SaaS - Cohorts (Logos)'!BR174</f>
        <v>0</v>
      </c>
      <c r="BS378" s="62">
        <f ca="1">BS174*'SaaS - Cohorts (Logos)'!BS174</f>
        <v>0</v>
      </c>
      <c r="BT378" s="62">
        <f ca="1">BT174*'SaaS - Cohorts (Logos)'!BT174</f>
        <v>0</v>
      </c>
      <c r="BU378" s="62">
        <f ca="1">BU174*'SaaS - Cohorts (Logos)'!BU174</f>
        <v>0</v>
      </c>
      <c r="BV378" s="62">
        <f ca="1">BV174*'SaaS - Cohorts (Logos)'!BV174</f>
        <v>0</v>
      </c>
      <c r="BW378" s="62">
        <f ca="1">BW174*'SaaS - Cohorts (Logos)'!BW174</f>
        <v>0</v>
      </c>
      <c r="BX378" s="62">
        <f ca="1">BX174*'SaaS - Cohorts (Logos)'!BX174</f>
        <v>0</v>
      </c>
      <c r="BY378" s="62">
        <f ca="1">BY174*'SaaS - Cohorts (Logos)'!BY174</f>
        <v>0</v>
      </c>
      <c r="BZ378" s="62">
        <f ca="1">BZ174*'SaaS - Cohorts (Logos)'!BZ174</f>
        <v>0</v>
      </c>
      <c r="CA378" s="62">
        <f ca="1">CA174*'SaaS - Cohorts (Logos)'!CA174</f>
        <v>0</v>
      </c>
      <c r="CB378" s="62">
        <f ca="1">CB174*'SaaS - Cohorts (Logos)'!CB174</f>
        <v>0</v>
      </c>
      <c r="CC378" s="62">
        <f ca="1">CC174*'SaaS - Cohorts (Logos)'!CC174</f>
        <v>0</v>
      </c>
      <c r="CD378" s="62">
        <f ca="1">CD174*'SaaS - Cohorts (Logos)'!CD174</f>
        <v>0</v>
      </c>
      <c r="CE378" s="62">
        <f ca="1">CE174*'SaaS - Cohorts (Logos)'!CE174</f>
        <v>0</v>
      </c>
      <c r="CF378" s="62">
        <f ca="1">CF174*'SaaS - Cohorts (Logos)'!CF174</f>
        <v>0</v>
      </c>
      <c r="CG378" s="62">
        <f ca="1">CG174*'SaaS - Cohorts (Logos)'!CG174</f>
        <v>0</v>
      </c>
      <c r="CH378" s="62">
        <f ca="1">CH174*'SaaS - Cohorts (Logos)'!CH174</f>
        <v>0</v>
      </c>
      <c r="CI378" s="62">
        <f ca="1">CI174*'SaaS - Cohorts (Logos)'!CI174</f>
        <v>0</v>
      </c>
      <c r="CJ378" s="62">
        <f ca="1">CJ174*'SaaS - Cohorts (Logos)'!CJ174</f>
        <v>0</v>
      </c>
      <c r="CK378" s="62">
        <f ca="1">CK174*'SaaS - Cohorts (Logos)'!CK174</f>
        <v>0</v>
      </c>
      <c r="CL378" s="62">
        <f ca="1">CL174*'SaaS - Cohorts (Logos)'!CL174</f>
        <v>0</v>
      </c>
      <c r="CM378" s="62">
        <f ca="1">CM174*'SaaS - Cohorts (Logos)'!CM174</f>
        <v>0</v>
      </c>
      <c r="CN378" s="62">
        <f ca="1">CN174*'SaaS - Cohorts (Logos)'!CN174</f>
        <v>0</v>
      </c>
      <c r="CO378" s="62">
        <f ca="1">CO174*'SaaS - Cohorts (Logos)'!CO174</f>
        <v>0</v>
      </c>
      <c r="CP378" s="62">
        <f ca="1">CP174*'SaaS - Cohorts (Logos)'!CP174</f>
        <v>0</v>
      </c>
      <c r="CQ378" s="62">
        <f ca="1">CQ174*'SaaS - Cohorts (Logos)'!CQ174</f>
        <v>0</v>
      </c>
      <c r="CR378" s="62">
        <f ca="1">CR174*'SaaS - Cohorts (Logos)'!CR174</f>
        <v>0</v>
      </c>
      <c r="CS378" s="62">
        <f ca="1">CS174*'SaaS - Cohorts (Logos)'!CS174</f>
        <v>0</v>
      </c>
      <c r="CT378" s="62">
        <f ca="1">CT174*'SaaS - Cohorts (Logos)'!CT174</f>
        <v>0</v>
      </c>
      <c r="CU378" s="62">
        <f ca="1">CU174*'SaaS - Cohorts (Logos)'!CU174</f>
        <v>0</v>
      </c>
      <c r="CV378" s="62">
        <f ca="1">CV174*'SaaS - Cohorts (Logos)'!CV174</f>
        <v>0</v>
      </c>
      <c r="CW378" s="62">
        <f ca="1">CW174*'SaaS - Cohorts (Logos)'!CW174</f>
        <v>0</v>
      </c>
      <c r="CX378" s="62">
        <f ca="1">CX174*'SaaS - Cohorts (Logos)'!CX174</f>
        <v>0</v>
      </c>
      <c r="CY378" s="62">
        <f ca="1">CY174*'SaaS - Cohorts (Logos)'!CY174</f>
        <v>0</v>
      </c>
      <c r="CZ378" s="62">
        <f ca="1">CZ174*'SaaS - Cohorts (Logos)'!CZ174</f>
        <v>0</v>
      </c>
      <c r="DA378" s="62">
        <f ca="1">DA174*'SaaS - Cohorts (Logos)'!DA174</f>
        <v>0</v>
      </c>
      <c r="DB378" s="62">
        <f ca="1">DB174*'SaaS - Cohorts (Logos)'!DB174</f>
        <v>0</v>
      </c>
      <c r="DC378" s="62">
        <f ca="1">DC174*'SaaS - Cohorts (Logos)'!DC174</f>
        <v>0</v>
      </c>
      <c r="DD378" s="62">
        <f ca="1">DD174*'SaaS - Cohorts (Logos)'!DD174</f>
        <v>0</v>
      </c>
      <c r="DE378" s="62">
        <f ca="1">DE174*'SaaS - Cohorts (Logos)'!DE174</f>
        <v>0</v>
      </c>
      <c r="DF378" s="62">
        <f ca="1">DF174*'SaaS - Cohorts (Logos)'!DF174</f>
        <v>0</v>
      </c>
      <c r="DG378" s="62">
        <f ca="1">DG174*'SaaS - Cohorts (Logos)'!DG174</f>
        <v>0</v>
      </c>
      <c r="DH378" s="62">
        <f ca="1">DH174*'SaaS - Cohorts (Logos)'!DH174</f>
        <v>0</v>
      </c>
      <c r="DI378" s="62">
        <f ca="1">DI174*'SaaS - Cohorts (Logos)'!DI174</f>
        <v>0</v>
      </c>
      <c r="DJ378" s="62">
        <f ca="1">DJ174*'SaaS - Cohorts (Logos)'!DJ174</f>
        <v>0</v>
      </c>
      <c r="DK378" s="62">
        <f ca="1">DK174*'SaaS - Cohorts (Logos)'!DK174</f>
        <v>0</v>
      </c>
      <c r="DL378" s="62">
        <f ca="1">DL174*'SaaS - Cohorts (Logos)'!DL174</f>
        <v>0</v>
      </c>
      <c r="DM378" s="62">
        <f ca="1">DM174*'SaaS - Cohorts (Logos)'!DM174</f>
        <v>0</v>
      </c>
      <c r="DN378" s="62">
        <f ca="1">DN174*'SaaS - Cohorts (Logos)'!DN174</f>
        <v>0</v>
      </c>
      <c r="DO378" s="62">
        <f ca="1">DO174*'SaaS - Cohorts (Logos)'!DO174</f>
        <v>0</v>
      </c>
      <c r="DP378" s="62">
        <f ca="1">DP174*'SaaS - Cohorts (Logos)'!DP174</f>
        <v>0</v>
      </c>
      <c r="DQ378" s="62">
        <f ca="1">DQ174*'SaaS - Cohorts (Logos)'!DQ174</f>
        <v>0</v>
      </c>
      <c r="DR378" s="62">
        <f ca="1">DR174*'SaaS - Cohorts (Logos)'!DR174</f>
        <v>0</v>
      </c>
    </row>
    <row r="379" spans="2:122" ht="15.75" customHeight="1">
      <c r="B379" s="195">
        <v>44013</v>
      </c>
      <c r="C379" s="195"/>
      <c r="D379" s="195"/>
      <c r="E379" s="195"/>
      <c r="F379" s="195"/>
      <c r="G379" s="195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95"/>
      <c r="AD379" s="195"/>
      <c r="AE379" s="195"/>
      <c r="AF379" s="195"/>
      <c r="AG379" s="195"/>
      <c r="AH379" s="195"/>
      <c r="AI379" s="195"/>
      <c r="AJ379" s="195"/>
      <c r="AK379" s="195"/>
      <c r="AL379" s="195"/>
      <c r="AM379" s="195"/>
      <c r="AN379" s="195"/>
      <c r="AO379" s="195"/>
      <c r="AP379" s="195"/>
      <c r="AQ379" s="195"/>
      <c r="AR379" s="195"/>
      <c r="AS379" s="195"/>
      <c r="AT379" s="195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62">
        <f ca="1">BK175*'SaaS - Cohorts (Logos)'!BK175</f>
        <v>0</v>
      </c>
      <c r="BL379" s="62">
        <f ca="1">BL175*'SaaS - Cohorts (Logos)'!BL175</f>
        <v>0</v>
      </c>
      <c r="BM379" s="62">
        <f ca="1">BM175*'SaaS - Cohorts (Logos)'!BM175</f>
        <v>0</v>
      </c>
      <c r="BN379" s="62">
        <f ca="1">BN175*'SaaS - Cohorts (Logos)'!BN175</f>
        <v>0</v>
      </c>
      <c r="BO379" s="62">
        <f ca="1">BO175*'SaaS - Cohorts (Logos)'!BO175</f>
        <v>0</v>
      </c>
      <c r="BP379" s="62">
        <f ca="1">BP175*'SaaS - Cohorts (Logos)'!BP175</f>
        <v>0</v>
      </c>
      <c r="BQ379" s="62">
        <f ca="1">BQ175*'SaaS - Cohorts (Logos)'!BQ175</f>
        <v>0</v>
      </c>
      <c r="BR379" s="62">
        <f ca="1">BR175*'SaaS - Cohorts (Logos)'!BR175</f>
        <v>0</v>
      </c>
      <c r="BS379" s="62">
        <f ca="1">BS175*'SaaS - Cohorts (Logos)'!BS175</f>
        <v>0</v>
      </c>
      <c r="BT379" s="62">
        <f ca="1">BT175*'SaaS - Cohorts (Logos)'!BT175</f>
        <v>0</v>
      </c>
      <c r="BU379" s="62">
        <f ca="1">BU175*'SaaS - Cohorts (Logos)'!BU175</f>
        <v>0</v>
      </c>
      <c r="BV379" s="62">
        <f ca="1">BV175*'SaaS - Cohorts (Logos)'!BV175</f>
        <v>0</v>
      </c>
      <c r="BW379" s="62">
        <f ca="1">BW175*'SaaS - Cohorts (Logos)'!BW175</f>
        <v>0</v>
      </c>
      <c r="BX379" s="62">
        <f ca="1">BX175*'SaaS - Cohorts (Logos)'!BX175</f>
        <v>0</v>
      </c>
      <c r="BY379" s="62">
        <f ca="1">BY175*'SaaS - Cohorts (Logos)'!BY175</f>
        <v>0</v>
      </c>
      <c r="BZ379" s="62">
        <f ca="1">BZ175*'SaaS - Cohorts (Logos)'!BZ175</f>
        <v>0</v>
      </c>
      <c r="CA379" s="62">
        <f ca="1">CA175*'SaaS - Cohorts (Logos)'!CA175</f>
        <v>0</v>
      </c>
      <c r="CB379" s="62">
        <f ca="1">CB175*'SaaS - Cohorts (Logos)'!CB175</f>
        <v>0</v>
      </c>
      <c r="CC379" s="62">
        <f ca="1">CC175*'SaaS - Cohorts (Logos)'!CC175</f>
        <v>0</v>
      </c>
      <c r="CD379" s="62">
        <f ca="1">CD175*'SaaS - Cohorts (Logos)'!CD175</f>
        <v>0</v>
      </c>
      <c r="CE379" s="62">
        <f ca="1">CE175*'SaaS - Cohorts (Logos)'!CE175</f>
        <v>0</v>
      </c>
      <c r="CF379" s="62">
        <f ca="1">CF175*'SaaS - Cohorts (Logos)'!CF175</f>
        <v>0</v>
      </c>
      <c r="CG379" s="62">
        <f ca="1">CG175*'SaaS - Cohorts (Logos)'!CG175</f>
        <v>0</v>
      </c>
      <c r="CH379" s="62">
        <f ca="1">CH175*'SaaS - Cohorts (Logos)'!CH175</f>
        <v>0</v>
      </c>
      <c r="CI379" s="62">
        <f ca="1">CI175*'SaaS - Cohorts (Logos)'!CI175</f>
        <v>0</v>
      </c>
      <c r="CJ379" s="62">
        <f ca="1">CJ175*'SaaS - Cohorts (Logos)'!CJ175</f>
        <v>0</v>
      </c>
      <c r="CK379" s="62">
        <f ca="1">CK175*'SaaS - Cohorts (Logos)'!CK175</f>
        <v>0</v>
      </c>
      <c r="CL379" s="62">
        <f ca="1">CL175*'SaaS - Cohorts (Logos)'!CL175</f>
        <v>0</v>
      </c>
      <c r="CM379" s="62">
        <f ca="1">CM175*'SaaS - Cohorts (Logos)'!CM175</f>
        <v>0</v>
      </c>
      <c r="CN379" s="62">
        <f ca="1">CN175*'SaaS - Cohorts (Logos)'!CN175</f>
        <v>0</v>
      </c>
      <c r="CO379" s="62">
        <f ca="1">CO175*'SaaS - Cohorts (Logos)'!CO175</f>
        <v>0</v>
      </c>
      <c r="CP379" s="62">
        <f ca="1">CP175*'SaaS - Cohorts (Logos)'!CP175</f>
        <v>0</v>
      </c>
      <c r="CQ379" s="62">
        <f ca="1">CQ175*'SaaS - Cohorts (Logos)'!CQ175</f>
        <v>0</v>
      </c>
      <c r="CR379" s="62">
        <f ca="1">CR175*'SaaS - Cohorts (Logos)'!CR175</f>
        <v>0</v>
      </c>
      <c r="CS379" s="62">
        <f ca="1">CS175*'SaaS - Cohorts (Logos)'!CS175</f>
        <v>0</v>
      </c>
      <c r="CT379" s="62">
        <f ca="1">CT175*'SaaS - Cohorts (Logos)'!CT175</f>
        <v>0</v>
      </c>
      <c r="CU379" s="62">
        <f ca="1">CU175*'SaaS - Cohorts (Logos)'!CU175</f>
        <v>0</v>
      </c>
      <c r="CV379" s="62">
        <f ca="1">CV175*'SaaS - Cohorts (Logos)'!CV175</f>
        <v>0</v>
      </c>
      <c r="CW379" s="62">
        <f ca="1">CW175*'SaaS - Cohorts (Logos)'!CW175</f>
        <v>0</v>
      </c>
      <c r="CX379" s="62">
        <f ca="1">CX175*'SaaS - Cohorts (Logos)'!CX175</f>
        <v>0</v>
      </c>
      <c r="CY379" s="62">
        <f ca="1">CY175*'SaaS - Cohorts (Logos)'!CY175</f>
        <v>0</v>
      </c>
      <c r="CZ379" s="62">
        <f ca="1">CZ175*'SaaS - Cohorts (Logos)'!CZ175</f>
        <v>0</v>
      </c>
      <c r="DA379" s="62">
        <f ca="1">DA175*'SaaS - Cohorts (Logos)'!DA175</f>
        <v>0</v>
      </c>
      <c r="DB379" s="62">
        <f ca="1">DB175*'SaaS - Cohorts (Logos)'!DB175</f>
        <v>0</v>
      </c>
      <c r="DC379" s="62">
        <f ca="1">DC175*'SaaS - Cohorts (Logos)'!DC175</f>
        <v>0</v>
      </c>
      <c r="DD379" s="62">
        <f ca="1">DD175*'SaaS - Cohorts (Logos)'!DD175</f>
        <v>0</v>
      </c>
      <c r="DE379" s="62">
        <f ca="1">DE175*'SaaS - Cohorts (Logos)'!DE175</f>
        <v>0</v>
      </c>
      <c r="DF379" s="62">
        <f ca="1">DF175*'SaaS - Cohorts (Logos)'!DF175</f>
        <v>0</v>
      </c>
      <c r="DG379" s="62">
        <f ca="1">DG175*'SaaS - Cohorts (Logos)'!DG175</f>
        <v>0</v>
      </c>
      <c r="DH379" s="62">
        <f ca="1">DH175*'SaaS - Cohorts (Logos)'!DH175</f>
        <v>0</v>
      </c>
      <c r="DI379" s="62">
        <f ca="1">DI175*'SaaS - Cohorts (Logos)'!DI175</f>
        <v>0</v>
      </c>
      <c r="DJ379" s="62">
        <f ca="1">DJ175*'SaaS - Cohorts (Logos)'!DJ175</f>
        <v>0</v>
      </c>
      <c r="DK379" s="62">
        <f ca="1">DK175*'SaaS - Cohorts (Logos)'!DK175</f>
        <v>0</v>
      </c>
      <c r="DL379" s="62">
        <f ca="1">DL175*'SaaS - Cohorts (Logos)'!DL175</f>
        <v>0</v>
      </c>
      <c r="DM379" s="62">
        <f ca="1">DM175*'SaaS - Cohorts (Logos)'!DM175</f>
        <v>0</v>
      </c>
      <c r="DN379" s="62">
        <f ca="1">DN175*'SaaS - Cohorts (Logos)'!DN175</f>
        <v>0</v>
      </c>
      <c r="DO379" s="62">
        <f ca="1">DO175*'SaaS - Cohorts (Logos)'!DO175</f>
        <v>0</v>
      </c>
      <c r="DP379" s="62">
        <f ca="1">DP175*'SaaS - Cohorts (Logos)'!DP175</f>
        <v>0</v>
      </c>
      <c r="DQ379" s="62">
        <f ca="1">DQ175*'SaaS - Cohorts (Logos)'!DQ175</f>
        <v>0</v>
      </c>
      <c r="DR379" s="62">
        <f ca="1">DR175*'SaaS - Cohorts (Logos)'!DR175</f>
        <v>0</v>
      </c>
    </row>
    <row r="380" spans="2:122" ht="15.75" customHeight="1">
      <c r="B380" s="195">
        <v>44044</v>
      </c>
      <c r="C380" s="195"/>
      <c r="D380" s="195"/>
      <c r="E380" s="195"/>
      <c r="F380" s="195"/>
      <c r="G380" s="195"/>
      <c r="H380" s="195"/>
      <c r="I380" s="195"/>
      <c r="J380" s="195"/>
      <c r="K380" s="195"/>
      <c r="L380" s="19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  <c r="AC380" s="195"/>
      <c r="AD380" s="195"/>
      <c r="AE380" s="195"/>
      <c r="AF380" s="195"/>
      <c r="AG380" s="195"/>
      <c r="AH380" s="195"/>
      <c r="AI380" s="195"/>
      <c r="AJ380" s="195"/>
      <c r="AK380" s="195"/>
      <c r="AL380" s="195"/>
      <c r="AM380" s="195"/>
      <c r="AN380" s="195"/>
      <c r="AO380" s="195"/>
      <c r="AP380" s="195"/>
      <c r="AQ380" s="195"/>
      <c r="AR380" s="195"/>
      <c r="AS380" s="195"/>
      <c r="AT380" s="195"/>
      <c r="AU380" s="195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62">
        <f ca="1">BK176*'SaaS - Cohorts (Logos)'!BK176</f>
        <v>0</v>
      </c>
      <c r="BL380" s="62">
        <f ca="1">BL176*'SaaS - Cohorts (Logos)'!BL176</f>
        <v>0</v>
      </c>
      <c r="BM380" s="62">
        <f ca="1">BM176*'SaaS - Cohorts (Logos)'!BM176</f>
        <v>0</v>
      </c>
      <c r="BN380" s="62">
        <f ca="1">BN176*'SaaS - Cohorts (Logos)'!BN176</f>
        <v>0</v>
      </c>
      <c r="BO380" s="62">
        <f ca="1">BO176*'SaaS - Cohorts (Logos)'!BO176</f>
        <v>0</v>
      </c>
      <c r="BP380" s="62">
        <f ca="1">BP176*'SaaS - Cohorts (Logos)'!BP176</f>
        <v>0</v>
      </c>
      <c r="BQ380" s="62">
        <f ca="1">BQ176*'SaaS - Cohorts (Logos)'!BQ176</f>
        <v>0</v>
      </c>
      <c r="BR380" s="62">
        <f ca="1">BR176*'SaaS - Cohorts (Logos)'!BR176</f>
        <v>0</v>
      </c>
      <c r="BS380" s="62">
        <f ca="1">BS176*'SaaS - Cohorts (Logos)'!BS176</f>
        <v>0</v>
      </c>
      <c r="BT380" s="62">
        <f ca="1">BT176*'SaaS - Cohorts (Logos)'!BT176</f>
        <v>0</v>
      </c>
      <c r="BU380" s="62">
        <f ca="1">BU176*'SaaS - Cohorts (Logos)'!BU176</f>
        <v>0</v>
      </c>
      <c r="BV380" s="62">
        <f ca="1">BV176*'SaaS - Cohorts (Logos)'!BV176</f>
        <v>0</v>
      </c>
      <c r="BW380" s="62">
        <f ca="1">BW176*'SaaS - Cohorts (Logos)'!BW176</f>
        <v>0</v>
      </c>
      <c r="BX380" s="62">
        <f ca="1">BX176*'SaaS - Cohorts (Logos)'!BX176</f>
        <v>0</v>
      </c>
      <c r="BY380" s="62">
        <f ca="1">BY176*'SaaS - Cohorts (Logos)'!BY176</f>
        <v>0</v>
      </c>
      <c r="BZ380" s="62">
        <f ca="1">BZ176*'SaaS - Cohorts (Logos)'!BZ176</f>
        <v>0</v>
      </c>
      <c r="CA380" s="62">
        <f ca="1">CA176*'SaaS - Cohorts (Logos)'!CA176</f>
        <v>0</v>
      </c>
      <c r="CB380" s="62">
        <f ca="1">CB176*'SaaS - Cohorts (Logos)'!CB176</f>
        <v>0</v>
      </c>
      <c r="CC380" s="62">
        <f ca="1">CC176*'SaaS - Cohorts (Logos)'!CC176</f>
        <v>0</v>
      </c>
      <c r="CD380" s="62">
        <f ca="1">CD176*'SaaS - Cohorts (Logos)'!CD176</f>
        <v>0</v>
      </c>
      <c r="CE380" s="62">
        <f ca="1">CE176*'SaaS - Cohorts (Logos)'!CE176</f>
        <v>0</v>
      </c>
      <c r="CF380" s="62">
        <f ca="1">CF176*'SaaS - Cohorts (Logos)'!CF176</f>
        <v>0</v>
      </c>
      <c r="CG380" s="62">
        <f ca="1">CG176*'SaaS - Cohorts (Logos)'!CG176</f>
        <v>0</v>
      </c>
      <c r="CH380" s="62">
        <f ca="1">CH176*'SaaS - Cohorts (Logos)'!CH176</f>
        <v>0</v>
      </c>
      <c r="CI380" s="62">
        <f ca="1">CI176*'SaaS - Cohorts (Logos)'!CI176</f>
        <v>0</v>
      </c>
      <c r="CJ380" s="62">
        <f ca="1">CJ176*'SaaS - Cohorts (Logos)'!CJ176</f>
        <v>0</v>
      </c>
      <c r="CK380" s="62">
        <f ca="1">CK176*'SaaS - Cohorts (Logos)'!CK176</f>
        <v>0</v>
      </c>
      <c r="CL380" s="62">
        <f ca="1">CL176*'SaaS - Cohorts (Logos)'!CL176</f>
        <v>0</v>
      </c>
      <c r="CM380" s="62">
        <f ca="1">CM176*'SaaS - Cohorts (Logos)'!CM176</f>
        <v>0</v>
      </c>
      <c r="CN380" s="62">
        <f ca="1">CN176*'SaaS - Cohorts (Logos)'!CN176</f>
        <v>0</v>
      </c>
      <c r="CO380" s="62">
        <f ca="1">CO176*'SaaS - Cohorts (Logos)'!CO176</f>
        <v>0</v>
      </c>
      <c r="CP380" s="62">
        <f ca="1">CP176*'SaaS - Cohorts (Logos)'!CP176</f>
        <v>0</v>
      </c>
      <c r="CQ380" s="62">
        <f ca="1">CQ176*'SaaS - Cohorts (Logos)'!CQ176</f>
        <v>0</v>
      </c>
      <c r="CR380" s="62">
        <f ca="1">CR176*'SaaS - Cohorts (Logos)'!CR176</f>
        <v>0</v>
      </c>
      <c r="CS380" s="62">
        <f ca="1">CS176*'SaaS - Cohorts (Logos)'!CS176</f>
        <v>0</v>
      </c>
      <c r="CT380" s="62">
        <f ca="1">CT176*'SaaS - Cohorts (Logos)'!CT176</f>
        <v>0</v>
      </c>
      <c r="CU380" s="62">
        <f ca="1">CU176*'SaaS - Cohorts (Logos)'!CU176</f>
        <v>0</v>
      </c>
      <c r="CV380" s="62">
        <f ca="1">CV176*'SaaS - Cohorts (Logos)'!CV176</f>
        <v>0</v>
      </c>
      <c r="CW380" s="62">
        <f ca="1">CW176*'SaaS - Cohorts (Logos)'!CW176</f>
        <v>0</v>
      </c>
      <c r="CX380" s="62">
        <f ca="1">CX176*'SaaS - Cohorts (Logos)'!CX176</f>
        <v>0</v>
      </c>
      <c r="CY380" s="62">
        <f ca="1">CY176*'SaaS - Cohorts (Logos)'!CY176</f>
        <v>0</v>
      </c>
      <c r="CZ380" s="62">
        <f ca="1">CZ176*'SaaS - Cohorts (Logos)'!CZ176</f>
        <v>0</v>
      </c>
      <c r="DA380" s="62">
        <f ca="1">DA176*'SaaS - Cohorts (Logos)'!DA176</f>
        <v>0</v>
      </c>
      <c r="DB380" s="62">
        <f ca="1">DB176*'SaaS - Cohorts (Logos)'!DB176</f>
        <v>0</v>
      </c>
      <c r="DC380" s="62">
        <f ca="1">DC176*'SaaS - Cohorts (Logos)'!DC176</f>
        <v>0</v>
      </c>
      <c r="DD380" s="62">
        <f ca="1">DD176*'SaaS - Cohorts (Logos)'!DD176</f>
        <v>0</v>
      </c>
      <c r="DE380" s="62">
        <f ca="1">DE176*'SaaS - Cohorts (Logos)'!DE176</f>
        <v>0</v>
      </c>
      <c r="DF380" s="62">
        <f ca="1">DF176*'SaaS - Cohorts (Logos)'!DF176</f>
        <v>0</v>
      </c>
      <c r="DG380" s="62">
        <f ca="1">DG176*'SaaS - Cohorts (Logos)'!DG176</f>
        <v>0</v>
      </c>
      <c r="DH380" s="62">
        <f ca="1">DH176*'SaaS - Cohorts (Logos)'!DH176</f>
        <v>0</v>
      </c>
      <c r="DI380" s="62">
        <f ca="1">DI176*'SaaS - Cohorts (Logos)'!DI176</f>
        <v>0</v>
      </c>
      <c r="DJ380" s="62">
        <f ca="1">DJ176*'SaaS - Cohorts (Logos)'!DJ176</f>
        <v>0</v>
      </c>
      <c r="DK380" s="62">
        <f ca="1">DK176*'SaaS - Cohorts (Logos)'!DK176</f>
        <v>0</v>
      </c>
      <c r="DL380" s="62">
        <f ca="1">DL176*'SaaS - Cohorts (Logos)'!DL176</f>
        <v>0</v>
      </c>
      <c r="DM380" s="62">
        <f ca="1">DM176*'SaaS - Cohorts (Logos)'!DM176</f>
        <v>0</v>
      </c>
      <c r="DN380" s="62">
        <f ca="1">DN176*'SaaS - Cohorts (Logos)'!DN176</f>
        <v>0</v>
      </c>
      <c r="DO380" s="62">
        <f ca="1">DO176*'SaaS - Cohorts (Logos)'!DO176</f>
        <v>0</v>
      </c>
      <c r="DP380" s="62">
        <f ca="1">DP176*'SaaS - Cohorts (Logos)'!DP176</f>
        <v>0</v>
      </c>
      <c r="DQ380" s="62">
        <f ca="1">DQ176*'SaaS - Cohorts (Logos)'!DQ176</f>
        <v>0</v>
      </c>
      <c r="DR380" s="62">
        <f ca="1">DR176*'SaaS - Cohorts (Logos)'!DR176</f>
        <v>0</v>
      </c>
    </row>
    <row r="381" spans="2:122" ht="15.75" customHeight="1">
      <c r="B381" s="195">
        <v>44075</v>
      </c>
      <c r="C381" s="195"/>
      <c r="D381" s="195"/>
      <c r="E381" s="195"/>
      <c r="F381" s="195"/>
      <c r="G381" s="195"/>
      <c r="H381" s="195"/>
      <c r="I381" s="195"/>
      <c r="J381" s="195"/>
      <c r="K381" s="195"/>
      <c r="L381" s="19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  <c r="AC381" s="195"/>
      <c r="AD381" s="195"/>
      <c r="AE381" s="195"/>
      <c r="AF381" s="195"/>
      <c r="AG381" s="195"/>
      <c r="AH381" s="195"/>
      <c r="AI381" s="195"/>
      <c r="AJ381" s="195"/>
      <c r="AK381" s="195"/>
      <c r="AL381" s="195"/>
      <c r="AM381" s="195"/>
      <c r="AN381" s="195"/>
      <c r="AO381" s="195"/>
      <c r="AP381" s="195"/>
      <c r="AQ381" s="195"/>
      <c r="AR381" s="195"/>
      <c r="AS381" s="195"/>
      <c r="AT381" s="195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62">
        <f ca="1">BK177*'SaaS - Cohorts (Logos)'!BK177</f>
        <v>0</v>
      </c>
      <c r="BL381" s="62">
        <f ca="1">BL177*'SaaS - Cohorts (Logos)'!BL177</f>
        <v>0</v>
      </c>
      <c r="BM381" s="62">
        <f ca="1">BM177*'SaaS - Cohorts (Logos)'!BM177</f>
        <v>0</v>
      </c>
      <c r="BN381" s="62">
        <f ca="1">BN177*'SaaS - Cohorts (Logos)'!BN177</f>
        <v>0</v>
      </c>
      <c r="BO381" s="62">
        <f ca="1">BO177*'SaaS - Cohorts (Logos)'!BO177</f>
        <v>0</v>
      </c>
      <c r="BP381" s="62">
        <f ca="1">BP177*'SaaS - Cohorts (Logos)'!BP177</f>
        <v>0</v>
      </c>
      <c r="BQ381" s="62">
        <f ca="1">BQ177*'SaaS - Cohorts (Logos)'!BQ177</f>
        <v>0</v>
      </c>
      <c r="BR381" s="62">
        <f ca="1">BR177*'SaaS - Cohorts (Logos)'!BR177</f>
        <v>0</v>
      </c>
      <c r="BS381" s="62">
        <f ca="1">BS177*'SaaS - Cohorts (Logos)'!BS177</f>
        <v>0</v>
      </c>
      <c r="BT381" s="62">
        <f ca="1">BT177*'SaaS - Cohorts (Logos)'!BT177</f>
        <v>0</v>
      </c>
      <c r="BU381" s="62">
        <f ca="1">BU177*'SaaS - Cohorts (Logos)'!BU177</f>
        <v>0</v>
      </c>
      <c r="BV381" s="62">
        <f ca="1">BV177*'SaaS - Cohorts (Logos)'!BV177</f>
        <v>0</v>
      </c>
      <c r="BW381" s="62">
        <f ca="1">BW177*'SaaS - Cohorts (Logos)'!BW177</f>
        <v>0</v>
      </c>
      <c r="BX381" s="62">
        <f ca="1">BX177*'SaaS - Cohorts (Logos)'!BX177</f>
        <v>0</v>
      </c>
      <c r="BY381" s="62">
        <f ca="1">BY177*'SaaS - Cohorts (Logos)'!BY177</f>
        <v>0</v>
      </c>
      <c r="BZ381" s="62">
        <f ca="1">BZ177*'SaaS - Cohorts (Logos)'!BZ177</f>
        <v>0</v>
      </c>
      <c r="CA381" s="62">
        <f ca="1">CA177*'SaaS - Cohorts (Logos)'!CA177</f>
        <v>0</v>
      </c>
      <c r="CB381" s="62">
        <f ca="1">CB177*'SaaS - Cohorts (Logos)'!CB177</f>
        <v>0</v>
      </c>
      <c r="CC381" s="62">
        <f ca="1">CC177*'SaaS - Cohorts (Logos)'!CC177</f>
        <v>0</v>
      </c>
      <c r="CD381" s="62">
        <f ca="1">CD177*'SaaS - Cohorts (Logos)'!CD177</f>
        <v>0</v>
      </c>
      <c r="CE381" s="62">
        <f ca="1">CE177*'SaaS - Cohorts (Logos)'!CE177</f>
        <v>0</v>
      </c>
      <c r="CF381" s="62">
        <f ca="1">CF177*'SaaS - Cohorts (Logos)'!CF177</f>
        <v>0</v>
      </c>
      <c r="CG381" s="62">
        <f ca="1">CG177*'SaaS - Cohorts (Logos)'!CG177</f>
        <v>0</v>
      </c>
      <c r="CH381" s="62">
        <f ca="1">CH177*'SaaS - Cohorts (Logos)'!CH177</f>
        <v>0</v>
      </c>
      <c r="CI381" s="62">
        <f ca="1">CI177*'SaaS - Cohorts (Logos)'!CI177</f>
        <v>0</v>
      </c>
      <c r="CJ381" s="62">
        <f ca="1">CJ177*'SaaS - Cohorts (Logos)'!CJ177</f>
        <v>0</v>
      </c>
      <c r="CK381" s="62">
        <f ca="1">CK177*'SaaS - Cohorts (Logos)'!CK177</f>
        <v>0</v>
      </c>
      <c r="CL381" s="62">
        <f ca="1">CL177*'SaaS - Cohorts (Logos)'!CL177</f>
        <v>0</v>
      </c>
      <c r="CM381" s="62">
        <f ca="1">CM177*'SaaS - Cohorts (Logos)'!CM177</f>
        <v>0</v>
      </c>
      <c r="CN381" s="62">
        <f ca="1">CN177*'SaaS - Cohorts (Logos)'!CN177</f>
        <v>0</v>
      </c>
      <c r="CO381" s="62">
        <f ca="1">CO177*'SaaS - Cohorts (Logos)'!CO177</f>
        <v>0</v>
      </c>
      <c r="CP381" s="62">
        <f ca="1">CP177*'SaaS - Cohorts (Logos)'!CP177</f>
        <v>0</v>
      </c>
      <c r="CQ381" s="62">
        <f ca="1">CQ177*'SaaS - Cohorts (Logos)'!CQ177</f>
        <v>0</v>
      </c>
      <c r="CR381" s="62">
        <f ca="1">CR177*'SaaS - Cohorts (Logos)'!CR177</f>
        <v>0</v>
      </c>
      <c r="CS381" s="62">
        <f ca="1">CS177*'SaaS - Cohorts (Logos)'!CS177</f>
        <v>0</v>
      </c>
      <c r="CT381" s="62">
        <f ca="1">CT177*'SaaS - Cohorts (Logos)'!CT177</f>
        <v>0</v>
      </c>
      <c r="CU381" s="62">
        <f ca="1">CU177*'SaaS - Cohorts (Logos)'!CU177</f>
        <v>0</v>
      </c>
      <c r="CV381" s="62">
        <f ca="1">CV177*'SaaS - Cohorts (Logos)'!CV177</f>
        <v>0</v>
      </c>
      <c r="CW381" s="62">
        <f ca="1">CW177*'SaaS - Cohorts (Logos)'!CW177</f>
        <v>0</v>
      </c>
      <c r="CX381" s="62">
        <f ca="1">CX177*'SaaS - Cohorts (Logos)'!CX177</f>
        <v>0</v>
      </c>
      <c r="CY381" s="62">
        <f ca="1">CY177*'SaaS - Cohorts (Logos)'!CY177</f>
        <v>0</v>
      </c>
      <c r="CZ381" s="62">
        <f ca="1">CZ177*'SaaS - Cohorts (Logos)'!CZ177</f>
        <v>0</v>
      </c>
      <c r="DA381" s="62">
        <f ca="1">DA177*'SaaS - Cohorts (Logos)'!DA177</f>
        <v>0</v>
      </c>
      <c r="DB381" s="62">
        <f ca="1">DB177*'SaaS - Cohorts (Logos)'!DB177</f>
        <v>0</v>
      </c>
      <c r="DC381" s="62">
        <f ca="1">DC177*'SaaS - Cohorts (Logos)'!DC177</f>
        <v>0</v>
      </c>
      <c r="DD381" s="62">
        <f ca="1">DD177*'SaaS - Cohorts (Logos)'!DD177</f>
        <v>0</v>
      </c>
      <c r="DE381" s="62">
        <f ca="1">DE177*'SaaS - Cohorts (Logos)'!DE177</f>
        <v>0</v>
      </c>
      <c r="DF381" s="62">
        <f ca="1">DF177*'SaaS - Cohorts (Logos)'!DF177</f>
        <v>0</v>
      </c>
      <c r="DG381" s="62">
        <f ca="1">DG177*'SaaS - Cohorts (Logos)'!DG177</f>
        <v>0</v>
      </c>
      <c r="DH381" s="62">
        <f ca="1">DH177*'SaaS - Cohorts (Logos)'!DH177</f>
        <v>0</v>
      </c>
      <c r="DI381" s="62">
        <f ca="1">DI177*'SaaS - Cohorts (Logos)'!DI177</f>
        <v>0</v>
      </c>
      <c r="DJ381" s="62">
        <f ca="1">DJ177*'SaaS - Cohorts (Logos)'!DJ177</f>
        <v>0</v>
      </c>
      <c r="DK381" s="62">
        <f ca="1">DK177*'SaaS - Cohorts (Logos)'!DK177</f>
        <v>0</v>
      </c>
      <c r="DL381" s="62">
        <f ca="1">DL177*'SaaS - Cohorts (Logos)'!DL177</f>
        <v>0</v>
      </c>
      <c r="DM381" s="62">
        <f ca="1">DM177*'SaaS - Cohorts (Logos)'!DM177</f>
        <v>0</v>
      </c>
      <c r="DN381" s="62">
        <f ca="1">DN177*'SaaS - Cohorts (Logos)'!DN177</f>
        <v>0</v>
      </c>
      <c r="DO381" s="62">
        <f ca="1">DO177*'SaaS - Cohorts (Logos)'!DO177</f>
        <v>0</v>
      </c>
      <c r="DP381" s="62">
        <f ca="1">DP177*'SaaS - Cohorts (Logos)'!DP177</f>
        <v>0</v>
      </c>
      <c r="DQ381" s="62">
        <f ca="1">DQ177*'SaaS - Cohorts (Logos)'!DQ177</f>
        <v>0</v>
      </c>
      <c r="DR381" s="62">
        <f ca="1">DR177*'SaaS - Cohorts (Logos)'!DR177</f>
        <v>0</v>
      </c>
    </row>
    <row r="382" spans="2:122" ht="15.75" customHeight="1">
      <c r="B382" s="195">
        <v>44105</v>
      </c>
      <c r="C382" s="195"/>
      <c r="D382" s="195"/>
      <c r="E382" s="195"/>
      <c r="F382" s="195"/>
      <c r="G382" s="195"/>
      <c r="H382" s="195"/>
      <c r="I382" s="195"/>
      <c r="J382" s="195"/>
      <c r="K382" s="195"/>
      <c r="L382" s="19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  <c r="AC382" s="195"/>
      <c r="AD382" s="195"/>
      <c r="AE382" s="195"/>
      <c r="AF382" s="195"/>
      <c r="AG382" s="195"/>
      <c r="AH382" s="195"/>
      <c r="AI382" s="195"/>
      <c r="AJ382" s="195"/>
      <c r="AK382" s="195"/>
      <c r="AL382" s="195"/>
      <c r="AM382" s="195"/>
      <c r="AN382" s="195"/>
      <c r="AO382" s="195"/>
      <c r="AP382" s="195"/>
      <c r="AQ382" s="195"/>
      <c r="AR382" s="195"/>
      <c r="AS382" s="195"/>
      <c r="AT382" s="195"/>
      <c r="AU382" s="195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62">
        <f ca="1">BK178*'SaaS - Cohorts (Logos)'!BK178</f>
        <v>0</v>
      </c>
      <c r="BL382" s="62">
        <f ca="1">BL178*'SaaS - Cohorts (Logos)'!BL178</f>
        <v>0</v>
      </c>
      <c r="BM382" s="62">
        <f ca="1">BM178*'SaaS - Cohorts (Logos)'!BM178</f>
        <v>0</v>
      </c>
      <c r="BN382" s="62">
        <f ca="1">BN178*'SaaS - Cohorts (Logos)'!BN178</f>
        <v>0</v>
      </c>
      <c r="BO382" s="62">
        <f ca="1">BO178*'SaaS - Cohorts (Logos)'!BO178</f>
        <v>0</v>
      </c>
      <c r="BP382" s="62">
        <f ca="1">BP178*'SaaS - Cohorts (Logos)'!BP178</f>
        <v>0</v>
      </c>
      <c r="BQ382" s="62">
        <f ca="1">BQ178*'SaaS - Cohorts (Logos)'!BQ178</f>
        <v>0</v>
      </c>
      <c r="BR382" s="62">
        <f ca="1">BR178*'SaaS - Cohorts (Logos)'!BR178</f>
        <v>0</v>
      </c>
      <c r="BS382" s="62">
        <f ca="1">BS178*'SaaS - Cohorts (Logos)'!BS178</f>
        <v>0</v>
      </c>
      <c r="BT382" s="62">
        <f ca="1">BT178*'SaaS - Cohorts (Logos)'!BT178</f>
        <v>0</v>
      </c>
      <c r="BU382" s="62">
        <f ca="1">BU178*'SaaS - Cohorts (Logos)'!BU178</f>
        <v>0</v>
      </c>
      <c r="BV382" s="62">
        <f ca="1">BV178*'SaaS - Cohorts (Logos)'!BV178</f>
        <v>0</v>
      </c>
      <c r="BW382" s="62">
        <f ca="1">BW178*'SaaS - Cohorts (Logos)'!BW178</f>
        <v>0</v>
      </c>
      <c r="BX382" s="62">
        <f ca="1">BX178*'SaaS - Cohorts (Logos)'!BX178</f>
        <v>0</v>
      </c>
      <c r="BY382" s="62">
        <f ca="1">BY178*'SaaS - Cohorts (Logos)'!BY178</f>
        <v>0</v>
      </c>
      <c r="BZ382" s="62">
        <f ca="1">BZ178*'SaaS - Cohorts (Logos)'!BZ178</f>
        <v>0</v>
      </c>
      <c r="CA382" s="62">
        <f ca="1">CA178*'SaaS - Cohorts (Logos)'!CA178</f>
        <v>0</v>
      </c>
      <c r="CB382" s="62">
        <f ca="1">CB178*'SaaS - Cohorts (Logos)'!CB178</f>
        <v>0</v>
      </c>
      <c r="CC382" s="62">
        <f ca="1">CC178*'SaaS - Cohorts (Logos)'!CC178</f>
        <v>0</v>
      </c>
      <c r="CD382" s="62">
        <f ca="1">CD178*'SaaS - Cohorts (Logos)'!CD178</f>
        <v>0</v>
      </c>
      <c r="CE382" s="62">
        <f ca="1">CE178*'SaaS - Cohorts (Logos)'!CE178</f>
        <v>0</v>
      </c>
      <c r="CF382" s="62">
        <f ca="1">CF178*'SaaS - Cohorts (Logos)'!CF178</f>
        <v>0</v>
      </c>
      <c r="CG382" s="62">
        <f ca="1">CG178*'SaaS - Cohorts (Logos)'!CG178</f>
        <v>0</v>
      </c>
      <c r="CH382" s="62">
        <f ca="1">CH178*'SaaS - Cohorts (Logos)'!CH178</f>
        <v>0</v>
      </c>
      <c r="CI382" s="62">
        <f ca="1">CI178*'SaaS - Cohorts (Logos)'!CI178</f>
        <v>0</v>
      </c>
      <c r="CJ382" s="62">
        <f ca="1">CJ178*'SaaS - Cohorts (Logos)'!CJ178</f>
        <v>0</v>
      </c>
      <c r="CK382" s="62">
        <f ca="1">CK178*'SaaS - Cohorts (Logos)'!CK178</f>
        <v>0</v>
      </c>
      <c r="CL382" s="62">
        <f ca="1">CL178*'SaaS - Cohorts (Logos)'!CL178</f>
        <v>0</v>
      </c>
      <c r="CM382" s="62">
        <f ca="1">CM178*'SaaS - Cohorts (Logos)'!CM178</f>
        <v>0</v>
      </c>
      <c r="CN382" s="62">
        <f ca="1">CN178*'SaaS - Cohorts (Logos)'!CN178</f>
        <v>0</v>
      </c>
      <c r="CO382" s="62">
        <f ca="1">CO178*'SaaS - Cohorts (Logos)'!CO178</f>
        <v>0</v>
      </c>
      <c r="CP382" s="62">
        <f ca="1">CP178*'SaaS - Cohorts (Logos)'!CP178</f>
        <v>0</v>
      </c>
      <c r="CQ382" s="62">
        <f ca="1">CQ178*'SaaS - Cohorts (Logos)'!CQ178</f>
        <v>0</v>
      </c>
      <c r="CR382" s="62">
        <f ca="1">CR178*'SaaS - Cohorts (Logos)'!CR178</f>
        <v>0</v>
      </c>
      <c r="CS382" s="62">
        <f ca="1">CS178*'SaaS - Cohorts (Logos)'!CS178</f>
        <v>0</v>
      </c>
      <c r="CT382" s="62">
        <f ca="1">CT178*'SaaS - Cohorts (Logos)'!CT178</f>
        <v>0</v>
      </c>
      <c r="CU382" s="62">
        <f ca="1">CU178*'SaaS - Cohorts (Logos)'!CU178</f>
        <v>0</v>
      </c>
      <c r="CV382" s="62">
        <f ca="1">CV178*'SaaS - Cohorts (Logos)'!CV178</f>
        <v>0</v>
      </c>
      <c r="CW382" s="62">
        <f ca="1">CW178*'SaaS - Cohorts (Logos)'!CW178</f>
        <v>0</v>
      </c>
      <c r="CX382" s="62">
        <f ca="1">CX178*'SaaS - Cohorts (Logos)'!CX178</f>
        <v>0</v>
      </c>
      <c r="CY382" s="62">
        <f ca="1">CY178*'SaaS - Cohorts (Logos)'!CY178</f>
        <v>0</v>
      </c>
      <c r="CZ382" s="62">
        <f ca="1">CZ178*'SaaS - Cohorts (Logos)'!CZ178</f>
        <v>0</v>
      </c>
      <c r="DA382" s="62">
        <f ca="1">DA178*'SaaS - Cohorts (Logos)'!DA178</f>
        <v>0</v>
      </c>
      <c r="DB382" s="62">
        <f ca="1">DB178*'SaaS - Cohorts (Logos)'!DB178</f>
        <v>0</v>
      </c>
      <c r="DC382" s="62">
        <f ca="1">DC178*'SaaS - Cohorts (Logos)'!DC178</f>
        <v>0</v>
      </c>
      <c r="DD382" s="62">
        <f ca="1">DD178*'SaaS - Cohorts (Logos)'!DD178</f>
        <v>0</v>
      </c>
      <c r="DE382" s="62">
        <f ca="1">DE178*'SaaS - Cohorts (Logos)'!DE178</f>
        <v>0</v>
      </c>
      <c r="DF382" s="62">
        <f ca="1">DF178*'SaaS - Cohorts (Logos)'!DF178</f>
        <v>0</v>
      </c>
      <c r="DG382" s="62">
        <f ca="1">DG178*'SaaS - Cohorts (Logos)'!DG178</f>
        <v>0</v>
      </c>
      <c r="DH382" s="62">
        <f ca="1">DH178*'SaaS - Cohorts (Logos)'!DH178</f>
        <v>0</v>
      </c>
      <c r="DI382" s="62">
        <f ca="1">DI178*'SaaS - Cohorts (Logos)'!DI178</f>
        <v>0</v>
      </c>
      <c r="DJ382" s="62">
        <f ca="1">DJ178*'SaaS - Cohorts (Logos)'!DJ178</f>
        <v>0</v>
      </c>
      <c r="DK382" s="62">
        <f ca="1">DK178*'SaaS - Cohorts (Logos)'!DK178</f>
        <v>0</v>
      </c>
      <c r="DL382" s="62">
        <f ca="1">DL178*'SaaS - Cohorts (Logos)'!DL178</f>
        <v>0</v>
      </c>
      <c r="DM382" s="62">
        <f ca="1">DM178*'SaaS - Cohorts (Logos)'!DM178</f>
        <v>0</v>
      </c>
      <c r="DN382" s="62">
        <f ca="1">DN178*'SaaS - Cohorts (Logos)'!DN178</f>
        <v>0</v>
      </c>
      <c r="DO382" s="62">
        <f ca="1">DO178*'SaaS - Cohorts (Logos)'!DO178</f>
        <v>0</v>
      </c>
      <c r="DP382" s="62">
        <f ca="1">DP178*'SaaS - Cohorts (Logos)'!DP178</f>
        <v>0</v>
      </c>
      <c r="DQ382" s="62">
        <f ca="1">DQ178*'SaaS - Cohorts (Logos)'!DQ178</f>
        <v>0</v>
      </c>
      <c r="DR382" s="62">
        <f ca="1">DR178*'SaaS - Cohorts (Logos)'!DR178</f>
        <v>0</v>
      </c>
    </row>
    <row r="383" spans="2:122" ht="15.75" customHeight="1">
      <c r="B383" s="195">
        <v>44136</v>
      </c>
      <c r="C383" s="195"/>
      <c r="D383" s="195"/>
      <c r="E383" s="195"/>
      <c r="F383" s="195"/>
      <c r="G383" s="195"/>
      <c r="H383" s="195"/>
      <c r="I383" s="195"/>
      <c r="J383" s="195"/>
      <c r="K383" s="195"/>
      <c r="L383" s="19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  <c r="AC383" s="195"/>
      <c r="AD383" s="195"/>
      <c r="AE383" s="195"/>
      <c r="AF383" s="195"/>
      <c r="AG383" s="195"/>
      <c r="AH383" s="195"/>
      <c r="AI383" s="195"/>
      <c r="AJ383" s="195"/>
      <c r="AK383" s="195"/>
      <c r="AL383" s="195"/>
      <c r="AM383" s="195"/>
      <c r="AN383" s="195"/>
      <c r="AO383" s="195"/>
      <c r="AP383" s="195"/>
      <c r="AQ383" s="195"/>
      <c r="AR383" s="195"/>
      <c r="AS383" s="195"/>
      <c r="AT383" s="195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62">
        <f ca="1">BK179*'SaaS - Cohorts (Logos)'!BK179</f>
        <v>0</v>
      </c>
      <c r="BL383" s="62">
        <f ca="1">BL179*'SaaS - Cohorts (Logos)'!BL179</f>
        <v>0</v>
      </c>
      <c r="BM383" s="62">
        <f ca="1">BM179*'SaaS - Cohorts (Logos)'!BM179</f>
        <v>0</v>
      </c>
      <c r="BN383" s="62">
        <f ca="1">BN179*'SaaS - Cohorts (Logos)'!BN179</f>
        <v>0</v>
      </c>
      <c r="BO383" s="62">
        <f ca="1">BO179*'SaaS - Cohorts (Logos)'!BO179</f>
        <v>0</v>
      </c>
      <c r="BP383" s="62">
        <f ca="1">BP179*'SaaS - Cohorts (Logos)'!BP179</f>
        <v>0</v>
      </c>
      <c r="BQ383" s="62">
        <f ca="1">BQ179*'SaaS - Cohorts (Logos)'!BQ179</f>
        <v>0</v>
      </c>
      <c r="BR383" s="62">
        <f ca="1">BR179*'SaaS - Cohorts (Logos)'!BR179</f>
        <v>0</v>
      </c>
      <c r="BS383" s="62">
        <f ca="1">BS179*'SaaS - Cohorts (Logos)'!BS179</f>
        <v>0</v>
      </c>
      <c r="BT383" s="62">
        <f ca="1">BT179*'SaaS - Cohorts (Logos)'!BT179</f>
        <v>0</v>
      </c>
      <c r="BU383" s="62">
        <f ca="1">BU179*'SaaS - Cohorts (Logos)'!BU179</f>
        <v>0</v>
      </c>
      <c r="BV383" s="62">
        <f ca="1">BV179*'SaaS - Cohorts (Logos)'!BV179</f>
        <v>0</v>
      </c>
      <c r="BW383" s="62">
        <f ca="1">BW179*'SaaS - Cohorts (Logos)'!BW179</f>
        <v>0</v>
      </c>
      <c r="BX383" s="62">
        <f ca="1">BX179*'SaaS - Cohorts (Logos)'!BX179</f>
        <v>0</v>
      </c>
      <c r="BY383" s="62">
        <f ca="1">BY179*'SaaS - Cohorts (Logos)'!BY179</f>
        <v>0</v>
      </c>
      <c r="BZ383" s="62">
        <f ca="1">BZ179*'SaaS - Cohorts (Logos)'!BZ179</f>
        <v>0</v>
      </c>
      <c r="CA383" s="62">
        <f ca="1">CA179*'SaaS - Cohorts (Logos)'!CA179</f>
        <v>0</v>
      </c>
      <c r="CB383" s="62">
        <f ca="1">CB179*'SaaS - Cohorts (Logos)'!CB179</f>
        <v>0</v>
      </c>
      <c r="CC383" s="62">
        <f ca="1">CC179*'SaaS - Cohorts (Logos)'!CC179</f>
        <v>0</v>
      </c>
      <c r="CD383" s="62">
        <f ca="1">CD179*'SaaS - Cohorts (Logos)'!CD179</f>
        <v>0</v>
      </c>
      <c r="CE383" s="62">
        <f ca="1">CE179*'SaaS - Cohorts (Logos)'!CE179</f>
        <v>0</v>
      </c>
      <c r="CF383" s="62">
        <f ca="1">CF179*'SaaS - Cohorts (Logos)'!CF179</f>
        <v>0</v>
      </c>
      <c r="CG383" s="62">
        <f ca="1">CG179*'SaaS - Cohorts (Logos)'!CG179</f>
        <v>0</v>
      </c>
      <c r="CH383" s="62">
        <f ca="1">CH179*'SaaS - Cohorts (Logos)'!CH179</f>
        <v>0</v>
      </c>
      <c r="CI383" s="62">
        <f ca="1">CI179*'SaaS - Cohorts (Logos)'!CI179</f>
        <v>0</v>
      </c>
      <c r="CJ383" s="62">
        <f ca="1">CJ179*'SaaS - Cohorts (Logos)'!CJ179</f>
        <v>0</v>
      </c>
      <c r="CK383" s="62">
        <f ca="1">CK179*'SaaS - Cohorts (Logos)'!CK179</f>
        <v>0</v>
      </c>
      <c r="CL383" s="62">
        <f ca="1">CL179*'SaaS - Cohorts (Logos)'!CL179</f>
        <v>0</v>
      </c>
      <c r="CM383" s="62">
        <f ca="1">CM179*'SaaS - Cohorts (Logos)'!CM179</f>
        <v>0</v>
      </c>
      <c r="CN383" s="62">
        <f ca="1">CN179*'SaaS - Cohorts (Logos)'!CN179</f>
        <v>0</v>
      </c>
      <c r="CO383" s="62">
        <f ca="1">CO179*'SaaS - Cohorts (Logos)'!CO179</f>
        <v>0</v>
      </c>
      <c r="CP383" s="62">
        <f ca="1">CP179*'SaaS - Cohorts (Logos)'!CP179</f>
        <v>0</v>
      </c>
      <c r="CQ383" s="62">
        <f ca="1">CQ179*'SaaS - Cohorts (Logos)'!CQ179</f>
        <v>0</v>
      </c>
      <c r="CR383" s="62">
        <f ca="1">CR179*'SaaS - Cohorts (Logos)'!CR179</f>
        <v>0</v>
      </c>
      <c r="CS383" s="62">
        <f ca="1">CS179*'SaaS - Cohorts (Logos)'!CS179</f>
        <v>0</v>
      </c>
      <c r="CT383" s="62">
        <f ca="1">CT179*'SaaS - Cohorts (Logos)'!CT179</f>
        <v>0</v>
      </c>
      <c r="CU383" s="62">
        <f ca="1">CU179*'SaaS - Cohorts (Logos)'!CU179</f>
        <v>0</v>
      </c>
      <c r="CV383" s="62">
        <f ca="1">CV179*'SaaS - Cohorts (Logos)'!CV179</f>
        <v>0</v>
      </c>
      <c r="CW383" s="62">
        <f ca="1">CW179*'SaaS - Cohorts (Logos)'!CW179</f>
        <v>0</v>
      </c>
      <c r="CX383" s="62">
        <f ca="1">CX179*'SaaS - Cohorts (Logos)'!CX179</f>
        <v>0</v>
      </c>
      <c r="CY383" s="62">
        <f ca="1">CY179*'SaaS - Cohorts (Logos)'!CY179</f>
        <v>0</v>
      </c>
      <c r="CZ383" s="62">
        <f ca="1">CZ179*'SaaS - Cohorts (Logos)'!CZ179</f>
        <v>0</v>
      </c>
      <c r="DA383" s="62">
        <f ca="1">DA179*'SaaS - Cohorts (Logos)'!DA179</f>
        <v>0</v>
      </c>
      <c r="DB383" s="62">
        <f ca="1">DB179*'SaaS - Cohorts (Logos)'!DB179</f>
        <v>0</v>
      </c>
      <c r="DC383" s="62">
        <f ca="1">DC179*'SaaS - Cohorts (Logos)'!DC179</f>
        <v>0</v>
      </c>
      <c r="DD383" s="62">
        <f ca="1">DD179*'SaaS - Cohorts (Logos)'!DD179</f>
        <v>0</v>
      </c>
      <c r="DE383" s="62">
        <f ca="1">DE179*'SaaS - Cohorts (Logos)'!DE179</f>
        <v>0</v>
      </c>
      <c r="DF383" s="62">
        <f ca="1">DF179*'SaaS - Cohorts (Logos)'!DF179</f>
        <v>0</v>
      </c>
      <c r="DG383" s="62">
        <f ca="1">DG179*'SaaS - Cohorts (Logos)'!DG179</f>
        <v>0</v>
      </c>
      <c r="DH383" s="62">
        <f ca="1">DH179*'SaaS - Cohorts (Logos)'!DH179</f>
        <v>0</v>
      </c>
      <c r="DI383" s="62">
        <f ca="1">DI179*'SaaS - Cohorts (Logos)'!DI179</f>
        <v>0</v>
      </c>
      <c r="DJ383" s="62">
        <f ca="1">DJ179*'SaaS - Cohorts (Logos)'!DJ179</f>
        <v>0</v>
      </c>
      <c r="DK383" s="62">
        <f ca="1">DK179*'SaaS - Cohorts (Logos)'!DK179</f>
        <v>0</v>
      </c>
      <c r="DL383" s="62">
        <f ca="1">DL179*'SaaS - Cohorts (Logos)'!DL179</f>
        <v>0</v>
      </c>
      <c r="DM383" s="62">
        <f ca="1">DM179*'SaaS - Cohorts (Logos)'!DM179</f>
        <v>0</v>
      </c>
      <c r="DN383" s="62">
        <f ca="1">DN179*'SaaS - Cohorts (Logos)'!DN179</f>
        <v>0</v>
      </c>
      <c r="DO383" s="62">
        <f ca="1">DO179*'SaaS - Cohorts (Logos)'!DO179</f>
        <v>0</v>
      </c>
      <c r="DP383" s="62">
        <f ca="1">DP179*'SaaS - Cohorts (Logos)'!DP179</f>
        <v>0</v>
      </c>
      <c r="DQ383" s="62">
        <f ca="1">DQ179*'SaaS - Cohorts (Logos)'!DQ179</f>
        <v>0</v>
      </c>
      <c r="DR383" s="62">
        <f ca="1">DR179*'SaaS - Cohorts (Logos)'!DR179</f>
        <v>0</v>
      </c>
    </row>
    <row r="384" spans="2:122" ht="15.75" customHeight="1">
      <c r="B384" s="195">
        <v>44166</v>
      </c>
      <c r="C384" s="195"/>
      <c r="D384" s="195"/>
      <c r="E384" s="195"/>
      <c r="F384" s="195"/>
      <c r="G384" s="195"/>
      <c r="H384" s="195"/>
      <c r="I384" s="195"/>
      <c r="J384" s="195"/>
      <c r="K384" s="195"/>
      <c r="L384" s="19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  <c r="AC384" s="195"/>
      <c r="AD384" s="195"/>
      <c r="AE384" s="195"/>
      <c r="AF384" s="195"/>
      <c r="AG384" s="195"/>
      <c r="AH384" s="195"/>
      <c r="AI384" s="195"/>
      <c r="AJ384" s="195"/>
      <c r="AK384" s="195"/>
      <c r="AL384" s="195"/>
      <c r="AM384" s="195"/>
      <c r="AN384" s="195"/>
      <c r="AO384" s="195"/>
      <c r="AP384" s="195"/>
      <c r="AQ384" s="195"/>
      <c r="AR384" s="195"/>
      <c r="AS384" s="195"/>
      <c r="AT384" s="195"/>
      <c r="AU384" s="195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62">
        <f ca="1">BK180*'SaaS - Cohorts (Logos)'!BK180</f>
        <v>0</v>
      </c>
      <c r="BL384" s="62">
        <f ca="1">BL180*'SaaS - Cohorts (Logos)'!BL180</f>
        <v>0</v>
      </c>
      <c r="BM384" s="62">
        <f ca="1">BM180*'SaaS - Cohorts (Logos)'!BM180</f>
        <v>0</v>
      </c>
      <c r="BN384" s="62">
        <f ca="1">BN180*'SaaS - Cohorts (Logos)'!BN180</f>
        <v>0</v>
      </c>
      <c r="BO384" s="62">
        <f ca="1">BO180*'SaaS - Cohorts (Logos)'!BO180</f>
        <v>0</v>
      </c>
      <c r="BP384" s="62">
        <f ca="1">BP180*'SaaS - Cohorts (Logos)'!BP180</f>
        <v>0</v>
      </c>
      <c r="BQ384" s="62">
        <f ca="1">BQ180*'SaaS - Cohorts (Logos)'!BQ180</f>
        <v>0</v>
      </c>
      <c r="BR384" s="62">
        <f ca="1">BR180*'SaaS - Cohorts (Logos)'!BR180</f>
        <v>0</v>
      </c>
      <c r="BS384" s="62">
        <f ca="1">BS180*'SaaS - Cohorts (Logos)'!BS180</f>
        <v>0</v>
      </c>
      <c r="BT384" s="62">
        <f ca="1">BT180*'SaaS - Cohorts (Logos)'!BT180</f>
        <v>0</v>
      </c>
      <c r="BU384" s="62">
        <f ca="1">BU180*'SaaS - Cohorts (Logos)'!BU180</f>
        <v>0</v>
      </c>
      <c r="BV384" s="62">
        <f ca="1">BV180*'SaaS - Cohorts (Logos)'!BV180</f>
        <v>0</v>
      </c>
      <c r="BW384" s="62">
        <f ca="1">BW180*'SaaS - Cohorts (Logos)'!BW180</f>
        <v>0</v>
      </c>
      <c r="BX384" s="62">
        <f ca="1">BX180*'SaaS - Cohorts (Logos)'!BX180</f>
        <v>0</v>
      </c>
      <c r="BY384" s="62">
        <f ca="1">BY180*'SaaS - Cohorts (Logos)'!BY180</f>
        <v>0</v>
      </c>
      <c r="BZ384" s="62">
        <f ca="1">BZ180*'SaaS - Cohorts (Logos)'!BZ180</f>
        <v>0</v>
      </c>
      <c r="CA384" s="62">
        <f ca="1">CA180*'SaaS - Cohorts (Logos)'!CA180</f>
        <v>0</v>
      </c>
      <c r="CB384" s="62">
        <f ca="1">CB180*'SaaS - Cohorts (Logos)'!CB180</f>
        <v>0</v>
      </c>
      <c r="CC384" s="62">
        <f ca="1">CC180*'SaaS - Cohorts (Logos)'!CC180</f>
        <v>0</v>
      </c>
      <c r="CD384" s="62">
        <f ca="1">CD180*'SaaS - Cohorts (Logos)'!CD180</f>
        <v>0</v>
      </c>
      <c r="CE384" s="62">
        <f ca="1">CE180*'SaaS - Cohorts (Logos)'!CE180</f>
        <v>0</v>
      </c>
      <c r="CF384" s="62">
        <f ca="1">CF180*'SaaS - Cohorts (Logos)'!CF180</f>
        <v>0</v>
      </c>
      <c r="CG384" s="62">
        <f ca="1">CG180*'SaaS - Cohorts (Logos)'!CG180</f>
        <v>0</v>
      </c>
      <c r="CH384" s="62">
        <f ca="1">CH180*'SaaS - Cohorts (Logos)'!CH180</f>
        <v>0</v>
      </c>
      <c r="CI384" s="62">
        <f ca="1">CI180*'SaaS - Cohorts (Logos)'!CI180</f>
        <v>0</v>
      </c>
      <c r="CJ384" s="62">
        <f ca="1">CJ180*'SaaS - Cohorts (Logos)'!CJ180</f>
        <v>0</v>
      </c>
      <c r="CK384" s="62">
        <f ca="1">CK180*'SaaS - Cohorts (Logos)'!CK180</f>
        <v>0</v>
      </c>
      <c r="CL384" s="62">
        <f ca="1">CL180*'SaaS - Cohorts (Logos)'!CL180</f>
        <v>0</v>
      </c>
      <c r="CM384" s="62">
        <f ca="1">CM180*'SaaS - Cohorts (Logos)'!CM180</f>
        <v>0</v>
      </c>
      <c r="CN384" s="62">
        <f ca="1">CN180*'SaaS - Cohorts (Logos)'!CN180</f>
        <v>0</v>
      </c>
      <c r="CO384" s="62">
        <f ca="1">CO180*'SaaS - Cohorts (Logos)'!CO180</f>
        <v>0</v>
      </c>
      <c r="CP384" s="62">
        <f ca="1">CP180*'SaaS - Cohorts (Logos)'!CP180</f>
        <v>0</v>
      </c>
      <c r="CQ384" s="62">
        <f ca="1">CQ180*'SaaS - Cohorts (Logos)'!CQ180</f>
        <v>0</v>
      </c>
      <c r="CR384" s="62">
        <f ca="1">CR180*'SaaS - Cohorts (Logos)'!CR180</f>
        <v>0</v>
      </c>
      <c r="CS384" s="62">
        <f ca="1">CS180*'SaaS - Cohorts (Logos)'!CS180</f>
        <v>0</v>
      </c>
      <c r="CT384" s="62">
        <f ca="1">CT180*'SaaS - Cohorts (Logos)'!CT180</f>
        <v>0</v>
      </c>
      <c r="CU384" s="62">
        <f ca="1">CU180*'SaaS - Cohorts (Logos)'!CU180</f>
        <v>0</v>
      </c>
      <c r="CV384" s="62">
        <f ca="1">CV180*'SaaS - Cohorts (Logos)'!CV180</f>
        <v>0</v>
      </c>
      <c r="CW384" s="62">
        <f ca="1">CW180*'SaaS - Cohorts (Logos)'!CW180</f>
        <v>0</v>
      </c>
      <c r="CX384" s="62">
        <f ca="1">CX180*'SaaS - Cohorts (Logos)'!CX180</f>
        <v>0</v>
      </c>
      <c r="CY384" s="62">
        <f ca="1">CY180*'SaaS - Cohorts (Logos)'!CY180</f>
        <v>0</v>
      </c>
      <c r="CZ384" s="62">
        <f ca="1">CZ180*'SaaS - Cohorts (Logos)'!CZ180</f>
        <v>0</v>
      </c>
      <c r="DA384" s="62">
        <f ca="1">DA180*'SaaS - Cohorts (Logos)'!DA180</f>
        <v>0</v>
      </c>
      <c r="DB384" s="62">
        <f ca="1">DB180*'SaaS - Cohorts (Logos)'!DB180</f>
        <v>0</v>
      </c>
      <c r="DC384" s="62">
        <f ca="1">DC180*'SaaS - Cohorts (Logos)'!DC180</f>
        <v>0</v>
      </c>
      <c r="DD384" s="62">
        <f ca="1">DD180*'SaaS - Cohorts (Logos)'!DD180</f>
        <v>0</v>
      </c>
      <c r="DE384" s="62">
        <f ca="1">DE180*'SaaS - Cohorts (Logos)'!DE180</f>
        <v>0</v>
      </c>
      <c r="DF384" s="62">
        <f ca="1">DF180*'SaaS - Cohorts (Logos)'!DF180</f>
        <v>0</v>
      </c>
      <c r="DG384" s="62">
        <f ca="1">DG180*'SaaS - Cohorts (Logos)'!DG180</f>
        <v>0</v>
      </c>
      <c r="DH384" s="62">
        <f ca="1">DH180*'SaaS - Cohorts (Logos)'!DH180</f>
        <v>0</v>
      </c>
      <c r="DI384" s="62">
        <f ca="1">DI180*'SaaS - Cohorts (Logos)'!DI180</f>
        <v>0</v>
      </c>
      <c r="DJ384" s="62">
        <f ca="1">DJ180*'SaaS - Cohorts (Logos)'!DJ180</f>
        <v>0</v>
      </c>
      <c r="DK384" s="62">
        <f ca="1">DK180*'SaaS - Cohorts (Logos)'!DK180</f>
        <v>0</v>
      </c>
      <c r="DL384" s="62">
        <f ca="1">DL180*'SaaS - Cohorts (Logos)'!DL180</f>
        <v>0</v>
      </c>
      <c r="DM384" s="62">
        <f ca="1">DM180*'SaaS - Cohorts (Logos)'!DM180</f>
        <v>0</v>
      </c>
      <c r="DN384" s="62">
        <f ca="1">DN180*'SaaS - Cohorts (Logos)'!DN180</f>
        <v>0</v>
      </c>
      <c r="DO384" s="62">
        <f ca="1">DO180*'SaaS - Cohorts (Logos)'!DO180</f>
        <v>0</v>
      </c>
      <c r="DP384" s="62">
        <f ca="1">DP180*'SaaS - Cohorts (Logos)'!DP180</f>
        <v>0</v>
      </c>
      <c r="DQ384" s="62">
        <f ca="1">DQ180*'SaaS - Cohorts (Logos)'!DQ180</f>
        <v>0</v>
      </c>
      <c r="DR384" s="62">
        <f ca="1">DR180*'SaaS - Cohorts (Logos)'!DR180</f>
        <v>0</v>
      </c>
    </row>
    <row r="385" spans="2:122" ht="15.75" customHeight="1">
      <c r="B385" s="195">
        <v>44197</v>
      </c>
      <c r="C385" s="195"/>
      <c r="D385" s="195"/>
      <c r="E385" s="195"/>
      <c r="F385" s="195"/>
      <c r="G385" s="195"/>
      <c r="H385" s="195"/>
      <c r="I385" s="195"/>
      <c r="J385" s="195"/>
      <c r="K385" s="195"/>
      <c r="L385" s="19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  <c r="AC385" s="195"/>
      <c r="AD385" s="195"/>
      <c r="AE385" s="195"/>
      <c r="AF385" s="195"/>
      <c r="AG385" s="195"/>
      <c r="AH385" s="195"/>
      <c r="AI385" s="195"/>
      <c r="AJ385" s="195"/>
      <c r="AK385" s="195"/>
      <c r="AL385" s="195"/>
      <c r="AM385" s="195"/>
      <c r="AN385" s="195"/>
      <c r="AO385" s="195"/>
      <c r="AP385" s="195"/>
      <c r="AQ385" s="195"/>
      <c r="AR385" s="195"/>
      <c r="AS385" s="195"/>
      <c r="AT385" s="195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62">
        <f ca="1">BK181*'SaaS - Cohorts (Logos)'!BK181</f>
        <v>0</v>
      </c>
      <c r="BL385" s="62">
        <f ca="1">BL181*'SaaS - Cohorts (Logos)'!BL181</f>
        <v>0</v>
      </c>
      <c r="BM385" s="62">
        <f ca="1">BM181*'SaaS - Cohorts (Logos)'!BM181</f>
        <v>0</v>
      </c>
      <c r="BN385" s="62">
        <f ca="1">BN181*'SaaS - Cohorts (Logos)'!BN181</f>
        <v>0</v>
      </c>
      <c r="BO385" s="62">
        <f ca="1">BO181*'SaaS - Cohorts (Logos)'!BO181</f>
        <v>0</v>
      </c>
      <c r="BP385" s="62">
        <f ca="1">BP181*'SaaS - Cohorts (Logos)'!BP181</f>
        <v>0</v>
      </c>
      <c r="BQ385" s="62">
        <f ca="1">BQ181*'SaaS - Cohorts (Logos)'!BQ181</f>
        <v>0</v>
      </c>
      <c r="BR385" s="62">
        <f ca="1">BR181*'SaaS - Cohorts (Logos)'!BR181</f>
        <v>0</v>
      </c>
      <c r="BS385" s="62">
        <f ca="1">BS181*'SaaS - Cohorts (Logos)'!BS181</f>
        <v>0</v>
      </c>
      <c r="BT385" s="62">
        <f ca="1">BT181*'SaaS - Cohorts (Logos)'!BT181</f>
        <v>0</v>
      </c>
      <c r="BU385" s="62">
        <f ca="1">BU181*'SaaS - Cohorts (Logos)'!BU181</f>
        <v>0</v>
      </c>
      <c r="BV385" s="62">
        <f ca="1">BV181*'SaaS - Cohorts (Logos)'!BV181</f>
        <v>0</v>
      </c>
      <c r="BW385" s="62">
        <f ca="1">BW181*'SaaS - Cohorts (Logos)'!BW181</f>
        <v>0</v>
      </c>
      <c r="BX385" s="62">
        <f ca="1">BX181*'SaaS - Cohorts (Logos)'!BX181</f>
        <v>0</v>
      </c>
      <c r="BY385" s="62">
        <f ca="1">BY181*'SaaS - Cohorts (Logos)'!BY181</f>
        <v>0</v>
      </c>
      <c r="BZ385" s="62">
        <f ca="1">BZ181*'SaaS - Cohorts (Logos)'!BZ181</f>
        <v>0</v>
      </c>
      <c r="CA385" s="62">
        <f ca="1">CA181*'SaaS - Cohorts (Logos)'!CA181</f>
        <v>0</v>
      </c>
      <c r="CB385" s="62">
        <f ca="1">CB181*'SaaS - Cohorts (Logos)'!CB181</f>
        <v>0</v>
      </c>
      <c r="CC385" s="62">
        <f ca="1">CC181*'SaaS - Cohorts (Logos)'!CC181</f>
        <v>0</v>
      </c>
      <c r="CD385" s="62">
        <f ca="1">CD181*'SaaS - Cohorts (Logos)'!CD181</f>
        <v>0</v>
      </c>
      <c r="CE385" s="62">
        <f ca="1">CE181*'SaaS - Cohorts (Logos)'!CE181</f>
        <v>0</v>
      </c>
      <c r="CF385" s="62">
        <f ca="1">CF181*'SaaS - Cohorts (Logos)'!CF181</f>
        <v>0</v>
      </c>
      <c r="CG385" s="62">
        <f ca="1">CG181*'SaaS - Cohorts (Logos)'!CG181</f>
        <v>0</v>
      </c>
      <c r="CH385" s="62">
        <f ca="1">CH181*'SaaS - Cohorts (Logos)'!CH181</f>
        <v>0</v>
      </c>
      <c r="CI385" s="62">
        <f ca="1">CI181*'SaaS - Cohorts (Logos)'!CI181</f>
        <v>0</v>
      </c>
      <c r="CJ385" s="62">
        <f ca="1">CJ181*'SaaS - Cohorts (Logos)'!CJ181</f>
        <v>0</v>
      </c>
      <c r="CK385" s="62">
        <f ca="1">CK181*'SaaS - Cohorts (Logos)'!CK181</f>
        <v>0</v>
      </c>
      <c r="CL385" s="62">
        <f ca="1">CL181*'SaaS - Cohorts (Logos)'!CL181</f>
        <v>0</v>
      </c>
      <c r="CM385" s="62">
        <f ca="1">CM181*'SaaS - Cohorts (Logos)'!CM181</f>
        <v>0</v>
      </c>
      <c r="CN385" s="62">
        <f ca="1">CN181*'SaaS - Cohorts (Logos)'!CN181</f>
        <v>0</v>
      </c>
      <c r="CO385" s="62">
        <f ca="1">CO181*'SaaS - Cohorts (Logos)'!CO181</f>
        <v>0</v>
      </c>
      <c r="CP385" s="62">
        <f ca="1">CP181*'SaaS - Cohorts (Logos)'!CP181</f>
        <v>0</v>
      </c>
      <c r="CQ385" s="62">
        <f ca="1">CQ181*'SaaS - Cohorts (Logos)'!CQ181</f>
        <v>0</v>
      </c>
      <c r="CR385" s="62">
        <f ca="1">CR181*'SaaS - Cohorts (Logos)'!CR181</f>
        <v>0</v>
      </c>
      <c r="CS385" s="62">
        <f ca="1">CS181*'SaaS - Cohorts (Logos)'!CS181</f>
        <v>0</v>
      </c>
      <c r="CT385" s="62">
        <f ca="1">CT181*'SaaS - Cohorts (Logos)'!CT181</f>
        <v>0</v>
      </c>
      <c r="CU385" s="62">
        <f ca="1">CU181*'SaaS - Cohorts (Logos)'!CU181</f>
        <v>0</v>
      </c>
      <c r="CV385" s="62">
        <f ca="1">CV181*'SaaS - Cohorts (Logos)'!CV181</f>
        <v>0</v>
      </c>
      <c r="CW385" s="62">
        <f ca="1">CW181*'SaaS - Cohorts (Logos)'!CW181</f>
        <v>0</v>
      </c>
      <c r="CX385" s="62">
        <f ca="1">CX181*'SaaS - Cohorts (Logos)'!CX181</f>
        <v>0</v>
      </c>
      <c r="CY385" s="62">
        <f ca="1">CY181*'SaaS - Cohorts (Logos)'!CY181</f>
        <v>0</v>
      </c>
      <c r="CZ385" s="62">
        <f ca="1">CZ181*'SaaS - Cohorts (Logos)'!CZ181</f>
        <v>0</v>
      </c>
      <c r="DA385" s="62">
        <f ca="1">DA181*'SaaS - Cohorts (Logos)'!DA181</f>
        <v>0</v>
      </c>
      <c r="DB385" s="62">
        <f ca="1">DB181*'SaaS - Cohorts (Logos)'!DB181</f>
        <v>0</v>
      </c>
      <c r="DC385" s="62">
        <f ca="1">DC181*'SaaS - Cohorts (Logos)'!DC181</f>
        <v>0</v>
      </c>
      <c r="DD385" s="62">
        <f ca="1">DD181*'SaaS - Cohorts (Logos)'!DD181</f>
        <v>0</v>
      </c>
      <c r="DE385" s="62">
        <f ca="1">DE181*'SaaS - Cohorts (Logos)'!DE181</f>
        <v>0</v>
      </c>
      <c r="DF385" s="62">
        <f ca="1">DF181*'SaaS - Cohorts (Logos)'!DF181</f>
        <v>0</v>
      </c>
      <c r="DG385" s="62">
        <f ca="1">DG181*'SaaS - Cohorts (Logos)'!DG181</f>
        <v>0</v>
      </c>
      <c r="DH385" s="62">
        <f ca="1">DH181*'SaaS - Cohorts (Logos)'!DH181</f>
        <v>0</v>
      </c>
      <c r="DI385" s="62">
        <f ca="1">DI181*'SaaS - Cohorts (Logos)'!DI181</f>
        <v>0</v>
      </c>
      <c r="DJ385" s="62">
        <f ca="1">DJ181*'SaaS - Cohorts (Logos)'!DJ181</f>
        <v>0</v>
      </c>
      <c r="DK385" s="62">
        <f ca="1">DK181*'SaaS - Cohorts (Logos)'!DK181</f>
        <v>0</v>
      </c>
      <c r="DL385" s="62">
        <f ca="1">DL181*'SaaS - Cohorts (Logos)'!DL181</f>
        <v>0</v>
      </c>
      <c r="DM385" s="62">
        <f ca="1">DM181*'SaaS - Cohorts (Logos)'!DM181</f>
        <v>0</v>
      </c>
      <c r="DN385" s="62">
        <f ca="1">DN181*'SaaS - Cohorts (Logos)'!DN181</f>
        <v>0</v>
      </c>
      <c r="DO385" s="62">
        <f ca="1">DO181*'SaaS - Cohorts (Logos)'!DO181</f>
        <v>0</v>
      </c>
      <c r="DP385" s="62">
        <f ca="1">DP181*'SaaS - Cohorts (Logos)'!DP181</f>
        <v>0</v>
      </c>
      <c r="DQ385" s="62">
        <f ca="1">DQ181*'SaaS - Cohorts (Logos)'!DQ181</f>
        <v>0</v>
      </c>
      <c r="DR385" s="62">
        <f ca="1">DR181*'SaaS - Cohorts (Logos)'!DR181</f>
        <v>0</v>
      </c>
    </row>
    <row r="386" spans="2:122" ht="15.75" customHeight="1">
      <c r="B386" s="195">
        <v>44228</v>
      </c>
      <c r="C386" s="195"/>
      <c r="D386" s="195"/>
      <c r="E386" s="195"/>
      <c r="F386" s="195"/>
      <c r="G386" s="195"/>
      <c r="H386" s="195"/>
      <c r="I386" s="195"/>
      <c r="J386" s="195"/>
      <c r="K386" s="195"/>
      <c r="L386" s="19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  <c r="AC386" s="195"/>
      <c r="AD386" s="195"/>
      <c r="AE386" s="195"/>
      <c r="AF386" s="195"/>
      <c r="AG386" s="195"/>
      <c r="AH386" s="195"/>
      <c r="AI386" s="195"/>
      <c r="AJ386" s="195"/>
      <c r="AK386" s="195"/>
      <c r="AL386" s="195"/>
      <c r="AM386" s="195"/>
      <c r="AN386" s="195"/>
      <c r="AO386" s="195"/>
      <c r="AP386" s="195"/>
      <c r="AQ386" s="195"/>
      <c r="AR386" s="195"/>
      <c r="AS386" s="195"/>
      <c r="AT386" s="195"/>
      <c r="AU386" s="195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62">
        <f ca="1">BK182*'SaaS - Cohorts (Logos)'!BK182</f>
        <v>0</v>
      </c>
      <c r="BL386" s="62">
        <f ca="1">BL182*'SaaS - Cohorts (Logos)'!BL182</f>
        <v>0</v>
      </c>
      <c r="BM386" s="62">
        <f ca="1">BM182*'SaaS - Cohorts (Logos)'!BM182</f>
        <v>0</v>
      </c>
      <c r="BN386" s="62">
        <f ca="1">BN182*'SaaS - Cohorts (Logos)'!BN182</f>
        <v>0</v>
      </c>
      <c r="BO386" s="62">
        <f ca="1">BO182*'SaaS - Cohorts (Logos)'!BO182</f>
        <v>0</v>
      </c>
      <c r="BP386" s="62">
        <f ca="1">BP182*'SaaS - Cohorts (Logos)'!BP182</f>
        <v>0</v>
      </c>
      <c r="BQ386" s="62">
        <f ca="1">BQ182*'SaaS - Cohorts (Logos)'!BQ182</f>
        <v>0</v>
      </c>
      <c r="BR386" s="62">
        <f ca="1">BR182*'SaaS - Cohorts (Logos)'!BR182</f>
        <v>0</v>
      </c>
      <c r="BS386" s="62">
        <f ca="1">BS182*'SaaS - Cohorts (Logos)'!BS182</f>
        <v>0</v>
      </c>
      <c r="BT386" s="62">
        <f ca="1">BT182*'SaaS - Cohorts (Logos)'!BT182</f>
        <v>0</v>
      </c>
      <c r="BU386" s="62">
        <f ca="1">BU182*'SaaS - Cohorts (Logos)'!BU182</f>
        <v>0</v>
      </c>
      <c r="BV386" s="62">
        <f ca="1">BV182*'SaaS - Cohorts (Logos)'!BV182</f>
        <v>0</v>
      </c>
      <c r="BW386" s="62">
        <f ca="1">BW182*'SaaS - Cohorts (Logos)'!BW182</f>
        <v>0</v>
      </c>
      <c r="BX386" s="62">
        <f ca="1">BX182*'SaaS - Cohorts (Logos)'!BX182</f>
        <v>0</v>
      </c>
      <c r="BY386" s="62">
        <f ca="1">BY182*'SaaS - Cohorts (Logos)'!BY182</f>
        <v>0</v>
      </c>
      <c r="BZ386" s="62">
        <f ca="1">BZ182*'SaaS - Cohorts (Logos)'!BZ182</f>
        <v>0</v>
      </c>
      <c r="CA386" s="62">
        <f ca="1">CA182*'SaaS - Cohorts (Logos)'!CA182</f>
        <v>0</v>
      </c>
      <c r="CB386" s="62">
        <f ca="1">CB182*'SaaS - Cohorts (Logos)'!CB182</f>
        <v>0</v>
      </c>
      <c r="CC386" s="62">
        <f ca="1">CC182*'SaaS - Cohorts (Logos)'!CC182</f>
        <v>0</v>
      </c>
      <c r="CD386" s="62">
        <f ca="1">CD182*'SaaS - Cohorts (Logos)'!CD182</f>
        <v>0</v>
      </c>
      <c r="CE386" s="62">
        <f ca="1">CE182*'SaaS - Cohorts (Logos)'!CE182</f>
        <v>0</v>
      </c>
      <c r="CF386" s="62">
        <f ca="1">CF182*'SaaS - Cohorts (Logos)'!CF182</f>
        <v>0</v>
      </c>
      <c r="CG386" s="62">
        <f ca="1">CG182*'SaaS - Cohorts (Logos)'!CG182</f>
        <v>0</v>
      </c>
      <c r="CH386" s="62">
        <f ca="1">CH182*'SaaS - Cohorts (Logos)'!CH182</f>
        <v>0</v>
      </c>
      <c r="CI386" s="62">
        <f ca="1">CI182*'SaaS - Cohorts (Logos)'!CI182</f>
        <v>0</v>
      </c>
      <c r="CJ386" s="62">
        <f ca="1">CJ182*'SaaS - Cohorts (Logos)'!CJ182</f>
        <v>0</v>
      </c>
      <c r="CK386" s="62">
        <f ca="1">CK182*'SaaS - Cohorts (Logos)'!CK182</f>
        <v>0</v>
      </c>
      <c r="CL386" s="62">
        <f ca="1">CL182*'SaaS - Cohorts (Logos)'!CL182</f>
        <v>0</v>
      </c>
      <c r="CM386" s="62">
        <f ca="1">CM182*'SaaS - Cohorts (Logos)'!CM182</f>
        <v>0</v>
      </c>
      <c r="CN386" s="62">
        <f ca="1">CN182*'SaaS - Cohorts (Logos)'!CN182</f>
        <v>0</v>
      </c>
      <c r="CO386" s="62">
        <f ca="1">CO182*'SaaS - Cohorts (Logos)'!CO182</f>
        <v>0</v>
      </c>
      <c r="CP386" s="62">
        <f ca="1">CP182*'SaaS - Cohorts (Logos)'!CP182</f>
        <v>0</v>
      </c>
      <c r="CQ386" s="62">
        <f ca="1">CQ182*'SaaS - Cohorts (Logos)'!CQ182</f>
        <v>0</v>
      </c>
      <c r="CR386" s="62">
        <f ca="1">CR182*'SaaS - Cohorts (Logos)'!CR182</f>
        <v>0</v>
      </c>
      <c r="CS386" s="62">
        <f ca="1">CS182*'SaaS - Cohorts (Logos)'!CS182</f>
        <v>0</v>
      </c>
      <c r="CT386" s="62">
        <f ca="1">CT182*'SaaS - Cohorts (Logos)'!CT182</f>
        <v>0</v>
      </c>
      <c r="CU386" s="62">
        <f ca="1">CU182*'SaaS - Cohorts (Logos)'!CU182</f>
        <v>0</v>
      </c>
      <c r="CV386" s="62">
        <f ca="1">CV182*'SaaS - Cohorts (Logos)'!CV182</f>
        <v>0</v>
      </c>
      <c r="CW386" s="62">
        <f ca="1">CW182*'SaaS - Cohorts (Logos)'!CW182</f>
        <v>0</v>
      </c>
      <c r="CX386" s="62">
        <f ca="1">CX182*'SaaS - Cohorts (Logos)'!CX182</f>
        <v>0</v>
      </c>
      <c r="CY386" s="62">
        <f ca="1">CY182*'SaaS - Cohorts (Logos)'!CY182</f>
        <v>0</v>
      </c>
      <c r="CZ386" s="62">
        <f ca="1">CZ182*'SaaS - Cohorts (Logos)'!CZ182</f>
        <v>0</v>
      </c>
      <c r="DA386" s="62">
        <f ca="1">DA182*'SaaS - Cohorts (Logos)'!DA182</f>
        <v>0</v>
      </c>
      <c r="DB386" s="62">
        <f ca="1">DB182*'SaaS - Cohorts (Logos)'!DB182</f>
        <v>0</v>
      </c>
      <c r="DC386" s="62">
        <f ca="1">DC182*'SaaS - Cohorts (Logos)'!DC182</f>
        <v>0</v>
      </c>
      <c r="DD386" s="62">
        <f ca="1">DD182*'SaaS - Cohorts (Logos)'!DD182</f>
        <v>0</v>
      </c>
      <c r="DE386" s="62">
        <f ca="1">DE182*'SaaS - Cohorts (Logos)'!DE182</f>
        <v>0</v>
      </c>
      <c r="DF386" s="62">
        <f ca="1">DF182*'SaaS - Cohorts (Logos)'!DF182</f>
        <v>0</v>
      </c>
      <c r="DG386" s="62">
        <f ca="1">DG182*'SaaS - Cohorts (Logos)'!DG182</f>
        <v>0</v>
      </c>
      <c r="DH386" s="62">
        <f ca="1">DH182*'SaaS - Cohorts (Logos)'!DH182</f>
        <v>0</v>
      </c>
      <c r="DI386" s="62">
        <f ca="1">DI182*'SaaS - Cohorts (Logos)'!DI182</f>
        <v>0</v>
      </c>
      <c r="DJ386" s="62">
        <f ca="1">DJ182*'SaaS - Cohorts (Logos)'!DJ182</f>
        <v>0</v>
      </c>
      <c r="DK386" s="62">
        <f ca="1">DK182*'SaaS - Cohorts (Logos)'!DK182</f>
        <v>0</v>
      </c>
      <c r="DL386" s="62">
        <f ca="1">DL182*'SaaS - Cohorts (Logos)'!DL182</f>
        <v>0</v>
      </c>
      <c r="DM386" s="62">
        <f ca="1">DM182*'SaaS - Cohorts (Logos)'!DM182</f>
        <v>0</v>
      </c>
      <c r="DN386" s="62">
        <f ca="1">DN182*'SaaS - Cohorts (Logos)'!DN182</f>
        <v>0</v>
      </c>
      <c r="DO386" s="62">
        <f ca="1">DO182*'SaaS - Cohorts (Logos)'!DO182</f>
        <v>0</v>
      </c>
      <c r="DP386" s="62">
        <f ca="1">DP182*'SaaS - Cohorts (Logos)'!DP182</f>
        <v>0</v>
      </c>
      <c r="DQ386" s="62">
        <f ca="1">DQ182*'SaaS - Cohorts (Logos)'!DQ182</f>
        <v>0</v>
      </c>
      <c r="DR386" s="62">
        <f ca="1">DR182*'SaaS - Cohorts (Logos)'!DR182</f>
        <v>0</v>
      </c>
    </row>
    <row r="387" spans="2:122" ht="15.75" customHeight="1">
      <c r="B387" s="195">
        <v>44256</v>
      </c>
      <c r="C387" s="195"/>
      <c r="D387" s="195"/>
      <c r="E387" s="195"/>
      <c r="F387" s="195"/>
      <c r="G387" s="195"/>
      <c r="H387" s="195"/>
      <c r="I387" s="195"/>
      <c r="J387" s="195"/>
      <c r="K387" s="195"/>
      <c r="L387" s="19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  <c r="AC387" s="195"/>
      <c r="AD387" s="195"/>
      <c r="AE387" s="195"/>
      <c r="AF387" s="195"/>
      <c r="AG387" s="195"/>
      <c r="AH387" s="195"/>
      <c r="AI387" s="195"/>
      <c r="AJ387" s="195"/>
      <c r="AK387" s="195"/>
      <c r="AL387" s="195"/>
      <c r="AM387" s="195"/>
      <c r="AN387" s="195"/>
      <c r="AO387" s="195"/>
      <c r="AP387" s="195"/>
      <c r="AQ387" s="195"/>
      <c r="AR387" s="195"/>
      <c r="AS387" s="195"/>
      <c r="AT387" s="195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62">
        <f ca="1">BK183*'SaaS - Cohorts (Logos)'!BK183</f>
        <v>0</v>
      </c>
      <c r="BL387" s="62">
        <f ca="1">BL183*'SaaS - Cohorts (Logos)'!BL183</f>
        <v>0</v>
      </c>
      <c r="BM387" s="62">
        <f ca="1">BM183*'SaaS - Cohorts (Logos)'!BM183</f>
        <v>0</v>
      </c>
      <c r="BN387" s="62">
        <f ca="1">BN183*'SaaS - Cohorts (Logos)'!BN183</f>
        <v>0</v>
      </c>
      <c r="BO387" s="62">
        <f ca="1">BO183*'SaaS - Cohorts (Logos)'!BO183</f>
        <v>0</v>
      </c>
      <c r="BP387" s="62">
        <f ca="1">BP183*'SaaS - Cohorts (Logos)'!BP183</f>
        <v>0</v>
      </c>
      <c r="BQ387" s="62">
        <f ca="1">BQ183*'SaaS - Cohorts (Logos)'!BQ183</f>
        <v>0</v>
      </c>
      <c r="BR387" s="62">
        <f ca="1">BR183*'SaaS - Cohorts (Logos)'!BR183</f>
        <v>0</v>
      </c>
      <c r="BS387" s="62">
        <f ca="1">BS183*'SaaS - Cohorts (Logos)'!BS183</f>
        <v>0</v>
      </c>
      <c r="BT387" s="62">
        <f ca="1">BT183*'SaaS - Cohorts (Logos)'!BT183</f>
        <v>0</v>
      </c>
      <c r="BU387" s="62">
        <f ca="1">BU183*'SaaS - Cohorts (Logos)'!BU183</f>
        <v>0</v>
      </c>
      <c r="BV387" s="62">
        <f ca="1">BV183*'SaaS - Cohorts (Logos)'!BV183</f>
        <v>0</v>
      </c>
      <c r="BW387" s="62">
        <f ca="1">BW183*'SaaS - Cohorts (Logos)'!BW183</f>
        <v>0</v>
      </c>
      <c r="BX387" s="62">
        <f ca="1">BX183*'SaaS - Cohorts (Logos)'!BX183</f>
        <v>0</v>
      </c>
      <c r="BY387" s="62">
        <f ca="1">BY183*'SaaS - Cohorts (Logos)'!BY183</f>
        <v>0</v>
      </c>
      <c r="BZ387" s="62">
        <f ca="1">BZ183*'SaaS - Cohorts (Logos)'!BZ183</f>
        <v>0</v>
      </c>
      <c r="CA387" s="62">
        <f ca="1">CA183*'SaaS - Cohorts (Logos)'!CA183</f>
        <v>0</v>
      </c>
      <c r="CB387" s="62">
        <f ca="1">CB183*'SaaS - Cohorts (Logos)'!CB183</f>
        <v>0</v>
      </c>
      <c r="CC387" s="62">
        <f ca="1">CC183*'SaaS - Cohorts (Logos)'!CC183</f>
        <v>0</v>
      </c>
      <c r="CD387" s="62">
        <f ca="1">CD183*'SaaS - Cohorts (Logos)'!CD183</f>
        <v>0</v>
      </c>
      <c r="CE387" s="62">
        <f ca="1">CE183*'SaaS - Cohorts (Logos)'!CE183</f>
        <v>0</v>
      </c>
      <c r="CF387" s="62">
        <f ca="1">CF183*'SaaS - Cohorts (Logos)'!CF183</f>
        <v>0</v>
      </c>
      <c r="CG387" s="62">
        <f ca="1">CG183*'SaaS - Cohorts (Logos)'!CG183</f>
        <v>0</v>
      </c>
      <c r="CH387" s="62">
        <f ca="1">CH183*'SaaS - Cohorts (Logos)'!CH183</f>
        <v>0</v>
      </c>
      <c r="CI387" s="62">
        <f ca="1">CI183*'SaaS - Cohorts (Logos)'!CI183</f>
        <v>0</v>
      </c>
      <c r="CJ387" s="62">
        <f ca="1">CJ183*'SaaS - Cohorts (Logos)'!CJ183</f>
        <v>0</v>
      </c>
      <c r="CK387" s="62">
        <f ca="1">CK183*'SaaS - Cohorts (Logos)'!CK183</f>
        <v>0</v>
      </c>
      <c r="CL387" s="62">
        <f ca="1">CL183*'SaaS - Cohorts (Logos)'!CL183</f>
        <v>0</v>
      </c>
      <c r="CM387" s="62">
        <f ca="1">CM183*'SaaS - Cohorts (Logos)'!CM183</f>
        <v>0</v>
      </c>
      <c r="CN387" s="62">
        <f ca="1">CN183*'SaaS - Cohorts (Logos)'!CN183</f>
        <v>0</v>
      </c>
      <c r="CO387" s="62">
        <f ca="1">CO183*'SaaS - Cohorts (Logos)'!CO183</f>
        <v>0</v>
      </c>
      <c r="CP387" s="62">
        <f ca="1">CP183*'SaaS - Cohorts (Logos)'!CP183</f>
        <v>0</v>
      </c>
      <c r="CQ387" s="62">
        <f ca="1">CQ183*'SaaS - Cohorts (Logos)'!CQ183</f>
        <v>0</v>
      </c>
      <c r="CR387" s="62">
        <f ca="1">CR183*'SaaS - Cohorts (Logos)'!CR183</f>
        <v>0</v>
      </c>
      <c r="CS387" s="62">
        <f ca="1">CS183*'SaaS - Cohorts (Logos)'!CS183</f>
        <v>0</v>
      </c>
      <c r="CT387" s="62">
        <f ca="1">CT183*'SaaS - Cohorts (Logos)'!CT183</f>
        <v>0</v>
      </c>
      <c r="CU387" s="62">
        <f ca="1">CU183*'SaaS - Cohorts (Logos)'!CU183</f>
        <v>0</v>
      </c>
      <c r="CV387" s="62">
        <f ca="1">CV183*'SaaS - Cohorts (Logos)'!CV183</f>
        <v>0</v>
      </c>
      <c r="CW387" s="62">
        <f ca="1">CW183*'SaaS - Cohorts (Logos)'!CW183</f>
        <v>0</v>
      </c>
      <c r="CX387" s="62">
        <f ca="1">CX183*'SaaS - Cohorts (Logos)'!CX183</f>
        <v>0</v>
      </c>
      <c r="CY387" s="62">
        <f ca="1">CY183*'SaaS - Cohorts (Logos)'!CY183</f>
        <v>0</v>
      </c>
      <c r="CZ387" s="62">
        <f ca="1">CZ183*'SaaS - Cohorts (Logos)'!CZ183</f>
        <v>0</v>
      </c>
      <c r="DA387" s="62">
        <f ca="1">DA183*'SaaS - Cohorts (Logos)'!DA183</f>
        <v>0</v>
      </c>
      <c r="DB387" s="62">
        <f ca="1">DB183*'SaaS - Cohorts (Logos)'!DB183</f>
        <v>0</v>
      </c>
      <c r="DC387" s="62">
        <f ca="1">DC183*'SaaS - Cohorts (Logos)'!DC183</f>
        <v>0</v>
      </c>
      <c r="DD387" s="62">
        <f ca="1">DD183*'SaaS - Cohorts (Logos)'!DD183</f>
        <v>0</v>
      </c>
      <c r="DE387" s="62">
        <f ca="1">DE183*'SaaS - Cohorts (Logos)'!DE183</f>
        <v>0</v>
      </c>
      <c r="DF387" s="62">
        <f ca="1">DF183*'SaaS - Cohorts (Logos)'!DF183</f>
        <v>0</v>
      </c>
      <c r="DG387" s="62">
        <f ca="1">DG183*'SaaS - Cohorts (Logos)'!DG183</f>
        <v>0</v>
      </c>
      <c r="DH387" s="62">
        <f ca="1">DH183*'SaaS - Cohorts (Logos)'!DH183</f>
        <v>0</v>
      </c>
      <c r="DI387" s="62">
        <f ca="1">DI183*'SaaS - Cohorts (Logos)'!DI183</f>
        <v>0</v>
      </c>
      <c r="DJ387" s="62">
        <f ca="1">DJ183*'SaaS - Cohorts (Logos)'!DJ183</f>
        <v>0</v>
      </c>
      <c r="DK387" s="62">
        <f ca="1">DK183*'SaaS - Cohorts (Logos)'!DK183</f>
        <v>0</v>
      </c>
      <c r="DL387" s="62">
        <f ca="1">DL183*'SaaS - Cohorts (Logos)'!DL183</f>
        <v>0</v>
      </c>
      <c r="DM387" s="62">
        <f ca="1">DM183*'SaaS - Cohorts (Logos)'!DM183</f>
        <v>0</v>
      </c>
      <c r="DN387" s="62">
        <f ca="1">DN183*'SaaS - Cohorts (Logos)'!DN183</f>
        <v>0</v>
      </c>
      <c r="DO387" s="62">
        <f ca="1">DO183*'SaaS - Cohorts (Logos)'!DO183</f>
        <v>0</v>
      </c>
      <c r="DP387" s="62">
        <f ca="1">DP183*'SaaS - Cohorts (Logos)'!DP183</f>
        <v>0</v>
      </c>
      <c r="DQ387" s="62">
        <f ca="1">DQ183*'SaaS - Cohorts (Logos)'!DQ183</f>
        <v>0</v>
      </c>
      <c r="DR387" s="62">
        <f ca="1">DR183*'SaaS - Cohorts (Logos)'!DR183</f>
        <v>0</v>
      </c>
    </row>
    <row r="388" spans="2:122" ht="15.75" customHeight="1">
      <c r="B388" s="195">
        <v>44287</v>
      </c>
      <c r="C388" s="195"/>
      <c r="D388" s="195"/>
      <c r="E388" s="195"/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  <c r="AC388" s="195"/>
      <c r="AD388" s="195"/>
      <c r="AE388" s="195"/>
      <c r="AF388" s="195"/>
      <c r="AG388" s="195"/>
      <c r="AH388" s="195"/>
      <c r="AI388" s="195"/>
      <c r="AJ388" s="195"/>
      <c r="AK388" s="195"/>
      <c r="AL388" s="195"/>
      <c r="AM388" s="195"/>
      <c r="AN388" s="195"/>
      <c r="AO388" s="195"/>
      <c r="AP388" s="195"/>
      <c r="AQ388" s="195"/>
      <c r="AR388" s="195"/>
      <c r="AS388" s="195"/>
      <c r="AT388" s="195"/>
      <c r="AU388" s="195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62">
        <f ca="1">BK184*'SaaS - Cohorts (Logos)'!BK184</f>
        <v>0</v>
      </c>
      <c r="BL388" s="62">
        <f ca="1">BL184*'SaaS - Cohorts (Logos)'!BL184</f>
        <v>0</v>
      </c>
      <c r="BM388" s="62">
        <f ca="1">BM184*'SaaS - Cohorts (Logos)'!BM184</f>
        <v>0</v>
      </c>
      <c r="BN388" s="62">
        <f ca="1">BN184*'SaaS - Cohorts (Logos)'!BN184</f>
        <v>0</v>
      </c>
      <c r="BO388" s="62">
        <f ca="1">BO184*'SaaS - Cohorts (Logos)'!BO184</f>
        <v>0</v>
      </c>
      <c r="BP388" s="62">
        <f ca="1">BP184*'SaaS - Cohorts (Logos)'!BP184</f>
        <v>0</v>
      </c>
      <c r="BQ388" s="62">
        <f ca="1">BQ184*'SaaS - Cohorts (Logos)'!BQ184</f>
        <v>0</v>
      </c>
      <c r="BR388" s="62">
        <f ca="1">BR184*'SaaS - Cohorts (Logos)'!BR184</f>
        <v>0</v>
      </c>
      <c r="BS388" s="62">
        <f ca="1">BS184*'SaaS - Cohorts (Logos)'!BS184</f>
        <v>0</v>
      </c>
      <c r="BT388" s="62">
        <f ca="1">BT184*'SaaS - Cohorts (Logos)'!BT184</f>
        <v>0</v>
      </c>
      <c r="BU388" s="62">
        <f ca="1">BU184*'SaaS - Cohorts (Logos)'!BU184</f>
        <v>0</v>
      </c>
      <c r="BV388" s="62">
        <f ca="1">BV184*'SaaS - Cohorts (Logos)'!BV184</f>
        <v>0</v>
      </c>
      <c r="BW388" s="62">
        <f ca="1">BW184*'SaaS - Cohorts (Logos)'!BW184</f>
        <v>0</v>
      </c>
      <c r="BX388" s="62">
        <f ca="1">BX184*'SaaS - Cohorts (Logos)'!BX184</f>
        <v>0</v>
      </c>
      <c r="BY388" s="62">
        <f ca="1">BY184*'SaaS - Cohorts (Logos)'!BY184</f>
        <v>0</v>
      </c>
      <c r="BZ388" s="62">
        <f ca="1">BZ184*'SaaS - Cohorts (Logos)'!BZ184</f>
        <v>0</v>
      </c>
      <c r="CA388" s="62">
        <f ca="1">CA184*'SaaS - Cohorts (Logos)'!CA184</f>
        <v>0</v>
      </c>
      <c r="CB388" s="62">
        <f ca="1">CB184*'SaaS - Cohorts (Logos)'!CB184</f>
        <v>0</v>
      </c>
      <c r="CC388" s="62">
        <f ca="1">CC184*'SaaS - Cohorts (Logos)'!CC184</f>
        <v>0</v>
      </c>
      <c r="CD388" s="62">
        <f ca="1">CD184*'SaaS - Cohorts (Logos)'!CD184</f>
        <v>0</v>
      </c>
      <c r="CE388" s="62">
        <f ca="1">CE184*'SaaS - Cohorts (Logos)'!CE184</f>
        <v>0</v>
      </c>
      <c r="CF388" s="62">
        <f ca="1">CF184*'SaaS - Cohorts (Logos)'!CF184</f>
        <v>0</v>
      </c>
      <c r="CG388" s="62">
        <f ca="1">CG184*'SaaS - Cohorts (Logos)'!CG184</f>
        <v>0</v>
      </c>
      <c r="CH388" s="62">
        <f ca="1">CH184*'SaaS - Cohorts (Logos)'!CH184</f>
        <v>0</v>
      </c>
      <c r="CI388" s="62">
        <f ca="1">CI184*'SaaS - Cohorts (Logos)'!CI184</f>
        <v>0</v>
      </c>
      <c r="CJ388" s="62">
        <f ca="1">CJ184*'SaaS - Cohorts (Logos)'!CJ184</f>
        <v>0</v>
      </c>
      <c r="CK388" s="62">
        <f ca="1">CK184*'SaaS - Cohorts (Logos)'!CK184</f>
        <v>0</v>
      </c>
      <c r="CL388" s="62">
        <f ca="1">CL184*'SaaS - Cohorts (Logos)'!CL184</f>
        <v>0</v>
      </c>
      <c r="CM388" s="62">
        <f ca="1">CM184*'SaaS - Cohorts (Logos)'!CM184</f>
        <v>0</v>
      </c>
      <c r="CN388" s="62">
        <f ca="1">CN184*'SaaS - Cohorts (Logos)'!CN184</f>
        <v>0</v>
      </c>
      <c r="CO388" s="62">
        <f ca="1">CO184*'SaaS - Cohorts (Logos)'!CO184</f>
        <v>0</v>
      </c>
      <c r="CP388" s="62">
        <f ca="1">CP184*'SaaS - Cohorts (Logos)'!CP184</f>
        <v>0</v>
      </c>
      <c r="CQ388" s="62">
        <f ca="1">CQ184*'SaaS - Cohorts (Logos)'!CQ184</f>
        <v>0</v>
      </c>
      <c r="CR388" s="62">
        <f ca="1">CR184*'SaaS - Cohorts (Logos)'!CR184</f>
        <v>0</v>
      </c>
      <c r="CS388" s="62">
        <f ca="1">CS184*'SaaS - Cohorts (Logos)'!CS184</f>
        <v>0</v>
      </c>
      <c r="CT388" s="62">
        <f ca="1">CT184*'SaaS - Cohorts (Logos)'!CT184</f>
        <v>0</v>
      </c>
      <c r="CU388" s="62">
        <f ca="1">CU184*'SaaS - Cohorts (Logos)'!CU184</f>
        <v>0</v>
      </c>
      <c r="CV388" s="62">
        <f ca="1">CV184*'SaaS - Cohorts (Logos)'!CV184</f>
        <v>0</v>
      </c>
      <c r="CW388" s="62">
        <f ca="1">CW184*'SaaS - Cohorts (Logos)'!CW184</f>
        <v>0</v>
      </c>
      <c r="CX388" s="62">
        <f ca="1">CX184*'SaaS - Cohorts (Logos)'!CX184</f>
        <v>0</v>
      </c>
      <c r="CY388" s="62">
        <f ca="1">CY184*'SaaS - Cohorts (Logos)'!CY184</f>
        <v>0</v>
      </c>
      <c r="CZ388" s="62">
        <f ca="1">CZ184*'SaaS - Cohorts (Logos)'!CZ184</f>
        <v>0</v>
      </c>
      <c r="DA388" s="62">
        <f ca="1">DA184*'SaaS - Cohorts (Logos)'!DA184</f>
        <v>0</v>
      </c>
      <c r="DB388" s="62">
        <f ca="1">DB184*'SaaS - Cohorts (Logos)'!DB184</f>
        <v>0</v>
      </c>
      <c r="DC388" s="62">
        <f ca="1">DC184*'SaaS - Cohorts (Logos)'!DC184</f>
        <v>0</v>
      </c>
      <c r="DD388" s="62">
        <f ca="1">DD184*'SaaS - Cohorts (Logos)'!DD184</f>
        <v>0</v>
      </c>
      <c r="DE388" s="62">
        <f ca="1">DE184*'SaaS - Cohorts (Logos)'!DE184</f>
        <v>0</v>
      </c>
      <c r="DF388" s="62">
        <f ca="1">DF184*'SaaS - Cohorts (Logos)'!DF184</f>
        <v>0</v>
      </c>
      <c r="DG388" s="62">
        <f ca="1">DG184*'SaaS - Cohorts (Logos)'!DG184</f>
        <v>0</v>
      </c>
      <c r="DH388" s="62">
        <f ca="1">DH184*'SaaS - Cohorts (Logos)'!DH184</f>
        <v>0</v>
      </c>
      <c r="DI388" s="62">
        <f ca="1">DI184*'SaaS - Cohorts (Logos)'!DI184</f>
        <v>0</v>
      </c>
      <c r="DJ388" s="62">
        <f ca="1">DJ184*'SaaS - Cohorts (Logos)'!DJ184</f>
        <v>0</v>
      </c>
      <c r="DK388" s="62">
        <f ca="1">DK184*'SaaS - Cohorts (Logos)'!DK184</f>
        <v>0</v>
      </c>
      <c r="DL388" s="62">
        <f ca="1">DL184*'SaaS - Cohorts (Logos)'!DL184</f>
        <v>0</v>
      </c>
      <c r="DM388" s="62">
        <f ca="1">DM184*'SaaS - Cohorts (Logos)'!DM184</f>
        <v>0</v>
      </c>
      <c r="DN388" s="62">
        <f ca="1">DN184*'SaaS - Cohorts (Logos)'!DN184</f>
        <v>0</v>
      </c>
      <c r="DO388" s="62">
        <f ca="1">DO184*'SaaS - Cohorts (Logos)'!DO184</f>
        <v>0</v>
      </c>
      <c r="DP388" s="62">
        <f ca="1">DP184*'SaaS - Cohorts (Logos)'!DP184</f>
        <v>0</v>
      </c>
      <c r="DQ388" s="62">
        <f ca="1">DQ184*'SaaS - Cohorts (Logos)'!DQ184</f>
        <v>0</v>
      </c>
      <c r="DR388" s="62">
        <f ca="1">DR184*'SaaS - Cohorts (Logos)'!DR184</f>
        <v>0</v>
      </c>
    </row>
    <row r="389" spans="2:122" ht="15.75" customHeight="1">
      <c r="B389" s="195">
        <v>44317</v>
      </c>
      <c r="C389" s="195"/>
      <c r="D389" s="195"/>
      <c r="E389" s="195"/>
      <c r="F389" s="195"/>
      <c r="G389" s="195"/>
      <c r="H389" s="195"/>
      <c r="I389" s="195"/>
      <c r="J389" s="195"/>
      <c r="K389" s="195"/>
      <c r="L389" s="19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  <c r="AC389" s="195"/>
      <c r="AD389" s="195"/>
      <c r="AE389" s="195"/>
      <c r="AF389" s="195"/>
      <c r="AG389" s="195"/>
      <c r="AH389" s="195"/>
      <c r="AI389" s="195"/>
      <c r="AJ389" s="195"/>
      <c r="AK389" s="195"/>
      <c r="AL389" s="195"/>
      <c r="AM389" s="195"/>
      <c r="AN389" s="195"/>
      <c r="AO389" s="195"/>
      <c r="AP389" s="195"/>
      <c r="AQ389" s="195"/>
      <c r="AR389" s="195"/>
      <c r="AS389" s="195"/>
      <c r="AT389" s="195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62">
        <f ca="1">BK185*'SaaS - Cohorts (Logos)'!BK185</f>
        <v>0</v>
      </c>
      <c r="BL389" s="62">
        <f ca="1">BL185*'SaaS - Cohorts (Logos)'!BL185</f>
        <v>0</v>
      </c>
      <c r="BM389" s="62">
        <f ca="1">BM185*'SaaS - Cohorts (Logos)'!BM185</f>
        <v>0</v>
      </c>
      <c r="BN389" s="62">
        <f ca="1">BN185*'SaaS - Cohorts (Logos)'!BN185</f>
        <v>0</v>
      </c>
      <c r="BO389" s="62">
        <f ca="1">BO185*'SaaS - Cohorts (Logos)'!BO185</f>
        <v>0</v>
      </c>
      <c r="BP389" s="62">
        <f ca="1">BP185*'SaaS - Cohorts (Logos)'!BP185</f>
        <v>0</v>
      </c>
      <c r="BQ389" s="62">
        <f ca="1">BQ185*'SaaS - Cohorts (Logos)'!BQ185</f>
        <v>0</v>
      </c>
      <c r="BR389" s="62">
        <f ca="1">BR185*'SaaS - Cohorts (Logos)'!BR185</f>
        <v>0</v>
      </c>
      <c r="BS389" s="62">
        <f ca="1">BS185*'SaaS - Cohorts (Logos)'!BS185</f>
        <v>0</v>
      </c>
      <c r="BT389" s="62">
        <f ca="1">BT185*'SaaS - Cohorts (Logos)'!BT185</f>
        <v>0</v>
      </c>
      <c r="BU389" s="62">
        <f ca="1">BU185*'SaaS - Cohorts (Logos)'!BU185</f>
        <v>0</v>
      </c>
      <c r="BV389" s="62">
        <f ca="1">BV185*'SaaS - Cohorts (Logos)'!BV185</f>
        <v>0</v>
      </c>
      <c r="BW389" s="62">
        <f ca="1">BW185*'SaaS - Cohorts (Logos)'!BW185</f>
        <v>0</v>
      </c>
      <c r="BX389" s="62">
        <f ca="1">BX185*'SaaS - Cohorts (Logos)'!BX185</f>
        <v>0</v>
      </c>
      <c r="BY389" s="62">
        <f ca="1">BY185*'SaaS - Cohorts (Logos)'!BY185</f>
        <v>0</v>
      </c>
      <c r="BZ389" s="62">
        <f ca="1">BZ185*'SaaS - Cohorts (Logos)'!BZ185</f>
        <v>0</v>
      </c>
      <c r="CA389" s="62">
        <f ca="1">CA185*'SaaS - Cohorts (Logos)'!CA185</f>
        <v>0</v>
      </c>
      <c r="CB389" s="62">
        <f ca="1">CB185*'SaaS - Cohorts (Logos)'!CB185</f>
        <v>0</v>
      </c>
      <c r="CC389" s="62">
        <f ca="1">CC185*'SaaS - Cohorts (Logos)'!CC185</f>
        <v>0</v>
      </c>
      <c r="CD389" s="62">
        <f ca="1">CD185*'SaaS - Cohorts (Logos)'!CD185</f>
        <v>0</v>
      </c>
      <c r="CE389" s="62">
        <f ca="1">CE185*'SaaS - Cohorts (Logos)'!CE185</f>
        <v>0</v>
      </c>
      <c r="CF389" s="62">
        <f ca="1">CF185*'SaaS - Cohorts (Logos)'!CF185</f>
        <v>0</v>
      </c>
      <c r="CG389" s="62">
        <f ca="1">CG185*'SaaS - Cohorts (Logos)'!CG185</f>
        <v>0</v>
      </c>
      <c r="CH389" s="62">
        <f ca="1">CH185*'SaaS - Cohorts (Logos)'!CH185</f>
        <v>0</v>
      </c>
      <c r="CI389" s="62">
        <f ca="1">CI185*'SaaS - Cohorts (Logos)'!CI185</f>
        <v>0</v>
      </c>
      <c r="CJ389" s="62">
        <f ca="1">CJ185*'SaaS - Cohorts (Logos)'!CJ185</f>
        <v>0</v>
      </c>
      <c r="CK389" s="62">
        <f ca="1">CK185*'SaaS - Cohorts (Logos)'!CK185</f>
        <v>0</v>
      </c>
      <c r="CL389" s="62">
        <f ca="1">CL185*'SaaS - Cohorts (Logos)'!CL185</f>
        <v>0</v>
      </c>
      <c r="CM389" s="62">
        <f ca="1">CM185*'SaaS - Cohorts (Logos)'!CM185</f>
        <v>0</v>
      </c>
      <c r="CN389" s="62">
        <f ca="1">CN185*'SaaS - Cohorts (Logos)'!CN185</f>
        <v>0</v>
      </c>
      <c r="CO389" s="62">
        <f ca="1">CO185*'SaaS - Cohorts (Logos)'!CO185</f>
        <v>0</v>
      </c>
      <c r="CP389" s="62">
        <f ca="1">CP185*'SaaS - Cohorts (Logos)'!CP185</f>
        <v>0</v>
      </c>
      <c r="CQ389" s="62">
        <f ca="1">CQ185*'SaaS - Cohorts (Logos)'!CQ185</f>
        <v>0</v>
      </c>
      <c r="CR389" s="62">
        <f ca="1">CR185*'SaaS - Cohorts (Logos)'!CR185</f>
        <v>0</v>
      </c>
      <c r="CS389" s="62">
        <f ca="1">CS185*'SaaS - Cohorts (Logos)'!CS185</f>
        <v>0</v>
      </c>
      <c r="CT389" s="62">
        <f ca="1">CT185*'SaaS - Cohorts (Logos)'!CT185</f>
        <v>0</v>
      </c>
      <c r="CU389" s="62">
        <f ca="1">CU185*'SaaS - Cohorts (Logos)'!CU185</f>
        <v>0</v>
      </c>
      <c r="CV389" s="62">
        <f ca="1">CV185*'SaaS - Cohorts (Logos)'!CV185</f>
        <v>0</v>
      </c>
      <c r="CW389" s="62">
        <f ca="1">CW185*'SaaS - Cohorts (Logos)'!CW185</f>
        <v>0</v>
      </c>
      <c r="CX389" s="62">
        <f ca="1">CX185*'SaaS - Cohorts (Logos)'!CX185</f>
        <v>0</v>
      </c>
      <c r="CY389" s="62">
        <f ca="1">CY185*'SaaS - Cohorts (Logos)'!CY185</f>
        <v>0</v>
      </c>
      <c r="CZ389" s="62">
        <f ca="1">CZ185*'SaaS - Cohorts (Logos)'!CZ185</f>
        <v>0</v>
      </c>
      <c r="DA389" s="62">
        <f ca="1">DA185*'SaaS - Cohorts (Logos)'!DA185</f>
        <v>0</v>
      </c>
      <c r="DB389" s="62">
        <f ca="1">DB185*'SaaS - Cohorts (Logos)'!DB185</f>
        <v>0</v>
      </c>
      <c r="DC389" s="62">
        <f ca="1">DC185*'SaaS - Cohorts (Logos)'!DC185</f>
        <v>0</v>
      </c>
      <c r="DD389" s="62">
        <f ca="1">DD185*'SaaS - Cohorts (Logos)'!DD185</f>
        <v>0</v>
      </c>
      <c r="DE389" s="62">
        <f ca="1">DE185*'SaaS - Cohorts (Logos)'!DE185</f>
        <v>0</v>
      </c>
      <c r="DF389" s="62">
        <f ca="1">DF185*'SaaS - Cohorts (Logos)'!DF185</f>
        <v>0</v>
      </c>
      <c r="DG389" s="62">
        <f ca="1">DG185*'SaaS - Cohorts (Logos)'!DG185</f>
        <v>0</v>
      </c>
      <c r="DH389" s="62">
        <f ca="1">DH185*'SaaS - Cohorts (Logos)'!DH185</f>
        <v>0</v>
      </c>
      <c r="DI389" s="62">
        <f ca="1">DI185*'SaaS - Cohorts (Logos)'!DI185</f>
        <v>0</v>
      </c>
      <c r="DJ389" s="62">
        <f ca="1">DJ185*'SaaS - Cohorts (Logos)'!DJ185</f>
        <v>0</v>
      </c>
      <c r="DK389" s="62">
        <f ca="1">DK185*'SaaS - Cohorts (Logos)'!DK185</f>
        <v>0</v>
      </c>
      <c r="DL389" s="62">
        <f ca="1">DL185*'SaaS - Cohorts (Logos)'!DL185</f>
        <v>0</v>
      </c>
      <c r="DM389" s="62">
        <f ca="1">DM185*'SaaS - Cohorts (Logos)'!DM185</f>
        <v>0</v>
      </c>
      <c r="DN389" s="62">
        <f ca="1">DN185*'SaaS - Cohorts (Logos)'!DN185</f>
        <v>0</v>
      </c>
      <c r="DO389" s="62">
        <f ca="1">DO185*'SaaS - Cohorts (Logos)'!DO185</f>
        <v>0</v>
      </c>
      <c r="DP389" s="62">
        <f ca="1">DP185*'SaaS - Cohorts (Logos)'!DP185</f>
        <v>0</v>
      </c>
      <c r="DQ389" s="62">
        <f ca="1">DQ185*'SaaS - Cohorts (Logos)'!DQ185</f>
        <v>0</v>
      </c>
      <c r="DR389" s="62">
        <f ca="1">DR185*'SaaS - Cohorts (Logos)'!DR185</f>
        <v>0</v>
      </c>
    </row>
    <row r="390" spans="2:122" ht="15.75" customHeight="1">
      <c r="B390" s="195">
        <v>44348</v>
      </c>
      <c r="C390" s="195"/>
      <c r="D390" s="195"/>
      <c r="E390" s="195"/>
      <c r="F390" s="195"/>
      <c r="G390" s="195"/>
      <c r="H390" s="195"/>
      <c r="I390" s="195"/>
      <c r="J390" s="195"/>
      <c r="K390" s="195"/>
      <c r="L390" s="19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  <c r="AC390" s="195"/>
      <c r="AD390" s="195"/>
      <c r="AE390" s="195"/>
      <c r="AF390" s="195"/>
      <c r="AG390" s="195"/>
      <c r="AH390" s="195"/>
      <c r="AI390" s="195"/>
      <c r="AJ390" s="195"/>
      <c r="AK390" s="195"/>
      <c r="AL390" s="195"/>
      <c r="AM390" s="195"/>
      <c r="AN390" s="195"/>
      <c r="AO390" s="195"/>
      <c r="AP390" s="195"/>
      <c r="AQ390" s="195"/>
      <c r="AR390" s="195"/>
      <c r="AS390" s="195"/>
      <c r="AT390" s="195"/>
      <c r="AU390" s="195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62">
        <f ca="1">BK186*'SaaS - Cohorts (Logos)'!BK186</f>
        <v>0</v>
      </c>
      <c r="BL390" s="62">
        <f ca="1">BL186*'SaaS - Cohorts (Logos)'!BL186</f>
        <v>0</v>
      </c>
      <c r="BM390" s="62">
        <f ca="1">BM186*'SaaS - Cohorts (Logos)'!BM186</f>
        <v>0</v>
      </c>
      <c r="BN390" s="62">
        <f ca="1">BN186*'SaaS - Cohorts (Logos)'!BN186</f>
        <v>0</v>
      </c>
      <c r="BO390" s="62">
        <f ca="1">BO186*'SaaS - Cohorts (Logos)'!BO186</f>
        <v>0</v>
      </c>
      <c r="BP390" s="62">
        <f ca="1">BP186*'SaaS - Cohorts (Logos)'!BP186</f>
        <v>0</v>
      </c>
      <c r="BQ390" s="62">
        <f ca="1">BQ186*'SaaS - Cohorts (Logos)'!BQ186</f>
        <v>0</v>
      </c>
      <c r="BR390" s="62">
        <f ca="1">BR186*'SaaS - Cohorts (Logos)'!BR186</f>
        <v>0</v>
      </c>
      <c r="BS390" s="62">
        <f ca="1">BS186*'SaaS - Cohorts (Logos)'!BS186</f>
        <v>0</v>
      </c>
      <c r="BT390" s="62">
        <f ca="1">BT186*'SaaS - Cohorts (Logos)'!BT186</f>
        <v>0</v>
      </c>
      <c r="BU390" s="62">
        <f ca="1">BU186*'SaaS - Cohorts (Logos)'!BU186</f>
        <v>0</v>
      </c>
      <c r="BV390" s="62">
        <f ca="1">BV186*'SaaS - Cohorts (Logos)'!BV186</f>
        <v>0</v>
      </c>
      <c r="BW390" s="62">
        <f ca="1">BW186*'SaaS - Cohorts (Logos)'!BW186</f>
        <v>0</v>
      </c>
      <c r="BX390" s="62">
        <f ca="1">BX186*'SaaS - Cohorts (Logos)'!BX186</f>
        <v>0</v>
      </c>
      <c r="BY390" s="62">
        <f ca="1">BY186*'SaaS - Cohorts (Logos)'!BY186</f>
        <v>0</v>
      </c>
      <c r="BZ390" s="62">
        <f ca="1">BZ186*'SaaS - Cohorts (Logos)'!BZ186</f>
        <v>0</v>
      </c>
      <c r="CA390" s="62">
        <f ca="1">CA186*'SaaS - Cohorts (Logos)'!CA186</f>
        <v>0</v>
      </c>
      <c r="CB390" s="62">
        <f ca="1">CB186*'SaaS - Cohorts (Logos)'!CB186</f>
        <v>0</v>
      </c>
      <c r="CC390" s="62">
        <f ca="1">CC186*'SaaS - Cohorts (Logos)'!CC186</f>
        <v>0</v>
      </c>
      <c r="CD390" s="62">
        <f ca="1">CD186*'SaaS - Cohorts (Logos)'!CD186</f>
        <v>0</v>
      </c>
      <c r="CE390" s="62">
        <f ca="1">CE186*'SaaS - Cohorts (Logos)'!CE186</f>
        <v>0</v>
      </c>
      <c r="CF390" s="62">
        <f ca="1">CF186*'SaaS - Cohorts (Logos)'!CF186</f>
        <v>0</v>
      </c>
      <c r="CG390" s="62">
        <f ca="1">CG186*'SaaS - Cohorts (Logos)'!CG186</f>
        <v>0</v>
      </c>
      <c r="CH390" s="62">
        <f ca="1">CH186*'SaaS - Cohorts (Logos)'!CH186</f>
        <v>0</v>
      </c>
      <c r="CI390" s="62">
        <f ca="1">CI186*'SaaS - Cohorts (Logos)'!CI186</f>
        <v>0</v>
      </c>
      <c r="CJ390" s="62">
        <f ca="1">CJ186*'SaaS - Cohorts (Logos)'!CJ186</f>
        <v>0</v>
      </c>
      <c r="CK390" s="62">
        <f ca="1">CK186*'SaaS - Cohorts (Logos)'!CK186</f>
        <v>0</v>
      </c>
      <c r="CL390" s="62">
        <f ca="1">CL186*'SaaS - Cohorts (Logos)'!CL186</f>
        <v>0</v>
      </c>
      <c r="CM390" s="62">
        <f ca="1">CM186*'SaaS - Cohorts (Logos)'!CM186</f>
        <v>0</v>
      </c>
      <c r="CN390" s="62">
        <f ca="1">CN186*'SaaS - Cohorts (Logos)'!CN186</f>
        <v>0</v>
      </c>
      <c r="CO390" s="62">
        <f ca="1">CO186*'SaaS - Cohorts (Logos)'!CO186</f>
        <v>0</v>
      </c>
      <c r="CP390" s="62">
        <f ca="1">CP186*'SaaS - Cohorts (Logos)'!CP186</f>
        <v>0</v>
      </c>
      <c r="CQ390" s="62">
        <f ca="1">CQ186*'SaaS - Cohorts (Logos)'!CQ186</f>
        <v>0</v>
      </c>
      <c r="CR390" s="62">
        <f ca="1">CR186*'SaaS - Cohorts (Logos)'!CR186</f>
        <v>0</v>
      </c>
      <c r="CS390" s="62">
        <f ca="1">CS186*'SaaS - Cohorts (Logos)'!CS186</f>
        <v>0</v>
      </c>
      <c r="CT390" s="62">
        <f ca="1">CT186*'SaaS - Cohorts (Logos)'!CT186</f>
        <v>0</v>
      </c>
      <c r="CU390" s="62">
        <f ca="1">CU186*'SaaS - Cohorts (Logos)'!CU186</f>
        <v>0</v>
      </c>
      <c r="CV390" s="62">
        <f ca="1">CV186*'SaaS - Cohorts (Logos)'!CV186</f>
        <v>0</v>
      </c>
      <c r="CW390" s="62">
        <f ca="1">CW186*'SaaS - Cohorts (Logos)'!CW186</f>
        <v>0</v>
      </c>
      <c r="CX390" s="62">
        <f ca="1">CX186*'SaaS - Cohorts (Logos)'!CX186</f>
        <v>0</v>
      </c>
      <c r="CY390" s="62">
        <f ca="1">CY186*'SaaS - Cohorts (Logos)'!CY186</f>
        <v>0</v>
      </c>
      <c r="CZ390" s="62">
        <f ca="1">CZ186*'SaaS - Cohorts (Logos)'!CZ186</f>
        <v>0</v>
      </c>
      <c r="DA390" s="62">
        <f ca="1">DA186*'SaaS - Cohorts (Logos)'!DA186</f>
        <v>0</v>
      </c>
      <c r="DB390" s="62">
        <f ca="1">DB186*'SaaS - Cohorts (Logos)'!DB186</f>
        <v>0</v>
      </c>
      <c r="DC390" s="62">
        <f ca="1">DC186*'SaaS - Cohorts (Logos)'!DC186</f>
        <v>0</v>
      </c>
      <c r="DD390" s="62">
        <f ca="1">DD186*'SaaS - Cohorts (Logos)'!DD186</f>
        <v>0</v>
      </c>
      <c r="DE390" s="62">
        <f ca="1">DE186*'SaaS - Cohorts (Logos)'!DE186</f>
        <v>0</v>
      </c>
      <c r="DF390" s="62">
        <f ca="1">DF186*'SaaS - Cohorts (Logos)'!DF186</f>
        <v>0</v>
      </c>
      <c r="DG390" s="62">
        <f ca="1">DG186*'SaaS - Cohorts (Logos)'!DG186</f>
        <v>0</v>
      </c>
      <c r="DH390" s="62">
        <f ca="1">DH186*'SaaS - Cohorts (Logos)'!DH186</f>
        <v>0</v>
      </c>
      <c r="DI390" s="62">
        <f ca="1">DI186*'SaaS - Cohorts (Logos)'!DI186</f>
        <v>0</v>
      </c>
      <c r="DJ390" s="62">
        <f ca="1">DJ186*'SaaS - Cohorts (Logos)'!DJ186</f>
        <v>0</v>
      </c>
      <c r="DK390" s="62">
        <f ca="1">DK186*'SaaS - Cohorts (Logos)'!DK186</f>
        <v>0</v>
      </c>
      <c r="DL390" s="62">
        <f ca="1">DL186*'SaaS - Cohorts (Logos)'!DL186</f>
        <v>0</v>
      </c>
      <c r="DM390" s="62">
        <f ca="1">DM186*'SaaS - Cohorts (Logos)'!DM186</f>
        <v>0</v>
      </c>
      <c r="DN390" s="62">
        <f ca="1">DN186*'SaaS - Cohorts (Logos)'!DN186</f>
        <v>0</v>
      </c>
      <c r="DO390" s="62">
        <f ca="1">DO186*'SaaS - Cohorts (Logos)'!DO186</f>
        <v>0</v>
      </c>
      <c r="DP390" s="62">
        <f ca="1">DP186*'SaaS - Cohorts (Logos)'!DP186</f>
        <v>0</v>
      </c>
      <c r="DQ390" s="62">
        <f ca="1">DQ186*'SaaS - Cohorts (Logos)'!DQ186</f>
        <v>0</v>
      </c>
      <c r="DR390" s="62">
        <f ca="1">DR186*'SaaS - Cohorts (Logos)'!DR186</f>
        <v>0</v>
      </c>
    </row>
    <row r="391" spans="2:122" ht="15.75" customHeight="1">
      <c r="B391" s="195">
        <v>44378</v>
      </c>
      <c r="C391" s="195"/>
      <c r="D391" s="195"/>
      <c r="E391" s="195"/>
      <c r="F391" s="195"/>
      <c r="G391" s="195"/>
      <c r="H391" s="195"/>
      <c r="I391" s="195"/>
      <c r="J391" s="195"/>
      <c r="K391" s="195"/>
      <c r="L391" s="19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  <c r="AC391" s="195"/>
      <c r="AD391" s="195"/>
      <c r="AE391" s="195"/>
      <c r="AF391" s="195"/>
      <c r="AG391" s="195"/>
      <c r="AH391" s="195"/>
      <c r="AI391" s="195"/>
      <c r="AJ391" s="195"/>
      <c r="AK391" s="195"/>
      <c r="AL391" s="195"/>
      <c r="AM391" s="195"/>
      <c r="AN391" s="195"/>
      <c r="AO391" s="195"/>
      <c r="AP391" s="195"/>
      <c r="AQ391" s="195"/>
      <c r="AR391" s="195"/>
      <c r="AS391" s="195"/>
      <c r="AT391" s="195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62">
        <f ca="1">BK187*'SaaS - Cohorts (Logos)'!BK187</f>
        <v>0</v>
      </c>
      <c r="BL391" s="62">
        <f ca="1">BL187*'SaaS - Cohorts (Logos)'!BL187</f>
        <v>0</v>
      </c>
      <c r="BM391" s="62">
        <f ca="1">BM187*'SaaS - Cohorts (Logos)'!BM187</f>
        <v>0</v>
      </c>
      <c r="BN391" s="62">
        <f ca="1">BN187*'SaaS - Cohorts (Logos)'!BN187</f>
        <v>0</v>
      </c>
      <c r="BO391" s="62">
        <f ca="1">BO187*'SaaS - Cohorts (Logos)'!BO187</f>
        <v>0</v>
      </c>
      <c r="BP391" s="62">
        <f ca="1">BP187*'SaaS - Cohorts (Logos)'!BP187</f>
        <v>0</v>
      </c>
      <c r="BQ391" s="62">
        <f ca="1">BQ187*'SaaS - Cohorts (Logos)'!BQ187</f>
        <v>0</v>
      </c>
      <c r="BR391" s="62">
        <f ca="1">BR187*'SaaS - Cohorts (Logos)'!BR187</f>
        <v>0</v>
      </c>
      <c r="BS391" s="62">
        <f ca="1">BS187*'SaaS - Cohorts (Logos)'!BS187</f>
        <v>0</v>
      </c>
      <c r="BT391" s="62">
        <f ca="1">BT187*'SaaS - Cohorts (Logos)'!BT187</f>
        <v>0</v>
      </c>
      <c r="BU391" s="62">
        <f ca="1">BU187*'SaaS - Cohorts (Logos)'!BU187</f>
        <v>0</v>
      </c>
      <c r="BV391" s="62">
        <f ca="1">BV187*'SaaS - Cohorts (Logos)'!BV187</f>
        <v>0</v>
      </c>
      <c r="BW391" s="62">
        <f ca="1">BW187*'SaaS - Cohorts (Logos)'!BW187</f>
        <v>0</v>
      </c>
      <c r="BX391" s="62">
        <f ca="1">BX187*'SaaS - Cohorts (Logos)'!BX187</f>
        <v>0</v>
      </c>
      <c r="BY391" s="62">
        <f ca="1">BY187*'SaaS - Cohorts (Logos)'!BY187</f>
        <v>0</v>
      </c>
      <c r="BZ391" s="62">
        <f ca="1">BZ187*'SaaS - Cohorts (Logos)'!BZ187</f>
        <v>0</v>
      </c>
      <c r="CA391" s="62">
        <f ca="1">CA187*'SaaS - Cohorts (Logos)'!CA187</f>
        <v>0</v>
      </c>
      <c r="CB391" s="62">
        <f ca="1">CB187*'SaaS - Cohorts (Logos)'!CB187</f>
        <v>0</v>
      </c>
      <c r="CC391" s="62">
        <f ca="1">CC187*'SaaS - Cohorts (Logos)'!CC187</f>
        <v>0</v>
      </c>
      <c r="CD391" s="62">
        <f ca="1">CD187*'SaaS - Cohorts (Logos)'!CD187</f>
        <v>0</v>
      </c>
      <c r="CE391" s="62">
        <f ca="1">CE187*'SaaS - Cohorts (Logos)'!CE187</f>
        <v>0</v>
      </c>
      <c r="CF391" s="62">
        <f ca="1">CF187*'SaaS - Cohorts (Logos)'!CF187</f>
        <v>0</v>
      </c>
      <c r="CG391" s="62">
        <f ca="1">CG187*'SaaS - Cohorts (Logos)'!CG187</f>
        <v>0</v>
      </c>
      <c r="CH391" s="62">
        <f ca="1">CH187*'SaaS - Cohorts (Logos)'!CH187</f>
        <v>0</v>
      </c>
      <c r="CI391" s="62">
        <f ca="1">CI187*'SaaS - Cohorts (Logos)'!CI187</f>
        <v>0</v>
      </c>
      <c r="CJ391" s="62">
        <f ca="1">CJ187*'SaaS - Cohorts (Logos)'!CJ187</f>
        <v>0</v>
      </c>
      <c r="CK391" s="62">
        <f ca="1">CK187*'SaaS - Cohorts (Logos)'!CK187</f>
        <v>0</v>
      </c>
      <c r="CL391" s="62">
        <f ca="1">CL187*'SaaS - Cohorts (Logos)'!CL187</f>
        <v>0</v>
      </c>
      <c r="CM391" s="62">
        <f ca="1">CM187*'SaaS - Cohorts (Logos)'!CM187</f>
        <v>0</v>
      </c>
      <c r="CN391" s="62">
        <f ca="1">CN187*'SaaS - Cohorts (Logos)'!CN187</f>
        <v>0</v>
      </c>
      <c r="CO391" s="62">
        <f ca="1">CO187*'SaaS - Cohorts (Logos)'!CO187</f>
        <v>0</v>
      </c>
      <c r="CP391" s="62">
        <f ca="1">CP187*'SaaS - Cohorts (Logos)'!CP187</f>
        <v>0</v>
      </c>
      <c r="CQ391" s="62">
        <f ca="1">CQ187*'SaaS - Cohorts (Logos)'!CQ187</f>
        <v>0</v>
      </c>
      <c r="CR391" s="62">
        <f ca="1">CR187*'SaaS - Cohorts (Logos)'!CR187</f>
        <v>0</v>
      </c>
      <c r="CS391" s="62">
        <f ca="1">CS187*'SaaS - Cohorts (Logos)'!CS187</f>
        <v>0</v>
      </c>
      <c r="CT391" s="62">
        <f ca="1">CT187*'SaaS - Cohorts (Logos)'!CT187</f>
        <v>0</v>
      </c>
      <c r="CU391" s="62">
        <f ca="1">CU187*'SaaS - Cohorts (Logos)'!CU187</f>
        <v>0</v>
      </c>
      <c r="CV391" s="62">
        <f ca="1">CV187*'SaaS - Cohorts (Logos)'!CV187</f>
        <v>0</v>
      </c>
      <c r="CW391" s="62">
        <f ca="1">CW187*'SaaS - Cohorts (Logos)'!CW187</f>
        <v>0</v>
      </c>
      <c r="CX391" s="62">
        <f ca="1">CX187*'SaaS - Cohorts (Logos)'!CX187</f>
        <v>0</v>
      </c>
      <c r="CY391" s="62">
        <f ca="1">CY187*'SaaS - Cohorts (Logos)'!CY187</f>
        <v>0</v>
      </c>
      <c r="CZ391" s="62">
        <f ca="1">CZ187*'SaaS - Cohorts (Logos)'!CZ187</f>
        <v>0</v>
      </c>
      <c r="DA391" s="62">
        <f ca="1">DA187*'SaaS - Cohorts (Logos)'!DA187</f>
        <v>0</v>
      </c>
      <c r="DB391" s="62">
        <f ca="1">DB187*'SaaS - Cohorts (Logos)'!DB187</f>
        <v>0</v>
      </c>
      <c r="DC391" s="62">
        <f ca="1">DC187*'SaaS - Cohorts (Logos)'!DC187</f>
        <v>0</v>
      </c>
      <c r="DD391" s="62">
        <f ca="1">DD187*'SaaS - Cohorts (Logos)'!DD187</f>
        <v>0</v>
      </c>
      <c r="DE391" s="62">
        <f ca="1">DE187*'SaaS - Cohorts (Logos)'!DE187</f>
        <v>0</v>
      </c>
      <c r="DF391" s="62">
        <f ca="1">DF187*'SaaS - Cohorts (Logos)'!DF187</f>
        <v>0</v>
      </c>
      <c r="DG391" s="62">
        <f ca="1">DG187*'SaaS - Cohorts (Logos)'!DG187</f>
        <v>0</v>
      </c>
      <c r="DH391" s="62">
        <f ca="1">DH187*'SaaS - Cohorts (Logos)'!DH187</f>
        <v>0</v>
      </c>
      <c r="DI391" s="62">
        <f ca="1">DI187*'SaaS - Cohorts (Logos)'!DI187</f>
        <v>0</v>
      </c>
      <c r="DJ391" s="62">
        <f ca="1">DJ187*'SaaS - Cohorts (Logos)'!DJ187</f>
        <v>0</v>
      </c>
      <c r="DK391" s="62">
        <f ca="1">DK187*'SaaS - Cohorts (Logos)'!DK187</f>
        <v>0</v>
      </c>
      <c r="DL391" s="62">
        <f ca="1">DL187*'SaaS - Cohorts (Logos)'!DL187</f>
        <v>0</v>
      </c>
      <c r="DM391" s="62">
        <f ca="1">DM187*'SaaS - Cohorts (Logos)'!DM187</f>
        <v>0</v>
      </c>
      <c r="DN391" s="62">
        <f ca="1">DN187*'SaaS - Cohorts (Logos)'!DN187</f>
        <v>0</v>
      </c>
      <c r="DO391" s="62">
        <f ca="1">DO187*'SaaS - Cohorts (Logos)'!DO187</f>
        <v>0</v>
      </c>
      <c r="DP391" s="62">
        <f ca="1">DP187*'SaaS - Cohorts (Logos)'!DP187</f>
        <v>0</v>
      </c>
      <c r="DQ391" s="62">
        <f ca="1">DQ187*'SaaS - Cohorts (Logos)'!DQ187</f>
        <v>0</v>
      </c>
      <c r="DR391" s="62">
        <f ca="1">DR187*'SaaS - Cohorts (Logos)'!DR187</f>
        <v>0</v>
      </c>
    </row>
    <row r="392" spans="2:122" ht="15.75" customHeight="1">
      <c r="B392" s="195">
        <v>44409</v>
      </c>
      <c r="C392" s="195"/>
      <c r="D392" s="195"/>
      <c r="E392" s="195"/>
      <c r="F392" s="195"/>
      <c r="G392" s="195"/>
      <c r="H392" s="195"/>
      <c r="I392" s="195"/>
      <c r="J392" s="195"/>
      <c r="K392" s="195"/>
      <c r="L392" s="19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  <c r="AC392" s="195"/>
      <c r="AD392" s="195"/>
      <c r="AE392" s="195"/>
      <c r="AF392" s="195"/>
      <c r="AG392" s="195"/>
      <c r="AH392" s="195"/>
      <c r="AI392" s="195"/>
      <c r="AJ392" s="195"/>
      <c r="AK392" s="195"/>
      <c r="AL392" s="195"/>
      <c r="AM392" s="195"/>
      <c r="AN392" s="195"/>
      <c r="AO392" s="195"/>
      <c r="AP392" s="195"/>
      <c r="AQ392" s="195"/>
      <c r="AR392" s="195"/>
      <c r="AS392" s="195"/>
      <c r="AT392" s="195"/>
      <c r="AU392" s="195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62">
        <f ca="1">BK188*'SaaS - Cohorts (Logos)'!BK188</f>
        <v>0</v>
      </c>
      <c r="BL392" s="62">
        <f ca="1">BL188*'SaaS - Cohorts (Logos)'!BL188</f>
        <v>0</v>
      </c>
      <c r="BM392" s="62">
        <f ca="1">BM188*'SaaS - Cohorts (Logos)'!BM188</f>
        <v>0</v>
      </c>
      <c r="BN392" s="62">
        <f ca="1">BN188*'SaaS - Cohorts (Logos)'!BN188</f>
        <v>0</v>
      </c>
      <c r="BO392" s="62">
        <f ca="1">BO188*'SaaS - Cohorts (Logos)'!BO188</f>
        <v>0</v>
      </c>
      <c r="BP392" s="62">
        <f ca="1">BP188*'SaaS - Cohorts (Logos)'!BP188</f>
        <v>0</v>
      </c>
      <c r="BQ392" s="62">
        <f ca="1">BQ188*'SaaS - Cohorts (Logos)'!BQ188</f>
        <v>0</v>
      </c>
      <c r="BR392" s="62">
        <f ca="1">BR188*'SaaS - Cohorts (Logos)'!BR188</f>
        <v>0</v>
      </c>
      <c r="BS392" s="62">
        <f ca="1">BS188*'SaaS - Cohorts (Logos)'!BS188</f>
        <v>0</v>
      </c>
      <c r="BT392" s="62">
        <f ca="1">BT188*'SaaS - Cohorts (Logos)'!BT188</f>
        <v>0</v>
      </c>
      <c r="BU392" s="62">
        <f ca="1">BU188*'SaaS - Cohorts (Logos)'!BU188</f>
        <v>0</v>
      </c>
      <c r="BV392" s="62">
        <f ca="1">BV188*'SaaS - Cohorts (Logos)'!BV188</f>
        <v>0</v>
      </c>
      <c r="BW392" s="62">
        <f ca="1">BW188*'SaaS - Cohorts (Logos)'!BW188</f>
        <v>0</v>
      </c>
      <c r="BX392" s="62">
        <f ca="1">BX188*'SaaS - Cohorts (Logos)'!BX188</f>
        <v>0</v>
      </c>
      <c r="BY392" s="62">
        <f ca="1">BY188*'SaaS - Cohorts (Logos)'!BY188</f>
        <v>0</v>
      </c>
      <c r="BZ392" s="62">
        <f ca="1">BZ188*'SaaS - Cohorts (Logos)'!BZ188</f>
        <v>0</v>
      </c>
      <c r="CA392" s="62">
        <f ca="1">CA188*'SaaS - Cohorts (Logos)'!CA188</f>
        <v>0</v>
      </c>
      <c r="CB392" s="62">
        <f ca="1">CB188*'SaaS - Cohorts (Logos)'!CB188</f>
        <v>0</v>
      </c>
      <c r="CC392" s="62">
        <f ca="1">CC188*'SaaS - Cohorts (Logos)'!CC188</f>
        <v>0</v>
      </c>
      <c r="CD392" s="62">
        <f ca="1">CD188*'SaaS - Cohorts (Logos)'!CD188</f>
        <v>0</v>
      </c>
      <c r="CE392" s="62">
        <f ca="1">CE188*'SaaS - Cohorts (Logos)'!CE188</f>
        <v>0</v>
      </c>
      <c r="CF392" s="62">
        <f ca="1">CF188*'SaaS - Cohorts (Logos)'!CF188</f>
        <v>0</v>
      </c>
      <c r="CG392" s="62">
        <f ca="1">CG188*'SaaS - Cohorts (Logos)'!CG188</f>
        <v>0</v>
      </c>
      <c r="CH392" s="62">
        <f ca="1">CH188*'SaaS - Cohorts (Logos)'!CH188</f>
        <v>0</v>
      </c>
      <c r="CI392" s="62">
        <f ca="1">CI188*'SaaS - Cohorts (Logos)'!CI188</f>
        <v>0</v>
      </c>
      <c r="CJ392" s="62">
        <f ca="1">CJ188*'SaaS - Cohorts (Logos)'!CJ188</f>
        <v>0</v>
      </c>
      <c r="CK392" s="62">
        <f ca="1">CK188*'SaaS - Cohorts (Logos)'!CK188</f>
        <v>0</v>
      </c>
      <c r="CL392" s="62">
        <f ca="1">CL188*'SaaS - Cohorts (Logos)'!CL188</f>
        <v>0</v>
      </c>
      <c r="CM392" s="62">
        <f ca="1">CM188*'SaaS - Cohorts (Logos)'!CM188</f>
        <v>0</v>
      </c>
      <c r="CN392" s="62">
        <f ca="1">CN188*'SaaS - Cohorts (Logos)'!CN188</f>
        <v>0</v>
      </c>
      <c r="CO392" s="62">
        <f ca="1">CO188*'SaaS - Cohorts (Logos)'!CO188</f>
        <v>0</v>
      </c>
      <c r="CP392" s="62">
        <f ca="1">CP188*'SaaS - Cohorts (Logos)'!CP188</f>
        <v>0</v>
      </c>
      <c r="CQ392" s="62">
        <f ca="1">CQ188*'SaaS - Cohorts (Logos)'!CQ188</f>
        <v>0</v>
      </c>
      <c r="CR392" s="62">
        <f ca="1">CR188*'SaaS - Cohorts (Logos)'!CR188</f>
        <v>0</v>
      </c>
      <c r="CS392" s="62">
        <f ca="1">CS188*'SaaS - Cohorts (Logos)'!CS188</f>
        <v>0</v>
      </c>
      <c r="CT392" s="62">
        <f ca="1">CT188*'SaaS - Cohorts (Logos)'!CT188</f>
        <v>0</v>
      </c>
      <c r="CU392" s="62">
        <f ca="1">CU188*'SaaS - Cohorts (Logos)'!CU188</f>
        <v>0</v>
      </c>
      <c r="CV392" s="62">
        <f ca="1">CV188*'SaaS - Cohorts (Logos)'!CV188</f>
        <v>0</v>
      </c>
      <c r="CW392" s="62">
        <f ca="1">CW188*'SaaS - Cohorts (Logos)'!CW188</f>
        <v>0</v>
      </c>
      <c r="CX392" s="62">
        <f ca="1">CX188*'SaaS - Cohorts (Logos)'!CX188</f>
        <v>0</v>
      </c>
      <c r="CY392" s="62">
        <f ca="1">CY188*'SaaS - Cohorts (Logos)'!CY188</f>
        <v>0</v>
      </c>
      <c r="CZ392" s="62">
        <f ca="1">CZ188*'SaaS - Cohorts (Logos)'!CZ188</f>
        <v>0</v>
      </c>
      <c r="DA392" s="62">
        <f ca="1">DA188*'SaaS - Cohorts (Logos)'!DA188</f>
        <v>0</v>
      </c>
      <c r="DB392" s="62">
        <f ca="1">DB188*'SaaS - Cohorts (Logos)'!DB188</f>
        <v>0</v>
      </c>
      <c r="DC392" s="62">
        <f ca="1">DC188*'SaaS - Cohorts (Logos)'!DC188</f>
        <v>0</v>
      </c>
      <c r="DD392" s="62">
        <f ca="1">DD188*'SaaS - Cohorts (Logos)'!DD188</f>
        <v>0</v>
      </c>
      <c r="DE392" s="62">
        <f ca="1">DE188*'SaaS - Cohorts (Logos)'!DE188</f>
        <v>0</v>
      </c>
      <c r="DF392" s="62">
        <f ca="1">DF188*'SaaS - Cohorts (Logos)'!DF188</f>
        <v>0</v>
      </c>
      <c r="DG392" s="62">
        <f ca="1">DG188*'SaaS - Cohorts (Logos)'!DG188</f>
        <v>0</v>
      </c>
      <c r="DH392" s="62">
        <f ca="1">DH188*'SaaS - Cohorts (Logos)'!DH188</f>
        <v>0</v>
      </c>
      <c r="DI392" s="62">
        <f ca="1">DI188*'SaaS - Cohorts (Logos)'!DI188</f>
        <v>0</v>
      </c>
      <c r="DJ392" s="62">
        <f ca="1">DJ188*'SaaS - Cohorts (Logos)'!DJ188</f>
        <v>0</v>
      </c>
      <c r="DK392" s="62">
        <f ca="1">DK188*'SaaS - Cohorts (Logos)'!DK188</f>
        <v>0</v>
      </c>
      <c r="DL392" s="62">
        <f ca="1">DL188*'SaaS - Cohorts (Logos)'!DL188</f>
        <v>0</v>
      </c>
      <c r="DM392" s="62">
        <f ca="1">DM188*'SaaS - Cohorts (Logos)'!DM188</f>
        <v>0</v>
      </c>
      <c r="DN392" s="62">
        <f ca="1">DN188*'SaaS - Cohorts (Logos)'!DN188</f>
        <v>0</v>
      </c>
      <c r="DO392" s="62">
        <f ca="1">DO188*'SaaS - Cohorts (Logos)'!DO188</f>
        <v>0</v>
      </c>
      <c r="DP392" s="62">
        <f ca="1">DP188*'SaaS - Cohorts (Logos)'!DP188</f>
        <v>0</v>
      </c>
      <c r="DQ392" s="62">
        <f ca="1">DQ188*'SaaS - Cohorts (Logos)'!DQ188</f>
        <v>0</v>
      </c>
      <c r="DR392" s="62">
        <f ca="1">DR188*'SaaS - Cohorts (Logos)'!DR188</f>
        <v>0</v>
      </c>
    </row>
    <row r="393" spans="2:122" ht="15.75" customHeight="1">
      <c r="B393" s="195">
        <v>44440</v>
      </c>
      <c r="C393" s="195"/>
      <c r="D393" s="195"/>
      <c r="E393" s="195"/>
      <c r="F393" s="195"/>
      <c r="G393" s="195"/>
      <c r="H393" s="195"/>
      <c r="I393" s="195"/>
      <c r="J393" s="195"/>
      <c r="K393" s="195"/>
      <c r="L393" s="19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  <c r="AC393" s="195"/>
      <c r="AD393" s="195"/>
      <c r="AE393" s="195"/>
      <c r="AF393" s="195"/>
      <c r="AG393" s="195"/>
      <c r="AH393" s="195"/>
      <c r="AI393" s="195"/>
      <c r="AJ393" s="195"/>
      <c r="AK393" s="195"/>
      <c r="AL393" s="195"/>
      <c r="AM393" s="195"/>
      <c r="AN393" s="195"/>
      <c r="AO393" s="195"/>
      <c r="AP393" s="195"/>
      <c r="AQ393" s="195"/>
      <c r="AR393" s="195"/>
      <c r="AS393" s="195"/>
      <c r="AT393" s="195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62">
        <f ca="1">BK189*'SaaS - Cohorts (Logos)'!BK189</f>
        <v>0</v>
      </c>
      <c r="BL393" s="62">
        <f ca="1">BL189*'SaaS - Cohorts (Logos)'!BL189</f>
        <v>0</v>
      </c>
      <c r="BM393" s="62">
        <f ca="1">BM189*'SaaS - Cohorts (Logos)'!BM189</f>
        <v>0</v>
      </c>
      <c r="BN393" s="62">
        <f ca="1">BN189*'SaaS - Cohorts (Logos)'!BN189</f>
        <v>0</v>
      </c>
      <c r="BO393" s="62">
        <f ca="1">BO189*'SaaS - Cohorts (Logos)'!BO189</f>
        <v>0</v>
      </c>
      <c r="BP393" s="62">
        <f ca="1">BP189*'SaaS - Cohorts (Logos)'!BP189</f>
        <v>0</v>
      </c>
      <c r="BQ393" s="62">
        <f ca="1">BQ189*'SaaS - Cohorts (Logos)'!BQ189</f>
        <v>0</v>
      </c>
      <c r="BR393" s="62">
        <f ca="1">BR189*'SaaS - Cohorts (Logos)'!BR189</f>
        <v>0</v>
      </c>
      <c r="BS393" s="62">
        <f ca="1">BS189*'SaaS - Cohorts (Logos)'!BS189</f>
        <v>0</v>
      </c>
      <c r="BT393" s="62">
        <f ca="1">BT189*'SaaS - Cohorts (Logos)'!BT189</f>
        <v>0</v>
      </c>
      <c r="BU393" s="62">
        <f ca="1">BU189*'SaaS - Cohorts (Logos)'!BU189</f>
        <v>0</v>
      </c>
      <c r="BV393" s="62">
        <f ca="1">BV189*'SaaS - Cohorts (Logos)'!BV189</f>
        <v>0</v>
      </c>
      <c r="BW393" s="62">
        <f ca="1">BW189*'SaaS - Cohorts (Logos)'!BW189</f>
        <v>0</v>
      </c>
      <c r="BX393" s="62">
        <f ca="1">BX189*'SaaS - Cohorts (Logos)'!BX189</f>
        <v>0</v>
      </c>
      <c r="BY393" s="62">
        <f ca="1">BY189*'SaaS - Cohorts (Logos)'!BY189</f>
        <v>0</v>
      </c>
      <c r="BZ393" s="62">
        <f ca="1">BZ189*'SaaS - Cohorts (Logos)'!BZ189</f>
        <v>0</v>
      </c>
      <c r="CA393" s="62">
        <f ca="1">CA189*'SaaS - Cohorts (Logos)'!CA189</f>
        <v>0</v>
      </c>
      <c r="CB393" s="62">
        <f ca="1">CB189*'SaaS - Cohorts (Logos)'!CB189</f>
        <v>0</v>
      </c>
      <c r="CC393" s="62">
        <f ca="1">CC189*'SaaS - Cohorts (Logos)'!CC189</f>
        <v>0</v>
      </c>
      <c r="CD393" s="62">
        <f ca="1">CD189*'SaaS - Cohorts (Logos)'!CD189</f>
        <v>0</v>
      </c>
      <c r="CE393" s="62">
        <f ca="1">CE189*'SaaS - Cohorts (Logos)'!CE189</f>
        <v>0</v>
      </c>
      <c r="CF393" s="62">
        <f ca="1">CF189*'SaaS - Cohorts (Logos)'!CF189</f>
        <v>0</v>
      </c>
      <c r="CG393" s="62">
        <f ca="1">CG189*'SaaS - Cohorts (Logos)'!CG189</f>
        <v>0</v>
      </c>
      <c r="CH393" s="62">
        <f ca="1">CH189*'SaaS - Cohorts (Logos)'!CH189</f>
        <v>0</v>
      </c>
      <c r="CI393" s="62">
        <f ca="1">CI189*'SaaS - Cohorts (Logos)'!CI189</f>
        <v>0</v>
      </c>
      <c r="CJ393" s="62">
        <f ca="1">CJ189*'SaaS - Cohorts (Logos)'!CJ189</f>
        <v>0</v>
      </c>
      <c r="CK393" s="62">
        <f ca="1">CK189*'SaaS - Cohorts (Logos)'!CK189</f>
        <v>0</v>
      </c>
      <c r="CL393" s="62">
        <f ca="1">CL189*'SaaS - Cohorts (Logos)'!CL189</f>
        <v>0</v>
      </c>
      <c r="CM393" s="62">
        <f ca="1">CM189*'SaaS - Cohorts (Logos)'!CM189</f>
        <v>0</v>
      </c>
      <c r="CN393" s="62">
        <f ca="1">CN189*'SaaS - Cohorts (Logos)'!CN189</f>
        <v>0</v>
      </c>
      <c r="CO393" s="62">
        <f ca="1">CO189*'SaaS - Cohorts (Logos)'!CO189</f>
        <v>0</v>
      </c>
      <c r="CP393" s="62">
        <f ca="1">CP189*'SaaS - Cohorts (Logos)'!CP189</f>
        <v>0</v>
      </c>
      <c r="CQ393" s="62">
        <f ca="1">CQ189*'SaaS - Cohorts (Logos)'!CQ189</f>
        <v>0</v>
      </c>
      <c r="CR393" s="62">
        <f ca="1">CR189*'SaaS - Cohorts (Logos)'!CR189</f>
        <v>0</v>
      </c>
      <c r="CS393" s="62">
        <f ca="1">CS189*'SaaS - Cohorts (Logos)'!CS189</f>
        <v>0</v>
      </c>
      <c r="CT393" s="62">
        <f ca="1">CT189*'SaaS - Cohorts (Logos)'!CT189</f>
        <v>0</v>
      </c>
      <c r="CU393" s="62">
        <f ca="1">CU189*'SaaS - Cohorts (Logos)'!CU189</f>
        <v>0</v>
      </c>
      <c r="CV393" s="62">
        <f ca="1">CV189*'SaaS - Cohorts (Logos)'!CV189</f>
        <v>0</v>
      </c>
      <c r="CW393" s="62">
        <f ca="1">CW189*'SaaS - Cohorts (Logos)'!CW189</f>
        <v>0</v>
      </c>
      <c r="CX393" s="62">
        <f ca="1">CX189*'SaaS - Cohorts (Logos)'!CX189</f>
        <v>0</v>
      </c>
      <c r="CY393" s="62">
        <f ca="1">CY189*'SaaS - Cohorts (Logos)'!CY189</f>
        <v>0</v>
      </c>
      <c r="CZ393" s="62">
        <f ca="1">CZ189*'SaaS - Cohorts (Logos)'!CZ189</f>
        <v>0</v>
      </c>
      <c r="DA393" s="62">
        <f ca="1">DA189*'SaaS - Cohorts (Logos)'!DA189</f>
        <v>0</v>
      </c>
      <c r="DB393" s="62">
        <f ca="1">DB189*'SaaS - Cohorts (Logos)'!DB189</f>
        <v>0</v>
      </c>
      <c r="DC393" s="62">
        <f ca="1">DC189*'SaaS - Cohorts (Logos)'!DC189</f>
        <v>0</v>
      </c>
      <c r="DD393" s="62">
        <f ca="1">DD189*'SaaS - Cohorts (Logos)'!DD189</f>
        <v>0</v>
      </c>
      <c r="DE393" s="62">
        <f ca="1">DE189*'SaaS - Cohorts (Logos)'!DE189</f>
        <v>0</v>
      </c>
      <c r="DF393" s="62">
        <f ca="1">DF189*'SaaS - Cohorts (Logos)'!DF189</f>
        <v>0</v>
      </c>
      <c r="DG393" s="62">
        <f ca="1">DG189*'SaaS - Cohorts (Logos)'!DG189</f>
        <v>0</v>
      </c>
      <c r="DH393" s="62">
        <f ca="1">DH189*'SaaS - Cohorts (Logos)'!DH189</f>
        <v>0</v>
      </c>
      <c r="DI393" s="62">
        <f ca="1">DI189*'SaaS - Cohorts (Logos)'!DI189</f>
        <v>0</v>
      </c>
      <c r="DJ393" s="62">
        <f ca="1">DJ189*'SaaS - Cohorts (Logos)'!DJ189</f>
        <v>0</v>
      </c>
      <c r="DK393" s="62">
        <f ca="1">DK189*'SaaS - Cohorts (Logos)'!DK189</f>
        <v>0</v>
      </c>
      <c r="DL393" s="62">
        <f ca="1">DL189*'SaaS - Cohorts (Logos)'!DL189</f>
        <v>0</v>
      </c>
      <c r="DM393" s="62">
        <f ca="1">DM189*'SaaS - Cohorts (Logos)'!DM189</f>
        <v>0</v>
      </c>
      <c r="DN393" s="62">
        <f ca="1">DN189*'SaaS - Cohorts (Logos)'!DN189</f>
        <v>0</v>
      </c>
      <c r="DO393" s="62">
        <f ca="1">DO189*'SaaS - Cohorts (Logos)'!DO189</f>
        <v>0</v>
      </c>
      <c r="DP393" s="62">
        <f ca="1">DP189*'SaaS - Cohorts (Logos)'!DP189</f>
        <v>0</v>
      </c>
      <c r="DQ393" s="62">
        <f ca="1">DQ189*'SaaS - Cohorts (Logos)'!DQ189</f>
        <v>0</v>
      </c>
      <c r="DR393" s="62">
        <f ca="1">DR189*'SaaS - Cohorts (Logos)'!DR189</f>
        <v>0</v>
      </c>
    </row>
    <row r="394" spans="2:122" ht="15.75" customHeight="1">
      <c r="B394" s="195">
        <v>44470</v>
      </c>
      <c r="C394" s="195"/>
      <c r="D394" s="195"/>
      <c r="E394" s="195"/>
      <c r="F394" s="195"/>
      <c r="G394" s="195"/>
      <c r="H394" s="195"/>
      <c r="I394" s="195"/>
      <c r="J394" s="195"/>
      <c r="K394" s="195"/>
      <c r="L394" s="19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  <c r="AC394" s="195"/>
      <c r="AD394" s="195"/>
      <c r="AE394" s="195"/>
      <c r="AF394" s="195"/>
      <c r="AG394" s="195"/>
      <c r="AH394" s="195"/>
      <c r="AI394" s="195"/>
      <c r="AJ394" s="195"/>
      <c r="AK394" s="195"/>
      <c r="AL394" s="195"/>
      <c r="AM394" s="195"/>
      <c r="AN394" s="195"/>
      <c r="AO394" s="195"/>
      <c r="AP394" s="195"/>
      <c r="AQ394" s="195"/>
      <c r="AR394" s="195"/>
      <c r="AS394" s="195"/>
      <c r="AT394" s="195"/>
      <c r="AU394" s="195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62">
        <f ca="1">BK190*'SaaS - Cohorts (Logos)'!BK190</f>
        <v>0</v>
      </c>
      <c r="BL394" s="62">
        <f ca="1">BL190*'SaaS - Cohorts (Logos)'!BL190</f>
        <v>0</v>
      </c>
      <c r="BM394" s="62">
        <f ca="1">BM190*'SaaS - Cohorts (Logos)'!BM190</f>
        <v>0</v>
      </c>
      <c r="BN394" s="62">
        <f ca="1">BN190*'SaaS - Cohorts (Logos)'!BN190</f>
        <v>0</v>
      </c>
      <c r="BO394" s="62">
        <f ca="1">BO190*'SaaS - Cohorts (Logos)'!BO190</f>
        <v>0</v>
      </c>
      <c r="BP394" s="62">
        <f ca="1">BP190*'SaaS - Cohorts (Logos)'!BP190</f>
        <v>0</v>
      </c>
      <c r="BQ394" s="62">
        <f ca="1">BQ190*'SaaS - Cohorts (Logos)'!BQ190</f>
        <v>0</v>
      </c>
      <c r="BR394" s="62">
        <f ca="1">BR190*'SaaS - Cohorts (Logos)'!BR190</f>
        <v>0</v>
      </c>
      <c r="BS394" s="62">
        <f ca="1">BS190*'SaaS - Cohorts (Logos)'!BS190</f>
        <v>0</v>
      </c>
      <c r="BT394" s="62">
        <f ca="1">BT190*'SaaS - Cohorts (Logos)'!BT190</f>
        <v>0</v>
      </c>
      <c r="BU394" s="62">
        <f ca="1">BU190*'SaaS - Cohorts (Logos)'!BU190</f>
        <v>0</v>
      </c>
      <c r="BV394" s="62">
        <f ca="1">BV190*'SaaS - Cohorts (Logos)'!BV190</f>
        <v>0</v>
      </c>
      <c r="BW394" s="62">
        <f ca="1">BW190*'SaaS - Cohorts (Logos)'!BW190</f>
        <v>0</v>
      </c>
      <c r="BX394" s="62">
        <f ca="1">BX190*'SaaS - Cohorts (Logos)'!BX190</f>
        <v>0</v>
      </c>
      <c r="BY394" s="62">
        <f ca="1">BY190*'SaaS - Cohorts (Logos)'!BY190</f>
        <v>0</v>
      </c>
      <c r="BZ394" s="62">
        <f ca="1">BZ190*'SaaS - Cohorts (Logos)'!BZ190</f>
        <v>0</v>
      </c>
      <c r="CA394" s="62">
        <f ca="1">CA190*'SaaS - Cohorts (Logos)'!CA190</f>
        <v>0</v>
      </c>
      <c r="CB394" s="62">
        <f ca="1">CB190*'SaaS - Cohorts (Logos)'!CB190</f>
        <v>0</v>
      </c>
      <c r="CC394" s="62">
        <f ca="1">CC190*'SaaS - Cohorts (Logos)'!CC190</f>
        <v>0</v>
      </c>
      <c r="CD394" s="62">
        <f ca="1">CD190*'SaaS - Cohorts (Logos)'!CD190</f>
        <v>0</v>
      </c>
      <c r="CE394" s="62">
        <f ca="1">CE190*'SaaS - Cohorts (Logos)'!CE190</f>
        <v>0</v>
      </c>
      <c r="CF394" s="62">
        <f ca="1">CF190*'SaaS - Cohorts (Logos)'!CF190</f>
        <v>0</v>
      </c>
      <c r="CG394" s="62">
        <f ca="1">CG190*'SaaS - Cohorts (Logos)'!CG190</f>
        <v>0</v>
      </c>
      <c r="CH394" s="62">
        <f ca="1">CH190*'SaaS - Cohorts (Logos)'!CH190</f>
        <v>0</v>
      </c>
      <c r="CI394" s="62">
        <f ca="1">CI190*'SaaS - Cohorts (Logos)'!CI190</f>
        <v>0</v>
      </c>
      <c r="CJ394" s="62">
        <f ca="1">CJ190*'SaaS - Cohorts (Logos)'!CJ190</f>
        <v>0</v>
      </c>
      <c r="CK394" s="62">
        <f ca="1">CK190*'SaaS - Cohorts (Logos)'!CK190</f>
        <v>0</v>
      </c>
      <c r="CL394" s="62">
        <f ca="1">CL190*'SaaS - Cohorts (Logos)'!CL190</f>
        <v>0</v>
      </c>
      <c r="CM394" s="62">
        <f ca="1">CM190*'SaaS - Cohorts (Logos)'!CM190</f>
        <v>0</v>
      </c>
      <c r="CN394" s="62">
        <f ca="1">CN190*'SaaS - Cohorts (Logos)'!CN190</f>
        <v>0</v>
      </c>
      <c r="CO394" s="62">
        <f ca="1">CO190*'SaaS - Cohorts (Logos)'!CO190</f>
        <v>0</v>
      </c>
      <c r="CP394" s="62">
        <f ca="1">CP190*'SaaS - Cohorts (Logos)'!CP190</f>
        <v>0</v>
      </c>
      <c r="CQ394" s="62">
        <f ca="1">CQ190*'SaaS - Cohorts (Logos)'!CQ190</f>
        <v>0</v>
      </c>
      <c r="CR394" s="62">
        <f ca="1">CR190*'SaaS - Cohorts (Logos)'!CR190</f>
        <v>0</v>
      </c>
      <c r="CS394" s="62">
        <f ca="1">CS190*'SaaS - Cohorts (Logos)'!CS190</f>
        <v>0</v>
      </c>
      <c r="CT394" s="62">
        <f ca="1">CT190*'SaaS - Cohorts (Logos)'!CT190</f>
        <v>0</v>
      </c>
      <c r="CU394" s="62">
        <f ca="1">CU190*'SaaS - Cohorts (Logos)'!CU190</f>
        <v>0</v>
      </c>
      <c r="CV394" s="62">
        <f ca="1">CV190*'SaaS - Cohorts (Logos)'!CV190</f>
        <v>0</v>
      </c>
      <c r="CW394" s="62">
        <f ca="1">CW190*'SaaS - Cohorts (Logos)'!CW190</f>
        <v>0</v>
      </c>
      <c r="CX394" s="62">
        <f ca="1">CX190*'SaaS - Cohorts (Logos)'!CX190</f>
        <v>0</v>
      </c>
      <c r="CY394" s="62">
        <f ca="1">CY190*'SaaS - Cohorts (Logos)'!CY190</f>
        <v>0</v>
      </c>
      <c r="CZ394" s="62">
        <f ca="1">CZ190*'SaaS - Cohorts (Logos)'!CZ190</f>
        <v>0</v>
      </c>
      <c r="DA394" s="62">
        <f ca="1">DA190*'SaaS - Cohorts (Logos)'!DA190</f>
        <v>0</v>
      </c>
      <c r="DB394" s="62">
        <f ca="1">DB190*'SaaS - Cohorts (Logos)'!DB190</f>
        <v>0</v>
      </c>
      <c r="DC394" s="62">
        <f ca="1">DC190*'SaaS - Cohorts (Logos)'!DC190</f>
        <v>0</v>
      </c>
      <c r="DD394" s="62">
        <f ca="1">DD190*'SaaS - Cohorts (Logos)'!DD190</f>
        <v>0</v>
      </c>
      <c r="DE394" s="62">
        <f ca="1">DE190*'SaaS - Cohorts (Logos)'!DE190</f>
        <v>0</v>
      </c>
      <c r="DF394" s="62">
        <f ca="1">DF190*'SaaS - Cohorts (Logos)'!DF190</f>
        <v>0</v>
      </c>
      <c r="DG394" s="62">
        <f ca="1">DG190*'SaaS - Cohorts (Logos)'!DG190</f>
        <v>0</v>
      </c>
      <c r="DH394" s="62">
        <f ca="1">DH190*'SaaS - Cohorts (Logos)'!DH190</f>
        <v>0</v>
      </c>
      <c r="DI394" s="62">
        <f ca="1">DI190*'SaaS - Cohorts (Logos)'!DI190</f>
        <v>0</v>
      </c>
      <c r="DJ394" s="62">
        <f ca="1">DJ190*'SaaS - Cohorts (Logos)'!DJ190</f>
        <v>0</v>
      </c>
      <c r="DK394" s="62">
        <f ca="1">DK190*'SaaS - Cohorts (Logos)'!DK190</f>
        <v>0</v>
      </c>
      <c r="DL394" s="62">
        <f ca="1">DL190*'SaaS - Cohorts (Logos)'!DL190</f>
        <v>0</v>
      </c>
      <c r="DM394" s="62">
        <f ca="1">DM190*'SaaS - Cohorts (Logos)'!DM190</f>
        <v>0</v>
      </c>
      <c r="DN394" s="62">
        <f ca="1">DN190*'SaaS - Cohorts (Logos)'!DN190</f>
        <v>0</v>
      </c>
      <c r="DO394" s="62">
        <f ca="1">DO190*'SaaS - Cohorts (Logos)'!DO190</f>
        <v>0</v>
      </c>
      <c r="DP394" s="62">
        <f ca="1">DP190*'SaaS - Cohorts (Logos)'!DP190</f>
        <v>0</v>
      </c>
      <c r="DQ394" s="62">
        <f ca="1">DQ190*'SaaS - Cohorts (Logos)'!DQ190</f>
        <v>0</v>
      </c>
      <c r="DR394" s="62">
        <f ca="1">DR190*'SaaS - Cohorts (Logos)'!DR190</f>
        <v>0</v>
      </c>
    </row>
    <row r="395" spans="2:122" ht="15.75" customHeight="1">
      <c r="B395" s="195">
        <v>44501</v>
      </c>
      <c r="C395" s="195"/>
      <c r="D395" s="195"/>
      <c r="E395" s="195"/>
      <c r="F395" s="195"/>
      <c r="G395" s="195"/>
      <c r="H395" s="195"/>
      <c r="I395" s="195"/>
      <c r="J395" s="195"/>
      <c r="K395" s="195"/>
      <c r="L395" s="19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  <c r="AC395" s="195"/>
      <c r="AD395" s="195"/>
      <c r="AE395" s="195"/>
      <c r="AF395" s="195"/>
      <c r="AG395" s="195"/>
      <c r="AH395" s="195"/>
      <c r="AI395" s="195"/>
      <c r="AJ395" s="195"/>
      <c r="AK395" s="195"/>
      <c r="AL395" s="195"/>
      <c r="AM395" s="195"/>
      <c r="AN395" s="195"/>
      <c r="AO395" s="195"/>
      <c r="AP395" s="195"/>
      <c r="AQ395" s="195"/>
      <c r="AR395" s="195"/>
      <c r="AS395" s="195"/>
      <c r="AT395" s="195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62">
        <f ca="1">BK191*'SaaS - Cohorts (Logos)'!BK191</f>
        <v>0</v>
      </c>
      <c r="BL395" s="62">
        <f ca="1">BL191*'SaaS - Cohorts (Logos)'!BL191</f>
        <v>0</v>
      </c>
      <c r="BM395" s="62">
        <f ca="1">BM191*'SaaS - Cohorts (Logos)'!BM191</f>
        <v>0</v>
      </c>
      <c r="BN395" s="62">
        <f ca="1">BN191*'SaaS - Cohorts (Logos)'!BN191</f>
        <v>0</v>
      </c>
      <c r="BO395" s="62">
        <f ca="1">BO191*'SaaS - Cohorts (Logos)'!BO191</f>
        <v>0</v>
      </c>
      <c r="BP395" s="62">
        <f ca="1">BP191*'SaaS - Cohorts (Logos)'!BP191</f>
        <v>0</v>
      </c>
      <c r="BQ395" s="62">
        <f ca="1">BQ191*'SaaS - Cohorts (Logos)'!BQ191</f>
        <v>0</v>
      </c>
      <c r="BR395" s="62">
        <f ca="1">BR191*'SaaS - Cohorts (Logos)'!BR191</f>
        <v>0</v>
      </c>
      <c r="BS395" s="62">
        <f ca="1">BS191*'SaaS - Cohorts (Logos)'!BS191</f>
        <v>0</v>
      </c>
      <c r="BT395" s="62">
        <f ca="1">BT191*'SaaS - Cohorts (Logos)'!BT191</f>
        <v>0</v>
      </c>
      <c r="BU395" s="62">
        <f ca="1">BU191*'SaaS - Cohorts (Logos)'!BU191</f>
        <v>0</v>
      </c>
      <c r="BV395" s="62">
        <f ca="1">BV191*'SaaS - Cohorts (Logos)'!BV191</f>
        <v>0</v>
      </c>
      <c r="BW395" s="62">
        <f ca="1">BW191*'SaaS - Cohorts (Logos)'!BW191</f>
        <v>0</v>
      </c>
      <c r="BX395" s="62">
        <f ca="1">BX191*'SaaS - Cohorts (Logos)'!BX191</f>
        <v>0</v>
      </c>
      <c r="BY395" s="62">
        <f ca="1">BY191*'SaaS - Cohorts (Logos)'!BY191</f>
        <v>0</v>
      </c>
      <c r="BZ395" s="62">
        <f ca="1">BZ191*'SaaS - Cohorts (Logos)'!BZ191</f>
        <v>0</v>
      </c>
      <c r="CA395" s="62">
        <f ca="1">CA191*'SaaS - Cohorts (Logos)'!CA191</f>
        <v>0</v>
      </c>
      <c r="CB395" s="62">
        <f ca="1">CB191*'SaaS - Cohorts (Logos)'!CB191</f>
        <v>0</v>
      </c>
      <c r="CC395" s="62">
        <f ca="1">CC191*'SaaS - Cohorts (Logos)'!CC191</f>
        <v>0</v>
      </c>
      <c r="CD395" s="62">
        <f ca="1">CD191*'SaaS - Cohorts (Logos)'!CD191</f>
        <v>0</v>
      </c>
      <c r="CE395" s="62">
        <f ca="1">CE191*'SaaS - Cohorts (Logos)'!CE191</f>
        <v>0</v>
      </c>
      <c r="CF395" s="62">
        <f ca="1">CF191*'SaaS - Cohorts (Logos)'!CF191</f>
        <v>0</v>
      </c>
      <c r="CG395" s="62">
        <f ca="1">CG191*'SaaS - Cohorts (Logos)'!CG191</f>
        <v>0</v>
      </c>
      <c r="CH395" s="62">
        <f ca="1">CH191*'SaaS - Cohorts (Logos)'!CH191</f>
        <v>0</v>
      </c>
      <c r="CI395" s="62">
        <f ca="1">CI191*'SaaS - Cohorts (Logos)'!CI191</f>
        <v>0</v>
      </c>
      <c r="CJ395" s="62">
        <f ca="1">CJ191*'SaaS - Cohorts (Logos)'!CJ191</f>
        <v>0</v>
      </c>
      <c r="CK395" s="62">
        <f ca="1">CK191*'SaaS - Cohorts (Logos)'!CK191</f>
        <v>0</v>
      </c>
      <c r="CL395" s="62">
        <f ca="1">CL191*'SaaS - Cohorts (Logos)'!CL191</f>
        <v>0</v>
      </c>
      <c r="CM395" s="62">
        <f ca="1">CM191*'SaaS - Cohorts (Logos)'!CM191</f>
        <v>0</v>
      </c>
      <c r="CN395" s="62">
        <f ca="1">CN191*'SaaS - Cohorts (Logos)'!CN191</f>
        <v>0</v>
      </c>
      <c r="CO395" s="62">
        <f ca="1">CO191*'SaaS - Cohorts (Logos)'!CO191</f>
        <v>0</v>
      </c>
      <c r="CP395" s="62">
        <f ca="1">CP191*'SaaS - Cohorts (Logos)'!CP191</f>
        <v>0</v>
      </c>
      <c r="CQ395" s="62">
        <f ca="1">CQ191*'SaaS - Cohorts (Logos)'!CQ191</f>
        <v>0</v>
      </c>
      <c r="CR395" s="62">
        <f ca="1">CR191*'SaaS - Cohorts (Logos)'!CR191</f>
        <v>0</v>
      </c>
      <c r="CS395" s="62">
        <f ca="1">CS191*'SaaS - Cohorts (Logos)'!CS191</f>
        <v>0</v>
      </c>
      <c r="CT395" s="62">
        <f ca="1">CT191*'SaaS - Cohorts (Logos)'!CT191</f>
        <v>0</v>
      </c>
      <c r="CU395" s="62">
        <f ca="1">CU191*'SaaS - Cohorts (Logos)'!CU191</f>
        <v>0</v>
      </c>
      <c r="CV395" s="62">
        <f ca="1">CV191*'SaaS - Cohorts (Logos)'!CV191</f>
        <v>0</v>
      </c>
      <c r="CW395" s="62">
        <f ca="1">CW191*'SaaS - Cohorts (Logos)'!CW191</f>
        <v>0</v>
      </c>
      <c r="CX395" s="62">
        <f ca="1">CX191*'SaaS - Cohorts (Logos)'!CX191</f>
        <v>0</v>
      </c>
      <c r="CY395" s="62">
        <f ca="1">CY191*'SaaS - Cohorts (Logos)'!CY191</f>
        <v>0</v>
      </c>
      <c r="CZ395" s="62">
        <f ca="1">CZ191*'SaaS - Cohorts (Logos)'!CZ191</f>
        <v>0</v>
      </c>
      <c r="DA395" s="62">
        <f ca="1">DA191*'SaaS - Cohorts (Logos)'!DA191</f>
        <v>0</v>
      </c>
      <c r="DB395" s="62">
        <f ca="1">DB191*'SaaS - Cohorts (Logos)'!DB191</f>
        <v>0</v>
      </c>
      <c r="DC395" s="62">
        <f ca="1">DC191*'SaaS - Cohorts (Logos)'!DC191</f>
        <v>0</v>
      </c>
      <c r="DD395" s="62">
        <f ca="1">DD191*'SaaS - Cohorts (Logos)'!DD191</f>
        <v>0</v>
      </c>
      <c r="DE395" s="62">
        <f ca="1">DE191*'SaaS - Cohorts (Logos)'!DE191</f>
        <v>0</v>
      </c>
      <c r="DF395" s="62">
        <f ca="1">DF191*'SaaS - Cohorts (Logos)'!DF191</f>
        <v>0</v>
      </c>
      <c r="DG395" s="62">
        <f ca="1">DG191*'SaaS - Cohorts (Logos)'!DG191</f>
        <v>0</v>
      </c>
      <c r="DH395" s="62">
        <f ca="1">DH191*'SaaS - Cohorts (Logos)'!DH191</f>
        <v>0</v>
      </c>
      <c r="DI395" s="62">
        <f ca="1">DI191*'SaaS - Cohorts (Logos)'!DI191</f>
        <v>0</v>
      </c>
      <c r="DJ395" s="62">
        <f ca="1">DJ191*'SaaS - Cohorts (Logos)'!DJ191</f>
        <v>0</v>
      </c>
      <c r="DK395" s="62">
        <f ca="1">DK191*'SaaS - Cohorts (Logos)'!DK191</f>
        <v>0</v>
      </c>
      <c r="DL395" s="62">
        <f ca="1">DL191*'SaaS - Cohorts (Logos)'!DL191</f>
        <v>0</v>
      </c>
      <c r="DM395" s="62">
        <f ca="1">DM191*'SaaS - Cohorts (Logos)'!DM191</f>
        <v>0</v>
      </c>
      <c r="DN395" s="62">
        <f ca="1">DN191*'SaaS - Cohorts (Logos)'!DN191</f>
        <v>0</v>
      </c>
      <c r="DO395" s="62">
        <f ca="1">DO191*'SaaS - Cohorts (Logos)'!DO191</f>
        <v>0</v>
      </c>
      <c r="DP395" s="62">
        <f ca="1">DP191*'SaaS - Cohorts (Logos)'!DP191</f>
        <v>0</v>
      </c>
      <c r="DQ395" s="62">
        <f ca="1">DQ191*'SaaS - Cohorts (Logos)'!DQ191</f>
        <v>0</v>
      </c>
      <c r="DR395" s="62">
        <f ca="1">DR191*'SaaS - Cohorts (Logos)'!DR191</f>
        <v>0</v>
      </c>
    </row>
    <row r="396" spans="2:122" ht="15.75" customHeight="1">
      <c r="B396" s="195">
        <v>44531</v>
      </c>
      <c r="C396" s="195"/>
      <c r="D396" s="195"/>
      <c r="E396" s="195"/>
      <c r="F396" s="195"/>
      <c r="G396" s="195"/>
      <c r="H396" s="195"/>
      <c r="I396" s="195"/>
      <c r="J396" s="195"/>
      <c r="K396" s="195"/>
      <c r="L396" s="19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  <c r="AC396" s="195"/>
      <c r="AD396" s="195"/>
      <c r="AE396" s="195"/>
      <c r="AF396" s="195"/>
      <c r="AG396" s="195"/>
      <c r="AH396" s="195"/>
      <c r="AI396" s="195"/>
      <c r="AJ396" s="195"/>
      <c r="AK396" s="195"/>
      <c r="AL396" s="195"/>
      <c r="AM396" s="195"/>
      <c r="AN396" s="195"/>
      <c r="AO396" s="195"/>
      <c r="AP396" s="195"/>
      <c r="AQ396" s="195"/>
      <c r="AR396" s="195"/>
      <c r="AS396" s="195"/>
      <c r="AT396" s="195"/>
      <c r="AU396" s="195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62">
        <f ca="1">BK192*'SaaS - Cohorts (Logos)'!BK192</f>
        <v>0</v>
      </c>
      <c r="BL396" s="62">
        <f ca="1">BL192*'SaaS - Cohorts (Logos)'!BL192</f>
        <v>0</v>
      </c>
      <c r="BM396" s="62">
        <f ca="1">BM192*'SaaS - Cohorts (Logos)'!BM192</f>
        <v>0</v>
      </c>
      <c r="BN396" s="62">
        <f ca="1">BN192*'SaaS - Cohorts (Logos)'!BN192</f>
        <v>0</v>
      </c>
      <c r="BO396" s="62">
        <f ca="1">BO192*'SaaS - Cohorts (Logos)'!BO192</f>
        <v>0</v>
      </c>
      <c r="BP396" s="62">
        <f ca="1">BP192*'SaaS - Cohorts (Logos)'!BP192</f>
        <v>0</v>
      </c>
      <c r="BQ396" s="62">
        <f ca="1">BQ192*'SaaS - Cohorts (Logos)'!BQ192</f>
        <v>0</v>
      </c>
      <c r="BR396" s="62">
        <f ca="1">BR192*'SaaS - Cohorts (Logos)'!BR192</f>
        <v>0</v>
      </c>
      <c r="BS396" s="62">
        <f ca="1">BS192*'SaaS - Cohorts (Logos)'!BS192</f>
        <v>0</v>
      </c>
      <c r="BT396" s="62">
        <f ca="1">BT192*'SaaS - Cohorts (Logos)'!BT192</f>
        <v>0</v>
      </c>
      <c r="BU396" s="62">
        <f ca="1">BU192*'SaaS - Cohorts (Logos)'!BU192</f>
        <v>0</v>
      </c>
      <c r="BV396" s="62">
        <f ca="1">BV192*'SaaS - Cohorts (Logos)'!BV192</f>
        <v>0</v>
      </c>
      <c r="BW396" s="62">
        <f ca="1">BW192*'SaaS - Cohorts (Logos)'!BW192</f>
        <v>0</v>
      </c>
      <c r="BX396" s="62">
        <f ca="1">BX192*'SaaS - Cohorts (Logos)'!BX192</f>
        <v>0</v>
      </c>
      <c r="BY396" s="62">
        <f ca="1">BY192*'SaaS - Cohorts (Logos)'!BY192</f>
        <v>0</v>
      </c>
      <c r="BZ396" s="62">
        <f ca="1">BZ192*'SaaS - Cohorts (Logos)'!BZ192</f>
        <v>0</v>
      </c>
      <c r="CA396" s="62">
        <f ca="1">CA192*'SaaS - Cohorts (Logos)'!CA192</f>
        <v>0</v>
      </c>
      <c r="CB396" s="62">
        <f ca="1">CB192*'SaaS - Cohorts (Logos)'!CB192</f>
        <v>0</v>
      </c>
      <c r="CC396" s="62">
        <f ca="1">CC192*'SaaS - Cohorts (Logos)'!CC192</f>
        <v>0</v>
      </c>
      <c r="CD396" s="62">
        <f ca="1">CD192*'SaaS - Cohorts (Logos)'!CD192</f>
        <v>0</v>
      </c>
      <c r="CE396" s="62">
        <f ca="1">CE192*'SaaS - Cohorts (Logos)'!CE192</f>
        <v>0</v>
      </c>
      <c r="CF396" s="62">
        <f ca="1">CF192*'SaaS - Cohorts (Logos)'!CF192</f>
        <v>0</v>
      </c>
      <c r="CG396" s="62">
        <f ca="1">CG192*'SaaS - Cohorts (Logos)'!CG192</f>
        <v>0</v>
      </c>
      <c r="CH396" s="62">
        <f ca="1">CH192*'SaaS - Cohorts (Logos)'!CH192</f>
        <v>0</v>
      </c>
      <c r="CI396" s="62">
        <f ca="1">CI192*'SaaS - Cohorts (Logos)'!CI192</f>
        <v>0</v>
      </c>
      <c r="CJ396" s="62">
        <f ca="1">CJ192*'SaaS - Cohorts (Logos)'!CJ192</f>
        <v>0</v>
      </c>
      <c r="CK396" s="62">
        <f ca="1">CK192*'SaaS - Cohorts (Logos)'!CK192</f>
        <v>0</v>
      </c>
      <c r="CL396" s="62">
        <f ca="1">CL192*'SaaS - Cohorts (Logos)'!CL192</f>
        <v>0</v>
      </c>
      <c r="CM396" s="62">
        <f ca="1">CM192*'SaaS - Cohorts (Logos)'!CM192</f>
        <v>0</v>
      </c>
      <c r="CN396" s="62">
        <f ca="1">CN192*'SaaS - Cohorts (Logos)'!CN192</f>
        <v>0</v>
      </c>
      <c r="CO396" s="62">
        <f ca="1">CO192*'SaaS - Cohorts (Logos)'!CO192</f>
        <v>0</v>
      </c>
      <c r="CP396" s="62">
        <f ca="1">CP192*'SaaS - Cohorts (Logos)'!CP192</f>
        <v>0</v>
      </c>
      <c r="CQ396" s="62">
        <f ca="1">CQ192*'SaaS - Cohorts (Logos)'!CQ192</f>
        <v>0</v>
      </c>
      <c r="CR396" s="62">
        <f ca="1">CR192*'SaaS - Cohorts (Logos)'!CR192</f>
        <v>0</v>
      </c>
      <c r="CS396" s="62">
        <f ca="1">CS192*'SaaS - Cohorts (Logos)'!CS192</f>
        <v>0</v>
      </c>
      <c r="CT396" s="62">
        <f ca="1">CT192*'SaaS - Cohorts (Logos)'!CT192</f>
        <v>0</v>
      </c>
      <c r="CU396" s="62">
        <f ca="1">CU192*'SaaS - Cohorts (Logos)'!CU192</f>
        <v>0</v>
      </c>
      <c r="CV396" s="62">
        <f ca="1">CV192*'SaaS - Cohorts (Logos)'!CV192</f>
        <v>0</v>
      </c>
      <c r="CW396" s="62">
        <f ca="1">CW192*'SaaS - Cohorts (Logos)'!CW192</f>
        <v>0</v>
      </c>
      <c r="CX396" s="62">
        <f ca="1">CX192*'SaaS - Cohorts (Logos)'!CX192</f>
        <v>0</v>
      </c>
      <c r="CY396" s="62">
        <f ca="1">CY192*'SaaS - Cohorts (Logos)'!CY192</f>
        <v>0</v>
      </c>
      <c r="CZ396" s="62">
        <f ca="1">CZ192*'SaaS - Cohorts (Logos)'!CZ192</f>
        <v>0</v>
      </c>
      <c r="DA396" s="62">
        <f ca="1">DA192*'SaaS - Cohorts (Logos)'!DA192</f>
        <v>0</v>
      </c>
      <c r="DB396" s="62">
        <f ca="1">DB192*'SaaS - Cohorts (Logos)'!DB192</f>
        <v>0</v>
      </c>
      <c r="DC396" s="62">
        <f ca="1">DC192*'SaaS - Cohorts (Logos)'!DC192</f>
        <v>0</v>
      </c>
      <c r="DD396" s="62">
        <f ca="1">DD192*'SaaS - Cohorts (Logos)'!DD192</f>
        <v>0</v>
      </c>
      <c r="DE396" s="62">
        <f ca="1">DE192*'SaaS - Cohorts (Logos)'!DE192</f>
        <v>0</v>
      </c>
      <c r="DF396" s="62">
        <f ca="1">DF192*'SaaS - Cohorts (Logos)'!DF192</f>
        <v>0</v>
      </c>
      <c r="DG396" s="62">
        <f ca="1">DG192*'SaaS - Cohorts (Logos)'!DG192</f>
        <v>0</v>
      </c>
      <c r="DH396" s="62">
        <f ca="1">DH192*'SaaS - Cohorts (Logos)'!DH192</f>
        <v>0</v>
      </c>
      <c r="DI396" s="62">
        <f ca="1">DI192*'SaaS - Cohorts (Logos)'!DI192</f>
        <v>0</v>
      </c>
      <c r="DJ396" s="62">
        <f ca="1">DJ192*'SaaS - Cohorts (Logos)'!DJ192</f>
        <v>0</v>
      </c>
      <c r="DK396" s="62">
        <f ca="1">DK192*'SaaS - Cohorts (Logos)'!DK192</f>
        <v>0</v>
      </c>
      <c r="DL396" s="62">
        <f ca="1">DL192*'SaaS - Cohorts (Logos)'!DL192</f>
        <v>0</v>
      </c>
      <c r="DM396" s="62">
        <f ca="1">DM192*'SaaS - Cohorts (Logos)'!DM192</f>
        <v>0</v>
      </c>
      <c r="DN396" s="62">
        <f ca="1">DN192*'SaaS - Cohorts (Logos)'!DN192</f>
        <v>0</v>
      </c>
      <c r="DO396" s="62">
        <f ca="1">DO192*'SaaS - Cohorts (Logos)'!DO192</f>
        <v>0</v>
      </c>
      <c r="DP396" s="62">
        <f ca="1">DP192*'SaaS - Cohorts (Logos)'!DP192</f>
        <v>0</v>
      </c>
      <c r="DQ396" s="62">
        <f ca="1">DQ192*'SaaS - Cohorts (Logos)'!DQ192</f>
        <v>0</v>
      </c>
      <c r="DR396" s="62">
        <f ca="1">DR192*'SaaS - Cohorts (Logos)'!DR192</f>
        <v>0</v>
      </c>
    </row>
    <row r="397" spans="2:122" ht="15.75" customHeight="1">
      <c r="B397" s="195">
        <v>44562</v>
      </c>
      <c r="C397" s="195"/>
      <c r="D397" s="195"/>
      <c r="E397" s="195"/>
      <c r="F397" s="195"/>
      <c r="G397" s="195"/>
      <c r="H397" s="195"/>
      <c r="I397" s="195"/>
      <c r="J397" s="195"/>
      <c r="K397" s="195"/>
      <c r="L397" s="19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  <c r="AC397" s="195"/>
      <c r="AD397" s="195"/>
      <c r="AE397" s="195"/>
      <c r="AF397" s="195"/>
      <c r="AG397" s="195"/>
      <c r="AH397" s="195"/>
      <c r="AI397" s="195"/>
      <c r="AJ397" s="195"/>
      <c r="AK397" s="195"/>
      <c r="AL397" s="195"/>
      <c r="AM397" s="195"/>
      <c r="AN397" s="195"/>
      <c r="AO397" s="195"/>
      <c r="AP397" s="195"/>
      <c r="AQ397" s="195"/>
      <c r="AR397" s="195"/>
      <c r="AS397" s="195"/>
      <c r="AT397" s="195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62">
        <f ca="1">BK193*'SaaS - Cohorts (Logos)'!BK193</f>
        <v>0</v>
      </c>
      <c r="BL397" s="62">
        <f ca="1">BL193*'SaaS - Cohorts (Logos)'!BL193</f>
        <v>0</v>
      </c>
      <c r="BM397" s="62">
        <f ca="1">BM193*'SaaS - Cohorts (Logos)'!BM193</f>
        <v>0</v>
      </c>
      <c r="BN397" s="62">
        <f ca="1">BN193*'SaaS - Cohorts (Logos)'!BN193</f>
        <v>0</v>
      </c>
      <c r="BO397" s="62">
        <f ca="1">BO193*'SaaS - Cohorts (Logos)'!BO193</f>
        <v>0</v>
      </c>
      <c r="BP397" s="62">
        <f ca="1">BP193*'SaaS - Cohorts (Logos)'!BP193</f>
        <v>0</v>
      </c>
      <c r="BQ397" s="62">
        <f ca="1">BQ193*'SaaS - Cohorts (Logos)'!BQ193</f>
        <v>0</v>
      </c>
      <c r="BR397" s="62">
        <f ca="1">BR193*'SaaS - Cohorts (Logos)'!BR193</f>
        <v>0</v>
      </c>
      <c r="BS397" s="62">
        <f ca="1">BS193*'SaaS - Cohorts (Logos)'!BS193</f>
        <v>0</v>
      </c>
      <c r="BT397" s="62">
        <f ca="1">BT193*'SaaS - Cohorts (Logos)'!BT193</f>
        <v>0</v>
      </c>
      <c r="BU397" s="62">
        <f ca="1">BU193*'SaaS - Cohorts (Logos)'!BU193</f>
        <v>0</v>
      </c>
      <c r="BV397" s="62">
        <f ca="1">BV193*'SaaS - Cohorts (Logos)'!BV193</f>
        <v>0</v>
      </c>
      <c r="BW397" s="62">
        <f ca="1">BW193*'SaaS - Cohorts (Logos)'!BW193</f>
        <v>0</v>
      </c>
      <c r="BX397" s="62">
        <f ca="1">BX193*'SaaS - Cohorts (Logos)'!BX193</f>
        <v>0</v>
      </c>
      <c r="BY397" s="62">
        <f ca="1">BY193*'SaaS - Cohorts (Logos)'!BY193</f>
        <v>0</v>
      </c>
      <c r="BZ397" s="62">
        <f ca="1">BZ193*'SaaS - Cohorts (Logos)'!BZ193</f>
        <v>0</v>
      </c>
      <c r="CA397" s="62">
        <f ca="1">CA193*'SaaS - Cohorts (Logos)'!CA193</f>
        <v>0</v>
      </c>
      <c r="CB397" s="62">
        <f ca="1">CB193*'SaaS - Cohorts (Logos)'!CB193</f>
        <v>0</v>
      </c>
      <c r="CC397" s="62">
        <f ca="1">CC193*'SaaS - Cohorts (Logos)'!CC193</f>
        <v>0</v>
      </c>
      <c r="CD397" s="62">
        <f ca="1">CD193*'SaaS - Cohorts (Logos)'!CD193</f>
        <v>0</v>
      </c>
      <c r="CE397" s="62">
        <f ca="1">CE193*'SaaS - Cohorts (Logos)'!CE193</f>
        <v>0</v>
      </c>
      <c r="CF397" s="62">
        <f ca="1">CF193*'SaaS - Cohorts (Logos)'!CF193</f>
        <v>0</v>
      </c>
      <c r="CG397" s="62">
        <f ca="1">CG193*'SaaS - Cohorts (Logos)'!CG193</f>
        <v>0</v>
      </c>
      <c r="CH397" s="62">
        <f ca="1">CH193*'SaaS - Cohorts (Logos)'!CH193</f>
        <v>0</v>
      </c>
      <c r="CI397" s="62">
        <f ca="1">CI193*'SaaS - Cohorts (Logos)'!CI193</f>
        <v>0</v>
      </c>
      <c r="CJ397" s="62">
        <f ca="1">CJ193*'SaaS - Cohorts (Logos)'!CJ193</f>
        <v>0</v>
      </c>
      <c r="CK397" s="62">
        <f ca="1">CK193*'SaaS - Cohorts (Logos)'!CK193</f>
        <v>0</v>
      </c>
      <c r="CL397" s="62">
        <f ca="1">CL193*'SaaS - Cohorts (Logos)'!CL193</f>
        <v>0</v>
      </c>
      <c r="CM397" s="62">
        <f ca="1">CM193*'SaaS - Cohorts (Logos)'!CM193</f>
        <v>0</v>
      </c>
      <c r="CN397" s="62">
        <f ca="1">CN193*'SaaS - Cohorts (Logos)'!CN193</f>
        <v>0</v>
      </c>
      <c r="CO397" s="62">
        <f ca="1">CO193*'SaaS - Cohorts (Logos)'!CO193</f>
        <v>0</v>
      </c>
      <c r="CP397" s="62">
        <f ca="1">CP193*'SaaS - Cohorts (Logos)'!CP193</f>
        <v>0</v>
      </c>
      <c r="CQ397" s="62">
        <f ca="1">CQ193*'SaaS - Cohorts (Logos)'!CQ193</f>
        <v>0</v>
      </c>
      <c r="CR397" s="62">
        <f ca="1">CR193*'SaaS - Cohorts (Logos)'!CR193</f>
        <v>0</v>
      </c>
      <c r="CS397" s="62">
        <f ca="1">CS193*'SaaS - Cohorts (Logos)'!CS193</f>
        <v>0</v>
      </c>
      <c r="CT397" s="62">
        <f ca="1">CT193*'SaaS - Cohorts (Logos)'!CT193</f>
        <v>0</v>
      </c>
      <c r="CU397" s="62">
        <f ca="1">CU193*'SaaS - Cohorts (Logos)'!CU193</f>
        <v>0</v>
      </c>
      <c r="CV397" s="62">
        <f ca="1">CV193*'SaaS - Cohorts (Logos)'!CV193</f>
        <v>0</v>
      </c>
      <c r="CW397" s="62">
        <f ca="1">CW193*'SaaS - Cohorts (Logos)'!CW193</f>
        <v>0</v>
      </c>
      <c r="CX397" s="62">
        <f ca="1">CX193*'SaaS - Cohorts (Logos)'!CX193</f>
        <v>0</v>
      </c>
      <c r="CY397" s="62">
        <f ca="1">CY193*'SaaS - Cohorts (Logos)'!CY193</f>
        <v>0</v>
      </c>
      <c r="CZ397" s="62">
        <f ca="1">CZ193*'SaaS - Cohorts (Logos)'!CZ193</f>
        <v>0</v>
      </c>
      <c r="DA397" s="62">
        <f ca="1">DA193*'SaaS - Cohorts (Logos)'!DA193</f>
        <v>0</v>
      </c>
      <c r="DB397" s="62">
        <f ca="1">DB193*'SaaS - Cohorts (Logos)'!DB193</f>
        <v>0</v>
      </c>
      <c r="DC397" s="62">
        <f ca="1">DC193*'SaaS - Cohorts (Logos)'!DC193</f>
        <v>0</v>
      </c>
      <c r="DD397" s="62">
        <f ca="1">DD193*'SaaS - Cohorts (Logos)'!DD193</f>
        <v>0</v>
      </c>
      <c r="DE397" s="62">
        <f ca="1">DE193*'SaaS - Cohorts (Logos)'!DE193</f>
        <v>0</v>
      </c>
      <c r="DF397" s="62">
        <f ca="1">DF193*'SaaS - Cohorts (Logos)'!DF193</f>
        <v>0</v>
      </c>
      <c r="DG397" s="62">
        <f ca="1">DG193*'SaaS - Cohorts (Logos)'!DG193</f>
        <v>0</v>
      </c>
      <c r="DH397" s="62">
        <f ca="1">DH193*'SaaS - Cohorts (Logos)'!DH193</f>
        <v>0</v>
      </c>
      <c r="DI397" s="62">
        <f ca="1">DI193*'SaaS - Cohorts (Logos)'!DI193</f>
        <v>0</v>
      </c>
      <c r="DJ397" s="62">
        <f ca="1">DJ193*'SaaS - Cohorts (Logos)'!DJ193</f>
        <v>0</v>
      </c>
      <c r="DK397" s="62">
        <f ca="1">DK193*'SaaS - Cohorts (Logos)'!DK193</f>
        <v>0</v>
      </c>
      <c r="DL397" s="62">
        <f ca="1">DL193*'SaaS - Cohorts (Logos)'!DL193</f>
        <v>0</v>
      </c>
      <c r="DM397" s="62">
        <f ca="1">DM193*'SaaS - Cohorts (Logos)'!DM193</f>
        <v>0</v>
      </c>
      <c r="DN397" s="62">
        <f ca="1">DN193*'SaaS - Cohorts (Logos)'!DN193</f>
        <v>0</v>
      </c>
      <c r="DO397" s="62">
        <f ca="1">DO193*'SaaS - Cohorts (Logos)'!DO193</f>
        <v>0</v>
      </c>
      <c r="DP397" s="62">
        <f ca="1">DP193*'SaaS - Cohorts (Logos)'!DP193</f>
        <v>0</v>
      </c>
      <c r="DQ397" s="62">
        <f ca="1">DQ193*'SaaS - Cohorts (Logos)'!DQ193</f>
        <v>0</v>
      </c>
      <c r="DR397" s="62">
        <f ca="1">DR193*'SaaS - Cohorts (Logos)'!DR193</f>
        <v>0</v>
      </c>
    </row>
    <row r="398" spans="2:122" ht="15.75" customHeight="1">
      <c r="B398" s="195">
        <v>44593</v>
      </c>
      <c r="C398" s="195"/>
      <c r="D398" s="195"/>
      <c r="E398" s="195"/>
      <c r="F398" s="195"/>
      <c r="G398" s="195"/>
      <c r="H398" s="195"/>
      <c r="I398" s="195"/>
      <c r="J398" s="195"/>
      <c r="K398" s="195"/>
      <c r="L398" s="19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  <c r="AC398" s="195"/>
      <c r="AD398" s="195"/>
      <c r="AE398" s="195"/>
      <c r="AF398" s="195"/>
      <c r="AG398" s="195"/>
      <c r="AH398" s="195"/>
      <c r="AI398" s="195"/>
      <c r="AJ398" s="195"/>
      <c r="AK398" s="195"/>
      <c r="AL398" s="195"/>
      <c r="AM398" s="195"/>
      <c r="AN398" s="195"/>
      <c r="AO398" s="195"/>
      <c r="AP398" s="195"/>
      <c r="AQ398" s="195"/>
      <c r="AR398" s="195"/>
      <c r="AS398" s="195"/>
      <c r="AT398" s="195"/>
      <c r="AU398" s="195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62">
        <f ca="1">BK194*'SaaS - Cohorts (Logos)'!BK194</f>
        <v>0</v>
      </c>
      <c r="BL398" s="62">
        <f ca="1">BL194*'SaaS - Cohorts (Logos)'!BL194</f>
        <v>0</v>
      </c>
      <c r="BM398" s="62">
        <f ca="1">BM194*'SaaS - Cohorts (Logos)'!BM194</f>
        <v>0</v>
      </c>
      <c r="BN398" s="62">
        <f ca="1">BN194*'SaaS - Cohorts (Logos)'!BN194</f>
        <v>0</v>
      </c>
      <c r="BO398" s="62">
        <f ca="1">BO194*'SaaS - Cohorts (Logos)'!BO194</f>
        <v>0</v>
      </c>
      <c r="BP398" s="62">
        <f ca="1">BP194*'SaaS - Cohorts (Logos)'!BP194</f>
        <v>0</v>
      </c>
      <c r="BQ398" s="62">
        <f ca="1">BQ194*'SaaS - Cohorts (Logos)'!BQ194</f>
        <v>0</v>
      </c>
      <c r="BR398" s="62">
        <f ca="1">BR194*'SaaS - Cohorts (Logos)'!BR194</f>
        <v>0</v>
      </c>
      <c r="BS398" s="62">
        <f ca="1">BS194*'SaaS - Cohorts (Logos)'!BS194</f>
        <v>0</v>
      </c>
      <c r="BT398" s="62">
        <f ca="1">BT194*'SaaS - Cohorts (Logos)'!BT194</f>
        <v>0</v>
      </c>
      <c r="BU398" s="62">
        <f ca="1">BU194*'SaaS - Cohorts (Logos)'!BU194</f>
        <v>0</v>
      </c>
      <c r="BV398" s="62">
        <f ca="1">BV194*'SaaS - Cohorts (Logos)'!BV194</f>
        <v>0</v>
      </c>
      <c r="BW398" s="62">
        <f ca="1">BW194*'SaaS - Cohorts (Logos)'!BW194</f>
        <v>0</v>
      </c>
      <c r="BX398" s="62">
        <f ca="1">BX194*'SaaS - Cohorts (Logos)'!BX194</f>
        <v>0</v>
      </c>
      <c r="BY398" s="62">
        <f ca="1">BY194*'SaaS - Cohorts (Logos)'!BY194</f>
        <v>0</v>
      </c>
      <c r="BZ398" s="62">
        <f ca="1">BZ194*'SaaS - Cohorts (Logos)'!BZ194</f>
        <v>0</v>
      </c>
      <c r="CA398" s="62">
        <f ca="1">CA194*'SaaS - Cohorts (Logos)'!CA194</f>
        <v>0</v>
      </c>
      <c r="CB398" s="62">
        <f ca="1">CB194*'SaaS - Cohorts (Logos)'!CB194</f>
        <v>0</v>
      </c>
      <c r="CC398" s="62">
        <f ca="1">CC194*'SaaS - Cohorts (Logos)'!CC194</f>
        <v>0</v>
      </c>
      <c r="CD398" s="62">
        <f ca="1">CD194*'SaaS - Cohorts (Logos)'!CD194</f>
        <v>0</v>
      </c>
      <c r="CE398" s="62">
        <f ca="1">CE194*'SaaS - Cohorts (Logos)'!CE194</f>
        <v>0</v>
      </c>
      <c r="CF398" s="62">
        <f ca="1">CF194*'SaaS - Cohorts (Logos)'!CF194</f>
        <v>0</v>
      </c>
      <c r="CG398" s="62">
        <f ca="1">CG194*'SaaS - Cohorts (Logos)'!CG194</f>
        <v>0</v>
      </c>
      <c r="CH398" s="62">
        <f ca="1">CH194*'SaaS - Cohorts (Logos)'!CH194</f>
        <v>0</v>
      </c>
      <c r="CI398" s="62">
        <f ca="1">CI194*'SaaS - Cohorts (Logos)'!CI194</f>
        <v>0</v>
      </c>
      <c r="CJ398" s="62">
        <f ca="1">CJ194*'SaaS - Cohorts (Logos)'!CJ194</f>
        <v>0</v>
      </c>
      <c r="CK398" s="62">
        <f ca="1">CK194*'SaaS - Cohorts (Logos)'!CK194</f>
        <v>0</v>
      </c>
      <c r="CL398" s="62">
        <f ca="1">CL194*'SaaS - Cohorts (Logos)'!CL194</f>
        <v>0</v>
      </c>
      <c r="CM398" s="62">
        <f ca="1">CM194*'SaaS - Cohorts (Logos)'!CM194</f>
        <v>0</v>
      </c>
      <c r="CN398" s="62">
        <f ca="1">CN194*'SaaS - Cohorts (Logos)'!CN194</f>
        <v>0</v>
      </c>
      <c r="CO398" s="62">
        <f ca="1">CO194*'SaaS - Cohorts (Logos)'!CO194</f>
        <v>0</v>
      </c>
      <c r="CP398" s="62">
        <f ca="1">CP194*'SaaS - Cohorts (Logos)'!CP194</f>
        <v>0</v>
      </c>
      <c r="CQ398" s="62">
        <f ca="1">CQ194*'SaaS - Cohorts (Logos)'!CQ194</f>
        <v>0</v>
      </c>
      <c r="CR398" s="62">
        <f ca="1">CR194*'SaaS - Cohorts (Logos)'!CR194</f>
        <v>0</v>
      </c>
      <c r="CS398" s="62">
        <f ca="1">CS194*'SaaS - Cohorts (Logos)'!CS194</f>
        <v>0</v>
      </c>
      <c r="CT398" s="62">
        <f ca="1">CT194*'SaaS - Cohorts (Logos)'!CT194</f>
        <v>0</v>
      </c>
      <c r="CU398" s="62">
        <f ca="1">CU194*'SaaS - Cohorts (Logos)'!CU194</f>
        <v>0</v>
      </c>
      <c r="CV398" s="62">
        <f ca="1">CV194*'SaaS - Cohorts (Logos)'!CV194</f>
        <v>0</v>
      </c>
      <c r="CW398" s="62">
        <f ca="1">CW194*'SaaS - Cohorts (Logos)'!CW194</f>
        <v>0</v>
      </c>
      <c r="CX398" s="62">
        <f ca="1">CX194*'SaaS - Cohorts (Logos)'!CX194</f>
        <v>0</v>
      </c>
      <c r="CY398" s="62">
        <f ca="1">CY194*'SaaS - Cohorts (Logos)'!CY194</f>
        <v>0</v>
      </c>
      <c r="CZ398" s="62">
        <f ca="1">CZ194*'SaaS - Cohorts (Logos)'!CZ194</f>
        <v>0</v>
      </c>
      <c r="DA398" s="62">
        <f ca="1">DA194*'SaaS - Cohorts (Logos)'!DA194</f>
        <v>0</v>
      </c>
      <c r="DB398" s="62">
        <f ca="1">DB194*'SaaS - Cohorts (Logos)'!DB194</f>
        <v>0</v>
      </c>
      <c r="DC398" s="62">
        <f ca="1">DC194*'SaaS - Cohorts (Logos)'!DC194</f>
        <v>0</v>
      </c>
      <c r="DD398" s="62">
        <f ca="1">DD194*'SaaS - Cohorts (Logos)'!DD194</f>
        <v>0</v>
      </c>
      <c r="DE398" s="62">
        <f ca="1">DE194*'SaaS - Cohorts (Logos)'!DE194</f>
        <v>0</v>
      </c>
      <c r="DF398" s="62">
        <f ca="1">DF194*'SaaS - Cohorts (Logos)'!DF194</f>
        <v>0</v>
      </c>
      <c r="DG398" s="62">
        <f ca="1">DG194*'SaaS - Cohorts (Logos)'!DG194</f>
        <v>0</v>
      </c>
      <c r="DH398" s="62">
        <f ca="1">DH194*'SaaS - Cohorts (Logos)'!DH194</f>
        <v>0</v>
      </c>
      <c r="DI398" s="62">
        <f ca="1">DI194*'SaaS - Cohorts (Logos)'!DI194</f>
        <v>0</v>
      </c>
      <c r="DJ398" s="62">
        <f ca="1">DJ194*'SaaS - Cohorts (Logos)'!DJ194</f>
        <v>0</v>
      </c>
      <c r="DK398" s="62">
        <f ca="1">DK194*'SaaS - Cohorts (Logos)'!DK194</f>
        <v>0</v>
      </c>
      <c r="DL398" s="62">
        <f ca="1">DL194*'SaaS - Cohorts (Logos)'!DL194</f>
        <v>0</v>
      </c>
      <c r="DM398" s="62">
        <f ca="1">DM194*'SaaS - Cohorts (Logos)'!DM194</f>
        <v>0</v>
      </c>
      <c r="DN398" s="62">
        <f ca="1">DN194*'SaaS - Cohorts (Logos)'!DN194</f>
        <v>0</v>
      </c>
      <c r="DO398" s="62">
        <f ca="1">DO194*'SaaS - Cohorts (Logos)'!DO194</f>
        <v>0</v>
      </c>
      <c r="DP398" s="62">
        <f ca="1">DP194*'SaaS - Cohorts (Logos)'!DP194</f>
        <v>0</v>
      </c>
      <c r="DQ398" s="62">
        <f ca="1">DQ194*'SaaS - Cohorts (Logos)'!DQ194</f>
        <v>0</v>
      </c>
      <c r="DR398" s="62">
        <f ca="1">DR194*'SaaS - Cohorts (Logos)'!DR194</f>
        <v>0</v>
      </c>
    </row>
    <row r="399" spans="2:122" ht="15.75" customHeight="1">
      <c r="B399" s="195">
        <v>44621</v>
      </c>
      <c r="C399" s="195"/>
      <c r="D399" s="195"/>
      <c r="E399" s="195"/>
      <c r="F399" s="195"/>
      <c r="G399" s="195"/>
      <c r="H399" s="195"/>
      <c r="I399" s="195"/>
      <c r="J399" s="195"/>
      <c r="K399" s="195"/>
      <c r="L399" s="19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  <c r="AC399" s="195"/>
      <c r="AD399" s="195"/>
      <c r="AE399" s="195"/>
      <c r="AF399" s="195"/>
      <c r="AG399" s="195"/>
      <c r="AH399" s="195"/>
      <c r="AI399" s="195"/>
      <c r="AJ399" s="195"/>
      <c r="AK399" s="195"/>
      <c r="AL399" s="195"/>
      <c r="AM399" s="195"/>
      <c r="AN399" s="195"/>
      <c r="AO399" s="195"/>
      <c r="AP399" s="195"/>
      <c r="AQ399" s="195"/>
      <c r="AR399" s="195"/>
      <c r="AS399" s="195"/>
      <c r="AT399" s="195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62">
        <f ca="1">BK195*'SaaS - Cohorts (Logos)'!BK195</f>
        <v>0</v>
      </c>
      <c r="BL399" s="62">
        <f ca="1">BL195*'SaaS - Cohorts (Logos)'!BL195</f>
        <v>0</v>
      </c>
      <c r="BM399" s="62">
        <f ca="1">BM195*'SaaS - Cohorts (Logos)'!BM195</f>
        <v>0</v>
      </c>
      <c r="BN399" s="62">
        <f ca="1">BN195*'SaaS - Cohorts (Logos)'!BN195</f>
        <v>0</v>
      </c>
      <c r="BO399" s="62">
        <f ca="1">BO195*'SaaS - Cohorts (Logos)'!BO195</f>
        <v>0</v>
      </c>
      <c r="BP399" s="62">
        <f ca="1">BP195*'SaaS - Cohorts (Logos)'!BP195</f>
        <v>0</v>
      </c>
      <c r="BQ399" s="62">
        <f ca="1">BQ195*'SaaS - Cohorts (Logos)'!BQ195</f>
        <v>0</v>
      </c>
      <c r="BR399" s="62">
        <f ca="1">BR195*'SaaS - Cohorts (Logos)'!BR195</f>
        <v>0</v>
      </c>
      <c r="BS399" s="62">
        <f ca="1">BS195*'SaaS - Cohorts (Logos)'!BS195</f>
        <v>0</v>
      </c>
      <c r="BT399" s="62">
        <f ca="1">BT195*'SaaS - Cohorts (Logos)'!BT195</f>
        <v>0</v>
      </c>
      <c r="BU399" s="62">
        <f ca="1">BU195*'SaaS - Cohorts (Logos)'!BU195</f>
        <v>0</v>
      </c>
      <c r="BV399" s="62">
        <f ca="1">BV195*'SaaS - Cohorts (Logos)'!BV195</f>
        <v>0</v>
      </c>
      <c r="BW399" s="62">
        <f ca="1">BW195*'SaaS - Cohorts (Logos)'!BW195</f>
        <v>0</v>
      </c>
      <c r="BX399" s="62">
        <f ca="1">BX195*'SaaS - Cohorts (Logos)'!BX195</f>
        <v>0</v>
      </c>
      <c r="BY399" s="62">
        <f ca="1">BY195*'SaaS - Cohorts (Logos)'!BY195</f>
        <v>0</v>
      </c>
      <c r="BZ399" s="62">
        <f ca="1">BZ195*'SaaS - Cohorts (Logos)'!BZ195</f>
        <v>0</v>
      </c>
      <c r="CA399" s="62">
        <f ca="1">CA195*'SaaS - Cohorts (Logos)'!CA195</f>
        <v>0</v>
      </c>
      <c r="CB399" s="62">
        <f ca="1">CB195*'SaaS - Cohorts (Logos)'!CB195</f>
        <v>0</v>
      </c>
      <c r="CC399" s="62">
        <f ca="1">CC195*'SaaS - Cohorts (Logos)'!CC195</f>
        <v>0</v>
      </c>
      <c r="CD399" s="62">
        <f ca="1">CD195*'SaaS - Cohorts (Logos)'!CD195</f>
        <v>0</v>
      </c>
      <c r="CE399" s="62">
        <f ca="1">CE195*'SaaS - Cohorts (Logos)'!CE195</f>
        <v>0</v>
      </c>
      <c r="CF399" s="62">
        <f ca="1">CF195*'SaaS - Cohorts (Logos)'!CF195</f>
        <v>0</v>
      </c>
      <c r="CG399" s="62">
        <f ca="1">CG195*'SaaS - Cohorts (Logos)'!CG195</f>
        <v>0</v>
      </c>
      <c r="CH399" s="62">
        <f ca="1">CH195*'SaaS - Cohorts (Logos)'!CH195</f>
        <v>0</v>
      </c>
      <c r="CI399" s="62">
        <f ca="1">CI195*'SaaS - Cohorts (Logos)'!CI195</f>
        <v>0</v>
      </c>
      <c r="CJ399" s="62">
        <f ca="1">CJ195*'SaaS - Cohorts (Logos)'!CJ195</f>
        <v>0</v>
      </c>
      <c r="CK399" s="62">
        <f ca="1">CK195*'SaaS - Cohorts (Logos)'!CK195</f>
        <v>0</v>
      </c>
      <c r="CL399" s="62">
        <f ca="1">CL195*'SaaS - Cohorts (Logos)'!CL195</f>
        <v>0</v>
      </c>
      <c r="CM399" s="62">
        <f ca="1">CM195*'SaaS - Cohorts (Logos)'!CM195</f>
        <v>0</v>
      </c>
      <c r="CN399" s="62">
        <f ca="1">CN195*'SaaS - Cohorts (Logos)'!CN195</f>
        <v>0</v>
      </c>
      <c r="CO399" s="62">
        <f ca="1">CO195*'SaaS - Cohorts (Logos)'!CO195</f>
        <v>0</v>
      </c>
      <c r="CP399" s="62">
        <f ca="1">CP195*'SaaS - Cohorts (Logos)'!CP195</f>
        <v>0</v>
      </c>
      <c r="CQ399" s="62">
        <f ca="1">CQ195*'SaaS - Cohorts (Logos)'!CQ195</f>
        <v>0</v>
      </c>
      <c r="CR399" s="62">
        <f ca="1">CR195*'SaaS - Cohorts (Logos)'!CR195</f>
        <v>0</v>
      </c>
      <c r="CS399" s="62">
        <f ca="1">CS195*'SaaS - Cohorts (Logos)'!CS195</f>
        <v>0</v>
      </c>
      <c r="CT399" s="62">
        <f ca="1">CT195*'SaaS - Cohorts (Logos)'!CT195</f>
        <v>0</v>
      </c>
      <c r="CU399" s="62">
        <f ca="1">CU195*'SaaS - Cohorts (Logos)'!CU195</f>
        <v>0</v>
      </c>
      <c r="CV399" s="62">
        <f ca="1">CV195*'SaaS - Cohorts (Logos)'!CV195</f>
        <v>0</v>
      </c>
      <c r="CW399" s="62">
        <f ca="1">CW195*'SaaS - Cohorts (Logos)'!CW195</f>
        <v>0</v>
      </c>
      <c r="CX399" s="62">
        <f ca="1">CX195*'SaaS - Cohorts (Logos)'!CX195</f>
        <v>0</v>
      </c>
      <c r="CY399" s="62">
        <f ca="1">CY195*'SaaS - Cohorts (Logos)'!CY195</f>
        <v>0</v>
      </c>
      <c r="CZ399" s="62">
        <f ca="1">CZ195*'SaaS - Cohorts (Logos)'!CZ195</f>
        <v>0</v>
      </c>
      <c r="DA399" s="62">
        <f ca="1">DA195*'SaaS - Cohorts (Logos)'!DA195</f>
        <v>0</v>
      </c>
      <c r="DB399" s="62">
        <f ca="1">DB195*'SaaS - Cohorts (Logos)'!DB195</f>
        <v>0</v>
      </c>
      <c r="DC399" s="62">
        <f ca="1">DC195*'SaaS - Cohorts (Logos)'!DC195</f>
        <v>0</v>
      </c>
      <c r="DD399" s="62">
        <f ca="1">DD195*'SaaS - Cohorts (Logos)'!DD195</f>
        <v>0</v>
      </c>
      <c r="DE399" s="62">
        <f ca="1">DE195*'SaaS - Cohorts (Logos)'!DE195</f>
        <v>0</v>
      </c>
      <c r="DF399" s="62">
        <f ca="1">DF195*'SaaS - Cohorts (Logos)'!DF195</f>
        <v>0</v>
      </c>
      <c r="DG399" s="62">
        <f ca="1">DG195*'SaaS - Cohorts (Logos)'!DG195</f>
        <v>0</v>
      </c>
      <c r="DH399" s="62">
        <f ca="1">DH195*'SaaS - Cohorts (Logos)'!DH195</f>
        <v>0</v>
      </c>
      <c r="DI399" s="62">
        <f ca="1">DI195*'SaaS - Cohorts (Logos)'!DI195</f>
        <v>0</v>
      </c>
      <c r="DJ399" s="62">
        <f ca="1">DJ195*'SaaS - Cohorts (Logos)'!DJ195</f>
        <v>0</v>
      </c>
      <c r="DK399" s="62">
        <f ca="1">DK195*'SaaS - Cohorts (Logos)'!DK195</f>
        <v>0</v>
      </c>
      <c r="DL399" s="62">
        <f ca="1">DL195*'SaaS - Cohorts (Logos)'!DL195</f>
        <v>0</v>
      </c>
      <c r="DM399" s="62">
        <f ca="1">DM195*'SaaS - Cohorts (Logos)'!DM195</f>
        <v>0</v>
      </c>
      <c r="DN399" s="62">
        <f ca="1">DN195*'SaaS - Cohorts (Logos)'!DN195</f>
        <v>0</v>
      </c>
      <c r="DO399" s="62">
        <f ca="1">DO195*'SaaS - Cohorts (Logos)'!DO195</f>
        <v>0</v>
      </c>
      <c r="DP399" s="62">
        <f ca="1">DP195*'SaaS - Cohorts (Logos)'!DP195</f>
        <v>0</v>
      </c>
      <c r="DQ399" s="62">
        <f ca="1">DQ195*'SaaS - Cohorts (Logos)'!DQ195</f>
        <v>0</v>
      </c>
      <c r="DR399" s="62">
        <f ca="1">DR195*'SaaS - Cohorts (Logos)'!DR195</f>
        <v>0</v>
      </c>
    </row>
    <row r="400" spans="2:122" ht="15.75" customHeight="1">
      <c r="B400" s="195">
        <v>44652</v>
      </c>
      <c r="C400" s="195"/>
      <c r="D400" s="195"/>
      <c r="E400" s="195"/>
      <c r="F400" s="195"/>
      <c r="G400" s="195"/>
      <c r="H400" s="195"/>
      <c r="I400" s="195"/>
      <c r="J400" s="195"/>
      <c r="K400" s="195"/>
      <c r="L400" s="19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  <c r="AC400" s="195"/>
      <c r="AD400" s="195"/>
      <c r="AE400" s="195"/>
      <c r="AF400" s="195"/>
      <c r="AG400" s="195"/>
      <c r="AH400" s="195"/>
      <c r="AI400" s="195"/>
      <c r="AJ400" s="195"/>
      <c r="AK400" s="195"/>
      <c r="AL400" s="195"/>
      <c r="AM400" s="195"/>
      <c r="AN400" s="195"/>
      <c r="AO400" s="195"/>
      <c r="AP400" s="195"/>
      <c r="AQ400" s="195"/>
      <c r="AR400" s="195"/>
      <c r="AS400" s="195"/>
      <c r="AT400" s="195"/>
      <c r="AU400" s="195"/>
      <c r="AV400" s="195"/>
      <c r="AW400" s="195"/>
      <c r="AX400" s="195"/>
      <c r="AY400" s="195"/>
      <c r="AZ400" s="195"/>
      <c r="BA400" s="195"/>
      <c r="BB400" s="195"/>
      <c r="BC400" s="195"/>
      <c r="BD400" s="195"/>
      <c r="BE400" s="195"/>
      <c r="BF400" s="195"/>
      <c r="BG400" s="195"/>
      <c r="BH400" s="195"/>
      <c r="BI400" s="195"/>
      <c r="BJ400" s="195"/>
      <c r="BK400" s="62">
        <f ca="1">BK196*'SaaS - Cohorts (Logos)'!BK196</f>
        <v>0</v>
      </c>
      <c r="BL400" s="62">
        <f ca="1">BL196*'SaaS - Cohorts (Logos)'!BL196</f>
        <v>0</v>
      </c>
      <c r="BM400" s="62">
        <f ca="1">BM196*'SaaS - Cohorts (Logos)'!BM196</f>
        <v>0</v>
      </c>
      <c r="BN400" s="62">
        <f ca="1">BN196*'SaaS - Cohorts (Logos)'!BN196</f>
        <v>0</v>
      </c>
      <c r="BO400" s="62">
        <f ca="1">BO196*'SaaS - Cohorts (Logos)'!BO196</f>
        <v>0</v>
      </c>
      <c r="BP400" s="62">
        <f ca="1">BP196*'SaaS - Cohorts (Logos)'!BP196</f>
        <v>0</v>
      </c>
      <c r="BQ400" s="62">
        <f ca="1">BQ196*'SaaS - Cohorts (Logos)'!BQ196</f>
        <v>0</v>
      </c>
      <c r="BR400" s="62">
        <f ca="1">BR196*'SaaS - Cohorts (Logos)'!BR196</f>
        <v>0</v>
      </c>
      <c r="BS400" s="62">
        <f ca="1">BS196*'SaaS - Cohorts (Logos)'!BS196</f>
        <v>0</v>
      </c>
      <c r="BT400" s="62">
        <f ca="1">BT196*'SaaS - Cohorts (Logos)'!BT196</f>
        <v>0</v>
      </c>
      <c r="BU400" s="62">
        <f ca="1">BU196*'SaaS - Cohorts (Logos)'!BU196</f>
        <v>0</v>
      </c>
      <c r="BV400" s="62">
        <f ca="1">BV196*'SaaS - Cohorts (Logos)'!BV196</f>
        <v>0</v>
      </c>
      <c r="BW400" s="62">
        <f ca="1">BW196*'SaaS - Cohorts (Logos)'!BW196</f>
        <v>0</v>
      </c>
      <c r="BX400" s="62">
        <f ca="1">BX196*'SaaS - Cohorts (Logos)'!BX196</f>
        <v>0</v>
      </c>
      <c r="BY400" s="62">
        <f ca="1">BY196*'SaaS - Cohorts (Logos)'!BY196</f>
        <v>0</v>
      </c>
      <c r="BZ400" s="62">
        <f ca="1">BZ196*'SaaS - Cohorts (Logos)'!BZ196</f>
        <v>0</v>
      </c>
      <c r="CA400" s="62">
        <f ca="1">CA196*'SaaS - Cohorts (Logos)'!CA196</f>
        <v>0</v>
      </c>
      <c r="CB400" s="62">
        <f ca="1">CB196*'SaaS - Cohorts (Logos)'!CB196</f>
        <v>0</v>
      </c>
      <c r="CC400" s="62">
        <f ca="1">CC196*'SaaS - Cohorts (Logos)'!CC196</f>
        <v>0</v>
      </c>
      <c r="CD400" s="62">
        <f ca="1">CD196*'SaaS - Cohorts (Logos)'!CD196</f>
        <v>0</v>
      </c>
      <c r="CE400" s="62">
        <f ca="1">CE196*'SaaS - Cohorts (Logos)'!CE196</f>
        <v>0</v>
      </c>
      <c r="CF400" s="62">
        <f ca="1">CF196*'SaaS - Cohorts (Logos)'!CF196</f>
        <v>0</v>
      </c>
      <c r="CG400" s="62">
        <f ca="1">CG196*'SaaS - Cohorts (Logos)'!CG196</f>
        <v>0</v>
      </c>
      <c r="CH400" s="62">
        <f ca="1">CH196*'SaaS - Cohorts (Logos)'!CH196</f>
        <v>0</v>
      </c>
      <c r="CI400" s="62">
        <f ca="1">CI196*'SaaS - Cohorts (Logos)'!CI196</f>
        <v>0</v>
      </c>
      <c r="CJ400" s="62">
        <f ca="1">CJ196*'SaaS - Cohorts (Logos)'!CJ196</f>
        <v>0</v>
      </c>
      <c r="CK400" s="62">
        <f ca="1">CK196*'SaaS - Cohorts (Logos)'!CK196</f>
        <v>0</v>
      </c>
      <c r="CL400" s="62">
        <f ca="1">CL196*'SaaS - Cohorts (Logos)'!CL196</f>
        <v>0</v>
      </c>
      <c r="CM400" s="62">
        <f ca="1">CM196*'SaaS - Cohorts (Logos)'!CM196</f>
        <v>0</v>
      </c>
      <c r="CN400" s="62">
        <f ca="1">CN196*'SaaS - Cohorts (Logos)'!CN196</f>
        <v>0</v>
      </c>
      <c r="CO400" s="62">
        <f ca="1">CO196*'SaaS - Cohorts (Logos)'!CO196</f>
        <v>0</v>
      </c>
      <c r="CP400" s="62">
        <f ca="1">CP196*'SaaS - Cohorts (Logos)'!CP196</f>
        <v>0</v>
      </c>
      <c r="CQ400" s="62">
        <f ca="1">CQ196*'SaaS - Cohorts (Logos)'!CQ196</f>
        <v>0</v>
      </c>
      <c r="CR400" s="62">
        <f ca="1">CR196*'SaaS - Cohorts (Logos)'!CR196</f>
        <v>0</v>
      </c>
      <c r="CS400" s="62">
        <f ca="1">CS196*'SaaS - Cohorts (Logos)'!CS196</f>
        <v>0</v>
      </c>
      <c r="CT400" s="62">
        <f ca="1">CT196*'SaaS - Cohorts (Logos)'!CT196</f>
        <v>0</v>
      </c>
      <c r="CU400" s="62">
        <f ca="1">CU196*'SaaS - Cohorts (Logos)'!CU196</f>
        <v>0</v>
      </c>
      <c r="CV400" s="62">
        <f ca="1">CV196*'SaaS - Cohorts (Logos)'!CV196</f>
        <v>0</v>
      </c>
      <c r="CW400" s="62">
        <f ca="1">CW196*'SaaS - Cohorts (Logos)'!CW196</f>
        <v>0</v>
      </c>
      <c r="CX400" s="62">
        <f ca="1">CX196*'SaaS - Cohorts (Logos)'!CX196</f>
        <v>0</v>
      </c>
      <c r="CY400" s="62">
        <f ca="1">CY196*'SaaS - Cohorts (Logos)'!CY196</f>
        <v>0</v>
      </c>
      <c r="CZ400" s="62">
        <f ca="1">CZ196*'SaaS - Cohorts (Logos)'!CZ196</f>
        <v>0</v>
      </c>
      <c r="DA400" s="62">
        <f ca="1">DA196*'SaaS - Cohorts (Logos)'!DA196</f>
        <v>0</v>
      </c>
      <c r="DB400" s="62">
        <f ca="1">DB196*'SaaS - Cohorts (Logos)'!DB196</f>
        <v>0</v>
      </c>
      <c r="DC400" s="62">
        <f ca="1">DC196*'SaaS - Cohorts (Logos)'!DC196</f>
        <v>0</v>
      </c>
      <c r="DD400" s="62">
        <f ca="1">DD196*'SaaS - Cohorts (Logos)'!DD196</f>
        <v>0</v>
      </c>
      <c r="DE400" s="62">
        <f ca="1">DE196*'SaaS - Cohorts (Logos)'!DE196</f>
        <v>0</v>
      </c>
      <c r="DF400" s="62">
        <f ca="1">DF196*'SaaS - Cohorts (Logos)'!DF196</f>
        <v>0</v>
      </c>
      <c r="DG400" s="62">
        <f ca="1">DG196*'SaaS - Cohorts (Logos)'!DG196</f>
        <v>0</v>
      </c>
      <c r="DH400" s="62">
        <f ca="1">DH196*'SaaS - Cohorts (Logos)'!DH196</f>
        <v>0</v>
      </c>
      <c r="DI400" s="62">
        <f ca="1">DI196*'SaaS - Cohorts (Logos)'!DI196</f>
        <v>0</v>
      </c>
      <c r="DJ400" s="62">
        <f ca="1">DJ196*'SaaS - Cohorts (Logos)'!DJ196</f>
        <v>0</v>
      </c>
      <c r="DK400" s="62">
        <f ca="1">DK196*'SaaS - Cohorts (Logos)'!DK196</f>
        <v>0</v>
      </c>
      <c r="DL400" s="62">
        <f ca="1">DL196*'SaaS - Cohorts (Logos)'!DL196</f>
        <v>0</v>
      </c>
      <c r="DM400" s="62">
        <f ca="1">DM196*'SaaS - Cohorts (Logos)'!DM196</f>
        <v>0</v>
      </c>
      <c r="DN400" s="62">
        <f ca="1">DN196*'SaaS - Cohorts (Logos)'!DN196</f>
        <v>0</v>
      </c>
      <c r="DO400" s="62">
        <f ca="1">DO196*'SaaS - Cohorts (Logos)'!DO196</f>
        <v>0</v>
      </c>
      <c r="DP400" s="62">
        <f ca="1">DP196*'SaaS - Cohorts (Logos)'!DP196</f>
        <v>0</v>
      </c>
      <c r="DQ400" s="62">
        <f ca="1">DQ196*'SaaS - Cohorts (Logos)'!DQ196</f>
        <v>0</v>
      </c>
      <c r="DR400" s="62">
        <f ca="1">DR196*'SaaS - Cohorts (Logos)'!DR196</f>
        <v>0</v>
      </c>
    </row>
    <row r="401" spans="2:122" ht="15.75" customHeight="1">
      <c r="B401" s="195">
        <v>44682</v>
      </c>
      <c r="C401" s="195"/>
      <c r="D401" s="195"/>
      <c r="E401" s="195"/>
      <c r="F401" s="195"/>
      <c r="G401" s="195"/>
      <c r="H401" s="195"/>
      <c r="I401" s="195"/>
      <c r="J401" s="195"/>
      <c r="K401" s="195"/>
      <c r="L401" s="19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  <c r="AC401" s="195"/>
      <c r="AD401" s="195"/>
      <c r="AE401" s="195"/>
      <c r="AF401" s="195"/>
      <c r="AG401" s="195"/>
      <c r="AH401" s="195"/>
      <c r="AI401" s="195"/>
      <c r="AJ401" s="195"/>
      <c r="AK401" s="195"/>
      <c r="AL401" s="195"/>
      <c r="AM401" s="195"/>
      <c r="AN401" s="195"/>
      <c r="AO401" s="195"/>
      <c r="AP401" s="195"/>
      <c r="AQ401" s="195"/>
      <c r="AR401" s="195"/>
      <c r="AS401" s="195"/>
      <c r="AT401" s="195"/>
      <c r="AU401" s="195"/>
      <c r="AV401" s="195"/>
      <c r="AW401" s="195"/>
      <c r="AX401" s="195"/>
      <c r="AY401" s="195"/>
      <c r="AZ401" s="195"/>
      <c r="BA401" s="195"/>
      <c r="BB401" s="195"/>
      <c r="BC401" s="195"/>
      <c r="BD401" s="195"/>
      <c r="BE401" s="195"/>
      <c r="BF401" s="195"/>
      <c r="BG401" s="195"/>
      <c r="BH401" s="195"/>
      <c r="BI401" s="195"/>
      <c r="BJ401" s="195"/>
      <c r="BK401" s="62">
        <f ca="1">BK197*'SaaS - Cohorts (Logos)'!BK197</f>
        <v>0</v>
      </c>
      <c r="BL401" s="62">
        <f ca="1">BL197*'SaaS - Cohorts (Logos)'!BL197</f>
        <v>0</v>
      </c>
      <c r="BM401" s="62">
        <f ca="1">BM197*'SaaS - Cohorts (Logos)'!BM197</f>
        <v>0</v>
      </c>
      <c r="BN401" s="62">
        <f ca="1">BN197*'SaaS - Cohorts (Logos)'!BN197</f>
        <v>0</v>
      </c>
      <c r="BO401" s="62">
        <f ca="1">BO197*'SaaS - Cohorts (Logos)'!BO197</f>
        <v>0</v>
      </c>
      <c r="BP401" s="62">
        <f ca="1">BP197*'SaaS - Cohorts (Logos)'!BP197</f>
        <v>0</v>
      </c>
      <c r="BQ401" s="62">
        <f ca="1">BQ197*'SaaS - Cohorts (Logos)'!BQ197</f>
        <v>0</v>
      </c>
      <c r="BR401" s="62">
        <f ca="1">BR197*'SaaS - Cohorts (Logos)'!BR197</f>
        <v>0</v>
      </c>
      <c r="BS401" s="62">
        <f ca="1">BS197*'SaaS - Cohorts (Logos)'!BS197</f>
        <v>0</v>
      </c>
      <c r="BT401" s="62">
        <f ca="1">BT197*'SaaS - Cohorts (Logos)'!BT197</f>
        <v>0</v>
      </c>
      <c r="BU401" s="62">
        <f ca="1">BU197*'SaaS - Cohorts (Logos)'!BU197</f>
        <v>0</v>
      </c>
      <c r="BV401" s="62">
        <f ca="1">BV197*'SaaS - Cohorts (Logos)'!BV197</f>
        <v>0</v>
      </c>
      <c r="BW401" s="62">
        <f ca="1">BW197*'SaaS - Cohorts (Logos)'!BW197</f>
        <v>0</v>
      </c>
      <c r="BX401" s="62">
        <f ca="1">BX197*'SaaS - Cohorts (Logos)'!BX197</f>
        <v>0</v>
      </c>
      <c r="BY401" s="62">
        <f ca="1">BY197*'SaaS - Cohorts (Logos)'!BY197</f>
        <v>0</v>
      </c>
      <c r="BZ401" s="62">
        <f ca="1">BZ197*'SaaS - Cohorts (Logos)'!BZ197</f>
        <v>0</v>
      </c>
      <c r="CA401" s="62">
        <f ca="1">CA197*'SaaS - Cohorts (Logos)'!CA197</f>
        <v>0</v>
      </c>
      <c r="CB401" s="62">
        <f ca="1">CB197*'SaaS - Cohorts (Logos)'!CB197</f>
        <v>0</v>
      </c>
      <c r="CC401" s="62">
        <f ca="1">CC197*'SaaS - Cohorts (Logos)'!CC197</f>
        <v>0</v>
      </c>
      <c r="CD401" s="62">
        <f ca="1">CD197*'SaaS - Cohorts (Logos)'!CD197</f>
        <v>0</v>
      </c>
      <c r="CE401" s="62">
        <f ca="1">CE197*'SaaS - Cohorts (Logos)'!CE197</f>
        <v>0</v>
      </c>
      <c r="CF401" s="62">
        <f ca="1">CF197*'SaaS - Cohorts (Logos)'!CF197</f>
        <v>0</v>
      </c>
      <c r="CG401" s="62">
        <f ca="1">CG197*'SaaS - Cohorts (Logos)'!CG197</f>
        <v>0</v>
      </c>
      <c r="CH401" s="62">
        <f ca="1">CH197*'SaaS - Cohorts (Logos)'!CH197</f>
        <v>0</v>
      </c>
      <c r="CI401" s="62">
        <f ca="1">CI197*'SaaS - Cohorts (Logos)'!CI197</f>
        <v>0</v>
      </c>
      <c r="CJ401" s="62">
        <f ca="1">CJ197*'SaaS - Cohorts (Logos)'!CJ197</f>
        <v>0</v>
      </c>
      <c r="CK401" s="62">
        <f ca="1">CK197*'SaaS - Cohorts (Logos)'!CK197</f>
        <v>0</v>
      </c>
      <c r="CL401" s="62">
        <f ca="1">CL197*'SaaS - Cohorts (Logos)'!CL197</f>
        <v>0</v>
      </c>
      <c r="CM401" s="62">
        <f ca="1">CM197*'SaaS - Cohorts (Logos)'!CM197</f>
        <v>0</v>
      </c>
      <c r="CN401" s="62">
        <f ca="1">CN197*'SaaS - Cohorts (Logos)'!CN197</f>
        <v>0</v>
      </c>
      <c r="CO401" s="62">
        <f ca="1">CO197*'SaaS - Cohorts (Logos)'!CO197</f>
        <v>0</v>
      </c>
      <c r="CP401" s="62">
        <f ca="1">CP197*'SaaS - Cohorts (Logos)'!CP197</f>
        <v>0</v>
      </c>
      <c r="CQ401" s="62">
        <f ca="1">CQ197*'SaaS - Cohorts (Logos)'!CQ197</f>
        <v>0</v>
      </c>
      <c r="CR401" s="62">
        <f ca="1">CR197*'SaaS - Cohorts (Logos)'!CR197</f>
        <v>0</v>
      </c>
      <c r="CS401" s="62">
        <f ca="1">CS197*'SaaS - Cohorts (Logos)'!CS197</f>
        <v>0</v>
      </c>
      <c r="CT401" s="62">
        <f ca="1">CT197*'SaaS - Cohorts (Logos)'!CT197</f>
        <v>0</v>
      </c>
      <c r="CU401" s="62">
        <f ca="1">CU197*'SaaS - Cohorts (Logos)'!CU197</f>
        <v>0</v>
      </c>
      <c r="CV401" s="62">
        <f ca="1">CV197*'SaaS - Cohorts (Logos)'!CV197</f>
        <v>0</v>
      </c>
      <c r="CW401" s="62">
        <f ca="1">CW197*'SaaS - Cohorts (Logos)'!CW197</f>
        <v>0</v>
      </c>
      <c r="CX401" s="62">
        <f ca="1">CX197*'SaaS - Cohorts (Logos)'!CX197</f>
        <v>0</v>
      </c>
      <c r="CY401" s="62">
        <f ca="1">CY197*'SaaS - Cohorts (Logos)'!CY197</f>
        <v>0</v>
      </c>
      <c r="CZ401" s="62">
        <f ca="1">CZ197*'SaaS - Cohorts (Logos)'!CZ197</f>
        <v>0</v>
      </c>
      <c r="DA401" s="62">
        <f ca="1">DA197*'SaaS - Cohorts (Logos)'!DA197</f>
        <v>0</v>
      </c>
      <c r="DB401" s="62">
        <f ca="1">DB197*'SaaS - Cohorts (Logos)'!DB197</f>
        <v>0</v>
      </c>
      <c r="DC401" s="62">
        <f ca="1">DC197*'SaaS - Cohorts (Logos)'!DC197</f>
        <v>0</v>
      </c>
      <c r="DD401" s="62">
        <f ca="1">DD197*'SaaS - Cohorts (Logos)'!DD197</f>
        <v>0</v>
      </c>
      <c r="DE401" s="62">
        <f ca="1">DE197*'SaaS - Cohorts (Logos)'!DE197</f>
        <v>0</v>
      </c>
      <c r="DF401" s="62">
        <f ca="1">DF197*'SaaS - Cohorts (Logos)'!DF197</f>
        <v>0</v>
      </c>
      <c r="DG401" s="62">
        <f ca="1">DG197*'SaaS - Cohorts (Logos)'!DG197</f>
        <v>0</v>
      </c>
      <c r="DH401" s="62">
        <f ca="1">DH197*'SaaS - Cohorts (Logos)'!DH197</f>
        <v>0</v>
      </c>
      <c r="DI401" s="62">
        <f ca="1">DI197*'SaaS - Cohorts (Logos)'!DI197</f>
        <v>0</v>
      </c>
      <c r="DJ401" s="62">
        <f ca="1">DJ197*'SaaS - Cohorts (Logos)'!DJ197</f>
        <v>0</v>
      </c>
      <c r="DK401" s="62">
        <f ca="1">DK197*'SaaS - Cohorts (Logos)'!DK197</f>
        <v>0</v>
      </c>
      <c r="DL401" s="62">
        <f ca="1">DL197*'SaaS - Cohorts (Logos)'!DL197</f>
        <v>0</v>
      </c>
      <c r="DM401" s="62">
        <f ca="1">DM197*'SaaS - Cohorts (Logos)'!DM197</f>
        <v>0</v>
      </c>
      <c r="DN401" s="62">
        <f ca="1">DN197*'SaaS - Cohorts (Logos)'!DN197</f>
        <v>0</v>
      </c>
      <c r="DO401" s="62">
        <f ca="1">DO197*'SaaS - Cohorts (Logos)'!DO197</f>
        <v>0</v>
      </c>
      <c r="DP401" s="62">
        <f ca="1">DP197*'SaaS - Cohorts (Logos)'!DP197</f>
        <v>0</v>
      </c>
      <c r="DQ401" s="62">
        <f ca="1">DQ197*'SaaS - Cohorts (Logos)'!DQ197</f>
        <v>0</v>
      </c>
      <c r="DR401" s="62">
        <f ca="1">DR197*'SaaS - Cohorts (Logos)'!DR197</f>
        <v>0</v>
      </c>
    </row>
    <row r="402" spans="2:122" ht="15.75" customHeight="1">
      <c r="B402" s="195">
        <v>44713</v>
      </c>
      <c r="C402" s="195"/>
      <c r="D402" s="195"/>
      <c r="E402" s="195"/>
      <c r="F402" s="195"/>
      <c r="G402" s="195"/>
      <c r="H402" s="195"/>
      <c r="I402" s="195"/>
      <c r="J402" s="195"/>
      <c r="K402" s="195"/>
      <c r="L402" s="19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  <c r="AC402" s="195"/>
      <c r="AD402" s="195"/>
      <c r="AE402" s="195"/>
      <c r="AF402" s="195"/>
      <c r="AG402" s="195"/>
      <c r="AH402" s="195"/>
      <c r="AI402" s="195"/>
      <c r="AJ402" s="195"/>
      <c r="AK402" s="195"/>
      <c r="AL402" s="195"/>
      <c r="AM402" s="195"/>
      <c r="AN402" s="195"/>
      <c r="AO402" s="195"/>
      <c r="AP402" s="195"/>
      <c r="AQ402" s="195"/>
      <c r="AR402" s="195"/>
      <c r="AS402" s="195"/>
      <c r="AT402" s="195"/>
      <c r="AU402" s="195"/>
      <c r="AV402" s="195"/>
      <c r="AW402" s="195"/>
      <c r="AX402" s="195"/>
      <c r="AY402" s="195"/>
      <c r="AZ402" s="195"/>
      <c r="BA402" s="195"/>
      <c r="BB402" s="195"/>
      <c r="BC402" s="195"/>
      <c r="BD402" s="195"/>
      <c r="BE402" s="195"/>
      <c r="BF402" s="195"/>
      <c r="BG402" s="195"/>
      <c r="BH402" s="195"/>
      <c r="BI402" s="195"/>
      <c r="BJ402" s="195"/>
      <c r="BK402" s="62">
        <f ca="1">BK198*'SaaS - Cohorts (Logos)'!BK198</f>
        <v>0</v>
      </c>
      <c r="BL402" s="62">
        <f ca="1">BL198*'SaaS - Cohorts (Logos)'!BL198</f>
        <v>0</v>
      </c>
      <c r="BM402" s="62">
        <f ca="1">BM198*'SaaS - Cohorts (Logos)'!BM198</f>
        <v>0</v>
      </c>
      <c r="BN402" s="62">
        <f ca="1">BN198*'SaaS - Cohorts (Logos)'!BN198</f>
        <v>0</v>
      </c>
      <c r="BO402" s="62">
        <f ca="1">BO198*'SaaS - Cohorts (Logos)'!BO198</f>
        <v>0</v>
      </c>
      <c r="BP402" s="62">
        <f ca="1">BP198*'SaaS - Cohorts (Logos)'!BP198</f>
        <v>0</v>
      </c>
      <c r="BQ402" s="62">
        <f ca="1">BQ198*'SaaS - Cohorts (Logos)'!BQ198</f>
        <v>0</v>
      </c>
      <c r="BR402" s="62">
        <f ca="1">BR198*'SaaS - Cohorts (Logos)'!BR198</f>
        <v>0</v>
      </c>
      <c r="BS402" s="62">
        <f ca="1">BS198*'SaaS - Cohorts (Logos)'!BS198</f>
        <v>0</v>
      </c>
      <c r="BT402" s="62">
        <f ca="1">BT198*'SaaS - Cohorts (Logos)'!BT198</f>
        <v>0</v>
      </c>
      <c r="BU402" s="62">
        <f ca="1">BU198*'SaaS - Cohorts (Logos)'!BU198</f>
        <v>0</v>
      </c>
      <c r="BV402" s="62">
        <f ca="1">BV198*'SaaS - Cohorts (Logos)'!BV198</f>
        <v>0</v>
      </c>
      <c r="BW402" s="62">
        <f ca="1">BW198*'SaaS - Cohorts (Logos)'!BW198</f>
        <v>0</v>
      </c>
      <c r="BX402" s="62">
        <f ca="1">BX198*'SaaS - Cohorts (Logos)'!BX198</f>
        <v>0</v>
      </c>
      <c r="BY402" s="62">
        <f ca="1">BY198*'SaaS - Cohorts (Logos)'!BY198</f>
        <v>0</v>
      </c>
      <c r="BZ402" s="62">
        <f ca="1">BZ198*'SaaS - Cohorts (Logos)'!BZ198</f>
        <v>0</v>
      </c>
      <c r="CA402" s="62">
        <f ca="1">CA198*'SaaS - Cohorts (Logos)'!CA198</f>
        <v>0</v>
      </c>
      <c r="CB402" s="62">
        <f ca="1">CB198*'SaaS - Cohorts (Logos)'!CB198</f>
        <v>0</v>
      </c>
      <c r="CC402" s="62">
        <f ca="1">CC198*'SaaS - Cohorts (Logos)'!CC198</f>
        <v>0</v>
      </c>
      <c r="CD402" s="62">
        <f ca="1">CD198*'SaaS - Cohorts (Logos)'!CD198</f>
        <v>0</v>
      </c>
      <c r="CE402" s="62">
        <f ca="1">CE198*'SaaS - Cohorts (Logos)'!CE198</f>
        <v>0</v>
      </c>
      <c r="CF402" s="62">
        <f ca="1">CF198*'SaaS - Cohorts (Logos)'!CF198</f>
        <v>0</v>
      </c>
      <c r="CG402" s="62">
        <f ca="1">CG198*'SaaS - Cohorts (Logos)'!CG198</f>
        <v>0</v>
      </c>
      <c r="CH402" s="62">
        <f ca="1">CH198*'SaaS - Cohorts (Logos)'!CH198</f>
        <v>0</v>
      </c>
      <c r="CI402" s="62">
        <f ca="1">CI198*'SaaS - Cohorts (Logos)'!CI198</f>
        <v>0</v>
      </c>
      <c r="CJ402" s="62">
        <f ca="1">CJ198*'SaaS - Cohorts (Logos)'!CJ198</f>
        <v>0</v>
      </c>
      <c r="CK402" s="62">
        <f ca="1">CK198*'SaaS - Cohorts (Logos)'!CK198</f>
        <v>0</v>
      </c>
      <c r="CL402" s="62">
        <f ca="1">CL198*'SaaS - Cohorts (Logos)'!CL198</f>
        <v>0</v>
      </c>
      <c r="CM402" s="62">
        <f ca="1">CM198*'SaaS - Cohorts (Logos)'!CM198</f>
        <v>0</v>
      </c>
      <c r="CN402" s="62">
        <f ca="1">CN198*'SaaS - Cohorts (Logos)'!CN198</f>
        <v>0</v>
      </c>
      <c r="CO402" s="62">
        <f ca="1">CO198*'SaaS - Cohorts (Logos)'!CO198</f>
        <v>0</v>
      </c>
      <c r="CP402" s="62">
        <f ca="1">CP198*'SaaS - Cohorts (Logos)'!CP198</f>
        <v>0</v>
      </c>
      <c r="CQ402" s="62">
        <f ca="1">CQ198*'SaaS - Cohorts (Logos)'!CQ198</f>
        <v>0</v>
      </c>
      <c r="CR402" s="62">
        <f ca="1">CR198*'SaaS - Cohorts (Logos)'!CR198</f>
        <v>0</v>
      </c>
      <c r="CS402" s="62">
        <f ca="1">CS198*'SaaS - Cohorts (Logos)'!CS198</f>
        <v>0</v>
      </c>
      <c r="CT402" s="62">
        <f ca="1">CT198*'SaaS - Cohorts (Logos)'!CT198</f>
        <v>0</v>
      </c>
      <c r="CU402" s="62">
        <f ca="1">CU198*'SaaS - Cohorts (Logos)'!CU198</f>
        <v>0</v>
      </c>
      <c r="CV402" s="62">
        <f ca="1">CV198*'SaaS - Cohorts (Logos)'!CV198</f>
        <v>0</v>
      </c>
      <c r="CW402" s="62">
        <f ca="1">CW198*'SaaS - Cohorts (Logos)'!CW198</f>
        <v>0</v>
      </c>
      <c r="CX402" s="62">
        <f ca="1">CX198*'SaaS - Cohorts (Logos)'!CX198</f>
        <v>0</v>
      </c>
      <c r="CY402" s="62">
        <f ca="1">CY198*'SaaS - Cohorts (Logos)'!CY198</f>
        <v>0</v>
      </c>
      <c r="CZ402" s="62">
        <f ca="1">CZ198*'SaaS - Cohorts (Logos)'!CZ198</f>
        <v>0</v>
      </c>
      <c r="DA402" s="62">
        <f ca="1">DA198*'SaaS - Cohorts (Logos)'!DA198</f>
        <v>0</v>
      </c>
      <c r="DB402" s="62">
        <f ca="1">DB198*'SaaS - Cohorts (Logos)'!DB198</f>
        <v>0</v>
      </c>
      <c r="DC402" s="62">
        <f ca="1">DC198*'SaaS - Cohorts (Logos)'!DC198</f>
        <v>0</v>
      </c>
      <c r="DD402" s="62">
        <f ca="1">DD198*'SaaS - Cohorts (Logos)'!DD198</f>
        <v>0</v>
      </c>
      <c r="DE402" s="62">
        <f ca="1">DE198*'SaaS - Cohorts (Logos)'!DE198</f>
        <v>0</v>
      </c>
      <c r="DF402" s="62">
        <f ca="1">DF198*'SaaS - Cohorts (Logos)'!DF198</f>
        <v>0</v>
      </c>
      <c r="DG402" s="62">
        <f ca="1">DG198*'SaaS - Cohorts (Logos)'!DG198</f>
        <v>0</v>
      </c>
      <c r="DH402" s="62">
        <f ca="1">DH198*'SaaS - Cohorts (Logos)'!DH198</f>
        <v>0</v>
      </c>
      <c r="DI402" s="62">
        <f ca="1">DI198*'SaaS - Cohorts (Logos)'!DI198</f>
        <v>0</v>
      </c>
      <c r="DJ402" s="62">
        <f ca="1">DJ198*'SaaS - Cohorts (Logos)'!DJ198</f>
        <v>0</v>
      </c>
      <c r="DK402" s="62">
        <f ca="1">DK198*'SaaS - Cohorts (Logos)'!DK198</f>
        <v>0</v>
      </c>
      <c r="DL402" s="62">
        <f ca="1">DL198*'SaaS - Cohorts (Logos)'!DL198</f>
        <v>0</v>
      </c>
      <c r="DM402" s="62">
        <f ca="1">DM198*'SaaS - Cohorts (Logos)'!DM198</f>
        <v>0</v>
      </c>
      <c r="DN402" s="62">
        <f ca="1">DN198*'SaaS - Cohorts (Logos)'!DN198</f>
        <v>0</v>
      </c>
      <c r="DO402" s="62">
        <f ca="1">DO198*'SaaS - Cohorts (Logos)'!DO198</f>
        <v>0</v>
      </c>
      <c r="DP402" s="62">
        <f ca="1">DP198*'SaaS - Cohorts (Logos)'!DP198</f>
        <v>0</v>
      </c>
      <c r="DQ402" s="62">
        <f ca="1">DQ198*'SaaS - Cohorts (Logos)'!DQ198</f>
        <v>0</v>
      </c>
      <c r="DR402" s="62">
        <f ca="1">DR198*'SaaS - Cohorts (Logos)'!DR198</f>
        <v>0</v>
      </c>
    </row>
    <row r="403" spans="2:122" ht="15.75" customHeight="1">
      <c r="B403" s="195">
        <v>44743</v>
      </c>
      <c r="C403" s="195"/>
      <c r="D403" s="195"/>
      <c r="E403" s="195"/>
      <c r="F403" s="195"/>
      <c r="G403" s="195"/>
      <c r="H403" s="195"/>
      <c r="I403" s="195"/>
      <c r="J403" s="195"/>
      <c r="K403" s="195"/>
      <c r="L403" s="19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  <c r="AC403" s="195"/>
      <c r="AD403" s="195"/>
      <c r="AE403" s="195"/>
      <c r="AF403" s="195"/>
      <c r="AG403" s="195"/>
      <c r="AH403" s="195"/>
      <c r="AI403" s="195"/>
      <c r="AJ403" s="195"/>
      <c r="AK403" s="195"/>
      <c r="AL403" s="195"/>
      <c r="AM403" s="195"/>
      <c r="AN403" s="195"/>
      <c r="AO403" s="195"/>
      <c r="AP403" s="195"/>
      <c r="AQ403" s="195"/>
      <c r="AR403" s="195"/>
      <c r="AS403" s="195"/>
      <c r="AT403" s="195"/>
      <c r="AU403" s="195"/>
      <c r="AV403" s="195"/>
      <c r="AW403" s="195"/>
      <c r="AX403" s="195"/>
      <c r="AY403" s="195"/>
      <c r="AZ403" s="195"/>
      <c r="BA403" s="195"/>
      <c r="BB403" s="195"/>
      <c r="BC403" s="195"/>
      <c r="BD403" s="195"/>
      <c r="BE403" s="195"/>
      <c r="BF403" s="195"/>
      <c r="BG403" s="195"/>
      <c r="BH403" s="195"/>
      <c r="BI403" s="195"/>
      <c r="BJ403" s="195"/>
      <c r="BK403" s="62">
        <f ca="1">BK199*'SaaS - Cohorts (Logos)'!BK199</f>
        <v>0</v>
      </c>
      <c r="BL403" s="62">
        <f ca="1">BL199*'SaaS - Cohorts (Logos)'!BL199</f>
        <v>0</v>
      </c>
      <c r="BM403" s="62">
        <f ca="1">BM199*'SaaS - Cohorts (Logos)'!BM199</f>
        <v>0</v>
      </c>
      <c r="BN403" s="62">
        <f ca="1">BN199*'SaaS - Cohorts (Logos)'!BN199</f>
        <v>0</v>
      </c>
      <c r="BO403" s="62">
        <f ca="1">BO199*'SaaS - Cohorts (Logos)'!BO199</f>
        <v>0</v>
      </c>
      <c r="BP403" s="62">
        <f ca="1">BP199*'SaaS - Cohorts (Logos)'!BP199</f>
        <v>0</v>
      </c>
      <c r="BQ403" s="62">
        <f ca="1">BQ199*'SaaS - Cohorts (Logos)'!BQ199</f>
        <v>0</v>
      </c>
      <c r="BR403" s="62">
        <f ca="1">BR199*'SaaS - Cohorts (Logos)'!BR199</f>
        <v>0</v>
      </c>
      <c r="BS403" s="62">
        <f ca="1">BS199*'SaaS - Cohorts (Logos)'!BS199</f>
        <v>0</v>
      </c>
      <c r="BT403" s="62">
        <f ca="1">BT199*'SaaS - Cohorts (Logos)'!BT199</f>
        <v>0</v>
      </c>
      <c r="BU403" s="62">
        <f ca="1">BU199*'SaaS - Cohorts (Logos)'!BU199</f>
        <v>0</v>
      </c>
      <c r="BV403" s="62">
        <f ca="1">BV199*'SaaS - Cohorts (Logos)'!BV199</f>
        <v>0</v>
      </c>
      <c r="BW403" s="62">
        <f ca="1">BW199*'SaaS - Cohorts (Logos)'!BW199</f>
        <v>0</v>
      </c>
      <c r="BX403" s="62">
        <f ca="1">BX199*'SaaS - Cohorts (Logos)'!BX199</f>
        <v>0</v>
      </c>
      <c r="BY403" s="62">
        <f ca="1">BY199*'SaaS - Cohorts (Logos)'!BY199</f>
        <v>0</v>
      </c>
      <c r="BZ403" s="62">
        <f ca="1">BZ199*'SaaS - Cohorts (Logos)'!BZ199</f>
        <v>0</v>
      </c>
      <c r="CA403" s="62">
        <f ca="1">CA199*'SaaS - Cohorts (Logos)'!CA199</f>
        <v>0</v>
      </c>
      <c r="CB403" s="62">
        <f ca="1">CB199*'SaaS - Cohorts (Logos)'!CB199</f>
        <v>0</v>
      </c>
      <c r="CC403" s="62">
        <f ca="1">CC199*'SaaS - Cohorts (Logos)'!CC199</f>
        <v>0</v>
      </c>
      <c r="CD403" s="62">
        <f ca="1">CD199*'SaaS - Cohorts (Logos)'!CD199</f>
        <v>0</v>
      </c>
      <c r="CE403" s="62">
        <f ca="1">CE199*'SaaS - Cohorts (Logos)'!CE199</f>
        <v>0</v>
      </c>
      <c r="CF403" s="62">
        <f ca="1">CF199*'SaaS - Cohorts (Logos)'!CF199</f>
        <v>0</v>
      </c>
      <c r="CG403" s="62">
        <f ca="1">CG199*'SaaS - Cohorts (Logos)'!CG199</f>
        <v>0</v>
      </c>
      <c r="CH403" s="62">
        <f ca="1">CH199*'SaaS - Cohorts (Logos)'!CH199</f>
        <v>0</v>
      </c>
      <c r="CI403" s="62">
        <f ca="1">CI199*'SaaS - Cohorts (Logos)'!CI199</f>
        <v>0</v>
      </c>
      <c r="CJ403" s="62">
        <f ca="1">CJ199*'SaaS - Cohorts (Logos)'!CJ199</f>
        <v>0</v>
      </c>
      <c r="CK403" s="62">
        <f ca="1">CK199*'SaaS - Cohorts (Logos)'!CK199</f>
        <v>0</v>
      </c>
      <c r="CL403" s="62">
        <f ca="1">CL199*'SaaS - Cohorts (Logos)'!CL199</f>
        <v>0</v>
      </c>
      <c r="CM403" s="62">
        <f ca="1">CM199*'SaaS - Cohorts (Logos)'!CM199</f>
        <v>0</v>
      </c>
      <c r="CN403" s="62">
        <f ca="1">CN199*'SaaS - Cohorts (Logos)'!CN199</f>
        <v>0</v>
      </c>
      <c r="CO403" s="62">
        <f ca="1">CO199*'SaaS - Cohorts (Logos)'!CO199</f>
        <v>0</v>
      </c>
      <c r="CP403" s="62">
        <f ca="1">CP199*'SaaS - Cohorts (Logos)'!CP199</f>
        <v>0</v>
      </c>
      <c r="CQ403" s="62">
        <f ca="1">CQ199*'SaaS - Cohorts (Logos)'!CQ199</f>
        <v>0</v>
      </c>
      <c r="CR403" s="62">
        <f ca="1">CR199*'SaaS - Cohorts (Logos)'!CR199</f>
        <v>0</v>
      </c>
      <c r="CS403" s="62">
        <f ca="1">CS199*'SaaS - Cohorts (Logos)'!CS199</f>
        <v>0</v>
      </c>
      <c r="CT403" s="62">
        <f ca="1">CT199*'SaaS - Cohorts (Logos)'!CT199</f>
        <v>0</v>
      </c>
      <c r="CU403" s="62">
        <f ca="1">CU199*'SaaS - Cohorts (Logos)'!CU199</f>
        <v>0</v>
      </c>
      <c r="CV403" s="62">
        <f ca="1">CV199*'SaaS - Cohorts (Logos)'!CV199</f>
        <v>0</v>
      </c>
      <c r="CW403" s="62">
        <f ca="1">CW199*'SaaS - Cohorts (Logos)'!CW199</f>
        <v>0</v>
      </c>
      <c r="CX403" s="62">
        <f ca="1">CX199*'SaaS - Cohorts (Logos)'!CX199</f>
        <v>0</v>
      </c>
      <c r="CY403" s="62">
        <f ca="1">CY199*'SaaS - Cohorts (Logos)'!CY199</f>
        <v>0</v>
      </c>
      <c r="CZ403" s="62">
        <f ca="1">CZ199*'SaaS - Cohorts (Logos)'!CZ199</f>
        <v>0</v>
      </c>
      <c r="DA403" s="62">
        <f ca="1">DA199*'SaaS - Cohorts (Logos)'!DA199</f>
        <v>0</v>
      </c>
      <c r="DB403" s="62">
        <f ca="1">DB199*'SaaS - Cohorts (Logos)'!DB199</f>
        <v>0</v>
      </c>
      <c r="DC403" s="62">
        <f ca="1">DC199*'SaaS - Cohorts (Logos)'!DC199</f>
        <v>0</v>
      </c>
      <c r="DD403" s="62">
        <f ca="1">DD199*'SaaS - Cohorts (Logos)'!DD199</f>
        <v>0</v>
      </c>
      <c r="DE403" s="62">
        <f ca="1">DE199*'SaaS - Cohorts (Logos)'!DE199</f>
        <v>0</v>
      </c>
      <c r="DF403" s="62">
        <f ca="1">DF199*'SaaS - Cohorts (Logos)'!DF199</f>
        <v>0</v>
      </c>
      <c r="DG403" s="62">
        <f ca="1">DG199*'SaaS - Cohorts (Logos)'!DG199</f>
        <v>0</v>
      </c>
      <c r="DH403" s="62">
        <f ca="1">DH199*'SaaS - Cohorts (Logos)'!DH199</f>
        <v>0</v>
      </c>
      <c r="DI403" s="62">
        <f ca="1">DI199*'SaaS - Cohorts (Logos)'!DI199</f>
        <v>0</v>
      </c>
      <c r="DJ403" s="62">
        <f ca="1">DJ199*'SaaS - Cohorts (Logos)'!DJ199</f>
        <v>0</v>
      </c>
      <c r="DK403" s="62">
        <f ca="1">DK199*'SaaS - Cohorts (Logos)'!DK199</f>
        <v>0</v>
      </c>
      <c r="DL403" s="62">
        <f ca="1">DL199*'SaaS - Cohorts (Logos)'!DL199</f>
        <v>0</v>
      </c>
      <c r="DM403" s="62">
        <f ca="1">DM199*'SaaS - Cohorts (Logos)'!DM199</f>
        <v>0</v>
      </c>
      <c r="DN403" s="62">
        <f ca="1">DN199*'SaaS - Cohorts (Logos)'!DN199</f>
        <v>0</v>
      </c>
      <c r="DO403" s="62">
        <f ca="1">DO199*'SaaS - Cohorts (Logos)'!DO199</f>
        <v>0</v>
      </c>
      <c r="DP403" s="62">
        <f ca="1">DP199*'SaaS - Cohorts (Logos)'!DP199</f>
        <v>0</v>
      </c>
      <c r="DQ403" s="62">
        <f ca="1">DQ199*'SaaS - Cohorts (Logos)'!DQ199</f>
        <v>0</v>
      </c>
      <c r="DR403" s="62">
        <f ca="1">DR199*'SaaS - Cohorts (Logos)'!DR199</f>
        <v>0</v>
      </c>
    </row>
    <row r="404" spans="2:122" ht="15.75" customHeight="1">
      <c r="B404" s="195">
        <v>44774</v>
      </c>
      <c r="C404" s="195"/>
      <c r="D404" s="195"/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  <c r="AC404" s="195"/>
      <c r="AD404" s="195"/>
      <c r="AE404" s="195"/>
      <c r="AF404" s="195"/>
      <c r="AG404" s="195"/>
      <c r="AH404" s="195"/>
      <c r="AI404" s="195"/>
      <c r="AJ404" s="195"/>
      <c r="AK404" s="195"/>
      <c r="AL404" s="195"/>
      <c r="AM404" s="195"/>
      <c r="AN404" s="195"/>
      <c r="AO404" s="195"/>
      <c r="AP404" s="195"/>
      <c r="AQ404" s="195"/>
      <c r="AR404" s="195"/>
      <c r="AS404" s="195"/>
      <c r="AT404" s="195"/>
      <c r="AU404" s="195"/>
      <c r="AV404" s="195"/>
      <c r="AW404" s="195"/>
      <c r="AX404" s="195"/>
      <c r="AY404" s="195"/>
      <c r="AZ404" s="195"/>
      <c r="BA404" s="195"/>
      <c r="BB404" s="195"/>
      <c r="BC404" s="195"/>
      <c r="BD404" s="195"/>
      <c r="BE404" s="195"/>
      <c r="BF404" s="195"/>
      <c r="BG404" s="195"/>
      <c r="BH404" s="195"/>
      <c r="BI404" s="195"/>
      <c r="BJ404" s="195"/>
      <c r="BK404" s="62">
        <f ca="1">BK200*'SaaS - Cohorts (Logos)'!BK200</f>
        <v>0</v>
      </c>
      <c r="BL404" s="62">
        <f ca="1">BL200*'SaaS - Cohorts (Logos)'!BL200</f>
        <v>0</v>
      </c>
      <c r="BM404" s="62">
        <f ca="1">BM200*'SaaS - Cohorts (Logos)'!BM200</f>
        <v>0</v>
      </c>
      <c r="BN404" s="62">
        <f ca="1">BN200*'SaaS - Cohorts (Logos)'!BN200</f>
        <v>0</v>
      </c>
      <c r="BO404" s="62">
        <f ca="1">BO200*'SaaS - Cohorts (Logos)'!BO200</f>
        <v>0</v>
      </c>
      <c r="BP404" s="62">
        <f ca="1">BP200*'SaaS - Cohorts (Logos)'!BP200</f>
        <v>0</v>
      </c>
      <c r="BQ404" s="62">
        <f ca="1">BQ200*'SaaS - Cohorts (Logos)'!BQ200</f>
        <v>0</v>
      </c>
      <c r="BR404" s="62">
        <f ca="1">BR200*'SaaS - Cohorts (Logos)'!BR200</f>
        <v>0</v>
      </c>
      <c r="BS404" s="62">
        <f ca="1">BS200*'SaaS - Cohorts (Logos)'!BS200</f>
        <v>0</v>
      </c>
      <c r="BT404" s="62">
        <f ca="1">BT200*'SaaS - Cohorts (Logos)'!BT200</f>
        <v>0</v>
      </c>
      <c r="BU404" s="62">
        <f ca="1">BU200*'SaaS - Cohorts (Logos)'!BU200</f>
        <v>0</v>
      </c>
      <c r="BV404" s="62">
        <f ca="1">BV200*'SaaS - Cohorts (Logos)'!BV200</f>
        <v>0</v>
      </c>
      <c r="BW404" s="62">
        <f ca="1">BW200*'SaaS - Cohorts (Logos)'!BW200</f>
        <v>0</v>
      </c>
      <c r="BX404" s="62">
        <f ca="1">BX200*'SaaS - Cohorts (Logos)'!BX200</f>
        <v>0</v>
      </c>
      <c r="BY404" s="62">
        <f ca="1">BY200*'SaaS - Cohorts (Logos)'!BY200</f>
        <v>0</v>
      </c>
      <c r="BZ404" s="62">
        <f ca="1">BZ200*'SaaS - Cohorts (Logos)'!BZ200</f>
        <v>0</v>
      </c>
      <c r="CA404" s="62">
        <f ca="1">CA200*'SaaS - Cohorts (Logos)'!CA200</f>
        <v>0</v>
      </c>
      <c r="CB404" s="62">
        <f ca="1">CB200*'SaaS - Cohorts (Logos)'!CB200</f>
        <v>0</v>
      </c>
      <c r="CC404" s="62">
        <f ca="1">CC200*'SaaS - Cohorts (Logos)'!CC200</f>
        <v>0</v>
      </c>
      <c r="CD404" s="62">
        <f ca="1">CD200*'SaaS - Cohorts (Logos)'!CD200</f>
        <v>0</v>
      </c>
      <c r="CE404" s="62">
        <f ca="1">CE200*'SaaS - Cohorts (Logos)'!CE200</f>
        <v>0</v>
      </c>
      <c r="CF404" s="62">
        <f ca="1">CF200*'SaaS - Cohorts (Logos)'!CF200</f>
        <v>0</v>
      </c>
      <c r="CG404" s="62">
        <f ca="1">CG200*'SaaS - Cohorts (Logos)'!CG200</f>
        <v>0</v>
      </c>
      <c r="CH404" s="62">
        <f ca="1">CH200*'SaaS - Cohorts (Logos)'!CH200</f>
        <v>0</v>
      </c>
      <c r="CI404" s="62">
        <f ca="1">CI200*'SaaS - Cohorts (Logos)'!CI200</f>
        <v>0</v>
      </c>
      <c r="CJ404" s="62">
        <f ca="1">CJ200*'SaaS - Cohorts (Logos)'!CJ200</f>
        <v>0</v>
      </c>
      <c r="CK404" s="62">
        <f ca="1">CK200*'SaaS - Cohorts (Logos)'!CK200</f>
        <v>0</v>
      </c>
      <c r="CL404" s="62">
        <f ca="1">CL200*'SaaS - Cohorts (Logos)'!CL200</f>
        <v>0</v>
      </c>
      <c r="CM404" s="62">
        <f ca="1">CM200*'SaaS - Cohorts (Logos)'!CM200</f>
        <v>0</v>
      </c>
      <c r="CN404" s="62">
        <f ca="1">CN200*'SaaS - Cohorts (Logos)'!CN200</f>
        <v>0</v>
      </c>
      <c r="CO404" s="62">
        <f ca="1">CO200*'SaaS - Cohorts (Logos)'!CO200</f>
        <v>0</v>
      </c>
      <c r="CP404" s="62">
        <f ca="1">CP200*'SaaS - Cohorts (Logos)'!CP200</f>
        <v>0</v>
      </c>
      <c r="CQ404" s="62">
        <f ca="1">CQ200*'SaaS - Cohorts (Logos)'!CQ200</f>
        <v>0</v>
      </c>
      <c r="CR404" s="62">
        <f ca="1">CR200*'SaaS - Cohorts (Logos)'!CR200</f>
        <v>0</v>
      </c>
      <c r="CS404" s="62">
        <f ca="1">CS200*'SaaS - Cohorts (Logos)'!CS200</f>
        <v>0</v>
      </c>
      <c r="CT404" s="62">
        <f ca="1">CT200*'SaaS - Cohorts (Logos)'!CT200</f>
        <v>0</v>
      </c>
      <c r="CU404" s="62">
        <f ca="1">CU200*'SaaS - Cohorts (Logos)'!CU200</f>
        <v>0</v>
      </c>
      <c r="CV404" s="62">
        <f ca="1">CV200*'SaaS - Cohorts (Logos)'!CV200</f>
        <v>0</v>
      </c>
      <c r="CW404" s="62">
        <f ca="1">CW200*'SaaS - Cohorts (Logos)'!CW200</f>
        <v>0</v>
      </c>
      <c r="CX404" s="62">
        <f ca="1">CX200*'SaaS - Cohorts (Logos)'!CX200</f>
        <v>0</v>
      </c>
      <c r="CY404" s="62">
        <f ca="1">CY200*'SaaS - Cohorts (Logos)'!CY200</f>
        <v>0</v>
      </c>
      <c r="CZ404" s="62">
        <f ca="1">CZ200*'SaaS - Cohorts (Logos)'!CZ200</f>
        <v>0</v>
      </c>
      <c r="DA404" s="62">
        <f ca="1">DA200*'SaaS - Cohorts (Logos)'!DA200</f>
        <v>0</v>
      </c>
      <c r="DB404" s="62">
        <f ca="1">DB200*'SaaS - Cohorts (Logos)'!DB200</f>
        <v>0</v>
      </c>
      <c r="DC404" s="62">
        <f ca="1">DC200*'SaaS - Cohorts (Logos)'!DC200</f>
        <v>0</v>
      </c>
      <c r="DD404" s="62">
        <f ca="1">DD200*'SaaS - Cohorts (Logos)'!DD200</f>
        <v>0</v>
      </c>
      <c r="DE404" s="62">
        <f ca="1">DE200*'SaaS - Cohorts (Logos)'!DE200</f>
        <v>0</v>
      </c>
      <c r="DF404" s="62">
        <f ca="1">DF200*'SaaS - Cohorts (Logos)'!DF200</f>
        <v>0</v>
      </c>
      <c r="DG404" s="62">
        <f ca="1">DG200*'SaaS - Cohorts (Logos)'!DG200</f>
        <v>0</v>
      </c>
      <c r="DH404" s="62">
        <f ca="1">DH200*'SaaS - Cohorts (Logos)'!DH200</f>
        <v>0</v>
      </c>
      <c r="DI404" s="62">
        <f ca="1">DI200*'SaaS - Cohorts (Logos)'!DI200</f>
        <v>0</v>
      </c>
      <c r="DJ404" s="62">
        <f ca="1">DJ200*'SaaS - Cohorts (Logos)'!DJ200</f>
        <v>0</v>
      </c>
      <c r="DK404" s="62">
        <f ca="1">DK200*'SaaS - Cohorts (Logos)'!DK200</f>
        <v>0</v>
      </c>
      <c r="DL404" s="62">
        <f ca="1">DL200*'SaaS - Cohorts (Logos)'!DL200</f>
        <v>0</v>
      </c>
      <c r="DM404" s="62">
        <f ca="1">DM200*'SaaS - Cohorts (Logos)'!DM200</f>
        <v>0</v>
      </c>
      <c r="DN404" s="62">
        <f ca="1">DN200*'SaaS - Cohorts (Logos)'!DN200</f>
        <v>0</v>
      </c>
      <c r="DO404" s="62">
        <f ca="1">DO200*'SaaS - Cohorts (Logos)'!DO200</f>
        <v>0</v>
      </c>
      <c r="DP404" s="62">
        <f ca="1">DP200*'SaaS - Cohorts (Logos)'!DP200</f>
        <v>0</v>
      </c>
      <c r="DQ404" s="62">
        <f ca="1">DQ200*'SaaS - Cohorts (Logos)'!DQ200</f>
        <v>0</v>
      </c>
      <c r="DR404" s="62">
        <f ca="1">DR200*'SaaS - Cohorts (Logos)'!DR200</f>
        <v>0</v>
      </c>
    </row>
    <row r="405" spans="2:122" ht="15.75" customHeight="1">
      <c r="B405" s="195">
        <v>44805</v>
      </c>
      <c r="C405" s="195"/>
      <c r="D405" s="195"/>
      <c r="E405" s="195"/>
      <c r="F405" s="195"/>
      <c r="G405" s="195"/>
      <c r="H405" s="195"/>
      <c r="I405" s="195"/>
      <c r="J405" s="195"/>
      <c r="K405" s="195"/>
      <c r="L405" s="19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  <c r="AC405" s="195"/>
      <c r="AD405" s="195"/>
      <c r="AE405" s="195"/>
      <c r="AF405" s="195"/>
      <c r="AG405" s="195"/>
      <c r="AH405" s="195"/>
      <c r="AI405" s="195"/>
      <c r="AJ405" s="195"/>
      <c r="AK405" s="195"/>
      <c r="AL405" s="195"/>
      <c r="AM405" s="195"/>
      <c r="AN405" s="195"/>
      <c r="AO405" s="195"/>
      <c r="AP405" s="195"/>
      <c r="AQ405" s="195"/>
      <c r="AR405" s="195"/>
      <c r="AS405" s="195"/>
      <c r="AT405" s="195"/>
      <c r="AU405" s="195"/>
      <c r="AV405" s="195"/>
      <c r="AW405" s="195"/>
      <c r="AX405" s="195"/>
      <c r="AY405" s="195"/>
      <c r="AZ405" s="195"/>
      <c r="BA405" s="195"/>
      <c r="BB405" s="195"/>
      <c r="BC405" s="195"/>
      <c r="BD405" s="195"/>
      <c r="BE405" s="195"/>
      <c r="BF405" s="195"/>
      <c r="BG405" s="195"/>
      <c r="BH405" s="195"/>
      <c r="BI405" s="195"/>
      <c r="BJ405" s="195"/>
      <c r="BK405" s="62">
        <f ca="1">BK201*'SaaS - Cohorts (Logos)'!BK201</f>
        <v>0</v>
      </c>
      <c r="BL405" s="62">
        <f ca="1">BL201*'SaaS - Cohorts (Logos)'!BL201</f>
        <v>0</v>
      </c>
      <c r="BM405" s="62">
        <f ca="1">BM201*'SaaS - Cohorts (Logos)'!BM201</f>
        <v>0</v>
      </c>
      <c r="BN405" s="62">
        <f ca="1">BN201*'SaaS - Cohorts (Logos)'!BN201</f>
        <v>0</v>
      </c>
      <c r="BO405" s="62">
        <f ca="1">BO201*'SaaS - Cohorts (Logos)'!BO201</f>
        <v>0</v>
      </c>
      <c r="BP405" s="62">
        <f ca="1">BP201*'SaaS - Cohorts (Logos)'!BP201</f>
        <v>0</v>
      </c>
      <c r="BQ405" s="62">
        <f ca="1">BQ201*'SaaS - Cohorts (Logos)'!BQ201</f>
        <v>0</v>
      </c>
      <c r="BR405" s="62">
        <f ca="1">BR201*'SaaS - Cohorts (Logos)'!BR201</f>
        <v>0</v>
      </c>
      <c r="BS405" s="62">
        <f ca="1">BS201*'SaaS - Cohorts (Logos)'!BS201</f>
        <v>0</v>
      </c>
      <c r="BT405" s="62">
        <f ca="1">BT201*'SaaS - Cohorts (Logos)'!BT201</f>
        <v>0</v>
      </c>
      <c r="BU405" s="62">
        <f ca="1">BU201*'SaaS - Cohorts (Logos)'!BU201</f>
        <v>0</v>
      </c>
      <c r="BV405" s="62">
        <f ca="1">BV201*'SaaS - Cohorts (Logos)'!BV201</f>
        <v>0</v>
      </c>
      <c r="BW405" s="62">
        <f ca="1">BW201*'SaaS - Cohorts (Logos)'!BW201</f>
        <v>0</v>
      </c>
      <c r="BX405" s="62">
        <f ca="1">BX201*'SaaS - Cohorts (Logos)'!BX201</f>
        <v>0</v>
      </c>
      <c r="BY405" s="62">
        <f ca="1">BY201*'SaaS - Cohorts (Logos)'!BY201</f>
        <v>0</v>
      </c>
      <c r="BZ405" s="62">
        <f ca="1">BZ201*'SaaS - Cohorts (Logos)'!BZ201</f>
        <v>0</v>
      </c>
      <c r="CA405" s="62">
        <f ca="1">CA201*'SaaS - Cohorts (Logos)'!CA201</f>
        <v>0</v>
      </c>
      <c r="CB405" s="62">
        <f ca="1">CB201*'SaaS - Cohorts (Logos)'!CB201</f>
        <v>0</v>
      </c>
      <c r="CC405" s="62">
        <f ca="1">CC201*'SaaS - Cohorts (Logos)'!CC201</f>
        <v>0</v>
      </c>
      <c r="CD405" s="62">
        <f ca="1">CD201*'SaaS - Cohorts (Logos)'!CD201</f>
        <v>0</v>
      </c>
      <c r="CE405" s="62">
        <f ca="1">CE201*'SaaS - Cohorts (Logos)'!CE201</f>
        <v>0</v>
      </c>
      <c r="CF405" s="62">
        <f ca="1">CF201*'SaaS - Cohorts (Logos)'!CF201</f>
        <v>0</v>
      </c>
      <c r="CG405" s="62">
        <f ca="1">CG201*'SaaS - Cohorts (Logos)'!CG201</f>
        <v>0</v>
      </c>
      <c r="CH405" s="62">
        <f ca="1">CH201*'SaaS - Cohorts (Logos)'!CH201</f>
        <v>0</v>
      </c>
      <c r="CI405" s="62">
        <f ca="1">CI201*'SaaS - Cohorts (Logos)'!CI201</f>
        <v>0</v>
      </c>
      <c r="CJ405" s="62">
        <f ca="1">CJ201*'SaaS - Cohorts (Logos)'!CJ201</f>
        <v>0</v>
      </c>
      <c r="CK405" s="62">
        <f ca="1">CK201*'SaaS - Cohorts (Logos)'!CK201</f>
        <v>0</v>
      </c>
      <c r="CL405" s="62">
        <f ca="1">CL201*'SaaS - Cohorts (Logos)'!CL201</f>
        <v>0</v>
      </c>
      <c r="CM405" s="62">
        <f ca="1">CM201*'SaaS - Cohorts (Logos)'!CM201</f>
        <v>0</v>
      </c>
      <c r="CN405" s="62">
        <f ca="1">CN201*'SaaS - Cohorts (Logos)'!CN201</f>
        <v>0</v>
      </c>
      <c r="CO405" s="62">
        <f ca="1">CO201*'SaaS - Cohorts (Logos)'!CO201</f>
        <v>0</v>
      </c>
      <c r="CP405" s="62">
        <f ca="1">CP201*'SaaS - Cohorts (Logos)'!CP201</f>
        <v>0</v>
      </c>
      <c r="CQ405" s="62">
        <f ca="1">CQ201*'SaaS - Cohorts (Logos)'!CQ201</f>
        <v>0</v>
      </c>
      <c r="CR405" s="62">
        <f ca="1">CR201*'SaaS - Cohorts (Logos)'!CR201</f>
        <v>0</v>
      </c>
      <c r="CS405" s="62">
        <f ca="1">CS201*'SaaS - Cohorts (Logos)'!CS201</f>
        <v>0</v>
      </c>
      <c r="CT405" s="62">
        <f ca="1">CT201*'SaaS - Cohorts (Logos)'!CT201</f>
        <v>0</v>
      </c>
      <c r="CU405" s="62">
        <f ca="1">CU201*'SaaS - Cohorts (Logos)'!CU201</f>
        <v>0</v>
      </c>
      <c r="CV405" s="62">
        <f ca="1">CV201*'SaaS - Cohorts (Logos)'!CV201</f>
        <v>0</v>
      </c>
      <c r="CW405" s="62">
        <f ca="1">CW201*'SaaS - Cohorts (Logos)'!CW201</f>
        <v>0</v>
      </c>
      <c r="CX405" s="62">
        <f ca="1">CX201*'SaaS - Cohorts (Logos)'!CX201</f>
        <v>0</v>
      </c>
      <c r="CY405" s="62">
        <f ca="1">CY201*'SaaS - Cohorts (Logos)'!CY201</f>
        <v>0</v>
      </c>
      <c r="CZ405" s="62">
        <f ca="1">CZ201*'SaaS - Cohorts (Logos)'!CZ201</f>
        <v>0</v>
      </c>
      <c r="DA405" s="62">
        <f ca="1">DA201*'SaaS - Cohorts (Logos)'!DA201</f>
        <v>0</v>
      </c>
      <c r="DB405" s="62">
        <f ca="1">DB201*'SaaS - Cohorts (Logos)'!DB201</f>
        <v>0</v>
      </c>
      <c r="DC405" s="62">
        <f ca="1">DC201*'SaaS - Cohorts (Logos)'!DC201</f>
        <v>0</v>
      </c>
      <c r="DD405" s="62">
        <f ca="1">DD201*'SaaS - Cohorts (Logos)'!DD201</f>
        <v>0</v>
      </c>
      <c r="DE405" s="62">
        <f ca="1">DE201*'SaaS - Cohorts (Logos)'!DE201</f>
        <v>0</v>
      </c>
      <c r="DF405" s="62">
        <f ca="1">DF201*'SaaS - Cohorts (Logos)'!DF201</f>
        <v>0</v>
      </c>
      <c r="DG405" s="62">
        <f ca="1">DG201*'SaaS - Cohorts (Logos)'!DG201</f>
        <v>0</v>
      </c>
      <c r="DH405" s="62">
        <f ca="1">DH201*'SaaS - Cohorts (Logos)'!DH201</f>
        <v>0</v>
      </c>
      <c r="DI405" s="62">
        <f ca="1">DI201*'SaaS - Cohorts (Logos)'!DI201</f>
        <v>0</v>
      </c>
      <c r="DJ405" s="62">
        <f ca="1">DJ201*'SaaS - Cohorts (Logos)'!DJ201</f>
        <v>0</v>
      </c>
      <c r="DK405" s="62">
        <f ca="1">DK201*'SaaS - Cohorts (Logos)'!DK201</f>
        <v>0</v>
      </c>
      <c r="DL405" s="62">
        <f ca="1">DL201*'SaaS - Cohorts (Logos)'!DL201</f>
        <v>0</v>
      </c>
      <c r="DM405" s="62">
        <f ca="1">DM201*'SaaS - Cohorts (Logos)'!DM201</f>
        <v>0</v>
      </c>
      <c r="DN405" s="62">
        <f ca="1">DN201*'SaaS - Cohorts (Logos)'!DN201</f>
        <v>0</v>
      </c>
      <c r="DO405" s="62">
        <f ca="1">DO201*'SaaS - Cohorts (Logos)'!DO201</f>
        <v>0</v>
      </c>
      <c r="DP405" s="62">
        <f ca="1">DP201*'SaaS - Cohorts (Logos)'!DP201</f>
        <v>0</v>
      </c>
      <c r="DQ405" s="62">
        <f ca="1">DQ201*'SaaS - Cohorts (Logos)'!DQ201</f>
        <v>0</v>
      </c>
      <c r="DR405" s="62">
        <f ca="1">DR201*'SaaS - Cohorts (Logos)'!DR201</f>
        <v>0</v>
      </c>
    </row>
    <row r="406" spans="2:122" ht="15.75" customHeight="1">
      <c r="B406" s="195">
        <v>44835</v>
      </c>
      <c r="C406" s="195"/>
      <c r="D406" s="195"/>
      <c r="E406" s="195"/>
      <c r="F406" s="195"/>
      <c r="G406" s="195"/>
      <c r="H406" s="195"/>
      <c r="I406" s="195"/>
      <c r="J406" s="195"/>
      <c r="K406" s="195"/>
      <c r="L406" s="19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  <c r="AC406" s="195"/>
      <c r="AD406" s="195"/>
      <c r="AE406" s="195"/>
      <c r="AF406" s="195"/>
      <c r="AG406" s="195"/>
      <c r="AH406" s="195"/>
      <c r="AI406" s="195"/>
      <c r="AJ406" s="195"/>
      <c r="AK406" s="195"/>
      <c r="AL406" s="195"/>
      <c r="AM406" s="195"/>
      <c r="AN406" s="195"/>
      <c r="AO406" s="195"/>
      <c r="AP406" s="195"/>
      <c r="AQ406" s="195"/>
      <c r="AR406" s="195"/>
      <c r="AS406" s="195"/>
      <c r="AT406" s="195"/>
      <c r="AU406" s="195"/>
      <c r="AV406" s="195"/>
      <c r="AW406" s="195"/>
      <c r="AX406" s="195"/>
      <c r="AY406" s="195"/>
      <c r="AZ406" s="195"/>
      <c r="BA406" s="195"/>
      <c r="BB406" s="195"/>
      <c r="BC406" s="195"/>
      <c r="BD406" s="195"/>
      <c r="BE406" s="195"/>
      <c r="BF406" s="195"/>
      <c r="BG406" s="195"/>
      <c r="BH406" s="195"/>
      <c r="BI406" s="195"/>
      <c r="BJ406" s="195"/>
      <c r="BK406" s="62">
        <f ca="1">BK202*'SaaS - Cohorts (Logos)'!BK202</f>
        <v>0</v>
      </c>
      <c r="BL406" s="62">
        <f ca="1">BL202*'SaaS - Cohorts (Logos)'!BL202</f>
        <v>0</v>
      </c>
      <c r="BM406" s="62">
        <f ca="1">BM202*'SaaS - Cohorts (Logos)'!BM202</f>
        <v>0</v>
      </c>
      <c r="BN406" s="62">
        <f ca="1">BN202*'SaaS - Cohorts (Logos)'!BN202</f>
        <v>0</v>
      </c>
      <c r="BO406" s="62">
        <f ca="1">BO202*'SaaS - Cohorts (Logos)'!BO202</f>
        <v>0</v>
      </c>
      <c r="BP406" s="62">
        <f ca="1">BP202*'SaaS - Cohorts (Logos)'!BP202</f>
        <v>0</v>
      </c>
      <c r="BQ406" s="62">
        <f ca="1">BQ202*'SaaS - Cohorts (Logos)'!BQ202</f>
        <v>0</v>
      </c>
      <c r="BR406" s="62">
        <f ca="1">BR202*'SaaS - Cohorts (Logos)'!BR202</f>
        <v>0</v>
      </c>
      <c r="BS406" s="62">
        <f ca="1">BS202*'SaaS - Cohorts (Logos)'!BS202</f>
        <v>0</v>
      </c>
      <c r="BT406" s="62">
        <f ca="1">BT202*'SaaS - Cohorts (Logos)'!BT202</f>
        <v>0</v>
      </c>
      <c r="BU406" s="62">
        <f ca="1">BU202*'SaaS - Cohorts (Logos)'!BU202</f>
        <v>0</v>
      </c>
      <c r="BV406" s="62">
        <f ca="1">BV202*'SaaS - Cohorts (Logos)'!BV202</f>
        <v>0</v>
      </c>
      <c r="BW406" s="62">
        <f ca="1">BW202*'SaaS - Cohorts (Logos)'!BW202</f>
        <v>0</v>
      </c>
      <c r="BX406" s="62">
        <f ca="1">BX202*'SaaS - Cohorts (Logos)'!BX202</f>
        <v>0</v>
      </c>
      <c r="BY406" s="62">
        <f ca="1">BY202*'SaaS - Cohorts (Logos)'!BY202</f>
        <v>0</v>
      </c>
      <c r="BZ406" s="62">
        <f ca="1">BZ202*'SaaS - Cohorts (Logos)'!BZ202</f>
        <v>0</v>
      </c>
      <c r="CA406" s="62">
        <f ca="1">CA202*'SaaS - Cohorts (Logos)'!CA202</f>
        <v>0</v>
      </c>
      <c r="CB406" s="62">
        <f ca="1">CB202*'SaaS - Cohorts (Logos)'!CB202</f>
        <v>0</v>
      </c>
      <c r="CC406" s="62">
        <f ca="1">CC202*'SaaS - Cohorts (Logos)'!CC202</f>
        <v>0</v>
      </c>
      <c r="CD406" s="62">
        <f ca="1">CD202*'SaaS - Cohorts (Logos)'!CD202</f>
        <v>0</v>
      </c>
      <c r="CE406" s="62">
        <f ca="1">CE202*'SaaS - Cohorts (Logos)'!CE202</f>
        <v>0</v>
      </c>
      <c r="CF406" s="62">
        <f ca="1">CF202*'SaaS - Cohorts (Logos)'!CF202</f>
        <v>0</v>
      </c>
      <c r="CG406" s="62">
        <f ca="1">CG202*'SaaS - Cohorts (Logos)'!CG202</f>
        <v>0</v>
      </c>
      <c r="CH406" s="62">
        <f ca="1">CH202*'SaaS - Cohorts (Logos)'!CH202</f>
        <v>0</v>
      </c>
      <c r="CI406" s="62">
        <f ca="1">CI202*'SaaS - Cohorts (Logos)'!CI202</f>
        <v>0</v>
      </c>
      <c r="CJ406" s="62">
        <f ca="1">CJ202*'SaaS - Cohorts (Logos)'!CJ202</f>
        <v>0</v>
      </c>
      <c r="CK406" s="62">
        <f ca="1">CK202*'SaaS - Cohorts (Logos)'!CK202</f>
        <v>0</v>
      </c>
      <c r="CL406" s="62">
        <f ca="1">CL202*'SaaS - Cohorts (Logos)'!CL202</f>
        <v>0</v>
      </c>
      <c r="CM406" s="62">
        <f ca="1">CM202*'SaaS - Cohorts (Logos)'!CM202</f>
        <v>0</v>
      </c>
      <c r="CN406" s="62">
        <f ca="1">CN202*'SaaS - Cohorts (Logos)'!CN202</f>
        <v>0</v>
      </c>
      <c r="CO406" s="62">
        <f ca="1">CO202*'SaaS - Cohorts (Logos)'!CO202</f>
        <v>0</v>
      </c>
      <c r="CP406" s="62">
        <f ca="1">CP202*'SaaS - Cohorts (Logos)'!CP202</f>
        <v>0</v>
      </c>
      <c r="CQ406" s="62">
        <f ca="1">CQ202*'SaaS - Cohorts (Logos)'!CQ202</f>
        <v>0</v>
      </c>
      <c r="CR406" s="62">
        <f ca="1">CR202*'SaaS - Cohorts (Logos)'!CR202</f>
        <v>0</v>
      </c>
      <c r="CS406" s="62">
        <f ca="1">CS202*'SaaS - Cohorts (Logos)'!CS202</f>
        <v>0</v>
      </c>
      <c r="CT406" s="62">
        <f ca="1">CT202*'SaaS - Cohorts (Logos)'!CT202</f>
        <v>0</v>
      </c>
      <c r="CU406" s="62">
        <f ca="1">CU202*'SaaS - Cohorts (Logos)'!CU202</f>
        <v>0</v>
      </c>
      <c r="CV406" s="62">
        <f ca="1">CV202*'SaaS - Cohorts (Logos)'!CV202</f>
        <v>0</v>
      </c>
      <c r="CW406" s="62">
        <f ca="1">CW202*'SaaS - Cohorts (Logos)'!CW202</f>
        <v>0</v>
      </c>
      <c r="CX406" s="62">
        <f ca="1">CX202*'SaaS - Cohorts (Logos)'!CX202</f>
        <v>0</v>
      </c>
      <c r="CY406" s="62">
        <f ca="1">CY202*'SaaS - Cohorts (Logos)'!CY202</f>
        <v>0</v>
      </c>
      <c r="CZ406" s="62">
        <f ca="1">CZ202*'SaaS - Cohorts (Logos)'!CZ202</f>
        <v>0</v>
      </c>
      <c r="DA406" s="62">
        <f ca="1">DA202*'SaaS - Cohorts (Logos)'!DA202</f>
        <v>0</v>
      </c>
      <c r="DB406" s="62">
        <f ca="1">DB202*'SaaS - Cohorts (Logos)'!DB202</f>
        <v>0</v>
      </c>
      <c r="DC406" s="62">
        <f ca="1">DC202*'SaaS - Cohorts (Logos)'!DC202</f>
        <v>0</v>
      </c>
      <c r="DD406" s="62">
        <f ca="1">DD202*'SaaS - Cohorts (Logos)'!DD202</f>
        <v>0</v>
      </c>
      <c r="DE406" s="62">
        <f ca="1">DE202*'SaaS - Cohorts (Logos)'!DE202</f>
        <v>0</v>
      </c>
      <c r="DF406" s="62">
        <f ca="1">DF202*'SaaS - Cohorts (Logos)'!DF202</f>
        <v>0</v>
      </c>
      <c r="DG406" s="62">
        <f ca="1">DG202*'SaaS - Cohorts (Logos)'!DG202</f>
        <v>0</v>
      </c>
      <c r="DH406" s="62">
        <f ca="1">DH202*'SaaS - Cohorts (Logos)'!DH202</f>
        <v>0</v>
      </c>
      <c r="DI406" s="62">
        <f ca="1">DI202*'SaaS - Cohorts (Logos)'!DI202</f>
        <v>0</v>
      </c>
      <c r="DJ406" s="62">
        <f ca="1">DJ202*'SaaS - Cohorts (Logos)'!DJ202</f>
        <v>0</v>
      </c>
      <c r="DK406" s="62">
        <f ca="1">DK202*'SaaS - Cohorts (Logos)'!DK202</f>
        <v>0</v>
      </c>
      <c r="DL406" s="62">
        <f ca="1">DL202*'SaaS - Cohorts (Logos)'!DL202</f>
        <v>0</v>
      </c>
      <c r="DM406" s="62">
        <f ca="1">DM202*'SaaS - Cohorts (Logos)'!DM202</f>
        <v>0</v>
      </c>
      <c r="DN406" s="62">
        <f ca="1">DN202*'SaaS - Cohorts (Logos)'!DN202</f>
        <v>0</v>
      </c>
      <c r="DO406" s="62">
        <f ca="1">DO202*'SaaS - Cohorts (Logos)'!DO202</f>
        <v>0</v>
      </c>
      <c r="DP406" s="62">
        <f ca="1">DP202*'SaaS - Cohorts (Logos)'!DP202</f>
        <v>0</v>
      </c>
      <c r="DQ406" s="62">
        <f ca="1">DQ202*'SaaS - Cohorts (Logos)'!DQ202</f>
        <v>0</v>
      </c>
      <c r="DR406" s="62">
        <f ca="1">DR202*'SaaS - Cohorts (Logos)'!DR202</f>
        <v>0</v>
      </c>
    </row>
    <row r="407" spans="2:122" ht="15.75" customHeight="1">
      <c r="B407" s="195">
        <v>44866</v>
      </c>
      <c r="C407" s="195"/>
      <c r="D407" s="195"/>
      <c r="E407" s="195"/>
      <c r="F407" s="195"/>
      <c r="G407" s="195"/>
      <c r="H407" s="195"/>
      <c r="I407" s="195"/>
      <c r="J407" s="195"/>
      <c r="K407" s="195"/>
      <c r="L407" s="19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  <c r="AC407" s="195"/>
      <c r="AD407" s="195"/>
      <c r="AE407" s="195"/>
      <c r="AF407" s="195"/>
      <c r="AG407" s="195"/>
      <c r="AH407" s="195"/>
      <c r="AI407" s="195"/>
      <c r="AJ407" s="195"/>
      <c r="AK407" s="195"/>
      <c r="AL407" s="195"/>
      <c r="AM407" s="195"/>
      <c r="AN407" s="195"/>
      <c r="AO407" s="195"/>
      <c r="AP407" s="195"/>
      <c r="AQ407" s="195"/>
      <c r="AR407" s="195"/>
      <c r="AS407" s="195"/>
      <c r="AT407" s="195"/>
      <c r="AU407" s="195"/>
      <c r="AV407" s="195"/>
      <c r="AW407" s="195"/>
      <c r="AX407" s="195"/>
      <c r="AY407" s="195"/>
      <c r="AZ407" s="195"/>
      <c r="BA407" s="195"/>
      <c r="BB407" s="195"/>
      <c r="BC407" s="195"/>
      <c r="BD407" s="195"/>
      <c r="BE407" s="195"/>
      <c r="BF407" s="195"/>
      <c r="BG407" s="195"/>
      <c r="BH407" s="195"/>
      <c r="BI407" s="195"/>
      <c r="BJ407" s="195"/>
      <c r="BK407" s="62">
        <f ca="1">BK203*'SaaS - Cohorts (Logos)'!BK203</f>
        <v>0</v>
      </c>
      <c r="BL407" s="62">
        <f ca="1">BL203*'SaaS - Cohorts (Logos)'!BL203</f>
        <v>0</v>
      </c>
      <c r="BM407" s="62">
        <f ca="1">BM203*'SaaS - Cohorts (Logos)'!BM203</f>
        <v>0</v>
      </c>
      <c r="BN407" s="62">
        <f ca="1">BN203*'SaaS - Cohorts (Logos)'!BN203</f>
        <v>0</v>
      </c>
      <c r="BO407" s="62">
        <f ca="1">BO203*'SaaS - Cohorts (Logos)'!BO203</f>
        <v>0</v>
      </c>
      <c r="BP407" s="62">
        <f ca="1">BP203*'SaaS - Cohorts (Logos)'!BP203</f>
        <v>0</v>
      </c>
      <c r="BQ407" s="62">
        <f ca="1">BQ203*'SaaS - Cohorts (Logos)'!BQ203</f>
        <v>0</v>
      </c>
      <c r="BR407" s="62">
        <f ca="1">BR203*'SaaS - Cohorts (Logos)'!BR203</f>
        <v>0</v>
      </c>
      <c r="BS407" s="62">
        <f ca="1">BS203*'SaaS - Cohorts (Logos)'!BS203</f>
        <v>0</v>
      </c>
      <c r="BT407" s="62">
        <f ca="1">BT203*'SaaS - Cohorts (Logos)'!BT203</f>
        <v>0</v>
      </c>
      <c r="BU407" s="62">
        <f ca="1">BU203*'SaaS - Cohorts (Logos)'!BU203</f>
        <v>0</v>
      </c>
      <c r="BV407" s="62">
        <f ca="1">BV203*'SaaS - Cohorts (Logos)'!BV203</f>
        <v>0</v>
      </c>
      <c r="BW407" s="62">
        <f ca="1">BW203*'SaaS - Cohorts (Logos)'!BW203</f>
        <v>0</v>
      </c>
      <c r="BX407" s="62">
        <f ca="1">BX203*'SaaS - Cohorts (Logos)'!BX203</f>
        <v>0</v>
      </c>
      <c r="BY407" s="62">
        <f ca="1">BY203*'SaaS - Cohorts (Logos)'!BY203</f>
        <v>0</v>
      </c>
      <c r="BZ407" s="62">
        <f ca="1">BZ203*'SaaS - Cohorts (Logos)'!BZ203</f>
        <v>0</v>
      </c>
      <c r="CA407" s="62">
        <f ca="1">CA203*'SaaS - Cohorts (Logos)'!CA203</f>
        <v>0</v>
      </c>
      <c r="CB407" s="62">
        <f ca="1">CB203*'SaaS - Cohorts (Logos)'!CB203</f>
        <v>0</v>
      </c>
      <c r="CC407" s="62">
        <f ca="1">CC203*'SaaS - Cohorts (Logos)'!CC203</f>
        <v>0</v>
      </c>
      <c r="CD407" s="62">
        <f ca="1">CD203*'SaaS - Cohorts (Logos)'!CD203</f>
        <v>0</v>
      </c>
      <c r="CE407" s="62">
        <f ca="1">CE203*'SaaS - Cohorts (Logos)'!CE203</f>
        <v>0</v>
      </c>
      <c r="CF407" s="62">
        <f ca="1">CF203*'SaaS - Cohorts (Logos)'!CF203</f>
        <v>0</v>
      </c>
      <c r="CG407" s="62">
        <f ca="1">CG203*'SaaS - Cohorts (Logos)'!CG203</f>
        <v>0</v>
      </c>
      <c r="CH407" s="62">
        <f ca="1">CH203*'SaaS - Cohorts (Logos)'!CH203</f>
        <v>0</v>
      </c>
      <c r="CI407" s="62">
        <f ca="1">CI203*'SaaS - Cohorts (Logos)'!CI203</f>
        <v>0</v>
      </c>
      <c r="CJ407" s="62">
        <f ca="1">CJ203*'SaaS - Cohorts (Logos)'!CJ203</f>
        <v>0</v>
      </c>
      <c r="CK407" s="62">
        <f ca="1">CK203*'SaaS - Cohorts (Logos)'!CK203</f>
        <v>0</v>
      </c>
      <c r="CL407" s="62">
        <f ca="1">CL203*'SaaS - Cohorts (Logos)'!CL203</f>
        <v>0</v>
      </c>
      <c r="CM407" s="62">
        <f ca="1">CM203*'SaaS - Cohorts (Logos)'!CM203</f>
        <v>0</v>
      </c>
      <c r="CN407" s="62">
        <f ca="1">CN203*'SaaS - Cohorts (Logos)'!CN203</f>
        <v>0</v>
      </c>
      <c r="CO407" s="62">
        <f ca="1">CO203*'SaaS - Cohorts (Logos)'!CO203</f>
        <v>0</v>
      </c>
      <c r="CP407" s="62">
        <f ca="1">CP203*'SaaS - Cohorts (Logos)'!CP203</f>
        <v>0</v>
      </c>
      <c r="CQ407" s="62">
        <f ca="1">CQ203*'SaaS - Cohorts (Logos)'!CQ203</f>
        <v>0</v>
      </c>
      <c r="CR407" s="62">
        <f ca="1">CR203*'SaaS - Cohorts (Logos)'!CR203</f>
        <v>0</v>
      </c>
      <c r="CS407" s="62">
        <f ca="1">CS203*'SaaS - Cohorts (Logos)'!CS203</f>
        <v>0</v>
      </c>
      <c r="CT407" s="62">
        <f ca="1">CT203*'SaaS - Cohorts (Logos)'!CT203</f>
        <v>0</v>
      </c>
      <c r="CU407" s="62">
        <f ca="1">CU203*'SaaS - Cohorts (Logos)'!CU203</f>
        <v>0</v>
      </c>
      <c r="CV407" s="62">
        <f ca="1">CV203*'SaaS - Cohorts (Logos)'!CV203</f>
        <v>0</v>
      </c>
      <c r="CW407" s="62">
        <f ca="1">CW203*'SaaS - Cohorts (Logos)'!CW203</f>
        <v>0</v>
      </c>
      <c r="CX407" s="62">
        <f ca="1">CX203*'SaaS - Cohorts (Logos)'!CX203</f>
        <v>0</v>
      </c>
      <c r="CY407" s="62">
        <f ca="1">CY203*'SaaS - Cohorts (Logos)'!CY203</f>
        <v>0</v>
      </c>
      <c r="CZ407" s="62">
        <f ca="1">CZ203*'SaaS - Cohorts (Logos)'!CZ203</f>
        <v>0</v>
      </c>
      <c r="DA407" s="62">
        <f ca="1">DA203*'SaaS - Cohorts (Logos)'!DA203</f>
        <v>0</v>
      </c>
      <c r="DB407" s="62">
        <f ca="1">DB203*'SaaS - Cohorts (Logos)'!DB203</f>
        <v>0</v>
      </c>
      <c r="DC407" s="62">
        <f ca="1">DC203*'SaaS - Cohorts (Logos)'!DC203</f>
        <v>0</v>
      </c>
      <c r="DD407" s="62">
        <f ca="1">DD203*'SaaS - Cohorts (Logos)'!DD203</f>
        <v>0</v>
      </c>
      <c r="DE407" s="62">
        <f ca="1">DE203*'SaaS - Cohorts (Logos)'!DE203</f>
        <v>0</v>
      </c>
      <c r="DF407" s="62">
        <f ca="1">DF203*'SaaS - Cohorts (Logos)'!DF203</f>
        <v>0</v>
      </c>
      <c r="DG407" s="62">
        <f ca="1">DG203*'SaaS - Cohorts (Logos)'!DG203</f>
        <v>0</v>
      </c>
      <c r="DH407" s="62">
        <f ca="1">DH203*'SaaS - Cohorts (Logos)'!DH203</f>
        <v>0</v>
      </c>
      <c r="DI407" s="62">
        <f ca="1">DI203*'SaaS - Cohorts (Logos)'!DI203</f>
        <v>0</v>
      </c>
      <c r="DJ407" s="62">
        <f ca="1">DJ203*'SaaS - Cohorts (Logos)'!DJ203</f>
        <v>0</v>
      </c>
      <c r="DK407" s="62">
        <f ca="1">DK203*'SaaS - Cohorts (Logos)'!DK203</f>
        <v>0</v>
      </c>
      <c r="DL407" s="62">
        <f ca="1">DL203*'SaaS - Cohorts (Logos)'!DL203</f>
        <v>0</v>
      </c>
      <c r="DM407" s="62">
        <f ca="1">DM203*'SaaS - Cohorts (Logos)'!DM203</f>
        <v>0</v>
      </c>
      <c r="DN407" s="62">
        <f ca="1">DN203*'SaaS - Cohorts (Logos)'!DN203</f>
        <v>0</v>
      </c>
      <c r="DO407" s="62">
        <f ca="1">DO203*'SaaS - Cohorts (Logos)'!DO203</f>
        <v>0</v>
      </c>
      <c r="DP407" s="62">
        <f ca="1">DP203*'SaaS - Cohorts (Logos)'!DP203</f>
        <v>0</v>
      </c>
      <c r="DQ407" s="62">
        <f ca="1">DQ203*'SaaS - Cohorts (Logos)'!DQ203</f>
        <v>0</v>
      </c>
      <c r="DR407" s="62">
        <f ca="1">DR203*'SaaS - Cohorts (Logos)'!DR203</f>
        <v>0</v>
      </c>
    </row>
    <row r="408" spans="2:122" ht="15.75" customHeight="1">
      <c r="B408" s="195">
        <v>44896</v>
      </c>
      <c r="C408" s="195"/>
      <c r="D408" s="195"/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  <c r="AC408" s="195"/>
      <c r="AD408" s="195"/>
      <c r="AE408" s="195"/>
      <c r="AF408" s="195"/>
      <c r="AG408" s="195"/>
      <c r="AH408" s="195"/>
      <c r="AI408" s="195"/>
      <c r="AJ408" s="195"/>
      <c r="AK408" s="195"/>
      <c r="AL408" s="195"/>
      <c r="AM408" s="195"/>
      <c r="AN408" s="195"/>
      <c r="AO408" s="195"/>
      <c r="AP408" s="195"/>
      <c r="AQ408" s="195"/>
      <c r="AR408" s="195"/>
      <c r="AS408" s="195"/>
      <c r="AT408" s="195"/>
      <c r="AU408" s="195"/>
      <c r="AV408" s="195"/>
      <c r="AW408" s="195"/>
      <c r="AX408" s="195"/>
      <c r="AY408" s="195"/>
      <c r="AZ408" s="195"/>
      <c r="BA408" s="195"/>
      <c r="BB408" s="195"/>
      <c r="BC408" s="195"/>
      <c r="BD408" s="195"/>
      <c r="BE408" s="195"/>
      <c r="BF408" s="195"/>
      <c r="BG408" s="195"/>
      <c r="BH408" s="195"/>
      <c r="BI408" s="195"/>
      <c r="BJ408" s="195"/>
      <c r="BK408" s="62">
        <f ca="1">BK204*'SaaS - Cohorts (Logos)'!BK204</f>
        <v>0</v>
      </c>
      <c r="BL408" s="62">
        <f ca="1">BL204*'SaaS - Cohorts (Logos)'!BL204</f>
        <v>0</v>
      </c>
      <c r="BM408" s="62">
        <f ca="1">BM204*'SaaS - Cohorts (Logos)'!BM204</f>
        <v>0</v>
      </c>
      <c r="BN408" s="62">
        <f ca="1">BN204*'SaaS - Cohorts (Logos)'!BN204</f>
        <v>0</v>
      </c>
      <c r="BO408" s="62">
        <f ca="1">BO204*'SaaS - Cohorts (Logos)'!BO204</f>
        <v>0</v>
      </c>
      <c r="BP408" s="62">
        <f ca="1">BP204*'SaaS - Cohorts (Logos)'!BP204</f>
        <v>0</v>
      </c>
      <c r="BQ408" s="62">
        <f ca="1">BQ204*'SaaS - Cohorts (Logos)'!BQ204</f>
        <v>0</v>
      </c>
      <c r="BR408" s="62">
        <f ca="1">BR204*'SaaS - Cohorts (Logos)'!BR204</f>
        <v>0</v>
      </c>
      <c r="BS408" s="62">
        <f ca="1">BS204*'SaaS - Cohorts (Logos)'!BS204</f>
        <v>0</v>
      </c>
      <c r="BT408" s="62">
        <f ca="1">BT204*'SaaS - Cohorts (Logos)'!BT204</f>
        <v>0</v>
      </c>
      <c r="BU408" s="62">
        <f ca="1">BU204*'SaaS - Cohorts (Logos)'!BU204</f>
        <v>0</v>
      </c>
      <c r="BV408" s="62">
        <f ca="1">BV204*'SaaS - Cohorts (Logos)'!BV204</f>
        <v>0</v>
      </c>
      <c r="BW408" s="62">
        <f ca="1">BW204*'SaaS - Cohorts (Logos)'!BW204</f>
        <v>0</v>
      </c>
      <c r="BX408" s="62">
        <f ca="1">BX204*'SaaS - Cohorts (Logos)'!BX204</f>
        <v>0</v>
      </c>
      <c r="BY408" s="62">
        <f ca="1">BY204*'SaaS - Cohorts (Logos)'!BY204</f>
        <v>0</v>
      </c>
      <c r="BZ408" s="62">
        <f ca="1">BZ204*'SaaS - Cohorts (Logos)'!BZ204</f>
        <v>0</v>
      </c>
      <c r="CA408" s="62">
        <f ca="1">CA204*'SaaS - Cohorts (Logos)'!CA204</f>
        <v>0</v>
      </c>
      <c r="CB408" s="62">
        <f ca="1">CB204*'SaaS - Cohorts (Logos)'!CB204</f>
        <v>0</v>
      </c>
      <c r="CC408" s="62">
        <f ca="1">CC204*'SaaS - Cohorts (Logos)'!CC204</f>
        <v>0</v>
      </c>
      <c r="CD408" s="62">
        <f ca="1">CD204*'SaaS - Cohorts (Logos)'!CD204</f>
        <v>0</v>
      </c>
      <c r="CE408" s="62">
        <f ca="1">CE204*'SaaS - Cohorts (Logos)'!CE204</f>
        <v>0</v>
      </c>
      <c r="CF408" s="62">
        <f ca="1">CF204*'SaaS - Cohorts (Logos)'!CF204</f>
        <v>0</v>
      </c>
      <c r="CG408" s="62">
        <f ca="1">CG204*'SaaS - Cohorts (Logos)'!CG204</f>
        <v>0</v>
      </c>
      <c r="CH408" s="62">
        <f ca="1">CH204*'SaaS - Cohorts (Logos)'!CH204</f>
        <v>0</v>
      </c>
      <c r="CI408" s="62">
        <f ca="1">CI204*'SaaS - Cohorts (Logos)'!CI204</f>
        <v>0</v>
      </c>
      <c r="CJ408" s="62">
        <f ca="1">CJ204*'SaaS - Cohorts (Logos)'!CJ204</f>
        <v>0</v>
      </c>
      <c r="CK408" s="62">
        <f ca="1">CK204*'SaaS - Cohorts (Logos)'!CK204</f>
        <v>0</v>
      </c>
      <c r="CL408" s="62">
        <f ca="1">CL204*'SaaS - Cohorts (Logos)'!CL204</f>
        <v>0</v>
      </c>
      <c r="CM408" s="62">
        <f ca="1">CM204*'SaaS - Cohorts (Logos)'!CM204</f>
        <v>0</v>
      </c>
      <c r="CN408" s="62">
        <f ca="1">CN204*'SaaS - Cohorts (Logos)'!CN204</f>
        <v>0</v>
      </c>
      <c r="CO408" s="62">
        <f ca="1">CO204*'SaaS - Cohorts (Logos)'!CO204</f>
        <v>0</v>
      </c>
      <c r="CP408" s="62">
        <f ca="1">CP204*'SaaS - Cohorts (Logos)'!CP204</f>
        <v>0</v>
      </c>
      <c r="CQ408" s="62">
        <f ca="1">CQ204*'SaaS - Cohorts (Logos)'!CQ204</f>
        <v>0</v>
      </c>
      <c r="CR408" s="62">
        <f ca="1">CR204*'SaaS - Cohorts (Logos)'!CR204</f>
        <v>0</v>
      </c>
      <c r="CS408" s="62">
        <f ca="1">CS204*'SaaS - Cohorts (Logos)'!CS204</f>
        <v>0</v>
      </c>
      <c r="CT408" s="62">
        <f ca="1">CT204*'SaaS - Cohorts (Logos)'!CT204</f>
        <v>0</v>
      </c>
      <c r="CU408" s="62">
        <f ca="1">CU204*'SaaS - Cohorts (Logos)'!CU204</f>
        <v>0</v>
      </c>
      <c r="CV408" s="62">
        <f ca="1">CV204*'SaaS - Cohorts (Logos)'!CV204</f>
        <v>0</v>
      </c>
      <c r="CW408" s="62">
        <f ca="1">CW204*'SaaS - Cohorts (Logos)'!CW204</f>
        <v>0</v>
      </c>
      <c r="CX408" s="62">
        <f ca="1">CX204*'SaaS - Cohorts (Logos)'!CX204</f>
        <v>0</v>
      </c>
      <c r="CY408" s="62">
        <f ca="1">CY204*'SaaS - Cohorts (Logos)'!CY204</f>
        <v>0</v>
      </c>
      <c r="CZ408" s="62">
        <f ca="1">CZ204*'SaaS - Cohorts (Logos)'!CZ204</f>
        <v>0</v>
      </c>
      <c r="DA408" s="62">
        <f ca="1">DA204*'SaaS - Cohorts (Logos)'!DA204</f>
        <v>0</v>
      </c>
      <c r="DB408" s="62">
        <f ca="1">DB204*'SaaS - Cohorts (Logos)'!DB204</f>
        <v>0</v>
      </c>
      <c r="DC408" s="62">
        <f ca="1">DC204*'SaaS - Cohorts (Logos)'!DC204</f>
        <v>0</v>
      </c>
      <c r="DD408" s="62">
        <f ca="1">DD204*'SaaS - Cohorts (Logos)'!DD204</f>
        <v>0</v>
      </c>
      <c r="DE408" s="62">
        <f ca="1">DE204*'SaaS - Cohorts (Logos)'!DE204</f>
        <v>0</v>
      </c>
      <c r="DF408" s="62">
        <f ca="1">DF204*'SaaS - Cohorts (Logos)'!DF204</f>
        <v>0</v>
      </c>
      <c r="DG408" s="62">
        <f ca="1">DG204*'SaaS - Cohorts (Logos)'!DG204</f>
        <v>0</v>
      </c>
      <c r="DH408" s="62">
        <f ca="1">DH204*'SaaS - Cohorts (Logos)'!DH204</f>
        <v>0</v>
      </c>
      <c r="DI408" s="62">
        <f ca="1">DI204*'SaaS - Cohorts (Logos)'!DI204</f>
        <v>0</v>
      </c>
      <c r="DJ408" s="62">
        <f ca="1">DJ204*'SaaS - Cohorts (Logos)'!DJ204</f>
        <v>0</v>
      </c>
      <c r="DK408" s="62">
        <f ca="1">DK204*'SaaS - Cohorts (Logos)'!DK204</f>
        <v>0</v>
      </c>
      <c r="DL408" s="62">
        <f ca="1">DL204*'SaaS - Cohorts (Logos)'!DL204</f>
        <v>0</v>
      </c>
      <c r="DM408" s="62">
        <f ca="1">DM204*'SaaS - Cohorts (Logos)'!DM204</f>
        <v>0</v>
      </c>
      <c r="DN408" s="62">
        <f ca="1">DN204*'SaaS - Cohorts (Logos)'!DN204</f>
        <v>0</v>
      </c>
      <c r="DO408" s="62">
        <f ca="1">DO204*'SaaS - Cohorts (Logos)'!DO204</f>
        <v>0</v>
      </c>
      <c r="DP408" s="62">
        <f ca="1">DP204*'SaaS - Cohorts (Logos)'!DP204</f>
        <v>0</v>
      </c>
      <c r="DQ408" s="62">
        <f ca="1">DQ204*'SaaS - Cohorts (Logos)'!DQ204</f>
        <v>0</v>
      </c>
      <c r="DR408" s="62">
        <f ca="1">DR204*'SaaS - Cohorts (Logos)'!DR204</f>
        <v>0</v>
      </c>
    </row>
    <row r="409" spans="2:122" ht="15.75" customHeight="1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</row>
    <row r="410" spans="2:122" ht="15.75" customHeight="1">
      <c r="B410" s="80" t="s">
        <v>282</v>
      </c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  <c r="AR410" s="80"/>
      <c r="AS410" s="80"/>
      <c r="AT410" s="80"/>
      <c r="AU410" s="80"/>
      <c r="AV410" s="80"/>
      <c r="AW410" s="80"/>
      <c r="AX410" s="80"/>
      <c r="AY410" s="80"/>
      <c r="AZ410" s="80"/>
      <c r="BA410" s="80"/>
      <c r="BB410" s="80"/>
      <c r="BC410" s="80"/>
      <c r="BD410" s="80"/>
      <c r="BE410" s="80"/>
      <c r="BF410" s="80"/>
      <c r="BG410" s="80"/>
      <c r="BH410" s="80"/>
      <c r="BI410" s="80"/>
      <c r="BJ410" s="80"/>
      <c r="BK410" s="180">
        <f t="shared" ref="BK410:DR410" ca="1" si="185">+BK348
+IFERROR(INDEX(D349:BK408,60-0,1),0)
+IFERROR(INDEX(D349:BK408,60-1,2),0)
+IFERROR(INDEX(D349:BK408,60-2,3),0)
+IFERROR(INDEX(D349:BK408,60-3,4),0)
+IFERROR(INDEX(D349:BK408,60-4,5),0)
+IFERROR(INDEX(D349:BK408,60-5,6),0)
+IFERROR(INDEX(D349:BK408,60-6,7),0)
+IFERROR(INDEX(D349:BK408,60-7,8),0)
+IFERROR(INDEX(D349:BK408,60-8,9),0)
+IFERROR(INDEX(D349:BK408,60-9,10),0)
+IFERROR(INDEX(D349:BK408,60-10,11),0)
+IFERROR(INDEX(D349:BK408,60-11,12),0)
+IFERROR(INDEX(D349:BK408,60-12,13),0)
+IFERROR(INDEX(D349:BK408,60-13,14),0)
+IFERROR(INDEX(D349:BK408,60-14,15),0)
+IFERROR(INDEX(D349:BK408,60-15,16),0)
+IFERROR(INDEX(D349:BK408,60-16,17),0)
+IFERROR(INDEX(D349:BK408,60-17,18),0)
+IFERROR(INDEX(D349:BK408,60-18,19),0)
+IFERROR(INDEX(D349:BK408,60-19,20),0)
+IFERROR(INDEX(D349:BK408,60-20,21),0)
+IFERROR(INDEX(D349:BK408,60-21,22),0)
+IFERROR(INDEX(D349:BK408,60-22,23),0)
+IFERROR(INDEX(D349:BK408,60-23,24),0)
+IFERROR(INDEX(D349:BK408,60-24,25),0)
+IFERROR(INDEX(D349:BK408,60-25,26),0)
+IFERROR(INDEX(D349:BK408,60-26,27),0)
+IFERROR(INDEX(D349:BK408,60-27,28),0)
+IFERROR(INDEX(D349:BK408,60-28,29),0)
+IFERROR(INDEX(D349:BK408,60-29,30),0)
+IFERROR(INDEX(D349:BK408,60-30,31),0)
+IFERROR(INDEX(D349:BK408,60-31,32),0)
+IFERROR(INDEX(D349:BK408,60-32,33),0)
+IFERROR(INDEX(D349:BK408,60-33,34),0)
+IFERROR(INDEX(D349:BK408,60-34,35),0)
+IFERROR(INDEX(D349:BK408,60-35,36),0)
+IFERROR(INDEX(D349:BK408,60-36,37),0)
+IFERROR(INDEX(D349:BK408,60-37,38),0)
+IFERROR(INDEX(D349:BK408,60-38,39),0)
+IFERROR(INDEX(D349:BK408,60-39,40),0)
+IFERROR(INDEX(D349:BK408,60-40,41),0)
+IFERROR(INDEX(D349:BK408,60-41,42),0)
+IFERROR(INDEX(D349:BK408,60-42,43),0)
+IFERROR(INDEX(D349:BK408,60-43,44),0)
+IFERROR(INDEX(D349:BK408,60-44,45),0)
+IFERROR(INDEX(D349:BK408,60-45,46),0)
+IFERROR(INDEX(D349:BK408,60-46,47),0)
+IFERROR(INDEX(D349:BK408,60-47,48),0)
+IFERROR(INDEX(D349:BK408,60-48,49),0)
+IFERROR(INDEX(D349:BK408,60-49,50),0)
+IFERROR(INDEX(D349:BK408,60-50,51),0)
+IFERROR(INDEX(D349:BK408,60-51,52),0)
+IFERROR(INDEX(D349:BK408,60-52,53),0)
+IFERROR(INDEX(D349:BK408,60-53,54),0)
+IFERROR(INDEX(D349:BK408,60-54,55),0)
+IFERROR(INDEX(D349:BK408,60-55,56),0)
+IFERROR(INDEX(D349:BK408,60-56,57),0)
+IFERROR(INDEX(D349:BK408,60-57,58),0)
+IFERROR(INDEX(D349:BK408,60-58,59),0)
+IFERROR(INDEX(D349:BK408,60-59,60),0)</f>
        <v>0</v>
      </c>
      <c r="BL410" s="180">
        <f t="shared" ca="1" si="185"/>
        <v>0</v>
      </c>
      <c r="BM410" s="180">
        <f t="shared" ca="1" si="185"/>
        <v>0</v>
      </c>
      <c r="BN410" s="180">
        <f t="shared" ca="1" si="185"/>
        <v>0</v>
      </c>
      <c r="BO410" s="180">
        <f t="shared" ca="1" si="185"/>
        <v>0</v>
      </c>
      <c r="BP410" s="180">
        <f t="shared" ca="1" si="185"/>
        <v>0</v>
      </c>
      <c r="BQ410" s="180">
        <f t="shared" ca="1" si="185"/>
        <v>0</v>
      </c>
      <c r="BR410" s="180">
        <f t="shared" ca="1" si="185"/>
        <v>0</v>
      </c>
      <c r="BS410" s="180">
        <f t="shared" ca="1" si="185"/>
        <v>0</v>
      </c>
      <c r="BT410" s="180">
        <f t="shared" ca="1" si="185"/>
        <v>0</v>
      </c>
      <c r="BU410" s="180">
        <f t="shared" ca="1" si="185"/>
        <v>0</v>
      </c>
      <c r="BV410" s="180">
        <f t="shared" ca="1" si="185"/>
        <v>0</v>
      </c>
      <c r="BW410" s="180">
        <f t="shared" ca="1" si="185"/>
        <v>0</v>
      </c>
      <c r="BX410" s="180">
        <f t="shared" ca="1" si="185"/>
        <v>0</v>
      </c>
      <c r="BY410" s="180">
        <f t="shared" ca="1" si="185"/>
        <v>0</v>
      </c>
      <c r="BZ410" s="180">
        <f t="shared" ca="1" si="185"/>
        <v>0</v>
      </c>
      <c r="CA410" s="180">
        <f t="shared" ca="1" si="185"/>
        <v>0</v>
      </c>
      <c r="CB410" s="180">
        <f t="shared" ca="1" si="185"/>
        <v>0</v>
      </c>
      <c r="CC410" s="180">
        <f t="shared" ca="1" si="185"/>
        <v>0</v>
      </c>
      <c r="CD410" s="180">
        <f t="shared" ca="1" si="185"/>
        <v>0</v>
      </c>
      <c r="CE410" s="180">
        <f t="shared" ca="1" si="185"/>
        <v>0</v>
      </c>
      <c r="CF410" s="180">
        <f t="shared" ca="1" si="185"/>
        <v>0</v>
      </c>
      <c r="CG410" s="180">
        <f t="shared" ca="1" si="185"/>
        <v>0</v>
      </c>
      <c r="CH410" s="180">
        <f t="shared" ca="1" si="185"/>
        <v>0</v>
      </c>
      <c r="CI410" s="180">
        <f t="shared" ca="1" si="185"/>
        <v>0</v>
      </c>
      <c r="CJ410" s="180">
        <f t="shared" ca="1" si="185"/>
        <v>0</v>
      </c>
      <c r="CK410" s="180">
        <f t="shared" ca="1" si="185"/>
        <v>0</v>
      </c>
      <c r="CL410" s="180">
        <f t="shared" ca="1" si="185"/>
        <v>0</v>
      </c>
      <c r="CM410" s="180">
        <f t="shared" ca="1" si="185"/>
        <v>0</v>
      </c>
      <c r="CN410" s="180">
        <f t="shared" ca="1" si="185"/>
        <v>0</v>
      </c>
      <c r="CO410" s="180">
        <f t="shared" ca="1" si="185"/>
        <v>0</v>
      </c>
      <c r="CP410" s="180">
        <f t="shared" ca="1" si="185"/>
        <v>0</v>
      </c>
      <c r="CQ410" s="180">
        <f t="shared" ca="1" si="185"/>
        <v>0</v>
      </c>
      <c r="CR410" s="180">
        <f t="shared" ca="1" si="185"/>
        <v>0</v>
      </c>
      <c r="CS410" s="180">
        <f t="shared" ca="1" si="185"/>
        <v>0</v>
      </c>
      <c r="CT410" s="180">
        <f t="shared" ca="1" si="185"/>
        <v>0</v>
      </c>
      <c r="CU410" s="180">
        <f t="shared" ca="1" si="185"/>
        <v>0</v>
      </c>
      <c r="CV410" s="180">
        <f t="shared" ca="1" si="185"/>
        <v>0</v>
      </c>
      <c r="CW410" s="180">
        <f t="shared" ca="1" si="185"/>
        <v>0</v>
      </c>
      <c r="CX410" s="180">
        <f t="shared" ca="1" si="185"/>
        <v>0</v>
      </c>
      <c r="CY410" s="180">
        <f t="shared" ca="1" si="185"/>
        <v>0</v>
      </c>
      <c r="CZ410" s="180">
        <f t="shared" ca="1" si="185"/>
        <v>0</v>
      </c>
      <c r="DA410" s="180">
        <f t="shared" ca="1" si="185"/>
        <v>0</v>
      </c>
      <c r="DB410" s="180">
        <f t="shared" ca="1" si="185"/>
        <v>0</v>
      </c>
      <c r="DC410" s="180">
        <f t="shared" ca="1" si="185"/>
        <v>0</v>
      </c>
      <c r="DD410" s="180">
        <f t="shared" ca="1" si="185"/>
        <v>0</v>
      </c>
      <c r="DE410" s="180">
        <f t="shared" ca="1" si="185"/>
        <v>0</v>
      </c>
      <c r="DF410" s="180">
        <f t="shared" ca="1" si="185"/>
        <v>0</v>
      </c>
      <c r="DG410" s="180">
        <f t="shared" ca="1" si="185"/>
        <v>0</v>
      </c>
      <c r="DH410" s="180">
        <f t="shared" ca="1" si="185"/>
        <v>0</v>
      </c>
      <c r="DI410" s="180">
        <f t="shared" ca="1" si="185"/>
        <v>0</v>
      </c>
      <c r="DJ410" s="180">
        <f t="shared" ca="1" si="185"/>
        <v>0</v>
      </c>
      <c r="DK410" s="180">
        <f t="shared" ca="1" si="185"/>
        <v>0</v>
      </c>
      <c r="DL410" s="180">
        <f t="shared" ca="1" si="185"/>
        <v>0</v>
      </c>
      <c r="DM410" s="180">
        <f t="shared" ca="1" si="185"/>
        <v>0</v>
      </c>
      <c r="DN410" s="180">
        <f t="shared" ca="1" si="185"/>
        <v>0</v>
      </c>
      <c r="DO410" s="180">
        <f t="shared" ca="1" si="185"/>
        <v>0</v>
      </c>
      <c r="DP410" s="180">
        <f t="shared" ca="1" si="185"/>
        <v>0</v>
      </c>
      <c r="DQ410" s="180">
        <f t="shared" ca="1" si="185"/>
        <v>0</v>
      </c>
      <c r="DR410" s="180">
        <f t="shared" ca="1" si="185"/>
        <v>0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CAAC"/>
  </sheetPr>
  <dimension ref="A1:BK1000"/>
  <sheetViews>
    <sheetView workbookViewId="0"/>
  </sheetViews>
  <sheetFormatPr defaultColWidth="12.625" defaultRowHeight="15" customHeight="1"/>
  <cols>
    <col min="1" max="63" width="10" customWidth="1"/>
  </cols>
  <sheetData>
    <row r="1" spans="1:63">
      <c r="A1" s="4"/>
      <c r="B1" s="53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</row>
    <row r="2" spans="1:63">
      <c r="A2" s="4"/>
      <c r="B2" s="5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</row>
    <row r="3" spans="1:63">
      <c r="A3" s="4"/>
      <c r="B3" s="53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</row>
    <row r="4" spans="1:63">
      <c r="A4" s="4"/>
      <c r="B4" s="53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</row>
    <row r="5" spans="1:63">
      <c r="A5" s="4"/>
      <c r="B5" s="5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</row>
    <row r="6" spans="1:63">
      <c r="A6" s="4"/>
      <c r="B6" s="17" t="s">
        <v>276</v>
      </c>
      <c r="C6" s="128"/>
      <c r="D6" s="206"/>
      <c r="E6" s="206"/>
      <c r="F6" s="4"/>
      <c r="G6" s="4"/>
      <c r="H6" s="4"/>
      <c r="I6" s="4"/>
      <c r="J6" s="4"/>
      <c r="K6" s="206"/>
      <c r="L6" s="206"/>
      <c r="M6" s="206"/>
      <c r="N6" s="206"/>
      <c r="O6" s="206"/>
      <c r="P6" s="206"/>
      <c r="Q6" s="206"/>
      <c r="R6" s="206"/>
      <c r="S6" s="206"/>
      <c r="T6" s="206"/>
      <c r="U6" s="206"/>
      <c r="V6" s="206"/>
      <c r="W6" s="206"/>
      <c r="X6" s="206"/>
      <c r="Y6" s="206"/>
      <c r="Z6" s="206"/>
      <c r="AA6" s="206"/>
      <c r="AB6" s="206"/>
      <c r="AC6" s="206"/>
      <c r="AD6" s="206"/>
      <c r="AE6" s="206"/>
      <c r="AF6" s="206"/>
      <c r="AG6" s="206"/>
      <c r="AH6" s="206"/>
      <c r="AI6" s="206"/>
      <c r="AJ6" s="206"/>
      <c r="AK6" s="206"/>
      <c r="AL6" s="206"/>
      <c r="AM6" s="206"/>
      <c r="AN6" s="206"/>
      <c r="AO6" s="206"/>
      <c r="AP6" s="206"/>
      <c r="AQ6" s="206"/>
      <c r="AR6" s="206"/>
      <c r="AS6" s="206"/>
      <c r="AT6" s="206"/>
      <c r="AU6" s="206"/>
      <c r="AV6" s="206"/>
      <c r="AW6" s="206"/>
      <c r="AX6" s="206"/>
      <c r="AY6" s="206"/>
      <c r="AZ6" s="206"/>
      <c r="BA6" s="206"/>
      <c r="BB6" s="206"/>
      <c r="BC6" s="206"/>
      <c r="BD6" s="206"/>
      <c r="BE6" s="206"/>
      <c r="BF6" s="206"/>
      <c r="BG6" s="206"/>
      <c r="BH6" s="206"/>
      <c r="BI6" s="206"/>
      <c r="BJ6" s="206"/>
      <c r="BK6" s="4"/>
    </row>
    <row r="7" spans="1:63">
      <c r="A7" s="4"/>
      <c r="B7" s="195"/>
      <c r="C7" s="56">
        <v>1</v>
      </c>
      <c r="D7" s="56">
        <v>2</v>
      </c>
      <c r="E7" s="56">
        <v>3</v>
      </c>
      <c r="F7" s="56">
        <v>4</v>
      </c>
      <c r="G7" s="56">
        <v>5</v>
      </c>
      <c r="H7" s="56">
        <v>6</v>
      </c>
      <c r="I7" s="56">
        <v>7</v>
      </c>
      <c r="J7" s="56">
        <v>8</v>
      </c>
      <c r="K7" s="56">
        <v>9</v>
      </c>
      <c r="L7" s="56">
        <v>10</v>
      </c>
      <c r="M7" s="56">
        <v>11</v>
      </c>
      <c r="N7" s="56">
        <v>12</v>
      </c>
      <c r="O7" s="56">
        <v>13</v>
      </c>
      <c r="P7" s="56">
        <v>14</v>
      </c>
      <c r="Q7" s="56">
        <v>15</v>
      </c>
      <c r="R7" s="56">
        <v>16</v>
      </c>
      <c r="S7" s="56">
        <v>17</v>
      </c>
      <c r="T7" s="56">
        <v>18</v>
      </c>
      <c r="U7" s="56">
        <v>19</v>
      </c>
      <c r="V7" s="56">
        <v>20</v>
      </c>
      <c r="W7" s="56">
        <v>21</v>
      </c>
      <c r="X7" s="56">
        <v>22</v>
      </c>
      <c r="Y7" s="56">
        <v>23</v>
      </c>
      <c r="Z7" s="56">
        <v>24</v>
      </c>
      <c r="AA7" s="56">
        <v>25</v>
      </c>
      <c r="AB7" s="56">
        <v>26</v>
      </c>
      <c r="AC7" s="56">
        <v>27</v>
      </c>
      <c r="AD7" s="56">
        <v>28</v>
      </c>
      <c r="AE7" s="56">
        <v>29</v>
      </c>
      <c r="AF7" s="56">
        <v>30</v>
      </c>
      <c r="AG7" s="56">
        <v>31</v>
      </c>
      <c r="AH7" s="56">
        <v>32</v>
      </c>
      <c r="AI7" s="56">
        <v>33</v>
      </c>
      <c r="AJ7" s="56">
        <v>34</v>
      </c>
      <c r="AK7" s="56">
        <v>35</v>
      </c>
      <c r="AL7" s="56">
        <v>36</v>
      </c>
      <c r="AM7" s="56">
        <v>37</v>
      </c>
      <c r="AN7" s="56">
        <v>38</v>
      </c>
      <c r="AO7" s="56">
        <v>39</v>
      </c>
      <c r="AP7" s="56">
        <v>40</v>
      </c>
      <c r="AQ7" s="56">
        <v>41</v>
      </c>
      <c r="AR7" s="56">
        <v>42</v>
      </c>
      <c r="AS7" s="56">
        <v>43</v>
      </c>
      <c r="AT7" s="56">
        <v>44</v>
      </c>
      <c r="AU7" s="56">
        <v>45</v>
      </c>
      <c r="AV7" s="56">
        <v>46</v>
      </c>
      <c r="AW7" s="56">
        <v>47</v>
      </c>
      <c r="AX7" s="56">
        <v>48</v>
      </c>
      <c r="AY7" s="56">
        <v>49</v>
      </c>
      <c r="AZ7" s="56">
        <v>50</v>
      </c>
      <c r="BA7" s="56">
        <v>51</v>
      </c>
      <c r="BB7" s="56">
        <v>52</v>
      </c>
      <c r="BC7" s="56">
        <v>53</v>
      </c>
      <c r="BD7" s="56">
        <v>54</v>
      </c>
      <c r="BE7" s="56">
        <v>55</v>
      </c>
      <c r="BF7" s="56">
        <v>56</v>
      </c>
      <c r="BG7" s="56">
        <v>57</v>
      </c>
      <c r="BH7" s="56">
        <v>58</v>
      </c>
      <c r="BI7" s="56">
        <v>59</v>
      </c>
      <c r="BJ7" s="56">
        <v>60</v>
      </c>
      <c r="BK7" s="4"/>
    </row>
    <row r="8" spans="1:63">
      <c r="A8" s="4"/>
      <c r="B8" s="195" t="s">
        <v>86</v>
      </c>
      <c r="C8" s="207">
        <f>'SaaS - Cohorts (Logos)'!BK8*'SaaS - Budget'!$S$72+'SaaS - Cohorts (Logos)'!BK76*'SaaS - Budget'!$S$73+'SaaS - Cohorts (Logos)'!BK144*'SaaS - Budget'!$S$74</f>
        <v>60000</v>
      </c>
      <c r="D8" s="207">
        <f>'SaaS - Cohorts (Logos)'!BL8*'SaaS - Budget'!$S$72+'SaaS - Cohorts (Logos)'!BL76*'SaaS - Budget'!$S$73+'SaaS - Cohorts (Logos)'!BL144*'SaaS - Budget'!$S$74</f>
        <v>60300</v>
      </c>
      <c r="E8" s="207">
        <f>'SaaS - Cohorts (Logos)'!BM8*'SaaS - Budget'!$S$72+'SaaS - Cohorts (Logos)'!BM76*'SaaS - Budget'!$S$73+'SaaS - Cohorts (Logos)'!BM144*'SaaS - Budget'!$S$74</f>
        <v>60414</v>
      </c>
      <c r="F8" s="207">
        <f>'SaaS - Cohorts (Logos)'!BN8*'SaaS - Budget'!$S$72+'SaaS - Cohorts (Logos)'!BN76*'SaaS - Budget'!$S$73+'SaaS - Cohorts (Logos)'!BN144*'SaaS - Budget'!$S$74</f>
        <v>60367.319999999992</v>
      </c>
      <c r="G8" s="207">
        <f>'SaaS - Cohorts (Logos)'!BO8*'SaaS - Budget'!$S$72+'SaaS - Cohorts (Logos)'!BO76*'SaaS - Budget'!$S$73+'SaaS - Cohorts (Logos)'!BO144*'SaaS - Budget'!$S$74</f>
        <v>60182.181599999996</v>
      </c>
      <c r="H8" s="207">
        <f>'SaaS - Cohorts (Logos)'!BP8*'SaaS - Budget'!$S$72+'SaaS - Cohorts (Logos)'!BP76*'SaaS - Budget'!$S$73+'SaaS - Cohorts (Logos)'!BP144*'SaaS - Budget'!$S$74</f>
        <v>59878.081008000008</v>
      </c>
      <c r="I8" s="207">
        <f>'SaaS - Cohorts (Logos)'!BQ8*'SaaS - Budget'!$S$72+'SaaS - Cohorts (Logos)'!BQ76*'SaaS - Budget'!$S$73+'SaaS - Cohorts (Logos)'!BQ144*'SaaS - Budget'!$S$74</f>
        <v>59472.117263039996</v>
      </c>
      <c r="J8" s="207">
        <f>'SaaS - Cohorts (Logos)'!BR8*'SaaS - Budget'!$S$72+'SaaS - Cohorts (Logos)'!BR76*'SaaS - Budget'!$S$73+'SaaS - Cohorts (Logos)'!BR144*'SaaS - Budget'!$S$74</f>
        <v>58979.281047955199</v>
      </c>
      <c r="K8" s="207">
        <f>'SaaS - Cohorts (Logos)'!BS8*'SaaS - Budget'!$S$72+'SaaS - Cohorts (Logos)'!BS76*'SaaS - Budget'!$S$73+'SaaS - Cohorts (Logos)'!BS144*'SaaS - Budget'!$S$74</f>
        <v>58412.708821550979</v>
      </c>
      <c r="L8" s="207">
        <f>'SaaS - Cohorts (Logos)'!BT8*'SaaS - Budget'!$S$72+'SaaS - Cohorts (Logos)'!BT76*'SaaS - Budget'!$S$73+'SaaS - Cohorts (Logos)'!BT144*'SaaS - Budget'!$S$74</f>
        <v>57783.906432328251</v>
      </c>
      <c r="M8" s="207">
        <f>'SaaS - Cohorts (Logos)'!BU8*'SaaS - Budget'!$S$72+'SaaS - Cohorts (Logos)'!BU76*'SaaS - Budget'!$S$73+'SaaS - Cohorts (Logos)'!BU144*'SaaS - Budget'!$S$74</f>
        <v>57102.945876424987</v>
      </c>
      <c r="N8" s="207">
        <f>'SaaS - Cohorts (Logos)'!BV8*'SaaS - Budget'!$S$72+'SaaS - Cohorts (Logos)'!BV76*'SaaS - Budget'!$S$73+'SaaS - Cohorts (Logos)'!BV144*'SaaS - Budget'!$S$74</f>
        <v>56378.63842291059</v>
      </c>
      <c r="O8" s="207">
        <f>'SaaS - Cohorts (Logos)'!BW8*'SaaS - Budget'!$S$72+'SaaS - Cohorts (Logos)'!BW76*'SaaS - Budget'!$S$73+'SaaS - Cohorts (Logos)'!BW144*'SaaS - Budget'!$S$74</f>
        <v>55618.686942784785</v>
      </c>
      <c r="P8" s="207">
        <f>'SaaS - Cohorts (Logos)'!BX8*'SaaS - Budget'!$S$72+'SaaS - Cohorts (Logos)'!BX76*'SaaS - Budget'!$S$73+'SaaS - Cohorts (Logos)'!BX144*'SaaS - Budget'!$S$74</f>
        <v>54829.819937661618</v>
      </c>
      <c r="Q8" s="207">
        <f>'SaaS - Cohorts (Logos)'!BY8*'SaaS - Budget'!$S$72+'SaaS - Cohorts (Logos)'!BY76*'SaaS - Budget'!$S$73+'SaaS - Cohorts (Logos)'!BY144*'SaaS - Budget'!$S$74</f>
        <v>54017.909464593009</v>
      </c>
      <c r="R8" s="207">
        <f>'SaaS - Cohorts (Logos)'!BZ8*'SaaS - Budget'!$S$72+'SaaS - Cohorts (Logos)'!BZ76*'SaaS - Budget'!$S$73+'SaaS - Cohorts (Logos)'!BZ144*'SaaS - Budget'!$S$74</f>
        <v>53188.074889903612</v>
      </c>
      <c r="S8" s="207">
        <f>'SaaS - Cohorts (Logos)'!CA8*'SaaS - Budget'!$S$72+'SaaS - Cohorts (Logos)'!CA76*'SaaS - Budget'!$S$73+'SaaS - Cohorts (Logos)'!CA144*'SaaS - Budget'!$S$74</f>
        <v>52344.774172955716</v>
      </c>
      <c r="T8" s="207">
        <f>'SaaS - Cohorts (Logos)'!CB8*'SaaS - Budget'!$S$72+'SaaS - Cohorts (Logos)'!CB76*'SaaS - Budget'!$S$73+'SaaS - Cohorts (Logos)'!CB144*'SaaS - Budget'!$S$74</f>
        <v>51491.884176644744</v>
      </c>
      <c r="U8" s="207">
        <f>'SaaS - Cohorts (Logos)'!CC8*'SaaS - Budget'!$S$72+'SaaS - Cohorts (Logos)'!CC76*'SaaS - Budget'!$S$73+'SaaS - Cohorts (Logos)'!CC144*'SaaS - Budget'!$S$74</f>
        <v>50632.771321802218</v>
      </c>
      <c r="V8" s="207">
        <f>'SaaS - Cohorts (Logos)'!CD8*'SaaS - Budget'!$S$72+'SaaS - Cohorts (Logos)'!CD76*'SaaS - Budget'!$S$73+'SaaS - Cohorts (Logos)'!CD144*'SaaS - Budget'!$S$74</f>
        <v>49770.353744613705</v>
      </c>
      <c r="W8" s="207">
        <f>'SaaS - Cohorts (Logos)'!CE8*'SaaS - Budget'!$S$72+'SaaS - Cohorts (Logos)'!CE76*'SaaS - Budget'!$S$73+'SaaS - Cohorts (Logos)'!CE144*'SaaS - Budget'!$S$74</f>
        <v>48907.155977059243</v>
      </c>
      <c r="X8" s="207">
        <f>'SaaS - Cohorts (Logos)'!CF8*'SaaS - Budget'!$S$72+'SaaS - Cohorts (Logos)'!CF76*'SaaS - Budget'!$S$73+'SaaS - Cohorts (Logos)'!CF144*'SaaS - Budget'!$S$74</f>
        <v>48045.357047975347</v>
      </c>
      <c r="Y8" s="207">
        <f>'SaaS - Cohorts (Logos)'!CG8*'SaaS - Budget'!$S$72+'SaaS - Cohorts (Logos)'!CG76*'SaaS - Budget'!$S$73+'SaaS - Cohorts (Logos)'!CG144*'SaaS - Budget'!$S$74</f>
        <v>47186.832794618247</v>
      </c>
      <c r="Z8" s="207">
        <f>'SaaS - Cohorts (Logos)'!CH8*'SaaS - Budget'!$S$72+'SaaS - Cohorts (Logos)'!CH76*'SaaS - Budget'!$S$73+'SaaS - Cohorts (Logos)'!CH144*'SaaS - Budget'!$S$74</f>
        <v>46333.193079816003</v>
      </c>
      <c r="AA8" s="207">
        <f>'SaaS - Cohorts (Logos)'!CI8*'SaaS - Budget'!$S$72+'SaaS - Cohorts (Logos)'!CI76*'SaaS - Budget'!$S$73+'SaaS - Cohorts (Logos)'!CI144*'SaaS - Budget'!$S$74</f>
        <v>45485.814526378992</v>
      </c>
      <c r="AB8" s="207">
        <f>'SaaS - Cohorts (Logos)'!CJ8*'SaaS - Budget'!$S$72+'SaaS - Cohorts (Logos)'!CJ76*'SaaS - Budget'!$S$73+'SaaS - Cohorts (Logos)'!CJ144*'SaaS - Budget'!$S$74</f>
        <v>44645.8693070316</v>
      </c>
      <c r="AC8" s="207">
        <f>'SaaS - Cohorts (Logos)'!CK8*'SaaS - Budget'!$S$72+'SaaS - Cohorts (Logos)'!CK76*'SaaS - Budget'!$S$73+'SaaS - Cohorts (Logos)'!CK144*'SaaS - Budget'!$S$74</f>
        <v>43814.350463529539</v>
      </c>
      <c r="AD8" s="207">
        <f>'SaaS - Cohorts (Logos)'!CL8*'SaaS - Budget'!$S$72+'SaaS - Cohorts (Logos)'!CL76*'SaaS - Budget'!$S$73+'SaaS - Cohorts (Logos)'!CL144*'SaaS - Budget'!$S$74</f>
        <v>42992.094171780889</v>
      </c>
      <c r="AE8" s="207">
        <f>'SaaS - Cohorts (Logos)'!CM8*'SaaS - Budget'!$S$72+'SaaS - Cohorts (Logos)'!CM76*'SaaS - Budget'!$S$73+'SaaS - Cohorts (Logos)'!CM144*'SaaS - Budget'!$S$74</f>
        <v>42179.79931976457</v>
      </c>
      <c r="AF8" s="207">
        <f>'SaaS - Cohorts (Logos)'!CN8*'SaaS - Budget'!$S$72+'SaaS - Cohorts (Logos)'!CN76*'SaaS - Budget'!$S$73+'SaaS - Cohorts (Logos)'!CN144*'SaaS - Budget'!$S$74</f>
        <v>41378.044721018276</v>
      </c>
      <c r="AG8" s="207">
        <f>'SaaS - Cohorts (Logos)'!CO8*'SaaS - Budget'!$S$72+'SaaS - Cohorts (Logos)'!CO76*'SaaS - Budget'!$S$73+'SaaS - Cohorts (Logos)'!CO144*'SaaS - Budget'!$S$74</f>
        <v>40587.304247729022</v>
      </c>
      <c r="AH8" s="207">
        <f>'SaaS - Cohorts (Logos)'!CP8*'SaaS - Budget'!$S$72+'SaaS - Cohorts (Logos)'!CP76*'SaaS - Budget'!$S$73+'SaaS - Cohorts (Logos)'!CP144*'SaaS - Budget'!$S$74</f>
        <v>39807.960133369816</v>
      </c>
      <c r="AI8" s="207">
        <f>'SaaS - Cohorts (Logos)'!CQ8*'SaaS - Budget'!$S$72+'SaaS - Cohorts (Logos)'!CQ76*'SaaS - Budget'!$S$73+'SaaS - Cohorts (Logos)'!CQ144*'SaaS - Budget'!$S$74</f>
        <v>39040.31466482635</v>
      </c>
      <c r="AJ8" s="207">
        <f>'SaaS - Cohorts (Logos)'!CR8*'SaaS - Budget'!$S$72+'SaaS - Cohorts (Logos)'!CR76*'SaaS - Budget'!$S$73+'SaaS - Cohorts (Logos)'!CR144*'SaaS - Budget'!$S$74</f>
        <v>38284.600457558889</v>
      </c>
      <c r="AK8" s="207">
        <f>'SaaS - Cohorts (Logos)'!CS8*'SaaS - Budget'!$S$72+'SaaS - Cohorts (Logos)'!CS76*'SaaS - Budget'!$S$73+'SaaS - Cohorts (Logos)'!CS144*'SaaS - Budget'!$S$74</f>
        <v>37540.989484113277</v>
      </c>
      <c r="AL8" s="207">
        <f>'SaaS - Cohorts (Logos)'!CT8*'SaaS - Budget'!$S$72+'SaaS - Cohorts (Logos)'!CT76*'SaaS - Budget'!$S$73+'SaaS - Cohorts (Logos)'!CT144*'SaaS - Budget'!$S$74</f>
        <v>36809.601005851917</v>
      </c>
      <c r="AM8" s="207">
        <f>'SaaS - Cohorts (Logos)'!CU8*'SaaS - Budget'!$S$72+'SaaS - Cohorts (Logos)'!CU76*'SaaS - Budget'!$S$73+'SaaS - Cohorts (Logos)'!CU144*'SaaS - Budget'!$S$74</f>
        <v>36090.508539785274</v>
      </c>
      <c r="AN8" s="207">
        <f>'SaaS - Cohorts (Logos)'!CV8*'SaaS - Budget'!$S$72+'SaaS - Cohorts (Logos)'!CV76*'SaaS - Budget'!$S$73+'SaaS - Cohorts (Logos)'!CV144*'SaaS - Budget'!$S$74</f>
        <v>35383.745976553917</v>
      </c>
      <c r="AO8" s="207">
        <f>'SaaS - Cohorts (Logos)'!CW8*'SaaS - Budget'!$S$72+'SaaS - Cohorts (Logos)'!CW76*'SaaS - Budget'!$S$73+'SaaS - Cohorts (Logos)'!CW144*'SaaS - Budget'!$S$74</f>
        <v>34689.312951679465</v>
      </c>
      <c r="AP8" s="207">
        <f>'SaaS - Cohorts (Logos)'!CX8*'SaaS - Budget'!$S$72+'SaaS - Cohorts (Logos)'!CX76*'SaaS - Budget'!$S$73+'SaaS - Cohorts (Logos)'!CX144*'SaaS - Budget'!$S$74</f>
        <v>34007.17955994371</v>
      </c>
      <c r="AQ8" s="207">
        <f>'SaaS - Cohorts (Logos)'!CY8*'SaaS - Budget'!$S$72+'SaaS - Cohorts (Logos)'!CY76*'SaaS - Budget'!$S$73+'SaaS - Cohorts (Logos)'!CY144*'SaaS - Budget'!$S$74</f>
        <v>33337.290491966924</v>
      </c>
      <c r="AR8" s="207">
        <f>'SaaS - Cohorts (Logos)'!CZ8*'SaaS - Budget'!$S$72+'SaaS - Cohorts (Logos)'!CZ76*'SaaS - Budget'!$S$73+'SaaS - Cohorts (Logos)'!CZ144*'SaaS - Budget'!$S$74</f>
        <v>32679.568662563022</v>
      </c>
      <c r="AS8" s="207">
        <f>'SaaS - Cohorts (Logos)'!DA8*'SaaS - Budget'!$S$72+'SaaS - Cohorts (Logos)'!DA76*'SaaS - Budget'!$S$73+'SaaS - Cohorts (Logos)'!DA144*'SaaS - Budget'!$S$74</f>
        <v>32033.918392094947</v>
      </c>
      <c r="AT8" s="207">
        <f>'SaaS - Cohorts (Logos)'!DB8*'SaaS - Budget'!$S$72+'SaaS - Cohorts (Logos)'!DB76*'SaaS - Budget'!$S$73+'SaaS - Cohorts (Logos)'!DB144*'SaaS - Budget'!$S$74</f>
        <v>31400.228194702253</v>
      </c>
      <c r="AU8" s="207">
        <f>'SaaS - Cohorts (Logos)'!DC8*'SaaS - Budget'!$S$72+'SaaS - Cohorts (Logos)'!DC76*'SaaS - Budget'!$S$73+'SaaS - Cohorts (Logos)'!DC144*'SaaS - Budget'!$S$74</f>
        <v>30778.373220803511</v>
      </c>
      <c r="AV8" s="207">
        <f>'SaaS - Cohorts (Logos)'!DD8*'SaaS - Budget'!$S$72+'SaaS - Cohorts (Logos)'!DD76*'SaaS - Budget'!$S$73+'SaaS - Cohorts (Logos)'!DD144*'SaaS - Budget'!$S$74</f>
        <v>30168.217395583306</v>
      </c>
      <c r="AW8" s="207">
        <f>'SaaS - Cohorts (Logos)'!DE8*'SaaS - Budget'!$S$72+'SaaS - Cohorts (Logos)'!DE76*'SaaS - Budget'!$S$73+'SaaS - Cohorts (Logos)'!DE144*'SaaS - Budget'!$S$74</f>
        <v>29569.615290164002</v>
      </c>
      <c r="AX8" s="207">
        <f>'SaaS - Cohorts (Logos)'!DF8*'SaaS - Budget'!$S$72+'SaaS - Cohorts (Logos)'!DF76*'SaaS - Budget'!$S$73+'SaaS - Cohorts (Logos)'!DF144*'SaaS - Budget'!$S$74</f>
        <v>28982.413757753999</v>
      </c>
      <c r="AY8" s="207">
        <f>'SaaS - Cohorts (Logos)'!DG8*'SaaS - Budget'!$S$72+'SaaS - Cohorts (Logos)'!DG76*'SaaS - Budget'!$S$73+'SaaS - Cohorts (Logos)'!DG144*'SaaS - Budget'!$S$74</f>
        <v>28406.453363185006</v>
      </c>
      <c r="AZ8" s="207">
        <f>'SaaS - Cohorts (Logos)'!DH8*'SaaS - Budget'!$S$72+'SaaS - Cohorts (Logos)'!DH76*'SaaS - Budget'!$S$73+'SaaS - Cohorts (Logos)'!DH144*'SaaS - Budget'!$S$74</f>
        <v>27841.569630837053</v>
      </c>
      <c r="BA8" s="207">
        <f>'SaaS - Cohorts (Logos)'!DI8*'SaaS - Budget'!$S$72+'SaaS - Cohorts (Logos)'!DI76*'SaaS - Budget'!$S$73+'SaaS - Cohorts (Logos)'!DI144*'SaaS - Budget'!$S$74</f>
        <v>27287.594132946178</v>
      </c>
      <c r="BB8" s="207">
        <f>'SaaS - Cohorts (Logos)'!DJ8*'SaaS - Budget'!$S$72+'SaaS - Cohorts (Logos)'!DJ76*'SaaS - Budget'!$S$73+'SaaS - Cohorts (Logos)'!DJ144*'SaaS - Budget'!$S$74</f>
        <v>26744.355437646016</v>
      </c>
      <c r="BC8" s="207">
        <f>'SaaS - Cohorts (Logos)'!DK8*'SaaS - Budget'!$S$72+'SaaS - Cohorts (Logos)'!DK76*'SaaS - Budget'!$S$73+'SaaS - Cohorts (Logos)'!DK144*'SaaS - Budget'!$S$74</f>
        <v>26211.679933768799</v>
      </c>
      <c r="BD8" s="207">
        <f>'SaaS - Cohorts (Logos)'!DL8*'SaaS - Budget'!$S$72+'SaaS - Cohorts (Logos)'!DL76*'SaaS - Budget'!$S$73+'SaaS - Cohorts (Logos)'!DL144*'SaaS - Budget'!$S$74</f>
        <v>25689.39254738405</v>
      </c>
      <c r="BE8" s="207">
        <f>'SaaS - Cohorts (Logos)'!DM8*'SaaS - Budget'!$S$72+'SaaS - Cohorts (Logos)'!DM76*'SaaS - Budget'!$S$73+'SaaS - Cohorts (Logos)'!DM144*'SaaS - Budget'!$S$74</f>
        <v>25177.317363252118</v>
      </c>
      <c r="BF8" s="207">
        <f>'SaaS - Cohorts (Logos)'!DN8*'SaaS - Budget'!$S$72+'SaaS - Cohorts (Logos)'!DN76*'SaaS - Budget'!$S$73+'SaaS - Cohorts (Logos)'!DN144*'SaaS - Budget'!$S$74</f>
        <v>24675.278162784933</v>
      </c>
      <c r="BG8" s="207">
        <f>'SaaS - Cohorts (Logos)'!DO8*'SaaS - Budget'!$S$72+'SaaS - Cohorts (Logos)'!DO76*'SaaS - Budget'!$S$73+'SaaS - Cohorts (Logos)'!DO144*'SaaS - Budget'!$S$74</f>
        <v>24183.098888711349</v>
      </c>
      <c r="BH8" s="207">
        <f>'SaaS - Cohorts (Logos)'!DP8*'SaaS - Budget'!$S$72+'SaaS - Cohorts (Logos)'!DP76*'SaaS - Budget'!$S$73+'SaaS - Cohorts (Logos)'!DP144*'SaaS - Budget'!$S$74</f>
        <v>23700.604045417385</v>
      </c>
      <c r="BI8" s="207">
        <f>'SaaS - Cohorts (Logos)'!DQ8*'SaaS - Budget'!$S$72+'SaaS - Cohorts (Logos)'!DQ76*'SaaS - Budget'!$S$73+'SaaS - Cohorts (Logos)'!DQ144*'SaaS - Budget'!$S$74</f>
        <v>23227.619042851667</v>
      </c>
      <c r="BJ8" s="207">
        <f>'SaaS - Cohorts (Logos)'!DR8*'SaaS - Budget'!$S$72+'SaaS - Cohorts (Logos)'!DR76*'SaaS - Budget'!$S$73+'SaaS - Cohorts (Logos)'!DR144*'SaaS - Budget'!$S$74</f>
        <v>22763.970490936154</v>
      </c>
      <c r="BK8" s="4"/>
    </row>
    <row r="9" spans="1:63">
      <c r="A9" s="4"/>
      <c r="B9" s="195">
        <f t="array" ref="B9:B68">TRANSPOSE('SaaS - Budget'!S3:BZ3)</f>
        <v>43101</v>
      </c>
      <c r="C9" s="207">
        <f ca="1">'SaaS - Cohorts (Logos)'!BK9*'SaaS - Budget'!$S$72+'SaaS - Cohorts (Logos)'!BK77*'SaaS - Budget'!$S$73+'SaaS - Cohorts (Logos)'!BK145*'SaaS - Budget'!$S$74</f>
        <v>0</v>
      </c>
      <c r="D9" s="207">
        <f ca="1">'SaaS - Cohorts (Logos)'!BL9*'SaaS - Budget'!$S$72+'SaaS - Cohorts (Logos)'!BL77*'SaaS - Budget'!$S$73+'SaaS - Cohorts (Logos)'!BL145*'SaaS - Budget'!$S$74</f>
        <v>0</v>
      </c>
      <c r="E9" s="207">
        <f ca="1">'SaaS - Cohorts (Logos)'!BM9*'SaaS - Budget'!$S$72+'SaaS - Cohorts (Logos)'!BM77*'SaaS - Budget'!$S$73+'SaaS - Cohorts (Logos)'!BM145*'SaaS - Budget'!$S$74</f>
        <v>0</v>
      </c>
      <c r="F9" s="207">
        <f ca="1">'SaaS - Cohorts (Logos)'!BN9*'SaaS - Budget'!$S$72+'SaaS - Cohorts (Logos)'!BN77*'SaaS - Budget'!$S$73+'SaaS - Cohorts (Logos)'!BN145*'SaaS - Budget'!$S$74</f>
        <v>0</v>
      </c>
      <c r="G9" s="207">
        <f ca="1">'SaaS - Cohorts (Logos)'!BO9*'SaaS - Budget'!$S$72+'SaaS - Cohorts (Logos)'!BO77*'SaaS - Budget'!$S$73+'SaaS - Cohorts (Logos)'!BO145*'SaaS - Budget'!$S$74</f>
        <v>0</v>
      </c>
      <c r="H9" s="207">
        <f ca="1">'SaaS - Cohorts (Logos)'!BP9*'SaaS - Budget'!$S$72+'SaaS - Cohorts (Logos)'!BP77*'SaaS - Budget'!$S$73+'SaaS - Cohorts (Logos)'!BP145*'SaaS - Budget'!$S$74</f>
        <v>0</v>
      </c>
      <c r="I9" s="207">
        <f ca="1">'SaaS - Cohorts (Logos)'!BQ9*'SaaS - Budget'!$S$72+'SaaS - Cohorts (Logos)'!BQ77*'SaaS - Budget'!$S$73+'SaaS - Cohorts (Logos)'!BQ145*'SaaS - Budget'!$S$74</f>
        <v>0</v>
      </c>
      <c r="J9" s="207">
        <f ca="1">'SaaS - Cohorts (Logos)'!BR9*'SaaS - Budget'!$S$72+'SaaS - Cohorts (Logos)'!BR77*'SaaS - Budget'!$S$73+'SaaS - Cohorts (Logos)'!BR145*'SaaS - Budget'!$S$74</f>
        <v>0</v>
      </c>
      <c r="K9" s="207">
        <f ca="1">'SaaS - Cohorts (Logos)'!BS9*'SaaS - Budget'!$S$72+'SaaS - Cohorts (Logos)'!BS77*'SaaS - Budget'!$S$73+'SaaS - Cohorts (Logos)'!BS145*'SaaS - Budget'!$S$74</f>
        <v>0</v>
      </c>
      <c r="L9" s="207">
        <f ca="1">'SaaS - Cohorts (Logos)'!BT9*'SaaS - Budget'!$S$72+'SaaS - Cohorts (Logos)'!BT77*'SaaS - Budget'!$S$73+'SaaS - Cohorts (Logos)'!BT145*'SaaS - Budget'!$S$74</f>
        <v>0</v>
      </c>
      <c r="M9" s="207">
        <f ca="1">'SaaS - Cohorts (Logos)'!BU9*'SaaS - Budget'!$S$72+'SaaS - Cohorts (Logos)'!BU77*'SaaS - Budget'!$S$73+'SaaS - Cohorts (Logos)'!BU145*'SaaS - Budget'!$S$74</f>
        <v>0</v>
      </c>
      <c r="N9" s="207">
        <f ca="1">'SaaS - Cohorts (Logos)'!BV9*'SaaS - Budget'!$S$72+'SaaS - Cohorts (Logos)'!BV77*'SaaS - Budget'!$S$73+'SaaS - Cohorts (Logos)'!BV145*'SaaS - Budget'!$S$74</f>
        <v>0</v>
      </c>
      <c r="O9" s="207">
        <f ca="1">'SaaS - Cohorts (Logos)'!BW9*'SaaS - Budget'!$S$72+'SaaS - Cohorts (Logos)'!BW77*'SaaS - Budget'!$S$73+'SaaS - Cohorts (Logos)'!BW145*'SaaS - Budget'!$S$74</f>
        <v>0</v>
      </c>
      <c r="P9" s="207">
        <f ca="1">'SaaS - Cohorts (Logos)'!BX9*'SaaS - Budget'!$S$72+'SaaS - Cohorts (Logos)'!BX77*'SaaS - Budget'!$S$73+'SaaS - Cohorts (Logos)'!BX145*'SaaS - Budget'!$S$74</f>
        <v>0</v>
      </c>
      <c r="Q9" s="207">
        <f ca="1">'SaaS - Cohorts (Logos)'!BY9*'SaaS - Budget'!$S$72+'SaaS - Cohorts (Logos)'!BY77*'SaaS - Budget'!$S$73+'SaaS - Cohorts (Logos)'!BY145*'SaaS - Budget'!$S$74</f>
        <v>0</v>
      </c>
      <c r="R9" s="207">
        <f ca="1">'SaaS - Cohorts (Logos)'!BZ9*'SaaS - Budget'!$S$72+'SaaS - Cohorts (Logos)'!BZ77*'SaaS - Budget'!$S$73+'SaaS - Cohorts (Logos)'!BZ145*'SaaS - Budget'!$S$74</f>
        <v>0</v>
      </c>
      <c r="S9" s="207">
        <f ca="1">'SaaS - Cohorts (Logos)'!CA9*'SaaS - Budget'!$S$72+'SaaS - Cohorts (Logos)'!CA77*'SaaS - Budget'!$S$73+'SaaS - Cohorts (Logos)'!CA145*'SaaS - Budget'!$S$74</f>
        <v>0</v>
      </c>
      <c r="T9" s="207">
        <f ca="1">'SaaS - Cohorts (Logos)'!CB9*'SaaS - Budget'!$S$72+'SaaS - Cohorts (Logos)'!CB77*'SaaS - Budget'!$S$73+'SaaS - Cohorts (Logos)'!CB145*'SaaS - Budget'!$S$74</f>
        <v>0</v>
      </c>
      <c r="U9" s="207">
        <f ca="1">'SaaS - Cohorts (Logos)'!CC9*'SaaS - Budget'!$S$72+'SaaS - Cohorts (Logos)'!CC77*'SaaS - Budget'!$S$73+'SaaS - Cohorts (Logos)'!CC145*'SaaS - Budget'!$S$74</f>
        <v>0</v>
      </c>
      <c r="V9" s="207">
        <f ca="1">'SaaS - Cohorts (Logos)'!CD9*'SaaS - Budget'!$S$72+'SaaS - Cohorts (Logos)'!CD77*'SaaS - Budget'!$S$73+'SaaS - Cohorts (Logos)'!CD145*'SaaS - Budget'!$S$74</f>
        <v>0</v>
      </c>
      <c r="W9" s="207">
        <f ca="1">'SaaS - Cohorts (Logos)'!CE9*'SaaS - Budget'!$S$72+'SaaS - Cohorts (Logos)'!CE77*'SaaS - Budget'!$S$73+'SaaS - Cohorts (Logos)'!CE145*'SaaS - Budget'!$S$74</f>
        <v>0</v>
      </c>
      <c r="X9" s="207">
        <f ca="1">'SaaS - Cohorts (Logos)'!CF9*'SaaS - Budget'!$S$72+'SaaS - Cohorts (Logos)'!CF77*'SaaS - Budget'!$S$73+'SaaS - Cohorts (Logos)'!CF145*'SaaS - Budget'!$S$74</f>
        <v>0</v>
      </c>
      <c r="Y9" s="207">
        <f ca="1">'SaaS - Cohorts (Logos)'!CG9*'SaaS - Budget'!$S$72+'SaaS - Cohorts (Logos)'!CG77*'SaaS - Budget'!$S$73+'SaaS - Cohorts (Logos)'!CG145*'SaaS - Budget'!$S$74</f>
        <v>0</v>
      </c>
      <c r="Z9" s="207">
        <f ca="1">'SaaS - Cohorts (Logos)'!CH9*'SaaS - Budget'!$S$72+'SaaS - Cohorts (Logos)'!CH77*'SaaS - Budget'!$S$73+'SaaS - Cohorts (Logos)'!CH145*'SaaS - Budget'!$S$74</f>
        <v>0</v>
      </c>
      <c r="AA9" s="207">
        <f ca="1">'SaaS - Cohorts (Logos)'!CI9*'SaaS - Budget'!$S$72+'SaaS - Cohorts (Logos)'!CI77*'SaaS - Budget'!$S$73+'SaaS - Cohorts (Logos)'!CI145*'SaaS - Budget'!$S$74</f>
        <v>0</v>
      </c>
      <c r="AB9" s="207">
        <f ca="1">'SaaS - Cohorts (Logos)'!CJ9*'SaaS - Budget'!$S$72+'SaaS - Cohorts (Logos)'!CJ77*'SaaS - Budget'!$S$73+'SaaS - Cohorts (Logos)'!CJ145*'SaaS - Budget'!$S$74</f>
        <v>0</v>
      </c>
      <c r="AC9" s="207">
        <f ca="1">'SaaS - Cohorts (Logos)'!CK9*'SaaS - Budget'!$S$72+'SaaS - Cohorts (Logos)'!CK77*'SaaS - Budget'!$S$73+'SaaS - Cohorts (Logos)'!CK145*'SaaS - Budget'!$S$74</f>
        <v>0</v>
      </c>
      <c r="AD9" s="207">
        <f ca="1">'SaaS - Cohorts (Logos)'!CL9*'SaaS - Budget'!$S$72+'SaaS - Cohorts (Logos)'!CL77*'SaaS - Budget'!$S$73+'SaaS - Cohorts (Logos)'!CL145*'SaaS - Budget'!$S$74</f>
        <v>0</v>
      </c>
      <c r="AE9" s="207">
        <f ca="1">'SaaS - Cohorts (Logos)'!CM9*'SaaS - Budget'!$S$72+'SaaS - Cohorts (Logos)'!CM77*'SaaS - Budget'!$S$73+'SaaS - Cohorts (Logos)'!CM145*'SaaS - Budget'!$S$74</f>
        <v>0</v>
      </c>
      <c r="AF9" s="207">
        <f ca="1">'SaaS - Cohorts (Logos)'!CN9*'SaaS - Budget'!$S$72+'SaaS - Cohorts (Logos)'!CN77*'SaaS - Budget'!$S$73+'SaaS - Cohorts (Logos)'!CN145*'SaaS - Budget'!$S$74</f>
        <v>0</v>
      </c>
      <c r="AG9" s="207">
        <f ca="1">'SaaS - Cohorts (Logos)'!CO9*'SaaS - Budget'!$S$72+'SaaS - Cohorts (Logos)'!CO77*'SaaS - Budget'!$S$73+'SaaS - Cohorts (Logos)'!CO145*'SaaS - Budget'!$S$74</f>
        <v>0</v>
      </c>
      <c r="AH9" s="207">
        <f ca="1">'SaaS - Cohorts (Logos)'!CP9*'SaaS - Budget'!$S$72+'SaaS - Cohorts (Logos)'!CP77*'SaaS - Budget'!$S$73+'SaaS - Cohorts (Logos)'!CP145*'SaaS - Budget'!$S$74</f>
        <v>0</v>
      </c>
      <c r="AI9" s="207">
        <f ca="1">'SaaS - Cohorts (Logos)'!CQ9*'SaaS - Budget'!$S$72+'SaaS - Cohorts (Logos)'!CQ77*'SaaS - Budget'!$S$73+'SaaS - Cohorts (Logos)'!CQ145*'SaaS - Budget'!$S$74</f>
        <v>0</v>
      </c>
      <c r="AJ9" s="207">
        <f ca="1">'SaaS - Cohorts (Logos)'!CR9*'SaaS - Budget'!$S$72+'SaaS - Cohorts (Logos)'!CR77*'SaaS - Budget'!$S$73+'SaaS - Cohorts (Logos)'!CR145*'SaaS - Budget'!$S$74</f>
        <v>0</v>
      </c>
      <c r="AK9" s="207">
        <f ca="1">'SaaS - Cohorts (Logos)'!CS9*'SaaS - Budget'!$S$72+'SaaS - Cohorts (Logos)'!CS77*'SaaS - Budget'!$S$73+'SaaS - Cohorts (Logos)'!CS145*'SaaS - Budget'!$S$74</f>
        <v>0</v>
      </c>
      <c r="AL9" s="207">
        <f ca="1">'SaaS - Cohorts (Logos)'!CT9*'SaaS - Budget'!$S$72+'SaaS - Cohorts (Logos)'!CT77*'SaaS - Budget'!$S$73+'SaaS - Cohorts (Logos)'!CT145*'SaaS - Budget'!$S$74</f>
        <v>0</v>
      </c>
      <c r="AM9" s="207">
        <f ca="1">'SaaS - Cohorts (Logos)'!CU9*'SaaS - Budget'!$S$72+'SaaS - Cohorts (Logos)'!CU77*'SaaS - Budget'!$S$73+'SaaS - Cohorts (Logos)'!CU145*'SaaS - Budget'!$S$74</f>
        <v>0</v>
      </c>
      <c r="AN9" s="207">
        <f ca="1">'SaaS - Cohorts (Logos)'!CV9*'SaaS - Budget'!$S$72+'SaaS - Cohorts (Logos)'!CV77*'SaaS - Budget'!$S$73+'SaaS - Cohorts (Logos)'!CV145*'SaaS - Budget'!$S$74</f>
        <v>0</v>
      </c>
      <c r="AO9" s="207">
        <f ca="1">'SaaS - Cohorts (Logos)'!CW9*'SaaS - Budget'!$S$72+'SaaS - Cohorts (Logos)'!CW77*'SaaS - Budget'!$S$73+'SaaS - Cohorts (Logos)'!CW145*'SaaS - Budget'!$S$74</f>
        <v>0</v>
      </c>
      <c r="AP9" s="207">
        <f ca="1">'SaaS - Cohorts (Logos)'!CX9*'SaaS - Budget'!$S$72+'SaaS - Cohorts (Logos)'!CX77*'SaaS - Budget'!$S$73+'SaaS - Cohorts (Logos)'!CX145*'SaaS - Budget'!$S$74</f>
        <v>0</v>
      </c>
      <c r="AQ9" s="207">
        <f ca="1">'SaaS - Cohorts (Logos)'!CY9*'SaaS - Budget'!$S$72+'SaaS - Cohorts (Logos)'!CY77*'SaaS - Budget'!$S$73+'SaaS - Cohorts (Logos)'!CY145*'SaaS - Budget'!$S$74</f>
        <v>0</v>
      </c>
      <c r="AR9" s="207">
        <f ca="1">'SaaS - Cohorts (Logos)'!CZ9*'SaaS - Budget'!$S$72+'SaaS - Cohorts (Logos)'!CZ77*'SaaS - Budget'!$S$73+'SaaS - Cohorts (Logos)'!CZ145*'SaaS - Budget'!$S$74</f>
        <v>0</v>
      </c>
      <c r="AS9" s="207">
        <f ca="1">'SaaS - Cohorts (Logos)'!DA9*'SaaS - Budget'!$S$72+'SaaS - Cohorts (Logos)'!DA77*'SaaS - Budget'!$S$73+'SaaS - Cohorts (Logos)'!DA145*'SaaS - Budget'!$S$74</f>
        <v>0</v>
      </c>
      <c r="AT9" s="207">
        <f ca="1">'SaaS - Cohorts (Logos)'!DB9*'SaaS - Budget'!$S$72+'SaaS - Cohorts (Logos)'!DB77*'SaaS - Budget'!$S$73+'SaaS - Cohorts (Logos)'!DB145*'SaaS - Budget'!$S$74</f>
        <v>0</v>
      </c>
      <c r="AU9" s="207">
        <f ca="1">'SaaS - Cohorts (Logos)'!DC9*'SaaS - Budget'!$S$72+'SaaS - Cohorts (Logos)'!DC77*'SaaS - Budget'!$S$73+'SaaS - Cohorts (Logos)'!DC145*'SaaS - Budget'!$S$74</f>
        <v>0</v>
      </c>
      <c r="AV9" s="207">
        <f ca="1">'SaaS - Cohorts (Logos)'!DD9*'SaaS - Budget'!$S$72+'SaaS - Cohorts (Logos)'!DD77*'SaaS - Budget'!$S$73+'SaaS - Cohorts (Logos)'!DD145*'SaaS - Budget'!$S$74</f>
        <v>0</v>
      </c>
      <c r="AW9" s="207">
        <f ca="1">'SaaS - Cohorts (Logos)'!DE9*'SaaS - Budget'!$S$72+'SaaS - Cohorts (Logos)'!DE77*'SaaS - Budget'!$S$73+'SaaS - Cohorts (Logos)'!DE145*'SaaS - Budget'!$S$74</f>
        <v>0</v>
      </c>
      <c r="AX9" s="207">
        <f ca="1">'SaaS - Cohorts (Logos)'!DF9*'SaaS - Budget'!$S$72+'SaaS - Cohorts (Logos)'!DF77*'SaaS - Budget'!$S$73+'SaaS - Cohorts (Logos)'!DF145*'SaaS - Budget'!$S$74</f>
        <v>0</v>
      </c>
      <c r="AY9" s="207">
        <f ca="1">'SaaS - Cohorts (Logos)'!DG9*'SaaS - Budget'!$S$72+'SaaS - Cohorts (Logos)'!DG77*'SaaS - Budget'!$S$73+'SaaS - Cohorts (Logos)'!DG145*'SaaS - Budget'!$S$74</f>
        <v>0</v>
      </c>
      <c r="AZ9" s="207">
        <f ca="1">'SaaS - Cohorts (Logos)'!DH9*'SaaS - Budget'!$S$72+'SaaS - Cohorts (Logos)'!DH77*'SaaS - Budget'!$S$73+'SaaS - Cohorts (Logos)'!DH145*'SaaS - Budget'!$S$74</f>
        <v>0</v>
      </c>
      <c r="BA9" s="207">
        <f ca="1">'SaaS - Cohorts (Logos)'!DI9*'SaaS - Budget'!$S$72+'SaaS - Cohorts (Logos)'!DI77*'SaaS - Budget'!$S$73+'SaaS - Cohorts (Logos)'!DI145*'SaaS - Budget'!$S$74</f>
        <v>0</v>
      </c>
      <c r="BB9" s="207">
        <f ca="1">'SaaS - Cohorts (Logos)'!DJ9*'SaaS - Budget'!$S$72+'SaaS - Cohorts (Logos)'!DJ77*'SaaS - Budget'!$S$73+'SaaS - Cohorts (Logos)'!DJ145*'SaaS - Budget'!$S$74</f>
        <v>0</v>
      </c>
      <c r="BC9" s="207">
        <f ca="1">'SaaS - Cohorts (Logos)'!DK9*'SaaS - Budget'!$S$72+'SaaS - Cohorts (Logos)'!DK77*'SaaS - Budget'!$S$73+'SaaS - Cohorts (Logos)'!DK145*'SaaS - Budget'!$S$74</f>
        <v>0</v>
      </c>
      <c r="BD9" s="207">
        <f ca="1">'SaaS - Cohorts (Logos)'!DL9*'SaaS - Budget'!$S$72+'SaaS - Cohorts (Logos)'!DL77*'SaaS - Budget'!$S$73+'SaaS - Cohorts (Logos)'!DL145*'SaaS - Budget'!$S$74</f>
        <v>0</v>
      </c>
      <c r="BE9" s="207">
        <f ca="1">'SaaS - Cohorts (Logos)'!DM9*'SaaS - Budget'!$S$72+'SaaS - Cohorts (Logos)'!DM77*'SaaS - Budget'!$S$73+'SaaS - Cohorts (Logos)'!DM145*'SaaS - Budget'!$S$74</f>
        <v>0</v>
      </c>
      <c r="BF9" s="207">
        <f ca="1">'SaaS - Cohorts (Logos)'!DN9*'SaaS - Budget'!$S$72+'SaaS - Cohorts (Logos)'!DN77*'SaaS - Budget'!$S$73+'SaaS - Cohorts (Logos)'!DN145*'SaaS - Budget'!$S$74</f>
        <v>0</v>
      </c>
      <c r="BG9" s="207">
        <f ca="1">'SaaS - Cohorts (Logos)'!DO9*'SaaS - Budget'!$S$72+'SaaS - Cohorts (Logos)'!DO77*'SaaS - Budget'!$S$73+'SaaS - Cohorts (Logos)'!DO145*'SaaS - Budget'!$S$74</f>
        <v>0</v>
      </c>
      <c r="BH9" s="207">
        <f ca="1">'SaaS - Cohorts (Logos)'!DP9*'SaaS - Budget'!$S$72+'SaaS - Cohorts (Logos)'!DP77*'SaaS - Budget'!$S$73+'SaaS - Cohorts (Logos)'!DP145*'SaaS - Budget'!$S$74</f>
        <v>0</v>
      </c>
      <c r="BI9" s="207">
        <f ca="1">'SaaS - Cohorts (Logos)'!DQ9*'SaaS - Budget'!$S$72+'SaaS - Cohorts (Logos)'!DQ77*'SaaS - Budget'!$S$73+'SaaS - Cohorts (Logos)'!DQ145*'SaaS - Budget'!$S$74</f>
        <v>0</v>
      </c>
      <c r="BJ9" s="207">
        <f ca="1">'SaaS - Cohorts (Logos)'!DR9*'SaaS - Budget'!$S$72+'SaaS - Cohorts (Logos)'!DR77*'SaaS - Budget'!$S$73+'SaaS - Cohorts (Logos)'!DR145*'SaaS - Budget'!$S$74</f>
        <v>0</v>
      </c>
      <c r="BK9" s="4"/>
    </row>
    <row r="10" spans="1:63">
      <c r="A10" s="4"/>
      <c r="B10" s="195">
        <v>43132</v>
      </c>
      <c r="C10" s="207">
        <f ca="1">'SaaS - Cohorts (Logos)'!BK10*'SaaS - Budget'!$T$72+'SaaS - Cohorts (Logos)'!BK78*'SaaS - Budget'!$T$73+'SaaS - Cohorts (Logos)'!BK146*'SaaS - Budget'!$T$74</f>
        <v>0</v>
      </c>
      <c r="D10" s="207">
        <f ca="1">'SaaS - Cohorts (Logos)'!BL10*'SaaS - Budget'!$T$72+'SaaS - Cohorts (Logos)'!BL78*'SaaS - Budget'!$T$73+'SaaS - Cohorts (Logos)'!BL146*'SaaS - Budget'!$T$74</f>
        <v>0</v>
      </c>
      <c r="E10" s="207">
        <f ca="1">'SaaS - Cohorts (Logos)'!BM10*'SaaS - Budget'!$T$72+'SaaS - Cohorts (Logos)'!BM78*'SaaS - Budget'!$T$73+'SaaS - Cohorts (Logos)'!BM146*'SaaS - Budget'!$T$74</f>
        <v>0</v>
      </c>
      <c r="F10" s="207">
        <f ca="1">'SaaS - Cohorts (Logos)'!BN10*'SaaS - Budget'!$T$72+'SaaS - Cohorts (Logos)'!BN78*'SaaS - Budget'!$T$73+'SaaS - Cohorts (Logos)'!BN146*'SaaS - Budget'!$T$74</f>
        <v>0</v>
      </c>
      <c r="G10" s="207">
        <f ca="1">'SaaS - Cohorts (Logos)'!BO10*'SaaS - Budget'!$T$72+'SaaS - Cohorts (Logos)'!BO78*'SaaS - Budget'!$T$73+'SaaS - Cohorts (Logos)'!BO146*'SaaS - Budget'!$T$74</f>
        <v>0</v>
      </c>
      <c r="H10" s="207">
        <f ca="1">'SaaS - Cohorts (Logos)'!BP10*'SaaS - Budget'!$T$72+'SaaS - Cohorts (Logos)'!BP78*'SaaS - Budget'!$T$73+'SaaS - Cohorts (Logos)'!BP146*'SaaS - Budget'!$T$74</f>
        <v>0</v>
      </c>
      <c r="I10" s="207">
        <f ca="1">'SaaS - Cohorts (Logos)'!BQ10*'SaaS - Budget'!$T$72+'SaaS - Cohorts (Logos)'!BQ78*'SaaS - Budget'!$T$73+'SaaS - Cohorts (Logos)'!BQ146*'SaaS - Budget'!$T$74</f>
        <v>0</v>
      </c>
      <c r="J10" s="207">
        <f ca="1">'SaaS - Cohorts (Logos)'!BR10*'SaaS - Budget'!$T$72+'SaaS - Cohorts (Logos)'!BR78*'SaaS - Budget'!$T$73+'SaaS - Cohorts (Logos)'!BR146*'SaaS - Budget'!$T$74</f>
        <v>0</v>
      </c>
      <c r="K10" s="207">
        <f ca="1">'SaaS - Cohorts (Logos)'!BS10*'SaaS - Budget'!$T$72+'SaaS - Cohorts (Logos)'!BS78*'SaaS - Budget'!$T$73+'SaaS - Cohorts (Logos)'!BS146*'SaaS - Budget'!$T$74</f>
        <v>0</v>
      </c>
      <c r="L10" s="207">
        <f ca="1">'SaaS - Cohorts (Logos)'!BT10*'SaaS - Budget'!$T$72+'SaaS - Cohorts (Logos)'!BT78*'SaaS - Budget'!$T$73+'SaaS - Cohorts (Logos)'!BT146*'SaaS - Budget'!$T$74</f>
        <v>0</v>
      </c>
      <c r="M10" s="207">
        <f ca="1">'SaaS - Cohorts (Logos)'!BU10*'SaaS - Budget'!$T$72+'SaaS - Cohorts (Logos)'!BU78*'SaaS - Budget'!$T$73+'SaaS - Cohorts (Logos)'!BU146*'SaaS - Budget'!$T$74</f>
        <v>0</v>
      </c>
      <c r="N10" s="207">
        <f ca="1">'SaaS - Cohorts (Logos)'!BV10*'SaaS - Budget'!$T$72+'SaaS - Cohorts (Logos)'!BV78*'SaaS - Budget'!$T$73+'SaaS - Cohorts (Logos)'!BV146*'SaaS - Budget'!$T$74</f>
        <v>0</v>
      </c>
      <c r="O10" s="207">
        <f ca="1">'SaaS - Cohorts (Logos)'!BW10*'SaaS - Budget'!$T$72+'SaaS - Cohorts (Logos)'!BW78*'SaaS - Budget'!$T$73+'SaaS - Cohorts (Logos)'!BW146*'SaaS - Budget'!$T$74</f>
        <v>0</v>
      </c>
      <c r="P10" s="207">
        <f ca="1">'SaaS - Cohorts (Logos)'!BX10*'SaaS - Budget'!$T$72+'SaaS - Cohorts (Logos)'!BX78*'SaaS - Budget'!$T$73+'SaaS - Cohorts (Logos)'!BX146*'SaaS - Budget'!$T$74</f>
        <v>0</v>
      </c>
      <c r="Q10" s="207">
        <f ca="1">'SaaS - Cohorts (Logos)'!BY10*'SaaS - Budget'!$T$72+'SaaS - Cohorts (Logos)'!BY78*'SaaS - Budget'!$T$73+'SaaS - Cohorts (Logos)'!BY146*'SaaS - Budget'!$T$74</f>
        <v>0</v>
      </c>
      <c r="R10" s="207">
        <f ca="1">'SaaS - Cohorts (Logos)'!BZ10*'SaaS - Budget'!$T$72+'SaaS - Cohorts (Logos)'!BZ78*'SaaS - Budget'!$T$73+'SaaS - Cohorts (Logos)'!BZ146*'SaaS - Budget'!$T$74</f>
        <v>0</v>
      </c>
      <c r="S10" s="207">
        <f ca="1">'SaaS - Cohorts (Logos)'!CA10*'SaaS - Budget'!$T$72+'SaaS - Cohorts (Logos)'!CA78*'SaaS - Budget'!$T$73+'SaaS - Cohorts (Logos)'!CA146*'SaaS - Budget'!$T$74</f>
        <v>0</v>
      </c>
      <c r="T10" s="207">
        <f ca="1">'SaaS - Cohorts (Logos)'!CB10*'SaaS - Budget'!$T$72+'SaaS - Cohorts (Logos)'!CB78*'SaaS - Budget'!$T$73+'SaaS - Cohorts (Logos)'!CB146*'SaaS - Budget'!$T$74</f>
        <v>0</v>
      </c>
      <c r="U10" s="207">
        <f ca="1">'SaaS - Cohorts (Logos)'!CC10*'SaaS - Budget'!$T$72+'SaaS - Cohorts (Logos)'!CC78*'SaaS - Budget'!$T$73+'SaaS - Cohorts (Logos)'!CC146*'SaaS - Budget'!$T$74</f>
        <v>0</v>
      </c>
      <c r="V10" s="207">
        <f ca="1">'SaaS - Cohorts (Logos)'!CD10*'SaaS - Budget'!$T$72+'SaaS - Cohorts (Logos)'!CD78*'SaaS - Budget'!$T$73+'SaaS - Cohorts (Logos)'!CD146*'SaaS - Budget'!$T$74</f>
        <v>0</v>
      </c>
      <c r="W10" s="207">
        <f ca="1">'SaaS - Cohorts (Logos)'!CE10*'SaaS - Budget'!$T$72+'SaaS - Cohorts (Logos)'!CE78*'SaaS - Budget'!$T$73+'SaaS - Cohorts (Logos)'!CE146*'SaaS - Budget'!$T$74</f>
        <v>0</v>
      </c>
      <c r="X10" s="207">
        <f ca="1">'SaaS - Cohorts (Logos)'!CF10*'SaaS - Budget'!$T$72+'SaaS - Cohorts (Logos)'!CF78*'SaaS - Budget'!$T$73+'SaaS - Cohorts (Logos)'!CF146*'SaaS - Budget'!$T$74</f>
        <v>0</v>
      </c>
      <c r="Y10" s="207">
        <f ca="1">'SaaS - Cohorts (Logos)'!CG10*'SaaS - Budget'!$T$72+'SaaS - Cohorts (Logos)'!CG78*'SaaS - Budget'!$T$73+'SaaS - Cohorts (Logos)'!CG146*'SaaS - Budget'!$T$74</f>
        <v>0</v>
      </c>
      <c r="Z10" s="207">
        <f ca="1">'SaaS - Cohorts (Logos)'!CH10*'SaaS - Budget'!$T$72+'SaaS - Cohorts (Logos)'!CH78*'SaaS - Budget'!$T$73+'SaaS - Cohorts (Logos)'!CH146*'SaaS - Budget'!$T$74</f>
        <v>0</v>
      </c>
      <c r="AA10" s="207">
        <f ca="1">'SaaS - Cohorts (Logos)'!CI10*'SaaS - Budget'!$T$72+'SaaS - Cohorts (Logos)'!CI78*'SaaS - Budget'!$T$73+'SaaS - Cohorts (Logos)'!CI146*'SaaS - Budget'!$T$74</f>
        <v>0</v>
      </c>
      <c r="AB10" s="207">
        <f ca="1">'SaaS - Cohorts (Logos)'!CJ10*'SaaS - Budget'!$T$72+'SaaS - Cohorts (Logos)'!CJ78*'SaaS - Budget'!$T$73+'SaaS - Cohorts (Logos)'!CJ146*'SaaS - Budget'!$T$74</f>
        <v>0</v>
      </c>
      <c r="AC10" s="207">
        <f ca="1">'SaaS - Cohorts (Logos)'!CK10*'SaaS - Budget'!$T$72+'SaaS - Cohorts (Logos)'!CK78*'SaaS - Budget'!$T$73+'SaaS - Cohorts (Logos)'!CK146*'SaaS - Budget'!$T$74</f>
        <v>0</v>
      </c>
      <c r="AD10" s="207">
        <f ca="1">'SaaS - Cohorts (Logos)'!CL10*'SaaS - Budget'!$T$72+'SaaS - Cohorts (Logos)'!CL78*'SaaS - Budget'!$T$73+'SaaS - Cohorts (Logos)'!CL146*'SaaS - Budget'!$T$74</f>
        <v>0</v>
      </c>
      <c r="AE10" s="207">
        <f ca="1">'SaaS - Cohorts (Logos)'!CM10*'SaaS - Budget'!$T$72+'SaaS - Cohorts (Logos)'!CM78*'SaaS - Budget'!$T$73+'SaaS - Cohorts (Logos)'!CM146*'SaaS - Budget'!$T$74</f>
        <v>0</v>
      </c>
      <c r="AF10" s="207">
        <f ca="1">'SaaS - Cohorts (Logos)'!CN10*'SaaS - Budget'!$T$72+'SaaS - Cohorts (Logos)'!CN78*'SaaS - Budget'!$T$73+'SaaS - Cohorts (Logos)'!CN146*'SaaS - Budget'!$T$74</f>
        <v>0</v>
      </c>
      <c r="AG10" s="207">
        <f ca="1">'SaaS - Cohorts (Logos)'!CO10*'SaaS - Budget'!$T$72+'SaaS - Cohorts (Logos)'!CO78*'SaaS - Budget'!$T$73+'SaaS - Cohorts (Logos)'!CO146*'SaaS - Budget'!$T$74</f>
        <v>0</v>
      </c>
      <c r="AH10" s="207">
        <f ca="1">'SaaS - Cohorts (Logos)'!CP10*'SaaS - Budget'!$T$72+'SaaS - Cohorts (Logos)'!CP78*'SaaS - Budget'!$T$73+'SaaS - Cohorts (Logos)'!CP146*'SaaS - Budget'!$T$74</f>
        <v>0</v>
      </c>
      <c r="AI10" s="207">
        <f ca="1">'SaaS - Cohorts (Logos)'!CQ10*'SaaS - Budget'!$T$72+'SaaS - Cohorts (Logos)'!CQ78*'SaaS - Budget'!$T$73+'SaaS - Cohorts (Logos)'!CQ146*'SaaS - Budget'!$T$74</f>
        <v>0</v>
      </c>
      <c r="AJ10" s="207">
        <f ca="1">'SaaS - Cohorts (Logos)'!CR10*'SaaS - Budget'!$T$72+'SaaS - Cohorts (Logos)'!CR78*'SaaS - Budget'!$T$73+'SaaS - Cohorts (Logos)'!CR146*'SaaS - Budget'!$T$74</f>
        <v>0</v>
      </c>
      <c r="AK10" s="207">
        <f ca="1">'SaaS - Cohorts (Logos)'!CS10*'SaaS - Budget'!$T$72+'SaaS - Cohorts (Logos)'!CS78*'SaaS - Budget'!$T$73+'SaaS - Cohorts (Logos)'!CS146*'SaaS - Budget'!$T$74</f>
        <v>0</v>
      </c>
      <c r="AL10" s="207">
        <f ca="1">'SaaS - Cohorts (Logos)'!CT10*'SaaS - Budget'!$T$72+'SaaS - Cohorts (Logos)'!CT78*'SaaS - Budget'!$T$73+'SaaS - Cohorts (Logos)'!CT146*'SaaS - Budget'!$T$74</f>
        <v>0</v>
      </c>
      <c r="AM10" s="207">
        <f ca="1">'SaaS - Cohorts (Logos)'!CU10*'SaaS - Budget'!$T$72+'SaaS - Cohorts (Logos)'!CU78*'SaaS - Budget'!$T$73+'SaaS - Cohorts (Logos)'!CU146*'SaaS - Budget'!$T$74</f>
        <v>0</v>
      </c>
      <c r="AN10" s="207">
        <f ca="1">'SaaS - Cohorts (Logos)'!CV10*'SaaS - Budget'!$T$72+'SaaS - Cohorts (Logos)'!CV78*'SaaS - Budget'!$T$73+'SaaS - Cohorts (Logos)'!CV146*'SaaS - Budget'!$T$74</f>
        <v>0</v>
      </c>
      <c r="AO10" s="207">
        <f ca="1">'SaaS - Cohorts (Logos)'!CW10*'SaaS - Budget'!$T$72+'SaaS - Cohorts (Logos)'!CW78*'SaaS - Budget'!$T$73+'SaaS - Cohorts (Logos)'!CW146*'SaaS - Budget'!$T$74</f>
        <v>0</v>
      </c>
      <c r="AP10" s="207">
        <f ca="1">'SaaS - Cohorts (Logos)'!CX10*'SaaS - Budget'!$T$72+'SaaS - Cohorts (Logos)'!CX78*'SaaS - Budget'!$T$73+'SaaS - Cohorts (Logos)'!CX146*'SaaS - Budget'!$T$74</f>
        <v>0</v>
      </c>
      <c r="AQ10" s="207">
        <f ca="1">'SaaS - Cohorts (Logos)'!CY10*'SaaS - Budget'!$T$72+'SaaS - Cohorts (Logos)'!CY78*'SaaS - Budget'!$T$73+'SaaS - Cohorts (Logos)'!CY146*'SaaS - Budget'!$T$74</f>
        <v>0</v>
      </c>
      <c r="AR10" s="207">
        <f ca="1">'SaaS - Cohorts (Logos)'!CZ10*'SaaS - Budget'!$T$72+'SaaS - Cohorts (Logos)'!CZ78*'SaaS - Budget'!$T$73+'SaaS - Cohorts (Logos)'!CZ146*'SaaS - Budget'!$T$74</f>
        <v>0</v>
      </c>
      <c r="AS10" s="207">
        <f ca="1">'SaaS - Cohorts (Logos)'!DA10*'SaaS - Budget'!$T$72+'SaaS - Cohorts (Logos)'!DA78*'SaaS - Budget'!$T$73+'SaaS - Cohorts (Logos)'!DA146*'SaaS - Budget'!$T$74</f>
        <v>0</v>
      </c>
      <c r="AT10" s="207">
        <f ca="1">'SaaS - Cohorts (Logos)'!DB10*'SaaS - Budget'!$T$72+'SaaS - Cohorts (Logos)'!DB78*'SaaS - Budget'!$T$73+'SaaS - Cohorts (Logos)'!DB146*'SaaS - Budget'!$T$74</f>
        <v>0</v>
      </c>
      <c r="AU10" s="207">
        <f ca="1">'SaaS - Cohorts (Logos)'!DC10*'SaaS - Budget'!$T$72+'SaaS - Cohorts (Logos)'!DC78*'SaaS - Budget'!$T$73+'SaaS - Cohorts (Logos)'!DC146*'SaaS - Budget'!$T$74</f>
        <v>0</v>
      </c>
      <c r="AV10" s="207">
        <f ca="1">'SaaS - Cohorts (Logos)'!DD10*'SaaS - Budget'!$T$72+'SaaS - Cohorts (Logos)'!DD78*'SaaS - Budget'!$T$73+'SaaS - Cohorts (Logos)'!DD146*'SaaS - Budget'!$T$74</f>
        <v>0</v>
      </c>
      <c r="AW10" s="207">
        <f ca="1">'SaaS - Cohorts (Logos)'!DE10*'SaaS - Budget'!$T$72+'SaaS - Cohorts (Logos)'!DE78*'SaaS - Budget'!$T$73+'SaaS - Cohorts (Logos)'!DE146*'SaaS - Budget'!$T$74</f>
        <v>0</v>
      </c>
      <c r="AX10" s="207">
        <f ca="1">'SaaS - Cohorts (Logos)'!DF10*'SaaS - Budget'!$T$72+'SaaS - Cohorts (Logos)'!DF78*'SaaS - Budget'!$T$73+'SaaS - Cohorts (Logos)'!DF146*'SaaS - Budget'!$T$74</f>
        <v>0</v>
      </c>
      <c r="AY10" s="207">
        <f ca="1">'SaaS - Cohorts (Logos)'!DG10*'SaaS - Budget'!$T$72+'SaaS - Cohorts (Logos)'!DG78*'SaaS - Budget'!$T$73+'SaaS - Cohorts (Logos)'!DG146*'SaaS - Budget'!$T$74</f>
        <v>0</v>
      </c>
      <c r="AZ10" s="207">
        <f ca="1">'SaaS - Cohorts (Logos)'!DH10*'SaaS - Budget'!$T$72+'SaaS - Cohorts (Logos)'!DH78*'SaaS - Budget'!$T$73+'SaaS - Cohorts (Logos)'!DH146*'SaaS - Budget'!$T$74</f>
        <v>0</v>
      </c>
      <c r="BA10" s="207">
        <f ca="1">'SaaS - Cohorts (Logos)'!DI10*'SaaS - Budget'!$T$72+'SaaS - Cohorts (Logos)'!DI78*'SaaS - Budget'!$T$73+'SaaS - Cohorts (Logos)'!DI146*'SaaS - Budget'!$T$74</f>
        <v>0</v>
      </c>
      <c r="BB10" s="207">
        <f ca="1">'SaaS - Cohorts (Logos)'!DJ10*'SaaS - Budget'!$T$72+'SaaS - Cohorts (Logos)'!DJ78*'SaaS - Budget'!$T$73+'SaaS - Cohorts (Logos)'!DJ146*'SaaS - Budget'!$T$74</f>
        <v>0</v>
      </c>
      <c r="BC10" s="207">
        <f ca="1">'SaaS - Cohorts (Logos)'!DK10*'SaaS - Budget'!$T$72+'SaaS - Cohorts (Logos)'!DK78*'SaaS - Budget'!$T$73+'SaaS - Cohorts (Logos)'!DK146*'SaaS - Budget'!$T$74</f>
        <v>0</v>
      </c>
      <c r="BD10" s="207">
        <f ca="1">'SaaS - Cohorts (Logos)'!DL10*'SaaS - Budget'!$T$72+'SaaS - Cohorts (Logos)'!DL78*'SaaS - Budget'!$T$73+'SaaS - Cohorts (Logos)'!DL146*'SaaS - Budget'!$T$74</f>
        <v>0</v>
      </c>
      <c r="BE10" s="207">
        <f ca="1">'SaaS - Cohorts (Logos)'!DM10*'SaaS - Budget'!$T$72+'SaaS - Cohorts (Logos)'!DM78*'SaaS - Budget'!$T$73+'SaaS - Cohorts (Logos)'!DM146*'SaaS - Budget'!$T$74</f>
        <v>0</v>
      </c>
      <c r="BF10" s="207">
        <f ca="1">'SaaS - Cohorts (Logos)'!DN10*'SaaS - Budget'!$T$72+'SaaS - Cohorts (Logos)'!DN78*'SaaS - Budget'!$T$73+'SaaS - Cohorts (Logos)'!DN146*'SaaS - Budget'!$T$74</f>
        <v>0</v>
      </c>
      <c r="BG10" s="207">
        <f ca="1">'SaaS - Cohorts (Logos)'!DO10*'SaaS - Budget'!$T$72+'SaaS - Cohorts (Logos)'!DO78*'SaaS - Budget'!$T$73+'SaaS - Cohorts (Logos)'!DO146*'SaaS - Budget'!$T$74</f>
        <v>0</v>
      </c>
      <c r="BH10" s="207">
        <f ca="1">'SaaS - Cohorts (Logos)'!DP10*'SaaS - Budget'!$T$72+'SaaS - Cohorts (Logos)'!DP78*'SaaS - Budget'!$T$73+'SaaS - Cohorts (Logos)'!DP146*'SaaS - Budget'!$T$74</f>
        <v>0</v>
      </c>
      <c r="BI10" s="207">
        <f ca="1">'SaaS - Cohorts (Logos)'!DQ10*'SaaS - Budget'!$T$72+'SaaS - Cohorts (Logos)'!DQ78*'SaaS - Budget'!$T$73+'SaaS - Cohorts (Logos)'!DQ146*'SaaS - Budget'!$T$74</f>
        <v>0</v>
      </c>
      <c r="BJ10" s="207">
        <f ca="1">'SaaS - Cohorts (Logos)'!DR10*'SaaS - Budget'!$T$72+'SaaS - Cohorts (Logos)'!DR78*'SaaS - Budget'!$T$73+'SaaS - Cohorts (Logos)'!DR146*'SaaS - Budget'!$T$74</f>
        <v>0</v>
      </c>
      <c r="BK10" s="4"/>
    </row>
    <row r="11" spans="1:63">
      <c r="A11" s="4"/>
      <c r="B11" s="195">
        <v>43160</v>
      </c>
      <c r="C11" s="207">
        <f ca="1">'SaaS - Cohorts (Logos)'!BK11*'SaaS - Budget'!$U$72+'SaaS - Cohorts (Logos)'!BK79*'SaaS - Budget'!$U$73+'SaaS - Cohorts (Logos)'!BK147*'SaaS - Budget'!$U$74</f>
        <v>0</v>
      </c>
      <c r="D11" s="207">
        <f ca="1">'SaaS - Cohorts (Logos)'!BL11*'SaaS - Budget'!$U$72+'SaaS - Cohorts (Logos)'!BL79*'SaaS - Budget'!$U$73+'SaaS - Cohorts (Logos)'!BL147*'SaaS - Budget'!$U$74</f>
        <v>0</v>
      </c>
      <c r="E11" s="207">
        <f ca="1">'SaaS - Cohorts (Logos)'!BM11*'SaaS - Budget'!$U$72+'SaaS - Cohorts (Logos)'!BM79*'SaaS - Budget'!$U$73+'SaaS - Cohorts (Logos)'!BM147*'SaaS - Budget'!$U$74</f>
        <v>0</v>
      </c>
      <c r="F11" s="207">
        <f ca="1">'SaaS - Cohorts (Logos)'!BN11*'SaaS - Budget'!$U$72+'SaaS - Cohorts (Logos)'!BN79*'SaaS - Budget'!$U$73+'SaaS - Cohorts (Logos)'!BN147*'SaaS - Budget'!$U$74</f>
        <v>0</v>
      </c>
      <c r="G11" s="207">
        <f ca="1">'SaaS - Cohorts (Logos)'!BO11*'SaaS - Budget'!$U$72+'SaaS - Cohorts (Logos)'!BO79*'SaaS - Budget'!$U$73+'SaaS - Cohorts (Logos)'!BO147*'SaaS - Budget'!$U$74</f>
        <v>0</v>
      </c>
      <c r="H11" s="207">
        <f ca="1">'SaaS - Cohorts (Logos)'!BP11*'SaaS - Budget'!$U$72+'SaaS - Cohorts (Logos)'!BP79*'SaaS - Budget'!$U$73+'SaaS - Cohorts (Logos)'!BP147*'SaaS - Budget'!$U$74</f>
        <v>0</v>
      </c>
      <c r="I11" s="207">
        <f ca="1">'SaaS - Cohorts (Logos)'!BQ11*'SaaS - Budget'!$U$72+'SaaS - Cohorts (Logos)'!BQ79*'SaaS - Budget'!$U$73+'SaaS - Cohorts (Logos)'!BQ147*'SaaS - Budget'!$U$74</f>
        <v>0</v>
      </c>
      <c r="J11" s="207">
        <f ca="1">'SaaS - Cohorts (Logos)'!BR11*'SaaS - Budget'!$U$72+'SaaS - Cohorts (Logos)'!BR79*'SaaS - Budget'!$U$73+'SaaS - Cohorts (Logos)'!BR147*'SaaS - Budget'!$U$74</f>
        <v>0</v>
      </c>
      <c r="K11" s="207">
        <f ca="1">'SaaS - Cohorts (Logos)'!BS11*'SaaS - Budget'!$U$72+'SaaS - Cohorts (Logos)'!BS79*'SaaS - Budget'!$U$73+'SaaS - Cohorts (Logos)'!BS147*'SaaS - Budget'!$U$74</f>
        <v>0</v>
      </c>
      <c r="L11" s="207">
        <f ca="1">'SaaS - Cohorts (Logos)'!BT11*'SaaS - Budget'!$U$72+'SaaS - Cohorts (Logos)'!BT79*'SaaS - Budget'!$U$73+'SaaS - Cohorts (Logos)'!BT147*'SaaS - Budget'!$U$74</f>
        <v>0</v>
      </c>
      <c r="M11" s="207">
        <f ca="1">'SaaS - Cohorts (Logos)'!BU11*'SaaS - Budget'!$U$72+'SaaS - Cohorts (Logos)'!BU79*'SaaS - Budget'!$U$73+'SaaS - Cohorts (Logos)'!BU147*'SaaS - Budget'!$U$74</f>
        <v>0</v>
      </c>
      <c r="N11" s="207">
        <f ca="1">'SaaS - Cohorts (Logos)'!BV11*'SaaS - Budget'!$U$72+'SaaS - Cohorts (Logos)'!BV79*'SaaS - Budget'!$U$73+'SaaS - Cohorts (Logos)'!BV147*'SaaS - Budget'!$U$74</f>
        <v>0</v>
      </c>
      <c r="O11" s="207">
        <f ca="1">'SaaS - Cohorts (Logos)'!BW11*'SaaS - Budget'!$U$72+'SaaS - Cohorts (Logos)'!BW79*'SaaS - Budget'!$U$73+'SaaS - Cohorts (Logos)'!BW147*'SaaS - Budget'!$U$74</f>
        <v>0</v>
      </c>
      <c r="P11" s="207">
        <f ca="1">'SaaS - Cohorts (Logos)'!BX11*'SaaS - Budget'!$U$72+'SaaS - Cohorts (Logos)'!BX79*'SaaS - Budget'!$U$73+'SaaS - Cohorts (Logos)'!BX147*'SaaS - Budget'!$U$74</f>
        <v>0</v>
      </c>
      <c r="Q11" s="207">
        <f ca="1">'SaaS - Cohorts (Logos)'!BY11*'SaaS - Budget'!$U$72+'SaaS - Cohorts (Logos)'!BY79*'SaaS - Budget'!$U$73+'SaaS - Cohorts (Logos)'!BY147*'SaaS - Budget'!$U$74</f>
        <v>0</v>
      </c>
      <c r="R11" s="207">
        <f ca="1">'SaaS - Cohorts (Logos)'!BZ11*'SaaS - Budget'!$U$72+'SaaS - Cohorts (Logos)'!BZ79*'SaaS - Budget'!$U$73+'SaaS - Cohorts (Logos)'!BZ147*'SaaS - Budget'!$U$74</f>
        <v>0</v>
      </c>
      <c r="S11" s="207">
        <f ca="1">'SaaS - Cohorts (Logos)'!CA11*'SaaS - Budget'!$U$72+'SaaS - Cohorts (Logos)'!CA79*'SaaS - Budget'!$U$73+'SaaS - Cohorts (Logos)'!CA147*'SaaS - Budget'!$U$74</f>
        <v>0</v>
      </c>
      <c r="T11" s="207">
        <f ca="1">'SaaS - Cohorts (Logos)'!CB11*'SaaS - Budget'!$U$72+'SaaS - Cohorts (Logos)'!CB79*'SaaS - Budget'!$U$73+'SaaS - Cohorts (Logos)'!CB147*'SaaS - Budget'!$U$74</f>
        <v>0</v>
      </c>
      <c r="U11" s="207">
        <f ca="1">'SaaS - Cohorts (Logos)'!CC11*'SaaS - Budget'!$U$72+'SaaS - Cohorts (Logos)'!CC79*'SaaS - Budget'!$U$73+'SaaS - Cohorts (Logos)'!CC147*'SaaS - Budget'!$U$74</f>
        <v>0</v>
      </c>
      <c r="V11" s="207">
        <f ca="1">'SaaS - Cohorts (Logos)'!CD11*'SaaS - Budget'!$U$72+'SaaS - Cohorts (Logos)'!CD79*'SaaS - Budget'!$U$73+'SaaS - Cohorts (Logos)'!CD147*'SaaS - Budget'!$U$74</f>
        <v>0</v>
      </c>
      <c r="W11" s="207">
        <f ca="1">'SaaS - Cohorts (Logos)'!CE11*'SaaS - Budget'!$U$72+'SaaS - Cohorts (Logos)'!CE79*'SaaS - Budget'!$U$73+'SaaS - Cohorts (Logos)'!CE147*'SaaS - Budget'!$U$74</f>
        <v>0</v>
      </c>
      <c r="X11" s="207">
        <f ca="1">'SaaS - Cohorts (Logos)'!CF11*'SaaS - Budget'!$U$72+'SaaS - Cohorts (Logos)'!CF79*'SaaS - Budget'!$U$73+'SaaS - Cohorts (Logos)'!CF147*'SaaS - Budget'!$U$74</f>
        <v>0</v>
      </c>
      <c r="Y11" s="207">
        <f ca="1">'SaaS - Cohorts (Logos)'!CG11*'SaaS - Budget'!$U$72+'SaaS - Cohorts (Logos)'!CG79*'SaaS - Budget'!$U$73+'SaaS - Cohorts (Logos)'!CG147*'SaaS - Budget'!$U$74</f>
        <v>0</v>
      </c>
      <c r="Z11" s="207">
        <f ca="1">'SaaS - Cohorts (Logos)'!CH11*'SaaS - Budget'!$U$72+'SaaS - Cohorts (Logos)'!CH79*'SaaS - Budget'!$U$73+'SaaS - Cohorts (Logos)'!CH147*'SaaS - Budget'!$U$74</f>
        <v>0</v>
      </c>
      <c r="AA11" s="207">
        <f ca="1">'SaaS - Cohorts (Logos)'!CI11*'SaaS - Budget'!$U$72+'SaaS - Cohorts (Logos)'!CI79*'SaaS - Budget'!$U$73+'SaaS - Cohorts (Logos)'!CI147*'SaaS - Budget'!$U$74</f>
        <v>0</v>
      </c>
      <c r="AB11" s="207">
        <f ca="1">'SaaS - Cohorts (Logos)'!CJ11*'SaaS - Budget'!$U$72+'SaaS - Cohorts (Logos)'!CJ79*'SaaS - Budget'!$U$73+'SaaS - Cohorts (Logos)'!CJ147*'SaaS - Budget'!$U$74</f>
        <v>0</v>
      </c>
      <c r="AC11" s="207">
        <f ca="1">'SaaS - Cohorts (Logos)'!CK11*'SaaS - Budget'!$U$72+'SaaS - Cohorts (Logos)'!CK79*'SaaS - Budget'!$U$73+'SaaS - Cohorts (Logos)'!CK147*'SaaS - Budget'!$U$74</f>
        <v>0</v>
      </c>
      <c r="AD11" s="207">
        <f ca="1">'SaaS - Cohorts (Logos)'!CL11*'SaaS - Budget'!$U$72+'SaaS - Cohorts (Logos)'!CL79*'SaaS - Budget'!$U$73+'SaaS - Cohorts (Logos)'!CL147*'SaaS - Budget'!$U$74</f>
        <v>0</v>
      </c>
      <c r="AE11" s="207">
        <f ca="1">'SaaS - Cohorts (Logos)'!CM11*'SaaS - Budget'!$U$72+'SaaS - Cohorts (Logos)'!CM79*'SaaS - Budget'!$U$73+'SaaS - Cohorts (Logos)'!CM147*'SaaS - Budget'!$U$74</f>
        <v>0</v>
      </c>
      <c r="AF11" s="207">
        <f ca="1">'SaaS - Cohorts (Logos)'!CN11*'SaaS - Budget'!$U$72+'SaaS - Cohorts (Logos)'!CN79*'SaaS - Budget'!$U$73+'SaaS - Cohorts (Logos)'!CN147*'SaaS - Budget'!$U$74</f>
        <v>0</v>
      </c>
      <c r="AG11" s="207">
        <f ca="1">'SaaS - Cohorts (Logos)'!CO11*'SaaS - Budget'!$U$72+'SaaS - Cohorts (Logos)'!CO79*'SaaS - Budget'!$U$73+'SaaS - Cohorts (Logos)'!CO147*'SaaS - Budget'!$U$74</f>
        <v>0</v>
      </c>
      <c r="AH11" s="207">
        <f ca="1">'SaaS - Cohorts (Logos)'!CP11*'SaaS - Budget'!$U$72+'SaaS - Cohorts (Logos)'!CP79*'SaaS - Budget'!$U$73+'SaaS - Cohorts (Logos)'!CP147*'SaaS - Budget'!$U$74</f>
        <v>0</v>
      </c>
      <c r="AI11" s="207">
        <f ca="1">'SaaS - Cohorts (Logos)'!CQ11*'SaaS - Budget'!$U$72+'SaaS - Cohorts (Logos)'!CQ79*'SaaS - Budget'!$U$73+'SaaS - Cohorts (Logos)'!CQ147*'SaaS - Budget'!$U$74</f>
        <v>0</v>
      </c>
      <c r="AJ11" s="207">
        <f ca="1">'SaaS - Cohorts (Logos)'!CR11*'SaaS - Budget'!$U$72+'SaaS - Cohorts (Logos)'!CR79*'SaaS - Budget'!$U$73+'SaaS - Cohorts (Logos)'!CR147*'SaaS - Budget'!$U$74</f>
        <v>0</v>
      </c>
      <c r="AK11" s="207">
        <f ca="1">'SaaS - Cohorts (Logos)'!CS11*'SaaS - Budget'!$U$72+'SaaS - Cohorts (Logos)'!CS79*'SaaS - Budget'!$U$73+'SaaS - Cohorts (Logos)'!CS147*'SaaS - Budget'!$U$74</f>
        <v>0</v>
      </c>
      <c r="AL11" s="207">
        <f ca="1">'SaaS - Cohorts (Logos)'!CT11*'SaaS - Budget'!$U$72+'SaaS - Cohorts (Logos)'!CT79*'SaaS - Budget'!$U$73+'SaaS - Cohorts (Logos)'!CT147*'SaaS - Budget'!$U$74</f>
        <v>0</v>
      </c>
      <c r="AM11" s="207">
        <f ca="1">'SaaS - Cohorts (Logos)'!CU11*'SaaS - Budget'!$U$72+'SaaS - Cohorts (Logos)'!CU79*'SaaS - Budget'!$U$73+'SaaS - Cohorts (Logos)'!CU147*'SaaS - Budget'!$U$74</f>
        <v>0</v>
      </c>
      <c r="AN11" s="207">
        <f ca="1">'SaaS - Cohorts (Logos)'!CV11*'SaaS - Budget'!$U$72+'SaaS - Cohorts (Logos)'!CV79*'SaaS - Budget'!$U$73+'SaaS - Cohorts (Logos)'!CV147*'SaaS - Budget'!$U$74</f>
        <v>0</v>
      </c>
      <c r="AO11" s="207">
        <f ca="1">'SaaS - Cohorts (Logos)'!CW11*'SaaS - Budget'!$U$72+'SaaS - Cohorts (Logos)'!CW79*'SaaS - Budget'!$U$73+'SaaS - Cohorts (Logos)'!CW147*'SaaS - Budget'!$U$74</f>
        <v>0</v>
      </c>
      <c r="AP11" s="207">
        <f ca="1">'SaaS - Cohorts (Logos)'!CX11*'SaaS - Budget'!$U$72+'SaaS - Cohorts (Logos)'!CX79*'SaaS - Budget'!$U$73+'SaaS - Cohorts (Logos)'!CX147*'SaaS - Budget'!$U$74</f>
        <v>0</v>
      </c>
      <c r="AQ11" s="207">
        <f ca="1">'SaaS - Cohorts (Logos)'!CY11*'SaaS - Budget'!$U$72+'SaaS - Cohorts (Logos)'!CY79*'SaaS - Budget'!$U$73+'SaaS - Cohorts (Logos)'!CY147*'SaaS - Budget'!$U$74</f>
        <v>0</v>
      </c>
      <c r="AR11" s="207">
        <f ca="1">'SaaS - Cohorts (Logos)'!CZ11*'SaaS - Budget'!$U$72+'SaaS - Cohorts (Logos)'!CZ79*'SaaS - Budget'!$U$73+'SaaS - Cohorts (Logos)'!CZ147*'SaaS - Budget'!$U$74</f>
        <v>0</v>
      </c>
      <c r="AS11" s="207">
        <f ca="1">'SaaS - Cohorts (Logos)'!DA11*'SaaS - Budget'!$U$72+'SaaS - Cohorts (Logos)'!DA79*'SaaS - Budget'!$U$73+'SaaS - Cohorts (Logos)'!DA147*'SaaS - Budget'!$U$74</f>
        <v>0</v>
      </c>
      <c r="AT11" s="207">
        <f ca="1">'SaaS - Cohorts (Logos)'!DB11*'SaaS - Budget'!$U$72+'SaaS - Cohorts (Logos)'!DB79*'SaaS - Budget'!$U$73+'SaaS - Cohorts (Logos)'!DB147*'SaaS - Budget'!$U$74</f>
        <v>0</v>
      </c>
      <c r="AU11" s="207">
        <f ca="1">'SaaS - Cohorts (Logos)'!DC11*'SaaS - Budget'!$U$72+'SaaS - Cohorts (Logos)'!DC79*'SaaS - Budget'!$U$73+'SaaS - Cohorts (Logos)'!DC147*'SaaS - Budget'!$U$74</f>
        <v>0</v>
      </c>
      <c r="AV11" s="207">
        <f ca="1">'SaaS - Cohorts (Logos)'!DD11*'SaaS - Budget'!$U$72+'SaaS - Cohorts (Logos)'!DD79*'SaaS - Budget'!$U$73+'SaaS - Cohorts (Logos)'!DD147*'SaaS - Budget'!$U$74</f>
        <v>0</v>
      </c>
      <c r="AW11" s="207">
        <f ca="1">'SaaS - Cohorts (Logos)'!DE11*'SaaS - Budget'!$U$72+'SaaS - Cohorts (Logos)'!DE79*'SaaS - Budget'!$U$73+'SaaS - Cohorts (Logos)'!DE147*'SaaS - Budget'!$U$74</f>
        <v>0</v>
      </c>
      <c r="AX11" s="207">
        <f ca="1">'SaaS - Cohorts (Logos)'!DF11*'SaaS - Budget'!$U$72+'SaaS - Cohorts (Logos)'!DF79*'SaaS - Budget'!$U$73+'SaaS - Cohorts (Logos)'!DF147*'SaaS - Budget'!$U$74</f>
        <v>0</v>
      </c>
      <c r="AY11" s="207">
        <f ca="1">'SaaS - Cohorts (Logos)'!DG11*'SaaS - Budget'!$U$72+'SaaS - Cohorts (Logos)'!DG79*'SaaS - Budget'!$U$73+'SaaS - Cohorts (Logos)'!DG147*'SaaS - Budget'!$U$74</f>
        <v>0</v>
      </c>
      <c r="AZ11" s="207">
        <f ca="1">'SaaS - Cohorts (Logos)'!DH11*'SaaS - Budget'!$U$72+'SaaS - Cohorts (Logos)'!DH79*'SaaS - Budget'!$U$73+'SaaS - Cohorts (Logos)'!DH147*'SaaS - Budget'!$U$74</f>
        <v>0</v>
      </c>
      <c r="BA11" s="207">
        <f ca="1">'SaaS - Cohorts (Logos)'!DI11*'SaaS - Budget'!$U$72+'SaaS - Cohorts (Logos)'!DI79*'SaaS - Budget'!$U$73+'SaaS - Cohorts (Logos)'!DI147*'SaaS - Budget'!$U$74</f>
        <v>0</v>
      </c>
      <c r="BB11" s="207">
        <f ca="1">'SaaS - Cohorts (Logos)'!DJ11*'SaaS - Budget'!$U$72+'SaaS - Cohorts (Logos)'!DJ79*'SaaS - Budget'!$U$73+'SaaS - Cohorts (Logos)'!DJ147*'SaaS - Budget'!$U$74</f>
        <v>0</v>
      </c>
      <c r="BC11" s="207">
        <f ca="1">'SaaS - Cohorts (Logos)'!DK11*'SaaS - Budget'!$U$72+'SaaS - Cohorts (Logos)'!DK79*'SaaS - Budget'!$U$73+'SaaS - Cohorts (Logos)'!DK147*'SaaS - Budget'!$U$74</f>
        <v>0</v>
      </c>
      <c r="BD11" s="207">
        <f ca="1">'SaaS - Cohorts (Logos)'!DL11*'SaaS - Budget'!$U$72+'SaaS - Cohorts (Logos)'!DL79*'SaaS - Budget'!$U$73+'SaaS - Cohorts (Logos)'!DL147*'SaaS - Budget'!$U$74</f>
        <v>0</v>
      </c>
      <c r="BE11" s="207">
        <f ca="1">'SaaS - Cohorts (Logos)'!DM11*'SaaS - Budget'!$U$72+'SaaS - Cohorts (Logos)'!DM79*'SaaS - Budget'!$U$73+'SaaS - Cohorts (Logos)'!DM147*'SaaS - Budget'!$U$74</f>
        <v>0</v>
      </c>
      <c r="BF11" s="207">
        <f ca="1">'SaaS - Cohorts (Logos)'!DN11*'SaaS - Budget'!$U$72+'SaaS - Cohorts (Logos)'!DN79*'SaaS - Budget'!$U$73+'SaaS - Cohorts (Logos)'!DN147*'SaaS - Budget'!$U$74</f>
        <v>0</v>
      </c>
      <c r="BG11" s="207">
        <f ca="1">'SaaS - Cohorts (Logos)'!DO11*'SaaS - Budget'!$U$72+'SaaS - Cohorts (Logos)'!DO79*'SaaS - Budget'!$U$73+'SaaS - Cohorts (Logos)'!DO147*'SaaS - Budget'!$U$74</f>
        <v>0</v>
      </c>
      <c r="BH11" s="207">
        <f ca="1">'SaaS - Cohorts (Logos)'!DP11*'SaaS - Budget'!$U$72+'SaaS - Cohorts (Logos)'!DP79*'SaaS - Budget'!$U$73+'SaaS - Cohorts (Logos)'!DP147*'SaaS - Budget'!$U$74</f>
        <v>0</v>
      </c>
      <c r="BI11" s="207">
        <f ca="1">'SaaS - Cohorts (Logos)'!DQ11*'SaaS - Budget'!$U$72+'SaaS - Cohorts (Logos)'!DQ79*'SaaS - Budget'!$U$73+'SaaS - Cohorts (Logos)'!DQ147*'SaaS - Budget'!$U$74</f>
        <v>0</v>
      </c>
      <c r="BJ11" s="207">
        <f ca="1">'SaaS - Cohorts (Logos)'!DR11*'SaaS - Budget'!$U$72+'SaaS - Cohorts (Logos)'!DR79*'SaaS - Budget'!$U$73+'SaaS - Cohorts (Logos)'!DR147*'SaaS - Budget'!$U$74</f>
        <v>0</v>
      </c>
      <c r="BK11" s="4"/>
    </row>
    <row r="12" spans="1:63">
      <c r="A12" s="4"/>
      <c r="B12" s="195">
        <v>43191</v>
      </c>
      <c r="C12" s="207">
        <f ca="1">'SaaS - Cohorts (Logos)'!BK12*'SaaS - Budget'!$V$72+'SaaS - Cohorts (Logos)'!BK80*'SaaS - Budget'!$V$73+'SaaS - Cohorts (Logos)'!BK148*'SaaS - Budget'!$V$74</f>
        <v>0</v>
      </c>
      <c r="D12" s="207">
        <f ca="1">'SaaS - Cohorts (Logos)'!BL12*'SaaS - Budget'!$V$72+'SaaS - Cohorts (Logos)'!BL80*'SaaS - Budget'!$V$73+'SaaS - Cohorts (Logos)'!BL148*'SaaS - Budget'!$V$74</f>
        <v>0</v>
      </c>
      <c r="E12" s="207">
        <f ca="1">'SaaS - Cohorts (Logos)'!BM12*'SaaS - Budget'!$V$72+'SaaS - Cohorts (Logos)'!BM80*'SaaS - Budget'!$V$73+'SaaS - Cohorts (Logos)'!BM148*'SaaS - Budget'!$V$74</f>
        <v>0</v>
      </c>
      <c r="F12" s="207">
        <f ca="1">'SaaS - Cohorts (Logos)'!BN12*'SaaS - Budget'!$V$72+'SaaS - Cohorts (Logos)'!BN80*'SaaS - Budget'!$V$73+'SaaS - Cohorts (Logos)'!BN148*'SaaS - Budget'!$V$74</f>
        <v>0</v>
      </c>
      <c r="G12" s="207">
        <f ca="1">'SaaS - Cohorts (Logos)'!BO12*'SaaS - Budget'!$V$72+'SaaS - Cohorts (Logos)'!BO80*'SaaS - Budget'!$V$73+'SaaS - Cohorts (Logos)'!BO148*'SaaS - Budget'!$V$74</f>
        <v>0</v>
      </c>
      <c r="H12" s="207">
        <f ca="1">'SaaS - Cohorts (Logos)'!BP12*'SaaS - Budget'!$V$72+'SaaS - Cohorts (Logos)'!BP80*'SaaS - Budget'!$V$73+'SaaS - Cohorts (Logos)'!BP148*'SaaS - Budget'!$V$74</f>
        <v>0</v>
      </c>
      <c r="I12" s="207">
        <f ca="1">'SaaS - Cohorts (Logos)'!BQ12*'SaaS - Budget'!$V$72+'SaaS - Cohorts (Logos)'!BQ80*'SaaS - Budget'!$V$73+'SaaS - Cohorts (Logos)'!BQ148*'SaaS - Budget'!$V$74</f>
        <v>0</v>
      </c>
      <c r="J12" s="207">
        <f ca="1">'SaaS - Cohorts (Logos)'!BR12*'SaaS - Budget'!$V$72+'SaaS - Cohorts (Logos)'!BR80*'SaaS - Budget'!$V$73+'SaaS - Cohorts (Logos)'!BR148*'SaaS - Budget'!$V$74</f>
        <v>0</v>
      </c>
      <c r="K12" s="207">
        <f ca="1">'SaaS - Cohorts (Logos)'!BS12*'SaaS - Budget'!$V$72+'SaaS - Cohorts (Logos)'!BS80*'SaaS - Budget'!$V$73+'SaaS - Cohorts (Logos)'!BS148*'SaaS - Budget'!$V$74</f>
        <v>0</v>
      </c>
      <c r="L12" s="207">
        <f ca="1">'SaaS - Cohorts (Logos)'!BT12*'SaaS - Budget'!$V$72+'SaaS - Cohorts (Logos)'!BT80*'SaaS - Budget'!$V$73+'SaaS - Cohorts (Logos)'!BT148*'SaaS - Budget'!$V$74</f>
        <v>0</v>
      </c>
      <c r="M12" s="207">
        <f ca="1">'SaaS - Cohorts (Logos)'!BU12*'SaaS - Budget'!$V$72+'SaaS - Cohorts (Logos)'!BU80*'SaaS - Budget'!$V$73+'SaaS - Cohorts (Logos)'!BU148*'SaaS - Budget'!$V$74</f>
        <v>0</v>
      </c>
      <c r="N12" s="207">
        <f ca="1">'SaaS - Cohorts (Logos)'!BV12*'SaaS - Budget'!$V$72+'SaaS - Cohorts (Logos)'!BV80*'SaaS - Budget'!$V$73+'SaaS - Cohorts (Logos)'!BV148*'SaaS - Budget'!$V$74</f>
        <v>0</v>
      </c>
      <c r="O12" s="207">
        <f ca="1">'SaaS - Cohorts (Logos)'!BW12*'SaaS - Budget'!$V$72+'SaaS - Cohorts (Logos)'!BW80*'SaaS - Budget'!$V$73+'SaaS - Cohorts (Logos)'!BW148*'SaaS - Budget'!$V$74</f>
        <v>0</v>
      </c>
      <c r="P12" s="207">
        <f ca="1">'SaaS - Cohorts (Logos)'!BX12*'SaaS - Budget'!$V$72+'SaaS - Cohorts (Logos)'!BX80*'SaaS - Budget'!$V$73+'SaaS - Cohorts (Logos)'!BX148*'SaaS - Budget'!$V$74</f>
        <v>0</v>
      </c>
      <c r="Q12" s="207">
        <f ca="1">'SaaS - Cohorts (Logos)'!BY12*'SaaS - Budget'!$V$72+'SaaS - Cohorts (Logos)'!BY80*'SaaS - Budget'!$V$73+'SaaS - Cohorts (Logos)'!BY148*'SaaS - Budget'!$V$74</f>
        <v>0</v>
      </c>
      <c r="R12" s="207">
        <f ca="1">'SaaS - Cohorts (Logos)'!BZ12*'SaaS - Budget'!$V$72+'SaaS - Cohorts (Logos)'!BZ80*'SaaS - Budget'!$V$73+'SaaS - Cohorts (Logos)'!BZ148*'SaaS - Budget'!$V$74</f>
        <v>0</v>
      </c>
      <c r="S12" s="207">
        <f ca="1">'SaaS - Cohorts (Logos)'!CA12*'SaaS - Budget'!$V$72+'SaaS - Cohorts (Logos)'!CA80*'SaaS - Budget'!$V$73+'SaaS - Cohorts (Logos)'!CA148*'SaaS - Budget'!$V$74</f>
        <v>0</v>
      </c>
      <c r="T12" s="207">
        <f ca="1">'SaaS - Cohorts (Logos)'!CB12*'SaaS - Budget'!$V$72+'SaaS - Cohorts (Logos)'!CB80*'SaaS - Budget'!$V$73+'SaaS - Cohorts (Logos)'!CB148*'SaaS - Budget'!$V$74</f>
        <v>0</v>
      </c>
      <c r="U12" s="207">
        <f ca="1">'SaaS - Cohorts (Logos)'!CC12*'SaaS - Budget'!$V$72+'SaaS - Cohorts (Logos)'!CC80*'SaaS - Budget'!$V$73+'SaaS - Cohorts (Logos)'!CC148*'SaaS - Budget'!$V$74</f>
        <v>0</v>
      </c>
      <c r="V12" s="207">
        <f ca="1">'SaaS - Cohorts (Logos)'!CD12*'SaaS - Budget'!$V$72+'SaaS - Cohorts (Logos)'!CD80*'SaaS - Budget'!$V$73+'SaaS - Cohorts (Logos)'!CD148*'SaaS - Budget'!$V$74</f>
        <v>0</v>
      </c>
      <c r="W12" s="207">
        <f ca="1">'SaaS - Cohorts (Logos)'!CE12*'SaaS - Budget'!$V$72+'SaaS - Cohorts (Logos)'!CE80*'SaaS - Budget'!$V$73+'SaaS - Cohorts (Logos)'!CE148*'SaaS - Budget'!$V$74</f>
        <v>0</v>
      </c>
      <c r="X12" s="207">
        <f ca="1">'SaaS - Cohorts (Logos)'!CF12*'SaaS - Budget'!$V$72+'SaaS - Cohorts (Logos)'!CF80*'SaaS - Budget'!$V$73+'SaaS - Cohorts (Logos)'!CF148*'SaaS - Budget'!$V$74</f>
        <v>0</v>
      </c>
      <c r="Y12" s="207">
        <f ca="1">'SaaS - Cohorts (Logos)'!CG12*'SaaS - Budget'!$V$72+'SaaS - Cohorts (Logos)'!CG80*'SaaS - Budget'!$V$73+'SaaS - Cohorts (Logos)'!CG148*'SaaS - Budget'!$V$74</f>
        <v>0</v>
      </c>
      <c r="Z12" s="207">
        <f ca="1">'SaaS - Cohorts (Logos)'!CH12*'SaaS - Budget'!$V$72+'SaaS - Cohorts (Logos)'!CH80*'SaaS - Budget'!$V$73+'SaaS - Cohorts (Logos)'!CH148*'SaaS - Budget'!$V$74</f>
        <v>0</v>
      </c>
      <c r="AA12" s="207">
        <f ca="1">'SaaS - Cohorts (Logos)'!CI12*'SaaS - Budget'!$V$72+'SaaS - Cohorts (Logos)'!CI80*'SaaS - Budget'!$V$73+'SaaS - Cohorts (Logos)'!CI148*'SaaS - Budget'!$V$74</f>
        <v>0</v>
      </c>
      <c r="AB12" s="207">
        <f ca="1">'SaaS - Cohorts (Logos)'!CJ12*'SaaS - Budget'!$V$72+'SaaS - Cohorts (Logos)'!CJ80*'SaaS - Budget'!$V$73+'SaaS - Cohorts (Logos)'!CJ148*'SaaS - Budget'!$V$74</f>
        <v>0</v>
      </c>
      <c r="AC12" s="207">
        <f ca="1">'SaaS - Cohorts (Logos)'!CK12*'SaaS - Budget'!$V$72+'SaaS - Cohorts (Logos)'!CK80*'SaaS - Budget'!$V$73+'SaaS - Cohorts (Logos)'!CK148*'SaaS - Budget'!$V$74</f>
        <v>0</v>
      </c>
      <c r="AD12" s="207">
        <f ca="1">'SaaS - Cohorts (Logos)'!CL12*'SaaS - Budget'!$V$72+'SaaS - Cohorts (Logos)'!CL80*'SaaS - Budget'!$V$73+'SaaS - Cohorts (Logos)'!CL148*'SaaS - Budget'!$V$74</f>
        <v>0</v>
      </c>
      <c r="AE12" s="207">
        <f ca="1">'SaaS - Cohorts (Logos)'!CM12*'SaaS - Budget'!$V$72+'SaaS - Cohorts (Logos)'!CM80*'SaaS - Budget'!$V$73+'SaaS - Cohorts (Logos)'!CM148*'SaaS - Budget'!$V$74</f>
        <v>0</v>
      </c>
      <c r="AF12" s="207">
        <f ca="1">'SaaS - Cohorts (Logos)'!CN12*'SaaS - Budget'!$V$72+'SaaS - Cohorts (Logos)'!CN80*'SaaS - Budget'!$V$73+'SaaS - Cohorts (Logos)'!CN148*'SaaS - Budget'!$V$74</f>
        <v>0</v>
      </c>
      <c r="AG12" s="207">
        <f ca="1">'SaaS - Cohorts (Logos)'!CO12*'SaaS - Budget'!$V$72+'SaaS - Cohorts (Logos)'!CO80*'SaaS - Budget'!$V$73+'SaaS - Cohorts (Logos)'!CO148*'SaaS - Budget'!$V$74</f>
        <v>0</v>
      </c>
      <c r="AH12" s="207">
        <f ca="1">'SaaS - Cohorts (Logos)'!CP12*'SaaS - Budget'!$V$72+'SaaS - Cohorts (Logos)'!CP80*'SaaS - Budget'!$V$73+'SaaS - Cohorts (Logos)'!CP148*'SaaS - Budget'!$V$74</f>
        <v>0</v>
      </c>
      <c r="AI12" s="207">
        <f ca="1">'SaaS - Cohorts (Logos)'!CQ12*'SaaS - Budget'!$V$72+'SaaS - Cohorts (Logos)'!CQ80*'SaaS - Budget'!$V$73+'SaaS - Cohorts (Logos)'!CQ148*'SaaS - Budget'!$V$74</f>
        <v>0</v>
      </c>
      <c r="AJ12" s="207">
        <f ca="1">'SaaS - Cohorts (Logos)'!CR12*'SaaS - Budget'!$V$72+'SaaS - Cohorts (Logos)'!CR80*'SaaS - Budget'!$V$73+'SaaS - Cohorts (Logos)'!CR148*'SaaS - Budget'!$V$74</f>
        <v>0</v>
      </c>
      <c r="AK12" s="207">
        <f ca="1">'SaaS - Cohorts (Logos)'!CS12*'SaaS - Budget'!$V$72+'SaaS - Cohorts (Logos)'!CS80*'SaaS - Budget'!$V$73+'SaaS - Cohorts (Logos)'!CS148*'SaaS - Budget'!$V$74</f>
        <v>0</v>
      </c>
      <c r="AL12" s="207">
        <f ca="1">'SaaS - Cohorts (Logos)'!CT12*'SaaS - Budget'!$V$72+'SaaS - Cohorts (Logos)'!CT80*'SaaS - Budget'!$V$73+'SaaS - Cohorts (Logos)'!CT148*'SaaS - Budget'!$V$74</f>
        <v>0</v>
      </c>
      <c r="AM12" s="207">
        <f ca="1">'SaaS - Cohorts (Logos)'!CU12*'SaaS - Budget'!$V$72+'SaaS - Cohorts (Logos)'!CU80*'SaaS - Budget'!$V$73+'SaaS - Cohorts (Logos)'!CU148*'SaaS - Budget'!$V$74</f>
        <v>0</v>
      </c>
      <c r="AN12" s="207">
        <f ca="1">'SaaS - Cohorts (Logos)'!CV12*'SaaS - Budget'!$V$72+'SaaS - Cohorts (Logos)'!CV80*'SaaS - Budget'!$V$73+'SaaS - Cohorts (Logos)'!CV148*'SaaS - Budget'!$V$74</f>
        <v>0</v>
      </c>
      <c r="AO12" s="207">
        <f ca="1">'SaaS - Cohorts (Logos)'!CW12*'SaaS - Budget'!$V$72+'SaaS - Cohorts (Logos)'!CW80*'SaaS - Budget'!$V$73+'SaaS - Cohorts (Logos)'!CW148*'SaaS - Budget'!$V$74</f>
        <v>0</v>
      </c>
      <c r="AP12" s="207">
        <f ca="1">'SaaS - Cohorts (Logos)'!CX12*'SaaS - Budget'!$V$72+'SaaS - Cohorts (Logos)'!CX80*'SaaS - Budget'!$V$73+'SaaS - Cohorts (Logos)'!CX148*'SaaS - Budget'!$V$74</f>
        <v>0</v>
      </c>
      <c r="AQ12" s="207">
        <f ca="1">'SaaS - Cohorts (Logos)'!CY12*'SaaS - Budget'!$V$72+'SaaS - Cohorts (Logos)'!CY80*'SaaS - Budget'!$V$73+'SaaS - Cohorts (Logos)'!CY148*'SaaS - Budget'!$V$74</f>
        <v>0</v>
      </c>
      <c r="AR12" s="207">
        <f ca="1">'SaaS - Cohorts (Logos)'!CZ12*'SaaS - Budget'!$V$72+'SaaS - Cohorts (Logos)'!CZ80*'SaaS - Budget'!$V$73+'SaaS - Cohorts (Logos)'!CZ148*'SaaS - Budget'!$V$74</f>
        <v>0</v>
      </c>
      <c r="AS12" s="207">
        <f ca="1">'SaaS - Cohorts (Logos)'!DA12*'SaaS - Budget'!$V$72+'SaaS - Cohorts (Logos)'!DA80*'SaaS - Budget'!$V$73+'SaaS - Cohorts (Logos)'!DA148*'SaaS - Budget'!$V$74</f>
        <v>0</v>
      </c>
      <c r="AT12" s="207">
        <f ca="1">'SaaS - Cohorts (Logos)'!DB12*'SaaS - Budget'!$V$72+'SaaS - Cohorts (Logos)'!DB80*'SaaS - Budget'!$V$73+'SaaS - Cohorts (Logos)'!DB148*'SaaS - Budget'!$V$74</f>
        <v>0</v>
      </c>
      <c r="AU12" s="207">
        <f ca="1">'SaaS - Cohorts (Logos)'!DC12*'SaaS - Budget'!$V$72+'SaaS - Cohorts (Logos)'!DC80*'SaaS - Budget'!$V$73+'SaaS - Cohorts (Logos)'!DC148*'SaaS - Budget'!$V$74</f>
        <v>0</v>
      </c>
      <c r="AV12" s="207">
        <f ca="1">'SaaS - Cohorts (Logos)'!DD12*'SaaS - Budget'!$V$72+'SaaS - Cohorts (Logos)'!DD80*'SaaS - Budget'!$V$73+'SaaS - Cohorts (Logos)'!DD148*'SaaS - Budget'!$V$74</f>
        <v>0</v>
      </c>
      <c r="AW12" s="207">
        <f ca="1">'SaaS - Cohorts (Logos)'!DE12*'SaaS - Budget'!$V$72+'SaaS - Cohorts (Logos)'!DE80*'SaaS - Budget'!$V$73+'SaaS - Cohorts (Logos)'!DE148*'SaaS - Budget'!$V$74</f>
        <v>0</v>
      </c>
      <c r="AX12" s="207">
        <f ca="1">'SaaS - Cohorts (Logos)'!DF12*'SaaS - Budget'!$V$72+'SaaS - Cohorts (Logos)'!DF80*'SaaS - Budget'!$V$73+'SaaS - Cohorts (Logos)'!DF148*'SaaS - Budget'!$V$74</f>
        <v>0</v>
      </c>
      <c r="AY12" s="207">
        <f ca="1">'SaaS - Cohorts (Logos)'!DG12*'SaaS - Budget'!$V$72+'SaaS - Cohorts (Logos)'!DG80*'SaaS - Budget'!$V$73+'SaaS - Cohorts (Logos)'!DG148*'SaaS - Budget'!$V$74</f>
        <v>0</v>
      </c>
      <c r="AZ12" s="207">
        <f ca="1">'SaaS - Cohorts (Logos)'!DH12*'SaaS - Budget'!$V$72+'SaaS - Cohorts (Logos)'!DH80*'SaaS - Budget'!$V$73+'SaaS - Cohorts (Logos)'!DH148*'SaaS - Budget'!$V$74</f>
        <v>0</v>
      </c>
      <c r="BA12" s="207">
        <f ca="1">'SaaS - Cohorts (Logos)'!DI12*'SaaS - Budget'!$V$72+'SaaS - Cohorts (Logos)'!DI80*'SaaS - Budget'!$V$73+'SaaS - Cohorts (Logos)'!DI148*'SaaS - Budget'!$V$74</f>
        <v>0</v>
      </c>
      <c r="BB12" s="207">
        <f ca="1">'SaaS - Cohorts (Logos)'!DJ12*'SaaS - Budget'!$V$72+'SaaS - Cohorts (Logos)'!DJ80*'SaaS - Budget'!$V$73+'SaaS - Cohorts (Logos)'!DJ148*'SaaS - Budget'!$V$74</f>
        <v>0</v>
      </c>
      <c r="BC12" s="207">
        <f ca="1">'SaaS - Cohorts (Logos)'!DK12*'SaaS - Budget'!$V$72+'SaaS - Cohorts (Logos)'!DK80*'SaaS - Budget'!$V$73+'SaaS - Cohorts (Logos)'!DK148*'SaaS - Budget'!$V$74</f>
        <v>0</v>
      </c>
      <c r="BD12" s="207">
        <f ca="1">'SaaS - Cohorts (Logos)'!DL12*'SaaS - Budget'!$V$72+'SaaS - Cohorts (Logos)'!DL80*'SaaS - Budget'!$V$73+'SaaS - Cohorts (Logos)'!DL148*'SaaS - Budget'!$V$74</f>
        <v>0</v>
      </c>
      <c r="BE12" s="207">
        <f ca="1">'SaaS - Cohorts (Logos)'!DM12*'SaaS - Budget'!$V$72+'SaaS - Cohorts (Logos)'!DM80*'SaaS - Budget'!$V$73+'SaaS - Cohorts (Logos)'!DM148*'SaaS - Budget'!$V$74</f>
        <v>0</v>
      </c>
      <c r="BF12" s="207">
        <f ca="1">'SaaS - Cohorts (Logos)'!DN12*'SaaS - Budget'!$V$72+'SaaS - Cohorts (Logos)'!DN80*'SaaS - Budget'!$V$73+'SaaS - Cohorts (Logos)'!DN148*'SaaS - Budget'!$V$74</f>
        <v>0</v>
      </c>
      <c r="BG12" s="207">
        <f ca="1">'SaaS - Cohorts (Logos)'!DO12*'SaaS - Budget'!$V$72+'SaaS - Cohorts (Logos)'!DO80*'SaaS - Budget'!$V$73+'SaaS - Cohorts (Logos)'!DO148*'SaaS - Budget'!$V$74</f>
        <v>0</v>
      </c>
      <c r="BH12" s="207">
        <f ca="1">'SaaS - Cohorts (Logos)'!DP12*'SaaS - Budget'!$V$72+'SaaS - Cohorts (Logos)'!DP80*'SaaS - Budget'!$V$73+'SaaS - Cohorts (Logos)'!DP148*'SaaS - Budget'!$V$74</f>
        <v>0</v>
      </c>
      <c r="BI12" s="207">
        <f ca="1">'SaaS - Cohorts (Logos)'!DQ12*'SaaS - Budget'!$V$72+'SaaS - Cohorts (Logos)'!DQ80*'SaaS - Budget'!$V$73+'SaaS - Cohorts (Logos)'!DQ148*'SaaS - Budget'!$V$74</f>
        <v>0</v>
      </c>
      <c r="BJ12" s="207">
        <f ca="1">'SaaS - Cohorts (Logos)'!DR12*'SaaS - Budget'!$V$72+'SaaS - Cohorts (Logos)'!DR80*'SaaS - Budget'!$V$73+'SaaS - Cohorts (Logos)'!DR148*'SaaS - Budget'!$V$74</f>
        <v>0</v>
      </c>
      <c r="BK12" s="4"/>
    </row>
    <row r="13" spans="1:63">
      <c r="A13" s="4"/>
      <c r="B13" s="195">
        <v>43221</v>
      </c>
      <c r="C13" s="207">
        <f ca="1">'SaaS - Cohorts (Logos)'!BK13*'SaaS - Budget'!$W$72+'SaaS - Cohorts (Logos)'!BK81*'SaaS - Budget'!$W$73+'SaaS - Cohorts (Logos)'!BK149*'SaaS - Budget'!$W$74</f>
        <v>0</v>
      </c>
      <c r="D13" s="207">
        <f ca="1">'SaaS - Cohorts (Logos)'!BL13*'SaaS - Budget'!$W$72+'SaaS - Cohorts (Logos)'!BL81*'SaaS - Budget'!$W$73+'SaaS - Cohorts (Logos)'!BL149*'SaaS - Budget'!$W$74</f>
        <v>0</v>
      </c>
      <c r="E13" s="207">
        <f ca="1">'SaaS - Cohorts (Logos)'!BM13*'SaaS - Budget'!$W$72+'SaaS - Cohorts (Logos)'!BM81*'SaaS - Budget'!$W$73+'SaaS - Cohorts (Logos)'!BM149*'SaaS - Budget'!$W$74</f>
        <v>0</v>
      </c>
      <c r="F13" s="207">
        <f ca="1">'SaaS - Cohorts (Logos)'!BN13*'SaaS - Budget'!$W$72+'SaaS - Cohorts (Logos)'!BN81*'SaaS - Budget'!$W$73+'SaaS - Cohorts (Logos)'!BN149*'SaaS - Budget'!$W$74</f>
        <v>0</v>
      </c>
      <c r="G13" s="207">
        <f ca="1">'SaaS - Cohorts (Logos)'!BO13*'SaaS - Budget'!$W$72+'SaaS - Cohorts (Logos)'!BO81*'SaaS - Budget'!$W$73+'SaaS - Cohorts (Logos)'!BO149*'SaaS - Budget'!$W$74</f>
        <v>0</v>
      </c>
      <c r="H13" s="207">
        <f ca="1">'SaaS - Cohorts (Logos)'!BP13*'SaaS - Budget'!$W$72+'SaaS - Cohorts (Logos)'!BP81*'SaaS - Budget'!$W$73+'SaaS - Cohorts (Logos)'!BP149*'SaaS - Budget'!$W$74</f>
        <v>0</v>
      </c>
      <c r="I13" s="207">
        <f ca="1">'SaaS - Cohorts (Logos)'!BQ13*'SaaS - Budget'!$W$72+'SaaS - Cohorts (Logos)'!BQ81*'SaaS - Budget'!$W$73+'SaaS - Cohorts (Logos)'!BQ149*'SaaS - Budget'!$W$74</f>
        <v>0</v>
      </c>
      <c r="J13" s="207">
        <f ca="1">'SaaS - Cohorts (Logos)'!BR13*'SaaS - Budget'!$W$72+'SaaS - Cohorts (Logos)'!BR81*'SaaS - Budget'!$W$73+'SaaS - Cohorts (Logos)'!BR149*'SaaS - Budget'!$W$74</f>
        <v>0</v>
      </c>
      <c r="K13" s="207">
        <f ca="1">'SaaS - Cohorts (Logos)'!BS13*'SaaS - Budget'!$W$72+'SaaS - Cohorts (Logos)'!BS81*'SaaS - Budget'!$W$73+'SaaS - Cohorts (Logos)'!BS149*'SaaS - Budget'!$W$74</f>
        <v>0</v>
      </c>
      <c r="L13" s="207">
        <f ca="1">'SaaS - Cohorts (Logos)'!BT13*'SaaS - Budget'!$W$72+'SaaS - Cohorts (Logos)'!BT81*'SaaS - Budget'!$W$73+'SaaS - Cohorts (Logos)'!BT149*'SaaS - Budget'!$W$74</f>
        <v>0</v>
      </c>
      <c r="M13" s="207">
        <f ca="1">'SaaS - Cohorts (Logos)'!BU13*'SaaS - Budget'!$W$72+'SaaS - Cohorts (Logos)'!BU81*'SaaS - Budget'!$W$73+'SaaS - Cohorts (Logos)'!BU149*'SaaS - Budget'!$W$74</f>
        <v>0</v>
      </c>
      <c r="N13" s="207">
        <f ca="1">'SaaS - Cohorts (Logos)'!BV13*'SaaS - Budget'!$W$72+'SaaS - Cohorts (Logos)'!BV81*'SaaS - Budget'!$W$73+'SaaS - Cohorts (Logos)'!BV149*'SaaS - Budget'!$W$74</f>
        <v>0</v>
      </c>
      <c r="O13" s="207">
        <f ca="1">'SaaS - Cohorts (Logos)'!BW13*'SaaS - Budget'!$W$72+'SaaS - Cohorts (Logos)'!BW81*'SaaS - Budget'!$W$73+'SaaS - Cohorts (Logos)'!BW149*'SaaS - Budget'!$W$74</f>
        <v>0</v>
      </c>
      <c r="P13" s="207">
        <f ca="1">'SaaS - Cohorts (Logos)'!BX13*'SaaS - Budget'!$W$72+'SaaS - Cohorts (Logos)'!BX81*'SaaS - Budget'!$W$73+'SaaS - Cohorts (Logos)'!BX149*'SaaS - Budget'!$W$74</f>
        <v>0</v>
      </c>
      <c r="Q13" s="207">
        <f ca="1">'SaaS - Cohorts (Logos)'!BY13*'SaaS - Budget'!$W$72+'SaaS - Cohorts (Logos)'!BY81*'SaaS - Budget'!$W$73+'SaaS - Cohorts (Logos)'!BY149*'SaaS - Budget'!$W$74</f>
        <v>0</v>
      </c>
      <c r="R13" s="207">
        <f ca="1">'SaaS - Cohorts (Logos)'!BZ13*'SaaS - Budget'!$W$72+'SaaS - Cohorts (Logos)'!BZ81*'SaaS - Budget'!$W$73+'SaaS - Cohorts (Logos)'!BZ149*'SaaS - Budget'!$W$74</f>
        <v>0</v>
      </c>
      <c r="S13" s="207">
        <f ca="1">'SaaS - Cohorts (Logos)'!CA13*'SaaS - Budget'!$W$72+'SaaS - Cohorts (Logos)'!CA81*'SaaS - Budget'!$W$73+'SaaS - Cohorts (Logos)'!CA149*'SaaS - Budget'!$W$74</f>
        <v>0</v>
      </c>
      <c r="T13" s="207">
        <f ca="1">'SaaS - Cohorts (Logos)'!CB13*'SaaS - Budget'!$W$72+'SaaS - Cohorts (Logos)'!CB81*'SaaS - Budget'!$W$73+'SaaS - Cohorts (Logos)'!CB149*'SaaS - Budget'!$W$74</f>
        <v>0</v>
      </c>
      <c r="U13" s="207">
        <f ca="1">'SaaS - Cohorts (Logos)'!CC13*'SaaS - Budget'!$W$72+'SaaS - Cohorts (Logos)'!CC81*'SaaS - Budget'!$W$73+'SaaS - Cohorts (Logos)'!CC149*'SaaS - Budget'!$W$74</f>
        <v>0</v>
      </c>
      <c r="V13" s="207">
        <f ca="1">'SaaS - Cohorts (Logos)'!CD13*'SaaS - Budget'!$W$72+'SaaS - Cohorts (Logos)'!CD81*'SaaS - Budget'!$W$73+'SaaS - Cohorts (Logos)'!CD149*'SaaS - Budget'!$W$74</f>
        <v>0</v>
      </c>
      <c r="W13" s="207">
        <f ca="1">'SaaS - Cohorts (Logos)'!CE13*'SaaS - Budget'!$W$72+'SaaS - Cohorts (Logos)'!CE81*'SaaS - Budget'!$W$73+'SaaS - Cohorts (Logos)'!CE149*'SaaS - Budget'!$W$74</f>
        <v>0</v>
      </c>
      <c r="X13" s="207">
        <f ca="1">'SaaS - Cohorts (Logos)'!CF13*'SaaS - Budget'!$W$72+'SaaS - Cohorts (Logos)'!CF81*'SaaS - Budget'!$W$73+'SaaS - Cohorts (Logos)'!CF149*'SaaS - Budget'!$W$74</f>
        <v>0</v>
      </c>
      <c r="Y13" s="207">
        <f ca="1">'SaaS - Cohorts (Logos)'!CG13*'SaaS - Budget'!$W$72+'SaaS - Cohorts (Logos)'!CG81*'SaaS - Budget'!$W$73+'SaaS - Cohorts (Logos)'!CG149*'SaaS - Budget'!$W$74</f>
        <v>0</v>
      </c>
      <c r="Z13" s="207">
        <f ca="1">'SaaS - Cohorts (Logos)'!CH13*'SaaS - Budget'!$W$72+'SaaS - Cohorts (Logos)'!CH81*'SaaS - Budget'!$W$73+'SaaS - Cohorts (Logos)'!CH149*'SaaS - Budget'!$W$74</f>
        <v>0</v>
      </c>
      <c r="AA13" s="207">
        <f ca="1">'SaaS - Cohorts (Logos)'!CI13*'SaaS - Budget'!$W$72+'SaaS - Cohorts (Logos)'!CI81*'SaaS - Budget'!$W$73+'SaaS - Cohorts (Logos)'!CI149*'SaaS - Budget'!$W$74</f>
        <v>0</v>
      </c>
      <c r="AB13" s="207">
        <f ca="1">'SaaS - Cohorts (Logos)'!CJ13*'SaaS - Budget'!$W$72+'SaaS - Cohorts (Logos)'!CJ81*'SaaS - Budget'!$W$73+'SaaS - Cohorts (Logos)'!CJ149*'SaaS - Budget'!$W$74</f>
        <v>0</v>
      </c>
      <c r="AC13" s="207">
        <f ca="1">'SaaS - Cohorts (Logos)'!CK13*'SaaS - Budget'!$W$72+'SaaS - Cohorts (Logos)'!CK81*'SaaS - Budget'!$W$73+'SaaS - Cohorts (Logos)'!CK149*'SaaS - Budget'!$W$74</f>
        <v>0</v>
      </c>
      <c r="AD13" s="207">
        <f ca="1">'SaaS - Cohorts (Logos)'!CL13*'SaaS - Budget'!$W$72+'SaaS - Cohorts (Logos)'!CL81*'SaaS - Budget'!$W$73+'SaaS - Cohorts (Logos)'!CL149*'SaaS - Budget'!$W$74</f>
        <v>0</v>
      </c>
      <c r="AE13" s="207">
        <f ca="1">'SaaS - Cohorts (Logos)'!CM13*'SaaS - Budget'!$W$72+'SaaS - Cohorts (Logos)'!CM81*'SaaS - Budget'!$W$73+'SaaS - Cohorts (Logos)'!CM149*'SaaS - Budget'!$W$74</f>
        <v>0</v>
      </c>
      <c r="AF13" s="207">
        <f ca="1">'SaaS - Cohorts (Logos)'!CN13*'SaaS - Budget'!$W$72+'SaaS - Cohorts (Logos)'!CN81*'SaaS - Budget'!$W$73+'SaaS - Cohorts (Logos)'!CN149*'SaaS - Budget'!$W$74</f>
        <v>0</v>
      </c>
      <c r="AG13" s="207">
        <f ca="1">'SaaS - Cohorts (Logos)'!CO13*'SaaS - Budget'!$W$72+'SaaS - Cohorts (Logos)'!CO81*'SaaS - Budget'!$W$73+'SaaS - Cohorts (Logos)'!CO149*'SaaS - Budget'!$W$74</f>
        <v>0</v>
      </c>
      <c r="AH13" s="207">
        <f ca="1">'SaaS - Cohorts (Logos)'!CP13*'SaaS - Budget'!$W$72+'SaaS - Cohorts (Logos)'!CP81*'SaaS - Budget'!$W$73+'SaaS - Cohorts (Logos)'!CP149*'SaaS - Budget'!$W$74</f>
        <v>0</v>
      </c>
      <c r="AI13" s="207">
        <f ca="1">'SaaS - Cohorts (Logos)'!CQ13*'SaaS - Budget'!$W$72+'SaaS - Cohorts (Logos)'!CQ81*'SaaS - Budget'!$W$73+'SaaS - Cohorts (Logos)'!CQ149*'SaaS - Budget'!$W$74</f>
        <v>0</v>
      </c>
      <c r="AJ13" s="207">
        <f ca="1">'SaaS - Cohorts (Logos)'!CR13*'SaaS - Budget'!$W$72+'SaaS - Cohorts (Logos)'!CR81*'SaaS - Budget'!$W$73+'SaaS - Cohorts (Logos)'!CR149*'SaaS - Budget'!$W$74</f>
        <v>0</v>
      </c>
      <c r="AK13" s="207">
        <f ca="1">'SaaS - Cohorts (Logos)'!CS13*'SaaS - Budget'!$W$72+'SaaS - Cohorts (Logos)'!CS81*'SaaS - Budget'!$W$73+'SaaS - Cohorts (Logos)'!CS149*'SaaS - Budget'!$W$74</f>
        <v>0</v>
      </c>
      <c r="AL13" s="207">
        <f ca="1">'SaaS - Cohorts (Logos)'!CT13*'SaaS - Budget'!$W$72+'SaaS - Cohorts (Logos)'!CT81*'SaaS - Budget'!$W$73+'SaaS - Cohorts (Logos)'!CT149*'SaaS - Budget'!$W$74</f>
        <v>0</v>
      </c>
      <c r="AM13" s="207">
        <f ca="1">'SaaS - Cohorts (Logos)'!CU13*'SaaS - Budget'!$W$72+'SaaS - Cohorts (Logos)'!CU81*'SaaS - Budget'!$W$73+'SaaS - Cohorts (Logos)'!CU149*'SaaS - Budget'!$W$74</f>
        <v>0</v>
      </c>
      <c r="AN13" s="207">
        <f ca="1">'SaaS - Cohorts (Logos)'!CV13*'SaaS - Budget'!$W$72+'SaaS - Cohorts (Logos)'!CV81*'SaaS - Budget'!$W$73+'SaaS - Cohorts (Logos)'!CV149*'SaaS - Budget'!$W$74</f>
        <v>0</v>
      </c>
      <c r="AO13" s="207">
        <f ca="1">'SaaS - Cohorts (Logos)'!CW13*'SaaS - Budget'!$W$72+'SaaS - Cohorts (Logos)'!CW81*'SaaS - Budget'!$W$73+'SaaS - Cohorts (Logos)'!CW149*'SaaS - Budget'!$W$74</f>
        <v>0</v>
      </c>
      <c r="AP13" s="207">
        <f ca="1">'SaaS - Cohorts (Logos)'!CX13*'SaaS - Budget'!$W$72+'SaaS - Cohorts (Logos)'!CX81*'SaaS - Budget'!$W$73+'SaaS - Cohorts (Logos)'!CX149*'SaaS - Budget'!$W$74</f>
        <v>0</v>
      </c>
      <c r="AQ13" s="207">
        <f ca="1">'SaaS - Cohorts (Logos)'!CY13*'SaaS - Budget'!$W$72+'SaaS - Cohorts (Logos)'!CY81*'SaaS - Budget'!$W$73+'SaaS - Cohorts (Logos)'!CY149*'SaaS - Budget'!$W$74</f>
        <v>0</v>
      </c>
      <c r="AR13" s="207">
        <f ca="1">'SaaS - Cohorts (Logos)'!CZ13*'SaaS - Budget'!$W$72+'SaaS - Cohorts (Logos)'!CZ81*'SaaS - Budget'!$W$73+'SaaS - Cohorts (Logos)'!CZ149*'SaaS - Budget'!$W$74</f>
        <v>0</v>
      </c>
      <c r="AS13" s="207">
        <f ca="1">'SaaS - Cohorts (Logos)'!DA13*'SaaS - Budget'!$W$72+'SaaS - Cohorts (Logos)'!DA81*'SaaS - Budget'!$W$73+'SaaS - Cohorts (Logos)'!DA149*'SaaS - Budget'!$W$74</f>
        <v>0</v>
      </c>
      <c r="AT13" s="207">
        <f ca="1">'SaaS - Cohorts (Logos)'!DB13*'SaaS - Budget'!$W$72+'SaaS - Cohorts (Logos)'!DB81*'SaaS - Budget'!$W$73+'SaaS - Cohorts (Logos)'!DB149*'SaaS - Budget'!$W$74</f>
        <v>0</v>
      </c>
      <c r="AU13" s="207">
        <f ca="1">'SaaS - Cohorts (Logos)'!DC13*'SaaS - Budget'!$W$72+'SaaS - Cohorts (Logos)'!DC81*'SaaS - Budget'!$W$73+'SaaS - Cohorts (Logos)'!DC149*'SaaS - Budget'!$W$74</f>
        <v>0</v>
      </c>
      <c r="AV13" s="207">
        <f ca="1">'SaaS - Cohorts (Logos)'!DD13*'SaaS - Budget'!$W$72+'SaaS - Cohorts (Logos)'!DD81*'SaaS - Budget'!$W$73+'SaaS - Cohorts (Logos)'!DD149*'SaaS - Budget'!$W$74</f>
        <v>0</v>
      </c>
      <c r="AW13" s="207">
        <f ca="1">'SaaS - Cohorts (Logos)'!DE13*'SaaS - Budget'!$W$72+'SaaS - Cohorts (Logos)'!DE81*'SaaS - Budget'!$W$73+'SaaS - Cohorts (Logos)'!DE149*'SaaS - Budget'!$W$74</f>
        <v>0</v>
      </c>
      <c r="AX13" s="207">
        <f ca="1">'SaaS - Cohorts (Logos)'!DF13*'SaaS - Budget'!$W$72+'SaaS - Cohorts (Logos)'!DF81*'SaaS - Budget'!$W$73+'SaaS - Cohorts (Logos)'!DF149*'SaaS - Budget'!$W$74</f>
        <v>0</v>
      </c>
      <c r="AY13" s="207">
        <f ca="1">'SaaS - Cohorts (Logos)'!DG13*'SaaS - Budget'!$W$72+'SaaS - Cohorts (Logos)'!DG81*'SaaS - Budget'!$W$73+'SaaS - Cohorts (Logos)'!DG149*'SaaS - Budget'!$W$74</f>
        <v>0</v>
      </c>
      <c r="AZ13" s="207">
        <f ca="1">'SaaS - Cohorts (Logos)'!DH13*'SaaS - Budget'!$W$72+'SaaS - Cohorts (Logos)'!DH81*'SaaS - Budget'!$W$73+'SaaS - Cohorts (Logos)'!DH149*'SaaS - Budget'!$W$74</f>
        <v>0</v>
      </c>
      <c r="BA13" s="207">
        <f ca="1">'SaaS - Cohorts (Logos)'!DI13*'SaaS - Budget'!$W$72+'SaaS - Cohorts (Logos)'!DI81*'SaaS - Budget'!$W$73+'SaaS - Cohorts (Logos)'!DI149*'SaaS - Budget'!$W$74</f>
        <v>0</v>
      </c>
      <c r="BB13" s="207">
        <f ca="1">'SaaS - Cohorts (Logos)'!DJ13*'SaaS - Budget'!$W$72+'SaaS - Cohorts (Logos)'!DJ81*'SaaS - Budget'!$W$73+'SaaS - Cohorts (Logos)'!DJ149*'SaaS - Budget'!$W$74</f>
        <v>0</v>
      </c>
      <c r="BC13" s="207">
        <f ca="1">'SaaS - Cohorts (Logos)'!DK13*'SaaS - Budget'!$W$72+'SaaS - Cohorts (Logos)'!DK81*'SaaS - Budget'!$W$73+'SaaS - Cohorts (Logos)'!DK149*'SaaS - Budget'!$W$74</f>
        <v>0</v>
      </c>
      <c r="BD13" s="207">
        <f ca="1">'SaaS - Cohorts (Logos)'!DL13*'SaaS - Budget'!$W$72+'SaaS - Cohorts (Logos)'!DL81*'SaaS - Budget'!$W$73+'SaaS - Cohorts (Logos)'!DL149*'SaaS - Budget'!$W$74</f>
        <v>0</v>
      </c>
      <c r="BE13" s="207">
        <f ca="1">'SaaS - Cohorts (Logos)'!DM13*'SaaS - Budget'!$W$72+'SaaS - Cohorts (Logos)'!DM81*'SaaS - Budget'!$W$73+'SaaS - Cohorts (Logos)'!DM149*'SaaS - Budget'!$W$74</f>
        <v>0</v>
      </c>
      <c r="BF13" s="207">
        <f ca="1">'SaaS - Cohorts (Logos)'!DN13*'SaaS - Budget'!$W$72+'SaaS - Cohorts (Logos)'!DN81*'SaaS - Budget'!$W$73+'SaaS - Cohorts (Logos)'!DN149*'SaaS - Budget'!$W$74</f>
        <v>0</v>
      </c>
      <c r="BG13" s="207">
        <f ca="1">'SaaS - Cohorts (Logos)'!DO13*'SaaS - Budget'!$W$72+'SaaS - Cohorts (Logos)'!DO81*'SaaS - Budget'!$W$73+'SaaS - Cohorts (Logos)'!DO149*'SaaS - Budget'!$W$74</f>
        <v>0</v>
      </c>
      <c r="BH13" s="207">
        <f ca="1">'SaaS - Cohorts (Logos)'!DP13*'SaaS - Budget'!$W$72+'SaaS - Cohorts (Logos)'!DP81*'SaaS - Budget'!$W$73+'SaaS - Cohorts (Logos)'!DP149*'SaaS - Budget'!$W$74</f>
        <v>0</v>
      </c>
      <c r="BI13" s="207">
        <f ca="1">'SaaS - Cohorts (Logos)'!DQ13*'SaaS - Budget'!$W$72+'SaaS - Cohorts (Logos)'!DQ81*'SaaS - Budget'!$W$73+'SaaS - Cohorts (Logos)'!DQ149*'SaaS - Budget'!$W$74</f>
        <v>0</v>
      </c>
      <c r="BJ13" s="207">
        <f ca="1">'SaaS - Cohorts (Logos)'!DR13*'SaaS - Budget'!$W$72+'SaaS - Cohorts (Logos)'!DR81*'SaaS - Budget'!$W$73+'SaaS - Cohorts (Logos)'!DR149*'SaaS - Budget'!$W$74</f>
        <v>0</v>
      </c>
      <c r="BK13" s="4"/>
    </row>
    <row r="14" spans="1:63">
      <c r="A14" s="4"/>
      <c r="B14" s="195">
        <v>43252</v>
      </c>
      <c r="C14" s="207">
        <f ca="1">'SaaS - Cohorts (Logos)'!BK14*'SaaS - Budget'!$X$72+'SaaS - Cohorts (Logos)'!BK82*'SaaS - Budget'!$X$73+'SaaS - Cohorts (Logos)'!BK150*'SaaS - Budget'!$X$74</f>
        <v>0</v>
      </c>
      <c r="D14" s="207">
        <f ca="1">'SaaS - Cohorts (Logos)'!BL14*'SaaS - Budget'!$X$72+'SaaS - Cohorts (Logos)'!BL82*'SaaS - Budget'!$X$73+'SaaS - Cohorts (Logos)'!BL150*'SaaS - Budget'!$X$74</f>
        <v>0</v>
      </c>
      <c r="E14" s="207">
        <f ca="1">'SaaS - Cohorts (Logos)'!BM14*'SaaS - Budget'!$X$72+'SaaS - Cohorts (Logos)'!BM82*'SaaS - Budget'!$X$73+'SaaS - Cohorts (Logos)'!BM150*'SaaS - Budget'!$X$74</f>
        <v>0</v>
      </c>
      <c r="F14" s="207">
        <f ca="1">'SaaS - Cohorts (Logos)'!BN14*'SaaS - Budget'!$X$72+'SaaS - Cohorts (Logos)'!BN82*'SaaS - Budget'!$X$73+'SaaS - Cohorts (Logos)'!BN150*'SaaS - Budget'!$X$74</f>
        <v>0</v>
      </c>
      <c r="G14" s="207">
        <f ca="1">'SaaS - Cohorts (Logos)'!BO14*'SaaS - Budget'!$X$72+'SaaS - Cohorts (Logos)'!BO82*'SaaS - Budget'!$X$73+'SaaS - Cohorts (Logos)'!BO150*'SaaS - Budget'!$X$74</f>
        <v>0</v>
      </c>
      <c r="H14" s="207">
        <f ca="1">'SaaS - Cohorts (Logos)'!BP14*'SaaS - Budget'!$X$72+'SaaS - Cohorts (Logos)'!BP82*'SaaS - Budget'!$X$73+'SaaS - Cohorts (Logos)'!BP150*'SaaS - Budget'!$X$74</f>
        <v>0</v>
      </c>
      <c r="I14" s="207">
        <f ca="1">'SaaS - Cohorts (Logos)'!BQ14*'SaaS - Budget'!$X$72+'SaaS - Cohorts (Logos)'!BQ82*'SaaS - Budget'!$X$73+'SaaS - Cohorts (Logos)'!BQ150*'SaaS - Budget'!$X$74</f>
        <v>0</v>
      </c>
      <c r="J14" s="207">
        <f ca="1">'SaaS - Cohorts (Logos)'!BR14*'SaaS - Budget'!$X$72+'SaaS - Cohorts (Logos)'!BR82*'SaaS - Budget'!$X$73+'SaaS - Cohorts (Logos)'!BR150*'SaaS - Budget'!$X$74</f>
        <v>0</v>
      </c>
      <c r="K14" s="207">
        <f ca="1">'SaaS - Cohorts (Logos)'!BS14*'SaaS - Budget'!$X$72+'SaaS - Cohorts (Logos)'!BS82*'SaaS - Budget'!$X$73+'SaaS - Cohorts (Logos)'!BS150*'SaaS - Budget'!$X$74</f>
        <v>0</v>
      </c>
      <c r="L14" s="207">
        <f ca="1">'SaaS - Cohorts (Logos)'!BT14*'SaaS - Budget'!$X$72+'SaaS - Cohorts (Logos)'!BT82*'SaaS - Budget'!$X$73+'SaaS - Cohorts (Logos)'!BT150*'SaaS - Budget'!$X$74</f>
        <v>0</v>
      </c>
      <c r="M14" s="207">
        <f ca="1">'SaaS - Cohorts (Logos)'!BU14*'SaaS - Budget'!$X$72+'SaaS - Cohorts (Logos)'!BU82*'SaaS - Budget'!$X$73+'SaaS - Cohorts (Logos)'!BU150*'SaaS - Budget'!$X$74</f>
        <v>0</v>
      </c>
      <c r="N14" s="207">
        <f ca="1">'SaaS - Cohorts (Logos)'!BV14*'SaaS - Budget'!$X$72+'SaaS - Cohorts (Logos)'!BV82*'SaaS - Budget'!$X$73+'SaaS - Cohorts (Logos)'!BV150*'SaaS - Budget'!$X$74</f>
        <v>0</v>
      </c>
      <c r="O14" s="207">
        <f ca="1">'SaaS - Cohorts (Logos)'!BW14*'SaaS - Budget'!$X$72+'SaaS - Cohorts (Logos)'!BW82*'SaaS - Budget'!$X$73+'SaaS - Cohorts (Logos)'!BW150*'SaaS - Budget'!$X$74</f>
        <v>0</v>
      </c>
      <c r="P14" s="207">
        <f ca="1">'SaaS - Cohorts (Logos)'!BX14*'SaaS - Budget'!$X$72+'SaaS - Cohorts (Logos)'!BX82*'SaaS - Budget'!$X$73+'SaaS - Cohorts (Logos)'!BX150*'SaaS - Budget'!$X$74</f>
        <v>0</v>
      </c>
      <c r="Q14" s="207">
        <f ca="1">'SaaS - Cohorts (Logos)'!BY14*'SaaS - Budget'!$X$72+'SaaS - Cohorts (Logos)'!BY82*'SaaS - Budget'!$X$73+'SaaS - Cohorts (Logos)'!BY150*'SaaS - Budget'!$X$74</f>
        <v>0</v>
      </c>
      <c r="R14" s="207">
        <f ca="1">'SaaS - Cohorts (Logos)'!BZ14*'SaaS - Budget'!$X$72+'SaaS - Cohorts (Logos)'!BZ82*'SaaS - Budget'!$X$73+'SaaS - Cohorts (Logos)'!BZ150*'SaaS - Budget'!$X$74</f>
        <v>0</v>
      </c>
      <c r="S14" s="207">
        <f ca="1">'SaaS - Cohorts (Logos)'!CA14*'SaaS - Budget'!$X$72+'SaaS - Cohorts (Logos)'!CA82*'SaaS - Budget'!$X$73+'SaaS - Cohorts (Logos)'!CA150*'SaaS - Budget'!$X$74</f>
        <v>0</v>
      </c>
      <c r="T14" s="207">
        <f ca="1">'SaaS - Cohorts (Logos)'!CB14*'SaaS - Budget'!$X$72+'SaaS - Cohorts (Logos)'!CB82*'SaaS - Budget'!$X$73+'SaaS - Cohorts (Logos)'!CB150*'SaaS - Budget'!$X$74</f>
        <v>0</v>
      </c>
      <c r="U14" s="207">
        <f ca="1">'SaaS - Cohorts (Logos)'!CC14*'SaaS - Budget'!$X$72+'SaaS - Cohorts (Logos)'!CC82*'SaaS - Budget'!$X$73+'SaaS - Cohorts (Logos)'!CC150*'SaaS - Budget'!$X$74</f>
        <v>0</v>
      </c>
      <c r="V14" s="207">
        <f ca="1">'SaaS - Cohorts (Logos)'!CD14*'SaaS - Budget'!$X$72+'SaaS - Cohorts (Logos)'!CD82*'SaaS - Budget'!$X$73+'SaaS - Cohorts (Logos)'!CD150*'SaaS - Budget'!$X$74</f>
        <v>0</v>
      </c>
      <c r="W14" s="207">
        <f ca="1">'SaaS - Cohorts (Logos)'!CE14*'SaaS - Budget'!$X$72+'SaaS - Cohorts (Logos)'!CE82*'SaaS - Budget'!$X$73+'SaaS - Cohorts (Logos)'!CE150*'SaaS - Budget'!$X$74</f>
        <v>0</v>
      </c>
      <c r="X14" s="207">
        <f ca="1">'SaaS - Cohorts (Logos)'!CF14*'SaaS - Budget'!$X$72+'SaaS - Cohorts (Logos)'!CF82*'SaaS - Budget'!$X$73+'SaaS - Cohorts (Logos)'!CF150*'SaaS - Budget'!$X$74</f>
        <v>0</v>
      </c>
      <c r="Y14" s="207">
        <f ca="1">'SaaS - Cohorts (Logos)'!CG14*'SaaS - Budget'!$X$72+'SaaS - Cohorts (Logos)'!CG82*'SaaS - Budget'!$X$73+'SaaS - Cohorts (Logos)'!CG150*'SaaS - Budget'!$X$74</f>
        <v>0</v>
      </c>
      <c r="Z14" s="207">
        <f ca="1">'SaaS - Cohorts (Logos)'!CH14*'SaaS - Budget'!$X$72+'SaaS - Cohorts (Logos)'!CH82*'SaaS - Budget'!$X$73+'SaaS - Cohorts (Logos)'!CH150*'SaaS - Budget'!$X$74</f>
        <v>0</v>
      </c>
      <c r="AA14" s="207">
        <f ca="1">'SaaS - Cohorts (Logos)'!CI14*'SaaS - Budget'!$X$72+'SaaS - Cohorts (Logos)'!CI82*'SaaS - Budget'!$X$73+'SaaS - Cohorts (Logos)'!CI150*'SaaS - Budget'!$X$74</f>
        <v>0</v>
      </c>
      <c r="AB14" s="207">
        <f ca="1">'SaaS - Cohorts (Logos)'!CJ14*'SaaS - Budget'!$X$72+'SaaS - Cohorts (Logos)'!CJ82*'SaaS - Budget'!$X$73+'SaaS - Cohorts (Logos)'!CJ150*'SaaS - Budget'!$X$74</f>
        <v>0</v>
      </c>
      <c r="AC14" s="207">
        <f ca="1">'SaaS - Cohorts (Logos)'!CK14*'SaaS - Budget'!$X$72+'SaaS - Cohorts (Logos)'!CK82*'SaaS - Budget'!$X$73+'SaaS - Cohorts (Logos)'!CK150*'SaaS - Budget'!$X$74</f>
        <v>0</v>
      </c>
      <c r="AD14" s="207">
        <f ca="1">'SaaS - Cohorts (Logos)'!CL14*'SaaS - Budget'!$X$72+'SaaS - Cohorts (Logos)'!CL82*'SaaS - Budget'!$X$73+'SaaS - Cohorts (Logos)'!CL150*'SaaS - Budget'!$X$74</f>
        <v>0</v>
      </c>
      <c r="AE14" s="207">
        <f ca="1">'SaaS - Cohorts (Logos)'!CM14*'SaaS - Budget'!$X$72+'SaaS - Cohorts (Logos)'!CM82*'SaaS - Budget'!$X$73+'SaaS - Cohorts (Logos)'!CM150*'SaaS - Budget'!$X$74</f>
        <v>0</v>
      </c>
      <c r="AF14" s="207">
        <f ca="1">'SaaS - Cohorts (Logos)'!CN14*'SaaS - Budget'!$X$72+'SaaS - Cohorts (Logos)'!CN82*'SaaS - Budget'!$X$73+'SaaS - Cohorts (Logos)'!CN150*'SaaS - Budget'!$X$74</f>
        <v>0</v>
      </c>
      <c r="AG14" s="207">
        <f ca="1">'SaaS - Cohorts (Logos)'!CO14*'SaaS - Budget'!$X$72+'SaaS - Cohorts (Logos)'!CO82*'SaaS - Budget'!$X$73+'SaaS - Cohorts (Logos)'!CO150*'SaaS - Budget'!$X$74</f>
        <v>0</v>
      </c>
      <c r="AH14" s="207">
        <f ca="1">'SaaS - Cohorts (Logos)'!CP14*'SaaS - Budget'!$X$72+'SaaS - Cohorts (Logos)'!CP82*'SaaS - Budget'!$X$73+'SaaS - Cohorts (Logos)'!CP150*'SaaS - Budget'!$X$74</f>
        <v>0</v>
      </c>
      <c r="AI14" s="207">
        <f ca="1">'SaaS - Cohorts (Logos)'!CQ14*'SaaS - Budget'!$X$72+'SaaS - Cohorts (Logos)'!CQ82*'SaaS - Budget'!$X$73+'SaaS - Cohorts (Logos)'!CQ150*'SaaS - Budget'!$X$74</f>
        <v>0</v>
      </c>
      <c r="AJ14" s="207">
        <f ca="1">'SaaS - Cohorts (Logos)'!CR14*'SaaS - Budget'!$X$72+'SaaS - Cohorts (Logos)'!CR82*'SaaS - Budget'!$X$73+'SaaS - Cohorts (Logos)'!CR150*'SaaS - Budget'!$X$74</f>
        <v>0</v>
      </c>
      <c r="AK14" s="207">
        <f ca="1">'SaaS - Cohorts (Logos)'!CS14*'SaaS - Budget'!$X$72+'SaaS - Cohorts (Logos)'!CS82*'SaaS - Budget'!$X$73+'SaaS - Cohorts (Logos)'!CS150*'SaaS - Budget'!$X$74</f>
        <v>0</v>
      </c>
      <c r="AL14" s="207">
        <f ca="1">'SaaS - Cohorts (Logos)'!CT14*'SaaS - Budget'!$X$72+'SaaS - Cohorts (Logos)'!CT82*'SaaS - Budget'!$X$73+'SaaS - Cohorts (Logos)'!CT150*'SaaS - Budget'!$X$74</f>
        <v>0</v>
      </c>
      <c r="AM14" s="207">
        <f ca="1">'SaaS - Cohorts (Logos)'!CU14*'SaaS - Budget'!$X$72+'SaaS - Cohorts (Logos)'!CU82*'SaaS - Budget'!$X$73+'SaaS - Cohorts (Logos)'!CU150*'SaaS - Budget'!$X$74</f>
        <v>0</v>
      </c>
      <c r="AN14" s="207">
        <f ca="1">'SaaS - Cohorts (Logos)'!CV14*'SaaS - Budget'!$X$72+'SaaS - Cohorts (Logos)'!CV82*'SaaS - Budget'!$X$73+'SaaS - Cohorts (Logos)'!CV150*'SaaS - Budget'!$X$74</f>
        <v>0</v>
      </c>
      <c r="AO14" s="207">
        <f ca="1">'SaaS - Cohorts (Logos)'!CW14*'SaaS - Budget'!$X$72+'SaaS - Cohorts (Logos)'!CW82*'SaaS - Budget'!$X$73+'SaaS - Cohorts (Logos)'!CW150*'SaaS - Budget'!$X$74</f>
        <v>0</v>
      </c>
      <c r="AP14" s="207">
        <f ca="1">'SaaS - Cohorts (Logos)'!CX14*'SaaS - Budget'!$X$72+'SaaS - Cohorts (Logos)'!CX82*'SaaS - Budget'!$X$73+'SaaS - Cohorts (Logos)'!CX150*'SaaS - Budget'!$X$74</f>
        <v>0</v>
      </c>
      <c r="AQ14" s="207">
        <f ca="1">'SaaS - Cohorts (Logos)'!CY14*'SaaS - Budget'!$X$72+'SaaS - Cohorts (Logos)'!CY82*'SaaS - Budget'!$X$73+'SaaS - Cohorts (Logos)'!CY150*'SaaS - Budget'!$X$74</f>
        <v>0</v>
      </c>
      <c r="AR14" s="207">
        <f ca="1">'SaaS - Cohorts (Logos)'!CZ14*'SaaS - Budget'!$X$72+'SaaS - Cohorts (Logos)'!CZ82*'SaaS - Budget'!$X$73+'SaaS - Cohorts (Logos)'!CZ150*'SaaS - Budget'!$X$74</f>
        <v>0</v>
      </c>
      <c r="AS14" s="207">
        <f ca="1">'SaaS - Cohorts (Logos)'!DA14*'SaaS - Budget'!$X$72+'SaaS - Cohorts (Logos)'!DA82*'SaaS - Budget'!$X$73+'SaaS - Cohorts (Logos)'!DA150*'SaaS - Budget'!$X$74</f>
        <v>0</v>
      </c>
      <c r="AT14" s="207">
        <f ca="1">'SaaS - Cohorts (Logos)'!DB14*'SaaS - Budget'!$X$72+'SaaS - Cohorts (Logos)'!DB82*'SaaS - Budget'!$X$73+'SaaS - Cohorts (Logos)'!DB150*'SaaS - Budget'!$X$74</f>
        <v>0</v>
      </c>
      <c r="AU14" s="207">
        <f ca="1">'SaaS - Cohorts (Logos)'!DC14*'SaaS - Budget'!$X$72+'SaaS - Cohorts (Logos)'!DC82*'SaaS - Budget'!$X$73+'SaaS - Cohorts (Logos)'!DC150*'SaaS - Budget'!$X$74</f>
        <v>0</v>
      </c>
      <c r="AV14" s="207">
        <f ca="1">'SaaS - Cohorts (Logos)'!DD14*'SaaS - Budget'!$X$72+'SaaS - Cohorts (Logos)'!DD82*'SaaS - Budget'!$X$73+'SaaS - Cohorts (Logos)'!DD150*'SaaS - Budget'!$X$74</f>
        <v>0</v>
      </c>
      <c r="AW14" s="207">
        <f ca="1">'SaaS - Cohorts (Logos)'!DE14*'SaaS - Budget'!$X$72+'SaaS - Cohorts (Logos)'!DE82*'SaaS - Budget'!$X$73+'SaaS - Cohorts (Logos)'!DE150*'SaaS - Budget'!$X$74</f>
        <v>0</v>
      </c>
      <c r="AX14" s="207">
        <f ca="1">'SaaS - Cohorts (Logos)'!DF14*'SaaS - Budget'!$X$72+'SaaS - Cohorts (Logos)'!DF82*'SaaS - Budget'!$X$73+'SaaS - Cohorts (Logos)'!DF150*'SaaS - Budget'!$X$74</f>
        <v>0</v>
      </c>
      <c r="AY14" s="207">
        <f ca="1">'SaaS - Cohorts (Logos)'!DG14*'SaaS - Budget'!$X$72+'SaaS - Cohorts (Logos)'!DG82*'SaaS - Budget'!$X$73+'SaaS - Cohorts (Logos)'!DG150*'SaaS - Budget'!$X$74</f>
        <v>0</v>
      </c>
      <c r="AZ14" s="207">
        <f ca="1">'SaaS - Cohorts (Logos)'!DH14*'SaaS - Budget'!$X$72+'SaaS - Cohorts (Logos)'!DH82*'SaaS - Budget'!$X$73+'SaaS - Cohorts (Logos)'!DH150*'SaaS - Budget'!$X$74</f>
        <v>0</v>
      </c>
      <c r="BA14" s="207">
        <f ca="1">'SaaS - Cohorts (Logos)'!DI14*'SaaS - Budget'!$X$72+'SaaS - Cohorts (Logos)'!DI82*'SaaS - Budget'!$X$73+'SaaS - Cohorts (Logos)'!DI150*'SaaS - Budget'!$X$74</f>
        <v>0</v>
      </c>
      <c r="BB14" s="207">
        <f ca="1">'SaaS - Cohorts (Logos)'!DJ14*'SaaS - Budget'!$X$72+'SaaS - Cohorts (Logos)'!DJ82*'SaaS - Budget'!$X$73+'SaaS - Cohorts (Logos)'!DJ150*'SaaS - Budget'!$X$74</f>
        <v>0</v>
      </c>
      <c r="BC14" s="207">
        <f ca="1">'SaaS - Cohorts (Logos)'!DK14*'SaaS - Budget'!$X$72+'SaaS - Cohorts (Logos)'!DK82*'SaaS - Budget'!$X$73+'SaaS - Cohorts (Logos)'!DK150*'SaaS - Budget'!$X$74</f>
        <v>0</v>
      </c>
      <c r="BD14" s="207">
        <f ca="1">'SaaS - Cohorts (Logos)'!DL14*'SaaS - Budget'!$X$72+'SaaS - Cohorts (Logos)'!DL82*'SaaS - Budget'!$X$73+'SaaS - Cohorts (Logos)'!DL150*'SaaS - Budget'!$X$74</f>
        <v>0</v>
      </c>
      <c r="BE14" s="207">
        <f ca="1">'SaaS - Cohorts (Logos)'!DM14*'SaaS - Budget'!$X$72+'SaaS - Cohorts (Logos)'!DM82*'SaaS - Budget'!$X$73+'SaaS - Cohorts (Logos)'!DM150*'SaaS - Budget'!$X$74</f>
        <v>0</v>
      </c>
      <c r="BF14" s="207">
        <f ca="1">'SaaS - Cohorts (Logos)'!DN14*'SaaS - Budget'!$X$72+'SaaS - Cohorts (Logos)'!DN82*'SaaS - Budget'!$X$73+'SaaS - Cohorts (Logos)'!DN150*'SaaS - Budget'!$X$74</f>
        <v>0</v>
      </c>
      <c r="BG14" s="207">
        <f ca="1">'SaaS - Cohorts (Logos)'!DO14*'SaaS - Budget'!$X$72+'SaaS - Cohorts (Logos)'!DO82*'SaaS - Budget'!$X$73+'SaaS - Cohorts (Logos)'!DO150*'SaaS - Budget'!$X$74</f>
        <v>0</v>
      </c>
      <c r="BH14" s="207">
        <f ca="1">'SaaS - Cohorts (Logos)'!DP14*'SaaS - Budget'!$X$72+'SaaS - Cohorts (Logos)'!DP82*'SaaS - Budget'!$X$73+'SaaS - Cohorts (Logos)'!DP150*'SaaS - Budget'!$X$74</f>
        <v>0</v>
      </c>
      <c r="BI14" s="207">
        <f ca="1">'SaaS - Cohorts (Logos)'!DQ14*'SaaS - Budget'!$X$72+'SaaS - Cohorts (Logos)'!DQ82*'SaaS - Budget'!$X$73+'SaaS - Cohorts (Logos)'!DQ150*'SaaS - Budget'!$X$74</f>
        <v>0</v>
      </c>
      <c r="BJ14" s="207">
        <f ca="1">'SaaS - Cohorts (Logos)'!DR14*'SaaS - Budget'!$X$72+'SaaS - Cohorts (Logos)'!DR82*'SaaS - Budget'!$X$73+'SaaS - Cohorts (Logos)'!DR150*'SaaS - Budget'!$X$74</f>
        <v>0</v>
      </c>
      <c r="BK14" s="4"/>
    </row>
    <row r="15" spans="1:63">
      <c r="A15" s="4"/>
      <c r="B15" s="195">
        <v>43282</v>
      </c>
      <c r="C15" s="207">
        <f ca="1">'SaaS - Cohorts (Logos)'!BK15*'SaaS - Budget'!$Y$72+'SaaS - Cohorts (Logos)'!BK83*'SaaS - Budget'!$Y$73+'SaaS - Cohorts (Logos)'!BK151*'SaaS - Budget'!$Y$74</f>
        <v>0</v>
      </c>
      <c r="D15" s="207">
        <f ca="1">'SaaS - Cohorts (Logos)'!BL15*'SaaS - Budget'!$Y$72+'SaaS - Cohorts (Logos)'!BL83*'SaaS - Budget'!$Y$73+'SaaS - Cohorts (Logos)'!BL151*'SaaS - Budget'!$Y$74</f>
        <v>0</v>
      </c>
      <c r="E15" s="207">
        <f ca="1">'SaaS - Cohorts (Logos)'!BM15*'SaaS - Budget'!$Y$72+'SaaS - Cohorts (Logos)'!BM83*'SaaS - Budget'!$Y$73+'SaaS - Cohorts (Logos)'!BM151*'SaaS - Budget'!$Y$74</f>
        <v>0</v>
      </c>
      <c r="F15" s="207">
        <f ca="1">'SaaS - Cohorts (Logos)'!BN15*'SaaS - Budget'!$Y$72+'SaaS - Cohorts (Logos)'!BN83*'SaaS - Budget'!$Y$73+'SaaS - Cohorts (Logos)'!BN151*'SaaS - Budget'!$Y$74</f>
        <v>0</v>
      </c>
      <c r="G15" s="207">
        <f ca="1">'SaaS - Cohorts (Logos)'!BO15*'SaaS - Budget'!$Y$72+'SaaS - Cohorts (Logos)'!BO83*'SaaS - Budget'!$Y$73+'SaaS - Cohorts (Logos)'!BO151*'SaaS - Budget'!$Y$74</f>
        <v>0</v>
      </c>
      <c r="H15" s="207">
        <f ca="1">'SaaS - Cohorts (Logos)'!BP15*'SaaS - Budget'!$Y$72+'SaaS - Cohorts (Logos)'!BP83*'SaaS - Budget'!$Y$73+'SaaS - Cohorts (Logos)'!BP151*'SaaS - Budget'!$Y$74</f>
        <v>0</v>
      </c>
      <c r="I15" s="207">
        <f ca="1">'SaaS - Cohorts (Logos)'!BQ15*'SaaS - Budget'!$Y$72+'SaaS - Cohorts (Logos)'!BQ83*'SaaS - Budget'!$Y$73+'SaaS - Cohorts (Logos)'!BQ151*'SaaS - Budget'!$Y$74</f>
        <v>0</v>
      </c>
      <c r="J15" s="207">
        <f ca="1">'SaaS - Cohorts (Logos)'!BR15*'SaaS - Budget'!$Y$72+'SaaS - Cohorts (Logos)'!BR83*'SaaS - Budget'!$Y$73+'SaaS - Cohorts (Logos)'!BR151*'SaaS - Budget'!$Y$74</f>
        <v>0</v>
      </c>
      <c r="K15" s="207">
        <f ca="1">'SaaS - Cohorts (Logos)'!BS15*'SaaS - Budget'!$Y$72+'SaaS - Cohorts (Logos)'!BS83*'SaaS - Budget'!$Y$73+'SaaS - Cohorts (Logos)'!BS151*'SaaS - Budget'!$Y$74</f>
        <v>0</v>
      </c>
      <c r="L15" s="207">
        <f ca="1">'SaaS - Cohorts (Logos)'!BT15*'SaaS - Budget'!$Y$72+'SaaS - Cohorts (Logos)'!BT83*'SaaS - Budget'!$Y$73+'SaaS - Cohorts (Logos)'!BT151*'SaaS - Budget'!$Y$74</f>
        <v>0</v>
      </c>
      <c r="M15" s="207">
        <f ca="1">'SaaS - Cohorts (Logos)'!BU15*'SaaS - Budget'!$Y$72+'SaaS - Cohorts (Logos)'!BU83*'SaaS - Budget'!$Y$73+'SaaS - Cohorts (Logos)'!BU151*'SaaS - Budget'!$Y$74</f>
        <v>0</v>
      </c>
      <c r="N15" s="207">
        <f ca="1">'SaaS - Cohorts (Logos)'!BV15*'SaaS - Budget'!$Y$72+'SaaS - Cohorts (Logos)'!BV83*'SaaS - Budget'!$Y$73+'SaaS - Cohorts (Logos)'!BV151*'SaaS - Budget'!$Y$74</f>
        <v>0</v>
      </c>
      <c r="O15" s="207">
        <f ca="1">'SaaS - Cohorts (Logos)'!BW15*'SaaS - Budget'!$Y$72+'SaaS - Cohorts (Logos)'!BW83*'SaaS - Budget'!$Y$73+'SaaS - Cohorts (Logos)'!BW151*'SaaS - Budget'!$Y$74</f>
        <v>0</v>
      </c>
      <c r="P15" s="207">
        <f ca="1">'SaaS - Cohorts (Logos)'!BX15*'SaaS - Budget'!$Y$72+'SaaS - Cohorts (Logos)'!BX83*'SaaS - Budget'!$Y$73+'SaaS - Cohorts (Logos)'!BX151*'SaaS - Budget'!$Y$74</f>
        <v>0</v>
      </c>
      <c r="Q15" s="207">
        <f ca="1">'SaaS - Cohorts (Logos)'!BY15*'SaaS - Budget'!$Y$72+'SaaS - Cohorts (Logos)'!BY83*'SaaS - Budget'!$Y$73+'SaaS - Cohorts (Logos)'!BY151*'SaaS - Budget'!$Y$74</f>
        <v>0</v>
      </c>
      <c r="R15" s="207">
        <f ca="1">'SaaS - Cohorts (Logos)'!BZ15*'SaaS - Budget'!$Y$72+'SaaS - Cohorts (Logos)'!BZ83*'SaaS - Budget'!$Y$73+'SaaS - Cohorts (Logos)'!BZ151*'SaaS - Budget'!$Y$74</f>
        <v>0</v>
      </c>
      <c r="S15" s="207">
        <f ca="1">'SaaS - Cohorts (Logos)'!CA15*'SaaS - Budget'!$Y$72+'SaaS - Cohorts (Logos)'!CA83*'SaaS - Budget'!$Y$73+'SaaS - Cohorts (Logos)'!CA151*'SaaS - Budget'!$Y$74</f>
        <v>0</v>
      </c>
      <c r="T15" s="207">
        <f ca="1">'SaaS - Cohorts (Logos)'!CB15*'SaaS - Budget'!$Y$72+'SaaS - Cohorts (Logos)'!CB83*'SaaS - Budget'!$Y$73+'SaaS - Cohorts (Logos)'!CB151*'SaaS - Budget'!$Y$74</f>
        <v>0</v>
      </c>
      <c r="U15" s="207">
        <f ca="1">'SaaS - Cohorts (Logos)'!CC15*'SaaS - Budget'!$Y$72+'SaaS - Cohorts (Logos)'!CC83*'SaaS - Budget'!$Y$73+'SaaS - Cohorts (Logos)'!CC151*'SaaS - Budget'!$Y$74</f>
        <v>0</v>
      </c>
      <c r="V15" s="207">
        <f ca="1">'SaaS - Cohorts (Logos)'!CD15*'SaaS - Budget'!$Y$72+'SaaS - Cohorts (Logos)'!CD83*'SaaS - Budget'!$Y$73+'SaaS - Cohorts (Logos)'!CD151*'SaaS - Budget'!$Y$74</f>
        <v>0</v>
      </c>
      <c r="W15" s="207">
        <f ca="1">'SaaS - Cohorts (Logos)'!CE15*'SaaS - Budget'!$Y$72+'SaaS - Cohorts (Logos)'!CE83*'SaaS - Budget'!$Y$73+'SaaS - Cohorts (Logos)'!CE151*'SaaS - Budget'!$Y$74</f>
        <v>0</v>
      </c>
      <c r="X15" s="207">
        <f ca="1">'SaaS - Cohorts (Logos)'!CF15*'SaaS - Budget'!$Y$72+'SaaS - Cohorts (Logos)'!CF83*'SaaS - Budget'!$Y$73+'SaaS - Cohorts (Logos)'!CF151*'SaaS - Budget'!$Y$74</f>
        <v>0</v>
      </c>
      <c r="Y15" s="207">
        <f ca="1">'SaaS - Cohorts (Logos)'!CG15*'SaaS - Budget'!$Y$72+'SaaS - Cohorts (Logos)'!CG83*'SaaS - Budget'!$Y$73+'SaaS - Cohorts (Logos)'!CG151*'SaaS - Budget'!$Y$74</f>
        <v>0</v>
      </c>
      <c r="Z15" s="207">
        <f ca="1">'SaaS - Cohorts (Logos)'!CH15*'SaaS - Budget'!$Y$72+'SaaS - Cohorts (Logos)'!CH83*'SaaS - Budget'!$Y$73+'SaaS - Cohorts (Logos)'!CH151*'SaaS - Budget'!$Y$74</f>
        <v>0</v>
      </c>
      <c r="AA15" s="207">
        <f ca="1">'SaaS - Cohorts (Logos)'!CI15*'SaaS - Budget'!$Y$72+'SaaS - Cohorts (Logos)'!CI83*'SaaS - Budget'!$Y$73+'SaaS - Cohorts (Logos)'!CI151*'SaaS - Budget'!$Y$74</f>
        <v>0</v>
      </c>
      <c r="AB15" s="207">
        <f ca="1">'SaaS - Cohorts (Logos)'!CJ15*'SaaS - Budget'!$Y$72+'SaaS - Cohorts (Logos)'!CJ83*'SaaS - Budget'!$Y$73+'SaaS - Cohorts (Logos)'!CJ151*'SaaS - Budget'!$Y$74</f>
        <v>0</v>
      </c>
      <c r="AC15" s="207">
        <f ca="1">'SaaS - Cohorts (Logos)'!CK15*'SaaS - Budget'!$Y$72+'SaaS - Cohorts (Logos)'!CK83*'SaaS - Budget'!$Y$73+'SaaS - Cohorts (Logos)'!CK151*'SaaS - Budget'!$Y$74</f>
        <v>0</v>
      </c>
      <c r="AD15" s="207">
        <f ca="1">'SaaS - Cohorts (Logos)'!CL15*'SaaS - Budget'!$Y$72+'SaaS - Cohorts (Logos)'!CL83*'SaaS - Budget'!$Y$73+'SaaS - Cohorts (Logos)'!CL151*'SaaS - Budget'!$Y$74</f>
        <v>0</v>
      </c>
      <c r="AE15" s="207">
        <f ca="1">'SaaS - Cohorts (Logos)'!CM15*'SaaS - Budget'!$Y$72+'SaaS - Cohorts (Logos)'!CM83*'SaaS - Budget'!$Y$73+'SaaS - Cohorts (Logos)'!CM151*'SaaS - Budget'!$Y$74</f>
        <v>0</v>
      </c>
      <c r="AF15" s="207">
        <f ca="1">'SaaS - Cohorts (Logos)'!CN15*'SaaS - Budget'!$Y$72+'SaaS - Cohorts (Logos)'!CN83*'SaaS - Budget'!$Y$73+'SaaS - Cohorts (Logos)'!CN151*'SaaS - Budget'!$Y$74</f>
        <v>0</v>
      </c>
      <c r="AG15" s="207">
        <f ca="1">'SaaS - Cohorts (Logos)'!CO15*'SaaS - Budget'!$Y$72+'SaaS - Cohorts (Logos)'!CO83*'SaaS - Budget'!$Y$73+'SaaS - Cohorts (Logos)'!CO151*'SaaS - Budget'!$Y$74</f>
        <v>0</v>
      </c>
      <c r="AH15" s="207">
        <f ca="1">'SaaS - Cohorts (Logos)'!CP15*'SaaS - Budget'!$Y$72+'SaaS - Cohorts (Logos)'!CP83*'SaaS - Budget'!$Y$73+'SaaS - Cohorts (Logos)'!CP151*'SaaS - Budget'!$Y$74</f>
        <v>0</v>
      </c>
      <c r="AI15" s="207">
        <f ca="1">'SaaS - Cohorts (Logos)'!CQ15*'SaaS - Budget'!$Y$72+'SaaS - Cohorts (Logos)'!CQ83*'SaaS - Budget'!$Y$73+'SaaS - Cohorts (Logos)'!CQ151*'SaaS - Budget'!$Y$74</f>
        <v>0</v>
      </c>
      <c r="AJ15" s="207">
        <f ca="1">'SaaS - Cohorts (Logos)'!CR15*'SaaS - Budget'!$Y$72+'SaaS - Cohorts (Logos)'!CR83*'SaaS - Budget'!$Y$73+'SaaS - Cohorts (Logos)'!CR151*'SaaS - Budget'!$Y$74</f>
        <v>0</v>
      </c>
      <c r="AK15" s="207">
        <f ca="1">'SaaS - Cohorts (Logos)'!CS15*'SaaS - Budget'!$Y$72+'SaaS - Cohorts (Logos)'!CS83*'SaaS - Budget'!$Y$73+'SaaS - Cohorts (Logos)'!CS151*'SaaS - Budget'!$Y$74</f>
        <v>0</v>
      </c>
      <c r="AL15" s="207">
        <f ca="1">'SaaS - Cohorts (Logos)'!CT15*'SaaS - Budget'!$Y$72+'SaaS - Cohorts (Logos)'!CT83*'SaaS - Budget'!$Y$73+'SaaS - Cohorts (Logos)'!CT151*'SaaS - Budget'!$Y$74</f>
        <v>0</v>
      </c>
      <c r="AM15" s="207">
        <f ca="1">'SaaS - Cohorts (Logos)'!CU15*'SaaS - Budget'!$Y$72+'SaaS - Cohorts (Logos)'!CU83*'SaaS - Budget'!$Y$73+'SaaS - Cohorts (Logos)'!CU151*'SaaS - Budget'!$Y$74</f>
        <v>0</v>
      </c>
      <c r="AN15" s="207">
        <f ca="1">'SaaS - Cohorts (Logos)'!CV15*'SaaS - Budget'!$Y$72+'SaaS - Cohorts (Logos)'!CV83*'SaaS - Budget'!$Y$73+'SaaS - Cohorts (Logos)'!CV151*'SaaS - Budget'!$Y$74</f>
        <v>0</v>
      </c>
      <c r="AO15" s="207">
        <f ca="1">'SaaS - Cohorts (Logos)'!CW15*'SaaS - Budget'!$Y$72+'SaaS - Cohorts (Logos)'!CW83*'SaaS - Budget'!$Y$73+'SaaS - Cohorts (Logos)'!CW151*'SaaS - Budget'!$Y$74</f>
        <v>0</v>
      </c>
      <c r="AP15" s="207">
        <f ca="1">'SaaS - Cohorts (Logos)'!CX15*'SaaS - Budget'!$Y$72+'SaaS - Cohorts (Logos)'!CX83*'SaaS - Budget'!$Y$73+'SaaS - Cohorts (Logos)'!CX151*'SaaS - Budget'!$Y$74</f>
        <v>0</v>
      </c>
      <c r="AQ15" s="207">
        <f ca="1">'SaaS - Cohorts (Logos)'!CY15*'SaaS - Budget'!$Y$72+'SaaS - Cohorts (Logos)'!CY83*'SaaS - Budget'!$Y$73+'SaaS - Cohorts (Logos)'!CY151*'SaaS - Budget'!$Y$74</f>
        <v>0</v>
      </c>
      <c r="AR15" s="207">
        <f ca="1">'SaaS - Cohorts (Logos)'!CZ15*'SaaS - Budget'!$Y$72+'SaaS - Cohorts (Logos)'!CZ83*'SaaS - Budget'!$Y$73+'SaaS - Cohorts (Logos)'!CZ151*'SaaS - Budget'!$Y$74</f>
        <v>0</v>
      </c>
      <c r="AS15" s="207">
        <f ca="1">'SaaS - Cohorts (Logos)'!DA15*'SaaS - Budget'!$Y$72+'SaaS - Cohorts (Logos)'!DA83*'SaaS - Budget'!$Y$73+'SaaS - Cohorts (Logos)'!DA151*'SaaS - Budget'!$Y$74</f>
        <v>0</v>
      </c>
      <c r="AT15" s="207">
        <f ca="1">'SaaS - Cohorts (Logos)'!DB15*'SaaS - Budget'!$Y$72+'SaaS - Cohorts (Logos)'!DB83*'SaaS - Budget'!$Y$73+'SaaS - Cohorts (Logos)'!DB151*'SaaS - Budget'!$Y$74</f>
        <v>0</v>
      </c>
      <c r="AU15" s="207">
        <f ca="1">'SaaS - Cohorts (Logos)'!DC15*'SaaS - Budget'!$Y$72+'SaaS - Cohorts (Logos)'!DC83*'SaaS - Budget'!$Y$73+'SaaS - Cohorts (Logos)'!DC151*'SaaS - Budget'!$Y$74</f>
        <v>0</v>
      </c>
      <c r="AV15" s="207">
        <f ca="1">'SaaS - Cohorts (Logos)'!DD15*'SaaS - Budget'!$Y$72+'SaaS - Cohorts (Logos)'!DD83*'SaaS - Budget'!$Y$73+'SaaS - Cohorts (Logos)'!DD151*'SaaS - Budget'!$Y$74</f>
        <v>0</v>
      </c>
      <c r="AW15" s="207">
        <f ca="1">'SaaS - Cohorts (Logos)'!DE15*'SaaS - Budget'!$Y$72+'SaaS - Cohorts (Logos)'!DE83*'SaaS - Budget'!$Y$73+'SaaS - Cohorts (Logos)'!DE151*'SaaS - Budget'!$Y$74</f>
        <v>0</v>
      </c>
      <c r="AX15" s="207">
        <f ca="1">'SaaS - Cohorts (Logos)'!DF15*'SaaS - Budget'!$Y$72+'SaaS - Cohorts (Logos)'!DF83*'SaaS - Budget'!$Y$73+'SaaS - Cohorts (Logos)'!DF151*'SaaS - Budget'!$Y$74</f>
        <v>0</v>
      </c>
      <c r="AY15" s="207">
        <f ca="1">'SaaS - Cohorts (Logos)'!DG15*'SaaS - Budget'!$Y$72+'SaaS - Cohorts (Logos)'!DG83*'SaaS - Budget'!$Y$73+'SaaS - Cohorts (Logos)'!DG151*'SaaS - Budget'!$Y$74</f>
        <v>0</v>
      </c>
      <c r="AZ15" s="207">
        <f ca="1">'SaaS - Cohorts (Logos)'!DH15*'SaaS - Budget'!$Y$72+'SaaS - Cohorts (Logos)'!DH83*'SaaS - Budget'!$Y$73+'SaaS - Cohorts (Logos)'!DH151*'SaaS - Budget'!$Y$74</f>
        <v>0</v>
      </c>
      <c r="BA15" s="207">
        <f ca="1">'SaaS - Cohorts (Logos)'!DI15*'SaaS - Budget'!$Y$72+'SaaS - Cohorts (Logos)'!DI83*'SaaS - Budget'!$Y$73+'SaaS - Cohorts (Logos)'!DI151*'SaaS - Budget'!$Y$74</f>
        <v>0</v>
      </c>
      <c r="BB15" s="207">
        <f ca="1">'SaaS - Cohorts (Logos)'!DJ15*'SaaS - Budget'!$Y$72+'SaaS - Cohorts (Logos)'!DJ83*'SaaS - Budget'!$Y$73+'SaaS - Cohorts (Logos)'!DJ151*'SaaS - Budget'!$Y$74</f>
        <v>0</v>
      </c>
      <c r="BC15" s="207">
        <f ca="1">'SaaS - Cohorts (Logos)'!DK15*'SaaS - Budget'!$Y$72+'SaaS - Cohorts (Logos)'!DK83*'SaaS - Budget'!$Y$73+'SaaS - Cohorts (Logos)'!DK151*'SaaS - Budget'!$Y$74</f>
        <v>0</v>
      </c>
      <c r="BD15" s="207">
        <f ca="1">'SaaS - Cohorts (Logos)'!DL15*'SaaS - Budget'!$Y$72+'SaaS - Cohorts (Logos)'!DL83*'SaaS - Budget'!$Y$73+'SaaS - Cohorts (Logos)'!DL151*'SaaS - Budget'!$Y$74</f>
        <v>0</v>
      </c>
      <c r="BE15" s="207">
        <f ca="1">'SaaS - Cohorts (Logos)'!DM15*'SaaS - Budget'!$Y$72+'SaaS - Cohorts (Logos)'!DM83*'SaaS - Budget'!$Y$73+'SaaS - Cohorts (Logos)'!DM151*'SaaS - Budget'!$Y$74</f>
        <v>0</v>
      </c>
      <c r="BF15" s="207">
        <f ca="1">'SaaS - Cohorts (Logos)'!DN15*'SaaS - Budget'!$Y$72+'SaaS - Cohorts (Logos)'!DN83*'SaaS - Budget'!$Y$73+'SaaS - Cohorts (Logos)'!DN151*'SaaS - Budget'!$Y$74</f>
        <v>0</v>
      </c>
      <c r="BG15" s="207">
        <f ca="1">'SaaS - Cohorts (Logos)'!DO15*'SaaS - Budget'!$Y$72+'SaaS - Cohorts (Logos)'!DO83*'SaaS - Budget'!$Y$73+'SaaS - Cohorts (Logos)'!DO151*'SaaS - Budget'!$Y$74</f>
        <v>0</v>
      </c>
      <c r="BH15" s="207">
        <f ca="1">'SaaS - Cohorts (Logos)'!DP15*'SaaS - Budget'!$Y$72+'SaaS - Cohorts (Logos)'!DP83*'SaaS - Budget'!$Y$73+'SaaS - Cohorts (Logos)'!DP151*'SaaS - Budget'!$Y$74</f>
        <v>0</v>
      </c>
      <c r="BI15" s="207">
        <f ca="1">'SaaS - Cohorts (Logos)'!DQ15*'SaaS - Budget'!$Y$72+'SaaS - Cohorts (Logos)'!DQ83*'SaaS - Budget'!$Y$73+'SaaS - Cohorts (Logos)'!DQ151*'SaaS - Budget'!$Y$74</f>
        <v>0</v>
      </c>
      <c r="BJ15" s="207">
        <f ca="1">'SaaS - Cohorts (Logos)'!DR15*'SaaS - Budget'!$Y$72+'SaaS - Cohorts (Logos)'!DR83*'SaaS - Budget'!$Y$73+'SaaS - Cohorts (Logos)'!DR151*'SaaS - Budget'!$Y$74</f>
        <v>0</v>
      </c>
      <c r="BK15" s="4"/>
    </row>
    <row r="16" spans="1:63">
      <c r="A16" s="4"/>
      <c r="B16" s="195">
        <v>43313</v>
      </c>
      <c r="C16" s="207">
        <f ca="1">'SaaS - Cohorts (Logos)'!BK16*'SaaS - Budget'!$Z$72+'SaaS - Cohorts (Logos)'!BK84*'SaaS - Budget'!$Z$73+'SaaS - Cohorts (Logos)'!BK152*'SaaS - Budget'!$Z$74</f>
        <v>5950</v>
      </c>
      <c r="D16" s="207">
        <f ca="1">'SaaS - Cohorts (Logos)'!BL16*'SaaS - Budget'!$Z$72+'SaaS - Cohorts (Logos)'!BL84*'SaaS - Budget'!$Z$73+'SaaS - Cohorts (Logos)'!BL152*'SaaS - Budget'!$Z$74</f>
        <v>6041</v>
      </c>
      <c r="E16" s="207">
        <f ca="1">'SaaS - Cohorts (Logos)'!BM16*'SaaS - Budget'!$Z$72+'SaaS - Cohorts (Logos)'!BM84*'SaaS - Budget'!$Z$73+'SaaS - Cohorts (Logos)'!BM152*'SaaS - Budget'!$Z$74</f>
        <v>6104.9800000000014</v>
      </c>
      <c r="F16" s="207">
        <f ca="1">'SaaS - Cohorts (Logos)'!BN16*'SaaS - Budget'!$Z$72+'SaaS - Cohorts (Logos)'!BN84*'SaaS - Budget'!$Z$73+'SaaS - Cohorts (Logos)'!BN152*'SaaS - Budget'!$Z$74</f>
        <v>6145.5044000000007</v>
      </c>
      <c r="G16" s="207">
        <f ca="1">'SaaS - Cohorts (Logos)'!BO16*'SaaS - Budget'!$Z$72+'SaaS - Cohorts (Logos)'!BO84*'SaaS - Budget'!$Z$73+'SaaS - Cohorts (Logos)'!BO152*'SaaS - Budget'!$Z$74</f>
        <v>6165.7034320000012</v>
      </c>
      <c r="H16" s="207">
        <f ca="1">'SaaS - Cohorts (Logos)'!BP16*'SaaS - Budget'!$Z$72+'SaaS - Cohorts (Logos)'!BP84*'SaaS - Budget'!$Z$73+'SaaS - Cohorts (Logos)'!BP152*'SaaS - Budget'!$Z$74</f>
        <v>6168.3253889600001</v>
      </c>
      <c r="I16" s="207">
        <f ca="1">'SaaS - Cohorts (Logos)'!BQ16*'SaaS - Budget'!$Z$72+'SaaS - Cohorts (Logos)'!BQ84*'SaaS - Budget'!$Z$73+'SaaS - Cohorts (Logos)'!BQ152*'SaaS - Budget'!$Z$74</f>
        <v>6155.7825837088003</v>
      </c>
      <c r="J16" s="207">
        <f ca="1">'SaaS - Cohorts (Logos)'!BR16*'SaaS - Budget'!$Z$72+'SaaS - Cohorts (Logos)'!BR84*'SaaS - Budget'!$Z$73+'SaaS - Cohorts (Logos)'!BR152*'SaaS - Budget'!$Z$74</f>
        <v>6130.1917902592641</v>
      </c>
      <c r="K16" s="207">
        <f ca="1">'SaaS - Cohorts (Logos)'!BS16*'SaaS - Budget'!$Z$72+'SaaS - Cohorts (Logos)'!BS84*'SaaS - Budget'!$Z$73+'SaaS - Cohorts (Logos)'!BS152*'SaaS - Budget'!$Z$74</f>
        <v>6093.4098296917628</v>
      </c>
      <c r="L16" s="207">
        <f ca="1">'SaaS - Cohorts (Logos)'!BT16*'SaaS - Budget'!$Z$72+'SaaS - Cohorts (Logos)'!BT84*'SaaS - Budget'!$Z$73+'SaaS - Cohorts (Logos)'!BT152*'SaaS - Budget'!$Z$74</f>
        <v>6047.0648833070882</v>
      </c>
      <c r="M16" s="207">
        <f ca="1">'SaaS - Cohorts (Logos)'!BU16*'SaaS - Budget'!$Z$72+'SaaS - Cohorts (Logos)'!BU84*'SaaS - Budget'!$Z$73+'SaaS - Cohorts (Logos)'!BU152*'SaaS - Budget'!$Z$74</f>
        <v>5992.5840458250086</v>
      </c>
      <c r="N16" s="207">
        <f ca="1">'SaaS - Cohorts (Logos)'!BV16*'SaaS - Budget'!$Z$72+'SaaS - Cohorts (Logos)'!BV84*'SaaS - Budget'!$Z$73+'SaaS - Cohorts (Logos)'!BV152*'SaaS - Budget'!$Z$74</f>
        <v>5931.2175698704841</v>
      </c>
      <c r="O16" s="207">
        <f ca="1">'SaaS - Cohorts (Logos)'!BW16*'SaaS - Budget'!$Z$72+'SaaS - Cohorts (Logos)'!BW84*'SaaS - Budget'!$Z$73+'SaaS - Cohorts (Logos)'!BW152*'SaaS - Budget'!$Z$74</f>
        <v>5864.0601988396111</v>
      </c>
      <c r="P16" s="207">
        <f ca="1">'SaaS - Cohorts (Logos)'!BX16*'SaaS - Budget'!$Z$72+'SaaS - Cohorts (Logos)'!BX84*'SaaS - Budget'!$Z$73+'SaaS - Cohorts (Logos)'!BX152*'SaaS - Budget'!$Z$74</f>
        <v>5792.0699375853728</v>
      </c>
      <c r="Q16" s="207">
        <f ca="1">'SaaS - Cohorts (Logos)'!BY16*'SaaS - Budget'!$Z$72+'SaaS - Cohorts (Logos)'!BY84*'SaaS - Budget'!$Z$73+'SaaS - Cohorts (Logos)'!BY152*'SaaS - Budget'!$Z$74</f>
        <v>5716.0845684295127</v>
      </c>
      <c r="R16" s="207">
        <f ca="1">'SaaS - Cohorts (Logos)'!BZ16*'SaaS - Budget'!$Z$72+'SaaS - Cohorts (Logos)'!BZ84*'SaaS - Budget'!$Z$73+'SaaS - Cohorts (Logos)'!BZ152*'SaaS - Budget'!$Z$74</f>
        <v>5636.8361831052671</v>
      </c>
      <c r="S16" s="207">
        <f ca="1">'SaaS - Cohorts (Logos)'!CA16*'SaaS - Budget'!$Z$72+'SaaS - Cohorts (Logos)'!CA84*'SaaS - Budget'!$Z$73+'SaaS - Cohorts (Logos)'!CA152*'SaaS - Budget'!$Z$74</f>
        <v>5554.9639687621848</v>
      </c>
      <c r="T16" s="207">
        <f ca="1">'SaaS - Cohorts (Logos)'!CB16*'SaaS - Budget'!$Z$72+'SaaS - Cohorts (Logos)'!CB84*'SaaS - Budget'!$Z$73+'SaaS - Cohorts (Logos)'!CB152*'SaaS - Budget'!$Z$74</f>
        <v>5471.0254575876825</v>
      </c>
      <c r="U16" s="207">
        <f ca="1">'SaaS - Cohorts (Logos)'!CC16*'SaaS - Budget'!$Z$72+'SaaS - Cohorts (Logos)'!CC84*'SaaS - Budget'!$Z$73+'SaaS - Cohorts (Logos)'!CC152*'SaaS - Budget'!$Z$74</f>
        <v>5385.5064244525802</v>
      </c>
      <c r="V16" s="207">
        <f ca="1">'SaaS - Cohorts (Logos)'!CD16*'SaaS - Budget'!$Z$72+'SaaS - Cohorts (Logos)'!CD84*'SaaS - Budget'!$Z$73+'SaaS - Cohorts (Logos)'!CD152*'SaaS - Budget'!$Z$74</f>
        <v>5298.8295948581826</v>
      </c>
      <c r="W16" s="207">
        <f ca="1">'SaaS - Cohorts (Logos)'!CE16*'SaaS - Budget'!$Z$72+'SaaS - Cohorts (Logos)'!CE84*'SaaS - Budget'!$Z$73+'SaaS - Cohorts (Logos)'!CE152*'SaaS - Budget'!$Z$74</f>
        <v>5211.3623059883139</v>
      </c>
      <c r="X16" s="207">
        <f ca="1">'SaaS - Cohorts (Logos)'!CF16*'SaaS - Budget'!$Z$72+'SaaS - Cohorts (Logos)'!CF84*'SaaS - Budget'!$Z$73+'SaaS - Cohorts (Logos)'!CF152*'SaaS - Budget'!$Z$74</f>
        <v>5123.4232465325676</v>
      </c>
      <c r="Y16" s="207">
        <f ca="1">'SaaS - Cohorts (Logos)'!CG16*'SaaS - Budget'!$Z$72+'SaaS - Cohorts (Logos)'!CG84*'SaaS - Budget'!$Z$73+'SaaS - Cohorts (Logos)'!CG152*'SaaS - Budget'!$Z$74</f>
        <v>5035.2883858662535</v>
      </c>
      <c r="Z16" s="207">
        <f ca="1">'SaaS - Cohorts (Logos)'!CH16*'SaaS - Budget'!$Z$72+'SaaS - Cohorts (Logos)'!CH84*'SaaS - Budget'!$Z$73+'SaaS - Cohorts (Logos)'!CH152*'SaaS - Budget'!$Z$74</f>
        <v>4947.196189901545</v>
      </c>
      <c r="AA16" s="207">
        <f ca="1">'SaaS - Cohorts (Logos)'!CI16*'SaaS - Budget'!$Z$72+'SaaS - Cohorts (Logos)'!CI84*'SaaS - Budget'!$Z$73+'SaaS - Cohorts (Logos)'!CI152*'SaaS - Budget'!$Z$74</f>
        <v>4859.3522092458179</v>
      </c>
      <c r="AB16" s="207">
        <f ca="1">'SaaS - Cohorts (Logos)'!CJ16*'SaaS - Budget'!$Z$72+'SaaS - Cohorts (Logos)'!CJ84*'SaaS - Budget'!$Z$73+'SaaS - Cohorts (Logos)'!CJ152*'SaaS - Budget'!$Z$74</f>
        <v>4771.9331150261278</v>
      </c>
      <c r="AC16" s="207">
        <f ca="1">'SaaS - Cohorts (Logos)'!CK16*'SaaS - Budget'!$Z$72+'SaaS - Cohorts (Logos)'!CK84*'SaaS - Budget'!$Z$73+'SaaS - Cohorts (Logos)'!CK152*'SaaS - Budget'!$Z$74</f>
        <v>4685.0902486950054</v>
      </c>
      <c r="AD16" s="207">
        <f ca="1">'SaaS - Cohorts (Logos)'!CL16*'SaaS - Budget'!$Z$72+'SaaS - Cohorts (Logos)'!CL84*'SaaS - Budget'!$Z$73+'SaaS - Cohorts (Logos)'!CL152*'SaaS - Budget'!$Z$74</f>
        <v>4598.9527441741766</v>
      </c>
      <c r="AE16" s="207">
        <f ca="1">'SaaS - Cohorts (Logos)'!CM16*'SaaS - Budget'!$Z$72+'SaaS - Cohorts (Logos)'!CM84*'SaaS - Budget'!$Z$73+'SaaS - Cohorts (Logos)'!CM152*'SaaS - Budget'!$Z$74</f>
        <v>4513.6302736893958</v>
      </c>
      <c r="AF16" s="207">
        <f ca="1">'SaaS - Cohorts (Logos)'!CN16*'SaaS - Budget'!$Z$72+'SaaS - Cohorts (Logos)'!CN84*'SaaS - Budget'!$Z$73+'SaaS - Cohorts (Logos)'!CN152*'SaaS - Budget'!$Z$74</f>
        <v>4429.2154624864661</v>
      </c>
      <c r="AG16" s="207">
        <f ca="1">'SaaS - Cohorts (Logos)'!CO16*'SaaS - Budget'!$Z$72+'SaaS - Cohorts (Logos)'!CO84*'SaaS - Budget'!$Z$73+'SaaS - Cohorts (Logos)'!CO152*'SaaS - Budget'!$Z$74</f>
        <v>4345.7860121950926</v>
      </c>
      <c r="AH16" s="207">
        <f ca="1">'SaaS - Cohorts (Logos)'!CP16*'SaaS - Budget'!$Z$72+'SaaS - Cohorts (Logos)'!CP84*'SaaS - Budget'!$Z$73+'SaaS - Cohorts (Logos)'!CP152*'SaaS - Budget'!$Z$74</f>
        <v>4263.4065678345441</v>
      </c>
      <c r="AI16" s="207">
        <f ca="1">'SaaS - Cohorts (Logos)'!CQ16*'SaaS - Budget'!$Z$72+'SaaS - Cohorts (Logos)'!CQ84*'SaaS - Budget'!$Z$73+'SaaS - Cohorts (Logos)'!CQ152*'SaaS - Budget'!$Z$74</f>
        <v>4182.1303592552031</v>
      </c>
      <c r="AJ16" s="207">
        <f ca="1">'SaaS - Cohorts (Logos)'!CR16*'SaaS - Budget'!$Z$72+'SaaS - Cohorts (Logos)'!CR84*'SaaS - Budget'!$Z$73+'SaaS - Cohorts (Logos)'!CR152*'SaaS - Budget'!$Z$74</f>
        <v>4102.0006441141677</v>
      </c>
      <c r="AK16" s="207">
        <f ca="1">'SaaS - Cohorts (Logos)'!CS16*'SaaS - Budget'!$Z$72+'SaaS - Cohorts (Logos)'!CS84*'SaaS - Budget'!$Z$73+'SaaS - Cohorts (Logos)'!CS152*'SaaS - Budget'!$Z$74</f>
        <v>4023.051976230664</v>
      </c>
      <c r="AL16" s="207">
        <f ca="1">'SaaS - Cohorts (Logos)'!CT16*'SaaS - Budget'!$Z$72+'SaaS - Cohorts (Logos)'!CT84*'SaaS - Budget'!$Z$73+'SaaS - Cohorts (Logos)'!CT152*'SaaS - Budget'!$Z$74</f>
        <v>3945.3113203049779</v>
      </c>
      <c r="AM16" s="207">
        <f ca="1">'SaaS - Cohorts (Logos)'!CU16*'SaaS - Budget'!$Z$72+'SaaS - Cohorts (Logos)'!CU84*'SaaS - Budget'!$Z$73+'SaaS - Cohorts (Logos)'!CU152*'SaaS - Budget'!$Z$74</f>
        <v>3868.7990314659337</v>
      </c>
      <c r="AN16" s="207">
        <f ca="1">'SaaS - Cohorts (Logos)'!CV16*'SaaS - Budget'!$Z$72+'SaaS - Cohorts (Logos)'!CV84*'SaaS - Budget'!$Z$73+'SaaS - Cohorts (Logos)'!CV152*'SaaS - Budget'!$Z$74</f>
        <v>3793.5297158956237</v>
      </c>
      <c r="AO16" s="207">
        <f ca="1">'SaaS - Cohorts (Logos)'!CW16*'SaaS - Budget'!$Z$72+'SaaS - Cohorts (Logos)'!CW84*'SaaS - Budget'!$Z$73+'SaaS - Cohorts (Logos)'!CW152*'SaaS - Budget'!$Z$74</f>
        <v>3719.512986829639</v>
      </c>
      <c r="AP16" s="207">
        <f ca="1">'SaaS - Cohorts (Logos)'!CX16*'SaaS - Budget'!$Z$72+'SaaS - Cohorts (Logos)'!CX84*'SaaS - Budget'!$Z$73+'SaaS - Cohorts (Logos)'!CX152*'SaaS - Budget'!$Z$74</f>
        <v>3646.7541285147427</v>
      </c>
      <c r="AQ16" s="207">
        <f ca="1">'SaaS - Cohorts (Logos)'!CY16*'SaaS - Budget'!$Z$72+'SaaS - Cohorts (Logos)'!CY84*'SaaS - Budget'!$Z$73+'SaaS - Cohorts (Logos)'!CY152*'SaaS - Budget'!$Z$74</f>
        <v>3575.2546791955401</v>
      </c>
      <c r="AR16" s="207">
        <f ca="1">'SaaS - Cohorts (Logos)'!CZ16*'SaaS - Budget'!$Z$72+'SaaS - Cohorts (Logos)'!CZ84*'SaaS - Budget'!$Z$73+'SaaS - Cohorts (Logos)'!CZ152*'SaaS - Budget'!$Z$74</f>
        <v>3505.0129428725913</v>
      </c>
      <c r="AS16" s="207">
        <f ca="1">'SaaS - Cohorts (Logos)'!DA16*'SaaS - Budget'!$Z$72+'SaaS - Cohorts (Logos)'!DA84*'SaaS - Budget'!$Z$73+'SaaS - Cohorts (Logos)'!DA152*'SaaS - Budget'!$Z$74</f>
        <v>3436.0244384047855</v>
      </c>
      <c r="AT16" s="207">
        <f ca="1">'SaaS - Cohorts (Logos)'!DB16*'SaaS - Budget'!$Z$72+'SaaS - Cohorts (Logos)'!DB84*'SaaS - Budget'!$Z$73+'SaaS - Cohorts (Logos)'!DB152*'SaaS - Budget'!$Z$74</f>
        <v>3368.2822934995793</v>
      </c>
      <c r="AU16" s="207">
        <f ca="1">'SaaS - Cohorts (Logos)'!DC16*'SaaS - Budget'!$Z$72+'SaaS - Cohorts (Logos)'!DC84*'SaaS - Budget'!$Z$73+'SaaS - Cohorts (Logos)'!DC152*'SaaS - Budget'!$Z$74</f>
        <v>3301.7775902289295</v>
      </c>
      <c r="AV16" s="207">
        <f ca="1">'SaaS - Cohorts (Logos)'!DD16*'SaaS - Budget'!$Z$72+'SaaS - Cohorts (Logos)'!DD84*'SaaS - Budget'!$Z$73+'SaaS - Cohorts (Logos)'!DD152*'SaaS - Budget'!$Z$74</f>
        <v>3236.4996679117717</v>
      </c>
      <c r="AW16" s="207">
        <f ca="1">'SaaS - Cohorts (Logos)'!DE16*'SaaS - Budget'!$Z$72+'SaaS - Cohorts (Logos)'!DE84*'SaaS - Budget'!$Z$73+'SaaS - Cohorts (Logos)'!DE152*'SaaS - Budget'!$Z$74</f>
        <v>3172.4363885024668</v>
      </c>
      <c r="AX16" s="207">
        <f ca="1">'SaaS - Cohorts (Logos)'!DF16*'SaaS - Budget'!$Z$72+'SaaS - Cohorts (Logos)'!DF84*'SaaS - Budget'!$Z$73+'SaaS - Cohorts (Logos)'!DF152*'SaaS - Budget'!$Z$74</f>
        <v>3109.574369007476</v>
      </c>
      <c r="AY16" s="207">
        <f ca="1">'SaaS - Cohorts (Logos)'!DG16*'SaaS - Budget'!$Z$72+'SaaS - Cohorts (Logos)'!DG84*'SaaS - Budget'!$Z$73+'SaaS - Cohorts (Logos)'!DG152*'SaaS - Budget'!$Z$74</f>
        <v>3047.8991849093786</v>
      </c>
      <c r="AZ16" s="207">
        <f ca="1">'SaaS - Cohorts (Logos)'!DH16*'SaaS - Budget'!$Z$72+'SaaS - Cohorts (Logos)'!DH84*'SaaS - Budget'!$Z$73+'SaaS - Cohorts (Logos)'!DH152*'SaaS - Budget'!$Z$74</f>
        <v>2987.3955480993968</v>
      </c>
      <c r="BA16" s="207">
        <f ca="1">'SaaS - Cohorts (Logos)'!DI16*'SaaS - Budget'!$Z$72+'SaaS - Cohorts (Logos)'!DI84*'SaaS - Budget'!$Z$73+'SaaS - Cohorts (Logos)'!DI152*'SaaS - Budget'!$Z$74</f>
        <v>2928.0474623990294</v>
      </c>
      <c r="BB16" s="207">
        <f ca="1">'SaaS - Cohorts (Logos)'!DJ16*'SaaS - Budget'!$Z$72+'SaaS - Cohorts (Logos)'!DJ84*'SaaS - Budget'!$Z$73+'SaaS - Cohorts (Logos)'!DJ152*'SaaS - Budget'!$Z$74</f>
        <v>2869.8383593812755</v>
      </c>
      <c r="BC16" s="207">
        <f ca="1">'SaaS - Cohorts (Logos)'!DK16*'SaaS - Budget'!$Z$72+'SaaS - Cohorts (Logos)'!DK84*'SaaS - Budget'!$Z$73+'SaaS - Cohorts (Logos)'!DK152*'SaaS - Budget'!$Z$74</f>
        <v>2812.7512168762496</v>
      </c>
      <c r="BD16" s="207">
        <f ca="1">'SaaS - Cohorts (Logos)'!DL16*'SaaS - Budget'!$Z$72+'SaaS - Cohorts (Logos)'!DL84*'SaaS - Budget'!$Z$73+'SaaS - Cohorts (Logos)'!DL152*'SaaS - Budget'!$Z$74</f>
        <v>2756.7686622594119</v>
      </c>
      <c r="BE16" s="207">
        <f ca="1">'SaaS - Cohorts (Logos)'!DM16*'SaaS - Budget'!$Z$72+'SaaS - Cohorts (Logos)'!DM84*'SaaS - Budget'!$Z$73+'SaaS - Cohorts (Logos)'!DM152*'SaaS - Budget'!$Z$74</f>
        <v>2701.8730623684282</v>
      </c>
      <c r="BF16" s="207">
        <f ca="1">'SaaS - Cohorts (Logos)'!DN16*'SaaS - Budget'!$Z$72+'SaaS - Cohorts (Logos)'!DN84*'SaaS - Budget'!$Z$73+'SaaS - Cohorts (Logos)'!DN152*'SaaS - Budget'!$Z$74</f>
        <v>2648.0466016727596</v>
      </c>
      <c r="BG16" s="207">
        <f ca="1">'SaaS - Cohorts (Logos)'!DO16*'SaaS - Budget'!$Z$72+'SaaS - Cohorts (Logos)'!DO84*'SaaS - Budget'!$Z$73+'SaaS - Cohorts (Logos)'!DO152*'SaaS - Budget'!$Z$74</f>
        <v>2595.2713501248008</v>
      </c>
      <c r="BH16" s="207">
        <f ca="1">'SaaS - Cohorts (Logos)'!DP16*'SaaS - Budget'!$Z$72+'SaaS - Cohorts (Logos)'!DP84*'SaaS - Budget'!$Z$73+'SaaS - Cohorts (Logos)'!DP152*'SaaS - Budget'!$Z$74</f>
        <v>2543.5293219495416</v>
      </c>
      <c r="BI16" s="207">
        <f ca="1">'SaaS - Cohorts (Logos)'!DQ16*'SaaS - Budget'!$Z$72+'SaaS - Cohorts (Logos)'!DQ84*'SaaS - Budget'!$Z$73+'SaaS - Cohorts (Logos)'!DQ152*'SaaS - Budget'!$Z$74</f>
        <v>2492.8025264785188</v>
      </c>
      <c r="BJ16" s="207">
        <f ca="1">'SaaS - Cohorts (Logos)'!DR16*'SaaS - Budget'!$Z$72+'SaaS - Cohorts (Logos)'!DR84*'SaaS - Budget'!$Z$73+'SaaS - Cohorts (Logos)'!DR152*'SaaS - Budget'!$Z$74</f>
        <v>2443.0730120007606</v>
      </c>
      <c r="BK16" s="4"/>
    </row>
    <row r="17" spans="1:63">
      <c r="A17" s="4"/>
      <c r="B17" s="195">
        <v>43344</v>
      </c>
      <c r="C17" s="207">
        <f ca="1">'SaaS - Cohorts (Logos)'!BK17*'SaaS - Budget'!$AA$72+'SaaS - Cohorts (Logos)'!BK85*'SaaS - Budget'!$AA$73+'SaaS - Cohorts (Logos)'!BK153*'SaaS - Budget'!$AA$74</f>
        <v>11900</v>
      </c>
      <c r="D17" s="207">
        <f ca="1">'SaaS - Cohorts (Logos)'!BL17*'SaaS - Budget'!$AA$72+'SaaS - Cohorts (Logos)'!BL85*'SaaS - Budget'!$AA$73+'SaaS - Cohorts (Logos)'!BL153*'SaaS - Budget'!$AA$74</f>
        <v>12082</v>
      </c>
      <c r="E17" s="207">
        <f ca="1">'SaaS - Cohorts (Logos)'!BM17*'SaaS - Budget'!$AA$72+'SaaS - Cohorts (Logos)'!BM85*'SaaS - Budget'!$AA$73+'SaaS - Cohorts (Logos)'!BM153*'SaaS - Budget'!$AA$74</f>
        <v>12209.960000000003</v>
      </c>
      <c r="F17" s="207">
        <f ca="1">'SaaS - Cohorts (Logos)'!BN17*'SaaS - Budget'!$AA$72+'SaaS - Cohorts (Logos)'!BN85*'SaaS - Budget'!$AA$73+'SaaS - Cohorts (Logos)'!BN153*'SaaS - Budget'!$AA$74</f>
        <v>12291.008800000001</v>
      </c>
      <c r="G17" s="207">
        <f ca="1">'SaaS - Cohorts (Logos)'!BO17*'SaaS - Budget'!$AA$72+'SaaS - Cohorts (Logos)'!BO85*'SaaS - Budget'!$AA$73+'SaaS - Cohorts (Logos)'!BO153*'SaaS - Budget'!$AA$74</f>
        <v>12331.406864000002</v>
      </c>
      <c r="H17" s="207">
        <f ca="1">'SaaS - Cohorts (Logos)'!BP17*'SaaS - Budget'!$AA$72+'SaaS - Cohorts (Logos)'!BP85*'SaaS - Budget'!$AA$73+'SaaS - Cohorts (Logos)'!BP153*'SaaS - Budget'!$AA$74</f>
        <v>12336.65077792</v>
      </c>
      <c r="I17" s="207">
        <f ca="1">'SaaS - Cohorts (Logos)'!BQ17*'SaaS - Budget'!$AA$72+'SaaS - Cohorts (Logos)'!BQ85*'SaaS - Budget'!$AA$73+'SaaS - Cohorts (Logos)'!BQ153*'SaaS - Budget'!$AA$74</f>
        <v>12311.565167417601</v>
      </c>
      <c r="J17" s="207">
        <f ca="1">'SaaS - Cohorts (Logos)'!BR17*'SaaS - Budget'!$AA$72+'SaaS - Cohorts (Logos)'!BR85*'SaaS - Budget'!$AA$73+'SaaS - Cohorts (Logos)'!BR153*'SaaS - Budget'!$AA$74</f>
        <v>12260.383580518528</v>
      </c>
      <c r="K17" s="207">
        <f ca="1">'SaaS - Cohorts (Logos)'!BS17*'SaaS - Budget'!$AA$72+'SaaS - Cohorts (Logos)'!BS85*'SaaS - Budget'!$AA$73+'SaaS - Cohorts (Logos)'!BS153*'SaaS - Budget'!$AA$74</f>
        <v>12186.819659383526</v>
      </c>
      <c r="L17" s="207">
        <f ca="1">'SaaS - Cohorts (Logos)'!BT17*'SaaS - Budget'!$AA$72+'SaaS - Cohorts (Logos)'!BT85*'SaaS - Budget'!$AA$73+'SaaS - Cohorts (Logos)'!BT153*'SaaS - Budget'!$AA$74</f>
        <v>12094.129766614176</v>
      </c>
      <c r="M17" s="207">
        <f ca="1">'SaaS - Cohorts (Logos)'!BU17*'SaaS - Budget'!$AA$72+'SaaS - Cohorts (Logos)'!BU85*'SaaS - Budget'!$AA$73+'SaaS - Cohorts (Logos)'!BU153*'SaaS - Budget'!$AA$74</f>
        <v>11985.168091650017</v>
      </c>
      <c r="N17" s="207">
        <f ca="1">'SaaS - Cohorts (Logos)'!BV17*'SaaS - Budget'!$AA$72+'SaaS - Cohorts (Logos)'!BV85*'SaaS - Budget'!$AA$73+'SaaS - Cohorts (Logos)'!BV153*'SaaS - Budget'!$AA$74</f>
        <v>11862.435139740968</v>
      </c>
      <c r="O17" s="207">
        <f ca="1">'SaaS - Cohorts (Logos)'!BW17*'SaaS - Budget'!$AA$72+'SaaS - Cohorts (Logos)'!BW85*'SaaS - Budget'!$AA$73+'SaaS - Cohorts (Logos)'!BW153*'SaaS - Budget'!$AA$74</f>
        <v>11728.120397679222</v>
      </c>
      <c r="P17" s="207">
        <f ca="1">'SaaS - Cohorts (Logos)'!BX17*'SaaS - Budget'!$AA$72+'SaaS - Cohorts (Logos)'!BX85*'SaaS - Budget'!$AA$73+'SaaS - Cohorts (Logos)'!BX153*'SaaS - Budget'!$AA$74</f>
        <v>11584.139875170746</v>
      </c>
      <c r="Q17" s="207">
        <f ca="1">'SaaS - Cohorts (Logos)'!BY17*'SaaS - Budget'!$AA$72+'SaaS - Cohorts (Logos)'!BY85*'SaaS - Budget'!$AA$73+'SaaS - Cohorts (Logos)'!BY153*'SaaS - Budget'!$AA$74</f>
        <v>11432.169136859025</v>
      </c>
      <c r="R17" s="207">
        <f ca="1">'SaaS - Cohorts (Logos)'!BZ17*'SaaS - Budget'!$AA$72+'SaaS - Cohorts (Logos)'!BZ85*'SaaS - Budget'!$AA$73+'SaaS - Cohorts (Logos)'!BZ153*'SaaS - Budget'!$AA$74</f>
        <v>11273.672366210534</v>
      </c>
      <c r="S17" s="207">
        <f ca="1">'SaaS - Cohorts (Logos)'!CA17*'SaaS - Budget'!$AA$72+'SaaS - Cohorts (Logos)'!CA85*'SaaS - Budget'!$AA$73+'SaaS - Cohorts (Logos)'!CA153*'SaaS - Budget'!$AA$74</f>
        <v>11109.92793752437</v>
      </c>
      <c r="T17" s="207">
        <f ca="1">'SaaS - Cohorts (Logos)'!CB17*'SaaS - Budget'!$AA$72+'SaaS - Cohorts (Logos)'!CB85*'SaaS - Budget'!$AA$73+'SaaS - Cohorts (Logos)'!CB153*'SaaS - Budget'!$AA$74</f>
        <v>10942.050915175365</v>
      </c>
      <c r="U17" s="207">
        <f ca="1">'SaaS - Cohorts (Logos)'!CC17*'SaaS - Budget'!$AA$72+'SaaS - Cohorts (Logos)'!CC85*'SaaS - Budget'!$AA$73+'SaaS - Cohorts (Logos)'!CC153*'SaaS - Budget'!$AA$74</f>
        <v>10771.01284890516</v>
      </c>
      <c r="V17" s="207">
        <f ca="1">'SaaS - Cohorts (Logos)'!CD17*'SaaS - Budget'!$AA$72+'SaaS - Cohorts (Logos)'!CD85*'SaaS - Budget'!$AA$73+'SaaS - Cohorts (Logos)'!CD153*'SaaS - Budget'!$AA$74</f>
        <v>10597.659189716365</v>
      </c>
      <c r="W17" s="207">
        <f ca="1">'SaaS - Cohorts (Logos)'!CE17*'SaaS - Budget'!$AA$72+'SaaS - Cohorts (Logos)'!CE85*'SaaS - Budget'!$AA$73+'SaaS - Cohorts (Logos)'!CE153*'SaaS - Budget'!$AA$74</f>
        <v>10422.724611976628</v>
      </c>
      <c r="X17" s="207">
        <f ca="1">'SaaS - Cohorts (Logos)'!CF17*'SaaS - Budget'!$AA$72+'SaaS - Cohorts (Logos)'!CF85*'SaaS - Budget'!$AA$73+'SaaS - Cohorts (Logos)'!CF153*'SaaS - Budget'!$AA$74</f>
        <v>10246.846493065135</v>
      </c>
      <c r="Y17" s="207">
        <f ca="1">'SaaS - Cohorts (Logos)'!CG17*'SaaS - Budget'!$AA$72+'SaaS - Cohorts (Logos)'!CG85*'SaaS - Budget'!$AA$73+'SaaS - Cohorts (Logos)'!CG153*'SaaS - Budget'!$AA$74</f>
        <v>10070.576771732507</v>
      </c>
      <c r="Z17" s="207">
        <f ca="1">'SaaS - Cohorts (Logos)'!CH17*'SaaS - Budget'!$AA$72+'SaaS - Cohorts (Logos)'!CH85*'SaaS - Budget'!$AA$73+'SaaS - Cohorts (Logos)'!CH153*'SaaS - Budget'!$AA$74</f>
        <v>9894.3923798030901</v>
      </c>
      <c r="AA17" s="207">
        <f ca="1">'SaaS - Cohorts (Logos)'!CI17*'SaaS - Budget'!$AA$72+'SaaS - Cohorts (Logos)'!CI85*'SaaS - Budget'!$AA$73+'SaaS - Cohorts (Logos)'!CI153*'SaaS - Budget'!$AA$74</f>
        <v>9718.7044184916358</v>
      </c>
      <c r="AB17" s="207">
        <f ca="1">'SaaS - Cohorts (Logos)'!CJ17*'SaaS - Budget'!$AA$72+'SaaS - Cohorts (Logos)'!CJ85*'SaaS - Budget'!$AA$73+'SaaS - Cohorts (Logos)'!CJ153*'SaaS - Budget'!$AA$74</f>
        <v>9543.8662300522556</v>
      </c>
      <c r="AC17" s="207">
        <f ca="1">'SaaS - Cohorts (Logos)'!CK17*'SaaS - Budget'!$AA$72+'SaaS - Cohorts (Logos)'!CK85*'SaaS - Budget'!$AA$73+'SaaS - Cohorts (Logos)'!CK153*'SaaS - Budget'!$AA$74</f>
        <v>9370.1804973900107</v>
      </c>
      <c r="AD17" s="207">
        <f ca="1">'SaaS - Cohorts (Logos)'!CL17*'SaaS - Budget'!$AA$72+'SaaS - Cohorts (Logos)'!CL85*'SaaS - Budget'!$AA$73+'SaaS - Cohorts (Logos)'!CL153*'SaaS - Budget'!$AA$74</f>
        <v>9197.9054883483532</v>
      </c>
      <c r="AE17" s="207">
        <f ca="1">'SaaS - Cohorts (Logos)'!CM17*'SaaS - Budget'!$AA$72+'SaaS - Cohorts (Logos)'!CM85*'SaaS - Budget'!$AA$73+'SaaS - Cohorts (Logos)'!CM153*'SaaS - Budget'!$AA$74</f>
        <v>9027.2605473787917</v>
      </c>
      <c r="AF17" s="207">
        <f ca="1">'SaaS - Cohorts (Logos)'!CN17*'SaaS - Budget'!$AA$72+'SaaS - Cohorts (Logos)'!CN85*'SaaS - Budget'!$AA$73+'SaaS - Cohorts (Logos)'!CN153*'SaaS - Budget'!$AA$74</f>
        <v>8858.4309249729322</v>
      </c>
      <c r="AG17" s="207">
        <f ca="1">'SaaS - Cohorts (Logos)'!CO17*'SaaS - Budget'!$AA$72+'SaaS - Cohorts (Logos)'!CO85*'SaaS - Budget'!$AA$73+'SaaS - Cohorts (Logos)'!CO153*'SaaS - Budget'!$AA$74</f>
        <v>8691.5720243901851</v>
      </c>
      <c r="AH17" s="207">
        <f ca="1">'SaaS - Cohorts (Logos)'!CP17*'SaaS - Budget'!$AA$72+'SaaS - Cohorts (Logos)'!CP85*'SaaS - Budget'!$AA$73+'SaaS - Cohorts (Logos)'!CP153*'SaaS - Budget'!$AA$74</f>
        <v>8526.8131356690883</v>
      </c>
      <c r="AI17" s="207">
        <f ca="1">'SaaS - Cohorts (Logos)'!CQ17*'SaaS - Budget'!$AA$72+'SaaS - Cohorts (Logos)'!CQ85*'SaaS - Budget'!$AA$73+'SaaS - Cohorts (Logos)'!CQ153*'SaaS - Budget'!$AA$74</f>
        <v>8364.2607185104062</v>
      </c>
      <c r="AJ17" s="207">
        <f ca="1">'SaaS - Cohorts (Logos)'!CR17*'SaaS - Budget'!$AA$72+'SaaS - Cohorts (Logos)'!CR85*'SaaS - Budget'!$AA$73+'SaaS - Cohorts (Logos)'!CR153*'SaaS - Budget'!$AA$74</f>
        <v>8204.0012882283354</v>
      </c>
      <c r="AK17" s="207">
        <f ca="1">'SaaS - Cohorts (Logos)'!CS17*'SaaS - Budget'!$AA$72+'SaaS - Cohorts (Logos)'!CS85*'SaaS - Budget'!$AA$73+'SaaS - Cohorts (Logos)'!CS153*'SaaS - Budget'!$AA$74</f>
        <v>8046.1039524613279</v>
      </c>
      <c r="AL17" s="207">
        <f ca="1">'SaaS - Cohorts (Logos)'!CT17*'SaaS - Budget'!$AA$72+'SaaS - Cohorts (Logos)'!CT85*'SaaS - Budget'!$AA$73+'SaaS - Cohorts (Logos)'!CT153*'SaaS - Budget'!$AA$74</f>
        <v>7890.6226406099559</v>
      </c>
      <c r="AM17" s="207">
        <f ca="1">'SaaS - Cohorts (Logos)'!CU17*'SaaS - Budget'!$AA$72+'SaaS - Cohorts (Logos)'!CU85*'SaaS - Budget'!$AA$73+'SaaS - Cohorts (Logos)'!CU153*'SaaS - Budget'!$AA$74</f>
        <v>7737.5980629318674</v>
      </c>
      <c r="AN17" s="207">
        <f ca="1">'SaaS - Cohorts (Logos)'!CV17*'SaaS - Budget'!$AA$72+'SaaS - Cohorts (Logos)'!CV85*'SaaS - Budget'!$AA$73+'SaaS - Cohorts (Logos)'!CV153*'SaaS - Budget'!$AA$74</f>
        <v>7587.0594317912473</v>
      </c>
      <c r="AO17" s="207">
        <f ca="1">'SaaS - Cohorts (Logos)'!CW17*'SaaS - Budget'!$AA$72+'SaaS - Cohorts (Logos)'!CW85*'SaaS - Budget'!$AA$73+'SaaS - Cohorts (Logos)'!CW153*'SaaS - Budget'!$AA$74</f>
        <v>7439.025973659278</v>
      </c>
      <c r="AP17" s="207">
        <f ca="1">'SaaS - Cohorts (Logos)'!CX17*'SaaS - Budget'!$AA$72+'SaaS - Cohorts (Logos)'!CX85*'SaaS - Budget'!$AA$73+'SaaS - Cohorts (Logos)'!CX153*'SaaS - Budget'!$AA$74</f>
        <v>7293.5082570294853</v>
      </c>
      <c r="AQ17" s="207">
        <f ca="1">'SaaS - Cohorts (Logos)'!CY17*'SaaS - Budget'!$AA$72+'SaaS - Cohorts (Logos)'!CY85*'SaaS - Budget'!$AA$73+'SaaS - Cohorts (Logos)'!CY153*'SaaS - Budget'!$AA$74</f>
        <v>7150.5093583910802</v>
      </c>
      <c r="AR17" s="207">
        <f ca="1">'SaaS - Cohorts (Logos)'!CZ17*'SaaS - Budget'!$AA$72+'SaaS - Cohorts (Logos)'!CZ85*'SaaS - Budget'!$AA$73+'SaaS - Cohorts (Logos)'!CZ153*'SaaS - Budget'!$AA$74</f>
        <v>7010.0258857451827</v>
      </c>
      <c r="AS17" s="207">
        <f ca="1">'SaaS - Cohorts (Logos)'!DA17*'SaaS - Budget'!$AA$72+'SaaS - Cohorts (Logos)'!DA85*'SaaS - Budget'!$AA$73+'SaaS - Cohorts (Logos)'!DA153*'SaaS - Budget'!$AA$74</f>
        <v>6872.0488768095711</v>
      </c>
      <c r="AT17" s="207">
        <f ca="1">'SaaS - Cohorts (Logos)'!DB17*'SaaS - Budget'!$AA$72+'SaaS - Cohorts (Logos)'!DB85*'SaaS - Budget'!$AA$73+'SaaS - Cohorts (Logos)'!DB153*'SaaS - Budget'!$AA$74</f>
        <v>6736.5645869991586</v>
      </c>
      <c r="AU17" s="207">
        <f ca="1">'SaaS - Cohorts (Logos)'!DC17*'SaaS - Budget'!$AA$72+'SaaS - Cohorts (Logos)'!DC85*'SaaS - Budget'!$AA$73+'SaaS - Cohorts (Logos)'!DC153*'SaaS - Budget'!$AA$74</f>
        <v>6603.555180457859</v>
      </c>
      <c r="AV17" s="207">
        <f ca="1">'SaaS - Cohorts (Logos)'!DD17*'SaaS - Budget'!$AA$72+'SaaS - Cohorts (Logos)'!DD85*'SaaS - Budget'!$AA$73+'SaaS - Cohorts (Logos)'!DD153*'SaaS - Budget'!$AA$74</f>
        <v>6472.9993358235433</v>
      </c>
      <c r="AW17" s="207">
        <f ca="1">'SaaS - Cohorts (Logos)'!DE17*'SaaS - Budget'!$AA$72+'SaaS - Cohorts (Logos)'!DE85*'SaaS - Budget'!$AA$73+'SaaS - Cohorts (Logos)'!DE153*'SaaS - Budget'!$AA$74</f>
        <v>6344.8727770049336</v>
      </c>
      <c r="AX17" s="207">
        <f ca="1">'SaaS - Cohorts (Logos)'!DF17*'SaaS - Budget'!$AA$72+'SaaS - Cohorts (Logos)'!DF85*'SaaS - Budget'!$AA$73+'SaaS - Cohorts (Logos)'!DF153*'SaaS - Budget'!$AA$74</f>
        <v>6219.148738014952</v>
      </c>
      <c r="AY17" s="207">
        <f ca="1">'SaaS - Cohorts (Logos)'!DG17*'SaaS - Budget'!$AA$72+'SaaS - Cohorts (Logos)'!DG85*'SaaS - Budget'!$AA$73+'SaaS - Cohorts (Logos)'!DG153*'SaaS - Budget'!$AA$74</f>
        <v>6095.7983698187572</v>
      </c>
      <c r="AZ17" s="207">
        <f ca="1">'SaaS - Cohorts (Logos)'!DH17*'SaaS - Budget'!$AA$72+'SaaS - Cohorts (Logos)'!DH85*'SaaS - Budget'!$AA$73+'SaaS - Cohorts (Logos)'!DH153*'SaaS - Budget'!$AA$74</f>
        <v>5974.7910961987936</v>
      </c>
      <c r="BA17" s="207">
        <f ca="1">'SaaS - Cohorts (Logos)'!DI17*'SaaS - Budget'!$AA$72+'SaaS - Cohorts (Logos)'!DI85*'SaaS - Budget'!$AA$73+'SaaS - Cohorts (Logos)'!DI153*'SaaS - Budget'!$AA$74</f>
        <v>5856.0949247980589</v>
      </c>
      <c r="BB17" s="207">
        <f ca="1">'SaaS - Cohorts (Logos)'!DJ17*'SaaS - Budget'!$AA$72+'SaaS - Cohorts (Logos)'!DJ85*'SaaS - Budget'!$AA$73+'SaaS - Cohorts (Logos)'!DJ153*'SaaS - Budget'!$AA$74</f>
        <v>5739.676718762551</v>
      </c>
      <c r="BC17" s="207">
        <f ca="1">'SaaS - Cohorts (Logos)'!DK17*'SaaS - Budget'!$AA$72+'SaaS - Cohorts (Logos)'!DK85*'SaaS - Budget'!$AA$73+'SaaS - Cohorts (Logos)'!DK153*'SaaS - Budget'!$AA$74</f>
        <v>5625.5024337524992</v>
      </c>
      <c r="BD17" s="207">
        <f ca="1">'SaaS - Cohorts (Logos)'!DL17*'SaaS - Budget'!$AA$72+'SaaS - Cohorts (Logos)'!DL85*'SaaS - Budget'!$AA$73+'SaaS - Cohorts (Logos)'!DL153*'SaaS - Budget'!$AA$74</f>
        <v>5513.5373245188239</v>
      </c>
      <c r="BE17" s="207">
        <f ca="1">'SaaS - Cohorts (Logos)'!DM17*'SaaS - Budget'!$AA$72+'SaaS - Cohorts (Logos)'!DM85*'SaaS - Budget'!$AA$73+'SaaS - Cohorts (Logos)'!DM153*'SaaS - Budget'!$AA$74</f>
        <v>5403.7461247368565</v>
      </c>
      <c r="BF17" s="207">
        <f ca="1">'SaaS - Cohorts (Logos)'!DN17*'SaaS - Budget'!$AA$72+'SaaS - Cohorts (Logos)'!DN85*'SaaS - Budget'!$AA$73+'SaaS - Cohorts (Logos)'!DN153*'SaaS - Budget'!$AA$74</f>
        <v>5296.0932033455192</v>
      </c>
      <c r="BG17" s="207">
        <f ca="1">'SaaS - Cohorts (Logos)'!DO17*'SaaS - Budget'!$AA$72+'SaaS - Cohorts (Logos)'!DO85*'SaaS - Budget'!$AA$73+'SaaS - Cohorts (Logos)'!DO153*'SaaS - Budget'!$AA$74</f>
        <v>5190.5427002496017</v>
      </c>
      <c r="BH17" s="207">
        <f ca="1">'SaaS - Cohorts (Logos)'!DP17*'SaaS - Budget'!$AA$72+'SaaS - Cohorts (Logos)'!DP85*'SaaS - Budget'!$AA$73+'SaaS - Cohorts (Logos)'!DP153*'SaaS - Budget'!$AA$74</f>
        <v>5087.0586438990831</v>
      </c>
      <c r="BI17" s="207">
        <f ca="1">'SaaS - Cohorts (Logos)'!DQ17*'SaaS - Budget'!$AA$72+'SaaS - Cohorts (Logos)'!DQ85*'SaaS - Budget'!$AA$73+'SaaS - Cohorts (Logos)'!DQ153*'SaaS - Budget'!$AA$74</f>
        <v>4985.6050529570375</v>
      </c>
      <c r="BJ17" s="207">
        <f ca="1">'SaaS - Cohorts (Logos)'!DR17*'SaaS - Budget'!$AA$72+'SaaS - Cohorts (Logos)'!DR85*'SaaS - Budget'!$AA$73+'SaaS - Cohorts (Logos)'!DR153*'SaaS - Budget'!$AA$74</f>
        <v>4886.1460240015213</v>
      </c>
      <c r="BK17" s="4"/>
    </row>
    <row r="18" spans="1:63">
      <c r="A18" s="4"/>
      <c r="B18" s="195">
        <v>43374</v>
      </c>
      <c r="C18" s="207">
        <f ca="1">'SaaS - Cohorts (Logos)'!BK18*'SaaS - Budget'!$AB$72+'SaaS - Cohorts (Logos)'!BK86*'SaaS - Budget'!$AB$73+'SaaS - Cohorts (Logos)'!BK154*'SaaS - Budget'!$AB$74</f>
        <v>17850</v>
      </c>
      <c r="D18" s="207">
        <f ca="1">'SaaS - Cohorts (Logos)'!BL18*'SaaS - Budget'!$AB$72+'SaaS - Cohorts (Logos)'!BL86*'SaaS - Budget'!$AB$73+'SaaS - Cohorts (Logos)'!BL154*'SaaS - Budget'!$AB$74</f>
        <v>18123</v>
      </c>
      <c r="E18" s="207">
        <f ca="1">'SaaS - Cohorts (Logos)'!BM18*'SaaS - Budget'!$AB$72+'SaaS - Cohorts (Logos)'!BM86*'SaaS - Budget'!$AB$73+'SaaS - Cohorts (Logos)'!BM154*'SaaS - Budget'!$AB$74</f>
        <v>18314.939999999999</v>
      </c>
      <c r="F18" s="207">
        <f ca="1">'SaaS - Cohorts (Logos)'!BN18*'SaaS - Budget'!$AB$72+'SaaS - Cohorts (Logos)'!BN86*'SaaS - Budget'!$AB$73+'SaaS - Cohorts (Logos)'!BN154*'SaaS - Budget'!$AB$74</f>
        <v>18436.513200000001</v>
      </c>
      <c r="G18" s="207">
        <f ca="1">'SaaS - Cohorts (Logos)'!BO18*'SaaS - Budget'!$AB$72+'SaaS - Cohorts (Logos)'!BO86*'SaaS - Budget'!$AB$73+'SaaS - Cohorts (Logos)'!BO154*'SaaS - Budget'!$AB$74</f>
        <v>18497.110296000003</v>
      </c>
      <c r="H18" s="207">
        <f ca="1">'SaaS - Cohorts (Logos)'!BP18*'SaaS - Budget'!$AB$72+'SaaS - Cohorts (Logos)'!BP86*'SaaS - Budget'!$AB$73+'SaaS - Cohorts (Logos)'!BP154*'SaaS - Budget'!$AB$74</f>
        <v>18504.976166879998</v>
      </c>
      <c r="I18" s="207">
        <f ca="1">'SaaS - Cohorts (Logos)'!BQ18*'SaaS - Budget'!$AB$72+'SaaS - Cohorts (Logos)'!BQ86*'SaaS - Budget'!$AB$73+'SaaS - Cohorts (Logos)'!BQ154*'SaaS - Budget'!$AB$74</f>
        <v>18467.347751126399</v>
      </c>
      <c r="J18" s="207">
        <f ca="1">'SaaS - Cohorts (Logos)'!BR18*'SaaS - Budget'!$AB$72+'SaaS - Cohorts (Logos)'!BR86*'SaaS - Budget'!$AB$73+'SaaS - Cohorts (Logos)'!BR154*'SaaS - Budget'!$AB$74</f>
        <v>18390.575370777791</v>
      </c>
      <c r="K18" s="207">
        <f ca="1">'SaaS - Cohorts (Logos)'!BS18*'SaaS - Budget'!$AB$72+'SaaS - Cohorts (Logos)'!BS86*'SaaS - Budget'!$AB$73+'SaaS - Cohorts (Logos)'!BS154*'SaaS - Budget'!$AB$74</f>
        <v>18280.229489075286</v>
      </c>
      <c r="L18" s="207">
        <f ca="1">'SaaS - Cohorts (Logos)'!BT18*'SaaS - Budget'!$AB$72+'SaaS - Cohorts (Logos)'!BT86*'SaaS - Budget'!$AB$73+'SaaS - Cohorts (Logos)'!BT154*'SaaS - Budget'!$AB$74</f>
        <v>18141.194649921264</v>
      </c>
      <c r="M18" s="207">
        <f ca="1">'SaaS - Cohorts (Logos)'!BU18*'SaaS - Budget'!$AB$72+'SaaS - Cohorts (Logos)'!BU86*'SaaS - Budget'!$AB$73+'SaaS - Cohorts (Logos)'!BU154*'SaaS - Budget'!$AB$74</f>
        <v>17977.752137475025</v>
      </c>
      <c r="N18" s="207">
        <f ca="1">'SaaS - Cohorts (Logos)'!BV18*'SaaS - Budget'!$AB$72+'SaaS - Cohorts (Logos)'!BV86*'SaaS - Budget'!$AB$73+'SaaS - Cohorts (Logos)'!BV154*'SaaS - Budget'!$AB$74</f>
        <v>17793.652709611448</v>
      </c>
      <c r="O18" s="207">
        <f ca="1">'SaaS - Cohorts (Logos)'!BW18*'SaaS - Budget'!$AB$72+'SaaS - Cohorts (Logos)'!BW86*'SaaS - Budget'!$AB$73+'SaaS - Cohorts (Logos)'!BW154*'SaaS - Budget'!$AB$74</f>
        <v>17592.180596518829</v>
      </c>
      <c r="P18" s="207">
        <f ca="1">'SaaS - Cohorts (Logos)'!BX18*'SaaS - Budget'!$AB$72+'SaaS - Cohorts (Logos)'!BX86*'SaaS - Budget'!$AB$73+'SaaS - Cohorts (Logos)'!BX154*'SaaS - Budget'!$AB$74</f>
        <v>17376.209812756111</v>
      </c>
      <c r="Q18" s="207">
        <f ca="1">'SaaS - Cohorts (Logos)'!BY18*'SaaS - Budget'!$AB$72+'SaaS - Cohorts (Logos)'!BY86*'SaaS - Budget'!$AB$73+'SaaS - Cohorts (Logos)'!BY154*'SaaS - Budget'!$AB$74</f>
        <v>17148.253705288531</v>
      </c>
      <c r="R18" s="207">
        <f ca="1">'SaaS - Cohorts (Logos)'!BZ18*'SaaS - Budget'!$AB$72+'SaaS - Cohorts (Logos)'!BZ86*'SaaS - Budget'!$AB$73+'SaaS - Cohorts (Logos)'!BZ154*'SaaS - Budget'!$AB$74</f>
        <v>16910.508549315793</v>
      </c>
      <c r="S18" s="207">
        <f ca="1">'SaaS - Cohorts (Logos)'!CA18*'SaaS - Budget'!$AB$72+'SaaS - Cohorts (Logos)'!CA86*'SaaS - Budget'!$AB$73+'SaaS - Cohorts (Logos)'!CA154*'SaaS - Budget'!$AB$74</f>
        <v>16664.891906286546</v>
      </c>
      <c r="T18" s="207">
        <f ca="1">'SaaS - Cohorts (Logos)'!CB18*'SaaS - Budget'!$AB$72+'SaaS - Cohorts (Logos)'!CB86*'SaaS - Budget'!$AB$73+'SaaS - Cohorts (Logos)'!CB154*'SaaS - Budget'!$AB$74</f>
        <v>16413.07637276304</v>
      </c>
      <c r="U18" s="207">
        <f ca="1">'SaaS - Cohorts (Logos)'!CC18*'SaaS - Budget'!$AB$72+'SaaS - Cohorts (Logos)'!CC86*'SaaS - Budget'!$AB$73+'SaaS - Cohorts (Logos)'!CC154*'SaaS - Budget'!$AB$74</f>
        <v>16156.519273357735</v>
      </c>
      <c r="V18" s="207">
        <f ca="1">'SaaS - Cohorts (Logos)'!CD18*'SaaS - Budget'!$AB$72+'SaaS - Cohorts (Logos)'!CD86*'SaaS - Budget'!$AB$73+'SaaS - Cohorts (Logos)'!CD154*'SaaS - Budget'!$AB$74</f>
        <v>15896.488784574542</v>
      </c>
      <c r="W18" s="207">
        <f ca="1">'SaaS - Cohorts (Logos)'!CE18*'SaaS - Budget'!$AB$72+'SaaS - Cohorts (Logos)'!CE86*'SaaS - Budget'!$AB$73+'SaaS - Cohorts (Logos)'!CE154*'SaaS - Budget'!$AB$74</f>
        <v>15634.086917964936</v>
      </c>
      <c r="X18" s="207">
        <f ca="1">'SaaS - Cohorts (Logos)'!CF18*'SaaS - Budget'!$AB$72+'SaaS - Cohorts (Logos)'!CF86*'SaaS - Budget'!$AB$73+'SaaS - Cohorts (Logos)'!CF154*'SaaS - Budget'!$AB$74</f>
        <v>15370.269739597697</v>
      </c>
      <c r="Y18" s="207">
        <f ca="1">'SaaS - Cohorts (Logos)'!CG18*'SaaS - Budget'!$AB$72+'SaaS - Cohorts (Logos)'!CG86*'SaaS - Budget'!$AB$73+'SaaS - Cohorts (Logos)'!CG154*'SaaS - Budget'!$AB$74</f>
        <v>15105.865157598757</v>
      </c>
      <c r="Z18" s="207">
        <f ca="1">'SaaS - Cohorts (Logos)'!CH18*'SaaS - Budget'!$AB$72+'SaaS - Cohorts (Logos)'!CH86*'SaaS - Budget'!$AB$73+'SaaS - Cohorts (Logos)'!CH154*'SaaS - Budget'!$AB$74</f>
        <v>14841.588569704632</v>
      </c>
      <c r="AA18" s="207">
        <f ca="1">'SaaS - Cohorts (Logos)'!CI18*'SaaS - Budget'!$AB$72+'SaaS - Cohorts (Logos)'!CI86*'SaaS - Budget'!$AB$73+'SaaS - Cohorts (Logos)'!CI154*'SaaS - Budget'!$AB$74</f>
        <v>14578.056627737449</v>
      </c>
      <c r="AB18" s="207">
        <f ca="1">'SaaS - Cohorts (Logos)'!CJ18*'SaaS - Budget'!$AB$72+'SaaS - Cohorts (Logos)'!CJ86*'SaaS - Budget'!$AB$73+'SaaS - Cohorts (Logos)'!CJ154*'SaaS - Budget'!$AB$74</f>
        <v>14315.799345078378</v>
      </c>
      <c r="AC18" s="207">
        <f ca="1">'SaaS - Cohorts (Logos)'!CK18*'SaaS - Budget'!$AB$72+'SaaS - Cohorts (Logos)'!CK86*'SaaS - Budget'!$AB$73+'SaaS - Cohorts (Logos)'!CK154*'SaaS - Budget'!$AB$74</f>
        <v>14055.270746085011</v>
      </c>
      <c r="AD18" s="207">
        <f ca="1">'SaaS - Cohorts (Logos)'!CL18*'SaaS - Budget'!$AB$72+'SaaS - Cohorts (Logos)'!CL86*'SaaS - Budget'!$AB$73+'SaaS - Cohorts (Logos)'!CL154*'SaaS - Budget'!$AB$74</f>
        <v>13796.858232522523</v>
      </c>
      <c r="AE18" s="207">
        <f ca="1">'SaaS - Cohorts (Logos)'!CM18*'SaaS - Budget'!$AB$72+'SaaS - Cohorts (Logos)'!CM86*'SaaS - Budget'!$AB$73+'SaaS - Cohorts (Logos)'!CM154*'SaaS - Budget'!$AB$74</f>
        <v>13540.890821068184</v>
      </c>
      <c r="AF18" s="207">
        <f ca="1">'SaaS - Cohorts (Logos)'!CN18*'SaaS - Budget'!$AB$72+'SaaS - Cohorts (Logos)'!CN86*'SaaS - Budget'!$AB$73+'SaaS - Cohorts (Logos)'!CN154*'SaaS - Budget'!$AB$74</f>
        <v>13287.646387459394</v>
      </c>
      <c r="AG18" s="207">
        <f ca="1">'SaaS - Cohorts (Logos)'!CO18*'SaaS - Budget'!$AB$72+'SaaS - Cohorts (Logos)'!CO86*'SaaS - Budget'!$AB$73+'SaaS - Cohorts (Logos)'!CO154*'SaaS - Budget'!$AB$74</f>
        <v>13037.358036585272</v>
      </c>
      <c r="AH18" s="207">
        <f ca="1">'SaaS - Cohorts (Logos)'!CP18*'SaaS - Budget'!$AB$72+'SaaS - Cohorts (Logos)'!CP86*'SaaS - Budget'!$AB$73+'SaaS - Cohorts (Logos)'!CP154*'SaaS - Budget'!$AB$74</f>
        <v>12790.219703503626</v>
      </c>
      <c r="AI18" s="207">
        <f ca="1">'SaaS - Cohorts (Logos)'!CQ18*'SaaS - Budget'!$AB$72+'SaaS - Cohorts (Logos)'!CQ86*'SaaS - Budget'!$AB$73+'SaaS - Cohorts (Logos)'!CQ154*'SaaS - Budget'!$AB$74</f>
        <v>12546.391077765606</v>
      </c>
      <c r="AJ18" s="207">
        <f ca="1">'SaaS - Cohorts (Logos)'!CR18*'SaaS - Budget'!$AB$72+'SaaS - Cohorts (Logos)'!CR86*'SaaS - Budget'!$AB$73+'SaaS - Cohorts (Logos)'!CR154*'SaaS - Budget'!$AB$74</f>
        <v>12306.0019323425</v>
      </c>
      <c r="AK18" s="207">
        <f ca="1">'SaaS - Cohorts (Logos)'!CS18*'SaaS - Budget'!$AB$72+'SaaS - Cohorts (Logos)'!CS86*'SaaS - Budget'!$AB$73+'SaaS - Cohorts (Logos)'!CS154*'SaaS - Budget'!$AB$74</f>
        <v>12069.155928691991</v>
      </c>
      <c r="AL18" s="207">
        <f ca="1">'SaaS - Cohorts (Logos)'!CT18*'SaaS - Budget'!$AB$72+'SaaS - Cohorts (Logos)'!CT86*'SaaS - Budget'!$AB$73+'SaaS - Cohorts (Logos)'!CT154*'SaaS - Budget'!$AB$74</f>
        <v>11835.933960914932</v>
      </c>
      <c r="AM18" s="207">
        <f ca="1">'SaaS - Cohorts (Logos)'!CU18*'SaaS - Budget'!$AB$72+'SaaS - Cohorts (Logos)'!CU86*'SaaS - Budget'!$AB$73+'SaaS - Cohorts (Logos)'!CU154*'SaaS - Budget'!$AB$74</f>
        <v>11606.397094397798</v>
      </c>
      <c r="AN18" s="207">
        <f ca="1">'SaaS - Cohorts (Logos)'!CV18*'SaaS - Budget'!$AB$72+'SaaS - Cohorts (Logos)'!CV86*'SaaS - Budget'!$AB$73+'SaaS - Cohorts (Logos)'!CV154*'SaaS - Budget'!$AB$74</f>
        <v>11380.589147686869</v>
      </c>
      <c r="AO18" s="207">
        <f ca="1">'SaaS - Cohorts (Logos)'!CW18*'SaaS - Budget'!$AB$72+'SaaS - Cohorts (Logos)'!CW86*'SaaS - Budget'!$AB$73+'SaaS - Cohorts (Logos)'!CW154*'SaaS - Budget'!$AB$74</f>
        <v>11158.538960488915</v>
      </c>
      <c r="AP18" s="207">
        <f ca="1">'SaaS - Cohorts (Logos)'!CX18*'SaaS - Budget'!$AB$72+'SaaS - Cohorts (Logos)'!CX86*'SaaS - Budget'!$AB$73+'SaaS - Cohorts (Logos)'!CX154*'SaaS - Budget'!$AB$74</f>
        <v>10940.262385544225</v>
      </c>
      <c r="AQ18" s="207">
        <f ca="1">'SaaS - Cohorts (Logos)'!CY18*'SaaS - Budget'!$AB$72+'SaaS - Cohorts (Logos)'!CY86*'SaaS - Budget'!$AB$73+'SaaS - Cohorts (Logos)'!CY154*'SaaS - Budget'!$AB$74</f>
        <v>10725.764037586621</v>
      </c>
      <c r="AR18" s="207">
        <f ca="1">'SaaS - Cohorts (Logos)'!CZ18*'SaaS - Budget'!$AB$72+'SaaS - Cohorts (Logos)'!CZ86*'SaaS - Budget'!$AB$73+'SaaS - Cohorts (Logos)'!CZ154*'SaaS - Budget'!$AB$74</f>
        <v>10515.038828617775</v>
      </c>
      <c r="AS18" s="207">
        <f ca="1">'SaaS - Cohorts (Logos)'!DA18*'SaaS - Budget'!$AB$72+'SaaS - Cohorts (Logos)'!DA86*'SaaS - Budget'!$AB$73+'SaaS - Cohorts (Logos)'!DA154*'SaaS - Budget'!$AB$74</f>
        <v>10308.073315214358</v>
      </c>
      <c r="AT18" s="207">
        <f ca="1">'SaaS - Cohorts (Logos)'!DB18*'SaaS - Budget'!$AB$72+'SaaS - Cohorts (Logos)'!DB86*'SaaS - Budget'!$AB$73+'SaaS - Cohorts (Logos)'!DB154*'SaaS - Budget'!$AB$74</f>
        <v>10104.846880498737</v>
      </c>
      <c r="AU18" s="207">
        <f ca="1">'SaaS - Cohorts (Logos)'!DC18*'SaaS - Budget'!$AB$72+'SaaS - Cohorts (Logos)'!DC86*'SaaS - Budget'!$AB$73+'SaaS - Cohorts (Logos)'!DC154*'SaaS - Budget'!$AB$74</f>
        <v>9905.3327706867894</v>
      </c>
      <c r="AV18" s="207">
        <f ca="1">'SaaS - Cohorts (Logos)'!DD18*'SaaS - Budget'!$AB$72+'SaaS - Cohorts (Logos)'!DD86*'SaaS - Budget'!$AB$73+'SaaS - Cohorts (Logos)'!DD154*'SaaS - Budget'!$AB$74</f>
        <v>9709.4990037353164</v>
      </c>
      <c r="AW18" s="207">
        <f ca="1">'SaaS - Cohorts (Logos)'!DE18*'SaaS - Budget'!$AB$72+'SaaS - Cohorts (Logos)'!DE86*'SaaS - Budget'!$AB$73+'SaaS - Cohorts (Logos)'!DE154*'SaaS - Budget'!$AB$74</f>
        <v>9517.3091655074022</v>
      </c>
      <c r="AX18" s="207">
        <f ca="1">'SaaS - Cohorts (Logos)'!DF18*'SaaS - Budget'!$AB$72+'SaaS - Cohorts (Logos)'!DF86*'SaaS - Budget'!$AB$73+'SaaS - Cohorts (Logos)'!DF154*'SaaS - Budget'!$AB$74</f>
        <v>9328.7231070224298</v>
      </c>
      <c r="AY18" s="207">
        <f ca="1">'SaaS - Cohorts (Logos)'!DG18*'SaaS - Budget'!$AB$72+'SaaS - Cohorts (Logos)'!DG86*'SaaS - Budget'!$AB$73+'SaaS - Cohorts (Logos)'!DG154*'SaaS - Budget'!$AB$74</f>
        <v>9143.6975547281363</v>
      </c>
      <c r="AZ18" s="207">
        <f ca="1">'SaaS - Cohorts (Logos)'!DH18*'SaaS - Budget'!$AB$72+'SaaS - Cohorts (Logos)'!DH86*'SaaS - Budget'!$AB$73+'SaaS - Cohorts (Logos)'!DH154*'SaaS - Budget'!$AB$74</f>
        <v>8962.18664429819</v>
      </c>
      <c r="BA18" s="207">
        <f ca="1">'SaaS - Cohorts (Logos)'!DI18*'SaaS - Budget'!$AB$72+'SaaS - Cohorts (Logos)'!DI86*'SaaS - Budget'!$AB$73+'SaaS - Cohorts (Logos)'!DI154*'SaaS - Budget'!$AB$74</f>
        <v>8784.1423871970892</v>
      </c>
      <c r="BB18" s="207">
        <f ca="1">'SaaS - Cohorts (Logos)'!DJ18*'SaaS - Budget'!$AB$72+'SaaS - Cohorts (Logos)'!DJ86*'SaaS - Budget'!$AB$73+'SaaS - Cohorts (Logos)'!DJ154*'SaaS - Budget'!$AB$74</f>
        <v>8609.515078143826</v>
      </c>
      <c r="BC18" s="207">
        <f ca="1">'SaaS - Cohorts (Logos)'!DK18*'SaaS - Budget'!$AB$72+'SaaS - Cohorts (Logos)'!DK86*'SaaS - Budget'!$AB$73+'SaaS - Cohorts (Logos)'!DK154*'SaaS - Budget'!$AB$74</f>
        <v>8438.2536506287488</v>
      </c>
      <c r="BD18" s="207">
        <f ca="1">'SaaS - Cohorts (Logos)'!DL18*'SaaS - Budget'!$AB$72+'SaaS - Cohorts (Logos)'!DL86*'SaaS - Budget'!$AB$73+'SaaS - Cohorts (Logos)'!DL154*'SaaS - Budget'!$AB$74</f>
        <v>8270.305986778234</v>
      </c>
      <c r="BE18" s="207">
        <f ca="1">'SaaS - Cohorts (Logos)'!DM18*'SaaS - Budget'!$AB$72+'SaaS - Cohorts (Logos)'!DM86*'SaaS - Budget'!$AB$73+'SaaS - Cohorts (Logos)'!DM154*'SaaS - Budget'!$AB$74</f>
        <v>8105.6191871052833</v>
      </c>
      <c r="BF18" s="207">
        <f ca="1">'SaaS - Cohorts (Logos)'!DN18*'SaaS - Budget'!$AB$72+'SaaS - Cohorts (Logos)'!DN86*'SaaS - Budget'!$AB$73+'SaaS - Cohorts (Logos)'!DN154*'SaaS - Budget'!$AB$74</f>
        <v>7944.1398050182779</v>
      </c>
      <c r="BG18" s="207">
        <f ca="1">'SaaS - Cohorts (Logos)'!DO18*'SaaS - Budget'!$AB$72+'SaaS - Cohorts (Logos)'!DO86*'SaaS - Budget'!$AB$73+'SaaS - Cohorts (Logos)'!DO154*'SaaS - Budget'!$AB$74</f>
        <v>7785.8140503744016</v>
      </c>
      <c r="BH18" s="207">
        <f ca="1">'SaaS - Cohorts (Logos)'!DP18*'SaaS - Budget'!$AB$72+'SaaS - Cohorts (Logos)'!DP86*'SaaS - Budget'!$AB$73+'SaaS - Cohorts (Logos)'!DP154*'SaaS - Budget'!$AB$74</f>
        <v>7630.5879658486228</v>
      </c>
      <c r="BI18" s="207">
        <f ca="1">'SaaS - Cohorts (Logos)'!DQ18*'SaaS - Budget'!$AB$72+'SaaS - Cohorts (Logos)'!DQ86*'SaaS - Budget'!$AB$73+'SaaS - Cohorts (Logos)'!DQ154*'SaaS - Budget'!$AB$74</f>
        <v>7478.4075794355558</v>
      </c>
      <c r="BJ18" s="207">
        <f ca="1">'SaaS - Cohorts (Logos)'!DR18*'SaaS - Budget'!$AB$72+'SaaS - Cohorts (Logos)'!DR86*'SaaS - Budget'!$AB$73+'SaaS - Cohorts (Logos)'!DR154*'SaaS - Budget'!$AB$74</f>
        <v>7329.2190360022814</v>
      </c>
      <c r="BK18" s="4"/>
    </row>
    <row r="19" spans="1:63">
      <c r="A19" s="4"/>
      <c r="B19" s="195">
        <v>43405</v>
      </c>
      <c r="C19" s="207">
        <f ca="1">'SaaS - Cohorts (Logos)'!BK19*'SaaS - Budget'!$AC$72+'SaaS - Cohorts (Logos)'!BK87*'SaaS - Budget'!$AC$73+'SaaS - Cohorts (Logos)'!BK155*'SaaS - Budget'!$AC$74</f>
        <v>17850</v>
      </c>
      <c r="D19" s="207">
        <f ca="1">'SaaS - Cohorts (Logos)'!BL19*'SaaS - Budget'!$AC$72+'SaaS - Cohorts (Logos)'!BL87*'SaaS - Budget'!$AC$73+'SaaS - Cohorts (Logos)'!BL155*'SaaS - Budget'!$AC$74</f>
        <v>18123</v>
      </c>
      <c r="E19" s="207">
        <f ca="1">'SaaS - Cohorts (Logos)'!BM19*'SaaS - Budget'!$AC$72+'SaaS - Cohorts (Logos)'!BM87*'SaaS - Budget'!$AC$73+'SaaS - Cohorts (Logos)'!BM155*'SaaS - Budget'!$AC$74</f>
        <v>18314.939999999999</v>
      </c>
      <c r="F19" s="207">
        <f ca="1">'SaaS - Cohorts (Logos)'!BN19*'SaaS - Budget'!$AC$72+'SaaS - Cohorts (Logos)'!BN87*'SaaS - Budget'!$AC$73+'SaaS - Cohorts (Logos)'!BN155*'SaaS - Budget'!$AC$74</f>
        <v>18436.513200000001</v>
      </c>
      <c r="G19" s="207">
        <f ca="1">'SaaS - Cohorts (Logos)'!BO19*'SaaS - Budget'!$AC$72+'SaaS - Cohorts (Logos)'!BO87*'SaaS - Budget'!$AC$73+'SaaS - Cohorts (Logos)'!BO155*'SaaS - Budget'!$AC$74</f>
        <v>18497.110296000003</v>
      </c>
      <c r="H19" s="207">
        <f ca="1">'SaaS - Cohorts (Logos)'!BP19*'SaaS - Budget'!$AC$72+'SaaS - Cohorts (Logos)'!BP87*'SaaS - Budget'!$AC$73+'SaaS - Cohorts (Logos)'!BP155*'SaaS - Budget'!$AC$74</f>
        <v>18504.976166879998</v>
      </c>
      <c r="I19" s="207">
        <f ca="1">'SaaS - Cohorts (Logos)'!BQ19*'SaaS - Budget'!$AC$72+'SaaS - Cohorts (Logos)'!BQ87*'SaaS - Budget'!$AC$73+'SaaS - Cohorts (Logos)'!BQ155*'SaaS - Budget'!$AC$74</f>
        <v>18467.347751126399</v>
      </c>
      <c r="J19" s="207">
        <f ca="1">'SaaS - Cohorts (Logos)'!BR19*'SaaS - Budget'!$AC$72+'SaaS - Cohorts (Logos)'!BR87*'SaaS - Budget'!$AC$73+'SaaS - Cohorts (Logos)'!BR155*'SaaS - Budget'!$AC$74</f>
        <v>18390.575370777791</v>
      </c>
      <c r="K19" s="207">
        <f ca="1">'SaaS - Cohorts (Logos)'!BS19*'SaaS - Budget'!$AC$72+'SaaS - Cohorts (Logos)'!BS87*'SaaS - Budget'!$AC$73+'SaaS - Cohorts (Logos)'!BS155*'SaaS - Budget'!$AC$74</f>
        <v>18280.229489075286</v>
      </c>
      <c r="L19" s="207">
        <f ca="1">'SaaS - Cohorts (Logos)'!BT19*'SaaS - Budget'!$AC$72+'SaaS - Cohorts (Logos)'!BT87*'SaaS - Budget'!$AC$73+'SaaS - Cohorts (Logos)'!BT155*'SaaS - Budget'!$AC$74</f>
        <v>18141.194649921264</v>
      </c>
      <c r="M19" s="207">
        <f ca="1">'SaaS - Cohorts (Logos)'!BU19*'SaaS - Budget'!$AC$72+'SaaS - Cohorts (Logos)'!BU87*'SaaS - Budget'!$AC$73+'SaaS - Cohorts (Logos)'!BU155*'SaaS - Budget'!$AC$74</f>
        <v>17977.752137475025</v>
      </c>
      <c r="N19" s="207">
        <f ca="1">'SaaS - Cohorts (Logos)'!BV19*'SaaS - Budget'!$AC$72+'SaaS - Cohorts (Logos)'!BV87*'SaaS - Budget'!$AC$73+'SaaS - Cohorts (Logos)'!BV155*'SaaS - Budget'!$AC$74</f>
        <v>17793.652709611448</v>
      </c>
      <c r="O19" s="207">
        <f ca="1">'SaaS - Cohorts (Logos)'!BW19*'SaaS - Budget'!$AC$72+'SaaS - Cohorts (Logos)'!BW87*'SaaS - Budget'!$AC$73+'SaaS - Cohorts (Logos)'!BW155*'SaaS - Budget'!$AC$74</f>
        <v>17592.180596518829</v>
      </c>
      <c r="P19" s="207">
        <f ca="1">'SaaS - Cohorts (Logos)'!BX19*'SaaS - Budget'!$AC$72+'SaaS - Cohorts (Logos)'!BX87*'SaaS - Budget'!$AC$73+'SaaS - Cohorts (Logos)'!BX155*'SaaS - Budget'!$AC$74</f>
        <v>17376.209812756111</v>
      </c>
      <c r="Q19" s="207">
        <f ca="1">'SaaS - Cohorts (Logos)'!BY19*'SaaS - Budget'!$AC$72+'SaaS - Cohorts (Logos)'!BY87*'SaaS - Budget'!$AC$73+'SaaS - Cohorts (Logos)'!BY155*'SaaS - Budget'!$AC$74</f>
        <v>17148.253705288531</v>
      </c>
      <c r="R19" s="207">
        <f ca="1">'SaaS - Cohorts (Logos)'!BZ19*'SaaS - Budget'!$AC$72+'SaaS - Cohorts (Logos)'!BZ87*'SaaS - Budget'!$AC$73+'SaaS - Cohorts (Logos)'!BZ155*'SaaS - Budget'!$AC$74</f>
        <v>16910.508549315793</v>
      </c>
      <c r="S19" s="207">
        <f ca="1">'SaaS - Cohorts (Logos)'!CA19*'SaaS - Budget'!$AC$72+'SaaS - Cohorts (Logos)'!CA87*'SaaS - Budget'!$AC$73+'SaaS - Cohorts (Logos)'!CA155*'SaaS - Budget'!$AC$74</f>
        <v>16664.891906286546</v>
      </c>
      <c r="T19" s="207">
        <f ca="1">'SaaS - Cohorts (Logos)'!CB19*'SaaS - Budget'!$AC$72+'SaaS - Cohorts (Logos)'!CB87*'SaaS - Budget'!$AC$73+'SaaS - Cohorts (Logos)'!CB155*'SaaS - Budget'!$AC$74</f>
        <v>16413.07637276304</v>
      </c>
      <c r="U19" s="207">
        <f ca="1">'SaaS - Cohorts (Logos)'!CC19*'SaaS - Budget'!$AC$72+'SaaS - Cohorts (Logos)'!CC87*'SaaS - Budget'!$AC$73+'SaaS - Cohorts (Logos)'!CC155*'SaaS - Budget'!$AC$74</f>
        <v>16156.519273357735</v>
      </c>
      <c r="V19" s="207">
        <f ca="1">'SaaS - Cohorts (Logos)'!CD19*'SaaS - Budget'!$AC$72+'SaaS - Cohorts (Logos)'!CD87*'SaaS - Budget'!$AC$73+'SaaS - Cohorts (Logos)'!CD155*'SaaS - Budget'!$AC$74</f>
        <v>15896.488784574542</v>
      </c>
      <c r="W19" s="207">
        <f ca="1">'SaaS - Cohorts (Logos)'!CE19*'SaaS - Budget'!$AC$72+'SaaS - Cohorts (Logos)'!CE87*'SaaS - Budget'!$AC$73+'SaaS - Cohorts (Logos)'!CE155*'SaaS - Budget'!$AC$74</f>
        <v>15634.086917964936</v>
      </c>
      <c r="X19" s="207">
        <f ca="1">'SaaS - Cohorts (Logos)'!CF19*'SaaS - Budget'!$AC$72+'SaaS - Cohorts (Logos)'!CF87*'SaaS - Budget'!$AC$73+'SaaS - Cohorts (Logos)'!CF155*'SaaS - Budget'!$AC$74</f>
        <v>15370.269739597697</v>
      </c>
      <c r="Y19" s="207">
        <f ca="1">'SaaS - Cohorts (Logos)'!CG19*'SaaS - Budget'!$AC$72+'SaaS - Cohorts (Logos)'!CG87*'SaaS - Budget'!$AC$73+'SaaS - Cohorts (Logos)'!CG155*'SaaS - Budget'!$AC$74</f>
        <v>15105.865157598757</v>
      </c>
      <c r="Z19" s="207">
        <f ca="1">'SaaS - Cohorts (Logos)'!CH19*'SaaS - Budget'!$AC$72+'SaaS - Cohorts (Logos)'!CH87*'SaaS - Budget'!$AC$73+'SaaS - Cohorts (Logos)'!CH155*'SaaS - Budget'!$AC$74</f>
        <v>14841.588569704632</v>
      </c>
      <c r="AA19" s="207">
        <f ca="1">'SaaS - Cohorts (Logos)'!CI19*'SaaS - Budget'!$AC$72+'SaaS - Cohorts (Logos)'!CI87*'SaaS - Budget'!$AC$73+'SaaS - Cohorts (Logos)'!CI155*'SaaS - Budget'!$AC$74</f>
        <v>14578.056627737449</v>
      </c>
      <c r="AB19" s="207">
        <f ca="1">'SaaS - Cohorts (Logos)'!CJ19*'SaaS - Budget'!$AC$72+'SaaS - Cohorts (Logos)'!CJ87*'SaaS - Budget'!$AC$73+'SaaS - Cohorts (Logos)'!CJ155*'SaaS - Budget'!$AC$74</f>
        <v>14315.799345078378</v>
      </c>
      <c r="AC19" s="207">
        <f ca="1">'SaaS - Cohorts (Logos)'!CK19*'SaaS - Budget'!$AC$72+'SaaS - Cohorts (Logos)'!CK87*'SaaS - Budget'!$AC$73+'SaaS - Cohorts (Logos)'!CK155*'SaaS - Budget'!$AC$74</f>
        <v>14055.270746085011</v>
      </c>
      <c r="AD19" s="207">
        <f ca="1">'SaaS - Cohorts (Logos)'!CL19*'SaaS - Budget'!$AC$72+'SaaS - Cohorts (Logos)'!CL87*'SaaS - Budget'!$AC$73+'SaaS - Cohorts (Logos)'!CL155*'SaaS - Budget'!$AC$74</f>
        <v>13796.858232522523</v>
      </c>
      <c r="AE19" s="207">
        <f ca="1">'SaaS - Cohorts (Logos)'!CM19*'SaaS - Budget'!$AC$72+'SaaS - Cohorts (Logos)'!CM87*'SaaS - Budget'!$AC$73+'SaaS - Cohorts (Logos)'!CM155*'SaaS - Budget'!$AC$74</f>
        <v>13540.890821068184</v>
      </c>
      <c r="AF19" s="207">
        <f ca="1">'SaaS - Cohorts (Logos)'!CN19*'SaaS - Budget'!$AC$72+'SaaS - Cohorts (Logos)'!CN87*'SaaS - Budget'!$AC$73+'SaaS - Cohorts (Logos)'!CN155*'SaaS - Budget'!$AC$74</f>
        <v>13287.646387459394</v>
      </c>
      <c r="AG19" s="207">
        <f ca="1">'SaaS - Cohorts (Logos)'!CO19*'SaaS - Budget'!$AC$72+'SaaS - Cohorts (Logos)'!CO87*'SaaS - Budget'!$AC$73+'SaaS - Cohorts (Logos)'!CO155*'SaaS - Budget'!$AC$74</f>
        <v>13037.358036585272</v>
      </c>
      <c r="AH19" s="207">
        <f ca="1">'SaaS - Cohorts (Logos)'!CP19*'SaaS - Budget'!$AC$72+'SaaS - Cohorts (Logos)'!CP87*'SaaS - Budget'!$AC$73+'SaaS - Cohorts (Logos)'!CP155*'SaaS - Budget'!$AC$74</f>
        <v>12790.219703503626</v>
      </c>
      <c r="AI19" s="207">
        <f ca="1">'SaaS - Cohorts (Logos)'!CQ19*'SaaS - Budget'!$AC$72+'SaaS - Cohorts (Logos)'!CQ87*'SaaS - Budget'!$AC$73+'SaaS - Cohorts (Logos)'!CQ155*'SaaS - Budget'!$AC$74</f>
        <v>12546.391077765606</v>
      </c>
      <c r="AJ19" s="207">
        <f ca="1">'SaaS - Cohorts (Logos)'!CR19*'SaaS - Budget'!$AC$72+'SaaS - Cohorts (Logos)'!CR87*'SaaS - Budget'!$AC$73+'SaaS - Cohorts (Logos)'!CR155*'SaaS - Budget'!$AC$74</f>
        <v>12306.0019323425</v>
      </c>
      <c r="AK19" s="207">
        <f ca="1">'SaaS - Cohorts (Logos)'!CS19*'SaaS - Budget'!$AC$72+'SaaS - Cohorts (Logos)'!CS87*'SaaS - Budget'!$AC$73+'SaaS - Cohorts (Logos)'!CS155*'SaaS - Budget'!$AC$74</f>
        <v>12069.155928691991</v>
      </c>
      <c r="AL19" s="207">
        <f ca="1">'SaaS - Cohorts (Logos)'!CT19*'SaaS - Budget'!$AC$72+'SaaS - Cohorts (Logos)'!CT87*'SaaS - Budget'!$AC$73+'SaaS - Cohorts (Logos)'!CT155*'SaaS - Budget'!$AC$74</f>
        <v>11835.933960914932</v>
      </c>
      <c r="AM19" s="207">
        <f ca="1">'SaaS - Cohorts (Logos)'!CU19*'SaaS - Budget'!$AC$72+'SaaS - Cohorts (Logos)'!CU87*'SaaS - Budget'!$AC$73+'SaaS - Cohorts (Logos)'!CU155*'SaaS - Budget'!$AC$74</f>
        <v>11606.397094397798</v>
      </c>
      <c r="AN19" s="207">
        <f ca="1">'SaaS - Cohorts (Logos)'!CV19*'SaaS - Budget'!$AC$72+'SaaS - Cohorts (Logos)'!CV87*'SaaS - Budget'!$AC$73+'SaaS - Cohorts (Logos)'!CV155*'SaaS - Budget'!$AC$74</f>
        <v>11380.589147686869</v>
      </c>
      <c r="AO19" s="207">
        <f ca="1">'SaaS - Cohorts (Logos)'!CW19*'SaaS - Budget'!$AC$72+'SaaS - Cohorts (Logos)'!CW87*'SaaS - Budget'!$AC$73+'SaaS - Cohorts (Logos)'!CW155*'SaaS - Budget'!$AC$74</f>
        <v>11158.538960488915</v>
      </c>
      <c r="AP19" s="207">
        <f ca="1">'SaaS - Cohorts (Logos)'!CX19*'SaaS - Budget'!$AC$72+'SaaS - Cohorts (Logos)'!CX87*'SaaS - Budget'!$AC$73+'SaaS - Cohorts (Logos)'!CX155*'SaaS - Budget'!$AC$74</f>
        <v>10940.262385544225</v>
      </c>
      <c r="AQ19" s="207">
        <f ca="1">'SaaS - Cohorts (Logos)'!CY19*'SaaS - Budget'!$AC$72+'SaaS - Cohorts (Logos)'!CY87*'SaaS - Budget'!$AC$73+'SaaS - Cohorts (Logos)'!CY155*'SaaS - Budget'!$AC$74</f>
        <v>10725.764037586621</v>
      </c>
      <c r="AR19" s="207">
        <f ca="1">'SaaS - Cohorts (Logos)'!CZ19*'SaaS - Budget'!$AC$72+'SaaS - Cohorts (Logos)'!CZ87*'SaaS - Budget'!$AC$73+'SaaS - Cohorts (Logos)'!CZ155*'SaaS - Budget'!$AC$74</f>
        <v>10515.038828617775</v>
      </c>
      <c r="AS19" s="207">
        <f ca="1">'SaaS - Cohorts (Logos)'!DA19*'SaaS - Budget'!$AC$72+'SaaS - Cohorts (Logos)'!DA87*'SaaS - Budget'!$AC$73+'SaaS - Cohorts (Logos)'!DA155*'SaaS - Budget'!$AC$74</f>
        <v>10308.073315214358</v>
      </c>
      <c r="AT19" s="207">
        <f ca="1">'SaaS - Cohorts (Logos)'!DB19*'SaaS - Budget'!$AC$72+'SaaS - Cohorts (Logos)'!DB87*'SaaS - Budget'!$AC$73+'SaaS - Cohorts (Logos)'!DB155*'SaaS - Budget'!$AC$74</f>
        <v>10104.846880498737</v>
      </c>
      <c r="AU19" s="207">
        <f ca="1">'SaaS - Cohorts (Logos)'!DC19*'SaaS - Budget'!$AC$72+'SaaS - Cohorts (Logos)'!DC87*'SaaS - Budget'!$AC$73+'SaaS - Cohorts (Logos)'!DC155*'SaaS - Budget'!$AC$74</f>
        <v>9905.3327706867894</v>
      </c>
      <c r="AV19" s="207">
        <f ca="1">'SaaS - Cohorts (Logos)'!DD19*'SaaS - Budget'!$AC$72+'SaaS - Cohorts (Logos)'!DD87*'SaaS - Budget'!$AC$73+'SaaS - Cohorts (Logos)'!DD155*'SaaS - Budget'!$AC$74</f>
        <v>9709.4990037353164</v>
      </c>
      <c r="AW19" s="207">
        <f ca="1">'SaaS - Cohorts (Logos)'!DE19*'SaaS - Budget'!$AC$72+'SaaS - Cohorts (Logos)'!DE87*'SaaS - Budget'!$AC$73+'SaaS - Cohorts (Logos)'!DE155*'SaaS - Budget'!$AC$74</f>
        <v>9517.3091655074022</v>
      </c>
      <c r="AX19" s="207">
        <f ca="1">'SaaS - Cohorts (Logos)'!DF19*'SaaS - Budget'!$AC$72+'SaaS - Cohorts (Logos)'!DF87*'SaaS - Budget'!$AC$73+'SaaS - Cohorts (Logos)'!DF155*'SaaS - Budget'!$AC$74</f>
        <v>9328.7231070224298</v>
      </c>
      <c r="AY19" s="207">
        <f ca="1">'SaaS - Cohorts (Logos)'!DG19*'SaaS - Budget'!$AC$72+'SaaS - Cohorts (Logos)'!DG87*'SaaS - Budget'!$AC$73+'SaaS - Cohorts (Logos)'!DG155*'SaaS - Budget'!$AC$74</f>
        <v>9143.6975547281363</v>
      </c>
      <c r="AZ19" s="207">
        <f ca="1">'SaaS - Cohorts (Logos)'!DH19*'SaaS - Budget'!$AC$72+'SaaS - Cohorts (Logos)'!DH87*'SaaS - Budget'!$AC$73+'SaaS - Cohorts (Logos)'!DH155*'SaaS - Budget'!$AC$74</f>
        <v>8962.18664429819</v>
      </c>
      <c r="BA19" s="207">
        <f ca="1">'SaaS - Cohorts (Logos)'!DI19*'SaaS - Budget'!$AC$72+'SaaS - Cohorts (Logos)'!DI87*'SaaS - Budget'!$AC$73+'SaaS - Cohorts (Logos)'!DI155*'SaaS - Budget'!$AC$74</f>
        <v>8784.1423871970892</v>
      </c>
      <c r="BB19" s="207">
        <f ca="1">'SaaS - Cohorts (Logos)'!DJ19*'SaaS - Budget'!$AC$72+'SaaS - Cohorts (Logos)'!DJ87*'SaaS - Budget'!$AC$73+'SaaS - Cohorts (Logos)'!DJ155*'SaaS - Budget'!$AC$74</f>
        <v>8609.515078143826</v>
      </c>
      <c r="BC19" s="207">
        <f ca="1">'SaaS - Cohorts (Logos)'!DK19*'SaaS - Budget'!$AC$72+'SaaS - Cohorts (Logos)'!DK87*'SaaS - Budget'!$AC$73+'SaaS - Cohorts (Logos)'!DK155*'SaaS - Budget'!$AC$74</f>
        <v>8438.2536506287488</v>
      </c>
      <c r="BD19" s="207">
        <f ca="1">'SaaS - Cohorts (Logos)'!DL19*'SaaS - Budget'!$AC$72+'SaaS - Cohorts (Logos)'!DL87*'SaaS - Budget'!$AC$73+'SaaS - Cohorts (Logos)'!DL155*'SaaS - Budget'!$AC$74</f>
        <v>8270.305986778234</v>
      </c>
      <c r="BE19" s="207">
        <f ca="1">'SaaS - Cohorts (Logos)'!DM19*'SaaS - Budget'!$AC$72+'SaaS - Cohorts (Logos)'!DM87*'SaaS - Budget'!$AC$73+'SaaS - Cohorts (Logos)'!DM155*'SaaS - Budget'!$AC$74</f>
        <v>8105.6191871052833</v>
      </c>
      <c r="BF19" s="207">
        <f ca="1">'SaaS - Cohorts (Logos)'!DN19*'SaaS - Budget'!$AC$72+'SaaS - Cohorts (Logos)'!DN87*'SaaS - Budget'!$AC$73+'SaaS - Cohorts (Logos)'!DN155*'SaaS - Budget'!$AC$74</f>
        <v>7944.1398050182779</v>
      </c>
      <c r="BG19" s="207">
        <f ca="1">'SaaS - Cohorts (Logos)'!DO19*'SaaS - Budget'!$AC$72+'SaaS - Cohorts (Logos)'!DO87*'SaaS - Budget'!$AC$73+'SaaS - Cohorts (Logos)'!DO155*'SaaS - Budget'!$AC$74</f>
        <v>7785.8140503744016</v>
      </c>
      <c r="BH19" s="207">
        <f ca="1">'SaaS - Cohorts (Logos)'!DP19*'SaaS - Budget'!$AC$72+'SaaS - Cohorts (Logos)'!DP87*'SaaS - Budget'!$AC$73+'SaaS - Cohorts (Logos)'!DP155*'SaaS - Budget'!$AC$74</f>
        <v>7630.5879658486228</v>
      </c>
      <c r="BI19" s="207">
        <f ca="1">'SaaS - Cohorts (Logos)'!DQ19*'SaaS - Budget'!$AC$72+'SaaS - Cohorts (Logos)'!DQ87*'SaaS - Budget'!$AC$73+'SaaS - Cohorts (Logos)'!DQ155*'SaaS - Budget'!$AC$74</f>
        <v>7478.4075794355558</v>
      </c>
      <c r="BJ19" s="207">
        <f ca="1">'SaaS - Cohorts (Logos)'!DR19*'SaaS - Budget'!$AC$72+'SaaS - Cohorts (Logos)'!DR87*'SaaS - Budget'!$AC$73+'SaaS - Cohorts (Logos)'!DR155*'SaaS - Budget'!$AC$74</f>
        <v>7329.2190360022814</v>
      </c>
      <c r="BK19" s="4"/>
    </row>
    <row r="20" spans="1:63">
      <c r="A20" s="4"/>
      <c r="B20" s="195">
        <v>43435</v>
      </c>
      <c r="C20" s="207">
        <f ca="1">'SaaS - Cohorts (Logos)'!BK20*'SaaS - Budget'!$AD$72+'SaaS - Cohorts (Logos)'!BK88*'SaaS - Budget'!$AD$73+'SaaS - Cohorts (Logos)'!BK156*'SaaS - Budget'!$AD$74</f>
        <v>17850</v>
      </c>
      <c r="D20" s="207">
        <f ca="1">'SaaS - Cohorts (Logos)'!BL20*'SaaS - Budget'!$AD$72+'SaaS - Cohorts (Logos)'!BL88*'SaaS - Budget'!$AD$73+'SaaS - Cohorts (Logos)'!BL156*'SaaS - Budget'!$AD$74</f>
        <v>18123</v>
      </c>
      <c r="E20" s="207">
        <f ca="1">'SaaS - Cohorts (Logos)'!BM20*'SaaS - Budget'!$AD$72+'SaaS - Cohorts (Logos)'!BM88*'SaaS - Budget'!$AD$73+'SaaS - Cohorts (Logos)'!BM156*'SaaS - Budget'!$AD$74</f>
        <v>18314.939999999999</v>
      </c>
      <c r="F20" s="207">
        <f ca="1">'SaaS - Cohorts (Logos)'!BN20*'SaaS - Budget'!$AD$72+'SaaS - Cohorts (Logos)'!BN88*'SaaS - Budget'!$AD$73+'SaaS - Cohorts (Logos)'!BN156*'SaaS - Budget'!$AD$74</f>
        <v>18436.513200000001</v>
      </c>
      <c r="G20" s="207">
        <f ca="1">'SaaS - Cohorts (Logos)'!BO20*'SaaS - Budget'!$AD$72+'SaaS - Cohorts (Logos)'!BO88*'SaaS - Budget'!$AD$73+'SaaS - Cohorts (Logos)'!BO156*'SaaS - Budget'!$AD$74</f>
        <v>18497.110296000003</v>
      </c>
      <c r="H20" s="207">
        <f ca="1">'SaaS - Cohorts (Logos)'!BP20*'SaaS - Budget'!$AD$72+'SaaS - Cohorts (Logos)'!BP88*'SaaS - Budget'!$AD$73+'SaaS - Cohorts (Logos)'!BP156*'SaaS - Budget'!$AD$74</f>
        <v>18504.976166879998</v>
      </c>
      <c r="I20" s="207">
        <f ca="1">'SaaS - Cohorts (Logos)'!BQ20*'SaaS - Budget'!$AD$72+'SaaS - Cohorts (Logos)'!BQ88*'SaaS - Budget'!$AD$73+'SaaS - Cohorts (Logos)'!BQ156*'SaaS - Budget'!$AD$74</f>
        <v>18467.347751126399</v>
      </c>
      <c r="J20" s="207">
        <f ca="1">'SaaS - Cohorts (Logos)'!BR20*'SaaS - Budget'!$AD$72+'SaaS - Cohorts (Logos)'!BR88*'SaaS - Budget'!$AD$73+'SaaS - Cohorts (Logos)'!BR156*'SaaS - Budget'!$AD$74</f>
        <v>18390.575370777791</v>
      </c>
      <c r="K20" s="207">
        <f ca="1">'SaaS - Cohorts (Logos)'!BS20*'SaaS - Budget'!$AD$72+'SaaS - Cohorts (Logos)'!BS88*'SaaS - Budget'!$AD$73+'SaaS - Cohorts (Logos)'!BS156*'SaaS - Budget'!$AD$74</f>
        <v>18280.229489075286</v>
      </c>
      <c r="L20" s="207">
        <f ca="1">'SaaS - Cohorts (Logos)'!BT20*'SaaS - Budget'!$AD$72+'SaaS - Cohorts (Logos)'!BT88*'SaaS - Budget'!$AD$73+'SaaS - Cohorts (Logos)'!BT156*'SaaS - Budget'!$AD$74</f>
        <v>18141.194649921264</v>
      </c>
      <c r="M20" s="207">
        <f ca="1">'SaaS - Cohorts (Logos)'!BU20*'SaaS - Budget'!$AD$72+'SaaS - Cohorts (Logos)'!BU88*'SaaS - Budget'!$AD$73+'SaaS - Cohorts (Logos)'!BU156*'SaaS - Budget'!$AD$74</f>
        <v>17977.752137475025</v>
      </c>
      <c r="N20" s="207">
        <f ca="1">'SaaS - Cohorts (Logos)'!BV20*'SaaS - Budget'!$AD$72+'SaaS - Cohorts (Logos)'!BV88*'SaaS - Budget'!$AD$73+'SaaS - Cohorts (Logos)'!BV156*'SaaS - Budget'!$AD$74</f>
        <v>17793.652709611448</v>
      </c>
      <c r="O20" s="207">
        <f ca="1">'SaaS - Cohorts (Logos)'!BW20*'SaaS - Budget'!$AD$72+'SaaS - Cohorts (Logos)'!BW88*'SaaS - Budget'!$AD$73+'SaaS - Cohorts (Logos)'!BW156*'SaaS - Budget'!$AD$74</f>
        <v>17592.180596518829</v>
      </c>
      <c r="P20" s="207">
        <f ca="1">'SaaS - Cohorts (Logos)'!BX20*'SaaS - Budget'!$AD$72+'SaaS - Cohorts (Logos)'!BX88*'SaaS - Budget'!$AD$73+'SaaS - Cohorts (Logos)'!BX156*'SaaS - Budget'!$AD$74</f>
        <v>17376.209812756111</v>
      </c>
      <c r="Q20" s="207">
        <f ca="1">'SaaS - Cohorts (Logos)'!BY20*'SaaS - Budget'!$AD$72+'SaaS - Cohorts (Logos)'!BY88*'SaaS - Budget'!$AD$73+'SaaS - Cohorts (Logos)'!BY156*'SaaS - Budget'!$AD$74</f>
        <v>17148.253705288531</v>
      </c>
      <c r="R20" s="207">
        <f ca="1">'SaaS - Cohorts (Logos)'!BZ20*'SaaS - Budget'!$AD$72+'SaaS - Cohorts (Logos)'!BZ88*'SaaS - Budget'!$AD$73+'SaaS - Cohorts (Logos)'!BZ156*'SaaS - Budget'!$AD$74</f>
        <v>16910.508549315793</v>
      </c>
      <c r="S20" s="207">
        <f ca="1">'SaaS - Cohorts (Logos)'!CA20*'SaaS - Budget'!$AD$72+'SaaS - Cohorts (Logos)'!CA88*'SaaS - Budget'!$AD$73+'SaaS - Cohorts (Logos)'!CA156*'SaaS - Budget'!$AD$74</f>
        <v>16664.891906286546</v>
      </c>
      <c r="T20" s="207">
        <f ca="1">'SaaS - Cohorts (Logos)'!CB20*'SaaS - Budget'!$AD$72+'SaaS - Cohorts (Logos)'!CB88*'SaaS - Budget'!$AD$73+'SaaS - Cohorts (Logos)'!CB156*'SaaS - Budget'!$AD$74</f>
        <v>16413.07637276304</v>
      </c>
      <c r="U20" s="207">
        <f ca="1">'SaaS - Cohorts (Logos)'!CC20*'SaaS - Budget'!$AD$72+'SaaS - Cohorts (Logos)'!CC88*'SaaS - Budget'!$AD$73+'SaaS - Cohorts (Logos)'!CC156*'SaaS - Budget'!$AD$74</f>
        <v>16156.519273357735</v>
      </c>
      <c r="V20" s="207">
        <f ca="1">'SaaS - Cohorts (Logos)'!CD20*'SaaS - Budget'!$AD$72+'SaaS - Cohorts (Logos)'!CD88*'SaaS - Budget'!$AD$73+'SaaS - Cohorts (Logos)'!CD156*'SaaS - Budget'!$AD$74</f>
        <v>15896.488784574542</v>
      </c>
      <c r="W20" s="207">
        <f ca="1">'SaaS - Cohorts (Logos)'!CE20*'SaaS - Budget'!$AD$72+'SaaS - Cohorts (Logos)'!CE88*'SaaS - Budget'!$AD$73+'SaaS - Cohorts (Logos)'!CE156*'SaaS - Budget'!$AD$74</f>
        <v>15634.086917964936</v>
      </c>
      <c r="X20" s="207">
        <f ca="1">'SaaS - Cohorts (Logos)'!CF20*'SaaS - Budget'!$AD$72+'SaaS - Cohorts (Logos)'!CF88*'SaaS - Budget'!$AD$73+'SaaS - Cohorts (Logos)'!CF156*'SaaS - Budget'!$AD$74</f>
        <v>15370.269739597697</v>
      </c>
      <c r="Y20" s="207">
        <f ca="1">'SaaS - Cohorts (Logos)'!CG20*'SaaS - Budget'!$AD$72+'SaaS - Cohorts (Logos)'!CG88*'SaaS - Budget'!$AD$73+'SaaS - Cohorts (Logos)'!CG156*'SaaS - Budget'!$AD$74</f>
        <v>15105.865157598757</v>
      </c>
      <c r="Z20" s="207">
        <f ca="1">'SaaS - Cohorts (Logos)'!CH20*'SaaS - Budget'!$AD$72+'SaaS - Cohorts (Logos)'!CH88*'SaaS - Budget'!$AD$73+'SaaS - Cohorts (Logos)'!CH156*'SaaS - Budget'!$AD$74</f>
        <v>14841.588569704632</v>
      </c>
      <c r="AA20" s="207">
        <f ca="1">'SaaS - Cohorts (Logos)'!CI20*'SaaS - Budget'!$AD$72+'SaaS - Cohorts (Logos)'!CI88*'SaaS - Budget'!$AD$73+'SaaS - Cohorts (Logos)'!CI156*'SaaS - Budget'!$AD$74</f>
        <v>14578.056627737449</v>
      </c>
      <c r="AB20" s="207">
        <f ca="1">'SaaS - Cohorts (Logos)'!CJ20*'SaaS - Budget'!$AD$72+'SaaS - Cohorts (Logos)'!CJ88*'SaaS - Budget'!$AD$73+'SaaS - Cohorts (Logos)'!CJ156*'SaaS - Budget'!$AD$74</f>
        <v>14315.799345078378</v>
      </c>
      <c r="AC20" s="207">
        <f ca="1">'SaaS - Cohorts (Logos)'!CK20*'SaaS - Budget'!$AD$72+'SaaS - Cohorts (Logos)'!CK88*'SaaS - Budget'!$AD$73+'SaaS - Cohorts (Logos)'!CK156*'SaaS - Budget'!$AD$74</f>
        <v>14055.270746085011</v>
      </c>
      <c r="AD20" s="207">
        <f ca="1">'SaaS - Cohorts (Logos)'!CL20*'SaaS - Budget'!$AD$72+'SaaS - Cohorts (Logos)'!CL88*'SaaS - Budget'!$AD$73+'SaaS - Cohorts (Logos)'!CL156*'SaaS - Budget'!$AD$74</f>
        <v>13796.858232522523</v>
      </c>
      <c r="AE20" s="207">
        <f ca="1">'SaaS - Cohorts (Logos)'!CM20*'SaaS - Budget'!$AD$72+'SaaS - Cohorts (Logos)'!CM88*'SaaS - Budget'!$AD$73+'SaaS - Cohorts (Logos)'!CM156*'SaaS - Budget'!$AD$74</f>
        <v>13540.890821068184</v>
      </c>
      <c r="AF20" s="207">
        <f ca="1">'SaaS - Cohorts (Logos)'!CN20*'SaaS - Budget'!$AD$72+'SaaS - Cohorts (Logos)'!CN88*'SaaS - Budget'!$AD$73+'SaaS - Cohorts (Logos)'!CN156*'SaaS - Budget'!$AD$74</f>
        <v>13287.646387459394</v>
      </c>
      <c r="AG20" s="207">
        <f ca="1">'SaaS - Cohorts (Logos)'!CO20*'SaaS - Budget'!$AD$72+'SaaS - Cohorts (Logos)'!CO88*'SaaS - Budget'!$AD$73+'SaaS - Cohorts (Logos)'!CO156*'SaaS - Budget'!$AD$74</f>
        <v>13037.358036585272</v>
      </c>
      <c r="AH20" s="207">
        <f ca="1">'SaaS - Cohorts (Logos)'!CP20*'SaaS - Budget'!$AD$72+'SaaS - Cohorts (Logos)'!CP88*'SaaS - Budget'!$AD$73+'SaaS - Cohorts (Logos)'!CP156*'SaaS - Budget'!$AD$74</f>
        <v>12790.219703503626</v>
      </c>
      <c r="AI20" s="207">
        <f ca="1">'SaaS - Cohorts (Logos)'!CQ20*'SaaS - Budget'!$AD$72+'SaaS - Cohorts (Logos)'!CQ88*'SaaS - Budget'!$AD$73+'SaaS - Cohorts (Logos)'!CQ156*'SaaS - Budget'!$AD$74</f>
        <v>12546.391077765606</v>
      </c>
      <c r="AJ20" s="207">
        <f ca="1">'SaaS - Cohorts (Logos)'!CR20*'SaaS - Budget'!$AD$72+'SaaS - Cohorts (Logos)'!CR88*'SaaS - Budget'!$AD$73+'SaaS - Cohorts (Logos)'!CR156*'SaaS - Budget'!$AD$74</f>
        <v>12306.0019323425</v>
      </c>
      <c r="AK20" s="207">
        <f ca="1">'SaaS - Cohorts (Logos)'!CS20*'SaaS - Budget'!$AD$72+'SaaS - Cohorts (Logos)'!CS88*'SaaS - Budget'!$AD$73+'SaaS - Cohorts (Logos)'!CS156*'SaaS - Budget'!$AD$74</f>
        <v>12069.155928691991</v>
      </c>
      <c r="AL20" s="207">
        <f ca="1">'SaaS - Cohorts (Logos)'!CT20*'SaaS - Budget'!$AD$72+'SaaS - Cohorts (Logos)'!CT88*'SaaS - Budget'!$AD$73+'SaaS - Cohorts (Logos)'!CT156*'SaaS - Budget'!$AD$74</f>
        <v>11835.933960914932</v>
      </c>
      <c r="AM20" s="207">
        <f ca="1">'SaaS - Cohorts (Logos)'!CU20*'SaaS - Budget'!$AD$72+'SaaS - Cohorts (Logos)'!CU88*'SaaS - Budget'!$AD$73+'SaaS - Cohorts (Logos)'!CU156*'SaaS - Budget'!$AD$74</f>
        <v>11606.397094397798</v>
      </c>
      <c r="AN20" s="207">
        <f ca="1">'SaaS - Cohorts (Logos)'!CV20*'SaaS - Budget'!$AD$72+'SaaS - Cohorts (Logos)'!CV88*'SaaS - Budget'!$AD$73+'SaaS - Cohorts (Logos)'!CV156*'SaaS - Budget'!$AD$74</f>
        <v>11380.589147686869</v>
      </c>
      <c r="AO20" s="207">
        <f ca="1">'SaaS - Cohorts (Logos)'!CW20*'SaaS - Budget'!$AD$72+'SaaS - Cohorts (Logos)'!CW88*'SaaS - Budget'!$AD$73+'SaaS - Cohorts (Logos)'!CW156*'SaaS - Budget'!$AD$74</f>
        <v>11158.538960488915</v>
      </c>
      <c r="AP20" s="207">
        <f ca="1">'SaaS - Cohorts (Logos)'!CX20*'SaaS - Budget'!$AD$72+'SaaS - Cohorts (Logos)'!CX88*'SaaS - Budget'!$AD$73+'SaaS - Cohorts (Logos)'!CX156*'SaaS - Budget'!$AD$74</f>
        <v>10940.262385544225</v>
      </c>
      <c r="AQ20" s="207">
        <f ca="1">'SaaS - Cohorts (Logos)'!CY20*'SaaS - Budget'!$AD$72+'SaaS - Cohorts (Logos)'!CY88*'SaaS - Budget'!$AD$73+'SaaS - Cohorts (Logos)'!CY156*'SaaS - Budget'!$AD$74</f>
        <v>10725.764037586621</v>
      </c>
      <c r="AR20" s="207">
        <f ca="1">'SaaS - Cohorts (Logos)'!CZ20*'SaaS - Budget'!$AD$72+'SaaS - Cohorts (Logos)'!CZ88*'SaaS - Budget'!$AD$73+'SaaS - Cohorts (Logos)'!CZ156*'SaaS - Budget'!$AD$74</f>
        <v>10515.038828617775</v>
      </c>
      <c r="AS20" s="207">
        <f ca="1">'SaaS - Cohorts (Logos)'!DA20*'SaaS - Budget'!$AD$72+'SaaS - Cohorts (Logos)'!DA88*'SaaS - Budget'!$AD$73+'SaaS - Cohorts (Logos)'!DA156*'SaaS - Budget'!$AD$74</f>
        <v>10308.073315214358</v>
      </c>
      <c r="AT20" s="207">
        <f ca="1">'SaaS - Cohorts (Logos)'!DB20*'SaaS - Budget'!$AD$72+'SaaS - Cohorts (Logos)'!DB88*'SaaS - Budget'!$AD$73+'SaaS - Cohorts (Logos)'!DB156*'SaaS - Budget'!$AD$74</f>
        <v>10104.846880498737</v>
      </c>
      <c r="AU20" s="207">
        <f ca="1">'SaaS - Cohorts (Logos)'!DC20*'SaaS - Budget'!$AD$72+'SaaS - Cohorts (Logos)'!DC88*'SaaS - Budget'!$AD$73+'SaaS - Cohorts (Logos)'!DC156*'SaaS - Budget'!$AD$74</f>
        <v>9905.3327706867894</v>
      </c>
      <c r="AV20" s="207">
        <f ca="1">'SaaS - Cohorts (Logos)'!DD20*'SaaS - Budget'!$AD$72+'SaaS - Cohorts (Logos)'!DD88*'SaaS - Budget'!$AD$73+'SaaS - Cohorts (Logos)'!DD156*'SaaS - Budget'!$AD$74</f>
        <v>9709.4990037353164</v>
      </c>
      <c r="AW20" s="207">
        <f ca="1">'SaaS - Cohorts (Logos)'!DE20*'SaaS - Budget'!$AD$72+'SaaS - Cohorts (Logos)'!DE88*'SaaS - Budget'!$AD$73+'SaaS - Cohorts (Logos)'!DE156*'SaaS - Budget'!$AD$74</f>
        <v>9517.3091655074022</v>
      </c>
      <c r="AX20" s="207">
        <f ca="1">'SaaS - Cohorts (Logos)'!DF20*'SaaS - Budget'!$AD$72+'SaaS - Cohorts (Logos)'!DF88*'SaaS - Budget'!$AD$73+'SaaS - Cohorts (Logos)'!DF156*'SaaS - Budget'!$AD$74</f>
        <v>9328.7231070224298</v>
      </c>
      <c r="AY20" s="207">
        <f ca="1">'SaaS - Cohorts (Logos)'!DG20*'SaaS - Budget'!$AD$72+'SaaS - Cohorts (Logos)'!DG88*'SaaS - Budget'!$AD$73+'SaaS - Cohorts (Logos)'!DG156*'SaaS - Budget'!$AD$74</f>
        <v>9143.6975547281363</v>
      </c>
      <c r="AZ20" s="207">
        <f ca="1">'SaaS - Cohorts (Logos)'!DH20*'SaaS - Budget'!$AD$72+'SaaS - Cohorts (Logos)'!DH88*'SaaS - Budget'!$AD$73+'SaaS - Cohorts (Logos)'!DH156*'SaaS - Budget'!$AD$74</f>
        <v>8962.18664429819</v>
      </c>
      <c r="BA20" s="207">
        <f ca="1">'SaaS - Cohorts (Logos)'!DI20*'SaaS - Budget'!$AD$72+'SaaS - Cohorts (Logos)'!DI88*'SaaS - Budget'!$AD$73+'SaaS - Cohorts (Logos)'!DI156*'SaaS - Budget'!$AD$74</f>
        <v>8784.1423871970892</v>
      </c>
      <c r="BB20" s="207">
        <f ca="1">'SaaS - Cohorts (Logos)'!DJ20*'SaaS - Budget'!$AD$72+'SaaS - Cohorts (Logos)'!DJ88*'SaaS - Budget'!$AD$73+'SaaS - Cohorts (Logos)'!DJ156*'SaaS - Budget'!$AD$74</f>
        <v>8609.515078143826</v>
      </c>
      <c r="BC20" s="207">
        <f ca="1">'SaaS - Cohorts (Logos)'!DK20*'SaaS - Budget'!$AD$72+'SaaS - Cohorts (Logos)'!DK88*'SaaS - Budget'!$AD$73+'SaaS - Cohorts (Logos)'!DK156*'SaaS - Budget'!$AD$74</f>
        <v>8438.2536506287488</v>
      </c>
      <c r="BD20" s="207">
        <f ca="1">'SaaS - Cohorts (Logos)'!DL20*'SaaS - Budget'!$AD$72+'SaaS - Cohorts (Logos)'!DL88*'SaaS - Budget'!$AD$73+'SaaS - Cohorts (Logos)'!DL156*'SaaS - Budget'!$AD$74</f>
        <v>8270.305986778234</v>
      </c>
      <c r="BE20" s="207">
        <f ca="1">'SaaS - Cohorts (Logos)'!DM20*'SaaS - Budget'!$AD$72+'SaaS - Cohorts (Logos)'!DM88*'SaaS - Budget'!$AD$73+'SaaS - Cohorts (Logos)'!DM156*'SaaS - Budget'!$AD$74</f>
        <v>8105.6191871052833</v>
      </c>
      <c r="BF20" s="207">
        <f ca="1">'SaaS - Cohorts (Logos)'!DN20*'SaaS - Budget'!$AD$72+'SaaS - Cohorts (Logos)'!DN88*'SaaS - Budget'!$AD$73+'SaaS - Cohorts (Logos)'!DN156*'SaaS - Budget'!$AD$74</f>
        <v>7944.1398050182779</v>
      </c>
      <c r="BG20" s="207">
        <f ca="1">'SaaS - Cohorts (Logos)'!DO20*'SaaS - Budget'!$AD$72+'SaaS - Cohorts (Logos)'!DO88*'SaaS - Budget'!$AD$73+'SaaS - Cohorts (Logos)'!DO156*'SaaS - Budget'!$AD$74</f>
        <v>7785.8140503744016</v>
      </c>
      <c r="BH20" s="207">
        <f ca="1">'SaaS - Cohorts (Logos)'!DP20*'SaaS - Budget'!$AD$72+'SaaS - Cohorts (Logos)'!DP88*'SaaS - Budget'!$AD$73+'SaaS - Cohorts (Logos)'!DP156*'SaaS - Budget'!$AD$74</f>
        <v>7630.5879658486228</v>
      </c>
      <c r="BI20" s="207">
        <f ca="1">'SaaS - Cohorts (Logos)'!DQ20*'SaaS - Budget'!$AD$72+'SaaS - Cohorts (Logos)'!DQ88*'SaaS - Budget'!$AD$73+'SaaS - Cohorts (Logos)'!DQ156*'SaaS - Budget'!$AD$74</f>
        <v>7478.4075794355558</v>
      </c>
      <c r="BJ20" s="207">
        <f ca="1">'SaaS - Cohorts (Logos)'!DR20*'SaaS - Budget'!$AD$72+'SaaS - Cohorts (Logos)'!DR88*'SaaS - Budget'!$AD$73+'SaaS - Cohorts (Logos)'!DR156*'SaaS - Budget'!$AD$74</f>
        <v>7329.2190360022814</v>
      </c>
      <c r="BK20" s="4"/>
    </row>
    <row r="21" spans="1:63" ht="15.75" customHeight="1">
      <c r="A21" s="4"/>
      <c r="B21" s="195">
        <v>43466</v>
      </c>
      <c r="C21" s="207">
        <f ca="1">'SaaS - Cohorts (Logos)'!BK21*'SaaS - Budget'!$AE$72+'SaaS - Cohorts (Logos)'!BK89*'SaaS - Budget'!$AE$73+'SaaS - Cohorts (Logos)'!BK157*'SaaS - Budget'!$AE$74</f>
        <v>17850</v>
      </c>
      <c r="D21" s="207">
        <f ca="1">'SaaS - Cohorts (Logos)'!BL21*'SaaS - Budget'!$AE$72+'SaaS - Cohorts (Logos)'!BL89*'SaaS - Budget'!$AE$73+'SaaS - Cohorts (Logos)'!BL157*'SaaS - Budget'!$AE$74</f>
        <v>18123</v>
      </c>
      <c r="E21" s="207">
        <f ca="1">'SaaS - Cohorts (Logos)'!BM21*'SaaS - Budget'!$AE$72+'SaaS - Cohorts (Logos)'!BM89*'SaaS - Budget'!$AE$73+'SaaS - Cohorts (Logos)'!BM157*'SaaS - Budget'!$AE$74</f>
        <v>18314.939999999999</v>
      </c>
      <c r="F21" s="207">
        <f ca="1">'SaaS - Cohorts (Logos)'!BN21*'SaaS - Budget'!$AE$72+'SaaS - Cohorts (Logos)'!BN89*'SaaS - Budget'!$AE$73+'SaaS - Cohorts (Logos)'!BN157*'SaaS - Budget'!$AE$74</f>
        <v>18436.513200000001</v>
      </c>
      <c r="G21" s="207">
        <f ca="1">'SaaS - Cohorts (Logos)'!BO21*'SaaS - Budget'!$AE$72+'SaaS - Cohorts (Logos)'!BO89*'SaaS - Budget'!$AE$73+'SaaS - Cohorts (Logos)'!BO157*'SaaS - Budget'!$AE$74</f>
        <v>18497.110296000003</v>
      </c>
      <c r="H21" s="207">
        <f ca="1">'SaaS - Cohorts (Logos)'!BP21*'SaaS - Budget'!$AE$72+'SaaS - Cohorts (Logos)'!BP89*'SaaS - Budget'!$AE$73+'SaaS - Cohorts (Logos)'!BP157*'SaaS - Budget'!$AE$74</f>
        <v>18504.976166879998</v>
      </c>
      <c r="I21" s="207">
        <f ca="1">'SaaS - Cohorts (Logos)'!BQ21*'SaaS - Budget'!$AE$72+'SaaS - Cohorts (Logos)'!BQ89*'SaaS - Budget'!$AE$73+'SaaS - Cohorts (Logos)'!BQ157*'SaaS - Budget'!$AE$74</f>
        <v>18467.347751126399</v>
      </c>
      <c r="J21" s="207">
        <f ca="1">'SaaS - Cohorts (Logos)'!BR21*'SaaS - Budget'!$AE$72+'SaaS - Cohorts (Logos)'!BR89*'SaaS - Budget'!$AE$73+'SaaS - Cohorts (Logos)'!BR157*'SaaS - Budget'!$AE$74</f>
        <v>18390.575370777791</v>
      </c>
      <c r="K21" s="207">
        <f ca="1">'SaaS - Cohorts (Logos)'!BS21*'SaaS - Budget'!$AE$72+'SaaS - Cohorts (Logos)'!BS89*'SaaS - Budget'!$AE$73+'SaaS - Cohorts (Logos)'!BS157*'SaaS - Budget'!$AE$74</f>
        <v>18280.229489075286</v>
      </c>
      <c r="L21" s="207">
        <f ca="1">'SaaS - Cohorts (Logos)'!BT21*'SaaS - Budget'!$AE$72+'SaaS - Cohorts (Logos)'!BT89*'SaaS - Budget'!$AE$73+'SaaS - Cohorts (Logos)'!BT157*'SaaS - Budget'!$AE$74</f>
        <v>18141.194649921264</v>
      </c>
      <c r="M21" s="207">
        <f ca="1">'SaaS - Cohorts (Logos)'!BU21*'SaaS - Budget'!$AE$72+'SaaS - Cohorts (Logos)'!BU89*'SaaS - Budget'!$AE$73+'SaaS - Cohorts (Logos)'!BU157*'SaaS - Budget'!$AE$74</f>
        <v>17977.752137475025</v>
      </c>
      <c r="N21" s="207">
        <f ca="1">'SaaS - Cohorts (Logos)'!BV21*'SaaS - Budget'!$AE$72+'SaaS - Cohorts (Logos)'!BV89*'SaaS - Budget'!$AE$73+'SaaS - Cohorts (Logos)'!BV157*'SaaS - Budget'!$AE$74</f>
        <v>17793.652709611448</v>
      </c>
      <c r="O21" s="207">
        <f ca="1">'SaaS - Cohorts (Logos)'!BW21*'SaaS - Budget'!$AE$72+'SaaS - Cohorts (Logos)'!BW89*'SaaS - Budget'!$AE$73+'SaaS - Cohorts (Logos)'!BW157*'SaaS - Budget'!$AE$74</f>
        <v>17592.180596518829</v>
      </c>
      <c r="P21" s="207">
        <f ca="1">'SaaS - Cohorts (Logos)'!BX21*'SaaS - Budget'!$AE$72+'SaaS - Cohorts (Logos)'!BX89*'SaaS - Budget'!$AE$73+'SaaS - Cohorts (Logos)'!BX157*'SaaS - Budget'!$AE$74</f>
        <v>17376.209812756111</v>
      </c>
      <c r="Q21" s="207">
        <f ca="1">'SaaS - Cohorts (Logos)'!BY21*'SaaS - Budget'!$AE$72+'SaaS - Cohorts (Logos)'!BY89*'SaaS - Budget'!$AE$73+'SaaS - Cohorts (Logos)'!BY157*'SaaS - Budget'!$AE$74</f>
        <v>17148.253705288531</v>
      </c>
      <c r="R21" s="207">
        <f ca="1">'SaaS - Cohorts (Logos)'!BZ21*'SaaS - Budget'!$AE$72+'SaaS - Cohorts (Logos)'!BZ89*'SaaS - Budget'!$AE$73+'SaaS - Cohorts (Logos)'!BZ157*'SaaS - Budget'!$AE$74</f>
        <v>16910.508549315793</v>
      </c>
      <c r="S21" s="207">
        <f ca="1">'SaaS - Cohorts (Logos)'!CA21*'SaaS - Budget'!$AE$72+'SaaS - Cohorts (Logos)'!CA89*'SaaS - Budget'!$AE$73+'SaaS - Cohorts (Logos)'!CA157*'SaaS - Budget'!$AE$74</f>
        <v>16664.891906286546</v>
      </c>
      <c r="T21" s="207">
        <f ca="1">'SaaS - Cohorts (Logos)'!CB21*'SaaS - Budget'!$AE$72+'SaaS - Cohorts (Logos)'!CB89*'SaaS - Budget'!$AE$73+'SaaS - Cohorts (Logos)'!CB157*'SaaS - Budget'!$AE$74</f>
        <v>16413.07637276304</v>
      </c>
      <c r="U21" s="207">
        <f ca="1">'SaaS - Cohorts (Logos)'!CC21*'SaaS - Budget'!$AE$72+'SaaS - Cohorts (Logos)'!CC89*'SaaS - Budget'!$AE$73+'SaaS - Cohorts (Logos)'!CC157*'SaaS - Budget'!$AE$74</f>
        <v>16156.519273357735</v>
      </c>
      <c r="V21" s="207">
        <f ca="1">'SaaS - Cohorts (Logos)'!CD21*'SaaS - Budget'!$AE$72+'SaaS - Cohorts (Logos)'!CD89*'SaaS - Budget'!$AE$73+'SaaS - Cohorts (Logos)'!CD157*'SaaS - Budget'!$AE$74</f>
        <v>15896.488784574542</v>
      </c>
      <c r="W21" s="207">
        <f ca="1">'SaaS - Cohorts (Logos)'!CE21*'SaaS - Budget'!$AE$72+'SaaS - Cohorts (Logos)'!CE89*'SaaS - Budget'!$AE$73+'SaaS - Cohorts (Logos)'!CE157*'SaaS - Budget'!$AE$74</f>
        <v>15634.086917964936</v>
      </c>
      <c r="X21" s="207">
        <f ca="1">'SaaS - Cohorts (Logos)'!CF21*'SaaS - Budget'!$AE$72+'SaaS - Cohorts (Logos)'!CF89*'SaaS - Budget'!$AE$73+'SaaS - Cohorts (Logos)'!CF157*'SaaS - Budget'!$AE$74</f>
        <v>15370.269739597697</v>
      </c>
      <c r="Y21" s="207">
        <f ca="1">'SaaS - Cohorts (Logos)'!CG21*'SaaS - Budget'!$AE$72+'SaaS - Cohorts (Logos)'!CG89*'SaaS - Budget'!$AE$73+'SaaS - Cohorts (Logos)'!CG157*'SaaS - Budget'!$AE$74</f>
        <v>15105.865157598757</v>
      </c>
      <c r="Z21" s="207">
        <f ca="1">'SaaS - Cohorts (Logos)'!CH21*'SaaS - Budget'!$AE$72+'SaaS - Cohorts (Logos)'!CH89*'SaaS - Budget'!$AE$73+'SaaS - Cohorts (Logos)'!CH157*'SaaS - Budget'!$AE$74</f>
        <v>14841.588569704632</v>
      </c>
      <c r="AA21" s="207">
        <f ca="1">'SaaS - Cohorts (Logos)'!CI21*'SaaS - Budget'!$AE$72+'SaaS - Cohorts (Logos)'!CI89*'SaaS - Budget'!$AE$73+'SaaS - Cohorts (Logos)'!CI157*'SaaS - Budget'!$AE$74</f>
        <v>14578.056627737449</v>
      </c>
      <c r="AB21" s="207">
        <f ca="1">'SaaS - Cohorts (Logos)'!CJ21*'SaaS - Budget'!$AE$72+'SaaS - Cohorts (Logos)'!CJ89*'SaaS - Budget'!$AE$73+'SaaS - Cohorts (Logos)'!CJ157*'SaaS - Budget'!$AE$74</f>
        <v>14315.799345078378</v>
      </c>
      <c r="AC21" s="207">
        <f ca="1">'SaaS - Cohorts (Logos)'!CK21*'SaaS - Budget'!$AE$72+'SaaS - Cohorts (Logos)'!CK89*'SaaS - Budget'!$AE$73+'SaaS - Cohorts (Logos)'!CK157*'SaaS - Budget'!$AE$74</f>
        <v>14055.270746085011</v>
      </c>
      <c r="AD21" s="207">
        <f ca="1">'SaaS - Cohorts (Logos)'!CL21*'SaaS - Budget'!$AE$72+'SaaS - Cohorts (Logos)'!CL89*'SaaS - Budget'!$AE$73+'SaaS - Cohorts (Logos)'!CL157*'SaaS - Budget'!$AE$74</f>
        <v>13796.858232522523</v>
      </c>
      <c r="AE21" s="207">
        <f ca="1">'SaaS - Cohorts (Logos)'!CM21*'SaaS - Budget'!$AE$72+'SaaS - Cohorts (Logos)'!CM89*'SaaS - Budget'!$AE$73+'SaaS - Cohorts (Logos)'!CM157*'SaaS - Budget'!$AE$74</f>
        <v>13540.890821068184</v>
      </c>
      <c r="AF21" s="207">
        <f ca="1">'SaaS - Cohorts (Logos)'!CN21*'SaaS - Budget'!$AE$72+'SaaS - Cohorts (Logos)'!CN89*'SaaS - Budget'!$AE$73+'SaaS - Cohorts (Logos)'!CN157*'SaaS - Budget'!$AE$74</f>
        <v>13287.646387459394</v>
      </c>
      <c r="AG21" s="207">
        <f ca="1">'SaaS - Cohorts (Logos)'!CO21*'SaaS - Budget'!$AE$72+'SaaS - Cohorts (Logos)'!CO89*'SaaS - Budget'!$AE$73+'SaaS - Cohorts (Logos)'!CO157*'SaaS - Budget'!$AE$74</f>
        <v>13037.358036585272</v>
      </c>
      <c r="AH21" s="207">
        <f ca="1">'SaaS - Cohorts (Logos)'!CP21*'SaaS - Budget'!$AE$72+'SaaS - Cohorts (Logos)'!CP89*'SaaS - Budget'!$AE$73+'SaaS - Cohorts (Logos)'!CP157*'SaaS - Budget'!$AE$74</f>
        <v>12790.219703503626</v>
      </c>
      <c r="AI21" s="207">
        <f ca="1">'SaaS - Cohorts (Logos)'!CQ21*'SaaS - Budget'!$AE$72+'SaaS - Cohorts (Logos)'!CQ89*'SaaS - Budget'!$AE$73+'SaaS - Cohorts (Logos)'!CQ157*'SaaS - Budget'!$AE$74</f>
        <v>12546.391077765606</v>
      </c>
      <c r="AJ21" s="207">
        <f ca="1">'SaaS - Cohorts (Logos)'!CR21*'SaaS - Budget'!$AE$72+'SaaS - Cohorts (Logos)'!CR89*'SaaS - Budget'!$AE$73+'SaaS - Cohorts (Logos)'!CR157*'SaaS - Budget'!$AE$74</f>
        <v>12306.0019323425</v>
      </c>
      <c r="AK21" s="207">
        <f ca="1">'SaaS - Cohorts (Logos)'!CS21*'SaaS - Budget'!$AE$72+'SaaS - Cohorts (Logos)'!CS89*'SaaS - Budget'!$AE$73+'SaaS - Cohorts (Logos)'!CS157*'SaaS - Budget'!$AE$74</f>
        <v>12069.155928691991</v>
      </c>
      <c r="AL21" s="207">
        <f ca="1">'SaaS - Cohorts (Logos)'!CT21*'SaaS - Budget'!$AE$72+'SaaS - Cohorts (Logos)'!CT89*'SaaS - Budget'!$AE$73+'SaaS - Cohorts (Logos)'!CT157*'SaaS - Budget'!$AE$74</f>
        <v>11835.933960914932</v>
      </c>
      <c r="AM21" s="207">
        <f ca="1">'SaaS - Cohorts (Logos)'!CU21*'SaaS - Budget'!$AE$72+'SaaS - Cohorts (Logos)'!CU89*'SaaS - Budget'!$AE$73+'SaaS - Cohorts (Logos)'!CU157*'SaaS - Budget'!$AE$74</f>
        <v>11606.397094397798</v>
      </c>
      <c r="AN21" s="207">
        <f ca="1">'SaaS - Cohorts (Logos)'!CV21*'SaaS - Budget'!$AE$72+'SaaS - Cohorts (Logos)'!CV89*'SaaS - Budget'!$AE$73+'SaaS - Cohorts (Logos)'!CV157*'SaaS - Budget'!$AE$74</f>
        <v>11380.589147686869</v>
      </c>
      <c r="AO21" s="207">
        <f ca="1">'SaaS - Cohorts (Logos)'!CW21*'SaaS - Budget'!$AE$72+'SaaS - Cohorts (Logos)'!CW89*'SaaS - Budget'!$AE$73+'SaaS - Cohorts (Logos)'!CW157*'SaaS - Budget'!$AE$74</f>
        <v>11158.538960488915</v>
      </c>
      <c r="AP21" s="207">
        <f ca="1">'SaaS - Cohorts (Logos)'!CX21*'SaaS - Budget'!$AE$72+'SaaS - Cohorts (Logos)'!CX89*'SaaS - Budget'!$AE$73+'SaaS - Cohorts (Logos)'!CX157*'SaaS - Budget'!$AE$74</f>
        <v>10940.262385544225</v>
      </c>
      <c r="AQ21" s="207">
        <f ca="1">'SaaS - Cohorts (Logos)'!CY21*'SaaS - Budget'!$AE$72+'SaaS - Cohorts (Logos)'!CY89*'SaaS - Budget'!$AE$73+'SaaS - Cohorts (Logos)'!CY157*'SaaS - Budget'!$AE$74</f>
        <v>10725.764037586621</v>
      </c>
      <c r="AR21" s="207">
        <f ca="1">'SaaS - Cohorts (Logos)'!CZ21*'SaaS - Budget'!$AE$72+'SaaS - Cohorts (Logos)'!CZ89*'SaaS - Budget'!$AE$73+'SaaS - Cohorts (Logos)'!CZ157*'SaaS - Budget'!$AE$74</f>
        <v>10515.038828617775</v>
      </c>
      <c r="AS21" s="207">
        <f ca="1">'SaaS - Cohorts (Logos)'!DA21*'SaaS - Budget'!$AE$72+'SaaS - Cohorts (Logos)'!DA89*'SaaS - Budget'!$AE$73+'SaaS - Cohorts (Logos)'!DA157*'SaaS - Budget'!$AE$74</f>
        <v>10308.073315214358</v>
      </c>
      <c r="AT21" s="207">
        <f ca="1">'SaaS - Cohorts (Logos)'!DB21*'SaaS - Budget'!$AE$72+'SaaS - Cohorts (Logos)'!DB89*'SaaS - Budget'!$AE$73+'SaaS - Cohorts (Logos)'!DB157*'SaaS - Budget'!$AE$74</f>
        <v>10104.846880498737</v>
      </c>
      <c r="AU21" s="207">
        <f ca="1">'SaaS - Cohorts (Logos)'!DC21*'SaaS - Budget'!$AE$72+'SaaS - Cohorts (Logos)'!DC89*'SaaS - Budget'!$AE$73+'SaaS - Cohorts (Logos)'!DC157*'SaaS - Budget'!$AE$74</f>
        <v>9905.3327706867894</v>
      </c>
      <c r="AV21" s="207">
        <f ca="1">'SaaS - Cohorts (Logos)'!DD21*'SaaS - Budget'!$AE$72+'SaaS - Cohorts (Logos)'!DD89*'SaaS - Budget'!$AE$73+'SaaS - Cohorts (Logos)'!DD157*'SaaS - Budget'!$AE$74</f>
        <v>9709.4990037353164</v>
      </c>
      <c r="AW21" s="207">
        <f ca="1">'SaaS - Cohorts (Logos)'!DE21*'SaaS - Budget'!$AE$72+'SaaS - Cohorts (Logos)'!DE89*'SaaS - Budget'!$AE$73+'SaaS - Cohorts (Logos)'!DE157*'SaaS - Budget'!$AE$74</f>
        <v>9517.3091655074022</v>
      </c>
      <c r="AX21" s="207">
        <f ca="1">'SaaS - Cohorts (Logos)'!DF21*'SaaS - Budget'!$AE$72+'SaaS - Cohorts (Logos)'!DF89*'SaaS - Budget'!$AE$73+'SaaS - Cohorts (Logos)'!DF157*'SaaS - Budget'!$AE$74</f>
        <v>9328.7231070224298</v>
      </c>
      <c r="AY21" s="207">
        <f ca="1">'SaaS - Cohorts (Logos)'!DG21*'SaaS - Budget'!$AE$72+'SaaS - Cohorts (Logos)'!DG89*'SaaS - Budget'!$AE$73+'SaaS - Cohorts (Logos)'!DG157*'SaaS - Budget'!$AE$74</f>
        <v>9143.6975547281363</v>
      </c>
      <c r="AZ21" s="207">
        <f ca="1">'SaaS - Cohorts (Logos)'!DH21*'SaaS - Budget'!$AE$72+'SaaS - Cohorts (Logos)'!DH89*'SaaS - Budget'!$AE$73+'SaaS - Cohorts (Logos)'!DH157*'SaaS - Budget'!$AE$74</f>
        <v>8962.18664429819</v>
      </c>
      <c r="BA21" s="207">
        <f ca="1">'SaaS - Cohorts (Logos)'!DI21*'SaaS - Budget'!$AE$72+'SaaS - Cohorts (Logos)'!DI89*'SaaS - Budget'!$AE$73+'SaaS - Cohorts (Logos)'!DI157*'SaaS - Budget'!$AE$74</f>
        <v>8784.1423871970892</v>
      </c>
      <c r="BB21" s="207">
        <f ca="1">'SaaS - Cohorts (Logos)'!DJ21*'SaaS - Budget'!$AE$72+'SaaS - Cohorts (Logos)'!DJ89*'SaaS - Budget'!$AE$73+'SaaS - Cohorts (Logos)'!DJ157*'SaaS - Budget'!$AE$74</f>
        <v>8609.515078143826</v>
      </c>
      <c r="BC21" s="207">
        <f ca="1">'SaaS - Cohorts (Logos)'!DK21*'SaaS - Budget'!$AE$72+'SaaS - Cohorts (Logos)'!DK89*'SaaS - Budget'!$AE$73+'SaaS - Cohorts (Logos)'!DK157*'SaaS - Budget'!$AE$74</f>
        <v>8438.2536506287488</v>
      </c>
      <c r="BD21" s="207">
        <f ca="1">'SaaS - Cohorts (Logos)'!DL21*'SaaS - Budget'!$AE$72+'SaaS - Cohorts (Logos)'!DL89*'SaaS - Budget'!$AE$73+'SaaS - Cohorts (Logos)'!DL157*'SaaS - Budget'!$AE$74</f>
        <v>8270.305986778234</v>
      </c>
      <c r="BE21" s="207">
        <f ca="1">'SaaS - Cohorts (Logos)'!DM21*'SaaS - Budget'!$AE$72+'SaaS - Cohorts (Logos)'!DM89*'SaaS - Budget'!$AE$73+'SaaS - Cohorts (Logos)'!DM157*'SaaS - Budget'!$AE$74</f>
        <v>8105.6191871052833</v>
      </c>
      <c r="BF21" s="207">
        <f ca="1">'SaaS - Cohorts (Logos)'!DN21*'SaaS - Budget'!$AE$72+'SaaS - Cohorts (Logos)'!DN89*'SaaS - Budget'!$AE$73+'SaaS - Cohorts (Logos)'!DN157*'SaaS - Budget'!$AE$74</f>
        <v>7944.1398050182779</v>
      </c>
      <c r="BG21" s="207">
        <f ca="1">'SaaS - Cohorts (Logos)'!DO21*'SaaS - Budget'!$AE$72+'SaaS - Cohorts (Logos)'!DO89*'SaaS - Budget'!$AE$73+'SaaS - Cohorts (Logos)'!DO157*'SaaS - Budget'!$AE$74</f>
        <v>7785.8140503744016</v>
      </c>
      <c r="BH21" s="207">
        <f ca="1">'SaaS - Cohorts (Logos)'!DP21*'SaaS - Budget'!$AE$72+'SaaS - Cohorts (Logos)'!DP89*'SaaS - Budget'!$AE$73+'SaaS - Cohorts (Logos)'!DP157*'SaaS - Budget'!$AE$74</f>
        <v>7630.5879658486228</v>
      </c>
      <c r="BI21" s="207">
        <f ca="1">'SaaS - Cohorts (Logos)'!DQ21*'SaaS - Budget'!$AE$72+'SaaS - Cohorts (Logos)'!DQ89*'SaaS - Budget'!$AE$73+'SaaS - Cohorts (Logos)'!DQ157*'SaaS - Budget'!$AE$74</f>
        <v>7478.4075794355558</v>
      </c>
      <c r="BJ21" s="207">
        <f ca="1">'SaaS - Cohorts (Logos)'!DR21*'SaaS - Budget'!$AE$72+'SaaS - Cohorts (Logos)'!DR89*'SaaS - Budget'!$AE$73+'SaaS - Cohorts (Logos)'!DR157*'SaaS - Budget'!$AE$74</f>
        <v>7329.2190360022814</v>
      </c>
      <c r="BK21" s="4"/>
    </row>
    <row r="22" spans="1:63" ht="15.75" customHeight="1">
      <c r="A22" s="4"/>
      <c r="B22" s="195">
        <v>43497</v>
      </c>
      <c r="C22" s="207">
        <f ca="1">'SaaS - Cohorts (Logos)'!BK22*'SaaS - Budget'!$AF$72+'SaaS - Cohorts (Logos)'!BK90*'SaaS - Budget'!$AF$73+'SaaS - Cohorts (Logos)'!BK158*'SaaS - Budget'!$AF$74</f>
        <v>23800</v>
      </c>
      <c r="D22" s="207">
        <f ca="1">'SaaS - Cohorts (Logos)'!BL22*'SaaS - Budget'!$AF$72+'SaaS - Cohorts (Logos)'!BL90*'SaaS - Budget'!$AF$73+'SaaS - Cohorts (Logos)'!BL158*'SaaS - Budget'!$AF$74</f>
        <v>24164</v>
      </c>
      <c r="E22" s="207">
        <f ca="1">'SaaS - Cohorts (Logos)'!BM22*'SaaS - Budget'!$AF$72+'SaaS - Cohorts (Logos)'!BM90*'SaaS - Budget'!$AF$73+'SaaS - Cohorts (Logos)'!BM158*'SaaS - Budget'!$AF$74</f>
        <v>24419.920000000006</v>
      </c>
      <c r="F22" s="207">
        <f ca="1">'SaaS - Cohorts (Logos)'!BN22*'SaaS - Budget'!$AF$72+'SaaS - Cohorts (Logos)'!BN90*'SaaS - Budget'!$AF$73+'SaaS - Cohorts (Logos)'!BN158*'SaaS - Budget'!$AF$74</f>
        <v>24582.017600000003</v>
      </c>
      <c r="G22" s="207">
        <f ca="1">'SaaS - Cohorts (Logos)'!BO22*'SaaS - Budget'!$AF$72+'SaaS - Cohorts (Logos)'!BO90*'SaaS - Budget'!$AF$73+'SaaS - Cohorts (Logos)'!BO158*'SaaS - Budget'!$AF$74</f>
        <v>24662.813728000005</v>
      </c>
      <c r="H22" s="207">
        <f ca="1">'SaaS - Cohorts (Logos)'!BP22*'SaaS - Budget'!$AF$72+'SaaS - Cohorts (Logos)'!BP90*'SaaS - Budget'!$AF$73+'SaaS - Cohorts (Logos)'!BP158*'SaaS - Budget'!$AF$74</f>
        <v>24673.30155584</v>
      </c>
      <c r="I22" s="207">
        <f ca="1">'SaaS - Cohorts (Logos)'!BQ22*'SaaS - Budget'!$AF$72+'SaaS - Cohorts (Logos)'!BQ90*'SaaS - Budget'!$AF$73+'SaaS - Cohorts (Logos)'!BQ158*'SaaS - Budget'!$AF$74</f>
        <v>24623.130334835201</v>
      </c>
      <c r="J22" s="207">
        <f ca="1">'SaaS - Cohorts (Logos)'!BR22*'SaaS - Budget'!$AF$72+'SaaS - Cohorts (Logos)'!BR90*'SaaS - Budget'!$AF$73+'SaaS - Cohorts (Logos)'!BR158*'SaaS - Budget'!$AF$74</f>
        <v>24520.767161037056</v>
      </c>
      <c r="K22" s="207">
        <f ca="1">'SaaS - Cohorts (Logos)'!BS22*'SaaS - Budget'!$AF$72+'SaaS - Cohorts (Logos)'!BS90*'SaaS - Budget'!$AF$73+'SaaS - Cohorts (Logos)'!BS158*'SaaS - Budget'!$AF$74</f>
        <v>24373.639318767051</v>
      </c>
      <c r="L22" s="207">
        <f ca="1">'SaaS - Cohorts (Logos)'!BT22*'SaaS - Budget'!$AF$72+'SaaS - Cohorts (Logos)'!BT90*'SaaS - Budget'!$AF$73+'SaaS - Cohorts (Logos)'!BT158*'SaaS - Budget'!$AF$74</f>
        <v>24188.259533228353</v>
      </c>
      <c r="M22" s="207">
        <f ca="1">'SaaS - Cohorts (Logos)'!BU22*'SaaS - Budget'!$AF$72+'SaaS - Cohorts (Logos)'!BU90*'SaaS - Budget'!$AF$73+'SaaS - Cohorts (Logos)'!BU158*'SaaS - Budget'!$AF$74</f>
        <v>23970.336183300034</v>
      </c>
      <c r="N22" s="207">
        <f ca="1">'SaaS - Cohorts (Logos)'!BV22*'SaaS - Budget'!$AF$72+'SaaS - Cohorts (Logos)'!BV90*'SaaS - Budget'!$AF$73+'SaaS - Cohorts (Logos)'!BV158*'SaaS - Budget'!$AF$74</f>
        <v>23724.870279481936</v>
      </c>
      <c r="O22" s="207">
        <f ca="1">'SaaS - Cohorts (Logos)'!BW22*'SaaS - Budget'!$AF$72+'SaaS - Cohorts (Logos)'!BW90*'SaaS - Budget'!$AF$73+'SaaS - Cohorts (Logos)'!BW158*'SaaS - Budget'!$AF$74</f>
        <v>23456.240795358444</v>
      </c>
      <c r="P22" s="207">
        <f ca="1">'SaaS - Cohorts (Logos)'!BX22*'SaaS - Budget'!$AF$72+'SaaS - Cohorts (Logos)'!BX90*'SaaS - Budget'!$AF$73+'SaaS - Cohorts (Logos)'!BX158*'SaaS - Budget'!$AF$74</f>
        <v>23168.279750341491</v>
      </c>
      <c r="Q22" s="207">
        <f ca="1">'SaaS - Cohorts (Logos)'!BY22*'SaaS - Budget'!$AF$72+'SaaS - Cohorts (Logos)'!BY90*'SaaS - Budget'!$AF$73+'SaaS - Cohorts (Logos)'!BY158*'SaaS - Budget'!$AF$74</f>
        <v>22864.338273718051</v>
      </c>
      <c r="R22" s="207">
        <f ca="1">'SaaS - Cohorts (Logos)'!BZ22*'SaaS - Budget'!$AF$72+'SaaS - Cohorts (Logos)'!BZ90*'SaaS - Budget'!$AF$73+'SaaS - Cohorts (Logos)'!BZ158*'SaaS - Budget'!$AF$74</f>
        <v>22547.344732421068</v>
      </c>
      <c r="S22" s="207">
        <f ca="1">'SaaS - Cohorts (Logos)'!CA22*'SaaS - Budget'!$AF$72+'SaaS - Cohorts (Logos)'!CA90*'SaaS - Budget'!$AF$73+'SaaS - Cohorts (Logos)'!CA158*'SaaS - Budget'!$AF$74</f>
        <v>22219.855875048739</v>
      </c>
      <c r="T22" s="207">
        <f ca="1">'SaaS - Cohorts (Logos)'!CB22*'SaaS - Budget'!$AF$72+'SaaS - Cohorts (Logos)'!CB90*'SaaS - Budget'!$AF$73+'SaaS - Cohorts (Logos)'!CB158*'SaaS - Budget'!$AF$74</f>
        <v>21884.10183035073</v>
      </c>
      <c r="U22" s="207">
        <f ca="1">'SaaS - Cohorts (Logos)'!CC22*'SaaS - Budget'!$AF$72+'SaaS - Cohorts (Logos)'!CC90*'SaaS - Budget'!$AF$73+'SaaS - Cohorts (Logos)'!CC158*'SaaS - Budget'!$AF$74</f>
        <v>21542.025697810321</v>
      </c>
      <c r="V22" s="207">
        <f ca="1">'SaaS - Cohorts (Logos)'!CD22*'SaaS - Budget'!$AF$72+'SaaS - Cohorts (Logos)'!CD90*'SaaS - Budget'!$AF$73+'SaaS - Cohorts (Logos)'!CD158*'SaaS - Budget'!$AF$74</f>
        <v>21195.318379432731</v>
      </c>
      <c r="W22" s="207">
        <f ca="1">'SaaS - Cohorts (Logos)'!CE22*'SaaS - Budget'!$AF$72+'SaaS - Cohorts (Logos)'!CE90*'SaaS - Budget'!$AF$73+'SaaS - Cohorts (Logos)'!CE158*'SaaS - Budget'!$AF$74</f>
        <v>20845.449223953256</v>
      </c>
      <c r="X22" s="207">
        <f ca="1">'SaaS - Cohorts (Logos)'!CF22*'SaaS - Budget'!$AF$72+'SaaS - Cohorts (Logos)'!CF90*'SaaS - Budget'!$AF$73+'SaaS - Cohorts (Logos)'!CF158*'SaaS - Budget'!$AF$74</f>
        <v>20493.692986130271</v>
      </c>
      <c r="Y22" s="207">
        <f ca="1">'SaaS - Cohorts (Logos)'!CG22*'SaaS - Budget'!$AF$72+'SaaS - Cohorts (Logos)'!CG90*'SaaS - Budget'!$AF$73+'SaaS - Cohorts (Logos)'!CG158*'SaaS - Budget'!$AF$74</f>
        <v>20141.153543465014</v>
      </c>
      <c r="Z22" s="207">
        <f ca="1">'SaaS - Cohorts (Logos)'!CH22*'SaaS - Budget'!$AF$72+'SaaS - Cohorts (Logos)'!CH90*'SaaS - Budget'!$AF$73+'SaaS - Cohorts (Logos)'!CH158*'SaaS - Budget'!$AF$74</f>
        <v>19788.78475960618</v>
      </c>
      <c r="AA22" s="207">
        <f ca="1">'SaaS - Cohorts (Logos)'!CI22*'SaaS - Budget'!$AF$72+'SaaS - Cohorts (Logos)'!CI90*'SaaS - Budget'!$AF$73+'SaaS - Cohorts (Logos)'!CI158*'SaaS - Budget'!$AF$74</f>
        <v>19437.408836983272</v>
      </c>
      <c r="AB22" s="207">
        <f ca="1">'SaaS - Cohorts (Logos)'!CJ22*'SaaS - Budget'!$AF$72+'SaaS - Cohorts (Logos)'!CJ90*'SaaS - Budget'!$AF$73+'SaaS - Cohorts (Logos)'!CJ158*'SaaS - Budget'!$AF$74</f>
        <v>19087.732460104511</v>
      </c>
      <c r="AC22" s="207">
        <f ca="1">'SaaS - Cohorts (Logos)'!CK22*'SaaS - Budget'!$AF$72+'SaaS - Cohorts (Logos)'!CK90*'SaaS - Budget'!$AF$73+'SaaS - Cohorts (Logos)'!CK158*'SaaS - Budget'!$AF$74</f>
        <v>18740.360994780021</v>
      </c>
      <c r="AD22" s="207">
        <f ca="1">'SaaS - Cohorts (Logos)'!CL22*'SaaS - Budget'!$AF$72+'SaaS - Cohorts (Logos)'!CL90*'SaaS - Budget'!$AF$73+'SaaS - Cohorts (Logos)'!CL158*'SaaS - Budget'!$AF$74</f>
        <v>18395.810976696706</v>
      </c>
      <c r="AE22" s="207">
        <f ca="1">'SaaS - Cohorts (Logos)'!CM22*'SaaS - Budget'!$AF$72+'SaaS - Cohorts (Logos)'!CM90*'SaaS - Budget'!$AF$73+'SaaS - Cohorts (Logos)'!CM158*'SaaS - Budget'!$AF$74</f>
        <v>18054.521094757583</v>
      </c>
      <c r="AF22" s="207">
        <f ca="1">'SaaS - Cohorts (Logos)'!CN22*'SaaS - Budget'!$AF$72+'SaaS - Cohorts (Logos)'!CN90*'SaaS - Budget'!$AF$73+'SaaS - Cohorts (Logos)'!CN158*'SaaS - Budget'!$AF$74</f>
        <v>17716.861849945864</v>
      </c>
      <c r="AG22" s="207">
        <f ca="1">'SaaS - Cohorts (Logos)'!CO22*'SaaS - Budget'!$AF$72+'SaaS - Cohorts (Logos)'!CO90*'SaaS - Budget'!$AF$73+'SaaS - Cohorts (Logos)'!CO158*'SaaS - Budget'!$AF$74</f>
        <v>17383.14404878037</v>
      </c>
      <c r="AH22" s="207">
        <f ca="1">'SaaS - Cohorts (Logos)'!CP22*'SaaS - Budget'!$AF$72+'SaaS - Cohorts (Logos)'!CP90*'SaaS - Budget'!$AF$73+'SaaS - Cohorts (Logos)'!CP158*'SaaS - Budget'!$AF$74</f>
        <v>17053.626271338177</v>
      </c>
      <c r="AI22" s="207">
        <f ca="1">'SaaS - Cohorts (Logos)'!CQ22*'SaaS - Budget'!$AF$72+'SaaS - Cohorts (Logos)'!CQ90*'SaaS - Budget'!$AF$73+'SaaS - Cohorts (Logos)'!CQ158*'SaaS - Budget'!$AF$74</f>
        <v>16728.521437020812</v>
      </c>
      <c r="AJ22" s="207">
        <f ca="1">'SaaS - Cohorts (Logos)'!CR22*'SaaS - Budget'!$AF$72+'SaaS - Cohorts (Logos)'!CR90*'SaaS - Budget'!$AF$73+'SaaS - Cohorts (Logos)'!CR158*'SaaS - Budget'!$AF$74</f>
        <v>16408.002576456671</v>
      </c>
      <c r="AK22" s="207">
        <f ca="1">'SaaS - Cohorts (Logos)'!CS22*'SaaS - Budget'!$AF$72+'SaaS - Cohorts (Logos)'!CS90*'SaaS - Budget'!$AF$73+'SaaS - Cohorts (Logos)'!CS158*'SaaS - Budget'!$AF$74</f>
        <v>16092.207904922656</v>
      </c>
      <c r="AL22" s="207">
        <f ca="1">'SaaS - Cohorts (Logos)'!CT22*'SaaS - Budget'!$AF$72+'SaaS - Cohorts (Logos)'!CT90*'SaaS - Budget'!$AF$73+'SaaS - Cohorts (Logos)'!CT158*'SaaS - Budget'!$AF$74</f>
        <v>15781.245281219912</v>
      </c>
      <c r="AM22" s="207">
        <f ca="1">'SaaS - Cohorts (Logos)'!CU22*'SaaS - Budget'!$AF$72+'SaaS - Cohorts (Logos)'!CU90*'SaaS - Budget'!$AF$73+'SaaS - Cohorts (Logos)'!CU158*'SaaS - Budget'!$AF$74</f>
        <v>15475.196125863735</v>
      </c>
      <c r="AN22" s="207">
        <f ca="1">'SaaS - Cohorts (Logos)'!CV22*'SaaS - Budget'!$AF$72+'SaaS - Cohorts (Logos)'!CV90*'SaaS - Budget'!$AF$73+'SaaS - Cohorts (Logos)'!CV158*'SaaS - Budget'!$AF$74</f>
        <v>15174.118863582495</v>
      </c>
      <c r="AO22" s="207">
        <f ca="1">'SaaS - Cohorts (Logos)'!CW22*'SaaS - Budget'!$AF$72+'SaaS - Cohorts (Logos)'!CW90*'SaaS - Budget'!$AF$73+'SaaS - Cohorts (Logos)'!CW158*'SaaS - Budget'!$AF$74</f>
        <v>14878.051947318556</v>
      </c>
      <c r="AP22" s="207">
        <f ca="1">'SaaS - Cohorts (Logos)'!CX22*'SaaS - Budget'!$AF$72+'SaaS - Cohorts (Logos)'!CX90*'SaaS - Budget'!$AF$73+'SaaS - Cohorts (Logos)'!CX158*'SaaS - Budget'!$AF$74</f>
        <v>14587.016514058971</v>
      </c>
      <c r="AQ22" s="207">
        <f ca="1">'SaaS - Cohorts (Logos)'!CY22*'SaaS - Budget'!$AF$72+'SaaS - Cohorts (Logos)'!CY90*'SaaS - Budget'!$AF$73+'SaaS - Cohorts (Logos)'!CY158*'SaaS - Budget'!$AF$74</f>
        <v>14301.01871678216</v>
      </c>
      <c r="AR22" s="207">
        <f ca="1">'SaaS - Cohorts (Logos)'!CZ22*'SaaS - Budget'!$AF$72+'SaaS - Cohorts (Logos)'!CZ90*'SaaS - Budget'!$AF$73+'SaaS - Cohorts (Logos)'!CZ158*'SaaS - Budget'!$AF$74</f>
        <v>14020.051771490365</v>
      </c>
      <c r="AS22" s="207">
        <f ca="1">'SaaS - Cohorts (Logos)'!DA22*'SaaS - Budget'!$AF$72+'SaaS - Cohorts (Logos)'!DA90*'SaaS - Budget'!$AF$73+'SaaS - Cohorts (Logos)'!DA158*'SaaS - Budget'!$AF$74</f>
        <v>13744.097753619142</v>
      </c>
      <c r="AT22" s="207">
        <f ca="1">'SaaS - Cohorts (Logos)'!DB22*'SaaS - Budget'!$AF$72+'SaaS - Cohorts (Logos)'!DB90*'SaaS - Budget'!$AF$73+'SaaS - Cohorts (Logos)'!DB158*'SaaS - Budget'!$AF$74</f>
        <v>13473.129173998317</v>
      </c>
      <c r="AU22" s="207">
        <f ca="1">'SaaS - Cohorts (Logos)'!DC22*'SaaS - Budget'!$AF$72+'SaaS - Cohorts (Logos)'!DC90*'SaaS - Budget'!$AF$73+'SaaS - Cohorts (Logos)'!DC158*'SaaS - Budget'!$AF$74</f>
        <v>13207.110360915718</v>
      </c>
      <c r="AV22" s="207">
        <f ca="1">'SaaS - Cohorts (Logos)'!DD22*'SaaS - Budget'!$AF$72+'SaaS - Cohorts (Logos)'!DD90*'SaaS - Budget'!$AF$73+'SaaS - Cohorts (Logos)'!DD158*'SaaS - Budget'!$AF$74</f>
        <v>12945.998671647087</v>
      </c>
      <c r="AW22" s="207">
        <f ca="1">'SaaS - Cohorts (Logos)'!DE22*'SaaS - Budget'!$AF$72+'SaaS - Cohorts (Logos)'!DE90*'SaaS - Budget'!$AF$73+'SaaS - Cohorts (Logos)'!DE158*'SaaS - Budget'!$AF$74</f>
        <v>12689.745554009867</v>
      </c>
      <c r="AX22" s="207">
        <f ca="1">'SaaS - Cohorts (Logos)'!DF22*'SaaS - Budget'!$AF$72+'SaaS - Cohorts (Logos)'!DF90*'SaaS - Budget'!$AF$73+'SaaS - Cohorts (Logos)'!DF158*'SaaS - Budget'!$AF$74</f>
        <v>12438.297476029904</v>
      </c>
      <c r="AY22" s="207">
        <f ca="1">'SaaS - Cohorts (Logos)'!DG22*'SaaS - Budget'!$AF$72+'SaaS - Cohorts (Logos)'!DG90*'SaaS - Budget'!$AF$73+'SaaS - Cohorts (Logos)'!DG158*'SaaS - Budget'!$AF$74</f>
        <v>12191.596739637514</v>
      </c>
      <c r="AZ22" s="207">
        <f ca="1">'SaaS - Cohorts (Logos)'!DH22*'SaaS - Budget'!$AF$72+'SaaS - Cohorts (Logos)'!DH90*'SaaS - Budget'!$AF$73+'SaaS - Cohorts (Logos)'!DH158*'SaaS - Budget'!$AF$74</f>
        <v>11949.582192397587</v>
      </c>
      <c r="BA22" s="207">
        <f ca="1">'SaaS - Cohorts (Logos)'!DI22*'SaaS - Budget'!$AF$72+'SaaS - Cohorts (Logos)'!DI90*'SaaS - Budget'!$AF$73+'SaaS - Cohorts (Logos)'!DI158*'SaaS - Budget'!$AF$74</f>
        <v>11712.189849596118</v>
      </c>
      <c r="BB22" s="207">
        <f ca="1">'SaaS - Cohorts (Logos)'!DJ22*'SaaS - Budget'!$AF$72+'SaaS - Cohorts (Logos)'!DJ90*'SaaS - Budget'!$AF$73+'SaaS - Cohorts (Logos)'!DJ158*'SaaS - Budget'!$AF$74</f>
        <v>11479.353437525102</v>
      </c>
      <c r="BC22" s="207">
        <f ca="1">'SaaS - Cohorts (Logos)'!DK22*'SaaS - Budget'!$AF$72+'SaaS - Cohorts (Logos)'!DK90*'SaaS - Budget'!$AF$73+'SaaS - Cohorts (Logos)'!DK158*'SaaS - Budget'!$AF$74</f>
        <v>11251.004867504998</v>
      </c>
      <c r="BD22" s="207">
        <f ca="1">'SaaS - Cohorts (Logos)'!DL22*'SaaS - Budget'!$AF$72+'SaaS - Cohorts (Logos)'!DL90*'SaaS - Budget'!$AF$73+'SaaS - Cohorts (Logos)'!DL158*'SaaS - Budget'!$AF$74</f>
        <v>11027.074649037648</v>
      </c>
      <c r="BE22" s="207">
        <f ca="1">'SaaS - Cohorts (Logos)'!DM22*'SaaS - Budget'!$AF$72+'SaaS - Cohorts (Logos)'!DM90*'SaaS - Budget'!$AF$73+'SaaS - Cohorts (Logos)'!DM158*'SaaS - Budget'!$AF$74</f>
        <v>10807.492249473713</v>
      </c>
      <c r="BF22" s="207">
        <f ca="1">'SaaS - Cohorts (Logos)'!DN22*'SaaS - Budget'!$AF$72+'SaaS - Cohorts (Logos)'!DN90*'SaaS - Budget'!$AF$73+'SaaS - Cohorts (Logos)'!DN158*'SaaS - Budget'!$AF$74</f>
        <v>10592.186406691038</v>
      </c>
      <c r="BG22" s="207">
        <f ca="1">'SaaS - Cohorts (Logos)'!DO22*'SaaS - Budget'!$AF$72+'SaaS - Cohorts (Logos)'!DO90*'SaaS - Budget'!$AF$73+'SaaS - Cohorts (Logos)'!DO158*'SaaS - Budget'!$AF$74</f>
        <v>10381.085400499203</v>
      </c>
      <c r="BH22" s="207">
        <f ca="1">'SaaS - Cohorts (Logos)'!DP22*'SaaS - Budget'!$AF$72+'SaaS - Cohorts (Logos)'!DP90*'SaaS - Budget'!$AF$73+'SaaS - Cohorts (Logos)'!DP158*'SaaS - Budget'!$AF$74</f>
        <v>10174.117287798166</v>
      </c>
      <c r="BI22" s="207">
        <f ca="1">'SaaS - Cohorts (Logos)'!DQ22*'SaaS - Budget'!$AF$72+'SaaS - Cohorts (Logos)'!DQ90*'SaaS - Budget'!$AF$73+'SaaS - Cohorts (Logos)'!DQ158*'SaaS - Budget'!$AF$74</f>
        <v>9971.210105914075</v>
      </c>
      <c r="BJ22" s="207">
        <f ca="1">'SaaS - Cohorts (Logos)'!DR22*'SaaS - Budget'!$AF$72+'SaaS - Cohorts (Logos)'!DR90*'SaaS - Budget'!$AF$73+'SaaS - Cohorts (Logos)'!DR158*'SaaS - Budget'!$AF$74</f>
        <v>9772.2920480030425</v>
      </c>
      <c r="BK22" s="4"/>
    </row>
    <row r="23" spans="1:63" ht="15.75" customHeight="1">
      <c r="A23" s="4"/>
      <c r="B23" s="195">
        <v>43525</v>
      </c>
      <c r="C23" s="207">
        <f ca="1">'SaaS - Cohorts (Logos)'!BK23*'SaaS - Budget'!$AG$72+'SaaS - Cohorts (Logos)'!BK91*'SaaS - Budget'!$AG$73+'SaaS - Cohorts (Logos)'!BK159*'SaaS - Budget'!$AG$74</f>
        <v>29750</v>
      </c>
      <c r="D23" s="207">
        <f ca="1">'SaaS - Cohorts (Logos)'!BL23*'SaaS - Budget'!$AG$72+'SaaS - Cohorts (Logos)'!BL91*'SaaS - Budget'!$AG$73+'SaaS - Cohorts (Logos)'!BL159*'SaaS - Budget'!$AG$74</f>
        <v>30204.999999999996</v>
      </c>
      <c r="E23" s="207">
        <f ca="1">'SaaS - Cohorts (Logos)'!BM23*'SaaS - Budget'!$AG$72+'SaaS - Cohorts (Logos)'!BM91*'SaaS - Budget'!$AG$73+'SaaS - Cohorts (Logos)'!BM159*'SaaS - Budget'!$AG$74</f>
        <v>30524.899999999998</v>
      </c>
      <c r="F23" s="207">
        <f ca="1">'SaaS - Cohorts (Logos)'!BN23*'SaaS - Budget'!$AG$72+'SaaS - Cohorts (Logos)'!BN91*'SaaS - Budget'!$AG$73+'SaaS - Cohorts (Logos)'!BN159*'SaaS - Budget'!$AG$74</f>
        <v>30727.521999999997</v>
      </c>
      <c r="G23" s="207">
        <f ca="1">'SaaS - Cohorts (Logos)'!BO23*'SaaS - Budget'!$AG$72+'SaaS - Cohorts (Logos)'!BO91*'SaaS - Budget'!$AG$73+'SaaS - Cohorts (Logos)'!BO159*'SaaS - Budget'!$AG$74</f>
        <v>30828.517160000003</v>
      </c>
      <c r="H23" s="207">
        <f ca="1">'SaaS - Cohorts (Logos)'!BP23*'SaaS - Budget'!$AG$72+'SaaS - Cohorts (Logos)'!BP91*'SaaS - Budget'!$AG$73+'SaaS - Cohorts (Logos)'!BP159*'SaaS - Budget'!$AG$74</f>
        <v>30841.626944800002</v>
      </c>
      <c r="I23" s="207">
        <f ca="1">'SaaS - Cohorts (Logos)'!BQ23*'SaaS - Budget'!$AG$72+'SaaS - Cohorts (Logos)'!BQ91*'SaaS - Budget'!$AG$73+'SaaS - Cohorts (Logos)'!BQ159*'SaaS - Budget'!$AG$74</f>
        <v>30778.912918544003</v>
      </c>
      <c r="J23" s="207">
        <f ca="1">'SaaS - Cohorts (Logos)'!BR23*'SaaS - Budget'!$AG$72+'SaaS - Cohorts (Logos)'!BR91*'SaaS - Budget'!$AG$73+'SaaS - Cohorts (Logos)'!BR159*'SaaS - Budget'!$AG$74</f>
        <v>30650.958951296325</v>
      </c>
      <c r="K23" s="207">
        <f ca="1">'SaaS - Cohorts (Logos)'!BS23*'SaaS - Budget'!$AG$72+'SaaS - Cohorts (Logos)'!BS91*'SaaS - Budget'!$AG$73+'SaaS - Cohorts (Logos)'!BS159*'SaaS - Budget'!$AG$74</f>
        <v>30467.049148458809</v>
      </c>
      <c r="L23" s="207">
        <f ca="1">'SaaS - Cohorts (Logos)'!BT23*'SaaS - Budget'!$AG$72+'SaaS - Cohorts (Logos)'!BT91*'SaaS - Budget'!$AG$73+'SaaS - Cohorts (Logos)'!BT159*'SaaS - Budget'!$AG$74</f>
        <v>30235.324416535441</v>
      </c>
      <c r="M23" s="207">
        <f ca="1">'SaaS - Cohorts (Logos)'!BU23*'SaaS - Budget'!$AG$72+'SaaS - Cohorts (Logos)'!BU91*'SaaS - Budget'!$AG$73+'SaaS - Cohorts (Logos)'!BU159*'SaaS - Budget'!$AG$74</f>
        <v>29962.92022912504</v>
      </c>
      <c r="N23" s="207">
        <f ca="1">'SaaS - Cohorts (Logos)'!BV23*'SaaS - Budget'!$AG$72+'SaaS - Cohorts (Logos)'!BV91*'SaaS - Budget'!$AG$73+'SaaS - Cohorts (Logos)'!BV159*'SaaS - Budget'!$AG$74</f>
        <v>29656.087849352414</v>
      </c>
      <c r="O23" s="207">
        <f ca="1">'SaaS - Cohorts (Logos)'!BW23*'SaaS - Budget'!$AG$72+'SaaS - Cohorts (Logos)'!BW91*'SaaS - Budget'!$AG$73+'SaaS - Cohorts (Logos)'!BW159*'SaaS - Budget'!$AG$74</f>
        <v>29320.300994198053</v>
      </c>
      <c r="P23" s="207">
        <f ca="1">'SaaS - Cohorts (Logos)'!BX23*'SaaS - Budget'!$AG$72+'SaaS - Cohorts (Logos)'!BX91*'SaaS - Budget'!$AG$73+'SaaS - Cohorts (Logos)'!BX159*'SaaS - Budget'!$AG$74</f>
        <v>28960.349687926857</v>
      </c>
      <c r="Q23" s="207">
        <f ca="1">'SaaS - Cohorts (Logos)'!BY23*'SaaS - Budget'!$AG$72+'SaaS - Cohorts (Logos)'!BY91*'SaaS - Budget'!$AG$73+'SaaS - Cohorts (Logos)'!BY159*'SaaS - Budget'!$AG$74</f>
        <v>28580.422842147556</v>
      </c>
      <c r="R23" s="207">
        <f ca="1">'SaaS - Cohorts (Logos)'!BZ23*'SaaS - Budget'!$AG$72+'SaaS - Cohorts (Logos)'!BZ91*'SaaS - Budget'!$AG$73+'SaaS - Cohorts (Logos)'!BZ159*'SaaS - Budget'!$AG$74</f>
        <v>28184.180915526333</v>
      </c>
      <c r="S23" s="207">
        <f ca="1">'SaaS - Cohorts (Logos)'!CA23*'SaaS - Budget'!$AG$72+'SaaS - Cohorts (Logos)'!CA91*'SaaS - Budget'!$AG$73+'SaaS - Cohorts (Logos)'!CA159*'SaaS - Budget'!$AG$74</f>
        <v>27774.819843810921</v>
      </c>
      <c r="T23" s="207">
        <f ca="1">'SaaS - Cohorts (Logos)'!CB23*'SaaS - Budget'!$AG$72+'SaaS - Cohorts (Logos)'!CB91*'SaaS - Budget'!$AG$73+'SaaS - Cohorts (Logos)'!CB159*'SaaS - Budget'!$AG$74</f>
        <v>27355.127287938401</v>
      </c>
      <c r="U23" s="207">
        <f ca="1">'SaaS - Cohorts (Logos)'!CC23*'SaaS - Budget'!$AG$72+'SaaS - Cohorts (Logos)'!CC91*'SaaS - Budget'!$AG$73+'SaaS - Cohorts (Logos)'!CC159*'SaaS - Budget'!$AG$74</f>
        <v>26927.532122262899</v>
      </c>
      <c r="V23" s="207">
        <f ca="1">'SaaS - Cohorts (Logos)'!CD23*'SaaS - Budget'!$AG$72+'SaaS - Cohorts (Logos)'!CD91*'SaaS - Budget'!$AG$73+'SaaS - Cohorts (Logos)'!CD159*'SaaS - Budget'!$AG$74</f>
        <v>26494.147974290907</v>
      </c>
      <c r="W23" s="207">
        <f ca="1">'SaaS - Cohorts (Logos)'!CE23*'SaaS - Budget'!$AG$72+'SaaS - Cohorts (Logos)'!CE91*'SaaS - Budget'!$AG$73+'SaaS - Cohorts (Logos)'!CE159*'SaaS - Budget'!$AG$74</f>
        <v>26056.811529941562</v>
      </c>
      <c r="X23" s="207">
        <f ca="1">'SaaS - Cohorts (Logos)'!CF23*'SaaS - Budget'!$AG$72+'SaaS - Cohorts (Logos)'!CF91*'SaaS - Budget'!$AG$73+'SaaS - Cohorts (Logos)'!CF159*'SaaS - Budget'!$AG$74</f>
        <v>25617.116232662829</v>
      </c>
      <c r="Y23" s="207">
        <f ca="1">'SaaS - Cohorts (Logos)'!CG23*'SaaS - Budget'!$AG$72+'SaaS - Cohorts (Logos)'!CG91*'SaaS - Budget'!$AG$73+'SaaS - Cohorts (Logos)'!CG159*'SaaS - Budget'!$AG$74</f>
        <v>25176.44192933126</v>
      </c>
      <c r="Z23" s="207">
        <f ca="1">'SaaS - Cohorts (Logos)'!CH23*'SaaS - Budget'!$AG$72+'SaaS - Cohorts (Logos)'!CH91*'SaaS - Budget'!$AG$73+'SaaS - Cohorts (Logos)'!CH159*'SaaS - Budget'!$AG$74</f>
        <v>24735.980949507717</v>
      </c>
      <c r="AA23" s="207">
        <f ca="1">'SaaS - Cohorts (Logos)'!CI23*'SaaS - Budget'!$AG$72+'SaaS - Cohorts (Logos)'!CI91*'SaaS - Budget'!$AG$73+'SaaS - Cohorts (Logos)'!CI159*'SaaS - Budget'!$AG$74</f>
        <v>24296.76104622908</v>
      </c>
      <c r="AB23" s="207">
        <f ca="1">'SaaS - Cohorts (Logos)'!CJ23*'SaaS - Budget'!$AG$72+'SaaS - Cohorts (Logos)'!CJ91*'SaaS - Budget'!$AG$73+'SaaS - Cohorts (Logos)'!CJ159*'SaaS - Budget'!$AG$74</f>
        <v>23859.665575130632</v>
      </c>
      <c r="AC23" s="207">
        <f ca="1">'SaaS - Cohorts (Logos)'!CK23*'SaaS - Budget'!$AG$72+'SaaS - Cohorts (Logos)'!CK91*'SaaS - Budget'!$AG$73+'SaaS - Cohorts (Logos)'!CK159*'SaaS - Budget'!$AG$74</f>
        <v>23425.451243475007</v>
      </c>
      <c r="AD23" s="207">
        <f ca="1">'SaaS - Cohorts (Logos)'!CL23*'SaaS - Budget'!$AG$72+'SaaS - Cohorts (Logos)'!CL91*'SaaS - Budget'!$AG$73+'SaaS - Cohorts (Logos)'!CL159*'SaaS - Budget'!$AG$74</f>
        <v>22994.763720870869</v>
      </c>
      <c r="AE23" s="207">
        <f ca="1">'SaaS - Cohorts (Logos)'!CM23*'SaaS - Budget'!$AG$72+'SaaS - Cohorts (Logos)'!CM91*'SaaS - Budget'!$AG$73+'SaaS - Cohorts (Logos)'!CM159*'SaaS - Budget'!$AG$74</f>
        <v>22568.151368446965</v>
      </c>
      <c r="AF23" s="207">
        <f ca="1">'SaaS - Cohorts (Logos)'!CN23*'SaaS - Budget'!$AG$72+'SaaS - Cohorts (Logos)'!CN91*'SaaS - Budget'!$AG$73+'SaaS - Cohorts (Logos)'!CN159*'SaaS - Budget'!$AG$74</f>
        <v>22146.077312432317</v>
      </c>
      <c r="AG23" s="207">
        <f ca="1">'SaaS - Cohorts (Logos)'!CO23*'SaaS - Budget'!$AG$72+'SaaS - Cohorts (Logos)'!CO91*'SaaS - Budget'!$AG$73+'SaaS - Cohorts (Logos)'!CO159*'SaaS - Budget'!$AG$74</f>
        <v>21728.930060975454</v>
      </c>
      <c r="AH23" s="207">
        <f ca="1">'SaaS - Cohorts (Logos)'!CP23*'SaaS - Budget'!$AG$72+'SaaS - Cohorts (Logos)'!CP91*'SaaS - Budget'!$AG$73+'SaaS - Cohorts (Logos)'!CP159*'SaaS - Budget'!$AG$74</f>
        <v>21317.032839172705</v>
      </c>
      <c r="AI23" s="207">
        <f ca="1">'SaaS - Cohorts (Logos)'!CQ23*'SaaS - Budget'!$AG$72+'SaaS - Cohorts (Logos)'!CQ91*'SaaS - Budget'!$AG$73+'SaaS - Cohorts (Logos)'!CQ159*'SaaS - Budget'!$AG$74</f>
        <v>20910.651796276004</v>
      </c>
      <c r="AJ23" s="207">
        <f ca="1">'SaaS - Cohorts (Logos)'!CR23*'SaaS - Budget'!$AG$72+'SaaS - Cohorts (Logos)'!CR91*'SaaS - Budget'!$AG$73+'SaaS - Cohorts (Logos)'!CR159*'SaaS - Budget'!$AG$74</f>
        <v>20510.003220570827</v>
      </c>
      <c r="AK23" s="207">
        <f ca="1">'SaaS - Cohorts (Logos)'!CS23*'SaaS - Budget'!$AG$72+'SaaS - Cohorts (Logos)'!CS91*'SaaS - Budget'!$AG$73+'SaaS - Cohorts (Logos)'!CS159*'SaaS - Budget'!$AG$74</f>
        <v>20115.259881153313</v>
      </c>
      <c r="AL23" s="207">
        <f ca="1">'SaaS - Cohorts (Logos)'!CT23*'SaaS - Budget'!$AG$72+'SaaS - Cohorts (Logos)'!CT91*'SaaS - Budget'!$AG$73+'SaaS - Cohorts (Logos)'!CT159*'SaaS - Budget'!$AG$74</f>
        <v>19726.556601524877</v>
      </c>
      <c r="AM23" s="207">
        <f ca="1">'SaaS - Cohorts (Logos)'!CU23*'SaaS - Budget'!$AG$72+'SaaS - Cohorts (Logos)'!CU91*'SaaS - Budget'!$AG$73+'SaaS - Cohorts (Logos)'!CU159*'SaaS - Budget'!$AG$74</f>
        <v>19343.99515732966</v>
      </c>
      <c r="AN23" s="207">
        <f ca="1">'SaaS - Cohorts (Logos)'!CV23*'SaaS - Budget'!$AG$72+'SaaS - Cohorts (Logos)'!CV91*'SaaS - Budget'!$AG$73+'SaaS - Cohorts (Logos)'!CV159*'SaaS - Budget'!$AG$74</f>
        <v>18967.648579478111</v>
      </c>
      <c r="AO23" s="207">
        <f ca="1">'SaaS - Cohorts (Logos)'!CW23*'SaaS - Budget'!$AG$72+'SaaS - Cohorts (Logos)'!CW91*'SaaS - Budget'!$AG$73+'SaaS - Cohorts (Logos)'!CW159*'SaaS - Budget'!$AG$74</f>
        <v>18597.564934148184</v>
      </c>
      <c r="AP23" s="207">
        <f ca="1">'SaaS - Cohorts (Logos)'!CX23*'SaaS - Budget'!$AG$72+'SaaS - Cohorts (Logos)'!CX91*'SaaS - Budget'!$AG$73+'SaaS - Cohorts (Logos)'!CX159*'SaaS - Budget'!$AG$74</f>
        <v>18233.770642573701</v>
      </c>
      <c r="AQ23" s="207">
        <f ca="1">'SaaS - Cohorts (Logos)'!CY23*'SaaS - Budget'!$AG$72+'SaaS - Cohorts (Logos)'!CY91*'SaaS - Budget'!$AG$73+'SaaS - Cohorts (Logos)'!CY159*'SaaS - Budget'!$AG$74</f>
        <v>17876.273395977692</v>
      </c>
      <c r="AR23" s="207">
        <f ca="1">'SaaS - Cohorts (Logos)'!CZ23*'SaaS - Budget'!$AG$72+'SaaS - Cohorts (Logos)'!CZ91*'SaaS - Budget'!$AG$73+'SaaS - Cohorts (Logos)'!CZ159*'SaaS - Budget'!$AG$74</f>
        <v>17525.06471436295</v>
      </c>
      <c r="AS23" s="207">
        <f ca="1">'SaaS - Cohorts (Logos)'!DA23*'SaaS - Budget'!$AG$72+'SaaS - Cohorts (Logos)'!DA91*'SaaS - Budget'!$AG$73+'SaaS - Cohorts (Logos)'!DA159*'SaaS - Budget'!$AG$74</f>
        <v>17180.122192023919</v>
      </c>
      <c r="AT23" s="207">
        <f ca="1">'SaaS - Cohorts (Logos)'!DB23*'SaaS - Budget'!$AG$72+'SaaS - Cohorts (Logos)'!DB91*'SaaS - Budget'!$AG$73+'SaaS - Cohorts (Logos)'!DB159*'SaaS - Budget'!$AG$74</f>
        <v>16841.411467497885</v>
      </c>
      <c r="AU23" s="207">
        <f ca="1">'SaaS - Cohorts (Logos)'!DC23*'SaaS - Budget'!$AG$72+'SaaS - Cohorts (Logos)'!DC91*'SaaS - Budget'!$AG$73+'SaaS - Cohorts (Logos)'!DC159*'SaaS - Budget'!$AG$74</f>
        <v>16508.887951144636</v>
      </c>
      <c r="AV23" s="207">
        <f ca="1">'SaaS - Cohorts (Logos)'!DD23*'SaaS - Budget'!$AG$72+'SaaS - Cohorts (Logos)'!DD91*'SaaS - Budget'!$AG$73+'SaaS - Cohorts (Logos)'!DD159*'SaaS - Budget'!$AG$74</f>
        <v>16182.49833955885</v>
      </c>
      <c r="AW23" s="207">
        <f ca="1">'SaaS - Cohorts (Logos)'!DE23*'SaaS - Budget'!$AG$72+'SaaS - Cohorts (Logos)'!DE91*'SaaS - Budget'!$AG$73+'SaaS - Cohorts (Logos)'!DE159*'SaaS - Budget'!$AG$74</f>
        <v>15862.181942512325</v>
      </c>
      <c r="AX23" s="207">
        <f ca="1">'SaaS - Cohorts (Logos)'!DF23*'SaaS - Budget'!$AG$72+'SaaS - Cohorts (Logos)'!DF91*'SaaS - Budget'!$AG$73+'SaaS - Cohorts (Logos)'!DF159*'SaaS - Budget'!$AG$74</f>
        <v>15547.871845037374</v>
      </c>
      <c r="AY23" s="207">
        <f ca="1">'SaaS - Cohorts (Logos)'!DG23*'SaaS - Budget'!$AG$72+'SaaS - Cohorts (Logos)'!DG91*'SaaS - Budget'!$AG$73+'SaaS - Cohorts (Logos)'!DG159*'SaaS - Budget'!$AG$74</f>
        <v>15239.495924546885</v>
      </c>
      <c r="AZ23" s="207">
        <f ca="1">'SaaS - Cohorts (Logos)'!DH23*'SaaS - Budget'!$AG$72+'SaaS - Cohorts (Logos)'!DH91*'SaaS - Budget'!$AG$73+'SaaS - Cohorts (Logos)'!DH159*'SaaS - Budget'!$AG$74</f>
        <v>14936.977740496975</v>
      </c>
      <c r="BA23" s="207">
        <f ca="1">'SaaS - Cohorts (Logos)'!DI23*'SaaS - Budget'!$AG$72+'SaaS - Cohorts (Logos)'!DI91*'SaaS - Budget'!$AG$73+'SaaS - Cohorts (Logos)'!DI159*'SaaS - Budget'!$AG$74</f>
        <v>14640.237311995141</v>
      </c>
      <c r="BB23" s="207">
        <f ca="1">'SaaS - Cohorts (Logos)'!DJ23*'SaaS - Budget'!$AG$72+'SaaS - Cohorts (Logos)'!DJ91*'SaaS - Budget'!$AG$73+'SaaS - Cohorts (Logos)'!DJ159*'SaaS - Budget'!$AG$74</f>
        <v>14349.191796906371</v>
      </c>
      <c r="BC23" s="207">
        <f ca="1">'SaaS - Cohorts (Logos)'!DK23*'SaaS - Budget'!$AG$72+'SaaS - Cohorts (Logos)'!DK91*'SaaS - Budget'!$AG$73+'SaaS - Cohorts (Logos)'!DK159*'SaaS - Budget'!$AG$74</f>
        <v>14063.756084381237</v>
      </c>
      <c r="BD23" s="207">
        <f ca="1">'SaaS - Cohorts (Logos)'!DL23*'SaaS - Budget'!$AG$72+'SaaS - Cohorts (Logos)'!DL91*'SaaS - Budget'!$AG$73+'SaaS - Cohorts (Logos)'!DL159*'SaaS - Budget'!$AG$74</f>
        <v>13783.843311297049</v>
      </c>
      <c r="BE23" s="207">
        <f ca="1">'SaaS - Cohorts (Logos)'!DM23*'SaaS - Budget'!$AG$72+'SaaS - Cohorts (Logos)'!DM91*'SaaS - Budget'!$AG$73+'SaaS - Cohorts (Logos)'!DM159*'SaaS - Budget'!$AG$74</f>
        <v>13509.365311842132</v>
      </c>
      <c r="BF23" s="207">
        <f ca="1">'SaaS - Cohorts (Logos)'!DN23*'SaaS - Budget'!$AG$72+'SaaS - Cohorts (Logos)'!DN91*'SaaS - Budget'!$AG$73+'SaaS - Cohorts (Logos)'!DN159*'SaaS - Budget'!$AG$74</f>
        <v>13240.233008363792</v>
      </c>
      <c r="BG23" s="207">
        <f ca="1">'SaaS - Cohorts (Logos)'!DO23*'SaaS - Budget'!$AG$72+'SaaS - Cohorts (Logos)'!DO91*'SaaS - Budget'!$AG$73+'SaaS - Cohorts (Logos)'!DO159*'SaaS - Budget'!$AG$74</f>
        <v>12976.356750623994</v>
      </c>
      <c r="BH23" s="207">
        <f ca="1">'SaaS - Cohorts (Logos)'!DP23*'SaaS - Budget'!$AG$72+'SaaS - Cohorts (Logos)'!DP91*'SaaS - Budget'!$AG$73+'SaaS - Cohorts (Logos)'!DP159*'SaaS - Budget'!$AG$74</f>
        <v>12717.646609747699</v>
      </c>
      <c r="BI23" s="207">
        <f ca="1">'SaaS - Cohorts (Logos)'!DQ23*'SaaS - Budget'!$AG$72+'SaaS - Cohorts (Logos)'!DQ91*'SaaS - Budget'!$AG$73+'SaaS - Cohorts (Logos)'!DQ159*'SaaS - Budget'!$AG$74</f>
        <v>12464.012632392583</v>
      </c>
      <c r="BJ23" s="207">
        <f ca="1">'SaaS - Cohorts (Logos)'!DR23*'SaaS - Budget'!$AG$72+'SaaS - Cohorts (Logos)'!DR91*'SaaS - Budget'!$AG$73+'SaaS - Cohorts (Logos)'!DR159*'SaaS - Budget'!$AG$74</f>
        <v>12215.365060003793</v>
      </c>
      <c r="BK23" s="4"/>
    </row>
    <row r="24" spans="1:63" ht="15.75" customHeight="1">
      <c r="A24" s="4"/>
      <c r="B24" s="195">
        <v>43556</v>
      </c>
      <c r="C24" s="207">
        <f ca="1">'SaaS - Cohorts (Logos)'!BK24*'SaaS - Budget'!$AH$72+'SaaS - Cohorts (Logos)'!BK92*'SaaS - Budget'!$AH$73+'SaaS - Cohorts (Logos)'!BK160*'SaaS - Budget'!$AH$74</f>
        <v>35700</v>
      </c>
      <c r="D24" s="207">
        <f ca="1">'SaaS - Cohorts (Logos)'!BL24*'SaaS - Budget'!$AH$72+'SaaS - Cohorts (Logos)'!BL92*'SaaS - Budget'!$AH$73+'SaaS - Cohorts (Logos)'!BL160*'SaaS - Budget'!$AH$74</f>
        <v>36246</v>
      </c>
      <c r="E24" s="207">
        <f ca="1">'SaaS - Cohorts (Logos)'!BM24*'SaaS - Budget'!$AH$72+'SaaS - Cohorts (Logos)'!BM92*'SaaS - Budget'!$AH$73+'SaaS - Cohorts (Logos)'!BM160*'SaaS - Budget'!$AH$74</f>
        <v>36629.879999999997</v>
      </c>
      <c r="F24" s="207">
        <f ca="1">'SaaS - Cohorts (Logos)'!BN24*'SaaS - Budget'!$AH$72+'SaaS - Cohorts (Logos)'!BN92*'SaaS - Budget'!$AH$73+'SaaS - Cohorts (Logos)'!BN160*'SaaS - Budget'!$AH$74</f>
        <v>36873.026400000002</v>
      </c>
      <c r="G24" s="207">
        <f ca="1">'SaaS - Cohorts (Logos)'!BO24*'SaaS - Budget'!$AH$72+'SaaS - Cohorts (Logos)'!BO92*'SaaS - Budget'!$AH$73+'SaaS - Cohorts (Logos)'!BO160*'SaaS - Budget'!$AH$74</f>
        <v>36994.220592000005</v>
      </c>
      <c r="H24" s="207">
        <f ca="1">'SaaS - Cohorts (Logos)'!BP24*'SaaS - Budget'!$AH$72+'SaaS - Cohorts (Logos)'!BP92*'SaaS - Budget'!$AH$73+'SaaS - Cohorts (Logos)'!BP160*'SaaS - Budget'!$AH$74</f>
        <v>37009.952333759997</v>
      </c>
      <c r="I24" s="207">
        <f ca="1">'SaaS - Cohorts (Logos)'!BQ24*'SaaS - Budget'!$AH$72+'SaaS - Cohorts (Logos)'!BQ92*'SaaS - Budget'!$AH$73+'SaaS - Cohorts (Logos)'!BQ160*'SaaS - Budget'!$AH$74</f>
        <v>36934.695502252798</v>
      </c>
      <c r="J24" s="207">
        <f ca="1">'SaaS - Cohorts (Logos)'!BR24*'SaaS - Budget'!$AH$72+'SaaS - Cohorts (Logos)'!BR92*'SaaS - Budget'!$AH$73+'SaaS - Cohorts (Logos)'!BR160*'SaaS - Budget'!$AH$74</f>
        <v>36781.150741555582</v>
      </c>
      <c r="K24" s="207">
        <f ca="1">'SaaS - Cohorts (Logos)'!BS24*'SaaS - Budget'!$AH$72+'SaaS - Cohorts (Logos)'!BS92*'SaaS - Budget'!$AH$73+'SaaS - Cohorts (Logos)'!BS160*'SaaS - Budget'!$AH$74</f>
        <v>36560.458978150571</v>
      </c>
      <c r="L24" s="207">
        <f ca="1">'SaaS - Cohorts (Logos)'!BT24*'SaaS - Budget'!$AH$72+'SaaS - Cohorts (Logos)'!BT92*'SaaS - Budget'!$AH$73+'SaaS - Cohorts (Logos)'!BT160*'SaaS - Budget'!$AH$74</f>
        <v>36282.389299842529</v>
      </c>
      <c r="M24" s="207">
        <f ca="1">'SaaS - Cohorts (Logos)'!BU24*'SaaS - Budget'!$AH$72+'SaaS - Cohorts (Logos)'!BU92*'SaaS - Budget'!$AH$73+'SaaS - Cohorts (Logos)'!BU160*'SaaS - Budget'!$AH$74</f>
        <v>35955.50427495005</v>
      </c>
      <c r="N24" s="207">
        <f ca="1">'SaaS - Cohorts (Logos)'!BV24*'SaaS - Budget'!$AH$72+'SaaS - Cohorts (Logos)'!BV92*'SaaS - Budget'!$AH$73+'SaaS - Cohorts (Logos)'!BV160*'SaaS - Budget'!$AH$74</f>
        <v>35587.305419222896</v>
      </c>
      <c r="O24" s="207">
        <f ca="1">'SaaS - Cohorts (Logos)'!BW24*'SaaS - Budget'!$AH$72+'SaaS - Cohorts (Logos)'!BW92*'SaaS - Budget'!$AH$73+'SaaS - Cohorts (Logos)'!BW160*'SaaS - Budget'!$AH$74</f>
        <v>35184.361193037657</v>
      </c>
      <c r="P24" s="207">
        <f ca="1">'SaaS - Cohorts (Logos)'!BX24*'SaaS - Budget'!$AH$72+'SaaS - Cohorts (Logos)'!BX92*'SaaS - Budget'!$AH$73+'SaaS - Cohorts (Logos)'!BX160*'SaaS - Budget'!$AH$74</f>
        <v>34752.419625512222</v>
      </c>
      <c r="Q24" s="207">
        <f ca="1">'SaaS - Cohorts (Logos)'!BY24*'SaaS - Budget'!$AH$72+'SaaS - Cohorts (Logos)'!BY92*'SaaS - Budget'!$AH$73+'SaaS - Cohorts (Logos)'!BY160*'SaaS - Budget'!$AH$74</f>
        <v>34296.507410577062</v>
      </c>
      <c r="R24" s="207">
        <f ca="1">'SaaS - Cohorts (Logos)'!BZ24*'SaaS - Budget'!$AH$72+'SaaS - Cohorts (Logos)'!BZ92*'SaaS - Budget'!$AH$73+'SaaS - Cohorts (Logos)'!BZ160*'SaaS - Budget'!$AH$74</f>
        <v>33821.017098631586</v>
      </c>
      <c r="S24" s="207">
        <f ca="1">'SaaS - Cohorts (Logos)'!CA24*'SaaS - Budget'!$AH$72+'SaaS - Cohorts (Logos)'!CA92*'SaaS - Budget'!$AH$73+'SaaS - Cohorts (Logos)'!CA160*'SaaS - Budget'!$AH$74</f>
        <v>33329.783812573092</v>
      </c>
      <c r="T24" s="207">
        <f ca="1">'SaaS - Cohorts (Logos)'!CB24*'SaaS - Budget'!$AH$72+'SaaS - Cohorts (Logos)'!CB92*'SaaS - Budget'!$AH$73+'SaaS - Cohorts (Logos)'!CB160*'SaaS - Budget'!$AH$74</f>
        <v>32826.15274552608</v>
      </c>
      <c r="U24" s="207">
        <f ca="1">'SaaS - Cohorts (Logos)'!CC24*'SaaS - Budget'!$AH$72+'SaaS - Cohorts (Logos)'!CC92*'SaaS - Budget'!$AH$73+'SaaS - Cohorts (Logos)'!CC160*'SaaS - Budget'!$AH$74</f>
        <v>32313.03854671547</v>
      </c>
      <c r="V24" s="207">
        <f ca="1">'SaaS - Cohorts (Logos)'!CD24*'SaaS - Budget'!$AH$72+'SaaS - Cohorts (Logos)'!CD92*'SaaS - Budget'!$AH$73+'SaaS - Cohorts (Logos)'!CD160*'SaaS - Budget'!$AH$74</f>
        <v>31792.977569149083</v>
      </c>
      <c r="W24" s="207">
        <f ca="1">'SaaS - Cohorts (Logos)'!CE24*'SaaS - Budget'!$AH$72+'SaaS - Cohorts (Logos)'!CE92*'SaaS - Budget'!$AH$73+'SaaS - Cohorts (Logos)'!CE160*'SaaS - Budget'!$AH$74</f>
        <v>31268.173835929872</v>
      </c>
      <c r="X24" s="207">
        <f ca="1">'SaaS - Cohorts (Logos)'!CF24*'SaaS - Budget'!$AH$72+'SaaS - Cohorts (Logos)'!CF92*'SaaS - Budget'!$AH$73+'SaaS - Cohorts (Logos)'!CF160*'SaaS - Budget'!$AH$74</f>
        <v>30740.539479195395</v>
      </c>
      <c r="Y24" s="207">
        <f ca="1">'SaaS - Cohorts (Logos)'!CG24*'SaaS - Budget'!$AH$72+'SaaS - Cohorts (Logos)'!CG92*'SaaS - Budget'!$AH$73+'SaaS - Cohorts (Logos)'!CG160*'SaaS - Budget'!$AH$74</f>
        <v>30211.730315197514</v>
      </c>
      <c r="Z24" s="207">
        <f ca="1">'SaaS - Cohorts (Logos)'!CH24*'SaaS - Budget'!$AH$72+'SaaS - Cohorts (Logos)'!CH92*'SaaS - Budget'!$AH$73+'SaaS - Cohorts (Logos)'!CH160*'SaaS - Budget'!$AH$74</f>
        <v>29683.177139409265</v>
      </c>
      <c r="AA24" s="207">
        <f ca="1">'SaaS - Cohorts (Logos)'!CI24*'SaaS - Budget'!$AH$72+'SaaS - Cohorts (Logos)'!CI92*'SaaS - Budget'!$AH$73+'SaaS - Cohorts (Logos)'!CI160*'SaaS - Budget'!$AH$74</f>
        <v>29156.113255474898</v>
      </c>
      <c r="AB24" s="207">
        <f ca="1">'SaaS - Cohorts (Logos)'!CJ24*'SaaS - Budget'!$AH$72+'SaaS - Cohorts (Logos)'!CJ92*'SaaS - Budget'!$AH$73+'SaaS - Cohorts (Logos)'!CJ160*'SaaS - Budget'!$AH$74</f>
        <v>28631.598690156756</v>
      </c>
      <c r="AC24" s="207">
        <f ca="1">'SaaS - Cohorts (Logos)'!CK24*'SaaS - Budget'!$AH$72+'SaaS - Cohorts (Logos)'!CK92*'SaaS - Budget'!$AH$73+'SaaS - Cohorts (Logos)'!CK160*'SaaS - Budget'!$AH$74</f>
        <v>28110.541492170021</v>
      </c>
      <c r="AD24" s="207">
        <f ca="1">'SaaS - Cohorts (Logos)'!CL24*'SaaS - Budget'!$AH$72+'SaaS - Cohorts (Logos)'!CL92*'SaaS - Budget'!$AH$73+'SaaS - Cohorts (Logos)'!CL160*'SaaS - Budget'!$AH$74</f>
        <v>27593.716465045047</v>
      </c>
      <c r="AE24" s="207">
        <f ca="1">'SaaS - Cohorts (Logos)'!CM24*'SaaS - Budget'!$AH$72+'SaaS - Cohorts (Logos)'!CM92*'SaaS - Budget'!$AH$73+'SaaS - Cohorts (Logos)'!CM160*'SaaS - Budget'!$AH$74</f>
        <v>27081.781642136368</v>
      </c>
      <c r="AF24" s="207">
        <f ca="1">'SaaS - Cohorts (Logos)'!CN24*'SaaS - Budget'!$AH$72+'SaaS - Cohorts (Logos)'!CN92*'SaaS - Budget'!$AH$73+'SaaS - Cohorts (Logos)'!CN160*'SaaS - Budget'!$AH$74</f>
        <v>26575.292774918787</v>
      </c>
      <c r="AG24" s="207">
        <f ca="1">'SaaS - Cohorts (Logos)'!CO24*'SaaS - Budget'!$AH$72+'SaaS - Cohorts (Logos)'!CO92*'SaaS - Budget'!$AH$73+'SaaS - Cohorts (Logos)'!CO160*'SaaS - Budget'!$AH$74</f>
        <v>26074.716073170544</v>
      </c>
      <c r="AH24" s="207">
        <f ca="1">'SaaS - Cohorts (Logos)'!CP24*'SaaS - Budget'!$AH$72+'SaaS - Cohorts (Logos)'!CP92*'SaaS - Budget'!$AH$73+'SaaS - Cohorts (Logos)'!CP160*'SaaS - Budget'!$AH$74</f>
        <v>25580.439407007252</v>
      </c>
      <c r="AI24" s="207">
        <f ca="1">'SaaS - Cohorts (Logos)'!CQ24*'SaaS - Budget'!$AH$72+'SaaS - Cohorts (Logos)'!CQ92*'SaaS - Budget'!$AH$73+'SaaS - Cohorts (Logos)'!CQ160*'SaaS - Budget'!$AH$74</f>
        <v>25092.782155531211</v>
      </c>
      <c r="AJ24" s="207">
        <f ca="1">'SaaS - Cohorts (Logos)'!CR24*'SaaS - Budget'!$AH$72+'SaaS - Cohorts (Logos)'!CR92*'SaaS - Budget'!$AH$73+'SaaS - Cohorts (Logos)'!CR160*'SaaS - Budget'!$AH$74</f>
        <v>24612.003864685001</v>
      </c>
      <c r="AK24" s="207">
        <f ca="1">'SaaS - Cohorts (Logos)'!CS24*'SaaS - Budget'!$AH$72+'SaaS - Cohorts (Logos)'!CS92*'SaaS - Budget'!$AH$73+'SaaS - Cohorts (Logos)'!CS160*'SaaS - Budget'!$AH$74</f>
        <v>24138.311857383982</v>
      </c>
      <c r="AL24" s="207">
        <f ca="1">'SaaS - Cohorts (Logos)'!CT24*'SaaS - Budget'!$AH$72+'SaaS - Cohorts (Logos)'!CT92*'SaaS - Budget'!$AH$73+'SaaS - Cohorts (Logos)'!CT160*'SaaS - Budget'!$AH$74</f>
        <v>23671.867921829864</v>
      </c>
      <c r="AM24" s="207">
        <f ca="1">'SaaS - Cohorts (Logos)'!CU24*'SaaS - Budget'!$AH$72+'SaaS - Cohorts (Logos)'!CU92*'SaaS - Budget'!$AH$73+'SaaS - Cohorts (Logos)'!CU160*'SaaS - Budget'!$AH$74</f>
        <v>23212.794188795597</v>
      </c>
      <c r="AN24" s="207">
        <f ca="1">'SaaS - Cohorts (Logos)'!CV24*'SaaS - Budget'!$AH$72+'SaaS - Cohorts (Logos)'!CV92*'SaaS - Budget'!$AH$73+'SaaS - Cohorts (Logos)'!CV160*'SaaS - Budget'!$AH$74</f>
        <v>22761.178295373738</v>
      </c>
      <c r="AO24" s="207">
        <f ca="1">'SaaS - Cohorts (Logos)'!CW24*'SaaS - Budget'!$AH$72+'SaaS - Cohorts (Logos)'!CW92*'SaaS - Budget'!$AH$73+'SaaS - Cohorts (Logos)'!CW160*'SaaS - Budget'!$AH$74</f>
        <v>22317.07792097783</v>
      </c>
      <c r="AP24" s="207">
        <f ca="1">'SaaS - Cohorts (Logos)'!CX24*'SaaS - Budget'!$AH$72+'SaaS - Cohorts (Logos)'!CX92*'SaaS - Budget'!$AH$73+'SaaS - Cohorts (Logos)'!CX160*'SaaS - Budget'!$AH$74</f>
        <v>21880.524771088451</v>
      </c>
      <c r="AQ24" s="207">
        <f ca="1">'SaaS - Cohorts (Logos)'!CY24*'SaaS - Budget'!$AH$72+'SaaS - Cohorts (Logos)'!CY92*'SaaS - Budget'!$AH$73+'SaaS - Cohorts (Logos)'!CY160*'SaaS - Budget'!$AH$74</f>
        <v>21451.528075173243</v>
      </c>
      <c r="AR24" s="207">
        <f ca="1">'SaaS - Cohorts (Logos)'!CZ24*'SaaS - Budget'!$AH$72+'SaaS - Cohorts (Logos)'!CZ92*'SaaS - Budget'!$AH$73+'SaaS - Cohorts (Logos)'!CZ160*'SaaS - Budget'!$AH$74</f>
        <v>21030.07765723555</v>
      </c>
      <c r="AS24" s="207">
        <f ca="1">'SaaS - Cohorts (Logos)'!DA24*'SaaS - Budget'!$AH$72+'SaaS - Cohorts (Logos)'!DA92*'SaaS - Budget'!$AH$73+'SaaS - Cohorts (Logos)'!DA160*'SaaS - Budget'!$AH$74</f>
        <v>20616.146630428717</v>
      </c>
      <c r="AT24" s="207">
        <f ca="1">'SaaS - Cohorts (Logos)'!DB24*'SaaS - Budget'!$AH$72+'SaaS - Cohorts (Logos)'!DB92*'SaaS - Budget'!$AH$73+'SaaS - Cohorts (Logos)'!DB160*'SaaS - Budget'!$AH$74</f>
        <v>20209.693760997474</v>
      </c>
      <c r="AU24" s="207">
        <f ca="1">'SaaS - Cohorts (Logos)'!DC24*'SaaS - Budget'!$AH$72+'SaaS - Cohorts (Logos)'!DC92*'SaaS - Budget'!$AH$73+'SaaS - Cohorts (Logos)'!DC160*'SaaS - Budget'!$AH$74</f>
        <v>19810.665541373579</v>
      </c>
      <c r="AV24" s="207">
        <f ca="1">'SaaS - Cohorts (Logos)'!DD24*'SaaS - Budget'!$AH$72+'SaaS - Cohorts (Logos)'!DD92*'SaaS - Budget'!$AH$73+'SaaS - Cohorts (Logos)'!DD160*'SaaS - Budget'!$AH$74</f>
        <v>19418.998007470633</v>
      </c>
      <c r="AW24" s="207">
        <f ca="1">'SaaS - Cohorts (Logos)'!DE24*'SaaS - Budget'!$AH$72+'SaaS - Cohorts (Logos)'!DE92*'SaaS - Budget'!$AH$73+'SaaS - Cohorts (Logos)'!DE160*'SaaS - Budget'!$AH$74</f>
        <v>19034.618331014804</v>
      </c>
      <c r="AX24" s="207">
        <f ca="1">'SaaS - Cohorts (Logos)'!DF24*'SaaS - Budget'!$AH$72+'SaaS - Cohorts (Logos)'!DF92*'SaaS - Budget'!$AH$73+'SaaS - Cohorts (Logos)'!DF160*'SaaS - Budget'!$AH$74</f>
        <v>18657.44621404486</v>
      </c>
      <c r="AY24" s="207">
        <f ca="1">'SaaS - Cohorts (Logos)'!DG24*'SaaS - Budget'!$AH$72+'SaaS - Cohorts (Logos)'!DG92*'SaaS - Budget'!$AH$73+'SaaS - Cohorts (Logos)'!DG160*'SaaS - Budget'!$AH$74</f>
        <v>18287.395109456273</v>
      </c>
      <c r="AZ24" s="207">
        <f ca="1">'SaaS - Cohorts (Logos)'!DH24*'SaaS - Budget'!$AH$72+'SaaS - Cohorts (Logos)'!DH92*'SaaS - Budget'!$AH$73+'SaaS - Cohorts (Logos)'!DH160*'SaaS - Budget'!$AH$74</f>
        <v>17924.37328859638</v>
      </c>
      <c r="BA24" s="207">
        <f ca="1">'SaaS - Cohorts (Logos)'!DI24*'SaaS - Budget'!$AH$72+'SaaS - Cohorts (Logos)'!DI92*'SaaS - Budget'!$AH$73+'SaaS - Cohorts (Logos)'!DI160*'SaaS - Budget'!$AH$74</f>
        <v>17568.284774394178</v>
      </c>
      <c r="BB24" s="207">
        <f ca="1">'SaaS - Cohorts (Logos)'!DJ24*'SaaS - Budget'!$AH$72+'SaaS - Cohorts (Logos)'!DJ92*'SaaS - Budget'!$AH$73+'SaaS - Cohorts (Logos)'!DJ160*'SaaS - Budget'!$AH$74</f>
        <v>17219.030156287652</v>
      </c>
      <c r="BC24" s="207">
        <f ca="1">'SaaS - Cohorts (Logos)'!DK24*'SaaS - Budget'!$AH$72+'SaaS - Cohorts (Logos)'!DK92*'SaaS - Budget'!$AH$73+'SaaS - Cohorts (Logos)'!DK160*'SaaS - Budget'!$AH$74</f>
        <v>16876.507301257498</v>
      </c>
      <c r="BD24" s="207">
        <f ca="1">'SaaS - Cohorts (Logos)'!DL24*'SaaS - Budget'!$AH$72+'SaaS - Cohorts (Logos)'!DL92*'SaaS - Budget'!$AH$73+'SaaS - Cohorts (Logos)'!DL160*'SaaS - Budget'!$AH$74</f>
        <v>16540.611973556468</v>
      </c>
      <c r="BE24" s="207">
        <f ca="1">'SaaS - Cohorts (Logos)'!DM24*'SaaS - Budget'!$AH$72+'SaaS - Cohorts (Logos)'!DM92*'SaaS - Budget'!$AH$73+'SaaS - Cohorts (Logos)'!DM160*'SaaS - Budget'!$AH$74</f>
        <v>16211.238374210567</v>
      </c>
      <c r="BF24" s="207">
        <f ca="1">'SaaS - Cohorts (Logos)'!DN24*'SaaS - Budget'!$AH$72+'SaaS - Cohorts (Logos)'!DN92*'SaaS - Budget'!$AH$73+'SaaS - Cohorts (Logos)'!DN160*'SaaS - Budget'!$AH$74</f>
        <v>15888.279610036556</v>
      </c>
      <c r="BG24" s="207">
        <f ca="1">'SaaS - Cohorts (Logos)'!DO24*'SaaS - Budget'!$AH$72+'SaaS - Cohorts (Logos)'!DO92*'SaaS - Budget'!$AH$73+'SaaS - Cohorts (Logos)'!DO160*'SaaS - Budget'!$AH$74</f>
        <v>15571.628100748803</v>
      </c>
      <c r="BH24" s="207">
        <f ca="1">'SaaS - Cohorts (Logos)'!DP24*'SaaS - Budget'!$AH$72+'SaaS - Cohorts (Logos)'!DP92*'SaaS - Budget'!$AH$73+'SaaS - Cohorts (Logos)'!DP160*'SaaS - Budget'!$AH$74</f>
        <v>15261.175931697246</v>
      </c>
      <c r="BI24" s="207">
        <f ca="1">'SaaS - Cohorts (Logos)'!DQ24*'SaaS - Budget'!$AH$72+'SaaS - Cohorts (Logos)'!DQ92*'SaaS - Budget'!$AH$73+'SaaS - Cohorts (Logos)'!DQ160*'SaaS - Budget'!$AH$74</f>
        <v>14956.815158871112</v>
      </c>
      <c r="BJ24" s="207">
        <f ca="1">'SaaS - Cohorts (Logos)'!DR24*'SaaS - Budget'!$AH$72+'SaaS - Cohorts (Logos)'!DR92*'SaaS - Budget'!$AH$73+'SaaS - Cohorts (Logos)'!DR160*'SaaS - Budget'!$AH$74</f>
        <v>14658.438072004563</v>
      </c>
      <c r="BK24" s="4"/>
    </row>
    <row r="25" spans="1:63" ht="15.75" customHeight="1">
      <c r="A25" s="4"/>
      <c r="B25" s="195">
        <v>43586</v>
      </c>
      <c r="C25" s="207">
        <f ca="1">'SaaS - Cohorts (Logos)'!BK25*'SaaS - Budget'!$AI$72+'SaaS - Cohorts (Logos)'!BK93*'SaaS - Budget'!$AI$73+'SaaS - Cohorts (Logos)'!BK161*'SaaS - Budget'!$AI$74</f>
        <v>35700</v>
      </c>
      <c r="D25" s="207">
        <f ca="1">'SaaS - Cohorts (Logos)'!BL25*'SaaS - Budget'!$AI$72+'SaaS - Cohorts (Logos)'!BL93*'SaaS - Budget'!$AI$73+'SaaS - Cohorts (Logos)'!BL161*'SaaS - Budget'!$AI$74</f>
        <v>36246</v>
      </c>
      <c r="E25" s="207">
        <f ca="1">'SaaS - Cohorts (Logos)'!BM25*'SaaS - Budget'!$AI$72+'SaaS - Cohorts (Logos)'!BM93*'SaaS - Budget'!$AI$73+'SaaS - Cohorts (Logos)'!BM161*'SaaS - Budget'!$AI$74</f>
        <v>36629.879999999997</v>
      </c>
      <c r="F25" s="207">
        <f ca="1">'SaaS - Cohorts (Logos)'!BN25*'SaaS - Budget'!$AI$72+'SaaS - Cohorts (Logos)'!BN93*'SaaS - Budget'!$AI$73+'SaaS - Cohorts (Logos)'!BN161*'SaaS - Budget'!$AI$74</f>
        <v>36873.026400000002</v>
      </c>
      <c r="G25" s="207">
        <f ca="1">'SaaS - Cohorts (Logos)'!BO25*'SaaS - Budget'!$AI$72+'SaaS - Cohorts (Logos)'!BO93*'SaaS - Budget'!$AI$73+'SaaS - Cohorts (Logos)'!BO161*'SaaS - Budget'!$AI$74</f>
        <v>36994.220592000005</v>
      </c>
      <c r="H25" s="207">
        <f ca="1">'SaaS - Cohorts (Logos)'!BP25*'SaaS - Budget'!$AI$72+'SaaS - Cohorts (Logos)'!BP93*'SaaS - Budget'!$AI$73+'SaaS - Cohorts (Logos)'!BP161*'SaaS - Budget'!$AI$74</f>
        <v>37009.952333759997</v>
      </c>
      <c r="I25" s="207">
        <f ca="1">'SaaS - Cohorts (Logos)'!BQ25*'SaaS - Budget'!$AI$72+'SaaS - Cohorts (Logos)'!BQ93*'SaaS - Budget'!$AI$73+'SaaS - Cohorts (Logos)'!BQ161*'SaaS - Budget'!$AI$74</f>
        <v>36934.695502252798</v>
      </c>
      <c r="J25" s="207">
        <f ca="1">'SaaS - Cohorts (Logos)'!BR25*'SaaS - Budget'!$AI$72+'SaaS - Cohorts (Logos)'!BR93*'SaaS - Budget'!$AI$73+'SaaS - Cohorts (Logos)'!BR161*'SaaS - Budget'!$AI$74</f>
        <v>36781.150741555582</v>
      </c>
      <c r="K25" s="207">
        <f ca="1">'SaaS - Cohorts (Logos)'!BS25*'SaaS - Budget'!$AI$72+'SaaS - Cohorts (Logos)'!BS93*'SaaS - Budget'!$AI$73+'SaaS - Cohorts (Logos)'!BS161*'SaaS - Budget'!$AI$74</f>
        <v>36560.458978150571</v>
      </c>
      <c r="L25" s="207">
        <f ca="1">'SaaS - Cohorts (Logos)'!BT25*'SaaS - Budget'!$AI$72+'SaaS - Cohorts (Logos)'!BT93*'SaaS - Budget'!$AI$73+'SaaS - Cohorts (Logos)'!BT161*'SaaS - Budget'!$AI$74</f>
        <v>36282.389299842529</v>
      </c>
      <c r="M25" s="207">
        <f ca="1">'SaaS - Cohorts (Logos)'!BU25*'SaaS - Budget'!$AI$72+'SaaS - Cohorts (Logos)'!BU93*'SaaS - Budget'!$AI$73+'SaaS - Cohorts (Logos)'!BU161*'SaaS - Budget'!$AI$74</f>
        <v>35955.50427495005</v>
      </c>
      <c r="N25" s="207">
        <f ca="1">'SaaS - Cohorts (Logos)'!BV25*'SaaS - Budget'!$AI$72+'SaaS - Cohorts (Logos)'!BV93*'SaaS - Budget'!$AI$73+'SaaS - Cohorts (Logos)'!BV161*'SaaS - Budget'!$AI$74</f>
        <v>35587.305419222896</v>
      </c>
      <c r="O25" s="207">
        <f ca="1">'SaaS - Cohorts (Logos)'!BW25*'SaaS - Budget'!$AI$72+'SaaS - Cohorts (Logos)'!BW93*'SaaS - Budget'!$AI$73+'SaaS - Cohorts (Logos)'!BW161*'SaaS - Budget'!$AI$74</f>
        <v>35184.361193037657</v>
      </c>
      <c r="P25" s="207">
        <f ca="1">'SaaS - Cohorts (Logos)'!BX25*'SaaS - Budget'!$AI$72+'SaaS - Cohorts (Logos)'!BX93*'SaaS - Budget'!$AI$73+'SaaS - Cohorts (Logos)'!BX161*'SaaS - Budget'!$AI$74</f>
        <v>34752.419625512222</v>
      </c>
      <c r="Q25" s="207">
        <f ca="1">'SaaS - Cohorts (Logos)'!BY25*'SaaS - Budget'!$AI$72+'SaaS - Cohorts (Logos)'!BY93*'SaaS - Budget'!$AI$73+'SaaS - Cohorts (Logos)'!BY161*'SaaS - Budget'!$AI$74</f>
        <v>34296.507410577062</v>
      </c>
      <c r="R25" s="207">
        <f ca="1">'SaaS - Cohorts (Logos)'!BZ25*'SaaS - Budget'!$AI$72+'SaaS - Cohorts (Logos)'!BZ93*'SaaS - Budget'!$AI$73+'SaaS - Cohorts (Logos)'!BZ161*'SaaS - Budget'!$AI$74</f>
        <v>33821.017098631586</v>
      </c>
      <c r="S25" s="207">
        <f ca="1">'SaaS - Cohorts (Logos)'!CA25*'SaaS - Budget'!$AI$72+'SaaS - Cohorts (Logos)'!CA93*'SaaS - Budget'!$AI$73+'SaaS - Cohorts (Logos)'!CA161*'SaaS - Budget'!$AI$74</f>
        <v>33329.783812573092</v>
      </c>
      <c r="T25" s="207">
        <f ca="1">'SaaS - Cohorts (Logos)'!CB25*'SaaS - Budget'!$AI$72+'SaaS - Cohorts (Logos)'!CB93*'SaaS - Budget'!$AI$73+'SaaS - Cohorts (Logos)'!CB161*'SaaS - Budget'!$AI$74</f>
        <v>32826.15274552608</v>
      </c>
      <c r="U25" s="207">
        <f ca="1">'SaaS - Cohorts (Logos)'!CC25*'SaaS - Budget'!$AI$72+'SaaS - Cohorts (Logos)'!CC93*'SaaS - Budget'!$AI$73+'SaaS - Cohorts (Logos)'!CC161*'SaaS - Budget'!$AI$74</f>
        <v>32313.03854671547</v>
      </c>
      <c r="V25" s="207">
        <f ca="1">'SaaS - Cohorts (Logos)'!CD25*'SaaS - Budget'!$AI$72+'SaaS - Cohorts (Logos)'!CD93*'SaaS - Budget'!$AI$73+'SaaS - Cohorts (Logos)'!CD161*'SaaS - Budget'!$AI$74</f>
        <v>31792.977569149083</v>
      </c>
      <c r="W25" s="207">
        <f ca="1">'SaaS - Cohorts (Logos)'!CE25*'SaaS - Budget'!$AI$72+'SaaS - Cohorts (Logos)'!CE93*'SaaS - Budget'!$AI$73+'SaaS - Cohorts (Logos)'!CE161*'SaaS - Budget'!$AI$74</f>
        <v>31268.173835929872</v>
      </c>
      <c r="X25" s="207">
        <f ca="1">'SaaS - Cohorts (Logos)'!CF25*'SaaS - Budget'!$AI$72+'SaaS - Cohorts (Logos)'!CF93*'SaaS - Budget'!$AI$73+'SaaS - Cohorts (Logos)'!CF161*'SaaS - Budget'!$AI$74</f>
        <v>30740.539479195395</v>
      </c>
      <c r="Y25" s="207">
        <f ca="1">'SaaS - Cohorts (Logos)'!CG25*'SaaS - Budget'!$AI$72+'SaaS - Cohorts (Logos)'!CG93*'SaaS - Budget'!$AI$73+'SaaS - Cohorts (Logos)'!CG161*'SaaS - Budget'!$AI$74</f>
        <v>30211.730315197514</v>
      </c>
      <c r="Z25" s="207">
        <f ca="1">'SaaS - Cohorts (Logos)'!CH25*'SaaS - Budget'!$AI$72+'SaaS - Cohorts (Logos)'!CH93*'SaaS - Budget'!$AI$73+'SaaS - Cohorts (Logos)'!CH161*'SaaS - Budget'!$AI$74</f>
        <v>29683.177139409265</v>
      </c>
      <c r="AA25" s="207">
        <f ca="1">'SaaS - Cohorts (Logos)'!CI25*'SaaS - Budget'!$AI$72+'SaaS - Cohorts (Logos)'!CI93*'SaaS - Budget'!$AI$73+'SaaS - Cohorts (Logos)'!CI161*'SaaS - Budget'!$AI$74</f>
        <v>29156.113255474898</v>
      </c>
      <c r="AB25" s="207">
        <f ca="1">'SaaS - Cohorts (Logos)'!CJ25*'SaaS - Budget'!$AI$72+'SaaS - Cohorts (Logos)'!CJ93*'SaaS - Budget'!$AI$73+'SaaS - Cohorts (Logos)'!CJ161*'SaaS - Budget'!$AI$74</f>
        <v>28631.598690156756</v>
      </c>
      <c r="AC25" s="207">
        <f ca="1">'SaaS - Cohorts (Logos)'!CK25*'SaaS - Budget'!$AI$72+'SaaS - Cohorts (Logos)'!CK93*'SaaS - Budget'!$AI$73+'SaaS - Cohorts (Logos)'!CK161*'SaaS - Budget'!$AI$74</f>
        <v>28110.541492170021</v>
      </c>
      <c r="AD25" s="207">
        <f ca="1">'SaaS - Cohorts (Logos)'!CL25*'SaaS - Budget'!$AI$72+'SaaS - Cohorts (Logos)'!CL93*'SaaS - Budget'!$AI$73+'SaaS - Cohorts (Logos)'!CL161*'SaaS - Budget'!$AI$74</f>
        <v>27593.716465045047</v>
      </c>
      <c r="AE25" s="207">
        <f ca="1">'SaaS - Cohorts (Logos)'!CM25*'SaaS - Budget'!$AI$72+'SaaS - Cohorts (Logos)'!CM93*'SaaS - Budget'!$AI$73+'SaaS - Cohorts (Logos)'!CM161*'SaaS - Budget'!$AI$74</f>
        <v>27081.781642136368</v>
      </c>
      <c r="AF25" s="207">
        <f ca="1">'SaaS - Cohorts (Logos)'!CN25*'SaaS - Budget'!$AI$72+'SaaS - Cohorts (Logos)'!CN93*'SaaS - Budget'!$AI$73+'SaaS - Cohorts (Logos)'!CN161*'SaaS - Budget'!$AI$74</f>
        <v>26575.292774918787</v>
      </c>
      <c r="AG25" s="207">
        <f ca="1">'SaaS - Cohorts (Logos)'!CO25*'SaaS - Budget'!$AI$72+'SaaS - Cohorts (Logos)'!CO93*'SaaS - Budget'!$AI$73+'SaaS - Cohorts (Logos)'!CO161*'SaaS - Budget'!$AI$74</f>
        <v>26074.716073170544</v>
      </c>
      <c r="AH25" s="207">
        <f ca="1">'SaaS - Cohorts (Logos)'!CP25*'SaaS - Budget'!$AI$72+'SaaS - Cohorts (Logos)'!CP93*'SaaS - Budget'!$AI$73+'SaaS - Cohorts (Logos)'!CP161*'SaaS - Budget'!$AI$74</f>
        <v>25580.439407007252</v>
      </c>
      <c r="AI25" s="207">
        <f ca="1">'SaaS - Cohorts (Logos)'!CQ25*'SaaS - Budget'!$AI$72+'SaaS - Cohorts (Logos)'!CQ93*'SaaS - Budget'!$AI$73+'SaaS - Cohorts (Logos)'!CQ161*'SaaS - Budget'!$AI$74</f>
        <v>25092.782155531211</v>
      </c>
      <c r="AJ25" s="207">
        <f ca="1">'SaaS - Cohorts (Logos)'!CR25*'SaaS - Budget'!$AI$72+'SaaS - Cohorts (Logos)'!CR93*'SaaS - Budget'!$AI$73+'SaaS - Cohorts (Logos)'!CR161*'SaaS - Budget'!$AI$74</f>
        <v>24612.003864685001</v>
      </c>
      <c r="AK25" s="207">
        <f ca="1">'SaaS - Cohorts (Logos)'!CS25*'SaaS - Budget'!$AI$72+'SaaS - Cohorts (Logos)'!CS93*'SaaS - Budget'!$AI$73+'SaaS - Cohorts (Logos)'!CS161*'SaaS - Budget'!$AI$74</f>
        <v>24138.311857383982</v>
      </c>
      <c r="AL25" s="207">
        <f ca="1">'SaaS - Cohorts (Logos)'!CT25*'SaaS - Budget'!$AI$72+'SaaS - Cohorts (Logos)'!CT93*'SaaS - Budget'!$AI$73+'SaaS - Cohorts (Logos)'!CT161*'SaaS - Budget'!$AI$74</f>
        <v>23671.867921829864</v>
      </c>
      <c r="AM25" s="207">
        <f ca="1">'SaaS - Cohorts (Logos)'!CU25*'SaaS - Budget'!$AI$72+'SaaS - Cohorts (Logos)'!CU93*'SaaS - Budget'!$AI$73+'SaaS - Cohorts (Logos)'!CU161*'SaaS - Budget'!$AI$74</f>
        <v>23212.794188795597</v>
      </c>
      <c r="AN25" s="207">
        <f ca="1">'SaaS - Cohorts (Logos)'!CV25*'SaaS - Budget'!$AI$72+'SaaS - Cohorts (Logos)'!CV93*'SaaS - Budget'!$AI$73+'SaaS - Cohorts (Logos)'!CV161*'SaaS - Budget'!$AI$74</f>
        <v>22761.178295373738</v>
      </c>
      <c r="AO25" s="207">
        <f ca="1">'SaaS - Cohorts (Logos)'!CW25*'SaaS - Budget'!$AI$72+'SaaS - Cohorts (Logos)'!CW93*'SaaS - Budget'!$AI$73+'SaaS - Cohorts (Logos)'!CW161*'SaaS - Budget'!$AI$74</f>
        <v>22317.07792097783</v>
      </c>
      <c r="AP25" s="207">
        <f ca="1">'SaaS - Cohorts (Logos)'!CX25*'SaaS - Budget'!$AI$72+'SaaS - Cohorts (Logos)'!CX93*'SaaS - Budget'!$AI$73+'SaaS - Cohorts (Logos)'!CX161*'SaaS - Budget'!$AI$74</f>
        <v>21880.524771088451</v>
      </c>
      <c r="AQ25" s="207">
        <f ca="1">'SaaS - Cohorts (Logos)'!CY25*'SaaS - Budget'!$AI$72+'SaaS - Cohorts (Logos)'!CY93*'SaaS - Budget'!$AI$73+'SaaS - Cohorts (Logos)'!CY161*'SaaS - Budget'!$AI$74</f>
        <v>21451.528075173243</v>
      </c>
      <c r="AR25" s="207">
        <f ca="1">'SaaS - Cohorts (Logos)'!CZ25*'SaaS - Budget'!$AI$72+'SaaS - Cohorts (Logos)'!CZ93*'SaaS - Budget'!$AI$73+'SaaS - Cohorts (Logos)'!CZ161*'SaaS - Budget'!$AI$74</f>
        <v>21030.07765723555</v>
      </c>
      <c r="AS25" s="207">
        <f ca="1">'SaaS - Cohorts (Logos)'!DA25*'SaaS - Budget'!$AI$72+'SaaS - Cohorts (Logos)'!DA93*'SaaS - Budget'!$AI$73+'SaaS - Cohorts (Logos)'!DA161*'SaaS - Budget'!$AI$74</f>
        <v>20616.146630428717</v>
      </c>
      <c r="AT25" s="207">
        <f ca="1">'SaaS - Cohorts (Logos)'!DB25*'SaaS - Budget'!$AI$72+'SaaS - Cohorts (Logos)'!DB93*'SaaS - Budget'!$AI$73+'SaaS - Cohorts (Logos)'!DB161*'SaaS - Budget'!$AI$74</f>
        <v>20209.693760997474</v>
      </c>
      <c r="AU25" s="207">
        <f ca="1">'SaaS - Cohorts (Logos)'!DC25*'SaaS - Budget'!$AI$72+'SaaS - Cohorts (Logos)'!DC93*'SaaS - Budget'!$AI$73+'SaaS - Cohorts (Logos)'!DC161*'SaaS - Budget'!$AI$74</f>
        <v>19810.665541373579</v>
      </c>
      <c r="AV25" s="207">
        <f ca="1">'SaaS - Cohorts (Logos)'!DD25*'SaaS - Budget'!$AI$72+'SaaS - Cohorts (Logos)'!DD93*'SaaS - Budget'!$AI$73+'SaaS - Cohorts (Logos)'!DD161*'SaaS - Budget'!$AI$74</f>
        <v>19418.998007470633</v>
      </c>
      <c r="AW25" s="207">
        <f ca="1">'SaaS - Cohorts (Logos)'!DE25*'SaaS - Budget'!$AI$72+'SaaS - Cohorts (Logos)'!DE93*'SaaS - Budget'!$AI$73+'SaaS - Cohorts (Logos)'!DE161*'SaaS - Budget'!$AI$74</f>
        <v>19034.618331014804</v>
      </c>
      <c r="AX25" s="207">
        <f ca="1">'SaaS - Cohorts (Logos)'!DF25*'SaaS - Budget'!$AI$72+'SaaS - Cohorts (Logos)'!DF93*'SaaS - Budget'!$AI$73+'SaaS - Cohorts (Logos)'!DF161*'SaaS - Budget'!$AI$74</f>
        <v>18657.44621404486</v>
      </c>
      <c r="AY25" s="207">
        <f ca="1">'SaaS - Cohorts (Logos)'!DG25*'SaaS - Budget'!$AI$72+'SaaS - Cohorts (Logos)'!DG93*'SaaS - Budget'!$AI$73+'SaaS - Cohorts (Logos)'!DG161*'SaaS - Budget'!$AI$74</f>
        <v>18287.395109456273</v>
      </c>
      <c r="AZ25" s="207">
        <f ca="1">'SaaS - Cohorts (Logos)'!DH25*'SaaS - Budget'!$AI$72+'SaaS - Cohorts (Logos)'!DH93*'SaaS - Budget'!$AI$73+'SaaS - Cohorts (Logos)'!DH161*'SaaS - Budget'!$AI$74</f>
        <v>17924.37328859638</v>
      </c>
      <c r="BA25" s="207">
        <f ca="1">'SaaS - Cohorts (Logos)'!DI25*'SaaS - Budget'!$AI$72+'SaaS - Cohorts (Logos)'!DI93*'SaaS - Budget'!$AI$73+'SaaS - Cohorts (Logos)'!DI161*'SaaS - Budget'!$AI$74</f>
        <v>17568.284774394178</v>
      </c>
      <c r="BB25" s="207">
        <f ca="1">'SaaS - Cohorts (Logos)'!DJ25*'SaaS - Budget'!$AI$72+'SaaS - Cohorts (Logos)'!DJ93*'SaaS - Budget'!$AI$73+'SaaS - Cohorts (Logos)'!DJ161*'SaaS - Budget'!$AI$74</f>
        <v>17219.030156287652</v>
      </c>
      <c r="BC25" s="207">
        <f ca="1">'SaaS - Cohorts (Logos)'!DK25*'SaaS - Budget'!$AI$72+'SaaS - Cohorts (Logos)'!DK93*'SaaS - Budget'!$AI$73+'SaaS - Cohorts (Logos)'!DK161*'SaaS - Budget'!$AI$74</f>
        <v>16876.507301257498</v>
      </c>
      <c r="BD25" s="207">
        <f ca="1">'SaaS - Cohorts (Logos)'!DL25*'SaaS - Budget'!$AI$72+'SaaS - Cohorts (Logos)'!DL93*'SaaS - Budget'!$AI$73+'SaaS - Cohorts (Logos)'!DL161*'SaaS - Budget'!$AI$74</f>
        <v>16540.611973556468</v>
      </c>
      <c r="BE25" s="207">
        <f ca="1">'SaaS - Cohorts (Logos)'!DM25*'SaaS - Budget'!$AI$72+'SaaS - Cohorts (Logos)'!DM93*'SaaS - Budget'!$AI$73+'SaaS - Cohorts (Logos)'!DM161*'SaaS - Budget'!$AI$74</f>
        <v>16211.238374210567</v>
      </c>
      <c r="BF25" s="207">
        <f ca="1">'SaaS - Cohorts (Logos)'!DN25*'SaaS - Budget'!$AI$72+'SaaS - Cohorts (Logos)'!DN93*'SaaS - Budget'!$AI$73+'SaaS - Cohorts (Logos)'!DN161*'SaaS - Budget'!$AI$74</f>
        <v>15888.279610036556</v>
      </c>
      <c r="BG25" s="207">
        <f ca="1">'SaaS - Cohorts (Logos)'!DO25*'SaaS - Budget'!$AI$72+'SaaS - Cohorts (Logos)'!DO93*'SaaS - Budget'!$AI$73+'SaaS - Cohorts (Logos)'!DO161*'SaaS - Budget'!$AI$74</f>
        <v>15571.628100748803</v>
      </c>
      <c r="BH25" s="207">
        <f ca="1">'SaaS - Cohorts (Logos)'!DP25*'SaaS - Budget'!$AI$72+'SaaS - Cohorts (Logos)'!DP93*'SaaS - Budget'!$AI$73+'SaaS - Cohorts (Logos)'!DP161*'SaaS - Budget'!$AI$74</f>
        <v>15261.175931697246</v>
      </c>
      <c r="BI25" s="207">
        <f ca="1">'SaaS - Cohorts (Logos)'!DQ25*'SaaS - Budget'!$AI$72+'SaaS - Cohorts (Logos)'!DQ93*'SaaS - Budget'!$AI$73+'SaaS - Cohorts (Logos)'!DQ161*'SaaS - Budget'!$AI$74</f>
        <v>14956.815158871112</v>
      </c>
      <c r="BJ25" s="207">
        <f ca="1">'SaaS - Cohorts (Logos)'!DR25*'SaaS - Budget'!$AI$72+'SaaS - Cohorts (Logos)'!DR93*'SaaS - Budget'!$AI$73+'SaaS - Cohorts (Logos)'!DR161*'SaaS - Budget'!$AI$74</f>
        <v>14658.438072004563</v>
      </c>
      <c r="BK25" s="4"/>
    </row>
    <row r="26" spans="1:63" ht="15.75" customHeight="1">
      <c r="A26" s="4"/>
      <c r="B26" s="195">
        <v>43617</v>
      </c>
      <c r="C26" s="207">
        <f ca="1">'SaaS - Cohorts (Logos)'!BK26*'SaaS - Budget'!$AJ$72+'SaaS - Cohorts (Logos)'!BK94*'SaaS - Budget'!$AJ$73+'SaaS - Cohorts (Logos)'!BK162*'SaaS - Budget'!$AJ$74</f>
        <v>35700</v>
      </c>
      <c r="D26" s="207">
        <f ca="1">'SaaS - Cohorts (Logos)'!BL26*'SaaS - Budget'!$AJ$72+'SaaS - Cohorts (Logos)'!BL94*'SaaS - Budget'!$AJ$73+'SaaS - Cohorts (Logos)'!BL162*'SaaS - Budget'!$AJ$74</f>
        <v>36246</v>
      </c>
      <c r="E26" s="207">
        <f ca="1">'SaaS - Cohorts (Logos)'!BM26*'SaaS - Budget'!$AJ$72+'SaaS - Cohorts (Logos)'!BM94*'SaaS - Budget'!$AJ$73+'SaaS - Cohorts (Logos)'!BM162*'SaaS - Budget'!$AJ$74</f>
        <v>36629.879999999997</v>
      </c>
      <c r="F26" s="207">
        <f ca="1">'SaaS - Cohorts (Logos)'!BN26*'SaaS - Budget'!$AJ$72+'SaaS - Cohorts (Logos)'!BN94*'SaaS - Budget'!$AJ$73+'SaaS - Cohorts (Logos)'!BN162*'SaaS - Budget'!$AJ$74</f>
        <v>36873.026400000002</v>
      </c>
      <c r="G26" s="207">
        <f ca="1">'SaaS - Cohorts (Logos)'!BO26*'SaaS - Budget'!$AJ$72+'SaaS - Cohorts (Logos)'!BO94*'SaaS - Budget'!$AJ$73+'SaaS - Cohorts (Logos)'!BO162*'SaaS - Budget'!$AJ$74</f>
        <v>36994.220592000005</v>
      </c>
      <c r="H26" s="207">
        <f ca="1">'SaaS - Cohorts (Logos)'!BP26*'SaaS - Budget'!$AJ$72+'SaaS - Cohorts (Logos)'!BP94*'SaaS - Budget'!$AJ$73+'SaaS - Cohorts (Logos)'!BP162*'SaaS - Budget'!$AJ$74</f>
        <v>37009.952333759997</v>
      </c>
      <c r="I26" s="207">
        <f ca="1">'SaaS - Cohorts (Logos)'!BQ26*'SaaS - Budget'!$AJ$72+'SaaS - Cohorts (Logos)'!BQ94*'SaaS - Budget'!$AJ$73+'SaaS - Cohorts (Logos)'!BQ162*'SaaS - Budget'!$AJ$74</f>
        <v>36934.695502252798</v>
      </c>
      <c r="J26" s="207">
        <f ca="1">'SaaS - Cohorts (Logos)'!BR26*'SaaS - Budget'!$AJ$72+'SaaS - Cohorts (Logos)'!BR94*'SaaS - Budget'!$AJ$73+'SaaS - Cohorts (Logos)'!BR162*'SaaS - Budget'!$AJ$74</f>
        <v>36781.150741555582</v>
      </c>
      <c r="K26" s="207">
        <f ca="1">'SaaS - Cohorts (Logos)'!BS26*'SaaS - Budget'!$AJ$72+'SaaS - Cohorts (Logos)'!BS94*'SaaS - Budget'!$AJ$73+'SaaS - Cohorts (Logos)'!BS162*'SaaS - Budget'!$AJ$74</f>
        <v>36560.458978150571</v>
      </c>
      <c r="L26" s="207">
        <f ca="1">'SaaS - Cohorts (Logos)'!BT26*'SaaS - Budget'!$AJ$72+'SaaS - Cohorts (Logos)'!BT94*'SaaS - Budget'!$AJ$73+'SaaS - Cohorts (Logos)'!BT162*'SaaS - Budget'!$AJ$74</f>
        <v>36282.389299842529</v>
      </c>
      <c r="M26" s="207">
        <f ca="1">'SaaS - Cohorts (Logos)'!BU26*'SaaS - Budget'!$AJ$72+'SaaS - Cohorts (Logos)'!BU94*'SaaS - Budget'!$AJ$73+'SaaS - Cohorts (Logos)'!BU162*'SaaS - Budget'!$AJ$74</f>
        <v>35955.50427495005</v>
      </c>
      <c r="N26" s="207">
        <f ca="1">'SaaS - Cohorts (Logos)'!BV26*'SaaS - Budget'!$AJ$72+'SaaS - Cohorts (Logos)'!BV94*'SaaS - Budget'!$AJ$73+'SaaS - Cohorts (Logos)'!BV162*'SaaS - Budget'!$AJ$74</f>
        <v>35587.305419222896</v>
      </c>
      <c r="O26" s="207">
        <f ca="1">'SaaS - Cohorts (Logos)'!BW26*'SaaS - Budget'!$AJ$72+'SaaS - Cohorts (Logos)'!BW94*'SaaS - Budget'!$AJ$73+'SaaS - Cohorts (Logos)'!BW162*'SaaS - Budget'!$AJ$74</f>
        <v>35184.361193037657</v>
      </c>
      <c r="P26" s="207">
        <f ca="1">'SaaS - Cohorts (Logos)'!BX26*'SaaS - Budget'!$AJ$72+'SaaS - Cohorts (Logos)'!BX94*'SaaS - Budget'!$AJ$73+'SaaS - Cohorts (Logos)'!BX162*'SaaS - Budget'!$AJ$74</f>
        <v>34752.419625512222</v>
      </c>
      <c r="Q26" s="207">
        <f ca="1">'SaaS - Cohorts (Logos)'!BY26*'SaaS - Budget'!$AJ$72+'SaaS - Cohorts (Logos)'!BY94*'SaaS - Budget'!$AJ$73+'SaaS - Cohorts (Logos)'!BY162*'SaaS - Budget'!$AJ$74</f>
        <v>34296.507410577062</v>
      </c>
      <c r="R26" s="207">
        <f ca="1">'SaaS - Cohorts (Logos)'!BZ26*'SaaS - Budget'!$AJ$72+'SaaS - Cohorts (Logos)'!BZ94*'SaaS - Budget'!$AJ$73+'SaaS - Cohorts (Logos)'!BZ162*'SaaS - Budget'!$AJ$74</f>
        <v>33821.017098631586</v>
      </c>
      <c r="S26" s="207">
        <f ca="1">'SaaS - Cohorts (Logos)'!CA26*'SaaS - Budget'!$AJ$72+'SaaS - Cohorts (Logos)'!CA94*'SaaS - Budget'!$AJ$73+'SaaS - Cohorts (Logos)'!CA162*'SaaS - Budget'!$AJ$74</f>
        <v>33329.783812573092</v>
      </c>
      <c r="T26" s="207">
        <f ca="1">'SaaS - Cohorts (Logos)'!CB26*'SaaS - Budget'!$AJ$72+'SaaS - Cohorts (Logos)'!CB94*'SaaS - Budget'!$AJ$73+'SaaS - Cohorts (Logos)'!CB162*'SaaS - Budget'!$AJ$74</f>
        <v>32826.15274552608</v>
      </c>
      <c r="U26" s="207">
        <f ca="1">'SaaS - Cohorts (Logos)'!CC26*'SaaS - Budget'!$AJ$72+'SaaS - Cohorts (Logos)'!CC94*'SaaS - Budget'!$AJ$73+'SaaS - Cohorts (Logos)'!CC162*'SaaS - Budget'!$AJ$74</f>
        <v>32313.03854671547</v>
      </c>
      <c r="V26" s="207">
        <f ca="1">'SaaS - Cohorts (Logos)'!CD26*'SaaS - Budget'!$AJ$72+'SaaS - Cohorts (Logos)'!CD94*'SaaS - Budget'!$AJ$73+'SaaS - Cohorts (Logos)'!CD162*'SaaS - Budget'!$AJ$74</f>
        <v>31792.977569149083</v>
      </c>
      <c r="W26" s="207">
        <f ca="1">'SaaS - Cohorts (Logos)'!CE26*'SaaS - Budget'!$AJ$72+'SaaS - Cohorts (Logos)'!CE94*'SaaS - Budget'!$AJ$73+'SaaS - Cohorts (Logos)'!CE162*'SaaS - Budget'!$AJ$74</f>
        <v>31268.173835929872</v>
      </c>
      <c r="X26" s="207">
        <f ca="1">'SaaS - Cohorts (Logos)'!CF26*'SaaS - Budget'!$AJ$72+'SaaS - Cohorts (Logos)'!CF94*'SaaS - Budget'!$AJ$73+'SaaS - Cohorts (Logos)'!CF162*'SaaS - Budget'!$AJ$74</f>
        <v>30740.539479195395</v>
      </c>
      <c r="Y26" s="207">
        <f ca="1">'SaaS - Cohorts (Logos)'!CG26*'SaaS - Budget'!$AJ$72+'SaaS - Cohorts (Logos)'!CG94*'SaaS - Budget'!$AJ$73+'SaaS - Cohorts (Logos)'!CG162*'SaaS - Budget'!$AJ$74</f>
        <v>30211.730315197514</v>
      </c>
      <c r="Z26" s="207">
        <f ca="1">'SaaS - Cohorts (Logos)'!CH26*'SaaS - Budget'!$AJ$72+'SaaS - Cohorts (Logos)'!CH94*'SaaS - Budget'!$AJ$73+'SaaS - Cohorts (Logos)'!CH162*'SaaS - Budget'!$AJ$74</f>
        <v>29683.177139409265</v>
      </c>
      <c r="AA26" s="207">
        <f ca="1">'SaaS - Cohorts (Logos)'!CI26*'SaaS - Budget'!$AJ$72+'SaaS - Cohorts (Logos)'!CI94*'SaaS - Budget'!$AJ$73+'SaaS - Cohorts (Logos)'!CI162*'SaaS - Budget'!$AJ$74</f>
        <v>29156.113255474898</v>
      </c>
      <c r="AB26" s="207">
        <f ca="1">'SaaS - Cohorts (Logos)'!CJ26*'SaaS - Budget'!$AJ$72+'SaaS - Cohorts (Logos)'!CJ94*'SaaS - Budget'!$AJ$73+'SaaS - Cohorts (Logos)'!CJ162*'SaaS - Budget'!$AJ$74</f>
        <v>28631.598690156756</v>
      </c>
      <c r="AC26" s="207">
        <f ca="1">'SaaS - Cohorts (Logos)'!CK26*'SaaS - Budget'!$AJ$72+'SaaS - Cohorts (Logos)'!CK94*'SaaS - Budget'!$AJ$73+'SaaS - Cohorts (Logos)'!CK162*'SaaS - Budget'!$AJ$74</f>
        <v>28110.541492170021</v>
      </c>
      <c r="AD26" s="207">
        <f ca="1">'SaaS - Cohorts (Logos)'!CL26*'SaaS - Budget'!$AJ$72+'SaaS - Cohorts (Logos)'!CL94*'SaaS - Budget'!$AJ$73+'SaaS - Cohorts (Logos)'!CL162*'SaaS - Budget'!$AJ$74</f>
        <v>27593.716465045047</v>
      </c>
      <c r="AE26" s="207">
        <f ca="1">'SaaS - Cohorts (Logos)'!CM26*'SaaS - Budget'!$AJ$72+'SaaS - Cohorts (Logos)'!CM94*'SaaS - Budget'!$AJ$73+'SaaS - Cohorts (Logos)'!CM162*'SaaS - Budget'!$AJ$74</f>
        <v>27081.781642136368</v>
      </c>
      <c r="AF26" s="207">
        <f ca="1">'SaaS - Cohorts (Logos)'!CN26*'SaaS - Budget'!$AJ$72+'SaaS - Cohorts (Logos)'!CN94*'SaaS - Budget'!$AJ$73+'SaaS - Cohorts (Logos)'!CN162*'SaaS - Budget'!$AJ$74</f>
        <v>26575.292774918787</v>
      </c>
      <c r="AG26" s="207">
        <f ca="1">'SaaS - Cohorts (Logos)'!CO26*'SaaS - Budget'!$AJ$72+'SaaS - Cohorts (Logos)'!CO94*'SaaS - Budget'!$AJ$73+'SaaS - Cohorts (Logos)'!CO162*'SaaS - Budget'!$AJ$74</f>
        <v>26074.716073170544</v>
      </c>
      <c r="AH26" s="207">
        <f ca="1">'SaaS - Cohorts (Logos)'!CP26*'SaaS - Budget'!$AJ$72+'SaaS - Cohorts (Logos)'!CP94*'SaaS - Budget'!$AJ$73+'SaaS - Cohorts (Logos)'!CP162*'SaaS - Budget'!$AJ$74</f>
        <v>25580.439407007252</v>
      </c>
      <c r="AI26" s="207">
        <f ca="1">'SaaS - Cohorts (Logos)'!CQ26*'SaaS - Budget'!$AJ$72+'SaaS - Cohorts (Logos)'!CQ94*'SaaS - Budget'!$AJ$73+'SaaS - Cohorts (Logos)'!CQ162*'SaaS - Budget'!$AJ$74</f>
        <v>25092.782155531211</v>
      </c>
      <c r="AJ26" s="207">
        <f ca="1">'SaaS - Cohorts (Logos)'!CR26*'SaaS - Budget'!$AJ$72+'SaaS - Cohorts (Logos)'!CR94*'SaaS - Budget'!$AJ$73+'SaaS - Cohorts (Logos)'!CR162*'SaaS - Budget'!$AJ$74</f>
        <v>24612.003864685001</v>
      </c>
      <c r="AK26" s="207">
        <f ca="1">'SaaS - Cohorts (Logos)'!CS26*'SaaS - Budget'!$AJ$72+'SaaS - Cohorts (Logos)'!CS94*'SaaS - Budget'!$AJ$73+'SaaS - Cohorts (Logos)'!CS162*'SaaS - Budget'!$AJ$74</f>
        <v>24138.311857383982</v>
      </c>
      <c r="AL26" s="207">
        <f ca="1">'SaaS - Cohorts (Logos)'!CT26*'SaaS - Budget'!$AJ$72+'SaaS - Cohorts (Logos)'!CT94*'SaaS - Budget'!$AJ$73+'SaaS - Cohorts (Logos)'!CT162*'SaaS - Budget'!$AJ$74</f>
        <v>23671.867921829864</v>
      </c>
      <c r="AM26" s="207">
        <f ca="1">'SaaS - Cohorts (Logos)'!CU26*'SaaS - Budget'!$AJ$72+'SaaS - Cohorts (Logos)'!CU94*'SaaS - Budget'!$AJ$73+'SaaS - Cohorts (Logos)'!CU162*'SaaS - Budget'!$AJ$74</f>
        <v>23212.794188795597</v>
      </c>
      <c r="AN26" s="207">
        <f ca="1">'SaaS - Cohorts (Logos)'!CV26*'SaaS - Budget'!$AJ$72+'SaaS - Cohorts (Logos)'!CV94*'SaaS - Budget'!$AJ$73+'SaaS - Cohorts (Logos)'!CV162*'SaaS - Budget'!$AJ$74</f>
        <v>22761.178295373738</v>
      </c>
      <c r="AO26" s="207">
        <f ca="1">'SaaS - Cohorts (Logos)'!CW26*'SaaS - Budget'!$AJ$72+'SaaS - Cohorts (Logos)'!CW94*'SaaS - Budget'!$AJ$73+'SaaS - Cohorts (Logos)'!CW162*'SaaS - Budget'!$AJ$74</f>
        <v>22317.07792097783</v>
      </c>
      <c r="AP26" s="207">
        <f ca="1">'SaaS - Cohorts (Logos)'!CX26*'SaaS - Budget'!$AJ$72+'SaaS - Cohorts (Logos)'!CX94*'SaaS - Budget'!$AJ$73+'SaaS - Cohorts (Logos)'!CX162*'SaaS - Budget'!$AJ$74</f>
        <v>21880.524771088451</v>
      </c>
      <c r="AQ26" s="207">
        <f ca="1">'SaaS - Cohorts (Logos)'!CY26*'SaaS - Budget'!$AJ$72+'SaaS - Cohorts (Logos)'!CY94*'SaaS - Budget'!$AJ$73+'SaaS - Cohorts (Logos)'!CY162*'SaaS - Budget'!$AJ$74</f>
        <v>21451.528075173243</v>
      </c>
      <c r="AR26" s="207">
        <f ca="1">'SaaS - Cohorts (Logos)'!CZ26*'SaaS - Budget'!$AJ$72+'SaaS - Cohorts (Logos)'!CZ94*'SaaS - Budget'!$AJ$73+'SaaS - Cohorts (Logos)'!CZ162*'SaaS - Budget'!$AJ$74</f>
        <v>21030.07765723555</v>
      </c>
      <c r="AS26" s="207">
        <f ca="1">'SaaS - Cohorts (Logos)'!DA26*'SaaS - Budget'!$AJ$72+'SaaS - Cohorts (Logos)'!DA94*'SaaS - Budget'!$AJ$73+'SaaS - Cohorts (Logos)'!DA162*'SaaS - Budget'!$AJ$74</f>
        <v>20616.146630428717</v>
      </c>
      <c r="AT26" s="207">
        <f ca="1">'SaaS - Cohorts (Logos)'!DB26*'SaaS - Budget'!$AJ$72+'SaaS - Cohorts (Logos)'!DB94*'SaaS - Budget'!$AJ$73+'SaaS - Cohorts (Logos)'!DB162*'SaaS - Budget'!$AJ$74</f>
        <v>20209.693760997474</v>
      </c>
      <c r="AU26" s="207">
        <f ca="1">'SaaS - Cohorts (Logos)'!DC26*'SaaS - Budget'!$AJ$72+'SaaS - Cohorts (Logos)'!DC94*'SaaS - Budget'!$AJ$73+'SaaS - Cohorts (Logos)'!DC162*'SaaS - Budget'!$AJ$74</f>
        <v>19810.665541373579</v>
      </c>
      <c r="AV26" s="207">
        <f ca="1">'SaaS - Cohorts (Logos)'!DD26*'SaaS - Budget'!$AJ$72+'SaaS - Cohorts (Logos)'!DD94*'SaaS - Budget'!$AJ$73+'SaaS - Cohorts (Logos)'!DD162*'SaaS - Budget'!$AJ$74</f>
        <v>19418.998007470633</v>
      </c>
      <c r="AW26" s="207">
        <f ca="1">'SaaS - Cohorts (Logos)'!DE26*'SaaS - Budget'!$AJ$72+'SaaS - Cohorts (Logos)'!DE94*'SaaS - Budget'!$AJ$73+'SaaS - Cohorts (Logos)'!DE162*'SaaS - Budget'!$AJ$74</f>
        <v>19034.618331014804</v>
      </c>
      <c r="AX26" s="207">
        <f ca="1">'SaaS - Cohorts (Logos)'!DF26*'SaaS - Budget'!$AJ$72+'SaaS - Cohorts (Logos)'!DF94*'SaaS - Budget'!$AJ$73+'SaaS - Cohorts (Logos)'!DF162*'SaaS - Budget'!$AJ$74</f>
        <v>18657.44621404486</v>
      </c>
      <c r="AY26" s="207">
        <f ca="1">'SaaS - Cohorts (Logos)'!DG26*'SaaS - Budget'!$AJ$72+'SaaS - Cohorts (Logos)'!DG94*'SaaS - Budget'!$AJ$73+'SaaS - Cohorts (Logos)'!DG162*'SaaS - Budget'!$AJ$74</f>
        <v>18287.395109456273</v>
      </c>
      <c r="AZ26" s="207">
        <f ca="1">'SaaS - Cohorts (Logos)'!DH26*'SaaS - Budget'!$AJ$72+'SaaS - Cohorts (Logos)'!DH94*'SaaS - Budget'!$AJ$73+'SaaS - Cohorts (Logos)'!DH162*'SaaS - Budget'!$AJ$74</f>
        <v>17924.37328859638</v>
      </c>
      <c r="BA26" s="207">
        <f ca="1">'SaaS - Cohorts (Logos)'!DI26*'SaaS - Budget'!$AJ$72+'SaaS - Cohorts (Logos)'!DI94*'SaaS - Budget'!$AJ$73+'SaaS - Cohorts (Logos)'!DI162*'SaaS - Budget'!$AJ$74</f>
        <v>17568.284774394178</v>
      </c>
      <c r="BB26" s="207">
        <f ca="1">'SaaS - Cohorts (Logos)'!DJ26*'SaaS - Budget'!$AJ$72+'SaaS - Cohorts (Logos)'!DJ94*'SaaS - Budget'!$AJ$73+'SaaS - Cohorts (Logos)'!DJ162*'SaaS - Budget'!$AJ$74</f>
        <v>17219.030156287652</v>
      </c>
      <c r="BC26" s="207">
        <f ca="1">'SaaS - Cohorts (Logos)'!DK26*'SaaS - Budget'!$AJ$72+'SaaS - Cohorts (Logos)'!DK94*'SaaS - Budget'!$AJ$73+'SaaS - Cohorts (Logos)'!DK162*'SaaS - Budget'!$AJ$74</f>
        <v>16876.507301257498</v>
      </c>
      <c r="BD26" s="207">
        <f ca="1">'SaaS - Cohorts (Logos)'!DL26*'SaaS - Budget'!$AJ$72+'SaaS - Cohorts (Logos)'!DL94*'SaaS - Budget'!$AJ$73+'SaaS - Cohorts (Logos)'!DL162*'SaaS - Budget'!$AJ$74</f>
        <v>16540.611973556468</v>
      </c>
      <c r="BE26" s="207">
        <f ca="1">'SaaS - Cohorts (Logos)'!DM26*'SaaS - Budget'!$AJ$72+'SaaS - Cohorts (Logos)'!DM94*'SaaS - Budget'!$AJ$73+'SaaS - Cohorts (Logos)'!DM162*'SaaS - Budget'!$AJ$74</f>
        <v>16211.238374210567</v>
      </c>
      <c r="BF26" s="207">
        <f ca="1">'SaaS - Cohorts (Logos)'!DN26*'SaaS - Budget'!$AJ$72+'SaaS - Cohorts (Logos)'!DN94*'SaaS - Budget'!$AJ$73+'SaaS - Cohorts (Logos)'!DN162*'SaaS - Budget'!$AJ$74</f>
        <v>15888.279610036556</v>
      </c>
      <c r="BG26" s="207">
        <f ca="1">'SaaS - Cohorts (Logos)'!DO26*'SaaS - Budget'!$AJ$72+'SaaS - Cohorts (Logos)'!DO94*'SaaS - Budget'!$AJ$73+'SaaS - Cohorts (Logos)'!DO162*'SaaS - Budget'!$AJ$74</f>
        <v>15571.628100748803</v>
      </c>
      <c r="BH26" s="207">
        <f ca="1">'SaaS - Cohorts (Logos)'!DP26*'SaaS - Budget'!$AJ$72+'SaaS - Cohorts (Logos)'!DP94*'SaaS - Budget'!$AJ$73+'SaaS - Cohorts (Logos)'!DP162*'SaaS - Budget'!$AJ$74</f>
        <v>15261.175931697246</v>
      </c>
      <c r="BI26" s="207">
        <f ca="1">'SaaS - Cohorts (Logos)'!DQ26*'SaaS - Budget'!$AJ$72+'SaaS - Cohorts (Logos)'!DQ94*'SaaS - Budget'!$AJ$73+'SaaS - Cohorts (Logos)'!DQ162*'SaaS - Budget'!$AJ$74</f>
        <v>14956.815158871112</v>
      </c>
      <c r="BJ26" s="207">
        <f ca="1">'SaaS - Cohorts (Logos)'!DR26*'SaaS - Budget'!$AJ$72+'SaaS - Cohorts (Logos)'!DR94*'SaaS - Budget'!$AJ$73+'SaaS - Cohorts (Logos)'!DR162*'SaaS - Budget'!$AJ$74</f>
        <v>14658.438072004563</v>
      </c>
      <c r="BK26" s="4"/>
    </row>
    <row r="27" spans="1:63" ht="15.75" customHeight="1">
      <c r="A27" s="4"/>
      <c r="B27" s="195">
        <v>43647</v>
      </c>
      <c r="C27" s="207">
        <f ca="1">'SaaS - Cohorts (Logos)'!BK27*'SaaS - Budget'!$AK$72+'SaaS - Cohorts (Logos)'!BK95*'SaaS - Budget'!$AK$73+'SaaS - Cohorts (Logos)'!BK163*'SaaS - Budget'!$AK$74</f>
        <v>41650</v>
      </c>
      <c r="D27" s="207">
        <f ca="1">'SaaS - Cohorts (Logos)'!BL27*'SaaS - Budget'!$AK$72+'SaaS - Cohorts (Logos)'!BL95*'SaaS - Budget'!$AK$73+'SaaS - Cohorts (Logos)'!BL163*'SaaS - Budget'!$AK$74</f>
        <v>42287</v>
      </c>
      <c r="E27" s="207">
        <f ca="1">'SaaS - Cohorts (Logos)'!BM27*'SaaS - Budget'!$AK$72+'SaaS - Cohorts (Logos)'!BM95*'SaaS - Budget'!$AK$73+'SaaS - Cohorts (Logos)'!BM163*'SaaS - Budget'!$AK$74</f>
        <v>42734.86</v>
      </c>
      <c r="F27" s="207">
        <f ca="1">'SaaS - Cohorts (Logos)'!BN27*'SaaS - Budget'!$AK$72+'SaaS - Cohorts (Logos)'!BN95*'SaaS - Budget'!$AK$73+'SaaS - Cohorts (Logos)'!BN163*'SaaS - Budget'!$AK$74</f>
        <v>43018.5308</v>
      </c>
      <c r="G27" s="207">
        <f ca="1">'SaaS - Cohorts (Logos)'!BO27*'SaaS - Budget'!$AK$72+'SaaS - Cohorts (Logos)'!BO95*'SaaS - Budget'!$AK$73+'SaaS - Cohorts (Logos)'!BO163*'SaaS - Budget'!$AK$74</f>
        <v>43159.924024</v>
      </c>
      <c r="H27" s="207">
        <f ca="1">'SaaS - Cohorts (Logos)'!BP27*'SaaS - Budget'!$AK$72+'SaaS - Cohorts (Logos)'!BP95*'SaaS - Budget'!$AK$73+'SaaS - Cohorts (Logos)'!BP163*'SaaS - Budget'!$AK$74</f>
        <v>43178.277722719999</v>
      </c>
      <c r="I27" s="207">
        <f ca="1">'SaaS - Cohorts (Logos)'!BQ27*'SaaS - Budget'!$AK$72+'SaaS - Cohorts (Logos)'!BQ95*'SaaS - Budget'!$AK$73+'SaaS - Cohorts (Logos)'!BQ163*'SaaS - Budget'!$AK$74</f>
        <v>43090.4780859616</v>
      </c>
      <c r="J27" s="207">
        <f ca="1">'SaaS - Cohorts (Logos)'!BR27*'SaaS - Budget'!$AK$72+'SaaS - Cohorts (Logos)'!BR95*'SaaS - Budget'!$AK$73+'SaaS - Cohorts (Logos)'!BR163*'SaaS - Budget'!$AK$74</f>
        <v>42911.342531814844</v>
      </c>
      <c r="K27" s="207">
        <f ca="1">'SaaS - Cohorts (Logos)'!BS27*'SaaS - Budget'!$AK$72+'SaaS - Cohorts (Logos)'!BS95*'SaaS - Budget'!$AK$73+'SaaS - Cohorts (Logos)'!BS163*'SaaS - Budget'!$AK$74</f>
        <v>42653.868807842329</v>
      </c>
      <c r="L27" s="207">
        <f ca="1">'SaaS - Cohorts (Logos)'!BT27*'SaaS - Budget'!$AK$72+'SaaS - Cohorts (Logos)'!BT95*'SaaS - Budget'!$AK$73+'SaaS - Cohorts (Logos)'!BT163*'SaaS - Budget'!$AK$74</f>
        <v>42329.454183149617</v>
      </c>
      <c r="M27" s="207">
        <f ca="1">'SaaS - Cohorts (Logos)'!BU27*'SaaS - Budget'!$AK$72+'SaaS - Cohorts (Logos)'!BU95*'SaaS - Budget'!$AK$73+'SaaS - Cohorts (Logos)'!BU163*'SaaS - Budget'!$AK$74</f>
        <v>41948.088320775059</v>
      </c>
      <c r="N27" s="207">
        <f ca="1">'SaaS - Cohorts (Logos)'!BV27*'SaaS - Budget'!$AK$72+'SaaS - Cohorts (Logos)'!BV95*'SaaS - Budget'!$AK$73+'SaaS - Cohorts (Logos)'!BV163*'SaaS - Budget'!$AK$74</f>
        <v>41518.522989093377</v>
      </c>
      <c r="O27" s="207">
        <f ca="1">'SaaS - Cohorts (Logos)'!BW27*'SaaS - Budget'!$AK$72+'SaaS - Cohorts (Logos)'!BW95*'SaaS - Budget'!$AK$73+'SaaS - Cohorts (Logos)'!BW163*'SaaS - Budget'!$AK$74</f>
        <v>41048.421391877273</v>
      </c>
      <c r="P27" s="207">
        <f ca="1">'SaaS - Cohorts (Logos)'!BX27*'SaaS - Budget'!$AK$72+'SaaS - Cohorts (Logos)'!BX95*'SaaS - Budget'!$AK$73+'SaaS - Cohorts (Logos)'!BX163*'SaaS - Budget'!$AK$74</f>
        <v>40544.489563097595</v>
      </c>
      <c r="Q27" s="207">
        <f ca="1">'SaaS - Cohorts (Logos)'!BY27*'SaaS - Budget'!$AK$72+'SaaS - Cohorts (Logos)'!BY95*'SaaS - Budget'!$AK$73+'SaaS - Cohorts (Logos)'!BY163*'SaaS - Budget'!$AK$74</f>
        <v>40012.591979006567</v>
      </c>
      <c r="R27" s="207">
        <f ca="1">'SaaS - Cohorts (Logos)'!BZ27*'SaaS - Budget'!$AK$72+'SaaS - Cohorts (Logos)'!BZ95*'SaaS - Budget'!$AK$73+'SaaS - Cohorts (Logos)'!BZ163*'SaaS - Budget'!$AK$74</f>
        <v>39457.853281736854</v>
      </c>
      <c r="S27" s="207">
        <f ca="1">'SaaS - Cohorts (Logos)'!CA27*'SaaS - Budget'!$AK$72+'SaaS - Cohorts (Logos)'!CA95*'SaaS - Budget'!$AK$73+'SaaS - Cohorts (Logos)'!CA163*'SaaS - Budget'!$AK$74</f>
        <v>38884.747781335282</v>
      </c>
      <c r="T27" s="207">
        <f ca="1">'SaaS - Cohorts (Logos)'!CB27*'SaaS - Budget'!$AK$72+'SaaS - Cohorts (Logos)'!CB95*'SaaS - Budget'!$AK$73+'SaaS - Cohorts (Logos)'!CB163*'SaaS - Budget'!$AK$74</f>
        <v>38297.178203113755</v>
      </c>
      <c r="U27" s="207">
        <f ca="1">'SaaS - Cohorts (Logos)'!CC27*'SaaS - Budget'!$AK$72+'SaaS - Cohorts (Logos)'!CC95*'SaaS - Budget'!$AK$73+'SaaS - Cohorts (Logos)'!CC163*'SaaS - Budget'!$AK$74</f>
        <v>37698.544971168056</v>
      </c>
      <c r="V27" s="207">
        <f ca="1">'SaaS - Cohorts (Logos)'!CD27*'SaaS - Budget'!$AK$72+'SaaS - Cohorts (Logos)'!CD95*'SaaS - Budget'!$AK$73+'SaaS - Cohorts (Logos)'!CD163*'SaaS - Budget'!$AK$74</f>
        <v>37091.807164007267</v>
      </c>
      <c r="W27" s="207">
        <f ca="1">'SaaS - Cohorts (Logos)'!CE27*'SaaS - Budget'!$AK$72+'SaaS - Cohorts (Logos)'!CE95*'SaaS - Budget'!$AK$73+'SaaS - Cohorts (Logos)'!CE163*'SaaS - Budget'!$AK$74</f>
        <v>36479.536141918186</v>
      </c>
      <c r="X27" s="207">
        <f ca="1">'SaaS - Cohorts (Logos)'!CF27*'SaaS - Budget'!$AK$72+'SaaS - Cohorts (Logos)'!CF95*'SaaS - Budget'!$AK$73+'SaaS - Cohorts (Logos)'!CF163*'SaaS - Budget'!$AK$74</f>
        <v>35863.962725727964</v>
      </c>
      <c r="Y27" s="207">
        <f ca="1">'SaaS - Cohorts (Logos)'!CG27*'SaaS - Budget'!$AK$72+'SaaS - Cohorts (Logos)'!CG95*'SaaS - Budget'!$AK$73+'SaaS - Cohorts (Logos)'!CG163*'SaaS - Budget'!$AK$74</f>
        <v>35247.01870106376</v>
      </c>
      <c r="Z27" s="207">
        <f ca="1">'SaaS - Cohorts (Logos)'!CH27*'SaaS - Budget'!$AK$72+'SaaS - Cohorts (Logos)'!CH95*'SaaS - Budget'!$AK$73+'SaaS - Cohorts (Logos)'!CH163*'SaaS - Budget'!$AK$74</f>
        <v>34630.373329310809</v>
      </c>
      <c r="AA27" s="207">
        <f ca="1">'SaaS - Cohorts (Logos)'!CI27*'SaaS - Budget'!$AK$72+'SaaS - Cohorts (Logos)'!CI95*'SaaS - Budget'!$AK$73+'SaaS - Cohorts (Logos)'!CI163*'SaaS - Budget'!$AK$74</f>
        <v>34015.465464720713</v>
      </c>
      <c r="AB27" s="207">
        <f ca="1">'SaaS - Cohorts (Logos)'!CJ27*'SaaS - Budget'!$AK$72+'SaaS - Cohorts (Logos)'!CJ95*'SaaS - Budget'!$AK$73+'SaaS - Cohorts (Logos)'!CJ163*'SaaS - Budget'!$AK$74</f>
        <v>33403.531805182887</v>
      </c>
      <c r="AC27" s="207">
        <f ca="1">'SaaS - Cohorts (Logos)'!CK27*'SaaS - Budget'!$AK$72+'SaaS - Cohorts (Logos)'!CK95*'SaaS - Budget'!$AK$73+'SaaS - Cohorts (Logos)'!CK163*'SaaS - Budget'!$AK$74</f>
        <v>32795.631740865021</v>
      </c>
      <c r="AD27" s="207">
        <f ca="1">'SaaS - Cohorts (Logos)'!CL27*'SaaS - Budget'!$AK$72+'SaaS - Cohorts (Logos)'!CL95*'SaaS - Budget'!$AK$73+'SaaS - Cohorts (Logos)'!CL163*'SaaS - Budget'!$AK$74</f>
        <v>32192.669209219224</v>
      </c>
      <c r="AE27" s="207">
        <f ca="1">'SaaS - Cohorts (Logos)'!CM27*'SaaS - Budget'!$AK$72+'SaaS - Cohorts (Logos)'!CM95*'SaaS - Budget'!$AK$73+'SaaS - Cohorts (Logos)'!CM163*'SaaS - Budget'!$AK$74</f>
        <v>31595.41191582576</v>
      </c>
      <c r="AF27" s="207">
        <f ca="1">'SaaS - Cohorts (Logos)'!CN27*'SaaS - Budget'!$AK$72+'SaaS - Cohorts (Logos)'!CN95*'SaaS - Budget'!$AK$73+'SaaS - Cohorts (Logos)'!CN163*'SaaS - Budget'!$AK$74</f>
        <v>31004.508237405254</v>
      </c>
      <c r="AG27" s="207">
        <f ca="1">'SaaS - Cohorts (Logos)'!CO27*'SaaS - Budget'!$AK$72+'SaaS - Cohorts (Logos)'!CO95*'SaaS - Budget'!$AK$73+'SaaS - Cohorts (Logos)'!CO163*'SaaS - Budget'!$AK$74</f>
        <v>30420.502085365635</v>
      </c>
      <c r="AH27" s="207">
        <f ca="1">'SaaS - Cohorts (Logos)'!CP27*'SaaS - Budget'!$AK$72+'SaaS - Cohorts (Logos)'!CP95*'SaaS - Budget'!$AK$73+'SaaS - Cohorts (Logos)'!CP163*'SaaS - Budget'!$AK$74</f>
        <v>29843.845974841795</v>
      </c>
      <c r="AI27" s="207">
        <f ca="1">'SaaS - Cohorts (Logos)'!CQ27*'SaaS - Budget'!$AK$72+'SaaS - Cohorts (Logos)'!CQ95*'SaaS - Budget'!$AK$73+'SaaS - Cohorts (Logos)'!CQ163*'SaaS - Budget'!$AK$74</f>
        <v>29274.912514786414</v>
      </c>
      <c r="AJ27" s="207">
        <f ca="1">'SaaS - Cohorts (Logos)'!CR27*'SaaS - Budget'!$AK$72+'SaaS - Cohorts (Logos)'!CR95*'SaaS - Budget'!$AK$73+'SaaS - Cohorts (Logos)'!CR163*'SaaS - Budget'!$AK$74</f>
        <v>28714.004508799168</v>
      </c>
      <c r="AK27" s="207">
        <f ca="1">'SaaS - Cohorts (Logos)'!CS27*'SaaS - Budget'!$AK$72+'SaaS - Cohorts (Logos)'!CS95*'SaaS - Budget'!$AK$73+'SaaS - Cohorts (Logos)'!CS163*'SaaS - Budget'!$AK$74</f>
        <v>28161.363833614647</v>
      </c>
      <c r="AL27" s="207">
        <f ca="1">'SaaS - Cohorts (Logos)'!CT27*'SaaS - Budget'!$AK$72+'SaaS - Cohorts (Logos)'!CT95*'SaaS - Budget'!$AK$73+'SaaS - Cohorts (Logos)'!CT163*'SaaS - Budget'!$AK$74</f>
        <v>27617.17924213484</v>
      </c>
      <c r="AM27" s="207">
        <f ca="1">'SaaS - Cohorts (Logos)'!CU27*'SaaS - Budget'!$AK$72+'SaaS - Cohorts (Logos)'!CU95*'SaaS - Budget'!$AK$73+'SaaS - Cohorts (Logos)'!CU163*'SaaS - Budget'!$AK$74</f>
        <v>27081.593220261537</v>
      </c>
      <c r="AN27" s="207">
        <f ca="1">'SaaS - Cohorts (Logos)'!CV27*'SaaS - Budget'!$AK$72+'SaaS - Cohorts (Logos)'!CV95*'SaaS - Budget'!$AK$73+'SaaS - Cohorts (Logos)'!CV163*'SaaS - Budget'!$AK$74</f>
        <v>26554.708011269366</v>
      </c>
      <c r="AO27" s="207">
        <f ca="1">'SaaS - Cohorts (Logos)'!CW27*'SaaS - Budget'!$AK$72+'SaaS - Cohorts (Logos)'!CW95*'SaaS - Budget'!$AK$73+'SaaS - Cohorts (Logos)'!CW163*'SaaS - Budget'!$AK$74</f>
        <v>26036.590907807476</v>
      </c>
      <c r="AP27" s="207">
        <f ca="1">'SaaS - Cohorts (Logos)'!CX27*'SaaS - Budget'!$AK$72+'SaaS - Cohorts (Logos)'!CX95*'SaaS - Budget'!$AK$73+'SaaS - Cohorts (Logos)'!CX163*'SaaS - Budget'!$AK$74</f>
        <v>25527.278899603196</v>
      </c>
      <c r="AQ27" s="207">
        <f ca="1">'SaaS - Cohorts (Logos)'!CY27*'SaaS - Budget'!$AK$72+'SaaS - Cohorts (Logos)'!CY95*'SaaS - Budget'!$AK$73+'SaaS - Cohorts (Logos)'!CY163*'SaaS - Budget'!$AK$74</f>
        <v>25026.782754368785</v>
      </c>
      <c r="AR27" s="207">
        <f ca="1">'SaaS - Cohorts (Logos)'!CZ27*'SaaS - Budget'!$AK$72+'SaaS - Cohorts (Logos)'!CZ95*'SaaS - Budget'!$AK$73+'SaaS - Cohorts (Logos)'!CZ163*'SaaS - Budget'!$AK$74</f>
        <v>24535.090600108138</v>
      </c>
      <c r="AS27" s="207">
        <f ca="1">'SaaS - Cohorts (Logos)'!DA27*'SaaS - Budget'!$AK$72+'SaaS - Cohorts (Logos)'!DA95*'SaaS - Budget'!$AK$73+'SaaS - Cohorts (Logos)'!DA163*'SaaS - Budget'!$AK$74</f>
        <v>24052.171068833501</v>
      </c>
      <c r="AT27" s="207">
        <f ca="1">'SaaS - Cohorts (Logos)'!DB27*'SaaS - Budget'!$AK$72+'SaaS - Cohorts (Logos)'!DB95*'SaaS - Budget'!$AK$73+'SaaS - Cohorts (Logos)'!DB163*'SaaS - Budget'!$AK$74</f>
        <v>23577.976054497052</v>
      </c>
      <c r="AU27" s="207">
        <f ca="1">'SaaS - Cohorts (Logos)'!DC27*'SaaS - Budget'!$AK$72+'SaaS - Cohorts (Logos)'!DC95*'SaaS - Budget'!$AK$73+'SaaS - Cohorts (Logos)'!DC163*'SaaS - Budget'!$AK$74</f>
        <v>23112.443131602507</v>
      </c>
      <c r="AV27" s="207">
        <f ca="1">'SaaS - Cohorts (Logos)'!DD27*'SaaS - Budget'!$AK$72+'SaaS - Cohorts (Logos)'!DD95*'SaaS - Budget'!$AK$73+'SaaS - Cohorts (Logos)'!DD163*'SaaS - Budget'!$AK$74</f>
        <v>22655.497675382405</v>
      </c>
      <c r="AW27" s="207">
        <f ca="1">'SaaS - Cohorts (Logos)'!DE27*'SaaS - Budget'!$AK$72+'SaaS - Cohorts (Logos)'!DE95*'SaaS - Budget'!$AK$73+'SaaS - Cohorts (Logos)'!DE163*'SaaS - Budget'!$AK$74</f>
        <v>22207.054719517269</v>
      </c>
      <c r="AX27" s="207">
        <f ca="1">'SaaS - Cohorts (Logos)'!DF27*'SaaS - Budget'!$AK$72+'SaaS - Cohorts (Logos)'!DF95*'SaaS - Budget'!$AK$73+'SaaS - Cohorts (Logos)'!DF163*'SaaS - Budget'!$AK$74</f>
        <v>21767.020583052341</v>
      </c>
      <c r="AY27" s="207">
        <f ca="1">'SaaS - Cohorts (Logos)'!DG27*'SaaS - Budget'!$AK$72+'SaaS - Cohorts (Logos)'!DG95*'SaaS - Budget'!$AK$73+'SaaS - Cohorts (Logos)'!DG163*'SaaS - Budget'!$AK$74</f>
        <v>21335.294294365653</v>
      </c>
      <c r="AZ27" s="207">
        <f ca="1">'SaaS - Cohorts (Logos)'!DH27*'SaaS - Budget'!$AK$72+'SaaS - Cohorts (Logos)'!DH95*'SaaS - Budget'!$AK$73+'SaaS - Cohorts (Logos)'!DH163*'SaaS - Budget'!$AK$74</f>
        <v>20911.768836695781</v>
      </c>
      <c r="BA27" s="207">
        <f ca="1">'SaaS - Cohorts (Logos)'!DI27*'SaaS - Budget'!$AK$72+'SaaS - Cohorts (Logos)'!DI95*'SaaS - Budget'!$AK$73+'SaaS - Cohorts (Logos)'!DI163*'SaaS - Budget'!$AK$74</f>
        <v>20496.332236793209</v>
      </c>
      <c r="BB27" s="207">
        <f ca="1">'SaaS - Cohorts (Logos)'!DJ27*'SaaS - Budget'!$AK$72+'SaaS - Cohorts (Logos)'!DJ95*'SaaS - Budget'!$AK$73+'SaaS - Cohorts (Logos)'!DJ163*'SaaS - Budget'!$AK$74</f>
        <v>20088.868515668932</v>
      </c>
      <c r="BC27" s="207">
        <f ca="1">'SaaS - Cohorts (Logos)'!DK27*'SaaS - Budget'!$AK$72+'SaaS - Cohorts (Logos)'!DK95*'SaaS - Budget'!$AK$73+'SaaS - Cohorts (Logos)'!DK163*'SaaS - Budget'!$AK$74</f>
        <v>19689.258518133749</v>
      </c>
      <c r="BD27" s="207">
        <f ca="1">'SaaS - Cohorts (Logos)'!DL27*'SaaS - Budget'!$AK$72+'SaaS - Cohorts (Logos)'!DL95*'SaaS - Budget'!$AK$73+'SaaS - Cohorts (Logos)'!DL163*'SaaS - Budget'!$AK$74</f>
        <v>19297.380635815884</v>
      </c>
      <c r="BE27" s="207">
        <f ca="1">'SaaS - Cohorts (Logos)'!DM27*'SaaS - Budget'!$AK$72+'SaaS - Cohorts (Logos)'!DM95*'SaaS - Budget'!$AK$73+'SaaS - Cohorts (Logos)'!DM163*'SaaS - Budget'!$AK$74</f>
        <v>18913.111436579005</v>
      </c>
      <c r="BF27" s="207">
        <f ca="1">'SaaS - Cohorts (Logos)'!DN27*'SaaS - Budget'!$AK$72+'SaaS - Cohorts (Logos)'!DN95*'SaaS - Budget'!$AK$73+'SaaS - Cohorts (Logos)'!DN163*'SaaS - Budget'!$AK$74</f>
        <v>18536.326211709325</v>
      </c>
      <c r="BG27" s="207">
        <f ca="1">'SaaS - Cohorts (Logos)'!DO27*'SaaS - Budget'!$AK$72+'SaaS - Cohorts (Logos)'!DO95*'SaaS - Budget'!$AK$73+'SaaS - Cohorts (Logos)'!DO163*'SaaS - Budget'!$AK$74</f>
        <v>18166.89945087361</v>
      </c>
      <c r="BH27" s="207">
        <f ca="1">'SaaS - Cohorts (Logos)'!DP27*'SaaS - Budget'!$AK$72+'SaaS - Cohorts (Logos)'!DP95*'SaaS - Budget'!$AK$73+'SaaS - Cohorts (Logos)'!DP163*'SaaS - Budget'!$AK$74</f>
        <v>17804.705253646796</v>
      </c>
      <c r="BI27" s="207">
        <f ca="1">'SaaS - Cohorts (Logos)'!DQ27*'SaaS - Budget'!$AK$72+'SaaS - Cohorts (Logos)'!DQ95*'SaaS - Budget'!$AK$73+'SaaS - Cohorts (Logos)'!DQ163*'SaaS - Budget'!$AK$74</f>
        <v>17449.617685349636</v>
      </c>
      <c r="BJ27" s="207">
        <f ca="1">'SaaS - Cohorts (Logos)'!DR27*'SaaS - Budget'!$AK$72+'SaaS - Cohorts (Logos)'!DR95*'SaaS - Budget'!$AK$73+'SaaS - Cohorts (Logos)'!DR163*'SaaS - Budget'!$AK$74</f>
        <v>17101.511084005331</v>
      </c>
      <c r="BK27" s="4"/>
    </row>
    <row r="28" spans="1:63" ht="15.75" customHeight="1">
      <c r="A28" s="4"/>
      <c r="B28" s="195">
        <v>43678</v>
      </c>
      <c r="C28" s="207">
        <f ca="1">'SaaS - Cohorts (Logos)'!BK28*'SaaS - Budget'!$AL$72+'SaaS - Cohorts (Logos)'!BK96*'SaaS - Budget'!$AL$73+'SaaS - Cohorts (Logos)'!BK164*'SaaS - Budget'!$AL$74</f>
        <v>47600</v>
      </c>
      <c r="D28" s="207">
        <f ca="1">'SaaS - Cohorts (Logos)'!BL28*'SaaS - Budget'!$AL$72+'SaaS - Cohorts (Logos)'!BL96*'SaaS - Budget'!$AL$73+'SaaS - Cohorts (Logos)'!BL164*'SaaS - Budget'!$AL$74</f>
        <v>48328</v>
      </c>
      <c r="E28" s="207">
        <f ca="1">'SaaS - Cohorts (Logos)'!BM28*'SaaS - Budget'!$AL$72+'SaaS - Cohorts (Logos)'!BM96*'SaaS - Budget'!$AL$73+'SaaS - Cohorts (Logos)'!BM164*'SaaS - Budget'!$AL$74</f>
        <v>48839.840000000011</v>
      </c>
      <c r="F28" s="207">
        <f ca="1">'SaaS - Cohorts (Logos)'!BN28*'SaaS - Budget'!$AL$72+'SaaS - Cohorts (Logos)'!BN96*'SaaS - Budget'!$AL$73+'SaaS - Cohorts (Logos)'!BN164*'SaaS - Budget'!$AL$74</f>
        <v>49164.035200000006</v>
      </c>
      <c r="G28" s="207">
        <f ca="1">'SaaS - Cohorts (Logos)'!BO28*'SaaS - Budget'!$AL$72+'SaaS - Cohorts (Logos)'!BO96*'SaaS - Budget'!$AL$73+'SaaS - Cohorts (Logos)'!BO164*'SaaS - Budget'!$AL$74</f>
        <v>49325.627456000009</v>
      </c>
      <c r="H28" s="207">
        <f ca="1">'SaaS - Cohorts (Logos)'!BP28*'SaaS - Budget'!$AL$72+'SaaS - Cohorts (Logos)'!BP96*'SaaS - Budget'!$AL$73+'SaaS - Cohorts (Logos)'!BP164*'SaaS - Budget'!$AL$74</f>
        <v>49346.60311168</v>
      </c>
      <c r="I28" s="207">
        <f ca="1">'SaaS - Cohorts (Logos)'!BQ28*'SaaS - Budget'!$AL$72+'SaaS - Cohorts (Logos)'!BQ96*'SaaS - Budget'!$AL$73+'SaaS - Cohorts (Logos)'!BQ164*'SaaS - Budget'!$AL$74</f>
        <v>49246.260669670402</v>
      </c>
      <c r="J28" s="207">
        <f ca="1">'SaaS - Cohorts (Logos)'!BR28*'SaaS - Budget'!$AL$72+'SaaS - Cohorts (Logos)'!BR96*'SaaS - Budget'!$AL$73+'SaaS - Cohorts (Logos)'!BR164*'SaaS - Budget'!$AL$74</f>
        <v>49041.534322074112</v>
      </c>
      <c r="K28" s="207">
        <f ca="1">'SaaS - Cohorts (Logos)'!BS28*'SaaS - Budget'!$AL$72+'SaaS - Cohorts (Logos)'!BS96*'SaaS - Budget'!$AL$73+'SaaS - Cohorts (Logos)'!BS164*'SaaS - Budget'!$AL$74</f>
        <v>48747.278637534102</v>
      </c>
      <c r="L28" s="207">
        <f ca="1">'SaaS - Cohorts (Logos)'!BT28*'SaaS - Budget'!$AL$72+'SaaS - Cohorts (Logos)'!BT96*'SaaS - Budget'!$AL$73+'SaaS - Cohorts (Logos)'!BT164*'SaaS - Budget'!$AL$74</f>
        <v>48376.519066456705</v>
      </c>
      <c r="M28" s="207">
        <f ca="1">'SaaS - Cohorts (Logos)'!BU28*'SaaS - Budget'!$AL$72+'SaaS - Cohorts (Logos)'!BU96*'SaaS - Budget'!$AL$73+'SaaS - Cohorts (Logos)'!BU164*'SaaS - Budget'!$AL$74</f>
        <v>47940.672366600069</v>
      </c>
      <c r="N28" s="207">
        <f ca="1">'SaaS - Cohorts (Logos)'!BV28*'SaaS - Budget'!$AL$72+'SaaS - Cohorts (Logos)'!BV96*'SaaS - Budget'!$AL$73+'SaaS - Cohorts (Logos)'!BV164*'SaaS - Budget'!$AL$74</f>
        <v>47449.740558963873</v>
      </c>
      <c r="O28" s="207">
        <f ca="1">'SaaS - Cohorts (Logos)'!BW28*'SaaS - Budget'!$AL$72+'SaaS - Cohorts (Logos)'!BW96*'SaaS - Budget'!$AL$73+'SaaS - Cohorts (Logos)'!BW164*'SaaS - Budget'!$AL$74</f>
        <v>46912.481590716889</v>
      </c>
      <c r="P28" s="207">
        <f ca="1">'SaaS - Cohorts (Logos)'!BX28*'SaaS - Budget'!$AL$72+'SaaS - Cohorts (Logos)'!BX96*'SaaS - Budget'!$AL$73+'SaaS - Cohorts (Logos)'!BX164*'SaaS - Budget'!$AL$74</f>
        <v>46336.559500682983</v>
      </c>
      <c r="Q28" s="207">
        <f ca="1">'SaaS - Cohorts (Logos)'!BY28*'SaaS - Budget'!$AL$72+'SaaS - Cohorts (Logos)'!BY96*'SaaS - Budget'!$AL$73+'SaaS - Cohorts (Logos)'!BY164*'SaaS - Budget'!$AL$74</f>
        <v>45728.676547436102</v>
      </c>
      <c r="R28" s="207">
        <f ca="1">'SaaS - Cohorts (Logos)'!BZ28*'SaaS - Budget'!$AL$72+'SaaS - Cohorts (Logos)'!BZ96*'SaaS - Budget'!$AL$73+'SaaS - Cohorts (Logos)'!BZ164*'SaaS - Budget'!$AL$74</f>
        <v>45094.689464842137</v>
      </c>
      <c r="S28" s="207">
        <f ca="1">'SaaS - Cohorts (Logos)'!CA28*'SaaS - Budget'!$AL$72+'SaaS - Cohorts (Logos)'!CA96*'SaaS - Budget'!$AL$73+'SaaS - Cohorts (Logos)'!CA164*'SaaS - Budget'!$AL$74</f>
        <v>44439.711750097478</v>
      </c>
      <c r="T28" s="207">
        <f ca="1">'SaaS - Cohorts (Logos)'!CB28*'SaaS - Budget'!$AL$72+'SaaS - Cohorts (Logos)'!CB96*'SaaS - Budget'!$AL$73+'SaaS - Cohorts (Logos)'!CB164*'SaaS - Budget'!$AL$74</f>
        <v>43768.20366070146</v>
      </c>
      <c r="U28" s="207">
        <f ca="1">'SaaS - Cohorts (Logos)'!CC28*'SaaS - Budget'!$AL$72+'SaaS - Cohorts (Logos)'!CC96*'SaaS - Budget'!$AL$73+'SaaS - Cohorts (Logos)'!CC164*'SaaS - Budget'!$AL$74</f>
        <v>43084.051395620641</v>
      </c>
      <c r="V28" s="207">
        <f ca="1">'SaaS - Cohorts (Logos)'!CD28*'SaaS - Budget'!$AL$72+'SaaS - Cohorts (Logos)'!CD96*'SaaS - Budget'!$AL$73+'SaaS - Cohorts (Logos)'!CD164*'SaaS - Budget'!$AL$74</f>
        <v>42390.636758865461</v>
      </c>
      <c r="W28" s="207">
        <f ca="1">'SaaS - Cohorts (Logos)'!CE28*'SaaS - Budget'!$AL$72+'SaaS - Cohorts (Logos)'!CE96*'SaaS - Budget'!$AL$73+'SaaS - Cohorts (Logos)'!CE164*'SaaS - Budget'!$AL$74</f>
        <v>41690.898447906511</v>
      </c>
      <c r="X28" s="207">
        <f ca="1">'SaaS - Cohorts (Logos)'!CF28*'SaaS - Budget'!$AL$72+'SaaS - Cohorts (Logos)'!CF96*'SaaS - Budget'!$AL$73+'SaaS - Cohorts (Logos)'!CF164*'SaaS - Budget'!$AL$74</f>
        <v>40987.385972260541</v>
      </c>
      <c r="Y28" s="207">
        <f ca="1">'SaaS - Cohorts (Logos)'!CG28*'SaaS - Budget'!$AL$72+'SaaS - Cohorts (Logos)'!CG96*'SaaS - Budget'!$AL$73+'SaaS - Cohorts (Logos)'!CG164*'SaaS - Budget'!$AL$74</f>
        <v>40282.307086930028</v>
      </c>
      <c r="Z28" s="207">
        <f ca="1">'SaaS - Cohorts (Logos)'!CH28*'SaaS - Budget'!$AL$72+'SaaS - Cohorts (Logos)'!CH96*'SaaS - Budget'!$AL$73+'SaaS - Cohorts (Logos)'!CH164*'SaaS - Budget'!$AL$74</f>
        <v>39577.56951921236</v>
      </c>
      <c r="AA28" s="207">
        <f ca="1">'SaaS - Cohorts (Logos)'!CI28*'SaaS - Budget'!$AL$72+'SaaS - Cohorts (Logos)'!CI96*'SaaS - Budget'!$AL$73+'SaaS - Cohorts (Logos)'!CI164*'SaaS - Budget'!$AL$74</f>
        <v>38874.817673966543</v>
      </c>
      <c r="AB28" s="207">
        <f ca="1">'SaaS - Cohorts (Logos)'!CJ28*'SaaS - Budget'!$AL$72+'SaaS - Cohorts (Logos)'!CJ96*'SaaS - Budget'!$AL$73+'SaaS - Cohorts (Logos)'!CJ164*'SaaS - Budget'!$AL$74</f>
        <v>38175.464920209022</v>
      </c>
      <c r="AC28" s="207">
        <f ca="1">'SaaS - Cohorts (Logos)'!CK28*'SaaS - Budget'!$AL$72+'SaaS - Cohorts (Logos)'!CK96*'SaaS - Budget'!$AL$73+'SaaS - Cohorts (Logos)'!CK164*'SaaS - Budget'!$AL$74</f>
        <v>37480.721989560043</v>
      </c>
      <c r="AD28" s="207">
        <f ca="1">'SaaS - Cohorts (Logos)'!CL28*'SaaS - Budget'!$AL$72+'SaaS - Cohorts (Logos)'!CL96*'SaaS - Budget'!$AL$73+'SaaS - Cohorts (Logos)'!CL164*'SaaS - Budget'!$AL$74</f>
        <v>36791.621953393413</v>
      </c>
      <c r="AE28" s="207">
        <f ca="1">'SaaS - Cohorts (Logos)'!CM28*'SaaS - Budget'!$AL$72+'SaaS - Cohorts (Logos)'!CM96*'SaaS - Budget'!$AL$73+'SaaS - Cohorts (Logos)'!CM164*'SaaS - Budget'!$AL$74</f>
        <v>36109.042189515167</v>
      </c>
      <c r="AF28" s="207">
        <f ca="1">'SaaS - Cohorts (Logos)'!CN28*'SaaS - Budget'!$AL$72+'SaaS - Cohorts (Logos)'!CN96*'SaaS - Budget'!$AL$73+'SaaS - Cohorts (Logos)'!CN164*'SaaS - Budget'!$AL$74</f>
        <v>35433.723699891729</v>
      </c>
      <c r="AG28" s="207">
        <f ca="1">'SaaS - Cohorts (Logos)'!CO28*'SaaS - Budget'!$AL$72+'SaaS - Cohorts (Logos)'!CO96*'SaaS - Budget'!$AL$73+'SaaS - Cohorts (Logos)'!CO164*'SaaS - Budget'!$AL$74</f>
        <v>34766.28809756074</v>
      </c>
      <c r="AH28" s="207">
        <f ca="1">'SaaS - Cohorts (Logos)'!CP28*'SaaS - Budget'!$AL$72+'SaaS - Cohorts (Logos)'!CP96*'SaaS - Budget'!$AL$73+'SaaS - Cohorts (Logos)'!CP164*'SaaS - Budget'!$AL$74</f>
        <v>34107.252542676353</v>
      </c>
      <c r="AI28" s="207">
        <f ca="1">'SaaS - Cohorts (Logos)'!CQ28*'SaaS - Budget'!$AL$72+'SaaS - Cohorts (Logos)'!CQ96*'SaaS - Budget'!$AL$73+'SaaS - Cohorts (Logos)'!CQ164*'SaaS - Budget'!$AL$74</f>
        <v>33457.042874041625</v>
      </c>
      <c r="AJ28" s="207">
        <f ca="1">'SaaS - Cohorts (Logos)'!CR28*'SaaS - Budget'!$AL$72+'SaaS - Cohorts (Logos)'!CR96*'SaaS - Budget'!$AL$73+'SaaS - Cohorts (Logos)'!CR164*'SaaS - Budget'!$AL$74</f>
        <v>32816.005152913342</v>
      </c>
      <c r="AK28" s="207">
        <f ca="1">'SaaS - Cohorts (Logos)'!CS28*'SaaS - Budget'!$AL$72+'SaaS - Cohorts (Logos)'!CS96*'SaaS - Budget'!$AL$73+'SaaS - Cohorts (Logos)'!CS164*'SaaS - Budget'!$AL$74</f>
        <v>32184.415809845312</v>
      </c>
      <c r="AL28" s="207">
        <f ca="1">'SaaS - Cohorts (Logos)'!CT28*'SaaS - Budget'!$AL$72+'SaaS - Cohorts (Logos)'!CT96*'SaaS - Budget'!$AL$73+'SaaS - Cohorts (Logos)'!CT164*'SaaS - Budget'!$AL$74</f>
        <v>31562.490562439823</v>
      </c>
      <c r="AM28" s="207">
        <f ca="1">'SaaS - Cohorts (Logos)'!CU28*'SaaS - Budget'!$AL$72+'SaaS - Cohorts (Logos)'!CU96*'SaaS - Budget'!$AL$73+'SaaS - Cohorts (Logos)'!CU164*'SaaS - Budget'!$AL$74</f>
        <v>30950.39225172747</v>
      </c>
      <c r="AN28" s="207">
        <f ca="1">'SaaS - Cohorts (Logos)'!CV28*'SaaS - Budget'!$AL$72+'SaaS - Cohorts (Logos)'!CV96*'SaaS - Budget'!$AL$73+'SaaS - Cohorts (Logos)'!CV164*'SaaS - Budget'!$AL$74</f>
        <v>30348.237727164989</v>
      </c>
      <c r="AO28" s="207">
        <f ca="1">'SaaS - Cohorts (Logos)'!CW28*'SaaS - Budget'!$AL$72+'SaaS - Cohorts (Logos)'!CW96*'SaaS - Budget'!$AL$73+'SaaS - Cohorts (Logos)'!CW164*'SaaS - Budget'!$AL$74</f>
        <v>29756.103894637112</v>
      </c>
      <c r="AP28" s="207">
        <f ca="1">'SaaS - Cohorts (Logos)'!CX28*'SaaS - Budget'!$AL$72+'SaaS - Cohorts (Logos)'!CX96*'SaaS - Budget'!$AL$73+'SaaS - Cohorts (Logos)'!CX164*'SaaS - Budget'!$AL$74</f>
        <v>29174.033028117941</v>
      </c>
      <c r="AQ28" s="207">
        <f ca="1">'SaaS - Cohorts (Logos)'!CY28*'SaaS - Budget'!$AL$72+'SaaS - Cohorts (Logos)'!CY96*'SaaS - Budget'!$AL$73+'SaaS - Cohorts (Logos)'!CY164*'SaaS - Budget'!$AL$74</f>
        <v>28602.037433564321</v>
      </c>
      <c r="AR28" s="207">
        <f ca="1">'SaaS - Cohorts (Logos)'!CZ28*'SaaS - Budget'!$AL$72+'SaaS - Cohorts (Logos)'!CZ96*'SaaS - Budget'!$AL$73+'SaaS - Cohorts (Logos)'!CZ164*'SaaS - Budget'!$AL$74</f>
        <v>28040.103542980731</v>
      </c>
      <c r="AS28" s="207">
        <f ca="1">'SaaS - Cohorts (Logos)'!DA28*'SaaS - Budget'!$AL$72+'SaaS - Cohorts (Logos)'!DA96*'SaaS - Budget'!$AL$73+'SaaS - Cohorts (Logos)'!DA164*'SaaS - Budget'!$AL$74</f>
        <v>27488.195507238284</v>
      </c>
      <c r="AT28" s="207">
        <f ca="1">'SaaS - Cohorts (Logos)'!DB28*'SaaS - Budget'!$AL$72+'SaaS - Cohorts (Logos)'!DB96*'SaaS - Budget'!$AL$73+'SaaS - Cohorts (Logos)'!DB164*'SaaS - Budget'!$AL$74</f>
        <v>26946.258347996634</v>
      </c>
      <c r="AU28" s="207">
        <f ca="1">'SaaS - Cohorts (Logos)'!DC28*'SaaS - Budget'!$AL$72+'SaaS - Cohorts (Logos)'!DC96*'SaaS - Budget'!$AL$73+'SaaS - Cohorts (Logos)'!DC164*'SaaS - Budget'!$AL$74</f>
        <v>26414.220721831436</v>
      </c>
      <c r="AV28" s="207">
        <f ca="1">'SaaS - Cohorts (Logos)'!DD28*'SaaS - Budget'!$AL$72+'SaaS - Cohorts (Logos)'!DD96*'SaaS - Budget'!$AL$73+'SaaS - Cohorts (Logos)'!DD164*'SaaS - Budget'!$AL$74</f>
        <v>25891.997343294173</v>
      </c>
      <c r="AW28" s="207">
        <f ca="1">'SaaS - Cohorts (Logos)'!DE28*'SaaS - Budget'!$AL$72+'SaaS - Cohorts (Logos)'!DE96*'SaaS - Budget'!$AL$73+'SaaS - Cohorts (Logos)'!DE164*'SaaS - Budget'!$AL$74</f>
        <v>25379.491108019734</v>
      </c>
      <c r="AX28" s="207">
        <f ca="1">'SaaS - Cohorts (Logos)'!DF28*'SaaS - Budget'!$AL$72+'SaaS - Cohorts (Logos)'!DF96*'SaaS - Budget'!$AL$73+'SaaS - Cohorts (Logos)'!DF164*'SaaS - Budget'!$AL$74</f>
        <v>24876.594952059808</v>
      </c>
      <c r="AY28" s="207">
        <f ca="1">'SaaS - Cohorts (Logos)'!DG28*'SaaS - Budget'!$AL$72+'SaaS - Cohorts (Logos)'!DG96*'SaaS - Budget'!$AL$73+'SaaS - Cohorts (Logos)'!DG164*'SaaS - Budget'!$AL$74</f>
        <v>24383.193479275029</v>
      </c>
      <c r="AZ28" s="207">
        <f ca="1">'SaaS - Cohorts (Logos)'!DH28*'SaaS - Budget'!$AL$72+'SaaS - Cohorts (Logos)'!DH96*'SaaS - Budget'!$AL$73+'SaaS - Cohorts (Logos)'!DH164*'SaaS - Budget'!$AL$74</f>
        <v>23899.164384795175</v>
      </c>
      <c r="BA28" s="207">
        <f ca="1">'SaaS - Cohorts (Logos)'!DI28*'SaaS - Budget'!$AL$72+'SaaS - Cohorts (Logos)'!DI96*'SaaS - Budget'!$AL$73+'SaaS - Cohorts (Logos)'!DI164*'SaaS - Budget'!$AL$74</f>
        <v>23424.379699192235</v>
      </c>
      <c r="BB28" s="207">
        <f ca="1">'SaaS - Cohorts (Logos)'!DJ28*'SaaS - Budget'!$AL$72+'SaaS - Cohorts (Logos)'!DJ96*'SaaS - Budget'!$AL$73+'SaaS - Cohorts (Logos)'!DJ164*'SaaS - Budget'!$AL$74</f>
        <v>22958.706875050204</v>
      </c>
      <c r="BC28" s="207">
        <f ca="1">'SaaS - Cohorts (Logos)'!DK28*'SaaS - Budget'!$AL$72+'SaaS - Cohorts (Logos)'!DK96*'SaaS - Budget'!$AL$73+'SaaS - Cohorts (Logos)'!DK164*'SaaS - Budget'!$AL$74</f>
        <v>22502.009735009997</v>
      </c>
      <c r="BD28" s="207">
        <f ca="1">'SaaS - Cohorts (Logos)'!DL28*'SaaS - Budget'!$AL$72+'SaaS - Cohorts (Logos)'!DL96*'SaaS - Budget'!$AL$73+'SaaS - Cohorts (Logos)'!DL164*'SaaS - Budget'!$AL$74</f>
        <v>22054.149298075296</v>
      </c>
      <c r="BE28" s="207">
        <f ca="1">'SaaS - Cohorts (Logos)'!DM28*'SaaS - Budget'!$AL$72+'SaaS - Cohorts (Logos)'!DM96*'SaaS - Budget'!$AL$73+'SaaS - Cohorts (Logos)'!DM164*'SaaS - Budget'!$AL$74</f>
        <v>21614.984498947426</v>
      </c>
      <c r="BF28" s="207">
        <f ca="1">'SaaS - Cohorts (Logos)'!DN28*'SaaS - Budget'!$AL$72+'SaaS - Cohorts (Logos)'!DN96*'SaaS - Budget'!$AL$73+'SaaS - Cohorts (Logos)'!DN164*'SaaS - Budget'!$AL$74</f>
        <v>21184.372813382077</v>
      </c>
      <c r="BG28" s="207">
        <f ca="1">'SaaS - Cohorts (Logos)'!DO28*'SaaS - Budget'!$AL$72+'SaaS - Cohorts (Logos)'!DO96*'SaaS - Budget'!$AL$73+'SaaS - Cohorts (Logos)'!DO164*'SaaS - Budget'!$AL$74</f>
        <v>20762.170800998407</v>
      </c>
      <c r="BH28" s="207">
        <f ca="1">'SaaS - Cohorts (Logos)'!DP28*'SaaS - Budget'!$AL$72+'SaaS - Cohorts (Logos)'!DP96*'SaaS - Budget'!$AL$73+'SaaS - Cohorts (Logos)'!DP164*'SaaS - Budget'!$AL$74</f>
        <v>20348.234575596332</v>
      </c>
      <c r="BI28" s="207">
        <f ca="1">'SaaS - Cohorts (Logos)'!DQ28*'SaaS - Budget'!$AL$72+'SaaS - Cohorts (Logos)'!DQ96*'SaaS - Budget'!$AL$73+'SaaS - Cohorts (Logos)'!DQ164*'SaaS - Budget'!$AL$74</f>
        <v>19942.42021182815</v>
      </c>
      <c r="BJ28" s="207">
        <f ca="1">'SaaS - Cohorts (Logos)'!DR28*'SaaS - Budget'!$AL$72+'SaaS - Cohorts (Logos)'!DR96*'SaaS - Budget'!$AL$73+'SaaS - Cohorts (Logos)'!DR164*'SaaS - Budget'!$AL$74</f>
        <v>19544.584096006085</v>
      </c>
      <c r="BK28" s="4"/>
    </row>
    <row r="29" spans="1:63" ht="15.75" customHeight="1">
      <c r="A29" s="4"/>
      <c r="B29" s="195">
        <v>43709</v>
      </c>
      <c r="C29" s="207">
        <f ca="1">'SaaS - Cohorts (Logos)'!BK29*'SaaS - Budget'!$AM$72+'SaaS - Cohorts (Logos)'!BK97*'SaaS - Budget'!$AM$73+'SaaS - Cohorts (Logos)'!BK165*'SaaS - Budget'!$AM$74</f>
        <v>53550</v>
      </c>
      <c r="D29" s="207">
        <f ca="1">'SaaS - Cohorts (Logos)'!BL29*'SaaS - Budget'!$AM$72+'SaaS - Cohorts (Logos)'!BL97*'SaaS - Budget'!$AM$73+'SaaS - Cohorts (Logos)'!BL165*'SaaS - Budget'!$AM$74</f>
        <v>54369</v>
      </c>
      <c r="E29" s="207">
        <f ca="1">'SaaS - Cohorts (Logos)'!BM29*'SaaS - Budget'!$AM$72+'SaaS - Cohorts (Logos)'!BM97*'SaaS - Budget'!$AM$73+'SaaS - Cohorts (Logos)'!BM165*'SaaS - Budget'!$AM$74</f>
        <v>54944.819999999992</v>
      </c>
      <c r="F29" s="207">
        <f ca="1">'SaaS - Cohorts (Logos)'!BN29*'SaaS - Budget'!$AM$72+'SaaS - Cohorts (Logos)'!BN97*'SaaS - Budget'!$AM$73+'SaaS - Cohorts (Logos)'!BN165*'SaaS - Budget'!$AM$74</f>
        <v>55309.539599999996</v>
      </c>
      <c r="G29" s="207">
        <f ca="1">'SaaS - Cohorts (Logos)'!BO29*'SaaS - Budget'!$AM$72+'SaaS - Cohorts (Logos)'!BO97*'SaaS - Budget'!$AM$73+'SaaS - Cohorts (Logos)'!BO165*'SaaS - Budget'!$AM$74</f>
        <v>55491.330887999989</v>
      </c>
      <c r="H29" s="207">
        <f ca="1">'SaaS - Cohorts (Logos)'!BP29*'SaaS - Budget'!$AM$72+'SaaS - Cohorts (Logos)'!BP97*'SaaS - Budget'!$AM$73+'SaaS - Cohorts (Logos)'!BP165*'SaaS - Budget'!$AM$74</f>
        <v>55514.928500639988</v>
      </c>
      <c r="I29" s="207">
        <f ca="1">'SaaS - Cohorts (Logos)'!BQ29*'SaaS - Budget'!$AM$72+'SaaS - Cohorts (Logos)'!BQ97*'SaaS - Budget'!$AM$73+'SaaS - Cohorts (Logos)'!BQ165*'SaaS - Budget'!$AM$74</f>
        <v>55402.04325337919</v>
      </c>
      <c r="J29" s="207">
        <f ca="1">'SaaS - Cohorts (Logos)'!BR29*'SaaS - Budget'!$AM$72+'SaaS - Cohorts (Logos)'!BR97*'SaaS - Budget'!$AM$73+'SaaS - Cohorts (Logos)'!BR165*'SaaS - Budget'!$AM$74</f>
        <v>55171.726112333366</v>
      </c>
      <c r="K29" s="207">
        <f ca="1">'SaaS - Cohorts (Logos)'!BS29*'SaaS - Budget'!$AM$72+'SaaS - Cohorts (Logos)'!BS97*'SaaS - Budget'!$AM$73+'SaaS - Cohorts (Logos)'!BS165*'SaaS - Budget'!$AM$74</f>
        <v>54840.688467225846</v>
      </c>
      <c r="L29" s="207">
        <f ca="1">'SaaS - Cohorts (Logos)'!BT29*'SaaS - Budget'!$AM$72+'SaaS - Cohorts (Logos)'!BT97*'SaaS - Budget'!$AM$73+'SaaS - Cohorts (Logos)'!BT165*'SaaS - Budget'!$AM$74</f>
        <v>54423.583949763772</v>
      </c>
      <c r="M29" s="207">
        <f ca="1">'SaaS - Cohorts (Logos)'!BU29*'SaaS - Budget'!$AM$72+'SaaS - Cohorts (Logos)'!BU97*'SaaS - Budget'!$AM$73+'SaaS - Cohorts (Logos)'!BU165*'SaaS - Budget'!$AM$74</f>
        <v>53933.256412425049</v>
      </c>
      <c r="N29" s="207">
        <f ca="1">'SaaS - Cohorts (Logos)'!BV29*'SaaS - Budget'!$AM$72+'SaaS - Cohorts (Logos)'!BV97*'SaaS - Budget'!$AM$73+'SaaS - Cohorts (Logos)'!BV165*'SaaS - Budget'!$AM$74</f>
        <v>53380.958128834318</v>
      </c>
      <c r="O29" s="207">
        <f ca="1">'SaaS - Cohorts (Logos)'!BW29*'SaaS - Budget'!$AM$72+'SaaS - Cohorts (Logos)'!BW97*'SaaS - Budget'!$AM$73+'SaaS - Cohorts (Logos)'!BW165*'SaaS - Budget'!$AM$74</f>
        <v>52776.541789556468</v>
      </c>
      <c r="P29" s="207">
        <f ca="1">'SaaS - Cohorts (Logos)'!BX29*'SaaS - Budget'!$AM$72+'SaaS - Cohorts (Logos)'!BX97*'SaaS - Budget'!$AM$73+'SaaS - Cohorts (Logos)'!BX165*'SaaS - Budget'!$AM$74</f>
        <v>52128.629438268312</v>
      </c>
      <c r="Q29" s="207">
        <f ca="1">'SaaS - Cohorts (Logos)'!BY29*'SaaS - Budget'!$AM$72+'SaaS - Cohorts (Logos)'!BY97*'SaaS - Budget'!$AM$73+'SaaS - Cohorts (Logos)'!BY165*'SaaS - Budget'!$AM$74</f>
        <v>51444.761115865564</v>
      </c>
      <c r="R29" s="207">
        <f ca="1">'SaaS - Cohorts (Logos)'!BZ29*'SaaS - Budget'!$AM$72+'SaaS - Cohorts (Logos)'!BZ97*'SaaS - Budget'!$AM$73+'SaaS - Cohorts (Logos)'!BZ165*'SaaS - Budget'!$AM$74</f>
        <v>50731.525647947368</v>
      </c>
      <c r="S29" s="207">
        <f ca="1">'SaaS - Cohorts (Logos)'!CA29*'SaaS - Budget'!$AM$72+'SaaS - Cohorts (Logos)'!CA97*'SaaS - Budget'!$AM$73+'SaaS - Cohorts (Logos)'!CA165*'SaaS - Budget'!$AM$74</f>
        <v>49994.675718859624</v>
      </c>
      <c r="T29" s="207">
        <f ca="1">'SaaS - Cohorts (Logos)'!CB29*'SaaS - Budget'!$AM$72+'SaaS - Cohorts (Logos)'!CB97*'SaaS - Budget'!$AM$73+'SaaS - Cohorts (Logos)'!CB165*'SaaS - Budget'!$AM$74</f>
        <v>49239.229118289106</v>
      </c>
      <c r="U29" s="207">
        <f ca="1">'SaaS - Cohorts (Logos)'!CC29*'SaaS - Budget'!$AM$72+'SaaS - Cohorts (Logos)'!CC97*'SaaS - Budget'!$AM$73+'SaaS - Cohorts (Logos)'!CC165*'SaaS - Budget'!$AM$74</f>
        <v>48469.557820073198</v>
      </c>
      <c r="V29" s="207">
        <f ca="1">'SaaS - Cohorts (Logos)'!CD29*'SaaS - Budget'!$AM$72+'SaaS - Cohorts (Logos)'!CD97*'SaaS - Budget'!$AM$73+'SaaS - Cohorts (Logos)'!CD165*'SaaS - Budget'!$AM$74</f>
        <v>47689.466353723605</v>
      </c>
      <c r="W29" s="207">
        <f ca="1">'SaaS - Cohorts (Logos)'!CE29*'SaaS - Budget'!$AM$72+'SaaS - Cohorts (Logos)'!CE97*'SaaS - Budget'!$AM$73+'SaaS - Cohorts (Logos)'!CE165*'SaaS - Budget'!$AM$74</f>
        <v>46902.2607538948</v>
      </c>
      <c r="X29" s="207">
        <f ca="1">'SaaS - Cohorts (Logos)'!CF29*'SaaS - Budget'!$AM$72+'SaaS - Cohorts (Logos)'!CF97*'SaaS - Budget'!$AM$73+'SaaS - Cohorts (Logos)'!CF165*'SaaS - Budget'!$AM$74</f>
        <v>46110.809218793082</v>
      </c>
      <c r="Y29" s="207">
        <f ca="1">'SaaS - Cohorts (Logos)'!CG29*'SaaS - Budget'!$AM$72+'SaaS - Cohorts (Logos)'!CG97*'SaaS - Budget'!$AM$73+'SaaS - Cohorts (Logos)'!CG165*'SaaS - Budget'!$AM$74</f>
        <v>45317.59547279626</v>
      </c>
      <c r="Z29" s="207">
        <f ca="1">'SaaS - Cohorts (Logos)'!CH29*'SaaS - Budget'!$AM$72+'SaaS - Cohorts (Logos)'!CH97*'SaaS - Budget'!$AM$73+'SaaS - Cohorts (Logos)'!CH165*'SaaS - Budget'!$AM$74</f>
        <v>44524.765709113875</v>
      </c>
      <c r="AA29" s="207">
        <f ca="1">'SaaS - Cohorts (Logos)'!CI29*'SaaS - Budget'!$AM$72+'SaaS - Cohorts (Logos)'!CI97*'SaaS - Budget'!$AM$73+'SaaS - Cohorts (Logos)'!CI165*'SaaS - Budget'!$AM$74</f>
        <v>43734.169883212337</v>
      </c>
      <c r="AB29" s="207">
        <f ca="1">'SaaS - Cohorts (Logos)'!CJ29*'SaaS - Budget'!$AM$72+'SaaS - Cohorts (Logos)'!CJ97*'SaaS - Budget'!$AM$73+'SaaS - Cohorts (Logos)'!CJ165*'SaaS - Budget'!$AM$74</f>
        <v>42947.398035235128</v>
      </c>
      <c r="AC29" s="207">
        <f ca="1">'SaaS - Cohorts (Logos)'!CK29*'SaaS - Budget'!$AM$72+'SaaS - Cohorts (Logos)'!CK97*'SaaS - Budget'!$AM$73+'SaaS - Cohorts (Logos)'!CK165*'SaaS - Budget'!$AM$74</f>
        <v>42165.812238255021</v>
      </c>
      <c r="AD29" s="207">
        <f ca="1">'SaaS - Cohorts (Logos)'!CL29*'SaaS - Budget'!$AM$72+'SaaS - Cohorts (Logos)'!CL97*'SaaS - Budget'!$AM$73+'SaaS - Cohorts (Logos)'!CL165*'SaaS - Budget'!$AM$74</f>
        <v>41390.574697567557</v>
      </c>
      <c r="AE29" s="207">
        <f ca="1">'SaaS - Cohorts (Logos)'!CM29*'SaaS - Budget'!$AM$72+'SaaS - Cohorts (Logos)'!CM97*'SaaS - Budget'!$AM$73+'SaaS - Cohorts (Logos)'!CM165*'SaaS - Budget'!$AM$74</f>
        <v>40622.67246320453</v>
      </c>
      <c r="AF29" s="207">
        <f ca="1">'SaaS - Cohorts (Logos)'!CN29*'SaaS - Budget'!$AM$72+'SaaS - Cohorts (Logos)'!CN97*'SaaS - Budget'!$AM$73+'SaaS - Cohorts (Logos)'!CN165*'SaaS - Budget'!$AM$74</f>
        <v>39862.93916237817</v>
      </c>
      <c r="AG29" s="207">
        <f ca="1">'SaaS - Cohorts (Logos)'!CO29*'SaaS - Budget'!$AM$72+'SaaS - Cohorts (Logos)'!CO97*'SaaS - Budget'!$AM$73+'SaaS - Cohorts (Logos)'!CO165*'SaaS - Budget'!$AM$74</f>
        <v>39112.074109755806</v>
      </c>
      <c r="AH29" s="207">
        <f ca="1">'SaaS - Cohorts (Logos)'!CP29*'SaaS - Budget'!$AM$72+'SaaS - Cohorts (Logos)'!CP97*'SaaS - Budget'!$AM$73+'SaaS - Cohorts (Logos)'!CP165*'SaaS - Budget'!$AM$74</f>
        <v>38370.65911051086</v>
      </c>
      <c r="AI29" s="207">
        <f ca="1">'SaaS - Cohorts (Logos)'!CQ29*'SaaS - Budget'!$AM$72+'SaaS - Cohorts (Logos)'!CQ97*'SaaS - Budget'!$AM$73+'SaaS - Cohorts (Logos)'!CQ165*'SaaS - Budget'!$AM$74</f>
        <v>37639.173233296795</v>
      </c>
      <c r="AJ29" s="207">
        <f ca="1">'SaaS - Cohorts (Logos)'!CR29*'SaaS - Budget'!$AM$72+'SaaS - Cohorts (Logos)'!CR97*'SaaS - Budget'!$AM$73+'SaaS - Cohorts (Logos)'!CR165*'SaaS - Budget'!$AM$74</f>
        <v>36918.005797027479</v>
      </c>
      <c r="AK29" s="207">
        <f ca="1">'SaaS - Cohorts (Logos)'!CS29*'SaaS - Budget'!$AM$72+'SaaS - Cohorts (Logos)'!CS97*'SaaS - Budget'!$AM$73+'SaaS - Cohorts (Logos)'!CS165*'SaaS - Budget'!$AM$74</f>
        <v>36207.467786075955</v>
      </c>
      <c r="AL29" s="207">
        <f ca="1">'SaaS - Cohorts (Logos)'!CT29*'SaaS - Budget'!$AM$72+'SaaS - Cohorts (Logos)'!CT97*'SaaS - Budget'!$AM$73+'SaaS - Cohorts (Logos)'!CT165*'SaaS - Budget'!$AM$74</f>
        <v>35507.801882744767</v>
      </c>
      <c r="AM29" s="207">
        <f ca="1">'SaaS - Cohorts (Logos)'!CU29*'SaaS - Budget'!$AM$72+'SaaS - Cohorts (Logos)'!CU97*'SaaS - Budget'!$AM$73+'SaaS - Cohorts (Logos)'!CU165*'SaaS - Budget'!$AM$74</f>
        <v>34819.191283193373</v>
      </c>
      <c r="AN29" s="207">
        <f ca="1">'SaaS - Cohorts (Logos)'!CV29*'SaaS - Budget'!$AM$72+'SaaS - Cohorts (Logos)'!CV97*'SaaS - Budget'!$AM$73+'SaaS - Cohorts (Logos)'!CV165*'SaaS - Budget'!$AM$74</f>
        <v>34141.767443060584</v>
      </c>
      <c r="AO29" s="207">
        <f ca="1">'SaaS - Cohorts (Logos)'!CW29*'SaaS - Budget'!$AM$72+'SaaS - Cohorts (Logos)'!CW97*'SaaS - Budget'!$AM$73+'SaaS - Cohorts (Logos)'!CW165*'SaaS - Budget'!$AM$74</f>
        <v>33475.616881466718</v>
      </c>
      <c r="AP29" s="207">
        <f ca="1">'SaaS - Cohorts (Logos)'!CX29*'SaaS - Budget'!$AM$72+'SaaS - Cohorts (Logos)'!CX97*'SaaS - Budget'!$AM$73+'SaaS - Cohorts (Logos)'!CX165*'SaaS - Budget'!$AM$74</f>
        <v>32820.78715663265</v>
      </c>
      <c r="AQ29" s="207">
        <f ca="1">'SaaS - Cohorts (Logos)'!CY29*'SaaS - Budget'!$AM$72+'SaaS - Cohorts (Logos)'!CY97*'SaaS - Budget'!$AM$73+'SaaS - Cohorts (Logos)'!CY165*'SaaS - Budget'!$AM$74</f>
        <v>32177.292112759838</v>
      </c>
      <c r="AR29" s="207">
        <f ca="1">'SaaS - Cohorts (Logos)'!CZ29*'SaaS - Budget'!$AM$72+'SaaS - Cohorts (Logos)'!CZ97*'SaaS - Budget'!$AM$73+'SaaS - Cohorts (Logos)'!CZ165*'SaaS - Budget'!$AM$74</f>
        <v>31545.116485853294</v>
      </c>
      <c r="AS29" s="207">
        <f ca="1">'SaaS - Cohorts (Logos)'!DA29*'SaaS - Budget'!$AM$72+'SaaS - Cohorts (Logos)'!DA97*'SaaS - Budget'!$AM$73+'SaaS - Cohorts (Logos)'!DA165*'SaaS - Budget'!$AM$74</f>
        <v>30924.219945643046</v>
      </c>
      <c r="AT29" s="207">
        <f ca="1">'SaaS - Cohorts (Logos)'!DB29*'SaaS - Budget'!$AM$72+'SaaS - Cohorts (Logos)'!DB97*'SaaS - Budget'!$AM$73+'SaaS - Cohorts (Logos)'!DB165*'SaaS - Budget'!$AM$74</f>
        <v>30314.540641496187</v>
      </c>
      <c r="AU29" s="207">
        <f ca="1">'SaaS - Cohorts (Logos)'!DC29*'SaaS - Budget'!$AM$72+'SaaS - Cohorts (Logos)'!DC97*'SaaS - Budget'!$AM$73+'SaaS - Cohorts (Logos)'!DC165*'SaaS - Budget'!$AM$74</f>
        <v>29715.998312060336</v>
      </c>
      <c r="AV29" s="207">
        <f ca="1">'SaaS - Cohorts (Logos)'!DD29*'SaaS - Budget'!$AM$72+'SaaS - Cohorts (Logos)'!DD97*'SaaS - Budget'!$AM$73+'SaaS - Cohorts (Logos)'!DD165*'SaaS - Budget'!$AM$74</f>
        <v>29128.497011205924</v>
      </c>
      <c r="AW29" s="207">
        <f ca="1">'SaaS - Cohorts (Logos)'!DE29*'SaaS - Budget'!$AM$72+'SaaS - Cohorts (Logos)'!DE97*'SaaS - Budget'!$AM$73+'SaaS - Cohorts (Logos)'!DE165*'SaaS - Budget'!$AM$74</f>
        <v>28551.927496522178</v>
      </c>
      <c r="AX29" s="207">
        <f ca="1">'SaaS - Cohorts (Logos)'!DF29*'SaaS - Budget'!$AM$72+'SaaS - Cohorts (Logos)'!DF97*'SaaS - Budget'!$AM$73+'SaaS - Cohorts (Logos)'!DF165*'SaaS - Budget'!$AM$74</f>
        <v>27986.16932106726</v>
      </c>
      <c r="AY29" s="207">
        <f ca="1">'SaaS - Cohorts (Logos)'!DG29*'SaaS - Budget'!$AM$72+'SaaS - Cohorts (Logos)'!DG97*'SaaS - Budget'!$AM$73+'SaaS - Cohorts (Logos)'!DG165*'SaaS - Budget'!$AM$74</f>
        <v>27431.092664184383</v>
      </c>
      <c r="AZ29" s="207">
        <f ca="1">'SaaS - Cohorts (Logos)'!DH29*'SaaS - Budget'!$AM$72+'SaaS - Cohorts (Logos)'!DH97*'SaaS - Budget'!$AM$73+'SaaS - Cohorts (Logos)'!DH165*'SaaS - Budget'!$AM$74</f>
        <v>26886.559932894546</v>
      </c>
      <c r="BA29" s="207">
        <f ca="1">'SaaS - Cohorts (Logos)'!DI29*'SaaS - Budget'!$AM$72+'SaaS - Cohorts (Logos)'!DI97*'SaaS - Budget'!$AM$73+'SaaS - Cohorts (Logos)'!DI165*'SaaS - Budget'!$AM$74</f>
        <v>26352.427161591244</v>
      </c>
      <c r="BB29" s="207">
        <f ca="1">'SaaS - Cohorts (Logos)'!DJ29*'SaaS - Budget'!$AM$72+'SaaS - Cohorts (Logos)'!DJ97*'SaaS - Budget'!$AM$73+'SaaS - Cohorts (Logos)'!DJ165*'SaaS - Budget'!$AM$74</f>
        <v>25828.545234431458</v>
      </c>
      <c r="BC29" s="207">
        <f ca="1">'SaaS - Cohorts (Logos)'!DK29*'SaaS - Budget'!$AM$72+'SaaS - Cohorts (Logos)'!DK97*'SaaS - Budget'!$AM$73+'SaaS - Cohorts (Logos)'!DK165*'SaaS - Budget'!$AM$74</f>
        <v>25314.760951886223</v>
      </c>
      <c r="BD29" s="207">
        <f ca="1">'SaaS - Cohorts (Logos)'!DL29*'SaaS - Budget'!$AM$72+'SaaS - Cohorts (Logos)'!DL97*'SaaS - Budget'!$AM$73+'SaaS - Cohorts (Logos)'!DL165*'SaaS - Budget'!$AM$74</f>
        <v>24810.917960334686</v>
      </c>
      <c r="BE29" s="207">
        <f ca="1">'SaaS - Cohorts (Logos)'!DM29*'SaaS - Budget'!$AM$72+'SaaS - Cohorts (Logos)'!DM97*'SaaS - Budget'!$AM$73+'SaaS - Cohorts (Logos)'!DM165*'SaaS - Budget'!$AM$74</f>
        <v>24316.857561315839</v>
      </c>
      <c r="BF29" s="207">
        <f ca="1">'SaaS - Cohorts (Logos)'!DN29*'SaaS - Budget'!$AM$72+'SaaS - Cohorts (Logos)'!DN97*'SaaS - Budget'!$AM$73+'SaaS - Cohorts (Logos)'!DN165*'SaaS - Budget'!$AM$74</f>
        <v>23832.419415054821</v>
      </c>
      <c r="BG29" s="207">
        <f ca="1">'SaaS - Cohorts (Logos)'!DO29*'SaaS - Budget'!$AM$72+'SaaS - Cohorts (Logos)'!DO97*'SaaS - Budget'!$AM$73+'SaaS - Cohorts (Logos)'!DO165*'SaaS - Budget'!$AM$74</f>
        <v>23357.442151123192</v>
      </c>
      <c r="BH29" s="207">
        <f ca="1">'SaaS - Cohorts (Logos)'!DP29*'SaaS - Budget'!$AM$72+'SaaS - Cohorts (Logos)'!DP97*'SaaS - Budget'!$AM$73+'SaaS - Cohorts (Logos)'!DP165*'SaaS - Budget'!$AM$74</f>
        <v>22891.763897545861</v>
      </c>
      <c r="BI29" s="207">
        <f ca="1">'SaaS - Cohorts (Logos)'!DQ29*'SaaS - Budget'!$AM$72+'SaaS - Cohorts (Logos)'!DQ97*'SaaS - Budget'!$AM$73+'SaaS - Cohorts (Logos)'!DQ165*'SaaS - Budget'!$AM$74</f>
        <v>22435.222738306657</v>
      </c>
      <c r="BJ29" s="207">
        <f ca="1">'SaaS - Cohorts (Logos)'!DR29*'SaaS - Budget'!$AM$72+'SaaS - Cohorts (Logos)'!DR97*'SaaS - Budget'!$AM$73+'SaaS - Cohorts (Logos)'!DR165*'SaaS - Budget'!$AM$74</f>
        <v>21987.657108006835</v>
      </c>
      <c r="BK29" s="4"/>
    </row>
    <row r="30" spans="1:63" ht="15.75" customHeight="1">
      <c r="A30" s="4"/>
      <c r="B30" s="195">
        <v>43739</v>
      </c>
      <c r="C30" s="207">
        <f ca="1">'SaaS - Cohorts (Logos)'!BK30*'SaaS - Budget'!$AN$72+'SaaS - Cohorts (Logos)'!BK98*'SaaS - Budget'!$AN$73+'SaaS - Cohorts (Logos)'!BK166*'SaaS - Budget'!$AN$74</f>
        <v>65449.999999999993</v>
      </c>
      <c r="D30" s="207">
        <f ca="1">'SaaS - Cohorts (Logos)'!BL30*'SaaS - Budget'!$AN$72+'SaaS - Cohorts (Logos)'!BL98*'SaaS - Budget'!$AN$73+'SaaS - Cohorts (Logos)'!BL166*'SaaS - Budget'!$AN$74</f>
        <v>66451</v>
      </c>
      <c r="E30" s="207">
        <f ca="1">'SaaS - Cohorts (Logos)'!BM30*'SaaS - Budget'!$AN$72+'SaaS - Cohorts (Logos)'!BM98*'SaaS - Budget'!$AN$73+'SaaS - Cohorts (Logos)'!BM166*'SaaS - Budget'!$AN$74</f>
        <v>67154.78</v>
      </c>
      <c r="F30" s="207">
        <f ca="1">'SaaS - Cohorts (Logos)'!BN30*'SaaS - Budget'!$AN$72+'SaaS - Cohorts (Logos)'!BN98*'SaaS - Budget'!$AN$73+'SaaS - Cohorts (Logos)'!BN166*'SaaS - Budget'!$AN$74</f>
        <v>67600.5484</v>
      </c>
      <c r="G30" s="207">
        <f ca="1">'SaaS - Cohorts (Logos)'!BO30*'SaaS - Budget'!$AN$72+'SaaS - Cohorts (Logos)'!BO98*'SaaS - Budget'!$AN$73+'SaaS - Cohorts (Logos)'!BO166*'SaaS - Budget'!$AN$74</f>
        <v>67822.737752000001</v>
      </c>
      <c r="H30" s="207">
        <f ca="1">'SaaS - Cohorts (Logos)'!BP30*'SaaS - Budget'!$AN$72+'SaaS - Cohorts (Logos)'!BP98*'SaaS - Budget'!$AN$73+'SaaS - Cohorts (Logos)'!BP166*'SaaS - Budget'!$AN$74</f>
        <v>67851.579278560006</v>
      </c>
      <c r="I30" s="207">
        <f ca="1">'SaaS - Cohorts (Logos)'!BQ30*'SaaS - Budget'!$AN$72+'SaaS - Cohorts (Logos)'!BQ98*'SaaS - Budget'!$AN$73+'SaaS - Cohorts (Logos)'!BQ166*'SaaS - Budget'!$AN$74</f>
        <v>67713.608420796794</v>
      </c>
      <c r="J30" s="207">
        <f ca="1">'SaaS - Cohorts (Logos)'!BR30*'SaaS - Budget'!$AN$72+'SaaS - Cohorts (Logos)'!BR98*'SaaS - Budget'!$AN$73+'SaaS - Cohorts (Logos)'!BR166*'SaaS - Budget'!$AN$74</f>
        <v>67432.109692851896</v>
      </c>
      <c r="K30" s="207">
        <f ca="1">'SaaS - Cohorts (Logos)'!BS30*'SaaS - Budget'!$AN$72+'SaaS - Cohorts (Logos)'!BS98*'SaaS - Budget'!$AN$73+'SaaS - Cohorts (Logos)'!BS166*'SaaS - Budget'!$AN$74</f>
        <v>67027.508126609377</v>
      </c>
      <c r="L30" s="207">
        <f ca="1">'SaaS - Cohorts (Logos)'!BT30*'SaaS - Budget'!$AN$72+'SaaS - Cohorts (Logos)'!BT98*'SaaS - Budget'!$AN$73+'SaaS - Cohorts (Logos)'!BT166*'SaaS - Budget'!$AN$74</f>
        <v>66517.71371637797</v>
      </c>
      <c r="M30" s="207">
        <f ca="1">'SaaS - Cohorts (Logos)'!BU30*'SaaS - Budget'!$AN$72+'SaaS - Cohorts (Logos)'!BU98*'SaaS - Budget'!$AN$73+'SaaS - Cohorts (Logos)'!BU166*'SaaS - Budget'!$AN$74</f>
        <v>65918.424504075083</v>
      </c>
      <c r="N30" s="207">
        <f ca="1">'SaaS - Cohorts (Logos)'!BV30*'SaaS - Budget'!$AN$72+'SaaS - Cohorts (Logos)'!BV98*'SaaS - Budget'!$AN$73+'SaaS - Cohorts (Logos)'!BV166*'SaaS - Budget'!$AN$74</f>
        <v>65243.39326857531</v>
      </c>
      <c r="O30" s="207">
        <f ca="1">'SaaS - Cohorts (Logos)'!BW30*'SaaS - Budget'!$AN$72+'SaaS - Cohorts (Logos)'!BW98*'SaaS - Budget'!$AN$73+'SaaS - Cohorts (Logos)'!BW166*'SaaS - Budget'!$AN$74</f>
        <v>64504.662187235706</v>
      </c>
      <c r="P30" s="207">
        <f ca="1">'SaaS - Cohorts (Logos)'!BX30*'SaaS - Budget'!$AN$72+'SaaS - Cohorts (Logos)'!BX98*'SaaS - Budget'!$AN$73+'SaaS - Cohorts (Logos)'!BX166*'SaaS - Budget'!$AN$74</f>
        <v>63712.769313439087</v>
      </c>
      <c r="Q30" s="207">
        <f ca="1">'SaaS - Cohorts (Logos)'!BY30*'SaaS - Budget'!$AN$72+'SaaS - Cohorts (Logos)'!BY98*'SaaS - Budget'!$AN$73+'SaaS - Cohorts (Logos)'!BY166*'SaaS - Budget'!$AN$74</f>
        <v>62876.930252724611</v>
      </c>
      <c r="R30" s="207">
        <f ca="1">'SaaS - Cohorts (Logos)'!BZ30*'SaaS - Budget'!$AN$72+'SaaS - Cohorts (Logos)'!BZ98*'SaaS - Budget'!$AN$73+'SaaS - Cohorts (Logos)'!BZ166*'SaaS - Budget'!$AN$74</f>
        <v>62005.198014157919</v>
      </c>
      <c r="S30" s="207">
        <f ca="1">'SaaS - Cohorts (Logos)'!CA30*'SaaS - Budget'!$AN$72+'SaaS - Cohorts (Logos)'!CA98*'SaaS - Budget'!$AN$73+'SaaS - Cohorts (Logos)'!CA166*'SaaS - Budget'!$AN$74</f>
        <v>61104.603656384017</v>
      </c>
      <c r="T30" s="207">
        <f ca="1">'SaaS - Cohorts (Logos)'!CB30*'SaaS - Budget'!$AN$72+'SaaS - Cohorts (Logos)'!CB98*'SaaS - Budget'!$AN$73+'SaaS - Cohorts (Logos)'!CB166*'SaaS - Budget'!$AN$74</f>
        <v>60181.280033464485</v>
      </c>
      <c r="U30" s="207">
        <f ca="1">'SaaS - Cohorts (Logos)'!CC30*'SaaS - Budget'!$AN$72+'SaaS - Cohorts (Logos)'!CC98*'SaaS - Budget'!$AN$73+'SaaS - Cohorts (Logos)'!CC166*'SaaS - Budget'!$AN$74</f>
        <v>59240.570668978362</v>
      </c>
      <c r="V30" s="207">
        <f ca="1">'SaaS - Cohorts (Logos)'!CD30*'SaaS - Budget'!$AN$72+'SaaS - Cohorts (Logos)'!CD98*'SaaS - Budget'!$AN$73+'SaaS - Cohorts (Logos)'!CD166*'SaaS - Budget'!$AN$74</f>
        <v>58287.125543439994</v>
      </c>
      <c r="W30" s="207">
        <f ca="1">'SaaS - Cohorts (Logos)'!CE30*'SaaS - Budget'!$AN$72+'SaaS - Cohorts (Logos)'!CE98*'SaaS - Budget'!$AN$73+'SaaS - Cohorts (Logos)'!CE166*'SaaS - Budget'!$AN$74</f>
        <v>57324.985365871442</v>
      </c>
      <c r="X30" s="207">
        <f ca="1">'SaaS - Cohorts (Logos)'!CF30*'SaaS - Budget'!$AN$72+'SaaS - Cohorts (Logos)'!CF98*'SaaS - Budget'!$AN$73+'SaaS - Cohorts (Logos)'!CF166*'SaaS - Budget'!$AN$74</f>
        <v>56357.655711858235</v>
      </c>
      <c r="Y30" s="207">
        <f ca="1">'SaaS - Cohorts (Logos)'!CG30*'SaaS - Budget'!$AN$72+'SaaS - Cohorts (Logos)'!CG98*'SaaS - Budget'!$AN$73+'SaaS - Cohorts (Logos)'!CG166*'SaaS - Budget'!$AN$74</f>
        <v>55388.172244528781</v>
      </c>
      <c r="Z30" s="207">
        <f ca="1">'SaaS - Cohorts (Logos)'!CH30*'SaaS - Budget'!$AN$72+'SaaS - Cohorts (Logos)'!CH98*'SaaS - Budget'!$AN$73+'SaaS - Cohorts (Logos)'!CH166*'SaaS - Budget'!$AN$74</f>
        <v>54419.158088916985</v>
      </c>
      <c r="AA30" s="207">
        <f ca="1">'SaaS - Cohorts (Logos)'!CI30*'SaaS - Budget'!$AN$72+'SaaS - Cohorts (Logos)'!CI98*'SaaS - Budget'!$AN$73+'SaaS - Cohorts (Logos)'!CI166*'SaaS - Budget'!$AN$74</f>
        <v>53452.874301703981</v>
      </c>
      <c r="AB30" s="207">
        <f ca="1">'SaaS - Cohorts (Logos)'!CJ30*'SaaS - Budget'!$AN$72+'SaaS - Cohorts (Logos)'!CJ98*'SaaS - Budget'!$AN$73+'SaaS - Cohorts (Logos)'!CJ166*'SaaS - Budget'!$AN$74</f>
        <v>52491.264265287384</v>
      </c>
      <c r="AC30" s="207">
        <f ca="1">'SaaS - Cohorts (Logos)'!CK30*'SaaS - Budget'!$AN$72+'SaaS - Cohorts (Logos)'!CK98*'SaaS - Budget'!$AN$73+'SaaS - Cohorts (Logos)'!CK166*'SaaS - Budget'!$AN$74</f>
        <v>51535.992735645035</v>
      </c>
      <c r="AD30" s="207">
        <f ca="1">'SaaS - Cohorts (Logos)'!CL30*'SaaS - Budget'!$AN$72+'SaaS - Cohorts (Logos)'!CL98*'SaaS - Budget'!$AN$73+'SaaS - Cohorts (Logos)'!CL166*'SaaS - Budget'!$AN$74</f>
        <v>50588.48018591592</v>
      </c>
      <c r="AE30" s="207">
        <f ca="1">'SaaS - Cohorts (Logos)'!CM30*'SaaS - Budget'!$AN$72+'SaaS - Cohorts (Logos)'!CM98*'SaaS - Budget'!$AN$73+'SaaS - Cohorts (Logos)'!CM166*'SaaS - Budget'!$AN$74</f>
        <v>49649.933010583336</v>
      </c>
      <c r="AF30" s="207">
        <f ca="1">'SaaS - Cohorts (Logos)'!CN30*'SaaS - Budget'!$AN$72+'SaaS - Cohorts (Logos)'!CN98*'SaaS - Budget'!$AN$73+'SaaS - Cohorts (Logos)'!CN166*'SaaS - Budget'!$AN$74</f>
        <v>48721.370087351112</v>
      </c>
      <c r="AG30" s="207">
        <f ca="1">'SaaS - Cohorts (Logos)'!CO30*'SaaS - Budget'!$AN$72+'SaaS - Cohorts (Logos)'!CO98*'SaaS - Budget'!$AN$73+'SaaS - Cohorts (Logos)'!CO166*'SaaS - Budget'!$AN$74</f>
        <v>47803.646134145994</v>
      </c>
      <c r="AH30" s="207">
        <f ca="1">'SaaS - Cohorts (Logos)'!CP30*'SaaS - Budget'!$AN$72+'SaaS - Cohorts (Logos)'!CP98*'SaaS - Budget'!$AN$73+'SaaS - Cohorts (Logos)'!CP166*'SaaS - Budget'!$AN$74</f>
        <v>46897.472246179954</v>
      </c>
      <c r="AI30" s="207">
        <f ca="1">'SaaS - Cohorts (Logos)'!CQ30*'SaaS - Budget'!$AN$72+'SaaS - Cohorts (Logos)'!CQ98*'SaaS - Budget'!$AN$73+'SaaS - Cohorts (Logos)'!CQ166*'SaaS - Budget'!$AN$74</f>
        <v>46003.433951807208</v>
      </c>
      <c r="AJ30" s="207">
        <f ca="1">'SaaS - Cohorts (Logos)'!CR30*'SaaS - Budget'!$AN$72+'SaaS - Cohorts (Logos)'!CR98*'SaaS - Budget'!$AN$73+'SaaS - Cohorts (Logos)'!CR166*'SaaS - Budget'!$AN$74</f>
        <v>45122.007085255813</v>
      </c>
      <c r="AK30" s="207">
        <f ca="1">'SaaS - Cohorts (Logos)'!CS30*'SaaS - Budget'!$AN$72+'SaaS - Cohorts (Logos)'!CS98*'SaaS - Budget'!$AN$73+'SaaS - Cohorts (Logos)'!CS166*'SaaS - Budget'!$AN$74</f>
        <v>44253.571738537277</v>
      </c>
      <c r="AL30" s="207">
        <f ca="1">'SaaS - Cohorts (Logos)'!CT30*'SaaS - Budget'!$AN$72+'SaaS - Cohorts (Logos)'!CT98*'SaaS - Budget'!$AN$73+'SaaS - Cohorts (Logos)'!CT166*'SaaS - Budget'!$AN$74</f>
        <v>43398.424523354719</v>
      </c>
      <c r="AM30" s="207">
        <f ca="1">'SaaS - Cohorts (Logos)'!CU30*'SaaS - Budget'!$AN$72+'SaaS - Cohorts (Logos)'!CU98*'SaaS - Budget'!$AN$73+'SaaS - Cohorts (Logos)'!CU166*'SaaS - Budget'!$AN$74</f>
        <v>42556.789346125239</v>
      </c>
      <c r="AN30" s="207">
        <f ca="1">'SaaS - Cohorts (Logos)'!CV30*'SaaS - Budget'!$AN$72+'SaaS - Cohorts (Logos)'!CV98*'SaaS - Budget'!$AN$73+'SaaS - Cohorts (Logos)'!CV166*'SaaS - Budget'!$AN$74</f>
        <v>41728.826874851831</v>
      </c>
      <c r="AO30" s="207">
        <f ca="1">'SaaS - Cohorts (Logos)'!CW30*'SaaS - Budget'!$AN$72+'SaaS - Cohorts (Logos)'!CW98*'SaaS - Budget'!$AN$73+'SaaS - Cohorts (Logos)'!CW166*'SaaS - Budget'!$AN$74</f>
        <v>40914.642855125996</v>
      </c>
      <c r="AP30" s="207">
        <f ca="1">'SaaS - Cohorts (Logos)'!CX30*'SaaS - Budget'!$AN$72+'SaaS - Cohorts (Logos)'!CX98*'SaaS - Budget'!$AN$73+'SaaS - Cohorts (Logos)'!CX166*'SaaS - Budget'!$AN$74</f>
        <v>40114.295413662134</v>
      </c>
      <c r="AQ30" s="207">
        <f ca="1">'SaaS - Cohorts (Logos)'!CY30*'SaaS - Budget'!$AN$72+'SaaS - Cohorts (Logos)'!CY98*'SaaS - Budget'!$AN$73+'SaaS - Cohorts (Logos)'!CY166*'SaaS - Budget'!$AN$74</f>
        <v>39327.801471150924</v>
      </c>
      <c r="AR30" s="207">
        <f ca="1">'SaaS - Cohorts (Logos)'!CZ30*'SaaS - Budget'!$AN$72+'SaaS - Cohorts (Logos)'!CZ98*'SaaS - Budget'!$AN$73+'SaaS - Cohorts (Logos)'!CZ166*'SaaS - Budget'!$AN$74</f>
        <v>38555.142371598478</v>
      </c>
      <c r="AS30" s="207">
        <f ca="1">'SaaS - Cohorts (Logos)'!DA30*'SaaS - Budget'!$AN$72+'SaaS - Cohorts (Logos)'!DA98*'SaaS - Budget'!$AN$73+'SaaS - Cohorts (Logos)'!DA166*'SaaS - Budget'!$AN$74</f>
        <v>37796.268822452621</v>
      </c>
      <c r="AT30" s="207">
        <f ca="1">'SaaS - Cohorts (Logos)'!DB30*'SaaS - Budget'!$AN$72+'SaaS - Cohorts (Logos)'!DB98*'SaaS - Budget'!$AN$73+'SaaS - Cohorts (Logos)'!DB166*'SaaS - Budget'!$AN$74</f>
        <v>37051.10522849534</v>
      </c>
      <c r="AU30" s="207">
        <f ca="1">'SaaS - Cohorts (Logos)'!DC30*'SaaS - Budget'!$AN$72+'SaaS - Cohorts (Logos)'!DC98*'SaaS - Budget'!$AN$73+'SaaS - Cohorts (Logos)'!DC166*'SaaS - Budget'!$AN$74</f>
        <v>36319.5534925182</v>
      </c>
      <c r="AV30" s="207">
        <f ca="1">'SaaS - Cohorts (Logos)'!DD30*'SaaS - Budget'!$AN$72+'SaaS - Cohorts (Logos)'!DD98*'SaaS - Budget'!$AN$73+'SaaS - Cohorts (Logos)'!DD166*'SaaS - Budget'!$AN$74</f>
        <v>35601.496347029461</v>
      </c>
      <c r="AW30" s="207">
        <f ca="1">'SaaS - Cohorts (Logos)'!DE30*'SaaS - Budget'!$AN$72+'SaaS - Cohorts (Logos)'!DE98*'SaaS - Budget'!$AN$73+'SaaS - Cohorts (Logos)'!DE166*'SaaS - Budget'!$AN$74</f>
        <v>34896.800273527107</v>
      </c>
      <c r="AX30" s="207">
        <f ca="1">'SaaS - Cohorts (Logos)'!DF30*'SaaS - Budget'!$AN$72+'SaaS - Cohorts (Logos)'!DF98*'SaaS - Budget'!$AN$73+'SaaS - Cohorts (Logos)'!DF166*'SaaS - Budget'!$AN$74</f>
        <v>34205.318059082216</v>
      </c>
      <c r="AY30" s="207">
        <f ca="1">'SaaS - Cohorts (Logos)'!DG30*'SaaS - Budget'!$AN$72+'SaaS - Cohorts (Logos)'!DG98*'SaaS - Budget'!$AN$73+'SaaS - Cohorts (Logos)'!DG166*'SaaS - Budget'!$AN$74</f>
        <v>33526.891034003136</v>
      </c>
      <c r="AZ30" s="207">
        <f ca="1">'SaaS - Cohorts (Logos)'!DH30*'SaaS - Budget'!$AN$72+'SaaS - Cohorts (Logos)'!DH98*'SaaS - Budget'!$AN$73+'SaaS - Cohorts (Logos)'!DH166*'SaaS - Budget'!$AN$74</f>
        <v>32861.351029093341</v>
      </c>
      <c r="BA30" s="207">
        <f ca="1">'SaaS - Cohorts (Logos)'!DI30*'SaaS - Budget'!$AN$72+'SaaS - Cohorts (Logos)'!DI98*'SaaS - Budget'!$AN$73+'SaaS - Cohorts (Logos)'!DI166*'SaaS - Budget'!$AN$74</f>
        <v>32208.522086389305</v>
      </c>
      <c r="BB30" s="207">
        <f ca="1">'SaaS - Cohorts (Logos)'!DJ30*'SaaS - Budget'!$AN$72+'SaaS - Cohorts (Logos)'!DJ98*'SaaS - Budget'!$AN$73+'SaaS - Cohorts (Logos)'!DJ166*'SaaS - Budget'!$AN$74</f>
        <v>31568.22195319401</v>
      </c>
      <c r="BC30" s="207">
        <f ca="1">'SaaS - Cohorts (Logos)'!DK30*'SaaS - Budget'!$AN$72+'SaaS - Cohorts (Logos)'!DK98*'SaaS - Budget'!$AN$73+'SaaS - Cohorts (Logos)'!DK166*'SaaS - Budget'!$AN$74</f>
        <v>30940.263385638722</v>
      </c>
      <c r="BD30" s="207">
        <f ca="1">'SaaS - Cohorts (Logos)'!DL30*'SaaS - Budget'!$AN$72+'SaaS - Cohorts (Logos)'!DL98*'SaaS - Budget'!$AN$73+'SaaS - Cohorts (Logos)'!DL166*'SaaS - Budget'!$AN$74</f>
        <v>30324.45528485351</v>
      </c>
      <c r="BE30" s="207">
        <f ca="1">'SaaS - Cohorts (Logos)'!DM30*'SaaS - Budget'!$AN$72+'SaaS - Cohorts (Logos)'!DM98*'SaaS - Budget'!$AN$73+'SaaS - Cohorts (Logos)'!DM166*'SaaS - Budget'!$AN$74</f>
        <v>29720.603686052695</v>
      </c>
      <c r="BF30" s="207">
        <f ca="1">'SaaS - Cohorts (Logos)'!DN30*'SaaS - Budget'!$AN$72+'SaaS - Cohorts (Logos)'!DN98*'SaaS - Budget'!$AN$73+'SaaS - Cohorts (Logos)'!DN166*'SaaS - Budget'!$AN$74</f>
        <v>29128.512618400338</v>
      </c>
      <c r="BG30" s="207">
        <f ca="1">'SaaS - Cohorts (Logos)'!DO30*'SaaS - Budget'!$AN$72+'SaaS - Cohorts (Logos)'!DO98*'SaaS - Budget'!$AN$73+'SaaS - Cohorts (Logos)'!DO166*'SaaS - Budget'!$AN$74</f>
        <v>28547.984851372796</v>
      </c>
      <c r="BH30" s="207">
        <f ca="1">'SaaS - Cohorts (Logos)'!DP30*'SaaS - Budget'!$AN$72+'SaaS - Cohorts (Logos)'!DP98*'SaaS - Budget'!$AN$73+'SaaS - Cohorts (Logos)'!DP166*'SaaS - Budget'!$AN$74</f>
        <v>27978.822541444944</v>
      </c>
      <c r="BI30" s="207">
        <f ca="1">'SaaS - Cohorts (Logos)'!DQ30*'SaaS - Budget'!$AN$72+'SaaS - Cohorts (Logos)'!DQ98*'SaaS - Budget'!$AN$73+'SaaS - Cohorts (Logos)'!DQ166*'SaaS - Budget'!$AN$74</f>
        <v>27420.827791263699</v>
      </c>
      <c r="BJ30" s="207">
        <f ca="1">'SaaS - Cohorts (Logos)'!DR30*'SaaS - Budget'!$AN$72+'SaaS - Cohorts (Logos)'!DR98*'SaaS - Budget'!$AN$73+'SaaS - Cohorts (Logos)'!DR166*'SaaS - Budget'!$AN$74</f>
        <v>26873.803132008354</v>
      </c>
      <c r="BK30" s="4"/>
    </row>
    <row r="31" spans="1:63" ht="15.75" customHeight="1">
      <c r="A31" s="4"/>
      <c r="B31" s="195">
        <v>43770</v>
      </c>
      <c r="C31" s="207">
        <f ca="1">'SaaS - Cohorts (Logos)'!BK31*'SaaS - Budget'!$AO$72+'SaaS - Cohorts (Logos)'!BK99*'SaaS - Budget'!$AO$73+'SaaS - Cohorts (Logos)'!BK167*'SaaS - Budget'!$AO$74</f>
        <v>77350</v>
      </c>
      <c r="D31" s="207">
        <f ca="1">'SaaS - Cohorts (Logos)'!BL31*'SaaS - Budget'!$AO$72+'SaaS - Cohorts (Logos)'!BL99*'SaaS - Budget'!$AO$73+'SaaS - Cohorts (Logos)'!BL167*'SaaS - Budget'!$AO$74</f>
        <v>78533</v>
      </c>
      <c r="E31" s="207">
        <f ca="1">'SaaS - Cohorts (Logos)'!BM31*'SaaS - Budget'!$AO$72+'SaaS - Cohorts (Logos)'!BM99*'SaaS - Budget'!$AO$73+'SaaS - Cohorts (Logos)'!BM167*'SaaS - Budget'!$AO$74</f>
        <v>79364.740000000005</v>
      </c>
      <c r="F31" s="207">
        <f ca="1">'SaaS - Cohorts (Logos)'!BN31*'SaaS - Budget'!$AO$72+'SaaS - Cohorts (Logos)'!BN99*'SaaS - Budget'!$AO$73+'SaaS - Cohorts (Logos)'!BN167*'SaaS - Budget'!$AO$74</f>
        <v>79891.55720000001</v>
      </c>
      <c r="G31" s="207">
        <f ca="1">'SaaS - Cohorts (Logos)'!BO31*'SaaS - Budget'!$AO$72+'SaaS - Cohorts (Logos)'!BO99*'SaaS - Budget'!$AO$73+'SaaS - Cohorts (Logos)'!BO167*'SaaS - Budget'!$AO$74</f>
        <v>80154.144616000005</v>
      </c>
      <c r="H31" s="207">
        <f ca="1">'SaaS - Cohorts (Logos)'!BP31*'SaaS - Budget'!$AO$72+'SaaS - Cohorts (Logos)'!BP99*'SaaS - Budget'!$AO$73+'SaaS - Cohorts (Logos)'!BP167*'SaaS - Budget'!$AO$74</f>
        <v>80188.23005648001</v>
      </c>
      <c r="I31" s="207">
        <f ca="1">'SaaS - Cohorts (Logos)'!BQ31*'SaaS - Budget'!$AO$72+'SaaS - Cohorts (Logos)'!BQ99*'SaaS - Budget'!$AO$73+'SaaS - Cohorts (Logos)'!BQ167*'SaaS - Budget'!$AO$74</f>
        <v>80025.173588214413</v>
      </c>
      <c r="J31" s="207">
        <f ca="1">'SaaS - Cohorts (Logos)'!BR31*'SaaS - Budget'!$AO$72+'SaaS - Cohorts (Logos)'!BR99*'SaaS - Budget'!$AO$73+'SaaS - Cohorts (Logos)'!BR167*'SaaS - Budget'!$AO$74</f>
        <v>79692.493273370434</v>
      </c>
      <c r="K31" s="207">
        <f ca="1">'SaaS - Cohorts (Logos)'!BS31*'SaaS - Budget'!$AO$72+'SaaS - Cohorts (Logos)'!BS99*'SaaS - Budget'!$AO$73+'SaaS - Cohorts (Logos)'!BS167*'SaaS - Budget'!$AO$74</f>
        <v>79214.327785992908</v>
      </c>
      <c r="L31" s="207">
        <f ca="1">'SaaS - Cohorts (Logos)'!BT31*'SaaS - Budget'!$AO$72+'SaaS - Cohorts (Logos)'!BT99*'SaaS - Budget'!$AO$73+'SaaS - Cohorts (Logos)'!BT167*'SaaS - Budget'!$AO$74</f>
        <v>78611.843482992146</v>
      </c>
      <c r="M31" s="207">
        <f ca="1">'SaaS - Cohorts (Logos)'!BU31*'SaaS - Budget'!$AO$72+'SaaS - Cohorts (Logos)'!BU99*'SaaS - Budget'!$AO$73+'SaaS - Cohorts (Logos)'!BU167*'SaaS - Budget'!$AO$74</f>
        <v>77903.592595725117</v>
      </c>
      <c r="N31" s="207">
        <f ca="1">'SaaS - Cohorts (Logos)'!BV31*'SaaS - Budget'!$AO$72+'SaaS - Cohorts (Logos)'!BV99*'SaaS - Budget'!$AO$73+'SaaS - Cohorts (Logos)'!BV167*'SaaS - Budget'!$AO$74</f>
        <v>77105.828408316273</v>
      </c>
      <c r="O31" s="207">
        <f ca="1">'SaaS - Cohorts (Logos)'!BW31*'SaaS - Budget'!$AO$72+'SaaS - Cohorts (Logos)'!BW99*'SaaS - Budget'!$AO$73+'SaaS - Cohorts (Logos)'!BW167*'SaaS - Budget'!$AO$74</f>
        <v>76232.782584914938</v>
      </c>
      <c r="P31" s="207">
        <f ca="1">'SaaS - Cohorts (Logos)'!BX31*'SaaS - Budget'!$AO$72+'SaaS - Cohorts (Logos)'!BX99*'SaaS - Budget'!$AO$73+'SaaS - Cohorts (Logos)'!BX167*'SaaS - Budget'!$AO$74</f>
        <v>75296.909188609803</v>
      </c>
      <c r="Q31" s="207">
        <f ca="1">'SaaS - Cohorts (Logos)'!BY31*'SaaS - Budget'!$AO$72+'SaaS - Cohorts (Logos)'!BY99*'SaaS - Budget'!$AO$73+'SaaS - Cohorts (Logos)'!BY167*'SaaS - Budget'!$AO$74</f>
        <v>74309.099389583615</v>
      </c>
      <c r="R31" s="207">
        <f ca="1">'SaaS - Cohorts (Logos)'!BZ31*'SaaS - Budget'!$AO$72+'SaaS - Cohorts (Logos)'!BZ99*'SaaS - Budget'!$AO$73+'SaaS - Cohorts (Logos)'!BZ167*'SaaS - Budget'!$AO$74</f>
        <v>73278.870380368433</v>
      </c>
      <c r="S31" s="207">
        <f ca="1">'SaaS - Cohorts (Logos)'!CA31*'SaaS - Budget'!$AO$72+'SaaS - Cohorts (Logos)'!CA99*'SaaS - Budget'!$AO$73+'SaaS - Cohorts (Logos)'!CA167*'SaaS - Budget'!$AO$74</f>
        <v>72214.531593908381</v>
      </c>
      <c r="T31" s="207">
        <f ca="1">'SaaS - Cohorts (Logos)'!CB31*'SaaS - Budget'!$AO$72+'SaaS - Cohorts (Logos)'!CB99*'SaaS - Budget'!$AO$73+'SaaS - Cohorts (Logos)'!CB167*'SaaS - Budget'!$AO$74</f>
        <v>71123.330948639836</v>
      </c>
      <c r="U31" s="207">
        <f ca="1">'SaaS - Cohorts (Logos)'!CC31*'SaaS - Budget'!$AO$72+'SaaS - Cohorts (Logos)'!CC99*'SaaS - Budget'!$AO$73+'SaaS - Cohorts (Logos)'!CC167*'SaaS - Budget'!$AO$74</f>
        <v>70011.583517883511</v>
      </c>
      <c r="V31" s="207">
        <f ca="1">'SaaS - Cohorts (Logos)'!CD31*'SaaS - Budget'!$AO$72+'SaaS - Cohorts (Logos)'!CD99*'SaaS - Budget'!$AO$73+'SaaS - Cohorts (Logos)'!CD167*'SaaS - Budget'!$AO$74</f>
        <v>68884.784733156339</v>
      </c>
      <c r="W31" s="207">
        <f ca="1">'SaaS - Cohorts (Logos)'!CE31*'SaaS - Budget'!$AO$72+'SaaS - Cohorts (Logos)'!CE99*'SaaS - Budget'!$AO$73+'SaaS - Cohorts (Logos)'!CE167*'SaaS - Budget'!$AO$74</f>
        <v>67747.709977848048</v>
      </c>
      <c r="X31" s="207">
        <f ca="1">'SaaS - Cohorts (Logos)'!CF31*'SaaS - Budget'!$AO$72+'SaaS - Cohorts (Logos)'!CF99*'SaaS - Budget'!$AO$73+'SaaS - Cohorts (Logos)'!CF167*'SaaS - Budget'!$AO$74</f>
        <v>66604.502204923338</v>
      </c>
      <c r="Y31" s="207">
        <f ca="1">'SaaS - Cohorts (Logos)'!CG31*'SaaS - Budget'!$AO$72+'SaaS - Cohorts (Logos)'!CG99*'SaaS - Budget'!$AO$73+'SaaS - Cohorts (Logos)'!CG167*'SaaS - Budget'!$AO$74</f>
        <v>65458.749016261267</v>
      </c>
      <c r="Z31" s="207">
        <f ca="1">'SaaS - Cohorts (Logos)'!CH31*'SaaS - Budget'!$AO$72+'SaaS - Cohorts (Logos)'!CH99*'SaaS - Budget'!$AO$73+'SaaS - Cohorts (Logos)'!CH167*'SaaS - Budget'!$AO$74</f>
        <v>64313.550468720059</v>
      </c>
      <c r="AA31" s="207">
        <f ca="1">'SaaS - Cohorts (Logos)'!CI31*'SaaS - Budget'!$AO$72+'SaaS - Cohorts (Logos)'!CI99*'SaaS - Budget'!$AO$73+'SaaS - Cohorts (Logos)'!CI167*'SaaS - Budget'!$AO$74</f>
        <v>63171.578720195605</v>
      </c>
      <c r="AB31" s="207">
        <f ca="1">'SaaS - Cohorts (Logos)'!CJ31*'SaaS - Budget'!$AO$72+'SaaS - Cohorts (Logos)'!CJ99*'SaaS - Budget'!$AO$73+'SaaS - Cohorts (Logos)'!CJ167*'SaaS - Budget'!$AO$74</f>
        <v>62035.130495339632</v>
      </c>
      <c r="AC31" s="207">
        <f ca="1">'SaaS - Cohorts (Logos)'!CK31*'SaaS - Budget'!$AO$72+'SaaS - Cohorts (Logos)'!CK99*'SaaS - Budget'!$AO$73+'SaaS - Cohorts (Logos)'!CK167*'SaaS - Budget'!$AO$74</f>
        <v>60906.173233035028</v>
      </c>
      <c r="AD31" s="207">
        <f ca="1">'SaaS - Cohorts (Logos)'!CL31*'SaaS - Budget'!$AO$72+'SaaS - Cohorts (Logos)'!CL99*'SaaS - Budget'!$AO$73+'SaaS - Cohorts (Logos)'!CL167*'SaaS - Budget'!$AO$74</f>
        <v>59786.38567426426</v>
      </c>
      <c r="AE31" s="207">
        <f ca="1">'SaaS - Cohorts (Logos)'!CM31*'SaaS - Budget'!$AO$72+'SaaS - Cohorts (Logos)'!CM99*'SaaS - Budget'!$AO$73+'SaaS - Cohorts (Logos)'!CM167*'SaaS - Budget'!$AO$74</f>
        <v>58677.193557962106</v>
      </c>
      <c r="AF31" s="207">
        <f ca="1">'SaaS - Cohorts (Logos)'!CN31*'SaaS - Budget'!$AO$72+'SaaS - Cohorts (Logos)'!CN99*'SaaS - Budget'!$AO$73+'SaaS - Cohorts (Logos)'!CN167*'SaaS - Budget'!$AO$74</f>
        <v>57579.801012324024</v>
      </c>
      <c r="AG31" s="207">
        <f ca="1">'SaaS - Cohorts (Logos)'!CO31*'SaaS - Budget'!$AO$72+'SaaS - Cohorts (Logos)'!CO99*'SaaS - Budget'!$AO$73+'SaaS - Cohorts (Logos)'!CO167*'SaaS - Budget'!$AO$74</f>
        <v>56495.218158536161</v>
      </c>
      <c r="AH31" s="207">
        <f ca="1">'SaaS - Cohorts (Logos)'!CP31*'SaaS - Budget'!$AO$72+'SaaS - Cohorts (Logos)'!CP99*'SaaS - Budget'!$AO$73+'SaaS - Cohorts (Logos)'!CP167*'SaaS - Budget'!$AO$74</f>
        <v>55424.285381849026</v>
      </c>
      <c r="AI31" s="207">
        <f ca="1">'SaaS - Cohorts (Logos)'!CQ31*'SaaS - Budget'!$AO$72+'SaaS - Cohorts (Logos)'!CQ99*'SaaS - Budget'!$AO$73+'SaaS - Cohorts (Logos)'!CQ167*'SaaS - Budget'!$AO$74</f>
        <v>54367.694670317607</v>
      </c>
      <c r="AJ31" s="207">
        <f ca="1">'SaaS - Cohorts (Logos)'!CR31*'SaaS - Budget'!$AO$72+'SaaS - Cohorts (Logos)'!CR99*'SaaS - Budget'!$AO$73+'SaaS - Cohorts (Logos)'!CR167*'SaaS - Budget'!$AO$74</f>
        <v>53326.008373484139</v>
      </c>
      <c r="AK31" s="207">
        <f ca="1">'SaaS - Cohorts (Logos)'!CS31*'SaaS - Budget'!$AO$72+'SaaS - Cohorts (Logos)'!CS99*'SaaS - Budget'!$AO$73+'SaaS - Cohorts (Logos)'!CS167*'SaaS - Budget'!$AO$74</f>
        <v>52299.675690998592</v>
      </c>
      <c r="AL31" s="207">
        <f ca="1">'SaaS - Cohorts (Logos)'!CT31*'SaaS - Budget'!$AO$72+'SaaS - Cohorts (Logos)'!CT99*'SaaS - Budget'!$AO$73+'SaaS - Cohorts (Logos)'!CT167*'SaaS - Budget'!$AO$74</f>
        <v>51289.047163964671</v>
      </c>
      <c r="AM31" s="207">
        <f ca="1">'SaaS - Cohorts (Logos)'!CU31*'SaaS - Budget'!$AO$72+'SaaS - Cohorts (Logos)'!CU99*'SaaS - Budget'!$AO$73+'SaaS - Cohorts (Logos)'!CU167*'SaaS - Budget'!$AO$74</f>
        <v>50294.387409057104</v>
      </c>
      <c r="AN31" s="207">
        <f ca="1">'SaaS - Cohorts (Logos)'!CV31*'SaaS - Budget'!$AO$72+'SaaS - Cohorts (Logos)'!CV99*'SaaS - Budget'!$AO$73+'SaaS - Cohorts (Logos)'!CV167*'SaaS - Budget'!$AO$74</f>
        <v>49315.886306643071</v>
      </c>
      <c r="AO31" s="207">
        <f ca="1">'SaaS - Cohorts (Logos)'!CW31*'SaaS - Budget'!$AO$72+'SaaS - Cohorts (Logos)'!CW99*'SaaS - Budget'!$AO$73+'SaaS - Cohorts (Logos)'!CW167*'SaaS - Budget'!$AO$74</f>
        <v>48353.668828785274</v>
      </c>
      <c r="AP31" s="207">
        <f ca="1">'SaaS - Cohorts (Logos)'!CX31*'SaaS - Budget'!$AO$72+'SaaS - Cohorts (Logos)'!CX99*'SaaS - Budget'!$AO$73+'SaaS - Cohorts (Logos)'!CX167*'SaaS - Budget'!$AO$74</f>
        <v>47407.803670691617</v>
      </c>
      <c r="AQ31" s="207">
        <f ca="1">'SaaS - Cohorts (Logos)'!CY31*'SaaS - Budget'!$AO$72+'SaaS - Cohorts (Logos)'!CY99*'SaaS - Budget'!$AO$73+'SaaS - Cohorts (Logos)'!CY167*'SaaS - Budget'!$AO$74</f>
        <v>46478.310829541995</v>
      </c>
      <c r="AR31" s="207">
        <f ca="1">'SaaS - Cohorts (Logos)'!CZ31*'SaaS - Budget'!$AO$72+'SaaS - Cohorts (Logos)'!CZ99*'SaaS - Budget'!$AO$73+'SaaS - Cohorts (Logos)'!CZ167*'SaaS - Budget'!$AO$74</f>
        <v>45565.168257343663</v>
      </c>
      <c r="AS31" s="207">
        <f ca="1">'SaaS - Cohorts (Logos)'!DA31*'SaaS - Budget'!$AO$72+'SaaS - Cohorts (Logos)'!DA99*'SaaS - Budget'!$AO$73+'SaaS - Cohorts (Logos)'!DA167*'SaaS - Budget'!$AO$74</f>
        <v>44668.317699262196</v>
      </c>
      <c r="AT31" s="207">
        <f ca="1">'SaaS - Cohorts (Logos)'!DB31*'SaaS - Budget'!$AO$72+'SaaS - Cohorts (Logos)'!DB99*'SaaS - Budget'!$AO$73+'SaaS - Cohorts (Logos)'!DB167*'SaaS - Budget'!$AO$74</f>
        <v>43787.669815494504</v>
      </c>
      <c r="AU31" s="207">
        <f ca="1">'SaaS - Cohorts (Logos)'!DC31*'SaaS - Budget'!$AO$72+'SaaS - Cohorts (Logos)'!DC99*'SaaS - Budget'!$AO$73+'SaaS - Cohorts (Logos)'!DC167*'SaaS - Budget'!$AO$74</f>
        <v>42923.108672976065</v>
      </c>
      <c r="AV31" s="207">
        <f ca="1">'SaaS - Cohorts (Logos)'!DD31*'SaaS - Budget'!$AO$72+'SaaS - Cohorts (Logos)'!DD99*'SaaS - Budget'!$AO$73+'SaaS - Cohorts (Logos)'!DD167*'SaaS - Budget'!$AO$74</f>
        <v>42074.495682853012</v>
      </c>
      <c r="AW31" s="207">
        <f ca="1">'SaaS - Cohorts (Logos)'!DE31*'SaaS - Budget'!$AO$72+'SaaS - Cohorts (Logos)'!DE99*'SaaS - Budget'!$AO$73+'SaaS - Cohorts (Logos)'!DE167*'SaaS - Budget'!$AO$74</f>
        <v>41241.673050532045</v>
      </c>
      <c r="AX31" s="207">
        <f ca="1">'SaaS - Cohorts (Logos)'!DF31*'SaaS - Budget'!$AO$72+'SaaS - Cohorts (Logos)'!DF99*'SaaS - Budget'!$AO$73+'SaaS - Cohorts (Logos)'!DF167*'SaaS - Budget'!$AO$74</f>
        <v>40424.466797097179</v>
      </c>
      <c r="AY31" s="207">
        <f ca="1">'SaaS - Cohorts (Logos)'!DG31*'SaaS - Budget'!$AO$72+'SaaS - Cohorts (Logos)'!DG99*'SaaS - Budget'!$AO$73+'SaaS - Cohorts (Logos)'!DG167*'SaaS - Budget'!$AO$74</f>
        <v>39622.689403821903</v>
      </c>
      <c r="AZ31" s="207">
        <f ca="1">'SaaS - Cohorts (Logos)'!DH31*'SaaS - Budget'!$AO$72+'SaaS - Cohorts (Logos)'!DH99*'SaaS - Budget'!$AO$73+'SaaS - Cohorts (Logos)'!DH167*'SaaS - Budget'!$AO$74</f>
        <v>38836.142125292143</v>
      </c>
      <c r="BA31" s="207">
        <f ca="1">'SaaS - Cohorts (Logos)'!DI31*'SaaS - Budget'!$AO$72+'SaaS - Cohorts (Logos)'!DI99*'SaaS - Budget'!$AO$73+'SaaS - Cohorts (Logos)'!DI167*'SaaS - Budget'!$AO$74</f>
        <v>38064.617011187365</v>
      </c>
      <c r="BB31" s="207">
        <f ca="1">'SaaS - Cohorts (Logos)'!DJ31*'SaaS - Budget'!$AO$72+'SaaS - Cohorts (Logos)'!DJ99*'SaaS - Budget'!$AO$73+'SaaS - Cohorts (Logos)'!DJ167*'SaaS - Budget'!$AO$74</f>
        <v>37307.898671956566</v>
      </c>
      <c r="BC31" s="207">
        <f ca="1">'SaaS - Cohorts (Logos)'!DK31*'SaaS - Budget'!$AO$72+'SaaS - Cohorts (Logos)'!DK99*'SaaS - Budget'!$AO$73+'SaaS - Cohorts (Logos)'!DK167*'SaaS - Budget'!$AO$74</f>
        <v>36565.765819391221</v>
      </c>
      <c r="BD31" s="207">
        <f ca="1">'SaaS - Cohorts (Logos)'!DL31*'SaaS - Budget'!$AO$72+'SaaS - Cohorts (Logos)'!DL99*'SaaS - Budget'!$AO$73+'SaaS - Cohorts (Logos)'!DL167*'SaaS - Budget'!$AO$74</f>
        <v>35837.992609372326</v>
      </c>
      <c r="BE31" s="207">
        <f ca="1">'SaaS - Cohorts (Logos)'!DM31*'SaaS - Budget'!$AO$72+'SaaS - Cohorts (Logos)'!DM99*'SaaS - Budget'!$AO$73+'SaaS - Cohorts (Logos)'!DM167*'SaaS - Budget'!$AO$74</f>
        <v>35124.34981078955</v>
      </c>
      <c r="BF31" s="207">
        <f ca="1">'SaaS - Cohorts (Logos)'!DN31*'SaaS - Budget'!$AO$72+'SaaS - Cohorts (Logos)'!DN99*'SaaS - Budget'!$AO$73+'SaaS - Cohorts (Logos)'!DN167*'SaaS - Budget'!$AO$74</f>
        <v>34424.605821745856</v>
      </c>
      <c r="BG31" s="207">
        <f ca="1">'SaaS - Cohorts (Logos)'!DO31*'SaaS - Budget'!$AO$72+'SaaS - Cohorts (Logos)'!DO99*'SaaS - Budget'!$AO$73+'SaaS - Cohorts (Logos)'!DO167*'SaaS - Budget'!$AO$74</f>
        <v>33738.527551622399</v>
      </c>
      <c r="BH31" s="207">
        <f ca="1">'SaaS - Cohorts (Logos)'!DP31*'SaaS - Budget'!$AO$72+'SaaS - Cohorts (Logos)'!DP99*'SaaS - Budget'!$AO$73+'SaaS - Cohorts (Logos)'!DP167*'SaaS - Budget'!$AO$74</f>
        <v>33065.881185344027</v>
      </c>
      <c r="BI31" s="207">
        <f ca="1">'SaaS - Cohorts (Logos)'!DQ31*'SaaS - Budget'!$AO$72+'SaaS - Cohorts (Logos)'!DQ99*'SaaS - Budget'!$AO$73+'SaaS - Cohorts (Logos)'!DQ167*'SaaS - Budget'!$AO$74</f>
        <v>32406.43284422073</v>
      </c>
      <c r="BJ31" s="207">
        <f ca="1">'SaaS - Cohorts (Logos)'!DR31*'SaaS - Budget'!$AO$72+'SaaS - Cohorts (Logos)'!DR99*'SaaS - Budget'!$AO$73+'SaaS - Cohorts (Logos)'!DR167*'SaaS - Budget'!$AO$74</f>
        <v>31759.949156009869</v>
      </c>
      <c r="BK31" s="4"/>
    </row>
    <row r="32" spans="1:63" ht="15.75" customHeight="1">
      <c r="A32" s="4"/>
      <c r="B32" s="195">
        <v>43800</v>
      </c>
      <c r="C32" s="207">
        <f ca="1">'SaaS - Cohorts (Logos)'!BK32*'SaaS - Budget'!$AP$72+'SaaS - Cohorts (Logos)'!BK100*'SaaS - Budget'!$AP$73+'SaaS - Cohorts (Logos)'!BK168*'SaaS - Budget'!$AP$74</f>
        <v>89250</v>
      </c>
      <c r="D32" s="207">
        <f ca="1">'SaaS - Cohorts (Logos)'!BL32*'SaaS - Budget'!$AP$72+'SaaS - Cohorts (Logos)'!BL100*'SaaS - Budget'!$AP$73+'SaaS - Cohorts (Logos)'!BL168*'SaaS - Budget'!$AP$74</f>
        <v>90615</v>
      </c>
      <c r="E32" s="207">
        <f ca="1">'SaaS - Cohorts (Logos)'!BM32*'SaaS - Budget'!$AP$72+'SaaS - Cohorts (Logos)'!BM100*'SaaS - Budget'!$AP$73+'SaaS - Cohorts (Logos)'!BM168*'SaaS - Budget'!$AP$74</f>
        <v>91574.700000000012</v>
      </c>
      <c r="F32" s="207">
        <f ca="1">'SaaS - Cohorts (Logos)'!BN32*'SaaS - Budget'!$AP$72+'SaaS - Cohorts (Logos)'!BN100*'SaaS - Budget'!$AP$73+'SaaS - Cohorts (Logos)'!BN168*'SaaS - Budget'!$AP$74</f>
        <v>92182.565999999992</v>
      </c>
      <c r="G32" s="207">
        <f ca="1">'SaaS - Cohorts (Logos)'!BO32*'SaaS - Budget'!$AP$72+'SaaS - Cohorts (Logos)'!BO100*'SaaS - Budget'!$AP$73+'SaaS - Cohorts (Logos)'!BO168*'SaaS - Budget'!$AP$74</f>
        <v>92485.551480000009</v>
      </c>
      <c r="H32" s="207">
        <f ca="1">'SaaS - Cohorts (Logos)'!BP32*'SaaS - Budget'!$AP$72+'SaaS - Cohorts (Logos)'!BP100*'SaaS - Budget'!$AP$73+'SaaS - Cohorts (Logos)'!BP168*'SaaS - Budget'!$AP$74</f>
        <v>92524.880834400014</v>
      </c>
      <c r="I32" s="207">
        <f ca="1">'SaaS - Cohorts (Logos)'!BQ32*'SaaS - Budget'!$AP$72+'SaaS - Cohorts (Logos)'!BQ100*'SaaS - Budget'!$AP$73+'SaaS - Cohorts (Logos)'!BQ168*'SaaS - Budget'!$AP$74</f>
        <v>92336.738755632017</v>
      </c>
      <c r="J32" s="207">
        <f ca="1">'SaaS - Cohorts (Logos)'!BR32*'SaaS - Budget'!$AP$72+'SaaS - Cohorts (Logos)'!BR100*'SaaS - Budget'!$AP$73+'SaaS - Cohorts (Logos)'!BR168*'SaaS - Budget'!$AP$74</f>
        <v>91952.876853888971</v>
      </c>
      <c r="K32" s="207">
        <f ca="1">'SaaS - Cohorts (Logos)'!BS32*'SaaS - Budget'!$AP$72+'SaaS - Cohorts (Logos)'!BS100*'SaaS - Budget'!$AP$73+'SaaS - Cohorts (Logos)'!BS168*'SaaS - Budget'!$AP$74</f>
        <v>91401.147445376439</v>
      </c>
      <c r="L32" s="207">
        <f ca="1">'SaaS - Cohorts (Logos)'!BT32*'SaaS - Budget'!$AP$72+'SaaS - Cohorts (Logos)'!BT100*'SaaS - Budget'!$AP$73+'SaaS - Cohorts (Logos)'!BT168*'SaaS - Budget'!$AP$74</f>
        <v>90705.973249606337</v>
      </c>
      <c r="M32" s="207">
        <f ca="1">'SaaS - Cohorts (Logos)'!BU32*'SaaS - Budget'!$AP$72+'SaaS - Cohorts (Logos)'!BU100*'SaaS - Budget'!$AP$73+'SaaS - Cohorts (Logos)'!BU168*'SaaS - Budget'!$AP$74</f>
        <v>89888.760687375136</v>
      </c>
      <c r="N32" s="207">
        <f ca="1">'SaaS - Cohorts (Logos)'!BV32*'SaaS - Budget'!$AP$72+'SaaS - Cohorts (Logos)'!BV100*'SaaS - Budget'!$AP$73+'SaaS - Cohorts (Logos)'!BV168*'SaaS - Budget'!$AP$74</f>
        <v>88968.26354805725</v>
      </c>
      <c r="O32" s="207">
        <f ca="1">'SaaS - Cohorts (Logos)'!BW32*'SaaS - Budget'!$AP$72+'SaaS - Cohorts (Logos)'!BW100*'SaaS - Budget'!$AP$73+'SaaS - Cohorts (Logos)'!BW168*'SaaS - Budget'!$AP$74</f>
        <v>87960.902982594169</v>
      </c>
      <c r="P32" s="207">
        <f ca="1">'SaaS - Cohorts (Logos)'!BX32*'SaaS - Budget'!$AP$72+'SaaS - Cohorts (Logos)'!BX100*'SaaS - Budget'!$AP$73+'SaaS - Cohorts (Logos)'!BX168*'SaaS - Budget'!$AP$74</f>
        <v>86881.049063780578</v>
      </c>
      <c r="Q32" s="207">
        <f ca="1">'SaaS - Cohorts (Logos)'!BY32*'SaaS - Budget'!$AP$72+'SaaS - Cohorts (Logos)'!BY100*'SaaS - Budget'!$AP$73+'SaaS - Cohorts (Logos)'!BY168*'SaaS - Budget'!$AP$74</f>
        <v>85741.268526442669</v>
      </c>
      <c r="R32" s="207">
        <f ca="1">'SaaS - Cohorts (Logos)'!BZ32*'SaaS - Budget'!$AP$72+'SaaS - Cohorts (Logos)'!BZ100*'SaaS - Budget'!$AP$73+'SaaS - Cohorts (Logos)'!BZ168*'SaaS - Budget'!$AP$74</f>
        <v>84552.542746578983</v>
      </c>
      <c r="S32" s="207">
        <f ca="1">'SaaS - Cohorts (Logos)'!CA32*'SaaS - Budget'!$AP$72+'SaaS - Cohorts (Logos)'!CA100*'SaaS - Budget'!$AP$73+'SaaS - Cohorts (Logos)'!CA168*'SaaS - Budget'!$AP$74</f>
        <v>83324.459531432774</v>
      </c>
      <c r="T32" s="207">
        <f ca="1">'SaaS - Cohorts (Logos)'!CB32*'SaaS - Budget'!$AP$72+'SaaS - Cohorts (Logos)'!CB100*'SaaS - Budget'!$AP$73+'SaaS - Cohorts (Logos)'!CB168*'SaaS - Budget'!$AP$74</f>
        <v>82065.38186381523</v>
      </c>
      <c r="U32" s="207">
        <f ca="1">'SaaS - Cohorts (Logos)'!CC32*'SaaS - Budget'!$AP$72+'SaaS - Cohorts (Logos)'!CC100*'SaaS - Budget'!$AP$73+'SaaS - Cohorts (Logos)'!CC168*'SaaS - Budget'!$AP$74</f>
        <v>80782.596366788712</v>
      </c>
      <c r="V32" s="207">
        <f ca="1">'SaaS - Cohorts (Logos)'!CD32*'SaaS - Budget'!$AP$72+'SaaS - Cohorts (Logos)'!CD100*'SaaS - Budget'!$AP$73+'SaaS - Cohorts (Logos)'!CD168*'SaaS - Budget'!$AP$74</f>
        <v>79482.443922872742</v>
      </c>
      <c r="W32" s="207">
        <f ca="1">'SaaS - Cohorts (Logos)'!CE32*'SaaS - Budget'!$AP$72+'SaaS - Cohorts (Logos)'!CE100*'SaaS - Budget'!$AP$73+'SaaS - Cohorts (Logos)'!CE168*'SaaS - Budget'!$AP$74</f>
        <v>78170.434589824712</v>
      </c>
      <c r="X32" s="207">
        <f ca="1">'SaaS - Cohorts (Logos)'!CF32*'SaaS - Budget'!$AP$72+'SaaS - Cohorts (Logos)'!CF100*'SaaS - Budget'!$AP$73+'SaaS - Cohorts (Logos)'!CF168*'SaaS - Budget'!$AP$74</f>
        <v>76851.34869798852</v>
      </c>
      <c r="Y32" s="207">
        <f ca="1">'SaaS - Cohorts (Logos)'!CG32*'SaaS - Budget'!$AP$72+'SaaS - Cohorts (Logos)'!CG100*'SaaS - Budget'!$AP$73+'SaaS - Cohorts (Logos)'!CG168*'SaaS - Budget'!$AP$74</f>
        <v>75529.325787993817</v>
      </c>
      <c r="Z32" s="207">
        <f ca="1">'SaaS - Cohorts (Logos)'!CH32*'SaaS - Budget'!$AP$72+'SaaS - Cohorts (Logos)'!CH100*'SaaS - Budget'!$AP$73+'SaaS - Cohorts (Logos)'!CH168*'SaaS - Budget'!$AP$74</f>
        <v>74207.942848523177</v>
      </c>
      <c r="AA32" s="207">
        <f ca="1">'SaaS - Cohorts (Logos)'!CI32*'SaaS - Budget'!$AP$72+'SaaS - Cohorts (Logos)'!CI100*'SaaS - Budget'!$AP$73+'SaaS - Cohorts (Logos)'!CI168*'SaaS - Budget'!$AP$74</f>
        <v>72890.283138687271</v>
      </c>
      <c r="AB32" s="207">
        <f ca="1">'SaaS - Cohorts (Logos)'!CJ32*'SaaS - Budget'!$AP$72+'SaaS - Cohorts (Logos)'!CJ100*'SaaS - Budget'!$AP$73+'SaaS - Cohorts (Logos)'!CJ168*'SaaS - Budget'!$AP$74</f>
        <v>71578.996725391917</v>
      </c>
      <c r="AC32" s="207">
        <f ca="1">'SaaS - Cohorts (Logos)'!CK32*'SaaS - Budget'!$AP$72+'SaaS - Cohorts (Logos)'!CK100*'SaaS - Budget'!$AP$73+'SaaS - Cohorts (Logos)'!CK168*'SaaS - Budget'!$AP$74</f>
        <v>70276.353730425079</v>
      </c>
      <c r="AD32" s="207">
        <f ca="1">'SaaS - Cohorts (Logos)'!CL32*'SaaS - Budget'!$AP$72+'SaaS - Cohorts (Logos)'!CL100*'SaaS - Budget'!$AP$73+'SaaS - Cohorts (Logos)'!CL168*'SaaS - Budget'!$AP$74</f>
        <v>68984.291162612644</v>
      </c>
      <c r="AE32" s="207">
        <f ca="1">'SaaS - Cohorts (Logos)'!CM32*'SaaS - Budget'!$AP$72+'SaaS - Cohorts (Logos)'!CM100*'SaaS - Budget'!$AP$73+'SaaS - Cohorts (Logos)'!CM168*'SaaS - Budget'!$AP$74</f>
        <v>67704.454105340934</v>
      </c>
      <c r="AF32" s="207">
        <f ca="1">'SaaS - Cohorts (Logos)'!CN32*'SaaS - Budget'!$AP$72+'SaaS - Cohorts (Logos)'!CN100*'SaaS - Budget'!$AP$73+'SaaS - Cohorts (Logos)'!CN168*'SaaS - Budget'!$AP$74</f>
        <v>66438.231937296994</v>
      </c>
      <c r="AG32" s="207">
        <f ca="1">'SaaS - Cohorts (Logos)'!CO32*'SaaS - Budget'!$AP$72+'SaaS - Cohorts (Logos)'!CO100*'SaaS - Budget'!$AP$73+'SaaS - Cohorts (Logos)'!CO168*'SaaS - Budget'!$AP$74</f>
        <v>65186.790182926386</v>
      </c>
      <c r="AH32" s="207">
        <f ca="1">'SaaS - Cohorts (Logos)'!CP32*'SaaS - Budget'!$AP$72+'SaaS - Cohorts (Logos)'!CP100*'SaaS - Budget'!$AP$73+'SaaS - Cohorts (Logos)'!CP168*'SaaS - Budget'!$AP$74</f>
        <v>63951.098517518156</v>
      </c>
      <c r="AI32" s="207">
        <f ca="1">'SaaS - Cohorts (Logos)'!CQ32*'SaaS - Budget'!$AP$72+'SaaS - Cohorts (Logos)'!CQ100*'SaaS - Budget'!$AP$73+'SaaS - Cohorts (Logos)'!CQ168*'SaaS - Budget'!$AP$74</f>
        <v>62731.95538882805</v>
      </c>
      <c r="AJ32" s="207">
        <f ca="1">'SaaS - Cohorts (Logos)'!CR32*'SaaS - Budget'!$AP$72+'SaaS - Cohorts (Logos)'!CR100*'SaaS - Budget'!$AP$73+'SaaS - Cohorts (Logos)'!CR168*'SaaS - Budget'!$AP$74</f>
        <v>61530.009661712509</v>
      </c>
      <c r="AK32" s="207">
        <f ca="1">'SaaS - Cohorts (Logos)'!CS32*'SaaS - Budget'!$AP$72+'SaaS - Cohorts (Logos)'!CS100*'SaaS - Budget'!$AP$73+'SaaS - Cohorts (Logos)'!CS168*'SaaS - Budget'!$AP$74</f>
        <v>60345.779643459966</v>
      </c>
      <c r="AL32" s="207">
        <f ca="1">'SaaS - Cohorts (Logos)'!CT32*'SaaS - Budget'!$AP$72+'SaaS - Cohorts (Logos)'!CT100*'SaaS - Budget'!$AP$73+'SaaS - Cohorts (Logos)'!CT168*'SaaS - Budget'!$AP$74</f>
        <v>59179.66980457466</v>
      </c>
      <c r="AM32" s="207">
        <f ca="1">'SaaS - Cohorts (Logos)'!CU32*'SaaS - Budget'!$AP$72+'SaaS - Cohorts (Logos)'!CU100*'SaaS - Budget'!$AP$73+'SaaS - Cohorts (Logos)'!CU168*'SaaS - Budget'!$AP$74</f>
        <v>58031.985471988999</v>
      </c>
      <c r="AN32" s="207">
        <f ca="1">'SaaS - Cohorts (Logos)'!CV32*'SaaS - Budget'!$AP$72+'SaaS - Cohorts (Logos)'!CV100*'SaaS - Budget'!$AP$73+'SaaS - Cohorts (Logos)'!CV168*'SaaS - Budget'!$AP$74</f>
        <v>56902.945738434355</v>
      </c>
      <c r="AO32" s="207">
        <f ca="1">'SaaS - Cohorts (Logos)'!CW32*'SaaS - Budget'!$AP$72+'SaaS - Cohorts (Logos)'!CW100*'SaaS - Budget'!$AP$73+'SaaS - Cohorts (Logos)'!CW168*'SaaS - Budget'!$AP$74</f>
        <v>55792.694802444588</v>
      </c>
      <c r="AP32" s="207">
        <f ca="1">'SaaS - Cohorts (Logos)'!CX32*'SaaS - Budget'!$AP$72+'SaaS - Cohorts (Logos)'!CX100*'SaaS - Budget'!$AP$73+'SaaS - Cohorts (Logos)'!CX168*'SaaS - Budget'!$AP$74</f>
        <v>54701.311927721144</v>
      </c>
      <c r="AQ32" s="207">
        <f ca="1">'SaaS - Cohorts (Logos)'!CY32*'SaaS - Budget'!$AP$72+'SaaS - Cohorts (Logos)'!CY100*'SaaS - Budget'!$AP$73+'SaaS - Cohorts (Logos)'!CY168*'SaaS - Budget'!$AP$74</f>
        <v>53628.820187933117</v>
      </c>
      <c r="AR32" s="207">
        <f ca="1">'SaaS - Cohorts (Logos)'!CZ32*'SaaS - Budget'!$AP$72+'SaaS - Cohorts (Logos)'!CZ100*'SaaS - Budget'!$AP$73+'SaaS - Cohorts (Logos)'!CZ168*'SaaS - Budget'!$AP$74</f>
        <v>52575.194143088876</v>
      </c>
      <c r="AS32" s="207">
        <f ca="1">'SaaS - Cohorts (Logos)'!DA32*'SaaS - Budget'!$AP$72+'SaaS - Cohorts (Logos)'!DA100*'SaaS - Budget'!$AP$73+'SaaS - Cohorts (Logos)'!DA168*'SaaS - Budget'!$AP$74</f>
        <v>51540.366576071792</v>
      </c>
      <c r="AT32" s="207">
        <f ca="1">'SaaS - Cohorts (Logos)'!DB32*'SaaS - Budget'!$AP$72+'SaaS - Cohorts (Logos)'!DB100*'SaaS - Budget'!$AP$73+'SaaS - Cohorts (Logos)'!DB168*'SaaS - Budget'!$AP$74</f>
        <v>50524.23440249369</v>
      </c>
      <c r="AU32" s="207">
        <f ca="1">'SaaS - Cohorts (Logos)'!DC32*'SaaS - Budget'!$AP$72+'SaaS - Cohorts (Logos)'!DC100*'SaaS - Budget'!$AP$73+'SaaS - Cohorts (Logos)'!DC168*'SaaS - Budget'!$AP$74</f>
        <v>49526.663853433944</v>
      </c>
      <c r="AV32" s="207">
        <f ca="1">'SaaS - Cohorts (Logos)'!DD32*'SaaS - Budget'!$AP$72+'SaaS - Cohorts (Logos)'!DD100*'SaaS - Budget'!$AP$73+'SaaS - Cohorts (Logos)'!DD168*'SaaS - Budget'!$AP$74</f>
        <v>48547.495018676585</v>
      </c>
      <c r="AW32" s="207">
        <f ca="1">'SaaS - Cohorts (Logos)'!DE32*'SaaS - Budget'!$AP$72+'SaaS - Cohorts (Logos)'!DE100*'SaaS - Budget'!$AP$73+'SaaS - Cohorts (Logos)'!DE168*'SaaS - Budget'!$AP$74</f>
        <v>47586.545827537004</v>
      </c>
      <c r="AX32" s="207">
        <f ca="1">'SaaS - Cohorts (Logos)'!DF32*'SaaS - Budget'!$AP$72+'SaaS - Cohorts (Logos)'!DF100*'SaaS - Budget'!$AP$73+'SaaS - Cohorts (Logos)'!DF168*'SaaS - Budget'!$AP$74</f>
        <v>46643.615535112142</v>
      </c>
      <c r="AY32" s="207">
        <f ca="1">'SaaS - Cohorts (Logos)'!DG32*'SaaS - Budget'!$AP$72+'SaaS - Cohorts (Logos)'!DG100*'SaaS - Budget'!$AP$73+'SaaS - Cohorts (Logos)'!DG168*'SaaS - Budget'!$AP$74</f>
        <v>45718.487773640678</v>
      </c>
      <c r="AZ32" s="207">
        <f ca="1">'SaaS - Cohorts (Logos)'!DH32*'SaaS - Budget'!$AP$72+'SaaS - Cohorts (Logos)'!DH100*'SaaS - Budget'!$AP$73+'SaaS - Cohorts (Logos)'!DH168*'SaaS - Budget'!$AP$74</f>
        <v>44810.933221490937</v>
      </c>
      <c r="BA32" s="207">
        <f ca="1">'SaaS - Cohorts (Logos)'!DI32*'SaaS - Budget'!$AP$72+'SaaS - Cohorts (Logos)'!DI100*'SaaS - Budget'!$AP$73+'SaaS - Cohorts (Logos)'!DI168*'SaaS - Budget'!$AP$74</f>
        <v>43920.711935985441</v>
      </c>
      <c r="BB32" s="207">
        <f ca="1">'SaaS - Cohorts (Logos)'!DJ32*'SaaS - Budget'!$AP$72+'SaaS - Cohorts (Logos)'!DJ100*'SaaS - Budget'!$AP$73+'SaaS - Cohorts (Logos)'!DJ168*'SaaS - Budget'!$AP$74</f>
        <v>43047.575390719125</v>
      </c>
      <c r="BC32" s="207">
        <f ca="1">'SaaS - Cohorts (Logos)'!DK32*'SaaS - Budget'!$AP$72+'SaaS - Cohorts (Logos)'!DK100*'SaaS - Budget'!$AP$73+'SaaS - Cohorts (Logos)'!DK168*'SaaS - Budget'!$AP$74</f>
        <v>42191.268253143731</v>
      </c>
      <c r="BD32" s="207">
        <f ca="1">'SaaS - Cohorts (Logos)'!DL32*'SaaS - Budget'!$AP$72+'SaaS - Cohorts (Logos)'!DL100*'SaaS - Budget'!$AP$73+'SaaS - Cohorts (Logos)'!DL168*'SaaS - Budget'!$AP$74</f>
        <v>41351.529933891157</v>
      </c>
      <c r="BE32" s="207">
        <f ca="1">'SaaS - Cohorts (Logos)'!DM32*'SaaS - Budget'!$AP$72+'SaaS - Cohorts (Logos)'!DM100*'SaaS - Budget'!$AP$73+'SaaS - Cohorts (Logos)'!DM168*'SaaS - Budget'!$AP$74</f>
        <v>40528.095935526406</v>
      </c>
      <c r="BF32" s="207">
        <f ca="1">'SaaS - Cohorts (Logos)'!DN32*'SaaS - Budget'!$AP$72+'SaaS - Cohorts (Logos)'!DN100*'SaaS - Budget'!$AP$73+'SaaS - Cohorts (Logos)'!DN168*'SaaS - Budget'!$AP$74</f>
        <v>39720.699025091388</v>
      </c>
      <c r="BG32" s="207">
        <f ca="1">'SaaS - Cohorts (Logos)'!DO32*'SaaS - Budget'!$AP$72+'SaaS - Cohorts (Logos)'!DO100*'SaaS - Budget'!$AP$73+'SaaS - Cohorts (Logos)'!DO168*'SaaS - Budget'!$AP$74</f>
        <v>38929.070251871999</v>
      </c>
      <c r="BH32" s="207">
        <f ca="1">'SaaS - Cohorts (Logos)'!DP32*'SaaS - Budget'!$AP$72+'SaaS - Cohorts (Logos)'!DP100*'SaaS - Budget'!$AP$73+'SaaS - Cohorts (Logos)'!DP168*'SaaS - Budget'!$AP$74</f>
        <v>38152.939829243114</v>
      </c>
      <c r="BI32" s="207">
        <f ca="1">'SaaS - Cohorts (Logos)'!DQ32*'SaaS - Budget'!$AP$72+'SaaS - Cohorts (Logos)'!DQ100*'SaaS - Budget'!$AP$73+'SaaS - Cohorts (Logos)'!DQ168*'SaaS - Budget'!$AP$74</f>
        <v>37392.037897177768</v>
      </c>
      <c r="BJ32" s="207">
        <f ca="1">'SaaS - Cohorts (Logos)'!DR32*'SaaS - Budget'!$AP$72+'SaaS - Cohorts (Logos)'!DR100*'SaaS - Budget'!$AP$73+'SaaS - Cohorts (Logos)'!DR168*'SaaS - Budget'!$AP$74</f>
        <v>36646.095180011398</v>
      </c>
      <c r="BK32" s="4"/>
    </row>
    <row r="33" spans="1:63" ht="15.75" customHeight="1">
      <c r="A33" s="4"/>
      <c r="B33" s="195">
        <v>43831</v>
      </c>
      <c r="C33" s="207">
        <f ca="1">'SaaS - Cohorts (Logos)'!BK33*'SaaS - Budget'!$AQ$72+'SaaS - Cohorts (Logos)'!BK101*'SaaS - Budget'!$AQ$73+'SaaS - Cohorts (Logos)'!BK169*'SaaS - Budget'!$AQ$74</f>
        <v>89250</v>
      </c>
      <c r="D33" s="207">
        <f ca="1">'SaaS - Cohorts (Logos)'!BL33*'SaaS - Budget'!$AQ$72+'SaaS - Cohorts (Logos)'!BL101*'SaaS - Budget'!$AQ$73+'SaaS - Cohorts (Logos)'!BL169*'SaaS - Budget'!$AQ$74</f>
        <v>90615</v>
      </c>
      <c r="E33" s="207">
        <f ca="1">'SaaS - Cohorts (Logos)'!BM33*'SaaS - Budget'!$AQ$72+'SaaS - Cohorts (Logos)'!BM101*'SaaS - Budget'!$AQ$73+'SaaS - Cohorts (Logos)'!BM169*'SaaS - Budget'!$AQ$74</f>
        <v>91574.700000000012</v>
      </c>
      <c r="F33" s="207">
        <f ca="1">'SaaS - Cohorts (Logos)'!BN33*'SaaS - Budget'!$AQ$72+'SaaS - Cohorts (Logos)'!BN101*'SaaS - Budget'!$AQ$73+'SaaS - Cohorts (Logos)'!BN169*'SaaS - Budget'!$AQ$74</f>
        <v>92182.565999999992</v>
      </c>
      <c r="G33" s="207">
        <f ca="1">'SaaS - Cohorts (Logos)'!BO33*'SaaS - Budget'!$AQ$72+'SaaS - Cohorts (Logos)'!BO101*'SaaS - Budget'!$AQ$73+'SaaS - Cohorts (Logos)'!BO169*'SaaS - Budget'!$AQ$74</f>
        <v>92485.551480000009</v>
      </c>
      <c r="H33" s="207">
        <f ca="1">'SaaS - Cohorts (Logos)'!BP33*'SaaS - Budget'!$AQ$72+'SaaS - Cohorts (Logos)'!BP101*'SaaS - Budget'!$AQ$73+'SaaS - Cohorts (Logos)'!BP169*'SaaS - Budget'!$AQ$74</f>
        <v>92524.880834400014</v>
      </c>
      <c r="I33" s="207">
        <f ca="1">'SaaS - Cohorts (Logos)'!BQ33*'SaaS - Budget'!$AQ$72+'SaaS - Cohorts (Logos)'!BQ101*'SaaS - Budget'!$AQ$73+'SaaS - Cohorts (Logos)'!BQ169*'SaaS - Budget'!$AQ$74</f>
        <v>92336.738755632017</v>
      </c>
      <c r="J33" s="207">
        <f ca="1">'SaaS - Cohorts (Logos)'!BR33*'SaaS - Budget'!$AQ$72+'SaaS - Cohorts (Logos)'!BR101*'SaaS - Budget'!$AQ$73+'SaaS - Cohorts (Logos)'!BR169*'SaaS - Budget'!$AQ$74</f>
        <v>91952.876853888971</v>
      </c>
      <c r="K33" s="207">
        <f ca="1">'SaaS - Cohorts (Logos)'!BS33*'SaaS - Budget'!$AQ$72+'SaaS - Cohorts (Logos)'!BS101*'SaaS - Budget'!$AQ$73+'SaaS - Cohorts (Logos)'!BS169*'SaaS - Budget'!$AQ$74</f>
        <v>91401.147445376439</v>
      </c>
      <c r="L33" s="207">
        <f ca="1">'SaaS - Cohorts (Logos)'!BT33*'SaaS - Budget'!$AQ$72+'SaaS - Cohorts (Logos)'!BT101*'SaaS - Budget'!$AQ$73+'SaaS - Cohorts (Logos)'!BT169*'SaaS - Budget'!$AQ$74</f>
        <v>90705.973249606337</v>
      </c>
      <c r="M33" s="207">
        <f ca="1">'SaaS - Cohorts (Logos)'!BU33*'SaaS - Budget'!$AQ$72+'SaaS - Cohorts (Logos)'!BU101*'SaaS - Budget'!$AQ$73+'SaaS - Cohorts (Logos)'!BU169*'SaaS - Budget'!$AQ$74</f>
        <v>89888.760687375136</v>
      </c>
      <c r="N33" s="207">
        <f ca="1">'SaaS - Cohorts (Logos)'!BV33*'SaaS - Budget'!$AQ$72+'SaaS - Cohorts (Logos)'!BV101*'SaaS - Budget'!$AQ$73+'SaaS - Cohorts (Logos)'!BV169*'SaaS - Budget'!$AQ$74</f>
        <v>88968.26354805725</v>
      </c>
      <c r="O33" s="207">
        <f ca="1">'SaaS - Cohorts (Logos)'!BW33*'SaaS - Budget'!$AQ$72+'SaaS - Cohorts (Logos)'!BW101*'SaaS - Budget'!$AQ$73+'SaaS - Cohorts (Logos)'!BW169*'SaaS - Budget'!$AQ$74</f>
        <v>87960.902982594169</v>
      </c>
      <c r="P33" s="207">
        <f ca="1">'SaaS - Cohorts (Logos)'!BX33*'SaaS - Budget'!$AQ$72+'SaaS - Cohorts (Logos)'!BX101*'SaaS - Budget'!$AQ$73+'SaaS - Cohorts (Logos)'!BX169*'SaaS - Budget'!$AQ$74</f>
        <v>86881.049063780578</v>
      </c>
      <c r="Q33" s="207">
        <f ca="1">'SaaS - Cohorts (Logos)'!BY33*'SaaS - Budget'!$AQ$72+'SaaS - Cohorts (Logos)'!BY101*'SaaS - Budget'!$AQ$73+'SaaS - Cohorts (Logos)'!BY169*'SaaS - Budget'!$AQ$74</f>
        <v>85741.268526442669</v>
      </c>
      <c r="R33" s="207">
        <f ca="1">'SaaS - Cohorts (Logos)'!BZ33*'SaaS - Budget'!$AQ$72+'SaaS - Cohorts (Logos)'!BZ101*'SaaS - Budget'!$AQ$73+'SaaS - Cohorts (Logos)'!BZ169*'SaaS - Budget'!$AQ$74</f>
        <v>84552.542746578983</v>
      </c>
      <c r="S33" s="207">
        <f ca="1">'SaaS - Cohorts (Logos)'!CA33*'SaaS - Budget'!$AQ$72+'SaaS - Cohorts (Logos)'!CA101*'SaaS - Budget'!$AQ$73+'SaaS - Cohorts (Logos)'!CA169*'SaaS - Budget'!$AQ$74</f>
        <v>83324.459531432774</v>
      </c>
      <c r="T33" s="207">
        <f ca="1">'SaaS - Cohorts (Logos)'!CB33*'SaaS - Budget'!$AQ$72+'SaaS - Cohorts (Logos)'!CB101*'SaaS - Budget'!$AQ$73+'SaaS - Cohorts (Logos)'!CB169*'SaaS - Budget'!$AQ$74</f>
        <v>82065.38186381523</v>
      </c>
      <c r="U33" s="207">
        <f ca="1">'SaaS - Cohorts (Logos)'!CC33*'SaaS - Budget'!$AQ$72+'SaaS - Cohorts (Logos)'!CC101*'SaaS - Budget'!$AQ$73+'SaaS - Cohorts (Logos)'!CC169*'SaaS - Budget'!$AQ$74</f>
        <v>80782.596366788712</v>
      </c>
      <c r="V33" s="207">
        <f ca="1">'SaaS - Cohorts (Logos)'!CD33*'SaaS - Budget'!$AQ$72+'SaaS - Cohorts (Logos)'!CD101*'SaaS - Budget'!$AQ$73+'SaaS - Cohorts (Logos)'!CD169*'SaaS - Budget'!$AQ$74</f>
        <v>79482.443922872742</v>
      </c>
      <c r="W33" s="207">
        <f ca="1">'SaaS - Cohorts (Logos)'!CE33*'SaaS - Budget'!$AQ$72+'SaaS - Cohorts (Logos)'!CE101*'SaaS - Budget'!$AQ$73+'SaaS - Cohorts (Logos)'!CE169*'SaaS - Budget'!$AQ$74</f>
        <v>78170.434589824712</v>
      </c>
      <c r="X33" s="207">
        <f ca="1">'SaaS - Cohorts (Logos)'!CF33*'SaaS - Budget'!$AQ$72+'SaaS - Cohorts (Logos)'!CF101*'SaaS - Budget'!$AQ$73+'SaaS - Cohorts (Logos)'!CF169*'SaaS - Budget'!$AQ$74</f>
        <v>76851.34869798852</v>
      </c>
      <c r="Y33" s="207">
        <f ca="1">'SaaS - Cohorts (Logos)'!CG33*'SaaS - Budget'!$AQ$72+'SaaS - Cohorts (Logos)'!CG101*'SaaS - Budget'!$AQ$73+'SaaS - Cohorts (Logos)'!CG169*'SaaS - Budget'!$AQ$74</f>
        <v>75529.325787993817</v>
      </c>
      <c r="Z33" s="207">
        <f ca="1">'SaaS - Cohorts (Logos)'!CH33*'SaaS - Budget'!$AQ$72+'SaaS - Cohorts (Logos)'!CH101*'SaaS - Budget'!$AQ$73+'SaaS - Cohorts (Logos)'!CH169*'SaaS - Budget'!$AQ$74</f>
        <v>74207.942848523177</v>
      </c>
      <c r="AA33" s="207">
        <f ca="1">'SaaS - Cohorts (Logos)'!CI33*'SaaS - Budget'!$AQ$72+'SaaS - Cohorts (Logos)'!CI101*'SaaS - Budget'!$AQ$73+'SaaS - Cohorts (Logos)'!CI169*'SaaS - Budget'!$AQ$74</f>
        <v>72890.283138687271</v>
      </c>
      <c r="AB33" s="207">
        <f ca="1">'SaaS - Cohorts (Logos)'!CJ33*'SaaS - Budget'!$AQ$72+'SaaS - Cohorts (Logos)'!CJ101*'SaaS - Budget'!$AQ$73+'SaaS - Cohorts (Logos)'!CJ169*'SaaS - Budget'!$AQ$74</f>
        <v>71578.996725391917</v>
      </c>
      <c r="AC33" s="207">
        <f ca="1">'SaaS - Cohorts (Logos)'!CK33*'SaaS - Budget'!$AQ$72+'SaaS - Cohorts (Logos)'!CK101*'SaaS - Budget'!$AQ$73+'SaaS - Cohorts (Logos)'!CK169*'SaaS - Budget'!$AQ$74</f>
        <v>70276.353730425079</v>
      </c>
      <c r="AD33" s="207">
        <f ca="1">'SaaS - Cohorts (Logos)'!CL33*'SaaS - Budget'!$AQ$72+'SaaS - Cohorts (Logos)'!CL101*'SaaS - Budget'!$AQ$73+'SaaS - Cohorts (Logos)'!CL169*'SaaS - Budget'!$AQ$74</f>
        <v>68984.291162612644</v>
      </c>
      <c r="AE33" s="207">
        <f ca="1">'SaaS - Cohorts (Logos)'!CM33*'SaaS - Budget'!$AQ$72+'SaaS - Cohorts (Logos)'!CM101*'SaaS - Budget'!$AQ$73+'SaaS - Cohorts (Logos)'!CM169*'SaaS - Budget'!$AQ$74</f>
        <v>67704.454105340934</v>
      </c>
      <c r="AF33" s="207">
        <f ca="1">'SaaS - Cohorts (Logos)'!CN33*'SaaS - Budget'!$AQ$72+'SaaS - Cohorts (Logos)'!CN101*'SaaS - Budget'!$AQ$73+'SaaS - Cohorts (Logos)'!CN169*'SaaS - Budget'!$AQ$74</f>
        <v>66438.231937296994</v>
      </c>
      <c r="AG33" s="207">
        <f ca="1">'SaaS - Cohorts (Logos)'!CO33*'SaaS - Budget'!$AQ$72+'SaaS - Cohorts (Logos)'!CO101*'SaaS - Budget'!$AQ$73+'SaaS - Cohorts (Logos)'!CO169*'SaaS - Budget'!$AQ$74</f>
        <v>65186.790182926386</v>
      </c>
      <c r="AH33" s="207">
        <f ca="1">'SaaS - Cohorts (Logos)'!CP33*'SaaS - Budget'!$AQ$72+'SaaS - Cohorts (Logos)'!CP101*'SaaS - Budget'!$AQ$73+'SaaS - Cohorts (Logos)'!CP169*'SaaS - Budget'!$AQ$74</f>
        <v>63951.098517518156</v>
      </c>
      <c r="AI33" s="207">
        <f ca="1">'SaaS - Cohorts (Logos)'!CQ33*'SaaS - Budget'!$AQ$72+'SaaS - Cohorts (Logos)'!CQ101*'SaaS - Budget'!$AQ$73+'SaaS - Cohorts (Logos)'!CQ169*'SaaS - Budget'!$AQ$74</f>
        <v>62731.95538882805</v>
      </c>
      <c r="AJ33" s="207">
        <f ca="1">'SaaS - Cohorts (Logos)'!CR33*'SaaS - Budget'!$AQ$72+'SaaS - Cohorts (Logos)'!CR101*'SaaS - Budget'!$AQ$73+'SaaS - Cohorts (Logos)'!CR169*'SaaS - Budget'!$AQ$74</f>
        <v>61530.009661712509</v>
      </c>
      <c r="AK33" s="207">
        <f ca="1">'SaaS - Cohorts (Logos)'!CS33*'SaaS - Budget'!$AQ$72+'SaaS - Cohorts (Logos)'!CS101*'SaaS - Budget'!$AQ$73+'SaaS - Cohorts (Logos)'!CS169*'SaaS - Budget'!$AQ$74</f>
        <v>60345.779643459966</v>
      </c>
      <c r="AL33" s="207">
        <f ca="1">'SaaS - Cohorts (Logos)'!CT33*'SaaS - Budget'!$AQ$72+'SaaS - Cohorts (Logos)'!CT101*'SaaS - Budget'!$AQ$73+'SaaS - Cohorts (Logos)'!CT169*'SaaS - Budget'!$AQ$74</f>
        <v>59179.66980457466</v>
      </c>
      <c r="AM33" s="207">
        <f ca="1">'SaaS - Cohorts (Logos)'!CU33*'SaaS - Budget'!$AQ$72+'SaaS - Cohorts (Logos)'!CU101*'SaaS - Budget'!$AQ$73+'SaaS - Cohorts (Logos)'!CU169*'SaaS - Budget'!$AQ$74</f>
        <v>58031.985471988999</v>
      </c>
      <c r="AN33" s="207">
        <f ca="1">'SaaS - Cohorts (Logos)'!CV33*'SaaS - Budget'!$AQ$72+'SaaS - Cohorts (Logos)'!CV101*'SaaS - Budget'!$AQ$73+'SaaS - Cohorts (Logos)'!CV169*'SaaS - Budget'!$AQ$74</f>
        <v>56902.945738434355</v>
      </c>
      <c r="AO33" s="207">
        <f ca="1">'SaaS - Cohorts (Logos)'!CW33*'SaaS - Budget'!$AQ$72+'SaaS - Cohorts (Logos)'!CW101*'SaaS - Budget'!$AQ$73+'SaaS - Cohorts (Logos)'!CW169*'SaaS - Budget'!$AQ$74</f>
        <v>55792.694802444588</v>
      </c>
      <c r="AP33" s="207">
        <f ca="1">'SaaS - Cohorts (Logos)'!CX33*'SaaS - Budget'!$AQ$72+'SaaS - Cohorts (Logos)'!CX101*'SaaS - Budget'!$AQ$73+'SaaS - Cohorts (Logos)'!CX169*'SaaS - Budget'!$AQ$74</f>
        <v>54701.311927721144</v>
      </c>
      <c r="AQ33" s="207">
        <f ca="1">'SaaS - Cohorts (Logos)'!CY33*'SaaS - Budget'!$AQ$72+'SaaS - Cohorts (Logos)'!CY101*'SaaS - Budget'!$AQ$73+'SaaS - Cohorts (Logos)'!CY169*'SaaS - Budget'!$AQ$74</f>
        <v>53628.820187933117</v>
      </c>
      <c r="AR33" s="207">
        <f ca="1">'SaaS - Cohorts (Logos)'!CZ33*'SaaS - Budget'!$AQ$72+'SaaS - Cohorts (Logos)'!CZ101*'SaaS - Budget'!$AQ$73+'SaaS - Cohorts (Logos)'!CZ169*'SaaS - Budget'!$AQ$74</f>
        <v>52575.194143088876</v>
      </c>
      <c r="AS33" s="207">
        <f ca="1">'SaaS - Cohorts (Logos)'!DA33*'SaaS - Budget'!$AQ$72+'SaaS - Cohorts (Logos)'!DA101*'SaaS - Budget'!$AQ$73+'SaaS - Cohorts (Logos)'!DA169*'SaaS - Budget'!$AQ$74</f>
        <v>51540.366576071792</v>
      </c>
      <c r="AT33" s="207">
        <f ca="1">'SaaS - Cohorts (Logos)'!DB33*'SaaS - Budget'!$AQ$72+'SaaS - Cohorts (Logos)'!DB101*'SaaS - Budget'!$AQ$73+'SaaS - Cohorts (Logos)'!DB169*'SaaS - Budget'!$AQ$74</f>
        <v>50524.23440249369</v>
      </c>
      <c r="AU33" s="207">
        <f ca="1">'SaaS - Cohorts (Logos)'!DC33*'SaaS - Budget'!$AQ$72+'SaaS - Cohorts (Logos)'!DC101*'SaaS - Budget'!$AQ$73+'SaaS - Cohorts (Logos)'!DC169*'SaaS - Budget'!$AQ$74</f>
        <v>49526.663853433944</v>
      </c>
      <c r="AV33" s="207">
        <f ca="1">'SaaS - Cohorts (Logos)'!DD33*'SaaS - Budget'!$AQ$72+'SaaS - Cohorts (Logos)'!DD101*'SaaS - Budget'!$AQ$73+'SaaS - Cohorts (Logos)'!DD169*'SaaS - Budget'!$AQ$74</f>
        <v>48547.495018676585</v>
      </c>
      <c r="AW33" s="207">
        <f ca="1">'SaaS - Cohorts (Logos)'!DE33*'SaaS - Budget'!$AQ$72+'SaaS - Cohorts (Logos)'!DE101*'SaaS - Budget'!$AQ$73+'SaaS - Cohorts (Logos)'!DE169*'SaaS - Budget'!$AQ$74</f>
        <v>47586.545827537004</v>
      </c>
      <c r="AX33" s="207">
        <f ca="1">'SaaS - Cohorts (Logos)'!DF33*'SaaS - Budget'!$AQ$72+'SaaS - Cohorts (Logos)'!DF101*'SaaS - Budget'!$AQ$73+'SaaS - Cohorts (Logos)'!DF169*'SaaS - Budget'!$AQ$74</f>
        <v>46643.615535112142</v>
      </c>
      <c r="AY33" s="207">
        <f ca="1">'SaaS - Cohorts (Logos)'!DG33*'SaaS - Budget'!$AQ$72+'SaaS - Cohorts (Logos)'!DG101*'SaaS - Budget'!$AQ$73+'SaaS - Cohorts (Logos)'!DG169*'SaaS - Budget'!$AQ$74</f>
        <v>45718.487773640678</v>
      </c>
      <c r="AZ33" s="207">
        <f ca="1">'SaaS - Cohorts (Logos)'!DH33*'SaaS - Budget'!$AQ$72+'SaaS - Cohorts (Logos)'!DH101*'SaaS - Budget'!$AQ$73+'SaaS - Cohorts (Logos)'!DH169*'SaaS - Budget'!$AQ$74</f>
        <v>44810.933221490937</v>
      </c>
      <c r="BA33" s="207">
        <f ca="1">'SaaS - Cohorts (Logos)'!DI33*'SaaS - Budget'!$AQ$72+'SaaS - Cohorts (Logos)'!DI101*'SaaS - Budget'!$AQ$73+'SaaS - Cohorts (Logos)'!DI169*'SaaS - Budget'!$AQ$74</f>
        <v>43920.711935985441</v>
      </c>
      <c r="BB33" s="207">
        <f ca="1">'SaaS - Cohorts (Logos)'!DJ33*'SaaS - Budget'!$AQ$72+'SaaS - Cohorts (Logos)'!DJ101*'SaaS - Budget'!$AQ$73+'SaaS - Cohorts (Logos)'!DJ169*'SaaS - Budget'!$AQ$74</f>
        <v>43047.575390719125</v>
      </c>
      <c r="BC33" s="207">
        <f ca="1">'SaaS - Cohorts (Logos)'!DK33*'SaaS - Budget'!$AQ$72+'SaaS - Cohorts (Logos)'!DK101*'SaaS - Budget'!$AQ$73+'SaaS - Cohorts (Logos)'!DK169*'SaaS - Budget'!$AQ$74</f>
        <v>42191.268253143731</v>
      </c>
      <c r="BD33" s="207">
        <f ca="1">'SaaS - Cohorts (Logos)'!DL33*'SaaS - Budget'!$AQ$72+'SaaS - Cohorts (Logos)'!DL101*'SaaS - Budget'!$AQ$73+'SaaS - Cohorts (Logos)'!DL169*'SaaS - Budget'!$AQ$74</f>
        <v>41351.529933891157</v>
      </c>
      <c r="BE33" s="207">
        <f ca="1">'SaaS - Cohorts (Logos)'!DM33*'SaaS - Budget'!$AQ$72+'SaaS - Cohorts (Logos)'!DM101*'SaaS - Budget'!$AQ$73+'SaaS - Cohorts (Logos)'!DM169*'SaaS - Budget'!$AQ$74</f>
        <v>40528.095935526406</v>
      </c>
      <c r="BF33" s="207">
        <f ca="1">'SaaS - Cohorts (Logos)'!DN33*'SaaS - Budget'!$AQ$72+'SaaS - Cohorts (Logos)'!DN101*'SaaS - Budget'!$AQ$73+'SaaS - Cohorts (Logos)'!DN169*'SaaS - Budget'!$AQ$74</f>
        <v>39720.699025091388</v>
      </c>
      <c r="BG33" s="207">
        <f ca="1">'SaaS - Cohorts (Logos)'!DO33*'SaaS - Budget'!$AQ$72+'SaaS - Cohorts (Logos)'!DO101*'SaaS - Budget'!$AQ$73+'SaaS - Cohorts (Logos)'!DO169*'SaaS - Budget'!$AQ$74</f>
        <v>38929.070251871999</v>
      </c>
      <c r="BH33" s="207">
        <f ca="1">'SaaS - Cohorts (Logos)'!DP33*'SaaS - Budget'!$AQ$72+'SaaS - Cohorts (Logos)'!DP101*'SaaS - Budget'!$AQ$73+'SaaS - Cohorts (Logos)'!DP169*'SaaS - Budget'!$AQ$74</f>
        <v>38152.939829243114</v>
      </c>
      <c r="BI33" s="207">
        <f ca="1">'SaaS - Cohorts (Logos)'!DQ33*'SaaS - Budget'!$AQ$72+'SaaS - Cohorts (Logos)'!DQ101*'SaaS - Budget'!$AQ$73+'SaaS - Cohorts (Logos)'!DQ169*'SaaS - Budget'!$AQ$74</f>
        <v>37392.037897177768</v>
      </c>
      <c r="BJ33" s="207">
        <f ca="1">'SaaS - Cohorts (Logos)'!DR33*'SaaS - Budget'!$AQ$72+'SaaS - Cohorts (Logos)'!DR101*'SaaS - Budget'!$AQ$73+'SaaS - Cohorts (Logos)'!DR169*'SaaS - Budget'!$AQ$74</f>
        <v>36646.095180011398</v>
      </c>
      <c r="BK33" s="4"/>
    </row>
    <row r="34" spans="1:63" ht="15.75" customHeight="1">
      <c r="A34" s="4"/>
      <c r="B34" s="195">
        <v>43862</v>
      </c>
      <c r="C34" s="207">
        <f ca="1">'SaaS - Cohorts (Logos)'!BK34*'SaaS - Budget'!$AR$72+'SaaS - Cohorts (Logos)'!BK102*'SaaS - Budget'!$AR$73+'SaaS - Cohorts (Logos)'!BK170*'SaaS - Budget'!$AR$74</f>
        <v>113050</v>
      </c>
      <c r="D34" s="207">
        <f ca="1">'SaaS - Cohorts (Logos)'!BL34*'SaaS - Budget'!$AR$72+'SaaS - Cohorts (Logos)'!BL102*'SaaS - Budget'!$AR$73+'SaaS - Cohorts (Logos)'!BL170*'SaaS - Budget'!$AR$74</f>
        <v>114778.99999999999</v>
      </c>
      <c r="E34" s="207">
        <f ca="1">'SaaS - Cohorts (Logos)'!BM34*'SaaS - Budget'!$AR$72+'SaaS - Cohorts (Logos)'!BM102*'SaaS - Budget'!$AR$73+'SaaS - Cohorts (Logos)'!BM170*'SaaS - Budget'!$AR$74</f>
        <v>115994.62</v>
      </c>
      <c r="F34" s="207">
        <f ca="1">'SaaS - Cohorts (Logos)'!BN34*'SaaS - Budget'!$AR$72+'SaaS - Cohorts (Logos)'!BN102*'SaaS - Budget'!$AR$73+'SaaS - Cohorts (Logos)'!BN170*'SaaS - Budget'!$AR$74</f>
        <v>116764.58359999998</v>
      </c>
      <c r="G34" s="207">
        <f ca="1">'SaaS - Cohorts (Logos)'!BO34*'SaaS - Budget'!$AR$72+'SaaS - Cohorts (Logos)'!BO102*'SaaS - Budget'!$AR$73+'SaaS - Cohorts (Logos)'!BO170*'SaaS - Budget'!$AR$74</f>
        <v>117148.36520799997</v>
      </c>
      <c r="H34" s="207">
        <f ca="1">'SaaS - Cohorts (Logos)'!BP34*'SaaS - Budget'!$AR$72+'SaaS - Cohorts (Logos)'!BP102*'SaaS - Budget'!$AR$73+'SaaS - Cohorts (Logos)'!BP170*'SaaS - Budget'!$AR$74</f>
        <v>117198.18239023998</v>
      </c>
      <c r="I34" s="207">
        <f ca="1">'SaaS - Cohorts (Logos)'!BQ34*'SaaS - Budget'!$AR$72+'SaaS - Cohorts (Logos)'!BQ102*'SaaS - Budget'!$AR$73+'SaaS - Cohorts (Logos)'!BQ170*'SaaS - Budget'!$AR$74</f>
        <v>116959.86909046718</v>
      </c>
      <c r="J34" s="207">
        <f ca="1">'SaaS - Cohorts (Logos)'!BR34*'SaaS - Budget'!$AR$72+'SaaS - Cohorts (Logos)'!BR102*'SaaS - Budget'!$AR$73+'SaaS - Cohorts (Logos)'!BR170*'SaaS - Budget'!$AR$74</f>
        <v>116473.644014926</v>
      </c>
      <c r="K34" s="207">
        <f ca="1">'SaaS - Cohorts (Logos)'!BS34*'SaaS - Budget'!$AR$72+'SaaS - Cohorts (Logos)'!BS102*'SaaS - Budget'!$AR$73+'SaaS - Cohorts (Logos)'!BS170*'SaaS - Budget'!$AR$74</f>
        <v>115774.78676414344</v>
      </c>
      <c r="L34" s="207">
        <f ca="1">'SaaS - Cohorts (Logos)'!BT34*'SaaS - Budget'!$AR$72+'SaaS - Cohorts (Logos)'!BT102*'SaaS - Budget'!$AR$73+'SaaS - Cohorts (Logos)'!BT170*'SaaS - Budget'!$AR$74</f>
        <v>114894.23278283465</v>
      </c>
      <c r="M34" s="207">
        <f ca="1">'SaaS - Cohorts (Logos)'!BU34*'SaaS - Budget'!$AR$72+'SaaS - Cohorts (Logos)'!BU102*'SaaS - Budget'!$AR$73+'SaaS - Cohorts (Logos)'!BU170*'SaaS - Budget'!$AR$74</f>
        <v>113859.09687067514</v>
      </c>
      <c r="N34" s="207">
        <f ca="1">'SaaS - Cohorts (Logos)'!BV34*'SaaS - Budget'!$AR$72+'SaaS - Cohorts (Logos)'!BV102*'SaaS - Budget'!$AR$73+'SaaS - Cohorts (Logos)'!BV170*'SaaS - Budget'!$AR$74</f>
        <v>112693.13382753915</v>
      </c>
      <c r="O34" s="207">
        <f ca="1">'SaaS - Cohorts (Logos)'!BW34*'SaaS - Budget'!$AR$72+'SaaS - Cohorts (Logos)'!BW102*'SaaS - Budget'!$AR$73+'SaaS - Cohorts (Logos)'!BW170*'SaaS - Budget'!$AR$74</f>
        <v>111417.14377795257</v>
      </c>
      <c r="P34" s="207">
        <f ca="1">'SaaS - Cohorts (Logos)'!BX34*'SaaS - Budget'!$AR$72+'SaaS - Cohorts (Logos)'!BX102*'SaaS - Budget'!$AR$73+'SaaS - Cohorts (Logos)'!BX170*'SaaS - Budget'!$AR$74</f>
        <v>110049.32881412204</v>
      </c>
      <c r="Q34" s="207">
        <f ca="1">'SaaS - Cohorts (Logos)'!BY34*'SaaS - Budget'!$AR$72+'SaaS - Cohorts (Logos)'!BY102*'SaaS - Budget'!$AR$73+'SaaS - Cohorts (Logos)'!BY170*'SaaS - Budget'!$AR$74</f>
        <v>108605.60680016068</v>
      </c>
      <c r="R34" s="207">
        <f ca="1">'SaaS - Cohorts (Logos)'!BZ34*'SaaS - Budget'!$AR$72+'SaaS - Cohorts (Logos)'!BZ102*'SaaS - Budget'!$AR$73+'SaaS - Cohorts (Logos)'!BZ170*'SaaS - Budget'!$AR$74</f>
        <v>107099.88747900001</v>
      </c>
      <c r="S34" s="207">
        <f ca="1">'SaaS - Cohorts (Logos)'!CA34*'SaaS - Budget'!$AR$72+'SaaS - Cohorts (Logos)'!CA102*'SaaS - Budget'!$AR$73+'SaaS - Cohorts (Logos)'!CA170*'SaaS - Budget'!$AR$74</f>
        <v>105544.31540648144</v>
      </c>
      <c r="T34" s="207">
        <f ca="1">'SaaS - Cohorts (Logos)'!CB34*'SaaS - Budget'!$AR$72+'SaaS - Cohorts (Logos)'!CB102*'SaaS - Budget'!$AR$73+'SaaS - Cohorts (Logos)'!CB170*'SaaS - Budget'!$AR$74</f>
        <v>103949.48369416592</v>
      </c>
      <c r="U34" s="207">
        <f ca="1">'SaaS - Cohorts (Logos)'!CC34*'SaaS - Budget'!$AR$72+'SaaS - Cohorts (Logos)'!CC102*'SaaS - Budget'!$AR$73+'SaaS - Cohorts (Logos)'!CC170*'SaaS - Budget'!$AR$74</f>
        <v>102324.62206459898</v>
      </c>
      <c r="V34" s="207">
        <f ca="1">'SaaS - Cohorts (Logos)'!CD34*'SaaS - Budget'!$AR$72+'SaaS - Cohorts (Logos)'!CD102*'SaaS - Budget'!$AR$73+'SaaS - Cohorts (Logos)'!CD170*'SaaS - Budget'!$AR$74</f>
        <v>100677.76230230543</v>
      </c>
      <c r="W34" s="207">
        <f ca="1">'SaaS - Cohorts (Logos)'!CE34*'SaaS - Budget'!$AR$72+'SaaS - Cohorts (Logos)'!CE102*'SaaS - Budget'!$AR$73+'SaaS - Cohorts (Logos)'!CE170*'SaaS - Budget'!$AR$74</f>
        <v>99015.883813777938</v>
      </c>
      <c r="X34" s="207">
        <f ca="1">'SaaS - Cohorts (Logos)'!CF34*'SaaS - Budget'!$AR$72+'SaaS - Cohorts (Logos)'!CF102*'SaaS - Budget'!$AR$73+'SaaS - Cohorts (Logos)'!CF170*'SaaS - Budget'!$AR$74</f>
        <v>97345.041684118769</v>
      </c>
      <c r="Y34" s="207">
        <f ca="1">'SaaS - Cohorts (Logos)'!CG34*'SaaS - Budget'!$AR$72+'SaaS - Cohorts (Logos)'!CG102*'SaaS - Budget'!$AR$73+'SaaS - Cohorts (Logos)'!CG170*'SaaS - Budget'!$AR$74</f>
        <v>95670.479331458788</v>
      </c>
      <c r="Z34" s="207">
        <f ca="1">'SaaS - Cohorts (Logos)'!CH34*'SaaS - Budget'!$AR$72+'SaaS - Cohorts (Logos)'!CH102*'SaaS - Budget'!$AR$73+'SaaS - Cohorts (Logos)'!CH170*'SaaS - Budget'!$AR$74</f>
        <v>93996.727608129324</v>
      </c>
      <c r="AA34" s="207">
        <f ca="1">'SaaS - Cohorts (Logos)'!CI34*'SaaS - Budget'!$AR$72+'SaaS - Cohorts (Logos)'!CI102*'SaaS - Budget'!$AR$73+'SaaS - Cohorts (Logos)'!CI170*'SaaS - Budget'!$AR$74</f>
        <v>92327.691975670517</v>
      </c>
      <c r="AB34" s="207">
        <f ca="1">'SaaS - Cohorts (Logos)'!CJ34*'SaaS - Budget'!$AR$72+'SaaS - Cohorts (Logos)'!CJ102*'SaaS - Budget'!$AR$73+'SaaS - Cohorts (Logos)'!CJ170*'SaaS - Budget'!$AR$74</f>
        <v>90666.729185496399</v>
      </c>
      <c r="AC34" s="207">
        <f ca="1">'SaaS - Cohorts (Logos)'!CK34*'SaaS - Budget'!$AR$72+'SaaS - Cohorts (Logos)'!CK102*'SaaS - Budget'!$AR$73+'SaaS - Cohorts (Logos)'!CK170*'SaaS - Budget'!$AR$74</f>
        <v>89016.714725205064</v>
      </c>
      <c r="AD34" s="207">
        <f ca="1">'SaaS - Cohorts (Logos)'!CL34*'SaaS - Budget'!$AR$72+'SaaS - Cohorts (Logos)'!CL102*'SaaS - Budget'!$AR$73+'SaaS - Cohorts (Logos)'!CL170*'SaaS - Budget'!$AR$74</f>
        <v>87380.102139309325</v>
      </c>
      <c r="AE34" s="207">
        <f ca="1">'SaaS - Cohorts (Logos)'!CM34*'SaaS - Budget'!$AR$72+'SaaS - Cohorts (Logos)'!CM102*'SaaS - Budget'!$AR$73+'SaaS - Cohorts (Logos)'!CM170*'SaaS - Budget'!$AR$74</f>
        <v>85758.975200098488</v>
      </c>
      <c r="AF34" s="207">
        <f ca="1">'SaaS - Cohorts (Logos)'!CN34*'SaaS - Budget'!$AR$72+'SaaS - Cohorts (Logos)'!CN102*'SaaS - Budget'!$AR$73+'SaaS - Cohorts (Logos)'!CN170*'SaaS - Budget'!$AR$74</f>
        <v>84155.093787242833</v>
      </c>
      <c r="AG34" s="207">
        <f ca="1">'SaaS - Cohorts (Logos)'!CO34*'SaaS - Budget'!$AR$72+'SaaS - Cohorts (Logos)'!CO102*'SaaS - Budget'!$AR$73+'SaaS - Cohorts (Logos)'!CO170*'SaaS - Budget'!$AR$74</f>
        <v>82569.93423170672</v>
      </c>
      <c r="AH34" s="207">
        <f ca="1">'SaaS - Cohorts (Logos)'!CP34*'SaaS - Budget'!$AR$72+'SaaS - Cohorts (Logos)'!CP102*'SaaS - Budget'!$AR$73+'SaaS - Cohorts (Logos)'!CP170*'SaaS - Budget'!$AR$74</f>
        <v>81004.7247888563</v>
      </c>
      <c r="AI34" s="207">
        <f ca="1">'SaaS - Cohorts (Logos)'!CQ34*'SaaS - Budget'!$AR$72+'SaaS - Cohorts (Logos)'!CQ102*'SaaS - Budget'!$AR$73+'SaaS - Cohorts (Logos)'!CQ170*'SaaS - Budget'!$AR$74</f>
        <v>79460.476825848833</v>
      </c>
      <c r="AJ34" s="207">
        <f ca="1">'SaaS - Cohorts (Logos)'!CR34*'SaaS - Budget'!$AR$72+'SaaS - Cohorts (Logos)'!CR102*'SaaS - Budget'!$AR$73+'SaaS - Cohorts (Logos)'!CR170*'SaaS - Budget'!$AR$74</f>
        <v>77938.012238169147</v>
      </c>
      <c r="AK34" s="207">
        <f ca="1">'SaaS - Cohorts (Logos)'!CS34*'SaaS - Budget'!$AR$72+'SaaS - Cohorts (Logos)'!CS102*'SaaS - Budget'!$AR$73+'SaaS - Cohorts (Logos)'!CS170*'SaaS - Budget'!$AR$74</f>
        <v>76437.987548382589</v>
      </c>
      <c r="AL34" s="207">
        <f ca="1">'SaaS - Cohorts (Logos)'!CT34*'SaaS - Budget'!$AR$72+'SaaS - Cohorts (Logos)'!CT102*'SaaS - Budget'!$AR$73+'SaaS - Cohorts (Logos)'!CT170*'SaaS - Budget'!$AR$74</f>
        <v>74960.91508579455</v>
      </c>
      <c r="AM34" s="207">
        <f ca="1">'SaaS - Cohorts (Logos)'!CU34*'SaaS - Budget'!$AR$72+'SaaS - Cohorts (Logos)'!CU102*'SaaS - Budget'!$AR$73+'SaaS - Cohorts (Logos)'!CU170*'SaaS - Budget'!$AR$74</f>
        <v>73507.181597852701</v>
      </c>
      <c r="AN34" s="207">
        <f ca="1">'SaaS - Cohorts (Logos)'!CV34*'SaaS - Budget'!$AR$72+'SaaS - Cohorts (Logos)'!CV102*'SaaS - Budget'!$AR$73+'SaaS - Cohorts (Logos)'!CV170*'SaaS - Budget'!$AR$74</f>
        <v>72077.064602016806</v>
      </c>
      <c r="AO34" s="207">
        <f ca="1">'SaaS - Cohorts (Logos)'!CW34*'SaaS - Budget'!$AR$72+'SaaS - Cohorts (Logos)'!CW102*'SaaS - Budget'!$AR$73+'SaaS - Cohorts (Logos)'!CW170*'SaaS - Budget'!$AR$74</f>
        <v>70670.746749763101</v>
      </c>
      <c r="AP34" s="207">
        <f ca="1">'SaaS - Cohorts (Logos)'!CX34*'SaaS - Budget'!$AR$72+'SaaS - Cohorts (Logos)'!CX102*'SaaS - Budget'!$AR$73+'SaaS - Cohorts (Logos)'!CX170*'SaaS - Budget'!$AR$74</f>
        <v>69288.328441780061</v>
      </c>
      <c r="AQ34" s="207">
        <f ca="1">'SaaS - Cohorts (Logos)'!CY34*'SaaS - Budget'!$AR$72+'SaaS - Cohorts (Logos)'!CY102*'SaaS - Budget'!$AR$73+'SaaS - Cohorts (Logos)'!CY170*'SaaS - Budget'!$AR$74</f>
        <v>67929.83890471523</v>
      </c>
      <c r="AR34" s="207">
        <f ca="1">'SaaS - Cohorts (Logos)'!CZ34*'SaaS - Budget'!$AR$72+'SaaS - Cohorts (Logos)'!CZ102*'SaaS - Budget'!$AR$73+'SaaS - Cohorts (Logos)'!CZ170*'SaaS - Budget'!$AR$74</f>
        <v>66595.245914579195</v>
      </c>
      <c r="AS34" s="207">
        <f ca="1">'SaaS - Cohorts (Logos)'!DA34*'SaaS - Budget'!$AR$72+'SaaS - Cohorts (Logos)'!DA102*'SaaS - Budget'!$AR$73+'SaaS - Cohorts (Logos)'!DA170*'SaaS - Budget'!$AR$74</f>
        <v>65284.464329690891</v>
      </c>
      <c r="AT34" s="207">
        <f ca="1">'SaaS - Cohorts (Logos)'!DB34*'SaaS - Budget'!$AR$72+'SaaS - Cohorts (Logos)'!DB102*'SaaS - Budget'!$AR$73+'SaaS - Cohorts (Logos)'!DB170*'SaaS - Budget'!$AR$74</f>
        <v>63997.36357649196</v>
      </c>
      <c r="AU34" s="207">
        <f ca="1">'SaaS - Cohorts (Logos)'!DC34*'SaaS - Budget'!$AR$72+'SaaS - Cohorts (Logos)'!DC102*'SaaS - Budget'!$AR$73+'SaaS - Cohorts (Logos)'!DC170*'SaaS - Budget'!$AR$74</f>
        <v>62733.774214349614</v>
      </c>
      <c r="AV34" s="207">
        <f ca="1">'SaaS - Cohorts (Logos)'!DD34*'SaaS - Budget'!$AR$72+'SaaS - Cohorts (Logos)'!DD102*'SaaS - Budget'!$AR$73+'SaaS - Cohorts (Logos)'!DD170*'SaaS - Budget'!$AR$74</f>
        <v>61493.493690323623</v>
      </c>
      <c r="AW34" s="207">
        <f ca="1">'SaaS - Cohorts (Logos)'!DE34*'SaaS - Budget'!$AR$72+'SaaS - Cohorts (Logos)'!DE102*'SaaS - Budget'!$AR$73+'SaaS - Cohorts (Logos)'!DE170*'SaaS - Budget'!$AR$74</f>
        <v>60276.291381546835</v>
      </c>
      <c r="AX34" s="207">
        <f ca="1">'SaaS - Cohorts (Logos)'!DF34*'SaaS - Budget'!$AR$72+'SaaS - Cohorts (Logos)'!DF102*'SaaS - Budget'!$AR$73+'SaaS - Cohorts (Logos)'!DF170*'SaaS - Budget'!$AR$74</f>
        <v>59081.913011142024</v>
      </c>
      <c r="AY34" s="207">
        <f ca="1">'SaaS - Cohorts (Logos)'!DG34*'SaaS - Budget'!$AR$72+'SaaS - Cohorts (Logos)'!DG102*'SaaS - Budget'!$AR$73+'SaaS - Cohorts (Logos)'!DG170*'SaaS - Budget'!$AR$74</f>
        <v>57910.084513278161</v>
      </c>
      <c r="AZ34" s="207">
        <f ca="1">'SaaS - Cohorts (Logos)'!DH34*'SaaS - Budget'!$AR$72+'SaaS - Cohorts (Logos)'!DH102*'SaaS - Budget'!$AR$73+'SaaS - Cohorts (Logos)'!DH170*'SaaS - Budget'!$AR$74</f>
        <v>56760.515413888497</v>
      </c>
      <c r="BA34" s="207">
        <f ca="1">'SaaS - Cohorts (Logos)'!DI34*'SaaS - Budget'!$AR$72+'SaaS - Cohorts (Logos)'!DI102*'SaaS - Budget'!$AR$73+'SaaS - Cohorts (Logos)'!DI170*'SaaS - Budget'!$AR$74</f>
        <v>55632.901785581525</v>
      </c>
      <c r="BB34" s="207">
        <f ca="1">'SaaS - Cohorts (Logos)'!DJ34*'SaaS - Budget'!$AR$72+'SaaS - Cohorts (Logos)'!DJ102*'SaaS - Budget'!$AR$73+'SaaS - Cohorts (Logos)'!DJ170*'SaaS - Budget'!$AR$74</f>
        <v>54526.928828244199</v>
      </c>
      <c r="BC34" s="207">
        <f ca="1">'SaaS - Cohorts (Logos)'!DK34*'SaaS - Budget'!$AR$72+'SaaS - Cohorts (Logos)'!DK102*'SaaS - Budget'!$AR$73+'SaaS - Cohorts (Logos)'!DK170*'SaaS - Budget'!$AR$74</f>
        <v>53442.273120648701</v>
      </c>
      <c r="BD34" s="207">
        <f ca="1">'SaaS - Cohorts (Logos)'!DL34*'SaaS - Budget'!$AR$72+'SaaS - Cohorts (Logos)'!DL102*'SaaS - Budget'!$AR$73+'SaaS - Cohorts (Logos)'!DL170*'SaaS - Budget'!$AR$74</f>
        <v>52378.604582928783</v>
      </c>
      <c r="BE34" s="207">
        <f ca="1">'SaaS - Cohorts (Logos)'!DM34*'SaaS - Budget'!$AR$72+'SaaS - Cohorts (Logos)'!DM102*'SaaS - Budget'!$AR$73+'SaaS - Cohorts (Logos)'!DM170*'SaaS - Budget'!$AR$74</f>
        <v>51335.588185000102</v>
      </c>
      <c r="BF34" s="207">
        <f ca="1">'SaaS - Cohorts (Logos)'!DN34*'SaaS - Budget'!$AR$72+'SaaS - Cohorts (Logos)'!DN102*'SaaS - Budget'!$AR$73+'SaaS - Cohorts (Logos)'!DN170*'SaaS - Budget'!$AR$74</f>
        <v>50312.885431782401</v>
      </c>
      <c r="BG34" s="207">
        <f ca="1">'SaaS - Cohorts (Logos)'!DO34*'SaaS - Budget'!$AR$72+'SaaS - Cohorts (Logos)'!DO102*'SaaS - Budget'!$AR$73+'SaaS - Cohorts (Logos)'!DO170*'SaaS - Budget'!$AR$74</f>
        <v>49310.155652371192</v>
      </c>
      <c r="BH34" s="207">
        <f ca="1">'SaaS - Cohorts (Logos)'!DP34*'SaaS - Budget'!$AR$72+'SaaS - Cohorts (Logos)'!DP102*'SaaS - Budget'!$AR$73+'SaaS - Cohorts (Logos)'!DP170*'SaaS - Budget'!$AR$74</f>
        <v>48327.057117041251</v>
      </c>
      <c r="BI34" s="207">
        <f ca="1">'SaaS - Cohorts (Logos)'!DQ34*'SaaS - Budget'!$AR$72+'SaaS - Cohorts (Logos)'!DQ102*'SaaS - Budget'!$AR$73+'SaaS - Cohorts (Logos)'!DQ170*'SaaS - Budget'!$AR$74</f>
        <v>47363.24800309183</v>
      </c>
      <c r="BJ34" s="207">
        <f ca="1">'SaaS - Cohorts (Logos)'!DR34*'SaaS - Budget'!$AR$72+'SaaS - Cohorts (Logos)'!DR102*'SaaS - Budget'!$AR$73+'SaaS - Cohorts (Logos)'!DR170*'SaaS - Budget'!$AR$74</f>
        <v>46418.387228014421</v>
      </c>
      <c r="BK34" s="4"/>
    </row>
    <row r="35" spans="1:63" ht="15.75" customHeight="1">
      <c r="A35" s="4"/>
      <c r="B35" s="195">
        <v>43891</v>
      </c>
      <c r="C35" s="207">
        <f ca="1">'SaaS - Cohorts (Logos)'!BK35*'SaaS - Budget'!$AS$72+'SaaS - Cohorts (Logos)'!BK103*'SaaS - Budget'!$AS$73+'SaaS - Cohorts (Logos)'!BK171*'SaaS - Budget'!$AS$74</f>
        <v>136850</v>
      </c>
      <c r="D35" s="207">
        <f ca="1">'SaaS - Cohorts (Logos)'!BL35*'SaaS - Budget'!$AS$72+'SaaS - Cohorts (Logos)'!BL103*'SaaS - Budget'!$AS$73+'SaaS - Cohorts (Logos)'!BL171*'SaaS - Budget'!$AS$74</f>
        <v>138943</v>
      </c>
      <c r="E35" s="207">
        <f ca="1">'SaaS - Cohorts (Logos)'!BM35*'SaaS - Budget'!$AS$72+'SaaS - Cohorts (Logos)'!BM103*'SaaS - Budget'!$AS$73+'SaaS - Cohorts (Logos)'!BM171*'SaaS - Budget'!$AS$74</f>
        <v>140414.54</v>
      </c>
      <c r="F35" s="207">
        <f ca="1">'SaaS - Cohorts (Logos)'!BN35*'SaaS - Budget'!$AS$72+'SaaS - Cohorts (Logos)'!BN103*'SaaS - Budget'!$AS$73+'SaaS - Cohorts (Logos)'!BN171*'SaaS - Budget'!$AS$74</f>
        <v>141346.6012</v>
      </c>
      <c r="G35" s="207">
        <f ca="1">'SaaS - Cohorts (Logos)'!BO35*'SaaS - Budget'!$AS$72+'SaaS - Cohorts (Logos)'!BO103*'SaaS - Budget'!$AS$73+'SaaS - Cohorts (Logos)'!BO171*'SaaS - Budget'!$AS$74</f>
        <v>141811.17893599998</v>
      </c>
      <c r="H35" s="207">
        <f ca="1">'SaaS - Cohorts (Logos)'!BP35*'SaaS - Budget'!$AS$72+'SaaS - Cohorts (Logos)'!BP103*'SaaS - Budget'!$AS$73+'SaaS - Cohorts (Logos)'!BP171*'SaaS - Budget'!$AS$74</f>
        <v>141871.48394608</v>
      </c>
      <c r="I35" s="207">
        <f ca="1">'SaaS - Cohorts (Logos)'!BQ35*'SaaS - Budget'!$AS$72+'SaaS - Cohorts (Logos)'!BQ103*'SaaS - Budget'!$AS$73+'SaaS - Cohorts (Logos)'!BQ171*'SaaS - Budget'!$AS$74</f>
        <v>141582.99942530241</v>
      </c>
      <c r="J35" s="207">
        <f ca="1">'SaaS - Cohorts (Logos)'!BR35*'SaaS - Budget'!$AS$72+'SaaS - Cohorts (Logos)'!BR103*'SaaS - Budget'!$AS$73+'SaaS - Cohorts (Logos)'!BR171*'SaaS - Budget'!$AS$74</f>
        <v>140994.41117596309</v>
      </c>
      <c r="K35" s="207">
        <f ca="1">'SaaS - Cohorts (Logos)'!BS35*'SaaS - Budget'!$AS$72+'SaaS - Cohorts (Logos)'!BS103*'SaaS - Budget'!$AS$73+'SaaS - Cohorts (Logos)'!BS171*'SaaS - Budget'!$AS$74</f>
        <v>140148.42608291056</v>
      </c>
      <c r="L35" s="207">
        <f ca="1">'SaaS - Cohorts (Logos)'!BT35*'SaaS - Budget'!$AS$72+'SaaS - Cohorts (Logos)'!BT103*'SaaS - Budget'!$AS$73+'SaaS - Cohorts (Logos)'!BT171*'SaaS - Budget'!$AS$74</f>
        <v>139082.49231606303</v>
      </c>
      <c r="M35" s="207">
        <f ca="1">'SaaS - Cohorts (Logos)'!BU35*'SaaS - Budget'!$AS$72+'SaaS - Cohorts (Logos)'!BU103*'SaaS - Budget'!$AS$73+'SaaS - Cohorts (Logos)'!BU171*'SaaS - Budget'!$AS$74</f>
        <v>137829.4330539752</v>
      </c>
      <c r="N35" s="207">
        <f ca="1">'SaaS - Cohorts (Logos)'!BV35*'SaaS - Budget'!$AS$72+'SaaS - Cohorts (Logos)'!BV103*'SaaS - Budget'!$AS$73+'SaaS - Cohorts (Logos)'!BV171*'SaaS - Budget'!$AS$74</f>
        <v>136418.00410702112</v>
      </c>
      <c r="O35" s="207">
        <f ca="1">'SaaS - Cohorts (Logos)'!BW35*'SaaS - Budget'!$AS$72+'SaaS - Cohorts (Logos)'!BW103*'SaaS - Budget'!$AS$73+'SaaS - Cohorts (Logos)'!BW171*'SaaS - Budget'!$AS$74</f>
        <v>134873.38457331105</v>
      </c>
      <c r="P35" s="207">
        <f ca="1">'SaaS - Cohorts (Logos)'!BX35*'SaaS - Budget'!$AS$72+'SaaS - Cohorts (Logos)'!BX103*'SaaS - Budget'!$AS$73+'SaaS - Cohorts (Logos)'!BX171*'SaaS - Budget'!$AS$74</f>
        <v>133217.60856446353</v>
      </c>
      <c r="Q35" s="207">
        <f ca="1">'SaaS - Cohorts (Logos)'!BY35*'SaaS - Budget'!$AS$72+'SaaS - Cohorts (Logos)'!BY103*'SaaS - Budget'!$AS$73+'SaaS - Cohorts (Logos)'!BY171*'SaaS - Budget'!$AS$74</f>
        <v>131469.94507387874</v>
      </c>
      <c r="R35" s="207">
        <f ca="1">'SaaS - Cohorts (Logos)'!BZ35*'SaaS - Budget'!$AS$72+'SaaS - Cohorts (Logos)'!BZ103*'SaaS - Budget'!$AS$73+'SaaS - Cohorts (Logos)'!BZ171*'SaaS - Budget'!$AS$74</f>
        <v>129647.23221142113</v>
      </c>
      <c r="S35" s="207">
        <f ca="1">'SaaS - Cohorts (Logos)'!CA35*'SaaS - Budget'!$AS$72+'SaaS - Cohorts (Logos)'!CA103*'SaaS - Budget'!$AS$73+'SaaS - Cohorts (Logos)'!CA171*'SaaS - Budget'!$AS$74</f>
        <v>127764.17128153023</v>
      </c>
      <c r="T35" s="207">
        <f ca="1">'SaaS - Cohorts (Logos)'!CB35*'SaaS - Budget'!$AS$72+'SaaS - Cohorts (Logos)'!CB103*'SaaS - Budget'!$AS$73+'SaaS - Cohorts (Logos)'!CB171*'SaaS - Budget'!$AS$74</f>
        <v>125833.58552451669</v>
      </c>
      <c r="U35" s="207">
        <f ca="1">'SaaS - Cohorts (Logos)'!CC35*'SaaS - Budget'!$AS$72+'SaaS - Cohorts (Logos)'!CC103*'SaaS - Budget'!$AS$73+'SaaS - Cohorts (Logos)'!CC171*'SaaS - Budget'!$AS$74</f>
        <v>123866.64776240932</v>
      </c>
      <c r="V35" s="207">
        <f ca="1">'SaaS - Cohorts (Logos)'!CD35*'SaaS - Budget'!$AS$72+'SaaS - Cohorts (Logos)'!CD103*'SaaS - Budget'!$AS$73+'SaaS - Cohorts (Logos)'!CD171*'SaaS - Budget'!$AS$74</f>
        <v>121873.08068173817</v>
      </c>
      <c r="W35" s="207">
        <f ca="1">'SaaS - Cohorts (Logos)'!CE35*'SaaS - Budget'!$AS$72+'SaaS - Cohorts (Logos)'!CE103*'SaaS - Budget'!$AS$73+'SaaS - Cohorts (Logos)'!CE171*'SaaS - Budget'!$AS$74</f>
        <v>119861.33303773121</v>
      </c>
      <c r="X35" s="207">
        <f ca="1">'SaaS - Cohorts (Logos)'!CF35*'SaaS - Budget'!$AS$72+'SaaS - Cohorts (Logos)'!CF103*'SaaS - Budget'!$AS$73+'SaaS - Cohorts (Logos)'!CF171*'SaaS - Budget'!$AS$74</f>
        <v>117838.73467024905</v>
      </c>
      <c r="Y35" s="207">
        <f ca="1">'SaaS - Cohorts (Logos)'!CG35*'SaaS - Budget'!$AS$72+'SaaS - Cohorts (Logos)'!CG103*'SaaS - Budget'!$AS$73+'SaaS - Cohorts (Logos)'!CG171*'SaaS - Budget'!$AS$74</f>
        <v>115811.63287492383</v>
      </c>
      <c r="Z35" s="207">
        <f ca="1">'SaaS - Cohorts (Logos)'!CH35*'SaaS - Budget'!$AS$72+'SaaS - Cohorts (Logos)'!CH103*'SaaS - Budget'!$AS$73+'SaaS - Cohorts (Logos)'!CH171*'SaaS - Budget'!$AS$74</f>
        <v>113785.51236773556</v>
      </c>
      <c r="AA35" s="207">
        <f ca="1">'SaaS - Cohorts (Logos)'!CI35*'SaaS - Budget'!$AS$72+'SaaS - Cohorts (Logos)'!CI103*'SaaS - Budget'!$AS$73+'SaaS - Cohorts (Logos)'!CI171*'SaaS - Budget'!$AS$74</f>
        <v>111765.10081265382</v>
      </c>
      <c r="AB35" s="207">
        <f ca="1">'SaaS - Cohorts (Logos)'!CJ35*'SaaS - Budget'!$AS$72+'SaaS - Cohorts (Logos)'!CJ103*'SaaS - Budget'!$AS$73+'SaaS - Cohorts (Logos)'!CJ171*'SaaS - Budget'!$AS$74</f>
        <v>109754.46164560092</v>
      </c>
      <c r="AC35" s="207">
        <f ca="1">'SaaS - Cohorts (Logos)'!CK35*'SaaS - Budget'!$AS$72+'SaaS - Cohorts (Logos)'!CK103*'SaaS - Budget'!$AS$73+'SaaS - Cohorts (Logos)'!CK171*'SaaS - Budget'!$AS$74</f>
        <v>107757.07571998509</v>
      </c>
      <c r="AD35" s="207">
        <f ca="1">'SaaS - Cohorts (Logos)'!CL35*'SaaS - Budget'!$AS$72+'SaaS - Cohorts (Logos)'!CL103*'SaaS - Budget'!$AS$73+'SaaS - Cohorts (Logos)'!CL171*'SaaS - Budget'!$AS$74</f>
        <v>105775.91311600604</v>
      </c>
      <c r="AE35" s="207">
        <f ca="1">'SaaS - Cohorts (Logos)'!CM35*'SaaS - Budget'!$AS$72+'SaaS - Cohorts (Logos)'!CM103*'SaaS - Budget'!$AS$73+'SaaS - Cohorts (Logos)'!CM171*'SaaS - Budget'!$AS$74</f>
        <v>103813.49629485607</v>
      </c>
      <c r="AF35" s="207">
        <f ca="1">'SaaS - Cohorts (Logos)'!CN35*'SaaS - Budget'!$AS$72+'SaaS - Cohorts (Logos)'!CN103*'SaaS - Budget'!$AS$73+'SaaS - Cohorts (Logos)'!CN171*'SaaS - Budget'!$AS$74</f>
        <v>101871.95563718872</v>
      </c>
      <c r="AG35" s="207">
        <f ca="1">'SaaS - Cohorts (Logos)'!CO35*'SaaS - Budget'!$AS$72+'SaaS - Cohorts (Logos)'!CO103*'SaaS - Budget'!$AS$73+'SaaS - Cohorts (Logos)'!CO171*'SaaS - Budget'!$AS$74</f>
        <v>99953.078280487127</v>
      </c>
      <c r="AH35" s="207">
        <f ca="1">'SaaS - Cohorts (Logos)'!CP35*'SaaS - Budget'!$AS$72+'SaaS - Cohorts (Logos)'!CP103*'SaaS - Budget'!$AS$73+'SaaS - Cohorts (Logos)'!CP171*'SaaS - Budget'!$AS$74</f>
        <v>98058.351060194487</v>
      </c>
      <c r="AI35" s="207">
        <f ca="1">'SaaS - Cohorts (Logos)'!CQ35*'SaaS - Budget'!$AS$72+'SaaS - Cohorts (Logos)'!CQ103*'SaaS - Budget'!$AS$73+'SaaS - Cohorts (Logos)'!CQ171*'SaaS - Budget'!$AS$74</f>
        <v>96188.998262869645</v>
      </c>
      <c r="AJ35" s="207">
        <f ca="1">'SaaS - Cohorts (Logos)'!CR35*'SaaS - Budget'!$AS$72+'SaaS - Cohorts (Logos)'!CR103*'SaaS - Budget'!$AS$73+'SaaS - Cohorts (Logos)'!CR171*'SaaS - Budget'!$AS$74</f>
        <v>94346.014814625829</v>
      </c>
      <c r="AK35" s="207">
        <f ca="1">'SaaS - Cohorts (Logos)'!CS35*'SaaS - Budget'!$AS$72+'SaaS - Cohorts (Logos)'!CS103*'SaaS - Budget'!$AS$73+'SaaS - Cohorts (Logos)'!CS171*'SaaS - Budget'!$AS$74</f>
        <v>92530.195453305263</v>
      </c>
      <c r="AL35" s="207">
        <f ca="1">'SaaS - Cohorts (Logos)'!CT35*'SaaS - Budget'!$AS$72+'SaaS - Cohorts (Logos)'!CT103*'SaaS - Budget'!$AS$73+'SaaS - Cohorts (Logos)'!CT171*'SaaS - Budget'!$AS$74</f>
        <v>90742.160367014469</v>
      </c>
      <c r="AM35" s="207">
        <f ca="1">'SaaS - Cohorts (Logos)'!CU35*'SaaS - Budget'!$AS$72+'SaaS - Cohorts (Logos)'!CU103*'SaaS - Budget'!$AS$73+'SaaS - Cohorts (Logos)'!CU171*'SaaS - Budget'!$AS$74</f>
        <v>88982.377723716432</v>
      </c>
      <c r="AN35" s="207">
        <f ca="1">'SaaS - Cohorts (Logos)'!CV35*'SaaS - Budget'!$AS$72+'SaaS - Cohorts (Logos)'!CV103*'SaaS - Budget'!$AS$73+'SaaS - Cohorts (Logos)'!CV171*'SaaS - Budget'!$AS$74</f>
        <v>87251.18346559933</v>
      </c>
      <c r="AO35" s="207">
        <f ca="1">'SaaS - Cohorts (Logos)'!CW35*'SaaS - Budget'!$AS$72+'SaaS - Cohorts (Logos)'!CW103*'SaaS - Budget'!$AS$73+'SaaS - Cohorts (Logos)'!CW171*'SaaS - Budget'!$AS$74</f>
        <v>85548.798697081671</v>
      </c>
      <c r="AP35" s="207">
        <f ca="1">'SaaS - Cohorts (Logos)'!CX35*'SaaS - Budget'!$AS$72+'SaaS - Cohorts (Logos)'!CX103*'SaaS - Budget'!$AS$73+'SaaS - Cohorts (Logos)'!CX171*'SaaS - Budget'!$AS$74</f>
        <v>83875.344955839057</v>
      </c>
      <c r="AQ35" s="207">
        <f ca="1">'SaaS - Cohorts (Logos)'!CY35*'SaaS - Budget'!$AS$72+'SaaS - Cohorts (Logos)'!CY103*'SaaS - Budget'!$AS$73+'SaaS - Cohorts (Logos)'!CY171*'SaaS - Budget'!$AS$74</f>
        <v>82230.857621497416</v>
      </c>
      <c r="AR35" s="207">
        <f ca="1">'SaaS - Cohorts (Logos)'!CZ35*'SaaS - Budget'!$AS$72+'SaaS - Cohorts (Logos)'!CZ103*'SaaS - Budget'!$AS$73+'SaaS - Cohorts (Logos)'!CZ171*'SaaS - Budget'!$AS$74</f>
        <v>80615.297686069593</v>
      </c>
      <c r="AS35" s="207">
        <f ca="1">'SaaS - Cohorts (Logos)'!DA35*'SaaS - Budget'!$AS$72+'SaaS - Cohorts (Logos)'!DA103*'SaaS - Budget'!$AS$73+'SaaS - Cohorts (Logos)'!DA171*'SaaS - Budget'!$AS$74</f>
        <v>79028.562083310055</v>
      </c>
      <c r="AT35" s="207">
        <f ca="1">'SaaS - Cohorts (Logos)'!DB35*'SaaS - Budget'!$AS$72+'SaaS - Cohorts (Logos)'!DB103*'SaaS - Budget'!$AS$73+'SaaS - Cohorts (Logos)'!DB171*'SaaS - Budget'!$AS$74</f>
        <v>77470.492750490288</v>
      </c>
      <c r="AU35" s="207">
        <f ca="1">'SaaS - Cohorts (Logos)'!DC35*'SaaS - Budget'!$AS$72+'SaaS - Cohorts (Logos)'!DC103*'SaaS - Budget'!$AS$73+'SaaS - Cohorts (Logos)'!DC171*'SaaS - Budget'!$AS$74</f>
        <v>75940.884575265372</v>
      </c>
      <c r="AV35" s="207">
        <f ca="1">'SaaS - Cohorts (Logos)'!DD35*'SaaS - Budget'!$AS$72+'SaaS - Cohorts (Logos)'!DD103*'SaaS - Budget'!$AS$73+'SaaS - Cohorts (Logos)'!DD171*'SaaS - Budget'!$AS$74</f>
        <v>74439.492361970726</v>
      </c>
      <c r="AW35" s="207">
        <f ca="1">'SaaS - Cohorts (Logos)'!DE35*'SaaS - Budget'!$AS$72+'SaaS - Cohorts (Logos)'!DE103*'SaaS - Budget'!$AS$73+'SaaS - Cohorts (Logos)'!DE171*'SaaS - Budget'!$AS$74</f>
        <v>72966.036935556724</v>
      </c>
      <c r="AX35" s="207">
        <f ca="1">'SaaS - Cohorts (Logos)'!DF35*'SaaS - Budget'!$AS$72+'SaaS - Cohorts (Logos)'!DF103*'SaaS - Budget'!$AS$73+'SaaS - Cohorts (Logos)'!DF171*'SaaS - Budget'!$AS$74</f>
        <v>71520.210487171935</v>
      </c>
      <c r="AY35" s="207">
        <f ca="1">'SaaS - Cohorts (Logos)'!DG35*'SaaS - Budget'!$AS$72+'SaaS - Cohorts (Logos)'!DG103*'SaaS - Budget'!$AS$73+'SaaS - Cohorts (Logos)'!DG171*'SaaS - Budget'!$AS$74</f>
        <v>70101.681252915689</v>
      </c>
      <c r="AZ35" s="207">
        <f ca="1">'SaaS - Cohorts (Logos)'!DH35*'SaaS - Budget'!$AS$72+'SaaS - Cohorts (Logos)'!DH103*'SaaS - Budget'!$AS$73+'SaaS - Cohorts (Logos)'!DH171*'SaaS - Budget'!$AS$74</f>
        <v>68710.097606286101</v>
      </c>
      <c r="BA35" s="207">
        <f ca="1">'SaaS - Cohorts (Logos)'!DI35*'SaaS - Budget'!$AS$72+'SaaS - Cohorts (Logos)'!DI103*'SaaS - Budget'!$AS$73+'SaaS - Cohorts (Logos)'!DI171*'SaaS - Budget'!$AS$74</f>
        <v>67345.091635177654</v>
      </c>
      <c r="BB35" s="207">
        <f ca="1">'SaaS - Cohorts (Logos)'!DJ35*'SaaS - Budget'!$AS$72+'SaaS - Cohorts (Logos)'!DJ103*'SaaS - Budget'!$AS$73+'SaaS - Cohorts (Logos)'!DJ171*'SaaS - Budget'!$AS$74</f>
        <v>66006.282265769318</v>
      </c>
      <c r="BC35" s="207">
        <f ca="1">'SaaS - Cohorts (Logos)'!DK35*'SaaS - Budget'!$AS$72+'SaaS - Cohorts (Logos)'!DK103*'SaaS - Budget'!$AS$73+'SaaS - Cohorts (Logos)'!DK171*'SaaS - Budget'!$AS$74</f>
        <v>64693.277988153706</v>
      </c>
      <c r="BD35" s="207">
        <f ca="1">'SaaS - Cohorts (Logos)'!DL35*'SaaS - Budget'!$AS$72+'SaaS - Cohorts (Logos)'!DL103*'SaaS - Budget'!$AS$73+'SaaS - Cohorts (Logos)'!DL171*'SaaS - Budget'!$AS$74</f>
        <v>63405.679231966438</v>
      </c>
      <c r="BE35" s="207">
        <f ca="1">'SaaS - Cohorts (Logos)'!DM35*'SaaS - Budget'!$AS$72+'SaaS - Cohorts (Logos)'!DM103*'SaaS - Budget'!$AS$73+'SaaS - Cohorts (Logos)'!DM171*'SaaS - Budget'!$AS$74</f>
        <v>62143.080434473828</v>
      </c>
      <c r="BF35" s="207">
        <f ca="1">'SaaS - Cohorts (Logos)'!DN35*'SaaS - Budget'!$AS$72+'SaaS - Cohorts (Logos)'!DN103*'SaaS - Budget'!$AS$73+'SaaS - Cohorts (Logos)'!DN171*'SaaS - Budget'!$AS$74</f>
        <v>60905.071838473457</v>
      </c>
      <c r="BG35" s="207">
        <f ca="1">'SaaS - Cohorts (Logos)'!DO35*'SaaS - Budget'!$AS$72+'SaaS - Cohorts (Logos)'!DO103*'SaaS - Budget'!$AS$73+'SaaS - Cohorts (Logos)'!DO171*'SaaS - Budget'!$AS$74</f>
        <v>59691.241052870399</v>
      </c>
      <c r="BH35" s="207">
        <f ca="1">'SaaS - Cohorts (Logos)'!DP35*'SaaS - Budget'!$AS$72+'SaaS - Cohorts (Logos)'!DP103*'SaaS - Budget'!$AS$73+'SaaS - Cohorts (Logos)'!DP171*'SaaS - Budget'!$AS$74</f>
        <v>58501.174404839447</v>
      </c>
      <c r="BI35" s="207">
        <f ca="1">'SaaS - Cohorts (Logos)'!DQ35*'SaaS - Budget'!$AS$72+'SaaS - Cohorts (Logos)'!DQ103*'SaaS - Budget'!$AS$73+'SaaS - Cohorts (Logos)'!DQ171*'SaaS - Budget'!$AS$74</f>
        <v>57334.458109005922</v>
      </c>
      <c r="BJ35" s="207">
        <f ca="1">'SaaS - Cohorts (Logos)'!DR35*'SaaS - Budget'!$AS$72+'SaaS - Cohorts (Logos)'!DR103*'SaaS - Budget'!$AS$73+'SaaS - Cohorts (Logos)'!DR171*'SaaS - Budget'!$AS$74</f>
        <v>56190.679276017479</v>
      </c>
      <c r="BK35" s="4"/>
    </row>
    <row r="36" spans="1:63" ht="15.75" customHeight="1">
      <c r="A36" s="4"/>
      <c r="B36" s="195">
        <v>43922</v>
      </c>
      <c r="C36" s="207">
        <f ca="1">'SaaS - Cohorts (Logos)'!BK36*'SaaS - Budget'!$AT$72+'SaaS - Cohorts (Logos)'!BK104*'SaaS - Budget'!$AT$73+'SaaS - Cohorts (Logos)'!BK172*'SaaS - Budget'!$AT$74</f>
        <v>160650</v>
      </c>
      <c r="D36" s="207">
        <f ca="1">'SaaS - Cohorts (Logos)'!BL36*'SaaS - Budget'!$AT$72+'SaaS - Cohorts (Logos)'!BL104*'SaaS - Budget'!$AT$73+'SaaS - Cohorts (Logos)'!BL172*'SaaS - Budget'!$AT$74</f>
        <v>163106.99999999997</v>
      </c>
      <c r="E36" s="207">
        <f ca="1">'SaaS - Cohorts (Logos)'!BM36*'SaaS - Budget'!$AT$72+'SaaS - Cohorts (Logos)'!BM104*'SaaS - Budget'!$AT$73+'SaaS - Cohorts (Logos)'!BM172*'SaaS - Budget'!$AT$74</f>
        <v>164834.46</v>
      </c>
      <c r="F36" s="207">
        <f ca="1">'SaaS - Cohorts (Logos)'!BN36*'SaaS - Budget'!$AT$72+'SaaS - Cohorts (Logos)'!BN104*'SaaS - Budget'!$AT$73+'SaaS - Cohorts (Logos)'!BN172*'SaaS - Budget'!$AT$74</f>
        <v>165928.6188</v>
      </c>
      <c r="G36" s="207">
        <f ca="1">'SaaS - Cohorts (Logos)'!BO36*'SaaS - Budget'!$AT$72+'SaaS - Cohorts (Logos)'!BO104*'SaaS - Budget'!$AT$73+'SaaS - Cohorts (Logos)'!BO172*'SaaS - Budget'!$AT$74</f>
        <v>166473.99266399999</v>
      </c>
      <c r="H36" s="207">
        <f ca="1">'SaaS - Cohorts (Logos)'!BP36*'SaaS - Budget'!$AT$72+'SaaS - Cohorts (Logos)'!BP104*'SaaS - Budget'!$AT$73+'SaaS - Cohorts (Logos)'!BP172*'SaaS - Budget'!$AT$74</f>
        <v>166544.78550192001</v>
      </c>
      <c r="I36" s="207">
        <f ca="1">'SaaS - Cohorts (Logos)'!BQ36*'SaaS - Budget'!$AT$72+'SaaS - Cohorts (Logos)'!BQ104*'SaaS - Budget'!$AT$73+'SaaS - Cohorts (Logos)'!BQ172*'SaaS - Budget'!$AT$74</f>
        <v>166206.12976013758</v>
      </c>
      <c r="J36" s="207">
        <f ca="1">'SaaS - Cohorts (Logos)'!BR36*'SaaS - Budget'!$AT$72+'SaaS - Cohorts (Logos)'!BR104*'SaaS - Budget'!$AT$73+'SaaS - Cohorts (Logos)'!BR172*'SaaS - Budget'!$AT$74</f>
        <v>165515.17833700014</v>
      </c>
      <c r="K36" s="207">
        <f ca="1">'SaaS - Cohorts (Logos)'!BS36*'SaaS - Budget'!$AT$72+'SaaS - Cohorts (Logos)'!BS104*'SaaS - Budget'!$AT$73+'SaaS - Cohorts (Logos)'!BS172*'SaaS - Budget'!$AT$74</f>
        <v>164522.06540167757</v>
      </c>
      <c r="L36" s="207">
        <f ca="1">'SaaS - Cohorts (Logos)'!BT36*'SaaS - Budget'!$AT$72+'SaaS - Cohorts (Logos)'!BT104*'SaaS - Budget'!$AT$73+'SaaS - Cohorts (Logos)'!BT172*'SaaS - Budget'!$AT$74</f>
        <v>163270.75184929135</v>
      </c>
      <c r="M36" s="207">
        <f ca="1">'SaaS - Cohorts (Logos)'!BU36*'SaaS - Budget'!$AT$72+'SaaS - Cohorts (Logos)'!BU104*'SaaS - Budget'!$AT$73+'SaaS - Cohorts (Logos)'!BU172*'SaaS - Budget'!$AT$74</f>
        <v>161799.76923727521</v>
      </c>
      <c r="N36" s="207">
        <f ca="1">'SaaS - Cohorts (Logos)'!BV36*'SaaS - Budget'!$AT$72+'SaaS - Cohorts (Logos)'!BV104*'SaaS - Budget'!$AT$73+'SaaS - Cohorts (Logos)'!BV172*'SaaS - Budget'!$AT$74</f>
        <v>160142.87438650301</v>
      </c>
      <c r="O36" s="207">
        <f ca="1">'SaaS - Cohorts (Logos)'!BW36*'SaaS - Budget'!$AT$72+'SaaS - Cohorts (Logos)'!BW104*'SaaS - Budget'!$AT$73+'SaaS - Cohorts (Logos)'!BW172*'SaaS - Budget'!$AT$74</f>
        <v>158329.62536866945</v>
      </c>
      <c r="P36" s="207">
        <f ca="1">'SaaS - Cohorts (Logos)'!BX36*'SaaS - Budget'!$AT$72+'SaaS - Cohorts (Logos)'!BX104*'SaaS - Budget'!$AT$73+'SaaS - Cohorts (Logos)'!BX172*'SaaS - Budget'!$AT$74</f>
        <v>156385.88831480502</v>
      </c>
      <c r="Q36" s="207">
        <f ca="1">'SaaS - Cohorts (Logos)'!BY36*'SaaS - Budget'!$AT$72+'SaaS - Cohorts (Logos)'!BY104*'SaaS - Budget'!$AT$73+'SaaS - Cohorts (Logos)'!BY172*'SaaS - Budget'!$AT$74</f>
        <v>154334.28334759676</v>
      </c>
      <c r="R36" s="207">
        <f ca="1">'SaaS - Cohorts (Logos)'!BZ36*'SaaS - Budget'!$AT$72+'SaaS - Cohorts (Logos)'!BZ104*'SaaS - Budget'!$AT$73+'SaaS - Cohorts (Logos)'!BZ172*'SaaS - Budget'!$AT$74</f>
        <v>152194.57694384217</v>
      </c>
      <c r="S36" s="207">
        <f ca="1">'SaaS - Cohorts (Logos)'!CA36*'SaaS - Budget'!$AT$72+'SaaS - Cohorts (Logos)'!CA104*'SaaS - Budget'!$AT$73+'SaaS - Cohorts (Logos)'!CA172*'SaaS - Budget'!$AT$74</f>
        <v>149984.02715657896</v>
      </c>
      <c r="T36" s="207">
        <f ca="1">'SaaS - Cohorts (Logos)'!CB36*'SaaS - Budget'!$AT$72+'SaaS - Cohorts (Logos)'!CB104*'SaaS - Budget'!$AT$73+'SaaS - Cohorts (Logos)'!CB172*'SaaS - Budget'!$AT$74</f>
        <v>147717.68735486738</v>
      </c>
      <c r="U36" s="207">
        <f ca="1">'SaaS - Cohorts (Logos)'!CC36*'SaaS - Budget'!$AT$72+'SaaS - Cohorts (Logos)'!CC104*'SaaS - Budget'!$AT$73+'SaaS - Cohorts (Logos)'!CC172*'SaaS - Budget'!$AT$74</f>
        <v>145408.67346021964</v>
      </c>
      <c r="V36" s="207">
        <f ca="1">'SaaS - Cohorts (Logos)'!CD36*'SaaS - Budget'!$AT$72+'SaaS - Cohorts (Logos)'!CD104*'SaaS - Budget'!$AT$73+'SaaS - Cohorts (Logos)'!CD172*'SaaS - Budget'!$AT$74</f>
        <v>143068.39906117087</v>
      </c>
      <c r="W36" s="207">
        <f ca="1">'SaaS - Cohorts (Logos)'!CE36*'SaaS - Budget'!$AT$72+'SaaS - Cohorts (Logos)'!CE104*'SaaS - Budget'!$AT$73+'SaaS - Cohorts (Logos)'!CE172*'SaaS - Budget'!$AT$74</f>
        <v>140706.78226168442</v>
      </c>
      <c r="X36" s="207">
        <f ca="1">'SaaS - Cohorts (Logos)'!CF36*'SaaS - Budget'!$AT$72+'SaaS - Cohorts (Logos)'!CF104*'SaaS - Budget'!$AT$73+'SaaS - Cohorts (Logos)'!CF172*'SaaS - Budget'!$AT$74</f>
        <v>138332.42765637927</v>
      </c>
      <c r="Y36" s="207">
        <f ca="1">'SaaS - Cohorts (Logos)'!CG36*'SaaS - Budget'!$AT$72+'SaaS - Cohorts (Logos)'!CG104*'SaaS - Budget'!$AT$73+'SaaS - Cohorts (Logos)'!CG172*'SaaS - Budget'!$AT$74</f>
        <v>135952.7864183888</v>
      </c>
      <c r="Z36" s="207">
        <f ca="1">'SaaS - Cohorts (Logos)'!CH36*'SaaS - Budget'!$AT$72+'SaaS - Cohorts (Logos)'!CH104*'SaaS - Budget'!$AT$73+'SaaS - Cohorts (Logos)'!CH172*'SaaS - Budget'!$AT$74</f>
        <v>133574.29712734168</v>
      </c>
      <c r="AA36" s="207">
        <f ca="1">'SaaS - Cohorts (Logos)'!CI36*'SaaS - Budget'!$AT$72+'SaaS - Cohorts (Logos)'!CI104*'SaaS - Budget'!$AT$73+'SaaS - Cohorts (Logos)'!CI172*'SaaS - Budget'!$AT$74</f>
        <v>131202.50964963704</v>
      </c>
      <c r="AB36" s="207">
        <f ca="1">'SaaS - Cohorts (Logos)'!CJ36*'SaaS - Budget'!$AT$72+'SaaS - Cohorts (Logos)'!CJ104*'SaaS - Budget'!$AT$73+'SaaS - Cohorts (Logos)'!CJ172*'SaaS - Budget'!$AT$74</f>
        <v>128842.19410570542</v>
      </c>
      <c r="AC36" s="207">
        <f ca="1">'SaaS - Cohorts (Logos)'!CK36*'SaaS - Budget'!$AT$72+'SaaS - Cohorts (Logos)'!CK104*'SaaS - Budget'!$AT$73+'SaaS - Cohorts (Logos)'!CK172*'SaaS - Budget'!$AT$74</f>
        <v>126497.43671476509</v>
      </c>
      <c r="AD36" s="207">
        <f ca="1">'SaaS - Cohorts (Logos)'!CL36*'SaaS - Budget'!$AT$72+'SaaS - Cohorts (Logos)'!CL104*'SaaS - Budget'!$AT$73+'SaaS - Cohorts (Logos)'!CL172*'SaaS - Budget'!$AT$74</f>
        <v>124171.7240927027</v>
      </c>
      <c r="AE36" s="207">
        <f ca="1">'SaaS - Cohorts (Logos)'!CM36*'SaaS - Budget'!$AT$72+'SaaS - Cohorts (Logos)'!CM104*'SaaS - Budget'!$AT$73+'SaaS - Cohorts (Logos)'!CM172*'SaaS - Budget'!$AT$74</f>
        <v>121868.01738961361</v>
      </c>
      <c r="AF36" s="207">
        <f ca="1">'SaaS - Cohorts (Logos)'!CN36*'SaaS - Budget'!$AT$72+'SaaS - Cohorts (Logos)'!CN104*'SaaS - Budget'!$AT$73+'SaaS - Cohorts (Logos)'!CN172*'SaaS - Budget'!$AT$74</f>
        <v>119588.81748713454</v>
      </c>
      <c r="AG36" s="207">
        <f ca="1">'SaaS - Cohorts (Logos)'!CO36*'SaaS - Budget'!$AT$72+'SaaS - Cohorts (Logos)'!CO104*'SaaS - Budget'!$AT$73+'SaaS - Cohorts (Logos)'!CO172*'SaaS - Budget'!$AT$74</f>
        <v>117336.22232926746</v>
      </c>
      <c r="AH36" s="207">
        <f ca="1">'SaaS - Cohorts (Logos)'!CP36*'SaaS - Budget'!$AT$72+'SaaS - Cohorts (Logos)'!CP104*'SaaS - Budget'!$AT$73+'SaaS - Cohorts (Logos)'!CP172*'SaaS - Budget'!$AT$74</f>
        <v>115111.97733153263</v>
      </c>
      <c r="AI36" s="207">
        <f ca="1">'SaaS - Cohorts (Logos)'!CQ36*'SaaS - Budget'!$AT$72+'SaaS - Cohorts (Logos)'!CQ104*'SaaS - Budget'!$AT$73+'SaaS - Cohorts (Logos)'!CQ172*'SaaS - Budget'!$AT$74</f>
        <v>112917.51969989043</v>
      </c>
      <c r="AJ36" s="207">
        <f ca="1">'SaaS - Cohorts (Logos)'!CR36*'SaaS - Budget'!$AT$72+'SaaS - Cohorts (Logos)'!CR104*'SaaS - Budget'!$AT$73+'SaaS - Cohorts (Logos)'!CR172*'SaaS - Budget'!$AT$74</f>
        <v>110754.01739108247</v>
      </c>
      <c r="AK36" s="207">
        <f ca="1">'SaaS - Cohorts (Logos)'!CS36*'SaaS - Budget'!$AT$72+'SaaS - Cohorts (Logos)'!CS104*'SaaS - Budget'!$AT$73+'SaaS - Cohorts (Logos)'!CS172*'SaaS - Budget'!$AT$74</f>
        <v>108622.40335822791</v>
      </c>
      <c r="AL36" s="207">
        <f ca="1">'SaaS - Cohorts (Logos)'!CT36*'SaaS - Budget'!$AT$72+'SaaS - Cohorts (Logos)'!CT104*'SaaS - Budget'!$AT$73+'SaaS - Cohorts (Logos)'!CT172*'SaaS - Budget'!$AT$74</f>
        <v>106523.40564823436</v>
      </c>
      <c r="AM36" s="207">
        <f ca="1">'SaaS - Cohorts (Logos)'!CU36*'SaaS - Budget'!$AT$72+'SaaS - Cohorts (Logos)'!CU104*'SaaS - Budget'!$AT$73+'SaaS - Cohorts (Logos)'!CU172*'SaaS - Budget'!$AT$74</f>
        <v>104457.57384958018</v>
      </c>
      <c r="AN36" s="207">
        <f ca="1">'SaaS - Cohorts (Logos)'!CV36*'SaaS - Budget'!$AT$72+'SaaS - Cohorts (Logos)'!CV104*'SaaS - Budget'!$AT$73+'SaaS - Cohorts (Logos)'!CV172*'SaaS - Budget'!$AT$74</f>
        <v>102425.30232918181</v>
      </c>
      <c r="AO36" s="207">
        <f ca="1">'SaaS - Cohorts (Logos)'!CW36*'SaaS - Budget'!$AT$72+'SaaS - Cohorts (Logos)'!CW104*'SaaS - Budget'!$AT$73+'SaaS - Cohorts (Logos)'!CW172*'SaaS - Budget'!$AT$74</f>
        <v>100426.85064440021</v>
      </c>
      <c r="AP36" s="207">
        <f ca="1">'SaaS - Cohorts (Logos)'!CX36*'SaaS - Budget'!$AT$72+'SaaS - Cohorts (Logos)'!CX104*'SaaS - Budget'!$AT$73+'SaaS - Cohorts (Logos)'!CX172*'SaaS - Budget'!$AT$74</f>
        <v>98462.361469898024</v>
      </c>
      <c r="AQ36" s="207">
        <f ca="1">'SaaS - Cohorts (Logos)'!CY36*'SaaS - Budget'!$AT$72+'SaaS - Cohorts (Logos)'!CY104*'SaaS - Budget'!$AT$73+'SaaS - Cohorts (Logos)'!CY172*'SaaS - Budget'!$AT$74</f>
        <v>96531.876338279544</v>
      </c>
      <c r="AR36" s="207">
        <f ca="1">'SaaS - Cohorts (Logos)'!CZ36*'SaaS - Budget'!$AT$72+'SaaS - Cohorts (Logos)'!CZ104*'SaaS - Budget'!$AT$73+'SaaS - Cohorts (Logos)'!CZ172*'SaaS - Budget'!$AT$74</f>
        <v>94635.349457559932</v>
      </c>
      <c r="AS36" s="207">
        <f ca="1">'SaaS - Cohorts (Logos)'!DA36*'SaaS - Budget'!$AT$72+'SaaS - Cohorts (Logos)'!DA104*'SaaS - Budget'!$AT$73+'SaaS - Cohorts (Logos)'!DA172*'SaaS - Budget'!$AT$74</f>
        <v>92772.659836929175</v>
      </c>
      <c r="AT36" s="207">
        <f ca="1">'SaaS - Cohorts (Logos)'!DB36*'SaaS - Budget'!$AT$72+'SaaS - Cohorts (Logos)'!DB104*'SaaS - Budget'!$AT$73+'SaaS - Cohorts (Logos)'!DB172*'SaaS - Budget'!$AT$74</f>
        <v>90943.621924488602</v>
      </c>
      <c r="AU36" s="207">
        <f ca="1">'SaaS - Cohorts (Logos)'!DC36*'SaaS - Budget'!$AT$72+'SaaS - Cohorts (Logos)'!DC104*'SaaS - Budget'!$AT$73+'SaaS - Cohorts (Logos)'!DC172*'SaaS - Budget'!$AT$74</f>
        <v>89147.994936181072</v>
      </c>
      <c r="AV36" s="207">
        <f ca="1">'SaaS - Cohorts (Logos)'!DD36*'SaaS - Budget'!$AT$72+'SaaS - Cohorts (Logos)'!DD104*'SaaS - Budget'!$AT$73+'SaaS - Cohorts (Logos)'!DD172*'SaaS - Budget'!$AT$74</f>
        <v>87385.491033617815</v>
      </c>
      <c r="AW36" s="207">
        <f ca="1">'SaaS - Cohorts (Logos)'!DE36*'SaaS - Budget'!$AT$72+'SaaS - Cohorts (Logos)'!DE104*'SaaS - Budget'!$AT$73+'SaaS - Cohorts (Logos)'!DE172*'SaaS - Budget'!$AT$74</f>
        <v>85655.782489566569</v>
      </c>
      <c r="AX36" s="207">
        <f ca="1">'SaaS - Cohorts (Logos)'!DF36*'SaaS - Budget'!$AT$72+'SaaS - Cohorts (Logos)'!DF104*'SaaS - Budget'!$AT$73+'SaaS - Cohorts (Logos)'!DF172*'SaaS - Budget'!$AT$74</f>
        <v>83958.507963201817</v>
      </c>
      <c r="AY36" s="207">
        <f ca="1">'SaaS - Cohorts (Logos)'!DG36*'SaaS - Budget'!$AT$72+'SaaS - Cohorts (Logos)'!DG104*'SaaS - Budget'!$AT$73+'SaaS - Cohorts (Logos)'!DG172*'SaaS - Budget'!$AT$74</f>
        <v>82293.277992553194</v>
      </c>
      <c r="AZ36" s="207">
        <f ca="1">'SaaS - Cohorts (Logos)'!DH36*'SaaS - Budget'!$AT$72+'SaaS - Cohorts (Logos)'!DH104*'SaaS - Budget'!$AT$73+'SaaS - Cohorts (Logos)'!DH172*'SaaS - Budget'!$AT$74</f>
        <v>80659.679798683675</v>
      </c>
      <c r="BA36" s="207">
        <f ca="1">'SaaS - Cohorts (Logos)'!DI36*'SaaS - Budget'!$AT$72+'SaaS - Cohorts (Logos)'!DI104*'SaaS - Budget'!$AT$73+'SaaS - Cohorts (Logos)'!DI172*'SaaS - Budget'!$AT$74</f>
        <v>79057.281484773761</v>
      </c>
      <c r="BB36" s="207">
        <f ca="1">'SaaS - Cohorts (Logos)'!DJ36*'SaaS - Budget'!$AT$72+'SaaS - Cohorts (Logos)'!DJ104*'SaaS - Budget'!$AT$73+'SaaS - Cohorts (Logos)'!DJ172*'SaaS - Budget'!$AT$74</f>
        <v>77485.635703294407</v>
      </c>
      <c r="BC36" s="207">
        <f ca="1">'SaaS - Cohorts (Logos)'!DK36*'SaaS - Budget'!$AT$72+'SaaS - Cohorts (Logos)'!DK104*'SaaS - Budget'!$AT$73+'SaaS - Cohorts (Logos)'!DK172*'SaaS - Budget'!$AT$74</f>
        <v>75944.282855658705</v>
      </c>
      <c r="BD36" s="207">
        <f ca="1">'SaaS - Cohorts (Logos)'!DL36*'SaaS - Budget'!$AT$72+'SaaS - Cohorts (Logos)'!DL104*'SaaS - Budget'!$AT$73+'SaaS - Cohorts (Logos)'!DL172*'SaaS - Budget'!$AT$74</f>
        <v>74432.753881004086</v>
      </c>
      <c r="BE36" s="207">
        <f ca="1">'SaaS - Cohorts (Logos)'!DM36*'SaaS - Budget'!$AT$72+'SaaS - Cohorts (Logos)'!DM104*'SaaS - Budget'!$AT$73+'SaaS - Cohorts (Logos)'!DM172*'SaaS - Budget'!$AT$74</f>
        <v>72950.572683947525</v>
      </c>
      <c r="BF36" s="207">
        <f ca="1">'SaaS - Cohorts (Logos)'!DN36*'SaaS - Budget'!$AT$72+'SaaS - Cohorts (Logos)'!DN104*'SaaS - Budget'!$AT$73+'SaaS - Cohorts (Logos)'!DN172*'SaaS - Budget'!$AT$74</f>
        <v>71497.25824516447</v>
      </c>
      <c r="BG36" s="207">
        <f ca="1">'SaaS - Cohorts (Logos)'!DO36*'SaaS - Budget'!$AT$72+'SaaS - Cohorts (Logos)'!DO104*'SaaS - Budget'!$AT$73+'SaaS - Cohorts (Logos)'!DO172*'SaaS - Budget'!$AT$74</f>
        <v>70072.326453369591</v>
      </c>
      <c r="BH36" s="207">
        <f ca="1">'SaaS - Cohorts (Logos)'!DP36*'SaaS - Budget'!$AT$72+'SaaS - Cohorts (Logos)'!DP104*'SaaS - Budget'!$AT$73+'SaaS - Cohorts (Logos)'!DP172*'SaaS - Budget'!$AT$74</f>
        <v>68675.291692637591</v>
      </c>
      <c r="BI36" s="207">
        <f ca="1">'SaaS - Cohorts (Logos)'!DQ36*'SaaS - Budget'!$AT$72+'SaaS - Cohorts (Logos)'!DQ104*'SaaS - Budget'!$AT$73+'SaaS - Cohorts (Logos)'!DQ172*'SaaS - Budget'!$AT$74</f>
        <v>67305.668214919977</v>
      </c>
      <c r="BJ36" s="207">
        <f ca="1">'SaaS - Cohorts (Logos)'!DR36*'SaaS - Budget'!$AT$72+'SaaS - Cohorts (Logos)'!DR104*'SaaS - Budget'!$AT$73+'SaaS - Cohorts (Logos)'!DR172*'SaaS - Budget'!$AT$74</f>
        <v>65962.971324020502</v>
      </c>
      <c r="BK36" s="4"/>
    </row>
    <row r="37" spans="1:63" ht="15.75" customHeight="1">
      <c r="A37" s="4"/>
      <c r="B37" s="195">
        <v>43952</v>
      </c>
      <c r="C37" s="207">
        <f ca="1">'SaaS - Cohorts (Logos)'!BK37*'SaaS - Budget'!$AU$72+'SaaS - Cohorts (Logos)'!BK105*'SaaS - Budget'!$AU$73+'SaaS - Cohorts (Logos)'!BK173*'SaaS - Budget'!$AU$74</f>
        <v>160650</v>
      </c>
      <c r="D37" s="207">
        <f ca="1">'SaaS - Cohorts (Logos)'!BL37*'SaaS - Budget'!$AU$72+'SaaS - Cohorts (Logos)'!BL105*'SaaS - Budget'!$AU$73+'SaaS - Cohorts (Logos)'!BL173*'SaaS - Budget'!$AU$74</f>
        <v>163106.99999999997</v>
      </c>
      <c r="E37" s="207">
        <f ca="1">'SaaS - Cohorts (Logos)'!BM37*'SaaS - Budget'!$AU$72+'SaaS - Cohorts (Logos)'!BM105*'SaaS - Budget'!$AU$73+'SaaS - Cohorts (Logos)'!BM173*'SaaS - Budget'!$AU$74</f>
        <v>164834.46</v>
      </c>
      <c r="F37" s="207">
        <f ca="1">'SaaS - Cohorts (Logos)'!BN37*'SaaS - Budget'!$AU$72+'SaaS - Cohorts (Logos)'!BN105*'SaaS - Budget'!$AU$73+'SaaS - Cohorts (Logos)'!BN173*'SaaS - Budget'!$AU$74</f>
        <v>165928.6188</v>
      </c>
      <c r="G37" s="207">
        <f ca="1">'SaaS - Cohorts (Logos)'!BO37*'SaaS - Budget'!$AU$72+'SaaS - Cohorts (Logos)'!BO105*'SaaS - Budget'!$AU$73+'SaaS - Cohorts (Logos)'!BO173*'SaaS - Budget'!$AU$74</f>
        <v>166473.99266399999</v>
      </c>
      <c r="H37" s="207">
        <f ca="1">'SaaS - Cohorts (Logos)'!BP37*'SaaS - Budget'!$AU$72+'SaaS - Cohorts (Logos)'!BP105*'SaaS - Budget'!$AU$73+'SaaS - Cohorts (Logos)'!BP173*'SaaS - Budget'!$AU$74</f>
        <v>166544.78550192001</v>
      </c>
      <c r="I37" s="207">
        <f ca="1">'SaaS - Cohorts (Logos)'!BQ37*'SaaS - Budget'!$AU$72+'SaaS - Cohorts (Logos)'!BQ105*'SaaS - Budget'!$AU$73+'SaaS - Cohorts (Logos)'!BQ173*'SaaS - Budget'!$AU$74</f>
        <v>166206.12976013758</v>
      </c>
      <c r="J37" s="207">
        <f ca="1">'SaaS - Cohorts (Logos)'!BR37*'SaaS - Budget'!$AU$72+'SaaS - Cohorts (Logos)'!BR105*'SaaS - Budget'!$AU$73+'SaaS - Cohorts (Logos)'!BR173*'SaaS - Budget'!$AU$74</f>
        <v>165515.17833700014</v>
      </c>
      <c r="K37" s="207">
        <f ca="1">'SaaS - Cohorts (Logos)'!BS37*'SaaS - Budget'!$AU$72+'SaaS - Cohorts (Logos)'!BS105*'SaaS - Budget'!$AU$73+'SaaS - Cohorts (Logos)'!BS173*'SaaS - Budget'!$AU$74</f>
        <v>164522.06540167757</v>
      </c>
      <c r="L37" s="207">
        <f ca="1">'SaaS - Cohorts (Logos)'!BT37*'SaaS - Budget'!$AU$72+'SaaS - Cohorts (Logos)'!BT105*'SaaS - Budget'!$AU$73+'SaaS - Cohorts (Logos)'!BT173*'SaaS - Budget'!$AU$74</f>
        <v>163270.75184929135</v>
      </c>
      <c r="M37" s="207">
        <f ca="1">'SaaS - Cohorts (Logos)'!BU37*'SaaS - Budget'!$AU$72+'SaaS - Cohorts (Logos)'!BU105*'SaaS - Budget'!$AU$73+'SaaS - Cohorts (Logos)'!BU173*'SaaS - Budget'!$AU$74</f>
        <v>161799.76923727521</v>
      </c>
      <c r="N37" s="207">
        <f ca="1">'SaaS - Cohorts (Logos)'!BV37*'SaaS - Budget'!$AU$72+'SaaS - Cohorts (Logos)'!BV105*'SaaS - Budget'!$AU$73+'SaaS - Cohorts (Logos)'!BV173*'SaaS - Budget'!$AU$74</f>
        <v>160142.87438650301</v>
      </c>
      <c r="O37" s="207">
        <f ca="1">'SaaS - Cohorts (Logos)'!BW37*'SaaS - Budget'!$AU$72+'SaaS - Cohorts (Logos)'!BW105*'SaaS - Budget'!$AU$73+'SaaS - Cohorts (Logos)'!BW173*'SaaS - Budget'!$AU$74</f>
        <v>158329.62536866945</v>
      </c>
      <c r="P37" s="207">
        <f ca="1">'SaaS - Cohorts (Logos)'!BX37*'SaaS - Budget'!$AU$72+'SaaS - Cohorts (Logos)'!BX105*'SaaS - Budget'!$AU$73+'SaaS - Cohorts (Logos)'!BX173*'SaaS - Budget'!$AU$74</f>
        <v>156385.88831480502</v>
      </c>
      <c r="Q37" s="207">
        <f ca="1">'SaaS - Cohorts (Logos)'!BY37*'SaaS - Budget'!$AU$72+'SaaS - Cohorts (Logos)'!BY105*'SaaS - Budget'!$AU$73+'SaaS - Cohorts (Logos)'!BY173*'SaaS - Budget'!$AU$74</f>
        <v>154334.28334759676</v>
      </c>
      <c r="R37" s="207">
        <f ca="1">'SaaS - Cohorts (Logos)'!BZ37*'SaaS - Budget'!$AU$72+'SaaS - Cohorts (Logos)'!BZ105*'SaaS - Budget'!$AU$73+'SaaS - Cohorts (Logos)'!BZ173*'SaaS - Budget'!$AU$74</f>
        <v>152194.57694384217</v>
      </c>
      <c r="S37" s="207">
        <f ca="1">'SaaS - Cohorts (Logos)'!CA37*'SaaS - Budget'!$AU$72+'SaaS - Cohorts (Logos)'!CA105*'SaaS - Budget'!$AU$73+'SaaS - Cohorts (Logos)'!CA173*'SaaS - Budget'!$AU$74</f>
        <v>149984.02715657896</v>
      </c>
      <c r="T37" s="207">
        <f ca="1">'SaaS - Cohorts (Logos)'!CB37*'SaaS - Budget'!$AU$72+'SaaS - Cohorts (Logos)'!CB105*'SaaS - Budget'!$AU$73+'SaaS - Cohorts (Logos)'!CB173*'SaaS - Budget'!$AU$74</f>
        <v>147717.68735486738</v>
      </c>
      <c r="U37" s="207">
        <f ca="1">'SaaS - Cohorts (Logos)'!CC37*'SaaS - Budget'!$AU$72+'SaaS - Cohorts (Logos)'!CC105*'SaaS - Budget'!$AU$73+'SaaS - Cohorts (Logos)'!CC173*'SaaS - Budget'!$AU$74</f>
        <v>145408.67346021964</v>
      </c>
      <c r="V37" s="207">
        <f ca="1">'SaaS - Cohorts (Logos)'!CD37*'SaaS - Budget'!$AU$72+'SaaS - Cohorts (Logos)'!CD105*'SaaS - Budget'!$AU$73+'SaaS - Cohorts (Logos)'!CD173*'SaaS - Budget'!$AU$74</f>
        <v>143068.39906117087</v>
      </c>
      <c r="W37" s="207">
        <f ca="1">'SaaS - Cohorts (Logos)'!CE37*'SaaS - Budget'!$AU$72+'SaaS - Cohorts (Logos)'!CE105*'SaaS - Budget'!$AU$73+'SaaS - Cohorts (Logos)'!CE173*'SaaS - Budget'!$AU$74</f>
        <v>140706.78226168442</v>
      </c>
      <c r="X37" s="207">
        <f ca="1">'SaaS - Cohorts (Logos)'!CF37*'SaaS - Budget'!$AU$72+'SaaS - Cohorts (Logos)'!CF105*'SaaS - Budget'!$AU$73+'SaaS - Cohorts (Logos)'!CF173*'SaaS - Budget'!$AU$74</f>
        <v>138332.42765637927</v>
      </c>
      <c r="Y37" s="207">
        <f ca="1">'SaaS - Cohorts (Logos)'!CG37*'SaaS - Budget'!$AU$72+'SaaS - Cohorts (Logos)'!CG105*'SaaS - Budget'!$AU$73+'SaaS - Cohorts (Logos)'!CG173*'SaaS - Budget'!$AU$74</f>
        <v>135952.7864183888</v>
      </c>
      <c r="Z37" s="207">
        <f ca="1">'SaaS - Cohorts (Logos)'!CH37*'SaaS - Budget'!$AU$72+'SaaS - Cohorts (Logos)'!CH105*'SaaS - Budget'!$AU$73+'SaaS - Cohorts (Logos)'!CH173*'SaaS - Budget'!$AU$74</f>
        <v>133574.29712734168</v>
      </c>
      <c r="AA37" s="207">
        <f ca="1">'SaaS - Cohorts (Logos)'!CI37*'SaaS - Budget'!$AU$72+'SaaS - Cohorts (Logos)'!CI105*'SaaS - Budget'!$AU$73+'SaaS - Cohorts (Logos)'!CI173*'SaaS - Budget'!$AU$74</f>
        <v>131202.50964963704</v>
      </c>
      <c r="AB37" s="207">
        <f ca="1">'SaaS - Cohorts (Logos)'!CJ37*'SaaS - Budget'!$AU$72+'SaaS - Cohorts (Logos)'!CJ105*'SaaS - Budget'!$AU$73+'SaaS - Cohorts (Logos)'!CJ173*'SaaS - Budget'!$AU$74</f>
        <v>128842.19410570542</v>
      </c>
      <c r="AC37" s="207">
        <f ca="1">'SaaS - Cohorts (Logos)'!CK37*'SaaS - Budget'!$AU$72+'SaaS - Cohorts (Logos)'!CK105*'SaaS - Budget'!$AU$73+'SaaS - Cohorts (Logos)'!CK173*'SaaS - Budget'!$AU$74</f>
        <v>126497.43671476509</v>
      </c>
      <c r="AD37" s="207">
        <f ca="1">'SaaS - Cohorts (Logos)'!CL37*'SaaS - Budget'!$AU$72+'SaaS - Cohorts (Logos)'!CL105*'SaaS - Budget'!$AU$73+'SaaS - Cohorts (Logos)'!CL173*'SaaS - Budget'!$AU$74</f>
        <v>124171.7240927027</v>
      </c>
      <c r="AE37" s="207">
        <f ca="1">'SaaS - Cohorts (Logos)'!CM37*'SaaS - Budget'!$AU$72+'SaaS - Cohorts (Logos)'!CM105*'SaaS - Budget'!$AU$73+'SaaS - Cohorts (Logos)'!CM173*'SaaS - Budget'!$AU$74</f>
        <v>121868.01738961361</v>
      </c>
      <c r="AF37" s="207">
        <f ca="1">'SaaS - Cohorts (Logos)'!CN37*'SaaS - Budget'!$AU$72+'SaaS - Cohorts (Logos)'!CN105*'SaaS - Budget'!$AU$73+'SaaS - Cohorts (Logos)'!CN173*'SaaS - Budget'!$AU$74</f>
        <v>119588.81748713454</v>
      </c>
      <c r="AG37" s="207">
        <f ca="1">'SaaS - Cohorts (Logos)'!CO37*'SaaS - Budget'!$AU$72+'SaaS - Cohorts (Logos)'!CO105*'SaaS - Budget'!$AU$73+'SaaS - Cohorts (Logos)'!CO173*'SaaS - Budget'!$AU$74</f>
        <v>117336.22232926746</v>
      </c>
      <c r="AH37" s="207">
        <f ca="1">'SaaS - Cohorts (Logos)'!CP37*'SaaS - Budget'!$AU$72+'SaaS - Cohorts (Logos)'!CP105*'SaaS - Budget'!$AU$73+'SaaS - Cohorts (Logos)'!CP173*'SaaS - Budget'!$AU$74</f>
        <v>115111.97733153263</v>
      </c>
      <c r="AI37" s="207">
        <f ca="1">'SaaS - Cohorts (Logos)'!CQ37*'SaaS - Budget'!$AU$72+'SaaS - Cohorts (Logos)'!CQ105*'SaaS - Budget'!$AU$73+'SaaS - Cohorts (Logos)'!CQ173*'SaaS - Budget'!$AU$74</f>
        <v>112917.51969989043</v>
      </c>
      <c r="AJ37" s="207">
        <f ca="1">'SaaS - Cohorts (Logos)'!CR37*'SaaS - Budget'!$AU$72+'SaaS - Cohorts (Logos)'!CR105*'SaaS - Budget'!$AU$73+'SaaS - Cohorts (Logos)'!CR173*'SaaS - Budget'!$AU$74</f>
        <v>110754.01739108247</v>
      </c>
      <c r="AK37" s="207">
        <f ca="1">'SaaS - Cohorts (Logos)'!CS37*'SaaS - Budget'!$AU$72+'SaaS - Cohorts (Logos)'!CS105*'SaaS - Budget'!$AU$73+'SaaS - Cohorts (Logos)'!CS173*'SaaS - Budget'!$AU$74</f>
        <v>108622.40335822791</v>
      </c>
      <c r="AL37" s="207">
        <f ca="1">'SaaS - Cohorts (Logos)'!CT37*'SaaS - Budget'!$AU$72+'SaaS - Cohorts (Logos)'!CT105*'SaaS - Budget'!$AU$73+'SaaS - Cohorts (Logos)'!CT173*'SaaS - Budget'!$AU$74</f>
        <v>106523.40564823436</v>
      </c>
      <c r="AM37" s="207">
        <f ca="1">'SaaS - Cohorts (Logos)'!CU37*'SaaS - Budget'!$AU$72+'SaaS - Cohorts (Logos)'!CU105*'SaaS - Budget'!$AU$73+'SaaS - Cohorts (Logos)'!CU173*'SaaS - Budget'!$AU$74</f>
        <v>104457.57384958018</v>
      </c>
      <c r="AN37" s="207">
        <f ca="1">'SaaS - Cohorts (Logos)'!CV37*'SaaS - Budget'!$AU$72+'SaaS - Cohorts (Logos)'!CV105*'SaaS - Budget'!$AU$73+'SaaS - Cohorts (Logos)'!CV173*'SaaS - Budget'!$AU$74</f>
        <v>102425.30232918181</v>
      </c>
      <c r="AO37" s="207">
        <f ca="1">'SaaS - Cohorts (Logos)'!CW37*'SaaS - Budget'!$AU$72+'SaaS - Cohorts (Logos)'!CW105*'SaaS - Budget'!$AU$73+'SaaS - Cohorts (Logos)'!CW173*'SaaS - Budget'!$AU$74</f>
        <v>100426.85064440021</v>
      </c>
      <c r="AP37" s="207">
        <f ca="1">'SaaS - Cohorts (Logos)'!CX37*'SaaS - Budget'!$AU$72+'SaaS - Cohorts (Logos)'!CX105*'SaaS - Budget'!$AU$73+'SaaS - Cohorts (Logos)'!CX173*'SaaS - Budget'!$AU$74</f>
        <v>98462.361469898024</v>
      </c>
      <c r="AQ37" s="207">
        <f ca="1">'SaaS - Cohorts (Logos)'!CY37*'SaaS - Budget'!$AU$72+'SaaS - Cohorts (Logos)'!CY105*'SaaS - Budget'!$AU$73+'SaaS - Cohorts (Logos)'!CY173*'SaaS - Budget'!$AU$74</f>
        <v>96531.876338279544</v>
      </c>
      <c r="AR37" s="207">
        <f ca="1">'SaaS - Cohorts (Logos)'!CZ37*'SaaS - Budget'!$AU$72+'SaaS - Cohorts (Logos)'!CZ105*'SaaS - Budget'!$AU$73+'SaaS - Cohorts (Logos)'!CZ173*'SaaS - Budget'!$AU$74</f>
        <v>94635.349457559932</v>
      </c>
      <c r="AS37" s="207">
        <f ca="1">'SaaS - Cohorts (Logos)'!DA37*'SaaS - Budget'!$AU$72+'SaaS - Cohorts (Logos)'!DA105*'SaaS - Budget'!$AU$73+'SaaS - Cohorts (Logos)'!DA173*'SaaS - Budget'!$AU$74</f>
        <v>92772.659836929175</v>
      </c>
      <c r="AT37" s="207">
        <f ca="1">'SaaS - Cohorts (Logos)'!DB37*'SaaS - Budget'!$AU$72+'SaaS - Cohorts (Logos)'!DB105*'SaaS - Budget'!$AU$73+'SaaS - Cohorts (Logos)'!DB173*'SaaS - Budget'!$AU$74</f>
        <v>90943.621924488602</v>
      </c>
      <c r="AU37" s="207">
        <f ca="1">'SaaS - Cohorts (Logos)'!DC37*'SaaS - Budget'!$AU$72+'SaaS - Cohorts (Logos)'!DC105*'SaaS - Budget'!$AU$73+'SaaS - Cohorts (Logos)'!DC173*'SaaS - Budget'!$AU$74</f>
        <v>89147.994936181072</v>
      </c>
      <c r="AV37" s="207">
        <f ca="1">'SaaS - Cohorts (Logos)'!DD37*'SaaS - Budget'!$AU$72+'SaaS - Cohorts (Logos)'!DD105*'SaaS - Budget'!$AU$73+'SaaS - Cohorts (Logos)'!DD173*'SaaS - Budget'!$AU$74</f>
        <v>87385.491033617815</v>
      </c>
      <c r="AW37" s="207">
        <f ca="1">'SaaS - Cohorts (Logos)'!DE37*'SaaS - Budget'!$AU$72+'SaaS - Cohorts (Logos)'!DE105*'SaaS - Budget'!$AU$73+'SaaS - Cohorts (Logos)'!DE173*'SaaS - Budget'!$AU$74</f>
        <v>85655.782489566569</v>
      </c>
      <c r="AX37" s="207">
        <f ca="1">'SaaS - Cohorts (Logos)'!DF37*'SaaS - Budget'!$AU$72+'SaaS - Cohorts (Logos)'!DF105*'SaaS - Budget'!$AU$73+'SaaS - Cohorts (Logos)'!DF173*'SaaS - Budget'!$AU$74</f>
        <v>83958.507963201817</v>
      </c>
      <c r="AY37" s="207">
        <f ca="1">'SaaS - Cohorts (Logos)'!DG37*'SaaS - Budget'!$AU$72+'SaaS - Cohorts (Logos)'!DG105*'SaaS - Budget'!$AU$73+'SaaS - Cohorts (Logos)'!DG173*'SaaS - Budget'!$AU$74</f>
        <v>82293.277992553194</v>
      </c>
      <c r="AZ37" s="207">
        <f ca="1">'SaaS - Cohorts (Logos)'!DH37*'SaaS - Budget'!$AU$72+'SaaS - Cohorts (Logos)'!DH105*'SaaS - Budget'!$AU$73+'SaaS - Cohorts (Logos)'!DH173*'SaaS - Budget'!$AU$74</f>
        <v>80659.679798683675</v>
      </c>
      <c r="BA37" s="207">
        <f ca="1">'SaaS - Cohorts (Logos)'!DI37*'SaaS - Budget'!$AU$72+'SaaS - Cohorts (Logos)'!DI105*'SaaS - Budget'!$AU$73+'SaaS - Cohorts (Logos)'!DI173*'SaaS - Budget'!$AU$74</f>
        <v>79057.281484773761</v>
      </c>
      <c r="BB37" s="207">
        <f ca="1">'SaaS - Cohorts (Logos)'!DJ37*'SaaS - Budget'!$AU$72+'SaaS - Cohorts (Logos)'!DJ105*'SaaS - Budget'!$AU$73+'SaaS - Cohorts (Logos)'!DJ173*'SaaS - Budget'!$AU$74</f>
        <v>77485.635703294407</v>
      </c>
      <c r="BC37" s="207">
        <f ca="1">'SaaS - Cohorts (Logos)'!DK37*'SaaS - Budget'!$AU$72+'SaaS - Cohorts (Logos)'!DK105*'SaaS - Budget'!$AU$73+'SaaS - Cohorts (Logos)'!DK173*'SaaS - Budget'!$AU$74</f>
        <v>75944.282855658705</v>
      </c>
      <c r="BD37" s="207">
        <f ca="1">'SaaS - Cohorts (Logos)'!DL37*'SaaS - Budget'!$AU$72+'SaaS - Cohorts (Logos)'!DL105*'SaaS - Budget'!$AU$73+'SaaS - Cohorts (Logos)'!DL173*'SaaS - Budget'!$AU$74</f>
        <v>74432.753881004086</v>
      </c>
      <c r="BE37" s="207">
        <f ca="1">'SaaS - Cohorts (Logos)'!DM37*'SaaS - Budget'!$AU$72+'SaaS - Cohorts (Logos)'!DM105*'SaaS - Budget'!$AU$73+'SaaS - Cohorts (Logos)'!DM173*'SaaS - Budget'!$AU$74</f>
        <v>72950.572683947525</v>
      </c>
      <c r="BF37" s="207">
        <f ca="1">'SaaS - Cohorts (Logos)'!DN37*'SaaS - Budget'!$AU$72+'SaaS - Cohorts (Logos)'!DN105*'SaaS - Budget'!$AU$73+'SaaS - Cohorts (Logos)'!DN173*'SaaS - Budget'!$AU$74</f>
        <v>71497.25824516447</v>
      </c>
      <c r="BG37" s="207">
        <f ca="1">'SaaS - Cohorts (Logos)'!DO37*'SaaS - Budget'!$AU$72+'SaaS - Cohorts (Logos)'!DO105*'SaaS - Budget'!$AU$73+'SaaS - Cohorts (Logos)'!DO173*'SaaS - Budget'!$AU$74</f>
        <v>70072.326453369591</v>
      </c>
      <c r="BH37" s="207">
        <f ca="1">'SaaS - Cohorts (Logos)'!DP37*'SaaS - Budget'!$AU$72+'SaaS - Cohorts (Logos)'!DP105*'SaaS - Budget'!$AU$73+'SaaS - Cohorts (Logos)'!DP173*'SaaS - Budget'!$AU$74</f>
        <v>68675.291692637591</v>
      </c>
      <c r="BI37" s="207">
        <f ca="1">'SaaS - Cohorts (Logos)'!DQ37*'SaaS - Budget'!$AU$72+'SaaS - Cohorts (Logos)'!DQ105*'SaaS - Budget'!$AU$73+'SaaS - Cohorts (Logos)'!DQ173*'SaaS - Budget'!$AU$74</f>
        <v>67305.668214919977</v>
      </c>
      <c r="BJ37" s="207">
        <f ca="1">'SaaS - Cohorts (Logos)'!DR37*'SaaS - Budget'!$AU$72+'SaaS - Cohorts (Logos)'!DR105*'SaaS - Budget'!$AU$73+'SaaS - Cohorts (Logos)'!DR173*'SaaS - Budget'!$AU$74</f>
        <v>65962.971324020502</v>
      </c>
      <c r="BK37" s="4"/>
    </row>
    <row r="38" spans="1:63" ht="15.75" customHeight="1">
      <c r="A38" s="4"/>
      <c r="B38" s="195">
        <v>43983</v>
      </c>
      <c r="C38" s="207">
        <f ca="1">'SaaS - Cohorts (Logos)'!BK38*'SaaS - Budget'!$AV$72+'SaaS - Cohorts (Logos)'!BK106*'SaaS - Budget'!$AV$73+'SaaS - Cohorts (Logos)'!BK174*'SaaS - Budget'!$AV$74</f>
        <v>160650</v>
      </c>
      <c r="D38" s="207">
        <f ca="1">'SaaS - Cohorts (Logos)'!BL38*'SaaS - Budget'!$AV$72+'SaaS - Cohorts (Logos)'!BL106*'SaaS - Budget'!$AV$73+'SaaS - Cohorts (Logos)'!BL174*'SaaS - Budget'!$AV$74</f>
        <v>163106.99999999997</v>
      </c>
      <c r="E38" s="207">
        <f ca="1">'SaaS - Cohorts (Logos)'!BM38*'SaaS - Budget'!$AV$72+'SaaS - Cohorts (Logos)'!BM106*'SaaS - Budget'!$AV$73+'SaaS - Cohorts (Logos)'!BM174*'SaaS - Budget'!$AV$74</f>
        <v>164834.46</v>
      </c>
      <c r="F38" s="207">
        <f ca="1">'SaaS - Cohorts (Logos)'!BN38*'SaaS - Budget'!$AV$72+'SaaS - Cohorts (Logos)'!BN106*'SaaS - Budget'!$AV$73+'SaaS - Cohorts (Logos)'!BN174*'SaaS - Budget'!$AV$74</f>
        <v>165928.6188</v>
      </c>
      <c r="G38" s="207">
        <f ca="1">'SaaS - Cohorts (Logos)'!BO38*'SaaS - Budget'!$AV$72+'SaaS - Cohorts (Logos)'!BO106*'SaaS - Budget'!$AV$73+'SaaS - Cohorts (Logos)'!BO174*'SaaS - Budget'!$AV$74</f>
        <v>166473.99266399999</v>
      </c>
      <c r="H38" s="207">
        <f ca="1">'SaaS - Cohorts (Logos)'!BP38*'SaaS - Budget'!$AV$72+'SaaS - Cohorts (Logos)'!BP106*'SaaS - Budget'!$AV$73+'SaaS - Cohorts (Logos)'!BP174*'SaaS - Budget'!$AV$74</f>
        <v>166544.78550192001</v>
      </c>
      <c r="I38" s="207">
        <f ca="1">'SaaS - Cohorts (Logos)'!BQ38*'SaaS - Budget'!$AV$72+'SaaS - Cohorts (Logos)'!BQ106*'SaaS - Budget'!$AV$73+'SaaS - Cohorts (Logos)'!BQ174*'SaaS - Budget'!$AV$74</f>
        <v>166206.12976013758</v>
      </c>
      <c r="J38" s="207">
        <f ca="1">'SaaS - Cohorts (Logos)'!BR38*'SaaS - Budget'!$AV$72+'SaaS - Cohorts (Logos)'!BR106*'SaaS - Budget'!$AV$73+'SaaS - Cohorts (Logos)'!BR174*'SaaS - Budget'!$AV$74</f>
        <v>165515.17833700014</v>
      </c>
      <c r="K38" s="207">
        <f ca="1">'SaaS - Cohorts (Logos)'!BS38*'SaaS - Budget'!$AV$72+'SaaS - Cohorts (Logos)'!BS106*'SaaS - Budget'!$AV$73+'SaaS - Cohorts (Logos)'!BS174*'SaaS - Budget'!$AV$74</f>
        <v>164522.06540167757</v>
      </c>
      <c r="L38" s="207">
        <f ca="1">'SaaS - Cohorts (Logos)'!BT38*'SaaS - Budget'!$AV$72+'SaaS - Cohorts (Logos)'!BT106*'SaaS - Budget'!$AV$73+'SaaS - Cohorts (Logos)'!BT174*'SaaS - Budget'!$AV$74</f>
        <v>163270.75184929135</v>
      </c>
      <c r="M38" s="207">
        <f ca="1">'SaaS - Cohorts (Logos)'!BU38*'SaaS - Budget'!$AV$72+'SaaS - Cohorts (Logos)'!BU106*'SaaS - Budget'!$AV$73+'SaaS - Cohorts (Logos)'!BU174*'SaaS - Budget'!$AV$74</f>
        <v>161799.76923727521</v>
      </c>
      <c r="N38" s="207">
        <f ca="1">'SaaS - Cohorts (Logos)'!BV38*'SaaS - Budget'!$AV$72+'SaaS - Cohorts (Logos)'!BV106*'SaaS - Budget'!$AV$73+'SaaS - Cohorts (Logos)'!BV174*'SaaS - Budget'!$AV$74</f>
        <v>160142.87438650301</v>
      </c>
      <c r="O38" s="207">
        <f ca="1">'SaaS - Cohorts (Logos)'!BW38*'SaaS - Budget'!$AV$72+'SaaS - Cohorts (Logos)'!BW106*'SaaS - Budget'!$AV$73+'SaaS - Cohorts (Logos)'!BW174*'SaaS - Budget'!$AV$74</f>
        <v>158329.62536866945</v>
      </c>
      <c r="P38" s="207">
        <f ca="1">'SaaS - Cohorts (Logos)'!BX38*'SaaS - Budget'!$AV$72+'SaaS - Cohorts (Logos)'!BX106*'SaaS - Budget'!$AV$73+'SaaS - Cohorts (Logos)'!BX174*'SaaS - Budget'!$AV$74</f>
        <v>156385.88831480502</v>
      </c>
      <c r="Q38" s="207">
        <f ca="1">'SaaS - Cohorts (Logos)'!BY38*'SaaS - Budget'!$AV$72+'SaaS - Cohorts (Logos)'!BY106*'SaaS - Budget'!$AV$73+'SaaS - Cohorts (Logos)'!BY174*'SaaS - Budget'!$AV$74</f>
        <v>154334.28334759676</v>
      </c>
      <c r="R38" s="207">
        <f ca="1">'SaaS - Cohorts (Logos)'!BZ38*'SaaS - Budget'!$AV$72+'SaaS - Cohorts (Logos)'!BZ106*'SaaS - Budget'!$AV$73+'SaaS - Cohorts (Logos)'!BZ174*'SaaS - Budget'!$AV$74</f>
        <v>152194.57694384217</v>
      </c>
      <c r="S38" s="207">
        <f ca="1">'SaaS - Cohorts (Logos)'!CA38*'SaaS - Budget'!$AV$72+'SaaS - Cohorts (Logos)'!CA106*'SaaS - Budget'!$AV$73+'SaaS - Cohorts (Logos)'!CA174*'SaaS - Budget'!$AV$74</f>
        <v>149984.02715657896</v>
      </c>
      <c r="T38" s="207">
        <f ca="1">'SaaS - Cohorts (Logos)'!CB38*'SaaS - Budget'!$AV$72+'SaaS - Cohorts (Logos)'!CB106*'SaaS - Budget'!$AV$73+'SaaS - Cohorts (Logos)'!CB174*'SaaS - Budget'!$AV$74</f>
        <v>147717.68735486738</v>
      </c>
      <c r="U38" s="207">
        <f ca="1">'SaaS - Cohorts (Logos)'!CC38*'SaaS - Budget'!$AV$72+'SaaS - Cohorts (Logos)'!CC106*'SaaS - Budget'!$AV$73+'SaaS - Cohorts (Logos)'!CC174*'SaaS - Budget'!$AV$74</f>
        <v>145408.67346021964</v>
      </c>
      <c r="V38" s="207">
        <f ca="1">'SaaS - Cohorts (Logos)'!CD38*'SaaS - Budget'!$AV$72+'SaaS - Cohorts (Logos)'!CD106*'SaaS - Budget'!$AV$73+'SaaS - Cohorts (Logos)'!CD174*'SaaS - Budget'!$AV$74</f>
        <v>143068.39906117087</v>
      </c>
      <c r="W38" s="207">
        <f ca="1">'SaaS - Cohorts (Logos)'!CE38*'SaaS - Budget'!$AV$72+'SaaS - Cohorts (Logos)'!CE106*'SaaS - Budget'!$AV$73+'SaaS - Cohorts (Logos)'!CE174*'SaaS - Budget'!$AV$74</f>
        <v>140706.78226168442</v>
      </c>
      <c r="X38" s="207">
        <f ca="1">'SaaS - Cohorts (Logos)'!CF38*'SaaS - Budget'!$AV$72+'SaaS - Cohorts (Logos)'!CF106*'SaaS - Budget'!$AV$73+'SaaS - Cohorts (Logos)'!CF174*'SaaS - Budget'!$AV$74</f>
        <v>138332.42765637927</v>
      </c>
      <c r="Y38" s="207">
        <f ca="1">'SaaS - Cohorts (Logos)'!CG38*'SaaS - Budget'!$AV$72+'SaaS - Cohorts (Logos)'!CG106*'SaaS - Budget'!$AV$73+'SaaS - Cohorts (Logos)'!CG174*'SaaS - Budget'!$AV$74</f>
        <v>135952.7864183888</v>
      </c>
      <c r="Z38" s="207">
        <f ca="1">'SaaS - Cohorts (Logos)'!CH38*'SaaS - Budget'!$AV$72+'SaaS - Cohorts (Logos)'!CH106*'SaaS - Budget'!$AV$73+'SaaS - Cohorts (Logos)'!CH174*'SaaS - Budget'!$AV$74</f>
        <v>133574.29712734168</v>
      </c>
      <c r="AA38" s="207">
        <f ca="1">'SaaS - Cohorts (Logos)'!CI38*'SaaS - Budget'!$AV$72+'SaaS - Cohorts (Logos)'!CI106*'SaaS - Budget'!$AV$73+'SaaS - Cohorts (Logos)'!CI174*'SaaS - Budget'!$AV$74</f>
        <v>131202.50964963704</v>
      </c>
      <c r="AB38" s="207">
        <f ca="1">'SaaS - Cohorts (Logos)'!CJ38*'SaaS - Budget'!$AV$72+'SaaS - Cohorts (Logos)'!CJ106*'SaaS - Budget'!$AV$73+'SaaS - Cohorts (Logos)'!CJ174*'SaaS - Budget'!$AV$74</f>
        <v>128842.19410570542</v>
      </c>
      <c r="AC38" s="207">
        <f ca="1">'SaaS - Cohorts (Logos)'!CK38*'SaaS - Budget'!$AV$72+'SaaS - Cohorts (Logos)'!CK106*'SaaS - Budget'!$AV$73+'SaaS - Cohorts (Logos)'!CK174*'SaaS - Budget'!$AV$74</f>
        <v>126497.43671476509</v>
      </c>
      <c r="AD38" s="207">
        <f ca="1">'SaaS - Cohorts (Logos)'!CL38*'SaaS - Budget'!$AV$72+'SaaS - Cohorts (Logos)'!CL106*'SaaS - Budget'!$AV$73+'SaaS - Cohorts (Logos)'!CL174*'SaaS - Budget'!$AV$74</f>
        <v>124171.7240927027</v>
      </c>
      <c r="AE38" s="207">
        <f ca="1">'SaaS - Cohorts (Logos)'!CM38*'SaaS - Budget'!$AV$72+'SaaS - Cohorts (Logos)'!CM106*'SaaS - Budget'!$AV$73+'SaaS - Cohorts (Logos)'!CM174*'SaaS - Budget'!$AV$74</f>
        <v>121868.01738961361</v>
      </c>
      <c r="AF38" s="207">
        <f ca="1">'SaaS - Cohorts (Logos)'!CN38*'SaaS - Budget'!$AV$72+'SaaS - Cohorts (Logos)'!CN106*'SaaS - Budget'!$AV$73+'SaaS - Cohorts (Logos)'!CN174*'SaaS - Budget'!$AV$74</f>
        <v>119588.81748713454</v>
      </c>
      <c r="AG38" s="207">
        <f ca="1">'SaaS - Cohorts (Logos)'!CO38*'SaaS - Budget'!$AV$72+'SaaS - Cohorts (Logos)'!CO106*'SaaS - Budget'!$AV$73+'SaaS - Cohorts (Logos)'!CO174*'SaaS - Budget'!$AV$74</f>
        <v>117336.22232926746</v>
      </c>
      <c r="AH38" s="207">
        <f ca="1">'SaaS - Cohorts (Logos)'!CP38*'SaaS - Budget'!$AV$72+'SaaS - Cohorts (Logos)'!CP106*'SaaS - Budget'!$AV$73+'SaaS - Cohorts (Logos)'!CP174*'SaaS - Budget'!$AV$74</f>
        <v>115111.97733153263</v>
      </c>
      <c r="AI38" s="207">
        <f ca="1">'SaaS - Cohorts (Logos)'!CQ38*'SaaS - Budget'!$AV$72+'SaaS - Cohorts (Logos)'!CQ106*'SaaS - Budget'!$AV$73+'SaaS - Cohorts (Logos)'!CQ174*'SaaS - Budget'!$AV$74</f>
        <v>112917.51969989043</v>
      </c>
      <c r="AJ38" s="207">
        <f ca="1">'SaaS - Cohorts (Logos)'!CR38*'SaaS - Budget'!$AV$72+'SaaS - Cohorts (Logos)'!CR106*'SaaS - Budget'!$AV$73+'SaaS - Cohorts (Logos)'!CR174*'SaaS - Budget'!$AV$74</f>
        <v>110754.01739108247</v>
      </c>
      <c r="AK38" s="207">
        <f ca="1">'SaaS - Cohorts (Logos)'!CS38*'SaaS - Budget'!$AV$72+'SaaS - Cohorts (Logos)'!CS106*'SaaS - Budget'!$AV$73+'SaaS - Cohorts (Logos)'!CS174*'SaaS - Budget'!$AV$74</f>
        <v>108622.40335822791</v>
      </c>
      <c r="AL38" s="207">
        <f ca="1">'SaaS - Cohorts (Logos)'!CT38*'SaaS - Budget'!$AV$72+'SaaS - Cohorts (Logos)'!CT106*'SaaS - Budget'!$AV$73+'SaaS - Cohorts (Logos)'!CT174*'SaaS - Budget'!$AV$74</f>
        <v>106523.40564823436</v>
      </c>
      <c r="AM38" s="207">
        <f ca="1">'SaaS - Cohorts (Logos)'!CU38*'SaaS - Budget'!$AV$72+'SaaS - Cohorts (Logos)'!CU106*'SaaS - Budget'!$AV$73+'SaaS - Cohorts (Logos)'!CU174*'SaaS - Budget'!$AV$74</f>
        <v>104457.57384958018</v>
      </c>
      <c r="AN38" s="207">
        <f ca="1">'SaaS - Cohorts (Logos)'!CV38*'SaaS - Budget'!$AV$72+'SaaS - Cohorts (Logos)'!CV106*'SaaS - Budget'!$AV$73+'SaaS - Cohorts (Logos)'!CV174*'SaaS - Budget'!$AV$74</f>
        <v>102425.30232918181</v>
      </c>
      <c r="AO38" s="207">
        <f ca="1">'SaaS - Cohorts (Logos)'!CW38*'SaaS - Budget'!$AV$72+'SaaS - Cohorts (Logos)'!CW106*'SaaS - Budget'!$AV$73+'SaaS - Cohorts (Logos)'!CW174*'SaaS - Budget'!$AV$74</f>
        <v>100426.85064440021</v>
      </c>
      <c r="AP38" s="207">
        <f ca="1">'SaaS - Cohorts (Logos)'!CX38*'SaaS - Budget'!$AV$72+'SaaS - Cohorts (Logos)'!CX106*'SaaS - Budget'!$AV$73+'SaaS - Cohorts (Logos)'!CX174*'SaaS - Budget'!$AV$74</f>
        <v>98462.361469898024</v>
      </c>
      <c r="AQ38" s="207">
        <f ca="1">'SaaS - Cohorts (Logos)'!CY38*'SaaS - Budget'!$AV$72+'SaaS - Cohorts (Logos)'!CY106*'SaaS - Budget'!$AV$73+'SaaS - Cohorts (Logos)'!CY174*'SaaS - Budget'!$AV$74</f>
        <v>96531.876338279544</v>
      </c>
      <c r="AR38" s="207">
        <f ca="1">'SaaS - Cohorts (Logos)'!CZ38*'SaaS - Budget'!$AV$72+'SaaS - Cohorts (Logos)'!CZ106*'SaaS - Budget'!$AV$73+'SaaS - Cohorts (Logos)'!CZ174*'SaaS - Budget'!$AV$74</f>
        <v>94635.349457559932</v>
      </c>
      <c r="AS38" s="207">
        <f ca="1">'SaaS - Cohorts (Logos)'!DA38*'SaaS - Budget'!$AV$72+'SaaS - Cohorts (Logos)'!DA106*'SaaS - Budget'!$AV$73+'SaaS - Cohorts (Logos)'!DA174*'SaaS - Budget'!$AV$74</f>
        <v>92772.659836929175</v>
      </c>
      <c r="AT38" s="207">
        <f ca="1">'SaaS - Cohorts (Logos)'!DB38*'SaaS - Budget'!$AV$72+'SaaS - Cohorts (Logos)'!DB106*'SaaS - Budget'!$AV$73+'SaaS - Cohorts (Logos)'!DB174*'SaaS - Budget'!$AV$74</f>
        <v>90943.621924488602</v>
      </c>
      <c r="AU38" s="207">
        <f ca="1">'SaaS - Cohorts (Logos)'!DC38*'SaaS - Budget'!$AV$72+'SaaS - Cohorts (Logos)'!DC106*'SaaS - Budget'!$AV$73+'SaaS - Cohorts (Logos)'!DC174*'SaaS - Budget'!$AV$74</f>
        <v>89147.994936181072</v>
      </c>
      <c r="AV38" s="207">
        <f ca="1">'SaaS - Cohorts (Logos)'!DD38*'SaaS - Budget'!$AV$72+'SaaS - Cohorts (Logos)'!DD106*'SaaS - Budget'!$AV$73+'SaaS - Cohorts (Logos)'!DD174*'SaaS - Budget'!$AV$74</f>
        <v>87385.491033617815</v>
      </c>
      <c r="AW38" s="207">
        <f ca="1">'SaaS - Cohorts (Logos)'!DE38*'SaaS - Budget'!$AV$72+'SaaS - Cohorts (Logos)'!DE106*'SaaS - Budget'!$AV$73+'SaaS - Cohorts (Logos)'!DE174*'SaaS - Budget'!$AV$74</f>
        <v>85655.782489566569</v>
      </c>
      <c r="AX38" s="207">
        <f ca="1">'SaaS - Cohorts (Logos)'!DF38*'SaaS - Budget'!$AV$72+'SaaS - Cohorts (Logos)'!DF106*'SaaS - Budget'!$AV$73+'SaaS - Cohorts (Logos)'!DF174*'SaaS - Budget'!$AV$74</f>
        <v>83958.507963201817</v>
      </c>
      <c r="AY38" s="207">
        <f ca="1">'SaaS - Cohorts (Logos)'!DG38*'SaaS - Budget'!$AV$72+'SaaS - Cohorts (Logos)'!DG106*'SaaS - Budget'!$AV$73+'SaaS - Cohorts (Logos)'!DG174*'SaaS - Budget'!$AV$74</f>
        <v>82293.277992553194</v>
      </c>
      <c r="AZ38" s="207">
        <f ca="1">'SaaS - Cohorts (Logos)'!DH38*'SaaS - Budget'!$AV$72+'SaaS - Cohorts (Logos)'!DH106*'SaaS - Budget'!$AV$73+'SaaS - Cohorts (Logos)'!DH174*'SaaS - Budget'!$AV$74</f>
        <v>80659.679798683675</v>
      </c>
      <c r="BA38" s="207">
        <f ca="1">'SaaS - Cohorts (Logos)'!DI38*'SaaS - Budget'!$AV$72+'SaaS - Cohorts (Logos)'!DI106*'SaaS - Budget'!$AV$73+'SaaS - Cohorts (Logos)'!DI174*'SaaS - Budget'!$AV$74</f>
        <v>79057.281484773761</v>
      </c>
      <c r="BB38" s="207">
        <f ca="1">'SaaS - Cohorts (Logos)'!DJ38*'SaaS - Budget'!$AV$72+'SaaS - Cohorts (Logos)'!DJ106*'SaaS - Budget'!$AV$73+'SaaS - Cohorts (Logos)'!DJ174*'SaaS - Budget'!$AV$74</f>
        <v>77485.635703294407</v>
      </c>
      <c r="BC38" s="207">
        <f ca="1">'SaaS - Cohorts (Logos)'!DK38*'SaaS - Budget'!$AV$72+'SaaS - Cohorts (Logos)'!DK106*'SaaS - Budget'!$AV$73+'SaaS - Cohorts (Logos)'!DK174*'SaaS - Budget'!$AV$74</f>
        <v>75944.282855658705</v>
      </c>
      <c r="BD38" s="207">
        <f ca="1">'SaaS - Cohorts (Logos)'!DL38*'SaaS - Budget'!$AV$72+'SaaS - Cohorts (Logos)'!DL106*'SaaS - Budget'!$AV$73+'SaaS - Cohorts (Logos)'!DL174*'SaaS - Budget'!$AV$74</f>
        <v>74432.753881004086</v>
      </c>
      <c r="BE38" s="207">
        <f ca="1">'SaaS - Cohorts (Logos)'!DM38*'SaaS - Budget'!$AV$72+'SaaS - Cohorts (Logos)'!DM106*'SaaS - Budget'!$AV$73+'SaaS - Cohorts (Logos)'!DM174*'SaaS - Budget'!$AV$74</f>
        <v>72950.572683947525</v>
      </c>
      <c r="BF38" s="207">
        <f ca="1">'SaaS - Cohorts (Logos)'!DN38*'SaaS - Budget'!$AV$72+'SaaS - Cohorts (Logos)'!DN106*'SaaS - Budget'!$AV$73+'SaaS - Cohorts (Logos)'!DN174*'SaaS - Budget'!$AV$74</f>
        <v>71497.25824516447</v>
      </c>
      <c r="BG38" s="207">
        <f ca="1">'SaaS - Cohorts (Logos)'!DO38*'SaaS - Budget'!$AV$72+'SaaS - Cohorts (Logos)'!DO106*'SaaS - Budget'!$AV$73+'SaaS - Cohorts (Logos)'!DO174*'SaaS - Budget'!$AV$74</f>
        <v>70072.326453369591</v>
      </c>
      <c r="BH38" s="207">
        <f ca="1">'SaaS - Cohorts (Logos)'!DP38*'SaaS - Budget'!$AV$72+'SaaS - Cohorts (Logos)'!DP106*'SaaS - Budget'!$AV$73+'SaaS - Cohorts (Logos)'!DP174*'SaaS - Budget'!$AV$74</f>
        <v>68675.291692637591</v>
      </c>
      <c r="BI38" s="207">
        <f ca="1">'SaaS - Cohorts (Logos)'!DQ38*'SaaS - Budget'!$AV$72+'SaaS - Cohorts (Logos)'!DQ106*'SaaS - Budget'!$AV$73+'SaaS - Cohorts (Logos)'!DQ174*'SaaS - Budget'!$AV$74</f>
        <v>67305.668214919977</v>
      </c>
      <c r="BJ38" s="207">
        <f ca="1">'SaaS - Cohorts (Logos)'!DR38*'SaaS - Budget'!$AV$72+'SaaS - Cohorts (Logos)'!DR106*'SaaS - Budget'!$AV$73+'SaaS - Cohorts (Logos)'!DR174*'SaaS - Budget'!$AV$74</f>
        <v>65962.971324020502</v>
      </c>
      <c r="BK38" s="4"/>
    </row>
    <row r="39" spans="1:63" ht="15.75" customHeight="1">
      <c r="A39" s="4"/>
      <c r="B39" s="195">
        <v>44013</v>
      </c>
      <c r="C39" s="207">
        <f ca="1">'SaaS - Cohorts (Logos)'!BK39*'SaaS - Budget'!$AW$72+'SaaS - Cohorts (Logos)'!BK107*'SaaS - Budget'!$AW$73+'SaaS - Cohorts (Logos)'!BK175*'SaaS - Budget'!$AW$74</f>
        <v>184450</v>
      </c>
      <c r="D39" s="207">
        <f ca="1">'SaaS - Cohorts (Logos)'!BL39*'SaaS - Budget'!$AW$72+'SaaS - Cohorts (Logos)'!BL107*'SaaS - Budget'!$AW$73+'SaaS - Cohorts (Logos)'!BL175*'SaaS - Budget'!$AW$74</f>
        <v>187271</v>
      </c>
      <c r="E39" s="207">
        <f ca="1">'SaaS - Cohorts (Logos)'!BM39*'SaaS - Budget'!$AW$72+'SaaS - Cohorts (Logos)'!BM107*'SaaS - Budget'!$AW$73+'SaaS - Cohorts (Logos)'!BM175*'SaaS - Budget'!$AW$74</f>
        <v>189254.38</v>
      </c>
      <c r="F39" s="207">
        <f ca="1">'SaaS - Cohorts (Logos)'!BN39*'SaaS - Budget'!$AW$72+'SaaS - Cohorts (Logos)'!BN107*'SaaS - Budget'!$AW$73+'SaaS - Cohorts (Logos)'!BN175*'SaaS - Budget'!$AW$74</f>
        <v>190510.63639999999</v>
      </c>
      <c r="G39" s="207">
        <f ca="1">'SaaS - Cohorts (Logos)'!BO39*'SaaS - Budget'!$AW$72+'SaaS - Cohorts (Logos)'!BO107*'SaaS - Budget'!$AW$73+'SaaS - Cohorts (Logos)'!BO175*'SaaS - Budget'!$AW$74</f>
        <v>191136.806392</v>
      </c>
      <c r="H39" s="207">
        <f ca="1">'SaaS - Cohorts (Logos)'!BP39*'SaaS - Budget'!$AW$72+'SaaS - Cohorts (Logos)'!BP107*'SaaS - Budget'!$AW$73+'SaaS - Cohorts (Logos)'!BP175*'SaaS - Budget'!$AW$74</f>
        <v>191218.08705775999</v>
      </c>
      <c r="I39" s="207">
        <f ca="1">'SaaS - Cohorts (Logos)'!BQ39*'SaaS - Budget'!$AW$72+'SaaS - Cohorts (Logos)'!BQ107*'SaaS - Budget'!$AW$73+'SaaS - Cohorts (Logos)'!BQ175*'SaaS - Budget'!$AW$74</f>
        <v>190829.26009497282</v>
      </c>
      <c r="J39" s="207">
        <f ca="1">'SaaS - Cohorts (Logos)'!BR39*'SaaS - Budget'!$AW$72+'SaaS - Cohorts (Logos)'!BR107*'SaaS - Budget'!$AW$73+'SaaS - Cohorts (Logos)'!BR175*'SaaS - Budget'!$AW$74</f>
        <v>190035.94549803718</v>
      </c>
      <c r="K39" s="207">
        <f ca="1">'SaaS - Cohorts (Logos)'!BS39*'SaaS - Budget'!$AW$72+'SaaS - Cohorts (Logos)'!BS107*'SaaS - Budget'!$AW$73+'SaaS - Cohorts (Logos)'!BS175*'SaaS - Budget'!$AW$74</f>
        <v>188895.70472044463</v>
      </c>
      <c r="L39" s="207">
        <f ca="1">'SaaS - Cohorts (Logos)'!BT39*'SaaS - Budget'!$AW$72+'SaaS - Cohorts (Logos)'!BT107*'SaaS - Budget'!$AW$73+'SaaS - Cohorts (Logos)'!BT175*'SaaS - Budget'!$AW$74</f>
        <v>187459.01138251973</v>
      </c>
      <c r="M39" s="207">
        <f ca="1">'SaaS - Cohorts (Logos)'!BU39*'SaaS - Budget'!$AW$72+'SaaS - Cohorts (Logos)'!BU107*'SaaS - Budget'!$AW$73+'SaaS - Cohorts (Logos)'!BU175*'SaaS - Budget'!$AW$74</f>
        <v>185770.10542057527</v>
      </c>
      <c r="N39" s="207">
        <f ca="1">'SaaS - Cohorts (Logos)'!BV39*'SaaS - Budget'!$AW$72+'SaaS - Cohorts (Logos)'!BV107*'SaaS - Budget'!$AW$73+'SaaS - Cohorts (Logos)'!BV175*'SaaS - Budget'!$AW$74</f>
        <v>183867.74466598497</v>
      </c>
      <c r="O39" s="207">
        <f ca="1">'SaaS - Cohorts (Logos)'!BW39*'SaaS - Budget'!$AW$72+'SaaS - Cohorts (Logos)'!BW107*'SaaS - Budget'!$AW$73+'SaaS - Cohorts (Logos)'!BW175*'SaaS - Budget'!$AW$74</f>
        <v>181785.86616402795</v>
      </c>
      <c r="P39" s="207">
        <f ca="1">'SaaS - Cohorts (Logos)'!BX39*'SaaS - Budget'!$AW$72+'SaaS - Cohorts (Logos)'!BX107*'SaaS - Budget'!$AW$73+'SaaS - Cohorts (Logos)'!BX175*'SaaS - Budget'!$AW$74</f>
        <v>179554.16806514651</v>
      </c>
      <c r="Q39" s="207">
        <f ca="1">'SaaS - Cohorts (Logos)'!BY39*'SaaS - Budget'!$AW$72+'SaaS - Cohorts (Logos)'!BY107*'SaaS - Budget'!$AW$73+'SaaS - Cohorts (Logos)'!BY175*'SaaS - Budget'!$AW$74</f>
        <v>177198.62162131484</v>
      </c>
      <c r="R39" s="207">
        <f ca="1">'SaaS - Cohorts (Logos)'!BZ39*'SaaS - Budget'!$AW$72+'SaaS - Cohorts (Logos)'!BZ107*'SaaS - Budget'!$AW$73+'SaaS - Cohorts (Logos)'!BZ175*'SaaS - Budget'!$AW$74</f>
        <v>174741.92167626327</v>
      </c>
      <c r="S39" s="207">
        <f ca="1">'SaaS - Cohorts (Logos)'!CA39*'SaaS - Budget'!$AW$72+'SaaS - Cohorts (Logos)'!CA107*'SaaS - Budget'!$AW$73+'SaaS - Cohorts (Logos)'!CA175*'SaaS - Budget'!$AW$74</f>
        <v>172203.88303162769</v>
      </c>
      <c r="T39" s="207">
        <f ca="1">'SaaS - Cohorts (Logos)'!CB39*'SaaS - Budget'!$AW$72+'SaaS - Cohorts (Logos)'!CB107*'SaaS - Budget'!$AW$73+'SaaS - Cohorts (Logos)'!CB175*'SaaS - Budget'!$AW$74</f>
        <v>169601.78918521813</v>
      </c>
      <c r="U39" s="207">
        <f ca="1">'SaaS - Cohorts (Logos)'!CC39*'SaaS - Budget'!$AW$72+'SaaS - Cohorts (Logos)'!CC107*'SaaS - Budget'!$AW$73+'SaaS - Cohorts (Logos)'!CC175*'SaaS - Budget'!$AW$74</f>
        <v>166950.69915802998</v>
      </c>
      <c r="V39" s="207">
        <f ca="1">'SaaS - Cohorts (Logos)'!CD39*'SaaS - Budget'!$AW$72+'SaaS - Cohorts (Logos)'!CD107*'SaaS - Budget'!$AW$73+'SaaS - Cohorts (Logos)'!CD175*'SaaS - Budget'!$AW$74</f>
        <v>164263.71744060365</v>
      </c>
      <c r="W39" s="207">
        <f ca="1">'SaaS - Cohorts (Logos)'!CE39*'SaaS - Budget'!$AW$72+'SaaS - Cohorts (Logos)'!CE107*'SaaS - Budget'!$AW$73+'SaaS - Cohorts (Logos)'!CE175*'SaaS - Budget'!$AW$74</f>
        <v>161552.23148563772</v>
      </c>
      <c r="X39" s="207">
        <f ca="1">'SaaS - Cohorts (Logos)'!CF39*'SaaS - Budget'!$AW$72+'SaaS - Cohorts (Logos)'!CF107*'SaaS - Budget'!$AW$73+'SaaS - Cohorts (Logos)'!CF175*'SaaS - Budget'!$AW$74</f>
        <v>158826.12064250957</v>
      </c>
      <c r="Y39" s="207">
        <f ca="1">'SaaS - Cohorts (Logos)'!CG39*'SaaS - Budget'!$AW$72+'SaaS - Cohorts (Logos)'!CG107*'SaaS - Budget'!$AW$73+'SaaS - Cohorts (Logos)'!CG175*'SaaS - Budget'!$AW$74</f>
        <v>156093.93996185384</v>
      </c>
      <c r="Z39" s="207">
        <f ca="1">'SaaS - Cohorts (Logos)'!CH39*'SaaS - Budget'!$AW$72+'SaaS - Cohorts (Logos)'!CH107*'SaaS - Budget'!$AW$73+'SaaS - Cohorts (Logos)'!CH175*'SaaS - Budget'!$AW$74</f>
        <v>153363.08188694791</v>
      </c>
      <c r="AA39" s="207">
        <f ca="1">'SaaS - Cohorts (Logos)'!CI39*'SaaS - Budget'!$AW$72+'SaaS - Cohorts (Logos)'!CI107*'SaaS - Budget'!$AW$73+'SaaS - Cohorts (Logos)'!CI175*'SaaS - Budget'!$AW$74</f>
        <v>150639.91848662033</v>
      </c>
      <c r="AB39" s="207">
        <f ca="1">'SaaS - Cohorts (Logos)'!CJ39*'SaaS - Budget'!$AW$72+'SaaS - Cohorts (Logos)'!CJ107*'SaaS - Budget'!$AW$73+'SaaS - Cohorts (Logos)'!CJ175*'SaaS - Budget'!$AW$74</f>
        <v>147929.92656580993</v>
      </c>
      <c r="AC39" s="207">
        <f ca="1">'SaaS - Cohorts (Logos)'!CK39*'SaaS - Budget'!$AW$72+'SaaS - Cohorts (Logos)'!CK107*'SaaS - Budget'!$AW$73+'SaaS - Cohorts (Logos)'!CK175*'SaaS - Budget'!$AW$74</f>
        <v>145237.79770954512</v>
      </c>
      <c r="AD39" s="207">
        <f ca="1">'SaaS - Cohorts (Logos)'!CL39*'SaaS - Budget'!$AW$72+'SaaS - Cohorts (Logos)'!CL107*'SaaS - Budget'!$AW$73+'SaaS - Cohorts (Logos)'!CL175*'SaaS - Budget'!$AW$74</f>
        <v>142567.53506939946</v>
      </c>
      <c r="AE39" s="207">
        <f ca="1">'SaaS - Cohorts (Logos)'!CM39*'SaaS - Budget'!$AW$72+'SaaS - Cohorts (Logos)'!CM107*'SaaS - Budget'!$AW$73+'SaaS - Cohorts (Logos)'!CM175*'SaaS - Budget'!$AW$74</f>
        <v>139922.53848437124</v>
      </c>
      <c r="AF39" s="207">
        <f ca="1">'SaaS - Cohorts (Logos)'!CN39*'SaaS - Budget'!$AW$72+'SaaS - Cohorts (Logos)'!CN107*'SaaS - Budget'!$AW$73+'SaaS - Cohorts (Logos)'!CN175*'SaaS - Budget'!$AW$74</f>
        <v>137305.67933708042</v>
      </c>
      <c r="AG39" s="207">
        <f ca="1">'SaaS - Cohorts (Logos)'!CO39*'SaaS - Budget'!$AW$72+'SaaS - Cohorts (Logos)'!CO107*'SaaS - Budget'!$AW$73+'SaaS - Cohorts (Logos)'!CO175*'SaaS - Budget'!$AW$74</f>
        <v>134719.36637804785</v>
      </c>
      <c r="AH39" s="207">
        <f ca="1">'SaaS - Cohorts (Logos)'!CP39*'SaaS - Budget'!$AW$72+'SaaS - Cohorts (Logos)'!CP107*'SaaS - Budget'!$AW$73+'SaaS - Cohorts (Logos)'!CP175*'SaaS - Budget'!$AW$74</f>
        <v>132165.60360287083</v>
      </c>
      <c r="AI39" s="207">
        <f ca="1">'SaaS - Cohorts (Logos)'!CQ39*'SaaS - Budget'!$AW$72+'SaaS - Cohorts (Logos)'!CQ107*'SaaS - Budget'!$AW$73+'SaaS - Cohorts (Logos)'!CQ175*'SaaS - Budget'!$AW$74</f>
        <v>129646.04113691128</v>
      </c>
      <c r="AJ39" s="207">
        <f ca="1">'SaaS - Cohorts (Logos)'!CR39*'SaaS - Budget'!$AW$72+'SaaS - Cohorts (Logos)'!CR107*'SaaS - Budget'!$AW$73+'SaaS - Cohorts (Logos)'!CR175*'SaaS - Budget'!$AW$74</f>
        <v>127162.01996753918</v>
      </c>
      <c r="AK39" s="207">
        <f ca="1">'SaaS - Cohorts (Logos)'!CS39*'SaaS - Budget'!$AW$72+'SaaS - Cohorts (Logos)'!CS107*'SaaS - Budget'!$AW$73+'SaaS - Cohorts (Logos)'!CS175*'SaaS - Budget'!$AW$74</f>
        <v>124714.61126315058</v>
      </c>
      <c r="AL39" s="207">
        <f ca="1">'SaaS - Cohorts (Logos)'!CT39*'SaaS - Budget'!$AW$72+'SaaS - Cohorts (Logos)'!CT107*'SaaS - Budget'!$AW$73+'SaaS - Cohorts (Logos)'!CT175*'SaaS - Budget'!$AW$74</f>
        <v>122304.65092945429</v>
      </c>
      <c r="AM39" s="207">
        <f ca="1">'SaaS - Cohorts (Logos)'!CU39*'SaaS - Budget'!$AW$72+'SaaS - Cohorts (Logos)'!CU107*'SaaS - Budget'!$AW$73+'SaaS - Cohorts (Logos)'!CU175*'SaaS - Budget'!$AW$74</f>
        <v>119932.76997544392</v>
      </c>
      <c r="AN39" s="207">
        <f ca="1">'SaaS - Cohorts (Logos)'!CV39*'SaaS - Budget'!$AW$72+'SaaS - Cohorts (Logos)'!CV107*'SaaS - Budget'!$AW$73+'SaaS - Cohorts (Logos)'!CV175*'SaaS - Budget'!$AW$74</f>
        <v>117599.42119276432</v>
      </c>
      <c r="AO39" s="207">
        <f ca="1">'SaaS - Cohorts (Logos)'!CW39*'SaaS - Budget'!$AW$72+'SaaS - Cohorts (Logos)'!CW107*'SaaS - Budget'!$AW$73+'SaaS - Cohorts (Logos)'!CW175*'SaaS - Budget'!$AW$74</f>
        <v>115304.90259171878</v>
      </c>
      <c r="AP39" s="207">
        <f ca="1">'SaaS - Cohorts (Logos)'!CX39*'SaaS - Budget'!$AW$72+'SaaS - Cohorts (Logos)'!CX107*'SaaS - Budget'!$AW$73+'SaaS - Cohorts (Logos)'!CX175*'SaaS - Budget'!$AW$74</f>
        <v>113049.37798395701</v>
      </c>
      <c r="AQ39" s="207">
        <f ca="1">'SaaS - Cohorts (Logos)'!CY39*'SaaS - Budget'!$AW$72+'SaaS - Cohorts (Logos)'!CY107*'SaaS - Budget'!$AW$73+'SaaS - Cohorts (Logos)'!CY175*'SaaS - Budget'!$AW$74</f>
        <v>110832.89505506176</v>
      </c>
      <c r="AR39" s="207">
        <f ca="1">'SaaS - Cohorts (Logos)'!CZ39*'SaaS - Budget'!$AW$72+'SaaS - Cohorts (Logos)'!CZ107*'SaaS - Budget'!$AW$73+'SaaS - Cohorts (Logos)'!CZ175*'SaaS - Budget'!$AW$74</f>
        <v>108655.40122905033</v>
      </c>
      <c r="AS39" s="207">
        <f ca="1">'SaaS - Cohorts (Logos)'!DA39*'SaaS - Budget'!$AW$72+'SaaS - Cohorts (Logos)'!DA107*'SaaS - Budget'!$AW$73+'SaaS - Cohorts (Logos)'!DA175*'SaaS - Budget'!$AW$74</f>
        <v>106516.75759054837</v>
      </c>
      <c r="AT39" s="207">
        <f ca="1">'SaaS - Cohorts (Logos)'!DB39*'SaaS - Budget'!$AW$72+'SaaS - Cohorts (Logos)'!DB107*'SaaS - Budget'!$AW$73+'SaaS - Cohorts (Logos)'!DB175*'SaaS - Budget'!$AW$74</f>
        <v>104416.75109848696</v>
      </c>
      <c r="AU39" s="207">
        <f ca="1">'SaaS - Cohorts (Logos)'!DC39*'SaaS - Budget'!$AW$72+'SaaS - Cohorts (Logos)'!DC107*'SaaS - Budget'!$AW$73+'SaaS - Cohorts (Logos)'!DC175*'SaaS - Budget'!$AW$74</f>
        <v>102355.10529709682</v>
      </c>
      <c r="AV39" s="207">
        <f ca="1">'SaaS - Cohorts (Logos)'!DD39*'SaaS - Budget'!$AW$72+'SaaS - Cohorts (Logos)'!DD107*'SaaS - Budget'!$AW$73+'SaaS - Cohorts (Logos)'!DD175*'SaaS - Budget'!$AW$74</f>
        <v>100331.48970526495</v>
      </c>
      <c r="AW39" s="207">
        <f ca="1">'SaaS - Cohorts (Logos)'!DE39*'SaaS - Budget'!$AW$72+'SaaS - Cohorts (Logos)'!DE107*'SaaS - Budget'!$AW$73+'SaaS - Cohorts (Logos)'!DE175*'SaaS - Budget'!$AW$74</f>
        <v>98345.528043576487</v>
      </c>
      <c r="AX39" s="207">
        <f ca="1">'SaaS - Cohorts (Logos)'!DF39*'SaaS - Budget'!$AW$72+'SaaS - Cohorts (Logos)'!DF107*'SaaS - Budget'!$AW$73+'SaaS - Cohorts (Logos)'!DF175*'SaaS - Budget'!$AW$74</f>
        <v>96396.805439231786</v>
      </c>
      <c r="AY39" s="207">
        <f ca="1">'SaaS - Cohorts (Logos)'!DG39*'SaaS - Budget'!$AW$72+'SaaS - Cohorts (Logos)'!DG107*'SaaS - Budget'!$AW$73+'SaaS - Cohorts (Logos)'!DG175*'SaaS - Budget'!$AW$74</f>
        <v>94484.874732190758</v>
      </c>
      <c r="AZ39" s="207">
        <f ca="1">'SaaS - Cohorts (Logos)'!DH39*'SaaS - Budget'!$AW$72+'SaaS - Cohorts (Logos)'!DH107*'SaaS - Budget'!$AW$73+'SaaS - Cohorts (Logos)'!DH175*'SaaS - Budget'!$AW$74</f>
        <v>92609.261991081308</v>
      </c>
      <c r="BA39" s="207">
        <f ca="1">'SaaS - Cohorts (Logos)'!DI39*'SaaS - Budget'!$AW$72+'SaaS - Cohorts (Logos)'!DI107*'SaaS - Budget'!$AW$73+'SaaS - Cohorts (Logos)'!DI175*'SaaS - Budget'!$AW$74</f>
        <v>90769.471334369926</v>
      </c>
      <c r="BB39" s="207">
        <f ca="1">'SaaS - Cohorts (Logos)'!DJ39*'SaaS - Budget'!$AW$72+'SaaS - Cohorts (Logos)'!DJ107*'SaaS - Budget'!$AW$73+'SaaS - Cohorts (Logos)'!DJ175*'SaaS - Budget'!$AW$74</f>
        <v>88964.98914081954</v>
      </c>
      <c r="BC39" s="207">
        <f ca="1">'SaaS - Cohorts (Logos)'!DK39*'SaaS - Budget'!$AW$72+'SaaS - Cohorts (Logos)'!DK107*'SaaS - Budget'!$AW$73+'SaaS - Cohorts (Logos)'!DK175*'SaaS - Budget'!$AW$74</f>
        <v>87195.287723163725</v>
      </c>
      <c r="BD39" s="207">
        <f ca="1">'SaaS - Cohorts (Logos)'!DL39*'SaaS - Budget'!$AW$72+'SaaS - Cohorts (Logos)'!DL107*'SaaS - Budget'!$AW$73+'SaaS - Cohorts (Logos)'!DL175*'SaaS - Budget'!$AW$74</f>
        <v>85459.828530041777</v>
      </c>
      <c r="BE39" s="207">
        <f ca="1">'SaaS - Cohorts (Logos)'!DM39*'SaaS - Budget'!$AW$72+'SaaS - Cohorts (Logos)'!DM107*'SaaS - Budget'!$AW$73+'SaaS - Cohorts (Logos)'!DM175*'SaaS - Budget'!$AW$74</f>
        <v>83758.064933421279</v>
      </c>
      <c r="BF39" s="207">
        <f ca="1">'SaaS - Cohorts (Logos)'!DN39*'SaaS - Budget'!$AW$72+'SaaS - Cohorts (Logos)'!DN107*'SaaS - Budget'!$AW$73+'SaaS - Cohorts (Logos)'!DN175*'SaaS - Budget'!$AW$74</f>
        <v>82089.444651855563</v>
      </c>
      <c r="BG39" s="207">
        <f ca="1">'SaaS - Cohorts (Logos)'!DO39*'SaaS - Budget'!$AW$72+'SaaS - Cohorts (Logos)'!DO107*'SaaS - Budget'!$AW$73+'SaaS - Cohorts (Logos)'!DO175*'SaaS - Budget'!$AW$74</f>
        <v>80453.411853868834</v>
      </c>
      <c r="BH39" s="207">
        <f ca="1">'SaaS - Cohorts (Logos)'!DP39*'SaaS - Budget'!$AW$72+'SaaS - Cohorts (Logos)'!DP107*'SaaS - Budget'!$AW$73+'SaaS - Cohorts (Logos)'!DP175*'SaaS - Budget'!$AW$74</f>
        <v>78849.408980435794</v>
      </c>
      <c r="BI39" s="207">
        <f ca="1">'SaaS - Cohorts (Logos)'!DQ39*'SaaS - Budget'!$AW$72+'SaaS - Cohorts (Logos)'!DQ107*'SaaS - Budget'!$AW$73+'SaaS - Cohorts (Logos)'!DQ175*'SaaS - Budget'!$AW$74</f>
        <v>77276.878320834105</v>
      </c>
      <c r="BJ39" s="207">
        <f ca="1">'SaaS - Cohorts (Logos)'!DR39*'SaaS - Budget'!$AW$72+'SaaS - Cohorts (Logos)'!DR107*'SaaS - Budget'!$AW$73+'SaaS - Cohorts (Logos)'!DR175*'SaaS - Budget'!$AW$74</f>
        <v>75735.26337202359</v>
      </c>
      <c r="BK39" s="4"/>
    </row>
    <row r="40" spans="1:63" ht="15.75" customHeight="1">
      <c r="A40" s="4"/>
      <c r="B40" s="195">
        <v>44044</v>
      </c>
      <c r="C40" s="207">
        <f ca="1">'SaaS - Cohorts (Logos)'!BK40*'SaaS - Budget'!$AX$72+'SaaS - Cohorts (Logos)'!BK108*'SaaS - Budget'!$AX$73+'SaaS - Cohorts (Logos)'!BK176*'SaaS - Budget'!$AX$74</f>
        <v>208249.99999999997</v>
      </c>
      <c r="D40" s="207">
        <f ca="1">'SaaS - Cohorts (Logos)'!BL40*'SaaS - Budget'!$AX$72+'SaaS - Cohorts (Logos)'!BL108*'SaaS - Budget'!$AX$73+'SaaS - Cohorts (Logos)'!BL176*'SaaS - Budget'!$AX$74</f>
        <v>211434.99999999997</v>
      </c>
      <c r="E40" s="207">
        <f ca="1">'SaaS - Cohorts (Logos)'!BM40*'SaaS - Budget'!$AX$72+'SaaS - Cohorts (Logos)'!BM108*'SaaS - Budget'!$AX$73+'SaaS - Cohorts (Logos)'!BM176*'SaaS - Budget'!$AX$74</f>
        <v>213674.3</v>
      </c>
      <c r="F40" s="207">
        <f ca="1">'SaaS - Cohorts (Logos)'!BN40*'SaaS - Budget'!$AX$72+'SaaS - Cohorts (Logos)'!BN108*'SaaS - Budget'!$AX$73+'SaaS - Cohorts (Logos)'!BN176*'SaaS - Budget'!$AX$74</f>
        <v>215092.65399999998</v>
      </c>
      <c r="G40" s="207">
        <f ca="1">'SaaS - Cohorts (Logos)'!BO40*'SaaS - Budget'!$AX$72+'SaaS - Cohorts (Logos)'!BO108*'SaaS - Budget'!$AX$73+'SaaS - Cohorts (Logos)'!BO176*'SaaS - Budget'!$AX$74</f>
        <v>215799.62011999998</v>
      </c>
      <c r="H40" s="207">
        <f ca="1">'SaaS - Cohorts (Logos)'!BP40*'SaaS - Budget'!$AX$72+'SaaS - Cohorts (Logos)'!BP108*'SaaS - Budget'!$AX$73+'SaaS - Cohorts (Logos)'!BP176*'SaaS - Budget'!$AX$74</f>
        <v>215891.38861359999</v>
      </c>
      <c r="I40" s="207">
        <f ca="1">'SaaS - Cohorts (Logos)'!BQ40*'SaaS - Budget'!$AX$72+'SaaS - Cohorts (Logos)'!BQ108*'SaaS - Budget'!$AX$73+'SaaS - Cohorts (Logos)'!BQ176*'SaaS - Budget'!$AX$74</f>
        <v>215452.390429808</v>
      </c>
      <c r="J40" s="207">
        <f ca="1">'SaaS - Cohorts (Logos)'!BR40*'SaaS - Budget'!$AX$72+'SaaS - Cohorts (Logos)'!BR108*'SaaS - Budget'!$AX$73+'SaaS - Cohorts (Logos)'!BR176*'SaaS - Budget'!$AX$74</f>
        <v>214556.71265907423</v>
      </c>
      <c r="K40" s="207">
        <f ca="1">'SaaS - Cohorts (Logos)'!BS40*'SaaS - Budget'!$AX$72+'SaaS - Cohorts (Logos)'!BS108*'SaaS - Budget'!$AX$73+'SaaS - Cohorts (Logos)'!BS176*'SaaS - Budget'!$AX$74</f>
        <v>213269.34403921166</v>
      </c>
      <c r="L40" s="207">
        <f ca="1">'SaaS - Cohorts (Logos)'!BT40*'SaaS - Budget'!$AX$72+'SaaS - Cohorts (Logos)'!BT108*'SaaS - Budget'!$AX$73+'SaaS - Cohorts (Logos)'!BT176*'SaaS - Budget'!$AX$74</f>
        <v>211647.27091574803</v>
      </c>
      <c r="M40" s="207">
        <f ca="1">'SaaS - Cohorts (Logos)'!BU40*'SaaS - Budget'!$AX$72+'SaaS - Cohorts (Logos)'!BU108*'SaaS - Budget'!$AX$73+'SaaS - Cohorts (Logos)'!BU176*'SaaS - Budget'!$AX$74</f>
        <v>209740.44160387525</v>
      </c>
      <c r="N40" s="207">
        <f ca="1">'SaaS - Cohorts (Logos)'!BV40*'SaaS - Budget'!$AX$72+'SaaS - Cohorts (Logos)'!BV108*'SaaS - Budget'!$AX$73+'SaaS - Cohorts (Logos)'!BV176*'SaaS - Budget'!$AX$74</f>
        <v>207592.61494546686</v>
      </c>
      <c r="O40" s="207">
        <f ca="1">'SaaS - Cohorts (Logos)'!BW40*'SaaS - Budget'!$AX$72+'SaaS - Cohorts (Logos)'!BW108*'SaaS - Budget'!$AX$73+'SaaS - Cohorts (Logos)'!BW176*'SaaS - Budget'!$AX$74</f>
        <v>205242.10695938632</v>
      </c>
      <c r="P40" s="207">
        <f ca="1">'SaaS - Cohorts (Logos)'!BX40*'SaaS - Budget'!$AX$72+'SaaS - Cohorts (Logos)'!BX108*'SaaS - Budget'!$AX$73+'SaaS - Cohorts (Logos)'!BX176*'SaaS - Budget'!$AX$74</f>
        <v>202722.44781548798</v>
      </c>
      <c r="Q40" s="207">
        <f ca="1">'SaaS - Cohorts (Logos)'!BY40*'SaaS - Budget'!$AX$72+'SaaS - Cohorts (Logos)'!BY108*'SaaS - Budget'!$AX$73+'SaaS - Cohorts (Logos)'!BY176*'SaaS - Budget'!$AX$74</f>
        <v>200062.95989503287</v>
      </c>
      <c r="R40" s="207">
        <f ca="1">'SaaS - Cohorts (Logos)'!BZ40*'SaaS - Budget'!$AX$72+'SaaS - Cohorts (Logos)'!BZ108*'SaaS - Budget'!$AX$73+'SaaS - Cohorts (Logos)'!BZ176*'SaaS - Budget'!$AX$74</f>
        <v>197289.26640868426</v>
      </c>
      <c r="S40" s="207">
        <f ca="1">'SaaS - Cohorts (Logos)'!CA40*'SaaS - Budget'!$AX$72+'SaaS - Cohorts (Logos)'!CA108*'SaaS - Budget'!$AX$73+'SaaS - Cohorts (Logos)'!CA176*'SaaS - Budget'!$AX$74</f>
        <v>194423.73890667644</v>
      </c>
      <c r="T40" s="207">
        <f ca="1">'SaaS - Cohorts (Logos)'!CB40*'SaaS - Budget'!$AX$72+'SaaS - Cohorts (Logos)'!CB108*'SaaS - Budget'!$AX$73+'SaaS - Cohorts (Logos)'!CB176*'SaaS - Budget'!$AX$74</f>
        <v>191485.89101556886</v>
      </c>
      <c r="U40" s="207">
        <f ca="1">'SaaS - Cohorts (Logos)'!CC40*'SaaS - Budget'!$AX$72+'SaaS - Cohorts (Logos)'!CC108*'SaaS - Budget'!$AX$73+'SaaS - Cohorts (Logos)'!CC176*'SaaS - Budget'!$AX$74</f>
        <v>188492.72485584026</v>
      </c>
      <c r="V40" s="207">
        <f ca="1">'SaaS - Cohorts (Logos)'!CD40*'SaaS - Budget'!$AX$72+'SaaS - Cohorts (Logos)'!CD108*'SaaS - Budget'!$AX$73+'SaaS - Cohorts (Logos)'!CD176*'SaaS - Budget'!$AX$74</f>
        <v>185459.03582003634</v>
      </c>
      <c r="W40" s="207">
        <f ca="1">'SaaS - Cohorts (Logos)'!CE40*'SaaS - Budget'!$AX$72+'SaaS - Cohorts (Logos)'!CE108*'SaaS - Budget'!$AX$73+'SaaS - Cohorts (Logos)'!CE176*'SaaS - Budget'!$AX$74</f>
        <v>182397.68070959096</v>
      </c>
      <c r="X40" s="207">
        <f ca="1">'SaaS - Cohorts (Logos)'!CF40*'SaaS - Budget'!$AX$72+'SaaS - Cohorts (Logos)'!CF108*'SaaS - Budget'!$AX$73+'SaaS - Cohorts (Logos)'!CF176*'SaaS - Budget'!$AX$74</f>
        <v>179319.81362863985</v>
      </c>
      <c r="Y40" s="207">
        <f ca="1">'SaaS - Cohorts (Logos)'!CG40*'SaaS - Budget'!$AX$72+'SaaS - Cohorts (Logos)'!CG108*'SaaS - Budget'!$AX$73+'SaaS - Cohorts (Logos)'!CG176*'SaaS - Budget'!$AX$74</f>
        <v>176235.09350531886</v>
      </c>
      <c r="Z40" s="207">
        <f ca="1">'SaaS - Cohorts (Logos)'!CH40*'SaaS - Budget'!$AX$72+'SaaS - Cohorts (Logos)'!CH108*'SaaS - Budget'!$AX$73+'SaaS - Cohorts (Logos)'!CH176*'SaaS - Budget'!$AX$74</f>
        <v>173151.86664655409</v>
      </c>
      <c r="AA40" s="207">
        <f ca="1">'SaaS - Cohorts (Logos)'!CI40*'SaaS - Budget'!$AX$72+'SaaS - Cohorts (Logos)'!CI108*'SaaS - Budget'!$AX$73+'SaaS - Cohorts (Logos)'!CI176*'SaaS - Budget'!$AX$74</f>
        <v>170077.32732360362</v>
      </c>
      <c r="AB40" s="207">
        <f ca="1">'SaaS - Cohorts (Logos)'!CJ40*'SaaS - Budget'!$AX$72+'SaaS - Cohorts (Logos)'!CJ108*'SaaS - Budget'!$AX$73+'SaaS - Cohorts (Logos)'!CJ176*'SaaS - Budget'!$AX$74</f>
        <v>167017.65902591444</v>
      </c>
      <c r="AC40" s="207">
        <f ca="1">'SaaS - Cohorts (Logos)'!CK40*'SaaS - Budget'!$AX$72+'SaaS - Cohorts (Logos)'!CK108*'SaaS - Budget'!$AX$73+'SaaS - Cohorts (Logos)'!CK176*'SaaS - Budget'!$AX$74</f>
        <v>163978.15870432515</v>
      </c>
      <c r="AD40" s="207">
        <f ca="1">'SaaS - Cohorts (Logos)'!CL40*'SaaS - Budget'!$AX$72+'SaaS - Cohorts (Logos)'!CL108*'SaaS - Budget'!$AX$73+'SaaS - Cohorts (Logos)'!CL176*'SaaS - Budget'!$AX$74</f>
        <v>160963.34604609615</v>
      </c>
      <c r="AE40" s="207">
        <f ca="1">'SaaS - Cohorts (Logos)'!CM40*'SaaS - Budget'!$AX$72+'SaaS - Cohorts (Logos)'!CM108*'SaaS - Budget'!$AX$73+'SaaS - Cohorts (Logos)'!CM176*'SaaS - Budget'!$AX$74</f>
        <v>157977.05957912884</v>
      </c>
      <c r="AF40" s="207">
        <f ca="1">'SaaS - Cohorts (Logos)'!CN40*'SaaS - Budget'!$AX$72+'SaaS - Cohorts (Logos)'!CN108*'SaaS - Budget'!$AX$73+'SaaS - Cohorts (Logos)'!CN176*'SaaS - Budget'!$AX$74</f>
        <v>155022.54118702631</v>
      </c>
      <c r="AG40" s="207">
        <f ca="1">'SaaS - Cohorts (Logos)'!CO40*'SaaS - Budget'!$AX$72+'SaaS - Cohorts (Logos)'!CO108*'SaaS - Budget'!$AX$73+'SaaS - Cohorts (Logos)'!CO176*'SaaS - Budget'!$AX$74</f>
        <v>152102.51042682823</v>
      </c>
      <c r="AH40" s="207">
        <f ca="1">'SaaS - Cohorts (Logos)'!CP40*'SaaS - Budget'!$AX$72+'SaaS - Cohorts (Logos)'!CP108*'SaaS - Budget'!$AX$73+'SaaS - Cohorts (Logos)'!CP176*'SaaS - Budget'!$AX$74</f>
        <v>149219.22987420898</v>
      </c>
      <c r="AI40" s="207">
        <f ca="1">'SaaS - Cohorts (Logos)'!CQ40*'SaaS - Budget'!$AX$72+'SaaS - Cohorts (Logos)'!CQ108*'SaaS - Budget'!$AX$73+'SaaS - Cohorts (Logos)'!CQ176*'SaaS - Budget'!$AX$74</f>
        <v>146374.56257393208</v>
      </c>
      <c r="AJ40" s="207">
        <f ca="1">'SaaS - Cohorts (Logos)'!CR40*'SaaS - Budget'!$AX$72+'SaaS - Cohorts (Logos)'!CR108*'SaaS - Budget'!$AX$73+'SaaS - Cohorts (Logos)'!CR176*'SaaS - Budget'!$AX$74</f>
        <v>143570.02254399582</v>
      </c>
      <c r="AK40" s="207">
        <f ca="1">'SaaS - Cohorts (Logos)'!CS40*'SaaS - Budget'!$AX$72+'SaaS - Cohorts (Logos)'!CS108*'SaaS - Budget'!$AX$73+'SaaS - Cohorts (Logos)'!CS176*'SaaS - Budget'!$AX$74</f>
        <v>140806.81916807324</v>
      </c>
      <c r="AL40" s="207">
        <f ca="1">'SaaS - Cohorts (Logos)'!CT40*'SaaS - Budget'!$AX$72+'SaaS - Cohorts (Logos)'!CT108*'SaaS - Budget'!$AX$73+'SaaS - Cohorts (Logos)'!CT176*'SaaS - Budget'!$AX$74</f>
        <v>138085.8962106742</v>
      </c>
      <c r="AM40" s="207">
        <f ca="1">'SaaS - Cohorts (Logos)'!CU40*'SaaS - Budget'!$AX$72+'SaaS - Cohorts (Logos)'!CU108*'SaaS - Budget'!$AX$73+'SaaS - Cohorts (Logos)'!CU176*'SaaS - Budget'!$AX$74</f>
        <v>135407.96610130765</v>
      </c>
      <c r="AN40" s="207">
        <f ca="1">'SaaS - Cohorts (Logos)'!CV40*'SaaS - Budget'!$AX$72+'SaaS - Cohorts (Logos)'!CV108*'SaaS - Budget'!$AX$73+'SaaS - Cohorts (Logos)'!CV176*'SaaS - Budget'!$AX$74</f>
        <v>132773.54005634683</v>
      </c>
      <c r="AO40" s="207">
        <f ca="1">'SaaS - Cohorts (Logos)'!CW40*'SaaS - Budget'!$AX$72+'SaaS - Cohorts (Logos)'!CW108*'SaaS - Budget'!$AX$73+'SaaS - Cohorts (Logos)'!CW176*'SaaS - Budget'!$AX$74</f>
        <v>130182.95453903734</v>
      </c>
      <c r="AP40" s="207">
        <f ca="1">'SaaS - Cohorts (Logos)'!CX40*'SaaS - Budget'!$AX$72+'SaaS - Cohorts (Logos)'!CX108*'SaaS - Budget'!$AX$73+'SaaS - Cohorts (Logos)'!CX176*'SaaS - Budget'!$AX$74</f>
        <v>127636.39449801596</v>
      </c>
      <c r="AQ40" s="207">
        <f ca="1">'SaaS - Cohorts (Logos)'!CY40*'SaaS - Budget'!$AX$72+'SaaS - Cohorts (Logos)'!CY108*'SaaS - Budget'!$AX$73+'SaaS - Cohorts (Logos)'!CY176*'SaaS - Budget'!$AX$74</f>
        <v>125133.91377184389</v>
      </c>
      <c r="AR40" s="207">
        <f ca="1">'SaaS - Cohorts (Logos)'!CZ40*'SaaS - Budget'!$AX$72+'SaaS - Cohorts (Logos)'!CZ108*'SaaS - Budget'!$AX$73+'SaaS - Cohorts (Logos)'!CZ176*'SaaS - Budget'!$AX$74</f>
        <v>122675.45300054067</v>
      </c>
      <c r="AS40" s="207">
        <f ca="1">'SaaS - Cohorts (Logos)'!DA40*'SaaS - Budget'!$AX$72+'SaaS - Cohorts (Logos)'!DA108*'SaaS - Budget'!$AX$73+'SaaS - Cohorts (Logos)'!DA176*'SaaS - Budget'!$AX$74</f>
        <v>120260.85534416747</v>
      </c>
      <c r="AT40" s="207">
        <f ca="1">'SaaS - Cohorts (Logos)'!DB40*'SaaS - Budget'!$AX$72+'SaaS - Cohorts (Logos)'!DB108*'SaaS - Budget'!$AX$73+'SaaS - Cohorts (Logos)'!DB176*'SaaS - Budget'!$AX$74</f>
        <v>117889.88027248523</v>
      </c>
      <c r="AU40" s="207">
        <f ca="1">'SaaS - Cohorts (Logos)'!DC40*'SaaS - Budget'!$AX$72+'SaaS - Cohorts (Logos)'!DC108*'SaaS - Budget'!$AX$73+'SaaS - Cohorts (Logos)'!DC176*'SaaS - Budget'!$AX$74</f>
        <v>115562.2156580125</v>
      </c>
      <c r="AV40" s="207">
        <f ca="1">'SaaS - Cohorts (Logos)'!DD40*'SaaS - Budget'!$AX$72+'SaaS - Cohorts (Logos)'!DD108*'SaaS - Budget'!$AX$73+'SaaS - Cohorts (Logos)'!DD176*'SaaS - Budget'!$AX$74</f>
        <v>113277.48837691199</v>
      </c>
      <c r="AW40" s="207">
        <f ca="1">'SaaS - Cohorts (Logos)'!DE40*'SaaS - Budget'!$AX$72+'SaaS - Cohorts (Logos)'!DE108*'SaaS - Budget'!$AX$73+'SaaS - Cohorts (Logos)'!DE176*'SaaS - Budget'!$AX$74</f>
        <v>111035.27359758632</v>
      </c>
      <c r="AX40" s="207">
        <f ca="1">'SaaS - Cohorts (Logos)'!DF40*'SaaS - Budget'!$AX$72+'SaaS - Cohorts (Logos)'!DF108*'SaaS - Budget'!$AX$73+'SaaS - Cohorts (Logos)'!DF176*'SaaS - Budget'!$AX$74</f>
        <v>108835.10291526164</v>
      </c>
      <c r="AY40" s="207">
        <f ca="1">'SaaS - Cohorts (Logos)'!DG40*'SaaS - Budget'!$AX$72+'SaaS - Cohorts (Logos)'!DG108*'SaaS - Budget'!$AX$73+'SaaS - Cohorts (Logos)'!DG176*'SaaS - Budget'!$AX$74</f>
        <v>106676.4714718282</v>
      </c>
      <c r="AZ40" s="207">
        <f ca="1">'SaaS - Cohorts (Logos)'!DH40*'SaaS - Budget'!$AX$72+'SaaS - Cohorts (Logos)'!DH108*'SaaS - Budget'!$AX$73+'SaaS - Cohorts (Logos)'!DH176*'SaaS - Budget'!$AX$74</f>
        <v>104558.84418347885</v>
      </c>
      <c r="BA40" s="207">
        <f ca="1">'SaaS - Cohorts (Logos)'!DI40*'SaaS - Budget'!$AX$72+'SaaS - Cohorts (Logos)'!DI108*'SaaS - Budget'!$AX$73+'SaaS - Cohorts (Logos)'!DI176*'SaaS - Budget'!$AX$74</f>
        <v>102481.661183966</v>
      </c>
      <c r="BB40" s="207">
        <f ca="1">'SaaS - Cohorts (Logos)'!DJ40*'SaaS - Budget'!$AX$72+'SaaS - Cohorts (Logos)'!DJ108*'SaaS - Budget'!$AX$73+'SaaS - Cohorts (Logos)'!DJ176*'SaaS - Budget'!$AX$74</f>
        <v>100444.3425783446</v>
      </c>
      <c r="BC40" s="207">
        <f ca="1">'SaaS - Cohorts (Logos)'!DK40*'SaaS - Budget'!$AX$72+'SaaS - Cohorts (Logos)'!DK108*'SaaS - Budget'!$AX$73+'SaaS - Cohorts (Logos)'!DK176*'SaaS - Budget'!$AX$74</f>
        <v>98446.292590668672</v>
      </c>
      <c r="BD40" s="207">
        <f ca="1">'SaaS - Cohorts (Logos)'!DL40*'SaaS - Budget'!$AX$72+'SaaS - Cohorts (Logos)'!DL108*'SaaS - Budget'!$AX$73+'SaaS - Cohorts (Logos)'!DL176*'SaaS - Budget'!$AX$74</f>
        <v>96486.903179079352</v>
      </c>
      <c r="BE40" s="207">
        <f ca="1">'SaaS - Cohorts (Logos)'!DM40*'SaaS - Budget'!$AX$72+'SaaS - Cohorts (Logos)'!DM108*'SaaS - Budget'!$AX$73+'SaaS - Cohorts (Logos)'!DM176*'SaaS - Budget'!$AX$74</f>
        <v>94565.557182894918</v>
      </c>
      <c r="BF40" s="207">
        <f ca="1">'SaaS - Cohorts (Logos)'!DN40*'SaaS - Budget'!$AX$72+'SaaS - Cohorts (Logos)'!DN108*'SaaS - Budget'!$AX$73+'SaaS - Cohorts (Logos)'!DN176*'SaaS - Budget'!$AX$74</f>
        <v>92681.63105854654</v>
      </c>
      <c r="BG40" s="207">
        <f ca="1">'SaaS - Cohorts (Logos)'!DO40*'SaaS - Budget'!$AX$72+'SaaS - Cohorts (Logos)'!DO108*'SaaS - Budget'!$AX$73+'SaaS - Cohorts (Logos)'!DO176*'SaaS - Budget'!$AX$74</f>
        <v>90834.497254367961</v>
      </c>
      <c r="BH40" s="207">
        <f ca="1">'SaaS - Cohorts (Logos)'!DP40*'SaaS - Budget'!$AX$72+'SaaS - Cohorts (Logos)'!DP108*'SaaS - Budget'!$AX$73+'SaaS - Cohorts (Logos)'!DP176*'SaaS - Budget'!$AX$74</f>
        <v>89023.526268233894</v>
      </c>
      <c r="BI40" s="207">
        <f ca="1">'SaaS - Cohorts (Logos)'!DQ40*'SaaS - Budget'!$AX$72+'SaaS - Cohorts (Logos)'!DQ108*'SaaS - Budget'!$AX$73+'SaaS - Cohorts (Logos)'!DQ176*'SaaS - Budget'!$AX$74</f>
        <v>87248.088426748101</v>
      </c>
      <c r="BJ40" s="207">
        <f ca="1">'SaaS - Cohorts (Logos)'!DR40*'SaaS - Budget'!$AX$72+'SaaS - Cohorts (Logos)'!DR108*'SaaS - Budget'!$AX$73+'SaaS - Cohorts (Logos)'!DR176*'SaaS - Budget'!$AX$74</f>
        <v>85507.555420026561</v>
      </c>
      <c r="BK40" s="4"/>
    </row>
    <row r="41" spans="1:63" ht="15.75" customHeight="1">
      <c r="A41" s="4"/>
      <c r="B41" s="195">
        <v>44075</v>
      </c>
      <c r="C41" s="207">
        <f ca="1">'SaaS - Cohorts (Logos)'!BK41*'SaaS - Budget'!$AY$72+'SaaS - Cohorts (Logos)'!BK109*'SaaS - Budget'!$AY$73+'SaaS - Cohorts (Logos)'!BK177*'SaaS - Budget'!$AY$74</f>
        <v>232049.99999999997</v>
      </c>
      <c r="D41" s="207">
        <f ca="1">'SaaS - Cohorts (Logos)'!BL41*'SaaS - Budget'!$AY$72+'SaaS - Cohorts (Logos)'!BL109*'SaaS - Budget'!$AY$73+'SaaS - Cohorts (Logos)'!BL177*'SaaS - Budget'!$AY$74</f>
        <v>235598.99999999997</v>
      </c>
      <c r="E41" s="207">
        <f ca="1">'SaaS - Cohorts (Logos)'!BM41*'SaaS - Budget'!$AY$72+'SaaS - Cohorts (Logos)'!BM109*'SaaS - Budget'!$AY$73+'SaaS - Cohorts (Logos)'!BM177*'SaaS - Budget'!$AY$74</f>
        <v>238094.21999999997</v>
      </c>
      <c r="F41" s="207">
        <f ca="1">'SaaS - Cohorts (Logos)'!BN41*'SaaS - Budget'!$AY$72+'SaaS - Cohorts (Logos)'!BN109*'SaaS - Budget'!$AY$73+'SaaS - Cohorts (Logos)'!BN177*'SaaS - Budget'!$AY$74</f>
        <v>239674.67159999997</v>
      </c>
      <c r="G41" s="207">
        <f ca="1">'SaaS - Cohorts (Logos)'!BO41*'SaaS - Budget'!$AY$72+'SaaS - Cohorts (Logos)'!BO109*'SaaS - Budget'!$AY$73+'SaaS - Cohorts (Logos)'!BO177*'SaaS - Budget'!$AY$74</f>
        <v>240462.43384800002</v>
      </c>
      <c r="H41" s="207">
        <f ca="1">'SaaS - Cohorts (Logos)'!BP41*'SaaS - Budget'!$AY$72+'SaaS - Cohorts (Logos)'!BP109*'SaaS - Budget'!$AY$73+'SaaS - Cohorts (Logos)'!BP177*'SaaS - Budget'!$AY$74</f>
        <v>240564.69016943997</v>
      </c>
      <c r="I41" s="207">
        <f ca="1">'SaaS - Cohorts (Logos)'!BQ41*'SaaS - Budget'!$AY$72+'SaaS - Cohorts (Logos)'!BQ109*'SaaS - Budget'!$AY$73+'SaaS - Cohorts (Logos)'!BQ177*'SaaS - Budget'!$AY$74</f>
        <v>240075.52076464321</v>
      </c>
      <c r="J41" s="207">
        <f ca="1">'SaaS - Cohorts (Logos)'!BR41*'SaaS - Budget'!$AY$72+'SaaS - Cohorts (Logos)'!BR109*'SaaS - Budget'!$AY$73+'SaaS - Cohorts (Logos)'!BR177*'SaaS - Budget'!$AY$74</f>
        <v>239077.4798201113</v>
      </c>
      <c r="K41" s="207">
        <f ca="1">'SaaS - Cohorts (Logos)'!BS41*'SaaS - Budget'!$AY$72+'SaaS - Cohorts (Logos)'!BS109*'SaaS - Budget'!$AY$73+'SaaS - Cohorts (Logos)'!BS177*'SaaS - Budget'!$AY$74</f>
        <v>237642.98335797869</v>
      </c>
      <c r="L41" s="207">
        <f ca="1">'SaaS - Cohorts (Logos)'!BT41*'SaaS - Budget'!$AY$72+'SaaS - Cohorts (Logos)'!BT109*'SaaS - Budget'!$AY$73+'SaaS - Cohorts (Logos)'!BT177*'SaaS - Budget'!$AY$74</f>
        <v>235835.53044897644</v>
      </c>
      <c r="M41" s="207">
        <f ca="1">'SaaS - Cohorts (Logos)'!BU41*'SaaS - Budget'!$AY$72+'SaaS - Cohorts (Logos)'!BU109*'SaaS - Budget'!$AY$73+'SaaS - Cohorts (Logos)'!BU177*'SaaS - Budget'!$AY$74</f>
        <v>233710.77778717532</v>
      </c>
      <c r="N41" s="207">
        <f ca="1">'SaaS - Cohorts (Logos)'!BV41*'SaaS - Budget'!$AY$72+'SaaS - Cohorts (Logos)'!BV109*'SaaS - Budget'!$AY$73+'SaaS - Cohorts (Logos)'!BV177*'SaaS - Budget'!$AY$74</f>
        <v>231317.48522494882</v>
      </c>
      <c r="O41" s="207">
        <f ca="1">'SaaS - Cohorts (Logos)'!BW41*'SaaS - Budget'!$AY$72+'SaaS - Cohorts (Logos)'!BW109*'SaaS - Budget'!$AY$73+'SaaS - Cohorts (Logos)'!BW177*'SaaS - Budget'!$AY$74</f>
        <v>228698.34775474481</v>
      </c>
      <c r="P41" s="207">
        <f ca="1">'SaaS - Cohorts (Logos)'!BX41*'SaaS - Budget'!$AY$72+'SaaS - Cohorts (Logos)'!BX109*'SaaS - Budget'!$AY$73+'SaaS - Cohorts (Logos)'!BX177*'SaaS - Budget'!$AY$74</f>
        <v>225890.7275658295</v>
      </c>
      <c r="Q41" s="207">
        <f ca="1">'SaaS - Cohorts (Logos)'!BY41*'SaaS - Budget'!$AY$72+'SaaS - Cohorts (Logos)'!BY109*'SaaS - Budget'!$AY$73+'SaaS - Cohorts (Logos)'!BY177*'SaaS - Budget'!$AY$74</f>
        <v>222927.29816875092</v>
      </c>
      <c r="R41" s="207">
        <f ca="1">'SaaS - Cohorts (Logos)'!BZ41*'SaaS - Budget'!$AY$72+'SaaS - Cohorts (Logos)'!BZ109*'SaaS - Budget'!$AY$73+'SaaS - Cohorts (Logos)'!BZ177*'SaaS - Budget'!$AY$74</f>
        <v>219836.61114110539</v>
      </c>
      <c r="S41" s="207">
        <f ca="1">'SaaS - Cohorts (Logos)'!CA41*'SaaS - Budget'!$AY$72+'SaaS - Cohorts (Logos)'!CA109*'SaaS - Budget'!$AY$73+'SaaS - Cohorts (Logos)'!CA177*'SaaS - Budget'!$AY$74</f>
        <v>216643.5947817252</v>
      </c>
      <c r="T41" s="207">
        <f ca="1">'SaaS - Cohorts (Logos)'!CB41*'SaaS - Budget'!$AY$72+'SaaS - Cohorts (Logos)'!CB109*'SaaS - Budget'!$AY$73+'SaaS - Cohorts (Logos)'!CB177*'SaaS - Budget'!$AY$74</f>
        <v>213369.99284591959</v>
      </c>
      <c r="U41" s="207">
        <f ca="1">'SaaS - Cohorts (Logos)'!CC41*'SaaS - Budget'!$AY$72+'SaaS - Cohorts (Logos)'!CC109*'SaaS - Budget'!$AY$73+'SaaS - Cohorts (Logos)'!CC177*'SaaS - Budget'!$AY$74</f>
        <v>210034.75055365061</v>
      </c>
      <c r="V41" s="207">
        <f ca="1">'SaaS - Cohorts (Logos)'!CD41*'SaaS - Budget'!$AY$72+'SaaS - Cohorts (Logos)'!CD109*'SaaS - Budget'!$AY$73+'SaaS - Cohorts (Logos)'!CD177*'SaaS - Budget'!$AY$74</f>
        <v>206654.35419946915</v>
      </c>
      <c r="W41" s="207">
        <f ca="1">'SaaS - Cohorts (Logos)'!CE41*'SaaS - Budget'!$AY$72+'SaaS - Cohorts (Logos)'!CE109*'SaaS - Budget'!$AY$73+'SaaS - Cohorts (Logos)'!CE177*'SaaS - Budget'!$AY$74</f>
        <v>203243.12993354423</v>
      </c>
      <c r="X41" s="207">
        <f ca="1">'SaaS - Cohorts (Logos)'!CF41*'SaaS - Budget'!$AY$72+'SaaS - Cohorts (Logos)'!CF109*'SaaS - Budget'!$AY$73+'SaaS - Cohorts (Logos)'!CF177*'SaaS - Budget'!$AY$74</f>
        <v>199813.50661477016</v>
      </c>
      <c r="Y41" s="207">
        <f ca="1">'SaaS - Cohorts (Logos)'!CG41*'SaaS - Budget'!$AY$72+'SaaS - Cohorts (Logos)'!CG109*'SaaS - Budget'!$AY$73+'SaaS - Cohorts (Logos)'!CG177*'SaaS - Budget'!$AY$74</f>
        <v>196376.24704878387</v>
      </c>
      <c r="Z41" s="207">
        <f ca="1">'SaaS - Cohorts (Logos)'!CH41*'SaaS - Budget'!$AY$72+'SaaS - Cohorts (Logos)'!CH109*'SaaS - Budget'!$AY$73+'SaaS - Cohorts (Logos)'!CH177*'SaaS - Budget'!$AY$74</f>
        <v>192940.65140616026</v>
      </c>
      <c r="AA41" s="207">
        <f ca="1">'SaaS - Cohorts (Logos)'!CI41*'SaaS - Budget'!$AY$72+'SaaS - Cohorts (Logos)'!CI109*'SaaS - Budget'!$AY$73+'SaaS - Cohorts (Logos)'!CI177*'SaaS - Budget'!$AY$74</f>
        <v>189514.73616058691</v>
      </c>
      <c r="AB41" s="207">
        <f ca="1">'SaaS - Cohorts (Logos)'!CJ41*'SaaS - Budget'!$AY$72+'SaaS - Cohorts (Logos)'!CJ109*'SaaS - Budget'!$AY$73+'SaaS - Cohorts (Logos)'!CJ177*'SaaS - Budget'!$AY$74</f>
        <v>186105.39148601901</v>
      </c>
      <c r="AC41" s="207">
        <f ca="1">'SaaS - Cohorts (Logos)'!CK41*'SaaS - Budget'!$AY$72+'SaaS - Cohorts (Logos)'!CK109*'SaaS - Budget'!$AY$73+'SaaS - Cohorts (Logos)'!CK177*'SaaS - Budget'!$AY$74</f>
        <v>182718.51969910518</v>
      </c>
      <c r="AD41" s="207">
        <f ca="1">'SaaS - Cohorts (Logos)'!CL41*'SaaS - Budget'!$AY$72+'SaaS - Cohorts (Logos)'!CL109*'SaaS - Budget'!$AY$73+'SaaS - Cohorts (Logos)'!CL177*'SaaS - Budget'!$AY$74</f>
        <v>179359.15702279288</v>
      </c>
      <c r="AE41" s="207">
        <f ca="1">'SaaS - Cohorts (Logos)'!CM41*'SaaS - Budget'!$AY$72+'SaaS - Cohorts (Logos)'!CM109*'SaaS - Budget'!$AY$73+'SaaS - Cohorts (Logos)'!CM177*'SaaS - Budget'!$AY$74</f>
        <v>176031.58067388643</v>
      </c>
      <c r="AF41" s="207">
        <f ca="1">'SaaS - Cohorts (Logos)'!CN41*'SaaS - Budget'!$AY$72+'SaaS - Cohorts (Logos)'!CN109*'SaaS - Budget'!$AY$73+'SaaS - Cohorts (Logos)'!CN177*'SaaS - Budget'!$AY$74</f>
        <v>172739.40303697219</v>
      </c>
      <c r="AG41" s="207">
        <f ca="1">'SaaS - Cohorts (Logos)'!CO41*'SaaS - Budget'!$AY$72+'SaaS - Cohorts (Logos)'!CO109*'SaaS - Budget'!$AY$73+'SaaS - Cohorts (Logos)'!CO177*'SaaS - Budget'!$AY$74</f>
        <v>169485.65447560864</v>
      </c>
      <c r="AH41" s="207">
        <f ca="1">'SaaS - Cohorts (Logos)'!CP41*'SaaS - Budget'!$AY$72+'SaaS - Cohorts (Logos)'!CP109*'SaaS - Budget'!$AY$73+'SaaS - Cohorts (Logos)'!CP177*'SaaS - Budget'!$AY$74</f>
        <v>166272.85614554721</v>
      </c>
      <c r="AI41" s="207">
        <f ca="1">'SaaS - Cohorts (Logos)'!CQ41*'SaaS - Budget'!$AY$72+'SaaS - Cohorts (Logos)'!CQ109*'SaaS - Budget'!$AY$73+'SaaS - Cohorts (Logos)'!CQ177*'SaaS - Budget'!$AY$74</f>
        <v>163103.08401095294</v>
      </c>
      <c r="AJ41" s="207">
        <f ca="1">'SaaS - Cohorts (Logos)'!CR41*'SaaS - Budget'!$AY$72+'SaaS - Cohorts (Logos)'!CR109*'SaaS - Budget'!$AY$73+'SaaS - Cohorts (Logos)'!CR177*'SaaS - Budget'!$AY$74</f>
        <v>159978.02512045257</v>
      </c>
      <c r="AK41" s="207">
        <f ca="1">'SaaS - Cohorts (Logos)'!CS41*'SaaS - Budget'!$AY$72+'SaaS - Cohorts (Logos)'!CS109*'SaaS - Budget'!$AY$73+'SaaS - Cohorts (Logos)'!CS177*'SaaS - Budget'!$AY$74</f>
        <v>156899.02707299593</v>
      </c>
      <c r="AL41" s="207">
        <f ca="1">'SaaS - Cohorts (Logos)'!CT41*'SaaS - Budget'!$AY$72+'SaaS - Cohorts (Logos)'!CT109*'SaaS - Budget'!$AY$73+'SaaS - Cohorts (Logos)'!CT177*'SaaS - Budget'!$AY$74</f>
        <v>153867.14149189414</v>
      </c>
      <c r="AM41" s="207">
        <f ca="1">'SaaS - Cohorts (Logos)'!CU41*'SaaS - Budget'!$AY$72+'SaaS - Cohorts (Logos)'!CU109*'SaaS - Budget'!$AY$73+'SaaS - Cohorts (Logos)'!CU177*'SaaS - Budget'!$AY$74</f>
        <v>150883.16222717141</v>
      </c>
      <c r="AN41" s="207">
        <f ca="1">'SaaS - Cohorts (Logos)'!CV41*'SaaS - Budget'!$AY$72+'SaaS - Cohorts (Logos)'!CV109*'SaaS - Budget'!$AY$73+'SaaS - Cohorts (Logos)'!CV177*'SaaS - Budget'!$AY$74</f>
        <v>147947.65891992935</v>
      </c>
      <c r="AO41" s="207">
        <f ca="1">'SaaS - Cohorts (Logos)'!CW41*'SaaS - Budget'!$AY$72+'SaaS - Cohorts (Logos)'!CW109*'SaaS - Budget'!$AY$73+'SaaS - Cohorts (Logos)'!CW177*'SaaS - Budget'!$AY$74</f>
        <v>145061.00648635591</v>
      </c>
      <c r="AP41" s="207">
        <f ca="1">'SaaS - Cohorts (Logos)'!CX41*'SaaS - Budget'!$AY$72+'SaaS - Cohorts (Logos)'!CX109*'SaaS - Budget'!$AY$73+'SaaS - Cohorts (Logos)'!CX177*'SaaS - Budget'!$AY$74</f>
        <v>142223.41101207497</v>
      </c>
      <c r="AQ41" s="207">
        <f ca="1">'SaaS - Cohorts (Logos)'!CY41*'SaaS - Budget'!$AY$72+'SaaS - Cohorts (Logos)'!CY109*'SaaS - Budget'!$AY$73+'SaaS - Cohorts (Logos)'!CY177*'SaaS - Budget'!$AY$74</f>
        <v>139434.9324886261</v>
      </c>
      <c r="AR41" s="207">
        <f ca="1">'SaaS - Cohorts (Logos)'!CZ41*'SaaS - Budget'!$AY$72+'SaaS - Cohorts (Logos)'!CZ109*'SaaS - Budget'!$AY$73+'SaaS - Cohorts (Logos)'!CZ177*'SaaS - Budget'!$AY$74</f>
        <v>136695.5047720311</v>
      </c>
      <c r="AS41" s="207">
        <f ca="1">'SaaS - Cohorts (Logos)'!DA41*'SaaS - Budget'!$AY$72+'SaaS - Cohorts (Logos)'!DA109*'SaaS - Budget'!$AY$73+'SaaS - Cohorts (Logos)'!DA177*'SaaS - Budget'!$AY$74</f>
        <v>134004.95309778667</v>
      </c>
      <c r="AT41" s="207">
        <f ca="1">'SaaS - Cohorts (Logos)'!DB41*'SaaS - Budget'!$AY$72+'SaaS - Cohorts (Logos)'!DB109*'SaaS - Budget'!$AY$73+'SaaS - Cohorts (Logos)'!DB177*'SaaS - Budget'!$AY$74</f>
        <v>131363.0094464836</v>
      </c>
      <c r="AU41" s="207">
        <f ca="1">'SaaS - Cohorts (Logos)'!DC41*'SaaS - Budget'!$AY$72+'SaaS - Cohorts (Logos)'!DC109*'SaaS - Budget'!$AY$73+'SaaS - Cohorts (Logos)'!DC177*'SaaS - Budget'!$AY$74</f>
        <v>128769.32601892827</v>
      </c>
      <c r="AV41" s="207">
        <f ca="1">'SaaS - Cohorts (Logos)'!DD41*'SaaS - Budget'!$AY$72+'SaaS - Cohorts (Logos)'!DD109*'SaaS - Budget'!$AY$73+'SaaS - Cohorts (Logos)'!DD177*'SaaS - Budget'!$AY$74</f>
        <v>126223.48704855914</v>
      </c>
      <c r="AW41" s="207">
        <f ca="1">'SaaS - Cohorts (Logos)'!DE41*'SaaS - Budget'!$AY$72+'SaaS - Cohorts (Logos)'!DE109*'SaaS - Budget'!$AY$73+'SaaS - Cohorts (Logos)'!DE177*'SaaS - Budget'!$AY$74</f>
        <v>123725.01915159624</v>
      </c>
      <c r="AX41" s="207">
        <f ca="1">'SaaS - Cohorts (Logos)'!DF41*'SaaS - Budget'!$AY$72+'SaaS - Cohorts (Logos)'!DF109*'SaaS - Budget'!$AY$73+'SaaS - Cohorts (Logos)'!DF177*'SaaS - Budget'!$AY$74</f>
        <v>121273.40039129159</v>
      </c>
      <c r="AY41" s="207">
        <f ca="1">'SaaS - Cohorts (Logos)'!DG41*'SaaS - Budget'!$AY$72+'SaaS - Cohorts (Logos)'!DG109*'SaaS - Budget'!$AY$73+'SaaS - Cohorts (Logos)'!DG177*'SaaS - Budget'!$AY$74</f>
        <v>118868.0682114658</v>
      </c>
      <c r="AZ41" s="207">
        <f ca="1">'SaaS - Cohorts (Logos)'!DH41*'SaaS - Budget'!$AY$72+'SaaS - Cohorts (Logos)'!DH109*'SaaS - Budget'!$AY$73+'SaaS - Cohorts (Logos)'!DH177*'SaaS - Budget'!$AY$74</f>
        <v>116508.4263758765</v>
      </c>
      <c r="BA41" s="207">
        <f ca="1">'SaaS - Cohorts (Logos)'!DI41*'SaaS - Budget'!$AY$72+'SaaS - Cohorts (Logos)'!DI109*'SaaS - Budget'!$AY$73+'SaaS - Cohorts (Logos)'!DI177*'SaaS - Budget'!$AY$74</f>
        <v>114193.85103356218</v>
      </c>
      <c r="BB41" s="207">
        <f ca="1">'SaaS - Cohorts (Logos)'!DJ41*'SaaS - Budget'!$AY$72+'SaaS - Cohorts (Logos)'!DJ109*'SaaS - Budget'!$AY$73+'SaaS - Cohorts (Logos)'!DJ177*'SaaS - Budget'!$AY$74</f>
        <v>111923.69601586976</v>
      </c>
      <c r="BC41" s="207">
        <f ca="1">'SaaS - Cohorts (Logos)'!DK41*'SaaS - Budget'!$AY$72+'SaaS - Cohorts (Logos)'!DK109*'SaaS - Budget'!$AY$73+'SaaS - Cohorts (Logos)'!DK177*'SaaS - Budget'!$AY$74</f>
        <v>109697.29745817374</v>
      </c>
      <c r="BD41" s="207">
        <f ca="1">'SaaS - Cohorts (Logos)'!DL41*'SaaS - Budget'!$AY$72+'SaaS - Cohorts (Logos)'!DL109*'SaaS - Budget'!$AY$73+'SaaS - Cohorts (Logos)'!DL177*'SaaS - Budget'!$AY$74</f>
        <v>107513.97782811709</v>
      </c>
      <c r="BE41" s="207">
        <f ca="1">'SaaS - Cohorts (Logos)'!DM41*'SaaS - Budget'!$AY$72+'SaaS - Cohorts (Logos)'!DM109*'SaaS - Budget'!$AY$73+'SaaS - Cohorts (Logos)'!DM177*'SaaS - Budget'!$AY$74</f>
        <v>105373.04943236875</v>
      </c>
      <c r="BF41" s="207">
        <f ca="1">'SaaS - Cohorts (Logos)'!DN41*'SaaS - Budget'!$AY$72+'SaaS - Cohorts (Logos)'!DN109*'SaaS - Budget'!$AY$73+'SaaS - Cohorts (Logos)'!DN177*'SaaS - Budget'!$AY$74</f>
        <v>103273.81746523768</v>
      </c>
      <c r="BG41" s="207">
        <f ca="1">'SaaS - Cohorts (Logos)'!DO41*'SaaS - Budget'!$AY$72+'SaaS - Cohorts (Logos)'!DO109*'SaaS - Budget'!$AY$73+'SaaS - Cohorts (Logos)'!DO177*'SaaS - Budget'!$AY$74</f>
        <v>101215.58265486726</v>
      </c>
      <c r="BH41" s="207">
        <f ca="1">'SaaS - Cohorts (Logos)'!DP41*'SaaS - Budget'!$AY$72+'SaaS - Cohorts (Logos)'!DP109*'SaaS - Budget'!$AY$73+'SaaS - Cohorts (Logos)'!DP177*'SaaS - Budget'!$AY$74</f>
        <v>99197.643556032141</v>
      </c>
      <c r="BI41" s="207">
        <f ca="1">'SaaS - Cohorts (Logos)'!DQ41*'SaaS - Budget'!$AY$72+'SaaS - Cohorts (Logos)'!DQ109*'SaaS - Budget'!$AY$73+'SaaS - Cohorts (Logos)'!DQ177*'SaaS - Budget'!$AY$74</f>
        <v>97219.298532662258</v>
      </c>
      <c r="BJ41" s="207">
        <f ca="1">'SaaS - Cohorts (Logos)'!DR41*'SaaS - Budget'!$AY$72+'SaaS - Cohorts (Logos)'!DR109*'SaaS - Budget'!$AY$73+'SaaS - Cohorts (Logos)'!DR177*'SaaS - Budget'!$AY$74</f>
        <v>95279.847468029679</v>
      </c>
      <c r="BK41" s="4"/>
    </row>
    <row r="42" spans="1:63" ht="15.75" customHeight="1">
      <c r="A42" s="4"/>
      <c r="B42" s="195">
        <v>44105</v>
      </c>
      <c r="C42" s="207">
        <f ca="1">'SaaS - Cohorts (Logos)'!BK42*'SaaS - Budget'!$AZ$72+'SaaS - Cohorts (Logos)'!BK110*'SaaS - Budget'!$AZ$73+'SaaS - Cohorts (Logos)'!BK178*'SaaS - Budget'!$AZ$74</f>
        <v>232049.99999999997</v>
      </c>
      <c r="D42" s="207">
        <f ca="1">'SaaS - Cohorts (Logos)'!BL42*'SaaS - Budget'!$AZ$72+'SaaS - Cohorts (Logos)'!BL110*'SaaS - Budget'!$AZ$73+'SaaS - Cohorts (Logos)'!BL178*'SaaS - Budget'!$AZ$74</f>
        <v>235598.99999999997</v>
      </c>
      <c r="E42" s="207">
        <f ca="1">'SaaS - Cohorts (Logos)'!BM42*'SaaS - Budget'!$AZ$72+'SaaS - Cohorts (Logos)'!BM110*'SaaS - Budget'!$AZ$73+'SaaS - Cohorts (Logos)'!BM178*'SaaS - Budget'!$AZ$74</f>
        <v>238094.21999999997</v>
      </c>
      <c r="F42" s="207">
        <f ca="1">'SaaS - Cohorts (Logos)'!BN42*'SaaS - Budget'!$AZ$72+'SaaS - Cohorts (Logos)'!BN110*'SaaS - Budget'!$AZ$73+'SaaS - Cohorts (Logos)'!BN178*'SaaS - Budget'!$AZ$74</f>
        <v>239674.67159999997</v>
      </c>
      <c r="G42" s="207">
        <f ca="1">'SaaS - Cohorts (Logos)'!BO42*'SaaS - Budget'!$AZ$72+'SaaS - Cohorts (Logos)'!BO110*'SaaS - Budget'!$AZ$73+'SaaS - Cohorts (Logos)'!BO178*'SaaS - Budget'!$AZ$74</f>
        <v>240462.43384800002</v>
      </c>
      <c r="H42" s="207">
        <f ca="1">'SaaS - Cohorts (Logos)'!BP42*'SaaS - Budget'!$AZ$72+'SaaS - Cohorts (Logos)'!BP110*'SaaS - Budget'!$AZ$73+'SaaS - Cohorts (Logos)'!BP178*'SaaS - Budget'!$AZ$74</f>
        <v>240564.69016943997</v>
      </c>
      <c r="I42" s="207">
        <f ca="1">'SaaS - Cohorts (Logos)'!BQ42*'SaaS - Budget'!$AZ$72+'SaaS - Cohorts (Logos)'!BQ110*'SaaS - Budget'!$AZ$73+'SaaS - Cohorts (Logos)'!BQ178*'SaaS - Budget'!$AZ$74</f>
        <v>240075.52076464321</v>
      </c>
      <c r="J42" s="207">
        <f ca="1">'SaaS - Cohorts (Logos)'!BR42*'SaaS - Budget'!$AZ$72+'SaaS - Cohorts (Logos)'!BR110*'SaaS - Budget'!$AZ$73+'SaaS - Cohorts (Logos)'!BR178*'SaaS - Budget'!$AZ$74</f>
        <v>239077.4798201113</v>
      </c>
      <c r="K42" s="207">
        <f ca="1">'SaaS - Cohorts (Logos)'!BS42*'SaaS - Budget'!$AZ$72+'SaaS - Cohorts (Logos)'!BS110*'SaaS - Budget'!$AZ$73+'SaaS - Cohorts (Logos)'!BS178*'SaaS - Budget'!$AZ$74</f>
        <v>237642.98335797869</v>
      </c>
      <c r="L42" s="207">
        <f ca="1">'SaaS - Cohorts (Logos)'!BT42*'SaaS - Budget'!$AZ$72+'SaaS - Cohorts (Logos)'!BT110*'SaaS - Budget'!$AZ$73+'SaaS - Cohorts (Logos)'!BT178*'SaaS - Budget'!$AZ$74</f>
        <v>235835.53044897644</v>
      </c>
      <c r="M42" s="207">
        <f ca="1">'SaaS - Cohorts (Logos)'!BU42*'SaaS - Budget'!$AZ$72+'SaaS - Cohorts (Logos)'!BU110*'SaaS - Budget'!$AZ$73+'SaaS - Cohorts (Logos)'!BU178*'SaaS - Budget'!$AZ$74</f>
        <v>233710.77778717532</v>
      </c>
      <c r="N42" s="207">
        <f ca="1">'SaaS - Cohorts (Logos)'!BV42*'SaaS - Budget'!$AZ$72+'SaaS - Cohorts (Logos)'!BV110*'SaaS - Budget'!$AZ$73+'SaaS - Cohorts (Logos)'!BV178*'SaaS - Budget'!$AZ$74</f>
        <v>231317.48522494882</v>
      </c>
      <c r="O42" s="207">
        <f ca="1">'SaaS - Cohorts (Logos)'!BW42*'SaaS - Budget'!$AZ$72+'SaaS - Cohorts (Logos)'!BW110*'SaaS - Budget'!$AZ$73+'SaaS - Cohorts (Logos)'!BW178*'SaaS - Budget'!$AZ$74</f>
        <v>228698.34775474481</v>
      </c>
      <c r="P42" s="207">
        <f ca="1">'SaaS - Cohorts (Logos)'!BX42*'SaaS - Budget'!$AZ$72+'SaaS - Cohorts (Logos)'!BX110*'SaaS - Budget'!$AZ$73+'SaaS - Cohorts (Logos)'!BX178*'SaaS - Budget'!$AZ$74</f>
        <v>225890.7275658295</v>
      </c>
      <c r="Q42" s="207">
        <f ca="1">'SaaS - Cohorts (Logos)'!BY42*'SaaS - Budget'!$AZ$72+'SaaS - Cohorts (Logos)'!BY110*'SaaS - Budget'!$AZ$73+'SaaS - Cohorts (Logos)'!BY178*'SaaS - Budget'!$AZ$74</f>
        <v>222927.29816875092</v>
      </c>
      <c r="R42" s="207">
        <f ca="1">'SaaS - Cohorts (Logos)'!BZ42*'SaaS - Budget'!$AZ$72+'SaaS - Cohorts (Logos)'!BZ110*'SaaS - Budget'!$AZ$73+'SaaS - Cohorts (Logos)'!BZ178*'SaaS - Budget'!$AZ$74</f>
        <v>219836.61114110539</v>
      </c>
      <c r="S42" s="207">
        <f ca="1">'SaaS - Cohorts (Logos)'!CA42*'SaaS - Budget'!$AZ$72+'SaaS - Cohorts (Logos)'!CA110*'SaaS - Budget'!$AZ$73+'SaaS - Cohorts (Logos)'!CA178*'SaaS - Budget'!$AZ$74</f>
        <v>216643.5947817252</v>
      </c>
      <c r="T42" s="207">
        <f ca="1">'SaaS - Cohorts (Logos)'!CB42*'SaaS - Budget'!$AZ$72+'SaaS - Cohorts (Logos)'!CB110*'SaaS - Budget'!$AZ$73+'SaaS - Cohorts (Logos)'!CB178*'SaaS - Budget'!$AZ$74</f>
        <v>213369.99284591959</v>
      </c>
      <c r="U42" s="207">
        <f ca="1">'SaaS - Cohorts (Logos)'!CC42*'SaaS - Budget'!$AZ$72+'SaaS - Cohorts (Logos)'!CC110*'SaaS - Budget'!$AZ$73+'SaaS - Cohorts (Logos)'!CC178*'SaaS - Budget'!$AZ$74</f>
        <v>210034.75055365061</v>
      </c>
      <c r="V42" s="207">
        <f ca="1">'SaaS - Cohorts (Logos)'!CD42*'SaaS - Budget'!$AZ$72+'SaaS - Cohorts (Logos)'!CD110*'SaaS - Budget'!$AZ$73+'SaaS - Cohorts (Logos)'!CD178*'SaaS - Budget'!$AZ$74</f>
        <v>206654.35419946915</v>
      </c>
      <c r="W42" s="207">
        <f ca="1">'SaaS - Cohorts (Logos)'!CE42*'SaaS - Budget'!$AZ$72+'SaaS - Cohorts (Logos)'!CE110*'SaaS - Budget'!$AZ$73+'SaaS - Cohorts (Logos)'!CE178*'SaaS - Budget'!$AZ$74</f>
        <v>203243.12993354423</v>
      </c>
      <c r="X42" s="207">
        <f ca="1">'SaaS - Cohorts (Logos)'!CF42*'SaaS - Budget'!$AZ$72+'SaaS - Cohorts (Logos)'!CF110*'SaaS - Budget'!$AZ$73+'SaaS - Cohorts (Logos)'!CF178*'SaaS - Budget'!$AZ$74</f>
        <v>199813.50661477016</v>
      </c>
      <c r="Y42" s="207">
        <f ca="1">'SaaS - Cohorts (Logos)'!CG42*'SaaS - Budget'!$AZ$72+'SaaS - Cohorts (Logos)'!CG110*'SaaS - Budget'!$AZ$73+'SaaS - Cohorts (Logos)'!CG178*'SaaS - Budget'!$AZ$74</f>
        <v>196376.24704878387</v>
      </c>
      <c r="Z42" s="207">
        <f ca="1">'SaaS - Cohorts (Logos)'!CH42*'SaaS - Budget'!$AZ$72+'SaaS - Cohorts (Logos)'!CH110*'SaaS - Budget'!$AZ$73+'SaaS - Cohorts (Logos)'!CH178*'SaaS - Budget'!$AZ$74</f>
        <v>192940.65140616026</v>
      </c>
      <c r="AA42" s="207">
        <f ca="1">'SaaS - Cohorts (Logos)'!CI42*'SaaS - Budget'!$AZ$72+'SaaS - Cohorts (Logos)'!CI110*'SaaS - Budget'!$AZ$73+'SaaS - Cohorts (Logos)'!CI178*'SaaS - Budget'!$AZ$74</f>
        <v>189514.73616058691</v>
      </c>
      <c r="AB42" s="207">
        <f ca="1">'SaaS - Cohorts (Logos)'!CJ42*'SaaS - Budget'!$AZ$72+'SaaS - Cohorts (Logos)'!CJ110*'SaaS - Budget'!$AZ$73+'SaaS - Cohorts (Logos)'!CJ178*'SaaS - Budget'!$AZ$74</f>
        <v>186105.39148601901</v>
      </c>
      <c r="AC42" s="207">
        <f ca="1">'SaaS - Cohorts (Logos)'!CK42*'SaaS - Budget'!$AZ$72+'SaaS - Cohorts (Logos)'!CK110*'SaaS - Budget'!$AZ$73+'SaaS - Cohorts (Logos)'!CK178*'SaaS - Budget'!$AZ$74</f>
        <v>182718.51969910518</v>
      </c>
      <c r="AD42" s="207">
        <f ca="1">'SaaS - Cohorts (Logos)'!CL42*'SaaS - Budget'!$AZ$72+'SaaS - Cohorts (Logos)'!CL110*'SaaS - Budget'!$AZ$73+'SaaS - Cohorts (Logos)'!CL178*'SaaS - Budget'!$AZ$74</f>
        <v>179359.15702279288</v>
      </c>
      <c r="AE42" s="207">
        <f ca="1">'SaaS - Cohorts (Logos)'!CM42*'SaaS - Budget'!$AZ$72+'SaaS - Cohorts (Logos)'!CM110*'SaaS - Budget'!$AZ$73+'SaaS - Cohorts (Logos)'!CM178*'SaaS - Budget'!$AZ$74</f>
        <v>176031.58067388643</v>
      </c>
      <c r="AF42" s="207">
        <f ca="1">'SaaS - Cohorts (Logos)'!CN42*'SaaS - Budget'!$AZ$72+'SaaS - Cohorts (Logos)'!CN110*'SaaS - Budget'!$AZ$73+'SaaS - Cohorts (Logos)'!CN178*'SaaS - Budget'!$AZ$74</f>
        <v>172739.40303697219</v>
      </c>
      <c r="AG42" s="207">
        <f ca="1">'SaaS - Cohorts (Logos)'!CO42*'SaaS - Budget'!$AZ$72+'SaaS - Cohorts (Logos)'!CO110*'SaaS - Budget'!$AZ$73+'SaaS - Cohorts (Logos)'!CO178*'SaaS - Budget'!$AZ$74</f>
        <v>169485.65447560864</v>
      </c>
      <c r="AH42" s="207">
        <f ca="1">'SaaS - Cohorts (Logos)'!CP42*'SaaS - Budget'!$AZ$72+'SaaS - Cohorts (Logos)'!CP110*'SaaS - Budget'!$AZ$73+'SaaS - Cohorts (Logos)'!CP178*'SaaS - Budget'!$AZ$74</f>
        <v>166272.85614554721</v>
      </c>
      <c r="AI42" s="207">
        <f ca="1">'SaaS - Cohorts (Logos)'!CQ42*'SaaS - Budget'!$AZ$72+'SaaS - Cohorts (Logos)'!CQ110*'SaaS - Budget'!$AZ$73+'SaaS - Cohorts (Logos)'!CQ178*'SaaS - Budget'!$AZ$74</f>
        <v>163103.08401095294</v>
      </c>
      <c r="AJ42" s="207">
        <f ca="1">'SaaS - Cohorts (Logos)'!CR42*'SaaS - Budget'!$AZ$72+'SaaS - Cohorts (Logos)'!CR110*'SaaS - Budget'!$AZ$73+'SaaS - Cohorts (Logos)'!CR178*'SaaS - Budget'!$AZ$74</f>
        <v>159978.02512045257</v>
      </c>
      <c r="AK42" s="207">
        <f ca="1">'SaaS - Cohorts (Logos)'!CS42*'SaaS - Budget'!$AZ$72+'SaaS - Cohorts (Logos)'!CS110*'SaaS - Budget'!$AZ$73+'SaaS - Cohorts (Logos)'!CS178*'SaaS - Budget'!$AZ$74</f>
        <v>156899.02707299593</v>
      </c>
      <c r="AL42" s="207">
        <f ca="1">'SaaS - Cohorts (Logos)'!CT42*'SaaS - Budget'!$AZ$72+'SaaS - Cohorts (Logos)'!CT110*'SaaS - Budget'!$AZ$73+'SaaS - Cohorts (Logos)'!CT178*'SaaS - Budget'!$AZ$74</f>
        <v>153867.14149189414</v>
      </c>
      <c r="AM42" s="207">
        <f ca="1">'SaaS - Cohorts (Logos)'!CU42*'SaaS - Budget'!$AZ$72+'SaaS - Cohorts (Logos)'!CU110*'SaaS - Budget'!$AZ$73+'SaaS - Cohorts (Logos)'!CU178*'SaaS - Budget'!$AZ$74</f>
        <v>150883.16222717141</v>
      </c>
      <c r="AN42" s="207">
        <f ca="1">'SaaS - Cohorts (Logos)'!CV42*'SaaS - Budget'!$AZ$72+'SaaS - Cohorts (Logos)'!CV110*'SaaS - Budget'!$AZ$73+'SaaS - Cohorts (Logos)'!CV178*'SaaS - Budget'!$AZ$74</f>
        <v>147947.65891992935</v>
      </c>
      <c r="AO42" s="207">
        <f ca="1">'SaaS - Cohorts (Logos)'!CW42*'SaaS - Budget'!$AZ$72+'SaaS - Cohorts (Logos)'!CW110*'SaaS - Budget'!$AZ$73+'SaaS - Cohorts (Logos)'!CW178*'SaaS - Budget'!$AZ$74</f>
        <v>145061.00648635591</v>
      </c>
      <c r="AP42" s="207">
        <f ca="1">'SaaS - Cohorts (Logos)'!CX42*'SaaS - Budget'!$AZ$72+'SaaS - Cohorts (Logos)'!CX110*'SaaS - Budget'!$AZ$73+'SaaS - Cohorts (Logos)'!CX178*'SaaS - Budget'!$AZ$74</f>
        <v>142223.41101207497</v>
      </c>
      <c r="AQ42" s="207">
        <f ca="1">'SaaS - Cohorts (Logos)'!CY42*'SaaS - Budget'!$AZ$72+'SaaS - Cohorts (Logos)'!CY110*'SaaS - Budget'!$AZ$73+'SaaS - Cohorts (Logos)'!CY178*'SaaS - Budget'!$AZ$74</f>
        <v>139434.9324886261</v>
      </c>
      <c r="AR42" s="207">
        <f ca="1">'SaaS - Cohorts (Logos)'!CZ42*'SaaS - Budget'!$AZ$72+'SaaS - Cohorts (Logos)'!CZ110*'SaaS - Budget'!$AZ$73+'SaaS - Cohorts (Logos)'!CZ178*'SaaS - Budget'!$AZ$74</f>
        <v>136695.5047720311</v>
      </c>
      <c r="AS42" s="207">
        <f ca="1">'SaaS - Cohorts (Logos)'!DA42*'SaaS - Budget'!$AZ$72+'SaaS - Cohorts (Logos)'!DA110*'SaaS - Budget'!$AZ$73+'SaaS - Cohorts (Logos)'!DA178*'SaaS - Budget'!$AZ$74</f>
        <v>134004.95309778667</v>
      </c>
      <c r="AT42" s="207">
        <f ca="1">'SaaS - Cohorts (Logos)'!DB42*'SaaS - Budget'!$AZ$72+'SaaS - Cohorts (Logos)'!DB110*'SaaS - Budget'!$AZ$73+'SaaS - Cohorts (Logos)'!DB178*'SaaS - Budget'!$AZ$74</f>
        <v>131363.0094464836</v>
      </c>
      <c r="AU42" s="207">
        <f ca="1">'SaaS - Cohorts (Logos)'!DC42*'SaaS - Budget'!$AZ$72+'SaaS - Cohorts (Logos)'!DC110*'SaaS - Budget'!$AZ$73+'SaaS - Cohorts (Logos)'!DC178*'SaaS - Budget'!$AZ$74</f>
        <v>128769.32601892827</v>
      </c>
      <c r="AV42" s="207">
        <f ca="1">'SaaS - Cohorts (Logos)'!DD42*'SaaS - Budget'!$AZ$72+'SaaS - Cohorts (Logos)'!DD110*'SaaS - Budget'!$AZ$73+'SaaS - Cohorts (Logos)'!DD178*'SaaS - Budget'!$AZ$74</f>
        <v>126223.48704855914</v>
      </c>
      <c r="AW42" s="207">
        <f ca="1">'SaaS - Cohorts (Logos)'!DE42*'SaaS - Budget'!$AZ$72+'SaaS - Cohorts (Logos)'!DE110*'SaaS - Budget'!$AZ$73+'SaaS - Cohorts (Logos)'!DE178*'SaaS - Budget'!$AZ$74</f>
        <v>123725.01915159624</v>
      </c>
      <c r="AX42" s="207">
        <f ca="1">'SaaS - Cohorts (Logos)'!DF42*'SaaS - Budget'!$AZ$72+'SaaS - Cohorts (Logos)'!DF110*'SaaS - Budget'!$AZ$73+'SaaS - Cohorts (Logos)'!DF178*'SaaS - Budget'!$AZ$74</f>
        <v>121273.40039129159</v>
      </c>
      <c r="AY42" s="207">
        <f ca="1">'SaaS - Cohorts (Logos)'!DG42*'SaaS - Budget'!$AZ$72+'SaaS - Cohorts (Logos)'!DG110*'SaaS - Budget'!$AZ$73+'SaaS - Cohorts (Logos)'!DG178*'SaaS - Budget'!$AZ$74</f>
        <v>118868.0682114658</v>
      </c>
      <c r="AZ42" s="207">
        <f ca="1">'SaaS - Cohorts (Logos)'!DH42*'SaaS - Budget'!$AZ$72+'SaaS - Cohorts (Logos)'!DH110*'SaaS - Budget'!$AZ$73+'SaaS - Cohorts (Logos)'!DH178*'SaaS - Budget'!$AZ$74</f>
        <v>116508.4263758765</v>
      </c>
      <c r="BA42" s="207">
        <f ca="1">'SaaS - Cohorts (Logos)'!DI42*'SaaS - Budget'!$AZ$72+'SaaS - Cohorts (Logos)'!DI110*'SaaS - Budget'!$AZ$73+'SaaS - Cohorts (Logos)'!DI178*'SaaS - Budget'!$AZ$74</f>
        <v>114193.85103356218</v>
      </c>
      <c r="BB42" s="207">
        <f ca="1">'SaaS - Cohorts (Logos)'!DJ42*'SaaS - Budget'!$AZ$72+'SaaS - Cohorts (Logos)'!DJ110*'SaaS - Budget'!$AZ$73+'SaaS - Cohorts (Logos)'!DJ178*'SaaS - Budget'!$AZ$74</f>
        <v>111923.69601586976</v>
      </c>
      <c r="BC42" s="207">
        <f ca="1">'SaaS - Cohorts (Logos)'!DK42*'SaaS - Budget'!$AZ$72+'SaaS - Cohorts (Logos)'!DK110*'SaaS - Budget'!$AZ$73+'SaaS - Cohorts (Logos)'!DK178*'SaaS - Budget'!$AZ$74</f>
        <v>109697.29745817374</v>
      </c>
      <c r="BD42" s="207">
        <f ca="1">'SaaS - Cohorts (Logos)'!DL42*'SaaS - Budget'!$AZ$72+'SaaS - Cohorts (Logos)'!DL110*'SaaS - Budget'!$AZ$73+'SaaS - Cohorts (Logos)'!DL178*'SaaS - Budget'!$AZ$74</f>
        <v>107513.97782811709</v>
      </c>
      <c r="BE42" s="207">
        <f ca="1">'SaaS - Cohorts (Logos)'!DM42*'SaaS - Budget'!$AZ$72+'SaaS - Cohorts (Logos)'!DM110*'SaaS - Budget'!$AZ$73+'SaaS - Cohorts (Logos)'!DM178*'SaaS - Budget'!$AZ$74</f>
        <v>105373.04943236875</v>
      </c>
      <c r="BF42" s="207">
        <f ca="1">'SaaS - Cohorts (Logos)'!DN42*'SaaS - Budget'!$AZ$72+'SaaS - Cohorts (Logos)'!DN110*'SaaS - Budget'!$AZ$73+'SaaS - Cohorts (Logos)'!DN178*'SaaS - Budget'!$AZ$74</f>
        <v>103273.81746523768</v>
      </c>
      <c r="BG42" s="207">
        <f ca="1">'SaaS - Cohorts (Logos)'!DO42*'SaaS - Budget'!$AZ$72+'SaaS - Cohorts (Logos)'!DO110*'SaaS - Budget'!$AZ$73+'SaaS - Cohorts (Logos)'!DO178*'SaaS - Budget'!$AZ$74</f>
        <v>101215.58265486726</v>
      </c>
      <c r="BH42" s="207">
        <f ca="1">'SaaS - Cohorts (Logos)'!DP42*'SaaS - Budget'!$AZ$72+'SaaS - Cohorts (Logos)'!DP110*'SaaS - Budget'!$AZ$73+'SaaS - Cohorts (Logos)'!DP178*'SaaS - Budget'!$AZ$74</f>
        <v>99197.643556032141</v>
      </c>
      <c r="BI42" s="207">
        <f ca="1">'SaaS - Cohorts (Logos)'!DQ42*'SaaS - Budget'!$AZ$72+'SaaS - Cohorts (Logos)'!DQ110*'SaaS - Budget'!$AZ$73+'SaaS - Cohorts (Logos)'!DQ178*'SaaS - Budget'!$AZ$74</f>
        <v>97219.298532662258</v>
      </c>
      <c r="BJ42" s="207">
        <f ca="1">'SaaS - Cohorts (Logos)'!DR42*'SaaS - Budget'!$AZ$72+'SaaS - Cohorts (Logos)'!DR110*'SaaS - Budget'!$AZ$73+'SaaS - Cohorts (Logos)'!DR178*'SaaS - Budget'!$AZ$74</f>
        <v>95279.847468029679</v>
      </c>
      <c r="BK42" s="4"/>
    </row>
    <row r="43" spans="1:63" ht="15.75" customHeight="1">
      <c r="A43" s="4"/>
      <c r="B43" s="195">
        <v>44136</v>
      </c>
      <c r="C43" s="207">
        <f ca="1">'SaaS - Cohorts (Logos)'!BK43*'SaaS - Budget'!$BA$72+'SaaS - Cohorts (Logos)'!BK111*'SaaS - Budget'!$BA$73+'SaaS - Cohorts (Logos)'!BK179*'SaaS - Budget'!$BA$74</f>
        <v>232049.99999999997</v>
      </c>
      <c r="D43" s="207">
        <f ca="1">'SaaS - Cohorts (Logos)'!BL43*'SaaS - Budget'!$BA$72+'SaaS - Cohorts (Logos)'!BL111*'SaaS - Budget'!$BA$73+'SaaS - Cohorts (Logos)'!BL179*'SaaS - Budget'!$BA$74</f>
        <v>235598.99999999997</v>
      </c>
      <c r="E43" s="207">
        <f ca="1">'SaaS - Cohorts (Logos)'!BM43*'SaaS - Budget'!$BA$72+'SaaS - Cohorts (Logos)'!BM111*'SaaS - Budget'!$BA$73+'SaaS - Cohorts (Logos)'!BM179*'SaaS - Budget'!$BA$74</f>
        <v>238094.21999999997</v>
      </c>
      <c r="F43" s="207">
        <f ca="1">'SaaS - Cohorts (Logos)'!BN43*'SaaS - Budget'!$BA$72+'SaaS - Cohorts (Logos)'!BN111*'SaaS - Budget'!$BA$73+'SaaS - Cohorts (Logos)'!BN179*'SaaS - Budget'!$BA$74</f>
        <v>239674.67159999997</v>
      </c>
      <c r="G43" s="207">
        <f ca="1">'SaaS - Cohorts (Logos)'!BO43*'SaaS - Budget'!$BA$72+'SaaS - Cohorts (Logos)'!BO111*'SaaS - Budget'!$BA$73+'SaaS - Cohorts (Logos)'!BO179*'SaaS - Budget'!$BA$74</f>
        <v>240462.43384800002</v>
      </c>
      <c r="H43" s="207">
        <f ca="1">'SaaS - Cohorts (Logos)'!BP43*'SaaS - Budget'!$BA$72+'SaaS - Cohorts (Logos)'!BP111*'SaaS - Budget'!$BA$73+'SaaS - Cohorts (Logos)'!BP179*'SaaS - Budget'!$BA$74</f>
        <v>240564.69016943997</v>
      </c>
      <c r="I43" s="207">
        <f ca="1">'SaaS - Cohorts (Logos)'!BQ43*'SaaS - Budget'!$BA$72+'SaaS - Cohorts (Logos)'!BQ111*'SaaS - Budget'!$BA$73+'SaaS - Cohorts (Logos)'!BQ179*'SaaS - Budget'!$BA$74</f>
        <v>240075.52076464321</v>
      </c>
      <c r="J43" s="207">
        <f ca="1">'SaaS - Cohorts (Logos)'!BR43*'SaaS - Budget'!$BA$72+'SaaS - Cohorts (Logos)'!BR111*'SaaS - Budget'!$BA$73+'SaaS - Cohorts (Logos)'!BR179*'SaaS - Budget'!$BA$74</f>
        <v>239077.4798201113</v>
      </c>
      <c r="K43" s="207">
        <f ca="1">'SaaS - Cohorts (Logos)'!BS43*'SaaS - Budget'!$BA$72+'SaaS - Cohorts (Logos)'!BS111*'SaaS - Budget'!$BA$73+'SaaS - Cohorts (Logos)'!BS179*'SaaS - Budget'!$BA$74</f>
        <v>237642.98335797869</v>
      </c>
      <c r="L43" s="207">
        <f ca="1">'SaaS - Cohorts (Logos)'!BT43*'SaaS - Budget'!$BA$72+'SaaS - Cohorts (Logos)'!BT111*'SaaS - Budget'!$BA$73+'SaaS - Cohorts (Logos)'!BT179*'SaaS - Budget'!$BA$74</f>
        <v>235835.53044897644</v>
      </c>
      <c r="M43" s="207">
        <f ca="1">'SaaS - Cohorts (Logos)'!BU43*'SaaS - Budget'!$BA$72+'SaaS - Cohorts (Logos)'!BU111*'SaaS - Budget'!$BA$73+'SaaS - Cohorts (Logos)'!BU179*'SaaS - Budget'!$BA$74</f>
        <v>233710.77778717532</v>
      </c>
      <c r="N43" s="207">
        <f ca="1">'SaaS - Cohorts (Logos)'!BV43*'SaaS - Budget'!$BA$72+'SaaS - Cohorts (Logos)'!BV111*'SaaS - Budget'!$BA$73+'SaaS - Cohorts (Logos)'!BV179*'SaaS - Budget'!$BA$74</f>
        <v>231317.48522494882</v>
      </c>
      <c r="O43" s="207">
        <f ca="1">'SaaS - Cohorts (Logos)'!BW43*'SaaS - Budget'!$BA$72+'SaaS - Cohorts (Logos)'!BW111*'SaaS - Budget'!$BA$73+'SaaS - Cohorts (Logos)'!BW179*'SaaS - Budget'!$BA$74</f>
        <v>228698.34775474481</v>
      </c>
      <c r="P43" s="207">
        <f ca="1">'SaaS - Cohorts (Logos)'!BX43*'SaaS - Budget'!$BA$72+'SaaS - Cohorts (Logos)'!BX111*'SaaS - Budget'!$BA$73+'SaaS - Cohorts (Logos)'!BX179*'SaaS - Budget'!$BA$74</f>
        <v>225890.7275658295</v>
      </c>
      <c r="Q43" s="207">
        <f ca="1">'SaaS - Cohorts (Logos)'!BY43*'SaaS - Budget'!$BA$72+'SaaS - Cohorts (Logos)'!BY111*'SaaS - Budget'!$BA$73+'SaaS - Cohorts (Logos)'!BY179*'SaaS - Budget'!$BA$74</f>
        <v>222927.29816875092</v>
      </c>
      <c r="R43" s="207">
        <f ca="1">'SaaS - Cohorts (Logos)'!BZ43*'SaaS - Budget'!$BA$72+'SaaS - Cohorts (Logos)'!BZ111*'SaaS - Budget'!$BA$73+'SaaS - Cohorts (Logos)'!BZ179*'SaaS - Budget'!$BA$74</f>
        <v>219836.61114110539</v>
      </c>
      <c r="S43" s="207">
        <f ca="1">'SaaS - Cohorts (Logos)'!CA43*'SaaS - Budget'!$BA$72+'SaaS - Cohorts (Logos)'!CA111*'SaaS - Budget'!$BA$73+'SaaS - Cohorts (Logos)'!CA179*'SaaS - Budget'!$BA$74</f>
        <v>216643.5947817252</v>
      </c>
      <c r="T43" s="207">
        <f ca="1">'SaaS - Cohorts (Logos)'!CB43*'SaaS - Budget'!$BA$72+'SaaS - Cohorts (Logos)'!CB111*'SaaS - Budget'!$BA$73+'SaaS - Cohorts (Logos)'!CB179*'SaaS - Budget'!$BA$74</f>
        <v>213369.99284591959</v>
      </c>
      <c r="U43" s="207">
        <f ca="1">'SaaS - Cohorts (Logos)'!CC43*'SaaS - Budget'!$BA$72+'SaaS - Cohorts (Logos)'!CC111*'SaaS - Budget'!$BA$73+'SaaS - Cohorts (Logos)'!CC179*'SaaS - Budget'!$BA$74</f>
        <v>210034.75055365061</v>
      </c>
      <c r="V43" s="207">
        <f ca="1">'SaaS - Cohorts (Logos)'!CD43*'SaaS - Budget'!$BA$72+'SaaS - Cohorts (Logos)'!CD111*'SaaS - Budget'!$BA$73+'SaaS - Cohorts (Logos)'!CD179*'SaaS - Budget'!$BA$74</f>
        <v>206654.35419946915</v>
      </c>
      <c r="W43" s="207">
        <f ca="1">'SaaS - Cohorts (Logos)'!CE43*'SaaS - Budget'!$BA$72+'SaaS - Cohorts (Logos)'!CE111*'SaaS - Budget'!$BA$73+'SaaS - Cohorts (Logos)'!CE179*'SaaS - Budget'!$BA$74</f>
        <v>203243.12993354423</v>
      </c>
      <c r="X43" s="207">
        <f ca="1">'SaaS - Cohorts (Logos)'!CF43*'SaaS - Budget'!$BA$72+'SaaS - Cohorts (Logos)'!CF111*'SaaS - Budget'!$BA$73+'SaaS - Cohorts (Logos)'!CF179*'SaaS - Budget'!$BA$74</f>
        <v>199813.50661477016</v>
      </c>
      <c r="Y43" s="207">
        <f ca="1">'SaaS - Cohorts (Logos)'!CG43*'SaaS - Budget'!$BA$72+'SaaS - Cohorts (Logos)'!CG111*'SaaS - Budget'!$BA$73+'SaaS - Cohorts (Logos)'!CG179*'SaaS - Budget'!$BA$74</f>
        <v>196376.24704878387</v>
      </c>
      <c r="Z43" s="207">
        <f ca="1">'SaaS - Cohorts (Logos)'!CH43*'SaaS - Budget'!$BA$72+'SaaS - Cohorts (Logos)'!CH111*'SaaS - Budget'!$BA$73+'SaaS - Cohorts (Logos)'!CH179*'SaaS - Budget'!$BA$74</f>
        <v>192940.65140616026</v>
      </c>
      <c r="AA43" s="207">
        <f ca="1">'SaaS - Cohorts (Logos)'!CI43*'SaaS - Budget'!$BA$72+'SaaS - Cohorts (Logos)'!CI111*'SaaS - Budget'!$BA$73+'SaaS - Cohorts (Logos)'!CI179*'SaaS - Budget'!$BA$74</f>
        <v>189514.73616058691</v>
      </c>
      <c r="AB43" s="207">
        <f ca="1">'SaaS - Cohorts (Logos)'!CJ43*'SaaS - Budget'!$BA$72+'SaaS - Cohorts (Logos)'!CJ111*'SaaS - Budget'!$BA$73+'SaaS - Cohorts (Logos)'!CJ179*'SaaS - Budget'!$BA$74</f>
        <v>186105.39148601901</v>
      </c>
      <c r="AC43" s="207">
        <f ca="1">'SaaS - Cohorts (Logos)'!CK43*'SaaS - Budget'!$BA$72+'SaaS - Cohorts (Logos)'!CK111*'SaaS - Budget'!$BA$73+'SaaS - Cohorts (Logos)'!CK179*'SaaS - Budget'!$BA$74</f>
        <v>182718.51969910518</v>
      </c>
      <c r="AD43" s="207">
        <f ca="1">'SaaS - Cohorts (Logos)'!CL43*'SaaS - Budget'!$BA$72+'SaaS - Cohorts (Logos)'!CL111*'SaaS - Budget'!$BA$73+'SaaS - Cohorts (Logos)'!CL179*'SaaS - Budget'!$BA$74</f>
        <v>179359.15702279288</v>
      </c>
      <c r="AE43" s="207">
        <f ca="1">'SaaS - Cohorts (Logos)'!CM43*'SaaS - Budget'!$BA$72+'SaaS - Cohorts (Logos)'!CM111*'SaaS - Budget'!$BA$73+'SaaS - Cohorts (Logos)'!CM179*'SaaS - Budget'!$BA$74</f>
        <v>176031.58067388643</v>
      </c>
      <c r="AF43" s="207">
        <f ca="1">'SaaS - Cohorts (Logos)'!CN43*'SaaS - Budget'!$BA$72+'SaaS - Cohorts (Logos)'!CN111*'SaaS - Budget'!$BA$73+'SaaS - Cohorts (Logos)'!CN179*'SaaS - Budget'!$BA$74</f>
        <v>172739.40303697219</v>
      </c>
      <c r="AG43" s="207">
        <f ca="1">'SaaS - Cohorts (Logos)'!CO43*'SaaS - Budget'!$BA$72+'SaaS - Cohorts (Logos)'!CO111*'SaaS - Budget'!$BA$73+'SaaS - Cohorts (Logos)'!CO179*'SaaS - Budget'!$BA$74</f>
        <v>169485.65447560864</v>
      </c>
      <c r="AH43" s="207">
        <f ca="1">'SaaS - Cohorts (Logos)'!CP43*'SaaS - Budget'!$BA$72+'SaaS - Cohorts (Logos)'!CP111*'SaaS - Budget'!$BA$73+'SaaS - Cohorts (Logos)'!CP179*'SaaS - Budget'!$BA$74</f>
        <v>166272.85614554721</v>
      </c>
      <c r="AI43" s="207">
        <f ca="1">'SaaS - Cohorts (Logos)'!CQ43*'SaaS - Budget'!$BA$72+'SaaS - Cohorts (Logos)'!CQ111*'SaaS - Budget'!$BA$73+'SaaS - Cohorts (Logos)'!CQ179*'SaaS - Budget'!$BA$74</f>
        <v>163103.08401095294</v>
      </c>
      <c r="AJ43" s="207">
        <f ca="1">'SaaS - Cohorts (Logos)'!CR43*'SaaS - Budget'!$BA$72+'SaaS - Cohorts (Logos)'!CR111*'SaaS - Budget'!$BA$73+'SaaS - Cohorts (Logos)'!CR179*'SaaS - Budget'!$BA$74</f>
        <v>159978.02512045257</v>
      </c>
      <c r="AK43" s="207">
        <f ca="1">'SaaS - Cohorts (Logos)'!CS43*'SaaS - Budget'!$BA$72+'SaaS - Cohorts (Logos)'!CS111*'SaaS - Budget'!$BA$73+'SaaS - Cohorts (Logos)'!CS179*'SaaS - Budget'!$BA$74</f>
        <v>156899.02707299593</v>
      </c>
      <c r="AL43" s="207">
        <f ca="1">'SaaS - Cohorts (Logos)'!CT43*'SaaS - Budget'!$BA$72+'SaaS - Cohorts (Logos)'!CT111*'SaaS - Budget'!$BA$73+'SaaS - Cohorts (Logos)'!CT179*'SaaS - Budget'!$BA$74</f>
        <v>153867.14149189414</v>
      </c>
      <c r="AM43" s="207">
        <f ca="1">'SaaS - Cohorts (Logos)'!CU43*'SaaS - Budget'!$BA$72+'SaaS - Cohorts (Logos)'!CU111*'SaaS - Budget'!$BA$73+'SaaS - Cohorts (Logos)'!CU179*'SaaS - Budget'!$BA$74</f>
        <v>150883.16222717141</v>
      </c>
      <c r="AN43" s="207">
        <f ca="1">'SaaS - Cohorts (Logos)'!CV43*'SaaS - Budget'!$BA$72+'SaaS - Cohorts (Logos)'!CV111*'SaaS - Budget'!$BA$73+'SaaS - Cohorts (Logos)'!CV179*'SaaS - Budget'!$BA$74</f>
        <v>147947.65891992935</v>
      </c>
      <c r="AO43" s="207">
        <f ca="1">'SaaS - Cohorts (Logos)'!CW43*'SaaS - Budget'!$BA$72+'SaaS - Cohorts (Logos)'!CW111*'SaaS - Budget'!$BA$73+'SaaS - Cohorts (Logos)'!CW179*'SaaS - Budget'!$BA$74</f>
        <v>145061.00648635591</v>
      </c>
      <c r="AP43" s="207">
        <f ca="1">'SaaS - Cohorts (Logos)'!CX43*'SaaS - Budget'!$BA$72+'SaaS - Cohorts (Logos)'!CX111*'SaaS - Budget'!$BA$73+'SaaS - Cohorts (Logos)'!CX179*'SaaS - Budget'!$BA$74</f>
        <v>142223.41101207497</v>
      </c>
      <c r="AQ43" s="207">
        <f ca="1">'SaaS - Cohorts (Logos)'!CY43*'SaaS - Budget'!$BA$72+'SaaS - Cohorts (Logos)'!CY111*'SaaS - Budget'!$BA$73+'SaaS - Cohorts (Logos)'!CY179*'SaaS - Budget'!$BA$74</f>
        <v>139434.9324886261</v>
      </c>
      <c r="AR43" s="207">
        <f ca="1">'SaaS - Cohorts (Logos)'!CZ43*'SaaS - Budget'!$BA$72+'SaaS - Cohorts (Logos)'!CZ111*'SaaS - Budget'!$BA$73+'SaaS - Cohorts (Logos)'!CZ179*'SaaS - Budget'!$BA$74</f>
        <v>136695.5047720311</v>
      </c>
      <c r="AS43" s="207">
        <f ca="1">'SaaS - Cohorts (Logos)'!DA43*'SaaS - Budget'!$BA$72+'SaaS - Cohorts (Logos)'!DA111*'SaaS - Budget'!$BA$73+'SaaS - Cohorts (Logos)'!DA179*'SaaS - Budget'!$BA$74</f>
        <v>134004.95309778667</v>
      </c>
      <c r="AT43" s="207">
        <f ca="1">'SaaS - Cohorts (Logos)'!DB43*'SaaS - Budget'!$BA$72+'SaaS - Cohorts (Logos)'!DB111*'SaaS - Budget'!$BA$73+'SaaS - Cohorts (Logos)'!DB179*'SaaS - Budget'!$BA$74</f>
        <v>131363.0094464836</v>
      </c>
      <c r="AU43" s="207">
        <f ca="1">'SaaS - Cohorts (Logos)'!DC43*'SaaS - Budget'!$BA$72+'SaaS - Cohorts (Logos)'!DC111*'SaaS - Budget'!$BA$73+'SaaS - Cohorts (Logos)'!DC179*'SaaS - Budget'!$BA$74</f>
        <v>128769.32601892827</v>
      </c>
      <c r="AV43" s="207">
        <f ca="1">'SaaS - Cohorts (Logos)'!DD43*'SaaS - Budget'!$BA$72+'SaaS - Cohorts (Logos)'!DD111*'SaaS - Budget'!$BA$73+'SaaS - Cohorts (Logos)'!DD179*'SaaS - Budget'!$BA$74</f>
        <v>126223.48704855914</v>
      </c>
      <c r="AW43" s="207">
        <f ca="1">'SaaS - Cohorts (Logos)'!DE43*'SaaS - Budget'!$BA$72+'SaaS - Cohorts (Logos)'!DE111*'SaaS - Budget'!$BA$73+'SaaS - Cohorts (Logos)'!DE179*'SaaS - Budget'!$BA$74</f>
        <v>123725.01915159624</v>
      </c>
      <c r="AX43" s="207">
        <f ca="1">'SaaS - Cohorts (Logos)'!DF43*'SaaS - Budget'!$BA$72+'SaaS - Cohorts (Logos)'!DF111*'SaaS - Budget'!$BA$73+'SaaS - Cohorts (Logos)'!DF179*'SaaS - Budget'!$BA$74</f>
        <v>121273.40039129159</v>
      </c>
      <c r="AY43" s="207">
        <f ca="1">'SaaS - Cohorts (Logos)'!DG43*'SaaS - Budget'!$BA$72+'SaaS - Cohorts (Logos)'!DG111*'SaaS - Budget'!$BA$73+'SaaS - Cohorts (Logos)'!DG179*'SaaS - Budget'!$BA$74</f>
        <v>118868.0682114658</v>
      </c>
      <c r="AZ43" s="207">
        <f ca="1">'SaaS - Cohorts (Logos)'!DH43*'SaaS - Budget'!$BA$72+'SaaS - Cohorts (Logos)'!DH111*'SaaS - Budget'!$BA$73+'SaaS - Cohorts (Logos)'!DH179*'SaaS - Budget'!$BA$74</f>
        <v>116508.4263758765</v>
      </c>
      <c r="BA43" s="207">
        <f ca="1">'SaaS - Cohorts (Logos)'!DI43*'SaaS - Budget'!$BA$72+'SaaS - Cohorts (Logos)'!DI111*'SaaS - Budget'!$BA$73+'SaaS - Cohorts (Logos)'!DI179*'SaaS - Budget'!$BA$74</f>
        <v>114193.85103356218</v>
      </c>
      <c r="BB43" s="207">
        <f ca="1">'SaaS - Cohorts (Logos)'!DJ43*'SaaS - Budget'!$BA$72+'SaaS - Cohorts (Logos)'!DJ111*'SaaS - Budget'!$BA$73+'SaaS - Cohorts (Logos)'!DJ179*'SaaS - Budget'!$BA$74</f>
        <v>111923.69601586976</v>
      </c>
      <c r="BC43" s="207">
        <f ca="1">'SaaS - Cohorts (Logos)'!DK43*'SaaS - Budget'!$BA$72+'SaaS - Cohorts (Logos)'!DK111*'SaaS - Budget'!$BA$73+'SaaS - Cohorts (Logos)'!DK179*'SaaS - Budget'!$BA$74</f>
        <v>109697.29745817374</v>
      </c>
      <c r="BD43" s="207">
        <f ca="1">'SaaS - Cohorts (Logos)'!DL43*'SaaS - Budget'!$BA$72+'SaaS - Cohorts (Logos)'!DL111*'SaaS - Budget'!$BA$73+'SaaS - Cohorts (Logos)'!DL179*'SaaS - Budget'!$BA$74</f>
        <v>107513.97782811709</v>
      </c>
      <c r="BE43" s="207">
        <f ca="1">'SaaS - Cohorts (Logos)'!DM43*'SaaS - Budget'!$BA$72+'SaaS - Cohorts (Logos)'!DM111*'SaaS - Budget'!$BA$73+'SaaS - Cohorts (Logos)'!DM179*'SaaS - Budget'!$BA$74</f>
        <v>105373.04943236875</v>
      </c>
      <c r="BF43" s="207">
        <f ca="1">'SaaS - Cohorts (Logos)'!DN43*'SaaS - Budget'!$BA$72+'SaaS - Cohorts (Logos)'!DN111*'SaaS - Budget'!$BA$73+'SaaS - Cohorts (Logos)'!DN179*'SaaS - Budget'!$BA$74</f>
        <v>103273.81746523768</v>
      </c>
      <c r="BG43" s="207">
        <f ca="1">'SaaS - Cohorts (Logos)'!DO43*'SaaS - Budget'!$BA$72+'SaaS - Cohorts (Logos)'!DO111*'SaaS - Budget'!$BA$73+'SaaS - Cohorts (Logos)'!DO179*'SaaS - Budget'!$BA$74</f>
        <v>101215.58265486726</v>
      </c>
      <c r="BH43" s="207">
        <f ca="1">'SaaS - Cohorts (Logos)'!DP43*'SaaS - Budget'!$BA$72+'SaaS - Cohorts (Logos)'!DP111*'SaaS - Budget'!$BA$73+'SaaS - Cohorts (Logos)'!DP179*'SaaS - Budget'!$BA$74</f>
        <v>99197.643556032141</v>
      </c>
      <c r="BI43" s="207">
        <f ca="1">'SaaS - Cohorts (Logos)'!DQ43*'SaaS - Budget'!$BA$72+'SaaS - Cohorts (Logos)'!DQ111*'SaaS - Budget'!$BA$73+'SaaS - Cohorts (Logos)'!DQ179*'SaaS - Budget'!$BA$74</f>
        <v>97219.298532662258</v>
      </c>
      <c r="BJ43" s="207">
        <f ca="1">'SaaS - Cohorts (Logos)'!DR43*'SaaS - Budget'!$BA$72+'SaaS - Cohorts (Logos)'!DR111*'SaaS - Budget'!$BA$73+'SaaS - Cohorts (Logos)'!DR179*'SaaS - Budget'!$BA$74</f>
        <v>95279.847468029679</v>
      </c>
      <c r="BK43" s="4"/>
    </row>
    <row r="44" spans="1:63" ht="15.75" customHeight="1">
      <c r="A44" s="4"/>
      <c r="B44" s="195">
        <v>44166</v>
      </c>
      <c r="C44" s="207">
        <f ca="1">'SaaS - Cohorts (Logos)'!BK44*'SaaS - Budget'!$BB$72+'SaaS - Cohorts (Logos)'!BK112*'SaaS - Budget'!$BB$73+'SaaS - Cohorts (Logos)'!BK180*'SaaS - Budget'!$BB$74</f>
        <v>232049.99999999997</v>
      </c>
      <c r="D44" s="207">
        <f ca="1">'SaaS - Cohorts (Logos)'!BL44*'SaaS - Budget'!$BB$72+'SaaS - Cohorts (Logos)'!BL112*'SaaS - Budget'!$BB$73+'SaaS - Cohorts (Logos)'!BL180*'SaaS - Budget'!$BB$74</f>
        <v>235598.99999999997</v>
      </c>
      <c r="E44" s="207">
        <f ca="1">'SaaS - Cohorts (Logos)'!BM44*'SaaS - Budget'!$BB$72+'SaaS - Cohorts (Logos)'!BM112*'SaaS - Budget'!$BB$73+'SaaS - Cohorts (Logos)'!BM180*'SaaS - Budget'!$BB$74</f>
        <v>238094.21999999997</v>
      </c>
      <c r="F44" s="207">
        <f ca="1">'SaaS - Cohorts (Logos)'!BN44*'SaaS - Budget'!$BB$72+'SaaS - Cohorts (Logos)'!BN112*'SaaS - Budget'!$BB$73+'SaaS - Cohorts (Logos)'!BN180*'SaaS - Budget'!$BB$74</f>
        <v>239674.67159999997</v>
      </c>
      <c r="G44" s="207">
        <f ca="1">'SaaS - Cohorts (Logos)'!BO44*'SaaS - Budget'!$BB$72+'SaaS - Cohorts (Logos)'!BO112*'SaaS - Budget'!$BB$73+'SaaS - Cohorts (Logos)'!BO180*'SaaS - Budget'!$BB$74</f>
        <v>240462.43384800002</v>
      </c>
      <c r="H44" s="207">
        <f ca="1">'SaaS - Cohorts (Logos)'!BP44*'SaaS - Budget'!$BB$72+'SaaS - Cohorts (Logos)'!BP112*'SaaS - Budget'!$BB$73+'SaaS - Cohorts (Logos)'!BP180*'SaaS - Budget'!$BB$74</f>
        <v>240564.69016943997</v>
      </c>
      <c r="I44" s="207">
        <f ca="1">'SaaS - Cohorts (Logos)'!BQ44*'SaaS - Budget'!$BB$72+'SaaS - Cohorts (Logos)'!BQ112*'SaaS - Budget'!$BB$73+'SaaS - Cohorts (Logos)'!BQ180*'SaaS - Budget'!$BB$74</f>
        <v>240075.52076464321</v>
      </c>
      <c r="J44" s="207">
        <f ca="1">'SaaS - Cohorts (Logos)'!BR44*'SaaS - Budget'!$BB$72+'SaaS - Cohorts (Logos)'!BR112*'SaaS - Budget'!$BB$73+'SaaS - Cohorts (Logos)'!BR180*'SaaS - Budget'!$BB$74</f>
        <v>239077.4798201113</v>
      </c>
      <c r="K44" s="207">
        <f ca="1">'SaaS - Cohorts (Logos)'!BS44*'SaaS - Budget'!$BB$72+'SaaS - Cohorts (Logos)'!BS112*'SaaS - Budget'!$BB$73+'SaaS - Cohorts (Logos)'!BS180*'SaaS - Budget'!$BB$74</f>
        <v>237642.98335797869</v>
      </c>
      <c r="L44" s="207">
        <f ca="1">'SaaS - Cohorts (Logos)'!BT44*'SaaS - Budget'!$BB$72+'SaaS - Cohorts (Logos)'!BT112*'SaaS - Budget'!$BB$73+'SaaS - Cohorts (Logos)'!BT180*'SaaS - Budget'!$BB$74</f>
        <v>235835.53044897644</v>
      </c>
      <c r="M44" s="207">
        <f ca="1">'SaaS - Cohorts (Logos)'!BU44*'SaaS - Budget'!$BB$72+'SaaS - Cohorts (Logos)'!BU112*'SaaS - Budget'!$BB$73+'SaaS - Cohorts (Logos)'!BU180*'SaaS - Budget'!$BB$74</f>
        <v>233710.77778717532</v>
      </c>
      <c r="N44" s="207">
        <f ca="1">'SaaS - Cohorts (Logos)'!BV44*'SaaS - Budget'!$BB$72+'SaaS - Cohorts (Logos)'!BV112*'SaaS - Budget'!$BB$73+'SaaS - Cohorts (Logos)'!BV180*'SaaS - Budget'!$BB$74</f>
        <v>231317.48522494882</v>
      </c>
      <c r="O44" s="207">
        <f ca="1">'SaaS - Cohorts (Logos)'!BW44*'SaaS - Budget'!$BB$72+'SaaS - Cohorts (Logos)'!BW112*'SaaS - Budget'!$BB$73+'SaaS - Cohorts (Logos)'!BW180*'SaaS - Budget'!$BB$74</f>
        <v>228698.34775474481</v>
      </c>
      <c r="P44" s="207">
        <f ca="1">'SaaS - Cohorts (Logos)'!BX44*'SaaS - Budget'!$BB$72+'SaaS - Cohorts (Logos)'!BX112*'SaaS - Budget'!$BB$73+'SaaS - Cohorts (Logos)'!BX180*'SaaS - Budget'!$BB$74</f>
        <v>225890.7275658295</v>
      </c>
      <c r="Q44" s="207">
        <f ca="1">'SaaS - Cohorts (Logos)'!BY44*'SaaS - Budget'!$BB$72+'SaaS - Cohorts (Logos)'!BY112*'SaaS - Budget'!$BB$73+'SaaS - Cohorts (Logos)'!BY180*'SaaS - Budget'!$BB$74</f>
        <v>222927.29816875092</v>
      </c>
      <c r="R44" s="207">
        <f ca="1">'SaaS - Cohorts (Logos)'!BZ44*'SaaS - Budget'!$BB$72+'SaaS - Cohorts (Logos)'!BZ112*'SaaS - Budget'!$BB$73+'SaaS - Cohorts (Logos)'!BZ180*'SaaS - Budget'!$BB$74</f>
        <v>219836.61114110539</v>
      </c>
      <c r="S44" s="207">
        <f ca="1">'SaaS - Cohorts (Logos)'!CA44*'SaaS - Budget'!$BB$72+'SaaS - Cohorts (Logos)'!CA112*'SaaS - Budget'!$BB$73+'SaaS - Cohorts (Logos)'!CA180*'SaaS - Budget'!$BB$74</f>
        <v>216643.5947817252</v>
      </c>
      <c r="T44" s="207">
        <f ca="1">'SaaS - Cohorts (Logos)'!CB44*'SaaS - Budget'!$BB$72+'SaaS - Cohorts (Logos)'!CB112*'SaaS - Budget'!$BB$73+'SaaS - Cohorts (Logos)'!CB180*'SaaS - Budget'!$BB$74</f>
        <v>213369.99284591959</v>
      </c>
      <c r="U44" s="207">
        <f ca="1">'SaaS - Cohorts (Logos)'!CC44*'SaaS - Budget'!$BB$72+'SaaS - Cohorts (Logos)'!CC112*'SaaS - Budget'!$BB$73+'SaaS - Cohorts (Logos)'!CC180*'SaaS - Budget'!$BB$74</f>
        <v>210034.75055365061</v>
      </c>
      <c r="V44" s="207">
        <f ca="1">'SaaS - Cohorts (Logos)'!CD44*'SaaS - Budget'!$BB$72+'SaaS - Cohorts (Logos)'!CD112*'SaaS - Budget'!$BB$73+'SaaS - Cohorts (Logos)'!CD180*'SaaS - Budget'!$BB$74</f>
        <v>206654.35419946915</v>
      </c>
      <c r="W44" s="207">
        <f ca="1">'SaaS - Cohorts (Logos)'!CE44*'SaaS - Budget'!$BB$72+'SaaS - Cohorts (Logos)'!CE112*'SaaS - Budget'!$BB$73+'SaaS - Cohorts (Logos)'!CE180*'SaaS - Budget'!$BB$74</f>
        <v>203243.12993354423</v>
      </c>
      <c r="X44" s="207">
        <f ca="1">'SaaS - Cohorts (Logos)'!CF44*'SaaS - Budget'!$BB$72+'SaaS - Cohorts (Logos)'!CF112*'SaaS - Budget'!$BB$73+'SaaS - Cohorts (Logos)'!CF180*'SaaS - Budget'!$BB$74</f>
        <v>199813.50661477016</v>
      </c>
      <c r="Y44" s="207">
        <f ca="1">'SaaS - Cohorts (Logos)'!CG44*'SaaS - Budget'!$BB$72+'SaaS - Cohorts (Logos)'!CG112*'SaaS - Budget'!$BB$73+'SaaS - Cohorts (Logos)'!CG180*'SaaS - Budget'!$BB$74</f>
        <v>196376.24704878387</v>
      </c>
      <c r="Z44" s="207">
        <f ca="1">'SaaS - Cohorts (Logos)'!CH44*'SaaS - Budget'!$BB$72+'SaaS - Cohorts (Logos)'!CH112*'SaaS - Budget'!$BB$73+'SaaS - Cohorts (Logos)'!CH180*'SaaS - Budget'!$BB$74</f>
        <v>192940.65140616026</v>
      </c>
      <c r="AA44" s="207">
        <f ca="1">'SaaS - Cohorts (Logos)'!CI44*'SaaS - Budget'!$BB$72+'SaaS - Cohorts (Logos)'!CI112*'SaaS - Budget'!$BB$73+'SaaS - Cohorts (Logos)'!CI180*'SaaS - Budget'!$BB$74</f>
        <v>189514.73616058691</v>
      </c>
      <c r="AB44" s="207">
        <f ca="1">'SaaS - Cohorts (Logos)'!CJ44*'SaaS - Budget'!$BB$72+'SaaS - Cohorts (Logos)'!CJ112*'SaaS - Budget'!$BB$73+'SaaS - Cohorts (Logos)'!CJ180*'SaaS - Budget'!$BB$74</f>
        <v>186105.39148601901</v>
      </c>
      <c r="AC44" s="207">
        <f ca="1">'SaaS - Cohorts (Logos)'!CK44*'SaaS - Budget'!$BB$72+'SaaS - Cohorts (Logos)'!CK112*'SaaS - Budget'!$BB$73+'SaaS - Cohorts (Logos)'!CK180*'SaaS - Budget'!$BB$74</f>
        <v>182718.51969910518</v>
      </c>
      <c r="AD44" s="207">
        <f ca="1">'SaaS - Cohorts (Logos)'!CL44*'SaaS - Budget'!$BB$72+'SaaS - Cohorts (Logos)'!CL112*'SaaS - Budget'!$BB$73+'SaaS - Cohorts (Logos)'!CL180*'SaaS - Budget'!$BB$74</f>
        <v>179359.15702279288</v>
      </c>
      <c r="AE44" s="207">
        <f ca="1">'SaaS - Cohorts (Logos)'!CM44*'SaaS - Budget'!$BB$72+'SaaS - Cohorts (Logos)'!CM112*'SaaS - Budget'!$BB$73+'SaaS - Cohorts (Logos)'!CM180*'SaaS - Budget'!$BB$74</f>
        <v>176031.58067388643</v>
      </c>
      <c r="AF44" s="207">
        <f ca="1">'SaaS - Cohorts (Logos)'!CN44*'SaaS - Budget'!$BB$72+'SaaS - Cohorts (Logos)'!CN112*'SaaS - Budget'!$BB$73+'SaaS - Cohorts (Logos)'!CN180*'SaaS - Budget'!$BB$74</f>
        <v>172739.40303697219</v>
      </c>
      <c r="AG44" s="207">
        <f ca="1">'SaaS - Cohorts (Logos)'!CO44*'SaaS - Budget'!$BB$72+'SaaS - Cohorts (Logos)'!CO112*'SaaS - Budget'!$BB$73+'SaaS - Cohorts (Logos)'!CO180*'SaaS - Budget'!$BB$74</f>
        <v>169485.65447560864</v>
      </c>
      <c r="AH44" s="207">
        <f ca="1">'SaaS - Cohorts (Logos)'!CP44*'SaaS - Budget'!$BB$72+'SaaS - Cohorts (Logos)'!CP112*'SaaS - Budget'!$BB$73+'SaaS - Cohorts (Logos)'!CP180*'SaaS - Budget'!$BB$74</f>
        <v>166272.85614554721</v>
      </c>
      <c r="AI44" s="207">
        <f ca="1">'SaaS - Cohorts (Logos)'!CQ44*'SaaS - Budget'!$BB$72+'SaaS - Cohorts (Logos)'!CQ112*'SaaS - Budget'!$BB$73+'SaaS - Cohorts (Logos)'!CQ180*'SaaS - Budget'!$BB$74</f>
        <v>163103.08401095294</v>
      </c>
      <c r="AJ44" s="207">
        <f ca="1">'SaaS - Cohorts (Logos)'!CR44*'SaaS - Budget'!$BB$72+'SaaS - Cohorts (Logos)'!CR112*'SaaS - Budget'!$BB$73+'SaaS - Cohorts (Logos)'!CR180*'SaaS - Budget'!$BB$74</f>
        <v>159978.02512045257</v>
      </c>
      <c r="AK44" s="207">
        <f ca="1">'SaaS - Cohorts (Logos)'!CS44*'SaaS - Budget'!$BB$72+'SaaS - Cohorts (Logos)'!CS112*'SaaS - Budget'!$BB$73+'SaaS - Cohorts (Logos)'!CS180*'SaaS - Budget'!$BB$74</f>
        <v>156899.02707299593</v>
      </c>
      <c r="AL44" s="207">
        <f ca="1">'SaaS - Cohorts (Logos)'!CT44*'SaaS - Budget'!$BB$72+'SaaS - Cohorts (Logos)'!CT112*'SaaS - Budget'!$BB$73+'SaaS - Cohorts (Logos)'!CT180*'SaaS - Budget'!$BB$74</f>
        <v>153867.14149189414</v>
      </c>
      <c r="AM44" s="207">
        <f ca="1">'SaaS - Cohorts (Logos)'!CU44*'SaaS - Budget'!$BB$72+'SaaS - Cohorts (Logos)'!CU112*'SaaS - Budget'!$BB$73+'SaaS - Cohorts (Logos)'!CU180*'SaaS - Budget'!$BB$74</f>
        <v>150883.16222717141</v>
      </c>
      <c r="AN44" s="207">
        <f ca="1">'SaaS - Cohorts (Logos)'!CV44*'SaaS - Budget'!$BB$72+'SaaS - Cohorts (Logos)'!CV112*'SaaS - Budget'!$BB$73+'SaaS - Cohorts (Logos)'!CV180*'SaaS - Budget'!$BB$74</f>
        <v>147947.65891992935</v>
      </c>
      <c r="AO44" s="207">
        <f ca="1">'SaaS - Cohorts (Logos)'!CW44*'SaaS - Budget'!$BB$72+'SaaS - Cohorts (Logos)'!CW112*'SaaS - Budget'!$BB$73+'SaaS - Cohorts (Logos)'!CW180*'SaaS - Budget'!$BB$74</f>
        <v>145061.00648635591</v>
      </c>
      <c r="AP44" s="207">
        <f ca="1">'SaaS - Cohorts (Logos)'!CX44*'SaaS - Budget'!$BB$72+'SaaS - Cohorts (Logos)'!CX112*'SaaS - Budget'!$BB$73+'SaaS - Cohorts (Logos)'!CX180*'SaaS - Budget'!$BB$74</f>
        <v>142223.41101207497</v>
      </c>
      <c r="AQ44" s="207">
        <f ca="1">'SaaS - Cohorts (Logos)'!CY44*'SaaS - Budget'!$BB$72+'SaaS - Cohorts (Logos)'!CY112*'SaaS - Budget'!$BB$73+'SaaS - Cohorts (Logos)'!CY180*'SaaS - Budget'!$BB$74</f>
        <v>139434.9324886261</v>
      </c>
      <c r="AR44" s="207">
        <f ca="1">'SaaS - Cohorts (Logos)'!CZ44*'SaaS - Budget'!$BB$72+'SaaS - Cohorts (Logos)'!CZ112*'SaaS - Budget'!$BB$73+'SaaS - Cohorts (Logos)'!CZ180*'SaaS - Budget'!$BB$74</f>
        <v>136695.5047720311</v>
      </c>
      <c r="AS44" s="207">
        <f ca="1">'SaaS - Cohorts (Logos)'!DA44*'SaaS - Budget'!$BB$72+'SaaS - Cohorts (Logos)'!DA112*'SaaS - Budget'!$BB$73+'SaaS - Cohorts (Logos)'!DA180*'SaaS - Budget'!$BB$74</f>
        <v>134004.95309778667</v>
      </c>
      <c r="AT44" s="207">
        <f ca="1">'SaaS - Cohorts (Logos)'!DB44*'SaaS - Budget'!$BB$72+'SaaS - Cohorts (Logos)'!DB112*'SaaS - Budget'!$BB$73+'SaaS - Cohorts (Logos)'!DB180*'SaaS - Budget'!$BB$74</f>
        <v>131363.0094464836</v>
      </c>
      <c r="AU44" s="207">
        <f ca="1">'SaaS - Cohorts (Logos)'!DC44*'SaaS - Budget'!$BB$72+'SaaS - Cohorts (Logos)'!DC112*'SaaS - Budget'!$BB$73+'SaaS - Cohorts (Logos)'!DC180*'SaaS - Budget'!$BB$74</f>
        <v>128769.32601892827</v>
      </c>
      <c r="AV44" s="207">
        <f ca="1">'SaaS - Cohorts (Logos)'!DD44*'SaaS - Budget'!$BB$72+'SaaS - Cohorts (Logos)'!DD112*'SaaS - Budget'!$BB$73+'SaaS - Cohorts (Logos)'!DD180*'SaaS - Budget'!$BB$74</f>
        <v>126223.48704855914</v>
      </c>
      <c r="AW44" s="207">
        <f ca="1">'SaaS - Cohorts (Logos)'!DE44*'SaaS - Budget'!$BB$72+'SaaS - Cohorts (Logos)'!DE112*'SaaS - Budget'!$BB$73+'SaaS - Cohorts (Logos)'!DE180*'SaaS - Budget'!$BB$74</f>
        <v>123725.01915159624</v>
      </c>
      <c r="AX44" s="207">
        <f ca="1">'SaaS - Cohorts (Logos)'!DF44*'SaaS - Budget'!$BB$72+'SaaS - Cohorts (Logos)'!DF112*'SaaS - Budget'!$BB$73+'SaaS - Cohorts (Logos)'!DF180*'SaaS - Budget'!$BB$74</f>
        <v>121273.40039129159</v>
      </c>
      <c r="AY44" s="207">
        <f ca="1">'SaaS - Cohorts (Logos)'!DG44*'SaaS - Budget'!$BB$72+'SaaS - Cohorts (Logos)'!DG112*'SaaS - Budget'!$BB$73+'SaaS - Cohorts (Logos)'!DG180*'SaaS - Budget'!$BB$74</f>
        <v>118868.0682114658</v>
      </c>
      <c r="AZ44" s="207">
        <f ca="1">'SaaS - Cohorts (Logos)'!DH44*'SaaS - Budget'!$BB$72+'SaaS - Cohorts (Logos)'!DH112*'SaaS - Budget'!$BB$73+'SaaS - Cohorts (Logos)'!DH180*'SaaS - Budget'!$BB$74</f>
        <v>116508.4263758765</v>
      </c>
      <c r="BA44" s="207">
        <f ca="1">'SaaS - Cohorts (Logos)'!DI44*'SaaS - Budget'!$BB$72+'SaaS - Cohorts (Logos)'!DI112*'SaaS - Budget'!$BB$73+'SaaS - Cohorts (Logos)'!DI180*'SaaS - Budget'!$BB$74</f>
        <v>114193.85103356218</v>
      </c>
      <c r="BB44" s="207">
        <f ca="1">'SaaS - Cohorts (Logos)'!DJ44*'SaaS - Budget'!$BB$72+'SaaS - Cohorts (Logos)'!DJ112*'SaaS - Budget'!$BB$73+'SaaS - Cohorts (Logos)'!DJ180*'SaaS - Budget'!$BB$74</f>
        <v>111923.69601586976</v>
      </c>
      <c r="BC44" s="207">
        <f ca="1">'SaaS - Cohorts (Logos)'!DK44*'SaaS - Budget'!$BB$72+'SaaS - Cohorts (Logos)'!DK112*'SaaS - Budget'!$BB$73+'SaaS - Cohorts (Logos)'!DK180*'SaaS - Budget'!$BB$74</f>
        <v>109697.29745817374</v>
      </c>
      <c r="BD44" s="207">
        <f ca="1">'SaaS - Cohorts (Logos)'!DL44*'SaaS - Budget'!$BB$72+'SaaS - Cohorts (Logos)'!DL112*'SaaS - Budget'!$BB$73+'SaaS - Cohorts (Logos)'!DL180*'SaaS - Budget'!$BB$74</f>
        <v>107513.97782811709</v>
      </c>
      <c r="BE44" s="207">
        <f ca="1">'SaaS - Cohorts (Logos)'!DM44*'SaaS - Budget'!$BB$72+'SaaS - Cohorts (Logos)'!DM112*'SaaS - Budget'!$BB$73+'SaaS - Cohorts (Logos)'!DM180*'SaaS - Budget'!$BB$74</f>
        <v>105373.04943236875</v>
      </c>
      <c r="BF44" s="207">
        <f ca="1">'SaaS - Cohorts (Logos)'!DN44*'SaaS - Budget'!$BB$72+'SaaS - Cohorts (Logos)'!DN112*'SaaS - Budget'!$BB$73+'SaaS - Cohorts (Logos)'!DN180*'SaaS - Budget'!$BB$74</f>
        <v>103273.81746523768</v>
      </c>
      <c r="BG44" s="207">
        <f ca="1">'SaaS - Cohorts (Logos)'!DO44*'SaaS - Budget'!$BB$72+'SaaS - Cohorts (Logos)'!DO112*'SaaS - Budget'!$BB$73+'SaaS - Cohorts (Logos)'!DO180*'SaaS - Budget'!$BB$74</f>
        <v>101215.58265486726</v>
      </c>
      <c r="BH44" s="207">
        <f ca="1">'SaaS - Cohorts (Logos)'!DP44*'SaaS - Budget'!$BB$72+'SaaS - Cohorts (Logos)'!DP112*'SaaS - Budget'!$BB$73+'SaaS - Cohorts (Logos)'!DP180*'SaaS - Budget'!$BB$74</f>
        <v>99197.643556032141</v>
      </c>
      <c r="BI44" s="207">
        <f ca="1">'SaaS - Cohorts (Logos)'!DQ44*'SaaS - Budget'!$BB$72+'SaaS - Cohorts (Logos)'!DQ112*'SaaS - Budget'!$BB$73+'SaaS - Cohorts (Logos)'!DQ180*'SaaS - Budget'!$BB$74</f>
        <v>97219.298532662258</v>
      </c>
      <c r="BJ44" s="207">
        <f ca="1">'SaaS - Cohorts (Logos)'!DR44*'SaaS - Budget'!$BB$72+'SaaS - Cohorts (Logos)'!DR112*'SaaS - Budget'!$BB$73+'SaaS - Cohorts (Logos)'!DR180*'SaaS - Budget'!$BB$74</f>
        <v>95279.847468029679</v>
      </c>
      <c r="BK44" s="4"/>
    </row>
    <row r="45" spans="1:63" ht="15.75" customHeight="1">
      <c r="A45" s="4"/>
      <c r="B45" s="195">
        <v>44197</v>
      </c>
      <c r="C45" s="207">
        <f ca="1">'SaaS - Cohorts (Logos)'!BK45*'SaaS - Budget'!$BC$72+'SaaS - Cohorts (Logos)'!BK113*'SaaS - Budget'!$BC$73+'SaaS - Cohorts (Logos)'!BK181*'SaaS - Budget'!$BC$74</f>
        <v>232049.99999999997</v>
      </c>
      <c r="D45" s="207">
        <f ca="1">'SaaS - Cohorts (Logos)'!BL45*'SaaS - Budget'!$BC$72+'SaaS - Cohorts (Logos)'!BL113*'SaaS - Budget'!$BC$73+'SaaS - Cohorts (Logos)'!BL181*'SaaS - Budget'!$BC$74</f>
        <v>235598.99999999997</v>
      </c>
      <c r="E45" s="207">
        <f ca="1">'SaaS - Cohorts (Logos)'!BM45*'SaaS - Budget'!$BC$72+'SaaS - Cohorts (Logos)'!BM113*'SaaS - Budget'!$BC$73+'SaaS - Cohorts (Logos)'!BM181*'SaaS - Budget'!$BC$74</f>
        <v>238094.21999999997</v>
      </c>
      <c r="F45" s="207">
        <f ca="1">'SaaS - Cohorts (Logos)'!BN45*'SaaS - Budget'!$BC$72+'SaaS - Cohorts (Logos)'!BN113*'SaaS - Budget'!$BC$73+'SaaS - Cohorts (Logos)'!BN181*'SaaS - Budget'!$BC$74</f>
        <v>239674.67159999997</v>
      </c>
      <c r="G45" s="207">
        <f ca="1">'SaaS - Cohorts (Logos)'!BO45*'SaaS - Budget'!$BC$72+'SaaS - Cohorts (Logos)'!BO113*'SaaS - Budget'!$BC$73+'SaaS - Cohorts (Logos)'!BO181*'SaaS - Budget'!$BC$74</f>
        <v>240462.43384800002</v>
      </c>
      <c r="H45" s="207">
        <f ca="1">'SaaS - Cohorts (Logos)'!BP45*'SaaS - Budget'!$BC$72+'SaaS - Cohorts (Logos)'!BP113*'SaaS - Budget'!$BC$73+'SaaS - Cohorts (Logos)'!BP181*'SaaS - Budget'!$BC$74</f>
        <v>240564.69016943997</v>
      </c>
      <c r="I45" s="207">
        <f ca="1">'SaaS - Cohorts (Logos)'!BQ45*'SaaS - Budget'!$BC$72+'SaaS - Cohorts (Logos)'!BQ113*'SaaS - Budget'!$BC$73+'SaaS - Cohorts (Logos)'!BQ181*'SaaS - Budget'!$BC$74</f>
        <v>240075.52076464321</v>
      </c>
      <c r="J45" s="207">
        <f ca="1">'SaaS - Cohorts (Logos)'!BR45*'SaaS - Budget'!$BC$72+'SaaS - Cohorts (Logos)'!BR113*'SaaS - Budget'!$BC$73+'SaaS - Cohorts (Logos)'!BR181*'SaaS - Budget'!$BC$74</f>
        <v>239077.4798201113</v>
      </c>
      <c r="K45" s="207">
        <f ca="1">'SaaS - Cohorts (Logos)'!BS45*'SaaS - Budget'!$BC$72+'SaaS - Cohorts (Logos)'!BS113*'SaaS - Budget'!$BC$73+'SaaS - Cohorts (Logos)'!BS181*'SaaS - Budget'!$BC$74</f>
        <v>237642.98335797869</v>
      </c>
      <c r="L45" s="207">
        <f ca="1">'SaaS - Cohorts (Logos)'!BT45*'SaaS - Budget'!$BC$72+'SaaS - Cohorts (Logos)'!BT113*'SaaS - Budget'!$BC$73+'SaaS - Cohorts (Logos)'!BT181*'SaaS - Budget'!$BC$74</f>
        <v>235835.53044897644</v>
      </c>
      <c r="M45" s="207">
        <f ca="1">'SaaS - Cohorts (Logos)'!BU45*'SaaS - Budget'!$BC$72+'SaaS - Cohorts (Logos)'!BU113*'SaaS - Budget'!$BC$73+'SaaS - Cohorts (Logos)'!BU181*'SaaS - Budget'!$BC$74</f>
        <v>233710.77778717532</v>
      </c>
      <c r="N45" s="207">
        <f ca="1">'SaaS - Cohorts (Logos)'!BV45*'SaaS - Budget'!$BC$72+'SaaS - Cohorts (Logos)'!BV113*'SaaS - Budget'!$BC$73+'SaaS - Cohorts (Logos)'!BV181*'SaaS - Budget'!$BC$74</f>
        <v>231317.48522494882</v>
      </c>
      <c r="O45" s="207">
        <f ca="1">'SaaS - Cohorts (Logos)'!BW45*'SaaS - Budget'!$BC$72+'SaaS - Cohorts (Logos)'!BW113*'SaaS - Budget'!$BC$73+'SaaS - Cohorts (Logos)'!BW181*'SaaS - Budget'!$BC$74</f>
        <v>228698.34775474481</v>
      </c>
      <c r="P45" s="207">
        <f ca="1">'SaaS - Cohorts (Logos)'!BX45*'SaaS - Budget'!$BC$72+'SaaS - Cohorts (Logos)'!BX113*'SaaS - Budget'!$BC$73+'SaaS - Cohorts (Logos)'!BX181*'SaaS - Budget'!$BC$74</f>
        <v>225890.7275658295</v>
      </c>
      <c r="Q45" s="207">
        <f ca="1">'SaaS - Cohorts (Logos)'!BY45*'SaaS - Budget'!$BC$72+'SaaS - Cohorts (Logos)'!BY113*'SaaS - Budget'!$BC$73+'SaaS - Cohorts (Logos)'!BY181*'SaaS - Budget'!$BC$74</f>
        <v>222927.29816875092</v>
      </c>
      <c r="R45" s="207">
        <f ca="1">'SaaS - Cohorts (Logos)'!BZ45*'SaaS - Budget'!$BC$72+'SaaS - Cohorts (Logos)'!BZ113*'SaaS - Budget'!$BC$73+'SaaS - Cohorts (Logos)'!BZ181*'SaaS - Budget'!$BC$74</f>
        <v>219836.61114110539</v>
      </c>
      <c r="S45" s="207">
        <f ca="1">'SaaS - Cohorts (Logos)'!CA45*'SaaS - Budget'!$BC$72+'SaaS - Cohorts (Logos)'!CA113*'SaaS - Budget'!$BC$73+'SaaS - Cohorts (Logos)'!CA181*'SaaS - Budget'!$BC$74</f>
        <v>216643.5947817252</v>
      </c>
      <c r="T45" s="207">
        <f ca="1">'SaaS - Cohorts (Logos)'!CB45*'SaaS - Budget'!$BC$72+'SaaS - Cohorts (Logos)'!CB113*'SaaS - Budget'!$BC$73+'SaaS - Cohorts (Logos)'!CB181*'SaaS - Budget'!$BC$74</f>
        <v>213369.99284591959</v>
      </c>
      <c r="U45" s="207">
        <f ca="1">'SaaS - Cohorts (Logos)'!CC45*'SaaS - Budget'!$BC$72+'SaaS - Cohorts (Logos)'!CC113*'SaaS - Budget'!$BC$73+'SaaS - Cohorts (Logos)'!CC181*'SaaS - Budget'!$BC$74</f>
        <v>210034.75055365061</v>
      </c>
      <c r="V45" s="207">
        <f ca="1">'SaaS - Cohorts (Logos)'!CD45*'SaaS - Budget'!$BC$72+'SaaS - Cohorts (Logos)'!CD113*'SaaS - Budget'!$BC$73+'SaaS - Cohorts (Logos)'!CD181*'SaaS - Budget'!$BC$74</f>
        <v>206654.35419946915</v>
      </c>
      <c r="W45" s="207">
        <f ca="1">'SaaS - Cohorts (Logos)'!CE45*'SaaS - Budget'!$BC$72+'SaaS - Cohorts (Logos)'!CE113*'SaaS - Budget'!$BC$73+'SaaS - Cohorts (Logos)'!CE181*'SaaS - Budget'!$BC$74</f>
        <v>203243.12993354423</v>
      </c>
      <c r="X45" s="207">
        <f ca="1">'SaaS - Cohorts (Logos)'!CF45*'SaaS - Budget'!$BC$72+'SaaS - Cohorts (Logos)'!CF113*'SaaS - Budget'!$BC$73+'SaaS - Cohorts (Logos)'!CF181*'SaaS - Budget'!$BC$74</f>
        <v>199813.50661477016</v>
      </c>
      <c r="Y45" s="207">
        <f ca="1">'SaaS - Cohorts (Logos)'!CG45*'SaaS - Budget'!$BC$72+'SaaS - Cohorts (Logos)'!CG113*'SaaS - Budget'!$BC$73+'SaaS - Cohorts (Logos)'!CG181*'SaaS - Budget'!$BC$74</f>
        <v>196376.24704878387</v>
      </c>
      <c r="Z45" s="207">
        <f ca="1">'SaaS - Cohorts (Logos)'!CH45*'SaaS - Budget'!$BC$72+'SaaS - Cohorts (Logos)'!CH113*'SaaS - Budget'!$BC$73+'SaaS - Cohorts (Logos)'!CH181*'SaaS - Budget'!$BC$74</f>
        <v>192940.65140616026</v>
      </c>
      <c r="AA45" s="207">
        <f ca="1">'SaaS - Cohorts (Logos)'!CI45*'SaaS - Budget'!$BC$72+'SaaS - Cohorts (Logos)'!CI113*'SaaS - Budget'!$BC$73+'SaaS - Cohorts (Logos)'!CI181*'SaaS - Budget'!$BC$74</f>
        <v>189514.73616058691</v>
      </c>
      <c r="AB45" s="207">
        <f ca="1">'SaaS - Cohorts (Logos)'!CJ45*'SaaS - Budget'!$BC$72+'SaaS - Cohorts (Logos)'!CJ113*'SaaS - Budget'!$BC$73+'SaaS - Cohorts (Logos)'!CJ181*'SaaS - Budget'!$BC$74</f>
        <v>186105.39148601901</v>
      </c>
      <c r="AC45" s="207">
        <f ca="1">'SaaS - Cohorts (Logos)'!CK45*'SaaS - Budget'!$BC$72+'SaaS - Cohorts (Logos)'!CK113*'SaaS - Budget'!$BC$73+'SaaS - Cohorts (Logos)'!CK181*'SaaS - Budget'!$BC$74</f>
        <v>182718.51969910518</v>
      </c>
      <c r="AD45" s="207">
        <f ca="1">'SaaS - Cohorts (Logos)'!CL45*'SaaS - Budget'!$BC$72+'SaaS - Cohorts (Logos)'!CL113*'SaaS - Budget'!$BC$73+'SaaS - Cohorts (Logos)'!CL181*'SaaS - Budget'!$BC$74</f>
        <v>179359.15702279288</v>
      </c>
      <c r="AE45" s="207">
        <f ca="1">'SaaS - Cohorts (Logos)'!CM45*'SaaS - Budget'!$BC$72+'SaaS - Cohorts (Logos)'!CM113*'SaaS - Budget'!$BC$73+'SaaS - Cohorts (Logos)'!CM181*'SaaS - Budget'!$BC$74</f>
        <v>176031.58067388643</v>
      </c>
      <c r="AF45" s="207">
        <f ca="1">'SaaS - Cohorts (Logos)'!CN45*'SaaS - Budget'!$BC$72+'SaaS - Cohorts (Logos)'!CN113*'SaaS - Budget'!$BC$73+'SaaS - Cohorts (Logos)'!CN181*'SaaS - Budget'!$BC$74</f>
        <v>172739.40303697219</v>
      </c>
      <c r="AG45" s="207">
        <f ca="1">'SaaS - Cohorts (Logos)'!CO45*'SaaS - Budget'!$BC$72+'SaaS - Cohorts (Logos)'!CO113*'SaaS - Budget'!$BC$73+'SaaS - Cohorts (Logos)'!CO181*'SaaS - Budget'!$BC$74</f>
        <v>169485.65447560864</v>
      </c>
      <c r="AH45" s="207">
        <f ca="1">'SaaS - Cohorts (Logos)'!CP45*'SaaS - Budget'!$BC$72+'SaaS - Cohorts (Logos)'!CP113*'SaaS - Budget'!$BC$73+'SaaS - Cohorts (Logos)'!CP181*'SaaS - Budget'!$BC$74</f>
        <v>166272.85614554721</v>
      </c>
      <c r="AI45" s="207">
        <f ca="1">'SaaS - Cohorts (Logos)'!CQ45*'SaaS - Budget'!$BC$72+'SaaS - Cohorts (Logos)'!CQ113*'SaaS - Budget'!$BC$73+'SaaS - Cohorts (Logos)'!CQ181*'SaaS - Budget'!$BC$74</f>
        <v>163103.08401095294</v>
      </c>
      <c r="AJ45" s="207">
        <f ca="1">'SaaS - Cohorts (Logos)'!CR45*'SaaS - Budget'!$BC$72+'SaaS - Cohorts (Logos)'!CR113*'SaaS - Budget'!$BC$73+'SaaS - Cohorts (Logos)'!CR181*'SaaS - Budget'!$BC$74</f>
        <v>159978.02512045257</v>
      </c>
      <c r="AK45" s="207">
        <f ca="1">'SaaS - Cohorts (Logos)'!CS45*'SaaS - Budget'!$BC$72+'SaaS - Cohorts (Logos)'!CS113*'SaaS - Budget'!$BC$73+'SaaS - Cohorts (Logos)'!CS181*'SaaS - Budget'!$BC$74</f>
        <v>156899.02707299593</v>
      </c>
      <c r="AL45" s="207">
        <f ca="1">'SaaS - Cohorts (Logos)'!CT45*'SaaS - Budget'!$BC$72+'SaaS - Cohorts (Logos)'!CT113*'SaaS - Budget'!$BC$73+'SaaS - Cohorts (Logos)'!CT181*'SaaS - Budget'!$BC$74</f>
        <v>153867.14149189414</v>
      </c>
      <c r="AM45" s="207">
        <f ca="1">'SaaS - Cohorts (Logos)'!CU45*'SaaS - Budget'!$BC$72+'SaaS - Cohorts (Logos)'!CU113*'SaaS - Budget'!$BC$73+'SaaS - Cohorts (Logos)'!CU181*'SaaS - Budget'!$BC$74</f>
        <v>150883.16222717141</v>
      </c>
      <c r="AN45" s="207">
        <f ca="1">'SaaS - Cohorts (Logos)'!CV45*'SaaS - Budget'!$BC$72+'SaaS - Cohorts (Logos)'!CV113*'SaaS - Budget'!$BC$73+'SaaS - Cohorts (Logos)'!CV181*'SaaS - Budget'!$BC$74</f>
        <v>147947.65891992935</v>
      </c>
      <c r="AO45" s="207">
        <f ca="1">'SaaS - Cohorts (Logos)'!CW45*'SaaS - Budget'!$BC$72+'SaaS - Cohorts (Logos)'!CW113*'SaaS - Budget'!$BC$73+'SaaS - Cohorts (Logos)'!CW181*'SaaS - Budget'!$BC$74</f>
        <v>145061.00648635591</v>
      </c>
      <c r="AP45" s="207">
        <f ca="1">'SaaS - Cohorts (Logos)'!CX45*'SaaS - Budget'!$BC$72+'SaaS - Cohorts (Logos)'!CX113*'SaaS - Budget'!$BC$73+'SaaS - Cohorts (Logos)'!CX181*'SaaS - Budget'!$BC$74</f>
        <v>142223.41101207497</v>
      </c>
      <c r="AQ45" s="207">
        <f ca="1">'SaaS - Cohorts (Logos)'!CY45*'SaaS - Budget'!$BC$72+'SaaS - Cohorts (Logos)'!CY113*'SaaS - Budget'!$BC$73+'SaaS - Cohorts (Logos)'!CY181*'SaaS - Budget'!$BC$74</f>
        <v>139434.9324886261</v>
      </c>
      <c r="AR45" s="207">
        <f ca="1">'SaaS - Cohorts (Logos)'!CZ45*'SaaS - Budget'!$BC$72+'SaaS - Cohorts (Logos)'!CZ113*'SaaS - Budget'!$BC$73+'SaaS - Cohorts (Logos)'!CZ181*'SaaS - Budget'!$BC$74</f>
        <v>136695.5047720311</v>
      </c>
      <c r="AS45" s="207">
        <f ca="1">'SaaS - Cohorts (Logos)'!DA45*'SaaS - Budget'!$BC$72+'SaaS - Cohorts (Logos)'!DA113*'SaaS - Budget'!$BC$73+'SaaS - Cohorts (Logos)'!DA181*'SaaS - Budget'!$BC$74</f>
        <v>134004.95309778667</v>
      </c>
      <c r="AT45" s="207">
        <f ca="1">'SaaS - Cohorts (Logos)'!DB45*'SaaS - Budget'!$BC$72+'SaaS - Cohorts (Logos)'!DB113*'SaaS - Budget'!$BC$73+'SaaS - Cohorts (Logos)'!DB181*'SaaS - Budget'!$BC$74</f>
        <v>131363.0094464836</v>
      </c>
      <c r="AU45" s="207">
        <f ca="1">'SaaS - Cohorts (Logos)'!DC45*'SaaS - Budget'!$BC$72+'SaaS - Cohorts (Logos)'!DC113*'SaaS - Budget'!$BC$73+'SaaS - Cohorts (Logos)'!DC181*'SaaS - Budget'!$BC$74</f>
        <v>128769.32601892827</v>
      </c>
      <c r="AV45" s="207">
        <f ca="1">'SaaS - Cohorts (Logos)'!DD45*'SaaS - Budget'!$BC$72+'SaaS - Cohorts (Logos)'!DD113*'SaaS - Budget'!$BC$73+'SaaS - Cohorts (Logos)'!DD181*'SaaS - Budget'!$BC$74</f>
        <v>126223.48704855914</v>
      </c>
      <c r="AW45" s="207">
        <f ca="1">'SaaS - Cohorts (Logos)'!DE45*'SaaS - Budget'!$BC$72+'SaaS - Cohorts (Logos)'!DE113*'SaaS - Budget'!$BC$73+'SaaS - Cohorts (Logos)'!DE181*'SaaS - Budget'!$BC$74</f>
        <v>123725.01915159624</v>
      </c>
      <c r="AX45" s="207">
        <f ca="1">'SaaS - Cohorts (Logos)'!DF45*'SaaS - Budget'!$BC$72+'SaaS - Cohorts (Logos)'!DF113*'SaaS - Budget'!$BC$73+'SaaS - Cohorts (Logos)'!DF181*'SaaS - Budget'!$BC$74</f>
        <v>121273.40039129159</v>
      </c>
      <c r="AY45" s="207">
        <f ca="1">'SaaS - Cohorts (Logos)'!DG45*'SaaS - Budget'!$BC$72+'SaaS - Cohorts (Logos)'!DG113*'SaaS - Budget'!$BC$73+'SaaS - Cohorts (Logos)'!DG181*'SaaS - Budget'!$BC$74</f>
        <v>118868.0682114658</v>
      </c>
      <c r="AZ45" s="207">
        <f ca="1">'SaaS - Cohorts (Logos)'!DH45*'SaaS - Budget'!$BC$72+'SaaS - Cohorts (Logos)'!DH113*'SaaS - Budget'!$BC$73+'SaaS - Cohorts (Logos)'!DH181*'SaaS - Budget'!$BC$74</f>
        <v>116508.4263758765</v>
      </c>
      <c r="BA45" s="207">
        <f ca="1">'SaaS - Cohorts (Logos)'!DI45*'SaaS - Budget'!$BC$72+'SaaS - Cohorts (Logos)'!DI113*'SaaS - Budget'!$BC$73+'SaaS - Cohorts (Logos)'!DI181*'SaaS - Budget'!$BC$74</f>
        <v>114193.85103356218</v>
      </c>
      <c r="BB45" s="207">
        <f ca="1">'SaaS - Cohorts (Logos)'!DJ45*'SaaS - Budget'!$BC$72+'SaaS - Cohorts (Logos)'!DJ113*'SaaS - Budget'!$BC$73+'SaaS - Cohorts (Logos)'!DJ181*'SaaS - Budget'!$BC$74</f>
        <v>111923.69601586976</v>
      </c>
      <c r="BC45" s="207">
        <f ca="1">'SaaS - Cohorts (Logos)'!DK45*'SaaS - Budget'!$BC$72+'SaaS - Cohorts (Logos)'!DK113*'SaaS - Budget'!$BC$73+'SaaS - Cohorts (Logos)'!DK181*'SaaS - Budget'!$BC$74</f>
        <v>109697.29745817374</v>
      </c>
      <c r="BD45" s="207">
        <f ca="1">'SaaS - Cohorts (Logos)'!DL45*'SaaS - Budget'!$BC$72+'SaaS - Cohorts (Logos)'!DL113*'SaaS - Budget'!$BC$73+'SaaS - Cohorts (Logos)'!DL181*'SaaS - Budget'!$BC$74</f>
        <v>107513.97782811709</v>
      </c>
      <c r="BE45" s="207">
        <f ca="1">'SaaS - Cohorts (Logos)'!DM45*'SaaS - Budget'!$BC$72+'SaaS - Cohorts (Logos)'!DM113*'SaaS - Budget'!$BC$73+'SaaS - Cohorts (Logos)'!DM181*'SaaS - Budget'!$BC$74</f>
        <v>105373.04943236875</v>
      </c>
      <c r="BF45" s="207">
        <f ca="1">'SaaS - Cohorts (Logos)'!DN45*'SaaS - Budget'!$BC$72+'SaaS - Cohorts (Logos)'!DN113*'SaaS - Budget'!$BC$73+'SaaS - Cohorts (Logos)'!DN181*'SaaS - Budget'!$BC$74</f>
        <v>103273.81746523768</v>
      </c>
      <c r="BG45" s="207">
        <f ca="1">'SaaS - Cohorts (Logos)'!DO45*'SaaS - Budget'!$BC$72+'SaaS - Cohorts (Logos)'!DO113*'SaaS - Budget'!$BC$73+'SaaS - Cohorts (Logos)'!DO181*'SaaS - Budget'!$BC$74</f>
        <v>101215.58265486726</v>
      </c>
      <c r="BH45" s="207">
        <f ca="1">'SaaS - Cohorts (Logos)'!DP45*'SaaS - Budget'!$BC$72+'SaaS - Cohorts (Logos)'!DP113*'SaaS - Budget'!$BC$73+'SaaS - Cohorts (Logos)'!DP181*'SaaS - Budget'!$BC$74</f>
        <v>99197.643556032141</v>
      </c>
      <c r="BI45" s="207">
        <f ca="1">'SaaS - Cohorts (Logos)'!DQ45*'SaaS - Budget'!$BC$72+'SaaS - Cohorts (Logos)'!DQ113*'SaaS - Budget'!$BC$73+'SaaS - Cohorts (Logos)'!DQ181*'SaaS - Budget'!$BC$74</f>
        <v>97219.298532662258</v>
      </c>
      <c r="BJ45" s="207">
        <f ca="1">'SaaS - Cohorts (Logos)'!DR45*'SaaS - Budget'!$BC$72+'SaaS - Cohorts (Logos)'!DR113*'SaaS - Budget'!$BC$73+'SaaS - Cohorts (Logos)'!DR181*'SaaS - Budget'!$BC$74</f>
        <v>95279.847468029679</v>
      </c>
      <c r="BK45" s="4"/>
    </row>
    <row r="46" spans="1:63" ht="15.75" customHeight="1">
      <c r="A46" s="4"/>
      <c r="B46" s="195">
        <v>44228</v>
      </c>
      <c r="C46" s="207">
        <f ca="1">'SaaS - Cohorts (Logos)'!BK46*'SaaS - Budget'!$BD$72+'SaaS - Cohorts (Logos)'!BK114*'SaaS - Budget'!$BD$73+'SaaS - Cohorts (Logos)'!BK182*'SaaS - Budget'!$BD$74</f>
        <v>232049.99999999997</v>
      </c>
      <c r="D46" s="207">
        <f ca="1">'SaaS - Cohorts (Logos)'!BL46*'SaaS - Budget'!$BD$72+'SaaS - Cohorts (Logos)'!BL114*'SaaS - Budget'!$BD$73+'SaaS - Cohorts (Logos)'!BL182*'SaaS - Budget'!$BD$74</f>
        <v>235598.99999999997</v>
      </c>
      <c r="E46" s="207">
        <f ca="1">'SaaS - Cohorts (Logos)'!BM46*'SaaS - Budget'!$BD$72+'SaaS - Cohorts (Logos)'!BM114*'SaaS - Budget'!$BD$73+'SaaS - Cohorts (Logos)'!BM182*'SaaS - Budget'!$BD$74</f>
        <v>238094.21999999997</v>
      </c>
      <c r="F46" s="207">
        <f ca="1">'SaaS - Cohorts (Logos)'!BN46*'SaaS - Budget'!$BD$72+'SaaS - Cohorts (Logos)'!BN114*'SaaS - Budget'!$BD$73+'SaaS - Cohorts (Logos)'!BN182*'SaaS - Budget'!$BD$74</f>
        <v>239674.67159999997</v>
      </c>
      <c r="G46" s="207">
        <f ca="1">'SaaS - Cohorts (Logos)'!BO46*'SaaS - Budget'!$BD$72+'SaaS - Cohorts (Logos)'!BO114*'SaaS - Budget'!$BD$73+'SaaS - Cohorts (Logos)'!BO182*'SaaS - Budget'!$BD$74</f>
        <v>240462.43384800002</v>
      </c>
      <c r="H46" s="207">
        <f ca="1">'SaaS - Cohorts (Logos)'!BP46*'SaaS - Budget'!$BD$72+'SaaS - Cohorts (Logos)'!BP114*'SaaS - Budget'!$BD$73+'SaaS - Cohorts (Logos)'!BP182*'SaaS - Budget'!$BD$74</f>
        <v>240564.69016943997</v>
      </c>
      <c r="I46" s="207">
        <f ca="1">'SaaS - Cohorts (Logos)'!BQ46*'SaaS - Budget'!$BD$72+'SaaS - Cohorts (Logos)'!BQ114*'SaaS - Budget'!$BD$73+'SaaS - Cohorts (Logos)'!BQ182*'SaaS - Budget'!$BD$74</f>
        <v>240075.52076464321</v>
      </c>
      <c r="J46" s="207">
        <f ca="1">'SaaS - Cohorts (Logos)'!BR46*'SaaS - Budget'!$BD$72+'SaaS - Cohorts (Logos)'!BR114*'SaaS - Budget'!$BD$73+'SaaS - Cohorts (Logos)'!BR182*'SaaS - Budget'!$BD$74</f>
        <v>239077.4798201113</v>
      </c>
      <c r="K46" s="207">
        <f ca="1">'SaaS - Cohorts (Logos)'!BS46*'SaaS - Budget'!$BD$72+'SaaS - Cohorts (Logos)'!BS114*'SaaS - Budget'!$BD$73+'SaaS - Cohorts (Logos)'!BS182*'SaaS - Budget'!$BD$74</f>
        <v>237642.98335797869</v>
      </c>
      <c r="L46" s="207">
        <f ca="1">'SaaS - Cohorts (Logos)'!BT46*'SaaS - Budget'!$BD$72+'SaaS - Cohorts (Logos)'!BT114*'SaaS - Budget'!$BD$73+'SaaS - Cohorts (Logos)'!BT182*'SaaS - Budget'!$BD$74</f>
        <v>235835.53044897644</v>
      </c>
      <c r="M46" s="207">
        <f ca="1">'SaaS - Cohorts (Logos)'!BU46*'SaaS - Budget'!$BD$72+'SaaS - Cohorts (Logos)'!BU114*'SaaS - Budget'!$BD$73+'SaaS - Cohorts (Logos)'!BU182*'SaaS - Budget'!$BD$74</f>
        <v>233710.77778717532</v>
      </c>
      <c r="N46" s="207">
        <f ca="1">'SaaS - Cohorts (Logos)'!BV46*'SaaS - Budget'!$BD$72+'SaaS - Cohorts (Logos)'!BV114*'SaaS - Budget'!$BD$73+'SaaS - Cohorts (Logos)'!BV182*'SaaS - Budget'!$BD$74</f>
        <v>231317.48522494882</v>
      </c>
      <c r="O46" s="207">
        <f ca="1">'SaaS - Cohorts (Logos)'!BW46*'SaaS - Budget'!$BD$72+'SaaS - Cohorts (Logos)'!BW114*'SaaS - Budget'!$BD$73+'SaaS - Cohorts (Logos)'!BW182*'SaaS - Budget'!$BD$74</f>
        <v>228698.34775474481</v>
      </c>
      <c r="P46" s="207">
        <f ca="1">'SaaS - Cohorts (Logos)'!BX46*'SaaS - Budget'!$BD$72+'SaaS - Cohorts (Logos)'!BX114*'SaaS - Budget'!$BD$73+'SaaS - Cohorts (Logos)'!BX182*'SaaS - Budget'!$BD$74</f>
        <v>225890.7275658295</v>
      </c>
      <c r="Q46" s="207">
        <f ca="1">'SaaS - Cohorts (Logos)'!BY46*'SaaS - Budget'!$BD$72+'SaaS - Cohorts (Logos)'!BY114*'SaaS - Budget'!$BD$73+'SaaS - Cohorts (Logos)'!BY182*'SaaS - Budget'!$BD$74</f>
        <v>222927.29816875092</v>
      </c>
      <c r="R46" s="207">
        <f ca="1">'SaaS - Cohorts (Logos)'!BZ46*'SaaS - Budget'!$BD$72+'SaaS - Cohorts (Logos)'!BZ114*'SaaS - Budget'!$BD$73+'SaaS - Cohorts (Logos)'!BZ182*'SaaS - Budget'!$BD$74</f>
        <v>219836.61114110539</v>
      </c>
      <c r="S46" s="207">
        <f ca="1">'SaaS - Cohorts (Logos)'!CA46*'SaaS - Budget'!$BD$72+'SaaS - Cohorts (Logos)'!CA114*'SaaS - Budget'!$BD$73+'SaaS - Cohorts (Logos)'!CA182*'SaaS - Budget'!$BD$74</f>
        <v>216643.5947817252</v>
      </c>
      <c r="T46" s="207">
        <f ca="1">'SaaS - Cohorts (Logos)'!CB46*'SaaS - Budget'!$BD$72+'SaaS - Cohorts (Logos)'!CB114*'SaaS - Budget'!$BD$73+'SaaS - Cohorts (Logos)'!CB182*'SaaS - Budget'!$BD$74</f>
        <v>213369.99284591959</v>
      </c>
      <c r="U46" s="207">
        <f ca="1">'SaaS - Cohorts (Logos)'!CC46*'SaaS - Budget'!$BD$72+'SaaS - Cohorts (Logos)'!CC114*'SaaS - Budget'!$BD$73+'SaaS - Cohorts (Logos)'!CC182*'SaaS - Budget'!$BD$74</f>
        <v>210034.75055365061</v>
      </c>
      <c r="V46" s="207">
        <f ca="1">'SaaS - Cohorts (Logos)'!CD46*'SaaS - Budget'!$BD$72+'SaaS - Cohorts (Logos)'!CD114*'SaaS - Budget'!$BD$73+'SaaS - Cohorts (Logos)'!CD182*'SaaS - Budget'!$BD$74</f>
        <v>206654.35419946915</v>
      </c>
      <c r="W46" s="207">
        <f ca="1">'SaaS - Cohorts (Logos)'!CE46*'SaaS - Budget'!$BD$72+'SaaS - Cohorts (Logos)'!CE114*'SaaS - Budget'!$BD$73+'SaaS - Cohorts (Logos)'!CE182*'SaaS - Budget'!$BD$74</f>
        <v>203243.12993354423</v>
      </c>
      <c r="X46" s="207">
        <f ca="1">'SaaS - Cohorts (Logos)'!CF46*'SaaS - Budget'!$BD$72+'SaaS - Cohorts (Logos)'!CF114*'SaaS - Budget'!$BD$73+'SaaS - Cohorts (Logos)'!CF182*'SaaS - Budget'!$BD$74</f>
        <v>199813.50661477016</v>
      </c>
      <c r="Y46" s="207">
        <f ca="1">'SaaS - Cohorts (Logos)'!CG46*'SaaS - Budget'!$BD$72+'SaaS - Cohorts (Logos)'!CG114*'SaaS - Budget'!$BD$73+'SaaS - Cohorts (Logos)'!CG182*'SaaS - Budget'!$BD$74</f>
        <v>196376.24704878387</v>
      </c>
      <c r="Z46" s="207">
        <f ca="1">'SaaS - Cohorts (Logos)'!CH46*'SaaS - Budget'!$BD$72+'SaaS - Cohorts (Logos)'!CH114*'SaaS - Budget'!$BD$73+'SaaS - Cohorts (Logos)'!CH182*'SaaS - Budget'!$BD$74</f>
        <v>192940.65140616026</v>
      </c>
      <c r="AA46" s="207">
        <f ca="1">'SaaS - Cohorts (Logos)'!CI46*'SaaS - Budget'!$BD$72+'SaaS - Cohorts (Logos)'!CI114*'SaaS - Budget'!$BD$73+'SaaS - Cohorts (Logos)'!CI182*'SaaS - Budget'!$BD$74</f>
        <v>189514.73616058691</v>
      </c>
      <c r="AB46" s="207">
        <f ca="1">'SaaS - Cohorts (Logos)'!CJ46*'SaaS - Budget'!$BD$72+'SaaS - Cohorts (Logos)'!CJ114*'SaaS - Budget'!$BD$73+'SaaS - Cohorts (Logos)'!CJ182*'SaaS - Budget'!$BD$74</f>
        <v>186105.39148601901</v>
      </c>
      <c r="AC46" s="207">
        <f ca="1">'SaaS - Cohorts (Logos)'!CK46*'SaaS - Budget'!$BD$72+'SaaS - Cohorts (Logos)'!CK114*'SaaS - Budget'!$BD$73+'SaaS - Cohorts (Logos)'!CK182*'SaaS - Budget'!$BD$74</f>
        <v>182718.51969910518</v>
      </c>
      <c r="AD46" s="207">
        <f ca="1">'SaaS - Cohorts (Logos)'!CL46*'SaaS - Budget'!$BD$72+'SaaS - Cohorts (Logos)'!CL114*'SaaS - Budget'!$BD$73+'SaaS - Cohorts (Logos)'!CL182*'SaaS - Budget'!$BD$74</f>
        <v>179359.15702279288</v>
      </c>
      <c r="AE46" s="207">
        <f ca="1">'SaaS - Cohorts (Logos)'!CM46*'SaaS - Budget'!$BD$72+'SaaS - Cohorts (Logos)'!CM114*'SaaS - Budget'!$BD$73+'SaaS - Cohorts (Logos)'!CM182*'SaaS - Budget'!$BD$74</f>
        <v>176031.58067388643</v>
      </c>
      <c r="AF46" s="207">
        <f ca="1">'SaaS - Cohorts (Logos)'!CN46*'SaaS - Budget'!$BD$72+'SaaS - Cohorts (Logos)'!CN114*'SaaS - Budget'!$BD$73+'SaaS - Cohorts (Logos)'!CN182*'SaaS - Budget'!$BD$74</f>
        <v>172739.40303697219</v>
      </c>
      <c r="AG46" s="207">
        <f ca="1">'SaaS - Cohorts (Logos)'!CO46*'SaaS - Budget'!$BD$72+'SaaS - Cohorts (Logos)'!CO114*'SaaS - Budget'!$BD$73+'SaaS - Cohorts (Logos)'!CO182*'SaaS - Budget'!$BD$74</f>
        <v>169485.65447560864</v>
      </c>
      <c r="AH46" s="207">
        <f ca="1">'SaaS - Cohorts (Logos)'!CP46*'SaaS - Budget'!$BD$72+'SaaS - Cohorts (Logos)'!CP114*'SaaS - Budget'!$BD$73+'SaaS - Cohorts (Logos)'!CP182*'SaaS - Budget'!$BD$74</f>
        <v>166272.85614554721</v>
      </c>
      <c r="AI46" s="207">
        <f ca="1">'SaaS - Cohorts (Logos)'!CQ46*'SaaS - Budget'!$BD$72+'SaaS - Cohorts (Logos)'!CQ114*'SaaS - Budget'!$BD$73+'SaaS - Cohorts (Logos)'!CQ182*'SaaS - Budget'!$BD$74</f>
        <v>163103.08401095294</v>
      </c>
      <c r="AJ46" s="207">
        <f ca="1">'SaaS - Cohorts (Logos)'!CR46*'SaaS - Budget'!$BD$72+'SaaS - Cohorts (Logos)'!CR114*'SaaS - Budget'!$BD$73+'SaaS - Cohorts (Logos)'!CR182*'SaaS - Budget'!$BD$74</f>
        <v>159978.02512045257</v>
      </c>
      <c r="AK46" s="207">
        <f ca="1">'SaaS - Cohorts (Logos)'!CS46*'SaaS - Budget'!$BD$72+'SaaS - Cohorts (Logos)'!CS114*'SaaS - Budget'!$BD$73+'SaaS - Cohorts (Logos)'!CS182*'SaaS - Budget'!$BD$74</f>
        <v>156899.02707299593</v>
      </c>
      <c r="AL46" s="207">
        <f ca="1">'SaaS - Cohorts (Logos)'!CT46*'SaaS - Budget'!$BD$72+'SaaS - Cohorts (Logos)'!CT114*'SaaS - Budget'!$BD$73+'SaaS - Cohorts (Logos)'!CT182*'SaaS - Budget'!$BD$74</f>
        <v>153867.14149189414</v>
      </c>
      <c r="AM46" s="207">
        <f ca="1">'SaaS - Cohorts (Logos)'!CU46*'SaaS - Budget'!$BD$72+'SaaS - Cohorts (Logos)'!CU114*'SaaS - Budget'!$BD$73+'SaaS - Cohorts (Logos)'!CU182*'SaaS - Budget'!$BD$74</f>
        <v>150883.16222717141</v>
      </c>
      <c r="AN46" s="207">
        <f ca="1">'SaaS - Cohorts (Logos)'!CV46*'SaaS - Budget'!$BD$72+'SaaS - Cohorts (Logos)'!CV114*'SaaS - Budget'!$BD$73+'SaaS - Cohorts (Logos)'!CV182*'SaaS - Budget'!$BD$74</f>
        <v>147947.65891992935</v>
      </c>
      <c r="AO46" s="207">
        <f ca="1">'SaaS - Cohorts (Logos)'!CW46*'SaaS - Budget'!$BD$72+'SaaS - Cohorts (Logos)'!CW114*'SaaS - Budget'!$BD$73+'SaaS - Cohorts (Logos)'!CW182*'SaaS - Budget'!$BD$74</f>
        <v>145061.00648635591</v>
      </c>
      <c r="AP46" s="207">
        <f ca="1">'SaaS - Cohorts (Logos)'!CX46*'SaaS - Budget'!$BD$72+'SaaS - Cohorts (Logos)'!CX114*'SaaS - Budget'!$BD$73+'SaaS - Cohorts (Logos)'!CX182*'SaaS - Budget'!$BD$74</f>
        <v>142223.41101207497</v>
      </c>
      <c r="AQ46" s="207">
        <f ca="1">'SaaS - Cohorts (Logos)'!CY46*'SaaS - Budget'!$BD$72+'SaaS - Cohorts (Logos)'!CY114*'SaaS - Budget'!$BD$73+'SaaS - Cohorts (Logos)'!CY182*'SaaS - Budget'!$BD$74</f>
        <v>139434.9324886261</v>
      </c>
      <c r="AR46" s="207">
        <f ca="1">'SaaS - Cohorts (Logos)'!CZ46*'SaaS - Budget'!$BD$72+'SaaS - Cohorts (Logos)'!CZ114*'SaaS - Budget'!$BD$73+'SaaS - Cohorts (Logos)'!CZ182*'SaaS - Budget'!$BD$74</f>
        <v>136695.5047720311</v>
      </c>
      <c r="AS46" s="207">
        <f ca="1">'SaaS - Cohorts (Logos)'!DA46*'SaaS - Budget'!$BD$72+'SaaS - Cohorts (Logos)'!DA114*'SaaS - Budget'!$BD$73+'SaaS - Cohorts (Logos)'!DA182*'SaaS - Budget'!$BD$74</f>
        <v>134004.95309778667</v>
      </c>
      <c r="AT46" s="207">
        <f ca="1">'SaaS - Cohorts (Logos)'!DB46*'SaaS - Budget'!$BD$72+'SaaS - Cohorts (Logos)'!DB114*'SaaS - Budget'!$BD$73+'SaaS - Cohorts (Logos)'!DB182*'SaaS - Budget'!$BD$74</f>
        <v>131363.0094464836</v>
      </c>
      <c r="AU46" s="207">
        <f ca="1">'SaaS - Cohorts (Logos)'!DC46*'SaaS - Budget'!$BD$72+'SaaS - Cohorts (Logos)'!DC114*'SaaS - Budget'!$BD$73+'SaaS - Cohorts (Logos)'!DC182*'SaaS - Budget'!$BD$74</f>
        <v>128769.32601892827</v>
      </c>
      <c r="AV46" s="207">
        <f ca="1">'SaaS - Cohorts (Logos)'!DD46*'SaaS - Budget'!$BD$72+'SaaS - Cohorts (Logos)'!DD114*'SaaS - Budget'!$BD$73+'SaaS - Cohorts (Logos)'!DD182*'SaaS - Budget'!$BD$74</f>
        <v>126223.48704855914</v>
      </c>
      <c r="AW46" s="207">
        <f ca="1">'SaaS - Cohorts (Logos)'!DE46*'SaaS - Budget'!$BD$72+'SaaS - Cohorts (Logos)'!DE114*'SaaS - Budget'!$BD$73+'SaaS - Cohorts (Logos)'!DE182*'SaaS - Budget'!$BD$74</f>
        <v>123725.01915159624</v>
      </c>
      <c r="AX46" s="207">
        <f ca="1">'SaaS - Cohorts (Logos)'!DF46*'SaaS - Budget'!$BD$72+'SaaS - Cohorts (Logos)'!DF114*'SaaS - Budget'!$BD$73+'SaaS - Cohorts (Logos)'!DF182*'SaaS - Budget'!$BD$74</f>
        <v>121273.40039129159</v>
      </c>
      <c r="AY46" s="207">
        <f ca="1">'SaaS - Cohorts (Logos)'!DG46*'SaaS - Budget'!$BD$72+'SaaS - Cohorts (Logos)'!DG114*'SaaS - Budget'!$BD$73+'SaaS - Cohorts (Logos)'!DG182*'SaaS - Budget'!$BD$74</f>
        <v>118868.0682114658</v>
      </c>
      <c r="AZ46" s="207">
        <f ca="1">'SaaS - Cohorts (Logos)'!DH46*'SaaS - Budget'!$BD$72+'SaaS - Cohorts (Logos)'!DH114*'SaaS - Budget'!$BD$73+'SaaS - Cohorts (Logos)'!DH182*'SaaS - Budget'!$BD$74</f>
        <v>116508.4263758765</v>
      </c>
      <c r="BA46" s="207">
        <f ca="1">'SaaS - Cohorts (Logos)'!DI46*'SaaS - Budget'!$BD$72+'SaaS - Cohorts (Logos)'!DI114*'SaaS - Budget'!$BD$73+'SaaS - Cohorts (Logos)'!DI182*'SaaS - Budget'!$BD$74</f>
        <v>114193.85103356218</v>
      </c>
      <c r="BB46" s="207">
        <f ca="1">'SaaS - Cohorts (Logos)'!DJ46*'SaaS - Budget'!$BD$72+'SaaS - Cohorts (Logos)'!DJ114*'SaaS - Budget'!$BD$73+'SaaS - Cohorts (Logos)'!DJ182*'SaaS - Budget'!$BD$74</f>
        <v>111923.69601586976</v>
      </c>
      <c r="BC46" s="207">
        <f ca="1">'SaaS - Cohorts (Logos)'!DK46*'SaaS - Budget'!$BD$72+'SaaS - Cohorts (Logos)'!DK114*'SaaS - Budget'!$BD$73+'SaaS - Cohorts (Logos)'!DK182*'SaaS - Budget'!$BD$74</f>
        <v>109697.29745817374</v>
      </c>
      <c r="BD46" s="207">
        <f ca="1">'SaaS - Cohorts (Logos)'!DL46*'SaaS - Budget'!$BD$72+'SaaS - Cohorts (Logos)'!DL114*'SaaS - Budget'!$BD$73+'SaaS - Cohorts (Logos)'!DL182*'SaaS - Budget'!$BD$74</f>
        <v>107513.97782811709</v>
      </c>
      <c r="BE46" s="207">
        <f ca="1">'SaaS - Cohorts (Logos)'!DM46*'SaaS - Budget'!$BD$72+'SaaS - Cohorts (Logos)'!DM114*'SaaS - Budget'!$BD$73+'SaaS - Cohorts (Logos)'!DM182*'SaaS - Budget'!$BD$74</f>
        <v>105373.04943236875</v>
      </c>
      <c r="BF46" s="207">
        <f ca="1">'SaaS - Cohorts (Logos)'!DN46*'SaaS - Budget'!$BD$72+'SaaS - Cohorts (Logos)'!DN114*'SaaS - Budget'!$BD$73+'SaaS - Cohorts (Logos)'!DN182*'SaaS - Budget'!$BD$74</f>
        <v>103273.81746523768</v>
      </c>
      <c r="BG46" s="207">
        <f ca="1">'SaaS - Cohorts (Logos)'!DO46*'SaaS - Budget'!$BD$72+'SaaS - Cohorts (Logos)'!DO114*'SaaS - Budget'!$BD$73+'SaaS - Cohorts (Logos)'!DO182*'SaaS - Budget'!$BD$74</f>
        <v>101215.58265486726</v>
      </c>
      <c r="BH46" s="207">
        <f ca="1">'SaaS - Cohorts (Logos)'!DP46*'SaaS - Budget'!$BD$72+'SaaS - Cohorts (Logos)'!DP114*'SaaS - Budget'!$BD$73+'SaaS - Cohorts (Logos)'!DP182*'SaaS - Budget'!$BD$74</f>
        <v>99197.643556032141</v>
      </c>
      <c r="BI46" s="207">
        <f ca="1">'SaaS - Cohorts (Logos)'!DQ46*'SaaS - Budget'!$BD$72+'SaaS - Cohorts (Logos)'!DQ114*'SaaS - Budget'!$BD$73+'SaaS - Cohorts (Logos)'!DQ182*'SaaS - Budget'!$BD$74</f>
        <v>97219.298532662258</v>
      </c>
      <c r="BJ46" s="207">
        <f ca="1">'SaaS - Cohorts (Logos)'!DR46*'SaaS - Budget'!$BD$72+'SaaS - Cohorts (Logos)'!DR114*'SaaS - Budget'!$BD$73+'SaaS - Cohorts (Logos)'!DR182*'SaaS - Budget'!$BD$74</f>
        <v>95279.847468029679</v>
      </c>
      <c r="BK46" s="4"/>
    </row>
    <row r="47" spans="1:63" ht="15.75" customHeight="1">
      <c r="A47" s="4"/>
      <c r="B47" s="195">
        <v>44256</v>
      </c>
      <c r="C47" s="207">
        <f ca="1">'SaaS - Cohorts (Logos)'!BK47*'SaaS - Budget'!$BE$72+'SaaS - Cohorts (Logos)'!BK115*'SaaS - Budget'!$BE$73+'SaaS - Cohorts (Logos)'!BK183*'SaaS - Budget'!$BE$74</f>
        <v>232049.99999999997</v>
      </c>
      <c r="D47" s="207">
        <f ca="1">'SaaS - Cohorts (Logos)'!BL47*'SaaS - Budget'!$BE$72+'SaaS - Cohorts (Logos)'!BL115*'SaaS - Budget'!$BE$73+'SaaS - Cohorts (Logos)'!BL183*'SaaS - Budget'!$BE$74</f>
        <v>235598.99999999997</v>
      </c>
      <c r="E47" s="207">
        <f ca="1">'SaaS - Cohorts (Logos)'!BM47*'SaaS - Budget'!$BE$72+'SaaS - Cohorts (Logos)'!BM115*'SaaS - Budget'!$BE$73+'SaaS - Cohorts (Logos)'!BM183*'SaaS - Budget'!$BE$74</f>
        <v>238094.21999999997</v>
      </c>
      <c r="F47" s="207">
        <f ca="1">'SaaS - Cohorts (Logos)'!BN47*'SaaS - Budget'!$BE$72+'SaaS - Cohorts (Logos)'!BN115*'SaaS - Budget'!$BE$73+'SaaS - Cohorts (Logos)'!BN183*'SaaS - Budget'!$BE$74</f>
        <v>239674.67159999997</v>
      </c>
      <c r="G47" s="207">
        <f ca="1">'SaaS - Cohorts (Logos)'!BO47*'SaaS - Budget'!$BE$72+'SaaS - Cohorts (Logos)'!BO115*'SaaS - Budget'!$BE$73+'SaaS - Cohorts (Logos)'!BO183*'SaaS - Budget'!$BE$74</f>
        <v>240462.43384800002</v>
      </c>
      <c r="H47" s="207">
        <f ca="1">'SaaS - Cohorts (Logos)'!BP47*'SaaS - Budget'!$BE$72+'SaaS - Cohorts (Logos)'!BP115*'SaaS - Budget'!$BE$73+'SaaS - Cohorts (Logos)'!BP183*'SaaS - Budget'!$BE$74</f>
        <v>240564.69016943997</v>
      </c>
      <c r="I47" s="207">
        <f ca="1">'SaaS - Cohorts (Logos)'!BQ47*'SaaS - Budget'!$BE$72+'SaaS - Cohorts (Logos)'!BQ115*'SaaS - Budget'!$BE$73+'SaaS - Cohorts (Logos)'!BQ183*'SaaS - Budget'!$BE$74</f>
        <v>240075.52076464321</v>
      </c>
      <c r="J47" s="207">
        <f ca="1">'SaaS - Cohorts (Logos)'!BR47*'SaaS - Budget'!$BE$72+'SaaS - Cohorts (Logos)'!BR115*'SaaS - Budget'!$BE$73+'SaaS - Cohorts (Logos)'!BR183*'SaaS - Budget'!$BE$74</f>
        <v>239077.4798201113</v>
      </c>
      <c r="K47" s="207">
        <f ca="1">'SaaS - Cohorts (Logos)'!BS47*'SaaS - Budget'!$BE$72+'SaaS - Cohorts (Logos)'!BS115*'SaaS - Budget'!$BE$73+'SaaS - Cohorts (Logos)'!BS183*'SaaS - Budget'!$BE$74</f>
        <v>237642.98335797869</v>
      </c>
      <c r="L47" s="207">
        <f ca="1">'SaaS - Cohorts (Logos)'!BT47*'SaaS - Budget'!$BE$72+'SaaS - Cohorts (Logos)'!BT115*'SaaS - Budget'!$BE$73+'SaaS - Cohorts (Logos)'!BT183*'SaaS - Budget'!$BE$74</f>
        <v>235835.53044897644</v>
      </c>
      <c r="M47" s="207">
        <f ca="1">'SaaS - Cohorts (Logos)'!BU47*'SaaS - Budget'!$BE$72+'SaaS - Cohorts (Logos)'!BU115*'SaaS - Budget'!$BE$73+'SaaS - Cohorts (Logos)'!BU183*'SaaS - Budget'!$BE$74</f>
        <v>233710.77778717532</v>
      </c>
      <c r="N47" s="207">
        <f ca="1">'SaaS - Cohorts (Logos)'!BV47*'SaaS - Budget'!$BE$72+'SaaS - Cohorts (Logos)'!BV115*'SaaS - Budget'!$BE$73+'SaaS - Cohorts (Logos)'!BV183*'SaaS - Budget'!$BE$74</f>
        <v>231317.48522494882</v>
      </c>
      <c r="O47" s="207">
        <f ca="1">'SaaS - Cohorts (Logos)'!BW47*'SaaS - Budget'!$BE$72+'SaaS - Cohorts (Logos)'!BW115*'SaaS - Budget'!$BE$73+'SaaS - Cohorts (Logos)'!BW183*'SaaS - Budget'!$BE$74</f>
        <v>228698.34775474481</v>
      </c>
      <c r="P47" s="207">
        <f ca="1">'SaaS - Cohorts (Logos)'!BX47*'SaaS - Budget'!$BE$72+'SaaS - Cohorts (Logos)'!BX115*'SaaS - Budget'!$BE$73+'SaaS - Cohorts (Logos)'!BX183*'SaaS - Budget'!$BE$74</f>
        <v>225890.7275658295</v>
      </c>
      <c r="Q47" s="207">
        <f ca="1">'SaaS - Cohorts (Logos)'!BY47*'SaaS - Budget'!$BE$72+'SaaS - Cohorts (Logos)'!BY115*'SaaS - Budget'!$BE$73+'SaaS - Cohorts (Logos)'!BY183*'SaaS - Budget'!$BE$74</f>
        <v>222927.29816875092</v>
      </c>
      <c r="R47" s="207">
        <f ca="1">'SaaS - Cohorts (Logos)'!BZ47*'SaaS - Budget'!$BE$72+'SaaS - Cohorts (Logos)'!BZ115*'SaaS - Budget'!$BE$73+'SaaS - Cohorts (Logos)'!BZ183*'SaaS - Budget'!$BE$74</f>
        <v>219836.61114110539</v>
      </c>
      <c r="S47" s="207">
        <f ca="1">'SaaS - Cohorts (Logos)'!CA47*'SaaS - Budget'!$BE$72+'SaaS - Cohorts (Logos)'!CA115*'SaaS - Budget'!$BE$73+'SaaS - Cohorts (Logos)'!CA183*'SaaS - Budget'!$BE$74</f>
        <v>216643.5947817252</v>
      </c>
      <c r="T47" s="207">
        <f ca="1">'SaaS - Cohorts (Logos)'!CB47*'SaaS - Budget'!$BE$72+'SaaS - Cohorts (Logos)'!CB115*'SaaS - Budget'!$BE$73+'SaaS - Cohorts (Logos)'!CB183*'SaaS - Budget'!$BE$74</f>
        <v>213369.99284591959</v>
      </c>
      <c r="U47" s="207">
        <f ca="1">'SaaS - Cohorts (Logos)'!CC47*'SaaS - Budget'!$BE$72+'SaaS - Cohorts (Logos)'!CC115*'SaaS - Budget'!$BE$73+'SaaS - Cohorts (Logos)'!CC183*'SaaS - Budget'!$BE$74</f>
        <v>210034.75055365061</v>
      </c>
      <c r="V47" s="207">
        <f ca="1">'SaaS - Cohorts (Logos)'!CD47*'SaaS - Budget'!$BE$72+'SaaS - Cohorts (Logos)'!CD115*'SaaS - Budget'!$BE$73+'SaaS - Cohorts (Logos)'!CD183*'SaaS - Budget'!$BE$74</f>
        <v>206654.35419946915</v>
      </c>
      <c r="W47" s="207">
        <f ca="1">'SaaS - Cohorts (Logos)'!CE47*'SaaS - Budget'!$BE$72+'SaaS - Cohorts (Logos)'!CE115*'SaaS - Budget'!$BE$73+'SaaS - Cohorts (Logos)'!CE183*'SaaS - Budget'!$BE$74</f>
        <v>203243.12993354423</v>
      </c>
      <c r="X47" s="207">
        <f ca="1">'SaaS - Cohorts (Logos)'!CF47*'SaaS - Budget'!$BE$72+'SaaS - Cohorts (Logos)'!CF115*'SaaS - Budget'!$BE$73+'SaaS - Cohorts (Logos)'!CF183*'SaaS - Budget'!$BE$74</f>
        <v>199813.50661477016</v>
      </c>
      <c r="Y47" s="207">
        <f ca="1">'SaaS - Cohorts (Logos)'!CG47*'SaaS - Budget'!$BE$72+'SaaS - Cohorts (Logos)'!CG115*'SaaS - Budget'!$BE$73+'SaaS - Cohorts (Logos)'!CG183*'SaaS - Budget'!$BE$74</f>
        <v>196376.24704878387</v>
      </c>
      <c r="Z47" s="207">
        <f ca="1">'SaaS - Cohorts (Logos)'!CH47*'SaaS - Budget'!$BE$72+'SaaS - Cohorts (Logos)'!CH115*'SaaS - Budget'!$BE$73+'SaaS - Cohorts (Logos)'!CH183*'SaaS - Budget'!$BE$74</f>
        <v>192940.65140616026</v>
      </c>
      <c r="AA47" s="207">
        <f ca="1">'SaaS - Cohorts (Logos)'!CI47*'SaaS - Budget'!$BE$72+'SaaS - Cohorts (Logos)'!CI115*'SaaS - Budget'!$BE$73+'SaaS - Cohorts (Logos)'!CI183*'SaaS - Budget'!$BE$74</f>
        <v>189514.73616058691</v>
      </c>
      <c r="AB47" s="207">
        <f ca="1">'SaaS - Cohorts (Logos)'!CJ47*'SaaS - Budget'!$BE$72+'SaaS - Cohorts (Logos)'!CJ115*'SaaS - Budget'!$BE$73+'SaaS - Cohorts (Logos)'!CJ183*'SaaS - Budget'!$BE$74</f>
        <v>186105.39148601901</v>
      </c>
      <c r="AC47" s="207">
        <f ca="1">'SaaS - Cohorts (Logos)'!CK47*'SaaS - Budget'!$BE$72+'SaaS - Cohorts (Logos)'!CK115*'SaaS - Budget'!$BE$73+'SaaS - Cohorts (Logos)'!CK183*'SaaS - Budget'!$BE$74</f>
        <v>182718.51969910518</v>
      </c>
      <c r="AD47" s="207">
        <f ca="1">'SaaS - Cohorts (Logos)'!CL47*'SaaS - Budget'!$BE$72+'SaaS - Cohorts (Logos)'!CL115*'SaaS - Budget'!$BE$73+'SaaS - Cohorts (Logos)'!CL183*'SaaS - Budget'!$BE$74</f>
        <v>179359.15702279288</v>
      </c>
      <c r="AE47" s="207">
        <f ca="1">'SaaS - Cohorts (Logos)'!CM47*'SaaS - Budget'!$BE$72+'SaaS - Cohorts (Logos)'!CM115*'SaaS - Budget'!$BE$73+'SaaS - Cohorts (Logos)'!CM183*'SaaS - Budget'!$BE$74</f>
        <v>176031.58067388643</v>
      </c>
      <c r="AF47" s="207">
        <f ca="1">'SaaS - Cohorts (Logos)'!CN47*'SaaS - Budget'!$BE$72+'SaaS - Cohorts (Logos)'!CN115*'SaaS - Budget'!$BE$73+'SaaS - Cohorts (Logos)'!CN183*'SaaS - Budget'!$BE$74</f>
        <v>172739.40303697219</v>
      </c>
      <c r="AG47" s="207">
        <f ca="1">'SaaS - Cohorts (Logos)'!CO47*'SaaS - Budget'!$BE$72+'SaaS - Cohorts (Logos)'!CO115*'SaaS - Budget'!$BE$73+'SaaS - Cohorts (Logos)'!CO183*'SaaS - Budget'!$BE$74</f>
        <v>169485.65447560864</v>
      </c>
      <c r="AH47" s="207">
        <f ca="1">'SaaS - Cohorts (Logos)'!CP47*'SaaS - Budget'!$BE$72+'SaaS - Cohorts (Logos)'!CP115*'SaaS - Budget'!$BE$73+'SaaS - Cohorts (Logos)'!CP183*'SaaS - Budget'!$BE$74</f>
        <v>166272.85614554721</v>
      </c>
      <c r="AI47" s="207">
        <f ca="1">'SaaS - Cohorts (Logos)'!CQ47*'SaaS - Budget'!$BE$72+'SaaS - Cohorts (Logos)'!CQ115*'SaaS - Budget'!$BE$73+'SaaS - Cohorts (Logos)'!CQ183*'SaaS - Budget'!$BE$74</f>
        <v>163103.08401095294</v>
      </c>
      <c r="AJ47" s="207">
        <f ca="1">'SaaS - Cohorts (Logos)'!CR47*'SaaS - Budget'!$BE$72+'SaaS - Cohorts (Logos)'!CR115*'SaaS - Budget'!$BE$73+'SaaS - Cohorts (Logos)'!CR183*'SaaS - Budget'!$BE$74</f>
        <v>159978.02512045257</v>
      </c>
      <c r="AK47" s="207">
        <f ca="1">'SaaS - Cohorts (Logos)'!CS47*'SaaS - Budget'!$BE$72+'SaaS - Cohorts (Logos)'!CS115*'SaaS - Budget'!$BE$73+'SaaS - Cohorts (Logos)'!CS183*'SaaS - Budget'!$BE$74</f>
        <v>156899.02707299593</v>
      </c>
      <c r="AL47" s="207">
        <f ca="1">'SaaS - Cohorts (Logos)'!CT47*'SaaS - Budget'!$BE$72+'SaaS - Cohorts (Logos)'!CT115*'SaaS - Budget'!$BE$73+'SaaS - Cohorts (Logos)'!CT183*'SaaS - Budget'!$BE$74</f>
        <v>153867.14149189414</v>
      </c>
      <c r="AM47" s="207">
        <f ca="1">'SaaS - Cohorts (Logos)'!CU47*'SaaS - Budget'!$BE$72+'SaaS - Cohorts (Logos)'!CU115*'SaaS - Budget'!$BE$73+'SaaS - Cohorts (Logos)'!CU183*'SaaS - Budget'!$BE$74</f>
        <v>150883.16222717141</v>
      </c>
      <c r="AN47" s="207">
        <f ca="1">'SaaS - Cohorts (Logos)'!CV47*'SaaS - Budget'!$BE$72+'SaaS - Cohorts (Logos)'!CV115*'SaaS - Budget'!$BE$73+'SaaS - Cohorts (Logos)'!CV183*'SaaS - Budget'!$BE$74</f>
        <v>147947.65891992935</v>
      </c>
      <c r="AO47" s="207">
        <f ca="1">'SaaS - Cohorts (Logos)'!CW47*'SaaS - Budget'!$BE$72+'SaaS - Cohorts (Logos)'!CW115*'SaaS - Budget'!$BE$73+'SaaS - Cohorts (Logos)'!CW183*'SaaS - Budget'!$BE$74</f>
        <v>145061.00648635591</v>
      </c>
      <c r="AP47" s="207">
        <f ca="1">'SaaS - Cohorts (Logos)'!CX47*'SaaS - Budget'!$BE$72+'SaaS - Cohorts (Logos)'!CX115*'SaaS - Budget'!$BE$73+'SaaS - Cohorts (Logos)'!CX183*'SaaS - Budget'!$BE$74</f>
        <v>142223.41101207497</v>
      </c>
      <c r="AQ47" s="207">
        <f ca="1">'SaaS - Cohorts (Logos)'!CY47*'SaaS - Budget'!$BE$72+'SaaS - Cohorts (Logos)'!CY115*'SaaS - Budget'!$BE$73+'SaaS - Cohorts (Logos)'!CY183*'SaaS - Budget'!$BE$74</f>
        <v>139434.9324886261</v>
      </c>
      <c r="AR47" s="207">
        <f ca="1">'SaaS - Cohorts (Logos)'!CZ47*'SaaS - Budget'!$BE$72+'SaaS - Cohorts (Logos)'!CZ115*'SaaS - Budget'!$BE$73+'SaaS - Cohorts (Logos)'!CZ183*'SaaS - Budget'!$BE$74</f>
        <v>136695.5047720311</v>
      </c>
      <c r="AS47" s="207">
        <f ca="1">'SaaS - Cohorts (Logos)'!DA47*'SaaS - Budget'!$BE$72+'SaaS - Cohorts (Logos)'!DA115*'SaaS - Budget'!$BE$73+'SaaS - Cohorts (Logos)'!DA183*'SaaS - Budget'!$BE$74</f>
        <v>134004.95309778667</v>
      </c>
      <c r="AT47" s="207">
        <f ca="1">'SaaS - Cohorts (Logos)'!DB47*'SaaS - Budget'!$BE$72+'SaaS - Cohorts (Logos)'!DB115*'SaaS - Budget'!$BE$73+'SaaS - Cohorts (Logos)'!DB183*'SaaS - Budget'!$BE$74</f>
        <v>131363.0094464836</v>
      </c>
      <c r="AU47" s="207">
        <f ca="1">'SaaS - Cohorts (Logos)'!DC47*'SaaS - Budget'!$BE$72+'SaaS - Cohorts (Logos)'!DC115*'SaaS - Budget'!$BE$73+'SaaS - Cohorts (Logos)'!DC183*'SaaS - Budget'!$BE$74</f>
        <v>128769.32601892827</v>
      </c>
      <c r="AV47" s="207">
        <f ca="1">'SaaS - Cohorts (Logos)'!DD47*'SaaS - Budget'!$BE$72+'SaaS - Cohorts (Logos)'!DD115*'SaaS - Budget'!$BE$73+'SaaS - Cohorts (Logos)'!DD183*'SaaS - Budget'!$BE$74</f>
        <v>126223.48704855914</v>
      </c>
      <c r="AW47" s="207">
        <f ca="1">'SaaS - Cohorts (Logos)'!DE47*'SaaS - Budget'!$BE$72+'SaaS - Cohorts (Logos)'!DE115*'SaaS - Budget'!$BE$73+'SaaS - Cohorts (Logos)'!DE183*'SaaS - Budget'!$BE$74</f>
        <v>123725.01915159624</v>
      </c>
      <c r="AX47" s="207">
        <f ca="1">'SaaS - Cohorts (Logos)'!DF47*'SaaS - Budget'!$BE$72+'SaaS - Cohorts (Logos)'!DF115*'SaaS - Budget'!$BE$73+'SaaS - Cohorts (Logos)'!DF183*'SaaS - Budget'!$BE$74</f>
        <v>121273.40039129159</v>
      </c>
      <c r="AY47" s="207">
        <f ca="1">'SaaS - Cohorts (Logos)'!DG47*'SaaS - Budget'!$BE$72+'SaaS - Cohorts (Logos)'!DG115*'SaaS - Budget'!$BE$73+'SaaS - Cohorts (Logos)'!DG183*'SaaS - Budget'!$BE$74</f>
        <v>118868.0682114658</v>
      </c>
      <c r="AZ47" s="207">
        <f ca="1">'SaaS - Cohorts (Logos)'!DH47*'SaaS - Budget'!$BE$72+'SaaS - Cohorts (Logos)'!DH115*'SaaS - Budget'!$BE$73+'SaaS - Cohorts (Logos)'!DH183*'SaaS - Budget'!$BE$74</f>
        <v>116508.4263758765</v>
      </c>
      <c r="BA47" s="207">
        <f ca="1">'SaaS - Cohorts (Logos)'!DI47*'SaaS - Budget'!$BE$72+'SaaS - Cohorts (Logos)'!DI115*'SaaS - Budget'!$BE$73+'SaaS - Cohorts (Logos)'!DI183*'SaaS - Budget'!$BE$74</f>
        <v>114193.85103356218</v>
      </c>
      <c r="BB47" s="207">
        <f ca="1">'SaaS - Cohorts (Logos)'!DJ47*'SaaS - Budget'!$BE$72+'SaaS - Cohorts (Logos)'!DJ115*'SaaS - Budget'!$BE$73+'SaaS - Cohorts (Logos)'!DJ183*'SaaS - Budget'!$BE$74</f>
        <v>111923.69601586976</v>
      </c>
      <c r="BC47" s="207">
        <f ca="1">'SaaS - Cohorts (Logos)'!DK47*'SaaS - Budget'!$BE$72+'SaaS - Cohorts (Logos)'!DK115*'SaaS - Budget'!$BE$73+'SaaS - Cohorts (Logos)'!DK183*'SaaS - Budget'!$BE$74</f>
        <v>109697.29745817374</v>
      </c>
      <c r="BD47" s="207">
        <f ca="1">'SaaS - Cohorts (Logos)'!DL47*'SaaS - Budget'!$BE$72+'SaaS - Cohorts (Logos)'!DL115*'SaaS - Budget'!$BE$73+'SaaS - Cohorts (Logos)'!DL183*'SaaS - Budget'!$BE$74</f>
        <v>107513.97782811709</v>
      </c>
      <c r="BE47" s="207">
        <f ca="1">'SaaS - Cohorts (Logos)'!DM47*'SaaS - Budget'!$BE$72+'SaaS - Cohorts (Logos)'!DM115*'SaaS - Budget'!$BE$73+'SaaS - Cohorts (Logos)'!DM183*'SaaS - Budget'!$BE$74</f>
        <v>105373.04943236875</v>
      </c>
      <c r="BF47" s="207">
        <f ca="1">'SaaS - Cohorts (Logos)'!DN47*'SaaS - Budget'!$BE$72+'SaaS - Cohorts (Logos)'!DN115*'SaaS - Budget'!$BE$73+'SaaS - Cohorts (Logos)'!DN183*'SaaS - Budget'!$BE$74</f>
        <v>103273.81746523768</v>
      </c>
      <c r="BG47" s="207">
        <f ca="1">'SaaS - Cohorts (Logos)'!DO47*'SaaS - Budget'!$BE$72+'SaaS - Cohorts (Logos)'!DO115*'SaaS - Budget'!$BE$73+'SaaS - Cohorts (Logos)'!DO183*'SaaS - Budget'!$BE$74</f>
        <v>101215.58265486726</v>
      </c>
      <c r="BH47" s="207">
        <f ca="1">'SaaS - Cohorts (Logos)'!DP47*'SaaS - Budget'!$BE$72+'SaaS - Cohorts (Logos)'!DP115*'SaaS - Budget'!$BE$73+'SaaS - Cohorts (Logos)'!DP183*'SaaS - Budget'!$BE$74</f>
        <v>99197.643556032141</v>
      </c>
      <c r="BI47" s="207">
        <f ca="1">'SaaS - Cohorts (Logos)'!DQ47*'SaaS - Budget'!$BE$72+'SaaS - Cohorts (Logos)'!DQ115*'SaaS - Budget'!$BE$73+'SaaS - Cohorts (Logos)'!DQ183*'SaaS - Budget'!$BE$74</f>
        <v>97219.298532662258</v>
      </c>
      <c r="BJ47" s="207">
        <f ca="1">'SaaS - Cohorts (Logos)'!DR47*'SaaS - Budget'!$BE$72+'SaaS - Cohorts (Logos)'!DR115*'SaaS - Budget'!$BE$73+'SaaS - Cohorts (Logos)'!DR183*'SaaS - Budget'!$BE$74</f>
        <v>95279.847468029679</v>
      </c>
      <c r="BK47" s="4"/>
    </row>
    <row r="48" spans="1:63" ht="15.75" customHeight="1">
      <c r="A48" s="4"/>
      <c r="B48" s="195">
        <v>44287</v>
      </c>
      <c r="C48" s="207">
        <f ca="1">'SaaS - Cohorts (Logos)'!BK48*'SaaS - Budget'!$BF$72+'SaaS - Cohorts (Logos)'!BK116*'SaaS - Budget'!$BF$73+'SaaS - Cohorts (Logos)'!BK184*'SaaS - Budget'!$BF$74</f>
        <v>232049.99999999997</v>
      </c>
      <c r="D48" s="207">
        <f ca="1">'SaaS - Cohorts (Logos)'!BL48*'SaaS - Budget'!$BF$72+'SaaS - Cohorts (Logos)'!BL116*'SaaS - Budget'!$BF$73+'SaaS - Cohorts (Logos)'!BL184*'SaaS - Budget'!$BF$74</f>
        <v>235598.99999999997</v>
      </c>
      <c r="E48" s="207">
        <f ca="1">'SaaS - Cohorts (Logos)'!BM48*'SaaS - Budget'!$BF$72+'SaaS - Cohorts (Logos)'!BM116*'SaaS - Budget'!$BF$73+'SaaS - Cohorts (Logos)'!BM184*'SaaS - Budget'!$BF$74</f>
        <v>238094.21999999997</v>
      </c>
      <c r="F48" s="207">
        <f ca="1">'SaaS - Cohorts (Logos)'!BN48*'SaaS - Budget'!$BF$72+'SaaS - Cohorts (Logos)'!BN116*'SaaS - Budget'!$BF$73+'SaaS - Cohorts (Logos)'!BN184*'SaaS - Budget'!$BF$74</f>
        <v>239674.67159999997</v>
      </c>
      <c r="G48" s="207">
        <f ca="1">'SaaS - Cohorts (Logos)'!BO48*'SaaS - Budget'!$BF$72+'SaaS - Cohorts (Logos)'!BO116*'SaaS - Budget'!$BF$73+'SaaS - Cohorts (Logos)'!BO184*'SaaS - Budget'!$BF$74</f>
        <v>240462.43384800002</v>
      </c>
      <c r="H48" s="207">
        <f ca="1">'SaaS - Cohorts (Logos)'!BP48*'SaaS - Budget'!$BF$72+'SaaS - Cohorts (Logos)'!BP116*'SaaS - Budget'!$BF$73+'SaaS - Cohorts (Logos)'!BP184*'SaaS - Budget'!$BF$74</f>
        <v>240564.69016943997</v>
      </c>
      <c r="I48" s="207">
        <f ca="1">'SaaS - Cohorts (Logos)'!BQ48*'SaaS - Budget'!$BF$72+'SaaS - Cohorts (Logos)'!BQ116*'SaaS - Budget'!$BF$73+'SaaS - Cohorts (Logos)'!BQ184*'SaaS - Budget'!$BF$74</f>
        <v>240075.52076464321</v>
      </c>
      <c r="J48" s="207">
        <f ca="1">'SaaS - Cohorts (Logos)'!BR48*'SaaS - Budget'!$BF$72+'SaaS - Cohorts (Logos)'!BR116*'SaaS - Budget'!$BF$73+'SaaS - Cohorts (Logos)'!BR184*'SaaS - Budget'!$BF$74</f>
        <v>239077.4798201113</v>
      </c>
      <c r="K48" s="207">
        <f ca="1">'SaaS - Cohorts (Logos)'!BS48*'SaaS - Budget'!$BF$72+'SaaS - Cohorts (Logos)'!BS116*'SaaS - Budget'!$BF$73+'SaaS - Cohorts (Logos)'!BS184*'SaaS - Budget'!$BF$74</f>
        <v>237642.98335797869</v>
      </c>
      <c r="L48" s="207">
        <f ca="1">'SaaS - Cohorts (Logos)'!BT48*'SaaS - Budget'!$BF$72+'SaaS - Cohorts (Logos)'!BT116*'SaaS - Budget'!$BF$73+'SaaS - Cohorts (Logos)'!BT184*'SaaS - Budget'!$BF$74</f>
        <v>235835.53044897644</v>
      </c>
      <c r="M48" s="207">
        <f ca="1">'SaaS - Cohorts (Logos)'!BU48*'SaaS - Budget'!$BF$72+'SaaS - Cohorts (Logos)'!BU116*'SaaS - Budget'!$BF$73+'SaaS - Cohorts (Logos)'!BU184*'SaaS - Budget'!$BF$74</f>
        <v>233710.77778717532</v>
      </c>
      <c r="N48" s="207">
        <f ca="1">'SaaS - Cohorts (Logos)'!BV48*'SaaS - Budget'!$BF$72+'SaaS - Cohorts (Logos)'!BV116*'SaaS - Budget'!$BF$73+'SaaS - Cohorts (Logos)'!BV184*'SaaS - Budget'!$BF$74</f>
        <v>231317.48522494882</v>
      </c>
      <c r="O48" s="207">
        <f ca="1">'SaaS - Cohorts (Logos)'!BW48*'SaaS - Budget'!$BF$72+'SaaS - Cohorts (Logos)'!BW116*'SaaS - Budget'!$BF$73+'SaaS - Cohorts (Logos)'!BW184*'SaaS - Budget'!$BF$74</f>
        <v>228698.34775474481</v>
      </c>
      <c r="P48" s="207">
        <f ca="1">'SaaS - Cohorts (Logos)'!BX48*'SaaS - Budget'!$BF$72+'SaaS - Cohorts (Logos)'!BX116*'SaaS - Budget'!$BF$73+'SaaS - Cohorts (Logos)'!BX184*'SaaS - Budget'!$BF$74</f>
        <v>225890.7275658295</v>
      </c>
      <c r="Q48" s="207">
        <f ca="1">'SaaS - Cohorts (Logos)'!BY48*'SaaS - Budget'!$BF$72+'SaaS - Cohorts (Logos)'!BY116*'SaaS - Budget'!$BF$73+'SaaS - Cohorts (Logos)'!BY184*'SaaS - Budget'!$BF$74</f>
        <v>222927.29816875092</v>
      </c>
      <c r="R48" s="207">
        <f ca="1">'SaaS - Cohorts (Logos)'!BZ48*'SaaS - Budget'!$BF$72+'SaaS - Cohorts (Logos)'!BZ116*'SaaS - Budget'!$BF$73+'SaaS - Cohorts (Logos)'!BZ184*'SaaS - Budget'!$BF$74</f>
        <v>219836.61114110539</v>
      </c>
      <c r="S48" s="207">
        <f ca="1">'SaaS - Cohorts (Logos)'!CA48*'SaaS - Budget'!$BF$72+'SaaS - Cohorts (Logos)'!CA116*'SaaS - Budget'!$BF$73+'SaaS - Cohorts (Logos)'!CA184*'SaaS - Budget'!$BF$74</f>
        <v>216643.5947817252</v>
      </c>
      <c r="T48" s="207">
        <f ca="1">'SaaS - Cohorts (Logos)'!CB48*'SaaS - Budget'!$BF$72+'SaaS - Cohorts (Logos)'!CB116*'SaaS - Budget'!$BF$73+'SaaS - Cohorts (Logos)'!CB184*'SaaS - Budget'!$BF$74</f>
        <v>213369.99284591959</v>
      </c>
      <c r="U48" s="207">
        <f ca="1">'SaaS - Cohorts (Logos)'!CC48*'SaaS - Budget'!$BF$72+'SaaS - Cohorts (Logos)'!CC116*'SaaS - Budget'!$BF$73+'SaaS - Cohorts (Logos)'!CC184*'SaaS - Budget'!$BF$74</f>
        <v>210034.75055365061</v>
      </c>
      <c r="V48" s="207">
        <f ca="1">'SaaS - Cohorts (Logos)'!CD48*'SaaS - Budget'!$BF$72+'SaaS - Cohorts (Logos)'!CD116*'SaaS - Budget'!$BF$73+'SaaS - Cohorts (Logos)'!CD184*'SaaS - Budget'!$BF$74</f>
        <v>206654.35419946915</v>
      </c>
      <c r="W48" s="207">
        <f ca="1">'SaaS - Cohorts (Logos)'!CE48*'SaaS - Budget'!$BF$72+'SaaS - Cohorts (Logos)'!CE116*'SaaS - Budget'!$BF$73+'SaaS - Cohorts (Logos)'!CE184*'SaaS - Budget'!$BF$74</f>
        <v>203243.12993354423</v>
      </c>
      <c r="X48" s="207">
        <f ca="1">'SaaS - Cohorts (Logos)'!CF48*'SaaS - Budget'!$BF$72+'SaaS - Cohorts (Logos)'!CF116*'SaaS - Budget'!$BF$73+'SaaS - Cohorts (Logos)'!CF184*'SaaS - Budget'!$BF$74</f>
        <v>199813.50661477016</v>
      </c>
      <c r="Y48" s="207">
        <f ca="1">'SaaS - Cohorts (Logos)'!CG48*'SaaS - Budget'!$BF$72+'SaaS - Cohorts (Logos)'!CG116*'SaaS - Budget'!$BF$73+'SaaS - Cohorts (Logos)'!CG184*'SaaS - Budget'!$BF$74</f>
        <v>196376.24704878387</v>
      </c>
      <c r="Z48" s="207">
        <f ca="1">'SaaS - Cohorts (Logos)'!CH48*'SaaS - Budget'!$BF$72+'SaaS - Cohorts (Logos)'!CH116*'SaaS - Budget'!$BF$73+'SaaS - Cohorts (Logos)'!CH184*'SaaS - Budget'!$BF$74</f>
        <v>192940.65140616026</v>
      </c>
      <c r="AA48" s="207">
        <f ca="1">'SaaS - Cohorts (Logos)'!CI48*'SaaS - Budget'!$BF$72+'SaaS - Cohorts (Logos)'!CI116*'SaaS - Budget'!$BF$73+'SaaS - Cohorts (Logos)'!CI184*'SaaS - Budget'!$BF$74</f>
        <v>189514.73616058691</v>
      </c>
      <c r="AB48" s="207">
        <f ca="1">'SaaS - Cohorts (Logos)'!CJ48*'SaaS - Budget'!$BF$72+'SaaS - Cohorts (Logos)'!CJ116*'SaaS - Budget'!$BF$73+'SaaS - Cohorts (Logos)'!CJ184*'SaaS - Budget'!$BF$74</f>
        <v>186105.39148601901</v>
      </c>
      <c r="AC48" s="207">
        <f ca="1">'SaaS - Cohorts (Logos)'!CK48*'SaaS - Budget'!$BF$72+'SaaS - Cohorts (Logos)'!CK116*'SaaS - Budget'!$BF$73+'SaaS - Cohorts (Logos)'!CK184*'SaaS - Budget'!$BF$74</f>
        <v>182718.51969910518</v>
      </c>
      <c r="AD48" s="207">
        <f ca="1">'SaaS - Cohorts (Logos)'!CL48*'SaaS - Budget'!$BF$72+'SaaS - Cohorts (Logos)'!CL116*'SaaS - Budget'!$BF$73+'SaaS - Cohorts (Logos)'!CL184*'SaaS - Budget'!$BF$74</f>
        <v>179359.15702279288</v>
      </c>
      <c r="AE48" s="207">
        <f ca="1">'SaaS - Cohorts (Logos)'!CM48*'SaaS - Budget'!$BF$72+'SaaS - Cohorts (Logos)'!CM116*'SaaS - Budget'!$BF$73+'SaaS - Cohorts (Logos)'!CM184*'SaaS - Budget'!$BF$74</f>
        <v>176031.58067388643</v>
      </c>
      <c r="AF48" s="207">
        <f ca="1">'SaaS - Cohorts (Logos)'!CN48*'SaaS - Budget'!$BF$72+'SaaS - Cohorts (Logos)'!CN116*'SaaS - Budget'!$BF$73+'SaaS - Cohorts (Logos)'!CN184*'SaaS - Budget'!$BF$74</f>
        <v>172739.40303697219</v>
      </c>
      <c r="AG48" s="207">
        <f ca="1">'SaaS - Cohorts (Logos)'!CO48*'SaaS - Budget'!$BF$72+'SaaS - Cohorts (Logos)'!CO116*'SaaS - Budget'!$BF$73+'SaaS - Cohorts (Logos)'!CO184*'SaaS - Budget'!$BF$74</f>
        <v>169485.65447560864</v>
      </c>
      <c r="AH48" s="207">
        <f ca="1">'SaaS - Cohorts (Logos)'!CP48*'SaaS - Budget'!$BF$72+'SaaS - Cohorts (Logos)'!CP116*'SaaS - Budget'!$BF$73+'SaaS - Cohorts (Logos)'!CP184*'SaaS - Budget'!$BF$74</f>
        <v>166272.85614554721</v>
      </c>
      <c r="AI48" s="207">
        <f ca="1">'SaaS - Cohorts (Logos)'!CQ48*'SaaS - Budget'!$BF$72+'SaaS - Cohorts (Logos)'!CQ116*'SaaS - Budget'!$BF$73+'SaaS - Cohorts (Logos)'!CQ184*'SaaS - Budget'!$BF$74</f>
        <v>163103.08401095294</v>
      </c>
      <c r="AJ48" s="207">
        <f ca="1">'SaaS - Cohorts (Logos)'!CR48*'SaaS - Budget'!$BF$72+'SaaS - Cohorts (Logos)'!CR116*'SaaS - Budget'!$BF$73+'SaaS - Cohorts (Logos)'!CR184*'SaaS - Budget'!$BF$74</f>
        <v>159978.02512045257</v>
      </c>
      <c r="AK48" s="207">
        <f ca="1">'SaaS - Cohorts (Logos)'!CS48*'SaaS - Budget'!$BF$72+'SaaS - Cohorts (Logos)'!CS116*'SaaS - Budget'!$BF$73+'SaaS - Cohorts (Logos)'!CS184*'SaaS - Budget'!$BF$74</f>
        <v>156899.02707299593</v>
      </c>
      <c r="AL48" s="207">
        <f ca="1">'SaaS - Cohorts (Logos)'!CT48*'SaaS - Budget'!$BF$72+'SaaS - Cohorts (Logos)'!CT116*'SaaS - Budget'!$BF$73+'SaaS - Cohorts (Logos)'!CT184*'SaaS - Budget'!$BF$74</f>
        <v>153867.14149189414</v>
      </c>
      <c r="AM48" s="207">
        <f ca="1">'SaaS - Cohorts (Logos)'!CU48*'SaaS - Budget'!$BF$72+'SaaS - Cohorts (Logos)'!CU116*'SaaS - Budget'!$BF$73+'SaaS - Cohorts (Logos)'!CU184*'SaaS - Budget'!$BF$74</f>
        <v>150883.16222717141</v>
      </c>
      <c r="AN48" s="207">
        <f ca="1">'SaaS - Cohorts (Logos)'!CV48*'SaaS - Budget'!$BF$72+'SaaS - Cohorts (Logos)'!CV116*'SaaS - Budget'!$BF$73+'SaaS - Cohorts (Logos)'!CV184*'SaaS - Budget'!$BF$74</f>
        <v>147947.65891992935</v>
      </c>
      <c r="AO48" s="207">
        <f ca="1">'SaaS - Cohorts (Logos)'!CW48*'SaaS - Budget'!$BF$72+'SaaS - Cohorts (Logos)'!CW116*'SaaS - Budget'!$BF$73+'SaaS - Cohorts (Logos)'!CW184*'SaaS - Budget'!$BF$74</f>
        <v>145061.00648635591</v>
      </c>
      <c r="AP48" s="207">
        <f ca="1">'SaaS - Cohorts (Logos)'!CX48*'SaaS - Budget'!$BF$72+'SaaS - Cohorts (Logos)'!CX116*'SaaS - Budget'!$BF$73+'SaaS - Cohorts (Logos)'!CX184*'SaaS - Budget'!$BF$74</f>
        <v>142223.41101207497</v>
      </c>
      <c r="AQ48" s="207">
        <f ca="1">'SaaS - Cohorts (Logos)'!CY48*'SaaS - Budget'!$BF$72+'SaaS - Cohorts (Logos)'!CY116*'SaaS - Budget'!$BF$73+'SaaS - Cohorts (Logos)'!CY184*'SaaS - Budget'!$BF$74</f>
        <v>139434.9324886261</v>
      </c>
      <c r="AR48" s="207">
        <f ca="1">'SaaS - Cohorts (Logos)'!CZ48*'SaaS - Budget'!$BF$72+'SaaS - Cohorts (Logos)'!CZ116*'SaaS - Budget'!$BF$73+'SaaS - Cohorts (Logos)'!CZ184*'SaaS - Budget'!$BF$74</f>
        <v>136695.5047720311</v>
      </c>
      <c r="AS48" s="207">
        <f ca="1">'SaaS - Cohorts (Logos)'!DA48*'SaaS - Budget'!$BF$72+'SaaS - Cohorts (Logos)'!DA116*'SaaS - Budget'!$BF$73+'SaaS - Cohorts (Logos)'!DA184*'SaaS - Budget'!$BF$74</f>
        <v>134004.95309778667</v>
      </c>
      <c r="AT48" s="207">
        <f ca="1">'SaaS - Cohorts (Logos)'!DB48*'SaaS - Budget'!$BF$72+'SaaS - Cohorts (Logos)'!DB116*'SaaS - Budget'!$BF$73+'SaaS - Cohorts (Logos)'!DB184*'SaaS - Budget'!$BF$74</f>
        <v>131363.0094464836</v>
      </c>
      <c r="AU48" s="207">
        <f ca="1">'SaaS - Cohorts (Logos)'!DC48*'SaaS - Budget'!$BF$72+'SaaS - Cohorts (Logos)'!DC116*'SaaS - Budget'!$BF$73+'SaaS - Cohorts (Logos)'!DC184*'SaaS - Budget'!$BF$74</f>
        <v>128769.32601892827</v>
      </c>
      <c r="AV48" s="207">
        <f ca="1">'SaaS - Cohorts (Logos)'!DD48*'SaaS - Budget'!$BF$72+'SaaS - Cohorts (Logos)'!DD116*'SaaS - Budget'!$BF$73+'SaaS - Cohorts (Logos)'!DD184*'SaaS - Budget'!$BF$74</f>
        <v>126223.48704855914</v>
      </c>
      <c r="AW48" s="207">
        <f ca="1">'SaaS - Cohorts (Logos)'!DE48*'SaaS - Budget'!$BF$72+'SaaS - Cohorts (Logos)'!DE116*'SaaS - Budget'!$BF$73+'SaaS - Cohorts (Logos)'!DE184*'SaaS - Budget'!$BF$74</f>
        <v>123725.01915159624</v>
      </c>
      <c r="AX48" s="207">
        <f ca="1">'SaaS - Cohorts (Logos)'!DF48*'SaaS - Budget'!$BF$72+'SaaS - Cohorts (Logos)'!DF116*'SaaS - Budget'!$BF$73+'SaaS - Cohorts (Logos)'!DF184*'SaaS - Budget'!$BF$74</f>
        <v>121273.40039129159</v>
      </c>
      <c r="AY48" s="207">
        <f ca="1">'SaaS - Cohorts (Logos)'!DG48*'SaaS - Budget'!$BF$72+'SaaS - Cohorts (Logos)'!DG116*'SaaS - Budget'!$BF$73+'SaaS - Cohorts (Logos)'!DG184*'SaaS - Budget'!$BF$74</f>
        <v>118868.0682114658</v>
      </c>
      <c r="AZ48" s="207">
        <f ca="1">'SaaS - Cohorts (Logos)'!DH48*'SaaS - Budget'!$BF$72+'SaaS - Cohorts (Logos)'!DH116*'SaaS - Budget'!$BF$73+'SaaS - Cohorts (Logos)'!DH184*'SaaS - Budget'!$BF$74</f>
        <v>116508.4263758765</v>
      </c>
      <c r="BA48" s="207">
        <f ca="1">'SaaS - Cohorts (Logos)'!DI48*'SaaS - Budget'!$BF$72+'SaaS - Cohorts (Logos)'!DI116*'SaaS - Budget'!$BF$73+'SaaS - Cohorts (Logos)'!DI184*'SaaS - Budget'!$BF$74</f>
        <v>114193.85103356218</v>
      </c>
      <c r="BB48" s="207">
        <f ca="1">'SaaS - Cohorts (Logos)'!DJ48*'SaaS - Budget'!$BF$72+'SaaS - Cohorts (Logos)'!DJ116*'SaaS - Budget'!$BF$73+'SaaS - Cohorts (Logos)'!DJ184*'SaaS - Budget'!$BF$74</f>
        <v>111923.69601586976</v>
      </c>
      <c r="BC48" s="207">
        <f ca="1">'SaaS - Cohorts (Logos)'!DK48*'SaaS - Budget'!$BF$72+'SaaS - Cohorts (Logos)'!DK116*'SaaS - Budget'!$BF$73+'SaaS - Cohorts (Logos)'!DK184*'SaaS - Budget'!$BF$74</f>
        <v>109697.29745817374</v>
      </c>
      <c r="BD48" s="207">
        <f ca="1">'SaaS - Cohorts (Logos)'!DL48*'SaaS - Budget'!$BF$72+'SaaS - Cohorts (Logos)'!DL116*'SaaS - Budget'!$BF$73+'SaaS - Cohorts (Logos)'!DL184*'SaaS - Budget'!$BF$74</f>
        <v>107513.97782811709</v>
      </c>
      <c r="BE48" s="207">
        <f ca="1">'SaaS - Cohorts (Logos)'!DM48*'SaaS - Budget'!$BF$72+'SaaS - Cohorts (Logos)'!DM116*'SaaS - Budget'!$BF$73+'SaaS - Cohorts (Logos)'!DM184*'SaaS - Budget'!$BF$74</f>
        <v>105373.04943236875</v>
      </c>
      <c r="BF48" s="207">
        <f ca="1">'SaaS - Cohorts (Logos)'!DN48*'SaaS - Budget'!$BF$72+'SaaS - Cohorts (Logos)'!DN116*'SaaS - Budget'!$BF$73+'SaaS - Cohorts (Logos)'!DN184*'SaaS - Budget'!$BF$74</f>
        <v>103273.81746523768</v>
      </c>
      <c r="BG48" s="207">
        <f ca="1">'SaaS - Cohorts (Logos)'!DO48*'SaaS - Budget'!$BF$72+'SaaS - Cohorts (Logos)'!DO116*'SaaS - Budget'!$BF$73+'SaaS - Cohorts (Logos)'!DO184*'SaaS - Budget'!$BF$74</f>
        <v>101215.58265486726</v>
      </c>
      <c r="BH48" s="207">
        <f ca="1">'SaaS - Cohorts (Logos)'!DP48*'SaaS - Budget'!$BF$72+'SaaS - Cohorts (Logos)'!DP116*'SaaS - Budget'!$BF$73+'SaaS - Cohorts (Logos)'!DP184*'SaaS - Budget'!$BF$74</f>
        <v>99197.643556032141</v>
      </c>
      <c r="BI48" s="207">
        <f ca="1">'SaaS - Cohorts (Logos)'!DQ48*'SaaS - Budget'!$BF$72+'SaaS - Cohorts (Logos)'!DQ116*'SaaS - Budget'!$BF$73+'SaaS - Cohorts (Logos)'!DQ184*'SaaS - Budget'!$BF$74</f>
        <v>97219.298532662258</v>
      </c>
      <c r="BJ48" s="207">
        <f ca="1">'SaaS - Cohorts (Logos)'!DR48*'SaaS - Budget'!$BF$72+'SaaS - Cohorts (Logos)'!DR116*'SaaS - Budget'!$BF$73+'SaaS - Cohorts (Logos)'!DR184*'SaaS - Budget'!$BF$74</f>
        <v>95279.847468029679</v>
      </c>
      <c r="BK48" s="4"/>
    </row>
    <row r="49" spans="1:63" ht="15.75" customHeight="1">
      <c r="A49" s="4"/>
      <c r="B49" s="195">
        <v>44317</v>
      </c>
      <c r="C49" s="207">
        <f ca="1">'SaaS - Cohorts (Logos)'!BK49*'SaaS - Budget'!$BG$72+'SaaS - Cohorts (Logos)'!BK117*'SaaS - Budget'!$BG$73+'SaaS - Cohorts (Logos)'!BK185*'SaaS - Budget'!$BG$74</f>
        <v>232049.99999999997</v>
      </c>
      <c r="D49" s="207">
        <f ca="1">'SaaS - Cohorts (Logos)'!BL49*'SaaS - Budget'!$BG$72+'SaaS - Cohorts (Logos)'!BL117*'SaaS - Budget'!$BG$73+'SaaS - Cohorts (Logos)'!BL185*'SaaS - Budget'!$BG$74</f>
        <v>235598.99999999997</v>
      </c>
      <c r="E49" s="207">
        <f ca="1">'SaaS - Cohorts (Logos)'!BM49*'SaaS - Budget'!$BG$72+'SaaS - Cohorts (Logos)'!BM117*'SaaS - Budget'!$BG$73+'SaaS - Cohorts (Logos)'!BM185*'SaaS - Budget'!$BG$74</f>
        <v>238094.21999999997</v>
      </c>
      <c r="F49" s="207">
        <f ca="1">'SaaS - Cohorts (Logos)'!BN49*'SaaS - Budget'!$BG$72+'SaaS - Cohorts (Logos)'!BN117*'SaaS - Budget'!$BG$73+'SaaS - Cohorts (Logos)'!BN185*'SaaS - Budget'!$BG$74</f>
        <v>239674.67159999997</v>
      </c>
      <c r="G49" s="207">
        <f ca="1">'SaaS - Cohorts (Logos)'!BO49*'SaaS - Budget'!$BG$72+'SaaS - Cohorts (Logos)'!BO117*'SaaS - Budget'!$BG$73+'SaaS - Cohorts (Logos)'!BO185*'SaaS - Budget'!$BG$74</f>
        <v>240462.43384800002</v>
      </c>
      <c r="H49" s="207">
        <f ca="1">'SaaS - Cohorts (Logos)'!BP49*'SaaS - Budget'!$BG$72+'SaaS - Cohorts (Logos)'!BP117*'SaaS - Budget'!$BG$73+'SaaS - Cohorts (Logos)'!BP185*'SaaS - Budget'!$BG$74</f>
        <v>240564.69016943997</v>
      </c>
      <c r="I49" s="207">
        <f ca="1">'SaaS - Cohorts (Logos)'!BQ49*'SaaS - Budget'!$BG$72+'SaaS - Cohorts (Logos)'!BQ117*'SaaS - Budget'!$BG$73+'SaaS - Cohorts (Logos)'!BQ185*'SaaS - Budget'!$BG$74</f>
        <v>240075.52076464321</v>
      </c>
      <c r="J49" s="207">
        <f ca="1">'SaaS - Cohorts (Logos)'!BR49*'SaaS - Budget'!$BG$72+'SaaS - Cohorts (Logos)'!BR117*'SaaS - Budget'!$BG$73+'SaaS - Cohorts (Logos)'!BR185*'SaaS - Budget'!$BG$74</f>
        <v>239077.4798201113</v>
      </c>
      <c r="K49" s="207">
        <f ca="1">'SaaS - Cohorts (Logos)'!BS49*'SaaS - Budget'!$BG$72+'SaaS - Cohorts (Logos)'!BS117*'SaaS - Budget'!$BG$73+'SaaS - Cohorts (Logos)'!BS185*'SaaS - Budget'!$BG$74</f>
        <v>237642.98335797869</v>
      </c>
      <c r="L49" s="207">
        <f ca="1">'SaaS - Cohorts (Logos)'!BT49*'SaaS - Budget'!$BG$72+'SaaS - Cohorts (Logos)'!BT117*'SaaS - Budget'!$BG$73+'SaaS - Cohorts (Logos)'!BT185*'SaaS - Budget'!$BG$74</f>
        <v>235835.53044897644</v>
      </c>
      <c r="M49" s="207">
        <f ca="1">'SaaS - Cohorts (Logos)'!BU49*'SaaS - Budget'!$BG$72+'SaaS - Cohorts (Logos)'!BU117*'SaaS - Budget'!$BG$73+'SaaS - Cohorts (Logos)'!BU185*'SaaS - Budget'!$BG$74</f>
        <v>233710.77778717532</v>
      </c>
      <c r="N49" s="207">
        <f ca="1">'SaaS - Cohorts (Logos)'!BV49*'SaaS - Budget'!$BG$72+'SaaS - Cohorts (Logos)'!BV117*'SaaS - Budget'!$BG$73+'SaaS - Cohorts (Logos)'!BV185*'SaaS - Budget'!$BG$74</f>
        <v>231317.48522494882</v>
      </c>
      <c r="O49" s="207">
        <f ca="1">'SaaS - Cohorts (Logos)'!BW49*'SaaS - Budget'!$BG$72+'SaaS - Cohorts (Logos)'!BW117*'SaaS - Budget'!$BG$73+'SaaS - Cohorts (Logos)'!BW185*'SaaS - Budget'!$BG$74</f>
        <v>228698.34775474481</v>
      </c>
      <c r="P49" s="207">
        <f ca="1">'SaaS - Cohorts (Logos)'!BX49*'SaaS - Budget'!$BG$72+'SaaS - Cohorts (Logos)'!BX117*'SaaS - Budget'!$BG$73+'SaaS - Cohorts (Logos)'!BX185*'SaaS - Budget'!$BG$74</f>
        <v>225890.7275658295</v>
      </c>
      <c r="Q49" s="207">
        <f ca="1">'SaaS - Cohorts (Logos)'!BY49*'SaaS - Budget'!$BG$72+'SaaS - Cohorts (Logos)'!BY117*'SaaS - Budget'!$BG$73+'SaaS - Cohorts (Logos)'!BY185*'SaaS - Budget'!$BG$74</f>
        <v>222927.29816875092</v>
      </c>
      <c r="R49" s="207">
        <f ca="1">'SaaS - Cohorts (Logos)'!BZ49*'SaaS - Budget'!$BG$72+'SaaS - Cohorts (Logos)'!BZ117*'SaaS - Budget'!$BG$73+'SaaS - Cohorts (Logos)'!BZ185*'SaaS - Budget'!$BG$74</f>
        <v>219836.61114110539</v>
      </c>
      <c r="S49" s="207">
        <f ca="1">'SaaS - Cohorts (Logos)'!CA49*'SaaS - Budget'!$BG$72+'SaaS - Cohorts (Logos)'!CA117*'SaaS - Budget'!$BG$73+'SaaS - Cohorts (Logos)'!CA185*'SaaS - Budget'!$BG$74</f>
        <v>216643.5947817252</v>
      </c>
      <c r="T49" s="207">
        <f ca="1">'SaaS - Cohorts (Logos)'!CB49*'SaaS - Budget'!$BG$72+'SaaS - Cohorts (Logos)'!CB117*'SaaS - Budget'!$BG$73+'SaaS - Cohorts (Logos)'!CB185*'SaaS - Budget'!$BG$74</f>
        <v>213369.99284591959</v>
      </c>
      <c r="U49" s="207">
        <f ca="1">'SaaS - Cohorts (Logos)'!CC49*'SaaS - Budget'!$BG$72+'SaaS - Cohorts (Logos)'!CC117*'SaaS - Budget'!$BG$73+'SaaS - Cohorts (Logos)'!CC185*'SaaS - Budget'!$BG$74</f>
        <v>210034.75055365061</v>
      </c>
      <c r="V49" s="207">
        <f ca="1">'SaaS - Cohorts (Logos)'!CD49*'SaaS - Budget'!$BG$72+'SaaS - Cohorts (Logos)'!CD117*'SaaS - Budget'!$BG$73+'SaaS - Cohorts (Logos)'!CD185*'SaaS - Budget'!$BG$74</f>
        <v>206654.35419946915</v>
      </c>
      <c r="W49" s="207">
        <f ca="1">'SaaS - Cohorts (Logos)'!CE49*'SaaS - Budget'!$BG$72+'SaaS - Cohorts (Logos)'!CE117*'SaaS - Budget'!$BG$73+'SaaS - Cohorts (Logos)'!CE185*'SaaS - Budget'!$BG$74</f>
        <v>203243.12993354423</v>
      </c>
      <c r="X49" s="207">
        <f ca="1">'SaaS - Cohorts (Logos)'!CF49*'SaaS - Budget'!$BG$72+'SaaS - Cohorts (Logos)'!CF117*'SaaS - Budget'!$BG$73+'SaaS - Cohorts (Logos)'!CF185*'SaaS - Budget'!$BG$74</f>
        <v>199813.50661477016</v>
      </c>
      <c r="Y49" s="207">
        <f ca="1">'SaaS - Cohorts (Logos)'!CG49*'SaaS - Budget'!$BG$72+'SaaS - Cohorts (Logos)'!CG117*'SaaS - Budget'!$BG$73+'SaaS - Cohorts (Logos)'!CG185*'SaaS - Budget'!$BG$74</f>
        <v>196376.24704878387</v>
      </c>
      <c r="Z49" s="207">
        <f ca="1">'SaaS - Cohorts (Logos)'!CH49*'SaaS - Budget'!$BG$72+'SaaS - Cohorts (Logos)'!CH117*'SaaS - Budget'!$BG$73+'SaaS - Cohorts (Logos)'!CH185*'SaaS - Budget'!$BG$74</f>
        <v>192940.65140616026</v>
      </c>
      <c r="AA49" s="207">
        <f ca="1">'SaaS - Cohorts (Logos)'!CI49*'SaaS - Budget'!$BG$72+'SaaS - Cohorts (Logos)'!CI117*'SaaS - Budget'!$BG$73+'SaaS - Cohorts (Logos)'!CI185*'SaaS - Budget'!$BG$74</f>
        <v>189514.73616058691</v>
      </c>
      <c r="AB49" s="207">
        <f ca="1">'SaaS - Cohorts (Logos)'!CJ49*'SaaS - Budget'!$BG$72+'SaaS - Cohorts (Logos)'!CJ117*'SaaS - Budget'!$BG$73+'SaaS - Cohorts (Logos)'!CJ185*'SaaS - Budget'!$BG$74</f>
        <v>186105.39148601901</v>
      </c>
      <c r="AC49" s="207">
        <f ca="1">'SaaS - Cohorts (Logos)'!CK49*'SaaS - Budget'!$BG$72+'SaaS - Cohorts (Logos)'!CK117*'SaaS - Budget'!$BG$73+'SaaS - Cohorts (Logos)'!CK185*'SaaS - Budget'!$BG$74</f>
        <v>182718.51969910518</v>
      </c>
      <c r="AD49" s="207">
        <f ca="1">'SaaS - Cohorts (Logos)'!CL49*'SaaS - Budget'!$BG$72+'SaaS - Cohorts (Logos)'!CL117*'SaaS - Budget'!$BG$73+'SaaS - Cohorts (Logos)'!CL185*'SaaS - Budget'!$BG$74</f>
        <v>179359.15702279288</v>
      </c>
      <c r="AE49" s="207">
        <f ca="1">'SaaS - Cohorts (Logos)'!CM49*'SaaS - Budget'!$BG$72+'SaaS - Cohorts (Logos)'!CM117*'SaaS - Budget'!$BG$73+'SaaS - Cohorts (Logos)'!CM185*'SaaS - Budget'!$BG$74</f>
        <v>176031.58067388643</v>
      </c>
      <c r="AF49" s="207">
        <f ca="1">'SaaS - Cohorts (Logos)'!CN49*'SaaS - Budget'!$BG$72+'SaaS - Cohorts (Logos)'!CN117*'SaaS - Budget'!$BG$73+'SaaS - Cohorts (Logos)'!CN185*'SaaS - Budget'!$BG$74</f>
        <v>172739.40303697219</v>
      </c>
      <c r="AG49" s="207">
        <f ca="1">'SaaS - Cohorts (Logos)'!CO49*'SaaS - Budget'!$BG$72+'SaaS - Cohorts (Logos)'!CO117*'SaaS - Budget'!$BG$73+'SaaS - Cohorts (Logos)'!CO185*'SaaS - Budget'!$BG$74</f>
        <v>169485.65447560864</v>
      </c>
      <c r="AH49" s="207">
        <f ca="1">'SaaS - Cohorts (Logos)'!CP49*'SaaS - Budget'!$BG$72+'SaaS - Cohorts (Logos)'!CP117*'SaaS - Budget'!$BG$73+'SaaS - Cohorts (Logos)'!CP185*'SaaS - Budget'!$BG$74</f>
        <v>166272.85614554721</v>
      </c>
      <c r="AI49" s="207">
        <f ca="1">'SaaS - Cohorts (Logos)'!CQ49*'SaaS - Budget'!$BG$72+'SaaS - Cohorts (Logos)'!CQ117*'SaaS - Budget'!$BG$73+'SaaS - Cohorts (Logos)'!CQ185*'SaaS - Budget'!$BG$74</f>
        <v>163103.08401095294</v>
      </c>
      <c r="AJ49" s="207">
        <f ca="1">'SaaS - Cohorts (Logos)'!CR49*'SaaS - Budget'!$BG$72+'SaaS - Cohorts (Logos)'!CR117*'SaaS - Budget'!$BG$73+'SaaS - Cohorts (Logos)'!CR185*'SaaS - Budget'!$BG$74</f>
        <v>159978.02512045257</v>
      </c>
      <c r="AK49" s="207">
        <f ca="1">'SaaS - Cohorts (Logos)'!CS49*'SaaS - Budget'!$BG$72+'SaaS - Cohorts (Logos)'!CS117*'SaaS - Budget'!$BG$73+'SaaS - Cohorts (Logos)'!CS185*'SaaS - Budget'!$BG$74</f>
        <v>156899.02707299593</v>
      </c>
      <c r="AL49" s="207">
        <f ca="1">'SaaS - Cohorts (Logos)'!CT49*'SaaS - Budget'!$BG$72+'SaaS - Cohorts (Logos)'!CT117*'SaaS - Budget'!$BG$73+'SaaS - Cohorts (Logos)'!CT185*'SaaS - Budget'!$BG$74</f>
        <v>153867.14149189414</v>
      </c>
      <c r="AM49" s="207">
        <f ca="1">'SaaS - Cohorts (Logos)'!CU49*'SaaS - Budget'!$BG$72+'SaaS - Cohorts (Logos)'!CU117*'SaaS - Budget'!$BG$73+'SaaS - Cohorts (Logos)'!CU185*'SaaS - Budget'!$BG$74</f>
        <v>150883.16222717141</v>
      </c>
      <c r="AN49" s="207">
        <f ca="1">'SaaS - Cohorts (Logos)'!CV49*'SaaS - Budget'!$BG$72+'SaaS - Cohorts (Logos)'!CV117*'SaaS - Budget'!$BG$73+'SaaS - Cohorts (Logos)'!CV185*'SaaS - Budget'!$BG$74</f>
        <v>147947.65891992935</v>
      </c>
      <c r="AO49" s="207">
        <f ca="1">'SaaS - Cohorts (Logos)'!CW49*'SaaS - Budget'!$BG$72+'SaaS - Cohorts (Logos)'!CW117*'SaaS - Budget'!$BG$73+'SaaS - Cohorts (Logos)'!CW185*'SaaS - Budget'!$BG$74</f>
        <v>145061.00648635591</v>
      </c>
      <c r="AP49" s="207">
        <f ca="1">'SaaS - Cohorts (Logos)'!CX49*'SaaS - Budget'!$BG$72+'SaaS - Cohorts (Logos)'!CX117*'SaaS - Budget'!$BG$73+'SaaS - Cohorts (Logos)'!CX185*'SaaS - Budget'!$BG$74</f>
        <v>142223.41101207497</v>
      </c>
      <c r="AQ49" s="207">
        <f ca="1">'SaaS - Cohorts (Logos)'!CY49*'SaaS - Budget'!$BG$72+'SaaS - Cohorts (Logos)'!CY117*'SaaS - Budget'!$BG$73+'SaaS - Cohorts (Logos)'!CY185*'SaaS - Budget'!$BG$74</f>
        <v>139434.9324886261</v>
      </c>
      <c r="AR49" s="207">
        <f ca="1">'SaaS - Cohorts (Logos)'!CZ49*'SaaS - Budget'!$BG$72+'SaaS - Cohorts (Logos)'!CZ117*'SaaS - Budget'!$BG$73+'SaaS - Cohorts (Logos)'!CZ185*'SaaS - Budget'!$BG$74</f>
        <v>136695.5047720311</v>
      </c>
      <c r="AS49" s="207">
        <f ca="1">'SaaS - Cohorts (Logos)'!DA49*'SaaS - Budget'!$BG$72+'SaaS - Cohorts (Logos)'!DA117*'SaaS - Budget'!$BG$73+'SaaS - Cohorts (Logos)'!DA185*'SaaS - Budget'!$BG$74</f>
        <v>134004.95309778667</v>
      </c>
      <c r="AT49" s="207">
        <f ca="1">'SaaS - Cohorts (Logos)'!DB49*'SaaS - Budget'!$BG$72+'SaaS - Cohorts (Logos)'!DB117*'SaaS - Budget'!$BG$73+'SaaS - Cohorts (Logos)'!DB185*'SaaS - Budget'!$BG$74</f>
        <v>131363.0094464836</v>
      </c>
      <c r="AU49" s="207">
        <f ca="1">'SaaS - Cohorts (Logos)'!DC49*'SaaS - Budget'!$BG$72+'SaaS - Cohorts (Logos)'!DC117*'SaaS - Budget'!$BG$73+'SaaS - Cohorts (Logos)'!DC185*'SaaS - Budget'!$BG$74</f>
        <v>128769.32601892827</v>
      </c>
      <c r="AV49" s="207">
        <f ca="1">'SaaS - Cohorts (Logos)'!DD49*'SaaS - Budget'!$BG$72+'SaaS - Cohorts (Logos)'!DD117*'SaaS - Budget'!$BG$73+'SaaS - Cohorts (Logos)'!DD185*'SaaS - Budget'!$BG$74</f>
        <v>126223.48704855914</v>
      </c>
      <c r="AW49" s="207">
        <f ca="1">'SaaS - Cohorts (Logos)'!DE49*'SaaS - Budget'!$BG$72+'SaaS - Cohorts (Logos)'!DE117*'SaaS - Budget'!$BG$73+'SaaS - Cohorts (Logos)'!DE185*'SaaS - Budget'!$BG$74</f>
        <v>123725.01915159624</v>
      </c>
      <c r="AX49" s="207">
        <f ca="1">'SaaS - Cohorts (Logos)'!DF49*'SaaS - Budget'!$BG$72+'SaaS - Cohorts (Logos)'!DF117*'SaaS - Budget'!$BG$73+'SaaS - Cohorts (Logos)'!DF185*'SaaS - Budget'!$BG$74</f>
        <v>121273.40039129159</v>
      </c>
      <c r="AY49" s="207">
        <f ca="1">'SaaS - Cohorts (Logos)'!DG49*'SaaS - Budget'!$BG$72+'SaaS - Cohorts (Logos)'!DG117*'SaaS - Budget'!$BG$73+'SaaS - Cohorts (Logos)'!DG185*'SaaS - Budget'!$BG$74</f>
        <v>118868.0682114658</v>
      </c>
      <c r="AZ49" s="207">
        <f ca="1">'SaaS - Cohorts (Logos)'!DH49*'SaaS - Budget'!$BG$72+'SaaS - Cohorts (Logos)'!DH117*'SaaS - Budget'!$BG$73+'SaaS - Cohorts (Logos)'!DH185*'SaaS - Budget'!$BG$74</f>
        <v>116508.4263758765</v>
      </c>
      <c r="BA49" s="207">
        <f ca="1">'SaaS - Cohorts (Logos)'!DI49*'SaaS - Budget'!$BG$72+'SaaS - Cohorts (Logos)'!DI117*'SaaS - Budget'!$BG$73+'SaaS - Cohorts (Logos)'!DI185*'SaaS - Budget'!$BG$74</f>
        <v>114193.85103356218</v>
      </c>
      <c r="BB49" s="207">
        <f ca="1">'SaaS - Cohorts (Logos)'!DJ49*'SaaS - Budget'!$BG$72+'SaaS - Cohorts (Logos)'!DJ117*'SaaS - Budget'!$BG$73+'SaaS - Cohorts (Logos)'!DJ185*'SaaS - Budget'!$BG$74</f>
        <v>111923.69601586976</v>
      </c>
      <c r="BC49" s="207">
        <f ca="1">'SaaS - Cohorts (Logos)'!DK49*'SaaS - Budget'!$BG$72+'SaaS - Cohorts (Logos)'!DK117*'SaaS - Budget'!$BG$73+'SaaS - Cohorts (Logos)'!DK185*'SaaS - Budget'!$BG$74</f>
        <v>109697.29745817374</v>
      </c>
      <c r="BD49" s="207">
        <f ca="1">'SaaS - Cohorts (Logos)'!DL49*'SaaS - Budget'!$BG$72+'SaaS - Cohorts (Logos)'!DL117*'SaaS - Budget'!$BG$73+'SaaS - Cohorts (Logos)'!DL185*'SaaS - Budget'!$BG$74</f>
        <v>107513.97782811709</v>
      </c>
      <c r="BE49" s="207">
        <f ca="1">'SaaS - Cohorts (Logos)'!DM49*'SaaS - Budget'!$BG$72+'SaaS - Cohorts (Logos)'!DM117*'SaaS - Budget'!$BG$73+'SaaS - Cohorts (Logos)'!DM185*'SaaS - Budget'!$BG$74</f>
        <v>105373.04943236875</v>
      </c>
      <c r="BF49" s="207">
        <f ca="1">'SaaS - Cohorts (Logos)'!DN49*'SaaS - Budget'!$BG$72+'SaaS - Cohorts (Logos)'!DN117*'SaaS - Budget'!$BG$73+'SaaS - Cohorts (Logos)'!DN185*'SaaS - Budget'!$BG$74</f>
        <v>103273.81746523768</v>
      </c>
      <c r="BG49" s="207">
        <f ca="1">'SaaS - Cohorts (Logos)'!DO49*'SaaS - Budget'!$BG$72+'SaaS - Cohorts (Logos)'!DO117*'SaaS - Budget'!$BG$73+'SaaS - Cohorts (Logos)'!DO185*'SaaS - Budget'!$BG$74</f>
        <v>101215.58265486726</v>
      </c>
      <c r="BH49" s="207">
        <f ca="1">'SaaS - Cohorts (Logos)'!DP49*'SaaS - Budget'!$BG$72+'SaaS - Cohorts (Logos)'!DP117*'SaaS - Budget'!$BG$73+'SaaS - Cohorts (Logos)'!DP185*'SaaS - Budget'!$BG$74</f>
        <v>99197.643556032141</v>
      </c>
      <c r="BI49" s="207">
        <f ca="1">'SaaS - Cohorts (Logos)'!DQ49*'SaaS - Budget'!$BG$72+'SaaS - Cohorts (Logos)'!DQ117*'SaaS - Budget'!$BG$73+'SaaS - Cohorts (Logos)'!DQ185*'SaaS - Budget'!$BG$74</f>
        <v>97219.298532662258</v>
      </c>
      <c r="BJ49" s="207">
        <f ca="1">'SaaS - Cohorts (Logos)'!DR49*'SaaS - Budget'!$BG$72+'SaaS - Cohorts (Logos)'!DR117*'SaaS - Budget'!$BG$73+'SaaS - Cohorts (Logos)'!DR185*'SaaS - Budget'!$BG$74</f>
        <v>95279.847468029679</v>
      </c>
      <c r="BK49" s="4"/>
    </row>
    <row r="50" spans="1:63" ht="15.75" customHeight="1">
      <c r="A50" s="4"/>
      <c r="B50" s="195">
        <v>44348</v>
      </c>
      <c r="C50" s="207">
        <f ca="1">'SaaS - Cohorts (Logos)'!BK50*'SaaS - Budget'!$BH$72+'SaaS - Cohorts (Logos)'!BK118*'SaaS - Budget'!$BH$73+'SaaS - Cohorts (Logos)'!BK186*'SaaS - Budget'!$BH$74</f>
        <v>232049.99999999997</v>
      </c>
      <c r="D50" s="207">
        <f ca="1">'SaaS - Cohorts (Logos)'!BL50*'SaaS - Budget'!$BH$72+'SaaS - Cohorts (Logos)'!BL118*'SaaS - Budget'!$BH$73+'SaaS - Cohorts (Logos)'!BL186*'SaaS - Budget'!$BH$74</f>
        <v>235598.99999999997</v>
      </c>
      <c r="E50" s="207">
        <f ca="1">'SaaS - Cohorts (Logos)'!BM50*'SaaS - Budget'!$BH$72+'SaaS - Cohorts (Logos)'!BM118*'SaaS - Budget'!$BH$73+'SaaS - Cohorts (Logos)'!BM186*'SaaS - Budget'!$BH$74</f>
        <v>238094.21999999997</v>
      </c>
      <c r="F50" s="207">
        <f ca="1">'SaaS - Cohorts (Logos)'!BN50*'SaaS - Budget'!$BH$72+'SaaS - Cohorts (Logos)'!BN118*'SaaS - Budget'!$BH$73+'SaaS - Cohorts (Logos)'!BN186*'SaaS - Budget'!$BH$74</f>
        <v>239674.67159999997</v>
      </c>
      <c r="G50" s="207">
        <f ca="1">'SaaS - Cohorts (Logos)'!BO50*'SaaS - Budget'!$BH$72+'SaaS - Cohorts (Logos)'!BO118*'SaaS - Budget'!$BH$73+'SaaS - Cohorts (Logos)'!BO186*'SaaS - Budget'!$BH$74</f>
        <v>240462.43384800002</v>
      </c>
      <c r="H50" s="207">
        <f ca="1">'SaaS - Cohorts (Logos)'!BP50*'SaaS - Budget'!$BH$72+'SaaS - Cohorts (Logos)'!BP118*'SaaS - Budget'!$BH$73+'SaaS - Cohorts (Logos)'!BP186*'SaaS - Budget'!$BH$74</f>
        <v>240564.69016943997</v>
      </c>
      <c r="I50" s="207">
        <f ca="1">'SaaS - Cohorts (Logos)'!BQ50*'SaaS - Budget'!$BH$72+'SaaS - Cohorts (Logos)'!BQ118*'SaaS - Budget'!$BH$73+'SaaS - Cohorts (Logos)'!BQ186*'SaaS - Budget'!$BH$74</f>
        <v>240075.52076464321</v>
      </c>
      <c r="J50" s="207">
        <f ca="1">'SaaS - Cohorts (Logos)'!BR50*'SaaS - Budget'!$BH$72+'SaaS - Cohorts (Logos)'!BR118*'SaaS - Budget'!$BH$73+'SaaS - Cohorts (Logos)'!BR186*'SaaS - Budget'!$BH$74</f>
        <v>239077.4798201113</v>
      </c>
      <c r="K50" s="207">
        <f ca="1">'SaaS - Cohorts (Logos)'!BS50*'SaaS - Budget'!$BH$72+'SaaS - Cohorts (Logos)'!BS118*'SaaS - Budget'!$BH$73+'SaaS - Cohorts (Logos)'!BS186*'SaaS - Budget'!$BH$74</f>
        <v>237642.98335797869</v>
      </c>
      <c r="L50" s="207">
        <f ca="1">'SaaS - Cohorts (Logos)'!BT50*'SaaS - Budget'!$BH$72+'SaaS - Cohorts (Logos)'!BT118*'SaaS - Budget'!$BH$73+'SaaS - Cohorts (Logos)'!BT186*'SaaS - Budget'!$BH$74</f>
        <v>235835.53044897644</v>
      </c>
      <c r="M50" s="207">
        <f ca="1">'SaaS - Cohorts (Logos)'!BU50*'SaaS - Budget'!$BH$72+'SaaS - Cohorts (Logos)'!BU118*'SaaS - Budget'!$BH$73+'SaaS - Cohorts (Logos)'!BU186*'SaaS - Budget'!$BH$74</f>
        <v>233710.77778717532</v>
      </c>
      <c r="N50" s="207">
        <f ca="1">'SaaS - Cohorts (Logos)'!BV50*'SaaS - Budget'!$BH$72+'SaaS - Cohorts (Logos)'!BV118*'SaaS - Budget'!$BH$73+'SaaS - Cohorts (Logos)'!BV186*'SaaS - Budget'!$BH$74</f>
        <v>231317.48522494882</v>
      </c>
      <c r="O50" s="207">
        <f ca="1">'SaaS - Cohorts (Logos)'!BW50*'SaaS - Budget'!$BH$72+'SaaS - Cohorts (Logos)'!BW118*'SaaS - Budget'!$BH$73+'SaaS - Cohorts (Logos)'!BW186*'SaaS - Budget'!$BH$74</f>
        <v>228698.34775474481</v>
      </c>
      <c r="P50" s="207">
        <f ca="1">'SaaS - Cohorts (Logos)'!BX50*'SaaS - Budget'!$BH$72+'SaaS - Cohorts (Logos)'!BX118*'SaaS - Budget'!$BH$73+'SaaS - Cohorts (Logos)'!BX186*'SaaS - Budget'!$BH$74</f>
        <v>225890.7275658295</v>
      </c>
      <c r="Q50" s="207">
        <f ca="1">'SaaS - Cohorts (Logos)'!BY50*'SaaS - Budget'!$BH$72+'SaaS - Cohorts (Logos)'!BY118*'SaaS - Budget'!$BH$73+'SaaS - Cohorts (Logos)'!BY186*'SaaS - Budget'!$BH$74</f>
        <v>222927.29816875092</v>
      </c>
      <c r="R50" s="207">
        <f ca="1">'SaaS - Cohorts (Logos)'!BZ50*'SaaS - Budget'!$BH$72+'SaaS - Cohorts (Logos)'!BZ118*'SaaS - Budget'!$BH$73+'SaaS - Cohorts (Logos)'!BZ186*'SaaS - Budget'!$BH$74</f>
        <v>219836.61114110539</v>
      </c>
      <c r="S50" s="207">
        <f ca="1">'SaaS - Cohorts (Logos)'!CA50*'SaaS - Budget'!$BH$72+'SaaS - Cohorts (Logos)'!CA118*'SaaS - Budget'!$BH$73+'SaaS - Cohorts (Logos)'!CA186*'SaaS - Budget'!$BH$74</f>
        <v>216643.5947817252</v>
      </c>
      <c r="T50" s="207">
        <f ca="1">'SaaS - Cohorts (Logos)'!CB50*'SaaS - Budget'!$BH$72+'SaaS - Cohorts (Logos)'!CB118*'SaaS - Budget'!$BH$73+'SaaS - Cohorts (Logos)'!CB186*'SaaS - Budget'!$BH$74</f>
        <v>213369.99284591959</v>
      </c>
      <c r="U50" s="207">
        <f ca="1">'SaaS - Cohorts (Logos)'!CC50*'SaaS - Budget'!$BH$72+'SaaS - Cohorts (Logos)'!CC118*'SaaS - Budget'!$BH$73+'SaaS - Cohorts (Logos)'!CC186*'SaaS - Budget'!$BH$74</f>
        <v>210034.75055365061</v>
      </c>
      <c r="V50" s="207">
        <f ca="1">'SaaS - Cohorts (Logos)'!CD50*'SaaS - Budget'!$BH$72+'SaaS - Cohorts (Logos)'!CD118*'SaaS - Budget'!$BH$73+'SaaS - Cohorts (Logos)'!CD186*'SaaS - Budget'!$BH$74</f>
        <v>206654.35419946915</v>
      </c>
      <c r="W50" s="207">
        <f ca="1">'SaaS - Cohorts (Logos)'!CE50*'SaaS - Budget'!$BH$72+'SaaS - Cohorts (Logos)'!CE118*'SaaS - Budget'!$BH$73+'SaaS - Cohorts (Logos)'!CE186*'SaaS - Budget'!$BH$74</f>
        <v>203243.12993354423</v>
      </c>
      <c r="X50" s="207">
        <f ca="1">'SaaS - Cohorts (Logos)'!CF50*'SaaS - Budget'!$BH$72+'SaaS - Cohorts (Logos)'!CF118*'SaaS - Budget'!$BH$73+'SaaS - Cohorts (Logos)'!CF186*'SaaS - Budget'!$BH$74</f>
        <v>199813.50661477016</v>
      </c>
      <c r="Y50" s="207">
        <f ca="1">'SaaS - Cohorts (Logos)'!CG50*'SaaS - Budget'!$BH$72+'SaaS - Cohorts (Logos)'!CG118*'SaaS - Budget'!$BH$73+'SaaS - Cohorts (Logos)'!CG186*'SaaS - Budget'!$BH$74</f>
        <v>196376.24704878387</v>
      </c>
      <c r="Z50" s="207">
        <f ca="1">'SaaS - Cohorts (Logos)'!CH50*'SaaS - Budget'!$BH$72+'SaaS - Cohorts (Logos)'!CH118*'SaaS - Budget'!$BH$73+'SaaS - Cohorts (Logos)'!CH186*'SaaS - Budget'!$BH$74</f>
        <v>192940.65140616026</v>
      </c>
      <c r="AA50" s="207">
        <f ca="1">'SaaS - Cohorts (Logos)'!CI50*'SaaS - Budget'!$BH$72+'SaaS - Cohorts (Logos)'!CI118*'SaaS - Budget'!$BH$73+'SaaS - Cohorts (Logos)'!CI186*'SaaS - Budget'!$BH$74</f>
        <v>189514.73616058691</v>
      </c>
      <c r="AB50" s="207">
        <f ca="1">'SaaS - Cohorts (Logos)'!CJ50*'SaaS - Budget'!$BH$72+'SaaS - Cohorts (Logos)'!CJ118*'SaaS - Budget'!$BH$73+'SaaS - Cohorts (Logos)'!CJ186*'SaaS - Budget'!$BH$74</f>
        <v>186105.39148601901</v>
      </c>
      <c r="AC50" s="207">
        <f ca="1">'SaaS - Cohorts (Logos)'!CK50*'SaaS - Budget'!$BH$72+'SaaS - Cohorts (Logos)'!CK118*'SaaS - Budget'!$BH$73+'SaaS - Cohorts (Logos)'!CK186*'SaaS - Budget'!$BH$74</f>
        <v>182718.51969910518</v>
      </c>
      <c r="AD50" s="207">
        <f ca="1">'SaaS - Cohorts (Logos)'!CL50*'SaaS - Budget'!$BH$72+'SaaS - Cohorts (Logos)'!CL118*'SaaS - Budget'!$BH$73+'SaaS - Cohorts (Logos)'!CL186*'SaaS - Budget'!$BH$74</f>
        <v>179359.15702279288</v>
      </c>
      <c r="AE50" s="207">
        <f ca="1">'SaaS - Cohorts (Logos)'!CM50*'SaaS - Budget'!$BH$72+'SaaS - Cohorts (Logos)'!CM118*'SaaS - Budget'!$BH$73+'SaaS - Cohorts (Logos)'!CM186*'SaaS - Budget'!$BH$74</f>
        <v>176031.58067388643</v>
      </c>
      <c r="AF50" s="207">
        <f ca="1">'SaaS - Cohorts (Logos)'!CN50*'SaaS - Budget'!$BH$72+'SaaS - Cohorts (Logos)'!CN118*'SaaS - Budget'!$BH$73+'SaaS - Cohorts (Logos)'!CN186*'SaaS - Budget'!$BH$74</f>
        <v>172739.40303697219</v>
      </c>
      <c r="AG50" s="207">
        <f ca="1">'SaaS - Cohorts (Logos)'!CO50*'SaaS - Budget'!$BH$72+'SaaS - Cohorts (Logos)'!CO118*'SaaS - Budget'!$BH$73+'SaaS - Cohorts (Logos)'!CO186*'SaaS - Budget'!$BH$74</f>
        <v>169485.65447560864</v>
      </c>
      <c r="AH50" s="207">
        <f ca="1">'SaaS - Cohorts (Logos)'!CP50*'SaaS - Budget'!$BH$72+'SaaS - Cohorts (Logos)'!CP118*'SaaS - Budget'!$BH$73+'SaaS - Cohorts (Logos)'!CP186*'SaaS - Budget'!$BH$74</f>
        <v>166272.85614554721</v>
      </c>
      <c r="AI50" s="207">
        <f ca="1">'SaaS - Cohorts (Logos)'!CQ50*'SaaS - Budget'!$BH$72+'SaaS - Cohorts (Logos)'!CQ118*'SaaS - Budget'!$BH$73+'SaaS - Cohorts (Logos)'!CQ186*'SaaS - Budget'!$BH$74</f>
        <v>163103.08401095294</v>
      </c>
      <c r="AJ50" s="207">
        <f ca="1">'SaaS - Cohorts (Logos)'!CR50*'SaaS - Budget'!$BH$72+'SaaS - Cohorts (Logos)'!CR118*'SaaS - Budget'!$BH$73+'SaaS - Cohorts (Logos)'!CR186*'SaaS - Budget'!$BH$74</f>
        <v>159978.02512045257</v>
      </c>
      <c r="AK50" s="207">
        <f ca="1">'SaaS - Cohorts (Logos)'!CS50*'SaaS - Budget'!$BH$72+'SaaS - Cohorts (Logos)'!CS118*'SaaS - Budget'!$BH$73+'SaaS - Cohorts (Logos)'!CS186*'SaaS - Budget'!$BH$74</f>
        <v>156899.02707299593</v>
      </c>
      <c r="AL50" s="207">
        <f ca="1">'SaaS - Cohorts (Logos)'!CT50*'SaaS - Budget'!$BH$72+'SaaS - Cohorts (Logos)'!CT118*'SaaS - Budget'!$BH$73+'SaaS - Cohorts (Logos)'!CT186*'SaaS - Budget'!$BH$74</f>
        <v>153867.14149189414</v>
      </c>
      <c r="AM50" s="207">
        <f ca="1">'SaaS - Cohorts (Logos)'!CU50*'SaaS - Budget'!$BH$72+'SaaS - Cohorts (Logos)'!CU118*'SaaS - Budget'!$BH$73+'SaaS - Cohorts (Logos)'!CU186*'SaaS - Budget'!$BH$74</f>
        <v>150883.16222717141</v>
      </c>
      <c r="AN50" s="207">
        <f ca="1">'SaaS - Cohorts (Logos)'!CV50*'SaaS - Budget'!$BH$72+'SaaS - Cohorts (Logos)'!CV118*'SaaS - Budget'!$BH$73+'SaaS - Cohorts (Logos)'!CV186*'SaaS - Budget'!$BH$74</f>
        <v>147947.65891992935</v>
      </c>
      <c r="AO50" s="207">
        <f ca="1">'SaaS - Cohorts (Logos)'!CW50*'SaaS - Budget'!$BH$72+'SaaS - Cohorts (Logos)'!CW118*'SaaS - Budget'!$BH$73+'SaaS - Cohorts (Logos)'!CW186*'SaaS - Budget'!$BH$74</f>
        <v>145061.00648635591</v>
      </c>
      <c r="AP50" s="207">
        <f ca="1">'SaaS - Cohorts (Logos)'!CX50*'SaaS - Budget'!$BH$72+'SaaS - Cohorts (Logos)'!CX118*'SaaS - Budget'!$BH$73+'SaaS - Cohorts (Logos)'!CX186*'SaaS - Budget'!$BH$74</f>
        <v>142223.41101207497</v>
      </c>
      <c r="AQ50" s="207">
        <f ca="1">'SaaS - Cohorts (Logos)'!CY50*'SaaS - Budget'!$BH$72+'SaaS - Cohorts (Logos)'!CY118*'SaaS - Budget'!$BH$73+'SaaS - Cohorts (Logos)'!CY186*'SaaS - Budget'!$BH$74</f>
        <v>139434.9324886261</v>
      </c>
      <c r="AR50" s="207">
        <f ca="1">'SaaS - Cohorts (Logos)'!CZ50*'SaaS - Budget'!$BH$72+'SaaS - Cohorts (Logos)'!CZ118*'SaaS - Budget'!$BH$73+'SaaS - Cohorts (Logos)'!CZ186*'SaaS - Budget'!$BH$74</f>
        <v>136695.5047720311</v>
      </c>
      <c r="AS50" s="207">
        <f ca="1">'SaaS - Cohorts (Logos)'!DA50*'SaaS - Budget'!$BH$72+'SaaS - Cohorts (Logos)'!DA118*'SaaS - Budget'!$BH$73+'SaaS - Cohorts (Logos)'!DA186*'SaaS - Budget'!$BH$74</f>
        <v>134004.95309778667</v>
      </c>
      <c r="AT50" s="207">
        <f ca="1">'SaaS - Cohorts (Logos)'!DB50*'SaaS - Budget'!$BH$72+'SaaS - Cohorts (Logos)'!DB118*'SaaS - Budget'!$BH$73+'SaaS - Cohorts (Logos)'!DB186*'SaaS - Budget'!$BH$74</f>
        <v>131363.0094464836</v>
      </c>
      <c r="AU50" s="207">
        <f ca="1">'SaaS - Cohorts (Logos)'!DC50*'SaaS - Budget'!$BH$72+'SaaS - Cohorts (Logos)'!DC118*'SaaS - Budget'!$BH$73+'SaaS - Cohorts (Logos)'!DC186*'SaaS - Budget'!$BH$74</f>
        <v>128769.32601892827</v>
      </c>
      <c r="AV50" s="207">
        <f ca="1">'SaaS - Cohorts (Logos)'!DD50*'SaaS - Budget'!$BH$72+'SaaS - Cohorts (Logos)'!DD118*'SaaS - Budget'!$BH$73+'SaaS - Cohorts (Logos)'!DD186*'SaaS - Budget'!$BH$74</f>
        <v>126223.48704855914</v>
      </c>
      <c r="AW50" s="207">
        <f ca="1">'SaaS - Cohorts (Logos)'!DE50*'SaaS - Budget'!$BH$72+'SaaS - Cohorts (Logos)'!DE118*'SaaS - Budget'!$BH$73+'SaaS - Cohorts (Logos)'!DE186*'SaaS - Budget'!$BH$74</f>
        <v>123725.01915159624</v>
      </c>
      <c r="AX50" s="207">
        <f ca="1">'SaaS - Cohorts (Logos)'!DF50*'SaaS - Budget'!$BH$72+'SaaS - Cohorts (Logos)'!DF118*'SaaS - Budget'!$BH$73+'SaaS - Cohorts (Logos)'!DF186*'SaaS - Budget'!$BH$74</f>
        <v>121273.40039129159</v>
      </c>
      <c r="AY50" s="207">
        <f ca="1">'SaaS - Cohorts (Logos)'!DG50*'SaaS - Budget'!$BH$72+'SaaS - Cohorts (Logos)'!DG118*'SaaS - Budget'!$BH$73+'SaaS - Cohorts (Logos)'!DG186*'SaaS - Budget'!$BH$74</f>
        <v>118868.0682114658</v>
      </c>
      <c r="AZ50" s="207">
        <f ca="1">'SaaS - Cohorts (Logos)'!DH50*'SaaS - Budget'!$BH$72+'SaaS - Cohorts (Logos)'!DH118*'SaaS - Budget'!$BH$73+'SaaS - Cohorts (Logos)'!DH186*'SaaS - Budget'!$BH$74</f>
        <v>116508.4263758765</v>
      </c>
      <c r="BA50" s="207">
        <f ca="1">'SaaS - Cohorts (Logos)'!DI50*'SaaS - Budget'!$BH$72+'SaaS - Cohorts (Logos)'!DI118*'SaaS - Budget'!$BH$73+'SaaS - Cohorts (Logos)'!DI186*'SaaS - Budget'!$BH$74</f>
        <v>114193.85103356218</v>
      </c>
      <c r="BB50" s="207">
        <f ca="1">'SaaS - Cohorts (Logos)'!DJ50*'SaaS - Budget'!$BH$72+'SaaS - Cohorts (Logos)'!DJ118*'SaaS - Budget'!$BH$73+'SaaS - Cohorts (Logos)'!DJ186*'SaaS - Budget'!$BH$74</f>
        <v>111923.69601586976</v>
      </c>
      <c r="BC50" s="207">
        <f ca="1">'SaaS - Cohorts (Logos)'!DK50*'SaaS - Budget'!$BH$72+'SaaS - Cohorts (Logos)'!DK118*'SaaS - Budget'!$BH$73+'SaaS - Cohorts (Logos)'!DK186*'SaaS - Budget'!$BH$74</f>
        <v>109697.29745817374</v>
      </c>
      <c r="BD50" s="207">
        <f ca="1">'SaaS - Cohorts (Logos)'!DL50*'SaaS - Budget'!$BH$72+'SaaS - Cohorts (Logos)'!DL118*'SaaS - Budget'!$BH$73+'SaaS - Cohorts (Logos)'!DL186*'SaaS - Budget'!$BH$74</f>
        <v>107513.97782811709</v>
      </c>
      <c r="BE50" s="207">
        <f ca="1">'SaaS - Cohorts (Logos)'!DM50*'SaaS - Budget'!$BH$72+'SaaS - Cohorts (Logos)'!DM118*'SaaS - Budget'!$BH$73+'SaaS - Cohorts (Logos)'!DM186*'SaaS - Budget'!$BH$74</f>
        <v>105373.04943236875</v>
      </c>
      <c r="BF50" s="207">
        <f ca="1">'SaaS - Cohorts (Logos)'!DN50*'SaaS - Budget'!$BH$72+'SaaS - Cohorts (Logos)'!DN118*'SaaS - Budget'!$BH$73+'SaaS - Cohorts (Logos)'!DN186*'SaaS - Budget'!$BH$74</f>
        <v>103273.81746523768</v>
      </c>
      <c r="BG50" s="207">
        <f ca="1">'SaaS - Cohorts (Logos)'!DO50*'SaaS - Budget'!$BH$72+'SaaS - Cohorts (Logos)'!DO118*'SaaS - Budget'!$BH$73+'SaaS - Cohorts (Logos)'!DO186*'SaaS - Budget'!$BH$74</f>
        <v>101215.58265486726</v>
      </c>
      <c r="BH50" s="207">
        <f ca="1">'SaaS - Cohorts (Logos)'!DP50*'SaaS - Budget'!$BH$72+'SaaS - Cohorts (Logos)'!DP118*'SaaS - Budget'!$BH$73+'SaaS - Cohorts (Logos)'!DP186*'SaaS - Budget'!$BH$74</f>
        <v>99197.643556032141</v>
      </c>
      <c r="BI50" s="207">
        <f ca="1">'SaaS - Cohorts (Logos)'!DQ50*'SaaS - Budget'!$BH$72+'SaaS - Cohorts (Logos)'!DQ118*'SaaS - Budget'!$BH$73+'SaaS - Cohorts (Logos)'!DQ186*'SaaS - Budget'!$BH$74</f>
        <v>97219.298532662258</v>
      </c>
      <c r="BJ50" s="207">
        <f ca="1">'SaaS - Cohorts (Logos)'!DR50*'SaaS - Budget'!$BH$72+'SaaS - Cohorts (Logos)'!DR118*'SaaS - Budget'!$BH$73+'SaaS - Cohorts (Logos)'!DR186*'SaaS - Budget'!$BH$74</f>
        <v>95279.847468029679</v>
      </c>
      <c r="BK50" s="4"/>
    </row>
    <row r="51" spans="1:63" ht="15.75" customHeight="1">
      <c r="A51" s="4"/>
      <c r="B51" s="195">
        <v>44378</v>
      </c>
      <c r="C51" s="207">
        <f ca="1">'SaaS - Cohorts (Logos)'!BK51*'SaaS - Budget'!$BI$72+'SaaS - Cohorts (Logos)'!BK119*'SaaS - Budget'!$BI$73+'SaaS - Cohorts (Logos)'!BK187*'SaaS - Budget'!$BI$74</f>
        <v>232049.99999999997</v>
      </c>
      <c r="D51" s="207">
        <f ca="1">'SaaS - Cohorts (Logos)'!BL51*'SaaS - Budget'!$BI$72+'SaaS - Cohorts (Logos)'!BL119*'SaaS - Budget'!$BI$73+'SaaS - Cohorts (Logos)'!BL187*'SaaS - Budget'!$BI$74</f>
        <v>235598.99999999997</v>
      </c>
      <c r="E51" s="207">
        <f ca="1">'SaaS - Cohorts (Logos)'!BM51*'SaaS - Budget'!$BI$72+'SaaS - Cohorts (Logos)'!BM119*'SaaS - Budget'!$BI$73+'SaaS - Cohorts (Logos)'!BM187*'SaaS - Budget'!$BI$74</f>
        <v>238094.21999999997</v>
      </c>
      <c r="F51" s="207">
        <f ca="1">'SaaS - Cohorts (Logos)'!BN51*'SaaS - Budget'!$BI$72+'SaaS - Cohorts (Logos)'!BN119*'SaaS - Budget'!$BI$73+'SaaS - Cohorts (Logos)'!BN187*'SaaS - Budget'!$BI$74</f>
        <v>239674.67159999997</v>
      </c>
      <c r="G51" s="207">
        <f ca="1">'SaaS - Cohorts (Logos)'!BO51*'SaaS - Budget'!$BI$72+'SaaS - Cohorts (Logos)'!BO119*'SaaS - Budget'!$BI$73+'SaaS - Cohorts (Logos)'!BO187*'SaaS - Budget'!$BI$74</f>
        <v>240462.43384800002</v>
      </c>
      <c r="H51" s="207">
        <f ca="1">'SaaS - Cohorts (Logos)'!BP51*'SaaS - Budget'!$BI$72+'SaaS - Cohorts (Logos)'!BP119*'SaaS - Budget'!$BI$73+'SaaS - Cohorts (Logos)'!BP187*'SaaS - Budget'!$BI$74</f>
        <v>240564.69016943997</v>
      </c>
      <c r="I51" s="207">
        <f ca="1">'SaaS - Cohorts (Logos)'!BQ51*'SaaS - Budget'!$BI$72+'SaaS - Cohorts (Logos)'!BQ119*'SaaS - Budget'!$BI$73+'SaaS - Cohorts (Logos)'!BQ187*'SaaS - Budget'!$BI$74</f>
        <v>240075.52076464321</v>
      </c>
      <c r="J51" s="207">
        <f ca="1">'SaaS - Cohorts (Logos)'!BR51*'SaaS - Budget'!$BI$72+'SaaS - Cohorts (Logos)'!BR119*'SaaS - Budget'!$BI$73+'SaaS - Cohorts (Logos)'!BR187*'SaaS - Budget'!$BI$74</f>
        <v>239077.4798201113</v>
      </c>
      <c r="K51" s="207">
        <f ca="1">'SaaS - Cohorts (Logos)'!BS51*'SaaS - Budget'!$BI$72+'SaaS - Cohorts (Logos)'!BS119*'SaaS - Budget'!$BI$73+'SaaS - Cohorts (Logos)'!BS187*'SaaS - Budget'!$BI$74</f>
        <v>237642.98335797869</v>
      </c>
      <c r="L51" s="207">
        <f ca="1">'SaaS - Cohorts (Logos)'!BT51*'SaaS - Budget'!$BI$72+'SaaS - Cohorts (Logos)'!BT119*'SaaS - Budget'!$BI$73+'SaaS - Cohorts (Logos)'!BT187*'SaaS - Budget'!$BI$74</f>
        <v>235835.53044897644</v>
      </c>
      <c r="M51" s="207">
        <f ca="1">'SaaS - Cohorts (Logos)'!BU51*'SaaS - Budget'!$BI$72+'SaaS - Cohorts (Logos)'!BU119*'SaaS - Budget'!$BI$73+'SaaS - Cohorts (Logos)'!BU187*'SaaS - Budget'!$BI$74</f>
        <v>233710.77778717532</v>
      </c>
      <c r="N51" s="207">
        <f ca="1">'SaaS - Cohorts (Logos)'!BV51*'SaaS - Budget'!$BI$72+'SaaS - Cohorts (Logos)'!BV119*'SaaS - Budget'!$BI$73+'SaaS - Cohorts (Logos)'!BV187*'SaaS - Budget'!$BI$74</f>
        <v>231317.48522494882</v>
      </c>
      <c r="O51" s="207">
        <f ca="1">'SaaS - Cohorts (Logos)'!BW51*'SaaS - Budget'!$BI$72+'SaaS - Cohorts (Logos)'!BW119*'SaaS - Budget'!$BI$73+'SaaS - Cohorts (Logos)'!BW187*'SaaS - Budget'!$BI$74</f>
        <v>228698.34775474481</v>
      </c>
      <c r="P51" s="207">
        <f ca="1">'SaaS - Cohorts (Logos)'!BX51*'SaaS - Budget'!$BI$72+'SaaS - Cohorts (Logos)'!BX119*'SaaS - Budget'!$BI$73+'SaaS - Cohorts (Logos)'!BX187*'SaaS - Budget'!$BI$74</f>
        <v>225890.7275658295</v>
      </c>
      <c r="Q51" s="207">
        <f ca="1">'SaaS - Cohorts (Logos)'!BY51*'SaaS - Budget'!$BI$72+'SaaS - Cohorts (Logos)'!BY119*'SaaS - Budget'!$BI$73+'SaaS - Cohorts (Logos)'!BY187*'SaaS - Budget'!$BI$74</f>
        <v>222927.29816875092</v>
      </c>
      <c r="R51" s="207">
        <f ca="1">'SaaS - Cohorts (Logos)'!BZ51*'SaaS - Budget'!$BI$72+'SaaS - Cohorts (Logos)'!BZ119*'SaaS - Budget'!$BI$73+'SaaS - Cohorts (Logos)'!BZ187*'SaaS - Budget'!$BI$74</f>
        <v>219836.61114110539</v>
      </c>
      <c r="S51" s="207">
        <f ca="1">'SaaS - Cohorts (Logos)'!CA51*'SaaS - Budget'!$BI$72+'SaaS - Cohorts (Logos)'!CA119*'SaaS - Budget'!$BI$73+'SaaS - Cohorts (Logos)'!CA187*'SaaS - Budget'!$BI$74</f>
        <v>216643.5947817252</v>
      </c>
      <c r="T51" s="207">
        <f ca="1">'SaaS - Cohorts (Logos)'!CB51*'SaaS - Budget'!$BI$72+'SaaS - Cohorts (Logos)'!CB119*'SaaS - Budget'!$BI$73+'SaaS - Cohorts (Logos)'!CB187*'SaaS - Budget'!$BI$74</f>
        <v>213369.99284591959</v>
      </c>
      <c r="U51" s="207">
        <f ca="1">'SaaS - Cohorts (Logos)'!CC51*'SaaS - Budget'!$BI$72+'SaaS - Cohorts (Logos)'!CC119*'SaaS - Budget'!$BI$73+'SaaS - Cohorts (Logos)'!CC187*'SaaS - Budget'!$BI$74</f>
        <v>210034.75055365061</v>
      </c>
      <c r="V51" s="207">
        <f ca="1">'SaaS - Cohorts (Logos)'!CD51*'SaaS - Budget'!$BI$72+'SaaS - Cohorts (Logos)'!CD119*'SaaS - Budget'!$BI$73+'SaaS - Cohorts (Logos)'!CD187*'SaaS - Budget'!$BI$74</f>
        <v>206654.35419946915</v>
      </c>
      <c r="W51" s="207">
        <f ca="1">'SaaS - Cohorts (Logos)'!CE51*'SaaS - Budget'!$BI$72+'SaaS - Cohorts (Logos)'!CE119*'SaaS - Budget'!$BI$73+'SaaS - Cohorts (Logos)'!CE187*'SaaS - Budget'!$BI$74</f>
        <v>203243.12993354423</v>
      </c>
      <c r="X51" s="207">
        <f ca="1">'SaaS - Cohorts (Logos)'!CF51*'SaaS - Budget'!$BI$72+'SaaS - Cohorts (Logos)'!CF119*'SaaS - Budget'!$BI$73+'SaaS - Cohorts (Logos)'!CF187*'SaaS - Budget'!$BI$74</f>
        <v>199813.50661477016</v>
      </c>
      <c r="Y51" s="207">
        <f ca="1">'SaaS - Cohorts (Logos)'!CG51*'SaaS - Budget'!$BI$72+'SaaS - Cohorts (Logos)'!CG119*'SaaS - Budget'!$BI$73+'SaaS - Cohorts (Logos)'!CG187*'SaaS - Budget'!$BI$74</f>
        <v>196376.24704878387</v>
      </c>
      <c r="Z51" s="207">
        <f ca="1">'SaaS - Cohorts (Logos)'!CH51*'SaaS - Budget'!$BI$72+'SaaS - Cohorts (Logos)'!CH119*'SaaS - Budget'!$BI$73+'SaaS - Cohorts (Logos)'!CH187*'SaaS - Budget'!$BI$74</f>
        <v>192940.65140616026</v>
      </c>
      <c r="AA51" s="207">
        <f ca="1">'SaaS - Cohorts (Logos)'!CI51*'SaaS - Budget'!$BI$72+'SaaS - Cohorts (Logos)'!CI119*'SaaS - Budget'!$BI$73+'SaaS - Cohorts (Logos)'!CI187*'SaaS - Budget'!$BI$74</f>
        <v>189514.73616058691</v>
      </c>
      <c r="AB51" s="207">
        <f ca="1">'SaaS - Cohorts (Logos)'!CJ51*'SaaS - Budget'!$BI$72+'SaaS - Cohorts (Logos)'!CJ119*'SaaS - Budget'!$BI$73+'SaaS - Cohorts (Logos)'!CJ187*'SaaS - Budget'!$BI$74</f>
        <v>186105.39148601901</v>
      </c>
      <c r="AC51" s="207">
        <f ca="1">'SaaS - Cohorts (Logos)'!CK51*'SaaS - Budget'!$BI$72+'SaaS - Cohorts (Logos)'!CK119*'SaaS - Budget'!$BI$73+'SaaS - Cohorts (Logos)'!CK187*'SaaS - Budget'!$BI$74</f>
        <v>182718.51969910518</v>
      </c>
      <c r="AD51" s="207">
        <f ca="1">'SaaS - Cohorts (Logos)'!CL51*'SaaS - Budget'!$BI$72+'SaaS - Cohorts (Logos)'!CL119*'SaaS - Budget'!$BI$73+'SaaS - Cohorts (Logos)'!CL187*'SaaS - Budget'!$BI$74</f>
        <v>179359.15702279288</v>
      </c>
      <c r="AE51" s="207">
        <f ca="1">'SaaS - Cohorts (Logos)'!CM51*'SaaS - Budget'!$BI$72+'SaaS - Cohorts (Logos)'!CM119*'SaaS - Budget'!$BI$73+'SaaS - Cohorts (Logos)'!CM187*'SaaS - Budget'!$BI$74</f>
        <v>176031.58067388643</v>
      </c>
      <c r="AF51" s="207">
        <f ca="1">'SaaS - Cohorts (Logos)'!CN51*'SaaS - Budget'!$BI$72+'SaaS - Cohorts (Logos)'!CN119*'SaaS - Budget'!$BI$73+'SaaS - Cohorts (Logos)'!CN187*'SaaS - Budget'!$BI$74</f>
        <v>172739.40303697219</v>
      </c>
      <c r="AG51" s="207">
        <f ca="1">'SaaS - Cohorts (Logos)'!CO51*'SaaS - Budget'!$BI$72+'SaaS - Cohorts (Logos)'!CO119*'SaaS - Budget'!$BI$73+'SaaS - Cohorts (Logos)'!CO187*'SaaS - Budget'!$BI$74</f>
        <v>169485.65447560864</v>
      </c>
      <c r="AH51" s="207">
        <f ca="1">'SaaS - Cohorts (Logos)'!CP51*'SaaS - Budget'!$BI$72+'SaaS - Cohorts (Logos)'!CP119*'SaaS - Budget'!$BI$73+'SaaS - Cohorts (Logos)'!CP187*'SaaS - Budget'!$BI$74</f>
        <v>166272.85614554721</v>
      </c>
      <c r="AI51" s="207">
        <f ca="1">'SaaS - Cohorts (Logos)'!CQ51*'SaaS - Budget'!$BI$72+'SaaS - Cohorts (Logos)'!CQ119*'SaaS - Budget'!$BI$73+'SaaS - Cohorts (Logos)'!CQ187*'SaaS - Budget'!$BI$74</f>
        <v>163103.08401095294</v>
      </c>
      <c r="AJ51" s="207">
        <f ca="1">'SaaS - Cohorts (Logos)'!CR51*'SaaS - Budget'!$BI$72+'SaaS - Cohorts (Logos)'!CR119*'SaaS - Budget'!$BI$73+'SaaS - Cohorts (Logos)'!CR187*'SaaS - Budget'!$BI$74</f>
        <v>159978.02512045257</v>
      </c>
      <c r="AK51" s="207">
        <f ca="1">'SaaS - Cohorts (Logos)'!CS51*'SaaS - Budget'!$BI$72+'SaaS - Cohorts (Logos)'!CS119*'SaaS - Budget'!$BI$73+'SaaS - Cohorts (Logos)'!CS187*'SaaS - Budget'!$BI$74</f>
        <v>156899.02707299593</v>
      </c>
      <c r="AL51" s="207">
        <f ca="1">'SaaS - Cohorts (Logos)'!CT51*'SaaS - Budget'!$BI$72+'SaaS - Cohorts (Logos)'!CT119*'SaaS - Budget'!$BI$73+'SaaS - Cohorts (Logos)'!CT187*'SaaS - Budget'!$BI$74</f>
        <v>153867.14149189414</v>
      </c>
      <c r="AM51" s="207">
        <f ca="1">'SaaS - Cohorts (Logos)'!CU51*'SaaS - Budget'!$BI$72+'SaaS - Cohorts (Logos)'!CU119*'SaaS - Budget'!$BI$73+'SaaS - Cohorts (Logos)'!CU187*'SaaS - Budget'!$BI$74</f>
        <v>150883.16222717141</v>
      </c>
      <c r="AN51" s="207">
        <f ca="1">'SaaS - Cohorts (Logos)'!CV51*'SaaS - Budget'!$BI$72+'SaaS - Cohorts (Logos)'!CV119*'SaaS - Budget'!$BI$73+'SaaS - Cohorts (Logos)'!CV187*'SaaS - Budget'!$BI$74</f>
        <v>147947.65891992935</v>
      </c>
      <c r="AO51" s="207">
        <f ca="1">'SaaS - Cohorts (Logos)'!CW51*'SaaS - Budget'!$BI$72+'SaaS - Cohorts (Logos)'!CW119*'SaaS - Budget'!$BI$73+'SaaS - Cohorts (Logos)'!CW187*'SaaS - Budget'!$BI$74</f>
        <v>145061.00648635591</v>
      </c>
      <c r="AP51" s="207">
        <f ca="1">'SaaS - Cohorts (Logos)'!CX51*'SaaS - Budget'!$BI$72+'SaaS - Cohorts (Logos)'!CX119*'SaaS - Budget'!$BI$73+'SaaS - Cohorts (Logos)'!CX187*'SaaS - Budget'!$BI$74</f>
        <v>142223.41101207497</v>
      </c>
      <c r="AQ51" s="207">
        <f ca="1">'SaaS - Cohorts (Logos)'!CY51*'SaaS - Budget'!$BI$72+'SaaS - Cohorts (Logos)'!CY119*'SaaS - Budget'!$BI$73+'SaaS - Cohorts (Logos)'!CY187*'SaaS - Budget'!$BI$74</f>
        <v>139434.9324886261</v>
      </c>
      <c r="AR51" s="207">
        <f ca="1">'SaaS - Cohorts (Logos)'!CZ51*'SaaS - Budget'!$BI$72+'SaaS - Cohorts (Logos)'!CZ119*'SaaS - Budget'!$BI$73+'SaaS - Cohorts (Logos)'!CZ187*'SaaS - Budget'!$BI$74</f>
        <v>136695.5047720311</v>
      </c>
      <c r="AS51" s="207">
        <f ca="1">'SaaS - Cohorts (Logos)'!DA51*'SaaS - Budget'!$BI$72+'SaaS - Cohorts (Logos)'!DA119*'SaaS - Budget'!$BI$73+'SaaS - Cohorts (Logos)'!DA187*'SaaS - Budget'!$BI$74</f>
        <v>134004.95309778667</v>
      </c>
      <c r="AT51" s="207">
        <f ca="1">'SaaS - Cohorts (Logos)'!DB51*'SaaS - Budget'!$BI$72+'SaaS - Cohorts (Logos)'!DB119*'SaaS - Budget'!$BI$73+'SaaS - Cohorts (Logos)'!DB187*'SaaS - Budget'!$BI$74</f>
        <v>131363.0094464836</v>
      </c>
      <c r="AU51" s="207">
        <f ca="1">'SaaS - Cohorts (Logos)'!DC51*'SaaS - Budget'!$BI$72+'SaaS - Cohorts (Logos)'!DC119*'SaaS - Budget'!$BI$73+'SaaS - Cohorts (Logos)'!DC187*'SaaS - Budget'!$BI$74</f>
        <v>128769.32601892827</v>
      </c>
      <c r="AV51" s="207">
        <f ca="1">'SaaS - Cohorts (Logos)'!DD51*'SaaS - Budget'!$BI$72+'SaaS - Cohorts (Logos)'!DD119*'SaaS - Budget'!$BI$73+'SaaS - Cohorts (Logos)'!DD187*'SaaS - Budget'!$BI$74</f>
        <v>126223.48704855914</v>
      </c>
      <c r="AW51" s="207">
        <f ca="1">'SaaS - Cohorts (Logos)'!DE51*'SaaS - Budget'!$BI$72+'SaaS - Cohorts (Logos)'!DE119*'SaaS - Budget'!$BI$73+'SaaS - Cohorts (Logos)'!DE187*'SaaS - Budget'!$BI$74</f>
        <v>123725.01915159624</v>
      </c>
      <c r="AX51" s="207">
        <f ca="1">'SaaS - Cohorts (Logos)'!DF51*'SaaS - Budget'!$BI$72+'SaaS - Cohorts (Logos)'!DF119*'SaaS - Budget'!$BI$73+'SaaS - Cohorts (Logos)'!DF187*'SaaS - Budget'!$BI$74</f>
        <v>121273.40039129159</v>
      </c>
      <c r="AY51" s="207">
        <f ca="1">'SaaS - Cohorts (Logos)'!DG51*'SaaS - Budget'!$BI$72+'SaaS - Cohorts (Logos)'!DG119*'SaaS - Budget'!$BI$73+'SaaS - Cohorts (Logos)'!DG187*'SaaS - Budget'!$BI$74</f>
        <v>118868.0682114658</v>
      </c>
      <c r="AZ51" s="207">
        <f ca="1">'SaaS - Cohorts (Logos)'!DH51*'SaaS - Budget'!$BI$72+'SaaS - Cohorts (Logos)'!DH119*'SaaS - Budget'!$BI$73+'SaaS - Cohorts (Logos)'!DH187*'SaaS - Budget'!$BI$74</f>
        <v>116508.4263758765</v>
      </c>
      <c r="BA51" s="207">
        <f ca="1">'SaaS - Cohorts (Logos)'!DI51*'SaaS - Budget'!$BI$72+'SaaS - Cohorts (Logos)'!DI119*'SaaS - Budget'!$BI$73+'SaaS - Cohorts (Logos)'!DI187*'SaaS - Budget'!$BI$74</f>
        <v>114193.85103356218</v>
      </c>
      <c r="BB51" s="207">
        <f ca="1">'SaaS - Cohorts (Logos)'!DJ51*'SaaS - Budget'!$BI$72+'SaaS - Cohorts (Logos)'!DJ119*'SaaS - Budget'!$BI$73+'SaaS - Cohorts (Logos)'!DJ187*'SaaS - Budget'!$BI$74</f>
        <v>111923.69601586976</v>
      </c>
      <c r="BC51" s="207">
        <f ca="1">'SaaS - Cohorts (Logos)'!DK51*'SaaS - Budget'!$BI$72+'SaaS - Cohorts (Logos)'!DK119*'SaaS - Budget'!$BI$73+'SaaS - Cohorts (Logos)'!DK187*'SaaS - Budget'!$BI$74</f>
        <v>109697.29745817374</v>
      </c>
      <c r="BD51" s="207">
        <f ca="1">'SaaS - Cohorts (Logos)'!DL51*'SaaS - Budget'!$BI$72+'SaaS - Cohorts (Logos)'!DL119*'SaaS - Budget'!$BI$73+'SaaS - Cohorts (Logos)'!DL187*'SaaS - Budget'!$BI$74</f>
        <v>107513.97782811709</v>
      </c>
      <c r="BE51" s="207">
        <f ca="1">'SaaS - Cohorts (Logos)'!DM51*'SaaS - Budget'!$BI$72+'SaaS - Cohorts (Logos)'!DM119*'SaaS - Budget'!$BI$73+'SaaS - Cohorts (Logos)'!DM187*'SaaS - Budget'!$BI$74</f>
        <v>105373.04943236875</v>
      </c>
      <c r="BF51" s="207">
        <f ca="1">'SaaS - Cohorts (Logos)'!DN51*'SaaS - Budget'!$BI$72+'SaaS - Cohorts (Logos)'!DN119*'SaaS - Budget'!$BI$73+'SaaS - Cohorts (Logos)'!DN187*'SaaS - Budget'!$BI$74</f>
        <v>103273.81746523768</v>
      </c>
      <c r="BG51" s="207">
        <f ca="1">'SaaS - Cohorts (Logos)'!DO51*'SaaS - Budget'!$BI$72+'SaaS - Cohorts (Logos)'!DO119*'SaaS - Budget'!$BI$73+'SaaS - Cohorts (Logos)'!DO187*'SaaS - Budget'!$BI$74</f>
        <v>101215.58265486726</v>
      </c>
      <c r="BH51" s="207">
        <f ca="1">'SaaS - Cohorts (Logos)'!DP51*'SaaS - Budget'!$BI$72+'SaaS - Cohorts (Logos)'!DP119*'SaaS - Budget'!$BI$73+'SaaS - Cohorts (Logos)'!DP187*'SaaS - Budget'!$BI$74</f>
        <v>99197.643556032141</v>
      </c>
      <c r="BI51" s="207">
        <f ca="1">'SaaS - Cohorts (Logos)'!DQ51*'SaaS - Budget'!$BI$72+'SaaS - Cohorts (Logos)'!DQ119*'SaaS - Budget'!$BI$73+'SaaS - Cohorts (Logos)'!DQ187*'SaaS - Budget'!$BI$74</f>
        <v>97219.298532662258</v>
      </c>
      <c r="BJ51" s="207">
        <f ca="1">'SaaS - Cohorts (Logos)'!DR51*'SaaS - Budget'!$BI$72+'SaaS - Cohorts (Logos)'!DR119*'SaaS - Budget'!$BI$73+'SaaS - Cohorts (Logos)'!DR187*'SaaS - Budget'!$BI$74</f>
        <v>95279.847468029679</v>
      </c>
      <c r="BK51" s="4"/>
    </row>
    <row r="52" spans="1:63" ht="15.75" customHeight="1">
      <c r="A52" s="4"/>
      <c r="B52" s="195">
        <v>44409</v>
      </c>
      <c r="C52" s="207">
        <f ca="1">'SaaS - Cohorts (Logos)'!BK52*'SaaS - Budget'!$BJ$72+'SaaS - Cohorts (Logos)'!BK120*'SaaS - Budget'!$BJ$73+'SaaS - Cohorts (Logos)'!BK188*'SaaS - Budget'!$BJ$74</f>
        <v>232049.99999999997</v>
      </c>
      <c r="D52" s="207">
        <f ca="1">'SaaS - Cohorts (Logos)'!BL52*'SaaS - Budget'!$BJ$72+'SaaS - Cohorts (Logos)'!BL120*'SaaS - Budget'!$BJ$73+'SaaS - Cohorts (Logos)'!BL188*'SaaS - Budget'!$BJ$74</f>
        <v>235598.99999999997</v>
      </c>
      <c r="E52" s="207">
        <f ca="1">'SaaS - Cohorts (Logos)'!BM52*'SaaS - Budget'!$BJ$72+'SaaS - Cohorts (Logos)'!BM120*'SaaS - Budget'!$BJ$73+'SaaS - Cohorts (Logos)'!BM188*'SaaS - Budget'!$BJ$74</f>
        <v>238094.21999999997</v>
      </c>
      <c r="F52" s="207">
        <f ca="1">'SaaS - Cohorts (Logos)'!BN52*'SaaS - Budget'!$BJ$72+'SaaS - Cohorts (Logos)'!BN120*'SaaS - Budget'!$BJ$73+'SaaS - Cohorts (Logos)'!BN188*'SaaS - Budget'!$BJ$74</f>
        <v>239674.67159999997</v>
      </c>
      <c r="G52" s="207">
        <f ca="1">'SaaS - Cohorts (Logos)'!BO52*'SaaS - Budget'!$BJ$72+'SaaS - Cohorts (Logos)'!BO120*'SaaS - Budget'!$BJ$73+'SaaS - Cohorts (Logos)'!BO188*'SaaS - Budget'!$BJ$74</f>
        <v>240462.43384800002</v>
      </c>
      <c r="H52" s="207">
        <f ca="1">'SaaS - Cohorts (Logos)'!BP52*'SaaS - Budget'!$BJ$72+'SaaS - Cohorts (Logos)'!BP120*'SaaS - Budget'!$BJ$73+'SaaS - Cohorts (Logos)'!BP188*'SaaS - Budget'!$BJ$74</f>
        <v>240564.69016943997</v>
      </c>
      <c r="I52" s="207">
        <f ca="1">'SaaS - Cohorts (Logos)'!BQ52*'SaaS - Budget'!$BJ$72+'SaaS - Cohorts (Logos)'!BQ120*'SaaS - Budget'!$BJ$73+'SaaS - Cohorts (Logos)'!BQ188*'SaaS - Budget'!$BJ$74</f>
        <v>240075.52076464321</v>
      </c>
      <c r="J52" s="207">
        <f ca="1">'SaaS - Cohorts (Logos)'!BR52*'SaaS - Budget'!$BJ$72+'SaaS - Cohorts (Logos)'!BR120*'SaaS - Budget'!$BJ$73+'SaaS - Cohorts (Logos)'!BR188*'SaaS - Budget'!$BJ$74</f>
        <v>239077.4798201113</v>
      </c>
      <c r="K52" s="207">
        <f ca="1">'SaaS - Cohorts (Logos)'!BS52*'SaaS - Budget'!$BJ$72+'SaaS - Cohorts (Logos)'!BS120*'SaaS - Budget'!$BJ$73+'SaaS - Cohorts (Logos)'!BS188*'SaaS - Budget'!$BJ$74</f>
        <v>237642.98335797869</v>
      </c>
      <c r="L52" s="207">
        <f ca="1">'SaaS - Cohorts (Logos)'!BT52*'SaaS - Budget'!$BJ$72+'SaaS - Cohorts (Logos)'!BT120*'SaaS - Budget'!$BJ$73+'SaaS - Cohorts (Logos)'!BT188*'SaaS - Budget'!$BJ$74</f>
        <v>235835.53044897644</v>
      </c>
      <c r="M52" s="207">
        <f ca="1">'SaaS - Cohorts (Logos)'!BU52*'SaaS - Budget'!$BJ$72+'SaaS - Cohorts (Logos)'!BU120*'SaaS - Budget'!$BJ$73+'SaaS - Cohorts (Logos)'!BU188*'SaaS - Budget'!$BJ$74</f>
        <v>233710.77778717532</v>
      </c>
      <c r="N52" s="207">
        <f ca="1">'SaaS - Cohorts (Logos)'!BV52*'SaaS - Budget'!$BJ$72+'SaaS - Cohorts (Logos)'!BV120*'SaaS - Budget'!$BJ$73+'SaaS - Cohorts (Logos)'!BV188*'SaaS - Budget'!$BJ$74</f>
        <v>231317.48522494882</v>
      </c>
      <c r="O52" s="207">
        <f ca="1">'SaaS - Cohorts (Logos)'!BW52*'SaaS - Budget'!$BJ$72+'SaaS - Cohorts (Logos)'!BW120*'SaaS - Budget'!$BJ$73+'SaaS - Cohorts (Logos)'!BW188*'SaaS - Budget'!$BJ$74</f>
        <v>228698.34775474481</v>
      </c>
      <c r="P52" s="207">
        <f ca="1">'SaaS - Cohorts (Logos)'!BX52*'SaaS - Budget'!$BJ$72+'SaaS - Cohorts (Logos)'!BX120*'SaaS - Budget'!$BJ$73+'SaaS - Cohorts (Logos)'!BX188*'SaaS - Budget'!$BJ$74</f>
        <v>225890.7275658295</v>
      </c>
      <c r="Q52" s="207">
        <f ca="1">'SaaS - Cohorts (Logos)'!BY52*'SaaS - Budget'!$BJ$72+'SaaS - Cohorts (Logos)'!BY120*'SaaS - Budget'!$BJ$73+'SaaS - Cohorts (Logos)'!BY188*'SaaS - Budget'!$BJ$74</f>
        <v>222927.29816875092</v>
      </c>
      <c r="R52" s="207">
        <f ca="1">'SaaS - Cohorts (Logos)'!BZ52*'SaaS - Budget'!$BJ$72+'SaaS - Cohorts (Logos)'!BZ120*'SaaS - Budget'!$BJ$73+'SaaS - Cohorts (Logos)'!BZ188*'SaaS - Budget'!$BJ$74</f>
        <v>219836.61114110539</v>
      </c>
      <c r="S52" s="207">
        <f ca="1">'SaaS - Cohorts (Logos)'!CA52*'SaaS - Budget'!$BJ$72+'SaaS - Cohorts (Logos)'!CA120*'SaaS - Budget'!$BJ$73+'SaaS - Cohorts (Logos)'!CA188*'SaaS - Budget'!$BJ$74</f>
        <v>216643.5947817252</v>
      </c>
      <c r="T52" s="207">
        <f ca="1">'SaaS - Cohorts (Logos)'!CB52*'SaaS - Budget'!$BJ$72+'SaaS - Cohorts (Logos)'!CB120*'SaaS - Budget'!$BJ$73+'SaaS - Cohorts (Logos)'!CB188*'SaaS - Budget'!$BJ$74</f>
        <v>213369.99284591959</v>
      </c>
      <c r="U52" s="207">
        <f ca="1">'SaaS - Cohorts (Logos)'!CC52*'SaaS - Budget'!$BJ$72+'SaaS - Cohorts (Logos)'!CC120*'SaaS - Budget'!$BJ$73+'SaaS - Cohorts (Logos)'!CC188*'SaaS - Budget'!$BJ$74</f>
        <v>210034.75055365061</v>
      </c>
      <c r="V52" s="207">
        <f ca="1">'SaaS - Cohorts (Logos)'!CD52*'SaaS - Budget'!$BJ$72+'SaaS - Cohorts (Logos)'!CD120*'SaaS - Budget'!$BJ$73+'SaaS - Cohorts (Logos)'!CD188*'SaaS - Budget'!$BJ$74</f>
        <v>206654.35419946915</v>
      </c>
      <c r="W52" s="207">
        <f ca="1">'SaaS - Cohorts (Logos)'!CE52*'SaaS - Budget'!$BJ$72+'SaaS - Cohorts (Logos)'!CE120*'SaaS - Budget'!$BJ$73+'SaaS - Cohorts (Logos)'!CE188*'SaaS - Budget'!$BJ$74</f>
        <v>203243.12993354423</v>
      </c>
      <c r="X52" s="207">
        <f ca="1">'SaaS - Cohorts (Logos)'!CF52*'SaaS - Budget'!$BJ$72+'SaaS - Cohorts (Logos)'!CF120*'SaaS - Budget'!$BJ$73+'SaaS - Cohorts (Logos)'!CF188*'SaaS - Budget'!$BJ$74</f>
        <v>199813.50661477016</v>
      </c>
      <c r="Y52" s="207">
        <f ca="1">'SaaS - Cohorts (Logos)'!CG52*'SaaS - Budget'!$BJ$72+'SaaS - Cohorts (Logos)'!CG120*'SaaS - Budget'!$BJ$73+'SaaS - Cohorts (Logos)'!CG188*'SaaS - Budget'!$BJ$74</f>
        <v>196376.24704878387</v>
      </c>
      <c r="Z52" s="207">
        <f ca="1">'SaaS - Cohorts (Logos)'!CH52*'SaaS - Budget'!$BJ$72+'SaaS - Cohorts (Logos)'!CH120*'SaaS - Budget'!$BJ$73+'SaaS - Cohorts (Logos)'!CH188*'SaaS - Budget'!$BJ$74</f>
        <v>192940.65140616026</v>
      </c>
      <c r="AA52" s="207">
        <f ca="1">'SaaS - Cohorts (Logos)'!CI52*'SaaS - Budget'!$BJ$72+'SaaS - Cohorts (Logos)'!CI120*'SaaS - Budget'!$BJ$73+'SaaS - Cohorts (Logos)'!CI188*'SaaS - Budget'!$BJ$74</f>
        <v>189514.73616058691</v>
      </c>
      <c r="AB52" s="207">
        <f ca="1">'SaaS - Cohorts (Logos)'!CJ52*'SaaS - Budget'!$BJ$72+'SaaS - Cohorts (Logos)'!CJ120*'SaaS - Budget'!$BJ$73+'SaaS - Cohorts (Logos)'!CJ188*'SaaS - Budget'!$BJ$74</f>
        <v>186105.39148601901</v>
      </c>
      <c r="AC52" s="207">
        <f ca="1">'SaaS - Cohorts (Logos)'!CK52*'SaaS - Budget'!$BJ$72+'SaaS - Cohorts (Logos)'!CK120*'SaaS - Budget'!$BJ$73+'SaaS - Cohorts (Logos)'!CK188*'SaaS - Budget'!$BJ$74</f>
        <v>182718.51969910518</v>
      </c>
      <c r="AD52" s="207">
        <f ca="1">'SaaS - Cohorts (Logos)'!CL52*'SaaS - Budget'!$BJ$72+'SaaS - Cohorts (Logos)'!CL120*'SaaS - Budget'!$BJ$73+'SaaS - Cohorts (Logos)'!CL188*'SaaS - Budget'!$BJ$74</f>
        <v>179359.15702279288</v>
      </c>
      <c r="AE52" s="207">
        <f ca="1">'SaaS - Cohorts (Logos)'!CM52*'SaaS - Budget'!$BJ$72+'SaaS - Cohorts (Logos)'!CM120*'SaaS - Budget'!$BJ$73+'SaaS - Cohorts (Logos)'!CM188*'SaaS - Budget'!$BJ$74</f>
        <v>176031.58067388643</v>
      </c>
      <c r="AF52" s="207">
        <f ca="1">'SaaS - Cohorts (Logos)'!CN52*'SaaS - Budget'!$BJ$72+'SaaS - Cohorts (Logos)'!CN120*'SaaS - Budget'!$BJ$73+'SaaS - Cohorts (Logos)'!CN188*'SaaS - Budget'!$BJ$74</f>
        <v>172739.40303697219</v>
      </c>
      <c r="AG52" s="207">
        <f ca="1">'SaaS - Cohorts (Logos)'!CO52*'SaaS - Budget'!$BJ$72+'SaaS - Cohorts (Logos)'!CO120*'SaaS - Budget'!$BJ$73+'SaaS - Cohorts (Logos)'!CO188*'SaaS - Budget'!$BJ$74</f>
        <v>169485.65447560864</v>
      </c>
      <c r="AH52" s="207">
        <f ca="1">'SaaS - Cohorts (Logos)'!CP52*'SaaS - Budget'!$BJ$72+'SaaS - Cohorts (Logos)'!CP120*'SaaS - Budget'!$BJ$73+'SaaS - Cohorts (Logos)'!CP188*'SaaS - Budget'!$BJ$74</f>
        <v>166272.85614554721</v>
      </c>
      <c r="AI52" s="207">
        <f ca="1">'SaaS - Cohorts (Logos)'!CQ52*'SaaS - Budget'!$BJ$72+'SaaS - Cohorts (Logos)'!CQ120*'SaaS - Budget'!$BJ$73+'SaaS - Cohorts (Logos)'!CQ188*'SaaS - Budget'!$BJ$74</f>
        <v>163103.08401095294</v>
      </c>
      <c r="AJ52" s="207">
        <f ca="1">'SaaS - Cohorts (Logos)'!CR52*'SaaS - Budget'!$BJ$72+'SaaS - Cohorts (Logos)'!CR120*'SaaS - Budget'!$BJ$73+'SaaS - Cohorts (Logos)'!CR188*'SaaS - Budget'!$BJ$74</f>
        <v>159978.02512045257</v>
      </c>
      <c r="AK52" s="207">
        <f ca="1">'SaaS - Cohorts (Logos)'!CS52*'SaaS - Budget'!$BJ$72+'SaaS - Cohorts (Logos)'!CS120*'SaaS - Budget'!$BJ$73+'SaaS - Cohorts (Logos)'!CS188*'SaaS - Budget'!$BJ$74</f>
        <v>156899.02707299593</v>
      </c>
      <c r="AL52" s="207">
        <f ca="1">'SaaS - Cohorts (Logos)'!CT52*'SaaS - Budget'!$BJ$72+'SaaS - Cohorts (Logos)'!CT120*'SaaS - Budget'!$BJ$73+'SaaS - Cohorts (Logos)'!CT188*'SaaS - Budget'!$BJ$74</f>
        <v>153867.14149189414</v>
      </c>
      <c r="AM52" s="207">
        <f ca="1">'SaaS - Cohorts (Logos)'!CU52*'SaaS - Budget'!$BJ$72+'SaaS - Cohorts (Logos)'!CU120*'SaaS - Budget'!$BJ$73+'SaaS - Cohorts (Logos)'!CU188*'SaaS - Budget'!$BJ$74</f>
        <v>150883.16222717141</v>
      </c>
      <c r="AN52" s="207">
        <f ca="1">'SaaS - Cohorts (Logos)'!CV52*'SaaS - Budget'!$BJ$72+'SaaS - Cohorts (Logos)'!CV120*'SaaS - Budget'!$BJ$73+'SaaS - Cohorts (Logos)'!CV188*'SaaS - Budget'!$BJ$74</f>
        <v>147947.65891992935</v>
      </c>
      <c r="AO52" s="207">
        <f ca="1">'SaaS - Cohorts (Logos)'!CW52*'SaaS - Budget'!$BJ$72+'SaaS - Cohorts (Logos)'!CW120*'SaaS - Budget'!$BJ$73+'SaaS - Cohorts (Logos)'!CW188*'SaaS - Budget'!$BJ$74</f>
        <v>145061.00648635591</v>
      </c>
      <c r="AP52" s="207">
        <f ca="1">'SaaS - Cohorts (Logos)'!CX52*'SaaS - Budget'!$BJ$72+'SaaS - Cohorts (Logos)'!CX120*'SaaS - Budget'!$BJ$73+'SaaS - Cohorts (Logos)'!CX188*'SaaS - Budget'!$BJ$74</f>
        <v>142223.41101207497</v>
      </c>
      <c r="AQ52" s="207">
        <f ca="1">'SaaS - Cohorts (Logos)'!CY52*'SaaS - Budget'!$BJ$72+'SaaS - Cohorts (Logos)'!CY120*'SaaS - Budget'!$BJ$73+'SaaS - Cohorts (Logos)'!CY188*'SaaS - Budget'!$BJ$74</f>
        <v>139434.9324886261</v>
      </c>
      <c r="AR52" s="207">
        <f ca="1">'SaaS - Cohorts (Logos)'!CZ52*'SaaS - Budget'!$BJ$72+'SaaS - Cohorts (Logos)'!CZ120*'SaaS - Budget'!$BJ$73+'SaaS - Cohorts (Logos)'!CZ188*'SaaS - Budget'!$BJ$74</f>
        <v>136695.5047720311</v>
      </c>
      <c r="AS52" s="207">
        <f ca="1">'SaaS - Cohorts (Logos)'!DA52*'SaaS - Budget'!$BJ$72+'SaaS - Cohorts (Logos)'!DA120*'SaaS - Budget'!$BJ$73+'SaaS - Cohorts (Logos)'!DA188*'SaaS - Budget'!$BJ$74</f>
        <v>134004.95309778667</v>
      </c>
      <c r="AT52" s="207">
        <f ca="1">'SaaS - Cohorts (Logos)'!DB52*'SaaS - Budget'!$BJ$72+'SaaS - Cohorts (Logos)'!DB120*'SaaS - Budget'!$BJ$73+'SaaS - Cohorts (Logos)'!DB188*'SaaS - Budget'!$BJ$74</f>
        <v>131363.0094464836</v>
      </c>
      <c r="AU52" s="207">
        <f ca="1">'SaaS - Cohorts (Logos)'!DC52*'SaaS - Budget'!$BJ$72+'SaaS - Cohorts (Logos)'!DC120*'SaaS - Budget'!$BJ$73+'SaaS - Cohorts (Logos)'!DC188*'SaaS - Budget'!$BJ$74</f>
        <v>128769.32601892827</v>
      </c>
      <c r="AV52" s="207">
        <f ca="1">'SaaS - Cohorts (Logos)'!DD52*'SaaS - Budget'!$BJ$72+'SaaS - Cohorts (Logos)'!DD120*'SaaS - Budget'!$BJ$73+'SaaS - Cohorts (Logos)'!DD188*'SaaS - Budget'!$BJ$74</f>
        <v>126223.48704855914</v>
      </c>
      <c r="AW52" s="207">
        <f ca="1">'SaaS - Cohorts (Logos)'!DE52*'SaaS - Budget'!$BJ$72+'SaaS - Cohorts (Logos)'!DE120*'SaaS - Budget'!$BJ$73+'SaaS - Cohorts (Logos)'!DE188*'SaaS - Budget'!$BJ$74</f>
        <v>123725.01915159624</v>
      </c>
      <c r="AX52" s="207">
        <f ca="1">'SaaS - Cohorts (Logos)'!DF52*'SaaS - Budget'!$BJ$72+'SaaS - Cohorts (Logos)'!DF120*'SaaS - Budget'!$BJ$73+'SaaS - Cohorts (Logos)'!DF188*'SaaS - Budget'!$BJ$74</f>
        <v>121273.40039129159</v>
      </c>
      <c r="AY52" s="207">
        <f ca="1">'SaaS - Cohorts (Logos)'!DG52*'SaaS - Budget'!$BJ$72+'SaaS - Cohorts (Logos)'!DG120*'SaaS - Budget'!$BJ$73+'SaaS - Cohorts (Logos)'!DG188*'SaaS - Budget'!$BJ$74</f>
        <v>118868.0682114658</v>
      </c>
      <c r="AZ52" s="207">
        <f ca="1">'SaaS - Cohorts (Logos)'!DH52*'SaaS - Budget'!$BJ$72+'SaaS - Cohorts (Logos)'!DH120*'SaaS - Budget'!$BJ$73+'SaaS - Cohorts (Logos)'!DH188*'SaaS - Budget'!$BJ$74</f>
        <v>116508.4263758765</v>
      </c>
      <c r="BA52" s="207">
        <f ca="1">'SaaS - Cohorts (Logos)'!DI52*'SaaS - Budget'!$BJ$72+'SaaS - Cohorts (Logos)'!DI120*'SaaS - Budget'!$BJ$73+'SaaS - Cohorts (Logos)'!DI188*'SaaS - Budget'!$BJ$74</f>
        <v>114193.85103356218</v>
      </c>
      <c r="BB52" s="207">
        <f ca="1">'SaaS - Cohorts (Logos)'!DJ52*'SaaS - Budget'!$BJ$72+'SaaS - Cohorts (Logos)'!DJ120*'SaaS - Budget'!$BJ$73+'SaaS - Cohorts (Logos)'!DJ188*'SaaS - Budget'!$BJ$74</f>
        <v>111923.69601586976</v>
      </c>
      <c r="BC52" s="207">
        <f ca="1">'SaaS - Cohorts (Logos)'!DK52*'SaaS - Budget'!$BJ$72+'SaaS - Cohorts (Logos)'!DK120*'SaaS - Budget'!$BJ$73+'SaaS - Cohorts (Logos)'!DK188*'SaaS - Budget'!$BJ$74</f>
        <v>109697.29745817374</v>
      </c>
      <c r="BD52" s="207">
        <f ca="1">'SaaS - Cohorts (Logos)'!DL52*'SaaS - Budget'!$BJ$72+'SaaS - Cohorts (Logos)'!DL120*'SaaS - Budget'!$BJ$73+'SaaS - Cohorts (Logos)'!DL188*'SaaS - Budget'!$BJ$74</f>
        <v>107513.97782811709</v>
      </c>
      <c r="BE52" s="207">
        <f ca="1">'SaaS - Cohorts (Logos)'!DM52*'SaaS - Budget'!$BJ$72+'SaaS - Cohorts (Logos)'!DM120*'SaaS - Budget'!$BJ$73+'SaaS - Cohorts (Logos)'!DM188*'SaaS - Budget'!$BJ$74</f>
        <v>105373.04943236875</v>
      </c>
      <c r="BF52" s="207">
        <f ca="1">'SaaS - Cohorts (Logos)'!DN52*'SaaS - Budget'!$BJ$72+'SaaS - Cohorts (Logos)'!DN120*'SaaS - Budget'!$BJ$73+'SaaS - Cohorts (Logos)'!DN188*'SaaS - Budget'!$BJ$74</f>
        <v>103273.81746523768</v>
      </c>
      <c r="BG52" s="207">
        <f ca="1">'SaaS - Cohorts (Logos)'!DO52*'SaaS - Budget'!$BJ$72+'SaaS - Cohorts (Logos)'!DO120*'SaaS - Budget'!$BJ$73+'SaaS - Cohorts (Logos)'!DO188*'SaaS - Budget'!$BJ$74</f>
        <v>101215.58265486726</v>
      </c>
      <c r="BH52" s="207">
        <f ca="1">'SaaS - Cohorts (Logos)'!DP52*'SaaS - Budget'!$BJ$72+'SaaS - Cohorts (Logos)'!DP120*'SaaS - Budget'!$BJ$73+'SaaS - Cohorts (Logos)'!DP188*'SaaS - Budget'!$BJ$74</f>
        <v>99197.643556032141</v>
      </c>
      <c r="BI52" s="207">
        <f ca="1">'SaaS - Cohorts (Logos)'!DQ52*'SaaS - Budget'!$BJ$72+'SaaS - Cohorts (Logos)'!DQ120*'SaaS - Budget'!$BJ$73+'SaaS - Cohorts (Logos)'!DQ188*'SaaS - Budget'!$BJ$74</f>
        <v>97219.298532662258</v>
      </c>
      <c r="BJ52" s="207">
        <f ca="1">'SaaS - Cohorts (Logos)'!DR52*'SaaS - Budget'!$BJ$72+'SaaS - Cohorts (Logos)'!DR120*'SaaS - Budget'!$BJ$73+'SaaS - Cohorts (Logos)'!DR188*'SaaS - Budget'!$BJ$74</f>
        <v>95279.847468029679</v>
      </c>
      <c r="BK52" s="4"/>
    </row>
    <row r="53" spans="1:63" ht="15.75" customHeight="1">
      <c r="A53" s="4"/>
      <c r="B53" s="195">
        <v>44440</v>
      </c>
      <c r="C53" s="207">
        <f ca="1">'SaaS - Cohorts (Logos)'!BK53*'SaaS - Budget'!$BK$72+'SaaS - Cohorts (Logos)'!BK121*'SaaS - Budget'!$BK$73+'SaaS - Cohorts (Logos)'!BK189*'SaaS - Budget'!$BK$74</f>
        <v>232049.99999999997</v>
      </c>
      <c r="D53" s="207">
        <f ca="1">'SaaS - Cohorts (Logos)'!BL53*'SaaS - Budget'!$BK$72+'SaaS - Cohorts (Logos)'!BL121*'SaaS - Budget'!$BK$73+'SaaS - Cohorts (Logos)'!BL189*'SaaS - Budget'!$BK$74</f>
        <v>235598.99999999997</v>
      </c>
      <c r="E53" s="207">
        <f ca="1">'SaaS - Cohorts (Logos)'!BM53*'SaaS - Budget'!$BK$72+'SaaS - Cohorts (Logos)'!BM121*'SaaS - Budget'!$BK$73+'SaaS - Cohorts (Logos)'!BM189*'SaaS - Budget'!$BK$74</f>
        <v>238094.21999999997</v>
      </c>
      <c r="F53" s="207">
        <f ca="1">'SaaS - Cohorts (Logos)'!BN53*'SaaS - Budget'!$BK$72+'SaaS - Cohorts (Logos)'!BN121*'SaaS - Budget'!$BK$73+'SaaS - Cohorts (Logos)'!BN189*'SaaS - Budget'!$BK$74</f>
        <v>239674.67159999997</v>
      </c>
      <c r="G53" s="207">
        <f ca="1">'SaaS - Cohorts (Logos)'!BO53*'SaaS - Budget'!$BK$72+'SaaS - Cohorts (Logos)'!BO121*'SaaS - Budget'!$BK$73+'SaaS - Cohorts (Logos)'!BO189*'SaaS - Budget'!$BK$74</f>
        <v>240462.43384800002</v>
      </c>
      <c r="H53" s="207">
        <f ca="1">'SaaS - Cohorts (Logos)'!BP53*'SaaS - Budget'!$BK$72+'SaaS - Cohorts (Logos)'!BP121*'SaaS - Budget'!$BK$73+'SaaS - Cohorts (Logos)'!BP189*'SaaS - Budget'!$BK$74</f>
        <v>240564.69016943997</v>
      </c>
      <c r="I53" s="207">
        <f ca="1">'SaaS - Cohorts (Logos)'!BQ53*'SaaS - Budget'!$BK$72+'SaaS - Cohorts (Logos)'!BQ121*'SaaS - Budget'!$BK$73+'SaaS - Cohorts (Logos)'!BQ189*'SaaS - Budget'!$BK$74</f>
        <v>240075.52076464321</v>
      </c>
      <c r="J53" s="207">
        <f ca="1">'SaaS - Cohorts (Logos)'!BR53*'SaaS - Budget'!$BK$72+'SaaS - Cohorts (Logos)'!BR121*'SaaS - Budget'!$BK$73+'SaaS - Cohorts (Logos)'!BR189*'SaaS - Budget'!$BK$74</f>
        <v>239077.4798201113</v>
      </c>
      <c r="K53" s="207">
        <f ca="1">'SaaS - Cohorts (Logos)'!BS53*'SaaS - Budget'!$BK$72+'SaaS - Cohorts (Logos)'!BS121*'SaaS - Budget'!$BK$73+'SaaS - Cohorts (Logos)'!BS189*'SaaS - Budget'!$BK$74</f>
        <v>237642.98335797869</v>
      </c>
      <c r="L53" s="207">
        <f ca="1">'SaaS - Cohorts (Logos)'!BT53*'SaaS - Budget'!$BK$72+'SaaS - Cohorts (Logos)'!BT121*'SaaS - Budget'!$BK$73+'SaaS - Cohorts (Logos)'!BT189*'SaaS - Budget'!$BK$74</f>
        <v>235835.53044897644</v>
      </c>
      <c r="M53" s="207">
        <f ca="1">'SaaS - Cohorts (Logos)'!BU53*'SaaS - Budget'!$BK$72+'SaaS - Cohorts (Logos)'!BU121*'SaaS - Budget'!$BK$73+'SaaS - Cohorts (Logos)'!BU189*'SaaS - Budget'!$BK$74</f>
        <v>233710.77778717532</v>
      </c>
      <c r="N53" s="207">
        <f ca="1">'SaaS - Cohorts (Logos)'!BV53*'SaaS - Budget'!$BK$72+'SaaS - Cohorts (Logos)'!BV121*'SaaS - Budget'!$BK$73+'SaaS - Cohorts (Logos)'!BV189*'SaaS - Budget'!$BK$74</f>
        <v>231317.48522494882</v>
      </c>
      <c r="O53" s="207">
        <f ca="1">'SaaS - Cohorts (Logos)'!BW53*'SaaS - Budget'!$BK$72+'SaaS - Cohorts (Logos)'!BW121*'SaaS - Budget'!$BK$73+'SaaS - Cohorts (Logos)'!BW189*'SaaS - Budget'!$BK$74</f>
        <v>228698.34775474481</v>
      </c>
      <c r="P53" s="207">
        <f ca="1">'SaaS - Cohorts (Logos)'!BX53*'SaaS - Budget'!$BK$72+'SaaS - Cohorts (Logos)'!BX121*'SaaS - Budget'!$BK$73+'SaaS - Cohorts (Logos)'!BX189*'SaaS - Budget'!$BK$74</f>
        <v>225890.7275658295</v>
      </c>
      <c r="Q53" s="207">
        <f ca="1">'SaaS - Cohorts (Logos)'!BY53*'SaaS - Budget'!$BK$72+'SaaS - Cohorts (Logos)'!BY121*'SaaS - Budget'!$BK$73+'SaaS - Cohorts (Logos)'!BY189*'SaaS - Budget'!$BK$74</f>
        <v>222927.29816875092</v>
      </c>
      <c r="R53" s="207">
        <f ca="1">'SaaS - Cohorts (Logos)'!BZ53*'SaaS - Budget'!$BK$72+'SaaS - Cohorts (Logos)'!BZ121*'SaaS - Budget'!$BK$73+'SaaS - Cohorts (Logos)'!BZ189*'SaaS - Budget'!$BK$74</f>
        <v>219836.61114110539</v>
      </c>
      <c r="S53" s="207">
        <f ca="1">'SaaS - Cohorts (Logos)'!CA53*'SaaS - Budget'!$BK$72+'SaaS - Cohorts (Logos)'!CA121*'SaaS - Budget'!$BK$73+'SaaS - Cohorts (Logos)'!CA189*'SaaS - Budget'!$BK$74</f>
        <v>216643.5947817252</v>
      </c>
      <c r="T53" s="207">
        <f ca="1">'SaaS - Cohorts (Logos)'!CB53*'SaaS - Budget'!$BK$72+'SaaS - Cohorts (Logos)'!CB121*'SaaS - Budget'!$BK$73+'SaaS - Cohorts (Logos)'!CB189*'SaaS - Budget'!$BK$74</f>
        <v>213369.99284591959</v>
      </c>
      <c r="U53" s="207">
        <f ca="1">'SaaS - Cohorts (Logos)'!CC53*'SaaS - Budget'!$BK$72+'SaaS - Cohorts (Logos)'!CC121*'SaaS - Budget'!$BK$73+'SaaS - Cohorts (Logos)'!CC189*'SaaS - Budget'!$BK$74</f>
        <v>210034.75055365061</v>
      </c>
      <c r="V53" s="207">
        <f ca="1">'SaaS - Cohorts (Logos)'!CD53*'SaaS - Budget'!$BK$72+'SaaS - Cohorts (Logos)'!CD121*'SaaS - Budget'!$BK$73+'SaaS - Cohorts (Logos)'!CD189*'SaaS - Budget'!$BK$74</f>
        <v>206654.35419946915</v>
      </c>
      <c r="W53" s="207">
        <f ca="1">'SaaS - Cohorts (Logos)'!CE53*'SaaS - Budget'!$BK$72+'SaaS - Cohorts (Logos)'!CE121*'SaaS - Budget'!$BK$73+'SaaS - Cohorts (Logos)'!CE189*'SaaS - Budget'!$BK$74</f>
        <v>203243.12993354423</v>
      </c>
      <c r="X53" s="207">
        <f ca="1">'SaaS - Cohorts (Logos)'!CF53*'SaaS - Budget'!$BK$72+'SaaS - Cohorts (Logos)'!CF121*'SaaS - Budget'!$BK$73+'SaaS - Cohorts (Logos)'!CF189*'SaaS - Budget'!$BK$74</f>
        <v>199813.50661477016</v>
      </c>
      <c r="Y53" s="207">
        <f ca="1">'SaaS - Cohorts (Logos)'!CG53*'SaaS - Budget'!$BK$72+'SaaS - Cohorts (Logos)'!CG121*'SaaS - Budget'!$BK$73+'SaaS - Cohorts (Logos)'!CG189*'SaaS - Budget'!$BK$74</f>
        <v>196376.24704878387</v>
      </c>
      <c r="Z53" s="207">
        <f ca="1">'SaaS - Cohorts (Logos)'!CH53*'SaaS - Budget'!$BK$72+'SaaS - Cohorts (Logos)'!CH121*'SaaS - Budget'!$BK$73+'SaaS - Cohorts (Logos)'!CH189*'SaaS - Budget'!$BK$74</f>
        <v>192940.65140616026</v>
      </c>
      <c r="AA53" s="207">
        <f ca="1">'SaaS - Cohorts (Logos)'!CI53*'SaaS - Budget'!$BK$72+'SaaS - Cohorts (Logos)'!CI121*'SaaS - Budget'!$BK$73+'SaaS - Cohorts (Logos)'!CI189*'SaaS - Budget'!$BK$74</f>
        <v>189514.73616058691</v>
      </c>
      <c r="AB53" s="207">
        <f ca="1">'SaaS - Cohorts (Logos)'!CJ53*'SaaS - Budget'!$BK$72+'SaaS - Cohorts (Logos)'!CJ121*'SaaS - Budget'!$BK$73+'SaaS - Cohorts (Logos)'!CJ189*'SaaS - Budget'!$BK$74</f>
        <v>186105.39148601901</v>
      </c>
      <c r="AC53" s="207">
        <f ca="1">'SaaS - Cohorts (Logos)'!CK53*'SaaS - Budget'!$BK$72+'SaaS - Cohorts (Logos)'!CK121*'SaaS - Budget'!$BK$73+'SaaS - Cohorts (Logos)'!CK189*'SaaS - Budget'!$BK$74</f>
        <v>182718.51969910518</v>
      </c>
      <c r="AD53" s="207">
        <f ca="1">'SaaS - Cohorts (Logos)'!CL53*'SaaS - Budget'!$BK$72+'SaaS - Cohorts (Logos)'!CL121*'SaaS - Budget'!$BK$73+'SaaS - Cohorts (Logos)'!CL189*'SaaS - Budget'!$BK$74</f>
        <v>179359.15702279288</v>
      </c>
      <c r="AE53" s="207">
        <f ca="1">'SaaS - Cohorts (Logos)'!CM53*'SaaS - Budget'!$BK$72+'SaaS - Cohorts (Logos)'!CM121*'SaaS - Budget'!$BK$73+'SaaS - Cohorts (Logos)'!CM189*'SaaS - Budget'!$BK$74</f>
        <v>176031.58067388643</v>
      </c>
      <c r="AF53" s="207">
        <f ca="1">'SaaS - Cohorts (Logos)'!CN53*'SaaS - Budget'!$BK$72+'SaaS - Cohorts (Logos)'!CN121*'SaaS - Budget'!$BK$73+'SaaS - Cohorts (Logos)'!CN189*'SaaS - Budget'!$BK$74</f>
        <v>172739.40303697219</v>
      </c>
      <c r="AG53" s="207">
        <f ca="1">'SaaS - Cohorts (Logos)'!CO53*'SaaS - Budget'!$BK$72+'SaaS - Cohorts (Logos)'!CO121*'SaaS - Budget'!$BK$73+'SaaS - Cohorts (Logos)'!CO189*'SaaS - Budget'!$BK$74</f>
        <v>169485.65447560864</v>
      </c>
      <c r="AH53" s="207">
        <f ca="1">'SaaS - Cohorts (Logos)'!CP53*'SaaS - Budget'!$BK$72+'SaaS - Cohorts (Logos)'!CP121*'SaaS - Budget'!$BK$73+'SaaS - Cohorts (Logos)'!CP189*'SaaS - Budget'!$BK$74</f>
        <v>166272.85614554721</v>
      </c>
      <c r="AI53" s="207">
        <f ca="1">'SaaS - Cohorts (Logos)'!CQ53*'SaaS - Budget'!$BK$72+'SaaS - Cohorts (Logos)'!CQ121*'SaaS - Budget'!$BK$73+'SaaS - Cohorts (Logos)'!CQ189*'SaaS - Budget'!$BK$74</f>
        <v>163103.08401095294</v>
      </c>
      <c r="AJ53" s="207">
        <f ca="1">'SaaS - Cohorts (Logos)'!CR53*'SaaS - Budget'!$BK$72+'SaaS - Cohorts (Logos)'!CR121*'SaaS - Budget'!$BK$73+'SaaS - Cohorts (Logos)'!CR189*'SaaS - Budget'!$BK$74</f>
        <v>159978.02512045257</v>
      </c>
      <c r="AK53" s="207">
        <f ca="1">'SaaS - Cohorts (Logos)'!CS53*'SaaS - Budget'!$BK$72+'SaaS - Cohorts (Logos)'!CS121*'SaaS - Budget'!$BK$73+'SaaS - Cohorts (Logos)'!CS189*'SaaS - Budget'!$BK$74</f>
        <v>156899.02707299593</v>
      </c>
      <c r="AL53" s="207">
        <f ca="1">'SaaS - Cohorts (Logos)'!CT53*'SaaS - Budget'!$BK$72+'SaaS - Cohorts (Logos)'!CT121*'SaaS - Budget'!$BK$73+'SaaS - Cohorts (Logos)'!CT189*'SaaS - Budget'!$BK$74</f>
        <v>153867.14149189414</v>
      </c>
      <c r="AM53" s="207">
        <f ca="1">'SaaS - Cohorts (Logos)'!CU53*'SaaS - Budget'!$BK$72+'SaaS - Cohorts (Logos)'!CU121*'SaaS - Budget'!$BK$73+'SaaS - Cohorts (Logos)'!CU189*'SaaS - Budget'!$BK$74</f>
        <v>150883.16222717141</v>
      </c>
      <c r="AN53" s="207">
        <f ca="1">'SaaS - Cohorts (Logos)'!CV53*'SaaS - Budget'!$BK$72+'SaaS - Cohorts (Logos)'!CV121*'SaaS - Budget'!$BK$73+'SaaS - Cohorts (Logos)'!CV189*'SaaS - Budget'!$BK$74</f>
        <v>147947.65891992935</v>
      </c>
      <c r="AO53" s="207">
        <f ca="1">'SaaS - Cohorts (Logos)'!CW53*'SaaS - Budget'!$BK$72+'SaaS - Cohorts (Logos)'!CW121*'SaaS - Budget'!$BK$73+'SaaS - Cohorts (Logos)'!CW189*'SaaS - Budget'!$BK$74</f>
        <v>145061.00648635591</v>
      </c>
      <c r="AP53" s="207">
        <f ca="1">'SaaS - Cohorts (Logos)'!CX53*'SaaS - Budget'!$BK$72+'SaaS - Cohorts (Logos)'!CX121*'SaaS - Budget'!$BK$73+'SaaS - Cohorts (Logos)'!CX189*'SaaS - Budget'!$BK$74</f>
        <v>142223.41101207497</v>
      </c>
      <c r="AQ53" s="207">
        <f ca="1">'SaaS - Cohorts (Logos)'!CY53*'SaaS - Budget'!$BK$72+'SaaS - Cohorts (Logos)'!CY121*'SaaS - Budget'!$BK$73+'SaaS - Cohorts (Logos)'!CY189*'SaaS - Budget'!$BK$74</f>
        <v>139434.9324886261</v>
      </c>
      <c r="AR53" s="207">
        <f ca="1">'SaaS - Cohorts (Logos)'!CZ53*'SaaS - Budget'!$BK$72+'SaaS - Cohorts (Logos)'!CZ121*'SaaS - Budget'!$BK$73+'SaaS - Cohorts (Logos)'!CZ189*'SaaS - Budget'!$BK$74</f>
        <v>136695.5047720311</v>
      </c>
      <c r="AS53" s="207">
        <f ca="1">'SaaS - Cohorts (Logos)'!DA53*'SaaS - Budget'!$BK$72+'SaaS - Cohorts (Logos)'!DA121*'SaaS - Budget'!$BK$73+'SaaS - Cohorts (Logos)'!DA189*'SaaS - Budget'!$BK$74</f>
        <v>134004.95309778667</v>
      </c>
      <c r="AT53" s="207">
        <f ca="1">'SaaS - Cohorts (Logos)'!DB53*'SaaS - Budget'!$BK$72+'SaaS - Cohorts (Logos)'!DB121*'SaaS - Budget'!$BK$73+'SaaS - Cohorts (Logos)'!DB189*'SaaS - Budget'!$BK$74</f>
        <v>131363.0094464836</v>
      </c>
      <c r="AU53" s="207">
        <f ca="1">'SaaS - Cohorts (Logos)'!DC53*'SaaS - Budget'!$BK$72+'SaaS - Cohorts (Logos)'!DC121*'SaaS - Budget'!$BK$73+'SaaS - Cohorts (Logos)'!DC189*'SaaS - Budget'!$BK$74</f>
        <v>128769.32601892827</v>
      </c>
      <c r="AV53" s="207">
        <f ca="1">'SaaS - Cohorts (Logos)'!DD53*'SaaS - Budget'!$BK$72+'SaaS - Cohorts (Logos)'!DD121*'SaaS - Budget'!$BK$73+'SaaS - Cohorts (Logos)'!DD189*'SaaS - Budget'!$BK$74</f>
        <v>126223.48704855914</v>
      </c>
      <c r="AW53" s="207">
        <f ca="1">'SaaS - Cohorts (Logos)'!DE53*'SaaS - Budget'!$BK$72+'SaaS - Cohorts (Logos)'!DE121*'SaaS - Budget'!$BK$73+'SaaS - Cohorts (Logos)'!DE189*'SaaS - Budget'!$BK$74</f>
        <v>123725.01915159624</v>
      </c>
      <c r="AX53" s="207">
        <f ca="1">'SaaS - Cohorts (Logos)'!DF53*'SaaS - Budget'!$BK$72+'SaaS - Cohorts (Logos)'!DF121*'SaaS - Budget'!$BK$73+'SaaS - Cohorts (Logos)'!DF189*'SaaS - Budget'!$BK$74</f>
        <v>121273.40039129159</v>
      </c>
      <c r="AY53" s="207">
        <f ca="1">'SaaS - Cohorts (Logos)'!DG53*'SaaS - Budget'!$BK$72+'SaaS - Cohorts (Logos)'!DG121*'SaaS - Budget'!$BK$73+'SaaS - Cohorts (Logos)'!DG189*'SaaS - Budget'!$BK$74</f>
        <v>118868.0682114658</v>
      </c>
      <c r="AZ53" s="207">
        <f ca="1">'SaaS - Cohorts (Logos)'!DH53*'SaaS - Budget'!$BK$72+'SaaS - Cohorts (Logos)'!DH121*'SaaS - Budget'!$BK$73+'SaaS - Cohorts (Logos)'!DH189*'SaaS - Budget'!$BK$74</f>
        <v>116508.4263758765</v>
      </c>
      <c r="BA53" s="207">
        <f ca="1">'SaaS - Cohorts (Logos)'!DI53*'SaaS - Budget'!$BK$72+'SaaS - Cohorts (Logos)'!DI121*'SaaS - Budget'!$BK$73+'SaaS - Cohorts (Logos)'!DI189*'SaaS - Budget'!$BK$74</f>
        <v>114193.85103356218</v>
      </c>
      <c r="BB53" s="207">
        <f ca="1">'SaaS - Cohorts (Logos)'!DJ53*'SaaS - Budget'!$BK$72+'SaaS - Cohorts (Logos)'!DJ121*'SaaS - Budget'!$BK$73+'SaaS - Cohorts (Logos)'!DJ189*'SaaS - Budget'!$BK$74</f>
        <v>111923.69601586976</v>
      </c>
      <c r="BC53" s="207">
        <f ca="1">'SaaS - Cohorts (Logos)'!DK53*'SaaS - Budget'!$BK$72+'SaaS - Cohorts (Logos)'!DK121*'SaaS - Budget'!$BK$73+'SaaS - Cohorts (Logos)'!DK189*'SaaS - Budget'!$BK$74</f>
        <v>109697.29745817374</v>
      </c>
      <c r="BD53" s="207">
        <f ca="1">'SaaS - Cohorts (Logos)'!DL53*'SaaS - Budget'!$BK$72+'SaaS - Cohorts (Logos)'!DL121*'SaaS - Budget'!$BK$73+'SaaS - Cohorts (Logos)'!DL189*'SaaS - Budget'!$BK$74</f>
        <v>107513.97782811709</v>
      </c>
      <c r="BE53" s="207">
        <f ca="1">'SaaS - Cohorts (Logos)'!DM53*'SaaS - Budget'!$BK$72+'SaaS - Cohorts (Logos)'!DM121*'SaaS - Budget'!$BK$73+'SaaS - Cohorts (Logos)'!DM189*'SaaS - Budget'!$BK$74</f>
        <v>105373.04943236875</v>
      </c>
      <c r="BF53" s="207">
        <f ca="1">'SaaS - Cohorts (Logos)'!DN53*'SaaS - Budget'!$BK$72+'SaaS - Cohorts (Logos)'!DN121*'SaaS - Budget'!$BK$73+'SaaS - Cohorts (Logos)'!DN189*'SaaS - Budget'!$BK$74</f>
        <v>103273.81746523768</v>
      </c>
      <c r="BG53" s="207">
        <f ca="1">'SaaS - Cohorts (Logos)'!DO53*'SaaS - Budget'!$BK$72+'SaaS - Cohorts (Logos)'!DO121*'SaaS - Budget'!$BK$73+'SaaS - Cohorts (Logos)'!DO189*'SaaS - Budget'!$BK$74</f>
        <v>101215.58265486726</v>
      </c>
      <c r="BH53" s="207">
        <f ca="1">'SaaS - Cohorts (Logos)'!DP53*'SaaS - Budget'!$BK$72+'SaaS - Cohorts (Logos)'!DP121*'SaaS - Budget'!$BK$73+'SaaS - Cohorts (Logos)'!DP189*'SaaS - Budget'!$BK$74</f>
        <v>99197.643556032141</v>
      </c>
      <c r="BI53" s="207">
        <f ca="1">'SaaS - Cohorts (Logos)'!DQ53*'SaaS - Budget'!$BK$72+'SaaS - Cohorts (Logos)'!DQ121*'SaaS - Budget'!$BK$73+'SaaS - Cohorts (Logos)'!DQ189*'SaaS - Budget'!$BK$74</f>
        <v>97219.298532662258</v>
      </c>
      <c r="BJ53" s="207">
        <f ca="1">'SaaS - Cohorts (Logos)'!DR53*'SaaS - Budget'!$BK$72+'SaaS - Cohorts (Logos)'!DR121*'SaaS - Budget'!$BK$73+'SaaS - Cohorts (Logos)'!DR189*'SaaS - Budget'!$BK$74</f>
        <v>95279.847468029679</v>
      </c>
      <c r="BK53" s="4"/>
    </row>
    <row r="54" spans="1:63" ht="15.75" customHeight="1">
      <c r="A54" s="4"/>
      <c r="B54" s="195">
        <v>44470</v>
      </c>
      <c r="C54" s="207">
        <f ca="1">'SaaS - Cohorts (Logos)'!BK54*'SaaS - Budget'!$BL$72+'SaaS - Cohorts (Logos)'!BK122*'SaaS - Budget'!$BL$73+'SaaS - Cohorts (Logos)'!BK190*'SaaS - Budget'!$BL$74</f>
        <v>232049.99999999997</v>
      </c>
      <c r="D54" s="207">
        <f ca="1">'SaaS - Cohorts (Logos)'!BL54*'SaaS - Budget'!$BL$72+'SaaS - Cohorts (Logos)'!BL122*'SaaS - Budget'!$BL$73+'SaaS - Cohorts (Logos)'!BL190*'SaaS - Budget'!$BL$74</f>
        <v>235598.99999999997</v>
      </c>
      <c r="E54" s="207">
        <f ca="1">'SaaS - Cohorts (Logos)'!BM54*'SaaS - Budget'!$BL$72+'SaaS - Cohorts (Logos)'!BM122*'SaaS - Budget'!$BL$73+'SaaS - Cohorts (Logos)'!BM190*'SaaS - Budget'!$BL$74</f>
        <v>238094.21999999997</v>
      </c>
      <c r="F54" s="207">
        <f ca="1">'SaaS - Cohorts (Logos)'!BN54*'SaaS - Budget'!$BL$72+'SaaS - Cohorts (Logos)'!BN122*'SaaS - Budget'!$BL$73+'SaaS - Cohorts (Logos)'!BN190*'SaaS - Budget'!$BL$74</f>
        <v>239674.67159999997</v>
      </c>
      <c r="G54" s="207">
        <f ca="1">'SaaS - Cohorts (Logos)'!BO54*'SaaS - Budget'!$BL$72+'SaaS - Cohorts (Logos)'!BO122*'SaaS - Budget'!$BL$73+'SaaS - Cohorts (Logos)'!BO190*'SaaS - Budget'!$BL$74</f>
        <v>240462.43384800002</v>
      </c>
      <c r="H54" s="207">
        <f ca="1">'SaaS - Cohorts (Logos)'!BP54*'SaaS - Budget'!$BL$72+'SaaS - Cohorts (Logos)'!BP122*'SaaS - Budget'!$BL$73+'SaaS - Cohorts (Logos)'!BP190*'SaaS - Budget'!$BL$74</f>
        <v>240564.69016943997</v>
      </c>
      <c r="I54" s="207">
        <f ca="1">'SaaS - Cohorts (Logos)'!BQ54*'SaaS - Budget'!$BL$72+'SaaS - Cohorts (Logos)'!BQ122*'SaaS - Budget'!$BL$73+'SaaS - Cohorts (Logos)'!BQ190*'SaaS - Budget'!$BL$74</f>
        <v>240075.52076464321</v>
      </c>
      <c r="J54" s="207">
        <f ca="1">'SaaS - Cohorts (Logos)'!BR54*'SaaS - Budget'!$BL$72+'SaaS - Cohorts (Logos)'!BR122*'SaaS - Budget'!$BL$73+'SaaS - Cohorts (Logos)'!BR190*'SaaS - Budget'!$BL$74</f>
        <v>239077.4798201113</v>
      </c>
      <c r="K54" s="207">
        <f ca="1">'SaaS - Cohorts (Logos)'!BS54*'SaaS - Budget'!$BL$72+'SaaS - Cohorts (Logos)'!BS122*'SaaS - Budget'!$BL$73+'SaaS - Cohorts (Logos)'!BS190*'SaaS - Budget'!$BL$74</f>
        <v>237642.98335797869</v>
      </c>
      <c r="L54" s="207">
        <f ca="1">'SaaS - Cohorts (Logos)'!BT54*'SaaS - Budget'!$BL$72+'SaaS - Cohorts (Logos)'!BT122*'SaaS - Budget'!$BL$73+'SaaS - Cohorts (Logos)'!BT190*'SaaS - Budget'!$BL$74</f>
        <v>235835.53044897644</v>
      </c>
      <c r="M54" s="207">
        <f ca="1">'SaaS - Cohorts (Logos)'!BU54*'SaaS - Budget'!$BL$72+'SaaS - Cohorts (Logos)'!BU122*'SaaS - Budget'!$BL$73+'SaaS - Cohorts (Logos)'!BU190*'SaaS - Budget'!$BL$74</f>
        <v>233710.77778717532</v>
      </c>
      <c r="N54" s="207">
        <f ca="1">'SaaS - Cohorts (Logos)'!BV54*'SaaS - Budget'!$BL$72+'SaaS - Cohorts (Logos)'!BV122*'SaaS - Budget'!$BL$73+'SaaS - Cohorts (Logos)'!BV190*'SaaS - Budget'!$BL$74</f>
        <v>231317.48522494882</v>
      </c>
      <c r="O54" s="207">
        <f ca="1">'SaaS - Cohorts (Logos)'!BW54*'SaaS - Budget'!$BL$72+'SaaS - Cohorts (Logos)'!BW122*'SaaS - Budget'!$BL$73+'SaaS - Cohorts (Logos)'!BW190*'SaaS - Budget'!$BL$74</f>
        <v>228698.34775474481</v>
      </c>
      <c r="P54" s="207">
        <f ca="1">'SaaS - Cohorts (Logos)'!BX54*'SaaS - Budget'!$BL$72+'SaaS - Cohorts (Logos)'!BX122*'SaaS - Budget'!$BL$73+'SaaS - Cohorts (Logos)'!BX190*'SaaS - Budget'!$BL$74</f>
        <v>225890.7275658295</v>
      </c>
      <c r="Q54" s="207">
        <f ca="1">'SaaS - Cohorts (Logos)'!BY54*'SaaS - Budget'!$BL$72+'SaaS - Cohorts (Logos)'!BY122*'SaaS - Budget'!$BL$73+'SaaS - Cohorts (Logos)'!BY190*'SaaS - Budget'!$BL$74</f>
        <v>222927.29816875092</v>
      </c>
      <c r="R54" s="207">
        <f ca="1">'SaaS - Cohorts (Logos)'!BZ54*'SaaS - Budget'!$BL$72+'SaaS - Cohorts (Logos)'!BZ122*'SaaS - Budget'!$BL$73+'SaaS - Cohorts (Logos)'!BZ190*'SaaS - Budget'!$BL$74</f>
        <v>219836.61114110539</v>
      </c>
      <c r="S54" s="207">
        <f ca="1">'SaaS - Cohorts (Logos)'!CA54*'SaaS - Budget'!$BL$72+'SaaS - Cohorts (Logos)'!CA122*'SaaS - Budget'!$BL$73+'SaaS - Cohorts (Logos)'!CA190*'SaaS - Budget'!$BL$74</f>
        <v>216643.5947817252</v>
      </c>
      <c r="T54" s="207">
        <f ca="1">'SaaS - Cohorts (Logos)'!CB54*'SaaS - Budget'!$BL$72+'SaaS - Cohorts (Logos)'!CB122*'SaaS - Budget'!$BL$73+'SaaS - Cohorts (Logos)'!CB190*'SaaS - Budget'!$BL$74</f>
        <v>213369.99284591959</v>
      </c>
      <c r="U54" s="207">
        <f ca="1">'SaaS - Cohorts (Logos)'!CC54*'SaaS - Budget'!$BL$72+'SaaS - Cohorts (Logos)'!CC122*'SaaS - Budget'!$BL$73+'SaaS - Cohorts (Logos)'!CC190*'SaaS - Budget'!$BL$74</f>
        <v>210034.75055365061</v>
      </c>
      <c r="V54" s="207">
        <f ca="1">'SaaS - Cohorts (Logos)'!CD54*'SaaS - Budget'!$BL$72+'SaaS - Cohorts (Logos)'!CD122*'SaaS - Budget'!$BL$73+'SaaS - Cohorts (Logos)'!CD190*'SaaS - Budget'!$BL$74</f>
        <v>206654.35419946915</v>
      </c>
      <c r="W54" s="207">
        <f ca="1">'SaaS - Cohorts (Logos)'!CE54*'SaaS - Budget'!$BL$72+'SaaS - Cohorts (Logos)'!CE122*'SaaS - Budget'!$BL$73+'SaaS - Cohorts (Logos)'!CE190*'SaaS - Budget'!$BL$74</f>
        <v>203243.12993354423</v>
      </c>
      <c r="X54" s="207">
        <f ca="1">'SaaS - Cohorts (Logos)'!CF54*'SaaS - Budget'!$BL$72+'SaaS - Cohorts (Logos)'!CF122*'SaaS - Budget'!$BL$73+'SaaS - Cohorts (Logos)'!CF190*'SaaS - Budget'!$BL$74</f>
        <v>199813.50661477016</v>
      </c>
      <c r="Y54" s="207">
        <f ca="1">'SaaS - Cohorts (Logos)'!CG54*'SaaS - Budget'!$BL$72+'SaaS - Cohorts (Logos)'!CG122*'SaaS - Budget'!$BL$73+'SaaS - Cohorts (Logos)'!CG190*'SaaS - Budget'!$BL$74</f>
        <v>196376.24704878387</v>
      </c>
      <c r="Z54" s="207">
        <f ca="1">'SaaS - Cohorts (Logos)'!CH54*'SaaS - Budget'!$BL$72+'SaaS - Cohorts (Logos)'!CH122*'SaaS - Budget'!$BL$73+'SaaS - Cohorts (Logos)'!CH190*'SaaS - Budget'!$BL$74</f>
        <v>192940.65140616026</v>
      </c>
      <c r="AA54" s="207">
        <f ca="1">'SaaS - Cohorts (Logos)'!CI54*'SaaS - Budget'!$BL$72+'SaaS - Cohorts (Logos)'!CI122*'SaaS - Budget'!$BL$73+'SaaS - Cohorts (Logos)'!CI190*'SaaS - Budget'!$BL$74</f>
        <v>189514.73616058691</v>
      </c>
      <c r="AB54" s="207">
        <f ca="1">'SaaS - Cohorts (Logos)'!CJ54*'SaaS - Budget'!$BL$72+'SaaS - Cohorts (Logos)'!CJ122*'SaaS - Budget'!$BL$73+'SaaS - Cohorts (Logos)'!CJ190*'SaaS - Budget'!$BL$74</f>
        <v>186105.39148601901</v>
      </c>
      <c r="AC54" s="207">
        <f ca="1">'SaaS - Cohorts (Logos)'!CK54*'SaaS - Budget'!$BL$72+'SaaS - Cohorts (Logos)'!CK122*'SaaS - Budget'!$BL$73+'SaaS - Cohorts (Logos)'!CK190*'SaaS - Budget'!$BL$74</f>
        <v>182718.51969910518</v>
      </c>
      <c r="AD54" s="207">
        <f ca="1">'SaaS - Cohorts (Logos)'!CL54*'SaaS - Budget'!$BL$72+'SaaS - Cohorts (Logos)'!CL122*'SaaS - Budget'!$BL$73+'SaaS - Cohorts (Logos)'!CL190*'SaaS - Budget'!$BL$74</f>
        <v>179359.15702279288</v>
      </c>
      <c r="AE54" s="207">
        <f ca="1">'SaaS - Cohorts (Logos)'!CM54*'SaaS - Budget'!$BL$72+'SaaS - Cohorts (Logos)'!CM122*'SaaS - Budget'!$BL$73+'SaaS - Cohorts (Logos)'!CM190*'SaaS - Budget'!$BL$74</f>
        <v>176031.58067388643</v>
      </c>
      <c r="AF54" s="207">
        <f ca="1">'SaaS - Cohorts (Logos)'!CN54*'SaaS - Budget'!$BL$72+'SaaS - Cohorts (Logos)'!CN122*'SaaS - Budget'!$BL$73+'SaaS - Cohorts (Logos)'!CN190*'SaaS - Budget'!$BL$74</f>
        <v>172739.40303697219</v>
      </c>
      <c r="AG54" s="207">
        <f ca="1">'SaaS - Cohorts (Logos)'!CO54*'SaaS - Budget'!$BL$72+'SaaS - Cohorts (Logos)'!CO122*'SaaS - Budget'!$BL$73+'SaaS - Cohorts (Logos)'!CO190*'SaaS - Budget'!$BL$74</f>
        <v>169485.65447560864</v>
      </c>
      <c r="AH54" s="207">
        <f ca="1">'SaaS - Cohorts (Logos)'!CP54*'SaaS - Budget'!$BL$72+'SaaS - Cohorts (Logos)'!CP122*'SaaS - Budget'!$BL$73+'SaaS - Cohorts (Logos)'!CP190*'SaaS - Budget'!$BL$74</f>
        <v>166272.85614554721</v>
      </c>
      <c r="AI54" s="207">
        <f ca="1">'SaaS - Cohorts (Logos)'!CQ54*'SaaS - Budget'!$BL$72+'SaaS - Cohorts (Logos)'!CQ122*'SaaS - Budget'!$BL$73+'SaaS - Cohorts (Logos)'!CQ190*'SaaS - Budget'!$BL$74</f>
        <v>163103.08401095294</v>
      </c>
      <c r="AJ54" s="207">
        <f ca="1">'SaaS - Cohorts (Logos)'!CR54*'SaaS - Budget'!$BL$72+'SaaS - Cohorts (Logos)'!CR122*'SaaS - Budget'!$BL$73+'SaaS - Cohorts (Logos)'!CR190*'SaaS - Budget'!$BL$74</f>
        <v>159978.02512045257</v>
      </c>
      <c r="AK54" s="207">
        <f ca="1">'SaaS - Cohorts (Logos)'!CS54*'SaaS - Budget'!$BL$72+'SaaS - Cohorts (Logos)'!CS122*'SaaS - Budget'!$BL$73+'SaaS - Cohorts (Logos)'!CS190*'SaaS - Budget'!$BL$74</f>
        <v>156899.02707299593</v>
      </c>
      <c r="AL54" s="207">
        <f ca="1">'SaaS - Cohorts (Logos)'!CT54*'SaaS - Budget'!$BL$72+'SaaS - Cohorts (Logos)'!CT122*'SaaS - Budget'!$BL$73+'SaaS - Cohorts (Logos)'!CT190*'SaaS - Budget'!$BL$74</f>
        <v>153867.14149189414</v>
      </c>
      <c r="AM54" s="207">
        <f ca="1">'SaaS - Cohorts (Logos)'!CU54*'SaaS - Budget'!$BL$72+'SaaS - Cohorts (Logos)'!CU122*'SaaS - Budget'!$BL$73+'SaaS - Cohorts (Logos)'!CU190*'SaaS - Budget'!$BL$74</f>
        <v>150883.16222717141</v>
      </c>
      <c r="AN54" s="207">
        <f ca="1">'SaaS - Cohorts (Logos)'!CV54*'SaaS - Budget'!$BL$72+'SaaS - Cohorts (Logos)'!CV122*'SaaS - Budget'!$BL$73+'SaaS - Cohorts (Logos)'!CV190*'SaaS - Budget'!$BL$74</f>
        <v>147947.65891992935</v>
      </c>
      <c r="AO54" s="207">
        <f ca="1">'SaaS - Cohorts (Logos)'!CW54*'SaaS - Budget'!$BL$72+'SaaS - Cohorts (Logos)'!CW122*'SaaS - Budget'!$BL$73+'SaaS - Cohorts (Logos)'!CW190*'SaaS - Budget'!$BL$74</f>
        <v>145061.00648635591</v>
      </c>
      <c r="AP54" s="207">
        <f ca="1">'SaaS - Cohorts (Logos)'!CX54*'SaaS - Budget'!$BL$72+'SaaS - Cohorts (Logos)'!CX122*'SaaS - Budget'!$BL$73+'SaaS - Cohorts (Logos)'!CX190*'SaaS - Budget'!$BL$74</f>
        <v>142223.41101207497</v>
      </c>
      <c r="AQ54" s="207">
        <f ca="1">'SaaS - Cohorts (Logos)'!CY54*'SaaS - Budget'!$BL$72+'SaaS - Cohorts (Logos)'!CY122*'SaaS - Budget'!$BL$73+'SaaS - Cohorts (Logos)'!CY190*'SaaS - Budget'!$BL$74</f>
        <v>139434.9324886261</v>
      </c>
      <c r="AR54" s="207">
        <f ca="1">'SaaS - Cohorts (Logos)'!CZ54*'SaaS - Budget'!$BL$72+'SaaS - Cohorts (Logos)'!CZ122*'SaaS - Budget'!$BL$73+'SaaS - Cohorts (Logos)'!CZ190*'SaaS - Budget'!$BL$74</f>
        <v>136695.5047720311</v>
      </c>
      <c r="AS54" s="207">
        <f ca="1">'SaaS - Cohorts (Logos)'!DA54*'SaaS - Budget'!$BL$72+'SaaS - Cohorts (Logos)'!DA122*'SaaS - Budget'!$BL$73+'SaaS - Cohorts (Logos)'!DA190*'SaaS - Budget'!$BL$74</f>
        <v>134004.95309778667</v>
      </c>
      <c r="AT54" s="207">
        <f ca="1">'SaaS - Cohorts (Logos)'!DB54*'SaaS - Budget'!$BL$72+'SaaS - Cohorts (Logos)'!DB122*'SaaS - Budget'!$BL$73+'SaaS - Cohorts (Logos)'!DB190*'SaaS - Budget'!$BL$74</f>
        <v>131363.0094464836</v>
      </c>
      <c r="AU54" s="207">
        <f ca="1">'SaaS - Cohorts (Logos)'!DC54*'SaaS - Budget'!$BL$72+'SaaS - Cohorts (Logos)'!DC122*'SaaS - Budget'!$BL$73+'SaaS - Cohorts (Logos)'!DC190*'SaaS - Budget'!$BL$74</f>
        <v>128769.32601892827</v>
      </c>
      <c r="AV54" s="207">
        <f ca="1">'SaaS - Cohorts (Logos)'!DD54*'SaaS - Budget'!$BL$72+'SaaS - Cohorts (Logos)'!DD122*'SaaS - Budget'!$BL$73+'SaaS - Cohorts (Logos)'!DD190*'SaaS - Budget'!$BL$74</f>
        <v>126223.48704855914</v>
      </c>
      <c r="AW54" s="207">
        <f ca="1">'SaaS - Cohorts (Logos)'!DE54*'SaaS - Budget'!$BL$72+'SaaS - Cohorts (Logos)'!DE122*'SaaS - Budget'!$BL$73+'SaaS - Cohorts (Logos)'!DE190*'SaaS - Budget'!$BL$74</f>
        <v>123725.01915159624</v>
      </c>
      <c r="AX54" s="207">
        <f ca="1">'SaaS - Cohorts (Logos)'!DF54*'SaaS - Budget'!$BL$72+'SaaS - Cohorts (Logos)'!DF122*'SaaS - Budget'!$BL$73+'SaaS - Cohorts (Logos)'!DF190*'SaaS - Budget'!$BL$74</f>
        <v>121273.40039129159</v>
      </c>
      <c r="AY54" s="207">
        <f ca="1">'SaaS - Cohorts (Logos)'!DG54*'SaaS - Budget'!$BL$72+'SaaS - Cohorts (Logos)'!DG122*'SaaS - Budget'!$BL$73+'SaaS - Cohorts (Logos)'!DG190*'SaaS - Budget'!$BL$74</f>
        <v>118868.0682114658</v>
      </c>
      <c r="AZ54" s="207">
        <f ca="1">'SaaS - Cohorts (Logos)'!DH54*'SaaS - Budget'!$BL$72+'SaaS - Cohorts (Logos)'!DH122*'SaaS - Budget'!$BL$73+'SaaS - Cohorts (Logos)'!DH190*'SaaS - Budget'!$BL$74</f>
        <v>116508.4263758765</v>
      </c>
      <c r="BA54" s="207">
        <f ca="1">'SaaS - Cohorts (Logos)'!DI54*'SaaS - Budget'!$BL$72+'SaaS - Cohorts (Logos)'!DI122*'SaaS - Budget'!$BL$73+'SaaS - Cohorts (Logos)'!DI190*'SaaS - Budget'!$BL$74</f>
        <v>114193.85103356218</v>
      </c>
      <c r="BB54" s="207">
        <f ca="1">'SaaS - Cohorts (Logos)'!DJ54*'SaaS - Budget'!$BL$72+'SaaS - Cohorts (Logos)'!DJ122*'SaaS - Budget'!$BL$73+'SaaS - Cohorts (Logos)'!DJ190*'SaaS - Budget'!$BL$74</f>
        <v>111923.69601586976</v>
      </c>
      <c r="BC54" s="207">
        <f ca="1">'SaaS - Cohorts (Logos)'!DK54*'SaaS - Budget'!$BL$72+'SaaS - Cohorts (Logos)'!DK122*'SaaS - Budget'!$BL$73+'SaaS - Cohorts (Logos)'!DK190*'SaaS - Budget'!$BL$74</f>
        <v>109697.29745817374</v>
      </c>
      <c r="BD54" s="207">
        <f ca="1">'SaaS - Cohorts (Logos)'!DL54*'SaaS - Budget'!$BL$72+'SaaS - Cohorts (Logos)'!DL122*'SaaS - Budget'!$BL$73+'SaaS - Cohorts (Logos)'!DL190*'SaaS - Budget'!$BL$74</f>
        <v>107513.97782811709</v>
      </c>
      <c r="BE54" s="207">
        <f ca="1">'SaaS - Cohorts (Logos)'!DM54*'SaaS - Budget'!$BL$72+'SaaS - Cohorts (Logos)'!DM122*'SaaS - Budget'!$BL$73+'SaaS - Cohorts (Logos)'!DM190*'SaaS - Budget'!$BL$74</f>
        <v>105373.04943236875</v>
      </c>
      <c r="BF54" s="207">
        <f ca="1">'SaaS - Cohorts (Logos)'!DN54*'SaaS - Budget'!$BL$72+'SaaS - Cohorts (Logos)'!DN122*'SaaS - Budget'!$BL$73+'SaaS - Cohorts (Logos)'!DN190*'SaaS - Budget'!$BL$74</f>
        <v>103273.81746523768</v>
      </c>
      <c r="BG54" s="207">
        <f ca="1">'SaaS - Cohorts (Logos)'!DO54*'SaaS - Budget'!$BL$72+'SaaS - Cohorts (Logos)'!DO122*'SaaS - Budget'!$BL$73+'SaaS - Cohorts (Logos)'!DO190*'SaaS - Budget'!$BL$74</f>
        <v>101215.58265486726</v>
      </c>
      <c r="BH54" s="207">
        <f ca="1">'SaaS - Cohorts (Logos)'!DP54*'SaaS - Budget'!$BL$72+'SaaS - Cohorts (Logos)'!DP122*'SaaS - Budget'!$BL$73+'SaaS - Cohorts (Logos)'!DP190*'SaaS - Budget'!$BL$74</f>
        <v>99197.643556032141</v>
      </c>
      <c r="BI54" s="207">
        <f ca="1">'SaaS - Cohorts (Logos)'!DQ54*'SaaS - Budget'!$BL$72+'SaaS - Cohorts (Logos)'!DQ122*'SaaS - Budget'!$BL$73+'SaaS - Cohorts (Logos)'!DQ190*'SaaS - Budget'!$BL$74</f>
        <v>97219.298532662258</v>
      </c>
      <c r="BJ54" s="207">
        <f ca="1">'SaaS - Cohorts (Logos)'!DR54*'SaaS - Budget'!$BL$72+'SaaS - Cohorts (Logos)'!DR122*'SaaS - Budget'!$BL$73+'SaaS - Cohorts (Logos)'!DR190*'SaaS - Budget'!$BL$74</f>
        <v>95279.847468029679</v>
      </c>
      <c r="BK54" s="4"/>
    </row>
    <row r="55" spans="1:63" ht="15.75" customHeight="1">
      <c r="A55" s="4"/>
      <c r="B55" s="195">
        <v>44501</v>
      </c>
      <c r="C55" s="207">
        <f ca="1">'SaaS - Cohorts (Logos)'!BK55*'SaaS - Budget'!$BM$72+'SaaS - Cohorts (Logos)'!BK123*'SaaS - Budget'!$BM$73+'SaaS - Cohorts (Logos)'!BK191*'SaaS - Budget'!$BM$74</f>
        <v>232049.99999999997</v>
      </c>
      <c r="D55" s="207">
        <f ca="1">'SaaS - Cohorts (Logos)'!BL55*'SaaS - Budget'!$BM$72+'SaaS - Cohorts (Logos)'!BL123*'SaaS - Budget'!$BM$73+'SaaS - Cohorts (Logos)'!BL191*'SaaS - Budget'!$BM$74</f>
        <v>235598.99999999997</v>
      </c>
      <c r="E55" s="207">
        <f ca="1">'SaaS - Cohorts (Logos)'!BM55*'SaaS - Budget'!$BM$72+'SaaS - Cohorts (Logos)'!BM123*'SaaS - Budget'!$BM$73+'SaaS - Cohorts (Logos)'!BM191*'SaaS - Budget'!$BM$74</f>
        <v>238094.21999999997</v>
      </c>
      <c r="F55" s="207">
        <f ca="1">'SaaS - Cohorts (Logos)'!BN55*'SaaS - Budget'!$BM$72+'SaaS - Cohorts (Logos)'!BN123*'SaaS - Budget'!$BM$73+'SaaS - Cohorts (Logos)'!BN191*'SaaS - Budget'!$BM$74</f>
        <v>239674.67159999997</v>
      </c>
      <c r="G55" s="207">
        <f ca="1">'SaaS - Cohorts (Logos)'!BO55*'SaaS - Budget'!$BM$72+'SaaS - Cohorts (Logos)'!BO123*'SaaS - Budget'!$BM$73+'SaaS - Cohorts (Logos)'!BO191*'SaaS - Budget'!$BM$74</f>
        <v>240462.43384800002</v>
      </c>
      <c r="H55" s="207">
        <f ca="1">'SaaS - Cohorts (Logos)'!BP55*'SaaS - Budget'!$BM$72+'SaaS - Cohorts (Logos)'!BP123*'SaaS - Budget'!$BM$73+'SaaS - Cohorts (Logos)'!BP191*'SaaS - Budget'!$BM$74</f>
        <v>240564.69016943997</v>
      </c>
      <c r="I55" s="207">
        <f ca="1">'SaaS - Cohorts (Logos)'!BQ55*'SaaS - Budget'!$BM$72+'SaaS - Cohorts (Logos)'!BQ123*'SaaS - Budget'!$BM$73+'SaaS - Cohorts (Logos)'!BQ191*'SaaS - Budget'!$BM$74</f>
        <v>240075.52076464321</v>
      </c>
      <c r="J55" s="207">
        <f ca="1">'SaaS - Cohorts (Logos)'!BR55*'SaaS - Budget'!$BM$72+'SaaS - Cohorts (Logos)'!BR123*'SaaS - Budget'!$BM$73+'SaaS - Cohorts (Logos)'!BR191*'SaaS - Budget'!$BM$74</f>
        <v>239077.4798201113</v>
      </c>
      <c r="K55" s="207">
        <f ca="1">'SaaS - Cohorts (Logos)'!BS55*'SaaS - Budget'!$BM$72+'SaaS - Cohorts (Logos)'!BS123*'SaaS - Budget'!$BM$73+'SaaS - Cohorts (Logos)'!BS191*'SaaS - Budget'!$BM$74</f>
        <v>237642.98335797869</v>
      </c>
      <c r="L55" s="207">
        <f ca="1">'SaaS - Cohorts (Logos)'!BT55*'SaaS - Budget'!$BM$72+'SaaS - Cohorts (Logos)'!BT123*'SaaS - Budget'!$BM$73+'SaaS - Cohorts (Logos)'!BT191*'SaaS - Budget'!$BM$74</f>
        <v>235835.53044897644</v>
      </c>
      <c r="M55" s="207">
        <f ca="1">'SaaS - Cohorts (Logos)'!BU55*'SaaS - Budget'!$BM$72+'SaaS - Cohorts (Logos)'!BU123*'SaaS - Budget'!$BM$73+'SaaS - Cohorts (Logos)'!BU191*'SaaS - Budget'!$BM$74</f>
        <v>233710.77778717532</v>
      </c>
      <c r="N55" s="207">
        <f ca="1">'SaaS - Cohorts (Logos)'!BV55*'SaaS - Budget'!$BM$72+'SaaS - Cohorts (Logos)'!BV123*'SaaS - Budget'!$BM$73+'SaaS - Cohorts (Logos)'!BV191*'SaaS - Budget'!$BM$74</f>
        <v>231317.48522494882</v>
      </c>
      <c r="O55" s="207">
        <f ca="1">'SaaS - Cohorts (Logos)'!BW55*'SaaS - Budget'!$BM$72+'SaaS - Cohorts (Logos)'!BW123*'SaaS - Budget'!$BM$73+'SaaS - Cohorts (Logos)'!BW191*'SaaS - Budget'!$BM$74</f>
        <v>228698.34775474481</v>
      </c>
      <c r="P55" s="207">
        <f ca="1">'SaaS - Cohorts (Logos)'!BX55*'SaaS - Budget'!$BM$72+'SaaS - Cohorts (Logos)'!BX123*'SaaS - Budget'!$BM$73+'SaaS - Cohorts (Logos)'!BX191*'SaaS - Budget'!$BM$74</f>
        <v>225890.7275658295</v>
      </c>
      <c r="Q55" s="207">
        <f ca="1">'SaaS - Cohorts (Logos)'!BY55*'SaaS - Budget'!$BM$72+'SaaS - Cohorts (Logos)'!BY123*'SaaS - Budget'!$BM$73+'SaaS - Cohorts (Logos)'!BY191*'SaaS - Budget'!$BM$74</f>
        <v>222927.29816875092</v>
      </c>
      <c r="R55" s="207">
        <f ca="1">'SaaS - Cohorts (Logos)'!BZ55*'SaaS - Budget'!$BM$72+'SaaS - Cohorts (Logos)'!BZ123*'SaaS - Budget'!$BM$73+'SaaS - Cohorts (Logos)'!BZ191*'SaaS - Budget'!$BM$74</f>
        <v>219836.61114110539</v>
      </c>
      <c r="S55" s="207">
        <f ca="1">'SaaS - Cohorts (Logos)'!CA55*'SaaS - Budget'!$BM$72+'SaaS - Cohorts (Logos)'!CA123*'SaaS - Budget'!$BM$73+'SaaS - Cohorts (Logos)'!CA191*'SaaS - Budget'!$BM$74</f>
        <v>216643.5947817252</v>
      </c>
      <c r="T55" s="207">
        <f ca="1">'SaaS - Cohorts (Logos)'!CB55*'SaaS - Budget'!$BM$72+'SaaS - Cohorts (Logos)'!CB123*'SaaS - Budget'!$BM$73+'SaaS - Cohorts (Logos)'!CB191*'SaaS - Budget'!$BM$74</f>
        <v>213369.99284591959</v>
      </c>
      <c r="U55" s="207">
        <f ca="1">'SaaS - Cohorts (Logos)'!CC55*'SaaS - Budget'!$BM$72+'SaaS - Cohorts (Logos)'!CC123*'SaaS - Budget'!$BM$73+'SaaS - Cohorts (Logos)'!CC191*'SaaS - Budget'!$BM$74</f>
        <v>210034.75055365061</v>
      </c>
      <c r="V55" s="207">
        <f ca="1">'SaaS - Cohorts (Logos)'!CD55*'SaaS - Budget'!$BM$72+'SaaS - Cohorts (Logos)'!CD123*'SaaS - Budget'!$BM$73+'SaaS - Cohorts (Logos)'!CD191*'SaaS - Budget'!$BM$74</f>
        <v>206654.35419946915</v>
      </c>
      <c r="W55" s="207">
        <f ca="1">'SaaS - Cohorts (Logos)'!CE55*'SaaS - Budget'!$BM$72+'SaaS - Cohorts (Logos)'!CE123*'SaaS - Budget'!$BM$73+'SaaS - Cohorts (Logos)'!CE191*'SaaS - Budget'!$BM$74</f>
        <v>203243.12993354423</v>
      </c>
      <c r="X55" s="207">
        <f ca="1">'SaaS - Cohorts (Logos)'!CF55*'SaaS - Budget'!$BM$72+'SaaS - Cohorts (Logos)'!CF123*'SaaS - Budget'!$BM$73+'SaaS - Cohorts (Logos)'!CF191*'SaaS - Budget'!$BM$74</f>
        <v>199813.50661477016</v>
      </c>
      <c r="Y55" s="207">
        <f ca="1">'SaaS - Cohorts (Logos)'!CG55*'SaaS - Budget'!$BM$72+'SaaS - Cohorts (Logos)'!CG123*'SaaS - Budget'!$BM$73+'SaaS - Cohorts (Logos)'!CG191*'SaaS - Budget'!$BM$74</f>
        <v>196376.24704878387</v>
      </c>
      <c r="Z55" s="207">
        <f ca="1">'SaaS - Cohorts (Logos)'!CH55*'SaaS - Budget'!$BM$72+'SaaS - Cohorts (Logos)'!CH123*'SaaS - Budget'!$BM$73+'SaaS - Cohorts (Logos)'!CH191*'SaaS - Budget'!$BM$74</f>
        <v>192940.65140616026</v>
      </c>
      <c r="AA55" s="207">
        <f ca="1">'SaaS - Cohorts (Logos)'!CI55*'SaaS - Budget'!$BM$72+'SaaS - Cohorts (Logos)'!CI123*'SaaS - Budget'!$BM$73+'SaaS - Cohorts (Logos)'!CI191*'SaaS - Budget'!$BM$74</f>
        <v>189514.73616058691</v>
      </c>
      <c r="AB55" s="207">
        <f ca="1">'SaaS - Cohorts (Logos)'!CJ55*'SaaS - Budget'!$BM$72+'SaaS - Cohorts (Logos)'!CJ123*'SaaS - Budget'!$BM$73+'SaaS - Cohorts (Logos)'!CJ191*'SaaS - Budget'!$BM$74</f>
        <v>186105.39148601901</v>
      </c>
      <c r="AC55" s="207">
        <f ca="1">'SaaS - Cohorts (Logos)'!CK55*'SaaS - Budget'!$BM$72+'SaaS - Cohorts (Logos)'!CK123*'SaaS - Budget'!$BM$73+'SaaS - Cohorts (Logos)'!CK191*'SaaS - Budget'!$BM$74</f>
        <v>182718.51969910518</v>
      </c>
      <c r="AD55" s="207">
        <f ca="1">'SaaS - Cohorts (Logos)'!CL55*'SaaS - Budget'!$BM$72+'SaaS - Cohorts (Logos)'!CL123*'SaaS - Budget'!$BM$73+'SaaS - Cohorts (Logos)'!CL191*'SaaS - Budget'!$BM$74</f>
        <v>179359.15702279288</v>
      </c>
      <c r="AE55" s="207">
        <f ca="1">'SaaS - Cohorts (Logos)'!CM55*'SaaS - Budget'!$BM$72+'SaaS - Cohorts (Logos)'!CM123*'SaaS - Budget'!$BM$73+'SaaS - Cohorts (Logos)'!CM191*'SaaS - Budget'!$BM$74</f>
        <v>176031.58067388643</v>
      </c>
      <c r="AF55" s="207">
        <f ca="1">'SaaS - Cohorts (Logos)'!CN55*'SaaS - Budget'!$BM$72+'SaaS - Cohorts (Logos)'!CN123*'SaaS - Budget'!$BM$73+'SaaS - Cohorts (Logos)'!CN191*'SaaS - Budget'!$BM$74</f>
        <v>172739.40303697219</v>
      </c>
      <c r="AG55" s="207">
        <f ca="1">'SaaS - Cohorts (Logos)'!CO55*'SaaS - Budget'!$BM$72+'SaaS - Cohorts (Logos)'!CO123*'SaaS - Budget'!$BM$73+'SaaS - Cohorts (Logos)'!CO191*'SaaS - Budget'!$BM$74</f>
        <v>169485.65447560864</v>
      </c>
      <c r="AH55" s="207">
        <f ca="1">'SaaS - Cohorts (Logos)'!CP55*'SaaS - Budget'!$BM$72+'SaaS - Cohorts (Logos)'!CP123*'SaaS - Budget'!$BM$73+'SaaS - Cohorts (Logos)'!CP191*'SaaS - Budget'!$BM$74</f>
        <v>166272.85614554721</v>
      </c>
      <c r="AI55" s="207">
        <f ca="1">'SaaS - Cohorts (Logos)'!CQ55*'SaaS - Budget'!$BM$72+'SaaS - Cohorts (Logos)'!CQ123*'SaaS - Budget'!$BM$73+'SaaS - Cohorts (Logos)'!CQ191*'SaaS - Budget'!$BM$74</f>
        <v>163103.08401095294</v>
      </c>
      <c r="AJ55" s="207">
        <f ca="1">'SaaS - Cohorts (Logos)'!CR55*'SaaS - Budget'!$BM$72+'SaaS - Cohorts (Logos)'!CR123*'SaaS - Budget'!$BM$73+'SaaS - Cohorts (Logos)'!CR191*'SaaS - Budget'!$BM$74</f>
        <v>159978.02512045257</v>
      </c>
      <c r="AK55" s="207">
        <f ca="1">'SaaS - Cohorts (Logos)'!CS55*'SaaS - Budget'!$BM$72+'SaaS - Cohorts (Logos)'!CS123*'SaaS - Budget'!$BM$73+'SaaS - Cohorts (Logos)'!CS191*'SaaS - Budget'!$BM$74</f>
        <v>156899.02707299593</v>
      </c>
      <c r="AL55" s="207">
        <f ca="1">'SaaS - Cohorts (Logos)'!CT55*'SaaS - Budget'!$BM$72+'SaaS - Cohorts (Logos)'!CT123*'SaaS - Budget'!$BM$73+'SaaS - Cohorts (Logos)'!CT191*'SaaS - Budget'!$BM$74</f>
        <v>153867.14149189414</v>
      </c>
      <c r="AM55" s="207">
        <f ca="1">'SaaS - Cohorts (Logos)'!CU55*'SaaS - Budget'!$BM$72+'SaaS - Cohorts (Logos)'!CU123*'SaaS - Budget'!$BM$73+'SaaS - Cohorts (Logos)'!CU191*'SaaS - Budget'!$BM$74</f>
        <v>150883.16222717141</v>
      </c>
      <c r="AN55" s="207">
        <f ca="1">'SaaS - Cohorts (Logos)'!CV55*'SaaS - Budget'!$BM$72+'SaaS - Cohorts (Logos)'!CV123*'SaaS - Budget'!$BM$73+'SaaS - Cohorts (Logos)'!CV191*'SaaS - Budget'!$BM$74</f>
        <v>147947.65891992935</v>
      </c>
      <c r="AO55" s="207">
        <f ca="1">'SaaS - Cohorts (Logos)'!CW55*'SaaS - Budget'!$BM$72+'SaaS - Cohorts (Logos)'!CW123*'SaaS - Budget'!$BM$73+'SaaS - Cohorts (Logos)'!CW191*'SaaS - Budget'!$BM$74</f>
        <v>145061.00648635591</v>
      </c>
      <c r="AP55" s="207">
        <f ca="1">'SaaS - Cohorts (Logos)'!CX55*'SaaS - Budget'!$BM$72+'SaaS - Cohorts (Logos)'!CX123*'SaaS - Budget'!$BM$73+'SaaS - Cohorts (Logos)'!CX191*'SaaS - Budget'!$BM$74</f>
        <v>142223.41101207497</v>
      </c>
      <c r="AQ55" s="207">
        <f ca="1">'SaaS - Cohorts (Logos)'!CY55*'SaaS - Budget'!$BM$72+'SaaS - Cohorts (Logos)'!CY123*'SaaS - Budget'!$BM$73+'SaaS - Cohorts (Logos)'!CY191*'SaaS - Budget'!$BM$74</f>
        <v>139434.9324886261</v>
      </c>
      <c r="AR55" s="207">
        <f ca="1">'SaaS - Cohorts (Logos)'!CZ55*'SaaS - Budget'!$BM$72+'SaaS - Cohorts (Logos)'!CZ123*'SaaS - Budget'!$BM$73+'SaaS - Cohorts (Logos)'!CZ191*'SaaS - Budget'!$BM$74</f>
        <v>136695.5047720311</v>
      </c>
      <c r="AS55" s="207">
        <f ca="1">'SaaS - Cohorts (Logos)'!DA55*'SaaS - Budget'!$BM$72+'SaaS - Cohorts (Logos)'!DA123*'SaaS - Budget'!$BM$73+'SaaS - Cohorts (Logos)'!DA191*'SaaS - Budget'!$BM$74</f>
        <v>134004.95309778667</v>
      </c>
      <c r="AT55" s="207">
        <f ca="1">'SaaS - Cohorts (Logos)'!DB55*'SaaS - Budget'!$BM$72+'SaaS - Cohorts (Logos)'!DB123*'SaaS - Budget'!$BM$73+'SaaS - Cohorts (Logos)'!DB191*'SaaS - Budget'!$BM$74</f>
        <v>131363.0094464836</v>
      </c>
      <c r="AU55" s="207">
        <f ca="1">'SaaS - Cohorts (Logos)'!DC55*'SaaS - Budget'!$BM$72+'SaaS - Cohorts (Logos)'!DC123*'SaaS - Budget'!$BM$73+'SaaS - Cohorts (Logos)'!DC191*'SaaS - Budget'!$BM$74</f>
        <v>128769.32601892827</v>
      </c>
      <c r="AV55" s="207">
        <f ca="1">'SaaS - Cohorts (Logos)'!DD55*'SaaS - Budget'!$BM$72+'SaaS - Cohorts (Logos)'!DD123*'SaaS - Budget'!$BM$73+'SaaS - Cohorts (Logos)'!DD191*'SaaS - Budget'!$BM$74</f>
        <v>126223.48704855914</v>
      </c>
      <c r="AW55" s="207">
        <f ca="1">'SaaS - Cohorts (Logos)'!DE55*'SaaS - Budget'!$BM$72+'SaaS - Cohorts (Logos)'!DE123*'SaaS - Budget'!$BM$73+'SaaS - Cohorts (Logos)'!DE191*'SaaS - Budget'!$BM$74</f>
        <v>123725.01915159624</v>
      </c>
      <c r="AX55" s="207">
        <f ca="1">'SaaS - Cohorts (Logos)'!DF55*'SaaS - Budget'!$BM$72+'SaaS - Cohorts (Logos)'!DF123*'SaaS - Budget'!$BM$73+'SaaS - Cohorts (Logos)'!DF191*'SaaS - Budget'!$BM$74</f>
        <v>121273.40039129159</v>
      </c>
      <c r="AY55" s="207">
        <f ca="1">'SaaS - Cohorts (Logos)'!DG55*'SaaS - Budget'!$BM$72+'SaaS - Cohorts (Logos)'!DG123*'SaaS - Budget'!$BM$73+'SaaS - Cohorts (Logos)'!DG191*'SaaS - Budget'!$BM$74</f>
        <v>118868.0682114658</v>
      </c>
      <c r="AZ55" s="207">
        <f ca="1">'SaaS - Cohorts (Logos)'!DH55*'SaaS - Budget'!$BM$72+'SaaS - Cohorts (Logos)'!DH123*'SaaS - Budget'!$BM$73+'SaaS - Cohorts (Logos)'!DH191*'SaaS - Budget'!$BM$74</f>
        <v>116508.4263758765</v>
      </c>
      <c r="BA55" s="207">
        <f ca="1">'SaaS - Cohorts (Logos)'!DI55*'SaaS - Budget'!$BM$72+'SaaS - Cohorts (Logos)'!DI123*'SaaS - Budget'!$BM$73+'SaaS - Cohorts (Logos)'!DI191*'SaaS - Budget'!$BM$74</f>
        <v>114193.85103356218</v>
      </c>
      <c r="BB55" s="207">
        <f ca="1">'SaaS - Cohorts (Logos)'!DJ55*'SaaS - Budget'!$BM$72+'SaaS - Cohorts (Logos)'!DJ123*'SaaS - Budget'!$BM$73+'SaaS - Cohorts (Logos)'!DJ191*'SaaS - Budget'!$BM$74</f>
        <v>111923.69601586976</v>
      </c>
      <c r="BC55" s="207">
        <f ca="1">'SaaS - Cohorts (Logos)'!DK55*'SaaS - Budget'!$BM$72+'SaaS - Cohorts (Logos)'!DK123*'SaaS - Budget'!$BM$73+'SaaS - Cohorts (Logos)'!DK191*'SaaS - Budget'!$BM$74</f>
        <v>109697.29745817374</v>
      </c>
      <c r="BD55" s="207">
        <f ca="1">'SaaS - Cohorts (Logos)'!DL55*'SaaS - Budget'!$BM$72+'SaaS - Cohorts (Logos)'!DL123*'SaaS - Budget'!$BM$73+'SaaS - Cohorts (Logos)'!DL191*'SaaS - Budget'!$BM$74</f>
        <v>107513.97782811709</v>
      </c>
      <c r="BE55" s="207">
        <f ca="1">'SaaS - Cohorts (Logos)'!DM55*'SaaS - Budget'!$BM$72+'SaaS - Cohorts (Logos)'!DM123*'SaaS - Budget'!$BM$73+'SaaS - Cohorts (Logos)'!DM191*'SaaS - Budget'!$BM$74</f>
        <v>105373.04943236875</v>
      </c>
      <c r="BF55" s="207">
        <f ca="1">'SaaS - Cohorts (Logos)'!DN55*'SaaS - Budget'!$BM$72+'SaaS - Cohorts (Logos)'!DN123*'SaaS - Budget'!$BM$73+'SaaS - Cohorts (Logos)'!DN191*'SaaS - Budget'!$BM$74</f>
        <v>103273.81746523768</v>
      </c>
      <c r="BG55" s="207">
        <f ca="1">'SaaS - Cohorts (Logos)'!DO55*'SaaS - Budget'!$BM$72+'SaaS - Cohorts (Logos)'!DO123*'SaaS - Budget'!$BM$73+'SaaS - Cohorts (Logos)'!DO191*'SaaS - Budget'!$BM$74</f>
        <v>101215.58265486726</v>
      </c>
      <c r="BH55" s="207">
        <f ca="1">'SaaS - Cohorts (Logos)'!DP55*'SaaS - Budget'!$BM$72+'SaaS - Cohorts (Logos)'!DP123*'SaaS - Budget'!$BM$73+'SaaS - Cohorts (Logos)'!DP191*'SaaS - Budget'!$BM$74</f>
        <v>99197.643556032141</v>
      </c>
      <c r="BI55" s="207">
        <f ca="1">'SaaS - Cohorts (Logos)'!DQ55*'SaaS - Budget'!$BM$72+'SaaS - Cohorts (Logos)'!DQ123*'SaaS - Budget'!$BM$73+'SaaS - Cohorts (Logos)'!DQ191*'SaaS - Budget'!$BM$74</f>
        <v>97219.298532662258</v>
      </c>
      <c r="BJ55" s="207">
        <f ca="1">'SaaS - Cohorts (Logos)'!DR55*'SaaS - Budget'!$BM$72+'SaaS - Cohorts (Logos)'!DR123*'SaaS - Budget'!$BM$73+'SaaS - Cohorts (Logos)'!DR191*'SaaS - Budget'!$BM$74</f>
        <v>95279.847468029679</v>
      </c>
      <c r="BK55" s="4"/>
    </row>
    <row r="56" spans="1:63" ht="15.75" customHeight="1">
      <c r="A56" s="4"/>
      <c r="B56" s="195">
        <v>44531</v>
      </c>
      <c r="C56" s="207">
        <f ca="1">'SaaS - Cohorts (Logos)'!BK56*'SaaS - Budget'!$BN$72+'SaaS - Cohorts (Logos)'!BK124*'SaaS - Budget'!$BN$73+'SaaS - Cohorts (Logos)'!BK192*'SaaS - Budget'!$BN$74</f>
        <v>232049.99999999997</v>
      </c>
      <c r="D56" s="207">
        <f ca="1">'SaaS - Cohorts (Logos)'!BL56*'SaaS - Budget'!$BN$72+'SaaS - Cohorts (Logos)'!BL124*'SaaS - Budget'!$BN$73+'SaaS - Cohorts (Logos)'!BL192*'SaaS - Budget'!$BN$74</f>
        <v>235598.99999999997</v>
      </c>
      <c r="E56" s="207">
        <f ca="1">'SaaS - Cohorts (Logos)'!BM56*'SaaS - Budget'!$BN$72+'SaaS - Cohorts (Logos)'!BM124*'SaaS - Budget'!$BN$73+'SaaS - Cohorts (Logos)'!BM192*'SaaS - Budget'!$BN$74</f>
        <v>238094.21999999997</v>
      </c>
      <c r="F56" s="207">
        <f ca="1">'SaaS - Cohorts (Logos)'!BN56*'SaaS - Budget'!$BN$72+'SaaS - Cohorts (Logos)'!BN124*'SaaS - Budget'!$BN$73+'SaaS - Cohorts (Logos)'!BN192*'SaaS - Budget'!$BN$74</f>
        <v>239674.67159999997</v>
      </c>
      <c r="G56" s="207">
        <f ca="1">'SaaS - Cohorts (Logos)'!BO56*'SaaS - Budget'!$BN$72+'SaaS - Cohorts (Logos)'!BO124*'SaaS - Budget'!$BN$73+'SaaS - Cohorts (Logos)'!BO192*'SaaS - Budget'!$BN$74</f>
        <v>240462.43384800002</v>
      </c>
      <c r="H56" s="207">
        <f ca="1">'SaaS - Cohorts (Logos)'!BP56*'SaaS - Budget'!$BN$72+'SaaS - Cohorts (Logos)'!BP124*'SaaS - Budget'!$BN$73+'SaaS - Cohorts (Logos)'!BP192*'SaaS - Budget'!$BN$74</f>
        <v>240564.69016943997</v>
      </c>
      <c r="I56" s="207">
        <f ca="1">'SaaS - Cohorts (Logos)'!BQ56*'SaaS - Budget'!$BN$72+'SaaS - Cohorts (Logos)'!BQ124*'SaaS - Budget'!$BN$73+'SaaS - Cohorts (Logos)'!BQ192*'SaaS - Budget'!$BN$74</f>
        <v>240075.52076464321</v>
      </c>
      <c r="J56" s="207">
        <f ca="1">'SaaS - Cohorts (Logos)'!BR56*'SaaS - Budget'!$BN$72+'SaaS - Cohorts (Logos)'!BR124*'SaaS - Budget'!$BN$73+'SaaS - Cohorts (Logos)'!BR192*'SaaS - Budget'!$BN$74</f>
        <v>239077.4798201113</v>
      </c>
      <c r="K56" s="207">
        <f ca="1">'SaaS - Cohorts (Logos)'!BS56*'SaaS - Budget'!$BN$72+'SaaS - Cohorts (Logos)'!BS124*'SaaS - Budget'!$BN$73+'SaaS - Cohorts (Logos)'!BS192*'SaaS - Budget'!$BN$74</f>
        <v>237642.98335797869</v>
      </c>
      <c r="L56" s="207">
        <f ca="1">'SaaS - Cohorts (Logos)'!BT56*'SaaS - Budget'!$BN$72+'SaaS - Cohorts (Logos)'!BT124*'SaaS - Budget'!$BN$73+'SaaS - Cohorts (Logos)'!BT192*'SaaS - Budget'!$BN$74</f>
        <v>235835.53044897644</v>
      </c>
      <c r="M56" s="207">
        <f ca="1">'SaaS - Cohorts (Logos)'!BU56*'SaaS - Budget'!$BN$72+'SaaS - Cohorts (Logos)'!BU124*'SaaS - Budget'!$BN$73+'SaaS - Cohorts (Logos)'!BU192*'SaaS - Budget'!$BN$74</f>
        <v>233710.77778717532</v>
      </c>
      <c r="N56" s="207">
        <f ca="1">'SaaS - Cohorts (Logos)'!BV56*'SaaS - Budget'!$BN$72+'SaaS - Cohorts (Logos)'!BV124*'SaaS - Budget'!$BN$73+'SaaS - Cohorts (Logos)'!BV192*'SaaS - Budget'!$BN$74</f>
        <v>231317.48522494882</v>
      </c>
      <c r="O56" s="207">
        <f ca="1">'SaaS - Cohorts (Logos)'!BW56*'SaaS - Budget'!$BN$72+'SaaS - Cohorts (Logos)'!BW124*'SaaS - Budget'!$BN$73+'SaaS - Cohorts (Logos)'!BW192*'SaaS - Budget'!$BN$74</f>
        <v>228698.34775474481</v>
      </c>
      <c r="P56" s="207">
        <f ca="1">'SaaS - Cohorts (Logos)'!BX56*'SaaS - Budget'!$BN$72+'SaaS - Cohorts (Logos)'!BX124*'SaaS - Budget'!$BN$73+'SaaS - Cohorts (Logos)'!BX192*'SaaS - Budget'!$BN$74</f>
        <v>225890.7275658295</v>
      </c>
      <c r="Q56" s="207">
        <f ca="1">'SaaS - Cohorts (Logos)'!BY56*'SaaS - Budget'!$BN$72+'SaaS - Cohorts (Logos)'!BY124*'SaaS - Budget'!$BN$73+'SaaS - Cohorts (Logos)'!BY192*'SaaS - Budget'!$BN$74</f>
        <v>222927.29816875092</v>
      </c>
      <c r="R56" s="207">
        <f ca="1">'SaaS - Cohorts (Logos)'!BZ56*'SaaS - Budget'!$BN$72+'SaaS - Cohorts (Logos)'!BZ124*'SaaS - Budget'!$BN$73+'SaaS - Cohorts (Logos)'!BZ192*'SaaS - Budget'!$BN$74</f>
        <v>219836.61114110539</v>
      </c>
      <c r="S56" s="207">
        <f ca="1">'SaaS - Cohorts (Logos)'!CA56*'SaaS - Budget'!$BN$72+'SaaS - Cohorts (Logos)'!CA124*'SaaS - Budget'!$BN$73+'SaaS - Cohorts (Logos)'!CA192*'SaaS - Budget'!$BN$74</f>
        <v>216643.5947817252</v>
      </c>
      <c r="T56" s="207">
        <f ca="1">'SaaS - Cohorts (Logos)'!CB56*'SaaS - Budget'!$BN$72+'SaaS - Cohorts (Logos)'!CB124*'SaaS - Budget'!$BN$73+'SaaS - Cohorts (Logos)'!CB192*'SaaS - Budget'!$BN$74</f>
        <v>213369.99284591959</v>
      </c>
      <c r="U56" s="207">
        <f ca="1">'SaaS - Cohorts (Logos)'!CC56*'SaaS - Budget'!$BN$72+'SaaS - Cohorts (Logos)'!CC124*'SaaS - Budget'!$BN$73+'SaaS - Cohorts (Logos)'!CC192*'SaaS - Budget'!$BN$74</f>
        <v>210034.75055365061</v>
      </c>
      <c r="V56" s="207">
        <f ca="1">'SaaS - Cohorts (Logos)'!CD56*'SaaS - Budget'!$BN$72+'SaaS - Cohorts (Logos)'!CD124*'SaaS - Budget'!$BN$73+'SaaS - Cohorts (Logos)'!CD192*'SaaS - Budget'!$BN$74</f>
        <v>206654.35419946915</v>
      </c>
      <c r="W56" s="207">
        <f ca="1">'SaaS - Cohorts (Logos)'!CE56*'SaaS - Budget'!$BN$72+'SaaS - Cohorts (Logos)'!CE124*'SaaS - Budget'!$BN$73+'SaaS - Cohorts (Logos)'!CE192*'SaaS - Budget'!$BN$74</f>
        <v>203243.12993354423</v>
      </c>
      <c r="X56" s="207">
        <f ca="1">'SaaS - Cohorts (Logos)'!CF56*'SaaS - Budget'!$BN$72+'SaaS - Cohorts (Logos)'!CF124*'SaaS - Budget'!$BN$73+'SaaS - Cohorts (Logos)'!CF192*'SaaS - Budget'!$BN$74</f>
        <v>199813.50661477016</v>
      </c>
      <c r="Y56" s="207">
        <f ca="1">'SaaS - Cohorts (Logos)'!CG56*'SaaS - Budget'!$BN$72+'SaaS - Cohorts (Logos)'!CG124*'SaaS - Budget'!$BN$73+'SaaS - Cohorts (Logos)'!CG192*'SaaS - Budget'!$BN$74</f>
        <v>196376.24704878387</v>
      </c>
      <c r="Z56" s="207">
        <f ca="1">'SaaS - Cohorts (Logos)'!CH56*'SaaS - Budget'!$BN$72+'SaaS - Cohorts (Logos)'!CH124*'SaaS - Budget'!$BN$73+'SaaS - Cohorts (Logos)'!CH192*'SaaS - Budget'!$BN$74</f>
        <v>192940.65140616026</v>
      </c>
      <c r="AA56" s="207">
        <f ca="1">'SaaS - Cohorts (Logos)'!CI56*'SaaS - Budget'!$BN$72+'SaaS - Cohorts (Logos)'!CI124*'SaaS - Budget'!$BN$73+'SaaS - Cohorts (Logos)'!CI192*'SaaS - Budget'!$BN$74</f>
        <v>189514.73616058691</v>
      </c>
      <c r="AB56" s="207">
        <f ca="1">'SaaS - Cohorts (Logos)'!CJ56*'SaaS - Budget'!$BN$72+'SaaS - Cohorts (Logos)'!CJ124*'SaaS - Budget'!$BN$73+'SaaS - Cohorts (Logos)'!CJ192*'SaaS - Budget'!$BN$74</f>
        <v>186105.39148601901</v>
      </c>
      <c r="AC56" s="207">
        <f ca="1">'SaaS - Cohorts (Logos)'!CK56*'SaaS - Budget'!$BN$72+'SaaS - Cohorts (Logos)'!CK124*'SaaS - Budget'!$BN$73+'SaaS - Cohorts (Logos)'!CK192*'SaaS - Budget'!$BN$74</f>
        <v>182718.51969910518</v>
      </c>
      <c r="AD56" s="207">
        <f ca="1">'SaaS - Cohorts (Logos)'!CL56*'SaaS - Budget'!$BN$72+'SaaS - Cohorts (Logos)'!CL124*'SaaS - Budget'!$BN$73+'SaaS - Cohorts (Logos)'!CL192*'SaaS - Budget'!$BN$74</f>
        <v>179359.15702279288</v>
      </c>
      <c r="AE56" s="207">
        <f ca="1">'SaaS - Cohorts (Logos)'!CM56*'SaaS - Budget'!$BN$72+'SaaS - Cohorts (Logos)'!CM124*'SaaS - Budget'!$BN$73+'SaaS - Cohorts (Logos)'!CM192*'SaaS - Budget'!$BN$74</f>
        <v>176031.58067388643</v>
      </c>
      <c r="AF56" s="207">
        <f ca="1">'SaaS - Cohorts (Logos)'!CN56*'SaaS - Budget'!$BN$72+'SaaS - Cohorts (Logos)'!CN124*'SaaS - Budget'!$BN$73+'SaaS - Cohorts (Logos)'!CN192*'SaaS - Budget'!$BN$74</f>
        <v>172739.40303697219</v>
      </c>
      <c r="AG56" s="207">
        <f ca="1">'SaaS - Cohorts (Logos)'!CO56*'SaaS - Budget'!$BN$72+'SaaS - Cohorts (Logos)'!CO124*'SaaS - Budget'!$BN$73+'SaaS - Cohorts (Logos)'!CO192*'SaaS - Budget'!$BN$74</f>
        <v>169485.65447560864</v>
      </c>
      <c r="AH56" s="207">
        <f ca="1">'SaaS - Cohorts (Logos)'!CP56*'SaaS - Budget'!$BN$72+'SaaS - Cohorts (Logos)'!CP124*'SaaS - Budget'!$BN$73+'SaaS - Cohorts (Logos)'!CP192*'SaaS - Budget'!$BN$74</f>
        <v>166272.85614554721</v>
      </c>
      <c r="AI56" s="207">
        <f ca="1">'SaaS - Cohorts (Logos)'!CQ56*'SaaS - Budget'!$BN$72+'SaaS - Cohorts (Logos)'!CQ124*'SaaS - Budget'!$BN$73+'SaaS - Cohorts (Logos)'!CQ192*'SaaS - Budget'!$BN$74</f>
        <v>163103.08401095294</v>
      </c>
      <c r="AJ56" s="207">
        <f ca="1">'SaaS - Cohorts (Logos)'!CR56*'SaaS - Budget'!$BN$72+'SaaS - Cohorts (Logos)'!CR124*'SaaS - Budget'!$BN$73+'SaaS - Cohorts (Logos)'!CR192*'SaaS - Budget'!$BN$74</f>
        <v>159978.02512045257</v>
      </c>
      <c r="AK56" s="207">
        <f ca="1">'SaaS - Cohorts (Logos)'!CS56*'SaaS - Budget'!$BN$72+'SaaS - Cohorts (Logos)'!CS124*'SaaS - Budget'!$BN$73+'SaaS - Cohorts (Logos)'!CS192*'SaaS - Budget'!$BN$74</f>
        <v>156899.02707299593</v>
      </c>
      <c r="AL56" s="207">
        <f ca="1">'SaaS - Cohorts (Logos)'!CT56*'SaaS - Budget'!$BN$72+'SaaS - Cohorts (Logos)'!CT124*'SaaS - Budget'!$BN$73+'SaaS - Cohorts (Logos)'!CT192*'SaaS - Budget'!$BN$74</f>
        <v>153867.14149189414</v>
      </c>
      <c r="AM56" s="207">
        <f ca="1">'SaaS - Cohorts (Logos)'!CU56*'SaaS - Budget'!$BN$72+'SaaS - Cohorts (Logos)'!CU124*'SaaS - Budget'!$BN$73+'SaaS - Cohorts (Logos)'!CU192*'SaaS - Budget'!$BN$74</f>
        <v>150883.16222717141</v>
      </c>
      <c r="AN56" s="207">
        <f ca="1">'SaaS - Cohorts (Logos)'!CV56*'SaaS - Budget'!$BN$72+'SaaS - Cohorts (Logos)'!CV124*'SaaS - Budget'!$BN$73+'SaaS - Cohorts (Logos)'!CV192*'SaaS - Budget'!$BN$74</f>
        <v>147947.65891992935</v>
      </c>
      <c r="AO56" s="207">
        <f ca="1">'SaaS - Cohorts (Logos)'!CW56*'SaaS - Budget'!$BN$72+'SaaS - Cohorts (Logos)'!CW124*'SaaS - Budget'!$BN$73+'SaaS - Cohorts (Logos)'!CW192*'SaaS - Budget'!$BN$74</f>
        <v>145061.00648635591</v>
      </c>
      <c r="AP56" s="207">
        <f ca="1">'SaaS - Cohorts (Logos)'!CX56*'SaaS - Budget'!$BN$72+'SaaS - Cohorts (Logos)'!CX124*'SaaS - Budget'!$BN$73+'SaaS - Cohorts (Logos)'!CX192*'SaaS - Budget'!$BN$74</f>
        <v>142223.41101207497</v>
      </c>
      <c r="AQ56" s="207">
        <f ca="1">'SaaS - Cohorts (Logos)'!CY56*'SaaS - Budget'!$BN$72+'SaaS - Cohorts (Logos)'!CY124*'SaaS - Budget'!$BN$73+'SaaS - Cohorts (Logos)'!CY192*'SaaS - Budget'!$BN$74</f>
        <v>139434.9324886261</v>
      </c>
      <c r="AR56" s="207">
        <f ca="1">'SaaS - Cohorts (Logos)'!CZ56*'SaaS - Budget'!$BN$72+'SaaS - Cohorts (Logos)'!CZ124*'SaaS - Budget'!$BN$73+'SaaS - Cohorts (Logos)'!CZ192*'SaaS - Budget'!$BN$74</f>
        <v>136695.5047720311</v>
      </c>
      <c r="AS56" s="207">
        <f ca="1">'SaaS - Cohorts (Logos)'!DA56*'SaaS - Budget'!$BN$72+'SaaS - Cohorts (Logos)'!DA124*'SaaS - Budget'!$BN$73+'SaaS - Cohorts (Logos)'!DA192*'SaaS - Budget'!$BN$74</f>
        <v>134004.95309778667</v>
      </c>
      <c r="AT56" s="207">
        <f ca="1">'SaaS - Cohorts (Logos)'!DB56*'SaaS - Budget'!$BN$72+'SaaS - Cohorts (Logos)'!DB124*'SaaS - Budget'!$BN$73+'SaaS - Cohorts (Logos)'!DB192*'SaaS - Budget'!$BN$74</f>
        <v>131363.0094464836</v>
      </c>
      <c r="AU56" s="207">
        <f ca="1">'SaaS - Cohorts (Logos)'!DC56*'SaaS - Budget'!$BN$72+'SaaS - Cohorts (Logos)'!DC124*'SaaS - Budget'!$BN$73+'SaaS - Cohorts (Logos)'!DC192*'SaaS - Budget'!$BN$74</f>
        <v>128769.32601892827</v>
      </c>
      <c r="AV56" s="207">
        <f ca="1">'SaaS - Cohorts (Logos)'!DD56*'SaaS - Budget'!$BN$72+'SaaS - Cohorts (Logos)'!DD124*'SaaS - Budget'!$BN$73+'SaaS - Cohorts (Logos)'!DD192*'SaaS - Budget'!$BN$74</f>
        <v>126223.48704855914</v>
      </c>
      <c r="AW56" s="207">
        <f ca="1">'SaaS - Cohorts (Logos)'!DE56*'SaaS - Budget'!$BN$72+'SaaS - Cohorts (Logos)'!DE124*'SaaS - Budget'!$BN$73+'SaaS - Cohorts (Logos)'!DE192*'SaaS - Budget'!$BN$74</f>
        <v>123725.01915159624</v>
      </c>
      <c r="AX56" s="207">
        <f ca="1">'SaaS - Cohorts (Logos)'!DF56*'SaaS - Budget'!$BN$72+'SaaS - Cohorts (Logos)'!DF124*'SaaS - Budget'!$BN$73+'SaaS - Cohorts (Logos)'!DF192*'SaaS - Budget'!$BN$74</f>
        <v>121273.40039129159</v>
      </c>
      <c r="AY56" s="207">
        <f ca="1">'SaaS - Cohorts (Logos)'!DG56*'SaaS - Budget'!$BN$72+'SaaS - Cohorts (Logos)'!DG124*'SaaS - Budget'!$BN$73+'SaaS - Cohorts (Logos)'!DG192*'SaaS - Budget'!$BN$74</f>
        <v>118868.0682114658</v>
      </c>
      <c r="AZ56" s="207">
        <f ca="1">'SaaS - Cohorts (Logos)'!DH56*'SaaS - Budget'!$BN$72+'SaaS - Cohorts (Logos)'!DH124*'SaaS - Budget'!$BN$73+'SaaS - Cohorts (Logos)'!DH192*'SaaS - Budget'!$BN$74</f>
        <v>116508.4263758765</v>
      </c>
      <c r="BA56" s="207">
        <f ca="1">'SaaS - Cohorts (Logos)'!DI56*'SaaS - Budget'!$BN$72+'SaaS - Cohorts (Logos)'!DI124*'SaaS - Budget'!$BN$73+'SaaS - Cohorts (Logos)'!DI192*'SaaS - Budget'!$BN$74</f>
        <v>114193.85103356218</v>
      </c>
      <c r="BB56" s="207">
        <f ca="1">'SaaS - Cohorts (Logos)'!DJ56*'SaaS - Budget'!$BN$72+'SaaS - Cohorts (Logos)'!DJ124*'SaaS - Budget'!$BN$73+'SaaS - Cohorts (Logos)'!DJ192*'SaaS - Budget'!$BN$74</f>
        <v>111923.69601586976</v>
      </c>
      <c r="BC56" s="207">
        <f ca="1">'SaaS - Cohorts (Logos)'!DK56*'SaaS - Budget'!$BN$72+'SaaS - Cohorts (Logos)'!DK124*'SaaS - Budget'!$BN$73+'SaaS - Cohorts (Logos)'!DK192*'SaaS - Budget'!$BN$74</f>
        <v>109697.29745817374</v>
      </c>
      <c r="BD56" s="207">
        <f ca="1">'SaaS - Cohorts (Logos)'!DL56*'SaaS - Budget'!$BN$72+'SaaS - Cohorts (Logos)'!DL124*'SaaS - Budget'!$BN$73+'SaaS - Cohorts (Logos)'!DL192*'SaaS - Budget'!$BN$74</f>
        <v>107513.97782811709</v>
      </c>
      <c r="BE56" s="207">
        <f ca="1">'SaaS - Cohorts (Logos)'!DM56*'SaaS - Budget'!$BN$72+'SaaS - Cohorts (Logos)'!DM124*'SaaS - Budget'!$BN$73+'SaaS - Cohorts (Logos)'!DM192*'SaaS - Budget'!$BN$74</f>
        <v>105373.04943236875</v>
      </c>
      <c r="BF56" s="207">
        <f ca="1">'SaaS - Cohorts (Logos)'!DN56*'SaaS - Budget'!$BN$72+'SaaS - Cohorts (Logos)'!DN124*'SaaS - Budget'!$BN$73+'SaaS - Cohorts (Logos)'!DN192*'SaaS - Budget'!$BN$74</f>
        <v>103273.81746523768</v>
      </c>
      <c r="BG56" s="207">
        <f ca="1">'SaaS - Cohorts (Logos)'!DO56*'SaaS - Budget'!$BN$72+'SaaS - Cohorts (Logos)'!DO124*'SaaS - Budget'!$BN$73+'SaaS - Cohorts (Logos)'!DO192*'SaaS - Budget'!$BN$74</f>
        <v>101215.58265486726</v>
      </c>
      <c r="BH56" s="207">
        <f ca="1">'SaaS - Cohorts (Logos)'!DP56*'SaaS - Budget'!$BN$72+'SaaS - Cohorts (Logos)'!DP124*'SaaS - Budget'!$BN$73+'SaaS - Cohorts (Logos)'!DP192*'SaaS - Budget'!$BN$74</f>
        <v>99197.643556032141</v>
      </c>
      <c r="BI56" s="207">
        <f ca="1">'SaaS - Cohorts (Logos)'!DQ56*'SaaS - Budget'!$BN$72+'SaaS - Cohorts (Logos)'!DQ124*'SaaS - Budget'!$BN$73+'SaaS - Cohorts (Logos)'!DQ192*'SaaS - Budget'!$BN$74</f>
        <v>97219.298532662258</v>
      </c>
      <c r="BJ56" s="207">
        <f ca="1">'SaaS - Cohorts (Logos)'!DR56*'SaaS - Budget'!$BN$72+'SaaS - Cohorts (Logos)'!DR124*'SaaS - Budget'!$BN$73+'SaaS - Cohorts (Logos)'!DR192*'SaaS - Budget'!$BN$74</f>
        <v>95279.847468029679</v>
      </c>
      <c r="BK56" s="4"/>
    </row>
    <row r="57" spans="1:63" ht="15.75" customHeight="1">
      <c r="A57" s="4"/>
      <c r="B57" s="195">
        <v>44562</v>
      </c>
      <c r="C57" s="207">
        <f ca="1">'SaaS - Cohorts (Logos)'!BK57*'SaaS - Budget'!$BO$72+'SaaS - Cohorts (Logos)'!BK125*'SaaS - Budget'!$BO$73+'SaaS - Cohorts (Logos)'!BK193*'SaaS - Budget'!$BO$74</f>
        <v>232049.99999999997</v>
      </c>
      <c r="D57" s="207">
        <f ca="1">'SaaS - Cohorts (Logos)'!BL57*'SaaS - Budget'!$BO$72+'SaaS - Cohorts (Logos)'!BL125*'SaaS - Budget'!$BO$73+'SaaS - Cohorts (Logos)'!BL193*'SaaS - Budget'!$BO$74</f>
        <v>235598.99999999997</v>
      </c>
      <c r="E57" s="207">
        <f ca="1">'SaaS - Cohorts (Logos)'!BM57*'SaaS - Budget'!$BO$72+'SaaS - Cohorts (Logos)'!BM125*'SaaS - Budget'!$BO$73+'SaaS - Cohorts (Logos)'!BM193*'SaaS - Budget'!$BO$74</f>
        <v>238094.21999999997</v>
      </c>
      <c r="F57" s="207">
        <f ca="1">'SaaS - Cohorts (Logos)'!BN57*'SaaS - Budget'!$BO$72+'SaaS - Cohorts (Logos)'!BN125*'SaaS - Budget'!$BO$73+'SaaS - Cohorts (Logos)'!BN193*'SaaS - Budget'!$BO$74</f>
        <v>239674.67159999997</v>
      </c>
      <c r="G57" s="207">
        <f ca="1">'SaaS - Cohorts (Logos)'!BO57*'SaaS - Budget'!$BO$72+'SaaS - Cohorts (Logos)'!BO125*'SaaS - Budget'!$BO$73+'SaaS - Cohorts (Logos)'!BO193*'SaaS - Budget'!$BO$74</f>
        <v>240462.43384800002</v>
      </c>
      <c r="H57" s="207">
        <f ca="1">'SaaS - Cohorts (Logos)'!BP57*'SaaS - Budget'!$BO$72+'SaaS - Cohorts (Logos)'!BP125*'SaaS - Budget'!$BO$73+'SaaS - Cohorts (Logos)'!BP193*'SaaS - Budget'!$BO$74</f>
        <v>240564.69016943997</v>
      </c>
      <c r="I57" s="207">
        <f ca="1">'SaaS - Cohorts (Logos)'!BQ57*'SaaS - Budget'!$BO$72+'SaaS - Cohorts (Logos)'!BQ125*'SaaS - Budget'!$BO$73+'SaaS - Cohorts (Logos)'!BQ193*'SaaS - Budget'!$BO$74</f>
        <v>240075.52076464321</v>
      </c>
      <c r="J57" s="207">
        <f ca="1">'SaaS - Cohorts (Logos)'!BR57*'SaaS - Budget'!$BO$72+'SaaS - Cohorts (Logos)'!BR125*'SaaS - Budget'!$BO$73+'SaaS - Cohorts (Logos)'!BR193*'SaaS - Budget'!$BO$74</f>
        <v>239077.4798201113</v>
      </c>
      <c r="K57" s="207">
        <f ca="1">'SaaS - Cohorts (Logos)'!BS57*'SaaS - Budget'!$BO$72+'SaaS - Cohorts (Logos)'!BS125*'SaaS - Budget'!$BO$73+'SaaS - Cohorts (Logos)'!BS193*'SaaS - Budget'!$BO$74</f>
        <v>237642.98335797869</v>
      </c>
      <c r="L57" s="207">
        <f ca="1">'SaaS - Cohorts (Logos)'!BT57*'SaaS - Budget'!$BO$72+'SaaS - Cohorts (Logos)'!BT125*'SaaS - Budget'!$BO$73+'SaaS - Cohorts (Logos)'!BT193*'SaaS - Budget'!$BO$74</f>
        <v>235835.53044897644</v>
      </c>
      <c r="M57" s="207">
        <f ca="1">'SaaS - Cohorts (Logos)'!BU57*'SaaS - Budget'!$BO$72+'SaaS - Cohorts (Logos)'!BU125*'SaaS - Budget'!$BO$73+'SaaS - Cohorts (Logos)'!BU193*'SaaS - Budget'!$BO$74</f>
        <v>233710.77778717532</v>
      </c>
      <c r="N57" s="207">
        <f ca="1">'SaaS - Cohorts (Logos)'!BV57*'SaaS - Budget'!$BO$72+'SaaS - Cohorts (Logos)'!BV125*'SaaS - Budget'!$BO$73+'SaaS - Cohorts (Logos)'!BV193*'SaaS - Budget'!$BO$74</f>
        <v>231317.48522494882</v>
      </c>
      <c r="O57" s="207">
        <f ca="1">'SaaS - Cohorts (Logos)'!BW57*'SaaS - Budget'!$BO$72+'SaaS - Cohorts (Logos)'!BW125*'SaaS - Budget'!$BO$73+'SaaS - Cohorts (Logos)'!BW193*'SaaS - Budget'!$BO$74</f>
        <v>228698.34775474481</v>
      </c>
      <c r="P57" s="207">
        <f ca="1">'SaaS - Cohorts (Logos)'!BX57*'SaaS - Budget'!$BO$72+'SaaS - Cohorts (Logos)'!BX125*'SaaS - Budget'!$BO$73+'SaaS - Cohorts (Logos)'!BX193*'SaaS - Budget'!$BO$74</f>
        <v>225890.7275658295</v>
      </c>
      <c r="Q57" s="207">
        <f ca="1">'SaaS - Cohorts (Logos)'!BY57*'SaaS - Budget'!$BO$72+'SaaS - Cohorts (Logos)'!BY125*'SaaS - Budget'!$BO$73+'SaaS - Cohorts (Logos)'!BY193*'SaaS - Budget'!$BO$74</f>
        <v>222927.29816875092</v>
      </c>
      <c r="R57" s="207">
        <f ca="1">'SaaS - Cohorts (Logos)'!BZ57*'SaaS - Budget'!$BO$72+'SaaS - Cohorts (Logos)'!BZ125*'SaaS - Budget'!$BO$73+'SaaS - Cohorts (Logos)'!BZ193*'SaaS - Budget'!$BO$74</f>
        <v>219836.61114110539</v>
      </c>
      <c r="S57" s="207">
        <f ca="1">'SaaS - Cohorts (Logos)'!CA57*'SaaS - Budget'!$BO$72+'SaaS - Cohorts (Logos)'!CA125*'SaaS - Budget'!$BO$73+'SaaS - Cohorts (Logos)'!CA193*'SaaS - Budget'!$BO$74</f>
        <v>216643.5947817252</v>
      </c>
      <c r="T57" s="207">
        <f ca="1">'SaaS - Cohorts (Logos)'!CB57*'SaaS - Budget'!$BO$72+'SaaS - Cohorts (Logos)'!CB125*'SaaS - Budget'!$BO$73+'SaaS - Cohorts (Logos)'!CB193*'SaaS - Budget'!$BO$74</f>
        <v>213369.99284591959</v>
      </c>
      <c r="U57" s="207">
        <f ca="1">'SaaS - Cohorts (Logos)'!CC57*'SaaS - Budget'!$BO$72+'SaaS - Cohorts (Logos)'!CC125*'SaaS - Budget'!$BO$73+'SaaS - Cohorts (Logos)'!CC193*'SaaS - Budget'!$BO$74</f>
        <v>210034.75055365061</v>
      </c>
      <c r="V57" s="207">
        <f ca="1">'SaaS - Cohorts (Logos)'!CD57*'SaaS - Budget'!$BO$72+'SaaS - Cohorts (Logos)'!CD125*'SaaS - Budget'!$BO$73+'SaaS - Cohorts (Logos)'!CD193*'SaaS - Budget'!$BO$74</f>
        <v>206654.35419946915</v>
      </c>
      <c r="W57" s="207">
        <f ca="1">'SaaS - Cohorts (Logos)'!CE57*'SaaS - Budget'!$BO$72+'SaaS - Cohorts (Logos)'!CE125*'SaaS - Budget'!$BO$73+'SaaS - Cohorts (Logos)'!CE193*'SaaS - Budget'!$BO$74</f>
        <v>203243.12993354423</v>
      </c>
      <c r="X57" s="207">
        <f ca="1">'SaaS - Cohorts (Logos)'!CF57*'SaaS - Budget'!$BO$72+'SaaS - Cohorts (Logos)'!CF125*'SaaS - Budget'!$BO$73+'SaaS - Cohorts (Logos)'!CF193*'SaaS - Budget'!$BO$74</f>
        <v>199813.50661477016</v>
      </c>
      <c r="Y57" s="207">
        <f ca="1">'SaaS - Cohorts (Logos)'!CG57*'SaaS - Budget'!$BO$72+'SaaS - Cohorts (Logos)'!CG125*'SaaS - Budget'!$BO$73+'SaaS - Cohorts (Logos)'!CG193*'SaaS - Budget'!$BO$74</f>
        <v>196376.24704878387</v>
      </c>
      <c r="Z57" s="207">
        <f ca="1">'SaaS - Cohorts (Logos)'!CH57*'SaaS - Budget'!$BO$72+'SaaS - Cohorts (Logos)'!CH125*'SaaS - Budget'!$BO$73+'SaaS - Cohorts (Logos)'!CH193*'SaaS - Budget'!$BO$74</f>
        <v>192940.65140616026</v>
      </c>
      <c r="AA57" s="207">
        <f ca="1">'SaaS - Cohorts (Logos)'!CI57*'SaaS - Budget'!$BO$72+'SaaS - Cohorts (Logos)'!CI125*'SaaS - Budget'!$BO$73+'SaaS - Cohorts (Logos)'!CI193*'SaaS - Budget'!$BO$74</f>
        <v>189514.73616058691</v>
      </c>
      <c r="AB57" s="207">
        <f ca="1">'SaaS - Cohorts (Logos)'!CJ57*'SaaS - Budget'!$BO$72+'SaaS - Cohorts (Logos)'!CJ125*'SaaS - Budget'!$BO$73+'SaaS - Cohorts (Logos)'!CJ193*'SaaS - Budget'!$BO$74</f>
        <v>186105.39148601901</v>
      </c>
      <c r="AC57" s="207">
        <f ca="1">'SaaS - Cohorts (Logos)'!CK57*'SaaS - Budget'!$BO$72+'SaaS - Cohorts (Logos)'!CK125*'SaaS - Budget'!$BO$73+'SaaS - Cohorts (Logos)'!CK193*'SaaS - Budget'!$BO$74</f>
        <v>182718.51969910518</v>
      </c>
      <c r="AD57" s="207">
        <f ca="1">'SaaS - Cohorts (Logos)'!CL57*'SaaS - Budget'!$BO$72+'SaaS - Cohorts (Logos)'!CL125*'SaaS - Budget'!$BO$73+'SaaS - Cohorts (Logos)'!CL193*'SaaS - Budget'!$BO$74</f>
        <v>179359.15702279288</v>
      </c>
      <c r="AE57" s="207">
        <f ca="1">'SaaS - Cohorts (Logos)'!CM57*'SaaS - Budget'!$BO$72+'SaaS - Cohorts (Logos)'!CM125*'SaaS - Budget'!$BO$73+'SaaS - Cohorts (Logos)'!CM193*'SaaS - Budget'!$BO$74</f>
        <v>176031.58067388643</v>
      </c>
      <c r="AF57" s="207">
        <f ca="1">'SaaS - Cohorts (Logos)'!CN57*'SaaS - Budget'!$BO$72+'SaaS - Cohorts (Logos)'!CN125*'SaaS - Budget'!$BO$73+'SaaS - Cohorts (Logos)'!CN193*'SaaS - Budget'!$BO$74</f>
        <v>172739.40303697219</v>
      </c>
      <c r="AG57" s="207">
        <f ca="1">'SaaS - Cohorts (Logos)'!CO57*'SaaS - Budget'!$BO$72+'SaaS - Cohorts (Logos)'!CO125*'SaaS - Budget'!$BO$73+'SaaS - Cohorts (Logos)'!CO193*'SaaS - Budget'!$BO$74</f>
        <v>169485.65447560864</v>
      </c>
      <c r="AH57" s="207">
        <f ca="1">'SaaS - Cohorts (Logos)'!CP57*'SaaS - Budget'!$BO$72+'SaaS - Cohorts (Logos)'!CP125*'SaaS - Budget'!$BO$73+'SaaS - Cohorts (Logos)'!CP193*'SaaS - Budget'!$BO$74</f>
        <v>166272.85614554721</v>
      </c>
      <c r="AI57" s="207">
        <f ca="1">'SaaS - Cohorts (Logos)'!CQ57*'SaaS - Budget'!$BO$72+'SaaS - Cohorts (Logos)'!CQ125*'SaaS - Budget'!$BO$73+'SaaS - Cohorts (Logos)'!CQ193*'SaaS - Budget'!$BO$74</f>
        <v>163103.08401095294</v>
      </c>
      <c r="AJ57" s="207">
        <f ca="1">'SaaS - Cohorts (Logos)'!CR57*'SaaS - Budget'!$BO$72+'SaaS - Cohorts (Logos)'!CR125*'SaaS - Budget'!$BO$73+'SaaS - Cohorts (Logos)'!CR193*'SaaS - Budget'!$BO$74</f>
        <v>159978.02512045257</v>
      </c>
      <c r="AK57" s="207">
        <f ca="1">'SaaS - Cohorts (Logos)'!CS57*'SaaS - Budget'!$BO$72+'SaaS - Cohorts (Logos)'!CS125*'SaaS - Budget'!$BO$73+'SaaS - Cohorts (Logos)'!CS193*'SaaS - Budget'!$BO$74</f>
        <v>156899.02707299593</v>
      </c>
      <c r="AL57" s="207">
        <f ca="1">'SaaS - Cohorts (Logos)'!CT57*'SaaS - Budget'!$BO$72+'SaaS - Cohorts (Logos)'!CT125*'SaaS - Budget'!$BO$73+'SaaS - Cohorts (Logos)'!CT193*'SaaS - Budget'!$BO$74</f>
        <v>153867.14149189414</v>
      </c>
      <c r="AM57" s="207">
        <f ca="1">'SaaS - Cohorts (Logos)'!CU57*'SaaS - Budget'!$BO$72+'SaaS - Cohorts (Logos)'!CU125*'SaaS - Budget'!$BO$73+'SaaS - Cohorts (Logos)'!CU193*'SaaS - Budget'!$BO$74</f>
        <v>150883.16222717141</v>
      </c>
      <c r="AN57" s="207">
        <f ca="1">'SaaS - Cohorts (Logos)'!CV57*'SaaS - Budget'!$BO$72+'SaaS - Cohorts (Logos)'!CV125*'SaaS - Budget'!$BO$73+'SaaS - Cohorts (Logos)'!CV193*'SaaS - Budget'!$BO$74</f>
        <v>147947.65891992935</v>
      </c>
      <c r="AO57" s="207">
        <f ca="1">'SaaS - Cohorts (Logos)'!CW57*'SaaS - Budget'!$BO$72+'SaaS - Cohorts (Logos)'!CW125*'SaaS - Budget'!$BO$73+'SaaS - Cohorts (Logos)'!CW193*'SaaS - Budget'!$BO$74</f>
        <v>145061.00648635591</v>
      </c>
      <c r="AP57" s="207">
        <f ca="1">'SaaS - Cohorts (Logos)'!CX57*'SaaS - Budget'!$BO$72+'SaaS - Cohorts (Logos)'!CX125*'SaaS - Budget'!$BO$73+'SaaS - Cohorts (Logos)'!CX193*'SaaS - Budget'!$BO$74</f>
        <v>142223.41101207497</v>
      </c>
      <c r="AQ57" s="207">
        <f ca="1">'SaaS - Cohorts (Logos)'!CY57*'SaaS - Budget'!$BO$72+'SaaS - Cohorts (Logos)'!CY125*'SaaS - Budget'!$BO$73+'SaaS - Cohorts (Logos)'!CY193*'SaaS - Budget'!$BO$74</f>
        <v>139434.9324886261</v>
      </c>
      <c r="AR57" s="207">
        <f ca="1">'SaaS - Cohorts (Logos)'!CZ57*'SaaS - Budget'!$BO$72+'SaaS - Cohorts (Logos)'!CZ125*'SaaS - Budget'!$BO$73+'SaaS - Cohorts (Logos)'!CZ193*'SaaS - Budget'!$BO$74</f>
        <v>136695.5047720311</v>
      </c>
      <c r="AS57" s="207">
        <f ca="1">'SaaS - Cohorts (Logos)'!DA57*'SaaS - Budget'!$BO$72+'SaaS - Cohorts (Logos)'!DA125*'SaaS - Budget'!$BO$73+'SaaS - Cohorts (Logos)'!DA193*'SaaS - Budget'!$BO$74</f>
        <v>134004.95309778667</v>
      </c>
      <c r="AT57" s="207">
        <f ca="1">'SaaS - Cohorts (Logos)'!DB57*'SaaS - Budget'!$BO$72+'SaaS - Cohorts (Logos)'!DB125*'SaaS - Budget'!$BO$73+'SaaS - Cohorts (Logos)'!DB193*'SaaS - Budget'!$BO$74</f>
        <v>131363.0094464836</v>
      </c>
      <c r="AU57" s="207">
        <f ca="1">'SaaS - Cohorts (Logos)'!DC57*'SaaS - Budget'!$BO$72+'SaaS - Cohorts (Logos)'!DC125*'SaaS - Budget'!$BO$73+'SaaS - Cohorts (Logos)'!DC193*'SaaS - Budget'!$BO$74</f>
        <v>128769.32601892827</v>
      </c>
      <c r="AV57" s="207">
        <f ca="1">'SaaS - Cohorts (Logos)'!DD57*'SaaS - Budget'!$BO$72+'SaaS - Cohorts (Logos)'!DD125*'SaaS - Budget'!$BO$73+'SaaS - Cohorts (Logos)'!DD193*'SaaS - Budget'!$BO$74</f>
        <v>126223.48704855914</v>
      </c>
      <c r="AW57" s="207">
        <f ca="1">'SaaS - Cohorts (Logos)'!DE57*'SaaS - Budget'!$BO$72+'SaaS - Cohorts (Logos)'!DE125*'SaaS - Budget'!$BO$73+'SaaS - Cohorts (Logos)'!DE193*'SaaS - Budget'!$BO$74</f>
        <v>123725.01915159624</v>
      </c>
      <c r="AX57" s="207">
        <f ca="1">'SaaS - Cohorts (Logos)'!DF57*'SaaS - Budget'!$BO$72+'SaaS - Cohorts (Logos)'!DF125*'SaaS - Budget'!$BO$73+'SaaS - Cohorts (Logos)'!DF193*'SaaS - Budget'!$BO$74</f>
        <v>121273.40039129159</v>
      </c>
      <c r="AY57" s="207">
        <f ca="1">'SaaS - Cohorts (Logos)'!DG57*'SaaS - Budget'!$BO$72+'SaaS - Cohorts (Logos)'!DG125*'SaaS - Budget'!$BO$73+'SaaS - Cohorts (Logos)'!DG193*'SaaS - Budget'!$BO$74</f>
        <v>118868.0682114658</v>
      </c>
      <c r="AZ57" s="207">
        <f ca="1">'SaaS - Cohorts (Logos)'!DH57*'SaaS - Budget'!$BO$72+'SaaS - Cohorts (Logos)'!DH125*'SaaS - Budget'!$BO$73+'SaaS - Cohorts (Logos)'!DH193*'SaaS - Budget'!$BO$74</f>
        <v>116508.4263758765</v>
      </c>
      <c r="BA57" s="207">
        <f ca="1">'SaaS - Cohorts (Logos)'!DI57*'SaaS - Budget'!$BO$72+'SaaS - Cohorts (Logos)'!DI125*'SaaS - Budget'!$BO$73+'SaaS - Cohorts (Logos)'!DI193*'SaaS - Budget'!$BO$74</f>
        <v>114193.85103356218</v>
      </c>
      <c r="BB57" s="207">
        <f ca="1">'SaaS - Cohorts (Logos)'!DJ57*'SaaS - Budget'!$BO$72+'SaaS - Cohorts (Logos)'!DJ125*'SaaS - Budget'!$BO$73+'SaaS - Cohorts (Logos)'!DJ193*'SaaS - Budget'!$BO$74</f>
        <v>111923.69601586976</v>
      </c>
      <c r="BC57" s="207">
        <f ca="1">'SaaS - Cohorts (Logos)'!DK57*'SaaS - Budget'!$BO$72+'SaaS - Cohorts (Logos)'!DK125*'SaaS - Budget'!$BO$73+'SaaS - Cohorts (Logos)'!DK193*'SaaS - Budget'!$BO$74</f>
        <v>109697.29745817374</v>
      </c>
      <c r="BD57" s="207">
        <f ca="1">'SaaS - Cohorts (Logos)'!DL57*'SaaS - Budget'!$BO$72+'SaaS - Cohorts (Logos)'!DL125*'SaaS - Budget'!$BO$73+'SaaS - Cohorts (Logos)'!DL193*'SaaS - Budget'!$BO$74</f>
        <v>107513.97782811709</v>
      </c>
      <c r="BE57" s="207">
        <f ca="1">'SaaS - Cohorts (Logos)'!DM57*'SaaS - Budget'!$BO$72+'SaaS - Cohorts (Logos)'!DM125*'SaaS - Budget'!$BO$73+'SaaS - Cohorts (Logos)'!DM193*'SaaS - Budget'!$BO$74</f>
        <v>105373.04943236875</v>
      </c>
      <c r="BF57" s="207">
        <f ca="1">'SaaS - Cohorts (Logos)'!DN57*'SaaS - Budget'!$BO$72+'SaaS - Cohorts (Logos)'!DN125*'SaaS - Budget'!$BO$73+'SaaS - Cohorts (Logos)'!DN193*'SaaS - Budget'!$BO$74</f>
        <v>103273.81746523768</v>
      </c>
      <c r="BG57" s="207">
        <f ca="1">'SaaS - Cohorts (Logos)'!DO57*'SaaS - Budget'!$BO$72+'SaaS - Cohorts (Logos)'!DO125*'SaaS - Budget'!$BO$73+'SaaS - Cohorts (Logos)'!DO193*'SaaS - Budget'!$BO$74</f>
        <v>101215.58265486726</v>
      </c>
      <c r="BH57" s="207">
        <f ca="1">'SaaS - Cohorts (Logos)'!DP57*'SaaS - Budget'!$BO$72+'SaaS - Cohorts (Logos)'!DP125*'SaaS - Budget'!$BO$73+'SaaS - Cohorts (Logos)'!DP193*'SaaS - Budget'!$BO$74</f>
        <v>99197.643556032141</v>
      </c>
      <c r="BI57" s="207">
        <f ca="1">'SaaS - Cohorts (Logos)'!DQ57*'SaaS - Budget'!$BO$72+'SaaS - Cohorts (Logos)'!DQ125*'SaaS - Budget'!$BO$73+'SaaS - Cohorts (Logos)'!DQ193*'SaaS - Budget'!$BO$74</f>
        <v>97219.298532662258</v>
      </c>
      <c r="BJ57" s="207">
        <f ca="1">'SaaS - Cohorts (Logos)'!DR57*'SaaS - Budget'!$BO$72+'SaaS - Cohorts (Logos)'!DR125*'SaaS - Budget'!$BO$73+'SaaS - Cohorts (Logos)'!DR193*'SaaS - Budget'!$BO$74</f>
        <v>95279.847468029679</v>
      </c>
      <c r="BK57" s="4"/>
    </row>
    <row r="58" spans="1:63" ht="15.75" customHeight="1">
      <c r="A58" s="4"/>
      <c r="B58" s="195">
        <v>44593</v>
      </c>
      <c r="C58" s="207">
        <f ca="1">'SaaS - Cohorts (Logos)'!BK58*'SaaS - Budget'!$BP$72+'SaaS - Cohorts (Logos)'!BK126*'SaaS - Budget'!$BP$73+'SaaS - Cohorts (Logos)'!BK194*'SaaS - Budget'!$BP$74</f>
        <v>232049.99999999997</v>
      </c>
      <c r="D58" s="207">
        <f ca="1">'SaaS - Cohorts (Logos)'!BL58*'SaaS - Budget'!$BP$72+'SaaS - Cohorts (Logos)'!BL126*'SaaS - Budget'!$BP$73+'SaaS - Cohorts (Logos)'!BL194*'SaaS - Budget'!$BP$74</f>
        <v>235598.99999999997</v>
      </c>
      <c r="E58" s="207">
        <f ca="1">'SaaS - Cohorts (Logos)'!BM58*'SaaS - Budget'!$BP$72+'SaaS - Cohorts (Logos)'!BM126*'SaaS - Budget'!$BP$73+'SaaS - Cohorts (Logos)'!BM194*'SaaS - Budget'!$BP$74</f>
        <v>238094.21999999997</v>
      </c>
      <c r="F58" s="207">
        <f ca="1">'SaaS - Cohorts (Logos)'!BN58*'SaaS - Budget'!$BP$72+'SaaS - Cohorts (Logos)'!BN126*'SaaS - Budget'!$BP$73+'SaaS - Cohorts (Logos)'!BN194*'SaaS - Budget'!$BP$74</f>
        <v>239674.67159999997</v>
      </c>
      <c r="G58" s="207">
        <f ca="1">'SaaS - Cohorts (Logos)'!BO58*'SaaS - Budget'!$BP$72+'SaaS - Cohorts (Logos)'!BO126*'SaaS - Budget'!$BP$73+'SaaS - Cohorts (Logos)'!BO194*'SaaS - Budget'!$BP$74</f>
        <v>240462.43384800002</v>
      </c>
      <c r="H58" s="207">
        <f ca="1">'SaaS - Cohorts (Logos)'!BP58*'SaaS - Budget'!$BP$72+'SaaS - Cohorts (Logos)'!BP126*'SaaS - Budget'!$BP$73+'SaaS - Cohorts (Logos)'!BP194*'SaaS - Budget'!$BP$74</f>
        <v>240564.69016943997</v>
      </c>
      <c r="I58" s="207">
        <f ca="1">'SaaS - Cohorts (Logos)'!BQ58*'SaaS - Budget'!$BP$72+'SaaS - Cohorts (Logos)'!BQ126*'SaaS - Budget'!$BP$73+'SaaS - Cohorts (Logos)'!BQ194*'SaaS - Budget'!$BP$74</f>
        <v>240075.52076464321</v>
      </c>
      <c r="J58" s="207">
        <f ca="1">'SaaS - Cohorts (Logos)'!BR58*'SaaS - Budget'!$BP$72+'SaaS - Cohorts (Logos)'!BR126*'SaaS - Budget'!$BP$73+'SaaS - Cohorts (Logos)'!BR194*'SaaS - Budget'!$BP$74</f>
        <v>239077.4798201113</v>
      </c>
      <c r="K58" s="207">
        <f ca="1">'SaaS - Cohorts (Logos)'!BS58*'SaaS - Budget'!$BP$72+'SaaS - Cohorts (Logos)'!BS126*'SaaS - Budget'!$BP$73+'SaaS - Cohorts (Logos)'!BS194*'SaaS - Budget'!$BP$74</f>
        <v>237642.98335797869</v>
      </c>
      <c r="L58" s="207">
        <f ca="1">'SaaS - Cohorts (Logos)'!BT58*'SaaS - Budget'!$BP$72+'SaaS - Cohorts (Logos)'!BT126*'SaaS - Budget'!$BP$73+'SaaS - Cohorts (Logos)'!BT194*'SaaS - Budget'!$BP$74</f>
        <v>235835.53044897644</v>
      </c>
      <c r="M58" s="207">
        <f ca="1">'SaaS - Cohorts (Logos)'!BU58*'SaaS - Budget'!$BP$72+'SaaS - Cohorts (Logos)'!BU126*'SaaS - Budget'!$BP$73+'SaaS - Cohorts (Logos)'!BU194*'SaaS - Budget'!$BP$74</f>
        <v>233710.77778717532</v>
      </c>
      <c r="N58" s="207">
        <f ca="1">'SaaS - Cohorts (Logos)'!BV58*'SaaS - Budget'!$BP$72+'SaaS - Cohorts (Logos)'!BV126*'SaaS - Budget'!$BP$73+'SaaS - Cohorts (Logos)'!BV194*'SaaS - Budget'!$BP$74</f>
        <v>231317.48522494882</v>
      </c>
      <c r="O58" s="207">
        <f ca="1">'SaaS - Cohorts (Logos)'!BW58*'SaaS - Budget'!$BP$72+'SaaS - Cohorts (Logos)'!BW126*'SaaS - Budget'!$BP$73+'SaaS - Cohorts (Logos)'!BW194*'SaaS - Budget'!$BP$74</f>
        <v>228698.34775474481</v>
      </c>
      <c r="P58" s="207">
        <f ca="1">'SaaS - Cohorts (Logos)'!BX58*'SaaS - Budget'!$BP$72+'SaaS - Cohorts (Logos)'!BX126*'SaaS - Budget'!$BP$73+'SaaS - Cohorts (Logos)'!BX194*'SaaS - Budget'!$BP$74</f>
        <v>225890.7275658295</v>
      </c>
      <c r="Q58" s="207">
        <f ca="1">'SaaS - Cohorts (Logos)'!BY58*'SaaS - Budget'!$BP$72+'SaaS - Cohorts (Logos)'!BY126*'SaaS - Budget'!$BP$73+'SaaS - Cohorts (Logos)'!BY194*'SaaS - Budget'!$BP$74</f>
        <v>222927.29816875092</v>
      </c>
      <c r="R58" s="207">
        <f ca="1">'SaaS - Cohorts (Logos)'!BZ58*'SaaS - Budget'!$BP$72+'SaaS - Cohorts (Logos)'!BZ126*'SaaS - Budget'!$BP$73+'SaaS - Cohorts (Logos)'!BZ194*'SaaS - Budget'!$BP$74</f>
        <v>219836.61114110539</v>
      </c>
      <c r="S58" s="207">
        <f ca="1">'SaaS - Cohorts (Logos)'!CA58*'SaaS - Budget'!$BP$72+'SaaS - Cohorts (Logos)'!CA126*'SaaS - Budget'!$BP$73+'SaaS - Cohorts (Logos)'!CA194*'SaaS - Budget'!$BP$74</f>
        <v>216643.5947817252</v>
      </c>
      <c r="T58" s="207">
        <f ca="1">'SaaS - Cohorts (Logos)'!CB58*'SaaS - Budget'!$BP$72+'SaaS - Cohorts (Logos)'!CB126*'SaaS - Budget'!$BP$73+'SaaS - Cohorts (Logos)'!CB194*'SaaS - Budget'!$BP$74</f>
        <v>213369.99284591959</v>
      </c>
      <c r="U58" s="207">
        <f ca="1">'SaaS - Cohorts (Logos)'!CC58*'SaaS - Budget'!$BP$72+'SaaS - Cohorts (Logos)'!CC126*'SaaS - Budget'!$BP$73+'SaaS - Cohorts (Logos)'!CC194*'SaaS - Budget'!$BP$74</f>
        <v>210034.75055365061</v>
      </c>
      <c r="V58" s="207">
        <f ca="1">'SaaS - Cohorts (Logos)'!CD58*'SaaS - Budget'!$BP$72+'SaaS - Cohorts (Logos)'!CD126*'SaaS - Budget'!$BP$73+'SaaS - Cohorts (Logos)'!CD194*'SaaS - Budget'!$BP$74</f>
        <v>206654.35419946915</v>
      </c>
      <c r="W58" s="207">
        <f ca="1">'SaaS - Cohorts (Logos)'!CE58*'SaaS - Budget'!$BP$72+'SaaS - Cohorts (Logos)'!CE126*'SaaS - Budget'!$BP$73+'SaaS - Cohorts (Logos)'!CE194*'SaaS - Budget'!$BP$74</f>
        <v>203243.12993354423</v>
      </c>
      <c r="X58" s="207">
        <f ca="1">'SaaS - Cohorts (Logos)'!CF58*'SaaS - Budget'!$BP$72+'SaaS - Cohorts (Logos)'!CF126*'SaaS - Budget'!$BP$73+'SaaS - Cohorts (Logos)'!CF194*'SaaS - Budget'!$BP$74</f>
        <v>199813.50661477016</v>
      </c>
      <c r="Y58" s="207">
        <f ca="1">'SaaS - Cohorts (Logos)'!CG58*'SaaS - Budget'!$BP$72+'SaaS - Cohorts (Logos)'!CG126*'SaaS - Budget'!$BP$73+'SaaS - Cohorts (Logos)'!CG194*'SaaS - Budget'!$BP$74</f>
        <v>196376.24704878387</v>
      </c>
      <c r="Z58" s="207">
        <f ca="1">'SaaS - Cohorts (Logos)'!CH58*'SaaS - Budget'!$BP$72+'SaaS - Cohorts (Logos)'!CH126*'SaaS - Budget'!$BP$73+'SaaS - Cohorts (Logos)'!CH194*'SaaS - Budget'!$BP$74</f>
        <v>192940.65140616026</v>
      </c>
      <c r="AA58" s="207">
        <f ca="1">'SaaS - Cohorts (Logos)'!CI58*'SaaS - Budget'!$BP$72+'SaaS - Cohorts (Logos)'!CI126*'SaaS - Budget'!$BP$73+'SaaS - Cohorts (Logos)'!CI194*'SaaS - Budget'!$BP$74</f>
        <v>189514.73616058691</v>
      </c>
      <c r="AB58" s="207">
        <f ca="1">'SaaS - Cohorts (Logos)'!CJ58*'SaaS - Budget'!$BP$72+'SaaS - Cohorts (Logos)'!CJ126*'SaaS - Budget'!$BP$73+'SaaS - Cohorts (Logos)'!CJ194*'SaaS - Budget'!$BP$74</f>
        <v>186105.39148601901</v>
      </c>
      <c r="AC58" s="207">
        <f ca="1">'SaaS - Cohorts (Logos)'!CK58*'SaaS - Budget'!$BP$72+'SaaS - Cohorts (Logos)'!CK126*'SaaS - Budget'!$BP$73+'SaaS - Cohorts (Logos)'!CK194*'SaaS - Budget'!$BP$74</f>
        <v>182718.51969910518</v>
      </c>
      <c r="AD58" s="207">
        <f ca="1">'SaaS - Cohorts (Logos)'!CL58*'SaaS - Budget'!$BP$72+'SaaS - Cohorts (Logos)'!CL126*'SaaS - Budget'!$BP$73+'SaaS - Cohorts (Logos)'!CL194*'SaaS - Budget'!$BP$74</f>
        <v>179359.15702279288</v>
      </c>
      <c r="AE58" s="207">
        <f ca="1">'SaaS - Cohorts (Logos)'!CM58*'SaaS - Budget'!$BP$72+'SaaS - Cohorts (Logos)'!CM126*'SaaS - Budget'!$BP$73+'SaaS - Cohorts (Logos)'!CM194*'SaaS - Budget'!$BP$74</f>
        <v>176031.58067388643</v>
      </c>
      <c r="AF58" s="207">
        <f ca="1">'SaaS - Cohorts (Logos)'!CN58*'SaaS - Budget'!$BP$72+'SaaS - Cohorts (Logos)'!CN126*'SaaS - Budget'!$BP$73+'SaaS - Cohorts (Logos)'!CN194*'SaaS - Budget'!$BP$74</f>
        <v>172739.40303697219</v>
      </c>
      <c r="AG58" s="207">
        <f ca="1">'SaaS - Cohorts (Logos)'!CO58*'SaaS - Budget'!$BP$72+'SaaS - Cohorts (Logos)'!CO126*'SaaS - Budget'!$BP$73+'SaaS - Cohorts (Logos)'!CO194*'SaaS - Budget'!$BP$74</f>
        <v>169485.65447560864</v>
      </c>
      <c r="AH58" s="207">
        <f ca="1">'SaaS - Cohorts (Logos)'!CP58*'SaaS - Budget'!$BP$72+'SaaS - Cohorts (Logos)'!CP126*'SaaS - Budget'!$BP$73+'SaaS - Cohorts (Logos)'!CP194*'SaaS - Budget'!$BP$74</f>
        <v>166272.85614554721</v>
      </c>
      <c r="AI58" s="207">
        <f ca="1">'SaaS - Cohorts (Logos)'!CQ58*'SaaS - Budget'!$BP$72+'SaaS - Cohorts (Logos)'!CQ126*'SaaS - Budget'!$BP$73+'SaaS - Cohorts (Logos)'!CQ194*'SaaS - Budget'!$BP$74</f>
        <v>163103.08401095294</v>
      </c>
      <c r="AJ58" s="207">
        <f ca="1">'SaaS - Cohorts (Logos)'!CR58*'SaaS - Budget'!$BP$72+'SaaS - Cohorts (Logos)'!CR126*'SaaS - Budget'!$BP$73+'SaaS - Cohorts (Logos)'!CR194*'SaaS - Budget'!$BP$74</f>
        <v>159978.02512045257</v>
      </c>
      <c r="AK58" s="207">
        <f ca="1">'SaaS - Cohorts (Logos)'!CS58*'SaaS - Budget'!$BP$72+'SaaS - Cohorts (Logos)'!CS126*'SaaS - Budget'!$BP$73+'SaaS - Cohorts (Logos)'!CS194*'SaaS - Budget'!$BP$74</f>
        <v>156899.02707299593</v>
      </c>
      <c r="AL58" s="207">
        <f ca="1">'SaaS - Cohorts (Logos)'!CT58*'SaaS - Budget'!$BP$72+'SaaS - Cohorts (Logos)'!CT126*'SaaS - Budget'!$BP$73+'SaaS - Cohorts (Logos)'!CT194*'SaaS - Budget'!$BP$74</f>
        <v>153867.14149189414</v>
      </c>
      <c r="AM58" s="207">
        <f ca="1">'SaaS - Cohorts (Logos)'!CU58*'SaaS - Budget'!$BP$72+'SaaS - Cohorts (Logos)'!CU126*'SaaS - Budget'!$BP$73+'SaaS - Cohorts (Logos)'!CU194*'SaaS - Budget'!$BP$74</f>
        <v>150883.16222717141</v>
      </c>
      <c r="AN58" s="207">
        <f ca="1">'SaaS - Cohorts (Logos)'!CV58*'SaaS - Budget'!$BP$72+'SaaS - Cohorts (Logos)'!CV126*'SaaS - Budget'!$BP$73+'SaaS - Cohorts (Logos)'!CV194*'SaaS - Budget'!$BP$74</f>
        <v>147947.65891992935</v>
      </c>
      <c r="AO58" s="207">
        <f ca="1">'SaaS - Cohorts (Logos)'!CW58*'SaaS - Budget'!$BP$72+'SaaS - Cohorts (Logos)'!CW126*'SaaS - Budget'!$BP$73+'SaaS - Cohorts (Logos)'!CW194*'SaaS - Budget'!$BP$74</f>
        <v>145061.00648635591</v>
      </c>
      <c r="AP58" s="207">
        <f ca="1">'SaaS - Cohorts (Logos)'!CX58*'SaaS - Budget'!$BP$72+'SaaS - Cohorts (Logos)'!CX126*'SaaS - Budget'!$BP$73+'SaaS - Cohorts (Logos)'!CX194*'SaaS - Budget'!$BP$74</f>
        <v>142223.41101207497</v>
      </c>
      <c r="AQ58" s="207">
        <f ca="1">'SaaS - Cohorts (Logos)'!CY58*'SaaS - Budget'!$BP$72+'SaaS - Cohorts (Logos)'!CY126*'SaaS - Budget'!$BP$73+'SaaS - Cohorts (Logos)'!CY194*'SaaS - Budget'!$BP$74</f>
        <v>139434.9324886261</v>
      </c>
      <c r="AR58" s="207">
        <f ca="1">'SaaS - Cohorts (Logos)'!CZ58*'SaaS - Budget'!$BP$72+'SaaS - Cohorts (Logos)'!CZ126*'SaaS - Budget'!$BP$73+'SaaS - Cohorts (Logos)'!CZ194*'SaaS - Budget'!$BP$74</f>
        <v>136695.5047720311</v>
      </c>
      <c r="AS58" s="207">
        <f ca="1">'SaaS - Cohorts (Logos)'!DA58*'SaaS - Budget'!$BP$72+'SaaS - Cohorts (Logos)'!DA126*'SaaS - Budget'!$BP$73+'SaaS - Cohorts (Logos)'!DA194*'SaaS - Budget'!$BP$74</f>
        <v>134004.95309778667</v>
      </c>
      <c r="AT58" s="207">
        <f ca="1">'SaaS - Cohorts (Logos)'!DB58*'SaaS - Budget'!$BP$72+'SaaS - Cohorts (Logos)'!DB126*'SaaS - Budget'!$BP$73+'SaaS - Cohorts (Logos)'!DB194*'SaaS - Budget'!$BP$74</f>
        <v>131363.0094464836</v>
      </c>
      <c r="AU58" s="207">
        <f ca="1">'SaaS - Cohorts (Logos)'!DC58*'SaaS - Budget'!$BP$72+'SaaS - Cohorts (Logos)'!DC126*'SaaS - Budget'!$BP$73+'SaaS - Cohorts (Logos)'!DC194*'SaaS - Budget'!$BP$74</f>
        <v>128769.32601892827</v>
      </c>
      <c r="AV58" s="207">
        <f ca="1">'SaaS - Cohorts (Logos)'!DD58*'SaaS - Budget'!$BP$72+'SaaS - Cohorts (Logos)'!DD126*'SaaS - Budget'!$BP$73+'SaaS - Cohorts (Logos)'!DD194*'SaaS - Budget'!$BP$74</f>
        <v>126223.48704855914</v>
      </c>
      <c r="AW58" s="207">
        <f ca="1">'SaaS - Cohorts (Logos)'!DE58*'SaaS - Budget'!$BP$72+'SaaS - Cohorts (Logos)'!DE126*'SaaS - Budget'!$BP$73+'SaaS - Cohorts (Logos)'!DE194*'SaaS - Budget'!$BP$74</f>
        <v>123725.01915159624</v>
      </c>
      <c r="AX58" s="207">
        <f ca="1">'SaaS - Cohorts (Logos)'!DF58*'SaaS - Budget'!$BP$72+'SaaS - Cohorts (Logos)'!DF126*'SaaS - Budget'!$BP$73+'SaaS - Cohorts (Logos)'!DF194*'SaaS - Budget'!$BP$74</f>
        <v>121273.40039129159</v>
      </c>
      <c r="AY58" s="207">
        <f ca="1">'SaaS - Cohorts (Logos)'!DG58*'SaaS - Budget'!$BP$72+'SaaS - Cohorts (Logos)'!DG126*'SaaS - Budget'!$BP$73+'SaaS - Cohorts (Logos)'!DG194*'SaaS - Budget'!$BP$74</f>
        <v>118868.0682114658</v>
      </c>
      <c r="AZ58" s="207">
        <f ca="1">'SaaS - Cohorts (Logos)'!DH58*'SaaS - Budget'!$BP$72+'SaaS - Cohorts (Logos)'!DH126*'SaaS - Budget'!$BP$73+'SaaS - Cohorts (Logos)'!DH194*'SaaS - Budget'!$BP$74</f>
        <v>116508.4263758765</v>
      </c>
      <c r="BA58" s="207">
        <f ca="1">'SaaS - Cohorts (Logos)'!DI58*'SaaS - Budget'!$BP$72+'SaaS - Cohorts (Logos)'!DI126*'SaaS - Budget'!$BP$73+'SaaS - Cohorts (Logos)'!DI194*'SaaS - Budget'!$BP$74</f>
        <v>114193.85103356218</v>
      </c>
      <c r="BB58" s="207">
        <f ca="1">'SaaS - Cohorts (Logos)'!DJ58*'SaaS - Budget'!$BP$72+'SaaS - Cohorts (Logos)'!DJ126*'SaaS - Budget'!$BP$73+'SaaS - Cohorts (Logos)'!DJ194*'SaaS - Budget'!$BP$74</f>
        <v>111923.69601586976</v>
      </c>
      <c r="BC58" s="207">
        <f ca="1">'SaaS - Cohorts (Logos)'!DK58*'SaaS - Budget'!$BP$72+'SaaS - Cohorts (Logos)'!DK126*'SaaS - Budget'!$BP$73+'SaaS - Cohorts (Logos)'!DK194*'SaaS - Budget'!$BP$74</f>
        <v>109697.29745817374</v>
      </c>
      <c r="BD58" s="207">
        <f ca="1">'SaaS - Cohorts (Logos)'!DL58*'SaaS - Budget'!$BP$72+'SaaS - Cohorts (Logos)'!DL126*'SaaS - Budget'!$BP$73+'SaaS - Cohorts (Logos)'!DL194*'SaaS - Budget'!$BP$74</f>
        <v>107513.97782811709</v>
      </c>
      <c r="BE58" s="207">
        <f ca="1">'SaaS - Cohorts (Logos)'!DM58*'SaaS - Budget'!$BP$72+'SaaS - Cohorts (Logos)'!DM126*'SaaS - Budget'!$BP$73+'SaaS - Cohorts (Logos)'!DM194*'SaaS - Budget'!$BP$74</f>
        <v>105373.04943236875</v>
      </c>
      <c r="BF58" s="207">
        <f ca="1">'SaaS - Cohorts (Logos)'!DN58*'SaaS - Budget'!$BP$72+'SaaS - Cohorts (Logos)'!DN126*'SaaS - Budget'!$BP$73+'SaaS - Cohorts (Logos)'!DN194*'SaaS - Budget'!$BP$74</f>
        <v>103273.81746523768</v>
      </c>
      <c r="BG58" s="207">
        <f ca="1">'SaaS - Cohorts (Logos)'!DO58*'SaaS - Budget'!$BP$72+'SaaS - Cohorts (Logos)'!DO126*'SaaS - Budget'!$BP$73+'SaaS - Cohorts (Logos)'!DO194*'SaaS - Budget'!$BP$74</f>
        <v>101215.58265486726</v>
      </c>
      <c r="BH58" s="207">
        <f ca="1">'SaaS - Cohorts (Logos)'!DP58*'SaaS - Budget'!$BP$72+'SaaS - Cohorts (Logos)'!DP126*'SaaS - Budget'!$BP$73+'SaaS - Cohorts (Logos)'!DP194*'SaaS - Budget'!$BP$74</f>
        <v>99197.643556032141</v>
      </c>
      <c r="BI58" s="207">
        <f ca="1">'SaaS - Cohorts (Logos)'!DQ58*'SaaS - Budget'!$BP$72+'SaaS - Cohorts (Logos)'!DQ126*'SaaS - Budget'!$BP$73+'SaaS - Cohorts (Logos)'!DQ194*'SaaS - Budget'!$BP$74</f>
        <v>97219.298532662258</v>
      </c>
      <c r="BJ58" s="207">
        <f ca="1">'SaaS - Cohorts (Logos)'!DR58*'SaaS - Budget'!$BP$72+'SaaS - Cohorts (Logos)'!DR126*'SaaS - Budget'!$BP$73+'SaaS - Cohorts (Logos)'!DR194*'SaaS - Budget'!$BP$74</f>
        <v>95279.847468029679</v>
      </c>
      <c r="BK58" s="4"/>
    </row>
    <row r="59" spans="1:63" ht="15.75" customHeight="1">
      <c r="A59" s="4"/>
      <c r="B59" s="195">
        <v>44621</v>
      </c>
      <c r="C59" s="207">
        <f ca="1">'SaaS - Cohorts (Logos)'!BK59*'SaaS - Budget'!$BQ$72+'SaaS - Cohorts (Logos)'!BK127*'SaaS - Budget'!$BQ$73+'SaaS - Cohorts (Logos)'!BK195*'SaaS - Budget'!$BQ$74</f>
        <v>232049.99999999997</v>
      </c>
      <c r="D59" s="207">
        <f ca="1">'SaaS - Cohorts (Logos)'!BL59*'SaaS - Budget'!$BQ$72+'SaaS - Cohorts (Logos)'!BL127*'SaaS - Budget'!$BQ$73+'SaaS - Cohorts (Logos)'!BL195*'SaaS - Budget'!$BQ$74</f>
        <v>235598.99999999997</v>
      </c>
      <c r="E59" s="207">
        <f ca="1">'SaaS - Cohorts (Logos)'!BM59*'SaaS - Budget'!$BQ$72+'SaaS - Cohorts (Logos)'!BM127*'SaaS - Budget'!$BQ$73+'SaaS - Cohorts (Logos)'!BM195*'SaaS - Budget'!$BQ$74</f>
        <v>238094.21999999997</v>
      </c>
      <c r="F59" s="207">
        <f ca="1">'SaaS - Cohorts (Logos)'!BN59*'SaaS - Budget'!$BQ$72+'SaaS - Cohorts (Logos)'!BN127*'SaaS - Budget'!$BQ$73+'SaaS - Cohorts (Logos)'!BN195*'SaaS - Budget'!$BQ$74</f>
        <v>239674.67159999997</v>
      </c>
      <c r="G59" s="207">
        <f ca="1">'SaaS - Cohorts (Logos)'!BO59*'SaaS - Budget'!$BQ$72+'SaaS - Cohorts (Logos)'!BO127*'SaaS - Budget'!$BQ$73+'SaaS - Cohorts (Logos)'!BO195*'SaaS - Budget'!$BQ$74</f>
        <v>240462.43384800002</v>
      </c>
      <c r="H59" s="207">
        <f ca="1">'SaaS - Cohorts (Logos)'!BP59*'SaaS - Budget'!$BQ$72+'SaaS - Cohorts (Logos)'!BP127*'SaaS - Budget'!$BQ$73+'SaaS - Cohorts (Logos)'!BP195*'SaaS - Budget'!$BQ$74</f>
        <v>240564.69016943997</v>
      </c>
      <c r="I59" s="207">
        <f ca="1">'SaaS - Cohorts (Logos)'!BQ59*'SaaS - Budget'!$BQ$72+'SaaS - Cohorts (Logos)'!BQ127*'SaaS - Budget'!$BQ$73+'SaaS - Cohorts (Logos)'!BQ195*'SaaS - Budget'!$BQ$74</f>
        <v>240075.52076464321</v>
      </c>
      <c r="J59" s="207">
        <f ca="1">'SaaS - Cohorts (Logos)'!BR59*'SaaS - Budget'!$BQ$72+'SaaS - Cohorts (Logos)'!BR127*'SaaS - Budget'!$BQ$73+'SaaS - Cohorts (Logos)'!BR195*'SaaS - Budget'!$BQ$74</f>
        <v>239077.4798201113</v>
      </c>
      <c r="K59" s="207">
        <f ca="1">'SaaS - Cohorts (Logos)'!BS59*'SaaS - Budget'!$BQ$72+'SaaS - Cohorts (Logos)'!BS127*'SaaS - Budget'!$BQ$73+'SaaS - Cohorts (Logos)'!BS195*'SaaS - Budget'!$BQ$74</f>
        <v>237642.98335797869</v>
      </c>
      <c r="L59" s="207">
        <f ca="1">'SaaS - Cohorts (Logos)'!BT59*'SaaS - Budget'!$BQ$72+'SaaS - Cohorts (Logos)'!BT127*'SaaS - Budget'!$BQ$73+'SaaS - Cohorts (Logos)'!BT195*'SaaS - Budget'!$BQ$74</f>
        <v>235835.53044897644</v>
      </c>
      <c r="M59" s="207">
        <f ca="1">'SaaS - Cohorts (Logos)'!BU59*'SaaS - Budget'!$BQ$72+'SaaS - Cohorts (Logos)'!BU127*'SaaS - Budget'!$BQ$73+'SaaS - Cohorts (Logos)'!BU195*'SaaS - Budget'!$BQ$74</f>
        <v>233710.77778717532</v>
      </c>
      <c r="N59" s="207">
        <f ca="1">'SaaS - Cohorts (Logos)'!BV59*'SaaS - Budget'!$BQ$72+'SaaS - Cohorts (Logos)'!BV127*'SaaS - Budget'!$BQ$73+'SaaS - Cohorts (Logos)'!BV195*'SaaS - Budget'!$BQ$74</f>
        <v>231317.48522494882</v>
      </c>
      <c r="O59" s="207">
        <f ca="1">'SaaS - Cohorts (Logos)'!BW59*'SaaS - Budget'!$BQ$72+'SaaS - Cohorts (Logos)'!BW127*'SaaS - Budget'!$BQ$73+'SaaS - Cohorts (Logos)'!BW195*'SaaS - Budget'!$BQ$74</f>
        <v>228698.34775474481</v>
      </c>
      <c r="P59" s="207">
        <f ca="1">'SaaS - Cohorts (Logos)'!BX59*'SaaS - Budget'!$BQ$72+'SaaS - Cohorts (Logos)'!BX127*'SaaS - Budget'!$BQ$73+'SaaS - Cohorts (Logos)'!BX195*'SaaS - Budget'!$BQ$74</f>
        <v>225890.7275658295</v>
      </c>
      <c r="Q59" s="207">
        <f ca="1">'SaaS - Cohorts (Logos)'!BY59*'SaaS - Budget'!$BQ$72+'SaaS - Cohorts (Logos)'!BY127*'SaaS - Budget'!$BQ$73+'SaaS - Cohorts (Logos)'!BY195*'SaaS - Budget'!$BQ$74</f>
        <v>222927.29816875092</v>
      </c>
      <c r="R59" s="207">
        <f ca="1">'SaaS - Cohorts (Logos)'!BZ59*'SaaS - Budget'!$BQ$72+'SaaS - Cohorts (Logos)'!BZ127*'SaaS - Budget'!$BQ$73+'SaaS - Cohorts (Logos)'!BZ195*'SaaS - Budget'!$BQ$74</f>
        <v>219836.61114110539</v>
      </c>
      <c r="S59" s="207">
        <f ca="1">'SaaS - Cohorts (Logos)'!CA59*'SaaS - Budget'!$BQ$72+'SaaS - Cohorts (Logos)'!CA127*'SaaS - Budget'!$BQ$73+'SaaS - Cohorts (Logos)'!CA195*'SaaS - Budget'!$BQ$74</f>
        <v>216643.5947817252</v>
      </c>
      <c r="T59" s="207">
        <f ca="1">'SaaS - Cohorts (Logos)'!CB59*'SaaS - Budget'!$BQ$72+'SaaS - Cohorts (Logos)'!CB127*'SaaS - Budget'!$BQ$73+'SaaS - Cohorts (Logos)'!CB195*'SaaS - Budget'!$BQ$74</f>
        <v>213369.99284591959</v>
      </c>
      <c r="U59" s="207">
        <f ca="1">'SaaS - Cohorts (Logos)'!CC59*'SaaS - Budget'!$BQ$72+'SaaS - Cohorts (Logos)'!CC127*'SaaS - Budget'!$BQ$73+'SaaS - Cohorts (Logos)'!CC195*'SaaS - Budget'!$BQ$74</f>
        <v>210034.75055365061</v>
      </c>
      <c r="V59" s="207">
        <f ca="1">'SaaS - Cohorts (Logos)'!CD59*'SaaS - Budget'!$BQ$72+'SaaS - Cohorts (Logos)'!CD127*'SaaS - Budget'!$BQ$73+'SaaS - Cohorts (Logos)'!CD195*'SaaS - Budget'!$BQ$74</f>
        <v>206654.35419946915</v>
      </c>
      <c r="W59" s="207">
        <f ca="1">'SaaS - Cohorts (Logos)'!CE59*'SaaS - Budget'!$BQ$72+'SaaS - Cohorts (Logos)'!CE127*'SaaS - Budget'!$BQ$73+'SaaS - Cohorts (Logos)'!CE195*'SaaS - Budget'!$BQ$74</f>
        <v>203243.12993354423</v>
      </c>
      <c r="X59" s="207">
        <f ca="1">'SaaS - Cohorts (Logos)'!CF59*'SaaS - Budget'!$BQ$72+'SaaS - Cohorts (Logos)'!CF127*'SaaS - Budget'!$BQ$73+'SaaS - Cohorts (Logos)'!CF195*'SaaS - Budget'!$BQ$74</f>
        <v>199813.50661477016</v>
      </c>
      <c r="Y59" s="207">
        <f ca="1">'SaaS - Cohorts (Logos)'!CG59*'SaaS - Budget'!$BQ$72+'SaaS - Cohorts (Logos)'!CG127*'SaaS - Budget'!$BQ$73+'SaaS - Cohorts (Logos)'!CG195*'SaaS - Budget'!$BQ$74</f>
        <v>196376.24704878387</v>
      </c>
      <c r="Z59" s="207">
        <f ca="1">'SaaS - Cohorts (Logos)'!CH59*'SaaS - Budget'!$BQ$72+'SaaS - Cohorts (Logos)'!CH127*'SaaS - Budget'!$BQ$73+'SaaS - Cohorts (Logos)'!CH195*'SaaS - Budget'!$BQ$74</f>
        <v>192940.65140616026</v>
      </c>
      <c r="AA59" s="207">
        <f ca="1">'SaaS - Cohorts (Logos)'!CI59*'SaaS - Budget'!$BQ$72+'SaaS - Cohorts (Logos)'!CI127*'SaaS - Budget'!$BQ$73+'SaaS - Cohorts (Logos)'!CI195*'SaaS - Budget'!$BQ$74</f>
        <v>189514.73616058691</v>
      </c>
      <c r="AB59" s="207">
        <f ca="1">'SaaS - Cohorts (Logos)'!CJ59*'SaaS - Budget'!$BQ$72+'SaaS - Cohorts (Logos)'!CJ127*'SaaS - Budget'!$BQ$73+'SaaS - Cohorts (Logos)'!CJ195*'SaaS - Budget'!$BQ$74</f>
        <v>186105.39148601901</v>
      </c>
      <c r="AC59" s="207">
        <f ca="1">'SaaS - Cohorts (Logos)'!CK59*'SaaS - Budget'!$BQ$72+'SaaS - Cohorts (Logos)'!CK127*'SaaS - Budget'!$BQ$73+'SaaS - Cohorts (Logos)'!CK195*'SaaS - Budget'!$BQ$74</f>
        <v>182718.51969910518</v>
      </c>
      <c r="AD59" s="207">
        <f ca="1">'SaaS - Cohorts (Logos)'!CL59*'SaaS - Budget'!$BQ$72+'SaaS - Cohorts (Logos)'!CL127*'SaaS - Budget'!$BQ$73+'SaaS - Cohorts (Logos)'!CL195*'SaaS - Budget'!$BQ$74</f>
        <v>179359.15702279288</v>
      </c>
      <c r="AE59" s="207">
        <f ca="1">'SaaS - Cohorts (Logos)'!CM59*'SaaS - Budget'!$BQ$72+'SaaS - Cohorts (Logos)'!CM127*'SaaS - Budget'!$BQ$73+'SaaS - Cohorts (Logos)'!CM195*'SaaS - Budget'!$BQ$74</f>
        <v>176031.58067388643</v>
      </c>
      <c r="AF59" s="207">
        <f ca="1">'SaaS - Cohorts (Logos)'!CN59*'SaaS - Budget'!$BQ$72+'SaaS - Cohorts (Logos)'!CN127*'SaaS - Budget'!$BQ$73+'SaaS - Cohorts (Logos)'!CN195*'SaaS - Budget'!$BQ$74</f>
        <v>172739.40303697219</v>
      </c>
      <c r="AG59" s="207">
        <f ca="1">'SaaS - Cohorts (Logos)'!CO59*'SaaS - Budget'!$BQ$72+'SaaS - Cohorts (Logos)'!CO127*'SaaS - Budget'!$BQ$73+'SaaS - Cohorts (Logos)'!CO195*'SaaS - Budget'!$BQ$74</f>
        <v>169485.65447560864</v>
      </c>
      <c r="AH59" s="207">
        <f ca="1">'SaaS - Cohorts (Logos)'!CP59*'SaaS - Budget'!$BQ$72+'SaaS - Cohorts (Logos)'!CP127*'SaaS - Budget'!$BQ$73+'SaaS - Cohorts (Logos)'!CP195*'SaaS - Budget'!$BQ$74</f>
        <v>166272.85614554721</v>
      </c>
      <c r="AI59" s="207">
        <f ca="1">'SaaS - Cohorts (Logos)'!CQ59*'SaaS - Budget'!$BQ$72+'SaaS - Cohorts (Logos)'!CQ127*'SaaS - Budget'!$BQ$73+'SaaS - Cohorts (Logos)'!CQ195*'SaaS - Budget'!$BQ$74</f>
        <v>163103.08401095294</v>
      </c>
      <c r="AJ59" s="207">
        <f ca="1">'SaaS - Cohorts (Logos)'!CR59*'SaaS - Budget'!$BQ$72+'SaaS - Cohorts (Logos)'!CR127*'SaaS - Budget'!$BQ$73+'SaaS - Cohorts (Logos)'!CR195*'SaaS - Budget'!$BQ$74</f>
        <v>159978.02512045257</v>
      </c>
      <c r="AK59" s="207">
        <f ca="1">'SaaS - Cohorts (Logos)'!CS59*'SaaS - Budget'!$BQ$72+'SaaS - Cohorts (Logos)'!CS127*'SaaS - Budget'!$BQ$73+'SaaS - Cohorts (Logos)'!CS195*'SaaS - Budget'!$BQ$74</f>
        <v>156899.02707299593</v>
      </c>
      <c r="AL59" s="207">
        <f ca="1">'SaaS - Cohorts (Logos)'!CT59*'SaaS - Budget'!$BQ$72+'SaaS - Cohorts (Logos)'!CT127*'SaaS - Budget'!$BQ$73+'SaaS - Cohorts (Logos)'!CT195*'SaaS - Budget'!$BQ$74</f>
        <v>153867.14149189414</v>
      </c>
      <c r="AM59" s="207">
        <f ca="1">'SaaS - Cohorts (Logos)'!CU59*'SaaS - Budget'!$BQ$72+'SaaS - Cohorts (Logos)'!CU127*'SaaS - Budget'!$BQ$73+'SaaS - Cohorts (Logos)'!CU195*'SaaS - Budget'!$BQ$74</f>
        <v>150883.16222717141</v>
      </c>
      <c r="AN59" s="207">
        <f ca="1">'SaaS - Cohorts (Logos)'!CV59*'SaaS - Budget'!$BQ$72+'SaaS - Cohorts (Logos)'!CV127*'SaaS - Budget'!$BQ$73+'SaaS - Cohorts (Logos)'!CV195*'SaaS - Budget'!$BQ$74</f>
        <v>147947.65891992935</v>
      </c>
      <c r="AO59" s="207">
        <f ca="1">'SaaS - Cohorts (Logos)'!CW59*'SaaS - Budget'!$BQ$72+'SaaS - Cohorts (Logos)'!CW127*'SaaS - Budget'!$BQ$73+'SaaS - Cohorts (Logos)'!CW195*'SaaS - Budget'!$BQ$74</f>
        <v>145061.00648635591</v>
      </c>
      <c r="AP59" s="207">
        <f ca="1">'SaaS - Cohorts (Logos)'!CX59*'SaaS - Budget'!$BQ$72+'SaaS - Cohorts (Logos)'!CX127*'SaaS - Budget'!$BQ$73+'SaaS - Cohorts (Logos)'!CX195*'SaaS - Budget'!$BQ$74</f>
        <v>142223.41101207497</v>
      </c>
      <c r="AQ59" s="207">
        <f ca="1">'SaaS - Cohorts (Logos)'!CY59*'SaaS - Budget'!$BQ$72+'SaaS - Cohorts (Logos)'!CY127*'SaaS - Budget'!$BQ$73+'SaaS - Cohorts (Logos)'!CY195*'SaaS - Budget'!$BQ$74</f>
        <v>139434.9324886261</v>
      </c>
      <c r="AR59" s="207">
        <f ca="1">'SaaS - Cohorts (Logos)'!CZ59*'SaaS - Budget'!$BQ$72+'SaaS - Cohorts (Logos)'!CZ127*'SaaS - Budget'!$BQ$73+'SaaS - Cohorts (Logos)'!CZ195*'SaaS - Budget'!$BQ$74</f>
        <v>136695.5047720311</v>
      </c>
      <c r="AS59" s="207">
        <f ca="1">'SaaS - Cohorts (Logos)'!DA59*'SaaS - Budget'!$BQ$72+'SaaS - Cohorts (Logos)'!DA127*'SaaS - Budget'!$BQ$73+'SaaS - Cohorts (Logos)'!DA195*'SaaS - Budget'!$BQ$74</f>
        <v>134004.95309778667</v>
      </c>
      <c r="AT59" s="207">
        <f ca="1">'SaaS - Cohorts (Logos)'!DB59*'SaaS - Budget'!$BQ$72+'SaaS - Cohorts (Logos)'!DB127*'SaaS - Budget'!$BQ$73+'SaaS - Cohorts (Logos)'!DB195*'SaaS - Budget'!$BQ$74</f>
        <v>131363.0094464836</v>
      </c>
      <c r="AU59" s="207">
        <f ca="1">'SaaS - Cohorts (Logos)'!DC59*'SaaS - Budget'!$BQ$72+'SaaS - Cohorts (Logos)'!DC127*'SaaS - Budget'!$BQ$73+'SaaS - Cohorts (Logos)'!DC195*'SaaS - Budget'!$BQ$74</f>
        <v>128769.32601892827</v>
      </c>
      <c r="AV59" s="207">
        <f ca="1">'SaaS - Cohorts (Logos)'!DD59*'SaaS - Budget'!$BQ$72+'SaaS - Cohorts (Logos)'!DD127*'SaaS - Budget'!$BQ$73+'SaaS - Cohorts (Logos)'!DD195*'SaaS - Budget'!$BQ$74</f>
        <v>126223.48704855914</v>
      </c>
      <c r="AW59" s="207">
        <f ca="1">'SaaS - Cohorts (Logos)'!DE59*'SaaS - Budget'!$BQ$72+'SaaS - Cohorts (Logos)'!DE127*'SaaS - Budget'!$BQ$73+'SaaS - Cohorts (Logos)'!DE195*'SaaS - Budget'!$BQ$74</f>
        <v>123725.01915159624</v>
      </c>
      <c r="AX59" s="207">
        <f ca="1">'SaaS - Cohorts (Logos)'!DF59*'SaaS - Budget'!$BQ$72+'SaaS - Cohorts (Logos)'!DF127*'SaaS - Budget'!$BQ$73+'SaaS - Cohorts (Logos)'!DF195*'SaaS - Budget'!$BQ$74</f>
        <v>121273.40039129159</v>
      </c>
      <c r="AY59" s="207">
        <f ca="1">'SaaS - Cohorts (Logos)'!DG59*'SaaS - Budget'!$BQ$72+'SaaS - Cohorts (Logos)'!DG127*'SaaS - Budget'!$BQ$73+'SaaS - Cohorts (Logos)'!DG195*'SaaS - Budget'!$BQ$74</f>
        <v>118868.0682114658</v>
      </c>
      <c r="AZ59" s="207">
        <f ca="1">'SaaS - Cohorts (Logos)'!DH59*'SaaS - Budget'!$BQ$72+'SaaS - Cohorts (Logos)'!DH127*'SaaS - Budget'!$BQ$73+'SaaS - Cohorts (Logos)'!DH195*'SaaS - Budget'!$BQ$74</f>
        <v>116508.4263758765</v>
      </c>
      <c r="BA59" s="207">
        <f ca="1">'SaaS - Cohorts (Logos)'!DI59*'SaaS - Budget'!$BQ$72+'SaaS - Cohorts (Logos)'!DI127*'SaaS - Budget'!$BQ$73+'SaaS - Cohorts (Logos)'!DI195*'SaaS - Budget'!$BQ$74</f>
        <v>114193.85103356218</v>
      </c>
      <c r="BB59" s="207">
        <f ca="1">'SaaS - Cohorts (Logos)'!DJ59*'SaaS - Budget'!$BQ$72+'SaaS - Cohorts (Logos)'!DJ127*'SaaS - Budget'!$BQ$73+'SaaS - Cohorts (Logos)'!DJ195*'SaaS - Budget'!$BQ$74</f>
        <v>111923.69601586976</v>
      </c>
      <c r="BC59" s="207">
        <f ca="1">'SaaS - Cohorts (Logos)'!DK59*'SaaS - Budget'!$BQ$72+'SaaS - Cohorts (Logos)'!DK127*'SaaS - Budget'!$BQ$73+'SaaS - Cohorts (Logos)'!DK195*'SaaS - Budget'!$BQ$74</f>
        <v>109697.29745817374</v>
      </c>
      <c r="BD59" s="207">
        <f ca="1">'SaaS - Cohorts (Logos)'!DL59*'SaaS - Budget'!$BQ$72+'SaaS - Cohorts (Logos)'!DL127*'SaaS - Budget'!$BQ$73+'SaaS - Cohorts (Logos)'!DL195*'SaaS - Budget'!$BQ$74</f>
        <v>107513.97782811709</v>
      </c>
      <c r="BE59" s="207">
        <f ca="1">'SaaS - Cohorts (Logos)'!DM59*'SaaS - Budget'!$BQ$72+'SaaS - Cohorts (Logos)'!DM127*'SaaS - Budget'!$BQ$73+'SaaS - Cohorts (Logos)'!DM195*'SaaS - Budget'!$BQ$74</f>
        <v>105373.04943236875</v>
      </c>
      <c r="BF59" s="207">
        <f ca="1">'SaaS - Cohorts (Logos)'!DN59*'SaaS - Budget'!$BQ$72+'SaaS - Cohorts (Logos)'!DN127*'SaaS - Budget'!$BQ$73+'SaaS - Cohorts (Logos)'!DN195*'SaaS - Budget'!$BQ$74</f>
        <v>103273.81746523768</v>
      </c>
      <c r="BG59" s="207">
        <f ca="1">'SaaS - Cohorts (Logos)'!DO59*'SaaS - Budget'!$BQ$72+'SaaS - Cohorts (Logos)'!DO127*'SaaS - Budget'!$BQ$73+'SaaS - Cohorts (Logos)'!DO195*'SaaS - Budget'!$BQ$74</f>
        <v>101215.58265486726</v>
      </c>
      <c r="BH59" s="207">
        <f ca="1">'SaaS - Cohorts (Logos)'!DP59*'SaaS - Budget'!$BQ$72+'SaaS - Cohorts (Logos)'!DP127*'SaaS - Budget'!$BQ$73+'SaaS - Cohorts (Logos)'!DP195*'SaaS - Budget'!$BQ$74</f>
        <v>99197.643556032141</v>
      </c>
      <c r="BI59" s="207">
        <f ca="1">'SaaS - Cohorts (Logos)'!DQ59*'SaaS - Budget'!$BQ$72+'SaaS - Cohorts (Logos)'!DQ127*'SaaS - Budget'!$BQ$73+'SaaS - Cohorts (Logos)'!DQ195*'SaaS - Budget'!$BQ$74</f>
        <v>97219.298532662258</v>
      </c>
      <c r="BJ59" s="207">
        <f ca="1">'SaaS - Cohorts (Logos)'!DR59*'SaaS - Budget'!$BQ$72+'SaaS - Cohorts (Logos)'!DR127*'SaaS - Budget'!$BQ$73+'SaaS - Cohorts (Logos)'!DR195*'SaaS - Budget'!$BQ$74</f>
        <v>95279.847468029679</v>
      </c>
      <c r="BK59" s="4"/>
    </row>
    <row r="60" spans="1:63" ht="15.75" customHeight="1">
      <c r="A60" s="4"/>
      <c r="B60" s="195">
        <v>44652</v>
      </c>
      <c r="C60" s="207">
        <f ca="1">'SaaS - Cohorts (Logos)'!BK60*'SaaS - Budget'!$BR$72+'SaaS - Cohorts (Logos)'!BK128*'SaaS - Budget'!$BR$73+'SaaS - Cohorts (Logos)'!BK196*'SaaS - Budget'!$BR$74</f>
        <v>232049.99999999997</v>
      </c>
      <c r="D60" s="207">
        <f ca="1">'SaaS - Cohorts (Logos)'!BL60*'SaaS - Budget'!$BR$72+'SaaS - Cohorts (Logos)'!BL128*'SaaS - Budget'!$BR$73+'SaaS - Cohorts (Logos)'!BL196*'SaaS - Budget'!$BR$74</f>
        <v>235598.99999999997</v>
      </c>
      <c r="E60" s="207">
        <f ca="1">'SaaS - Cohorts (Logos)'!BM60*'SaaS - Budget'!$BR$72+'SaaS - Cohorts (Logos)'!BM128*'SaaS - Budget'!$BR$73+'SaaS - Cohorts (Logos)'!BM196*'SaaS - Budget'!$BR$74</f>
        <v>238094.21999999997</v>
      </c>
      <c r="F60" s="207">
        <f ca="1">'SaaS - Cohorts (Logos)'!BN60*'SaaS - Budget'!$BR$72+'SaaS - Cohorts (Logos)'!BN128*'SaaS - Budget'!$BR$73+'SaaS - Cohorts (Logos)'!BN196*'SaaS - Budget'!$BR$74</f>
        <v>239674.67159999997</v>
      </c>
      <c r="G60" s="207">
        <f ca="1">'SaaS - Cohorts (Logos)'!BO60*'SaaS - Budget'!$BR$72+'SaaS - Cohorts (Logos)'!BO128*'SaaS - Budget'!$BR$73+'SaaS - Cohorts (Logos)'!BO196*'SaaS - Budget'!$BR$74</f>
        <v>240462.43384800002</v>
      </c>
      <c r="H60" s="207">
        <f ca="1">'SaaS - Cohorts (Logos)'!BP60*'SaaS - Budget'!$BR$72+'SaaS - Cohorts (Logos)'!BP128*'SaaS - Budget'!$BR$73+'SaaS - Cohorts (Logos)'!BP196*'SaaS - Budget'!$BR$74</f>
        <v>240564.69016943997</v>
      </c>
      <c r="I60" s="207">
        <f ca="1">'SaaS - Cohorts (Logos)'!BQ60*'SaaS - Budget'!$BR$72+'SaaS - Cohorts (Logos)'!BQ128*'SaaS - Budget'!$BR$73+'SaaS - Cohorts (Logos)'!BQ196*'SaaS - Budget'!$BR$74</f>
        <v>240075.52076464321</v>
      </c>
      <c r="J60" s="207">
        <f ca="1">'SaaS - Cohorts (Logos)'!BR60*'SaaS - Budget'!$BR$72+'SaaS - Cohorts (Logos)'!BR128*'SaaS - Budget'!$BR$73+'SaaS - Cohorts (Logos)'!BR196*'SaaS - Budget'!$BR$74</f>
        <v>239077.4798201113</v>
      </c>
      <c r="K60" s="207">
        <f ca="1">'SaaS - Cohorts (Logos)'!BS60*'SaaS - Budget'!$BR$72+'SaaS - Cohorts (Logos)'!BS128*'SaaS - Budget'!$BR$73+'SaaS - Cohorts (Logos)'!BS196*'SaaS - Budget'!$BR$74</f>
        <v>237642.98335797869</v>
      </c>
      <c r="L60" s="207">
        <f ca="1">'SaaS - Cohorts (Logos)'!BT60*'SaaS - Budget'!$BR$72+'SaaS - Cohorts (Logos)'!BT128*'SaaS - Budget'!$BR$73+'SaaS - Cohorts (Logos)'!BT196*'SaaS - Budget'!$BR$74</f>
        <v>235835.53044897644</v>
      </c>
      <c r="M60" s="207">
        <f ca="1">'SaaS - Cohorts (Logos)'!BU60*'SaaS - Budget'!$BR$72+'SaaS - Cohorts (Logos)'!BU128*'SaaS - Budget'!$BR$73+'SaaS - Cohorts (Logos)'!BU196*'SaaS - Budget'!$BR$74</f>
        <v>233710.77778717532</v>
      </c>
      <c r="N60" s="207">
        <f ca="1">'SaaS - Cohorts (Logos)'!BV60*'SaaS - Budget'!$BR$72+'SaaS - Cohorts (Logos)'!BV128*'SaaS - Budget'!$BR$73+'SaaS - Cohorts (Logos)'!BV196*'SaaS - Budget'!$BR$74</f>
        <v>231317.48522494882</v>
      </c>
      <c r="O60" s="207">
        <f ca="1">'SaaS - Cohorts (Logos)'!BW60*'SaaS - Budget'!$BR$72+'SaaS - Cohorts (Logos)'!BW128*'SaaS - Budget'!$BR$73+'SaaS - Cohorts (Logos)'!BW196*'SaaS - Budget'!$BR$74</f>
        <v>228698.34775474481</v>
      </c>
      <c r="P60" s="207">
        <f ca="1">'SaaS - Cohorts (Logos)'!BX60*'SaaS - Budget'!$BR$72+'SaaS - Cohorts (Logos)'!BX128*'SaaS - Budget'!$BR$73+'SaaS - Cohorts (Logos)'!BX196*'SaaS - Budget'!$BR$74</f>
        <v>225890.7275658295</v>
      </c>
      <c r="Q60" s="207">
        <f ca="1">'SaaS - Cohorts (Logos)'!BY60*'SaaS - Budget'!$BR$72+'SaaS - Cohorts (Logos)'!BY128*'SaaS - Budget'!$BR$73+'SaaS - Cohorts (Logos)'!BY196*'SaaS - Budget'!$BR$74</f>
        <v>222927.29816875092</v>
      </c>
      <c r="R60" s="207">
        <f ca="1">'SaaS - Cohorts (Logos)'!BZ60*'SaaS - Budget'!$BR$72+'SaaS - Cohorts (Logos)'!BZ128*'SaaS - Budget'!$BR$73+'SaaS - Cohorts (Logos)'!BZ196*'SaaS - Budget'!$BR$74</f>
        <v>219836.61114110539</v>
      </c>
      <c r="S60" s="207">
        <f ca="1">'SaaS - Cohorts (Logos)'!CA60*'SaaS - Budget'!$BR$72+'SaaS - Cohorts (Logos)'!CA128*'SaaS - Budget'!$BR$73+'SaaS - Cohorts (Logos)'!CA196*'SaaS - Budget'!$BR$74</f>
        <v>216643.5947817252</v>
      </c>
      <c r="T60" s="207">
        <f ca="1">'SaaS - Cohorts (Logos)'!CB60*'SaaS - Budget'!$BR$72+'SaaS - Cohorts (Logos)'!CB128*'SaaS - Budget'!$BR$73+'SaaS - Cohorts (Logos)'!CB196*'SaaS - Budget'!$BR$74</f>
        <v>213369.99284591959</v>
      </c>
      <c r="U60" s="207">
        <f ca="1">'SaaS - Cohorts (Logos)'!CC60*'SaaS - Budget'!$BR$72+'SaaS - Cohorts (Logos)'!CC128*'SaaS - Budget'!$BR$73+'SaaS - Cohorts (Logos)'!CC196*'SaaS - Budget'!$BR$74</f>
        <v>210034.75055365061</v>
      </c>
      <c r="V60" s="207">
        <f ca="1">'SaaS - Cohorts (Logos)'!CD60*'SaaS - Budget'!$BR$72+'SaaS - Cohorts (Logos)'!CD128*'SaaS - Budget'!$BR$73+'SaaS - Cohorts (Logos)'!CD196*'SaaS - Budget'!$BR$74</f>
        <v>206654.35419946915</v>
      </c>
      <c r="W60" s="207">
        <f ca="1">'SaaS - Cohorts (Logos)'!CE60*'SaaS - Budget'!$BR$72+'SaaS - Cohorts (Logos)'!CE128*'SaaS - Budget'!$BR$73+'SaaS - Cohorts (Logos)'!CE196*'SaaS - Budget'!$BR$74</f>
        <v>203243.12993354423</v>
      </c>
      <c r="X60" s="207">
        <f ca="1">'SaaS - Cohorts (Logos)'!CF60*'SaaS - Budget'!$BR$72+'SaaS - Cohorts (Logos)'!CF128*'SaaS - Budget'!$BR$73+'SaaS - Cohorts (Logos)'!CF196*'SaaS - Budget'!$BR$74</f>
        <v>199813.50661477016</v>
      </c>
      <c r="Y60" s="207">
        <f ca="1">'SaaS - Cohorts (Logos)'!CG60*'SaaS - Budget'!$BR$72+'SaaS - Cohorts (Logos)'!CG128*'SaaS - Budget'!$BR$73+'SaaS - Cohorts (Logos)'!CG196*'SaaS - Budget'!$BR$74</f>
        <v>196376.24704878387</v>
      </c>
      <c r="Z60" s="207">
        <f ca="1">'SaaS - Cohorts (Logos)'!CH60*'SaaS - Budget'!$BR$72+'SaaS - Cohorts (Logos)'!CH128*'SaaS - Budget'!$BR$73+'SaaS - Cohorts (Logos)'!CH196*'SaaS - Budget'!$BR$74</f>
        <v>192940.65140616026</v>
      </c>
      <c r="AA60" s="207">
        <f ca="1">'SaaS - Cohorts (Logos)'!CI60*'SaaS - Budget'!$BR$72+'SaaS - Cohorts (Logos)'!CI128*'SaaS - Budget'!$BR$73+'SaaS - Cohorts (Logos)'!CI196*'SaaS - Budget'!$BR$74</f>
        <v>189514.73616058691</v>
      </c>
      <c r="AB60" s="207">
        <f ca="1">'SaaS - Cohorts (Logos)'!CJ60*'SaaS - Budget'!$BR$72+'SaaS - Cohorts (Logos)'!CJ128*'SaaS - Budget'!$BR$73+'SaaS - Cohorts (Logos)'!CJ196*'SaaS - Budget'!$BR$74</f>
        <v>186105.39148601901</v>
      </c>
      <c r="AC60" s="207">
        <f ca="1">'SaaS - Cohorts (Logos)'!CK60*'SaaS - Budget'!$BR$72+'SaaS - Cohorts (Logos)'!CK128*'SaaS - Budget'!$BR$73+'SaaS - Cohorts (Logos)'!CK196*'SaaS - Budget'!$BR$74</f>
        <v>182718.51969910518</v>
      </c>
      <c r="AD60" s="207">
        <f ca="1">'SaaS - Cohorts (Logos)'!CL60*'SaaS - Budget'!$BR$72+'SaaS - Cohorts (Logos)'!CL128*'SaaS - Budget'!$BR$73+'SaaS - Cohorts (Logos)'!CL196*'SaaS - Budget'!$BR$74</f>
        <v>179359.15702279288</v>
      </c>
      <c r="AE60" s="207">
        <f ca="1">'SaaS - Cohorts (Logos)'!CM60*'SaaS - Budget'!$BR$72+'SaaS - Cohorts (Logos)'!CM128*'SaaS - Budget'!$BR$73+'SaaS - Cohorts (Logos)'!CM196*'SaaS - Budget'!$BR$74</f>
        <v>176031.58067388643</v>
      </c>
      <c r="AF60" s="207">
        <f ca="1">'SaaS - Cohorts (Logos)'!CN60*'SaaS - Budget'!$BR$72+'SaaS - Cohorts (Logos)'!CN128*'SaaS - Budget'!$BR$73+'SaaS - Cohorts (Logos)'!CN196*'SaaS - Budget'!$BR$74</f>
        <v>172739.40303697219</v>
      </c>
      <c r="AG60" s="207">
        <f ca="1">'SaaS - Cohorts (Logos)'!CO60*'SaaS - Budget'!$BR$72+'SaaS - Cohorts (Logos)'!CO128*'SaaS - Budget'!$BR$73+'SaaS - Cohorts (Logos)'!CO196*'SaaS - Budget'!$BR$74</f>
        <v>169485.65447560864</v>
      </c>
      <c r="AH60" s="207">
        <f ca="1">'SaaS - Cohorts (Logos)'!CP60*'SaaS - Budget'!$BR$72+'SaaS - Cohorts (Logos)'!CP128*'SaaS - Budget'!$BR$73+'SaaS - Cohorts (Logos)'!CP196*'SaaS - Budget'!$BR$74</f>
        <v>166272.85614554721</v>
      </c>
      <c r="AI60" s="207">
        <f ca="1">'SaaS - Cohorts (Logos)'!CQ60*'SaaS - Budget'!$BR$72+'SaaS - Cohorts (Logos)'!CQ128*'SaaS - Budget'!$BR$73+'SaaS - Cohorts (Logos)'!CQ196*'SaaS - Budget'!$BR$74</f>
        <v>163103.08401095294</v>
      </c>
      <c r="AJ60" s="207">
        <f ca="1">'SaaS - Cohorts (Logos)'!CR60*'SaaS - Budget'!$BR$72+'SaaS - Cohorts (Logos)'!CR128*'SaaS - Budget'!$BR$73+'SaaS - Cohorts (Logos)'!CR196*'SaaS - Budget'!$BR$74</f>
        <v>159978.02512045257</v>
      </c>
      <c r="AK60" s="207">
        <f ca="1">'SaaS - Cohorts (Logos)'!CS60*'SaaS - Budget'!$BR$72+'SaaS - Cohorts (Logos)'!CS128*'SaaS - Budget'!$BR$73+'SaaS - Cohorts (Logos)'!CS196*'SaaS - Budget'!$BR$74</f>
        <v>156899.02707299593</v>
      </c>
      <c r="AL60" s="207">
        <f ca="1">'SaaS - Cohorts (Logos)'!CT60*'SaaS - Budget'!$BR$72+'SaaS - Cohorts (Logos)'!CT128*'SaaS - Budget'!$BR$73+'SaaS - Cohorts (Logos)'!CT196*'SaaS - Budget'!$BR$74</f>
        <v>153867.14149189414</v>
      </c>
      <c r="AM60" s="207">
        <f ca="1">'SaaS - Cohorts (Logos)'!CU60*'SaaS - Budget'!$BR$72+'SaaS - Cohorts (Logos)'!CU128*'SaaS - Budget'!$BR$73+'SaaS - Cohorts (Logos)'!CU196*'SaaS - Budget'!$BR$74</f>
        <v>150883.16222717141</v>
      </c>
      <c r="AN60" s="207">
        <f ca="1">'SaaS - Cohorts (Logos)'!CV60*'SaaS - Budget'!$BR$72+'SaaS - Cohorts (Logos)'!CV128*'SaaS - Budget'!$BR$73+'SaaS - Cohorts (Logos)'!CV196*'SaaS - Budget'!$BR$74</f>
        <v>147947.65891992935</v>
      </c>
      <c r="AO60" s="207">
        <f ca="1">'SaaS - Cohorts (Logos)'!CW60*'SaaS - Budget'!$BR$72+'SaaS - Cohorts (Logos)'!CW128*'SaaS - Budget'!$BR$73+'SaaS - Cohorts (Logos)'!CW196*'SaaS - Budget'!$BR$74</f>
        <v>145061.00648635591</v>
      </c>
      <c r="AP60" s="207">
        <f ca="1">'SaaS - Cohorts (Logos)'!CX60*'SaaS - Budget'!$BR$72+'SaaS - Cohorts (Logos)'!CX128*'SaaS - Budget'!$BR$73+'SaaS - Cohorts (Logos)'!CX196*'SaaS - Budget'!$BR$74</f>
        <v>142223.41101207497</v>
      </c>
      <c r="AQ60" s="207">
        <f ca="1">'SaaS - Cohorts (Logos)'!CY60*'SaaS - Budget'!$BR$72+'SaaS - Cohorts (Logos)'!CY128*'SaaS - Budget'!$BR$73+'SaaS - Cohorts (Logos)'!CY196*'SaaS - Budget'!$BR$74</f>
        <v>139434.9324886261</v>
      </c>
      <c r="AR60" s="207">
        <f ca="1">'SaaS - Cohorts (Logos)'!CZ60*'SaaS - Budget'!$BR$72+'SaaS - Cohorts (Logos)'!CZ128*'SaaS - Budget'!$BR$73+'SaaS - Cohorts (Logos)'!CZ196*'SaaS - Budget'!$BR$74</f>
        <v>136695.5047720311</v>
      </c>
      <c r="AS60" s="207">
        <f ca="1">'SaaS - Cohorts (Logos)'!DA60*'SaaS - Budget'!$BR$72+'SaaS - Cohorts (Logos)'!DA128*'SaaS - Budget'!$BR$73+'SaaS - Cohorts (Logos)'!DA196*'SaaS - Budget'!$BR$74</f>
        <v>134004.95309778667</v>
      </c>
      <c r="AT60" s="207">
        <f ca="1">'SaaS - Cohorts (Logos)'!DB60*'SaaS - Budget'!$BR$72+'SaaS - Cohorts (Logos)'!DB128*'SaaS - Budget'!$BR$73+'SaaS - Cohorts (Logos)'!DB196*'SaaS - Budget'!$BR$74</f>
        <v>131363.0094464836</v>
      </c>
      <c r="AU60" s="207">
        <f ca="1">'SaaS - Cohorts (Logos)'!DC60*'SaaS - Budget'!$BR$72+'SaaS - Cohorts (Logos)'!DC128*'SaaS - Budget'!$BR$73+'SaaS - Cohorts (Logos)'!DC196*'SaaS - Budget'!$BR$74</f>
        <v>128769.32601892827</v>
      </c>
      <c r="AV60" s="207">
        <f ca="1">'SaaS - Cohorts (Logos)'!DD60*'SaaS - Budget'!$BR$72+'SaaS - Cohorts (Logos)'!DD128*'SaaS - Budget'!$BR$73+'SaaS - Cohorts (Logos)'!DD196*'SaaS - Budget'!$BR$74</f>
        <v>126223.48704855914</v>
      </c>
      <c r="AW60" s="207">
        <f ca="1">'SaaS - Cohorts (Logos)'!DE60*'SaaS - Budget'!$BR$72+'SaaS - Cohorts (Logos)'!DE128*'SaaS - Budget'!$BR$73+'SaaS - Cohorts (Logos)'!DE196*'SaaS - Budget'!$BR$74</f>
        <v>123725.01915159624</v>
      </c>
      <c r="AX60" s="207">
        <f ca="1">'SaaS - Cohorts (Logos)'!DF60*'SaaS - Budget'!$BR$72+'SaaS - Cohorts (Logos)'!DF128*'SaaS - Budget'!$BR$73+'SaaS - Cohorts (Logos)'!DF196*'SaaS - Budget'!$BR$74</f>
        <v>121273.40039129159</v>
      </c>
      <c r="AY60" s="207">
        <f ca="1">'SaaS - Cohorts (Logos)'!DG60*'SaaS - Budget'!$BR$72+'SaaS - Cohorts (Logos)'!DG128*'SaaS - Budget'!$BR$73+'SaaS - Cohorts (Logos)'!DG196*'SaaS - Budget'!$BR$74</f>
        <v>118868.0682114658</v>
      </c>
      <c r="AZ60" s="207">
        <f ca="1">'SaaS - Cohorts (Logos)'!DH60*'SaaS - Budget'!$BR$72+'SaaS - Cohorts (Logos)'!DH128*'SaaS - Budget'!$BR$73+'SaaS - Cohorts (Logos)'!DH196*'SaaS - Budget'!$BR$74</f>
        <v>116508.4263758765</v>
      </c>
      <c r="BA60" s="207">
        <f ca="1">'SaaS - Cohorts (Logos)'!DI60*'SaaS - Budget'!$BR$72+'SaaS - Cohorts (Logos)'!DI128*'SaaS - Budget'!$BR$73+'SaaS - Cohorts (Logos)'!DI196*'SaaS - Budget'!$BR$74</f>
        <v>114193.85103356218</v>
      </c>
      <c r="BB60" s="207">
        <f ca="1">'SaaS - Cohorts (Logos)'!DJ60*'SaaS - Budget'!$BR$72+'SaaS - Cohorts (Logos)'!DJ128*'SaaS - Budget'!$BR$73+'SaaS - Cohorts (Logos)'!DJ196*'SaaS - Budget'!$BR$74</f>
        <v>111923.69601586976</v>
      </c>
      <c r="BC60" s="207">
        <f ca="1">'SaaS - Cohorts (Logos)'!DK60*'SaaS - Budget'!$BR$72+'SaaS - Cohorts (Logos)'!DK128*'SaaS - Budget'!$BR$73+'SaaS - Cohorts (Logos)'!DK196*'SaaS - Budget'!$BR$74</f>
        <v>109697.29745817374</v>
      </c>
      <c r="BD60" s="207">
        <f ca="1">'SaaS - Cohorts (Logos)'!DL60*'SaaS - Budget'!$BR$72+'SaaS - Cohorts (Logos)'!DL128*'SaaS - Budget'!$BR$73+'SaaS - Cohorts (Logos)'!DL196*'SaaS - Budget'!$BR$74</f>
        <v>107513.97782811709</v>
      </c>
      <c r="BE60" s="207">
        <f ca="1">'SaaS - Cohorts (Logos)'!DM60*'SaaS - Budget'!$BR$72+'SaaS - Cohorts (Logos)'!DM128*'SaaS - Budget'!$BR$73+'SaaS - Cohorts (Logos)'!DM196*'SaaS - Budget'!$BR$74</f>
        <v>105373.04943236875</v>
      </c>
      <c r="BF60" s="207">
        <f ca="1">'SaaS - Cohorts (Logos)'!DN60*'SaaS - Budget'!$BR$72+'SaaS - Cohorts (Logos)'!DN128*'SaaS - Budget'!$BR$73+'SaaS - Cohorts (Logos)'!DN196*'SaaS - Budget'!$BR$74</f>
        <v>103273.81746523768</v>
      </c>
      <c r="BG60" s="207">
        <f ca="1">'SaaS - Cohorts (Logos)'!DO60*'SaaS - Budget'!$BR$72+'SaaS - Cohorts (Logos)'!DO128*'SaaS - Budget'!$BR$73+'SaaS - Cohorts (Logos)'!DO196*'SaaS - Budget'!$BR$74</f>
        <v>101215.58265486726</v>
      </c>
      <c r="BH60" s="207">
        <f ca="1">'SaaS - Cohorts (Logos)'!DP60*'SaaS - Budget'!$BR$72+'SaaS - Cohorts (Logos)'!DP128*'SaaS - Budget'!$BR$73+'SaaS - Cohorts (Logos)'!DP196*'SaaS - Budget'!$BR$74</f>
        <v>99197.643556032141</v>
      </c>
      <c r="BI60" s="207">
        <f ca="1">'SaaS - Cohorts (Logos)'!DQ60*'SaaS - Budget'!$BR$72+'SaaS - Cohorts (Logos)'!DQ128*'SaaS - Budget'!$BR$73+'SaaS - Cohorts (Logos)'!DQ196*'SaaS - Budget'!$BR$74</f>
        <v>97219.298532662258</v>
      </c>
      <c r="BJ60" s="207">
        <f ca="1">'SaaS - Cohorts (Logos)'!DR60*'SaaS - Budget'!$BR$72+'SaaS - Cohorts (Logos)'!DR128*'SaaS - Budget'!$BR$73+'SaaS - Cohorts (Logos)'!DR196*'SaaS - Budget'!$BR$74</f>
        <v>95279.847468029679</v>
      </c>
      <c r="BK60" s="4"/>
    </row>
    <row r="61" spans="1:63" ht="15.75" customHeight="1">
      <c r="A61" s="4"/>
      <c r="B61" s="195">
        <v>44682</v>
      </c>
      <c r="C61" s="207">
        <f ca="1">'SaaS - Cohorts (Logos)'!BK61*'SaaS - Budget'!$BS$72+'SaaS - Cohorts (Logos)'!BK129*'SaaS - Budget'!$BS$73+'SaaS - Cohorts (Logos)'!BK197*'SaaS - Budget'!$BS$74</f>
        <v>232049.99999999997</v>
      </c>
      <c r="D61" s="207">
        <f ca="1">'SaaS - Cohorts (Logos)'!BL61*'SaaS - Budget'!$BS$72+'SaaS - Cohorts (Logos)'!BL129*'SaaS - Budget'!$BS$73+'SaaS - Cohorts (Logos)'!BL197*'SaaS - Budget'!$BS$74</f>
        <v>235598.99999999997</v>
      </c>
      <c r="E61" s="207">
        <f ca="1">'SaaS - Cohorts (Logos)'!BM61*'SaaS - Budget'!$BS$72+'SaaS - Cohorts (Logos)'!BM129*'SaaS - Budget'!$BS$73+'SaaS - Cohorts (Logos)'!BM197*'SaaS - Budget'!$BS$74</f>
        <v>238094.21999999997</v>
      </c>
      <c r="F61" s="207">
        <f ca="1">'SaaS - Cohorts (Logos)'!BN61*'SaaS - Budget'!$BS$72+'SaaS - Cohorts (Logos)'!BN129*'SaaS - Budget'!$BS$73+'SaaS - Cohorts (Logos)'!BN197*'SaaS - Budget'!$BS$74</f>
        <v>239674.67159999997</v>
      </c>
      <c r="G61" s="207">
        <f ca="1">'SaaS - Cohorts (Logos)'!BO61*'SaaS - Budget'!$BS$72+'SaaS - Cohorts (Logos)'!BO129*'SaaS - Budget'!$BS$73+'SaaS - Cohorts (Logos)'!BO197*'SaaS - Budget'!$BS$74</f>
        <v>240462.43384800002</v>
      </c>
      <c r="H61" s="207">
        <f ca="1">'SaaS - Cohorts (Logos)'!BP61*'SaaS - Budget'!$BS$72+'SaaS - Cohorts (Logos)'!BP129*'SaaS - Budget'!$BS$73+'SaaS - Cohorts (Logos)'!BP197*'SaaS - Budget'!$BS$74</f>
        <v>240564.69016943997</v>
      </c>
      <c r="I61" s="207">
        <f ca="1">'SaaS - Cohorts (Logos)'!BQ61*'SaaS - Budget'!$BS$72+'SaaS - Cohorts (Logos)'!BQ129*'SaaS - Budget'!$BS$73+'SaaS - Cohorts (Logos)'!BQ197*'SaaS - Budget'!$BS$74</f>
        <v>240075.52076464321</v>
      </c>
      <c r="J61" s="207">
        <f ca="1">'SaaS - Cohorts (Logos)'!BR61*'SaaS - Budget'!$BS$72+'SaaS - Cohorts (Logos)'!BR129*'SaaS - Budget'!$BS$73+'SaaS - Cohorts (Logos)'!BR197*'SaaS - Budget'!$BS$74</f>
        <v>239077.4798201113</v>
      </c>
      <c r="K61" s="207">
        <f ca="1">'SaaS - Cohorts (Logos)'!BS61*'SaaS - Budget'!$BS$72+'SaaS - Cohorts (Logos)'!BS129*'SaaS - Budget'!$BS$73+'SaaS - Cohorts (Logos)'!BS197*'SaaS - Budget'!$BS$74</f>
        <v>237642.98335797869</v>
      </c>
      <c r="L61" s="207">
        <f ca="1">'SaaS - Cohorts (Logos)'!BT61*'SaaS - Budget'!$BS$72+'SaaS - Cohorts (Logos)'!BT129*'SaaS - Budget'!$BS$73+'SaaS - Cohorts (Logos)'!BT197*'SaaS - Budget'!$BS$74</f>
        <v>235835.53044897644</v>
      </c>
      <c r="M61" s="207">
        <f ca="1">'SaaS - Cohorts (Logos)'!BU61*'SaaS - Budget'!$BS$72+'SaaS - Cohorts (Logos)'!BU129*'SaaS - Budget'!$BS$73+'SaaS - Cohorts (Logos)'!BU197*'SaaS - Budget'!$BS$74</f>
        <v>233710.77778717532</v>
      </c>
      <c r="N61" s="207">
        <f ca="1">'SaaS - Cohorts (Logos)'!BV61*'SaaS - Budget'!$BS$72+'SaaS - Cohorts (Logos)'!BV129*'SaaS - Budget'!$BS$73+'SaaS - Cohorts (Logos)'!BV197*'SaaS - Budget'!$BS$74</f>
        <v>231317.48522494882</v>
      </c>
      <c r="O61" s="207">
        <f ca="1">'SaaS - Cohorts (Logos)'!BW61*'SaaS - Budget'!$BS$72+'SaaS - Cohorts (Logos)'!BW129*'SaaS - Budget'!$BS$73+'SaaS - Cohorts (Logos)'!BW197*'SaaS - Budget'!$BS$74</f>
        <v>228698.34775474481</v>
      </c>
      <c r="P61" s="207">
        <f ca="1">'SaaS - Cohorts (Logos)'!BX61*'SaaS - Budget'!$BS$72+'SaaS - Cohorts (Logos)'!BX129*'SaaS - Budget'!$BS$73+'SaaS - Cohorts (Logos)'!BX197*'SaaS - Budget'!$BS$74</f>
        <v>225890.7275658295</v>
      </c>
      <c r="Q61" s="207">
        <f ca="1">'SaaS - Cohorts (Logos)'!BY61*'SaaS - Budget'!$BS$72+'SaaS - Cohorts (Logos)'!BY129*'SaaS - Budget'!$BS$73+'SaaS - Cohorts (Logos)'!BY197*'SaaS - Budget'!$BS$74</f>
        <v>222927.29816875092</v>
      </c>
      <c r="R61" s="207">
        <f ca="1">'SaaS - Cohorts (Logos)'!BZ61*'SaaS - Budget'!$BS$72+'SaaS - Cohorts (Logos)'!BZ129*'SaaS - Budget'!$BS$73+'SaaS - Cohorts (Logos)'!BZ197*'SaaS - Budget'!$BS$74</f>
        <v>219836.61114110539</v>
      </c>
      <c r="S61" s="207">
        <f ca="1">'SaaS - Cohorts (Logos)'!CA61*'SaaS - Budget'!$BS$72+'SaaS - Cohorts (Logos)'!CA129*'SaaS - Budget'!$BS$73+'SaaS - Cohorts (Logos)'!CA197*'SaaS - Budget'!$BS$74</f>
        <v>216643.5947817252</v>
      </c>
      <c r="T61" s="207">
        <f ca="1">'SaaS - Cohorts (Logos)'!CB61*'SaaS - Budget'!$BS$72+'SaaS - Cohorts (Logos)'!CB129*'SaaS - Budget'!$BS$73+'SaaS - Cohorts (Logos)'!CB197*'SaaS - Budget'!$BS$74</f>
        <v>213369.99284591959</v>
      </c>
      <c r="U61" s="207">
        <f ca="1">'SaaS - Cohorts (Logos)'!CC61*'SaaS - Budget'!$BS$72+'SaaS - Cohorts (Logos)'!CC129*'SaaS - Budget'!$BS$73+'SaaS - Cohorts (Logos)'!CC197*'SaaS - Budget'!$BS$74</f>
        <v>210034.75055365061</v>
      </c>
      <c r="V61" s="207">
        <f ca="1">'SaaS - Cohorts (Logos)'!CD61*'SaaS - Budget'!$BS$72+'SaaS - Cohorts (Logos)'!CD129*'SaaS - Budget'!$BS$73+'SaaS - Cohorts (Logos)'!CD197*'SaaS - Budget'!$BS$74</f>
        <v>206654.35419946915</v>
      </c>
      <c r="W61" s="207">
        <f ca="1">'SaaS - Cohorts (Logos)'!CE61*'SaaS - Budget'!$BS$72+'SaaS - Cohorts (Logos)'!CE129*'SaaS - Budget'!$BS$73+'SaaS - Cohorts (Logos)'!CE197*'SaaS - Budget'!$BS$74</f>
        <v>203243.12993354423</v>
      </c>
      <c r="X61" s="207">
        <f ca="1">'SaaS - Cohorts (Logos)'!CF61*'SaaS - Budget'!$BS$72+'SaaS - Cohorts (Logos)'!CF129*'SaaS - Budget'!$BS$73+'SaaS - Cohorts (Logos)'!CF197*'SaaS - Budget'!$BS$74</f>
        <v>199813.50661477016</v>
      </c>
      <c r="Y61" s="207">
        <f ca="1">'SaaS - Cohorts (Logos)'!CG61*'SaaS - Budget'!$BS$72+'SaaS - Cohorts (Logos)'!CG129*'SaaS - Budget'!$BS$73+'SaaS - Cohorts (Logos)'!CG197*'SaaS - Budget'!$BS$74</f>
        <v>196376.24704878387</v>
      </c>
      <c r="Z61" s="207">
        <f ca="1">'SaaS - Cohorts (Logos)'!CH61*'SaaS - Budget'!$BS$72+'SaaS - Cohorts (Logos)'!CH129*'SaaS - Budget'!$BS$73+'SaaS - Cohorts (Logos)'!CH197*'SaaS - Budget'!$BS$74</f>
        <v>192940.65140616026</v>
      </c>
      <c r="AA61" s="207">
        <f ca="1">'SaaS - Cohorts (Logos)'!CI61*'SaaS - Budget'!$BS$72+'SaaS - Cohorts (Logos)'!CI129*'SaaS - Budget'!$BS$73+'SaaS - Cohorts (Logos)'!CI197*'SaaS - Budget'!$BS$74</f>
        <v>189514.73616058691</v>
      </c>
      <c r="AB61" s="207">
        <f ca="1">'SaaS - Cohorts (Logos)'!CJ61*'SaaS - Budget'!$BS$72+'SaaS - Cohorts (Logos)'!CJ129*'SaaS - Budget'!$BS$73+'SaaS - Cohorts (Logos)'!CJ197*'SaaS - Budget'!$BS$74</f>
        <v>186105.39148601901</v>
      </c>
      <c r="AC61" s="207">
        <f ca="1">'SaaS - Cohorts (Logos)'!CK61*'SaaS - Budget'!$BS$72+'SaaS - Cohorts (Logos)'!CK129*'SaaS - Budget'!$BS$73+'SaaS - Cohorts (Logos)'!CK197*'SaaS - Budget'!$BS$74</f>
        <v>182718.51969910518</v>
      </c>
      <c r="AD61" s="207">
        <f ca="1">'SaaS - Cohorts (Logos)'!CL61*'SaaS - Budget'!$BS$72+'SaaS - Cohorts (Logos)'!CL129*'SaaS - Budget'!$BS$73+'SaaS - Cohorts (Logos)'!CL197*'SaaS - Budget'!$BS$74</f>
        <v>179359.15702279288</v>
      </c>
      <c r="AE61" s="207">
        <f ca="1">'SaaS - Cohorts (Logos)'!CM61*'SaaS - Budget'!$BS$72+'SaaS - Cohorts (Logos)'!CM129*'SaaS - Budget'!$BS$73+'SaaS - Cohorts (Logos)'!CM197*'SaaS - Budget'!$BS$74</f>
        <v>176031.58067388643</v>
      </c>
      <c r="AF61" s="207">
        <f ca="1">'SaaS - Cohorts (Logos)'!CN61*'SaaS - Budget'!$BS$72+'SaaS - Cohorts (Logos)'!CN129*'SaaS - Budget'!$BS$73+'SaaS - Cohorts (Logos)'!CN197*'SaaS - Budget'!$BS$74</f>
        <v>172739.40303697219</v>
      </c>
      <c r="AG61" s="207">
        <f ca="1">'SaaS - Cohorts (Logos)'!CO61*'SaaS - Budget'!$BS$72+'SaaS - Cohorts (Logos)'!CO129*'SaaS - Budget'!$BS$73+'SaaS - Cohorts (Logos)'!CO197*'SaaS - Budget'!$BS$74</f>
        <v>169485.65447560864</v>
      </c>
      <c r="AH61" s="207">
        <f ca="1">'SaaS - Cohorts (Logos)'!CP61*'SaaS - Budget'!$BS$72+'SaaS - Cohorts (Logos)'!CP129*'SaaS - Budget'!$BS$73+'SaaS - Cohorts (Logos)'!CP197*'SaaS - Budget'!$BS$74</f>
        <v>166272.85614554721</v>
      </c>
      <c r="AI61" s="207">
        <f ca="1">'SaaS - Cohorts (Logos)'!CQ61*'SaaS - Budget'!$BS$72+'SaaS - Cohorts (Logos)'!CQ129*'SaaS - Budget'!$BS$73+'SaaS - Cohorts (Logos)'!CQ197*'SaaS - Budget'!$BS$74</f>
        <v>163103.08401095294</v>
      </c>
      <c r="AJ61" s="207">
        <f ca="1">'SaaS - Cohorts (Logos)'!CR61*'SaaS - Budget'!$BS$72+'SaaS - Cohorts (Logos)'!CR129*'SaaS - Budget'!$BS$73+'SaaS - Cohorts (Logos)'!CR197*'SaaS - Budget'!$BS$74</f>
        <v>159978.02512045257</v>
      </c>
      <c r="AK61" s="207">
        <f ca="1">'SaaS - Cohorts (Logos)'!CS61*'SaaS - Budget'!$BS$72+'SaaS - Cohorts (Logos)'!CS129*'SaaS - Budget'!$BS$73+'SaaS - Cohorts (Logos)'!CS197*'SaaS - Budget'!$BS$74</f>
        <v>156899.02707299593</v>
      </c>
      <c r="AL61" s="207">
        <f ca="1">'SaaS - Cohorts (Logos)'!CT61*'SaaS - Budget'!$BS$72+'SaaS - Cohorts (Logos)'!CT129*'SaaS - Budget'!$BS$73+'SaaS - Cohorts (Logos)'!CT197*'SaaS - Budget'!$BS$74</f>
        <v>153867.14149189414</v>
      </c>
      <c r="AM61" s="207">
        <f ca="1">'SaaS - Cohorts (Logos)'!CU61*'SaaS - Budget'!$BS$72+'SaaS - Cohorts (Logos)'!CU129*'SaaS - Budget'!$BS$73+'SaaS - Cohorts (Logos)'!CU197*'SaaS - Budget'!$BS$74</f>
        <v>150883.16222717141</v>
      </c>
      <c r="AN61" s="207">
        <f ca="1">'SaaS - Cohorts (Logos)'!CV61*'SaaS - Budget'!$BS$72+'SaaS - Cohorts (Logos)'!CV129*'SaaS - Budget'!$BS$73+'SaaS - Cohorts (Logos)'!CV197*'SaaS - Budget'!$BS$74</f>
        <v>147947.65891992935</v>
      </c>
      <c r="AO61" s="207">
        <f ca="1">'SaaS - Cohorts (Logos)'!CW61*'SaaS - Budget'!$BS$72+'SaaS - Cohorts (Logos)'!CW129*'SaaS - Budget'!$BS$73+'SaaS - Cohorts (Logos)'!CW197*'SaaS - Budget'!$BS$74</f>
        <v>145061.00648635591</v>
      </c>
      <c r="AP61" s="207">
        <f ca="1">'SaaS - Cohorts (Logos)'!CX61*'SaaS - Budget'!$BS$72+'SaaS - Cohorts (Logos)'!CX129*'SaaS - Budget'!$BS$73+'SaaS - Cohorts (Logos)'!CX197*'SaaS - Budget'!$BS$74</f>
        <v>142223.41101207497</v>
      </c>
      <c r="AQ61" s="207">
        <f ca="1">'SaaS - Cohorts (Logos)'!CY61*'SaaS - Budget'!$BS$72+'SaaS - Cohorts (Logos)'!CY129*'SaaS - Budget'!$BS$73+'SaaS - Cohorts (Logos)'!CY197*'SaaS - Budget'!$BS$74</f>
        <v>139434.9324886261</v>
      </c>
      <c r="AR61" s="207">
        <f ca="1">'SaaS - Cohorts (Logos)'!CZ61*'SaaS - Budget'!$BS$72+'SaaS - Cohorts (Logos)'!CZ129*'SaaS - Budget'!$BS$73+'SaaS - Cohorts (Logos)'!CZ197*'SaaS - Budget'!$BS$74</f>
        <v>136695.5047720311</v>
      </c>
      <c r="AS61" s="207">
        <f ca="1">'SaaS - Cohorts (Logos)'!DA61*'SaaS - Budget'!$BS$72+'SaaS - Cohorts (Logos)'!DA129*'SaaS - Budget'!$BS$73+'SaaS - Cohorts (Logos)'!DA197*'SaaS - Budget'!$BS$74</f>
        <v>134004.95309778667</v>
      </c>
      <c r="AT61" s="207">
        <f ca="1">'SaaS - Cohorts (Logos)'!DB61*'SaaS - Budget'!$BS$72+'SaaS - Cohorts (Logos)'!DB129*'SaaS - Budget'!$BS$73+'SaaS - Cohorts (Logos)'!DB197*'SaaS - Budget'!$BS$74</f>
        <v>131363.0094464836</v>
      </c>
      <c r="AU61" s="207">
        <f ca="1">'SaaS - Cohorts (Logos)'!DC61*'SaaS - Budget'!$BS$72+'SaaS - Cohorts (Logos)'!DC129*'SaaS - Budget'!$BS$73+'SaaS - Cohorts (Logos)'!DC197*'SaaS - Budget'!$BS$74</f>
        <v>128769.32601892827</v>
      </c>
      <c r="AV61" s="207">
        <f ca="1">'SaaS - Cohorts (Logos)'!DD61*'SaaS - Budget'!$BS$72+'SaaS - Cohorts (Logos)'!DD129*'SaaS - Budget'!$BS$73+'SaaS - Cohorts (Logos)'!DD197*'SaaS - Budget'!$BS$74</f>
        <v>126223.48704855914</v>
      </c>
      <c r="AW61" s="207">
        <f ca="1">'SaaS - Cohorts (Logos)'!DE61*'SaaS - Budget'!$BS$72+'SaaS - Cohorts (Logos)'!DE129*'SaaS - Budget'!$BS$73+'SaaS - Cohorts (Logos)'!DE197*'SaaS - Budget'!$BS$74</f>
        <v>123725.01915159624</v>
      </c>
      <c r="AX61" s="207">
        <f ca="1">'SaaS - Cohorts (Logos)'!DF61*'SaaS - Budget'!$BS$72+'SaaS - Cohorts (Logos)'!DF129*'SaaS - Budget'!$BS$73+'SaaS - Cohorts (Logos)'!DF197*'SaaS - Budget'!$BS$74</f>
        <v>121273.40039129159</v>
      </c>
      <c r="AY61" s="207">
        <f ca="1">'SaaS - Cohorts (Logos)'!DG61*'SaaS - Budget'!$BS$72+'SaaS - Cohorts (Logos)'!DG129*'SaaS - Budget'!$BS$73+'SaaS - Cohorts (Logos)'!DG197*'SaaS - Budget'!$BS$74</f>
        <v>118868.0682114658</v>
      </c>
      <c r="AZ61" s="207">
        <f ca="1">'SaaS - Cohorts (Logos)'!DH61*'SaaS - Budget'!$BS$72+'SaaS - Cohorts (Logos)'!DH129*'SaaS - Budget'!$BS$73+'SaaS - Cohorts (Logos)'!DH197*'SaaS - Budget'!$BS$74</f>
        <v>116508.4263758765</v>
      </c>
      <c r="BA61" s="207">
        <f ca="1">'SaaS - Cohorts (Logos)'!DI61*'SaaS - Budget'!$BS$72+'SaaS - Cohorts (Logos)'!DI129*'SaaS - Budget'!$BS$73+'SaaS - Cohorts (Logos)'!DI197*'SaaS - Budget'!$BS$74</f>
        <v>114193.85103356218</v>
      </c>
      <c r="BB61" s="207">
        <f ca="1">'SaaS - Cohorts (Logos)'!DJ61*'SaaS - Budget'!$BS$72+'SaaS - Cohorts (Logos)'!DJ129*'SaaS - Budget'!$BS$73+'SaaS - Cohorts (Logos)'!DJ197*'SaaS - Budget'!$BS$74</f>
        <v>111923.69601586976</v>
      </c>
      <c r="BC61" s="207">
        <f ca="1">'SaaS - Cohorts (Logos)'!DK61*'SaaS - Budget'!$BS$72+'SaaS - Cohorts (Logos)'!DK129*'SaaS - Budget'!$BS$73+'SaaS - Cohorts (Logos)'!DK197*'SaaS - Budget'!$BS$74</f>
        <v>109697.29745817374</v>
      </c>
      <c r="BD61" s="207">
        <f ca="1">'SaaS - Cohorts (Logos)'!DL61*'SaaS - Budget'!$BS$72+'SaaS - Cohorts (Logos)'!DL129*'SaaS - Budget'!$BS$73+'SaaS - Cohorts (Logos)'!DL197*'SaaS - Budget'!$BS$74</f>
        <v>107513.97782811709</v>
      </c>
      <c r="BE61" s="207">
        <f ca="1">'SaaS - Cohorts (Logos)'!DM61*'SaaS - Budget'!$BS$72+'SaaS - Cohorts (Logos)'!DM129*'SaaS - Budget'!$BS$73+'SaaS - Cohorts (Logos)'!DM197*'SaaS - Budget'!$BS$74</f>
        <v>105373.04943236875</v>
      </c>
      <c r="BF61" s="207">
        <f ca="1">'SaaS - Cohorts (Logos)'!DN61*'SaaS - Budget'!$BS$72+'SaaS - Cohorts (Logos)'!DN129*'SaaS - Budget'!$BS$73+'SaaS - Cohorts (Logos)'!DN197*'SaaS - Budget'!$BS$74</f>
        <v>103273.81746523768</v>
      </c>
      <c r="BG61" s="207">
        <f ca="1">'SaaS - Cohorts (Logos)'!DO61*'SaaS - Budget'!$BS$72+'SaaS - Cohorts (Logos)'!DO129*'SaaS - Budget'!$BS$73+'SaaS - Cohorts (Logos)'!DO197*'SaaS - Budget'!$BS$74</f>
        <v>101215.58265486726</v>
      </c>
      <c r="BH61" s="207">
        <f ca="1">'SaaS - Cohorts (Logos)'!DP61*'SaaS - Budget'!$BS$72+'SaaS - Cohorts (Logos)'!DP129*'SaaS - Budget'!$BS$73+'SaaS - Cohorts (Logos)'!DP197*'SaaS - Budget'!$BS$74</f>
        <v>99197.643556032141</v>
      </c>
      <c r="BI61" s="207">
        <f ca="1">'SaaS - Cohorts (Logos)'!DQ61*'SaaS - Budget'!$BS$72+'SaaS - Cohorts (Logos)'!DQ129*'SaaS - Budget'!$BS$73+'SaaS - Cohorts (Logos)'!DQ197*'SaaS - Budget'!$BS$74</f>
        <v>97219.298532662258</v>
      </c>
      <c r="BJ61" s="207">
        <f ca="1">'SaaS - Cohorts (Logos)'!DR61*'SaaS - Budget'!$BS$72+'SaaS - Cohorts (Logos)'!DR129*'SaaS - Budget'!$BS$73+'SaaS - Cohorts (Logos)'!DR197*'SaaS - Budget'!$BS$74</f>
        <v>95279.847468029679</v>
      </c>
      <c r="BK61" s="4"/>
    </row>
    <row r="62" spans="1:63" ht="15.75" customHeight="1">
      <c r="A62" s="4"/>
      <c r="B62" s="195">
        <v>44713</v>
      </c>
      <c r="C62" s="207">
        <f ca="1">'SaaS - Cohorts (Logos)'!BK62*'SaaS - Budget'!$BT$72+'SaaS - Cohorts (Logos)'!BK130*'SaaS - Budget'!$BT$73+'SaaS - Cohorts (Logos)'!BK198*'SaaS - Budget'!$BT$74</f>
        <v>232049.99999999997</v>
      </c>
      <c r="D62" s="207">
        <f ca="1">'SaaS - Cohorts (Logos)'!BL62*'SaaS - Budget'!$BT$72+'SaaS - Cohorts (Logos)'!BL130*'SaaS - Budget'!$BT$73+'SaaS - Cohorts (Logos)'!BL198*'SaaS - Budget'!$BT$74</f>
        <v>235598.99999999997</v>
      </c>
      <c r="E62" s="207">
        <f ca="1">'SaaS - Cohorts (Logos)'!BM62*'SaaS - Budget'!$BT$72+'SaaS - Cohorts (Logos)'!BM130*'SaaS - Budget'!$BT$73+'SaaS - Cohorts (Logos)'!BM198*'SaaS - Budget'!$BT$74</f>
        <v>238094.21999999997</v>
      </c>
      <c r="F62" s="207">
        <f ca="1">'SaaS - Cohorts (Logos)'!BN62*'SaaS - Budget'!$BT$72+'SaaS - Cohorts (Logos)'!BN130*'SaaS - Budget'!$BT$73+'SaaS - Cohorts (Logos)'!BN198*'SaaS - Budget'!$BT$74</f>
        <v>239674.67159999997</v>
      </c>
      <c r="G62" s="207">
        <f ca="1">'SaaS - Cohorts (Logos)'!BO62*'SaaS - Budget'!$BT$72+'SaaS - Cohorts (Logos)'!BO130*'SaaS - Budget'!$BT$73+'SaaS - Cohorts (Logos)'!BO198*'SaaS - Budget'!$BT$74</f>
        <v>240462.43384800002</v>
      </c>
      <c r="H62" s="207">
        <f ca="1">'SaaS - Cohorts (Logos)'!BP62*'SaaS - Budget'!$BT$72+'SaaS - Cohorts (Logos)'!BP130*'SaaS - Budget'!$BT$73+'SaaS - Cohorts (Logos)'!BP198*'SaaS - Budget'!$BT$74</f>
        <v>240564.69016943997</v>
      </c>
      <c r="I62" s="207">
        <f ca="1">'SaaS - Cohorts (Logos)'!BQ62*'SaaS - Budget'!$BT$72+'SaaS - Cohorts (Logos)'!BQ130*'SaaS - Budget'!$BT$73+'SaaS - Cohorts (Logos)'!BQ198*'SaaS - Budget'!$BT$74</f>
        <v>240075.52076464321</v>
      </c>
      <c r="J62" s="207">
        <f ca="1">'SaaS - Cohorts (Logos)'!BR62*'SaaS - Budget'!$BT$72+'SaaS - Cohorts (Logos)'!BR130*'SaaS - Budget'!$BT$73+'SaaS - Cohorts (Logos)'!BR198*'SaaS - Budget'!$BT$74</f>
        <v>239077.4798201113</v>
      </c>
      <c r="K62" s="207">
        <f ca="1">'SaaS - Cohorts (Logos)'!BS62*'SaaS - Budget'!$BT$72+'SaaS - Cohorts (Logos)'!BS130*'SaaS - Budget'!$BT$73+'SaaS - Cohorts (Logos)'!BS198*'SaaS - Budget'!$BT$74</f>
        <v>237642.98335797869</v>
      </c>
      <c r="L62" s="207">
        <f ca="1">'SaaS - Cohorts (Logos)'!BT62*'SaaS - Budget'!$BT$72+'SaaS - Cohorts (Logos)'!BT130*'SaaS - Budget'!$BT$73+'SaaS - Cohorts (Logos)'!BT198*'SaaS - Budget'!$BT$74</f>
        <v>235835.53044897644</v>
      </c>
      <c r="M62" s="207">
        <f ca="1">'SaaS - Cohorts (Logos)'!BU62*'SaaS - Budget'!$BT$72+'SaaS - Cohorts (Logos)'!BU130*'SaaS - Budget'!$BT$73+'SaaS - Cohorts (Logos)'!BU198*'SaaS - Budget'!$BT$74</f>
        <v>233710.77778717532</v>
      </c>
      <c r="N62" s="207">
        <f ca="1">'SaaS - Cohorts (Logos)'!BV62*'SaaS - Budget'!$BT$72+'SaaS - Cohorts (Logos)'!BV130*'SaaS - Budget'!$BT$73+'SaaS - Cohorts (Logos)'!BV198*'SaaS - Budget'!$BT$74</f>
        <v>231317.48522494882</v>
      </c>
      <c r="O62" s="207">
        <f ca="1">'SaaS - Cohorts (Logos)'!BW62*'SaaS - Budget'!$BT$72+'SaaS - Cohorts (Logos)'!BW130*'SaaS - Budget'!$BT$73+'SaaS - Cohorts (Logos)'!BW198*'SaaS - Budget'!$BT$74</f>
        <v>228698.34775474481</v>
      </c>
      <c r="P62" s="207">
        <f ca="1">'SaaS - Cohorts (Logos)'!BX62*'SaaS - Budget'!$BT$72+'SaaS - Cohorts (Logos)'!BX130*'SaaS - Budget'!$BT$73+'SaaS - Cohorts (Logos)'!BX198*'SaaS - Budget'!$BT$74</f>
        <v>225890.7275658295</v>
      </c>
      <c r="Q62" s="207">
        <f ca="1">'SaaS - Cohorts (Logos)'!BY62*'SaaS - Budget'!$BT$72+'SaaS - Cohorts (Logos)'!BY130*'SaaS - Budget'!$BT$73+'SaaS - Cohorts (Logos)'!BY198*'SaaS - Budget'!$BT$74</f>
        <v>222927.29816875092</v>
      </c>
      <c r="R62" s="207">
        <f ca="1">'SaaS - Cohorts (Logos)'!BZ62*'SaaS - Budget'!$BT$72+'SaaS - Cohorts (Logos)'!BZ130*'SaaS - Budget'!$BT$73+'SaaS - Cohorts (Logos)'!BZ198*'SaaS - Budget'!$BT$74</f>
        <v>219836.61114110539</v>
      </c>
      <c r="S62" s="207">
        <f ca="1">'SaaS - Cohorts (Logos)'!CA62*'SaaS - Budget'!$BT$72+'SaaS - Cohorts (Logos)'!CA130*'SaaS - Budget'!$BT$73+'SaaS - Cohorts (Logos)'!CA198*'SaaS - Budget'!$BT$74</f>
        <v>216643.5947817252</v>
      </c>
      <c r="T62" s="207">
        <f ca="1">'SaaS - Cohorts (Logos)'!CB62*'SaaS - Budget'!$BT$72+'SaaS - Cohorts (Logos)'!CB130*'SaaS - Budget'!$BT$73+'SaaS - Cohorts (Logos)'!CB198*'SaaS - Budget'!$BT$74</f>
        <v>213369.99284591959</v>
      </c>
      <c r="U62" s="207">
        <f ca="1">'SaaS - Cohorts (Logos)'!CC62*'SaaS - Budget'!$BT$72+'SaaS - Cohorts (Logos)'!CC130*'SaaS - Budget'!$BT$73+'SaaS - Cohorts (Logos)'!CC198*'SaaS - Budget'!$BT$74</f>
        <v>210034.75055365061</v>
      </c>
      <c r="V62" s="207">
        <f ca="1">'SaaS - Cohorts (Logos)'!CD62*'SaaS - Budget'!$BT$72+'SaaS - Cohorts (Logos)'!CD130*'SaaS - Budget'!$BT$73+'SaaS - Cohorts (Logos)'!CD198*'SaaS - Budget'!$BT$74</f>
        <v>206654.35419946915</v>
      </c>
      <c r="W62" s="207">
        <f ca="1">'SaaS - Cohorts (Logos)'!CE62*'SaaS - Budget'!$BT$72+'SaaS - Cohorts (Logos)'!CE130*'SaaS - Budget'!$BT$73+'SaaS - Cohorts (Logos)'!CE198*'SaaS - Budget'!$BT$74</f>
        <v>203243.12993354423</v>
      </c>
      <c r="X62" s="207">
        <f ca="1">'SaaS - Cohorts (Logos)'!CF62*'SaaS - Budget'!$BT$72+'SaaS - Cohorts (Logos)'!CF130*'SaaS - Budget'!$BT$73+'SaaS - Cohorts (Logos)'!CF198*'SaaS - Budget'!$BT$74</f>
        <v>199813.50661477016</v>
      </c>
      <c r="Y62" s="207">
        <f ca="1">'SaaS - Cohorts (Logos)'!CG62*'SaaS - Budget'!$BT$72+'SaaS - Cohorts (Logos)'!CG130*'SaaS - Budget'!$BT$73+'SaaS - Cohorts (Logos)'!CG198*'SaaS - Budget'!$BT$74</f>
        <v>196376.24704878387</v>
      </c>
      <c r="Z62" s="207">
        <f ca="1">'SaaS - Cohorts (Logos)'!CH62*'SaaS - Budget'!$BT$72+'SaaS - Cohorts (Logos)'!CH130*'SaaS - Budget'!$BT$73+'SaaS - Cohorts (Logos)'!CH198*'SaaS - Budget'!$BT$74</f>
        <v>192940.65140616026</v>
      </c>
      <c r="AA62" s="207">
        <f ca="1">'SaaS - Cohorts (Logos)'!CI62*'SaaS - Budget'!$BT$72+'SaaS - Cohorts (Logos)'!CI130*'SaaS - Budget'!$BT$73+'SaaS - Cohorts (Logos)'!CI198*'SaaS - Budget'!$BT$74</f>
        <v>189514.73616058691</v>
      </c>
      <c r="AB62" s="207">
        <f ca="1">'SaaS - Cohorts (Logos)'!CJ62*'SaaS - Budget'!$BT$72+'SaaS - Cohorts (Logos)'!CJ130*'SaaS - Budget'!$BT$73+'SaaS - Cohorts (Logos)'!CJ198*'SaaS - Budget'!$BT$74</f>
        <v>186105.39148601901</v>
      </c>
      <c r="AC62" s="207">
        <f ca="1">'SaaS - Cohorts (Logos)'!CK62*'SaaS - Budget'!$BT$72+'SaaS - Cohorts (Logos)'!CK130*'SaaS - Budget'!$BT$73+'SaaS - Cohorts (Logos)'!CK198*'SaaS - Budget'!$BT$74</f>
        <v>182718.51969910518</v>
      </c>
      <c r="AD62" s="207">
        <f ca="1">'SaaS - Cohorts (Logos)'!CL62*'SaaS - Budget'!$BT$72+'SaaS - Cohorts (Logos)'!CL130*'SaaS - Budget'!$BT$73+'SaaS - Cohorts (Logos)'!CL198*'SaaS - Budget'!$BT$74</f>
        <v>179359.15702279288</v>
      </c>
      <c r="AE62" s="207">
        <f ca="1">'SaaS - Cohorts (Logos)'!CM62*'SaaS - Budget'!$BT$72+'SaaS - Cohorts (Logos)'!CM130*'SaaS - Budget'!$BT$73+'SaaS - Cohorts (Logos)'!CM198*'SaaS - Budget'!$BT$74</f>
        <v>176031.58067388643</v>
      </c>
      <c r="AF62" s="207">
        <f ca="1">'SaaS - Cohorts (Logos)'!CN62*'SaaS - Budget'!$BT$72+'SaaS - Cohorts (Logos)'!CN130*'SaaS - Budget'!$BT$73+'SaaS - Cohorts (Logos)'!CN198*'SaaS - Budget'!$BT$74</f>
        <v>172739.40303697219</v>
      </c>
      <c r="AG62" s="207">
        <f ca="1">'SaaS - Cohorts (Logos)'!CO62*'SaaS - Budget'!$BT$72+'SaaS - Cohorts (Logos)'!CO130*'SaaS - Budget'!$BT$73+'SaaS - Cohorts (Logos)'!CO198*'SaaS - Budget'!$BT$74</f>
        <v>169485.65447560864</v>
      </c>
      <c r="AH62" s="207">
        <f ca="1">'SaaS - Cohorts (Logos)'!CP62*'SaaS - Budget'!$BT$72+'SaaS - Cohorts (Logos)'!CP130*'SaaS - Budget'!$BT$73+'SaaS - Cohorts (Logos)'!CP198*'SaaS - Budget'!$BT$74</f>
        <v>166272.85614554721</v>
      </c>
      <c r="AI62" s="207">
        <f ca="1">'SaaS - Cohorts (Logos)'!CQ62*'SaaS - Budget'!$BT$72+'SaaS - Cohorts (Logos)'!CQ130*'SaaS - Budget'!$BT$73+'SaaS - Cohorts (Logos)'!CQ198*'SaaS - Budget'!$BT$74</f>
        <v>163103.08401095294</v>
      </c>
      <c r="AJ62" s="207">
        <f ca="1">'SaaS - Cohorts (Logos)'!CR62*'SaaS - Budget'!$BT$72+'SaaS - Cohorts (Logos)'!CR130*'SaaS - Budget'!$BT$73+'SaaS - Cohorts (Logos)'!CR198*'SaaS - Budget'!$BT$74</f>
        <v>159978.02512045257</v>
      </c>
      <c r="AK62" s="207">
        <f ca="1">'SaaS - Cohorts (Logos)'!CS62*'SaaS - Budget'!$BT$72+'SaaS - Cohorts (Logos)'!CS130*'SaaS - Budget'!$BT$73+'SaaS - Cohorts (Logos)'!CS198*'SaaS - Budget'!$BT$74</f>
        <v>156899.02707299593</v>
      </c>
      <c r="AL62" s="207">
        <f ca="1">'SaaS - Cohorts (Logos)'!CT62*'SaaS - Budget'!$BT$72+'SaaS - Cohorts (Logos)'!CT130*'SaaS - Budget'!$BT$73+'SaaS - Cohorts (Logos)'!CT198*'SaaS - Budget'!$BT$74</f>
        <v>153867.14149189414</v>
      </c>
      <c r="AM62" s="207">
        <f ca="1">'SaaS - Cohorts (Logos)'!CU62*'SaaS - Budget'!$BT$72+'SaaS - Cohorts (Logos)'!CU130*'SaaS - Budget'!$BT$73+'SaaS - Cohorts (Logos)'!CU198*'SaaS - Budget'!$BT$74</f>
        <v>150883.16222717141</v>
      </c>
      <c r="AN62" s="207">
        <f ca="1">'SaaS - Cohorts (Logos)'!CV62*'SaaS - Budget'!$BT$72+'SaaS - Cohorts (Logos)'!CV130*'SaaS - Budget'!$BT$73+'SaaS - Cohorts (Logos)'!CV198*'SaaS - Budget'!$BT$74</f>
        <v>147947.65891992935</v>
      </c>
      <c r="AO62" s="207">
        <f ca="1">'SaaS - Cohorts (Logos)'!CW62*'SaaS - Budget'!$BT$72+'SaaS - Cohorts (Logos)'!CW130*'SaaS - Budget'!$BT$73+'SaaS - Cohorts (Logos)'!CW198*'SaaS - Budget'!$BT$74</f>
        <v>145061.00648635591</v>
      </c>
      <c r="AP62" s="207">
        <f ca="1">'SaaS - Cohorts (Logos)'!CX62*'SaaS - Budget'!$BT$72+'SaaS - Cohorts (Logos)'!CX130*'SaaS - Budget'!$BT$73+'SaaS - Cohorts (Logos)'!CX198*'SaaS - Budget'!$BT$74</f>
        <v>142223.41101207497</v>
      </c>
      <c r="AQ62" s="207">
        <f ca="1">'SaaS - Cohorts (Logos)'!CY62*'SaaS - Budget'!$BT$72+'SaaS - Cohorts (Logos)'!CY130*'SaaS - Budget'!$BT$73+'SaaS - Cohorts (Logos)'!CY198*'SaaS - Budget'!$BT$74</f>
        <v>139434.9324886261</v>
      </c>
      <c r="AR62" s="207">
        <f ca="1">'SaaS - Cohorts (Logos)'!CZ62*'SaaS - Budget'!$BT$72+'SaaS - Cohorts (Logos)'!CZ130*'SaaS - Budget'!$BT$73+'SaaS - Cohorts (Logos)'!CZ198*'SaaS - Budget'!$BT$74</f>
        <v>136695.5047720311</v>
      </c>
      <c r="AS62" s="207">
        <f ca="1">'SaaS - Cohorts (Logos)'!DA62*'SaaS - Budget'!$BT$72+'SaaS - Cohorts (Logos)'!DA130*'SaaS - Budget'!$BT$73+'SaaS - Cohorts (Logos)'!DA198*'SaaS - Budget'!$BT$74</f>
        <v>134004.95309778667</v>
      </c>
      <c r="AT62" s="207">
        <f ca="1">'SaaS - Cohorts (Logos)'!DB62*'SaaS - Budget'!$BT$72+'SaaS - Cohorts (Logos)'!DB130*'SaaS - Budget'!$BT$73+'SaaS - Cohorts (Logos)'!DB198*'SaaS - Budget'!$BT$74</f>
        <v>131363.0094464836</v>
      </c>
      <c r="AU62" s="207">
        <f ca="1">'SaaS - Cohorts (Logos)'!DC62*'SaaS - Budget'!$BT$72+'SaaS - Cohorts (Logos)'!DC130*'SaaS - Budget'!$BT$73+'SaaS - Cohorts (Logos)'!DC198*'SaaS - Budget'!$BT$74</f>
        <v>128769.32601892827</v>
      </c>
      <c r="AV62" s="207">
        <f ca="1">'SaaS - Cohorts (Logos)'!DD62*'SaaS - Budget'!$BT$72+'SaaS - Cohorts (Logos)'!DD130*'SaaS - Budget'!$BT$73+'SaaS - Cohorts (Logos)'!DD198*'SaaS - Budget'!$BT$74</f>
        <v>126223.48704855914</v>
      </c>
      <c r="AW62" s="207">
        <f ca="1">'SaaS - Cohorts (Logos)'!DE62*'SaaS - Budget'!$BT$72+'SaaS - Cohorts (Logos)'!DE130*'SaaS - Budget'!$BT$73+'SaaS - Cohorts (Logos)'!DE198*'SaaS - Budget'!$BT$74</f>
        <v>123725.01915159624</v>
      </c>
      <c r="AX62" s="207">
        <f ca="1">'SaaS - Cohorts (Logos)'!DF62*'SaaS - Budget'!$BT$72+'SaaS - Cohorts (Logos)'!DF130*'SaaS - Budget'!$BT$73+'SaaS - Cohorts (Logos)'!DF198*'SaaS - Budget'!$BT$74</f>
        <v>121273.40039129159</v>
      </c>
      <c r="AY62" s="207">
        <f ca="1">'SaaS - Cohorts (Logos)'!DG62*'SaaS - Budget'!$BT$72+'SaaS - Cohorts (Logos)'!DG130*'SaaS - Budget'!$BT$73+'SaaS - Cohorts (Logos)'!DG198*'SaaS - Budget'!$BT$74</f>
        <v>118868.0682114658</v>
      </c>
      <c r="AZ62" s="207">
        <f ca="1">'SaaS - Cohorts (Logos)'!DH62*'SaaS - Budget'!$BT$72+'SaaS - Cohorts (Logos)'!DH130*'SaaS - Budget'!$BT$73+'SaaS - Cohorts (Logos)'!DH198*'SaaS - Budget'!$BT$74</f>
        <v>116508.4263758765</v>
      </c>
      <c r="BA62" s="207">
        <f ca="1">'SaaS - Cohorts (Logos)'!DI62*'SaaS - Budget'!$BT$72+'SaaS - Cohorts (Logos)'!DI130*'SaaS - Budget'!$BT$73+'SaaS - Cohorts (Logos)'!DI198*'SaaS - Budget'!$BT$74</f>
        <v>114193.85103356218</v>
      </c>
      <c r="BB62" s="207">
        <f ca="1">'SaaS - Cohorts (Logos)'!DJ62*'SaaS - Budget'!$BT$72+'SaaS - Cohorts (Logos)'!DJ130*'SaaS - Budget'!$BT$73+'SaaS - Cohorts (Logos)'!DJ198*'SaaS - Budget'!$BT$74</f>
        <v>111923.69601586976</v>
      </c>
      <c r="BC62" s="207">
        <f ca="1">'SaaS - Cohorts (Logos)'!DK62*'SaaS - Budget'!$BT$72+'SaaS - Cohorts (Logos)'!DK130*'SaaS - Budget'!$BT$73+'SaaS - Cohorts (Logos)'!DK198*'SaaS - Budget'!$BT$74</f>
        <v>109697.29745817374</v>
      </c>
      <c r="BD62" s="207">
        <f ca="1">'SaaS - Cohorts (Logos)'!DL62*'SaaS - Budget'!$BT$72+'SaaS - Cohorts (Logos)'!DL130*'SaaS - Budget'!$BT$73+'SaaS - Cohorts (Logos)'!DL198*'SaaS - Budget'!$BT$74</f>
        <v>107513.97782811709</v>
      </c>
      <c r="BE62" s="207">
        <f ca="1">'SaaS - Cohorts (Logos)'!DM62*'SaaS - Budget'!$BT$72+'SaaS - Cohorts (Logos)'!DM130*'SaaS - Budget'!$BT$73+'SaaS - Cohorts (Logos)'!DM198*'SaaS - Budget'!$BT$74</f>
        <v>105373.04943236875</v>
      </c>
      <c r="BF62" s="207">
        <f ca="1">'SaaS - Cohorts (Logos)'!DN62*'SaaS - Budget'!$BT$72+'SaaS - Cohorts (Logos)'!DN130*'SaaS - Budget'!$BT$73+'SaaS - Cohorts (Logos)'!DN198*'SaaS - Budget'!$BT$74</f>
        <v>103273.81746523768</v>
      </c>
      <c r="BG62" s="207">
        <f ca="1">'SaaS - Cohorts (Logos)'!DO62*'SaaS - Budget'!$BT$72+'SaaS - Cohorts (Logos)'!DO130*'SaaS - Budget'!$BT$73+'SaaS - Cohorts (Logos)'!DO198*'SaaS - Budget'!$BT$74</f>
        <v>101215.58265486726</v>
      </c>
      <c r="BH62" s="207">
        <f ca="1">'SaaS - Cohorts (Logos)'!DP62*'SaaS - Budget'!$BT$72+'SaaS - Cohorts (Logos)'!DP130*'SaaS - Budget'!$BT$73+'SaaS - Cohorts (Logos)'!DP198*'SaaS - Budget'!$BT$74</f>
        <v>99197.643556032141</v>
      </c>
      <c r="BI62" s="207">
        <f ca="1">'SaaS - Cohorts (Logos)'!DQ62*'SaaS - Budget'!$BT$72+'SaaS - Cohorts (Logos)'!DQ130*'SaaS - Budget'!$BT$73+'SaaS - Cohorts (Logos)'!DQ198*'SaaS - Budget'!$BT$74</f>
        <v>97219.298532662258</v>
      </c>
      <c r="BJ62" s="207">
        <f ca="1">'SaaS - Cohorts (Logos)'!DR62*'SaaS - Budget'!$BT$72+'SaaS - Cohorts (Logos)'!DR130*'SaaS - Budget'!$BT$73+'SaaS - Cohorts (Logos)'!DR198*'SaaS - Budget'!$BT$74</f>
        <v>95279.847468029679</v>
      </c>
      <c r="BK62" s="4"/>
    </row>
    <row r="63" spans="1:63" ht="15.75" customHeight="1">
      <c r="A63" s="4"/>
      <c r="B63" s="195">
        <v>44743</v>
      </c>
      <c r="C63" s="207">
        <f ca="1">'SaaS - Cohorts (Logos)'!BK63*'SaaS - Budget'!$BU$72+'SaaS - Cohorts (Logos)'!BK131*'SaaS - Budget'!$BU$73+'SaaS - Cohorts (Logos)'!BK199*'SaaS - Budget'!$BU$74</f>
        <v>232049.99999999997</v>
      </c>
      <c r="D63" s="207">
        <f ca="1">'SaaS - Cohorts (Logos)'!BL63*'SaaS - Budget'!$BU$72+'SaaS - Cohorts (Logos)'!BL131*'SaaS - Budget'!$BU$73+'SaaS - Cohorts (Logos)'!BL199*'SaaS - Budget'!$BU$74</f>
        <v>235598.99999999997</v>
      </c>
      <c r="E63" s="207">
        <f ca="1">'SaaS - Cohorts (Logos)'!BM63*'SaaS - Budget'!$BU$72+'SaaS - Cohorts (Logos)'!BM131*'SaaS - Budget'!$BU$73+'SaaS - Cohorts (Logos)'!BM199*'SaaS - Budget'!$BU$74</f>
        <v>238094.21999999997</v>
      </c>
      <c r="F63" s="207">
        <f ca="1">'SaaS - Cohorts (Logos)'!BN63*'SaaS - Budget'!$BU$72+'SaaS - Cohorts (Logos)'!BN131*'SaaS - Budget'!$BU$73+'SaaS - Cohorts (Logos)'!BN199*'SaaS - Budget'!$BU$74</f>
        <v>239674.67159999997</v>
      </c>
      <c r="G63" s="207">
        <f ca="1">'SaaS - Cohorts (Logos)'!BO63*'SaaS - Budget'!$BU$72+'SaaS - Cohorts (Logos)'!BO131*'SaaS - Budget'!$BU$73+'SaaS - Cohorts (Logos)'!BO199*'SaaS - Budget'!$BU$74</f>
        <v>240462.43384800002</v>
      </c>
      <c r="H63" s="207">
        <f ca="1">'SaaS - Cohorts (Logos)'!BP63*'SaaS - Budget'!$BU$72+'SaaS - Cohorts (Logos)'!BP131*'SaaS - Budget'!$BU$73+'SaaS - Cohorts (Logos)'!BP199*'SaaS - Budget'!$BU$74</f>
        <v>240564.69016943997</v>
      </c>
      <c r="I63" s="207">
        <f ca="1">'SaaS - Cohorts (Logos)'!BQ63*'SaaS - Budget'!$BU$72+'SaaS - Cohorts (Logos)'!BQ131*'SaaS - Budget'!$BU$73+'SaaS - Cohorts (Logos)'!BQ199*'SaaS - Budget'!$BU$74</f>
        <v>240075.52076464321</v>
      </c>
      <c r="J63" s="207">
        <f ca="1">'SaaS - Cohorts (Logos)'!BR63*'SaaS - Budget'!$BU$72+'SaaS - Cohorts (Logos)'!BR131*'SaaS - Budget'!$BU$73+'SaaS - Cohorts (Logos)'!BR199*'SaaS - Budget'!$BU$74</f>
        <v>239077.4798201113</v>
      </c>
      <c r="K63" s="207">
        <f ca="1">'SaaS - Cohorts (Logos)'!BS63*'SaaS - Budget'!$BU$72+'SaaS - Cohorts (Logos)'!BS131*'SaaS - Budget'!$BU$73+'SaaS - Cohorts (Logos)'!BS199*'SaaS - Budget'!$BU$74</f>
        <v>237642.98335797869</v>
      </c>
      <c r="L63" s="207">
        <f ca="1">'SaaS - Cohorts (Logos)'!BT63*'SaaS - Budget'!$BU$72+'SaaS - Cohorts (Logos)'!BT131*'SaaS - Budget'!$BU$73+'SaaS - Cohorts (Logos)'!BT199*'SaaS - Budget'!$BU$74</f>
        <v>235835.53044897644</v>
      </c>
      <c r="M63" s="207">
        <f ca="1">'SaaS - Cohorts (Logos)'!BU63*'SaaS - Budget'!$BU$72+'SaaS - Cohorts (Logos)'!BU131*'SaaS - Budget'!$BU$73+'SaaS - Cohorts (Logos)'!BU199*'SaaS - Budget'!$BU$74</f>
        <v>233710.77778717532</v>
      </c>
      <c r="N63" s="207">
        <f ca="1">'SaaS - Cohorts (Logos)'!BV63*'SaaS - Budget'!$BU$72+'SaaS - Cohorts (Logos)'!BV131*'SaaS - Budget'!$BU$73+'SaaS - Cohorts (Logos)'!BV199*'SaaS - Budget'!$BU$74</f>
        <v>231317.48522494882</v>
      </c>
      <c r="O63" s="207">
        <f ca="1">'SaaS - Cohorts (Logos)'!BW63*'SaaS - Budget'!$BU$72+'SaaS - Cohorts (Logos)'!BW131*'SaaS - Budget'!$BU$73+'SaaS - Cohorts (Logos)'!BW199*'SaaS - Budget'!$BU$74</f>
        <v>228698.34775474481</v>
      </c>
      <c r="P63" s="207">
        <f ca="1">'SaaS - Cohorts (Logos)'!BX63*'SaaS - Budget'!$BU$72+'SaaS - Cohorts (Logos)'!BX131*'SaaS - Budget'!$BU$73+'SaaS - Cohorts (Logos)'!BX199*'SaaS - Budget'!$BU$74</f>
        <v>225890.7275658295</v>
      </c>
      <c r="Q63" s="207">
        <f ca="1">'SaaS - Cohorts (Logos)'!BY63*'SaaS - Budget'!$BU$72+'SaaS - Cohorts (Logos)'!BY131*'SaaS - Budget'!$BU$73+'SaaS - Cohorts (Logos)'!BY199*'SaaS - Budget'!$BU$74</f>
        <v>222927.29816875092</v>
      </c>
      <c r="R63" s="207">
        <f ca="1">'SaaS - Cohorts (Logos)'!BZ63*'SaaS - Budget'!$BU$72+'SaaS - Cohorts (Logos)'!BZ131*'SaaS - Budget'!$BU$73+'SaaS - Cohorts (Logos)'!BZ199*'SaaS - Budget'!$BU$74</f>
        <v>219836.61114110539</v>
      </c>
      <c r="S63" s="207">
        <f ca="1">'SaaS - Cohorts (Logos)'!CA63*'SaaS - Budget'!$BU$72+'SaaS - Cohorts (Logos)'!CA131*'SaaS - Budget'!$BU$73+'SaaS - Cohorts (Logos)'!CA199*'SaaS - Budget'!$BU$74</f>
        <v>216643.5947817252</v>
      </c>
      <c r="T63" s="207">
        <f ca="1">'SaaS - Cohorts (Logos)'!CB63*'SaaS - Budget'!$BU$72+'SaaS - Cohorts (Logos)'!CB131*'SaaS - Budget'!$BU$73+'SaaS - Cohorts (Logos)'!CB199*'SaaS - Budget'!$BU$74</f>
        <v>213369.99284591959</v>
      </c>
      <c r="U63" s="207">
        <f ca="1">'SaaS - Cohorts (Logos)'!CC63*'SaaS - Budget'!$BU$72+'SaaS - Cohorts (Logos)'!CC131*'SaaS - Budget'!$BU$73+'SaaS - Cohorts (Logos)'!CC199*'SaaS - Budget'!$BU$74</f>
        <v>210034.75055365061</v>
      </c>
      <c r="V63" s="207">
        <f ca="1">'SaaS - Cohorts (Logos)'!CD63*'SaaS - Budget'!$BU$72+'SaaS - Cohorts (Logos)'!CD131*'SaaS - Budget'!$BU$73+'SaaS - Cohorts (Logos)'!CD199*'SaaS - Budget'!$BU$74</f>
        <v>206654.35419946915</v>
      </c>
      <c r="W63" s="207">
        <f ca="1">'SaaS - Cohorts (Logos)'!CE63*'SaaS - Budget'!$BU$72+'SaaS - Cohorts (Logos)'!CE131*'SaaS - Budget'!$BU$73+'SaaS - Cohorts (Logos)'!CE199*'SaaS - Budget'!$BU$74</f>
        <v>203243.12993354423</v>
      </c>
      <c r="X63" s="207">
        <f ca="1">'SaaS - Cohorts (Logos)'!CF63*'SaaS - Budget'!$BU$72+'SaaS - Cohorts (Logos)'!CF131*'SaaS - Budget'!$BU$73+'SaaS - Cohorts (Logos)'!CF199*'SaaS - Budget'!$BU$74</f>
        <v>199813.50661477016</v>
      </c>
      <c r="Y63" s="207">
        <f ca="1">'SaaS - Cohorts (Logos)'!CG63*'SaaS - Budget'!$BU$72+'SaaS - Cohorts (Logos)'!CG131*'SaaS - Budget'!$BU$73+'SaaS - Cohorts (Logos)'!CG199*'SaaS - Budget'!$BU$74</f>
        <v>196376.24704878387</v>
      </c>
      <c r="Z63" s="207">
        <f ca="1">'SaaS - Cohorts (Logos)'!CH63*'SaaS - Budget'!$BU$72+'SaaS - Cohorts (Logos)'!CH131*'SaaS - Budget'!$BU$73+'SaaS - Cohorts (Logos)'!CH199*'SaaS - Budget'!$BU$74</f>
        <v>192940.65140616026</v>
      </c>
      <c r="AA63" s="207">
        <f ca="1">'SaaS - Cohorts (Logos)'!CI63*'SaaS - Budget'!$BU$72+'SaaS - Cohorts (Logos)'!CI131*'SaaS - Budget'!$BU$73+'SaaS - Cohorts (Logos)'!CI199*'SaaS - Budget'!$BU$74</f>
        <v>189514.73616058691</v>
      </c>
      <c r="AB63" s="207">
        <f ca="1">'SaaS - Cohorts (Logos)'!CJ63*'SaaS - Budget'!$BU$72+'SaaS - Cohorts (Logos)'!CJ131*'SaaS - Budget'!$BU$73+'SaaS - Cohorts (Logos)'!CJ199*'SaaS - Budget'!$BU$74</f>
        <v>186105.39148601901</v>
      </c>
      <c r="AC63" s="207">
        <f ca="1">'SaaS - Cohorts (Logos)'!CK63*'SaaS - Budget'!$BU$72+'SaaS - Cohorts (Logos)'!CK131*'SaaS - Budget'!$BU$73+'SaaS - Cohorts (Logos)'!CK199*'SaaS - Budget'!$BU$74</f>
        <v>182718.51969910518</v>
      </c>
      <c r="AD63" s="207">
        <f ca="1">'SaaS - Cohorts (Logos)'!CL63*'SaaS - Budget'!$BU$72+'SaaS - Cohorts (Logos)'!CL131*'SaaS - Budget'!$BU$73+'SaaS - Cohorts (Logos)'!CL199*'SaaS - Budget'!$BU$74</f>
        <v>179359.15702279288</v>
      </c>
      <c r="AE63" s="207">
        <f ca="1">'SaaS - Cohorts (Logos)'!CM63*'SaaS - Budget'!$BU$72+'SaaS - Cohorts (Logos)'!CM131*'SaaS - Budget'!$BU$73+'SaaS - Cohorts (Logos)'!CM199*'SaaS - Budget'!$BU$74</f>
        <v>176031.58067388643</v>
      </c>
      <c r="AF63" s="207">
        <f ca="1">'SaaS - Cohorts (Logos)'!CN63*'SaaS - Budget'!$BU$72+'SaaS - Cohorts (Logos)'!CN131*'SaaS - Budget'!$BU$73+'SaaS - Cohorts (Logos)'!CN199*'SaaS - Budget'!$BU$74</f>
        <v>172739.40303697219</v>
      </c>
      <c r="AG63" s="207">
        <f ca="1">'SaaS - Cohorts (Logos)'!CO63*'SaaS - Budget'!$BU$72+'SaaS - Cohorts (Logos)'!CO131*'SaaS - Budget'!$BU$73+'SaaS - Cohorts (Logos)'!CO199*'SaaS - Budget'!$BU$74</f>
        <v>169485.65447560864</v>
      </c>
      <c r="AH63" s="207">
        <f ca="1">'SaaS - Cohorts (Logos)'!CP63*'SaaS - Budget'!$BU$72+'SaaS - Cohorts (Logos)'!CP131*'SaaS - Budget'!$BU$73+'SaaS - Cohorts (Logos)'!CP199*'SaaS - Budget'!$BU$74</f>
        <v>166272.85614554721</v>
      </c>
      <c r="AI63" s="207">
        <f ca="1">'SaaS - Cohorts (Logos)'!CQ63*'SaaS - Budget'!$BU$72+'SaaS - Cohorts (Logos)'!CQ131*'SaaS - Budget'!$BU$73+'SaaS - Cohorts (Logos)'!CQ199*'SaaS - Budget'!$BU$74</f>
        <v>163103.08401095294</v>
      </c>
      <c r="AJ63" s="207">
        <f ca="1">'SaaS - Cohorts (Logos)'!CR63*'SaaS - Budget'!$BU$72+'SaaS - Cohorts (Logos)'!CR131*'SaaS - Budget'!$BU$73+'SaaS - Cohorts (Logos)'!CR199*'SaaS - Budget'!$BU$74</f>
        <v>159978.02512045257</v>
      </c>
      <c r="AK63" s="207">
        <f ca="1">'SaaS - Cohorts (Logos)'!CS63*'SaaS - Budget'!$BU$72+'SaaS - Cohorts (Logos)'!CS131*'SaaS - Budget'!$BU$73+'SaaS - Cohorts (Logos)'!CS199*'SaaS - Budget'!$BU$74</f>
        <v>156899.02707299593</v>
      </c>
      <c r="AL63" s="207">
        <f ca="1">'SaaS - Cohorts (Logos)'!CT63*'SaaS - Budget'!$BU$72+'SaaS - Cohorts (Logos)'!CT131*'SaaS - Budget'!$BU$73+'SaaS - Cohorts (Logos)'!CT199*'SaaS - Budget'!$BU$74</f>
        <v>153867.14149189414</v>
      </c>
      <c r="AM63" s="207">
        <f ca="1">'SaaS - Cohorts (Logos)'!CU63*'SaaS - Budget'!$BU$72+'SaaS - Cohorts (Logos)'!CU131*'SaaS - Budget'!$BU$73+'SaaS - Cohorts (Logos)'!CU199*'SaaS - Budget'!$BU$74</f>
        <v>150883.16222717141</v>
      </c>
      <c r="AN63" s="207">
        <f ca="1">'SaaS - Cohorts (Logos)'!CV63*'SaaS - Budget'!$BU$72+'SaaS - Cohorts (Logos)'!CV131*'SaaS - Budget'!$BU$73+'SaaS - Cohorts (Logos)'!CV199*'SaaS - Budget'!$BU$74</f>
        <v>147947.65891992935</v>
      </c>
      <c r="AO63" s="207">
        <f ca="1">'SaaS - Cohorts (Logos)'!CW63*'SaaS - Budget'!$BU$72+'SaaS - Cohorts (Logos)'!CW131*'SaaS - Budget'!$BU$73+'SaaS - Cohorts (Logos)'!CW199*'SaaS - Budget'!$BU$74</f>
        <v>145061.00648635591</v>
      </c>
      <c r="AP63" s="207">
        <f ca="1">'SaaS - Cohorts (Logos)'!CX63*'SaaS - Budget'!$BU$72+'SaaS - Cohorts (Logos)'!CX131*'SaaS - Budget'!$BU$73+'SaaS - Cohorts (Logos)'!CX199*'SaaS - Budget'!$BU$74</f>
        <v>142223.41101207497</v>
      </c>
      <c r="AQ63" s="207">
        <f ca="1">'SaaS - Cohorts (Logos)'!CY63*'SaaS - Budget'!$BU$72+'SaaS - Cohorts (Logos)'!CY131*'SaaS - Budget'!$BU$73+'SaaS - Cohorts (Logos)'!CY199*'SaaS - Budget'!$BU$74</f>
        <v>139434.9324886261</v>
      </c>
      <c r="AR63" s="207">
        <f ca="1">'SaaS - Cohorts (Logos)'!CZ63*'SaaS - Budget'!$BU$72+'SaaS - Cohorts (Logos)'!CZ131*'SaaS - Budget'!$BU$73+'SaaS - Cohorts (Logos)'!CZ199*'SaaS - Budget'!$BU$74</f>
        <v>136695.5047720311</v>
      </c>
      <c r="AS63" s="207">
        <f ca="1">'SaaS - Cohorts (Logos)'!DA63*'SaaS - Budget'!$BU$72+'SaaS - Cohorts (Logos)'!DA131*'SaaS - Budget'!$BU$73+'SaaS - Cohorts (Logos)'!DA199*'SaaS - Budget'!$BU$74</f>
        <v>134004.95309778667</v>
      </c>
      <c r="AT63" s="207">
        <f ca="1">'SaaS - Cohorts (Logos)'!DB63*'SaaS - Budget'!$BU$72+'SaaS - Cohorts (Logos)'!DB131*'SaaS - Budget'!$BU$73+'SaaS - Cohorts (Logos)'!DB199*'SaaS - Budget'!$BU$74</f>
        <v>131363.0094464836</v>
      </c>
      <c r="AU63" s="207">
        <f ca="1">'SaaS - Cohorts (Logos)'!DC63*'SaaS - Budget'!$BU$72+'SaaS - Cohorts (Logos)'!DC131*'SaaS - Budget'!$BU$73+'SaaS - Cohorts (Logos)'!DC199*'SaaS - Budget'!$BU$74</f>
        <v>128769.32601892827</v>
      </c>
      <c r="AV63" s="207">
        <f ca="1">'SaaS - Cohorts (Logos)'!DD63*'SaaS - Budget'!$BU$72+'SaaS - Cohorts (Logos)'!DD131*'SaaS - Budget'!$BU$73+'SaaS - Cohorts (Logos)'!DD199*'SaaS - Budget'!$BU$74</f>
        <v>126223.48704855914</v>
      </c>
      <c r="AW63" s="207">
        <f ca="1">'SaaS - Cohorts (Logos)'!DE63*'SaaS - Budget'!$BU$72+'SaaS - Cohorts (Logos)'!DE131*'SaaS - Budget'!$BU$73+'SaaS - Cohorts (Logos)'!DE199*'SaaS - Budget'!$BU$74</f>
        <v>123725.01915159624</v>
      </c>
      <c r="AX63" s="207">
        <f ca="1">'SaaS - Cohorts (Logos)'!DF63*'SaaS - Budget'!$BU$72+'SaaS - Cohorts (Logos)'!DF131*'SaaS - Budget'!$BU$73+'SaaS - Cohorts (Logos)'!DF199*'SaaS - Budget'!$BU$74</f>
        <v>121273.40039129159</v>
      </c>
      <c r="AY63" s="207">
        <f ca="1">'SaaS - Cohorts (Logos)'!DG63*'SaaS - Budget'!$BU$72+'SaaS - Cohorts (Logos)'!DG131*'SaaS - Budget'!$BU$73+'SaaS - Cohorts (Logos)'!DG199*'SaaS - Budget'!$BU$74</f>
        <v>118868.0682114658</v>
      </c>
      <c r="AZ63" s="207">
        <f ca="1">'SaaS - Cohorts (Logos)'!DH63*'SaaS - Budget'!$BU$72+'SaaS - Cohorts (Logos)'!DH131*'SaaS - Budget'!$BU$73+'SaaS - Cohorts (Logos)'!DH199*'SaaS - Budget'!$BU$74</f>
        <v>116508.4263758765</v>
      </c>
      <c r="BA63" s="207">
        <f ca="1">'SaaS - Cohorts (Logos)'!DI63*'SaaS - Budget'!$BU$72+'SaaS - Cohorts (Logos)'!DI131*'SaaS - Budget'!$BU$73+'SaaS - Cohorts (Logos)'!DI199*'SaaS - Budget'!$BU$74</f>
        <v>114193.85103356218</v>
      </c>
      <c r="BB63" s="207">
        <f ca="1">'SaaS - Cohorts (Logos)'!DJ63*'SaaS - Budget'!$BU$72+'SaaS - Cohorts (Logos)'!DJ131*'SaaS - Budget'!$BU$73+'SaaS - Cohorts (Logos)'!DJ199*'SaaS - Budget'!$BU$74</f>
        <v>111923.69601586976</v>
      </c>
      <c r="BC63" s="207">
        <f ca="1">'SaaS - Cohorts (Logos)'!DK63*'SaaS - Budget'!$BU$72+'SaaS - Cohorts (Logos)'!DK131*'SaaS - Budget'!$BU$73+'SaaS - Cohorts (Logos)'!DK199*'SaaS - Budget'!$BU$74</f>
        <v>109697.29745817374</v>
      </c>
      <c r="BD63" s="207">
        <f ca="1">'SaaS - Cohorts (Logos)'!DL63*'SaaS - Budget'!$BU$72+'SaaS - Cohorts (Logos)'!DL131*'SaaS - Budget'!$BU$73+'SaaS - Cohorts (Logos)'!DL199*'SaaS - Budget'!$BU$74</f>
        <v>107513.97782811709</v>
      </c>
      <c r="BE63" s="207">
        <f ca="1">'SaaS - Cohorts (Logos)'!DM63*'SaaS - Budget'!$BU$72+'SaaS - Cohorts (Logos)'!DM131*'SaaS - Budget'!$BU$73+'SaaS - Cohorts (Logos)'!DM199*'SaaS - Budget'!$BU$74</f>
        <v>105373.04943236875</v>
      </c>
      <c r="BF63" s="207">
        <f ca="1">'SaaS - Cohorts (Logos)'!DN63*'SaaS - Budget'!$BU$72+'SaaS - Cohorts (Logos)'!DN131*'SaaS - Budget'!$BU$73+'SaaS - Cohorts (Logos)'!DN199*'SaaS - Budget'!$BU$74</f>
        <v>103273.81746523768</v>
      </c>
      <c r="BG63" s="207">
        <f ca="1">'SaaS - Cohorts (Logos)'!DO63*'SaaS - Budget'!$BU$72+'SaaS - Cohorts (Logos)'!DO131*'SaaS - Budget'!$BU$73+'SaaS - Cohorts (Logos)'!DO199*'SaaS - Budget'!$BU$74</f>
        <v>101215.58265486726</v>
      </c>
      <c r="BH63" s="207">
        <f ca="1">'SaaS - Cohorts (Logos)'!DP63*'SaaS - Budget'!$BU$72+'SaaS - Cohorts (Logos)'!DP131*'SaaS - Budget'!$BU$73+'SaaS - Cohorts (Logos)'!DP199*'SaaS - Budget'!$BU$74</f>
        <v>99197.643556032141</v>
      </c>
      <c r="BI63" s="207">
        <f ca="1">'SaaS - Cohorts (Logos)'!DQ63*'SaaS - Budget'!$BU$72+'SaaS - Cohorts (Logos)'!DQ131*'SaaS - Budget'!$BU$73+'SaaS - Cohorts (Logos)'!DQ199*'SaaS - Budget'!$BU$74</f>
        <v>97219.298532662258</v>
      </c>
      <c r="BJ63" s="207">
        <f ca="1">'SaaS - Cohorts (Logos)'!DR63*'SaaS - Budget'!$BU$72+'SaaS - Cohorts (Logos)'!DR131*'SaaS - Budget'!$BU$73+'SaaS - Cohorts (Logos)'!DR199*'SaaS - Budget'!$BU$74</f>
        <v>95279.847468029679</v>
      </c>
      <c r="BK63" s="4"/>
    </row>
    <row r="64" spans="1:63" ht="15.75" customHeight="1">
      <c r="A64" s="4"/>
      <c r="B64" s="195">
        <v>44774</v>
      </c>
      <c r="C64" s="207">
        <f ca="1">'SaaS - Cohorts (Logos)'!BK64*'SaaS - Budget'!$BV$72+'SaaS - Cohorts (Logos)'!BK132*'SaaS - Budget'!$BV$73+'SaaS - Cohorts (Logos)'!BK200*'SaaS - Budget'!$BV$74</f>
        <v>232049.99999999997</v>
      </c>
      <c r="D64" s="207">
        <f ca="1">'SaaS - Cohorts (Logos)'!BL64*'SaaS - Budget'!$BV$72+'SaaS - Cohorts (Logos)'!BL132*'SaaS - Budget'!$BV$73+'SaaS - Cohorts (Logos)'!BL200*'SaaS - Budget'!$BV$74</f>
        <v>235598.99999999997</v>
      </c>
      <c r="E64" s="207">
        <f ca="1">'SaaS - Cohorts (Logos)'!BM64*'SaaS - Budget'!$BV$72+'SaaS - Cohorts (Logos)'!BM132*'SaaS - Budget'!$BV$73+'SaaS - Cohorts (Logos)'!BM200*'SaaS - Budget'!$BV$74</f>
        <v>238094.21999999997</v>
      </c>
      <c r="F64" s="207">
        <f ca="1">'SaaS - Cohorts (Logos)'!BN64*'SaaS - Budget'!$BV$72+'SaaS - Cohorts (Logos)'!BN132*'SaaS - Budget'!$BV$73+'SaaS - Cohorts (Logos)'!BN200*'SaaS - Budget'!$BV$74</f>
        <v>239674.67159999997</v>
      </c>
      <c r="G64" s="207">
        <f ca="1">'SaaS - Cohorts (Logos)'!BO64*'SaaS - Budget'!$BV$72+'SaaS - Cohorts (Logos)'!BO132*'SaaS - Budget'!$BV$73+'SaaS - Cohorts (Logos)'!BO200*'SaaS - Budget'!$BV$74</f>
        <v>240462.43384800002</v>
      </c>
      <c r="H64" s="207">
        <f ca="1">'SaaS - Cohorts (Logos)'!BP64*'SaaS - Budget'!$BV$72+'SaaS - Cohorts (Logos)'!BP132*'SaaS - Budget'!$BV$73+'SaaS - Cohorts (Logos)'!BP200*'SaaS - Budget'!$BV$74</f>
        <v>240564.69016943997</v>
      </c>
      <c r="I64" s="207">
        <f ca="1">'SaaS - Cohorts (Logos)'!BQ64*'SaaS - Budget'!$BV$72+'SaaS - Cohorts (Logos)'!BQ132*'SaaS - Budget'!$BV$73+'SaaS - Cohorts (Logos)'!BQ200*'SaaS - Budget'!$BV$74</f>
        <v>240075.52076464321</v>
      </c>
      <c r="J64" s="207">
        <f ca="1">'SaaS - Cohorts (Logos)'!BR64*'SaaS - Budget'!$BV$72+'SaaS - Cohorts (Logos)'!BR132*'SaaS - Budget'!$BV$73+'SaaS - Cohorts (Logos)'!BR200*'SaaS - Budget'!$BV$74</f>
        <v>239077.4798201113</v>
      </c>
      <c r="K64" s="207">
        <f ca="1">'SaaS - Cohorts (Logos)'!BS64*'SaaS - Budget'!$BV$72+'SaaS - Cohorts (Logos)'!BS132*'SaaS - Budget'!$BV$73+'SaaS - Cohorts (Logos)'!BS200*'SaaS - Budget'!$BV$74</f>
        <v>237642.98335797869</v>
      </c>
      <c r="L64" s="207">
        <f ca="1">'SaaS - Cohorts (Logos)'!BT64*'SaaS - Budget'!$BV$72+'SaaS - Cohorts (Logos)'!BT132*'SaaS - Budget'!$BV$73+'SaaS - Cohorts (Logos)'!BT200*'SaaS - Budget'!$BV$74</f>
        <v>235835.53044897644</v>
      </c>
      <c r="M64" s="207">
        <f ca="1">'SaaS - Cohorts (Logos)'!BU64*'SaaS - Budget'!$BV$72+'SaaS - Cohorts (Logos)'!BU132*'SaaS - Budget'!$BV$73+'SaaS - Cohorts (Logos)'!BU200*'SaaS - Budget'!$BV$74</f>
        <v>233710.77778717532</v>
      </c>
      <c r="N64" s="207">
        <f ca="1">'SaaS - Cohorts (Logos)'!BV64*'SaaS - Budget'!$BV$72+'SaaS - Cohorts (Logos)'!BV132*'SaaS - Budget'!$BV$73+'SaaS - Cohorts (Logos)'!BV200*'SaaS - Budget'!$BV$74</f>
        <v>231317.48522494882</v>
      </c>
      <c r="O64" s="207">
        <f ca="1">'SaaS - Cohorts (Logos)'!BW64*'SaaS - Budget'!$BV$72+'SaaS - Cohorts (Logos)'!BW132*'SaaS - Budget'!$BV$73+'SaaS - Cohorts (Logos)'!BW200*'SaaS - Budget'!$BV$74</f>
        <v>228698.34775474481</v>
      </c>
      <c r="P64" s="207">
        <f ca="1">'SaaS - Cohorts (Logos)'!BX64*'SaaS - Budget'!$BV$72+'SaaS - Cohorts (Logos)'!BX132*'SaaS - Budget'!$BV$73+'SaaS - Cohorts (Logos)'!BX200*'SaaS - Budget'!$BV$74</f>
        <v>225890.7275658295</v>
      </c>
      <c r="Q64" s="207">
        <f ca="1">'SaaS - Cohorts (Logos)'!BY64*'SaaS - Budget'!$BV$72+'SaaS - Cohorts (Logos)'!BY132*'SaaS - Budget'!$BV$73+'SaaS - Cohorts (Logos)'!BY200*'SaaS - Budget'!$BV$74</f>
        <v>222927.29816875092</v>
      </c>
      <c r="R64" s="207">
        <f ca="1">'SaaS - Cohorts (Logos)'!BZ64*'SaaS - Budget'!$BV$72+'SaaS - Cohorts (Logos)'!BZ132*'SaaS - Budget'!$BV$73+'SaaS - Cohorts (Logos)'!BZ200*'SaaS - Budget'!$BV$74</f>
        <v>219836.61114110539</v>
      </c>
      <c r="S64" s="207">
        <f ca="1">'SaaS - Cohorts (Logos)'!CA64*'SaaS - Budget'!$BV$72+'SaaS - Cohorts (Logos)'!CA132*'SaaS - Budget'!$BV$73+'SaaS - Cohorts (Logos)'!CA200*'SaaS - Budget'!$BV$74</f>
        <v>216643.5947817252</v>
      </c>
      <c r="T64" s="207">
        <f ca="1">'SaaS - Cohorts (Logos)'!CB64*'SaaS - Budget'!$BV$72+'SaaS - Cohorts (Logos)'!CB132*'SaaS - Budget'!$BV$73+'SaaS - Cohorts (Logos)'!CB200*'SaaS - Budget'!$BV$74</f>
        <v>213369.99284591959</v>
      </c>
      <c r="U64" s="207">
        <f ca="1">'SaaS - Cohorts (Logos)'!CC64*'SaaS - Budget'!$BV$72+'SaaS - Cohorts (Logos)'!CC132*'SaaS - Budget'!$BV$73+'SaaS - Cohorts (Logos)'!CC200*'SaaS - Budget'!$BV$74</f>
        <v>210034.75055365061</v>
      </c>
      <c r="V64" s="207">
        <f ca="1">'SaaS - Cohorts (Logos)'!CD64*'SaaS - Budget'!$BV$72+'SaaS - Cohorts (Logos)'!CD132*'SaaS - Budget'!$BV$73+'SaaS - Cohorts (Logos)'!CD200*'SaaS - Budget'!$BV$74</f>
        <v>206654.35419946915</v>
      </c>
      <c r="W64" s="207">
        <f ca="1">'SaaS - Cohorts (Logos)'!CE64*'SaaS - Budget'!$BV$72+'SaaS - Cohorts (Logos)'!CE132*'SaaS - Budget'!$BV$73+'SaaS - Cohorts (Logos)'!CE200*'SaaS - Budget'!$BV$74</f>
        <v>203243.12993354423</v>
      </c>
      <c r="X64" s="207">
        <f ca="1">'SaaS - Cohorts (Logos)'!CF64*'SaaS - Budget'!$BV$72+'SaaS - Cohorts (Logos)'!CF132*'SaaS - Budget'!$BV$73+'SaaS - Cohorts (Logos)'!CF200*'SaaS - Budget'!$BV$74</f>
        <v>199813.50661477016</v>
      </c>
      <c r="Y64" s="207">
        <f ca="1">'SaaS - Cohorts (Logos)'!CG64*'SaaS - Budget'!$BV$72+'SaaS - Cohorts (Logos)'!CG132*'SaaS - Budget'!$BV$73+'SaaS - Cohorts (Logos)'!CG200*'SaaS - Budget'!$BV$74</f>
        <v>196376.24704878387</v>
      </c>
      <c r="Z64" s="207">
        <f ca="1">'SaaS - Cohorts (Logos)'!CH64*'SaaS - Budget'!$BV$72+'SaaS - Cohorts (Logos)'!CH132*'SaaS - Budget'!$BV$73+'SaaS - Cohorts (Logos)'!CH200*'SaaS - Budget'!$BV$74</f>
        <v>192940.65140616026</v>
      </c>
      <c r="AA64" s="207">
        <f ca="1">'SaaS - Cohorts (Logos)'!CI64*'SaaS - Budget'!$BV$72+'SaaS - Cohorts (Logos)'!CI132*'SaaS - Budget'!$BV$73+'SaaS - Cohorts (Logos)'!CI200*'SaaS - Budget'!$BV$74</f>
        <v>189514.73616058691</v>
      </c>
      <c r="AB64" s="207">
        <f ca="1">'SaaS - Cohorts (Logos)'!CJ64*'SaaS - Budget'!$BV$72+'SaaS - Cohorts (Logos)'!CJ132*'SaaS - Budget'!$BV$73+'SaaS - Cohorts (Logos)'!CJ200*'SaaS - Budget'!$BV$74</f>
        <v>186105.39148601901</v>
      </c>
      <c r="AC64" s="207">
        <f ca="1">'SaaS - Cohorts (Logos)'!CK64*'SaaS - Budget'!$BV$72+'SaaS - Cohorts (Logos)'!CK132*'SaaS - Budget'!$BV$73+'SaaS - Cohorts (Logos)'!CK200*'SaaS - Budget'!$BV$74</f>
        <v>182718.51969910518</v>
      </c>
      <c r="AD64" s="207">
        <f ca="1">'SaaS - Cohorts (Logos)'!CL64*'SaaS - Budget'!$BV$72+'SaaS - Cohorts (Logos)'!CL132*'SaaS - Budget'!$BV$73+'SaaS - Cohorts (Logos)'!CL200*'SaaS - Budget'!$BV$74</f>
        <v>179359.15702279288</v>
      </c>
      <c r="AE64" s="207">
        <f ca="1">'SaaS - Cohorts (Logos)'!CM64*'SaaS - Budget'!$BV$72+'SaaS - Cohorts (Logos)'!CM132*'SaaS - Budget'!$BV$73+'SaaS - Cohorts (Logos)'!CM200*'SaaS - Budget'!$BV$74</f>
        <v>176031.58067388643</v>
      </c>
      <c r="AF64" s="207">
        <f ca="1">'SaaS - Cohorts (Logos)'!CN64*'SaaS - Budget'!$BV$72+'SaaS - Cohorts (Logos)'!CN132*'SaaS - Budget'!$BV$73+'SaaS - Cohorts (Logos)'!CN200*'SaaS - Budget'!$BV$74</f>
        <v>172739.40303697219</v>
      </c>
      <c r="AG64" s="207">
        <f ca="1">'SaaS - Cohorts (Logos)'!CO64*'SaaS - Budget'!$BV$72+'SaaS - Cohorts (Logos)'!CO132*'SaaS - Budget'!$BV$73+'SaaS - Cohorts (Logos)'!CO200*'SaaS - Budget'!$BV$74</f>
        <v>169485.65447560864</v>
      </c>
      <c r="AH64" s="207">
        <f ca="1">'SaaS - Cohorts (Logos)'!CP64*'SaaS - Budget'!$BV$72+'SaaS - Cohorts (Logos)'!CP132*'SaaS - Budget'!$BV$73+'SaaS - Cohorts (Logos)'!CP200*'SaaS - Budget'!$BV$74</f>
        <v>166272.85614554721</v>
      </c>
      <c r="AI64" s="207">
        <f ca="1">'SaaS - Cohorts (Logos)'!CQ64*'SaaS - Budget'!$BV$72+'SaaS - Cohorts (Logos)'!CQ132*'SaaS - Budget'!$BV$73+'SaaS - Cohorts (Logos)'!CQ200*'SaaS - Budget'!$BV$74</f>
        <v>163103.08401095294</v>
      </c>
      <c r="AJ64" s="207">
        <f ca="1">'SaaS - Cohorts (Logos)'!CR64*'SaaS - Budget'!$BV$72+'SaaS - Cohorts (Logos)'!CR132*'SaaS - Budget'!$BV$73+'SaaS - Cohorts (Logos)'!CR200*'SaaS - Budget'!$BV$74</f>
        <v>159978.02512045257</v>
      </c>
      <c r="AK64" s="207">
        <f ca="1">'SaaS - Cohorts (Logos)'!CS64*'SaaS - Budget'!$BV$72+'SaaS - Cohorts (Logos)'!CS132*'SaaS - Budget'!$BV$73+'SaaS - Cohorts (Logos)'!CS200*'SaaS - Budget'!$BV$74</f>
        <v>156899.02707299593</v>
      </c>
      <c r="AL64" s="207">
        <f ca="1">'SaaS - Cohorts (Logos)'!CT64*'SaaS - Budget'!$BV$72+'SaaS - Cohorts (Logos)'!CT132*'SaaS - Budget'!$BV$73+'SaaS - Cohorts (Logos)'!CT200*'SaaS - Budget'!$BV$74</f>
        <v>153867.14149189414</v>
      </c>
      <c r="AM64" s="207">
        <f ca="1">'SaaS - Cohorts (Logos)'!CU64*'SaaS - Budget'!$BV$72+'SaaS - Cohorts (Logos)'!CU132*'SaaS - Budget'!$BV$73+'SaaS - Cohorts (Logos)'!CU200*'SaaS - Budget'!$BV$74</f>
        <v>150883.16222717141</v>
      </c>
      <c r="AN64" s="207">
        <f ca="1">'SaaS - Cohorts (Logos)'!CV64*'SaaS - Budget'!$BV$72+'SaaS - Cohorts (Logos)'!CV132*'SaaS - Budget'!$BV$73+'SaaS - Cohorts (Logos)'!CV200*'SaaS - Budget'!$BV$74</f>
        <v>147947.65891992935</v>
      </c>
      <c r="AO64" s="207">
        <f ca="1">'SaaS - Cohorts (Logos)'!CW64*'SaaS - Budget'!$BV$72+'SaaS - Cohorts (Logos)'!CW132*'SaaS - Budget'!$BV$73+'SaaS - Cohorts (Logos)'!CW200*'SaaS - Budget'!$BV$74</f>
        <v>145061.00648635591</v>
      </c>
      <c r="AP64" s="207">
        <f ca="1">'SaaS - Cohorts (Logos)'!CX64*'SaaS - Budget'!$BV$72+'SaaS - Cohorts (Logos)'!CX132*'SaaS - Budget'!$BV$73+'SaaS - Cohorts (Logos)'!CX200*'SaaS - Budget'!$BV$74</f>
        <v>142223.41101207497</v>
      </c>
      <c r="AQ64" s="207">
        <f ca="1">'SaaS - Cohorts (Logos)'!CY64*'SaaS - Budget'!$BV$72+'SaaS - Cohorts (Logos)'!CY132*'SaaS - Budget'!$BV$73+'SaaS - Cohorts (Logos)'!CY200*'SaaS - Budget'!$BV$74</f>
        <v>139434.9324886261</v>
      </c>
      <c r="AR64" s="207">
        <f ca="1">'SaaS - Cohorts (Logos)'!CZ64*'SaaS - Budget'!$BV$72+'SaaS - Cohorts (Logos)'!CZ132*'SaaS - Budget'!$BV$73+'SaaS - Cohorts (Logos)'!CZ200*'SaaS - Budget'!$BV$74</f>
        <v>136695.5047720311</v>
      </c>
      <c r="AS64" s="207">
        <f ca="1">'SaaS - Cohorts (Logos)'!DA64*'SaaS - Budget'!$BV$72+'SaaS - Cohorts (Logos)'!DA132*'SaaS - Budget'!$BV$73+'SaaS - Cohorts (Logos)'!DA200*'SaaS - Budget'!$BV$74</f>
        <v>134004.95309778667</v>
      </c>
      <c r="AT64" s="207">
        <f ca="1">'SaaS - Cohorts (Logos)'!DB64*'SaaS - Budget'!$BV$72+'SaaS - Cohorts (Logos)'!DB132*'SaaS - Budget'!$BV$73+'SaaS - Cohorts (Logos)'!DB200*'SaaS - Budget'!$BV$74</f>
        <v>131363.0094464836</v>
      </c>
      <c r="AU64" s="207">
        <f ca="1">'SaaS - Cohorts (Logos)'!DC64*'SaaS - Budget'!$BV$72+'SaaS - Cohorts (Logos)'!DC132*'SaaS - Budget'!$BV$73+'SaaS - Cohorts (Logos)'!DC200*'SaaS - Budget'!$BV$74</f>
        <v>128769.32601892827</v>
      </c>
      <c r="AV64" s="207">
        <f ca="1">'SaaS - Cohorts (Logos)'!DD64*'SaaS - Budget'!$BV$72+'SaaS - Cohorts (Logos)'!DD132*'SaaS - Budget'!$BV$73+'SaaS - Cohorts (Logos)'!DD200*'SaaS - Budget'!$BV$74</f>
        <v>126223.48704855914</v>
      </c>
      <c r="AW64" s="207">
        <f ca="1">'SaaS - Cohorts (Logos)'!DE64*'SaaS - Budget'!$BV$72+'SaaS - Cohorts (Logos)'!DE132*'SaaS - Budget'!$BV$73+'SaaS - Cohorts (Logos)'!DE200*'SaaS - Budget'!$BV$74</f>
        <v>123725.01915159624</v>
      </c>
      <c r="AX64" s="207">
        <f ca="1">'SaaS - Cohorts (Logos)'!DF64*'SaaS - Budget'!$BV$72+'SaaS - Cohorts (Logos)'!DF132*'SaaS - Budget'!$BV$73+'SaaS - Cohorts (Logos)'!DF200*'SaaS - Budget'!$BV$74</f>
        <v>121273.40039129159</v>
      </c>
      <c r="AY64" s="207">
        <f ca="1">'SaaS - Cohorts (Logos)'!DG64*'SaaS - Budget'!$BV$72+'SaaS - Cohorts (Logos)'!DG132*'SaaS - Budget'!$BV$73+'SaaS - Cohorts (Logos)'!DG200*'SaaS - Budget'!$BV$74</f>
        <v>118868.0682114658</v>
      </c>
      <c r="AZ64" s="207">
        <f ca="1">'SaaS - Cohorts (Logos)'!DH64*'SaaS - Budget'!$BV$72+'SaaS - Cohorts (Logos)'!DH132*'SaaS - Budget'!$BV$73+'SaaS - Cohorts (Logos)'!DH200*'SaaS - Budget'!$BV$74</f>
        <v>116508.4263758765</v>
      </c>
      <c r="BA64" s="207">
        <f ca="1">'SaaS - Cohorts (Logos)'!DI64*'SaaS - Budget'!$BV$72+'SaaS - Cohorts (Logos)'!DI132*'SaaS - Budget'!$BV$73+'SaaS - Cohorts (Logos)'!DI200*'SaaS - Budget'!$BV$74</f>
        <v>114193.85103356218</v>
      </c>
      <c r="BB64" s="207">
        <f ca="1">'SaaS - Cohorts (Logos)'!DJ64*'SaaS - Budget'!$BV$72+'SaaS - Cohorts (Logos)'!DJ132*'SaaS - Budget'!$BV$73+'SaaS - Cohorts (Logos)'!DJ200*'SaaS - Budget'!$BV$74</f>
        <v>111923.69601586976</v>
      </c>
      <c r="BC64" s="207">
        <f ca="1">'SaaS - Cohorts (Logos)'!DK64*'SaaS - Budget'!$BV$72+'SaaS - Cohorts (Logos)'!DK132*'SaaS - Budget'!$BV$73+'SaaS - Cohorts (Logos)'!DK200*'SaaS - Budget'!$BV$74</f>
        <v>109697.29745817374</v>
      </c>
      <c r="BD64" s="207">
        <f ca="1">'SaaS - Cohorts (Logos)'!DL64*'SaaS - Budget'!$BV$72+'SaaS - Cohorts (Logos)'!DL132*'SaaS - Budget'!$BV$73+'SaaS - Cohorts (Logos)'!DL200*'SaaS - Budget'!$BV$74</f>
        <v>107513.97782811709</v>
      </c>
      <c r="BE64" s="207">
        <f ca="1">'SaaS - Cohorts (Logos)'!DM64*'SaaS - Budget'!$BV$72+'SaaS - Cohorts (Logos)'!DM132*'SaaS - Budget'!$BV$73+'SaaS - Cohorts (Logos)'!DM200*'SaaS - Budget'!$BV$74</f>
        <v>105373.04943236875</v>
      </c>
      <c r="BF64" s="207">
        <f ca="1">'SaaS - Cohorts (Logos)'!DN64*'SaaS - Budget'!$BV$72+'SaaS - Cohorts (Logos)'!DN132*'SaaS - Budget'!$BV$73+'SaaS - Cohorts (Logos)'!DN200*'SaaS - Budget'!$BV$74</f>
        <v>103273.81746523768</v>
      </c>
      <c r="BG64" s="207">
        <f ca="1">'SaaS - Cohorts (Logos)'!DO64*'SaaS - Budget'!$BV$72+'SaaS - Cohorts (Logos)'!DO132*'SaaS - Budget'!$BV$73+'SaaS - Cohorts (Logos)'!DO200*'SaaS - Budget'!$BV$74</f>
        <v>101215.58265486726</v>
      </c>
      <c r="BH64" s="207">
        <f ca="1">'SaaS - Cohorts (Logos)'!DP64*'SaaS - Budget'!$BV$72+'SaaS - Cohorts (Logos)'!DP132*'SaaS - Budget'!$BV$73+'SaaS - Cohorts (Logos)'!DP200*'SaaS - Budget'!$BV$74</f>
        <v>99197.643556032141</v>
      </c>
      <c r="BI64" s="207">
        <f ca="1">'SaaS - Cohorts (Logos)'!DQ64*'SaaS - Budget'!$BV$72+'SaaS - Cohorts (Logos)'!DQ132*'SaaS - Budget'!$BV$73+'SaaS - Cohorts (Logos)'!DQ200*'SaaS - Budget'!$BV$74</f>
        <v>97219.298532662258</v>
      </c>
      <c r="BJ64" s="207">
        <f ca="1">'SaaS - Cohorts (Logos)'!DR64*'SaaS - Budget'!$BV$72+'SaaS - Cohorts (Logos)'!DR132*'SaaS - Budget'!$BV$73+'SaaS - Cohorts (Logos)'!DR200*'SaaS - Budget'!$BV$74</f>
        <v>95279.847468029679</v>
      </c>
      <c r="BK64" s="4"/>
    </row>
    <row r="65" spans="1:63" ht="15.75" customHeight="1">
      <c r="A65" s="4"/>
      <c r="B65" s="195">
        <v>44805</v>
      </c>
      <c r="C65" s="207">
        <f ca="1">'SaaS - Cohorts (Logos)'!BK65*'SaaS - Budget'!$BW$72+'SaaS - Cohorts (Logos)'!BK133*'SaaS - Budget'!$BW$73+'SaaS - Cohorts (Logos)'!BK201*'SaaS - Budget'!$BW$74</f>
        <v>232049.99999999997</v>
      </c>
      <c r="D65" s="207">
        <f ca="1">'SaaS - Cohorts (Logos)'!BL65*'SaaS - Budget'!$BW$72+'SaaS - Cohorts (Logos)'!BL133*'SaaS - Budget'!$BW$73+'SaaS - Cohorts (Logos)'!BL201*'SaaS - Budget'!$BW$74</f>
        <v>235598.99999999997</v>
      </c>
      <c r="E65" s="207">
        <f ca="1">'SaaS - Cohorts (Logos)'!BM65*'SaaS - Budget'!$BW$72+'SaaS - Cohorts (Logos)'!BM133*'SaaS - Budget'!$BW$73+'SaaS - Cohorts (Logos)'!BM201*'SaaS - Budget'!$BW$74</f>
        <v>238094.21999999997</v>
      </c>
      <c r="F65" s="207">
        <f ca="1">'SaaS - Cohorts (Logos)'!BN65*'SaaS - Budget'!$BW$72+'SaaS - Cohorts (Logos)'!BN133*'SaaS - Budget'!$BW$73+'SaaS - Cohorts (Logos)'!BN201*'SaaS - Budget'!$BW$74</f>
        <v>239674.67159999997</v>
      </c>
      <c r="G65" s="207">
        <f ca="1">'SaaS - Cohorts (Logos)'!BO65*'SaaS - Budget'!$BW$72+'SaaS - Cohorts (Logos)'!BO133*'SaaS - Budget'!$BW$73+'SaaS - Cohorts (Logos)'!BO201*'SaaS - Budget'!$BW$74</f>
        <v>240462.43384800002</v>
      </c>
      <c r="H65" s="207">
        <f ca="1">'SaaS - Cohorts (Logos)'!BP65*'SaaS - Budget'!$BW$72+'SaaS - Cohorts (Logos)'!BP133*'SaaS - Budget'!$BW$73+'SaaS - Cohorts (Logos)'!BP201*'SaaS - Budget'!$BW$74</f>
        <v>240564.69016943997</v>
      </c>
      <c r="I65" s="207">
        <f ca="1">'SaaS - Cohorts (Logos)'!BQ65*'SaaS - Budget'!$BW$72+'SaaS - Cohorts (Logos)'!BQ133*'SaaS - Budget'!$BW$73+'SaaS - Cohorts (Logos)'!BQ201*'SaaS - Budget'!$BW$74</f>
        <v>240075.52076464321</v>
      </c>
      <c r="J65" s="207">
        <f ca="1">'SaaS - Cohorts (Logos)'!BR65*'SaaS - Budget'!$BW$72+'SaaS - Cohorts (Logos)'!BR133*'SaaS - Budget'!$BW$73+'SaaS - Cohorts (Logos)'!BR201*'SaaS - Budget'!$BW$74</f>
        <v>239077.4798201113</v>
      </c>
      <c r="K65" s="207">
        <f ca="1">'SaaS - Cohorts (Logos)'!BS65*'SaaS - Budget'!$BW$72+'SaaS - Cohorts (Logos)'!BS133*'SaaS - Budget'!$BW$73+'SaaS - Cohorts (Logos)'!BS201*'SaaS - Budget'!$BW$74</f>
        <v>237642.98335797869</v>
      </c>
      <c r="L65" s="207">
        <f ca="1">'SaaS - Cohorts (Logos)'!BT65*'SaaS - Budget'!$BW$72+'SaaS - Cohorts (Logos)'!BT133*'SaaS - Budget'!$BW$73+'SaaS - Cohorts (Logos)'!BT201*'SaaS - Budget'!$BW$74</f>
        <v>235835.53044897644</v>
      </c>
      <c r="M65" s="207">
        <f ca="1">'SaaS - Cohorts (Logos)'!BU65*'SaaS - Budget'!$BW$72+'SaaS - Cohorts (Logos)'!BU133*'SaaS - Budget'!$BW$73+'SaaS - Cohorts (Logos)'!BU201*'SaaS - Budget'!$BW$74</f>
        <v>233710.77778717532</v>
      </c>
      <c r="N65" s="207">
        <f ca="1">'SaaS - Cohorts (Logos)'!BV65*'SaaS - Budget'!$BW$72+'SaaS - Cohorts (Logos)'!BV133*'SaaS - Budget'!$BW$73+'SaaS - Cohorts (Logos)'!BV201*'SaaS - Budget'!$BW$74</f>
        <v>231317.48522494882</v>
      </c>
      <c r="O65" s="207">
        <f ca="1">'SaaS - Cohorts (Logos)'!BW65*'SaaS - Budget'!$BW$72+'SaaS - Cohorts (Logos)'!BW133*'SaaS - Budget'!$BW$73+'SaaS - Cohorts (Logos)'!BW201*'SaaS - Budget'!$BW$74</f>
        <v>228698.34775474481</v>
      </c>
      <c r="P65" s="207">
        <f ca="1">'SaaS - Cohorts (Logos)'!BX65*'SaaS - Budget'!$BW$72+'SaaS - Cohorts (Logos)'!BX133*'SaaS - Budget'!$BW$73+'SaaS - Cohorts (Logos)'!BX201*'SaaS - Budget'!$BW$74</f>
        <v>225890.7275658295</v>
      </c>
      <c r="Q65" s="207">
        <f ca="1">'SaaS - Cohorts (Logos)'!BY65*'SaaS - Budget'!$BW$72+'SaaS - Cohorts (Logos)'!BY133*'SaaS - Budget'!$BW$73+'SaaS - Cohorts (Logos)'!BY201*'SaaS - Budget'!$BW$74</f>
        <v>222927.29816875092</v>
      </c>
      <c r="R65" s="207">
        <f ca="1">'SaaS - Cohorts (Logos)'!BZ65*'SaaS - Budget'!$BW$72+'SaaS - Cohorts (Logos)'!BZ133*'SaaS - Budget'!$BW$73+'SaaS - Cohorts (Logos)'!BZ201*'SaaS - Budget'!$BW$74</f>
        <v>219836.61114110539</v>
      </c>
      <c r="S65" s="207">
        <f ca="1">'SaaS - Cohorts (Logos)'!CA65*'SaaS - Budget'!$BW$72+'SaaS - Cohorts (Logos)'!CA133*'SaaS - Budget'!$BW$73+'SaaS - Cohorts (Logos)'!CA201*'SaaS - Budget'!$BW$74</f>
        <v>216643.5947817252</v>
      </c>
      <c r="T65" s="207">
        <f ca="1">'SaaS - Cohorts (Logos)'!CB65*'SaaS - Budget'!$BW$72+'SaaS - Cohorts (Logos)'!CB133*'SaaS - Budget'!$BW$73+'SaaS - Cohorts (Logos)'!CB201*'SaaS - Budget'!$BW$74</f>
        <v>213369.99284591959</v>
      </c>
      <c r="U65" s="207">
        <f ca="1">'SaaS - Cohorts (Logos)'!CC65*'SaaS - Budget'!$BW$72+'SaaS - Cohorts (Logos)'!CC133*'SaaS - Budget'!$BW$73+'SaaS - Cohorts (Logos)'!CC201*'SaaS - Budget'!$BW$74</f>
        <v>210034.75055365061</v>
      </c>
      <c r="V65" s="207">
        <f ca="1">'SaaS - Cohorts (Logos)'!CD65*'SaaS - Budget'!$BW$72+'SaaS - Cohorts (Logos)'!CD133*'SaaS - Budget'!$BW$73+'SaaS - Cohorts (Logos)'!CD201*'SaaS - Budget'!$BW$74</f>
        <v>206654.35419946915</v>
      </c>
      <c r="W65" s="207">
        <f ca="1">'SaaS - Cohorts (Logos)'!CE65*'SaaS - Budget'!$BW$72+'SaaS - Cohorts (Logos)'!CE133*'SaaS - Budget'!$BW$73+'SaaS - Cohorts (Logos)'!CE201*'SaaS - Budget'!$BW$74</f>
        <v>203243.12993354423</v>
      </c>
      <c r="X65" s="207">
        <f ca="1">'SaaS - Cohorts (Logos)'!CF65*'SaaS - Budget'!$BW$72+'SaaS - Cohorts (Logos)'!CF133*'SaaS - Budget'!$BW$73+'SaaS - Cohorts (Logos)'!CF201*'SaaS - Budget'!$BW$74</f>
        <v>199813.50661477016</v>
      </c>
      <c r="Y65" s="207">
        <f ca="1">'SaaS - Cohorts (Logos)'!CG65*'SaaS - Budget'!$BW$72+'SaaS - Cohorts (Logos)'!CG133*'SaaS - Budget'!$BW$73+'SaaS - Cohorts (Logos)'!CG201*'SaaS - Budget'!$BW$74</f>
        <v>196376.24704878387</v>
      </c>
      <c r="Z65" s="207">
        <f ca="1">'SaaS - Cohorts (Logos)'!CH65*'SaaS - Budget'!$BW$72+'SaaS - Cohorts (Logos)'!CH133*'SaaS - Budget'!$BW$73+'SaaS - Cohorts (Logos)'!CH201*'SaaS - Budget'!$BW$74</f>
        <v>192940.65140616026</v>
      </c>
      <c r="AA65" s="207">
        <f ca="1">'SaaS - Cohorts (Logos)'!CI65*'SaaS - Budget'!$BW$72+'SaaS - Cohorts (Logos)'!CI133*'SaaS - Budget'!$BW$73+'SaaS - Cohorts (Logos)'!CI201*'SaaS - Budget'!$BW$74</f>
        <v>189514.73616058691</v>
      </c>
      <c r="AB65" s="207">
        <f ca="1">'SaaS - Cohorts (Logos)'!CJ65*'SaaS - Budget'!$BW$72+'SaaS - Cohorts (Logos)'!CJ133*'SaaS - Budget'!$BW$73+'SaaS - Cohorts (Logos)'!CJ201*'SaaS - Budget'!$BW$74</f>
        <v>186105.39148601901</v>
      </c>
      <c r="AC65" s="207">
        <f ca="1">'SaaS - Cohorts (Logos)'!CK65*'SaaS - Budget'!$BW$72+'SaaS - Cohorts (Logos)'!CK133*'SaaS - Budget'!$BW$73+'SaaS - Cohorts (Logos)'!CK201*'SaaS - Budget'!$BW$74</f>
        <v>182718.51969910518</v>
      </c>
      <c r="AD65" s="207">
        <f ca="1">'SaaS - Cohorts (Logos)'!CL65*'SaaS - Budget'!$BW$72+'SaaS - Cohorts (Logos)'!CL133*'SaaS - Budget'!$BW$73+'SaaS - Cohorts (Logos)'!CL201*'SaaS - Budget'!$BW$74</f>
        <v>179359.15702279288</v>
      </c>
      <c r="AE65" s="207">
        <f ca="1">'SaaS - Cohorts (Logos)'!CM65*'SaaS - Budget'!$BW$72+'SaaS - Cohorts (Logos)'!CM133*'SaaS - Budget'!$BW$73+'SaaS - Cohorts (Logos)'!CM201*'SaaS - Budget'!$BW$74</f>
        <v>176031.58067388643</v>
      </c>
      <c r="AF65" s="207">
        <f ca="1">'SaaS - Cohorts (Logos)'!CN65*'SaaS - Budget'!$BW$72+'SaaS - Cohorts (Logos)'!CN133*'SaaS - Budget'!$BW$73+'SaaS - Cohorts (Logos)'!CN201*'SaaS - Budget'!$BW$74</f>
        <v>172739.40303697219</v>
      </c>
      <c r="AG65" s="207">
        <f ca="1">'SaaS - Cohorts (Logos)'!CO65*'SaaS - Budget'!$BW$72+'SaaS - Cohorts (Logos)'!CO133*'SaaS - Budget'!$BW$73+'SaaS - Cohorts (Logos)'!CO201*'SaaS - Budget'!$BW$74</f>
        <v>169485.65447560864</v>
      </c>
      <c r="AH65" s="207">
        <f ca="1">'SaaS - Cohorts (Logos)'!CP65*'SaaS - Budget'!$BW$72+'SaaS - Cohorts (Logos)'!CP133*'SaaS - Budget'!$BW$73+'SaaS - Cohorts (Logos)'!CP201*'SaaS - Budget'!$BW$74</f>
        <v>166272.85614554721</v>
      </c>
      <c r="AI65" s="207">
        <f ca="1">'SaaS - Cohorts (Logos)'!CQ65*'SaaS - Budget'!$BW$72+'SaaS - Cohorts (Logos)'!CQ133*'SaaS - Budget'!$BW$73+'SaaS - Cohorts (Logos)'!CQ201*'SaaS - Budget'!$BW$74</f>
        <v>163103.08401095294</v>
      </c>
      <c r="AJ65" s="207">
        <f ca="1">'SaaS - Cohorts (Logos)'!CR65*'SaaS - Budget'!$BW$72+'SaaS - Cohorts (Logos)'!CR133*'SaaS - Budget'!$BW$73+'SaaS - Cohorts (Logos)'!CR201*'SaaS - Budget'!$BW$74</f>
        <v>159978.02512045257</v>
      </c>
      <c r="AK65" s="207">
        <f ca="1">'SaaS - Cohorts (Logos)'!CS65*'SaaS - Budget'!$BW$72+'SaaS - Cohorts (Logos)'!CS133*'SaaS - Budget'!$BW$73+'SaaS - Cohorts (Logos)'!CS201*'SaaS - Budget'!$BW$74</f>
        <v>156899.02707299593</v>
      </c>
      <c r="AL65" s="207">
        <f ca="1">'SaaS - Cohorts (Logos)'!CT65*'SaaS - Budget'!$BW$72+'SaaS - Cohorts (Logos)'!CT133*'SaaS - Budget'!$BW$73+'SaaS - Cohorts (Logos)'!CT201*'SaaS - Budget'!$BW$74</f>
        <v>153867.14149189414</v>
      </c>
      <c r="AM65" s="207">
        <f ca="1">'SaaS - Cohorts (Logos)'!CU65*'SaaS - Budget'!$BW$72+'SaaS - Cohorts (Logos)'!CU133*'SaaS - Budget'!$BW$73+'SaaS - Cohorts (Logos)'!CU201*'SaaS - Budget'!$BW$74</f>
        <v>150883.16222717141</v>
      </c>
      <c r="AN65" s="207">
        <f ca="1">'SaaS - Cohorts (Logos)'!CV65*'SaaS - Budget'!$BW$72+'SaaS - Cohorts (Logos)'!CV133*'SaaS - Budget'!$BW$73+'SaaS - Cohorts (Logos)'!CV201*'SaaS - Budget'!$BW$74</f>
        <v>147947.65891992935</v>
      </c>
      <c r="AO65" s="207">
        <f ca="1">'SaaS - Cohorts (Logos)'!CW65*'SaaS - Budget'!$BW$72+'SaaS - Cohorts (Logos)'!CW133*'SaaS - Budget'!$BW$73+'SaaS - Cohorts (Logos)'!CW201*'SaaS - Budget'!$BW$74</f>
        <v>145061.00648635591</v>
      </c>
      <c r="AP65" s="207">
        <f ca="1">'SaaS - Cohorts (Logos)'!CX65*'SaaS - Budget'!$BW$72+'SaaS - Cohorts (Logos)'!CX133*'SaaS - Budget'!$BW$73+'SaaS - Cohorts (Logos)'!CX201*'SaaS - Budget'!$BW$74</f>
        <v>142223.41101207497</v>
      </c>
      <c r="AQ65" s="207">
        <f ca="1">'SaaS - Cohorts (Logos)'!CY65*'SaaS - Budget'!$BW$72+'SaaS - Cohorts (Logos)'!CY133*'SaaS - Budget'!$BW$73+'SaaS - Cohorts (Logos)'!CY201*'SaaS - Budget'!$BW$74</f>
        <v>139434.9324886261</v>
      </c>
      <c r="AR65" s="207">
        <f ca="1">'SaaS - Cohorts (Logos)'!CZ65*'SaaS - Budget'!$BW$72+'SaaS - Cohorts (Logos)'!CZ133*'SaaS - Budget'!$BW$73+'SaaS - Cohorts (Logos)'!CZ201*'SaaS - Budget'!$BW$74</f>
        <v>136695.5047720311</v>
      </c>
      <c r="AS65" s="207">
        <f ca="1">'SaaS - Cohorts (Logos)'!DA65*'SaaS - Budget'!$BW$72+'SaaS - Cohorts (Logos)'!DA133*'SaaS - Budget'!$BW$73+'SaaS - Cohorts (Logos)'!DA201*'SaaS - Budget'!$BW$74</f>
        <v>134004.95309778667</v>
      </c>
      <c r="AT65" s="207">
        <f ca="1">'SaaS - Cohorts (Logos)'!DB65*'SaaS - Budget'!$BW$72+'SaaS - Cohorts (Logos)'!DB133*'SaaS - Budget'!$BW$73+'SaaS - Cohorts (Logos)'!DB201*'SaaS - Budget'!$BW$74</f>
        <v>131363.0094464836</v>
      </c>
      <c r="AU65" s="207">
        <f ca="1">'SaaS - Cohorts (Logos)'!DC65*'SaaS - Budget'!$BW$72+'SaaS - Cohorts (Logos)'!DC133*'SaaS - Budget'!$BW$73+'SaaS - Cohorts (Logos)'!DC201*'SaaS - Budget'!$BW$74</f>
        <v>128769.32601892827</v>
      </c>
      <c r="AV65" s="207">
        <f ca="1">'SaaS - Cohorts (Logos)'!DD65*'SaaS - Budget'!$BW$72+'SaaS - Cohorts (Logos)'!DD133*'SaaS - Budget'!$BW$73+'SaaS - Cohorts (Logos)'!DD201*'SaaS - Budget'!$BW$74</f>
        <v>126223.48704855914</v>
      </c>
      <c r="AW65" s="207">
        <f ca="1">'SaaS - Cohorts (Logos)'!DE65*'SaaS - Budget'!$BW$72+'SaaS - Cohorts (Logos)'!DE133*'SaaS - Budget'!$BW$73+'SaaS - Cohorts (Logos)'!DE201*'SaaS - Budget'!$BW$74</f>
        <v>123725.01915159624</v>
      </c>
      <c r="AX65" s="207">
        <f ca="1">'SaaS - Cohorts (Logos)'!DF65*'SaaS - Budget'!$BW$72+'SaaS - Cohorts (Logos)'!DF133*'SaaS - Budget'!$BW$73+'SaaS - Cohorts (Logos)'!DF201*'SaaS - Budget'!$BW$74</f>
        <v>121273.40039129159</v>
      </c>
      <c r="AY65" s="207">
        <f ca="1">'SaaS - Cohorts (Logos)'!DG65*'SaaS - Budget'!$BW$72+'SaaS - Cohorts (Logos)'!DG133*'SaaS - Budget'!$BW$73+'SaaS - Cohorts (Logos)'!DG201*'SaaS - Budget'!$BW$74</f>
        <v>118868.0682114658</v>
      </c>
      <c r="AZ65" s="207">
        <f ca="1">'SaaS - Cohorts (Logos)'!DH65*'SaaS - Budget'!$BW$72+'SaaS - Cohorts (Logos)'!DH133*'SaaS - Budget'!$BW$73+'SaaS - Cohorts (Logos)'!DH201*'SaaS - Budget'!$BW$74</f>
        <v>116508.4263758765</v>
      </c>
      <c r="BA65" s="207">
        <f ca="1">'SaaS - Cohorts (Logos)'!DI65*'SaaS - Budget'!$BW$72+'SaaS - Cohorts (Logos)'!DI133*'SaaS - Budget'!$BW$73+'SaaS - Cohorts (Logos)'!DI201*'SaaS - Budget'!$BW$74</f>
        <v>114193.85103356218</v>
      </c>
      <c r="BB65" s="207">
        <f ca="1">'SaaS - Cohorts (Logos)'!DJ65*'SaaS - Budget'!$BW$72+'SaaS - Cohorts (Logos)'!DJ133*'SaaS - Budget'!$BW$73+'SaaS - Cohorts (Logos)'!DJ201*'SaaS - Budget'!$BW$74</f>
        <v>111923.69601586976</v>
      </c>
      <c r="BC65" s="207">
        <f ca="1">'SaaS - Cohorts (Logos)'!DK65*'SaaS - Budget'!$BW$72+'SaaS - Cohorts (Logos)'!DK133*'SaaS - Budget'!$BW$73+'SaaS - Cohorts (Logos)'!DK201*'SaaS - Budget'!$BW$74</f>
        <v>109697.29745817374</v>
      </c>
      <c r="BD65" s="207">
        <f ca="1">'SaaS - Cohorts (Logos)'!DL65*'SaaS - Budget'!$BW$72+'SaaS - Cohorts (Logos)'!DL133*'SaaS - Budget'!$BW$73+'SaaS - Cohorts (Logos)'!DL201*'SaaS - Budget'!$BW$74</f>
        <v>107513.97782811709</v>
      </c>
      <c r="BE65" s="207">
        <f ca="1">'SaaS - Cohorts (Logos)'!DM65*'SaaS - Budget'!$BW$72+'SaaS - Cohorts (Logos)'!DM133*'SaaS - Budget'!$BW$73+'SaaS - Cohorts (Logos)'!DM201*'SaaS - Budget'!$BW$74</f>
        <v>105373.04943236875</v>
      </c>
      <c r="BF65" s="207">
        <f ca="1">'SaaS - Cohorts (Logos)'!DN65*'SaaS - Budget'!$BW$72+'SaaS - Cohorts (Logos)'!DN133*'SaaS - Budget'!$BW$73+'SaaS - Cohorts (Logos)'!DN201*'SaaS - Budget'!$BW$74</f>
        <v>103273.81746523768</v>
      </c>
      <c r="BG65" s="207">
        <f ca="1">'SaaS - Cohorts (Logos)'!DO65*'SaaS - Budget'!$BW$72+'SaaS - Cohorts (Logos)'!DO133*'SaaS - Budget'!$BW$73+'SaaS - Cohorts (Logos)'!DO201*'SaaS - Budget'!$BW$74</f>
        <v>101215.58265486726</v>
      </c>
      <c r="BH65" s="207">
        <f ca="1">'SaaS - Cohorts (Logos)'!DP65*'SaaS - Budget'!$BW$72+'SaaS - Cohorts (Logos)'!DP133*'SaaS - Budget'!$BW$73+'SaaS - Cohorts (Logos)'!DP201*'SaaS - Budget'!$BW$74</f>
        <v>99197.643556032141</v>
      </c>
      <c r="BI65" s="207">
        <f ca="1">'SaaS - Cohorts (Logos)'!DQ65*'SaaS - Budget'!$BW$72+'SaaS - Cohorts (Logos)'!DQ133*'SaaS - Budget'!$BW$73+'SaaS - Cohorts (Logos)'!DQ201*'SaaS - Budget'!$BW$74</f>
        <v>97219.298532662258</v>
      </c>
      <c r="BJ65" s="207">
        <f ca="1">'SaaS - Cohorts (Logos)'!DR65*'SaaS - Budget'!$BW$72+'SaaS - Cohorts (Logos)'!DR133*'SaaS - Budget'!$BW$73+'SaaS - Cohorts (Logos)'!DR201*'SaaS - Budget'!$BW$74</f>
        <v>95279.847468029679</v>
      </c>
      <c r="BK65" s="4"/>
    </row>
    <row r="66" spans="1:63" ht="15.75" customHeight="1">
      <c r="A66" s="4"/>
      <c r="B66" s="195">
        <v>44835</v>
      </c>
      <c r="C66" s="207">
        <f ca="1">'SaaS - Cohorts (Logos)'!BK66*'SaaS - Budget'!$BX$72+'SaaS - Cohorts (Logos)'!BK134*'SaaS - Budget'!$BX$73+'SaaS - Cohorts (Logos)'!BK202*'SaaS - Budget'!$BX$74</f>
        <v>232049.99999999997</v>
      </c>
      <c r="D66" s="207">
        <f ca="1">'SaaS - Cohorts (Logos)'!BL66*'SaaS - Budget'!$BX$72+'SaaS - Cohorts (Logos)'!BL134*'SaaS - Budget'!$BX$73+'SaaS - Cohorts (Logos)'!BL202*'SaaS - Budget'!$BX$74</f>
        <v>235598.99999999997</v>
      </c>
      <c r="E66" s="207">
        <f ca="1">'SaaS - Cohorts (Logos)'!BM66*'SaaS - Budget'!$BX$72+'SaaS - Cohorts (Logos)'!BM134*'SaaS - Budget'!$BX$73+'SaaS - Cohorts (Logos)'!BM202*'SaaS - Budget'!$BX$74</f>
        <v>238094.21999999997</v>
      </c>
      <c r="F66" s="207">
        <f ca="1">'SaaS - Cohorts (Logos)'!BN66*'SaaS - Budget'!$BX$72+'SaaS - Cohorts (Logos)'!BN134*'SaaS - Budget'!$BX$73+'SaaS - Cohorts (Logos)'!BN202*'SaaS - Budget'!$BX$74</f>
        <v>239674.67159999997</v>
      </c>
      <c r="G66" s="207">
        <f ca="1">'SaaS - Cohorts (Logos)'!BO66*'SaaS - Budget'!$BX$72+'SaaS - Cohorts (Logos)'!BO134*'SaaS - Budget'!$BX$73+'SaaS - Cohorts (Logos)'!BO202*'SaaS - Budget'!$BX$74</f>
        <v>240462.43384800002</v>
      </c>
      <c r="H66" s="207">
        <f ca="1">'SaaS - Cohorts (Logos)'!BP66*'SaaS - Budget'!$BX$72+'SaaS - Cohorts (Logos)'!BP134*'SaaS - Budget'!$BX$73+'SaaS - Cohorts (Logos)'!BP202*'SaaS - Budget'!$BX$74</f>
        <v>240564.69016943997</v>
      </c>
      <c r="I66" s="207">
        <f ca="1">'SaaS - Cohorts (Logos)'!BQ66*'SaaS - Budget'!$BX$72+'SaaS - Cohorts (Logos)'!BQ134*'SaaS - Budget'!$BX$73+'SaaS - Cohorts (Logos)'!BQ202*'SaaS - Budget'!$BX$74</f>
        <v>240075.52076464321</v>
      </c>
      <c r="J66" s="207">
        <f ca="1">'SaaS - Cohorts (Logos)'!BR66*'SaaS - Budget'!$BX$72+'SaaS - Cohorts (Logos)'!BR134*'SaaS - Budget'!$BX$73+'SaaS - Cohorts (Logos)'!BR202*'SaaS - Budget'!$BX$74</f>
        <v>239077.4798201113</v>
      </c>
      <c r="K66" s="207">
        <f ca="1">'SaaS - Cohorts (Logos)'!BS66*'SaaS - Budget'!$BX$72+'SaaS - Cohorts (Logos)'!BS134*'SaaS - Budget'!$BX$73+'SaaS - Cohorts (Logos)'!BS202*'SaaS - Budget'!$BX$74</f>
        <v>237642.98335797869</v>
      </c>
      <c r="L66" s="207">
        <f ca="1">'SaaS - Cohorts (Logos)'!BT66*'SaaS - Budget'!$BX$72+'SaaS - Cohorts (Logos)'!BT134*'SaaS - Budget'!$BX$73+'SaaS - Cohorts (Logos)'!BT202*'SaaS - Budget'!$BX$74</f>
        <v>235835.53044897644</v>
      </c>
      <c r="M66" s="207">
        <f ca="1">'SaaS - Cohorts (Logos)'!BU66*'SaaS - Budget'!$BX$72+'SaaS - Cohorts (Logos)'!BU134*'SaaS - Budget'!$BX$73+'SaaS - Cohorts (Logos)'!BU202*'SaaS - Budget'!$BX$74</f>
        <v>233710.77778717532</v>
      </c>
      <c r="N66" s="207">
        <f ca="1">'SaaS - Cohorts (Logos)'!BV66*'SaaS - Budget'!$BX$72+'SaaS - Cohorts (Logos)'!BV134*'SaaS - Budget'!$BX$73+'SaaS - Cohorts (Logos)'!BV202*'SaaS - Budget'!$BX$74</f>
        <v>231317.48522494882</v>
      </c>
      <c r="O66" s="207">
        <f ca="1">'SaaS - Cohorts (Logos)'!BW66*'SaaS - Budget'!$BX$72+'SaaS - Cohorts (Logos)'!BW134*'SaaS - Budget'!$BX$73+'SaaS - Cohorts (Logos)'!BW202*'SaaS - Budget'!$BX$74</f>
        <v>228698.34775474481</v>
      </c>
      <c r="P66" s="207">
        <f ca="1">'SaaS - Cohorts (Logos)'!BX66*'SaaS - Budget'!$BX$72+'SaaS - Cohorts (Logos)'!BX134*'SaaS - Budget'!$BX$73+'SaaS - Cohorts (Logos)'!BX202*'SaaS - Budget'!$BX$74</f>
        <v>225890.7275658295</v>
      </c>
      <c r="Q66" s="207">
        <f ca="1">'SaaS - Cohorts (Logos)'!BY66*'SaaS - Budget'!$BX$72+'SaaS - Cohorts (Logos)'!BY134*'SaaS - Budget'!$BX$73+'SaaS - Cohorts (Logos)'!BY202*'SaaS - Budget'!$BX$74</f>
        <v>222927.29816875092</v>
      </c>
      <c r="R66" s="207">
        <f ca="1">'SaaS - Cohorts (Logos)'!BZ66*'SaaS - Budget'!$BX$72+'SaaS - Cohorts (Logos)'!BZ134*'SaaS - Budget'!$BX$73+'SaaS - Cohorts (Logos)'!BZ202*'SaaS - Budget'!$BX$74</f>
        <v>219836.61114110539</v>
      </c>
      <c r="S66" s="207">
        <f ca="1">'SaaS - Cohorts (Logos)'!CA66*'SaaS - Budget'!$BX$72+'SaaS - Cohorts (Logos)'!CA134*'SaaS - Budget'!$BX$73+'SaaS - Cohorts (Logos)'!CA202*'SaaS - Budget'!$BX$74</f>
        <v>216643.5947817252</v>
      </c>
      <c r="T66" s="207">
        <f ca="1">'SaaS - Cohorts (Logos)'!CB66*'SaaS - Budget'!$BX$72+'SaaS - Cohorts (Logos)'!CB134*'SaaS - Budget'!$BX$73+'SaaS - Cohorts (Logos)'!CB202*'SaaS - Budget'!$BX$74</f>
        <v>213369.99284591959</v>
      </c>
      <c r="U66" s="207">
        <f ca="1">'SaaS - Cohorts (Logos)'!CC66*'SaaS - Budget'!$BX$72+'SaaS - Cohorts (Logos)'!CC134*'SaaS - Budget'!$BX$73+'SaaS - Cohorts (Logos)'!CC202*'SaaS - Budget'!$BX$74</f>
        <v>210034.75055365061</v>
      </c>
      <c r="V66" s="207">
        <f ca="1">'SaaS - Cohorts (Logos)'!CD66*'SaaS - Budget'!$BX$72+'SaaS - Cohorts (Logos)'!CD134*'SaaS - Budget'!$BX$73+'SaaS - Cohorts (Logos)'!CD202*'SaaS - Budget'!$BX$74</f>
        <v>206654.35419946915</v>
      </c>
      <c r="W66" s="207">
        <f ca="1">'SaaS - Cohorts (Logos)'!CE66*'SaaS - Budget'!$BX$72+'SaaS - Cohorts (Logos)'!CE134*'SaaS - Budget'!$BX$73+'SaaS - Cohorts (Logos)'!CE202*'SaaS - Budget'!$BX$74</f>
        <v>203243.12993354423</v>
      </c>
      <c r="X66" s="207">
        <f ca="1">'SaaS - Cohorts (Logos)'!CF66*'SaaS - Budget'!$BX$72+'SaaS - Cohorts (Logos)'!CF134*'SaaS - Budget'!$BX$73+'SaaS - Cohorts (Logos)'!CF202*'SaaS - Budget'!$BX$74</f>
        <v>199813.50661477016</v>
      </c>
      <c r="Y66" s="207">
        <f ca="1">'SaaS - Cohorts (Logos)'!CG66*'SaaS - Budget'!$BX$72+'SaaS - Cohorts (Logos)'!CG134*'SaaS - Budget'!$BX$73+'SaaS - Cohorts (Logos)'!CG202*'SaaS - Budget'!$BX$74</f>
        <v>196376.24704878387</v>
      </c>
      <c r="Z66" s="207">
        <f ca="1">'SaaS - Cohorts (Logos)'!CH66*'SaaS - Budget'!$BX$72+'SaaS - Cohorts (Logos)'!CH134*'SaaS - Budget'!$BX$73+'SaaS - Cohorts (Logos)'!CH202*'SaaS - Budget'!$BX$74</f>
        <v>192940.65140616026</v>
      </c>
      <c r="AA66" s="207">
        <f ca="1">'SaaS - Cohorts (Logos)'!CI66*'SaaS - Budget'!$BX$72+'SaaS - Cohorts (Logos)'!CI134*'SaaS - Budget'!$BX$73+'SaaS - Cohorts (Logos)'!CI202*'SaaS - Budget'!$BX$74</f>
        <v>189514.73616058691</v>
      </c>
      <c r="AB66" s="207">
        <f ca="1">'SaaS - Cohorts (Logos)'!CJ66*'SaaS - Budget'!$BX$72+'SaaS - Cohorts (Logos)'!CJ134*'SaaS - Budget'!$BX$73+'SaaS - Cohorts (Logos)'!CJ202*'SaaS - Budget'!$BX$74</f>
        <v>186105.39148601901</v>
      </c>
      <c r="AC66" s="207">
        <f ca="1">'SaaS - Cohorts (Logos)'!CK66*'SaaS - Budget'!$BX$72+'SaaS - Cohorts (Logos)'!CK134*'SaaS - Budget'!$BX$73+'SaaS - Cohorts (Logos)'!CK202*'SaaS - Budget'!$BX$74</f>
        <v>182718.51969910518</v>
      </c>
      <c r="AD66" s="207">
        <f ca="1">'SaaS - Cohorts (Logos)'!CL66*'SaaS - Budget'!$BX$72+'SaaS - Cohorts (Logos)'!CL134*'SaaS - Budget'!$BX$73+'SaaS - Cohorts (Logos)'!CL202*'SaaS - Budget'!$BX$74</f>
        <v>179359.15702279288</v>
      </c>
      <c r="AE66" s="207">
        <f ca="1">'SaaS - Cohorts (Logos)'!CM66*'SaaS - Budget'!$BX$72+'SaaS - Cohorts (Logos)'!CM134*'SaaS - Budget'!$BX$73+'SaaS - Cohorts (Logos)'!CM202*'SaaS - Budget'!$BX$74</f>
        <v>176031.58067388643</v>
      </c>
      <c r="AF66" s="207">
        <f ca="1">'SaaS - Cohorts (Logos)'!CN66*'SaaS - Budget'!$BX$72+'SaaS - Cohorts (Logos)'!CN134*'SaaS - Budget'!$BX$73+'SaaS - Cohorts (Logos)'!CN202*'SaaS - Budget'!$BX$74</f>
        <v>172739.40303697219</v>
      </c>
      <c r="AG66" s="207">
        <f ca="1">'SaaS - Cohorts (Logos)'!CO66*'SaaS - Budget'!$BX$72+'SaaS - Cohorts (Logos)'!CO134*'SaaS - Budget'!$BX$73+'SaaS - Cohorts (Logos)'!CO202*'SaaS - Budget'!$BX$74</f>
        <v>169485.65447560864</v>
      </c>
      <c r="AH66" s="207">
        <f ca="1">'SaaS - Cohorts (Logos)'!CP66*'SaaS - Budget'!$BX$72+'SaaS - Cohorts (Logos)'!CP134*'SaaS - Budget'!$BX$73+'SaaS - Cohorts (Logos)'!CP202*'SaaS - Budget'!$BX$74</f>
        <v>166272.85614554721</v>
      </c>
      <c r="AI66" s="207">
        <f ca="1">'SaaS - Cohorts (Logos)'!CQ66*'SaaS - Budget'!$BX$72+'SaaS - Cohorts (Logos)'!CQ134*'SaaS - Budget'!$BX$73+'SaaS - Cohorts (Logos)'!CQ202*'SaaS - Budget'!$BX$74</f>
        <v>163103.08401095294</v>
      </c>
      <c r="AJ66" s="207">
        <f ca="1">'SaaS - Cohorts (Logos)'!CR66*'SaaS - Budget'!$BX$72+'SaaS - Cohorts (Logos)'!CR134*'SaaS - Budget'!$BX$73+'SaaS - Cohorts (Logos)'!CR202*'SaaS - Budget'!$BX$74</f>
        <v>159978.02512045257</v>
      </c>
      <c r="AK66" s="207">
        <f ca="1">'SaaS - Cohorts (Logos)'!CS66*'SaaS - Budget'!$BX$72+'SaaS - Cohorts (Logos)'!CS134*'SaaS - Budget'!$BX$73+'SaaS - Cohorts (Logos)'!CS202*'SaaS - Budget'!$BX$74</f>
        <v>156899.02707299593</v>
      </c>
      <c r="AL66" s="207">
        <f ca="1">'SaaS - Cohorts (Logos)'!CT66*'SaaS - Budget'!$BX$72+'SaaS - Cohorts (Logos)'!CT134*'SaaS - Budget'!$BX$73+'SaaS - Cohorts (Logos)'!CT202*'SaaS - Budget'!$BX$74</f>
        <v>153867.14149189414</v>
      </c>
      <c r="AM66" s="207">
        <f ca="1">'SaaS - Cohorts (Logos)'!CU66*'SaaS - Budget'!$BX$72+'SaaS - Cohorts (Logos)'!CU134*'SaaS - Budget'!$BX$73+'SaaS - Cohorts (Logos)'!CU202*'SaaS - Budget'!$BX$74</f>
        <v>150883.16222717141</v>
      </c>
      <c r="AN66" s="207">
        <f ca="1">'SaaS - Cohorts (Logos)'!CV66*'SaaS - Budget'!$BX$72+'SaaS - Cohorts (Logos)'!CV134*'SaaS - Budget'!$BX$73+'SaaS - Cohorts (Logos)'!CV202*'SaaS - Budget'!$BX$74</f>
        <v>147947.65891992935</v>
      </c>
      <c r="AO66" s="207">
        <f ca="1">'SaaS - Cohorts (Logos)'!CW66*'SaaS - Budget'!$BX$72+'SaaS - Cohorts (Logos)'!CW134*'SaaS - Budget'!$BX$73+'SaaS - Cohorts (Logos)'!CW202*'SaaS - Budget'!$BX$74</f>
        <v>145061.00648635591</v>
      </c>
      <c r="AP66" s="207">
        <f ca="1">'SaaS - Cohorts (Logos)'!CX66*'SaaS - Budget'!$BX$72+'SaaS - Cohorts (Logos)'!CX134*'SaaS - Budget'!$BX$73+'SaaS - Cohorts (Logos)'!CX202*'SaaS - Budget'!$BX$74</f>
        <v>142223.41101207497</v>
      </c>
      <c r="AQ66" s="207">
        <f ca="1">'SaaS - Cohorts (Logos)'!CY66*'SaaS - Budget'!$BX$72+'SaaS - Cohorts (Logos)'!CY134*'SaaS - Budget'!$BX$73+'SaaS - Cohorts (Logos)'!CY202*'SaaS - Budget'!$BX$74</f>
        <v>139434.9324886261</v>
      </c>
      <c r="AR66" s="207">
        <f ca="1">'SaaS - Cohorts (Logos)'!CZ66*'SaaS - Budget'!$BX$72+'SaaS - Cohorts (Logos)'!CZ134*'SaaS - Budget'!$BX$73+'SaaS - Cohorts (Logos)'!CZ202*'SaaS - Budget'!$BX$74</f>
        <v>136695.5047720311</v>
      </c>
      <c r="AS66" s="207">
        <f ca="1">'SaaS - Cohorts (Logos)'!DA66*'SaaS - Budget'!$BX$72+'SaaS - Cohorts (Logos)'!DA134*'SaaS - Budget'!$BX$73+'SaaS - Cohorts (Logos)'!DA202*'SaaS - Budget'!$BX$74</f>
        <v>134004.95309778667</v>
      </c>
      <c r="AT66" s="207">
        <f ca="1">'SaaS - Cohorts (Logos)'!DB66*'SaaS - Budget'!$BX$72+'SaaS - Cohorts (Logos)'!DB134*'SaaS - Budget'!$BX$73+'SaaS - Cohorts (Logos)'!DB202*'SaaS - Budget'!$BX$74</f>
        <v>131363.0094464836</v>
      </c>
      <c r="AU66" s="207">
        <f ca="1">'SaaS - Cohorts (Logos)'!DC66*'SaaS - Budget'!$BX$72+'SaaS - Cohorts (Logos)'!DC134*'SaaS - Budget'!$BX$73+'SaaS - Cohorts (Logos)'!DC202*'SaaS - Budget'!$BX$74</f>
        <v>128769.32601892827</v>
      </c>
      <c r="AV66" s="207">
        <f ca="1">'SaaS - Cohorts (Logos)'!DD66*'SaaS - Budget'!$BX$72+'SaaS - Cohorts (Logos)'!DD134*'SaaS - Budget'!$BX$73+'SaaS - Cohorts (Logos)'!DD202*'SaaS - Budget'!$BX$74</f>
        <v>126223.48704855914</v>
      </c>
      <c r="AW66" s="207">
        <f ca="1">'SaaS - Cohorts (Logos)'!DE66*'SaaS - Budget'!$BX$72+'SaaS - Cohorts (Logos)'!DE134*'SaaS - Budget'!$BX$73+'SaaS - Cohorts (Logos)'!DE202*'SaaS - Budget'!$BX$74</f>
        <v>123725.01915159624</v>
      </c>
      <c r="AX66" s="207">
        <f ca="1">'SaaS - Cohorts (Logos)'!DF66*'SaaS - Budget'!$BX$72+'SaaS - Cohorts (Logos)'!DF134*'SaaS - Budget'!$BX$73+'SaaS - Cohorts (Logos)'!DF202*'SaaS - Budget'!$BX$74</f>
        <v>121273.40039129159</v>
      </c>
      <c r="AY66" s="207">
        <f ca="1">'SaaS - Cohorts (Logos)'!DG66*'SaaS - Budget'!$BX$72+'SaaS - Cohorts (Logos)'!DG134*'SaaS - Budget'!$BX$73+'SaaS - Cohorts (Logos)'!DG202*'SaaS - Budget'!$BX$74</f>
        <v>118868.0682114658</v>
      </c>
      <c r="AZ66" s="207">
        <f ca="1">'SaaS - Cohorts (Logos)'!DH66*'SaaS - Budget'!$BX$72+'SaaS - Cohorts (Logos)'!DH134*'SaaS - Budget'!$BX$73+'SaaS - Cohorts (Logos)'!DH202*'SaaS - Budget'!$BX$74</f>
        <v>116508.4263758765</v>
      </c>
      <c r="BA66" s="207">
        <f ca="1">'SaaS - Cohorts (Logos)'!DI66*'SaaS - Budget'!$BX$72+'SaaS - Cohorts (Logos)'!DI134*'SaaS - Budget'!$BX$73+'SaaS - Cohorts (Logos)'!DI202*'SaaS - Budget'!$BX$74</f>
        <v>114193.85103356218</v>
      </c>
      <c r="BB66" s="207">
        <f ca="1">'SaaS - Cohorts (Logos)'!DJ66*'SaaS - Budget'!$BX$72+'SaaS - Cohorts (Logos)'!DJ134*'SaaS - Budget'!$BX$73+'SaaS - Cohorts (Logos)'!DJ202*'SaaS - Budget'!$BX$74</f>
        <v>111923.69601586976</v>
      </c>
      <c r="BC66" s="207">
        <f ca="1">'SaaS - Cohorts (Logos)'!DK66*'SaaS - Budget'!$BX$72+'SaaS - Cohorts (Logos)'!DK134*'SaaS - Budget'!$BX$73+'SaaS - Cohorts (Logos)'!DK202*'SaaS - Budget'!$BX$74</f>
        <v>109697.29745817374</v>
      </c>
      <c r="BD66" s="207">
        <f ca="1">'SaaS - Cohorts (Logos)'!DL66*'SaaS - Budget'!$BX$72+'SaaS - Cohorts (Logos)'!DL134*'SaaS - Budget'!$BX$73+'SaaS - Cohorts (Logos)'!DL202*'SaaS - Budget'!$BX$74</f>
        <v>107513.97782811709</v>
      </c>
      <c r="BE66" s="207">
        <f ca="1">'SaaS - Cohorts (Logos)'!DM66*'SaaS - Budget'!$BX$72+'SaaS - Cohorts (Logos)'!DM134*'SaaS - Budget'!$BX$73+'SaaS - Cohorts (Logos)'!DM202*'SaaS - Budget'!$BX$74</f>
        <v>105373.04943236875</v>
      </c>
      <c r="BF66" s="207">
        <f ca="1">'SaaS - Cohorts (Logos)'!DN66*'SaaS - Budget'!$BX$72+'SaaS - Cohorts (Logos)'!DN134*'SaaS - Budget'!$BX$73+'SaaS - Cohorts (Logos)'!DN202*'SaaS - Budget'!$BX$74</f>
        <v>103273.81746523768</v>
      </c>
      <c r="BG66" s="207">
        <f ca="1">'SaaS - Cohorts (Logos)'!DO66*'SaaS - Budget'!$BX$72+'SaaS - Cohorts (Logos)'!DO134*'SaaS - Budget'!$BX$73+'SaaS - Cohorts (Logos)'!DO202*'SaaS - Budget'!$BX$74</f>
        <v>101215.58265486726</v>
      </c>
      <c r="BH66" s="207">
        <f ca="1">'SaaS - Cohorts (Logos)'!DP66*'SaaS - Budget'!$BX$72+'SaaS - Cohorts (Logos)'!DP134*'SaaS - Budget'!$BX$73+'SaaS - Cohorts (Logos)'!DP202*'SaaS - Budget'!$BX$74</f>
        <v>99197.643556032141</v>
      </c>
      <c r="BI66" s="207">
        <f ca="1">'SaaS - Cohorts (Logos)'!DQ66*'SaaS - Budget'!$BX$72+'SaaS - Cohorts (Logos)'!DQ134*'SaaS - Budget'!$BX$73+'SaaS - Cohorts (Logos)'!DQ202*'SaaS - Budget'!$BX$74</f>
        <v>97219.298532662258</v>
      </c>
      <c r="BJ66" s="207">
        <f ca="1">'SaaS - Cohorts (Logos)'!DR66*'SaaS - Budget'!$BX$72+'SaaS - Cohorts (Logos)'!DR134*'SaaS - Budget'!$BX$73+'SaaS - Cohorts (Logos)'!DR202*'SaaS - Budget'!$BX$74</f>
        <v>95279.847468029679</v>
      </c>
      <c r="BK66" s="4"/>
    </row>
    <row r="67" spans="1:63" ht="15.75" customHeight="1">
      <c r="A67" s="4"/>
      <c r="B67" s="195">
        <v>44866</v>
      </c>
      <c r="C67" s="207">
        <f ca="1">'SaaS - Cohorts (Logos)'!BK67*'SaaS - Budget'!$BY$72+'SaaS - Cohorts (Logos)'!BK135*'SaaS - Budget'!$BY$73+'SaaS - Cohorts (Logos)'!BK203*'SaaS - Budget'!$BY$74</f>
        <v>232049.99999999997</v>
      </c>
      <c r="D67" s="207">
        <f ca="1">'SaaS - Cohorts (Logos)'!BL67*'SaaS - Budget'!$BY$72+'SaaS - Cohorts (Logos)'!BL135*'SaaS - Budget'!$BY$73+'SaaS - Cohorts (Logos)'!BL203*'SaaS - Budget'!$BY$74</f>
        <v>235598.99999999997</v>
      </c>
      <c r="E67" s="207">
        <f ca="1">'SaaS - Cohorts (Logos)'!BM67*'SaaS - Budget'!$BY$72+'SaaS - Cohorts (Logos)'!BM135*'SaaS - Budget'!$BY$73+'SaaS - Cohorts (Logos)'!BM203*'SaaS - Budget'!$BY$74</f>
        <v>238094.21999999997</v>
      </c>
      <c r="F67" s="207">
        <f ca="1">'SaaS - Cohorts (Logos)'!BN67*'SaaS - Budget'!$BY$72+'SaaS - Cohorts (Logos)'!BN135*'SaaS - Budget'!$BY$73+'SaaS - Cohorts (Logos)'!BN203*'SaaS - Budget'!$BY$74</f>
        <v>239674.67159999997</v>
      </c>
      <c r="G67" s="207">
        <f ca="1">'SaaS - Cohorts (Logos)'!BO67*'SaaS - Budget'!$BY$72+'SaaS - Cohorts (Logos)'!BO135*'SaaS - Budget'!$BY$73+'SaaS - Cohorts (Logos)'!BO203*'SaaS - Budget'!$BY$74</f>
        <v>240462.43384800002</v>
      </c>
      <c r="H67" s="207">
        <f ca="1">'SaaS - Cohorts (Logos)'!BP67*'SaaS - Budget'!$BY$72+'SaaS - Cohorts (Logos)'!BP135*'SaaS - Budget'!$BY$73+'SaaS - Cohorts (Logos)'!BP203*'SaaS - Budget'!$BY$74</f>
        <v>240564.69016943997</v>
      </c>
      <c r="I67" s="207">
        <f ca="1">'SaaS - Cohorts (Logos)'!BQ67*'SaaS - Budget'!$BY$72+'SaaS - Cohorts (Logos)'!BQ135*'SaaS - Budget'!$BY$73+'SaaS - Cohorts (Logos)'!BQ203*'SaaS - Budget'!$BY$74</f>
        <v>240075.52076464321</v>
      </c>
      <c r="J67" s="207">
        <f ca="1">'SaaS - Cohorts (Logos)'!BR67*'SaaS - Budget'!$BY$72+'SaaS - Cohorts (Logos)'!BR135*'SaaS - Budget'!$BY$73+'SaaS - Cohorts (Logos)'!BR203*'SaaS - Budget'!$BY$74</f>
        <v>239077.4798201113</v>
      </c>
      <c r="K67" s="207">
        <f ca="1">'SaaS - Cohorts (Logos)'!BS67*'SaaS - Budget'!$BY$72+'SaaS - Cohorts (Logos)'!BS135*'SaaS - Budget'!$BY$73+'SaaS - Cohorts (Logos)'!BS203*'SaaS - Budget'!$BY$74</f>
        <v>237642.98335797869</v>
      </c>
      <c r="L67" s="207">
        <f ca="1">'SaaS - Cohorts (Logos)'!BT67*'SaaS - Budget'!$BY$72+'SaaS - Cohorts (Logos)'!BT135*'SaaS - Budget'!$BY$73+'SaaS - Cohorts (Logos)'!BT203*'SaaS - Budget'!$BY$74</f>
        <v>235835.53044897644</v>
      </c>
      <c r="M67" s="207">
        <f ca="1">'SaaS - Cohorts (Logos)'!BU67*'SaaS - Budget'!$BY$72+'SaaS - Cohorts (Logos)'!BU135*'SaaS - Budget'!$BY$73+'SaaS - Cohorts (Logos)'!BU203*'SaaS - Budget'!$BY$74</f>
        <v>233710.77778717532</v>
      </c>
      <c r="N67" s="207">
        <f ca="1">'SaaS - Cohorts (Logos)'!BV67*'SaaS - Budget'!$BY$72+'SaaS - Cohorts (Logos)'!BV135*'SaaS - Budget'!$BY$73+'SaaS - Cohorts (Logos)'!BV203*'SaaS - Budget'!$BY$74</f>
        <v>231317.48522494882</v>
      </c>
      <c r="O67" s="207">
        <f ca="1">'SaaS - Cohorts (Logos)'!BW67*'SaaS - Budget'!$BY$72+'SaaS - Cohorts (Logos)'!BW135*'SaaS - Budget'!$BY$73+'SaaS - Cohorts (Logos)'!BW203*'SaaS - Budget'!$BY$74</f>
        <v>228698.34775474481</v>
      </c>
      <c r="P67" s="207">
        <f ca="1">'SaaS - Cohorts (Logos)'!BX67*'SaaS - Budget'!$BY$72+'SaaS - Cohorts (Logos)'!BX135*'SaaS - Budget'!$BY$73+'SaaS - Cohorts (Logos)'!BX203*'SaaS - Budget'!$BY$74</f>
        <v>225890.7275658295</v>
      </c>
      <c r="Q67" s="207">
        <f ca="1">'SaaS - Cohorts (Logos)'!BY67*'SaaS - Budget'!$BY$72+'SaaS - Cohorts (Logos)'!BY135*'SaaS - Budget'!$BY$73+'SaaS - Cohorts (Logos)'!BY203*'SaaS - Budget'!$BY$74</f>
        <v>222927.29816875092</v>
      </c>
      <c r="R67" s="207">
        <f ca="1">'SaaS - Cohorts (Logos)'!BZ67*'SaaS - Budget'!$BY$72+'SaaS - Cohorts (Logos)'!BZ135*'SaaS - Budget'!$BY$73+'SaaS - Cohorts (Logos)'!BZ203*'SaaS - Budget'!$BY$74</f>
        <v>219836.61114110539</v>
      </c>
      <c r="S67" s="207">
        <f ca="1">'SaaS - Cohorts (Logos)'!CA67*'SaaS - Budget'!$BY$72+'SaaS - Cohorts (Logos)'!CA135*'SaaS - Budget'!$BY$73+'SaaS - Cohorts (Logos)'!CA203*'SaaS - Budget'!$BY$74</f>
        <v>216643.5947817252</v>
      </c>
      <c r="T67" s="207">
        <f ca="1">'SaaS - Cohorts (Logos)'!CB67*'SaaS - Budget'!$BY$72+'SaaS - Cohorts (Logos)'!CB135*'SaaS - Budget'!$BY$73+'SaaS - Cohorts (Logos)'!CB203*'SaaS - Budget'!$BY$74</f>
        <v>213369.99284591959</v>
      </c>
      <c r="U67" s="207">
        <f ca="1">'SaaS - Cohorts (Logos)'!CC67*'SaaS - Budget'!$BY$72+'SaaS - Cohorts (Logos)'!CC135*'SaaS - Budget'!$BY$73+'SaaS - Cohorts (Logos)'!CC203*'SaaS - Budget'!$BY$74</f>
        <v>210034.75055365061</v>
      </c>
      <c r="V67" s="207">
        <f ca="1">'SaaS - Cohorts (Logos)'!CD67*'SaaS - Budget'!$BY$72+'SaaS - Cohorts (Logos)'!CD135*'SaaS - Budget'!$BY$73+'SaaS - Cohorts (Logos)'!CD203*'SaaS - Budget'!$BY$74</f>
        <v>206654.35419946915</v>
      </c>
      <c r="W67" s="207">
        <f ca="1">'SaaS - Cohorts (Logos)'!CE67*'SaaS - Budget'!$BY$72+'SaaS - Cohorts (Logos)'!CE135*'SaaS - Budget'!$BY$73+'SaaS - Cohorts (Logos)'!CE203*'SaaS - Budget'!$BY$74</f>
        <v>203243.12993354423</v>
      </c>
      <c r="X67" s="207">
        <f ca="1">'SaaS - Cohorts (Logos)'!CF67*'SaaS - Budget'!$BY$72+'SaaS - Cohorts (Logos)'!CF135*'SaaS - Budget'!$BY$73+'SaaS - Cohorts (Logos)'!CF203*'SaaS - Budget'!$BY$74</f>
        <v>199813.50661477016</v>
      </c>
      <c r="Y67" s="207">
        <f ca="1">'SaaS - Cohorts (Logos)'!CG67*'SaaS - Budget'!$BY$72+'SaaS - Cohorts (Logos)'!CG135*'SaaS - Budget'!$BY$73+'SaaS - Cohorts (Logos)'!CG203*'SaaS - Budget'!$BY$74</f>
        <v>196376.24704878387</v>
      </c>
      <c r="Z67" s="207">
        <f ca="1">'SaaS - Cohorts (Logos)'!CH67*'SaaS - Budget'!$BY$72+'SaaS - Cohorts (Logos)'!CH135*'SaaS - Budget'!$BY$73+'SaaS - Cohorts (Logos)'!CH203*'SaaS - Budget'!$BY$74</f>
        <v>192940.65140616026</v>
      </c>
      <c r="AA67" s="207">
        <f ca="1">'SaaS - Cohorts (Logos)'!CI67*'SaaS - Budget'!$BY$72+'SaaS - Cohorts (Logos)'!CI135*'SaaS - Budget'!$BY$73+'SaaS - Cohorts (Logos)'!CI203*'SaaS - Budget'!$BY$74</f>
        <v>189514.73616058691</v>
      </c>
      <c r="AB67" s="207">
        <f ca="1">'SaaS - Cohorts (Logos)'!CJ67*'SaaS - Budget'!$BY$72+'SaaS - Cohorts (Logos)'!CJ135*'SaaS - Budget'!$BY$73+'SaaS - Cohorts (Logos)'!CJ203*'SaaS - Budget'!$BY$74</f>
        <v>186105.39148601901</v>
      </c>
      <c r="AC67" s="207">
        <f ca="1">'SaaS - Cohorts (Logos)'!CK67*'SaaS - Budget'!$BY$72+'SaaS - Cohorts (Logos)'!CK135*'SaaS - Budget'!$BY$73+'SaaS - Cohorts (Logos)'!CK203*'SaaS - Budget'!$BY$74</f>
        <v>182718.51969910518</v>
      </c>
      <c r="AD67" s="207">
        <f ca="1">'SaaS - Cohorts (Logos)'!CL67*'SaaS - Budget'!$BY$72+'SaaS - Cohorts (Logos)'!CL135*'SaaS - Budget'!$BY$73+'SaaS - Cohorts (Logos)'!CL203*'SaaS - Budget'!$BY$74</f>
        <v>179359.15702279288</v>
      </c>
      <c r="AE67" s="207">
        <f ca="1">'SaaS - Cohorts (Logos)'!CM67*'SaaS - Budget'!$BY$72+'SaaS - Cohorts (Logos)'!CM135*'SaaS - Budget'!$BY$73+'SaaS - Cohorts (Logos)'!CM203*'SaaS - Budget'!$BY$74</f>
        <v>176031.58067388643</v>
      </c>
      <c r="AF67" s="207">
        <f ca="1">'SaaS - Cohorts (Logos)'!CN67*'SaaS - Budget'!$BY$72+'SaaS - Cohorts (Logos)'!CN135*'SaaS - Budget'!$BY$73+'SaaS - Cohorts (Logos)'!CN203*'SaaS - Budget'!$BY$74</f>
        <v>172739.40303697219</v>
      </c>
      <c r="AG67" s="207">
        <f ca="1">'SaaS - Cohorts (Logos)'!CO67*'SaaS - Budget'!$BY$72+'SaaS - Cohorts (Logos)'!CO135*'SaaS - Budget'!$BY$73+'SaaS - Cohorts (Logos)'!CO203*'SaaS - Budget'!$BY$74</f>
        <v>169485.65447560864</v>
      </c>
      <c r="AH67" s="207">
        <f ca="1">'SaaS - Cohorts (Logos)'!CP67*'SaaS - Budget'!$BY$72+'SaaS - Cohorts (Logos)'!CP135*'SaaS - Budget'!$BY$73+'SaaS - Cohorts (Logos)'!CP203*'SaaS - Budget'!$BY$74</f>
        <v>166272.85614554721</v>
      </c>
      <c r="AI67" s="207">
        <f ca="1">'SaaS - Cohorts (Logos)'!CQ67*'SaaS - Budget'!$BY$72+'SaaS - Cohorts (Logos)'!CQ135*'SaaS - Budget'!$BY$73+'SaaS - Cohorts (Logos)'!CQ203*'SaaS - Budget'!$BY$74</f>
        <v>163103.08401095294</v>
      </c>
      <c r="AJ67" s="207">
        <f ca="1">'SaaS - Cohorts (Logos)'!CR67*'SaaS - Budget'!$BY$72+'SaaS - Cohorts (Logos)'!CR135*'SaaS - Budget'!$BY$73+'SaaS - Cohorts (Logos)'!CR203*'SaaS - Budget'!$BY$74</f>
        <v>159978.02512045257</v>
      </c>
      <c r="AK67" s="207">
        <f ca="1">'SaaS - Cohorts (Logos)'!CS67*'SaaS - Budget'!$BY$72+'SaaS - Cohorts (Logos)'!CS135*'SaaS - Budget'!$BY$73+'SaaS - Cohorts (Logos)'!CS203*'SaaS - Budget'!$BY$74</f>
        <v>156899.02707299593</v>
      </c>
      <c r="AL67" s="207">
        <f ca="1">'SaaS - Cohorts (Logos)'!CT67*'SaaS - Budget'!$BY$72+'SaaS - Cohorts (Logos)'!CT135*'SaaS - Budget'!$BY$73+'SaaS - Cohorts (Logos)'!CT203*'SaaS - Budget'!$BY$74</f>
        <v>153867.14149189414</v>
      </c>
      <c r="AM67" s="207">
        <f ca="1">'SaaS - Cohorts (Logos)'!CU67*'SaaS - Budget'!$BY$72+'SaaS - Cohorts (Logos)'!CU135*'SaaS - Budget'!$BY$73+'SaaS - Cohorts (Logos)'!CU203*'SaaS - Budget'!$BY$74</f>
        <v>150883.16222717141</v>
      </c>
      <c r="AN67" s="207">
        <f ca="1">'SaaS - Cohorts (Logos)'!CV67*'SaaS - Budget'!$BY$72+'SaaS - Cohorts (Logos)'!CV135*'SaaS - Budget'!$BY$73+'SaaS - Cohorts (Logos)'!CV203*'SaaS - Budget'!$BY$74</f>
        <v>147947.65891992935</v>
      </c>
      <c r="AO67" s="207">
        <f ca="1">'SaaS - Cohorts (Logos)'!CW67*'SaaS - Budget'!$BY$72+'SaaS - Cohorts (Logos)'!CW135*'SaaS - Budget'!$BY$73+'SaaS - Cohorts (Logos)'!CW203*'SaaS - Budget'!$BY$74</f>
        <v>145061.00648635591</v>
      </c>
      <c r="AP67" s="207">
        <f ca="1">'SaaS - Cohorts (Logos)'!CX67*'SaaS - Budget'!$BY$72+'SaaS - Cohorts (Logos)'!CX135*'SaaS - Budget'!$BY$73+'SaaS - Cohorts (Logos)'!CX203*'SaaS - Budget'!$BY$74</f>
        <v>142223.41101207497</v>
      </c>
      <c r="AQ67" s="207">
        <f ca="1">'SaaS - Cohorts (Logos)'!CY67*'SaaS - Budget'!$BY$72+'SaaS - Cohorts (Logos)'!CY135*'SaaS - Budget'!$BY$73+'SaaS - Cohorts (Logos)'!CY203*'SaaS - Budget'!$BY$74</f>
        <v>139434.9324886261</v>
      </c>
      <c r="AR67" s="207">
        <f ca="1">'SaaS - Cohorts (Logos)'!CZ67*'SaaS - Budget'!$BY$72+'SaaS - Cohorts (Logos)'!CZ135*'SaaS - Budget'!$BY$73+'SaaS - Cohorts (Logos)'!CZ203*'SaaS - Budget'!$BY$74</f>
        <v>136695.5047720311</v>
      </c>
      <c r="AS67" s="207">
        <f ca="1">'SaaS - Cohorts (Logos)'!DA67*'SaaS - Budget'!$BY$72+'SaaS - Cohorts (Logos)'!DA135*'SaaS - Budget'!$BY$73+'SaaS - Cohorts (Logos)'!DA203*'SaaS - Budget'!$BY$74</f>
        <v>134004.95309778667</v>
      </c>
      <c r="AT67" s="207">
        <f ca="1">'SaaS - Cohorts (Logos)'!DB67*'SaaS - Budget'!$BY$72+'SaaS - Cohorts (Logos)'!DB135*'SaaS - Budget'!$BY$73+'SaaS - Cohorts (Logos)'!DB203*'SaaS - Budget'!$BY$74</f>
        <v>131363.0094464836</v>
      </c>
      <c r="AU67" s="207">
        <f ca="1">'SaaS - Cohorts (Logos)'!DC67*'SaaS - Budget'!$BY$72+'SaaS - Cohorts (Logos)'!DC135*'SaaS - Budget'!$BY$73+'SaaS - Cohorts (Logos)'!DC203*'SaaS - Budget'!$BY$74</f>
        <v>128769.32601892827</v>
      </c>
      <c r="AV67" s="207">
        <f ca="1">'SaaS - Cohorts (Logos)'!DD67*'SaaS - Budget'!$BY$72+'SaaS - Cohorts (Logos)'!DD135*'SaaS - Budget'!$BY$73+'SaaS - Cohorts (Logos)'!DD203*'SaaS - Budget'!$BY$74</f>
        <v>126223.48704855914</v>
      </c>
      <c r="AW67" s="207">
        <f ca="1">'SaaS - Cohorts (Logos)'!DE67*'SaaS - Budget'!$BY$72+'SaaS - Cohorts (Logos)'!DE135*'SaaS - Budget'!$BY$73+'SaaS - Cohorts (Logos)'!DE203*'SaaS - Budget'!$BY$74</f>
        <v>123725.01915159624</v>
      </c>
      <c r="AX67" s="207">
        <f ca="1">'SaaS - Cohorts (Logos)'!DF67*'SaaS - Budget'!$BY$72+'SaaS - Cohorts (Logos)'!DF135*'SaaS - Budget'!$BY$73+'SaaS - Cohorts (Logos)'!DF203*'SaaS - Budget'!$BY$74</f>
        <v>121273.40039129159</v>
      </c>
      <c r="AY67" s="207">
        <f ca="1">'SaaS - Cohorts (Logos)'!DG67*'SaaS - Budget'!$BY$72+'SaaS - Cohorts (Logos)'!DG135*'SaaS - Budget'!$BY$73+'SaaS - Cohorts (Logos)'!DG203*'SaaS - Budget'!$BY$74</f>
        <v>118868.0682114658</v>
      </c>
      <c r="AZ67" s="207">
        <f ca="1">'SaaS - Cohorts (Logos)'!DH67*'SaaS - Budget'!$BY$72+'SaaS - Cohorts (Logos)'!DH135*'SaaS - Budget'!$BY$73+'SaaS - Cohorts (Logos)'!DH203*'SaaS - Budget'!$BY$74</f>
        <v>116508.4263758765</v>
      </c>
      <c r="BA67" s="207">
        <f ca="1">'SaaS - Cohorts (Logos)'!DI67*'SaaS - Budget'!$BY$72+'SaaS - Cohorts (Logos)'!DI135*'SaaS - Budget'!$BY$73+'SaaS - Cohorts (Logos)'!DI203*'SaaS - Budget'!$BY$74</f>
        <v>114193.85103356218</v>
      </c>
      <c r="BB67" s="207">
        <f ca="1">'SaaS - Cohorts (Logos)'!DJ67*'SaaS - Budget'!$BY$72+'SaaS - Cohorts (Logos)'!DJ135*'SaaS - Budget'!$BY$73+'SaaS - Cohorts (Logos)'!DJ203*'SaaS - Budget'!$BY$74</f>
        <v>111923.69601586976</v>
      </c>
      <c r="BC67" s="207">
        <f ca="1">'SaaS - Cohorts (Logos)'!DK67*'SaaS - Budget'!$BY$72+'SaaS - Cohorts (Logos)'!DK135*'SaaS - Budget'!$BY$73+'SaaS - Cohorts (Logos)'!DK203*'SaaS - Budget'!$BY$74</f>
        <v>109697.29745817374</v>
      </c>
      <c r="BD67" s="207">
        <f ca="1">'SaaS - Cohorts (Logos)'!DL67*'SaaS - Budget'!$BY$72+'SaaS - Cohorts (Logos)'!DL135*'SaaS - Budget'!$BY$73+'SaaS - Cohorts (Logos)'!DL203*'SaaS - Budget'!$BY$74</f>
        <v>107513.97782811709</v>
      </c>
      <c r="BE67" s="207">
        <f ca="1">'SaaS - Cohorts (Logos)'!DM67*'SaaS - Budget'!$BY$72+'SaaS - Cohorts (Logos)'!DM135*'SaaS - Budget'!$BY$73+'SaaS - Cohorts (Logos)'!DM203*'SaaS - Budget'!$BY$74</f>
        <v>105373.04943236875</v>
      </c>
      <c r="BF67" s="207">
        <f ca="1">'SaaS - Cohorts (Logos)'!DN67*'SaaS - Budget'!$BY$72+'SaaS - Cohorts (Logos)'!DN135*'SaaS - Budget'!$BY$73+'SaaS - Cohorts (Logos)'!DN203*'SaaS - Budget'!$BY$74</f>
        <v>103273.81746523768</v>
      </c>
      <c r="BG67" s="207">
        <f ca="1">'SaaS - Cohorts (Logos)'!DO67*'SaaS - Budget'!$BY$72+'SaaS - Cohorts (Logos)'!DO135*'SaaS - Budget'!$BY$73+'SaaS - Cohorts (Logos)'!DO203*'SaaS - Budget'!$BY$74</f>
        <v>101215.58265486726</v>
      </c>
      <c r="BH67" s="207">
        <f ca="1">'SaaS - Cohorts (Logos)'!DP67*'SaaS - Budget'!$BY$72+'SaaS - Cohorts (Logos)'!DP135*'SaaS - Budget'!$BY$73+'SaaS - Cohorts (Logos)'!DP203*'SaaS - Budget'!$BY$74</f>
        <v>99197.643556032141</v>
      </c>
      <c r="BI67" s="207">
        <f ca="1">'SaaS - Cohorts (Logos)'!DQ67*'SaaS - Budget'!$BY$72+'SaaS - Cohorts (Logos)'!DQ135*'SaaS - Budget'!$BY$73+'SaaS - Cohorts (Logos)'!DQ203*'SaaS - Budget'!$BY$74</f>
        <v>97219.298532662258</v>
      </c>
      <c r="BJ67" s="207">
        <f ca="1">'SaaS - Cohorts (Logos)'!DR67*'SaaS - Budget'!$BY$72+'SaaS - Cohorts (Logos)'!DR135*'SaaS - Budget'!$BY$73+'SaaS - Cohorts (Logos)'!DR203*'SaaS - Budget'!$BY$74</f>
        <v>95279.847468029679</v>
      </c>
      <c r="BK67" s="4"/>
    </row>
    <row r="68" spans="1:63" ht="15.75" customHeight="1">
      <c r="A68" s="4"/>
      <c r="B68" s="195">
        <v>44896</v>
      </c>
      <c r="C68" s="207">
        <f ca="1">'SaaS - Cohorts (Logos)'!BK68*'SaaS - Budget'!$BZ$72+'SaaS - Cohorts (Logos)'!BK136*'SaaS - Budget'!$BZ$73+'SaaS - Cohorts (Logos)'!BK204*'SaaS - Budget'!$BZ$74</f>
        <v>232049.99999999997</v>
      </c>
      <c r="D68" s="207">
        <f ca="1">'SaaS - Cohorts (Logos)'!BL68*'SaaS - Budget'!$BZ$72+'SaaS - Cohorts (Logos)'!BL136*'SaaS - Budget'!$BZ$73+'SaaS - Cohorts (Logos)'!BL204*'SaaS - Budget'!$BZ$74</f>
        <v>235598.99999999997</v>
      </c>
      <c r="E68" s="207">
        <f ca="1">'SaaS - Cohorts (Logos)'!BM68*'SaaS - Budget'!$BZ$72+'SaaS - Cohorts (Logos)'!BM136*'SaaS - Budget'!$BZ$73+'SaaS - Cohorts (Logos)'!BM204*'SaaS - Budget'!$BZ$74</f>
        <v>238094.21999999997</v>
      </c>
      <c r="F68" s="207">
        <f ca="1">'SaaS - Cohorts (Logos)'!BN68*'SaaS - Budget'!$BZ$72+'SaaS - Cohorts (Logos)'!BN136*'SaaS - Budget'!$BZ$73+'SaaS - Cohorts (Logos)'!BN204*'SaaS - Budget'!$BZ$74</f>
        <v>239674.67159999997</v>
      </c>
      <c r="G68" s="207">
        <f ca="1">'SaaS - Cohorts (Logos)'!BO68*'SaaS - Budget'!$BZ$72+'SaaS - Cohorts (Logos)'!BO136*'SaaS - Budget'!$BZ$73+'SaaS - Cohorts (Logos)'!BO204*'SaaS - Budget'!$BZ$74</f>
        <v>240462.43384800002</v>
      </c>
      <c r="H68" s="207">
        <f ca="1">'SaaS - Cohorts (Logos)'!BP68*'SaaS - Budget'!$BZ$72+'SaaS - Cohorts (Logos)'!BP136*'SaaS - Budget'!$BZ$73+'SaaS - Cohorts (Logos)'!BP204*'SaaS - Budget'!$BZ$74</f>
        <v>240564.69016943997</v>
      </c>
      <c r="I68" s="207">
        <f ca="1">'SaaS - Cohorts (Logos)'!BQ68*'SaaS - Budget'!$BZ$72+'SaaS - Cohorts (Logos)'!BQ136*'SaaS - Budget'!$BZ$73+'SaaS - Cohorts (Logos)'!BQ204*'SaaS - Budget'!$BZ$74</f>
        <v>240075.52076464321</v>
      </c>
      <c r="J68" s="207">
        <f ca="1">'SaaS - Cohorts (Logos)'!BR68*'SaaS - Budget'!$BZ$72+'SaaS - Cohorts (Logos)'!BR136*'SaaS - Budget'!$BZ$73+'SaaS - Cohorts (Logos)'!BR204*'SaaS - Budget'!$BZ$74</f>
        <v>239077.4798201113</v>
      </c>
      <c r="K68" s="207">
        <f ca="1">'SaaS - Cohorts (Logos)'!BS68*'SaaS - Budget'!$BZ$72+'SaaS - Cohorts (Logos)'!BS136*'SaaS - Budget'!$BZ$73+'SaaS - Cohorts (Logos)'!BS204*'SaaS - Budget'!$BZ$74</f>
        <v>237642.98335797869</v>
      </c>
      <c r="L68" s="207">
        <f ca="1">'SaaS - Cohorts (Logos)'!BT68*'SaaS - Budget'!$BZ$72+'SaaS - Cohorts (Logos)'!BT136*'SaaS - Budget'!$BZ$73+'SaaS - Cohorts (Logos)'!BT204*'SaaS - Budget'!$BZ$74</f>
        <v>235835.53044897644</v>
      </c>
      <c r="M68" s="207">
        <f ca="1">'SaaS - Cohorts (Logos)'!BU68*'SaaS - Budget'!$BZ$72+'SaaS - Cohorts (Logos)'!BU136*'SaaS - Budget'!$BZ$73+'SaaS - Cohorts (Logos)'!BU204*'SaaS - Budget'!$BZ$74</f>
        <v>233710.77778717532</v>
      </c>
      <c r="N68" s="207">
        <f ca="1">'SaaS - Cohorts (Logos)'!BV68*'SaaS - Budget'!$BZ$72+'SaaS - Cohorts (Logos)'!BV136*'SaaS - Budget'!$BZ$73+'SaaS - Cohorts (Logos)'!BV204*'SaaS - Budget'!$BZ$74</f>
        <v>231317.48522494882</v>
      </c>
      <c r="O68" s="207">
        <f ca="1">'SaaS - Cohorts (Logos)'!BW68*'SaaS - Budget'!$BZ$72+'SaaS - Cohorts (Logos)'!BW136*'SaaS - Budget'!$BZ$73+'SaaS - Cohorts (Logos)'!BW204*'SaaS - Budget'!$BZ$74</f>
        <v>228698.34775474481</v>
      </c>
      <c r="P68" s="207">
        <f ca="1">'SaaS - Cohorts (Logos)'!BX68*'SaaS - Budget'!$BZ$72+'SaaS - Cohorts (Logos)'!BX136*'SaaS - Budget'!$BZ$73+'SaaS - Cohorts (Logos)'!BX204*'SaaS - Budget'!$BZ$74</f>
        <v>225890.7275658295</v>
      </c>
      <c r="Q68" s="207">
        <f ca="1">'SaaS - Cohorts (Logos)'!BY68*'SaaS - Budget'!$BZ$72+'SaaS - Cohorts (Logos)'!BY136*'SaaS - Budget'!$BZ$73+'SaaS - Cohorts (Logos)'!BY204*'SaaS - Budget'!$BZ$74</f>
        <v>222927.29816875092</v>
      </c>
      <c r="R68" s="207">
        <f ca="1">'SaaS - Cohorts (Logos)'!BZ68*'SaaS - Budget'!$BZ$72+'SaaS - Cohorts (Logos)'!BZ136*'SaaS - Budget'!$BZ$73+'SaaS - Cohorts (Logos)'!BZ204*'SaaS - Budget'!$BZ$74</f>
        <v>219836.61114110539</v>
      </c>
      <c r="S68" s="207">
        <f ca="1">'SaaS - Cohorts (Logos)'!CA68*'SaaS - Budget'!$BZ$72+'SaaS - Cohorts (Logos)'!CA136*'SaaS - Budget'!$BZ$73+'SaaS - Cohorts (Logos)'!CA204*'SaaS - Budget'!$BZ$74</f>
        <v>216643.5947817252</v>
      </c>
      <c r="T68" s="207">
        <f ca="1">'SaaS - Cohorts (Logos)'!CB68*'SaaS - Budget'!$BZ$72+'SaaS - Cohorts (Logos)'!CB136*'SaaS - Budget'!$BZ$73+'SaaS - Cohorts (Logos)'!CB204*'SaaS - Budget'!$BZ$74</f>
        <v>213369.99284591959</v>
      </c>
      <c r="U68" s="207">
        <f ca="1">'SaaS - Cohorts (Logos)'!CC68*'SaaS - Budget'!$BZ$72+'SaaS - Cohorts (Logos)'!CC136*'SaaS - Budget'!$BZ$73+'SaaS - Cohorts (Logos)'!CC204*'SaaS - Budget'!$BZ$74</f>
        <v>210034.75055365061</v>
      </c>
      <c r="V68" s="207">
        <f ca="1">'SaaS - Cohorts (Logos)'!CD68*'SaaS - Budget'!$BZ$72+'SaaS - Cohorts (Logos)'!CD136*'SaaS - Budget'!$BZ$73+'SaaS - Cohorts (Logos)'!CD204*'SaaS - Budget'!$BZ$74</f>
        <v>206654.35419946915</v>
      </c>
      <c r="W68" s="207">
        <f ca="1">'SaaS - Cohorts (Logos)'!CE68*'SaaS - Budget'!$BZ$72+'SaaS - Cohorts (Logos)'!CE136*'SaaS - Budget'!$BZ$73+'SaaS - Cohorts (Logos)'!CE204*'SaaS - Budget'!$BZ$74</f>
        <v>203243.12993354423</v>
      </c>
      <c r="X68" s="207">
        <f ca="1">'SaaS - Cohorts (Logos)'!CF68*'SaaS - Budget'!$BZ$72+'SaaS - Cohorts (Logos)'!CF136*'SaaS - Budget'!$BZ$73+'SaaS - Cohorts (Logos)'!CF204*'SaaS - Budget'!$BZ$74</f>
        <v>199813.50661477016</v>
      </c>
      <c r="Y68" s="207">
        <f ca="1">'SaaS - Cohorts (Logos)'!CG68*'SaaS - Budget'!$BZ$72+'SaaS - Cohorts (Logos)'!CG136*'SaaS - Budget'!$BZ$73+'SaaS - Cohorts (Logos)'!CG204*'SaaS - Budget'!$BZ$74</f>
        <v>196376.24704878387</v>
      </c>
      <c r="Z68" s="207">
        <f ca="1">'SaaS - Cohorts (Logos)'!CH68*'SaaS - Budget'!$BZ$72+'SaaS - Cohorts (Logos)'!CH136*'SaaS - Budget'!$BZ$73+'SaaS - Cohorts (Logos)'!CH204*'SaaS - Budget'!$BZ$74</f>
        <v>192940.65140616026</v>
      </c>
      <c r="AA68" s="207">
        <f ca="1">'SaaS - Cohorts (Logos)'!CI68*'SaaS - Budget'!$BZ$72+'SaaS - Cohorts (Logos)'!CI136*'SaaS - Budget'!$BZ$73+'SaaS - Cohorts (Logos)'!CI204*'SaaS - Budget'!$BZ$74</f>
        <v>189514.73616058691</v>
      </c>
      <c r="AB68" s="207">
        <f ca="1">'SaaS - Cohorts (Logos)'!CJ68*'SaaS - Budget'!$BZ$72+'SaaS - Cohorts (Logos)'!CJ136*'SaaS - Budget'!$BZ$73+'SaaS - Cohorts (Logos)'!CJ204*'SaaS - Budget'!$BZ$74</f>
        <v>186105.39148601901</v>
      </c>
      <c r="AC68" s="207">
        <f ca="1">'SaaS - Cohorts (Logos)'!CK68*'SaaS - Budget'!$BZ$72+'SaaS - Cohorts (Logos)'!CK136*'SaaS - Budget'!$BZ$73+'SaaS - Cohorts (Logos)'!CK204*'SaaS - Budget'!$BZ$74</f>
        <v>182718.51969910518</v>
      </c>
      <c r="AD68" s="207">
        <f ca="1">'SaaS - Cohorts (Logos)'!CL68*'SaaS - Budget'!$BZ$72+'SaaS - Cohorts (Logos)'!CL136*'SaaS - Budget'!$BZ$73+'SaaS - Cohorts (Logos)'!CL204*'SaaS - Budget'!$BZ$74</f>
        <v>179359.15702279288</v>
      </c>
      <c r="AE68" s="207">
        <f ca="1">'SaaS - Cohorts (Logos)'!CM68*'SaaS - Budget'!$BZ$72+'SaaS - Cohorts (Logos)'!CM136*'SaaS - Budget'!$BZ$73+'SaaS - Cohorts (Logos)'!CM204*'SaaS - Budget'!$BZ$74</f>
        <v>176031.58067388643</v>
      </c>
      <c r="AF68" s="207">
        <f ca="1">'SaaS - Cohorts (Logos)'!CN68*'SaaS - Budget'!$BZ$72+'SaaS - Cohorts (Logos)'!CN136*'SaaS - Budget'!$BZ$73+'SaaS - Cohorts (Logos)'!CN204*'SaaS - Budget'!$BZ$74</f>
        <v>172739.40303697219</v>
      </c>
      <c r="AG68" s="207">
        <f ca="1">'SaaS - Cohorts (Logos)'!CO68*'SaaS - Budget'!$BZ$72+'SaaS - Cohorts (Logos)'!CO136*'SaaS - Budget'!$BZ$73+'SaaS - Cohorts (Logos)'!CO204*'SaaS - Budget'!$BZ$74</f>
        <v>169485.65447560864</v>
      </c>
      <c r="AH68" s="207">
        <f ca="1">'SaaS - Cohorts (Logos)'!CP68*'SaaS - Budget'!$BZ$72+'SaaS - Cohorts (Logos)'!CP136*'SaaS - Budget'!$BZ$73+'SaaS - Cohorts (Logos)'!CP204*'SaaS - Budget'!$BZ$74</f>
        <v>166272.85614554721</v>
      </c>
      <c r="AI68" s="207">
        <f ca="1">'SaaS - Cohorts (Logos)'!CQ68*'SaaS - Budget'!$BZ$72+'SaaS - Cohorts (Logos)'!CQ136*'SaaS - Budget'!$BZ$73+'SaaS - Cohorts (Logos)'!CQ204*'SaaS - Budget'!$BZ$74</f>
        <v>163103.08401095294</v>
      </c>
      <c r="AJ68" s="207">
        <f ca="1">'SaaS - Cohorts (Logos)'!CR68*'SaaS - Budget'!$BZ$72+'SaaS - Cohorts (Logos)'!CR136*'SaaS - Budget'!$BZ$73+'SaaS - Cohorts (Logos)'!CR204*'SaaS - Budget'!$BZ$74</f>
        <v>159978.02512045257</v>
      </c>
      <c r="AK68" s="207">
        <f ca="1">'SaaS - Cohorts (Logos)'!CS68*'SaaS - Budget'!$BZ$72+'SaaS - Cohorts (Logos)'!CS136*'SaaS - Budget'!$BZ$73+'SaaS - Cohorts (Logos)'!CS204*'SaaS - Budget'!$BZ$74</f>
        <v>156899.02707299593</v>
      </c>
      <c r="AL68" s="207">
        <f ca="1">'SaaS - Cohorts (Logos)'!CT68*'SaaS - Budget'!$BZ$72+'SaaS - Cohorts (Logos)'!CT136*'SaaS - Budget'!$BZ$73+'SaaS - Cohorts (Logos)'!CT204*'SaaS - Budget'!$BZ$74</f>
        <v>153867.14149189414</v>
      </c>
      <c r="AM68" s="207">
        <f ca="1">'SaaS - Cohorts (Logos)'!CU68*'SaaS - Budget'!$BZ$72+'SaaS - Cohorts (Logos)'!CU136*'SaaS - Budget'!$BZ$73+'SaaS - Cohorts (Logos)'!CU204*'SaaS - Budget'!$BZ$74</f>
        <v>150883.16222717141</v>
      </c>
      <c r="AN68" s="207">
        <f ca="1">'SaaS - Cohorts (Logos)'!CV68*'SaaS - Budget'!$BZ$72+'SaaS - Cohorts (Logos)'!CV136*'SaaS - Budget'!$BZ$73+'SaaS - Cohorts (Logos)'!CV204*'SaaS - Budget'!$BZ$74</f>
        <v>147947.65891992935</v>
      </c>
      <c r="AO68" s="207">
        <f ca="1">'SaaS - Cohorts (Logos)'!CW68*'SaaS - Budget'!$BZ$72+'SaaS - Cohorts (Logos)'!CW136*'SaaS - Budget'!$BZ$73+'SaaS - Cohorts (Logos)'!CW204*'SaaS - Budget'!$BZ$74</f>
        <v>145061.00648635591</v>
      </c>
      <c r="AP68" s="207">
        <f ca="1">'SaaS - Cohorts (Logos)'!CX68*'SaaS - Budget'!$BZ$72+'SaaS - Cohorts (Logos)'!CX136*'SaaS - Budget'!$BZ$73+'SaaS - Cohorts (Logos)'!CX204*'SaaS - Budget'!$BZ$74</f>
        <v>142223.41101207497</v>
      </c>
      <c r="AQ68" s="207">
        <f ca="1">'SaaS - Cohorts (Logos)'!CY68*'SaaS - Budget'!$BZ$72+'SaaS - Cohorts (Logos)'!CY136*'SaaS - Budget'!$BZ$73+'SaaS - Cohorts (Logos)'!CY204*'SaaS - Budget'!$BZ$74</f>
        <v>139434.9324886261</v>
      </c>
      <c r="AR68" s="207">
        <f ca="1">'SaaS - Cohorts (Logos)'!CZ68*'SaaS - Budget'!$BZ$72+'SaaS - Cohorts (Logos)'!CZ136*'SaaS - Budget'!$BZ$73+'SaaS - Cohorts (Logos)'!CZ204*'SaaS - Budget'!$BZ$74</f>
        <v>136695.5047720311</v>
      </c>
      <c r="AS68" s="207">
        <f ca="1">'SaaS - Cohorts (Logos)'!DA68*'SaaS - Budget'!$BZ$72+'SaaS - Cohorts (Logos)'!DA136*'SaaS - Budget'!$BZ$73+'SaaS - Cohorts (Logos)'!DA204*'SaaS - Budget'!$BZ$74</f>
        <v>134004.95309778667</v>
      </c>
      <c r="AT68" s="207">
        <f ca="1">'SaaS - Cohorts (Logos)'!DB68*'SaaS - Budget'!$BZ$72+'SaaS - Cohorts (Logos)'!DB136*'SaaS - Budget'!$BZ$73+'SaaS - Cohorts (Logos)'!DB204*'SaaS - Budget'!$BZ$74</f>
        <v>131363.0094464836</v>
      </c>
      <c r="AU68" s="207">
        <f ca="1">'SaaS - Cohorts (Logos)'!DC68*'SaaS - Budget'!$BZ$72+'SaaS - Cohorts (Logos)'!DC136*'SaaS - Budget'!$BZ$73+'SaaS - Cohorts (Logos)'!DC204*'SaaS - Budget'!$BZ$74</f>
        <v>128769.32601892827</v>
      </c>
      <c r="AV68" s="207">
        <f ca="1">'SaaS - Cohorts (Logos)'!DD68*'SaaS - Budget'!$BZ$72+'SaaS - Cohorts (Logos)'!DD136*'SaaS - Budget'!$BZ$73+'SaaS - Cohorts (Logos)'!DD204*'SaaS - Budget'!$BZ$74</f>
        <v>126223.48704855914</v>
      </c>
      <c r="AW68" s="207">
        <f ca="1">'SaaS - Cohorts (Logos)'!DE68*'SaaS - Budget'!$BZ$72+'SaaS - Cohorts (Logos)'!DE136*'SaaS - Budget'!$BZ$73+'SaaS - Cohorts (Logos)'!DE204*'SaaS - Budget'!$BZ$74</f>
        <v>123725.01915159624</v>
      </c>
      <c r="AX68" s="207">
        <f ca="1">'SaaS - Cohorts (Logos)'!DF68*'SaaS - Budget'!$BZ$72+'SaaS - Cohorts (Logos)'!DF136*'SaaS - Budget'!$BZ$73+'SaaS - Cohorts (Logos)'!DF204*'SaaS - Budget'!$BZ$74</f>
        <v>121273.40039129159</v>
      </c>
      <c r="AY68" s="207">
        <f ca="1">'SaaS - Cohorts (Logos)'!DG68*'SaaS - Budget'!$BZ$72+'SaaS - Cohorts (Logos)'!DG136*'SaaS - Budget'!$BZ$73+'SaaS - Cohorts (Logos)'!DG204*'SaaS - Budget'!$BZ$74</f>
        <v>118868.0682114658</v>
      </c>
      <c r="AZ68" s="207">
        <f ca="1">'SaaS - Cohorts (Logos)'!DH68*'SaaS - Budget'!$BZ$72+'SaaS - Cohorts (Logos)'!DH136*'SaaS - Budget'!$BZ$73+'SaaS - Cohorts (Logos)'!DH204*'SaaS - Budget'!$BZ$74</f>
        <v>116508.4263758765</v>
      </c>
      <c r="BA68" s="207">
        <f ca="1">'SaaS - Cohorts (Logos)'!DI68*'SaaS - Budget'!$BZ$72+'SaaS - Cohorts (Logos)'!DI136*'SaaS - Budget'!$BZ$73+'SaaS - Cohorts (Logos)'!DI204*'SaaS - Budget'!$BZ$74</f>
        <v>114193.85103356218</v>
      </c>
      <c r="BB68" s="207">
        <f ca="1">'SaaS - Cohorts (Logos)'!DJ68*'SaaS - Budget'!$BZ$72+'SaaS - Cohorts (Logos)'!DJ136*'SaaS - Budget'!$BZ$73+'SaaS - Cohorts (Logos)'!DJ204*'SaaS - Budget'!$BZ$74</f>
        <v>111923.69601586976</v>
      </c>
      <c r="BC68" s="207">
        <f ca="1">'SaaS - Cohorts (Logos)'!DK68*'SaaS - Budget'!$BZ$72+'SaaS - Cohorts (Logos)'!DK136*'SaaS - Budget'!$BZ$73+'SaaS - Cohorts (Logos)'!DK204*'SaaS - Budget'!$BZ$74</f>
        <v>109697.29745817374</v>
      </c>
      <c r="BD68" s="207">
        <f ca="1">'SaaS - Cohorts (Logos)'!DL68*'SaaS - Budget'!$BZ$72+'SaaS - Cohorts (Logos)'!DL136*'SaaS - Budget'!$BZ$73+'SaaS - Cohorts (Logos)'!DL204*'SaaS - Budget'!$BZ$74</f>
        <v>107513.97782811709</v>
      </c>
      <c r="BE68" s="207">
        <f ca="1">'SaaS - Cohorts (Logos)'!DM68*'SaaS - Budget'!$BZ$72+'SaaS - Cohorts (Logos)'!DM136*'SaaS - Budget'!$BZ$73+'SaaS - Cohorts (Logos)'!DM204*'SaaS - Budget'!$BZ$74</f>
        <v>105373.04943236875</v>
      </c>
      <c r="BF68" s="207">
        <f ca="1">'SaaS - Cohorts (Logos)'!DN68*'SaaS - Budget'!$BZ$72+'SaaS - Cohorts (Logos)'!DN136*'SaaS - Budget'!$BZ$73+'SaaS - Cohorts (Logos)'!DN204*'SaaS - Budget'!$BZ$74</f>
        <v>103273.81746523768</v>
      </c>
      <c r="BG68" s="207">
        <f ca="1">'SaaS - Cohorts (Logos)'!DO68*'SaaS - Budget'!$BZ$72+'SaaS - Cohorts (Logos)'!DO136*'SaaS - Budget'!$BZ$73+'SaaS - Cohorts (Logos)'!DO204*'SaaS - Budget'!$BZ$74</f>
        <v>101215.58265486726</v>
      </c>
      <c r="BH68" s="207">
        <f ca="1">'SaaS - Cohorts (Logos)'!DP68*'SaaS - Budget'!$BZ$72+'SaaS - Cohorts (Logos)'!DP136*'SaaS - Budget'!$BZ$73+'SaaS - Cohorts (Logos)'!DP204*'SaaS - Budget'!$BZ$74</f>
        <v>99197.643556032141</v>
      </c>
      <c r="BI68" s="207">
        <f ca="1">'SaaS - Cohorts (Logos)'!DQ68*'SaaS - Budget'!$BZ$72+'SaaS - Cohorts (Logos)'!DQ136*'SaaS - Budget'!$BZ$73+'SaaS - Cohorts (Logos)'!DQ204*'SaaS - Budget'!$BZ$74</f>
        <v>97219.298532662258</v>
      </c>
      <c r="BJ68" s="207">
        <f ca="1">'SaaS - Cohorts (Logos)'!DR68*'SaaS - Budget'!$BZ$72+'SaaS - Cohorts (Logos)'!DR136*'SaaS - Budget'!$BZ$73+'SaaS - Cohorts (Logos)'!DR204*'SaaS - Budget'!$BZ$74</f>
        <v>95279.847468029679</v>
      </c>
      <c r="BK68" s="4"/>
    </row>
    <row r="69" spans="1:63" ht="15.75" customHeight="1">
      <c r="A69" s="4"/>
      <c r="B69" s="195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207"/>
      <c r="AG69" s="207"/>
      <c r="AH69" s="207"/>
      <c r="AI69" s="207"/>
      <c r="AJ69" s="207"/>
      <c r="AK69" s="207"/>
      <c r="AL69" s="207"/>
      <c r="AM69" s="207"/>
      <c r="AN69" s="207"/>
      <c r="AO69" s="207"/>
      <c r="AP69" s="207"/>
      <c r="AQ69" s="207"/>
      <c r="AR69" s="207"/>
      <c r="AS69" s="207"/>
      <c r="AT69" s="207"/>
      <c r="AU69" s="207"/>
      <c r="AV69" s="207"/>
      <c r="AW69" s="207"/>
      <c r="AX69" s="207"/>
      <c r="AY69" s="207"/>
      <c r="AZ69" s="207"/>
      <c r="BA69" s="207"/>
      <c r="BB69" s="207"/>
      <c r="BC69" s="207"/>
      <c r="BD69" s="207"/>
      <c r="BE69" s="207"/>
      <c r="BF69" s="207"/>
      <c r="BG69" s="207"/>
      <c r="BH69" s="207"/>
      <c r="BI69" s="207"/>
      <c r="BJ69" s="207"/>
      <c r="BK69" s="4"/>
    </row>
    <row r="70" spans="1:63" ht="15.75" customHeight="1">
      <c r="A70" s="4"/>
      <c r="B70" s="195"/>
      <c r="C70" s="4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6"/>
      <c r="O70" s="206"/>
      <c r="P70" s="206"/>
      <c r="Q70" s="206"/>
      <c r="R70" s="206"/>
      <c r="S70" s="206"/>
      <c r="T70" s="206"/>
      <c r="U70" s="206"/>
      <c r="V70" s="206"/>
      <c r="W70" s="206"/>
      <c r="X70" s="206"/>
      <c r="Y70" s="206"/>
      <c r="Z70" s="206"/>
      <c r="AA70" s="206"/>
      <c r="AB70" s="206"/>
      <c r="AC70" s="206"/>
      <c r="AD70" s="206"/>
      <c r="AE70" s="206"/>
      <c r="AF70" s="206"/>
      <c r="AG70" s="206"/>
      <c r="AH70" s="206"/>
      <c r="AI70" s="206"/>
      <c r="AJ70" s="206"/>
      <c r="AK70" s="206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6"/>
      <c r="BB70" s="206"/>
      <c r="BC70" s="206"/>
      <c r="BD70" s="206"/>
      <c r="BE70" s="206"/>
      <c r="BF70" s="206"/>
      <c r="BG70" s="206"/>
      <c r="BH70" s="206"/>
      <c r="BI70" s="206"/>
      <c r="BJ70" s="206"/>
      <c r="BK70" s="4"/>
    </row>
    <row r="71" spans="1:63" ht="15.75" customHeight="1">
      <c r="A71" s="4"/>
      <c r="B71" s="195"/>
      <c r="C71" s="4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06"/>
      <c r="Q71" s="206"/>
      <c r="R71" s="206"/>
      <c r="S71" s="206"/>
      <c r="T71" s="206"/>
      <c r="U71" s="206"/>
      <c r="V71" s="206"/>
      <c r="W71" s="206"/>
      <c r="X71" s="206"/>
      <c r="Y71" s="206"/>
      <c r="Z71" s="206"/>
      <c r="AA71" s="206"/>
      <c r="AB71" s="206"/>
      <c r="AC71" s="206"/>
      <c r="AD71" s="206"/>
      <c r="AE71" s="206"/>
      <c r="AF71" s="206"/>
      <c r="AG71" s="206"/>
      <c r="AH71" s="206"/>
      <c r="AI71" s="206"/>
      <c r="AJ71" s="206"/>
      <c r="AK71" s="206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6"/>
      <c r="BB71" s="206"/>
      <c r="BC71" s="206"/>
      <c r="BD71" s="206"/>
      <c r="BE71" s="206"/>
      <c r="BF71" s="206"/>
      <c r="BG71" s="206"/>
      <c r="BH71" s="206"/>
      <c r="BI71" s="206"/>
      <c r="BJ71" s="206"/>
      <c r="BK71" s="4"/>
    </row>
    <row r="72" spans="1:63" ht="15.75" customHeight="1">
      <c r="A72" s="4"/>
      <c r="B72" s="195"/>
      <c r="C72" s="4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6"/>
      <c r="AA72" s="206"/>
      <c r="AB72" s="206"/>
      <c r="AC72" s="206"/>
      <c r="AD72" s="206"/>
      <c r="AE72" s="206"/>
      <c r="AF72" s="206"/>
      <c r="AG72" s="206"/>
      <c r="AH72" s="206"/>
      <c r="AI72" s="206"/>
      <c r="AJ72" s="206"/>
      <c r="AK72" s="206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6"/>
      <c r="BB72" s="206"/>
      <c r="BC72" s="206"/>
      <c r="BD72" s="206"/>
      <c r="BE72" s="206"/>
      <c r="BF72" s="206"/>
      <c r="BG72" s="206"/>
      <c r="BH72" s="206"/>
      <c r="BI72" s="206"/>
      <c r="BJ72" s="206"/>
      <c r="BK72" s="4"/>
    </row>
    <row r="73" spans="1:63" ht="15.75" customHeight="1">
      <c r="A73" s="4"/>
      <c r="B73" s="195"/>
      <c r="C73" s="4"/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6"/>
      <c r="Z73" s="206"/>
      <c r="AA73" s="206"/>
      <c r="AB73" s="206"/>
      <c r="AC73" s="206"/>
      <c r="AD73" s="206"/>
      <c r="AE73" s="206"/>
      <c r="AF73" s="206"/>
      <c r="AG73" s="206"/>
      <c r="AH73" s="206"/>
      <c r="AI73" s="206"/>
      <c r="AJ73" s="206"/>
      <c r="AK73" s="206"/>
      <c r="AL73" s="206"/>
      <c r="AM73" s="206"/>
      <c r="AN73" s="206"/>
      <c r="AO73" s="206"/>
      <c r="AP73" s="206"/>
      <c r="AQ73" s="206"/>
      <c r="AR73" s="206"/>
      <c r="AS73" s="206"/>
      <c r="AT73" s="206"/>
      <c r="AU73" s="206"/>
      <c r="AV73" s="206"/>
      <c r="AW73" s="206"/>
      <c r="AX73" s="206"/>
      <c r="AY73" s="206"/>
      <c r="AZ73" s="206"/>
      <c r="BA73" s="206"/>
      <c r="BB73" s="206"/>
      <c r="BC73" s="206"/>
      <c r="BD73" s="206"/>
      <c r="BE73" s="206"/>
      <c r="BF73" s="206"/>
      <c r="BG73" s="206"/>
      <c r="BH73" s="206"/>
      <c r="BI73" s="206"/>
      <c r="BJ73" s="206"/>
      <c r="BK73" s="4"/>
    </row>
    <row r="74" spans="1:63" ht="15.75" customHeight="1">
      <c r="A74" s="4"/>
      <c r="B74" s="17" t="s">
        <v>280</v>
      </c>
      <c r="C74" s="4"/>
      <c r="D74" s="206"/>
      <c r="E74" s="206"/>
      <c r="F74" s="4"/>
      <c r="G74" s="4"/>
      <c r="H74" s="4"/>
      <c r="I74" s="4"/>
      <c r="J74" s="4"/>
      <c r="K74" s="206"/>
      <c r="L74" s="206"/>
      <c r="M74" s="206"/>
      <c r="N74" s="206"/>
      <c r="O74" s="206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6"/>
      <c r="AA74" s="206"/>
      <c r="AB74" s="206"/>
      <c r="AC74" s="206"/>
      <c r="AD74" s="206"/>
      <c r="AE74" s="206"/>
      <c r="AF74" s="206"/>
      <c r="AG74" s="206"/>
      <c r="AH74" s="206"/>
      <c r="AI74" s="206"/>
      <c r="AJ74" s="206"/>
      <c r="AK74" s="206"/>
      <c r="AL74" s="206"/>
      <c r="AM74" s="206"/>
      <c r="AN74" s="206"/>
      <c r="AO74" s="206"/>
      <c r="AP74" s="206"/>
      <c r="AQ74" s="206"/>
      <c r="AR74" s="206"/>
      <c r="AS74" s="206"/>
      <c r="AT74" s="206"/>
      <c r="AU74" s="206"/>
      <c r="AV74" s="206"/>
      <c r="AW74" s="206"/>
      <c r="AX74" s="206"/>
      <c r="AY74" s="206"/>
      <c r="AZ74" s="206"/>
      <c r="BA74" s="206"/>
      <c r="BB74" s="206"/>
      <c r="BC74" s="206"/>
      <c r="BD74" s="206"/>
      <c r="BE74" s="206"/>
      <c r="BF74" s="206"/>
      <c r="BG74" s="206"/>
      <c r="BH74" s="206"/>
      <c r="BI74" s="206"/>
      <c r="BJ74" s="206"/>
      <c r="BK74" s="4"/>
    </row>
    <row r="75" spans="1:63" ht="15.75" customHeight="1">
      <c r="A75" s="4"/>
      <c r="B75" s="195"/>
      <c r="C75" s="56">
        <v>1</v>
      </c>
      <c r="D75" s="56">
        <v>2</v>
      </c>
      <c r="E75" s="56">
        <v>3</v>
      </c>
      <c r="F75" s="56">
        <v>4</v>
      </c>
      <c r="G75" s="56">
        <v>5</v>
      </c>
      <c r="H75" s="56">
        <v>6</v>
      </c>
      <c r="I75" s="56">
        <v>7</v>
      </c>
      <c r="J75" s="56">
        <v>8</v>
      </c>
      <c r="K75" s="56">
        <v>9</v>
      </c>
      <c r="L75" s="56">
        <v>10</v>
      </c>
      <c r="M75" s="56">
        <v>11</v>
      </c>
      <c r="N75" s="56">
        <v>12</v>
      </c>
      <c r="O75" s="56">
        <v>13</v>
      </c>
      <c r="P75" s="56">
        <v>14</v>
      </c>
      <c r="Q75" s="56">
        <v>15</v>
      </c>
      <c r="R75" s="56">
        <v>16</v>
      </c>
      <c r="S75" s="56">
        <v>17</v>
      </c>
      <c r="T75" s="56">
        <v>18</v>
      </c>
      <c r="U75" s="56">
        <v>19</v>
      </c>
      <c r="V75" s="56">
        <v>20</v>
      </c>
      <c r="W75" s="56">
        <v>21</v>
      </c>
      <c r="X75" s="56">
        <v>22</v>
      </c>
      <c r="Y75" s="56">
        <v>23</v>
      </c>
      <c r="Z75" s="56">
        <v>24</v>
      </c>
      <c r="AA75" s="56">
        <v>25</v>
      </c>
      <c r="AB75" s="56">
        <v>26</v>
      </c>
      <c r="AC75" s="56">
        <v>27</v>
      </c>
      <c r="AD75" s="56">
        <v>28</v>
      </c>
      <c r="AE75" s="56">
        <v>29</v>
      </c>
      <c r="AF75" s="56">
        <v>30</v>
      </c>
      <c r="AG75" s="56">
        <v>31</v>
      </c>
      <c r="AH75" s="56">
        <v>32</v>
      </c>
      <c r="AI75" s="56">
        <v>33</v>
      </c>
      <c r="AJ75" s="56">
        <v>34</v>
      </c>
      <c r="AK75" s="56">
        <v>35</v>
      </c>
      <c r="AL75" s="56">
        <v>36</v>
      </c>
      <c r="AM75" s="56">
        <v>37</v>
      </c>
      <c r="AN75" s="56">
        <v>38</v>
      </c>
      <c r="AO75" s="56">
        <v>39</v>
      </c>
      <c r="AP75" s="56">
        <v>40</v>
      </c>
      <c r="AQ75" s="56">
        <v>41</v>
      </c>
      <c r="AR75" s="56">
        <v>42</v>
      </c>
      <c r="AS75" s="56">
        <v>43</v>
      </c>
      <c r="AT75" s="56">
        <v>44</v>
      </c>
      <c r="AU75" s="56">
        <v>45</v>
      </c>
      <c r="AV75" s="56">
        <v>46</v>
      </c>
      <c r="AW75" s="56">
        <v>47</v>
      </c>
      <c r="AX75" s="56">
        <v>48</v>
      </c>
      <c r="AY75" s="56">
        <v>49</v>
      </c>
      <c r="AZ75" s="56">
        <v>50</v>
      </c>
      <c r="BA75" s="56">
        <v>51</v>
      </c>
      <c r="BB75" s="56">
        <v>52</v>
      </c>
      <c r="BC75" s="56">
        <v>53</v>
      </c>
      <c r="BD75" s="56">
        <v>54</v>
      </c>
      <c r="BE75" s="56">
        <v>55</v>
      </c>
      <c r="BF75" s="56">
        <v>56</v>
      </c>
      <c r="BG75" s="56">
        <v>57</v>
      </c>
      <c r="BH75" s="56">
        <v>58</v>
      </c>
      <c r="BI75" s="56">
        <v>59</v>
      </c>
      <c r="BJ75" s="56">
        <v>60</v>
      </c>
      <c r="BK75" s="4"/>
    </row>
    <row r="76" spans="1:63" ht="15.75" customHeight="1">
      <c r="A76" s="4"/>
      <c r="B76" s="195" t="s">
        <v>86</v>
      </c>
      <c r="C76" s="108">
        <v>1</v>
      </c>
      <c r="D76" s="108">
        <f t="shared" ref="D76:BJ76" si="0">IF(ISERROR(D8/$C8),0,D8/$C8)</f>
        <v>1.0049999999999999</v>
      </c>
      <c r="E76" s="108">
        <f t="shared" si="0"/>
        <v>1.0068999999999999</v>
      </c>
      <c r="F76" s="108">
        <f t="shared" si="0"/>
        <v>1.006122</v>
      </c>
      <c r="G76" s="108">
        <f t="shared" si="0"/>
        <v>1.0030363599999998</v>
      </c>
      <c r="H76" s="108">
        <f t="shared" si="0"/>
        <v>0.99796801680000014</v>
      </c>
      <c r="I76" s="108">
        <f t="shared" si="0"/>
        <v>0.99120195438399994</v>
      </c>
      <c r="J76" s="108">
        <f t="shared" si="0"/>
        <v>0.98298801746592002</v>
      </c>
      <c r="K76" s="108">
        <f t="shared" si="0"/>
        <v>0.97354514702584971</v>
      </c>
      <c r="L76" s="108">
        <f t="shared" si="0"/>
        <v>0.96306510720547089</v>
      </c>
      <c r="M76" s="108">
        <f t="shared" si="0"/>
        <v>0.95171576460708307</v>
      </c>
      <c r="N76" s="108">
        <f t="shared" si="0"/>
        <v>0.93964397371517649</v>
      </c>
      <c r="O76" s="108">
        <f t="shared" si="0"/>
        <v>0.92697811571307975</v>
      </c>
      <c r="P76" s="108">
        <f t="shared" si="0"/>
        <v>0.91383033229436028</v>
      </c>
      <c r="Q76" s="108">
        <f t="shared" si="0"/>
        <v>0.90029849107655013</v>
      </c>
      <c r="R76" s="108">
        <f t="shared" si="0"/>
        <v>0.88646791483172682</v>
      </c>
      <c r="S76" s="108">
        <f t="shared" si="0"/>
        <v>0.87241290288259532</v>
      </c>
      <c r="T76" s="108">
        <f t="shared" si="0"/>
        <v>0.85819806961074574</v>
      </c>
      <c r="U76" s="108">
        <f t="shared" si="0"/>
        <v>0.84387952203003702</v>
      </c>
      <c r="V76" s="108">
        <f t="shared" si="0"/>
        <v>0.82950589574356171</v>
      </c>
      <c r="W76" s="108">
        <f t="shared" si="0"/>
        <v>0.81511926628432074</v>
      </c>
      <c r="X76" s="108">
        <f t="shared" si="0"/>
        <v>0.80075595079958917</v>
      </c>
      <c r="Y76" s="108">
        <f t="shared" si="0"/>
        <v>0.78644721324363742</v>
      </c>
      <c r="Z76" s="108">
        <f t="shared" si="0"/>
        <v>0.77221988466360003</v>
      </c>
      <c r="AA76" s="108">
        <f t="shared" si="0"/>
        <v>0.75809690877298319</v>
      </c>
      <c r="AB76" s="108">
        <f t="shared" si="0"/>
        <v>0.74409782178385997</v>
      </c>
      <c r="AC76" s="108">
        <f t="shared" si="0"/>
        <v>0.73023917439215902</v>
      </c>
      <c r="AD76" s="108">
        <f t="shared" si="0"/>
        <v>0.7165349028630148</v>
      </c>
      <c r="AE76" s="108">
        <f t="shared" si="0"/>
        <v>0.70299665532940947</v>
      </c>
      <c r="AF76" s="108">
        <f t="shared" si="0"/>
        <v>0.68963407868363791</v>
      </c>
      <c r="AG76" s="108">
        <f t="shared" si="0"/>
        <v>0.67645507079548373</v>
      </c>
      <c r="AH76" s="108">
        <f t="shared" si="0"/>
        <v>0.66346600222283025</v>
      </c>
      <c r="AI76" s="108">
        <f t="shared" si="0"/>
        <v>0.6506719110804392</v>
      </c>
      <c r="AJ76" s="108">
        <f t="shared" si="0"/>
        <v>0.63807667429264814</v>
      </c>
      <c r="AK76" s="108">
        <f t="shared" si="0"/>
        <v>0.62568315806855457</v>
      </c>
      <c r="AL76" s="108">
        <f t="shared" si="0"/>
        <v>0.61349335009753192</v>
      </c>
      <c r="AM76" s="108">
        <f t="shared" si="0"/>
        <v>0.60150847566308796</v>
      </c>
      <c r="AN76" s="108">
        <f t="shared" si="0"/>
        <v>0.58972909960923192</v>
      </c>
      <c r="AO76" s="108">
        <f t="shared" si="0"/>
        <v>0.57815521586132446</v>
      </c>
      <c r="AP76" s="108">
        <f t="shared" si="0"/>
        <v>0.56678632599906187</v>
      </c>
      <c r="AQ76" s="108">
        <f t="shared" si="0"/>
        <v>0.55562150819944878</v>
      </c>
      <c r="AR76" s="108">
        <f t="shared" si="0"/>
        <v>0.54465947770938372</v>
      </c>
      <c r="AS76" s="108">
        <f t="shared" si="0"/>
        <v>0.53389863986824915</v>
      </c>
      <c r="AT76" s="108">
        <f t="shared" si="0"/>
        <v>0.52333713657837089</v>
      </c>
      <c r="AU76" s="108">
        <f t="shared" si="0"/>
        <v>0.51297288701339183</v>
      </c>
      <c r="AV76" s="108">
        <f t="shared" si="0"/>
        <v>0.50280362325972172</v>
      </c>
      <c r="AW76" s="108">
        <f t="shared" si="0"/>
        <v>0.49282692150273338</v>
      </c>
      <c r="AX76" s="108">
        <f t="shared" si="0"/>
        <v>0.48304022929589996</v>
      </c>
      <c r="AY76" s="108">
        <f t="shared" si="0"/>
        <v>0.47344088938641676</v>
      </c>
      <c r="AZ76" s="108">
        <f t="shared" si="0"/>
        <v>0.4640261605139509</v>
      </c>
      <c r="BA76" s="108">
        <f t="shared" si="0"/>
        <v>0.45479323554910295</v>
      </c>
      <c r="BB76" s="108">
        <f t="shared" si="0"/>
        <v>0.44573925729410024</v>
      </c>
      <c r="BC76" s="108">
        <f t="shared" si="0"/>
        <v>0.43686133222947998</v>
      </c>
      <c r="BD76" s="108">
        <f t="shared" si="0"/>
        <v>0.42815654245640083</v>
      </c>
      <c r="BE76" s="108">
        <f t="shared" si="0"/>
        <v>0.41962195605420194</v>
      </c>
      <c r="BF76" s="108">
        <f t="shared" si="0"/>
        <v>0.41125463604641554</v>
      </c>
      <c r="BG76" s="108">
        <f t="shared" si="0"/>
        <v>0.40305164814518912</v>
      </c>
      <c r="BH76" s="108">
        <f t="shared" si="0"/>
        <v>0.3950100674236231</v>
      </c>
      <c r="BI76" s="108">
        <f t="shared" si="0"/>
        <v>0.38712698404752777</v>
      </c>
      <c r="BJ76" s="108">
        <f t="shared" si="0"/>
        <v>0.37939950818226925</v>
      </c>
      <c r="BK76" s="4"/>
    </row>
    <row r="77" spans="1:63" ht="15.75" customHeight="1">
      <c r="A77" s="4"/>
      <c r="B77" s="195">
        <f t="array" ref="B77:B136">TRANSPOSE('SaaS - Budget'!S3:BZ3)</f>
        <v>43101</v>
      </c>
      <c r="C77" s="108">
        <v>1</v>
      </c>
      <c r="D77" s="108">
        <f t="shared" ref="D77:BJ77" ca="1" si="1">IF(ISERROR(D9/$C9),0,D9/$C9)</f>
        <v>0</v>
      </c>
      <c r="E77" s="108">
        <f t="shared" ca="1" si="1"/>
        <v>0</v>
      </c>
      <c r="F77" s="108">
        <f t="shared" ca="1" si="1"/>
        <v>0</v>
      </c>
      <c r="G77" s="108">
        <f t="shared" ca="1" si="1"/>
        <v>0</v>
      </c>
      <c r="H77" s="108">
        <f t="shared" ca="1" si="1"/>
        <v>0</v>
      </c>
      <c r="I77" s="108">
        <f t="shared" ca="1" si="1"/>
        <v>0</v>
      </c>
      <c r="J77" s="108">
        <f t="shared" ca="1" si="1"/>
        <v>0</v>
      </c>
      <c r="K77" s="108">
        <f t="shared" ca="1" si="1"/>
        <v>0</v>
      </c>
      <c r="L77" s="108">
        <f t="shared" ca="1" si="1"/>
        <v>0</v>
      </c>
      <c r="M77" s="108">
        <f t="shared" ca="1" si="1"/>
        <v>0</v>
      </c>
      <c r="N77" s="108">
        <f t="shared" ca="1" si="1"/>
        <v>0</v>
      </c>
      <c r="O77" s="108">
        <f t="shared" ca="1" si="1"/>
        <v>0</v>
      </c>
      <c r="P77" s="108">
        <f t="shared" ca="1" si="1"/>
        <v>0</v>
      </c>
      <c r="Q77" s="108">
        <f t="shared" ca="1" si="1"/>
        <v>0</v>
      </c>
      <c r="R77" s="108">
        <f t="shared" ca="1" si="1"/>
        <v>0</v>
      </c>
      <c r="S77" s="108">
        <f t="shared" ca="1" si="1"/>
        <v>0</v>
      </c>
      <c r="T77" s="108">
        <f t="shared" ca="1" si="1"/>
        <v>0</v>
      </c>
      <c r="U77" s="108">
        <f t="shared" ca="1" si="1"/>
        <v>0</v>
      </c>
      <c r="V77" s="108">
        <f t="shared" ca="1" si="1"/>
        <v>0</v>
      </c>
      <c r="W77" s="108">
        <f t="shared" ca="1" si="1"/>
        <v>0</v>
      </c>
      <c r="X77" s="108">
        <f t="shared" ca="1" si="1"/>
        <v>0</v>
      </c>
      <c r="Y77" s="108">
        <f t="shared" ca="1" si="1"/>
        <v>0</v>
      </c>
      <c r="Z77" s="108">
        <f t="shared" ca="1" si="1"/>
        <v>0</v>
      </c>
      <c r="AA77" s="108">
        <f t="shared" ca="1" si="1"/>
        <v>0</v>
      </c>
      <c r="AB77" s="108">
        <f t="shared" ca="1" si="1"/>
        <v>0</v>
      </c>
      <c r="AC77" s="108">
        <f t="shared" ca="1" si="1"/>
        <v>0</v>
      </c>
      <c r="AD77" s="108">
        <f t="shared" ca="1" si="1"/>
        <v>0</v>
      </c>
      <c r="AE77" s="108">
        <f t="shared" ca="1" si="1"/>
        <v>0</v>
      </c>
      <c r="AF77" s="108">
        <f t="shared" ca="1" si="1"/>
        <v>0</v>
      </c>
      <c r="AG77" s="108">
        <f t="shared" ca="1" si="1"/>
        <v>0</v>
      </c>
      <c r="AH77" s="108">
        <f t="shared" ca="1" si="1"/>
        <v>0</v>
      </c>
      <c r="AI77" s="108">
        <f t="shared" ca="1" si="1"/>
        <v>0</v>
      </c>
      <c r="AJ77" s="108">
        <f t="shared" ca="1" si="1"/>
        <v>0</v>
      </c>
      <c r="AK77" s="108">
        <f t="shared" ca="1" si="1"/>
        <v>0</v>
      </c>
      <c r="AL77" s="108">
        <f t="shared" ca="1" si="1"/>
        <v>0</v>
      </c>
      <c r="AM77" s="108">
        <f t="shared" ca="1" si="1"/>
        <v>0</v>
      </c>
      <c r="AN77" s="108">
        <f t="shared" ca="1" si="1"/>
        <v>0</v>
      </c>
      <c r="AO77" s="108">
        <f t="shared" ca="1" si="1"/>
        <v>0</v>
      </c>
      <c r="AP77" s="108">
        <f t="shared" ca="1" si="1"/>
        <v>0</v>
      </c>
      <c r="AQ77" s="108">
        <f t="shared" ca="1" si="1"/>
        <v>0</v>
      </c>
      <c r="AR77" s="108">
        <f t="shared" ca="1" si="1"/>
        <v>0</v>
      </c>
      <c r="AS77" s="108">
        <f t="shared" ca="1" si="1"/>
        <v>0</v>
      </c>
      <c r="AT77" s="108">
        <f t="shared" ca="1" si="1"/>
        <v>0</v>
      </c>
      <c r="AU77" s="108">
        <f t="shared" ca="1" si="1"/>
        <v>0</v>
      </c>
      <c r="AV77" s="108">
        <f t="shared" ca="1" si="1"/>
        <v>0</v>
      </c>
      <c r="AW77" s="108">
        <f t="shared" ca="1" si="1"/>
        <v>0</v>
      </c>
      <c r="AX77" s="108">
        <f t="shared" ca="1" si="1"/>
        <v>0</v>
      </c>
      <c r="AY77" s="108">
        <f t="shared" ca="1" si="1"/>
        <v>0</v>
      </c>
      <c r="AZ77" s="108">
        <f t="shared" ca="1" si="1"/>
        <v>0</v>
      </c>
      <c r="BA77" s="108">
        <f t="shared" ca="1" si="1"/>
        <v>0</v>
      </c>
      <c r="BB77" s="108">
        <f t="shared" ca="1" si="1"/>
        <v>0</v>
      </c>
      <c r="BC77" s="108">
        <f t="shared" ca="1" si="1"/>
        <v>0</v>
      </c>
      <c r="BD77" s="108">
        <f t="shared" ca="1" si="1"/>
        <v>0</v>
      </c>
      <c r="BE77" s="108">
        <f t="shared" ca="1" si="1"/>
        <v>0</v>
      </c>
      <c r="BF77" s="108">
        <f t="shared" ca="1" si="1"/>
        <v>0</v>
      </c>
      <c r="BG77" s="108">
        <f t="shared" ca="1" si="1"/>
        <v>0</v>
      </c>
      <c r="BH77" s="108">
        <f t="shared" ca="1" si="1"/>
        <v>0</v>
      </c>
      <c r="BI77" s="108">
        <f t="shared" ca="1" si="1"/>
        <v>0</v>
      </c>
      <c r="BJ77" s="108">
        <f t="shared" ca="1" si="1"/>
        <v>0</v>
      </c>
      <c r="BK77" s="4"/>
    </row>
    <row r="78" spans="1:63" ht="15.75" customHeight="1">
      <c r="A78" s="4"/>
      <c r="B78" s="195">
        <v>43132</v>
      </c>
      <c r="C78" s="108">
        <v>1</v>
      </c>
      <c r="D78" s="108">
        <f t="shared" ref="D78:BJ78" ca="1" si="2">IF(ISERROR(D10/$C10),0,D10/$C10)</f>
        <v>0</v>
      </c>
      <c r="E78" s="108">
        <f t="shared" ca="1" si="2"/>
        <v>0</v>
      </c>
      <c r="F78" s="108">
        <f t="shared" ca="1" si="2"/>
        <v>0</v>
      </c>
      <c r="G78" s="108">
        <f t="shared" ca="1" si="2"/>
        <v>0</v>
      </c>
      <c r="H78" s="108">
        <f t="shared" ca="1" si="2"/>
        <v>0</v>
      </c>
      <c r="I78" s="108">
        <f t="shared" ca="1" si="2"/>
        <v>0</v>
      </c>
      <c r="J78" s="108">
        <f t="shared" ca="1" si="2"/>
        <v>0</v>
      </c>
      <c r="K78" s="108">
        <f t="shared" ca="1" si="2"/>
        <v>0</v>
      </c>
      <c r="L78" s="108">
        <f t="shared" ca="1" si="2"/>
        <v>0</v>
      </c>
      <c r="M78" s="108">
        <f t="shared" ca="1" si="2"/>
        <v>0</v>
      </c>
      <c r="N78" s="108">
        <f t="shared" ca="1" si="2"/>
        <v>0</v>
      </c>
      <c r="O78" s="108">
        <f t="shared" ca="1" si="2"/>
        <v>0</v>
      </c>
      <c r="P78" s="108">
        <f t="shared" ca="1" si="2"/>
        <v>0</v>
      </c>
      <c r="Q78" s="108">
        <f t="shared" ca="1" si="2"/>
        <v>0</v>
      </c>
      <c r="R78" s="108">
        <f t="shared" ca="1" si="2"/>
        <v>0</v>
      </c>
      <c r="S78" s="108">
        <f t="shared" ca="1" si="2"/>
        <v>0</v>
      </c>
      <c r="T78" s="108">
        <f t="shared" ca="1" si="2"/>
        <v>0</v>
      </c>
      <c r="U78" s="108">
        <f t="shared" ca="1" si="2"/>
        <v>0</v>
      </c>
      <c r="V78" s="108">
        <f t="shared" ca="1" si="2"/>
        <v>0</v>
      </c>
      <c r="W78" s="108">
        <f t="shared" ca="1" si="2"/>
        <v>0</v>
      </c>
      <c r="X78" s="108">
        <f t="shared" ca="1" si="2"/>
        <v>0</v>
      </c>
      <c r="Y78" s="108">
        <f t="shared" ca="1" si="2"/>
        <v>0</v>
      </c>
      <c r="Z78" s="108">
        <f t="shared" ca="1" si="2"/>
        <v>0</v>
      </c>
      <c r="AA78" s="108">
        <f t="shared" ca="1" si="2"/>
        <v>0</v>
      </c>
      <c r="AB78" s="108">
        <f t="shared" ca="1" si="2"/>
        <v>0</v>
      </c>
      <c r="AC78" s="108">
        <f t="shared" ca="1" si="2"/>
        <v>0</v>
      </c>
      <c r="AD78" s="108">
        <f t="shared" ca="1" si="2"/>
        <v>0</v>
      </c>
      <c r="AE78" s="108">
        <f t="shared" ca="1" si="2"/>
        <v>0</v>
      </c>
      <c r="AF78" s="108">
        <f t="shared" ca="1" si="2"/>
        <v>0</v>
      </c>
      <c r="AG78" s="108">
        <f t="shared" ca="1" si="2"/>
        <v>0</v>
      </c>
      <c r="AH78" s="108">
        <f t="shared" ca="1" si="2"/>
        <v>0</v>
      </c>
      <c r="AI78" s="108">
        <f t="shared" ca="1" si="2"/>
        <v>0</v>
      </c>
      <c r="AJ78" s="108">
        <f t="shared" ca="1" si="2"/>
        <v>0</v>
      </c>
      <c r="AK78" s="108">
        <f t="shared" ca="1" si="2"/>
        <v>0</v>
      </c>
      <c r="AL78" s="108">
        <f t="shared" ca="1" si="2"/>
        <v>0</v>
      </c>
      <c r="AM78" s="108">
        <f t="shared" ca="1" si="2"/>
        <v>0</v>
      </c>
      <c r="AN78" s="108">
        <f t="shared" ca="1" si="2"/>
        <v>0</v>
      </c>
      <c r="AO78" s="108">
        <f t="shared" ca="1" si="2"/>
        <v>0</v>
      </c>
      <c r="AP78" s="108">
        <f t="shared" ca="1" si="2"/>
        <v>0</v>
      </c>
      <c r="AQ78" s="108">
        <f t="shared" ca="1" si="2"/>
        <v>0</v>
      </c>
      <c r="AR78" s="108">
        <f t="shared" ca="1" si="2"/>
        <v>0</v>
      </c>
      <c r="AS78" s="108">
        <f t="shared" ca="1" si="2"/>
        <v>0</v>
      </c>
      <c r="AT78" s="108">
        <f t="shared" ca="1" si="2"/>
        <v>0</v>
      </c>
      <c r="AU78" s="108">
        <f t="shared" ca="1" si="2"/>
        <v>0</v>
      </c>
      <c r="AV78" s="108">
        <f t="shared" ca="1" si="2"/>
        <v>0</v>
      </c>
      <c r="AW78" s="108">
        <f t="shared" ca="1" si="2"/>
        <v>0</v>
      </c>
      <c r="AX78" s="108">
        <f t="shared" ca="1" si="2"/>
        <v>0</v>
      </c>
      <c r="AY78" s="108">
        <f t="shared" ca="1" si="2"/>
        <v>0</v>
      </c>
      <c r="AZ78" s="108">
        <f t="shared" ca="1" si="2"/>
        <v>0</v>
      </c>
      <c r="BA78" s="108">
        <f t="shared" ca="1" si="2"/>
        <v>0</v>
      </c>
      <c r="BB78" s="108">
        <f t="shared" ca="1" si="2"/>
        <v>0</v>
      </c>
      <c r="BC78" s="108">
        <f t="shared" ca="1" si="2"/>
        <v>0</v>
      </c>
      <c r="BD78" s="108">
        <f t="shared" ca="1" si="2"/>
        <v>0</v>
      </c>
      <c r="BE78" s="108">
        <f t="shared" ca="1" si="2"/>
        <v>0</v>
      </c>
      <c r="BF78" s="108">
        <f t="shared" ca="1" si="2"/>
        <v>0</v>
      </c>
      <c r="BG78" s="108">
        <f t="shared" ca="1" si="2"/>
        <v>0</v>
      </c>
      <c r="BH78" s="108">
        <f t="shared" ca="1" si="2"/>
        <v>0</v>
      </c>
      <c r="BI78" s="108">
        <f t="shared" ca="1" si="2"/>
        <v>0</v>
      </c>
      <c r="BJ78" s="108">
        <f t="shared" ca="1" si="2"/>
        <v>0</v>
      </c>
      <c r="BK78" s="4"/>
    </row>
    <row r="79" spans="1:63" ht="15.75" customHeight="1">
      <c r="A79" s="4"/>
      <c r="B79" s="195">
        <v>43160</v>
      </c>
      <c r="C79" s="108">
        <v>1</v>
      </c>
      <c r="D79" s="108">
        <f t="shared" ref="D79:BJ79" ca="1" si="3">IF(ISERROR(D11/$C11),0,D11/$C11)</f>
        <v>0</v>
      </c>
      <c r="E79" s="108">
        <f t="shared" ca="1" si="3"/>
        <v>0</v>
      </c>
      <c r="F79" s="108">
        <f t="shared" ca="1" si="3"/>
        <v>0</v>
      </c>
      <c r="G79" s="108">
        <f t="shared" ca="1" si="3"/>
        <v>0</v>
      </c>
      <c r="H79" s="108">
        <f t="shared" ca="1" si="3"/>
        <v>0</v>
      </c>
      <c r="I79" s="108">
        <f t="shared" ca="1" si="3"/>
        <v>0</v>
      </c>
      <c r="J79" s="108">
        <f t="shared" ca="1" si="3"/>
        <v>0</v>
      </c>
      <c r="K79" s="108">
        <f t="shared" ca="1" si="3"/>
        <v>0</v>
      </c>
      <c r="L79" s="108">
        <f t="shared" ca="1" si="3"/>
        <v>0</v>
      </c>
      <c r="M79" s="108">
        <f t="shared" ca="1" si="3"/>
        <v>0</v>
      </c>
      <c r="N79" s="108">
        <f t="shared" ca="1" si="3"/>
        <v>0</v>
      </c>
      <c r="O79" s="108">
        <f t="shared" ca="1" si="3"/>
        <v>0</v>
      </c>
      <c r="P79" s="108">
        <f t="shared" ca="1" si="3"/>
        <v>0</v>
      </c>
      <c r="Q79" s="108">
        <f t="shared" ca="1" si="3"/>
        <v>0</v>
      </c>
      <c r="R79" s="108">
        <f t="shared" ca="1" si="3"/>
        <v>0</v>
      </c>
      <c r="S79" s="108">
        <f t="shared" ca="1" si="3"/>
        <v>0</v>
      </c>
      <c r="T79" s="108">
        <f t="shared" ca="1" si="3"/>
        <v>0</v>
      </c>
      <c r="U79" s="108">
        <f t="shared" ca="1" si="3"/>
        <v>0</v>
      </c>
      <c r="V79" s="108">
        <f t="shared" ca="1" si="3"/>
        <v>0</v>
      </c>
      <c r="W79" s="108">
        <f t="shared" ca="1" si="3"/>
        <v>0</v>
      </c>
      <c r="X79" s="108">
        <f t="shared" ca="1" si="3"/>
        <v>0</v>
      </c>
      <c r="Y79" s="108">
        <f t="shared" ca="1" si="3"/>
        <v>0</v>
      </c>
      <c r="Z79" s="108">
        <f t="shared" ca="1" si="3"/>
        <v>0</v>
      </c>
      <c r="AA79" s="108">
        <f t="shared" ca="1" si="3"/>
        <v>0</v>
      </c>
      <c r="AB79" s="108">
        <f t="shared" ca="1" si="3"/>
        <v>0</v>
      </c>
      <c r="AC79" s="108">
        <f t="shared" ca="1" si="3"/>
        <v>0</v>
      </c>
      <c r="AD79" s="108">
        <f t="shared" ca="1" si="3"/>
        <v>0</v>
      </c>
      <c r="AE79" s="108">
        <f t="shared" ca="1" si="3"/>
        <v>0</v>
      </c>
      <c r="AF79" s="108">
        <f t="shared" ca="1" si="3"/>
        <v>0</v>
      </c>
      <c r="AG79" s="108">
        <f t="shared" ca="1" si="3"/>
        <v>0</v>
      </c>
      <c r="AH79" s="108">
        <f t="shared" ca="1" si="3"/>
        <v>0</v>
      </c>
      <c r="AI79" s="108">
        <f t="shared" ca="1" si="3"/>
        <v>0</v>
      </c>
      <c r="AJ79" s="108">
        <f t="shared" ca="1" si="3"/>
        <v>0</v>
      </c>
      <c r="AK79" s="108">
        <f t="shared" ca="1" si="3"/>
        <v>0</v>
      </c>
      <c r="AL79" s="108">
        <f t="shared" ca="1" si="3"/>
        <v>0</v>
      </c>
      <c r="AM79" s="108">
        <f t="shared" ca="1" si="3"/>
        <v>0</v>
      </c>
      <c r="AN79" s="108">
        <f t="shared" ca="1" si="3"/>
        <v>0</v>
      </c>
      <c r="AO79" s="108">
        <f t="shared" ca="1" si="3"/>
        <v>0</v>
      </c>
      <c r="AP79" s="108">
        <f t="shared" ca="1" si="3"/>
        <v>0</v>
      </c>
      <c r="AQ79" s="108">
        <f t="shared" ca="1" si="3"/>
        <v>0</v>
      </c>
      <c r="AR79" s="108">
        <f t="shared" ca="1" si="3"/>
        <v>0</v>
      </c>
      <c r="AS79" s="108">
        <f t="shared" ca="1" si="3"/>
        <v>0</v>
      </c>
      <c r="AT79" s="108">
        <f t="shared" ca="1" si="3"/>
        <v>0</v>
      </c>
      <c r="AU79" s="108">
        <f t="shared" ca="1" si="3"/>
        <v>0</v>
      </c>
      <c r="AV79" s="108">
        <f t="shared" ca="1" si="3"/>
        <v>0</v>
      </c>
      <c r="AW79" s="108">
        <f t="shared" ca="1" si="3"/>
        <v>0</v>
      </c>
      <c r="AX79" s="108">
        <f t="shared" ca="1" si="3"/>
        <v>0</v>
      </c>
      <c r="AY79" s="108">
        <f t="shared" ca="1" si="3"/>
        <v>0</v>
      </c>
      <c r="AZ79" s="108">
        <f t="shared" ca="1" si="3"/>
        <v>0</v>
      </c>
      <c r="BA79" s="108">
        <f t="shared" ca="1" si="3"/>
        <v>0</v>
      </c>
      <c r="BB79" s="108">
        <f t="shared" ca="1" si="3"/>
        <v>0</v>
      </c>
      <c r="BC79" s="108">
        <f t="shared" ca="1" si="3"/>
        <v>0</v>
      </c>
      <c r="BD79" s="108">
        <f t="shared" ca="1" si="3"/>
        <v>0</v>
      </c>
      <c r="BE79" s="108">
        <f t="shared" ca="1" si="3"/>
        <v>0</v>
      </c>
      <c r="BF79" s="108">
        <f t="shared" ca="1" si="3"/>
        <v>0</v>
      </c>
      <c r="BG79" s="108">
        <f t="shared" ca="1" si="3"/>
        <v>0</v>
      </c>
      <c r="BH79" s="108">
        <f t="shared" ca="1" si="3"/>
        <v>0</v>
      </c>
      <c r="BI79" s="108">
        <f t="shared" ca="1" si="3"/>
        <v>0</v>
      </c>
      <c r="BJ79" s="108">
        <f t="shared" ca="1" si="3"/>
        <v>0</v>
      </c>
      <c r="BK79" s="4"/>
    </row>
    <row r="80" spans="1:63" ht="15.75" customHeight="1">
      <c r="A80" s="4"/>
      <c r="B80" s="195">
        <v>43191</v>
      </c>
      <c r="C80" s="108">
        <v>1</v>
      </c>
      <c r="D80" s="108">
        <f t="shared" ref="D80:BJ80" ca="1" si="4">IF(ISERROR(D12/$C12),0,D12/$C12)</f>
        <v>0</v>
      </c>
      <c r="E80" s="108">
        <f t="shared" ca="1" si="4"/>
        <v>0</v>
      </c>
      <c r="F80" s="108">
        <f t="shared" ca="1" si="4"/>
        <v>0</v>
      </c>
      <c r="G80" s="108">
        <f t="shared" ca="1" si="4"/>
        <v>0</v>
      </c>
      <c r="H80" s="108">
        <f t="shared" ca="1" si="4"/>
        <v>0</v>
      </c>
      <c r="I80" s="108">
        <f t="shared" ca="1" si="4"/>
        <v>0</v>
      </c>
      <c r="J80" s="108">
        <f t="shared" ca="1" si="4"/>
        <v>0</v>
      </c>
      <c r="K80" s="108">
        <f t="shared" ca="1" si="4"/>
        <v>0</v>
      </c>
      <c r="L80" s="108">
        <f t="shared" ca="1" si="4"/>
        <v>0</v>
      </c>
      <c r="M80" s="108">
        <f t="shared" ca="1" si="4"/>
        <v>0</v>
      </c>
      <c r="N80" s="108">
        <f t="shared" ca="1" si="4"/>
        <v>0</v>
      </c>
      <c r="O80" s="108">
        <f t="shared" ca="1" si="4"/>
        <v>0</v>
      </c>
      <c r="P80" s="108">
        <f t="shared" ca="1" si="4"/>
        <v>0</v>
      </c>
      <c r="Q80" s="108">
        <f t="shared" ca="1" si="4"/>
        <v>0</v>
      </c>
      <c r="R80" s="108">
        <f t="shared" ca="1" si="4"/>
        <v>0</v>
      </c>
      <c r="S80" s="108">
        <f t="shared" ca="1" si="4"/>
        <v>0</v>
      </c>
      <c r="T80" s="108">
        <f t="shared" ca="1" si="4"/>
        <v>0</v>
      </c>
      <c r="U80" s="108">
        <f t="shared" ca="1" si="4"/>
        <v>0</v>
      </c>
      <c r="V80" s="108">
        <f t="shared" ca="1" si="4"/>
        <v>0</v>
      </c>
      <c r="W80" s="108">
        <f t="shared" ca="1" si="4"/>
        <v>0</v>
      </c>
      <c r="X80" s="108">
        <f t="shared" ca="1" si="4"/>
        <v>0</v>
      </c>
      <c r="Y80" s="108">
        <f t="shared" ca="1" si="4"/>
        <v>0</v>
      </c>
      <c r="Z80" s="108">
        <f t="shared" ca="1" si="4"/>
        <v>0</v>
      </c>
      <c r="AA80" s="108">
        <f t="shared" ca="1" si="4"/>
        <v>0</v>
      </c>
      <c r="AB80" s="108">
        <f t="shared" ca="1" si="4"/>
        <v>0</v>
      </c>
      <c r="AC80" s="108">
        <f t="shared" ca="1" si="4"/>
        <v>0</v>
      </c>
      <c r="AD80" s="108">
        <f t="shared" ca="1" si="4"/>
        <v>0</v>
      </c>
      <c r="AE80" s="108">
        <f t="shared" ca="1" si="4"/>
        <v>0</v>
      </c>
      <c r="AF80" s="108">
        <f t="shared" ca="1" si="4"/>
        <v>0</v>
      </c>
      <c r="AG80" s="108">
        <f t="shared" ca="1" si="4"/>
        <v>0</v>
      </c>
      <c r="AH80" s="108">
        <f t="shared" ca="1" si="4"/>
        <v>0</v>
      </c>
      <c r="AI80" s="108">
        <f t="shared" ca="1" si="4"/>
        <v>0</v>
      </c>
      <c r="AJ80" s="108">
        <f t="shared" ca="1" si="4"/>
        <v>0</v>
      </c>
      <c r="AK80" s="108">
        <f t="shared" ca="1" si="4"/>
        <v>0</v>
      </c>
      <c r="AL80" s="108">
        <f t="shared" ca="1" si="4"/>
        <v>0</v>
      </c>
      <c r="AM80" s="108">
        <f t="shared" ca="1" si="4"/>
        <v>0</v>
      </c>
      <c r="AN80" s="108">
        <f t="shared" ca="1" si="4"/>
        <v>0</v>
      </c>
      <c r="AO80" s="108">
        <f t="shared" ca="1" si="4"/>
        <v>0</v>
      </c>
      <c r="AP80" s="108">
        <f t="shared" ca="1" si="4"/>
        <v>0</v>
      </c>
      <c r="AQ80" s="108">
        <f t="shared" ca="1" si="4"/>
        <v>0</v>
      </c>
      <c r="AR80" s="108">
        <f t="shared" ca="1" si="4"/>
        <v>0</v>
      </c>
      <c r="AS80" s="108">
        <f t="shared" ca="1" si="4"/>
        <v>0</v>
      </c>
      <c r="AT80" s="108">
        <f t="shared" ca="1" si="4"/>
        <v>0</v>
      </c>
      <c r="AU80" s="108">
        <f t="shared" ca="1" si="4"/>
        <v>0</v>
      </c>
      <c r="AV80" s="108">
        <f t="shared" ca="1" si="4"/>
        <v>0</v>
      </c>
      <c r="AW80" s="108">
        <f t="shared" ca="1" si="4"/>
        <v>0</v>
      </c>
      <c r="AX80" s="108">
        <f t="shared" ca="1" si="4"/>
        <v>0</v>
      </c>
      <c r="AY80" s="108">
        <f t="shared" ca="1" si="4"/>
        <v>0</v>
      </c>
      <c r="AZ80" s="108">
        <f t="shared" ca="1" si="4"/>
        <v>0</v>
      </c>
      <c r="BA80" s="108">
        <f t="shared" ca="1" si="4"/>
        <v>0</v>
      </c>
      <c r="BB80" s="108">
        <f t="shared" ca="1" si="4"/>
        <v>0</v>
      </c>
      <c r="BC80" s="108">
        <f t="shared" ca="1" si="4"/>
        <v>0</v>
      </c>
      <c r="BD80" s="108">
        <f t="shared" ca="1" si="4"/>
        <v>0</v>
      </c>
      <c r="BE80" s="108">
        <f t="shared" ca="1" si="4"/>
        <v>0</v>
      </c>
      <c r="BF80" s="108">
        <f t="shared" ca="1" si="4"/>
        <v>0</v>
      </c>
      <c r="BG80" s="108">
        <f t="shared" ca="1" si="4"/>
        <v>0</v>
      </c>
      <c r="BH80" s="108">
        <f t="shared" ca="1" si="4"/>
        <v>0</v>
      </c>
      <c r="BI80" s="108">
        <f t="shared" ca="1" si="4"/>
        <v>0</v>
      </c>
      <c r="BJ80" s="108">
        <f t="shared" ca="1" si="4"/>
        <v>0</v>
      </c>
      <c r="BK80" s="4"/>
    </row>
    <row r="81" spans="1:63" ht="15.75" customHeight="1">
      <c r="A81" s="4"/>
      <c r="B81" s="195">
        <v>43221</v>
      </c>
      <c r="C81" s="108">
        <v>1</v>
      </c>
      <c r="D81" s="108">
        <f t="shared" ref="D81:BJ81" ca="1" si="5">IF(ISERROR(D13/$C13),0,D13/$C13)</f>
        <v>0</v>
      </c>
      <c r="E81" s="108">
        <f t="shared" ca="1" si="5"/>
        <v>0</v>
      </c>
      <c r="F81" s="108">
        <f t="shared" ca="1" si="5"/>
        <v>0</v>
      </c>
      <c r="G81" s="108">
        <f t="shared" ca="1" si="5"/>
        <v>0</v>
      </c>
      <c r="H81" s="108">
        <f t="shared" ca="1" si="5"/>
        <v>0</v>
      </c>
      <c r="I81" s="108">
        <f t="shared" ca="1" si="5"/>
        <v>0</v>
      </c>
      <c r="J81" s="108">
        <f t="shared" ca="1" si="5"/>
        <v>0</v>
      </c>
      <c r="K81" s="108">
        <f t="shared" ca="1" si="5"/>
        <v>0</v>
      </c>
      <c r="L81" s="108">
        <f t="shared" ca="1" si="5"/>
        <v>0</v>
      </c>
      <c r="M81" s="108">
        <f t="shared" ca="1" si="5"/>
        <v>0</v>
      </c>
      <c r="N81" s="108">
        <f t="shared" ca="1" si="5"/>
        <v>0</v>
      </c>
      <c r="O81" s="108">
        <f t="shared" ca="1" si="5"/>
        <v>0</v>
      </c>
      <c r="P81" s="108">
        <f t="shared" ca="1" si="5"/>
        <v>0</v>
      </c>
      <c r="Q81" s="108">
        <f t="shared" ca="1" si="5"/>
        <v>0</v>
      </c>
      <c r="R81" s="108">
        <f t="shared" ca="1" si="5"/>
        <v>0</v>
      </c>
      <c r="S81" s="108">
        <f t="shared" ca="1" si="5"/>
        <v>0</v>
      </c>
      <c r="T81" s="108">
        <f t="shared" ca="1" si="5"/>
        <v>0</v>
      </c>
      <c r="U81" s="108">
        <f t="shared" ca="1" si="5"/>
        <v>0</v>
      </c>
      <c r="V81" s="108">
        <f t="shared" ca="1" si="5"/>
        <v>0</v>
      </c>
      <c r="W81" s="108">
        <f t="shared" ca="1" si="5"/>
        <v>0</v>
      </c>
      <c r="X81" s="108">
        <f t="shared" ca="1" si="5"/>
        <v>0</v>
      </c>
      <c r="Y81" s="108">
        <f t="shared" ca="1" si="5"/>
        <v>0</v>
      </c>
      <c r="Z81" s="108">
        <f t="shared" ca="1" si="5"/>
        <v>0</v>
      </c>
      <c r="AA81" s="108">
        <f t="shared" ca="1" si="5"/>
        <v>0</v>
      </c>
      <c r="AB81" s="108">
        <f t="shared" ca="1" si="5"/>
        <v>0</v>
      </c>
      <c r="AC81" s="108">
        <f t="shared" ca="1" si="5"/>
        <v>0</v>
      </c>
      <c r="AD81" s="108">
        <f t="shared" ca="1" si="5"/>
        <v>0</v>
      </c>
      <c r="AE81" s="108">
        <f t="shared" ca="1" si="5"/>
        <v>0</v>
      </c>
      <c r="AF81" s="108">
        <f t="shared" ca="1" si="5"/>
        <v>0</v>
      </c>
      <c r="AG81" s="108">
        <f t="shared" ca="1" si="5"/>
        <v>0</v>
      </c>
      <c r="AH81" s="108">
        <f t="shared" ca="1" si="5"/>
        <v>0</v>
      </c>
      <c r="AI81" s="108">
        <f t="shared" ca="1" si="5"/>
        <v>0</v>
      </c>
      <c r="AJ81" s="108">
        <f t="shared" ca="1" si="5"/>
        <v>0</v>
      </c>
      <c r="AK81" s="108">
        <f t="shared" ca="1" si="5"/>
        <v>0</v>
      </c>
      <c r="AL81" s="108">
        <f t="shared" ca="1" si="5"/>
        <v>0</v>
      </c>
      <c r="AM81" s="108">
        <f t="shared" ca="1" si="5"/>
        <v>0</v>
      </c>
      <c r="AN81" s="108">
        <f t="shared" ca="1" si="5"/>
        <v>0</v>
      </c>
      <c r="AO81" s="108">
        <f t="shared" ca="1" si="5"/>
        <v>0</v>
      </c>
      <c r="AP81" s="108">
        <f t="shared" ca="1" si="5"/>
        <v>0</v>
      </c>
      <c r="AQ81" s="108">
        <f t="shared" ca="1" si="5"/>
        <v>0</v>
      </c>
      <c r="AR81" s="108">
        <f t="shared" ca="1" si="5"/>
        <v>0</v>
      </c>
      <c r="AS81" s="108">
        <f t="shared" ca="1" si="5"/>
        <v>0</v>
      </c>
      <c r="AT81" s="108">
        <f t="shared" ca="1" si="5"/>
        <v>0</v>
      </c>
      <c r="AU81" s="108">
        <f t="shared" ca="1" si="5"/>
        <v>0</v>
      </c>
      <c r="AV81" s="108">
        <f t="shared" ca="1" si="5"/>
        <v>0</v>
      </c>
      <c r="AW81" s="108">
        <f t="shared" ca="1" si="5"/>
        <v>0</v>
      </c>
      <c r="AX81" s="108">
        <f t="shared" ca="1" si="5"/>
        <v>0</v>
      </c>
      <c r="AY81" s="108">
        <f t="shared" ca="1" si="5"/>
        <v>0</v>
      </c>
      <c r="AZ81" s="108">
        <f t="shared" ca="1" si="5"/>
        <v>0</v>
      </c>
      <c r="BA81" s="108">
        <f t="shared" ca="1" si="5"/>
        <v>0</v>
      </c>
      <c r="BB81" s="108">
        <f t="shared" ca="1" si="5"/>
        <v>0</v>
      </c>
      <c r="BC81" s="108">
        <f t="shared" ca="1" si="5"/>
        <v>0</v>
      </c>
      <c r="BD81" s="108">
        <f t="shared" ca="1" si="5"/>
        <v>0</v>
      </c>
      <c r="BE81" s="108">
        <f t="shared" ca="1" si="5"/>
        <v>0</v>
      </c>
      <c r="BF81" s="108">
        <f t="shared" ca="1" si="5"/>
        <v>0</v>
      </c>
      <c r="BG81" s="108">
        <f t="shared" ca="1" si="5"/>
        <v>0</v>
      </c>
      <c r="BH81" s="108">
        <f t="shared" ca="1" si="5"/>
        <v>0</v>
      </c>
      <c r="BI81" s="108">
        <f t="shared" ca="1" si="5"/>
        <v>0</v>
      </c>
      <c r="BJ81" s="108">
        <f t="shared" ca="1" si="5"/>
        <v>0</v>
      </c>
      <c r="BK81" s="4"/>
    </row>
    <row r="82" spans="1:63" ht="15.75" customHeight="1">
      <c r="A82" s="4"/>
      <c r="B82" s="195">
        <v>43252</v>
      </c>
      <c r="C82" s="108">
        <v>1</v>
      </c>
      <c r="D82" s="108">
        <f t="shared" ref="D82:BJ82" ca="1" si="6">IF(ISERROR(D14/$C14),0,D14/$C14)</f>
        <v>0</v>
      </c>
      <c r="E82" s="108">
        <f t="shared" ca="1" si="6"/>
        <v>0</v>
      </c>
      <c r="F82" s="108">
        <f t="shared" ca="1" si="6"/>
        <v>0</v>
      </c>
      <c r="G82" s="108">
        <f t="shared" ca="1" si="6"/>
        <v>0</v>
      </c>
      <c r="H82" s="108">
        <f t="shared" ca="1" si="6"/>
        <v>0</v>
      </c>
      <c r="I82" s="108">
        <f t="shared" ca="1" si="6"/>
        <v>0</v>
      </c>
      <c r="J82" s="108">
        <f t="shared" ca="1" si="6"/>
        <v>0</v>
      </c>
      <c r="K82" s="108">
        <f t="shared" ca="1" si="6"/>
        <v>0</v>
      </c>
      <c r="L82" s="108">
        <f t="shared" ca="1" si="6"/>
        <v>0</v>
      </c>
      <c r="M82" s="108">
        <f t="shared" ca="1" si="6"/>
        <v>0</v>
      </c>
      <c r="N82" s="108">
        <f t="shared" ca="1" si="6"/>
        <v>0</v>
      </c>
      <c r="O82" s="108">
        <f t="shared" ca="1" si="6"/>
        <v>0</v>
      </c>
      <c r="P82" s="108">
        <f t="shared" ca="1" si="6"/>
        <v>0</v>
      </c>
      <c r="Q82" s="108">
        <f t="shared" ca="1" si="6"/>
        <v>0</v>
      </c>
      <c r="R82" s="108">
        <f t="shared" ca="1" si="6"/>
        <v>0</v>
      </c>
      <c r="S82" s="108">
        <f t="shared" ca="1" si="6"/>
        <v>0</v>
      </c>
      <c r="T82" s="108">
        <f t="shared" ca="1" si="6"/>
        <v>0</v>
      </c>
      <c r="U82" s="108">
        <f t="shared" ca="1" si="6"/>
        <v>0</v>
      </c>
      <c r="V82" s="108">
        <f t="shared" ca="1" si="6"/>
        <v>0</v>
      </c>
      <c r="W82" s="108">
        <f t="shared" ca="1" si="6"/>
        <v>0</v>
      </c>
      <c r="X82" s="108">
        <f t="shared" ca="1" si="6"/>
        <v>0</v>
      </c>
      <c r="Y82" s="108">
        <f t="shared" ca="1" si="6"/>
        <v>0</v>
      </c>
      <c r="Z82" s="108">
        <f t="shared" ca="1" si="6"/>
        <v>0</v>
      </c>
      <c r="AA82" s="108">
        <f t="shared" ca="1" si="6"/>
        <v>0</v>
      </c>
      <c r="AB82" s="108">
        <f t="shared" ca="1" si="6"/>
        <v>0</v>
      </c>
      <c r="AC82" s="108">
        <f t="shared" ca="1" si="6"/>
        <v>0</v>
      </c>
      <c r="AD82" s="108">
        <f t="shared" ca="1" si="6"/>
        <v>0</v>
      </c>
      <c r="AE82" s="108">
        <f t="shared" ca="1" si="6"/>
        <v>0</v>
      </c>
      <c r="AF82" s="108">
        <f t="shared" ca="1" si="6"/>
        <v>0</v>
      </c>
      <c r="AG82" s="108">
        <f t="shared" ca="1" si="6"/>
        <v>0</v>
      </c>
      <c r="AH82" s="108">
        <f t="shared" ca="1" si="6"/>
        <v>0</v>
      </c>
      <c r="AI82" s="108">
        <f t="shared" ca="1" si="6"/>
        <v>0</v>
      </c>
      <c r="AJ82" s="108">
        <f t="shared" ca="1" si="6"/>
        <v>0</v>
      </c>
      <c r="AK82" s="108">
        <f t="shared" ca="1" si="6"/>
        <v>0</v>
      </c>
      <c r="AL82" s="108">
        <f t="shared" ca="1" si="6"/>
        <v>0</v>
      </c>
      <c r="AM82" s="108">
        <f t="shared" ca="1" si="6"/>
        <v>0</v>
      </c>
      <c r="AN82" s="108">
        <f t="shared" ca="1" si="6"/>
        <v>0</v>
      </c>
      <c r="AO82" s="108">
        <f t="shared" ca="1" si="6"/>
        <v>0</v>
      </c>
      <c r="AP82" s="108">
        <f t="shared" ca="1" si="6"/>
        <v>0</v>
      </c>
      <c r="AQ82" s="108">
        <f t="shared" ca="1" si="6"/>
        <v>0</v>
      </c>
      <c r="AR82" s="108">
        <f t="shared" ca="1" si="6"/>
        <v>0</v>
      </c>
      <c r="AS82" s="108">
        <f t="shared" ca="1" si="6"/>
        <v>0</v>
      </c>
      <c r="AT82" s="108">
        <f t="shared" ca="1" si="6"/>
        <v>0</v>
      </c>
      <c r="AU82" s="108">
        <f t="shared" ca="1" si="6"/>
        <v>0</v>
      </c>
      <c r="AV82" s="108">
        <f t="shared" ca="1" si="6"/>
        <v>0</v>
      </c>
      <c r="AW82" s="108">
        <f t="shared" ca="1" si="6"/>
        <v>0</v>
      </c>
      <c r="AX82" s="108">
        <f t="shared" ca="1" si="6"/>
        <v>0</v>
      </c>
      <c r="AY82" s="108">
        <f t="shared" ca="1" si="6"/>
        <v>0</v>
      </c>
      <c r="AZ82" s="108">
        <f t="shared" ca="1" si="6"/>
        <v>0</v>
      </c>
      <c r="BA82" s="108">
        <f t="shared" ca="1" si="6"/>
        <v>0</v>
      </c>
      <c r="BB82" s="108">
        <f t="shared" ca="1" si="6"/>
        <v>0</v>
      </c>
      <c r="BC82" s="108">
        <f t="shared" ca="1" si="6"/>
        <v>0</v>
      </c>
      <c r="BD82" s="108">
        <f t="shared" ca="1" si="6"/>
        <v>0</v>
      </c>
      <c r="BE82" s="108">
        <f t="shared" ca="1" si="6"/>
        <v>0</v>
      </c>
      <c r="BF82" s="108">
        <f t="shared" ca="1" si="6"/>
        <v>0</v>
      </c>
      <c r="BG82" s="108">
        <f t="shared" ca="1" si="6"/>
        <v>0</v>
      </c>
      <c r="BH82" s="108">
        <f t="shared" ca="1" si="6"/>
        <v>0</v>
      </c>
      <c r="BI82" s="108">
        <f t="shared" ca="1" si="6"/>
        <v>0</v>
      </c>
      <c r="BJ82" s="108">
        <f t="shared" ca="1" si="6"/>
        <v>0</v>
      </c>
      <c r="BK82" s="4"/>
    </row>
    <row r="83" spans="1:63" ht="15.75" customHeight="1">
      <c r="A83" s="4"/>
      <c r="B83" s="195">
        <v>43282</v>
      </c>
      <c r="C83" s="108">
        <v>1</v>
      </c>
      <c r="D83" s="108">
        <f t="shared" ref="D83:BJ83" ca="1" si="7">IF(ISERROR(D15/$C15),0,D15/$C15)</f>
        <v>0</v>
      </c>
      <c r="E83" s="108">
        <f t="shared" ca="1" si="7"/>
        <v>0</v>
      </c>
      <c r="F83" s="108">
        <f t="shared" ca="1" si="7"/>
        <v>0</v>
      </c>
      <c r="G83" s="108">
        <f t="shared" ca="1" si="7"/>
        <v>0</v>
      </c>
      <c r="H83" s="108">
        <f t="shared" ca="1" si="7"/>
        <v>0</v>
      </c>
      <c r="I83" s="108">
        <f t="shared" ca="1" si="7"/>
        <v>0</v>
      </c>
      <c r="J83" s="108">
        <f t="shared" ca="1" si="7"/>
        <v>0</v>
      </c>
      <c r="K83" s="108">
        <f t="shared" ca="1" si="7"/>
        <v>0</v>
      </c>
      <c r="L83" s="108">
        <f t="shared" ca="1" si="7"/>
        <v>0</v>
      </c>
      <c r="M83" s="108">
        <f t="shared" ca="1" si="7"/>
        <v>0</v>
      </c>
      <c r="N83" s="108">
        <f t="shared" ca="1" si="7"/>
        <v>0</v>
      </c>
      <c r="O83" s="108">
        <f t="shared" ca="1" si="7"/>
        <v>0</v>
      </c>
      <c r="P83" s="108">
        <f t="shared" ca="1" si="7"/>
        <v>0</v>
      </c>
      <c r="Q83" s="108">
        <f t="shared" ca="1" si="7"/>
        <v>0</v>
      </c>
      <c r="R83" s="108">
        <f t="shared" ca="1" si="7"/>
        <v>0</v>
      </c>
      <c r="S83" s="108">
        <f t="shared" ca="1" si="7"/>
        <v>0</v>
      </c>
      <c r="T83" s="108">
        <f t="shared" ca="1" si="7"/>
        <v>0</v>
      </c>
      <c r="U83" s="108">
        <f t="shared" ca="1" si="7"/>
        <v>0</v>
      </c>
      <c r="V83" s="108">
        <f t="shared" ca="1" si="7"/>
        <v>0</v>
      </c>
      <c r="W83" s="108">
        <f t="shared" ca="1" si="7"/>
        <v>0</v>
      </c>
      <c r="X83" s="108">
        <f t="shared" ca="1" si="7"/>
        <v>0</v>
      </c>
      <c r="Y83" s="108">
        <f t="shared" ca="1" si="7"/>
        <v>0</v>
      </c>
      <c r="Z83" s="108">
        <f t="shared" ca="1" si="7"/>
        <v>0</v>
      </c>
      <c r="AA83" s="108">
        <f t="shared" ca="1" si="7"/>
        <v>0</v>
      </c>
      <c r="AB83" s="108">
        <f t="shared" ca="1" si="7"/>
        <v>0</v>
      </c>
      <c r="AC83" s="108">
        <f t="shared" ca="1" si="7"/>
        <v>0</v>
      </c>
      <c r="AD83" s="108">
        <f t="shared" ca="1" si="7"/>
        <v>0</v>
      </c>
      <c r="AE83" s="108">
        <f t="shared" ca="1" si="7"/>
        <v>0</v>
      </c>
      <c r="AF83" s="108">
        <f t="shared" ca="1" si="7"/>
        <v>0</v>
      </c>
      <c r="AG83" s="108">
        <f t="shared" ca="1" si="7"/>
        <v>0</v>
      </c>
      <c r="AH83" s="108">
        <f t="shared" ca="1" si="7"/>
        <v>0</v>
      </c>
      <c r="AI83" s="108">
        <f t="shared" ca="1" si="7"/>
        <v>0</v>
      </c>
      <c r="AJ83" s="108">
        <f t="shared" ca="1" si="7"/>
        <v>0</v>
      </c>
      <c r="AK83" s="108">
        <f t="shared" ca="1" si="7"/>
        <v>0</v>
      </c>
      <c r="AL83" s="108">
        <f t="shared" ca="1" si="7"/>
        <v>0</v>
      </c>
      <c r="AM83" s="108">
        <f t="shared" ca="1" si="7"/>
        <v>0</v>
      </c>
      <c r="AN83" s="108">
        <f t="shared" ca="1" si="7"/>
        <v>0</v>
      </c>
      <c r="AO83" s="108">
        <f t="shared" ca="1" si="7"/>
        <v>0</v>
      </c>
      <c r="AP83" s="108">
        <f t="shared" ca="1" si="7"/>
        <v>0</v>
      </c>
      <c r="AQ83" s="108">
        <f t="shared" ca="1" si="7"/>
        <v>0</v>
      </c>
      <c r="AR83" s="108">
        <f t="shared" ca="1" si="7"/>
        <v>0</v>
      </c>
      <c r="AS83" s="108">
        <f t="shared" ca="1" si="7"/>
        <v>0</v>
      </c>
      <c r="AT83" s="108">
        <f t="shared" ca="1" si="7"/>
        <v>0</v>
      </c>
      <c r="AU83" s="108">
        <f t="shared" ca="1" si="7"/>
        <v>0</v>
      </c>
      <c r="AV83" s="108">
        <f t="shared" ca="1" si="7"/>
        <v>0</v>
      </c>
      <c r="AW83" s="108">
        <f t="shared" ca="1" si="7"/>
        <v>0</v>
      </c>
      <c r="AX83" s="108">
        <f t="shared" ca="1" si="7"/>
        <v>0</v>
      </c>
      <c r="AY83" s="108">
        <f t="shared" ca="1" si="7"/>
        <v>0</v>
      </c>
      <c r="AZ83" s="108">
        <f t="shared" ca="1" si="7"/>
        <v>0</v>
      </c>
      <c r="BA83" s="108">
        <f t="shared" ca="1" si="7"/>
        <v>0</v>
      </c>
      <c r="BB83" s="108">
        <f t="shared" ca="1" si="7"/>
        <v>0</v>
      </c>
      <c r="BC83" s="108">
        <f t="shared" ca="1" si="7"/>
        <v>0</v>
      </c>
      <c r="BD83" s="108">
        <f t="shared" ca="1" si="7"/>
        <v>0</v>
      </c>
      <c r="BE83" s="108">
        <f t="shared" ca="1" si="7"/>
        <v>0</v>
      </c>
      <c r="BF83" s="108">
        <f t="shared" ca="1" si="7"/>
        <v>0</v>
      </c>
      <c r="BG83" s="108">
        <f t="shared" ca="1" si="7"/>
        <v>0</v>
      </c>
      <c r="BH83" s="108">
        <f t="shared" ca="1" si="7"/>
        <v>0</v>
      </c>
      <c r="BI83" s="108">
        <f t="shared" ca="1" si="7"/>
        <v>0</v>
      </c>
      <c r="BJ83" s="108">
        <f t="shared" ca="1" si="7"/>
        <v>0</v>
      </c>
      <c r="BK83" s="4"/>
    </row>
    <row r="84" spans="1:63" ht="15.75" customHeight="1">
      <c r="A84" s="4"/>
      <c r="B84" s="195">
        <v>43313</v>
      </c>
      <c r="C84" s="108">
        <v>1</v>
      </c>
      <c r="D84" s="108">
        <f t="shared" ref="D84:BJ84" ca="1" si="8">IF(ISERROR(D16/$C16),0,D16/$C16)</f>
        <v>1.0152941176470589</v>
      </c>
      <c r="E84" s="108">
        <f t="shared" ca="1" si="8"/>
        <v>1.0260470588235295</v>
      </c>
      <c r="F84" s="108">
        <f t="shared" ca="1" si="8"/>
        <v>1.0328578823529413</v>
      </c>
      <c r="G84" s="108">
        <f t="shared" ca="1" si="8"/>
        <v>1.0362526776470591</v>
      </c>
      <c r="H84" s="108">
        <f t="shared" ca="1" si="8"/>
        <v>1.036693342682353</v>
      </c>
      <c r="I84" s="108">
        <f t="shared" ca="1" si="8"/>
        <v>1.034585308186353</v>
      </c>
      <c r="J84" s="108">
        <f t="shared" ca="1" si="8"/>
        <v>1.0302843344973553</v>
      </c>
      <c r="K84" s="108">
        <f t="shared" ca="1" si="8"/>
        <v>1.0241024923851703</v>
      </c>
      <c r="L84" s="108">
        <f t="shared" ca="1" si="8"/>
        <v>1.0163134257658972</v>
      </c>
      <c r="M84" s="108">
        <f t="shared" ca="1" si="8"/>
        <v>1.007156982491598</v>
      </c>
      <c r="N84" s="108">
        <f t="shared" ca="1" si="8"/>
        <v>0.99684328905386288</v>
      </c>
      <c r="O84" s="108">
        <f t="shared" ca="1" si="8"/>
        <v>0.98555633593943048</v>
      </c>
      <c r="P84" s="108">
        <f t="shared" ca="1" si="8"/>
        <v>0.97345713236728959</v>
      </c>
      <c r="Q84" s="108">
        <f t="shared" ca="1" si="8"/>
        <v>0.96068648208899377</v>
      </c>
      <c r="R84" s="108">
        <f t="shared" ca="1" si="8"/>
        <v>0.94736742573197763</v>
      </c>
      <c r="S84" s="108">
        <f t="shared" ca="1" si="8"/>
        <v>0.93360738970793022</v>
      </c>
      <c r="T84" s="108">
        <f t="shared" ca="1" si="8"/>
        <v>0.91950007690549285</v>
      </c>
      <c r="U84" s="108">
        <f t="shared" ca="1" si="8"/>
        <v>0.90512713016009749</v>
      </c>
      <c r="V84" s="108">
        <f t="shared" ca="1" si="8"/>
        <v>0.89055959577448451</v>
      </c>
      <c r="W84" s="108">
        <f t="shared" ca="1" si="8"/>
        <v>0.87585921109047293</v>
      </c>
      <c r="X84" s="108">
        <f t="shared" ca="1" si="8"/>
        <v>0.8610795372323643</v>
      </c>
      <c r="Y84" s="108">
        <f t="shared" ca="1" si="8"/>
        <v>0.84626695560777365</v>
      </c>
      <c r="Z84" s="108">
        <f t="shared" ca="1" si="8"/>
        <v>0.83146154452126808</v>
      </c>
      <c r="AA84" s="108">
        <f t="shared" ca="1" si="8"/>
        <v>0.8166978502934148</v>
      </c>
      <c r="AB84" s="108">
        <f t="shared" ca="1" si="8"/>
        <v>0.80200556555060976</v>
      </c>
      <c r="AC84" s="108">
        <f t="shared" ca="1" si="8"/>
        <v>0.78741012583109338</v>
      </c>
      <c r="AD84" s="108">
        <f t="shared" ca="1" si="8"/>
        <v>0.77293323431498762</v>
      </c>
      <c r="AE84" s="108">
        <f t="shared" ca="1" si="8"/>
        <v>0.7585933233091422</v>
      </c>
      <c r="AF84" s="108">
        <f t="shared" ca="1" si="8"/>
        <v>0.74440596008175897</v>
      </c>
      <c r="AG84" s="108">
        <f t="shared" ca="1" si="8"/>
        <v>0.73038420373026769</v>
      </c>
      <c r="AH84" s="108">
        <f t="shared" ca="1" si="8"/>
        <v>0.71653891896378896</v>
      </c>
      <c r="AI84" s="108">
        <f t="shared" ca="1" si="8"/>
        <v>0.70287905197566436</v>
      </c>
      <c r="AJ84" s="108">
        <f t="shared" ca="1" si="8"/>
        <v>0.68941187296036432</v>
      </c>
      <c r="AK84" s="108">
        <f t="shared" ca="1" si="8"/>
        <v>0.67614318928246453</v>
      </c>
      <c r="AL84" s="108">
        <f t="shared" ca="1" si="8"/>
        <v>0.66307753282436599</v>
      </c>
      <c r="AM84" s="108">
        <f t="shared" ca="1" si="8"/>
        <v>0.65021832461612328</v>
      </c>
      <c r="AN84" s="108">
        <f t="shared" ca="1" si="8"/>
        <v>0.63756801947825603</v>
      </c>
      <c r="AO84" s="108">
        <f t="shared" ca="1" si="8"/>
        <v>0.62512823308061161</v>
      </c>
      <c r="AP84" s="108">
        <f t="shared" ca="1" si="8"/>
        <v>0.61289985353188947</v>
      </c>
      <c r="AQ84" s="108">
        <f t="shared" ca="1" si="8"/>
        <v>0.60088313936059501</v>
      </c>
      <c r="AR84" s="108">
        <f t="shared" ca="1" si="8"/>
        <v>0.58907780552480526</v>
      </c>
      <c r="AS84" s="108">
        <f t="shared" ca="1" si="8"/>
        <v>0.57748309889156058</v>
      </c>
      <c r="AT84" s="108">
        <f t="shared" ca="1" si="8"/>
        <v>0.5660978644537108</v>
      </c>
      <c r="AU84" s="108">
        <f t="shared" ca="1" si="8"/>
        <v>0.55492060339982008</v>
      </c>
      <c r="AV84" s="108">
        <f t="shared" ca="1" si="8"/>
        <v>0.54394952401878516</v>
      </c>
      <c r="AW84" s="108">
        <f t="shared" ca="1" si="8"/>
        <v>0.53318258630293558</v>
      </c>
      <c r="AX84" s="108">
        <f t="shared" ca="1" si="8"/>
        <v>0.52261754100965985</v>
      </c>
      <c r="AY84" s="108">
        <f t="shared" ca="1" si="8"/>
        <v>0.51225196385031568</v>
      </c>
      <c r="AZ84" s="108">
        <f t="shared" ca="1" si="8"/>
        <v>0.50208328539485658</v>
      </c>
      <c r="BA84" s="108">
        <f t="shared" ca="1" si="8"/>
        <v>0.49210881720992089</v>
      </c>
      <c r="BB84" s="108">
        <f t="shared" ca="1" si="8"/>
        <v>0.48232577468592863</v>
      </c>
      <c r="BC84" s="108">
        <f t="shared" ca="1" si="8"/>
        <v>0.47273129695399152</v>
      </c>
      <c r="BD84" s="108">
        <f t="shared" ca="1" si="8"/>
        <v>0.46332246424527934</v>
      </c>
      <c r="BE84" s="108">
        <f t="shared" ca="1" si="8"/>
        <v>0.45409631300309716</v>
      </c>
      <c r="BF84" s="108">
        <f t="shared" ca="1" si="8"/>
        <v>0.44504984902063188</v>
      </c>
      <c r="BG84" s="108">
        <f t="shared" ca="1" si="8"/>
        <v>0.43618005884450434</v>
      </c>
      <c r="BH84" s="108">
        <f t="shared" ca="1" si="8"/>
        <v>0.42748391965538513</v>
      </c>
      <c r="BI84" s="108">
        <f t="shared" ca="1" si="8"/>
        <v>0.41895840781151578</v>
      </c>
      <c r="BJ84" s="108">
        <f t="shared" ca="1" si="8"/>
        <v>0.41060050621861521</v>
      </c>
      <c r="BK84" s="4"/>
    </row>
    <row r="85" spans="1:63" ht="15.75" customHeight="1">
      <c r="A85" s="4"/>
      <c r="B85" s="195">
        <v>43344</v>
      </c>
      <c r="C85" s="108">
        <v>1</v>
      </c>
      <c r="D85" s="108">
        <f t="shared" ref="D85:BJ85" ca="1" si="9">IF(ISERROR(D17/$C17),0,D17/$C17)</f>
        <v>1.0152941176470589</v>
      </c>
      <c r="E85" s="108">
        <f t="shared" ca="1" si="9"/>
        <v>1.0260470588235295</v>
      </c>
      <c r="F85" s="108">
        <f t="shared" ca="1" si="9"/>
        <v>1.0328578823529413</v>
      </c>
      <c r="G85" s="108">
        <f t="shared" ca="1" si="9"/>
        <v>1.0362526776470591</v>
      </c>
      <c r="H85" s="108">
        <f t="shared" ca="1" si="9"/>
        <v>1.036693342682353</v>
      </c>
      <c r="I85" s="108">
        <f t="shared" ca="1" si="9"/>
        <v>1.034585308186353</v>
      </c>
      <c r="J85" s="108">
        <f t="shared" ca="1" si="9"/>
        <v>1.0302843344973553</v>
      </c>
      <c r="K85" s="108">
        <f t="shared" ca="1" si="9"/>
        <v>1.0241024923851703</v>
      </c>
      <c r="L85" s="108">
        <f t="shared" ca="1" si="9"/>
        <v>1.0163134257658972</v>
      </c>
      <c r="M85" s="108">
        <f t="shared" ca="1" si="9"/>
        <v>1.007156982491598</v>
      </c>
      <c r="N85" s="108">
        <f t="shared" ca="1" si="9"/>
        <v>0.99684328905386288</v>
      </c>
      <c r="O85" s="108">
        <f t="shared" ca="1" si="9"/>
        <v>0.98555633593943048</v>
      </c>
      <c r="P85" s="108">
        <f t="shared" ca="1" si="9"/>
        <v>0.97345713236728959</v>
      </c>
      <c r="Q85" s="108">
        <f t="shared" ca="1" si="9"/>
        <v>0.96068648208899377</v>
      </c>
      <c r="R85" s="108">
        <f t="shared" ca="1" si="9"/>
        <v>0.94736742573197763</v>
      </c>
      <c r="S85" s="108">
        <f t="shared" ca="1" si="9"/>
        <v>0.93360738970793022</v>
      </c>
      <c r="T85" s="108">
        <f t="shared" ca="1" si="9"/>
        <v>0.91950007690549285</v>
      </c>
      <c r="U85" s="108">
        <f t="shared" ca="1" si="9"/>
        <v>0.90512713016009749</v>
      </c>
      <c r="V85" s="108">
        <f t="shared" ca="1" si="9"/>
        <v>0.89055959577448451</v>
      </c>
      <c r="W85" s="108">
        <f t="shared" ca="1" si="9"/>
        <v>0.87585921109047293</v>
      </c>
      <c r="X85" s="108">
        <f t="shared" ca="1" si="9"/>
        <v>0.8610795372323643</v>
      </c>
      <c r="Y85" s="108">
        <f t="shared" ca="1" si="9"/>
        <v>0.84626695560777365</v>
      </c>
      <c r="Z85" s="108">
        <f t="shared" ca="1" si="9"/>
        <v>0.83146154452126808</v>
      </c>
      <c r="AA85" s="108">
        <f t="shared" ca="1" si="9"/>
        <v>0.8166978502934148</v>
      </c>
      <c r="AB85" s="108">
        <f t="shared" ca="1" si="9"/>
        <v>0.80200556555060976</v>
      </c>
      <c r="AC85" s="108">
        <f t="shared" ca="1" si="9"/>
        <v>0.78741012583109338</v>
      </c>
      <c r="AD85" s="108">
        <f t="shared" ca="1" si="9"/>
        <v>0.77293323431498762</v>
      </c>
      <c r="AE85" s="108">
        <f t="shared" ca="1" si="9"/>
        <v>0.7585933233091422</v>
      </c>
      <c r="AF85" s="108">
        <f t="shared" ca="1" si="9"/>
        <v>0.74440596008175897</v>
      </c>
      <c r="AG85" s="108">
        <f t="shared" ca="1" si="9"/>
        <v>0.73038420373026769</v>
      </c>
      <c r="AH85" s="108">
        <f t="shared" ca="1" si="9"/>
        <v>0.71653891896378896</v>
      </c>
      <c r="AI85" s="108">
        <f t="shared" ca="1" si="9"/>
        <v>0.70287905197566436</v>
      </c>
      <c r="AJ85" s="108">
        <f t="shared" ca="1" si="9"/>
        <v>0.68941187296036432</v>
      </c>
      <c r="AK85" s="108">
        <f t="shared" ca="1" si="9"/>
        <v>0.67614318928246453</v>
      </c>
      <c r="AL85" s="108">
        <f t="shared" ca="1" si="9"/>
        <v>0.66307753282436599</v>
      </c>
      <c r="AM85" s="108">
        <f t="shared" ca="1" si="9"/>
        <v>0.65021832461612328</v>
      </c>
      <c r="AN85" s="108">
        <f t="shared" ca="1" si="9"/>
        <v>0.63756801947825603</v>
      </c>
      <c r="AO85" s="108">
        <f t="shared" ca="1" si="9"/>
        <v>0.62512823308061161</v>
      </c>
      <c r="AP85" s="108">
        <f t="shared" ca="1" si="9"/>
        <v>0.61289985353188947</v>
      </c>
      <c r="AQ85" s="108">
        <f t="shared" ca="1" si="9"/>
        <v>0.60088313936059501</v>
      </c>
      <c r="AR85" s="108">
        <f t="shared" ca="1" si="9"/>
        <v>0.58907780552480526</v>
      </c>
      <c r="AS85" s="108">
        <f t="shared" ca="1" si="9"/>
        <v>0.57748309889156058</v>
      </c>
      <c r="AT85" s="108">
        <f t="shared" ca="1" si="9"/>
        <v>0.5660978644537108</v>
      </c>
      <c r="AU85" s="108">
        <f t="shared" ca="1" si="9"/>
        <v>0.55492060339982008</v>
      </c>
      <c r="AV85" s="108">
        <f t="shared" ca="1" si="9"/>
        <v>0.54394952401878516</v>
      </c>
      <c r="AW85" s="108">
        <f t="shared" ca="1" si="9"/>
        <v>0.53318258630293558</v>
      </c>
      <c r="AX85" s="108">
        <f t="shared" ca="1" si="9"/>
        <v>0.52261754100965985</v>
      </c>
      <c r="AY85" s="108">
        <f t="shared" ca="1" si="9"/>
        <v>0.51225196385031568</v>
      </c>
      <c r="AZ85" s="108">
        <f t="shared" ca="1" si="9"/>
        <v>0.50208328539485658</v>
      </c>
      <c r="BA85" s="108">
        <f t="shared" ca="1" si="9"/>
        <v>0.49210881720992089</v>
      </c>
      <c r="BB85" s="108">
        <f t="shared" ca="1" si="9"/>
        <v>0.48232577468592863</v>
      </c>
      <c r="BC85" s="108">
        <f t="shared" ca="1" si="9"/>
        <v>0.47273129695399152</v>
      </c>
      <c r="BD85" s="108">
        <f t="shared" ca="1" si="9"/>
        <v>0.46332246424527934</v>
      </c>
      <c r="BE85" s="108">
        <f t="shared" ca="1" si="9"/>
        <v>0.45409631300309716</v>
      </c>
      <c r="BF85" s="108">
        <f t="shared" ca="1" si="9"/>
        <v>0.44504984902063188</v>
      </c>
      <c r="BG85" s="108">
        <f t="shared" ca="1" si="9"/>
        <v>0.43618005884450434</v>
      </c>
      <c r="BH85" s="108">
        <f t="shared" ca="1" si="9"/>
        <v>0.42748391965538513</v>
      </c>
      <c r="BI85" s="108">
        <f t="shared" ca="1" si="9"/>
        <v>0.41895840781151578</v>
      </c>
      <c r="BJ85" s="108">
        <f t="shared" ca="1" si="9"/>
        <v>0.41060050621861521</v>
      </c>
      <c r="BK85" s="4"/>
    </row>
    <row r="86" spans="1:63" ht="15.75" customHeight="1">
      <c r="A86" s="4"/>
      <c r="B86" s="195">
        <v>43374</v>
      </c>
      <c r="C86" s="108">
        <v>1</v>
      </c>
      <c r="D86" s="108">
        <f t="shared" ref="D86:BJ86" ca="1" si="10">IF(ISERROR(D18/$C18),0,D18/$C18)</f>
        <v>1.0152941176470589</v>
      </c>
      <c r="E86" s="108">
        <f t="shared" ca="1" si="10"/>
        <v>1.0260470588235293</v>
      </c>
      <c r="F86" s="108">
        <f t="shared" ca="1" si="10"/>
        <v>1.0328578823529413</v>
      </c>
      <c r="G86" s="108">
        <f t="shared" ca="1" si="10"/>
        <v>1.0362526776470589</v>
      </c>
      <c r="H86" s="108">
        <f t="shared" ca="1" si="10"/>
        <v>1.0366933426823528</v>
      </c>
      <c r="I86" s="108">
        <f t="shared" ca="1" si="10"/>
        <v>1.034585308186353</v>
      </c>
      <c r="J86" s="108">
        <f t="shared" ca="1" si="10"/>
        <v>1.0302843344973553</v>
      </c>
      <c r="K86" s="108">
        <f t="shared" ca="1" si="10"/>
        <v>1.02410249238517</v>
      </c>
      <c r="L86" s="108">
        <f t="shared" ca="1" si="10"/>
        <v>1.0163134257658972</v>
      </c>
      <c r="M86" s="108">
        <f t="shared" ca="1" si="10"/>
        <v>1.007156982491598</v>
      </c>
      <c r="N86" s="108">
        <f t="shared" ca="1" si="10"/>
        <v>0.99684328905386266</v>
      </c>
      <c r="O86" s="108">
        <f t="shared" ca="1" si="10"/>
        <v>0.98555633593943015</v>
      </c>
      <c r="P86" s="108">
        <f t="shared" ca="1" si="10"/>
        <v>0.97345713236728915</v>
      </c>
      <c r="Q86" s="108">
        <f t="shared" ca="1" si="10"/>
        <v>0.96068648208899332</v>
      </c>
      <c r="R86" s="108">
        <f t="shared" ca="1" si="10"/>
        <v>0.94736742573197719</v>
      </c>
      <c r="S86" s="108">
        <f t="shared" ca="1" si="10"/>
        <v>0.93360738970792978</v>
      </c>
      <c r="T86" s="108">
        <f t="shared" ca="1" si="10"/>
        <v>0.9195000769054924</v>
      </c>
      <c r="U86" s="108">
        <f t="shared" ca="1" si="10"/>
        <v>0.90512713016009716</v>
      </c>
      <c r="V86" s="108">
        <f t="shared" ca="1" si="10"/>
        <v>0.89055959577448407</v>
      </c>
      <c r="W86" s="108">
        <f t="shared" ca="1" si="10"/>
        <v>0.8758592110904726</v>
      </c>
      <c r="X86" s="108">
        <f t="shared" ca="1" si="10"/>
        <v>0.86107953723236397</v>
      </c>
      <c r="Y86" s="108">
        <f t="shared" ca="1" si="10"/>
        <v>0.84626695560777354</v>
      </c>
      <c r="Z86" s="108">
        <f t="shared" ca="1" si="10"/>
        <v>0.83146154452126797</v>
      </c>
      <c r="AA86" s="108">
        <f t="shared" ca="1" si="10"/>
        <v>0.81669785029341457</v>
      </c>
      <c r="AB86" s="108">
        <f t="shared" ca="1" si="10"/>
        <v>0.80200556555060942</v>
      </c>
      <c r="AC86" s="108">
        <f t="shared" ca="1" si="10"/>
        <v>0.78741012583109304</v>
      </c>
      <c r="AD86" s="108">
        <f t="shared" ca="1" si="10"/>
        <v>0.77293323431498728</v>
      </c>
      <c r="AE86" s="108">
        <f t="shared" ca="1" si="10"/>
        <v>0.75859332330914198</v>
      </c>
      <c r="AF86" s="108">
        <f t="shared" ca="1" si="10"/>
        <v>0.74440596008175874</v>
      </c>
      <c r="AG86" s="108">
        <f t="shared" ca="1" si="10"/>
        <v>0.73038420373026736</v>
      </c>
      <c r="AH86" s="108">
        <f t="shared" ca="1" si="10"/>
        <v>0.71653891896378863</v>
      </c>
      <c r="AI86" s="108">
        <f t="shared" ca="1" si="10"/>
        <v>0.70287905197566414</v>
      </c>
      <c r="AJ86" s="108">
        <f t="shared" ca="1" si="10"/>
        <v>0.68941187296036421</v>
      </c>
      <c r="AK86" s="108">
        <f t="shared" ca="1" si="10"/>
        <v>0.67614318928246453</v>
      </c>
      <c r="AL86" s="108">
        <f t="shared" ca="1" si="10"/>
        <v>0.66307753282436599</v>
      </c>
      <c r="AM86" s="108">
        <f t="shared" ca="1" si="10"/>
        <v>0.65021832461612317</v>
      </c>
      <c r="AN86" s="108">
        <f t="shared" ca="1" si="10"/>
        <v>0.63756801947825603</v>
      </c>
      <c r="AO86" s="108">
        <f t="shared" ca="1" si="10"/>
        <v>0.6251282330806115</v>
      </c>
      <c r="AP86" s="108">
        <f t="shared" ca="1" si="10"/>
        <v>0.61289985353188936</v>
      </c>
      <c r="AQ86" s="108">
        <f t="shared" ca="1" si="10"/>
        <v>0.60088313936059501</v>
      </c>
      <c r="AR86" s="108">
        <f t="shared" ca="1" si="10"/>
        <v>0.58907780552480526</v>
      </c>
      <c r="AS86" s="108">
        <f t="shared" ca="1" si="10"/>
        <v>0.57748309889156069</v>
      </c>
      <c r="AT86" s="108">
        <f t="shared" ca="1" si="10"/>
        <v>0.5660978644537108</v>
      </c>
      <c r="AU86" s="108">
        <f t="shared" ca="1" si="10"/>
        <v>0.55492060339982019</v>
      </c>
      <c r="AV86" s="108">
        <f t="shared" ca="1" si="10"/>
        <v>0.54394952401878527</v>
      </c>
      <c r="AW86" s="108">
        <f t="shared" ca="1" si="10"/>
        <v>0.53318258630293569</v>
      </c>
      <c r="AX86" s="108">
        <f t="shared" ca="1" si="10"/>
        <v>0.52261754100965996</v>
      </c>
      <c r="AY86" s="108">
        <f t="shared" ca="1" si="10"/>
        <v>0.51225196385031579</v>
      </c>
      <c r="AZ86" s="108">
        <f t="shared" ca="1" si="10"/>
        <v>0.50208328539485658</v>
      </c>
      <c r="BA86" s="108">
        <f t="shared" ca="1" si="10"/>
        <v>0.49210881720992095</v>
      </c>
      <c r="BB86" s="108">
        <f t="shared" ca="1" si="10"/>
        <v>0.48232577468592863</v>
      </c>
      <c r="BC86" s="108">
        <f t="shared" ca="1" si="10"/>
        <v>0.47273129695399152</v>
      </c>
      <c r="BD86" s="108">
        <f t="shared" ca="1" si="10"/>
        <v>0.46332246424527923</v>
      </c>
      <c r="BE86" s="108">
        <f t="shared" ca="1" si="10"/>
        <v>0.45409631300309711</v>
      </c>
      <c r="BF86" s="108">
        <f t="shared" ca="1" si="10"/>
        <v>0.44504984902063183</v>
      </c>
      <c r="BG86" s="108">
        <f t="shared" ca="1" si="10"/>
        <v>0.43618005884450428</v>
      </c>
      <c r="BH86" s="108">
        <f t="shared" ca="1" si="10"/>
        <v>0.42748391965538501</v>
      </c>
      <c r="BI86" s="108">
        <f t="shared" ca="1" si="10"/>
        <v>0.41895840781151572</v>
      </c>
      <c r="BJ86" s="108">
        <f t="shared" ca="1" si="10"/>
        <v>0.41060050621861521</v>
      </c>
      <c r="BK86" s="4"/>
    </row>
    <row r="87" spans="1:63" ht="15.75" customHeight="1">
      <c r="A87" s="4"/>
      <c r="B87" s="195">
        <v>43405</v>
      </c>
      <c r="C87" s="108">
        <v>1</v>
      </c>
      <c r="D87" s="108">
        <f t="shared" ref="D87:BJ87" ca="1" si="11">IF(ISERROR(D19/$C19),0,D19/$C19)</f>
        <v>1.0152941176470589</v>
      </c>
      <c r="E87" s="108">
        <f t="shared" ca="1" si="11"/>
        <v>1.0260470588235293</v>
      </c>
      <c r="F87" s="108">
        <f t="shared" ca="1" si="11"/>
        <v>1.0328578823529413</v>
      </c>
      <c r="G87" s="108">
        <f t="shared" ca="1" si="11"/>
        <v>1.0362526776470589</v>
      </c>
      <c r="H87" s="108">
        <f t="shared" ca="1" si="11"/>
        <v>1.0366933426823528</v>
      </c>
      <c r="I87" s="108">
        <f t="shared" ca="1" si="11"/>
        <v>1.034585308186353</v>
      </c>
      <c r="J87" s="108">
        <f t="shared" ca="1" si="11"/>
        <v>1.0302843344973553</v>
      </c>
      <c r="K87" s="108">
        <f t="shared" ca="1" si="11"/>
        <v>1.02410249238517</v>
      </c>
      <c r="L87" s="108">
        <f t="shared" ca="1" si="11"/>
        <v>1.0163134257658972</v>
      </c>
      <c r="M87" s="108">
        <f t="shared" ca="1" si="11"/>
        <v>1.007156982491598</v>
      </c>
      <c r="N87" s="108">
        <f t="shared" ca="1" si="11"/>
        <v>0.99684328905386266</v>
      </c>
      <c r="O87" s="108">
        <f t="shared" ca="1" si="11"/>
        <v>0.98555633593943015</v>
      </c>
      <c r="P87" s="108">
        <f t="shared" ca="1" si="11"/>
        <v>0.97345713236728915</v>
      </c>
      <c r="Q87" s="108">
        <f t="shared" ca="1" si="11"/>
        <v>0.96068648208899332</v>
      </c>
      <c r="R87" s="108">
        <f t="shared" ca="1" si="11"/>
        <v>0.94736742573197719</v>
      </c>
      <c r="S87" s="108">
        <f t="shared" ca="1" si="11"/>
        <v>0.93360738970792978</v>
      </c>
      <c r="T87" s="108">
        <f t="shared" ca="1" si="11"/>
        <v>0.9195000769054924</v>
      </c>
      <c r="U87" s="108">
        <f t="shared" ca="1" si="11"/>
        <v>0.90512713016009716</v>
      </c>
      <c r="V87" s="108">
        <f t="shared" ca="1" si="11"/>
        <v>0.89055959577448407</v>
      </c>
      <c r="W87" s="108">
        <f t="shared" ca="1" si="11"/>
        <v>0.8758592110904726</v>
      </c>
      <c r="X87" s="108">
        <f t="shared" ca="1" si="11"/>
        <v>0.86107953723236397</v>
      </c>
      <c r="Y87" s="108">
        <f t="shared" ca="1" si="11"/>
        <v>0.84626695560777354</v>
      </c>
      <c r="Z87" s="108">
        <f t="shared" ca="1" si="11"/>
        <v>0.83146154452126797</v>
      </c>
      <c r="AA87" s="108">
        <f t="shared" ca="1" si="11"/>
        <v>0.81669785029341457</v>
      </c>
      <c r="AB87" s="108">
        <f t="shared" ca="1" si="11"/>
        <v>0.80200556555060942</v>
      </c>
      <c r="AC87" s="108">
        <f t="shared" ca="1" si="11"/>
        <v>0.78741012583109304</v>
      </c>
      <c r="AD87" s="108">
        <f t="shared" ca="1" si="11"/>
        <v>0.77293323431498728</v>
      </c>
      <c r="AE87" s="108">
        <f t="shared" ca="1" si="11"/>
        <v>0.75859332330914198</v>
      </c>
      <c r="AF87" s="108">
        <f t="shared" ca="1" si="11"/>
        <v>0.74440596008175874</v>
      </c>
      <c r="AG87" s="108">
        <f t="shared" ca="1" si="11"/>
        <v>0.73038420373026736</v>
      </c>
      <c r="AH87" s="108">
        <f t="shared" ca="1" si="11"/>
        <v>0.71653891896378863</v>
      </c>
      <c r="AI87" s="108">
        <f t="shared" ca="1" si="11"/>
        <v>0.70287905197566414</v>
      </c>
      <c r="AJ87" s="108">
        <f t="shared" ca="1" si="11"/>
        <v>0.68941187296036421</v>
      </c>
      <c r="AK87" s="108">
        <f t="shared" ca="1" si="11"/>
        <v>0.67614318928246453</v>
      </c>
      <c r="AL87" s="108">
        <f t="shared" ca="1" si="11"/>
        <v>0.66307753282436599</v>
      </c>
      <c r="AM87" s="108">
        <f t="shared" ca="1" si="11"/>
        <v>0.65021832461612317</v>
      </c>
      <c r="AN87" s="108">
        <f t="shared" ca="1" si="11"/>
        <v>0.63756801947825603</v>
      </c>
      <c r="AO87" s="108">
        <f t="shared" ca="1" si="11"/>
        <v>0.6251282330806115</v>
      </c>
      <c r="AP87" s="108">
        <f t="shared" ca="1" si="11"/>
        <v>0.61289985353188936</v>
      </c>
      <c r="AQ87" s="108">
        <f t="shared" ca="1" si="11"/>
        <v>0.60088313936059501</v>
      </c>
      <c r="AR87" s="108">
        <f t="shared" ca="1" si="11"/>
        <v>0.58907780552480526</v>
      </c>
      <c r="AS87" s="108">
        <f t="shared" ca="1" si="11"/>
        <v>0.57748309889156069</v>
      </c>
      <c r="AT87" s="108">
        <f t="shared" ca="1" si="11"/>
        <v>0.5660978644537108</v>
      </c>
      <c r="AU87" s="108">
        <f t="shared" ca="1" si="11"/>
        <v>0.55492060339982019</v>
      </c>
      <c r="AV87" s="108">
        <f t="shared" ca="1" si="11"/>
        <v>0.54394952401878527</v>
      </c>
      <c r="AW87" s="108">
        <f t="shared" ca="1" si="11"/>
        <v>0.53318258630293569</v>
      </c>
      <c r="AX87" s="108">
        <f t="shared" ca="1" si="11"/>
        <v>0.52261754100965996</v>
      </c>
      <c r="AY87" s="108">
        <f t="shared" ca="1" si="11"/>
        <v>0.51225196385031579</v>
      </c>
      <c r="AZ87" s="108">
        <f t="shared" ca="1" si="11"/>
        <v>0.50208328539485658</v>
      </c>
      <c r="BA87" s="108">
        <f t="shared" ca="1" si="11"/>
        <v>0.49210881720992095</v>
      </c>
      <c r="BB87" s="108">
        <f t="shared" ca="1" si="11"/>
        <v>0.48232577468592863</v>
      </c>
      <c r="BC87" s="108">
        <f t="shared" ca="1" si="11"/>
        <v>0.47273129695399152</v>
      </c>
      <c r="BD87" s="108">
        <f t="shared" ca="1" si="11"/>
        <v>0.46332246424527923</v>
      </c>
      <c r="BE87" s="108">
        <f t="shared" ca="1" si="11"/>
        <v>0.45409631300309711</v>
      </c>
      <c r="BF87" s="108">
        <f t="shared" ca="1" si="11"/>
        <v>0.44504984902063183</v>
      </c>
      <c r="BG87" s="108">
        <f t="shared" ca="1" si="11"/>
        <v>0.43618005884450428</v>
      </c>
      <c r="BH87" s="108">
        <f t="shared" ca="1" si="11"/>
        <v>0.42748391965538501</v>
      </c>
      <c r="BI87" s="108">
        <f t="shared" ca="1" si="11"/>
        <v>0.41895840781151572</v>
      </c>
      <c r="BJ87" s="108">
        <f t="shared" ca="1" si="11"/>
        <v>0.41060050621861521</v>
      </c>
      <c r="BK87" s="4"/>
    </row>
    <row r="88" spans="1:63" ht="15.75" customHeight="1">
      <c r="A88" s="4"/>
      <c r="B88" s="195">
        <v>43435</v>
      </c>
      <c r="C88" s="108">
        <v>1</v>
      </c>
      <c r="D88" s="108">
        <f t="shared" ref="D88:BJ88" ca="1" si="12">IF(ISERROR(D20/$C20),0,D20/$C20)</f>
        <v>1.0152941176470589</v>
      </c>
      <c r="E88" s="108">
        <f t="shared" ca="1" si="12"/>
        <v>1.0260470588235293</v>
      </c>
      <c r="F88" s="108">
        <f t="shared" ca="1" si="12"/>
        <v>1.0328578823529413</v>
      </c>
      <c r="G88" s="108">
        <f t="shared" ca="1" si="12"/>
        <v>1.0362526776470589</v>
      </c>
      <c r="H88" s="108">
        <f t="shared" ca="1" si="12"/>
        <v>1.0366933426823528</v>
      </c>
      <c r="I88" s="108">
        <f t="shared" ca="1" si="12"/>
        <v>1.034585308186353</v>
      </c>
      <c r="J88" s="108">
        <f t="shared" ca="1" si="12"/>
        <v>1.0302843344973553</v>
      </c>
      <c r="K88" s="108">
        <f t="shared" ca="1" si="12"/>
        <v>1.02410249238517</v>
      </c>
      <c r="L88" s="108">
        <f t="shared" ca="1" si="12"/>
        <v>1.0163134257658972</v>
      </c>
      <c r="M88" s="108">
        <f t="shared" ca="1" si="12"/>
        <v>1.007156982491598</v>
      </c>
      <c r="N88" s="108">
        <f t="shared" ca="1" si="12"/>
        <v>0.99684328905386266</v>
      </c>
      <c r="O88" s="108">
        <f t="shared" ca="1" si="12"/>
        <v>0.98555633593943015</v>
      </c>
      <c r="P88" s="108">
        <f t="shared" ca="1" si="12"/>
        <v>0.97345713236728915</v>
      </c>
      <c r="Q88" s="108">
        <f t="shared" ca="1" si="12"/>
        <v>0.96068648208899332</v>
      </c>
      <c r="R88" s="108">
        <f t="shared" ca="1" si="12"/>
        <v>0.94736742573197719</v>
      </c>
      <c r="S88" s="108">
        <f t="shared" ca="1" si="12"/>
        <v>0.93360738970792978</v>
      </c>
      <c r="T88" s="108">
        <f t="shared" ca="1" si="12"/>
        <v>0.9195000769054924</v>
      </c>
      <c r="U88" s="108">
        <f t="shared" ca="1" si="12"/>
        <v>0.90512713016009716</v>
      </c>
      <c r="V88" s="108">
        <f t="shared" ca="1" si="12"/>
        <v>0.89055959577448407</v>
      </c>
      <c r="W88" s="108">
        <f t="shared" ca="1" si="12"/>
        <v>0.8758592110904726</v>
      </c>
      <c r="X88" s="108">
        <f t="shared" ca="1" si="12"/>
        <v>0.86107953723236397</v>
      </c>
      <c r="Y88" s="108">
        <f t="shared" ca="1" si="12"/>
        <v>0.84626695560777354</v>
      </c>
      <c r="Z88" s="108">
        <f t="shared" ca="1" si="12"/>
        <v>0.83146154452126797</v>
      </c>
      <c r="AA88" s="108">
        <f t="shared" ca="1" si="12"/>
        <v>0.81669785029341457</v>
      </c>
      <c r="AB88" s="108">
        <f t="shared" ca="1" si="12"/>
        <v>0.80200556555060942</v>
      </c>
      <c r="AC88" s="108">
        <f t="shared" ca="1" si="12"/>
        <v>0.78741012583109304</v>
      </c>
      <c r="AD88" s="108">
        <f t="shared" ca="1" si="12"/>
        <v>0.77293323431498728</v>
      </c>
      <c r="AE88" s="108">
        <f t="shared" ca="1" si="12"/>
        <v>0.75859332330914198</v>
      </c>
      <c r="AF88" s="108">
        <f t="shared" ca="1" si="12"/>
        <v>0.74440596008175874</v>
      </c>
      <c r="AG88" s="108">
        <f t="shared" ca="1" si="12"/>
        <v>0.73038420373026736</v>
      </c>
      <c r="AH88" s="108">
        <f t="shared" ca="1" si="12"/>
        <v>0.71653891896378863</v>
      </c>
      <c r="AI88" s="108">
        <f t="shared" ca="1" si="12"/>
        <v>0.70287905197566414</v>
      </c>
      <c r="AJ88" s="108">
        <f t="shared" ca="1" si="12"/>
        <v>0.68941187296036421</v>
      </c>
      <c r="AK88" s="108">
        <f t="shared" ca="1" si="12"/>
        <v>0.67614318928246453</v>
      </c>
      <c r="AL88" s="108">
        <f t="shared" ca="1" si="12"/>
        <v>0.66307753282436599</v>
      </c>
      <c r="AM88" s="108">
        <f t="shared" ca="1" si="12"/>
        <v>0.65021832461612317</v>
      </c>
      <c r="AN88" s="108">
        <f t="shared" ca="1" si="12"/>
        <v>0.63756801947825603</v>
      </c>
      <c r="AO88" s="108">
        <f t="shared" ca="1" si="12"/>
        <v>0.6251282330806115</v>
      </c>
      <c r="AP88" s="108">
        <f t="shared" ca="1" si="12"/>
        <v>0.61289985353188936</v>
      </c>
      <c r="AQ88" s="108">
        <f t="shared" ca="1" si="12"/>
        <v>0.60088313936059501</v>
      </c>
      <c r="AR88" s="108">
        <f t="shared" ca="1" si="12"/>
        <v>0.58907780552480526</v>
      </c>
      <c r="AS88" s="108">
        <f t="shared" ca="1" si="12"/>
        <v>0.57748309889156069</v>
      </c>
      <c r="AT88" s="108">
        <f t="shared" ca="1" si="12"/>
        <v>0.5660978644537108</v>
      </c>
      <c r="AU88" s="108">
        <f t="shared" ca="1" si="12"/>
        <v>0.55492060339982019</v>
      </c>
      <c r="AV88" s="108">
        <f t="shared" ca="1" si="12"/>
        <v>0.54394952401878527</v>
      </c>
      <c r="AW88" s="108">
        <f t="shared" ca="1" si="12"/>
        <v>0.53318258630293569</v>
      </c>
      <c r="AX88" s="108">
        <f t="shared" ca="1" si="12"/>
        <v>0.52261754100965996</v>
      </c>
      <c r="AY88" s="108">
        <f t="shared" ca="1" si="12"/>
        <v>0.51225196385031579</v>
      </c>
      <c r="AZ88" s="108">
        <f t="shared" ca="1" si="12"/>
        <v>0.50208328539485658</v>
      </c>
      <c r="BA88" s="108">
        <f t="shared" ca="1" si="12"/>
        <v>0.49210881720992095</v>
      </c>
      <c r="BB88" s="108">
        <f t="shared" ca="1" si="12"/>
        <v>0.48232577468592863</v>
      </c>
      <c r="BC88" s="108">
        <f t="shared" ca="1" si="12"/>
        <v>0.47273129695399152</v>
      </c>
      <c r="BD88" s="108">
        <f t="shared" ca="1" si="12"/>
        <v>0.46332246424527923</v>
      </c>
      <c r="BE88" s="108">
        <f t="shared" ca="1" si="12"/>
        <v>0.45409631300309711</v>
      </c>
      <c r="BF88" s="108">
        <f t="shared" ca="1" si="12"/>
        <v>0.44504984902063183</v>
      </c>
      <c r="BG88" s="108">
        <f t="shared" ca="1" si="12"/>
        <v>0.43618005884450428</v>
      </c>
      <c r="BH88" s="108">
        <f t="shared" ca="1" si="12"/>
        <v>0.42748391965538501</v>
      </c>
      <c r="BI88" s="108">
        <f t="shared" ca="1" si="12"/>
        <v>0.41895840781151572</v>
      </c>
      <c r="BJ88" s="108">
        <f t="shared" ca="1" si="12"/>
        <v>0.41060050621861521</v>
      </c>
      <c r="BK88" s="4"/>
    </row>
    <row r="89" spans="1:63" ht="15.75" customHeight="1">
      <c r="A89" s="4"/>
      <c r="B89" s="195">
        <v>43466</v>
      </c>
      <c r="C89" s="108">
        <v>1</v>
      </c>
      <c r="D89" s="108">
        <f t="shared" ref="D89:BJ89" ca="1" si="13">IF(ISERROR(D21/$C21),0,D21/$C21)</f>
        <v>1.0152941176470589</v>
      </c>
      <c r="E89" s="108">
        <f t="shared" ca="1" si="13"/>
        <v>1.0260470588235293</v>
      </c>
      <c r="F89" s="108">
        <f t="shared" ca="1" si="13"/>
        <v>1.0328578823529413</v>
      </c>
      <c r="G89" s="108">
        <f t="shared" ca="1" si="13"/>
        <v>1.0362526776470589</v>
      </c>
      <c r="H89" s="108">
        <f t="shared" ca="1" si="13"/>
        <v>1.0366933426823528</v>
      </c>
      <c r="I89" s="108">
        <f t="shared" ca="1" si="13"/>
        <v>1.034585308186353</v>
      </c>
      <c r="J89" s="108">
        <f t="shared" ca="1" si="13"/>
        <v>1.0302843344973553</v>
      </c>
      <c r="K89" s="108">
        <f t="shared" ca="1" si="13"/>
        <v>1.02410249238517</v>
      </c>
      <c r="L89" s="108">
        <f t="shared" ca="1" si="13"/>
        <v>1.0163134257658972</v>
      </c>
      <c r="M89" s="108">
        <f t="shared" ca="1" si="13"/>
        <v>1.007156982491598</v>
      </c>
      <c r="N89" s="108">
        <f t="shared" ca="1" si="13"/>
        <v>0.99684328905386266</v>
      </c>
      <c r="O89" s="108">
        <f t="shared" ca="1" si="13"/>
        <v>0.98555633593943015</v>
      </c>
      <c r="P89" s="108">
        <f t="shared" ca="1" si="13"/>
        <v>0.97345713236728915</v>
      </c>
      <c r="Q89" s="108">
        <f t="shared" ca="1" si="13"/>
        <v>0.96068648208899332</v>
      </c>
      <c r="R89" s="108">
        <f t="shared" ca="1" si="13"/>
        <v>0.94736742573197719</v>
      </c>
      <c r="S89" s="108">
        <f t="shared" ca="1" si="13"/>
        <v>0.93360738970792978</v>
      </c>
      <c r="T89" s="108">
        <f t="shared" ca="1" si="13"/>
        <v>0.9195000769054924</v>
      </c>
      <c r="U89" s="108">
        <f t="shared" ca="1" si="13"/>
        <v>0.90512713016009716</v>
      </c>
      <c r="V89" s="108">
        <f t="shared" ca="1" si="13"/>
        <v>0.89055959577448407</v>
      </c>
      <c r="W89" s="108">
        <f t="shared" ca="1" si="13"/>
        <v>0.8758592110904726</v>
      </c>
      <c r="X89" s="108">
        <f t="shared" ca="1" si="13"/>
        <v>0.86107953723236397</v>
      </c>
      <c r="Y89" s="108">
        <f t="shared" ca="1" si="13"/>
        <v>0.84626695560777354</v>
      </c>
      <c r="Z89" s="108">
        <f t="shared" ca="1" si="13"/>
        <v>0.83146154452126797</v>
      </c>
      <c r="AA89" s="108">
        <f t="shared" ca="1" si="13"/>
        <v>0.81669785029341457</v>
      </c>
      <c r="AB89" s="108">
        <f t="shared" ca="1" si="13"/>
        <v>0.80200556555060942</v>
      </c>
      <c r="AC89" s="108">
        <f t="shared" ca="1" si="13"/>
        <v>0.78741012583109304</v>
      </c>
      <c r="AD89" s="108">
        <f t="shared" ca="1" si="13"/>
        <v>0.77293323431498728</v>
      </c>
      <c r="AE89" s="108">
        <f t="shared" ca="1" si="13"/>
        <v>0.75859332330914198</v>
      </c>
      <c r="AF89" s="108">
        <f t="shared" ca="1" si="13"/>
        <v>0.74440596008175874</v>
      </c>
      <c r="AG89" s="108">
        <f t="shared" ca="1" si="13"/>
        <v>0.73038420373026736</v>
      </c>
      <c r="AH89" s="108">
        <f t="shared" ca="1" si="13"/>
        <v>0.71653891896378863</v>
      </c>
      <c r="AI89" s="108">
        <f t="shared" ca="1" si="13"/>
        <v>0.70287905197566414</v>
      </c>
      <c r="AJ89" s="108">
        <f t="shared" ca="1" si="13"/>
        <v>0.68941187296036421</v>
      </c>
      <c r="AK89" s="108">
        <f t="shared" ca="1" si="13"/>
        <v>0.67614318928246453</v>
      </c>
      <c r="AL89" s="108">
        <f t="shared" ca="1" si="13"/>
        <v>0.66307753282436599</v>
      </c>
      <c r="AM89" s="108">
        <f t="shared" ca="1" si="13"/>
        <v>0.65021832461612317</v>
      </c>
      <c r="AN89" s="108">
        <f t="shared" ca="1" si="13"/>
        <v>0.63756801947825603</v>
      </c>
      <c r="AO89" s="108">
        <f t="shared" ca="1" si="13"/>
        <v>0.6251282330806115</v>
      </c>
      <c r="AP89" s="108">
        <f t="shared" ca="1" si="13"/>
        <v>0.61289985353188936</v>
      </c>
      <c r="AQ89" s="108">
        <f t="shared" ca="1" si="13"/>
        <v>0.60088313936059501</v>
      </c>
      <c r="AR89" s="108">
        <f t="shared" ca="1" si="13"/>
        <v>0.58907780552480526</v>
      </c>
      <c r="AS89" s="108">
        <f t="shared" ca="1" si="13"/>
        <v>0.57748309889156069</v>
      </c>
      <c r="AT89" s="108">
        <f t="shared" ca="1" si="13"/>
        <v>0.5660978644537108</v>
      </c>
      <c r="AU89" s="108">
        <f t="shared" ca="1" si="13"/>
        <v>0.55492060339982019</v>
      </c>
      <c r="AV89" s="108">
        <f t="shared" ca="1" si="13"/>
        <v>0.54394952401878527</v>
      </c>
      <c r="AW89" s="108">
        <f t="shared" ca="1" si="13"/>
        <v>0.53318258630293569</v>
      </c>
      <c r="AX89" s="108">
        <f t="shared" ca="1" si="13"/>
        <v>0.52261754100965996</v>
      </c>
      <c r="AY89" s="108">
        <f t="shared" ca="1" si="13"/>
        <v>0.51225196385031579</v>
      </c>
      <c r="AZ89" s="108">
        <f t="shared" ca="1" si="13"/>
        <v>0.50208328539485658</v>
      </c>
      <c r="BA89" s="108">
        <f t="shared" ca="1" si="13"/>
        <v>0.49210881720992095</v>
      </c>
      <c r="BB89" s="108">
        <f t="shared" ca="1" si="13"/>
        <v>0.48232577468592863</v>
      </c>
      <c r="BC89" s="108">
        <f t="shared" ca="1" si="13"/>
        <v>0.47273129695399152</v>
      </c>
      <c r="BD89" s="108">
        <f t="shared" ca="1" si="13"/>
        <v>0.46332246424527923</v>
      </c>
      <c r="BE89" s="108">
        <f t="shared" ca="1" si="13"/>
        <v>0.45409631300309711</v>
      </c>
      <c r="BF89" s="108">
        <f t="shared" ca="1" si="13"/>
        <v>0.44504984902063183</v>
      </c>
      <c r="BG89" s="108">
        <f t="shared" ca="1" si="13"/>
        <v>0.43618005884450428</v>
      </c>
      <c r="BH89" s="108">
        <f t="shared" ca="1" si="13"/>
        <v>0.42748391965538501</v>
      </c>
      <c r="BI89" s="108">
        <f t="shared" ca="1" si="13"/>
        <v>0.41895840781151572</v>
      </c>
      <c r="BJ89" s="108">
        <f t="shared" ca="1" si="13"/>
        <v>0.41060050621861521</v>
      </c>
      <c r="BK89" s="4"/>
    </row>
    <row r="90" spans="1:63" ht="15.75" customHeight="1">
      <c r="A90" s="4"/>
      <c r="B90" s="195">
        <v>43497</v>
      </c>
      <c r="C90" s="108">
        <v>1</v>
      </c>
      <c r="D90" s="108">
        <f t="shared" ref="D90:BJ90" ca="1" si="14">IF(ISERROR(D22/$C22),0,D22/$C22)</f>
        <v>1.0152941176470589</v>
      </c>
      <c r="E90" s="108">
        <f t="shared" ca="1" si="14"/>
        <v>1.0260470588235295</v>
      </c>
      <c r="F90" s="108">
        <f t="shared" ca="1" si="14"/>
        <v>1.0328578823529413</v>
      </c>
      <c r="G90" s="108">
        <f t="shared" ca="1" si="14"/>
        <v>1.0362526776470591</v>
      </c>
      <c r="H90" s="108">
        <f t="shared" ca="1" si="14"/>
        <v>1.036693342682353</v>
      </c>
      <c r="I90" s="108">
        <f t="shared" ca="1" si="14"/>
        <v>1.034585308186353</v>
      </c>
      <c r="J90" s="108">
        <f t="shared" ca="1" si="14"/>
        <v>1.0302843344973553</v>
      </c>
      <c r="K90" s="108">
        <f t="shared" ca="1" si="14"/>
        <v>1.0241024923851703</v>
      </c>
      <c r="L90" s="108">
        <f t="shared" ca="1" si="14"/>
        <v>1.0163134257658972</v>
      </c>
      <c r="M90" s="108">
        <f t="shared" ca="1" si="14"/>
        <v>1.007156982491598</v>
      </c>
      <c r="N90" s="108">
        <f t="shared" ca="1" si="14"/>
        <v>0.99684328905386288</v>
      </c>
      <c r="O90" s="108">
        <f t="shared" ca="1" si="14"/>
        <v>0.98555633593943048</v>
      </c>
      <c r="P90" s="108">
        <f t="shared" ca="1" si="14"/>
        <v>0.97345713236728959</v>
      </c>
      <c r="Q90" s="108">
        <f t="shared" ca="1" si="14"/>
        <v>0.96068648208899377</v>
      </c>
      <c r="R90" s="108">
        <f t="shared" ca="1" si="14"/>
        <v>0.94736742573197763</v>
      </c>
      <c r="S90" s="108">
        <f t="shared" ca="1" si="14"/>
        <v>0.93360738970793022</v>
      </c>
      <c r="T90" s="108">
        <f t="shared" ca="1" si="14"/>
        <v>0.91950007690549285</v>
      </c>
      <c r="U90" s="108">
        <f t="shared" ca="1" si="14"/>
        <v>0.90512713016009749</v>
      </c>
      <c r="V90" s="108">
        <f t="shared" ca="1" si="14"/>
        <v>0.89055959577448451</v>
      </c>
      <c r="W90" s="108">
        <f t="shared" ca="1" si="14"/>
        <v>0.87585921109047293</v>
      </c>
      <c r="X90" s="108">
        <f t="shared" ca="1" si="14"/>
        <v>0.8610795372323643</v>
      </c>
      <c r="Y90" s="108">
        <f t="shared" ca="1" si="14"/>
        <v>0.84626695560777365</v>
      </c>
      <c r="Z90" s="108">
        <f t="shared" ca="1" si="14"/>
        <v>0.83146154452126808</v>
      </c>
      <c r="AA90" s="108">
        <f t="shared" ca="1" si="14"/>
        <v>0.8166978502934148</v>
      </c>
      <c r="AB90" s="108">
        <f t="shared" ca="1" si="14"/>
        <v>0.80200556555060976</v>
      </c>
      <c r="AC90" s="108">
        <f t="shared" ca="1" si="14"/>
        <v>0.78741012583109338</v>
      </c>
      <c r="AD90" s="108">
        <f t="shared" ca="1" si="14"/>
        <v>0.77293323431498762</v>
      </c>
      <c r="AE90" s="108">
        <f t="shared" ca="1" si="14"/>
        <v>0.7585933233091422</v>
      </c>
      <c r="AF90" s="108">
        <f t="shared" ca="1" si="14"/>
        <v>0.74440596008175897</v>
      </c>
      <c r="AG90" s="108">
        <f t="shared" ca="1" si="14"/>
        <v>0.73038420373026769</v>
      </c>
      <c r="AH90" s="108">
        <f t="shared" ca="1" si="14"/>
        <v>0.71653891896378896</v>
      </c>
      <c r="AI90" s="108">
        <f t="shared" ca="1" si="14"/>
        <v>0.70287905197566436</v>
      </c>
      <c r="AJ90" s="108">
        <f t="shared" ca="1" si="14"/>
        <v>0.68941187296036432</v>
      </c>
      <c r="AK90" s="108">
        <f t="shared" ca="1" si="14"/>
        <v>0.67614318928246453</v>
      </c>
      <c r="AL90" s="108">
        <f t="shared" ca="1" si="14"/>
        <v>0.66307753282436599</v>
      </c>
      <c r="AM90" s="108">
        <f t="shared" ca="1" si="14"/>
        <v>0.65021832461612328</v>
      </c>
      <c r="AN90" s="108">
        <f t="shared" ca="1" si="14"/>
        <v>0.63756801947825603</v>
      </c>
      <c r="AO90" s="108">
        <f t="shared" ca="1" si="14"/>
        <v>0.62512823308061161</v>
      </c>
      <c r="AP90" s="108">
        <f t="shared" ca="1" si="14"/>
        <v>0.61289985353188947</v>
      </c>
      <c r="AQ90" s="108">
        <f t="shared" ca="1" si="14"/>
        <v>0.60088313936059501</v>
      </c>
      <c r="AR90" s="108">
        <f t="shared" ca="1" si="14"/>
        <v>0.58907780552480526</v>
      </c>
      <c r="AS90" s="108">
        <f t="shared" ca="1" si="14"/>
        <v>0.57748309889156058</v>
      </c>
      <c r="AT90" s="108">
        <f t="shared" ca="1" si="14"/>
        <v>0.5660978644537108</v>
      </c>
      <c r="AU90" s="108">
        <f t="shared" ca="1" si="14"/>
        <v>0.55492060339982008</v>
      </c>
      <c r="AV90" s="108">
        <f t="shared" ca="1" si="14"/>
        <v>0.54394952401878516</v>
      </c>
      <c r="AW90" s="108">
        <f t="shared" ca="1" si="14"/>
        <v>0.53318258630293558</v>
      </c>
      <c r="AX90" s="108">
        <f t="shared" ca="1" si="14"/>
        <v>0.52261754100965985</v>
      </c>
      <c r="AY90" s="108">
        <f t="shared" ca="1" si="14"/>
        <v>0.51225196385031568</v>
      </c>
      <c r="AZ90" s="108">
        <f t="shared" ca="1" si="14"/>
        <v>0.50208328539485658</v>
      </c>
      <c r="BA90" s="108">
        <f t="shared" ca="1" si="14"/>
        <v>0.49210881720992089</v>
      </c>
      <c r="BB90" s="108">
        <f t="shared" ca="1" si="14"/>
        <v>0.48232577468592863</v>
      </c>
      <c r="BC90" s="108">
        <f t="shared" ca="1" si="14"/>
        <v>0.47273129695399152</v>
      </c>
      <c r="BD90" s="108">
        <f t="shared" ca="1" si="14"/>
        <v>0.46332246424527934</v>
      </c>
      <c r="BE90" s="108">
        <f t="shared" ca="1" si="14"/>
        <v>0.45409631300309716</v>
      </c>
      <c r="BF90" s="108">
        <f t="shared" ca="1" si="14"/>
        <v>0.44504984902063188</v>
      </c>
      <c r="BG90" s="108">
        <f t="shared" ca="1" si="14"/>
        <v>0.43618005884450434</v>
      </c>
      <c r="BH90" s="108">
        <f t="shared" ca="1" si="14"/>
        <v>0.42748391965538513</v>
      </c>
      <c r="BI90" s="108">
        <f t="shared" ca="1" si="14"/>
        <v>0.41895840781151578</v>
      </c>
      <c r="BJ90" s="108">
        <f t="shared" ca="1" si="14"/>
        <v>0.41060050621861521</v>
      </c>
      <c r="BK90" s="4"/>
    </row>
    <row r="91" spans="1:63" ht="15.75" customHeight="1">
      <c r="A91" s="4"/>
      <c r="B91" s="195">
        <v>43525</v>
      </c>
      <c r="C91" s="108">
        <v>1</v>
      </c>
      <c r="D91" s="108">
        <f t="shared" ref="D91:BJ91" ca="1" si="15">IF(ISERROR(D23/$C23),0,D23/$C23)</f>
        <v>1.0152941176470587</v>
      </c>
      <c r="E91" s="108">
        <f t="shared" ca="1" si="15"/>
        <v>1.0260470588235293</v>
      </c>
      <c r="F91" s="108">
        <f t="shared" ca="1" si="15"/>
        <v>1.0328578823529411</v>
      </c>
      <c r="G91" s="108">
        <f t="shared" ca="1" si="15"/>
        <v>1.0362526776470589</v>
      </c>
      <c r="H91" s="108">
        <f t="shared" ca="1" si="15"/>
        <v>1.036693342682353</v>
      </c>
      <c r="I91" s="108">
        <f t="shared" ca="1" si="15"/>
        <v>1.034585308186353</v>
      </c>
      <c r="J91" s="108">
        <f t="shared" ca="1" si="15"/>
        <v>1.0302843344973553</v>
      </c>
      <c r="K91" s="108">
        <f t="shared" ca="1" si="15"/>
        <v>1.02410249238517</v>
      </c>
      <c r="L91" s="108">
        <f t="shared" ca="1" si="15"/>
        <v>1.0163134257658972</v>
      </c>
      <c r="M91" s="108">
        <f t="shared" ca="1" si="15"/>
        <v>1.007156982491598</v>
      </c>
      <c r="N91" s="108">
        <f t="shared" ca="1" si="15"/>
        <v>0.99684328905386266</v>
      </c>
      <c r="O91" s="108">
        <f t="shared" ca="1" si="15"/>
        <v>0.98555633593943037</v>
      </c>
      <c r="P91" s="108">
        <f t="shared" ca="1" si="15"/>
        <v>0.97345713236728926</v>
      </c>
      <c r="Q91" s="108">
        <f t="shared" ca="1" si="15"/>
        <v>0.96068648208899354</v>
      </c>
      <c r="R91" s="108">
        <f t="shared" ca="1" si="15"/>
        <v>0.94736742573197752</v>
      </c>
      <c r="S91" s="108">
        <f t="shared" ca="1" si="15"/>
        <v>0.93360738970793011</v>
      </c>
      <c r="T91" s="108">
        <f t="shared" ca="1" si="15"/>
        <v>0.91950007690549251</v>
      </c>
      <c r="U91" s="108">
        <f t="shared" ca="1" si="15"/>
        <v>0.90512713016009749</v>
      </c>
      <c r="V91" s="108">
        <f t="shared" ca="1" si="15"/>
        <v>0.89055959577448429</v>
      </c>
      <c r="W91" s="108">
        <f t="shared" ca="1" si="15"/>
        <v>0.87585921109047271</v>
      </c>
      <c r="X91" s="108">
        <f t="shared" ca="1" si="15"/>
        <v>0.86107953723236397</v>
      </c>
      <c r="Y91" s="108">
        <f t="shared" ca="1" si="15"/>
        <v>0.84626695560777343</v>
      </c>
      <c r="Z91" s="108">
        <f t="shared" ca="1" si="15"/>
        <v>0.83146154452126775</v>
      </c>
      <c r="AA91" s="108">
        <f t="shared" ca="1" si="15"/>
        <v>0.81669785029341446</v>
      </c>
      <c r="AB91" s="108">
        <f t="shared" ca="1" si="15"/>
        <v>0.80200556555060942</v>
      </c>
      <c r="AC91" s="108">
        <f t="shared" ca="1" si="15"/>
        <v>0.78741012583109271</v>
      </c>
      <c r="AD91" s="108">
        <f t="shared" ca="1" si="15"/>
        <v>0.77293323431498717</v>
      </c>
      <c r="AE91" s="108">
        <f t="shared" ca="1" si="15"/>
        <v>0.75859332330914164</v>
      </c>
      <c r="AF91" s="108">
        <f t="shared" ca="1" si="15"/>
        <v>0.74440596008175852</v>
      </c>
      <c r="AG91" s="108">
        <f t="shared" ca="1" si="15"/>
        <v>0.73038420373026736</v>
      </c>
      <c r="AH91" s="108">
        <f t="shared" ca="1" si="15"/>
        <v>0.71653891896378841</v>
      </c>
      <c r="AI91" s="108">
        <f t="shared" ca="1" si="15"/>
        <v>0.70287905197566403</v>
      </c>
      <c r="AJ91" s="108">
        <f t="shared" ca="1" si="15"/>
        <v>0.68941187296036388</v>
      </c>
      <c r="AK91" s="108">
        <f t="shared" ca="1" si="15"/>
        <v>0.67614318928246431</v>
      </c>
      <c r="AL91" s="108">
        <f t="shared" ca="1" si="15"/>
        <v>0.66307753282436566</v>
      </c>
      <c r="AM91" s="108">
        <f t="shared" ca="1" si="15"/>
        <v>0.65021832461612306</v>
      </c>
      <c r="AN91" s="108">
        <f t="shared" ca="1" si="15"/>
        <v>0.63756801947825581</v>
      </c>
      <c r="AO91" s="108">
        <f t="shared" ca="1" si="15"/>
        <v>0.62512823308061127</v>
      </c>
      <c r="AP91" s="108">
        <f t="shared" ca="1" si="15"/>
        <v>0.61289985353188914</v>
      </c>
      <c r="AQ91" s="108">
        <f t="shared" ca="1" si="15"/>
        <v>0.60088313936059468</v>
      </c>
      <c r="AR91" s="108">
        <f t="shared" ca="1" si="15"/>
        <v>0.58907780552480504</v>
      </c>
      <c r="AS91" s="108">
        <f t="shared" ca="1" si="15"/>
        <v>0.57748309889156024</v>
      </c>
      <c r="AT91" s="108">
        <f t="shared" ca="1" si="15"/>
        <v>0.56609786445371035</v>
      </c>
      <c r="AU91" s="108">
        <f t="shared" ca="1" si="15"/>
        <v>0.55492060339981963</v>
      </c>
      <c r="AV91" s="108">
        <f t="shared" ca="1" si="15"/>
        <v>0.54394952401878482</v>
      </c>
      <c r="AW91" s="108">
        <f t="shared" ca="1" si="15"/>
        <v>0.53318258630293525</v>
      </c>
      <c r="AX91" s="108">
        <f t="shared" ca="1" si="15"/>
        <v>0.52261754100965963</v>
      </c>
      <c r="AY91" s="108">
        <f t="shared" ca="1" si="15"/>
        <v>0.51225196385031546</v>
      </c>
      <c r="AZ91" s="108">
        <f t="shared" ca="1" si="15"/>
        <v>0.50208328539485636</v>
      </c>
      <c r="BA91" s="108">
        <f t="shared" ca="1" si="15"/>
        <v>0.49210881720992072</v>
      </c>
      <c r="BB91" s="108">
        <f t="shared" ca="1" si="15"/>
        <v>0.48232577468592841</v>
      </c>
      <c r="BC91" s="108">
        <f t="shared" ca="1" si="15"/>
        <v>0.47273129695399119</v>
      </c>
      <c r="BD91" s="108">
        <f t="shared" ca="1" si="15"/>
        <v>0.46332246424527895</v>
      </c>
      <c r="BE91" s="108">
        <f t="shared" ca="1" si="15"/>
        <v>0.45409631300309689</v>
      </c>
      <c r="BF91" s="108">
        <f t="shared" ca="1" si="15"/>
        <v>0.44504984902063166</v>
      </c>
      <c r="BG91" s="108">
        <f t="shared" ca="1" si="15"/>
        <v>0.436180058844504</v>
      </c>
      <c r="BH91" s="108">
        <f t="shared" ca="1" si="15"/>
        <v>0.42748391965538485</v>
      </c>
      <c r="BI91" s="108">
        <f t="shared" ca="1" si="15"/>
        <v>0.41895840781151539</v>
      </c>
      <c r="BJ91" s="108">
        <f t="shared" ca="1" si="15"/>
        <v>0.41060050621861488</v>
      </c>
      <c r="BK91" s="4"/>
    </row>
    <row r="92" spans="1:63" ht="15.75" customHeight="1">
      <c r="A92" s="4"/>
      <c r="B92" s="195">
        <v>43556</v>
      </c>
      <c r="C92" s="108">
        <v>1</v>
      </c>
      <c r="D92" s="108">
        <f t="shared" ref="D92:BJ92" ca="1" si="16">IF(ISERROR(D24/$C24),0,D24/$C24)</f>
        <v>1.0152941176470589</v>
      </c>
      <c r="E92" s="108">
        <f t="shared" ca="1" si="16"/>
        <v>1.0260470588235293</v>
      </c>
      <c r="F92" s="108">
        <f t="shared" ca="1" si="16"/>
        <v>1.0328578823529413</v>
      </c>
      <c r="G92" s="108">
        <f t="shared" ca="1" si="16"/>
        <v>1.0362526776470589</v>
      </c>
      <c r="H92" s="108">
        <f t="shared" ca="1" si="16"/>
        <v>1.0366933426823528</v>
      </c>
      <c r="I92" s="108">
        <f t="shared" ca="1" si="16"/>
        <v>1.034585308186353</v>
      </c>
      <c r="J92" s="108">
        <f t="shared" ca="1" si="16"/>
        <v>1.0302843344973553</v>
      </c>
      <c r="K92" s="108">
        <f t="shared" ca="1" si="16"/>
        <v>1.02410249238517</v>
      </c>
      <c r="L92" s="108">
        <f t="shared" ca="1" si="16"/>
        <v>1.0163134257658972</v>
      </c>
      <c r="M92" s="108">
        <f t="shared" ca="1" si="16"/>
        <v>1.007156982491598</v>
      </c>
      <c r="N92" s="108">
        <f t="shared" ca="1" si="16"/>
        <v>0.99684328905386266</v>
      </c>
      <c r="O92" s="108">
        <f t="shared" ca="1" si="16"/>
        <v>0.98555633593943015</v>
      </c>
      <c r="P92" s="108">
        <f t="shared" ca="1" si="16"/>
        <v>0.97345713236728915</v>
      </c>
      <c r="Q92" s="108">
        <f t="shared" ca="1" si="16"/>
        <v>0.96068648208899332</v>
      </c>
      <c r="R92" s="108">
        <f t="shared" ca="1" si="16"/>
        <v>0.94736742573197719</v>
      </c>
      <c r="S92" s="108">
        <f t="shared" ca="1" si="16"/>
        <v>0.93360738970792978</v>
      </c>
      <c r="T92" s="108">
        <f t="shared" ca="1" si="16"/>
        <v>0.9195000769054924</v>
      </c>
      <c r="U92" s="108">
        <f t="shared" ca="1" si="16"/>
        <v>0.90512713016009716</v>
      </c>
      <c r="V92" s="108">
        <f t="shared" ca="1" si="16"/>
        <v>0.89055959577448407</v>
      </c>
      <c r="W92" s="108">
        <f t="shared" ca="1" si="16"/>
        <v>0.8758592110904726</v>
      </c>
      <c r="X92" s="108">
        <f t="shared" ca="1" si="16"/>
        <v>0.86107953723236397</v>
      </c>
      <c r="Y92" s="108">
        <f t="shared" ca="1" si="16"/>
        <v>0.84626695560777354</v>
      </c>
      <c r="Z92" s="108">
        <f t="shared" ca="1" si="16"/>
        <v>0.83146154452126797</v>
      </c>
      <c r="AA92" s="108">
        <f t="shared" ca="1" si="16"/>
        <v>0.81669785029341457</v>
      </c>
      <c r="AB92" s="108">
        <f t="shared" ca="1" si="16"/>
        <v>0.80200556555060942</v>
      </c>
      <c r="AC92" s="108">
        <f t="shared" ca="1" si="16"/>
        <v>0.78741012583109304</v>
      </c>
      <c r="AD92" s="108">
        <f t="shared" ca="1" si="16"/>
        <v>0.77293323431498728</v>
      </c>
      <c r="AE92" s="108">
        <f t="shared" ca="1" si="16"/>
        <v>0.75859332330914198</v>
      </c>
      <c r="AF92" s="108">
        <f t="shared" ca="1" si="16"/>
        <v>0.74440596008175874</v>
      </c>
      <c r="AG92" s="108">
        <f t="shared" ca="1" si="16"/>
        <v>0.73038420373026736</v>
      </c>
      <c r="AH92" s="108">
        <f t="shared" ca="1" si="16"/>
        <v>0.71653891896378863</v>
      </c>
      <c r="AI92" s="108">
        <f t="shared" ca="1" si="16"/>
        <v>0.70287905197566414</v>
      </c>
      <c r="AJ92" s="108">
        <f t="shared" ca="1" si="16"/>
        <v>0.68941187296036421</v>
      </c>
      <c r="AK92" s="108">
        <f t="shared" ca="1" si="16"/>
        <v>0.67614318928246453</v>
      </c>
      <c r="AL92" s="108">
        <f t="shared" ca="1" si="16"/>
        <v>0.66307753282436599</v>
      </c>
      <c r="AM92" s="108">
        <f t="shared" ca="1" si="16"/>
        <v>0.65021832461612317</v>
      </c>
      <c r="AN92" s="108">
        <f t="shared" ca="1" si="16"/>
        <v>0.63756801947825603</v>
      </c>
      <c r="AO92" s="108">
        <f t="shared" ca="1" si="16"/>
        <v>0.6251282330806115</v>
      </c>
      <c r="AP92" s="108">
        <f t="shared" ca="1" si="16"/>
        <v>0.61289985353188936</v>
      </c>
      <c r="AQ92" s="108">
        <f t="shared" ca="1" si="16"/>
        <v>0.60088313936059501</v>
      </c>
      <c r="AR92" s="108">
        <f t="shared" ca="1" si="16"/>
        <v>0.58907780552480526</v>
      </c>
      <c r="AS92" s="108">
        <f t="shared" ca="1" si="16"/>
        <v>0.57748309889156069</v>
      </c>
      <c r="AT92" s="108">
        <f t="shared" ca="1" si="16"/>
        <v>0.5660978644537108</v>
      </c>
      <c r="AU92" s="108">
        <f t="shared" ca="1" si="16"/>
        <v>0.55492060339982019</v>
      </c>
      <c r="AV92" s="108">
        <f t="shared" ca="1" si="16"/>
        <v>0.54394952401878527</v>
      </c>
      <c r="AW92" s="108">
        <f t="shared" ca="1" si="16"/>
        <v>0.53318258630293569</v>
      </c>
      <c r="AX92" s="108">
        <f t="shared" ca="1" si="16"/>
        <v>0.52261754100965996</v>
      </c>
      <c r="AY92" s="108">
        <f t="shared" ca="1" si="16"/>
        <v>0.51225196385031579</v>
      </c>
      <c r="AZ92" s="108">
        <f t="shared" ca="1" si="16"/>
        <v>0.50208328539485658</v>
      </c>
      <c r="BA92" s="108">
        <f t="shared" ca="1" si="16"/>
        <v>0.49210881720992095</v>
      </c>
      <c r="BB92" s="108">
        <f t="shared" ca="1" si="16"/>
        <v>0.48232577468592863</v>
      </c>
      <c r="BC92" s="108">
        <f t="shared" ca="1" si="16"/>
        <v>0.47273129695399152</v>
      </c>
      <c r="BD92" s="108">
        <f t="shared" ca="1" si="16"/>
        <v>0.46332246424527923</v>
      </c>
      <c r="BE92" s="108">
        <f t="shared" ca="1" si="16"/>
        <v>0.45409631300309711</v>
      </c>
      <c r="BF92" s="108">
        <f t="shared" ca="1" si="16"/>
        <v>0.44504984902063183</v>
      </c>
      <c r="BG92" s="108">
        <f t="shared" ca="1" si="16"/>
        <v>0.43618005884450428</v>
      </c>
      <c r="BH92" s="108">
        <f t="shared" ca="1" si="16"/>
        <v>0.42748391965538501</v>
      </c>
      <c r="BI92" s="108">
        <f t="shared" ca="1" si="16"/>
        <v>0.41895840781151572</v>
      </c>
      <c r="BJ92" s="108">
        <f t="shared" ca="1" si="16"/>
        <v>0.41060050621861521</v>
      </c>
      <c r="BK92" s="4"/>
    </row>
    <row r="93" spans="1:63" ht="15.75" customHeight="1">
      <c r="A93" s="4"/>
      <c r="B93" s="195">
        <v>43586</v>
      </c>
      <c r="C93" s="108">
        <v>1</v>
      </c>
      <c r="D93" s="108">
        <f t="shared" ref="D93:BJ93" ca="1" si="17">IF(ISERROR(D25/$C25),0,D25/$C25)</f>
        <v>1.0152941176470589</v>
      </c>
      <c r="E93" s="108">
        <f t="shared" ca="1" si="17"/>
        <v>1.0260470588235293</v>
      </c>
      <c r="F93" s="108">
        <f t="shared" ca="1" si="17"/>
        <v>1.0328578823529413</v>
      </c>
      <c r="G93" s="108">
        <f t="shared" ca="1" si="17"/>
        <v>1.0362526776470589</v>
      </c>
      <c r="H93" s="108">
        <f t="shared" ca="1" si="17"/>
        <v>1.0366933426823528</v>
      </c>
      <c r="I93" s="108">
        <f t="shared" ca="1" si="17"/>
        <v>1.034585308186353</v>
      </c>
      <c r="J93" s="108">
        <f t="shared" ca="1" si="17"/>
        <v>1.0302843344973553</v>
      </c>
      <c r="K93" s="108">
        <f t="shared" ca="1" si="17"/>
        <v>1.02410249238517</v>
      </c>
      <c r="L93" s="108">
        <f t="shared" ca="1" si="17"/>
        <v>1.0163134257658972</v>
      </c>
      <c r="M93" s="108">
        <f t="shared" ca="1" si="17"/>
        <v>1.007156982491598</v>
      </c>
      <c r="N93" s="108">
        <f t="shared" ca="1" si="17"/>
        <v>0.99684328905386266</v>
      </c>
      <c r="O93" s="108">
        <f t="shared" ca="1" si="17"/>
        <v>0.98555633593943015</v>
      </c>
      <c r="P93" s="108">
        <f t="shared" ca="1" si="17"/>
        <v>0.97345713236728915</v>
      </c>
      <c r="Q93" s="108">
        <f t="shared" ca="1" si="17"/>
        <v>0.96068648208899332</v>
      </c>
      <c r="R93" s="108">
        <f t="shared" ca="1" si="17"/>
        <v>0.94736742573197719</v>
      </c>
      <c r="S93" s="108">
        <f t="shared" ca="1" si="17"/>
        <v>0.93360738970792978</v>
      </c>
      <c r="T93" s="108">
        <f t="shared" ca="1" si="17"/>
        <v>0.9195000769054924</v>
      </c>
      <c r="U93" s="108">
        <f t="shared" ca="1" si="17"/>
        <v>0.90512713016009716</v>
      </c>
      <c r="V93" s="108">
        <f t="shared" ca="1" si="17"/>
        <v>0.89055959577448407</v>
      </c>
      <c r="W93" s="108">
        <f t="shared" ca="1" si="17"/>
        <v>0.8758592110904726</v>
      </c>
      <c r="X93" s="108">
        <f t="shared" ca="1" si="17"/>
        <v>0.86107953723236397</v>
      </c>
      <c r="Y93" s="108">
        <f t="shared" ca="1" si="17"/>
        <v>0.84626695560777354</v>
      </c>
      <c r="Z93" s="108">
        <f t="shared" ca="1" si="17"/>
        <v>0.83146154452126797</v>
      </c>
      <c r="AA93" s="108">
        <f t="shared" ca="1" si="17"/>
        <v>0.81669785029341457</v>
      </c>
      <c r="AB93" s="108">
        <f t="shared" ca="1" si="17"/>
        <v>0.80200556555060942</v>
      </c>
      <c r="AC93" s="108">
        <f t="shared" ca="1" si="17"/>
        <v>0.78741012583109304</v>
      </c>
      <c r="AD93" s="108">
        <f t="shared" ca="1" si="17"/>
        <v>0.77293323431498728</v>
      </c>
      <c r="AE93" s="108">
        <f t="shared" ca="1" si="17"/>
        <v>0.75859332330914198</v>
      </c>
      <c r="AF93" s="108">
        <f t="shared" ca="1" si="17"/>
        <v>0.74440596008175874</v>
      </c>
      <c r="AG93" s="108">
        <f t="shared" ca="1" si="17"/>
        <v>0.73038420373026736</v>
      </c>
      <c r="AH93" s="108">
        <f t="shared" ca="1" si="17"/>
        <v>0.71653891896378863</v>
      </c>
      <c r="AI93" s="108">
        <f t="shared" ca="1" si="17"/>
        <v>0.70287905197566414</v>
      </c>
      <c r="AJ93" s="108">
        <f t="shared" ca="1" si="17"/>
        <v>0.68941187296036421</v>
      </c>
      <c r="AK93" s="108">
        <f t="shared" ca="1" si="17"/>
        <v>0.67614318928246453</v>
      </c>
      <c r="AL93" s="108">
        <f t="shared" ca="1" si="17"/>
        <v>0.66307753282436599</v>
      </c>
      <c r="AM93" s="108">
        <f t="shared" ca="1" si="17"/>
        <v>0.65021832461612317</v>
      </c>
      <c r="AN93" s="108">
        <f t="shared" ca="1" si="17"/>
        <v>0.63756801947825603</v>
      </c>
      <c r="AO93" s="108">
        <f t="shared" ca="1" si="17"/>
        <v>0.6251282330806115</v>
      </c>
      <c r="AP93" s="108">
        <f t="shared" ca="1" si="17"/>
        <v>0.61289985353188936</v>
      </c>
      <c r="AQ93" s="108">
        <f t="shared" ca="1" si="17"/>
        <v>0.60088313936059501</v>
      </c>
      <c r="AR93" s="108">
        <f t="shared" ca="1" si="17"/>
        <v>0.58907780552480526</v>
      </c>
      <c r="AS93" s="108">
        <f t="shared" ca="1" si="17"/>
        <v>0.57748309889156069</v>
      </c>
      <c r="AT93" s="108">
        <f t="shared" ca="1" si="17"/>
        <v>0.5660978644537108</v>
      </c>
      <c r="AU93" s="108">
        <f t="shared" ca="1" si="17"/>
        <v>0.55492060339982019</v>
      </c>
      <c r="AV93" s="108">
        <f t="shared" ca="1" si="17"/>
        <v>0.54394952401878527</v>
      </c>
      <c r="AW93" s="108">
        <f t="shared" ca="1" si="17"/>
        <v>0.53318258630293569</v>
      </c>
      <c r="AX93" s="108">
        <f t="shared" ca="1" si="17"/>
        <v>0.52261754100965996</v>
      </c>
      <c r="AY93" s="108">
        <f t="shared" ca="1" si="17"/>
        <v>0.51225196385031579</v>
      </c>
      <c r="AZ93" s="108">
        <f t="shared" ca="1" si="17"/>
        <v>0.50208328539485658</v>
      </c>
      <c r="BA93" s="108">
        <f t="shared" ca="1" si="17"/>
        <v>0.49210881720992095</v>
      </c>
      <c r="BB93" s="108">
        <f t="shared" ca="1" si="17"/>
        <v>0.48232577468592863</v>
      </c>
      <c r="BC93" s="108">
        <f t="shared" ca="1" si="17"/>
        <v>0.47273129695399152</v>
      </c>
      <c r="BD93" s="108">
        <f t="shared" ca="1" si="17"/>
        <v>0.46332246424527923</v>
      </c>
      <c r="BE93" s="108">
        <f t="shared" ca="1" si="17"/>
        <v>0.45409631300309711</v>
      </c>
      <c r="BF93" s="108">
        <f t="shared" ca="1" si="17"/>
        <v>0.44504984902063183</v>
      </c>
      <c r="BG93" s="108">
        <f t="shared" ca="1" si="17"/>
        <v>0.43618005884450428</v>
      </c>
      <c r="BH93" s="108">
        <f t="shared" ca="1" si="17"/>
        <v>0.42748391965538501</v>
      </c>
      <c r="BI93" s="108">
        <f t="shared" ca="1" si="17"/>
        <v>0.41895840781151572</v>
      </c>
      <c r="BJ93" s="108">
        <f t="shared" ca="1" si="17"/>
        <v>0.41060050621861521</v>
      </c>
      <c r="BK93" s="4"/>
    </row>
    <row r="94" spans="1:63" ht="15.75" customHeight="1">
      <c r="A94" s="4"/>
      <c r="B94" s="195">
        <v>43617</v>
      </c>
      <c r="C94" s="108">
        <v>1</v>
      </c>
      <c r="D94" s="108">
        <f t="shared" ref="D94:BJ94" ca="1" si="18">IF(ISERROR(D26/$C26),0,D26/$C26)</f>
        <v>1.0152941176470589</v>
      </c>
      <c r="E94" s="108">
        <f t="shared" ca="1" si="18"/>
        <v>1.0260470588235293</v>
      </c>
      <c r="F94" s="108">
        <f t="shared" ca="1" si="18"/>
        <v>1.0328578823529413</v>
      </c>
      <c r="G94" s="108">
        <f t="shared" ca="1" si="18"/>
        <v>1.0362526776470589</v>
      </c>
      <c r="H94" s="108">
        <f t="shared" ca="1" si="18"/>
        <v>1.0366933426823528</v>
      </c>
      <c r="I94" s="108">
        <f t="shared" ca="1" si="18"/>
        <v>1.034585308186353</v>
      </c>
      <c r="J94" s="108">
        <f t="shared" ca="1" si="18"/>
        <v>1.0302843344973553</v>
      </c>
      <c r="K94" s="108">
        <f t="shared" ca="1" si="18"/>
        <v>1.02410249238517</v>
      </c>
      <c r="L94" s="108">
        <f t="shared" ca="1" si="18"/>
        <v>1.0163134257658972</v>
      </c>
      <c r="M94" s="108">
        <f t="shared" ca="1" si="18"/>
        <v>1.007156982491598</v>
      </c>
      <c r="N94" s="108">
        <f t="shared" ca="1" si="18"/>
        <v>0.99684328905386266</v>
      </c>
      <c r="O94" s="108">
        <f t="shared" ca="1" si="18"/>
        <v>0.98555633593943015</v>
      </c>
      <c r="P94" s="108">
        <f t="shared" ca="1" si="18"/>
        <v>0.97345713236728915</v>
      </c>
      <c r="Q94" s="108">
        <f t="shared" ca="1" si="18"/>
        <v>0.96068648208899332</v>
      </c>
      <c r="R94" s="108">
        <f t="shared" ca="1" si="18"/>
        <v>0.94736742573197719</v>
      </c>
      <c r="S94" s="108">
        <f t="shared" ca="1" si="18"/>
        <v>0.93360738970792978</v>
      </c>
      <c r="T94" s="108">
        <f t="shared" ca="1" si="18"/>
        <v>0.9195000769054924</v>
      </c>
      <c r="U94" s="108">
        <f t="shared" ca="1" si="18"/>
        <v>0.90512713016009716</v>
      </c>
      <c r="V94" s="108">
        <f t="shared" ca="1" si="18"/>
        <v>0.89055959577448407</v>
      </c>
      <c r="W94" s="108">
        <f t="shared" ca="1" si="18"/>
        <v>0.8758592110904726</v>
      </c>
      <c r="X94" s="108">
        <f t="shared" ca="1" si="18"/>
        <v>0.86107953723236397</v>
      </c>
      <c r="Y94" s="108">
        <f t="shared" ca="1" si="18"/>
        <v>0.84626695560777354</v>
      </c>
      <c r="Z94" s="108">
        <f t="shared" ca="1" si="18"/>
        <v>0.83146154452126797</v>
      </c>
      <c r="AA94" s="108">
        <f t="shared" ca="1" si="18"/>
        <v>0.81669785029341457</v>
      </c>
      <c r="AB94" s="108">
        <f t="shared" ca="1" si="18"/>
        <v>0.80200556555060942</v>
      </c>
      <c r="AC94" s="108">
        <f t="shared" ca="1" si="18"/>
        <v>0.78741012583109304</v>
      </c>
      <c r="AD94" s="108">
        <f t="shared" ca="1" si="18"/>
        <v>0.77293323431498728</v>
      </c>
      <c r="AE94" s="108">
        <f t="shared" ca="1" si="18"/>
        <v>0.75859332330914198</v>
      </c>
      <c r="AF94" s="108">
        <f t="shared" ca="1" si="18"/>
        <v>0.74440596008175874</v>
      </c>
      <c r="AG94" s="108">
        <f t="shared" ca="1" si="18"/>
        <v>0.73038420373026736</v>
      </c>
      <c r="AH94" s="108">
        <f t="shared" ca="1" si="18"/>
        <v>0.71653891896378863</v>
      </c>
      <c r="AI94" s="108">
        <f t="shared" ca="1" si="18"/>
        <v>0.70287905197566414</v>
      </c>
      <c r="AJ94" s="108">
        <f t="shared" ca="1" si="18"/>
        <v>0.68941187296036421</v>
      </c>
      <c r="AK94" s="108">
        <f t="shared" ca="1" si="18"/>
        <v>0.67614318928246453</v>
      </c>
      <c r="AL94" s="108">
        <f t="shared" ca="1" si="18"/>
        <v>0.66307753282436599</v>
      </c>
      <c r="AM94" s="108">
        <f t="shared" ca="1" si="18"/>
        <v>0.65021832461612317</v>
      </c>
      <c r="AN94" s="108">
        <f t="shared" ca="1" si="18"/>
        <v>0.63756801947825603</v>
      </c>
      <c r="AO94" s="108">
        <f t="shared" ca="1" si="18"/>
        <v>0.6251282330806115</v>
      </c>
      <c r="AP94" s="108">
        <f t="shared" ca="1" si="18"/>
        <v>0.61289985353188936</v>
      </c>
      <c r="AQ94" s="108">
        <f t="shared" ca="1" si="18"/>
        <v>0.60088313936059501</v>
      </c>
      <c r="AR94" s="108">
        <f t="shared" ca="1" si="18"/>
        <v>0.58907780552480526</v>
      </c>
      <c r="AS94" s="108">
        <f t="shared" ca="1" si="18"/>
        <v>0.57748309889156069</v>
      </c>
      <c r="AT94" s="108">
        <f t="shared" ca="1" si="18"/>
        <v>0.5660978644537108</v>
      </c>
      <c r="AU94" s="108">
        <f t="shared" ca="1" si="18"/>
        <v>0.55492060339982019</v>
      </c>
      <c r="AV94" s="108">
        <f t="shared" ca="1" si="18"/>
        <v>0.54394952401878527</v>
      </c>
      <c r="AW94" s="108">
        <f t="shared" ca="1" si="18"/>
        <v>0.53318258630293569</v>
      </c>
      <c r="AX94" s="108">
        <f t="shared" ca="1" si="18"/>
        <v>0.52261754100965996</v>
      </c>
      <c r="AY94" s="108">
        <f t="shared" ca="1" si="18"/>
        <v>0.51225196385031579</v>
      </c>
      <c r="AZ94" s="108">
        <f t="shared" ca="1" si="18"/>
        <v>0.50208328539485658</v>
      </c>
      <c r="BA94" s="108">
        <f t="shared" ca="1" si="18"/>
        <v>0.49210881720992095</v>
      </c>
      <c r="BB94" s="108">
        <f t="shared" ca="1" si="18"/>
        <v>0.48232577468592863</v>
      </c>
      <c r="BC94" s="108">
        <f t="shared" ca="1" si="18"/>
        <v>0.47273129695399152</v>
      </c>
      <c r="BD94" s="108">
        <f t="shared" ca="1" si="18"/>
        <v>0.46332246424527923</v>
      </c>
      <c r="BE94" s="108">
        <f t="shared" ca="1" si="18"/>
        <v>0.45409631300309711</v>
      </c>
      <c r="BF94" s="108">
        <f t="shared" ca="1" si="18"/>
        <v>0.44504984902063183</v>
      </c>
      <c r="BG94" s="108">
        <f t="shared" ca="1" si="18"/>
        <v>0.43618005884450428</v>
      </c>
      <c r="BH94" s="108">
        <f t="shared" ca="1" si="18"/>
        <v>0.42748391965538501</v>
      </c>
      <c r="BI94" s="108">
        <f t="shared" ca="1" si="18"/>
        <v>0.41895840781151572</v>
      </c>
      <c r="BJ94" s="108">
        <f t="shared" ca="1" si="18"/>
        <v>0.41060050621861521</v>
      </c>
      <c r="BK94" s="4"/>
    </row>
    <row r="95" spans="1:63" ht="15.75" customHeight="1">
      <c r="A95" s="4"/>
      <c r="B95" s="195">
        <v>43647</v>
      </c>
      <c r="C95" s="108">
        <v>1</v>
      </c>
      <c r="D95" s="108">
        <f t="shared" ref="D95:BJ95" ca="1" si="19">IF(ISERROR(D27/$C27),0,D27/$C27)</f>
        <v>1.0152941176470589</v>
      </c>
      <c r="E95" s="108">
        <f t="shared" ca="1" si="19"/>
        <v>1.0260470588235295</v>
      </c>
      <c r="F95" s="108">
        <f t="shared" ca="1" si="19"/>
        <v>1.0328578823529413</v>
      </c>
      <c r="G95" s="108">
        <f t="shared" ca="1" si="19"/>
        <v>1.0362526776470589</v>
      </c>
      <c r="H95" s="108">
        <f t="shared" ca="1" si="19"/>
        <v>1.0366933426823528</v>
      </c>
      <c r="I95" s="108">
        <f t="shared" ca="1" si="19"/>
        <v>1.034585308186353</v>
      </c>
      <c r="J95" s="108">
        <f t="shared" ca="1" si="19"/>
        <v>1.0302843344973551</v>
      </c>
      <c r="K95" s="108">
        <f t="shared" ca="1" si="19"/>
        <v>1.02410249238517</v>
      </c>
      <c r="L95" s="108">
        <f t="shared" ca="1" si="19"/>
        <v>1.0163134257658972</v>
      </c>
      <c r="M95" s="108">
        <f t="shared" ca="1" si="19"/>
        <v>1.007156982491598</v>
      </c>
      <c r="N95" s="108">
        <f t="shared" ca="1" si="19"/>
        <v>0.99684328905386255</v>
      </c>
      <c r="O95" s="108">
        <f t="shared" ca="1" si="19"/>
        <v>0.98555633593943037</v>
      </c>
      <c r="P95" s="108">
        <f t="shared" ca="1" si="19"/>
        <v>0.97345713236728915</v>
      </c>
      <c r="Q95" s="108">
        <f t="shared" ca="1" si="19"/>
        <v>0.96068648208899321</v>
      </c>
      <c r="R95" s="108">
        <f t="shared" ca="1" si="19"/>
        <v>0.9473674257319773</v>
      </c>
      <c r="S95" s="108">
        <f t="shared" ca="1" si="19"/>
        <v>0.93360738970792989</v>
      </c>
      <c r="T95" s="108">
        <f t="shared" ca="1" si="19"/>
        <v>0.91950007690549229</v>
      </c>
      <c r="U95" s="108">
        <f t="shared" ca="1" si="19"/>
        <v>0.90512713016009738</v>
      </c>
      <c r="V95" s="108">
        <f t="shared" ca="1" si="19"/>
        <v>0.89055959577448418</v>
      </c>
      <c r="W95" s="108">
        <f t="shared" ca="1" si="19"/>
        <v>0.87585921109047271</v>
      </c>
      <c r="X95" s="108">
        <f t="shared" ca="1" si="19"/>
        <v>0.86107953723236408</v>
      </c>
      <c r="Y95" s="108">
        <f t="shared" ca="1" si="19"/>
        <v>0.84626695560777332</v>
      </c>
      <c r="Z95" s="108">
        <f t="shared" ca="1" si="19"/>
        <v>0.83146154452126797</v>
      </c>
      <c r="AA95" s="108">
        <f t="shared" ca="1" si="19"/>
        <v>0.81669785029341446</v>
      </c>
      <c r="AB95" s="108">
        <f t="shared" ca="1" si="19"/>
        <v>0.80200556555060953</v>
      </c>
      <c r="AC95" s="108">
        <f t="shared" ca="1" si="19"/>
        <v>0.78741012583109293</v>
      </c>
      <c r="AD95" s="108">
        <f t="shared" ca="1" si="19"/>
        <v>0.77293323431498739</v>
      </c>
      <c r="AE95" s="108">
        <f t="shared" ca="1" si="19"/>
        <v>0.75859332330914186</v>
      </c>
      <c r="AF95" s="108">
        <f t="shared" ca="1" si="19"/>
        <v>0.74440596008175886</v>
      </c>
      <c r="AG95" s="108">
        <f t="shared" ca="1" si="19"/>
        <v>0.73038420373026736</v>
      </c>
      <c r="AH95" s="108">
        <f t="shared" ca="1" si="19"/>
        <v>0.71653891896378863</v>
      </c>
      <c r="AI95" s="108">
        <f t="shared" ca="1" si="19"/>
        <v>0.70287905197566425</v>
      </c>
      <c r="AJ95" s="108">
        <f t="shared" ca="1" si="19"/>
        <v>0.68941187296036421</v>
      </c>
      <c r="AK95" s="108">
        <f t="shared" ca="1" si="19"/>
        <v>0.67614318928246453</v>
      </c>
      <c r="AL95" s="108">
        <f t="shared" ca="1" si="19"/>
        <v>0.66307753282436588</v>
      </c>
      <c r="AM95" s="108">
        <f t="shared" ca="1" si="19"/>
        <v>0.65021832461612328</v>
      </c>
      <c r="AN95" s="108">
        <f t="shared" ca="1" si="19"/>
        <v>0.63756801947825603</v>
      </c>
      <c r="AO95" s="108">
        <f t="shared" ca="1" si="19"/>
        <v>0.62512823308061172</v>
      </c>
      <c r="AP95" s="108">
        <f t="shared" ca="1" si="19"/>
        <v>0.61289985353188947</v>
      </c>
      <c r="AQ95" s="108">
        <f t="shared" ca="1" si="19"/>
        <v>0.60088313936059512</v>
      </c>
      <c r="AR95" s="108">
        <f t="shared" ca="1" si="19"/>
        <v>0.58907780552480526</v>
      </c>
      <c r="AS95" s="108">
        <f t="shared" ca="1" si="19"/>
        <v>0.57748309889156069</v>
      </c>
      <c r="AT95" s="108">
        <f t="shared" ca="1" si="19"/>
        <v>0.56609786445371069</v>
      </c>
      <c r="AU95" s="108">
        <f t="shared" ca="1" si="19"/>
        <v>0.55492060339982008</v>
      </c>
      <c r="AV95" s="108">
        <f t="shared" ca="1" si="19"/>
        <v>0.54394952401878527</v>
      </c>
      <c r="AW95" s="108">
        <f t="shared" ca="1" si="19"/>
        <v>0.53318258630293569</v>
      </c>
      <c r="AX95" s="108">
        <f t="shared" ca="1" si="19"/>
        <v>0.52261754100966007</v>
      </c>
      <c r="AY95" s="108">
        <f t="shared" ca="1" si="19"/>
        <v>0.51225196385031579</v>
      </c>
      <c r="AZ95" s="108">
        <f t="shared" ca="1" si="19"/>
        <v>0.50208328539485669</v>
      </c>
      <c r="BA95" s="108">
        <f t="shared" ca="1" si="19"/>
        <v>0.492108817209921</v>
      </c>
      <c r="BB95" s="108">
        <f t="shared" ca="1" si="19"/>
        <v>0.48232577468592874</v>
      </c>
      <c r="BC95" s="108">
        <f t="shared" ca="1" si="19"/>
        <v>0.47273129695399158</v>
      </c>
      <c r="BD95" s="108">
        <f t="shared" ca="1" si="19"/>
        <v>0.46332246424527934</v>
      </c>
      <c r="BE95" s="108">
        <f t="shared" ca="1" si="19"/>
        <v>0.45409631300309738</v>
      </c>
      <c r="BF95" s="108">
        <f t="shared" ca="1" si="19"/>
        <v>0.44504984902063205</v>
      </c>
      <c r="BG95" s="108">
        <f t="shared" ca="1" si="19"/>
        <v>0.43618005884450445</v>
      </c>
      <c r="BH95" s="108">
        <f t="shared" ca="1" si="19"/>
        <v>0.42748391965538529</v>
      </c>
      <c r="BI95" s="108">
        <f t="shared" ca="1" si="19"/>
        <v>0.41895840781151589</v>
      </c>
      <c r="BJ95" s="108">
        <f t="shared" ca="1" si="19"/>
        <v>0.41060050621861538</v>
      </c>
      <c r="BK95" s="4"/>
    </row>
    <row r="96" spans="1:63" ht="15.75" customHeight="1">
      <c r="A96" s="4"/>
      <c r="B96" s="195">
        <v>43678</v>
      </c>
      <c r="C96" s="108">
        <v>1</v>
      </c>
      <c r="D96" s="108">
        <f t="shared" ref="D96:BJ96" ca="1" si="20">IF(ISERROR(D28/$C28),0,D28/$C28)</f>
        <v>1.0152941176470589</v>
      </c>
      <c r="E96" s="108">
        <f t="shared" ca="1" si="20"/>
        <v>1.0260470588235295</v>
      </c>
      <c r="F96" s="108">
        <f t="shared" ca="1" si="20"/>
        <v>1.0328578823529413</v>
      </c>
      <c r="G96" s="108">
        <f t="shared" ca="1" si="20"/>
        <v>1.0362526776470591</v>
      </c>
      <c r="H96" s="108">
        <f t="shared" ca="1" si="20"/>
        <v>1.036693342682353</v>
      </c>
      <c r="I96" s="108">
        <f t="shared" ca="1" si="20"/>
        <v>1.034585308186353</v>
      </c>
      <c r="J96" s="108">
        <f t="shared" ca="1" si="20"/>
        <v>1.0302843344973553</v>
      </c>
      <c r="K96" s="108">
        <f t="shared" ca="1" si="20"/>
        <v>1.0241024923851703</v>
      </c>
      <c r="L96" s="108">
        <f t="shared" ca="1" si="20"/>
        <v>1.0163134257658972</v>
      </c>
      <c r="M96" s="108">
        <f t="shared" ca="1" si="20"/>
        <v>1.007156982491598</v>
      </c>
      <c r="N96" s="108">
        <f t="shared" ca="1" si="20"/>
        <v>0.99684328905386288</v>
      </c>
      <c r="O96" s="108">
        <f t="shared" ca="1" si="20"/>
        <v>0.98555633593943048</v>
      </c>
      <c r="P96" s="108">
        <f t="shared" ca="1" si="20"/>
        <v>0.97345713236728959</v>
      </c>
      <c r="Q96" s="108">
        <f t="shared" ca="1" si="20"/>
        <v>0.96068648208899377</v>
      </c>
      <c r="R96" s="108">
        <f t="shared" ca="1" si="20"/>
        <v>0.94736742573197763</v>
      </c>
      <c r="S96" s="108">
        <f t="shared" ca="1" si="20"/>
        <v>0.93360738970793022</v>
      </c>
      <c r="T96" s="108">
        <f t="shared" ca="1" si="20"/>
        <v>0.91950007690549285</v>
      </c>
      <c r="U96" s="108">
        <f t="shared" ca="1" si="20"/>
        <v>0.90512713016009749</v>
      </c>
      <c r="V96" s="108">
        <f t="shared" ca="1" si="20"/>
        <v>0.89055959577448451</v>
      </c>
      <c r="W96" s="108">
        <f t="shared" ca="1" si="20"/>
        <v>0.87585921109047293</v>
      </c>
      <c r="X96" s="108">
        <f t="shared" ca="1" si="20"/>
        <v>0.8610795372323643</v>
      </c>
      <c r="Y96" s="108">
        <f t="shared" ca="1" si="20"/>
        <v>0.84626695560777365</v>
      </c>
      <c r="Z96" s="108">
        <f t="shared" ca="1" si="20"/>
        <v>0.83146154452126808</v>
      </c>
      <c r="AA96" s="108">
        <f t="shared" ca="1" si="20"/>
        <v>0.8166978502934148</v>
      </c>
      <c r="AB96" s="108">
        <f t="shared" ca="1" si="20"/>
        <v>0.80200556555060976</v>
      </c>
      <c r="AC96" s="108">
        <f t="shared" ca="1" si="20"/>
        <v>0.78741012583109338</v>
      </c>
      <c r="AD96" s="108">
        <f t="shared" ca="1" si="20"/>
        <v>0.77293323431498762</v>
      </c>
      <c r="AE96" s="108">
        <f t="shared" ca="1" si="20"/>
        <v>0.7585933233091422</v>
      </c>
      <c r="AF96" s="108">
        <f t="shared" ca="1" si="20"/>
        <v>0.74440596008175897</v>
      </c>
      <c r="AG96" s="108">
        <f t="shared" ca="1" si="20"/>
        <v>0.73038420373026769</v>
      </c>
      <c r="AH96" s="108">
        <f t="shared" ca="1" si="20"/>
        <v>0.71653891896378896</v>
      </c>
      <c r="AI96" s="108">
        <f t="shared" ca="1" si="20"/>
        <v>0.70287905197566436</v>
      </c>
      <c r="AJ96" s="108">
        <f t="shared" ca="1" si="20"/>
        <v>0.68941187296036432</v>
      </c>
      <c r="AK96" s="108">
        <f t="shared" ca="1" si="20"/>
        <v>0.67614318928246453</v>
      </c>
      <c r="AL96" s="108">
        <f t="shared" ca="1" si="20"/>
        <v>0.66307753282436599</v>
      </c>
      <c r="AM96" s="108">
        <f t="shared" ca="1" si="20"/>
        <v>0.65021832461612328</v>
      </c>
      <c r="AN96" s="108">
        <f t="shared" ca="1" si="20"/>
        <v>0.63756801947825603</v>
      </c>
      <c r="AO96" s="108">
        <f t="shared" ca="1" si="20"/>
        <v>0.62512823308061161</v>
      </c>
      <c r="AP96" s="108">
        <f t="shared" ca="1" si="20"/>
        <v>0.61289985353188947</v>
      </c>
      <c r="AQ96" s="108">
        <f t="shared" ca="1" si="20"/>
        <v>0.60088313936059501</v>
      </c>
      <c r="AR96" s="108">
        <f t="shared" ca="1" si="20"/>
        <v>0.58907780552480526</v>
      </c>
      <c r="AS96" s="108">
        <f t="shared" ca="1" si="20"/>
        <v>0.57748309889156058</v>
      </c>
      <c r="AT96" s="108">
        <f t="shared" ca="1" si="20"/>
        <v>0.5660978644537108</v>
      </c>
      <c r="AU96" s="108">
        <f t="shared" ca="1" si="20"/>
        <v>0.55492060339982008</v>
      </c>
      <c r="AV96" s="108">
        <f t="shared" ca="1" si="20"/>
        <v>0.54394952401878516</v>
      </c>
      <c r="AW96" s="108">
        <f t="shared" ca="1" si="20"/>
        <v>0.53318258630293558</v>
      </c>
      <c r="AX96" s="108">
        <f t="shared" ca="1" si="20"/>
        <v>0.52261754100965985</v>
      </c>
      <c r="AY96" s="108">
        <f t="shared" ca="1" si="20"/>
        <v>0.51225196385031568</v>
      </c>
      <c r="AZ96" s="108">
        <f t="shared" ca="1" si="20"/>
        <v>0.50208328539485658</v>
      </c>
      <c r="BA96" s="108">
        <f t="shared" ca="1" si="20"/>
        <v>0.49210881720992089</v>
      </c>
      <c r="BB96" s="108">
        <f t="shared" ca="1" si="20"/>
        <v>0.48232577468592863</v>
      </c>
      <c r="BC96" s="108">
        <f t="shared" ca="1" si="20"/>
        <v>0.47273129695399152</v>
      </c>
      <c r="BD96" s="108">
        <f t="shared" ca="1" si="20"/>
        <v>0.46332246424527934</v>
      </c>
      <c r="BE96" s="108">
        <f t="shared" ca="1" si="20"/>
        <v>0.45409631300309716</v>
      </c>
      <c r="BF96" s="108">
        <f t="shared" ca="1" si="20"/>
        <v>0.44504984902063188</v>
      </c>
      <c r="BG96" s="108">
        <f t="shared" ca="1" si="20"/>
        <v>0.43618005884450434</v>
      </c>
      <c r="BH96" s="108">
        <f t="shared" ca="1" si="20"/>
        <v>0.42748391965538513</v>
      </c>
      <c r="BI96" s="108">
        <f t="shared" ca="1" si="20"/>
        <v>0.41895840781151578</v>
      </c>
      <c r="BJ96" s="108">
        <f t="shared" ca="1" si="20"/>
        <v>0.41060050621861521</v>
      </c>
      <c r="BK96" s="4"/>
    </row>
    <row r="97" spans="1:63" ht="15.75" customHeight="1">
      <c r="A97" s="4"/>
      <c r="B97" s="195">
        <v>43709</v>
      </c>
      <c r="C97" s="108">
        <v>1</v>
      </c>
      <c r="D97" s="108">
        <f t="shared" ref="D97:BJ97" ca="1" si="21">IF(ISERROR(D29/$C29),0,D29/$C29)</f>
        <v>1.0152941176470589</v>
      </c>
      <c r="E97" s="108">
        <f t="shared" ca="1" si="21"/>
        <v>1.0260470588235293</v>
      </c>
      <c r="F97" s="108">
        <f t="shared" ca="1" si="21"/>
        <v>1.0328578823529411</v>
      </c>
      <c r="G97" s="108">
        <f t="shared" ca="1" si="21"/>
        <v>1.0362526776470586</v>
      </c>
      <c r="H97" s="108">
        <f t="shared" ca="1" si="21"/>
        <v>1.0366933426823528</v>
      </c>
      <c r="I97" s="108">
        <f t="shared" ca="1" si="21"/>
        <v>1.0345853081863527</v>
      </c>
      <c r="J97" s="108">
        <f t="shared" ca="1" si="21"/>
        <v>1.0302843344973551</v>
      </c>
      <c r="K97" s="108">
        <f t="shared" ca="1" si="21"/>
        <v>1.0241024923851698</v>
      </c>
      <c r="L97" s="108">
        <f t="shared" ca="1" si="21"/>
        <v>1.0163134257658968</v>
      </c>
      <c r="M97" s="108">
        <f t="shared" ca="1" si="21"/>
        <v>1.0071569824915976</v>
      </c>
      <c r="N97" s="108">
        <f t="shared" ca="1" si="21"/>
        <v>0.9968432890538621</v>
      </c>
      <c r="O97" s="108">
        <f t="shared" ca="1" si="21"/>
        <v>0.98555633593942982</v>
      </c>
      <c r="P97" s="108">
        <f t="shared" ca="1" si="21"/>
        <v>0.9734571323672887</v>
      </c>
      <c r="Q97" s="108">
        <f t="shared" ca="1" si="21"/>
        <v>0.96068648208899277</v>
      </c>
      <c r="R97" s="108">
        <f t="shared" ca="1" si="21"/>
        <v>0.94736742573197696</v>
      </c>
      <c r="S97" s="108">
        <f t="shared" ca="1" si="21"/>
        <v>0.93360738970792945</v>
      </c>
      <c r="T97" s="108">
        <f t="shared" ca="1" si="21"/>
        <v>0.91950007690549218</v>
      </c>
      <c r="U97" s="108">
        <f t="shared" ca="1" si="21"/>
        <v>0.90512713016009705</v>
      </c>
      <c r="V97" s="108">
        <f t="shared" ca="1" si="21"/>
        <v>0.89055959577448374</v>
      </c>
      <c r="W97" s="108">
        <f t="shared" ca="1" si="21"/>
        <v>0.87585921109047249</v>
      </c>
      <c r="X97" s="108">
        <f t="shared" ca="1" si="21"/>
        <v>0.86107953723236375</v>
      </c>
      <c r="Y97" s="108">
        <f t="shared" ca="1" si="21"/>
        <v>0.84626695560777332</v>
      </c>
      <c r="Z97" s="108">
        <f t="shared" ca="1" si="21"/>
        <v>0.83146154452126753</v>
      </c>
      <c r="AA97" s="108">
        <f t="shared" ca="1" si="21"/>
        <v>0.81669785029341435</v>
      </c>
      <c r="AB97" s="108">
        <f t="shared" ca="1" si="21"/>
        <v>0.80200556555060931</v>
      </c>
      <c r="AC97" s="108">
        <f t="shared" ca="1" si="21"/>
        <v>0.78741012583109282</v>
      </c>
      <c r="AD97" s="108">
        <f t="shared" ca="1" si="21"/>
        <v>0.77293323431498706</v>
      </c>
      <c r="AE97" s="108">
        <f t="shared" ca="1" si="21"/>
        <v>0.75859332330914153</v>
      </c>
      <c r="AF97" s="108">
        <f t="shared" ca="1" si="21"/>
        <v>0.74440596008175852</v>
      </c>
      <c r="AG97" s="108">
        <f t="shared" ca="1" si="21"/>
        <v>0.73038420373026713</v>
      </c>
      <c r="AH97" s="108">
        <f t="shared" ca="1" si="21"/>
        <v>0.71653891896378819</v>
      </c>
      <c r="AI97" s="108">
        <f t="shared" ca="1" si="21"/>
        <v>0.7028790519756638</v>
      </c>
      <c r="AJ97" s="108">
        <f t="shared" ca="1" si="21"/>
        <v>0.68941187296036377</v>
      </c>
      <c r="AK97" s="108">
        <f t="shared" ca="1" si="21"/>
        <v>0.6761431892824642</v>
      </c>
      <c r="AL97" s="108">
        <f t="shared" ca="1" si="21"/>
        <v>0.66307753282436543</v>
      </c>
      <c r="AM97" s="108">
        <f t="shared" ca="1" si="21"/>
        <v>0.65021832461612272</v>
      </c>
      <c r="AN97" s="108">
        <f t="shared" ca="1" si="21"/>
        <v>0.63756801947825559</v>
      </c>
      <c r="AO97" s="108">
        <f t="shared" ca="1" si="21"/>
        <v>0.62512823308061094</v>
      </c>
      <c r="AP97" s="108">
        <f t="shared" ca="1" si="21"/>
        <v>0.61289985353188892</v>
      </c>
      <c r="AQ97" s="108">
        <f t="shared" ca="1" si="21"/>
        <v>0.60088313936059456</v>
      </c>
      <c r="AR97" s="108">
        <f t="shared" ca="1" si="21"/>
        <v>0.58907780552480471</v>
      </c>
      <c r="AS97" s="108">
        <f t="shared" ca="1" si="21"/>
        <v>0.57748309889156013</v>
      </c>
      <c r="AT97" s="108">
        <f t="shared" ca="1" si="21"/>
        <v>0.56609786445371035</v>
      </c>
      <c r="AU97" s="108">
        <f t="shared" ca="1" si="21"/>
        <v>0.55492060339981952</v>
      </c>
      <c r="AV97" s="108">
        <f t="shared" ca="1" si="21"/>
        <v>0.54394952401878471</v>
      </c>
      <c r="AW97" s="108">
        <f t="shared" ca="1" si="21"/>
        <v>0.53318258630293514</v>
      </c>
      <c r="AX97" s="108">
        <f t="shared" ca="1" si="21"/>
        <v>0.5226175410096594</v>
      </c>
      <c r="AY97" s="108">
        <f t="shared" ca="1" si="21"/>
        <v>0.51225196385031524</v>
      </c>
      <c r="AZ97" s="108">
        <f t="shared" ca="1" si="21"/>
        <v>0.50208328539485614</v>
      </c>
      <c r="BA97" s="108">
        <f t="shared" ca="1" si="21"/>
        <v>0.4921088172099205</v>
      </c>
      <c r="BB97" s="108">
        <f t="shared" ca="1" si="21"/>
        <v>0.48232577468592824</v>
      </c>
      <c r="BC97" s="108">
        <f t="shared" ca="1" si="21"/>
        <v>0.47273129695399108</v>
      </c>
      <c r="BD97" s="108">
        <f t="shared" ca="1" si="21"/>
        <v>0.4633224642452789</v>
      </c>
      <c r="BE97" s="108">
        <f t="shared" ca="1" si="21"/>
        <v>0.45409631300309689</v>
      </c>
      <c r="BF97" s="108">
        <f t="shared" ca="1" si="21"/>
        <v>0.4450498490206316</v>
      </c>
      <c r="BG97" s="108">
        <f t="shared" ca="1" si="21"/>
        <v>0.43618005884450406</v>
      </c>
      <c r="BH97" s="108">
        <f t="shared" ca="1" si="21"/>
        <v>0.4274839196553849</v>
      </c>
      <c r="BI97" s="108">
        <f t="shared" ca="1" si="21"/>
        <v>0.41895840781151555</v>
      </c>
      <c r="BJ97" s="108">
        <f t="shared" ca="1" si="21"/>
        <v>0.41060050621861505</v>
      </c>
      <c r="BK97" s="4"/>
    </row>
    <row r="98" spans="1:63" ht="15.75" customHeight="1">
      <c r="A98" s="4"/>
      <c r="B98" s="195">
        <v>43739</v>
      </c>
      <c r="C98" s="108">
        <v>1</v>
      </c>
      <c r="D98" s="108">
        <f t="shared" ref="D98:BJ98" ca="1" si="22">IF(ISERROR(D30/$C30),0,D30/$C30)</f>
        <v>1.0152941176470589</v>
      </c>
      <c r="E98" s="108">
        <f t="shared" ca="1" si="22"/>
        <v>1.0260470588235295</v>
      </c>
      <c r="F98" s="108">
        <f t="shared" ca="1" si="22"/>
        <v>1.0328578823529413</v>
      </c>
      <c r="G98" s="108">
        <f t="shared" ca="1" si="22"/>
        <v>1.0362526776470589</v>
      </c>
      <c r="H98" s="108">
        <f t="shared" ca="1" si="22"/>
        <v>1.0366933426823532</v>
      </c>
      <c r="I98" s="108">
        <f t="shared" ca="1" si="22"/>
        <v>1.034585308186353</v>
      </c>
      <c r="J98" s="108">
        <f t="shared" ca="1" si="22"/>
        <v>1.0302843344973553</v>
      </c>
      <c r="K98" s="108">
        <f t="shared" ca="1" si="22"/>
        <v>1.02410249238517</v>
      </c>
      <c r="L98" s="108">
        <f t="shared" ca="1" si="22"/>
        <v>1.0163134257658972</v>
      </c>
      <c r="M98" s="108">
        <f t="shared" ca="1" si="22"/>
        <v>1.007156982491598</v>
      </c>
      <c r="N98" s="108">
        <f t="shared" ca="1" si="22"/>
        <v>0.99684328905386277</v>
      </c>
      <c r="O98" s="108">
        <f t="shared" ca="1" si="22"/>
        <v>0.98555633593943026</v>
      </c>
      <c r="P98" s="108">
        <f t="shared" ca="1" si="22"/>
        <v>0.97345713236728948</v>
      </c>
      <c r="Q98" s="108">
        <f t="shared" ca="1" si="22"/>
        <v>0.96068648208899343</v>
      </c>
      <c r="R98" s="108">
        <f t="shared" ca="1" si="22"/>
        <v>0.94736742573197752</v>
      </c>
      <c r="S98" s="108">
        <f t="shared" ca="1" si="22"/>
        <v>0.93360738970793011</v>
      </c>
      <c r="T98" s="108">
        <f t="shared" ca="1" si="22"/>
        <v>0.91950007690549262</v>
      </c>
      <c r="U98" s="108">
        <f t="shared" ca="1" si="22"/>
        <v>0.90512713016009727</v>
      </c>
      <c r="V98" s="108">
        <f t="shared" ca="1" si="22"/>
        <v>0.89055959577448429</v>
      </c>
      <c r="W98" s="108">
        <f t="shared" ca="1" si="22"/>
        <v>0.87585921109047282</v>
      </c>
      <c r="X98" s="108">
        <f t="shared" ca="1" si="22"/>
        <v>0.8610795372323643</v>
      </c>
      <c r="Y98" s="108">
        <f t="shared" ca="1" si="22"/>
        <v>0.84626695560777365</v>
      </c>
      <c r="Z98" s="108">
        <f t="shared" ca="1" si="22"/>
        <v>0.83146154452126797</v>
      </c>
      <c r="AA98" s="108">
        <f t="shared" ca="1" si="22"/>
        <v>0.81669785029341457</v>
      </c>
      <c r="AB98" s="108">
        <f t="shared" ca="1" si="22"/>
        <v>0.80200556555060942</v>
      </c>
      <c r="AC98" s="108">
        <f t="shared" ca="1" si="22"/>
        <v>0.78741012583109304</v>
      </c>
      <c r="AD98" s="108">
        <f t="shared" ca="1" si="22"/>
        <v>0.77293323431498739</v>
      </c>
      <c r="AE98" s="108">
        <f t="shared" ca="1" si="22"/>
        <v>0.75859332330914198</v>
      </c>
      <c r="AF98" s="108">
        <f t="shared" ca="1" si="22"/>
        <v>0.74440596008175886</v>
      </c>
      <c r="AG98" s="108">
        <f t="shared" ca="1" si="22"/>
        <v>0.73038420373026736</v>
      </c>
      <c r="AH98" s="108">
        <f t="shared" ca="1" si="22"/>
        <v>0.71653891896378852</v>
      </c>
      <c r="AI98" s="108">
        <f t="shared" ca="1" si="22"/>
        <v>0.70287905197566403</v>
      </c>
      <c r="AJ98" s="108">
        <f t="shared" ca="1" si="22"/>
        <v>0.68941187296036388</v>
      </c>
      <c r="AK98" s="108">
        <f t="shared" ca="1" si="22"/>
        <v>0.6761431892824642</v>
      </c>
      <c r="AL98" s="108">
        <f t="shared" ca="1" si="22"/>
        <v>0.66307753282436555</v>
      </c>
      <c r="AM98" s="108">
        <f t="shared" ca="1" si="22"/>
        <v>0.65021832461612294</v>
      </c>
      <c r="AN98" s="108">
        <f t="shared" ca="1" si="22"/>
        <v>0.6375680194782557</v>
      </c>
      <c r="AO98" s="108">
        <f t="shared" ca="1" si="22"/>
        <v>0.62512823308061116</v>
      </c>
      <c r="AP98" s="108">
        <f t="shared" ca="1" si="22"/>
        <v>0.61289985353188903</v>
      </c>
      <c r="AQ98" s="108">
        <f t="shared" ca="1" si="22"/>
        <v>0.60088313936059479</v>
      </c>
      <c r="AR98" s="108">
        <f t="shared" ca="1" si="22"/>
        <v>0.58907780552480493</v>
      </c>
      <c r="AS98" s="108">
        <f t="shared" ca="1" si="22"/>
        <v>0.57748309889156035</v>
      </c>
      <c r="AT98" s="108">
        <f t="shared" ca="1" si="22"/>
        <v>0.56609786445371035</v>
      </c>
      <c r="AU98" s="108">
        <f t="shared" ca="1" si="22"/>
        <v>0.55492060339981975</v>
      </c>
      <c r="AV98" s="108">
        <f t="shared" ca="1" si="22"/>
        <v>0.54394952401878482</v>
      </c>
      <c r="AW98" s="108">
        <f t="shared" ca="1" si="22"/>
        <v>0.53318258630293525</v>
      </c>
      <c r="AX98" s="108">
        <f t="shared" ca="1" si="22"/>
        <v>0.52261754100965963</v>
      </c>
      <c r="AY98" s="108">
        <f t="shared" ca="1" si="22"/>
        <v>0.51225196385031535</v>
      </c>
      <c r="AZ98" s="108">
        <f t="shared" ca="1" si="22"/>
        <v>0.50208328539485625</v>
      </c>
      <c r="BA98" s="108">
        <f t="shared" ca="1" si="22"/>
        <v>0.49210881720992067</v>
      </c>
      <c r="BB98" s="108">
        <f t="shared" ca="1" si="22"/>
        <v>0.48232577468592841</v>
      </c>
      <c r="BC98" s="108">
        <f t="shared" ca="1" si="22"/>
        <v>0.47273129695399124</v>
      </c>
      <c r="BD98" s="108">
        <f t="shared" ca="1" si="22"/>
        <v>0.46332246424527901</v>
      </c>
      <c r="BE98" s="108">
        <f t="shared" ca="1" si="22"/>
        <v>0.454096313003097</v>
      </c>
      <c r="BF98" s="108">
        <f t="shared" ca="1" si="22"/>
        <v>0.44504984902063166</v>
      </c>
      <c r="BG98" s="108">
        <f t="shared" ca="1" si="22"/>
        <v>0.43618005884450417</v>
      </c>
      <c r="BH98" s="108">
        <f t="shared" ca="1" si="22"/>
        <v>0.42748391965538501</v>
      </c>
      <c r="BI98" s="108">
        <f t="shared" ca="1" si="22"/>
        <v>0.41895840781151567</v>
      </c>
      <c r="BJ98" s="108">
        <f t="shared" ca="1" si="22"/>
        <v>0.4106005062186151</v>
      </c>
      <c r="BK98" s="4"/>
    </row>
    <row r="99" spans="1:63" ht="15.75" customHeight="1">
      <c r="A99" s="4"/>
      <c r="B99" s="195">
        <v>43770</v>
      </c>
      <c r="C99" s="108">
        <v>1</v>
      </c>
      <c r="D99" s="108">
        <f t="shared" ref="D99:BJ99" ca="1" si="23">IF(ISERROR(D31/$C31),0,D31/$C31)</f>
        <v>1.0152941176470589</v>
      </c>
      <c r="E99" s="108">
        <f t="shared" ca="1" si="23"/>
        <v>1.0260470588235295</v>
      </c>
      <c r="F99" s="108">
        <f t="shared" ca="1" si="23"/>
        <v>1.0328578823529413</v>
      </c>
      <c r="G99" s="108">
        <f t="shared" ca="1" si="23"/>
        <v>1.0362526776470589</v>
      </c>
      <c r="H99" s="108">
        <f t="shared" ca="1" si="23"/>
        <v>1.036693342682353</v>
      </c>
      <c r="I99" s="108">
        <f t="shared" ca="1" si="23"/>
        <v>1.0345853081863532</v>
      </c>
      <c r="J99" s="108">
        <f t="shared" ca="1" si="23"/>
        <v>1.0302843344973553</v>
      </c>
      <c r="K99" s="108">
        <f t="shared" ca="1" si="23"/>
        <v>1.02410249238517</v>
      </c>
      <c r="L99" s="108">
        <f t="shared" ca="1" si="23"/>
        <v>1.0163134257658972</v>
      </c>
      <c r="M99" s="108">
        <f t="shared" ca="1" si="23"/>
        <v>1.0071569824915982</v>
      </c>
      <c r="N99" s="108">
        <f t="shared" ca="1" si="23"/>
        <v>0.99684328905386266</v>
      </c>
      <c r="O99" s="108">
        <f t="shared" ca="1" si="23"/>
        <v>0.98555633593943037</v>
      </c>
      <c r="P99" s="108">
        <f t="shared" ca="1" si="23"/>
        <v>0.97345713236728904</v>
      </c>
      <c r="Q99" s="108">
        <f t="shared" ca="1" si="23"/>
        <v>0.9606864820889931</v>
      </c>
      <c r="R99" s="108">
        <f t="shared" ca="1" si="23"/>
        <v>0.94736742573197719</v>
      </c>
      <c r="S99" s="108">
        <f t="shared" ca="1" si="23"/>
        <v>0.93360738970792989</v>
      </c>
      <c r="T99" s="108">
        <f t="shared" ca="1" si="23"/>
        <v>0.9195000769054924</v>
      </c>
      <c r="U99" s="108">
        <f t="shared" ca="1" si="23"/>
        <v>0.90512713016009716</v>
      </c>
      <c r="V99" s="108">
        <f t="shared" ca="1" si="23"/>
        <v>0.89055959577448407</v>
      </c>
      <c r="W99" s="108">
        <f t="shared" ca="1" si="23"/>
        <v>0.87585921109047249</v>
      </c>
      <c r="X99" s="108">
        <f t="shared" ca="1" si="23"/>
        <v>0.86107953723236375</v>
      </c>
      <c r="Y99" s="108">
        <f t="shared" ca="1" si="23"/>
        <v>0.84626695560777332</v>
      </c>
      <c r="Z99" s="108">
        <f t="shared" ca="1" si="23"/>
        <v>0.83146154452126775</v>
      </c>
      <c r="AA99" s="108">
        <f t="shared" ca="1" si="23"/>
        <v>0.81669785029341446</v>
      </c>
      <c r="AB99" s="108">
        <f t="shared" ca="1" si="23"/>
        <v>0.80200556555060931</v>
      </c>
      <c r="AC99" s="108">
        <f t="shared" ca="1" si="23"/>
        <v>0.78741012583109282</v>
      </c>
      <c r="AD99" s="108">
        <f t="shared" ca="1" si="23"/>
        <v>0.77293323431498717</v>
      </c>
      <c r="AE99" s="108">
        <f t="shared" ca="1" si="23"/>
        <v>0.75859332330914164</v>
      </c>
      <c r="AF99" s="108">
        <f t="shared" ca="1" si="23"/>
        <v>0.74440596008175852</v>
      </c>
      <c r="AG99" s="108">
        <f t="shared" ca="1" si="23"/>
        <v>0.73038420373026713</v>
      </c>
      <c r="AH99" s="108">
        <f t="shared" ca="1" si="23"/>
        <v>0.7165389189637883</v>
      </c>
      <c r="AI99" s="108">
        <f t="shared" ca="1" si="23"/>
        <v>0.70287905197566392</v>
      </c>
      <c r="AJ99" s="108">
        <f t="shared" ca="1" si="23"/>
        <v>0.68941187296036377</v>
      </c>
      <c r="AK99" s="108">
        <f t="shared" ca="1" si="23"/>
        <v>0.67614318928246397</v>
      </c>
      <c r="AL99" s="108">
        <f t="shared" ca="1" si="23"/>
        <v>0.66307753282436555</v>
      </c>
      <c r="AM99" s="108">
        <f t="shared" ca="1" si="23"/>
        <v>0.65021832461612283</v>
      </c>
      <c r="AN99" s="108">
        <f t="shared" ca="1" si="23"/>
        <v>0.63756801947825559</v>
      </c>
      <c r="AO99" s="108">
        <f t="shared" ca="1" si="23"/>
        <v>0.62512823308061116</v>
      </c>
      <c r="AP99" s="108">
        <f t="shared" ca="1" si="23"/>
        <v>0.61289985353188903</v>
      </c>
      <c r="AQ99" s="108">
        <f t="shared" ca="1" si="23"/>
        <v>0.60088313936059468</v>
      </c>
      <c r="AR99" s="108">
        <f t="shared" ca="1" si="23"/>
        <v>0.58907780552480493</v>
      </c>
      <c r="AS99" s="108">
        <f t="shared" ca="1" si="23"/>
        <v>0.57748309889156035</v>
      </c>
      <c r="AT99" s="108">
        <f t="shared" ca="1" si="23"/>
        <v>0.56609786445371046</v>
      </c>
      <c r="AU99" s="108">
        <f t="shared" ca="1" si="23"/>
        <v>0.55492060339981986</v>
      </c>
      <c r="AV99" s="108">
        <f t="shared" ca="1" si="23"/>
        <v>0.54394952401878494</v>
      </c>
      <c r="AW99" s="108">
        <f t="shared" ca="1" si="23"/>
        <v>0.53318258630293525</v>
      </c>
      <c r="AX99" s="108">
        <f t="shared" ca="1" si="23"/>
        <v>0.52261754100965974</v>
      </c>
      <c r="AY99" s="108">
        <f t="shared" ca="1" si="23"/>
        <v>0.51225196385031546</v>
      </c>
      <c r="AZ99" s="108">
        <f t="shared" ca="1" si="23"/>
        <v>0.50208328539485636</v>
      </c>
      <c r="BA99" s="108">
        <f t="shared" ca="1" si="23"/>
        <v>0.49210881720992067</v>
      </c>
      <c r="BB99" s="108">
        <f t="shared" ca="1" si="23"/>
        <v>0.48232577468592847</v>
      </c>
      <c r="BC99" s="108">
        <f t="shared" ca="1" si="23"/>
        <v>0.47273129695399124</v>
      </c>
      <c r="BD99" s="108">
        <f t="shared" ca="1" si="23"/>
        <v>0.46332246424527895</v>
      </c>
      <c r="BE99" s="108">
        <f t="shared" ca="1" si="23"/>
        <v>0.45409631300309694</v>
      </c>
      <c r="BF99" s="108">
        <f t="shared" ca="1" si="23"/>
        <v>0.4450498490206316</v>
      </c>
      <c r="BG99" s="108">
        <f t="shared" ca="1" si="23"/>
        <v>0.43618005884450417</v>
      </c>
      <c r="BH99" s="108">
        <f t="shared" ca="1" si="23"/>
        <v>0.42748391965538496</v>
      </c>
      <c r="BI99" s="108">
        <f t="shared" ca="1" si="23"/>
        <v>0.41895840781151555</v>
      </c>
      <c r="BJ99" s="108">
        <f t="shared" ca="1" si="23"/>
        <v>0.41060050621861499</v>
      </c>
      <c r="BK99" s="4"/>
    </row>
    <row r="100" spans="1:63" ht="15.75" customHeight="1">
      <c r="A100" s="4"/>
      <c r="B100" s="195">
        <v>43800</v>
      </c>
      <c r="C100" s="108">
        <v>1</v>
      </c>
      <c r="D100" s="108">
        <f t="shared" ref="D100:BJ100" ca="1" si="24">IF(ISERROR(D32/$C32),0,D32/$C32)</f>
        <v>1.0152941176470589</v>
      </c>
      <c r="E100" s="108">
        <f t="shared" ca="1" si="24"/>
        <v>1.0260470588235295</v>
      </c>
      <c r="F100" s="108">
        <f t="shared" ca="1" si="24"/>
        <v>1.0328578823529411</v>
      </c>
      <c r="G100" s="108">
        <f t="shared" ca="1" si="24"/>
        <v>1.0362526776470589</v>
      </c>
      <c r="H100" s="108">
        <f t="shared" ca="1" si="24"/>
        <v>1.036693342682353</v>
      </c>
      <c r="I100" s="108">
        <f t="shared" ca="1" si="24"/>
        <v>1.0345853081863532</v>
      </c>
      <c r="J100" s="108">
        <f t="shared" ca="1" si="24"/>
        <v>1.0302843344973553</v>
      </c>
      <c r="K100" s="108">
        <f t="shared" ca="1" si="24"/>
        <v>1.0241024923851703</v>
      </c>
      <c r="L100" s="108">
        <f t="shared" ca="1" si="24"/>
        <v>1.0163134257658972</v>
      </c>
      <c r="M100" s="108">
        <f t="shared" ca="1" si="24"/>
        <v>1.0071569824915982</v>
      </c>
      <c r="N100" s="108">
        <f t="shared" ca="1" si="24"/>
        <v>0.99684328905386277</v>
      </c>
      <c r="O100" s="108">
        <f t="shared" ca="1" si="24"/>
        <v>0.98555633593943048</v>
      </c>
      <c r="P100" s="108">
        <f t="shared" ca="1" si="24"/>
        <v>0.97345713236728937</v>
      </c>
      <c r="Q100" s="108">
        <f t="shared" ca="1" si="24"/>
        <v>0.96068648208899354</v>
      </c>
      <c r="R100" s="108">
        <f t="shared" ca="1" si="24"/>
        <v>0.94736742573197741</v>
      </c>
      <c r="S100" s="108">
        <f t="shared" ca="1" si="24"/>
        <v>0.93360738970793022</v>
      </c>
      <c r="T100" s="108">
        <f t="shared" ca="1" si="24"/>
        <v>0.91950007690549274</v>
      </c>
      <c r="U100" s="108">
        <f t="shared" ca="1" si="24"/>
        <v>0.9051271301600976</v>
      </c>
      <c r="V100" s="108">
        <f t="shared" ca="1" si="24"/>
        <v>0.89055959577448451</v>
      </c>
      <c r="W100" s="108">
        <f t="shared" ca="1" si="24"/>
        <v>0.87585921109047293</v>
      </c>
      <c r="X100" s="108">
        <f t="shared" ca="1" si="24"/>
        <v>0.86107953723236441</v>
      </c>
      <c r="Y100" s="108">
        <f t="shared" ca="1" si="24"/>
        <v>0.84626695560777387</v>
      </c>
      <c r="Z100" s="108">
        <f t="shared" ca="1" si="24"/>
        <v>0.83146154452126808</v>
      </c>
      <c r="AA100" s="108">
        <f t="shared" ca="1" si="24"/>
        <v>0.8166978502934148</v>
      </c>
      <c r="AB100" s="108">
        <f t="shared" ca="1" si="24"/>
        <v>0.80200556555060976</v>
      </c>
      <c r="AC100" s="108">
        <f t="shared" ca="1" si="24"/>
        <v>0.78741012583109327</v>
      </c>
      <c r="AD100" s="108">
        <f t="shared" ca="1" si="24"/>
        <v>0.77293323431498762</v>
      </c>
      <c r="AE100" s="108">
        <f t="shared" ca="1" si="24"/>
        <v>0.75859332330914209</v>
      </c>
      <c r="AF100" s="108">
        <f t="shared" ca="1" si="24"/>
        <v>0.74440596008175908</v>
      </c>
      <c r="AG100" s="108">
        <f t="shared" ca="1" si="24"/>
        <v>0.73038420373026769</v>
      </c>
      <c r="AH100" s="108">
        <f t="shared" ca="1" si="24"/>
        <v>0.71653891896378885</v>
      </c>
      <c r="AI100" s="108">
        <f t="shared" ca="1" si="24"/>
        <v>0.70287905197566447</v>
      </c>
      <c r="AJ100" s="108">
        <f t="shared" ca="1" si="24"/>
        <v>0.68941187296036421</v>
      </c>
      <c r="AK100" s="108">
        <f t="shared" ca="1" si="24"/>
        <v>0.67614318928246464</v>
      </c>
      <c r="AL100" s="108">
        <f t="shared" ca="1" si="24"/>
        <v>0.66307753282436599</v>
      </c>
      <c r="AM100" s="108">
        <f t="shared" ca="1" si="24"/>
        <v>0.65021832461612328</v>
      </c>
      <c r="AN100" s="108">
        <f t="shared" ca="1" si="24"/>
        <v>0.63756801947825603</v>
      </c>
      <c r="AO100" s="108">
        <f t="shared" ca="1" si="24"/>
        <v>0.62512823308061161</v>
      </c>
      <c r="AP100" s="108">
        <f t="shared" ca="1" si="24"/>
        <v>0.61289985353188958</v>
      </c>
      <c r="AQ100" s="108">
        <f t="shared" ca="1" si="24"/>
        <v>0.60088313936059512</v>
      </c>
      <c r="AR100" s="108">
        <f t="shared" ca="1" si="24"/>
        <v>0.58907780552480538</v>
      </c>
      <c r="AS100" s="108">
        <f t="shared" ca="1" si="24"/>
        <v>0.57748309889156069</v>
      </c>
      <c r="AT100" s="108">
        <f t="shared" ca="1" si="24"/>
        <v>0.5660978644537108</v>
      </c>
      <c r="AU100" s="108">
        <f t="shared" ca="1" si="24"/>
        <v>0.55492060339982008</v>
      </c>
      <c r="AV100" s="108">
        <f t="shared" ca="1" si="24"/>
        <v>0.54394952401878527</v>
      </c>
      <c r="AW100" s="108">
        <f t="shared" ca="1" si="24"/>
        <v>0.53318258630293558</v>
      </c>
      <c r="AX100" s="108">
        <f t="shared" ca="1" si="24"/>
        <v>0.52261754100965985</v>
      </c>
      <c r="AY100" s="108">
        <f t="shared" ca="1" si="24"/>
        <v>0.51225196385031568</v>
      </c>
      <c r="AZ100" s="108">
        <f t="shared" ca="1" si="24"/>
        <v>0.50208328539485647</v>
      </c>
      <c r="BA100" s="108">
        <f t="shared" ca="1" si="24"/>
        <v>0.49210881720992089</v>
      </c>
      <c r="BB100" s="108">
        <f t="shared" ca="1" si="24"/>
        <v>0.48232577468592858</v>
      </c>
      <c r="BC100" s="108">
        <f t="shared" ca="1" si="24"/>
        <v>0.47273129695399141</v>
      </c>
      <c r="BD100" s="108">
        <f t="shared" ca="1" si="24"/>
        <v>0.46332246424527906</v>
      </c>
      <c r="BE100" s="108">
        <f t="shared" ca="1" si="24"/>
        <v>0.454096313003097</v>
      </c>
      <c r="BF100" s="108">
        <f t="shared" ca="1" si="24"/>
        <v>0.44504984902063177</v>
      </c>
      <c r="BG100" s="108">
        <f t="shared" ca="1" si="24"/>
        <v>0.43618005884450417</v>
      </c>
      <c r="BH100" s="108">
        <f t="shared" ca="1" si="24"/>
        <v>0.42748391965538501</v>
      </c>
      <c r="BI100" s="108">
        <f t="shared" ca="1" si="24"/>
        <v>0.41895840781151561</v>
      </c>
      <c r="BJ100" s="108">
        <f t="shared" ca="1" si="24"/>
        <v>0.4106005062186151</v>
      </c>
      <c r="BK100" s="4"/>
    </row>
    <row r="101" spans="1:63" ht="15.75" customHeight="1">
      <c r="A101" s="4"/>
      <c r="B101" s="195">
        <v>43831</v>
      </c>
      <c r="C101" s="108">
        <v>1</v>
      </c>
      <c r="D101" s="108">
        <f t="shared" ref="D101:BJ101" ca="1" si="25">IF(ISERROR(D33/$C33),0,D33/$C33)</f>
        <v>1.0152941176470589</v>
      </c>
      <c r="E101" s="108">
        <f t="shared" ca="1" si="25"/>
        <v>1.0260470588235295</v>
      </c>
      <c r="F101" s="108">
        <f t="shared" ca="1" si="25"/>
        <v>1.0328578823529411</v>
      </c>
      <c r="G101" s="108">
        <f t="shared" ca="1" si="25"/>
        <v>1.0362526776470589</v>
      </c>
      <c r="H101" s="108">
        <f t="shared" ca="1" si="25"/>
        <v>1.036693342682353</v>
      </c>
      <c r="I101" s="108">
        <f t="shared" ca="1" si="25"/>
        <v>1.0345853081863532</v>
      </c>
      <c r="J101" s="108">
        <f t="shared" ca="1" si="25"/>
        <v>1.0302843344973553</v>
      </c>
      <c r="K101" s="108">
        <f t="shared" ca="1" si="25"/>
        <v>1.0241024923851703</v>
      </c>
      <c r="L101" s="108">
        <f t="shared" ca="1" si="25"/>
        <v>1.0163134257658972</v>
      </c>
      <c r="M101" s="108">
        <f t="shared" ca="1" si="25"/>
        <v>1.0071569824915982</v>
      </c>
      <c r="N101" s="108">
        <f t="shared" ca="1" si="25"/>
        <v>0.99684328905386277</v>
      </c>
      <c r="O101" s="108">
        <f t="shared" ca="1" si="25"/>
        <v>0.98555633593943048</v>
      </c>
      <c r="P101" s="108">
        <f t="shared" ca="1" si="25"/>
        <v>0.97345713236728937</v>
      </c>
      <c r="Q101" s="108">
        <f t="shared" ca="1" si="25"/>
        <v>0.96068648208899354</v>
      </c>
      <c r="R101" s="108">
        <f t="shared" ca="1" si="25"/>
        <v>0.94736742573197741</v>
      </c>
      <c r="S101" s="108">
        <f t="shared" ca="1" si="25"/>
        <v>0.93360738970793022</v>
      </c>
      <c r="T101" s="108">
        <f t="shared" ca="1" si="25"/>
        <v>0.91950007690549274</v>
      </c>
      <c r="U101" s="108">
        <f t="shared" ca="1" si="25"/>
        <v>0.9051271301600976</v>
      </c>
      <c r="V101" s="108">
        <f t="shared" ca="1" si="25"/>
        <v>0.89055959577448451</v>
      </c>
      <c r="W101" s="108">
        <f t="shared" ca="1" si="25"/>
        <v>0.87585921109047293</v>
      </c>
      <c r="X101" s="108">
        <f t="shared" ca="1" si="25"/>
        <v>0.86107953723236441</v>
      </c>
      <c r="Y101" s="108">
        <f t="shared" ca="1" si="25"/>
        <v>0.84626695560777387</v>
      </c>
      <c r="Z101" s="108">
        <f t="shared" ca="1" si="25"/>
        <v>0.83146154452126808</v>
      </c>
      <c r="AA101" s="108">
        <f t="shared" ca="1" si="25"/>
        <v>0.8166978502934148</v>
      </c>
      <c r="AB101" s="108">
        <f t="shared" ca="1" si="25"/>
        <v>0.80200556555060976</v>
      </c>
      <c r="AC101" s="108">
        <f t="shared" ca="1" si="25"/>
        <v>0.78741012583109327</v>
      </c>
      <c r="AD101" s="108">
        <f t="shared" ca="1" si="25"/>
        <v>0.77293323431498762</v>
      </c>
      <c r="AE101" s="108">
        <f t="shared" ca="1" si="25"/>
        <v>0.75859332330914209</v>
      </c>
      <c r="AF101" s="108">
        <f t="shared" ca="1" si="25"/>
        <v>0.74440596008175908</v>
      </c>
      <c r="AG101" s="108">
        <f t="shared" ca="1" si="25"/>
        <v>0.73038420373026769</v>
      </c>
      <c r="AH101" s="108">
        <f t="shared" ca="1" si="25"/>
        <v>0.71653891896378885</v>
      </c>
      <c r="AI101" s="108">
        <f t="shared" ca="1" si="25"/>
        <v>0.70287905197566447</v>
      </c>
      <c r="AJ101" s="108">
        <f t="shared" ca="1" si="25"/>
        <v>0.68941187296036421</v>
      </c>
      <c r="AK101" s="108">
        <f t="shared" ca="1" si="25"/>
        <v>0.67614318928246464</v>
      </c>
      <c r="AL101" s="108">
        <f t="shared" ca="1" si="25"/>
        <v>0.66307753282436599</v>
      </c>
      <c r="AM101" s="108">
        <f t="shared" ca="1" si="25"/>
        <v>0.65021832461612328</v>
      </c>
      <c r="AN101" s="108">
        <f t="shared" ca="1" si="25"/>
        <v>0.63756801947825603</v>
      </c>
      <c r="AO101" s="108">
        <f t="shared" ca="1" si="25"/>
        <v>0.62512823308061161</v>
      </c>
      <c r="AP101" s="108">
        <f t="shared" ca="1" si="25"/>
        <v>0.61289985353188958</v>
      </c>
      <c r="AQ101" s="108">
        <f t="shared" ca="1" si="25"/>
        <v>0.60088313936059512</v>
      </c>
      <c r="AR101" s="108">
        <f t="shared" ca="1" si="25"/>
        <v>0.58907780552480538</v>
      </c>
      <c r="AS101" s="108">
        <f t="shared" ca="1" si="25"/>
        <v>0.57748309889156069</v>
      </c>
      <c r="AT101" s="108">
        <f t="shared" ca="1" si="25"/>
        <v>0.5660978644537108</v>
      </c>
      <c r="AU101" s="108">
        <f t="shared" ca="1" si="25"/>
        <v>0.55492060339982008</v>
      </c>
      <c r="AV101" s="108">
        <f t="shared" ca="1" si="25"/>
        <v>0.54394952401878527</v>
      </c>
      <c r="AW101" s="108">
        <f t="shared" ca="1" si="25"/>
        <v>0.53318258630293558</v>
      </c>
      <c r="AX101" s="108">
        <f t="shared" ca="1" si="25"/>
        <v>0.52261754100965985</v>
      </c>
      <c r="AY101" s="108">
        <f t="shared" ca="1" si="25"/>
        <v>0.51225196385031568</v>
      </c>
      <c r="AZ101" s="108">
        <f t="shared" ca="1" si="25"/>
        <v>0.50208328539485647</v>
      </c>
      <c r="BA101" s="108">
        <f t="shared" ca="1" si="25"/>
        <v>0.49210881720992089</v>
      </c>
      <c r="BB101" s="108">
        <f t="shared" ca="1" si="25"/>
        <v>0.48232577468592858</v>
      </c>
      <c r="BC101" s="108">
        <f t="shared" ca="1" si="25"/>
        <v>0.47273129695399141</v>
      </c>
      <c r="BD101" s="108">
        <f t="shared" ca="1" si="25"/>
        <v>0.46332246424527906</v>
      </c>
      <c r="BE101" s="108">
        <f t="shared" ca="1" si="25"/>
        <v>0.454096313003097</v>
      </c>
      <c r="BF101" s="108">
        <f t="shared" ca="1" si="25"/>
        <v>0.44504984902063177</v>
      </c>
      <c r="BG101" s="108">
        <f t="shared" ca="1" si="25"/>
        <v>0.43618005884450417</v>
      </c>
      <c r="BH101" s="108">
        <f t="shared" ca="1" si="25"/>
        <v>0.42748391965538501</v>
      </c>
      <c r="BI101" s="108">
        <f t="shared" ca="1" si="25"/>
        <v>0.41895840781151561</v>
      </c>
      <c r="BJ101" s="108">
        <f t="shared" ca="1" si="25"/>
        <v>0.4106005062186151</v>
      </c>
      <c r="BK101" s="4"/>
    </row>
    <row r="102" spans="1:63" ht="15.75" customHeight="1">
      <c r="A102" s="4"/>
      <c r="B102" s="195">
        <v>43862</v>
      </c>
      <c r="C102" s="108">
        <v>1</v>
      </c>
      <c r="D102" s="108">
        <f t="shared" ref="D102:BJ102" ca="1" si="26">IF(ISERROR(D34/$C34),0,D34/$C34)</f>
        <v>1.0152941176470587</v>
      </c>
      <c r="E102" s="108">
        <f t="shared" ca="1" si="26"/>
        <v>1.0260470588235293</v>
      </c>
      <c r="F102" s="108">
        <f t="shared" ca="1" si="26"/>
        <v>1.0328578823529411</v>
      </c>
      <c r="G102" s="108">
        <f t="shared" ca="1" si="26"/>
        <v>1.0362526776470586</v>
      </c>
      <c r="H102" s="108">
        <f t="shared" ca="1" si="26"/>
        <v>1.0366933426823528</v>
      </c>
      <c r="I102" s="108">
        <f t="shared" ca="1" si="26"/>
        <v>1.0345853081863527</v>
      </c>
      <c r="J102" s="108">
        <f t="shared" ca="1" si="26"/>
        <v>1.0302843344973551</v>
      </c>
      <c r="K102" s="108">
        <f t="shared" ca="1" si="26"/>
        <v>1.0241024923851698</v>
      </c>
      <c r="L102" s="108">
        <f t="shared" ca="1" si="26"/>
        <v>1.016313425765897</v>
      </c>
      <c r="M102" s="108">
        <f t="shared" ca="1" si="26"/>
        <v>1.007156982491598</v>
      </c>
      <c r="N102" s="108">
        <f t="shared" ca="1" si="26"/>
        <v>0.99684328905386244</v>
      </c>
      <c r="O102" s="108">
        <f t="shared" ca="1" si="26"/>
        <v>0.98555633593943015</v>
      </c>
      <c r="P102" s="108">
        <f t="shared" ca="1" si="26"/>
        <v>0.97345713236728915</v>
      </c>
      <c r="Q102" s="108">
        <f t="shared" ca="1" si="26"/>
        <v>0.96068648208899321</v>
      </c>
      <c r="R102" s="108">
        <f t="shared" ca="1" si="26"/>
        <v>0.94736742573197708</v>
      </c>
      <c r="S102" s="108">
        <f t="shared" ca="1" si="26"/>
        <v>0.93360738970792967</v>
      </c>
      <c r="T102" s="108">
        <f t="shared" ca="1" si="26"/>
        <v>0.9195000769054924</v>
      </c>
      <c r="U102" s="108">
        <f t="shared" ca="1" si="26"/>
        <v>0.90512713016009716</v>
      </c>
      <c r="V102" s="108">
        <f t="shared" ca="1" si="26"/>
        <v>0.89055959577448418</v>
      </c>
      <c r="W102" s="108">
        <f t="shared" ca="1" si="26"/>
        <v>0.87585921109047271</v>
      </c>
      <c r="X102" s="108">
        <f t="shared" ca="1" si="26"/>
        <v>0.86107953723236419</v>
      </c>
      <c r="Y102" s="108">
        <f t="shared" ca="1" si="26"/>
        <v>0.84626695560777343</v>
      </c>
      <c r="Z102" s="108">
        <f t="shared" ca="1" si="26"/>
        <v>0.83146154452126775</v>
      </c>
      <c r="AA102" s="108">
        <f t="shared" ca="1" si="26"/>
        <v>0.81669785029341457</v>
      </c>
      <c r="AB102" s="108">
        <f t="shared" ca="1" si="26"/>
        <v>0.80200556555060942</v>
      </c>
      <c r="AC102" s="108">
        <f t="shared" ca="1" si="26"/>
        <v>0.78741012583109304</v>
      </c>
      <c r="AD102" s="108">
        <f t="shared" ca="1" si="26"/>
        <v>0.77293323431498739</v>
      </c>
      <c r="AE102" s="108">
        <f t="shared" ca="1" si="26"/>
        <v>0.75859332330914186</v>
      </c>
      <c r="AF102" s="108">
        <f t="shared" ca="1" si="26"/>
        <v>0.74440596008175886</v>
      </c>
      <c r="AG102" s="108">
        <f t="shared" ca="1" si="26"/>
        <v>0.73038420373026736</v>
      </c>
      <c r="AH102" s="108">
        <f t="shared" ca="1" si="26"/>
        <v>0.71653891896378863</v>
      </c>
      <c r="AI102" s="108">
        <f t="shared" ca="1" si="26"/>
        <v>0.70287905197566414</v>
      </c>
      <c r="AJ102" s="108">
        <f t="shared" ca="1" si="26"/>
        <v>0.68941187296036399</v>
      </c>
      <c r="AK102" s="108">
        <f t="shared" ca="1" si="26"/>
        <v>0.67614318928246431</v>
      </c>
      <c r="AL102" s="108">
        <f t="shared" ca="1" si="26"/>
        <v>0.66307753282436577</v>
      </c>
      <c r="AM102" s="108">
        <f t="shared" ca="1" si="26"/>
        <v>0.65021832461612294</v>
      </c>
      <c r="AN102" s="108">
        <f t="shared" ca="1" si="26"/>
        <v>0.6375680194782557</v>
      </c>
      <c r="AO102" s="108">
        <f t="shared" ca="1" si="26"/>
        <v>0.62512823308061127</v>
      </c>
      <c r="AP102" s="108">
        <f t="shared" ca="1" si="26"/>
        <v>0.61289985353188903</v>
      </c>
      <c r="AQ102" s="108">
        <f t="shared" ca="1" si="26"/>
        <v>0.60088313936059468</v>
      </c>
      <c r="AR102" s="108">
        <f t="shared" ca="1" si="26"/>
        <v>0.58907780552480493</v>
      </c>
      <c r="AS102" s="108">
        <f t="shared" ca="1" si="26"/>
        <v>0.57748309889156024</v>
      </c>
      <c r="AT102" s="108">
        <f t="shared" ca="1" si="26"/>
        <v>0.56609786445371035</v>
      </c>
      <c r="AU102" s="108">
        <f t="shared" ca="1" si="26"/>
        <v>0.55492060339981963</v>
      </c>
      <c r="AV102" s="108">
        <f t="shared" ca="1" si="26"/>
        <v>0.54394952401878482</v>
      </c>
      <c r="AW102" s="108">
        <f t="shared" ca="1" si="26"/>
        <v>0.53318258630293525</v>
      </c>
      <c r="AX102" s="108">
        <f t="shared" ca="1" si="26"/>
        <v>0.52261754100965963</v>
      </c>
      <c r="AY102" s="108">
        <f t="shared" ca="1" si="26"/>
        <v>0.51225196385031546</v>
      </c>
      <c r="AZ102" s="108">
        <f t="shared" ca="1" si="26"/>
        <v>0.50208328539485625</v>
      </c>
      <c r="BA102" s="108">
        <f t="shared" ca="1" si="26"/>
        <v>0.49210881720992061</v>
      </c>
      <c r="BB102" s="108">
        <f t="shared" ca="1" si="26"/>
        <v>0.48232577468592835</v>
      </c>
      <c r="BC102" s="108">
        <f t="shared" ca="1" si="26"/>
        <v>0.47273129695399119</v>
      </c>
      <c r="BD102" s="108">
        <f t="shared" ca="1" si="26"/>
        <v>0.46332246424527895</v>
      </c>
      <c r="BE102" s="108">
        <f t="shared" ca="1" si="26"/>
        <v>0.45409631300309689</v>
      </c>
      <c r="BF102" s="108">
        <f t="shared" ca="1" si="26"/>
        <v>0.4450498490206316</v>
      </c>
      <c r="BG102" s="108">
        <f t="shared" ca="1" si="26"/>
        <v>0.43618005884450411</v>
      </c>
      <c r="BH102" s="108">
        <f t="shared" ca="1" si="26"/>
        <v>0.42748391965538479</v>
      </c>
      <c r="BI102" s="108">
        <f t="shared" ca="1" si="26"/>
        <v>0.41895840781151555</v>
      </c>
      <c r="BJ102" s="108">
        <f t="shared" ca="1" si="26"/>
        <v>0.41060050621861494</v>
      </c>
      <c r="BK102" s="4"/>
    </row>
    <row r="103" spans="1:63" ht="15.75" customHeight="1">
      <c r="A103" s="4"/>
      <c r="B103" s="195">
        <v>43891</v>
      </c>
      <c r="C103" s="108">
        <v>1</v>
      </c>
      <c r="D103" s="108">
        <f t="shared" ref="D103:BJ103" ca="1" si="27">IF(ISERROR(D35/$C35),0,D35/$C35)</f>
        <v>1.0152941176470589</v>
      </c>
      <c r="E103" s="108">
        <f t="shared" ca="1" si="27"/>
        <v>1.0260470588235295</v>
      </c>
      <c r="F103" s="108">
        <f t="shared" ca="1" si="27"/>
        <v>1.0328578823529413</v>
      </c>
      <c r="G103" s="108">
        <f t="shared" ca="1" si="27"/>
        <v>1.0362526776470586</v>
      </c>
      <c r="H103" s="108">
        <f t="shared" ca="1" si="27"/>
        <v>1.036693342682353</v>
      </c>
      <c r="I103" s="108">
        <f t="shared" ca="1" si="27"/>
        <v>1.034585308186353</v>
      </c>
      <c r="J103" s="108">
        <f t="shared" ca="1" si="27"/>
        <v>1.0302843344973553</v>
      </c>
      <c r="K103" s="108">
        <f t="shared" ca="1" si="27"/>
        <v>1.0241024923851703</v>
      </c>
      <c r="L103" s="108">
        <f t="shared" ca="1" si="27"/>
        <v>1.0163134257658972</v>
      </c>
      <c r="M103" s="108">
        <f t="shared" ca="1" si="27"/>
        <v>1.007156982491598</v>
      </c>
      <c r="N103" s="108">
        <f t="shared" ca="1" si="27"/>
        <v>0.99684328905386277</v>
      </c>
      <c r="O103" s="108">
        <f t="shared" ca="1" si="27"/>
        <v>0.98555633593943037</v>
      </c>
      <c r="P103" s="108">
        <f t="shared" ca="1" si="27"/>
        <v>0.97345713236728926</v>
      </c>
      <c r="Q103" s="108">
        <f t="shared" ca="1" si="27"/>
        <v>0.96068648208899332</v>
      </c>
      <c r="R103" s="108">
        <f t="shared" ca="1" si="27"/>
        <v>0.94736742573197752</v>
      </c>
      <c r="S103" s="108">
        <f t="shared" ca="1" si="27"/>
        <v>0.93360738970793011</v>
      </c>
      <c r="T103" s="108">
        <f t="shared" ca="1" si="27"/>
        <v>0.91950007690549285</v>
      </c>
      <c r="U103" s="108">
        <f t="shared" ca="1" si="27"/>
        <v>0.90512713016009738</v>
      </c>
      <c r="V103" s="108">
        <f t="shared" ca="1" si="27"/>
        <v>0.89055959577448418</v>
      </c>
      <c r="W103" s="108">
        <f t="shared" ca="1" si="27"/>
        <v>0.87585921109047282</v>
      </c>
      <c r="X103" s="108">
        <f t="shared" ca="1" si="27"/>
        <v>0.86107953723236419</v>
      </c>
      <c r="Y103" s="108">
        <f t="shared" ca="1" si="27"/>
        <v>0.84626695560777365</v>
      </c>
      <c r="Z103" s="108">
        <f t="shared" ca="1" si="27"/>
        <v>0.83146154452126819</v>
      </c>
      <c r="AA103" s="108">
        <f t="shared" ca="1" si="27"/>
        <v>0.8166978502934148</v>
      </c>
      <c r="AB103" s="108">
        <f t="shared" ca="1" si="27"/>
        <v>0.80200556555060964</v>
      </c>
      <c r="AC103" s="108">
        <f t="shared" ca="1" si="27"/>
        <v>0.78741012583109316</v>
      </c>
      <c r="AD103" s="108">
        <f t="shared" ca="1" si="27"/>
        <v>0.77293323431498751</v>
      </c>
      <c r="AE103" s="108">
        <f t="shared" ca="1" si="27"/>
        <v>0.75859332330914186</v>
      </c>
      <c r="AF103" s="108">
        <f t="shared" ca="1" si="27"/>
        <v>0.74440596008175897</v>
      </c>
      <c r="AG103" s="108">
        <f t="shared" ca="1" si="27"/>
        <v>0.73038420373026769</v>
      </c>
      <c r="AH103" s="108">
        <f t="shared" ca="1" si="27"/>
        <v>0.71653891896378874</v>
      </c>
      <c r="AI103" s="108">
        <f t="shared" ca="1" si="27"/>
        <v>0.70287905197566425</v>
      </c>
      <c r="AJ103" s="108">
        <f t="shared" ca="1" si="27"/>
        <v>0.6894118729603641</v>
      </c>
      <c r="AK103" s="108">
        <f t="shared" ca="1" si="27"/>
        <v>0.67614318928246442</v>
      </c>
      <c r="AL103" s="108">
        <f t="shared" ca="1" si="27"/>
        <v>0.66307753282436588</v>
      </c>
      <c r="AM103" s="108">
        <f t="shared" ca="1" si="27"/>
        <v>0.65021832461612294</v>
      </c>
      <c r="AN103" s="108">
        <f t="shared" ca="1" si="27"/>
        <v>0.63756801947825592</v>
      </c>
      <c r="AO103" s="108">
        <f t="shared" ca="1" si="27"/>
        <v>0.62512823308061138</v>
      </c>
      <c r="AP103" s="108">
        <f t="shared" ca="1" si="27"/>
        <v>0.61289985353188936</v>
      </c>
      <c r="AQ103" s="108">
        <f t="shared" ca="1" si="27"/>
        <v>0.6008831393605949</v>
      </c>
      <c r="AR103" s="108">
        <f t="shared" ca="1" si="27"/>
        <v>0.58907780552480515</v>
      </c>
      <c r="AS103" s="108">
        <f t="shared" ca="1" si="27"/>
        <v>0.57748309889156046</v>
      </c>
      <c r="AT103" s="108">
        <f t="shared" ca="1" si="27"/>
        <v>0.56609786445371058</v>
      </c>
      <c r="AU103" s="108">
        <f t="shared" ca="1" si="27"/>
        <v>0.55492060339982008</v>
      </c>
      <c r="AV103" s="108">
        <f t="shared" ca="1" si="27"/>
        <v>0.54394952401878505</v>
      </c>
      <c r="AW103" s="108">
        <f t="shared" ca="1" si="27"/>
        <v>0.53318258630293547</v>
      </c>
      <c r="AX103" s="108">
        <f t="shared" ca="1" si="27"/>
        <v>0.52261754100965974</v>
      </c>
      <c r="AY103" s="108">
        <f t="shared" ca="1" si="27"/>
        <v>0.51225196385031557</v>
      </c>
      <c r="AZ103" s="108">
        <f t="shared" ca="1" si="27"/>
        <v>0.50208328539485647</v>
      </c>
      <c r="BA103" s="108">
        <f t="shared" ca="1" si="27"/>
        <v>0.49210881720992072</v>
      </c>
      <c r="BB103" s="108">
        <f t="shared" ca="1" si="27"/>
        <v>0.48232577468592852</v>
      </c>
      <c r="BC103" s="108">
        <f t="shared" ca="1" si="27"/>
        <v>0.4727312969539913</v>
      </c>
      <c r="BD103" s="108">
        <f t="shared" ca="1" si="27"/>
        <v>0.46332246424527906</v>
      </c>
      <c r="BE103" s="108">
        <f t="shared" ca="1" si="27"/>
        <v>0.45409631300309705</v>
      </c>
      <c r="BF103" s="108">
        <f t="shared" ca="1" si="27"/>
        <v>0.44504984902063177</v>
      </c>
      <c r="BG103" s="108">
        <f t="shared" ca="1" si="27"/>
        <v>0.43618005884450417</v>
      </c>
      <c r="BH103" s="108">
        <f t="shared" ca="1" si="27"/>
        <v>0.42748391965538507</v>
      </c>
      <c r="BI103" s="108">
        <f t="shared" ca="1" si="27"/>
        <v>0.41895840781151567</v>
      </c>
      <c r="BJ103" s="108">
        <f t="shared" ca="1" si="27"/>
        <v>0.4106005062186151</v>
      </c>
      <c r="BK103" s="4"/>
    </row>
    <row r="104" spans="1:63" ht="15.75" customHeight="1">
      <c r="A104" s="4"/>
      <c r="B104" s="195">
        <v>43922</v>
      </c>
      <c r="C104" s="108">
        <v>1</v>
      </c>
      <c r="D104" s="108">
        <f t="shared" ref="D104:BJ104" ca="1" si="28">IF(ISERROR(D36/$C36),0,D36/$C36)</f>
        <v>1.0152941176470587</v>
      </c>
      <c r="E104" s="108">
        <f t="shared" ca="1" si="28"/>
        <v>1.0260470588235293</v>
      </c>
      <c r="F104" s="108">
        <f t="shared" ca="1" si="28"/>
        <v>1.0328578823529411</v>
      </c>
      <c r="G104" s="108">
        <f t="shared" ca="1" si="28"/>
        <v>1.0362526776470589</v>
      </c>
      <c r="H104" s="108">
        <f t="shared" ca="1" si="28"/>
        <v>1.036693342682353</v>
      </c>
      <c r="I104" s="108">
        <f t="shared" ca="1" si="28"/>
        <v>1.0345853081863527</v>
      </c>
      <c r="J104" s="108">
        <f t="shared" ca="1" si="28"/>
        <v>1.0302843344973553</v>
      </c>
      <c r="K104" s="108">
        <f t="shared" ca="1" si="28"/>
        <v>1.02410249238517</v>
      </c>
      <c r="L104" s="108">
        <f t="shared" ca="1" si="28"/>
        <v>1.016313425765897</v>
      </c>
      <c r="M104" s="108">
        <f t="shared" ca="1" si="28"/>
        <v>1.007156982491598</v>
      </c>
      <c r="N104" s="108">
        <f t="shared" ca="1" si="28"/>
        <v>0.99684328905386255</v>
      </c>
      <c r="O104" s="108">
        <f t="shared" ca="1" si="28"/>
        <v>0.98555633593943015</v>
      </c>
      <c r="P104" s="108">
        <f t="shared" ca="1" si="28"/>
        <v>0.97345713236728926</v>
      </c>
      <c r="Q104" s="108">
        <f t="shared" ca="1" si="28"/>
        <v>0.96068648208899321</v>
      </c>
      <c r="R104" s="108">
        <f t="shared" ca="1" si="28"/>
        <v>0.94736742573197741</v>
      </c>
      <c r="S104" s="108">
        <f t="shared" ca="1" si="28"/>
        <v>0.93360738970793</v>
      </c>
      <c r="T104" s="108">
        <f t="shared" ca="1" si="28"/>
        <v>0.91950007690549251</v>
      </c>
      <c r="U104" s="108">
        <f t="shared" ca="1" si="28"/>
        <v>0.90512713016009738</v>
      </c>
      <c r="V104" s="108">
        <f t="shared" ca="1" si="28"/>
        <v>0.89055959577448407</v>
      </c>
      <c r="W104" s="108">
        <f t="shared" ca="1" si="28"/>
        <v>0.8758592110904726</v>
      </c>
      <c r="X104" s="108">
        <f t="shared" ca="1" si="28"/>
        <v>0.86107953723236397</v>
      </c>
      <c r="Y104" s="108">
        <f t="shared" ca="1" si="28"/>
        <v>0.84626695560777343</v>
      </c>
      <c r="Z104" s="108">
        <f t="shared" ca="1" si="28"/>
        <v>0.83146154452126786</v>
      </c>
      <c r="AA104" s="108">
        <f t="shared" ca="1" si="28"/>
        <v>0.81669785029341446</v>
      </c>
      <c r="AB104" s="108">
        <f t="shared" ca="1" si="28"/>
        <v>0.80200556555060953</v>
      </c>
      <c r="AC104" s="108">
        <f t="shared" ca="1" si="28"/>
        <v>0.78741012583109304</v>
      </c>
      <c r="AD104" s="108">
        <f t="shared" ca="1" si="28"/>
        <v>0.77293323431498728</v>
      </c>
      <c r="AE104" s="108">
        <f t="shared" ca="1" si="28"/>
        <v>0.75859332330914164</v>
      </c>
      <c r="AF104" s="108">
        <f t="shared" ca="1" si="28"/>
        <v>0.74440596008175874</v>
      </c>
      <c r="AG104" s="108">
        <f t="shared" ca="1" si="28"/>
        <v>0.73038420373026747</v>
      </c>
      <c r="AH104" s="108">
        <f t="shared" ca="1" si="28"/>
        <v>0.71653891896378852</v>
      </c>
      <c r="AI104" s="108">
        <f t="shared" ca="1" si="28"/>
        <v>0.70287905197566403</v>
      </c>
      <c r="AJ104" s="108">
        <f t="shared" ca="1" si="28"/>
        <v>0.68941187296036399</v>
      </c>
      <c r="AK104" s="108">
        <f t="shared" ca="1" si="28"/>
        <v>0.67614318928246442</v>
      </c>
      <c r="AL104" s="108">
        <f t="shared" ca="1" si="28"/>
        <v>0.66307753282436577</v>
      </c>
      <c r="AM104" s="108">
        <f t="shared" ca="1" si="28"/>
        <v>0.65021832461612317</v>
      </c>
      <c r="AN104" s="108">
        <f t="shared" ca="1" si="28"/>
        <v>0.63756801947825592</v>
      </c>
      <c r="AO104" s="108">
        <f t="shared" ca="1" si="28"/>
        <v>0.62512823308061138</v>
      </c>
      <c r="AP104" s="108">
        <f t="shared" ca="1" si="28"/>
        <v>0.61289985353188936</v>
      </c>
      <c r="AQ104" s="108">
        <f t="shared" ca="1" si="28"/>
        <v>0.60088313936059479</v>
      </c>
      <c r="AR104" s="108">
        <f t="shared" ca="1" si="28"/>
        <v>0.58907780552480504</v>
      </c>
      <c r="AS104" s="108">
        <f t="shared" ca="1" si="28"/>
        <v>0.57748309889156035</v>
      </c>
      <c r="AT104" s="108">
        <f t="shared" ca="1" si="28"/>
        <v>0.56609786445371058</v>
      </c>
      <c r="AU104" s="108">
        <f t="shared" ca="1" si="28"/>
        <v>0.55492060339981997</v>
      </c>
      <c r="AV104" s="108">
        <f t="shared" ca="1" si="28"/>
        <v>0.54394952401878505</v>
      </c>
      <c r="AW104" s="108">
        <f t="shared" ca="1" si="28"/>
        <v>0.53318258630293536</v>
      </c>
      <c r="AX104" s="108">
        <f t="shared" ca="1" si="28"/>
        <v>0.52261754100965963</v>
      </c>
      <c r="AY104" s="108">
        <f t="shared" ca="1" si="28"/>
        <v>0.51225196385031557</v>
      </c>
      <c r="AZ104" s="108">
        <f t="shared" ca="1" si="28"/>
        <v>0.50208328539485636</v>
      </c>
      <c r="BA104" s="108">
        <f t="shared" ca="1" si="28"/>
        <v>0.49210881720992072</v>
      </c>
      <c r="BB104" s="108">
        <f t="shared" ca="1" si="28"/>
        <v>0.48232577468592847</v>
      </c>
      <c r="BC104" s="108">
        <f t="shared" ca="1" si="28"/>
        <v>0.4727312969539913</v>
      </c>
      <c r="BD104" s="108">
        <f t="shared" ca="1" si="28"/>
        <v>0.46332246424527906</v>
      </c>
      <c r="BE104" s="108">
        <f t="shared" ca="1" si="28"/>
        <v>0.45409631300309694</v>
      </c>
      <c r="BF104" s="108">
        <f t="shared" ca="1" si="28"/>
        <v>0.4450498490206316</v>
      </c>
      <c r="BG104" s="108">
        <f t="shared" ca="1" si="28"/>
        <v>0.43618005884450417</v>
      </c>
      <c r="BH104" s="108">
        <f t="shared" ca="1" si="28"/>
        <v>0.42748391965538496</v>
      </c>
      <c r="BI104" s="108">
        <f t="shared" ca="1" si="28"/>
        <v>0.41895840781151555</v>
      </c>
      <c r="BJ104" s="108">
        <f t="shared" ca="1" si="28"/>
        <v>0.41060050621861499</v>
      </c>
      <c r="BK104" s="4"/>
    </row>
    <row r="105" spans="1:63" ht="15.75" customHeight="1">
      <c r="A105" s="4"/>
      <c r="B105" s="195">
        <v>43952</v>
      </c>
      <c r="C105" s="108">
        <v>1</v>
      </c>
      <c r="D105" s="108">
        <f t="shared" ref="D105:BJ105" ca="1" si="29">IF(ISERROR(D37/$C37),0,D37/$C37)</f>
        <v>1.0152941176470587</v>
      </c>
      <c r="E105" s="108">
        <f t="shared" ca="1" si="29"/>
        <v>1.0260470588235293</v>
      </c>
      <c r="F105" s="108">
        <f t="shared" ca="1" si="29"/>
        <v>1.0328578823529411</v>
      </c>
      <c r="G105" s="108">
        <f t="shared" ca="1" si="29"/>
        <v>1.0362526776470589</v>
      </c>
      <c r="H105" s="108">
        <f t="shared" ca="1" si="29"/>
        <v>1.036693342682353</v>
      </c>
      <c r="I105" s="108">
        <f t="shared" ca="1" si="29"/>
        <v>1.0345853081863527</v>
      </c>
      <c r="J105" s="108">
        <f t="shared" ca="1" si="29"/>
        <v>1.0302843344973553</v>
      </c>
      <c r="K105" s="108">
        <f t="shared" ca="1" si="29"/>
        <v>1.02410249238517</v>
      </c>
      <c r="L105" s="108">
        <f t="shared" ca="1" si="29"/>
        <v>1.016313425765897</v>
      </c>
      <c r="M105" s="108">
        <f t="shared" ca="1" si="29"/>
        <v>1.007156982491598</v>
      </c>
      <c r="N105" s="108">
        <f t="shared" ca="1" si="29"/>
        <v>0.99684328905386255</v>
      </c>
      <c r="O105" s="108">
        <f t="shared" ca="1" si="29"/>
        <v>0.98555633593943015</v>
      </c>
      <c r="P105" s="108">
        <f t="shared" ca="1" si="29"/>
        <v>0.97345713236728926</v>
      </c>
      <c r="Q105" s="108">
        <f t="shared" ca="1" si="29"/>
        <v>0.96068648208899321</v>
      </c>
      <c r="R105" s="108">
        <f t="shared" ca="1" si="29"/>
        <v>0.94736742573197741</v>
      </c>
      <c r="S105" s="108">
        <f t="shared" ca="1" si="29"/>
        <v>0.93360738970793</v>
      </c>
      <c r="T105" s="108">
        <f t="shared" ca="1" si="29"/>
        <v>0.91950007690549251</v>
      </c>
      <c r="U105" s="108">
        <f t="shared" ca="1" si="29"/>
        <v>0.90512713016009738</v>
      </c>
      <c r="V105" s="108">
        <f t="shared" ca="1" si="29"/>
        <v>0.89055959577448407</v>
      </c>
      <c r="W105" s="108">
        <f t="shared" ca="1" si="29"/>
        <v>0.8758592110904726</v>
      </c>
      <c r="X105" s="108">
        <f t="shared" ca="1" si="29"/>
        <v>0.86107953723236397</v>
      </c>
      <c r="Y105" s="108">
        <f t="shared" ca="1" si="29"/>
        <v>0.84626695560777343</v>
      </c>
      <c r="Z105" s="108">
        <f t="shared" ca="1" si="29"/>
        <v>0.83146154452126786</v>
      </c>
      <c r="AA105" s="108">
        <f t="shared" ca="1" si="29"/>
        <v>0.81669785029341446</v>
      </c>
      <c r="AB105" s="108">
        <f t="shared" ca="1" si="29"/>
        <v>0.80200556555060953</v>
      </c>
      <c r="AC105" s="108">
        <f t="shared" ca="1" si="29"/>
        <v>0.78741012583109304</v>
      </c>
      <c r="AD105" s="108">
        <f t="shared" ca="1" si="29"/>
        <v>0.77293323431498728</v>
      </c>
      <c r="AE105" s="108">
        <f t="shared" ca="1" si="29"/>
        <v>0.75859332330914164</v>
      </c>
      <c r="AF105" s="108">
        <f t="shared" ca="1" si="29"/>
        <v>0.74440596008175874</v>
      </c>
      <c r="AG105" s="108">
        <f t="shared" ca="1" si="29"/>
        <v>0.73038420373026747</v>
      </c>
      <c r="AH105" s="108">
        <f t="shared" ca="1" si="29"/>
        <v>0.71653891896378852</v>
      </c>
      <c r="AI105" s="108">
        <f t="shared" ca="1" si="29"/>
        <v>0.70287905197566403</v>
      </c>
      <c r="AJ105" s="108">
        <f t="shared" ca="1" si="29"/>
        <v>0.68941187296036399</v>
      </c>
      <c r="AK105" s="108">
        <f t="shared" ca="1" si="29"/>
        <v>0.67614318928246442</v>
      </c>
      <c r="AL105" s="108">
        <f t="shared" ca="1" si="29"/>
        <v>0.66307753282436577</v>
      </c>
      <c r="AM105" s="108">
        <f t="shared" ca="1" si="29"/>
        <v>0.65021832461612317</v>
      </c>
      <c r="AN105" s="108">
        <f t="shared" ca="1" si="29"/>
        <v>0.63756801947825592</v>
      </c>
      <c r="AO105" s="108">
        <f t="shared" ca="1" si="29"/>
        <v>0.62512823308061138</v>
      </c>
      <c r="AP105" s="108">
        <f t="shared" ca="1" si="29"/>
        <v>0.61289985353188936</v>
      </c>
      <c r="AQ105" s="108">
        <f t="shared" ca="1" si="29"/>
        <v>0.60088313936059479</v>
      </c>
      <c r="AR105" s="108">
        <f t="shared" ca="1" si="29"/>
        <v>0.58907780552480504</v>
      </c>
      <c r="AS105" s="108">
        <f t="shared" ca="1" si="29"/>
        <v>0.57748309889156035</v>
      </c>
      <c r="AT105" s="108">
        <f t="shared" ca="1" si="29"/>
        <v>0.56609786445371058</v>
      </c>
      <c r="AU105" s="108">
        <f t="shared" ca="1" si="29"/>
        <v>0.55492060339981997</v>
      </c>
      <c r="AV105" s="108">
        <f t="shared" ca="1" si="29"/>
        <v>0.54394952401878505</v>
      </c>
      <c r="AW105" s="108">
        <f t="shared" ca="1" si="29"/>
        <v>0.53318258630293536</v>
      </c>
      <c r="AX105" s="108">
        <f t="shared" ca="1" si="29"/>
        <v>0.52261754100965963</v>
      </c>
      <c r="AY105" s="108">
        <f t="shared" ca="1" si="29"/>
        <v>0.51225196385031557</v>
      </c>
      <c r="AZ105" s="108">
        <f t="shared" ca="1" si="29"/>
        <v>0.50208328539485636</v>
      </c>
      <c r="BA105" s="108">
        <f t="shared" ca="1" si="29"/>
        <v>0.49210881720992072</v>
      </c>
      <c r="BB105" s="108">
        <f t="shared" ca="1" si="29"/>
        <v>0.48232577468592847</v>
      </c>
      <c r="BC105" s="108">
        <f t="shared" ca="1" si="29"/>
        <v>0.4727312969539913</v>
      </c>
      <c r="BD105" s="108">
        <f t="shared" ca="1" si="29"/>
        <v>0.46332246424527906</v>
      </c>
      <c r="BE105" s="108">
        <f t="shared" ca="1" si="29"/>
        <v>0.45409631300309694</v>
      </c>
      <c r="BF105" s="108">
        <f t="shared" ca="1" si="29"/>
        <v>0.4450498490206316</v>
      </c>
      <c r="BG105" s="108">
        <f t="shared" ca="1" si="29"/>
        <v>0.43618005884450417</v>
      </c>
      <c r="BH105" s="108">
        <f t="shared" ca="1" si="29"/>
        <v>0.42748391965538496</v>
      </c>
      <c r="BI105" s="108">
        <f t="shared" ca="1" si="29"/>
        <v>0.41895840781151555</v>
      </c>
      <c r="BJ105" s="108">
        <f t="shared" ca="1" si="29"/>
        <v>0.41060050621861499</v>
      </c>
      <c r="BK105" s="4"/>
    </row>
    <row r="106" spans="1:63" ht="15.75" customHeight="1">
      <c r="A106" s="4"/>
      <c r="B106" s="195">
        <v>43983</v>
      </c>
      <c r="C106" s="108">
        <v>1</v>
      </c>
      <c r="D106" s="108">
        <f t="shared" ref="D106:BJ106" ca="1" si="30">IF(ISERROR(D38/$C38),0,D38/$C38)</f>
        <v>1.0152941176470587</v>
      </c>
      <c r="E106" s="108">
        <f t="shared" ca="1" si="30"/>
        <v>1.0260470588235293</v>
      </c>
      <c r="F106" s="108">
        <f t="shared" ca="1" si="30"/>
        <v>1.0328578823529411</v>
      </c>
      <c r="G106" s="108">
        <f t="shared" ca="1" si="30"/>
        <v>1.0362526776470589</v>
      </c>
      <c r="H106" s="108">
        <f t="shared" ca="1" si="30"/>
        <v>1.036693342682353</v>
      </c>
      <c r="I106" s="108">
        <f t="shared" ca="1" si="30"/>
        <v>1.0345853081863527</v>
      </c>
      <c r="J106" s="108">
        <f t="shared" ca="1" si="30"/>
        <v>1.0302843344973553</v>
      </c>
      <c r="K106" s="108">
        <f t="shared" ca="1" si="30"/>
        <v>1.02410249238517</v>
      </c>
      <c r="L106" s="108">
        <f t="shared" ca="1" si="30"/>
        <v>1.016313425765897</v>
      </c>
      <c r="M106" s="108">
        <f t="shared" ca="1" si="30"/>
        <v>1.007156982491598</v>
      </c>
      <c r="N106" s="108">
        <f t="shared" ca="1" si="30"/>
        <v>0.99684328905386255</v>
      </c>
      <c r="O106" s="108">
        <f t="shared" ca="1" si="30"/>
        <v>0.98555633593943015</v>
      </c>
      <c r="P106" s="108">
        <f t="shared" ca="1" si="30"/>
        <v>0.97345713236728926</v>
      </c>
      <c r="Q106" s="108">
        <f t="shared" ca="1" si="30"/>
        <v>0.96068648208899321</v>
      </c>
      <c r="R106" s="108">
        <f t="shared" ca="1" si="30"/>
        <v>0.94736742573197741</v>
      </c>
      <c r="S106" s="108">
        <f t="shared" ca="1" si="30"/>
        <v>0.93360738970793</v>
      </c>
      <c r="T106" s="108">
        <f t="shared" ca="1" si="30"/>
        <v>0.91950007690549251</v>
      </c>
      <c r="U106" s="108">
        <f t="shared" ca="1" si="30"/>
        <v>0.90512713016009738</v>
      </c>
      <c r="V106" s="108">
        <f t="shared" ca="1" si="30"/>
        <v>0.89055959577448407</v>
      </c>
      <c r="W106" s="108">
        <f t="shared" ca="1" si="30"/>
        <v>0.8758592110904726</v>
      </c>
      <c r="X106" s="108">
        <f t="shared" ca="1" si="30"/>
        <v>0.86107953723236397</v>
      </c>
      <c r="Y106" s="108">
        <f t="shared" ca="1" si="30"/>
        <v>0.84626695560777343</v>
      </c>
      <c r="Z106" s="108">
        <f t="shared" ca="1" si="30"/>
        <v>0.83146154452126786</v>
      </c>
      <c r="AA106" s="108">
        <f t="shared" ca="1" si="30"/>
        <v>0.81669785029341446</v>
      </c>
      <c r="AB106" s="108">
        <f t="shared" ca="1" si="30"/>
        <v>0.80200556555060953</v>
      </c>
      <c r="AC106" s="108">
        <f t="shared" ca="1" si="30"/>
        <v>0.78741012583109304</v>
      </c>
      <c r="AD106" s="108">
        <f t="shared" ca="1" si="30"/>
        <v>0.77293323431498728</v>
      </c>
      <c r="AE106" s="108">
        <f t="shared" ca="1" si="30"/>
        <v>0.75859332330914164</v>
      </c>
      <c r="AF106" s="108">
        <f t="shared" ca="1" si="30"/>
        <v>0.74440596008175874</v>
      </c>
      <c r="AG106" s="108">
        <f t="shared" ca="1" si="30"/>
        <v>0.73038420373026747</v>
      </c>
      <c r="AH106" s="108">
        <f t="shared" ca="1" si="30"/>
        <v>0.71653891896378852</v>
      </c>
      <c r="AI106" s="108">
        <f t="shared" ca="1" si="30"/>
        <v>0.70287905197566403</v>
      </c>
      <c r="AJ106" s="108">
        <f t="shared" ca="1" si="30"/>
        <v>0.68941187296036399</v>
      </c>
      <c r="AK106" s="108">
        <f t="shared" ca="1" si="30"/>
        <v>0.67614318928246442</v>
      </c>
      <c r="AL106" s="108">
        <f t="shared" ca="1" si="30"/>
        <v>0.66307753282436577</v>
      </c>
      <c r="AM106" s="108">
        <f t="shared" ca="1" si="30"/>
        <v>0.65021832461612317</v>
      </c>
      <c r="AN106" s="108">
        <f t="shared" ca="1" si="30"/>
        <v>0.63756801947825592</v>
      </c>
      <c r="AO106" s="108">
        <f t="shared" ca="1" si="30"/>
        <v>0.62512823308061138</v>
      </c>
      <c r="AP106" s="108">
        <f t="shared" ca="1" si="30"/>
        <v>0.61289985353188936</v>
      </c>
      <c r="AQ106" s="108">
        <f t="shared" ca="1" si="30"/>
        <v>0.60088313936059479</v>
      </c>
      <c r="AR106" s="108">
        <f t="shared" ca="1" si="30"/>
        <v>0.58907780552480504</v>
      </c>
      <c r="AS106" s="108">
        <f t="shared" ca="1" si="30"/>
        <v>0.57748309889156035</v>
      </c>
      <c r="AT106" s="108">
        <f t="shared" ca="1" si="30"/>
        <v>0.56609786445371058</v>
      </c>
      <c r="AU106" s="108">
        <f t="shared" ca="1" si="30"/>
        <v>0.55492060339981997</v>
      </c>
      <c r="AV106" s="108">
        <f t="shared" ca="1" si="30"/>
        <v>0.54394952401878505</v>
      </c>
      <c r="AW106" s="108">
        <f t="shared" ca="1" si="30"/>
        <v>0.53318258630293536</v>
      </c>
      <c r="AX106" s="108">
        <f t="shared" ca="1" si="30"/>
        <v>0.52261754100965963</v>
      </c>
      <c r="AY106" s="108">
        <f t="shared" ca="1" si="30"/>
        <v>0.51225196385031557</v>
      </c>
      <c r="AZ106" s="108">
        <f t="shared" ca="1" si="30"/>
        <v>0.50208328539485636</v>
      </c>
      <c r="BA106" s="108">
        <f t="shared" ca="1" si="30"/>
        <v>0.49210881720992072</v>
      </c>
      <c r="BB106" s="108">
        <f t="shared" ca="1" si="30"/>
        <v>0.48232577468592847</v>
      </c>
      <c r="BC106" s="108">
        <f t="shared" ca="1" si="30"/>
        <v>0.4727312969539913</v>
      </c>
      <c r="BD106" s="108">
        <f t="shared" ca="1" si="30"/>
        <v>0.46332246424527906</v>
      </c>
      <c r="BE106" s="108">
        <f t="shared" ca="1" si="30"/>
        <v>0.45409631300309694</v>
      </c>
      <c r="BF106" s="108">
        <f t="shared" ca="1" si="30"/>
        <v>0.4450498490206316</v>
      </c>
      <c r="BG106" s="108">
        <f t="shared" ca="1" si="30"/>
        <v>0.43618005884450417</v>
      </c>
      <c r="BH106" s="108">
        <f t="shared" ca="1" si="30"/>
        <v>0.42748391965538496</v>
      </c>
      <c r="BI106" s="108">
        <f t="shared" ca="1" si="30"/>
        <v>0.41895840781151555</v>
      </c>
      <c r="BJ106" s="108">
        <f t="shared" ca="1" si="30"/>
        <v>0.41060050621861499</v>
      </c>
      <c r="BK106" s="4"/>
    </row>
    <row r="107" spans="1:63" ht="15.75" customHeight="1">
      <c r="A107" s="4"/>
      <c r="B107" s="195">
        <v>44013</v>
      </c>
      <c r="C107" s="108">
        <v>1</v>
      </c>
      <c r="D107" s="108">
        <f t="shared" ref="D107:BJ107" ca="1" si="31">IF(ISERROR(D39/$C39),0,D39/$C39)</f>
        <v>1.0152941176470589</v>
      </c>
      <c r="E107" s="108">
        <f t="shared" ca="1" si="31"/>
        <v>1.0260470588235295</v>
      </c>
      <c r="F107" s="108">
        <f t="shared" ca="1" si="31"/>
        <v>1.0328578823529411</v>
      </c>
      <c r="G107" s="108">
        <f t="shared" ca="1" si="31"/>
        <v>1.0362526776470589</v>
      </c>
      <c r="H107" s="108">
        <f t="shared" ca="1" si="31"/>
        <v>1.0366933426823528</v>
      </c>
      <c r="I107" s="108">
        <f t="shared" ca="1" si="31"/>
        <v>1.034585308186353</v>
      </c>
      <c r="J107" s="108">
        <f t="shared" ca="1" si="31"/>
        <v>1.0302843344973553</v>
      </c>
      <c r="K107" s="108">
        <f t="shared" ca="1" si="31"/>
        <v>1.02410249238517</v>
      </c>
      <c r="L107" s="108">
        <f t="shared" ca="1" si="31"/>
        <v>1.0163134257658972</v>
      </c>
      <c r="M107" s="108">
        <f t="shared" ca="1" si="31"/>
        <v>1.007156982491598</v>
      </c>
      <c r="N107" s="108">
        <f t="shared" ca="1" si="31"/>
        <v>0.99684328905386266</v>
      </c>
      <c r="O107" s="108">
        <f t="shared" ca="1" si="31"/>
        <v>0.98555633593943048</v>
      </c>
      <c r="P107" s="108">
        <f t="shared" ca="1" si="31"/>
        <v>0.97345713236728937</v>
      </c>
      <c r="Q107" s="108">
        <f t="shared" ca="1" si="31"/>
        <v>0.96068648208899343</v>
      </c>
      <c r="R107" s="108">
        <f t="shared" ca="1" si="31"/>
        <v>0.94736742573197763</v>
      </c>
      <c r="S107" s="108">
        <f t="shared" ca="1" si="31"/>
        <v>0.93360738970793</v>
      </c>
      <c r="T107" s="108">
        <f t="shared" ca="1" si="31"/>
        <v>0.91950007690549274</v>
      </c>
      <c r="U107" s="108">
        <f t="shared" ca="1" si="31"/>
        <v>0.90512713016009749</v>
      </c>
      <c r="V107" s="108">
        <f t="shared" ca="1" si="31"/>
        <v>0.8905595957744844</v>
      </c>
      <c r="W107" s="108">
        <f t="shared" ca="1" si="31"/>
        <v>0.87585921109047282</v>
      </c>
      <c r="X107" s="108">
        <f t="shared" ca="1" si="31"/>
        <v>0.86107953723236419</v>
      </c>
      <c r="Y107" s="108">
        <f t="shared" ca="1" si="31"/>
        <v>0.84626695560777365</v>
      </c>
      <c r="Z107" s="108">
        <f t="shared" ca="1" si="31"/>
        <v>0.83146154452126819</v>
      </c>
      <c r="AA107" s="108">
        <f t="shared" ca="1" si="31"/>
        <v>0.81669785029341468</v>
      </c>
      <c r="AB107" s="108">
        <f t="shared" ca="1" si="31"/>
        <v>0.80200556555060953</v>
      </c>
      <c r="AC107" s="108">
        <f t="shared" ca="1" si="31"/>
        <v>0.78741012583109304</v>
      </c>
      <c r="AD107" s="108">
        <f t="shared" ca="1" si="31"/>
        <v>0.77293323431498751</v>
      </c>
      <c r="AE107" s="108">
        <f t="shared" ca="1" si="31"/>
        <v>0.75859332330914198</v>
      </c>
      <c r="AF107" s="108">
        <f t="shared" ca="1" si="31"/>
        <v>0.74440596008175886</v>
      </c>
      <c r="AG107" s="108">
        <f t="shared" ca="1" si="31"/>
        <v>0.73038420373026758</v>
      </c>
      <c r="AH107" s="108">
        <f t="shared" ca="1" si="31"/>
        <v>0.71653891896378874</v>
      </c>
      <c r="AI107" s="108">
        <f t="shared" ca="1" si="31"/>
        <v>0.70287905197566436</v>
      </c>
      <c r="AJ107" s="108">
        <f t="shared" ca="1" si="31"/>
        <v>0.68941187296036421</v>
      </c>
      <c r="AK107" s="108">
        <f t="shared" ca="1" si="31"/>
        <v>0.67614318928246453</v>
      </c>
      <c r="AL107" s="108">
        <f t="shared" ca="1" si="31"/>
        <v>0.66307753282436588</v>
      </c>
      <c r="AM107" s="108">
        <f t="shared" ca="1" si="31"/>
        <v>0.65021832461612317</v>
      </c>
      <c r="AN107" s="108">
        <f t="shared" ca="1" si="31"/>
        <v>0.63756801947825603</v>
      </c>
      <c r="AO107" s="108">
        <f t="shared" ca="1" si="31"/>
        <v>0.6251282330806115</v>
      </c>
      <c r="AP107" s="108">
        <f t="shared" ca="1" si="31"/>
        <v>0.61289985353188947</v>
      </c>
      <c r="AQ107" s="108">
        <f t="shared" ca="1" si="31"/>
        <v>0.60088313936059501</v>
      </c>
      <c r="AR107" s="108">
        <f t="shared" ca="1" si="31"/>
        <v>0.58907780552480526</v>
      </c>
      <c r="AS107" s="108">
        <f t="shared" ca="1" si="31"/>
        <v>0.57748309889156069</v>
      </c>
      <c r="AT107" s="108">
        <f t="shared" ca="1" si="31"/>
        <v>0.5660978644537108</v>
      </c>
      <c r="AU107" s="108">
        <f t="shared" ca="1" si="31"/>
        <v>0.55492060339982008</v>
      </c>
      <c r="AV107" s="108">
        <f t="shared" ca="1" si="31"/>
        <v>0.54394952401878527</v>
      </c>
      <c r="AW107" s="108">
        <f t="shared" ca="1" si="31"/>
        <v>0.53318258630293569</v>
      </c>
      <c r="AX107" s="108">
        <f t="shared" ca="1" si="31"/>
        <v>0.52261754100965996</v>
      </c>
      <c r="AY107" s="108">
        <f t="shared" ca="1" si="31"/>
        <v>0.51225196385031579</v>
      </c>
      <c r="AZ107" s="108">
        <f t="shared" ca="1" si="31"/>
        <v>0.50208328539485669</v>
      </c>
      <c r="BA107" s="108">
        <f t="shared" ca="1" si="31"/>
        <v>0.492108817209921</v>
      </c>
      <c r="BB107" s="108">
        <f t="shared" ca="1" si="31"/>
        <v>0.48232577468592863</v>
      </c>
      <c r="BC107" s="108">
        <f t="shared" ca="1" si="31"/>
        <v>0.47273129695399146</v>
      </c>
      <c r="BD107" s="108">
        <f t="shared" ca="1" si="31"/>
        <v>0.46332246424527934</v>
      </c>
      <c r="BE107" s="108">
        <f t="shared" ca="1" si="31"/>
        <v>0.45409631300309722</v>
      </c>
      <c r="BF107" s="108">
        <f t="shared" ca="1" si="31"/>
        <v>0.44504984902063194</v>
      </c>
      <c r="BG107" s="108">
        <f t="shared" ca="1" si="31"/>
        <v>0.43618005884450439</v>
      </c>
      <c r="BH107" s="108">
        <f t="shared" ca="1" si="31"/>
        <v>0.42748391965538518</v>
      </c>
      <c r="BI107" s="108">
        <f t="shared" ca="1" si="31"/>
        <v>0.41895840781151589</v>
      </c>
      <c r="BJ107" s="108">
        <f t="shared" ca="1" si="31"/>
        <v>0.41060050621861527</v>
      </c>
      <c r="BK107" s="4"/>
    </row>
    <row r="108" spans="1:63" ht="15.75" customHeight="1">
      <c r="A108" s="4"/>
      <c r="B108" s="195">
        <v>44044</v>
      </c>
      <c r="C108" s="108">
        <v>1</v>
      </c>
      <c r="D108" s="108">
        <f t="shared" ref="D108:BJ108" ca="1" si="32">IF(ISERROR(D40/$C40),0,D40/$C40)</f>
        <v>1.0152941176470589</v>
      </c>
      <c r="E108" s="108">
        <f t="shared" ca="1" si="32"/>
        <v>1.0260470588235295</v>
      </c>
      <c r="F108" s="108">
        <f t="shared" ca="1" si="32"/>
        <v>1.0328578823529413</v>
      </c>
      <c r="G108" s="108">
        <f t="shared" ca="1" si="32"/>
        <v>1.0362526776470589</v>
      </c>
      <c r="H108" s="108">
        <f t="shared" ca="1" si="32"/>
        <v>1.036693342682353</v>
      </c>
      <c r="I108" s="108">
        <f t="shared" ca="1" si="32"/>
        <v>1.0345853081863532</v>
      </c>
      <c r="J108" s="108">
        <f t="shared" ca="1" si="32"/>
        <v>1.0302843344973553</v>
      </c>
      <c r="K108" s="108">
        <f t="shared" ca="1" si="32"/>
        <v>1.0241024923851703</v>
      </c>
      <c r="L108" s="108">
        <f t="shared" ca="1" si="32"/>
        <v>1.016313425765897</v>
      </c>
      <c r="M108" s="108">
        <f t="shared" ca="1" si="32"/>
        <v>1.007156982491598</v>
      </c>
      <c r="N108" s="108">
        <f t="shared" ca="1" si="32"/>
        <v>0.99684328905386266</v>
      </c>
      <c r="O108" s="108">
        <f t="shared" ca="1" si="32"/>
        <v>0.98555633593943026</v>
      </c>
      <c r="P108" s="108">
        <f t="shared" ca="1" si="32"/>
        <v>0.97345713236728937</v>
      </c>
      <c r="Q108" s="108">
        <f t="shared" ca="1" si="32"/>
        <v>0.96068648208899343</v>
      </c>
      <c r="R108" s="108">
        <f t="shared" ca="1" si="32"/>
        <v>0.9473674257319773</v>
      </c>
      <c r="S108" s="108">
        <f t="shared" ca="1" si="32"/>
        <v>0.93360738970793022</v>
      </c>
      <c r="T108" s="108">
        <f t="shared" ca="1" si="32"/>
        <v>0.91950007690549285</v>
      </c>
      <c r="U108" s="108">
        <f t="shared" ca="1" si="32"/>
        <v>0.90512713016009738</v>
      </c>
      <c r="V108" s="108">
        <f t="shared" ca="1" si="32"/>
        <v>0.8905595957744844</v>
      </c>
      <c r="W108" s="108">
        <f t="shared" ca="1" si="32"/>
        <v>0.87585921109047293</v>
      </c>
      <c r="X108" s="108">
        <f t="shared" ca="1" si="32"/>
        <v>0.8610795372323643</v>
      </c>
      <c r="Y108" s="108">
        <f t="shared" ca="1" si="32"/>
        <v>0.84626695560777376</v>
      </c>
      <c r="Z108" s="108">
        <f t="shared" ca="1" si="32"/>
        <v>0.83146154452126819</v>
      </c>
      <c r="AA108" s="108">
        <f t="shared" ca="1" si="32"/>
        <v>0.8166978502934148</v>
      </c>
      <c r="AB108" s="108">
        <f t="shared" ca="1" si="32"/>
        <v>0.80200556555060964</v>
      </c>
      <c r="AC108" s="108">
        <f t="shared" ca="1" si="32"/>
        <v>0.78741012583109327</v>
      </c>
      <c r="AD108" s="108">
        <f t="shared" ca="1" si="32"/>
        <v>0.77293323431498762</v>
      </c>
      <c r="AE108" s="108">
        <f t="shared" ca="1" si="32"/>
        <v>0.7585933233091422</v>
      </c>
      <c r="AF108" s="108">
        <f t="shared" ca="1" si="32"/>
        <v>0.74440596008175908</v>
      </c>
      <c r="AG108" s="108">
        <f t="shared" ca="1" si="32"/>
        <v>0.73038420373026769</v>
      </c>
      <c r="AH108" s="108">
        <f t="shared" ca="1" si="32"/>
        <v>0.71653891896378874</v>
      </c>
      <c r="AI108" s="108">
        <f t="shared" ca="1" si="32"/>
        <v>0.70287905197566436</v>
      </c>
      <c r="AJ108" s="108">
        <f t="shared" ca="1" si="32"/>
        <v>0.6894118729603641</v>
      </c>
      <c r="AK108" s="108">
        <f t="shared" ca="1" si="32"/>
        <v>0.67614318928246464</v>
      </c>
      <c r="AL108" s="108">
        <f t="shared" ca="1" si="32"/>
        <v>0.66307753282436599</v>
      </c>
      <c r="AM108" s="108">
        <f t="shared" ca="1" si="32"/>
        <v>0.65021832461612328</v>
      </c>
      <c r="AN108" s="108">
        <f t="shared" ca="1" si="32"/>
        <v>0.63756801947825614</v>
      </c>
      <c r="AO108" s="108">
        <f t="shared" ca="1" si="32"/>
        <v>0.62512823308061161</v>
      </c>
      <c r="AP108" s="108">
        <f t="shared" ca="1" si="32"/>
        <v>0.61289985353188947</v>
      </c>
      <c r="AQ108" s="108">
        <f t="shared" ca="1" si="32"/>
        <v>0.60088313936059501</v>
      </c>
      <c r="AR108" s="108">
        <f t="shared" ca="1" si="32"/>
        <v>0.58907780552480526</v>
      </c>
      <c r="AS108" s="108">
        <f t="shared" ca="1" si="32"/>
        <v>0.57748309889156058</v>
      </c>
      <c r="AT108" s="108">
        <f t="shared" ca="1" si="32"/>
        <v>0.56609786445371069</v>
      </c>
      <c r="AU108" s="108">
        <f t="shared" ca="1" si="32"/>
        <v>0.55492060339981997</v>
      </c>
      <c r="AV108" s="108">
        <f t="shared" ca="1" si="32"/>
        <v>0.54394952401878516</v>
      </c>
      <c r="AW108" s="108">
        <f t="shared" ca="1" si="32"/>
        <v>0.53318258630293558</v>
      </c>
      <c r="AX108" s="108">
        <f t="shared" ca="1" si="32"/>
        <v>0.52261754100965985</v>
      </c>
      <c r="AY108" s="108">
        <f t="shared" ca="1" si="32"/>
        <v>0.51225196385031557</v>
      </c>
      <c r="AZ108" s="108">
        <f t="shared" ca="1" si="32"/>
        <v>0.50208328539485647</v>
      </c>
      <c r="BA108" s="108">
        <f t="shared" ca="1" si="32"/>
        <v>0.49210881720992083</v>
      </c>
      <c r="BB108" s="108">
        <f t="shared" ca="1" si="32"/>
        <v>0.48232577468592852</v>
      </c>
      <c r="BC108" s="108">
        <f t="shared" ca="1" si="32"/>
        <v>0.4727312969539913</v>
      </c>
      <c r="BD108" s="108">
        <f t="shared" ca="1" si="32"/>
        <v>0.46332246424527906</v>
      </c>
      <c r="BE108" s="108">
        <f t="shared" ca="1" si="32"/>
        <v>0.45409631300309689</v>
      </c>
      <c r="BF108" s="108">
        <f t="shared" ca="1" si="32"/>
        <v>0.44504984902063172</v>
      </c>
      <c r="BG108" s="108">
        <f t="shared" ca="1" si="32"/>
        <v>0.43618005884450406</v>
      </c>
      <c r="BH108" s="108">
        <f t="shared" ca="1" si="32"/>
        <v>0.4274839196553849</v>
      </c>
      <c r="BI108" s="108">
        <f t="shared" ca="1" si="32"/>
        <v>0.41895840781151555</v>
      </c>
      <c r="BJ108" s="108">
        <f t="shared" ca="1" si="32"/>
        <v>0.41060050621861499</v>
      </c>
      <c r="BK108" s="4"/>
    </row>
    <row r="109" spans="1:63" ht="15.75" customHeight="1">
      <c r="A109" s="4"/>
      <c r="B109" s="195">
        <v>44075</v>
      </c>
      <c r="C109" s="108">
        <v>1</v>
      </c>
      <c r="D109" s="108">
        <f t="shared" ref="D109:BJ109" ca="1" si="33">IF(ISERROR(D41/$C41),0,D41/$C41)</f>
        <v>1.0152941176470589</v>
      </c>
      <c r="E109" s="108">
        <f t="shared" ca="1" si="33"/>
        <v>1.0260470588235293</v>
      </c>
      <c r="F109" s="108">
        <f t="shared" ca="1" si="33"/>
        <v>1.0328578823529413</v>
      </c>
      <c r="G109" s="108">
        <f t="shared" ca="1" si="33"/>
        <v>1.0362526776470591</v>
      </c>
      <c r="H109" s="108">
        <f t="shared" ca="1" si="33"/>
        <v>1.036693342682353</v>
      </c>
      <c r="I109" s="108">
        <f t="shared" ca="1" si="33"/>
        <v>1.0345853081863532</v>
      </c>
      <c r="J109" s="108">
        <f t="shared" ca="1" si="33"/>
        <v>1.0302843344973553</v>
      </c>
      <c r="K109" s="108">
        <f t="shared" ca="1" si="33"/>
        <v>1.02410249238517</v>
      </c>
      <c r="L109" s="108">
        <f t="shared" ca="1" si="33"/>
        <v>1.0163134257658972</v>
      </c>
      <c r="M109" s="108">
        <f t="shared" ca="1" si="33"/>
        <v>1.0071569824915982</v>
      </c>
      <c r="N109" s="108">
        <f t="shared" ca="1" si="33"/>
        <v>0.99684328905386277</v>
      </c>
      <c r="O109" s="108">
        <f t="shared" ca="1" si="33"/>
        <v>0.98555633593943048</v>
      </c>
      <c r="P109" s="108">
        <f t="shared" ca="1" si="33"/>
        <v>0.97345713236728948</v>
      </c>
      <c r="Q109" s="108">
        <f t="shared" ca="1" si="33"/>
        <v>0.96068648208899354</v>
      </c>
      <c r="R109" s="108">
        <f t="shared" ca="1" si="33"/>
        <v>0.94736742573197763</v>
      </c>
      <c r="S109" s="108">
        <f t="shared" ca="1" si="33"/>
        <v>0.93360738970793034</v>
      </c>
      <c r="T109" s="108">
        <f t="shared" ca="1" si="33"/>
        <v>0.91950007690549285</v>
      </c>
      <c r="U109" s="108">
        <f t="shared" ca="1" si="33"/>
        <v>0.90512713016009749</v>
      </c>
      <c r="V109" s="108">
        <f t="shared" ca="1" si="33"/>
        <v>0.89055959577448474</v>
      </c>
      <c r="W109" s="108">
        <f t="shared" ca="1" si="33"/>
        <v>0.87585921109047293</v>
      </c>
      <c r="X109" s="108">
        <f t="shared" ca="1" si="33"/>
        <v>0.86107953723236452</v>
      </c>
      <c r="Y109" s="108">
        <f t="shared" ca="1" si="33"/>
        <v>0.84626695560777376</v>
      </c>
      <c r="Z109" s="108">
        <f t="shared" ca="1" si="33"/>
        <v>0.83146154452126819</v>
      </c>
      <c r="AA109" s="108">
        <f t="shared" ca="1" si="33"/>
        <v>0.81669785029341491</v>
      </c>
      <c r="AB109" s="108">
        <f t="shared" ca="1" si="33"/>
        <v>0.80200556555060998</v>
      </c>
      <c r="AC109" s="108">
        <f t="shared" ca="1" si="33"/>
        <v>0.78741012583109327</v>
      </c>
      <c r="AD109" s="108">
        <f t="shared" ca="1" si="33"/>
        <v>0.77293323431498773</v>
      </c>
      <c r="AE109" s="108">
        <f t="shared" ca="1" si="33"/>
        <v>0.7585933233091422</v>
      </c>
      <c r="AF109" s="108">
        <f t="shared" ca="1" si="33"/>
        <v>0.74440596008175919</v>
      </c>
      <c r="AG109" s="108">
        <f t="shared" ca="1" si="33"/>
        <v>0.73038420373026791</v>
      </c>
      <c r="AH109" s="108">
        <f t="shared" ca="1" si="33"/>
        <v>0.71653891896378896</v>
      </c>
      <c r="AI109" s="108">
        <f t="shared" ca="1" si="33"/>
        <v>0.70287905197566458</v>
      </c>
      <c r="AJ109" s="108">
        <f t="shared" ca="1" si="33"/>
        <v>0.68941187296036455</v>
      </c>
      <c r="AK109" s="108">
        <f t="shared" ca="1" si="33"/>
        <v>0.67614318928246475</v>
      </c>
      <c r="AL109" s="108">
        <f t="shared" ca="1" si="33"/>
        <v>0.6630775328243661</v>
      </c>
      <c r="AM109" s="108">
        <f t="shared" ca="1" si="33"/>
        <v>0.65021832461612339</v>
      </c>
      <c r="AN109" s="108">
        <f t="shared" ca="1" si="33"/>
        <v>0.63756801947825625</v>
      </c>
      <c r="AO109" s="108">
        <f t="shared" ca="1" si="33"/>
        <v>0.62512823308061161</v>
      </c>
      <c r="AP109" s="108">
        <f t="shared" ca="1" si="33"/>
        <v>0.61289985353188958</v>
      </c>
      <c r="AQ109" s="108">
        <f t="shared" ca="1" si="33"/>
        <v>0.60088313936059523</v>
      </c>
      <c r="AR109" s="108">
        <f t="shared" ca="1" si="33"/>
        <v>0.58907780552480549</v>
      </c>
      <c r="AS109" s="108">
        <f t="shared" ca="1" si="33"/>
        <v>0.5774830988915608</v>
      </c>
      <c r="AT109" s="108">
        <f t="shared" ca="1" si="33"/>
        <v>0.56609786445371091</v>
      </c>
      <c r="AU109" s="108">
        <f t="shared" ca="1" si="33"/>
        <v>0.5549206033998203</v>
      </c>
      <c r="AV109" s="108">
        <f t="shared" ca="1" si="33"/>
        <v>0.54394952401878538</v>
      </c>
      <c r="AW109" s="108">
        <f t="shared" ca="1" si="33"/>
        <v>0.5331825863029358</v>
      </c>
      <c r="AX109" s="108">
        <f t="shared" ca="1" si="33"/>
        <v>0.52261754100966007</v>
      </c>
      <c r="AY109" s="108">
        <f t="shared" ca="1" si="33"/>
        <v>0.51225196385031591</v>
      </c>
      <c r="AZ109" s="108">
        <f t="shared" ca="1" si="33"/>
        <v>0.5020832853948568</v>
      </c>
      <c r="BA109" s="108">
        <f t="shared" ca="1" si="33"/>
        <v>0.49210881720992111</v>
      </c>
      <c r="BB109" s="108">
        <f t="shared" ca="1" si="33"/>
        <v>0.4823257746859288</v>
      </c>
      <c r="BC109" s="108">
        <f t="shared" ca="1" si="33"/>
        <v>0.47273129695399158</v>
      </c>
      <c r="BD109" s="108">
        <f t="shared" ca="1" si="33"/>
        <v>0.46332246424527945</v>
      </c>
      <c r="BE109" s="108">
        <f t="shared" ca="1" si="33"/>
        <v>0.45409631300309744</v>
      </c>
      <c r="BF109" s="108">
        <f t="shared" ca="1" si="33"/>
        <v>0.44504984902063216</v>
      </c>
      <c r="BG109" s="108">
        <f t="shared" ca="1" si="33"/>
        <v>0.4361800588445045</v>
      </c>
      <c r="BH109" s="108">
        <f t="shared" ca="1" si="33"/>
        <v>0.42748391965538529</v>
      </c>
      <c r="BI109" s="108">
        <f t="shared" ca="1" si="33"/>
        <v>0.41895840781151594</v>
      </c>
      <c r="BJ109" s="108">
        <f t="shared" ca="1" si="33"/>
        <v>0.41060050621861532</v>
      </c>
      <c r="BK109" s="4"/>
    </row>
    <row r="110" spans="1:63" ht="15.75" customHeight="1">
      <c r="A110" s="4"/>
      <c r="B110" s="195">
        <v>44105</v>
      </c>
      <c r="C110" s="108">
        <v>1</v>
      </c>
      <c r="D110" s="108">
        <f t="shared" ref="D110:BJ110" ca="1" si="34">IF(ISERROR(D42/$C42),0,D42/$C42)</f>
        <v>1.0152941176470589</v>
      </c>
      <c r="E110" s="108">
        <f t="shared" ca="1" si="34"/>
        <v>1.0260470588235293</v>
      </c>
      <c r="F110" s="108">
        <f t="shared" ca="1" si="34"/>
        <v>1.0328578823529413</v>
      </c>
      <c r="G110" s="108">
        <f t="shared" ca="1" si="34"/>
        <v>1.0362526776470591</v>
      </c>
      <c r="H110" s="108">
        <f t="shared" ca="1" si="34"/>
        <v>1.036693342682353</v>
      </c>
      <c r="I110" s="108">
        <f t="shared" ca="1" si="34"/>
        <v>1.0345853081863532</v>
      </c>
      <c r="J110" s="108">
        <f t="shared" ca="1" si="34"/>
        <v>1.0302843344973553</v>
      </c>
      <c r="K110" s="108">
        <f t="shared" ca="1" si="34"/>
        <v>1.02410249238517</v>
      </c>
      <c r="L110" s="108">
        <f t="shared" ca="1" si="34"/>
        <v>1.0163134257658972</v>
      </c>
      <c r="M110" s="108">
        <f t="shared" ca="1" si="34"/>
        <v>1.0071569824915982</v>
      </c>
      <c r="N110" s="108">
        <f t="shared" ca="1" si="34"/>
        <v>0.99684328905386277</v>
      </c>
      <c r="O110" s="108">
        <f t="shared" ca="1" si="34"/>
        <v>0.98555633593943048</v>
      </c>
      <c r="P110" s="108">
        <f t="shared" ca="1" si="34"/>
        <v>0.97345713236728948</v>
      </c>
      <c r="Q110" s="108">
        <f t="shared" ca="1" si="34"/>
        <v>0.96068648208899354</v>
      </c>
      <c r="R110" s="108">
        <f t="shared" ca="1" si="34"/>
        <v>0.94736742573197763</v>
      </c>
      <c r="S110" s="108">
        <f t="shared" ca="1" si="34"/>
        <v>0.93360738970793034</v>
      </c>
      <c r="T110" s="108">
        <f t="shared" ca="1" si="34"/>
        <v>0.91950007690549285</v>
      </c>
      <c r="U110" s="108">
        <f t="shared" ca="1" si="34"/>
        <v>0.90512713016009749</v>
      </c>
      <c r="V110" s="108">
        <f t="shared" ca="1" si="34"/>
        <v>0.89055959577448474</v>
      </c>
      <c r="W110" s="108">
        <f t="shared" ca="1" si="34"/>
        <v>0.87585921109047293</v>
      </c>
      <c r="X110" s="108">
        <f t="shared" ca="1" si="34"/>
        <v>0.86107953723236452</v>
      </c>
      <c r="Y110" s="108">
        <f t="shared" ca="1" si="34"/>
        <v>0.84626695560777376</v>
      </c>
      <c r="Z110" s="108">
        <f t="shared" ca="1" si="34"/>
        <v>0.83146154452126819</v>
      </c>
      <c r="AA110" s="108">
        <f t="shared" ca="1" si="34"/>
        <v>0.81669785029341491</v>
      </c>
      <c r="AB110" s="108">
        <f t="shared" ca="1" si="34"/>
        <v>0.80200556555060998</v>
      </c>
      <c r="AC110" s="108">
        <f t="shared" ca="1" si="34"/>
        <v>0.78741012583109327</v>
      </c>
      <c r="AD110" s="108">
        <f t="shared" ca="1" si="34"/>
        <v>0.77293323431498773</v>
      </c>
      <c r="AE110" s="108">
        <f t="shared" ca="1" si="34"/>
        <v>0.7585933233091422</v>
      </c>
      <c r="AF110" s="108">
        <f t="shared" ca="1" si="34"/>
        <v>0.74440596008175919</v>
      </c>
      <c r="AG110" s="108">
        <f t="shared" ca="1" si="34"/>
        <v>0.73038420373026791</v>
      </c>
      <c r="AH110" s="108">
        <f t="shared" ca="1" si="34"/>
        <v>0.71653891896378896</v>
      </c>
      <c r="AI110" s="108">
        <f t="shared" ca="1" si="34"/>
        <v>0.70287905197566458</v>
      </c>
      <c r="AJ110" s="108">
        <f t="shared" ca="1" si="34"/>
        <v>0.68941187296036455</v>
      </c>
      <c r="AK110" s="108">
        <f t="shared" ca="1" si="34"/>
        <v>0.67614318928246475</v>
      </c>
      <c r="AL110" s="108">
        <f t="shared" ca="1" si="34"/>
        <v>0.6630775328243661</v>
      </c>
      <c r="AM110" s="108">
        <f t="shared" ca="1" si="34"/>
        <v>0.65021832461612339</v>
      </c>
      <c r="AN110" s="108">
        <f t="shared" ca="1" si="34"/>
        <v>0.63756801947825625</v>
      </c>
      <c r="AO110" s="108">
        <f t="shared" ca="1" si="34"/>
        <v>0.62512823308061161</v>
      </c>
      <c r="AP110" s="108">
        <f t="shared" ca="1" si="34"/>
        <v>0.61289985353188958</v>
      </c>
      <c r="AQ110" s="108">
        <f t="shared" ca="1" si="34"/>
        <v>0.60088313936059523</v>
      </c>
      <c r="AR110" s="108">
        <f t="shared" ca="1" si="34"/>
        <v>0.58907780552480549</v>
      </c>
      <c r="AS110" s="108">
        <f t="shared" ca="1" si="34"/>
        <v>0.5774830988915608</v>
      </c>
      <c r="AT110" s="108">
        <f t="shared" ca="1" si="34"/>
        <v>0.56609786445371091</v>
      </c>
      <c r="AU110" s="108">
        <f t="shared" ca="1" si="34"/>
        <v>0.5549206033998203</v>
      </c>
      <c r="AV110" s="108">
        <f t="shared" ca="1" si="34"/>
        <v>0.54394952401878538</v>
      </c>
      <c r="AW110" s="108">
        <f t="shared" ca="1" si="34"/>
        <v>0.5331825863029358</v>
      </c>
      <c r="AX110" s="108">
        <f t="shared" ca="1" si="34"/>
        <v>0.52261754100966007</v>
      </c>
      <c r="AY110" s="108">
        <f t="shared" ca="1" si="34"/>
        <v>0.51225196385031591</v>
      </c>
      <c r="AZ110" s="108">
        <f t="shared" ca="1" si="34"/>
        <v>0.5020832853948568</v>
      </c>
      <c r="BA110" s="108">
        <f t="shared" ca="1" si="34"/>
        <v>0.49210881720992111</v>
      </c>
      <c r="BB110" s="108">
        <f t="shared" ca="1" si="34"/>
        <v>0.4823257746859288</v>
      </c>
      <c r="BC110" s="108">
        <f t="shared" ca="1" si="34"/>
        <v>0.47273129695399158</v>
      </c>
      <c r="BD110" s="108">
        <f t="shared" ca="1" si="34"/>
        <v>0.46332246424527945</v>
      </c>
      <c r="BE110" s="108">
        <f t="shared" ca="1" si="34"/>
        <v>0.45409631300309744</v>
      </c>
      <c r="BF110" s="108">
        <f t="shared" ca="1" si="34"/>
        <v>0.44504984902063216</v>
      </c>
      <c r="BG110" s="108">
        <f t="shared" ca="1" si="34"/>
        <v>0.4361800588445045</v>
      </c>
      <c r="BH110" s="108">
        <f t="shared" ca="1" si="34"/>
        <v>0.42748391965538529</v>
      </c>
      <c r="BI110" s="108">
        <f t="shared" ca="1" si="34"/>
        <v>0.41895840781151594</v>
      </c>
      <c r="BJ110" s="108">
        <f t="shared" ca="1" si="34"/>
        <v>0.41060050621861532</v>
      </c>
      <c r="BK110" s="4"/>
    </row>
    <row r="111" spans="1:63" ht="15.75" customHeight="1">
      <c r="A111" s="4"/>
      <c r="B111" s="195">
        <v>44136</v>
      </c>
      <c r="C111" s="108">
        <v>1</v>
      </c>
      <c r="D111" s="108">
        <f t="shared" ref="D111:BJ111" ca="1" si="35">IF(ISERROR(D43/$C43),0,D43/$C43)</f>
        <v>1.0152941176470589</v>
      </c>
      <c r="E111" s="108">
        <f t="shared" ca="1" si="35"/>
        <v>1.0260470588235293</v>
      </c>
      <c r="F111" s="108">
        <f t="shared" ca="1" si="35"/>
        <v>1.0328578823529413</v>
      </c>
      <c r="G111" s="108">
        <f t="shared" ca="1" si="35"/>
        <v>1.0362526776470591</v>
      </c>
      <c r="H111" s="108">
        <f t="shared" ca="1" si="35"/>
        <v>1.036693342682353</v>
      </c>
      <c r="I111" s="108">
        <f t="shared" ca="1" si="35"/>
        <v>1.0345853081863532</v>
      </c>
      <c r="J111" s="108">
        <f t="shared" ca="1" si="35"/>
        <v>1.0302843344973553</v>
      </c>
      <c r="K111" s="108">
        <f t="shared" ca="1" si="35"/>
        <v>1.02410249238517</v>
      </c>
      <c r="L111" s="108">
        <f t="shared" ca="1" si="35"/>
        <v>1.0163134257658972</v>
      </c>
      <c r="M111" s="108">
        <f t="shared" ca="1" si="35"/>
        <v>1.0071569824915982</v>
      </c>
      <c r="N111" s="108">
        <f t="shared" ca="1" si="35"/>
        <v>0.99684328905386277</v>
      </c>
      <c r="O111" s="108">
        <f t="shared" ca="1" si="35"/>
        <v>0.98555633593943048</v>
      </c>
      <c r="P111" s="108">
        <f t="shared" ca="1" si="35"/>
        <v>0.97345713236728948</v>
      </c>
      <c r="Q111" s="108">
        <f t="shared" ca="1" si="35"/>
        <v>0.96068648208899354</v>
      </c>
      <c r="R111" s="108">
        <f t="shared" ca="1" si="35"/>
        <v>0.94736742573197763</v>
      </c>
      <c r="S111" s="108">
        <f t="shared" ca="1" si="35"/>
        <v>0.93360738970793034</v>
      </c>
      <c r="T111" s="108">
        <f t="shared" ca="1" si="35"/>
        <v>0.91950007690549285</v>
      </c>
      <c r="U111" s="108">
        <f t="shared" ca="1" si="35"/>
        <v>0.90512713016009749</v>
      </c>
      <c r="V111" s="108">
        <f t="shared" ca="1" si="35"/>
        <v>0.89055959577448474</v>
      </c>
      <c r="W111" s="108">
        <f t="shared" ca="1" si="35"/>
        <v>0.87585921109047293</v>
      </c>
      <c r="X111" s="108">
        <f t="shared" ca="1" si="35"/>
        <v>0.86107953723236452</v>
      </c>
      <c r="Y111" s="108">
        <f t="shared" ca="1" si="35"/>
        <v>0.84626695560777376</v>
      </c>
      <c r="Z111" s="108">
        <f t="shared" ca="1" si="35"/>
        <v>0.83146154452126819</v>
      </c>
      <c r="AA111" s="108">
        <f t="shared" ca="1" si="35"/>
        <v>0.81669785029341491</v>
      </c>
      <c r="AB111" s="108">
        <f t="shared" ca="1" si="35"/>
        <v>0.80200556555060998</v>
      </c>
      <c r="AC111" s="108">
        <f t="shared" ca="1" si="35"/>
        <v>0.78741012583109327</v>
      </c>
      <c r="AD111" s="108">
        <f t="shared" ca="1" si="35"/>
        <v>0.77293323431498773</v>
      </c>
      <c r="AE111" s="108">
        <f t="shared" ca="1" si="35"/>
        <v>0.7585933233091422</v>
      </c>
      <c r="AF111" s="108">
        <f t="shared" ca="1" si="35"/>
        <v>0.74440596008175919</v>
      </c>
      <c r="AG111" s="108">
        <f t="shared" ca="1" si="35"/>
        <v>0.73038420373026791</v>
      </c>
      <c r="AH111" s="108">
        <f t="shared" ca="1" si="35"/>
        <v>0.71653891896378896</v>
      </c>
      <c r="AI111" s="108">
        <f t="shared" ca="1" si="35"/>
        <v>0.70287905197566458</v>
      </c>
      <c r="AJ111" s="108">
        <f t="shared" ca="1" si="35"/>
        <v>0.68941187296036455</v>
      </c>
      <c r="AK111" s="108">
        <f t="shared" ca="1" si="35"/>
        <v>0.67614318928246475</v>
      </c>
      <c r="AL111" s="108">
        <f t="shared" ca="1" si="35"/>
        <v>0.6630775328243661</v>
      </c>
      <c r="AM111" s="108">
        <f t="shared" ca="1" si="35"/>
        <v>0.65021832461612339</v>
      </c>
      <c r="AN111" s="108">
        <f t="shared" ca="1" si="35"/>
        <v>0.63756801947825625</v>
      </c>
      <c r="AO111" s="108">
        <f t="shared" ca="1" si="35"/>
        <v>0.62512823308061161</v>
      </c>
      <c r="AP111" s="108">
        <f t="shared" ca="1" si="35"/>
        <v>0.61289985353188958</v>
      </c>
      <c r="AQ111" s="108">
        <f t="shared" ca="1" si="35"/>
        <v>0.60088313936059523</v>
      </c>
      <c r="AR111" s="108">
        <f t="shared" ca="1" si="35"/>
        <v>0.58907780552480549</v>
      </c>
      <c r="AS111" s="108">
        <f t="shared" ca="1" si="35"/>
        <v>0.5774830988915608</v>
      </c>
      <c r="AT111" s="108">
        <f t="shared" ca="1" si="35"/>
        <v>0.56609786445371091</v>
      </c>
      <c r="AU111" s="108">
        <f t="shared" ca="1" si="35"/>
        <v>0.5549206033998203</v>
      </c>
      <c r="AV111" s="108">
        <f t="shared" ca="1" si="35"/>
        <v>0.54394952401878538</v>
      </c>
      <c r="AW111" s="108">
        <f t="shared" ca="1" si="35"/>
        <v>0.5331825863029358</v>
      </c>
      <c r="AX111" s="108">
        <f t="shared" ca="1" si="35"/>
        <v>0.52261754100966007</v>
      </c>
      <c r="AY111" s="108">
        <f t="shared" ca="1" si="35"/>
        <v>0.51225196385031591</v>
      </c>
      <c r="AZ111" s="108">
        <f t="shared" ca="1" si="35"/>
        <v>0.5020832853948568</v>
      </c>
      <c r="BA111" s="108">
        <f t="shared" ca="1" si="35"/>
        <v>0.49210881720992111</v>
      </c>
      <c r="BB111" s="108">
        <f t="shared" ca="1" si="35"/>
        <v>0.4823257746859288</v>
      </c>
      <c r="BC111" s="108">
        <f t="shared" ca="1" si="35"/>
        <v>0.47273129695399158</v>
      </c>
      <c r="BD111" s="108">
        <f t="shared" ca="1" si="35"/>
        <v>0.46332246424527945</v>
      </c>
      <c r="BE111" s="108">
        <f t="shared" ca="1" si="35"/>
        <v>0.45409631300309744</v>
      </c>
      <c r="BF111" s="108">
        <f t="shared" ca="1" si="35"/>
        <v>0.44504984902063216</v>
      </c>
      <c r="BG111" s="108">
        <f t="shared" ca="1" si="35"/>
        <v>0.4361800588445045</v>
      </c>
      <c r="BH111" s="108">
        <f t="shared" ca="1" si="35"/>
        <v>0.42748391965538529</v>
      </c>
      <c r="BI111" s="108">
        <f t="shared" ca="1" si="35"/>
        <v>0.41895840781151594</v>
      </c>
      <c r="BJ111" s="108">
        <f t="shared" ca="1" si="35"/>
        <v>0.41060050621861532</v>
      </c>
      <c r="BK111" s="4"/>
    </row>
    <row r="112" spans="1:63" ht="15.75" customHeight="1">
      <c r="A112" s="4"/>
      <c r="B112" s="195">
        <v>44166</v>
      </c>
      <c r="C112" s="108">
        <v>1</v>
      </c>
      <c r="D112" s="108">
        <f t="shared" ref="D112:BJ112" ca="1" si="36">IF(ISERROR(D44/$C44),0,D44/$C44)</f>
        <v>1.0152941176470589</v>
      </c>
      <c r="E112" s="108">
        <f t="shared" ca="1" si="36"/>
        <v>1.0260470588235293</v>
      </c>
      <c r="F112" s="108">
        <f t="shared" ca="1" si="36"/>
        <v>1.0328578823529413</v>
      </c>
      <c r="G112" s="108">
        <f t="shared" ca="1" si="36"/>
        <v>1.0362526776470591</v>
      </c>
      <c r="H112" s="108">
        <f t="shared" ca="1" si="36"/>
        <v>1.036693342682353</v>
      </c>
      <c r="I112" s="108">
        <f t="shared" ca="1" si="36"/>
        <v>1.0345853081863532</v>
      </c>
      <c r="J112" s="108">
        <f t="shared" ca="1" si="36"/>
        <v>1.0302843344973553</v>
      </c>
      <c r="K112" s="108">
        <f t="shared" ca="1" si="36"/>
        <v>1.02410249238517</v>
      </c>
      <c r="L112" s="108">
        <f t="shared" ca="1" si="36"/>
        <v>1.0163134257658972</v>
      </c>
      <c r="M112" s="108">
        <f t="shared" ca="1" si="36"/>
        <v>1.0071569824915982</v>
      </c>
      <c r="N112" s="108">
        <f t="shared" ca="1" si="36"/>
        <v>0.99684328905386277</v>
      </c>
      <c r="O112" s="108">
        <f t="shared" ca="1" si="36"/>
        <v>0.98555633593943048</v>
      </c>
      <c r="P112" s="108">
        <f t="shared" ca="1" si="36"/>
        <v>0.97345713236728948</v>
      </c>
      <c r="Q112" s="108">
        <f t="shared" ca="1" si="36"/>
        <v>0.96068648208899354</v>
      </c>
      <c r="R112" s="108">
        <f t="shared" ca="1" si="36"/>
        <v>0.94736742573197763</v>
      </c>
      <c r="S112" s="108">
        <f t="shared" ca="1" si="36"/>
        <v>0.93360738970793034</v>
      </c>
      <c r="T112" s="108">
        <f t="shared" ca="1" si="36"/>
        <v>0.91950007690549285</v>
      </c>
      <c r="U112" s="108">
        <f t="shared" ca="1" si="36"/>
        <v>0.90512713016009749</v>
      </c>
      <c r="V112" s="108">
        <f t="shared" ca="1" si="36"/>
        <v>0.89055959577448474</v>
      </c>
      <c r="W112" s="108">
        <f t="shared" ca="1" si="36"/>
        <v>0.87585921109047293</v>
      </c>
      <c r="X112" s="108">
        <f t="shared" ca="1" si="36"/>
        <v>0.86107953723236452</v>
      </c>
      <c r="Y112" s="108">
        <f t="shared" ca="1" si="36"/>
        <v>0.84626695560777376</v>
      </c>
      <c r="Z112" s="108">
        <f t="shared" ca="1" si="36"/>
        <v>0.83146154452126819</v>
      </c>
      <c r="AA112" s="108">
        <f t="shared" ca="1" si="36"/>
        <v>0.81669785029341491</v>
      </c>
      <c r="AB112" s="108">
        <f t="shared" ca="1" si="36"/>
        <v>0.80200556555060998</v>
      </c>
      <c r="AC112" s="108">
        <f t="shared" ca="1" si="36"/>
        <v>0.78741012583109327</v>
      </c>
      <c r="AD112" s="108">
        <f t="shared" ca="1" si="36"/>
        <v>0.77293323431498773</v>
      </c>
      <c r="AE112" s="108">
        <f t="shared" ca="1" si="36"/>
        <v>0.7585933233091422</v>
      </c>
      <c r="AF112" s="108">
        <f t="shared" ca="1" si="36"/>
        <v>0.74440596008175919</v>
      </c>
      <c r="AG112" s="108">
        <f t="shared" ca="1" si="36"/>
        <v>0.73038420373026791</v>
      </c>
      <c r="AH112" s="108">
        <f t="shared" ca="1" si="36"/>
        <v>0.71653891896378896</v>
      </c>
      <c r="AI112" s="108">
        <f t="shared" ca="1" si="36"/>
        <v>0.70287905197566458</v>
      </c>
      <c r="AJ112" s="108">
        <f t="shared" ca="1" si="36"/>
        <v>0.68941187296036455</v>
      </c>
      <c r="AK112" s="108">
        <f t="shared" ca="1" si="36"/>
        <v>0.67614318928246475</v>
      </c>
      <c r="AL112" s="108">
        <f t="shared" ca="1" si="36"/>
        <v>0.6630775328243661</v>
      </c>
      <c r="AM112" s="108">
        <f t="shared" ca="1" si="36"/>
        <v>0.65021832461612339</v>
      </c>
      <c r="AN112" s="108">
        <f t="shared" ca="1" si="36"/>
        <v>0.63756801947825625</v>
      </c>
      <c r="AO112" s="108">
        <f t="shared" ca="1" si="36"/>
        <v>0.62512823308061161</v>
      </c>
      <c r="AP112" s="108">
        <f t="shared" ca="1" si="36"/>
        <v>0.61289985353188958</v>
      </c>
      <c r="AQ112" s="108">
        <f t="shared" ca="1" si="36"/>
        <v>0.60088313936059523</v>
      </c>
      <c r="AR112" s="108">
        <f t="shared" ca="1" si="36"/>
        <v>0.58907780552480549</v>
      </c>
      <c r="AS112" s="108">
        <f t="shared" ca="1" si="36"/>
        <v>0.5774830988915608</v>
      </c>
      <c r="AT112" s="108">
        <f t="shared" ca="1" si="36"/>
        <v>0.56609786445371091</v>
      </c>
      <c r="AU112" s="108">
        <f t="shared" ca="1" si="36"/>
        <v>0.5549206033998203</v>
      </c>
      <c r="AV112" s="108">
        <f t="shared" ca="1" si="36"/>
        <v>0.54394952401878538</v>
      </c>
      <c r="AW112" s="108">
        <f t="shared" ca="1" si="36"/>
        <v>0.5331825863029358</v>
      </c>
      <c r="AX112" s="108">
        <f t="shared" ca="1" si="36"/>
        <v>0.52261754100966007</v>
      </c>
      <c r="AY112" s="108">
        <f t="shared" ca="1" si="36"/>
        <v>0.51225196385031591</v>
      </c>
      <c r="AZ112" s="108">
        <f t="shared" ca="1" si="36"/>
        <v>0.5020832853948568</v>
      </c>
      <c r="BA112" s="108">
        <f t="shared" ca="1" si="36"/>
        <v>0.49210881720992111</v>
      </c>
      <c r="BB112" s="108">
        <f t="shared" ca="1" si="36"/>
        <v>0.4823257746859288</v>
      </c>
      <c r="BC112" s="108">
        <f t="shared" ca="1" si="36"/>
        <v>0.47273129695399158</v>
      </c>
      <c r="BD112" s="108">
        <f t="shared" ca="1" si="36"/>
        <v>0.46332246424527945</v>
      </c>
      <c r="BE112" s="108">
        <f t="shared" ca="1" si="36"/>
        <v>0.45409631300309744</v>
      </c>
      <c r="BF112" s="108">
        <f t="shared" ca="1" si="36"/>
        <v>0.44504984902063216</v>
      </c>
      <c r="BG112" s="108">
        <f t="shared" ca="1" si="36"/>
        <v>0.4361800588445045</v>
      </c>
      <c r="BH112" s="108">
        <f t="shared" ca="1" si="36"/>
        <v>0.42748391965538529</v>
      </c>
      <c r="BI112" s="108">
        <f t="shared" ca="1" si="36"/>
        <v>0.41895840781151594</v>
      </c>
      <c r="BJ112" s="108">
        <f t="shared" ca="1" si="36"/>
        <v>0.41060050621861532</v>
      </c>
      <c r="BK112" s="4"/>
    </row>
    <row r="113" spans="1:63" ht="15.75" customHeight="1">
      <c r="A113" s="4"/>
      <c r="B113" s="195">
        <v>44197</v>
      </c>
      <c r="C113" s="108">
        <v>1</v>
      </c>
      <c r="D113" s="108">
        <f t="shared" ref="D113:BJ113" ca="1" si="37">IF(ISERROR(D45/$C45),0,D45/$C45)</f>
        <v>1.0152941176470589</v>
      </c>
      <c r="E113" s="108">
        <f t="shared" ca="1" si="37"/>
        <v>1.0260470588235293</v>
      </c>
      <c r="F113" s="108">
        <f t="shared" ca="1" si="37"/>
        <v>1.0328578823529413</v>
      </c>
      <c r="G113" s="108">
        <f t="shared" ca="1" si="37"/>
        <v>1.0362526776470591</v>
      </c>
      <c r="H113" s="108">
        <f t="shared" ca="1" si="37"/>
        <v>1.036693342682353</v>
      </c>
      <c r="I113" s="108">
        <f t="shared" ca="1" si="37"/>
        <v>1.0345853081863532</v>
      </c>
      <c r="J113" s="108">
        <f t="shared" ca="1" si="37"/>
        <v>1.0302843344973553</v>
      </c>
      <c r="K113" s="108">
        <f t="shared" ca="1" si="37"/>
        <v>1.02410249238517</v>
      </c>
      <c r="L113" s="108">
        <f t="shared" ca="1" si="37"/>
        <v>1.0163134257658972</v>
      </c>
      <c r="M113" s="108">
        <f t="shared" ca="1" si="37"/>
        <v>1.0071569824915982</v>
      </c>
      <c r="N113" s="108">
        <f t="shared" ca="1" si="37"/>
        <v>0.99684328905386277</v>
      </c>
      <c r="O113" s="108">
        <f t="shared" ca="1" si="37"/>
        <v>0.98555633593943048</v>
      </c>
      <c r="P113" s="108">
        <f t="shared" ca="1" si="37"/>
        <v>0.97345713236728948</v>
      </c>
      <c r="Q113" s="108">
        <f t="shared" ca="1" si="37"/>
        <v>0.96068648208899354</v>
      </c>
      <c r="R113" s="108">
        <f t="shared" ca="1" si="37"/>
        <v>0.94736742573197763</v>
      </c>
      <c r="S113" s="108">
        <f t="shared" ca="1" si="37"/>
        <v>0.93360738970793034</v>
      </c>
      <c r="T113" s="108">
        <f t="shared" ca="1" si="37"/>
        <v>0.91950007690549285</v>
      </c>
      <c r="U113" s="108">
        <f t="shared" ca="1" si="37"/>
        <v>0.90512713016009749</v>
      </c>
      <c r="V113" s="108">
        <f t="shared" ca="1" si="37"/>
        <v>0.89055959577448474</v>
      </c>
      <c r="W113" s="108">
        <f t="shared" ca="1" si="37"/>
        <v>0.87585921109047293</v>
      </c>
      <c r="X113" s="108">
        <f t="shared" ca="1" si="37"/>
        <v>0.86107953723236452</v>
      </c>
      <c r="Y113" s="108">
        <f t="shared" ca="1" si="37"/>
        <v>0.84626695560777376</v>
      </c>
      <c r="Z113" s="108">
        <f t="shared" ca="1" si="37"/>
        <v>0.83146154452126819</v>
      </c>
      <c r="AA113" s="108">
        <f t="shared" ca="1" si="37"/>
        <v>0.81669785029341491</v>
      </c>
      <c r="AB113" s="108">
        <f t="shared" ca="1" si="37"/>
        <v>0.80200556555060998</v>
      </c>
      <c r="AC113" s="108">
        <f t="shared" ca="1" si="37"/>
        <v>0.78741012583109327</v>
      </c>
      <c r="AD113" s="108">
        <f t="shared" ca="1" si="37"/>
        <v>0.77293323431498773</v>
      </c>
      <c r="AE113" s="108">
        <f t="shared" ca="1" si="37"/>
        <v>0.7585933233091422</v>
      </c>
      <c r="AF113" s="108">
        <f t="shared" ca="1" si="37"/>
        <v>0.74440596008175919</v>
      </c>
      <c r="AG113" s="108">
        <f t="shared" ca="1" si="37"/>
        <v>0.73038420373026791</v>
      </c>
      <c r="AH113" s="108">
        <f t="shared" ca="1" si="37"/>
        <v>0.71653891896378896</v>
      </c>
      <c r="AI113" s="108">
        <f t="shared" ca="1" si="37"/>
        <v>0.70287905197566458</v>
      </c>
      <c r="AJ113" s="108">
        <f t="shared" ca="1" si="37"/>
        <v>0.68941187296036455</v>
      </c>
      <c r="AK113" s="108">
        <f t="shared" ca="1" si="37"/>
        <v>0.67614318928246475</v>
      </c>
      <c r="AL113" s="108">
        <f t="shared" ca="1" si="37"/>
        <v>0.6630775328243661</v>
      </c>
      <c r="AM113" s="108">
        <f t="shared" ca="1" si="37"/>
        <v>0.65021832461612339</v>
      </c>
      <c r="AN113" s="108">
        <f t="shared" ca="1" si="37"/>
        <v>0.63756801947825625</v>
      </c>
      <c r="AO113" s="108">
        <f t="shared" ca="1" si="37"/>
        <v>0.62512823308061161</v>
      </c>
      <c r="AP113" s="108">
        <f t="shared" ca="1" si="37"/>
        <v>0.61289985353188958</v>
      </c>
      <c r="AQ113" s="108">
        <f t="shared" ca="1" si="37"/>
        <v>0.60088313936059523</v>
      </c>
      <c r="AR113" s="108">
        <f t="shared" ca="1" si="37"/>
        <v>0.58907780552480549</v>
      </c>
      <c r="AS113" s="108">
        <f t="shared" ca="1" si="37"/>
        <v>0.5774830988915608</v>
      </c>
      <c r="AT113" s="108">
        <f t="shared" ca="1" si="37"/>
        <v>0.56609786445371091</v>
      </c>
      <c r="AU113" s="108">
        <f t="shared" ca="1" si="37"/>
        <v>0.5549206033998203</v>
      </c>
      <c r="AV113" s="108">
        <f t="shared" ca="1" si="37"/>
        <v>0.54394952401878538</v>
      </c>
      <c r="AW113" s="108">
        <f t="shared" ca="1" si="37"/>
        <v>0.5331825863029358</v>
      </c>
      <c r="AX113" s="108">
        <f t="shared" ca="1" si="37"/>
        <v>0.52261754100966007</v>
      </c>
      <c r="AY113" s="108">
        <f t="shared" ca="1" si="37"/>
        <v>0.51225196385031591</v>
      </c>
      <c r="AZ113" s="108">
        <f t="shared" ca="1" si="37"/>
        <v>0.5020832853948568</v>
      </c>
      <c r="BA113" s="108">
        <f t="shared" ca="1" si="37"/>
        <v>0.49210881720992111</v>
      </c>
      <c r="BB113" s="108">
        <f t="shared" ca="1" si="37"/>
        <v>0.4823257746859288</v>
      </c>
      <c r="BC113" s="108">
        <f t="shared" ca="1" si="37"/>
        <v>0.47273129695399158</v>
      </c>
      <c r="BD113" s="108">
        <f t="shared" ca="1" si="37"/>
        <v>0.46332246424527945</v>
      </c>
      <c r="BE113" s="108">
        <f t="shared" ca="1" si="37"/>
        <v>0.45409631300309744</v>
      </c>
      <c r="BF113" s="108">
        <f t="shared" ca="1" si="37"/>
        <v>0.44504984902063216</v>
      </c>
      <c r="BG113" s="108">
        <f t="shared" ca="1" si="37"/>
        <v>0.4361800588445045</v>
      </c>
      <c r="BH113" s="108">
        <f t="shared" ca="1" si="37"/>
        <v>0.42748391965538529</v>
      </c>
      <c r="BI113" s="108">
        <f t="shared" ca="1" si="37"/>
        <v>0.41895840781151594</v>
      </c>
      <c r="BJ113" s="108">
        <f t="shared" ca="1" si="37"/>
        <v>0.41060050621861532</v>
      </c>
      <c r="BK113" s="4"/>
    </row>
    <row r="114" spans="1:63" ht="15.75" customHeight="1">
      <c r="A114" s="4"/>
      <c r="B114" s="195">
        <v>44228</v>
      </c>
      <c r="C114" s="108">
        <v>1</v>
      </c>
      <c r="D114" s="108">
        <f t="shared" ref="D114:BJ114" ca="1" si="38">IF(ISERROR(D46/$C46),0,D46/$C46)</f>
        <v>1.0152941176470589</v>
      </c>
      <c r="E114" s="108">
        <f t="shared" ca="1" si="38"/>
        <v>1.0260470588235293</v>
      </c>
      <c r="F114" s="108">
        <f t="shared" ca="1" si="38"/>
        <v>1.0328578823529413</v>
      </c>
      <c r="G114" s="108">
        <f t="shared" ca="1" si="38"/>
        <v>1.0362526776470591</v>
      </c>
      <c r="H114" s="108">
        <f t="shared" ca="1" si="38"/>
        <v>1.036693342682353</v>
      </c>
      <c r="I114" s="108">
        <f t="shared" ca="1" si="38"/>
        <v>1.0345853081863532</v>
      </c>
      <c r="J114" s="108">
        <f t="shared" ca="1" si="38"/>
        <v>1.0302843344973553</v>
      </c>
      <c r="K114" s="108">
        <f t="shared" ca="1" si="38"/>
        <v>1.02410249238517</v>
      </c>
      <c r="L114" s="108">
        <f t="shared" ca="1" si="38"/>
        <v>1.0163134257658972</v>
      </c>
      <c r="M114" s="108">
        <f t="shared" ca="1" si="38"/>
        <v>1.0071569824915982</v>
      </c>
      <c r="N114" s="108">
        <f t="shared" ca="1" si="38"/>
        <v>0.99684328905386277</v>
      </c>
      <c r="O114" s="108">
        <f t="shared" ca="1" si="38"/>
        <v>0.98555633593943048</v>
      </c>
      <c r="P114" s="108">
        <f t="shared" ca="1" si="38"/>
        <v>0.97345713236728948</v>
      </c>
      <c r="Q114" s="108">
        <f t="shared" ca="1" si="38"/>
        <v>0.96068648208899354</v>
      </c>
      <c r="R114" s="108">
        <f t="shared" ca="1" si="38"/>
        <v>0.94736742573197763</v>
      </c>
      <c r="S114" s="108">
        <f t="shared" ca="1" si="38"/>
        <v>0.93360738970793034</v>
      </c>
      <c r="T114" s="108">
        <f t="shared" ca="1" si="38"/>
        <v>0.91950007690549285</v>
      </c>
      <c r="U114" s="108">
        <f t="shared" ca="1" si="38"/>
        <v>0.90512713016009749</v>
      </c>
      <c r="V114" s="108">
        <f t="shared" ca="1" si="38"/>
        <v>0.89055959577448474</v>
      </c>
      <c r="W114" s="108">
        <f t="shared" ca="1" si="38"/>
        <v>0.87585921109047293</v>
      </c>
      <c r="X114" s="108">
        <f t="shared" ca="1" si="38"/>
        <v>0.86107953723236452</v>
      </c>
      <c r="Y114" s="108">
        <f t="shared" ca="1" si="38"/>
        <v>0.84626695560777376</v>
      </c>
      <c r="Z114" s="108">
        <f t="shared" ca="1" si="38"/>
        <v>0.83146154452126819</v>
      </c>
      <c r="AA114" s="108">
        <f t="shared" ca="1" si="38"/>
        <v>0.81669785029341491</v>
      </c>
      <c r="AB114" s="108">
        <f t="shared" ca="1" si="38"/>
        <v>0.80200556555060998</v>
      </c>
      <c r="AC114" s="108">
        <f t="shared" ca="1" si="38"/>
        <v>0.78741012583109327</v>
      </c>
      <c r="AD114" s="108">
        <f t="shared" ca="1" si="38"/>
        <v>0.77293323431498773</v>
      </c>
      <c r="AE114" s="108">
        <f t="shared" ca="1" si="38"/>
        <v>0.7585933233091422</v>
      </c>
      <c r="AF114" s="108">
        <f t="shared" ca="1" si="38"/>
        <v>0.74440596008175919</v>
      </c>
      <c r="AG114" s="108">
        <f t="shared" ca="1" si="38"/>
        <v>0.73038420373026791</v>
      </c>
      <c r="AH114" s="108">
        <f t="shared" ca="1" si="38"/>
        <v>0.71653891896378896</v>
      </c>
      <c r="AI114" s="108">
        <f t="shared" ca="1" si="38"/>
        <v>0.70287905197566458</v>
      </c>
      <c r="AJ114" s="108">
        <f t="shared" ca="1" si="38"/>
        <v>0.68941187296036455</v>
      </c>
      <c r="AK114" s="108">
        <f t="shared" ca="1" si="38"/>
        <v>0.67614318928246475</v>
      </c>
      <c r="AL114" s="108">
        <f t="shared" ca="1" si="38"/>
        <v>0.6630775328243661</v>
      </c>
      <c r="AM114" s="108">
        <f t="shared" ca="1" si="38"/>
        <v>0.65021832461612339</v>
      </c>
      <c r="AN114" s="108">
        <f t="shared" ca="1" si="38"/>
        <v>0.63756801947825625</v>
      </c>
      <c r="AO114" s="108">
        <f t="shared" ca="1" si="38"/>
        <v>0.62512823308061161</v>
      </c>
      <c r="AP114" s="108">
        <f t="shared" ca="1" si="38"/>
        <v>0.61289985353188958</v>
      </c>
      <c r="AQ114" s="108">
        <f t="shared" ca="1" si="38"/>
        <v>0.60088313936059523</v>
      </c>
      <c r="AR114" s="108">
        <f t="shared" ca="1" si="38"/>
        <v>0.58907780552480549</v>
      </c>
      <c r="AS114" s="108">
        <f t="shared" ca="1" si="38"/>
        <v>0.5774830988915608</v>
      </c>
      <c r="AT114" s="108">
        <f t="shared" ca="1" si="38"/>
        <v>0.56609786445371091</v>
      </c>
      <c r="AU114" s="108">
        <f t="shared" ca="1" si="38"/>
        <v>0.5549206033998203</v>
      </c>
      <c r="AV114" s="108">
        <f t="shared" ca="1" si="38"/>
        <v>0.54394952401878538</v>
      </c>
      <c r="AW114" s="108">
        <f t="shared" ca="1" si="38"/>
        <v>0.5331825863029358</v>
      </c>
      <c r="AX114" s="108">
        <f t="shared" ca="1" si="38"/>
        <v>0.52261754100966007</v>
      </c>
      <c r="AY114" s="108">
        <f t="shared" ca="1" si="38"/>
        <v>0.51225196385031591</v>
      </c>
      <c r="AZ114" s="108">
        <f t="shared" ca="1" si="38"/>
        <v>0.5020832853948568</v>
      </c>
      <c r="BA114" s="108">
        <f t="shared" ca="1" si="38"/>
        <v>0.49210881720992111</v>
      </c>
      <c r="BB114" s="108">
        <f t="shared" ca="1" si="38"/>
        <v>0.4823257746859288</v>
      </c>
      <c r="BC114" s="108">
        <f t="shared" ca="1" si="38"/>
        <v>0.47273129695399158</v>
      </c>
      <c r="BD114" s="108">
        <f t="shared" ca="1" si="38"/>
        <v>0.46332246424527945</v>
      </c>
      <c r="BE114" s="108">
        <f t="shared" ca="1" si="38"/>
        <v>0.45409631300309744</v>
      </c>
      <c r="BF114" s="108">
        <f t="shared" ca="1" si="38"/>
        <v>0.44504984902063216</v>
      </c>
      <c r="BG114" s="108">
        <f t="shared" ca="1" si="38"/>
        <v>0.4361800588445045</v>
      </c>
      <c r="BH114" s="108">
        <f t="shared" ca="1" si="38"/>
        <v>0.42748391965538529</v>
      </c>
      <c r="BI114" s="108">
        <f t="shared" ca="1" si="38"/>
        <v>0.41895840781151594</v>
      </c>
      <c r="BJ114" s="108">
        <f t="shared" ca="1" si="38"/>
        <v>0.41060050621861532</v>
      </c>
      <c r="BK114" s="4"/>
    </row>
    <row r="115" spans="1:63" ht="15.75" customHeight="1">
      <c r="A115" s="4"/>
      <c r="B115" s="195">
        <v>44256</v>
      </c>
      <c r="C115" s="108">
        <v>1</v>
      </c>
      <c r="D115" s="108">
        <f t="shared" ref="D115:BJ115" ca="1" si="39">IF(ISERROR(D47/$C47),0,D47/$C47)</f>
        <v>1.0152941176470589</v>
      </c>
      <c r="E115" s="108">
        <f t="shared" ca="1" si="39"/>
        <v>1.0260470588235293</v>
      </c>
      <c r="F115" s="108">
        <f t="shared" ca="1" si="39"/>
        <v>1.0328578823529413</v>
      </c>
      <c r="G115" s="108">
        <f t="shared" ca="1" si="39"/>
        <v>1.0362526776470591</v>
      </c>
      <c r="H115" s="108">
        <f t="shared" ca="1" si="39"/>
        <v>1.036693342682353</v>
      </c>
      <c r="I115" s="108">
        <f t="shared" ca="1" si="39"/>
        <v>1.0345853081863532</v>
      </c>
      <c r="J115" s="108">
        <f t="shared" ca="1" si="39"/>
        <v>1.0302843344973553</v>
      </c>
      <c r="K115" s="108">
        <f t="shared" ca="1" si="39"/>
        <v>1.02410249238517</v>
      </c>
      <c r="L115" s="108">
        <f t="shared" ca="1" si="39"/>
        <v>1.0163134257658972</v>
      </c>
      <c r="M115" s="108">
        <f t="shared" ca="1" si="39"/>
        <v>1.0071569824915982</v>
      </c>
      <c r="N115" s="108">
        <f t="shared" ca="1" si="39"/>
        <v>0.99684328905386277</v>
      </c>
      <c r="O115" s="108">
        <f t="shared" ca="1" si="39"/>
        <v>0.98555633593943048</v>
      </c>
      <c r="P115" s="108">
        <f t="shared" ca="1" si="39"/>
        <v>0.97345713236728948</v>
      </c>
      <c r="Q115" s="108">
        <f t="shared" ca="1" si="39"/>
        <v>0.96068648208899354</v>
      </c>
      <c r="R115" s="108">
        <f t="shared" ca="1" si="39"/>
        <v>0.94736742573197763</v>
      </c>
      <c r="S115" s="108">
        <f t="shared" ca="1" si="39"/>
        <v>0.93360738970793034</v>
      </c>
      <c r="T115" s="108">
        <f t="shared" ca="1" si="39"/>
        <v>0.91950007690549285</v>
      </c>
      <c r="U115" s="108">
        <f t="shared" ca="1" si="39"/>
        <v>0.90512713016009749</v>
      </c>
      <c r="V115" s="108">
        <f t="shared" ca="1" si="39"/>
        <v>0.89055959577448474</v>
      </c>
      <c r="W115" s="108">
        <f t="shared" ca="1" si="39"/>
        <v>0.87585921109047293</v>
      </c>
      <c r="X115" s="108">
        <f t="shared" ca="1" si="39"/>
        <v>0.86107953723236452</v>
      </c>
      <c r="Y115" s="108">
        <f t="shared" ca="1" si="39"/>
        <v>0.84626695560777376</v>
      </c>
      <c r="Z115" s="108">
        <f t="shared" ca="1" si="39"/>
        <v>0.83146154452126819</v>
      </c>
      <c r="AA115" s="108">
        <f t="shared" ca="1" si="39"/>
        <v>0.81669785029341491</v>
      </c>
      <c r="AB115" s="108">
        <f t="shared" ca="1" si="39"/>
        <v>0.80200556555060998</v>
      </c>
      <c r="AC115" s="108">
        <f t="shared" ca="1" si="39"/>
        <v>0.78741012583109327</v>
      </c>
      <c r="AD115" s="108">
        <f t="shared" ca="1" si="39"/>
        <v>0.77293323431498773</v>
      </c>
      <c r="AE115" s="108">
        <f t="shared" ca="1" si="39"/>
        <v>0.7585933233091422</v>
      </c>
      <c r="AF115" s="108">
        <f t="shared" ca="1" si="39"/>
        <v>0.74440596008175919</v>
      </c>
      <c r="AG115" s="108">
        <f t="shared" ca="1" si="39"/>
        <v>0.73038420373026791</v>
      </c>
      <c r="AH115" s="108">
        <f t="shared" ca="1" si="39"/>
        <v>0.71653891896378896</v>
      </c>
      <c r="AI115" s="108">
        <f t="shared" ca="1" si="39"/>
        <v>0.70287905197566458</v>
      </c>
      <c r="AJ115" s="108">
        <f t="shared" ca="1" si="39"/>
        <v>0.68941187296036455</v>
      </c>
      <c r="AK115" s="108">
        <f t="shared" ca="1" si="39"/>
        <v>0.67614318928246475</v>
      </c>
      <c r="AL115" s="108">
        <f t="shared" ca="1" si="39"/>
        <v>0.6630775328243661</v>
      </c>
      <c r="AM115" s="108">
        <f t="shared" ca="1" si="39"/>
        <v>0.65021832461612339</v>
      </c>
      <c r="AN115" s="108">
        <f t="shared" ca="1" si="39"/>
        <v>0.63756801947825625</v>
      </c>
      <c r="AO115" s="108">
        <f t="shared" ca="1" si="39"/>
        <v>0.62512823308061161</v>
      </c>
      <c r="AP115" s="108">
        <f t="shared" ca="1" si="39"/>
        <v>0.61289985353188958</v>
      </c>
      <c r="AQ115" s="108">
        <f t="shared" ca="1" si="39"/>
        <v>0.60088313936059523</v>
      </c>
      <c r="AR115" s="108">
        <f t="shared" ca="1" si="39"/>
        <v>0.58907780552480549</v>
      </c>
      <c r="AS115" s="108">
        <f t="shared" ca="1" si="39"/>
        <v>0.5774830988915608</v>
      </c>
      <c r="AT115" s="108">
        <f t="shared" ca="1" si="39"/>
        <v>0.56609786445371091</v>
      </c>
      <c r="AU115" s="108">
        <f t="shared" ca="1" si="39"/>
        <v>0.5549206033998203</v>
      </c>
      <c r="AV115" s="108">
        <f t="shared" ca="1" si="39"/>
        <v>0.54394952401878538</v>
      </c>
      <c r="AW115" s="108">
        <f t="shared" ca="1" si="39"/>
        <v>0.5331825863029358</v>
      </c>
      <c r="AX115" s="108">
        <f t="shared" ca="1" si="39"/>
        <v>0.52261754100966007</v>
      </c>
      <c r="AY115" s="108">
        <f t="shared" ca="1" si="39"/>
        <v>0.51225196385031591</v>
      </c>
      <c r="AZ115" s="108">
        <f t="shared" ca="1" si="39"/>
        <v>0.5020832853948568</v>
      </c>
      <c r="BA115" s="108">
        <f t="shared" ca="1" si="39"/>
        <v>0.49210881720992111</v>
      </c>
      <c r="BB115" s="108">
        <f t="shared" ca="1" si="39"/>
        <v>0.4823257746859288</v>
      </c>
      <c r="BC115" s="108">
        <f t="shared" ca="1" si="39"/>
        <v>0.47273129695399158</v>
      </c>
      <c r="BD115" s="108">
        <f t="shared" ca="1" si="39"/>
        <v>0.46332246424527945</v>
      </c>
      <c r="BE115" s="108">
        <f t="shared" ca="1" si="39"/>
        <v>0.45409631300309744</v>
      </c>
      <c r="BF115" s="108">
        <f t="shared" ca="1" si="39"/>
        <v>0.44504984902063216</v>
      </c>
      <c r="BG115" s="108">
        <f t="shared" ca="1" si="39"/>
        <v>0.4361800588445045</v>
      </c>
      <c r="BH115" s="108">
        <f t="shared" ca="1" si="39"/>
        <v>0.42748391965538529</v>
      </c>
      <c r="BI115" s="108">
        <f t="shared" ca="1" si="39"/>
        <v>0.41895840781151594</v>
      </c>
      <c r="BJ115" s="108">
        <f t="shared" ca="1" si="39"/>
        <v>0.41060050621861532</v>
      </c>
      <c r="BK115" s="4"/>
    </row>
    <row r="116" spans="1:63" ht="15.75" customHeight="1">
      <c r="A116" s="4"/>
      <c r="B116" s="195">
        <v>44287</v>
      </c>
      <c r="C116" s="108">
        <v>1</v>
      </c>
      <c r="D116" s="108">
        <f t="shared" ref="D116:BJ116" ca="1" si="40">IF(ISERROR(D48/$C48),0,D48/$C48)</f>
        <v>1.0152941176470589</v>
      </c>
      <c r="E116" s="108">
        <f t="shared" ca="1" si="40"/>
        <v>1.0260470588235293</v>
      </c>
      <c r="F116" s="108">
        <f t="shared" ca="1" si="40"/>
        <v>1.0328578823529413</v>
      </c>
      <c r="G116" s="108">
        <f t="shared" ca="1" si="40"/>
        <v>1.0362526776470591</v>
      </c>
      <c r="H116" s="108">
        <f t="shared" ca="1" si="40"/>
        <v>1.036693342682353</v>
      </c>
      <c r="I116" s="108">
        <f t="shared" ca="1" si="40"/>
        <v>1.0345853081863532</v>
      </c>
      <c r="J116" s="108">
        <f t="shared" ca="1" si="40"/>
        <v>1.0302843344973553</v>
      </c>
      <c r="K116" s="108">
        <f t="shared" ca="1" si="40"/>
        <v>1.02410249238517</v>
      </c>
      <c r="L116" s="108">
        <f t="shared" ca="1" si="40"/>
        <v>1.0163134257658972</v>
      </c>
      <c r="M116" s="108">
        <f t="shared" ca="1" si="40"/>
        <v>1.0071569824915982</v>
      </c>
      <c r="N116" s="108">
        <f t="shared" ca="1" si="40"/>
        <v>0.99684328905386277</v>
      </c>
      <c r="O116" s="108">
        <f t="shared" ca="1" si="40"/>
        <v>0.98555633593943048</v>
      </c>
      <c r="P116" s="108">
        <f t="shared" ca="1" si="40"/>
        <v>0.97345713236728948</v>
      </c>
      <c r="Q116" s="108">
        <f t="shared" ca="1" si="40"/>
        <v>0.96068648208899354</v>
      </c>
      <c r="R116" s="108">
        <f t="shared" ca="1" si="40"/>
        <v>0.94736742573197763</v>
      </c>
      <c r="S116" s="108">
        <f t="shared" ca="1" si="40"/>
        <v>0.93360738970793034</v>
      </c>
      <c r="T116" s="108">
        <f t="shared" ca="1" si="40"/>
        <v>0.91950007690549285</v>
      </c>
      <c r="U116" s="108">
        <f t="shared" ca="1" si="40"/>
        <v>0.90512713016009749</v>
      </c>
      <c r="V116" s="108">
        <f t="shared" ca="1" si="40"/>
        <v>0.89055959577448474</v>
      </c>
      <c r="W116" s="108">
        <f t="shared" ca="1" si="40"/>
        <v>0.87585921109047293</v>
      </c>
      <c r="X116" s="108">
        <f t="shared" ca="1" si="40"/>
        <v>0.86107953723236452</v>
      </c>
      <c r="Y116" s="108">
        <f t="shared" ca="1" si="40"/>
        <v>0.84626695560777376</v>
      </c>
      <c r="Z116" s="108">
        <f t="shared" ca="1" si="40"/>
        <v>0.83146154452126819</v>
      </c>
      <c r="AA116" s="108">
        <f t="shared" ca="1" si="40"/>
        <v>0.81669785029341491</v>
      </c>
      <c r="AB116" s="108">
        <f t="shared" ca="1" si="40"/>
        <v>0.80200556555060998</v>
      </c>
      <c r="AC116" s="108">
        <f t="shared" ca="1" si="40"/>
        <v>0.78741012583109327</v>
      </c>
      <c r="AD116" s="108">
        <f t="shared" ca="1" si="40"/>
        <v>0.77293323431498773</v>
      </c>
      <c r="AE116" s="108">
        <f t="shared" ca="1" si="40"/>
        <v>0.7585933233091422</v>
      </c>
      <c r="AF116" s="108">
        <f t="shared" ca="1" si="40"/>
        <v>0.74440596008175919</v>
      </c>
      <c r="AG116" s="108">
        <f t="shared" ca="1" si="40"/>
        <v>0.73038420373026791</v>
      </c>
      <c r="AH116" s="108">
        <f t="shared" ca="1" si="40"/>
        <v>0.71653891896378896</v>
      </c>
      <c r="AI116" s="108">
        <f t="shared" ca="1" si="40"/>
        <v>0.70287905197566458</v>
      </c>
      <c r="AJ116" s="108">
        <f t="shared" ca="1" si="40"/>
        <v>0.68941187296036455</v>
      </c>
      <c r="AK116" s="108">
        <f t="shared" ca="1" si="40"/>
        <v>0.67614318928246475</v>
      </c>
      <c r="AL116" s="108">
        <f t="shared" ca="1" si="40"/>
        <v>0.6630775328243661</v>
      </c>
      <c r="AM116" s="108">
        <f t="shared" ca="1" si="40"/>
        <v>0.65021832461612339</v>
      </c>
      <c r="AN116" s="108">
        <f t="shared" ca="1" si="40"/>
        <v>0.63756801947825625</v>
      </c>
      <c r="AO116" s="108">
        <f t="shared" ca="1" si="40"/>
        <v>0.62512823308061161</v>
      </c>
      <c r="AP116" s="108">
        <f t="shared" ca="1" si="40"/>
        <v>0.61289985353188958</v>
      </c>
      <c r="AQ116" s="108">
        <f t="shared" ca="1" si="40"/>
        <v>0.60088313936059523</v>
      </c>
      <c r="AR116" s="108">
        <f t="shared" ca="1" si="40"/>
        <v>0.58907780552480549</v>
      </c>
      <c r="AS116" s="108">
        <f t="shared" ca="1" si="40"/>
        <v>0.5774830988915608</v>
      </c>
      <c r="AT116" s="108">
        <f t="shared" ca="1" si="40"/>
        <v>0.56609786445371091</v>
      </c>
      <c r="AU116" s="108">
        <f t="shared" ca="1" si="40"/>
        <v>0.5549206033998203</v>
      </c>
      <c r="AV116" s="108">
        <f t="shared" ca="1" si="40"/>
        <v>0.54394952401878538</v>
      </c>
      <c r="AW116" s="108">
        <f t="shared" ca="1" si="40"/>
        <v>0.5331825863029358</v>
      </c>
      <c r="AX116" s="108">
        <f t="shared" ca="1" si="40"/>
        <v>0.52261754100966007</v>
      </c>
      <c r="AY116" s="108">
        <f t="shared" ca="1" si="40"/>
        <v>0.51225196385031591</v>
      </c>
      <c r="AZ116" s="108">
        <f t="shared" ca="1" si="40"/>
        <v>0.5020832853948568</v>
      </c>
      <c r="BA116" s="108">
        <f t="shared" ca="1" si="40"/>
        <v>0.49210881720992111</v>
      </c>
      <c r="BB116" s="108">
        <f t="shared" ca="1" si="40"/>
        <v>0.4823257746859288</v>
      </c>
      <c r="BC116" s="108">
        <f t="shared" ca="1" si="40"/>
        <v>0.47273129695399158</v>
      </c>
      <c r="BD116" s="108">
        <f t="shared" ca="1" si="40"/>
        <v>0.46332246424527945</v>
      </c>
      <c r="BE116" s="108">
        <f t="shared" ca="1" si="40"/>
        <v>0.45409631300309744</v>
      </c>
      <c r="BF116" s="108">
        <f t="shared" ca="1" si="40"/>
        <v>0.44504984902063216</v>
      </c>
      <c r="BG116" s="108">
        <f t="shared" ca="1" si="40"/>
        <v>0.4361800588445045</v>
      </c>
      <c r="BH116" s="108">
        <f t="shared" ca="1" si="40"/>
        <v>0.42748391965538529</v>
      </c>
      <c r="BI116" s="108">
        <f t="shared" ca="1" si="40"/>
        <v>0.41895840781151594</v>
      </c>
      <c r="BJ116" s="108">
        <f t="shared" ca="1" si="40"/>
        <v>0.41060050621861532</v>
      </c>
      <c r="BK116" s="4"/>
    </row>
    <row r="117" spans="1:63" ht="15.75" customHeight="1">
      <c r="A117" s="4"/>
      <c r="B117" s="195">
        <v>44317</v>
      </c>
      <c r="C117" s="108">
        <v>1</v>
      </c>
      <c r="D117" s="108">
        <f t="shared" ref="D117:BJ117" ca="1" si="41">IF(ISERROR(D49/$C49),0,D49/$C49)</f>
        <v>1.0152941176470589</v>
      </c>
      <c r="E117" s="108">
        <f t="shared" ca="1" si="41"/>
        <v>1.0260470588235293</v>
      </c>
      <c r="F117" s="108">
        <f t="shared" ca="1" si="41"/>
        <v>1.0328578823529413</v>
      </c>
      <c r="G117" s="108">
        <f t="shared" ca="1" si="41"/>
        <v>1.0362526776470591</v>
      </c>
      <c r="H117" s="108">
        <f t="shared" ca="1" si="41"/>
        <v>1.036693342682353</v>
      </c>
      <c r="I117" s="108">
        <f t="shared" ca="1" si="41"/>
        <v>1.0345853081863532</v>
      </c>
      <c r="J117" s="108">
        <f t="shared" ca="1" si="41"/>
        <v>1.0302843344973553</v>
      </c>
      <c r="K117" s="108">
        <f t="shared" ca="1" si="41"/>
        <v>1.02410249238517</v>
      </c>
      <c r="L117" s="108">
        <f t="shared" ca="1" si="41"/>
        <v>1.0163134257658972</v>
      </c>
      <c r="M117" s="108">
        <f t="shared" ca="1" si="41"/>
        <v>1.0071569824915982</v>
      </c>
      <c r="N117" s="108">
        <f t="shared" ca="1" si="41"/>
        <v>0.99684328905386277</v>
      </c>
      <c r="O117" s="108">
        <f t="shared" ca="1" si="41"/>
        <v>0.98555633593943048</v>
      </c>
      <c r="P117" s="108">
        <f t="shared" ca="1" si="41"/>
        <v>0.97345713236728948</v>
      </c>
      <c r="Q117" s="108">
        <f t="shared" ca="1" si="41"/>
        <v>0.96068648208899354</v>
      </c>
      <c r="R117" s="108">
        <f t="shared" ca="1" si="41"/>
        <v>0.94736742573197763</v>
      </c>
      <c r="S117" s="108">
        <f t="shared" ca="1" si="41"/>
        <v>0.93360738970793034</v>
      </c>
      <c r="T117" s="108">
        <f t="shared" ca="1" si="41"/>
        <v>0.91950007690549285</v>
      </c>
      <c r="U117" s="108">
        <f t="shared" ca="1" si="41"/>
        <v>0.90512713016009749</v>
      </c>
      <c r="V117" s="108">
        <f t="shared" ca="1" si="41"/>
        <v>0.89055959577448474</v>
      </c>
      <c r="W117" s="108">
        <f t="shared" ca="1" si="41"/>
        <v>0.87585921109047293</v>
      </c>
      <c r="X117" s="108">
        <f t="shared" ca="1" si="41"/>
        <v>0.86107953723236452</v>
      </c>
      <c r="Y117" s="108">
        <f t="shared" ca="1" si="41"/>
        <v>0.84626695560777376</v>
      </c>
      <c r="Z117" s="108">
        <f t="shared" ca="1" si="41"/>
        <v>0.83146154452126819</v>
      </c>
      <c r="AA117" s="108">
        <f t="shared" ca="1" si="41"/>
        <v>0.81669785029341491</v>
      </c>
      <c r="AB117" s="108">
        <f t="shared" ca="1" si="41"/>
        <v>0.80200556555060998</v>
      </c>
      <c r="AC117" s="108">
        <f t="shared" ca="1" si="41"/>
        <v>0.78741012583109327</v>
      </c>
      <c r="AD117" s="108">
        <f t="shared" ca="1" si="41"/>
        <v>0.77293323431498773</v>
      </c>
      <c r="AE117" s="108">
        <f t="shared" ca="1" si="41"/>
        <v>0.7585933233091422</v>
      </c>
      <c r="AF117" s="108">
        <f t="shared" ca="1" si="41"/>
        <v>0.74440596008175919</v>
      </c>
      <c r="AG117" s="108">
        <f t="shared" ca="1" si="41"/>
        <v>0.73038420373026791</v>
      </c>
      <c r="AH117" s="108">
        <f t="shared" ca="1" si="41"/>
        <v>0.71653891896378896</v>
      </c>
      <c r="AI117" s="108">
        <f t="shared" ca="1" si="41"/>
        <v>0.70287905197566458</v>
      </c>
      <c r="AJ117" s="108">
        <f t="shared" ca="1" si="41"/>
        <v>0.68941187296036455</v>
      </c>
      <c r="AK117" s="108">
        <f t="shared" ca="1" si="41"/>
        <v>0.67614318928246475</v>
      </c>
      <c r="AL117" s="108">
        <f t="shared" ca="1" si="41"/>
        <v>0.6630775328243661</v>
      </c>
      <c r="AM117" s="108">
        <f t="shared" ca="1" si="41"/>
        <v>0.65021832461612339</v>
      </c>
      <c r="AN117" s="108">
        <f t="shared" ca="1" si="41"/>
        <v>0.63756801947825625</v>
      </c>
      <c r="AO117" s="108">
        <f t="shared" ca="1" si="41"/>
        <v>0.62512823308061161</v>
      </c>
      <c r="AP117" s="108">
        <f t="shared" ca="1" si="41"/>
        <v>0.61289985353188958</v>
      </c>
      <c r="AQ117" s="108">
        <f t="shared" ca="1" si="41"/>
        <v>0.60088313936059523</v>
      </c>
      <c r="AR117" s="108">
        <f t="shared" ca="1" si="41"/>
        <v>0.58907780552480549</v>
      </c>
      <c r="AS117" s="108">
        <f t="shared" ca="1" si="41"/>
        <v>0.5774830988915608</v>
      </c>
      <c r="AT117" s="108">
        <f t="shared" ca="1" si="41"/>
        <v>0.56609786445371091</v>
      </c>
      <c r="AU117" s="108">
        <f t="shared" ca="1" si="41"/>
        <v>0.5549206033998203</v>
      </c>
      <c r="AV117" s="108">
        <f t="shared" ca="1" si="41"/>
        <v>0.54394952401878538</v>
      </c>
      <c r="AW117" s="108">
        <f t="shared" ca="1" si="41"/>
        <v>0.5331825863029358</v>
      </c>
      <c r="AX117" s="108">
        <f t="shared" ca="1" si="41"/>
        <v>0.52261754100966007</v>
      </c>
      <c r="AY117" s="108">
        <f t="shared" ca="1" si="41"/>
        <v>0.51225196385031591</v>
      </c>
      <c r="AZ117" s="108">
        <f t="shared" ca="1" si="41"/>
        <v>0.5020832853948568</v>
      </c>
      <c r="BA117" s="108">
        <f t="shared" ca="1" si="41"/>
        <v>0.49210881720992111</v>
      </c>
      <c r="BB117" s="108">
        <f t="shared" ca="1" si="41"/>
        <v>0.4823257746859288</v>
      </c>
      <c r="BC117" s="108">
        <f t="shared" ca="1" si="41"/>
        <v>0.47273129695399158</v>
      </c>
      <c r="BD117" s="108">
        <f t="shared" ca="1" si="41"/>
        <v>0.46332246424527945</v>
      </c>
      <c r="BE117" s="108">
        <f t="shared" ca="1" si="41"/>
        <v>0.45409631300309744</v>
      </c>
      <c r="BF117" s="108">
        <f t="shared" ca="1" si="41"/>
        <v>0.44504984902063216</v>
      </c>
      <c r="BG117" s="108">
        <f t="shared" ca="1" si="41"/>
        <v>0.4361800588445045</v>
      </c>
      <c r="BH117" s="108">
        <f t="shared" ca="1" si="41"/>
        <v>0.42748391965538529</v>
      </c>
      <c r="BI117" s="108">
        <f t="shared" ca="1" si="41"/>
        <v>0.41895840781151594</v>
      </c>
      <c r="BJ117" s="108">
        <f t="shared" ca="1" si="41"/>
        <v>0.41060050621861532</v>
      </c>
      <c r="BK117" s="4"/>
    </row>
    <row r="118" spans="1:63" ht="15.75" customHeight="1">
      <c r="A118" s="4"/>
      <c r="B118" s="195">
        <v>44348</v>
      </c>
      <c r="C118" s="108">
        <v>1</v>
      </c>
      <c r="D118" s="108">
        <f t="shared" ref="D118:BJ118" ca="1" si="42">IF(ISERROR(D50/$C50),0,D50/$C50)</f>
        <v>1.0152941176470589</v>
      </c>
      <c r="E118" s="108">
        <f t="shared" ca="1" si="42"/>
        <v>1.0260470588235293</v>
      </c>
      <c r="F118" s="108">
        <f t="shared" ca="1" si="42"/>
        <v>1.0328578823529413</v>
      </c>
      <c r="G118" s="108">
        <f t="shared" ca="1" si="42"/>
        <v>1.0362526776470591</v>
      </c>
      <c r="H118" s="108">
        <f t="shared" ca="1" si="42"/>
        <v>1.036693342682353</v>
      </c>
      <c r="I118" s="108">
        <f t="shared" ca="1" si="42"/>
        <v>1.0345853081863532</v>
      </c>
      <c r="J118" s="108">
        <f t="shared" ca="1" si="42"/>
        <v>1.0302843344973553</v>
      </c>
      <c r="K118" s="108">
        <f t="shared" ca="1" si="42"/>
        <v>1.02410249238517</v>
      </c>
      <c r="L118" s="108">
        <f t="shared" ca="1" si="42"/>
        <v>1.0163134257658972</v>
      </c>
      <c r="M118" s="108">
        <f t="shared" ca="1" si="42"/>
        <v>1.0071569824915982</v>
      </c>
      <c r="N118" s="108">
        <f t="shared" ca="1" si="42"/>
        <v>0.99684328905386277</v>
      </c>
      <c r="O118" s="108">
        <f t="shared" ca="1" si="42"/>
        <v>0.98555633593943048</v>
      </c>
      <c r="P118" s="108">
        <f t="shared" ca="1" si="42"/>
        <v>0.97345713236728948</v>
      </c>
      <c r="Q118" s="108">
        <f t="shared" ca="1" si="42"/>
        <v>0.96068648208899354</v>
      </c>
      <c r="R118" s="108">
        <f t="shared" ca="1" si="42"/>
        <v>0.94736742573197763</v>
      </c>
      <c r="S118" s="108">
        <f t="shared" ca="1" si="42"/>
        <v>0.93360738970793034</v>
      </c>
      <c r="T118" s="108">
        <f t="shared" ca="1" si="42"/>
        <v>0.91950007690549285</v>
      </c>
      <c r="U118" s="108">
        <f t="shared" ca="1" si="42"/>
        <v>0.90512713016009749</v>
      </c>
      <c r="V118" s="108">
        <f t="shared" ca="1" si="42"/>
        <v>0.89055959577448474</v>
      </c>
      <c r="W118" s="108">
        <f t="shared" ca="1" si="42"/>
        <v>0.87585921109047293</v>
      </c>
      <c r="X118" s="108">
        <f t="shared" ca="1" si="42"/>
        <v>0.86107953723236452</v>
      </c>
      <c r="Y118" s="108">
        <f t="shared" ca="1" si="42"/>
        <v>0.84626695560777376</v>
      </c>
      <c r="Z118" s="108">
        <f t="shared" ca="1" si="42"/>
        <v>0.83146154452126819</v>
      </c>
      <c r="AA118" s="108">
        <f t="shared" ca="1" si="42"/>
        <v>0.81669785029341491</v>
      </c>
      <c r="AB118" s="108">
        <f t="shared" ca="1" si="42"/>
        <v>0.80200556555060998</v>
      </c>
      <c r="AC118" s="108">
        <f t="shared" ca="1" si="42"/>
        <v>0.78741012583109327</v>
      </c>
      <c r="AD118" s="108">
        <f t="shared" ca="1" si="42"/>
        <v>0.77293323431498773</v>
      </c>
      <c r="AE118" s="108">
        <f t="shared" ca="1" si="42"/>
        <v>0.7585933233091422</v>
      </c>
      <c r="AF118" s="108">
        <f t="shared" ca="1" si="42"/>
        <v>0.74440596008175919</v>
      </c>
      <c r="AG118" s="108">
        <f t="shared" ca="1" si="42"/>
        <v>0.73038420373026791</v>
      </c>
      <c r="AH118" s="108">
        <f t="shared" ca="1" si="42"/>
        <v>0.71653891896378896</v>
      </c>
      <c r="AI118" s="108">
        <f t="shared" ca="1" si="42"/>
        <v>0.70287905197566458</v>
      </c>
      <c r="AJ118" s="108">
        <f t="shared" ca="1" si="42"/>
        <v>0.68941187296036455</v>
      </c>
      <c r="AK118" s="108">
        <f t="shared" ca="1" si="42"/>
        <v>0.67614318928246475</v>
      </c>
      <c r="AL118" s="108">
        <f t="shared" ca="1" si="42"/>
        <v>0.6630775328243661</v>
      </c>
      <c r="AM118" s="108">
        <f t="shared" ca="1" si="42"/>
        <v>0.65021832461612339</v>
      </c>
      <c r="AN118" s="108">
        <f t="shared" ca="1" si="42"/>
        <v>0.63756801947825625</v>
      </c>
      <c r="AO118" s="108">
        <f t="shared" ca="1" si="42"/>
        <v>0.62512823308061161</v>
      </c>
      <c r="AP118" s="108">
        <f t="shared" ca="1" si="42"/>
        <v>0.61289985353188958</v>
      </c>
      <c r="AQ118" s="108">
        <f t="shared" ca="1" si="42"/>
        <v>0.60088313936059523</v>
      </c>
      <c r="AR118" s="108">
        <f t="shared" ca="1" si="42"/>
        <v>0.58907780552480549</v>
      </c>
      <c r="AS118" s="108">
        <f t="shared" ca="1" si="42"/>
        <v>0.5774830988915608</v>
      </c>
      <c r="AT118" s="108">
        <f t="shared" ca="1" si="42"/>
        <v>0.56609786445371091</v>
      </c>
      <c r="AU118" s="108">
        <f t="shared" ca="1" si="42"/>
        <v>0.5549206033998203</v>
      </c>
      <c r="AV118" s="108">
        <f t="shared" ca="1" si="42"/>
        <v>0.54394952401878538</v>
      </c>
      <c r="AW118" s="108">
        <f t="shared" ca="1" si="42"/>
        <v>0.5331825863029358</v>
      </c>
      <c r="AX118" s="108">
        <f t="shared" ca="1" si="42"/>
        <v>0.52261754100966007</v>
      </c>
      <c r="AY118" s="108">
        <f t="shared" ca="1" si="42"/>
        <v>0.51225196385031591</v>
      </c>
      <c r="AZ118" s="108">
        <f t="shared" ca="1" si="42"/>
        <v>0.5020832853948568</v>
      </c>
      <c r="BA118" s="108">
        <f t="shared" ca="1" si="42"/>
        <v>0.49210881720992111</v>
      </c>
      <c r="BB118" s="108">
        <f t="shared" ca="1" si="42"/>
        <v>0.4823257746859288</v>
      </c>
      <c r="BC118" s="108">
        <f t="shared" ca="1" si="42"/>
        <v>0.47273129695399158</v>
      </c>
      <c r="BD118" s="108">
        <f t="shared" ca="1" si="42"/>
        <v>0.46332246424527945</v>
      </c>
      <c r="BE118" s="108">
        <f t="shared" ca="1" si="42"/>
        <v>0.45409631300309744</v>
      </c>
      <c r="BF118" s="108">
        <f t="shared" ca="1" si="42"/>
        <v>0.44504984902063216</v>
      </c>
      <c r="BG118" s="108">
        <f t="shared" ca="1" si="42"/>
        <v>0.4361800588445045</v>
      </c>
      <c r="BH118" s="108">
        <f t="shared" ca="1" si="42"/>
        <v>0.42748391965538529</v>
      </c>
      <c r="BI118" s="108">
        <f t="shared" ca="1" si="42"/>
        <v>0.41895840781151594</v>
      </c>
      <c r="BJ118" s="108">
        <f t="shared" ca="1" si="42"/>
        <v>0.41060050621861532</v>
      </c>
      <c r="BK118" s="4"/>
    </row>
    <row r="119" spans="1:63" ht="15.75" customHeight="1">
      <c r="A119" s="4"/>
      <c r="B119" s="195">
        <v>44378</v>
      </c>
      <c r="C119" s="108">
        <v>1</v>
      </c>
      <c r="D119" s="108">
        <f t="shared" ref="D119:BJ119" ca="1" si="43">IF(ISERROR(D51/$C51),0,D51/$C51)</f>
        <v>1.0152941176470589</v>
      </c>
      <c r="E119" s="108">
        <f t="shared" ca="1" si="43"/>
        <v>1.0260470588235293</v>
      </c>
      <c r="F119" s="108">
        <f t="shared" ca="1" si="43"/>
        <v>1.0328578823529413</v>
      </c>
      <c r="G119" s="108">
        <f t="shared" ca="1" si="43"/>
        <v>1.0362526776470591</v>
      </c>
      <c r="H119" s="108">
        <f t="shared" ca="1" si="43"/>
        <v>1.036693342682353</v>
      </c>
      <c r="I119" s="108">
        <f t="shared" ca="1" si="43"/>
        <v>1.0345853081863532</v>
      </c>
      <c r="J119" s="108">
        <f t="shared" ca="1" si="43"/>
        <v>1.0302843344973553</v>
      </c>
      <c r="K119" s="108">
        <f t="shared" ca="1" si="43"/>
        <v>1.02410249238517</v>
      </c>
      <c r="L119" s="108">
        <f t="shared" ca="1" si="43"/>
        <v>1.0163134257658972</v>
      </c>
      <c r="M119" s="108">
        <f t="shared" ca="1" si="43"/>
        <v>1.0071569824915982</v>
      </c>
      <c r="N119" s="108">
        <f t="shared" ca="1" si="43"/>
        <v>0.99684328905386277</v>
      </c>
      <c r="O119" s="108">
        <f t="shared" ca="1" si="43"/>
        <v>0.98555633593943048</v>
      </c>
      <c r="P119" s="108">
        <f t="shared" ca="1" si="43"/>
        <v>0.97345713236728948</v>
      </c>
      <c r="Q119" s="108">
        <f t="shared" ca="1" si="43"/>
        <v>0.96068648208899354</v>
      </c>
      <c r="R119" s="108">
        <f t="shared" ca="1" si="43"/>
        <v>0.94736742573197763</v>
      </c>
      <c r="S119" s="108">
        <f t="shared" ca="1" si="43"/>
        <v>0.93360738970793034</v>
      </c>
      <c r="T119" s="108">
        <f t="shared" ca="1" si="43"/>
        <v>0.91950007690549285</v>
      </c>
      <c r="U119" s="108">
        <f t="shared" ca="1" si="43"/>
        <v>0.90512713016009749</v>
      </c>
      <c r="V119" s="108">
        <f t="shared" ca="1" si="43"/>
        <v>0.89055959577448474</v>
      </c>
      <c r="W119" s="108">
        <f t="shared" ca="1" si="43"/>
        <v>0.87585921109047293</v>
      </c>
      <c r="X119" s="108">
        <f t="shared" ca="1" si="43"/>
        <v>0.86107953723236452</v>
      </c>
      <c r="Y119" s="108">
        <f t="shared" ca="1" si="43"/>
        <v>0.84626695560777376</v>
      </c>
      <c r="Z119" s="108">
        <f t="shared" ca="1" si="43"/>
        <v>0.83146154452126819</v>
      </c>
      <c r="AA119" s="108">
        <f t="shared" ca="1" si="43"/>
        <v>0.81669785029341491</v>
      </c>
      <c r="AB119" s="108">
        <f t="shared" ca="1" si="43"/>
        <v>0.80200556555060998</v>
      </c>
      <c r="AC119" s="108">
        <f t="shared" ca="1" si="43"/>
        <v>0.78741012583109327</v>
      </c>
      <c r="AD119" s="108">
        <f t="shared" ca="1" si="43"/>
        <v>0.77293323431498773</v>
      </c>
      <c r="AE119" s="108">
        <f t="shared" ca="1" si="43"/>
        <v>0.7585933233091422</v>
      </c>
      <c r="AF119" s="108">
        <f t="shared" ca="1" si="43"/>
        <v>0.74440596008175919</v>
      </c>
      <c r="AG119" s="108">
        <f t="shared" ca="1" si="43"/>
        <v>0.73038420373026791</v>
      </c>
      <c r="AH119" s="108">
        <f t="shared" ca="1" si="43"/>
        <v>0.71653891896378896</v>
      </c>
      <c r="AI119" s="108">
        <f t="shared" ca="1" si="43"/>
        <v>0.70287905197566458</v>
      </c>
      <c r="AJ119" s="108">
        <f t="shared" ca="1" si="43"/>
        <v>0.68941187296036455</v>
      </c>
      <c r="AK119" s="108">
        <f t="shared" ca="1" si="43"/>
        <v>0.67614318928246475</v>
      </c>
      <c r="AL119" s="108">
        <f t="shared" ca="1" si="43"/>
        <v>0.6630775328243661</v>
      </c>
      <c r="AM119" s="108">
        <f t="shared" ca="1" si="43"/>
        <v>0.65021832461612339</v>
      </c>
      <c r="AN119" s="108">
        <f t="shared" ca="1" si="43"/>
        <v>0.63756801947825625</v>
      </c>
      <c r="AO119" s="108">
        <f t="shared" ca="1" si="43"/>
        <v>0.62512823308061161</v>
      </c>
      <c r="AP119" s="108">
        <f t="shared" ca="1" si="43"/>
        <v>0.61289985353188958</v>
      </c>
      <c r="AQ119" s="108">
        <f t="shared" ca="1" si="43"/>
        <v>0.60088313936059523</v>
      </c>
      <c r="AR119" s="108">
        <f t="shared" ca="1" si="43"/>
        <v>0.58907780552480549</v>
      </c>
      <c r="AS119" s="108">
        <f t="shared" ca="1" si="43"/>
        <v>0.5774830988915608</v>
      </c>
      <c r="AT119" s="108">
        <f t="shared" ca="1" si="43"/>
        <v>0.56609786445371091</v>
      </c>
      <c r="AU119" s="108">
        <f t="shared" ca="1" si="43"/>
        <v>0.5549206033998203</v>
      </c>
      <c r="AV119" s="108">
        <f t="shared" ca="1" si="43"/>
        <v>0.54394952401878538</v>
      </c>
      <c r="AW119" s="108">
        <f t="shared" ca="1" si="43"/>
        <v>0.5331825863029358</v>
      </c>
      <c r="AX119" s="108">
        <f t="shared" ca="1" si="43"/>
        <v>0.52261754100966007</v>
      </c>
      <c r="AY119" s="108">
        <f t="shared" ca="1" si="43"/>
        <v>0.51225196385031591</v>
      </c>
      <c r="AZ119" s="108">
        <f t="shared" ca="1" si="43"/>
        <v>0.5020832853948568</v>
      </c>
      <c r="BA119" s="108">
        <f t="shared" ca="1" si="43"/>
        <v>0.49210881720992111</v>
      </c>
      <c r="BB119" s="108">
        <f t="shared" ca="1" si="43"/>
        <v>0.4823257746859288</v>
      </c>
      <c r="BC119" s="108">
        <f t="shared" ca="1" si="43"/>
        <v>0.47273129695399158</v>
      </c>
      <c r="BD119" s="108">
        <f t="shared" ca="1" si="43"/>
        <v>0.46332246424527945</v>
      </c>
      <c r="BE119" s="108">
        <f t="shared" ca="1" si="43"/>
        <v>0.45409631300309744</v>
      </c>
      <c r="BF119" s="108">
        <f t="shared" ca="1" si="43"/>
        <v>0.44504984902063216</v>
      </c>
      <c r="BG119" s="108">
        <f t="shared" ca="1" si="43"/>
        <v>0.4361800588445045</v>
      </c>
      <c r="BH119" s="108">
        <f t="shared" ca="1" si="43"/>
        <v>0.42748391965538529</v>
      </c>
      <c r="BI119" s="108">
        <f t="shared" ca="1" si="43"/>
        <v>0.41895840781151594</v>
      </c>
      <c r="BJ119" s="108">
        <f t="shared" ca="1" si="43"/>
        <v>0.41060050621861532</v>
      </c>
      <c r="BK119" s="4"/>
    </row>
    <row r="120" spans="1:63" ht="15.75" customHeight="1">
      <c r="A120" s="4"/>
      <c r="B120" s="195">
        <v>44409</v>
      </c>
      <c r="C120" s="108">
        <v>1</v>
      </c>
      <c r="D120" s="108">
        <f t="shared" ref="D120:BJ120" ca="1" si="44">IF(ISERROR(D52/$C52),0,D52/$C52)</f>
        <v>1.0152941176470589</v>
      </c>
      <c r="E120" s="108">
        <f t="shared" ca="1" si="44"/>
        <v>1.0260470588235293</v>
      </c>
      <c r="F120" s="108">
        <f t="shared" ca="1" si="44"/>
        <v>1.0328578823529413</v>
      </c>
      <c r="G120" s="108">
        <f t="shared" ca="1" si="44"/>
        <v>1.0362526776470591</v>
      </c>
      <c r="H120" s="108">
        <f t="shared" ca="1" si="44"/>
        <v>1.036693342682353</v>
      </c>
      <c r="I120" s="108">
        <f t="shared" ca="1" si="44"/>
        <v>1.0345853081863532</v>
      </c>
      <c r="J120" s="108">
        <f t="shared" ca="1" si="44"/>
        <v>1.0302843344973553</v>
      </c>
      <c r="K120" s="108">
        <f t="shared" ca="1" si="44"/>
        <v>1.02410249238517</v>
      </c>
      <c r="L120" s="108">
        <f t="shared" ca="1" si="44"/>
        <v>1.0163134257658972</v>
      </c>
      <c r="M120" s="108">
        <f t="shared" ca="1" si="44"/>
        <v>1.0071569824915982</v>
      </c>
      <c r="N120" s="108">
        <f t="shared" ca="1" si="44"/>
        <v>0.99684328905386277</v>
      </c>
      <c r="O120" s="108">
        <f t="shared" ca="1" si="44"/>
        <v>0.98555633593943048</v>
      </c>
      <c r="P120" s="108">
        <f t="shared" ca="1" si="44"/>
        <v>0.97345713236728948</v>
      </c>
      <c r="Q120" s="108">
        <f t="shared" ca="1" si="44"/>
        <v>0.96068648208899354</v>
      </c>
      <c r="R120" s="108">
        <f t="shared" ca="1" si="44"/>
        <v>0.94736742573197763</v>
      </c>
      <c r="S120" s="108">
        <f t="shared" ca="1" si="44"/>
        <v>0.93360738970793034</v>
      </c>
      <c r="T120" s="108">
        <f t="shared" ca="1" si="44"/>
        <v>0.91950007690549285</v>
      </c>
      <c r="U120" s="108">
        <f t="shared" ca="1" si="44"/>
        <v>0.90512713016009749</v>
      </c>
      <c r="V120" s="108">
        <f t="shared" ca="1" si="44"/>
        <v>0.89055959577448474</v>
      </c>
      <c r="W120" s="108">
        <f t="shared" ca="1" si="44"/>
        <v>0.87585921109047293</v>
      </c>
      <c r="X120" s="108">
        <f t="shared" ca="1" si="44"/>
        <v>0.86107953723236452</v>
      </c>
      <c r="Y120" s="108">
        <f t="shared" ca="1" si="44"/>
        <v>0.84626695560777376</v>
      </c>
      <c r="Z120" s="108">
        <f t="shared" ca="1" si="44"/>
        <v>0.83146154452126819</v>
      </c>
      <c r="AA120" s="108">
        <f t="shared" ca="1" si="44"/>
        <v>0.81669785029341491</v>
      </c>
      <c r="AB120" s="108">
        <f t="shared" ca="1" si="44"/>
        <v>0.80200556555060998</v>
      </c>
      <c r="AC120" s="108">
        <f t="shared" ca="1" si="44"/>
        <v>0.78741012583109327</v>
      </c>
      <c r="AD120" s="108">
        <f t="shared" ca="1" si="44"/>
        <v>0.77293323431498773</v>
      </c>
      <c r="AE120" s="108">
        <f t="shared" ca="1" si="44"/>
        <v>0.7585933233091422</v>
      </c>
      <c r="AF120" s="108">
        <f t="shared" ca="1" si="44"/>
        <v>0.74440596008175919</v>
      </c>
      <c r="AG120" s="108">
        <f t="shared" ca="1" si="44"/>
        <v>0.73038420373026791</v>
      </c>
      <c r="AH120" s="108">
        <f t="shared" ca="1" si="44"/>
        <v>0.71653891896378896</v>
      </c>
      <c r="AI120" s="108">
        <f t="shared" ca="1" si="44"/>
        <v>0.70287905197566458</v>
      </c>
      <c r="AJ120" s="108">
        <f t="shared" ca="1" si="44"/>
        <v>0.68941187296036455</v>
      </c>
      <c r="AK120" s="108">
        <f t="shared" ca="1" si="44"/>
        <v>0.67614318928246475</v>
      </c>
      <c r="AL120" s="108">
        <f t="shared" ca="1" si="44"/>
        <v>0.6630775328243661</v>
      </c>
      <c r="AM120" s="108">
        <f t="shared" ca="1" si="44"/>
        <v>0.65021832461612339</v>
      </c>
      <c r="AN120" s="108">
        <f t="shared" ca="1" si="44"/>
        <v>0.63756801947825625</v>
      </c>
      <c r="AO120" s="108">
        <f t="shared" ca="1" si="44"/>
        <v>0.62512823308061161</v>
      </c>
      <c r="AP120" s="108">
        <f t="shared" ca="1" si="44"/>
        <v>0.61289985353188958</v>
      </c>
      <c r="AQ120" s="108">
        <f t="shared" ca="1" si="44"/>
        <v>0.60088313936059523</v>
      </c>
      <c r="AR120" s="108">
        <f t="shared" ca="1" si="44"/>
        <v>0.58907780552480549</v>
      </c>
      <c r="AS120" s="108">
        <f t="shared" ca="1" si="44"/>
        <v>0.5774830988915608</v>
      </c>
      <c r="AT120" s="108">
        <f t="shared" ca="1" si="44"/>
        <v>0.56609786445371091</v>
      </c>
      <c r="AU120" s="108">
        <f t="shared" ca="1" si="44"/>
        <v>0.5549206033998203</v>
      </c>
      <c r="AV120" s="108">
        <f t="shared" ca="1" si="44"/>
        <v>0.54394952401878538</v>
      </c>
      <c r="AW120" s="108">
        <f t="shared" ca="1" si="44"/>
        <v>0.5331825863029358</v>
      </c>
      <c r="AX120" s="108">
        <f t="shared" ca="1" si="44"/>
        <v>0.52261754100966007</v>
      </c>
      <c r="AY120" s="108">
        <f t="shared" ca="1" si="44"/>
        <v>0.51225196385031591</v>
      </c>
      <c r="AZ120" s="108">
        <f t="shared" ca="1" si="44"/>
        <v>0.5020832853948568</v>
      </c>
      <c r="BA120" s="108">
        <f t="shared" ca="1" si="44"/>
        <v>0.49210881720992111</v>
      </c>
      <c r="BB120" s="108">
        <f t="shared" ca="1" si="44"/>
        <v>0.4823257746859288</v>
      </c>
      <c r="BC120" s="108">
        <f t="shared" ca="1" si="44"/>
        <v>0.47273129695399158</v>
      </c>
      <c r="BD120" s="108">
        <f t="shared" ca="1" si="44"/>
        <v>0.46332246424527945</v>
      </c>
      <c r="BE120" s="108">
        <f t="shared" ca="1" si="44"/>
        <v>0.45409631300309744</v>
      </c>
      <c r="BF120" s="108">
        <f t="shared" ca="1" si="44"/>
        <v>0.44504984902063216</v>
      </c>
      <c r="BG120" s="108">
        <f t="shared" ca="1" si="44"/>
        <v>0.4361800588445045</v>
      </c>
      <c r="BH120" s="108">
        <f t="shared" ca="1" si="44"/>
        <v>0.42748391965538529</v>
      </c>
      <c r="BI120" s="108">
        <f t="shared" ca="1" si="44"/>
        <v>0.41895840781151594</v>
      </c>
      <c r="BJ120" s="108">
        <f t="shared" ca="1" si="44"/>
        <v>0.41060050621861532</v>
      </c>
      <c r="BK120" s="4"/>
    </row>
    <row r="121" spans="1:63" ht="15.75" customHeight="1">
      <c r="A121" s="4"/>
      <c r="B121" s="195">
        <v>44440</v>
      </c>
      <c r="C121" s="108">
        <v>1</v>
      </c>
      <c r="D121" s="108">
        <f t="shared" ref="D121:BJ121" ca="1" si="45">IF(ISERROR(D53/$C53),0,D53/$C53)</f>
        <v>1.0152941176470589</v>
      </c>
      <c r="E121" s="108">
        <f t="shared" ca="1" si="45"/>
        <v>1.0260470588235293</v>
      </c>
      <c r="F121" s="108">
        <f t="shared" ca="1" si="45"/>
        <v>1.0328578823529413</v>
      </c>
      <c r="G121" s="108">
        <f t="shared" ca="1" si="45"/>
        <v>1.0362526776470591</v>
      </c>
      <c r="H121" s="108">
        <f t="shared" ca="1" si="45"/>
        <v>1.036693342682353</v>
      </c>
      <c r="I121" s="108">
        <f t="shared" ca="1" si="45"/>
        <v>1.0345853081863532</v>
      </c>
      <c r="J121" s="108">
        <f t="shared" ca="1" si="45"/>
        <v>1.0302843344973553</v>
      </c>
      <c r="K121" s="108">
        <f t="shared" ca="1" si="45"/>
        <v>1.02410249238517</v>
      </c>
      <c r="L121" s="108">
        <f t="shared" ca="1" si="45"/>
        <v>1.0163134257658972</v>
      </c>
      <c r="M121" s="108">
        <f t="shared" ca="1" si="45"/>
        <v>1.0071569824915982</v>
      </c>
      <c r="N121" s="108">
        <f t="shared" ca="1" si="45"/>
        <v>0.99684328905386277</v>
      </c>
      <c r="O121" s="108">
        <f t="shared" ca="1" si="45"/>
        <v>0.98555633593943048</v>
      </c>
      <c r="P121" s="108">
        <f t="shared" ca="1" si="45"/>
        <v>0.97345713236728948</v>
      </c>
      <c r="Q121" s="108">
        <f t="shared" ca="1" si="45"/>
        <v>0.96068648208899354</v>
      </c>
      <c r="R121" s="108">
        <f t="shared" ca="1" si="45"/>
        <v>0.94736742573197763</v>
      </c>
      <c r="S121" s="108">
        <f t="shared" ca="1" si="45"/>
        <v>0.93360738970793034</v>
      </c>
      <c r="T121" s="108">
        <f t="shared" ca="1" si="45"/>
        <v>0.91950007690549285</v>
      </c>
      <c r="U121" s="108">
        <f t="shared" ca="1" si="45"/>
        <v>0.90512713016009749</v>
      </c>
      <c r="V121" s="108">
        <f t="shared" ca="1" si="45"/>
        <v>0.89055959577448474</v>
      </c>
      <c r="W121" s="108">
        <f t="shared" ca="1" si="45"/>
        <v>0.87585921109047293</v>
      </c>
      <c r="X121" s="108">
        <f t="shared" ca="1" si="45"/>
        <v>0.86107953723236452</v>
      </c>
      <c r="Y121" s="108">
        <f t="shared" ca="1" si="45"/>
        <v>0.84626695560777376</v>
      </c>
      <c r="Z121" s="108">
        <f t="shared" ca="1" si="45"/>
        <v>0.83146154452126819</v>
      </c>
      <c r="AA121" s="108">
        <f t="shared" ca="1" si="45"/>
        <v>0.81669785029341491</v>
      </c>
      <c r="AB121" s="108">
        <f t="shared" ca="1" si="45"/>
        <v>0.80200556555060998</v>
      </c>
      <c r="AC121" s="108">
        <f t="shared" ca="1" si="45"/>
        <v>0.78741012583109327</v>
      </c>
      <c r="AD121" s="108">
        <f t="shared" ca="1" si="45"/>
        <v>0.77293323431498773</v>
      </c>
      <c r="AE121" s="108">
        <f t="shared" ca="1" si="45"/>
        <v>0.7585933233091422</v>
      </c>
      <c r="AF121" s="108">
        <f t="shared" ca="1" si="45"/>
        <v>0.74440596008175919</v>
      </c>
      <c r="AG121" s="108">
        <f t="shared" ca="1" si="45"/>
        <v>0.73038420373026791</v>
      </c>
      <c r="AH121" s="108">
        <f t="shared" ca="1" si="45"/>
        <v>0.71653891896378896</v>
      </c>
      <c r="AI121" s="108">
        <f t="shared" ca="1" si="45"/>
        <v>0.70287905197566458</v>
      </c>
      <c r="AJ121" s="108">
        <f t="shared" ca="1" si="45"/>
        <v>0.68941187296036455</v>
      </c>
      <c r="AK121" s="108">
        <f t="shared" ca="1" si="45"/>
        <v>0.67614318928246475</v>
      </c>
      <c r="AL121" s="108">
        <f t="shared" ca="1" si="45"/>
        <v>0.6630775328243661</v>
      </c>
      <c r="AM121" s="108">
        <f t="shared" ca="1" si="45"/>
        <v>0.65021832461612339</v>
      </c>
      <c r="AN121" s="108">
        <f t="shared" ca="1" si="45"/>
        <v>0.63756801947825625</v>
      </c>
      <c r="AO121" s="108">
        <f t="shared" ca="1" si="45"/>
        <v>0.62512823308061161</v>
      </c>
      <c r="AP121" s="108">
        <f t="shared" ca="1" si="45"/>
        <v>0.61289985353188958</v>
      </c>
      <c r="AQ121" s="108">
        <f t="shared" ca="1" si="45"/>
        <v>0.60088313936059523</v>
      </c>
      <c r="AR121" s="108">
        <f t="shared" ca="1" si="45"/>
        <v>0.58907780552480549</v>
      </c>
      <c r="AS121" s="108">
        <f t="shared" ca="1" si="45"/>
        <v>0.5774830988915608</v>
      </c>
      <c r="AT121" s="108">
        <f t="shared" ca="1" si="45"/>
        <v>0.56609786445371091</v>
      </c>
      <c r="AU121" s="108">
        <f t="shared" ca="1" si="45"/>
        <v>0.5549206033998203</v>
      </c>
      <c r="AV121" s="108">
        <f t="shared" ca="1" si="45"/>
        <v>0.54394952401878538</v>
      </c>
      <c r="AW121" s="108">
        <f t="shared" ca="1" si="45"/>
        <v>0.5331825863029358</v>
      </c>
      <c r="AX121" s="108">
        <f t="shared" ca="1" si="45"/>
        <v>0.52261754100966007</v>
      </c>
      <c r="AY121" s="108">
        <f t="shared" ca="1" si="45"/>
        <v>0.51225196385031591</v>
      </c>
      <c r="AZ121" s="108">
        <f t="shared" ca="1" si="45"/>
        <v>0.5020832853948568</v>
      </c>
      <c r="BA121" s="108">
        <f t="shared" ca="1" si="45"/>
        <v>0.49210881720992111</v>
      </c>
      <c r="BB121" s="108">
        <f t="shared" ca="1" si="45"/>
        <v>0.4823257746859288</v>
      </c>
      <c r="BC121" s="108">
        <f t="shared" ca="1" si="45"/>
        <v>0.47273129695399158</v>
      </c>
      <c r="BD121" s="108">
        <f t="shared" ca="1" si="45"/>
        <v>0.46332246424527945</v>
      </c>
      <c r="BE121" s="108">
        <f t="shared" ca="1" si="45"/>
        <v>0.45409631300309744</v>
      </c>
      <c r="BF121" s="108">
        <f t="shared" ca="1" si="45"/>
        <v>0.44504984902063216</v>
      </c>
      <c r="BG121" s="108">
        <f t="shared" ca="1" si="45"/>
        <v>0.4361800588445045</v>
      </c>
      <c r="BH121" s="108">
        <f t="shared" ca="1" si="45"/>
        <v>0.42748391965538529</v>
      </c>
      <c r="BI121" s="108">
        <f t="shared" ca="1" si="45"/>
        <v>0.41895840781151594</v>
      </c>
      <c r="BJ121" s="108">
        <f t="shared" ca="1" si="45"/>
        <v>0.41060050621861532</v>
      </c>
      <c r="BK121" s="4"/>
    </row>
    <row r="122" spans="1:63" ht="15.75" customHeight="1">
      <c r="A122" s="4"/>
      <c r="B122" s="195">
        <v>44470</v>
      </c>
      <c r="C122" s="108">
        <v>1</v>
      </c>
      <c r="D122" s="108">
        <f t="shared" ref="D122:BJ122" ca="1" si="46">IF(ISERROR(D54/$C54),0,D54/$C54)</f>
        <v>1.0152941176470589</v>
      </c>
      <c r="E122" s="108">
        <f t="shared" ca="1" si="46"/>
        <v>1.0260470588235293</v>
      </c>
      <c r="F122" s="108">
        <f t="shared" ca="1" si="46"/>
        <v>1.0328578823529413</v>
      </c>
      <c r="G122" s="108">
        <f t="shared" ca="1" si="46"/>
        <v>1.0362526776470591</v>
      </c>
      <c r="H122" s="108">
        <f t="shared" ca="1" si="46"/>
        <v>1.036693342682353</v>
      </c>
      <c r="I122" s="108">
        <f t="shared" ca="1" si="46"/>
        <v>1.0345853081863532</v>
      </c>
      <c r="J122" s="108">
        <f t="shared" ca="1" si="46"/>
        <v>1.0302843344973553</v>
      </c>
      <c r="K122" s="108">
        <f t="shared" ca="1" si="46"/>
        <v>1.02410249238517</v>
      </c>
      <c r="L122" s="108">
        <f t="shared" ca="1" si="46"/>
        <v>1.0163134257658972</v>
      </c>
      <c r="M122" s="108">
        <f t="shared" ca="1" si="46"/>
        <v>1.0071569824915982</v>
      </c>
      <c r="N122" s="108">
        <f t="shared" ca="1" si="46"/>
        <v>0.99684328905386277</v>
      </c>
      <c r="O122" s="108">
        <f t="shared" ca="1" si="46"/>
        <v>0.98555633593943048</v>
      </c>
      <c r="P122" s="108">
        <f t="shared" ca="1" si="46"/>
        <v>0.97345713236728948</v>
      </c>
      <c r="Q122" s="108">
        <f t="shared" ca="1" si="46"/>
        <v>0.96068648208899354</v>
      </c>
      <c r="R122" s="108">
        <f t="shared" ca="1" si="46"/>
        <v>0.94736742573197763</v>
      </c>
      <c r="S122" s="108">
        <f t="shared" ca="1" si="46"/>
        <v>0.93360738970793034</v>
      </c>
      <c r="T122" s="108">
        <f t="shared" ca="1" si="46"/>
        <v>0.91950007690549285</v>
      </c>
      <c r="U122" s="108">
        <f t="shared" ca="1" si="46"/>
        <v>0.90512713016009749</v>
      </c>
      <c r="V122" s="108">
        <f t="shared" ca="1" si="46"/>
        <v>0.89055959577448474</v>
      </c>
      <c r="W122" s="108">
        <f t="shared" ca="1" si="46"/>
        <v>0.87585921109047293</v>
      </c>
      <c r="X122" s="108">
        <f t="shared" ca="1" si="46"/>
        <v>0.86107953723236452</v>
      </c>
      <c r="Y122" s="108">
        <f t="shared" ca="1" si="46"/>
        <v>0.84626695560777376</v>
      </c>
      <c r="Z122" s="108">
        <f t="shared" ca="1" si="46"/>
        <v>0.83146154452126819</v>
      </c>
      <c r="AA122" s="108">
        <f t="shared" ca="1" si="46"/>
        <v>0.81669785029341491</v>
      </c>
      <c r="AB122" s="108">
        <f t="shared" ca="1" si="46"/>
        <v>0.80200556555060998</v>
      </c>
      <c r="AC122" s="108">
        <f t="shared" ca="1" si="46"/>
        <v>0.78741012583109327</v>
      </c>
      <c r="AD122" s="108">
        <f t="shared" ca="1" si="46"/>
        <v>0.77293323431498773</v>
      </c>
      <c r="AE122" s="108">
        <f t="shared" ca="1" si="46"/>
        <v>0.7585933233091422</v>
      </c>
      <c r="AF122" s="108">
        <f t="shared" ca="1" si="46"/>
        <v>0.74440596008175919</v>
      </c>
      <c r="AG122" s="108">
        <f t="shared" ca="1" si="46"/>
        <v>0.73038420373026791</v>
      </c>
      <c r="AH122" s="108">
        <f t="shared" ca="1" si="46"/>
        <v>0.71653891896378896</v>
      </c>
      <c r="AI122" s="108">
        <f t="shared" ca="1" si="46"/>
        <v>0.70287905197566458</v>
      </c>
      <c r="AJ122" s="108">
        <f t="shared" ca="1" si="46"/>
        <v>0.68941187296036455</v>
      </c>
      <c r="AK122" s="108">
        <f t="shared" ca="1" si="46"/>
        <v>0.67614318928246475</v>
      </c>
      <c r="AL122" s="108">
        <f t="shared" ca="1" si="46"/>
        <v>0.6630775328243661</v>
      </c>
      <c r="AM122" s="108">
        <f t="shared" ca="1" si="46"/>
        <v>0.65021832461612339</v>
      </c>
      <c r="AN122" s="108">
        <f t="shared" ca="1" si="46"/>
        <v>0.63756801947825625</v>
      </c>
      <c r="AO122" s="108">
        <f t="shared" ca="1" si="46"/>
        <v>0.62512823308061161</v>
      </c>
      <c r="AP122" s="108">
        <f t="shared" ca="1" si="46"/>
        <v>0.61289985353188958</v>
      </c>
      <c r="AQ122" s="108">
        <f t="shared" ca="1" si="46"/>
        <v>0.60088313936059523</v>
      </c>
      <c r="AR122" s="108">
        <f t="shared" ca="1" si="46"/>
        <v>0.58907780552480549</v>
      </c>
      <c r="AS122" s="108">
        <f t="shared" ca="1" si="46"/>
        <v>0.5774830988915608</v>
      </c>
      <c r="AT122" s="108">
        <f t="shared" ca="1" si="46"/>
        <v>0.56609786445371091</v>
      </c>
      <c r="AU122" s="108">
        <f t="shared" ca="1" si="46"/>
        <v>0.5549206033998203</v>
      </c>
      <c r="AV122" s="108">
        <f t="shared" ca="1" si="46"/>
        <v>0.54394952401878538</v>
      </c>
      <c r="AW122" s="108">
        <f t="shared" ca="1" si="46"/>
        <v>0.5331825863029358</v>
      </c>
      <c r="AX122" s="108">
        <f t="shared" ca="1" si="46"/>
        <v>0.52261754100966007</v>
      </c>
      <c r="AY122" s="108">
        <f t="shared" ca="1" si="46"/>
        <v>0.51225196385031591</v>
      </c>
      <c r="AZ122" s="108">
        <f t="shared" ca="1" si="46"/>
        <v>0.5020832853948568</v>
      </c>
      <c r="BA122" s="108">
        <f t="shared" ca="1" si="46"/>
        <v>0.49210881720992111</v>
      </c>
      <c r="BB122" s="108">
        <f t="shared" ca="1" si="46"/>
        <v>0.4823257746859288</v>
      </c>
      <c r="BC122" s="108">
        <f t="shared" ca="1" si="46"/>
        <v>0.47273129695399158</v>
      </c>
      <c r="BD122" s="108">
        <f t="shared" ca="1" si="46"/>
        <v>0.46332246424527945</v>
      </c>
      <c r="BE122" s="108">
        <f t="shared" ca="1" si="46"/>
        <v>0.45409631300309744</v>
      </c>
      <c r="BF122" s="108">
        <f t="shared" ca="1" si="46"/>
        <v>0.44504984902063216</v>
      </c>
      <c r="BG122" s="108">
        <f t="shared" ca="1" si="46"/>
        <v>0.4361800588445045</v>
      </c>
      <c r="BH122" s="108">
        <f t="shared" ca="1" si="46"/>
        <v>0.42748391965538529</v>
      </c>
      <c r="BI122" s="108">
        <f t="shared" ca="1" si="46"/>
        <v>0.41895840781151594</v>
      </c>
      <c r="BJ122" s="108">
        <f t="shared" ca="1" si="46"/>
        <v>0.41060050621861532</v>
      </c>
      <c r="BK122" s="4"/>
    </row>
    <row r="123" spans="1:63" ht="15.75" customHeight="1">
      <c r="A123" s="4"/>
      <c r="B123" s="195">
        <v>44501</v>
      </c>
      <c r="C123" s="108">
        <v>1</v>
      </c>
      <c r="D123" s="108">
        <f t="shared" ref="D123:BJ123" ca="1" si="47">IF(ISERROR(D55/$C55),0,D55/$C55)</f>
        <v>1.0152941176470589</v>
      </c>
      <c r="E123" s="108">
        <f t="shared" ca="1" si="47"/>
        <v>1.0260470588235293</v>
      </c>
      <c r="F123" s="108">
        <f t="shared" ca="1" si="47"/>
        <v>1.0328578823529413</v>
      </c>
      <c r="G123" s="108">
        <f t="shared" ca="1" si="47"/>
        <v>1.0362526776470591</v>
      </c>
      <c r="H123" s="108">
        <f t="shared" ca="1" si="47"/>
        <v>1.036693342682353</v>
      </c>
      <c r="I123" s="108">
        <f t="shared" ca="1" si="47"/>
        <v>1.0345853081863532</v>
      </c>
      <c r="J123" s="108">
        <f t="shared" ca="1" si="47"/>
        <v>1.0302843344973553</v>
      </c>
      <c r="K123" s="108">
        <f t="shared" ca="1" si="47"/>
        <v>1.02410249238517</v>
      </c>
      <c r="L123" s="108">
        <f t="shared" ca="1" si="47"/>
        <v>1.0163134257658972</v>
      </c>
      <c r="M123" s="108">
        <f t="shared" ca="1" si="47"/>
        <v>1.0071569824915982</v>
      </c>
      <c r="N123" s="108">
        <f t="shared" ca="1" si="47"/>
        <v>0.99684328905386277</v>
      </c>
      <c r="O123" s="108">
        <f t="shared" ca="1" si="47"/>
        <v>0.98555633593943048</v>
      </c>
      <c r="P123" s="108">
        <f t="shared" ca="1" si="47"/>
        <v>0.97345713236728948</v>
      </c>
      <c r="Q123" s="108">
        <f t="shared" ca="1" si="47"/>
        <v>0.96068648208899354</v>
      </c>
      <c r="R123" s="108">
        <f t="shared" ca="1" si="47"/>
        <v>0.94736742573197763</v>
      </c>
      <c r="S123" s="108">
        <f t="shared" ca="1" si="47"/>
        <v>0.93360738970793034</v>
      </c>
      <c r="T123" s="108">
        <f t="shared" ca="1" si="47"/>
        <v>0.91950007690549285</v>
      </c>
      <c r="U123" s="108">
        <f t="shared" ca="1" si="47"/>
        <v>0.90512713016009749</v>
      </c>
      <c r="V123" s="108">
        <f t="shared" ca="1" si="47"/>
        <v>0.89055959577448474</v>
      </c>
      <c r="W123" s="108">
        <f t="shared" ca="1" si="47"/>
        <v>0.87585921109047293</v>
      </c>
      <c r="X123" s="108">
        <f t="shared" ca="1" si="47"/>
        <v>0.86107953723236452</v>
      </c>
      <c r="Y123" s="108">
        <f t="shared" ca="1" si="47"/>
        <v>0.84626695560777376</v>
      </c>
      <c r="Z123" s="108">
        <f t="shared" ca="1" si="47"/>
        <v>0.83146154452126819</v>
      </c>
      <c r="AA123" s="108">
        <f t="shared" ca="1" si="47"/>
        <v>0.81669785029341491</v>
      </c>
      <c r="AB123" s="108">
        <f t="shared" ca="1" si="47"/>
        <v>0.80200556555060998</v>
      </c>
      <c r="AC123" s="108">
        <f t="shared" ca="1" si="47"/>
        <v>0.78741012583109327</v>
      </c>
      <c r="AD123" s="108">
        <f t="shared" ca="1" si="47"/>
        <v>0.77293323431498773</v>
      </c>
      <c r="AE123" s="108">
        <f t="shared" ca="1" si="47"/>
        <v>0.7585933233091422</v>
      </c>
      <c r="AF123" s="108">
        <f t="shared" ca="1" si="47"/>
        <v>0.74440596008175919</v>
      </c>
      <c r="AG123" s="108">
        <f t="shared" ca="1" si="47"/>
        <v>0.73038420373026791</v>
      </c>
      <c r="AH123" s="108">
        <f t="shared" ca="1" si="47"/>
        <v>0.71653891896378896</v>
      </c>
      <c r="AI123" s="108">
        <f t="shared" ca="1" si="47"/>
        <v>0.70287905197566458</v>
      </c>
      <c r="AJ123" s="108">
        <f t="shared" ca="1" si="47"/>
        <v>0.68941187296036455</v>
      </c>
      <c r="AK123" s="108">
        <f t="shared" ca="1" si="47"/>
        <v>0.67614318928246475</v>
      </c>
      <c r="AL123" s="108">
        <f t="shared" ca="1" si="47"/>
        <v>0.6630775328243661</v>
      </c>
      <c r="AM123" s="108">
        <f t="shared" ca="1" si="47"/>
        <v>0.65021832461612339</v>
      </c>
      <c r="AN123" s="108">
        <f t="shared" ca="1" si="47"/>
        <v>0.63756801947825625</v>
      </c>
      <c r="AO123" s="108">
        <f t="shared" ca="1" si="47"/>
        <v>0.62512823308061161</v>
      </c>
      <c r="AP123" s="108">
        <f t="shared" ca="1" si="47"/>
        <v>0.61289985353188958</v>
      </c>
      <c r="AQ123" s="108">
        <f t="shared" ca="1" si="47"/>
        <v>0.60088313936059523</v>
      </c>
      <c r="AR123" s="108">
        <f t="shared" ca="1" si="47"/>
        <v>0.58907780552480549</v>
      </c>
      <c r="AS123" s="108">
        <f t="shared" ca="1" si="47"/>
        <v>0.5774830988915608</v>
      </c>
      <c r="AT123" s="108">
        <f t="shared" ca="1" si="47"/>
        <v>0.56609786445371091</v>
      </c>
      <c r="AU123" s="108">
        <f t="shared" ca="1" si="47"/>
        <v>0.5549206033998203</v>
      </c>
      <c r="AV123" s="108">
        <f t="shared" ca="1" si="47"/>
        <v>0.54394952401878538</v>
      </c>
      <c r="AW123" s="108">
        <f t="shared" ca="1" si="47"/>
        <v>0.5331825863029358</v>
      </c>
      <c r="AX123" s="108">
        <f t="shared" ca="1" si="47"/>
        <v>0.52261754100966007</v>
      </c>
      <c r="AY123" s="108">
        <f t="shared" ca="1" si="47"/>
        <v>0.51225196385031591</v>
      </c>
      <c r="AZ123" s="108">
        <f t="shared" ca="1" si="47"/>
        <v>0.5020832853948568</v>
      </c>
      <c r="BA123" s="108">
        <f t="shared" ca="1" si="47"/>
        <v>0.49210881720992111</v>
      </c>
      <c r="BB123" s="108">
        <f t="shared" ca="1" si="47"/>
        <v>0.4823257746859288</v>
      </c>
      <c r="BC123" s="108">
        <f t="shared" ca="1" si="47"/>
        <v>0.47273129695399158</v>
      </c>
      <c r="BD123" s="108">
        <f t="shared" ca="1" si="47"/>
        <v>0.46332246424527945</v>
      </c>
      <c r="BE123" s="108">
        <f t="shared" ca="1" si="47"/>
        <v>0.45409631300309744</v>
      </c>
      <c r="BF123" s="108">
        <f t="shared" ca="1" si="47"/>
        <v>0.44504984902063216</v>
      </c>
      <c r="BG123" s="108">
        <f t="shared" ca="1" si="47"/>
        <v>0.4361800588445045</v>
      </c>
      <c r="BH123" s="108">
        <f t="shared" ca="1" si="47"/>
        <v>0.42748391965538529</v>
      </c>
      <c r="BI123" s="108">
        <f t="shared" ca="1" si="47"/>
        <v>0.41895840781151594</v>
      </c>
      <c r="BJ123" s="108">
        <f t="shared" ca="1" si="47"/>
        <v>0.41060050621861532</v>
      </c>
      <c r="BK123" s="4"/>
    </row>
    <row r="124" spans="1:63" ht="15.75" customHeight="1">
      <c r="A124" s="4"/>
      <c r="B124" s="195">
        <v>44531</v>
      </c>
      <c r="C124" s="108">
        <v>1</v>
      </c>
      <c r="D124" s="108">
        <f t="shared" ref="D124:BJ124" ca="1" si="48">IF(ISERROR(D56/$C56),0,D56/$C56)</f>
        <v>1.0152941176470589</v>
      </c>
      <c r="E124" s="108">
        <f t="shared" ca="1" si="48"/>
        <v>1.0260470588235293</v>
      </c>
      <c r="F124" s="108">
        <f t="shared" ca="1" si="48"/>
        <v>1.0328578823529413</v>
      </c>
      <c r="G124" s="108">
        <f t="shared" ca="1" si="48"/>
        <v>1.0362526776470591</v>
      </c>
      <c r="H124" s="108">
        <f t="shared" ca="1" si="48"/>
        <v>1.036693342682353</v>
      </c>
      <c r="I124" s="108">
        <f t="shared" ca="1" si="48"/>
        <v>1.0345853081863532</v>
      </c>
      <c r="J124" s="108">
        <f t="shared" ca="1" si="48"/>
        <v>1.0302843344973553</v>
      </c>
      <c r="K124" s="108">
        <f t="shared" ca="1" si="48"/>
        <v>1.02410249238517</v>
      </c>
      <c r="L124" s="108">
        <f t="shared" ca="1" si="48"/>
        <v>1.0163134257658972</v>
      </c>
      <c r="M124" s="108">
        <f t="shared" ca="1" si="48"/>
        <v>1.0071569824915982</v>
      </c>
      <c r="N124" s="108">
        <f t="shared" ca="1" si="48"/>
        <v>0.99684328905386277</v>
      </c>
      <c r="O124" s="108">
        <f t="shared" ca="1" si="48"/>
        <v>0.98555633593943048</v>
      </c>
      <c r="P124" s="108">
        <f t="shared" ca="1" si="48"/>
        <v>0.97345713236728948</v>
      </c>
      <c r="Q124" s="108">
        <f t="shared" ca="1" si="48"/>
        <v>0.96068648208899354</v>
      </c>
      <c r="R124" s="108">
        <f t="shared" ca="1" si="48"/>
        <v>0.94736742573197763</v>
      </c>
      <c r="S124" s="108">
        <f t="shared" ca="1" si="48"/>
        <v>0.93360738970793034</v>
      </c>
      <c r="T124" s="108">
        <f t="shared" ca="1" si="48"/>
        <v>0.91950007690549285</v>
      </c>
      <c r="U124" s="108">
        <f t="shared" ca="1" si="48"/>
        <v>0.90512713016009749</v>
      </c>
      <c r="V124" s="108">
        <f t="shared" ca="1" si="48"/>
        <v>0.89055959577448474</v>
      </c>
      <c r="W124" s="108">
        <f t="shared" ca="1" si="48"/>
        <v>0.87585921109047293</v>
      </c>
      <c r="X124" s="108">
        <f t="shared" ca="1" si="48"/>
        <v>0.86107953723236452</v>
      </c>
      <c r="Y124" s="108">
        <f t="shared" ca="1" si="48"/>
        <v>0.84626695560777376</v>
      </c>
      <c r="Z124" s="108">
        <f t="shared" ca="1" si="48"/>
        <v>0.83146154452126819</v>
      </c>
      <c r="AA124" s="108">
        <f t="shared" ca="1" si="48"/>
        <v>0.81669785029341491</v>
      </c>
      <c r="AB124" s="108">
        <f t="shared" ca="1" si="48"/>
        <v>0.80200556555060998</v>
      </c>
      <c r="AC124" s="108">
        <f t="shared" ca="1" si="48"/>
        <v>0.78741012583109327</v>
      </c>
      <c r="AD124" s="108">
        <f t="shared" ca="1" si="48"/>
        <v>0.77293323431498773</v>
      </c>
      <c r="AE124" s="108">
        <f t="shared" ca="1" si="48"/>
        <v>0.7585933233091422</v>
      </c>
      <c r="AF124" s="108">
        <f t="shared" ca="1" si="48"/>
        <v>0.74440596008175919</v>
      </c>
      <c r="AG124" s="108">
        <f t="shared" ca="1" si="48"/>
        <v>0.73038420373026791</v>
      </c>
      <c r="AH124" s="108">
        <f t="shared" ca="1" si="48"/>
        <v>0.71653891896378896</v>
      </c>
      <c r="AI124" s="108">
        <f t="shared" ca="1" si="48"/>
        <v>0.70287905197566458</v>
      </c>
      <c r="AJ124" s="108">
        <f t="shared" ca="1" si="48"/>
        <v>0.68941187296036455</v>
      </c>
      <c r="AK124" s="108">
        <f t="shared" ca="1" si="48"/>
        <v>0.67614318928246475</v>
      </c>
      <c r="AL124" s="108">
        <f t="shared" ca="1" si="48"/>
        <v>0.6630775328243661</v>
      </c>
      <c r="AM124" s="108">
        <f t="shared" ca="1" si="48"/>
        <v>0.65021832461612339</v>
      </c>
      <c r="AN124" s="108">
        <f t="shared" ca="1" si="48"/>
        <v>0.63756801947825625</v>
      </c>
      <c r="AO124" s="108">
        <f t="shared" ca="1" si="48"/>
        <v>0.62512823308061161</v>
      </c>
      <c r="AP124" s="108">
        <f t="shared" ca="1" si="48"/>
        <v>0.61289985353188958</v>
      </c>
      <c r="AQ124" s="108">
        <f t="shared" ca="1" si="48"/>
        <v>0.60088313936059523</v>
      </c>
      <c r="AR124" s="108">
        <f t="shared" ca="1" si="48"/>
        <v>0.58907780552480549</v>
      </c>
      <c r="AS124" s="108">
        <f t="shared" ca="1" si="48"/>
        <v>0.5774830988915608</v>
      </c>
      <c r="AT124" s="108">
        <f t="shared" ca="1" si="48"/>
        <v>0.56609786445371091</v>
      </c>
      <c r="AU124" s="108">
        <f t="shared" ca="1" si="48"/>
        <v>0.5549206033998203</v>
      </c>
      <c r="AV124" s="108">
        <f t="shared" ca="1" si="48"/>
        <v>0.54394952401878538</v>
      </c>
      <c r="AW124" s="108">
        <f t="shared" ca="1" si="48"/>
        <v>0.5331825863029358</v>
      </c>
      <c r="AX124" s="108">
        <f t="shared" ca="1" si="48"/>
        <v>0.52261754100966007</v>
      </c>
      <c r="AY124" s="108">
        <f t="shared" ca="1" si="48"/>
        <v>0.51225196385031591</v>
      </c>
      <c r="AZ124" s="108">
        <f t="shared" ca="1" si="48"/>
        <v>0.5020832853948568</v>
      </c>
      <c r="BA124" s="108">
        <f t="shared" ca="1" si="48"/>
        <v>0.49210881720992111</v>
      </c>
      <c r="BB124" s="108">
        <f t="shared" ca="1" si="48"/>
        <v>0.4823257746859288</v>
      </c>
      <c r="BC124" s="108">
        <f t="shared" ca="1" si="48"/>
        <v>0.47273129695399158</v>
      </c>
      <c r="BD124" s="108">
        <f t="shared" ca="1" si="48"/>
        <v>0.46332246424527945</v>
      </c>
      <c r="BE124" s="108">
        <f t="shared" ca="1" si="48"/>
        <v>0.45409631300309744</v>
      </c>
      <c r="BF124" s="108">
        <f t="shared" ca="1" si="48"/>
        <v>0.44504984902063216</v>
      </c>
      <c r="BG124" s="108">
        <f t="shared" ca="1" si="48"/>
        <v>0.4361800588445045</v>
      </c>
      <c r="BH124" s="108">
        <f t="shared" ca="1" si="48"/>
        <v>0.42748391965538529</v>
      </c>
      <c r="BI124" s="108">
        <f t="shared" ca="1" si="48"/>
        <v>0.41895840781151594</v>
      </c>
      <c r="BJ124" s="108">
        <f t="shared" ca="1" si="48"/>
        <v>0.41060050621861532</v>
      </c>
      <c r="BK124" s="4"/>
    </row>
    <row r="125" spans="1:63" ht="15.75" customHeight="1">
      <c r="A125" s="4"/>
      <c r="B125" s="195">
        <v>44562</v>
      </c>
      <c r="C125" s="108">
        <v>1</v>
      </c>
      <c r="D125" s="108">
        <f t="shared" ref="D125:BJ125" ca="1" si="49">IF(ISERROR(D57/$C57),0,D57/$C57)</f>
        <v>1.0152941176470589</v>
      </c>
      <c r="E125" s="108">
        <f t="shared" ca="1" si="49"/>
        <v>1.0260470588235293</v>
      </c>
      <c r="F125" s="108">
        <f t="shared" ca="1" si="49"/>
        <v>1.0328578823529413</v>
      </c>
      <c r="G125" s="108">
        <f t="shared" ca="1" si="49"/>
        <v>1.0362526776470591</v>
      </c>
      <c r="H125" s="108">
        <f t="shared" ca="1" si="49"/>
        <v>1.036693342682353</v>
      </c>
      <c r="I125" s="108">
        <f t="shared" ca="1" si="49"/>
        <v>1.0345853081863532</v>
      </c>
      <c r="J125" s="108">
        <f t="shared" ca="1" si="49"/>
        <v>1.0302843344973553</v>
      </c>
      <c r="K125" s="108">
        <f t="shared" ca="1" si="49"/>
        <v>1.02410249238517</v>
      </c>
      <c r="L125" s="108">
        <f t="shared" ca="1" si="49"/>
        <v>1.0163134257658972</v>
      </c>
      <c r="M125" s="108">
        <f t="shared" ca="1" si="49"/>
        <v>1.0071569824915982</v>
      </c>
      <c r="N125" s="108">
        <f t="shared" ca="1" si="49"/>
        <v>0.99684328905386277</v>
      </c>
      <c r="O125" s="108">
        <f t="shared" ca="1" si="49"/>
        <v>0.98555633593943048</v>
      </c>
      <c r="P125" s="108">
        <f t="shared" ca="1" si="49"/>
        <v>0.97345713236728948</v>
      </c>
      <c r="Q125" s="108">
        <f t="shared" ca="1" si="49"/>
        <v>0.96068648208899354</v>
      </c>
      <c r="R125" s="108">
        <f t="shared" ca="1" si="49"/>
        <v>0.94736742573197763</v>
      </c>
      <c r="S125" s="108">
        <f t="shared" ca="1" si="49"/>
        <v>0.93360738970793034</v>
      </c>
      <c r="T125" s="108">
        <f t="shared" ca="1" si="49"/>
        <v>0.91950007690549285</v>
      </c>
      <c r="U125" s="108">
        <f t="shared" ca="1" si="49"/>
        <v>0.90512713016009749</v>
      </c>
      <c r="V125" s="108">
        <f t="shared" ca="1" si="49"/>
        <v>0.89055959577448474</v>
      </c>
      <c r="W125" s="108">
        <f t="shared" ca="1" si="49"/>
        <v>0.87585921109047293</v>
      </c>
      <c r="X125" s="108">
        <f t="shared" ca="1" si="49"/>
        <v>0.86107953723236452</v>
      </c>
      <c r="Y125" s="108">
        <f t="shared" ca="1" si="49"/>
        <v>0.84626695560777376</v>
      </c>
      <c r="Z125" s="108">
        <f t="shared" ca="1" si="49"/>
        <v>0.83146154452126819</v>
      </c>
      <c r="AA125" s="108">
        <f t="shared" ca="1" si="49"/>
        <v>0.81669785029341491</v>
      </c>
      <c r="AB125" s="108">
        <f t="shared" ca="1" si="49"/>
        <v>0.80200556555060998</v>
      </c>
      <c r="AC125" s="108">
        <f t="shared" ca="1" si="49"/>
        <v>0.78741012583109327</v>
      </c>
      <c r="AD125" s="108">
        <f t="shared" ca="1" si="49"/>
        <v>0.77293323431498773</v>
      </c>
      <c r="AE125" s="108">
        <f t="shared" ca="1" si="49"/>
        <v>0.7585933233091422</v>
      </c>
      <c r="AF125" s="108">
        <f t="shared" ca="1" si="49"/>
        <v>0.74440596008175919</v>
      </c>
      <c r="AG125" s="108">
        <f t="shared" ca="1" si="49"/>
        <v>0.73038420373026791</v>
      </c>
      <c r="AH125" s="108">
        <f t="shared" ca="1" si="49"/>
        <v>0.71653891896378896</v>
      </c>
      <c r="AI125" s="108">
        <f t="shared" ca="1" si="49"/>
        <v>0.70287905197566458</v>
      </c>
      <c r="AJ125" s="108">
        <f t="shared" ca="1" si="49"/>
        <v>0.68941187296036455</v>
      </c>
      <c r="AK125" s="108">
        <f t="shared" ca="1" si="49"/>
        <v>0.67614318928246475</v>
      </c>
      <c r="AL125" s="108">
        <f t="shared" ca="1" si="49"/>
        <v>0.6630775328243661</v>
      </c>
      <c r="AM125" s="108">
        <f t="shared" ca="1" si="49"/>
        <v>0.65021832461612339</v>
      </c>
      <c r="AN125" s="108">
        <f t="shared" ca="1" si="49"/>
        <v>0.63756801947825625</v>
      </c>
      <c r="AO125" s="108">
        <f t="shared" ca="1" si="49"/>
        <v>0.62512823308061161</v>
      </c>
      <c r="AP125" s="108">
        <f t="shared" ca="1" si="49"/>
        <v>0.61289985353188958</v>
      </c>
      <c r="AQ125" s="108">
        <f t="shared" ca="1" si="49"/>
        <v>0.60088313936059523</v>
      </c>
      <c r="AR125" s="108">
        <f t="shared" ca="1" si="49"/>
        <v>0.58907780552480549</v>
      </c>
      <c r="AS125" s="108">
        <f t="shared" ca="1" si="49"/>
        <v>0.5774830988915608</v>
      </c>
      <c r="AT125" s="108">
        <f t="shared" ca="1" si="49"/>
        <v>0.56609786445371091</v>
      </c>
      <c r="AU125" s="108">
        <f t="shared" ca="1" si="49"/>
        <v>0.5549206033998203</v>
      </c>
      <c r="AV125" s="108">
        <f t="shared" ca="1" si="49"/>
        <v>0.54394952401878538</v>
      </c>
      <c r="AW125" s="108">
        <f t="shared" ca="1" si="49"/>
        <v>0.5331825863029358</v>
      </c>
      <c r="AX125" s="108">
        <f t="shared" ca="1" si="49"/>
        <v>0.52261754100966007</v>
      </c>
      <c r="AY125" s="108">
        <f t="shared" ca="1" si="49"/>
        <v>0.51225196385031591</v>
      </c>
      <c r="AZ125" s="108">
        <f t="shared" ca="1" si="49"/>
        <v>0.5020832853948568</v>
      </c>
      <c r="BA125" s="108">
        <f t="shared" ca="1" si="49"/>
        <v>0.49210881720992111</v>
      </c>
      <c r="BB125" s="108">
        <f t="shared" ca="1" si="49"/>
        <v>0.4823257746859288</v>
      </c>
      <c r="BC125" s="108">
        <f t="shared" ca="1" si="49"/>
        <v>0.47273129695399158</v>
      </c>
      <c r="BD125" s="108">
        <f t="shared" ca="1" si="49"/>
        <v>0.46332246424527945</v>
      </c>
      <c r="BE125" s="108">
        <f t="shared" ca="1" si="49"/>
        <v>0.45409631300309744</v>
      </c>
      <c r="BF125" s="108">
        <f t="shared" ca="1" si="49"/>
        <v>0.44504984902063216</v>
      </c>
      <c r="BG125" s="108">
        <f t="shared" ca="1" si="49"/>
        <v>0.4361800588445045</v>
      </c>
      <c r="BH125" s="108">
        <f t="shared" ca="1" si="49"/>
        <v>0.42748391965538529</v>
      </c>
      <c r="BI125" s="108">
        <f t="shared" ca="1" si="49"/>
        <v>0.41895840781151594</v>
      </c>
      <c r="BJ125" s="108">
        <f t="shared" ca="1" si="49"/>
        <v>0.41060050621861532</v>
      </c>
      <c r="BK125" s="4"/>
    </row>
    <row r="126" spans="1:63" ht="15.75" customHeight="1">
      <c r="A126" s="4"/>
      <c r="B126" s="195">
        <v>44593</v>
      </c>
      <c r="C126" s="108">
        <v>1</v>
      </c>
      <c r="D126" s="108">
        <f t="shared" ref="D126:BJ126" ca="1" si="50">IF(ISERROR(D58/$C58),0,D58/$C58)</f>
        <v>1.0152941176470589</v>
      </c>
      <c r="E126" s="108">
        <f t="shared" ca="1" si="50"/>
        <v>1.0260470588235293</v>
      </c>
      <c r="F126" s="108">
        <f t="shared" ca="1" si="50"/>
        <v>1.0328578823529413</v>
      </c>
      <c r="G126" s="108">
        <f t="shared" ca="1" si="50"/>
        <v>1.0362526776470591</v>
      </c>
      <c r="H126" s="108">
        <f t="shared" ca="1" si="50"/>
        <v>1.036693342682353</v>
      </c>
      <c r="I126" s="108">
        <f t="shared" ca="1" si="50"/>
        <v>1.0345853081863532</v>
      </c>
      <c r="J126" s="108">
        <f t="shared" ca="1" si="50"/>
        <v>1.0302843344973553</v>
      </c>
      <c r="K126" s="108">
        <f t="shared" ca="1" si="50"/>
        <v>1.02410249238517</v>
      </c>
      <c r="L126" s="108">
        <f t="shared" ca="1" si="50"/>
        <v>1.0163134257658972</v>
      </c>
      <c r="M126" s="108">
        <f t="shared" ca="1" si="50"/>
        <v>1.0071569824915982</v>
      </c>
      <c r="N126" s="108">
        <f t="shared" ca="1" si="50"/>
        <v>0.99684328905386277</v>
      </c>
      <c r="O126" s="108">
        <f t="shared" ca="1" si="50"/>
        <v>0.98555633593943048</v>
      </c>
      <c r="P126" s="108">
        <f t="shared" ca="1" si="50"/>
        <v>0.97345713236728948</v>
      </c>
      <c r="Q126" s="108">
        <f t="shared" ca="1" si="50"/>
        <v>0.96068648208899354</v>
      </c>
      <c r="R126" s="108">
        <f t="shared" ca="1" si="50"/>
        <v>0.94736742573197763</v>
      </c>
      <c r="S126" s="108">
        <f t="shared" ca="1" si="50"/>
        <v>0.93360738970793034</v>
      </c>
      <c r="T126" s="108">
        <f t="shared" ca="1" si="50"/>
        <v>0.91950007690549285</v>
      </c>
      <c r="U126" s="108">
        <f t="shared" ca="1" si="50"/>
        <v>0.90512713016009749</v>
      </c>
      <c r="V126" s="108">
        <f t="shared" ca="1" si="50"/>
        <v>0.89055959577448474</v>
      </c>
      <c r="W126" s="108">
        <f t="shared" ca="1" si="50"/>
        <v>0.87585921109047293</v>
      </c>
      <c r="X126" s="108">
        <f t="shared" ca="1" si="50"/>
        <v>0.86107953723236452</v>
      </c>
      <c r="Y126" s="108">
        <f t="shared" ca="1" si="50"/>
        <v>0.84626695560777376</v>
      </c>
      <c r="Z126" s="108">
        <f t="shared" ca="1" si="50"/>
        <v>0.83146154452126819</v>
      </c>
      <c r="AA126" s="108">
        <f t="shared" ca="1" si="50"/>
        <v>0.81669785029341491</v>
      </c>
      <c r="AB126" s="108">
        <f t="shared" ca="1" si="50"/>
        <v>0.80200556555060998</v>
      </c>
      <c r="AC126" s="108">
        <f t="shared" ca="1" si="50"/>
        <v>0.78741012583109327</v>
      </c>
      <c r="AD126" s="108">
        <f t="shared" ca="1" si="50"/>
        <v>0.77293323431498773</v>
      </c>
      <c r="AE126" s="108">
        <f t="shared" ca="1" si="50"/>
        <v>0.7585933233091422</v>
      </c>
      <c r="AF126" s="108">
        <f t="shared" ca="1" si="50"/>
        <v>0.74440596008175919</v>
      </c>
      <c r="AG126" s="108">
        <f t="shared" ca="1" si="50"/>
        <v>0.73038420373026791</v>
      </c>
      <c r="AH126" s="108">
        <f t="shared" ca="1" si="50"/>
        <v>0.71653891896378896</v>
      </c>
      <c r="AI126" s="108">
        <f t="shared" ca="1" si="50"/>
        <v>0.70287905197566458</v>
      </c>
      <c r="AJ126" s="108">
        <f t="shared" ca="1" si="50"/>
        <v>0.68941187296036455</v>
      </c>
      <c r="AK126" s="108">
        <f t="shared" ca="1" si="50"/>
        <v>0.67614318928246475</v>
      </c>
      <c r="AL126" s="108">
        <f t="shared" ca="1" si="50"/>
        <v>0.6630775328243661</v>
      </c>
      <c r="AM126" s="108">
        <f t="shared" ca="1" si="50"/>
        <v>0.65021832461612339</v>
      </c>
      <c r="AN126" s="108">
        <f t="shared" ca="1" si="50"/>
        <v>0.63756801947825625</v>
      </c>
      <c r="AO126" s="108">
        <f t="shared" ca="1" si="50"/>
        <v>0.62512823308061161</v>
      </c>
      <c r="AP126" s="108">
        <f t="shared" ca="1" si="50"/>
        <v>0.61289985353188958</v>
      </c>
      <c r="AQ126" s="108">
        <f t="shared" ca="1" si="50"/>
        <v>0.60088313936059523</v>
      </c>
      <c r="AR126" s="108">
        <f t="shared" ca="1" si="50"/>
        <v>0.58907780552480549</v>
      </c>
      <c r="AS126" s="108">
        <f t="shared" ca="1" si="50"/>
        <v>0.5774830988915608</v>
      </c>
      <c r="AT126" s="108">
        <f t="shared" ca="1" si="50"/>
        <v>0.56609786445371091</v>
      </c>
      <c r="AU126" s="108">
        <f t="shared" ca="1" si="50"/>
        <v>0.5549206033998203</v>
      </c>
      <c r="AV126" s="108">
        <f t="shared" ca="1" si="50"/>
        <v>0.54394952401878538</v>
      </c>
      <c r="AW126" s="108">
        <f t="shared" ca="1" si="50"/>
        <v>0.5331825863029358</v>
      </c>
      <c r="AX126" s="108">
        <f t="shared" ca="1" si="50"/>
        <v>0.52261754100966007</v>
      </c>
      <c r="AY126" s="108">
        <f t="shared" ca="1" si="50"/>
        <v>0.51225196385031591</v>
      </c>
      <c r="AZ126" s="108">
        <f t="shared" ca="1" si="50"/>
        <v>0.5020832853948568</v>
      </c>
      <c r="BA126" s="108">
        <f t="shared" ca="1" si="50"/>
        <v>0.49210881720992111</v>
      </c>
      <c r="BB126" s="108">
        <f t="shared" ca="1" si="50"/>
        <v>0.4823257746859288</v>
      </c>
      <c r="BC126" s="108">
        <f t="shared" ca="1" si="50"/>
        <v>0.47273129695399158</v>
      </c>
      <c r="BD126" s="108">
        <f t="shared" ca="1" si="50"/>
        <v>0.46332246424527945</v>
      </c>
      <c r="BE126" s="108">
        <f t="shared" ca="1" si="50"/>
        <v>0.45409631300309744</v>
      </c>
      <c r="BF126" s="108">
        <f t="shared" ca="1" si="50"/>
        <v>0.44504984902063216</v>
      </c>
      <c r="BG126" s="108">
        <f t="shared" ca="1" si="50"/>
        <v>0.4361800588445045</v>
      </c>
      <c r="BH126" s="108">
        <f t="shared" ca="1" si="50"/>
        <v>0.42748391965538529</v>
      </c>
      <c r="BI126" s="108">
        <f t="shared" ca="1" si="50"/>
        <v>0.41895840781151594</v>
      </c>
      <c r="BJ126" s="108">
        <f t="shared" ca="1" si="50"/>
        <v>0.41060050621861532</v>
      </c>
      <c r="BK126" s="4"/>
    </row>
    <row r="127" spans="1:63" ht="15.75" customHeight="1">
      <c r="A127" s="4"/>
      <c r="B127" s="195">
        <v>44621</v>
      </c>
      <c r="C127" s="108">
        <v>1</v>
      </c>
      <c r="D127" s="108">
        <f t="shared" ref="D127:BJ127" ca="1" si="51">IF(ISERROR(D59/$C59),0,D59/$C59)</f>
        <v>1.0152941176470589</v>
      </c>
      <c r="E127" s="108">
        <f t="shared" ca="1" si="51"/>
        <v>1.0260470588235293</v>
      </c>
      <c r="F127" s="108">
        <f t="shared" ca="1" si="51"/>
        <v>1.0328578823529413</v>
      </c>
      <c r="G127" s="108">
        <f t="shared" ca="1" si="51"/>
        <v>1.0362526776470591</v>
      </c>
      <c r="H127" s="108">
        <f t="shared" ca="1" si="51"/>
        <v>1.036693342682353</v>
      </c>
      <c r="I127" s="108">
        <f t="shared" ca="1" si="51"/>
        <v>1.0345853081863532</v>
      </c>
      <c r="J127" s="108">
        <f t="shared" ca="1" si="51"/>
        <v>1.0302843344973553</v>
      </c>
      <c r="K127" s="108">
        <f t="shared" ca="1" si="51"/>
        <v>1.02410249238517</v>
      </c>
      <c r="L127" s="108">
        <f t="shared" ca="1" si="51"/>
        <v>1.0163134257658972</v>
      </c>
      <c r="M127" s="108">
        <f t="shared" ca="1" si="51"/>
        <v>1.0071569824915982</v>
      </c>
      <c r="N127" s="108">
        <f t="shared" ca="1" si="51"/>
        <v>0.99684328905386277</v>
      </c>
      <c r="O127" s="108">
        <f t="shared" ca="1" si="51"/>
        <v>0.98555633593943048</v>
      </c>
      <c r="P127" s="108">
        <f t="shared" ca="1" si="51"/>
        <v>0.97345713236728948</v>
      </c>
      <c r="Q127" s="108">
        <f t="shared" ca="1" si="51"/>
        <v>0.96068648208899354</v>
      </c>
      <c r="R127" s="108">
        <f t="shared" ca="1" si="51"/>
        <v>0.94736742573197763</v>
      </c>
      <c r="S127" s="108">
        <f t="shared" ca="1" si="51"/>
        <v>0.93360738970793034</v>
      </c>
      <c r="T127" s="108">
        <f t="shared" ca="1" si="51"/>
        <v>0.91950007690549285</v>
      </c>
      <c r="U127" s="108">
        <f t="shared" ca="1" si="51"/>
        <v>0.90512713016009749</v>
      </c>
      <c r="V127" s="108">
        <f t="shared" ca="1" si="51"/>
        <v>0.89055959577448474</v>
      </c>
      <c r="W127" s="108">
        <f t="shared" ca="1" si="51"/>
        <v>0.87585921109047293</v>
      </c>
      <c r="X127" s="108">
        <f t="shared" ca="1" si="51"/>
        <v>0.86107953723236452</v>
      </c>
      <c r="Y127" s="108">
        <f t="shared" ca="1" si="51"/>
        <v>0.84626695560777376</v>
      </c>
      <c r="Z127" s="108">
        <f t="shared" ca="1" si="51"/>
        <v>0.83146154452126819</v>
      </c>
      <c r="AA127" s="108">
        <f t="shared" ca="1" si="51"/>
        <v>0.81669785029341491</v>
      </c>
      <c r="AB127" s="108">
        <f t="shared" ca="1" si="51"/>
        <v>0.80200556555060998</v>
      </c>
      <c r="AC127" s="108">
        <f t="shared" ca="1" si="51"/>
        <v>0.78741012583109327</v>
      </c>
      <c r="AD127" s="108">
        <f t="shared" ca="1" si="51"/>
        <v>0.77293323431498773</v>
      </c>
      <c r="AE127" s="108">
        <f t="shared" ca="1" si="51"/>
        <v>0.7585933233091422</v>
      </c>
      <c r="AF127" s="108">
        <f t="shared" ca="1" si="51"/>
        <v>0.74440596008175919</v>
      </c>
      <c r="AG127" s="108">
        <f t="shared" ca="1" si="51"/>
        <v>0.73038420373026791</v>
      </c>
      <c r="AH127" s="108">
        <f t="shared" ca="1" si="51"/>
        <v>0.71653891896378896</v>
      </c>
      <c r="AI127" s="108">
        <f t="shared" ca="1" si="51"/>
        <v>0.70287905197566458</v>
      </c>
      <c r="AJ127" s="108">
        <f t="shared" ca="1" si="51"/>
        <v>0.68941187296036455</v>
      </c>
      <c r="AK127" s="108">
        <f t="shared" ca="1" si="51"/>
        <v>0.67614318928246475</v>
      </c>
      <c r="AL127" s="108">
        <f t="shared" ca="1" si="51"/>
        <v>0.6630775328243661</v>
      </c>
      <c r="AM127" s="108">
        <f t="shared" ca="1" si="51"/>
        <v>0.65021832461612339</v>
      </c>
      <c r="AN127" s="108">
        <f t="shared" ca="1" si="51"/>
        <v>0.63756801947825625</v>
      </c>
      <c r="AO127" s="108">
        <f t="shared" ca="1" si="51"/>
        <v>0.62512823308061161</v>
      </c>
      <c r="AP127" s="108">
        <f t="shared" ca="1" si="51"/>
        <v>0.61289985353188958</v>
      </c>
      <c r="AQ127" s="108">
        <f t="shared" ca="1" si="51"/>
        <v>0.60088313936059523</v>
      </c>
      <c r="AR127" s="108">
        <f t="shared" ca="1" si="51"/>
        <v>0.58907780552480549</v>
      </c>
      <c r="AS127" s="108">
        <f t="shared" ca="1" si="51"/>
        <v>0.5774830988915608</v>
      </c>
      <c r="AT127" s="108">
        <f t="shared" ca="1" si="51"/>
        <v>0.56609786445371091</v>
      </c>
      <c r="AU127" s="108">
        <f t="shared" ca="1" si="51"/>
        <v>0.5549206033998203</v>
      </c>
      <c r="AV127" s="108">
        <f t="shared" ca="1" si="51"/>
        <v>0.54394952401878538</v>
      </c>
      <c r="AW127" s="108">
        <f t="shared" ca="1" si="51"/>
        <v>0.5331825863029358</v>
      </c>
      <c r="AX127" s="108">
        <f t="shared" ca="1" si="51"/>
        <v>0.52261754100966007</v>
      </c>
      <c r="AY127" s="108">
        <f t="shared" ca="1" si="51"/>
        <v>0.51225196385031591</v>
      </c>
      <c r="AZ127" s="108">
        <f t="shared" ca="1" si="51"/>
        <v>0.5020832853948568</v>
      </c>
      <c r="BA127" s="108">
        <f t="shared" ca="1" si="51"/>
        <v>0.49210881720992111</v>
      </c>
      <c r="BB127" s="108">
        <f t="shared" ca="1" si="51"/>
        <v>0.4823257746859288</v>
      </c>
      <c r="BC127" s="108">
        <f t="shared" ca="1" si="51"/>
        <v>0.47273129695399158</v>
      </c>
      <c r="BD127" s="108">
        <f t="shared" ca="1" si="51"/>
        <v>0.46332246424527945</v>
      </c>
      <c r="BE127" s="108">
        <f t="shared" ca="1" si="51"/>
        <v>0.45409631300309744</v>
      </c>
      <c r="BF127" s="108">
        <f t="shared" ca="1" si="51"/>
        <v>0.44504984902063216</v>
      </c>
      <c r="BG127" s="108">
        <f t="shared" ca="1" si="51"/>
        <v>0.4361800588445045</v>
      </c>
      <c r="BH127" s="108">
        <f t="shared" ca="1" si="51"/>
        <v>0.42748391965538529</v>
      </c>
      <c r="BI127" s="108">
        <f t="shared" ca="1" si="51"/>
        <v>0.41895840781151594</v>
      </c>
      <c r="BJ127" s="108">
        <f t="shared" ca="1" si="51"/>
        <v>0.41060050621861532</v>
      </c>
      <c r="BK127" s="4"/>
    </row>
    <row r="128" spans="1:63" ht="15.75" customHeight="1">
      <c r="A128" s="4"/>
      <c r="B128" s="195">
        <v>44652</v>
      </c>
      <c r="C128" s="108">
        <v>1</v>
      </c>
      <c r="D128" s="108">
        <f t="shared" ref="D128:BJ128" ca="1" si="52">IF(ISERROR(D60/$C60),0,D60/$C60)</f>
        <v>1.0152941176470589</v>
      </c>
      <c r="E128" s="108">
        <f t="shared" ca="1" si="52"/>
        <v>1.0260470588235293</v>
      </c>
      <c r="F128" s="108">
        <f t="shared" ca="1" si="52"/>
        <v>1.0328578823529413</v>
      </c>
      <c r="G128" s="108">
        <f t="shared" ca="1" si="52"/>
        <v>1.0362526776470591</v>
      </c>
      <c r="H128" s="108">
        <f t="shared" ca="1" si="52"/>
        <v>1.036693342682353</v>
      </c>
      <c r="I128" s="108">
        <f t="shared" ca="1" si="52"/>
        <v>1.0345853081863532</v>
      </c>
      <c r="J128" s="108">
        <f t="shared" ca="1" si="52"/>
        <v>1.0302843344973553</v>
      </c>
      <c r="K128" s="108">
        <f t="shared" ca="1" si="52"/>
        <v>1.02410249238517</v>
      </c>
      <c r="L128" s="108">
        <f t="shared" ca="1" si="52"/>
        <v>1.0163134257658972</v>
      </c>
      <c r="M128" s="108">
        <f t="shared" ca="1" si="52"/>
        <v>1.0071569824915982</v>
      </c>
      <c r="N128" s="108">
        <f t="shared" ca="1" si="52"/>
        <v>0.99684328905386277</v>
      </c>
      <c r="O128" s="108">
        <f t="shared" ca="1" si="52"/>
        <v>0.98555633593943048</v>
      </c>
      <c r="P128" s="108">
        <f t="shared" ca="1" si="52"/>
        <v>0.97345713236728948</v>
      </c>
      <c r="Q128" s="108">
        <f t="shared" ca="1" si="52"/>
        <v>0.96068648208899354</v>
      </c>
      <c r="R128" s="108">
        <f t="shared" ca="1" si="52"/>
        <v>0.94736742573197763</v>
      </c>
      <c r="S128" s="108">
        <f t="shared" ca="1" si="52"/>
        <v>0.93360738970793034</v>
      </c>
      <c r="T128" s="108">
        <f t="shared" ca="1" si="52"/>
        <v>0.91950007690549285</v>
      </c>
      <c r="U128" s="108">
        <f t="shared" ca="1" si="52"/>
        <v>0.90512713016009749</v>
      </c>
      <c r="V128" s="108">
        <f t="shared" ca="1" si="52"/>
        <v>0.89055959577448474</v>
      </c>
      <c r="W128" s="108">
        <f t="shared" ca="1" si="52"/>
        <v>0.87585921109047293</v>
      </c>
      <c r="X128" s="108">
        <f t="shared" ca="1" si="52"/>
        <v>0.86107953723236452</v>
      </c>
      <c r="Y128" s="108">
        <f t="shared" ca="1" si="52"/>
        <v>0.84626695560777376</v>
      </c>
      <c r="Z128" s="108">
        <f t="shared" ca="1" si="52"/>
        <v>0.83146154452126819</v>
      </c>
      <c r="AA128" s="108">
        <f t="shared" ca="1" si="52"/>
        <v>0.81669785029341491</v>
      </c>
      <c r="AB128" s="108">
        <f t="shared" ca="1" si="52"/>
        <v>0.80200556555060998</v>
      </c>
      <c r="AC128" s="108">
        <f t="shared" ca="1" si="52"/>
        <v>0.78741012583109327</v>
      </c>
      <c r="AD128" s="108">
        <f t="shared" ca="1" si="52"/>
        <v>0.77293323431498773</v>
      </c>
      <c r="AE128" s="108">
        <f t="shared" ca="1" si="52"/>
        <v>0.7585933233091422</v>
      </c>
      <c r="AF128" s="108">
        <f t="shared" ca="1" si="52"/>
        <v>0.74440596008175919</v>
      </c>
      <c r="AG128" s="108">
        <f t="shared" ca="1" si="52"/>
        <v>0.73038420373026791</v>
      </c>
      <c r="AH128" s="108">
        <f t="shared" ca="1" si="52"/>
        <v>0.71653891896378896</v>
      </c>
      <c r="AI128" s="108">
        <f t="shared" ca="1" si="52"/>
        <v>0.70287905197566458</v>
      </c>
      <c r="AJ128" s="108">
        <f t="shared" ca="1" si="52"/>
        <v>0.68941187296036455</v>
      </c>
      <c r="AK128" s="108">
        <f t="shared" ca="1" si="52"/>
        <v>0.67614318928246475</v>
      </c>
      <c r="AL128" s="108">
        <f t="shared" ca="1" si="52"/>
        <v>0.6630775328243661</v>
      </c>
      <c r="AM128" s="108">
        <f t="shared" ca="1" si="52"/>
        <v>0.65021832461612339</v>
      </c>
      <c r="AN128" s="108">
        <f t="shared" ca="1" si="52"/>
        <v>0.63756801947825625</v>
      </c>
      <c r="AO128" s="108">
        <f t="shared" ca="1" si="52"/>
        <v>0.62512823308061161</v>
      </c>
      <c r="AP128" s="108">
        <f t="shared" ca="1" si="52"/>
        <v>0.61289985353188958</v>
      </c>
      <c r="AQ128" s="108">
        <f t="shared" ca="1" si="52"/>
        <v>0.60088313936059523</v>
      </c>
      <c r="AR128" s="108">
        <f t="shared" ca="1" si="52"/>
        <v>0.58907780552480549</v>
      </c>
      <c r="AS128" s="108">
        <f t="shared" ca="1" si="52"/>
        <v>0.5774830988915608</v>
      </c>
      <c r="AT128" s="108">
        <f t="shared" ca="1" si="52"/>
        <v>0.56609786445371091</v>
      </c>
      <c r="AU128" s="108">
        <f t="shared" ca="1" si="52"/>
        <v>0.5549206033998203</v>
      </c>
      <c r="AV128" s="108">
        <f t="shared" ca="1" si="52"/>
        <v>0.54394952401878538</v>
      </c>
      <c r="AW128" s="108">
        <f t="shared" ca="1" si="52"/>
        <v>0.5331825863029358</v>
      </c>
      <c r="AX128" s="108">
        <f t="shared" ca="1" si="52"/>
        <v>0.52261754100966007</v>
      </c>
      <c r="AY128" s="108">
        <f t="shared" ca="1" si="52"/>
        <v>0.51225196385031591</v>
      </c>
      <c r="AZ128" s="108">
        <f t="shared" ca="1" si="52"/>
        <v>0.5020832853948568</v>
      </c>
      <c r="BA128" s="108">
        <f t="shared" ca="1" si="52"/>
        <v>0.49210881720992111</v>
      </c>
      <c r="BB128" s="108">
        <f t="shared" ca="1" si="52"/>
        <v>0.4823257746859288</v>
      </c>
      <c r="BC128" s="108">
        <f t="shared" ca="1" si="52"/>
        <v>0.47273129695399158</v>
      </c>
      <c r="BD128" s="108">
        <f t="shared" ca="1" si="52"/>
        <v>0.46332246424527945</v>
      </c>
      <c r="BE128" s="108">
        <f t="shared" ca="1" si="52"/>
        <v>0.45409631300309744</v>
      </c>
      <c r="BF128" s="108">
        <f t="shared" ca="1" si="52"/>
        <v>0.44504984902063216</v>
      </c>
      <c r="BG128" s="108">
        <f t="shared" ca="1" si="52"/>
        <v>0.4361800588445045</v>
      </c>
      <c r="BH128" s="108">
        <f t="shared" ca="1" si="52"/>
        <v>0.42748391965538529</v>
      </c>
      <c r="BI128" s="108">
        <f t="shared" ca="1" si="52"/>
        <v>0.41895840781151594</v>
      </c>
      <c r="BJ128" s="108">
        <f t="shared" ca="1" si="52"/>
        <v>0.41060050621861532</v>
      </c>
      <c r="BK128" s="4"/>
    </row>
    <row r="129" spans="1:63" ht="15.75" customHeight="1">
      <c r="A129" s="4"/>
      <c r="B129" s="195">
        <v>44682</v>
      </c>
      <c r="C129" s="108">
        <v>1</v>
      </c>
      <c r="D129" s="108">
        <f t="shared" ref="D129:BJ129" ca="1" si="53">IF(ISERROR(D61/$C61),0,D61/$C61)</f>
        <v>1.0152941176470589</v>
      </c>
      <c r="E129" s="108">
        <f t="shared" ca="1" si="53"/>
        <v>1.0260470588235293</v>
      </c>
      <c r="F129" s="108">
        <f t="shared" ca="1" si="53"/>
        <v>1.0328578823529413</v>
      </c>
      <c r="G129" s="108">
        <f t="shared" ca="1" si="53"/>
        <v>1.0362526776470591</v>
      </c>
      <c r="H129" s="108">
        <f t="shared" ca="1" si="53"/>
        <v>1.036693342682353</v>
      </c>
      <c r="I129" s="108">
        <f t="shared" ca="1" si="53"/>
        <v>1.0345853081863532</v>
      </c>
      <c r="J129" s="108">
        <f t="shared" ca="1" si="53"/>
        <v>1.0302843344973553</v>
      </c>
      <c r="K129" s="108">
        <f t="shared" ca="1" si="53"/>
        <v>1.02410249238517</v>
      </c>
      <c r="L129" s="108">
        <f t="shared" ca="1" si="53"/>
        <v>1.0163134257658972</v>
      </c>
      <c r="M129" s="108">
        <f t="shared" ca="1" si="53"/>
        <v>1.0071569824915982</v>
      </c>
      <c r="N129" s="108">
        <f t="shared" ca="1" si="53"/>
        <v>0.99684328905386277</v>
      </c>
      <c r="O129" s="108">
        <f t="shared" ca="1" si="53"/>
        <v>0.98555633593943048</v>
      </c>
      <c r="P129" s="108">
        <f t="shared" ca="1" si="53"/>
        <v>0.97345713236728948</v>
      </c>
      <c r="Q129" s="108">
        <f t="shared" ca="1" si="53"/>
        <v>0.96068648208899354</v>
      </c>
      <c r="R129" s="108">
        <f t="shared" ca="1" si="53"/>
        <v>0.94736742573197763</v>
      </c>
      <c r="S129" s="108">
        <f t="shared" ca="1" si="53"/>
        <v>0.93360738970793034</v>
      </c>
      <c r="T129" s="108">
        <f t="shared" ca="1" si="53"/>
        <v>0.91950007690549285</v>
      </c>
      <c r="U129" s="108">
        <f t="shared" ca="1" si="53"/>
        <v>0.90512713016009749</v>
      </c>
      <c r="V129" s="108">
        <f t="shared" ca="1" si="53"/>
        <v>0.89055959577448474</v>
      </c>
      <c r="W129" s="108">
        <f t="shared" ca="1" si="53"/>
        <v>0.87585921109047293</v>
      </c>
      <c r="X129" s="108">
        <f t="shared" ca="1" si="53"/>
        <v>0.86107953723236452</v>
      </c>
      <c r="Y129" s="108">
        <f t="shared" ca="1" si="53"/>
        <v>0.84626695560777376</v>
      </c>
      <c r="Z129" s="108">
        <f t="shared" ca="1" si="53"/>
        <v>0.83146154452126819</v>
      </c>
      <c r="AA129" s="108">
        <f t="shared" ca="1" si="53"/>
        <v>0.81669785029341491</v>
      </c>
      <c r="AB129" s="108">
        <f t="shared" ca="1" si="53"/>
        <v>0.80200556555060998</v>
      </c>
      <c r="AC129" s="108">
        <f t="shared" ca="1" si="53"/>
        <v>0.78741012583109327</v>
      </c>
      <c r="AD129" s="108">
        <f t="shared" ca="1" si="53"/>
        <v>0.77293323431498773</v>
      </c>
      <c r="AE129" s="108">
        <f t="shared" ca="1" si="53"/>
        <v>0.7585933233091422</v>
      </c>
      <c r="AF129" s="108">
        <f t="shared" ca="1" si="53"/>
        <v>0.74440596008175919</v>
      </c>
      <c r="AG129" s="108">
        <f t="shared" ca="1" si="53"/>
        <v>0.73038420373026791</v>
      </c>
      <c r="AH129" s="108">
        <f t="shared" ca="1" si="53"/>
        <v>0.71653891896378896</v>
      </c>
      <c r="AI129" s="108">
        <f t="shared" ca="1" si="53"/>
        <v>0.70287905197566458</v>
      </c>
      <c r="AJ129" s="108">
        <f t="shared" ca="1" si="53"/>
        <v>0.68941187296036455</v>
      </c>
      <c r="AK129" s="108">
        <f t="shared" ca="1" si="53"/>
        <v>0.67614318928246475</v>
      </c>
      <c r="AL129" s="108">
        <f t="shared" ca="1" si="53"/>
        <v>0.6630775328243661</v>
      </c>
      <c r="AM129" s="108">
        <f t="shared" ca="1" si="53"/>
        <v>0.65021832461612339</v>
      </c>
      <c r="AN129" s="108">
        <f t="shared" ca="1" si="53"/>
        <v>0.63756801947825625</v>
      </c>
      <c r="AO129" s="108">
        <f t="shared" ca="1" si="53"/>
        <v>0.62512823308061161</v>
      </c>
      <c r="AP129" s="108">
        <f t="shared" ca="1" si="53"/>
        <v>0.61289985353188958</v>
      </c>
      <c r="AQ129" s="108">
        <f t="shared" ca="1" si="53"/>
        <v>0.60088313936059523</v>
      </c>
      <c r="AR129" s="108">
        <f t="shared" ca="1" si="53"/>
        <v>0.58907780552480549</v>
      </c>
      <c r="AS129" s="108">
        <f t="shared" ca="1" si="53"/>
        <v>0.5774830988915608</v>
      </c>
      <c r="AT129" s="108">
        <f t="shared" ca="1" si="53"/>
        <v>0.56609786445371091</v>
      </c>
      <c r="AU129" s="108">
        <f t="shared" ca="1" si="53"/>
        <v>0.5549206033998203</v>
      </c>
      <c r="AV129" s="108">
        <f t="shared" ca="1" si="53"/>
        <v>0.54394952401878538</v>
      </c>
      <c r="AW129" s="108">
        <f t="shared" ca="1" si="53"/>
        <v>0.5331825863029358</v>
      </c>
      <c r="AX129" s="108">
        <f t="shared" ca="1" si="53"/>
        <v>0.52261754100966007</v>
      </c>
      <c r="AY129" s="108">
        <f t="shared" ca="1" si="53"/>
        <v>0.51225196385031591</v>
      </c>
      <c r="AZ129" s="108">
        <f t="shared" ca="1" si="53"/>
        <v>0.5020832853948568</v>
      </c>
      <c r="BA129" s="108">
        <f t="shared" ca="1" si="53"/>
        <v>0.49210881720992111</v>
      </c>
      <c r="BB129" s="108">
        <f t="shared" ca="1" si="53"/>
        <v>0.4823257746859288</v>
      </c>
      <c r="BC129" s="108">
        <f t="shared" ca="1" si="53"/>
        <v>0.47273129695399158</v>
      </c>
      <c r="BD129" s="108">
        <f t="shared" ca="1" si="53"/>
        <v>0.46332246424527945</v>
      </c>
      <c r="BE129" s="108">
        <f t="shared" ca="1" si="53"/>
        <v>0.45409631300309744</v>
      </c>
      <c r="BF129" s="108">
        <f t="shared" ca="1" si="53"/>
        <v>0.44504984902063216</v>
      </c>
      <c r="BG129" s="108">
        <f t="shared" ca="1" si="53"/>
        <v>0.4361800588445045</v>
      </c>
      <c r="BH129" s="108">
        <f t="shared" ca="1" si="53"/>
        <v>0.42748391965538529</v>
      </c>
      <c r="BI129" s="108">
        <f t="shared" ca="1" si="53"/>
        <v>0.41895840781151594</v>
      </c>
      <c r="BJ129" s="108">
        <f t="shared" ca="1" si="53"/>
        <v>0.41060050621861532</v>
      </c>
      <c r="BK129" s="4"/>
    </row>
    <row r="130" spans="1:63" ht="15.75" customHeight="1">
      <c r="A130" s="4"/>
      <c r="B130" s="195">
        <v>44713</v>
      </c>
      <c r="C130" s="108">
        <v>1</v>
      </c>
      <c r="D130" s="108">
        <f t="shared" ref="D130:BJ130" ca="1" si="54">IF(ISERROR(D62/$C62),0,D62/$C62)</f>
        <v>1.0152941176470589</v>
      </c>
      <c r="E130" s="108">
        <f t="shared" ca="1" si="54"/>
        <v>1.0260470588235293</v>
      </c>
      <c r="F130" s="108">
        <f t="shared" ca="1" si="54"/>
        <v>1.0328578823529413</v>
      </c>
      <c r="G130" s="108">
        <f t="shared" ca="1" si="54"/>
        <v>1.0362526776470591</v>
      </c>
      <c r="H130" s="108">
        <f t="shared" ca="1" si="54"/>
        <v>1.036693342682353</v>
      </c>
      <c r="I130" s="108">
        <f t="shared" ca="1" si="54"/>
        <v>1.0345853081863532</v>
      </c>
      <c r="J130" s="108">
        <f t="shared" ca="1" si="54"/>
        <v>1.0302843344973553</v>
      </c>
      <c r="K130" s="108">
        <f t="shared" ca="1" si="54"/>
        <v>1.02410249238517</v>
      </c>
      <c r="L130" s="108">
        <f t="shared" ca="1" si="54"/>
        <v>1.0163134257658972</v>
      </c>
      <c r="M130" s="108">
        <f t="shared" ca="1" si="54"/>
        <v>1.0071569824915982</v>
      </c>
      <c r="N130" s="108">
        <f t="shared" ca="1" si="54"/>
        <v>0.99684328905386277</v>
      </c>
      <c r="O130" s="108">
        <f t="shared" ca="1" si="54"/>
        <v>0.98555633593943048</v>
      </c>
      <c r="P130" s="108">
        <f t="shared" ca="1" si="54"/>
        <v>0.97345713236728948</v>
      </c>
      <c r="Q130" s="108">
        <f t="shared" ca="1" si="54"/>
        <v>0.96068648208899354</v>
      </c>
      <c r="R130" s="108">
        <f t="shared" ca="1" si="54"/>
        <v>0.94736742573197763</v>
      </c>
      <c r="S130" s="108">
        <f t="shared" ca="1" si="54"/>
        <v>0.93360738970793034</v>
      </c>
      <c r="T130" s="108">
        <f t="shared" ca="1" si="54"/>
        <v>0.91950007690549285</v>
      </c>
      <c r="U130" s="108">
        <f t="shared" ca="1" si="54"/>
        <v>0.90512713016009749</v>
      </c>
      <c r="V130" s="108">
        <f t="shared" ca="1" si="54"/>
        <v>0.89055959577448474</v>
      </c>
      <c r="W130" s="108">
        <f t="shared" ca="1" si="54"/>
        <v>0.87585921109047293</v>
      </c>
      <c r="X130" s="108">
        <f t="shared" ca="1" si="54"/>
        <v>0.86107953723236452</v>
      </c>
      <c r="Y130" s="108">
        <f t="shared" ca="1" si="54"/>
        <v>0.84626695560777376</v>
      </c>
      <c r="Z130" s="108">
        <f t="shared" ca="1" si="54"/>
        <v>0.83146154452126819</v>
      </c>
      <c r="AA130" s="108">
        <f t="shared" ca="1" si="54"/>
        <v>0.81669785029341491</v>
      </c>
      <c r="AB130" s="108">
        <f t="shared" ca="1" si="54"/>
        <v>0.80200556555060998</v>
      </c>
      <c r="AC130" s="108">
        <f t="shared" ca="1" si="54"/>
        <v>0.78741012583109327</v>
      </c>
      <c r="AD130" s="108">
        <f t="shared" ca="1" si="54"/>
        <v>0.77293323431498773</v>
      </c>
      <c r="AE130" s="108">
        <f t="shared" ca="1" si="54"/>
        <v>0.7585933233091422</v>
      </c>
      <c r="AF130" s="108">
        <f t="shared" ca="1" si="54"/>
        <v>0.74440596008175919</v>
      </c>
      <c r="AG130" s="108">
        <f t="shared" ca="1" si="54"/>
        <v>0.73038420373026791</v>
      </c>
      <c r="AH130" s="108">
        <f t="shared" ca="1" si="54"/>
        <v>0.71653891896378896</v>
      </c>
      <c r="AI130" s="108">
        <f t="shared" ca="1" si="54"/>
        <v>0.70287905197566458</v>
      </c>
      <c r="AJ130" s="108">
        <f t="shared" ca="1" si="54"/>
        <v>0.68941187296036455</v>
      </c>
      <c r="AK130" s="108">
        <f t="shared" ca="1" si="54"/>
        <v>0.67614318928246475</v>
      </c>
      <c r="AL130" s="108">
        <f t="shared" ca="1" si="54"/>
        <v>0.6630775328243661</v>
      </c>
      <c r="AM130" s="108">
        <f t="shared" ca="1" si="54"/>
        <v>0.65021832461612339</v>
      </c>
      <c r="AN130" s="108">
        <f t="shared" ca="1" si="54"/>
        <v>0.63756801947825625</v>
      </c>
      <c r="AO130" s="108">
        <f t="shared" ca="1" si="54"/>
        <v>0.62512823308061161</v>
      </c>
      <c r="AP130" s="108">
        <f t="shared" ca="1" si="54"/>
        <v>0.61289985353188958</v>
      </c>
      <c r="AQ130" s="108">
        <f t="shared" ca="1" si="54"/>
        <v>0.60088313936059523</v>
      </c>
      <c r="AR130" s="108">
        <f t="shared" ca="1" si="54"/>
        <v>0.58907780552480549</v>
      </c>
      <c r="AS130" s="108">
        <f t="shared" ca="1" si="54"/>
        <v>0.5774830988915608</v>
      </c>
      <c r="AT130" s="108">
        <f t="shared" ca="1" si="54"/>
        <v>0.56609786445371091</v>
      </c>
      <c r="AU130" s="108">
        <f t="shared" ca="1" si="54"/>
        <v>0.5549206033998203</v>
      </c>
      <c r="AV130" s="108">
        <f t="shared" ca="1" si="54"/>
        <v>0.54394952401878538</v>
      </c>
      <c r="AW130" s="108">
        <f t="shared" ca="1" si="54"/>
        <v>0.5331825863029358</v>
      </c>
      <c r="AX130" s="108">
        <f t="shared" ca="1" si="54"/>
        <v>0.52261754100966007</v>
      </c>
      <c r="AY130" s="108">
        <f t="shared" ca="1" si="54"/>
        <v>0.51225196385031591</v>
      </c>
      <c r="AZ130" s="108">
        <f t="shared" ca="1" si="54"/>
        <v>0.5020832853948568</v>
      </c>
      <c r="BA130" s="108">
        <f t="shared" ca="1" si="54"/>
        <v>0.49210881720992111</v>
      </c>
      <c r="BB130" s="108">
        <f t="shared" ca="1" si="54"/>
        <v>0.4823257746859288</v>
      </c>
      <c r="BC130" s="108">
        <f t="shared" ca="1" si="54"/>
        <v>0.47273129695399158</v>
      </c>
      <c r="BD130" s="108">
        <f t="shared" ca="1" si="54"/>
        <v>0.46332246424527945</v>
      </c>
      <c r="BE130" s="108">
        <f t="shared" ca="1" si="54"/>
        <v>0.45409631300309744</v>
      </c>
      <c r="BF130" s="108">
        <f t="shared" ca="1" si="54"/>
        <v>0.44504984902063216</v>
      </c>
      <c r="BG130" s="108">
        <f t="shared" ca="1" si="54"/>
        <v>0.4361800588445045</v>
      </c>
      <c r="BH130" s="108">
        <f t="shared" ca="1" si="54"/>
        <v>0.42748391965538529</v>
      </c>
      <c r="BI130" s="108">
        <f t="shared" ca="1" si="54"/>
        <v>0.41895840781151594</v>
      </c>
      <c r="BJ130" s="108">
        <f t="shared" ca="1" si="54"/>
        <v>0.41060050621861532</v>
      </c>
      <c r="BK130" s="4"/>
    </row>
    <row r="131" spans="1:63" ht="15.75" customHeight="1">
      <c r="A131" s="4"/>
      <c r="B131" s="195">
        <v>44743</v>
      </c>
      <c r="C131" s="108">
        <v>1</v>
      </c>
      <c r="D131" s="108">
        <f t="shared" ref="D131:BJ131" ca="1" si="55">IF(ISERROR(D63/$C63),0,D63/$C63)</f>
        <v>1.0152941176470589</v>
      </c>
      <c r="E131" s="108">
        <f t="shared" ca="1" si="55"/>
        <v>1.0260470588235293</v>
      </c>
      <c r="F131" s="108">
        <f t="shared" ca="1" si="55"/>
        <v>1.0328578823529413</v>
      </c>
      <c r="G131" s="108">
        <f t="shared" ca="1" si="55"/>
        <v>1.0362526776470591</v>
      </c>
      <c r="H131" s="108">
        <f t="shared" ca="1" si="55"/>
        <v>1.036693342682353</v>
      </c>
      <c r="I131" s="108">
        <f t="shared" ca="1" si="55"/>
        <v>1.0345853081863532</v>
      </c>
      <c r="J131" s="108">
        <f t="shared" ca="1" si="55"/>
        <v>1.0302843344973553</v>
      </c>
      <c r="K131" s="108">
        <f t="shared" ca="1" si="55"/>
        <v>1.02410249238517</v>
      </c>
      <c r="L131" s="108">
        <f t="shared" ca="1" si="55"/>
        <v>1.0163134257658972</v>
      </c>
      <c r="M131" s="108">
        <f t="shared" ca="1" si="55"/>
        <v>1.0071569824915982</v>
      </c>
      <c r="N131" s="108">
        <f t="shared" ca="1" si="55"/>
        <v>0.99684328905386277</v>
      </c>
      <c r="O131" s="108">
        <f t="shared" ca="1" si="55"/>
        <v>0.98555633593943048</v>
      </c>
      <c r="P131" s="108">
        <f t="shared" ca="1" si="55"/>
        <v>0.97345713236728948</v>
      </c>
      <c r="Q131" s="108">
        <f t="shared" ca="1" si="55"/>
        <v>0.96068648208899354</v>
      </c>
      <c r="R131" s="108">
        <f t="shared" ca="1" si="55"/>
        <v>0.94736742573197763</v>
      </c>
      <c r="S131" s="108">
        <f t="shared" ca="1" si="55"/>
        <v>0.93360738970793034</v>
      </c>
      <c r="T131" s="108">
        <f t="shared" ca="1" si="55"/>
        <v>0.91950007690549285</v>
      </c>
      <c r="U131" s="108">
        <f t="shared" ca="1" si="55"/>
        <v>0.90512713016009749</v>
      </c>
      <c r="V131" s="108">
        <f t="shared" ca="1" si="55"/>
        <v>0.89055959577448474</v>
      </c>
      <c r="W131" s="108">
        <f t="shared" ca="1" si="55"/>
        <v>0.87585921109047293</v>
      </c>
      <c r="X131" s="108">
        <f t="shared" ca="1" si="55"/>
        <v>0.86107953723236452</v>
      </c>
      <c r="Y131" s="108">
        <f t="shared" ca="1" si="55"/>
        <v>0.84626695560777376</v>
      </c>
      <c r="Z131" s="108">
        <f t="shared" ca="1" si="55"/>
        <v>0.83146154452126819</v>
      </c>
      <c r="AA131" s="108">
        <f t="shared" ca="1" si="55"/>
        <v>0.81669785029341491</v>
      </c>
      <c r="AB131" s="108">
        <f t="shared" ca="1" si="55"/>
        <v>0.80200556555060998</v>
      </c>
      <c r="AC131" s="108">
        <f t="shared" ca="1" si="55"/>
        <v>0.78741012583109327</v>
      </c>
      <c r="AD131" s="108">
        <f t="shared" ca="1" si="55"/>
        <v>0.77293323431498773</v>
      </c>
      <c r="AE131" s="108">
        <f t="shared" ca="1" si="55"/>
        <v>0.7585933233091422</v>
      </c>
      <c r="AF131" s="108">
        <f t="shared" ca="1" si="55"/>
        <v>0.74440596008175919</v>
      </c>
      <c r="AG131" s="108">
        <f t="shared" ca="1" si="55"/>
        <v>0.73038420373026791</v>
      </c>
      <c r="AH131" s="108">
        <f t="shared" ca="1" si="55"/>
        <v>0.71653891896378896</v>
      </c>
      <c r="AI131" s="108">
        <f t="shared" ca="1" si="55"/>
        <v>0.70287905197566458</v>
      </c>
      <c r="AJ131" s="108">
        <f t="shared" ca="1" si="55"/>
        <v>0.68941187296036455</v>
      </c>
      <c r="AK131" s="108">
        <f t="shared" ca="1" si="55"/>
        <v>0.67614318928246475</v>
      </c>
      <c r="AL131" s="108">
        <f t="shared" ca="1" si="55"/>
        <v>0.6630775328243661</v>
      </c>
      <c r="AM131" s="108">
        <f t="shared" ca="1" si="55"/>
        <v>0.65021832461612339</v>
      </c>
      <c r="AN131" s="108">
        <f t="shared" ca="1" si="55"/>
        <v>0.63756801947825625</v>
      </c>
      <c r="AO131" s="108">
        <f t="shared" ca="1" si="55"/>
        <v>0.62512823308061161</v>
      </c>
      <c r="AP131" s="108">
        <f t="shared" ca="1" si="55"/>
        <v>0.61289985353188958</v>
      </c>
      <c r="AQ131" s="108">
        <f t="shared" ca="1" si="55"/>
        <v>0.60088313936059523</v>
      </c>
      <c r="AR131" s="108">
        <f t="shared" ca="1" si="55"/>
        <v>0.58907780552480549</v>
      </c>
      <c r="AS131" s="108">
        <f t="shared" ca="1" si="55"/>
        <v>0.5774830988915608</v>
      </c>
      <c r="AT131" s="108">
        <f t="shared" ca="1" si="55"/>
        <v>0.56609786445371091</v>
      </c>
      <c r="AU131" s="108">
        <f t="shared" ca="1" si="55"/>
        <v>0.5549206033998203</v>
      </c>
      <c r="AV131" s="108">
        <f t="shared" ca="1" si="55"/>
        <v>0.54394952401878538</v>
      </c>
      <c r="AW131" s="108">
        <f t="shared" ca="1" si="55"/>
        <v>0.5331825863029358</v>
      </c>
      <c r="AX131" s="108">
        <f t="shared" ca="1" si="55"/>
        <v>0.52261754100966007</v>
      </c>
      <c r="AY131" s="108">
        <f t="shared" ca="1" si="55"/>
        <v>0.51225196385031591</v>
      </c>
      <c r="AZ131" s="108">
        <f t="shared" ca="1" si="55"/>
        <v>0.5020832853948568</v>
      </c>
      <c r="BA131" s="108">
        <f t="shared" ca="1" si="55"/>
        <v>0.49210881720992111</v>
      </c>
      <c r="BB131" s="108">
        <f t="shared" ca="1" si="55"/>
        <v>0.4823257746859288</v>
      </c>
      <c r="BC131" s="108">
        <f t="shared" ca="1" si="55"/>
        <v>0.47273129695399158</v>
      </c>
      <c r="BD131" s="108">
        <f t="shared" ca="1" si="55"/>
        <v>0.46332246424527945</v>
      </c>
      <c r="BE131" s="108">
        <f t="shared" ca="1" si="55"/>
        <v>0.45409631300309744</v>
      </c>
      <c r="BF131" s="108">
        <f t="shared" ca="1" si="55"/>
        <v>0.44504984902063216</v>
      </c>
      <c r="BG131" s="108">
        <f t="shared" ca="1" si="55"/>
        <v>0.4361800588445045</v>
      </c>
      <c r="BH131" s="108">
        <f t="shared" ca="1" si="55"/>
        <v>0.42748391965538529</v>
      </c>
      <c r="BI131" s="108">
        <f t="shared" ca="1" si="55"/>
        <v>0.41895840781151594</v>
      </c>
      <c r="BJ131" s="108">
        <f t="shared" ca="1" si="55"/>
        <v>0.41060050621861532</v>
      </c>
      <c r="BK131" s="4"/>
    </row>
    <row r="132" spans="1:63" ht="15.75" customHeight="1">
      <c r="A132" s="4"/>
      <c r="B132" s="195">
        <v>44774</v>
      </c>
      <c r="C132" s="108">
        <v>1</v>
      </c>
      <c r="D132" s="108">
        <f t="shared" ref="D132:BJ132" ca="1" si="56">IF(ISERROR(D64/$C64),0,D64/$C64)</f>
        <v>1.0152941176470589</v>
      </c>
      <c r="E132" s="108">
        <f t="shared" ca="1" si="56"/>
        <v>1.0260470588235293</v>
      </c>
      <c r="F132" s="108">
        <f t="shared" ca="1" si="56"/>
        <v>1.0328578823529413</v>
      </c>
      <c r="G132" s="108">
        <f t="shared" ca="1" si="56"/>
        <v>1.0362526776470591</v>
      </c>
      <c r="H132" s="108">
        <f t="shared" ca="1" si="56"/>
        <v>1.036693342682353</v>
      </c>
      <c r="I132" s="108">
        <f t="shared" ca="1" si="56"/>
        <v>1.0345853081863532</v>
      </c>
      <c r="J132" s="108">
        <f t="shared" ca="1" si="56"/>
        <v>1.0302843344973553</v>
      </c>
      <c r="K132" s="108">
        <f t="shared" ca="1" si="56"/>
        <v>1.02410249238517</v>
      </c>
      <c r="L132" s="108">
        <f t="shared" ca="1" si="56"/>
        <v>1.0163134257658972</v>
      </c>
      <c r="M132" s="108">
        <f t="shared" ca="1" si="56"/>
        <v>1.0071569824915982</v>
      </c>
      <c r="N132" s="108">
        <f t="shared" ca="1" si="56"/>
        <v>0.99684328905386277</v>
      </c>
      <c r="O132" s="108">
        <f t="shared" ca="1" si="56"/>
        <v>0.98555633593943048</v>
      </c>
      <c r="P132" s="108">
        <f t="shared" ca="1" si="56"/>
        <v>0.97345713236728948</v>
      </c>
      <c r="Q132" s="108">
        <f t="shared" ca="1" si="56"/>
        <v>0.96068648208899354</v>
      </c>
      <c r="R132" s="108">
        <f t="shared" ca="1" si="56"/>
        <v>0.94736742573197763</v>
      </c>
      <c r="S132" s="108">
        <f t="shared" ca="1" si="56"/>
        <v>0.93360738970793034</v>
      </c>
      <c r="T132" s="108">
        <f t="shared" ca="1" si="56"/>
        <v>0.91950007690549285</v>
      </c>
      <c r="U132" s="108">
        <f t="shared" ca="1" si="56"/>
        <v>0.90512713016009749</v>
      </c>
      <c r="V132" s="108">
        <f t="shared" ca="1" si="56"/>
        <v>0.89055959577448474</v>
      </c>
      <c r="W132" s="108">
        <f t="shared" ca="1" si="56"/>
        <v>0.87585921109047293</v>
      </c>
      <c r="X132" s="108">
        <f t="shared" ca="1" si="56"/>
        <v>0.86107953723236452</v>
      </c>
      <c r="Y132" s="108">
        <f t="shared" ca="1" si="56"/>
        <v>0.84626695560777376</v>
      </c>
      <c r="Z132" s="108">
        <f t="shared" ca="1" si="56"/>
        <v>0.83146154452126819</v>
      </c>
      <c r="AA132" s="108">
        <f t="shared" ca="1" si="56"/>
        <v>0.81669785029341491</v>
      </c>
      <c r="AB132" s="108">
        <f t="shared" ca="1" si="56"/>
        <v>0.80200556555060998</v>
      </c>
      <c r="AC132" s="108">
        <f t="shared" ca="1" si="56"/>
        <v>0.78741012583109327</v>
      </c>
      <c r="AD132" s="108">
        <f t="shared" ca="1" si="56"/>
        <v>0.77293323431498773</v>
      </c>
      <c r="AE132" s="108">
        <f t="shared" ca="1" si="56"/>
        <v>0.7585933233091422</v>
      </c>
      <c r="AF132" s="108">
        <f t="shared" ca="1" si="56"/>
        <v>0.74440596008175919</v>
      </c>
      <c r="AG132" s="108">
        <f t="shared" ca="1" si="56"/>
        <v>0.73038420373026791</v>
      </c>
      <c r="AH132" s="108">
        <f t="shared" ca="1" si="56"/>
        <v>0.71653891896378896</v>
      </c>
      <c r="AI132" s="108">
        <f t="shared" ca="1" si="56"/>
        <v>0.70287905197566458</v>
      </c>
      <c r="AJ132" s="108">
        <f t="shared" ca="1" si="56"/>
        <v>0.68941187296036455</v>
      </c>
      <c r="AK132" s="108">
        <f t="shared" ca="1" si="56"/>
        <v>0.67614318928246475</v>
      </c>
      <c r="AL132" s="108">
        <f t="shared" ca="1" si="56"/>
        <v>0.6630775328243661</v>
      </c>
      <c r="AM132" s="108">
        <f t="shared" ca="1" si="56"/>
        <v>0.65021832461612339</v>
      </c>
      <c r="AN132" s="108">
        <f t="shared" ca="1" si="56"/>
        <v>0.63756801947825625</v>
      </c>
      <c r="AO132" s="108">
        <f t="shared" ca="1" si="56"/>
        <v>0.62512823308061161</v>
      </c>
      <c r="AP132" s="108">
        <f t="shared" ca="1" si="56"/>
        <v>0.61289985353188958</v>
      </c>
      <c r="AQ132" s="108">
        <f t="shared" ca="1" si="56"/>
        <v>0.60088313936059523</v>
      </c>
      <c r="AR132" s="108">
        <f t="shared" ca="1" si="56"/>
        <v>0.58907780552480549</v>
      </c>
      <c r="AS132" s="108">
        <f t="shared" ca="1" si="56"/>
        <v>0.5774830988915608</v>
      </c>
      <c r="AT132" s="108">
        <f t="shared" ca="1" si="56"/>
        <v>0.56609786445371091</v>
      </c>
      <c r="AU132" s="108">
        <f t="shared" ca="1" si="56"/>
        <v>0.5549206033998203</v>
      </c>
      <c r="AV132" s="108">
        <f t="shared" ca="1" si="56"/>
        <v>0.54394952401878538</v>
      </c>
      <c r="AW132" s="108">
        <f t="shared" ca="1" si="56"/>
        <v>0.5331825863029358</v>
      </c>
      <c r="AX132" s="108">
        <f t="shared" ca="1" si="56"/>
        <v>0.52261754100966007</v>
      </c>
      <c r="AY132" s="108">
        <f t="shared" ca="1" si="56"/>
        <v>0.51225196385031591</v>
      </c>
      <c r="AZ132" s="108">
        <f t="shared" ca="1" si="56"/>
        <v>0.5020832853948568</v>
      </c>
      <c r="BA132" s="108">
        <f t="shared" ca="1" si="56"/>
        <v>0.49210881720992111</v>
      </c>
      <c r="BB132" s="108">
        <f t="shared" ca="1" si="56"/>
        <v>0.4823257746859288</v>
      </c>
      <c r="BC132" s="108">
        <f t="shared" ca="1" si="56"/>
        <v>0.47273129695399158</v>
      </c>
      <c r="BD132" s="108">
        <f t="shared" ca="1" si="56"/>
        <v>0.46332246424527945</v>
      </c>
      <c r="BE132" s="108">
        <f t="shared" ca="1" si="56"/>
        <v>0.45409631300309744</v>
      </c>
      <c r="BF132" s="108">
        <f t="shared" ca="1" si="56"/>
        <v>0.44504984902063216</v>
      </c>
      <c r="BG132" s="108">
        <f t="shared" ca="1" si="56"/>
        <v>0.4361800588445045</v>
      </c>
      <c r="BH132" s="108">
        <f t="shared" ca="1" si="56"/>
        <v>0.42748391965538529</v>
      </c>
      <c r="BI132" s="108">
        <f t="shared" ca="1" si="56"/>
        <v>0.41895840781151594</v>
      </c>
      <c r="BJ132" s="108">
        <f t="shared" ca="1" si="56"/>
        <v>0.41060050621861532</v>
      </c>
      <c r="BK132" s="4"/>
    </row>
    <row r="133" spans="1:63" ht="15.75" customHeight="1">
      <c r="A133" s="4"/>
      <c r="B133" s="195">
        <v>44805</v>
      </c>
      <c r="C133" s="108">
        <v>1</v>
      </c>
      <c r="D133" s="108">
        <f t="shared" ref="D133:BJ133" ca="1" si="57">IF(ISERROR(D65/$C65),0,D65/$C65)</f>
        <v>1.0152941176470589</v>
      </c>
      <c r="E133" s="108">
        <f t="shared" ca="1" si="57"/>
        <v>1.0260470588235293</v>
      </c>
      <c r="F133" s="108">
        <f t="shared" ca="1" si="57"/>
        <v>1.0328578823529413</v>
      </c>
      <c r="G133" s="108">
        <f t="shared" ca="1" si="57"/>
        <v>1.0362526776470591</v>
      </c>
      <c r="H133" s="108">
        <f t="shared" ca="1" si="57"/>
        <v>1.036693342682353</v>
      </c>
      <c r="I133" s="108">
        <f t="shared" ca="1" si="57"/>
        <v>1.0345853081863532</v>
      </c>
      <c r="J133" s="108">
        <f t="shared" ca="1" si="57"/>
        <v>1.0302843344973553</v>
      </c>
      <c r="K133" s="108">
        <f t="shared" ca="1" si="57"/>
        <v>1.02410249238517</v>
      </c>
      <c r="L133" s="108">
        <f t="shared" ca="1" si="57"/>
        <v>1.0163134257658972</v>
      </c>
      <c r="M133" s="108">
        <f t="shared" ca="1" si="57"/>
        <v>1.0071569824915982</v>
      </c>
      <c r="N133" s="108">
        <f t="shared" ca="1" si="57"/>
        <v>0.99684328905386277</v>
      </c>
      <c r="O133" s="108">
        <f t="shared" ca="1" si="57"/>
        <v>0.98555633593943048</v>
      </c>
      <c r="P133" s="108">
        <f t="shared" ca="1" si="57"/>
        <v>0.97345713236728948</v>
      </c>
      <c r="Q133" s="108">
        <f t="shared" ca="1" si="57"/>
        <v>0.96068648208899354</v>
      </c>
      <c r="R133" s="108">
        <f t="shared" ca="1" si="57"/>
        <v>0.94736742573197763</v>
      </c>
      <c r="S133" s="108">
        <f t="shared" ca="1" si="57"/>
        <v>0.93360738970793034</v>
      </c>
      <c r="T133" s="108">
        <f t="shared" ca="1" si="57"/>
        <v>0.91950007690549285</v>
      </c>
      <c r="U133" s="108">
        <f t="shared" ca="1" si="57"/>
        <v>0.90512713016009749</v>
      </c>
      <c r="V133" s="108">
        <f t="shared" ca="1" si="57"/>
        <v>0.89055959577448474</v>
      </c>
      <c r="W133" s="108">
        <f t="shared" ca="1" si="57"/>
        <v>0.87585921109047293</v>
      </c>
      <c r="X133" s="108">
        <f t="shared" ca="1" si="57"/>
        <v>0.86107953723236452</v>
      </c>
      <c r="Y133" s="108">
        <f t="shared" ca="1" si="57"/>
        <v>0.84626695560777376</v>
      </c>
      <c r="Z133" s="108">
        <f t="shared" ca="1" si="57"/>
        <v>0.83146154452126819</v>
      </c>
      <c r="AA133" s="108">
        <f t="shared" ca="1" si="57"/>
        <v>0.81669785029341491</v>
      </c>
      <c r="AB133" s="108">
        <f t="shared" ca="1" si="57"/>
        <v>0.80200556555060998</v>
      </c>
      <c r="AC133" s="108">
        <f t="shared" ca="1" si="57"/>
        <v>0.78741012583109327</v>
      </c>
      <c r="AD133" s="108">
        <f t="shared" ca="1" si="57"/>
        <v>0.77293323431498773</v>
      </c>
      <c r="AE133" s="108">
        <f t="shared" ca="1" si="57"/>
        <v>0.7585933233091422</v>
      </c>
      <c r="AF133" s="108">
        <f t="shared" ca="1" si="57"/>
        <v>0.74440596008175919</v>
      </c>
      <c r="AG133" s="108">
        <f t="shared" ca="1" si="57"/>
        <v>0.73038420373026791</v>
      </c>
      <c r="AH133" s="108">
        <f t="shared" ca="1" si="57"/>
        <v>0.71653891896378896</v>
      </c>
      <c r="AI133" s="108">
        <f t="shared" ca="1" si="57"/>
        <v>0.70287905197566458</v>
      </c>
      <c r="AJ133" s="108">
        <f t="shared" ca="1" si="57"/>
        <v>0.68941187296036455</v>
      </c>
      <c r="AK133" s="108">
        <f t="shared" ca="1" si="57"/>
        <v>0.67614318928246475</v>
      </c>
      <c r="AL133" s="108">
        <f t="shared" ca="1" si="57"/>
        <v>0.6630775328243661</v>
      </c>
      <c r="AM133" s="108">
        <f t="shared" ca="1" si="57"/>
        <v>0.65021832461612339</v>
      </c>
      <c r="AN133" s="108">
        <f t="shared" ca="1" si="57"/>
        <v>0.63756801947825625</v>
      </c>
      <c r="AO133" s="108">
        <f t="shared" ca="1" si="57"/>
        <v>0.62512823308061161</v>
      </c>
      <c r="AP133" s="108">
        <f t="shared" ca="1" si="57"/>
        <v>0.61289985353188958</v>
      </c>
      <c r="AQ133" s="108">
        <f t="shared" ca="1" si="57"/>
        <v>0.60088313936059523</v>
      </c>
      <c r="AR133" s="108">
        <f t="shared" ca="1" si="57"/>
        <v>0.58907780552480549</v>
      </c>
      <c r="AS133" s="108">
        <f t="shared" ca="1" si="57"/>
        <v>0.5774830988915608</v>
      </c>
      <c r="AT133" s="108">
        <f t="shared" ca="1" si="57"/>
        <v>0.56609786445371091</v>
      </c>
      <c r="AU133" s="108">
        <f t="shared" ca="1" si="57"/>
        <v>0.5549206033998203</v>
      </c>
      <c r="AV133" s="108">
        <f t="shared" ca="1" si="57"/>
        <v>0.54394952401878538</v>
      </c>
      <c r="AW133" s="108">
        <f t="shared" ca="1" si="57"/>
        <v>0.5331825863029358</v>
      </c>
      <c r="AX133" s="108">
        <f t="shared" ca="1" si="57"/>
        <v>0.52261754100966007</v>
      </c>
      <c r="AY133" s="108">
        <f t="shared" ca="1" si="57"/>
        <v>0.51225196385031591</v>
      </c>
      <c r="AZ133" s="108">
        <f t="shared" ca="1" si="57"/>
        <v>0.5020832853948568</v>
      </c>
      <c r="BA133" s="108">
        <f t="shared" ca="1" si="57"/>
        <v>0.49210881720992111</v>
      </c>
      <c r="BB133" s="108">
        <f t="shared" ca="1" si="57"/>
        <v>0.4823257746859288</v>
      </c>
      <c r="BC133" s="108">
        <f t="shared" ca="1" si="57"/>
        <v>0.47273129695399158</v>
      </c>
      <c r="BD133" s="108">
        <f t="shared" ca="1" si="57"/>
        <v>0.46332246424527945</v>
      </c>
      <c r="BE133" s="108">
        <f t="shared" ca="1" si="57"/>
        <v>0.45409631300309744</v>
      </c>
      <c r="BF133" s="108">
        <f t="shared" ca="1" si="57"/>
        <v>0.44504984902063216</v>
      </c>
      <c r="BG133" s="108">
        <f t="shared" ca="1" si="57"/>
        <v>0.4361800588445045</v>
      </c>
      <c r="BH133" s="108">
        <f t="shared" ca="1" si="57"/>
        <v>0.42748391965538529</v>
      </c>
      <c r="BI133" s="108">
        <f t="shared" ca="1" si="57"/>
        <v>0.41895840781151594</v>
      </c>
      <c r="BJ133" s="108">
        <f t="shared" ca="1" si="57"/>
        <v>0.41060050621861532</v>
      </c>
      <c r="BK133" s="4"/>
    </row>
    <row r="134" spans="1:63" ht="15.75" customHeight="1">
      <c r="A134" s="4"/>
      <c r="B134" s="195">
        <v>44835</v>
      </c>
      <c r="C134" s="108">
        <v>1</v>
      </c>
      <c r="D134" s="108">
        <f t="shared" ref="D134:BJ134" ca="1" si="58">IF(ISERROR(D66/$C66),0,D66/$C66)</f>
        <v>1.0152941176470589</v>
      </c>
      <c r="E134" s="108">
        <f t="shared" ca="1" si="58"/>
        <v>1.0260470588235293</v>
      </c>
      <c r="F134" s="108">
        <f t="shared" ca="1" si="58"/>
        <v>1.0328578823529413</v>
      </c>
      <c r="G134" s="108">
        <f t="shared" ca="1" si="58"/>
        <v>1.0362526776470591</v>
      </c>
      <c r="H134" s="108">
        <f t="shared" ca="1" si="58"/>
        <v>1.036693342682353</v>
      </c>
      <c r="I134" s="108">
        <f t="shared" ca="1" si="58"/>
        <v>1.0345853081863532</v>
      </c>
      <c r="J134" s="108">
        <f t="shared" ca="1" si="58"/>
        <v>1.0302843344973553</v>
      </c>
      <c r="K134" s="108">
        <f t="shared" ca="1" si="58"/>
        <v>1.02410249238517</v>
      </c>
      <c r="L134" s="108">
        <f t="shared" ca="1" si="58"/>
        <v>1.0163134257658972</v>
      </c>
      <c r="M134" s="108">
        <f t="shared" ca="1" si="58"/>
        <v>1.0071569824915982</v>
      </c>
      <c r="N134" s="108">
        <f t="shared" ca="1" si="58"/>
        <v>0.99684328905386277</v>
      </c>
      <c r="O134" s="108">
        <f t="shared" ca="1" si="58"/>
        <v>0.98555633593943048</v>
      </c>
      <c r="P134" s="108">
        <f t="shared" ca="1" si="58"/>
        <v>0.97345713236728948</v>
      </c>
      <c r="Q134" s="108">
        <f t="shared" ca="1" si="58"/>
        <v>0.96068648208899354</v>
      </c>
      <c r="R134" s="108">
        <f t="shared" ca="1" si="58"/>
        <v>0.94736742573197763</v>
      </c>
      <c r="S134" s="108">
        <f t="shared" ca="1" si="58"/>
        <v>0.93360738970793034</v>
      </c>
      <c r="T134" s="108">
        <f t="shared" ca="1" si="58"/>
        <v>0.91950007690549285</v>
      </c>
      <c r="U134" s="108">
        <f t="shared" ca="1" si="58"/>
        <v>0.90512713016009749</v>
      </c>
      <c r="V134" s="108">
        <f t="shared" ca="1" si="58"/>
        <v>0.89055959577448474</v>
      </c>
      <c r="W134" s="108">
        <f t="shared" ca="1" si="58"/>
        <v>0.87585921109047293</v>
      </c>
      <c r="X134" s="108">
        <f t="shared" ca="1" si="58"/>
        <v>0.86107953723236452</v>
      </c>
      <c r="Y134" s="108">
        <f t="shared" ca="1" si="58"/>
        <v>0.84626695560777376</v>
      </c>
      <c r="Z134" s="108">
        <f t="shared" ca="1" si="58"/>
        <v>0.83146154452126819</v>
      </c>
      <c r="AA134" s="108">
        <f t="shared" ca="1" si="58"/>
        <v>0.81669785029341491</v>
      </c>
      <c r="AB134" s="108">
        <f t="shared" ca="1" si="58"/>
        <v>0.80200556555060998</v>
      </c>
      <c r="AC134" s="108">
        <f t="shared" ca="1" si="58"/>
        <v>0.78741012583109327</v>
      </c>
      <c r="AD134" s="108">
        <f t="shared" ca="1" si="58"/>
        <v>0.77293323431498773</v>
      </c>
      <c r="AE134" s="108">
        <f t="shared" ca="1" si="58"/>
        <v>0.7585933233091422</v>
      </c>
      <c r="AF134" s="108">
        <f t="shared" ca="1" si="58"/>
        <v>0.74440596008175919</v>
      </c>
      <c r="AG134" s="108">
        <f t="shared" ca="1" si="58"/>
        <v>0.73038420373026791</v>
      </c>
      <c r="AH134" s="108">
        <f t="shared" ca="1" si="58"/>
        <v>0.71653891896378896</v>
      </c>
      <c r="AI134" s="108">
        <f t="shared" ca="1" si="58"/>
        <v>0.70287905197566458</v>
      </c>
      <c r="AJ134" s="108">
        <f t="shared" ca="1" si="58"/>
        <v>0.68941187296036455</v>
      </c>
      <c r="AK134" s="108">
        <f t="shared" ca="1" si="58"/>
        <v>0.67614318928246475</v>
      </c>
      <c r="AL134" s="108">
        <f t="shared" ca="1" si="58"/>
        <v>0.6630775328243661</v>
      </c>
      <c r="AM134" s="108">
        <f t="shared" ca="1" si="58"/>
        <v>0.65021832461612339</v>
      </c>
      <c r="AN134" s="108">
        <f t="shared" ca="1" si="58"/>
        <v>0.63756801947825625</v>
      </c>
      <c r="AO134" s="108">
        <f t="shared" ca="1" si="58"/>
        <v>0.62512823308061161</v>
      </c>
      <c r="AP134" s="108">
        <f t="shared" ca="1" si="58"/>
        <v>0.61289985353188958</v>
      </c>
      <c r="AQ134" s="108">
        <f t="shared" ca="1" si="58"/>
        <v>0.60088313936059523</v>
      </c>
      <c r="AR134" s="108">
        <f t="shared" ca="1" si="58"/>
        <v>0.58907780552480549</v>
      </c>
      <c r="AS134" s="108">
        <f t="shared" ca="1" si="58"/>
        <v>0.5774830988915608</v>
      </c>
      <c r="AT134" s="108">
        <f t="shared" ca="1" si="58"/>
        <v>0.56609786445371091</v>
      </c>
      <c r="AU134" s="108">
        <f t="shared" ca="1" si="58"/>
        <v>0.5549206033998203</v>
      </c>
      <c r="AV134" s="108">
        <f t="shared" ca="1" si="58"/>
        <v>0.54394952401878538</v>
      </c>
      <c r="AW134" s="108">
        <f t="shared" ca="1" si="58"/>
        <v>0.5331825863029358</v>
      </c>
      <c r="AX134" s="108">
        <f t="shared" ca="1" si="58"/>
        <v>0.52261754100966007</v>
      </c>
      <c r="AY134" s="108">
        <f t="shared" ca="1" si="58"/>
        <v>0.51225196385031591</v>
      </c>
      <c r="AZ134" s="108">
        <f t="shared" ca="1" si="58"/>
        <v>0.5020832853948568</v>
      </c>
      <c r="BA134" s="108">
        <f t="shared" ca="1" si="58"/>
        <v>0.49210881720992111</v>
      </c>
      <c r="BB134" s="108">
        <f t="shared" ca="1" si="58"/>
        <v>0.4823257746859288</v>
      </c>
      <c r="BC134" s="108">
        <f t="shared" ca="1" si="58"/>
        <v>0.47273129695399158</v>
      </c>
      <c r="BD134" s="108">
        <f t="shared" ca="1" si="58"/>
        <v>0.46332246424527945</v>
      </c>
      <c r="BE134" s="108">
        <f t="shared" ca="1" si="58"/>
        <v>0.45409631300309744</v>
      </c>
      <c r="BF134" s="108">
        <f t="shared" ca="1" si="58"/>
        <v>0.44504984902063216</v>
      </c>
      <c r="BG134" s="108">
        <f t="shared" ca="1" si="58"/>
        <v>0.4361800588445045</v>
      </c>
      <c r="BH134" s="108">
        <f t="shared" ca="1" si="58"/>
        <v>0.42748391965538529</v>
      </c>
      <c r="BI134" s="108">
        <f t="shared" ca="1" si="58"/>
        <v>0.41895840781151594</v>
      </c>
      <c r="BJ134" s="108">
        <f t="shared" ca="1" si="58"/>
        <v>0.41060050621861532</v>
      </c>
      <c r="BK134" s="4"/>
    </row>
    <row r="135" spans="1:63" ht="15.75" customHeight="1">
      <c r="A135" s="4"/>
      <c r="B135" s="195">
        <v>44866</v>
      </c>
      <c r="C135" s="108">
        <v>1</v>
      </c>
      <c r="D135" s="108">
        <f t="shared" ref="D135:BJ135" ca="1" si="59">IF(ISERROR(D67/$C67),0,D67/$C67)</f>
        <v>1.0152941176470589</v>
      </c>
      <c r="E135" s="108">
        <f t="shared" ca="1" si="59"/>
        <v>1.0260470588235293</v>
      </c>
      <c r="F135" s="108">
        <f t="shared" ca="1" si="59"/>
        <v>1.0328578823529413</v>
      </c>
      <c r="G135" s="108">
        <f t="shared" ca="1" si="59"/>
        <v>1.0362526776470591</v>
      </c>
      <c r="H135" s="108">
        <f t="shared" ca="1" si="59"/>
        <v>1.036693342682353</v>
      </c>
      <c r="I135" s="108">
        <f t="shared" ca="1" si="59"/>
        <v>1.0345853081863532</v>
      </c>
      <c r="J135" s="108">
        <f t="shared" ca="1" si="59"/>
        <v>1.0302843344973553</v>
      </c>
      <c r="K135" s="108">
        <f t="shared" ca="1" si="59"/>
        <v>1.02410249238517</v>
      </c>
      <c r="L135" s="108">
        <f t="shared" ca="1" si="59"/>
        <v>1.0163134257658972</v>
      </c>
      <c r="M135" s="108">
        <f t="shared" ca="1" si="59"/>
        <v>1.0071569824915982</v>
      </c>
      <c r="N135" s="108">
        <f t="shared" ca="1" si="59"/>
        <v>0.99684328905386277</v>
      </c>
      <c r="O135" s="108">
        <f t="shared" ca="1" si="59"/>
        <v>0.98555633593943048</v>
      </c>
      <c r="P135" s="108">
        <f t="shared" ca="1" si="59"/>
        <v>0.97345713236728948</v>
      </c>
      <c r="Q135" s="108">
        <f t="shared" ca="1" si="59"/>
        <v>0.96068648208899354</v>
      </c>
      <c r="R135" s="108">
        <f t="shared" ca="1" si="59"/>
        <v>0.94736742573197763</v>
      </c>
      <c r="S135" s="108">
        <f t="shared" ca="1" si="59"/>
        <v>0.93360738970793034</v>
      </c>
      <c r="T135" s="108">
        <f t="shared" ca="1" si="59"/>
        <v>0.91950007690549285</v>
      </c>
      <c r="U135" s="108">
        <f t="shared" ca="1" si="59"/>
        <v>0.90512713016009749</v>
      </c>
      <c r="V135" s="108">
        <f t="shared" ca="1" si="59"/>
        <v>0.89055959577448474</v>
      </c>
      <c r="W135" s="108">
        <f t="shared" ca="1" si="59"/>
        <v>0.87585921109047293</v>
      </c>
      <c r="X135" s="108">
        <f t="shared" ca="1" si="59"/>
        <v>0.86107953723236452</v>
      </c>
      <c r="Y135" s="108">
        <f t="shared" ca="1" si="59"/>
        <v>0.84626695560777376</v>
      </c>
      <c r="Z135" s="108">
        <f t="shared" ca="1" si="59"/>
        <v>0.83146154452126819</v>
      </c>
      <c r="AA135" s="108">
        <f t="shared" ca="1" si="59"/>
        <v>0.81669785029341491</v>
      </c>
      <c r="AB135" s="108">
        <f t="shared" ca="1" si="59"/>
        <v>0.80200556555060998</v>
      </c>
      <c r="AC135" s="108">
        <f t="shared" ca="1" si="59"/>
        <v>0.78741012583109327</v>
      </c>
      <c r="AD135" s="108">
        <f t="shared" ca="1" si="59"/>
        <v>0.77293323431498773</v>
      </c>
      <c r="AE135" s="108">
        <f t="shared" ca="1" si="59"/>
        <v>0.7585933233091422</v>
      </c>
      <c r="AF135" s="108">
        <f t="shared" ca="1" si="59"/>
        <v>0.74440596008175919</v>
      </c>
      <c r="AG135" s="108">
        <f t="shared" ca="1" si="59"/>
        <v>0.73038420373026791</v>
      </c>
      <c r="AH135" s="108">
        <f t="shared" ca="1" si="59"/>
        <v>0.71653891896378896</v>
      </c>
      <c r="AI135" s="108">
        <f t="shared" ca="1" si="59"/>
        <v>0.70287905197566458</v>
      </c>
      <c r="AJ135" s="108">
        <f t="shared" ca="1" si="59"/>
        <v>0.68941187296036455</v>
      </c>
      <c r="AK135" s="108">
        <f t="shared" ca="1" si="59"/>
        <v>0.67614318928246475</v>
      </c>
      <c r="AL135" s="108">
        <f t="shared" ca="1" si="59"/>
        <v>0.6630775328243661</v>
      </c>
      <c r="AM135" s="108">
        <f t="shared" ca="1" si="59"/>
        <v>0.65021832461612339</v>
      </c>
      <c r="AN135" s="108">
        <f t="shared" ca="1" si="59"/>
        <v>0.63756801947825625</v>
      </c>
      <c r="AO135" s="108">
        <f t="shared" ca="1" si="59"/>
        <v>0.62512823308061161</v>
      </c>
      <c r="AP135" s="108">
        <f t="shared" ca="1" si="59"/>
        <v>0.61289985353188958</v>
      </c>
      <c r="AQ135" s="108">
        <f t="shared" ca="1" si="59"/>
        <v>0.60088313936059523</v>
      </c>
      <c r="AR135" s="108">
        <f t="shared" ca="1" si="59"/>
        <v>0.58907780552480549</v>
      </c>
      <c r="AS135" s="108">
        <f t="shared" ca="1" si="59"/>
        <v>0.5774830988915608</v>
      </c>
      <c r="AT135" s="108">
        <f t="shared" ca="1" si="59"/>
        <v>0.56609786445371091</v>
      </c>
      <c r="AU135" s="108">
        <f t="shared" ca="1" si="59"/>
        <v>0.5549206033998203</v>
      </c>
      <c r="AV135" s="108">
        <f t="shared" ca="1" si="59"/>
        <v>0.54394952401878538</v>
      </c>
      <c r="AW135" s="108">
        <f t="shared" ca="1" si="59"/>
        <v>0.5331825863029358</v>
      </c>
      <c r="AX135" s="108">
        <f t="shared" ca="1" si="59"/>
        <v>0.52261754100966007</v>
      </c>
      <c r="AY135" s="108">
        <f t="shared" ca="1" si="59"/>
        <v>0.51225196385031591</v>
      </c>
      <c r="AZ135" s="108">
        <f t="shared" ca="1" si="59"/>
        <v>0.5020832853948568</v>
      </c>
      <c r="BA135" s="108">
        <f t="shared" ca="1" si="59"/>
        <v>0.49210881720992111</v>
      </c>
      <c r="BB135" s="108">
        <f t="shared" ca="1" si="59"/>
        <v>0.4823257746859288</v>
      </c>
      <c r="BC135" s="108">
        <f t="shared" ca="1" si="59"/>
        <v>0.47273129695399158</v>
      </c>
      <c r="BD135" s="108">
        <f t="shared" ca="1" si="59"/>
        <v>0.46332246424527945</v>
      </c>
      <c r="BE135" s="108">
        <f t="shared" ca="1" si="59"/>
        <v>0.45409631300309744</v>
      </c>
      <c r="BF135" s="108">
        <f t="shared" ca="1" si="59"/>
        <v>0.44504984902063216</v>
      </c>
      <c r="BG135" s="108">
        <f t="shared" ca="1" si="59"/>
        <v>0.4361800588445045</v>
      </c>
      <c r="BH135" s="108">
        <f t="shared" ca="1" si="59"/>
        <v>0.42748391965538529</v>
      </c>
      <c r="BI135" s="108">
        <f t="shared" ca="1" si="59"/>
        <v>0.41895840781151594</v>
      </c>
      <c r="BJ135" s="108">
        <f t="shared" ca="1" si="59"/>
        <v>0.41060050621861532</v>
      </c>
      <c r="BK135" s="4"/>
    </row>
    <row r="136" spans="1:63" ht="15.75" customHeight="1">
      <c r="A136" s="4"/>
      <c r="B136" s="195">
        <v>44896</v>
      </c>
      <c r="C136" s="108">
        <v>1</v>
      </c>
      <c r="D136" s="108">
        <f t="shared" ref="D136:BJ136" ca="1" si="60">IF(ISERROR(D68/$C68),0,D68/$C68)</f>
        <v>1.0152941176470589</v>
      </c>
      <c r="E136" s="108">
        <f t="shared" ca="1" si="60"/>
        <v>1.0260470588235293</v>
      </c>
      <c r="F136" s="108">
        <f t="shared" ca="1" si="60"/>
        <v>1.0328578823529413</v>
      </c>
      <c r="G136" s="108">
        <f t="shared" ca="1" si="60"/>
        <v>1.0362526776470591</v>
      </c>
      <c r="H136" s="108">
        <f t="shared" ca="1" si="60"/>
        <v>1.036693342682353</v>
      </c>
      <c r="I136" s="108">
        <f t="shared" ca="1" si="60"/>
        <v>1.0345853081863532</v>
      </c>
      <c r="J136" s="108">
        <f t="shared" ca="1" si="60"/>
        <v>1.0302843344973553</v>
      </c>
      <c r="K136" s="108">
        <f t="shared" ca="1" si="60"/>
        <v>1.02410249238517</v>
      </c>
      <c r="L136" s="108">
        <f t="shared" ca="1" si="60"/>
        <v>1.0163134257658972</v>
      </c>
      <c r="M136" s="108">
        <f t="shared" ca="1" si="60"/>
        <v>1.0071569824915982</v>
      </c>
      <c r="N136" s="108">
        <f t="shared" ca="1" si="60"/>
        <v>0.99684328905386277</v>
      </c>
      <c r="O136" s="108">
        <f t="shared" ca="1" si="60"/>
        <v>0.98555633593943048</v>
      </c>
      <c r="P136" s="108">
        <f t="shared" ca="1" si="60"/>
        <v>0.97345713236728948</v>
      </c>
      <c r="Q136" s="108">
        <f t="shared" ca="1" si="60"/>
        <v>0.96068648208899354</v>
      </c>
      <c r="R136" s="108">
        <f t="shared" ca="1" si="60"/>
        <v>0.94736742573197763</v>
      </c>
      <c r="S136" s="108">
        <f t="shared" ca="1" si="60"/>
        <v>0.93360738970793034</v>
      </c>
      <c r="T136" s="108">
        <f t="shared" ca="1" si="60"/>
        <v>0.91950007690549285</v>
      </c>
      <c r="U136" s="108">
        <f t="shared" ca="1" si="60"/>
        <v>0.90512713016009749</v>
      </c>
      <c r="V136" s="108">
        <f t="shared" ca="1" si="60"/>
        <v>0.89055959577448474</v>
      </c>
      <c r="W136" s="108">
        <f t="shared" ca="1" si="60"/>
        <v>0.87585921109047293</v>
      </c>
      <c r="X136" s="108">
        <f t="shared" ca="1" si="60"/>
        <v>0.86107953723236452</v>
      </c>
      <c r="Y136" s="108">
        <f t="shared" ca="1" si="60"/>
        <v>0.84626695560777376</v>
      </c>
      <c r="Z136" s="108">
        <f t="shared" ca="1" si="60"/>
        <v>0.83146154452126819</v>
      </c>
      <c r="AA136" s="108">
        <f t="shared" ca="1" si="60"/>
        <v>0.81669785029341491</v>
      </c>
      <c r="AB136" s="108">
        <f t="shared" ca="1" si="60"/>
        <v>0.80200556555060998</v>
      </c>
      <c r="AC136" s="108">
        <f t="shared" ca="1" si="60"/>
        <v>0.78741012583109327</v>
      </c>
      <c r="AD136" s="108">
        <f t="shared" ca="1" si="60"/>
        <v>0.77293323431498773</v>
      </c>
      <c r="AE136" s="108">
        <f t="shared" ca="1" si="60"/>
        <v>0.7585933233091422</v>
      </c>
      <c r="AF136" s="108">
        <f t="shared" ca="1" si="60"/>
        <v>0.74440596008175919</v>
      </c>
      <c r="AG136" s="108">
        <f t="shared" ca="1" si="60"/>
        <v>0.73038420373026791</v>
      </c>
      <c r="AH136" s="108">
        <f t="shared" ca="1" si="60"/>
        <v>0.71653891896378896</v>
      </c>
      <c r="AI136" s="108">
        <f t="shared" ca="1" si="60"/>
        <v>0.70287905197566458</v>
      </c>
      <c r="AJ136" s="108">
        <f t="shared" ca="1" si="60"/>
        <v>0.68941187296036455</v>
      </c>
      <c r="AK136" s="108">
        <f t="shared" ca="1" si="60"/>
        <v>0.67614318928246475</v>
      </c>
      <c r="AL136" s="108">
        <f t="shared" ca="1" si="60"/>
        <v>0.6630775328243661</v>
      </c>
      <c r="AM136" s="108">
        <f t="shared" ca="1" si="60"/>
        <v>0.65021832461612339</v>
      </c>
      <c r="AN136" s="108">
        <f t="shared" ca="1" si="60"/>
        <v>0.63756801947825625</v>
      </c>
      <c r="AO136" s="108">
        <f t="shared" ca="1" si="60"/>
        <v>0.62512823308061161</v>
      </c>
      <c r="AP136" s="108">
        <f t="shared" ca="1" si="60"/>
        <v>0.61289985353188958</v>
      </c>
      <c r="AQ136" s="108">
        <f t="shared" ca="1" si="60"/>
        <v>0.60088313936059523</v>
      </c>
      <c r="AR136" s="108">
        <f t="shared" ca="1" si="60"/>
        <v>0.58907780552480549</v>
      </c>
      <c r="AS136" s="108">
        <f t="shared" ca="1" si="60"/>
        <v>0.5774830988915608</v>
      </c>
      <c r="AT136" s="108">
        <f t="shared" ca="1" si="60"/>
        <v>0.56609786445371091</v>
      </c>
      <c r="AU136" s="108">
        <f t="shared" ca="1" si="60"/>
        <v>0.5549206033998203</v>
      </c>
      <c r="AV136" s="108">
        <f t="shared" ca="1" si="60"/>
        <v>0.54394952401878538</v>
      </c>
      <c r="AW136" s="108">
        <f t="shared" ca="1" si="60"/>
        <v>0.5331825863029358</v>
      </c>
      <c r="AX136" s="108">
        <f t="shared" ca="1" si="60"/>
        <v>0.52261754100966007</v>
      </c>
      <c r="AY136" s="108">
        <f t="shared" ca="1" si="60"/>
        <v>0.51225196385031591</v>
      </c>
      <c r="AZ136" s="108">
        <f t="shared" ca="1" si="60"/>
        <v>0.5020832853948568</v>
      </c>
      <c r="BA136" s="108">
        <f t="shared" ca="1" si="60"/>
        <v>0.49210881720992111</v>
      </c>
      <c r="BB136" s="108">
        <f t="shared" ca="1" si="60"/>
        <v>0.4823257746859288</v>
      </c>
      <c r="BC136" s="108">
        <f t="shared" ca="1" si="60"/>
        <v>0.47273129695399158</v>
      </c>
      <c r="BD136" s="108">
        <f t="shared" ca="1" si="60"/>
        <v>0.46332246424527945</v>
      </c>
      <c r="BE136" s="108">
        <f t="shared" ca="1" si="60"/>
        <v>0.45409631300309744</v>
      </c>
      <c r="BF136" s="108">
        <f t="shared" ca="1" si="60"/>
        <v>0.44504984902063216</v>
      </c>
      <c r="BG136" s="108">
        <f t="shared" ca="1" si="60"/>
        <v>0.4361800588445045</v>
      </c>
      <c r="BH136" s="108">
        <f t="shared" ca="1" si="60"/>
        <v>0.42748391965538529</v>
      </c>
      <c r="BI136" s="108">
        <f t="shared" ca="1" si="60"/>
        <v>0.41895840781151594</v>
      </c>
      <c r="BJ136" s="108">
        <f t="shared" ca="1" si="60"/>
        <v>0.41060050621861532</v>
      </c>
      <c r="BK136" s="4"/>
    </row>
    <row r="137" spans="1:63" ht="15.75" customHeight="1">
      <c r="A137" s="4"/>
      <c r="B137" s="53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</row>
    <row r="138" spans="1:63" ht="15.75" customHeight="1">
      <c r="A138" s="4"/>
      <c r="B138" s="53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</row>
    <row r="139" spans="1:63" ht="15.75" customHeight="1">
      <c r="A139" s="4"/>
      <c r="B139" s="53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</row>
    <row r="140" spans="1:63" ht="15.75" customHeight="1">
      <c r="A140" s="4"/>
      <c r="B140" s="53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</row>
    <row r="141" spans="1:63" ht="15.75" customHeight="1">
      <c r="A141" s="4"/>
      <c r="B141" s="208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</row>
    <row r="142" spans="1:63" ht="15.75" customHeight="1">
      <c r="A142" s="4"/>
      <c r="B142" s="10" t="s">
        <v>288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</row>
    <row r="143" spans="1:63" ht="15.75" customHeight="1">
      <c r="A143" s="4"/>
      <c r="B143" s="4"/>
      <c r="C143" s="7">
        <f>'SaaS - Budget'!S3</f>
        <v>43101</v>
      </c>
      <c r="D143" s="7">
        <f>'SaaS - Budget'!T3</f>
        <v>43132</v>
      </c>
      <c r="E143" s="7">
        <f>'SaaS - Budget'!U3</f>
        <v>43160</v>
      </c>
      <c r="F143" s="7">
        <f>'SaaS - Budget'!V3</f>
        <v>43191</v>
      </c>
      <c r="G143" s="7">
        <f>'SaaS - Budget'!W3</f>
        <v>43221</v>
      </c>
      <c r="H143" s="7">
        <f>'SaaS - Budget'!X3</f>
        <v>43252</v>
      </c>
      <c r="I143" s="7">
        <f>'SaaS - Budget'!Y3</f>
        <v>43282</v>
      </c>
      <c r="J143" s="7">
        <f>'SaaS - Budget'!Z3</f>
        <v>43313</v>
      </c>
      <c r="K143" s="7">
        <f>'SaaS - Budget'!AA3</f>
        <v>43344</v>
      </c>
      <c r="L143" s="7">
        <f>'SaaS - Budget'!AB3</f>
        <v>43374</v>
      </c>
      <c r="M143" s="7">
        <f>'SaaS - Budget'!AC3</f>
        <v>43405</v>
      </c>
      <c r="N143" s="7">
        <f>'SaaS - Budget'!AD3</f>
        <v>43435</v>
      </c>
      <c r="O143" s="7">
        <f>'SaaS - Budget'!AE3</f>
        <v>43466</v>
      </c>
      <c r="P143" s="7">
        <f>'SaaS - Budget'!AF3</f>
        <v>43497</v>
      </c>
      <c r="Q143" s="7">
        <f>'SaaS - Budget'!AG3</f>
        <v>43525</v>
      </c>
      <c r="R143" s="7">
        <f>'SaaS - Budget'!AH3</f>
        <v>43556</v>
      </c>
      <c r="S143" s="7">
        <f>'SaaS - Budget'!AI3</f>
        <v>43586</v>
      </c>
      <c r="T143" s="7">
        <f>'SaaS - Budget'!AJ3</f>
        <v>43617</v>
      </c>
      <c r="U143" s="7">
        <f>'SaaS - Budget'!AK3</f>
        <v>43647</v>
      </c>
      <c r="V143" s="7">
        <f>'SaaS - Budget'!AL3</f>
        <v>43678</v>
      </c>
      <c r="W143" s="7">
        <f>'SaaS - Budget'!AM3</f>
        <v>43709</v>
      </c>
      <c r="X143" s="7">
        <f>'SaaS - Budget'!AN3</f>
        <v>43739</v>
      </c>
      <c r="Y143" s="7">
        <f>'SaaS - Budget'!AO3</f>
        <v>43770</v>
      </c>
      <c r="Z143" s="7">
        <f>'SaaS - Budget'!AP3</f>
        <v>43800</v>
      </c>
      <c r="AA143" s="7">
        <f>'SaaS - Budget'!AQ3</f>
        <v>43831</v>
      </c>
      <c r="AB143" s="7">
        <f>'SaaS - Budget'!AR3</f>
        <v>43862</v>
      </c>
      <c r="AC143" s="7">
        <f>'SaaS - Budget'!AS3</f>
        <v>43891</v>
      </c>
      <c r="AD143" s="7">
        <f>'SaaS - Budget'!AT3</f>
        <v>43922</v>
      </c>
      <c r="AE143" s="7">
        <f>'SaaS - Budget'!AU3</f>
        <v>43952</v>
      </c>
      <c r="AF143" s="7">
        <f>'SaaS - Budget'!AV3</f>
        <v>43983</v>
      </c>
      <c r="AG143" s="7">
        <f>'SaaS - Budget'!AW3</f>
        <v>44013</v>
      </c>
      <c r="AH143" s="7">
        <f>'SaaS - Budget'!AX3</f>
        <v>44044</v>
      </c>
      <c r="AI143" s="7">
        <f>'SaaS - Budget'!AY3</f>
        <v>44075</v>
      </c>
      <c r="AJ143" s="7">
        <f>'SaaS - Budget'!AZ3</f>
        <v>44105</v>
      </c>
      <c r="AK143" s="7">
        <f>'SaaS - Budget'!BA3</f>
        <v>44136</v>
      </c>
      <c r="AL143" s="7">
        <f>'SaaS - Budget'!BB3</f>
        <v>44166</v>
      </c>
      <c r="AM143" s="7">
        <f>'SaaS - Budget'!BC3</f>
        <v>44197</v>
      </c>
      <c r="AN143" s="7">
        <f>'SaaS - Budget'!BD3</f>
        <v>44228</v>
      </c>
      <c r="AO143" s="7">
        <f>'SaaS - Budget'!BE3</f>
        <v>44256</v>
      </c>
      <c r="AP143" s="7">
        <f>'SaaS - Budget'!BF3</f>
        <v>44287</v>
      </c>
      <c r="AQ143" s="7">
        <f>'SaaS - Budget'!BG3</f>
        <v>44317</v>
      </c>
      <c r="AR143" s="7">
        <f>'SaaS - Budget'!BH3</f>
        <v>44348</v>
      </c>
      <c r="AS143" s="7">
        <f>'SaaS - Budget'!BI3</f>
        <v>44378</v>
      </c>
      <c r="AT143" s="7">
        <f>'SaaS - Budget'!BJ3</f>
        <v>44409</v>
      </c>
      <c r="AU143" s="7">
        <f>'SaaS - Budget'!BK3</f>
        <v>44440</v>
      </c>
      <c r="AV143" s="7">
        <f>'SaaS - Budget'!BL3</f>
        <v>44470</v>
      </c>
      <c r="AW143" s="7">
        <f>'SaaS - Budget'!BM3</f>
        <v>44501</v>
      </c>
      <c r="AX143" s="7">
        <f>'SaaS - Budget'!BN3</f>
        <v>44531</v>
      </c>
      <c r="AY143" s="7">
        <f>'SaaS - Budget'!BO3</f>
        <v>44562</v>
      </c>
      <c r="AZ143" s="7">
        <f>'SaaS - Budget'!BP3</f>
        <v>44593</v>
      </c>
      <c r="BA143" s="7">
        <f>'SaaS - Budget'!BQ3</f>
        <v>44621</v>
      </c>
      <c r="BB143" s="7">
        <f>'SaaS - Budget'!BR3</f>
        <v>44652</v>
      </c>
      <c r="BC143" s="7">
        <f>'SaaS - Budget'!BS3</f>
        <v>44682</v>
      </c>
      <c r="BD143" s="7">
        <f>'SaaS - Budget'!BT3</f>
        <v>44713</v>
      </c>
      <c r="BE143" s="7">
        <f>'SaaS - Budget'!BU3</f>
        <v>44743</v>
      </c>
      <c r="BF143" s="7">
        <f>'SaaS - Budget'!BV3</f>
        <v>44774</v>
      </c>
      <c r="BG143" s="7">
        <f>'SaaS - Budget'!BW3</f>
        <v>44805</v>
      </c>
      <c r="BH143" s="7">
        <f>'SaaS - Budget'!BX3</f>
        <v>44835</v>
      </c>
      <c r="BI143" s="7">
        <f>'SaaS - Budget'!BY3</f>
        <v>44866</v>
      </c>
      <c r="BJ143" s="7">
        <f>'SaaS - Budget'!BZ3</f>
        <v>44896</v>
      </c>
      <c r="BK143" s="4"/>
    </row>
    <row r="144" spans="1:63" ht="15.75" customHeight="1">
      <c r="A144" s="4"/>
      <c r="B144" s="195" t="s">
        <v>86</v>
      </c>
      <c r="C144" s="207">
        <f t="shared" ref="C144:BJ144" si="61">C8</f>
        <v>60000</v>
      </c>
      <c r="D144" s="207">
        <f t="shared" si="61"/>
        <v>60300</v>
      </c>
      <c r="E144" s="207">
        <f t="shared" si="61"/>
        <v>60414</v>
      </c>
      <c r="F144" s="207">
        <f t="shared" si="61"/>
        <v>60367.319999999992</v>
      </c>
      <c r="G144" s="207">
        <f t="shared" si="61"/>
        <v>60182.181599999996</v>
      </c>
      <c r="H144" s="207">
        <f t="shared" si="61"/>
        <v>59878.081008000008</v>
      </c>
      <c r="I144" s="207">
        <f t="shared" si="61"/>
        <v>59472.117263039996</v>
      </c>
      <c r="J144" s="207">
        <f t="shared" si="61"/>
        <v>58979.281047955199</v>
      </c>
      <c r="K144" s="207">
        <f t="shared" si="61"/>
        <v>58412.708821550979</v>
      </c>
      <c r="L144" s="207">
        <f t="shared" si="61"/>
        <v>57783.906432328251</v>
      </c>
      <c r="M144" s="207">
        <f t="shared" si="61"/>
        <v>57102.945876424987</v>
      </c>
      <c r="N144" s="207">
        <f t="shared" si="61"/>
        <v>56378.63842291059</v>
      </c>
      <c r="O144" s="207">
        <f t="shared" si="61"/>
        <v>55618.686942784785</v>
      </c>
      <c r="P144" s="207">
        <f t="shared" si="61"/>
        <v>54829.819937661618</v>
      </c>
      <c r="Q144" s="207">
        <f t="shared" si="61"/>
        <v>54017.909464593009</v>
      </c>
      <c r="R144" s="207">
        <f t="shared" si="61"/>
        <v>53188.074889903612</v>
      </c>
      <c r="S144" s="207">
        <f t="shared" si="61"/>
        <v>52344.774172955716</v>
      </c>
      <c r="T144" s="207">
        <f t="shared" si="61"/>
        <v>51491.884176644744</v>
      </c>
      <c r="U144" s="207">
        <f t="shared" si="61"/>
        <v>50632.771321802218</v>
      </c>
      <c r="V144" s="207">
        <f t="shared" si="61"/>
        <v>49770.353744613705</v>
      </c>
      <c r="W144" s="207">
        <f t="shared" si="61"/>
        <v>48907.155977059243</v>
      </c>
      <c r="X144" s="207">
        <f t="shared" si="61"/>
        <v>48045.357047975347</v>
      </c>
      <c r="Y144" s="207">
        <f t="shared" si="61"/>
        <v>47186.832794618247</v>
      </c>
      <c r="Z144" s="207">
        <f t="shared" si="61"/>
        <v>46333.193079816003</v>
      </c>
      <c r="AA144" s="207">
        <f t="shared" si="61"/>
        <v>45485.814526378992</v>
      </c>
      <c r="AB144" s="207">
        <f t="shared" si="61"/>
        <v>44645.8693070316</v>
      </c>
      <c r="AC144" s="207">
        <f t="shared" si="61"/>
        <v>43814.350463529539</v>
      </c>
      <c r="AD144" s="207">
        <f t="shared" si="61"/>
        <v>42992.094171780889</v>
      </c>
      <c r="AE144" s="207">
        <f t="shared" si="61"/>
        <v>42179.79931976457</v>
      </c>
      <c r="AF144" s="207">
        <f t="shared" si="61"/>
        <v>41378.044721018276</v>
      </c>
      <c r="AG144" s="207">
        <f t="shared" si="61"/>
        <v>40587.304247729022</v>
      </c>
      <c r="AH144" s="207">
        <f t="shared" si="61"/>
        <v>39807.960133369816</v>
      </c>
      <c r="AI144" s="207">
        <f t="shared" si="61"/>
        <v>39040.31466482635</v>
      </c>
      <c r="AJ144" s="207">
        <f t="shared" si="61"/>
        <v>38284.600457558889</v>
      </c>
      <c r="AK144" s="207">
        <f t="shared" si="61"/>
        <v>37540.989484113277</v>
      </c>
      <c r="AL144" s="207">
        <f t="shared" si="61"/>
        <v>36809.601005851917</v>
      </c>
      <c r="AM144" s="207">
        <f t="shared" si="61"/>
        <v>36090.508539785274</v>
      </c>
      <c r="AN144" s="207">
        <f t="shared" si="61"/>
        <v>35383.745976553917</v>
      </c>
      <c r="AO144" s="207">
        <f t="shared" si="61"/>
        <v>34689.312951679465</v>
      </c>
      <c r="AP144" s="207">
        <f t="shared" si="61"/>
        <v>34007.17955994371</v>
      </c>
      <c r="AQ144" s="207">
        <f t="shared" si="61"/>
        <v>33337.290491966924</v>
      </c>
      <c r="AR144" s="207">
        <f t="shared" si="61"/>
        <v>32679.568662563022</v>
      </c>
      <c r="AS144" s="207">
        <f t="shared" si="61"/>
        <v>32033.918392094947</v>
      </c>
      <c r="AT144" s="207">
        <f t="shared" si="61"/>
        <v>31400.228194702253</v>
      </c>
      <c r="AU144" s="207">
        <f t="shared" si="61"/>
        <v>30778.373220803511</v>
      </c>
      <c r="AV144" s="207">
        <f t="shared" si="61"/>
        <v>30168.217395583306</v>
      </c>
      <c r="AW144" s="207">
        <f t="shared" si="61"/>
        <v>29569.615290164002</v>
      </c>
      <c r="AX144" s="207">
        <f t="shared" si="61"/>
        <v>28982.413757753999</v>
      </c>
      <c r="AY144" s="207">
        <f t="shared" si="61"/>
        <v>28406.453363185006</v>
      </c>
      <c r="AZ144" s="207">
        <f t="shared" si="61"/>
        <v>27841.569630837053</v>
      </c>
      <c r="BA144" s="207">
        <f t="shared" si="61"/>
        <v>27287.594132946178</v>
      </c>
      <c r="BB144" s="207">
        <f t="shared" si="61"/>
        <v>26744.355437646016</v>
      </c>
      <c r="BC144" s="207">
        <f t="shared" si="61"/>
        <v>26211.679933768799</v>
      </c>
      <c r="BD144" s="207">
        <f t="shared" si="61"/>
        <v>25689.39254738405</v>
      </c>
      <c r="BE144" s="207">
        <f t="shared" si="61"/>
        <v>25177.317363252118</v>
      </c>
      <c r="BF144" s="207">
        <f t="shared" si="61"/>
        <v>24675.278162784933</v>
      </c>
      <c r="BG144" s="207">
        <f t="shared" si="61"/>
        <v>24183.098888711349</v>
      </c>
      <c r="BH144" s="207">
        <f t="shared" si="61"/>
        <v>23700.604045417385</v>
      </c>
      <c r="BI144" s="207">
        <f t="shared" si="61"/>
        <v>23227.619042851667</v>
      </c>
      <c r="BJ144" s="207">
        <f t="shared" si="61"/>
        <v>22763.970490936154</v>
      </c>
      <c r="BK144" s="4"/>
    </row>
    <row r="145" spans="1:63" ht="15.75" customHeight="1">
      <c r="A145" s="4"/>
      <c r="B145" s="195">
        <f t="array" ref="B145:B204">TRANSPOSE('SaaS - Budget'!S3:BZ3)</f>
        <v>43101</v>
      </c>
      <c r="C145" s="207">
        <f t="shared" ref="C145:BJ145" ca="1" si="62">C9</f>
        <v>0</v>
      </c>
      <c r="D145" s="207">
        <f t="shared" ca="1" si="62"/>
        <v>0</v>
      </c>
      <c r="E145" s="207">
        <f t="shared" ca="1" si="62"/>
        <v>0</v>
      </c>
      <c r="F145" s="207">
        <f t="shared" ca="1" si="62"/>
        <v>0</v>
      </c>
      <c r="G145" s="207">
        <f t="shared" ca="1" si="62"/>
        <v>0</v>
      </c>
      <c r="H145" s="207">
        <f t="shared" ca="1" si="62"/>
        <v>0</v>
      </c>
      <c r="I145" s="207">
        <f t="shared" ca="1" si="62"/>
        <v>0</v>
      </c>
      <c r="J145" s="207">
        <f t="shared" ca="1" si="62"/>
        <v>0</v>
      </c>
      <c r="K145" s="207">
        <f t="shared" ca="1" si="62"/>
        <v>0</v>
      </c>
      <c r="L145" s="207">
        <f t="shared" ca="1" si="62"/>
        <v>0</v>
      </c>
      <c r="M145" s="207">
        <f t="shared" ca="1" si="62"/>
        <v>0</v>
      </c>
      <c r="N145" s="207">
        <f t="shared" ca="1" si="62"/>
        <v>0</v>
      </c>
      <c r="O145" s="207">
        <f t="shared" ca="1" si="62"/>
        <v>0</v>
      </c>
      <c r="P145" s="207">
        <f t="shared" ca="1" si="62"/>
        <v>0</v>
      </c>
      <c r="Q145" s="207">
        <f t="shared" ca="1" si="62"/>
        <v>0</v>
      </c>
      <c r="R145" s="207">
        <f t="shared" ca="1" si="62"/>
        <v>0</v>
      </c>
      <c r="S145" s="207">
        <f t="shared" ca="1" si="62"/>
        <v>0</v>
      </c>
      <c r="T145" s="207">
        <f t="shared" ca="1" si="62"/>
        <v>0</v>
      </c>
      <c r="U145" s="207">
        <f t="shared" ca="1" si="62"/>
        <v>0</v>
      </c>
      <c r="V145" s="207">
        <f t="shared" ca="1" si="62"/>
        <v>0</v>
      </c>
      <c r="W145" s="207">
        <f t="shared" ca="1" si="62"/>
        <v>0</v>
      </c>
      <c r="X145" s="207">
        <f t="shared" ca="1" si="62"/>
        <v>0</v>
      </c>
      <c r="Y145" s="207">
        <f t="shared" ca="1" si="62"/>
        <v>0</v>
      </c>
      <c r="Z145" s="207">
        <f t="shared" ca="1" si="62"/>
        <v>0</v>
      </c>
      <c r="AA145" s="207">
        <f t="shared" ca="1" si="62"/>
        <v>0</v>
      </c>
      <c r="AB145" s="207">
        <f t="shared" ca="1" si="62"/>
        <v>0</v>
      </c>
      <c r="AC145" s="207">
        <f t="shared" ca="1" si="62"/>
        <v>0</v>
      </c>
      <c r="AD145" s="207">
        <f t="shared" ca="1" si="62"/>
        <v>0</v>
      </c>
      <c r="AE145" s="207">
        <f t="shared" ca="1" si="62"/>
        <v>0</v>
      </c>
      <c r="AF145" s="207">
        <f t="shared" ca="1" si="62"/>
        <v>0</v>
      </c>
      <c r="AG145" s="207">
        <f t="shared" ca="1" si="62"/>
        <v>0</v>
      </c>
      <c r="AH145" s="207">
        <f t="shared" ca="1" si="62"/>
        <v>0</v>
      </c>
      <c r="AI145" s="207">
        <f t="shared" ca="1" si="62"/>
        <v>0</v>
      </c>
      <c r="AJ145" s="207">
        <f t="shared" ca="1" si="62"/>
        <v>0</v>
      </c>
      <c r="AK145" s="207">
        <f t="shared" ca="1" si="62"/>
        <v>0</v>
      </c>
      <c r="AL145" s="207">
        <f t="shared" ca="1" si="62"/>
        <v>0</v>
      </c>
      <c r="AM145" s="207">
        <f t="shared" ca="1" si="62"/>
        <v>0</v>
      </c>
      <c r="AN145" s="207">
        <f t="shared" ca="1" si="62"/>
        <v>0</v>
      </c>
      <c r="AO145" s="207">
        <f t="shared" ca="1" si="62"/>
        <v>0</v>
      </c>
      <c r="AP145" s="207">
        <f t="shared" ca="1" si="62"/>
        <v>0</v>
      </c>
      <c r="AQ145" s="207">
        <f t="shared" ca="1" si="62"/>
        <v>0</v>
      </c>
      <c r="AR145" s="207">
        <f t="shared" ca="1" si="62"/>
        <v>0</v>
      </c>
      <c r="AS145" s="207">
        <f t="shared" ca="1" si="62"/>
        <v>0</v>
      </c>
      <c r="AT145" s="207">
        <f t="shared" ca="1" si="62"/>
        <v>0</v>
      </c>
      <c r="AU145" s="207">
        <f t="shared" ca="1" si="62"/>
        <v>0</v>
      </c>
      <c r="AV145" s="207">
        <f t="shared" ca="1" si="62"/>
        <v>0</v>
      </c>
      <c r="AW145" s="207">
        <f t="shared" ca="1" si="62"/>
        <v>0</v>
      </c>
      <c r="AX145" s="207">
        <f t="shared" ca="1" si="62"/>
        <v>0</v>
      </c>
      <c r="AY145" s="207">
        <f t="shared" ca="1" si="62"/>
        <v>0</v>
      </c>
      <c r="AZ145" s="207">
        <f t="shared" ca="1" si="62"/>
        <v>0</v>
      </c>
      <c r="BA145" s="207">
        <f t="shared" ca="1" si="62"/>
        <v>0</v>
      </c>
      <c r="BB145" s="207">
        <f t="shared" ca="1" si="62"/>
        <v>0</v>
      </c>
      <c r="BC145" s="207">
        <f t="shared" ca="1" si="62"/>
        <v>0</v>
      </c>
      <c r="BD145" s="207">
        <f t="shared" ca="1" si="62"/>
        <v>0</v>
      </c>
      <c r="BE145" s="207">
        <f t="shared" ca="1" si="62"/>
        <v>0</v>
      </c>
      <c r="BF145" s="207">
        <f t="shared" ca="1" si="62"/>
        <v>0</v>
      </c>
      <c r="BG145" s="207">
        <f t="shared" ca="1" si="62"/>
        <v>0</v>
      </c>
      <c r="BH145" s="207">
        <f t="shared" ca="1" si="62"/>
        <v>0</v>
      </c>
      <c r="BI145" s="207">
        <f t="shared" ca="1" si="62"/>
        <v>0</v>
      </c>
      <c r="BJ145" s="207">
        <f t="shared" ca="1" si="62"/>
        <v>0</v>
      </c>
      <c r="BK145" s="4"/>
    </row>
    <row r="146" spans="1:63" ht="15.75" customHeight="1">
      <c r="A146" s="4"/>
      <c r="B146" s="195">
        <v>43132</v>
      </c>
      <c r="C146" s="207">
        <v>0</v>
      </c>
      <c r="D146" s="207">
        <f t="shared" ref="D146:BJ146" ca="1" si="63">C10</f>
        <v>0</v>
      </c>
      <c r="E146" s="207">
        <f t="shared" ca="1" si="63"/>
        <v>0</v>
      </c>
      <c r="F146" s="207">
        <f t="shared" ca="1" si="63"/>
        <v>0</v>
      </c>
      <c r="G146" s="207">
        <f t="shared" ca="1" si="63"/>
        <v>0</v>
      </c>
      <c r="H146" s="207">
        <f t="shared" ca="1" si="63"/>
        <v>0</v>
      </c>
      <c r="I146" s="207">
        <f t="shared" ca="1" si="63"/>
        <v>0</v>
      </c>
      <c r="J146" s="207">
        <f t="shared" ca="1" si="63"/>
        <v>0</v>
      </c>
      <c r="K146" s="207">
        <f t="shared" ca="1" si="63"/>
        <v>0</v>
      </c>
      <c r="L146" s="207">
        <f t="shared" ca="1" si="63"/>
        <v>0</v>
      </c>
      <c r="M146" s="207">
        <f t="shared" ca="1" si="63"/>
        <v>0</v>
      </c>
      <c r="N146" s="207">
        <f t="shared" ca="1" si="63"/>
        <v>0</v>
      </c>
      <c r="O146" s="207">
        <f t="shared" ca="1" si="63"/>
        <v>0</v>
      </c>
      <c r="P146" s="207">
        <f t="shared" ca="1" si="63"/>
        <v>0</v>
      </c>
      <c r="Q146" s="207">
        <f t="shared" ca="1" si="63"/>
        <v>0</v>
      </c>
      <c r="R146" s="207">
        <f t="shared" ca="1" si="63"/>
        <v>0</v>
      </c>
      <c r="S146" s="207">
        <f t="shared" ca="1" si="63"/>
        <v>0</v>
      </c>
      <c r="T146" s="207">
        <f t="shared" ca="1" si="63"/>
        <v>0</v>
      </c>
      <c r="U146" s="207">
        <f t="shared" ca="1" si="63"/>
        <v>0</v>
      </c>
      <c r="V146" s="207">
        <f t="shared" ca="1" si="63"/>
        <v>0</v>
      </c>
      <c r="W146" s="207">
        <f t="shared" ca="1" si="63"/>
        <v>0</v>
      </c>
      <c r="X146" s="207">
        <f t="shared" ca="1" si="63"/>
        <v>0</v>
      </c>
      <c r="Y146" s="207">
        <f t="shared" ca="1" si="63"/>
        <v>0</v>
      </c>
      <c r="Z146" s="207">
        <f t="shared" ca="1" si="63"/>
        <v>0</v>
      </c>
      <c r="AA146" s="207">
        <f t="shared" ca="1" si="63"/>
        <v>0</v>
      </c>
      <c r="AB146" s="207">
        <f t="shared" ca="1" si="63"/>
        <v>0</v>
      </c>
      <c r="AC146" s="207">
        <f t="shared" ca="1" si="63"/>
        <v>0</v>
      </c>
      <c r="AD146" s="207">
        <f t="shared" ca="1" si="63"/>
        <v>0</v>
      </c>
      <c r="AE146" s="207">
        <f t="shared" ca="1" si="63"/>
        <v>0</v>
      </c>
      <c r="AF146" s="207">
        <f t="shared" ca="1" si="63"/>
        <v>0</v>
      </c>
      <c r="AG146" s="207">
        <f t="shared" ca="1" si="63"/>
        <v>0</v>
      </c>
      <c r="AH146" s="207">
        <f t="shared" ca="1" si="63"/>
        <v>0</v>
      </c>
      <c r="AI146" s="207">
        <f t="shared" ca="1" si="63"/>
        <v>0</v>
      </c>
      <c r="AJ146" s="207">
        <f t="shared" ca="1" si="63"/>
        <v>0</v>
      </c>
      <c r="AK146" s="207">
        <f t="shared" ca="1" si="63"/>
        <v>0</v>
      </c>
      <c r="AL146" s="207">
        <f t="shared" ca="1" si="63"/>
        <v>0</v>
      </c>
      <c r="AM146" s="207">
        <f t="shared" ca="1" si="63"/>
        <v>0</v>
      </c>
      <c r="AN146" s="207">
        <f t="shared" ca="1" si="63"/>
        <v>0</v>
      </c>
      <c r="AO146" s="207">
        <f t="shared" ca="1" si="63"/>
        <v>0</v>
      </c>
      <c r="AP146" s="207">
        <f t="shared" ca="1" si="63"/>
        <v>0</v>
      </c>
      <c r="AQ146" s="207">
        <f t="shared" ca="1" si="63"/>
        <v>0</v>
      </c>
      <c r="AR146" s="207">
        <f t="shared" ca="1" si="63"/>
        <v>0</v>
      </c>
      <c r="AS146" s="207">
        <f t="shared" ca="1" si="63"/>
        <v>0</v>
      </c>
      <c r="AT146" s="207">
        <f t="shared" ca="1" si="63"/>
        <v>0</v>
      </c>
      <c r="AU146" s="207">
        <f t="shared" ca="1" si="63"/>
        <v>0</v>
      </c>
      <c r="AV146" s="207">
        <f t="shared" ca="1" si="63"/>
        <v>0</v>
      </c>
      <c r="AW146" s="207">
        <f t="shared" ca="1" si="63"/>
        <v>0</v>
      </c>
      <c r="AX146" s="207">
        <f t="shared" ca="1" si="63"/>
        <v>0</v>
      </c>
      <c r="AY146" s="207">
        <f t="shared" ca="1" si="63"/>
        <v>0</v>
      </c>
      <c r="AZ146" s="207">
        <f t="shared" ca="1" si="63"/>
        <v>0</v>
      </c>
      <c r="BA146" s="207">
        <f t="shared" ca="1" si="63"/>
        <v>0</v>
      </c>
      <c r="BB146" s="207">
        <f t="shared" ca="1" si="63"/>
        <v>0</v>
      </c>
      <c r="BC146" s="207">
        <f t="shared" ca="1" si="63"/>
        <v>0</v>
      </c>
      <c r="BD146" s="207">
        <f t="shared" ca="1" si="63"/>
        <v>0</v>
      </c>
      <c r="BE146" s="207">
        <f t="shared" ca="1" si="63"/>
        <v>0</v>
      </c>
      <c r="BF146" s="207">
        <f t="shared" ca="1" si="63"/>
        <v>0</v>
      </c>
      <c r="BG146" s="207">
        <f t="shared" ca="1" si="63"/>
        <v>0</v>
      </c>
      <c r="BH146" s="207">
        <f t="shared" ca="1" si="63"/>
        <v>0</v>
      </c>
      <c r="BI146" s="207">
        <f t="shared" ca="1" si="63"/>
        <v>0</v>
      </c>
      <c r="BJ146" s="207">
        <f t="shared" ca="1" si="63"/>
        <v>0</v>
      </c>
      <c r="BK146" s="4"/>
    </row>
    <row r="147" spans="1:63" ht="15.75" customHeight="1">
      <c r="A147" s="4"/>
      <c r="B147" s="195">
        <v>43160</v>
      </c>
      <c r="C147" s="207">
        <v>0</v>
      </c>
      <c r="D147" s="207">
        <v>0</v>
      </c>
      <c r="E147" s="207">
        <f t="shared" ref="E147:BJ147" ca="1" si="64">C11</f>
        <v>0</v>
      </c>
      <c r="F147" s="207">
        <f t="shared" ca="1" si="64"/>
        <v>0</v>
      </c>
      <c r="G147" s="207">
        <f t="shared" ca="1" si="64"/>
        <v>0</v>
      </c>
      <c r="H147" s="207">
        <f t="shared" ca="1" si="64"/>
        <v>0</v>
      </c>
      <c r="I147" s="207">
        <f t="shared" ca="1" si="64"/>
        <v>0</v>
      </c>
      <c r="J147" s="207">
        <f t="shared" ca="1" si="64"/>
        <v>0</v>
      </c>
      <c r="K147" s="207">
        <f t="shared" ca="1" si="64"/>
        <v>0</v>
      </c>
      <c r="L147" s="207">
        <f t="shared" ca="1" si="64"/>
        <v>0</v>
      </c>
      <c r="M147" s="207">
        <f t="shared" ca="1" si="64"/>
        <v>0</v>
      </c>
      <c r="N147" s="207">
        <f t="shared" ca="1" si="64"/>
        <v>0</v>
      </c>
      <c r="O147" s="207">
        <f t="shared" ca="1" si="64"/>
        <v>0</v>
      </c>
      <c r="P147" s="207">
        <f t="shared" ca="1" si="64"/>
        <v>0</v>
      </c>
      <c r="Q147" s="207">
        <f t="shared" ca="1" si="64"/>
        <v>0</v>
      </c>
      <c r="R147" s="207">
        <f t="shared" ca="1" si="64"/>
        <v>0</v>
      </c>
      <c r="S147" s="207">
        <f t="shared" ca="1" si="64"/>
        <v>0</v>
      </c>
      <c r="T147" s="207">
        <f t="shared" ca="1" si="64"/>
        <v>0</v>
      </c>
      <c r="U147" s="207">
        <f t="shared" ca="1" si="64"/>
        <v>0</v>
      </c>
      <c r="V147" s="207">
        <f t="shared" ca="1" si="64"/>
        <v>0</v>
      </c>
      <c r="W147" s="207">
        <f t="shared" ca="1" si="64"/>
        <v>0</v>
      </c>
      <c r="X147" s="207">
        <f t="shared" ca="1" si="64"/>
        <v>0</v>
      </c>
      <c r="Y147" s="207">
        <f t="shared" ca="1" si="64"/>
        <v>0</v>
      </c>
      <c r="Z147" s="207">
        <f t="shared" ca="1" si="64"/>
        <v>0</v>
      </c>
      <c r="AA147" s="207">
        <f t="shared" ca="1" si="64"/>
        <v>0</v>
      </c>
      <c r="AB147" s="207">
        <f t="shared" ca="1" si="64"/>
        <v>0</v>
      </c>
      <c r="AC147" s="207">
        <f t="shared" ca="1" si="64"/>
        <v>0</v>
      </c>
      <c r="AD147" s="207">
        <f t="shared" ca="1" si="64"/>
        <v>0</v>
      </c>
      <c r="AE147" s="207">
        <f t="shared" ca="1" si="64"/>
        <v>0</v>
      </c>
      <c r="AF147" s="207">
        <f t="shared" ca="1" si="64"/>
        <v>0</v>
      </c>
      <c r="AG147" s="207">
        <f t="shared" ca="1" si="64"/>
        <v>0</v>
      </c>
      <c r="AH147" s="207">
        <f t="shared" ca="1" si="64"/>
        <v>0</v>
      </c>
      <c r="AI147" s="207">
        <f t="shared" ca="1" si="64"/>
        <v>0</v>
      </c>
      <c r="AJ147" s="207">
        <f t="shared" ca="1" si="64"/>
        <v>0</v>
      </c>
      <c r="AK147" s="207">
        <f t="shared" ca="1" si="64"/>
        <v>0</v>
      </c>
      <c r="AL147" s="207">
        <f t="shared" ca="1" si="64"/>
        <v>0</v>
      </c>
      <c r="AM147" s="207">
        <f t="shared" ca="1" si="64"/>
        <v>0</v>
      </c>
      <c r="AN147" s="207">
        <f t="shared" ca="1" si="64"/>
        <v>0</v>
      </c>
      <c r="AO147" s="207">
        <f t="shared" ca="1" si="64"/>
        <v>0</v>
      </c>
      <c r="AP147" s="207">
        <f t="shared" ca="1" si="64"/>
        <v>0</v>
      </c>
      <c r="AQ147" s="207">
        <f t="shared" ca="1" si="64"/>
        <v>0</v>
      </c>
      <c r="AR147" s="207">
        <f t="shared" ca="1" si="64"/>
        <v>0</v>
      </c>
      <c r="AS147" s="207">
        <f t="shared" ca="1" si="64"/>
        <v>0</v>
      </c>
      <c r="AT147" s="207">
        <f t="shared" ca="1" si="64"/>
        <v>0</v>
      </c>
      <c r="AU147" s="207">
        <f t="shared" ca="1" si="64"/>
        <v>0</v>
      </c>
      <c r="AV147" s="207">
        <f t="shared" ca="1" si="64"/>
        <v>0</v>
      </c>
      <c r="AW147" s="207">
        <f t="shared" ca="1" si="64"/>
        <v>0</v>
      </c>
      <c r="AX147" s="207">
        <f t="shared" ca="1" si="64"/>
        <v>0</v>
      </c>
      <c r="AY147" s="207">
        <f t="shared" ca="1" si="64"/>
        <v>0</v>
      </c>
      <c r="AZ147" s="207">
        <f t="shared" ca="1" si="64"/>
        <v>0</v>
      </c>
      <c r="BA147" s="207">
        <f t="shared" ca="1" si="64"/>
        <v>0</v>
      </c>
      <c r="BB147" s="207">
        <f t="shared" ca="1" si="64"/>
        <v>0</v>
      </c>
      <c r="BC147" s="207">
        <f t="shared" ca="1" si="64"/>
        <v>0</v>
      </c>
      <c r="BD147" s="207">
        <f t="shared" ca="1" si="64"/>
        <v>0</v>
      </c>
      <c r="BE147" s="207">
        <f t="shared" ca="1" si="64"/>
        <v>0</v>
      </c>
      <c r="BF147" s="207">
        <f t="shared" ca="1" si="64"/>
        <v>0</v>
      </c>
      <c r="BG147" s="207">
        <f t="shared" ca="1" si="64"/>
        <v>0</v>
      </c>
      <c r="BH147" s="207">
        <f t="shared" ca="1" si="64"/>
        <v>0</v>
      </c>
      <c r="BI147" s="207">
        <f t="shared" ca="1" si="64"/>
        <v>0</v>
      </c>
      <c r="BJ147" s="207">
        <f t="shared" ca="1" si="64"/>
        <v>0</v>
      </c>
      <c r="BK147" s="4"/>
    </row>
    <row r="148" spans="1:63" ht="15.75" customHeight="1">
      <c r="A148" s="4"/>
      <c r="B148" s="195">
        <v>43191</v>
      </c>
      <c r="C148" s="207">
        <v>0</v>
      </c>
      <c r="D148" s="207">
        <v>0</v>
      </c>
      <c r="E148" s="207">
        <v>0</v>
      </c>
      <c r="F148" s="207">
        <f t="shared" ref="F148:BJ148" ca="1" si="65">C12</f>
        <v>0</v>
      </c>
      <c r="G148" s="207">
        <f t="shared" ca="1" si="65"/>
        <v>0</v>
      </c>
      <c r="H148" s="207">
        <f t="shared" ca="1" si="65"/>
        <v>0</v>
      </c>
      <c r="I148" s="207">
        <f t="shared" ca="1" si="65"/>
        <v>0</v>
      </c>
      <c r="J148" s="207">
        <f t="shared" ca="1" si="65"/>
        <v>0</v>
      </c>
      <c r="K148" s="207">
        <f t="shared" ca="1" si="65"/>
        <v>0</v>
      </c>
      <c r="L148" s="207">
        <f t="shared" ca="1" si="65"/>
        <v>0</v>
      </c>
      <c r="M148" s="207">
        <f t="shared" ca="1" si="65"/>
        <v>0</v>
      </c>
      <c r="N148" s="207">
        <f t="shared" ca="1" si="65"/>
        <v>0</v>
      </c>
      <c r="O148" s="207">
        <f t="shared" ca="1" si="65"/>
        <v>0</v>
      </c>
      <c r="P148" s="207">
        <f t="shared" ca="1" si="65"/>
        <v>0</v>
      </c>
      <c r="Q148" s="207">
        <f t="shared" ca="1" si="65"/>
        <v>0</v>
      </c>
      <c r="R148" s="207">
        <f t="shared" ca="1" si="65"/>
        <v>0</v>
      </c>
      <c r="S148" s="207">
        <f t="shared" ca="1" si="65"/>
        <v>0</v>
      </c>
      <c r="T148" s="207">
        <f t="shared" ca="1" si="65"/>
        <v>0</v>
      </c>
      <c r="U148" s="207">
        <f t="shared" ca="1" si="65"/>
        <v>0</v>
      </c>
      <c r="V148" s="207">
        <f t="shared" ca="1" si="65"/>
        <v>0</v>
      </c>
      <c r="W148" s="207">
        <f t="shared" ca="1" si="65"/>
        <v>0</v>
      </c>
      <c r="X148" s="207">
        <f t="shared" ca="1" si="65"/>
        <v>0</v>
      </c>
      <c r="Y148" s="207">
        <f t="shared" ca="1" si="65"/>
        <v>0</v>
      </c>
      <c r="Z148" s="207">
        <f t="shared" ca="1" si="65"/>
        <v>0</v>
      </c>
      <c r="AA148" s="207">
        <f t="shared" ca="1" si="65"/>
        <v>0</v>
      </c>
      <c r="AB148" s="207">
        <f t="shared" ca="1" si="65"/>
        <v>0</v>
      </c>
      <c r="AC148" s="207">
        <f t="shared" ca="1" si="65"/>
        <v>0</v>
      </c>
      <c r="AD148" s="207">
        <f t="shared" ca="1" si="65"/>
        <v>0</v>
      </c>
      <c r="AE148" s="207">
        <f t="shared" ca="1" si="65"/>
        <v>0</v>
      </c>
      <c r="AF148" s="207">
        <f t="shared" ca="1" si="65"/>
        <v>0</v>
      </c>
      <c r="AG148" s="207">
        <f t="shared" ca="1" si="65"/>
        <v>0</v>
      </c>
      <c r="AH148" s="207">
        <f t="shared" ca="1" si="65"/>
        <v>0</v>
      </c>
      <c r="AI148" s="207">
        <f t="shared" ca="1" si="65"/>
        <v>0</v>
      </c>
      <c r="AJ148" s="207">
        <f t="shared" ca="1" si="65"/>
        <v>0</v>
      </c>
      <c r="AK148" s="207">
        <f t="shared" ca="1" si="65"/>
        <v>0</v>
      </c>
      <c r="AL148" s="207">
        <f t="shared" ca="1" si="65"/>
        <v>0</v>
      </c>
      <c r="AM148" s="207">
        <f t="shared" ca="1" si="65"/>
        <v>0</v>
      </c>
      <c r="AN148" s="207">
        <f t="shared" ca="1" si="65"/>
        <v>0</v>
      </c>
      <c r="AO148" s="207">
        <f t="shared" ca="1" si="65"/>
        <v>0</v>
      </c>
      <c r="AP148" s="207">
        <f t="shared" ca="1" si="65"/>
        <v>0</v>
      </c>
      <c r="AQ148" s="207">
        <f t="shared" ca="1" si="65"/>
        <v>0</v>
      </c>
      <c r="AR148" s="207">
        <f t="shared" ca="1" si="65"/>
        <v>0</v>
      </c>
      <c r="AS148" s="207">
        <f t="shared" ca="1" si="65"/>
        <v>0</v>
      </c>
      <c r="AT148" s="207">
        <f t="shared" ca="1" si="65"/>
        <v>0</v>
      </c>
      <c r="AU148" s="207">
        <f t="shared" ca="1" si="65"/>
        <v>0</v>
      </c>
      <c r="AV148" s="207">
        <f t="shared" ca="1" si="65"/>
        <v>0</v>
      </c>
      <c r="AW148" s="207">
        <f t="shared" ca="1" si="65"/>
        <v>0</v>
      </c>
      <c r="AX148" s="207">
        <f t="shared" ca="1" si="65"/>
        <v>0</v>
      </c>
      <c r="AY148" s="207">
        <f t="shared" ca="1" si="65"/>
        <v>0</v>
      </c>
      <c r="AZ148" s="207">
        <f t="shared" ca="1" si="65"/>
        <v>0</v>
      </c>
      <c r="BA148" s="207">
        <f t="shared" ca="1" si="65"/>
        <v>0</v>
      </c>
      <c r="BB148" s="207">
        <f t="shared" ca="1" si="65"/>
        <v>0</v>
      </c>
      <c r="BC148" s="207">
        <f t="shared" ca="1" si="65"/>
        <v>0</v>
      </c>
      <c r="BD148" s="207">
        <f t="shared" ca="1" si="65"/>
        <v>0</v>
      </c>
      <c r="BE148" s="207">
        <f t="shared" ca="1" si="65"/>
        <v>0</v>
      </c>
      <c r="BF148" s="207">
        <f t="shared" ca="1" si="65"/>
        <v>0</v>
      </c>
      <c r="BG148" s="207">
        <f t="shared" ca="1" si="65"/>
        <v>0</v>
      </c>
      <c r="BH148" s="207">
        <f t="shared" ca="1" si="65"/>
        <v>0</v>
      </c>
      <c r="BI148" s="207">
        <f t="shared" ca="1" si="65"/>
        <v>0</v>
      </c>
      <c r="BJ148" s="207">
        <f t="shared" ca="1" si="65"/>
        <v>0</v>
      </c>
      <c r="BK148" s="4"/>
    </row>
    <row r="149" spans="1:63" ht="15.75" customHeight="1">
      <c r="A149" s="4"/>
      <c r="B149" s="195">
        <v>43221</v>
      </c>
      <c r="C149" s="207">
        <v>0</v>
      </c>
      <c r="D149" s="207">
        <v>0</v>
      </c>
      <c r="E149" s="207">
        <v>0</v>
      </c>
      <c r="F149" s="207">
        <v>0</v>
      </c>
      <c r="G149" s="207">
        <f t="shared" ref="G149:BJ149" ca="1" si="66">C13</f>
        <v>0</v>
      </c>
      <c r="H149" s="207">
        <f t="shared" ca="1" si="66"/>
        <v>0</v>
      </c>
      <c r="I149" s="207">
        <f t="shared" ca="1" si="66"/>
        <v>0</v>
      </c>
      <c r="J149" s="207">
        <f t="shared" ca="1" si="66"/>
        <v>0</v>
      </c>
      <c r="K149" s="207">
        <f t="shared" ca="1" si="66"/>
        <v>0</v>
      </c>
      <c r="L149" s="207">
        <f t="shared" ca="1" si="66"/>
        <v>0</v>
      </c>
      <c r="M149" s="207">
        <f t="shared" ca="1" si="66"/>
        <v>0</v>
      </c>
      <c r="N149" s="207">
        <f t="shared" ca="1" si="66"/>
        <v>0</v>
      </c>
      <c r="O149" s="207">
        <f t="shared" ca="1" si="66"/>
        <v>0</v>
      </c>
      <c r="P149" s="207">
        <f t="shared" ca="1" si="66"/>
        <v>0</v>
      </c>
      <c r="Q149" s="207">
        <f t="shared" ca="1" si="66"/>
        <v>0</v>
      </c>
      <c r="R149" s="207">
        <f t="shared" ca="1" si="66"/>
        <v>0</v>
      </c>
      <c r="S149" s="207">
        <f t="shared" ca="1" si="66"/>
        <v>0</v>
      </c>
      <c r="T149" s="207">
        <f t="shared" ca="1" si="66"/>
        <v>0</v>
      </c>
      <c r="U149" s="207">
        <f t="shared" ca="1" si="66"/>
        <v>0</v>
      </c>
      <c r="V149" s="207">
        <f t="shared" ca="1" si="66"/>
        <v>0</v>
      </c>
      <c r="W149" s="207">
        <f t="shared" ca="1" si="66"/>
        <v>0</v>
      </c>
      <c r="X149" s="207">
        <f t="shared" ca="1" si="66"/>
        <v>0</v>
      </c>
      <c r="Y149" s="207">
        <f t="shared" ca="1" si="66"/>
        <v>0</v>
      </c>
      <c r="Z149" s="207">
        <f t="shared" ca="1" si="66"/>
        <v>0</v>
      </c>
      <c r="AA149" s="207">
        <f t="shared" ca="1" si="66"/>
        <v>0</v>
      </c>
      <c r="AB149" s="207">
        <f t="shared" ca="1" si="66"/>
        <v>0</v>
      </c>
      <c r="AC149" s="207">
        <f t="shared" ca="1" si="66"/>
        <v>0</v>
      </c>
      <c r="AD149" s="207">
        <f t="shared" ca="1" si="66"/>
        <v>0</v>
      </c>
      <c r="AE149" s="207">
        <f t="shared" ca="1" si="66"/>
        <v>0</v>
      </c>
      <c r="AF149" s="207">
        <f t="shared" ca="1" si="66"/>
        <v>0</v>
      </c>
      <c r="AG149" s="207">
        <f t="shared" ca="1" si="66"/>
        <v>0</v>
      </c>
      <c r="AH149" s="207">
        <f t="shared" ca="1" si="66"/>
        <v>0</v>
      </c>
      <c r="AI149" s="207">
        <f t="shared" ca="1" si="66"/>
        <v>0</v>
      </c>
      <c r="AJ149" s="207">
        <f t="shared" ca="1" si="66"/>
        <v>0</v>
      </c>
      <c r="AK149" s="207">
        <f t="shared" ca="1" si="66"/>
        <v>0</v>
      </c>
      <c r="AL149" s="207">
        <f t="shared" ca="1" si="66"/>
        <v>0</v>
      </c>
      <c r="AM149" s="207">
        <f t="shared" ca="1" si="66"/>
        <v>0</v>
      </c>
      <c r="AN149" s="207">
        <f t="shared" ca="1" si="66"/>
        <v>0</v>
      </c>
      <c r="AO149" s="207">
        <f t="shared" ca="1" si="66"/>
        <v>0</v>
      </c>
      <c r="AP149" s="207">
        <f t="shared" ca="1" si="66"/>
        <v>0</v>
      </c>
      <c r="AQ149" s="207">
        <f t="shared" ca="1" si="66"/>
        <v>0</v>
      </c>
      <c r="AR149" s="207">
        <f t="shared" ca="1" si="66"/>
        <v>0</v>
      </c>
      <c r="AS149" s="207">
        <f t="shared" ca="1" si="66"/>
        <v>0</v>
      </c>
      <c r="AT149" s="207">
        <f t="shared" ca="1" si="66"/>
        <v>0</v>
      </c>
      <c r="AU149" s="207">
        <f t="shared" ca="1" si="66"/>
        <v>0</v>
      </c>
      <c r="AV149" s="207">
        <f t="shared" ca="1" si="66"/>
        <v>0</v>
      </c>
      <c r="AW149" s="207">
        <f t="shared" ca="1" si="66"/>
        <v>0</v>
      </c>
      <c r="AX149" s="207">
        <f t="shared" ca="1" si="66"/>
        <v>0</v>
      </c>
      <c r="AY149" s="207">
        <f t="shared" ca="1" si="66"/>
        <v>0</v>
      </c>
      <c r="AZ149" s="207">
        <f t="shared" ca="1" si="66"/>
        <v>0</v>
      </c>
      <c r="BA149" s="207">
        <f t="shared" ca="1" si="66"/>
        <v>0</v>
      </c>
      <c r="BB149" s="207">
        <f t="shared" ca="1" si="66"/>
        <v>0</v>
      </c>
      <c r="BC149" s="207">
        <f t="shared" ca="1" si="66"/>
        <v>0</v>
      </c>
      <c r="BD149" s="207">
        <f t="shared" ca="1" si="66"/>
        <v>0</v>
      </c>
      <c r="BE149" s="207">
        <f t="shared" ca="1" si="66"/>
        <v>0</v>
      </c>
      <c r="BF149" s="207">
        <f t="shared" ca="1" si="66"/>
        <v>0</v>
      </c>
      <c r="BG149" s="207">
        <f t="shared" ca="1" si="66"/>
        <v>0</v>
      </c>
      <c r="BH149" s="207">
        <f t="shared" ca="1" si="66"/>
        <v>0</v>
      </c>
      <c r="BI149" s="207">
        <f t="shared" ca="1" si="66"/>
        <v>0</v>
      </c>
      <c r="BJ149" s="207">
        <f t="shared" ca="1" si="66"/>
        <v>0</v>
      </c>
      <c r="BK149" s="4"/>
    </row>
    <row r="150" spans="1:63" ht="15.75" customHeight="1">
      <c r="A150" s="4"/>
      <c r="B150" s="195">
        <v>43252</v>
      </c>
      <c r="C150" s="207">
        <v>0</v>
      </c>
      <c r="D150" s="207">
        <v>0</v>
      </c>
      <c r="E150" s="207">
        <v>0</v>
      </c>
      <c r="F150" s="207">
        <v>0</v>
      </c>
      <c r="G150" s="207">
        <v>0</v>
      </c>
      <c r="H150" s="207">
        <f t="shared" ref="H150:BJ150" ca="1" si="67">C14</f>
        <v>0</v>
      </c>
      <c r="I150" s="207">
        <f t="shared" ca="1" si="67"/>
        <v>0</v>
      </c>
      <c r="J150" s="207">
        <f t="shared" ca="1" si="67"/>
        <v>0</v>
      </c>
      <c r="K150" s="207">
        <f t="shared" ca="1" si="67"/>
        <v>0</v>
      </c>
      <c r="L150" s="207">
        <f t="shared" ca="1" si="67"/>
        <v>0</v>
      </c>
      <c r="M150" s="207">
        <f t="shared" ca="1" si="67"/>
        <v>0</v>
      </c>
      <c r="N150" s="207">
        <f t="shared" ca="1" si="67"/>
        <v>0</v>
      </c>
      <c r="O150" s="207">
        <f t="shared" ca="1" si="67"/>
        <v>0</v>
      </c>
      <c r="P150" s="207">
        <f t="shared" ca="1" si="67"/>
        <v>0</v>
      </c>
      <c r="Q150" s="207">
        <f t="shared" ca="1" si="67"/>
        <v>0</v>
      </c>
      <c r="R150" s="207">
        <f t="shared" ca="1" si="67"/>
        <v>0</v>
      </c>
      <c r="S150" s="207">
        <f t="shared" ca="1" si="67"/>
        <v>0</v>
      </c>
      <c r="T150" s="207">
        <f t="shared" ca="1" si="67"/>
        <v>0</v>
      </c>
      <c r="U150" s="207">
        <f t="shared" ca="1" si="67"/>
        <v>0</v>
      </c>
      <c r="V150" s="207">
        <f t="shared" ca="1" si="67"/>
        <v>0</v>
      </c>
      <c r="W150" s="207">
        <f t="shared" ca="1" si="67"/>
        <v>0</v>
      </c>
      <c r="X150" s="207">
        <f t="shared" ca="1" si="67"/>
        <v>0</v>
      </c>
      <c r="Y150" s="207">
        <f t="shared" ca="1" si="67"/>
        <v>0</v>
      </c>
      <c r="Z150" s="207">
        <f t="shared" ca="1" si="67"/>
        <v>0</v>
      </c>
      <c r="AA150" s="207">
        <f t="shared" ca="1" si="67"/>
        <v>0</v>
      </c>
      <c r="AB150" s="207">
        <f t="shared" ca="1" si="67"/>
        <v>0</v>
      </c>
      <c r="AC150" s="207">
        <f t="shared" ca="1" si="67"/>
        <v>0</v>
      </c>
      <c r="AD150" s="207">
        <f t="shared" ca="1" si="67"/>
        <v>0</v>
      </c>
      <c r="AE150" s="207">
        <f t="shared" ca="1" si="67"/>
        <v>0</v>
      </c>
      <c r="AF150" s="207">
        <f t="shared" ca="1" si="67"/>
        <v>0</v>
      </c>
      <c r="AG150" s="207">
        <f t="shared" ca="1" si="67"/>
        <v>0</v>
      </c>
      <c r="AH150" s="207">
        <f t="shared" ca="1" si="67"/>
        <v>0</v>
      </c>
      <c r="AI150" s="207">
        <f t="shared" ca="1" si="67"/>
        <v>0</v>
      </c>
      <c r="AJ150" s="207">
        <f t="shared" ca="1" si="67"/>
        <v>0</v>
      </c>
      <c r="AK150" s="207">
        <f t="shared" ca="1" si="67"/>
        <v>0</v>
      </c>
      <c r="AL150" s="207">
        <f t="shared" ca="1" si="67"/>
        <v>0</v>
      </c>
      <c r="AM150" s="207">
        <f t="shared" ca="1" si="67"/>
        <v>0</v>
      </c>
      <c r="AN150" s="207">
        <f t="shared" ca="1" si="67"/>
        <v>0</v>
      </c>
      <c r="AO150" s="207">
        <f t="shared" ca="1" si="67"/>
        <v>0</v>
      </c>
      <c r="AP150" s="207">
        <f t="shared" ca="1" si="67"/>
        <v>0</v>
      </c>
      <c r="AQ150" s="207">
        <f t="shared" ca="1" si="67"/>
        <v>0</v>
      </c>
      <c r="AR150" s="207">
        <f t="shared" ca="1" si="67"/>
        <v>0</v>
      </c>
      <c r="AS150" s="207">
        <f t="shared" ca="1" si="67"/>
        <v>0</v>
      </c>
      <c r="AT150" s="207">
        <f t="shared" ca="1" si="67"/>
        <v>0</v>
      </c>
      <c r="AU150" s="207">
        <f t="shared" ca="1" si="67"/>
        <v>0</v>
      </c>
      <c r="AV150" s="207">
        <f t="shared" ca="1" si="67"/>
        <v>0</v>
      </c>
      <c r="AW150" s="207">
        <f t="shared" ca="1" si="67"/>
        <v>0</v>
      </c>
      <c r="AX150" s="207">
        <f t="shared" ca="1" si="67"/>
        <v>0</v>
      </c>
      <c r="AY150" s="207">
        <f t="shared" ca="1" si="67"/>
        <v>0</v>
      </c>
      <c r="AZ150" s="207">
        <f t="shared" ca="1" si="67"/>
        <v>0</v>
      </c>
      <c r="BA150" s="207">
        <f t="shared" ca="1" si="67"/>
        <v>0</v>
      </c>
      <c r="BB150" s="207">
        <f t="shared" ca="1" si="67"/>
        <v>0</v>
      </c>
      <c r="BC150" s="207">
        <f t="shared" ca="1" si="67"/>
        <v>0</v>
      </c>
      <c r="BD150" s="207">
        <f t="shared" ca="1" si="67"/>
        <v>0</v>
      </c>
      <c r="BE150" s="207">
        <f t="shared" ca="1" si="67"/>
        <v>0</v>
      </c>
      <c r="BF150" s="207">
        <f t="shared" ca="1" si="67"/>
        <v>0</v>
      </c>
      <c r="BG150" s="207">
        <f t="shared" ca="1" si="67"/>
        <v>0</v>
      </c>
      <c r="BH150" s="207">
        <f t="shared" ca="1" si="67"/>
        <v>0</v>
      </c>
      <c r="BI150" s="207">
        <f t="shared" ca="1" si="67"/>
        <v>0</v>
      </c>
      <c r="BJ150" s="207">
        <f t="shared" ca="1" si="67"/>
        <v>0</v>
      </c>
      <c r="BK150" s="4"/>
    </row>
    <row r="151" spans="1:63" ht="15.75" customHeight="1">
      <c r="A151" s="4"/>
      <c r="B151" s="195">
        <v>43282</v>
      </c>
      <c r="C151" s="207">
        <v>0</v>
      </c>
      <c r="D151" s="207">
        <v>0</v>
      </c>
      <c r="E151" s="207">
        <v>0</v>
      </c>
      <c r="F151" s="207">
        <v>0</v>
      </c>
      <c r="G151" s="207">
        <v>0</v>
      </c>
      <c r="H151" s="207">
        <v>0</v>
      </c>
      <c r="I151" s="207">
        <f t="shared" ref="I151:BJ151" ca="1" si="68">C15</f>
        <v>0</v>
      </c>
      <c r="J151" s="207">
        <f t="shared" ca="1" si="68"/>
        <v>0</v>
      </c>
      <c r="K151" s="207">
        <f t="shared" ca="1" si="68"/>
        <v>0</v>
      </c>
      <c r="L151" s="207">
        <f t="shared" ca="1" si="68"/>
        <v>0</v>
      </c>
      <c r="M151" s="207">
        <f t="shared" ca="1" si="68"/>
        <v>0</v>
      </c>
      <c r="N151" s="207">
        <f t="shared" ca="1" si="68"/>
        <v>0</v>
      </c>
      <c r="O151" s="207">
        <f t="shared" ca="1" si="68"/>
        <v>0</v>
      </c>
      <c r="P151" s="207">
        <f t="shared" ca="1" si="68"/>
        <v>0</v>
      </c>
      <c r="Q151" s="207">
        <f t="shared" ca="1" si="68"/>
        <v>0</v>
      </c>
      <c r="R151" s="207">
        <f t="shared" ca="1" si="68"/>
        <v>0</v>
      </c>
      <c r="S151" s="207">
        <f t="shared" ca="1" si="68"/>
        <v>0</v>
      </c>
      <c r="T151" s="207">
        <f t="shared" ca="1" si="68"/>
        <v>0</v>
      </c>
      <c r="U151" s="207">
        <f t="shared" ca="1" si="68"/>
        <v>0</v>
      </c>
      <c r="V151" s="207">
        <f t="shared" ca="1" si="68"/>
        <v>0</v>
      </c>
      <c r="W151" s="207">
        <f t="shared" ca="1" si="68"/>
        <v>0</v>
      </c>
      <c r="X151" s="207">
        <f t="shared" ca="1" si="68"/>
        <v>0</v>
      </c>
      <c r="Y151" s="207">
        <f t="shared" ca="1" si="68"/>
        <v>0</v>
      </c>
      <c r="Z151" s="207">
        <f t="shared" ca="1" si="68"/>
        <v>0</v>
      </c>
      <c r="AA151" s="207">
        <f t="shared" ca="1" si="68"/>
        <v>0</v>
      </c>
      <c r="AB151" s="207">
        <f t="shared" ca="1" si="68"/>
        <v>0</v>
      </c>
      <c r="AC151" s="207">
        <f t="shared" ca="1" si="68"/>
        <v>0</v>
      </c>
      <c r="AD151" s="207">
        <f t="shared" ca="1" si="68"/>
        <v>0</v>
      </c>
      <c r="AE151" s="207">
        <f t="shared" ca="1" si="68"/>
        <v>0</v>
      </c>
      <c r="AF151" s="207">
        <f t="shared" ca="1" si="68"/>
        <v>0</v>
      </c>
      <c r="AG151" s="207">
        <f t="shared" ca="1" si="68"/>
        <v>0</v>
      </c>
      <c r="AH151" s="207">
        <f t="shared" ca="1" si="68"/>
        <v>0</v>
      </c>
      <c r="AI151" s="207">
        <f t="shared" ca="1" si="68"/>
        <v>0</v>
      </c>
      <c r="AJ151" s="207">
        <f t="shared" ca="1" si="68"/>
        <v>0</v>
      </c>
      <c r="AK151" s="207">
        <f t="shared" ca="1" si="68"/>
        <v>0</v>
      </c>
      <c r="AL151" s="207">
        <f t="shared" ca="1" si="68"/>
        <v>0</v>
      </c>
      <c r="AM151" s="207">
        <f t="shared" ca="1" si="68"/>
        <v>0</v>
      </c>
      <c r="AN151" s="207">
        <f t="shared" ca="1" si="68"/>
        <v>0</v>
      </c>
      <c r="AO151" s="207">
        <f t="shared" ca="1" si="68"/>
        <v>0</v>
      </c>
      <c r="AP151" s="207">
        <f t="shared" ca="1" si="68"/>
        <v>0</v>
      </c>
      <c r="AQ151" s="207">
        <f t="shared" ca="1" si="68"/>
        <v>0</v>
      </c>
      <c r="AR151" s="207">
        <f t="shared" ca="1" si="68"/>
        <v>0</v>
      </c>
      <c r="AS151" s="207">
        <f t="shared" ca="1" si="68"/>
        <v>0</v>
      </c>
      <c r="AT151" s="207">
        <f t="shared" ca="1" si="68"/>
        <v>0</v>
      </c>
      <c r="AU151" s="207">
        <f t="shared" ca="1" si="68"/>
        <v>0</v>
      </c>
      <c r="AV151" s="207">
        <f t="shared" ca="1" si="68"/>
        <v>0</v>
      </c>
      <c r="AW151" s="207">
        <f t="shared" ca="1" si="68"/>
        <v>0</v>
      </c>
      <c r="AX151" s="207">
        <f t="shared" ca="1" si="68"/>
        <v>0</v>
      </c>
      <c r="AY151" s="207">
        <f t="shared" ca="1" si="68"/>
        <v>0</v>
      </c>
      <c r="AZ151" s="207">
        <f t="shared" ca="1" si="68"/>
        <v>0</v>
      </c>
      <c r="BA151" s="207">
        <f t="shared" ca="1" si="68"/>
        <v>0</v>
      </c>
      <c r="BB151" s="207">
        <f t="shared" ca="1" si="68"/>
        <v>0</v>
      </c>
      <c r="BC151" s="207">
        <f t="shared" ca="1" si="68"/>
        <v>0</v>
      </c>
      <c r="BD151" s="207">
        <f t="shared" ca="1" si="68"/>
        <v>0</v>
      </c>
      <c r="BE151" s="207">
        <f t="shared" ca="1" si="68"/>
        <v>0</v>
      </c>
      <c r="BF151" s="207">
        <f t="shared" ca="1" si="68"/>
        <v>0</v>
      </c>
      <c r="BG151" s="207">
        <f t="shared" ca="1" si="68"/>
        <v>0</v>
      </c>
      <c r="BH151" s="207">
        <f t="shared" ca="1" si="68"/>
        <v>0</v>
      </c>
      <c r="BI151" s="207">
        <f t="shared" ca="1" si="68"/>
        <v>0</v>
      </c>
      <c r="BJ151" s="207">
        <f t="shared" ca="1" si="68"/>
        <v>0</v>
      </c>
      <c r="BK151" s="4"/>
    </row>
    <row r="152" spans="1:63" ht="15.75" customHeight="1">
      <c r="A152" s="4"/>
      <c r="B152" s="195">
        <v>43313</v>
      </c>
      <c r="C152" s="207">
        <v>0</v>
      </c>
      <c r="D152" s="207">
        <v>0</v>
      </c>
      <c r="E152" s="207">
        <v>0</v>
      </c>
      <c r="F152" s="207">
        <v>0</v>
      </c>
      <c r="G152" s="207">
        <v>0</v>
      </c>
      <c r="H152" s="207">
        <v>0</v>
      </c>
      <c r="I152" s="207">
        <v>0</v>
      </c>
      <c r="J152" s="207">
        <f t="shared" ref="J152:BJ152" ca="1" si="69">C16</f>
        <v>5950</v>
      </c>
      <c r="K152" s="207">
        <f t="shared" ca="1" si="69"/>
        <v>6041</v>
      </c>
      <c r="L152" s="207">
        <f t="shared" ca="1" si="69"/>
        <v>6104.9800000000014</v>
      </c>
      <c r="M152" s="207">
        <f t="shared" ca="1" si="69"/>
        <v>6145.5044000000007</v>
      </c>
      <c r="N152" s="207">
        <f t="shared" ca="1" si="69"/>
        <v>6165.7034320000012</v>
      </c>
      <c r="O152" s="207">
        <f t="shared" ca="1" si="69"/>
        <v>6168.3253889600001</v>
      </c>
      <c r="P152" s="207">
        <f t="shared" ca="1" si="69"/>
        <v>6155.7825837088003</v>
      </c>
      <c r="Q152" s="207">
        <f t="shared" ca="1" si="69"/>
        <v>6130.1917902592641</v>
      </c>
      <c r="R152" s="207">
        <f t="shared" ca="1" si="69"/>
        <v>6093.4098296917628</v>
      </c>
      <c r="S152" s="207">
        <f t="shared" ca="1" si="69"/>
        <v>6047.0648833070882</v>
      </c>
      <c r="T152" s="207">
        <f t="shared" ca="1" si="69"/>
        <v>5992.5840458250086</v>
      </c>
      <c r="U152" s="207">
        <f t="shared" ca="1" si="69"/>
        <v>5931.2175698704841</v>
      </c>
      <c r="V152" s="207">
        <f t="shared" ca="1" si="69"/>
        <v>5864.0601988396111</v>
      </c>
      <c r="W152" s="207">
        <f t="shared" ca="1" si="69"/>
        <v>5792.0699375853728</v>
      </c>
      <c r="X152" s="207">
        <f t="shared" ca="1" si="69"/>
        <v>5716.0845684295127</v>
      </c>
      <c r="Y152" s="207">
        <f t="shared" ca="1" si="69"/>
        <v>5636.8361831052671</v>
      </c>
      <c r="Z152" s="207">
        <f t="shared" ca="1" si="69"/>
        <v>5554.9639687621848</v>
      </c>
      <c r="AA152" s="207">
        <f t="shared" ca="1" si="69"/>
        <v>5471.0254575876825</v>
      </c>
      <c r="AB152" s="207">
        <f t="shared" ca="1" si="69"/>
        <v>5385.5064244525802</v>
      </c>
      <c r="AC152" s="207">
        <f t="shared" ca="1" si="69"/>
        <v>5298.8295948581826</v>
      </c>
      <c r="AD152" s="207">
        <f t="shared" ca="1" si="69"/>
        <v>5211.3623059883139</v>
      </c>
      <c r="AE152" s="207">
        <f t="shared" ca="1" si="69"/>
        <v>5123.4232465325676</v>
      </c>
      <c r="AF152" s="207">
        <f t="shared" ca="1" si="69"/>
        <v>5035.2883858662535</v>
      </c>
      <c r="AG152" s="207">
        <f t="shared" ca="1" si="69"/>
        <v>4947.196189901545</v>
      </c>
      <c r="AH152" s="207">
        <f t="shared" ca="1" si="69"/>
        <v>4859.3522092458179</v>
      </c>
      <c r="AI152" s="207">
        <f t="shared" ca="1" si="69"/>
        <v>4771.9331150261278</v>
      </c>
      <c r="AJ152" s="207">
        <f t="shared" ca="1" si="69"/>
        <v>4685.0902486950054</v>
      </c>
      <c r="AK152" s="207">
        <f t="shared" ca="1" si="69"/>
        <v>4598.9527441741766</v>
      </c>
      <c r="AL152" s="207">
        <f t="shared" ca="1" si="69"/>
        <v>4513.6302736893958</v>
      </c>
      <c r="AM152" s="207">
        <f t="shared" ca="1" si="69"/>
        <v>4429.2154624864661</v>
      </c>
      <c r="AN152" s="207">
        <f t="shared" ca="1" si="69"/>
        <v>4345.7860121950926</v>
      </c>
      <c r="AO152" s="207">
        <f t="shared" ca="1" si="69"/>
        <v>4263.4065678345441</v>
      </c>
      <c r="AP152" s="207">
        <f t="shared" ca="1" si="69"/>
        <v>4182.1303592552031</v>
      </c>
      <c r="AQ152" s="207">
        <f t="shared" ca="1" si="69"/>
        <v>4102.0006441141677</v>
      </c>
      <c r="AR152" s="207">
        <f t="shared" ca="1" si="69"/>
        <v>4023.051976230664</v>
      </c>
      <c r="AS152" s="207">
        <f t="shared" ca="1" si="69"/>
        <v>3945.3113203049779</v>
      </c>
      <c r="AT152" s="207">
        <f t="shared" ca="1" si="69"/>
        <v>3868.7990314659337</v>
      </c>
      <c r="AU152" s="207">
        <f t="shared" ca="1" si="69"/>
        <v>3793.5297158956237</v>
      </c>
      <c r="AV152" s="207">
        <f t="shared" ca="1" si="69"/>
        <v>3719.512986829639</v>
      </c>
      <c r="AW152" s="207">
        <f t="shared" ca="1" si="69"/>
        <v>3646.7541285147427</v>
      </c>
      <c r="AX152" s="207">
        <f t="shared" ca="1" si="69"/>
        <v>3575.2546791955401</v>
      </c>
      <c r="AY152" s="207">
        <f t="shared" ca="1" si="69"/>
        <v>3505.0129428725913</v>
      </c>
      <c r="AZ152" s="207">
        <f t="shared" ca="1" si="69"/>
        <v>3436.0244384047855</v>
      </c>
      <c r="BA152" s="207">
        <f t="shared" ca="1" si="69"/>
        <v>3368.2822934995793</v>
      </c>
      <c r="BB152" s="207">
        <f t="shared" ca="1" si="69"/>
        <v>3301.7775902289295</v>
      </c>
      <c r="BC152" s="207">
        <f t="shared" ca="1" si="69"/>
        <v>3236.4996679117717</v>
      </c>
      <c r="BD152" s="207">
        <f t="shared" ca="1" si="69"/>
        <v>3172.4363885024668</v>
      </c>
      <c r="BE152" s="207">
        <f t="shared" ca="1" si="69"/>
        <v>3109.574369007476</v>
      </c>
      <c r="BF152" s="207">
        <f t="shared" ca="1" si="69"/>
        <v>3047.8991849093786</v>
      </c>
      <c r="BG152" s="207">
        <f t="shared" ca="1" si="69"/>
        <v>2987.3955480993968</v>
      </c>
      <c r="BH152" s="207">
        <f t="shared" ca="1" si="69"/>
        <v>2928.0474623990294</v>
      </c>
      <c r="BI152" s="207">
        <f t="shared" ca="1" si="69"/>
        <v>2869.8383593812755</v>
      </c>
      <c r="BJ152" s="207">
        <f t="shared" ca="1" si="69"/>
        <v>2812.7512168762496</v>
      </c>
      <c r="BK152" s="4"/>
    </row>
    <row r="153" spans="1:63" ht="15.75" customHeight="1">
      <c r="A153" s="4"/>
      <c r="B153" s="195">
        <v>43344</v>
      </c>
      <c r="C153" s="207">
        <v>0</v>
      </c>
      <c r="D153" s="207">
        <v>0</v>
      </c>
      <c r="E153" s="207">
        <v>0</v>
      </c>
      <c r="F153" s="207">
        <v>0</v>
      </c>
      <c r="G153" s="207">
        <v>0</v>
      </c>
      <c r="H153" s="207">
        <v>0</v>
      </c>
      <c r="I153" s="207">
        <v>0</v>
      </c>
      <c r="J153" s="207">
        <v>0</v>
      </c>
      <c r="K153" s="207">
        <f t="shared" ref="K153:BJ153" ca="1" si="70">C17</f>
        <v>11900</v>
      </c>
      <c r="L153" s="207">
        <f t="shared" ca="1" si="70"/>
        <v>12082</v>
      </c>
      <c r="M153" s="207">
        <f t="shared" ca="1" si="70"/>
        <v>12209.960000000003</v>
      </c>
      <c r="N153" s="207">
        <f t="shared" ca="1" si="70"/>
        <v>12291.008800000001</v>
      </c>
      <c r="O153" s="207">
        <f t="shared" ca="1" si="70"/>
        <v>12331.406864000002</v>
      </c>
      <c r="P153" s="207">
        <f t="shared" ca="1" si="70"/>
        <v>12336.65077792</v>
      </c>
      <c r="Q153" s="207">
        <f t="shared" ca="1" si="70"/>
        <v>12311.565167417601</v>
      </c>
      <c r="R153" s="207">
        <f t="shared" ca="1" si="70"/>
        <v>12260.383580518528</v>
      </c>
      <c r="S153" s="207">
        <f t="shared" ca="1" si="70"/>
        <v>12186.819659383526</v>
      </c>
      <c r="T153" s="207">
        <f t="shared" ca="1" si="70"/>
        <v>12094.129766614176</v>
      </c>
      <c r="U153" s="207">
        <f t="shared" ca="1" si="70"/>
        <v>11985.168091650017</v>
      </c>
      <c r="V153" s="207">
        <f t="shared" ca="1" si="70"/>
        <v>11862.435139740968</v>
      </c>
      <c r="W153" s="207">
        <f t="shared" ca="1" si="70"/>
        <v>11728.120397679222</v>
      </c>
      <c r="X153" s="207">
        <f t="shared" ca="1" si="70"/>
        <v>11584.139875170746</v>
      </c>
      <c r="Y153" s="207">
        <f t="shared" ca="1" si="70"/>
        <v>11432.169136859025</v>
      </c>
      <c r="Z153" s="207">
        <f t="shared" ca="1" si="70"/>
        <v>11273.672366210534</v>
      </c>
      <c r="AA153" s="207">
        <f t="shared" ca="1" si="70"/>
        <v>11109.92793752437</v>
      </c>
      <c r="AB153" s="207">
        <f t="shared" ca="1" si="70"/>
        <v>10942.050915175365</v>
      </c>
      <c r="AC153" s="207">
        <f t="shared" ca="1" si="70"/>
        <v>10771.01284890516</v>
      </c>
      <c r="AD153" s="207">
        <f t="shared" ca="1" si="70"/>
        <v>10597.659189716365</v>
      </c>
      <c r="AE153" s="207">
        <f t="shared" ca="1" si="70"/>
        <v>10422.724611976628</v>
      </c>
      <c r="AF153" s="207">
        <f t="shared" ca="1" si="70"/>
        <v>10246.846493065135</v>
      </c>
      <c r="AG153" s="207">
        <f t="shared" ca="1" si="70"/>
        <v>10070.576771732507</v>
      </c>
      <c r="AH153" s="207">
        <f t="shared" ca="1" si="70"/>
        <v>9894.3923798030901</v>
      </c>
      <c r="AI153" s="207">
        <f t="shared" ca="1" si="70"/>
        <v>9718.7044184916358</v>
      </c>
      <c r="AJ153" s="207">
        <f t="shared" ca="1" si="70"/>
        <v>9543.8662300522556</v>
      </c>
      <c r="AK153" s="207">
        <f t="shared" ca="1" si="70"/>
        <v>9370.1804973900107</v>
      </c>
      <c r="AL153" s="207">
        <f t="shared" ca="1" si="70"/>
        <v>9197.9054883483532</v>
      </c>
      <c r="AM153" s="207">
        <f t="shared" ca="1" si="70"/>
        <v>9027.2605473787917</v>
      </c>
      <c r="AN153" s="207">
        <f t="shared" ca="1" si="70"/>
        <v>8858.4309249729322</v>
      </c>
      <c r="AO153" s="207">
        <f t="shared" ca="1" si="70"/>
        <v>8691.5720243901851</v>
      </c>
      <c r="AP153" s="207">
        <f t="shared" ca="1" si="70"/>
        <v>8526.8131356690883</v>
      </c>
      <c r="AQ153" s="207">
        <f t="shared" ca="1" si="70"/>
        <v>8364.2607185104062</v>
      </c>
      <c r="AR153" s="207">
        <f t="shared" ca="1" si="70"/>
        <v>8204.0012882283354</v>
      </c>
      <c r="AS153" s="207">
        <f t="shared" ca="1" si="70"/>
        <v>8046.1039524613279</v>
      </c>
      <c r="AT153" s="207">
        <f t="shared" ca="1" si="70"/>
        <v>7890.6226406099559</v>
      </c>
      <c r="AU153" s="207">
        <f t="shared" ca="1" si="70"/>
        <v>7737.5980629318674</v>
      </c>
      <c r="AV153" s="207">
        <f t="shared" ca="1" si="70"/>
        <v>7587.0594317912473</v>
      </c>
      <c r="AW153" s="207">
        <f t="shared" ca="1" si="70"/>
        <v>7439.025973659278</v>
      </c>
      <c r="AX153" s="207">
        <f t="shared" ca="1" si="70"/>
        <v>7293.5082570294853</v>
      </c>
      <c r="AY153" s="207">
        <f t="shared" ca="1" si="70"/>
        <v>7150.5093583910802</v>
      </c>
      <c r="AZ153" s="207">
        <f t="shared" ca="1" si="70"/>
        <v>7010.0258857451827</v>
      </c>
      <c r="BA153" s="207">
        <f t="shared" ca="1" si="70"/>
        <v>6872.0488768095711</v>
      </c>
      <c r="BB153" s="207">
        <f t="shared" ca="1" si="70"/>
        <v>6736.5645869991586</v>
      </c>
      <c r="BC153" s="207">
        <f t="shared" ca="1" si="70"/>
        <v>6603.555180457859</v>
      </c>
      <c r="BD153" s="207">
        <f t="shared" ca="1" si="70"/>
        <v>6472.9993358235433</v>
      </c>
      <c r="BE153" s="207">
        <f t="shared" ca="1" si="70"/>
        <v>6344.8727770049336</v>
      </c>
      <c r="BF153" s="207">
        <f t="shared" ca="1" si="70"/>
        <v>6219.148738014952</v>
      </c>
      <c r="BG153" s="207">
        <f t="shared" ca="1" si="70"/>
        <v>6095.7983698187572</v>
      </c>
      <c r="BH153" s="207">
        <f t="shared" ca="1" si="70"/>
        <v>5974.7910961987936</v>
      </c>
      <c r="BI153" s="207">
        <f t="shared" ca="1" si="70"/>
        <v>5856.0949247980589</v>
      </c>
      <c r="BJ153" s="207">
        <f t="shared" ca="1" si="70"/>
        <v>5739.676718762551</v>
      </c>
      <c r="BK153" s="4"/>
    </row>
    <row r="154" spans="1:63" ht="15.75" customHeight="1">
      <c r="A154" s="4"/>
      <c r="B154" s="195">
        <v>43374</v>
      </c>
      <c r="C154" s="207">
        <v>0</v>
      </c>
      <c r="D154" s="207">
        <v>0</v>
      </c>
      <c r="E154" s="207">
        <v>0</v>
      </c>
      <c r="F154" s="207">
        <v>0</v>
      </c>
      <c r="G154" s="207">
        <v>0</v>
      </c>
      <c r="H154" s="207">
        <v>0</v>
      </c>
      <c r="I154" s="207">
        <v>0</v>
      </c>
      <c r="J154" s="207">
        <v>0</v>
      </c>
      <c r="K154" s="207">
        <v>0</v>
      </c>
      <c r="L154" s="207">
        <f t="shared" ref="L154:BJ154" ca="1" si="71">C18</f>
        <v>17850</v>
      </c>
      <c r="M154" s="207">
        <f t="shared" ca="1" si="71"/>
        <v>18123</v>
      </c>
      <c r="N154" s="207">
        <f t="shared" ca="1" si="71"/>
        <v>18314.939999999999</v>
      </c>
      <c r="O154" s="207">
        <f t="shared" ca="1" si="71"/>
        <v>18436.513200000001</v>
      </c>
      <c r="P154" s="207">
        <f t="shared" ca="1" si="71"/>
        <v>18497.110296000003</v>
      </c>
      <c r="Q154" s="207">
        <f t="shared" ca="1" si="71"/>
        <v>18504.976166879998</v>
      </c>
      <c r="R154" s="207">
        <f t="shared" ca="1" si="71"/>
        <v>18467.347751126399</v>
      </c>
      <c r="S154" s="207">
        <f t="shared" ca="1" si="71"/>
        <v>18390.575370777791</v>
      </c>
      <c r="T154" s="207">
        <f t="shared" ca="1" si="71"/>
        <v>18280.229489075286</v>
      </c>
      <c r="U154" s="207">
        <f t="shared" ca="1" si="71"/>
        <v>18141.194649921264</v>
      </c>
      <c r="V154" s="207">
        <f t="shared" ca="1" si="71"/>
        <v>17977.752137475025</v>
      </c>
      <c r="W154" s="207">
        <f t="shared" ca="1" si="71"/>
        <v>17793.652709611448</v>
      </c>
      <c r="X154" s="207">
        <f t="shared" ca="1" si="71"/>
        <v>17592.180596518829</v>
      </c>
      <c r="Y154" s="207">
        <f t="shared" ca="1" si="71"/>
        <v>17376.209812756111</v>
      </c>
      <c r="Z154" s="207">
        <f t="shared" ca="1" si="71"/>
        <v>17148.253705288531</v>
      </c>
      <c r="AA154" s="207">
        <f t="shared" ca="1" si="71"/>
        <v>16910.508549315793</v>
      </c>
      <c r="AB154" s="207">
        <f t="shared" ca="1" si="71"/>
        <v>16664.891906286546</v>
      </c>
      <c r="AC154" s="207">
        <f t="shared" ca="1" si="71"/>
        <v>16413.07637276304</v>
      </c>
      <c r="AD154" s="207">
        <f t="shared" ca="1" si="71"/>
        <v>16156.519273357735</v>
      </c>
      <c r="AE154" s="207">
        <f t="shared" ca="1" si="71"/>
        <v>15896.488784574542</v>
      </c>
      <c r="AF154" s="207">
        <f t="shared" ca="1" si="71"/>
        <v>15634.086917964936</v>
      </c>
      <c r="AG154" s="207">
        <f t="shared" ca="1" si="71"/>
        <v>15370.269739597697</v>
      </c>
      <c r="AH154" s="207">
        <f t="shared" ca="1" si="71"/>
        <v>15105.865157598757</v>
      </c>
      <c r="AI154" s="207">
        <f t="shared" ca="1" si="71"/>
        <v>14841.588569704632</v>
      </c>
      <c r="AJ154" s="207">
        <f t="shared" ca="1" si="71"/>
        <v>14578.056627737449</v>
      </c>
      <c r="AK154" s="207">
        <f t="shared" ca="1" si="71"/>
        <v>14315.799345078378</v>
      </c>
      <c r="AL154" s="207">
        <f t="shared" ca="1" si="71"/>
        <v>14055.270746085011</v>
      </c>
      <c r="AM154" s="207">
        <f t="shared" ca="1" si="71"/>
        <v>13796.858232522523</v>
      </c>
      <c r="AN154" s="207">
        <f t="shared" ca="1" si="71"/>
        <v>13540.890821068184</v>
      </c>
      <c r="AO154" s="207">
        <f t="shared" ca="1" si="71"/>
        <v>13287.646387459394</v>
      </c>
      <c r="AP154" s="207">
        <f t="shared" ca="1" si="71"/>
        <v>13037.358036585272</v>
      </c>
      <c r="AQ154" s="207">
        <f t="shared" ca="1" si="71"/>
        <v>12790.219703503626</v>
      </c>
      <c r="AR154" s="207">
        <f t="shared" ca="1" si="71"/>
        <v>12546.391077765606</v>
      </c>
      <c r="AS154" s="207">
        <f t="shared" ca="1" si="71"/>
        <v>12306.0019323425</v>
      </c>
      <c r="AT154" s="207">
        <f t="shared" ca="1" si="71"/>
        <v>12069.155928691991</v>
      </c>
      <c r="AU154" s="207">
        <f t="shared" ca="1" si="71"/>
        <v>11835.933960914932</v>
      </c>
      <c r="AV154" s="207">
        <f t="shared" ca="1" si="71"/>
        <v>11606.397094397798</v>
      </c>
      <c r="AW154" s="207">
        <f t="shared" ca="1" si="71"/>
        <v>11380.589147686869</v>
      </c>
      <c r="AX154" s="207">
        <f t="shared" ca="1" si="71"/>
        <v>11158.538960488915</v>
      </c>
      <c r="AY154" s="207">
        <f t="shared" ca="1" si="71"/>
        <v>10940.262385544225</v>
      </c>
      <c r="AZ154" s="207">
        <f t="shared" ca="1" si="71"/>
        <v>10725.764037586621</v>
      </c>
      <c r="BA154" s="207">
        <f t="shared" ca="1" si="71"/>
        <v>10515.038828617775</v>
      </c>
      <c r="BB154" s="207">
        <f t="shared" ca="1" si="71"/>
        <v>10308.073315214358</v>
      </c>
      <c r="BC154" s="207">
        <f t="shared" ca="1" si="71"/>
        <v>10104.846880498737</v>
      </c>
      <c r="BD154" s="207">
        <f t="shared" ca="1" si="71"/>
        <v>9905.3327706867894</v>
      </c>
      <c r="BE154" s="207">
        <f t="shared" ca="1" si="71"/>
        <v>9709.4990037353164</v>
      </c>
      <c r="BF154" s="207">
        <f t="shared" ca="1" si="71"/>
        <v>9517.3091655074022</v>
      </c>
      <c r="BG154" s="207">
        <f t="shared" ca="1" si="71"/>
        <v>9328.7231070224298</v>
      </c>
      <c r="BH154" s="207">
        <f t="shared" ca="1" si="71"/>
        <v>9143.6975547281363</v>
      </c>
      <c r="BI154" s="207">
        <f t="shared" ca="1" si="71"/>
        <v>8962.18664429819</v>
      </c>
      <c r="BJ154" s="207">
        <f t="shared" ca="1" si="71"/>
        <v>8784.1423871970892</v>
      </c>
      <c r="BK154" s="206"/>
    </row>
    <row r="155" spans="1:63" ht="15.75" customHeight="1">
      <c r="A155" s="4"/>
      <c r="B155" s="195">
        <v>43405</v>
      </c>
      <c r="C155" s="207">
        <v>0</v>
      </c>
      <c r="D155" s="207">
        <v>0</v>
      </c>
      <c r="E155" s="207">
        <v>0</v>
      </c>
      <c r="F155" s="207">
        <v>0</v>
      </c>
      <c r="G155" s="207">
        <v>0</v>
      </c>
      <c r="H155" s="207">
        <v>0</v>
      </c>
      <c r="I155" s="207">
        <v>0</v>
      </c>
      <c r="J155" s="207">
        <v>0</v>
      </c>
      <c r="K155" s="207">
        <v>0</v>
      </c>
      <c r="L155" s="207">
        <v>0</v>
      </c>
      <c r="M155" s="207">
        <f t="shared" ref="M155:BJ155" ca="1" si="72">C19</f>
        <v>17850</v>
      </c>
      <c r="N155" s="207">
        <f t="shared" ca="1" si="72"/>
        <v>18123</v>
      </c>
      <c r="O155" s="207">
        <f t="shared" ca="1" si="72"/>
        <v>18314.939999999999</v>
      </c>
      <c r="P155" s="207">
        <f t="shared" ca="1" si="72"/>
        <v>18436.513200000001</v>
      </c>
      <c r="Q155" s="207">
        <f t="shared" ca="1" si="72"/>
        <v>18497.110296000003</v>
      </c>
      <c r="R155" s="207">
        <f t="shared" ca="1" si="72"/>
        <v>18504.976166879998</v>
      </c>
      <c r="S155" s="207">
        <f t="shared" ca="1" si="72"/>
        <v>18467.347751126399</v>
      </c>
      <c r="T155" s="207">
        <f t="shared" ca="1" si="72"/>
        <v>18390.575370777791</v>
      </c>
      <c r="U155" s="207">
        <f t="shared" ca="1" si="72"/>
        <v>18280.229489075286</v>
      </c>
      <c r="V155" s="207">
        <f t="shared" ca="1" si="72"/>
        <v>18141.194649921264</v>
      </c>
      <c r="W155" s="207">
        <f t="shared" ca="1" si="72"/>
        <v>17977.752137475025</v>
      </c>
      <c r="X155" s="207">
        <f t="shared" ca="1" si="72"/>
        <v>17793.652709611448</v>
      </c>
      <c r="Y155" s="207">
        <f t="shared" ca="1" si="72"/>
        <v>17592.180596518829</v>
      </c>
      <c r="Z155" s="207">
        <f t="shared" ca="1" si="72"/>
        <v>17376.209812756111</v>
      </c>
      <c r="AA155" s="207">
        <f t="shared" ca="1" si="72"/>
        <v>17148.253705288531</v>
      </c>
      <c r="AB155" s="207">
        <f t="shared" ca="1" si="72"/>
        <v>16910.508549315793</v>
      </c>
      <c r="AC155" s="207">
        <f t="shared" ca="1" si="72"/>
        <v>16664.891906286546</v>
      </c>
      <c r="AD155" s="207">
        <f t="shared" ca="1" si="72"/>
        <v>16413.07637276304</v>
      </c>
      <c r="AE155" s="207">
        <f t="shared" ca="1" si="72"/>
        <v>16156.519273357735</v>
      </c>
      <c r="AF155" s="207">
        <f t="shared" ca="1" si="72"/>
        <v>15896.488784574542</v>
      </c>
      <c r="AG155" s="207">
        <f t="shared" ca="1" si="72"/>
        <v>15634.086917964936</v>
      </c>
      <c r="AH155" s="207">
        <f t="shared" ca="1" si="72"/>
        <v>15370.269739597697</v>
      </c>
      <c r="AI155" s="207">
        <f t="shared" ca="1" si="72"/>
        <v>15105.865157598757</v>
      </c>
      <c r="AJ155" s="207">
        <f t="shared" ca="1" si="72"/>
        <v>14841.588569704632</v>
      </c>
      <c r="AK155" s="207">
        <f t="shared" ca="1" si="72"/>
        <v>14578.056627737449</v>
      </c>
      <c r="AL155" s="207">
        <f t="shared" ca="1" si="72"/>
        <v>14315.799345078378</v>
      </c>
      <c r="AM155" s="207">
        <f t="shared" ca="1" si="72"/>
        <v>14055.270746085011</v>
      </c>
      <c r="AN155" s="207">
        <f t="shared" ca="1" si="72"/>
        <v>13796.858232522523</v>
      </c>
      <c r="AO155" s="207">
        <f t="shared" ca="1" si="72"/>
        <v>13540.890821068184</v>
      </c>
      <c r="AP155" s="207">
        <f t="shared" ca="1" si="72"/>
        <v>13287.646387459394</v>
      </c>
      <c r="AQ155" s="207">
        <f t="shared" ca="1" si="72"/>
        <v>13037.358036585272</v>
      </c>
      <c r="AR155" s="207">
        <f t="shared" ca="1" si="72"/>
        <v>12790.219703503626</v>
      </c>
      <c r="AS155" s="207">
        <f t="shared" ca="1" si="72"/>
        <v>12546.391077765606</v>
      </c>
      <c r="AT155" s="207">
        <f t="shared" ca="1" si="72"/>
        <v>12306.0019323425</v>
      </c>
      <c r="AU155" s="207">
        <f t="shared" ca="1" si="72"/>
        <v>12069.155928691991</v>
      </c>
      <c r="AV155" s="207">
        <f t="shared" ca="1" si="72"/>
        <v>11835.933960914932</v>
      </c>
      <c r="AW155" s="207">
        <f t="shared" ca="1" si="72"/>
        <v>11606.397094397798</v>
      </c>
      <c r="AX155" s="207">
        <f t="shared" ca="1" si="72"/>
        <v>11380.589147686869</v>
      </c>
      <c r="AY155" s="207">
        <f t="shared" ca="1" si="72"/>
        <v>11158.538960488915</v>
      </c>
      <c r="AZ155" s="207">
        <f t="shared" ca="1" si="72"/>
        <v>10940.262385544225</v>
      </c>
      <c r="BA155" s="207">
        <f t="shared" ca="1" si="72"/>
        <v>10725.764037586621</v>
      </c>
      <c r="BB155" s="207">
        <f t="shared" ca="1" si="72"/>
        <v>10515.038828617775</v>
      </c>
      <c r="BC155" s="207">
        <f t="shared" ca="1" si="72"/>
        <v>10308.073315214358</v>
      </c>
      <c r="BD155" s="207">
        <f t="shared" ca="1" si="72"/>
        <v>10104.846880498737</v>
      </c>
      <c r="BE155" s="207">
        <f t="shared" ca="1" si="72"/>
        <v>9905.3327706867894</v>
      </c>
      <c r="BF155" s="207">
        <f t="shared" ca="1" si="72"/>
        <v>9709.4990037353164</v>
      </c>
      <c r="BG155" s="207">
        <f t="shared" ca="1" si="72"/>
        <v>9517.3091655074022</v>
      </c>
      <c r="BH155" s="207">
        <f t="shared" ca="1" si="72"/>
        <v>9328.7231070224298</v>
      </c>
      <c r="BI155" s="207">
        <f t="shared" ca="1" si="72"/>
        <v>9143.6975547281363</v>
      </c>
      <c r="BJ155" s="207">
        <f t="shared" ca="1" si="72"/>
        <v>8962.18664429819</v>
      </c>
      <c r="BK155" s="56"/>
    </row>
    <row r="156" spans="1:63" ht="15.75" customHeight="1">
      <c r="A156" s="4"/>
      <c r="B156" s="195">
        <v>43435</v>
      </c>
      <c r="C156" s="207">
        <v>0</v>
      </c>
      <c r="D156" s="207">
        <v>0</v>
      </c>
      <c r="E156" s="207">
        <v>0</v>
      </c>
      <c r="F156" s="207">
        <v>0</v>
      </c>
      <c r="G156" s="207">
        <v>0</v>
      </c>
      <c r="H156" s="207">
        <v>0</v>
      </c>
      <c r="I156" s="207">
        <v>0</v>
      </c>
      <c r="J156" s="207">
        <v>0</v>
      </c>
      <c r="K156" s="207">
        <v>0</v>
      </c>
      <c r="L156" s="207">
        <v>0</v>
      </c>
      <c r="M156" s="207">
        <v>0</v>
      </c>
      <c r="N156" s="207">
        <f t="shared" ref="N156:BJ156" ca="1" si="73">C20</f>
        <v>17850</v>
      </c>
      <c r="O156" s="207">
        <f t="shared" ca="1" si="73"/>
        <v>18123</v>
      </c>
      <c r="P156" s="207">
        <f t="shared" ca="1" si="73"/>
        <v>18314.939999999999</v>
      </c>
      <c r="Q156" s="207">
        <f t="shared" ca="1" si="73"/>
        <v>18436.513200000001</v>
      </c>
      <c r="R156" s="207">
        <f t="shared" ca="1" si="73"/>
        <v>18497.110296000003</v>
      </c>
      <c r="S156" s="207">
        <f t="shared" ca="1" si="73"/>
        <v>18504.976166879998</v>
      </c>
      <c r="T156" s="207">
        <f t="shared" ca="1" si="73"/>
        <v>18467.347751126399</v>
      </c>
      <c r="U156" s="207">
        <f t="shared" ca="1" si="73"/>
        <v>18390.575370777791</v>
      </c>
      <c r="V156" s="207">
        <f t="shared" ca="1" si="73"/>
        <v>18280.229489075286</v>
      </c>
      <c r="W156" s="207">
        <f t="shared" ca="1" si="73"/>
        <v>18141.194649921264</v>
      </c>
      <c r="X156" s="207">
        <f t="shared" ca="1" si="73"/>
        <v>17977.752137475025</v>
      </c>
      <c r="Y156" s="207">
        <f t="shared" ca="1" si="73"/>
        <v>17793.652709611448</v>
      </c>
      <c r="Z156" s="207">
        <f t="shared" ca="1" si="73"/>
        <v>17592.180596518829</v>
      </c>
      <c r="AA156" s="207">
        <f t="shared" ca="1" si="73"/>
        <v>17376.209812756111</v>
      </c>
      <c r="AB156" s="207">
        <f t="shared" ca="1" si="73"/>
        <v>17148.253705288531</v>
      </c>
      <c r="AC156" s="207">
        <f t="shared" ca="1" si="73"/>
        <v>16910.508549315793</v>
      </c>
      <c r="AD156" s="207">
        <f t="shared" ca="1" si="73"/>
        <v>16664.891906286546</v>
      </c>
      <c r="AE156" s="207">
        <f t="shared" ca="1" si="73"/>
        <v>16413.07637276304</v>
      </c>
      <c r="AF156" s="207">
        <f t="shared" ca="1" si="73"/>
        <v>16156.519273357735</v>
      </c>
      <c r="AG156" s="207">
        <f t="shared" ca="1" si="73"/>
        <v>15896.488784574542</v>
      </c>
      <c r="AH156" s="207">
        <f t="shared" ca="1" si="73"/>
        <v>15634.086917964936</v>
      </c>
      <c r="AI156" s="207">
        <f t="shared" ca="1" si="73"/>
        <v>15370.269739597697</v>
      </c>
      <c r="AJ156" s="207">
        <f t="shared" ca="1" si="73"/>
        <v>15105.865157598757</v>
      </c>
      <c r="AK156" s="207">
        <f t="shared" ca="1" si="73"/>
        <v>14841.588569704632</v>
      </c>
      <c r="AL156" s="207">
        <f t="shared" ca="1" si="73"/>
        <v>14578.056627737449</v>
      </c>
      <c r="AM156" s="207">
        <f t="shared" ca="1" si="73"/>
        <v>14315.799345078378</v>
      </c>
      <c r="AN156" s="207">
        <f t="shared" ca="1" si="73"/>
        <v>14055.270746085011</v>
      </c>
      <c r="AO156" s="207">
        <f t="shared" ca="1" si="73"/>
        <v>13796.858232522523</v>
      </c>
      <c r="AP156" s="207">
        <f t="shared" ca="1" si="73"/>
        <v>13540.890821068184</v>
      </c>
      <c r="AQ156" s="207">
        <f t="shared" ca="1" si="73"/>
        <v>13287.646387459394</v>
      </c>
      <c r="AR156" s="207">
        <f t="shared" ca="1" si="73"/>
        <v>13037.358036585272</v>
      </c>
      <c r="AS156" s="207">
        <f t="shared" ca="1" si="73"/>
        <v>12790.219703503626</v>
      </c>
      <c r="AT156" s="207">
        <f t="shared" ca="1" si="73"/>
        <v>12546.391077765606</v>
      </c>
      <c r="AU156" s="207">
        <f t="shared" ca="1" si="73"/>
        <v>12306.0019323425</v>
      </c>
      <c r="AV156" s="207">
        <f t="shared" ca="1" si="73"/>
        <v>12069.155928691991</v>
      </c>
      <c r="AW156" s="207">
        <f t="shared" ca="1" si="73"/>
        <v>11835.933960914932</v>
      </c>
      <c r="AX156" s="207">
        <f t="shared" ca="1" si="73"/>
        <v>11606.397094397798</v>
      </c>
      <c r="AY156" s="207">
        <f t="shared" ca="1" si="73"/>
        <v>11380.589147686869</v>
      </c>
      <c r="AZ156" s="207">
        <f t="shared" ca="1" si="73"/>
        <v>11158.538960488915</v>
      </c>
      <c r="BA156" s="207">
        <f t="shared" ca="1" si="73"/>
        <v>10940.262385544225</v>
      </c>
      <c r="BB156" s="207">
        <f t="shared" ca="1" si="73"/>
        <v>10725.764037586621</v>
      </c>
      <c r="BC156" s="207">
        <f t="shared" ca="1" si="73"/>
        <v>10515.038828617775</v>
      </c>
      <c r="BD156" s="207">
        <f t="shared" ca="1" si="73"/>
        <v>10308.073315214358</v>
      </c>
      <c r="BE156" s="207">
        <f t="shared" ca="1" si="73"/>
        <v>10104.846880498737</v>
      </c>
      <c r="BF156" s="207">
        <f t="shared" ca="1" si="73"/>
        <v>9905.3327706867894</v>
      </c>
      <c r="BG156" s="207">
        <f t="shared" ca="1" si="73"/>
        <v>9709.4990037353164</v>
      </c>
      <c r="BH156" s="207">
        <f t="shared" ca="1" si="73"/>
        <v>9517.3091655074022</v>
      </c>
      <c r="BI156" s="207">
        <f t="shared" ca="1" si="73"/>
        <v>9328.7231070224298</v>
      </c>
      <c r="BJ156" s="207">
        <f t="shared" ca="1" si="73"/>
        <v>9143.6975547281363</v>
      </c>
      <c r="BK156" s="207"/>
    </row>
    <row r="157" spans="1:63" ht="15.75" customHeight="1">
      <c r="A157" s="4"/>
      <c r="B157" s="195">
        <v>43466</v>
      </c>
      <c r="C157" s="207">
        <v>0</v>
      </c>
      <c r="D157" s="207">
        <v>0</v>
      </c>
      <c r="E157" s="207">
        <v>0</v>
      </c>
      <c r="F157" s="207">
        <v>0</v>
      </c>
      <c r="G157" s="207">
        <v>0</v>
      </c>
      <c r="H157" s="207">
        <v>0</v>
      </c>
      <c r="I157" s="207">
        <v>0</v>
      </c>
      <c r="J157" s="207">
        <v>0</v>
      </c>
      <c r="K157" s="207">
        <v>0</v>
      </c>
      <c r="L157" s="207">
        <v>0</v>
      </c>
      <c r="M157" s="207">
        <v>0</v>
      </c>
      <c r="N157" s="207">
        <v>0</v>
      </c>
      <c r="O157" s="207">
        <f t="shared" ref="O157:BJ157" ca="1" si="74">C21</f>
        <v>17850</v>
      </c>
      <c r="P157" s="207">
        <f t="shared" ca="1" si="74"/>
        <v>18123</v>
      </c>
      <c r="Q157" s="207">
        <f t="shared" ca="1" si="74"/>
        <v>18314.939999999999</v>
      </c>
      <c r="R157" s="207">
        <f t="shared" ca="1" si="74"/>
        <v>18436.513200000001</v>
      </c>
      <c r="S157" s="207">
        <f t="shared" ca="1" si="74"/>
        <v>18497.110296000003</v>
      </c>
      <c r="T157" s="207">
        <f t="shared" ca="1" si="74"/>
        <v>18504.976166879998</v>
      </c>
      <c r="U157" s="207">
        <f t="shared" ca="1" si="74"/>
        <v>18467.347751126399</v>
      </c>
      <c r="V157" s="207">
        <f t="shared" ca="1" si="74"/>
        <v>18390.575370777791</v>
      </c>
      <c r="W157" s="207">
        <f t="shared" ca="1" si="74"/>
        <v>18280.229489075286</v>
      </c>
      <c r="X157" s="207">
        <f t="shared" ca="1" si="74"/>
        <v>18141.194649921264</v>
      </c>
      <c r="Y157" s="207">
        <f t="shared" ca="1" si="74"/>
        <v>17977.752137475025</v>
      </c>
      <c r="Z157" s="207">
        <f t="shared" ca="1" si="74"/>
        <v>17793.652709611448</v>
      </c>
      <c r="AA157" s="207">
        <f t="shared" ca="1" si="74"/>
        <v>17592.180596518829</v>
      </c>
      <c r="AB157" s="207">
        <f t="shared" ca="1" si="74"/>
        <v>17376.209812756111</v>
      </c>
      <c r="AC157" s="207">
        <f t="shared" ca="1" si="74"/>
        <v>17148.253705288531</v>
      </c>
      <c r="AD157" s="207">
        <f t="shared" ca="1" si="74"/>
        <v>16910.508549315793</v>
      </c>
      <c r="AE157" s="207">
        <f t="shared" ca="1" si="74"/>
        <v>16664.891906286546</v>
      </c>
      <c r="AF157" s="207">
        <f t="shared" ca="1" si="74"/>
        <v>16413.07637276304</v>
      </c>
      <c r="AG157" s="207">
        <f t="shared" ca="1" si="74"/>
        <v>16156.519273357735</v>
      </c>
      <c r="AH157" s="207">
        <f t="shared" ca="1" si="74"/>
        <v>15896.488784574542</v>
      </c>
      <c r="AI157" s="207">
        <f t="shared" ca="1" si="74"/>
        <v>15634.086917964936</v>
      </c>
      <c r="AJ157" s="207">
        <f t="shared" ca="1" si="74"/>
        <v>15370.269739597697</v>
      </c>
      <c r="AK157" s="207">
        <f t="shared" ca="1" si="74"/>
        <v>15105.865157598757</v>
      </c>
      <c r="AL157" s="207">
        <f t="shared" ca="1" si="74"/>
        <v>14841.588569704632</v>
      </c>
      <c r="AM157" s="207">
        <f t="shared" ca="1" si="74"/>
        <v>14578.056627737449</v>
      </c>
      <c r="AN157" s="207">
        <f t="shared" ca="1" si="74"/>
        <v>14315.799345078378</v>
      </c>
      <c r="AO157" s="207">
        <f t="shared" ca="1" si="74"/>
        <v>14055.270746085011</v>
      </c>
      <c r="AP157" s="207">
        <f t="shared" ca="1" si="74"/>
        <v>13796.858232522523</v>
      </c>
      <c r="AQ157" s="207">
        <f t="shared" ca="1" si="74"/>
        <v>13540.890821068184</v>
      </c>
      <c r="AR157" s="207">
        <f t="shared" ca="1" si="74"/>
        <v>13287.646387459394</v>
      </c>
      <c r="AS157" s="207">
        <f t="shared" ca="1" si="74"/>
        <v>13037.358036585272</v>
      </c>
      <c r="AT157" s="207">
        <f t="shared" ca="1" si="74"/>
        <v>12790.219703503626</v>
      </c>
      <c r="AU157" s="207">
        <f t="shared" ca="1" si="74"/>
        <v>12546.391077765606</v>
      </c>
      <c r="AV157" s="207">
        <f t="shared" ca="1" si="74"/>
        <v>12306.0019323425</v>
      </c>
      <c r="AW157" s="207">
        <f t="shared" ca="1" si="74"/>
        <v>12069.155928691991</v>
      </c>
      <c r="AX157" s="207">
        <f t="shared" ca="1" si="74"/>
        <v>11835.933960914932</v>
      </c>
      <c r="AY157" s="207">
        <f t="shared" ca="1" si="74"/>
        <v>11606.397094397798</v>
      </c>
      <c r="AZ157" s="207">
        <f t="shared" ca="1" si="74"/>
        <v>11380.589147686869</v>
      </c>
      <c r="BA157" s="207">
        <f t="shared" ca="1" si="74"/>
        <v>11158.538960488915</v>
      </c>
      <c r="BB157" s="207">
        <f t="shared" ca="1" si="74"/>
        <v>10940.262385544225</v>
      </c>
      <c r="BC157" s="207">
        <f t="shared" ca="1" si="74"/>
        <v>10725.764037586621</v>
      </c>
      <c r="BD157" s="207">
        <f t="shared" ca="1" si="74"/>
        <v>10515.038828617775</v>
      </c>
      <c r="BE157" s="207">
        <f t="shared" ca="1" si="74"/>
        <v>10308.073315214358</v>
      </c>
      <c r="BF157" s="207">
        <f t="shared" ca="1" si="74"/>
        <v>10104.846880498737</v>
      </c>
      <c r="BG157" s="207">
        <f t="shared" ca="1" si="74"/>
        <v>9905.3327706867894</v>
      </c>
      <c r="BH157" s="207">
        <f t="shared" ca="1" si="74"/>
        <v>9709.4990037353164</v>
      </c>
      <c r="BI157" s="207">
        <f t="shared" ca="1" si="74"/>
        <v>9517.3091655074022</v>
      </c>
      <c r="BJ157" s="207">
        <f t="shared" ca="1" si="74"/>
        <v>9328.7231070224298</v>
      </c>
      <c r="BK157" s="207"/>
    </row>
    <row r="158" spans="1:63" ht="15.75" customHeight="1">
      <c r="A158" s="4"/>
      <c r="B158" s="195">
        <v>43497</v>
      </c>
      <c r="C158" s="207">
        <v>0</v>
      </c>
      <c r="D158" s="207">
        <v>0</v>
      </c>
      <c r="E158" s="207">
        <v>0</v>
      </c>
      <c r="F158" s="207">
        <v>0</v>
      </c>
      <c r="G158" s="207">
        <v>0</v>
      </c>
      <c r="H158" s="207">
        <v>0</v>
      </c>
      <c r="I158" s="207">
        <v>0</v>
      </c>
      <c r="J158" s="207">
        <v>0</v>
      </c>
      <c r="K158" s="207">
        <v>0</v>
      </c>
      <c r="L158" s="207">
        <v>0</v>
      </c>
      <c r="M158" s="207">
        <v>0</v>
      </c>
      <c r="N158" s="207">
        <v>0</v>
      </c>
      <c r="O158" s="207">
        <v>0</v>
      </c>
      <c r="P158" s="207">
        <f t="shared" ref="P158:BJ158" ca="1" si="75">C22</f>
        <v>23800</v>
      </c>
      <c r="Q158" s="207">
        <f t="shared" ca="1" si="75"/>
        <v>24164</v>
      </c>
      <c r="R158" s="207">
        <f t="shared" ca="1" si="75"/>
        <v>24419.920000000006</v>
      </c>
      <c r="S158" s="207">
        <f t="shared" ca="1" si="75"/>
        <v>24582.017600000003</v>
      </c>
      <c r="T158" s="207">
        <f t="shared" ca="1" si="75"/>
        <v>24662.813728000005</v>
      </c>
      <c r="U158" s="207">
        <f t="shared" ca="1" si="75"/>
        <v>24673.30155584</v>
      </c>
      <c r="V158" s="207">
        <f t="shared" ca="1" si="75"/>
        <v>24623.130334835201</v>
      </c>
      <c r="W158" s="207">
        <f t="shared" ca="1" si="75"/>
        <v>24520.767161037056</v>
      </c>
      <c r="X158" s="207">
        <f t="shared" ca="1" si="75"/>
        <v>24373.639318767051</v>
      </c>
      <c r="Y158" s="207">
        <f t="shared" ca="1" si="75"/>
        <v>24188.259533228353</v>
      </c>
      <c r="Z158" s="207">
        <f t="shared" ca="1" si="75"/>
        <v>23970.336183300034</v>
      </c>
      <c r="AA158" s="207">
        <f t="shared" ca="1" si="75"/>
        <v>23724.870279481936</v>
      </c>
      <c r="AB158" s="207">
        <f t="shared" ca="1" si="75"/>
        <v>23456.240795358444</v>
      </c>
      <c r="AC158" s="207">
        <f t="shared" ca="1" si="75"/>
        <v>23168.279750341491</v>
      </c>
      <c r="AD158" s="207">
        <f t="shared" ca="1" si="75"/>
        <v>22864.338273718051</v>
      </c>
      <c r="AE158" s="207">
        <f t="shared" ca="1" si="75"/>
        <v>22547.344732421068</v>
      </c>
      <c r="AF158" s="207">
        <f t="shared" ca="1" si="75"/>
        <v>22219.855875048739</v>
      </c>
      <c r="AG158" s="207">
        <f t="shared" ca="1" si="75"/>
        <v>21884.10183035073</v>
      </c>
      <c r="AH158" s="207">
        <f t="shared" ca="1" si="75"/>
        <v>21542.025697810321</v>
      </c>
      <c r="AI158" s="207">
        <f t="shared" ca="1" si="75"/>
        <v>21195.318379432731</v>
      </c>
      <c r="AJ158" s="207">
        <f t="shared" ca="1" si="75"/>
        <v>20845.449223953256</v>
      </c>
      <c r="AK158" s="207">
        <f t="shared" ca="1" si="75"/>
        <v>20493.692986130271</v>
      </c>
      <c r="AL158" s="207">
        <f t="shared" ca="1" si="75"/>
        <v>20141.153543465014</v>
      </c>
      <c r="AM158" s="207">
        <f t="shared" ca="1" si="75"/>
        <v>19788.78475960618</v>
      </c>
      <c r="AN158" s="207">
        <f t="shared" ca="1" si="75"/>
        <v>19437.408836983272</v>
      </c>
      <c r="AO158" s="207">
        <f t="shared" ca="1" si="75"/>
        <v>19087.732460104511</v>
      </c>
      <c r="AP158" s="207">
        <f t="shared" ca="1" si="75"/>
        <v>18740.360994780021</v>
      </c>
      <c r="AQ158" s="207">
        <f t="shared" ca="1" si="75"/>
        <v>18395.810976696706</v>
      </c>
      <c r="AR158" s="207">
        <f t="shared" ca="1" si="75"/>
        <v>18054.521094757583</v>
      </c>
      <c r="AS158" s="207">
        <f t="shared" ca="1" si="75"/>
        <v>17716.861849945864</v>
      </c>
      <c r="AT158" s="207">
        <f t="shared" ca="1" si="75"/>
        <v>17383.14404878037</v>
      </c>
      <c r="AU158" s="207">
        <f t="shared" ca="1" si="75"/>
        <v>17053.626271338177</v>
      </c>
      <c r="AV158" s="207">
        <f t="shared" ca="1" si="75"/>
        <v>16728.521437020812</v>
      </c>
      <c r="AW158" s="207">
        <f t="shared" ca="1" si="75"/>
        <v>16408.002576456671</v>
      </c>
      <c r="AX158" s="207">
        <f t="shared" ca="1" si="75"/>
        <v>16092.207904922656</v>
      </c>
      <c r="AY158" s="207">
        <f t="shared" ca="1" si="75"/>
        <v>15781.245281219912</v>
      </c>
      <c r="AZ158" s="207">
        <f t="shared" ca="1" si="75"/>
        <v>15475.196125863735</v>
      </c>
      <c r="BA158" s="207">
        <f t="shared" ca="1" si="75"/>
        <v>15174.118863582495</v>
      </c>
      <c r="BB158" s="207">
        <f t="shared" ca="1" si="75"/>
        <v>14878.051947318556</v>
      </c>
      <c r="BC158" s="207">
        <f t="shared" ca="1" si="75"/>
        <v>14587.016514058971</v>
      </c>
      <c r="BD158" s="207">
        <f t="shared" ca="1" si="75"/>
        <v>14301.01871678216</v>
      </c>
      <c r="BE158" s="207">
        <f t="shared" ca="1" si="75"/>
        <v>14020.051771490365</v>
      </c>
      <c r="BF158" s="207">
        <f t="shared" ca="1" si="75"/>
        <v>13744.097753619142</v>
      </c>
      <c r="BG158" s="207">
        <f t="shared" ca="1" si="75"/>
        <v>13473.129173998317</v>
      </c>
      <c r="BH158" s="207">
        <f t="shared" ca="1" si="75"/>
        <v>13207.110360915718</v>
      </c>
      <c r="BI158" s="207">
        <f t="shared" ca="1" si="75"/>
        <v>12945.998671647087</v>
      </c>
      <c r="BJ158" s="207">
        <f t="shared" ca="1" si="75"/>
        <v>12689.745554009867</v>
      </c>
      <c r="BK158" s="207"/>
    </row>
    <row r="159" spans="1:63" ht="15.75" customHeight="1">
      <c r="A159" s="4"/>
      <c r="B159" s="195">
        <v>43525</v>
      </c>
      <c r="C159" s="207">
        <v>0</v>
      </c>
      <c r="D159" s="207">
        <v>0</v>
      </c>
      <c r="E159" s="207">
        <v>0</v>
      </c>
      <c r="F159" s="207">
        <v>0</v>
      </c>
      <c r="G159" s="207">
        <v>0</v>
      </c>
      <c r="H159" s="207">
        <v>0</v>
      </c>
      <c r="I159" s="207">
        <v>0</v>
      </c>
      <c r="J159" s="207">
        <v>0</v>
      </c>
      <c r="K159" s="207">
        <v>0</v>
      </c>
      <c r="L159" s="207">
        <v>0</v>
      </c>
      <c r="M159" s="207">
        <v>0</v>
      </c>
      <c r="N159" s="207">
        <v>0</v>
      </c>
      <c r="O159" s="207">
        <v>0</v>
      </c>
      <c r="P159" s="207">
        <v>0</v>
      </c>
      <c r="Q159" s="207">
        <f t="shared" ref="Q159:BJ159" ca="1" si="76">C23</f>
        <v>29750</v>
      </c>
      <c r="R159" s="207">
        <f t="shared" ca="1" si="76"/>
        <v>30204.999999999996</v>
      </c>
      <c r="S159" s="207">
        <f t="shared" ca="1" si="76"/>
        <v>30524.899999999998</v>
      </c>
      <c r="T159" s="207">
        <f t="shared" ca="1" si="76"/>
        <v>30727.521999999997</v>
      </c>
      <c r="U159" s="207">
        <f t="shared" ca="1" si="76"/>
        <v>30828.517160000003</v>
      </c>
      <c r="V159" s="207">
        <f t="shared" ca="1" si="76"/>
        <v>30841.626944800002</v>
      </c>
      <c r="W159" s="207">
        <f t="shared" ca="1" si="76"/>
        <v>30778.912918544003</v>
      </c>
      <c r="X159" s="207">
        <f t="shared" ca="1" si="76"/>
        <v>30650.958951296325</v>
      </c>
      <c r="Y159" s="207">
        <f t="shared" ca="1" si="76"/>
        <v>30467.049148458809</v>
      </c>
      <c r="Z159" s="207">
        <f t="shared" ca="1" si="76"/>
        <v>30235.324416535441</v>
      </c>
      <c r="AA159" s="207">
        <f t="shared" ca="1" si="76"/>
        <v>29962.92022912504</v>
      </c>
      <c r="AB159" s="207">
        <f t="shared" ca="1" si="76"/>
        <v>29656.087849352414</v>
      </c>
      <c r="AC159" s="207">
        <f t="shared" ca="1" si="76"/>
        <v>29320.300994198053</v>
      </c>
      <c r="AD159" s="207">
        <f t="shared" ca="1" si="76"/>
        <v>28960.349687926857</v>
      </c>
      <c r="AE159" s="207">
        <f t="shared" ca="1" si="76"/>
        <v>28580.422842147556</v>
      </c>
      <c r="AF159" s="207">
        <f t="shared" ca="1" si="76"/>
        <v>28184.180915526333</v>
      </c>
      <c r="AG159" s="207">
        <f t="shared" ca="1" si="76"/>
        <v>27774.819843810921</v>
      </c>
      <c r="AH159" s="207">
        <f t="shared" ca="1" si="76"/>
        <v>27355.127287938401</v>
      </c>
      <c r="AI159" s="207">
        <f t="shared" ca="1" si="76"/>
        <v>26927.532122262899</v>
      </c>
      <c r="AJ159" s="207">
        <f t="shared" ca="1" si="76"/>
        <v>26494.147974290907</v>
      </c>
      <c r="AK159" s="207">
        <f t="shared" ca="1" si="76"/>
        <v>26056.811529941562</v>
      </c>
      <c r="AL159" s="207">
        <f t="shared" ca="1" si="76"/>
        <v>25617.116232662829</v>
      </c>
      <c r="AM159" s="207">
        <f t="shared" ca="1" si="76"/>
        <v>25176.44192933126</v>
      </c>
      <c r="AN159" s="207">
        <f t="shared" ca="1" si="76"/>
        <v>24735.980949507717</v>
      </c>
      <c r="AO159" s="207">
        <f t="shared" ca="1" si="76"/>
        <v>24296.76104622908</v>
      </c>
      <c r="AP159" s="207">
        <f t="shared" ca="1" si="76"/>
        <v>23859.665575130632</v>
      </c>
      <c r="AQ159" s="207">
        <f t="shared" ca="1" si="76"/>
        <v>23425.451243475007</v>
      </c>
      <c r="AR159" s="207">
        <f t="shared" ca="1" si="76"/>
        <v>22994.763720870869</v>
      </c>
      <c r="AS159" s="207">
        <f t="shared" ca="1" si="76"/>
        <v>22568.151368446965</v>
      </c>
      <c r="AT159" s="207">
        <f t="shared" ca="1" si="76"/>
        <v>22146.077312432317</v>
      </c>
      <c r="AU159" s="207">
        <f t="shared" ca="1" si="76"/>
        <v>21728.930060975454</v>
      </c>
      <c r="AV159" s="207">
        <f t="shared" ca="1" si="76"/>
        <v>21317.032839172705</v>
      </c>
      <c r="AW159" s="207">
        <f t="shared" ca="1" si="76"/>
        <v>20910.651796276004</v>
      </c>
      <c r="AX159" s="207">
        <f t="shared" ca="1" si="76"/>
        <v>20510.003220570827</v>
      </c>
      <c r="AY159" s="207">
        <f t="shared" ca="1" si="76"/>
        <v>20115.259881153313</v>
      </c>
      <c r="AZ159" s="207">
        <f t="shared" ca="1" si="76"/>
        <v>19726.556601524877</v>
      </c>
      <c r="BA159" s="207">
        <f t="shared" ca="1" si="76"/>
        <v>19343.99515732966</v>
      </c>
      <c r="BB159" s="207">
        <f t="shared" ca="1" si="76"/>
        <v>18967.648579478111</v>
      </c>
      <c r="BC159" s="207">
        <f t="shared" ca="1" si="76"/>
        <v>18597.564934148184</v>
      </c>
      <c r="BD159" s="207">
        <f t="shared" ca="1" si="76"/>
        <v>18233.770642573701</v>
      </c>
      <c r="BE159" s="207">
        <f t="shared" ca="1" si="76"/>
        <v>17876.273395977692</v>
      </c>
      <c r="BF159" s="207">
        <f t="shared" ca="1" si="76"/>
        <v>17525.06471436295</v>
      </c>
      <c r="BG159" s="207">
        <f t="shared" ca="1" si="76"/>
        <v>17180.122192023919</v>
      </c>
      <c r="BH159" s="207">
        <f t="shared" ca="1" si="76"/>
        <v>16841.411467497885</v>
      </c>
      <c r="BI159" s="207">
        <f t="shared" ca="1" si="76"/>
        <v>16508.887951144636</v>
      </c>
      <c r="BJ159" s="207">
        <f t="shared" ca="1" si="76"/>
        <v>16182.49833955885</v>
      </c>
      <c r="BK159" s="207"/>
    </row>
    <row r="160" spans="1:63" ht="15.75" customHeight="1">
      <c r="A160" s="4"/>
      <c r="B160" s="195">
        <v>43556</v>
      </c>
      <c r="C160" s="207">
        <v>0</v>
      </c>
      <c r="D160" s="207">
        <v>0</v>
      </c>
      <c r="E160" s="207">
        <v>0</v>
      </c>
      <c r="F160" s="207">
        <v>0</v>
      </c>
      <c r="G160" s="207">
        <v>0</v>
      </c>
      <c r="H160" s="207">
        <v>0</v>
      </c>
      <c r="I160" s="207">
        <v>0</v>
      </c>
      <c r="J160" s="207">
        <v>0</v>
      </c>
      <c r="K160" s="207">
        <v>0</v>
      </c>
      <c r="L160" s="207">
        <v>0</v>
      </c>
      <c r="M160" s="207">
        <v>0</v>
      </c>
      <c r="N160" s="207">
        <v>0</v>
      </c>
      <c r="O160" s="207">
        <v>0</v>
      </c>
      <c r="P160" s="207">
        <v>0</v>
      </c>
      <c r="Q160" s="207">
        <v>0</v>
      </c>
      <c r="R160" s="207">
        <f t="shared" ref="R160:BJ160" ca="1" si="77">C24</f>
        <v>35700</v>
      </c>
      <c r="S160" s="207">
        <f t="shared" ca="1" si="77"/>
        <v>36246</v>
      </c>
      <c r="T160" s="207">
        <f t="shared" ca="1" si="77"/>
        <v>36629.879999999997</v>
      </c>
      <c r="U160" s="207">
        <f t="shared" ca="1" si="77"/>
        <v>36873.026400000002</v>
      </c>
      <c r="V160" s="207">
        <f t="shared" ca="1" si="77"/>
        <v>36994.220592000005</v>
      </c>
      <c r="W160" s="207">
        <f t="shared" ca="1" si="77"/>
        <v>37009.952333759997</v>
      </c>
      <c r="X160" s="207">
        <f t="shared" ca="1" si="77"/>
        <v>36934.695502252798</v>
      </c>
      <c r="Y160" s="207">
        <f t="shared" ca="1" si="77"/>
        <v>36781.150741555582</v>
      </c>
      <c r="Z160" s="207">
        <f t="shared" ca="1" si="77"/>
        <v>36560.458978150571</v>
      </c>
      <c r="AA160" s="207">
        <f t="shared" ca="1" si="77"/>
        <v>36282.389299842529</v>
      </c>
      <c r="AB160" s="207">
        <f t="shared" ca="1" si="77"/>
        <v>35955.50427495005</v>
      </c>
      <c r="AC160" s="207">
        <f t="shared" ca="1" si="77"/>
        <v>35587.305419222896</v>
      </c>
      <c r="AD160" s="207">
        <f t="shared" ca="1" si="77"/>
        <v>35184.361193037657</v>
      </c>
      <c r="AE160" s="207">
        <f t="shared" ca="1" si="77"/>
        <v>34752.419625512222</v>
      </c>
      <c r="AF160" s="207">
        <f t="shared" ca="1" si="77"/>
        <v>34296.507410577062</v>
      </c>
      <c r="AG160" s="207">
        <f t="shared" ca="1" si="77"/>
        <v>33821.017098631586</v>
      </c>
      <c r="AH160" s="207">
        <f t="shared" ca="1" si="77"/>
        <v>33329.783812573092</v>
      </c>
      <c r="AI160" s="207">
        <f t="shared" ca="1" si="77"/>
        <v>32826.15274552608</v>
      </c>
      <c r="AJ160" s="207">
        <f t="shared" ca="1" si="77"/>
        <v>32313.03854671547</v>
      </c>
      <c r="AK160" s="207">
        <f t="shared" ca="1" si="77"/>
        <v>31792.977569149083</v>
      </c>
      <c r="AL160" s="207">
        <f t="shared" ca="1" si="77"/>
        <v>31268.173835929872</v>
      </c>
      <c r="AM160" s="207">
        <f t="shared" ca="1" si="77"/>
        <v>30740.539479195395</v>
      </c>
      <c r="AN160" s="207">
        <f t="shared" ca="1" si="77"/>
        <v>30211.730315197514</v>
      </c>
      <c r="AO160" s="207">
        <f t="shared" ca="1" si="77"/>
        <v>29683.177139409265</v>
      </c>
      <c r="AP160" s="207">
        <f t="shared" ca="1" si="77"/>
        <v>29156.113255474898</v>
      </c>
      <c r="AQ160" s="207">
        <f t="shared" ca="1" si="77"/>
        <v>28631.598690156756</v>
      </c>
      <c r="AR160" s="207">
        <f t="shared" ca="1" si="77"/>
        <v>28110.541492170021</v>
      </c>
      <c r="AS160" s="207">
        <f t="shared" ca="1" si="77"/>
        <v>27593.716465045047</v>
      </c>
      <c r="AT160" s="207">
        <f t="shared" ca="1" si="77"/>
        <v>27081.781642136368</v>
      </c>
      <c r="AU160" s="207">
        <f t="shared" ca="1" si="77"/>
        <v>26575.292774918787</v>
      </c>
      <c r="AV160" s="207">
        <f t="shared" ca="1" si="77"/>
        <v>26074.716073170544</v>
      </c>
      <c r="AW160" s="207">
        <f t="shared" ca="1" si="77"/>
        <v>25580.439407007252</v>
      </c>
      <c r="AX160" s="207">
        <f t="shared" ca="1" si="77"/>
        <v>25092.782155531211</v>
      </c>
      <c r="AY160" s="207">
        <f t="shared" ca="1" si="77"/>
        <v>24612.003864685001</v>
      </c>
      <c r="AZ160" s="207">
        <f t="shared" ca="1" si="77"/>
        <v>24138.311857383982</v>
      </c>
      <c r="BA160" s="207">
        <f t="shared" ca="1" si="77"/>
        <v>23671.867921829864</v>
      </c>
      <c r="BB160" s="207">
        <f t="shared" ca="1" si="77"/>
        <v>23212.794188795597</v>
      </c>
      <c r="BC160" s="207">
        <f t="shared" ca="1" si="77"/>
        <v>22761.178295373738</v>
      </c>
      <c r="BD160" s="207">
        <f t="shared" ca="1" si="77"/>
        <v>22317.07792097783</v>
      </c>
      <c r="BE160" s="207">
        <f t="shared" ca="1" si="77"/>
        <v>21880.524771088451</v>
      </c>
      <c r="BF160" s="207">
        <f t="shared" ca="1" si="77"/>
        <v>21451.528075173243</v>
      </c>
      <c r="BG160" s="207">
        <f t="shared" ca="1" si="77"/>
        <v>21030.07765723555</v>
      </c>
      <c r="BH160" s="207">
        <f t="shared" ca="1" si="77"/>
        <v>20616.146630428717</v>
      </c>
      <c r="BI160" s="207">
        <f t="shared" ca="1" si="77"/>
        <v>20209.693760997474</v>
      </c>
      <c r="BJ160" s="207">
        <f t="shared" ca="1" si="77"/>
        <v>19810.665541373579</v>
      </c>
      <c r="BK160" s="207"/>
    </row>
    <row r="161" spans="1:63" ht="15.75" customHeight="1">
      <c r="A161" s="4"/>
      <c r="B161" s="195">
        <v>43586</v>
      </c>
      <c r="C161" s="207">
        <v>0</v>
      </c>
      <c r="D161" s="207">
        <v>0</v>
      </c>
      <c r="E161" s="207">
        <v>0</v>
      </c>
      <c r="F161" s="207">
        <v>0</v>
      </c>
      <c r="G161" s="207">
        <v>0</v>
      </c>
      <c r="H161" s="207">
        <v>0</v>
      </c>
      <c r="I161" s="207">
        <v>0</v>
      </c>
      <c r="J161" s="207">
        <v>0</v>
      </c>
      <c r="K161" s="207">
        <v>0</v>
      </c>
      <c r="L161" s="207">
        <v>0</v>
      </c>
      <c r="M161" s="207">
        <v>0</v>
      </c>
      <c r="N161" s="207">
        <v>0</v>
      </c>
      <c r="O161" s="207">
        <v>0</v>
      </c>
      <c r="P161" s="207">
        <v>0</v>
      </c>
      <c r="Q161" s="207">
        <v>0</v>
      </c>
      <c r="R161" s="207">
        <v>0</v>
      </c>
      <c r="S161" s="207">
        <f t="shared" ref="S161:BJ161" ca="1" si="78">C25</f>
        <v>35700</v>
      </c>
      <c r="T161" s="207">
        <f t="shared" ca="1" si="78"/>
        <v>36246</v>
      </c>
      <c r="U161" s="207">
        <f t="shared" ca="1" si="78"/>
        <v>36629.879999999997</v>
      </c>
      <c r="V161" s="207">
        <f t="shared" ca="1" si="78"/>
        <v>36873.026400000002</v>
      </c>
      <c r="W161" s="207">
        <f t="shared" ca="1" si="78"/>
        <v>36994.220592000005</v>
      </c>
      <c r="X161" s="207">
        <f t="shared" ca="1" si="78"/>
        <v>37009.952333759997</v>
      </c>
      <c r="Y161" s="207">
        <f t="shared" ca="1" si="78"/>
        <v>36934.695502252798</v>
      </c>
      <c r="Z161" s="207">
        <f t="shared" ca="1" si="78"/>
        <v>36781.150741555582</v>
      </c>
      <c r="AA161" s="207">
        <f t="shared" ca="1" si="78"/>
        <v>36560.458978150571</v>
      </c>
      <c r="AB161" s="207">
        <f t="shared" ca="1" si="78"/>
        <v>36282.389299842529</v>
      </c>
      <c r="AC161" s="207">
        <f t="shared" ca="1" si="78"/>
        <v>35955.50427495005</v>
      </c>
      <c r="AD161" s="207">
        <f t="shared" ca="1" si="78"/>
        <v>35587.305419222896</v>
      </c>
      <c r="AE161" s="207">
        <f t="shared" ca="1" si="78"/>
        <v>35184.361193037657</v>
      </c>
      <c r="AF161" s="207">
        <f t="shared" ca="1" si="78"/>
        <v>34752.419625512222</v>
      </c>
      <c r="AG161" s="207">
        <f t="shared" ca="1" si="78"/>
        <v>34296.507410577062</v>
      </c>
      <c r="AH161" s="207">
        <f t="shared" ca="1" si="78"/>
        <v>33821.017098631586</v>
      </c>
      <c r="AI161" s="207">
        <f t="shared" ca="1" si="78"/>
        <v>33329.783812573092</v>
      </c>
      <c r="AJ161" s="207">
        <f t="shared" ca="1" si="78"/>
        <v>32826.15274552608</v>
      </c>
      <c r="AK161" s="207">
        <f t="shared" ca="1" si="78"/>
        <v>32313.03854671547</v>
      </c>
      <c r="AL161" s="207">
        <f t="shared" ca="1" si="78"/>
        <v>31792.977569149083</v>
      </c>
      <c r="AM161" s="207">
        <f t="shared" ca="1" si="78"/>
        <v>31268.173835929872</v>
      </c>
      <c r="AN161" s="207">
        <f t="shared" ca="1" si="78"/>
        <v>30740.539479195395</v>
      </c>
      <c r="AO161" s="207">
        <f t="shared" ca="1" si="78"/>
        <v>30211.730315197514</v>
      </c>
      <c r="AP161" s="207">
        <f t="shared" ca="1" si="78"/>
        <v>29683.177139409265</v>
      </c>
      <c r="AQ161" s="207">
        <f t="shared" ca="1" si="78"/>
        <v>29156.113255474898</v>
      </c>
      <c r="AR161" s="207">
        <f t="shared" ca="1" si="78"/>
        <v>28631.598690156756</v>
      </c>
      <c r="AS161" s="207">
        <f t="shared" ca="1" si="78"/>
        <v>28110.541492170021</v>
      </c>
      <c r="AT161" s="207">
        <f t="shared" ca="1" si="78"/>
        <v>27593.716465045047</v>
      </c>
      <c r="AU161" s="207">
        <f t="shared" ca="1" si="78"/>
        <v>27081.781642136368</v>
      </c>
      <c r="AV161" s="207">
        <f t="shared" ca="1" si="78"/>
        <v>26575.292774918787</v>
      </c>
      <c r="AW161" s="207">
        <f t="shared" ca="1" si="78"/>
        <v>26074.716073170544</v>
      </c>
      <c r="AX161" s="207">
        <f t="shared" ca="1" si="78"/>
        <v>25580.439407007252</v>
      </c>
      <c r="AY161" s="207">
        <f t="shared" ca="1" si="78"/>
        <v>25092.782155531211</v>
      </c>
      <c r="AZ161" s="207">
        <f t="shared" ca="1" si="78"/>
        <v>24612.003864685001</v>
      </c>
      <c r="BA161" s="207">
        <f t="shared" ca="1" si="78"/>
        <v>24138.311857383982</v>
      </c>
      <c r="BB161" s="207">
        <f t="shared" ca="1" si="78"/>
        <v>23671.867921829864</v>
      </c>
      <c r="BC161" s="207">
        <f t="shared" ca="1" si="78"/>
        <v>23212.794188795597</v>
      </c>
      <c r="BD161" s="207">
        <f t="shared" ca="1" si="78"/>
        <v>22761.178295373738</v>
      </c>
      <c r="BE161" s="207">
        <f t="shared" ca="1" si="78"/>
        <v>22317.07792097783</v>
      </c>
      <c r="BF161" s="207">
        <f t="shared" ca="1" si="78"/>
        <v>21880.524771088451</v>
      </c>
      <c r="BG161" s="207">
        <f t="shared" ca="1" si="78"/>
        <v>21451.528075173243</v>
      </c>
      <c r="BH161" s="207">
        <f t="shared" ca="1" si="78"/>
        <v>21030.07765723555</v>
      </c>
      <c r="BI161" s="207">
        <f t="shared" ca="1" si="78"/>
        <v>20616.146630428717</v>
      </c>
      <c r="BJ161" s="207">
        <f t="shared" ca="1" si="78"/>
        <v>20209.693760997474</v>
      </c>
      <c r="BK161" s="207"/>
    </row>
    <row r="162" spans="1:63" ht="15.75" customHeight="1">
      <c r="A162" s="4"/>
      <c r="B162" s="195">
        <v>43617</v>
      </c>
      <c r="C162" s="207">
        <v>0</v>
      </c>
      <c r="D162" s="207">
        <v>0</v>
      </c>
      <c r="E162" s="207">
        <v>0</v>
      </c>
      <c r="F162" s="207">
        <v>0</v>
      </c>
      <c r="G162" s="207">
        <v>0</v>
      </c>
      <c r="H162" s="207">
        <v>0</v>
      </c>
      <c r="I162" s="207">
        <v>0</v>
      </c>
      <c r="J162" s="207">
        <v>0</v>
      </c>
      <c r="K162" s="207">
        <v>0</v>
      </c>
      <c r="L162" s="207">
        <v>0</v>
      </c>
      <c r="M162" s="207">
        <v>0</v>
      </c>
      <c r="N162" s="207">
        <v>0</v>
      </c>
      <c r="O162" s="207">
        <v>0</v>
      </c>
      <c r="P162" s="207">
        <v>0</v>
      </c>
      <c r="Q162" s="207">
        <v>0</v>
      </c>
      <c r="R162" s="207">
        <v>0</v>
      </c>
      <c r="S162" s="207">
        <v>0</v>
      </c>
      <c r="T162" s="207">
        <f t="shared" ref="T162:BJ162" ca="1" si="79">C26</f>
        <v>35700</v>
      </c>
      <c r="U162" s="207">
        <f t="shared" ca="1" si="79"/>
        <v>36246</v>
      </c>
      <c r="V162" s="207">
        <f t="shared" ca="1" si="79"/>
        <v>36629.879999999997</v>
      </c>
      <c r="W162" s="207">
        <f t="shared" ca="1" si="79"/>
        <v>36873.026400000002</v>
      </c>
      <c r="X162" s="207">
        <f t="shared" ca="1" si="79"/>
        <v>36994.220592000005</v>
      </c>
      <c r="Y162" s="207">
        <f t="shared" ca="1" si="79"/>
        <v>37009.952333759997</v>
      </c>
      <c r="Z162" s="207">
        <f t="shared" ca="1" si="79"/>
        <v>36934.695502252798</v>
      </c>
      <c r="AA162" s="207">
        <f t="shared" ca="1" si="79"/>
        <v>36781.150741555582</v>
      </c>
      <c r="AB162" s="207">
        <f t="shared" ca="1" si="79"/>
        <v>36560.458978150571</v>
      </c>
      <c r="AC162" s="207">
        <f t="shared" ca="1" si="79"/>
        <v>36282.389299842529</v>
      </c>
      <c r="AD162" s="207">
        <f t="shared" ca="1" si="79"/>
        <v>35955.50427495005</v>
      </c>
      <c r="AE162" s="207">
        <f t="shared" ca="1" si="79"/>
        <v>35587.305419222896</v>
      </c>
      <c r="AF162" s="207">
        <f t="shared" ca="1" si="79"/>
        <v>35184.361193037657</v>
      </c>
      <c r="AG162" s="207">
        <f t="shared" ca="1" si="79"/>
        <v>34752.419625512222</v>
      </c>
      <c r="AH162" s="207">
        <f t="shared" ca="1" si="79"/>
        <v>34296.507410577062</v>
      </c>
      <c r="AI162" s="207">
        <f t="shared" ca="1" si="79"/>
        <v>33821.017098631586</v>
      </c>
      <c r="AJ162" s="207">
        <f t="shared" ca="1" si="79"/>
        <v>33329.783812573092</v>
      </c>
      <c r="AK162" s="207">
        <f t="shared" ca="1" si="79"/>
        <v>32826.15274552608</v>
      </c>
      <c r="AL162" s="207">
        <f t="shared" ca="1" si="79"/>
        <v>32313.03854671547</v>
      </c>
      <c r="AM162" s="207">
        <f t="shared" ca="1" si="79"/>
        <v>31792.977569149083</v>
      </c>
      <c r="AN162" s="207">
        <f t="shared" ca="1" si="79"/>
        <v>31268.173835929872</v>
      </c>
      <c r="AO162" s="207">
        <f t="shared" ca="1" si="79"/>
        <v>30740.539479195395</v>
      </c>
      <c r="AP162" s="207">
        <f t="shared" ca="1" si="79"/>
        <v>30211.730315197514</v>
      </c>
      <c r="AQ162" s="207">
        <f t="shared" ca="1" si="79"/>
        <v>29683.177139409265</v>
      </c>
      <c r="AR162" s="207">
        <f t="shared" ca="1" si="79"/>
        <v>29156.113255474898</v>
      </c>
      <c r="AS162" s="207">
        <f t="shared" ca="1" si="79"/>
        <v>28631.598690156756</v>
      </c>
      <c r="AT162" s="207">
        <f t="shared" ca="1" si="79"/>
        <v>28110.541492170021</v>
      </c>
      <c r="AU162" s="207">
        <f t="shared" ca="1" si="79"/>
        <v>27593.716465045047</v>
      </c>
      <c r="AV162" s="207">
        <f t="shared" ca="1" si="79"/>
        <v>27081.781642136368</v>
      </c>
      <c r="AW162" s="207">
        <f t="shared" ca="1" si="79"/>
        <v>26575.292774918787</v>
      </c>
      <c r="AX162" s="207">
        <f t="shared" ca="1" si="79"/>
        <v>26074.716073170544</v>
      </c>
      <c r="AY162" s="207">
        <f t="shared" ca="1" si="79"/>
        <v>25580.439407007252</v>
      </c>
      <c r="AZ162" s="207">
        <f t="shared" ca="1" si="79"/>
        <v>25092.782155531211</v>
      </c>
      <c r="BA162" s="207">
        <f t="shared" ca="1" si="79"/>
        <v>24612.003864685001</v>
      </c>
      <c r="BB162" s="207">
        <f t="shared" ca="1" si="79"/>
        <v>24138.311857383982</v>
      </c>
      <c r="BC162" s="207">
        <f t="shared" ca="1" si="79"/>
        <v>23671.867921829864</v>
      </c>
      <c r="BD162" s="207">
        <f t="shared" ca="1" si="79"/>
        <v>23212.794188795597</v>
      </c>
      <c r="BE162" s="207">
        <f t="shared" ca="1" si="79"/>
        <v>22761.178295373738</v>
      </c>
      <c r="BF162" s="207">
        <f t="shared" ca="1" si="79"/>
        <v>22317.07792097783</v>
      </c>
      <c r="BG162" s="207">
        <f t="shared" ca="1" si="79"/>
        <v>21880.524771088451</v>
      </c>
      <c r="BH162" s="207">
        <f t="shared" ca="1" si="79"/>
        <v>21451.528075173243</v>
      </c>
      <c r="BI162" s="207">
        <f t="shared" ca="1" si="79"/>
        <v>21030.07765723555</v>
      </c>
      <c r="BJ162" s="207">
        <f t="shared" ca="1" si="79"/>
        <v>20616.146630428717</v>
      </c>
      <c r="BK162" s="207"/>
    </row>
    <row r="163" spans="1:63" ht="15.75" customHeight="1">
      <c r="A163" s="4"/>
      <c r="B163" s="195">
        <v>43647</v>
      </c>
      <c r="C163" s="207">
        <v>0</v>
      </c>
      <c r="D163" s="207">
        <v>0</v>
      </c>
      <c r="E163" s="207">
        <v>0</v>
      </c>
      <c r="F163" s="207">
        <v>0</v>
      </c>
      <c r="G163" s="207">
        <v>0</v>
      </c>
      <c r="H163" s="207">
        <v>0</v>
      </c>
      <c r="I163" s="207">
        <v>0</v>
      </c>
      <c r="J163" s="207">
        <v>0</v>
      </c>
      <c r="K163" s="207">
        <v>0</v>
      </c>
      <c r="L163" s="207">
        <v>0</v>
      </c>
      <c r="M163" s="207">
        <v>0</v>
      </c>
      <c r="N163" s="207">
        <v>0</v>
      </c>
      <c r="O163" s="207">
        <v>0</v>
      </c>
      <c r="P163" s="207">
        <v>0</v>
      </c>
      <c r="Q163" s="207">
        <v>0</v>
      </c>
      <c r="R163" s="207">
        <v>0</v>
      </c>
      <c r="S163" s="207">
        <v>0</v>
      </c>
      <c r="T163" s="207">
        <v>0</v>
      </c>
      <c r="U163" s="207">
        <f t="shared" ref="U163:BJ163" ca="1" si="80">C27</f>
        <v>41650</v>
      </c>
      <c r="V163" s="207">
        <f t="shared" ca="1" si="80"/>
        <v>42287</v>
      </c>
      <c r="W163" s="207">
        <f t="shared" ca="1" si="80"/>
        <v>42734.86</v>
      </c>
      <c r="X163" s="207">
        <f t="shared" ca="1" si="80"/>
        <v>43018.5308</v>
      </c>
      <c r="Y163" s="207">
        <f t="shared" ca="1" si="80"/>
        <v>43159.924024</v>
      </c>
      <c r="Z163" s="207">
        <f t="shared" ca="1" si="80"/>
        <v>43178.277722719999</v>
      </c>
      <c r="AA163" s="207">
        <f t="shared" ca="1" si="80"/>
        <v>43090.4780859616</v>
      </c>
      <c r="AB163" s="207">
        <f t="shared" ca="1" si="80"/>
        <v>42911.342531814844</v>
      </c>
      <c r="AC163" s="207">
        <f t="shared" ca="1" si="80"/>
        <v>42653.868807842329</v>
      </c>
      <c r="AD163" s="207">
        <f t="shared" ca="1" si="80"/>
        <v>42329.454183149617</v>
      </c>
      <c r="AE163" s="207">
        <f t="shared" ca="1" si="80"/>
        <v>41948.088320775059</v>
      </c>
      <c r="AF163" s="207">
        <f t="shared" ca="1" si="80"/>
        <v>41518.522989093377</v>
      </c>
      <c r="AG163" s="207">
        <f t="shared" ca="1" si="80"/>
        <v>41048.421391877273</v>
      </c>
      <c r="AH163" s="207">
        <f t="shared" ca="1" si="80"/>
        <v>40544.489563097595</v>
      </c>
      <c r="AI163" s="207">
        <f t="shared" ca="1" si="80"/>
        <v>40012.591979006567</v>
      </c>
      <c r="AJ163" s="207">
        <f t="shared" ca="1" si="80"/>
        <v>39457.853281736854</v>
      </c>
      <c r="AK163" s="207">
        <f t="shared" ca="1" si="80"/>
        <v>38884.747781335282</v>
      </c>
      <c r="AL163" s="207">
        <f t="shared" ca="1" si="80"/>
        <v>38297.178203113755</v>
      </c>
      <c r="AM163" s="207">
        <f t="shared" ca="1" si="80"/>
        <v>37698.544971168056</v>
      </c>
      <c r="AN163" s="207">
        <f t="shared" ca="1" si="80"/>
        <v>37091.807164007267</v>
      </c>
      <c r="AO163" s="207">
        <f t="shared" ca="1" si="80"/>
        <v>36479.536141918186</v>
      </c>
      <c r="AP163" s="207">
        <f t="shared" ca="1" si="80"/>
        <v>35863.962725727964</v>
      </c>
      <c r="AQ163" s="207">
        <f t="shared" ca="1" si="80"/>
        <v>35247.01870106376</v>
      </c>
      <c r="AR163" s="207">
        <f t="shared" ca="1" si="80"/>
        <v>34630.373329310809</v>
      </c>
      <c r="AS163" s="207">
        <f t="shared" ca="1" si="80"/>
        <v>34015.465464720713</v>
      </c>
      <c r="AT163" s="207">
        <f t="shared" ca="1" si="80"/>
        <v>33403.531805182887</v>
      </c>
      <c r="AU163" s="207">
        <f t="shared" ca="1" si="80"/>
        <v>32795.631740865021</v>
      </c>
      <c r="AV163" s="207">
        <f t="shared" ca="1" si="80"/>
        <v>32192.669209219224</v>
      </c>
      <c r="AW163" s="207">
        <f t="shared" ca="1" si="80"/>
        <v>31595.41191582576</v>
      </c>
      <c r="AX163" s="207">
        <f t="shared" ca="1" si="80"/>
        <v>31004.508237405254</v>
      </c>
      <c r="AY163" s="207">
        <f t="shared" ca="1" si="80"/>
        <v>30420.502085365635</v>
      </c>
      <c r="AZ163" s="207">
        <f t="shared" ca="1" si="80"/>
        <v>29843.845974841795</v>
      </c>
      <c r="BA163" s="207">
        <f t="shared" ca="1" si="80"/>
        <v>29274.912514786414</v>
      </c>
      <c r="BB163" s="207">
        <f t="shared" ca="1" si="80"/>
        <v>28714.004508799168</v>
      </c>
      <c r="BC163" s="207">
        <f t="shared" ca="1" si="80"/>
        <v>28161.363833614647</v>
      </c>
      <c r="BD163" s="207">
        <f t="shared" ca="1" si="80"/>
        <v>27617.17924213484</v>
      </c>
      <c r="BE163" s="207">
        <f t="shared" ca="1" si="80"/>
        <v>27081.593220261537</v>
      </c>
      <c r="BF163" s="207">
        <f t="shared" ca="1" si="80"/>
        <v>26554.708011269366</v>
      </c>
      <c r="BG163" s="207">
        <f t="shared" ca="1" si="80"/>
        <v>26036.590907807476</v>
      </c>
      <c r="BH163" s="207">
        <f t="shared" ca="1" si="80"/>
        <v>25527.278899603196</v>
      </c>
      <c r="BI163" s="207">
        <f t="shared" ca="1" si="80"/>
        <v>25026.782754368785</v>
      </c>
      <c r="BJ163" s="207">
        <f t="shared" ca="1" si="80"/>
        <v>24535.090600108138</v>
      </c>
      <c r="BK163" s="207"/>
    </row>
    <row r="164" spans="1:63" ht="15.75" customHeight="1">
      <c r="A164" s="4"/>
      <c r="B164" s="195">
        <v>43678</v>
      </c>
      <c r="C164" s="207">
        <v>0</v>
      </c>
      <c r="D164" s="207">
        <v>0</v>
      </c>
      <c r="E164" s="207">
        <v>0</v>
      </c>
      <c r="F164" s="207">
        <v>0</v>
      </c>
      <c r="G164" s="207">
        <v>0</v>
      </c>
      <c r="H164" s="207">
        <v>0</v>
      </c>
      <c r="I164" s="207">
        <v>0</v>
      </c>
      <c r="J164" s="207">
        <v>0</v>
      </c>
      <c r="K164" s="207">
        <v>0</v>
      </c>
      <c r="L164" s="207">
        <v>0</v>
      </c>
      <c r="M164" s="207">
        <v>0</v>
      </c>
      <c r="N164" s="207">
        <v>0</v>
      </c>
      <c r="O164" s="207">
        <v>0</v>
      </c>
      <c r="P164" s="207">
        <v>0</v>
      </c>
      <c r="Q164" s="207">
        <v>0</v>
      </c>
      <c r="R164" s="207">
        <v>0</v>
      </c>
      <c r="S164" s="207">
        <v>0</v>
      </c>
      <c r="T164" s="207">
        <v>0</v>
      </c>
      <c r="U164" s="207">
        <v>0</v>
      </c>
      <c r="V164" s="207">
        <f t="shared" ref="V164:BJ164" ca="1" si="81">C28</f>
        <v>47600</v>
      </c>
      <c r="W164" s="207">
        <f t="shared" ca="1" si="81"/>
        <v>48328</v>
      </c>
      <c r="X164" s="207">
        <f t="shared" ca="1" si="81"/>
        <v>48839.840000000011</v>
      </c>
      <c r="Y164" s="207">
        <f t="shared" ca="1" si="81"/>
        <v>49164.035200000006</v>
      </c>
      <c r="Z164" s="207">
        <f t="shared" ca="1" si="81"/>
        <v>49325.627456000009</v>
      </c>
      <c r="AA164" s="207">
        <f t="shared" ca="1" si="81"/>
        <v>49346.60311168</v>
      </c>
      <c r="AB164" s="207">
        <f t="shared" ca="1" si="81"/>
        <v>49246.260669670402</v>
      </c>
      <c r="AC164" s="207">
        <f t="shared" ca="1" si="81"/>
        <v>49041.534322074112</v>
      </c>
      <c r="AD164" s="207">
        <f t="shared" ca="1" si="81"/>
        <v>48747.278637534102</v>
      </c>
      <c r="AE164" s="207">
        <f t="shared" ca="1" si="81"/>
        <v>48376.519066456705</v>
      </c>
      <c r="AF164" s="207">
        <f t="shared" ca="1" si="81"/>
        <v>47940.672366600069</v>
      </c>
      <c r="AG164" s="207">
        <f t="shared" ca="1" si="81"/>
        <v>47449.740558963873</v>
      </c>
      <c r="AH164" s="207">
        <f t="shared" ca="1" si="81"/>
        <v>46912.481590716889</v>
      </c>
      <c r="AI164" s="207">
        <f t="shared" ca="1" si="81"/>
        <v>46336.559500682983</v>
      </c>
      <c r="AJ164" s="207">
        <f t="shared" ca="1" si="81"/>
        <v>45728.676547436102</v>
      </c>
      <c r="AK164" s="207">
        <f t="shared" ca="1" si="81"/>
        <v>45094.689464842137</v>
      </c>
      <c r="AL164" s="207">
        <f t="shared" ca="1" si="81"/>
        <v>44439.711750097478</v>
      </c>
      <c r="AM164" s="207">
        <f t="shared" ca="1" si="81"/>
        <v>43768.20366070146</v>
      </c>
      <c r="AN164" s="207">
        <f t="shared" ca="1" si="81"/>
        <v>43084.051395620641</v>
      </c>
      <c r="AO164" s="207">
        <f t="shared" ca="1" si="81"/>
        <v>42390.636758865461</v>
      </c>
      <c r="AP164" s="207">
        <f t="shared" ca="1" si="81"/>
        <v>41690.898447906511</v>
      </c>
      <c r="AQ164" s="207">
        <f t="shared" ca="1" si="81"/>
        <v>40987.385972260541</v>
      </c>
      <c r="AR164" s="207">
        <f t="shared" ca="1" si="81"/>
        <v>40282.307086930028</v>
      </c>
      <c r="AS164" s="207">
        <f t="shared" ca="1" si="81"/>
        <v>39577.56951921236</v>
      </c>
      <c r="AT164" s="207">
        <f t="shared" ca="1" si="81"/>
        <v>38874.817673966543</v>
      </c>
      <c r="AU164" s="207">
        <f t="shared" ca="1" si="81"/>
        <v>38175.464920209022</v>
      </c>
      <c r="AV164" s="207">
        <f t="shared" ca="1" si="81"/>
        <v>37480.721989560043</v>
      </c>
      <c r="AW164" s="207">
        <f t="shared" ca="1" si="81"/>
        <v>36791.621953393413</v>
      </c>
      <c r="AX164" s="207">
        <f t="shared" ca="1" si="81"/>
        <v>36109.042189515167</v>
      </c>
      <c r="AY164" s="207">
        <f t="shared" ca="1" si="81"/>
        <v>35433.723699891729</v>
      </c>
      <c r="AZ164" s="207">
        <f t="shared" ca="1" si="81"/>
        <v>34766.28809756074</v>
      </c>
      <c r="BA164" s="207">
        <f t="shared" ca="1" si="81"/>
        <v>34107.252542676353</v>
      </c>
      <c r="BB164" s="207">
        <f t="shared" ca="1" si="81"/>
        <v>33457.042874041625</v>
      </c>
      <c r="BC164" s="207">
        <f t="shared" ca="1" si="81"/>
        <v>32816.005152913342</v>
      </c>
      <c r="BD164" s="207">
        <f t="shared" ca="1" si="81"/>
        <v>32184.415809845312</v>
      </c>
      <c r="BE164" s="207">
        <f t="shared" ca="1" si="81"/>
        <v>31562.490562439823</v>
      </c>
      <c r="BF164" s="207">
        <f t="shared" ca="1" si="81"/>
        <v>30950.39225172747</v>
      </c>
      <c r="BG164" s="207">
        <f t="shared" ca="1" si="81"/>
        <v>30348.237727164989</v>
      </c>
      <c r="BH164" s="207">
        <f t="shared" ca="1" si="81"/>
        <v>29756.103894637112</v>
      </c>
      <c r="BI164" s="207">
        <f t="shared" ca="1" si="81"/>
        <v>29174.033028117941</v>
      </c>
      <c r="BJ164" s="207">
        <f t="shared" ca="1" si="81"/>
        <v>28602.037433564321</v>
      </c>
      <c r="BK164" s="207"/>
    </row>
    <row r="165" spans="1:63" ht="15.75" customHeight="1">
      <c r="A165" s="4"/>
      <c r="B165" s="195">
        <v>43709</v>
      </c>
      <c r="C165" s="207">
        <v>0</v>
      </c>
      <c r="D165" s="207">
        <v>0</v>
      </c>
      <c r="E165" s="207">
        <v>0</v>
      </c>
      <c r="F165" s="207">
        <v>0</v>
      </c>
      <c r="G165" s="207">
        <v>0</v>
      </c>
      <c r="H165" s="207">
        <v>0</v>
      </c>
      <c r="I165" s="207">
        <v>0</v>
      </c>
      <c r="J165" s="207">
        <v>0</v>
      </c>
      <c r="K165" s="207">
        <v>0</v>
      </c>
      <c r="L165" s="207">
        <v>0</v>
      </c>
      <c r="M165" s="207">
        <v>0</v>
      </c>
      <c r="N165" s="207">
        <v>0</v>
      </c>
      <c r="O165" s="207">
        <v>0</v>
      </c>
      <c r="P165" s="207">
        <v>0</v>
      </c>
      <c r="Q165" s="207">
        <v>0</v>
      </c>
      <c r="R165" s="207">
        <v>0</v>
      </c>
      <c r="S165" s="207">
        <v>0</v>
      </c>
      <c r="T165" s="207">
        <v>0</v>
      </c>
      <c r="U165" s="207">
        <v>0</v>
      </c>
      <c r="V165" s="207">
        <v>0</v>
      </c>
      <c r="W165" s="207">
        <f t="shared" ref="W165:BJ165" ca="1" si="82">C29</f>
        <v>53550</v>
      </c>
      <c r="X165" s="207">
        <f t="shared" ca="1" si="82"/>
        <v>54369</v>
      </c>
      <c r="Y165" s="207">
        <f t="shared" ca="1" si="82"/>
        <v>54944.819999999992</v>
      </c>
      <c r="Z165" s="207">
        <f t="shared" ca="1" si="82"/>
        <v>55309.539599999996</v>
      </c>
      <c r="AA165" s="207">
        <f t="shared" ca="1" si="82"/>
        <v>55491.330887999989</v>
      </c>
      <c r="AB165" s="207">
        <f t="shared" ca="1" si="82"/>
        <v>55514.928500639988</v>
      </c>
      <c r="AC165" s="207">
        <f t="shared" ca="1" si="82"/>
        <v>55402.04325337919</v>
      </c>
      <c r="AD165" s="207">
        <f t="shared" ca="1" si="82"/>
        <v>55171.726112333366</v>
      </c>
      <c r="AE165" s="207">
        <f t="shared" ca="1" si="82"/>
        <v>54840.688467225846</v>
      </c>
      <c r="AF165" s="207">
        <f t="shared" ca="1" si="82"/>
        <v>54423.583949763772</v>
      </c>
      <c r="AG165" s="207">
        <f t="shared" ca="1" si="82"/>
        <v>53933.256412425049</v>
      </c>
      <c r="AH165" s="207">
        <f t="shared" ca="1" si="82"/>
        <v>53380.958128834318</v>
      </c>
      <c r="AI165" s="207">
        <f t="shared" ca="1" si="82"/>
        <v>52776.541789556468</v>
      </c>
      <c r="AJ165" s="207">
        <f t="shared" ca="1" si="82"/>
        <v>52128.629438268312</v>
      </c>
      <c r="AK165" s="207">
        <f t="shared" ca="1" si="82"/>
        <v>51444.761115865564</v>
      </c>
      <c r="AL165" s="207">
        <f t="shared" ca="1" si="82"/>
        <v>50731.525647947368</v>
      </c>
      <c r="AM165" s="207">
        <f t="shared" ca="1" si="82"/>
        <v>49994.675718859624</v>
      </c>
      <c r="AN165" s="207">
        <f t="shared" ca="1" si="82"/>
        <v>49239.229118289106</v>
      </c>
      <c r="AO165" s="207">
        <f t="shared" ca="1" si="82"/>
        <v>48469.557820073198</v>
      </c>
      <c r="AP165" s="207">
        <f t="shared" ca="1" si="82"/>
        <v>47689.466353723605</v>
      </c>
      <c r="AQ165" s="207">
        <f t="shared" ca="1" si="82"/>
        <v>46902.2607538948</v>
      </c>
      <c r="AR165" s="207">
        <f t="shared" ca="1" si="82"/>
        <v>46110.809218793082</v>
      </c>
      <c r="AS165" s="207">
        <f t="shared" ca="1" si="82"/>
        <v>45317.59547279626</v>
      </c>
      <c r="AT165" s="207">
        <f t="shared" ca="1" si="82"/>
        <v>44524.765709113875</v>
      </c>
      <c r="AU165" s="207">
        <f t="shared" ca="1" si="82"/>
        <v>43734.169883212337</v>
      </c>
      <c r="AV165" s="207">
        <f t="shared" ca="1" si="82"/>
        <v>42947.398035235128</v>
      </c>
      <c r="AW165" s="207">
        <f t="shared" ca="1" si="82"/>
        <v>42165.812238255021</v>
      </c>
      <c r="AX165" s="207">
        <f t="shared" ca="1" si="82"/>
        <v>41390.574697567557</v>
      </c>
      <c r="AY165" s="207">
        <f t="shared" ca="1" si="82"/>
        <v>40622.67246320453</v>
      </c>
      <c r="AZ165" s="207">
        <f t="shared" ca="1" si="82"/>
        <v>39862.93916237817</v>
      </c>
      <c r="BA165" s="207">
        <f t="shared" ca="1" si="82"/>
        <v>39112.074109755806</v>
      </c>
      <c r="BB165" s="207">
        <f t="shared" ca="1" si="82"/>
        <v>38370.65911051086</v>
      </c>
      <c r="BC165" s="207">
        <f t="shared" ca="1" si="82"/>
        <v>37639.173233296795</v>
      </c>
      <c r="BD165" s="207">
        <f t="shared" ca="1" si="82"/>
        <v>36918.005797027479</v>
      </c>
      <c r="BE165" s="207">
        <f t="shared" ca="1" si="82"/>
        <v>36207.467786075955</v>
      </c>
      <c r="BF165" s="207">
        <f t="shared" ca="1" si="82"/>
        <v>35507.801882744767</v>
      </c>
      <c r="BG165" s="207">
        <f t="shared" ca="1" si="82"/>
        <v>34819.191283193373</v>
      </c>
      <c r="BH165" s="207">
        <f t="shared" ca="1" si="82"/>
        <v>34141.767443060584</v>
      </c>
      <c r="BI165" s="207">
        <f t="shared" ca="1" si="82"/>
        <v>33475.616881466718</v>
      </c>
      <c r="BJ165" s="207">
        <f t="shared" ca="1" si="82"/>
        <v>32820.78715663265</v>
      </c>
      <c r="BK165" s="207"/>
    </row>
    <row r="166" spans="1:63" ht="15.75" customHeight="1">
      <c r="A166" s="4"/>
      <c r="B166" s="195">
        <v>43739</v>
      </c>
      <c r="C166" s="207">
        <v>0</v>
      </c>
      <c r="D166" s="207">
        <v>0</v>
      </c>
      <c r="E166" s="207">
        <v>0</v>
      </c>
      <c r="F166" s="207">
        <v>0</v>
      </c>
      <c r="G166" s="207">
        <v>0</v>
      </c>
      <c r="H166" s="207">
        <v>0</v>
      </c>
      <c r="I166" s="207">
        <v>0</v>
      </c>
      <c r="J166" s="207">
        <v>0</v>
      </c>
      <c r="K166" s="207">
        <v>0</v>
      </c>
      <c r="L166" s="207">
        <v>0</v>
      </c>
      <c r="M166" s="207">
        <v>0</v>
      </c>
      <c r="N166" s="207">
        <v>0</v>
      </c>
      <c r="O166" s="207">
        <v>0</v>
      </c>
      <c r="P166" s="207">
        <v>0</v>
      </c>
      <c r="Q166" s="207">
        <v>0</v>
      </c>
      <c r="R166" s="207">
        <v>0</v>
      </c>
      <c r="S166" s="207">
        <v>0</v>
      </c>
      <c r="T166" s="207">
        <v>0</v>
      </c>
      <c r="U166" s="207">
        <v>0</v>
      </c>
      <c r="V166" s="207">
        <v>0</v>
      </c>
      <c r="W166" s="207">
        <v>0</v>
      </c>
      <c r="X166" s="207">
        <f t="shared" ref="X166:BJ166" ca="1" si="83">C30</f>
        <v>65449.999999999993</v>
      </c>
      <c r="Y166" s="207">
        <f t="shared" ca="1" si="83"/>
        <v>66451</v>
      </c>
      <c r="Z166" s="207">
        <f t="shared" ca="1" si="83"/>
        <v>67154.78</v>
      </c>
      <c r="AA166" s="207">
        <f t="shared" ca="1" si="83"/>
        <v>67600.5484</v>
      </c>
      <c r="AB166" s="207">
        <f t="shared" ca="1" si="83"/>
        <v>67822.737752000001</v>
      </c>
      <c r="AC166" s="207">
        <f t="shared" ca="1" si="83"/>
        <v>67851.579278560006</v>
      </c>
      <c r="AD166" s="207">
        <f t="shared" ca="1" si="83"/>
        <v>67713.608420796794</v>
      </c>
      <c r="AE166" s="207">
        <f t="shared" ca="1" si="83"/>
        <v>67432.109692851896</v>
      </c>
      <c r="AF166" s="207">
        <f t="shared" ca="1" si="83"/>
        <v>67027.508126609377</v>
      </c>
      <c r="AG166" s="207">
        <f t="shared" ca="1" si="83"/>
        <v>66517.71371637797</v>
      </c>
      <c r="AH166" s="207">
        <f t="shared" ca="1" si="83"/>
        <v>65918.424504075083</v>
      </c>
      <c r="AI166" s="207">
        <f t="shared" ca="1" si="83"/>
        <v>65243.39326857531</v>
      </c>
      <c r="AJ166" s="207">
        <f t="shared" ca="1" si="83"/>
        <v>64504.662187235706</v>
      </c>
      <c r="AK166" s="207">
        <f t="shared" ca="1" si="83"/>
        <v>63712.769313439087</v>
      </c>
      <c r="AL166" s="207">
        <f t="shared" ca="1" si="83"/>
        <v>62876.930252724611</v>
      </c>
      <c r="AM166" s="207">
        <f t="shared" ca="1" si="83"/>
        <v>62005.198014157919</v>
      </c>
      <c r="AN166" s="207">
        <f t="shared" ca="1" si="83"/>
        <v>61104.603656384017</v>
      </c>
      <c r="AO166" s="207">
        <f t="shared" ca="1" si="83"/>
        <v>60181.280033464485</v>
      </c>
      <c r="AP166" s="207">
        <f t="shared" ca="1" si="83"/>
        <v>59240.570668978362</v>
      </c>
      <c r="AQ166" s="207">
        <f t="shared" ca="1" si="83"/>
        <v>58287.125543439994</v>
      </c>
      <c r="AR166" s="207">
        <f t="shared" ca="1" si="83"/>
        <v>57324.985365871442</v>
      </c>
      <c r="AS166" s="207">
        <f t="shared" ca="1" si="83"/>
        <v>56357.655711858235</v>
      </c>
      <c r="AT166" s="207">
        <f t="shared" ca="1" si="83"/>
        <v>55388.172244528781</v>
      </c>
      <c r="AU166" s="207">
        <f t="shared" ca="1" si="83"/>
        <v>54419.158088916985</v>
      </c>
      <c r="AV166" s="207">
        <f t="shared" ca="1" si="83"/>
        <v>53452.874301703981</v>
      </c>
      <c r="AW166" s="207">
        <f t="shared" ca="1" si="83"/>
        <v>52491.264265287384</v>
      </c>
      <c r="AX166" s="207">
        <f t="shared" ca="1" si="83"/>
        <v>51535.992735645035</v>
      </c>
      <c r="AY166" s="207">
        <f t="shared" ca="1" si="83"/>
        <v>50588.48018591592</v>
      </c>
      <c r="AZ166" s="207">
        <f t="shared" ca="1" si="83"/>
        <v>49649.933010583336</v>
      </c>
      <c r="BA166" s="207">
        <f t="shared" ca="1" si="83"/>
        <v>48721.370087351112</v>
      </c>
      <c r="BB166" s="207">
        <f t="shared" ca="1" si="83"/>
        <v>47803.646134145994</v>
      </c>
      <c r="BC166" s="207">
        <f t="shared" ca="1" si="83"/>
        <v>46897.472246179954</v>
      </c>
      <c r="BD166" s="207">
        <f t="shared" ca="1" si="83"/>
        <v>46003.433951807208</v>
      </c>
      <c r="BE166" s="207">
        <f t="shared" ca="1" si="83"/>
        <v>45122.007085255813</v>
      </c>
      <c r="BF166" s="207">
        <f t="shared" ca="1" si="83"/>
        <v>44253.571738537277</v>
      </c>
      <c r="BG166" s="207">
        <f t="shared" ca="1" si="83"/>
        <v>43398.424523354719</v>
      </c>
      <c r="BH166" s="207">
        <f t="shared" ca="1" si="83"/>
        <v>42556.789346125239</v>
      </c>
      <c r="BI166" s="207">
        <f t="shared" ca="1" si="83"/>
        <v>41728.826874851831</v>
      </c>
      <c r="BJ166" s="207">
        <f t="shared" ca="1" si="83"/>
        <v>40914.642855125996</v>
      </c>
      <c r="BK166" s="207"/>
    </row>
    <row r="167" spans="1:63" ht="15.75" customHeight="1">
      <c r="A167" s="4"/>
      <c r="B167" s="195">
        <v>43770</v>
      </c>
      <c r="C167" s="207">
        <v>0</v>
      </c>
      <c r="D167" s="207">
        <v>0</v>
      </c>
      <c r="E167" s="207">
        <v>0</v>
      </c>
      <c r="F167" s="207">
        <v>0</v>
      </c>
      <c r="G167" s="207">
        <v>0</v>
      </c>
      <c r="H167" s="207">
        <v>0</v>
      </c>
      <c r="I167" s="207">
        <v>0</v>
      </c>
      <c r="J167" s="207">
        <v>0</v>
      </c>
      <c r="K167" s="207">
        <v>0</v>
      </c>
      <c r="L167" s="207">
        <v>0</v>
      </c>
      <c r="M167" s="207">
        <v>0</v>
      </c>
      <c r="N167" s="207">
        <v>0</v>
      </c>
      <c r="O167" s="207">
        <v>0</v>
      </c>
      <c r="P167" s="207">
        <v>0</v>
      </c>
      <c r="Q167" s="207">
        <v>0</v>
      </c>
      <c r="R167" s="207">
        <v>0</v>
      </c>
      <c r="S167" s="207">
        <v>0</v>
      </c>
      <c r="T167" s="207">
        <v>0</v>
      </c>
      <c r="U167" s="207">
        <v>0</v>
      </c>
      <c r="V167" s="207">
        <v>0</v>
      </c>
      <c r="W167" s="207">
        <v>0</v>
      </c>
      <c r="X167" s="207">
        <v>0</v>
      </c>
      <c r="Y167" s="207">
        <f t="shared" ref="Y167:BJ167" ca="1" si="84">C31</f>
        <v>77350</v>
      </c>
      <c r="Z167" s="207">
        <f t="shared" ca="1" si="84"/>
        <v>78533</v>
      </c>
      <c r="AA167" s="207">
        <f t="shared" ca="1" si="84"/>
        <v>79364.740000000005</v>
      </c>
      <c r="AB167" s="207">
        <f t="shared" ca="1" si="84"/>
        <v>79891.55720000001</v>
      </c>
      <c r="AC167" s="207">
        <f t="shared" ca="1" si="84"/>
        <v>80154.144616000005</v>
      </c>
      <c r="AD167" s="207">
        <f t="shared" ca="1" si="84"/>
        <v>80188.23005648001</v>
      </c>
      <c r="AE167" s="207">
        <f t="shared" ca="1" si="84"/>
        <v>80025.173588214413</v>
      </c>
      <c r="AF167" s="207">
        <f t="shared" ca="1" si="84"/>
        <v>79692.493273370434</v>
      </c>
      <c r="AG167" s="207">
        <f t="shared" ca="1" si="84"/>
        <v>79214.327785992908</v>
      </c>
      <c r="AH167" s="207">
        <f t="shared" ca="1" si="84"/>
        <v>78611.843482992146</v>
      </c>
      <c r="AI167" s="207">
        <f t="shared" ca="1" si="84"/>
        <v>77903.592595725117</v>
      </c>
      <c r="AJ167" s="207">
        <f t="shared" ca="1" si="84"/>
        <v>77105.828408316273</v>
      </c>
      <c r="AK167" s="207">
        <f t="shared" ca="1" si="84"/>
        <v>76232.782584914938</v>
      </c>
      <c r="AL167" s="207">
        <f t="shared" ca="1" si="84"/>
        <v>75296.909188609803</v>
      </c>
      <c r="AM167" s="207">
        <f t="shared" ca="1" si="84"/>
        <v>74309.099389583615</v>
      </c>
      <c r="AN167" s="207">
        <f t="shared" ca="1" si="84"/>
        <v>73278.870380368433</v>
      </c>
      <c r="AO167" s="207">
        <f t="shared" ca="1" si="84"/>
        <v>72214.531593908381</v>
      </c>
      <c r="AP167" s="207">
        <f t="shared" ca="1" si="84"/>
        <v>71123.330948639836</v>
      </c>
      <c r="AQ167" s="207">
        <f t="shared" ca="1" si="84"/>
        <v>70011.583517883511</v>
      </c>
      <c r="AR167" s="207">
        <f t="shared" ca="1" si="84"/>
        <v>68884.784733156339</v>
      </c>
      <c r="AS167" s="207">
        <f t="shared" ca="1" si="84"/>
        <v>67747.709977848048</v>
      </c>
      <c r="AT167" s="207">
        <f t="shared" ca="1" si="84"/>
        <v>66604.502204923338</v>
      </c>
      <c r="AU167" s="207">
        <f t="shared" ca="1" si="84"/>
        <v>65458.749016261267</v>
      </c>
      <c r="AV167" s="207">
        <f t="shared" ca="1" si="84"/>
        <v>64313.550468720059</v>
      </c>
      <c r="AW167" s="207">
        <f t="shared" ca="1" si="84"/>
        <v>63171.578720195605</v>
      </c>
      <c r="AX167" s="207">
        <f t="shared" ca="1" si="84"/>
        <v>62035.130495339632</v>
      </c>
      <c r="AY167" s="207">
        <f t="shared" ca="1" si="84"/>
        <v>60906.173233035028</v>
      </c>
      <c r="AZ167" s="207">
        <f t="shared" ca="1" si="84"/>
        <v>59786.38567426426</v>
      </c>
      <c r="BA167" s="207">
        <f t="shared" ca="1" si="84"/>
        <v>58677.193557962106</v>
      </c>
      <c r="BB167" s="207">
        <f t="shared" ca="1" si="84"/>
        <v>57579.801012324024</v>
      </c>
      <c r="BC167" s="207">
        <f t="shared" ca="1" si="84"/>
        <v>56495.218158536161</v>
      </c>
      <c r="BD167" s="207">
        <f t="shared" ca="1" si="84"/>
        <v>55424.285381849026</v>
      </c>
      <c r="BE167" s="207">
        <f t="shared" ca="1" si="84"/>
        <v>54367.694670317607</v>
      </c>
      <c r="BF167" s="207">
        <f t="shared" ca="1" si="84"/>
        <v>53326.008373484139</v>
      </c>
      <c r="BG167" s="207">
        <f t="shared" ca="1" si="84"/>
        <v>52299.675690998592</v>
      </c>
      <c r="BH167" s="207">
        <f t="shared" ca="1" si="84"/>
        <v>51289.047163964671</v>
      </c>
      <c r="BI167" s="207">
        <f t="shared" ca="1" si="84"/>
        <v>50294.387409057104</v>
      </c>
      <c r="BJ167" s="207">
        <f t="shared" ca="1" si="84"/>
        <v>49315.886306643071</v>
      </c>
      <c r="BK167" s="207"/>
    </row>
    <row r="168" spans="1:63" ht="15.75" customHeight="1">
      <c r="A168" s="4"/>
      <c r="B168" s="195">
        <v>43800</v>
      </c>
      <c r="C168" s="207">
        <v>0</v>
      </c>
      <c r="D168" s="207">
        <v>0</v>
      </c>
      <c r="E168" s="207">
        <v>0</v>
      </c>
      <c r="F168" s="207">
        <v>0</v>
      </c>
      <c r="G168" s="207">
        <v>0</v>
      </c>
      <c r="H168" s="207">
        <v>0</v>
      </c>
      <c r="I168" s="207">
        <v>0</v>
      </c>
      <c r="J168" s="207">
        <v>0</v>
      </c>
      <c r="K168" s="207">
        <v>0</v>
      </c>
      <c r="L168" s="207">
        <v>0</v>
      </c>
      <c r="M168" s="207">
        <v>0</v>
      </c>
      <c r="N168" s="207">
        <v>0</v>
      </c>
      <c r="O168" s="207">
        <v>0</v>
      </c>
      <c r="P168" s="207">
        <v>0</v>
      </c>
      <c r="Q168" s="207">
        <v>0</v>
      </c>
      <c r="R168" s="207">
        <v>0</v>
      </c>
      <c r="S168" s="207">
        <v>0</v>
      </c>
      <c r="T168" s="207">
        <v>0</v>
      </c>
      <c r="U168" s="207">
        <v>0</v>
      </c>
      <c r="V168" s="207">
        <v>0</v>
      </c>
      <c r="W168" s="207">
        <v>0</v>
      </c>
      <c r="X168" s="207">
        <v>0</v>
      </c>
      <c r="Y168" s="207">
        <v>0</v>
      </c>
      <c r="Z168" s="207">
        <f t="shared" ref="Z168:BJ168" ca="1" si="85">C32</f>
        <v>89250</v>
      </c>
      <c r="AA168" s="207">
        <f t="shared" ca="1" si="85"/>
        <v>90615</v>
      </c>
      <c r="AB168" s="207">
        <f t="shared" ca="1" si="85"/>
        <v>91574.700000000012</v>
      </c>
      <c r="AC168" s="207">
        <f t="shared" ca="1" si="85"/>
        <v>92182.565999999992</v>
      </c>
      <c r="AD168" s="207">
        <f t="shared" ca="1" si="85"/>
        <v>92485.551480000009</v>
      </c>
      <c r="AE168" s="207">
        <f t="shared" ca="1" si="85"/>
        <v>92524.880834400014</v>
      </c>
      <c r="AF168" s="207">
        <f t="shared" ca="1" si="85"/>
        <v>92336.738755632017</v>
      </c>
      <c r="AG168" s="207">
        <f t="shared" ca="1" si="85"/>
        <v>91952.876853888971</v>
      </c>
      <c r="AH168" s="207">
        <f t="shared" ca="1" si="85"/>
        <v>91401.147445376439</v>
      </c>
      <c r="AI168" s="207">
        <f t="shared" ca="1" si="85"/>
        <v>90705.973249606337</v>
      </c>
      <c r="AJ168" s="207">
        <f t="shared" ca="1" si="85"/>
        <v>89888.760687375136</v>
      </c>
      <c r="AK168" s="207">
        <f t="shared" ca="1" si="85"/>
        <v>88968.26354805725</v>
      </c>
      <c r="AL168" s="207">
        <f t="shared" ca="1" si="85"/>
        <v>87960.902982594169</v>
      </c>
      <c r="AM168" s="207">
        <f t="shared" ca="1" si="85"/>
        <v>86881.049063780578</v>
      </c>
      <c r="AN168" s="207">
        <f t="shared" ca="1" si="85"/>
        <v>85741.268526442669</v>
      </c>
      <c r="AO168" s="207">
        <f t="shared" ca="1" si="85"/>
        <v>84552.542746578983</v>
      </c>
      <c r="AP168" s="207">
        <f t="shared" ca="1" si="85"/>
        <v>83324.459531432774</v>
      </c>
      <c r="AQ168" s="207">
        <f t="shared" ca="1" si="85"/>
        <v>82065.38186381523</v>
      </c>
      <c r="AR168" s="207">
        <f t="shared" ca="1" si="85"/>
        <v>80782.596366788712</v>
      </c>
      <c r="AS168" s="207">
        <f t="shared" ca="1" si="85"/>
        <v>79482.443922872742</v>
      </c>
      <c r="AT168" s="207">
        <f t="shared" ca="1" si="85"/>
        <v>78170.434589824712</v>
      </c>
      <c r="AU168" s="207">
        <f t="shared" ca="1" si="85"/>
        <v>76851.34869798852</v>
      </c>
      <c r="AV168" s="207">
        <f t="shared" ca="1" si="85"/>
        <v>75529.325787993817</v>
      </c>
      <c r="AW168" s="207">
        <f t="shared" ca="1" si="85"/>
        <v>74207.942848523177</v>
      </c>
      <c r="AX168" s="207">
        <f t="shared" ca="1" si="85"/>
        <v>72890.283138687271</v>
      </c>
      <c r="AY168" s="207">
        <f t="shared" ca="1" si="85"/>
        <v>71578.996725391917</v>
      </c>
      <c r="AZ168" s="207">
        <f t="shared" ca="1" si="85"/>
        <v>70276.353730425079</v>
      </c>
      <c r="BA168" s="207">
        <f t="shared" ca="1" si="85"/>
        <v>68984.291162612644</v>
      </c>
      <c r="BB168" s="207">
        <f t="shared" ca="1" si="85"/>
        <v>67704.454105340934</v>
      </c>
      <c r="BC168" s="207">
        <f t="shared" ca="1" si="85"/>
        <v>66438.231937296994</v>
      </c>
      <c r="BD168" s="207">
        <f t="shared" ca="1" si="85"/>
        <v>65186.790182926386</v>
      </c>
      <c r="BE168" s="207">
        <f t="shared" ca="1" si="85"/>
        <v>63951.098517518156</v>
      </c>
      <c r="BF168" s="207">
        <f t="shared" ca="1" si="85"/>
        <v>62731.95538882805</v>
      </c>
      <c r="BG168" s="207">
        <f t="shared" ca="1" si="85"/>
        <v>61530.009661712509</v>
      </c>
      <c r="BH168" s="207">
        <f t="shared" ca="1" si="85"/>
        <v>60345.779643459966</v>
      </c>
      <c r="BI168" s="207">
        <f t="shared" ca="1" si="85"/>
        <v>59179.66980457466</v>
      </c>
      <c r="BJ168" s="207">
        <f t="shared" ca="1" si="85"/>
        <v>58031.985471988999</v>
      </c>
      <c r="BK168" s="207"/>
    </row>
    <row r="169" spans="1:63" ht="15.75" customHeight="1">
      <c r="A169" s="4"/>
      <c r="B169" s="195">
        <v>43831</v>
      </c>
      <c r="C169" s="207">
        <v>0</v>
      </c>
      <c r="D169" s="207">
        <v>0</v>
      </c>
      <c r="E169" s="207">
        <v>0</v>
      </c>
      <c r="F169" s="207">
        <v>0</v>
      </c>
      <c r="G169" s="207">
        <v>0</v>
      </c>
      <c r="H169" s="207">
        <v>0</v>
      </c>
      <c r="I169" s="207">
        <v>0</v>
      </c>
      <c r="J169" s="207">
        <v>0</v>
      </c>
      <c r="K169" s="207">
        <v>0</v>
      </c>
      <c r="L169" s="207">
        <v>0</v>
      </c>
      <c r="M169" s="207">
        <v>0</v>
      </c>
      <c r="N169" s="207">
        <v>0</v>
      </c>
      <c r="O169" s="207">
        <v>0</v>
      </c>
      <c r="P169" s="207">
        <v>0</v>
      </c>
      <c r="Q169" s="207">
        <v>0</v>
      </c>
      <c r="R169" s="207">
        <v>0</v>
      </c>
      <c r="S169" s="207">
        <v>0</v>
      </c>
      <c r="T169" s="207">
        <v>0</v>
      </c>
      <c r="U169" s="207">
        <v>0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f t="shared" ref="AA169:BJ169" ca="1" si="86">C33</f>
        <v>89250</v>
      </c>
      <c r="AB169" s="207">
        <f t="shared" ca="1" si="86"/>
        <v>90615</v>
      </c>
      <c r="AC169" s="207">
        <f t="shared" ca="1" si="86"/>
        <v>91574.700000000012</v>
      </c>
      <c r="AD169" s="207">
        <f t="shared" ca="1" si="86"/>
        <v>92182.565999999992</v>
      </c>
      <c r="AE169" s="207">
        <f t="shared" ca="1" si="86"/>
        <v>92485.551480000009</v>
      </c>
      <c r="AF169" s="207">
        <f t="shared" ca="1" si="86"/>
        <v>92524.880834400014</v>
      </c>
      <c r="AG169" s="207">
        <f t="shared" ca="1" si="86"/>
        <v>92336.738755632017</v>
      </c>
      <c r="AH169" s="207">
        <f t="shared" ca="1" si="86"/>
        <v>91952.876853888971</v>
      </c>
      <c r="AI169" s="207">
        <f t="shared" ca="1" si="86"/>
        <v>91401.147445376439</v>
      </c>
      <c r="AJ169" s="207">
        <f t="shared" ca="1" si="86"/>
        <v>90705.973249606337</v>
      </c>
      <c r="AK169" s="207">
        <f t="shared" ca="1" si="86"/>
        <v>89888.760687375136</v>
      </c>
      <c r="AL169" s="207">
        <f t="shared" ca="1" si="86"/>
        <v>88968.26354805725</v>
      </c>
      <c r="AM169" s="207">
        <f t="shared" ca="1" si="86"/>
        <v>87960.902982594169</v>
      </c>
      <c r="AN169" s="207">
        <f t="shared" ca="1" si="86"/>
        <v>86881.049063780578</v>
      </c>
      <c r="AO169" s="207">
        <f t="shared" ca="1" si="86"/>
        <v>85741.268526442669</v>
      </c>
      <c r="AP169" s="207">
        <f t="shared" ca="1" si="86"/>
        <v>84552.542746578983</v>
      </c>
      <c r="AQ169" s="207">
        <f t="shared" ca="1" si="86"/>
        <v>83324.459531432774</v>
      </c>
      <c r="AR169" s="207">
        <f t="shared" ca="1" si="86"/>
        <v>82065.38186381523</v>
      </c>
      <c r="AS169" s="207">
        <f t="shared" ca="1" si="86"/>
        <v>80782.596366788712</v>
      </c>
      <c r="AT169" s="207">
        <f t="shared" ca="1" si="86"/>
        <v>79482.443922872742</v>
      </c>
      <c r="AU169" s="207">
        <f t="shared" ca="1" si="86"/>
        <v>78170.434589824712</v>
      </c>
      <c r="AV169" s="207">
        <f t="shared" ca="1" si="86"/>
        <v>76851.34869798852</v>
      </c>
      <c r="AW169" s="207">
        <f t="shared" ca="1" si="86"/>
        <v>75529.325787993817</v>
      </c>
      <c r="AX169" s="207">
        <f t="shared" ca="1" si="86"/>
        <v>74207.942848523177</v>
      </c>
      <c r="AY169" s="207">
        <f t="shared" ca="1" si="86"/>
        <v>72890.283138687271</v>
      </c>
      <c r="AZ169" s="207">
        <f t="shared" ca="1" si="86"/>
        <v>71578.996725391917</v>
      </c>
      <c r="BA169" s="207">
        <f t="shared" ca="1" si="86"/>
        <v>70276.353730425079</v>
      </c>
      <c r="BB169" s="207">
        <f t="shared" ca="1" si="86"/>
        <v>68984.291162612644</v>
      </c>
      <c r="BC169" s="207">
        <f t="shared" ca="1" si="86"/>
        <v>67704.454105340934</v>
      </c>
      <c r="BD169" s="207">
        <f t="shared" ca="1" si="86"/>
        <v>66438.231937296994</v>
      </c>
      <c r="BE169" s="207">
        <f t="shared" ca="1" si="86"/>
        <v>65186.790182926386</v>
      </c>
      <c r="BF169" s="207">
        <f t="shared" ca="1" si="86"/>
        <v>63951.098517518156</v>
      </c>
      <c r="BG169" s="207">
        <f t="shared" ca="1" si="86"/>
        <v>62731.95538882805</v>
      </c>
      <c r="BH169" s="207">
        <f t="shared" ca="1" si="86"/>
        <v>61530.009661712509</v>
      </c>
      <c r="BI169" s="207">
        <f t="shared" ca="1" si="86"/>
        <v>60345.779643459966</v>
      </c>
      <c r="BJ169" s="207">
        <f t="shared" ca="1" si="86"/>
        <v>59179.66980457466</v>
      </c>
      <c r="BK169" s="207"/>
    </row>
    <row r="170" spans="1:63" ht="15.75" customHeight="1">
      <c r="A170" s="4"/>
      <c r="B170" s="195">
        <v>43862</v>
      </c>
      <c r="C170" s="207">
        <v>0</v>
      </c>
      <c r="D170" s="207">
        <v>0</v>
      </c>
      <c r="E170" s="207">
        <v>0</v>
      </c>
      <c r="F170" s="207">
        <v>0</v>
      </c>
      <c r="G170" s="207">
        <v>0</v>
      </c>
      <c r="H170" s="207">
        <v>0</v>
      </c>
      <c r="I170" s="207">
        <v>0</v>
      </c>
      <c r="J170" s="207">
        <v>0</v>
      </c>
      <c r="K170" s="207">
        <v>0</v>
      </c>
      <c r="L170" s="207">
        <v>0</v>
      </c>
      <c r="M170" s="207">
        <v>0</v>
      </c>
      <c r="N170" s="207">
        <v>0</v>
      </c>
      <c r="O170" s="207">
        <v>0</v>
      </c>
      <c r="P170" s="207">
        <v>0</v>
      </c>
      <c r="Q170" s="207">
        <v>0</v>
      </c>
      <c r="R170" s="207">
        <v>0</v>
      </c>
      <c r="S170" s="207">
        <v>0</v>
      </c>
      <c r="T170" s="207">
        <v>0</v>
      </c>
      <c r="U170" s="207">
        <v>0</v>
      </c>
      <c r="V170" s="207">
        <v>0</v>
      </c>
      <c r="W170" s="207">
        <v>0</v>
      </c>
      <c r="X170" s="207">
        <v>0</v>
      </c>
      <c r="Y170" s="207">
        <v>0</v>
      </c>
      <c r="Z170" s="207">
        <v>0</v>
      </c>
      <c r="AA170" s="207">
        <v>0</v>
      </c>
      <c r="AB170" s="207">
        <f t="shared" ref="AB170:BJ170" ca="1" si="87">C34</f>
        <v>113050</v>
      </c>
      <c r="AC170" s="207">
        <f t="shared" ca="1" si="87"/>
        <v>114778.99999999999</v>
      </c>
      <c r="AD170" s="207">
        <f t="shared" ca="1" si="87"/>
        <v>115994.62</v>
      </c>
      <c r="AE170" s="207">
        <f t="shared" ca="1" si="87"/>
        <v>116764.58359999998</v>
      </c>
      <c r="AF170" s="207">
        <f t="shared" ca="1" si="87"/>
        <v>117148.36520799997</v>
      </c>
      <c r="AG170" s="207">
        <f t="shared" ca="1" si="87"/>
        <v>117198.18239023998</v>
      </c>
      <c r="AH170" s="207">
        <f t="shared" ca="1" si="87"/>
        <v>116959.86909046718</v>
      </c>
      <c r="AI170" s="207">
        <f t="shared" ca="1" si="87"/>
        <v>116473.644014926</v>
      </c>
      <c r="AJ170" s="207">
        <f t="shared" ca="1" si="87"/>
        <v>115774.78676414344</v>
      </c>
      <c r="AK170" s="207">
        <f t="shared" ca="1" si="87"/>
        <v>114894.23278283465</v>
      </c>
      <c r="AL170" s="207">
        <f t="shared" ca="1" si="87"/>
        <v>113859.09687067514</v>
      </c>
      <c r="AM170" s="207">
        <f t="shared" ca="1" si="87"/>
        <v>112693.13382753915</v>
      </c>
      <c r="AN170" s="207">
        <f t="shared" ca="1" si="87"/>
        <v>111417.14377795257</v>
      </c>
      <c r="AO170" s="207">
        <f t="shared" ca="1" si="87"/>
        <v>110049.32881412204</v>
      </c>
      <c r="AP170" s="207">
        <f t="shared" ca="1" si="87"/>
        <v>108605.60680016068</v>
      </c>
      <c r="AQ170" s="207">
        <f t="shared" ca="1" si="87"/>
        <v>107099.88747900001</v>
      </c>
      <c r="AR170" s="207">
        <f t="shared" ca="1" si="87"/>
        <v>105544.31540648144</v>
      </c>
      <c r="AS170" s="207">
        <f t="shared" ca="1" si="87"/>
        <v>103949.48369416592</v>
      </c>
      <c r="AT170" s="207">
        <f t="shared" ca="1" si="87"/>
        <v>102324.62206459898</v>
      </c>
      <c r="AU170" s="207">
        <f t="shared" ca="1" si="87"/>
        <v>100677.76230230543</v>
      </c>
      <c r="AV170" s="207">
        <f t="shared" ca="1" si="87"/>
        <v>99015.883813777938</v>
      </c>
      <c r="AW170" s="207">
        <f t="shared" ca="1" si="87"/>
        <v>97345.041684118769</v>
      </c>
      <c r="AX170" s="207">
        <f t="shared" ca="1" si="87"/>
        <v>95670.479331458788</v>
      </c>
      <c r="AY170" s="207">
        <f t="shared" ca="1" si="87"/>
        <v>93996.727608129324</v>
      </c>
      <c r="AZ170" s="207">
        <f t="shared" ca="1" si="87"/>
        <v>92327.691975670517</v>
      </c>
      <c r="BA170" s="207">
        <f t="shared" ca="1" si="87"/>
        <v>90666.729185496399</v>
      </c>
      <c r="BB170" s="207">
        <f t="shared" ca="1" si="87"/>
        <v>89016.714725205064</v>
      </c>
      <c r="BC170" s="207">
        <f t="shared" ca="1" si="87"/>
        <v>87380.102139309325</v>
      </c>
      <c r="BD170" s="207">
        <f t="shared" ca="1" si="87"/>
        <v>85758.975200098488</v>
      </c>
      <c r="BE170" s="207">
        <f t="shared" ca="1" si="87"/>
        <v>84155.093787242833</v>
      </c>
      <c r="BF170" s="207">
        <f t="shared" ca="1" si="87"/>
        <v>82569.93423170672</v>
      </c>
      <c r="BG170" s="207">
        <f t="shared" ca="1" si="87"/>
        <v>81004.7247888563</v>
      </c>
      <c r="BH170" s="207">
        <f t="shared" ca="1" si="87"/>
        <v>79460.476825848833</v>
      </c>
      <c r="BI170" s="207">
        <f t="shared" ca="1" si="87"/>
        <v>77938.012238169147</v>
      </c>
      <c r="BJ170" s="207">
        <f t="shared" ca="1" si="87"/>
        <v>76437.987548382589</v>
      </c>
      <c r="BK170" s="207"/>
    </row>
    <row r="171" spans="1:63" ht="15.75" customHeight="1">
      <c r="A171" s="4"/>
      <c r="B171" s="195">
        <v>43891</v>
      </c>
      <c r="C171" s="207">
        <v>0</v>
      </c>
      <c r="D171" s="207">
        <v>0</v>
      </c>
      <c r="E171" s="207">
        <v>0</v>
      </c>
      <c r="F171" s="207">
        <v>0</v>
      </c>
      <c r="G171" s="207">
        <v>0</v>
      </c>
      <c r="H171" s="207">
        <v>0</v>
      </c>
      <c r="I171" s="207">
        <v>0</v>
      </c>
      <c r="J171" s="207">
        <v>0</v>
      </c>
      <c r="K171" s="207">
        <v>0</v>
      </c>
      <c r="L171" s="207">
        <v>0</v>
      </c>
      <c r="M171" s="207">
        <v>0</v>
      </c>
      <c r="N171" s="207">
        <v>0</v>
      </c>
      <c r="O171" s="207">
        <v>0</v>
      </c>
      <c r="P171" s="207">
        <v>0</v>
      </c>
      <c r="Q171" s="207">
        <v>0</v>
      </c>
      <c r="R171" s="207">
        <v>0</v>
      </c>
      <c r="S171" s="207">
        <v>0</v>
      </c>
      <c r="T171" s="207">
        <v>0</v>
      </c>
      <c r="U171" s="207">
        <v>0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7">
        <f t="shared" ref="AC171:BJ171" ca="1" si="88">C35</f>
        <v>136850</v>
      </c>
      <c r="AD171" s="207">
        <f t="shared" ca="1" si="88"/>
        <v>138943</v>
      </c>
      <c r="AE171" s="207">
        <f t="shared" ca="1" si="88"/>
        <v>140414.54</v>
      </c>
      <c r="AF171" s="207">
        <f t="shared" ca="1" si="88"/>
        <v>141346.6012</v>
      </c>
      <c r="AG171" s="207">
        <f t="shared" ca="1" si="88"/>
        <v>141811.17893599998</v>
      </c>
      <c r="AH171" s="207">
        <f t="shared" ca="1" si="88"/>
        <v>141871.48394608</v>
      </c>
      <c r="AI171" s="207">
        <f t="shared" ca="1" si="88"/>
        <v>141582.99942530241</v>
      </c>
      <c r="AJ171" s="207">
        <f t="shared" ca="1" si="88"/>
        <v>140994.41117596309</v>
      </c>
      <c r="AK171" s="207">
        <f t="shared" ca="1" si="88"/>
        <v>140148.42608291056</v>
      </c>
      <c r="AL171" s="207">
        <f t="shared" ca="1" si="88"/>
        <v>139082.49231606303</v>
      </c>
      <c r="AM171" s="207">
        <f t="shared" ca="1" si="88"/>
        <v>137829.4330539752</v>
      </c>
      <c r="AN171" s="207">
        <f t="shared" ca="1" si="88"/>
        <v>136418.00410702112</v>
      </c>
      <c r="AO171" s="207">
        <f t="shared" ca="1" si="88"/>
        <v>134873.38457331105</v>
      </c>
      <c r="AP171" s="207">
        <f t="shared" ca="1" si="88"/>
        <v>133217.60856446353</v>
      </c>
      <c r="AQ171" s="207">
        <f t="shared" ca="1" si="88"/>
        <v>131469.94507387874</v>
      </c>
      <c r="AR171" s="207">
        <f t="shared" ca="1" si="88"/>
        <v>129647.23221142113</v>
      </c>
      <c r="AS171" s="207">
        <f t="shared" ca="1" si="88"/>
        <v>127764.17128153023</v>
      </c>
      <c r="AT171" s="207">
        <f t="shared" ca="1" si="88"/>
        <v>125833.58552451669</v>
      </c>
      <c r="AU171" s="207">
        <f t="shared" ca="1" si="88"/>
        <v>123866.64776240932</v>
      </c>
      <c r="AV171" s="207">
        <f t="shared" ca="1" si="88"/>
        <v>121873.08068173817</v>
      </c>
      <c r="AW171" s="207">
        <f t="shared" ca="1" si="88"/>
        <v>119861.33303773121</v>
      </c>
      <c r="AX171" s="207">
        <f t="shared" ca="1" si="88"/>
        <v>117838.73467024905</v>
      </c>
      <c r="AY171" s="207">
        <f t="shared" ca="1" si="88"/>
        <v>115811.63287492383</v>
      </c>
      <c r="AZ171" s="207">
        <f t="shared" ca="1" si="88"/>
        <v>113785.51236773556</v>
      </c>
      <c r="BA171" s="207">
        <f t="shared" ca="1" si="88"/>
        <v>111765.10081265382</v>
      </c>
      <c r="BB171" s="207">
        <f t="shared" ca="1" si="88"/>
        <v>109754.46164560092</v>
      </c>
      <c r="BC171" s="207">
        <f t="shared" ca="1" si="88"/>
        <v>107757.07571998509</v>
      </c>
      <c r="BD171" s="207">
        <f t="shared" ca="1" si="88"/>
        <v>105775.91311600604</v>
      </c>
      <c r="BE171" s="207">
        <f t="shared" ca="1" si="88"/>
        <v>103813.49629485607</v>
      </c>
      <c r="BF171" s="207">
        <f t="shared" ca="1" si="88"/>
        <v>101871.95563718872</v>
      </c>
      <c r="BG171" s="207">
        <f t="shared" ca="1" si="88"/>
        <v>99953.078280487127</v>
      </c>
      <c r="BH171" s="207">
        <f t="shared" ca="1" si="88"/>
        <v>98058.351060194487</v>
      </c>
      <c r="BI171" s="207">
        <f t="shared" ca="1" si="88"/>
        <v>96188.998262869645</v>
      </c>
      <c r="BJ171" s="207">
        <f t="shared" ca="1" si="88"/>
        <v>94346.014814625829</v>
      </c>
      <c r="BK171" s="207"/>
    </row>
    <row r="172" spans="1:63" ht="15.75" customHeight="1">
      <c r="A172" s="4"/>
      <c r="B172" s="195">
        <v>43922</v>
      </c>
      <c r="C172" s="207">
        <v>0</v>
      </c>
      <c r="D172" s="207">
        <v>0</v>
      </c>
      <c r="E172" s="207">
        <v>0</v>
      </c>
      <c r="F172" s="207">
        <v>0</v>
      </c>
      <c r="G172" s="207">
        <v>0</v>
      </c>
      <c r="H172" s="207">
        <v>0</v>
      </c>
      <c r="I172" s="207">
        <v>0</v>
      </c>
      <c r="J172" s="207">
        <v>0</v>
      </c>
      <c r="K172" s="207">
        <v>0</v>
      </c>
      <c r="L172" s="207">
        <v>0</v>
      </c>
      <c r="M172" s="207">
        <v>0</v>
      </c>
      <c r="N172" s="207">
        <v>0</v>
      </c>
      <c r="O172" s="207">
        <v>0</v>
      </c>
      <c r="P172" s="207">
        <v>0</v>
      </c>
      <c r="Q172" s="207">
        <v>0</v>
      </c>
      <c r="R172" s="207">
        <v>0</v>
      </c>
      <c r="S172" s="207">
        <v>0</v>
      </c>
      <c r="T172" s="207">
        <v>0</v>
      </c>
      <c r="U172" s="207">
        <v>0</v>
      </c>
      <c r="V172" s="207">
        <v>0</v>
      </c>
      <c r="W172" s="207">
        <v>0</v>
      </c>
      <c r="X172" s="207">
        <v>0</v>
      </c>
      <c r="Y172" s="207">
        <v>0</v>
      </c>
      <c r="Z172" s="207">
        <v>0</v>
      </c>
      <c r="AA172" s="207">
        <v>0</v>
      </c>
      <c r="AB172" s="207">
        <v>0</v>
      </c>
      <c r="AC172" s="207">
        <v>0</v>
      </c>
      <c r="AD172" s="207">
        <f t="shared" ref="AD172:BJ172" ca="1" si="89">C36</f>
        <v>160650</v>
      </c>
      <c r="AE172" s="207">
        <f t="shared" ca="1" si="89"/>
        <v>163106.99999999997</v>
      </c>
      <c r="AF172" s="207">
        <f t="shared" ca="1" si="89"/>
        <v>164834.46</v>
      </c>
      <c r="AG172" s="207">
        <f t="shared" ca="1" si="89"/>
        <v>165928.6188</v>
      </c>
      <c r="AH172" s="207">
        <f t="shared" ca="1" si="89"/>
        <v>166473.99266399999</v>
      </c>
      <c r="AI172" s="207">
        <f t="shared" ca="1" si="89"/>
        <v>166544.78550192001</v>
      </c>
      <c r="AJ172" s="207">
        <f t="shared" ca="1" si="89"/>
        <v>166206.12976013758</v>
      </c>
      <c r="AK172" s="207">
        <f t="shared" ca="1" si="89"/>
        <v>165515.17833700014</v>
      </c>
      <c r="AL172" s="207">
        <f t="shared" ca="1" si="89"/>
        <v>164522.06540167757</v>
      </c>
      <c r="AM172" s="207">
        <f t="shared" ca="1" si="89"/>
        <v>163270.75184929135</v>
      </c>
      <c r="AN172" s="207">
        <f t="shared" ca="1" si="89"/>
        <v>161799.76923727521</v>
      </c>
      <c r="AO172" s="207">
        <f t="shared" ca="1" si="89"/>
        <v>160142.87438650301</v>
      </c>
      <c r="AP172" s="207">
        <f t="shared" ca="1" si="89"/>
        <v>158329.62536866945</v>
      </c>
      <c r="AQ172" s="207">
        <f t="shared" ca="1" si="89"/>
        <v>156385.88831480502</v>
      </c>
      <c r="AR172" s="207">
        <f t="shared" ca="1" si="89"/>
        <v>154334.28334759676</v>
      </c>
      <c r="AS172" s="207">
        <f t="shared" ca="1" si="89"/>
        <v>152194.57694384217</v>
      </c>
      <c r="AT172" s="207">
        <f t="shared" ca="1" si="89"/>
        <v>149984.02715657896</v>
      </c>
      <c r="AU172" s="207">
        <f t="shared" ca="1" si="89"/>
        <v>147717.68735486738</v>
      </c>
      <c r="AV172" s="207">
        <f t="shared" ca="1" si="89"/>
        <v>145408.67346021964</v>
      </c>
      <c r="AW172" s="207">
        <f t="shared" ca="1" si="89"/>
        <v>143068.39906117087</v>
      </c>
      <c r="AX172" s="207">
        <f t="shared" ca="1" si="89"/>
        <v>140706.78226168442</v>
      </c>
      <c r="AY172" s="207">
        <f t="shared" ca="1" si="89"/>
        <v>138332.42765637927</v>
      </c>
      <c r="AZ172" s="207">
        <f t="shared" ca="1" si="89"/>
        <v>135952.7864183888</v>
      </c>
      <c r="BA172" s="207">
        <f t="shared" ca="1" si="89"/>
        <v>133574.29712734168</v>
      </c>
      <c r="BB172" s="207">
        <f t="shared" ca="1" si="89"/>
        <v>131202.50964963704</v>
      </c>
      <c r="BC172" s="207">
        <f t="shared" ca="1" si="89"/>
        <v>128842.19410570542</v>
      </c>
      <c r="BD172" s="207">
        <f t="shared" ca="1" si="89"/>
        <v>126497.43671476509</v>
      </c>
      <c r="BE172" s="207">
        <f t="shared" ca="1" si="89"/>
        <v>124171.7240927027</v>
      </c>
      <c r="BF172" s="207">
        <f t="shared" ca="1" si="89"/>
        <v>121868.01738961361</v>
      </c>
      <c r="BG172" s="207">
        <f t="shared" ca="1" si="89"/>
        <v>119588.81748713454</v>
      </c>
      <c r="BH172" s="207">
        <f t="shared" ca="1" si="89"/>
        <v>117336.22232926746</v>
      </c>
      <c r="BI172" s="207">
        <f t="shared" ca="1" si="89"/>
        <v>115111.97733153263</v>
      </c>
      <c r="BJ172" s="207">
        <f t="shared" ca="1" si="89"/>
        <v>112917.51969989043</v>
      </c>
      <c r="BK172" s="207"/>
    </row>
    <row r="173" spans="1:63" ht="15.75" customHeight="1">
      <c r="A173" s="4"/>
      <c r="B173" s="195">
        <v>43952</v>
      </c>
      <c r="C173" s="207">
        <v>0</v>
      </c>
      <c r="D173" s="207">
        <v>0</v>
      </c>
      <c r="E173" s="207">
        <v>0</v>
      </c>
      <c r="F173" s="207">
        <v>0</v>
      </c>
      <c r="G173" s="207">
        <v>0</v>
      </c>
      <c r="H173" s="207">
        <v>0</v>
      </c>
      <c r="I173" s="207">
        <v>0</v>
      </c>
      <c r="J173" s="207">
        <v>0</v>
      </c>
      <c r="K173" s="207">
        <v>0</v>
      </c>
      <c r="L173" s="207">
        <v>0</v>
      </c>
      <c r="M173" s="207">
        <v>0</v>
      </c>
      <c r="N173" s="207">
        <v>0</v>
      </c>
      <c r="O173" s="207">
        <v>0</v>
      </c>
      <c r="P173" s="207">
        <v>0</v>
      </c>
      <c r="Q173" s="207">
        <v>0</v>
      </c>
      <c r="R173" s="207">
        <v>0</v>
      </c>
      <c r="S173" s="207">
        <v>0</v>
      </c>
      <c r="T173" s="207">
        <v>0</v>
      </c>
      <c r="U173" s="207">
        <v>0</v>
      </c>
      <c r="V173" s="207">
        <v>0</v>
      </c>
      <c r="W173" s="207">
        <v>0</v>
      </c>
      <c r="X173" s="207">
        <v>0</v>
      </c>
      <c r="Y173" s="207">
        <v>0</v>
      </c>
      <c r="Z173" s="207">
        <v>0</v>
      </c>
      <c r="AA173" s="207">
        <v>0</v>
      </c>
      <c r="AB173" s="207">
        <v>0</v>
      </c>
      <c r="AC173" s="207">
        <v>0</v>
      </c>
      <c r="AD173" s="207">
        <v>0</v>
      </c>
      <c r="AE173" s="207">
        <f t="shared" ref="AE173:BJ173" ca="1" si="90">C37</f>
        <v>160650</v>
      </c>
      <c r="AF173" s="207">
        <f t="shared" ca="1" si="90"/>
        <v>163106.99999999997</v>
      </c>
      <c r="AG173" s="207">
        <f t="shared" ca="1" si="90"/>
        <v>164834.46</v>
      </c>
      <c r="AH173" s="207">
        <f t="shared" ca="1" si="90"/>
        <v>165928.6188</v>
      </c>
      <c r="AI173" s="207">
        <f t="shared" ca="1" si="90"/>
        <v>166473.99266399999</v>
      </c>
      <c r="AJ173" s="207">
        <f t="shared" ca="1" si="90"/>
        <v>166544.78550192001</v>
      </c>
      <c r="AK173" s="207">
        <f t="shared" ca="1" si="90"/>
        <v>166206.12976013758</v>
      </c>
      <c r="AL173" s="207">
        <f t="shared" ca="1" si="90"/>
        <v>165515.17833700014</v>
      </c>
      <c r="AM173" s="207">
        <f t="shared" ca="1" si="90"/>
        <v>164522.06540167757</v>
      </c>
      <c r="AN173" s="207">
        <f t="shared" ca="1" si="90"/>
        <v>163270.75184929135</v>
      </c>
      <c r="AO173" s="207">
        <f t="shared" ca="1" si="90"/>
        <v>161799.76923727521</v>
      </c>
      <c r="AP173" s="207">
        <f t="shared" ca="1" si="90"/>
        <v>160142.87438650301</v>
      </c>
      <c r="AQ173" s="207">
        <f t="shared" ca="1" si="90"/>
        <v>158329.62536866945</v>
      </c>
      <c r="AR173" s="207">
        <f t="shared" ca="1" si="90"/>
        <v>156385.88831480502</v>
      </c>
      <c r="AS173" s="207">
        <f t="shared" ca="1" si="90"/>
        <v>154334.28334759676</v>
      </c>
      <c r="AT173" s="207">
        <f t="shared" ca="1" si="90"/>
        <v>152194.57694384217</v>
      </c>
      <c r="AU173" s="207">
        <f t="shared" ca="1" si="90"/>
        <v>149984.02715657896</v>
      </c>
      <c r="AV173" s="207">
        <f t="shared" ca="1" si="90"/>
        <v>147717.68735486738</v>
      </c>
      <c r="AW173" s="207">
        <f t="shared" ca="1" si="90"/>
        <v>145408.67346021964</v>
      </c>
      <c r="AX173" s="207">
        <f t="shared" ca="1" si="90"/>
        <v>143068.39906117087</v>
      </c>
      <c r="AY173" s="207">
        <f t="shared" ca="1" si="90"/>
        <v>140706.78226168442</v>
      </c>
      <c r="AZ173" s="207">
        <f t="shared" ca="1" si="90"/>
        <v>138332.42765637927</v>
      </c>
      <c r="BA173" s="207">
        <f t="shared" ca="1" si="90"/>
        <v>135952.7864183888</v>
      </c>
      <c r="BB173" s="207">
        <f t="shared" ca="1" si="90"/>
        <v>133574.29712734168</v>
      </c>
      <c r="BC173" s="207">
        <f t="shared" ca="1" si="90"/>
        <v>131202.50964963704</v>
      </c>
      <c r="BD173" s="207">
        <f t="shared" ca="1" si="90"/>
        <v>128842.19410570542</v>
      </c>
      <c r="BE173" s="207">
        <f t="shared" ca="1" si="90"/>
        <v>126497.43671476509</v>
      </c>
      <c r="BF173" s="207">
        <f t="shared" ca="1" si="90"/>
        <v>124171.7240927027</v>
      </c>
      <c r="BG173" s="207">
        <f t="shared" ca="1" si="90"/>
        <v>121868.01738961361</v>
      </c>
      <c r="BH173" s="207">
        <f t="shared" ca="1" si="90"/>
        <v>119588.81748713454</v>
      </c>
      <c r="BI173" s="207">
        <f t="shared" ca="1" si="90"/>
        <v>117336.22232926746</v>
      </c>
      <c r="BJ173" s="207">
        <f t="shared" ca="1" si="90"/>
        <v>115111.97733153263</v>
      </c>
      <c r="BK173" s="207"/>
    </row>
    <row r="174" spans="1:63" ht="15.75" customHeight="1">
      <c r="A174" s="4"/>
      <c r="B174" s="195">
        <v>43983</v>
      </c>
      <c r="C174" s="207">
        <v>0</v>
      </c>
      <c r="D174" s="207">
        <v>0</v>
      </c>
      <c r="E174" s="207">
        <v>0</v>
      </c>
      <c r="F174" s="207">
        <v>0</v>
      </c>
      <c r="G174" s="207">
        <v>0</v>
      </c>
      <c r="H174" s="207">
        <v>0</v>
      </c>
      <c r="I174" s="207">
        <v>0</v>
      </c>
      <c r="J174" s="207">
        <v>0</v>
      </c>
      <c r="K174" s="207">
        <v>0</v>
      </c>
      <c r="L174" s="207">
        <v>0</v>
      </c>
      <c r="M174" s="207">
        <v>0</v>
      </c>
      <c r="N174" s="207">
        <v>0</v>
      </c>
      <c r="O174" s="207">
        <v>0</v>
      </c>
      <c r="P174" s="207">
        <v>0</v>
      </c>
      <c r="Q174" s="207">
        <v>0</v>
      </c>
      <c r="R174" s="207">
        <v>0</v>
      </c>
      <c r="S174" s="207">
        <v>0</v>
      </c>
      <c r="T174" s="207">
        <v>0</v>
      </c>
      <c r="U174" s="207">
        <v>0</v>
      </c>
      <c r="V174" s="207">
        <v>0</v>
      </c>
      <c r="W174" s="207">
        <v>0</v>
      </c>
      <c r="X174" s="207">
        <v>0</v>
      </c>
      <c r="Y174" s="207">
        <v>0</v>
      </c>
      <c r="Z174" s="207">
        <v>0</v>
      </c>
      <c r="AA174" s="207">
        <v>0</v>
      </c>
      <c r="AB174" s="207">
        <v>0</v>
      </c>
      <c r="AC174" s="207">
        <v>0</v>
      </c>
      <c r="AD174" s="207">
        <v>0</v>
      </c>
      <c r="AE174" s="207">
        <v>0</v>
      </c>
      <c r="AF174" s="207">
        <f t="shared" ref="AF174:BJ174" ca="1" si="91">C38</f>
        <v>160650</v>
      </c>
      <c r="AG174" s="207">
        <f t="shared" ca="1" si="91"/>
        <v>163106.99999999997</v>
      </c>
      <c r="AH174" s="207">
        <f t="shared" ca="1" si="91"/>
        <v>164834.46</v>
      </c>
      <c r="AI174" s="207">
        <f t="shared" ca="1" si="91"/>
        <v>165928.6188</v>
      </c>
      <c r="AJ174" s="207">
        <f t="shared" ca="1" si="91"/>
        <v>166473.99266399999</v>
      </c>
      <c r="AK174" s="207">
        <f t="shared" ca="1" si="91"/>
        <v>166544.78550192001</v>
      </c>
      <c r="AL174" s="207">
        <f t="shared" ca="1" si="91"/>
        <v>166206.12976013758</v>
      </c>
      <c r="AM174" s="207">
        <f t="shared" ca="1" si="91"/>
        <v>165515.17833700014</v>
      </c>
      <c r="AN174" s="207">
        <f t="shared" ca="1" si="91"/>
        <v>164522.06540167757</v>
      </c>
      <c r="AO174" s="207">
        <f t="shared" ca="1" si="91"/>
        <v>163270.75184929135</v>
      </c>
      <c r="AP174" s="207">
        <f t="shared" ca="1" si="91"/>
        <v>161799.76923727521</v>
      </c>
      <c r="AQ174" s="207">
        <f t="shared" ca="1" si="91"/>
        <v>160142.87438650301</v>
      </c>
      <c r="AR174" s="207">
        <f t="shared" ca="1" si="91"/>
        <v>158329.62536866945</v>
      </c>
      <c r="AS174" s="207">
        <f t="shared" ca="1" si="91"/>
        <v>156385.88831480502</v>
      </c>
      <c r="AT174" s="207">
        <f t="shared" ca="1" si="91"/>
        <v>154334.28334759676</v>
      </c>
      <c r="AU174" s="207">
        <f t="shared" ca="1" si="91"/>
        <v>152194.57694384217</v>
      </c>
      <c r="AV174" s="207">
        <f t="shared" ca="1" si="91"/>
        <v>149984.02715657896</v>
      </c>
      <c r="AW174" s="207">
        <f t="shared" ca="1" si="91"/>
        <v>147717.68735486738</v>
      </c>
      <c r="AX174" s="207">
        <f t="shared" ca="1" si="91"/>
        <v>145408.67346021964</v>
      </c>
      <c r="AY174" s="207">
        <f t="shared" ca="1" si="91"/>
        <v>143068.39906117087</v>
      </c>
      <c r="AZ174" s="207">
        <f t="shared" ca="1" si="91"/>
        <v>140706.78226168442</v>
      </c>
      <c r="BA174" s="207">
        <f t="shared" ca="1" si="91"/>
        <v>138332.42765637927</v>
      </c>
      <c r="BB174" s="207">
        <f t="shared" ca="1" si="91"/>
        <v>135952.7864183888</v>
      </c>
      <c r="BC174" s="207">
        <f t="shared" ca="1" si="91"/>
        <v>133574.29712734168</v>
      </c>
      <c r="BD174" s="207">
        <f t="shared" ca="1" si="91"/>
        <v>131202.50964963704</v>
      </c>
      <c r="BE174" s="207">
        <f t="shared" ca="1" si="91"/>
        <v>128842.19410570542</v>
      </c>
      <c r="BF174" s="207">
        <f t="shared" ca="1" si="91"/>
        <v>126497.43671476509</v>
      </c>
      <c r="BG174" s="207">
        <f t="shared" ca="1" si="91"/>
        <v>124171.7240927027</v>
      </c>
      <c r="BH174" s="207">
        <f t="shared" ca="1" si="91"/>
        <v>121868.01738961361</v>
      </c>
      <c r="BI174" s="207">
        <f t="shared" ca="1" si="91"/>
        <v>119588.81748713454</v>
      </c>
      <c r="BJ174" s="207">
        <f t="shared" ca="1" si="91"/>
        <v>117336.22232926746</v>
      </c>
      <c r="BK174" s="207"/>
    </row>
    <row r="175" spans="1:63" ht="15.75" customHeight="1">
      <c r="A175" s="4"/>
      <c r="B175" s="195">
        <v>44013</v>
      </c>
      <c r="C175" s="207">
        <v>0</v>
      </c>
      <c r="D175" s="207">
        <v>0</v>
      </c>
      <c r="E175" s="207">
        <v>0</v>
      </c>
      <c r="F175" s="207">
        <v>0</v>
      </c>
      <c r="G175" s="207">
        <v>0</v>
      </c>
      <c r="H175" s="207">
        <v>0</v>
      </c>
      <c r="I175" s="207">
        <v>0</v>
      </c>
      <c r="J175" s="207">
        <v>0</v>
      </c>
      <c r="K175" s="207">
        <v>0</v>
      </c>
      <c r="L175" s="207">
        <v>0</v>
      </c>
      <c r="M175" s="207">
        <v>0</v>
      </c>
      <c r="N175" s="207">
        <v>0</v>
      </c>
      <c r="O175" s="207">
        <v>0</v>
      </c>
      <c r="P175" s="207">
        <v>0</v>
      </c>
      <c r="Q175" s="207">
        <v>0</v>
      </c>
      <c r="R175" s="207">
        <v>0</v>
      </c>
      <c r="S175" s="207">
        <v>0</v>
      </c>
      <c r="T175" s="207">
        <v>0</v>
      </c>
      <c r="U175" s="207">
        <v>0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7">
        <v>0</v>
      </c>
      <c r="AD175" s="207">
        <v>0</v>
      </c>
      <c r="AE175" s="207">
        <v>0</v>
      </c>
      <c r="AF175" s="207">
        <v>0</v>
      </c>
      <c r="AG175" s="207">
        <f t="shared" ref="AG175:BJ175" ca="1" si="92">C39</f>
        <v>184450</v>
      </c>
      <c r="AH175" s="207">
        <f t="shared" ca="1" si="92"/>
        <v>187271</v>
      </c>
      <c r="AI175" s="207">
        <f t="shared" ca="1" si="92"/>
        <v>189254.38</v>
      </c>
      <c r="AJ175" s="207">
        <f t="shared" ca="1" si="92"/>
        <v>190510.63639999999</v>
      </c>
      <c r="AK175" s="207">
        <f t="shared" ca="1" si="92"/>
        <v>191136.806392</v>
      </c>
      <c r="AL175" s="207">
        <f t="shared" ca="1" si="92"/>
        <v>191218.08705775999</v>
      </c>
      <c r="AM175" s="207">
        <f t="shared" ca="1" si="92"/>
        <v>190829.26009497282</v>
      </c>
      <c r="AN175" s="207">
        <f t="shared" ca="1" si="92"/>
        <v>190035.94549803718</v>
      </c>
      <c r="AO175" s="207">
        <f t="shared" ca="1" si="92"/>
        <v>188895.70472044463</v>
      </c>
      <c r="AP175" s="207">
        <f t="shared" ca="1" si="92"/>
        <v>187459.01138251973</v>
      </c>
      <c r="AQ175" s="207">
        <f t="shared" ca="1" si="92"/>
        <v>185770.10542057527</v>
      </c>
      <c r="AR175" s="207">
        <f t="shared" ca="1" si="92"/>
        <v>183867.74466598497</v>
      </c>
      <c r="AS175" s="207">
        <f t="shared" ca="1" si="92"/>
        <v>181785.86616402795</v>
      </c>
      <c r="AT175" s="207">
        <f t="shared" ca="1" si="92"/>
        <v>179554.16806514651</v>
      </c>
      <c r="AU175" s="207">
        <f t="shared" ca="1" si="92"/>
        <v>177198.62162131484</v>
      </c>
      <c r="AV175" s="207">
        <f t="shared" ca="1" si="92"/>
        <v>174741.92167626327</v>
      </c>
      <c r="AW175" s="207">
        <f t="shared" ca="1" si="92"/>
        <v>172203.88303162769</v>
      </c>
      <c r="AX175" s="207">
        <f t="shared" ca="1" si="92"/>
        <v>169601.78918521813</v>
      </c>
      <c r="AY175" s="207">
        <f t="shared" ca="1" si="92"/>
        <v>166950.69915802998</v>
      </c>
      <c r="AZ175" s="207">
        <f t="shared" ca="1" si="92"/>
        <v>164263.71744060365</v>
      </c>
      <c r="BA175" s="207">
        <f t="shared" ca="1" si="92"/>
        <v>161552.23148563772</v>
      </c>
      <c r="BB175" s="207">
        <f t="shared" ca="1" si="92"/>
        <v>158826.12064250957</v>
      </c>
      <c r="BC175" s="207">
        <f t="shared" ca="1" si="92"/>
        <v>156093.93996185384</v>
      </c>
      <c r="BD175" s="207">
        <f t="shared" ca="1" si="92"/>
        <v>153363.08188694791</v>
      </c>
      <c r="BE175" s="207">
        <f t="shared" ca="1" si="92"/>
        <v>150639.91848662033</v>
      </c>
      <c r="BF175" s="207">
        <f t="shared" ca="1" si="92"/>
        <v>147929.92656580993</v>
      </c>
      <c r="BG175" s="207">
        <f t="shared" ca="1" si="92"/>
        <v>145237.79770954512</v>
      </c>
      <c r="BH175" s="207">
        <f t="shared" ca="1" si="92"/>
        <v>142567.53506939946</v>
      </c>
      <c r="BI175" s="207">
        <f t="shared" ca="1" si="92"/>
        <v>139922.53848437124</v>
      </c>
      <c r="BJ175" s="207">
        <f t="shared" ca="1" si="92"/>
        <v>137305.67933708042</v>
      </c>
      <c r="BK175" s="207"/>
    </row>
    <row r="176" spans="1:63" ht="15.75" customHeight="1">
      <c r="A176" s="4"/>
      <c r="B176" s="195">
        <v>44044</v>
      </c>
      <c r="C176" s="207">
        <v>0</v>
      </c>
      <c r="D176" s="207">
        <v>0</v>
      </c>
      <c r="E176" s="207">
        <v>0</v>
      </c>
      <c r="F176" s="207">
        <v>0</v>
      </c>
      <c r="G176" s="207">
        <v>0</v>
      </c>
      <c r="H176" s="207">
        <v>0</v>
      </c>
      <c r="I176" s="207">
        <v>0</v>
      </c>
      <c r="J176" s="207">
        <v>0</v>
      </c>
      <c r="K176" s="207">
        <v>0</v>
      </c>
      <c r="L176" s="207">
        <v>0</v>
      </c>
      <c r="M176" s="207">
        <v>0</v>
      </c>
      <c r="N176" s="207">
        <v>0</v>
      </c>
      <c r="O176" s="207">
        <v>0</v>
      </c>
      <c r="P176" s="207">
        <v>0</v>
      </c>
      <c r="Q176" s="207">
        <v>0</v>
      </c>
      <c r="R176" s="207">
        <v>0</v>
      </c>
      <c r="S176" s="207">
        <v>0</v>
      </c>
      <c r="T176" s="207">
        <v>0</v>
      </c>
      <c r="U176" s="207">
        <v>0</v>
      </c>
      <c r="V176" s="207">
        <v>0</v>
      </c>
      <c r="W176" s="207">
        <v>0</v>
      </c>
      <c r="X176" s="207">
        <v>0</v>
      </c>
      <c r="Y176" s="207">
        <v>0</v>
      </c>
      <c r="Z176" s="207">
        <v>0</v>
      </c>
      <c r="AA176" s="207">
        <v>0</v>
      </c>
      <c r="AB176" s="207">
        <v>0</v>
      </c>
      <c r="AC176" s="207">
        <v>0</v>
      </c>
      <c r="AD176" s="207">
        <v>0</v>
      </c>
      <c r="AE176" s="207">
        <v>0</v>
      </c>
      <c r="AF176" s="207">
        <v>0</v>
      </c>
      <c r="AG176" s="207">
        <v>0</v>
      </c>
      <c r="AH176" s="207">
        <f t="shared" ref="AH176:BJ176" ca="1" si="93">C40</f>
        <v>208249.99999999997</v>
      </c>
      <c r="AI176" s="207">
        <f t="shared" ca="1" si="93"/>
        <v>211434.99999999997</v>
      </c>
      <c r="AJ176" s="207">
        <f t="shared" ca="1" si="93"/>
        <v>213674.3</v>
      </c>
      <c r="AK176" s="207">
        <f t="shared" ca="1" si="93"/>
        <v>215092.65399999998</v>
      </c>
      <c r="AL176" s="207">
        <f t="shared" ca="1" si="93"/>
        <v>215799.62011999998</v>
      </c>
      <c r="AM176" s="207">
        <f t="shared" ca="1" si="93"/>
        <v>215891.38861359999</v>
      </c>
      <c r="AN176" s="207">
        <f t="shared" ca="1" si="93"/>
        <v>215452.390429808</v>
      </c>
      <c r="AO176" s="207">
        <f t="shared" ca="1" si="93"/>
        <v>214556.71265907423</v>
      </c>
      <c r="AP176" s="207">
        <f t="shared" ca="1" si="93"/>
        <v>213269.34403921166</v>
      </c>
      <c r="AQ176" s="207">
        <f t="shared" ca="1" si="93"/>
        <v>211647.27091574803</v>
      </c>
      <c r="AR176" s="207">
        <f t="shared" ca="1" si="93"/>
        <v>209740.44160387525</v>
      </c>
      <c r="AS176" s="207">
        <f t="shared" ca="1" si="93"/>
        <v>207592.61494546686</v>
      </c>
      <c r="AT176" s="207">
        <f t="shared" ca="1" si="93"/>
        <v>205242.10695938632</v>
      </c>
      <c r="AU176" s="207">
        <f t="shared" ca="1" si="93"/>
        <v>202722.44781548798</v>
      </c>
      <c r="AV176" s="207">
        <f t="shared" ca="1" si="93"/>
        <v>200062.95989503287</v>
      </c>
      <c r="AW176" s="207">
        <f t="shared" ca="1" si="93"/>
        <v>197289.26640868426</v>
      </c>
      <c r="AX176" s="207">
        <f t="shared" ca="1" si="93"/>
        <v>194423.73890667644</v>
      </c>
      <c r="AY176" s="207">
        <f t="shared" ca="1" si="93"/>
        <v>191485.89101556886</v>
      </c>
      <c r="AZ176" s="207">
        <f t="shared" ca="1" si="93"/>
        <v>188492.72485584026</v>
      </c>
      <c r="BA176" s="207">
        <f t="shared" ca="1" si="93"/>
        <v>185459.03582003634</v>
      </c>
      <c r="BB176" s="207">
        <f t="shared" ca="1" si="93"/>
        <v>182397.68070959096</v>
      </c>
      <c r="BC176" s="207">
        <f t="shared" ca="1" si="93"/>
        <v>179319.81362863985</v>
      </c>
      <c r="BD176" s="207">
        <f t="shared" ca="1" si="93"/>
        <v>176235.09350531886</v>
      </c>
      <c r="BE176" s="207">
        <f t="shared" ca="1" si="93"/>
        <v>173151.86664655409</v>
      </c>
      <c r="BF176" s="207">
        <f t="shared" ca="1" si="93"/>
        <v>170077.32732360362</v>
      </c>
      <c r="BG176" s="207">
        <f t="shared" ca="1" si="93"/>
        <v>167017.65902591444</v>
      </c>
      <c r="BH176" s="207">
        <f t="shared" ca="1" si="93"/>
        <v>163978.15870432515</v>
      </c>
      <c r="BI176" s="207">
        <f t="shared" ca="1" si="93"/>
        <v>160963.34604609615</v>
      </c>
      <c r="BJ176" s="207">
        <f t="shared" ca="1" si="93"/>
        <v>157977.05957912884</v>
      </c>
      <c r="BK176" s="207"/>
    </row>
    <row r="177" spans="1:63" ht="15.75" customHeight="1">
      <c r="A177" s="4"/>
      <c r="B177" s="195">
        <v>44075</v>
      </c>
      <c r="C177" s="207">
        <v>0</v>
      </c>
      <c r="D177" s="207">
        <v>0</v>
      </c>
      <c r="E177" s="207">
        <v>0</v>
      </c>
      <c r="F177" s="207">
        <v>0</v>
      </c>
      <c r="G177" s="207">
        <v>0</v>
      </c>
      <c r="H177" s="207">
        <v>0</v>
      </c>
      <c r="I177" s="207">
        <v>0</v>
      </c>
      <c r="J177" s="207">
        <v>0</v>
      </c>
      <c r="K177" s="207">
        <v>0</v>
      </c>
      <c r="L177" s="207">
        <v>0</v>
      </c>
      <c r="M177" s="207">
        <v>0</v>
      </c>
      <c r="N177" s="207">
        <v>0</v>
      </c>
      <c r="O177" s="207">
        <v>0</v>
      </c>
      <c r="P177" s="207">
        <v>0</v>
      </c>
      <c r="Q177" s="207">
        <v>0</v>
      </c>
      <c r="R177" s="207">
        <v>0</v>
      </c>
      <c r="S177" s="207">
        <v>0</v>
      </c>
      <c r="T177" s="207">
        <v>0</v>
      </c>
      <c r="U177" s="207">
        <v>0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</v>
      </c>
      <c r="AC177" s="207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07">
        <f t="shared" ref="AI177:BJ177" ca="1" si="94">C41</f>
        <v>232049.99999999997</v>
      </c>
      <c r="AJ177" s="207">
        <f t="shared" ca="1" si="94"/>
        <v>235598.99999999997</v>
      </c>
      <c r="AK177" s="207">
        <f t="shared" ca="1" si="94"/>
        <v>238094.21999999997</v>
      </c>
      <c r="AL177" s="207">
        <f t="shared" ca="1" si="94"/>
        <v>239674.67159999997</v>
      </c>
      <c r="AM177" s="207">
        <f t="shared" ca="1" si="94"/>
        <v>240462.43384800002</v>
      </c>
      <c r="AN177" s="207">
        <f t="shared" ca="1" si="94"/>
        <v>240564.69016943997</v>
      </c>
      <c r="AO177" s="207">
        <f t="shared" ca="1" si="94"/>
        <v>240075.52076464321</v>
      </c>
      <c r="AP177" s="207">
        <f t="shared" ca="1" si="94"/>
        <v>239077.4798201113</v>
      </c>
      <c r="AQ177" s="207">
        <f t="shared" ca="1" si="94"/>
        <v>237642.98335797869</v>
      </c>
      <c r="AR177" s="207">
        <f t="shared" ca="1" si="94"/>
        <v>235835.53044897644</v>
      </c>
      <c r="AS177" s="207">
        <f t="shared" ca="1" si="94"/>
        <v>233710.77778717532</v>
      </c>
      <c r="AT177" s="207">
        <f t="shared" ca="1" si="94"/>
        <v>231317.48522494882</v>
      </c>
      <c r="AU177" s="207">
        <f t="shared" ca="1" si="94"/>
        <v>228698.34775474481</v>
      </c>
      <c r="AV177" s="207">
        <f t="shared" ca="1" si="94"/>
        <v>225890.7275658295</v>
      </c>
      <c r="AW177" s="207">
        <f t="shared" ca="1" si="94"/>
        <v>222927.29816875092</v>
      </c>
      <c r="AX177" s="207">
        <f t="shared" ca="1" si="94"/>
        <v>219836.61114110539</v>
      </c>
      <c r="AY177" s="207">
        <f t="shared" ca="1" si="94"/>
        <v>216643.5947817252</v>
      </c>
      <c r="AZ177" s="207">
        <f t="shared" ca="1" si="94"/>
        <v>213369.99284591959</v>
      </c>
      <c r="BA177" s="207">
        <f t="shared" ca="1" si="94"/>
        <v>210034.75055365061</v>
      </c>
      <c r="BB177" s="207">
        <f t="shared" ca="1" si="94"/>
        <v>206654.35419946915</v>
      </c>
      <c r="BC177" s="207">
        <f t="shared" ca="1" si="94"/>
        <v>203243.12993354423</v>
      </c>
      <c r="BD177" s="207">
        <f t="shared" ca="1" si="94"/>
        <v>199813.50661477016</v>
      </c>
      <c r="BE177" s="207">
        <f t="shared" ca="1" si="94"/>
        <v>196376.24704878387</v>
      </c>
      <c r="BF177" s="207">
        <f t="shared" ca="1" si="94"/>
        <v>192940.65140616026</v>
      </c>
      <c r="BG177" s="207">
        <f t="shared" ca="1" si="94"/>
        <v>189514.73616058691</v>
      </c>
      <c r="BH177" s="207">
        <f t="shared" ca="1" si="94"/>
        <v>186105.39148601901</v>
      </c>
      <c r="BI177" s="207">
        <f t="shared" ca="1" si="94"/>
        <v>182718.51969910518</v>
      </c>
      <c r="BJ177" s="207">
        <f t="shared" ca="1" si="94"/>
        <v>179359.15702279288</v>
      </c>
      <c r="BK177" s="207"/>
    </row>
    <row r="178" spans="1:63" ht="15.75" customHeight="1">
      <c r="A178" s="4"/>
      <c r="B178" s="195">
        <v>44105</v>
      </c>
      <c r="C178" s="207">
        <v>0</v>
      </c>
      <c r="D178" s="207">
        <v>0</v>
      </c>
      <c r="E178" s="207">
        <v>0</v>
      </c>
      <c r="F178" s="207">
        <v>0</v>
      </c>
      <c r="G178" s="207">
        <v>0</v>
      </c>
      <c r="H178" s="207">
        <v>0</v>
      </c>
      <c r="I178" s="207">
        <v>0</v>
      </c>
      <c r="J178" s="207">
        <v>0</v>
      </c>
      <c r="K178" s="207">
        <v>0</v>
      </c>
      <c r="L178" s="207">
        <v>0</v>
      </c>
      <c r="M178" s="207">
        <v>0</v>
      </c>
      <c r="N178" s="207">
        <v>0</v>
      </c>
      <c r="O178" s="207">
        <v>0</v>
      </c>
      <c r="P178" s="207">
        <v>0</v>
      </c>
      <c r="Q178" s="207">
        <v>0</v>
      </c>
      <c r="R178" s="207">
        <v>0</v>
      </c>
      <c r="S178" s="207">
        <v>0</v>
      </c>
      <c r="T178" s="207">
        <v>0</v>
      </c>
      <c r="U178" s="207">
        <v>0</v>
      </c>
      <c r="V178" s="207">
        <v>0</v>
      </c>
      <c r="W178" s="207">
        <v>0</v>
      </c>
      <c r="X178" s="207">
        <v>0</v>
      </c>
      <c r="Y178" s="207">
        <v>0</v>
      </c>
      <c r="Z178" s="207">
        <v>0</v>
      </c>
      <c r="AA178" s="207">
        <v>0</v>
      </c>
      <c r="AB178" s="207">
        <v>0</v>
      </c>
      <c r="AC178" s="207">
        <v>0</v>
      </c>
      <c r="AD178" s="207">
        <v>0</v>
      </c>
      <c r="AE178" s="207">
        <v>0</v>
      </c>
      <c r="AF178" s="207">
        <v>0</v>
      </c>
      <c r="AG178" s="207">
        <v>0</v>
      </c>
      <c r="AH178" s="207">
        <v>0</v>
      </c>
      <c r="AI178" s="207">
        <v>0</v>
      </c>
      <c r="AJ178" s="207">
        <f t="shared" ref="AJ178:BJ178" ca="1" si="95">C42</f>
        <v>232049.99999999997</v>
      </c>
      <c r="AK178" s="207">
        <f t="shared" ca="1" si="95"/>
        <v>235598.99999999997</v>
      </c>
      <c r="AL178" s="207">
        <f t="shared" ca="1" si="95"/>
        <v>238094.21999999997</v>
      </c>
      <c r="AM178" s="207">
        <f t="shared" ca="1" si="95"/>
        <v>239674.67159999997</v>
      </c>
      <c r="AN178" s="207">
        <f t="shared" ca="1" si="95"/>
        <v>240462.43384800002</v>
      </c>
      <c r="AO178" s="207">
        <f t="shared" ca="1" si="95"/>
        <v>240564.69016943997</v>
      </c>
      <c r="AP178" s="207">
        <f t="shared" ca="1" si="95"/>
        <v>240075.52076464321</v>
      </c>
      <c r="AQ178" s="207">
        <f t="shared" ca="1" si="95"/>
        <v>239077.4798201113</v>
      </c>
      <c r="AR178" s="207">
        <f t="shared" ca="1" si="95"/>
        <v>237642.98335797869</v>
      </c>
      <c r="AS178" s="207">
        <f t="shared" ca="1" si="95"/>
        <v>235835.53044897644</v>
      </c>
      <c r="AT178" s="207">
        <f t="shared" ca="1" si="95"/>
        <v>233710.77778717532</v>
      </c>
      <c r="AU178" s="207">
        <f t="shared" ca="1" si="95"/>
        <v>231317.48522494882</v>
      </c>
      <c r="AV178" s="207">
        <f t="shared" ca="1" si="95"/>
        <v>228698.34775474481</v>
      </c>
      <c r="AW178" s="207">
        <f t="shared" ca="1" si="95"/>
        <v>225890.7275658295</v>
      </c>
      <c r="AX178" s="207">
        <f t="shared" ca="1" si="95"/>
        <v>222927.29816875092</v>
      </c>
      <c r="AY178" s="207">
        <f t="shared" ca="1" si="95"/>
        <v>219836.61114110539</v>
      </c>
      <c r="AZ178" s="207">
        <f t="shared" ca="1" si="95"/>
        <v>216643.5947817252</v>
      </c>
      <c r="BA178" s="207">
        <f t="shared" ca="1" si="95"/>
        <v>213369.99284591959</v>
      </c>
      <c r="BB178" s="207">
        <f t="shared" ca="1" si="95"/>
        <v>210034.75055365061</v>
      </c>
      <c r="BC178" s="207">
        <f t="shared" ca="1" si="95"/>
        <v>206654.35419946915</v>
      </c>
      <c r="BD178" s="207">
        <f t="shared" ca="1" si="95"/>
        <v>203243.12993354423</v>
      </c>
      <c r="BE178" s="207">
        <f t="shared" ca="1" si="95"/>
        <v>199813.50661477016</v>
      </c>
      <c r="BF178" s="207">
        <f t="shared" ca="1" si="95"/>
        <v>196376.24704878387</v>
      </c>
      <c r="BG178" s="207">
        <f t="shared" ca="1" si="95"/>
        <v>192940.65140616026</v>
      </c>
      <c r="BH178" s="207">
        <f t="shared" ca="1" si="95"/>
        <v>189514.73616058691</v>
      </c>
      <c r="BI178" s="207">
        <f t="shared" ca="1" si="95"/>
        <v>186105.39148601901</v>
      </c>
      <c r="BJ178" s="207">
        <f t="shared" ca="1" si="95"/>
        <v>182718.51969910518</v>
      </c>
      <c r="BK178" s="207"/>
    </row>
    <row r="179" spans="1:63" ht="15.75" customHeight="1">
      <c r="A179" s="4"/>
      <c r="B179" s="195">
        <v>44136</v>
      </c>
      <c r="C179" s="207">
        <v>0</v>
      </c>
      <c r="D179" s="207">
        <v>0</v>
      </c>
      <c r="E179" s="207">
        <v>0</v>
      </c>
      <c r="F179" s="207">
        <v>0</v>
      </c>
      <c r="G179" s="207">
        <v>0</v>
      </c>
      <c r="H179" s="207">
        <v>0</v>
      </c>
      <c r="I179" s="207">
        <v>0</v>
      </c>
      <c r="J179" s="207">
        <v>0</v>
      </c>
      <c r="K179" s="207">
        <v>0</v>
      </c>
      <c r="L179" s="207">
        <v>0</v>
      </c>
      <c r="M179" s="207">
        <v>0</v>
      </c>
      <c r="N179" s="207">
        <v>0</v>
      </c>
      <c r="O179" s="207">
        <v>0</v>
      </c>
      <c r="P179" s="207">
        <v>0</v>
      </c>
      <c r="Q179" s="207">
        <v>0</v>
      </c>
      <c r="R179" s="207">
        <v>0</v>
      </c>
      <c r="S179" s="207">
        <v>0</v>
      </c>
      <c r="T179" s="207">
        <v>0</v>
      </c>
      <c r="U179" s="207">
        <v>0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7">
        <v>0</v>
      </c>
      <c r="AD179" s="207">
        <v>0</v>
      </c>
      <c r="AE179" s="207">
        <v>0</v>
      </c>
      <c r="AF179" s="207">
        <v>0</v>
      </c>
      <c r="AG179" s="207">
        <v>0</v>
      </c>
      <c r="AH179" s="207">
        <v>0</v>
      </c>
      <c r="AI179" s="207">
        <v>0</v>
      </c>
      <c r="AJ179" s="207">
        <v>0</v>
      </c>
      <c r="AK179" s="207">
        <f t="shared" ref="AK179:BJ179" ca="1" si="96">C43</f>
        <v>232049.99999999997</v>
      </c>
      <c r="AL179" s="207">
        <f t="shared" ca="1" si="96"/>
        <v>235598.99999999997</v>
      </c>
      <c r="AM179" s="207">
        <f t="shared" ca="1" si="96"/>
        <v>238094.21999999997</v>
      </c>
      <c r="AN179" s="207">
        <f t="shared" ca="1" si="96"/>
        <v>239674.67159999997</v>
      </c>
      <c r="AO179" s="207">
        <f t="shared" ca="1" si="96"/>
        <v>240462.43384800002</v>
      </c>
      <c r="AP179" s="207">
        <f t="shared" ca="1" si="96"/>
        <v>240564.69016943997</v>
      </c>
      <c r="AQ179" s="207">
        <f t="shared" ca="1" si="96"/>
        <v>240075.52076464321</v>
      </c>
      <c r="AR179" s="207">
        <f t="shared" ca="1" si="96"/>
        <v>239077.4798201113</v>
      </c>
      <c r="AS179" s="207">
        <f t="shared" ca="1" si="96"/>
        <v>237642.98335797869</v>
      </c>
      <c r="AT179" s="207">
        <f t="shared" ca="1" si="96"/>
        <v>235835.53044897644</v>
      </c>
      <c r="AU179" s="207">
        <f t="shared" ca="1" si="96"/>
        <v>233710.77778717532</v>
      </c>
      <c r="AV179" s="207">
        <f t="shared" ca="1" si="96"/>
        <v>231317.48522494882</v>
      </c>
      <c r="AW179" s="207">
        <f t="shared" ca="1" si="96"/>
        <v>228698.34775474481</v>
      </c>
      <c r="AX179" s="207">
        <f t="shared" ca="1" si="96"/>
        <v>225890.7275658295</v>
      </c>
      <c r="AY179" s="207">
        <f t="shared" ca="1" si="96"/>
        <v>222927.29816875092</v>
      </c>
      <c r="AZ179" s="207">
        <f t="shared" ca="1" si="96"/>
        <v>219836.61114110539</v>
      </c>
      <c r="BA179" s="207">
        <f t="shared" ca="1" si="96"/>
        <v>216643.5947817252</v>
      </c>
      <c r="BB179" s="207">
        <f t="shared" ca="1" si="96"/>
        <v>213369.99284591959</v>
      </c>
      <c r="BC179" s="207">
        <f t="shared" ca="1" si="96"/>
        <v>210034.75055365061</v>
      </c>
      <c r="BD179" s="207">
        <f t="shared" ca="1" si="96"/>
        <v>206654.35419946915</v>
      </c>
      <c r="BE179" s="207">
        <f t="shared" ca="1" si="96"/>
        <v>203243.12993354423</v>
      </c>
      <c r="BF179" s="207">
        <f t="shared" ca="1" si="96"/>
        <v>199813.50661477016</v>
      </c>
      <c r="BG179" s="207">
        <f t="shared" ca="1" si="96"/>
        <v>196376.24704878387</v>
      </c>
      <c r="BH179" s="207">
        <f t="shared" ca="1" si="96"/>
        <v>192940.65140616026</v>
      </c>
      <c r="BI179" s="207">
        <f t="shared" ca="1" si="96"/>
        <v>189514.73616058691</v>
      </c>
      <c r="BJ179" s="207">
        <f t="shared" ca="1" si="96"/>
        <v>186105.39148601901</v>
      </c>
      <c r="BK179" s="207"/>
    </row>
    <row r="180" spans="1:63" ht="15.75" customHeight="1">
      <c r="A180" s="4"/>
      <c r="B180" s="195">
        <v>44166</v>
      </c>
      <c r="C180" s="207">
        <v>0</v>
      </c>
      <c r="D180" s="207">
        <v>0</v>
      </c>
      <c r="E180" s="207">
        <v>0</v>
      </c>
      <c r="F180" s="207">
        <v>0</v>
      </c>
      <c r="G180" s="207">
        <v>0</v>
      </c>
      <c r="H180" s="207">
        <v>0</v>
      </c>
      <c r="I180" s="207">
        <v>0</v>
      </c>
      <c r="J180" s="207">
        <v>0</v>
      </c>
      <c r="K180" s="207">
        <v>0</v>
      </c>
      <c r="L180" s="207">
        <v>0</v>
      </c>
      <c r="M180" s="207">
        <v>0</v>
      </c>
      <c r="N180" s="207">
        <v>0</v>
      </c>
      <c r="O180" s="207">
        <v>0</v>
      </c>
      <c r="P180" s="207">
        <v>0</v>
      </c>
      <c r="Q180" s="207">
        <v>0</v>
      </c>
      <c r="R180" s="207">
        <v>0</v>
      </c>
      <c r="S180" s="207">
        <v>0</v>
      </c>
      <c r="T180" s="207">
        <v>0</v>
      </c>
      <c r="U180" s="207">
        <v>0</v>
      </c>
      <c r="V180" s="207">
        <v>0</v>
      </c>
      <c r="W180" s="207">
        <v>0</v>
      </c>
      <c r="X180" s="207">
        <v>0</v>
      </c>
      <c r="Y180" s="207">
        <v>0</v>
      </c>
      <c r="Z180" s="207">
        <v>0</v>
      </c>
      <c r="AA180" s="207">
        <v>0</v>
      </c>
      <c r="AB180" s="207">
        <v>0</v>
      </c>
      <c r="AC180" s="207">
        <v>0</v>
      </c>
      <c r="AD180" s="207">
        <v>0</v>
      </c>
      <c r="AE180" s="207">
        <v>0</v>
      </c>
      <c r="AF180" s="207">
        <v>0</v>
      </c>
      <c r="AG180" s="207">
        <v>0</v>
      </c>
      <c r="AH180" s="207">
        <v>0</v>
      </c>
      <c r="AI180" s="207">
        <v>0</v>
      </c>
      <c r="AJ180" s="207">
        <v>0</v>
      </c>
      <c r="AK180" s="207">
        <v>0</v>
      </c>
      <c r="AL180" s="207">
        <f t="shared" ref="AL180:BJ180" ca="1" si="97">C44</f>
        <v>232049.99999999997</v>
      </c>
      <c r="AM180" s="207">
        <f t="shared" ca="1" si="97"/>
        <v>235598.99999999997</v>
      </c>
      <c r="AN180" s="207">
        <f t="shared" ca="1" si="97"/>
        <v>238094.21999999997</v>
      </c>
      <c r="AO180" s="207">
        <f t="shared" ca="1" si="97"/>
        <v>239674.67159999997</v>
      </c>
      <c r="AP180" s="207">
        <f t="shared" ca="1" si="97"/>
        <v>240462.43384800002</v>
      </c>
      <c r="AQ180" s="207">
        <f t="shared" ca="1" si="97"/>
        <v>240564.69016943997</v>
      </c>
      <c r="AR180" s="207">
        <f t="shared" ca="1" si="97"/>
        <v>240075.52076464321</v>
      </c>
      <c r="AS180" s="207">
        <f t="shared" ca="1" si="97"/>
        <v>239077.4798201113</v>
      </c>
      <c r="AT180" s="207">
        <f t="shared" ca="1" si="97"/>
        <v>237642.98335797869</v>
      </c>
      <c r="AU180" s="207">
        <f t="shared" ca="1" si="97"/>
        <v>235835.53044897644</v>
      </c>
      <c r="AV180" s="207">
        <f t="shared" ca="1" si="97"/>
        <v>233710.77778717532</v>
      </c>
      <c r="AW180" s="207">
        <f t="shared" ca="1" si="97"/>
        <v>231317.48522494882</v>
      </c>
      <c r="AX180" s="207">
        <f t="shared" ca="1" si="97"/>
        <v>228698.34775474481</v>
      </c>
      <c r="AY180" s="207">
        <f t="shared" ca="1" si="97"/>
        <v>225890.7275658295</v>
      </c>
      <c r="AZ180" s="207">
        <f t="shared" ca="1" si="97"/>
        <v>222927.29816875092</v>
      </c>
      <c r="BA180" s="207">
        <f t="shared" ca="1" si="97"/>
        <v>219836.61114110539</v>
      </c>
      <c r="BB180" s="207">
        <f t="shared" ca="1" si="97"/>
        <v>216643.5947817252</v>
      </c>
      <c r="BC180" s="207">
        <f t="shared" ca="1" si="97"/>
        <v>213369.99284591959</v>
      </c>
      <c r="BD180" s="207">
        <f t="shared" ca="1" si="97"/>
        <v>210034.75055365061</v>
      </c>
      <c r="BE180" s="207">
        <f t="shared" ca="1" si="97"/>
        <v>206654.35419946915</v>
      </c>
      <c r="BF180" s="207">
        <f t="shared" ca="1" si="97"/>
        <v>203243.12993354423</v>
      </c>
      <c r="BG180" s="207">
        <f t="shared" ca="1" si="97"/>
        <v>199813.50661477016</v>
      </c>
      <c r="BH180" s="207">
        <f t="shared" ca="1" si="97"/>
        <v>196376.24704878387</v>
      </c>
      <c r="BI180" s="207">
        <f t="shared" ca="1" si="97"/>
        <v>192940.65140616026</v>
      </c>
      <c r="BJ180" s="207">
        <f t="shared" ca="1" si="97"/>
        <v>189514.73616058691</v>
      </c>
      <c r="BK180" s="207"/>
    </row>
    <row r="181" spans="1:63" ht="15.75" customHeight="1">
      <c r="A181" s="4"/>
      <c r="B181" s="195">
        <v>44197</v>
      </c>
      <c r="C181" s="207">
        <v>0</v>
      </c>
      <c r="D181" s="207">
        <v>0</v>
      </c>
      <c r="E181" s="207">
        <v>0</v>
      </c>
      <c r="F181" s="207">
        <v>0</v>
      </c>
      <c r="G181" s="207">
        <v>0</v>
      </c>
      <c r="H181" s="207">
        <v>0</v>
      </c>
      <c r="I181" s="207">
        <v>0</v>
      </c>
      <c r="J181" s="207">
        <v>0</v>
      </c>
      <c r="K181" s="207">
        <v>0</v>
      </c>
      <c r="L181" s="207">
        <v>0</v>
      </c>
      <c r="M181" s="207">
        <v>0</v>
      </c>
      <c r="N181" s="207">
        <v>0</v>
      </c>
      <c r="O181" s="207">
        <v>0</v>
      </c>
      <c r="P181" s="207">
        <v>0</v>
      </c>
      <c r="Q181" s="207">
        <v>0</v>
      </c>
      <c r="R181" s="207">
        <v>0</v>
      </c>
      <c r="S181" s="207">
        <v>0</v>
      </c>
      <c r="T181" s="207">
        <v>0</v>
      </c>
      <c r="U181" s="207">
        <v>0</v>
      </c>
      <c r="V181" s="207">
        <v>0</v>
      </c>
      <c r="W181" s="207">
        <v>0</v>
      </c>
      <c r="X181" s="207">
        <v>0</v>
      </c>
      <c r="Y181" s="207">
        <v>0</v>
      </c>
      <c r="Z181" s="207">
        <v>0</v>
      </c>
      <c r="AA181" s="207">
        <v>0</v>
      </c>
      <c r="AB181" s="207">
        <v>0</v>
      </c>
      <c r="AC181" s="207">
        <v>0</v>
      </c>
      <c r="AD181" s="207">
        <v>0</v>
      </c>
      <c r="AE181" s="207">
        <v>0</v>
      </c>
      <c r="AF181" s="207">
        <v>0</v>
      </c>
      <c r="AG181" s="207">
        <v>0</v>
      </c>
      <c r="AH181" s="207">
        <v>0</v>
      </c>
      <c r="AI181" s="207">
        <v>0</v>
      </c>
      <c r="AJ181" s="207">
        <v>0</v>
      </c>
      <c r="AK181" s="207">
        <v>0</v>
      </c>
      <c r="AL181" s="207">
        <v>0</v>
      </c>
      <c r="AM181" s="207">
        <f t="shared" ref="AM181:BJ181" ca="1" si="98">C45</f>
        <v>232049.99999999997</v>
      </c>
      <c r="AN181" s="207">
        <f t="shared" ca="1" si="98"/>
        <v>235598.99999999997</v>
      </c>
      <c r="AO181" s="207">
        <f t="shared" ca="1" si="98"/>
        <v>238094.21999999997</v>
      </c>
      <c r="AP181" s="207">
        <f t="shared" ca="1" si="98"/>
        <v>239674.67159999997</v>
      </c>
      <c r="AQ181" s="207">
        <f t="shared" ca="1" si="98"/>
        <v>240462.43384800002</v>
      </c>
      <c r="AR181" s="207">
        <f t="shared" ca="1" si="98"/>
        <v>240564.69016943997</v>
      </c>
      <c r="AS181" s="207">
        <f t="shared" ca="1" si="98"/>
        <v>240075.52076464321</v>
      </c>
      <c r="AT181" s="207">
        <f t="shared" ca="1" si="98"/>
        <v>239077.4798201113</v>
      </c>
      <c r="AU181" s="207">
        <f t="shared" ca="1" si="98"/>
        <v>237642.98335797869</v>
      </c>
      <c r="AV181" s="207">
        <f t="shared" ca="1" si="98"/>
        <v>235835.53044897644</v>
      </c>
      <c r="AW181" s="207">
        <f t="shared" ca="1" si="98"/>
        <v>233710.77778717532</v>
      </c>
      <c r="AX181" s="207">
        <f t="shared" ca="1" si="98"/>
        <v>231317.48522494882</v>
      </c>
      <c r="AY181" s="207">
        <f t="shared" ca="1" si="98"/>
        <v>228698.34775474481</v>
      </c>
      <c r="AZ181" s="207">
        <f t="shared" ca="1" si="98"/>
        <v>225890.7275658295</v>
      </c>
      <c r="BA181" s="207">
        <f t="shared" ca="1" si="98"/>
        <v>222927.29816875092</v>
      </c>
      <c r="BB181" s="207">
        <f t="shared" ca="1" si="98"/>
        <v>219836.61114110539</v>
      </c>
      <c r="BC181" s="207">
        <f t="shared" ca="1" si="98"/>
        <v>216643.5947817252</v>
      </c>
      <c r="BD181" s="207">
        <f t="shared" ca="1" si="98"/>
        <v>213369.99284591959</v>
      </c>
      <c r="BE181" s="207">
        <f t="shared" ca="1" si="98"/>
        <v>210034.75055365061</v>
      </c>
      <c r="BF181" s="207">
        <f t="shared" ca="1" si="98"/>
        <v>206654.35419946915</v>
      </c>
      <c r="BG181" s="207">
        <f t="shared" ca="1" si="98"/>
        <v>203243.12993354423</v>
      </c>
      <c r="BH181" s="207">
        <f t="shared" ca="1" si="98"/>
        <v>199813.50661477016</v>
      </c>
      <c r="BI181" s="207">
        <f t="shared" ca="1" si="98"/>
        <v>196376.24704878387</v>
      </c>
      <c r="BJ181" s="207">
        <f t="shared" ca="1" si="98"/>
        <v>192940.65140616026</v>
      </c>
      <c r="BK181" s="207"/>
    </row>
    <row r="182" spans="1:63" ht="15.75" customHeight="1">
      <c r="A182" s="4"/>
      <c r="B182" s="195">
        <v>44228</v>
      </c>
      <c r="C182" s="207">
        <v>0</v>
      </c>
      <c r="D182" s="207">
        <v>0</v>
      </c>
      <c r="E182" s="207">
        <v>0</v>
      </c>
      <c r="F182" s="207">
        <v>0</v>
      </c>
      <c r="G182" s="207">
        <v>0</v>
      </c>
      <c r="H182" s="207">
        <v>0</v>
      </c>
      <c r="I182" s="207">
        <v>0</v>
      </c>
      <c r="J182" s="207">
        <v>0</v>
      </c>
      <c r="K182" s="207">
        <v>0</v>
      </c>
      <c r="L182" s="207">
        <v>0</v>
      </c>
      <c r="M182" s="207">
        <v>0</v>
      </c>
      <c r="N182" s="207">
        <v>0</v>
      </c>
      <c r="O182" s="207">
        <v>0</v>
      </c>
      <c r="P182" s="207">
        <v>0</v>
      </c>
      <c r="Q182" s="207">
        <v>0</v>
      </c>
      <c r="R182" s="207">
        <v>0</v>
      </c>
      <c r="S182" s="207">
        <v>0</v>
      </c>
      <c r="T182" s="207">
        <v>0</v>
      </c>
      <c r="U182" s="207">
        <v>0</v>
      </c>
      <c r="V182" s="207">
        <v>0</v>
      </c>
      <c r="W182" s="207">
        <v>0</v>
      </c>
      <c r="X182" s="207">
        <v>0</v>
      </c>
      <c r="Y182" s="207">
        <v>0</v>
      </c>
      <c r="Z182" s="207">
        <v>0</v>
      </c>
      <c r="AA182" s="207">
        <v>0</v>
      </c>
      <c r="AB182" s="207">
        <v>0</v>
      </c>
      <c r="AC182" s="207">
        <v>0</v>
      </c>
      <c r="AD182" s="207">
        <v>0</v>
      </c>
      <c r="AE182" s="207">
        <v>0</v>
      </c>
      <c r="AF182" s="207">
        <v>0</v>
      </c>
      <c r="AG182" s="207">
        <v>0</v>
      </c>
      <c r="AH182" s="207">
        <v>0</v>
      </c>
      <c r="AI182" s="207">
        <v>0</v>
      </c>
      <c r="AJ182" s="207">
        <v>0</v>
      </c>
      <c r="AK182" s="207">
        <v>0</v>
      </c>
      <c r="AL182" s="207">
        <v>0</v>
      </c>
      <c r="AM182" s="207">
        <v>0</v>
      </c>
      <c r="AN182" s="207">
        <f t="shared" ref="AN182:BJ182" ca="1" si="99">C46</f>
        <v>232049.99999999997</v>
      </c>
      <c r="AO182" s="207">
        <f t="shared" ca="1" si="99"/>
        <v>235598.99999999997</v>
      </c>
      <c r="AP182" s="207">
        <f t="shared" ca="1" si="99"/>
        <v>238094.21999999997</v>
      </c>
      <c r="AQ182" s="207">
        <f t="shared" ca="1" si="99"/>
        <v>239674.67159999997</v>
      </c>
      <c r="AR182" s="207">
        <f t="shared" ca="1" si="99"/>
        <v>240462.43384800002</v>
      </c>
      <c r="AS182" s="207">
        <f t="shared" ca="1" si="99"/>
        <v>240564.69016943997</v>
      </c>
      <c r="AT182" s="207">
        <f t="shared" ca="1" si="99"/>
        <v>240075.52076464321</v>
      </c>
      <c r="AU182" s="207">
        <f t="shared" ca="1" si="99"/>
        <v>239077.4798201113</v>
      </c>
      <c r="AV182" s="207">
        <f t="shared" ca="1" si="99"/>
        <v>237642.98335797869</v>
      </c>
      <c r="AW182" s="207">
        <f t="shared" ca="1" si="99"/>
        <v>235835.53044897644</v>
      </c>
      <c r="AX182" s="207">
        <f t="shared" ca="1" si="99"/>
        <v>233710.77778717532</v>
      </c>
      <c r="AY182" s="207">
        <f t="shared" ca="1" si="99"/>
        <v>231317.48522494882</v>
      </c>
      <c r="AZ182" s="207">
        <f t="shared" ca="1" si="99"/>
        <v>228698.34775474481</v>
      </c>
      <c r="BA182" s="207">
        <f t="shared" ca="1" si="99"/>
        <v>225890.7275658295</v>
      </c>
      <c r="BB182" s="207">
        <f t="shared" ca="1" si="99"/>
        <v>222927.29816875092</v>
      </c>
      <c r="BC182" s="207">
        <f t="shared" ca="1" si="99"/>
        <v>219836.61114110539</v>
      </c>
      <c r="BD182" s="207">
        <f t="shared" ca="1" si="99"/>
        <v>216643.5947817252</v>
      </c>
      <c r="BE182" s="207">
        <f t="shared" ca="1" si="99"/>
        <v>213369.99284591959</v>
      </c>
      <c r="BF182" s="207">
        <f t="shared" ca="1" si="99"/>
        <v>210034.75055365061</v>
      </c>
      <c r="BG182" s="207">
        <f t="shared" ca="1" si="99"/>
        <v>206654.35419946915</v>
      </c>
      <c r="BH182" s="207">
        <f t="shared" ca="1" si="99"/>
        <v>203243.12993354423</v>
      </c>
      <c r="BI182" s="207">
        <f t="shared" ca="1" si="99"/>
        <v>199813.50661477016</v>
      </c>
      <c r="BJ182" s="207">
        <f t="shared" ca="1" si="99"/>
        <v>196376.24704878387</v>
      </c>
      <c r="BK182" s="207"/>
    </row>
    <row r="183" spans="1:63" ht="15.75" customHeight="1">
      <c r="A183" s="4"/>
      <c r="B183" s="195">
        <v>44256</v>
      </c>
      <c r="C183" s="207">
        <v>0</v>
      </c>
      <c r="D183" s="207">
        <v>0</v>
      </c>
      <c r="E183" s="207">
        <v>0</v>
      </c>
      <c r="F183" s="207">
        <v>0</v>
      </c>
      <c r="G183" s="207">
        <v>0</v>
      </c>
      <c r="H183" s="207">
        <v>0</v>
      </c>
      <c r="I183" s="207">
        <v>0</v>
      </c>
      <c r="J183" s="207">
        <v>0</v>
      </c>
      <c r="K183" s="207">
        <v>0</v>
      </c>
      <c r="L183" s="207">
        <v>0</v>
      </c>
      <c r="M183" s="207">
        <v>0</v>
      </c>
      <c r="N183" s="207">
        <v>0</v>
      </c>
      <c r="O183" s="207">
        <v>0</v>
      </c>
      <c r="P183" s="207">
        <v>0</v>
      </c>
      <c r="Q183" s="207">
        <v>0</v>
      </c>
      <c r="R183" s="207">
        <v>0</v>
      </c>
      <c r="S183" s="207">
        <v>0</v>
      </c>
      <c r="T183" s="207">
        <v>0</v>
      </c>
      <c r="U183" s="207">
        <v>0</v>
      </c>
      <c r="V183" s="207">
        <v>0</v>
      </c>
      <c r="W183" s="207">
        <v>0</v>
      </c>
      <c r="X183" s="207">
        <v>0</v>
      </c>
      <c r="Y183" s="207">
        <v>0</v>
      </c>
      <c r="Z183" s="207">
        <v>0</v>
      </c>
      <c r="AA183" s="207">
        <v>0</v>
      </c>
      <c r="AB183" s="207">
        <v>0</v>
      </c>
      <c r="AC183" s="207">
        <v>0</v>
      </c>
      <c r="AD183" s="207">
        <v>0</v>
      </c>
      <c r="AE183" s="207">
        <v>0</v>
      </c>
      <c r="AF183" s="207">
        <v>0</v>
      </c>
      <c r="AG183" s="207">
        <v>0</v>
      </c>
      <c r="AH183" s="207">
        <v>0</v>
      </c>
      <c r="AI183" s="207">
        <v>0</v>
      </c>
      <c r="AJ183" s="207">
        <v>0</v>
      </c>
      <c r="AK183" s="207">
        <v>0</v>
      </c>
      <c r="AL183" s="207">
        <v>0</v>
      </c>
      <c r="AM183" s="207">
        <v>0</v>
      </c>
      <c r="AN183" s="207">
        <v>0</v>
      </c>
      <c r="AO183" s="207">
        <f t="shared" ref="AO183:BJ183" ca="1" si="100">C47</f>
        <v>232049.99999999997</v>
      </c>
      <c r="AP183" s="207">
        <f t="shared" ca="1" si="100"/>
        <v>235598.99999999997</v>
      </c>
      <c r="AQ183" s="207">
        <f t="shared" ca="1" si="100"/>
        <v>238094.21999999997</v>
      </c>
      <c r="AR183" s="207">
        <f t="shared" ca="1" si="100"/>
        <v>239674.67159999997</v>
      </c>
      <c r="AS183" s="207">
        <f t="shared" ca="1" si="100"/>
        <v>240462.43384800002</v>
      </c>
      <c r="AT183" s="207">
        <f t="shared" ca="1" si="100"/>
        <v>240564.69016943997</v>
      </c>
      <c r="AU183" s="207">
        <f t="shared" ca="1" si="100"/>
        <v>240075.52076464321</v>
      </c>
      <c r="AV183" s="207">
        <f t="shared" ca="1" si="100"/>
        <v>239077.4798201113</v>
      </c>
      <c r="AW183" s="207">
        <f t="shared" ca="1" si="100"/>
        <v>237642.98335797869</v>
      </c>
      <c r="AX183" s="207">
        <f t="shared" ca="1" si="100"/>
        <v>235835.53044897644</v>
      </c>
      <c r="AY183" s="207">
        <f t="shared" ca="1" si="100"/>
        <v>233710.77778717532</v>
      </c>
      <c r="AZ183" s="207">
        <f t="shared" ca="1" si="100"/>
        <v>231317.48522494882</v>
      </c>
      <c r="BA183" s="207">
        <f t="shared" ca="1" si="100"/>
        <v>228698.34775474481</v>
      </c>
      <c r="BB183" s="207">
        <f t="shared" ca="1" si="100"/>
        <v>225890.7275658295</v>
      </c>
      <c r="BC183" s="207">
        <f t="shared" ca="1" si="100"/>
        <v>222927.29816875092</v>
      </c>
      <c r="BD183" s="207">
        <f t="shared" ca="1" si="100"/>
        <v>219836.61114110539</v>
      </c>
      <c r="BE183" s="207">
        <f t="shared" ca="1" si="100"/>
        <v>216643.5947817252</v>
      </c>
      <c r="BF183" s="207">
        <f t="shared" ca="1" si="100"/>
        <v>213369.99284591959</v>
      </c>
      <c r="BG183" s="207">
        <f t="shared" ca="1" si="100"/>
        <v>210034.75055365061</v>
      </c>
      <c r="BH183" s="207">
        <f t="shared" ca="1" si="100"/>
        <v>206654.35419946915</v>
      </c>
      <c r="BI183" s="207">
        <f t="shared" ca="1" si="100"/>
        <v>203243.12993354423</v>
      </c>
      <c r="BJ183" s="207">
        <f t="shared" ca="1" si="100"/>
        <v>199813.50661477016</v>
      </c>
      <c r="BK183" s="207"/>
    </row>
    <row r="184" spans="1:63" ht="15.75" customHeight="1">
      <c r="A184" s="4"/>
      <c r="B184" s="195">
        <v>44287</v>
      </c>
      <c r="C184" s="207">
        <v>0</v>
      </c>
      <c r="D184" s="207">
        <v>0</v>
      </c>
      <c r="E184" s="207">
        <v>0</v>
      </c>
      <c r="F184" s="207">
        <v>0</v>
      </c>
      <c r="G184" s="207">
        <v>0</v>
      </c>
      <c r="H184" s="207">
        <v>0</v>
      </c>
      <c r="I184" s="207">
        <v>0</v>
      </c>
      <c r="J184" s="207">
        <v>0</v>
      </c>
      <c r="K184" s="207">
        <v>0</v>
      </c>
      <c r="L184" s="207">
        <v>0</v>
      </c>
      <c r="M184" s="207">
        <v>0</v>
      </c>
      <c r="N184" s="207">
        <v>0</v>
      </c>
      <c r="O184" s="207">
        <v>0</v>
      </c>
      <c r="P184" s="207">
        <v>0</v>
      </c>
      <c r="Q184" s="207">
        <v>0</v>
      </c>
      <c r="R184" s="207">
        <v>0</v>
      </c>
      <c r="S184" s="207">
        <v>0</v>
      </c>
      <c r="T184" s="207">
        <v>0</v>
      </c>
      <c r="U184" s="207">
        <v>0</v>
      </c>
      <c r="V184" s="207">
        <v>0</v>
      </c>
      <c r="W184" s="207">
        <v>0</v>
      </c>
      <c r="X184" s="207">
        <v>0</v>
      </c>
      <c r="Y184" s="207">
        <v>0</v>
      </c>
      <c r="Z184" s="207">
        <v>0</v>
      </c>
      <c r="AA184" s="207">
        <v>0</v>
      </c>
      <c r="AB184" s="207">
        <v>0</v>
      </c>
      <c r="AC184" s="207">
        <v>0</v>
      </c>
      <c r="AD184" s="207">
        <v>0</v>
      </c>
      <c r="AE184" s="207">
        <v>0</v>
      </c>
      <c r="AF184" s="207">
        <v>0</v>
      </c>
      <c r="AG184" s="207">
        <v>0</v>
      </c>
      <c r="AH184" s="207">
        <v>0</v>
      </c>
      <c r="AI184" s="207">
        <v>0</v>
      </c>
      <c r="AJ184" s="207">
        <v>0</v>
      </c>
      <c r="AK184" s="207">
        <v>0</v>
      </c>
      <c r="AL184" s="207">
        <v>0</v>
      </c>
      <c r="AM184" s="207">
        <v>0</v>
      </c>
      <c r="AN184" s="207">
        <v>0</v>
      </c>
      <c r="AO184" s="207">
        <v>0</v>
      </c>
      <c r="AP184" s="207">
        <f t="shared" ref="AP184:BJ184" ca="1" si="101">C48</f>
        <v>232049.99999999997</v>
      </c>
      <c r="AQ184" s="207">
        <f t="shared" ca="1" si="101"/>
        <v>235598.99999999997</v>
      </c>
      <c r="AR184" s="207">
        <f t="shared" ca="1" si="101"/>
        <v>238094.21999999997</v>
      </c>
      <c r="AS184" s="207">
        <f t="shared" ca="1" si="101"/>
        <v>239674.67159999997</v>
      </c>
      <c r="AT184" s="207">
        <f t="shared" ca="1" si="101"/>
        <v>240462.43384800002</v>
      </c>
      <c r="AU184" s="207">
        <f t="shared" ca="1" si="101"/>
        <v>240564.69016943997</v>
      </c>
      <c r="AV184" s="207">
        <f t="shared" ca="1" si="101"/>
        <v>240075.52076464321</v>
      </c>
      <c r="AW184" s="207">
        <f t="shared" ca="1" si="101"/>
        <v>239077.4798201113</v>
      </c>
      <c r="AX184" s="207">
        <f t="shared" ca="1" si="101"/>
        <v>237642.98335797869</v>
      </c>
      <c r="AY184" s="207">
        <f t="shared" ca="1" si="101"/>
        <v>235835.53044897644</v>
      </c>
      <c r="AZ184" s="207">
        <f t="shared" ca="1" si="101"/>
        <v>233710.77778717532</v>
      </c>
      <c r="BA184" s="207">
        <f t="shared" ca="1" si="101"/>
        <v>231317.48522494882</v>
      </c>
      <c r="BB184" s="207">
        <f t="shared" ca="1" si="101"/>
        <v>228698.34775474481</v>
      </c>
      <c r="BC184" s="207">
        <f t="shared" ca="1" si="101"/>
        <v>225890.7275658295</v>
      </c>
      <c r="BD184" s="207">
        <f t="shared" ca="1" si="101"/>
        <v>222927.29816875092</v>
      </c>
      <c r="BE184" s="207">
        <f t="shared" ca="1" si="101"/>
        <v>219836.61114110539</v>
      </c>
      <c r="BF184" s="207">
        <f t="shared" ca="1" si="101"/>
        <v>216643.5947817252</v>
      </c>
      <c r="BG184" s="207">
        <f t="shared" ca="1" si="101"/>
        <v>213369.99284591959</v>
      </c>
      <c r="BH184" s="207">
        <f t="shared" ca="1" si="101"/>
        <v>210034.75055365061</v>
      </c>
      <c r="BI184" s="207">
        <f t="shared" ca="1" si="101"/>
        <v>206654.35419946915</v>
      </c>
      <c r="BJ184" s="207">
        <f t="shared" ca="1" si="101"/>
        <v>203243.12993354423</v>
      </c>
      <c r="BK184" s="207"/>
    </row>
    <row r="185" spans="1:63" ht="15.75" customHeight="1">
      <c r="A185" s="4"/>
      <c r="B185" s="195">
        <v>44317</v>
      </c>
      <c r="C185" s="207">
        <v>0</v>
      </c>
      <c r="D185" s="207">
        <v>0</v>
      </c>
      <c r="E185" s="207">
        <v>0</v>
      </c>
      <c r="F185" s="207">
        <v>0</v>
      </c>
      <c r="G185" s="207">
        <v>0</v>
      </c>
      <c r="H185" s="207">
        <v>0</v>
      </c>
      <c r="I185" s="207">
        <v>0</v>
      </c>
      <c r="J185" s="207">
        <v>0</v>
      </c>
      <c r="K185" s="207">
        <v>0</v>
      </c>
      <c r="L185" s="207">
        <v>0</v>
      </c>
      <c r="M185" s="207">
        <v>0</v>
      </c>
      <c r="N185" s="207">
        <v>0</v>
      </c>
      <c r="O185" s="207">
        <v>0</v>
      </c>
      <c r="P185" s="207">
        <v>0</v>
      </c>
      <c r="Q185" s="207">
        <v>0</v>
      </c>
      <c r="R185" s="207">
        <v>0</v>
      </c>
      <c r="S185" s="207">
        <v>0</v>
      </c>
      <c r="T185" s="207">
        <v>0</v>
      </c>
      <c r="U185" s="207">
        <v>0</v>
      </c>
      <c r="V185" s="207">
        <v>0</v>
      </c>
      <c r="W185" s="207">
        <v>0</v>
      </c>
      <c r="X185" s="207">
        <v>0</v>
      </c>
      <c r="Y185" s="207">
        <v>0</v>
      </c>
      <c r="Z185" s="207">
        <v>0</v>
      </c>
      <c r="AA185" s="207">
        <v>0</v>
      </c>
      <c r="AB185" s="207">
        <v>0</v>
      </c>
      <c r="AC185" s="207">
        <v>0</v>
      </c>
      <c r="AD185" s="207">
        <v>0</v>
      </c>
      <c r="AE185" s="207">
        <v>0</v>
      </c>
      <c r="AF185" s="207">
        <v>0</v>
      </c>
      <c r="AG185" s="207">
        <v>0</v>
      </c>
      <c r="AH185" s="207">
        <v>0</v>
      </c>
      <c r="AI185" s="207">
        <v>0</v>
      </c>
      <c r="AJ185" s="207">
        <v>0</v>
      </c>
      <c r="AK185" s="207">
        <v>0</v>
      </c>
      <c r="AL185" s="207">
        <v>0</v>
      </c>
      <c r="AM185" s="207">
        <v>0</v>
      </c>
      <c r="AN185" s="207">
        <v>0</v>
      </c>
      <c r="AO185" s="207">
        <v>0</v>
      </c>
      <c r="AP185" s="207">
        <v>0</v>
      </c>
      <c r="AQ185" s="207">
        <f t="shared" ref="AQ185:BJ185" ca="1" si="102">C49</f>
        <v>232049.99999999997</v>
      </c>
      <c r="AR185" s="207">
        <f t="shared" ca="1" si="102"/>
        <v>235598.99999999997</v>
      </c>
      <c r="AS185" s="207">
        <f t="shared" ca="1" si="102"/>
        <v>238094.21999999997</v>
      </c>
      <c r="AT185" s="207">
        <f t="shared" ca="1" si="102"/>
        <v>239674.67159999997</v>
      </c>
      <c r="AU185" s="207">
        <f t="shared" ca="1" si="102"/>
        <v>240462.43384800002</v>
      </c>
      <c r="AV185" s="207">
        <f t="shared" ca="1" si="102"/>
        <v>240564.69016943997</v>
      </c>
      <c r="AW185" s="207">
        <f t="shared" ca="1" si="102"/>
        <v>240075.52076464321</v>
      </c>
      <c r="AX185" s="207">
        <f t="shared" ca="1" si="102"/>
        <v>239077.4798201113</v>
      </c>
      <c r="AY185" s="207">
        <f t="shared" ca="1" si="102"/>
        <v>237642.98335797869</v>
      </c>
      <c r="AZ185" s="207">
        <f t="shared" ca="1" si="102"/>
        <v>235835.53044897644</v>
      </c>
      <c r="BA185" s="207">
        <f t="shared" ca="1" si="102"/>
        <v>233710.77778717532</v>
      </c>
      <c r="BB185" s="207">
        <f t="shared" ca="1" si="102"/>
        <v>231317.48522494882</v>
      </c>
      <c r="BC185" s="207">
        <f t="shared" ca="1" si="102"/>
        <v>228698.34775474481</v>
      </c>
      <c r="BD185" s="207">
        <f t="shared" ca="1" si="102"/>
        <v>225890.7275658295</v>
      </c>
      <c r="BE185" s="207">
        <f t="shared" ca="1" si="102"/>
        <v>222927.29816875092</v>
      </c>
      <c r="BF185" s="207">
        <f t="shared" ca="1" si="102"/>
        <v>219836.61114110539</v>
      </c>
      <c r="BG185" s="207">
        <f t="shared" ca="1" si="102"/>
        <v>216643.5947817252</v>
      </c>
      <c r="BH185" s="207">
        <f t="shared" ca="1" si="102"/>
        <v>213369.99284591959</v>
      </c>
      <c r="BI185" s="207">
        <f t="shared" ca="1" si="102"/>
        <v>210034.75055365061</v>
      </c>
      <c r="BJ185" s="207">
        <f t="shared" ca="1" si="102"/>
        <v>206654.35419946915</v>
      </c>
      <c r="BK185" s="207"/>
    </row>
    <row r="186" spans="1:63" ht="15.75" customHeight="1">
      <c r="A186" s="4"/>
      <c r="B186" s="195">
        <v>44348</v>
      </c>
      <c r="C186" s="207">
        <v>0</v>
      </c>
      <c r="D186" s="207">
        <v>0</v>
      </c>
      <c r="E186" s="207">
        <v>0</v>
      </c>
      <c r="F186" s="207">
        <v>0</v>
      </c>
      <c r="G186" s="207">
        <v>0</v>
      </c>
      <c r="H186" s="207">
        <v>0</v>
      </c>
      <c r="I186" s="207">
        <v>0</v>
      </c>
      <c r="J186" s="207">
        <v>0</v>
      </c>
      <c r="K186" s="207">
        <v>0</v>
      </c>
      <c r="L186" s="207">
        <v>0</v>
      </c>
      <c r="M186" s="207">
        <v>0</v>
      </c>
      <c r="N186" s="207">
        <v>0</v>
      </c>
      <c r="O186" s="207">
        <v>0</v>
      </c>
      <c r="P186" s="207">
        <v>0</v>
      </c>
      <c r="Q186" s="207">
        <v>0</v>
      </c>
      <c r="R186" s="207">
        <v>0</v>
      </c>
      <c r="S186" s="207">
        <v>0</v>
      </c>
      <c r="T186" s="207">
        <v>0</v>
      </c>
      <c r="U186" s="207">
        <v>0</v>
      </c>
      <c r="V186" s="207">
        <v>0</v>
      </c>
      <c r="W186" s="207">
        <v>0</v>
      </c>
      <c r="X186" s="207">
        <v>0</v>
      </c>
      <c r="Y186" s="207">
        <v>0</v>
      </c>
      <c r="Z186" s="207">
        <v>0</v>
      </c>
      <c r="AA186" s="207">
        <v>0</v>
      </c>
      <c r="AB186" s="207">
        <v>0</v>
      </c>
      <c r="AC186" s="207">
        <v>0</v>
      </c>
      <c r="AD186" s="207">
        <v>0</v>
      </c>
      <c r="AE186" s="207">
        <v>0</v>
      </c>
      <c r="AF186" s="207">
        <v>0</v>
      </c>
      <c r="AG186" s="207">
        <v>0</v>
      </c>
      <c r="AH186" s="207">
        <v>0</v>
      </c>
      <c r="AI186" s="207">
        <v>0</v>
      </c>
      <c r="AJ186" s="207">
        <v>0</v>
      </c>
      <c r="AK186" s="207">
        <v>0</v>
      </c>
      <c r="AL186" s="207">
        <v>0</v>
      </c>
      <c r="AM186" s="207">
        <v>0</v>
      </c>
      <c r="AN186" s="207">
        <v>0</v>
      </c>
      <c r="AO186" s="207">
        <v>0</v>
      </c>
      <c r="AP186" s="207">
        <v>0</v>
      </c>
      <c r="AQ186" s="207">
        <v>0</v>
      </c>
      <c r="AR186" s="207">
        <f t="shared" ref="AR186:BJ186" ca="1" si="103">C50</f>
        <v>232049.99999999997</v>
      </c>
      <c r="AS186" s="207">
        <f t="shared" ca="1" si="103"/>
        <v>235598.99999999997</v>
      </c>
      <c r="AT186" s="207">
        <f t="shared" ca="1" si="103"/>
        <v>238094.21999999997</v>
      </c>
      <c r="AU186" s="207">
        <f t="shared" ca="1" si="103"/>
        <v>239674.67159999997</v>
      </c>
      <c r="AV186" s="207">
        <f t="shared" ca="1" si="103"/>
        <v>240462.43384800002</v>
      </c>
      <c r="AW186" s="207">
        <f t="shared" ca="1" si="103"/>
        <v>240564.69016943997</v>
      </c>
      <c r="AX186" s="207">
        <f t="shared" ca="1" si="103"/>
        <v>240075.52076464321</v>
      </c>
      <c r="AY186" s="207">
        <f t="shared" ca="1" si="103"/>
        <v>239077.4798201113</v>
      </c>
      <c r="AZ186" s="207">
        <f t="shared" ca="1" si="103"/>
        <v>237642.98335797869</v>
      </c>
      <c r="BA186" s="207">
        <f t="shared" ca="1" si="103"/>
        <v>235835.53044897644</v>
      </c>
      <c r="BB186" s="207">
        <f t="shared" ca="1" si="103"/>
        <v>233710.77778717532</v>
      </c>
      <c r="BC186" s="207">
        <f t="shared" ca="1" si="103"/>
        <v>231317.48522494882</v>
      </c>
      <c r="BD186" s="207">
        <f t="shared" ca="1" si="103"/>
        <v>228698.34775474481</v>
      </c>
      <c r="BE186" s="207">
        <f t="shared" ca="1" si="103"/>
        <v>225890.7275658295</v>
      </c>
      <c r="BF186" s="207">
        <f t="shared" ca="1" si="103"/>
        <v>222927.29816875092</v>
      </c>
      <c r="BG186" s="207">
        <f t="shared" ca="1" si="103"/>
        <v>219836.61114110539</v>
      </c>
      <c r="BH186" s="207">
        <f t="shared" ca="1" si="103"/>
        <v>216643.5947817252</v>
      </c>
      <c r="BI186" s="207">
        <f t="shared" ca="1" si="103"/>
        <v>213369.99284591959</v>
      </c>
      <c r="BJ186" s="207">
        <f t="shared" ca="1" si="103"/>
        <v>210034.75055365061</v>
      </c>
      <c r="BK186" s="207"/>
    </row>
    <row r="187" spans="1:63" ht="15.75" customHeight="1">
      <c r="A187" s="4"/>
      <c r="B187" s="195">
        <v>44378</v>
      </c>
      <c r="C187" s="207">
        <v>0</v>
      </c>
      <c r="D187" s="207">
        <v>0</v>
      </c>
      <c r="E187" s="207">
        <v>0</v>
      </c>
      <c r="F187" s="207">
        <v>0</v>
      </c>
      <c r="G187" s="207">
        <v>0</v>
      </c>
      <c r="H187" s="207">
        <v>0</v>
      </c>
      <c r="I187" s="207">
        <v>0</v>
      </c>
      <c r="J187" s="207">
        <v>0</v>
      </c>
      <c r="K187" s="207">
        <v>0</v>
      </c>
      <c r="L187" s="207">
        <v>0</v>
      </c>
      <c r="M187" s="207">
        <v>0</v>
      </c>
      <c r="N187" s="207">
        <v>0</v>
      </c>
      <c r="O187" s="207">
        <v>0</v>
      </c>
      <c r="P187" s="207">
        <v>0</v>
      </c>
      <c r="Q187" s="207">
        <v>0</v>
      </c>
      <c r="R187" s="207">
        <v>0</v>
      </c>
      <c r="S187" s="207">
        <v>0</v>
      </c>
      <c r="T187" s="207">
        <v>0</v>
      </c>
      <c r="U187" s="207">
        <v>0</v>
      </c>
      <c r="V187" s="207">
        <v>0</v>
      </c>
      <c r="W187" s="207">
        <v>0</v>
      </c>
      <c r="X187" s="207">
        <v>0</v>
      </c>
      <c r="Y187" s="207">
        <v>0</v>
      </c>
      <c r="Z187" s="207">
        <v>0</v>
      </c>
      <c r="AA187" s="207">
        <v>0</v>
      </c>
      <c r="AB187" s="207">
        <v>0</v>
      </c>
      <c r="AC187" s="207">
        <v>0</v>
      </c>
      <c r="AD187" s="207">
        <v>0</v>
      </c>
      <c r="AE187" s="207">
        <v>0</v>
      </c>
      <c r="AF187" s="207">
        <v>0</v>
      </c>
      <c r="AG187" s="207">
        <v>0</v>
      </c>
      <c r="AH187" s="207">
        <v>0</v>
      </c>
      <c r="AI187" s="207">
        <v>0</v>
      </c>
      <c r="AJ187" s="207">
        <v>0</v>
      </c>
      <c r="AK187" s="207">
        <v>0</v>
      </c>
      <c r="AL187" s="207">
        <v>0</v>
      </c>
      <c r="AM187" s="207">
        <v>0</v>
      </c>
      <c r="AN187" s="207">
        <v>0</v>
      </c>
      <c r="AO187" s="207">
        <v>0</v>
      </c>
      <c r="AP187" s="207">
        <v>0</v>
      </c>
      <c r="AQ187" s="207">
        <v>0</v>
      </c>
      <c r="AR187" s="207">
        <v>0</v>
      </c>
      <c r="AS187" s="207">
        <f t="shared" ref="AS187:BJ187" ca="1" si="104">C51</f>
        <v>232049.99999999997</v>
      </c>
      <c r="AT187" s="207">
        <f t="shared" ca="1" si="104"/>
        <v>235598.99999999997</v>
      </c>
      <c r="AU187" s="207">
        <f t="shared" ca="1" si="104"/>
        <v>238094.21999999997</v>
      </c>
      <c r="AV187" s="207">
        <f t="shared" ca="1" si="104"/>
        <v>239674.67159999997</v>
      </c>
      <c r="AW187" s="207">
        <f t="shared" ca="1" si="104"/>
        <v>240462.43384800002</v>
      </c>
      <c r="AX187" s="207">
        <f t="shared" ca="1" si="104"/>
        <v>240564.69016943997</v>
      </c>
      <c r="AY187" s="207">
        <f t="shared" ca="1" si="104"/>
        <v>240075.52076464321</v>
      </c>
      <c r="AZ187" s="207">
        <f t="shared" ca="1" si="104"/>
        <v>239077.4798201113</v>
      </c>
      <c r="BA187" s="207">
        <f t="shared" ca="1" si="104"/>
        <v>237642.98335797869</v>
      </c>
      <c r="BB187" s="207">
        <f t="shared" ca="1" si="104"/>
        <v>235835.53044897644</v>
      </c>
      <c r="BC187" s="207">
        <f t="shared" ca="1" si="104"/>
        <v>233710.77778717532</v>
      </c>
      <c r="BD187" s="207">
        <f t="shared" ca="1" si="104"/>
        <v>231317.48522494882</v>
      </c>
      <c r="BE187" s="207">
        <f t="shared" ca="1" si="104"/>
        <v>228698.34775474481</v>
      </c>
      <c r="BF187" s="207">
        <f t="shared" ca="1" si="104"/>
        <v>225890.7275658295</v>
      </c>
      <c r="BG187" s="207">
        <f t="shared" ca="1" si="104"/>
        <v>222927.29816875092</v>
      </c>
      <c r="BH187" s="207">
        <f t="shared" ca="1" si="104"/>
        <v>219836.61114110539</v>
      </c>
      <c r="BI187" s="207">
        <f t="shared" ca="1" si="104"/>
        <v>216643.5947817252</v>
      </c>
      <c r="BJ187" s="207">
        <f t="shared" ca="1" si="104"/>
        <v>213369.99284591959</v>
      </c>
      <c r="BK187" s="207"/>
    </row>
    <row r="188" spans="1:63" ht="15.75" customHeight="1">
      <c r="A188" s="4"/>
      <c r="B188" s="195">
        <v>44409</v>
      </c>
      <c r="C188" s="207">
        <v>0</v>
      </c>
      <c r="D188" s="207">
        <v>0</v>
      </c>
      <c r="E188" s="207">
        <v>0</v>
      </c>
      <c r="F188" s="207">
        <v>0</v>
      </c>
      <c r="G188" s="207">
        <v>0</v>
      </c>
      <c r="H188" s="207">
        <v>0</v>
      </c>
      <c r="I188" s="207">
        <v>0</v>
      </c>
      <c r="J188" s="207">
        <v>0</v>
      </c>
      <c r="K188" s="207">
        <v>0</v>
      </c>
      <c r="L188" s="207">
        <v>0</v>
      </c>
      <c r="M188" s="207">
        <v>0</v>
      </c>
      <c r="N188" s="207">
        <v>0</v>
      </c>
      <c r="O188" s="207">
        <v>0</v>
      </c>
      <c r="P188" s="207">
        <v>0</v>
      </c>
      <c r="Q188" s="207">
        <v>0</v>
      </c>
      <c r="R188" s="207">
        <v>0</v>
      </c>
      <c r="S188" s="207">
        <v>0</v>
      </c>
      <c r="T188" s="207">
        <v>0</v>
      </c>
      <c r="U188" s="207">
        <v>0</v>
      </c>
      <c r="V188" s="207">
        <v>0</v>
      </c>
      <c r="W188" s="207">
        <v>0</v>
      </c>
      <c r="X188" s="207">
        <v>0</v>
      </c>
      <c r="Y188" s="207">
        <v>0</v>
      </c>
      <c r="Z188" s="207">
        <v>0</v>
      </c>
      <c r="AA188" s="207">
        <v>0</v>
      </c>
      <c r="AB188" s="207">
        <v>0</v>
      </c>
      <c r="AC188" s="207">
        <v>0</v>
      </c>
      <c r="AD188" s="207">
        <v>0</v>
      </c>
      <c r="AE188" s="207">
        <v>0</v>
      </c>
      <c r="AF188" s="207">
        <v>0</v>
      </c>
      <c r="AG188" s="207">
        <v>0</v>
      </c>
      <c r="AH188" s="207">
        <v>0</v>
      </c>
      <c r="AI188" s="207">
        <v>0</v>
      </c>
      <c r="AJ188" s="207">
        <v>0</v>
      </c>
      <c r="AK188" s="207">
        <v>0</v>
      </c>
      <c r="AL188" s="207">
        <v>0</v>
      </c>
      <c r="AM188" s="207">
        <v>0</v>
      </c>
      <c r="AN188" s="207">
        <v>0</v>
      </c>
      <c r="AO188" s="207">
        <v>0</v>
      </c>
      <c r="AP188" s="207">
        <v>0</v>
      </c>
      <c r="AQ188" s="207">
        <v>0</v>
      </c>
      <c r="AR188" s="207">
        <v>0</v>
      </c>
      <c r="AS188" s="207">
        <v>0</v>
      </c>
      <c r="AT188" s="207">
        <f t="shared" ref="AT188:BJ188" ca="1" si="105">C52</f>
        <v>232049.99999999997</v>
      </c>
      <c r="AU188" s="207">
        <f t="shared" ca="1" si="105"/>
        <v>235598.99999999997</v>
      </c>
      <c r="AV188" s="207">
        <f t="shared" ca="1" si="105"/>
        <v>238094.21999999997</v>
      </c>
      <c r="AW188" s="207">
        <f t="shared" ca="1" si="105"/>
        <v>239674.67159999997</v>
      </c>
      <c r="AX188" s="207">
        <f t="shared" ca="1" si="105"/>
        <v>240462.43384800002</v>
      </c>
      <c r="AY188" s="207">
        <f t="shared" ca="1" si="105"/>
        <v>240564.69016943997</v>
      </c>
      <c r="AZ188" s="207">
        <f t="shared" ca="1" si="105"/>
        <v>240075.52076464321</v>
      </c>
      <c r="BA188" s="207">
        <f t="shared" ca="1" si="105"/>
        <v>239077.4798201113</v>
      </c>
      <c r="BB188" s="207">
        <f t="shared" ca="1" si="105"/>
        <v>237642.98335797869</v>
      </c>
      <c r="BC188" s="207">
        <f t="shared" ca="1" si="105"/>
        <v>235835.53044897644</v>
      </c>
      <c r="BD188" s="207">
        <f t="shared" ca="1" si="105"/>
        <v>233710.77778717532</v>
      </c>
      <c r="BE188" s="207">
        <f t="shared" ca="1" si="105"/>
        <v>231317.48522494882</v>
      </c>
      <c r="BF188" s="207">
        <f t="shared" ca="1" si="105"/>
        <v>228698.34775474481</v>
      </c>
      <c r="BG188" s="207">
        <f t="shared" ca="1" si="105"/>
        <v>225890.7275658295</v>
      </c>
      <c r="BH188" s="207">
        <f t="shared" ca="1" si="105"/>
        <v>222927.29816875092</v>
      </c>
      <c r="BI188" s="207">
        <f t="shared" ca="1" si="105"/>
        <v>219836.61114110539</v>
      </c>
      <c r="BJ188" s="207">
        <f t="shared" ca="1" si="105"/>
        <v>216643.5947817252</v>
      </c>
      <c r="BK188" s="207"/>
    </row>
    <row r="189" spans="1:63" ht="15.75" customHeight="1">
      <c r="A189" s="4"/>
      <c r="B189" s="195">
        <v>44440</v>
      </c>
      <c r="C189" s="207">
        <v>0</v>
      </c>
      <c r="D189" s="207">
        <v>0</v>
      </c>
      <c r="E189" s="207">
        <v>0</v>
      </c>
      <c r="F189" s="207">
        <v>0</v>
      </c>
      <c r="G189" s="207">
        <v>0</v>
      </c>
      <c r="H189" s="207">
        <v>0</v>
      </c>
      <c r="I189" s="207">
        <v>0</v>
      </c>
      <c r="J189" s="207">
        <v>0</v>
      </c>
      <c r="K189" s="207">
        <v>0</v>
      </c>
      <c r="L189" s="207">
        <v>0</v>
      </c>
      <c r="M189" s="207">
        <v>0</v>
      </c>
      <c r="N189" s="207">
        <v>0</v>
      </c>
      <c r="O189" s="207">
        <v>0</v>
      </c>
      <c r="P189" s="207">
        <v>0</v>
      </c>
      <c r="Q189" s="207">
        <v>0</v>
      </c>
      <c r="R189" s="207">
        <v>0</v>
      </c>
      <c r="S189" s="207">
        <v>0</v>
      </c>
      <c r="T189" s="207">
        <v>0</v>
      </c>
      <c r="U189" s="207">
        <v>0</v>
      </c>
      <c r="V189" s="207">
        <v>0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7">
        <v>0</v>
      </c>
      <c r="AD189" s="207">
        <v>0</v>
      </c>
      <c r="AE189" s="207">
        <v>0</v>
      </c>
      <c r="AF189" s="207">
        <v>0</v>
      </c>
      <c r="AG189" s="207">
        <v>0</v>
      </c>
      <c r="AH189" s="207">
        <v>0</v>
      </c>
      <c r="AI189" s="207">
        <v>0</v>
      </c>
      <c r="AJ189" s="207">
        <v>0</v>
      </c>
      <c r="AK189" s="207">
        <v>0</v>
      </c>
      <c r="AL189" s="207">
        <v>0</v>
      </c>
      <c r="AM189" s="207">
        <v>0</v>
      </c>
      <c r="AN189" s="207">
        <v>0</v>
      </c>
      <c r="AO189" s="207">
        <v>0</v>
      </c>
      <c r="AP189" s="207">
        <v>0</v>
      </c>
      <c r="AQ189" s="207">
        <v>0</v>
      </c>
      <c r="AR189" s="207">
        <v>0</v>
      </c>
      <c r="AS189" s="207">
        <v>0</v>
      </c>
      <c r="AT189" s="207">
        <v>0</v>
      </c>
      <c r="AU189" s="207">
        <f t="shared" ref="AU189:BJ189" ca="1" si="106">C53</f>
        <v>232049.99999999997</v>
      </c>
      <c r="AV189" s="207">
        <f t="shared" ca="1" si="106"/>
        <v>235598.99999999997</v>
      </c>
      <c r="AW189" s="207">
        <f t="shared" ca="1" si="106"/>
        <v>238094.21999999997</v>
      </c>
      <c r="AX189" s="207">
        <f t="shared" ca="1" si="106"/>
        <v>239674.67159999997</v>
      </c>
      <c r="AY189" s="207">
        <f t="shared" ca="1" si="106"/>
        <v>240462.43384800002</v>
      </c>
      <c r="AZ189" s="207">
        <f t="shared" ca="1" si="106"/>
        <v>240564.69016943997</v>
      </c>
      <c r="BA189" s="207">
        <f t="shared" ca="1" si="106"/>
        <v>240075.52076464321</v>
      </c>
      <c r="BB189" s="207">
        <f t="shared" ca="1" si="106"/>
        <v>239077.4798201113</v>
      </c>
      <c r="BC189" s="207">
        <f t="shared" ca="1" si="106"/>
        <v>237642.98335797869</v>
      </c>
      <c r="BD189" s="207">
        <f t="shared" ca="1" si="106"/>
        <v>235835.53044897644</v>
      </c>
      <c r="BE189" s="207">
        <f t="shared" ca="1" si="106"/>
        <v>233710.77778717532</v>
      </c>
      <c r="BF189" s="207">
        <f t="shared" ca="1" si="106"/>
        <v>231317.48522494882</v>
      </c>
      <c r="BG189" s="207">
        <f t="shared" ca="1" si="106"/>
        <v>228698.34775474481</v>
      </c>
      <c r="BH189" s="207">
        <f t="shared" ca="1" si="106"/>
        <v>225890.7275658295</v>
      </c>
      <c r="BI189" s="207">
        <f t="shared" ca="1" si="106"/>
        <v>222927.29816875092</v>
      </c>
      <c r="BJ189" s="207">
        <f t="shared" ca="1" si="106"/>
        <v>219836.61114110539</v>
      </c>
      <c r="BK189" s="207"/>
    </row>
    <row r="190" spans="1:63" ht="15.75" customHeight="1">
      <c r="A190" s="4"/>
      <c r="B190" s="195">
        <v>44470</v>
      </c>
      <c r="C190" s="207">
        <v>0</v>
      </c>
      <c r="D190" s="207">
        <v>0</v>
      </c>
      <c r="E190" s="207">
        <v>0</v>
      </c>
      <c r="F190" s="207">
        <v>0</v>
      </c>
      <c r="G190" s="207">
        <v>0</v>
      </c>
      <c r="H190" s="207">
        <v>0</v>
      </c>
      <c r="I190" s="207">
        <v>0</v>
      </c>
      <c r="J190" s="207">
        <v>0</v>
      </c>
      <c r="K190" s="207">
        <v>0</v>
      </c>
      <c r="L190" s="207">
        <v>0</v>
      </c>
      <c r="M190" s="207">
        <v>0</v>
      </c>
      <c r="N190" s="207">
        <v>0</v>
      </c>
      <c r="O190" s="207">
        <v>0</v>
      </c>
      <c r="P190" s="207">
        <v>0</v>
      </c>
      <c r="Q190" s="207">
        <v>0</v>
      </c>
      <c r="R190" s="207">
        <v>0</v>
      </c>
      <c r="S190" s="207">
        <v>0</v>
      </c>
      <c r="T190" s="207">
        <v>0</v>
      </c>
      <c r="U190" s="207">
        <v>0</v>
      </c>
      <c r="V190" s="207">
        <v>0</v>
      </c>
      <c r="W190" s="207">
        <v>0</v>
      </c>
      <c r="X190" s="207">
        <v>0</v>
      </c>
      <c r="Y190" s="207">
        <v>0</v>
      </c>
      <c r="Z190" s="207">
        <v>0</v>
      </c>
      <c r="AA190" s="207">
        <v>0</v>
      </c>
      <c r="AB190" s="207">
        <v>0</v>
      </c>
      <c r="AC190" s="207">
        <v>0</v>
      </c>
      <c r="AD190" s="207">
        <v>0</v>
      </c>
      <c r="AE190" s="207">
        <v>0</v>
      </c>
      <c r="AF190" s="207">
        <v>0</v>
      </c>
      <c r="AG190" s="207">
        <v>0</v>
      </c>
      <c r="AH190" s="207">
        <v>0</v>
      </c>
      <c r="AI190" s="207">
        <v>0</v>
      </c>
      <c r="AJ190" s="207">
        <v>0</v>
      </c>
      <c r="AK190" s="207">
        <v>0</v>
      </c>
      <c r="AL190" s="207">
        <v>0</v>
      </c>
      <c r="AM190" s="207">
        <v>0</v>
      </c>
      <c r="AN190" s="207">
        <v>0</v>
      </c>
      <c r="AO190" s="207">
        <v>0</v>
      </c>
      <c r="AP190" s="207">
        <v>0</v>
      </c>
      <c r="AQ190" s="207">
        <v>0</v>
      </c>
      <c r="AR190" s="207">
        <v>0</v>
      </c>
      <c r="AS190" s="207">
        <v>0</v>
      </c>
      <c r="AT190" s="207">
        <v>0</v>
      </c>
      <c r="AU190" s="207">
        <v>0</v>
      </c>
      <c r="AV190" s="207">
        <f t="shared" ref="AV190:BJ190" ca="1" si="107">C54</f>
        <v>232049.99999999997</v>
      </c>
      <c r="AW190" s="207">
        <f t="shared" ca="1" si="107"/>
        <v>235598.99999999997</v>
      </c>
      <c r="AX190" s="207">
        <f t="shared" ca="1" si="107"/>
        <v>238094.21999999997</v>
      </c>
      <c r="AY190" s="207">
        <f t="shared" ca="1" si="107"/>
        <v>239674.67159999997</v>
      </c>
      <c r="AZ190" s="207">
        <f t="shared" ca="1" si="107"/>
        <v>240462.43384800002</v>
      </c>
      <c r="BA190" s="207">
        <f t="shared" ca="1" si="107"/>
        <v>240564.69016943997</v>
      </c>
      <c r="BB190" s="207">
        <f t="shared" ca="1" si="107"/>
        <v>240075.52076464321</v>
      </c>
      <c r="BC190" s="207">
        <f t="shared" ca="1" si="107"/>
        <v>239077.4798201113</v>
      </c>
      <c r="BD190" s="207">
        <f t="shared" ca="1" si="107"/>
        <v>237642.98335797869</v>
      </c>
      <c r="BE190" s="207">
        <f t="shared" ca="1" si="107"/>
        <v>235835.53044897644</v>
      </c>
      <c r="BF190" s="207">
        <f t="shared" ca="1" si="107"/>
        <v>233710.77778717532</v>
      </c>
      <c r="BG190" s="207">
        <f t="shared" ca="1" si="107"/>
        <v>231317.48522494882</v>
      </c>
      <c r="BH190" s="207">
        <f t="shared" ca="1" si="107"/>
        <v>228698.34775474481</v>
      </c>
      <c r="BI190" s="207">
        <f t="shared" ca="1" si="107"/>
        <v>225890.7275658295</v>
      </c>
      <c r="BJ190" s="207">
        <f t="shared" ca="1" si="107"/>
        <v>222927.29816875092</v>
      </c>
      <c r="BK190" s="207"/>
    </row>
    <row r="191" spans="1:63" ht="15.75" customHeight="1">
      <c r="A191" s="4"/>
      <c r="B191" s="195">
        <v>44501</v>
      </c>
      <c r="C191" s="207">
        <v>0</v>
      </c>
      <c r="D191" s="207">
        <v>0</v>
      </c>
      <c r="E191" s="207">
        <v>0</v>
      </c>
      <c r="F191" s="207">
        <v>0</v>
      </c>
      <c r="G191" s="207">
        <v>0</v>
      </c>
      <c r="H191" s="207">
        <v>0</v>
      </c>
      <c r="I191" s="207">
        <v>0</v>
      </c>
      <c r="J191" s="207">
        <v>0</v>
      </c>
      <c r="K191" s="207">
        <v>0</v>
      </c>
      <c r="L191" s="207">
        <v>0</v>
      </c>
      <c r="M191" s="207">
        <v>0</v>
      </c>
      <c r="N191" s="207">
        <v>0</v>
      </c>
      <c r="O191" s="207">
        <v>0</v>
      </c>
      <c r="P191" s="207">
        <v>0</v>
      </c>
      <c r="Q191" s="207">
        <v>0</v>
      </c>
      <c r="R191" s="207">
        <v>0</v>
      </c>
      <c r="S191" s="207">
        <v>0</v>
      </c>
      <c r="T191" s="207">
        <v>0</v>
      </c>
      <c r="U191" s="207">
        <v>0</v>
      </c>
      <c r="V191" s="207">
        <v>0</v>
      </c>
      <c r="W191" s="207">
        <v>0</v>
      </c>
      <c r="X191" s="207">
        <v>0</v>
      </c>
      <c r="Y191" s="207">
        <v>0</v>
      </c>
      <c r="Z191" s="207">
        <v>0</v>
      </c>
      <c r="AA191" s="207">
        <v>0</v>
      </c>
      <c r="AB191" s="207">
        <v>0</v>
      </c>
      <c r="AC191" s="207">
        <v>0</v>
      </c>
      <c r="AD191" s="207">
        <v>0</v>
      </c>
      <c r="AE191" s="207">
        <v>0</v>
      </c>
      <c r="AF191" s="207">
        <v>0</v>
      </c>
      <c r="AG191" s="207">
        <v>0</v>
      </c>
      <c r="AH191" s="207">
        <v>0</v>
      </c>
      <c r="AI191" s="207">
        <v>0</v>
      </c>
      <c r="AJ191" s="207">
        <v>0</v>
      </c>
      <c r="AK191" s="207">
        <v>0</v>
      </c>
      <c r="AL191" s="207">
        <v>0</v>
      </c>
      <c r="AM191" s="207">
        <v>0</v>
      </c>
      <c r="AN191" s="207">
        <v>0</v>
      </c>
      <c r="AO191" s="207">
        <v>0</v>
      </c>
      <c r="AP191" s="207">
        <v>0</v>
      </c>
      <c r="AQ191" s="207">
        <v>0</v>
      </c>
      <c r="AR191" s="207">
        <v>0</v>
      </c>
      <c r="AS191" s="207">
        <v>0</v>
      </c>
      <c r="AT191" s="207">
        <v>0</v>
      </c>
      <c r="AU191" s="207">
        <v>0</v>
      </c>
      <c r="AV191" s="207">
        <v>0</v>
      </c>
      <c r="AW191" s="207">
        <f t="shared" ref="AW191:BJ191" ca="1" si="108">C55</f>
        <v>232049.99999999997</v>
      </c>
      <c r="AX191" s="207">
        <f t="shared" ca="1" si="108"/>
        <v>235598.99999999997</v>
      </c>
      <c r="AY191" s="207">
        <f t="shared" ca="1" si="108"/>
        <v>238094.21999999997</v>
      </c>
      <c r="AZ191" s="207">
        <f t="shared" ca="1" si="108"/>
        <v>239674.67159999997</v>
      </c>
      <c r="BA191" s="207">
        <f t="shared" ca="1" si="108"/>
        <v>240462.43384800002</v>
      </c>
      <c r="BB191" s="207">
        <f t="shared" ca="1" si="108"/>
        <v>240564.69016943997</v>
      </c>
      <c r="BC191" s="207">
        <f t="shared" ca="1" si="108"/>
        <v>240075.52076464321</v>
      </c>
      <c r="BD191" s="207">
        <f t="shared" ca="1" si="108"/>
        <v>239077.4798201113</v>
      </c>
      <c r="BE191" s="207">
        <f t="shared" ca="1" si="108"/>
        <v>237642.98335797869</v>
      </c>
      <c r="BF191" s="207">
        <f t="shared" ca="1" si="108"/>
        <v>235835.53044897644</v>
      </c>
      <c r="BG191" s="207">
        <f t="shared" ca="1" si="108"/>
        <v>233710.77778717532</v>
      </c>
      <c r="BH191" s="207">
        <f t="shared" ca="1" si="108"/>
        <v>231317.48522494882</v>
      </c>
      <c r="BI191" s="207">
        <f t="shared" ca="1" si="108"/>
        <v>228698.34775474481</v>
      </c>
      <c r="BJ191" s="207">
        <f t="shared" ca="1" si="108"/>
        <v>225890.7275658295</v>
      </c>
      <c r="BK191" s="207"/>
    </row>
    <row r="192" spans="1:63" ht="15.75" customHeight="1">
      <c r="A192" s="4"/>
      <c r="B192" s="195">
        <v>44531</v>
      </c>
      <c r="C192" s="207">
        <v>0</v>
      </c>
      <c r="D192" s="207">
        <v>0</v>
      </c>
      <c r="E192" s="207">
        <v>0</v>
      </c>
      <c r="F192" s="207">
        <v>0</v>
      </c>
      <c r="G192" s="207">
        <v>0</v>
      </c>
      <c r="H192" s="207">
        <v>0</v>
      </c>
      <c r="I192" s="207">
        <v>0</v>
      </c>
      <c r="J192" s="207">
        <v>0</v>
      </c>
      <c r="K192" s="207">
        <v>0</v>
      </c>
      <c r="L192" s="207">
        <v>0</v>
      </c>
      <c r="M192" s="207">
        <v>0</v>
      </c>
      <c r="N192" s="207">
        <v>0</v>
      </c>
      <c r="O192" s="207">
        <v>0</v>
      </c>
      <c r="P192" s="207">
        <v>0</v>
      </c>
      <c r="Q192" s="207">
        <v>0</v>
      </c>
      <c r="R192" s="207">
        <v>0</v>
      </c>
      <c r="S192" s="207">
        <v>0</v>
      </c>
      <c r="T192" s="207">
        <v>0</v>
      </c>
      <c r="U192" s="207">
        <v>0</v>
      </c>
      <c r="V192" s="207">
        <v>0</v>
      </c>
      <c r="W192" s="207">
        <v>0</v>
      </c>
      <c r="X192" s="207">
        <v>0</v>
      </c>
      <c r="Y192" s="207">
        <v>0</v>
      </c>
      <c r="Z192" s="207">
        <v>0</v>
      </c>
      <c r="AA192" s="207">
        <v>0</v>
      </c>
      <c r="AB192" s="207">
        <v>0</v>
      </c>
      <c r="AC192" s="207">
        <v>0</v>
      </c>
      <c r="AD192" s="207">
        <v>0</v>
      </c>
      <c r="AE192" s="207">
        <v>0</v>
      </c>
      <c r="AF192" s="207">
        <v>0</v>
      </c>
      <c r="AG192" s="207">
        <v>0</v>
      </c>
      <c r="AH192" s="207">
        <v>0</v>
      </c>
      <c r="AI192" s="207">
        <v>0</v>
      </c>
      <c r="AJ192" s="207">
        <v>0</v>
      </c>
      <c r="AK192" s="207">
        <v>0</v>
      </c>
      <c r="AL192" s="207">
        <v>0</v>
      </c>
      <c r="AM192" s="207">
        <v>0</v>
      </c>
      <c r="AN192" s="207">
        <v>0</v>
      </c>
      <c r="AO192" s="207">
        <v>0</v>
      </c>
      <c r="AP192" s="207">
        <v>0</v>
      </c>
      <c r="AQ192" s="207">
        <v>0</v>
      </c>
      <c r="AR192" s="207">
        <v>0</v>
      </c>
      <c r="AS192" s="207">
        <v>0</v>
      </c>
      <c r="AT192" s="207">
        <v>0</v>
      </c>
      <c r="AU192" s="207">
        <v>0</v>
      </c>
      <c r="AV192" s="207">
        <v>0</v>
      </c>
      <c r="AW192" s="207">
        <v>0</v>
      </c>
      <c r="AX192" s="207">
        <f t="shared" ref="AX192:BJ192" ca="1" si="109">C56</f>
        <v>232049.99999999997</v>
      </c>
      <c r="AY192" s="207">
        <f t="shared" ca="1" si="109"/>
        <v>235598.99999999997</v>
      </c>
      <c r="AZ192" s="207">
        <f t="shared" ca="1" si="109"/>
        <v>238094.21999999997</v>
      </c>
      <c r="BA192" s="207">
        <f t="shared" ca="1" si="109"/>
        <v>239674.67159999997</v>
      </c>
      <c r="BB192" s="207">
        <f t="shared" ca="1" si="109"/>
        <v>240462.43384800002</v>
      </c>
      <c r="BC192" s="207">
        <f t="shared" ca="1" si="109"/>
        <v>240564.69016943997</v>
      </c>
      <c r="BD192" s="207">
        <f t="shared" ca="1" si="109"/>
        <v>240075.52076464321</v>
      </c>
      <c r="BE192" s="207">
        <f t="shared" ca="1" si="109"/>
        <v>239077.4798201113</v>
      </c>
      <c r="BF192" s="207">
        <f t="shared" ca="1" si="109"/>
        <v>237642.98335797869</v>
      </c>
      <c r="BG192" s="207">
        <f t="shared" ca="1" si="109"/>
        <v>235835.53044897644</v>
      </c>
      <c r="BH192" s="207">
        <f t="shared" ca="1" si="109"/>
        <v>233710.77778717532</v>
      </c>
      <c r="BI192" s="207">
        <f t="shared" ca="1" si="109"/>
        <v>231317.48522494882</v>
      </c>
      <c r="BJ192" s="207">
        <f t="shared" ca="1" si="109"/>
        <v>228698.34775474481</v>
      </c>
      <c r="BK192" s="207"/>
    </row>
    <row r="193" spans="1:63" ht="15.75" customHeight="1">
      <c r="A193" s="4"/>
      <c r="B193" s="195">
        <v>44562</v>
      </c>
      <c r="C193" s="207">
        <v>0</v>
      </c>
      <c r="D193" s="207">
        <v>0</v>
      </c>
      <c r="E193" s="207">
        <v>0</v>
      </c>
      <c r="F193" s="207">
        <v>0</v>
      </c>
      <c r="G193" s="207">
        <v>0</v>
      </c>
      <c r="H193" s="207">
        <v>0</v>
      </c>
      <c r="I193" s="207">
        <v>0</v>
      </c>
      <c r="J193" s="207">
        <v>0</v>
      </c>
      <c r="K193" s="207">
        <v>0</v>
      </c>
      <c r="L193" s="207">
        <v>0</v>
      </c>
      <c r="M193" s="207">
        <v>0</v>
      </c>
      <c r="N193" s="207">
        <v>0</v>
      </c>
      <c r="O193" s="207">
        <v>0</v>
      </c>
      <c r="P193" s="207">
        <v>0</v>
      </c>
      <c r="Q193" s="207">
        <v>0</v>
      </c>
      <c r="R193" s="207">
        <v>0</v>
      </c>
      <c r="S193" s="207">
        <v>0</v>
      </c>
      <c r="T193" s="207">
        <v>0</v>
      </c>
      <c r="U193" s="207">
        <v>0</v>
      </c>
      <c r="V193" s="207">
        <v>0</v>
      </c>
      <c r="W193" s="207">
        <v>0</v>
      </c>
      <c r="X193" s="207">
        <v>0</v>
      </c>
      <c r="Y193" s="207">
        <v>0</v>
      </c>
      <c r="Z193" s="207">
        <v>0</v>
      </c>
      <c r="AA193" s="207">
        <v>0</v>
      </c>
      <c r="AB193" s="207">
        <v>0</v>
      </c>
      <c r="AC193" s="207">
        <v>0</v>
      </c>
      <c r="AD193" s="207">
        <v>0</v>
      </c>
      <c r="AE193" s="207">
        <v>0</v>
      </c>
      <c r="AF193" s="207">
        <v>0</v>
      </c>
      <c r="AG193" s="207">
        <v>0</v>
      </c>
      <c r="AH193" s="207">
        <v>0</v>
      </c>
      <c r="AI193" s="207">
        <v>0</v>
      </c>
      <c r="AJ193" s="207">
        <v>0</v>
      </c>
      <c r="AK193" s="207">
        <v>0</v>
      </c>
      <c r="AL193" s="207">
        <v>0</v>
      </c>
      <c r="AM193" s="207">
        <v>0</v>
      </c>
      <c r="AN193" s="207">
        <v>0</v>
      </c>
      <c r="AO193" s="207">
        <v>0</v>
      </c>
      <c r="AP193" s="207">
        <v>0</v>
      </c>
      <c r="AQ193" s="207">
        <v>0</v>
      </c>
      <c r="AR193" s="207">
        <v>0</v>
      </c>
      <c r="AS193" s="207">
        <v>0</v>
      </c>
      <c r="AT193" s="207">
        <v>0</v>
      </c>
      <c r="AU193" s="207">
        <v>0</v>
      </c>
      <c r="AV193" s="207">
        <v>0</v>
      </c>
      <c r="AW193" s="207">
        <v>0</v>
      </c>
      <c r="AX193" s="207">
        <v>0</v>
      </c>
      <c r="AY193" s="207">
        <f t="shared" ref="AY193:BJ193" ca="1" si="110">C57</f>
        <v>232049.99999999997</v>
      </c>
      <c r="AZ193" s="207">
        <f t="shared" ca="1" si="110"/>
        <v>235598.99999999997</v>
      </c>
      <c r="BA193" s="207">
        <f t="shared" ca="1" si="110"/>
        <v>238094.21999999997</v>
      </c>
      <c r="BB193" s="207">
        <f t="shared" ca="1" si="110"/>
        <v>239674.67159999997</v>
      </c>
      <c r="BC193" s="207">
        <f t="shared" ca="1" si="110"/>
        <v>240462.43384800002</v>
      </c>
      <c r="BD193" s="207">
        <f t="shared" ca="1" si="110"/>
        <v>240564.69016943997</v>
      </c>
      <c r="BE193" s="207">
        <f t="shared" ca="1" si="110"/>
        <v>240075.52076464321</v>
      </c>
      <c r="BF193" s="207">
        <f t="shared" ca="1" si="110"/>
        <v>239077.4798201113</v>
      </c>
      <c r="BG193" s="207">
        <f t="shared" ca="1" si="110"/>
        <v>237642.98335797869</v>
      </c>
      <c r="BH193" s="207">
        <f t="shared" ca="1" si="110"/>
        <v>235835.53044897644</v>
      </c>
      <c r="BI193" s="207">
        <f t="shared" ca="1" si="110"/>
        <v>233710.77778717532</v>
      </c>
      <c r="BJ193" s="207">
        <f t="shared" ca="1" si="110"/>
        <v>231317.48522494882</v>
      </c>
      <c r="BK193" s="207"/>
    </row>
    <row r="194" spans="1:63" ht="15.75" customHeight="1">
      <c r="A194" s="4"/>
      <c r="B194" s="195">
        <v>44593</v>
      </c>
      <c r="C194" s="207">
        <v>0</v>
      </c>
      <c r="D194" s="207">
        <v>0</v>
      </c>
      <c r="E194" s="207">
        <v>0</v>
      </c>
      <c r="F194" s="207">
        <v>0</v>
      </c>
      <c r="G194" s="207">
        <v>0</v>
      </c>
      <c r="H194" s="207">
        <v>0</v>
      </c>
      <c r="I194" s="207">
        <v>0</v>
      </c>
      <c r="J194" s="207">
        <v>0</v>
      </c>
      <c r="K194" s="207">
        <v>0</v>
      </c>
      <c r="L194" s="207">
        <v>0</v>
      </c>
      <c r="M194" s="207">
        <v>0</v>
      </c>
      <c r="N194" s="207">
        <v>0</v>
      </c>
      <c r="O194" s="207">
        <v>0</v>
      </c>
      <c r="P194" s="207">
        <v>0</v>
      </c>
      <c r="Q194" s="207">
        <v>0</v>
      </c>
      <c r="R194" s="207">
        <v>0</v>
      </c>
      <c r="S194" s="207">
        <v>0</v>
      </c>
      <c r="T194" s="207">
        <v>0</v>
      </c>
      <c r="U194" s="207">
        <v>0</v>
      </c>
      <c r="V194" s="207">
        <v>0</v>
      </c>
      <c r="W194" s="207">
        <v>0</v>
      </c>
      <c r="X194" s="207">
        <v>0</v>
      </c>
      <c r="Y194" s="207">
        <v>0</v>
      </c>
      <c r="Z194" s="207">
        <v>0</v>
      </c>
      <c r="AA194" s="207">
        <v>0</v>
      </c>
      <c r="AB194" s="207">
        <v>0</v>
      </c>
      <c r="AC194" s="207">
        <v>0</v>
      </c>
      <c r="AD194" s="207">
        <v>0</v>
      </c>
      <c r="AE194" s="207">
        <v>0</v>
      </c>
      <c r="AF194" s="207">
        <v>0</v>
      </c>
      <c r="AG194" s="207">
        <v>0</v>
      </c>
      <c r="AH194" s="207">
        <v>0</v>
      </c>
      <c r="AI194" s="207">
        <v>0</v>
      </c>
      <c r="AJ194" s="207">
        <v>0</v>
      </c>
      <c r="AK194" s="207">
        <v>0</v>
      </c>
      <c r="AL194" s="207">
        <v>0</v>
      </c>
      <c r="AM194" s="207">
        <v>0</v>
      </c>
      <c r="AN194" s="207">
        <v>0</v>
      </c>
      <c r="AO194" s="207">
        <v>0</v>
      </c>
      <c r="AP194" s="207">
        <v>0</v>
      </c>
      <c r="AQ194" s="207">
        <v>0</v>
      </c>
      <c r="AR194" s="207">
        <v>0</v>
      </c>
      <c r="AS194" s="207">
        <v>0</v>
      </c>
      <c r="AT194" s="207">
        <v>0</v>
      </c>
      <c r="AU194" s="207">
        <v>0</v>
      </c>
      <c r="AV194" s="207">
        <v>0</v>
      </c>
      <c r="AW194" s="207">
        <v>0</v>
      </c>
      <c r="AX194" s="207">
        <v>0</v>
      </c>
      <c r="AY194" s="207">
        <v>0</v>
      </c>
      <c r="AZ194" s="207">
        <f t="shared" ref="AZ194:BJ194" ca="1" si="111">C58</f>
        <v>232049.99999999997</v>
      </c>
      <c r="BA194" s="207">
        <f t="shared" ca="1" si="111"/>
        <v>235598.99999999997</v>
      </c>
      <c r="BB194" s="207">
        <f t="shared" ca="1" si="111"/>
        <v>238094.21999999997</v>
      </c>
      <c r="BC194" s="207">
        <f t="shared" ca="1" si="111"/>
        <v>239674.67159999997</v>
      </c>
      <c r="BD194" s="207">
        <f t="shared" ca="1" si="111"/>
        <v>240462.43384800002</v>
      </c>
      <c r="BE194" s="207">
        <f t="shared" ca="1" si="111"/>
        <v>240564.69016943997</v>
      </c>
      <c r="BF194" s="207">
        <f t="shared" ca="1" si="111"/>
        <v>240075.52076464321</v>
      </c>
      <c r="BG194" s="207">
        <f t="shared" ca="1" si="111"/>
        <v>239077.4798201113</v>
      </c>
      <c r="BH194" s="207">
        <f t="shared" ca="1" si="111"/>
        <v>237642.98335797869</v>
      </c>
      <c r="BI194" s="207">
        <f t="shared" ca="1" si="111"/>
        <v>235835.53044897644</v>
      </c>
      <c r="BJ194" s="207">
        <f t="shared" ca="1" si="111"/>
        <v>233710.77778717532</v>
      </c>
      <c r="BK194" s="207"/>
    </row>
    <row r="195" spans="1:63" ht="15.75" customHeight="1">
      <c r="A195" s="4"/>
      <c r="B195" s="195">
        <v>44621</v>
      </c>
      <c r="C195" s="207">
        <v>0</v>
      </c>
      <c r="D195" s="207">
        <v>0</v>
      </c>
      <c r="E195" s="207">
        <v>0</v>
      </c>
      <c r="F195" s="207">
        <v>0</v>
      </c>
      <c r="G195" s="207">
        <v>0</v>
      </c>
      <c r="H195" s="207">
        <v>0</v>
      </c>
      <c r="I195" s="207">
        <v>0</v>
      </c>
      <c r="J195" s="207">
        <v>0</v>
      </c>
      <c r="K195" s="207">
        <v>0</v>
      </c>
      <c r="L195" s="207">
        <v>0</v>
      </c>
      <c r="M195" s="207">
        <v>0</v>
      </c>
      <c r="N195" s="207">
        <v>0</v>
      </c>
      <c r="O195" s="207">
        <v>0</v>
      </c>
      <c r="P195" s="207">
        <v>0</v>
      </c>
      <c r="Q195" s="207">
        <v>0</v>
      </c>
      <c r="R195" s="207">
        <v>0</v>
      </c>
      <c r="S195" s="207">
        <v>0</v>
      </c>
      <c r="T195" s="207">
        <v>0</v>
      </c>
      <c r="U195" s="207">
        <v>0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</v>
      </c>
      <c r="AB195" s="207">
        <v>0</v>
      </c>
      <c r="AC195" s="207">
        <v>0</v>
      </c>
      <c r="AD195" s="207">
        <v>0</v>
      </c>
      <c r="AE195" s="207">
        <v>0</v>
      </c>
      <c r="AF195" s="207">
        <v>0</v>
      </c>
      <c r="AG195" s="207">
        <v>0</v>
      </c>
      <c r="AH195" s="207">
        <v>0</v>
      </c>
      <c r="AI195" s="207">
        <v>0</v>
      </c>
      <c r="AJ195" s="207">
        <v>0</v>
      </c>
      <c r="AK195" s="207">
        <v>0</v>
      </c>
      <c r="AL195" s="207">
        <v>0</v>
      </c>
      <c r="AM195" s="207">
        <v>0</v>
      </c>
      <c r="AN195" s="207">
        <v>0</v>
      </c>
      <c r="AO195" s="207">
        <v>0</v>
      </c>
      <c r="AP195" s="207">
        <v>0</v>
      </c>
      <c r="AQ195" s="207">
        <v>0</v>
      </c>
      <c r="AR195" s="207">
        <v>0</v>
      </c>
      <c r="AS195" s="207">
        <v>0</v>
      </c>
      <c r="AT195" s="207">
        <v>0</v>
      </c>
      <c r="AU195" s="207">
        <v>0</v>
      </c>
      <c r="AV195" s="207">
        <v>0</v>
      </c>
      <c r="AW195" s="207">
        <v>0</v>
      </c>
      <c r="AX195" s="207">
        <v>0</v>
      </c>
      <c r="AY195" s="207">
        <v>0</v>
      </c>
      <c r="AZ195" s="207">
        <v>0</v>
      </c>
      <c r="BA195" s="207">
        <f t="shared" ref="BA195:BJ195" ca="1" si="112">C59</f>
        <v>232049.99999999997</v>
      </c>
      <c r="BB195" s="207">
        <f t="shared" ca="1" si="112"/>
        <v>235598.99999999997</v>
      </c>
      <c r="BC195" s="207">
        <f t="shared" ca="1" si="112"/>
        <v>238094.21999999997</v>
      </c>
      <c r="BD195" s="207">
        <f t="shared" ca="1" si="112"/>
        <v>239674.67159999997</v>
      </c>
      <c r="BE195" s="207">
        <f t="shared" ca="1" si="112"/>
        <v>240462.43384800002</v>
      </c>
      <c r="BF195" s="207">
        <f t="shared" ca="1" si="112"/>
        <v>240564.69016943997</v>
      </c>
      <c r="BG195" s="207">
        <f t="shared" ca="1" si="112"/>
        <v>240075.52076464321</v>
      </c>
      <c r="BH195" s="207">
        <f t="shared" ca="1" si="112"/>
        <v>239077.4798201113</v>
      </c>
      <c r="BI195" s="207">
        <f t="shared" ca="1" si="112"/>
        <v>237642.98335797869</v>
      </c>
      <c r="BJ195" s="207">
        <f t="shared" ca="1" si="112"/>
        <v>235835.53044897644</v>
      </c>
      <c r="BK195" s="207"/>
    </row>
    <row r="196" spans="1:63" ht="15.75" customHeight="1">
      <c r="A196" s="4"/>
      <c r="B196" s="195">
        <v>44652</v>
      </c>
      <c r="C196" s="207">
        <v>0</v>
      </c>
      <c r="D196" s="207">
        <v>0</v>
      </c>
      <c r="E196" s="207">
        <v>0</v>
      </c>
      <c r="F196" s="207">
        <v>0</v>
      </c>
      <c r="G196" s="207">
        <v>0</v>
      </c>
      <c r="H196" s="207">
        <v>0</v>
      </c>
      <c r="I196" s="207">
        <v>0</v>
      </c>
      <c r="J196" s="207">
        <v>0</v>
      </c>
      <c r="K196" s="207">
        <v>0</v>
      </c>
      <c r="L196" s="207">
        <v>0</v>
      </c>
      <c r="M196" s="207">
        <v>0</v>
      </c>
      <c r="N196" s="207">
        <v>0</v>
      </c>
      <c r="O196" s="207">
        <v>0</v>
      </c>
      <c r="P196" s="207">
        <v>0</v>
      </c>
      <c r="Q196" s="207">
        <v>0</v>
      </c>
      <c r="R196" s="207">
        <v>0</v>
      </c>
      <c r="S196" s="207">
        <v>0</v>
      </c>
      <c r="T196" s="207">
        <v>0</v>
      </c>
      <c r="U196" s="207">
        <v>0</v>
      </c>
      <c r="V196" s="207">
        <v>0</v>
      </c>
      <c r="W196" s="207">
        <v>0</v>
      </c>
      <c r="X196" s="207">
        <v>0</v>
      </c>
      <c r="Y196" s="207">
        <v>0</v>
      </c>
      <c r="Z196" s="207">
        <v>0</v>
      </c>
      <c r="AA196" s="207">
        <v>0</v>
      </c>
      <c r="AB196" s="207">
        <v>0</v>
      </c>
      <c r="AC196" s="207">
        <v>0</v>
      </c>
      <c r="AD196" s="207">
        <v>0</v>
      </c>
      <c r="AE196" s="207">
        <v>0</v>
      </c>
      <c r="AF196" s="207">
        <v>0</v>
      </c>
      <c r="AG196" s="207">
        <v>0</v>
      </c>
      <c r="AH196" s="207">
        <v>0</v>
      </c>
      <c r="AI196" s="207">
        <v>0</v>
      </c>
      <c r="AJ196" s="207">
        <v>0</v>
      </c>
      <c r="AK196" s="207">
        <v>0</v>
      </c>
      <c r="AL196" s="207">
        <v>0</v>
      </c>
      <c r="AM196" s="207">
        <v>0</v>
      </c>
      <c r="AN196" s="207">
        <v>0</v>
      </c>
      <c r="AO196" s="207">
        <v>0</v>
      </c>
      <c r="AP196" s="207">
        <v>0</v>
      </c>
      <c r="AQ196" s="207">
        <v>0</v>
      </c>
      <c r="AR196" s="207">
        <v>0</v>
      </c>
      <c r="AS196" s="207">
        <v>0</v>
      </c>
      <c r="AT196" s="207">
        <v>0</v>
      </c>
      <c r="AU196" s="207">
        <v>0</v>
      </c>
      <c r="AV196" s="207">
        <v>0</v>
      </c>
      <c r="AW196" s="207">
        <v>0</v>
      </c>
      <c r="AX196" s="207">
        <v>0</v>
      </c>
      <c r="AY196" s="207">
        <v>0</v>
      </c>
      <c r="AZ196" s="207">
        <v>0</v>
      </c>
      <c r="BA196" s="207">
        <v>0</v>
      </c>
      <c r="BB196" s="207">
        <f t="shared" ref="BB196:BJ196" ca="1" si="113">C60</f>
        <v>232049.99999999997</v>
      </c>
      <c r="BC196" s="207">
        <f t="shared" ca="1" si="113"/>
        <v>235598.99999999997</v>
      </c>
      <c r="BD196" s="207">
        <f t="shared" ca="1" si="113"/>
        <v>238094.21999999997</v>
      </c>
      <c r="BE196" s="207">
        <f t="shared" ca="1" si="113"/>
        <v>239674.67159999997</v>
      </c>
      <c r="BF196" s="207">
        <f t="shared" ca="1" si="113"/>
        <v>240462.43384800002</v>
      </c>
      <c r="BG196" s="207">
        <f t="shared" ca="1" si="113"/>
        <v>240564.69016943997</v>
      </c>
      <c r="BH196" s="207">
        <f t="shared" ca="1" si="113"/>
        <v>240075.52076464321</v>
      </c>
      <c r="BI196" s="207">
        <f t="shared" ca="1" si="113"/>
        <v>239077.4798201113</v>
      </c>
      <c r="BJ196" s="207">
        <f t="shared" ca="1" si="113"/>
        <v>237642.98335797869</v>
      </c>
      <c r="BK196" s="207"/>
    </row>
    <row r="197" spans="1:63" ht="15.75" customHeight="1">
      <c r="A197" s="4"/>
      <c r="B197" s="195">
        <v>44682</v>
      </c>
      <c r="C197" s="207">
        <v>0</v>
      </c>
      <c r="D197" s="207">
        <v>0</v>
      </c>
      <c r="E197" s="207">
        <v>0</v>
      </c>
      <c r="F197" s="207">
        <v>0</v>
      </c>
      <c r="G197" s="207">
        <v>0</v>
      </c>
      <c r="H197" s="207">
        <v>0</v>
      </c>
      <c r="I197" s="207">
        <v>0</v>
      </c>
      <c r="J197" s="207">
        <v>0</v>
      </c>
      <c r="K197" s="207">
        <v>0</v>
      </c>
      <c r="L197" s="207">
        <v>0</v>
      </c>
      <c r="M197" s="207">
        <v>0</v>
      </c>
      <c r="N197" s="207">
        <v>0</v>
      </c>
      <c r="O197" s="207">
        <v>0</v>
      </c>
      <c r="P197" s="207">
        <v>0</v>
      </c>
      <c r="Q197" s="207">
        <v>0</v>
      </c>
      <c r="R197" s="207">
        <v>0</v>
      </c>
      <c r="S197" s="207">
        <v>0</v>
      </c>
      <c r="T197" s="207">
        <v>0</v>
      </c>
      <c r="U197" s="207">
        <v>0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7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07">
        <v>0</v>
      </c>
      <c r="AJ197" s="207">
        <v>0</v>
      </c>
      <c r="AK197" s="207">
        <v>0</v>
      </c>
      <c r="AL197" s="207">
        <v>0</v>
      </c>
      <c r="AM197" s="207">
        <v>0</v>
      </c>
      <c r="AN197" s="207">
        <v>0</v>
      </c>
      <c r="AO197" s="207">
        <v>0</v>
      </c>
      <c r="AP197" s="207">
        <v>0</v>
      </c>
      <c r="AQ197" s="207">
        <v>0</v>
      </c>
      <c r="AR197" s="207">
        <v>0</v>
      </c>
      <c r="AS197" s="207">
        <v>0</v>
      </c>
      <c r="AT197" s="207">
        <v>0</v>
      </c>
      <c r="AU197" s="207">
        <v>0</v>
      </c>
      <c r="AV197" s="207">
        <v>0</v>
      </c>
      <c r="AW197" s="207">
        <v>0</v>
      </c>
      <c r="AX197" s="207">
        <v>0</v>
      </c>
      <c r="AY197" s="207">
        <v>0</v>
      </c>
      <c r="AZ197" s="207">
        <v>0</v>
      </c>
      <c r="BA197" s="207">
        <v>0</v>
      </c>
      <c r="BB197" s="207">
        <v>0</v>
      </c>
      <c r="BC197" s="207">
        <f t="shared" ref="BC197:BJ197" ca="1" si="114">C61</f>
        <v>232049.99999999997</v>
      </c>
      <c r="BD197" s="207">
        <f t="shared" ca="1" si="114"/>
        <v>235598.99999999997</v>
      </c>
      <c r="BE197" s="207">
        <f t="shared" ca="1" si="114"/>
        <v>238094.21999999997</v>
      </c>
      <c r="BF197" s="207">
        <f t="shared" ca="1" si="114"/>
        <v>239674.67159999997</v>
      </c>
      <c r="BG197" s="207">
        <f t="shared" ca="1" si="114"/>
        <v>240462.43384800002</v>
      </c>
      <c r="BH197" s="207">
        <f t="shared" ca="1" si="114"/>
        <v>240564.69016943997</v>
      </c>
      <c r="BI197" s="207">
        <f t="shared" ca="1" si="114"/>
        <v>240075.52076464321</v>
      </c>
      <c r="BJ197" s="207">
        <f t="shared" ca="1" si="114"/>
        <v>239077.4798201113</v>
      </c>
      <c r="BK197" s="207"/>
    </row>
    <row r="198" spans="1:63" ht="15.75" customHeight="1">
      <c r="A198" s="4"/>
      <c r="B198" s="195">
        <v>44713</v>
      </c>
      <c r="C198" s="207">
        <v>0</v>
      </c>
      <c r="D198" s="207">
        <v>0</v>
      </c>
      <c r="E198" s="207">
        <v>0</v>
      </c>
      <c r="F198" s="207">
        <v>0</v>
      </c>
      <c r="G198" s="207">
        <v>0</v>
      </c>
      <c r="H198" s="207">
        <v>0</v>
      </c>
      <c r="I198" s="207">
        <v>0</v>
      </c>
      <c r="J198" s="207">
        <v>0</v>
      </c>
      <c r="K198" s="207">
        <v>0</v>
      </c>
      <c r="L198" s="207">
        <v>0</v>
      </c>
      <c r="M198" s="207">
        <v>0</v>
      </c>
      <c r="N198" s="207">
        <v>0</v>
      </c>
      <c r="O198" s="207">
        <v>0</v>
      </c>
      <c r="P198" s="207">
        <v>0</v>
      </c>
      <c r="Q198" s="207">
        <v>0</v>
      </c>
      <c r="R198" s="207">
        <v>0</v>
      </c>
      <c r="S198" s="207">
        <v>0</v>
      </c>
      <c r="T198" s="207">
        <v>0</v>
      </c>
      <c r="U198" s="207">
        <v>0</v>
      </c>
      <c r="V198" s="207">
        <v>0</v>
      </c>
      <c r="W198" s="207">
        <v>0</v>
      </c>
      <c r="X198" s="207">
        <v>0</v>
      </c>
      <c r="Y198" s="207">
        <v>0</v>
      </c>
      <c r="Z198" s="207">
        <v>0</v>
      </c>
      <c r="AA198" s="207">
        <v>0</v>
      </c>
      <c r="AB198" s="207">
        <v>0</v>
      </c>
      <c r="AC198" s="207">
        <v>0</v>
      </c>
      <c r="AD198" s="207">
        <v>0</v>
      </c>
      <c r="AE198" s="207">
        <v>0</v>
      </c>
      <c r="AF198" s="207">
        <v>0</v>
      </c>
      <c r="AG198" s="207">
        <v>0</v>
      </c>
      <c r="AH198" s="207">
        <v>0</v>
      </c>
      <c r="AI198" s="207">
        <v>0</v>
      </c>
      <c r="AJ198" s="207">
        <v>0</v>
      </c>
      <c r="AK198" s="207">
        <v>0</v>
      </c>
      <c r="AL198" s="207">
        <v>0</v>
      </c>
      <c r="AM198" s="207">
        <v>0</v>
      </c>
      <c r="AN198" s="207">
        <v>0</v>
      </c>
      <c r="AO198" s="207">
        <v>0</v>
      </c>
      <c r="AP198" s="207">
        <v>0</v>
      </c>
      <c r="AQ198" s="207">
        <v>0</v>
      </c>
      <c r="AR198" s="207">
        <v>0</v>
      </c>
      <c r="AS198" s="207">
        <v>0</v>
      </c>
      <c r="AT198" s="207">
        <v>0</v>
      </c>
      <c r="AU198" s="207">
        <v>0</v>
      </c>
      <c r="AV198" s="207">
        <v>0</v>
      </c>
      <c r="AW198" s="207">
        <v>0</v>
      </c>
      <c r="AX198" s="207">
        <v>0</v>
      </c>
      <c r="AY198" s="207">
        <v>0</v>
      </c>
      <c r="AZ198" s="207">
        <v>0</v>
      </c>
      <c r="BA198" s="207">
        <v>0</v>
      </c>
      <c r="BB198" s="207">
        <v>0</v>
      </c>
      <c r="BC198" s="207">
        <v>0</v>
      </c>
      <c r="BD198" s="207">
        <f t="shared" ref="BD198:BJ198" ca="1" si="115">C62</f>
        <v>232049.99999999997</v>
      </c>
      <c r="BE198" s="207">
        <f t="shared" ca="1" si="115"/>
        <v>235598.99999999997</v>
      </c>
      <c r="BF198" s="207">
        <f t="shared" ca="1" si="115"/>
        <v>238094.21999999997</v>
      </c>
      <c r="BG198" s="207">
        <f t="shared" ca="1" si="115"/>
        <v>239674.67159999997</v>
      </c>
      <c r="BH198" s="207">
        <f t="shared" ca="1" si="115"/>
        <v>240462.43384800002</v>
      </c>
      <c r="BI198" s="207">
        <f t="shared" ca="1" si="115"/>
        <v>240564.69016943997</v>
      </c>
      <c r="BJ198" s="207">
        <f t="shared" ca="1" si="115"/>
        <v>240075.52076464321</v>
      </c>
      <c r="BK198" s="207"/>
    </row>
    <row r="199" spans="1:63" ht="15.75" customHeight="1">
      <c r="A199" s="4"/>
      <c r="B199" s="195">
        <v>44743</v>
      </c>
      <c r="C199" s="207">
        <v>0</v>
      </c>
      <c r="D199" s="207">
        <v>0</v>
      </c>
      <c r="E199" s="207">
        <v>0</v>
      </c>
      <c r="F199" s="207">
        <v>0</v>
      </c>
      <c r="G199" s="207">
        <v>0</v>
      </c>
      <c r="H199" s="207">
        <v>0</v>
      </c>
      <c r="I199" s="207">
        <v>0</v>
      </c>
      <c r="J199" s="207">
        <v>0</v>
      </c>
      <c r="K199" s="207">
        <v>0</v>
      </c>
      <c r="L199" s="207">
        <v>0</v>
      </c>
      <c r="M199" s="207">
        <v>0</v>
      </c>
      <c r="N199" s="207">
        <v>0</v>
      </c>
      <c r="O199" s="207">
        <v>0</v>
      </c>
      <c r="P199" s="207">
        <v>0</v>
      </c>
      <c r="Q199" s="207">
        <v>0</v>
      </c>
      <c r="R199" s="207">
        <v>0</v>
      </c>
      <c r="S199" s="207">
        <v>0</v>
      </c>
      <c r="T199" s="207">
        <v>0</v>
      </c>
      <c r="U199" s="207">
        <v>0</v>
      </c>
      <c r="V199" s="207">
        <v>0</v>
      </c>
      <c r="W199" s="207">
        <v>0</v>
      </c>
      <c r="X199" s="207">
        <v>0</v>
      </c>
      <c r="Y199" s="207">
        <v>0</v>
      </c>
      <c r="Z199" s="207">
        <v>0</v>
      </c>
      <c r="AA199" s="207">
        <v>0</v>
      </c>
      <c r="AB199" s="207">
        <v>0</v>
      </c>
      <c r="AC199" s="207">
        <v>0</v>
      </c>
      <c r="AD199" s="207">
        <v>0</v>
      </c>
      <c r="AE199" s="207">
        <v>0</v>
      </c>
      <c r="AF199" s="207">
        <v>0</v>
      </c>
      <c r="AG199" s="207">
        <v>0</v>
      </c>
      <c r="AH199" s="207">
        <v>0</v>
      </c>
      <c r="AI199" s="207">
        <v>0</v>
      </c>
      <c r="AJ199" s="207">
        <v>0</v>
      </c>
      <c r="AK199" s="207">
        <v>0</v>
      </c>
      <c r="AL199" s="207">
        <v>0</v>
      </c>
      <c r="AM199" s="207">
        <v>0</v>
      </c>
      <c r="AN199" s="207">
        <v>0</v>
      </c>
      <c r="AO199" s="207">
        <v>0</v>
      </c>
      <c r="AP199" s="207">
        <v>0</v>
      </c>
      <c r="AQ199" s="207">
        <v>0</v>
      </c>
      <c r="AR199" s="207">
        <v>0</v>
      </c>
      <c r="AS199" s="207">
        <v>0</v>
      </c>
      <c r="AT199" s="207">
        <v>0</v>
      </c>
      <c r="AU199" s="207">
        <v>0</v>
      </c>
      <c r="AV199" s="207">
        <v>0</v>
      </c>
      <c r="AW199" s="207">
        <v>0</v>
      </c>
      <c r="AX199" s="207">
        <v>0</v>
      </c>
      <c r="AY199" s="207">
        <v>0</v>
      </c>
      <c r="AZ199" s="207">
        <v>0</v>
      </c>
      <c r="BA199" s="207">
        <v>0</v>
      </c>
      <c r="BB199" s="207">
        <v>0</v>
      </c>
      <c r="BC199" s="207">
        <v>0</v>
      </c>
      <c r="BD199" s="207">
        <v>0</v>
      </c>
      <c r="BE199" s="207">
        <f t="shared" ref="BE199:BJ199" ca="1" si="116">C63</f>
        <v>232049.99999999997</v>
      </c>
      <c r="BF199" s="207">
        <f t="shared" ca="1" si="116"/>
        <v>235598.99999999997</v>
      </c>
      <c r="BG199" s="207">
        <f t="shared" ca="1" si="116"/>
        <v>238094.21999999997</v>
      </c>
      <c r="BH199" s="207">
        <f t="shared" ca="1" si="116"/>
        <v>239674.67159999997</v>
      </c>
      <c r="BI199" s="207">
        <f t="shared" ca="1" si="116"/>
        <v>240462.43384800002</v>
      </c>
      <c r="BJ199" s="207">
        <f t="shared" ca="1" si="116"/>
        <v>240564.69016943997</v>
      </c>
      <c r="BK199" s="207"/>
    </row>
    <row r="200" spans="1:63" ht="15.75" customHeight="1">
      <c r="A200" s="4"/>
      <c r="B200" s="195">
        <v>44774</v>
      </c>
      <c r="C200" s="207">
        <v>0</v>
      </c>
      <c r="D200" s="207">
        <v>0</v>
      </c>
      <c r="E200" s="207">
        <v>0</v>
      </c>
      <c r="F200" s="207">
        <v>0</v>
      </c>
      <c r="G200" s="207">
        <v>0</v>
      </c>
      <c r="H200" s="207">
        <v>0</v>
      </c>
      <c r="I200" s="207">
        <v>0</v>
      </c>
      <c r="J200" s="207">
        <v>0</v>
      </c>
      <c r="K200" s="207">
        <v>0</v>
      </c>
      <c r="L200" s="207">
        <v>0</v>
      </c>
      <c r="M200" s="207">
        <v>0</v>
      </c>
      <c r="N200" s="207">
        <v>0</v>
      </c>
      <c r="O200" s="207">
        <v>0</v>
      </c>
      <c r="P200" s="207">
        <v>0</v>
      </c>
      <c r="Q200" s="207">
        <v>0</v>
      </c>
      <c r="R200" s="207">
        <v>0</v>
      </c>
      <c r="S200" s="207">
        <v>0</v>
      </c>
      <c r="T200" s="207">
        <v>0</v>
      </c>
      <c r="U200" s="207">
        <v>0</v>
      </c>
      <c r="V200" s="207">
        <v>0</v>
      </c>
      <c r="W200" s="207">
        <v>0</v>
      </c>
      <c r="X200" s="207">
        <v>0</v>
      </c>
      <c r="Y200" s="207">
        <v>0</v>
      </c>
      <c r="Z200" s="207">
        <v>0</v>
      </c>
      <c r="AA200" s="207">
        <v>0</v>
      </c>
      <c r="AB200" s="207">
        <v>0</v>
      </c>
      <c r="AC200" s="207">
        <v>0</v>
      </c>
      <c r="AD200" s="207">
        <v>0</v>
      </c>
      <c r="AE200" s="207">
        <v>0</v>
      </c>
      <c r="AF200" s="207">
        <v>0</v>
      </c>
      <c r="AG200" s="207">
        <v>0</v>
      </c>
      <c r="AH200" s="207">
        <v>0</v>
      </c>
      <c r="AI200" s="207">
        <v>0</v>
      </c>
      <c r="AJ200" s="207">
        <v>0</v>
      </c>
      <c r="AK200" s="207">
        <v>0</v>
      </c>
      <c r="AL200" s="207">
        <v>0</v>
      </c>
      <c r="AM200" s="207">
        <v>0</v>
      </c>
      <c r="AN200" s="207">
        <v>0</v>
      </c>
      <c r="AO200" s="207">
        <v>0</v>
      </c>
      <c r="AP200" s="207">
        <v>0</v>
      </c>
      <c r="AQ200" s="207">
        <v>0</v>
      </c>
      <c r="AR200" s="207">
        <v>0</v>
      </c>
      <c r="AS200" s="207">
        <v>0</v>
      </c>
      <c r="AT200" s="207">
        <v>0</v>
      </c>
      <c r="AU200" s="207">
        <v>0</v>
      </c>
      <c r="AV200" s="207">
        <v>0</v>
      </c>
      <c r="AW200" s="207">
        <v>0</v>
      </c>
      <c r="AX200" s="207">
        <v>0</v>
      </c>
      <c r="AY200" s="207">
        <v>0</v>
      </c>
      <c r="AZ200" s="207">
        <v>0</v>
      </c>
      <c r="BA200" s="207">
        <v>0</v>
      </c>
      <c r="BB200" s="207">
        <v>0</v>
      </c>
      <c r="BC200" s="207">
        <v>0</v>
      </c>
      <c r="BD200" s="207">
        <v>0</v>
      </c>
      <c r="BE200" s="207">
        <v>0</v>
      </c>
      <c r="BF200" s="207">
        <f t="shared" ref="BF200:BJ200" ca="1" si="117">C64</f>
        <v>232049.99999999997</v>
      </c>
      <c r="BG200" s="207">
        <f t="shared" ca="1" si="117"/>
        <v>235598.99999999997</v>
      </c>
      <c r="BH200" s="207">
        <f t="shared" ca="1" si="117"/>
        <v>238094.21999999997</v>
      </c>
      <c r="BI200" s="207">
        <f t="shared" ca="1" si="117"/>
        <v>239674.67159999997</v>
      </c>
      <c r="BJ200" s="207">
        <f t="shared" ca="1" si="117"/>
        <v>240462.43384800002</v>
      </c>
      <c r="BK200" s="207"/>
    </row>
    <row r="201" spans="1:63" ht="15.75" customHeight="1">
      <c r="A201" s="4"/>
      <c r="B201" s="195">
        <v>44805</v>
      </c>
      <c r="C201" s="207">
        <v>0</v>
      </c>
      <c r="D201" s="207">
        <v>0</v>
      </c>
      <c r="E201" s="207">
        <v>0</v>
      </c>
      <c r="F201" s="207">
        <v>0</v>
      </c>
      <c r="G201" s="207">
        <v>0</v>
      </c>
      <c r="H201" s="207">
        <v>0</v>
      </c>
      <c r="I201" s="207">
        <v>0</v>
      </c>
      <c r="J201" s="207">
        <v>0</v>
      </c>
      <c r="K201" s="207">
        <v>0</v>
      </c>
      <c r="L201" s="207">
        <v>0</v>
      </c>
      <c r="M201" s="207">
        <v>0</v>
      </c>
      <c r="N201" s="207">
        <v>0</v>
      </c>
      <c r="O201" s="207">
        <v>0</v>
      </c>
      <c r="P201" s="207">
        <v>0</v>
      </c>
      <c r="Q201" s="207">
        <v>0</v>
      </c>
      <c r="R201" s="207">
        <v>0</v>
      </c>
      <c r="S201" s="207">
        <v>0</v>
      </c>
      <c r="T201" s="207">
        <v>0</v>
      </c>
      <c r="U201" s="207">
        <v>0</v>
      </c>
      <c r="V201" s="207">
        <v>0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7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07">
        <v>0</v>
      </c>
      <c r="AJ201" s="207">
        <v>0</v>
      </c>
      <c r="AK201" s="207">
        <v>0</v>
      </c>
      <c r="AL201" s="207">
        <v>0</v>
      </c>
      <c r="AM201" s="207">
        <v>0</v>
      </c>
      <c r="AN201" s="207">
        <v>0</v>
      </c>
      <c r="AO201" s="207">
        <v>0</v>
      </c>
      <c r="AP201" s="207">
        <v>0</v>
      </c>
      <c r="AQ201" s="207">
        <v>0</v>
      </c>
      <c r="AR201" s="207">
        <v>0</v>
      </c>
      <c r="AS201" s="207">
        <v>0</v>
      </c>
      <c r="AT201" s="207">
        <v>0</v>
      </c>
      <c r="AU201" s="207">
        <v>0</v>
      </c>
      <c r="AV201" s="207">
        <v>0</v>
      </c>
      <c r="AW201" s="207">
        <v>0</v>
      </c>
      <c r="AX201" s="207">
        <v>0</v>
      </c>
      <c r="AY201" s="207">
        <v>0</v>
      </c>
      <c r="AZ201" s="207">
        <v>0</v>
      </c>
      <c r="BA201" s="207">
        <v>0</v>
      </c>
      <c r="BB201" s="207">
        <v>0</v>
      </c>
      <c r="BC201" s="207">
        <v>0</v>
      </c>
      <c r="BD201" s="207">
        <v>0</v>
      </c>
      <c r="BE201" s="207">
        <v>0</v>
      </c>
      <c r="BF201" s="207">
        <v>0</v>
      </c>
      <c r="BG201" s="207">
        <f t="shared" ref="BG201:BJ201" ca="1" si="118">C65</f>
        <v>232049.99999999997</v>
      </c>
      <c r="BH201" s="207">
        <f t="shared" ca="1" si="118"/>
        <v>235598.99999999997</v>
      </c>
      <c r="BI201" s="207">
        <f t="shared" ca="1" si="118"/>
        <v>238094.21999999997</v>
      </c>
      <c r="BJ201" s="207">
        <f t="shared" ca="1" si="118"/>
        <v>239674.67159999997</v>
      </c>
      <c r="BK201" s="207"/>
    </row>
    <row r="202" spans="1:63" ht="15.75" customHeight="1">
      <c r="A202" s="4"/>
      <c r="B202" s="195">
        <v>44835</v>
      </c>
      <c r="C202" s="207">
        <v>0</v>
      </c>
      <c r="D202" s="207">
        <v>0</v>
      </c>
      <c r="E202" s="207">
        <v>0</v>
      </c>
      <c r="F202" s="207">
        <v>0</v>
      </c>
      <c r="G202" s="207">
        <v>0</v>
      </c>
      <c r="H202" s="207">
        <v>0</v>
      </c>
      <c r="I202" s="207">
        <v>0</v>
      </c>
      <c r="J202" s="207">
        <v>0</v>
      </c>
      <c r="K202" s="207">
        <v>0</v>
      </c>
      <c r="L202" s="207">
        <v>0</v>
      </c>
      <c r="M202" s="207">
        <v>0</v>
      </c>
      <c r="N202" s="207">
        <v>0</v>
      </c>
      <c r="O202" s="207">
        <v>0</v>
      </c>
      <c r="P202" s="207">
        <v>0</v>
      </c>
      <c r="Q202" s="207">
        <v>0</v>
      </c>
      <c r="R202" s="207">
        <v>0</v>
      </c>
      <c r="S202" s="207">
        <v>0</v>
      </c>
      <c r="T202" s="207">
        <v>0</v>
      </c>
      <c r="U202" s="207">
        <v>0</v>
      </c>
      <c r="V202" s="207">
        <v>0</v>
      </c>
      <c r="W202" s="207">
        <v>0</v>
      </c>
      <c r="X202" s="207">
        <v>0</v>
      </c>
      <c r="Y202" s="207">
        <v>0</v>
      </c>
      <c r="Z202" s="207">
        <v>0</v>
      </c>
      <c r="AA202" s="207">
        <v>0</v>
      </c>
      <c r="AB202" s="207">
        <v>0</v>
      </c>
      <c r="AC202" s="207">
        <v>0</v>
      </c>
      <c r="AD202" s="207">
        <v>0</v>
      </c>
      <c r="AE202" s="207">
        <v>0</v>
      </c>
      <c r="AF202" s="207">
        <v>0</v>
      </c>
      <c r="AG202" s="207">
        <v>0</v>
      </c>
      <c r="AH202" s="207">
        <v>0</v>
      </c>
      <c r="AI202" s="207">
        <v>0</v>
      </c>
      <c r="AJ202" s="207">
        <v>0</v>
      </c>
      <c r="AK202" s="207">
        <v>0</v>
      </c>
      <c r="AL202" s="207">
        <v>0</v>
      </c>
      <c r="AM202" s="207">
        <v>0</v>
      </c>
      <c r="AN202" s="207">
        <v>0</v>
      </c>
      <c r="AO202" s="207">
        <v>0</v>
      </c>
      <c r="AP202" s="207">
        <v>0</v>
      </c>
      <c r="AQ202" s="207">
        <v>0</v>
      </c>
      <c r="AR202" s="207">
        <v>0</v>
      </c>
      <c r="AS202" s="207">
        <v>0</v>
      </c>
      <c r="AT202" s="207">
        <v>0</v>
      </c>
      <c r="AU202" s="207">
        <v>0</v>
      </c>
      <c r="AV202" s="207">
        <v>0</v>
      </c>
      <c r="AW202" s="207">
        <v>0</v>
      </c>
      <c r="AX202" s="207">
        <v>0</v>
      </c>
      <c r="AY202" s="207">
        <v>0</v>
      </c>
      <c r="AZ202" s="207">
        <v>0</v>
      </c>
      <c r="BA202" s="207">
        <v>0</v>
      </c>
      <c r="BB202" s="207">
        <v>0</v>
      </c>
      <c r="BC202" s="207">
        <v>0</v>
      </c>
      <c r="BD202" s="207">
        <v>0</v>
      </c>
      <c r="BE202" s="207">
        <v>0</v>
      </c>
      <c r="BF202" s="207">
        <v>0</v>
      </c>
      <c r="BG202" s="207">
        <v>0</v>
      </c>
      <c r="BH202" s="207">
        <f t="shared" ref="BH202:BJ202" ca="1" si="119">C66</f>
        <v>232049.99999999997</v>
      </c>
      <c r="BI202" s="207">
        <f t="shared" ca="1" si="119"/>
        <v>235598.99999999997</v>
      </c>
      <c r="BJ202" s="207">
        <f t="shared" ca="1" si="119"/>
        <v>238094.21999999997</v>
      </c>
      <c r="BK202" s="207"/>
    </row>
    <row r="203" spans="1:63" ht="15.75" customHeight="1">
      <c r="A203" s="4"/>
      <c r="B203" s="195">
        <v>44866</v>
      </c>
      <c r="C203" s="207">
        <v>0</v>
      </c>
      <c r="D203" s="207">
        <v>0</v>
      </c>
      <c r="E203" s="207">
        <v>0</v>
      </c>
      <c r="F203" s="207">
        <v>0</v>
      </c>
      <c r="G203" s="207">
        <v>0</v>
      </c>
      <c r="H203" s="207">
        <v>0</v>
      </c>
      <c r="I203" s="207">
        <v>0</v>
      </c>
      <c r="J203" s="207">
        <v>0</v>
      </c>
      <c r="K203" s="207">
        <v>0</v>
      </c>
      <c r="L203" s="207">
        <v>0</v>
      </c>
      <c r="M203" s="207">
        <v>0</v>
      </c>
      <c r="N203" s="207">
        <v>0</v>
      </c>
      <c r="O203" s="207">
        <v>0</v>
      </c>
      <c r="P203" s="207">
        <v>0</v>
      </c>
      <c r="Q203" s="207">
        <v>0</v>
      </c>
      <c r="R203" s="207">
        <v>0</v>
      </c>
      <c r="S203" s="207">
        <v>0</v>
      </c>
      <c r="T203" s="207">
        <v>0</v>
      </c>
      <c r="U203" s="207">
        <v>0</v>
      </c>
      <c r="V203" s="207">
        <v>0</v>
      </c>
      <c r="W203" s="207">
        <v>0</v>
      </c>
      <c r="X203" s="207">
        <v>0</v>
      </c>
      <c r="Y203" s="207">
        <v>0</v>
      </c>
      <c r="Z203" s="207">
        <v>0</v>
      </c>
      <c r="AA203" s="207">
        <v>0</v>
      </c>
      <c r="AB203" s="207">
        <v>0</v>
      </c>
      <c r="AC203" s="207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07">
        <v>0</v>
      </c>
      <c r="AJ203" s="207">
        <v>0</v>
      </c>
      <c r="AK203" s="207">
        <v>0</v>
      </c>
      <c r="AL203" s="207">
        <v>0</v>
      </c>
      <c r="AM203" s="207">
        <v>0</v>
      </c>
      <c r="AN203" s="207">
        <v>0</v>
      </c>
      <c r="AO203" s="207">
        <v>0</v>
      </c>
      <c r="AP203" s="207">
        <v>0</v>
      </c>
      <c r="AQ203" s="207">
        <v>0</v>
      </c>
      <c r="AR203" s="207">
        <v>0</v>
      </c>
      <c r="AS203" s="207">
        <v>0</v>
      </c>
      <c r="AT203" s="207">
        <v>0</v>
      </c>
      <c r="AU203" s="207">
        <v>0</v>
      </c>
      <c r="AV203" s="207">
        <v>0</v>
      </c>
      <c r="AW203" s="207">
        <v>0</v>
      </c>
      <c r="AX203" s="207">
        <v>0</v>
      </c>
      <c r="AY203" s="207">
        <v>0</v>
      </c>
      <c r="AZ203" s="207">
        <v>0</v>
      </c>
      <c r="BA203" s="207">
        <v>0</v>
      </c>
      <c r="BB203" s="207">
        <v>0</v>
      </c>
      <c r="BC203" s="207">
        <v>0</v>
      </c>
      <c r="BD203" s="207">
        <v>0</v>
      </c>
      <c r="BE203" s="207">
        <v>0</v>
      </c>
      <c r="BF203" s="207">
        <v>0</v>
      </c>
      <c r="BG203" s="207">
        <v>0</v>
      </c>
      <c r="BH203" s="207">
        <v>0</v>
      </c>
      <c r="BI203" s="207">
        <f t="shared" ref="BI203:BJ203" ca="1" si="120">C67</f>
        <v>232049.99999999997</v>
      </c>
      <c r="BJ203" s="207">
        <f t="shared" ca="1" si="120"/>
        <v>235598.99999999997</v>
      </c>
      <c r="BK203" s="207"/>
    </row>
    <row r="204" spans="1:63" ht="15.75" customHeight="1">
      <c r="A204" s="4"/>
      <c r="B204" s="195">
        <v>44896</v>
      </c>
      <c r="C204" s="207">
        <v>0</v>
      </c>
      <c r="D204" s="207">
        <v>0</v>
      </c>
      <c r="E204" s="207">
        <v>0</v>
      </c>
      <c r="F204" s="207">
        <v>0</v>
      </c>
      <c r="G204" s="207">
        <v>0</v>
      </c>
      <c r="H204" s="207">
        <v>0</v>
      </c>
      <c r="I204" s="207">
        <v>0</v>
      </c>
      <c r="J204" s="207">
        <v>0</v>
      </c>
      <c r="K204" s="207">
        <v>0</v>
      </c>
      <c r="L204" s="207">
        <v>0</v>
      </c>
      <c r="M204" s="207">
        <v>0</v>
      </c>
      <c r="N204" s="207">
        <v>0</v>
      </c>
      <c r="O204" s="207">
        <v>0</v>
      </c>
      <c r="P204" s="207">
        <v>0</v>
      </c>
      <c r="Q204" s="207">
        <v>0</v>
      </c>
      <c r="R204" s="207">
        <v>0</v>
      </c>
      <c r="S204" s="207">
        <v>0</v>
      </c>
      <c r="T204" s="207">
        <v>0</v>
      </c>
      <c r="U204" s="207">
        <v>0</v>
      </c>
      <c r="V204" s="207">
        <v>0</v>
      </c>
      <c r="W204" s="207">
        <v>0</v>
      </c>
      <c r="X204" s="207">
        <v>0</v>
      </c>
      <c r="Y204" s="207">
        <v>0</v>
      </c>
      <c r="Z204" s="207">
        <v>0</v>
      </c>
      <c r="AA204" s="207">
        <v>0</v>
      </c>
      <c r="AB204" s="207">
        <v>0</v>
      </c>
      <c r="AC204" s="207">
        <v>0</v>
      </c>
      <c r="AD204" s="207">
        <v>0</v>
      </c>
      <c r="AE204" s="207">
        <v>0</v>
      </c>
      <c r="AF204" s="207">
        <v>0</v>
      </c>
      <c r="AG204" s="207">
        <v>0</v>
      </c>
      <c r="AH204" s="207">
        <v>0</v>
      </c>
      <c r="AI204" s="207">
        <v>0</v>
      </c>
      <c r="AJ204" s="207">
        <v>0</v>
      </c>
      <c r="AK204" s="207">
        <v>0</v>
      </c>
      <c r="AL204" s="207">
        <v>0</v>
      </c>
      <c r="AM204" s="207">
        <v>0</v>
      </c>
      <c r="AN204" s="207">
        <v>0</v>
      </c>
      <c r="AO204" s="207">
        <v>0</v>
      </c>
      <c r="AP204" s="207">
        <v>0</v>
      </c>
      <c r="AQ204" s="207">
        <v>0</v>
      </c>
      <c r="AR204" s="207">
        <v>0</v>
      </c>
      <c r="AS204" s="207">
        <v>0</v>
      </c>
      <c r="AT204" s="207">
        <v>0</v>
      </c>
      <c r="AU204" s="207">
        <v>0</v>
      </c>
      <c r="AV204" s="207">
        <v>0</v>
      </c>
      <c r="AW204" s="207">
        <v>0</v>
      </c>
      <c r="AX204" s="207">
        <v>0</v>
      </c>
      <c r="AY204" s="207">
        <v>0</v>
      </c>
      <c r="AZ204" s="207">
        <v>0</v>
      </c>
      <c r="BA204" s="207">
        <v>0</v>
      </c>
      <c r="BB204" s="207">
        <v>0</v>
      </c>
      <c r="BC204" s="207">
        <v>0</v>
      </c>
      <c r="BD204" s="207">
        <v>0</v>
      </c>
      <c r="BE204" s="207">
        <v>0</v>
      </c>
      <c r="BF204" s="207">
        <v>0</v>
      </c>
      <c r="BG204" s="207">
        <v>0</v>
      </c>
      <c r="BH204" s="207">
        <v>0</v>
      </c>
      <c r="BI204" s="207">
        <v>0</v>
      </c>
      <c r="BJ204" s="207">
        <f ca="1">C68</f>
        <v>232049.99999999997</v>
      </c>
      <c r="BK204" s="207"/>
    </row>
    <row r="205" spans="1:63" ht="15.75" customHeight="1">
      <c r="A205" s="4"/>
      <c r="B205" s="4"/>
      <c r="C205" s="195"/>
      <c r="D205" s="207"/>
      <c r="E205" s="207"/>
      <c r="F205" s="207"/>
      <c r="G205" s="207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207"/>
      <c r="AA205" s="207"/>
      <c r="AB205" s="207"/>
      <c r="AC205" s="207"/>
      <c r="AD205" s="207"/>
      <c r="AE205" s="207"/>
      <c r="AF205" s="207"/>
      <c r="AG205" s="207"/>
      <c r="AH205" s="207"/>
      <c r="AI205" s="207"/>
      <c r="AJ205" s="207"/>
      <c r="AK205" s="207"/>
      <c r="AL205" s="207"/>
      <c r="AM205" s="207"/>
      <c r="AN205" s="207"/>
      <c r="AO205" s="207"/>
      <c r="AP205" s="207"/>
      <c r="AQ205" s="207"/>
      <c r="AR205" s="207"/>
      <c r="AS205" s="207"/>
      <c r="AT205" s="207"/>
      <c r="AU205" s="207"/>
      <c r="AV205" s="207"/>
      <c r="AW205" s="207"/>
      <c r="AX205" s="207"/>
      <c r="AY205" s="207"/>
      <c r="AZ205" s="207"/>
      <c r="BA205" s="207"/>
      <c r="BB205" s="207"/>
      <c r="BC205" s="207"/>
      <c r="BD205" s="207"/>
      <c r="BE205" s="207"/>
      <c r="BF205" s="207"/>
      <c r="BG205" s="207"/>
      <c r="BH205" s="207"/>
      <c r="BI205" s="207"/>
      <c r="BJ205" s="207"/>
      <c r="BK205" s="207"/>
    </row>
    <row r="206" spans="1:63" ht="15.75" customHeight="1">
      <c r="A206" s="4"/>
      <c r="B206" s="4"/>
      <c r="C206" s="195"/>
      <c r="D206" s="207"/>
      <c r="E206" s="207"/>
      <c r="F206" s="207"/>
      <c r="G206" s="207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7"/>
      <c r="AN206" s="207"/>
      <c r="AO206" s="207"/>
      <c r="AP206" s="207"/>
      <c r="AQ206" s="207"/>
      <c r="AR206" s="207"/>
      <c r="AS206" s="207"/>
      <c r="AT206" s="207"/>
      <c r="AU206" s="207"/>
      <c r="AV206" s="207"/>
      <c r="AW206" s="207"/>
      <c r="AX206" s="207"/>
      <c r="AY206" s="207"/>
      <c r="AZ206" s="207"/>
      <c r="BA206" s="207"/>
      <c r="BB206" s="207"/>
      <c r="BC206" s="207"/>
      <c r="BD206" s="207"/>
      <c r="BE206" s="207"/>
      <c r="BF206" s="207"/>
      <c r="BG206" s="207"/>
      <c r="BH206" s="207"/>
      <c r="BI206" s="207"/>
      <c r="BJ206" s="207"/>
      <c r="BK206" s="207"/>
    </row>
    <row r="207" spans="1:63" ht="15.75" customHeight="1">
      <c r="A207" s="4"/>
      <c r="B207" s="4"/>
      <c r="C207" s="195"/>
      <c r="D207" s="207"/>
      <c r="E207" s="207"/>
      <c r="F207" s="207"/>
      <c r="G207" s="207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  <c r="AA207" s="207"/>
      <c r="AB207" s="207"/>
      <c r="AC207" s="207"/>
      <c r="AD207" s="207"/>
      <c r="AE207" s="207"/>
      <c r="AF207" s="207"/>
      <c r="AG207" s="207"/>
      <c r="AH207" s="207"/>
      <c r="AI207" s="207"/>
      <c r="AJ207" s="207"/>
      <c r="AK207" s="207"/>
      <c r="AL207" s="207"/>
      <c r="AM207" s="207"/>
      <c r="AN207" s="207"/>
      <c r="AO207" s="207"/>
      <c r="AP207" s="207"/>
      <c r="AQ207" s="207"/>
      <c r="AR207" s="207"/>
      <c r="AS207" s="207"/>
      <c r="AT207" s="207"/>
      <c r="AU207" s="207"/>
      <c r="AV207" s="207"/>
      <c r="AW207" s="207"/>
      <c r="AX207" s="207"/>
      <c r="AY207" s="207"/>
      <c r="AZ207" s="207"/>
      <c r="BA207" s="207"/>
      <c r="BB207" s="207"/>
      <c r="BC207" s="207"/>
      <c r="BD207" s="207"/>
      <c r="BE207" s="207"/>
      <c r="BF207" s="207"/>
      <c r="BG207" s="207"/>
      <c r="BH207" s="207"/>
      <c r="BI207" s="207"/>
      <c r="BJ207" s="207"/>
      <c r="BK207" s="207"/>
    </row>
    <row r="208" spans="1:63" ht="15.75" customHeight="1">
      <c r="A208" s="4"/>
      <c r="B208" s="4"/>
      <c r="C208" s="195"/>
      <c r="D208" s="207"/>
      <c r="E208" s="207"/>
      <c r="F208" s="207"/>
      <c r="G208" s="207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207"/>
      <c r="AA208" s="207"/>
      <c r="AB208" s="207"/>
      <c r="AC208" s="207"/>
      <c r="AD208" s="207"/>
      <c r="AE208" s="207"/>
      <c r="AF208" s="207"/>
      <c r="AG208" s="207"/>
      <c r="AH208" s="207"/>
      <c r="AI208" s="207"/>
      <c r="AJ208" s="207"/>
      <c r="AK208" s="207"/>
      <c r="AL208" s="207"/>
      <c r="AM208" s="207"/>
      <c r="AN208" s="207"/>
      <c r="AO208" s="207"/>
      <c r="AP208" s="207"/>
      <c r="AQ208" s="207"/>
      <c r="AR208" s="207"/>
      <c r="AS208" s="207"/>
      <c r="AT208" s="207"/>
      <c r="AU208" s="207"/>
      <c r="AV208" s="207"/>
      <c r="AW208" s="207"/>
      <c r="AX208" s="207"/>
      <c r="AY208" s="207"/>
      <c r="AZ208" s="207"/>
      <c r="BA208" s="207"/>
      <c r="BB208" s="207"/>
      <c r="BC208" s="207"/>
      <c r="BD208" s="207"/>
      <c r="BE208" s="207"/>
      <c r="BF208" s="207"/>
      <c r="BG208" s="207"/>
      <c r="BH208" s="207"/>
      <c r="BI208" s="207"/>
      <c r="BJ208" s="207"/>
      <c r="BK208" s="207"/>
    </row>
    <row r="209" spans="1:63" ht="15.75" customHeight="1">
      <c r="A209" s="4"/>
      <c r="B209" s="4"/>
      <c r="C209" s="195"/>
      <c r="D209" s="207"/>
      <c r="E209" s="207"/>
      <c r="F209" s="207"/>
      <c r="G209" s="207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207"/>
      <c r="AM209" s="207"/>
      <c r="AN209" s="207"/>
      <c r="AO209" s="207"/>
      <c r="AP209" s="207"/>
      <c r="AQ209" s="207"/>
      <c r="AR209" s="207"/>
      <c r="AS209" s="207"/>
      <c r="AT209" s="207"/>
      <c r="AU209" s="207"/>
      <c r="AV209" s="207"/>
      <c r="AW209" s="207"/>
      <c r="AX209" s="207"/>
      <c r="AY209" s="207"/>
      <c r="AZ209" s="207"/>
      <c r="BA209" s="207"/>
      <c r="BB209" s="207"/>
      <c r="BC209" s="207"/>
      <c r="BD209" s="207"/>
      <c r="BE209" s="207"/>
      <c r="BF209" s="207"/>
      <c r="BG209" s="207"/>
      <c r="BH209" s="207"/>
      <c r="BI209" s="207"/>
      <c r="BJ209" s="207"/>
      <c r="BK209" s="207"/>
    </row>
    <row r="210" spans="1:63" ht="15.75" customHeight="1">
      <c r="A210" s="4"/>
      <c r="B210" s="4"/>
      <c r="C210" s="195"/>
      <c r="D210" s="207"/>
      <c r="E210" s="207"/>
      <c r="F210" s="207"/>
      <c r="G210" s="207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  <c r="Y210" s="207"/>
      <c r="Z210" s="207"/>
      <c r="AA210" s="207"/>
      <c r="AB210" s="207"/>
      <c r="AC210" s="207"/>
      <c r="AD210" s="207"/>
      <c r="AE210" s="207"/>
      <c r="AF210" s="207"/>
      <c r="AG210" s="207"/>
      <c r="AH210" s="207"/>
      <c r="AI210" s="207"/>
      <c r="AJ210" s="207"/>
      <c r="AK210" s="207"/>
      <c r="AL210" s="207"/>
      <c r="AM210" s="207"/>
      <c r="AN210" s="207"/>
      <c r="AO210" s="207"/>
      <c r="AP210" s="207"/>
      <c r="AQ210" s="207"/>
      <c r="AR210" s="207"/>
      <c r="AS210" s="207"/>
      <c r="AT210" s="207"/>
      <c r="AU210" s="207"/>
      <c r="AV210" s="207"/>
      <c r="AW210" s="207"/>
      <c r="AX210" s="207"/>
      <c r="AY210" s="207"/>
      <c r="AZ210" s="207"/>
      <c r="BA210" s="207"/>
      <c r="BB210" s="207"/>
      <c r="BC210" s="207"/>
      <c r="BD210" s="207"/>
      <c r="BE210" s="207"/>
      <c r="BF210" s="207"/>
      <c r="BG210" s="207"/>
      <c r="BH210" s="207"/>
      <c r="BI210" s="207"/>
      <c r="BJ210" s="207"/>
      <c r="BK210" s="207"/>
    </row>
    <row r="211" spans="1:63" ht="15.75" customHeight="1">
      <c r="A211" s="4"/>
      <c r="B211" s="4"/>
      <c r="C211" s="195"/>
      <c r="D211" s="207"/>
      <c r="E211" s="207"/>
      <c r="F211" s="207"/>
      <c r="G211" s="207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  <c r="Y211" s="207"/>
      <c r="Z211" s="207"/>
      <c r="AA211" s="207"/>
      <c r="AB211" s="207"/>
      <c r="AC211" s="207"/>
      <c r="AD211" s="207"/>
      <c r="AE211" s="207"/>
      <c r="AF211" s="207"/>
      <c r="AG211" s="207"/>
      <c r="AH211" s="207"/>
      <c r="AI211" s="207"/>
      <c r="AJ211" s="207"/>
      <c r="AK211" s="207"/>
      <c r="AL211" s="207"/>
      <c r="AM211" s="207"/>
      <c r="AN211" s="207"/>
      <c r="AO211" s="207"/>
      <c r="AP211" s="207"/>
      <c r="AQ211" s="207"/>
      <c r="AR211" s="207"/>
      <c r="AS211" s="207"/>
      <c r="AT211" s="207"/>
      <c r="AU211" s="207"/>
      <c r="AV211" s="207"/>
      <c r="AW211" s="207"/>
      <c r="AX211" s="207"/>
      <c r="AY211" s="207"/>
      <c r="AZ211" s="207"/>
      <c r="BA211" s="207"/>
      <c r="BB211" s="207"/>
      <c r="BC211" s="207"/>
      <c r="BD211" s="207"/>
      <c r="BE211" s="207"/>
      <c r="BF211" s="207"/>
      <c r="BG211" s="207"/>
      <c r="BH211" s="207"/>
      <c r="BI211" s="207"/>
      <c r="BJ211" s="207"/>
      <c r="BK211" s="207"/>
    </row>
    <row r="212" spans="1:63" ht="15.75" customHeight="1">
      <c r="A212" s="4"/>
      <c r="B212" s="4"/>
      <c r="C212" s="195"/>
      <c r="D212" s="207"/>
      <c r="E212" s="207"/>
      <c r="F212" s="207"/>
      <c r="G212" s="207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07"/>
      <c r="AK212" s="207"/>
      <c r="AL212" s="207"/>
      <c r="AM212" s="207"/>
      <c r="AN212" s="207"/>
      <c r="AO212" s="207"/>
      <c r="AP212" s="207"/>
      <c r="AQ212" s="207"/>
      <c r="AR212" s="207"/>
      <c r="AS212" s="207"/>
      <c r="AT212" s="207"/>
      <c r="AU212" s="207"/>
      <c r="AV212" s="207"/>
      <c r="AW212" s="207"/>
      <c r="AX212" s="207"/>
      <c r="AY212" s="207"/>
      <c r="AZ212" s="207"/>
      <c r="BA212" s="207"/>
      <c r="BB212" s="207"/>
      <c r="BC212" s="207"/>
      <c r="BD212" s="207"/>
      <c r="BE212" s="207"/>
      <c r="BF212" s="207"/>
      <c r="BG212" s="207"/>
      <c r="BH212" s="207"/>
      <c r="BI212" s="207"/>
      <c r="BJ212" s="207"/>
      <c r="BK212" s="207"/>
    </row>
    <row r="213" spans="1:63" ht="15.75" customHeight="1">
      <c r="A213" s="4"/>
      <c r="B213" s="4"/>
      <c r="C213" s="195"/>
      <c r="D213" s="207"/>
      <c r="E213" s="207"/>
      <c r="F213" s="207"/>
      <c r="G213" s="207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  <c r="Y213" s="207"/>
      <c r="Z213" s="207"/>
      <c r="AA213" s="207"/>
      <c r="AB213" s="207"/>
      <c r="AC213" s="207"/>
      <c r="AD213" s="207"/>
      <c r="AE213" s="207"/>
      <c r="AF213" s="207"/>
      <c r="AG213" s="207"/>
      <c r="AH213" s="207"/>
      <c r="AI213" s="207"/>
      <c r="AJ213" s="207"/>
      <c r="AK213" s="207"/>
      <c r="AL213" s="207"/>
      <c r="AM213" s="207"/>
      <c r="AN213" s="207"/>
      <c r="AO213" s="207"/>
      <c r="AP213" s="207"/>
      <c r="AQ213" s="207"/>
      <c r="AR213" s="207"/>
      <c r="AS213" s="207"/>
      <c r="AT213" s="207"/>
      <c r="AU213" s="207"/>
      <c r="AV213" s="207"/>
      <c r="AW213" s="207"/>
      <c r="AX213" s="207"/>
      <c r="AY213" s="207"/>
      <c r="AZ213" s="207"/>
      <c r="BA213" s="207"/>
      <c r="BB213" s="207"/>
      <c r="BC213" s="207"/>
      <c r="BD213" s="207"/>
      <c r="BE213" s="207"/>
      <c r="BF213" s="207"/>
      <c r="BG213" s="207"/>
      <c r="BH213" s="207"/>
      <c r="BI213" s="207"/>
      <c r="BJ213" s="207"/>
      <c r="BK213" s="207"/>
    </row>
    <row r="214" spans="1:63" ht="15.75" customHeight="1">
      <c r="A214" s="4"/>
      <c r="B214" s="4"/>
      <c r="C214" s="195"/>
      <c r="D214" s="207"/>
      <c r="E214" s="207"/>
      <c r="F214" s="207"/>
      <c r="G214" s="207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  <c r="Y214" s="207"/>
      <c r="Z214" s="207"/>
      <c r="AA214" s="207"/>
      <c r="AB214" s="207"/>
      <c r="AC214" s="207"/>
      <c r="AD214" s="207"/>
      <c r="AE214" s="207"/>
      <c r="AF214" s="207"/>
      <c r="AG214" s="207"/>
      <c r="AH214" s="207"/>
      <c r="AI214" s="207"/>
      <c r="AJ214" s="207"/>
      <c r="AK214" s="207"/>
      <c r="AL214" s="207"/>
      <c r="AM214" s="207"/>
      <c r="AN214" s="207"/>
      <c r="AO214" s="207"/>
      <c r="AP214" s="207"/>
      <c r="AQ214" s="207"/>
      <c r="AR214" s="207"/>
      <c r="AS214" s="207"/>
      <c r="AT214" s="207"/>
      <c r="AU214" s="207"/>
      <c r="AV214" s="207"/>
      <c r="AW214" s="207"/>
      <c r="AX214" s="207"/>
      <c r="AY214" s="207"/>
      <c r="AZ214" s="207"/>
      <c r="BA214" s="207"/>
      <c r="BB214" s="207"/>
      <c r="BC214" s="207"/>
      <c r="BD214" s="207"/>
      <c r="BE214" s="207"/>
      <c r="BF214" s="207"/>
      <c r="BG214" s="207"/>
      <c r="BH214" s="207"/>
      <c r="BI214" s="207"/>
      <c r="BJ214" s="207"/>
      <c r="BK214" s="207"/>
    </row>
    <row r="215" spans="1:63" ht="15.75" customHeight="1">
      <c r="A215" s="4"/>
      <c r="B215" s="4"/>
      <c r="C215" s="195"/>
      <c r="D215" s="207"/>
      <c r="E215" s="207"/>
      <c r="F215" s="207"/>
      <c r="G215" s="207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207"/>
      <c r="AQ215" s="207"/>
      <c r="AR215" s="207"/>
      <c r="AS215" s="207"/>
      <c r="AT215" s="207"/>
      <c r="AU215" s="207"/>
      <c r="AV215" s="207"/>
      <c r="AW215" s="207"/>
      <c r="AX215" s="207"/>
      <c r="AY215" s="207"/>
      <c r="AZ215" s="207"/>
      <c r="BA215" s="207"/>
      <c r="BB215" s="207"/>
      <c r="BC215" s="207"/>
      <c r="BD215" s="207"/>
      <c r="BE215" s="207"/>
      <c r="BF215" s="207"/>
      <c r="BG215" s="207"/>
      <c r="BH215" s="207"/>
      <c r="BI215" s="207"/>
      <c r="BJ215" s="207"/>
      <c r="BK215" s="207"/>
    </row>
    <row r="216" spans="1:63" ht="15.75" customHeight="1">
      <c r="A216" s="4"/>
      <c r="B216" s="4"/>
      <c r="C216" s="195"/>
      <c r="D216" s="207"/>
      <c r="E216" s="207"/>
      <c r="F216" s="207"/>
      <c r="G216" s="207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  <c r="Y216" s="207"/>
      <c r="Z216" s="207"/>
      <c r="AA216" s="207"/>
      <c r="AB216" s="207"/>
      <c r="AC216" s="207"/>
      <c r="AD216" s="207"/>
      <c r="AE216" s="207"/>
      <c r="AF216" s="207"/>
      <c r="AG216" s="207"/>
      <c r="AH216" s="207"/>
      <c r="AI216" s="207"/>
      <c r="AJ216" s="207"/>
      <c r="AK216" s="207"/>
      <c r="AL216" s="207"/>
      <c r="AM216" s="207"/>
      <c r="AN216" s="207"/>
      <c r="AO216" s="207"/>
      <c r="AP216" s="207"/>
      <c r="AQ216" s="207"/>
      <c r="AR216" s="207"/>
      <c r="AS216" s="207"/>
      <c r="AT216" s="207"/>
      <c r="AU216" s="207"/>
      <c r="AV216" s="207"/>
      <c r="AW216" s="207"/>
      <c r="AX216" s="207"/>
      <c r="AY216" s="207"/>
      <c r="AZ216" s="207"/>
      <c r="BA216" s="207"/>
      <c r="BB216" s="207"/>
      <c r="BC216" s="207"/>
      <c r="BD216" s="207"/>
      <c r="BE216" s="207"/>
      <c r="BF216" s="207"/>
      <c r="BG216" s="207"/>
      <c r="BH216" s="207"/>
      <c r="BI216" s="207"/>
      <c r="BJ216" s="207"/>
      <c r="BK216" s="207"/>
    </row>
    <row r="217" spans="1:63" ht="15.75" customHeight="1">
      <c r="A217" s="4"/>
      <c r="B217" s="4"/>
      <c r="C217" s="195"/>
      <c r="D217" s="4"/>
      <c r="E217" s="206"/>
      <c r="F217" s="206"/>
      <c r="G217" s="206"/>
      <c r="H217" s="206"/>
      <c r="I217" s="206"/>
      <c r="J217" s="206"/>
      <c r="K217" s="206"/>
      <c r="L217" s="206"/>
      <c r="M217" s="206"/>
      <c r="N217" s="206"/>
      <c r="O217" s="206"/>
      <c r="P217" s="206"/>
      <c r="Q217" s="206"/>
      <c r="R217" s="206"/>
      <c r="S217" s="206"/>
      <c r="T217" s="206"/>
      <c r="U217" s="206"/>
      <c r="V217" s="206"/>
      <c r="W217" s="206"/>
      <c r="X217" s="206"/>
      <c r="Y217" s="206"/>
      <c r="Z217" s="206"/>
      <c r="AA217" s="206"/>
      <c r="AB217" s="206"/>
      <c r="AC217" s="206"/>
      <c r="AD217" s="206"/>
      <c r="AE217" s="206"/>
      <c r="AF217" s="206"/>
      <c r="AG217" s="206"/>
      <c r="AH217" s="206"/>
      <c r="AI217" s="206"/>
      <c r="AJ217" s="206"/>
      <c r="AK217" s="206"/>
      <c r="AL217" s="206"/>
      <c r="AM217" s="206"/>
      <c r="AN217" s="206"/>
      <c r="AO217" s="206"/>
      <c r="AP217" s="206"/>
      <c r="AQ217" s="206"/>
      <c r="AR217" s="206"/>
      <c r="AS217" s="206"/>
      <c r="AT217" s="206"/>
      <c r="AU217" s="206"/>
      <c r="AV217" s="206"/>
      <c r="AW217" s="206"/>
      <c r="AX217" s="206"/>
      <c r="AY217" s="206"/>
      <c r="AZ217" s="206"/>
      <c r="BA217" s="206"/>
      <c r="BB217" s="206"/>
      <c r="BC217" s="206"/>
      <c r="BD217" s="206"/>
      <c r="BE217" s="206"/>
      <c r="BF217" s="206"/>
      <c r="BG217" s="206"/>
      <c r="BH217" s="206"/>
      <c r="BI217" s="206"/>
      <c r="BJ217" s="206"/>
      <c r="BK217" s="206"/>
    </row>
    <row r="218" spans="1:63" ht="15.75" customHeight="1">
      <c r="A218" s="4"/>
      <c r="B218" s="4"/>
      <c r="C218" s="195"/>
      <c r="D218" s="4"/>
      <c r="E218" s="206"/>
      <c r="F218" s="206"/>
      <c r="G218" s="206"/>
      <c r="H218" s="206"/>
      <c r="I218" s="206"/>
      <c r="J218" s="206"/>
      <c r="K218" s="206"/>
      <c r="L218" s="206"/>
      <c r="M218" s="206"/>
      <c r="N218" s="206"/>
      <c r="O218" s="206"/>
      <c r="P218" s="206"/>
      <c r="Q218" s="206"/>
      <c r="R218" s="206"/>
      <c r="S218" s="206"/>
      <c r="T218" s="206"/>
      <c r="U218" s="206"/>
      <c r="V218" s="206"/>
      <c r="W218" s="206"/>
      <c r="X218" s="206"/>
      <c r="Y218" s="206"/>
      <c r="Z218" s="206"/>
      <c r="AA218" s="206"/>
      <c r="AB218" s="206"/>
      <c r="AC218" s="206"/>
      <c r="AD218" s="206"/>
      <c r="AE218" s="206"/>
      <c r="AF218" s="206"/>
      <c r="AG218" s="206"/>
      <c r="AH218" s="206"/>
      <c r="AI218" s="206"/>
      <c r="AJ218" s="206"/>
      <c r="AK218" s="206"/>
      <c r="AL218" s="206"/>
      <c r="AM218" s="206"/>
      <c r="AN218" s="206"/>
      <c r="AO218" s="206"/>
      <c r="AP218" s="206"/>
      <c r="AQ218" s="206"/>
      <c r="AR218" s="206"/>
      <c r="AS218" s="206"/>
      <c r="AT218" s="206"/>
      <c r="AU218" s="206"/>
      <c r="AV218" s="206"/>
      <c r="AW218" s="206"/>
      <c r="AX218" s="206"/>
      <c r="AY218" s="206"/>
      <c r="AZ218" s="206"/>
      <c r="BA218" s="206"/>
      <c r="BB218" s="206"/>
      <c r="BC218" s="206"/>
      <c r="BD218" s="206"/>
      <c r="BE218" s="206"/>
      <c r="BF218" s="206"/>
      <c r="BG218" s="206"/>
      <c r="BH218" s="206"/>
      <c r="BI218" s="206"/>
      <c r="BJ218" s="206"/>
      <c r="BK218" s="206"/>
    </row>
    <row r="219" spans="1:63" ht="15.75" customHeight="1">
      <c r="A219" s="4"/>
      <c r="B219" s="53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</row>
    <row r="220" spans="1:63" ht="15.75" customHeight="1">
      <c r="A220" s="4"/>
      <c r="B220" s="53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</row>
    <row r="221" spans="1:63" ht="15.75" customHeight="1">
      <c r="A221" s="4"/>
      <c r="B221" s="53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</row>
    <row r="222" spans="1:63" ht="15.75" customHeight="1">
      <c r="A222" s="4"/>
      <c r="B222" s="53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</row>
    <row r="223" spans="1:63" ht="15.75" customHeight="1">
      <c r="A223" s="4"/>
      <c r="B223" s="53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</row>
    <row r="224" spans="1:63" ht="15.75" customHeight="1">
      <c r="A224" s="4"/>
      <c r="B224" s="53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</row>
    <row r="225" spans="1:63" ht="15.75" customHeight="1">
      <c r="A225" s="4"/>
      <c r="B225" s="53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</row>
    <row r="226" spans="1:63" ht="15.75" customHeight="1">
      <c r="A226" s="4"/>
      <c r="B226" s="53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</row>
    <row r="227" spans="1:63" ht="15.75" customHeight="1">
      <c r="A227" s="4"/>
      <c r="B227" s="53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</row>
    <row r="228" spans="1:63" ht="15.75" customHeight="1">
      <c r="A228" s="4"/>
      <c r="B228" s="53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</row>
    <row r="229" spans="1:63" ht="15.75" customHeight="1">
      <c r="A229" s="4"/>
      <c r="B229" s="53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</row>
    <row r="230" spans="1:63" ht="15.75" customHeight="1">
      <c r="A230" s="4"/>
      <c r="B230" s="53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</row>
    <row r="231" spans="1:63" ht="15.75" customHeight="1">
      <c r="A231" s="4"/>
      <c r="B231" s="5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</row>
    <row r="232" spans="1:63" ht="15.75" customHeight="1">
      <c r="A232" s="4"/>
      <c r="B232" s="53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</row>
    <row r="233" spans="1:63" ht="15.75" customHeight="1">
      <c r="A233" s="4"/>
      <c r="B233" s="53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</row>
    <row r="234" spans="1:63" ht="15.75" customHeight="1">
      <c r="A234" s="4"/>
      <c r="B234" s="53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</row>
    <row r="235" spans="1:63" ht="15.75" customHeight="1">
      <c r="A235" s="4"/>
      <c r="B235" s="53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</row>
    <row r="236" spans="1:63" ht="15.75" customHeight="1">
      <c r="A236" s="4"/>
      <c r="B236" s="53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</row>
    <row r="237" spans="1:63" ht="15.75" customHeight="1">
      <c r="A237" s="4"/>
      <c r="B237" s="53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</row>
    <row r="238" spans="1:63" ht="15.75" customHeight="1">
      <c r="A238" s="4"/>
      <c r="B238" s="53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</row>
    <row r="239" spans="1:63" ht="15.75" customHeight="1">
      <c r="A239" s="4"/>
      <c r="B239" s="53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</row>
    <row r="240" spans="1:63" ht="15.75" customHeight="1">
      <c r="A240" s="4"/>
      <c r="B240" s="53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</row>
    <row r="241" spans="1:63" ht="15.75" customHeight="1">
      <c r="A241" s="4"/>
      <c r="B241" s="53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</row>
    <row r="242" spans="1:63" ht="15.75" customHeight="1">
      <c r="A242" s="4"/>
      <c r="B242" s="53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</row>
    <row r="243" spans="1:63" ht="15.75" customHeight="1">
      <c r="A243" s="4"/>
      <c r="B243" s="53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</row>
    <row r="244" spans="1:63" ht="15.75" customHeight="1">
      <c r="A244" s="4"/>
      <c r="B244" s="53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</row>
    <row r="245" spans="1:63" ht="15.75" customHeight="1">
      <c r="A245" s="4"/>
      <c r="B245" s="53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</row>
    <row r="246" spans="1:63" ht="15.75" customHeight="1">
      <c r="A246" s="4"/>
      <c r="B246" s="53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</row>
    <row r="247" spans="1:63" ht="15.75" customHeight="1">
      <c r="A247" s="4"/>
      <c r="B247" s="53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</row>
    <row r="248" spans="1:63" ht="15.75" customHeight="1">
      <c r="A248" s="4"/>
      <c r="B248" s="53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</row>
    <row r="249" spans="1:63" ht="15.75" customHeight="1">
      <c r="A249" s="4"/>
      <c r="B249" s="53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</row>
    <row r="250" spans="1:63" ht="15.75" customHeight="1">
      <c r="A250" s="4"/>
      <c r="B250" s="53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</row>
    <row r="251" spans="1:63" ht="15.75" customHeight="1">
      <c r="A251" s="4"/>
      <c r="B251" s="53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</row>
    <row r="252" spans="1:63" ht="15.75" customHeight="1">
      <c r="A252" s="4"/>
      <c r="B252" s="53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</row>
    <row r="253" spans="1:63" ht="15.75" customHeight="1">
      <c r="A253" s="4"/>
      <c r="B253" s="53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</row>
    <row r="254" spans="1:63" ht="15.75" customHeight="1">
      <c r="A254" s="4"/>
      <c r="B254" s="53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</row>
    <row r="255" spans="1:63" ht="15.75" customHeight="1">
      <c r="A255" s="4"/>
      <c r="B255" s="53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</row>
    <row r="256" spans="1:63" ht="15.75" customHeight="1">
      <c r="A256" s="4"/>
      <c r="B256" s="53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</row>
    <row r="257" spans="1:63" ht="15.75" customHeight="1">
      <c r="A257" s="4"/>
      <c r="B257" s="53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</row>
    <row r="258" spans="1:63" ht="15.75" customHeight="1">
      <c r="A258" s="4"/>
      <c r="B258" s="53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</row>
    <row r="259" spans="1:63" ht="15.75" customHeight="1">
      <c r="A259" s="4"/>
      <c r="B259" s="53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</row>
    <row r="260" spans="1:63" ht="15.75" customHeight="1">
      <c r="A260" s="4"/>
      <c r="B260" s="53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</row>
    <row r="261" spans="1:63" ht="15.75" customHeight="1">
      <c r="A261" s="4"/>
      <c r="B261" s="53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</row>
    <row r="262" spans="1:63" ht="15.75" customHeight="1">
      <c r="A262" s="4"/>
      <c r="B262" s="53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</row>
    <row r="263" spans="1:63" ht="15.75" customHeight="1">
      <c r="A263" s="4"/>
      <c r="B263" s="53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</row>
    <row r="264" spans="1:63" ht="15.75" customHeight="1">
      <c r="A264" s="4"/>
      <c r="B264" s="53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</row>
    <row r="265" spans="1:63" ht="15.75" customHeight="1">
      <c r="A265" s="4"/>
      <c r="B265" s="53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</row>
    <row r="266" spans="1:63" ht="15.75" customHeight="1">
      <c r="A266" s="4"/>
      <c r="B266" s="53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</row>
    <row r="267" spans="1:63" ht="15.75" customHeight="1">
      <c r="A267" s="4"/>
      <c r="B267" s="53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</row>
    <row r="268" spans="1:63" ht="15.75" customHeight="1">
      <c r="A268" s="4"/>
      <c r="B268" s="53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</row>
    <row r="269" spans="1:63" ht="15.75" customHeight="1">
      <c r="A269" s="4"/>
      <c r="B269" s="53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</row>
    <row r="270" spans="1:63" ht="15.75" customHeight="1">
      <c r="A270" s="4"/>
      <c r="B270" s="53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</row>
    <row r="271" spans="1:63" ht="15.75" customHeight="1">
      <c r="A271" s="4"/>
      <c r="B271" s="53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</row>
    <row r="272" spans="1:63" ht="15.75" customHeight="1">
      <c r="A272" s="4"/>
      <c r="B272" s="53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</row>
    <row r="273" spans="1:63" ht="15.75" customHeight="1">
      <c r="A273" s="4"/>
      <c r="B273" s="53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</row>
    <row r="274" spans="1:63" ht="15.75" customHeight="1">
      <c r="A274" s="4"/>
      <c r="B274" s="53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</row>
    <row r="275" spans="1:63" ht="15.75" customHeight="1">
      <c r="A275" s="4"/>
      <c r="B275" s="53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</row>
    <row r="276" spans="1:63" ht="15.75" customHeight="1">
      <c r="A276" s="4"/>
      <c r="B276" s="53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</row>
    <row r="277" spans="1:63" ht="15.75" customHeight="1">
      <c r="A277" s="4"/>
      <c r="B277" s="53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</row>
    <row r="278" spans="1:63" ht="15.75" customHeight="1">
      <c r="A278" s="4"/>
      <c r="B278" s="53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</row>
    <row r="279" spans="1:63" ht="15.75" customHeight="1">
      <c r="A279" s="4"/>
      <c r="B279" s="53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</row>
    <row r="280" spans="1:63" ht="15.75" customHeight="1">
      <c r="A280" s="4"/>
      <c r="B280" s="53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</row>
    <row r="281" spans="1:63" ht="15.75" customHeight="1">
      <c r="A281" s="4"/>
      <c r="B281" s="53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</row>
    <row r="282" spans="1:63" ht="15.75" customHeight="1">
      <c r="A282" s="4"/>
      <c r="B282" s="53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</row>
    <row r="283" spans="1:63" ht="15.75" customHeight="1">
      <c r="A283" s="4"/>
      <c r="B283" s="53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</row>
    <row r="284" spans="1:63" ht="15.75" customHeight="1">
      <c r="A284" s="4"/>
      <c r="B284" s="53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</row>
    <row r="285" spans="1:63" ht="15.75" customHeight="1">
      <c r="A285" s="4"/>
      <c r="B285" s="53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</row>
    <row r="286" spans="1:63" ht="15.75" customHeight="1">
      <c r="A286" s="4"/>
      <c r="B286" s="53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</row>
    <row r="287" spans="1:63" ht="15.75" customHeight="1">
      <c r="A287" s="4"/>
      <c r="B287" s="53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</row>
    <row r="288" spans="1:63" ht="15.75" customHeight="1">
      <c r="A288" s="4"/>
      <c r="B288" s="53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</row>
    <row r="289" spans="1:63" ht="15.75" customHeight="1">
      <c r="A289" s="4"/>
      <c r="B289" s="53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</row>
    <row r="290" spans="1:63" ht="15.75" customHeight="1">
      <c r="A290" s="4"/>
      <c r="B290" s="53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</row>
    <row r="291" spans="1:63" ht="15.75" customHeight="1">
      <c r="A291" s="4"/>
      <c r="B291" s="53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</row>
    <row r="292" spans="1:63" ht="15.75" customHeight="1">
      <c r="A292" s="4"/>
      <c r="B292" s="5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</row>
    <row r="293" spans="1:63" ht="15.75" customHeight="1">
      <c r="A293" s="4"/>
      <c r="B293" s="5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</row>
    <row r="294" spans="1:63" ht="15.75" customHeight="1">
      <c r="A294" s="4"/>
      <c r="B294" s="5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</row>
    <row r="295" spans="1:63" ht="15.75" customHeight="1">
      <c r="A295" s="4"/>
      <c r="B295" s="5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</row>
    <row r="296" spans="1:63" ht="15.75" customHeight="1">
      <c r="A296" s="4"/>
      <c r="B296" s="5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</row>
    <row r="297" spans="1:63" ht="15.75" customHeight="1">
      <c r="A297" s="4"/>
      <c r="B297" s="5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</row>
    <row r="298" spans="1:63" ht="15.75" customHeight="1">
      <c r="A298" s="4"/>
      <c r="B298" s="5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</row>
    <row r="299" spans="1:63" ht="15.75" customHeight="1">
      <c r="A299" s="4"/>
      <c r="B299" s="5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</row>
    <row r="300" spans="1:63" ht="15.75" customHeight="1">
      <c r="A300" s="4"/>
      <c r="B300" s="5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</row>
    <row r="301" spans="1:63" ht="15.75" customHeight="1">
      <c r="A301" s="4"/>
      <c r="B301" s="5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</row>
    <row r="302" spans="1:63" ht="15.75" customHeight="1">
      <c r="A302" s="4"/>
      <c r="B302" s="5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</row>
    <row r="303" spans="1:63" ht="15.75" customHeight="1">
      <c r="A303" s="4"/>
      <c r="B303" s="5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</row>
    <row r="304" spans="1:63" ht="15.75" customHeight="1">
      <c r="A304" s="4"/>
      <c r="B304" s="5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</row>
    <row r="305" spans="1:63" ht="15.75" customHeight="1">
      <c r="A305" s="4"/>
      <c r="B305" s="5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</row>
    <row r="306" spans="1:63" ht="15.75" customHeight="1">
      <c r="A306" s="4"/>
      <c r="B306" s="5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</row>
    <row r="307" spans="1:63" ht="15.75" customHeight="1">
      <c r="A307" s="4"/>
      <c r="B307" s="5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</row>
    <row r="308" spans="1:63" ht="15.75" customHeight="1">
      <c r="A308" s="4"/>
      <c r="B308" s="5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</row>
    <row r="309" spans="1:63" ht="15.75" customHeight="1">
      <c r="A309" s="4"/>
      <c r="B309" s="5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</row>
    <row r="310" spans="1:63" ht="15.75" customHeight="1">
      <c r="A310" s="4"/>
      <c r="B310" s="5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</row>
    <row r="311" spans="1:63" ht="15.75" customHeight="1">
      <c r="A311" s="4"/>
      <c r="B311" s="5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</row>
    <row r="312" spans="1:63" ht="15.75" customHeight="1">
      <c r="A312" s="4"/>
      <c r="B312" s="5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</row>
    <row r="313" spans="1:63" ht="15.75" customHeight="1">
      <c r="A313" s="4"/>
      <c r="B313" s="5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</row>
    <row r="314" spans="1:63" ht="15.75" customHeight="1">
      <c r="A314" s="4"/>
      <c r="B314" s="5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</row>
    <row r="315" spans="1:63" ht="15.75" customHeight="1">
      <c r="A315" s="4"/>
      <c r="B315" s="5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</row>
    <row r="316" spans="1:63" ht="15.75" customHeight="1">
      <c r="A316" s="4"/>
      <c r="B316" s="5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</row>
    <row r="317" spans="1:63" ht="15.75" customHeight="1">
      <c r="A317" s="4"/>
      <c r="B317" s="5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</row>
    <row r="318" spans="1:63" ht="15.75" customHeight="1">
      <c r="A318" s="4"/>
      <c r="B318" s="5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</row>
    <row r="319" spans="1:63" ht="15.75" customHeight="1">
      <c r="A319" s="4"/>
      <c r="B319" s="5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</row>
    <row r="320" spans="1:63" ht="15.75" customHeight="1">
      <c r="A320" s="4"/>
      <c r="B320" s="5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</row>
    <row r="321" spans="1:63" ht="15.75" customHeight="1">
      <c r="A321" s="4"/>
      <c r="B321" s="5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</row>
    <row r="322" spans="1:63" ht="15.75" customHeight="1">
      <c r="A322" s="4"/>
      <c r="B322" s="5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</row>
    <row r="323" spans="1:63" ht="15.75" customHeight="1">
      <c r="A323" s="4"/>
      <c r="B323" s="5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</row>
    <row r="324" spans="1:63" ht="15.75" customHeight="1">
      <c r="A324" s="4"/>
      <c r="B324" s="5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</row>
    <row r="325" spans="1:63" ht="15.75" customHeight="1">
      <c r="A325" s="4"/>
      <c r="B325" s="5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</row>
    <row r="326" spans="1:63" ht="15.75" customHeight="1">
      <c r="A326" s="4"/>
      <c r="B326" s="5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</row>
    <row r="327" spans="1:63" ht="15.75" customHeight="1">
      <c r="A327" s="4"/>
      <c r="B327" s="5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</row>
    <row r="328" spans="1:63" ht="15.75" customHeight="1">
      <c r="A328" s="4"/>
      <c r="B328" s="5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</row>
    <row r="329" spans="1:63" ht="15.75" customHeight="1">
      <c r="A329" s="4"/>
      <c r="B329" s="5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</row>
    <row r="330" spans="1:63" ht="15.75" customHeight="1">
      <c r="A330" s="4"/>
      <c r="B330" s="5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</row>
    <row r="331" spans="1:63" ht="15.75" customHeight="1">
      <c r="A331" s="4"/>
      <c r="B331" s="5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</row>
    <row r="332" spans="1:63" ht="15.75" customHeight="1">
      <c r="A332" s="4"/>
      <c r="B332" s="5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</row>
    <row r="333" spans="1:63" ht="15.75" customHeight="1">
      <c r="A333" s="4"/>
      <c r="B333" s="5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</row>
    <row r="334" spans="1:63" ht="15.75" customHeight="1">
      <c r="A334" s="4"/>
      <c r="B334" s="5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</row>
    <row r="335" spans="1:63" ht="15.75" customHeight="1">
      <c r="A335" s="4"/>
      <c r="B335" s="5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</row>
    <row r="336" spans="1:63" ht="15.75" customHeight="1">
      <c r="A336" s="4"/>
      <c r="B336" s="5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</row>
    <row r="337" spans="1:63" ht="15.75" customHeight="1">
      <c r="A337" s="4"/>
      <c r="B337" s="5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</row>
    <row r="338" spans="1:63" ht="15.75" customHeight="1">
      <c r="A338" s="4"/>
      <c r="B338" s="53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</row>
    <row r="339" spans="1:63" ht="15.75" customHeight="1">
      <c r="A339" s="4"/>
      <c r="B339" s="53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</row>
    <row r="340" spans="1:63" ht="15.75" customHeight="1">
      <c r="A340" s="4"/>
      <c r="B340" s="53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</row>
    <row r="341" spans="1:63" ht="15.75" customHeight="1">
      <c r="A341" s="4"/>
      <c r="B341" s="53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</row>
    <row r="342" spans="1:63" ht="15.75" customHeight="1">
      <c r="A342" s="4"/>
      <c r="B342" s="53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</row>
    <row r="343" spans="1:63" ht="15.75" customHeight="1">
      <c r="A343" s="4"/>
      <c r="B343" s="53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</row>
    <row r="344" spans="1:63" ht="15.75" customHeight="1">
      <c r="A344" s="4"/>
      <c r="B344" s="53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</row>
    <row r="345" spans="1:63" ht="15.75" customHeight="1">
      <c r="A345" s="4"/>
      <c r="B345" s="53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</row>
    <row r="346" spans="1:63" ht="15.75" customHeight="1">
      <c r="A346" s="4"/>
      <c r="B346" s="53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</row>
    <row r="347" spans="1:63" ht="15.75" customHeight="1">
      <c r="A347" s="4"/>
      <c r="B347" s="53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</row>
    <row r="348" spans="1:63" ht="15.75" customHeight="1">
      <c r="A348" s="4"/>
      <c r="B348" s="53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</row>
    <row r="349" spans="1:63" ht="15.75" customHeight="1">
      <c r="A349" s="4"/>
      <c r="B349" s="53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</row>
    <row r="350" spans="1:63" ht="15.75" customHeight="1">
      <c r="A350" s="4"/>
      <c r="B350" s="53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</row>
    <row r="351" spans="1:63" ht="15.75" customHeight="1">
      <c r="A351" s="4"/>
      <c r="B351" s="53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</row>
    <row r="352" spans="1:63" ht="15.75" customHeight="1">
      <c r="A352" s="4"/>
      <c r="B352" s="53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</row>
    <row r="353" spans="1:63" ht="15.75" customHeight="1">
      <c r="A353" s="4"/>
      <c r="B353" s="53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</row>
    <row r="354" spans="1:63" ht="15.75" customHeight="1">
      <c r="A354" s="4"/>
      <c r="B354" s="53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</row>
    <row r="355" spans="1:63" ht="15.75" customHeight="1">
      <c r="A355" s="4"/>
      <c r="B355" s="53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</row>
    <row r="356" spans="1:63" ht="15.75" customHeight="1">
      <c r="A356" s="4"/>
      <c r="B356" s="53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</row>
    <row r="357" spans="1:63" ht="15.75" customHeight="1">
      <c r="A357" s="4"/>
      <c r="B357" s="53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</row>
    <row r="358" spans="1:63" ht="15.75" customHeight="1">
      <c r="A358" s="4"/>
      <c r="B358" s="53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</row>
    <row r="359" spans="1:63" ht="15.75" customHeight="1">
      <c r="A359" s="4"/>
      <c r="B359" s="53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</row>
    <row r="360" spans="1:63" ht="15.75" customHeight="1">
      <c r="A360" s="4"/>
      <c r="B360" s="53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</row>
    <row r="361" spans="1:63" ht="15.75" customHeight="1">
      <c r="A361" s="4"/>
      <c r="B361" s="53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</row>
    <row r="362" spans="1:63" ht="15.75" customHeight="1">
      <c r="A362" s="4"/>
      <c r="B362" s="53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</row>
    <row r="363" spans="1:63" ht="15.75" customHeight="1">
      <c r="A363" s="4"/>
      <c r="B363" s="53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</row>
    <row r="364" spans="1:63" ht="15.75" customHeight="1">
      <c r="A364" s="4"/>
      <c r="B364" s="53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</row>
    <row r="365" spans="1:63" ht="15.75" customHeight="1">
      <c r="A365" s="4"/>
      <c r="B365" s="53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</row>
    <row r="366" spans="1:63" ht="15.75" customHeight="1">
      <c r="A366" s="4"/>
      <c r="B366" s="53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</row>
    <row r="367" spans="1:63" ht="15.75" customHeight="1">
      <c r="A367" s="4"/>
      <c r="B367" s="53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</row>
    <row r="368" spans="1:63" ht="15.75" customHeight="1">
      <c r="A368" s="4"/>
      <c r="B368" s="53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</row>
    <row r="369" spans="1:63" ht="15.75" customHeight="1">
      <c r="A369" s="4"/>
      <c r="B369" s="53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</row>
    <row r="370" spans="1:63" ht="15.75" customHeight="1">
      <c r="A370" s="4"/>
      <c r="B370" s="53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</row>
    <row r="371" spans="1:63" ht="15.75" customHeight="1">
      <c r="A371" s="4"/>
      <c r="B371" s="53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</row>
    <row r="372" spans="1:63" ht="15.75" customHeight="1">
      <c r="A372" s="4"/>
      <c r="B372" s="53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</row>
    <row r="373" spans="1:63" ht="15.75" customHeight="1">
      <c r="A373" s="4"/>
      <c r="B373" s="53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</row>
    <row r="374" spans="1:63" ht="15.75" customHeight="1">
      <c r="A374" s="4"/>
      <c r="B374" s="53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</row>
    <row r="375" spans="1:63" ht="15.75" customHeight="1">
      <c r="A375" s="4"/>
      <c r="B375" s="53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</row>
    <row r="376" spans="1:63" ht="15.75" customHeight="1">
      <c r="A376" s="4"/>
      <c r="B376" s="53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</row>
    <row r="377" spans="1:63" ht="15.75" customHeight="1">
      <c r="A377" s="4"/>
      <c r="B377" s="53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</row>
    <row r="378" spans="1:63" ht="15.75" customHeight="1">
      <c r="A378" s="4"/>
      <c r="B378" s="53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</row>
    <row r="379" spans="1:63" ht="15.75" customHeight="1">
      <c r="A379" s="4"/>
      <c r="B379" s="53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</row>
    <row r="380" spans="1:63" ht="15.75" customHeight="1">
      <c r="A380" s="4"/>
      <c r="B380" s="53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</row>
    <row r="381" spans="1:63" ht="15.75" customHeight="1">
      <c r="A381" s="4"/>
      <c r="B381" s="53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</row>
    <row r="382" spans="1:63" ht="15.75" customHeight="1">
      <c r="A382" s="4"/>
      <c r="B382" s="53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</row>
    <row r="383" spans="1:63" ht="15.75" customHeight="1">
      <c r="A383" s="4"/>
      <c r="B383" s="53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</row>
    <row r="384" spans="1:63" ht="15.75" customHeight="1">
      <c r="A384" s="4"/>
      <c r="B384" s="53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</row>
    <row r="385" spans="1:63" ht="15.75" customHeight="1">
      <c r="A385" s="4"/>
      <c r="B385" s="53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</row>
    <row r="386" spans="1:63" ht="15.75" customHeight="1">
      <c r="A386" s="4"/>
      <c r="B386" s="53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</row>
    <row r="387" spans="1:63" ht="15.75" customHeight="1">
      <c r="A387" s="4"/>
      <c r="B387" s="53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</row>
    <row r="388" spans="1:63" ht="15.75" customHeight="1">
      <c r="A388" s="4"/>
      <c r="B388" s="53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</row>
    <row r="389" spans="1:63" ht="15.75" customHeight="1">
      <c r="A389" s="4"/>
      <c r="B389" s="53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</row>
    <row r="390" spans="1:63" ht="15.75" customHeight="1">
      <c r="A390" s="4"/>
      <c r="B390" s="53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</row>
    <row r="391" spans="1:63" ht="15.75" customHeight="1">
      <c r="A391" s="4"/>
      <c r="B391" s="53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</row>
    <row r="392" spans="1:63" ht="15.75" customHeight="1">
      <c r="A392" s="4"/>
      <c r="B392" s="53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</row>
    <row r="393" spans="1:63" ht="15.75" customHeight="1">
      <c r="A393" s="4"/>
      <c r="B393" s="53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</row>
    <row r="394" spans="1:63" ht="15.75" customHeight="1">
      <c r="A394" s="4"/>
      <c r="B394" s="53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</row>
    <row r="395" spans="1:63" ht="15.75" customHeight="1">
      <c r="A395" s="4"/>
      <c r="B395" s="53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</row>
    <row r="396" spans="1:63" ht="15.75" customHeight="1">
      <c r="A396" s="4"/>
      <c r="B396" s="53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</row>
    <row r="397" spans="1:63" ht="15.75" customHeight="1">
      <c r="A397" s="4"/>
      <c r="B397" s="53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</row>
    <row r="398" spans="1:63" ht="15.75" customHeight="1">
      <c r="A398" s="4"/>
      <c r="B398" s="53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</row>
    <row r="399" spans="1:63" ht="15.75" customHeight="1">
      <c r="A399" s="4"/>
      <c r="B399" s="53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</row>
    <row r="400" spans="1:63" ht="15.75" customHeight="1">
      <c r="A400" s="4"/>
      <c r="B400" s="53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</row>
    <row r="401" spans="1:63" ht="15.75" customHeight="1">
      <c r="A401" s="4"/>
      <c r="B401" s="53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</row>
    <row r="402" spans="1:63" ht="15.75" customHeight="1">
      <c r="A402" s="4"/>
      <c r="B402" s="53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</row>
    <row r="403" spans="1:63" ht="15.75" customHeight="1">
      <c r="A403" s="4"/>
      <c r="B403" s="53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</row>
    <row r="404" spans="1:63" ht="15.75" customHeight="1">
      <c r="A404" s="4"/>
      <c r="B404" s="53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</row>
    <row r="405" spans="1:63" ht="15.75" customHeight="1">
      <c r="A405" s="4"/>
      <c r="B405" s="53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</row>
    <row r="406" spans="1:63" ht="15.75" customHeight="1">
      <c r="A406" s="4"/>
      <c r="B406" s="53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</row>
    <row r="407" spans="1:63" ht="15.75" customHeight="1">
      <c r="A407" s="4"/>
      <c r="B407" s="53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</row>
    <row r="408" spans="1:63" ht="15.75" customHeight="1">
      <c r="A408" s="4"/>
      <c r="B408" s="53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</row>
    <row r="409" spans="1:63" ht="15.75" customHeight="1">
      <c r="A409" s="4"/>
      <c r="B409" s="53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</row>
    <row r="410" spans="1:63" ht="15.75" customHeight="1">
      <c r="A410" s="4"/>
      <c r="B410" s="53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</row>
    <row r="411" spans="1:63" ht="15.75" customHeight="1">
      <c r="A411" s="4"/>
      <c r="B411" s="53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</row>
    <row r="412" spans="1:63" ht="15.75" customHeight="1">
      <c r="A412" s="4"/>
      <c r="B412" s="53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</row>
    <row r="413" spans="1:63" ht="15.75" customHeight="1">
      <c r="A413" s="4"/>
      <c r="B413" s="53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</row>
    <row r="414" spans="1:63" ht="15.75" customHeight="1">
      <c r="A414" s="4"/>
      <c r="B414" s="53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</row>
    <row r="415" spans="1:63" ht="15.75" customHeight="1">
      <c r="A415" s="4"/>
      <c r="B415" s="53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</row>
    <row r="416" spans="1:63" ht="15.75" customHeight="1">
      <c r="A416" s="4"/>
      <c r="B416" s="53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</row>
    <row r="417" spans="1:63" ht="15.75" customHeight="1">
      <c r="A417" s="4"/>
      <c r="B417" s="53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</row>
    <row r="418" spans="1:63" ht="15.75" customHeight="1">
      <c r="A418" s="4"/>
      <c r="B418" s="53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</row>
    <row r="419" spans="1:63" ht="15.75" customHeight="1">
      <c r="A419" s="4"/>
      <c r="B419" s="53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</row>
    <row r="420" spans="1:63" ht="15.75" customHeight="1">
      <c r="A420" s="4"/>
      <c r="B420" s="53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</row>
    <row r="421" spans="1:63" ht="15.75" customHeight="1">
      <c r="A421" s="4"/>
      <c r="B421" s="53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</row>
    <row r="422" spans="1:63" ht="15.75" customHeight="1">
      <c r="A422" s="4"/>
      <c r="B422" s="53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</row>
    <row r="423" spans="1:63" ht="15.75" customHeight="1">
      <c r="A423" s="4"/>
      <c r="B423" s="53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</row>
    <row r="424" spans="1:63" ht="15.75" customHeight="1">
      <c r="A424" s="4"/>
      <c r="B424" s="53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</row>
    <row r="425" spans="1:63" ht="15.75" customHeight="1">
      <c r="A425" s="4"/>
      <c r="B425" s="53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</row>
    <row r="426" spans="1:63" ht="15.75" customHeight="1">
      <c r="A426" s="4"/>
      <c r="B426" s="53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</row>
    <row r="427" spans="1:63" ht="15.75" customHeight="1">
      <c r="A427" s="4"/>
      <c r="B427" s="53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</row>
    <row r="428" spans="1:63" ht="15.75" customHeight="1">
      <c r="A428" s="4"/>
      <c r="B428" s="53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</row>
    <row r="429" spans="1:63" ht="15.75" customHeight="1">
      <c r="A429" s="4"/>
      <c r="B429" s="53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</row>
    <row r="430" spans="1:63" ht="15.75" customHeight="1">
      <c r="A430" s="4"/>
      <c r="B430" s="53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</row>
    <row r="431" spans="1:63" ht="15.75" customHeight="1">
      <c r="A431" s="4"/>
      <c r="B431" s="53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</row>
    <row r="432" spans="1:63" ht="15.75" customHeight="1">
      <c r="A432" s="4"/>
      <c r="B432" s="53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</row>
    <row r="433" spans="1:63" ht="15.75" customHeight="1">
      <c r="A433" s="4"/>
      <c r="B433" s="53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</row>
    <row r="434" spans="1:63" ht="15.75" customHeight="1">
      <c r="A434" s="4"/>
      <c r="B434" s="53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</row>
    <row r="435" spans="1:63" ht="15.75" customHeight="1">
      <c r="A435" s="4"/>
      <c r="B435" s="53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</row>
    <row r="436" spans="1:63" ht="15.75" customHeight="1">
      <c r="A436" s="4"/>
      <c r="B436" s="53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</row>
    <row r="437" spans="1:63" ht="15.75" customHeight="1">
      <c r="A437" s="4"/>
      <c r="B437" s="53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</row>
    <row r="438" spans="1:63" ht="15.75" customHeight="1">
      <c r="A438" s="4"/>
      <c r="B438" s="53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</row>
    <row r="439" spans="1:63" ht="15.75" customHeight="1">
      <c r="A439" s="4"/>
      <c r="B439" s="53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</row>
    <row r="440" spans="1:63" ht="15.75" customHeight="1">
      <c r="A440" s="4"/>
      <c r="B440" s="53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</row>
    <row r="441" spans="1:63" ht="15.75" customHeight="1">
      <c r="A441" s="4"/>
      <c r="B441" s="53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</row>
    <row r="442" spans="1:63" ht="15.75" customHeight="1">
      <c r="A442" s="4"/>
      <c r="B442" s="53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</row>
    <row r="443" spans="1:63" ht="15.75" customHeight="1">
      <c r="A443" s="4"/>
      <c r="B443" s="53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</row>
    <row r="444" spans="1:63" ht="15.75" customHeight="1">
      <c r="A444" s="4"/>
      <c r="B444" s="53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</row>
    <row r="445" spans="1:63" ht="15.75" customHeight="1">
      <c r="A445" s="4"/>
      <c r="B445" s="53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</row>
    <row r="446" spans="1:63" ht="15.75" customHeight="1">
      <c r="A446" s="4"/>
      <c r="B446" s="53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</row>
    <row r="447" spans="1:63" ht="15.75" customHeight="1">
      <c r="A447" s="4"/>
      <c r="B447" s="53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</row>
    <row r="448" spans="1:63" ht="15.75" customHeight="1">
      <c r="A448" s="4"/>
      <c r="B448" s="53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</row>
    <row r="449" spans="1:63" ht="15.75" customHeight="1">
      <c r="A449" s="4"/>
      <c r="B449" s="53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</row>
    <row r="450" spans="1:63" ht="15.75" customHeight="1">
      <c r="A450" s="4"/>
      <c r="B450" s="53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</row>
    <row r="451" spans="1:63" ht="15.75" customHeight="1">
      <c r="A451" s="4"/>
      <c r="B451" s="53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</row>
    <row r="452" spans="1:63" ht="15.75" customHeight="1">
      <c r="A452" s="4"/>
      <c r="B452" s="53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</row>
    <row r="453" spans="1:63" ht="15.75" customHeight="1">
      <c r="A453" s="4"/>
      <c r="B453" s="53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</row>
    <row r="454" spans="1:63" ht="15.75" customHeight="1">
      <c r="A454" s="4"/>
      <c r="B454" s="53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</row>
    <row r="455" spans="1:63" ht="15.75" customHeight="1">
      <c r="A455" s="4"/>
      <c r="B455" s="53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</row>
    <row r="456" spans="1:63" ht="15.75" customHeight="1">
      <c r="A456" s="4"/>
      <c r="B456" s="53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</row>
    <row r="457" spans="1:63" ht="15.75" customHeight="1">
      <c r="A457" s="4"/>
      <c r="B457" s="53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</row>
    <row r="458" spans="1:63" ht="15.75" customHeight="1">
      <c r="A458" s="4"/>
      <c r="B458" s="53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</row>
    <row r="459" spans="1:63" ht="15.75" customHeight="1">
      <c r="A459" s="4"/>
      <c r="B459" s="53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</row>
    <row r="460" spans="1:63" ht="15.75" customHeight="1">
      <c r="A460" s="4"/>
      <c r="B460" s="53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</row>
    <row r="461" spans="1:63" ht="15.75" customHeight="1">
      <c r="A461" s="4"/>
      <c r="B461" s="53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</row>
    <row r="462" spans="1:63" ht="15.75" customHeight="1">
      <c r="A462" s="4"/>
      <c r="B462" s="53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</row>
    <row r="463" spans="1:63" ht="15.75" customHeight="1">
      <c r="A463" s="4"/>
      <c r="B463" s="53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</row>
    <row r="464" spans="1:63" ht="15.75" customHeight="1">
      <c r="A464" s="4"/>
      <c r="B464" s="53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</row>
    <row r="465" spans="1:63" ht="15.75" customHeight="1">
      <c r="A465" s="4"/>
      <c r="B465" s="53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</row>
    <row r="466" spans="1:63" ht="15.75" customHeight="1">
      <c r="A466" s="4"/>
      <c r="B466" s="53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</row>
    <row r="467" spans="1:63" ht="15.75" customHeight="1">
      <c r="A467" s="4"/>
      <c r="B467" s="53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</row>
    <row r="468" spans="1:63" ht="15.75" customHeight="1">
      <c r="A468" s="4"/>
      <c r="B468" s="53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</row>
    <row r="469" spans="1:63" ht="15.75" customHeight="1">
      <c r="A469" s="4"/>
      <c r="B469" s="53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</row>
    <row r="470" spans="1:63" ht="15.75" customHeight="1">
      <c r="A470" s="4"/>
      <c r="B470" s="53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</row>
    <row r="471" spans="1:63" ht="15.75" customHeight="1">
      <c r="A471" s="4"/>
      <c r="B471" s="53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</row>
    <row r="472" spans="1:63" ht="15.75" customHeight="1">
      <c r="A472" s="4"/>
      <c r="B472" s="53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</row>
    <row r="473" spans="1:63" ht="15.75" customHeight="1">
      <c r="A473" s="4"/>
      <c r="B473" s="53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</row>
    <row r="474" spans="1:63" ht="15.75" customHeight="1">
      <c r="A474" s="4"/>
      <c r="B474" s="53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</row>
    <row r="475" spans="1:63" ht="15.75" customHeight="1">
      <c r="A475" s="4"/>
      <c r="B475" s="53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</row>
    <row r="476" spans="1:63" ht="15.75" customHeight="1">
      <c r="A476" s="4"/>
      <c r="B476" s="53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</row>
    <row r="477" spans="1:63" ht="15.75" customHeight="1">
      <c r="A477" s="4"/>
      <c r="B477" s="53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</row>
    <row r="478" spans="1:63" ht="15.75" customHeight="1">
      <c r="A478" s="4"/>
      <c r="B478" s="53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</row>
    <row r="479" spans="1:63" ht="15.75" customHeight="1">
      <c r="A479" s="4"/>
      <c r="B479" s="53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</row>
    <row r="480" spans="1:63" ht="15.75" customHeight="1">
      <c r="A480" s="4"/>
      <c r="B480" s="53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</row>
    <row r="481" spans="1:63" ht="15.75" customHeight="1">
      <c r="A481" s="4"/>
      <c r="B481" s="53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</row>
    <row r="482" spans="1:63" ht="15.75" customHeight="1">
      <c r="A482" s="4"/>
      <c r="B482" s="53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</row>
    <row r="483" spans="1:63" ht="15.75" customHeight="1">
      <c r="A483" s="4"/>
      <c r="B483" s="53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</row>
    <row r="484" spans="1:63" ht="15.75" customHeight="1">
      <c r="A484" s="4"/>
      <c r="B484" s="53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</row>
    <row r="485" spans="1:63" ht="15.75" customHeight="1">
      <c r="A485" s="4"/>
      <c r="B485" s="53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</row>
    <row r="486" spans="1:63" ht="15.75" customHeight="1">
      <c r="A486" s="4"/>
      <c r="B486" s="53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</row>
    <row r="487" spans="1:63" ht="15.75" customHeight="1">
      <c r="A487" s="4"/>
      <c r="B487" s="53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</row>
    <row r="488" spans="1:63" ht="15.75" customHeight="1">
      <c r="A488" s="4"/>
      <c r="B488" s="53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</row>
    <row r="489" spans="1:63" ht="15.75" customHeight="1">
      <c r="A489" s="4"/>
      <c r="B489" s="53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</row>
    <row r="490" spans="1:63" ht="15.75" customHeight="1">
      <c r="A490" s="4"/>
      <c r="B490" s="53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</row>
    <row r="491" spans="1:63" ht="15.75" customHeight="1">
      <c r="A491" s="4"/>
      <c r="B491" s="53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</row>
    <row r="492" spans="1:63" ht="15.75" customHeight="1">
      <c r="A492" s="4"/>
      <c r="B492" s="53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</row>
    <row r="493" spans="1:63" ht="15.75" customHeight="1">
      <c r="A493" s="4"/>
      <c r="B493" s="53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</row>
    <row r="494" spans="1:63" ht="15.75" customHeight="1">
      <c r="A494" s="4"/>
      <c r="B494" s="53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</row>
    <row r="495" spans="1:63" ht="15.75" customHeight="1">
      <c r="A495" s="4"/>
      <c r="B495" s="53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</row>
    <row r="496" spans="1:63" ht="15.75" customHeight="1">
      <c r="A496" s="4"/>
      <c r="B496" s="53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</row>
    <row r="497" spans="1:63" ht="15.75" customHeight="1">
      <c r="A497" s="4"/>
      <c r="B497" s="53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</row>
    <row r="498" spans="1:63" ht="15.75" customHeight="1">
      <c r="A498" s="4"/>
      <c r="B498" s="53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</row>
    <row r="499" spans="1:63" ht="15.75" customHeight="1">
      <c r="A499" s="4"/>
      <c r="B499" s="53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</row>
    <row r="500" spans="1:63" ht="15.75" customHeight="1">
      <c r="A500" s="4"/>
      <c r="B500" s="53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</row>
    <row r="501" spans="1:63" ht="15.75" customHeight="1">
      <c r="A501" s="4"/>
      <c r="B501" s="53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</row>
    <row r="502" spans="1:63" ht="15.75" customHeight="1">
      <c r="A502" s="4"/>
      <c r="B502" s="53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</row>
    <row r="503" spans="1:63" ht="15.75" customHeight="1">
      <c r="A503" s="4"/>
      <c r="B503" s="53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</row>
    <row r="504" spans="1:63" ht="15.75" customHeight="1">
      <c r="A504" s="4"/>
      <c r="B504" s="53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</row>
    <row r="505" spans="1:63" ht="15.75" customHeight="1">
      <c r="A505" s="4"/>
      <c r="B505" s="53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</row>
    <row r="506" spans="1:63" ht="15.75" customHeight="1">
      <c r="A506" s="4"/>
      <c r="B506" s="53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</row>
    <row r="507" spans="1:63" ht="15.75" customHeight="1">
      <c r="A507" s="4"/>
      <c r="B507" s="53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</row>
    <row r="508" spans="1:63" ht="15.75" customHeight="1">
      <c r="A508" s="4"/>
      <c r="B508" s="53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</row>
    <row r="509" spans="1:63" ht="15.75" customHeight="1">
      <c r="A509" s="4"/>
      <c r="B509" s="53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</row>
    <row r="510" spans="1:63" ht="15.75" customHeight="1">
      <c r="A510" s="4"/>
      <c r="B510" s="53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</row>
    <row r="511" spans="1:63" ht="15.75" customHeight="1">
      <c r="A511" s="4"/>
      <c r="B511" s="53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</row>
    <row r="512" spans="1:63" ht="15.75" customHeight="1">
      <c r="A512" s="4"/>
      <c r="B512" s="53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</row>
    <row r="513" spans="1:63" ht="15.75" customHeight="1">
      <c r="A513" s="4"/>
      <c r="B513" s="53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</row>
    <row r="514" spans="1:63" ht="15.75" customHeight="1">
      <c r="A514" s="4"/>
      <c r="B514" s="53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</row>
    <row r="515" spans="1:63" ht="15.75" customHeight="1">
      <c r="A515" s="4"/>
      <c r="B515" s="53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</row>
    <row r="516" spans="1:63" ht="15.75" customHeight="1">
      <c r="A516" s="4"/>
      <c r="B516" s="53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</row>
    <row r="517" spans="1:63" ht="15.75" customHeight="1">
      <c r="A517" s="4"/>
      <c r="B517" s="53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</row>
    <row r="518" spans="1:63" ht="15.75" customHeight="1">
      <c r="A518" s="4"/>
      <c r="B518" s="53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</row>
    <row r="519" spans="1:63" ht="15.75" customHeight="1">
      <c r="A519" s="4"/>
      <c r="B519" s="53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</row>
    <row r="520" spans="1:63" ht="15.75" customHeight="1">
      <c r="A520" s="4"/>
      <c r="B520" s="53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</row>
    <row r="521" spans="1:63" ht="15.75" customHeight="1">
      <c r="A521" s="4"/>
      <c r="B521" s="53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</row>
    <row r="522" spans="1:63" ht="15.75" customHeight="1">
      <c r="A522" s="4"/>
      <c r="B522" s="53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</row>
    <row r="523" spans="1:63" ht="15.75" customHeight="1">
      <c r="A523" s="4"/>
      <c r="B523" s="53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</row>
    <row r="524" spans="1:63" ht="15.75" customHeight="1">
      <c r="A524" s="4"/>
      <c r="B524" s="53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</row>
    <row r="525" spans="1:63" ht="15.75" customHeight="1">
      <c r="A525" s="4"/>
      <c r="B525" s="53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</row>
    <row r="526" spans="1:63" ht="15.75" customHeight="1">
      <c r="A526" s="4"/>
      <c r="B526" s="53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</row>
    <row r="527" spans="1:63" ht="15.75" customHeight="1">
      <c r="A527" s="4"/>
      <c r="B527" s="53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</row>
    <row r="528" spans="1:63" ht="15.75" customHeight="1">
      <c r="A528" s="4"/>
      <c r="B528" s="53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</row>
    <row r="529" spans="1:63" ht="15.75" customHeight="1">
      <c r="A529" s="4"/>
      <c r="B529" s="53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</row>
    <row r="530" spans="1:63" ht="15.75" customHeight="1">
      <c r="A530" s="4"/>
      <c r="B530" s="53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</row>
    <row r="531" spans="1:63" ht="15.75" customHeight="1">
      <c r="A531" s="4"/>
      <c r="B531" s="53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</row>
    <row r="532" spans="1:63" ht="15.75" customHeight="1">
      <c r="A532" s="4"/>
      <c r="B532" s="53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</row>
    <row r="533" spans="1:63" ht="15.75" customHeight="1">
      <c r="A533" s="4"/>
      <c r="B533" s="53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</row>
    <row r="534" spans="1:63" ht="15.75" customHeight="1">
      <c r="A534" s="4"/>
      <c r="B534" s="53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</row>
    <row r="535" spans="1:63" ht="15.75" customHeight="1">
      <c r="A535" s="4"/>
      <c r="B535" s="53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</row>
    <row r="536" spans="1:63" ht="15.75" customHeight="1">
      <c r="A536" s="4"/>
      <c r="B536" s="53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</row>
    <row r="537" spans="1:63" ht="15.75" customHeight="1">
      <c r="A537" s="4"/>
      <c r="B537" s="53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</row>
    <row r="538" spans="1:63" ht="15.75" customHeight="1">
      <c r="A538" s="4"/>
      <c r="B538" s="53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</row>
    <row r="539" spans="1:63" ht="15.75" customHeight="1">
      <c r="A539" s="4"/>
      <c r="B539" s="53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</row>
    <row r="540" spans="1:63" ht="15.75" customHeight="1">
      <c r="A540" s="4"/>
      <c r="B540" s="53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</row>
    <row r="541" spans="1:63" ht="15.75" customHeight="1">
      <c r="A541" s="4"/>
      <c r="B541" s="53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</row>
    <row r="542" spans="1:63" ht="15.75" customHeight="1">
      <c r="A542" s="4"/>
      <c r="B542" s="53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</row>
    <row r="543" spans="1:63" ht="15.75" customHeight="1">
      <c r="A543" s="4"/>
      <c r="B543" s="53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</row>
    <row r="544" spans="1:63" ht="15.75" customHeight="1">
      <c r="A544" s="4"/>
      <c r="B544" s="53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</row>
    <row r="545" spans="1:63" ht="15.75" customHeight="1">
      <c r="A545" s="4"/>
      <c r="B545" s="53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</row>
    <row r="546" spans="1:63" ht="15.75" customHeight="1">
      <c r="A546" s="4"/>
      <c r="B546" s="53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</row>
    <row r="547" spans="1:63" ht="15.75" customHeight="1">
      <c r="A547" s="4"/>
      <c r="B547" s="53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</row>
    <row r="548" spans="1:63" ht="15.75" customHeight="1">
      <c r="A548" s="4"/>
      <c r="B548" s="53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</row>
    <row r="549" spans="1:63" ht="15.75" customHeight="1">
      <c r="A549" s="4"/>
      <c r="B549" s="53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</row>
    <row r="550" spans="1:63" ht="15.75" customHeight="1">
      <c r="A550" s="4"/>
      <c r="B550" s="53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</row>
    <row r="551" spans="1:63" ht="15.75" customHeight="1">
      <c r="A551" s="4"/>
      <c r="B551" s="53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</row>
    <row r="552" spans="1:63" ht="15.75" customHeight="1">
      <c r="A552" s="4"/>
      <c r="B552" s="53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</row>
    <row r="553" spans="1:63" ht="15.75" customHeight="1">
      <c r="A553" s="4"/>
      <c r="B553" s="53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</row>
    <row r="554" spans="1:63" ht="15.75" customHeight="1">
      <c r="A554" s="4"/>
      <c r="B554" s="53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</row>
    <row r="555" spans="1:63" ht="15.75" customHeight="1">
      <c r="A555" s="4"/>
      <c r="B555" s="53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</row>
    <row r="556" spans="1:63" ht="15.75" customHeight="1">
      <c r="A556" s="4"/>
      <c r="B556" s="53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</row>
    <row r="557" spans="1:63" ht="15.75" customHeight="1">
      <c r="A557" s="4"/>
      <c r="B557" s="53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</row>
    <row r="558" spans="1:63" ht="15.75" customHeight="1">
      <c r="A558" s="4"/>
      <c r="B558" s="53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</row>
    <row r="559" spans="1:63" ht="15.75" customHeight="1">
      <c r="A559" s="4"/>
      <c r="B559" s="53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</row>
    <row r="560" spans="1:63" ht="15.75" customHeight="1">
      <c r="A560" s="4"/>
      <c r="B560" s="53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</row>
    <row r="561" spans="1:63" ht="15.75" customHeight="1">
      <c r="A561" s="4"/>
      <c r="B561" s="53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</row>
    <row r="562" spans="1:63" ht="15.75" customHeight="1">
      <c r="A562" s="4"/>
      <c r="B562" s="53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</row>
    <row r="563" spans="1:63" ht="15.75" customHeight="1">
      <c r="A563" s="4"/>
      <c r="B563" s="53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</row>
    <row r="564" spans="1:63" ht="15.75" customHeight="1">
      <c r="A564" s="4"/>
      <c r="B564" s="53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</row>
    <row r="565" spans="1:63" ht="15.75" customHeight="1">
      <c r="A565" s="4"/>
      <c r="B565" s="53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</row>
    <row r="566" spans="1:63" ht="15.75" customHeight="1">
      <c r="A566" s="4"/>
      <c r="B566" s="53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</row>
    <row r="567" spans="1:63" ht="15.75" customHeight="1">
      <c r="A567" s="4"/>
      <c r="B567" s="53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</row>
    <row r="568" spans="1:63" ht="15.75" customHeight="1">
      <c r="A568" s="4"/>
      <c r="B568" s="53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</row>
    <row r="569" spans="1:63" ht="15.75" customHeight="1">
      <c r="A569" s="4"/>
      <c r="B569" s="53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</row>
    <row r="570" spans="1:63" ht="15.75" customHeight="1">
      <c r="A570" s="4"/>
      <c r="B570" s="53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</row>
    <row r="571" spans="1:63" ht="15.75" customHeight="1">
      <c r="A571" s="4"/>
      <c r="B571" s="53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</row>
    <row r="572" spans="1:63" ht="15.75" customHeight="1">
      <c r="A572" s="4"/>
      <c r="B572" s="53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</row>
    <row r="573" spans="1:63" ht="15.75" customHeight="1">
      <c r="A573" s="4"/>
      <c r="B573" s="53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</row>
    <row r="574" spans="1:63" ht="15.75" customHeight="1">
      <c r="A574" s="4"/>
      <c r="B574" s="53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</row>
    <row r="575" spans="1:63" ht="15.75" customHeight="1">
      <c r="A575" s="4"/>
      <c r="B575" s="53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</row>
    <row r="576" spans="1:63" ht="15.75" customHeight="1">
      <c r="A576" s="4"/>
      <c r="B576" s="53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</row>
    <row r="577" spans="1:63" ht="15.75" customHeight="1">
      <c r="A577" s="4"/>
      <c r="B577" s="53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</row>
    <row r="578" spans="1:63" ht="15.75" customHeight="1">
      <c r="A578" s="4"/>
      <c r="B578" s="53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</row>
    <row r="579" spans="1:63" ht="15.75" customHeight="1">
      <c r="A579" s="4"/>
      <c r="B579" s="53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</row>
    <row r="580" spans="1:63" ht="15.75" customHeight="1">
      <c r="A580" s="4"/>
      <c r="B580" s="53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</row>
    <row r="581" spans="1:63" ht="15.75" customHeight="1">
      <c r="A581" s="4"/>
      <c r="B581" s="53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</row>
    <row r="582" spans="1:63" ht="15.75" customHeight="1">
      <c r="A582" s="4"/>
      <c r="B582" s="53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</row>
    <row r="583" spans="1:63" ht="15.75" customHeight="1">
      <c r="A583" s="4"/>
      <c r="B583" s="53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</row>
    <row r="584" spans="1:63" ht="15.75" customHeight="1">
      <c r="A584" s="4"/>
      <c r="B584" s="53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</row>
    <row r="585" spans="1:63" ht="15.75" customHeight="1">
      <c r="A585" s="4"/>
      <c r="B585" s="53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</row>
    <row r="586" spans="1:63" ht="15.75" customHeight="1">
      <c r="A586" s="4"/>
      <c r="B586" s="53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</row>
    <row r="587" spans="1:63" ht="15.75" customHeight="1">
      <c r="A587" s="4"/>
      <c r="B587" s="53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</row>
    <row r="588" spans="1:63" ht="15.75" customHeight="1">
      <c r="A588" s="4"/>
      <c r="B588" s="53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</row>
    <row r="589" spans="1:63" ht="15.75" customHeight="1">
      <c r="A589" s="4"/>
      <c r="B589" s="53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</row>
    <row r="590" spans="1:63" ht="15.75" customHeight="1">
      <c r="A590" s="4"/>
      <c r="B590" s="53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</row>
    <row r="591" spans="1:63" ht="15.75" customHeight="1">
      <c r="A591" s="4"/>
      <c r="B591" s="53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</row>
    <row r="592" spans="1:63" ht="15.75" customHeight="1">
      <c r="A592" s="4"/>
      <c r="B592" s="53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</row>
    <row r="593" spans="1:63" ht="15.75" customHeight="1">
      <c r="A593" s="4"/>
      <c r="B593" s="5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</row>
    <row r="594" spans="1:63" ht="15.75" customHeight="1">
      <c r="A594" s="4"/>
      <c r="B594" s="53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</row>
    <row r="595" spans="1:63" ht="15.75" customHeight="1">
      <c r="A595" s="4"/>
      <c r="B595" s="53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</row>
    <row r="596" spans="1:63" ht="15.75" customHeight="1">
      <c r="A596" s="4"/>
      <c r="B596" s="53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</row>
    <row r="597" spans="1:63" ht="15.75" customHeight="1">
      <c r="A597" s="4"/>
      <c r="B597" s="53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</row>
    <row r="598" spans="1:63" ht="15.75" customHeight="1">
      <c r="A598" s="4"/>
      <c r="B598" s="53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</row>
    <row r="599" spans="1:63" ht="15.75" customHeight="1">
      <c r="A599" s="4"/>
      <c r="B599" s="53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</row>
    <row r="600" spans="1:63" ht="15.75" customHeight="1">
      <c r="A600" s="4"/>
      <c r="B600" s="53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</row>
    <row r="601" spans="1:63" ht="15.75" customHeight="1">
      <c r="A601" s="4"/>
      <c r="B601" s="53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</row>
    <row r="602" spans="1:63" ht="15.75" customHeight="1">
      <c r="A602" s="4"/>
      <c r="B602" s="5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</row>
    <row r="603" spans="1:63" ht="15.75" customHeight="1">
      <c r="A603" s="4"/>
      <c r="B603" s="5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</row>
    <row r="604" spans="1:63" ht="15.75" customHeight="1">
      <c r="A604" s="4"/>
      <c r="B604" s="5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</row>
    <row r="605" spans="1:63" ht="15.75" customHeight="1">
      <c r="A605" s="4"/>
      <c r="B605" s="5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</row>
    <row r="606" spans="1:63" ht="15.75" customHeight="1">
      <c r="A606" s="4"/>
      <c r="B606" s="5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</row>
    <row r="607" spans="1:63" ht="15.75" customHeight="1">
      <c r="A607" s="4"/>
      <c r="B607" s="5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</row>
    <row r="608" spans="1:63" ht="15.75" customHeight="1">
      <c r="A608" s="4"/>
      <c r="B608" s="5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</row>
    <row r="609" spans="1:63" ht="15.75" customHeight="1">
      <c r="A609" s="4"/>
      <c r="B609" s="5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</row>
    <row r="610" spans="1:63" ht="15.75" customHeight="1">
      <c r="A610" s="4"/>
      <c r="B610" s="5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</row>
    <row r="611" spans="1:63" ht="15.75" customHeight="1">
      <c r="A611" s="4"/>
      <c r="B611" s="5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</row>
    <row r="612" spans="1:63" ht="15.75" customHeight="1">
      <c r="A612" s="4"/>
      <c r="B612" s="5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</row>
    <row r="613" spans="1:63" ht="15.75" customHeight="1">
      <c r="A613" s="4"/>
      <c r="B613" s="5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</row>
    <row r="614" spans="1:63" ht="15.75" customHeight="1">
      <c r="A614" s="4"/>
      <c r="B614" s="5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</row>
    <row r="615" spans="1:63" ht="15.75" customHeight="1">
      <c r="A615" s="4"/>
      <c r="B615" s="5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</row>
    <row r="616" spans="1:63" ht="15.75" customHeight="1">
      <c r="A616" s="4"/>
      <c r="B616" s="5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</row>
    <row r="617" spans="1:63" ht="15.75" customHeight="1">
      <c r="A617" s="4"/>
      <c r="B617" s="5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</row>
    <row r="618" spans="1:63" ht="15.75" customHeight="1">
      <c r="A618" s="4"/>
      <c r="B618" s="5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</row>
    <row r="619" spans="1:63" ht="15.75" customHeight="1">
      <c r="A619" s="4"/>
      <c r="B619" s="5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</row>
    <row r="620" spans="1:63" ht="15.75" customHeight="1">
      <c r="A620" s="4"/>
      <c r="B620" s="5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</row>
    <row r="621" spans="1:63" ht="15.75" customHeight="1">
      <c r="A621" s="4"/>
      <c r="B621" s="5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</row>
    <row r="622" spans="1:63" ht="15.75" customHeight="1">
      <c r="A622" s="4"/>
      <c r="B622" s="5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</row>
    <row r="623" spans="1:63" ht="15.75" customHeight="1">
      <c r="A623" s="4"/>
      <c r="B623" s="5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</row>
    <row r="624" spans="1:63" ht="15.75" customHeight="1">
      <c r="A624" s="4"/>
      <c r="B624" s="5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</row>
    <row r="625" spans="1:63" ht="15.75" customHeight="1">
      <c r="A625" s="4"/>
      <c r="B625" s="5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</row>
    <row r="626" spans="1:63" ht="15.75" customHeight="1">
      <c r="A626" s="4"/>
      <c r="B626" s="5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</row>
    <row r="627" spans="1:63" ht="15.75" customHeight="1">
      <c r="A627" s="4"/>
      <c r="B627" s="5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</row>
    <row r="628" spans="1:63" ht="15.75" customHeight="1">
      <c r="A628" s="4"/>
      <c r="B628" s="5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</row>
    <row r="629" spans="1:63" ht="15.75" customHeight="1">
      <c r="A629" s="4"/>
      <c r="B629" s="5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</row>
    <row r="630" spans="1:63" ht="15.75" customHeight="1">
      <c r="A630" s="4"/>
      <c r="B630" s="5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</row>
    <row r="631" spans="1:63" ht="15.75" customHeight="1">
      <c r="A631" s="4"/>
      <c r="B631" s="5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</row>
    <row r="632" spans="1:63" ht="15.75" customHeight="1">
      <c r="A632" s="4"/>
      <c r="B632" s="5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</row>
    <row r="633" spans="1:63" ht="15.75" customHeight="1">
      <c r="A633" s="4"/>
      <c r="B633" s="5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</row>
    <row r="634" spans="1:63" ht="15.75" customHeight="1">
      <c r="A634" s="4"/>
      <c r="B634" s="5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</row>
    <row r="635" spans="1:63" ht="15.75" customHeight="1">
      <c r="A635" s="4"/>
      <c r="B635" s="5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</row>
    <row r="636" spans="1:63" ht="15.75" customHeight="1">
      <c r="A636" s="4"/>
      <c r="B636" s="5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</row>
    <row r="637" spans="1:63" ht="15.75" customHeight="1">
      <c r="A637" s="4"/>
      <c r="B637" s="5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</row>
    <row r="638" spans="1:63" ht="15.75" customHeight="1">
      <c r="A638" s="4"/>
      <c r="B638" s="5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</row>
    <row r="639" spans="1:63" ht="15.75" customHeight="1">
      <c r="A639" s="4"/>
      <c r="B639" s="5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</row>
    <row r="640" spans="1:63" ht="15.75" customHeight="1">
      <c r="A640" s="4"/>
      <c r="B640" s="5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</row>
    <row r="641" spans="1:63" ht="15.75" customHeight="1">
      <c r="A641" s="4"/>
      <c r="B641" s="5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</row>
    <row r="642" spans="1:63" ht="15.75" customHeight="1">
      <c r="A642" s="4"/>
      <c r="B642" s="5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</row>
    <row r="643" spans="1:63" ht="15.75" customHeight="1">
      <c r="A643" s="4"/>
      <c r="B643" s="5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</row>
    <row r="644" spans="1:63" ht="15.75" customHeight="1">
      <c r="A644" s="4"/>
      <c r="B644" s="5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</row>
    <row r="645" spans="1:63" ht="15.75" customHeight="1">
      <c r="A645" s="4"/>
      <c r="B645" s="5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</row>
    <row r="646" spans="1:63" ht="15.75" customHeight="1">
      <c r="A646" s="4"/>
      <c r="B646" s="5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</row>
    <row r="647" spans="1:63" ht="15.75" customHeight="1">
      <c r="A647" s="4"/>
      <c r="B647" s="5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</row>
    <row r="648" spans="1:63" ht="15.75" customHeight="1">
      <c r="A648" s="4"/>
      <c r="B648" s="5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</row>
    <row r="649" spans="1:63" ht="15.75" customHeight="1">
      <c r="A649" s="4"/>
      <c r="B649" s="5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</row>
    <row r="650" spans="1:63" ht="15.75" customHeight="1">
      <c r="A650" s="4"/>
      <c r="B650" s="5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</row>
    <row r="651" spans="1:63" ht="15.75" customHeight="1">
      <c r="A651" s="4"/>
      <c r="B651" s="5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</row>
    <row r="652" spans="1:63" ht="15.75" customHeight="1">
      <c r="A652" s="4"/>
      <c r="B652" s="5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</row>
    <row r="653" spans="1:63" ht="15.75" customHeight="1">
      <c r="A653" s="4"/>
      <c r="B653" s="5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</row>
    <row r="654" spans="1:63" ht="15.75" customHeight="1">
      <c r="A654" s="4"/>
      <c r="B654" s="5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</row>
    <row r="655" spans="1:63" ht="15.75" customHeight="1">
      <c r="A655" s="4"/>
      <c r="B655" s="5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</row>
    <row r="656" spans="1:63" ht="15.75" customHeight="1">
      <c r="A656" s="4"/>
      <c r="B656" s="5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</row>
    <row r="657" spans="1:63" ht="15.75" customHeight="1">
      <c r="A657" s="4"/>
      <c r="B657" s="5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</row>
    <row r="658" spans="1:63" ht="15.75" customHeight="1">
      <c r="A658" s="4"/>
      <c r="B658" s="5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</row>
    <row r="659" spans="1:63" ht="15.75" customHeight="1">
      <c r="A659" s="4"/>
      <c r="B659" s="5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</row>
    <row r="660" spans="1:63" ht="15.75" customHeight="1">
      <c r="A660" s="4"/>
      <c r="B660" s="5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</row>
    <row r="661" spans="1:63" ht="15.75" customHeight="1">
      <c r="A661" s="4"/>
      <c r="B661" s="5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</row>
    <row r="662" spans="1:63" ht="15.75" customHeight="1">
      <c r="A662" s="4"/>
      <c r="B662" s="5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</row>
    <row r="663" spans="1:63" ht="15.75" customHeight="1">
      <c r="A663" s="4"/>
      <c r="B663" s="5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</row>
    <row r="664" spans="1:63" ht="15.75" customHeight="1">
      <c r="A664" s="4"/>
      <c r="B664" s="5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</row>
    <row r="665" spans="1:63" ht="15.75" customHeight="1">
      <c r="A665" s="4"/>
      <c r="B665" s="5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</row>
    <row r="666" spans="1:63" ht="15.75" customHeight="1">
      <c r="A666" s="4"/>
      <c r="B666" s="5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</row>
    <row r="667" spans="1:63" ht="15.75" customHeight="1">
      <c r="A667" s="4"/>
      <c r="B667" s="5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</row>
    <row r="668" spans="1:63" ht="15.75" customHeight="1">
      <c r="A668" s="4"/>
      <c r="B668" s="53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</row>
    <row r="669" spans="1:63" ht="15.75" customHeight="1">
      <c r="A669" s="4"/>
      <c r="B669" s="53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</row>
    <row r="670" spans="1:63" ht="15.75" customHeight="1">
      <c r="A670" s="4"/>
      <c r="B670" s="53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</row>
    <row r="671" spans="1:63" ht="15.75" customHeight="1">
      <c r="A671" s="4"/>
      <c r="B671" s="53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</row>
    <row r="672" spans="1:63" ht="15.75" customHeight="1">
      <c r="A672" s="4"/>
      <c r="B672" s="53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</row>
    <row r="673" spans="1:63" ht="15.75" customHeight="1">
      <c r="A673" s="4"/>
      <c r="B673" s="53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</row>
    <row r="674" spans="1:63" ht="15.75" customHeight="1">
      <c r="A674" s="4"/>
      <c r="B674" s="53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</row>
    <row r="675" spans="1:63" ht="15.75" customHeight="1">
      <c r="A675" s="4"/>
      <c r="B675" s="53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</row>
    <row r="676" spans="1:63" ht="15.75" customHeight="1">
      <c r="A676" s="4"/>
      <c r="B676" s="53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</row>
    <row r="677" spans="1:63" ht="15.75" customHeight="1">
      <c r="A677" s="4"/>
      <c r="B677" s="53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</row>
    <row r="678" spans="1:63" ht="15.75" customHeight="1">
      <c r="A678" s="4"/>
      <c r="B678" s="53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</row>
    <row r="679" spans="1:63" ht="15.75" customHeight="1">
      <c r="A679" s="4"/>
      <c r="B679" s="53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</row>
    <row r="680" spans="1:63" ht="15.75" customHeight="1">
      <c r="A680" s="4"/>
      <c r="B680" s="53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</row>
    <row r="681" spans="1:63" ht="15.75" customHeight="1">
      <c r="A681" s="4"/>
      <c r="B681" s="53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</row>
    <row r="682" spans="1:63" ht="15.75" customHeight="1">
      <c r="A682" s="4"/>
      <c r="B682" s="53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</row>
    <row r="683" spans="1:63" ht="15.75" customHeight="1">
      <c r="A683" s="4"/>
      <c r="B683" s="53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</row>
    <row r="684" spans="1:63" ht="15.75" customHeight="1">
      <c r="A684" s="4"/>
      <c r="B684" s="53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</row>
    <row r="685" spans="1:63" ht="15.75" customHeight="1">
      <c r="A685" s="4"/>
      <c r="B685" s="53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</row>
    <row r="686" spans="1:63" ht="15.75" customHeight="1">
      <c r="A686" s="4"/>
      <c r="B686" s="53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</row>
    <row r="687" spans="1:63" ht="15.75" customHeight="1">
      <c r="A687" s="4"/>
      <c r="B687" s="53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</row>
    <row r="688" spans="1:63" ht="15.75" customHeight="1">
      <c r="A688" s="4"/>
      <c r="B688" s="53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</row>
    <row r="689" spans="1:63" ht="15.75" customHeight="1">
      <c r="A689" s="4"/>
      <c r="B689" s="53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</row>
    <row r="690" spans="1:63" ht="15.75" customHeight="1">
      <c r="A690" s="4"/>
      <c r="B690" s="53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</row>
    <row r="691" spans="1:63" ht="15.75" customHeight="1">
      <c r="A691" s="4"/>
      <c r="B691" s="53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</row>
    <row r="692" spans="1:63" ht="15.75" customHeight="1">
      <c r="A692" s="4"/>
      <c r="B692" s="53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</row>
    <row r="693" spans="1:63" ht="15.75" customHeight="1">
      <c r="A693" s="4"/>
      <c r="B693" s="53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</row>
    <row r="694" spans="1:63" ht="15.75" customHeight="1">
      <c r="A694" s="4"/>
      <c r="B694" s="53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</row>
    <row r="695" spans="1:63" ht="15.75" customHeight="1">
      <c r="A695" s="4"/>
      <c r="B695" s="53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</row>
    <row r="696" spans="1:63" ht="15.75" customHeight="1">
      <c r="A696" s="4"/>
      <c r="B696" s="53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</row>
    <row r="697" spans="1:63" ht="15.75" customHeight="1">
      <c r="A697" s="4"/>
      <c r="B697" s="53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</row>
    <row r="698" spans="1:63" ht="15.75" customHeight="1">
      <c r="A698" s="4"/>
      <c r="B698" s="53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</row>
    <row r="699" spans="1:63" ht="15.75" customHeight="1">
      <c r="A699" s="4"/>
      <c r="B699" s="53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</row>
    <row r="700" spans="1:63" ht="15.75" customHeight="1">
      <c r="A700" s="4"/>
      <c r="B700" s="53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</row>
    <row r="701" spans="1:63" ht="15.75" customHeight="1">
      <c r="A701" s="4"/>
      <c r="B701" s="53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</row>
    <row r="702" spans="1:63" ht="15.75" customHeight="1">
      <c r="A702" s="4"/>
      <c r="B702" s="53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</row>
    <row r="703" spans="1:63" ht="15.75" customHeight="1">
      <c r="A703" s="4"/>
      <c r="B703" s="53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</row>
    <row r="704" spans="1:63" ht="15.75" customHeight="1">
      <c r="A704" s="4"/>
      <c r="B704" s="53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</row>
    <row r="705" spans="1:63" ht="15.75" customHeight="1">
      <c r="A705" s="4"/>
      <c r="B705" s="53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</row>
    <row r="706" spans="1:63" ht="15.75" customHeight="1">
      <c r="A706" s="4"/>
      <c r="B706" s="53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</row>
    <row r="707" spans="1:63" ht="15.75" customHeight="1">
      <c r="A707" s="4"/>
      <c r="B707" s="53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</row>
    <row r="708" spans="1:63" ht="15.75" customHeight="1">
      <c r="A708" s="4"/>
      <c r="B708" s="53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</row>
    <row r="709" spans="1:63" ht="15.75" customHeight="1">
      <c r="A709" s="4"/>
      <c r="B709" s="53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</row>
    <row r="710" spans="1:63" ht="15.75" customHeight="1">
      <c r="A710" s="4"/>
      <c r="B710" s="53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</row>
    <row r="711" spans="1:63" ht="15.75" customHeight="1">
      <c r="A711" s="4"/>
      <c r="B711" s="53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</row>
    <row r="712" spans="1:63" ht="15.75" customHeight="1">
      <c r="A712" s="4"/>
      <c r="B712" s="53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</row>
    <row r="713" spans="1:63" ht="15.75" customHeight="1">
      <c r="A713" s="4"/>
      <c r="B713" s="53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</row>
    <row r="714" spans="1:63" ht="15.75" customHeight="1">
      <c r="A714" s="4"/>
      <c r="B714" s="53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</row>
    <row r="715" spans="1:63" ht="15.75" customHeight="1">
      <c r="A715" s="4"/>
      <c r="B715" s="53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</row>
    <row r="716" spans="1:63" ht="15.75" customHeight="1">
      <c r="A716" s="4"/>
      <c r="B716" s="53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</row>
    <row r="717" spans="1:63" ht="15.75" customHeight="1">
      <c r="A717" s="4"/>
      <c r="B717" s="53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</row>
    <row r="718" spans="1:63" ht="15.75" customHeight="1">
      <c r="A718" s="4"/>
      <c r="B718" s="53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</row>
    <row r="719" spans="1:63" ht="15.75" customHeight="1">
      <c r="A719" s="4"/>
      <c r="B719" s="53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</row>
    <row r="720" spans="1:63" ht="15.75" customHeight="1">
      <c r="A720" s="4"/>
      <c r="B720" s="53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</row>
    <row r="721" spans="1:63" ht="15.75" customHeight="1">
      <c r="A721" s="4"/>
      <c r="B721" s="53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</row>
    <row r="722" spans="1:63" ht="15.75" customHeight="1">
      <c r="A722" s="4"/>
      <c r="B722" s="53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</row>
    <row r="723" spans="1:63" ht="15.75" customHeight="1">
      <c r="A723" s="4"/>
      <c r="B723" s="53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</row>
    <row r="724" spans="1:63" ht="15.75" customHeight="1">
      <c r="A724" s="4"/>
      <c r="B724" s="53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</row>
    <row r="725" spans="1:63" ht="15.75" customHeight="1">
      <c r="A725" s="4"/>
      <c r="B725" s="53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</row>
    <row r="726" spans="1:63" ht="15.75" customHeight="1">
      <c r="A726" s="4"/>
      <c r="B726" s="53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</row>
    <row r="727" spans="1:63" ht="15.75" customHeight="1">
      <c r="A727" s="4"/>
      <c r="B727" s="53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</row>
    <row r="728" spans="1:63" ht="15.75" customHeight="1">
      <c r="A728" s="4"/>
      <c r="B728" s="53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</row>
    <row r="729" spans="1:63" ht="15.75" customHeight="1">
      <c r="A729" s="4"/>
      <c r="B729" s="53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</row>
    <row r="730" spans="1:63" ht="15.75" customHeight="1">
      <c r="A730" s="4"/>
      <c r="B730" s="53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</row>
    <row r="731" spans="1:63" ht="15.75" customHeight="1">
      <c r="A731" s="4"/>
      <c r="B731" s="53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</row>
    <row r="732" spans="1:63" ht="15.75" customHeight="1">
      <c r="A732" s="4"/>
      <c r="B732" s="53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</row>
    <row r="733" spans="1:63" ht="15.75" customHeight="1">
      <c r="A733" s="4"/>
      <c r="B733" s="53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</row>
    <row r="734" spans="1:63" ht="15.75" customHeight="1">
      <c r="A734" s="4"/>
      <c r="B734" s="53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</row>
    <row r="735" spans="1:63" ht="15.75" customHeight="1">
      <c r="A735" s="4"/>
      <c r="B735" s="53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</row>
    <row r="736" spans="1:63" ht="15.75" customHeight="1">
      <c r="A736" s="4"/>
      <c r="B736" s="53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</row>
    <row r="737" spans="1:63" ht="15.75" customHeight="1">
      <c r="A737" s="4"/>
      <c r="B737" s="53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</row>
    <row r="738" spans="1:63" ht="15.75" customHeight="1">
      <c r="A738" s="4"/>
      <c r="B738" s="53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</row>
    <row r="739" spans="1:63" ht="15.75" customHeight="1">
      <c r="A739" s="4"/>
      <c r="B739" s="53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</row>
    <row r="740" spans="1:63" ht="15.75" customHeight="1">
      <c r="A740" s="4"/>
      <c r="B740" s="53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</row>
    <row r="741" spans="1:63" ht="15.75" customHeight="1">
      <c r="A741" s="4"/>
      <c r="B741" s="53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</row>
    <row r="742" spans="1:63" ht="15.75" customHeight="1">
      <c r="A742" s="4"/>
      <c r="B742" s="53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</row>
    <row r="743" spans="1:63" ht="15.75" customHeight="1">
      <c r="A743" s="4"/>
      <c r="B743" s="53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</row>
    <row r="744" spans="1:63" ht="15.75" customHeight="1">
      <c r="A744" s="4"/>
      <c r="B744" s="53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</row>
    <row r="745" spans="1:63" ht="15.75" customHeight="1">
      <c r="A745" s="4"/>
      <c r="B745" s="53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</row>
    <row r="746" spans="1:63" ht="15.75" customHeight="1">
      <c r="A746" s="4"/>
      <c r="B746" s="53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</row>
    <row r="747" spans="1:63" ht="15.75" customHeight="1">
      <c r="A747" s="4"/>
      <c r="B747" s="53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</row>
    <row r="748" spans="1:63" ht="15.75" customHeight="1">
      <c r="A748" s="4"/>
      <c r="B748" s="53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</row>
    <row r="749" spans="1:63" ht="15.75" customHeight="1">
      <c r="A749" s="4"/>
      <c r="B749" s="53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</row>
    <row r="750" spans="1:63" ht="15.75" customHeight="1">
      <c r="A750" s="4"/>
      <c r="B750" s="53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</row>
    <row r="751" spans="1:63" ht="15.75" customHeight="1">
      <c r="A751" s="4"/>
      <c r="B751" s="53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</row>
    <row r="752" spans="1:63" ht="15.75" customHeight="1">
      <c r="A752" s="4"/>
      <c r="B752" s="53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</row>
    <row r="753" spans="1:63" ht="15.75" customHeight="1">
      <c r="A753" s="4"/>
      <c r="B753" s="53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</row>
    <row r="754" spans="1:63" ht="15.75" customHeight="1">
      <c r="A754" s="4"/>
      <c r="B754" s="53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</row>
    <row r="755" spans="1:63" ht="15.75" customHeight="1">
      <c r="A755" s="4"/>
      <c r="B755" s="53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</row>
    <row r="756" spans="1:63" ht="15.75" customHeight="1">
      <c r="A756" s="4"/>
      <c r="B756" s="53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</row>
    <row r="757" spans="1:63" ht="15.75" customHeight="1">
      <c r="A757" s="4"/>
      <c r="B757" s="53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</row>
    <row r="758" spans="1:63" ht="15.75" customHeight="1">
      <c r="A758" s="4"/>
      <c r="B758" s="53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</row>
    <row r="759" spans="1:63" ht="15.75" customHeight="1">
      <c r="A759" s="4"/>
      <c r="B759" s="53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</row>
    <row r="760" spans="1:63" ht="15.75" customHeight="1">
      <c r="A760" s="4"/>
      <c r="B760" s="53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</row>
    <row r="761" spans="1:63" ht="15.75" customHeight="1">
      <c r="A761" s="4"/>
      <c r="B761" s="53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</row>
    <row r="762" spans="1:63" ht="15.75" customHeight="1">
      <c r="A762" s="4"/>
      <c r="B762" s="53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</row>
    <row r="763" spans="1:63" ht="15.75" customHeight="1">
      <c r="A763" s="4"/>
      <c r="B763" s="53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</row>
    <row r="764" spans="1:63" ht="15.75" customHeight="1">
      <c r="A764" s="4"/>
      <c r="B764" s="53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</row>
    <row r="765" spans="1:63" ht="15.75" customHeight="1">
      <c r="A765" s="4"/>
      <c r="B765" s="53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</row>
    <row r="766" spans="1:63" ht="15.75" customHeight="1">
      <c r="A766" s="4"/>
      <c r="B766" s="53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</row>
    <row r="767" spans="1:63" ht="15.75" customHeight="1">
      <c r="A767" s="4"/>
      <c r="B767" s="53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</row>
    <row r="768" spans="1:63" ht="15.75" customHeight="1">
      <c r="A768" s="4"/>
      <c r="B768" s="53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</row>
    <row r="769" spans="1:63" ht="15.75" customHeight="1">
      <c r="A769" s="4"/>
      <c r="B769" s="53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</row>
    <row r="770" spans="1:63" ht="15.75" customHeight="1">
      <c r="A770" s="4"/>
      <c r="B770" s="53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</row>
    <row r="771" spans="1:63" ht="15.75" customHeight="1">
      <c r="A771" s="4"/>
      <c r="B771" s="53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</row>
    <row r="772" spans="1:63" ht="15.75" customHeight="1">
      <c r="A772" s="4"/>
      <c r="B772" s="53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</row>
    <row r="773" spans="1:63" ht="15.75" customHeight="1">
      <c r="A773" s="4"/>
      <c r="B773" s="53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</row>
    <row r="774" spans="1:63" ht="15.75" customHeight="1">
      <c r="A774" s="4"/>
      <c r="B774" s="53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</row>
    <row r="775" spans="1:63" ht="15.75" customHeight="1">
      <c r="A775" s="4"/>
      <c r="B775" s="53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</row>
    <row r="776" spans="1:63" ht="15.75" customHeight="1">
      <c r="A776" s="4"/>
      <c r="B776" s="53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</row>
    <row r="777" spans="1:63" ht="15.75" customHeight="1">
      <c r="A777" s="4"/>
      <c r="B777" s="53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</row>
    <row r="778" spans="1:63" ht="15.75" customHeight="1">
      <c r="A778" s="4"/>
      <c r="B778" s="53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</row>
    <row r="779" spans="1:63" ht="15.75" customHeight="1">
      <c r="A779" s="4"/>
      <c r="B779" s="53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</row>
    <row r="780" spans="1:63" ht="15.75" customHeight="1">
      <c r="A780" s="4"/>
      <c r="B780" s="53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</row>
    <row r="781" spans="1:63" ht="15.75" customHeight="1">
      <c r="A781" s="4"/>
      <c r="B781" s="53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</row>
    <row r="782" spans="1:63" ht="15.75" customHeight="1">
      <c r="A782" s="4"/>
      <c r="B782" s="53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</row>
    <row r="783" spans="1:63" ht="15.75" customHeight="1">
      <c r="A783" s="4"/>
      <c r="B783" s="53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</row>
    <row r="784" spans="1:63" ht="15.75" customHeight="1">
      <c r="A784" s="4"/>
      <c r="B784" s="53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</row>
    <row r="785" spans="1:63" ht="15.75" customHeight="1">
      <c r="A785" s="4"/>
      <c r="B785" s="53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</row>
    <row r="786" spans="1:63" ht="15.75" customHeight="1">
      <c r="A786" s="4"/>
      <c r="B786" s="53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</row>
    <row r="787" spans="1:63" ht="15.75" customHeight="1">
      <c r="A787" s="4"/>
      <c r="B787" s="53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</row>
    <row r="788" spans="1:63" ht="15.75" customHeight="1">
      <c r="A788" s="4"/>
      <c r="B788" s="53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</row>
    <row r="789" spans="1:63" ht="15.75" customHeight="1">
      <c r="A789" s="4"/>
      <c r="B789" s="53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</row>
    <row r="790" spans="1:63" ht="15.75" customHeight="1">
      <c r="A790" s="4"/>
      <c r="B790" s="53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</row>
    <row r="791" spans="1:63" ht="15.75" customHeight="1">
      <c r="A791" s="4"/>
      <c r="B791" s="53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</row>
    <row r="792" spans="1:63" ht="15.75" customHeight="1">
      <c r="A792" s="4"/>
      <c r="B792" s="53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</row>
    <row r="793" spans="1:63" ht="15.75" customHeight="1">
      <c r="A793" s="4"/>
      <c r="B793" s="53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</row>
    <row r="794" spans="1:63" ht="15.75" customHeight="1">
      <c r="A794" s="4"/>
      <c r="B794" s="53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</row>
    <row r="795" spans="1:63" ht="15.75" customHeight="1">
      <c r="A795" s="4"/>
      <c r="B795" s="53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</row>
    <row r="796" spans="1:63" ht="15.75" customHeight="1">
      <c r="A796" s="4"/>
      <c r="B796" s="53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</row>
    <row r="797" spans="1:63" ht="15.75" customHeight="1">
      <c r="A797" s="4"/>
      <c r="B797" s="53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</row>
    <row r="798" spans="1:63" ht="15.75" customHeight="1">
      <c r="A798" s="4"/>
      <c r="B798" s="53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</row>
    <row r="799" spans="1:63" ht="15.75" customHeight="1">
      <c r="A799" s="4"/>
      <c r="B799" s="53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</row>
    <row r="800" spans="1:63" ht="15.75" customHeight="1">
      <c r="A800" s="4"/>
      <c r="B800" s="53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</row>
    <row r="801" spans="1:63" ht="15.75" customHeight="1">
      <c r="A801" s="4"/>
      <c r="B801" s="53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</row>
    <row r="802" spans="1:63" ht="15.75" customHeight="1">
      <c r="A802" s="4"/>
      <c r="B802" s="53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</row>
    <row r="803" spans="1:63" ht="15.75" customHeight="1">
      <c r="A803" s="4"/>
      <c r="B803" s="53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</row>
    <row r="804" spans="1:63" ht="15.75" customHeight="1">
      <c r="A804" s="4"/>
      <c r="B804" s="53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</row>
    <row r="805" spans="1:63" ht="15.75" customHeight="1">
      <c r="A805" s="4"/>
      <c r="B805" s="53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</row>
    <row r="806" spans="1:63" ht="15.75" customHeight="1">
      <c r="A806" s="4"/>
      <c r="B806" s="53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</row>
    <row r="807" spans="1:63" ht="15.75" customHeight="1">
      <c r="A807" s="4"/>
      <c r="B807" s="53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</row>
    <row r="808" spans="1:63" ht="15.75" customHeight="1">
      <c r="A808" s="4"/>
      <c r="B808" s="53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</row>
    <row r="809" spans="1:63" ht="15.75" customHeight="1">
      <c r="A809" s="4"/>
      <c r="B809" s="53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</row>
    <row r="810" spans="1:63" ht="15.75" customHeight="1">
      <c r="A810" s="4"/>
      <c r="B810" s="53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</row>
    <row r="811" spans="1:63" ht="15.75" customHeight="1">
      <c r="A811" s="4"/>
      <c r="B811" s="53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</row>
    <row r="812" spans="1:63" ht="15.75" customHeight="1">
      <c r="A812" s="4"/>
      <c r="B812" s="53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</row>
    <row r="813" spans="1:63" ht="15.75" customHeight="1">
      <c r="A813" s="4"/>
      <c r="B813" s="53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</row>
    <row r="814" spans="1:63" ht="15.75" customHeight="1">
      <c r="A814" s="4"/>
      <c r="B814" s="53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</row>
    <row r="815" spans="1:63" ht="15.75" customHeight="1">
      <c r="A815" s="4"/>
      <c r="B815" s="53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</row>
    <row r="816" spans="1:63" ht="15.75" customHeight="1">
      <c r="A816" s="4"/>
      <c r="B816" s="53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</row>
    <row r="817" spans="1:63" ht="15.75" customHeight="1">
      <c r="A817" s="4"/>
      <c r="B817" s="53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</row>
    <row r="818" spans="1:63" ht="15.75" customHeight="1">
      <c r="A818" s="4"/>
      <c r="B818" s="53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</row>
    <row r="819" spans="1:63" ht="15.75" customHeight="1">
      <c r="A819" s="4"/>
      <c r="B819" s="53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</row>
    <row r="820" spans="1:63" ht="15.75" customHeight="1">
      <c r="A820" s="4"/>
      <c r="B820" s="53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</row>
    <row r="821" spans="1:63" ht="15.75" customHeight="1">
      <c r="A821" s="4"/>
      <c r="B821" s="53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</row>
    <row r="822" spans="1:63" ht="15.75" customHeight="1">
      <c r="A822" s="4"/>
      <c r="B822" s="53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</row>
    <row r="823" spans="1:63" ht="15.75" customHeight="1">
      <c r="A823" s="4"/>
      <c r="B823" s="53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</row>
    <row r="824" spans="1:63" ht="15.75" customHeight="1">
      <c r="A824" s="4"/>
      <c r="B824" s="53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</row>
    <row r="825" spans="1:63" ht="15.75" customHeight="1">
      <c r="A825" s="4"/>
      <c r="B825" s="53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</row>
    <row r="826" spans="1:63" ht="15.75" customHeight="1">
      <c r="A826" s="4"/>
      <c r="B826" s="53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</row>
    <row r="827" spans="1:63" ht="15.75" customHeight="1">
      <c r="A827" s="4"/>
      <c r="B827" s="53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</row>
    <row r="828" spans="1:63" ht="15.75" customHeight="1">
      <c r="A828" s="4"/>
      <c r="B828" s="53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</row>
    <row r="829" spans="1:63" ht="15.75" customHeight="1">
      <c r="A829" s="4"/>
      <c r="B829" s="53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</row>
    <row r="830" spans="1:63" ht="15.75" customHeight="1">
      <c r="A830" s="4"/>
      <c r="B830" s="53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</row>
    <row r="831" spans="1:63" ht="15.75" customHeight="1">
      <c r="A831" s="4"/>
      <c r="B831" s="53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</row>
    <row r="832" spans="1:63" ht="15.75" customHeight="1">
      <c r="A832" s="4"/>
      <c r="B832" s="53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</row>
    <row r="833" spans="1:63" ht="15.75" customHeight="1">
      <c r="A833" s="4"/>
      <c r="B833" s="53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</row>
    <row r="834" spans="1:63" ht="15.75" customHeight="1">
      <c r="A834" s="4"/>
      <c r="B834" s="53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</row>
    <row r="835" spans="1:63" ht="15.75" customHeight="1">
      <c r="A835" s="4"/>
      <c r="B835" s="53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</row>
    <row r="836" spans="1:63" ht="15.75" customHeight="1">
      <c r="A836" s="4"/>
      <c r="B836" s="53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</row>
    <row r="837" spans="1:63" ht="15.75" customHeight="1">
      <c r="A837" s="4"/>
      <c r="B837" s="53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</row>
    <row r="838" spans="1:63" ht="15.75" customHeight="1">
      <c r="A838" s="4"/>
      <c r="B838" s="53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</row>
    <row r="839" spans="1:63" ht="15.75" customHeight="1">
      <c r="A839" s="4"/>
      <c r="B839" s="53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</row>
    <row r="840" spans="1:63" ht="15.75" customHeight="1">
      <c r="A840" s="4"/>
      <c r="B840" s="53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</row>
    <row r="841" spans="1:63" ht="15.75" customHeight="1">
      <c r="A841" s="4"/>
      <c r="B841" s="53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</row>
    <row r="842" spans="1:63" ht="15.75" customHeight="1">
      <c r="A842" s="4"/>
      <c r="B842" s="53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</row>
    <row r="843" spans="1:63" ht="15.75" customHeight="1">
      <c r="A843" s="4"/>
      <c r="B843" s="53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</row>
    <row r="844" spans="1:63" ht="15.75" customHeight="1">
      <c r="A844" s="4"/>
      <c r="B844" s="53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</row>
    <row r="845" spans="1:63" ht="15.75" customHeight="1">
      <c r="A845" s="4"/>
      <c r="B845" s="53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</row>
    <row r="846" spans="1:63" ht="15.75" customHeight="1">
      <c r="A846" s="4"/>
      <c r="B846" s="53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</row>
    <row r="847" spans="1:63" ht="15.75" customHeight="1">
      <c r="A847" s="4"/>
      <c r="B847" s="53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</row>
    <row r="848" spans="1:63" ht="15.75" customHeight="1">
      <c r="A848" s="4"/>
      <c r="B848" s="53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</row>
    <row r="849" spans="1:63" ht="15.75" customHeight="1">
      <c r="A849" s="4"/>
      <c r="B849" s="53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</row>
    <row r="850" spans="1:63" ht="15.75" customHeight="1">
      <c r="A850" s="4"/>
      <c r="B850" s="53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</row>
    <row r="851" spans="1:63" ht="15.75" customHeight="1">
      <c r="A851" s="4"/>
      <c r="B851" s="53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</row>
    <row r="852" spans="1:63" ht="15.75" customHeight="1">
      <c r="A852" s="4"/>
      <c r="B852" s="53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</row>
    <row r="853" spans="1:63" ht="15.75" customHeight="1">
      <c r="A853" s="4"/>
      <c r="B853" s="53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</row>
    <row r="854" spans="1:63" ht="15.75" customHeight="1">
      <c r="A854" s="4"/>
      <c r="B854" s="53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</row>
    <row r="855" spans="1:63" ht="15.75" customHeight="1">
      <c r="A855" s="4"/>
      <c r="B855" s="53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</row>
    <row r="856" spans="1:63" ht="15.75" customHeight="1">
      <c r="A856" s="4"/>
      <c r="B856" s="53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</row>
    <row r="857" spans="1:63" ht="15.75" customHeight="1">
      <c r="A857" s="4"/>
      <c r="B857" s="53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</row>
    <row r="858" spans="1:63" ht="15.75" customHeight="1">
      <c r="A858" s="4"/>
      <c r="B858" s="53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</row>
    <row r="859" spans="1:63" ht="15.75" customHeight="1">
      <c r="A859" s="4"/>
      <c r="B859" s="53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</row>
    <row r="860" spans="1:63" ht="15.75" customHeight="1">
      <c r="A860" s="4"/>
      <c r="B860" s="53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</row>
    <row r="861" spans="1:63" ht="15.75" customHeight="1">
      <c r="A861" s="4"/>
      <c r="B861" s="53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</row>
    <row r="862" spans="1:63" ht="15.75" customHeight="1">
      <c r="A862" s="4"/>
      <c r="B862" s="53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</row>
    <row r="863" spans="1:63" ht="15.75" customHeight="1">
      <c r="A863" s="4"/>
      <c r="B863" s="53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</row>
    <row r="864" spans="1:63" ht="15.75" customHeight="1">
      <c r="A864" s="4"/>
      <c r="B864" s="53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</row>
    <row r="865" spans="1:63" ht="15.75" customHeight="1">
      <c r="A865" s="4"/>
      <c r="B865" s="53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</row>
    <row r="866" spans="1:63" ht="15.75" customHeight="1">
      <c r="A866" s="4"/>
      <c r="B866" s="53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</row>
    <row r="867" spans="1:63" ht="15.75" customHeight="1">
      <c r="A867" s="4"/>
      <c r="B867" s="53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</row>
    <row r="868" spans="1:63" ht="15.75" customHeight="1">
      <c r="A868" s="4"/>
      <c r="B868" s="53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</row>
    <row r="869" spans="1:63" ht="15.75" customHeight="1">
      <c r="A869" s="4"/>
      <c r="B869" s="53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</row>
    <row r="870" spans="1:63" ht="15.75" customHeight="1">
      <c r="A870" s="4"/>
      <c r="B870" s="53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</row>
    <row r="871" spans="1:63" ht="15.75" customHeight="1">
      <c r="A871" s="4"/>
      <c r="B871" s="53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</row>
    <row r="872" spans="1:63" ht="15.75" customHeight="1">
      <c r="A872" s="4"/>
      <c r="B872" s="53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</row>
    <row r="873" spans="1:63" ht="15.75" customHeight="1">
      <c r="A873" s="4"/>
      <c r="B873" s="53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</row>
    <row r="874" spans="1:63" ht="15.75" customHeight="1">
      <c r="A874" s="4"/>
      <c r="B874" s="53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</row>
    <row r="875" spans="1:63" ht="15.75" customHeight="1">
      <c r="A875" s="4"/>
      <c r="B875" s="53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</row>
    <row r="876" spans="1:63" ht="15.75" customHeight="1">
      <c r="A876" s="4"/>
      <c r="B876" s="53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</row>
    <row r="877" spans="1:63" ht="15.75" customHeight="1">
      <c r="A877" s="4"/>
      <c r="B877" s="53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</row>
    <row r="878" spans="1:63" ht="15.75" customHeight="1">
      <c r="A878" s="4"/>
      <c r="B878" s="53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</row>
    <row r="879" spans="1:63" ht="15.75" customHeight="1">
      <c r="A879" s="4"/>
      <c r="B879" s="53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</row>
    <row r="880" spans="1:63" ht="15.75" customHeight="1">
      <c r="A880" s="4"/>
      <c r="B880" s="53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</row>
    <row r="881" spans="1:63" ht="15.75" customHeight="1">
      <c r="A881" s="4"/>
      <c r="B881" s="53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</row>
    <row r="882" spans="1:63" ht="15.75" customHeight="1">
      <c r="A882" s="4"/>
      <c r="B882" s="53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</row>
    <row r="883" spans="1:63" ht="15.75" customHeight="1">
      <c r="A883" s="4"/>
      <c r="B883" s="53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</row>
    <row r="884" spans="1:63" ht="15.75" customHeight="1">
      <c r="A884" s="4"/>
      <c r="B884" s="53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</row>
    <row r="885" spans="1:63" ht="15.75" customHeight="1">
      <c r="A885" s="4"/>
      <c r="B885" s="53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</row>
    <row r="886" spans="1:63" ht="15.75" customHeight="1">
      <c r="A886" s="4"/>
      <c r="B886" s="53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</row>
    <row r="887" spans="1:63" ht="15.75" customHeight="1">
      <c r="A887" s="4"/>
      <c r="B887" s="53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</row>
    <row r="888" spans="1:63" ht="15.75" customHeight="1">
      <c r="A888" s="4"/>
      <c r="B888" s="53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</row>
    <row r="889" spans="1:63" ht="15.75" customHeight="1">
      <c r="A889" s="4"/>
      <c r="B889" s="53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</row>
    <row r="890" spans="1:63" ht="15.75" customHeight="1">
      <c r="A890" s="4"/>
      <c r="B890" s="53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</row>
    <row r="891" spans="1:63" ht="15.75" customHeight="1">
      <c r="A891" s="4"/>
      <c r="B891" s="53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</row>
    <row r="892" spans="1:63" ht="15.75" customHeight="1">
      <c r="A892" s="4"/>
      <c r="B892" s="53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</row>
    <row r="893" spans="1:63" ht="15.75" customHeight="1">
      <c r="A893" s="4"/>
      <c r="B893" s="53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</row>
    <row r="894" spans="1:63" ht="15.75" customHeight="1">
      <c r="A894" s="4"/>
      <c r="B894" s="53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</row>
    <row r="895" spans="1:63" ht="15.75" customHeight="1">
      <c r="A895" s="4"/>
      <c r="B895" s="53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</row>
    <row r="896" spans="1:63" ht="15.75" customHeight="1">
      <c r="A896" s="4"/>
      <c r="B896" s="53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</row>
    <row r="897" spans="1:63" ht="15.75" customHeight="1">
      <c r="A897" s="4"/>
      <c r="B897" s="53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</row>
    <row r="898" spans="1:63" ht="15.75" customHeight="1">
      <c r="A898" s="4"/>
      <c r="B898" s="53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</row>
    <row r="899" spans="1:63" ht="15.75" customHeight="1">
      <c r="A899" s="4"/>
      <c r="B899" s="53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</row>
    <row r="900" spans="1:63" ht="15.75" customHeight="1">
      <c r="A900" s="4"/>
      <c r="B900" s="53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</row>
    <row r="901" spans="1:63" ht="15.75" customHeight="1">
      <c r="A901" s="4"/>
      <c r="B901" s="53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</row>
    <row r="902" spans="1:63" ht="15.75" customHeight="1">
      <c r="A902" s="4"/>
      <c r="B902" s="53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</row>
    <row r="903" spans="1:63" ht="15.75" customHeight="1">
      <c r="A903" s="4"/>
      <c r="B903" s="53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</row>
    <row r="904" spans="1:63" ht="15.75" customHeight="1">
      <c r="A904" s="4"/>
      <c r="B904" s="53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</row>
    <row r="905" spans="1:63" ht="15.75" customHeight="1">
      <c r="A905" s="4"/>
      <c r="B905" s="53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</row>
    <row r="906" spans="1:63" ht="15.75" customHeight="1">
      <c r="A906" s="4"/>
      <c r="B906" s="53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</row>
    <row r="907" spans="1:63" ht="15.75" customHeight="1">
      <c r="A907" s="4"/>
      <c r="B907" s="53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</row>
    <row r="908" spans="1:63" ht="15.75" customHeight="1">
      <c r="A908" s="4"/>
      <c r="B908" s="53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</row>
    <row r="909" spans="1:63" ht="15.75" customHeight="1">
      <c r="A909" s="4"/>
      <c r="B909" s="53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</row>
    <row r="910" spans="1:63" ht="15.75" customHeight="1">
      <c r="A910" s="4"/>
      <c r="B910" s="53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</row>
    <row r="911" spans="1:63" ht="15.75" customHeight="1">
      <c r="A911" s="4"/>
      <c r="B911" s="53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</row>
    <row r="912" spans="1:63" ht="15.75" customHeight="1">
      <c r="A912" s="4"/>
      <c r="B912" s="53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</row>
    <row r="913" spans="1:63" ht="15.75" customHeight="1">
      <c r="A913" s="4"/>
      <c r="B913" s="53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</row>
    <row r="914" spans="1:63" ht="15.75" customHeight="1">
      <c r="A914" s="4"/>
      <c r="B914" s="53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</row>
    <row r="915" spans="1:63" ht="15.75" customHeight="1">
      <c r="A915" s="4"/>
      <c r="B915" s="53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</row>
    <row r="916" spans="1:63" ht="15.75" customHeight="1">
      <c r="A916" s="4"/>
      <c r="B916" s="53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</row>
    <row r="917" spans="1:63" ht="15.75" customHeight="1">
      <c r="A917" s="4"/>
      <c r="B917" s="53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</row>
    <row r="918" spans="1:63" ht="15.75" customHeight="1">
      <c r="A918" s="4"/>
      <c r="B918" s="53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</row>
    <row r="919" spans="1:63" ht="15.75" customHeight="1">
      <c r="A919" s="4"/>
      <c r="B919" s="53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</row>
    <row r="920" spans="1:63" ht="15.75" customHeight="1">
      <c r="A920" s="4"/>
      <c r="B920" s="53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</row>
    <row r="921" spans="1:63" ht="15.75" customHeight="1">
      <c r="A921" s="4"/>
      <c r="B921" s="53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</row>
    <row r="922" spans="1:63" ht="15.75" customHeight="1">
      <c r="A922" s="4"/>
      <c r="B922" s="53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</row>
    <row r="923" spans="1:63" ht="15.75" customHeight="1">
      <c r="A923" s="4"/>
      <c r="B923" s="53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</row>
    <row r="924" spans="1:63" ht="15.75" customHeight="1">
      <c r="A924" s="4"/>
      <c r="B924" s="5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</row>
    <row r="925" spans="1:63" ht="15.75" customHeight="1">
      <c r="A925" s="4"/>
      <c r="B925" s="53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</row>
    <row r="926" spans="1:63" ht="15.75" customHeight="1">
      <c r="A926" s="4"/>
      <c r="B926" s="53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</row>
    <row r="927" spans="1:63" ht="15.75" customHeight="1">
      <c r="A927" s="4"/>
      <c r="B927" s="53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</row>
    <row r="928" spans="1:63" ht="15.75" customHeight="1">
      <c r="A928" s="4"/>
      <c r="B928" s="53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</row>
    <row r="929" spans="1:63" ht="15.75" customHeight="1">
      <c r="A929" s="4"/>
      <c r="B929" s="53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</row>
    <row r="930" spans="1:63" ht="15.75" customHeight="1">
      <c r="A930" s="4"/>
      <c r="B930" s="53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</row>
    <row r="931" spans="1:63" ht="15.75" customHeight="1">
      <c r="A931" s="4"/>
      <c r="B931" s="53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</row>
    <row r="932" spans="1:63" ht="15.75" customHeight="1">
      <c r="A932" s="4"/>
      <c r="B932" s="53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</row>
    <row r="933" spans="1:63" ht="15.75" customHeight="1">
      <c r="A933" s="4"/>
      <c r="B933" s="53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</row>
    <row r="934" spans="1:63" ht="15.75" customHeight="1">
      <c r="A934" s="4"/>
      <c r="B934" s="53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</row>
    <row r="935" spans="1:63" ht="15.75" customHeight="1">
      <c r="A935" s="4"/>
      <c r="B935" s="53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</row>
    <row r="936" spans="1:63" ht="15.75" customHeight="1">
      <c r="A936" s="4"/>
      <c r="B936" s="53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</row>
    <row r="937" spans="1:63" ht="15.75" customHeight="1">
      <c r="A937" s="4"/>
      <c r="B937" s="53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</row>
    <row r="938" spans="1:63" ht="15.75" customHeight="1">
      <c r="A938" s="4"/>
      <c r="B938" s="53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</row>
    <row r="939" spans="1:63" ht="15.75" customHeight="1">
      <c r="A939" s="4"/>
      <c r="B939" s="53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</row>
    <row r="940" spans="1:63" ht="15.75" customHeight="1">
      <c r="A940" s="4"/>
      <c r="B940" s="53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</row>
    <row r="941" spans="1:63" ht="15.75" customHeight="1">
      <c r="A941" s="4"/>
      <c r="B941" s="53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</row>
    <row r="942" spans="1:63" ht="15.75" customHeight="1">
      <c r="A942" s="4"/>
      <c r="B942" s="53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</row>
    <row r="943" spans="1:63" ht="15.75" customHeight="1">
      <c r="A943" s="4"/>
      <c r="B943" s="53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</row>
    <row r="944" spans="1:63" ht="15.75" customHeight="1">
      <c r="A944" s="4"/>
      <c r="B944" s="53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</row>
    <row r="945" spans="1:63" ht="15.75" customHeight="1">
      <c r="A945" s="4"/>
      <c r="B945" s="53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</row>
    <row r="946" spans="1:63" ht="15.75" customHeight="1">
      <c r="A946" s="4"/>
      <c r="B946" s="53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</row>
    <row r="947" spans="1:63" ht="15.75" customHeight="1">
      <c r="A947" s="4"/>
      <c r="B947" s="53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</row>
    <row r="948" spans="1:63" ht="15.75" customHeight="1">
      <c r="A948" s="4"/>
      <c r="B948" s="53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</row>
    <row r="949" spans="1:63" ht="15.75" customHeight="1">
      <c r="A949" s="4"/>
      <c r="B949" s="53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</row>
    <row r="950" spans="1:63" ht="15.75" customHeight="1">
      <c r="A950" s="4"/>
      <c r="B950" s="53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</row>
    <row r="951" spans="1:63" ht="15.75" customHeight="1">
      <c r="A951" s="4"/>
      <c r="B951" s="53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</row>
    <row r="952" spans="1:63" ht="15.75" customHeight="1">
      <c r="A952" s="4"/>
      <c r="B952" s="53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</row>
    <row r="953" spans="1:63" ht="15.75" customHeight="1">
      <c r="A953" s="4"/>
      <c r="B953" s="53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</row>
    <row r="954" spans="1:63" ht="15.75" customHeight="1">
      <c r="A954" s="4"/>
      <c r="B954" s="53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</row>
    <row r="955" spans="1:63" ht="15.75" customHeight="1">
      <c r="A955" s="4"/>
      <c r="B955" s="53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</row>
    <row r="956" spans="1:63" ht="15.75" customHeight="1">
      <c r="A956" s="4"/>
      <c r="B956" s="53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</row>
    <row r="957" spans="1:63" ht="15.75" customHeight="1">
      <c r="A957" s="4"/>
      <c r="B957" s="53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</row>
    <row r="958" spans="1:63" ht="15.75" customHeight="1">
      <c r="A958" s="4"/>
      <c r="B958" s="53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</row>
    <row r="959" spans="1:63" ht="15.75" customHeight="1">
      <c r="A959" s="4"/>
      <c r="B959" s="53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</row>
    <row r="960" spans="1:63" ht="15.75" customHeight="1">
      <c r="A960" s="4"/>
      <c r="B960" s="53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</row>
    <row r="961" spans="1:63" ht="15.75" customHeight="1">
      <c r="A961" s="4"/>
      <c r="B961" s="53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</row>
    <row r="962" spans="1:63" ht="15.75" customHeight="1">
      <c r="A962" s="4"/>
      <c r="B962" s="53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</row>
    <row r="963" spans="1:63" ht="15.75" customHeight="1">
      <c r="A963" s="4"/>
      <c r="B963" s="53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</row>
    <row r="964" spans="1:63" ht="15.75" customHeight="1">
      <c r="A964" s="4"/>
      <c r="B964" s="53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</row>
    <row r="965" spans="1:63" ht="15.75" customHeight="1">
      <c r="A965" s="4"/>
      <c r="B965" s="53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</row>
    <row r="966" spans="1:63" ht="15.75" customHeight="1">
      <c r="A966" s="4"/>
      <c r="B966" s="53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</row>
    <row r="967" spans="1:63" ht="15.75" customHeight="1">
      <c r="A967" s="4"/>
      <c r="B967" s="53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</row>
    <row r="968" spans="1:63" ht="15.75" customHeight="1">
      <c r="A968" s="4"/>
      <c r="B968" s="53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</row>
    <row r="969" spans="1:63" ht="15.75" customHeight="1">
      <c r="A969" s="4"/>
      <c r="B969" s="53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</row>
    <row r="970" spans="1:63" ht="15.75" customHeight="1">
      <c r="A970" s="4"/>
      <c r="B970" s="53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</row>
    <row r="971" spans="1:63" ht="15.75" customHeight="1">
      <c r="A971" s="4"/>
      <c r="B971" s="53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</row>
    <row r="972" spans="1:63" ht="15.75" customHeight="1">
      <c r="A972" s="4"/>
      <c r="B972" s="53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</row>
    <row r="973" spans="1:63" ht="15.75" customHeight="1">
      <c r="A973" s="4"/>
      <c r="B973" s="53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</row>
    <row r="974" spans="1:63" ht="15.75" customHeight="1">
      <c r="A974" s="4"/>
      <c r="B974" s="53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</row>
    <row r="975" spans="1:63" ht="15.75" customHeight="1">
      <c r="A975" s="4"/>
      <c r="B975" s="53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</row>
    <row r="976" spans="1:63" ht="15.75" customHeight="1">
      <c r="A976" s="4"/>
      <c r="B976" s="53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</row>
    <row r="977" spans="1:63" ht="15.75" customHeight="1">
      <c r="A977" s="4"/>
      <c r="B977" s="53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</row>
    <row r="978" spans="1:63" ht="15.75" customHeight="1">
      <c r="A978" s="4"/>
      <c r="B978" s="53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</row>
    <row r="979" spans="1:63" ht="15.75" customHeight="1">
      <c r="A979" s="4"/>
      <c r="B979" s="53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</row>
    <row r="980" spans="1:63" ht="15.75" customHeight="1">
      <c r="A980" s="4"/>
      <c r="B980" s="53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</row>
    <row r="981" spans="1:63" ht="15.75" customHeight="1">
      <c r="A981" s="4"/>
      <c r="B981" s="53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</row>
    <row r="982" spans="1:63" ht="15.75" customHeight="1">
      <c r="A982" s="4"/>
      <c r="B982" s="53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</row>
    <row r="983" spans="1:63" ht="15.75" customHeight="1">
      <c r="A983" s="4"/>
      <c r="B983" s="53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</row>
    <row r="984" spans="1:63" ht="15.75" customHeight="1">
      <c r="A984" s="4"/>
      <c r="B984" s="53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</row>
    <row r="985" spans="1:63" ht="15.75" customHeight="1">
      <c r="A985" s="4"/>
      <c r="B985" s="53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</row>
    <row r="986" spans="1:63" ht="15.75" customHeight="1">
      <c r="A986" s="4"/>
      <c r="B986" s="53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</row>
    <row r="987" spans="1:63" ht="15.75" customHeight="1">
      <c r="A987" s="4"/>
      <c r="B987" s="53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</row>
    <row r="988" spans="1:63" ht="15.75" customHeight="1">
      <c r="A988" s="4"/>
      <c r="B988" s="53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</row>
    <row r="989" spans="1:63" ht="15.75" customHeight="1">
      <c r="A989" s="4"/>
      <c r="B989" s="53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</row>
    <row r="990" spans="1:63" ht="15.75" customHeight="1">
      <c r="A990" s="4"/>
      <c r="B990" s="53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</row>
    <row r="991" spans="1:63" ht="15.75" customHeight="1">
      <c r="A991" s="4"/>
      <c r="B991" s="53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</row>
    <row r="992" spans="1:63" ht="15.75" customHeight="1">
      <c r="A992" s="4"/>
      <c r="B992" s="53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</row>
    <row r="993" spans="1:63" ht="15.75" customHeight="1">
      <c r="A993" s="4"/>
      <c r="B993" s="53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</row>
    <row r="994" spans="1:63" ht="15.75" customHeight="1">
      <c r="A994" s="4"/>
      <c r="B994" s="53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</row>
    <row r="995" spans="1:63" ht="15.75" customHeight="1">
      <c r="A995" s="4"/>
      <c r="B995" s="53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</row>
    <row r="996" spans="1:63" ht="15.75" customHeight="1">
      <c r="A996" s="4"/>
      <c r="B996" s="53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</row>
    <row r="997" spans="1:63" ht="15.75" customHeight="1">
      <c r="A997" s="4"/>
      <c r="B997" s="53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</row>
    <row r="998" spans="1:63" ht="15.75" customHeight="1">
      <c r="A998" s="4"/>
      <c r="B998" s="53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</row>
    <row r="999" spans="1:63" ht="15.75" customHeight="1">
      <c r="A999" s="4"/>
      <c r="B999" s="53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</row>
    <row r="1000" spans="1:63" ht="15.75" customHeight="1">
      <c r="A1000" s="4"/>
      <c r="B1000" s="53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</row>
  </sheetData>
  <pageMargins left="0.7" right="0.7" top="0.78740157499999996" bottom="0.78740157499999996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CAAC"/>
  </sheetPr>
  <dimension ref="B1:DR274"/>
  <sheetViews>
    <sheetView showGridLines="0" workbookViewId="0"/>
  </sheetViews>
  <sheetFormatPr defaultColWidth="12.625" defaultRowHeight="15" customHeight="1"/>
  <cols>
    <col min="1" max="1" width="10" customWidth="1"/>
    <col min="2" max="2" width="15.5" customWidth="1"/>
    <col min="3" max="3" width="10" customWidth="1"/>
    <col min="4" max="4" width="9.5" hidden="1" customWidth="1"/>
    <col min="5" max="62" width="10" hidden="1" customWidth="1"/>
    <col min="63" max="122" width="10" customWidth="1"/>
  </cols>
  <sheetData>
    <row r="1" spans="2:122">
      <c r="B1" s="27"/>
      <c r="C1" s="1" t="s">
        <v>78</v>
      </c>
      <c r="D1" s="1"/>
    </row>
    <row r="2" spans="2:122">
      <c r="B2" s="27"/>
      <c r="C2" s="1" t="s">
        <v>79</v>
      </c>
      <c r="D2" s="1"/>
    </row>
    <row r="3" spans="2:122">
      <c r="B3" s="27"/>
      <c r="C3" s="1" t="s">
        <v>80</v>
      </c>
      <c r="D3" s="1"/>
    </row>
    <row r="4" spans="2:122">
      <c r="B4" s="27"/>
    </row>
    <row r="5" spans="2:122">
      <c r="B5" s="27"/>
    </row>
    <row r="6" spans="2:122">
      <c r="B6" s="80" t="s">
        <v>277</v>
      </c>
    </row>
    <row r="7" spans="2:122">
      <c r="B7" s="194"/>
      <c r="BK7" s="56">
        <v>1</v>
      </c>
      <c r="BL7" s="56">
        <v>2</v>
      </c>
      <c r="BM7" s="56">
        <v>3</v>
      </c>
      <c r="BN7" s="56">
        <v>4</v>
      </c>
      <c r="BO7" s="56">
        <v>5</v>
      </c>
      <c r="BP7" s="56">
        <v>6</v>
      </c>
      <c r="BQ7" s="56">
        <v>7</v>
      </c>
      <c r="BR7" s="56">
        <v>8</v>
      </c>
      <c r="BS7" s="56">
        <v>9</v>
      </c>
      <c r="BT7" s="56">
        <v>10</v>
      </c>
      <c r="BU7" s="56">
        <v>11</v>
      </c>
      <c r="BV7" s="56">
        <v>12</v>
      </c>
      <c r="BW7" s="56">
        <v>13</v>
      </c>
      <c r="BX7" s="56">
        <v>14</v>
      </c>
      <c r="BY7" s="56">
        <v>15</v>
      </c>
      <c r="BZ7" s="56">
        <v>16</v>
      </c>
      <c r="CA7" s="56">
        <v>17</v>
      </c>
      <c r="CB7" s="56">
        <v>18</v>
      </c>
      <c r="CC7" s="56">
        <v>19</v>
      </c>
      <c r="CD7" s="56">
        <v>20</v>
      </c>
      <c r="CE7" s="56">
        <v>21</v>
      </c>
      <c r="CF7" s="56">
        <v>22</v>
      </c>
      <c r="CG7" s="56">
        <v>23</v>
      </c>
      <c r="CH7" s="56">
        <v>24</v>
      </c>
      <c r="CI7" s="56">
        <v>25</v>
      </c>
      <c r="CJ7" s="56">
        <v>26</v>
      </c>
      <c r="CK7" s="56">
        <v>27</v>
      </c>
      <c r="CL7" s="56">
        <v>28</v>
      </c>
      <c r="CM7" s="56">
        <v>29</v>
      </c>
      <c r="CN7" s="56">
        <v>30</v>
      </c>
      <c r="CO7" s="56">
        <v>31</v>
      </c>
      <c r="CP7" s="56">
        <v>32</v>
      </c>
      <c r="CQ7" s="56">
        <v>33</v>
      </c>
      <c r="CR7" s="56">
        <v>34</v>
      </c>
      <c r="CS7" s="56">
        <v>35</v>
      </c>
      <c r="CT7" s="56">
        <v>36</v>
      </c>
      <c r="CU7" s="56">
        <v>37</v>
      </c>
      <c r="CV7" s="56">
        <v>38</v>
      </c>
      <c r="CW7" s="56">
        <v>39</v>
      </c>
      <c r="CX7" s="56">
        <v>40</v>
      </c>
      <c r="CY7" s="56">
        <v>41</v>
      </c>
      <c r="CZ7" s="56">
        <v>42</v>
      </c>
      <c r="DA7" s="56">
        <v>43</v>
      </c>
      <c r="DB7" s="56">
        <v>44</v>
      </c>
      <c r="DC7" s="56">
        <v>45</v>
      </c>
      <c r="DD7" s="56">
        <v>46</v>
      </c>
      <c r="DE7" s="56">
        <v>47</v>
      </c>
      <c r="DF7" s="56">
        <v>48</v>
      </c>
      <c r="DG7" s="56">
        <v>49</v>
      </c>
      <c r="DH7" s="56">
        <v>50</v>
      </c>
      <c r="DI7" s="56">
        <v>51</v>
      </c>
      <c r="DJ7" s="56">
        <v>52</v>
      </c>
      <c r="DK7" s="56">
        <v>53</v>
      </c>
      <c r="DL7" s="56">
        <v>54</v>
      </c>
      <c r="DM7" s="56">
        <v>55</v>
      </c>
      <c r="DN7" s="56">
        <v>56</v>
      </c>
      <c r="DO7" s="56">
        <v>57</v>
      </c>
      <c r="DP7" s="56">
        <v>58</v>
      </c>
      <c r="DQ7" s="56">
        <v>59</v>
      </c>
      <c r="DR7" s="56">
        <v>60</v>
      </c>
    </row>
    <row r="8" spans="2:122">
      <c r="B8" s="195" t="s">
        <v>86</v>
      </c>
      <c r="BK8" s="89">
        <f>'SaaS - Budget'!$R$35</f>
        <v>30</v>
      </c>
      <c r="BL8" s="89">
        <f>BK8-BK8*'SaaS - Churn'!BK8-BK8*'SaaS - Upselling'!BK8-BK8*'SaaS - Upselling'!BK76+BK76*'SaaS - Downselling'!BK8+BK144*'SaaS - Downselling'!BK144</f>
        <v>26.4</v>
      </c>
      <c r="BM8" s="89">
        <f>BL8-BL8*'SaaS - Churn'!BL8-BL8*'SaaS - Upselling'!BL8-BL8*'SaaS - Upselling'!BL76+BL76*'SaaS - Downselling'!BL8+BL144*'SaaS - Downselling'!BL144</f>
        <v>23.231999999999999</v>
      </c>
      <c r="BN8" s="89">
        <f>BM8-BM8*'SaaS - Churn'!BM8-BM8*'SaaS - Upselling'!BM8-BM8*'SaaS - Upselling'!BM76+BM76*'SaaS - Downselling'!BM8+BM144*'SaaS - Downselling'!BM144</f>
        <v>20.44416</v>
      </c>
      <c r="BO8" s="89">
        <f>BN8-BN8*'SaaS - Churn'!BN8-BN8*'SaaS - Upselling'!BN8-BN8*'SaaS - Upselling'!BN76+BN76*'SaaS - Downselling'!BN8+BN144*'SaaS - Downselling'!BN144</f>
        <v>17.9908608</v>
      </c>
      <c r="BP8" s="89">
        <f>BO8-BO8*'SaaS - Churn'!BO8-BO8*'SaaS - Upselling'!BO8-BO8*'SaaS - Upselling'!BO76+BO76*'SaaS - Downselling'!BO8+BO144*'SaaS - Downselling'!BO144</f>
        <v>15.831957504</v>
      </c>
      <c r="BQ8" s="89">
        <f>BP8-BP8*'SaaS - Churn'!BP8-BP8*'SaaS - Upselling'!BP8-BP8*'SaaS - Upselling'!BP76+BP76*'SaaS - Downselling'!BP8+BP144*'SaaS - Downselling'!BP144</f>
        <v>13.93212260352</v>
      </c>
      <c r="BR8" s="89">
        <f>BQ8-BQ8*'SaaS - Churn'!BQ8-BQ8*'SaaS - Upselling'!BQ8-BQ8*'SaaS - Upselling'!BQ76+BQ76*'SaaS - Downselling'!BQ8+BQ144*'SaaS - Downselling'!BQ144</f>
        <v>12.2602678910976</v>
      </c>
      <c r="BS8" s="89">
        <f>BR8-BR8*'SaaS - Churn'!BR8-BR8*'SaaS - Upselling'!BR8-BR8*'SaaS - Upselling'!BR76+BR76*'SaaS - Downselling'!BR8+BR144*'SaaS - Downselling'!BR144</f>
        <v>10.789035744165888</v>
      </c>
      <c r="BT8" s="89">
        <f>BS8-BS8*'SaaS - Churn'!BS8-BS8*'SaaS - Upselling'!BS8-BS8*'SaaS - Upselling'!BS76+BS76*'SaaS - Downselling'!BS8+BS144*'SaaS - Downselling'!BS144</f>
        <v>9.4943514548659813</v>
      </c>
      <c r="BU8" s="89">
        <f>BT8-BT8*'SaaS - Churn'!BT8-BT8*'SaaS - Upselling'!BT8-BT8*'SaaS - Upselling'!BT76+BT76*'SaaS - Downselling'!BT8+BT144*'SaaS - Downselling'!BT144</f>
        <v>8.3550292802820643</v>
      </c>
      <c r="BV8" s="89">
        <f>BU8-BU8*'SaaS - Churn'!BU8-BU8*'SaaS - Upselling'!BU8-BU8*'SaaS - Upselling'!BU76+BU76*'SaaS - Downselling'!BU8+BU144*'SaaS - Downselling'!BU144</f>
        <v>7.3524257666482162</v>
      </c>
      <c r="BW8" s="89">
        <f>BV8-BV8*'SaaS - Churn'!BV8-BV8*'SaaS - Upselling'!BV8-BV8*'SaaS - Upselling'!BV76+BV76*'SaaS - Downselling'!BV8+BV144*'SaaS - Downselling'!BV144</f>
        <v>6.4701346746504296</v>
      </c>
      <c r="BX8" s="89">
        <f>BW8-BW8*'SaaS - Churn'!BW8-BW8*'SaaS - Upselling'!BW8-BW8*'SaaS - Upselling'!BW76+BW76*'SaaS - Downselling'!BW8+BW144*'SaaS - Downselling'!BW144</f>
        <v>5.693718513692378</v>
      </c>
      <c r="BY8" s="89">
        <f>BX8-BX8*'SaaS - Churn'!BX8-BX8*'SaaS - Upselling'!BX8-BX8*'SaaS - Upselling'!BX76+BX76*'SaaS - Downselling'!BX8+BX144*'SaaS - Downselling'!BX144</f>
        <v>5.0104722920492932</v>
      </c>
      <c r="BZ8" s="89">
        <f>BY8-BY8*'SaaS - Churn'!BY8-BY8*'SaaS - Upselling'!BY8-BY8*'SaaS - Upselling'!BY76+BY76*'SaaS - Downselling'!BY8+BY144*'SaaS - Downselling'!BY144</f>
        <v>4.4092156170033778</v>
      </c>
      <c r="CA8" s="89">
        <f>BZ8-BZ8*'SaaS - Churn'!BZ8-BZ8*'SaaS - Upselling'!BZ8-BZ8*'SaaS - Upselling'!BZ76+BZ76*'SaaS - Downselling'!BZ8+BZ144*'SaaS - Downselling'!BZ144</f>
        <v>3.8801097429629725</v>
      </c>
      <c r="CB8" s="89">
        <f>CA8-CA8*'SaaS - Churn'!CA8-CA8*'SaaS - Upselling'!CA8-CA8*'SaaS - Upselling'!CA76+CA76*'SaaS - Downselling'!CA8+CA144*'SaaS - Downselling'!CA144</f>
        <v>3.4144965738074156</v>
      </c>
      <c r="CC8" s="89">
        <f>CB8-CB8*'SaaS - Churn'!CB8-CB8*'SaaS - Upselling'!CB8-CB8*'SaaS - Upselling'!CB76+CB76*'SaaS - Downselling'!CB8+CB144*'SaaS - Downselling'!CB144</f>
        <v>3.0047569849505256</v>
      </c>
      <c r="CD8" s="89">
        <f>CC8-CC8*'SaaS - Churn'!CC8-CC8*'SaaS - Upselling'!CC8-CC8*'SaaS - Upselling'!CC76+CC76*'SaaS - Downselling'!CC8+CC144*'SaaS - Downselling'!CC144</f>
        <v>2.6441861467564625</v>
      </c>
      <c r="CE8" s="89">
        <f>CD8-CD8*'SaaS - Churn'!CD8-CD8*'SaaS - Upselling'!CD8-CD8*'SaaS - Upselling'!CD76+CD76*'SaaS - Downselling'!CD8+CD144*'SaaS - Downselling'!CD144</f>
        <v>2.3268838091456869</v>
      </c>
      <c r="CF8" s="89">
        <f>CE8-CE8*'SaaS - Churn'!CE8-CE8*'SaaS - Upselling'!CE8-CE8*'SaaS - Upselling'!CE76+CE76*'SaaS - Downselling'!CE8+CE144*'SaaS - Downselling'!CE144</f>
        <v>2.0476577520482042</v>
      </c>
      <c r="CG8" s="89">
        <f>CF8-CF8*'SaaS - Churn'!CF8-CF8*'SaaS - Upselling'!CF8-CF8*'SaaS - Upselling'!CF76+CF76*'SaaS - Downselling'!CF8+CF144*'SaaS - Downselling'!CF144</f>
        <v>1.8019388218024197</v>
      </c>
      <c r="CH8" s="89">
        <f>CG8-CG8*'SaaS - Churn'!CG8-CG8*'SaaS - Upselling'!CG8-CG8*'SaaS - Upselling'!CG76+CG76*'SaaS - Downselling'!CG8+CG144*'SaaS - Downselling'!CG144</f>
        <v>1.5857061631861293</v>
      </c>
      <c r="CI8" s="89">
        <f>CH8-CH8*'SaaS - Churn'!CH8-CH8*'SaaS - Upselling'!CH8-CH8*'SaaS - Upselling'!CH76+CH76*'SaaS - Downselling'!CH8+CH144*'SaaS - Downselling'!CH144</f>
        <v>1.3954214236037938</v>
      </c>
      <c r="CJ8" s="89">
        <f>CI8-CI8*'SaaS - Churn'!CI8-CI8*'SaaS - Upselling'!CI8-CI8*'SaaS - Upselling'!CI76+CI76*'SaaS - Downselling'!CI8+CI144*'SaaS - Downselling'!CI144</f>
        <v>1.2279708527713387</v>
      </c>
      <c r="CK8" s="89">
        <f>CJ8-CJ8*'SaaS - Churn'!CJ8-CJ8*'SaaS - Upselling'!CJ8-CJ8*'SaaS - Upselling'!CJ76+CJ76*'SaaS - Downselling'!CJ8+CJ144*'SaaS - Downselling'!CJ144</f>
        <v>1.080614350438778</v>
      </c>
      <c r="CL8" s="89">
        <f>CK8-CK8*'SaaS - Churn'!CK8-CK8*'SaaS - Upselling'!CK8-CK8*'SaaS - Upselling'!CK76+CK76*'SaaS - Downselling'!CK8+CK144*'SaaS - Downselling'!CK144</f>
        <v>0.95094062838612459</v>
      </c>
      <c r="CM8" s="89">
        <f>CL8-CL8*'SaaS - Churn'!CL8-CL8*'SaaS - Upselling'!CL8-CL8*'SaaS - Upselling'!CL76+CL76*'SaaS - Downselling'!CL8+CL144*'SaaS - Downselling'!CL144</f>
        <v>0.83682775297978962</v>
      </c>
      <c r="CN8" s="89">
        <f>CM8-CM8*'SaaS - Churn'!CM8-CM8*'SaaS - Upselling'!CM8-CM8*'SaaS - Upselling'!CM76+CM76*'SaaS - Downselling'!CM8+CM144*'SaaS - Downselling'!CM144</f>
        <v>0.73640842262221484</v>
      </c>
      <c r="CO8" s="89">
        <f>CN8-CN8*'SaaS - Churn'!CN8-CN8*'SaaS - Upselling'!CN8-CN8*'SaaS - Upselling'!CN76+CN76*'SaaS - Downselling'!CN8+CN144*'SaaS - Downselling'!CN144</f>
        <v>0.6480394119075491</v>
      </c>
      <c r="CP8" s="89">
        <f>CO8-CO8*'SaaS - Churn'!CO8-CO8*'SaaS - Upselling'!CO8-CO8*'SaaS - Upselling'!CO76+CO76*'SaaS - Downselling'!CO8+CO144*'SaaS - Downselling'!CO144</f>
        <v>0.57027468247864321</v>
      </c>
      <c r="CQ8" s="89">
        <f>CP8-CP8*'SaaS - Churn'!CP8-CP8*'SaaS - Upselling'!CP8-CP8*'SaaS - Upselling'!CP76+CP76*'SaaS - Downselling'!CP8+CP144*'SaaS - Downselling'!CP144</f>
        <v>0.50184172058120602</v>
      </c>
      <c r="CR8" s="89">
        <f>CQ8-CQ8*'SaaS - Churn'!CQ8-CQ8*'SaaS - Upselling'!CQ8-CQ8*'SaaS - Upselling'!CQ76+CQ76*'SaaS - Downselling'!CQ8+CQ144*'SaaS - Downselling'!CQ144</f>
        <v>0.44162071411146131</v>
      </c>
      <c r="CS8" s="89">
        <f>CR8-CR8*'SaaS - Churn'!CR8-CR8*'SaaS - Upselling'!CR8-CR8*'SaaS - Upselling'!CR76+CR76*'SaaS - Downselling'!CR8+CR144*'SaaS - Downselling'!CR144</f>
        <v>0.38862622841808592</v>
      </c>
      <c r="CT8" s="89">
        <f>CS8-CS8*'SaaS - Churn'!CS8-CS8*'SaaS - Upselling'!CS8-CS8*'SaaS - Upselling'!CS76+CS76*'SaaS - Downselling'!CS8+CS144*'SaaS - Downselling'!CS144</f>
        <v>0.34199108100791564</v>
      </c>
      <c r="CU8" s="89">
        <f>CT8-CT8*'SaaS - Churn'!CT8-CT8*'SaaS - Upselling'!CT8-CT8*'SaaS - Upselling'!CT76+CT76*'SaaS - Downselling'!CT8+CT144*'SaaS - Downselling'!CT144</f>
        <v>0.30095215128696573</v>
      </c>
      <c r="CV8" s="89">
        <f>CU8-CU8*'SaaS - Churn'!CU8-CU8*'SaaS - Upselling'!CU8-CU8*'SaaS - Upselling'!CU76+CU76*'SaaS - Downselling'!CU8+CU144*'SaaS - Downselling'!CU144</f>
        <v>0.26483789313252987</v>
      </c>
      <c r="CW8" s="89">
        <f>CV8-CV8*'SaaS - Churn'!CV8-CV8*'SaaS - Upselling'!CV8-CV8*'SaaS - Upselling'!CV76+CV76*'SaaS - Downselling'!CV8+CV144*'SaaS - Downselling'!CV144</f>
        <v>0.23305734595662628</v>
      </c>
      <c r="CX8" s="89">
        <f>CW8-CW8*'SaaS - Churn'!CW8-CW8*'SaaS - Upselling'!CW8-CW8*'SaaS - Upselling'!CW76+CW76*'SaaS - Downselling'!CW8+CW144*'SaaS - Downselling'!CW144</f>
        <v>0.20509046444183113</v>
      </c>
      <c r="CY8" s="89">
        <f>CX8-CX8*'SaaS - Churn'!CX8-CX8*'SaaS - Upselling'!CX8-CX8*'SaaS - Upselling'!CX76+CX76*'SaaS - Downselling'!CX8+CX144*'SaaS - Downselling'!CX144</f>
        <v>0.18047960870881138</v>
      </c>
      <c r="CZ8" s="89">
        <f>CY8-CY8*'SaaS - Churn'!CY8-CY8*'SaaS - Upselling'!CY8-CY8*'SaaS - Upselling'!CY76+CY76*'SaaS - Downselling'!CY8+CY144*'SaaS - Downselling'!CY144</f>
        <v>0.15882205566375401</v>
      </c>
      <c r="DA8" s="89">
        <f>CZ8-CZ8*'SaaS - Churn'!CZ8-CZ8*'SaaS - Upselling'!CZ8-CZ8*'SaaS - Upselling'!CZ76+CZ76*'SaaS - Downselling'!CZ8+CZ144*'SaaS - Downselling'!CZ144</f>
        <v>0.13976340898410353</v>
      </c>
      <c r="DB8" s="89">
        <f>DA8-DA8*'SaaS - Churn'!DA8-DA8*'SaaS - Upselling'!DA8-DA8*'SaaS - Upselling'!DA76+DA76*'SaaS - Downselling'!DA8+DA144*'SaaS - Downselling'!DA144</f>
        <v>0.12299179990601111</v>
      </c>
      <c r="DC8" s="89">
        <f>DB8-DB8*'SaaS - Churn'!DB8-DB8*'SaaS - Upselling'!DB8-DB8*'SaaS - Upselling'!DB76+DB76*'SaaS - Downselling'!DB8+DB144*'SaaS - Downselling'!DB144</f>
        <v>0.10823278391728978</v>
      </c>
      <c r="DD8" s="89">
        <f>DC8-DC8*'SaaS - Churn'!DC8-DC8*'SaaS - Upselling'!DC8-DC8*'SaaS - Upselling'!DC76+DC76*'SaaS - Downselling'!DC8+DC144*'SaaS - Downselling'!DC144</f>
        <v>9.5244849847215013E-2</v>
      </c>
      <c r="DE8" s="89">
        <f>DD8-DD8*'SaaS - Churn'!DD8-DD8*'SaaS - Upselling'!DD8-DD8*'SaaS - Upselling'!DD76+DD76*'SaaS - Downselling'!DD8+DD144*'SaaS - Downselling'!DD144</f>
        <v>8.381546786554922E-2</v>
      </c>
      <c r="DF8" s="89">
        <f>DE8-DE8*'SaaS - Churn'!DE8-DE8*'SaaS - Upselling'!DE8-DE8*'SaaS - Upselling'!DE76+DE76*'SaaS - Downselling'!DE8+DE144*'SaaS - Downselling'!DE144</f>
        <v>7.3757611721683311E-2</v>
      </c>
      <c r="DG8" s="89">
        <f>DF8-DF8*'SaaS - Churn'!DF8-DF8*'SaaS - Upselling'!DF8-DF8*'SaaS - Upselling'!DF76+DF76*'SaaS - Downselling'!DF8+DF144*'SaaS - Downselling'!DF144</f>
        <v>6.4906698315081321E-2</v>
      </c>
      <c r="DH8" s="89">
        <f>DG8-DG8*'SaaS - Churn'!DG8-DG8*'SaaS - Upselling'!DG8-DG8*'SaaS - Upselling'!DG76+DG76*'SaaS - Downselling'!DG8+DG144*'SaaS - Downselling'!DG144</f>
        <v>5.7117894517271561E-2</v>
      </c>
      <c r="DI8" s="89">
        <f>DH8-DH8*'SaaS - Churn'!DH8-DH8*'SaaS - Upselling'!DH8-DH8*'SaaS - Upselling'!DH76+DH76*'SaaS - Downselling'!DH8+DH144*'SaaS - Downselling'!DH144</f>
        <v>5.0263747175198971E-2</v>
      </c>
      <c r="DJ8" s="89">
        <f>DI8-DI8*'SaaS - Churn'!DI8-DI8*'SaaS - Upselling'!DI8-DI8*'SaaS - Upselling'!DI76+DI76*'SaaS - Downselling'!DI8+DI144*'SaaS - Downselling'!DI144</f>
        <v>4.4232097514175096E-2</v>
      </c>
      <c r="DK8" s="89">
        <f>DJ8-DJ8*'SaaS - Churn'!DJ8-DJ8*'SaaS - Upselling'!DJ8-DJ8*'SaaS - Upselling'!DJ76+DJ76*'SaaS - Downselling'!DJ8+DJ144*'SaaS - Downselling'!DJ144</f>
        <v>3.8924245812474084E-2</v>
      </c>
      <c r="DL8" s="89">
        <f>DK8-DK8*'SaaS - Churn'!DK8-DK8*'SaaS - Upselling'!DK8-DK8*'SaaS - Upselling'!DK76+DK76*'SaaS - Downselling'!DK8+DK144*'SaaS - Downselling'!DK144</f>
        <v>3.4253336314977192E-2</v>
      </c>
      <c r="DM8" s="89">
        <f>DL8-DL8*'SaaS - Churn'!DL8-DL8*'SaaS - Upselling'!DL8-DL8*'SaaS - Upselling'!DL76+DL76*'SaaS - Downselling'!DL8+DL144*'SaaS - Downselling'!DL144</f>
        <v>3.0142935957179928E-2</v>
      </c>
      <c r="DN8" s="89">
        <f>DM8-DM8*'SaaS - Churn'!DM8-DM8*'SaaS - Upselling'!DM8-DM8*'SaaS - Upselling'!DM76+DM76*'SaaS - Downselling'!DM8+DM144*'SaaS - Downselling'!DM144</f>
        <v>2.6525783642318335E-2</v>
      </c>
      <c r="DO8" s="89">
        <f>DN8-DN8*'SaaS - Churn'!DN8-DN8*'SaaS - Upselling'!DN8-DN8*'SaaS - Upselling'!DN76+DN76*'SaaS - Downselling'!DN8+DN144*'SaaS - Downselling'!DN144</f>
        <v>2.3342689605240132E-2</v>
      </c>
      <c r="DP8" s="89">
        <f>DO8-DO8*'SaaS - Churn'!DO8-DO8*'SaaS - Upselling'!DO8-DO8*'SaaS - Upselling'!DO76+DO76*'SaaS - Downselling'!DO8+DO144*'SaaS - Downselling'!DO144</f>
        <v>2.0541566852611319E-2</v>
      </c>
      <c r="DQ8" s="89">
        <f>DP8-DP8*'SaaS - Churn'!DP8-DP8*'SaaS - Upselling'!DP8-DP8*'SaaS - Upselling'!DP76+DP76*'SaaS - Downselling'!DP8+DP144*'SaaS - Downselling'!DP144</f>
        <v>1.8076578830297962E-2</v>
      </c>
      <c r="DR8" s="89">
        <f>DQ8-DQ8*'SaaS - Churn'!DQ8-DQ8*'SaaS - Upselling'!DQ8-DQ8*'SaaS - Upselling'!DQ76+DQ76*'SaaS - Downselling'!DQ8+DQ144*'SaaS - Downselling'!DQ144</f>
        <v>1.5907389370662207E-2</v>
      </c>
    </row>
    <row r="9" spans="2:122">
      <c r="B9" s="195">
        <f t="array" ref="B9:B68">TRANSPOSE('SaaS - Budget'!S3:BZ3)</f>
        <v>43101</v>
      </c>
      <c r="BK9" s="89">
        <f t="array" aca="1" ref="BK9:BK68" ca="1">TRANSPOSE('SaaS - Budget'!S27:BZ27)</f>
        <v>0</v>
      </c>
      <c r="BL9" s="89">
        <f ca="1">BK9-BK9*'SaaS - Churn'!BK9-BK9*'SaaS - Upselling'!BK9-BK9*'SaaS - Upselling'!BK77+BK77*'SaaS - Downselling'!BK9+BK145*'SaaS - Downselling'!BK145</f>
        <v>0</v>
      </c>
      <c r="BM9" s="89">
        <f ca="1">BL9-BL9*'SaaS - Churn'!BL9-BL9*'SaaS - Upselling'!BL9-BL9*'SaaS - Upselling'!BL77+BL77*'SaaS - Downselling'!BL9+BL145*'SaaS - Downselling'!BL145</f>
        <v>0</v>
      </c>
      <c r="BN9" s="89">
        <f ca="1">BM9-BM9*'SaaS - Churn'!BM9-BM9*'SaaS - Upselling'!BM9-BM9*'SaaS - Upselling'!BM77+BM77*'SaaS - Downselling'!BM9+BM145*'SaaS - Downselling'!BM145</f>
        <v>0</v>
      </c>
      <c r="BO9" s="89">
        <f ca="1">BN9-BN9*'SaaS - Churn'!BN9-BN9*'SaaS - Upselling'!BN9-BN9*'SaaS - Upselling'!BN77+BN77*'SaaS - Downselling'!BN9+BN145*'SaaS - Downselling'!BN145</f>
        <v>0</v>
      </c>
      <c r="BP9" s="89">
        <f ca="1">BO9-BO9*'SaaS - Churn'!BO9-BO9*'SaaS - Upselling'!BO9-BO9*'SaaS - Upselling'!BO77+BO77*'SaaS - Downselling'!BO9+BO145*'SaaS - Downselling'!BO145</f>
        <v>0</v>
      </c>
      <c r="BQ9" s="89">
        <f ca="1">BP9-BP9*'SaaS - Churn'!BP9-BP9*'SaaS - Upselling'!BP9-BP9*'SaaS - Upselling'!BP77+BP77*'SaaS - Downselling'!BP9+BP145*'SaaS - Downselling'!BP145</f>
        <v>0</v>
      </c>
      <c r="BR9" s="89">
        <f ca="1">BQ9-BQ9*'SaaS - Churn'!BQ9-BQ9*'SaaS - Upselling'!BQ9-BQ9*'SaaS - Upselling'!BQ77+BQ77*'SaaS - Downselling'!BQ9+BQ145*'SaaS - Downselling'!BQ145</f>
        <v>0</v>
      </c>
      <c r="BS9" s="89">
        <f ca="1">BR9-BR9*'SaaS - Churn'!BR9-BR9*'SaaS - Upselling'!BR9-BR9*'SaaS - Upselling'!BR77+BR77*'SaaS - Downselling'!BR9+BR145*'SaaS - Downselling'!BR145</f>
        <v>0</v>
      </c>
      <c r="BT9" s="89">
        <f ca="1">BS9-BS9*'SaaS - Churn'!BS9-BS9*'SaaS - Upselling'!BS9-BS9*'SaaS - Upselling'!BS77+BS77*'SaaS - Downselling'!BS9+BS145*'SaaS - Downselling'!BS145</f>
        <v>0</v>
      </c>
      <c r="BU9" s="89">
        <f ca="1">BT9-BT9*'SaaS - Churn'!BT9-BT9*'SaaS - Upselling'!BT9-BT9*'SaaS - Upselling'!BT77+BT77*'SaaS - Downselling'!BT9+BT145*'SaaS - Downselling'!BT145</f>
        <v>0</v>
      </c>
      <c r="BV9" s="89">
        <f ca="1">BU9-BU9*'SaaS - Churn'!BU9-BU9*'SaaS - Upselling'!BU9-BU9*'SaaS - Upselling'!BU77+BU77*'SaaS - Downselling'!BU9+BU145*'SaaS - Downselling'!BU145</f>
        <v>0</v>
      </c>
      <c r="BW9" s="89">
        <f ca="1">BV9-BV9*'SaaS - Churn'!BV9-BV9*'SaaS - Upselling'!BV9-BV9*'SaaS - Upselling'!BV77+BV77*'SaaS - Downselling'!BV9+BV145*'SaaS - Downselling'!BV145</f>
        <v>0</v>
      </c>
      <c r="BX9" s="89">
        <f ca="1">BW9-BW9*'SaaS - Churn'!BW9-BW9*'SaaS - Upselling'!BW9-BW9*'SaaS - Upselling'!BW77+BW77*'SaaS - Downselling'!BW9+BW145*'SaaS - Downselling'!BW145</f>
        <v>0</v>
      </c>
      <c r="BY9" s="89">
        <f ca="1">BX9-BX9*'SaaS - Churn'!BX9-BX9*'SaaS - Upselling'!BX9-BX9*'SaaS - Upselling'!BX77+BX77*'SaaS - Downselling'!BX9+BX145*'SaaS - Downselling'!BX145</f>
        <v>0</v>
      </c>
      <c r="BZ9" s="89">
        <f ca="1">BY9-BY9*'SaaS - Churn'!BY9-BY9*'SaaS - Upselling'!BY9-BY9*'SaaS - Upselling'!BY77+BY77*'SaaS - Downselling'!BY9+BY145*'SaaS - Downselling'!BY145</f>
        <v>0</v>
      </c>
      <c r="CA9" s="89">
        <f ca="1">BZ9-BZ9*'SaaS - Churn'!BZ9-BZ9*'SaaS - Upselling'!BZ9-BZ9*'SaaS - Upselling'!BZ77+BZ77*'SaaS - Downselling'!BZ9+BZ145*'SaaS - Downselling'!BZ145</f>
        <v>0</v>
      </c>
      <c r="CB9" s="89">
        <f ca="1">CA9-CA9*'SaaS - Churn'!CA9-CA9*'SaaS - Upselling'!CA9-CA9*'SaaS - Upselling'!CA77+CA77*'SaaS - Downselling'!CA9+CA145*'SaaS - Downselling'!CA145</f>
        <v>0</v>
      </c>
      <c r="CC9" s="89">
        <f ca="1">CB9-CB9*'SaaS - Churn'!CB9-CB9*'SaaS - Upselling'!CB9-CB9*'SaaS - Upselling'!CB77+CB77*'SaaS - Downselling'!CB9+CB145*'SaaS - Downselling'!CB145</f>
        <v>0</v>
      </c>
      <c r="CD9" s="89">
        <f ca="1">CC9-CC9*'SaaS - Churn'!CC9-CC9*'SaaS - Upselling'!CC9-CC9*'SaaS - Upselling'!CC77+CC77*'SaaS - Downselling'!CC9+CC145*'SaaS - Downselling'!CC145</f>
        <v>0</v>
      </c>
      <c r="CE9" s="89">
        <f ca="1">CD9-CD9*'SaaS - Churn'!CD9-CD9*'SaaS - Upselling'!CD9-CD9*'SaaS - Upselling'!CD77+CD77*'SaaS - Downselling'!CD9+CD145*'SaaS - Downselling'!CD145</f>
        <v>0</v>
      </c>
      <c r="CF9" s="89">
        <f ca="1">CE9-CE9*'SaaS - Churn'!CE9-CE9*'SaaS - Upselling'!CE9-CE9*'SaaS - Upselling'!CE77+CE77*'SaaS - Downselling'!CE9+CE145*'SaaS - Downselling'!CE145</f>
        <v>0</v>
      </c>
      <c r="CG9" s="89">
        <f ca="1">CF9-CF9*'SaaS - Churn'!CF9-CF9*'SaaS - Upselling'!CF9-CF9*'SaaS - Upselling'!CF77+CF77*'SaaS - Downselling'!CF9+CF145*'SaaS - Downselling'!CF145</f>
        <v>0</v>
      </c>
      <c r="CH9" s="89">
        <f ca="1">CG9-CG9*'SaaS - Churn'!CG9-CG9*'SaaS - Upselling'!CG9-CG9*'SaaS - Upselling'!CG77+CG77*'SaaS - Downselling'!CG9+CG145*'SaaS - Downselling'!CG145</f>
        <v>0</v>
      </c>
      <c r="CI9" s="89">
        <f ca="1">CH9-CH9*'SaaS - Churn'!CH9-CH9*'SaaS - Upselling'!CH9-CH9*'SaaS - Upselling'!CH77+CH77*'SaaS - Downselling'!CH9+CH145*'SaaS - Downselling'!CH145</f>
        <v>0</v>
      </c>
      <c r="CJ9" s="89">
        <f ca="1">CI9-CI9*'SaaS - Churn'!CI9-CI9*'SaaS - Upselling'!CI9-CI9*'SaaS - Upselling'!CI77+CI77*'SaaS - Downselling'!CI9+CI145*'SaaS - Downselling'!CI145</f>
        <v>0</v>
      </c>
      <c r="CK9" s="89">
        <f ca="1">CJ9-CJ9*'SaaS - Churn'!CJ9-CJ9*'SaaS - Upselling'!CJ9-CJ9*'SaaS - Upselling'!CJ77+CJ77*'SaaS - Downselling'!CJ9+CJ145*'SaaS - Downselling'!CJ145</f>
        <v>0</v>
      </c>
      <c r="CL9" s="89">
        <f ca="1">CK9-CK9*'SaaS - Churn'!CK9-CK9*'SaaS - Upselling'!CK9-CK9*'SaaS - Upselling'!CK77+CK77*'SaaS - Downselling'!CK9+CK145*'SaaS - Downselling'!CK145</f>
        <v>0</v>
      </c>
      <c r="CM9" s="89">
        <f ca="1">CL9-CL9*'SaaS - Churn'!CL9-CL9*'SaaS - Upselling'!CL9-CL9*'SaaS - Upselling'!CL77+CL77*'SaaS - Downselling'!CL9+CL145*'SaaS - Downselling'!CL145</f>
        <v>0</v>
      </c>
      <c r="CN9" s="89">
        <f ca="1">CM9-CM9*'SaaS - Churn'!CM9-CM9*'SaaS - Upselling'!CM9-CM9*'SaaS - Upselling'!CM77+CM77*'SaaS - Downselling'!CM9+CM145*'SaaS - Downselling'!CM145</f>
        <v>0</v>
      </c>
      <c r="CO9" s="89">
        <f ca="1">CN9-CN9*'SaaS - Churn'!CN9-CN9*'SaaS - Upselling'!CN9-CN9*'SaaS - Upselling'!CN77+CN77*'SaaS - Downselling'!CN9+CN145*'SaaS - Downselling'!CN145</f>
        <v>0</v>
      </c>
      <c r="CP9" s="89">
        <f ca="1">CO9-CO9*'SaaS - Churn'!CO9-CO9*'SaaS - Upselling'!CO9-CO9*'SaaS - Upselling'!CO77+CO77*'SaaS - Downselling'!CO9+CO145*'SaaS - Downselling'!CO145</f>
        <v>0</v>
      </c>
      <c r="CQ9" s="89">
        <f ca="1">CP9-CP9*'SaaS - Churn'!CP9-CP9*'SaaS - Upselling'!CP9-CP9*'SaaS - Upselling'!CP77+CP77*'SaaS - Downselling'!CP9+CP145*'SaaS - Downselling'!CP145</f>
        <v>0</v>
      </c>
      <c r="CR9" s="89">
        <f ca="1">CQ9-CQ9*'SaaS - Churn'!CQ9-CQ9*'SaaS - Upselling'!CQ9-CQ9*'SaaS - Upselling'!CQ77+CQ77*'SaaS - Downselling'!CQ9+CQ145*'SaaS - Downselling'!CQ145</f>
        <v>0</v>
      </c>
      <c r="CS9" s="89">
        <f ca="1">CR9-CR9*'SaaS - Churn'!CR9-CR9*'SaaS - Upselling'!CR9-CR9*'SaaS - Upselling'!CR77+CR77*'SaaS - Downselling'!CR9+CR145*'SaaS - Downselling'!CR145</f>
        <v>0</v>
      </c>
      <c r="CT9" s="89">
        <f ca="1">CS9-CS9*'SaaS - Churn'!CS9-CS9*'SaaS - Upselling'!CS9-CS9*'SaaS - Upselling'!CS77+CS77*'SaaS - Downselling'!CS9+CS145*'SaaS - Downselling'!CS145</f>
        <v>0</v>
      </c>
      <c r="CU9" s="89">
        <f ca="1">CT9-CT9*'SaaS - Churn'!CT9-CT9*'SaaS - Upselling'!CT9-CT9*'SaaS - Upselling'!CT77+CT77*'SaaS - Downselling'!CT9+CT145*'SaaS - Downselling'!CT145</f>
        <v>0</v>
      </c>
      <c r="CV9" s="89">
        <f ca="1">CU9-CU9*'SaaS - Churn'!CU9-CU9*'SaaS - Upselling'!CU9-CU9*'SaaS - Upselling'!CU77+CU77*'SaaS - Downselling'!CU9+CU145*'SaaS - Downselling'!CU145</f>
        <v>0</v>
      </c>
      <c r="CW9" s="89">
        <f ca="1">CV9-CV9*'SaaS - Churn'!CV9-CV9*'SaaS - Upselling'!CV9-CV9*'SaaS - Upselling'!CV77+CV77*'SaaS - Downselling'!CV9+CV145*'SaaS - Downselling'!CV145</f>
        <v>0</v>
      </c>
      <c r="CX9" s="89">
        <f ca="1">CW9-CW9*'SaaS - Churn'!CW9-CW9*'SaaS - Upselling'!CW9-CW9*'SaaS - Upselling'!CW77+CW77*'SaaS - Downselling'!CW9+CW145*'SaaS - Downselling'!CW145</f>
        <v>0</v>
      </c>
      <c r="CY9" s="89">
        <f ca="1">CX9-CX9*'SaaS - Churn'!CX9-CX9*'SaaS - Upselling'!CX9-CX9*'SaaS - Upselling'!CX77+CX77*'SaaS - Downselling'!CX9+CX145*'SaaS - Downselling'!CX145</f>
        <v>0</v>
      </c>
      <c r="CZ9" s="89">
        <f ca="1">CY9-CY9*'SaaS - Churn'!CY9-CY9*'SaaS - Upselling'!CY9-CY9*'SaaS - Upselling'!CY77+CY77*'SaaS - Downselling'!CY9+CY145*'SaaS - Downselling'!CY145</f>
        <v>0</v>
      </c>
      <c r="DA9" s="89">
        <f ca="1">CZ9-CZ9*'SaaS - Churn'!CZ9-CZ9*'SaaS - Upselling'!CZ9-CZ9*'SaaS - Upselling'!CZ77+CZ77*'SaaS - Downselling'!CZ9+CZ145*'SaaS - Downselling'!CZ145</f>
        <v>0</v>
      </c>
      <c r="DB9" s="89">
        <f ca="1">DA9-DA9*'SaaS - Churn'!DA9-DA9*'SaaS - Upselling'!DA9-DA9*'SaaS - Upselling'!DA77+DA77*'SaaS - Downselling'!DA9+DA145*'SaaS - Downselling'!DA145</f>
        <v>0</v>
      </c>
      <c r="DC9" s="89">
        <f ca="1">DB9-DB9*'SaaS - Churn'!DB9-DB9*'SaaS - Upselling'!DB9-DB9*'SaaS - Upselling'!DB77+DB77*'SaaS - Downselling'!DB9+DB145*'SaaS - Downselling'!DB145</f>
        <v>0</v>
      </c>
      <c r="DD9" s="89">
        <f ca="1">DC9-DC9*'SaaS - Churn'!DC9-DC9*'SaaS - Upselling'!DC9-DC9*'SaaS - Upselling'!DC77+DC77*'SaaS - Downselling'!DC9+DC145*'SaaS - Downselling'!DC145</f>
        <v>0</v>
      </c>
      <c r="DE9" s="89">
        <f ca="1">DD9-DD9*'SaaS - Churn'!DD9-DD9*'SaaS - Upselling'!DD9-DD9*'SaaS - Upselling'!DD77+DD77*'SaaS - Downselling'!DD9+DD145*'SaaS - Downselling'!DD145</f>
        <v>0</v>
      </c>
      <c r="DF9" s="89">
        <f ca="1">DE9-DE9*'SaaS - Churn'!DE9-DE9*'SaaS - Upselling'!DE9-DE9*'SaaS - Upselling'!DE77+DE77*'SaaS - Downselling'!DE9+DE145*'SaaS - Downselling'!DE145</f>
        <v>0</v>
      </c>
      <c r="DG9" s="89">
        <f ca="1">DF9-DF9*'SaaS - Churn'!DF9-DF9*'SaaS - Upselling'!DF9-DF9*'SaaS - Upselling'!DF77+DF77*'SaaS - Downselling'!DF9+DF145*'SaaS - Downselling'!DF145</f>
        <v>0</v>
      </c>
      <c r="DH9" s="89">
        <f ca="1">DG9-DG9*'SaaS - Churn'!DG9-DG9*'SaaS - Upselling'!DG9-DG9*'SaaS - Upselling'!DG77+DG77*'SaaS - Downselling'!DG9+DG145*'SaaS - Downselling'!DG145</f>
        <v>0</v>
      </c>
      <c r="DI9" s="89">
        <f ca="1">DH9-DH9*'SaaS - Churn'!DH9-DH9*'SaaS - Upselling'!DH9-DH9*'SaaS - Upselling'!DH77+DH77*'SaaS - Downselling'!DH9+DH145*'SaaS - Downselling'!DH145</f>
        <v>0</v>
      </c>
      <c r="DJ9" s="89">
        <f ca="1">DI9-DI9*'SaaS - Churn'!DI9-DI9*'SaaS - Upselling'!DI9-DI9*'SaaS - Upselling'!DI77+DI77*'SaaS - Downselling'!DI9+DI145*'SaaS - Downselling'!DI145</f>
        <v>0</v>
      </c>
      <c r="DK9" s="89">
        <f ca="1">DJ9-DJ9*'SaaS - Churn'!DJ9-DJ9*'SaaS - Upselling'!DJ9-DJ9*'SaaS - Upselling'!DJ77+DJ77*'SaaS - Downselling'!DJ9+DJ145*'SaaS - Downselling'!DJ145</f>
        <v>0</v>
      </c>
      <c r="DL9" s="89">
        <f ca="1">DK9-DK9*'SaaS - Churn'!DK9-DK9*'SaaS - Upselling'!DK9-DK9*'SaaS - Upselling'!DK77+DK77*'SaaS - Downselling'!DK9+DK145*'SaaS - Downselling'!DK145</f>
        <v>0</v>
      </c>
      <c r="DM9" s="89">
        <f ca="1">DL9-DL9*'SaaS - Churn'!DL9-DL9*'SaaS - Upselling'!DL9-DL9*'SaaS - Upselling'!DL77+DL77*'SaaS - Downselling'!DL9+DL145*'SaaS - Downselling'!DL145</f>
        <v>0</v>
      </c>
      <c r="DN9" s="89">
        <f ca="1">DM9-DM9*'SaaS - Churn'!DM9-DM9*'SaaS - Upselling'!DM9-DM9*'SaaS - Upselling'!DM77+DM77*'SaaS - Downselling'!DM9+DM145*'SaaS - Downselling'!DM145</f>
        <v>0</v>
      </c>
      <c r="DO9" s="89">
        <f ca="1">DN9-DN9*'SaaS - Churn'!DN9-DN9*'SaaS - Upselling'!DN9-DN9*'SaaS - Upselling'!DN77+DN77*'SaaS - Downselling'!DN9+DN145*'SaaS - Downselling'!DN145</f>
        <v>0</v>
      </c>
      <c r="DP9" s="89">
        <f ca="1">DO9-DO9*'SaaS - Churn'!DO9-DO9*'SaaS - Upselling'!DO9-DO9*'SaaS - Upselling'!DO77+DO77*'SaaS - Downselling'!DO9+DO145*'SaaS - Downselling'!DO145</f>
        <v>0</v>
      </c>
      <c r="DQ9" s="89">
        <f ca="1">DP9-DP9*'SaaS - Churn'!DP9-DP9*'SaaS - Upselling'!DP9-DP9*'SaaS - Upselling'!DP77+DP77*'SaaS - Downselling'!DP9+DP145*'SaaS - Downselling'!DP145</f>
        <v>0</v>
      </c>
      <c r="DR9" s="89">
        <f ca="1">DQ9-DQ9*'SaaS - Churn'!DQ9-DQ9*'SaaS - Upselling'!DQ9-DQ9*'SaaS - Upselling'!DQ77+DQ77*'SaaS - Downselling'!DQ9+DQ145*'SaaS - Downselling'!DQ145</f>
        <v>0</v>
      </c>
    </row>
    <row r="10" spans="2:122">
      <c r="B10" s="195">
        <v>43132</v>
      </c>
      <c r="BK10" s="89">
        <f ca="1"/>
        <v>0</v>
      </c>
      <c r="BL10" s="89">
        <f ca="1">BK10-BK10*'SaaS - Churn'!BK10-BK10*'SaaS - Upselling'!BK10-BK10*'SaaS - Upselling'!BK78+BK78*'SaaS - Downselling'!BK10+BK146*'SaaS - Downselling'!BK146</f>
        <v>0</v>
      </c>
      <c r="BM10" s="89">
        <f ca="1">BL10-BL10*'SaaS - Churn'!BL10-BL10*'SaaS - Upselling'!BL10-BL10*'SaaS - Upselling'!BL78+BL78*'SaaS - Downselling'!BL10+BL146*'SaaS - Downselling'!BL146</f>
        <v>0</v>
      </c>
      <c r="BN10" s="89">
        <f ca="1">BM10-BM10*'SaaS - Churn'!BM10-BM10*'SaaS - Upselling'!BM10-BM10*'SaaS - Upselling'!BM78+BM78*'SaaS - Downselling'!BM10+BM146*'SaaS - Downselling'!BM146</f>
        <v>0</v>
      </c>
      <c r="BO10" s="89">
        <f ca="1">BN10-BN10*'SaaS - Churn'!BN10-BN10*'SaaS - Upselling'!BN10-BN10*'SaaS - Upselling'!BN78+BN78*'SaaS - Downselling'!BN10+BN146*'SaaS - Downselling'!BN146</f>
        <v>0</v>
      </c>
      <c r="BP10" s="89">
        <f ca="1">BO10-BO10*'SaaS - Churn'!BO10-BO10*'SaaS - Upselling'!BO10-BO10*'SaaS - Upselling'!BO78+BO78*'SaaS - Downselling'!BO10+BO146*'SaaS - Downselling'!BO146</f>
        <v>0</v>
      </c>
      <c r="BQ10" s="89">
        <f ca="1">BP10-BP10*'SaaS - Churn'!BP10-BP10*'SaaS - Upselling'!BP10-BP10*'SaaS - Upselling'!BP78+BP78*'SaaS - Downselling'!BP10+BP146*'SaaS - Downselling'!BP146</f>
        <v>0</v>
      </c>
      <c r="BR10" s="89">
        <f ca="1">BQ10-BQ10*'SaaS - Churn'!BQ10-BQ10*'SaaS - Upselling'!BQ10-BQ10*'SaaS - Upselling'!BQ78+BQ78*'SaaS - Downselling'!BQ10+BQ146*'SaaS - Downselling'!BQ146</f>
        <v>0</v>
      </c>
      <c r="BS10" s="89">
        <f ca="1">BR10-BR10*'SaaS - Churn'!BR10-BR10*'SaaS - Upselling'!BR10-BR10*'SaaS - Upselling'!BR78+BR78*'SaaS - Downselling'!BR10+BR146*'SaaS - Downselling'!BR146</f>
        <v>0</v>
      </c>
      <c r="BT10" s="89">
        <f ca="1">BS10-BS10*'SaaS - Churn'!BS10-BS10*'SaaS - Upselling'!BS10-BS10*'SaaS - Upselling'!BS78+BS78*'SaaS - Downselling'!BS10+BS146*'SaaS - Downselling'!BS146</f>
        <v>0</v>
      </c>
      <c r="BU10" s="89">
        <f ca="1">BT10-BT10*'SaaS - Churn'!BT10-BT10*'SaaS - Upselling'!BT10-BT10*'SaaS - Upselling'!BT78+BT78*'SaaS - Downselling'!BT10+BT146*'SaaS - Downselling'!BT146</f>
        <v>0</v>
      </c>
      <c r="BV10" s="89">
        <f ca="1">BU10-BU10*'SaaS - Churn'!BU10-BU10*'SaaS - Upselling'!BU10-BU10*'SaaS - Upselling'!BU78+BU78*'SaaS - Downselling'!BU10+BU146*'SaaS - Downselling'!BU146</f>
        <v>0</v>
      </c>
      <c r="BW10" s="89">
        <f ca="1">BV10-BV10*'SaaS - Churn'!BV10-BV10*'SaaS - Upselling'!BV10-BV10*'SaaS - Upselling'!BV78+BV78*'SaaS - Downselling'!BV10+BV146*'SaaS - Downselling'!BV146</f>
        <v>0</v>
      </c>
      <c r="BX10" s="89">
        <f ca="1">BW10-BW10*'SaaS - Churn'!BW10-BW10*'SaaS - Upselling'!BW10-BW10*'SaaS - Upselling'!BW78+BW78*'SaaS - Downselling'!BW10+BW146*'SaaS - Downselling'!BW146</f>
        <v>0</v>
      </c>
      <c r="BY10" s="89">
        <f ca="1">BX10-BX10*'SaaS - Churn'!BX10-BX10*'SaaS - Upselling'!BX10-BX10*'SaaS - Upselling'!BX78+BX78*'SaaS - Downselling'!BX10+BX146*'SaaS - Downselling'!BX146</f>
        <v>0</v>
      </c>
      <c r="BZ10" s="89">
        <f ca="1">BY10-BY10*'SaaS - Churn'!BY10-BY10*'SaaS - Upselling'!BY10-BY10*'SaaS - Upselling'!BY78+BY78*'SaaS - Downselling'!BY10+BY146*'SaaS - Downselling'!BY146</f>
        <v>0</v>
      </c>
      <c r="CA10" s="89">
        <f ca="1">BZ10-BZ10*'SaaS - Churn'!BZ10-BZ10*'SaaS - Upselling'!BZ10-BZ10*'SaaS - Upselling'!BZ78+BZ78*'SaaS - Downselling'!BZ10+BZ146*'SaaS - Downselling'!BZ146</f>
        <v>0</v>
      </c>
      <c r="CB10" s="89">
        <f ca="1">CA10-CA10*'SaaS - Churn'!CA10-CA10*'SaaS - Upselling'!CA10-CA10*'SaaS - Upselling'!CA78+CA78*'SaaS - Downselling'!CA10+CA146*'SaaS - Downselling'!CA146</f>
        <v>0</v>
      </c>
      <c r="CC10" s="89">
        <f ca="1">CB10-CB10*'SaaS - Churn'!CB10-CB10*'SaaS - Upselling'!CB10-CB10*'SaaS - Upselling'!CB78+CB78*'SaaS - Downselling'!CB10+CB146*'SaaS - Downselling'!CB146</f>
        <v>0</v>
      </c>
      <c r="CD10" s="89">
        <f ca="1">CC10-CC10*'SaaS - Churn'!CC10-CC10*'SaaS - Upselling'!CC10-CC10*'SaaS - Upselling'!CC78+CC78*'SaaS - Downselling'!CC10+CC146*'SaaS - Downselling'!CC146</f>
        <v>0</v>
      </c>
      <c r="CE10" s="89">
        <f ca="1">CD10-CD10*'SaaS - Churn'!CD10-CD10*'SaaS - Upselling'!CD10-CD10*'SaaS - Upselling'!CD78+CD78*'SaaS - Downselling'!CD10+CD146*'SaaS - Downselling'!CD146</f>
        <v>0</v>
      </c>
      <c r="CF10" s="89">
        <f ca="1">CE10-CE10*'SaaS - Churn'!CE10-CE10*'SaaS - Upselling'!CE10-CE10*'SaaS - Upselling'!CE78+CE78*'SaaS - Downselling'!CE10+CE146*'SaaS - Downselling'!CE146</f>
        <v>0</v>
      </c>
      <c r="CG10" s="89">
        <f ca="1">CF10-CF10*'SaaS - Churn'!CF10-CF10*'SaaS - Upselling'!CF10-CF10*'SaaS - Upselling'!CF78+CF78*'SaaS - Downselling'!CF10+CF146*'SaaS - Downselling'!CF146</f>
        <v>0</v>
      </c>
      <c r="CH10" s="89">
        <f ca="1">CG10-CG10*'SaaS - Churn'!CG10-CG10*'SaaS - Upselling'!CG10-CG10*'SaaS - Upselling'!CG78+CG78*'SaaS - Downselling'!CG10+CG146*'SaaS - Downselling'!CG146</f>
        <v>0</v>
      </c>
      <c r="CI10" s="89">
        <f ca="1">CH10-CH10*'SaaS - Churn'!CH10-CH10*'SaaS - Upselling'!CH10-CH10*'SaaS - Upselling'!CH78+CH78*'SaaS - Downselling'!CH10+CH146*'SaaS - Downselling'!CH146</f>
        <v>0</v>
      </c>
      <c r="CJ10" s="89">
        <f ca="1">CI10-CI10*'SaaS - Churn'!CI10-CI10*'SaaS - Upselling'!CI10-CI10*'SaaS - Upselling'!CI78+CI78*'SaaS - Downselling'!CI10+CI146*'SaaS - Downselling'!CI146</f>
        <v>0</v>
      </c>
      <c r="CK10" s="89">
        <f ca="1">CJ10-CJ10*'SaaS - Churn'!CJ10-CJ10*'SaaS - Upselling'!CJ10-CJ10*'SaaS - Upselling'!CJ78+CJ78*'SaaS - Downselling'!CJ10+CJ146*'SaaS - Downselling'!CJ146</f>
        <v>0</v>
      </c>
      <c r="CL10" s="89">
        <f ca="1">CK10-CK10*'SaaS - Churn'!CK10-CK10*'SaaS - Upselling'!CK10-CK10*'SaaS - Upselling'!CK78+CK78*'SaaS - Downselling'!CK10+CK146*'SaaS - Downselling'!CK146</f>
        <v>0</v>
      </c>
      <c r="CM10" s="89">
        <f ca="1">CL10-CL10*'SaaS - Churn'!CL10-CL10*'SaaS - Upselling'!CL10-CL10*'SaaS - Upselling'!CL78+CL78*'SaaS - Downselling'!CL10+CL146*'SaaS - Downselling'!CL146</f>
        <v>0</v>
      </c>
      <c r="CN10" s="89">
        <f ca="1">CM10-CM10*'SaaS - Churn'!CM10-CM10*'SaaS - Upselling'!CM10-CM10*'SaaS - Upselling'!CM78+CM78*'SaaS - Downselling'!CM10+CM146*'SaaS - Downselling'!CM146</f>
        <v>0</v>
      </c>
      <c r="CO10" s="89">
        <f ca="1">CN10-CN10*'SaaS - Churn'!CN10-CN10*'SaaS - Upselling'!CN10-CN10*'SaaS - Upselling'!CN78+CN78*'SaaS - Downselling'!CN10+CN146*'SaaS - Downselling'!CN146</f>
        <v>0</v>
      </c>
      <c r="CP10" s="89">
        <f ca="1">CO10-CO10*'SaaS - Churn'!CO10-CO10*'SaaS - Upselling'!CO10-CO10*'SaaS - Upselling'!CO78+CO78*'SaaS - Downselling'!CO10+CO146*'SaaS - Downselling'!CO146</f>
        <v>0</v>
      </c>
      <c r="CQ10" s="89">
        <f ca="1">CP10-CP10*'SaaS - Churn'!CP10-CP10*'SaaS - Upselling'!CP10-CP10*'SaaS - Upselling'!CP78+CP78*'SaaS - Downselling'!CP10+CP146*'SaaS - Downselling'!CP146</f>
        <v>0</v>
      </c>
      <c r="CR10" s="89">
        <f ca="1">CQ10-CQ10*'SaaS - Churn'!CQ10-CQ10*'SaaS - Upselling'!CQ10-CQ10*'SaaS - Upselling'!CQ78+CQ78*'SaaS - Downselling'!CQ10+CQ146*'SaaS - Downselling'!CQ146</f>
        <v>0</v>
      </c>
      <c r="CS10" s="89">
        <f ca="1">CR10-CR10*'SaaS - Churn'!CR10-CR10*'SaaS - Upselling'!CR10-CR10*'SaaS - Upselling'!CR78+CR78*'SaaS - Downselling'!CR10+CR146*'SaaS - Downselling'!CR146</f>
        <v>0</v>
      </c>
      <c r="CT10" s="89">
        <f ca="1">CS10-CS10*'SaaS - Churn'!CS10-CS10*'SaaS - Upselling'!CS10-CS10*'SaaS - Upselling'!CS78+CS78*'SaaS - Downselling'!CS10+CS146*'SaaS - Downselling'!CS146</f>
        <v>0</v>
      </c>
      <c r="CU10" s="89">
        <f ca="1">CT10-CT10*'SaaS - Churn'!CT10-CT10*'SaaS - Upselling'!CT10-CT10*'SaaS - Upselling'!CT78+CT78*'SaaS - Downselling'!CT10+CT146*'SaaS - Downselling'!CT146</f>
        <v>0</v>
      </c>
      <c r="CV10" s="89">
        <f ca="1">CU10-CU10*'SaaS - Churn'!CU10-CU10*'SaaS - Upselling'!CU10-CU10*'SaaS - Upselling'!CU78+CU78*'SaaS - Downselling'!CU10+CU146*'SaaS - Downselling'!CU146</f>
        <v>0</v>
      </c>
      <c r="CW10" s="89">
        <f ca="1">CV10-CV10*'SaaS - Churn'!CV10-CV10*'SaaS - Upselling'!CV10-CV10*'SaaS - Upselling'!CV78+CV78*'SaaS - Downselling'!CV10+CV146*'SaaS - Downselling'!CV146</f>
        <v>0</v>
      </c>
      <c r="CX10" s="89">
        <f ca="1">CW10-CW10*'SaaS - Churn'!CW10-CW10*'SaaS - Upselling'!CW10-CW10*'SaaS - Upselling'!CW78+CW78*'SaaS - Downselling'!CW10+CW146*'SaaS - Downselling'!CW146</f>
        <v>0</v>
      </c>
      <c r="CY10" s="89">
        <f ca="1">CX10-CX10*'SaaS - Churn'!CX10-CX10*'SaaS - Upselling'!CX10-CX10*'SaaS - Upselling'!CX78+CX78*'SaaS - Downselling'!CX10+CX146*'SaaS - Downselling'!CX146</f>
        <v>0</v>
      </c>
      <c r="CZ10" s="89">
        <f ca="1">CY10-CY10*'SaaS - Churn'!CY10-CY10*'SaaS - Upselling'!CY10-CY10*'SaaS - Upselling'!CY78+CY78*'SaaS - Downselling'!CY10+CY146*'SaaS - Downselling'!CY146</f>
        <v>0</v>
      </c>
      <c r="DA10" s="89">
        <f ca="1">CZ10-CZ10*'SaaS - Churn'!CZ10-CZ10*'SaaS - Upselling'!CZ10-CZ10*'SaaS - Upselling'!CZ78+CZ78*'SaaS - Downselling'!CZ10+CZ146*'SaaS - Downselling'!CZ146</f>
        <v>0</v>
      </c>
      <c r="DB10" s="89">
        <f ca="1">DA10-DA10*'SaaS - Churn'!DA10-DA10*'SaaS - Upselling'!DA10-DA10*'SaaS - Upselling'!DA78+DA78*'SaaS - Downselling'!DA10+DA146*'SaaS - Downselling'!DA146</f>
        <v>0</v>
      </c>
      <c r="DC10" s="89">
        <f ca="1">DB10-DB10*'SaaS - Churn'!DB10-DB10*'SaaS - Upselling'!DB10-DB10*'SaaS - Upselling'!DB78+DB78*'SaaS - Downselling'!DB10+DB146*'SaaS - Downselling'!DB146</f>
        <v>0</v>
      </c>
      <c r="DD10" s="89">
        <f ca="1">DC10-DC10*'SaaS - Churn'!DC10-DC10*'SaaS - Upselling'!DC10-DC10*'SaaS - Upselling'!DC78+DC78*'SaaS - Downselling'!DC10+DC146*'SaaS - Downselling'!DC146</f>
        <v>0</v>
      </c>
      <c r="DE10" s="89">
        <f ca="1">DD10-DD10*'SaaS - Churn'!DD10-DD10*'SaaS - Upselling'!DD10-DD10*'SaaS - Upselling'!DD78+DD78*'SaaS - Downselling'!DD10+DD146*'SaaS - Downselling'!DD146</f>
        <v>0</v>
      </c>
      <c r="DF10" s="89">
        <f ca="1">DE10-DE10*'SaaS - Churn'!DE10-DE10*'SaaS - Upselling'!DE10-DE10*'SaaS - Upselling'!DE78+DE78*'SaaS - Downselling'!DE10+DE146*'SaaS - Downselling'!DE146</f>
        <v>0</v>
      </c>
      <c r="DG10" s="89">
        <f ca="1">DF10-DF10*'SaaS - Churn'!DF10-DF10*'SaaS - Upselling'!DF10-DF10*'SaaS - Upselling'!DF78+DF78*'SaaS - Downselling'!DF10+DF146*'SaaS - Downselling'!DF146</f>
        <v>0</v>
      </c>
      <c r="DH10" s="89">
        <f ca="1">DG10-DG10*'SaaS - Churn'!DG10-DG10*'SaaS - Upselling'!DG10-DG10*'SaaS - Upselling'!DG78+DG78*'SaaS - Downselling'!DG10+DG146*'SaaS - Downselling'!DG146</f>
        <v>0</v>
      </c>
      <c r="DI10" s="89">
        <f ca="1">DH10-DH10*'SaaS - Churn'!DH10-DH10*'SaaS - Upselling'!DH10-DH10*'SaaS - Upselling'!DH78+DH78*'SaaS - Downselling'!DH10+DH146*'SaaS - Downselling'!DH146</f>
        <v>0</v>
      </c>
      <c r="DJ10" s="89">
        <f ca="1">DI10-DI10*'SaaS - Churn'!DI10-DI10*'SaaS - Upselling'!DI10-DI10*'SaaS - Upselling'!DI78+DI78*'SaaS - Downselling'!DI10+DI146*'SaaS - Downselling'!DI146</f>
        <v>0</v>
      </c>
      <c r="DK10" s="89">
        <f ca="1">DJ10-DJ10*'SaaS - Churn'!DJ10-DJ10*'SaaS - Upselling'!DJ10-DJ10*'SaaS - Upselling'!DJ78+DJ78*'SaaS - Downselling'!DJ10+DJ146*'SaaS - Downselling'!DJ146</f>
        <v>0</v>
      </c>
      <c r="DL10" s="89">
        <f ca="1">DK10-DK10*'SaaS - Churn'!DK10-DK10*'SaaS - Upselling'!DK10-DK10*'SaaS - Upselling'!DK78+DK78*'SaaS - Downselling'!DK10+DK146*'SaaS - Downselling'!DK146</f>
        <v>0</v>
      </c>
      <c r="DM10" s="89">
        <f ca="1">DL10-DL10*'SaaS - Churn'!DL10-DL10*'SaaS - Upselling'!DL10-DL10*'SaaS - Upselling'!DL78+DL78*'SaaS - Downselling'!DL10+DL146*'SaaS - Downselling'!DL146</f>
        <v>0</v>
      </c>
      <c r="DN10" s="89">
        <f ca="1">DM10-DM10*'SaaS - Churn'!DM10-DM10*'SaaS - Upselling'!DM10-DM10*'SaaS - Upselling'!DM78+DM78*'SaaS - Downselling'!DM10+DM146*'SaaS - Downselling'!DM146</f>
        <v>0</v>
      </c>
      <c r="DO10" s="89">
        <f ca="1">DN10-DN10*'SaaS - Churn'!DN10-DN10*'SaaS - Upselling'!DN10-DN10*'SaaS - Upselling'!DN78+DN78*'SaaS - Downselling'!DN10+DN146*'SaaS - Downselling'!DN146</f>
        <v>0</v>
      </c>
      <c r="DP10" s="89">
        <f ca="1">DO10-DO10*'SaaS - Churn'!DO10-DO10*'SaaS - Upselling'!DO10-DO10*'SaaS - Upselling'!DO78+DO78*'SaaS - Downselling'!DO10+DO146*'SaaS - Downselling'!DO146</f>
        <v>0</v>
      </c>
      <c r="DQ10" s="89">
        <f ca="1">DP10-DP10*'SaaS - Churn'!DP10-DP10*'SaaS - Upselling'!DP10-DP10*'SaaS - Upselling'!DP78+DP78*'SaaS - Downselling'!DP10+DP146*'SaaS - Downselling'!DP146</f>
        <v>0</v>
      </c>
      <c r="DR10" s="89">
        <f ca="1">DQ10-DQ10*'SaaS - Churn'!DQ10-DQ10*'SaaS - Upselling'!DQ10-DQ10*'SaaS - Upselling'!DQ78+DQ78*'SaaS - Downselling'!DQ10+DQ146*'SaaS - Downselling'!DQ146</f>
        <v>0</v>
      </c>
    </row>
    <row r="11" spans="2:122">
      <c r="B11" s="195">
        <v>43160</v>
      </c>
      <c r="BK11" s="89">
        <f ca="1"/>
        <v>0</v>
      </c>
      <c r="BL11" s="89">
        <f ca="1">BK11-BK11*'SaaS - Churn'!BK11-BK11*'SaaS - Upselling'!BK11-BK11*'SaaS - Upselling'!BK79+BK79*'SaaS - Downselling'!BK11+BK147*'SaaS - Downselling'!BK147</f>
        <v>0</v>
      </c>
      <c r="BM11" s="89">
        <f ca="1">BL11-BL11*'SaaS - Churn'!BL11-BL11*'SaaS - Upselling'!BL11-BL11*'SaaS - Upselling'!BL79+BL79*'SaaS - Downselling'!BL11+BL147*'SaaS - Downselling'!BL147</f>
        <v>0</v>
      </c>
      <c r="BN11" s="89">
        <f ca="1">BM11-BM11*'SaaS - Churn'!BM11-BM11*'SaaS - Upselling'!BM11-BM11*'SaaS - Upselling'!BM79+BM79*'SaaS - Downselling'!BM11+BM147*'SaaS - Downselling'!BM147</f>
        <v>0</v>
      </c>
      <c r="BO11" s="89">
        <f ca="1">BN11-BN11*'SaaS - Churn'!BN11-BN11*'SaaS - Upselling'!BN11-BN11*'SaaS - Upselling'!BN79+BN79*'SaaS - Downselling'!BN11+BN147*'SaaS - Downselling'!BN147</f>
        <v>0</v>
      </c>
      <c r="BP11" s="89">
        <f ca="1">BO11-BO11*'SaaS - Churn'!BO11-BO11*'SaaS - Upselling'!BO11-BO11*'SaaS - Upselling'!BO79+BO79*'SaaS - Downselling'!BO11+BO147*'SaaS - Downselling'!BO147</f>
        <v>0</v>
      </c>
      <c r="BQ11" s="89">
        <f ca="1">BP11-BP11*'SaaS - Churn'!BP11-BP11*'SaaS - Upselling'!BP11-BP11*'SaaS - Upselling'!BP79+BP79*'SaaS - Downselling'!BP11+BP147*'SaaS - Downselling'!BP147</f>
        <v>0</v>
      </c>
      <c r="BR11" s="89">
        <f ca="1">BQ11-BQ11*'SaaS - Churn'!BQ11-BQ11*'SaaS - Upselling'!BQ11-BQ11*'SaaS - Upselling'!BQ79+BQ79*'SaaS - Downselling'!BQ11+BQ147*'SaaS - Downselling'!BQ147</f>
        <v>0</v>
      </c>
      <c r="BS11" s="89">
        <f ca="1">BR11-BR11*'SaaS - Churn'!BR11-BR11*'SaaS - Upselling'!BR11-BR11*'SaaS - Upselling'!BR79+BR79*'SaaS - Downselling'!BR11+BR147*'SaaS - Downselling'!BR147</f>
        <v>0</v>
      </c>
      <c r="BT11" s="89">
        <f ca="1">BS11-BS11*'SaaS - Churn'!BS11-BS11*'SaaS - Upselling'!BS11-BS11*'SaaS - Upselling'!BS79+BS79*'SaaS - Downselling'!BS11+BS147*'SaaS - Downselling'!BS147</f>
        <v>0</v>
      </c>
      <c r="BU11" s="89">
        <f ca="1">BT11-BT11*'SaaS - Churn'!BT11-BT11*'SaaS - Upselling'!BT11-BT11*'SaaS - Upselling'!BT79+BT79*'SaaS - Downselling'!BT11+BT147*'SaaS - Downselling'!BT147</f>
        <v>0</v>
      </c>
      <c r="BV11" s="89">
        <f ca="1">BU11-BU11*'SaaS - Churn'!BU11-BU11*'SaaS - Upselling'!BU11-BU11*'SaaS - Upselling'!BU79+BU79*'SaaS - Downselling'!BU11+BU147*'SaaS - Downselling'!BU147</f>
        <v>0</v>
      </c>
      <c r="BW11" s="89">
        <f ca="1">BV11-BV11*'SaaS - Churn'!BV11-BV11*'SaaS - Upselling'!BV11-BV11*'SaaS - Upselling'!BV79+BV79*'SaaS - Downselling'!BV11+BV147*'SaaS - Downselling'!BV147</f>
        <v>0</v>
      </c>
      <c r="BX11" s="89">
        <f ca="1">BW11-BW11*'SaaS - Churn'!BW11-BW11*'SaaS - Upselling'!BW11-BW11*'SaaS - Upselling'!BW79+BW79*'SaaS - Downselling'!BW11+BW147*'SaaS - Downselling'!BW147</f>
        <v>0</v>
      </c>
      <c r="BY11" s="89">
        <f ca="1">BX11-BX11*'SaaS - Churn'!BX11-BX11*'SaaS - Upselling'!BX11-BX11*'SaaS - Upselling'!BX79+BX79*'SaaS - Downselling'!BX11+BX147*'SaaS - Downselling'!BX147</f>
        <v>0</v>
      </c>
      <c r="BZ11" s="89">
        <f ca="1">BY11-BY11*'SaaS - Churn'!BY11-BY11*'SaaS - Upselling'!BY11-BY11*'SaaS - Upselling'!BY79+BY79*'SaaS - Downselling'!BY11+BY147*'SaaS - Downselling'!BY147</f>
        <v>0</v>
      </c>
      <c r="CA11" s="89">
        <f ca="1">BZ11-BZ11*'SaaS - Churn'!BZ11-BZ11*'SaaS - Upselling'!BZ11-BZ11*'SaaS - Upselling'!BZ79+BZ79*'SaaS - Downselling'!BZ11+BZ147*'SaaS - Downselling'!BZ147</f>
        <v>0</v>
      </c>
      <c r="CB11" s="89">
        <f ca="1">CA11-CA11*'SaaS - Churn'!CA11-CA11*'SaaS - Upselling'!CA11-CA11*'SaaS - Upselling'!CA79+CA79*'SaaS - Downselling'!CA11+CA147*'SaaS - Downselling'!CA147</f>
        <v>0</v>
      </c>
      <c r="CC11" s="89">
        <f ca="1">CB11-CB11*'SaaS - Churn'!CB11-CB11*'SaaS - Upselling'!CB11-CB11*'SaaS - Upselling'!CB79+CB79*'SaaS - Downselling'!CB11+CB147*'SaaS - Downselling'!CB147</f>
        <v>0</v>
      </c>
      <c r="CD11" s="89">
        <f ca="1">CC11-CC11*'SaaS - Churn'!CC11-CC11*'SaaS - Upselling'!CC11-CC11*'SaaS - Upselling'!CC79+CC79*'SaaS - Downselling'!CC11+CC147*'SaaS - Downselling'!CC147</f>
        <v>0</v>
      </c>
      <c r="CE11" s="89">
        <f ca="1">CD11-CD11*'SaaS - Churn'!CD11-CD11*'SaaS - Upselling'!CD11-CD11*'SaaS - Upselling'!CD79+CD79*'SaaS - Downselling'!CD11+CD147*'SaaS - Downselling'!CD147</f>
        <v>0</v>
      </c>
      <c r="CF11" s="89">
        <f ca="1">CE11-CE11*'SaaS - Churn'!CE11-CE11*'SaaS - Upselling'!CE11-CE11*'SaaS - Upselling'!CE79+CE79*'SaaS - Downselling'!CE11+CE147*'SaaS - Downselling'!CE147</f>
        <v>0</v>
      </c>
      <c r="CG11" s="89">
        <f ca="1">CF11-CF11*'SaaS - Churn'!CF11-CF11*'SaaS - Upselling'!CF11-CF11*'SaaS - Upselling'!CF79+CF79*'SaaS - Downselling'!CF11+CF147*'SaaS - Downselling'!CF147</f>
        <v>0</v>
      </c>
      <c r="CH11" s="89">
        <f ca="1">CG11-CG11*'SaaS - Churn'!CG11-CG11*'SaaS - Upselling'!CG11-CG11*'SaaS - Upselling'!CG79+CG79*'SaaS - Downselling'!CG11+CG147*'SaaS - Downselling'!CG147</f>
        <v>0</v>
      </c>
      <c r="CI11" s="89">
        <f ca="1">CH11-CH11*'SaaS - Churn'!CH11-CH11*'SaaS - Upselling'!CH11-CH11*'SaaS - Upselling'!CH79+CH79*'SaaS - Downselling'!CH11+CH147*'SaaS - Downselling'!CH147</f>
        <v>0</v>
      </c>
      <c r="CJ11" s="89">
        <f ca="1">CI11-CI11*'SaaS - Churn'!CI11-CI11*'SaaS - Upselling'!CI11-CI11*'SaaS - Upselling'!CI79+CI79*'SaaS - Downselling'!CI11+CI147*'SaaS - Downselling'!CI147</f>
        <v>0</v>
      </c>
      <c r="CK11" s="89">
        <f ca="1">CJ11-CJ11*'SaaS - Churn'!CJ11-CJ11*'SaaS - Upselling'!CJ11-CJ11*'SaaS - Upselling'!CJ79+CJ79*'SaaS - Downselling'!CJ11+CJ147*'SaaS - Downselling'!CJ147</f>
        <v>0</v>
      </c>
      <c r="CL11" s="89">
        <f ca="1">CK11-CK11*'SaaS - Churn'!CK11-CK11*'SaaS - Upselling'!CK11-CK11*'SaaS - Upselling'!CK79+CK79*'SaaS - Downselling'!CK11+CK147*'SaaS - Downselling'!CK147</f>
        <v>0</v>
      </c>
      <c r="CM11" s="89">
        <f ca="1">CL11-CL11*'SaaS - Churn'!CL11-CL11*'SaaS - Upselling'!CL11-CL11*'SaaS - Upselling'!CL79+CL79*'SaaS - Downselling'!CL11+CL147*'SaaS - Downselling'!CL147</f>
        <v>0</v>
      </c>
      <c r="CN11" s="89">
        <f ca="1">CM11-CM11*'SaaS - Churn'!CM11-CM11*'SaaS - Upselling'!CM11-CM11*'SaaS - Upselling'!CM79+CM79*'SaaS - Downselling'!CM11+CM147*'SaaS - Downselling'!CM147</f>
        <v>0</v>
      </c>
      <c r="CO11" s="89">
        <f ca="1">CN11-CN11*'SaaS - Churn'!CN11-CN11*'SaaS - Upselling'!CN11-CN11*'SaaS - Upselling'!CN79+CN79*'SaaS - Downselling'!CN11+CN147*'SaaS - Downselling'!CN147</f>
        <v>0</v>
      </c>
      <c r="CP11" s="89">
        <f ca="1">CO11-CO11*'SaaS - Churn'!CO11-CO11*'SaaS - Upselling'!CO11-CO11*'SaaS - Upselling'!CO79+CO79*'SaaS - Downselling'!CO11+CO147*'SaaS - Downselling'!CO147</f>
        <v>0</v>
      </c>
      <c r="CQ11" s="89">
        <f ca="1">CP11-CP11*'SaaS - Churn'!CP11-CP11*'SaaS - Upselling'!CP11-CP11*'SaaS - Upselling'!CP79+CP79*'SaaS - Downselling'!CP11+CP147*'SaaS - Downselling'!CP147</f>
        <v>0</v>
      </c>
      <c r="CR11" s="89">
        <f ca="1">CQ11-CQ11*'SaaS - Churn'!CQ11-CQ11*'SaaS - Upselling'!CQ11-CQ11*'SaaS - Upselling'!CQ79+CQ79*'SaaS - Downselling'!CQ11+CQ147*'SaaS - Downselling'!CQ147</f>
        <v>0</v>
      </c>
      <c r="CS11" s="89">
        <f ca="1">CR11-CR11*'SaaS - Churn'!CR11-CR11*'SaaS - Upselling'!CR11-CR11*'SaaS - Upselling'!CR79+CR79*'SaaS - Downselling'!CR11+CR147*'SaaS - Downselling'!CR147</f>
        <v>0</v>
      </c>
      <c r="CT11" s="89">
        <f ca="1">CS11-CS11*'SaaS - Churn'!CS11-CS11*'SaaS - Upselling'!CS11-CS11*'SaaS - Upselling'!CS79+CS79*'SaaS - Downselling'!CS11+CS147*'SaaS - Downselling'!CS147</f>
        <v>0</v>
      </c>
      <c r="CU11" s="89">
        <f ca="1">CT11-CT11*'SaaS - Churn'!CT11-CT11*'SaaS - Upselling'!CT11-CT11*'SaaS - Upselling'!CT79+CT79*'SaaS - Downselling'!CT11+CT147*'SaaS - Downselling'!CT147</f>
        <v>0</v>
      </c>
      <c r="CV11" s="89">
        <f ca="1">CU11-CU11*'SaaS - Churn'!CU11-CU11*'SaaS - Upselling'!CU11-CU11*'SaaS - Upselling'!CU79+CU79*'SaaS - Downselling'!CU11+CU147*'SaaS - Downselling'!CU147</f>
        <v>0</v>
      </c>
      <c r="CW11" s="89">
        <f ca="1">CV11-CV11*'SaaS - Churn'!CV11-CV11*'SaaS - Upselling'!CV11-CV11*'SaaS - Upselling'!CV79+CV79*'SaaS - Downselling'!CV11+CV147*'SaaS - Downselling'!CV147</f>
        <v>0</v>
      </c>
      <c r="CX11" s="89">
        <f ca="1">CW11-CW11*'SaaS - Churn'!CW11-CW11*'SaaS - Upselling'!CW11-CW11*'SaaS - Upselling'!CW79+CW79*'SaaS - Downselling'!CW11+CW147*'SaaS - Downselling'!CW147</f>
        <v>0</v>
      </c>
      <c r="CY11" s="89">
        <f ca="1">CX11-CX11*'SaaS - Churn'!CX11-CX11*'SaaS - Upselling'!CX11-CX11*'SaaS - Upselling'!CX79+CX79*'SaaS - Downselling'!CX11+CX147*'SaaS - Downselling'!CX147</f>
        <v>0</v>
      </c>
      <c r="CZ11" s="89">
        <f ca="1">CY11-CY11*'SaaS - Churn'!CY11-CY11*'SaaS - Upselling'!CY11-CY11*'SaaS - Upselling'!CY79+CY79*'SaaS - Downselling'!CY11+CY147*'SaaS - Downselling'!CY147</f>
        <v>0</v>
      </c>
      <c r="DA11" s="89">
        <f ca="1">CZ11-CZ11*'SaaS - Churn'!CZ11-CZ11*'SaaS - Upselling'!CZ11-CZ11*'SaaS - Upselling'!CZ79+CZ79*'SaaS - Downselling'!CZ11+CZ147*'SaaS - Downselling'!CZ147</f>
        <v>0</v>
      </c>
      <c r="DB11" s="89">
        <f ca="1">DA11-DA11*'SaaS - Churn'!DA11-DA11*'SaaS - Upselling'!DA11-DA11*'SaaS - Upselling'!DA79+DA79*'SaaS - Downselling'!DA11+DA147*'SaaS - Downselling'!DA147</f>
        <v>0</v>
      </c>
      <c r="DC11" s="89">
        <f ca="1">DB11-DB11*'SaaS - Churn'!DB11-DB11*'SaaS - Upselling'!DB11-DB11*'SaaS - Upselling'!DB79+DB79*'SaaS - Downselling'!DB11+DB147*'SaaS - Downselling'!DB147</f>
        <v>0</v>
      </c>
      <c r="DD11" s="89">
        <f ca="1">DC11-DC11*'SaaS - Churn'!DC11-DC11*'SaaS - Upselling'!DC11-DC11*'SaaS - Upselling'!DC79+DC79*'SaaS - Downselling'!DC11+DC147*'SaaS - Downselling'!DC147</f>
        <v>0</v>
      </c>
      <c r="DE11" s="89">
        <f ca="1">DD11-DD11*'SaaS - Churn'!DD11-DD11*'SaaS - Upselling'!DD11-DD11*'SaaS - Upselling'!DD79+DD79*'SaaS - Downselling'!DD11+DD147*'SaaS - Downselling'!DD147</f>
        <v>0</v>
      </c>
      <c r="DF11" s="89">
        <f ca="1">DE11-DE11*'SaaS - Churn'!DE11-DE11*'SaaS - Upselling'!DE11-DE11*'SaaS - Upselling'!DE79+DE79*'SaaS - Downselling'!DE11+DE147*'SaaS - Downselling'!DE147</f>
        <v>0</v>
      </c>
      <c r="DG11" s="89">
        <f ca="1">DF11-DF11*'SaaS - Churn'!DF11-DF11*'SaaS - Upselling'!DF11-DF11*'SaaS - Upselling'!DF79+DF79*'SaaS - Downselling'!DF11+DF147*'SaaS - Downselling'!DF147</f>
        <v>0</v>
      </c>
      <c r="DH11" s="89">
        <f ca="1">DG11-DG11*'SaaS - Churn'!DG11-DG11*'SaaS - Upselling'!DG11-DG11*'SaaS - Upselling'!DG79+DG79*'SaaS - Downselling'!DG11+DG147*'SaaS - Downselling'!DG147</f>
        <v>0</v>
      </c>
      <c r="DI11" s="89">
        <f ca="1">DH11-DH11*'SaaS - Churn'!DH11-DH11*'SaaS - Upselling'!DH11-DH11*'SaaS - Upselling'!DH79+DH79*'SaaS - Downselling'!DH11+DH147*'SaaS - Downselling'!DH147</f>
        <v>0</v>
      </c>
      <c r="DJ11" s="89">
        <f ca="1">DI11-DI11*'SaaS - Churn'!DI11-DI11*'SaaS - Upselling'!DI11-DI11*'SaaS - Upselling'!DI79+DI79*'SaaS - Downselling'!DI11+DI147*'SaaS - Downselling'!DI147</f>
        <v>0</v>
      </c>
      <c r="DK11" s="89">
        <f ca="1">DJ11-DJ11*'SaaS - Churn'!DJ11-DJ11*'SaaS - Upselling'!DJ11-DJ11*'SaaS - Upselling'!DJ79+DJ79*'SaaS - Downselling'!DJ11+DJ147*'SaaS - Downselling'!DJ147</f>
        <v>0</v>
      </c>
      <c r="DL11" s="89">
        <f ca="1">DK11-DK11*'SaaS - Churn'!DK11-DK11*'SaaS - Upselling'!DK11-DK11*'SaaS - Upselling'!DK79+DK79*'SaaS - Downselling'!DK11+DK147*'SaaS - Downselling'!DK147</f>
        <v>0</v>
      </c>
      <c r="DM11" s="89">
        <f ca="1">DL11-DL11*'SaaS - Churn'!DL11-DL11*'SaaS - Upselling'!DL11-DL11*'SaaS - Upselling'!DL79+DL79*'SaaS - Downselling'!DL11+DL147*'SaaS - Downselling'!DL147</f>
        <v>0</v>
      </c>
      <c r="DN11" s="89">
        <f ca="1">DM11-DM11*'SaaS - Churn'!DM11-DM11*'SaaS - Upselling'!DM11-DM11*'SaaS - Upselling'!DM79+DM79*'SaaS - Downselling'!DM11+DM147*'SaaS - Downselling'!DM147</f>
        <v>0</v>
      </c>
      <c r="DO11" s="89">
        <f ca="1">DN11-DN11*'SaaS - Churn'!DN11-DN11*'SaaS - Upselling'!DN11-DN11*'SaaS - Upselling'!DN79+DN79*'SaaS - Downselling'!DN11+DN147*'SaaS - Downselling'!DN147</f>
        <v>0</v>
      </c>
      <c r="DP11" s="89">
        <f ca="1">DO11-DO11*'SaaS - Churn'!DO11-DO11*'SaaS - Upselling'!DO11-DO11*'SaaS - Upselling'!DO79+DO79*'SaaS - Downselling'!DO11+DO147*'SaaS - Downselling'!DO147</f>
        <v>0</v>
      </c>
      <c r="DQ11" s="89">
        <f ca="1">DP11-DP11*'SaaS - Churn'!DP11-DP11*'SaaS - Upselling'!DP11-DP11*'SaaS - Upselling'!DP79+DP79*'SaaS - Downselling'!DP11+DP147*'SaaS - Downselling'!DP147</f>
        <v>0</v>
      </c>
      <c r="DR11" s="89">
        <f ca="1">DQ11-DQ11*'SaaS - Churn'!DQ11-DQ11*'SaaS - Upselling'!DQ11-DQ11*'SaaS - Upselling'!DQ79+DQ79*'SaaS - Downselling'!DQ11+DQ147*'SaaS - Downselling'!DQ147</f>
        <v>0</v>
      </c>
    </row>
    <row r="12" spans="2:122">
      <c r="B12" s="195">
        <v>43191</v>
      </c>
      <c r="BK12" s="89">
        <f ca="1"/>
        <v>0</v>
      </c>
      <c r="BL12" s="89">
        <f ca="1">BK12-BK12*'SaaS - Churn'!BK12-BK12*'SaaS - Upselling'!BK12-BK12*'SaaS - Upselling'!BK80+BK80*'SaaS - Downselling'!BK12+BK148*'SaaS - Downselling'!BK148</f>
        <v>0</v>
      </c>
      <c r="BM12" s="89">
        <f ca="1">BL12-BL12*'SaaS - Churn'!BL12-BL12*'SaaS - Upselling'!BL12-BL12*'SaaS - Upselling'!BL80+BL80*'SaaS - Downselling'!BL12+BL148*'SaaS - Downselling'!BL148</f>
        <v>0</v>
      </c>
      <c r="BN12" s="89">
        <f ca="1">BM12-BM12*'SaaS - Churn'!BM12-BM12*'SaaS - Upselling'!BM12-BM12*'SaaS - Upselling'!BM80+BM80*'SaaS - Downselling'!BM12+BM148*'SaaS - Downselling'!BM148</f>
        <v>0</v>
      </c>
      <c r="BO12" s="89">
        <f ca="1">BN12-BN12*'SaaS - Churn'!BN12-BN12*'SaaS - Upselling'!BN12-BN12*'SaaS - Upselling'!BN80+BN80*'SaaS - Downselling'!BN12+BN148*'SaaS - Downselling'!BN148</f>
        <v>0</v>
      </c>
      <c r="BP12" s="89">
        <f ca="1">BO12-BO12*'SaaS - Churn'!BO12-BO12*'SaaS - Upselling'!BO12-BO12*'SaaS - Upselling'!BO80+BO80*'SaaS - Downselling'!BO12+BO148*'SaaS - Downselling'!BO148</f>
        <v>0</v>
      </c>
      <c r="BQ12" s="89">
        <f ca="1">BP12-BP12*'SaaS - Churn'!BP12-BP12*'SaaS - Upselling'!BP12-BP12*'SaaS - Upselling'!BP80+BP80*'SaaS - Downselling'!BP12+BP148*'SaaS - Downselling'!BP148</f>
        <v>0</v>
      </c>
      <c r="BR12" s="89">
        <f ca="1">BQ12-BQ12*'SaaS - Churn'!BQ12-BQ12*'SaaS - Upselling'!BQ12-BQ12*'SaaS - Upselling'!BQ80+BQ80*'SaaS - Downselling'!BQ12+BQ148*'SaaS - Downselling'!BQ148</f>
        <v>0</v>
      </c>
      <c r="BS12" s="89">
        <f ca="1">BR12-BR12*'SaaS - Churn'!BR12-BR12*'SaaS - Upselling'!BR12-BR12*'SaaS - Upselling'!BR80+BR80*'SaaS - Downselling'!BR12+BR148*'SaaS - Downselling'!BR148</f>
        <v>0</v>
      </c>
      <c r="BT12" s="89">
        <f ca="1">BS12-BS12*'SaaS - Churn'!BS12-BS12*'SaaS - Upselling'!BS12-BS12*'SaaS - Upselling'!BS80+BS80*'SaaS - Downselling'!BS12+BS148*'SaaS - Downselling'!BS148</f>
        <v>0</v>
      </c>
      <c r="BU12" s="89">
        <f ca="1">BT12-BT12*'SaaS - Churn'!BT12-BT12*'SaaS - Upselling'!BT12-BT12*'SaaS - Upselling'!BT80+BT80*'SaaS - Downselling'!BT12+BT148*'SaaS - Downselling'!BT148</f>
        <v>0</v>
      </c>
      <c r="BV12" s="89">
        <f ca="1">BU12-BU12*'SaaS - Churn'!BU12-BU12*'SaaS - Upselling'!BU12-BU12*'SaaS - Upselling'!BU80+BU80*'SaaS - Downselling'!BU12+BU148*'SaaS - Downselling'!BU148</f>
        <v>0</v>
      </c>
      <c r="BW12" s="89">
        <f ca="1">BV12-BV12*'SaaS - Churn'!BV12-BV12*'SaaS - Upselling'!BV12-BV12*'SaaS - Upselling'!BV80+BV80*'SaaS - Downselling'!BV12+BV148*'SaaS - Downselling'!BV148</f>
        <v>0</v>
      </c>
      <c r="BX12" s="89">
        <f ca="1">BW12-BW12*'SaaS - Churn'!BW12-BW12*'SaaS - Upselling'!BW12-BW12*'SaaS - Upselling'!BW80+BW80*'SaaS - Downselling'!BW12+BW148*'SaaS - Downselling'!BW148</f>
        <v>0</v>
      </c>
      <c r="BY12" s="89">
        <f ca="1">BX12-BX12*'SaaS - Churn'!BX12-BX12*'SaaS - Upselling'!BX12-BX12*'SaaS - Upselling'!BX80+BX80*'SaaS - Downselling'!BX12+BX148*'SaaS - Downselling'!BX148</f>
        <v>0</v>
      </c>
      <c r="BZ12" s="89">
        <f ca="1">BY12-BY12*'SaaS - Churn'!BY12-BY12*'SaaS - Upselling'!BY12-BY12*'SaaS - Upselling'!BY80+BY80*'SaaS - Downselling'!BY12+BY148*'SaaS - Downselling'!BY148</f>
        <v>0</v>
      </c>
      <c r="CA12" s="89">
        <f ca="1">BZ12-BZ12*'SaaS - Churn'!BZ12-BZ12*'SaaS - Upselling'!BZ12-BZ12*'SaaS - Upselling'!BZ80+BZ80*'SaaS - Downselling'!BZ12+BZ148*'SaaS - Downselling'!BZ148</f>
        <v>0</v>
      </c>
      <c r="CB12" s="89">
        <f ca="1">CA12-CA12*'SaaS - Churn'!CA12-CA12*'SaaS - Upselling'!CA12-CA12*'SaaS - Upselling'!CA80+CA80*'SaaS - Downselling'!CA12+CA148*'SaaS - Downselling'!CA148</f>
        <v>0</v>
      </c>
      <c r="CC12" s="89">
        <f ca="1">CB12-CB12*'SaaS - Churn'!CB12-CB12*'SaaS - Upselling'!CB12-CB12*'SaaS - Upselling'!CB80+CB80*'SaaS - Downselling'!CB12+CB148*'SaaS - Downselling'!CB148</f>
        <v>0</v>
      </c>
      <c r="CD12" s="89">
        <f ca="1">CC12-CC12*'SaaS - Churn'!CC12-CC12*'SaaS - Upselling'!CC12-CC12*'SaaS - Upselling'!CC80+CC80*'SaaS - Downselling'!CC12+CC148*'SaaS - Downselling'!CC148</f>
        <v>0</v>
      </c>
      <c r="CE12" s="89">
        <f ca="1">CD12-CD12*'SaaS - Churn'!CD12-CD12*'SaaS - Upselling'!CD12-CD12*'SaaS - Upselling'!CD80+CD80*'SaaS - Downselling'!CD12+CD148*'SaaS - Downselling'!CD148</f>
        <v>0</v>
      </c>
      <c r="CF12" s="89">
        <f ca="1">CE12-CE12*'SaaS - Churn'!CE12-CE12*'SaaS - Upselling'!CE12-CE12*'SaaS - Upselling'!CE80+CE80*'SaaS - Downselling'!CE12+CE148*'SaaS - Downselling'!CE148</f>
        <v>0</v>
      </c>
      <c r="CG12" s="89">
        <f ca="1">CF12-CF12*'SaaS - Churn'!CF12-CF12*'SaaS - Upselling'!CF12-CF12*'SaaS - Upselling'!CF80+CF80*'SaaS - Downselling'!CF12+CF148*'SaaS - Downselling'!CF148</f>
        <v>0</v>
      </c>
      <c r="CH12" s="89">
        <f ca="1">CG12-CG12*'SaaS - Churn'!CG12-CG12*'SaaS - Upselling'!CG12-CG12*'SaaS - Upselling'!CG80+CG80*'SaaS - Downselling'!CG12+CG148*'SaaS - Downselling'!CG148</f>
        <v>0</v>
      </c>
      <c r="CI12" s="89">
        <f ca="1">CH12-CH12*'SaaS - Churn'!CH12-CH12*'SaaS - Upselling'!CH12-CH12*'SaaS - Upselling'!CH80+CH80*'SaaS - Downselling'!CH12+CH148*'SaaS - Downselling'!CH148</f>
        <v>0</v>
      </c>
      <c r="CJ12" s="89">
        <f ca="1">CI12-CI12*'SaaS - Churn'!CI12-CI12*'SaaS - Upselling'!CI12-CI12*'SaaS - Upselling'!CI80+CI80*'SaaS - Downselling'!CI12+CI148*'SaaS - Downselling'!CI148</f>
        <v>0</v>
      </c>
      <c r="CK12" s="89">
        <f ca="1">CJ12-CJ12*'SaaS - Churn'!CJ12-CJ12*'SaaS - Upselling'!CJ12-CJ12*'SaaS - Upselling'!CJ80+CJ80*'SaaS - Downselling'!CJ12+CJ148*'SaaS - Downselling'!CJ148</f>
        <v>0</v>
      </c>
      <c r="CL12" s="89">
        <f ca="1">CK12-CK12*'SaaS - Churn'!CK12-CK12*'SaaS - Upselling'!CK12-CK12*'SaaS - Upselling'!CK80+CK80*'SaaS - Downselling'!CK12+CK148*'SaaS - Downselling'!CK148</f>
        <v>0</v>
      </c>
      <c r="CM12" s="89">
        <f ca="1">CL12-CL12*'SaaS - Churn'!CL12-CL12*'SaaS - Upselling'!CL12-CL12*'SaaS - Upselling'!CL80+CL80*'SaaS - Downselling'!CL12+CL148*'SaaS - Downselling'!CL148</f>
        <v>0</v>
      </c>
      <c r="CN12" s="89">
        <f ca="1">CM12-CM12*'SaaS - Churn'!CM12-CM12*'SaaS - Upselling'!CM12-CM12*'SaaS - Upselling'!CM80+CM80*'SaaS - Downselling'!CM12+CM148*'SaaS - Downselling'!CM148</f>
        <v>0</v>
      </c>
      <c r="CO12" s="89">
        <f ca="1">CN12-CN12*'SaaS - Churn'!CN12-CN12*'SaaS - Upselling'!CN12-CN12*'SaaS - Upselling'!CN80+CN80*'SaaS - Downselling'!CN12+CN148*'SaaS - Downselling'!CN148</f>
        <v>0</v>
      </c>
      <c r="CP12" s="89">
        <f ca="1">CO12-CO12*'SaaS - Churn'!CO12-CO12*'SaaS - Upselling'!CO12-CO12*'SaaS - Upselling'!CO80+CO80*'SaaS - Downselling'!CO12+CO148*'SaaS - Downselling'!CO148</f>
        <v>0</v>
      </c>
      <c r="CQ12" s="89">
        <f ca="1">CP12-CP12*'SaaS - Churn'!CP12-CP12*'SaaS - Upselling'!CP12-CP12*'SaaS - Upselling'!CP80+CP80*'SaaS - Downselling'!CP12+CP148*'SaaS - Downselling'!CP148</f>
        <v>0</v>
      </c>
      <c r="CR12" s="89">
        <f ca="1">CQ12-CQ12*'SaaS - Churn'!CQ12-CQ12*'SaaS - Upselling'!CQ12-CQ12*'SaaS - Upselling'!CQ80+CQ80*'SaaS - Downselling'!CQ12+CQ148*'SaaS - Downselling'!CQ148</f>
        <v>0</v>
      </c>
      <c r="CS12" s="89">
        <f ca="1">CR12-CR12*'SaaS - Churn'!CR12-CR12*'SaaS - Upselling'!CR12-CR12*'SaaS - Upselling'!CR80+CR80*'SaaS - Downselling'!CR12+CR148*'SaaS - Downselling'!CR148</f>
        <v>0</v>
      </c>
      <c r="CT12" s="89">
        <f ca="1">CS12-CS12*'SaaS - Churn'!CS12-CS12*'SaaS - Upselling'!CS12-CS12*'SaaS - Upselling'!CS80+CS80*'SaaS - Downselling'!CS12+CS148*'SaaS - Downselling'!CS148</f>
        <v>0</v>
      </c>
      <c r="CU12" s="89">
        <f ca="1">CT12-CT12*'SaaS - Churn'!CT12-CT12*'SaaS - Upselling'!CT12-CT12*'SaaS - Upselling'!CT80+CT80*'SaaS - Downselling'!CT12+CT148*'SaaS - Downselling'!CT148</f>
        <v>0</v>
      </c>
      <c r="CV12" s="89">
        <f ca="1">CU12-CU12*'SaaS - Churn'!CU12-CU12*'SaaS - Upselling'!CU12-CU12*'SaaS - Upselling'!CU80+CU80*'SaaS - Downselling'!CU12+CU148*'SaaS - Downselling'!CU148</f>
        <v>0</v>
      </c>
      <c r="CW12" s="89">
        <f ca="1">CV12-CV12*'SaaS - Churn'!CV12-CV12*'SaaS - Upselling'!CV12-CV12*'SaaS - Upselling'!CV80+CV80*'SaaS - Downselling'!CV12+CV148*'SaaS - Downselling'!CV148</f>
        <v>0</v>
      </c>
      <c r="CX12" s="89">
        <f ca="1">CW12-CW12*'SaaS - Churn'!CW12-CW12*'SaaS - Upselling'!CW12-CW12*'SaaS - Upselling'!CW80+CW80*'SaaS - Downselling'!CW12+CW148*'SaaS - Downselling'!CW148</f>
        <v>0</v>
      </c>
      <c r="CY12" s="89">
        <f ca="1">CX12-CX12*'SaaS - Churn'!CX12-CX12*'SaaS - Upselling'!CX12-CX12*'SaaS - Upselling'!CX80+CX80*'SaaS - Downselling'!CX12+CX148*'SaaS - Downselling'!CX148</f>
        <v>0</v>
      </c>
      <c r="CZ12" s="89">
        <f ca="1">CY12-CY12*'SaaS - Churn'!CY12-CY12*'SaaS - Upselling'!CY12-CY12*'SaaS - Upselling'!CY80+CY80*'SaaS - Downselling'!CY12+CY148*'SaaS - Downselling'!CY148</f>
        <v>0</v>
      </c>
      <c r="DA12" s="89">
        <f ca="1">CZ12-CZ12*'SaaS - Churn'!CZ12-CZ12*'SaaS - Upselling'!CZ12-CZ12*'SaaS - Upselling'!CZ80+CZ80*'SaaS - Downselling'!CZ12+CZ148*'SaaS - Downselling'!CZ148</f>
        <v>0</v>
      </c>
      <c r="DB12" s="89">
        <f ca="1">DA12-DA12*'SaaS - Churn'!DA12-DA12*'SaaS - Upselling'!DA12-DA12*'SaaS - Upselling'!DA80+DA80*'SaaS - Downselling'!DA12+DA148*'SaaS - Downselling'!DA148</f>
        <v>0</v>
      </c>
      <c r="DC12" s="89">
        <f ca="1">DB12-DB12*'SaaS - Churn'!DB12-DB12*'SaaS - Upselling'!DB12-DB12*'SaaS - Upselling'!DB80+DB80*'SaaS - Downselling'!DB12+DB148*'SaaS - Downselling'!DB148</f>
        <v>0</v>
      </c>
      <c r="DD12" s="89">
        <f ca="1">DC12-DC12*'SaaS - Churn'!DC12-DC12*'SaaS - Upselling'!DC12-DC12*'SaaS - Upselling'!DC80+DC80*'SaaS - Downselling'!DC12+DC148*'SaaS - Downselling'!DC148</f>
        <v>0</v>
      </c>
      <c r="DE12" s="89">
        <f ca="1">DD12-DD12*'SaaS - Churn'!DD12-DD12*'SaaS - Upselling'!DD12-DD12*'SaaS - Upselling'!DD80+DD80*'SaaS - Downselling'!DD12+DD148*'SaaS - Downselling'!DD148</f>
        <v>0</v>
      </c>
      <c r="DF12" s="89">
        <f ca="1">DE12-DE12*'SaaS - Churn'!DE12-DE12*'SaaS - Upselling'!DE12-DE12*'SaaS - Upselling'!DE80+DE80*'SaaS - Downselling'!DE12+DE148*'SaaS - Downselling'!DE148</f>
        <v>0</v>
      </c>
      <c r="DG12" s="89">
        <f ca="1">DF12-DF12*'SaaS - Churn'!DF12-DF12*'SaaS - Upselling'!DF12-DF12*'SaaS - Upselling'!DF80+DF80*'SaaS - Downselling'!DF12+DF148*'SaaS - Downselling'!DF148</f>
        <v>0</v>
      </c>
      <c r="DH12" s="89">
        <f ca="1">DG12-DG12*'SaaS - Churn'!DG12-DG12*'SaaS - Upselling'!DG12-DG12*'SaaS - Upselling'!DG80+DG80*'SaaS - Downselling'!DG12+DG148*'SaaS - Downselling'!DG148</f>
        <v>0</v>
      </c>
      <c r="DI12" s="89">
        <f ca="1">DH12-DH12*'SaaS - Churn'!DH12-DH12*'SaaS - Upselling'!DH12-DH12*'SaaS - Upselling'!DH80+DH80*'SaaS - Downselling'!DH12+DH148*'SaaS - Downselling'!DH148</f>
        <v>0</v>
      </c>
      <c r="DJ12" s="89">
        <f ca="1">DI12-DI12*'SaaS - Churn'!DI12-DI12*'SaaS - Upselling'!DI12-DI12*'SaaS - Upselling'!DI80+DI80*'SaaS - Downselling'!DI12+DI148*'SaaS - Downselling'!DI148</f>
        <v>0</v>
      </c>
      <c r="DK12" s="89">
        <f ca="1">DJ12-DJ12*'SaaS - Churn'!DJ12-DJ12*'SaaS - Upselling'!DJ12-DJ12*'SaaS - Upselling'!DJ80+DJ80*'SaaS - Downselling'!DJ12+DJ148*'SaaS - Downselling'!DJ148</f>
        <v>0</v>
      </c>
      <c r="DL12" s="89">
        <f ca="1">DK12-DK12*'SaaS - Churn'!DK12-DK12*'SaaS - Upselling'!DK12-DK12*'SaaS - Upselling'!DK80+DK80*'SaaS - Downselling'!DK12+DK148*'SaaS - Downselling'!DK148</f>
        <v>0</v>
      </c>
      <c r="DM12" s="89">
        <f ca="1">DL12-DL12*'SaaS - Churn'!DL12-DL12*'SaaS - Upselling'!DL12-DL12*'SaaS - Upselling'!DL80+DL80*'SaaS - Downselling'!DL12+DL148*'SaaS - Downselling'!DL148</f>
        <v>0</v>
      </c>
      <c r="DN12" s="89">
        <f ca="1">DM12-DM12*'SaaS - Churn'!DM12-DM12*'SaaS - Upselling'!DM12-DM12*'SaaS - Upselling'!DM80+DM80*'SaaS - Downselling'!DM12+DM148*'SaaS - Downselling'!DM148</f>
        <v>0</v>
      </c>
      <c r="DO12" s="89">
        <f ca="1">DN12-DN12*'SaaS - Churn'!DN12-DN12*'SaaS - Upselling'!DN12-DN12*'SaaS - Upselling'!DN80+DN80*'SaaS - Downselling'!DN12+DN148*'SaaS - Downselling'!DN148</f>
        <v>0</v>
      </c>
      <c r="DP12" s="89">
        <f ca="1">DO12-DO12*'SaaS - Churn'!DO12-DO12*'SaaS - Upselling'!DO12-DO12*'SaaS - Upselling'!DO80+DO80*'SaaS - Downselling'!DO12+DO148*'SaaS - Downselling'!DO148</f>
        <v>0</v>
      </c>
      <c r="DQ12" s="89">
        <f ca="1">DP12-DP12*'SaaS - Churn'!DP12-DP12*'SaaS - Upselling'!DP12-DP12*'SaaS - Upselling'!DP80+DP80*'SaaS - Downselling'!DP12+DP148*'SaaS - Downselling'!DP148</f>
        <v>0</v>
      </c>
      <c r="DR12" s="89">
        <f ca="1">DQ12-DQ12*'SaaS - Churn'!DQ12-DQ12*'SaaS - Upselling'!DQ12-DQ12*'SaaS - Upselling'!DQ80+DQ80*'SaaS - Downselling'!DQ12+DQ148*'SaaS - Downselling'!DQ148</f>
        <v>0</v>
      </c>
    </row>
    <row r="13" spans="2:122">
      <c r="B13" s="195">
        <v>43221</v>
      </c>
      <c r="BK13" s="89">
        <f ca="1"/>
        <v>0</v>
      </c>
      <c r="BL13" s="89">
        <f ca="1">BK13-BK13*'SaaS - Churn'!BK13-BK13*'SaaS - Upselling'!BK13-BK13*'SaaS - Upselling'!BK81+BK81*'SaaS - Downselling'!BK13+BK149*'SaaS - Downselling'!BK149</f>
        <v>0</v>
      </c>
      <c r="BM13" s="89">
        <f ca="1">BL13-BL13*'SaaS - Churn'!BL13-BL13*'SaaS - Upselling'!BL13-BL13*'SaaS - Upselling'!BL81+BL81*'SaaS - Downselling'!BL13+BL149*'SaaS - Downselling'!BL149</f>
        <v>0</v>
      </c>
      <c r="BN13" s="89">
        <f ca="1">BM13-BM13*'SaaS - Churn'!BM13-BM13*'SaaS - Upselling'!BM13-BM13*'SaaS - Upselling'!BM81+BM81*'SaaS - Downselling'!BM13+BM149*'SaaS - Downselling'!BM149</f>
        <v>0</v>
      </c>
      <c r="BO13" s="89">
        <f ca="1">BN13-BN13*'SaaS - Churn'!BN13-BN13*'SaaS - Upselling'!BN13-BN13*'SaaS - Upselling'!BN81+BN81*'SaaS - Downselling'!BN13+BN149*'SaaS - Downselling'!BN149</f>
        <v>0</v>
      </c>
      <c r="BP13" s="89">
        <f ca="1">BO13-BO13*'SaaS - Churn'!BO13-BO13*'SaaS - Upselling'!BO13-BO13*'SaaS - Upselling'!BO81+BO81*'SaaS - Downselling'!BO13+BO149*'SaaS - Downselling'!BO149</f>
        <v>0</v>
      </c>
      <c r="BQ13" s="89">
        <f ca="1">BP13-BP13*'SaaS - Churn'!BP13-BP13*'SaaS - Upselling'!BP13-BP13*'SaaS - Upselling'!BP81+BP81*'SaaS - Downselling'!BP13+BP149*'SaaS - Downselling'!BP149</f>
        <v>0</v>
      </c>
      <c r="BR13" s="89">
        <f ca="1">BQ13-BQ13*'SaaS - Churn'!BQ13-BQ13*'SaaS - Upselling'!BQ13-BQ13*'SaaS - Upselling'!BQ81+BQ81*'SaaS - Downselling'!BQ13+BQ149*'SaaS - Downselling'!BQ149</f>
        <v>0</v>
      </c>
      <c r="BS13" s="89">
        <f ca="1">BR13-BR13*'SaaS - Churn'!BR13-BR13*'SaaS - Upselling'!BR13-BR13*'SaaS - Upselling'!BR81+BR81*'SaaS - Downselling'!BR13+BR149*'SaaS - Downselling'!BR149</f>
        <v>0</v>
      </c>
      <c r="BT13" s="89">
        <f ca="1">BS13-BS13*'SaaS - Churn'!BS13-BS13*'SaaS - Upselling'!BS13-BS13*'SaaS - Upselling'!BS81+BS81*'SaaS - Downselling'!BS13+BS149*'SaaS - Downselling'!BS149</f>
        <v>0</v>
      </c>
      <c r="BU13" s="89">
        <f ca="1">BT13-BT13*'SaaS - Churn'!BT13-BT13*'SaaS - Upselling'!BT13-BT13*'SaaS - Upselling'!BT81+BT81*'SaaS - Downselling'!BT13+BT149*'SaaS - Downselling'!BT149</f>
        <v>0</v>
      </c>
      <c r="BV13" s="89">
        <f ca="1">BU13-BU13*'SaaS - Churn'!BU13-BU13*'SaaS - Upselling'!BU13-BU13*'SaaS - Upselling'!BU81+BU81*'SaaS - Downselling'!BU13+BU149*'SaaS - Downselling'!BU149</f>
        <v>0</v>
      </c>
      <c r="BW13" s="89">
        <f ca="1">BV13-BV13*'SaaS - Churn'!BV13-BV13*'SaaS - Upselling'!BV13-BV13*'SaaS - Upselling'!BV81+BV81*'SaaS - Downselling'!BV13+BV149*'SaaS - Downselling'!BV149</f>
        <v>0</v>
      </c>
      <c r="BX13" s="89">
        <f ca="1">BW13-BW13*'SaaS - Churn'!BW13-BW13*'SaaS - Upselling'!BW13-BW13*'SaaS - Upselling'!BW81+BW81*'SaaS - Downselling'!BW13+BW149*'SaaS - Downselling'!BW149</f>
        <v>0</v>
      </c>
      <c r="BY13" s="89">
        <f ca="1">BX13-BX13*'SaaS - Churn'!BX13-BX13*'SaaS - Upselling'!BX13-BX13*'SaaS - Upselling'!BX81+BX81*'SaaS - Downselling'!BX13+BX149*'SaaS - Downselling'!BX149</f>
        <v>0</v>
      </c>
      <c r="BZ13" s="89">
        <f ca="1">BY13-BY13*'SaaS - Churn'!BY13-BY13*'SaaS - Upselling'!BY13-BY13*'SaaS - Upselling'!BY81+BY81*'SaaS - Downselling'!BY13+BY149*'SaaS - Downselling'!BY149</f>
        <v>0</v>
      </c>
      <c r="CA13" s="89">
        <f ca="1">BZ13-BZ13*'SaaS - Churn'!BZ13-BZ13*'SaaS - Upselling'!BZ13-BZ13*'SaaS - Upselling'!BZ81+BZ81*'SaaS - Downselling'!BZ13+BZ149*'SaaS - Downselling'!BZ149</f>
        <v>0</v>
      </c>
      <c r="CB13" s="89">
        <f ca="1">CA13-CA13*'SaaS - Churn'!CA13-CA13*'SaaS - Upselling'!CA13-CA13*'SaaS - Upselling'!CA81+CA81*'SaaS - Downselling'!CA13+CA149*'SaaS - Downselling'!CA149</f>
        <v>0</v>
      </c>
      <c r="CC13" s="89">
        <f ca="1">CB13-CB13*'SaaS - Churn'!CB13-CB13*'SaaS - Upselling'!CB13-CB13*'SaaS - Upselling'!CB81+CB81*'SaaS - Downselling'!CB13+CB149*'SaaS - Downselling'!CB149</f>
        <v>0</v>
      </c>
      <c r="CD13" s="89">
        <f ca="1">CC13-CC13*'SaaS - Churn'!CC13-CC13*'SaaS - Upselling'!CC13-CC13*'SaaS - Upselling'!CC81+CC81*'SaaS - Downselling'!CC13+CC149*'SaaS - Downselling'!CC149</f>
        <v>0</v>
      </c>
      <c r="CE13" s="89">
        <f ca="1">CD13-CD13*'SaaS - Churn'!CD13-CD13*'SaaS - Upselling'!CD13-CD13*'SaaS - Upselling'!CD81+CD81*'SaaS - Downselling'!CD13+CD149*'SaaS - Downselling'!CD149</f>
        <v>0</v>
      </c>
      <c r="CF13" s="89">
        <f ca="1">CE13-CE13*'SaaS - Churn'!CE13-CE13*'SaaS - Upselling'!CE13-CE13*'SaaS - Upselling'!CE81+CE81*'SaaS - Downselling'!CE13+CE149*'SaaS - Downselling'!CE149</f>
        <v>0</v>
      </c>
      <c r="CG13" s="89">
        <f ca="1">CF13-CF13*'SaaS - Churn'!CF13-CF13*'SaaS - Upselling'!CF13-CF13*'SaaS - Upselling'!CF81+CF81*'SaaS - Downselling'!CF13+CF149*'SaaS - Downselling'!CF149</f>
        <v>0</v>
      </c>
      <c r="CH13" s="89">
        <f ca="1">CG13-CG13*'SaaS - Churn'!CG13-CG13*'SaaS - Upselling'!CG13-CG13*'SaaS - Upselling'!CG81+CG81*'SaaS - Downselling'!CG13+CG149*'SaaS - Downselling'!CG149</f>
        <v>0</v>
      </c>
      <c r="CI13" s="89">
        <f ca="1">CH13-CH13*'SaaS - Churn'!CH13-CH13*'SaaS - Upselling'!CH13-CH13*'SaaS - Upselling'!CH81+CH81*'SaaS - Downselling'!CH13+CH149*'SaaS - Downselling'!CH149</f>
        <v>0</v>
      </c>
      <c r="CJ13" s="89">
        <f ca="1">CI13-CI13*'SaaS - Churn'!CI13-CI13*'SaaS - Upselling'!CI13-CI13*'SaaS - Upselling'!CI81+CI81*'SaaS - Downselling'!CI13+CI149*'SaaS - Downselling'!CI149</f>
        <v>0</v>
      </c>
      <c r="CK13" s="89">
        <f ca="1">CJ13-CJ13*'SaaS - Churn'!CJ13-CJ13*'SaaS - Upselling'!CJ13-CJ13*'SaaS - Upselling'!CJ81+CJ81*'SaaS - Downselling'!CJ13+CJ149*'SaaS - Downselling'!CJ149</f>
        <v>0</v>
      </c>
      <c r="CL13" s="89">
        <f ca="1">CK13-CK13*'SaaS - Churn'!CK13-CK13*'SaaS - Upselling'!CK13-CK13*'SaaS - Upselling'!CK81+CK81*'SaaS - Downselling'!CK13+CK149*'SaaS - Downselling'!CK149</f>
        <v>0</v>
      </c>
      <c r="CM13" s="89">
        <f ca="1">CL13-CL13*'SaaS - Churn'!CL13-CL13*'SaaS - Upselling'!CL13-CL13*'SaaS - Upselling'!CL81+CL81*'SaaS - Downselling'!CL13+CL149*'SaaS - Downselling'!CL149</f>
        <v>0</v>
      </c>
      <c r="CN13" s="89">
        <f ca="1">CM13-CM13*'SaaS - Churn'!CM13-CM13*'SaaS - Upselling'!CM13-CM13*'SaaS - Upselling'!CM81+CM81*'SaaS - Downselling'!CM13+CM149*'SaaS - Downselling'!CM149</f>
        <v>0</v>
      </c>
      <c r="CO13" s="89">
        <f ca="1">CN13-CN13*'SaaS - Churn'!CN13-CN13*'SaaS - Upselling'!CN13-CN13*'SaaS - Upselling'!CN81+CN81*'SaaS - Downselling'!CN13+CN149*'SaaS - Downselling'!CN149</f>
        <v>0</v>
      </c>
      <c r="CP13" s="89">
        <f ca="1">CO13-CO13*'SaaS - Churn'!CO13-CO13*'SaaS - Upselling'!CO13-CO13*'SaaS - Upselling'!CO81+CO81*'SaaS - Downselling'!CO13+CO149*'SaaS - Downselling'!CO149</f>
        <v>0</v>
      </c>
      <c r="CQ13" s="89">
        <f ca="1">CP13-CP13*'SaaS - Churn'!CP13-CP13*'SaaS - Upselling'!CP13-CP13*'SaaS - Upselling'!CP81+CP81*'SaaS - Downselling'!CP13+CP149*'SaaS - Downselling'!CP149</f>
        <v>0</v>
      </c>
      <c r="CR13" s="89">
        <f ca="1">CQ13-CQ13*'SaaS - Churn'!CQ13-CQ13*'SaaS - Upselling'!CQ13-CQ13*'SaaS - Upselling'!CQ81+CQ81*'SaaS - Downselling'!CQ13+CQ149*'SaaS - Downselling'!CQ149</f>
        <v>0</v>
      </c>
      <c r="CS13" s="89">
        <f ca="1">CR13-CR13*'SaaS - Churn'!CR13-CR13*'SaaS - Upselling'!CR13-CR13*'SaaS - Upselling'!CR81+CR81*'SaaS - Downselling'!CR13+CR149*'SaaS - Downselling'!CR149</f>
        <v>0</v>
      </c>
      <c r="CT13" s="89">
        <f ca="1">CS13-CS13*'SaaS - Churn'!CS13-CS13*'SaaS - Upselling'!CS13-CS13*'SaaS - Upselling'!CS81+CS81*'SaaS - Downselling'!CS13+CS149*'SaaS - Downselling'!CS149</f>
        <v>0</v>
      </c>
      <c r="CU13" s="89">
        <f ca="1">CT13-CT13*'SaaS - Churn'!CT13-CT13*'SaaS - Upselling'!CT13-CT13*'SaaS - Upselling'!CT81+CT81*'SaaS - Downselling'!CT13+CT149*'SaaS - Downselling'!CT149</f>
        <v>0</v>
      </c>
      <c r="CV13" s="89">
        <f ca="1">CU13-CU13*'SaaS - Churn'!CU13-CU13*'SaaS - Upselling'!CU13-CU13*'SaaS - Upselling'!CU81+CU81*'SaaS - Downselling'!CU13+CU149*'SaaS - Downselling'!CU149</f>
        <v>0</v>
      </c>
      <c r="CW13" s="89">
        <f ca="1">CV13-CV13*'SaaS - Churn'!CV13-CV13*'SaaS - Upselling'!CV13-CV13*'SaaS - Upselling'!CV81+CV81*'SaaS - Downselling'!CV13+CV149*'SaaS - Downselling'!CV149</f>
        <v>0</v>
      </c>
      <c r="CX13" s="89">
        <f ca="1">CW13-CW13*'SaaS - Churn'!CW13-CW13*'SaaS - Upselling'!CW13-CW13*'SaaS - Upselling'!CW81+CW81*'SaaS - Downselling'!CW13+CW149*'SaaS - Downselling'!CW149</f>
        <v>0</v>
      </c>
      <c r="CY13" s="89">
        <f ca="1">CX13-CX13*'SaaS - Churn'!CX13-CX13*'SaaS - Upselling'!CX13-CX13*'SaaS - Upselling'!CX81+CX81*'SaaS - Downselling'!CX13+CX149*'SaaS - Downselling'!CX149</f>
        <v>0</v>
      </c>
      <c r="CZ13" s="89">
        <f ca="1">CY13-CY13*'SaaS - Churn'!CY13-CY13*'SaaS - Upselling'!CY13-CY13*'SaaS - Upselling'!CY81+CY81*'SaaS - Downselling'!CY13+CY149*'SaaS - Downselling'!CY149</f>
        <v>0</v>
      </c>
      <c r="DA13" s="89">
        <f ca="1">CZ13-CZ13*'SaaS - Churn'!CZ13-CZ13*'SaaS - Upselling'!CZ13-CZ13*'SaaS - Upselling'!CZ81+CZ81*'SaaS - Downselling'!CZ13+CZ149*'SaaS - Downselling'!CZ149</f>
        <v>0</v>
      </c>
      <c r="DB13" s="89">
        <f ca="1">DA13-DA13*'SaaS - Churn'!DA13-DA13*'SaaS - Upselling'!DA13-DA13*'SaaS - Upselling'!DA81+DA81*'SaaS - Downselling'!DA13+DA149*'SaaS - Downselling'!DA149</f>
        <v>0</v>
      </c>
      <c r="DC13" s="89">
        <f ca="1">DB13-DB13*'SaaS - Churn'!DB13-DB13*'SaaS - Upselling'!DB13-DB13*'SaaS - Upselling'!DB81+DB81*'SaaS - Downselling'!DB13+DB149*'SaaS - Downselling'!DB149</f>
        <v>0</v>
      </c>
      <c r="DD13" s="89">
        <f ca="1">DC13-DC13*'SaaS - Churn'!DC13-DC13*'SaaS - Upselling'!DC13-DC13*'SaaS - Upselling'!DC81+DC81*'SaaS - Downselling'!DC13+DC149*'SaaS - Downselling'!DC149</f>
        <v>0</v>
      </c>
      <c r="DE13" s="89">
        <f ca="1">DD13-DD13*'SaaS - Churn'!DD13-DD13*'SaaS - Upselling'!DD13-DD13*'SaaS - Upselling'!DD81+DD81*'SaaS - Downselling'!DD13+DD149*'SaaS - Downselling'!DD149</f>
        <v>0</v>
      </c>
      <c r="DF13" s="89">
        <f ca="1">DE13-DE13*'SaaS - Churn'!DE13-DE13*'SaaS - Upselling'!DE13-DE13*'SaaS - Upselling'!DE81+DE81*'SaaS - Downselling'!DE13+DE149*'SaaS - Downselling'!DE149</f>
        <v>0</v>
      </c>
      <c r="DG13" s="89">
        <f ca="1">DF13-DF13*'SaaS - Churn'!DF13-DF13*'SaaS - Upselling'!DF13-DF13*'SaaS - Upselling'!DF81+DF81*'SaaS - Downselling'!DF13+DF149*'SaaS - Downselling'!DF149</f>
        <v>0</v>
      </c>
      <c r="DH13" s="89">
        <f ca="1">DG13-DG13*'SaaS - Churn'!DG13-DG13*'SaaS - Upselling'!DG13-DG13*'SaaS - Upselling'!DG81+DG81*'SaaS - Downselling'!DG13+DG149*'SaaS - Downselling'!DG149</f>
        <v>0</v>
      </c>
      <c r="DI13" s="89">
        <f ca="1">DH13-DH13*'SaaS - Churn'!DH13-DH13*'SaaS - Upselling'!DH13-DH13*'SaaS - Upselling'!DH81+DH81*'SaaS - Downselling'!DH13+DH149*'SaaS - Downselling'!DH149</f>
        <v>0</v>
      </c>
      <c r="DJ13" s="89">
        <f ca="1">DI13-DI13*'SaaS - Churn'!DI13-DI13*'SaaS - Upselling'!DI13-DI13*'SaaS - Upselling'!DI81+DI81*'SaaS - Downselling'!DI13+DI149*'SaaS - Downselling'!DI149</f>
        <v>0</v>
      </c>
      <c r="DK13" s="89">
        <f ca="1">DJ13-DJ13*'SaaS - Churn'!DJ13-DJ13*'SaaS - Upselling'!DJ13-DJ13*'SaaS - Upselling'!DJ81+DJ81*'SaaS - Downselling'!DJ13+DJ149*'SaaS - Downselling'!DJ149</f>
        <v>0</v>
      </c>
      <c r="DL13" s="89">
        <f ca="1">DK13-DK13*'SaaS - Churn'!DK13-DK13*'SaaS - Upselling'!DK13-DK13*'SaaS - Upselling'!DK81+DK81*'SaaS - Downselling'!DK13+DK149*'SaaS - Downselling'!DK149</f>
        <v>0</v>
      </c>
      <c r="DM13" s="89">
        <f ca="1">DL13-DL13*'SaaS - Churn'!DL13-DL13*'SaaS - Upselling'!DL13-DL13*'SaaS - Upselling'!DL81+DL81*'SaaS - Downselling'!DL13+DL149*'SaaS - Downselling'!DL149</f>
        <v>0</v>
      </c>
      <c r="DN13" s="89">
        <f ca="1">DM13-DM13*'SaaS - Churn'!DM13-DM13*'SaaS - Upselling'!DM13-DM13*'SaaS - Upselling'!DM81+DM81*'SaaS - Downselling'!DM13+DM149*'SaaS - Downselling'!DM149</f>
        <v>0</v>
      </c>
      <c r="DO13" s="89">
        <f ca="1">DN13-DN13*'SaaS - Churn'!DN13-DN13*'SaaS - Upselling'!DN13-DN13*'SaaS - Upselling'!DN81+DN81*'SaaS - Downselling'!DN13+DN149*'SaaS - Downselling'!DN149</f>
        <v>0</v>
      </c>
      <c r="DP13" s="89">
        <f ca="1">DO13-DO13*'SaaS - Churn'!DO13-DO13*'SaaS - Upselling'!DO13-DO13*'SaaS - Upselling'!DO81+DO81*'SaaS - Downselling'!DO13+DO149*'SaaS - Downselling'!DO149</f>
        <v>0</v>
      </c>
      <c r="DQ13" s="89">
        <f ca="1">DP13-DP13*'SaaS - Churn'!DP13-DP13*'SaaS - Upselling'!DP13-DP13*'SaaS - Upselling'!DP81+DP81*'SaaS - Downselling'!DP13+DP149*'SaaS - Downselling'!DP149</f>
        <v>0</v>
      </c>
      <c r="DR13" s="89">
        <f ca="1">DQ13-DQ13*'SaaS - Churn'!DQ13-DQ13*'SaaS - Upselling'!DQ13-DQ13*'SaaS - Upselling'!DQ81+DQ81*'SaaS - Downselling'!DQ13+DQ149*'SaaS - Downselling'!DQ149</f>
        <v>0</v>
      </c>
    </row>
    <row r="14" spans="2:122">
      <c r="B14" s="195">
        <v>43252</v>
      </c>
      <c r="BK14" s="89">
        <f ca="1"/>
        <v>0</v>
      </c>
      <c r="BL14" s="89">
        <f ca="1">BK14-BK14*'SaaS - Churn'!BK14-BK14*'SaaS - Upselling'!BK14-BK14*'SaaS - Upselling'!BK82+BK82*'SaaS - Downselling'!BK14+BK150*'SaaS - Downselling'!BK150</f>
        <v>0</v>
      </c>
      <c r="BM14" s="89">
        <f ca="1">BL14-BL14*'SaaS - Churn'!BL14-BL14*'SaaS - Upselling'!BL14-BL14*'SaaS - Upselling'!BL82+BL82*'SaaS - Downselling'!BL14+BL150*'SaaS - Downselling'!BL150</f>
        <v>0</v>
      </c>
      <c r="BN14" s="89">
        <f ca="1">BM14-BM14*'SaaS - Churn'!BM14-BM14*'SaaS - Upselling'!BM14-BM14*'SaaS - Upselling'!BM82+BM82*'SaaS - Downselling'!BM14+BM150*'SaaS - Downselling'!BM150</f>
        <v>0</v>
      </c>
      <c r="BO14" s="89">
        <f ca="1">BN14-BN14*'SaaS - Churn'!BN14-BN14*'SaaS - Upselling'!BN14-BN14*'SaaS - Upselling'!BN82+BN82*'SaaS - Downselling'!BN14+BN150*'SaaS - Downselling'!BN150</f>
        <v>0</v>
      </c>
      <c r="BP14" s="89">
        <f ca="1">BO14-BO14*'SaaS - Churn'!BO14-BO14*'SaaS - Upselling'!BO14-BO14*'SaaS - Upselling'!BO82+BO82*'SaaS - Downselling'!BO14+BO150*'SaaS - Downselling'!BO150</f>
        <v>0</v>
      </c>
      <c r="BQ14" s="89">
        <f ca="1">BP14-BP14*'SaaS - Churn'!BP14-BP14*'SaaS - Upselling'!BP14-BP14*'SaaS - Upselling'!BP82+BP82*'SaaS - Downselling'!BP14+BP150*'SaaS - Downselling'!BP150</f>
        <v>0</v>
      </c>
      <c r="BR14" s="89">
        <f ca="1">BQ14-BQ14*'SaaS - Churn'!BQ14-BQ14*'SaaS - Upselling'!BQ14-BQ14*'SaaS - Upselling'!BQ82+BQ82*'SaaS - Downselling'!BQ14+BQ150*'SaaS - Downselling'!BQ150</f>
        <v>0</v>
      </c>
      <c r="BS14" s="89">
        <f ca="1">BR14-BR14*'SaaS - Churn'!BR14-BR14*'SaaS - Upselling'!BR14-BR14*'SaaS - Upselling'!BR82+BR82*'SaaS - Downselling'!BR14+BR150*'SaaS - Downselling'!BR150</f>
        <v>0</v>
      </c>
      <c r="BT14" s="89">
        <f ca="1">BS14-BS14*'SaaS - Churn'!BS14-BS14*'SaaS - Upselling'!BS14-BS14*'SaaS - Upselling'!BS82+BS82*'SaaS - Downselling'!BS14+BS150*'SaaS - Downselling'!BS150</f>
        <v>0</v>
      </c>
      <c r="BU14" s="89">
        <f ca="1">BT14-BT14*'SaaS - Churn'!BT14-BT14*'SaaS - Upselling'!BT14-BT14*'SaaS - Upselling'!BT82+BT82*'SaaS - Downselling'!BT14+BT150*'SaaS - Downselling'!BT150</f>
        <v>0</v>
      </c>
      <c r="BV14" s="89">
        <f ca="1">BU14-BU14*'SaaS - Churn'!BU14-BU14*'SaaS - Upselling'!BU14-BU14*'SaaS - Upselling'!BU82+BU82*'SaaS - Downselling'!BU14+BU150*'SaaS - Downselling'!BU150</f>
        <v>0</v>
      </c>
      <c r="BW14" s="89">
        <f ca="1">BV14-BV14*'SaaS - Churn'!BV14-BV14*'SaaS - Upselling'!BV14-BV14*'SaaS - Upselling'!BV82+BV82*'SaaS - Downselling'!BV14+BV150*'SaaS - Downselling'!BV150</f>
        <v>0</v>
      </c>
      <c r="BX14" s="89">
        <f ca="1">BW14-BW14*'SaaS - Churn'!BW14-BW14*'SaaS - Upselling'!BW14-BW14*'SaaS - Upselling'!BW82+BW82*'SaaS - Downselling'!BW14+BW150*'SaaS - Downselling'!BW150</f>
        <v>0</v>
      </c>
      <c r="BY14" s="89">
        <f ca="1">BX14-BX14*'SaaS - Churn'!BX14-BX14*'SaaS - Upselling'!BX14-BX14*'SaaS - Upselling'!BX82+BX82*'SaaS - Downselling'!BX14+BX150*'SaaS - Downselling'!BX150</f>
        <v>0</v>
      </c>
      <c r="BZ14" s="89">
        <f ca="1">BY14-BY14*'SaaS - Churn'!BY14-BY14*'SaaS - Upselling'!BY14-BY14*'SaaS - Upselling'!BY82+BY82*'SaaS - Downselling'!BY14+BY150*'SaaS - Downselling'!BY150</f>
        <v>0</v>
      </c>
      <c r="CA14" s="89">
        <f ca="1">BZ14-BZ14*'SaaS - Churn'!BZ14-BZ14*'SaaS - Upselling'!BZ14-BZ14*'SaaS - Upselling'!BZ82+BZ82*'SaaS - Downselling'!BZ14+BZ150*'SaaS - Downselling'!BZ150</f>
        <v>0</v>
      </c>
      <c r="CB14" s="89">
        <f ca="1">CA14-CA14*'SaaS - Churn'!CA14-CA14*'SaaS - Upselling'!CA14-CA14*'SaaS - Upselling'!CA82+CA82*'SaaS - Downselling'!CA14+CA150*'SaaS - Downselling'!CA150</f>
        <v>0</v>
      </c>
      <c r="CC14" s="89">
        <f ca="1">CB14-CB14*'SaaS - Churn'!CB14-CB14*'SaaS - Upselling'!CB14-CB14*'SaaS - Upselling'!CB82+CB82*'SaaS - Downselling'!CB14+CB150*'SaaS - Downselling'!CB150</f>
        <v>0</v>
      </c>
      <c r="CD14" s="89">
        <f ca="1">CC14-CC14*'SaaS - Churn'!CC14-CC14*'SaaS - Upselling'!CC14-CC14*'SaaS - Upselling'!CC82+CC82*'SaaS - Downselling'!CC14+CC150*'SaaS - Downselling'!CC150</f>
        <v>0</v>
      </c>
      <c r="CE14" s="89">
        <f ca="1">CD14-CD14*'SaaS - Churn'!CD14-CD14*'SaaS - Upselling'!CD14-CD14*'SaaS - Upselling'!CD82+CD82*'SaaS - Downselling'!CD14+CD150*'SaaS - Downselling'!CD150</f>
        <v>0</v>
      </c>
      <c r="CF14" s="89">
        <f ca="1">CE14-CE14*'SaaS - Churn'!CE14-CE14*'SaaS - Upselling'!CE14-CE14*'SaaS - Upselling'!CE82+CE82*'SaaS - Downselling'!CE14+CE150*'SaaS - Downselling'!CE150</f>
        <v>0</v>
      </c>
      <c r="CG14" s="89">
        <f ca="1">CF14-CF14*'SaaS - Churn'!CF14-CF14*'SaaS - Upselling'!CF14-CF14*'SaaS - Upselling'!CF82+CF82*'SaaS - Downselling'!CF14+CF150*'SaaS - Downselling'!CF150</f>
        <v>0</v>
      </c>
      <c r="CH14" s="89">
        <f ca="1">CG14-CG14*'SaaS - Churn'!CG14-CG14*'SaaS - Upselling'!CG14-CG14*'SaaS - Upselling'!CG82+CG82*'SaaS - Downselling'!CG14+CG150*'SaaS - Downselling'!CG150</f>
        <v>0</v>
      </c>
      <c r="CI14" s="89">
        <f ca="1">CH14-CH14*'SaaS - Churn'!CH14-CH14*'SaaS - Upselling'!CH14-CH14*'SaaS - Upselling'!CH82+CH82*'SaaS - Downselling'!CH14+CH150*'SaaS - Downselling'!CH150</f>
        <v>0</v>
      </c>
      <c r="CJ14" s="89">
        <f ca="1">CI14-CI14*'SaaS - Churn'!CI14-CI14*'SaaS - Upselling'!CI14-CI14*'SaaS - Upselling'!CI82+CI82*'SaaS - Downselling'!CI14+CI150*'SaaS - Downselling'!CI150</f>
        <v>0</v>
      </c>
      <c r="CK14" s="89">
        <f ca="1">CJ14-CJ14*'SaaS - Churn'!CJ14-CJ14*'SaaS - Upselling'!CJ14-CJ14*'SaaS - Upselling'!CJ82+CJ82*'SaaS - Downselling'!CJ14+CJ150*'SaaS - Downselling'!CJ150</f>
        <v>0</v>
      </c>
      <c r="CL14" s="89">
        <f ca="1">CK14-CK14*'SaaS - Churn'!CK14-CK14*'SaaS - Upselling'!CK14-CK14*'SaaS - Upselling'!CK82+CK82*'SaaS - Downselling'!CK14+CK150*'SaaS - Downselling'!CK150</f>
        <v>0</v>
      </c>
      <c r="CM14" s="89">
        <f ca="1">CL14-CL14*'SaaS - Churn'!CL14-CL14*'SaaS - Upselling'!CL14-CL14*'SaaS - Upselling'!CL82+CL82*'SaaS - Downselling'!CL14+CL150*'SaaS - Downselling'!CL150</f>
        <v>0</v>
      </c>
      <c r="CN14" s="89">
        <f ca="1">CM14-CM14*'SaaS - Churn'!CM14-CM14*'SaaS - Upselling'!CM14-CM14*'SaaS - Upselling'!CM82+CM82*'SaaS - Downselling'!CM14+CM150*'SaaS - Downselling'!CM150</f>
        <v>0</v>
      </c>
      <c r="CO14" s="89">
        <f ca="1">CN14-CN14*'SaaS - Churn'!CN14-CN14*'SaaS - Upselling'!CN14-CN14*'SaaS - Upselling'!CN82+CN82*'SaaS - Downselling'!CN14+CN150*'SaaS - Downselling'!CN150</f>
        <v>0</v>
      </c>
      <c r="CP14" s="89">
        <f ca="1">CO14-CO14*'SaaS - Churn'!CO14-CO14*'SaaS - Upselling'!CO14-CO14*'SaaS - Upselling'!CO82+CO82*'SaaS - Downselling'!CO14+CO150*'SaaS - Downselling'!CO150</f>
        <v>0</v>
      </c>
      <c r="CQ14" s="89">
        <f ca="1">CP14-CP14*'SaaS - Churn'!CP14-CP14*'SaaS - Upselling'!CP14-CP14*'SaaS - Upselling'!CP82+CP82*'SaaS - Downselling'!CP14+CP150*'SaaS - Downselling'!CP150</f>
        <v>0</v>
      </c>
      <c r="CR14" s="89">
        <f ca="1">CQ14-CQ14*'SaaS - Churn'!CQ14-CQ14*'SaaS - Upselling'!CQ14-CQ14*'SaaS - Upselling'!CQ82+CQ82*'SaaS - Downselling'!CQ14+CQ150*'SaaS - Downselling'!CQ150</f>
        <v>0</v>
      </c>
      <c r="CS14" s="89">
        <f ca="1">CR14-CR14*'SaaS - Churn'!CR14-CR14*'SaaS - Upselling'!CR14-CR14*'SaaS - Upselling'!CR82+CR82*'SaaS - Downselling'!CR14+CR150*'SaaS - Downselling'!CR150</f>
        <v>0</v>
      </c>
      <c r="CT14" s="89">
        <f ca="1">CS14-CS14*'SaaS - Churn'!CS14-CS14*'SaaS - Upselling'!CS14-CS14*'SaaS - Upselling'!CS82+CS82*'SaaS - Downselling'!CS14+CS150*'SaaS - Downselling'!CS150</f>
        <v>0</v>
      </c>
      <c r="CU14" s="89">
        <f ca="1">CT14-CT14*'SaaS - Churn'!CT14-CT14*'SaaS - Upselling'!CT14-CT14*'SaaS - Upselling'!CT82+CT82*'SaaS - Downselling'!CT14+CT150*'SaaS - Downselling'!CT150</f>
        <v>0</v>
      </c>
      <c r="CV14" s="89">
        <f ca="1">CU14-CU14*'SaaS - Churn'!CU14-CU14*'SaaS - Upselling'!CU14-CU14*'SaaS - Upselling'!CU82+CU82*'SaaS - Downselling'!CU14+CU150*'SaaS - Downselling'!CU150</f>
        <v>0</v>
      </c>
      <c r="CW14" s="89">
        <f ca="1">CV14-CV14*'SaaS - Churn'!CV14-CV14*'SaaS - Upselling'!CV14-CV14*'SaaS - Upselling'!CV82+CV82*'SaaS - Downselling'!CV14+CV150*'SaaS - Downselling'!CV150</f>
        <v>0</v>
      </c>
      <c r="CX14" s="89">
        <f ca="1">CW14-CW14*'SaaS - Churn'!CW14-CW14*'SaaS - Upselling'!CW14-CW14*'SaaS - Upselling'!CW82+CW82*'SaaS - Downselling'!CW14+CW150*'SaaS - Downselling'!CW150</f>
        <v>0</v>
      </c>
      <c r="CY14" s="89">
        <f ca="1">CX14-CX14*'SaaS - Churn'!CX14-CX14*'SaaS - Upselling'!CX14-CX14*'SaaS - Upselling'!CX82+CX82*'SaaS - Downselling'!CX14+CX150*'SaaS - Downselling'!CX150</f>
        <v>0</v>
      </c>
      <c r="CZ14" s="89">
        <f ca="1">CY14-CY14*'SaaS - Churn'!CY14-CY14*'SaaS - Upselling'!CY14-CY14*'SaaS - Upselling'!CY82+CY82*'SaaS - Downselling'!CY14+CY150*'SaaS - Downselling'!CY150</f>
        <v>0</v>
      </c>
      <c r="DA14" s="89">
        <f ca="1">CZ14-CZ14*'SaaS - Churn'!CZ14-CZ14*'SaaS - Upselling'!CZ14-CZ14*'SaaS - Upselling'!CZ82+CZ82*'SaaS - Downselling'!CZ14+CZ150*'SaaS - Downselling'!CZ150</f>
        <v>0</v>
      </c>
      <c r="DB14" s="89">
        <f ca="1">DA14-DA14*'SaaS - Churn'!DA14-DA14*'SaaS - Upselling'!DA14-DA14*'SaaS - Upselling'!DA82+DA82*'SaaS - Downselling'!DA14+DA150*'SaaS - Downselling'!DA150</f>
        <v>0</v>
      </c>
      <c r="DC14" s="89">
        <f ca="1">DB14-DB14*'SaaS - Churn'!DB14-DB14*'SaaS - Upselling'!DB14-DB14*'SaaS - Upselling'!DB82+DB82*'SaaS - Downselling'!DB14+DB150*'SaaS - Downselling'!DB150</f>
        <v>0</v>
      </c>
      <c r="DD14" s="89">
        <f ca="1">DC14-DC14*'SaaS - Churn'!DC14-DC14*'SaaS - Upselling'!DC14-DC14*'SaaS - Upselling'!DC82+DC82*'SaaS - Downselling'!DC14+DC150*'SaaS - Downselling'!DC150</f>
        <v>0</v>
      </c>
      <c r="DE14" s="89">
        <f ca="1">DD14-DD14*'SaaS - Churn'!DD14-DD14*'SaaS - Upselling'!DD14-DD14*'SaaS - Upselling'!DD82+DD82*'SaaS - Downselling'!DD14+DD150*'SaaS - Downselling'!DD150</f>
        <v>0</v>
      </c>
      <c r="DF14" s="89">
        <f ca="1">DE14-DE14*'SaaS - Churn'!DE14-DE14*'SaaS - Upselling'!DE14-DE14*'SaaS - Upselling'!DE82+DE82*'SaaS - Downselling'!DE14+DE150*'SaaS - Downselling'!DE150</f>
        <v>0</v>
      </c>
      <c r="DG14" s="89">
        <f ca="1">DF14-DF14*'SaaS - Churn'!DF14-DF14*'SaaS - Upselling'!DF14-DF14*'SaaS - Upselling'!DF82+DF82*'SaaS - Downselling'!DF14+DF150*'SaaS - Downselling'!DF150</f>
        <v>0</v>
      </c>
      <c r="DH14" s="89">
        <f ca="1">DG14-DG14*'SaaS - Churn'!DG14-DG14*'SaaS - Upselling'!DG14-DG14*'SaaS - Upselling'!DG82+DG82*'SaaS - Downselling'!DG14+DG150*'SaaS - Downselling'!DG150</f>
        <v>0</v>
      </c>
      <c r="DI14" s="89">
        <f ca="1">DH14-DH14*'SaaS - Churn'!DH14-DH14*'SaaS - Upselling'!DH14-DH14*'SaaS - Upselling'!DH82+DH82*'SaaS - Downselling'!DH14+DH150*'SaaS - Downselling'!DH150</f>
        <v>0</v>
      </c>
      <c r="DJ14" s="89">
        <f ca="1">DI14-DI14*'SaaS - Churn'!DI14-DI14*'SaaS - Upselling'!DI14-DI14*'SaaS - Upselling'!DI82+DI82*'SaaS - Downselling'!DI14+DI150*'SaaS - Downselling'!DI150</f>
        <v>0</v>
      </c>
      <c r="DK14" s="89">
        <f ca="1">DJ14-DJ14*'SaaS - Churn'!DJ14-DJ14*'SaaS - Upselling'!DJ14-DJ14*'SaaS - Upselling'!DJ82+DJ82*'SaaS - Downselling'!DJ14+DJ150*'SaaS - Downselling'!DJ150</f>
        <v>0</v>
      </c>
      <c r="DL14" s="89">
        <f ca="1">DK14-DK14*'SaaS - Churn'!DK14-DK14*'SaaS - Upselling'!DK14-DK14*'SaaS - Upselling'!DK82+DK82*'SaaS - Downselling'!DK14+DK150*'SaaS - Downselling'!DK150</f>
        <v>0</v>
      </c>
      <c r="DM14" s="89">
        <f ca="1">DL14-DL14*'SaaS - Churn'!DL14-DL14*'SaaS - Upselling'!DL14-DL14*'SaaS - Upselling'!DL82+DL82*'SaaS - Downselling'!DL14+DL150*'SaaS - Downselling'!DL150</f>
        <v>0</v>
      </c>
      <c r="DN14" s="89">
        <f ca="1">DM14-DM14*'SaaS - Churn'!DM14-DM14*'SaaS - Upselling'!DM14-DM14*'SaaS - Upselling'!DM82+DM82*'SaaS - Downselling'!DM14+DM150*'SaaS - Downselling'!DM150</f>
        <v>0</v>
      </c>
      <c r="DO14" s="89">
        <f ca="1">DN14-DN14*'SaaS - Churn'!DN14-DN14*'SaaS - Upselling'!DN14-DN14*'SaaS - Upselling'!DN82+DN82*'SaaS - Downselling'!DN14+DN150*'SaaS - Downselling'!DN150</f>
        <v>0</v>
      </c>
      <c r="DP14" s="89">
        <f ca="1">DO14-DO14*'SaaS - Churn'!DO14-DO14*'SaaS - Upselling'!DO14-DO14*'SaaS - Upselling'!DO82+DO82*'SaaS - Downselling'!DO14+DO150*'SaaS - Downselling'!DO150</f>
        <v>0</v>
      </c>
      <c r="DQ14" s="89">
        <f ca="1">DP14-DP14*'SaaS - Churn'!DP14-DP14*'SaaS - Upselling'!DP14-DP14*'SaaS - Upselling'!DP82+DP82*'SaaS - Downselling'!DP14+DP150*'SaaS - Downselling'!DP150</f>
        <v>0</v>
      </c>
      <c r="DR14" s="89">
        <f ca="1">DQ14-DQ14*'SaaS - Churn'!DQ14-DQ14*'SaaS - Upselling'!DQ14-DQ14*'SaaS - Upselling'!DQ82+DQ82*'SaaS - Downselling'!DQ14+DQ150*'SaaS - Downselling'!DQ150</f>
        <v>0</v>
      </c>
    </row>
    <row r="15" spans="2:122">
      <c r="B15" s="195">
        <v>43282</v>
      </c>
      <c r="BK15" s="89">
        <f ca="1"/>
        <v>0</v>
      </c>
      <c r="BL15" s="89">
        <f ca="1">BK15-BK15*'SaaS - Churn'!BK15-BK15*'SaaS - Upselling'!BK15-BK15*'SaaS - Upselling'!BK83+BK83*'SaaS - Downselling'!BK15+BK151*'SaaS - Downselling'!BK151</f>
        <v>0</v>
      </c>
      <c r="BM15" s="89">
        <f ca="1">BL15-BL15*'SaaS - Churn'!BL15-BL15*'SaaS - Upselling'!BL15-BL15*'SaaS - Upselling'!BL83+BL83*'SaaS - Downselling'!BL15+BL151*'SaaS - Downselling'!BL151</f>
        <v>0</v>
      </c>
      <c r="BN15" s="89">
        <f ca="1">BM15-BM15*'SaaS - Churn'!BM15-BM15*'SaaS - Upselling'!BM15-BM15*'SaaS - Upselling'!BM83+BM83*'SaaS - Downselling'!BM15+BM151*'SaaS - Downselling'!BM151</f>
        <v>0</v>
      </c>
      <c r="BO15" s="89">
        <f ca="1">BN15-BN15*'SaaS - Churn'!BN15-BN15*'SaaS - Upselling'!BN15-BN15*'SaaS - Upselling'!BN83+BN83*'SaaS - Downselling'!BN15+BN151*'SaaS - Downselling'!BN151</f>
        <v>0</v>
      </c>
      <c r="BP15" s="89">
        <f ca="1">BO15-BO15*'SaaS - Churn'!BO15-BO15*'SaaS - Upselling'!BO15-BO15*'SaaS - Upselling'!BO83+BO83*'SaaS - Downselling'!BO15+BO151*'SaaS - Downselling'!BO151</f>
        <v>0</v>
      </c>
      <c r="BQ15" s="89">
        <f ca="1">BP15-BP15*'SaaS - Churn'!BP15-BP15*'SaaS - Upselling'!BP15-BP15*'SaaS - Upselling'!BP83+BP83*'SaaS - Downselling'!BP15+BP151*'SaaS - Downselling'!BP151</f>
        <v>0</v>
      </c>
      <c r="BR15" s="89">
        <f ca="1">BQ15-BQ15*'SaaS - Churn'!BQ15-BQ15*'SaaS - Upselling'!BQ15-BQ15*'SaaS - Upselling'!BQ83+BQ83*'SaaS - Downselling'!BQ15+BQ151*'SaaS - Downselling'!BQ151</f>
        <v>0</v>
      </c>
      <c r="BS15" s="89">
        <f ca="1">BR15-BR15*'SaaS - Churn'!BR15-BR15*'SaaS - Upselling'!BR15-BR15*'SaaS - Upselling'!BR83+BR83*'SaaS - Downselling'!BR15+BR151*'SaaS - Downselling'!BR151</f>
        <v>0</v>
      </c>
      <c r="BT15" s="89">
        <f ca="1">BS15-BS15*'SaaS - Churn'!BS15-BS15*'SaaS - Upselling'!BS15-BS15*'SaaS - Upselling'!BS83+BS83*'SaaS - Downselling'!BS15+BS151*'SaaS - Downselling'!BS151</f>
        <v>0</v>
      </c>
      <c r="BU15" s="89">
        <f ca="1">BT15-BT15*'SaaS - Churn'!BT15-BT15*'SaaS - Upselling'!BT15-BT15*'SaaS - Upselling'!BT83+BT83*'SaaS - Downselling'!BT15+BT151*'SaaS - Downselling'!BT151</f>
        <v>0</v>
      </c>
      <c r="BV15" s="89">
        <f ca="1">BU15-BU15*'SaaS - Churn'!BU15-BU15*'SaaS - Upselling'!BU15-BU15*'SaaS - Upselling'!BU83+BU83*'SaaS - Downselling'!BU15+BU151*'SaaS - Downselling'!BU151</f>
        <v>0</v>
      </c>
      <c r="BW15" s="89">
        <f ca="1">BV15-BV15*'SaaS - Churn'!BV15-BV15*'SaaS - Upselling'!BV15-BV15*'SaaS - Upselling'!BV83+BV83*'SaaS - Downselling'!BV15+BV151*'SaaS - Downselling'!BV151</f>
        <v>0</v>
      </c>
      <c r="BX15" s="89">
        <f ca="1">BW15-BW15*'SaaS - Churn'!BW15-BW15*'SaaS - Upselling'!BW15-BW15*'SaaS - Upselling'!BW83+BW83*'SaaS - Downselling'!BW15+BW151*'SaaS - Downselling'!BW151</f>
        <v>0</v>
      </c>
      <c r="BY15" s="89">
        <f ca="1">BX15-BX15*'SaaS - Churn'!BX15-BX15*'SaaS - Upselling'!BX15-BX15*'SaaS - Upselling'!BX83+BX83*'SaaS - Downselling'!BX15+BX151*'SaaS - Downselling'!BX151</f>
        <v>0</v>
      </c>
      <c r="BZ15" s="89">
        <f ca="1">BY15-BY15*'SaaS - Churn'!BY15-BY15*'SaaS - Upselling'!BY15-BY15*'SaaS - Upselling'!BY83+BY83*'SaaS - Downselling'!BY15+BY151*'SaaS - Downselling'!BY151</f>
        <v>0</v>
      </c>
      <c r="CA15" s="89">
        <f ca="1">BZ15-BZ15*'SaaS - Churn'!BZ15-BZ15*'SaaS - Upselling'!BZ15-BZ15*'SaaS - Upselling'!BZ83+BZ83*'SaaS - Downselling'!BZ15+BZ151*'SaaS - Downselling'!BZ151</f>
        <v>0</v>
      </c>
      <c r="CB15" s="89">
        <f ca="1">CA15-CA15*'SaaS - Churn'!CA15-CA15*'SaaS - Upselling'!CA15-CA15*'SaaS - Upselling'!CA83+CA83*'SaaS - Downselling'!CA15+CA151*'SaaS - Downselling'!CA151</f>
        <v>0</v>
      </c>
      <c r="CC15" s="89">
        <f ca="1">CB15-CB15*'SaaS - Churn'!CB15-CB15*'SaaS - Upselling'!CB15-CB15*'SaaS - Upselling'!CB83+CB83*'SaaS - Downselling'!CB15+CB151*'SaaS - Downselling'!CB151</f>
        <v>0</v>
      </c>
      <c r="CD15" s="89">
        <f ca="1">CC15-CC15*'SaaS - Churn'!CC15-CC15*'SaaS - Upselling'!CC15-CC15*'SaaS - Upselling'!CC83+CC83*'SaaS - Downselling'!CC15+CC151*'SaaS - Downselling'!CC151</f>
        <v>0</v>
      </c>
      <c r="CE15" s="89">
        <f ca="1">CD15-CD15*'SaaS - Churn'!CD15-CD15*'SaaS - Upselling'!CD15-CD15*'SaaS - Upselling'!CD83+CD83*'SaaS - Downselling'!CD15+CD151*'SaaS - Downselling'!CD151</f>
        <v>0</v>
      </c>
      <c r="CF15" s="89">
        <f ca="1">CE15-CE15*'SaaS - Churn'!CE15-CE15*'SaaS - Upselling'!CE15-CE15*'SaaS - Upselling'!CE83+CE83*'SaaS - Downselling'!CE15+CE151*'SaaS - Downselling'!CE151</f>
        <v>0</v>
      </c>
      <c r="CG15" s="89">
        <f ca="1">CF15-CF15*'SaaS - Churn'!CF15-CF15*'SaaS - Upselling'!CF15-CF15*'SaaS - Upselling'!CF83+CF83*'SaaS - Downselling'!CF15+CF151*'SaaS - Downselling'!CF151</f>
        <v>0</v>
      </c>
      <c r="CH15" s="89">
        <f ca="1">CG15-CG15*'SaaS - Churn'!CG15-CG15*'SaaS - Upselling'!CG15-CG15*'SaaS - Upselling'!CG83+CG83*'SaaS - Downselling'!CG15+CG151*'SaaS - Downselling'!CG151</f>
        <v>0</v>
      </c>
      <c r="CI15" s="89">
        <f ca="1">CH15-CH15*'SaaS - Churn'!CH15-CH15*'SaaS - Upselling'!CH15-CH15*'SaaS - Upselling'!CH83+CH83*'SaaS - Downselling'!CH15+CH151*'SaaS - Downselling'!CH151</f>
        <v>0</v>
      </c>
      <c r="CJ15" s="89">
        <f ca="1">CI15-CI15*'SaaS - Churn'!CI15-CI15*'SaaS - Upselling'!CI15-CI15*'SaaS - Upselling'!CI83+CI83*'SaaS - Downselling'!CI15+CI151*'SaaS - Downselling'!CI151</f>
        <v>0</v>
      </c>
      <c r="CK15" s="89">
        <f ca="1">CJ15-CJ15*'SaaS - Churn'!CJ15-CJ15*'SaaS - Upselling'!CJ15-CJ15*'SaaS - Upselling'!CJ83+CJ83*'SaaS - Downselling'!CJ15+CJ151*'SaaS - Downselling'!CJ151</f>
        <v>0</v>
      </c>
      <c r="CL15" s="89">
        <f ca="1">CK15-CK15*'SaaS - Churn'!CK15-CK15*'SaaS - Upselling'!CK15-CK15*'SaaS - Upselling'!CK83+CK83*'SaaS - Downselling'!CK15+CK151*'SaaS - Downselling'!CK151</f>
        <v>0</v>
      </c>
      <c r="CM15" s="89">
        <f ca="1">CL15-CL15*'SaaS - Churn'!CL15-CL15*'SaaS - Upselling'!CL15-CL15*'SaaS - Upselling'!CL83+CL83*'SaaS - Downselling'!CL15+CL151*'SaaS - Downselling'!CL151</f>
        <v>0</v>
      </c>
      <c r="CN15" s="89">
        <f ca="1">CM15-CM15*'SaaS - Churn'!CM15-CM15*'SaaS - Upselling'!CM15-CM15*'SaaS - Upselling'!CM83+CM83*'SaaS - Downselling'!CM15+CM151*'SaaS - Downselling'!CM151</f>
        <v>0</v>
      </c>
      <c r="CO15" s="89">
        <f ca="1">CN15-CN15*'SaaS - Churn'!CN15-CN15*'SaaS - Upselling'!CN15-CN15*'SaaS - Upselling'!CN83+CN83*'SaaS - Downselling'!CN15+CN151*'SaaS - Downselling'!CN151</f>
        <v>0</v>
      </c>
      <c r="CP15" s="89">
        <f ca="1">CO15-CO15*'SaaS - Churn'!CO15-CO15*'SaaS - Upselling'!CO15-CO15*'SaaS - Upselling'!CO83+CO83*'SaaS - Downselling'!CO15+CO151*'SaaS - Downselling'!CO151</f>
        <v>0</v>
      </c>
      <c r="CQ15" s="89">
        <f ca="1">CP15-CP15*'SaaS - Churn'!CP15-CP15*'SaaS - Upselling'!CP15-CP15*'SaaS - Upselling'!CP83+CP83*'SaaS - Downselling'!CP15+CP151*'SaaS - Downselling'!CP151</f>
        <v>0</v>
      </c>
      <c r="CR15" s="89">
        <f ca="1">CQ15-CQ15*'SaaS - Churn'!CQ15-CQ15*'SaaS - Upselling'!CQ15-CQ15*'SaaS - Upselling'!CQ83+CQ83*'SaaS - Downselling'!CQ15+CQ151*'SaaS - Downselling'!CQ151</f>
        <v>0</v>
      </c>
      <c r="CS15" s="89">
        <f ca="1">CR15-CR15*'SaaS - Churn'!CR15-CR15*'SaaS - Upselling'!CR15-CR15*'SaaS - Upselling'!CR83+CR83*'SaaS - Downselling'!CR15+CR151*'SaaS - Downselling'!CR151</f>
        <v>0</v>
      </c>
      <c r="CT15" s="89">
        <f ca="1">CS15-CS15*'SaaS - Churn'!CS15-CS15*'SaaS - Upselling'!CS15-CS15*'SaaS - Upselling'!CS83+CS83*'SaaS - Downselling'!CS15+CS151*'SaaS - Downselling'!CS151</f>
        <v>0</v>
      </c>
      <c r="CU15" s="89">
        <f ca="1">CT15-CT15*'SaaS - Churn'!CT15-CT15*'SaaS - Upselling'!CT15-CT15*'SaaS - Upselling'!CT83+CT83*'SaaS - Downselling'!CT15+CT151*'SaaS - Downselling'!CT151</f>
        <v>0</v>
      </c>
      <c r="CV15" s="89">
        <f ca="1">CU15-CU15*'SaaS - Churn'!CU15-CU15*'SaaS - Upselling'!CU15-CU15*'SaaS - Upselling'!CU83+CU83*'SaaS - Downselling'!CU15+CU151*'SaaS - Downselling'!CU151</f>
        <v>0</v>
      </c>
      <c r="CW15" s="89">
        <f ca="1">CV15-CV15*'SaaS - Churn'!CV15-CV15*'SaaS - Upselling'!CV15-CV15*'SaaS - Upselling'!CV83+CV83*'SaaS - Downselling'!CV15+CV151*'SaaS - Downselling'!CV151</f>
        <v>0</v>
      </c>
      <c r="CX15" s="89">
        <f ca="1">CW15-CW15*'SaaS - Churn'!CW15-CW15*'SaaS - Upselling'!CW15-CW15*'SaaS - Upselling'!CW83+CW83*'SaaS - Downselling'!CW15+CW151*'SaaS - Downselling'!CW151</f>
        <v>0</v>
      </c>
      <c r="CY15" s="89">
        <f ca="1">CX15-CX15*'SaaS - Churn'!CX15-CX15*'SaaS - Upselling'!CX15-CX15*'SaaS - Upselling'!CX83+CX83*'SaaS - Downselling'!CX15+CX151*'SaaS - Downselling'!CX151</f>
        <v>0</v>
      </c>
      <c r="CZ15" s="89">
        <f ca="1">CY15-CY15*'SaaS - Churn'!CY15-CY15*'SaaS - Upselling'!CY15-CY15*'SaaS - Upselling'!CY83+CY83*'SaaS - Downselling'!CY15+CY151*'SaaS - Downselling'!CY151</f>
        <v>0</v>
      </c>
      <c r="DA15" s="89">
        <f ca="1">CZ15-CZ15*'SaaS - Churn'!CZ15-CZ15*'SaaS - Upselling'!CZ15-CZ15*'SaaS - Upselling'!CZ83+CZ83*'SaaS - Downselling'!CZ15+CZ151*'SaaS - Downselling'!CZ151</f>
        <v>0</v>
      </c>
      <c r="DB15" s="89">
        <f ca="1">DA15-DA15*'SaaS - Churn'!DA15-DA15*'SaaS - Upselling'!DA15-DA15*'SaaS - Upselling'!DA83+DA83*'SaaS - Downselling'!DA15+DA151*'SaaS - Downselling'!DA151</f>
        <v>0</v>
      </c>
      <c r="DC15" s="89">
        <f ca="1">DB15-DB15*'SaaS - Churn'!DB15-DB15*'SaaS - Upselling'!DB15-DB15*'SaaS - Upselling'!DB83+DB83*'SaaS - Downselling'!DB15+DB151*'SaaS - Downselling'!DB151</f>
        <v>0</v>
      </c>
      <c r="DD15" s="89">
        <f ca="1">DC15-DC15*'SaaS - Churn'!DC15-DC15*'SaaS - Upselling'!DC15-DC15*'SaaS - Upselling'!DC83+DC83*'SaaS - Downselling'!DC15+DC151*'SaaS - Downselling'!DC151</f>
        <v>0</v>
      </c>
      <c r="DE15" s="89">
        <f ca="1">DD15-DD15*'SaaS - Churn'!DD15-DD15*'SaaS - Upselling'!DD15-DD15*'SaaS - Upselling'!DD83+DD83*'SaaS - Downselling'!DD15+DD151*'SaaS - Downselling'!DD151</f>
        <v>0</v>
      </c>
      <c r="DF15" s="89">
        <f ca="1">DE15-DE15*'SaaS - Churn'!DE15-DE15*'SaaS - Upselling'!DE15-DE15*'SaaS - Upselling'!DE83+DE83*'SaaS - Downselling'!DE15+DE151*'SaaS - Downselling'!DE151</f>
        <v>0</v>
      </c>
      <c r="DG15" s="89">
        <f ca="1">DF15-DF15*'SaaS - Churn'!DF15-DF15*'SaaS - Upselling'!DF15-DF15*'SaaS - Upselling'!DF83+DF83*'SaaS - Downselling'!DF15+DF151*'SaaS - Downselling'!DF151</f>
        <v>0</v>
      </c>
      <c r="DH15" s="89">
        <f ca="1">DG15-DG15*'SaaS - Churn'!DG15-DG15*'SaaS - Upselling'!DG15-DG15*'SaaS - Upselling'!DG83+DG83*'SaaS - Downselling'!DG15+DG151*'SaaS - Downselling'!DG151</f>
        <v>0</v>
      </c>
      <c r="DI15" s="89">
        <f ca="1">DH15-DH15*'SaaS - Churn'!DH15-DH15*'SaaS - Upselling'!DH15-DH15*'SaaS - Upselling'!DH83+DH83*'SaaS - Downselling'!DH15+DH151*'SaaS - Downselling'!DH151</f>
        <v>0</v>
      </c>
      <c r="DJ15" s="89">
        <f ca="1">DI15-DI15*'SaaS - Churn'!DI15-DI15*'SaaS - Upselling'!DI15-DI15*'SaaS - Upselling'!DI83+DI83*'SaaS - Downselling'!DI15+DI151*'SaaS - Downselling'!DI151</f>
        <v>0</v>
      </c>
      <c r="DK15" s="89">
        <f ca="1">DJ15-DJ15*'SaaS - Churn'!DJ15-DJ15*'SaaS - Upselling'!DJ15-DJ15*'SaaS - Upselling'!DJ83+DJ83*'SaaS - Downselling'!DJ15+DJ151*'SaaS - Downselling'!DJ151</f>
        <v>0</v>
      </c>
      <c r="DL15" s="89">
        <f ca="1">DK15-DK15*'SaaS - Churn'!DK15-DK15*'SaaS - Upselling'!DK15-DK15*'SaaS - Upselling'!DK83+DK83*'SaaS - Downselling'!DK15+DK151*'SaaS - Downselling'!DK151</f>
        <v>0</v>
      </c>
      <c r="DM15" s="89">
        <f ca="1">DL15-DL15*'SaaS - Churn'!DL15-DL15*'SaaS - Upselling'!DL15-DL15*'SaaS - Upselling'!DL83+DL83*'SaaS - Downselling'!DL15+DL151*'SaaS - Downselling'!DL151</f>
        <v>0</v>
      </c>
      <c r="DN15" s="89">
        <f ca="1">DM15-DM15*'SaaS - Churn'!DM15-DM15*'SaaS - Upselling'!DM15-DM15*'SaaS - Upselling'!DM83+DM83*'SaaS - Downselling'!DM15+DM151*'SaaS - Downselling'!DM151</f>
        <v>0</v>
      </c>
      <c r="DO15" s="89">
        <f ca="1">DN15-DN15*'SaaS - Churn'!DN15-DN15*'SaaS - Upselling'!DN15-DN15*'SaaS - Upselling'!DN83+DN83*'SaaS - Downselling'!DN15+DN151*'SaaS - Downselling'!DN151</f>
        <v>0</v>
      </c>
      <c r="DP15" s="89">
        <f ca="1">DO15-DO15*'SaaS - Churn'!DO15-DO15*'SaaS - Upselling'!DO15-DO15*'SaaS - Upselling'!DO83+DO83*'SaaS - Downselling'!DO15+DO151*'SaaS - Downselling'!DO151</f>
        <v>0</v>
      </c>
      <c r="DQ15" s="89">
        <f ca="1">DP15-DP15*'SaaS - Churn'!DP15-DP15*'SaaS - Upselling'!DP15-DP15*'SaaS - Upselling'!DP83+DP83*'SaaS - Downselling'!DP15+DP151*'SaaS - Downselling'!DP151</f>
        <v>0</v>
      </c>
      <c r="DR15" s="89">
        <f ca="1">DQ15-DQ15*'SaaS - Churn'!DQ15-DQ15*'SaaS - Upselling'!DQ15-DQ15*'SaaS - Upselling'!DQ83+DQ83*'SaaS - Downselling'!DQ15+DQ151*'SaaS - Downselling'!DQ151</f>
        <v>0</v>
      </c>
    </row>
    <row r="16" spans="2:122">
      <c r="B16" s="195">
        <v>43313</v>
      </c>
      <c r="BK16" s="89">
        <f ca="1"/>
        <v>4.2</v>
      </c>
      <c r="BL16" s="89">
        <f ca="1">BK16-BK16*'SaaS - Churn'!BK16-BK16*'SaaS - Upselling'!BK16-BK16*'SaaS - Upselling'!BK84+BK84*'SaaS - Downselling'!BK16+BK152*'SaaS - Downselling'!BK152</f>
        <v>3.6960000000000006</v>
      </c>
      <c r="BM16" s="89">
        <f ca="1">BL16-BL16*'SaaS - Churn'!BL16-BL16*'SaaS - Upselling'!BL16-BL16*'SaaS - Upselling'!BL84+BL84*'SaaS - Downselling'!BL16+BL152*'SaaS - Downselling'!BL152</f>
        <v>3.2524800000000003</v>
      </c>
      <c r="BN16" s="89">
        <f ca="1">BM16-BM16*'SaaS - Churn'!BM16-BM16*'SaaS - Upselling'!BM16-BM16*'SaaS - Upselling'!BM84+BM84*'SaaS - Downselling'!BM16+BM152*'SaaS - Downselling'!BM152</f>
        <v>2.8621824</v>
      </c>
      <c r="BO16" s="89">
        <f ca="1">BN16-BN16*'SaaS - Churn'!BN16-BN16*'SaaS - Upselling'!BN16-BN16*'SaaS - Upselling'!BN84+BN84*'SaaS - Downselling'!BN16+BN152*'SaaS - Downselling'!BN152</f>
        <v>2.5187205119999998</v>
      </c>
      <c r="BP16" s="89">
        <f ca="1">BO16-BO16*'SaaS - Churn'!BO16-BO16*'SaaS - Upselling'!BO16-BO16*'SaaS - Upselling'!BO84+BO84*'SaaS - Downselling'!BO16+BO152*'SaaS - Downselling'!BO152</f>
        <v>2.21647405056</v>
      </c>
      <c r="BQ16" s="89">
        <f ca="1">BP16-BP16*'SaaS - Churn'!BP16-BP16*'SaaS - Upselling'!BP16-BP16*'SaaS - Upselling'!BP84+BP84*'SaaS - Downselling'!BP16+BP152*'SaaS - Downselling'!BP152</f>
        <v>1.9504971644928</v>
      </c>
      <c r="BR16" s="89">
        <f ca="1">BQ16-BQ16*'SaaS - Churn'!BQ16-BQ16*'SaaS - Upselling'!BQ16-BQ16*'SaaS - Upselling'!BQ84+BQ84*'SaaS - Downselling'!BQ16+BQ152*'SaaS - Downselling'!BQ152</f>
        <v>1.716437504753664</v>
      </c>
      <c r="BS16" s="89">
        <f ca="1">BR16-BR16*'SaaS - Churn'!BR16-BR16*'SaaS - Upselling'!BR16-BR16*'SaaS - Upselling'!BR84+BR84*'SaaS - Downselling'!BR16+BR152*'SaaS - Downselling'!BR152</f>
        <v>1.5104650041832244</v>
      </c>
      <c r="BT16" s="89">
        <f ca="1">BS16-BS16*'SaaS - Churn'!BS16-BS16*'SaaS - Upselling'!BS16-BS16*'SaaS - Upselling'!BS84+BS84*'SaaS - Downselling'!BS16+BS152*'SaaS - Downselling'!BS152</f>
        <v>1.3292092036812373</v>
      </c>
      <c r="BU16" s="89">
        <f ca="1">BT16-BT16*'SaaS - Churn'!BT16-BT16*'SaaS - Upselling'!BT16-BT16*'SaaS - Upselling'!BT84+BT84*'SaaS - Downselling'!BT16+BT152*'SaaS - Downselling'!BT152</f>
        <v>1.1697040992394889</v>
      </c>
      <c r="BV16" s="89">
        <f ca="1">BU16-BU16*'SaaS - Churn'!BU16-BU16*'SaaS - Upselling'!BU16-BU16*'SaaS - Upselling'!BU84+BU84*'SaaS - Downselling'!BU16+BU152*'SaaS - Downselling'!BU152</f>
        <v>1.0293396073307504</v>
      </c>
      <c r="BW16" s="89">
        <f ca="1">BV16-BV16*'SaaS - Churn'!BV16-BV16*'SaaS - Upselling'!BV16-BV16*'SaaS - Upselling'!BV84+BV84*'SaaS - Downselling'!BV16+BV152*'SaaS - Downselling'!BV152</f>
        <v>0.90581885445106036</v>
      </c>
      <c r="BX16" s="89">
        <f ca="1">BW16-BW16*'SaaS - Churn'!BW16-BW16*'SaaS - Upselling'!BW16-BW16*'SaaS - Upselling'!BW84+BW84*'SaaS - Downselling'!BW16+BW152*'SaaS - Downselling'!BW152</f>
        <v>0.79712059191693307</v>
      </c>
      <c r="BY16" s="89">
        <f ca="1">BX16-BX16*'SaaS - Churn'!BX16-BX16*'SaaS - Upselling'!BX16-BX16*'SaaS - Upselling'!BX84+BX84*'SaaS - Downselling'!BX16+BX152*'SaaS - Downselling'!BX152</f>
        <v>0.70146612088690108</v>
      </c>
      <c r="BZ16" s="89">
        <f ca="1">BY16-BY16*'SaaS - Churn'!BY16-BY16*'SaaS - Upselling'!BY16-BY16*'SaaS - Upselling'!BY84+BY84*'SaaS - Downselling'!BY16+BY152*'SaaS - Downselling'!BY152</f>
        <v>0.61729018638047295</v>
      </c>
      <c r="CA16" s="89">
        <f ca="1">BZ16-BZ16*'SaaS - Churn'!BZ16-BZ16*'SaaS - Upselling'!BZ16-BZ16*'SaaS - Upselling'!BZ84+BZ84*'SaaS - Downselling'!BZ16+BZ152*'SaaS - Downselling'!BZ152</f>
        <v>0.54321536401481629</v>
      </c>
      <c r="CB16" s="89">
        <f ca="1">CA16-CA16*'SaaS - Churn'!CA16-CA16*'SaaS - Upselling'!CA16-CA16*'SaaS - Upselling'!CA84+CA84*'SaaS - Downselling'!CA16+CA152*'SaaS - Downselling'!CA152</f>
        <v>0.47802952033303836</v>
      </c>
      <c r="CC16" s="89">
        <f ca="1">CB16-CB16*'SaaS - Churn'!CB16-CB16*'SaaS - Upselling'!CB16-CB16*'SaaS - Upselling'!CB84+CB84*'SaaS - Downselling'!CB16+CB152*'SaaS - Downselling'!CB152</f>
        <v>0.42066597789307381</v>
      </c>
      <c r="CD16" s="89">
        <f ca="1">CC16-CC16*'SaaS - Churn'!CC16-CC16*'SaaS - Upselling'!CC16-CC16*'SaaS - Upselling'!CC84+CC84*'SaaS - Downselling'!CC16+CC152*'SaaS - Downselling'!CC152</f>
        <v>0.37018606054590497</v>
      </c>
      <c r="CE16" s="89">
        <f ca="1">CD16-CD16*'SaaS - Churn'!CD16-CD16*'SaaS - Upselling'!CD16-CD16*'SaaS - Upselling'!CD84+CD84*'SaaS - Downselling'!CD16+CD152*'SaaS - Downselling'!CD152</f>
        <v>0.32576373328039637</v>
      </c>
      <c r="CF16" s="89">
        <f ca="1">CE16-CE16*'SaaS - Churn'!CE16-CE16*'SaaS - Upselling'!CE16-CE16*'SaaS - Upselling'!CE84+CE84*'SaaS - Downselling'!CE16+CE152*'SaaS - Downselling'!CE152</f>
        <v>0.28667208528674881</v>
      </c>
      <c r="CG16" s="89">
        <f ca="1">CF16-CF16*'SaaS - Churn'!CF16-CF16*'SaaS - Upselling'!CF16-CF16*'SaaS - Upselling'!CF84+CF84*'SaaS - Downselling'!CF16+CF152*'SaaS - Downselling'!CF152</f>
        <v>0.25227143505233895</v>
      </c>
      <c r="CH16" s="89">
        <f ca="1">CG16-CG16*'SaaS - Churn'!CG16-CG16*'SaaS - Upselling'!CG16-CG16*'SaaS - Upselling'!CG84+CG84*'SaaS - Downselling'!CG16+CG152*'SaaS - Downselling'!CG152</f>
        <v>0.2219988628460583</v>
      </c>
      <c r="CI16" s="89">
        <f ca="1">CH16-CH16*'SaaS - Churn'!CH16-CH16*'SaaS - Upselling'!CH16-CH16*'SaaS - Upselling'!CH84+CH84*'SaaS - Downselling'!CH16+CH152*'SaaS - Downselling'!CH152</f>
        <v>0.19535899930453129</v>
      </c>
      <c r="CJ16" s="89">
        <f ca="1">CI16-CI16*'SaaS - Churn'!CI16-CI16*'SaaS - Upselling'!CI16-CI16*'SaaS - Upselling'!CI84+CI84*'SaaS - Downselling'!CI16+CI152*'SaaS - Downselling'!CI152</f>
        <v>0.17191591938798753</v>
      </c>
      <c r="CK16" s="89">
        <f ca="1">CJ16-CJ16*'SaaS - Churn'!CJ16-CJ16*'SaaS - Upselling'!CJ16-CJ16*'SaaS - Upselling'!CJ84+CJ84*'SaaS - Downselling'!CJ16+CJ152*'SaaS - Downselling'!CJ152</f>
        <v>0.15128600906142903</v>
      </c>
      <c r="CL16" s="89">
        <f ca="1">CK16-CK16*'SaaS - Churn'!CK16-CK16*'SaaS - Upselling'!CK16-CK16*'SaaS - Upselling'!CK84+CK84*'SaaS - Downselling'!CK16+CK152*'SaaS - Downselling'!CK152</f>
        <v>0.13313168797405756</v>
      </c>
      <c r="CM16" s="89">
        <f ca="1">CL16-CL16*'SaaS - Churn'!CL16-CL16*'SaaS - Upselling'!CL16-CL16*'SaaS - Upselling'!CL84+CL84*'SaaS - Downselling'!CL16+CL152*'SaaS - Downselling'!CL152</f>
        <v>0.11715588541717066</v>
      </c>
      <c r="CN16" s="89">
        <f ca="1">CM16-CM16*'SaaS - Churn'!CM16-CM16*'SaaS - Upselling'!CM16-CM16*'SaaS - Upselling'!CM84+CM84*'SaaS - Downselling'!CM16+CM152*'SaaS - Downselling'!CM152</f>
        <v>0.10309717916711017</v>
      </c>
      <c r="CO16" s="89">
        <f ca="1">CN16-CN16*'SaaS - Churn'!CN16-CN16*'SaaS - Upselling'!CN16-CN16*'SaaS - Upselling'!CN84+CN84*'SaaS - Downselling'!CN16+CN152*'SaaS - Downselling'!CN152</f>
        <v>9.0725517667056943E-2</v>
      </c>
      <c r="CP16" s="89">
        <f ca="1">CO16-CO16*'SaaS - Churn'!CO16-CO16*'SaaS - Upselling'!CO16-CO16*'SaaS - Upselling'!CO84+CO84*'SaaS - Downselling'!CO16+CO152*'SaaS - Downselling'!CO152</f>
        <v>7.9838455547010106E-2</v>
      </c>
      <c r="CQ16" s="89">
        <f ca="1">CP16-CP16*'SaaS - Churn'!CP16-CP16*'SaaS - Upselling'!CP16-CP16*'SaaS - Upselling'!CP84+CP84*'SaaS - Downselling'!CP16+CP152*'SaaS - Downselling'!CP152</f>
        <v>7.0257840881368896E-2</v>
      </c>
      <c r="CR16" s="89">
        <f ca="1">CQ16-CQ16*'SaaS - Churn'!CQ16-CQ16*'SaaS - Upselling'!CQ16-CQ16*'SaaS - Upselling'!CQ84+CQ84*'SaaS - Downselling'!CQ16+CQ152*'SaaS - Downselling'!CQ152</f>
        <v>6.1826899975604629E-2</v>
      </c>
      <c r="CS16" s="89">
        <f ca="1">CR16-CR16*'SaaS - Churn'!CR16-CR16*'SaaS - Upselling'!CR16-CR16*'SaaS - Upselling'!CR84+CR84*'SaaS - Downselling'!CR16+CR152*'SaaS - Downselling'!CR152</f>
        <v>5.4407671978532073E-2</v>
      </c>
      <c r="CT16" s="89">
        <f ca="1">CS16-CS16*'SaaS - Churn'!CS16-CS16*'SaaS - Upselling'!CS16-CS16*'SaaS - Upselling'!CS84+CS84*'SaaS - Downselling'!CS16+CS152*'SaaS - Downselling'!CS152</f>
        <v>4.7878751341108229E-2</v>
      </c>
      <c r="CU16" s="89">
        <f ca="1">CT16-CT16*'SaaS - Churn'!CT16-CT16*'SaaS - Upselling'!CT16-CT16*'SaaS - Upselling'!CT84+CT84*'SaaS - Downselling'!CT16+CT152*'SaaS - Downselling'!CT152</f>
        <v>4.2133301180175241E-2</v>
      </c>
      <c r="CV16" s="89">
        <f ca="1">CU16-CU16*'SaaS - Churn'!CU16-CU16*'SaaS - Upselling'!CU16-CU16*'SaaS - Upselling'!CU84+CU84*'SaaS - Downselling'!CU16+CU152*'SaaS - Downselling'!CU152</f>
        <v>3.7077305038554206E-2</v>
      </c>
      <c r="CW16" s="89">
        <f ca="1">CV16-CV16*'SaaS - Churn'!CV16-CV16*'SaaS - Upselling'!CV16-CV16*'SaaS - Upselling'!CV84+CV84*'SaaS - Downselling'!CV16+CV152*'SaaS - Downselling'!CV152</f>
        <v>3.2628028433927703E-2</v>
      </c>
      <c r="CX16" s="89">
        <f ca="1">CW16-CW16*'SaaS - Churn'!CW16-CW16*'SaaS - Upselling'!CW16-CW16*'SaaS - Upselling'!CW84+CW84*'SaaS - Downselling'!CW16+CW152*'SaaS - Downselling'!CW152</f>
        <v>2.871266502185638E-2</v>
      </c>
      <c r="CY16" s="89">
        <f ca="1">CX16-CX16*'SaaS - Churn'!CX16-CX16*'SaaS - Upselling'!CX16-CX16*'SaaS - Upselling'!CX84+CX84*'SaaS - Downselling'!CX16+CX152*'SaaS - Downselling'!CX152</f>
        <v>2.5267145219233615E-2</v>
      </c>
      <c r="CZ16" s="89">
        <f ca="1">CY16-CY16*'SaaS - Churn'!CY16-CY16*'SaaS - Upselling'!CY16-CY16*'SaaS - Upselling'!CY84+CY84*'SaaS - Downselling'!CY16+CY152*'SaaS - Downselling'!CY152</f>
        <v>2.223508779292558E-2</v>
      </c>
      <c r="DA16" s="89">
        <f ca="1">CZ16-CZ16*'SaaS - Churn'!CZ16-CZ16*'SaaS - Upselling'!CZ16-CZ16*'SaaS - Upselling'!CZ84+CZ84*'SaaS - Downselling'!CZ16+CZ152*'SaaS - Downselling'!CZ152</f>
        <v>1.9566877257774513E-2</v>
      </c>
      <c r="DB16" s="89">
        <f ca="1">DA16-DA16*'SaaS - Churn'!DA16-DA16*'SaaS - Upselling'!DA16-DA16*'SaaS - Upselling'!DA84+DA84*'SaaS - Downselling'!DA16+DA152*'SaaS - Downselling'!DA152</f>
        <v>1.7218851986841574E-2</v>
      </c>
      <c r="DC16" s="89">
        <f ca="1">DB16-DB16*'SaaS - Churn'!DB16-DB16*'SaaS - Upselling'!DB16-DB16*'SaaS - Upselling'!DB84+DB84*'SaaS - Downselling'!DB16+DB152*'SaaS - Downselling'!DB152</f>
        <v>1.5152589748420585E-2</v>
      </c>
      <c r="DD16" s="89">
        <f ca="1">DC16-DC16*'SaaS - Churn'!DC16-DC16*'SaaS - Upselling'!DC16-DC16*'SaaS - Upselling'!DC84+DC84*'SaaS - Downselling'!DC16+DC152*'SaaS - Downselling'!DC152</f>
        <v>1.3334278978610116E-2</v>
      </c>
      <c r="DE16" s="89">
        <f ca="1">DD16-DD16*'SaaS - Churn'!DD16-DD16*'SaaS - Upselling'!DD16-DD16*'SaaS - Upselling'!DD84+DD84*'SaaS - Downselling'!DD16+DD152*'SaaS - Downselling'!DD152</f>
        <v>1.1734165501176903E-2</v>
      </c>
      <c r="DF16" s="89">
        <f ca="1">DE16-DE16*'SaaS - Churn'!DE16-DE16*'SaaS - Upselling'!DE16-DE16*'SaaS - Upselling'!DE84+DE84*'SaaS - Downselling'!DE16+DE152*'SaaS - Downselling'!DE152</f>
        <v>1.0326065641035675E-2</v>
      </c>
      <c r="DG16" s="89">
        <f ca="1">DF16-DF16*'SaaS - Churn'!DF16-DF16*'SaaS - Upselling'!DF16-DF16*'SaaS - Upselling'!DF84+DF84*'SaaS - Downselling'!DF16+DF152*'SaaS - Downselling'!DF152</f>
        <v>9.0869377641113937E-3</v>
      </c>
      <c r="DH16" s="89">
        <f ca="1">DG16-DG16*'SaaS - Churn'!DG16-DG16*'SaaS - Upselling'!DG16-DG16*'SaaS - Upselling'!DG84+DG84*'SaaS - Downselling'!DG16+DG152*'SaaS - Downselling'!DG152</f>
        <v>7.9965052324180268E-3</v>
      </c>
      <c r="DI16" s="89">
        <f ca="1">DH16-DH16*'SaaS - Churn'!DH16-DH16*'SaaS - Upselling'!DH16-DH16*'SaaS - Upselling'!DH84+DH84*'SaaS - Downselling'!DH16+DH152*'SaaS - Downselling'!DH152</f>
        <v>7.0369246045278635E-3</v>
      </c>
      <c r="DJ16" s="89">
        <f ca="1">DI16-DI16*'SaaS - Churn'!DI16-DI16*'SaaS - Upselling'!DI16-DI16*'SaaS - Upselling'!DI84+DI84*'SaaS - Downselling'!DI16+DI152*'SaaS - Downselling'!DI152</f>
        <v>6.1924936519845196E-3</v>
      </c>
      <c r="DK16" s="89">
        <f ca="1">DJ16-DJ16*'SaaS - Churn'!DJ16-DJ16*'SaaS - Upselling'!DJ16-DJ16*'SaaS - Upselling'!DJ84+DJ84*'SaaS - Downselling'!DJ16+DJ152*'SaaS - Downselling'!DJ152</f>
        <v>5.4493944137463772E-3</v>
      </c>
      <c r="DL16" s="89">
        <f ca="1">DK16-DK16*'SaaS - Churn'!DK16-DK16*'SaaS - Upselling'!DK16-DK16*'SaaS - Upselling'!DK84+DK84*'SaaS - Downselling'!DK16+DK152*'SaaS - Downselling'!DK152</f>
        <v>4.7954670840968123E-3</v>
      </c>
      <c r="DM16" s="89">
        <f ca="1">DL16-DL16*'SaaS - Churn'!DL16-DL16*'SaaS - Upselling'!DL16-DL16*'SaaS - Upselling'!DL84+DL84*'SaaS - Downselling'!DL16+DL152*'SaaS - Downselling'!DL152</f>
        <v>4.2200110340051946E-3</v>
      </c>
      <c r="DN16" s="89">
        <f ca="1">DM16-DM16*'SaaS - Churn'!DM16-DM16*'SaaS - Upselling'!DM16-DM16*'SaaS - Upselling'!DM84+DM84*'SaaS - Downselling'!DM16+DM152*'SaaS - Downselling'!DM152</f>
        <v>3.7136097099245715E-3</v>
      </c>
      <c r="DO16" s="89">
        <f ca="1">DN16-DN16*'SaaS - Churn'!DN16-DN16*'SaaS - Upselling'!DN16-DN16*'SaaS - Upselling'!DN84+DN84*'SaaS - Downselling'!DN16+DN152*'SaaS - Downselling'!DN152</f>
        <v>3.2679765447336229E-3</v>
      </c>
      <c r="DP16" s="89">
        <f ca="1">DO16-DO16*'SaaS - Churn'!DO16-DO16*'SaaS - Upselling'!DO16-DO16*'SaaS - Upselling'!DO84+DO84*'SaaS - Downselling'!DO16+DO152*'SaaS - Downselling'!DO152</f>
        <v>2.875819359365588E-3</v>
      </c>
      <c r="DQ16" s="89">
        <f ca="1">DP16-DP16*'SaaS - Churn'!DP16-DP16*'SaaS - Upselling'!DP16-DP16*'SaaS - Upselling'!DP84+DP84*'SaaS - Downselling'!DP16+DP152*'SaaS - Downselling'!DP152</f>
        <v>2.5307210362417176E-3</v>
      </c>
      <c r="DR16" s="89">
        <f ca="1">DQ16-DQ16*'SaaS - Churn'!DQ16-DQ16*'SaaS - Upselling'!DQ16-DQ16*'SaaS - Upselling'!DQ84+DQ84*'SaaS - Downselling'!DQ16+DQ152*'SaaS - Downselling'!DQ152</f>
        <v>2.2270345118927115E-3</v>
      </c>
    </row>
    <row r="17" spans="2:122">
      <c r="B17" s="195">
        <v>43344</v>
      </c>
      <c r="BK17" s="89">
        <f ca="1"/>
        <v>8.4</v>
      </c>
      <c r="BL17" s="89">
        <f ca="1">BK17-BK17*'SaaS - Churn'!BK17-BK17*'SaaS - Upselling'!BK17-BK17*'SaaS - Upselling'!BK85+BK85*'SaaS - Downselling'!BK17+BK153*'SaaS - Downselling'!BK153</f>
        <v>7.3920000000000012</v>
      </c>
      <c r="BM17" s="89">
        <f ca="1">BL17-BL17*'SaaS - Churn'!BL17-BL17*'SaaS - Upselling'!BL17-BL17*'SaaS - Upselling'!BL85+BL85*'SaaS - Downselling'!BL17+BL153*'SaaS - Downselling'!BL153</f>
        <v>6.5049600000000005</v>
      </c>
      <c r="BN17" s="89">
        <f ca="1">BM17-BM17*'SaaS - Churn'!BM17-BM17*'SaaS - Upselling'!BM17-BM17*'SaaS - Upselling'!BM85+BM85*'SaaS - Downselling'!BM17+BM153*'SaaS - Downselling'!BM153</f>
        <v>5.7243648</v>
      </c>
      <c r="BO17" s="89">
        <f ca="1">BN17-BN17*'SaaS - Churn'!BN17-BN17*'SaaS - Upselling'!BN17-BN17*'SaaS - Upselling'!BN85+BN85*'SaaS - Downselling'!BN17+BN153*'SaaS - Downselling'!BN153</f>
        <v>5.0374410239999996</v>
      </c>
      <c r="BP17" s="89">
        <f ca="1">BO17-BO17*'SaaS - Churn'!BO17-BO17*'SaaS - Upselling'!BO17-BO17*'SaaS - Upselling'!BO85+BO85*'SaaS - Downselling'!BO17+BO153*'SaaS - Downselling'!BO153</f>
        <v>4.43294810112</v>
      </c>
      <c r="BQ17" s="89">
        <f ca="1">BP17-BP17*'SaaS - Churn'!BP17-BP17*'SaaS - Upselling'!BP17-BP17*'SaaS - Upselling'!BP85+BP85*'SaaS - Downselling'!BP17+BP153*'SaaS - Downselling'!BP153</f>
        <v>3.9009943289855999</v>
      </c>
      <c r="BR17" s="89">
        <f ca="1">BQ17-BQ17*'SaaS - Churn'!BQ17-BQ17*'SaaS - Upselling'!BQ17-BQ17*'SaaS - Upselling'!BQ85+BQ85*'SaaS - Downselling'!BQ17+BQ153*'SaaS - Downselling'!BQ153</f>
        <v>3.4328750095073279</v>
      </c>
      <c r="BS17" s="89">
        <f ca="1">BR17-BR17*'SaaS - Churn'!BR17-BR17*'SaaS - Upselling'!BR17-BR17*'SaaS - Upselling'!BR85+BR85*'SaaS - Downselling'!BR17+BR153*'SaaS - Downselling'!BR153</f>
        <v>3.0209300083664488</v>
      </c>
      <c r="BT17" s="89">
        <f ca="1">BS17-BS17*'SaaS - Churn'!BS17-BS17*'SaaS - Upselling'!BS17-BS17*'SaaS - Upselling'!BS85+BS85*'SaaS - Downselling'!BS17+BS153*'SaaS - Downselling'!BS153</f>
        <v>2.6584184073624746</v>
      </c>
      <c r="BU17" s="89">
        <f ca="1">BT17-BT17*'SaaS - Churn'!BT17-BT17*'SaaS - Upselling'!BT17-BT17*'SaaS - Upselling'!BT85+BT85*'SaaS - Downselling'!BT17+BT153*'SaaS - Downselling'!BT153</f>
        <v>2.3394081984789779</v>
      </c>
      <c r="BV17" s="89">
        <f ca="1">BU17-BU17*'SaaS - Churn'!BU17-BU17*'SaaS - Upselling'!BU17-BU17*'SaaS - Upselling'!BU85+BU85*'SaaS - Downselling'!BU17+BU153*'SaaS - Downselling'!BU153</f>
        <v>2.0586792146615007</v>
      </c>
      <c r="BW17" s="89">
        <f ca="1">BV17-BV17*'SaaS - Churn'!BV17-BV17*'SaaS - Upselling'!BV17-BV17*'SaaS - Upselling'!BV85+BV85*'SaaS - Downselling'!BV17+BV153*'SaaS - Downselling'!BV153</f>
        <v>1.8116377089021207</v>
      </c>
      <c r="BX17" s="89">
        <f ca="1">BW17-BW17*'SaaS - Churn'!BW17-BW17*'SaaS - Upselling'!BW17-BW17*'SaaS - Upselling'!BW85+BW85*'SaaS - Downselling'!BW17+BW153*'SaaS - Downselling'!BW153</f>
        <v>1.5942411838338661</v>
      </c>
      <c r="BY17" s="89">
        <f ca="1">BX17-BX17*'SaaS - Churn'!BX17-BX17*'SaaS - Upselling'!BX17-BX17*'SaaS - Upselling'!BX85+BX85*'SaaS - Downselling'!BX17+BX153*'SaaS - Downselling'!BX153</f>
        <v>1.4029322417738022</v>
      </c>
      <c r="BZ17" s="89">
        <f ca="1">BY17-BY17*'SaaS - Churn'!BY17-BY17*'SaaS - Upselling'!BY17-BY17*'SaaS - Upselling'!BY85+BY85*'SaaS - Downselling'!BY17+BY153*'SaaS - Downselling'!BY153</f>
        <v>1.2345803727609459</v>
      </c>
      <c r="CA17" s="89">
        <f ca="1">BZ17-BZ17*'SaaS - Churn'!BZ17-BZ17*'SaaS - Upselling'!BZ17-BZ17*'SaaS - Upselling'!BZ85+BZ85*'SaaS - Downselling'!BZ17+BZ153*'SaaS - Downselling'!BZ153</f>
        <v>1.0864307280296326</v>
      </c>
      <c r="CB17" s="89">
        <f ca="1">CA17-CA17*'SaaS - Churn'!CA17-CA17*'SaaS - Upselling'!CA17-CA17*'SaaS - Upselling'!CA85+CA85*'SaaS - Downselling'!CA17+CA153*'SaaS - Downselling'!CA153</f>
        <v>0.95605904066607672</v>
      </c>
      <c r="CC17" s="89">
        <f ca="1">CB17-CB17*'SaaS - Churn'!CB17-CB17*'SaaS - Upselling'!CB17-CB17*'SaaS - Upselling'!CB85+CB85*'SaaS - Downselling'!CB17+CB153*'SaaS - Downselling'!CB153</f>
        <v>0.84133195578614761</v>
      </c>
      <c r="CD17" s="89">
        <f ca="1">CC17-CC17*'SaaS - Churn'!CC17-CC17*'SaaS - Upselling'!CC17-CC17*'SaaS - Upselling'!CC85+CC85*'SaaS - Downselling'!CC17+CC153*'SaaS - Downselling'!CC153</f>
        <v>0.74037212109180994</v>
      </c>
      <c r="CE17" s="89">
        <f ca="1">CD17-CD17*'SaaS - Churn'!CD17-CD17*'SaaS - Upselling'!CD17-CD17*'SaaS - Upselling'!CD85+CD85*'SaaS - Downselling'!CD17+CD153*'SaaS - Downselling'!CD153</f>
        <v>0.65152746656079275</v>
      </c>
      <c r="CF17" s="89">
        <f ca="1">CE17-CE17*'SaaS - Churn'!CE17-CE17*'SaaS - Upselling'!CE17-CE17*'SaaS - Upselling'!CE85+CE85*'SaaS - Downselling'!CE17+CE153*'SaaS - Downselling'!CE153</f>
        <v>0.57334417057349762</v>
      </c>
      <c r="CG17" s="89">
        <f ca="1">CF17-CF17*'SaaS - Churn'!CF17-CF17*'SaaS - Upselling'!CF17-CF17*'SaaS - Upselling'!CF85+CF85*'SaaS - Downselling'!CF17+CF153*'SaaS - Downselling'!CF153</f>
        <v>0.50454287010467791</v>
      </c>
      <c r="CH17" s="89">
        <f ca="1">CG17-CG17*'SaaS - Churn'!CG17-CG17*'SaaS - Upselling'!CG17-CG17*'SaaS - Upselling'!CG85+CG85*'SaaS - Downselling'!CG17+CG153*'SaaS - Downselling'!CG153</f>
        <v>0.4439977256921166</v>
      </c>
      <c r="CI17" s="89">
        <f ca="1">CH17-CH17*'SaaS - Churn'!CH17-CH17*'SaaS - Upselling'!CH17-CH17*'SaaS - Upselling'!CH85+CH85*'SaaS - Downselling'!CH17+CH153*'SaaS - Downselling'!CH153</f>
        <v>0.39071799860906259</v>
      </c>
      <c r="CJ17" s="89">
        <f ca="1">CI17-CI17*'SaaS - Churn'!CI17-CI17*'SaaS - Upselling'!CI17-CI17*'SaaS - Upselling'!CI85+CI85*'SaaS - Downselling'!CI17+CI153*'SaaS - Downselling'!CI153</f>
        <v>0.34383183877597506</v>
      </c>
      <c r="CK17" s="89">
        <f ca="1">CJ17-CJ17*'SaaS - Churn'!CJ17-CJ17*'SaaS - Upselling'!CJ17-CJ17*'SaaS - Upselling'!CJ85+CJ85*'SaaS - Downselling'!CJ17+CJ153*'SaaS - Downselling'!CJ153</f>
        <v>0.30257201812285806</v>
      </c>
      <c r="CL17" s="89">
        <f ca="1">CK17-CK17*'SaaS - Churn'!CK17-CK17*'SaaS - Upselling'!CK17-CK17*'SaaS - Upselling'!CK85+CK85*'SaaS - Downselling'!CK17+CK153*'SaaS - Downselling'!CK153</f>
        <v>0.26626337594811511</v>
      </c>
      <c r="CM17" s="89">
        <f ca="1">CL17-CL17*'SaaS - Churn'!CL17-CL17*'SaaS - Upselling'!CL17-CL17*'SaaS - Upselling'!CL85+CL85*'SaaS - Downselling'!CL17+CL153*'SaaS - Downselling'!CL153</f>
        <v>0.23431177083434132</v>
      </c>
      <c r="CN17" s="89">
        <f ca="1">CM17-CM17*'SaaS - Churn'!CM17-CM17*'SaaS - Upselling'!CM17-CM17*'SaaS - Upselling'!CM85+CM85*'SaaS - Downselling'!CM17+CM153*'SaaS - Downselling'!CM153</f>
        <v>0.20619435833422034</v>
      </c>
      <c r="CO17" s="89">
        <f ca="1">CN17-CN17*'SaaS - Churn'!CN17-CN17*'SaaS - Upselling'!CN17-CN17*'SaaS - Upselling'!CN85+CN85*'SaaS - Downselling'!CN17+CN153*'SaaS - Downselling'!CN153</f>
        <v>0.18145103533411389</v>
      </c>
      <c r="CP17" s="89">
        <f ca="1">CO17-CO17*'SaaS - Churn'!CO17-CO17*'SaaS - Upselling'!CO17-CO17*'SaaS - Upselling'!CO85+CO85*'SaaS - Downselling'!CO17+CO153*'SaaS - Downselling'!CO153</f>
        <v>0.15967691109402021</v>
      </c>
      <c r="CQ17" s="89">
        <f ca="1">CP17-CP17*'SaaS - Churn'!CP17-CP17*'SaaS - Upselling'!CP17-CP17*'SaaS - Upselling'!CP85+CP85*'SaaS - Downselling'!CP17+CP153*'SaaS - Downselling'!CP153</f>
        <v>0.14051568176273779</v>
      </c>
      <c r="CR17" s="89">
        <f ca="1">CQ17-CQ17*'SaaS - Churn'!CQ17-CQ17*'SaaS - Upselling'!CQ17-CQ17*'SaaS - Upselling'!CQ85+CQ85*'SaaS - Downselling'!CQ17+CQ153*'SaaS - Downselling'!CQ153</f>
        <v>0.12365379995120926</v>
      </c>
      <c r="CS17" s="89">
        <f ca="1">CR17-CR17*'SaaS - Churn'!CR17-CR17*'SaaS - Upselling'!CR17-CR17*'SaaS - Upselling'!CR85+CR85*'SaaS - Downselling'!CR17+CR153*'SaaS - Downselling'!CR153</f>
        <v>0.10881534395706415</v>
      </c>
      <c r="CT17" s="89">
        <f ca="1">CS17-CS17*'SaaS - Churn'!CS17-CS17*'SaaS - Upselling'!CS17-CS17*'SaaS - Upselling'!CS85+CS85*'SaaS - Downselling'!CS17+CS153*'SaaS - Downselling'!CS153</f>
        <v>9.5757502682216458E-2</v>
      </c>
      <c r="CU17" s="89">
        <f ca="1">CT17-CT17*'SaaS - Churn'!CT17-CT17*'SaaS - Upselling'!CT17-CT17*'SaaS - Upselling'!CT85+CT85*'SaaS - Downselling'!CT17+CT153*'SaaS - Downselling'!CT153</f>
        <v>8.4266602360350482E-2</v>
      </c>
      <c r="CV17" s="89">
        <f ca="1">CU17-CU17*'SaaS - Churn'!CU17-CU17*'SaaS - Upselling'!CU17-CU17*'SaaS - Upselling'!CU85+CU85*'SaaS - Downselling'!CU17+CU153*'SaaS - Downselling'!CU153</f>
        <v>7.4154610077108413E-2</v>
      </c>
      <c r="CW17" s="89">
        <f ca="1">CV17-CV17*'SaaS - Churn'!CV17-CV17*'SaaS - Upselling'!CV17-CV17*'SaaS - Upselling'!CV85+CV85*'SaaS - Downselling'!CV17+CV153*'SaaS - Downselling'!CV153</f>
        <v>6.5256056867855405E-2</v>
      </c>
      <c r="CX17" s="89">
        <f ca="1">CW17-CW17*'SaaS - Churn'!CW17-CW17*'SaaS - Upselling'!CW17-CW17*'SaaS - Upselling'!CW85+CW85*'SaaS - Downselling'!CW17+CW153*'SaaS - Downselling'!CW153</f>
        <v>5.7425330043712759E-2</v>
      </c>
      <c r="CY17" s="89">
        <f ca="1">CX17-CX17*'SaaS - Churn'!CX17-CX17*'SaaS - Upselling'!CX17-CX17*'SaaS - Upselling'!CX85+CX85*'SaaS - Downselling'!CX17+CX153*'SaaS - Downselling'!CX153</f>
        <v>5.053429043846723E-2</v>
      </c>
      <c r="CZ17" s="89">
        <f ca="1">CY17-CY17*'SaaS - Churn'!CY17-CY17*'SaaS - Upselling'!CY17-CY17*'SaaS - Upselling'!CY85+CY85*'SaaS - Downselling'!CY17+CY153*'SaaS - Downselling'!CY153</f>
        <v>4.447017558585116E-2</v>
      </c>
      <c r="DA17" s="89">
        <f ca="1">CZ17-CZ17*'SaaS - Churn'!CZ17-CZ17*'SaaS - Upselling'!CZ17-CZ17*'SaaS - Upselling'!CZ85+CZ85*'SaaS - Downselling'!CZ17+CZ153*'SaaS - Downselling'!CZ153</f>
        <v>3.9133754515549027E-2</v>
      </c>
      <c r="DB17" s="89">
        <f ca="1">DA17-DA17*'SaaS - Churn'!DA17-DA17*'SaaS - Upselling'!DA17-DA17*'SaaS - Upselling'!DA85+DA85*'SaaS - Downselling'!DA17+DA153*'SaaS - Downselling'!DA153</f>
        <v>3.4437703973683148E-2</v>
      </c>
      <c r="DC17" s="89">
        <f ca="1">DB17-DB17*'SaaS - Churn'!DB17-DB17*'SaaS - Upselling'!DB17-DB17*'SaaS - Upselling'!DB85+DB85*'SaaS - Downselling'!DB17+DB153*'SaaS - Downselling'!DB153</f>
        <v>3.030517949684117E-2</v>
      </c>
      <c r="DD17" s="89">
        <f ca="1">DC17-DC17*'SaaS - Churn'!DC17-DC17*'SaaS - Upselling'!DC17-DC17*'SaaS - Upselling'!DC85+DC85*'SaaS - Downselling'!DC17+DC153*'SaaS - Downselling'!DC153</f>
        <v>2.6668557957220233E-2</v>
      </c>
      <c r="DE17" s="89">
        <f ca="1">DD17-DD17*'SaaS - Churn'!DD17-DD17*'SaaS - Upselling'!DD17-DD17*'SaaS - Upselling'!DD85+DD85*'SaaS - Downselling'!DD17+DD153*'SaaS - Downselling'!DD153</f>
        <v>2.3468331002353807E-2</v>
      </c>
      <c r="DF17" s="89">
        <f ca="1">DE17-DE17*'SaaS - Churn'!DE17-DE17*'SaaS - Upselling'!DE17-DE17*'SaaS - Upselling'!DE85+DE85*'SaaS - Downselling'!DE17+DE153*'SaaS - Downselling'!DE153</f>
        <v>2.065213128207135E-2</v>
      </c>
      <c r="DG17" s="89">
        <f ca="1">DF17-DF17*'SaaS - Churn'!DF17-DF17*'SaaS - Upselling'!DF17-DF17*'SaaS - Upselling'!DF85+DF85*'SaaS - Downselling'!DF17+DF153*'SaaS - Downselling'!DF153</f>
        <v>1.8173875528222787E-2</v>
      </c>
      <c r="DH17" s="89">
        <f ca="1">DG17-DG17*'SaaS - Churn'!DG17-DG17*'SaaS - Upselling'!DG17-DG17*'SaaS - Upselling'!DG85+DG85*'SaaS - Downselling'!DG17+DG153*'SaaS - Downselling'!DG153</f>
        <v>1.5993010464836054E-2</v>
      </c>
      <c r="DI17" s="89">
        <f ca="1">DH17-DH17*'SaaS - Churn'!DH17-DH17*'SaaS - Upselling'!DH17-DH17*'SaaS - Upselling'!DH85+DH85*'SaaS - Downselling'!DH17+DH153*'SaaS - Downselling'!DH153</f>
        <v>1.4073849209055727E-2</v>
      </c>
      <c r="DJ17" s="89">
        <f ca="1">DI17-DI17*'SaaS - Churn'!DI17-DI17*'SaaS - Upselling'!DI17-DI17*'SaaS - Upselling'!DI85+DI85*'SaaS - Downselling'!DI17+DI153*'SaaS - Downselling'!DI153</f>
        <v>1.2384987303969039E-2</v>
      </c>
      <c r="DK17" s="89">
        <f ca="1">DJ17-DJ17*'SaaS - Churn'!DJ17-DJ17*'SaaS - Upselling'!DJ17-DJ17*'SaaS - Upselling'!DJ85+DJ85*'SaaS - Downselling'!DJ17+DJ153*'SaaS - Downselling'!DJ153</f>
        <v>1.0898788827492754E-2</v>
      </c>
      <c r="DL17" s="89">
        <f ca="1">DK17-DK17*'SaaS - Churn'!DK17-DK17*'SaaS - Upselling'!DK17-DK17*'SaaS - Upselling'!DK85+DK85*'SaaS - Downselling'!DK17+DK153*'SaaS - Downselling'!DK153</f>
        <v>9.5909341681936246E-3</v>
      </c>
      <c r="DM17" s="89">
        <f ca="1">DL17-DL17*'SaaS - Churn'!DL17-DL17*'SaaS - Upselling'!DL17-DL17*'SaaS - Upselling'!DL85+DL85*'SaaS - Downselling'!DL17+DL153*'SaaS - Downselling'!DL153</f>
        <v>8.4400220680103891E-3</v>
      </c>
      <c r="DN17" s="89">
        <f ca="1">DM17-DM17*'SaaS - Churn'!DM17-DM17*'SaaS - Upselling'!DM17-DM17*'SaaS - Upselling'!DM85+DM85*'SaaS - Downselling'!DM17+DM153*'SaaS - Downselling'!DM153</f>
        <v>7.427219419849143E-3</v>
      </c>
      <c r="DO17" s="89">
        <f ca="1">DN17-DN17*'SaaS - Churn'!DN17-DN17*'SaaS - Upselling'!DN17-DN17*'SaaS - Upselling'!DN85+DN85*'SaaS - Downselling'!DN17+DN153*'SaaS - Downselling'!DN153</f>
        <v>6.5359530894672458E-3</v>
      </c>
      <c r="DP17" s="89">
        <f ca="1">DO17-DO17*'SaaS - Churn'!DO17-DO17*'SaaS - Upselling'!DO17-DO17*'SaaS - Upselling'!DO85+DO85*'SaaS - Downselling'!DO17+DO153*'SaaS - Downselling'!DO153</f>
        <v>5.751638718731176E-3</v>
      </c>
      <c r="DQ17" s="89">
        <f ca="1">DP17-DP17*'SaaS - Churn'!DP17-DP17*'SaaS - Upselling'!DP17-DP17*'SaaS - Upselling'!DP85+DP85*'SaaS - Downselling'!DP17+DP153*'SaaS - Downselling'!DP153</f>
        <v>5.0614420724834353E-3</v>
      </c>
      <c r="DR17" s="89">
        <f ca="1">DQ17-DQ17*'SaaS - Churn'!DQ17-DQ17*'SaaS - Upselling'!DQ17-DQ17*'SaaS - Upselling'!DQ85+DQ85*'SaaS - Downselling'!DQ17+DQ153*'SaaS - Downselling'!DQ153</f>
        <v>4.454069023785423E-3</v>
      </c>
    </row>
    <row r="18" spans="2:122">
      <c r="B18" s="195">
        <v>43374</v>
      </c>
      <c r="BK18" s="89">
        <f ca="1"/>
        <v>12.6</v>
      </c>
      <c r="BL18" s="89">
        <f ca="1">BK18-BK18*'SaaS - Churn'!BK18-BK18*'SaaS - Upselling'!BK18-BK18*'SaaS - Upselling'!BK86+BK86*'SaaS - Downselling'!BK18+BK154*'SaaS - Downselling'!BK154</f>
        <v>11.087999999999999</v>
      </c>
      <c r="BM18" s="89">
        <f ca="1">BL18-BL18*'SaaS - Churn'!BL18-BL18*'SaaS - Upselling'!BL18-BL18*'SaaS - Upselling'!BL86+BL86*'SaaS - Downselling'!BL18+BL154*'SaaS - Downselling'!BL154</f>
        <v>9.757439999999999</v>
      </c>
      <c r="BN18" s="89">
        <f ca="1">BM18-BM18*'SaaS - Churn'!BM18-BM18*'SaaS - Upselling'!BM18-BM18*'SaaS - Upselling'!BM86+BM86*'SaaS - Downselling'!BM18+BM154*'SaaS - Downselling'!BM154</f>
        <v>8.5865471999999983</v>
      </c>
      <c r="BO18" s="89">
        <f ca="1">BN18-BN18*'SaaS - Churn'!BN18-BN18*'SaaS - Upselling'!BN18-BN18*'SaaS - Upselling'!BN86+BN86*'SaaS - Downselling'!BN18+BN154*'SaaS - Downselling'!BN154</f>
        <v>7.5561615359999985</v>
      </c>
      <c r="BP18" s="89">
        <f ca="1">BO18-BO18*'SaaS - Churn'!BO18-BO18*'SaaS - Upselling'!BO18-BO18*'SaaS - Upselling'!BO86+BO86*'SaaS - Downselling'!BO18+BO154*'SaaS - Downselling'!BO154</f>
        <v>6.6494221516799987</v>
      </c>
      <c r="BQ18" s="89">
        <f ca="1">BP18-BP18*'SaaS - Churn'!BP18-BP18*'SaaS - Upselling'!BP18-BP18*'SaaS - Upselling'!BP86+BP86*'SaaS - Downselling'!BP18+BP154*'SaaS - Downselling'!BP154</f>
        <v>5.8514914934783988</v>
      </c>
      <c r="BR18" s="89">
        <f ca="1">BQ18-BQ18*'SaaS - Churn'!BQ18-BQ18*'SaaS - Upselling'!BQ18-BQ18*'SaaS - Upselling'!BQ86+BQ86*'SaaS - Downselling'!BQ18+BQ154*'SaaS - Downselling'!BQ154</f>
        <v>5.1493125142609903</v>
      </c>
      <c r="BS18" s="89">
        <f ca="1">BR18-BR18*'SaaS - Churn'!BR18-BR18*'SaaS - Upselling'!BR18-BR18*'SaaS - Upselling'!BR86+BR86*'SaaS - Downselling'!BR18+BR154*'SaaS - Downselling'!BR154</f>
        <v>4.5313950125496714</v>
      </c>
      <c r="BT18" s="89">
        <f ca="1">BS18-BS18*'SaaS - Churn'!BS18-BS18*'SaaS - Upselling'!BS18-BS18*'SaaS - Upselling'!BS86+BS86*'SaaS - Downselling'!BS18+BS154*'SaaS - Downselling'!BS154</f>
        <v>3.987627611043711</v>
      </c>
      <c r="BU18" s="89">
        <f ca="1">BT18-BT18*'SaaS - Churn'!BT18-BT18*'SaaS - Upselling'!BT18-BT18*'SaaS - Upselling'!BT86+BT86*'SaaS - Downselling'!BT18+BT154*'SaaS - Downselling'!BT154</f>
        <v>3.5091122977184654</v>
      </c>
      <c r="BV18" s="89">
        <f ca="1">BU18-BU18*'SaaS - Churn'!BU18-BU18*'SaaS - Upselling'!BU18-BU18*'SaaS - Upselling'!BU86+BU86*'SaaS - Downselling'!BU18+BU154*'SaaS - Downselling'!BU154</f>
        <v>3.0880188219922498</v>
      </c>
      <c r="BW18" s="89">
        <f ca="1">BV18-BV18*'SaaS - Churn'!BV18-BV18*'SaaS - Upselling'!BV18-BV18*'SaaS - Upselling'!BV86+BV86*'SaaS - Downselling'!BV18+BV154*'SaaS - Downselling'!BV154</f>
        <v>2.7174565633531795</v>
      </c>
      <c r="BX18" s="89">
        <f ca="1">BW18-BW18*'SaaS - Churn'!BW18-BW18*'SaaS - Upselling'!BW18-BW18*'SaaS - Upselling'!BW86+BW86*'SaaS - Downselling'!BW18+BW154*'SaaS - Downselling'!BW154</f>
        <v>2.3913617757507981</v>
      </c>
      <c r="BY18" s="89">
        <f ca="1">BX18-BX18*'SaaS - Churn'!BX18-BX18*'SaaS - Upselling'!BX18-BX18*'SaaS - Upselling'!BX86+BX86*'SaaS - Downselling'!BX18+BX154*'SaaS - Downselling'!BX154</f>
        <v>2.1043983626607026</v>
      </c>
      <c r="BZ18" s="89">
        <f ca="1">BY18-BY18*'SaaS - Churn'!BY18-BY18*'SaaS - Upselling'!BY18-BY18*'SaaS - Upselling'!BY86+BY86*'SaaS - Downselling'!BY18+BY154*'SaaS - Downselling'!BY154</f>
        <v>1.8518705591414184</v>
      </c>
      <c r="CA18" s="89">
        <f ca="1">BZ18-BZ18*'SaaS - Churn'!BZ18-BZ18*'SaaS - Upselling'!BZ18-BZ18*'SaaS - Upselling'!BZ86+BZ86*'SaaS - Downselling'!BZ18+BZ154*'SaaS - Downselling'!BZ154</f>
        <v>1.6296460920444482</v>
      </c>
      <c r="CB18" s="89">
        <f ca="1">CA18-CA18*'SaaS - Churn'!CA18-CA18*'SaaS - Upselling'!CA18-CA18*'SaaS - Upselling'!CA86+CA86*'SaaS - Downselling'!CA18+CA154*'SaaS - Downselling'!CA154</f>
        <v>1.4340885609991145</v>
      </c>
      <c r="CC18" s="89">
        <f ca="1">CB18-CB18*'SaaS - Churn'!CB18-CB18*'SaaS - Upselling'!CB18-CB18*'SaaS - Upselling'!CB86+CB86*'SaaS - Downselling'!CB18+CB154*'SaaS - Downselling'!CB154</f>
        <v>1.2619979336792209</v>
      </c>
      <c r="CD18" s="89">
        <f ca="1">CC18-CC18*'SaaS - Churn'!CC18-CC18*'SaaS - Upselling'!CC18-CC18*'SaaS - Upselling'!CC86+CC86*'SaaS - Downselling'!CC18+CC154*'SaaS - Downselling'!CC154</f>
        <v>1.1105581816377144</v>
      </c>
      <c r="CE18" s="89">
        <f ca="1">CD18-CD18*'SaaS - Churn'!CD18-CD18*'SaaS - Upselling'!CD18-CD18*'SaaS - Upselling'!CD86+CD86*'SaaS - Downselling'!CD18+CD154*'SaaS - Downselling'!CD154</f>
        <v>0.97729119984118873</v>
      </c>
      <c r="CF18" s="89">
        <f ca="1">CE18-CE18*'SaaS - Churn'!CE18-CE18*'SaaS - Upselling'!CE18-CE18*'SaaS - Upselling'!CE86+CE86*'SaaS - Downselling'!CE18+CE154*'SaaS - Downselling'!CE154</f>
        <v>0.86001625586024599</v>
      </c>
      <c r="CG18" s="89">
        <f ca="1">CF18-CF18*'SaaS - Churn'!CF18-CF18*'SaaS - Upselling'!CF18-CF18*'SaaS - Upselling'!CF86+CF86*'SaaS - Downselling'!CF18+CF154*'SaaS - Downselling'!CF154</f>
        <v>0.75681430515701642</v>
      </c>
      <c r="CH18" s="89">
        <f ca="1">CG18-CG18*'SaaS - Churn'!CG18-CG18*'SaaS - Upselling'!CG18-CG18*'SaaS - Upselling'!CG86+CG86*'SaaS - Downselling'!CG18+CG154*'SaaS - Downselling'!CG154</f>
        <v>0.66599658853817445</v>
      </c>
      <c r="CI18" s="89">
        <f ca="1">CH18-CH18*'SaaS - Churn'!CH18-CH18*'SaaS - Upselling'!CH18-CH18*'SaaS - Upselling'!CH86+CH86*'SaaS - Downselling'!CH18+CH154*'SaaS - Downselling'!CH154</f>
        <v>0.58607699791359347</v>
      </c>
      <c r="CJ18" s="89">
        <f ca="1">CI18-CI18*'SaaS - Churn'!CI18-CI18*'SaaS - Upselling'!CI18-CI18*'SaaS - Upselling'!CI86+CI86*'SaaS - Downselling'!CI18+CI154*'SaaS - Downselling'!CI154</f>
        <v>0.51574775816396223</v>
      </c>
      <c r="CK18" s="89">
        <f ca="1">CJ18-CJ18*'SaaS - Churn'!CJ18-CJ18*'SaaS - Upselling'!CJ18-CJ18*'SaaS - Upselling'!CJ86+CJ86*'SaaS - Downselling'!CJ18+CJ154*'SaaS - Downselling'!CJ154</f>
        <v>0.45385802718428669</v>
      </c>
      <c r="CL18" s="89">
        <f ca="1">CK18-CK18*'SaaS - Churn'!CK18-CK18*'SaaS - Upselling'!CK18-CK18*'SaaS - Upselling'!CK86+CK86*'SaaS - Downselling'!CK18+CK154*'SaaS - Downselling'!CK154</f>
        <v>0.39939506392217228</v>
      </c>
      <c r="CM18" s="89">
        <f ca="1">CL18-CL18*'SaaS - Churn'!CL18-CL18*'SaaS - Upselling'!CL18-CL18*'SaaS - Upselling'!CL86+CL86*'SaaS - Downselling'!CL18+CL154*'SaaS - Downselling'!CL154</f>
        <v>0.35146765625151161</v>
      </c>
      <c r="CN18" s="89">
        <f ca="1">CM18-CM18*'SaaS - Churn'!CM18-CM18*'SaaS - Upselling'!CM18-CM18*'SaaS - Upselling'!CM86+CM86*'SaaS - Downselling'!CM18+CM154*'SaaS - Downselling'!CM154</f>
        <v>0.3092915375013302</v>
      </c>
      <c r="CO18" s="89">
        <f ca="1">CN18-CN18*'SaaS - Churn'!CN18-CN18*'SaaS - Upselling'!CN18-CN18*'SaaS - Upselling'!CN86+CN86*'SaaS - Downselling'!CN18+CN154*'SaaS - Downselling'!CN154</f>
        <v>0.27217655300117061</v>
      </c>
      <c r="CP18" s="89">
        <f ca="1">CO18-CO18*'SaaS - Churn'!CO18-CO18*'SaaS - Upselling'!CO18-CO18*'SaaS - Upselling'!CO86+CO86*'SaaS - Downselling'!CO18+CO154*'SaaS - Downselling'!CO154</f>
        <v>0.23951536664103013</v>
      </c>
      <c r="CQ18" s="89">
        <f ca="1">CP18-CP18*'SaaS - Churn'!CP18-CP18*'SaaS - Upselling'!CP18-CP18*'SaaS - Upselling'!CP86+CP86*'SaaS - Downselling'!CP18+CP154*'SaaS - Downselling'!CP154</f>
        <v>0.21077352264410651</v>
      </c>
      <c r="CR18" s="89">
        <f ca="1">CQ18-CQ18*'SaaS - Churn'!CQ18-CQ18*'SaaS - Upselling'!CQ18-CQ18*'SaaS - Upselling'!CQ86+CQ86*'SaaS - Downselling'!CQ18+CQ154*'SaaS - Downselling'!CQ154</f>
        <v>0.18548069992681374</v>
      </c>
      <c r="CS18" s="89">
        <f ca="1">CR18-CR18*'SaaS - Churn'!CR18-CR18*'SaaS - Upselling'!CR18-CR18*'SaaS - Upselling'!CR86+CR86*'SaaS - Downselling'!CR18+CR154*'SaaS - Downselling'!CR154</f>
        <v>0.16322301593559607</v>
      </c>
      <c r="CT18" s="89">
        <f ca="1">CS18-CS18*'SaaS - Churn'!CS18-CS18*'SaaS - Upselling'!CS18-CS18*'SaaS - Upselling'!CS86+CS86*'SaaS - Downselling'!CS18+CS154*'SaaS - Downselling'!CS154</f>
        <v>0.14363625402332456</v>
      </c>
      <c r="CU18" s="89">
        <f ca="1">CT18-CT18*'SaaS - Churn'!CT18-CT18*'SaaS - Upselling'!CT18-CT18*'SaaS - Upselling'!CT86+CT86*'SaaS - Downselling'!CT18+CT154*'SaaS - Downselling'!CT154</f>
        <v>0.1263999035405256</v>
      </c>
      <c r="CV18" s="89">
        <f ca="1">CU18-CU18*'SaaS - Churn'!CU18-CU18*'SaaS - Upselling'!CU18-CU18*'SaaS - Upselling'!CU86+CU86*'SaaS - Downselling'!CU18+CU154*'SaaS - Downselling'!CU154</f>
        <v>0.11123191511566252</v>
      </c>
      <c r="CW18" s="89">
        <f ca="1">CV18-CV18*'SaaS - Churn'!CV18-CV18*'SaaS - Upselling'!CV18-CV18*'SaaS - Upselling'!CV86+CV86*'SaaS - Downselling'!CV18+CV154*'SaaS - Downselling'!CV154</f>
        <v>9.7884085301783025E-2</v>
      </c>
      <c r="CX18" s="89">
        <f ca="1">CW18-CW18*'SaaS - Churn'!CW18-CW18*'SaaS - Upselling'!CW18-CW18*'SaaS - Upselling'!CW86+CW86*'SaaS - Downselling'!CW18+CW154*'SaaS - Downselling'!CW154</f>
        <v>8.6137995065569059E-2</v>
      </c>
      <c r="CY18" s="89">
        <f ca="1">CX18-CX18*'SaaS - Churn'!CX18-CX18*'SaaS - Upselling'!CX18-CX18*'SaaS - Upselling'!CX86+CX86*'SaaS - Downselling'!CX18+CX154*'SaaS - Downselling'!CX154</f>
        <v>7.5801435657700783E-2</v>
      </c>
      <c r="CZ18" s="89">
        <f ca="1">CY18-CY18*'SaaS - Churn'!CY18-CY18*'SaaS - Upselling'!CY18-CY18*'SaaS - Upselling'!CY86+CY86*'SaaS - Downselling'!CY18+CY154*'SaaS - Downselling'!CY154</f>
        <v>6.6705263378776691E-2</v>
      </c>
      <c r="DA18" s="89">
        <f ca="1">CZ18-CZ18*'SaaS - Churn'!CZ18-CZ18*'SaaS - Upselling'!CZ18-CZ18*'SaaS - Upselling'!CZ86+CZ86*'SaaS - Downselling'!CZ18+CZ154*'SaaS - Downselling'!CZ154</f>
        <v>5.8700631773323492E-2</v>
      </c>
      <c r="DB18" s="89">
        <f ca="1">DA18-DA18*'SaaS - Churn'!DA18-DA18*'SaaS - Upselling'!DA18-DA18*'SaaS - Upselling'!DA86+DA86*'SaaS - Downselling'!DA18+DA154*'SaaS - Downselling'!DA154</f>
        <v>5.1656555960524667E-2</v>
      </c>
      <c r="DC18" s="89">
        <f ca="1">DB18-DB18*'SaaS - Churn'!DB18-DB18*'SaaS - Upselling'!DB18-DB18*'SaaS - Upselling'!DB86+DB86*'SaaS - Downselling'!DB18+DB154*'SaaS - Downselling'!DB154</f>
        <v>4.5457769245261702E-2</v>
      </c>
      <c r="DD18" s="89">
        <f ca="1">DC18-DC18*'SaaS - Churn'!DC18-DC18*'SaaS - Upselling'!DC18-DC18*'SaaS - Upselling'!DC86+DC86*'SaaS - Downselling'!DC18+DC154*'SaaS - Downselling'!DC154</f>
        <v>4.0002836935830295E-2</v>
      </c>
      <c r="DE18" s="89">
        <f ca="1">DD18-DD18*'SaaS - Churn'!DD18-DD18*'SaaS - Upselling'!DD18-DD18*'SaaS - Upselling'!DD86+DD86*'SaaS - Downselling'!DD18+DD154*'SaaS - Downselling'!DD154</f>
        <v>3.5202496503530654E-2</v>
      </c>
      <c r="DF18" s="89">
        <f ca="1">DE18-DE18*'SaaS - Churn'!DE18-DE18*'SaaS - Upselling'!DE18-DE18*'SaaS - Upselling'!DE86+DE86*'SaaS - Downselling'!DE18+DE154*'SaaS - Downselling'!DE154</f>
        <v>3.0978196923106972E-2</v>
      </c>
      <c r="DG18" s="89">
        <f ca="1">DF18-DF18*'SaaS - Churn'!DF18-DF18*'SaaS - Upselling'!DF18-DF18*'SaaS - Upselling'!DF86+DF86*'SaaS - Downselling'!DF18+DF154*'SaaS - Downselling'!DF154</f>
        <v>2.7260813292334138E-2</v>
      </c>
      <c r="DH18" s="89">
        <f ca="1">DG18-DG18*'SaaS - Churn'!DG18-DG18*'SaaS - Upselling'!DG18-DG18*'SaaS - Upselling'!DG86+DG86*'SaaS - Downselling'!DG18+DG154*'SaaS - Downselling'!DG154</f>
        <v>2.3989515697254042E-2</v>
      </c>
      <c r="DI18" s="89">
        <f ca="1">DH18-DH18*'SaaS - Churn'!DH18-DH18*'SaaS - Upselling'!DH18-DH18*'SaaS - Upselling'!DH86+DH86*'SaaS - Downselling'!DH18+DH154*'SaaS - Downselling'!DH154</f>
        <v>2.1110773813583554E-2</v>
      </c>
      <c r="DJ18" s="89">
        <f ca="1">DI18-DI18*'SaaS - Churn'!DI18-DI18*'SaaS - Upselling'!DI18-DI18*'SaaS - Upselling'!DI86+DI86*'SaaS - Downselling'!DI18+DI154*'SaaS - Downselling'!DI154</f>
        <v>1.8577480955953529E-2</v>
      </c>
      <c r="DK18" s="89">
        <f ca="1">DJ18-DJ18*'SaaS - Churn'!DJ18-DJ18*'SaaS - Upselling'!DJ18-DJ18*'SaaS - Upselling'!DJ86+DJ86*'SaaS - Downselling'!DJ18+DJ154*'SaaS - Downselling'!DJ154</f>
        <v>1.6348183241239104E-2</v>
      </c>
      <c r="DL18" s="89">
        <f ca="1">DK18-DK18*'SaaS - Churn'!DK18-DK18*'SaaS - Upselling'!DK18-DK18*'SaaS - Upselling'!DK86+DK86*'SaaS - Downselling'!DK18+DK154*'SaaS - Downselling'!DK154</f>
        <v>1.4386401252290411E-2</v>
      </c>
      <c r="DM18" s="89">
        <f ca="1">DL18-DL18*'SaaS - Churn'!DL18-DL18*'SaaS - Upselling'!DL18-DL18*'SaaS - Upselling'!DL86+DL86*'SaaS - Downselling'!DL18+DL154*'SaaS - Downselling'!DL154</f>
        <v>1.266003310201556E-2</v>
      </c>
      <c r="DN18" s="89">
        <f ca="1">DM18-DM18*'SaaS - Churn'!DM18-DM18*'SaaS - Upselling'!DM18-DM18*'SaaS - Upselling'!DM86+DM86*'SaaS - Downselling'!DM18+DM154*'SaaS - Downselling'!DM154</f>
        <v>1.1140829129773693E-2</v>
      </c>
      <c r="DO18" s="89">
        <f ca="1">DN18-DN18*'SaaS - Churn'!DN18-DN18*'SaaS - Upselling'!DN18-DN18*'SaaS - Upselling'!DN86+DN86*'SaaS - Downselling'!DN18+DN154*'SaaS - Downselling'!DN154</f>
        <v>9.8039296342008492E-3</v>
      </c>
      <c r="DP18" s="89">
        <f ca="1">DO18-DO18*'SaaS - Churn'!DO18-DO18*'SaaS - Upselling'!DO18-DO18*'SaaS - Upselling'!DO86+DO86*'SaaS - Downselling'!DO18+DO154*'SaaS - Downselling'!DO154</f>
        <v>8.6274580780967471E-3</v>
      </c>
      <c r="DQ18" s="89">
        <f ca="1">DP18-DP18*'SaaS - Churn'!DP18-DP18*'SaaS - Upselling'!DP18-DP18*'SaaS - Upselling'!DP86+DP86*'SaaS - Downselling'!DP18+DP154*'SaaS - Downselling'!DP154</f>
        <v>7.5921631087251373E-3</v>
      </c>
      <c r="DR18" s="89">
        <f ca="1">DQ18-DQ18*'SaaS - Churn'!DQ18-DQ18*'SaaS - Upselling'!DQ18-DQ18*'SaaS - Upselling'!DQ86+DQ86*'SaaS - Downselling'!DQ18+DQ154*'SaaS - Downselling'!DQ154</f>
        <v>6.6811035356781207E-3</v>
      </c>
    </row>
    <row r="19" spans="2:122">
      <c r="B19" s="195">
        <v>43405</v>
      </c>
      <c r="BK19" s="89">
        <f ca="1"/>
        <v>12.6</v>
      </c>
      <c r="BL19" s="89">
        <f ca="1">BK19-BK19*'SaaS - Churn'!BK19-BK19*'SaaS - Upselling'!BK19-BK19*'SaaS - Upselling'!BK87+BK87*'SaaS - Downselling'!BK19+BK155*'SaaS - Downselling'!BK155</f>
        <v>11.087999999999999</v>
      </c>
      <c r="BM19" s="89">
        <f ca="1">BL19-BL19*'SaaS - Churn'!BL19-BL19*'SaaS - Upselling'!BL19-BL19*'SaaS - Upselling'!BL87+BL87*'SaaS - Downselling'!BL19+BL155*'SaaS - Downselling'!BL155</f>
        <v>9.757439999999999</v>
      </c>
      <c r="BN19" s="89">
        <f ca="1">BM19-BM19*'SaaS - Churn'!BM19-BM19*'SaaS - Upselling'!BM19-BM19*'SaaS - Upselling'!BM87+BM87*'SaaS - Downselling'!BM19+BM155*'SaaS - Downselling'!BM155</f>
        <v>8.5865471999999983</v>
      </c>
      <c r="BO19" s="89">
        <f ca="1">BN19-BN19*'SaaS - Churn'!BN19-BN19*'SaaS - Upselling'!BN19-BN19*'SaaS - Upselling'!BN87+BN87*'SaaS - Downselling'!BN19+BN155*'SaaS - Downselling'!BN155</f>
        <v>7.5561615359999985</v>
      </c>
      <c r="BP19" s="89">
        <f ca="1">BO19-BO19*'SaaS - Churn'!BO19-BO19*'SaaS - Upselling'!BO19-BO19*'SaaS - Upselling'!BO87+BO87*'SaaS - Downselling'!BO19+BO155*'SaaS - Downselling'!BO155</f>
        <v>6.6494221516799987</v>
      </c>
      <c r="BQ19" s="89">
        <f ca="1">BP19-BP19*'SaaS - Churn'!BP19-BP19*'SaaS - Upselling'!BP19-BP19*'SaaS - Upselling'!BP87+BP87*'SaaS - Downselling'!BP19+BP155*'SaaS - Downselling'!BP155</f>
        <v>5.8514914934783988</v>
      </c>
      <c r="BR19" s="89">
        <f ca="1">BQ19-BQ19*'SaaS - Churn'!BQ19-BQ19*'SaaS - Upselling'!BQ19-BQ19*'SaaS - Upselling'!BQ87+BQ87*'SaaS - Downselling'!BQ19+BQ155*'SaaS - Downselling'!BQ155</f>
        <v>5.1493125142609903</v>
      </c>
      <c r="BS19" s="89">
        <f ca="1">BR19-BR19*'SaaS - Churn'!BR19-BR19*'SaaS - Upselling'!BR19-BR19*'SaaS - Upselling'!BR87+BR87*'SaaS - Downselling'!BR19+BR155*'SaaS - Downselling'!BR155</f>
        <v>4.5313950125496714</v>
      </c>
      <c r="BT19" s="89">
        <f ca="1">BS19-BS19*'SaaS - Churn'!BS19-BS19*'SaaS - Upselling'!BS19-BS19*'SaaS - Upselling'!BS87+BS87*'SaaS - Downselling'!BS19+BS155*'SaaS - Downselling'!BS155</f>
        <v>3.987627611043711</v>
      </c>
      <c r="BU19" s="89">
        <f ca="1">BT19-BT19*'SaaS - Churn'!BT19-BT19*'SaaS - Upselling'!BT19-BT19*'SaaS - Upselling'!BT87+BT87*'SaaS - Downselling'!BT19+BT155*'SaaS - Downselling'!BT155</f>
        <v>3.5091122977184654</v>
      </c>
      <c r="BV19" s="89">
        <f ca="1">BU19-BU19*'SaaS - Churn'!BU19-BU19*'SaaS - Upselling'!BU19-BU19*'SaaS - Upselling'!BU87+BU87*'SaaS - Downselling'!BU19+BU155*'SaaS - Downselling'!BU155</f>
        <v>3.0880188219922498</v>
      </c>
      <c r="BW19" s="89">
        <f ca="1">BV19-BV19*'SaaS - Churn'!BV19-BV19*'SaaS - Upselling'!BV19-BV19*'SaaS - Upselling'!BV87+BV87*'SaaS - Downselling'!BV19+BV155*'SaaS - Downselling'!BV155</f>
        <v>2.7174565633531795</v>
      </c>
      <c r="BX19" s="89">
        <f ca="1">BW19-BW19*'SaaS - Churn'!BW19-BW19*'SaaS - Upselling'!BW19-BW19*'SaaS - Upselling'!BW87+BW87*'SaaS - Downselling'!BW19+BW155*'SaaS - Downselling'!BW155</f>
        <v>2.3913617757507981</v>
      </c>
      <c r="BY19" s="89">
        <f ca="1">BX19-BX19*'SaaS - Churn'!BX19-BX19*'SaaS - Upselling'!BX19-BX19*'SaaS - Upselling'!BX87+BX87*'SaaS - Downselling'!BX19+BX155*'SaaS - Downselling'!BX155</f>
        <v>2.1043983626607026</v>
      </c>
      <c r="BZ19" s="89">
        <f ca="1">BY19-BY19*'SaaS - Churn'!BY19-BY19*'SaaS - Upselling'!BY19-BY19*'SaaS - Upselling'!BY87+BY87*'SaaS - Downselling'!BY19+BY155*'SaaS - Downselling'!BY155</f>
        <v>1.8518705591414184</v>
      </c>
      <c r="CA19" s="89">
        <f ca="1">BZ19-BZ19*'SaaS - Churn'!BZ19-BZ19*'SaaS - Upselling'!BZ19-BZ19*'SaaS - Upselling'!BZ87+BZ87*'SaaS - Downselling'!BZ19+BZ155*'SaaS - Downselling'!BZ155</f>
        <v>1.6296460920444482</v>
      </c>
      <c r="CB19" s="89">
        <f ca="1">CA19-CA19*'SaaS - Churn'!CA19-CA19*'SaaS - Upselling'!CA19-CA19*'SaaS - Upselling'!CA87+CA87*'SaaS - Downselling'!CA19+CA155*'SaaS - Downselling'!CA155</f>
        <v>1.4340885609991145</v>
      </c>
      <c r="CC19" s="89">
        <f ca="1">CB19-CB19*'SaaS - Churn'!CB19-CB19*'SaaS - Upselling'!CB19-CB19*'SaaS - Upselling'!CB87+CB87*'SaaS - Downselling'!CB19+CB155*'SaaS - Downselling'!CB155</f>
        <v>1.2619979336792209</v>
      </c>
      <c r="CD19" s="89">
        <f ca="1">CC19-CC19*'SaaS - Churn'!CC19-CC19*'SaaS - Upselling'!CC19-CC19*'SaaS - Upselling'!CC87+CC87*'SaaS - Downselling'!CC19+CC155*'SaaS - Downselling'!CC155</f>
        <v>1.1105581816377144</v>
      </c>
      <c r="CE19" s="89">
        <f ca="1">CD19-CD19*'SaaS - Churn'!CD19-CD19*'SaaS - Upselling'!CD19-CD19*'SaaS - Upselling'!CD87+CD87*'SaaS - Downselling'!CD19+CD155*'SaaS - Downselling'!CD155</f>
        <v>0.97729119984118873</v>
      </c>
      <c r="CF19" s="89">
        <f ca="1">CE19-CE19*'SaaS - Churn'!CE19-CE19*'SaaS - Upselling'!CE19-CE19*'SaaS - Upselling'!CE87+CE87*'SaaS - Downselling'!CE19+CE155*'SaaS - Downselling'!CE155</f>
        <v>0.86001625586024599</v>
      </c>
      <c r="CG19" s="89">
        <f ca="1">CF19-CF19*'SaaS - Churn'!CF19-CF19*'SaaS - Upselling'!CF19-CF19*'SaaS - Upselling'!CF87+CF87*'SaaS - Downselling'!CF19+CF155*'SaaS - Downselling'!CF155</f>
        <v>0.75681430515701642</v>
      </c>
      <c r="CH19" s="89">
        <f ca="1">CG19-CG19*'SaaS - Churn'!CG19-CG19*'SaaS - Upselling'!CG19-CG19*'SaaS - Upselling'!CG87+CG87*'SaaS - Downselling'!CG19+CG155*'SaaS - Downselling'!CG155</f>
        <v>0.66599658853817445</v>
      </c>
      <c r="CI19" s="89">
        <f ca="1">CH19-CH19*'SaaS - Churn'!CH19-CH19*'SaaS - Upselling'!CH19-CH19*'SaaS - Upselling'!CH87+CH87*'SaaS - Downselling'!CH19+CH155*'SaaS - Downselling'!CH155</f>
        <v>0.58607699791359347</v>
      </c>
      <c r="CJ19" s="89">
        <f ca="1">CI19-CI19*'SaaS - Churn'!CI19-CI19*'SaaS - Upselling'!CI19-CI19*'SaaS - Upselling'!CI87+CI87*'SaaS - Downselling'!CI19+CI155*'SaaS - Downselling'!CI155</f>
        <v>0.51574775816396223</v>
      </c>
      <c r="CK19" s="89">
        <f ca="1">CJ19-CJ19*'SaaS - Churn'!CJ19-CJ19*'SaaS - Upselling'!CJ19-CJ19*'SaaS - Upselling'!CJ87+CJ87*'SaaS - Downselling'!CJ19+CJ155*'SaaS - Downselling'!CJ155</f>
        <v>0.45385802718428669</v>
      </c>
      <c r="CL19" s="89">
        <f ca="1">CK19-CK19*'SaaS - Churn'!CK19-CK19*'SaaS - Upselling'!CK19-CK19*'SaaS - Upselling'!CK87+CK87*'SaaS - Downselling'!CK19+CK155*'SaaS - Downselling'!CK155</f>
        <v>0.39939506392217228</v>
      </c>
      <c r="CM19" s="89">
        <f ca="1">CL19-CL19*'SaaS - Churn'!CL19-CL19*'SaaS - Upselling'!CL19-CL19*'SaaS - Upselling'!CL87+CL87*'SaaS - Downselling'!CL19+CL155*'SaaS - Downselling'!CL155</f>
        <v>0.35146765625151161</v>
      </c>
      <c r="CN19" s="89">
        <f ca="1">CM19-CM19*'SaaS - Churn'!CM19-CM19*'SaaS - Upselling'!CM19-CM19*'SaaS - Upselling'!CM87+CM87*'SaaS - Downselling'!CM19+CM155*'SaaS - Downselling'!CM155</f>
        <v>0.3092915375013302</v>
      </c>
      <c r="CO19" s="89">
        <f ca="1">CN19-CN19*'SaaS - Churn'!CN19-CN19*'SaaS - Upselling'!CN19-CN19*'SaaS - Upselling'!CN87+CN87*'SaaS - Downselling'!CN19+CN155*'SaaS - Downselling'!CN155</f>
        <v>0.27217655300117061</v>
      </c>
      <c r="CP19" s="89">
        <f ca="1">CO19-CO19*'SaaS - Churn'!CO19-CO19*'SaaS - Upselling'!CO19-CO19*'SaaS - Upselling'!CO87+CO87*'SaaS - Downselling'!CO19+CO155*'SaaS - Downselling'!CO155</f>
        <v>0.23951536664103013</v>
      </c>
      <c r="CQ19" s="89">
        <f ca="1">CP19-CP19*'SaaS - Churn'!CP19-CP19*'SaaS - Upselling'!CP19-CP19*'SaaS - Upselling'!CP87+CP87*'SaaS - Downselling'!CP19+CP155*'SaaS - Downselling'!CP155</f>
        <v>0.21077352264410651</v>
      </c>
      <c r="CR19" s="89">
        <f ca="1">CQ19-CQ19*'SaaS - Churn'!CQ19-CQ19*'SaaS - Upselling'!CQ19-CQ19*'SaaS - Upselling'!CQ87+CQ87*'SaaS - Downselling'!CQ19+CQ155*'SaaS - Downselling'!CQ155</f>
        <v>0.18548069992681374</v>
      </c>
      <c r="CS19" s="89">
        <f ca="1">CR19-CR19*'SaaS - Churn'!CR19-CR19*'SaaS - Upselling'!CR19-CR19*'SaaS - Upselling'!CR87+CR87*'SaaS - Downselling'!CR19+CR155*'SaaS - Downselling'!CR155</f>
        <v>0.16322301593559607</v>
      </c>
      <c r="CT19" s="89">
        <f ca="1">CS19-CS19*'SaaS - Churn'!CS19-CS19*'SaaS - Upselling'!CS19-CS19*'SaaS - Upselling'!CS87+CS87*'SaaS - Downselling'!CS19+CS155*'SaaS - Downselling'!CS155</f>
        <v>0.14363625402332456</v>
      </c>
      <c r="CU19" s="89">
        <f ca="1">CT19-CT19*'SaaS - Churn'!CT19-CT19*'SaaS - Upselling'!CT19-CT19*'SaaS - Upselling'!CT87+CT87*'SaaS - Downselling'!CT19+CT155*'SaaS - Downselling'!CT155</f>
        <v>0.1263999035405256</v>
      </c>
      <c r="CV19" s="89">
        <f ca="1">CU19-CU19*'SaaS - Churn'!CU19-CU19*'SaaS - Upselling'!CU19-CU19*'SaaS - Upselling'!CU87+CU87*'SaaS - Downselling'!CU19+CU155*'SaaS - Downselling'!CU155</f>
        <v>0.11123191511566252</v>
      </c>
      <c r="CW19" s="89">
        <f ca="1">CV19-CV19*'SaaS - Churn'!CV19-CV19*'SaaS - Upselling'!CV19-CV19*'SaaS - Upselling'!CV87+CV87*'SaaS - Downselling'!CV19+CV155*'SaaS - Downselling'!CV155</f>
        <v>9.7884085301783025E-2</v>
      </c>
      <c r="CX19" s="89">
        <f ca="1">CW19-CW19*'SaaS - Churn'!CW19-CW19*'SaaS - Upselling'!CW19-CW19*'SaaS - Upselling'!CW87+CW87*'SaaS - Downselling'!CW19+CW155*'SaaS - Downselling'!CW155</f>
        <v>8.6137995065569059E-2</v>
      </c>
      <c r="CY19" s="89">
        <f ca="1">CX19-CX19*'SaaS - Churn'!CX19-CX19*'SaaS - Upselling'!CX19-CX19*'SaaS - Upselling'!CX87+CX87*'SaaS - Downselling'!CX19+CX155*'SaaS - Downselling'!CX155</f>
        <v>7.5801435657700783E-2</v>
      </c>
      <c r="CZ19" s="89">
        <f ca="1">CY19-CY19*'SaaS - Churn'!CY19-CY19*'SaaS - Upselling'!CY19-CY19*'SaaS - Upselling'!CY87+CY87*'SaaS - Downselling'!CY19+CY155*'SaaS - Downselling'!CY155</f>
        <v>6.6705263378776691E-2</v>
      </c>
      <c r="DA19" s="89">
        <f ca="1">CZ19-CZ19*'SaaS - Churn'!CZ19-CZ19*'SaaS - Upselling'!CZ19-CZ19*'SaaS - Upselling'!CZ87+CZ87*'SaaS - Downselling'!CZ19+CZ155*'SaaS - Downselling'!CZ155</f>
        <v>5.8700631773323492E-2</v>
      </c>
      <c r="DB19" s="89">
        <f ca="1">DA19-DA19*'SaaS - Churn'!DA19-DA19*'SaaS - Upselling'!DA19-DA19*'SaaS - Upselling'!DA87+DA87*'SaaS - Downselling'!DA19+DA155*'SaaS - Downselling'!DA155</f>
        <v>5.1656555960524667E-2</v>
      </c>
      <c r="DC19" s="89">
        <f ca="1">DB19-DB19*'SaaS - Churn'!DB19-DB19*'SaaS - Upselling'!DB19-DB19*'SaaS - Upselling'!DB87+DB87*'SaaS - Downselling'!DB19+DB155*'SaaS - Downselling'!DB155</f>
        <v>4.5457769245261702E-2</v>
      </c>
      <c r="DD19" s="89">
        <f ca="1">DC19-DC19*'SaaS - Churn'!DC19-DC19*'SaaS - Upselling'!DC19-DC19*'SaaS - Upselling'!DC87+DC87*'SaaS - Downselling'!DC19+DC155*'SaaS - Downselling'!DC155</f>
        <v>4.0002836935830295E-2</v>
      </c>
      <c r="DE19" s="89">
        <f ca="1">DD19-DD19*'SaaS - Churn'!DD19-DD19*'SaaS - Upselling'!DD19-DD19*'SaaS - Upselling'!DD87+DD87*'SaaS - Downselling'!DD19+DD155*'SaaS - Downselling'!DD155</f>
        <v>3.5202496503530654E-2</v>
      </c>
      <c r="DF19" s="89">
        <f ca="1">DE19-DE19*'SaaS - Churn'!DE19-DE19*'SaaS - Upselling'!DE19-DE19*'SaaS - Upselling'!DE87+DE87*'SaaS - Downselling'!DE19+DE155*'SaaS - Downselling'!DE155</f>
        <v>3.0978196923106972E-2</v>
      </c>
      <c r="DG19" s="89">
        <f ca="1">DF19-DF19*'SaaS - Churn'!DF19-DF19*'SaaS - Upselling'!DF19-DF19*'SaaS - Upselling'!DF87+DF87*'SaaS - Downselling'!DF19+DF155*'SaaS - Downselling'!DF155</f>
        <v>2.7260813292334138E-2</v>
      </c>
      <c r="DH19" s="89">
        <f ca="1">DG19-DG19*'SaaS - Churn'!DG19-DG19*'SaaS - Upselling'!DG19-DG19*'SaaS - Upselling'!DG87+DG87*'SaaS - Downselling'!DG19+DG155*'SaaS - Downselling'!DG155</f>
        <v>2.3989515697254042E-2</v>
      </c>
      <c r="DI19" s="89">
        <f ca="1">DH19-DH19*'SaaS - Churn'!DH19-DH19*'SaaS - Upselling'!DH19-DH19*'SaaS - Upselling'!DH87+DH87*'SaaS - Downselling'!DH19+DH155*'SaaS - Downselling'!DH155</f>
        <v>2.1110773813583554E-2</v>
      </c>
      <c r="DJ19" s="89">
        <f ca="1">DI19-DI19*'SaaS - Churn'!DI19-DI19*'SaaS - Upselling'!DI19-DI19*'SaaS - Upselling'!DI87+DI87*'SaaS - Downselling'!DI19+DI155*'SaaS - Downselling'!DI155</f>
        <v>1.8577480955953529E-2</v>
      </c>
      <c r="DK19" s="89">
        <f ca="1">DJ19-DJ19*'SaaS - Churn'!DJ19-DJ19*'SaaS - Upselling'!DJ19-DJ19*'SaaS - Upselling'!DJ87+DJ87*'SaaS - Downselling'!DJ19+DJ155*'SaaS - Downselling'!DJ155</f>
        <v>1.6348183241239104E-2</v>
      </c>
      <c r="DL19" s="89">
        <f ca="1">DK19-DK19*'SaaS - Churn'!DK19-DK19*'SaaS - Upselling'!DK19-DK19*'SaaS - Upselling'!DK87+DK87*'SaaS - Downselling'!DK19+DK155*'SaaS - Downselling'!DK155</f>
        <v>1.4386401252290411E-2</v>
      </c>
      <c r="DM19" s="89">
        <f ca="1">DL19-DL19*'SaaS - Churn'!DL19-DL19*'SaaS - Upselling'!DL19-DL19*'SaaS - Upselling'!DL87+DL87*'SaaS - Downselling'!DL19+DL155*'SaaS - Downselling'!DL155</f>
        <v>1.266003310201556E-2</v>
      </c>
      <c r="DN19" s="89">
        <f ca="1">DM19-DM19*'SaaS - Churn'!DM19-DM19*'SaaS - Upselling'!DM19-DM19*'SaaS - Upselling'!DM87+DM87*'SaaS - Downselling'!DM19+DM155*'SaaS - Downselling'!DM155</f>
        <v>1.1140829129773693E-2</v>
      </c>
      <c r="DO19" s="89">
        <f ca="1">DN19-DN19*'SaaS - Churn'!DN19-DN19*'SaaS - Upselling'!DN19-DN19*'SaaS - Upselling'!DN87+DN87*'SaaS - Downselling'!DN19+DN155*'SaaS - Downselling'!DN155</f>
        <v>9.8039296342008492E-3</v>
      </c>
      <c r="DP19" s="89">
        <f ca="1">DO19-DO19*'SaaS - Churn'!DO19-DO19*'SaaS - Upselling'!DO19-DO19*'SaaS - Upselling'!DO87+DO87*'SaaS - Downselling'!DO19+DO155*'SaaS - Downselling'!DO155</f>
        <v>8.6274580780967471E-3</v>
      </c>
      <c r="DQ19" s="89">
        <f ca="1">DP19-DP19*'SaaS - Churn'!DP19-DP19*'SaaS - Upselling'!DP19-DP19*'SaaS - Upselling'!DP87+DP87*'SaaS - Downselling'!DP19+DP155*'SaaS - Downselling'!DP155</f>
        <v>7.5921631087251373E-3</v>
      </c>
      <c r="DR19" s="89">
        <f ca="1">DQ19-DQ19*'SaaS - Churn'!DQ19-DQ19*'SaaS - Upselling'!DQ19-DQ19*'SaaS - Upselling'!DQ87+DQ87*'SaaS - Downselling'!DQ19+DQ155*'SaaS - Downselling'!DQ155</f>
        <v>6.6811035356781207E-3</v>
      </c>
    </row>
    <row r="20" spans="2:122">
      <c r="B20" s="195">
        <v>43435</v>
      </c>
      <c r="BK20" s="89">
        <f ca="1"/>
        <v>12.6</v>
      </c>
      <c r="BL20" s="89">
        <f ca="1">BK20-BK20*'SaaS - Churn'!BK20-BK20*'SaaS - Upselling'!BK20-BK20*'SaaS - Upselling'!BK88+BK88*'SaaS - Downselling'!BK20+BK156*'SaaS - Downselling'!BK156</f>
        <v>11.087999999999999</v>
      </c>
      <c r="BM20" s="89">
        <f ca="1">BL20-BL20*'SaaS - Churn'!BL20-BL20*'SaaS - Upselling'!BL20-BL20*'SaaS - Upselling'!BL88+BL88*'SaaS - Downselling'!BL20+BL156*'SaaS - Downselling'!BL156</f>
        <v>9.757439999999999</v>
      </c>
      <c r="BN20" s="89">
        <f ca="1">BM20-BM20*'SaaS - Churn'!BM20-BM20*'SaaS - Upselling'!BM20-BM20*'SaaS - Upselling'!BM88+BM88*'SaaS - Downselling'!BM20+BM156*'SaaS - Downselling'!BM156</f>
        <v>8.5865471999999983</v>
      </c>
      <c r="BO20" s="89">
        <f ca="1">BN20-BN20*'SaaS - Churn'!BN20-BN20*'SaaS - Upselling'!BN20-BN20*'SaaS - Upselling'!BN88+BN88*'SaaS - Downselling'!BN20+BN156*'SaaS - Downselling'!BN156</f>
        <v>7.5561615359999985</v>
      </c>
      <c r="BP20" s="89">
        <f ca="1">BO20-BO20*'SaaS - Churn'!BO20-BO20*'SaaS - Upselling'!BO20-BO20*'SaaS - Upselling'!BO88+BO88*'SaaS - Downselling'!BO20+BO156*'SaaS - Downselling'!BO156</f>
        <v>6.6494221516799987</v>
      </c>
      <c r="BQ20" s="89">
        <f ca="1">BP20-BP20*'SaaS - Churn'!BP20-BP20*'SaaS - Upselling'!BP20-BP20*'SaaS - Upselling'!BP88+BP88*'SaaS - Downselling'!BP20+BP156*'SaaS - Downselling'!BP156</f>
        <v>5.8514914934783988</v>
      </c>
      <c r="BR20" s="89">
        <f ca="1">BQ20-BQ20*'SaaS - Churn'!BQ20-BQ20*'SaaS - Upselling'!BQ20-BQ20*'SaaS - Upselling'!BQ88+BQ88*'SaaS - Downselling'!BQ20+BQ156*'SaaS - Downselling'!BQ156</f>
        <v>5.1493125142609903</v>
      </c>
      <c r="BS20" s="89">
        <f ca="1">BR20-BR20*'SaaS - Churn'!BR20-BR20*'SaaS - Upselling'!BR20-BR20*'SaaS - Upselling'!BR88+BR88*'SaaS - Downselling'!BR20+BR156*'SaaS - Downselling'!BR156</f>
        <v>4.5313950125496714</v>
      </c>
      <c r="BT20" s="89">
        <f ca="1">BS20-BS20*'SaaS - Churn'!BS20-BS20*'SaaS - Upselling'!BS20-BS20*'SaaS - Upselling'!BS88+BS88*'SaaS - Downselling'!BS20+BS156*'SaaS - Downselling'!BS156</f>
        <v>3.987627611043711</v>
      </c>
      <c r="BU20" s="89">
        <f ca="1">BT20-BT20*'SaaS - Churn'!BT20-BT20*'SaaS - Upselling'!BT20-BT20*'SaaS - Upselling'!BT88+BT88*'SaaS - Downselling'!BT20+BT156*'SaaS - Downselling'!BT156</f>
        <v>3.5091122977184654</v>
      </c>
      <c r="BV20" s="89">
        <f ca="1">BU20-BU20*'SaaS - Churn'!BU20-BU20*'SaaS - Upselling'!BU20-BU20*'SaaS - Upselling'!BU88+BU88*'SaaS - Downselling'!BU20+BU156*'SaaS - Downselling'!BU156</f>
        <v>3.0880188219922498</v>
      </c>
      <c r="BW20" s="89">
        <f ca="1">BV20-BV20*'SaaS - Churn'!BV20-BV20*'SaaS - Upselling'!BV20-BV20*'SaaS - Upselling'!BV88+BV88*'SaaS - Downselling'!BV20+BV156*'SaaS - Downselling'!BV156</f>
        <v>2.7174565633531795</v>
      </c>
      <c r="BX20" s="89">
        <f ca="1">BW20-BW20*'SaaS - Churn'!BW20-BW20*'SaaS - Upselling'!BW20-BW20*'SaaS - Upselling'!BW88+BW88*'SaaS - Downselling'!BW20+BW156*'SaaS - Downselling'!BW156</f>
        <v>2.3913617757507981</v>
      </c>
      <c r="BY20" s="89">
        <f ca="1">BX20-BX20*'SaaS - Churn'!BX20-BX20*'SaaS - Upselling'!BX20-BX20*'SaaS - Upselling'!BX88+BX88*'SaaS - Downselling'!BX20+BX156*'SaaS - Downselling'!BX156</f>
        <v>2.1043983626607026</v>
      </c>
      <c r="BZ20" s="89">
        <f ca="1">BY20-BY20*'SaaS - Churn'!BY20-BY20*'SaaS - Upselling'!BY20-BY20*'SaaS - Upselling'!BY88+BY88*'SaaS - Downselling'!BY20+BY156*'SaaS - Downselling'!BY156</f>
        <v>1.8518705591414184</v>
      </c>
      <c r="CA20" s="89">
        <f ca="1">BZ20-BZ20*'SaaS - Churn'!BZ20-BZ20*'SaaS - Upselling'!BZ20-BZ20*'SaaS - Upselling'!BZ88+BZ88*'SaaS - Downselling'!BZ20+BZ156*'SaaS - Downselling'!BZ156</f>
        <v>1.6296460920444482</v>
      </c>
      <c r="CB20" s="89">
        <f ca="1">CA20-CA20*'SaaS - Churn'!CA20-CA20*'SaaS - Upselling'!CA20-CA20*'SaaS - Upselling'!CA88+CA88*'SaaS - Downselling'!CA20+CA156*'SaaS - Downselling'!CA156</f>
        <v>1.4340885609991145</v>
      </c>
      <c r="CC20" s="89">
        <f ca="1">CB20-CB20*'SaaS - Churn'!CB20-CB20*'SaaS - Upselling'!CB20-CB20*'SaaS - Upselling'!CB88+CB88*'SaaS - Downselling'!CB20+CB156*'SaaS - Downselling'!CB156</f>
        <v>1.2619979336792209</v>
      </c>
      <c r="CD20" s="89">
        <f ca="1">CC20-CC20*'SaaS - Churn'!CC20-CC20*'SaaS - Upselling'!CC20-CC20*'SaaS - Upselling'!CC88+CC88*'SaaS - Downselling'!CC20+CC156*'SaaS - Downselling'!CC156</f>
        <v>1.1105581816377144</v>
      </c>
      <c r="CE20" s="89">
        <f ca="1">CD20-CD20*'SaaS - Churn'!CD20-CD20*'SaaS - Upselling'!CD20-CD20*'SaaS - Upselling'!CD88+CD88*'SaaS - Downselling'!CD20+CD156*'SaaS - Downselling'!CD156</f>
        <v>0.97729119984118873</v>
      </c>
      <c r="CF20" s="89">
        <f ca="1">CE20-CE20*'SaaS - Churn'!CE20-CE20*'SaaS - Upselling'!CE20-CE20*'SaaS - Upselling'!CE88+CE88*'SaaS - Downselling'!CE20+CE156*'SaaS - Downselling'!CE156</f>
        <v>0.86001625586024599</v>
      </c>
      <c r="CG20" s="89">
        <f ca="1">CF20-CF20*'SaaS - Churn'!CF20-CF20*'SaaS - Upselling'!CF20-CF20*'SaaS - Upselling'!CF88+CF88*'SaaS - Downselling'!CF20+CF156*'SaaS - Downselling'!CF156</f>
        <v>0.75681430515701642</v>
      </c>
      <c r="CH20" s="89">
        <f ca="1">CG20-CG20*'SaaS - Churn'!CG20-CG20*'SaaS - Upselling'!CG20-CG20*'SaaS - Upselling'!CG88+CG88*'SaaS - Downselling'!CG20+CG156*'SaaS - Downselling'!CG156</f>
        <v>0.66599658853817445</v>
      </c>
      <c r="CI20" s="89">
        <f ca="1">CH20-CH20*'SaaS - Churn'!CH20-CH20*'SaaS - Upselling'!CH20-CH20*'SaaS - Upselling'!CH88+CH88*'SaaS - Downselling'!CH20+CH156*'SaaS - Downselling'!CH156</f>
        <v>0.58607699791359347</v>
      </c>
      <c r="CJ20" s="89">
        <f ca="1">CI20-CI20*'SaaS - Churn'!CI20-CI20*'SaaS - Upselling'!CI20-CI20*'SaaS - Upselling'!CI88+CI88*'SaaS - Downselling'!CI20+CI156*'SaaS - Downselling'!CI156</f>
        <v>0.51574775816396223</v>
      </c>
      <c r="CK20" s="89">
        <f ca="1">CJ20-CJ20*'SaaS - Churn'!CJ20-CJ20*'SaaS - Upselling'!CJ20-CJ20*'SaaS - Upselling'!CJ88+CJ88*'SaaS - Downselling'!CJ20+CJ156*'SaaS - Downselling'!CJ156</f>
        <v>0.45385802718428669</v>
      </c>
      <c r="CL20" s="89">
        <f ca="1">CK20-CK20*'SaaS - Churn'!CK20-CK20*'SaaS - Upselling'!CK20-CK20*'SaaS - Upselling'!CK88+CK88*'SaaS - Downselling'!CK20+CK156*'SaaS - Downselling'!CK156</f>
        <v>0.39939506392217228</v>
      </c>
      <c r="CM20" s="89">
        <f ca="1">CL20-CL20*'SaaS - Churn'!CL20-CL20*'SaaS - Upselling'!CL20-CL20*'SaaS - Upselling'!CL88+CL88*'SaaS - Downselling'!CL20+CL156*'SaaS - Downselling'!CL156</f>
        <v>0.35146765625151161</v>
      </c>
      <c r="CN20" s="89">
        <f ca="1">CM20-CM20*'SaaS - Churn'!CM20-CM20*'SaaS - Upselling'!CM20-CM20*'SaaS - Upselling'!CM88+CM88*'SaaS - Downselling'!CM20+CM156*'SaaS - Downselling'!CM156</f>
        <v>0.3092915375013302</v>
      </c>
      <c r="CO20" s="89">
        <f ca="1">CN20-CN20*'SaaS - Churn'!CN20-CN20*'SaaS - Upselling'!CN20-CN20*'SaaS - Upselling'!CN88+CN88*'SaaS - Downselling'!CN20+CN156*'SaaS - Downselling'!CN156</f>
        <v>0.27217655300117061</v>
      </c>
      <c r="CP20" s="89">
        <f ca="1">CO20-CO20*'SaaS - Churn'!CO20-CO20*'SaaS - Upselling'!CO20-CO20*'SaaS - Upselling'!CO88+CO88*'SaaS - Downselling'!CO20+CO156*'SaaS - Downselling'!CO156</f>
        <v>0.23951536664103013</v>
      </c>
      <c r="CQ20" s="89">
        <f ca="1">CP20-CP20*'SaaS - Churn'!CP20-CP20*'SaaS - Upselling'!CP20-CP20*'SaaS - Upselling'!CP88+CP88*'SaaS - Downselling'!CP20+CP156*'SaaS - Downselling'!CP156</f>
        <v>0.21077352264410651</v>
      </c>
      <c r="CR20" s="89">
        <f ca="1">CQ20-CQ20*'SaaS - Churn'!CQ20-CQ20*'SaaS - Upselling'!CQ20-CQ20*'SaaS - Upselling'!CQ88+CQ88*'SaaS - Downselling'!CQ20+CQ156*'SaaS - Downselling'!CQ156</f>
        <v>0.18548069992681374</v>
      </c>
      <c r="CS20" s="89">
        <f ca="1">CR20-CR20*'SaaS - Churn'!CR20-CR20*'SaaS - Upselling'!CR20-CR20*'SaaS - Upselling'!CR88+CR88*'SaaS - Downselling'!CR20+CR156*'SaaS - Downselling'!CR156</f>
        <v>0.16322301593559607</v>
      </c>
      <c r="CT20" s="89">
        <f ca="1">CS20-CS20*'SaaS - Churn'!CS20-CS20*'SaaS - Upselling'!CS20-CS20*'SaaS - Upselling'!CS88+CS88*'SaaS - Downselling'!CS20+CS156*'SaaS - Downselling'!CS156</f>
        <v>0.14363625402332456</v>
      </c>
      <c r="CU20" s="89">
        <f ca="1">CT20-CT20*'SaaS - Churn'!CT20-CT20*'SaaS - Upselling'!CT20-CT20*'SaaS - Upselling'!CT88+CT88*'SaaS - Downselling'!CT20+CT156*'SaaS - Downselling'!CT156</f>
        <v>0.1263999035405256</v>
      </c>
      <c r="CV20" s="89">
        <f ca="1">CU20-CU20*'SaaS - Churn'!CU20-CU20*'SaaS - Upselling'!CU20-CU20*'SaaS - Upselling'!CU88+CU88*'SaaS - Downselling'!CU20+CU156*'SaaS - Downselling'!CU156</f>
        <v>0.11123191511566252</v>
      </c>
      <c r="CW20" s="89">
        <f ca="1">CV20-CV20*'SaaS - Churn'!CV20-CV20*'SaaS - Upselling'!CV20-CV20*'SaaS - Upselling'!CV88+CV88*'SaaS - Downselling'!CV20+CV156*'SaaS - Downselling'!CV156</f>
        <v>9.7884085301783025E-2</v>
      </c>
      <c r="CX20" s="89">
        <f ca="1">CW20-CW20*'SaaS - Churn'!CW20-CW20*'SaaS - Upselling'!CW20-CW20*'SaaS - Upselling'!CW88+CW88*'SaaS - Downselling'!CW20+CW156*'SaaS - Downselling'!CW156</f>
        <v>8.6137995065569059E-2</v>
      </c>
      <c r="CY20" s="89">
        <f ca="1">CX20-CX20*'SaaS - Churn'!CX20-CX20*'SaaS - Upselling'!CX20-CX20*'SaaS - Upselling'!CX88+CX88*'SaaS - Downselling'!CX20+CX156*'SaaS - Downselling'!CX156</f>
        <v>7.5801435657700783E-2</v>
      </c>
      <c r="CZ20" s="89">
        <f ca="1">CY20-CY20*'SaaS - Churn'!CY20-CY20*'SaaS - Upselling'!CY20-CY20*'SaaS - Upselling'!CY88+CY88*'SaaS - Downselling'!CY20+CY156*'SaaS - Downselling'!CY156</f>
        <v>6.6705263378776691E-2</v>
      </c>
      <c r="DA20" s="89">
        <f ca="1">CZ20-CZ20*'SaaS - Churn'!CZ20-CZ20*'SaaS - Upselling'!CZ20-CZ20*'SaaS - Upselling'!CZ88+CZ88*'SaaS - Downselling'!CZ20+CZ156*'SaaS - Downselling'!CZ156</f>
        <v>5.8700631773323492E-2</v>
      </c>
      <c r="DB20" s="89">
        <f ca="1">DA20-DA20*'SaaS - Churn'!DA20-DA20*'SaaS - Upselling'!DA20-DA20*'SaaS - Upselling'!DA88+DA88*'SaaS - Downselling'!DA20+DA156*'SaaS - Downselling'!DA156</f>
        <v>5.1656555960524667E-2</v>
      </c>
      <c r="DC20" s="89">
        <f ca="1">DB20-DB20*'SaaS - Churn'!DB20-DB20*'SaaS - Upselling'!DB20-DB20*'SaaS - Upselling'!DB88+DB88*'SaaS - Downselling'!DB20+DB156*'SaaS - Downselling'!DB156</f>
        <v>4.5457769245261702E-2</v>
      </c>
      <c r="DD20" s="89">
        <f ca="1">DC20-DC20*'SaaS - Churn'!DC20-DC20*'SaaS - Upselling'!DC20-DC20*'SaaS - Upselling'!DC88+DC88*'SaaS - Downselling'!DC20+DC156*'SaaS - Downselling'!DC156</f>
        <v>4.0002836935830295E-2</v>
      </c>
      <c r="DE20" s="89">
        <f ca="1">DD20-DD20*'SaaS - Churn'!DD20-DD20*'SaaS - Upselling'!DD20-DD20*'SaaS - Upselling'!DD88+DD88*'SaaS - Downselling'!DD20+DD156*'SaaS - Downselling'!DD156</f>
        <v>3.5202496503530654E-2</v>
      </c>
      <c r="DF20" s="89">
        <f ca="1">DE20-DE20*'SaaS - Churn'!DE20-DE20*'SaaS - Upselling'!DE20-DE20*'SaaS - Upselling'!DE88+DE88*'SaaS - Downselling'!DE20+DE156*'SaaS - Downselling'!DE156</f>
        <v>3.0978196923106972E-2</v>
      </c>
      <c r="DG20" s="89">
        <f ca="1">DF20-DF20*'SaaS - Churn'!DF20-DF20*'SaaS - Upselling'!DF20-DF20*'SaaS - Upselling'!DF88+DF88*'SaaS - Downselling'!DF20+DF156*'SaaS - Downselling'!DF156</f>
        <v>2.7260813292334138E-2</v>
      </c>
      <c r="DH20" s="89">
        <f ca="1">DG20-DG20*'SaaS - Churn'!DG20-DG20*'SaaS - Upselling'!DG20-DG20*'SaaS - Upselling'!DG88+DG88*'SaaS - Downselling'!DG20+DG156*'SaaS - Downselling'!DG156</f>
        <v>2.3989515697254042E-2</v>
      </c>
      <c r="DI20" s="89">
        <f ca="1">DH20-DH20*'SaaS - Churn'!DH20-DH20*'SaaS - Upselling'!DH20-DH20*'SaaS - Upselling'!DH88+DH88*'SaaS - Downselling'!DH20+DH156*'SaaS - Downselling'!DH156</f>
        <v>2.1110773813583554E-2</v>
      </c>
      <c r="DJ20" s="89">
        <f ca="1">DI20-DI20*'SaaS - Churn'!DI20-DI20*'SaaS - Upselling'!DI20-DI20*'SaaS - Upselling'!DI88+DI88*'SaaS - Downselling'!DI20+DI156*'SaaS - Downselling'!DI156</f>
        <v>1.8577480955953529E-2</v>
      </c>
      <c r="DK20" s="89">
        <f ca="1">DJ20-DJ20*'SaaS - Churn'!DJ20-DJ20*'SaaS - Upselling'!DJ20-DJ20*'SaaS - Upselling'!DJ88+DJ88*'SaaS - Downselling'!DJ20+DJ156*'SaaS - Downselling'!DJ156</f>
        <v>1.6348183241239104E-2</v>
      </c>
      <c r="DL20" s="89">
        <f ca="1">DK20-DK20*'SaaS - Churn'!DK20-DK20*'SaaS - Upselling'!DK20-DK20*'SaaS - Upselling'!DK88+DK88*'SaaS - Downselling'!DK20+DK156*'SaaS - Downselling'!DK156</f>
        <v>1.4386401252290411E-2</v>
      </c>
      <c r="DM20" s="89">
        <f ca="1">DL20-DL20*'SaaS - Churn'!DL20-DL20*'SaaS - Upselling'!DL20-DL20*'SaaS - Upselling'!DL88+DL88*'SaaS - Downselling'!DL20+DL156*'SaaS - Downselling'!DL156</f>
        <v>1.266003310201556E-2</v>
      </c>
      <c r="DN20" s="89">
        <f ca="1">DM20-DM20*'SaaS - Churn'!DM20-DM20*'SaaS - Upselling'!DM20-DM20*'SaaS - Upselling'!DM88+DM88*'SaaS - Downselling'!DM20+DM156*'SaaS - Downselling'!DM156</f>
        <v>1.1140829129773693E-2</v>
      </c>
      <c r="DO20" s="89">
        <f ca="1">DN20-DN20*'SaaS - Churn'!DN20-DN20*'SaaS - Upselling'!DN20-DN20*'SaaS - Upselling'!DN88+DN88*'SaaS - Downselling'!DN20+DN156*'SaaS - Downselling'!DN156</f>
        <v>9.8039296342008492E-3</v>
      </c>
      <c r="DP20" s="89">
        <f ca="1">DO20-DO20*'SaaS - Churn'!DO20-DO20*'SaaS - Upselling'!DO20-DO20*'SaaS - Upselling'!DO88+DO88*'SaaS - Downselling'!DO20+DO156*'SaaS - Downselling'!DO156</f>
        <v>8.6274580780967471E-3</v>
      </c>
      <c r="DQ20" s="89">
        <f ca="1">DP20-DP20*'SaaS - Churn'!DP20-DP20*'SaaS - Upselling'!DP20-DP20*'SaaS - Upselling'!DP88+DP88*'SaaS - Downselling'!DP20+DP156*'SaaS - Downselling'!DP156</f>
        <v>7.5921631087251373E-3</v>
      </c>
      <c r="DR20" s="89">
        <f ca="1">DQ20-DQ20*'SaaS - Churn'!DQ20-DQ20*'SaaS - Upselling'!DQ20-DQ20*'SaaS - Upselling'!DQ88+DQ88*'SaaS - Downselling'!DQ20+DQ156*'SaaS - Downselling'!DQ156</f>
        <v>6.6811035356781207E-3</v>
      </c>
    </row>
    <row r="21" spans="2:122" ht="15.75" customHeight="1">
      <c r="B21" s="195">
        <v>43466</v>
      </c>
      <c r="BK21" s="89">
        <f ca="1"/>
        <v>12.6</v>
      </c>
      <c r="BL21" s="89">
        <f ca="1">BK21-BK21*'SaaS - Churn'!BK21-BK21*'SaaS - Upselling'!BK21-BK21*'SaaS - Upselling'!BK89+BK89*'SaaS - Downselling'!BK21+BK157*'SaaS - Downselling'!BK157</f>
        <v>11.087999999999999</v>
      </c>
      <c r="BM21" s="89">
        <f ca="1">BL21-BL21*'SaaS - Churn'!BL21-BL21*'SaaS - Upselling'!BL21-BL21*'SaaS - Upselling'!BL89+BL89*'SaaS - Downselling'!BL21+BL157*'SaaS - Downselling'!BL157</f>
        <v>9.757439999999999</v>
      </c>
      <c r="BN21" s="89">
        <f ca="1">BM21-BM21*'SaaS - Churn'!BM21-BM21*'SaaS - Upselling'!BM21-BM21*'SaaS - Upselling'!BM89+BM89*'SaaS - Downselling'!BM21+BM157*'SaaS - Downselling'!BM157</f>
        <v>8.5865471999999983</v>
      </c>
      <c r="BO21" s="89">
        <f ca="1">BN21-BN21*'SaaS - Churn'!BN21-BN21*'SaaS - Upselling'!BN21-BN21*'SaaS - Upselling'!BN89+BN89*'SaaS - Downselling'!BN21+BN157*'SaaS - Downselling'!BN157</f>
        <v>7.5561615359999985</v>
      </c>
      <c r="BP21" s="89">
        <f ca="1">BO21-BO21*'SaaS - Churn'!BO21-BO21*'SaaS - Upselling'!BO21-BO21*'SaaS - Upselling'!BO89+BO89*'SaaS - Downselling'!BO21+BO157*'SaaS - Downselling'!BO157</f>
        <v>6.6494221516799987</v>
      </c>
      <c r="BQ21" s="89">
        <f ca="1">BP21-BP21*'SaaS - Churn'!BP21-BP21*'SaaS - Upselling'!BP21-BP21*'SaaS - Upselling'!BP89+BP89*'SaaS - Downselling'!BP21+BP157*'SaaS - Downselling'!BP157</f>
        <v>5.8514914934783988</v>
      </c>
      <c r="BR21" s="89">
        <f ca="1">BQ21-BQ21*'SaaS - Churn'!BQ21-BQ21*'SaaS - Upselling'!BQ21-BQ21*'SaaS - Upselling'!BQ89+BQ89*'SaaS - Downselling'!BQ21+BQ157*'SaaS - Downselling'!BQ157</f>
        <v>5.1493125142609903</v>
      </c>
      <c r="BS21" s="89">
        <f ca="1">BR21-BR21*'SaaS - Churn'!BR21-BR21*'SaaS - Upselling'!BR21-BR21*'SaaS - Upselling'!BR89+BR89*'SaaS - Downselling'!BR21+BR157*'SaaS - Downselling'!BR157</f>
        <v>4.5313950125496714</v>
      </c>
      <c r="BT21" s="89">
        <f ca="1">BS21-BS21*'SaaS - Churn'!BS21-BS21*'SaaS - Upselling'!BS21-BS21*'SaaS - Upselling'!BS89+BS89*'SaaS - Downselling'!BS21+BS157*'SaaS - Downselling'!BS157</f>
        <v>3.987627611043711</v>
      </c>
      <c r="BU21" s="89">
        <f ca="1">BT21-BT21*'SaaS - Churn'!BT21-BT21*'SaaS - Upselling'!BT21-BT21*'SaaS - Upselling'!BT89+BT89*'SaaS - Downselling'!BT21+BT157*'SaaS - Downselling'!BT157</f>
        <v>3.5091122977184654</v>
      </c>
      <c r="BV21" s="89">
        <f ca="1">BU21-BU21*'SaaS - Churn'!BU21-BU21*'SaaS - Upselling'!BU21-BU21*'SaaS - Upselling'!BU89+BU89*'SaaS - Downselling'!BU21+BU157*'SaaS - Downselling'!BU157</f>
        <v>3.0880188219922498</v>
      </c>
      <c r="BW21" s="89">
        <f ca="1">BV21-BV21*'SaaS - Churn'!BV21-BV21*'SaaS - Upselling'!BV21-BV21*'SaaS - Upselling'!BV89+BV89*'SaaS - Downselling'!BV21+BV157*'SaaS - Downselling'!BV157</f>
        <v>2.7174565633531795</v>
      </c>
      <c r="BX21" s="89">
        <f ca="1">BW21-BW21*'SaaS - Churn'!BW21-BW21*'SaaS - Upselling'!BW21-BW21*'SaaS - Upselling'!BW89+BW89*'SaaS - Downselling'!BW21+BW157*'SaaS - Downselling'!BW157</f>
        <v>2.3913617757507981</v>
      </c>
      <c r="BY21" s="89">
        <f ca="1">BX21-BX21*'SaaS - Churn'!BX21-BX21*'SaaS - Upselling'!BX21-BX21*'SaaS - Upselling'!BX89+BX89*'SaaS - Downselling'!BX21+BX157*'SaaS - Downselling'!BX157</f>
        <v>2.1043983626607026</v>
      </c>
      <c r="BZ21" s="89">
        <f ca="1">BY21-BY21*'SaaS - Churn'!BY21-BY21*'SaaS - Upselling'!BY21-BY21*'SaaS - Upselling'!BY89+BY89*'SaaS - Downselling'!BY21+BY157*'SaaS - Downselling'!BY157</f>
        <v>1.8518705591414184</v>
      </c>
      <c r="CA21" s="89">
        <f ca="1">BZ21-BZ21*'SaaS - Churn'!BZ21-BZ21*'SaaS - Upselling'!BZ21-BZ21*'SaaS - Upselling'!BZ89+BZ89*'SaaS - Downselling'!BZ21+BZ157*'SaaS - Downselling'!BZ157</f>
        <v>1.6296460920444482</v>
      </c>
      <c r="CB21" s="89">
        <f ca="1">CA21-CA21*'SaaS - Churn'!CA21-CA21*'SaaS - Upselling'!CA21-CA21*'SaaS - Upselling'!CA89+CA89*'SaaS - Downselling'!CA21+CA157*'SaaS - Downselling'!CA157</f>
        <v>1.4340885609991145</v>
      </c>
      <c r="CC21" s="89">
        <f ca="1">CB21-CB21*'SaaS - Churn'!CB21-CB21*'SaaS - Upselling'!CB21-CB21*'SaaS - Upselling'!CB89+CB89*'SaaS - Downselling'!CB21+CB157*'SaaS - Downselling'!CB157</f>
        <v>1.2619979336792209</v>
      </c>
      <c r="CD21" s="89">
        <f ca="1">CC21-CC21*'SaaS - Churn'!CC21-CC21*'SaaS - Upselling'!CC21-CC21*'SaaS - Upselling'!CC89+CC89*'SaaS - Downselling'!CC21+CC157*'SaaS - Downselling'!CC157</f>
        <v>1.1105581816377144</v>
      </c>
      <c r="CE21" s="89">
        <f ca="1">CD21-CD21*'SaaS - Churn'!CD21-CD21*'SaaS - Upselling'!CD21-CD21*'SaaS - Upselling'!CD89+CD89*'SaaS - Downselling'!CD21+CD157*'SaaS - Downselling'!CD157</f>
        <v>0.97729119984118873</v>
      </c>
      <c r="CF21" s="89">
        <f ca="1">CE21-CE21*'SaaS - Churn'!CE21-CE21*'SaaS - Upselling'!CE21-CE21*'SaaS - Upselling'!CE89+CE89*'SaaS - Downselling'!CE21+CE157*'SaaS - Downselling'!CE157</f>
        <v>0.86001625586024599</v>
      </c>
      <c r="CG21" s="89">
        <f ca="1">CF21-CF21*'SaaS - Churn'!CF21-CF21*'SaaS - Upselling'!CF21-CF21*'SaaS - Upselling'!CF89+CF89*'SaaS - Downselling'!CF21+CF157*'SaaS - Downselling'!CF157</f>
        <v>0.75681430515701642</v>
      </c>
      <c r="CH21" s="89">
        <f ca="1">CG21-CG21*'SaaS - Churn'!CG21-CG21*'SaaS - Upselling'!CG21-CG21*'SaaS - Upselling'!CG89+CG89*'SaaS - Downselling'!CG21+CG157*'SaaS - Downselling'!CG157</f>
        <v>0.66599658853817445</v>
      </c>
      <c r="CI21" s="89">
        <f ca="1">CH21-CH21*'SaaS - Churn'!CH21-CH21*'SaaS - Upselling'!CH21-CH21*'SaaS - Upselling'!CH89+CH89*'SaaS - Downselling'!CH21+CH157*'SaaS - Downselling'!CH157</f>
        <v>0.58607699791359347</v>
      </c>
      <c r="CJ21" s="89">
        <f ca="1">CI21-CI21*'SaaS - Churn'!CI21-CI21*'SaaS - Upselling'!CI21-CI21*'SaaS - Upselling'!CI89+CI89*'SaaS - Downselling'!CI21+CI157*'SaaS - Downselling'!CI157</f>
        <v>0.51574775816396223</v>
      </c>
      <c r="CK21" s="89">
        <f ca="1">CJ21-CJ21*'SaaS - Churn'!CJ21-CJ21*'SaaS - Upselling'!CJ21-CJ21*'SaaS - Upselling'!CJ89+CJ89*'SaaS - Downselling'!CJ21+CJ157*'SaaS - Downselling'!CJ157</f>
        <v>0.45385802718428669</v>
      </c>
      <c r="CL21" s="89">
        <f ca="1">CK21-CK21*'SaaS - Churn'!CK21-CK21*'SaaS - Upselling'!CK21-CK21*'SaaS - Upselling'!CK89+CK89*'SaaS - Downselling'!CK21+CK157*'SaaS - Downselling'!CK157</f>
        <v>0.39939506392217228</v>
      </c>
      <c r="CM21" s="89">
        <f ca="1">CL21-CL21*'SaaS - Churn'!CL21-CL21*'SaaS - Upselling'!CL21-CL21*'SaaS - Upselling'!CL89+CL89*'SaaS - Downselling'!CL21+CL157*'SaaS - Downselling'!CL157</f>
        <v>0.35146765625151161</v>
      </c>
      <c r="CN21" s="89">
        <f ca="1">CM21-CM21*'SaaS - Churn'!CM21-CM21*'SaaS - Upselling'!CM21-CM21*'SaaS - Upselling'!CM89+CM89*'SaaS - Downselling'!CM21+CM157*'SaaS - Downselling'!CM157</f>
        <v>0.3092915375013302</v>
      </c>
      <c r="CO21" s="89">
        <f ca="1">CN21-CN21*'SaaS - Churn'!CN21-CN21*'SaaS - Upselling'!CN21-CN21*'SaaS - Upselling'!CN89+CN89*'SaaS - Downselling'!CN21+CN157*'SaaS - Downselling'!CN157</f>
        <v>0.27217655300117061</v>
      </c>
      <c r="CP21" s="89">
        <f ca="1">CO21-CO21*'SaaS - Churn'!CO21-CO21*'SaaS - Upselling'!CO21-CO21*'SaaS - Upselling'!CO89+CO89*'SaaS - Downselling'!CO21+CO157*'SaaS - Downselling'!CO157</f>
        <v>0.23951536664103013</v>
      </c>
      <c r="CQ21" s="89">
        <f ca="1">CP21-CP21*'SaaS - Churn'!CP21-CP21*'SaaS - Upselling'!CP21-CP21*'SaaS - Upselling'!CP89+CP89*'SaaS - Downselling'!CP21+CP157*'SaaS - Downselling'!CP157</f>
        <v>0.21077352264410651</v>
      </c>
      <c r="CR21" s="89">
        <f ca="1">CQ21-CQ21*'SaaS - Churn'!CQ21-CQ21*'SaaS - Upselling'!CQ21-CQ21*'SaaS - Upselling'!CQ89+CQ89*'SaaS - Downselling'!CQ21+CQ157*'SaaS - Downselling'!CQ157</f>
        <v>0.18548069992681374</v>
      </c>
      <c r="CS21" s="89">
        <f ca="1">CR21-CR21*'SaaS - Churn'!CR21-CR21*'SaaS - Upselling'!CR21-CR21*'SaaS - Upselling'!CR89+CR89*'SaaS - Downselling'!CR21+CR157*'SaaS - Downselling'!CR157</f>
        <v>0.16322301593559607</v>
      </c>
      <c r="CT21" s="89">
        <f ca="1">CS21-CS21*'SaaS - Churn'!CS21-CS21*'SaaS - Upselling'!CS21-CS21*'SaaS - Upselling'!CS89+CS89*'SaaS - Downselling'!CS21+CS157*'SaaS - Downselling'!CS157</f>
        <v>0.14363625402332456</v>
      </c>
      <c r="CU21" s="89">
        <f ca="1">CT21-CT21*'SaaS - Churn'!CT21-CT21*'SaaS - Upselling'!CT21-CT21*'SaaS - Upselling'!CT89+CT89*'SaaS - Downselling'!CT21+CT157*'SaaS - Downselling'!CT157</f>
        <v>0.1263999035405256</v>
      </c>
      <c r="CV21" s="89">
        <f ca="1">CU21-CU21*'SaaS - Churn'!CU21-CU21*'SaaS - Upselling'!CU21-CU21*'SaaS - Upselling'!CU89+CU89*'SaaS - Downselling'!CU21+CU157*'SaaS - Downselling'!CU157</f>
        <v>0.11123191511566252</v>
      </c>
      <c r="CW21" s="89">
        <f ca="1">CV21-CV21*'SaaS - Churn'!CV21-CV21*'SaaS - Upselling'!CV21-CV21*'SaaS - Upselling'!CV89+CV89*'SaaS - Downselling'!CV21+CV157*'SaaS - Downselling'!CV157</f>
        <v>9.7884085301783025E-2</v>
      </c>
      <c r="CX21" s="89">
        <f ca="1">CW21-CW21*'SaaS - Churn'!CW21-CW21*'SaaS - Upselling'!CW21-CW21*'SaaS - Upselling'!CW89+CW89*'SaaS - Downselling'!CW21+CW157*'SaaS - Downselling'!CW157</f>
        <v>8.6137995065569059E-2</v>
      </c>
      <c r="CY21" s="89">
        <f ca="1">CX21-CX21*'SaaS - Churn'!CX21-CX21*'SaaS - Upselling'!CX21-CX21*'SaaS - Upselling'!CX89+CX89*'SaaS - Downselling'!CX21+CX157*'SaaS - Downselling'!CX157</f>
        <v>7.5801435657700783E-2</v>
      </c>
      <c r="CZ21" s="89">
        <f ca="1">CY21-CY21*'SaaS - Churn'!CY21-CY21*'SaaS - Upselling'!CY21-CY21*'SaaS - Upselling'!CY89+CY89*'SaaS - Downselling'!CY21+CY157*'SaaS - Downselling'!CY157</f>
        <v>6.6705263378776691E-2</v>
      </c>
      <c r="DA21" s="89">
        <f ca="1">CZ21-CZ21*'SaaS - Churn'!CZ21-CZ21*'SaaS - Upselling'!CZ21-CZ21*'SaaS - Upselling'!CZ89+CZ89*'SaaS - Downselling'!CZ21+CZ157*'SaaS - Downselling'!CZ157</f>
        <v>5.8700631773323492E-2</v>
      </c>
      <c r="DB21" s="89">
        <f ca="1">DA21-DA21*'SaaS - Churn'!DA21-DA21*'SaaS - Upselling'!DA21-DA21*'SaaS - Upselling'!DA89+DA89*'SaaS - Downselling'!DA21+DA157*'SaaS - Downselling'!DA157</f>
        <v>5.1656555960524667E-2</v>
      </c>
      <c r="DC21" s="89">
        <f ca="1">DB21-DB21*'SaaS - Churn'!DB21-DB21*'SaaS - Upselling'!DB21-DB21*'SaaS - Upselling'!DB89+DB89*'SaaS - Downselling'!DB21+DB157*'SaaS - Downselling'!DB157</f>
        <v>4.5457769245261702E-2</v>
      </c>
      <c r="DD21" s="89">
        <f ca="1">DC21-DC21*'SaaS - Churn'!DC21-DC21*'SaaS - Upselling'!DC21-DC21*'SaaS - Upselling'!DC89+DC89*'SaaS - Downselling'!DC21+DC157*'SaaS - Downselling'!DC157</f>
        <v>4.0002836935830295E-2</v>
      </c>
      <c r="DE21" s="89">
        <f ca="1">DD21-DD21*'SaaS - Churn'!DD21-DD21*'SaaS - Upselling'!DD21-DD21*'SaaS - Upselling'!DD89+DD89*'SaaS - Downselling'!DD21+DD157*'SaaS - Downselling'!DD157</f>
        <v>3.5202496503530654E-2</v>
      </c>
      <c r="DF21" s="89">
        <f ca="1">DE21-DE21*'SaaS - Churn'!DE21-DE21*'SaaS - Upselling'!DE21-DE21*'SaaS - Upselling'!DE89+DE89*'SaaS - Downselling'!DE21+DE157*'SaaS - Downselling'!DE157</f>
        <v>3.0978196923106972E-2</v>
      </c>
      <c r="DG21" s="89">
        <f ca="1">DF21-DF21*'SaaS - Churn'!DF21-DF21*'SaaS - Upselling'!DF21-DF21*'SaaS - Upselling'!DF89+DF89*'SaaS - Downselling'!DF21+DF157*'SaaS - Downselling'!DF157</f>
        <v>2.7260813292334138E-2</v>
      </c>
      <c r="DH21" s="89">
        <f ca="1">DG21-DG21*'SaaS - Churn'!DG21-DG21*'SaaS - Upselling'!DG21-DG21*'SaaS - Upselling'!DG89+DG89*'SaaS - Downselling'!DG21+DG157*'SaaS - Downselling'!DG157</f>
        <v>2.3989515697254042E-2</v>
      </c>
      <c r="DI21" s="89">
        <f ca="1">DH21-DH21*'SaaS - Churn'!DH21-DH21*'SaaS - Upselling'!DH21-DH21*'SaaS - Upselling'!DH89+DH89*'SaaS - Downselling'!DH21+DH157*'SaaS - Downselling'!DH157</f>
        <v>2.1110773813583554E-2</v>
      </c>
      <c r="DJ21" s="89">
        <f ca="1">DI21-DI21*'SaaS - Churn'!DI21-DI21*'SaaS - Upselling'!DI21-DI21*'SaaS - Upselling'!DI89+DI89*'SaaS - Downselling'!DI21+DI157*'SaaS - Downselling'!DI157</f>
        <v>1.8577480955953529E-2</v>
      </c>
      <c r="DK21" s="89">
        <f ca="1">DJ21-DJ21*'SaaS - Churn'!DJ21-DJ21*'SaaS - Upselling'!DJ21-DJ21*'SaaS - Upselling'!DJ89+DJ89*'SaaS - Downselling'!DJ21+DJ157*'SaaS - Downselling'!DJ157</f>
        <v>1.6348183241239104E-2</v>
      </c>
      <c r="DL21" s="89">
        <f ca="1">DK21-DK21*'SaaS - Churn'!DK21-DK21*'SaaS - Upselling'!DK21-DK21*'SaaS - Upselling'!DK89+DK89*'SaaS - Downselling'!DK21+DK157*'SaaS - Downselling'!DK157</f>
        <v>1.4386401252290411E-2</v>
      </c>
      <c r="DM21" s="89">
        <f ca="1">DL21-DL21*'SaaS - Churn'!DL21-DL21*'SaaS - Upselling'!DL21-DL21*'SaaS - Upselling'!DL89+DL89*'SaaS - Downselling'!DL21+DL157*'SaaS - Downselling'!DL157</f>
        <v>1.266003310201556E-2</v>
      </c>
      <c r="DN21" s="89">
        <f ca="1">DM21-DM21*'SaaS - Churn'!DM21-DM21*'SaaS - Upselling'!DM21-DM21*'SaaS - Upselling'!DM89+DM89*'SaaS - Downselling'!DM21+DM157*'SaaS - Downselling'!DM157</f>
        <v>1.1140829129773693E-2</v>
      </c>
      <c r="DO21" s="89">
        <f ca="1">DN21-DN21*'SaaS - Churn'!DN21-DN21*'SaaS - Upselling'!DN21-DN21*'SaaS - Upselling'!DN89+DN89*'SaaS - Downselling'!DN21+DN157*'SaaS - Downselling'!DN157</f>
        <v>9.8039296342008492E-3</v>
      </c>
      <c r="DP21" s="89">
        <f ca="1">DO21-DO21*'SaaS - Churn'!DO21-DO21*'SaaS - Upselling'!DO21-DO21*'SaaS - Upselling'!DO89+DO89*'SaaS - Downselling'!DO21+DO157*'SaaS - Downselling'!DO157</f>
        <v>8.6274580780967471E-3</v>
      </c>
      <c r="DQ21" s="89">
        <f ca="1">DP21-DP21*'SaaS - Churn'!DP21-DP21*'SaaS - Upselling'!DP21-DP21*'SaaS - Upselling'!DP89+DP89*'SaaS - Downselling'!DP21+DP157*'SaaS - Downselling'!DP157</f>
        <v>7.5921631087251373E-3</v>
      </c>
      <c r="DR21" s="89">
        <f ca="1">DQ21-DQ21*'SaaS - Churn'!DQ21-DQ21*'SaaS - Upselling'!DQ21-DQ21*'SaaS - Upselling'!DQ89+DQ89*'SaaS - Downselling'!DQ21+DQ157*'SaaS - Downselling'!DQ157</f>
        <v>6.6811035356781207E-3</v>
      </c>
    </row>
    <row r="22" spans="2:122" ht="15.75" customHeight="1">
      <c r="B22" s="195">
        <v>43497</v>
      </c>
      <c r="BK22" s="89">
        <f ca="1"/>
        <v>16.8</v>
      </c>
      <c r="BL22" s="89">
        <f ca="1">BK22-BK22*'SaaS - Churn'!BK22-BK22*'SaaS - Upselling'!BK22-BK22*'SaaS - Upselling'!BK90+BK90*'SaaS - Downselling'!BK22+BK158*'SaaS - Downselling'!BK158</f>
        <v>14.784000000000002</v>
      </c>
      <c r="BM22" s="89">
        <f ca="1">BL22-BL22*'SaaS - Churn'!BL22-BL22*'SaaS - Upselling'!BL22-BL22*'SaaS - Upselling'!BL90+BL90*'SaaS - Downselling'!BL22+BL158*'SaaS - Downselling'!BL158</f>
        <v>13.009920000000001</v>
      </c>
      <c r="BN22" s="89">
        <f ca="1">BM22-BM22*'SaaS - Churn'!BM22-BM22*'SaaS - Upselling'!BM22-BM22*'SaaS - Upselling'!BM90+BM90*'SaaS - Downselling'!BM22+BM158*'SaaS - Downselling'!BM158</f>
        <v>11.4487296</v>
      </c>
      <c r="BO22" s="89">
        <f ca="1">BN22-BN22*'SaaS - Churn'!BN22-BN22*'SaaS - Upselling'!BN22-BN22*'SaaS - Upselling'!BN90+BN90*'SaaS - Downselling'!BN22+BN158*'SaaS - Downselling'!BN158</f>
        <v>10.074882047999999</v>
      </c>
      <c r="BP22" s="89">
        <f ca="1">BO22-BO22*'SaaS - Churn'!BO22-BO22*'SaaS - Upselling'!BO22-BO22*'SaaS - Upselling'!BO90+BO90*'SaaS - Downselling'!BO22+BO158*'SaaS - Downselling'!BO158</f>
        <v>8.8658962022400001</v>
      </c>
      <c r="BQ22" s="89">
        <f ca="1">BP22-BP22*'SaaS - Churn'!BP22-BP22*'SaaS - Upselling'!BP22-BP22*'SaaS - Upselling'!BP90+BP90*'SaaS - Downselling'!BP22+BP158*'SaaS - Downselling'!BP158</f>
        <v>7.8019886579711999</v>
      </c>
      <c r="BR22" s="89">
        <f ca="1">BQ22-BQ22*'SaaS - Churn'!BQ22-BQ22*'SaaS - Upselling'!BQ22-BQ22*'SaaS - Upselling'!BQ90+BQ90*'SaaS - Downselling'!BQ22+BQ158*'SaaS - Downselling'!BQ158</f>
        <v>6.8657500190146559</v>
      </c>
      <c r="BS22" s="89">
        <f ca="1">BR22-BR22*'SaaS - Churn'!BR22-BR22*'SaaS - Upselling'!BR22-BR22*'SaaS - Upselling'!BR90+BR90*'SaaS - Downselling'!BR22+BR158*'SaaS - Downselling'!BR158</f>
        <v>6.0418600167328975</v>
      </c>
      <c r="BT22" s="89">
        <f ca="1">BS22-BS22*'SaaS - Churn'!BS22-BS22*'SaaS - Upselling'!BS22-BS22*'SaaS - Upselling'!BS90+BS90*'SaaS - Downselling'!BS22+BS158*'SaaS - Downselling'!BS158</f>
        <v>5.3168368147249492</v>
      </c>
      <c r="BU22" s="89">
        <f ca="1">BT22-BT22*'SaaS - Churn'!BT22-BT22*'SaaS - Upselling'!BT22-BT22*'SaaS - Upselling'!BT90+BT90*'SaaS - Downselling'!BT22+BT158*'SaaS - Downselling'!BT158</f>
        <v>4.6788163969579557</v>
      </c>
      <c r="BV22" s="89">
        <f ca="1">BU22-BU22*'SaaS - Churn'!BU22-BU22*'SaaS - Upselling'!BU22-BU22*'SaaS - Upselling'!BU90+BU90*'SaaS - Downselling'!BU22+BU158*'SaaS - Downselling'!BU158</f>
        <v>4.1173584293230014</v>
      </c>
      <c r="BW22" s="89">
        <f ca="1">BV22-BV22*'SaaS - Churn'!BV22-BV22*'SaaS - Upselling'!BV22-BV22*'SaaS - Upselling'!BV90+BV90*'SaaS - Downselling'!BV22+BV158*'SaaS - Downselling'!BV158</f>
        <v>3.6232754178042414</v>
      </c>
      <c r="BX22" s="89">
        <f ca="1">BW22-BW22*'SaaS - Churn'!BW22-BW22*'SaaS - Upselling'!BW22-BW22*'SaaS - Upselling'!BW90+BW90*'SaaS - Downselling'!BW22+BW158*'SaaS - Downselling'!BW158</f>
        <v>3.1884823676677323</v>
      </c>
      <c r="BY22" s="89">
        <f ca="1">BX22-BX22*'SaaS - Churn'!BX22-BX22*'SaaS - Upselling'!BX22-BX22*'SaaS - Upselling'!BX90+BX90*'SaaS - Downselling'!BX22+BX158*'SaaS - Downselling'!BX158</f>
        <v>2.8058644835476043</v>
      </c>
      <c r="BZ22" s="89">
        <f ca="1">BY22-BY22*'SaaS - Churn'!BY22-BY22*'SaaS - Upselling'!BY22-BY22*'SaaS - Upselling'!BY90+BY90*'SaaS - Downselling'!BY22+BY158*'SaaS - Downselling'!BY158</f>
        <v>2.4691607455218918</v>
      </c>
      <c r="CA22" s="89">
        <f ca="1">BZ22-BZ22*'SaaS - Churn'!BZ22-BZ22*'SaaS - Upselling'!BZ22-BZ22*'SaaS - Upselling'!BZ90+BZ90*'SaaS - Downselling'!BZ22+BZ158*'SaaS - Downselling'!BZ158</f>
        <v>2.1728614560592652</v>
      </c>
      <c r="CB22" s="89">
        <f ca="1">CA22-CA22*'SaaS - Churn'!CA22-CA22*'SaaS - Upselling'!CA22-CA22*'SaaS - Upselling'!CA90+CA90*'SaaS - Downselling'!CA22+CA158*'SaaS - Downselling'!CA158</f>
        <v>1.9121180813321534</v>
      </c>
      <c r="CC22" s="89">
        <f ca="1">CB22-CB22*'SaaS - Churn'!CB22-CB22*'SaaS - Upselling'!CB22-CB22*'SaaS - Upselling'!CB90+CB90*'SaaS - Downselling'!CB22+CB158*'SaaS - Downselling'!CB158</f>
        <v>1.6826639115722952</v>
      </c>
      <c r="CD22" s="89">
        <f ca="1">CC22-CC22*'SaaS - Churn'!CC22-CC22*'SaaS - Upselling'!CC22-CC22*'SaaS - Upselling'!CC90+CC90*'SaaS - Downselling'!CC22+CC158*'SaaS - Downselling'!CC158</f>
        <v>1.4807442421836199</v>
      </c>
      <c r="CE22" s="89">
        <f ca="1">CD22-CD22*'SaaS - Churn'!CD22-CD22*'SaaS - Upselling'!CD22-CD22*'SaaS - Upselling'!CD90+CD90*'SaaS - Downselling'!CD22+CD158*'SaaS - Downselling'!CD158</f>
        <v>1.3030549331215855</v>
      </c>
      <c r="CF22" s="89">
        <f ca="1">CE22-CE22*'SaaS - Churn'!CE22-CE22*'SaaS - Upselling'!CE22-CE22*'SaaS - Upselling'!CE90+CE90*'SaaS - Downselling'!CE22+CE158*'SaaS - Downselling'!CE158</f>
        <v>1.1466883411469952</v>
      </c>
      <c r="CG22" s="89">
        <f ca="1">CF22-CF22*'SaaS - Churn'!CF22-CF22*'SaaS - Upselling'!CF22-CF22*'SaaS - Upselling'!CF90+CF90*'SaaS - Downselling'!CF22+CF158*'SaaS - Downselling'!CF158</f>
        <v>1.0090857402093558</v>
      </c>
      <c r="CH22" s="89">
        <f ca="1">CG22-CG22*'SaaS - Churn'!CG22-CG22*'SaaS - Upselling'!CG22-CG22*'SaaS - Upselling'!CG90+CG90*'SaaS - Downselling'!CG22+CG158*'SaaS - Downselling'!CG158</f>
        <v>0.88799545138423319</v>
      </c>
      <c r="CI22" s="89">
        <f ca="1">CH22-CH22*'SaaS - Churn'!CH22-CH22*'SaaS - Upselling'!CH22-CH22*'SaaS - Upselling'!CH90+CH90*'SaaS - Downselling'!CH22+CH158*'SaaS - Downselling'!CH158</f>
        <v>0.78143599721812518</v>
      </c>
      <c r="CJ22" s="89">
        <f ca="1">CI22-CI22*'SaaS - Churn'!CI22-CI22*'SaaS - Upselling'!CI22-CI22*'SaaS - Upselling'!CI90+CI90*'SaaS - Downselling'!CI22+CI158*'SaaS - Downselling'!CI158</f>
        <v>0.68766367755195013</v>
      </c>
      <c r="CK22" s="89">
        <f ca="1">CJ22-CJ22*'SaaS - Churn'!CJ22-CJ22*'SaaS - Upselling'!CJ22-CJ22*'SaaS - Upselling'!CJ90+CJ90*'SaaS - Downselling'!CJ22+CJ158*'SaaS - Downselling'!CJ158</f>
        <v>0.60514403624571611</v>
      </c>
      <c r="CL22" s="89">
        <f ca="1">CK22-CK22*'SaaS - Churn'!CK22-CK22*'SaaS - Upselling'!CK22-CK22*'SaaS - Upselling'!CK90+CK90*'SaaS - Downselling'!CK22+CK158*'SaaS - Downselling'!CK158</f>
        <v>0.53252675189623022</v>
      </c>
      <c r="CM22" s="89">
        <f ca="1">CL22-CL22*'SaaS - Churn'!CL22-CL22*'SaaS - Upselling'!CL22-CL22*'SaaS - Upselling'!CL90+CL90*'SaaS - Downselling'!CL22+CL158*'SaaS - Downselling'!CL158</f>
        <v>0.46862354166868264</v>
      </c>
      <c r="CN22" s="89">
        <f ca="1">CM22-CM22*'SaaS - Churn'!CM22-CM22*'SaaS - Upselling'!CM22-CM22*'SaaS - Upselling'!CM90+CM90*'SaaS - Downselling'!CM22+CM158*'SaaS - Downselling'!CM158</f>
        <v>0.41238871666844068</v>
      </c>
      <c r="CO22" s="89">
        <f ca="1">CN22-CN22*'SaaS - Churn'!CN22-CN22*'SaaS - Upselling'!CN22-CN22*'SaaS - Upselling'!CN90+CN90*'SaaS - Downselling'!CN22+CN158*'SaaS - Downselling'!CN158</f>
        <v>0.36290207066822777</v>
      </c>
      <c r="CP22" s="89">
        <f ca="1">CO22-CO22*'SaaS - Churn'!CO22-CO22*'SaaS - Upselling'!CO22-CO22*'SaaS - Upselling'!CO90+CO90*'SaaS - Downselling'!CO22+CO158*'SaaS - Downselling'!CO158</f>
        <v>0.31935382218804043</v>
      </c>
      <c r="CQ22" s="89">
        <f ca="1">CP22-CP22*'SaaS - Churn'!CP22-CP22*'SaaS - Upselling'!CP22-CP22*'SaaS - Upselling'!CP90+CP90*'SaaS - Downselling'!CP22+CP158*'SaaS - Downselling'!CP158</f>
        <v>0.28103136352547559</v>
      </c>
      <c r="CR22" s="89">
        <f ca="1">CQ22-CQ22*'SaaS - Churn'!CQ22-CQ22*'SaaS - Upselling'!CQ22-CQ22*'SaaS - Upselling'!CQ90+CQ90*'SaaS - Downselling'!CQ22+CQ158*'SaaS - Downselling'!CQ158</f>
        <v>0.24730759990241852</v>
      </c>
      <c r="CS22" s="89">
        <f ca="1">CR22-CR22*'SaaS - Churn'!CR22-CR22*'SaaS - Upselling'!CR22-CR22*'SaaS - Upselling'!CR90+CR90*'SaaS - Downselling'!CR22+CR158*'SaaS - Downselling'!CR158</f>
        <v>0.21763068791412829</v>
      </c>
      <c r="CT22" s="89">
        <f ca="1">CS22-CS22*'SaaS - Churn'!CS22-CS22*'SaaS - Upselling'!CS22-CS22*'SaaS - Upselling'!CS90+CS90*'SaaS - Downselling'!CS22+CS158*'SaaS - Downselling'!CS158</f>
        <v>0.19151500536443292</v>
      </c>
      <c r="CU22" s="89">
        <f ca="1">CT22-CT22*'SaaS - Churn'!CT22-CT22*'SaaS - Upselling'!CT22-CT22*'SaaS - Upselling'!CT90+CT90*'SaaS - Downselling'!CT22+CT158*'SaaS - Downselling'!CT158</f>
        <v>0.16853320472070096</v>
      </c>
      <c r="CV22" s="89">
        <f ca="1">CU22-CU22*'SaaS - Churn'!CU22-CU22*'SaaS - Upselling'!CU22-CU22*'SaaS - Upselling'!CU90+CU90*'SaaS - Downselling'!CU22+CU158*'SaaS - Downselling'!CU158</f>
        <v>0.14830922015421683</v>
      </c>
      <c r="CW22" s="89">
        <f ca="1">CV22-CV22*'SaaS - Churn'!CV22-CV22*'SaaS - Upselling'!CV22-CV22*'SaaS - Upselling'!CV90+CV90*'SaaS - Downselling'!CV22+CV158*'SaaS - Downselling'!CV158</f>
        <v>0.13051211373571081</v>
      </c>
      <c r="CX22" s="89">
        <f ca="1">CW22-CW22*'SaaS - Churn'!CW22-CW22*'SaaS - Upselling'!CW22-CW22*'SaaS - Upselling'!CW90+CW90*'SaaS - Downselling'!CW22+CW158*'SaaS - Downselling'!CW158</f>
        <v>0.11485066008742552</v>
      </c>
      <c r="CY22" s="89">
        <f ca="1">CX22-CX22*'SaaS - Churn'!CX22-CX22*'SaaS - Upselling'!CX22-CX22*'SaaS - Upselling'!CX90+CX90*'SaaS - Downselling'!CX22+CX158*'SaaS - Downselling'!CX158</f>
        <v>0.10106858087693446</v>
      </c>
      <c r="CZ22" s="89">
        <f ca="1">CY22-CY22*'SaaS - Churn'!CY22-CY22*'SaaS - Upselling'!CY22-CY22*'SaaS - Upselling'!CY90+CY90*'SaaS - Downselling'!CY22+CY158*'SaaS - Downselling'!CY158</f>
        <v>8.894035117170232E-2</v>
      </c>
      <c r="DA22" s="89">
        <f ca="1">CZ22-CZ22*'SaaS - Churn'!CZ22-CZ22*'SaaS - Upselling'!CZ22-CZ22*'SaaS - Upselling'!CZ90+CZ90*'SaaS - Downselling'!CZ22+CZ158*'SaaS - Downselling'!CZ158</f>
        <v>7.8267509031098054E-2</v>
      </c>
      <c r="DB22" s="89">
        <f ca="1">DA22-DA22*'SaaS - Churn'!DA22-DA22*'SaaS - Upselling'!DA22-DA22*'SaaS - Upselling'!DA90+DA90*'SaaS - Downselling'!DA22+DA158*'SaaS - Downselling'!DA158</f>
        <v>6.8875407947366296E-2</v>
      </c>
      <c r="DC22" s="89">
        <f ca="1">DB22-DB22*'SaaS - Churn'!DB22-DB22*'SaaS - Upselling'!DB22-DB22*'SaaS - Upselling'!DB90+DB90*'SaaS - Downselling'!DB22+DB158*'SaaS - Downselling'!DB158</f>
        <v>6.0610358993682341E-2</v>
      </c>
      <c r="DD22" s="89">
        <f ca="1">DC22-DC22*'SaaS - Churn'!DC22-DC22*'SaaS - Upselling'!DC22-DC22*'SaaS - Upselling'!DC90+DC90*'SaaS - Downselling'!DC22+DC158*'SaaS - Downselling'!DC158</f>
        <v>5.3337115914440465E-2</v>
      </c>
      <c r="DE22" s="89">
        <f ca="1">DD22-DD22*'SaaS - Churn'!DD22-DD22*'SaaS - Upselling'!DD22-DD22*'SaaS - Upselling'!DD90+DD90*'SaaS - Downselling'!DD22+DD158*'SaaS - Downselling'!DD158</f>
        <v>4.6936662004707613E-2</v>
      </c>
      <c r="DF22" s="89">
        <f ca="1">DE22-DE22*'SaaS - Churn'!DE22-DE22*'SaaS - Upselling'!DE22-DE22*'SaaS - Upselling'!DE90+DE90*'SaaS - Downselling'!DE22+DE158*'SaaS - Downselling'!DE158</f>
        <v>4.1304262564142699E-2</v>
      </c>
      <c r="DG22" s="89">
        <f ca="1">DF22-DF22*'SaaS - Churn'!DF22-DF22*'SaaS - Upselling'!DF22-DF22*'SaaS - Upselling'!DF90+DF90*'SaaS - Downselling'!DF22+DF158*'SaaS - Downselling'!DF158</f>
        <v>3.6347751056445575E-2</v>
      </c>
      <c r="DH22" s="89">
        <f ca="1">DG22-DG22*'SaaS - Churn'!DG22-DG22*'SaaS - Upselling'!DG22-DG22*'SaaS - Upselling'!DG90+DG90*'SaaS - Downselling'!DG22+DG158*'SaaS - Downselling'!DG158</f>
        <v>3.1986020929672107E-2</v>
      </c>
      <c r="DI22" s="89">
        <f ca="1">DH22-DH22*'SaaS - Churn'!DH22-DH22*'SaaS - Upselling'!DH22-DH22*'SaaS - Upselling'!DH90+DH90*'SaaS - Downselling'!DH22+DH158*'SaaS - Downselling'!DH158</f>
        <v>2.8147698418111454E-2</v>
      </c>
      <c r="DJ22" s="89">
        <f ca="1">DI22-DI22*'SaaS - Churn'!DI22-DI22*'SaaS - Upselling'!DI22-DI22*'SaaS - Upselling'!DI90+DI90*'SaaS - Downselling'!DI22+DI158*'SaaS - Downselling'!DI158</f>
        <v>2.4769974607938079E-2</v>
      </c>
      <c r="DK22" s="89">
        <f ca="1">DJ22-DJ22*'SaaS - Churn'!DJ22-DJ22*'SaaS - Upselling'!DJ22-DJ22*'SaaS - Upselling'!DJ90+DJ90*'SaaS - Downselling'!DJ22+DJ158*'SaaS - Downselling'!DJ158</f>
        <v>2.1797577654985509E-2</v>
      </c>
      <c r="DL22" s="89">
        <f ca="1">DK22-DK22*'SaaS - Churn'!DK22-DK22*'SaaS - Upselling'!DK22-DK22*'SaaS - Upselling'!DK90+DK90*'SaaS - Downselling'!DK22+DK158*'SaaS - Downselling'!DK158</f>
        <v>1.9181868336387249E-2</v>
      </c>
      <c r="DM22" s="89">
        <f ca="1">DL22-DL22*'SaaS - Churn'!DL22-DL22*'SaaS - Upselling'!DL22-DL22*'SaaS - Upselling'!DL90+DL90*'SaaS - Downselling'!DL22+DL158*'SaaS - Downselling'!DL158</f>
        <v>1.6880044136020778E-2</v>
      </c>
      <c r="DN22" s="89">
        <f ca="1">DM22-DM22*'SaaS - Churn'!DM22-DM22*'SaaS - Upselling'!DM22-DM22*'SaaS - Upselling'!DM90+DM90*'SaaS - Downselling'!DM22+DM158*'SaaS - Downselling'!DM158</f>
        <v>1.4854438839698286E-2</v>
      </c>
      <c r="DO22" s="89">
        <f ca="1">DN22-DN22*'SaaS - Churn'!DN22-DN22*'SaaS - Upselling'!DN22-DN22*'SaaS - Upselling'!DN90+DN90*'SaaS - Downselling'!DN22+DN158*'SaaS - Downselling'!DN158</f>
        <v>1.3071906178934492E-2</v>
      </c>
      <c r="DP22" s="89">
        <f ca="1">DO22-DO22*'SaaS - Churn'!DO22-DO22*'SaaS - Upselling'!DO22-DO22*'SaaS - Upselling'!DO90+DO90*'SaaS - Downselling'!DO22+DO158*'SaaS - Downselling'!DO158</f>
        <v>1.1503277437462352E-2</v>
      </c>
      <c r="DQ22" s="89">
        <f ca="1">DP22-DP22*'SaaS - Churn'!DP22-DP22*'SaaS - Upselling'!DP22-DP22*'SaaS - Upselling'!DP90+DP90*'SaaS - Downselling'!DP22+DP158*'SaaS - Downselling'!DP158</f>
        <v>1.0122884144966871E-2</v>
      </c>
      <c r="DR22" s="89">
        <f ca="1">DQ22-DQ22*'SaaS - Churn'!DQ22-DQ22*'SaaS - Upselling'!DQ22-DQ22*'SaaS - Upselling'!DQ90+DQ90*'SaaS - Downselling'!DQ22+DQ158*'SaaS - Downselling'!DQ158</f>
        <v>8.908138047570846E-3</v>
      </c>
    </row>
    <row r="23" spans="2:122" ht="15.75" customHeight="1">
      <c r="B23" s="195">
        <v>43525</v>
      </c>
      <c r="BK23" s="89">
        <f ca="1"/>
        <v>21</v>
      </c>
      <c r="BL23" s="89">
        <f ca="1">BK23-BK23*'SaaS - Churn'!BK23-BK23*'SaaS - Upselling'!BK23-BK23*'SaaS - Upselling'!BK91+BK91*'SaaS - Downselling'!BK23+BK159*'SaaS - Downselling'!BK159</f>
        <v>18.479999999999997</v>
      </c>
      <c r="BM23" s="89">
        <f ca="1">BL23-BL23*'SaaS - Churn'!BL23-BL23*'SaaS - Upselling'!BL23-BL23*'SaaS - Upselling'!BL91+BL91*'SaaS - Downselling'!BL23+BL159*'SaaS - Downselling'!BL159</f>
        <v>16.2624</v>
      </c>
      <c r="BN23" s="89">
        <f ca="1">BM23-BM23*'SaaS - Churn'!BM23-BM23*'SaaS - Upselling'!BM23-BM23*'SaaS - Upselling'!BM91+BM91*'SaaS - Downselling'!BM23+BM159*'SaaS - Downselling'!BM159</f>
        <v>14.310911999999998</v>
      </c>
      <c r="BO23" s="89">
        <f ca="1">BN23-BN23*'SaaS - Churn'!BN23-BN23*'SaaS - Upselling'!BN23-BN23*'SaaS - Upselling'!BN91+BN91*'SaaS - Downselling'!BN23+BN159*'SaaS - Downselling'!BN159</f>
        <v>12.593602559999997</v>
      </c>
      <c r="BP23" s="89">
        <f ca="1">BO23-BO23*'SaaS - Churn'!BO23-BO23*'SaaS - Upselling'!BO23-BO23*'SaaS - Upselling'!BO91+BO91*'SaaS - Downselling'!BO23+BO159*'SaaS - Downselling'!BO159</f>
        <v>11.082370252799997</v>
      </c>
      <c r="BQ23" s="89">
        <f ca="1">BP23-BP23*'SaaS - Churn'!BP23-BP23*'SaaS - Upselling'!BP23-BP23*'SaaS - Upselling'!BP91+BP91*'SaaS - Downselling'!BP23+BP159*'SaaS - Downselling'!BP159</f>
        <v>9.7524858224639974</v>
      </c>
      <c r="BR23" s="89">
        <f ca="1">BQ23-BQ23*'SaaS - Churn'!BQ23-BQ23*'SaaS - Upselling'!BQ23-BQ23*'SaaS - Upselling'!BQ91+BQ91*'SaaS - Downselling'!BQ23+BQ159*'SaaS - Downselling'!BQ159</f>
        <v>8.5821875237683187</v>
      </c>
      <c r="BS23" s="89">
        <f ca="1">BR23-BR23*'SaaS - Churn'!BR23-BR23*'SaaS - Upselling'!BR23-BR23*'SaaS - Upselling'!BR91+BR91*'SaaS - Downselling'!BR23+BR159*'SaaS - Downselling'!BR159</f>
        <v>7.5523250209161201</v>
      </c>
      <c r="BT23" s="89">
        <f ca="1">BS23-BS23*'SaaS - Churn'!BS23-BS23*'SaaS - Upselling'!BS23-BS23*'SaaS - Upselling'!BS91+BS91*'SaaS - Downselling'!BS23+BS159*'SaaS - Downselling'!BS159</f>
        <v>6.6460460184061851</v>
      </c>
      <c r="BU23" s="89">
        <f ca="1">BT23-BT23*'SaaS - Churn'!BT23-BT23*'SaaS - Upselling'!BT23-BT23*'SaaS - Upselling'!BT91+BT91*'SaaS - Downselling'!BT23+BT159*'SaaS - Downselling'!BT159</f>
        <v>5.8485204961974429</v>
      </c>
      <c r="BV23" s="89">
        <f ca="1">BU23-BU23*'SaaS - Churn'!BU23-BU23*'SaaS - Upselling'!BU23-BU23*'SaaS - Upselling'!BU91+BU91*'SaaS - Downselling'!BU23+BU159*'SaaS - Downselling'!BU159</f>
        <v>5.1466980366537491</v>
      </c>
      <c r="BW23" s="89">
        <f ca="1">BV23-BV23*'SaaS - Churn'!BV23-BV23*'SaaS - Upselling'!BV23-BV23*'SaaS - Upselling'!BV91+BV91*'SaaS - Downselling'!BV23+BV159*'SaaS - Downselling'!BV159</f>
        <v>4.5290942722552998</v>
      </c>
      <c r="BX23" s="89">
        <f ca="1">BW23-BW23*'SaaS - Churn'!BW23-BW23*'SaaS - Upselling'!BW23-BW23*'SaaS - Upselling'!BW91+BW91*'SaaS - Downselling'!BW23+BW159*'SaaS - Downselling'!BW159</f>
        <v>3.9856029595846638</v>
      </c>
      <c r="BY23" s="89">
        <f ca="1">BX23-BX23*'SaaS - Churn'!BX23-BX23*'SaaS - Upselling'!BX23-BX23*'SaaS - Upselling'!BX91+BX91*'SaaS - Downselling'!BX23+BX159*'SaaS - Downselling'!BX159</f>
        <v>3.5073306044345043</v>
      </c>
      <c r="BZ23" s="89">
        <f ca="1">BY23-BY23*'SaaS - Churn'!BY23-BY23*'SaaS - Upselling'!BY23-BY23*'SaaS - Upselling'!BY91+BY91*'SaaS - Downselling'!BY23+BY159*'SaaS - Downselling'!BY159</f>
        <v>3.0864509319023634</v>
      </c>
      <c r="CA23" s="89">
        <f ca="1">BZ23-BZ23*'SaaS - Churn'!BZ23-BZ23*'SaaS - Upselling'!BZ23-BZ23*'SaaS - Upselling'!BZ91+BZ91*'SaaS - Downselling'!BZ23+BZ159*'SaaS - Downselling'!BZ159</f>
        <v>2.7160768200740799</v>
      </c>
      <c r="CB23" s="89">
        <f ca="1">CA23-CA23*'SaaS - Churn'!CA23-CA23*'SaaS - Upselling'!CA23-CA23*'SaaS - Upselling'!CA91+CA91*'SaaS - Downselling'!CA23+CA159*'SaaS - Downselling'!CA159</f>
        <v>2.3901476016651904</v>
      </c>
      <c r="CC23" s="89">
        <f ca="1">CB23-CB23*'SaaS - Churn'!CB23-CB23*'SaaS - Upselling'!CB23-CB23*'SaaS - Upselling'!CB91+CB91*'SaaS - Downselling'!CB23+CB159*'SaaS - Downselling'!CB159</f>
        <v>2.1033298894653676</v>
      </c>
      <c r="CD23" s="89">
        <f ca="1">CC23-CC23*'SaaS - Churn'!CC23-CC23*'SaaS - Upselling'!CC23-CC23*'SaaS - Upselling'!CC91+CC91*'SaaS - Downselling'!CC23+CC159*'SaaS - Downselling'!CC159</f>
        <v>1.8509303027295232</v>
      </c>
      <c r="CE23" s="89">
        <f ca="1">CD23-CD23*'SaaS - Churn'!CD23-CD23*'SaaS - Upselling'!CD23-CD23*'SaaS - Upselling'!CD91+CD91*'SaaS - Downselling'!CD23+CD159*'SaaS - Downselling'!CD159</f>
        <v>1.6288186664019804</v>
      </c>
      <c r="CF23" s="89">
        <f ca="1">CE23-CE23*'SaaS - Churn'!CE23-CE23*'SaaS - Upselling'!CE23-CE23*'SaaS - Upselling'!CE91+CE91*'SaaS - Downselling'!CE23+CE159*'SaaS - Downselling'!CE159</f>
        <v>1.4333604264337427</v>
      </c>
      <c r="CG23" s="89">
        <f ca="1">CF23-CF23*'SaaS - Churn'!CF23-CF23*'SaaS - Upselling'!CF23-CF23*'SaaS - Upselling'!CF91+CF91*'SaaS - Downselling'!CF23+CF159*'SaaS - Downselling'!CF159</f>
        <v>1.2613571752616937</v>
      </c>
      <c r="CH23" s="89">
        <f ca="1">CG23-CG23*'SaaS - Churn'!CG23-CG23*'SaaS - Upselling'!CG23-CG23*'SaaS - Upselling'!CG91+CG91*'SaaS - Downselling'!CG23+CG159*'SaaS - Downselling'!CG159</f>
        <v>1.1099943142302906</v>
      </c>
      <c r="CI23" s="89">
        <f ca="1">CH23-CH23*'SaaS - Churn'!CH23-CH23*'SaaS - Upselling'!CH23-CH23*'SaaS - Upselling'!CH91+CH91*'SaaS - Downselling'!CH23+CH159*'SaaS - Downselling'!CH159</f>
        <v>0.97679499652265578</v>
      </c>
      <c r="CJ23" s="89">
        <f ca="1">CI23-CI23*'SaaS - Churn'!CI23-CI23*'SaaS - Upselling'!CI23-CI23*'SaaS - Upselling'!CI91+CI91*'SaaS - Downselling'!CI23+CI159*'SaaS - Downselling'!CI159</f>
        <v>0.85957959693993713</v>
      </c>
      <c r="CK23" s="89">
        <f ca="1">CJ23-CJ23*'SaaS - Churn'!CJ23-CJ23*'SaaS - Upselling'!CJ23-CJ23*'SaaS - Upselling'!CJ91+CJ91*'SaaS - Downselling'!CJ23+CJ159*'SaaS - Downselling'!CJ159</f>
        <v>0.75643004530714464</v>
      </c>
      <c r="CL23" s="89">
        <f ca="1">CK23-CK23*'SaaS - Churn'!CK23-CK23*'SaaS - Upselling'!CK23-CK23*'SaaS - Upselling'!CK91+CK91*'SaaS - Downselling'!CK23+CK159*'SaaS - Downselling'!CK159</f>
        <v>0.66565843987028728</v>
      </c>
      <c r="CM23" s="89">
        <f ca="1">CL23-CL23*'SaaS - Churn'!CL23-CL23*'SaaS - Upselling'!CL23-CL23*'SaaS - Upselling'!CL91+CL91*'SaaS - Downselling'!CL23+CL159*'SaaS - Downselling'!CL159</f>
        <v>0.58577942708585284</v>
      </c>
      <c r="CN23" s="89">
        <f ca="1">CM23-CM23*'SaaS - Churn'!CM23-CM23*'SaaS - Upselling'!CM23-CM23*'SaaS - Upselling'!CM91+CM91*'SaaS - Downselling'!CM23+CM159*'SaaS - Downselling'!CM159</f>
        <v>0.51548589583555049</v>
      </c>
      <c r="CO23" s="89">
        <f ca="1">CN23-CN23*'SaaS - Churn'!CN23-CN23*'SaaS - Upselling'!CN23-CN23*'SaaS - Upselling'!CN91+CN91*'SaaS - Downselling'!CN23+CN159*'SaaS - Downselling'!CN159</f>
        <v>0.45362758833528444</v>
      </c>
      <c r="CP23" s="89">
        <f ca="1">CO23-CO23*'SaaS - Churn'!CO23-CO23*'SaaS - Upselling'!CO23-CO23*'SaaS - Upselling'!CO91+CO91*'SaaS - Downselling'!CO23+CO159*'SaaS - Downselling'!CO159</f>
        <v>0.39919227773505028</v>
      </c>
      <c r="CQ23" s="89">
        <f ca="1">CP23-CP23*'SaaS - Churn'!CP23-CP23*'SaaS - Upselling'!CP23-CP23*'SaaS - Upselling'!CP91+CP91*'SaaS - Downselling'!CP23+CP159*'SaaS - Downselling'!CP159</f>
        <v>0.35128920440684425</v>
      </c>
      <c r="CR23" s="89">
        <f ca="1">CQ23-CQ23*'SaaS - Churn'!CQ23-CQ23*'SaaS - Upselling'!CQ23-CQ23*'SaaS - Upselling'!CQ91+CQ91*'SaaS - Downselling'!CQ23+CQ159*'SaaS - Downselling'!CQ159</f>
        <v>0.30913449987802294</v>
      </c>
      <c r="CS23" s="89">
        <f ca="1">CR23-CR23*'SaaS - Churn'!CR23-CR23*'SaaS - Upselling'!CR23-CR23*'SaaS - Upselling'!CR91+CR91*'SaaS - Downselling'!CR23+CR159*'SaaS - Downselling'!CR159</f>
        <v>0.27203835989266023</v>
      </c>
      <c r="CT23" s="89">
        <f ca="1">CS23-CS23*'SaaS - Churn'!CS23-CS23*'SaaS - Upselling'!CS23-CS23*'SaaS - Upselling'!CS91+CS91*'SaaS - Downselling'!CS23+CS159*'SaaS - Downselling'!CS159</f>
        <v>0.23939375670554103</v>
      </c>
      <c r="CU23" s="89">
        <f ca="1">CT23-CT23*'SaaS - Churn'!CT23-CT23*'SaaS - Upselling'!CT23-CT23*'SaaS - Upselling'!CT91+CT91*'SaaS - Downselling'!CT23+CT159*'SaaS - Downselling'!CT159</f>
        <v>0.2106665059008761</v>
      </c>
      <c r="CV23" s="89">
        <f ca="1">CU23-CU23*'SaaS - Churn'!CU23-CU23*'SaaS - Upselling'!CU23-CU23*'SaaS - Upselling'!CU91+CU91*'SaaS - Downselling'!CU23+CU159*'SaaS - Downselling'!CU159</f>
        <v>0.18538652519277096</v>
      </c>
      <c r="CW23" s="89">
        <f ca="1">CV23-CV23*'SaaS - Churn'!CV23-CV23*'SaaS - Upselling'!CV23-CV23*'SaaS - Upselling'!CV91+CV91*'SaaS - Downselling'!CV23+CV159*'SaaS - Downselling'!CV159</f>
        <v>0.16314014216963846</v>
      </c>
      <c r="CX23" s="89">
        <f ca="1">CW23-CW23*'SaaS - Churn'!CW23-CW23*'SaaS - Upselling'!CW23-CW23*'SaaS - Upselling'!CW91+CW91*'SaaS - Downselling'!CW23+CW159*'SaaS - Downselling'!CW159</f>
        <v>0.14356332510928183</v>
      </c>
      <c r="CY23" s="89">
        <f ca="1">CX23-CX23*'SaaS - Churn'!CX23-CX23*'SaaS - Upselling'!CX23-CX23*'SaaS - Upselling'!CX91+CX91*'SaaS - Downselling'!CX23+CX159*'SaaS - Downselling'!CX159</f>
        <v>0.126335726096168</v>
      </c>
      <c r="CZ23" s="89">
        <f ca="1">CY23-CY23*'SaaS - Churn'!CY23-CY23*'SaaS - Upselling'!CY23-CY23*'SaaS - Upselling'!CY91+CY91*'SaaS - Downselling'!CY23+CY159*'SaaS - Downselling'!CY159</f>
        <v>0.11117543896462784</v>
      </c>
      <c r="DA23" s="89">
        <f ca="1">CZ23-CZ23*'SaaS - Churn'!CZ23-CZ23*'SaaS - Upselling'!CZ23-CZ23*'SaaS - Upselling'!CZ91+CZ91*'SaaS - Downselling'!CZ23+CZ159*'SaaS - Downselling'!CZ159</f>
        <v>9.7834386288872491E-2</v>
      </c>
      <c r="DB23" s="89">
        <f ca="1">DA23-DA23*'SaaS - Churn'!DA23-DA23*'SaaS - Upselling'!DA23-DA23*'SaaS - Upselling'!DA91+DA91*'SaaS - Downselling'!DA23+DA159*'SaaS - Downselling'!DA159</f>
        <v>8.6094259934207787E-2</v>
      </c>
      <c r="DC23" s="89">
        <f ca="1">DB23-DB23*'SaaS - Churn'!DB23-DB23*'SaaS - Upselling'!DB23-DB23*'SaaS - Upselling'!DB91+DB91*'SaaS - Downselling'!DB23+DB159*'SaaS - Downselling'!DB159</f>
        <v>7.5762948742102848E-2</v>
      </c>
      <c r="DD23" s="89">
        <f ca="1">DC23-DC23*'SaaS - Churn'!DC23-DC23*'SaaS - Upselling'!DC23-DC23*'SaaS - Upselling'!DC91+DC91*'SaaS - Downselling'!DC23+DC159*'SaaS - Downselling'!DC159</f>
        <v>6.6671394893050503E-2</v>
      </c>
      <c r="DE23" s="89">
        <f ca="1">DD23-DD23*'SaaS - Churn'!DD23-DD23*'SaaS - Upselling'!DD23-DD23*'SaaS - Upselling'!DD91+DD91*'SaaS - Downselling'!DD23+DD159*'SaaS - Downselling'!DD159</f>
        <v>5.8670827505884447E-2</v>
      </c>
      <c r="DF23" s="89">
        <f ca="1">DE23-DE23*'SaaS - Churn'!DE23-DE23*'SaaS - Upselling'!DE23-DE23*'SaaS - Upselling'!DE91+DE91*'SaaS - Downselling'!DE23+DE159*'SaaS - Downselling'!DE159</f>
        <v>5.1630328205178308E-2</v>
      </c>
      <c r="DG23" s="89">
        <f ca="1">DF23-DF23*'SaaS - Churn'!DF23-DF23*'SaaS - Upselling'!DF23-DF23*'SaaS - Upselling'!DF91+DF91*'SaaS - Downselling'!DF23+DF159*'SaaS - Downselling'!DF159</f>
        <v>4.5434688820556908E-2</v>
      </c>
      <c r="DH23" s="89">
        <f ca="1">DG23-DG23*'SaaS - Churn'!DG23-DG23*'SaaS - Upselling'!DG23-DG23*'SaaS - Upselling'!DG91+DG91*'SaaS - Downselling'!DG23+DG159*'SaaS - Downselling'!DG159</f>
        <v>3.9982526162090082E-2</v>
      </c>
      <c r="DI23" s="89">
        <f ca="1">DH23-DH23*'SaaS - Churn'!DH23-DH23*'SaaS - Upselling'!DH23-DH23*'SaaS - Upselling'!DH91+DH91*'SaaS - Downselling'!DH23+DH159*'SaaS - Downselling'!DH159</f>
        <v>3.5184623022639271E-2</v>
      </c>
      <c r="DJ23" s="89">
        <f ca="1">DI23-DI23*'SaaS - Churn'!DI23-DI23*'SaaS - Upselling'!DI23-DI23*'SaaS - Upselling'!DI91+DI91*'SaaS - Downselling'!DI23+DI159*'SaaS - Downselling'!DI159</f>
        <v>3.0962468259922556E-2</v>
      </c>
      <c r="DK23" s="89">
        <f ca="1">DJ23-DJ23*'SaaS - Churn'!DJ23-DJ23*'SaaS - Upselling'!DJ23-DJ23*'SaaS - Upselling'!DJ91+DJ91*'SaaS - Downselling'!DJ23+DJ159*'SaaS - Downselling'!DJ159</f>
        <v>2.7246972068731848E-2</v>
      </c>
      <c r="DL23" s="89">
        <f ca="1">DK23-DK23*'SaaS - Churn'!DK23-DK23*'SaaS - Upselling'!DK23-DK23*'SaaS - Upselling'!DK91+DK91*'SaaS - Downselling'!DK23+DK159*'SaaS - Downselling'!DK159</f>
        <v>2.3977335420484025E-2</v>
      </c>
      <c r="DM23" s="89">
        <f ca="1">DL23-DL23*'SaaS - Churn'!DL23-DL23*'SaaS - Upselling'!DL23-DL23*'SaaS - Upselling'!DL91+DL91*'SaaS - Downselling'!DL23+DL159*'SaaS - Downselling'!DL159</f>
        <v>2.1100055170025944E-2</v>
      </c>
      <c r="DN23" s="89">
        <f ca="1">DM23-DM23*'SaaS - Churn'!DM23-DM23*'SaaS - Upselling'!DM23-DM23*'SaaS - Upselling'!DM91+DM91*'SaaS - Downselling'!DM23+DM159*'SaaS - Downselling'!DM159</f>
        <v>1.856804854962283E-2</v>
      </c>
      <c r="DO23" s="89">
        <f ca="1">DN23-DN23*'SaaS - Churn'!DN23-DN23*'SaaS - Upselling'!DN23-DN23*'SaaS - Upselling'!DN91+DN91*'SaaS - Downselling'!DN23+DN159*'SaaS - Downselling'!DN159</f>
        <v>1.6339882723668091E-2</v>
      </c>
      <c r="DP23" s="89">
        <f ca="1">DO23-DO23*'SaaS - Churn'!DO23-DO23*'SaaS - Upselling'!DO23-DO23*'SaaS - Upselling'!DO91+DO91*'SaaS - Downselling'!DO23+DO159*'SaaS - Downselling'!DO159</f>
        <v>1.4379096796827921E-2</v>
      </c>
      <c r="DQ23" s="89">
        <f ca="1">DP23-DP23*'SaaS - Churn'!DP23-DP23*'SaaS - Upselling'!DP23-DP23*'SaaS - Upselling'!DP91+DP91*'SaaS - Downselling'!DP23+DP159*'SaaS - Downselling'!DP159</f>
        <v>1.2653605181208571E-2</v>
      </c>
      <c r="DR23" s="89">
        <f ca="1">DQ23-DQ23*'SaaS - Churn'!DQ23-DQ23*'SaaS - Upselling'!DQ23-DQ23*'SaaS - Upselling'!DQ91+DQ91*'SaaS - Downselling'!DQ23+DQ159*'SaaS - Downselling'!DQ159</f>
        <v>1.1135172559463542E-2</v>
      </c>
    </row>
    <row r="24" spans="2:122" ht="15.75" customHeight="1">
      <c r="B24" s="195">
        <v>43556</v>
      </c>
      <c r="BK24" s="89">
        <f ca="1"/>
        <v>25.2</v>
      </c>
      <c r="BL24" s="89">
        <f ca="1">BK24-BK24*'SaaS - Churn'!BK24-BK24*'SaaS - Upselling'!BK24-BK24*'SaaS - Upselling'!BK92+BK92*'SaaS - Downselling'!BK24+BK160*'SaaS - Downselling'!BK160</f>
        <v>22.175999999999998</v>
      </c>
      <c r="BM24" s="89">
        <f ca="1">BL24-BL24*'SaaS - Churn'!BL24-BL24*'SaaS - Upselling'!BL24-BL24*'SaaS - Upselling'!BL92+BL92*'SaaS - Downselling'!BL24+BL160*'SaaS - Downselling'!BL160</f>
        <v>19.514879999999998</v>
      </c>
      <c r="BN24" s="89">
        <f ca="1">BM24-BM24*'SaaS - Churn'!BM24-BM24*'SaaS - Upselling'!BM24-BM24*'SaaS - Upselling'!BM92+BM92*'SaaS - Downselling'!BM24+BM160*'SaaS - Downselling'!BM160</f>
        <v>17.173094399999997</v>
      </c>
      <c r="BO24" s="89">
        <f ca="1">BN24-BN24*'SaaS - Churn'!BN24-BN24*'SaaS - Upselling'!BN24-BN24*'SaaS - Upselling'!BN92+BN92*'SaaS - Downselling'!BN24+BN160*'SaaS - Downselling'!BN160</f>
        <v>15.112323071999997</v>
      </c>
      <c r="BP24" s="89">
        <f ca="1">BO24-BO24*'SaaS - Churn'!BO24-BO24*'SaaS - Upselling'!BO24-BO24*'SaaS - Upselling'!BO92+BO92*'SaaS - Downselling'!BO24+BO160*'SaaS - Downselling'!BO160</f>
        <v>13.298844303359997</v>
      </c>
      <c r="BQ24" s="89">
        <f ca="1">BP24-BP24*'SaaS - Churn'!BP24-BP24*'SaaS - Upselling'!BP24-BP24*'SaaS - Upselling'!BP92+BP92*'SaaS - Downselling'!BP24+BP160*'SaaS - Downselling'!BP160</f>
        <v>11.702982986956798</v>
      </c>
      <c r="BR24" s="89">
        <f ca="1">BQ24-BQ24*'SaaS - Churn'!BQ24-BQ24*'SaaS - Upselling'!BQ24-BQ24*'SaaS - Upselling'!BQ92+BQ92*'SaaS - Downselling'!BQ24+BQ160*'SaaS - Downselling'!BQ160</f>
        <v>10.298625028521981</v>
      </c>
      <c r="BS24" s="89">
        <f ca="1">BR24-BR24*'SaaS - Churn'!BR24-BR24*'SaaS - Upselling'!BR24-BR24*'SaaS - Upselling'!BR92+BR92*'SaaS - Downselling'!BR24+BR160*'SaaS - Downselling'!BR160</f>
        <v>9.0627900250993427</v>
      </c>
      <c r="BT24" s="89">
        <f ca="1">BS24-BS24*'SaaS - Churn'!BS24-BS24*'SaaS - Upselling'!BS24-BS24*'SaaS - Upselling'!BS92+BS92*'SaaS - Downselling'!BS24+BS160*'SaaS - Downselling'!BS160</f>
        <v>7.975255222087422</v>
      </c>
      <c r="BU24" s="89">
        <f ca="1">BT24-BT24*'SaaS - Churn'!BT24-BT24*'SaaS - Upselling'!BT24-BT24*'SaaS - Upselling'!BT92+BT92*'SaaS - Downselling'!BT24+BT160*'SaaS - Downselling'!BT160</f>
        <v>7.0182245954369309</v>
      </c>
      <c r="BV24" s="89">
        <f ca="1">BU24-BU24*'SaaS - Churn'!BU24-BU24*'SaaS - Upselling'!BU24-BU24*'SaaS - Upselling'!BU92+BU92*'SaaS - Downselling'!BU24+BU160*'SaaS - Downselling'!BU160</f>
        <v>6.1760376439844995</v>
      </c>
      <c r="BW24" s="89">
        <f ca="1">BV24-BV24*'SaaS - Churn'!BV24-BV24*'SaaS - Upselling'!BV24-BV24*'SaaS - Upselling'!BV92+BV92*'SaaS - Downselling'!BV24+BV160*'SaaS - Downselling'!BV160</f>
        <v>5.4349131267063591</v>
      </c>
      <c r="BX24" s="89">
        <f ca="1">BW24-BW24*'SaaS - Churn'!BW24-BW24*'SaaS - Upselling'!BW24-BW24*'SaaS - Upselling'!BW92+BW92*'SaaS - Downselling'!BW24+BW160*'SaaS - Downselling'!BW160</f>
        <v>4.7827235515015962</v>
      </c>
      <c r="BY24" s="89">
        <f ca="1">BX24-BX24*'SaaS - Churn'!BX24-BX24*'SaaS - Upselling'!BX24-BX24*'SaaS - Upselling'!BX92+BX92*'SaaS - Downselling'!BX24+BX160*'SaaS - Downselling'!BX160</f>
        <v>4.2087967253214051</v>
      </c>
      <c r="BZ24" s="89">
        <f ca="1">BY24-BY24*'SaaS - Churn'!BY24-BY24*'SaaS - Upselling'!BY24-BY24*'SaaS - Upselling'!BY92+BY92*'SaaS - Downselling'!BY24+BY160*'SaaS - Downselling'!BY160</f>
        <v>3.7037411182828368</v>
      </c>
      <c r="CA24" s="89">
        <f ca="1">BZ24-BZ24*'SaaS - Churn'!BZ24-BZ24*'SaaS - Upselling'!BZ24-BZ24*'SaaS - Upselling'!BZ92+BZ92*'SaaS - Downselling'!BZ24+BZ160*'SaaS - Downselling'!BZ160</f>
        <v>3.2592921840888964</v>
      </c>
      <c r="CB24" s="89">
        <f ca="1">CA24-CA24*'SaaS - Churn'!CA24-CA24*'SaaS - Upselling'!CA24-CA24*'SaaS - Upselling'!CA92+CA92*'SaaS - Downselling'!CA24+CA160*'SaaS - Downselling'!CA160</f>
        <v>2.8681771219982291</v>
      </c>
      <c r="CC24" s="89">
        <f ca="1">CB24-CB24*'SaaS - Churn'!CB24-CB24*'SaaS - Upselling'!CB24-CB24*'SaaS - Upselling'!CB92+CB92*'SaaS - Downselling'!CB24+CB160*'SaaS - Downselling'!CB160</f>
        <v>2.5239958673584417</v>
      </c>
      <c r="CD24" s="89">
        <f ca="1">CC24-CC24*'SaaS - Churn'!CC24-CC24*'SaaS - Upselling'!CC24-CC24*'SaaS - Upselling'!CC92+CC92*'SaaS - Downselling'!CC24+CC160*'SaaS - Downselling'!CC160</f>
        <v>2.2211163632754287</v>
      </c>
      <c r="CE24" s="89">
        <f ca="1">CD24-CD24*'SaaS - Churn'!CD24-CD24*'SaaS - Upselling'!CD24-CD24*'SaaS - Upselling'!CD92+CD92*'SaaS - Downselling'!CD24+CD160*'SaaS - Downselling'!CD160</f>
        <v>1.9545823996823775</v>
      </c>
      <c r="CF24" s="89">
        <f ca="1">CE24-CE24*'SaaS - Churn'!CE24-CE24*'SaaS - Upselling'!CE24-CE24*'SaaS - Upselling'!CE92+CE92*'SaaS - Downselling'!CE24+CE160*'SaaS - Downselling'!CE160</f>
        <v>1.720032511720492</v>
      </c>
      <c r="CG24" s="89">
        <f ca="1">CF24-CF24*'SaaS - Churn'!CF24-CF24*'SaaS - Upselling'!CF24-CF24*'SaaS - Upselling'!CF92+CF92*'SaaS - Downselling'!CF24+CF160*'SaaS - Downselling'!CF160</f>
        <v>1.5136286103140328</v>
      </c>
      <c r="CH24" s="89">
        <f ca="1">CG24-CG24*'SaaS - Churn'!CG24-CG24*'SaaS - Upselling'!CG24-CG24*'SaaS - Upselling'!CG92+CG92*'SaaS - Downselling'!CG24+CG160*'SaaS - Downselling'!CG160</f>
        <v>1.3319931770763489</v>
      </c>
      <c r="CI24" s="89">
        <f ca="1">CH24-CH24*'SaaS - Churn'!CH24-CH24*'SaaS - Upselling'!CH24-CH24*'SaaS - Upselling'!CH92+CH92*'SaaS - Downselling'!CH24+CH160*'SaaS - Downselling'!CH160</f>
        <v>1.1721539958271869</v>
      </c>
      <c r="CJ24" s="89">
        <f ca="1">CI24-CI24*'SaaS - Churn'!CI24-CI24*'SaaS - Upselling'!CI24-CI24*'SaaS - Upselling'!CI92+CI92*'SaaS - Downselling'!CI24+CI160*'SaaS - Downselling'!CI160</f>
        <v>1.0314955163279245</v>
      </c>
      <c r="CK24" s="89">
        <f ca="1">CJ24-CJ24*'SaaS - Churn'!CJ24-CJ24*'SaaS - Upselling'!CJ24-CJ24*'SaaS - Upselling'!CJ92+CJ92*'SaaS - Downselling'!CJ24+CJ160*'SaaS - Downselling'!CJ160</f>
        <v>0.90771605436857339</v>
      </c>
      <c r="CL24" s="89">
        <f ca="1">CK24-CK24*'SaaS - Churn'!CK24-CK24*'SaaS - Upselling'!CK24-CK24*'SaaS - Upselling'!CK92+CK92*'SaaS - Downselling'!CK24+CK160*'SaaS - Downselling'!CK160</f>
        <v>0.79879012784434456</v>
      </c>
      <c r="CM24" s="89">
        <f ca="1">CL24-CL24*'SaaS - Churn'!CL24-CL24*'SaaS - Upselling'!CL24-CL24*'SaaS - Upselling'!CL92+CL92*'SaaS - Downselling'!CL24+CL160*'SaaS - Downselling'!CL160</f>
        <v>0.70293531250302321</v>
      </c>
      <c r="CN24" s="89">
        <f ca="1">CM24-CM24*'SaaS - Churn'!CM24-CM24*'SaaS - Upselling'!CM24-CM24*'SaaS - Upselling'!CM92+CM92*'SaaS - Downselling'!CM24+CM160*'SaaS - Downselling'!CM160</f>
        <v>0.61858307500266041</v>
      </c>
      <c r="CO24" s="89">
        <f ca="1">CN24-CN24*'SaaS - Churn'!CN24-CN24*'SaaS - Upselling'!CN24-CN24*'SaaS - Upselling'!CN92+CN92*'SaaS - Downselling'!CN24+CN160*'SaaS - Downselling'!CN160</f>
        <v>0.54435310600234121</v>
      </c>
      <c r="CP24" s="89">
        <f ca="1">CO24-CO24*'SaaS - Churn'!CO24-CO24*'SaaS - Upselling'!CO24-CO24*'SaaS - Upselling'!CO92+CO92*'SaaS - Downselling'!CO24+CO160*'SaaS - Downselling'!CO160</f>
        <v>0.47903073328206025</v>
      </c>
      <c r="CQ24" s="89">
        <f ca="1">CP24-CP24*'SaaS - Churn'!CP24-CP24*'SaaS - Upselling'!CP24-CP24*'SaaS - Upselling'!CP92+CP92*'SaaS - Downselling'!CP24+CP160*'SaaS - Downselling'!CP160</f>
        <v>0.42154704528821302</v>
      </c>
      <c r="CR24" s="89">
        <f ca="1">CQ24-CQ24*'SaaS - Churn'!CQ24-CQ24*'SaaS - Upselling'!CQ24-CQ24*'SaaS - Upselling'!CQ92+CQ92*'SaaS - Downselling'!CQ24+CQ160*'SaaS - Downselling'!CQ160</f>
        <v>0.37096139985362747</v>
      </c>
      <c r="CS24" s="89">
        <f ca="1">CR24-CR24*'SaaS - Churn'!CR24-CR24*'SaaS - Upselling'!CR24-CR24*'SaaS - Upselling'!CR92+CR92*'SaaS - Downselling'!CR24+CR160*'SaaS - Downselling'!CR160</f>
        <v>0.32644603187119214</v>
      </c>
      <c r="CT24" s="89">
        <f ca="1">CS24-CS24*'SaaS - Churn'!CS24-CS24*'SaaS - Upselling'!CS24-CS24*'SaaS - Upselling'!CS92+CS92*'SaaS - Downselling'!CS24+CS160*'SaaS - Downselling'!CS160</f>
        <v>0.28727250804664911</v>
      </c>
      <c r="CU24" s="89">
        <f ca="1">CT24-CT24*'SaaS - Churn'!CT24-CT24*'SaaS - Upselling'!CT24-CT24*'SaaS - Upselling'!CT92+CT92*'SaaS - Downselling'!CT24+CT160*'SaaS - Downselling'!CT160</f>
        <v>0.25279980708105121</v>
      </c>
      <c r="CV24" s="89">
        <f ca="1">CU24-CU24*'SaaS - Churn'!CU24-CU24*'SaaS - Upselling'!CU24-CU24*'SaaS - Upselling'!CU92+CU92*'SaaS - Downselling'!CU24+CU160*'SaaS - Downselling'!CU160</f>
        <v>0.22246383023132504</v>
      </c>
      <c r="CW24" s="89">
        <f ca="1">CV24-CV24*'SaaS - Churn'!CV24-CV24*'SaaS - Upselling'!CV24-CV24*'SaaS - Upselling'!CV92+CV92*'SaaS - Downselling'!CV24+CV160*'SaaS - Downselling'!CV160</f>
        <v>0.19576817060356605</v>
      </c>
      <c r="CX24" s="89">
        <f ca="1">CW24-CW24*'SaaS - Churn'!CW24-CW24*'SaaS - Upselling'!CW24-CW24*'SaaS - Upselling'!CW92+CW92*'SaaS - Downselling'!CW24+CW160*'SaaS - Downselling'!CW160</f>
        <v>0.17227599013113812</v>
      </c>
      <c r="CY24" s="89">
        <f ca="1">CX24-CX24*'SaaS - Churn'!CX24-CX24*'SaaS - Upselling'!CX24-CX24*'SaaS - Upselling'!CX92+CX92*'SaaS - Downselling'!CX24+CX160*'SaaS - Downselling'!CX160</f>
        <v>0.15160287131540157</v>
      </c>
      <c r="CZ24" s="89">
        <f ca="1">CY24-CY24*'SaaS - Churn'!CY24-CY24*'SaaS - Upselling'!CY24-CY24*'SaaS - Upselling'!CY92+CY92*'SaaS - Downselling'!CY24+CY160*'SaaS - Downselling'!CY160</f>
        <v>0.13341052675755338</v>
      </c>
      <c r="DA24" s="89">
        <f ca="1">CZ24-CZ24*'SaaS - Churn'!CZ24-CZ24*'SaaS - Upselling'!CZ24-CZ24*'SaaS - Upselling'!CZ92+CZ92*'SaaS - Downselling'!CZ24+CZ160*'SaaS - Downselling'!CZ160</f>
        <v>0.11740126354664698</v>
      </c>
      <c r="DB24" s="89">
        <f ca="1">DA24-DA24*'SaaS - Churn'!DA24-DA24*'SaaS - Upselling'!DA24-DA24*'SaaS - Upselling'!DA92+DA92*'SaaS - Downselling'!DA24+DA160*'SaaS - Downselling'!DA160</f>
        <v>0.10331311192104933</v>
      </c>
      <c r="DC24" s="89">
        <f ca="1">DB24-DB24*'SaaS - Churn'!DB24-DB24*'SaaS - Upselling'!DB24-DB24*'SaaS - Upselling'!DB92+DB92*'SaaS - Downselling'!DB24+DB160*'SaaS - Downselling'!DB160</f>
        <v>9.0915538490523404E-2</v>
      </c>
      <c r="DD24" s="89">
        <f ca="1">DC24-DC24*'SaaS - Churn'!DC24-DC24*'SaaS - Upselling'!DC24-DC24*'SaaS - Upselling'!DC92+DC92*'SaaS - Downselling'!DC24+DC160*'SaaS - Downselling'!DC160</f>
        <v>8.000567387166059E-2</v>
      </c>
      <c r="DE24" s="89">
        <f ca="1">DD24-DD24*'SaaS - Churn'!DD24-DD24*'SaaS - Upselling'!DD24-DD24*'SaaS - Upselling'!DD92+DD92*'SaaS - Downselling'!DD24+DD160*'SaaS - Downselling'!DD160</f>
        <v>7.0404993007061309E-2</v>
      </c>
      <c r="DF24" s="89">
        <f ca="1">DE24-DE24*'SaaS - Churn'!DE24-DE24*'SaaS - Upselling'!DE24-DE24*'SaaS - Upselling'!DE92+DE92*'SaaS - Downselling'!DE24+DE160*'SaaS - Downselling'!DE160</f>
        <v>6.1956393846213945E-2</v>
      </c>
      <c r="DG24" s="89">
        <f ca="1">DF24-DF24*'SaaS - Churn'!DF24-DF24*'SaaS - Upselling'!DF24-DF24*'SaaS - Upselling'!DF92+DF92*'SaaS - Downselling'!DF24+DF160*'SaaS - Downselling'!DF160</f>
        <v>5.4521626584668276E-2</v>
      </c>
      <c r="DH24" s="89">
        <f ca="1">DG24-DG24*'SaaS - Churn'!DG24-DG24*'SaaS - Upselling'!DG24-DG24*'SaaS - Upselling'!DG92+DG92*'SaaS - Downselling'!DG24+DG160*'SaaS - Downselling'!DG160</f>
        <v>4.7979031394508084E-2</v>
      </c>
      <c r="DI24" s="89">
        <f ca="1">DH24-DH24*'SaaS - Churn'!DH24-DH24*'SaaS - Upselling'!DH24-DH24*'SaaS - Upselling'!DH92+DH92*'SaaS - Downselling'!DH24+DH160*'SaaS - Downselling'!DH160</f>
        <v>4.2221547627167108E-2</v>
      </c>
      <c r="DJ24" s="89">
        <f ca="1">DI24-DI24*'SaaS - Churn'!DI24-DI24*'SaaS - Upselling'!DI24-DI24*'SaaS - Upselling'!DI92+DI92*'SaaS - Downselling'!DI24+DI160*'SaaS - Downselling'!DI160</f>
        <v>3.7154961911907057E-2</v>
      </c>
      <c r="DK24" s="89">
        <f ca="1">DJ24-DJ24*'SaaS - Churn'!DJ24-DJ24*'SaaS - Upselling'!DJ24-DJ24*'SaaS - Upselling'!DJ92+DJ92*'SaaS - Downselling'!DJ24+DJ160*'SaaS - Downselling'!DJ160</f>
        <v>3.2696366482478208E-2</v>
      </c>
      <c r="DL24" s="89">
        <f ca="1">DK24-DK24*'SaaS - Churn'!DK24-DK24*'SaaS - Upselling'!DK24-DK24*'SaaS - Upselling'!DK92+DK92*'SaaS - Downselling'!DK24+DK160*'SaaS - Downselling'!DK160</f>
        <v>2.8772802504580822E-2</v>
      </c>
      <c r="DM24" s="89">
        <f ca="1">DL24-DL24*'SaaS - Churn'!DL24-DL24*'SaaS - Upselling'!DL24-DL24*'SaaS - Upselling'!DL92+DL92*'SaaS - Downselling'!DL24+DL160*'SaaS - Downselling'!DL160</f>
        <v>2.5320066204031121E-2</v>
      </c>
      <c r="DN24" s="89">
        <f ca="1">DM24-DM24*'SaaS - Churn'!DM24-DM24*'SaaS - Upselling'!DM24-DM24*'SaaS - Upselling'!DM92+DM92*'SaaS - Downselling'!DM24+DM160*'SaaS - Downselling'!DM160</f>
        <v>2.2281658259547386E-2</v>
      </c>
      <c r="DO24" s="89">
        <f ca="1">DN24-DN24*'SaaS - Churn'!DN24-DN24*'SaaS - Upselling'!DN24-DN24*'SaaS - Upselling'!DN92+DN92*'SaaS - Downselling'!DN24+DN160*'SaaS - Downselling'!DN160</f>
        <v>1.9607859268401698E-2</v>
      </c>
      <c r="DP24" s="89">
        <f ca="1">DO24-DO24*'SaaS - Churn'!DO24-DO24*'SaaS - Upselling'!DO24-DO24*'SaaS - Upselling'!DO92+DO92*'SaaS - Downselling'!DO24+DO160*'SaaS - Downselling'!DO160</f>
        <v>1.7254916156193494E-2</v>
      </c>
      <c r="DQ24" s="89">
        <f ca="1">DP24-DP24*'SaaS - Churn'!DP24-DP24*'SaaS - Upselling'!DP24-DP24*'SaaS - Upselling'!DP92+DP92*'SaaS - Downselling'!DP24+DP160*'SaaS - Downselling'!DP160</f>
        <v>1.5184326217450275E-2</v>
      </c>
      <c r="DR24" s="89">
        <f ca="1">DQ24-DQ24*'SaaS - Churn'!DQ24-DQ24*'SaaS - Upselling'!DQ24-DQ24*'SaaS - Upselling'!DQ92+DQ92*'SaaS - Downselling'!DQ24+DQ160*'SaaS - Downselling'!DQ160</f>
        <v>1.3362207071356241E-2</v>
      </c>
    </row>
    <row r="25" spans="2:122" ht="15.75" customHeight="1">
      <c r="B25" s="195">
        <v>43586</v>
      </c>
      <c r="BK25" s="89">
        <f ca="1"/>
        <v>25.2</v>
      </c>
      <c r="BL25" s="89">
        <f ca="1">BK25-BK25*'SaaS - Churn'!BK25-BK25*'SaaS - Upselling'!BK25-BK25*'SaaS - Upselling'!BK93+BK93*'SaaS - Downselling'!BK25+BK161*'SaaS - Downselling'!BK161</f>
        <v>22.175999999999998</v>
      </c>
      <c r="BM25" s="89">
        <f ca="1">BL25-BL25*'SaaS - Churn'!BL25-BL25*'SaaS - Upselling'!BL25-BL25*'SaaS - Upselling'!BL93+BL93*'SaaS - Downselling'!BL25+BL161*'SaaS - Downselling'!BL161</f>
        <v>19.514879999999998</v>
      </c>
      <c r="BN25" s="89">
        <f ca="1">BM25-BM25*'SaaS - Churn'!BM25-BM25*'SaaS - Upselling'!BM25-BM25*'SaaS - Upselling'!BM93+BM93*'SaaS - Downselling'!BM25+BM161*'SaaS - Downselling'!BM161</f>
        <v>17.173094399999997</v>
      </c>
      <c r="BO25" s="89">
        <f ca="1">BN25-BN25*'SaaS - Churn'!BN25-BN25*'SaaS - Upselling'!BN25-BN25*'SaaS - Upselling'!BN93+BN93*'SaaS - Downselling'!BN25+BN161*'SaaS - Downselling'!BN161</f>
        <v>15.112323071999997</v>
      </c>
      <c r="BP25" s="89">
        <f ca="1">BO25-BO25*'SaaS - Churn'!BO25-BO25*'SaaS - Upselling'!BO25-BO25*'SaaS - Upselling'!BO93+BO93*'SaaS - Downselling'!BO25+BO161*'SaaS - Downselling'!BO161</f>
        <v>13.298844303359997</v>
      </c>
      <c r="BQ25" s="89">
        <f ca="1">BP25-BP25*'SaaS - Churn'!BP25-BP25*'SaaS - Upselling'!BP25-BP25*'SaaS - Upselling'!BP93+BP93*'SaaS - Downselling'!BP25+BP161*'SaaS - Downselling'!BP161</f>
        <v>11.702982986956798</v>
      </c>
      <c r="BR25" s="89">
        <f ca="1">BQ25-BQ25*'SaaS - Churn'!BQ25-BQ25*'SaaS - Upselling'!BQ25-BQ25*'SaaS - Upselling'!BQ93+BQ93*'SaaS - Downselling'!BQ25+BQ161*'SaaS - Downselling'!BQ161</f>
        <v>10.298625028521981</v>
      </c>
      <c r="BS25" s="89">
        <f ca="1">BR25-BR25*'SaaS - Churn'!BR25-BR25*'SaaS - Upselling'!BR25-BR25*'SaaS - Upselling'!BR93+BR93*'SaaS - Downselling'!BR25+BR161*'SaaS - Downselling'!BR161</f>
        <v>9.0627900250993427</v>
      </c>
      <c r="BT25" s="89">
        <f ca="1">BS25-BS25*'SaaS - Churn'!BS25-BS25*'SaaS - Upselling'!BS25-BS25*'SaaS - Upselling'!BS93+BS93*'SaaS - Downselling'!BS25+BS161*'SaaS - Downselling'!BS161</f>
        <v>7.975255222087422</v>
      </c>
      <c r="BU25" s="89">
        <f ca="1">BT25-BT25*'SaaS - Churn'!BT25-BT25*'SaaS - Upselling'!BT25-BT25*'SaaS - Upselling'!BT93+BT93*'SaaS - Downselling'!BT25+BT161*'SaaS - Downselling'!BT161</f>
        <v>7.0182245954369309</v>
      </c>
      <c r="BV25" s="89">
        <f ca="1">BU25-BU25*'SaaS - Churn'!BU25-BU25*'SaaS - Upselling'!BU25-BU25*'SaaS - Upselling'!BU93+BU93*'SaaS - Downselling'!BU25+BU161*'SaaS - Downselling'!BU161</f>
        <v>6.1760376439844995</v>
      </c>
      <c r="BW25" s="89">
        <f ca="1">BV25-BV25*'SaaS - Churn'!BV25-BV25*'SaaS - Upselling'!BV25-BV25*'SaaS - Upselling'!BV93+BV93*'SaaS - Downselling'!BV25+BV161*'SaaS - Downselling'!BV161</f>
        <v>5.4349131267063591</v>
      </c>
      <c r="BX25" s="89">
        <f ca="1">BW25-BW25*'SaaS - Churn'!BW25-BW25*'SaaS - Upselling'!BW25-BW25*'SaaS - Upselling'!BW93+BW93*'SaaS - Downselling'!BW25+BW161*'SaaS - Downselling'!BW161</f>
        <v>4.7827235515015962</v>
      </c>
      <c r="BY25" s="89">
        <f ca="1">BX25-BX25*'SaaS - Churn'!BX25-BX25*'SaaS - Upselling'!BX25-BX25*'SaaS - Upselling'!BX93+BX93*'SaaS - Downselling'!BX25+BX161*'SaaS - Downselling'!BX161</f>
        <v>4.2087967253214051</v>
      </c>
      <c r="BZ25" s="89">
        <f ca="1">BY25-BY25*'SaaS - Churn'!BY25-BY25*'SaaS - Upselling'!BY25-BY25*'SaaS - Upselling'!BY93+BY93*'SaaS - Downselling'!BY25+BY161*'SaaS - Downselling'!BY161</f>
        <v>3.7037411182828368</v>
      </c>
      <c r="CA25" s="89">
        <f ca="1">BZ25-BZ25*'SaaS - Churn'!BZ25-BZ25*'SaaS - Upselling'!BZ25-BZ25*'SaaS - Upselling'!BZ93+BZ93*'SaaS - Downselling'!BZ25+BZ161*'SaaS - Downselling'!BZ161</f>
        <v>3.2592921840888964</v>
      </c>
      <c r="CB25" s="89">
        <f ca="1">CA25-CA25*'SaaS - Churn'!CA25-CA25*'SaaS - Upselling'!CA25-CA25*'SaaS - Upselling'!CA93+CA93*'SaaS - Downselling'!CA25+CA161*'SaaS - Downselling'!CA161</f>
        <v>2.8681771219982291</v>
      </c>
      <c r="CC25" s="89">
        <f ca="1">CB25-CB25*'SaaS - Churn'!CB25-CB25*'SaaS - Upselling'!CB25-CB25*'SaaS - Upselling'!CB93+CB93*'SaaS - Downselling'!CB25+CB161*'SaaS - Downselling'!CB161</f>
        <v>2.5239958673584417</v>
      </c>
      <c r="CD25" s="89">
        <f ca="1">CC25-CC25*'SaaS - Churn'!CC25-CC25*'SaaS - Upselling'!CC25-CC25*'SaaS - Upselling'!CC93+CC93*'SaaS - Downselling'!CC25+CC161*'SaaS - Downselling'!CC161</f>
        <v>2.2211163632754287</v>
      </c>
      <c r="CE25" s="89">
        <f ca="1">CD25-CD25*'SaaS - Churn'!CD25-CD25*'SaaS - Upselling'!CD25-CD25*'SaaS - Upselling'!CD93+CD93*'SaaS - Downselling'!CD25+CD161*'SaaS - Downselling'!CD161</f>
        <v>1.9545823996823775</v>
      </c>
      <c r="CF25" s="89">
        <f ca="1">CE25-CE25*'SaaS - Churn'!CE25-CE25*'SaaS - Upselling'!CE25-CE25*'SaaS - Upselling'!CE93+CE93*'SaaS - Downselling'!CE25+CE161*'SaaS - Downselling'!CE161</f>
        <v>1.720032511720492</v>
      </c>
      <c r="CG25" s="89">
        <f ca="1">CF25-CF25*'SaaS - Churn'!CF25-CF25*'SaaS - Upselling'!CF25-CF25*'SaaS - Upselling'!CF93+CF93*'SaaS - Downselling'!CF25+CF161*'SaaS - Downselling'!CF161</f>
        <v>1.5136286103140328</v>
      </c>
      <c r="CH25" s="89">
        <f ca="1">CG25-CG25*'SaaS - Churn'!CG25-CG25*'SaaS - Upselling'!CG25-CG25*'SaaS - Upselling'!CG93+CG93*'SaaS - Downselling'!CG25+CG161*'SaaS - Downselling'!CG161</f>
        <v>1.3319931770763489</v>
      </c>
      <c r="CI25" s="89">
        <f ca="1">CH25-CH25*'SaaS - Churn'!CH25-CH25*'SaaS - Upselling'!CH25-CH25*'SaaS - Upselling'!CH93+CH93*'SaaS - Downselling'!CH25+CH161*'SaaS - Downselling'!CH161</f>
        <v>1.1721539958271869</v>
      </c>
      <c r="CJ25" s="89">
        <f ca="1">CI25-CI25*'SaaS - Churn'!CI25-CI25*'SaaS - Upselling'!CI25-CI25*'SaaS - Upselling'!CI93+CI93*'SaaS - Downselling'!CI25+CI161*'SaaS - Downselling'!CI161</f>
        <v>1.0314955163279245</v>
      </c>
      <c r="CK25" s="89">
        <f ca="1">CJ25-CJ25*'SaaS - Churn'!CJ25-CJ25*'SaaS - Upselling'!CJ25-CJ25*'SaaS - Upselling'!CJ93+CJ93*'SaaS - Downselling'!CJ25+CJ161*'SaaS - Downselling'!CJ161</f>
        <v>0.90771605436857339</v>
      </c>
      <c r="CL25" s="89">
        <f ca="1">CK25-CK25*'SaaS - Churn'!CK25-CK25*'SaaS - Upselling'!CK25-CK25*'SaaS - Upselling'!CK93+CK93*'SaaS - Downselling'!CK25+CK161*'SaaS - Downselling'!CK161</f>
        <v>0.79879012784434456</v>
      </c>
      <c r="CM25" s="89">
        <f ca="1">CL25-CL25*'SaaS - Churn'!CL25-CL25*'SaaS - Upselling'!CL25-CL25*'SaaS - Upselling'!CL93+CL93*'SaaS - Downselling'!CL25+CL161*'SaaS - Downselling'!CL161</f>
        <v>0.70293531250302321</v>
      </c>
      <c r="CN25" s="89">
        <f ca="1">CM25-CM25*'SaaS - Churn'!CM25-CM25*'SaaS - Upselling'!CM25-CM25*'SaaS - Upselling'!CM93+CM93*'SaaS - Downselling'!CM25+CM161*'SaaS - Downselling'!CM161</f>
        <v>0.61858307500266041</v>
      </c>
      <c r="CO25" s="89">
        <f ca="1">CN25-CN25*'SaaS - Churn'!CN25-CN25*'SaaS - Upselling'!CN25-CN25*'SaaS - Upselling'!CN93+CN93*'SaaS - Downselling'!CN25+CN161*'SaaS - Downselling'!CN161</f>
        <v>0.54435310600234121</v>
      </c>
      <c r="CP25" s="89">
        <f ca="1">CO25-CO25*'SaaS - Churn'!CO25-CO25*'SaaS - Upselling'!CO25-CO25*'SaaS - Upselling'!CO93+CO93*'SaaS - Downselling'!CO25+CO161*'SaaS - Downselling'!CO161</f>
        <v>0.47903073328206025</v>
      </c>
      <c r="CQ25" s="89">
        <f ca="1">CP25-CP25*'SaaS - Churn'!CP25-CP25*'SaaS - Upselling'!CP25-CP25*'SaaS - Upselling'!CP93+CP93*'SaaS - Downselling'!CP25+CP161*'SaaS - Downselling'!CP161</f>
        <v>0.42154704528821302</v>
      </c>
      <c r="CR25" s="89">
        <f ca="1">CQ25-CQ25*'SaaS - Churn'!CQ25-CQ25*'SaaS - Upselling'!CQ25-CQ25*'SaaS - Upselling'!CQ93+CQ93*'SaaS - Downselling'!CQ25+CQ161*'SaaS - Downselling'!CQ161</f>
        <v>0.37096139985362747</v>
      </c>
      <c r="CS25" s="89">
        <f ca="1">CR25-CR25*'SaaS - Churn'!CR25-CR25*'SaaS - Upselling'!CR25-CR25*'SaaS - Upselling'!CR93+CR93*'SaaS - Downselling'!CR25+CR161*'SaaS - Downselling'!CR161</f>
        <v>0.32644603187119214</v>
      </c>
      <c r="CT25" s="89">
        <f ca="1">CS25-CS25*'SaaS - Churn'!CS25-CS25*'SaaS - Upselling'!CS25-CS25*'SaaS - Upselling'!CS93+CS93*'SaaS - Downselling'!CS25+CS161*'SaaS - Downselling'!CS161</f>
        <v>0.28727250804664911</v>
      </c>
      <c r="CU25" s="89">
        <f ca="1">CT25-CT25*'SaaS - Churn'!CT25-CT25*'SaaS - Upselling'!CT25-CT25*'SaaS - Upselling'!CT93+CT93*'SaaS - Downselling'!CT25+CT161*'SaaS - Downselling'!CT161</f>
        <v>0.25279980708105121</v>
      </c>
      <c r="CV25" s="89">
        <f ca="1">CU25-CU25*'SaaS - Churn'!CU25-CU25*'SaaS - Upselling'!CU25-CU25*'SaaS - Upselling'!CU93+CU93*'SaaS - Downselling'!CU25+CU161*'SaaS - Downselling'!CU161</f>
        <v>0.22246383023132504</v>
      </c>
      <c r="CW25" s="89">
        <f ca="1">CV25-CV25*'SaaS - Churn'!CV25-CV25*'SaaS - Upselling'!CV25-CV25*'SaaS - Upselling'!CV93+CV93*'SaaS - Downselling'!CV25+CV161*'SaaS - Downselling'!CV161</f>
        <v>0.19576817060356605</v>
      </c>
      <c r="CX25" s="89">
        <f ca="1">CW25-CW25*'SaaS - Churn'!CW25-CW25*'SaaS - Upselling'!CW25-CW25*'SaaS - Upselling'!CW93+CW93*'SaaS - Downselling'!CW25+CW161*'SaaS - Downselling'!CW161</f>
        <v>0.17227599013113812</v>
      </c>
      <c r="CY25" s="89">
        <f ca="1">CX25-CX25*'SaaS - Churn'!CX25-CX25*'SaaS - Upselling'!CX25-CX25*'SaaS - Upselling'!CX93+CX93*'SaaS - Downselling'!CX25+CX161*'SaaS - Downselling'!CX161</f>
        <v>0.15160287131540157</v>
      </c>
      <c r="CZ25" s="89">
        <f ca="1">CY25-CY25*'SaaS - Churn'!CY25-CY25*'SaaS - Upselling'!CY25-CY25*'SaaS - Upselling'!CY93+CY93*'SaaS - Downselling'!CY25+CY161*'SaaS - Downselling'!CY161</f>
        <v>0.13341052675755338</v>
      </c>
      <c r="DA25" s="89">
        <f ca="1">CZ25-CZ25*'SaaS - Churn'!CZ25-CZ25*'SaaS - Upselling'!CZ25-CZ25*'SaaS - Upselling'!CZ93+CZ93*'SaaS - Downselling'!CZ25+CZ161*'SaaS - Downselling'!CZ161</f>
        <v>0.11740126354664698</v>
      </c>
      <c r="DB25" s="89">
        <f ca="1">DA25-DA25*'SaaS - Churn'!DA25-DA25*'SaaS - Upselling'!DA25-DA25*'SaaS - Upselling'!DA93+DA93*'SaaS - Downselling'!DA25+DA161*'SaaS - Downselling'!DA161</f>
        <v>0.10331311192104933</v>
      </c>
      <c r="DC25" s="89">
        <f ca="1">DB25-DB25*'SaaS - Churn'!DB25-DB25*'SaaS - Upselling'!DB25-DB25*'SaaS - Upselling'!DB93+DB93*'SaaS - Downselling'!DB25+DB161*'SaaS - Downselling'!DB161</f>
        <v>9.0915538490523404E-2</v>
      </c>
      <c r="DD25" s="89">
        <f ca="1">DC25-DC25*'SaaS - Churn'!DC25-DC25*'SaaS - Upselling'!DC25-DC25*'SaaS - Upselling'!DC93+DC93*'SaaS - Downselling'!DC25+DC161*'SaaS - Downselling'!DC161</f>
        <v>8.000567387166059E-2</v>
      </c>
      <c r="DE25" s="89">
        <f ca="1">DD25-DD25*'SaaS - Churn'!DD25-DD25*'SaaS - Upselling'!DD25-DD25*'SaaS - Upselling'!DD93+DD93*'SaaS - Downselling'!DD25+DD161*'SaaS - Downselling'!DD161</f>
        <v>7.0404993007061309E-2</v>
      </c>
      <c r="DF25" s="89">
        <f ca="1">DE25-DE25*'SaaS - Churn'!DE25-DE25*'SaaS - Upselling'!DE25-DE25*'SaaS - Upselling'!DE93+DE93*'SaaS - Downselling'!DE25+DE161*'SaaS - Downselling'!DE161</f>
        <v>6.1956393846213945E-2</v>
      </c>
      <c r="DG25" s="89">
        <f ca="1">DF25-DF25*'SaaS - Churn'!DF25-DF25*'SaaS - Upselling'!DF25-DF25*'SaaS - Upselling'!DF93+DF93*'SaaS - Downselling'!DF25+DF161*'SaaS - Downselling'!DF161</f>
        <v>5.4521626584668276E-2</v>
      </c>
      <c r="DH25" s="89">
        <f ca="1">DG25-DG25*'SaaS - Churn'!DG25-DG25*'SaaS - Upselling'!DG25-DG25*'SaaS - Upselling'!DG93+DG93*'SaaS - Downselling'!DG25+DG161*'SaaS - Downselling'!DG161</f>
        <v>4.7979031394508084E-2</v>
      </c>
      <c r="DI25" s="89">
        <f ca="1">DH25-DH25*'SaaS - Churn'!DH25-DH25*'SaaS - Upselling'!DH25-DH25*'SaaS - Upselling'!DH93+DH93*'SaaS - Downselling'!DH25+DH161*'SaaS - Downselling'!DH161</f>
        <v>4.2221547627167108E-2</v>
      </c>
      <c r="DJ25" s="89">
        <f ca="1">DI25-DI25*'SaaS - Churn'!DI25-DI25*'SaaS - Upselling'!DI25-DI25*'SaaS - Upselling'!DI93+DI93*'SaaS - Downselling'!DI25+DI161*'SaaS - Downselling'!DI161</f>
        <v>3.7154961911907057E-2</v>
      </c>
      <c r="DK25" s="89">
        <f ca="1">DJ25-DJ25*'SaaS - Churn'!DJ25-DJ25*'SaaS - Upselling'!DJ25-DJ25*'SaaS - Upselling'!DJ93+DJ93*'SaaS - Downselling'!DJ25+DJ161*'SaaS - Downselling'!DJ161</f>
        <v>3.2696366482478208E-2</v>
      </c>
      <c r="DL25" s="89">
        <f ca="1">DK25-DK25*'SaaS - Churn'!DK25-DK25*'SaaS - Upselling'!DK25-DK25*'SaaS - Upselling'!DK93+DK93*'SaaS - Downselling'!DK25+DK161*'SaaS - Downselling'!DK161</f>
        <v>2.8772802504580822E-2</v>
      </c>
      <c r="DM25" s="89">
        <f ca="1">DL25-DL25*'SaaS - Churn'!DL25-DL25*'SaaS - Upselling'!DL25-DL25*'SaaS - Upselling'!DL93+DL93*'SaaS - Downselling'!DL25+DL161*'SaaS - Downselling'!DL161</f>
        <v>2.5320066204031121E-2</v>
      </c>
      <c r="DN25" s="89">
        <f ca="1">DM25-DM25*'SaaS - Churn'!DM25-DM25*'SaaS - Upselling'!DM25-DM25*'SaaS - Upselling'!DM93+DM93*'SaaS - Downselling'!DM25+DM161*'SaaS - Downselling'!DM161</f>
        <v>2.2281658259547386E-2</v>
      </c>
      <c r="DO25" s="89">
        <f ca="1">DN25-DN25*'SaaS - Churn'!DN25-DN25*'SaaS - Upselling'!DN25-DN25*'SaaS - Upselling'!DN93+DN93*'SaaS - Downselling'!DN25+DN161*'SaaS - Downselling'!DN161</f>
        <v>1.9607859268401698E-2</v>
      </c>
      <c r="DP25" s="89">
        <f ca="1">DO25-DO25*'SaaS - Churn'!DO25-DO25*'SaaS - Upselling'!DO25-DO25*'SaaS - Upselling'!DO93+DO93*'SaaS - Downselling'!DO25+DO161*'SaaS - Downselling'!DO161</f>
        <v>1.7254916156193494E-2</v>
      </c>
      <c r="DQ25" s="89">
        <f ca="1">DP25-DP25*'SaaS - Churn'!DP25-DP25*'SaaS - Upselling'!DP25-DP25*'SaaS - Upselling'!DP93+DP93*'SaaS - Downselling'!DP25+DP161*'SaaS - Downselling'!DP161</f>
        <v>1.5184326217450275E-2</v>
      </c>
      <c r="DR25" s="89">
        <f ca="1">DQ25-DQ25*'SaaS - Churn'!DQ25-DQ25*'SaaS - Upselling'!DQ25-DQ25*'SaaS - Upselling'!DQ93+DQ93*'SaaS - Downselling'!DQ25+DQ161*'SaaS - Downselling'!DQ161</f>
        <v>1.3362207071356241E-2</v>
      </c>
    </row>
    <row r="26" spans="2:122" ht="15.75" customHeight="1">
      <c r="B26" s="195">
        <v>43617</v>
      </c>
      <c r="BK26" s="89">
        <f ca="1"/>
        <v>25.2</v>
      </c>
      <c r="BL26" s="89">
        <f ca="1">BK26-BK26*'SaaS - Churn'!BK26-BK26*'SaaS - Upselling'!BK26-BK26*'SaaS - Upselling'!BK94+BK94*'SaaS - Downselling'!BK26+BK162*'SaaS - Downselling'!BK162</f>
        <v>22.175999999999998</v>
      </c>
      <c r="BM26" s="89">
        <f ca="1">BL26-BL26*'SaaS - Churn'!BL26-BL26*'SaaS - Upselling'!BL26-BL26*'SaaS - Upselling'!BL94+BL94*'SaaS - Downselling'!BL26+BL162*'SaaS - Downselling'!BL162</f>
        <v>19.514879999999998</v>
      </c>
      <c r="BN26" s="89">
        <f ca="1">BM26-BM26*'SaaS - Churn'!BM26-BM26*'SaaS - Upselling'!BM26-BM26*'SaaS - Upselling'!BM94+BM94*'SaaS - Downselling'!BM26+BM162*'SaaS - Downselling'!BM162</f>
        <v>17.173094399999997</v>
      </c>
      <c r="BO26" s="89">
        <f ca="1">BN26-BN26*'SaaS - Churn'!BN26-BN26*'SaaS - Upselling'!BN26-BN26*'SaaS - Upselling'!BN94+BN94*'SaaS - Downselling'!BN26+BN162*'SaaS - Downselling'!BN162</f>
        <v>15.112323071999997</v>
      </c>
      <c r="BP26" s="89">
        <f ca="1">BO26-BO26*'SaaS - Churn'!BO26-BO26*'SaaS - Upselling'!BO26-BO26*'SaaS - Upselling'!BO94+BO94*'SaaS - Downselling'!BO26+BO162*'SaaS - Downselling'!BO162</f>
        <v>13.298844303359997</v>
      </c>
      <c r="BQ26" s="89">
        <f ca="1">BP26-BP26*'SaaS - Churn'!BP26-BP26*'SaaS - Upselling'!BP26-BP26*'SaaS - Upselling'!BP94+BP94*'SaaS - Downselling'!BP26+BP162*'SaaS - Downselling'!BP162</f>
        <v>11.702982986956798</v>
      </c>
      <c r="BR26" s="89">
        <f ca="1">BQ26-BQ26*'SaaS - Churn'!BQ26-BQ26*'SaaS - Upselling'!BQ26-BQ26*'SaaS - Upselling'!BQ94+BQ94*'SaaS - Downselling'!BQ26+BQ162*'SaaS - Downselling'!BQ162</f>
        <v>10.298625028521981</v>
      </c>
      <c r="BS26" s="89">
        <f ca="1">BR26-BR26*'SaaS - Churn'!BR26-BR26*'SaaS - Upselling'!BR26-BR26*'SaaS - Upselling'!BR94+BR94*'SaaS - Downselling'!BR26+BR162*'SaaS - Downselling'!BR162</f>
        <v>9.0627900250993427</v>
      </c>
      <c r="BT26" s="89">
        <f ca="1">BS26-BS26*'SaaS - Churn'!BS26-BS26*'SaaS - Upselling'!BS26-BS26*'SaaS - Upselling'!BS94+BS94*'SaaS - Downselling'!BS26+BS162*'SaaS - Downselling'!BS162</f>
        <v>7.975255222087422</v>
      </c>
      <c r="BU26" s="89">
        <f ca="1">BT26-BT26*'SaaS - Churn'!BT26-BT26*'SaaS - Upselling'!BT26-BT26*'SaaS - Upselling'!BT94+BT94*'SaaS - Downselling'!BT26+BT162*'SaaS - Downselling'!BT162</f>
        <v>7.0182245954369309</v>
      </c>
      <c r="BV26" s="89">
        <f ca="1">BU26-BU26*'SaaS - Churn'!BU26-BU26*'SaaS - Upselling'!BU26-BU26*'SaaS - Upselling'!BU94+BU94*'SaaS - Downselling'!BU26+BU162*'SaaS - Downselling'!BU162</f>
        <v>6.1760376439844995</v>
      </c>
      <c r="BW26" s="89">
        <f ca="1">BV26-BV26*'SaaS - Churn'!BV26-BV26*'SaaS - Upselling'!BV26-BV26*'SaaS - Upselling'!BV94+BV94*'SaaS - Downselling'!BV26+BV162*'SaaS - Downselling'!BV162</f>
        <v>5.4349131267063591</v>
      </c>
      <c r="BX26" s="89">
        <f ca="1">BW26-BW26*'SaaS - Churn'!BW26-BW26*'SaaS - Upselling'!BW26-BW26*'SaaS - Upselling'!BW94+BW94*'SaaS - Downselling'!BW26+BW162*'SaaS - Downselling'!BW162</f>
        <v>4.7827235515015962</v>
      </c>
      <c r="BY26" s="89">
        <f ca="1">BX26-BX26*'SaaS - Churn'!BX26-BX26*'SaaS - Upselling'!BX26-BX26*'SaaS - Upselling'!BX94+BX94*'SaaS - Downselling'!BX26+BX162*'SaaS - Downselling'!BX162</f>
        <v>4.2087967253214051</v>
      </c>
      <c r="BZ26" s="89">
        <f ca="1">BY26-BY26*'SaaS - Churn'!BY26-BY26*'SaaS - Upselling'!BY26-BY26*'SaaS - Upselling'!BY94+BY94*'SaaS - Downselling'!BY26+BY162*'SaaS - Downselling'!BY162</f>
        <v>3.7037411182828368</v>
      </c>
      <c r="CA26" s="89">
        <f ca="1">BZ26-BZ26*'SaaS - Churn'!BZ26-BZ26*'SaaS - Upselling'!BZ26-BZ26*'SaaS - Upselling'!BZ94+BZ94*'SaaS - Downselling'!BZ26+BZ162*'SaaS - Downselling'!BZ162</f>
        <v>3.2592921840888964</v>
      </c>
      <c r="CB26" s="89">
        <f ca="1">CA26-CA26*'SaaS - Churn'!CA26-CA26*'SaaS - Upselling'!CA26-CA26*'SaaS - Upselling'!CA94+CA94*'SaaS - Downselling'!CA26+CA162*'SaaS - Downselling'!CA162</f>
        <v>2.8681771219982291</v>
      </c>
      <c r="CC26" s="89">
        <f ca="1">CB26-CB26*'SaaS - Churn'!CB26-CB26*'SaaS - Upselling'!CB26-CB26*'SaaS - Upselling'!CB94+CB94*'SaaS - Downselling'!CB26+CB162*'SaaS - Downselling'!CB162</f>
        <v>2.5239958673584417</v>
      </c>
      <c r="CD26" s="89">
        <f ca="1">CC26-CC26*'SaaS - Churn'!CC26-CC26*'SaaS - Upselling'!CC26-CC26*'SaaS - Upselling'!CC94+CC94*'SaaS - Downselling'!CC26+CC162*'SaaS - Downselling'!CC162</f>
        <v>2.2211163632754287</v>
      </c>
      <c r="CE26" s="89">
        <f ca="1">CD26-CD26*'SaaS - Churn'!CD26-CD26*'SaaS - Upselling'!CD26-CD26*'SaaS - Upselling'!CD94+CD94*'SaaS - Downselling'!CD26+CD162*'SaaS - Downselling'!CD162</f>
        <v>1.9545823996823775</v>
      </c>
      <c r="CF26" s="89">
        <f ca="1">CE26-CE26*'SaaS - Churn'!CE26-CE26*'SaaS - Upselling'!CE26-CE26*'SaaS - Upselling'!CE94+CE94*'SaaS - Downselling'!CE26+CE162*'SaaS - Downselling'!CE162</f>
        <v>1.720032511720492</v>
      </c>
      <c r="CG26" s="89">
        <f ca="1">CF26-CF26*'SaaS - Churn'!CF26-CF26*'SaaS - Upselling'!CF26-CF26*'SaaS - Upselling'!CF94+CF94*'SaaS - Downselling'!CF26+CF162*'SaaS - Downselling'!CF162</f>
        <v>1.5136286103140328</v>
      </c>
      <c r="CH26" s="89">
        <f ca="1">CG26-CG26*'SaaS - Churn'!CG26-CG26*'SaaS - Upselling'!CG26-CG26*'SaaS - Upselling'!CG94+CG94*'SaaS - Downselling'!CG26+CG162*'SaaS - Downselling'!CG162</f>
        <v>1.3319931770763489</v>
      </c>
      <c r="CI26" s="89">
        <f ca="1">CH26-CH26*'SaaS - Churn'!CH26-CH26*'SaaS - Upselling'!CH26-CH26*'SaaS - Upselling'!CH94+CH94*'SaaS - Downselling'!CH26+CH162*'SaaS - Downselling'!CH162</f>
        <v>1.1721539958271869</v>
      </c>
      <c r="CJ26" s="89">
        <f ca="1">CI26-CI26*'SaaS - Churn'!CI26-CI26*'SaaS - Upselling'!CI26-CI26*'SaaS - Upselling'!CI94+CI94*'SaaS - Downselling'!CI26+CI162*'SaaS - Downselling'!CI162</f>
        <v>1.0314955163279245</v>
      </c>
      <c r="CK26" s="89">
        <f ca="1">CJ26-CJ26*'SaaS - Churn'!CJ26-CJ26*'SaaS - Upselling'!CJ26-CJ26*'SaaS - Upselling'!CJ94+CJ94*'SaaS - Downselling'!CJ26+CJ162*'SaaS - Downselling'!CJ162</f>
        <v>0.90771605436857339</v>
      </c>
      <c r="CL26" s="89">
        <f ca="1">CK26-CK26*'SaaS - Churn'!CK26-CK26*'SaaS - Upselling'!CK26-CK26*'SaaS - Upselling'!CK94+CK94*'SaaS - Downselling'!CK26+CK162*'SaaS - Downselling'!CK162</f>
        <v>0.79879012784434456</v>
      </c>
      <c r="CM26" s="89">
        <f ca="1">CL26-CL26*'SaaS - Churn'!CL26-CL26*'SaaS - Upselling'!CL26-CL26*'SaaS - Upselling'!CL94+CL94*'SaaS - Downselling'!CL26+CL162*'SaaS - Downselling'!CL162</f>
        <v>0.70293531250302321</v>
      </c>
      <c r="CN26" s="89">
        <f ca="1">CM26-CM26*'SaaS - Churn'!CM26-CM26*'SaaS - Upselling'!CM26-CM26*'SaaS - Upselling'!CM94+CM94*'SaaS - Downselling'!CM26+CM162*'SaaS - Downselling'!CM162</f>
        <v>0.61858307500266041</v>
      </c>
      <c r="CO26" s="89">
        <f ca="1">CN26-CN26*'SaaS - Churn'!CN26-CN26*'SaaS - Upselling'!CN26-CN26*'SaaS - Upselling'!CN94+CN94*'SaaS - Downselling'!CN26+CN162*'SaaS - Downselling'!CN162</f>
        <v>0.54435310600234121</v>
      </c>
      <c r="CP26" s="89">
        <f ca="1">CO26-CO26*'SaaS - Churn'!CO26-CO26*'SaaS - Upselling'!CO26-CO26*'SaaS - Upselling'!CO94+CO94*'SaaS - Downselling'!CO26+CO162*'SaaS - Downselling'!CO162</f>
        <v>0.47903073328206025</v>
      </c>
      <c r="CQ26" s="89">
        <f ca="1">CP26-CP26*'SaaS - Churn'!CP26-CP26*'SaaS - Upselling'!CP26-CP26*'SaaS - Upselling'!CP94+CP94*'SaaS - Downselling'!CP26+CP162*'SaaS - Downselling'!CP162</f>
        <v>0.42154704528821302</v>
      </c>
      <c r="CR26" s="89">
        <f ca="1">CQ26-CQ26*'SaaS - Churn'!CQ26-CQ26*'SaaS - Upselling'!CQ26-CQ26*'SaaS - Upselling'!CQ94+CQ94*'SaaS - Downselling'!CQ26+CQ162*'SaaS - Downselling'!CQ162</f>
        <v>0.37096139985362747</v>
      </c>
      <c r="CS26" s="89">
        <f ca="1">CR26-CR26*'SaaS - Churn'!CR26-CR26*'SaaS - Upselling'!CR26-CR26*'SaaS - Upselling'!CR94+CR94*'SaaS - Downselling'!CR26+CR162*'SaaS - Downselling'!CR162</f>
        <v>0.32644603187119214</v>
      </c>
      <c r="CT26" s="89">
        <f ca="1">CS26-CS26*'SaaS - Churn'!CS26-CS26*'SaaS - Upselling'!CS26-CS26*'SaaS - Upselling'!CS94+CS94*'SaaS - Downselling'!CS26+CS162*'SaaS - Downselling'!CS162</f>
        <v>0.28727250804664911</v>
      </c>
      <c r="CU26" s="89">
        <f ca="1">CT26-CT26*'SaaS - Churn'!CT26-CT26*'SaaS - Upselling'!CT26-CT26*'SaaS - Upselling'!CT94+CT94*'SaaS - Downselling'!CT26+CT162*'SaaS - Downselling'!CT162</f>
        <v>0.25279980708105121</v>
      </c>
      <c r="CV26" s="89">
        <f ca="1">CU26-CU26*'SaaS - Churn'!CU26-CU26*'SaaS - Upselling'!CU26-CU26*'SaaS - Upselling'!CU94+CU94*'SaaS - Downselling'!CU26+CU162*'SaaS - Downselling'!CU162</f>
        <v>0.22246383023132504</v>
      </c>
      <c r="CW26" s="89">
        <f ca="1">CV26-CV26*'SaaS - Churn'!CV26-CV26*'SaaS - Upselling'!CV26-CV26*'SaaS - Upselling'!CV94+CV94*'SaaS - Downselling'!CV26+CV162*'SaaS - Downselling'!CV162</f>
        <v>0.19576817060356605</v>
      </c>
      <c r="CX26" s="89">
        <f ca="1">CW26-CW26*'SaaS - Churn'!CW26-CW26*'SaaS - Upselling'!CW26-CW26*'SaaS - Upselling'!CW94+CW94*'SaaS - Downselling'!CW26+CW162*'SaaS - Downselling'!CW162</f>
        <v>0.17227599013113812</v>
      </c>
      <c r="CY26" s="89">
        <f ca="1">CX26-CX26*'SaaS - Churn'!CX26-CX26*'SaaS - Upselling'!CX26-CX26*'SaaS - Upselling'!CX94+CX94*'SaaS - Downselling'!CX26+CX162*'SaaS - Downselling'!CX162</f>
        <v>0.15160287131540157</v>
      </c>
      <c r="CZ26" s="89">
        <f ca="1">CY26-CY26*'SaaS - Churn'!CY26-CY26*'SaaS - Upselling'!CY26-CY26*'SaaS - Upselling'!CY94+CY94*'SaaS - Downselling'!CY26+CY162*'SaaS - Downselling'!CY162</f>
        <v>0.13341052675755338</v>
      </c>
      <c r="DA26" s="89">
        <f ca="1">CZ26-CZ26*'SaaS - Churn'!CZ26-CZ26*'SaaS - Upselling'!CZ26-CZ26*'SaaS - Upselling'!CZ94+CZ94*'SaaS - Downselling'!CZ26+CZ162*'SaaS - Downselling'!CZ162</f>
        <v>0.11740126354664698</v>
      </c>
      <c r="DB26" s="89">
        <f ca="1">DA26-DA26*'SaaS - Churn'!DA26-DA26*'SaaS - Upselling'!DA26-DA26*'SaaS - Upselling'!DA94+DA94*'SaaS - Downselling'!DA26+DA162*'SaaS - Downselling'!DA162</f>
        <v>0.10331311192104933</v>
      </c>
      <c r="DC26" s="89">
        <f ca="1">DB26-DB26*'SaaS - Churn'!DB26-DB26*'SaaS - Upselling'!DB26-DB26*'SaaS - Upselling'!DB94+DB94*'SaaS - Downselling'!DB26+DB162*'SaaS - Downselling'!DB162</f>
        <v>9.0915538490523404E-2</v>
      </c>
      <c r="DD26" s="89">
        <f ca="1">DC26-DC26*'SaaS - Churn'!DC26-DC26*'SaaS - Upselling'!DC26-DC26*'SaaS - Upselling'!DC94+DC94*'SaaS - Downselling'!DC26+DC162*'SaaS - Downselling'!DC162</f>
        <v>8.000567387166059E-2</v>
      </c>
      <c r="DE26" s="89">
        <f ca="1">DD26-DD26*'SaaS - Churn'!DD26-DD26*'SaaS - Upselling'!DD26-DD26*'SaaS - Upselling'!DD94+DD94*'SaaS - Downselling'!DD26+DD162*'SaaS - Downselling'!DD162</f>
        <v>7.0404993007061309E-2</v>
      </c>
      <c r="DF26" s="89">
        <f ca="1">DE26-DE26*'SaaS - Churn'!DE26-DE26*'SaaS - Upselling'!DE26-DE26*'SaaS - Upselling'!DE94+DE94*'SaaS - Downselling'!DE26+DE162*'SaaS - Downselling'!DE162</f>
        <v>6.1956393846213945E-2</v>
      </c>
      <c r="DG26" s="89">
        <f ca="1">DF26-DF26*'SaaS - Churn'!DF26-DF26*'SaaS - Upselling'!DF26-DF26*'SaaS - Upselling'!DF94+DF94*'SaaS - Downselling'!DF26+DF162*'SaaS - Downselling'!DF162</f>
        <v>5.4521626584668276E-2</v>
      </c>
      <c r="DH26" s="89">
        <f ca="1">DG26-DG26*'SaaS - Churn'!DG26-DG26*'SaaS - Upselling'!DG26-DG26*'SaaS - Upselling'!DG94+DG94*'SaaS - Downselling'!DG26+DG162*'SaaS - Downselling'!DG162</f>
        <v>4.7979031394508084E-2</v>
      </c>
      <c r="DI26" s="89">
        <f ca="1">DH26-DH26*'SaaS - Churn'!DH26-DH26*'SaaS - Upselling'!DH26-DH26*'SaaS - Upselling'!DH94+DH94*'SaaS - Downselling'!DH26+DH162*'SaaS - Downselling'!DH162</f>
        <v>4.2221547627167108E-2</v>
      </c>
      <c r="DJ26" s="89">
        <f ca="1">DI26-DI26*'SaaS - Churn'!DI26-DI26*'SaaS - Upselling'!DI26-DI26*'SaaS - Upselling'!DI94+DI94*'SaaS - Downselling'!DI26+DI162*'SaaS - Downselling'!DI162</f>
        <v>3.7154961911907057E-2</v>
      </c>
      <c r="DK26" s="89">
        <f ca="1">DJ26-DJ26*'SaaS - Churn'!DJ26-DJ26*'SaaS - Upselling'!DJ26-DJ26*'SaaS - Upselling'!DJ94+DJ94*'SaaS - Downselling'!DJ26+DJ162*'SaaS - Downselling'!DJ162</f>
        <v>3.2696366482478208E-2</v>
      </c>
      <c r="DL26" s="89">
        <f ca="1">DK26-DK26*'SaaS - Churn'!DK26-DK26*'SaaS - Upselling'!DK26-DK26*'SaaS - Upselling'!DK94+DK94*'SaaS - Downselling'!DK26+DK162*'SaaS - Downselling'!DK162</f>
        <v>2.8772802504580822E-2</v>
      </c>
      <c r="DM26" s="89">
        <f ca="1">DL26-DL26*'SaaS - Churn'!DL26-DL26*'SaaS - Upselling'!DL26-DL26*'SaaS - Upselling'!DL94+DL94*'SaaS - Downselling'!DL26+DL162*'SaaS - Downselling'!DL162</f>
        <v>2.5320066204031121E-2</v>
      </c>
      <c r="DN26" s="89">
        <f ca="1">DM26-DM26*'SaaS - Churn'!DM26-DM26*'SaaS - Upselling'!DM26-DM26*'SaaS - Upselling'!DM94+DM94*'SaaS - Downselling'!DM26+DM162*'SaaS - Downselling'!DM162</f>
        <v>2.2281658259547386E-2</v>
      </c>
      <c r="DO26" s="89">
        <f ca="1">DN26-DN26*'SaaS - Churn'!DN26-DN26*'SaaS - Upselling'!DN26-DN26*'SaaS - Upselling'!DN94+DN94*'SaaS - Downselling'!DN26+DN162*'SaaS - Downselling'!DN162</f>
        <v>1.9607859268401698E-2</v>
      </c>
      <c r="DP26" s="89">
        <f ca="1">DO26-DO26*'SaaS - Churn'!DO26-DO26*'SaaS - Upselling'!DO26-DO26*'SaaS - Upselling'!DO94+DO94*'SaaS - Downselling'!DO26+DO162*'SaaS - Downselling'!DO162</f>
        <v>1.7254916156193494E-2</v>
      </c>
      <c r="DQ26" s="89">
        <f ca="1">DP26-DP26*'SaaS - Churn'!DP26-DP26*'SaaS - Upselling'!DP26-DP26*'SaaS - Upselling'!DP94+DP94*'SaaS - Downselling'!DP26+DP162*'SaaS - Downselling'!DP162</f>
        <v>1.5184326217450275E-2</v>
      </c>
      <c r="DR26" s="89">
        <f ca="1">DQ26-DQ26*'SaaS - Churn'!DQ26-DQ26*'SaaS - Upselling'!DQ26-DQ26*'SaaS - Upselling'!DQ94+DQ94*'SaaS - Downselling'!DQ26+DQ162*'SaaS - Downselling'!DQ162</f>
        <v>1.3362207071356241E-2</v>
      </c>
    </row>
    <row r="27" spans="2:122" ht="15.75" customHeight="1">
      <c r="B27" s="195">
        <v>43647</v>
      </c>
      <c r="BK27" s="89">
        <f ca="1"/>
        <v>29.4</v>
      </c>
      <c r="BL27" s="89">
        <f ca="1">BK27-BK27*'SaaS - Churn'!BK27-BK27*'SaaS - Upselling'!BK27-BK27*'SaaS - Upselling'!BK95+BK95*'SaaS - Downselling'!BK27+BK163*'SaaS - Downselling'!BK163</f>
        <v>25.871999999999996</v>
      </c>
      <c r="BM27" s="89">
        <f ca="1">BL27-BL27*'SaaS - Churn'!BL27-BL27*'SaaS - Upselling'!BL27-BL27*'SaaS - Upselling'!BL95+BL95*'SaaS - Downselling'!BL27+BL163*'SaaS - Downselling'!BL163</f>
        <v>22.767359999999996</v>
      </c>
      <c r="BN27" s="89">
        <f ca="1">BM27-BM27*'SaaS - Churn'!BM27-BM27*'SaaS - Upselling'!BM27-BM27*'SaaS - Upselling'!BM95+BM95*'SaaS - Downselling'!BM27+BM163*'SaaS - Downselling'!BM163</f>
        <v>20.035276799999998</v>
      </c>
      <c r="BO27" s="89">
        <f ca="1">BN27-BN27*'SaaS - Churn'!BN27-BN27*'SaaS - Upselling'!BN27-BN27*'SaaS - Upselling'!BN95+BN95*'SaaS - Downselling'!BN27+BN163*'SaaS - Downselling'!BN163</f>
        <v>17.631043583999997</v>
      </c>
      <c r="BP27" s="89">
        <f ca="1">BO27-BO27*'SaaS - Churn'!BO27-BO27*'SaaS - Upselling'!BO27-BO27*'SaaS - Upselling'!BO95+BO95*'SaaS - Downselling'!BO27+BO163*'SaaS - Downselling'!BO163</f>
        <v>15.515318353919998</v>
      </c>
      <c r="BQ27" s="89">
        <f ca="1">BP27-BP27*'SaaS - Churn'!BP27-BP27*'SaaS - Upselling'!BP27-BP27*'SaaS - Upselling'!BP95+BP95*'SaaS - Downselling'!BP27+BP163*'SaaS - Downselling'!BP163</f>
        <v>13.653480151449598</v>
      </c>
      <c r="BR27" s="89">
        <f ca="1">BQ27-BQ27*'SaaS - Churn'!BQ27-BQ27*'SaaS - Upselling'!BQ27-BQ27*'SaaS - Upselling'!BQ95+BQ95*'SaaS - Downselling'!BQ27+BQ163*'SaaS - Downselling'!BQ163</f>
        <v>12.015062533275646</v>
      </c>
      <c r="BS27" s="89">
        <f ca="1">BR27-BR27*'SaaS - Churn'!BR27-BR27*'SaaS - Upselling'!BR27-BR27*'SaaS - Upselling'!BR95+BR95*'SaaS - Downselling'!BR27+BR163*'SaaS - Downselling'!BR163</f>
        <v>10.573255029282567</v>
      </c>
      <c r="BT27" s="89">
        <f ca="1">BS27-BS27*'SaaS - Churn'!BS27-BS27*'SaaS - Upselling'!BS27-BS27*'SaaS - Upselling'!BS95+BS95*'SaaS - Downselling'!BS27+BS163*'SaaS - Downselling'!BS163</f>
        <v>9.3044644257686606</v>
      </c>
      <c r="BU27" s="89">
        <f ca="1">BT27-BT27*'SaaS - Churn'!BT27-BT27*'SaaS - Upselling'!BT27-BT27*'SaaS - Upselling'!BT95+BT95*'SaaS - Downselling'!BT27+BT163*'SaaS - Downselling'!BT163</f>
        <v>8.1879286946764225</v>
      </c>
      <c r="BV27" s="89">
        <f ca="1">BU27-BU27*'SaaS - Churn'!BU27-BU27*'SaaS - Upselling'!BU27-BU27*'SaaS - Upselling'!BU95+BU95*'SaaS - Downselling'!BU27+BU163*'SaaS - Downselling'!BU163</f>
        <v>7.2053772513152525</v>
      </c>
      <c r="BW27" s="89">
        <f ca="1">BV27-BV27*'SaaS - Churn'!BV27-BV27*'SaaS - Upselling'!BV27-BV27*'SaaS - Upselling'!BV95+BV95*'SaaS - Downselling'!BV27+BV163*'SaaS - Downselling'!BV163</f>
        <v>6.3407319811574219</v>
      </c>
      <c r="BX27" s="89">
        <f ca="1">BW27-BW27*'SaaS - Churn'!BW27-BW27*'SaaS - Upselling'!BW27-BW27*'SaaS - Upselling'!BW95+BW95*'SaaS - Downselling'!BW27+BW163*'SaaS - Downselling'!BW163</f>
        <v>5.5798441434185309</v>
      </c>
      <c r="BY27" s="89">
        <f ca="1">BX27-BX27*'SaaS - Churn'!BX27-BX27*'SaaS - Upselling'!BX27-BX27*'SaaS - Upselling'!BX95+BX95*'SaaS - Downselling'!BX27+BX163*'SaaS - Downselling'!BX163</f>
        <v>4.9102628462083064</v>
      </c>
      <c r="BZ27" s="89">
        <f ca="1">BY27-BY27*'SaaS - Churn'!BY27-BY27*'SaaS - Upselling'!BY27-BY27*'SaaS - Upselling'!BY95+BY95*'SaaS - Downselling'!BY27+BY163*'SaaS - Downselling'!BY163</f>
        <v>4.3210313046633093</v>
      </c>
      <c r="CA27" s="89">
        <f ca="1">BZ27-BZ27*'SaaS - Churn'!BZ27-BZ27*'SaaS - Upselling'!BZ27-BZ27*'SaaS - Upselling'!BZ95+BZ95*'SaaS - Downselling'!BZ27+BZ163*'SaaS - Downselling'!BZ163</f>
        <v>3.8025075481037121</v>
      </c>
      <c r="CB27" s="89">
        <f ca="1">CA27-CA27*'SaaS - Churn'!CA27-CA27*'SaaS - Upselling'!CA27-CA27*'SaaS - Upselling'!CA95+CA95*'SaaS - Downselling'!CA27+CA163*'SaaS - Downselling'!CA163</f>
        <v>3.3462066423312664</v>
      </c>
      <c r="CC27" s="89">
        <f ca="1">CB27-CB27*'SaaS - Churn'!CB27-CB27*'SaaS - Upselling'!CB27-CB27*'SaaS - Upselling'!CB95+CB95*'SaaS - Downselling'!CB27+CB163*'SaaS - Downselling'!CB163</f>
        <v>2.9446618452515141</v>
      </c>
      <c r="CD27" s="89">
        <f ca="1">CC27-CC27*'SaaS - Churn'!CC27-CC27*'SaaS - Upselling'!CC27-CC27*'SaaS - Upselling'!CC95+CC95*'SaaS - Downselling'!CC27+CC163*'SaaS - Downselling'!CC163</f>
        <v>2.5913024238213325</v>
      </c>
      <c r="CE27" s="89">
        <f ca="1">CD27-CD27*'SaaS - Churn'!CD27-CD27*'SaaS - Upselling'!CD27-CD27*'SaaS - Upselling'!CD95+CD95*'SaaS - Downselling'!CD27+CD163*'SaaS - Downselling'!CD163</f>
        <v>2.2803461329627726</v>
      </c>
      <c r="CF27" s="89">
        <f ca="1">CE27-CE27*'SaaS - Churn'!CE27-CE27*'SaaS - Upselling'!CE27-CE27*'SaaS - Upselling'!CE95+CE95*'SaaS - Downselling'!CE27+CE163*'SaaS - Downselling'!CE163</f>
        <v>2.0067045970072397</v>
      </c>
      <c r="CG27" s="89">
        <f ca="1">CF27-CF27*'SaaS - Churn'!CF27-CF27*'SaaS - Upselling'!CF27-CF27*'SaaS - Upselling'!CF95+CF95*'SaaS - Downselling'!CF27+CF163*'SaaS - Downselling'!CF163</f>
        <v>1.7659000453663709</v>
      </c>
      <c r="CH27" s="89">
        <f ca="1">CG27-CG27*'SaaS - Churn'!CG27-CG27*'SaaS - Upselling'!CG27-CG27*'SaaS - Upselling'!CG95+CG95*'SaaS - Downselling'!CG27+CG163*'SaaS - Downselling'!CG163</f>
        <v>1.5539920399224063</v>
      </c>
      <c r="CI27" s="89">
        <f ca="1">CH27-CH27*'SaaS - Churn'!CH27-CH27*'SaaS - Upselling'!CH27-CH27*'SaaS - Upselling'!CH95+CH95*'SaaS - Downselling'!CH27+CH163*'SaaS - Downselling'!CH163</f>
        <v>1.3675129951317175</v>
      </c>
      <c r="CJ27" s="89">
        <f ca="1">CI27-CI27*'SaaS - Churn'!CI27-CI27*'SaaS - Upselling'!CI27-CI27*'SaaS - Upselling'!CI95+CI95*'SaaS - Downselling'!CI27+CI163*'SaaS - Downselling'!CI163</f>
        <v>1.2034114357159116</v>
      </c>
      <c r="CK27" s="89">
        <f ca="1">CJ27-CJ27*'SaaS - Churn'!CJ27-CJ27*'SaaS - Upselling'!CJ27-CJ27*'SaaS - Upselling'!CJ95+CJ95*'SaaS - Downselling'!CJ27+CJ163*'SaaS - Downselling'!CJ163</f>
        <v>1.0590020634300024</v>
      </c>
      <c r="CL27" s="89">
        <f ca="1">CK27-CK27*'SaaS - Churn'!CK27-CK27*'SaaS - Upselling'!CK27-CK27*'SaaS - Upselling'!CK95+CK95*'SaaS - Downselling'!CK27+CK163*'SaaS - Downselling'!CK163</f>
        <v>0.93192181581840206</v>
      </c>
      <c r="CM27" s="89">
        <f ca="1">CL27-CL27*'SaaS - Churn'!CL27-CL27*'SaaS - Upselling'!CL27-CL27*'SaaS - Upselling'!CL95+CL95*'SaaS - Downselling'!CL27+CL163*'SaaS - Downselling'!CL163</f>
        <v>0.8200911979201938</v>
      </c>
      <c r="CN27" s="89">
        <f ca="1">CM27-CM27*'SaaS - Churn'!CM27-CM27*'SaaS - Upselling'!CM27-CM27*'SaaS - Upselling'!CM95+CM95*'SaaS - Downselling'!CM27+CM163*'SaaS - Downselling'!CM163</f>
        <v>0.72168025416977055</v>
      </c>
      <c r="CO27" s="89">
        <f ca="1">CN27-CN27*'SaaS - Churn'!CN27-CN27*'SaaS - Upselling'!CN27-CN27*'SaaS - Upselling'!CN95+CN95*'SaaS - Downselling'!CN27+CN163*'SaaS - Downselling'!CN163</f>
        <v>0.63507862366939805</v>
      </c>
      <c r="CP27" s="89">
        <f ca="1">CO27-CO27*'SaaS - Churn'!CO27-CO27*'SaaS - Upselling'!CO27-CO27*'SaaS - Upselling'!CO95+CO95*'SaaS - Downselling'!CO27+CO163*'SaaS - Downselling'!CO163</f>
        <v>0.55886918882907022</v>
      </c>
      <c r="CQ27" s="89">
        <f ca="1">CP27-CP27*'SaaS - Churn'!CP27-CP27*'SaaS - Upselling'!CP27-CP27*'SaaS - Upselling'!CP95+CP95*'SaaS - Downselling'!CP27+CP163*'SaaS - Downselling'!CP163</f>
        <v>0.49180488616958179</v>
      </c>
      <c r="CR27" s="89">
        <f ca="1">CQ27-CQ27*'SaaS - Churn'!CQ27-CQ27*'SaaS - Upselling'!CQ27-CQ27*'SaaS - Upselling'!CQ95+CQ95*'SaaS - Downselling'!CQ27+CQ163*'SaaS - Downselling'!CQ163</f>
        <v>0.432788299829232</v>
      </c>
      <c r="CS27" s="89">
        <f ca="1">CR27-CR27*'SaaS - Churn'!CR27-CR27*'SaaS - Upselling'!CR27-CR27*'SaaS - Upselling'!CR95+CR95*'SaaS - Downselling'!CR27+CR163*'SaaS - Downselling'!CR163</f>
        <v>0.38085370384972417</v>
      </c>
      <c r="CT27" s="89">
        <f ca="1">CS27-CS27*'SaaS - Churn'!CS27-CS27*'SaaS - Upselling'!CS27-CS27*'SaaS - Upselling'!CS95+CS95*'SaaS - Downselling'!CS27+CS163*'SaaS - Downselling'!CS163</f>
        <v>0.33515125938775725</v>
      </c>
      <c r="CU27" s="89">
        <f ca="1">CT27-CT27*'SaaS - Churn'!CT27-CT27*'SaaS - Upselling'!CT27-CT27*'SaaS - Upselling'!CT95+CT95*'SaaS - Downselling'!CT27+CT163*'SaaS - Downselling'!CT163</f>
        <v>0.29493310826122643</v>
      </c>
      <c r="CV27" s="89">
        <f ca="1">CU27-CU27*'SaaS - Churn'!CU27-CU27*'SaaS - Upselling'!CU27-CU27*'SaaS - Upselling'!CU95+CU95*'SaaS - Downselling'!CU27+CU163*'SaaS - Downselling'!CU163</f>
        <v>0.25954113526987921</v>
      </c>
      <c r="CW27" s="89">
        <f ca="1">CV27-CV27*'SaaS - Churn'!CV27-CV27*'SaaS - Upselling'!CV27-CV27*'SaaS - Upselling'!CV95+CV95*'SaaS - Downselling'!CV27+CV163*'SaaS - Downselling'!CV163</f>
        <v>0.22839619903749372</v>
      </c>
      <c r="CX27" s="89">
        <f ca="1">CW27-CW27*'SaaS - Churn'!CW27-CW27*'SaaS - Upselling'!CW27-CW27*'SaaS - Upselling'!CW95+CW95*'SaaS - Downselling'!CW27+CW163*'SaaS - Downselling'!CW163</f>
        <v>0.20098865515299447</v>
      </c>
      <c r="CY27" s="89">
        <f ca="1">CX27-CX27*'SaaS - Churn'!CX27-CX27*'SaaS - Upselling'!CX27-CX27*'SaaS - Upselling'!CX95+CX95*'SaaS - Downselling'!CX27+CX163*'SaaS - Downselling'!CX163</f>
        <v>0.17687001653463513</v>
      </c>
      <c r="CZ27" s="89">
        <f ca="1">CY27-CY27*'SaaS - Churn'!CY27-CY27*'SaaS - Upselling'!CY27-CY27*'SaaS - Upselling'!CY95+CY95*'SaaS - Downselling'!CY27+CY163*'SaaS - Downselling'!CY163</f>
        <v>0.15564561455047893</v>
      </c>
      <c r="DA27" s="89">
        <f ca="1">CZ27-CZ27*'SaaS - Churn'!CZ27-CZ27*'SaaS - Upselling'!CZ27-CZ27*'SaaS - Upselling'!CZ95+CZ95*'SaaS - Downselling'!CZ27+CZ163*'SaaS - Downselling'!CZ163</f>
        <v>0.13696814080442146</v>
      </c>
      <c r="DB27" s="89">
        <f ca="1">DA27-DA27*'SaaS - Churn'!DA27-DA27*'SaaS - Upselling'!DA27-DA27*'SaaS - Upselling'!DA95+DA95*'SaaS - Downselling'!DA27+DA163*'SaaS - Downselling'!DA163</f>
        <v>0.12053196390789087</v>
      </c>
      <c r="DC27" s="89">
        <f ca="1">DB27-DB27*'SaaS - Churn'!DB27-DB27*'SaaS - Upselling'!DB27-DB27*'SaaS - Upselling'!DB95+DB95*'SaaS - Downselling'!DB27+DB163*'SaaS - Downselling'!DB163</f>
        <v>0.10606812823894396</v>
      </c>
      <c r="DD27" s="89">
        <f ca="1">DC27-DC27*'SaaS - Churn'!DC27-DC27*'SaaS - Upselling'!DC27-DC27*'SaaS - Upselling'!DC95+DC95*'SaaS - Downselling'!DC27+DC163*'SaaS - Downselling'!DC163</f>
        <v>9.3339952850270691E-2</v>
      </c>
      <c r="DE27" s="89">
        <f ca="1">DD27-DD27*'SaaS - Churn'!DD27-DD27*'SaaS - Upselling'!DD27-DD27*'SaaS - Upselling'!DD95+DD95*'SaaS - Downselling'!DD27+DD163*'SaaS - Downselling'!DD163</f>
        <v>8.2139158508238205E-2</v>
      </c>
      <c r="DF27" s="89">
        <f ca="1">DE27-DE27*'SaaS - Churn'!DE27-DE27*'SaaS - Upselling'!DE27-DE27*'SaaS - Upselling'!DE95+DE95*'SaaS - Downselling'!DE27+DE163*'SaaS - Downselling'!DE163</f>
        <v>7.2282459487249623E-2</v>
      </c>
      <c r="DG27" s="89">
        <f ca="1">DF27-DF27*'SaaS - Churn'!DF27-DF27*'SaaS - Upselling'!DF27-DF27*'SaaS - Upselling'!DF95+DF95*'SaaS - Downselling'!DF27+DF163*'SaaS - Downselling'!DF163</f>
        <v>6.3608564348779664E-2</v>
      </c>
      <c r="DH27" s="89">
        <f ca="1">DG27-DG27*'SaaS - Churn'!DG27-DG27*'SaaS - Upselling'!DG27-DG27*'SaaS - Upselling'!DG95+DG95*'SaaS - Downselling'!DG27+DG163*'SaaS - Downselling'!DG163</f>
        <v>5.5975536626926108E-2</v>
      </c>
      <c r="DI27" s="89">
        <f ca="1">DH27-DH27*'SaaS - Churn'!DH27-DH27*'SaaS - Upselling'!DH27-DH27*'SaaS - Upselling'!DH95+DH95*'SaaS - Downselling'!DH27+DH163*'SaaS - Downselling'!DH163</f>
        <v>4.925847223169498E-2</v>
      </c>
      <c r="DJ27" s="89">
        <f ca="1">DI27-DI27*'SaaS - Churn'!DI27-DI27*'SaaS - Upselling'!DI27-DI27*'SaaS - Upselling'!DI95+DI95*'SaaS - Downselling'!DI27+DI163*'SaaS - Downselling'!DI163</f>
        <v>4.3347455563891579E-2</v>
      </c>
      <c r="DK27" s="89">
        <f ca="1">DJ27-DJ27*'SaaS - Churn'!DJ27-DJ27*'SaaS - Upselling'!DJ27-DJ27*'SaaS - Upselling'!DJ95+DJ95*'SaaS - Downselling'!DJ27+DJ163*'SaaS - Downselling'!DJ163</f>
        <v>3.8145760896224588E-2</v>
      </c>
      <c r="DL27" s="89">
        <f ca="1">DK27-DK27*'SaaS - Churn'!DK27-DK27*'SaaS - Upselling'!DK27-DK27*'SaaS - Upselling'!DK95+DK95*'SaaS - Downselling'!DK27+DK163*'SaaS - Downselling'!DK163</f>
        <v>3.3568269588677632E-2</v>
      </c>
      <c r="DM27" s="89">
        <f ca="1">DL27-DL27*'SaaS - Churn'!DL27-DL27*'SaaS - Upselling'!DL27-DL27*'SaaS - Upselling'!DL95+DL95*'SaaS - Downselling'!DL27+DL163*'SaaS - Downselling'!DL163</f>
        <v>2.9540077238036318E-2</v>
      </c>
      <c r="DN27" s="89">
        <f ca="1">DM27-DM27*'SaaS - Churn'!DM27-DM27*'SaaS - Upselling'!DM27-DM27*'SaaS - Upselling'!DM95+DM95*'SaaS - Downselling'!DM27+DM163*'SaaS - Downselling'!DM163</f>
        <v>2.5995267969471957E-2</v>
      </c>
      <c r="DO27" s="89">
        <f ca="1">DN27-DN27*'SaaS - Churn'!DN27-DN27*'SaaS - Upselling'!DN27-DN27*'SaaS - Upselling'!DN95+DN95*'SaaS - Downselling'!DN27+DN163*'SaaS - Downselling'!DN163</f>
        <v>2.287583581313532E-2</v>
      </c>
      <c r="DP27" s="89">
        <f ca="1">DO27-DO27*'SaaS - Churn'!DO27-DO27*'SaaS - Upselling'!DO27-DO27*'SaaS - Upselling'!DO95+DO95*'SaaS - Downselling'!DO27+DO163*'SaaS - Downselling'!DO163</f>
        <v>2.0130735515559082E-2</v>
      </c>
      <c r="DQ27" s="89">
        <f ca="1">DP27-DP27*'SaaS - Churn'!DP27-DP27*'SaaS - Upselling'!DP27-DP27*'SaaS - Upselling'!DP95+DP95*'SaaS - Downselling'!DP27+DP163*'SaaS - Downselling'!DP163</f>
        <v>1.7715047253691992E-2</v>
      </c>
      <c r="DR27" s="89">
        <f ca="1">DQ27-DQ27*'SaaS - Churn'!DQ27-DQ27*'SaaS - Upselling'!DQ27-DQ27*'SaaS - Upselling'!DQ95+DQ95*'SaaS - Downselling'!DQ27+DQ163*'SaaS - Downselling'!DQ163</f>
        <v>1.5589241583248953E-2</v>
      </c>
    </row>
    <row r="28" spans="2:122" ht="15.75" customHeight="1">
      <c r="B28" s="195">
        <v>43678</v>
      </c>
      <c r="BK28" s="89">
        <f ca="1"/>
        <v>33.6</v>
      </c>
      <c r="BL28" s="89">
        <f ca="1">BK28-BK28*'SaaS - Churn'!BK28-BK28*'SaaS - Upselling'!BK28-BK28*'SaaS - Upselling'!BK96+BK96*'SaaS - Downselling'!BK28+BK164*'SaaS - Downselling'!BK164</f>
        <v>29.568000000000005</v>
      </c>
      <c r="BM28" s="89">
        <f ca="1">BL28-BL28*'SaaS - Churn'!BL28-BL28*'SaaS - Upselling'!BL28-BL28*'SaaS - Upselling'!BL96+BL96*'SaaS - Downselling'!BL28+BL164*'SaaS - Downselling'!BL164</f>
        <v>26.019840000000002</v>
      </c>
      <c r="BN28" s="89">
        <f ca="1">BM28-BM28*'SaaS - Churn'!BM28-BM28*'SaaS - Upselling'!BM28-BM28*'SaaS - Upselling'!BM96+BM96*'SaaS - Downselling'!BM28+BM164*'SaaS - Downselling'!BM164</f>
        <v>22.8974592</v>
      </c>
      <c r="BO28" s="89">
        <f ca="1">BN28-BN28*'SaaS - Churn'!BN28-BN28*'SaaS - Upselling'!BN28-BN28*'SaaS - Upselling'!BN96+BN96*'SaaS - Downselling'!BN28+BN164*'SaaS - Downselling'!BN164</f>
        <v>20.149764095999998</v>
      </c>
      <c r="BP28" s="89">
        <f ca="1">BO28-BO28*'SaaS - Churn'!BO28-BO28*'SaaS - Upselling'!BO28-BO28*'SaaS - Upselling'!BO96+BO96*'SaaS - Downselling'!BO28+BO164*'SaaS - Downselling'!BO164</f>
        <v>17.73179240448</v>
      </c>
      <c r="BQ28" s="89">
        <f ca="1">BP28-BP28*'SaaS - Churn'!BP28-BP28*'SaaS - Upselling'!BP28-BP28*'SaaS - Upselling'!BP96+BP96*'SaaS - Downselling'!BP28+BP164*'SaaS - Downselling'!BP164</f>
        <v>15.6039773159424</v>
      </c>
      <c r="BR28" s="89">
        <f ca="1">BQ28-BQ28*'SaaS - Churn'!BQ28-BQ28*'SaaS - Upselling'!BQ28-BQ28*'SaaS - Upselling'!BQ96+BQ96*'SaaS - Downselling'!BQ28+BQ164*'SaaS - Downselling'!BQ164</f>
        <v>13.731500038029312</v>
      </c>
      <c r="BS28" s="89">
        <f ca="1">BR28-BR28*'SaaS - Churn'!BR28-BR28*'SaaS - Upselling'!BR28-BR28*'SaaS - Upselling'!BR96+BR96*'SaaS - Downselling'!BR28+BR164*'SaaS - Downselling'!BR164</f>
        <v>12.083720033465795</v>
      </c>
      <c r="BT28" s="89">
        <f ca="1">BS28-BS28*'SaaS - Churn'!BS28-BS28*'SaaS - Upselling'!BS28-BS28*'SaaS - Upselling'!BS96+BS96*'SaaS - Downselling'!BS28+BS164*'SaaS - Downselling'!BS164</f>
        <v>10.633673629449898</v>
      </c>
      <c r="BU28" s="89">
        <f ca="1">BT28-BT28*'SaaS - Churn'!BT28-BT28*'SaaS - Upselling'!BT28-BT28*'SaaS - Upselling'!BT96+BT96*'SaaS - Downselling'!BT28+BT164*'SaaS - Downselling'!BT164</f>
        <v>9.3576327939159114</v>
      </c>
      <c r="BV28" s="89">
        <f ca="1">BU28-BU28*'SaaS - Churn'!BU28-BU28*'SaaS - Upselling'!BU28-BU28*'SaaS - Upselling'!BU96+BU96*'SaaS - Downselling'!BU28+BU164*'SaaS - Downselling'!BU164</f>
        <v>8.2347168586460029</v>
      </c>
      <c r="BW28" s="89">
        <f ca="1">BV28-BV28*'SaaS - Churn'!BV28-BV28*'SaaS - Upselling'!BV28-BV28*'SaaS - Upselling'!BV96+BV96*'SaaS - Downselling'!BV28+BV164*'SaaS - Downselling'!BV164</f>
        <v>7.2465508356084829</v>
      </c>
      <c r="BX28" s="89">
        <f ca="1">BW28-BW28*'SaaS - Churn'!BW28-BW28*'SaaS - Upselling'!BW28-BW28*'SaaS - Upselling'!BW96+BW96*'SaaS - Downselling'!BW28+BW164*'SaaS - Downselling'!BW164</f>
        <v>6.3769647353354646</v>
      </c>
      <c r="BY28" s="89">
        <f ca="1">BX28-BX28*'SaaS - Churn'!BX28-BX28*'SaaS - Upselling'!BX28-BX28*'SaaS - Upselling'!BX96+BX96*'SaaS - Downselling'!BX28+BX164*'SaaS - Downselling'!BX164</f>
        <v>5.6117289670952086</v>
      </c>
      <c r="BZ28" s="89">
        <f ca="1">BY28-BY28*'SaaS - Churn'!BY28-BY28*'SaaS - Upselling'!BY28-BY28*'SaaS - Upselling'!BY96+BY96*'SaaS - Downselling'!BY28+BY164*'SaaS - Downselling'!BY164</f>
        <v>4.9383214910437836</v>
      </c>
      <c r="CA28" s="89">
        <f ca="1">BZ28-BZ28*'SaaS - Churn'!BZ28-BZ28*'SaaS - Upselling'!BZ28-BZ28*'SaaS - Upselling'!BZ96+BZ96*'SaaS - Downselling'!BZ28+BZ164*'SaaS - Downselling'!BZ164</f>
        <v>4.3457229121185303</v>
      </c>
      <c r="CB28" s="89">
        <f ca="1">CA28-CA28*'SaaS - Churn'!CA28-CA28*'SaaS - Upselling'!CA28-CA28*'SaaS - Upselling'!CA96+CA96*'SaaS - Downselling'!CA28+CA164*'SaaS - Downselling'!CA164</f>
        <v>3.8242361626643069</v>
      </c>
      <c r="CC28" s="89">
        <f ca="1">CB28-CB28*'SaaS - Churn'!CB28-CB28*'SaaS - Upselling'!CB28-CB28*'SaaS - Upselling'!CB96+CB96*'SaaS - Downselling'!CB28+CB164*'SaaS - Downselling'!CB164</f>
        <v>3.3653278231445904</v>
      </c>
      <c r="CD28" s="89">
        <f ca="1">CC28-CC28*'SaaS - Churn'!CC28-CC28*'SaaS - Upselling'!CC28-CC28*'SaaS - Upselling'!CC96+CC96*'SaaS - Downselling'!CC28+CC164*'SaaS - Downselling'!CC164</f>
        <v>2.9614884843672398</v>
      </c>
      <c r="CE28" s="89">
        <f ca="1">CD28-CD28*'SaaS - Churn'!CD28-CD28*'SaaS - Upselling'!CD28-CD28*'SaaS - Upselling'!CD96+CD96*'SaaS - Downselling'!CD28+CD164*'SaaS - Downselling'!CD164</f>
        <v>2.606109866243171</v>
      </c>
      <c r="CF28" s="89">
        <f ca="1">CE28-CE28*'SaaS - Churn'!CE28-CE28*'SaaS - Upselling'!CE28-CE28*'SaaS - Upselling'!CE96+CE96*'SaaS - Downselling'!CE28+CE164*'SaaS - Downselling'!CE164</f>
        <v>2.2933766822939905</v>
      </c>
      <c r="CG28" s="89">
        <f ca="1">CF28-CF28*'SaaS - Churn'!CF28-CF28*'SaaS - Upselling'!CF28-CF28*'SaaS - Upselling'!CF96+CF96*'SaaS - Downselling'!CF28+CF164*'SaaS - Downselling'!CF164</f>
        <v>2.0181714804187116</v>
      </c>
      <c r="CH28" s="89">
        <f ca="1">CG28-CG28*'SaaS - Churn'!CG28-CG28*'SaaS - Upselling'!CG28-CG28*'SaaS - Upselling'!CG96+CG96*'SaaS - Downselling'!CG28+CG164*'SaaS - Downselling'!CG164</f>
        <v>1.7759909027684664</v>
      </c>
      <c r="CI28" s="89">
        <f ca="1">CH28-CH28*'SaaS - Churn'!CH28-CH28*'SaaS - Upselling'!CH28-CH28*'SaaS - Upselling'!CH96+CH96*'SaaS - Downselling'!CH28+CH164*'SaaS - Downselling'!CH164</f>
        <v>1.5628719944362504</v>
      </c>
      <c r="CJ28" s="89">
        <f ca="1">CI28-CI28*'SaaS - Churn'!CI28-CI28*'SaaS - Upselling'!CI28-CI28*'SaaS - Upselling'!CI96+CI96*'SaaS - Downselling'!CI28+CI164*'SaaS - Downselling'!CI164</f>
        <v>1.3753273551039003</v>
      </c>
      <c r="CK28" s="89">
        <f ca="1">CJ28-CJ28*'SaaS - Churn'!CJ28-CJ28*'SaaS - Upselling'!CJ28-CJ28*'SaaS - Upselling'!CJ96+CJ96*'SaaS - Downselling'!CJ28+CJ164*'SaaS - Downselling'!CJ164</f>
        <v>1.2102880724914322</v>
      </c>
      <c r="CL28" s="89">
        <f ca="1">CK28-CK28*'SaaS - Churn'!CK28-CK28*'SaaS - Upselling'!CK28-CK28*'SaaS - Upselling'!CK96+CK96*'SaaS - Downselling'!CK28+CK164*'SaaS - Downselling'!CK164</f>
        <v>1.0650535037924604</v>
      </c>
      <c r="CM28" s="89">
        <f ca="1">CL28-CL28*'SaaS - Churn'!CL28-CL28*'SaaS - Upselling'!CL28-CL28*'SaaS - Upselling'!CL96+CL96*'SaaS - Downselling'!CL28+CL164*'SaaS - Downselling'!CL164</f>
        <v>0.93724708333736528</v>
      </c>
      <c r="CN28" s="89">
        <f ca="1">CM28-CM28*'SaaS - Churn'!CM28-CM28*'SaaS - Upselling'!CM28-CM28*'SaaS - Upselling'!CM96+CM96*'SaaS - Downselling'!CM28+CM164*'SaaS - Downselling'!CM164</f>
        <v>0.82477743333688136</v>
      </c>
      <c r="CO28" s="89">
        <f ca="1">CN28-CN28*'SaaS - Churn'!CN28-CN28*'SaaS - Upselling'!CN28-CN28*'SaaS - Upselling'!CN96+CN96*'SaaS - Downselling'!CN28+CN164*'SaaS - Downselling'!CN164</f>
        <v>0.72580414133645554</v>
      </c>
      <c r="CP28" s="89">
        <f ca="1">CO28-CO28*'SaaS - Churn'!CO28-CO28*'SaaS - Upselling'!CO28-CO28*'SaaS - Upselling'!CO96+CO96*'SaaS - Downselling'!CO28+CO164*'SaaS - Downselling'!CO164</f>
        <v>0.63870764437608085</v>
      </c>
      <c r="CQ28" s="89">
        <f ca="1">CP28-CP28*'SaaS - Churn'!CP28-CP28*'SaaS - Upselling'!CP28-CP28*'SaaS - Upselling'!CP96+CP96*'SaaS - Downselling'!CP28+CP164*'SaaS - Downselling'!CP164</f>
        <v>0.56206272705095117</v>
      </c>
      <c r="CR28" s="89">
        <f ca="1">CQ28-CQ28*'SaaS - Churn'!CQ28-CQ28*'SaaS - Upselling'!CQ28-CQ28*'SaaS - Upselling'!CQ96+CQ96*'SaaS - Downselling'!CQ28+CQ164*'SaaS - Downselling'!CQ164</f>
        <v>0.49461519980483704</v>
      </c>
      <c r="CS28" s="89">
        <f ca="1">CR28-CR28*'SaaS - Churn'!CR28-CR28*'SaaS - Upselling'!CR28-CR28*'SaaS - Upselling'!CR96+CR96*'SaaS - Downselling'!CR28+CR164*'SaaS - Downselling'!CR164</f>
        <v>0.43526137582825658</v>
      </c>
      <c r="CT28" s="89">
        <f ca="1">CS28-CS28*'SaaS - Churn'!CS28-CS28*'SaaS - Upselling'!CS28-CS28*'SaaS - Upselling'!CS96+CS96*'SaaS - Downselling'!CS28+CS164*'SaaS - Downselling'!CS164</f>
        <v>0.38303001072886583</v>
      </c>
      <c r="CU28" s="89">
        <f ca="1">CT28-CT28*'SaaS - Churn'!CT28-CT28*'SaaS - Upselling'!CT28-CT28*'SaaS - Upselling'!CT96+CT96*'SaaS - Downselling'!CT28+CT164*'SaaS - Downselling'!CT164</f>
        <v>0.33706640944140193</v>
      </c>
      <c r="CV28" s="89">
        <f ca="1">CU28-CU28*'SaaS - Churn'!CU28-CU28*'SaaS - Upselling'!CU28-CU28*'SaaS - Upselling'!CU96+CU96*'SaaS - Downselling'!CU28+CU164*'SaaS - Downselling'!CU164</f>
        <v>0.29661844030843365</v>
      </c>
      <c r="CW28" s="89">
        <f ca="1">CV28-CV28*'SaaS - Churn'!CV28-CV28*'SaaS - Upselling'!CV28-CV28*'SaaS - Upselling'!CV96+CV96*'SaaS - Downselling'!CV28+CV164*'SaaS - Downselling'!CV164</f>
        <v>0.26102422747142162</v>
      </c>
      <c r="CX28" s="89">
        <f ca="1">CW28-CW28*'SaaS - Churn'!CW28-CW28*'SaaS - Upselling'!CW28-CW28*'SaaS - Upselling'!CW96+CW96*'SaaS - Downselling'!CW28+CW164*'SaaS - Downselling'!CW164</f>
        <v>0.22970132017485104</v>
      </c>
      <c r="CY28" s="89">
        <f ca="1">CX28-CX28*'SaaS - Churn'!CX28-CX28*'SaaS - Upselling'!CX28-CX28*'SaaS - Upselling'!CX96+CX96*'SaaS - Downselling'!CX28+CX164*'SaaS - Downselling'!CX164</f>
        <v>0.20213716175386892</v>
      </c>
      <c r="CZ28" s="89">
        <f ca="1">CY28-CY28*'SaaS - Churn'!CY28-CY28*'SaaS - Upselling'!CY28-CY28*'SaaS - Upselling'!CY96+CY96*'SaaS - Downselling'!CY28+CY164*'SaaS - Downselling'!CY164</f>
        <v>0.17788070234340464</v>
      </c>
      <c r="DA28" s="89">
        <f ca="1">CZ28-CZ28*'SaaS - Churn'!CZ28-CZ28*'SaaS - Upselling'!CZ28-CZ28*'SaaS - Upselling'!CZ96+CZ96*'SaaS - Downselling'!CZ28+CZ164*'SaaS - Downselling'!CZ164</f>
        <v>0.15653501806219611</v>
      </c>
      <c r="DB28" s="89">
        <f ca="1">DA28-DA28*'SaaS - Churn'!DA28-DA28*'SaaS - Upselling'!DA28-DA28*'SaaS - Upselling'!DA96+DA96*'SaaS - Downselling'!DA28+DA164*'SaaS - Downselling'!DA164</f>
        <v>0.13775081589473259</v>
      </c>
      <c r="DC28" s="89">
        <f ca="1">DB28-DB28*'SaaS - Churn'!DB28-DB28*'SaaS - Upselling'!DB28-DB28*'SaaS - Upselling'!DB96+DB96*'SaaS - Downselling'!DB28+DB164*'SaaS - Downselling'!DB164</f>
        <v>0.12122071798736468</v>
      </c>
      <c r="DD28" s="89">
        <f ca="1">DC28-DC28*'SaaS - Churn'!DC28-DC28*'SaaS - Upselling'!DC28-DC28*'SaaS - Upselling'!DC96+DC96*'SaaS - Downselling'!DC28+DC164*'SaaS - Downselling'!DC164</f>
        <v>0.10667423182888093</v>
      </c>
      <c r="DE28" s="89">
        <f ca="1">DD28-DD28*'SaaS - Churn'!DD28-DD28*'SaaS - Upselling'!DD28-DD28*'SaaS - Upselling'!DD96+DD96*'SaaS - Downselling'!DD28+DD164*'SaaS - Downselling'!DD164</f>
        <v>9.3873324009415227E-2</v>
      </c>
      <c r="DF28" s="89">
        <f ca="1">DE28-DE28*'SaaS - Churn'!DE28-DE28*'SaaS - Upselling'!DE28-DE28*'SaaS - Upselling'!DE96+DE96*'SaaS - Downselling'!DE28+DE164*'SaaS - Downselling'!DE164</f>
        <v>8.2608525128285398E-2</v>
      </c>
      <c r="DG28" s="89">
        <f ca="1">DF28-DF28*'SaaS - Churn'!DF28-DF28*'SaaS - Upselling'!DF28-DF28*'SaaS - Upselling'!DF96+DF96*'SaaS - Downselling'!DF28+DF164*'SaaS - Downselling'!DF164</f>
        <v>7.269550211289115E-2</v>
      </c>
      <c r="DH28" s="89">
        <f ca="1">DG28-DG28*'SaaS - Churn'!DG28-DG28*'SaaS - Upselling'!DG28-DG28*'SaaS - Upselling'!DG96+DG96*'SaaS - Downselling'!DG28+DG164*'SaaS - Downselling'!DG164</f>
        <v>6.3972041859344214E-2</v>
      </c>
      <c r="DI28" s="89">
        <f ca="1">DH28-DH28*'SaaS - Churn'!DH28-DH28*'SaaS - Upselling'!DH28-DH28*'SaaS - Upselling'!DH96+DH96*'SaaS - Downselling'!DH28+DH164*'SaaS - Downselling'!DH164</f>
        <v>5.6295396836222908E-2</v>
      </c>
      <c r="DJ28" s="89">
        <f ca="1">DI28-DI28*'SaaS - Churn'!DI28-DI28*'SaaS - Upselling'!DI28-DI28*'SaaS - Upselling'!DI96+DI96*'SaaS - Downselling'!DI28+DI164*'SaaS - Downselling'!DI164</f>
        <v>4.9539949215876157E-2</v>
      </c>
      <c r="DK28" s="89">
        <f ca="1">DJ28-DJ28*'SaaS - Churn'!DJ28-DJ28*'SaaS - Upselling'!DJ28-DJ28*'SaaS - Upselling'!DJ96+DJ96*'SaaS - Downselling'!DJ28+DJ164*'SaaS - Downselling'!DJ164</f>
        <v>4.3595155309971018E-2</v>
      </c>
      <c r="DL28" s="89">
        <f ca="1">DK28-DK28*'SaaS - Churn'!DK28-DK28*'SaaS - Upselling'!DK28-DK28*'SaaS - Upselling'!DK96+DK96*'SaaS - Downselling'!DK28+DK164*'SaaS - Downselling'!DK164</f>
        <v>3.8363736672774498E-2</v>
      </c>
      <c r="DM28" s="89">
        <f ca="1">DL28-DL28*'SaaS - Churn'!DL28-DL28*'SaaS - Upselling'!DL28-DL28*'SaaS - Upselling'!DL96+DL96*'SaaS - Downselling'!DL28+DL164*'SaaS - Downselling'!DL164</f>
        <v>3.3760088272041557E-2</v>
      </c>
      <c r="DN28" s="89">
        <f ca="1">DM28-DM28*'SaaS - Churn'!DM28-DM28*'SaaS - Upselling'!DM28-DM28*'SaaS - Upselling'!DM96+DM96*'SaaS - Downselling'!DM28+DM164*'SaaS - Downselling'!DM164</f>
        <v>2.9708877679396572E-2</v>
      </c>
      <c r="DO28" s="89">
        <f ca="1">DN28-DN28*'SaaS - Churn'!DN28-DN28*'SaaS - Upselling'!DN28-DN28*'SaaS - Upselling'!DN96+DN96*'SaaS - Downselling'!DN28+DN164*'SaaS - Downselling'!DN164</f>
        <v>2.6143812357868983E-2</v>
      </c>
      <c r="DP28" s="89">
        <f ca="1">DO28-DO28*'SaaS - Churn'!DO28-DO28*'SaaS - Upselling'!DO28-DO28*'SaaS - Upselling'!DO96+DO96*'SaaS - Downselling'!DO28+DO164*'SaaS - Downselling'!DO164</f>
        <v>2.3006554874924704E-2</v>
      </c>
      <c r="DQ28" s="89">
        <f ca="1">DP28-DP28*'SaaS - Churn'!DP28-DP28*'SaaS - Upselling'!DP28-DP28*'SaaS - Upselling'!DP96+DP96*'SaaS - Downselling'!DP28+DP164*'SaaS - Downselling'!DP164</f>
        <v>2.0245768289933741E-2</v>
      </c>
      <c r="DR28" s="89">
        <f ca="1">DQ28-DQ28*'SaaS - Churn'!DQ28-DQ28*'SaaS - Upselling'!DQ28-DQ28*'SaaS - Upselling'!DQ96+DQ96*'SaaS - Downselling'!DQ28+DQ164*'SaaS - Downselling'!DQ164</f>
        <v>1.7816276095141692E-2</v>
      </c>
    </row>
    <row r="29" spans="2:122" ht="15.75" customHeight="1">
      <c r="B29" s="195">
        <v>43709</v>
      </c>
      <c r="BK29" s="89">
        <f ca="1"/>
        <v>37.799999999999997</v>
      </c>
      <c r="BL29" s="89">
        <f ca="1">BK29-BK29*'SaaS - Churn'!BK29-BK29*'SaaS - Upselling'!BK29-BK29*'SaaS - Upselling'!BK97+BK97*'SaaS - Downselling'!BK29+BK165*'SaaS - Downselling'!BK165</f>
        <v>33.263999999999996</v>
      </c>
      <c r="BM29" s="89">
        <f ca="1">BL29-BL29*'SaaS - Churn'!BL29-BL29*'SaaS - Upselling'!BL29-BL29*'SaaS - Upselling'!BL97+BL97*'SaaS - Downselling'!BL29+BL165*'SaaS - Downselling'!BL165</f>
        <v>29.272319999999993</v>
      </c>
      <c r="BN29" s="89">
        <f ca="1">BM29-BM29*'SaaS - Churn'!BM29-BM29*'SaaS - Upselling'!BM29-BM29*'SaaS - Upselling'!BM97+BM97*'SaaS - Downselling'!BM29+BM165*'SaaS - Downselling'!BM165</f>
        <v>25.759641599999995</v>
      </c>
      <c r="BO29" s="89">
        <f ca="1">BN29-BN29*'SaaS - Churn'!BN29-BN29*'SaaS - Upselling'!BN29-BN29*'SaaS - Upselling'!BN97+BN97*'SaaS - Downselling'!BN29+BN165*'SaaS - Downselling'!BN165</f>
        <v>22.668484607999993</v>
      </c>
      <c r="BP29" s="89">
        <f ca="1">BO29-BO29*'SaaS - Churn'!BO29-BO29*'SaaS - Upselling'!BO29-BO29*'SaaS - Upselling'!BO97+BO97*'SaaS - Downselling'!BO29+BO165*'SaaS - Downselling'!BO165</f>
        <v>19.948266455039995</v>
      </c>
      <c r="BQ29" s="89">
        <f ca="1">BP29-BP29*'SaaS - Churn'!BP29-BP29*'SaaS - Upselling'!BP29-BP29*'SaaS - Upselling'!BP97+BP97*'SaaS - Downselling'!BP29+BP165*'SaaS - Downselling'!BP165</f>
        <v>17.554474480435196</v>
      </c>
      <c r="BR29" s="89">
        <f ca="1">BQ29-BQ29*'SaaS - Churn'!BQ29-BQ29*'SaaS - Upselling'!BQ29-BQ29*'SaaS - Upselling'!BQ97+BQ97*'SaaS - Downselling'!BQ29+BQ165*'SaaS - Downselling'!BQ165</f>
        <v>15.447937542782974</v>
      </c>
      <c r="BS29" s="89">
        <f ca="1">BR29-BR29*'SaaS - Churn'!BR29-BR29*'SaaS - Upselling'!BR29-BR29*'SaaS - Upselling'!BR97+BR97*'SaaS - Downselling'!BR29+BR165*'SaaS - Downselling'!BR165</f>
        <v>13.594185037649018</v>
      </c>
      <c r="BT29" s="89">
        <f ca="1">BS29-BS29*'SaaS - Churn'!BS29-BS29*'SaaS - Upselling'!BS29-BS29*'SaaS - Upselling'!BS97+BS97*'SaaS - Downselling'!BS29+BS165*'SaaS - Downselling'!BS165</f>
        <v>11.962882833131136</v>
      </c>
      <c r="BU29" s="89">
        <f ca="1">BT29-BT29*'SaaS - Churn'!BT29-BT29*'SaaS - Upselling'!BT29-BT29*'SaaS - Upselling'!BT97+BT97*'SaaS - Downselling'!BT29+BT165*'SaaS - Downselling'!BT165</f>
        <v>10.527336893155399</v>
      </c>
      <c r="BV29" s="89">
        <f ca="1">BU29-BU29*'SaaS - Churn'!BU29-BU29*'SaaS - Upselling'!BU29-BU29*'SaaS - Upselling'!BU97+BU97*'SaaS - Downselling'!BU29+BU165*'SaaS - Downselling'!BU165</f>
        <v>9.2640564659767506</v>
      </c>
      <c r="BW29" s="89">
        <f ca="1">BV29-BV29*'SaaS - Churn'!BV29-BV29*'SaaS - Upselling'!BV29-BV29*'SaaS - Upselling'!BV97+BV97*'SaaS - Downselling'!BV29+BV165*'SaaS - Downselling'!BV165</f>
        <v>8.1523696900595404</v>
      </c>
      <c r="BX29" s="89">
        <f ca="1">BW29-BW29*'SaaS - Churn'!BW29-BW29*'SaaS - Upselling'!BW29-BW29*'SaaS - Upselling'!BW97+BW97*'SaaS - Downselling'!BW29+BW165*'SaaS - Downselling'!BW165</f>
        <v>7.1740853272523957</v>
      </c>
      <c r="BY29" s="89">
        <f ca="1">BX29-BX29*'SaaS - Churn'!BX29-BX29*'SaaS - Upselling'!BX29-BX29*'SaaS - Upselling'!BX97+BX97*'SaaS - Downselling'!BX29+BX165*'SaaS - Downselling'!BX165</f>
        <v>6.3131950879821082</v>
      </c>
      <c r="BZ29" s="89">
        <f ca="1">BY29-BY29*'SaaS - Churn'!BY29-BY29*'SaaS - Upselling'!BY29-BY29*'SaaS - Upselling'!BY97+BY97*'SaaS - Downselling'!BY29+BY165*'SaaS - Downselling'!BY165</f>
        <v>5.5556116774242552</v>
      </c>
      <c r="CA29" s="89">
        <f ca="1">BZ29-BZ29*'SaaS - Churn'!BZ29-BZ29*'SaaS - Upselling'!BZ29-BZ29*'SaaS - Upselling'!BZ97+BZ97*'SaaS - Downselling'!BZ29+BZ165*'SaaS - Downselling'!BZ165</f>
        <v>4.8889382761333451</v>
      </c>
      <c r="CB29" s="89">
        <f ca="1">CA29-CA29*'SaaS - Churn'!CA29-CA29*'SaaS - Upselling'!CA29-CA29*'SaaS - Upselling'!CA97+CA97*'SaaS - Downselling'!CA29+CA165*'SaaS - Downselling'!CA165</f>
        <v>4.3022656829973442</v>
      </c>
      <c r="CC29" s="89">
        <f ca="1">CB29-CB29*'SaaS - Churn'!CB29-CB29*'SaaS - Upselling'!CB29-CB29*'SaaS - Upselling'!CB97+CB97*'SaaS - Downselling'!CB29+CB165*'SaaS - Downselling'!CB165</f>
        <v>3.7859938010376624</v>
      </c>
      <c r="CD29" s="89">
        <f ca="1">CC29-CC29*'SaaS - Churn'!CC29-CC29*'SaaS - Upselling'!CC29-CC29*'SaaS - Upselling'!CC97+CC97*'SaaS - Downselling'!CC29+CC165*'SaaS - Downselling'!CC165</f>
        <v>3.3316745449131431</v>
      </c>
      <c r="CE29" s="89">
        <f ca="1">CD29-CD29*'SaaS - Churn'!CD29-CD29*'SaaS - Upselling'!CD29-CD29*'SaaS - Upselling'!CD97+CD97*'SaaS - Downselling'!CD29+CD165*'SaaS - Downselling'!CD165</f>
        <v>2.9318735995235659</v>
      </c>
      <c r="CF29" s="89">
        <f ca="1">CE29-CE29*'SaaS - Churn'!CE29-CE29*'SaaS - Upselling'!CE29-CE29*'SaaS - Upselling'!CE97+CE97*'SaaS - Downselling'!CE29+CE165*'SaaS - Downselling'!CE165</f>
        <v>2.5800487675807382</v>
      </c>
      <c r="CG29" s="89">
        <f ca="1">CF29-CF29*'SaaS - Churn'!CF29-CF29*'SaaS - Upselling'!CF29-CF29*'SaaS - Upselling'!CF97+CF97*'SaaS - Downselling'!CF29+CF165*'SaaS - Downselling'!CF165</f>
        <v>2.2704429154710497</v>
      </c>
      <c r="CH29" s="89">
        <f ca="1">CG29-CG29*'SaaS - Churn'!CG29-CG29*'SaaS - Upselling'!CG29-CG29*'SaaS - Upselling'!CG97+CG97*'SaaS - Downselling'!CG29+CG165*'SaaS - Downselling'!CG165</f>
        <v>1.9979897656145238</v>
      </c>
      <c r="CI29" s="89">
        <f ca="1">CH29-CH29*'SaaS - Churn'!CH29-CH29*'SaaS - Upselling'!CH29-CH29*'SaaS - Upselling'!CH97+CH97*'SaaS - Downselling'!CH29+CH165*'SaaS - Downselling'!CH165</f>
        <v>1.758230993740781</v>
      </c>
      <c r="CJ29" s="89">
        <f ca="1">CI29-CI29*'SaaS - Churn'!CI29-CI29*'SaaS - Upselling'!CI29-CI29*'SaaS - Upselling'!CI97+CI97*'SaaS - Downselling'!CI29+CI165*'SaaS - Downselling'!CI165</f>
        <v>1.5472432744918871</v>
      </c>
      <c r="CK29" s="89">
        <f ca="1">CJ29-CJ29*'SaaS - Churn'!CJ29-CJ29*'SaaS - Upselling'!CJ29-CJ29*'SaaS - Upselling'!CJ97+CJ97*'SaaS - Downselling'!CJ29+CJ165*'SaaS - Downselling'!CJ165</f>
        <v>1.3615740815528607</v>
      </c>
      <c r="CL29" s="89">
        <f ca="1">CK29-CK29*'SaaS - Churn'!CK29-CK29*'SaaS - Upselling'!CK29-CK29*'SaaS - Upselling'!CK97+CK97*'SaaS - Downselling'!CK29+CK165*'SaaS - Downselling'!CK165</f>
        <v>1.1981851917665174</v>
      </c>
      <c r="CM29" s="89">
        <f ca="1">CL29-CL29*'SaaS - Churn'!CL29-CL29*'SaaS - Upselling'!CL29-CL29*'SaaS - Upselling'!CL97+CL97*'SaaS - Downselling'!CL29+CL165*'SaaS - Downselling'!CL165</f>
        <v>1.0544029687545353</v>
      </c>
      <c r="CN29" s="89">
        <f ca="1">CM29-CM29*'SaaS - Churn'!CM29-CM29*'SaaS - Upselling'!CM29-CM29*'SaaS - Upselling'!CM97+CM97*'SaaS - Downselling'!CM29+CM165*'SaaS - Downselling'!CM165</f>
        <v>0.92787461250399117</v>
      </c>
      <c r="CO29" s="89">
        <f ca="1">CN29-CN29*'SaaS - Churn'!CN29-CN29*'SaaS - Upselling'!CN29-CN29*'SaaS - Upselling'!CN97+CN97*'SaaS - Downselling'!CN29+CN165*'SaaS - Downselling'!CN165</f>
        <v>0.81652965900351215</v>
      </c>
      <c r="CP29" s="89">
        <f ca="1">CO29-CO29*'SaaS - Churn'!CO29-CO29*'SaaS - Upselling'!CO29-CO29*'SaaS - Upselling'!CO97+CO97*'SaaS - Downselling'!CO29+CO165*'SaaS - Downselling'!CO165</f>
        <v>0.71854609992309071</v>
      </c>
      <c r="CQ29" s="89">
        <f ca="1">CP29-CP29*'SaaS - Churn'!CP29-CP29*'SaaS - Upselling'!CP29-CP29*'SaaS - Upselling'!CP97+CP97*'SaaS - Downselling'!CP29+CP165*'SaaS - Downselling'!CP165</f>
        <v>0.63232056793231983</v>
      </c>
      <c r="CR29" s="89">
        <f ca="1">CQ29-CQ29*'SaaS - Churn'!CQ29-CQ29*'SaaS - Upselling'!CQ29-CQ29*'SaaS - Upselling'!CQ97+CQ97*'SaaS - Downselling'!CQ29+CQ165*'SaaS - Downselling'!CQ165</f>
        <v>0.55644209978044146</v>
      </c>
      <c r="CS29" s="89">
        <f ca="1">CR29-CR29*'SaaS - Churn'!CR29-CR29*'SaaS - Upselling'!CR29-CR29*'SaaS - Upselling'!CR97+CR97*'SaaS - Downselling'!CR29+CR165*'SaaS - Downselling'!CR165</f>
        <v>0.48966904780678849</v>
      </c>
      <c r="CT29" s="89">
        <f ca="1">CS29-CS29*'SaaS - Churn'!CS29-CS29*'SaaS - Upselling'!CS29-CS29*'SaaS - Upselling'!CS97+CS97*'SaaS - Downselling'!CS29+CS165*'SaaS - Downselling'!CS165</f>
        <v>0.43090876206997392</v>
      </c>
      <c r="CU29" s="89">
        <f ca="1">CT29-CT29*'SaaS - Churn'!CT29-CT29*'SaaS - Upselling'!CT29-CT29*'SaaS - Upselling'!CT97+CT97*'SaaS - Downselling'!CT29+CT165*'SaaS - Downselling'!CT165</f>
        <v>0.37919971062157709</v>
      </c>
      <c r="CV29" s="89">
        <f ca="1">CU29-CU29*'SaaS - Churn'!CU29-CU29*'SaaS - Upselling'!CU29-CU29*'SaaS - Upselling'!CU97+CU97*'SaaS - Downselling'!CU29+CU165*'SaaS - Downselling'!CU165</f>
        <v>0.33369574534698782</v>
      </c>
      <c r="CW29" s="89">
        <f ca="1">CV29-CV29*'SaaS - Churn'!CV29-CV29*'SaaS - Upselling'!CV29-CV29*'SaaS - Upselling'!CV97+CV97*'SaaS - Downselling'!CV29+CV165*'SaaS - Downselling'!CV165</f>
        <v>0.29365225590534927</v>
      </c>
      <c r="CX29" s="89">
        <f ca="1">CW29-CW29*'SaaS - Churn'!CW29-CW29*'SaaS - Upselling'!CW29-CW29*'SaaS - Upselling'!CW97+CW97*'SaaS - Downselling'!CW29+CW165*'SaaS - Downselling'!CW165</f>
        <v>0.25841398519670733</v>
      </c>
      <c r="CY29" s="89">
        <f ca="1">CX29-CX29*'SaaS - Churn'!CX29-CX29*'SaaS - Upselling'!CX29-CX29*'SaaS - Upselling'!CX97+CX97*'SaaS - Downselling'!CX29+CX165*'SaaS - Downselling'!CX165</f>
        <v>0.22740430697310246</v>
      </c>
      <c r="CZ29" s="89">
        <f ca="1">CY29-CY29*'SaaS - Churn'!CY29-CY29*'SaaS - Upselling'!CY29-CY29*'SaaS - Upselling'!CY97+CY97*'SaaS - Downselling'!CY29+CY165*'SaaS - Downselling'!CY165</f>
        <v>0.20011579013633016</v>
      </c>
      <c r="DA29" s="89">
        <f ca="1">CZ29-CZ29*'SaaS - Churn'!CZ29-CZ29*'SaaS - Upselling'!CZ29-CZ29*'SaaS - Upselling'!CZ97+CZ97*'SaaS - Downselling'!CZ29+CZ165*'SaaS - Downselling'!CZ165</f>
        <v>0.17610189531997053</v>
      </c>
      <c r="DB29" s="89">
        <f ca="1">DA29-DA29*'SaaS - Churn'!DA29-DA29*'SaaS - Upselling'!DA29-DA29*'SaaS - Upselling'!DA97+DA97*'SaaS - Downselling'!DA29+DA165*'SaaS - Downselling'!DA165</f>
        <v>0.15496966788157407</v>
      </c>
      <c r="DC29" s="89">
        <f ca="1">DB29-DB29*'SaaS - Churn'!DB29-DB29*'SaaS - Upselling'!DB29-DB29*'SaaS - Upselling'!DB97+DB97*'SaaS - Downselling'!DB29+DB165*'SaaS - Downselling'!DB165</f>
        <v>0.13637330773578518</v>
      </c>
      <c r="DD29" s="89">
        <f ca="1">DC29-DC29*'SaaS - Churn'!DC29-DC29*'SaaS - Upselling'!DC29-DC29*'SaaS - Upselling'!DC97+DC97*'SaaS - Downselling'!DC29+DC165*'SaaS - Downselling'!DC165</f>
        <v>0.12000851080749096</v>
      </c>
      <c r="DE29" s="89">
        <f ca="1">DD29-DD29*'SaaS - Churn'!DD29-DD29*'SaaS - Upselling'!DD29-DD29*'SaaS - Upselling'!DD97+DD97*'SaaS - Downselling'!DD29+DD165*'SaaS - Downselling'!DD165</f>
        <v>0.10560748951059205</v>
      </c>
      <c r="DF29" s="89">
        <f ca="1">DE29-DE29*'SaaS - Churn'!DE29-DE29*'SaaS - Upselling'!DE29-DE29*'SaaS - Upselling'!DE97+DE97*'SaaS - Downselling'!DE29+DE165*'SaaS - Downselling'!DE165</f>
        <v>9.2934590769321007E-2</v>
      </c>
      <c r="DG29" s="89">
        <f ca="1">DF29-DF29*'SaaS - Churn'!DF29-DF29*'SaaS - Upselling'!DF29-DF29*'SaaS - Upselling'!DF97+DF97*'SaaS - Downselling'!DF29+DF165*'SaaS - Downselling'!DF165</f>
        <v>8.1782439877002483E-2</v>
      </c>
      <c r="DH29" s="89">
        <f ca="1">DG29-DG29*'SaaS - Churn'!DG29-DG29*'SaaS - Upselling'!DG29-DG29*'SaaS - Upselling'!DG97+DG97*'SaaS - Downselling'!DG29+DG165*'SaaS - Downselling'!DG165</f>
        <v>7.1968547091762189E-2</v>
      </c>
      <c r="DI29" s="89">
        <f ca="1">DH29-DH29*'SaaS - Churn'!DH29-DH29*'SaaS - Upselling'!DH29-DH29*'SaaS - Upselling'!DH97+DH97*'SaaS - Downselling'!DH29+DH165*'SaaS - Downselling'!DH165</f>
        <v>6.3332321440750725E-2</v>
      </c>
      <c r="DJ29" s="89">
        <f ca="1">DI29-DI29*'SaaS - Churn'!DI29-DI29*'SaaS - Upselling'!DI29-DI29*'SaaS - Upselling'!DI97+DI97*'SaaS - Downselling'!DI29+DI165*'SaaS - Downselling'!DI165</f>
        <v>5.5732442867860638E-2</v>
      </c>
      <c r="DK29" s="89">
        <f ca="1">DJ29-DJ29*'SaaS - Churn'!DJ29-DJ29*'SaaS - Upselling'!DJ29-DJ29*'SaaS - Upselling'!DJ97+DJ97*'SaaS - Downselling'!DJ29+DJ165*'SaaS - Downselling'!DJ165</f>
        <v>4.9044549723717357E-2</v>
      </c>
      <c r="DL29" s="89">
        <f ca="1">DK29-DK29*'SaaS - Churn'!DK29-DK29*'SaaS - Upselling'!DK29-DK29*'SaaS - Upselling'!DK97+DK97*'SaaS - Downselling'!DK29+DK165*'SaaS - Downselling'!DK165</f>
        <v>4.3159203756871274E-2</v>
      </c>
      <c r="DM29" s="89">
        <f ca="1">DL29-DL29*'SaaS - Churn'!DL29-DL29*'SaaS - Upselling'!DL29-DL29*'SaaS - Upselling'!DL97+DL97*'SaaS - Downselling'!DL29+DL165*'SaaS - Downselling'!DL165</f>
        <v>3.7980099306046719E-2</v>
      </c>
      <c r="DN29" s="89">
        <f ca="1">DM29-DM29*'SaaS - Churn'!DM29-DM29*'SaaS - Upselling'!DM29-DM29*'SaaS - Upselling'!DM97+DM97*'SaaS - Downselling'!DM29+DM165*'SaaS - Downselling'!DM165</f>
        <v>3.3422487389321111E-2</v>
      </c>
      <c r="DO29" s="89">
        <f ca="1">DN29-DN29*'SaaS - Churn'!DN29-DN29*'SaaS - Upselling'!DN29-DN29*'SaaS - Upselling'!DN97+DN97*'SaaS - Downselling'!DN29+DN165*'SaaS - Downselling'!DN165</f>
        <v>2.9411788902602574E-2</v>
      </c>
      <c r="DP29" s="89">
        <f ca="1">DO29-DO29*'SaaS - Churn'!DO29-DO29*'SaaS - Upselling'!DO29-DO29*'SaaS - Upselling'!DO97+DO97*'SaaS - Downselling'!DO29+DO165*'SaaS - Downselling'!DO165</f>
        <v>2.5882374234290264E-2</v>
      </c>
      <c r="DQ29" s="89">
        <f ca="1">DP29-DP29*'SaaS - Churn'!DP29-DP29*'SaaS - Upselling'!DP29-DP29*'SaaS - Upselling'!DP97+DP97*'SaaS - Downselling'!DP29+DP165*'SaaS - Downselling'!DP165</f>
        <v>2.2776489326175431E-2</v>
      </c>
      <c r="DR29" s="89">
        <f ca="1">DQ29-DQ29*'SaaS - Churn'!DQ29-DQ29*'SaaS - Upselling'!DQ29-DQ29*'SaaS - Upselling'!DQ97+DQ97*'SaaS - Downselling'!DQ29+DQ165*'SaaS - Downselling'!DQ165</f>
        <v>2.0043310607034379E-2</v>
      </c>
    </row>
    <row r="30" spans="2:122" ht="15.75" customHeight="1">
      <c r="B30" s="195">
        <v>43739</v>
      </c>
      <c r="BK30" s="89">
        <f ca="1"/>
        <v>46.199999999999996</v>
      </c>
      <c r="BL30" s="89">
        <f ca="1">BK30-BK30*'SaaS - Churn'!BK30-BK30*'SaaS - Upselling'!BK30-BK30*'SaaS - Upselling'!BK98+BK98*'SaaS - Downselling'!BK30+BK166*'SaaS - Downselling'!BK166</f>
        <v>40.655999999999999</v>
      </c>
      <c r="BM30" s="89">
        <f ca="1">BL30-BL30*'SaaS - Churn'!BL30-BL30*'SaaS - Upselling'!BL30-BL30*'SaaS - Upselling'!BL98+BL98*'SaaS - Downselling'!BL30+BL166*'SaaS - Downselling'!BL166</f>
        <v>35.777280000000005</v>
      </c>
      <c r="BN30" s="89">
        <f ca="1">BM30-BM30*'SaaS - Churn'!BM30-BM30*'SaaS - Upselling'!BM30-BM30*'SaaS - Upselling'!BM98+BM98*'SaaS - Downselling'!BM30+BM166*'SaaS - Downselling'!BM166</f>
        <v>31.484006400000005</v>
      </c>
      <c r="BO30" s="89">
        <f ca="1">BN30-BN30*'SaaS - Churn'!BN30-BN30*'SaaS - Upselling'!BN30-BN30*'SaaS - Upselling'!BN98+BN98*'SaaS - Downselling'!BN30+BN166*'SaaS - Downselling'!BN166</f>
        <v>27.705925632000003</v>
      </c>
      <c r="BP30" s="89">
        <f ca="1">BO30-BO30*'SaaS - Churn'!BO30-BO30*'SaaS - Upselling'!BO30-BO30*'SaaS - Upselling'!BO98+BO98*'SaaS - Downselling'!BO30+BO166*'SaaS - Downselling'!BO166</f>
        <v>24.381214556160003</v>
      </c>
      <c r="BQ30" s="89">
        <f ca="1">BP30-BP30*'SaaS - Churn'!BP30-BP30*'SaaS - Upselling'!BP30-BP30*'SaaS - Upselling'!BP98+BP98*'SaaS - Downselling'!BP30+BP166*'SaaS - Downselling'!BP166</f>
        <v>21.4554688094208</v>
      </c>
      <c r="BR30" s="89">
        <f ca="1">BQ30-BQ30*'SaaS - Churn'!BQ30-BQ30*'SaaS - Upselling'!BQ30-BQ30*'SaaS - Upselling'!BQ98+BQ98*'SaaS - Downselling'!BQ30+BQ166*'SaaS - Downselling'!BQ166</f>
        <v>18.880812552290301</v>
      </c>
      <c r="BS30" s="89">
        <f ca="1">BR30-BR30*'SaaS - Churn'!BR30-BR30*'SaaS - Upselling'!BR30-BR30*'SaaS - Upselling'!BR98+BR98*'SaaS - Downselling'!BR30+BR166*'SaaS - Downselling'!BR166</f>
        <v>16.615115046015468</v>
      </c>
      <c r="BT30" s="89">
        <f ca="1">BS30-BS30*'SaaS - Churn'!BS30-BS30*'SaaS - Upselling'!BS30-BS30*'SaaS - Upselling'!BS98+BS98*'SaaS - Downselling'!BS30+BS166*'SaaS - Downselling'!BS166</f>
        <v>14.621301240493613</v>
      </c>
      <c r="BU30" s="89">
        <f ca="1">BT30-BT30*'SaaS - Churn'!BT30-BT30*'SaaS - Upselling'!BT30-BT30*'SaaS - Upselling'!BT98+BT98*'SaaS - Downselling'!BT30+BT166*'SaaS - Downselling'!BT166</f>
        <v>12.86674509163438</v>
      </c>
      <c r="BV30" s="89">
        <f ca="1">BU30-BU30*'SaaS - Churn'!BU30-BU30*'SaaS - Upselling'!BU30-BU30*'SaaS - Upselling'!BU98+BU98*'SaaS - Downselling'!BU30+BU166*'SaaS - Downselling'!BU166</f>
        <v>11.322735680638255</v>
      </c>
      <c r="BW30" s="89">
        <f ca="1">BV30-BV30*'SaaS - Churn'!BV30-BV30*'SaaS - Upselling'!BV30-BV30*'SaaS - Upselling'!BV98+BV98*'SaaS - Downselling'!BV30+BV166*'SaaS - Downselling'!BV166</f>
        <v>9.9640073989616642</v>
      </c>
      <c r="BX30" s="89">
        <f ca="1">BW30-BW30*'SaaS - Churn'!BW30-BW30*'SaaS - Upselling'!BW30-BW30*'SaaS - Upselling'!BW98+BW98*'SaaS - Downselling'!BW30+BW166*'SaaS - Downselling'!BW166</f>
        <v>8.7683265110862632</v>
      </c>
      <c r="BY30" s="89">
        <f ca="1">BX30-BX30*'SaaS - Churn'!BX30-BX30*'SaaS - Upselling'!BX30-BX30*'SaaS - Upselling'!BX98+BX98*'SaaS - Downselling'!BX30+BX166*'SaaS - Downselling'!BX166</f>
        <v>7.7161273297559116</v>
      </c>
      <c r="BZ30" s="89">
        <f ca="1">BY30-BY30*'SaaS - Churn'!BY30-BY30*'SaaS - Upselling'!BY30-BY30*'SaaS - Upselling'!BY98+BY98*'SaaS - Downselling'!BY30+BY166*'SaaS - Downselling'!BY166</f>
        <v>6.790192050185202</v>
      </c>
      <c r="CA30" s="89">
        <f ca="1">BZ30-BZ30*'SaaS - Churn'!BZ30-BZ30*'SaaS - Upselling'!BZ30-BZ30*'SaaS - Upselling'!BZ98+BZ98*'SaaS - Downselling'!BZ30+BZ166*'SaaS - Downselling'!BZ166</f>
        <v>5.9753690041629781</v>
      </c>
      <c r="CB30" s="89">
        <f ca="1">CA30-CA30*'SaaS - Churn'!CA30-CA30*'SaaS - Upselling'!CA30-CA30*'SaaS - Upselling'!CA98+CA98*'SaaS - Downselling'!CA30+CA166*'SaaS - Downselling'!CA166</f>
        <v>5.2583247236634207</v>
      </c>
      <c r="CC30" s="89">
        <f ca="1">CB30-CB30*'SaaS - Churn'!CB30-CB30*'SaaS - Upselling'!CB30-CB30*'SaaS - Upselling'!CB98+CB98*'SaaS - Downselling'!CB30+CB166*'SaaS - Downselling'!CB166</f>
        <v>4.6273257568238106</v>
      </c>
      <c r="CD30" s="89">
        <f ca="1">CC30-CC30*'SaaS - Churn'!CC30-CC30*'SaaS - Upselling'!CC30-CC30*'SaaS - Upselling'!CC98+CC98*'SaaS - Downselling'!CC30+CC166*'SaaS - Downselling'!CC166</f>
        <v>4.0720466660049537</v>
      </c>
      <c r="CE30" s="89">
        <f ca="1">CD30-CD30*'SaaS - Churn'!CD30-CD30*'SaaS - Upselling'!CD30-CD30*'SaaS - Upselling'!CD98+CD98*'SaaS - Downselling'!CD30+CD166*'SaaS - Downselling'!CD166</f>
        <v>3.5834010660843592</v>
      </c>
      <c r="CF30" s="89">
        <f ca="1">CE30-CE30*'SaaS - Churn'!CE30-CE30*'SaaS - Upselling'!CE30-CE30*'SaaS - Upselling'!CE98+CE98*'SaaS - Downselling'!CE30+CE166*'SaaS - Downselling'!CE166</f>
        <v>3.1533929381542358</v>
      </c>
      <c r="CG30" s="89">
        <f ca="1">CF30-CF30*'SaaS - Churn'!CF30-CF30*'SaaS - Upselling'!CF30-CF30*'SaaS - Upselling'!CF98+CF98*'SaaS - Downselling'!CF30+CF166*'SaaS - Downselling'!CF166</f>
        <v>2.7749857855757272</v>
      </c>
      <c r="CH30" s="89">
        <f ca="1">CG30-CG30*'SaaS - Churn'!CG30-CG30*'SaaS - Upselling'!CG30-CG30*'SaaS - Upselling'!CG98+CG98*'SaaS - Downselling'!CG30+CG166*'SaaS - Downselling'!CG166</f>
        <v>2.4419874913066399</v>
      </c>
      <c r="CI30" s="89">
        <f ca="1">CH30-CH30*'SaaS - Churn'!CH30-CH30*'SaaS - Upselling'!CH30-CH30*'SaaS - Upselling'!CH98+CH98*'SaaS - Downselling'!CH30+CH166*'SaaS - Downselling'!CH166</f>
        <v>2.148948992349843</v>
      </c>
      <c r="CJ30" s="89">
        <f ca="1">CI30-CI30*'SaaS - Churn'!CI30-CI30*'SaaS - Upselling'!CI30-CI30*'SaaS - Upselling'!CI98+CI98*'SaaS - Downselling'!CI30+CI166*'SaaS - Downselling'!CI166</f>
        <v>1.8910751132678616</v>
      </c>
      <c r="CK30" s="89">
        <f ca="1">CJ30-CJ30*'SaaS - Churn'!CJ30-CJ30*'SaaS - Upselling'!CJ30-CJ30*'SaaS - Upselling'!CJ98+CJ98*'SaaS - Downselling'!CJ30+CJ166*'SaaS - Downselling'!CJ166</f>
        <v>1.6641460996757182</v>
      </c>
      <c r="CL30" s="89">
        <f ca="1">CK30-CK30*'SaaS - Churn'!CK30-CK30*'SaaS - Upselling'!CK30-CK30*'SaaS - Upselling'!CK98+CK98*'SaaS - Downselling'!CK30+CK166*'SaaS - Downselling'!CK166</f>
        <v>1.4644485677146319</v>
      </c>
      <c r="CM30" s="89">
        <f ca="1">CL30-CL30*'SaaS - Churn'!CL30-CL30*'SaaS - Upselling'!CL30-CL30*'SaaS - Upselling'!CL98+CL98*'SaaS - Downselling'!CL30+CL166*'SaaS - Downselling'!CL166</f>
        <v>1.2887147395888763</v>
      </c>
      <c r="CN30" s="89">
        <f ca="1">CM30-CM30*'SaaS - Churn'!CM30-CM30*'SaaS - Upselling'!CM30-CM30*'SaaS - Upselling'!CM98+CM98*'SaaS - Downselling'!CM30+CM166*'SaaS - Downselling'!CM166</f>
        <v>1.134068970838211</v>
      </c>
      <c r="CO30" s="89">
        <f ca="1">CN30-CN30*'SaaS - Churn'!CN30-CN30*'SaaS - Upselling'!CN30-CN30*'SaaS - Upselling'!CN98+CN98*'SaaS - Downselling'!CN30+CN166*'SaaS - Downselling'!CN166</f>
        <v>0.99798069433762571</v>
      </c>
      <c r="CP30" s="89">
        <f ca="1">CO30-CO30*'SaaS - Churn'!CO30-CO30*'SaaS - Upselling'!CO30-CO30*'SaaS - Upselling'!CO98+CO98*'SaaS - Downselling'!CO30+CO166*'SaaS - Downselling'!CO166</f>
        <v>0.87822301101711064</v>
      </c>
      <c r="CQ30" s="89">
        <f ca="1">CP30-CP30*'SaaS - Churn'!CP30-CP30*'SaaS - Upselling'!CP30-CP30*'SaaS - Upselling'!CP98+CP98*'SaaS - Downselling'!CP30+CP166*'SaaS - Downselling'!CP166</f>
        <v>0.77283624969505738</v>
      </c>
      <c r="CR30" s="89">
        <f ca="1">CQ30-CQ30*'SaaS - Churn'!CQ30-CQ30*'SaaS - Upselling'!CQ30-CQ30*'SaaS - Upselling'!CQ98+CQ98*'SaaS - Downselling'!CQ30+CQ166*'SaaS - Downselling'!CQ166</f>
        <v>0.68009589973165041</v>
      </c>
      <c r="CS30" s="89">
        <f ca="1">CR30-CR30*'SaaS - Churn'!CR30-CR30*'SaaS - Upselling'!CR30-CR30*'SaaS - Upselling'!CR98+CR98*'SaaS - Downselling'!CR30+CR166*'SaaS - Downselling'!CR166</f>
        <v>0.59848439176385226</v>
      </c>
      <c r="CT30" s="89">
        <f ca="1">CS30-CS30*'SaaS - Churn'!CS30-CS30*'SaaS - Upselling'!CS30-CS30*'SaaS - Upselling'!CS98+CS98*'SaaS - Downselling'!CS30+CS166*'SaaS - Downselling'!CS166</f>
        <v>0.52666626475218992</v>
      </c>
      <c r="CU30" s="89">
        <f ca="1">CT30-CT30*'SaaS - Churn'!CT30-CT30*'SaaS - Upselling'!CT30-CT30*'SaaS - Upselling'!CT98+CT98*'SaaS - Downselling'!CT30+CT166*'SaaS - Downselling'!CT166</f>
        <v>0.46346631298192709</v>
      </c>
      <c r="CV30" s="89">
        <f ca="1">CU30-CU30*'SaaS - Churn'!CU30-CU30*'SaaS - Upselling'!CU30-CU30*'SaaS - Upselling'!CU98+CU98*'SaaS - Downselling'!CU30+CU166*'SaaS - Downselling'!CU166</f>
        <v>0.40785035542409581</v>
      </c>
      <c r="CW30" s="89">
        <f ca="1">CV30-CV30*'SaaS - Churn'!CV30-CV30*'SaaS - Upselling'!CV30-CV30*'SaaS - Upselling'!CV98+CV98*'SaaS - Downselling'!CV30+CV166*'SaaS - Downselling'!CV166</f>
        <v>0.35890831277320429</v>
      </c>
      <c r="CX30" s="89">
        <f ca="1">CW30-CW30*'SaaS - Churn'!CW30-CW30*'SaaS - Upselling'!CW30-CW30*'SaaS - Upselling'!CW98+CW98*'SaaS - Downselling'!CW30+CW166*'SaaS - Downselling'!CW166</f>
        <v>0.31583931524041975</v>
      </c>
      <c r="CY30" s="89">
        <f ca="1">CX30-CX30*'SaaS - Churn'!CX30-CX30*'SaaS - Upselling'!CX30-CX30*'SaaS - Upselling'!CX98+CX98*'SaaS - Downselling'!CX30+CX166*'SaaS - Downselling'!CX166</f>
        <v>0.27793859741156934</v>
      </c>
      <c r="CZ30" s="89">
        <f ca="1">CY30-CY30*'SaaS - Churn'!CY30-CY30*'SaaS - Upselling'!CY30-CY30*'SaaS - Upselling'!CY98+CY98*'SaaS - Downselling'!CY30+CY166*'SaaS - Downselling'!CY166</f>
        <v>0.244585965722181</v>
      </c>
      <c r="DA30" s="89">
        <f ca="1">CZ30-CZ30*'SaaS - Churn'!CZ30-CZ30*'SaaS - Upselling'!CZ30-CZ30*'SaaS - Upselling'!CZ98+CZ98*'SaaS - Downselling'!CZ30+CZ166*'SaaS - Downselling'!CZ166</f>
        <v>0.21523564983551927</v>
      </c>
      <c r="DB30" s="89">
        <f ca="1">DA30-DA30*'SaaS - Churn'!DA30-DA30*'SaaS - Upselling'!DA30-DA30*'SaaS - Upselling'!DA98+DA98*'SaaS - Downselling'!DA30+DA166*'SaaS - Downselling'!DA166</f>
        <v>0.18940737185525694</v>
      </c>
      <c r="DC30" s="89">
        <f ca="1">DB30-DB30*'SaaS - Churn'!DB30-DB30*'SaaS - Upselling'!DB30-DB30*'SaaS - Upselling'!DB98+DB98*'SaaS - Downselling'!DB30+DB166*'SaaS - Downselling'!DB166</f>
        <v>0.1666784872326261</v>
      </c>
      <c r="DD30" s="89">
        <f ca="1">DC30-DC30*'SaaS - Churn'!DC30-DC30*'SaaS - Upselling'!DC30-DC30*'SaaS - Upselling'!DC98+DC98*'SaaS - Downselling'!DC30+DC166*'SaaS - Downselling'!DC166</f>
        <v>0.14667706876471098</v>
      </c>
      <c r="DE30" s="89">
        <f ca="1">DD30-DD30*'SaaS - Churn'!DD30-DD30*'SaaS - Upselling'!DD30-DD30*'SaaS - Upselling'!DD98+DD98*'SaaS - Downselling'!DD30+DD166*'SaaS - Downselling'!DD166</f>
        <v>0.12907582051294567</v>
      </c>
      <c r="DF30" s="89">
        <f ca="1">DE30-DE30*'SaaS - Churn'!DE30-DE30*'SaaS - Upselling'!DE30-DE30*'SaaS - Upselling'!DE98+DE98*'SaaS - Downselling'!DE30+DE166*'SaaS - Downselling'!DE166</f>
        <v>0.11358672205139218</v>
      </c>
      <c r="DG30" s="89">
        <f ca="1">DF30-DF30*'SaaS - Churn'!DF30-DF30*'SaaS - Upselling'!DF30-DF30*'SaaS - Upselling'!DF98+DF98*'SaaS - Downselling'!DF30+DF166*'SaaS - Downselling'!DF166</f>
        <v>9.9956315405225121E-2</v>
      </c>
      <c r="DH30" s="89">
        <f ca="1">DG30-DG30*'SaaS - Churn'!DG30-DG30*'SaaS - Upselling'!DG30-DG30*'SaaS - Upselling'!DG98+DG98*'SaaS - Downselling'!DG30+DG166*'SaaS - Downselling'!DG166</f>
        <v>8.7961557556598097E-2</v>
      </c>
      <c r="DI30" s="89">
        <f ca="1">DH30-DH30*'SaaS - Churn'!DH30-DH30*'SaaS - Upselling'!DH30-DH30*'SaaS - Upselling'!DH98+DH98*'SaaS - Downselling'!DH30+DH166*'SaaS - Downselling'!DH166</f>
        <v>7.7406170649806316E-2</v>
      </c>
      <c r="DJ30" s="89">
        <f ca="1">DI30-DI30*'SaaS - Churn'!DI30-DI30*'SaaS - Upselling'!DI30-DI30*'SaaS - Upselling'!DI98+DI98*'SaaS - Downselling'!DI30+DI166*'SaaS - Downselling'!DI166</f>
        <v>6.8117430171829557E-2</v>
      </c>
      <c r="DK30" s="89">
        <f ca="1">DJ30-DJ30*'SaaS - Churn'!DJ30-DJ30*'SaaS - Upselling'!DJ30-DJ30*'SaaS - Upselling'!DJ98+DJ98*'SaaS - Downselling'!DJ30+DJ166*'SaaS - Downselling'!DJ166</f>
        <v>5.9943338551210007E-2</v>
      </c>
      <c r="DL30" s="89">
        <f ca="1">DK30-DK30*'SaaS - Churn'!DK30-DK30*'SaaS - Upselling'!DK30-DK30*'SaaS - Upselling'!DK98+DK98*'SaaS - Downselling'!DK30+DK166*'SaaS - Downselling'!DK166</f>
        <v>5.2750137925064805E-2</v>
      </c>
      <c r="DM30" s="89">
        <f ca="1">DL30-DL30*'SaaS - Churn'!DL30-DL30*'SaaS - Upselling'!DL30-DL30*'SaaS - Upselling'!DL98+DL98*'SaaS - Downselling'!DL30+DL166*'SaaS - Downselling'!DL166</f>
        <v>4.642012137405703E-2</v>
      </c>
      <c r="DN30" s="89">
        <f ca="1">DM30-DM30*'SaaS - Churn'!DM30-DM30*'SaaS - Upselling'!DM30-DM30*'SaaS - Upselling'!DM98+DM98*'SaaS - Downselling'!DM30+DM166*'SaaS - Downselling'!DM166</f>
        <v>4.0849706809170182E-2</v>
      </c>
      <c r="DO30" s="89">
        <f ca="1">DN30-DN30*'SaaS - Churn'!DN30-DN30*'SaaS - Upselling'!DN30-DN30*'SaaS - Upselling'!DN98+DN98*'SaaS - Downselling'!DN30+DN166*'SaaS - Downselling'!DN166</f>
        <v>3.5947741992069758E-2</v>
      </c>
      <c r="DP30" s="89">
        <f ca="1">DO30-DO30*'SaaS - Churn'!DO30-DO30*'SaaS - Upselling'!DO30-DO30*'SaaS - Upselling'!DO98+DO98*'SaaS - Downselling'!DO30+DO166*'SaaS - Downselling'!DO166</f>
        <v>3.1634012953021387E-2</v>
      </c>
      <c r="DQ30" s="89">
        <f ca="1">DP30-DP30*'SaaS - Churn'!DP30-DP30*'SaaS - Upselling'!DP30-DP30*'SaaS - Upselling'!DP98+DP98*'SaaS - Downselling'!DP30+DP166*'SaaS - Downselling'!DP166</f>
        <v>2.7837931398658818E-2</v>
      </c>
      <c r="DR30" s="89">
        <f ca="1">DQ30-DQ30*'SaaS - Churn'!DQ30-DQ30*'SaaS - Upselling'!DQ30-DQ30*'SaaS - Upselling'!DQ98+DQ98*'SaaS - Downselling'!DQ30+DQ166*'SaaS - Downselling'!DQ166</f>
        <v>2.4497379630819757E-2</v>
      </c>
    </row>
    <row r="31" spans="2:122" ht="15.75" customHeight="1">
      <c r="B31" s="195">
        <v>43770</v>
      </c>
      <c r="BK31" s="89">
        <f ca="1"/>
        <v>54.6</v>
      </c>
      <c r="BL31" s="89">
        <f ca="1">BK31-BK31*'SaaS - Churn'!BK31-BK31*'SaaS - Upselling'!BK31-BK31*'SaaS - Upselling'!BK99+BK99*'SaaS - Downselling'!BK31+BK167*'SaaS - Downselling'!BK167</f>
        <v>48.048000000000002</v>
      </c>
      <c r="BM31" s="89">
        <f ca="1">BL31-BL31*'SaaS - Churn'!BL31-BL31*'SaaS - Upselling'!BL31-BL31*'SaaS - Upselling'!BL99+BL99*'SaaS - Downselling'!BL31+BL167*'SaaS - Downselling'!BL167</f>
        <v>42.282240000000002</v>
      </c>
      <c r="BN31" s="89">
        <f ca="1">BM31-BM31*'SaaS - Churn'!BM31-BM31*'SaaS - Upselling'!BM31-BM31*'SaaS - Upselling'!BM99+BM99*'SaaS - Downselling'!BM31+BM167*'SaaS - Downselling'!BM167</f>
        <v>37.208371200000002</v>
      </c>
      <c r="BO31" s="89">
        <f ca="1">BN31-BN31*'SaaS - Churn'!BN31-BN31*'SaaS - Upselling'!BN31-BN31*'SaaS - Upselling'!BN99+BN99*'SaaS - Downselling'!BN31+BN167*'SaaS - Downselling'!BN167</f>
        <v>32.743366656000006</v>
      </c>
      <c r="BP31" s="89">
        <f ca="1">BO31-BO31*'SaaS - Churn'!BO31-BO31*'SaaS - Upselling'!BO31-BO31*'SaaS - Upselling'!BO99+BO99*'SaaS - Downselling'!BO31+BO167*'SaaS - Downselling'!BO167</f>
        <v>28.814162657280004</v>
      </c>
      <c r="BQ31" s="89">
        <f ca="1">BP31-BP31*'SaaS - Churn'!BP31-BP31*'SaaS - Upselling'!BP31-BP31*'SaaS - Upselling'!BP99+BP99*'SaaS - Downselling'!BP31+BP167*'SaaS - Downselling'!BP167</f>
        <v>25.356463138406404</v>
      </c>
      <c r="BR31" s="89">
        <f ca="1">BQ31-BQ31*'SaaS - Churn'!BQ31-BQ31*'SaaS - Upselling'!BQ31-BQ31*'SaaS - Upselling'!BQ99+BQ99*'SaaS - Downselling'!BQ31+BQ167*'SaaS - Downselling'!BQ167</f>
        <v>22.313687561797636</v>
      </c>
      <c r="BS31" s="89">
        <f ca="1">BR31-BR31*'SaaS - Churn'!BR31-BR31*'SaaS - Upselling'!BR31-BR31*'SaaS - Upselling'!BR99+BR99*'SaaS - Downselling'!BR31+BR167*'SaaS - Downselling'!BR167</f>
        <v>19.63604505438192</v>
      </c>
      <c r="BT31" s="89">
        <f ca="1">BS31-BS31*'SaaS - Churn'!BS31-BS31*'SaaS - Upselling'!BS31-BS31*'SaaS - Upselling'!BS99+BS99*'SaaS - Downselling'!BS31+BS167*'SaaS - Downselling'!BS167</f>
        <v>17.279719647856091</v>
      </c>
      <c r="BU31" s="89">
        <f ca="1">BT31-BT31*'SaaS - Churn'!BT31-BT31*'SaaS - Upselling'!BT31-BT31*'SaaS - Upselling'!BT99+BT99*'SaaS - Downselling'!BT31+BT167*'SaaS - Downselling'!BT167</f>
        <v>15.20615329011336</v>
      </c>
      <c r="BV31" s="89">
        <f ca="1">BU31-BU31*'SaaS - Churn'!BU31-BU31*'SaaS - Upselling'!BU31-BU31*'SaaS - Upselling'!BU99+BU99*'SaaS - Downselling'!BU31+BU167*'SaaS - Downselling'!BU167</f>
        <v>13.381414895299756</v>
      </c>
      <c r="BW31" s="89">
        <f ca="1">BV31-BV31*'SaaS - Churn'!BV31-BV31*'SaaS - Upselling'!BV31-BV31*'SaaS - Upselling'!BV99+BV99*'SaaS - Downselling'!BV31+BV167*'SaaS - Downselling'!BV167</f>
        <v>11.775645107863784</v>
      </c>
      <c r="BX31" s="89">
        <f ca="1">BW31-BW31*'SaaS - Churn'!BW31-BW31*'SaaS - Upselling'!BW31-BW31*'SaaS - Upselling'!BW99+BW99*'SaaS - Downselling'!BW31+BW167*'SaaS - Downselling'!BW167</f>
        <v>10.362567694920131</v>
      </c>
      <c r="BY31" s="89">
        <f ca="1">BX31-BX31*'SaaS - Churn'!BX31-BX31*'SaaS - Upselling'!BX31-BX31*'SaaS - Upselling'!BX99+BX99*'SaaS - Downselling'!BX31+BX167*'SaaS - Downselling'!BX167</f>
        <v>9.1190595715297142</v>
      </c>
      <c r="BZ31" s="89">
        <f ca="1">BY31-BY31*'SaaS - Churn'!BY31-BY31*'SaaS - Upselling'!BY31-BY31*'SaaS - Upselling'!BY99+BY99*'SaaS - Downselling'!BY31+BY167*'SaaS - Downselling'!BY167</f>
        <v>8.0247724229461497</v>
      </c>
      <c r="CA31" s="89">
        <f ca="1">BZ31-BZ31*'SaaS - Churn'!BZ31-BZ31*'SaaS - Upselling'!BZ31-BZ31*'SaaS - Upselling'!BZ99+BZ99*'SaaS - Downselling'!BZ31+BZ167*'SaaS - Downselling'!BZ167</f>
        <v>7.0617997321926111</v>
      </c>
      <c r="CB31" s="89">
        <f ca="1">CA31-CA31*'SaaS - Churn'!CA31-CA31*'SaaS - Upselling'!CA31-CA31*'SaaS - Upselling'!CA99+CA99*'SaaS - Downselling'!CA31+CA167*'SaaS - Downselling'!CA167</f>
        <v>6.2143837643294972</v>
      </c>
      <c r="CC31" s="89">
        <f ca="1">CB31-CB31*'SaaS - Churn'!CB31-CB31*'SaaS - Upselling'!CB31-CB31*'SaaS - Upselling'!CB99+CB99*'SaaS - Downselling'!CB31+CB167*'SaaS - Downselling'!CB167</f>
        <v>5.4686577126099571</v>
      </c>
      <c r="CD31" s="89">
        <f ca="1">CC31-CC31*'SaaS - Churn'!CC31-CC31*'SaaS - Upselling'!CC31-CC31*'SaaS - Upselling'!CC99+CC99*'SaaS - Downselling'!CC31+CC167*'SaaS - Downselling'!CC167</f>
        <v>4.8124187870967621</v>
      </c>
      <c r="CE31" s="89">
        <f ca="1">CD31-CD31*'SaaS - Churn'!CD31-CD31*'SaaS - Upselling'!CD31-CD31*'SaaS - Upselling'!CD99+CD99*'SaaS - Downselling'!CD31+CD167*'SaaS - Downselling'!CD167</f>
        <v>4.2349285326451502</v>
      </c>
      <c r="CF31" s="89">
        <f ca="1">CE31-CE31*'SaaS - Churn'!CE31-CE31*'SaaS - Upselling'!CE31-CE31*'SaaS - Upselling'!CE99+CE99*'SaaS - Downselling'!CE31+CE167*'SaaS - Downselling'!CE167</f>
        <v>3.7267371087277321</v>
      </c>
      <c r="CG31" s="89">
        <f ca="1">CF31-CF31*'SaaS - Churn'!CF31-CF31*'SaaS - Upselling'!CF31-CF31*'SaaS - Upselling'!CF99+CF99*'SaaS - Downselling'!CF31+CF167*'SaaS - Downselling'!CF167</f>
        <v>3.2795286556804042</v>
      </c>
      <c r="CH31" s="89">
        <f ca="1">CG31-CG31*'SaaS - Churn'!CG31-CG31*'SaaS - Upselling'!CG31-CG31*'SaaS - Upselling'!CG99+CG99*'SaaS - Downselling'!CG31+CG167*'SaaS - Downselling'!CG167</f>
        <v>2.8859852169987557</v>
      </c>
      <c r="CI31" s="89">
        <f ca="1">CH31-CH31*'SaaS - Churn'!CH31-CH31*'SaaS - Upselling'!CH31-CH31*'SaaS - Upselling'!CH99+CH99*'SaaS - Downselling'!CH31+CH167*'SaaS - Downselling'!CH167</f>
        <v>2.5396669909589047</v>
      </c>
      <c r="CJ31" s="89">
        <f ca="1">CI31-CI31*'SaaS - Churn'!CI31-CI31*'SaaS - Upselling'!CI31-CI31*'SaaS - Upselling'!CI99+CI99*'SaaS - Downselling'!CI31+CI167*'SaaS - Downselling'!CI167</f>
        <v>2.2349069520438358</v>
      </c>
      <c r="CK31" s="89">
        <f ca="1">CJ31-CJ31*'SaaS - Churn'!CJ31-CJ31*'SaaS - Upselling'!CJ31-CJ31*'SaaS - Upselling'!CJ99+CJ99*'SaaS - Downselling'!CJ31+CJ167*'SaaS - Downselling'!CJ167</f>
        <v>1.9667181177985757</v>
      </c>
      <c r="CL31" s="89">
        <f ca="1">CK31-CK31*'SaaS - Churn'!CK31-CK31*'SaaS - Upselling'!CK31-CK31*'SaaS - Upselling'!CK99+CK99*'SaaS - Downselling'!CK31+CK167*'SaaS - Downselling'!CK167</f>
        <v>1.7307119436627467</v>
      </c>
      <c r="CM31" s="89">
        <f ca="1">CL31-CL31*'SaaS - Churn'!CL31-CL31*'SaaS - Upselling'!CL31-CL31*'SaaS - Upselling'!CL99+CL99*'SaaS - Downselling'!CL31+CL167*'SaaS - Downselling'!CL167</f>
        <v>1.5230265104232172</v>
      </c>
      <c r="CN31" s="89">
        <f ca="1">CM31-CM31*'SaaS - Churn'!CM31-CM31*'SaaS - Upselling'!CM31-CM31*'SaaS - Upselling'!CM99+CM99*'SaaS - Downselling'!CM31+CM167*'SaaS - Downselling'!CM167</f>
        <v>1.3402633291724311</v>
      </c>
      <c r="CO31" s="89">
        <f ca="1">CN31-CN31*'SaaS - Churn'!CN31-CN31*'SaaS - Upselling'!CN31-CN31*'SaaS - Upselling'!CN99+CN99*'SaaS - Downselling'!CN31+CN167*'SaaS - Downselling'!CN167</f>
        <v>1.1794317296717394</v>
      </c>
      <c r="CP31" s="89">
        <f ca="1">CO31-CO31*'SaaS - Churn'!CO31-CO31*'SaaS - Upselling'!CO31-CO31*'SaaS - Upselling'!CO99+CO99*'SaaS - Downselling'!CO31+CO167*'SaaS - Downselling'!CO167</f>
        <v>1.0378999221111305</v>
      </c>
      <c r="CQ31" s="89">
        <f ca="1">CP31-CP31*'SaaS - Churn'!CP31-CP31*'SaaS - Upselling'!CP31-CP31*'SaaS - Upselling'!CP99+CP99*'SaaS - Downselling'!CP31+CP167*'SaaS - Downselling'!CP167</f>
        <v>0.91335193145779481</v>
      </c>
      <c r="CR31" s="89">
        <f ca="1">CQ31-CQ31*'SaaS - Churn'!CQ31-CQ31*'SaaS - Upselling'!CQ31-CQ31*'SaaS - Upselling'!CQ99+CQ99*'SaaS - Downselling'!CQ31+CQ167*'SaaS - Downselling'!CQ167</f>
        <v>0.80374969968285948</v>
      </c>
      <c r="CS31" s="89">
        <f ca="1">CR31-CR31*'SaaS - Churn'!CR31-CR31*'SaaS - Upselling'!CR31-CR31*'SaaS - Upselling'!CR99+CR99*'SaaS - Downselling'!CR31+CR167*'SaaS - Downselling'!CR167</f>
        <v>0.70729973572091631</v>
      </c>
      <c r="CT31" s="89">
        <f ca="1">CS31-CS31*'SaaS - Churn'!CS31-CS31*'SaaS - Upselling'!CS31-CS31*'SaaS - Upselling'!CS99+CS99*'SaaS - Downselling'!CS31+CS167*'SaaS - Downselling'!CS167</f>
        <v>0.62242376743440631</v>
      </c>
      <c r="CU31" s="89">
        <f ca="1">CT31-CT31*'SaaS - Churn'!CT31-CT31*'SaaS - Upselling'!CT31-CT31*'SaaS - Upselling'!CT99+CT99*'SaaS - Downselling'!CT31+CT167*'SaaS - Downselling'!CT167</f>
        <v>0.54773291534227764</v>
      </c>
      <c r="CV31" s="89">
        <f ca="1">CU31-CU31*'SaaS - Churn'!CU31-CU31*'SaaS - Upselling'!CU31-CU31*'SaaS - Upselling'!CU99+CU99*'SaaS - Downselling'!CU31+CU167*'SaaS - Downselling'!CU167</f>
        <v>0.48200496550120436</v>
      </c>
      <c r="CW31" s="89">
        <f ca="1">CV31-CV31*'SaaS - Churn'!CV31-CV31*'SaaS - Upselling'!CV31-CV31*'SaaS - Upselling'!CV99+CV99*'SaaS - Downselling'!CV31+CV167*'SaaS - Downselling'!CV167</f>
        <v>0.42416436964105986</v>
      </c>
      <c r="CX31" s="89">
        <f ca="1">CW31-CW31*'SaaS - Churn'!CW31-CW31*'SaaS - Upselling'!CW31-CW31*'SaaS - Upselling'!CW99+CW99*'SaaS - Downselling'!CW31+CW167*'SaaS - Downselling'!CW167</f>
        <v>0.37326464528413272</v>
      </c>
      <c r="CY31" s="89">
        <f ca="1">CX31-CX31*'SaaS - Churn'!CX31-CX31*'SaaS - Upselling'!CX31-CX31*'SaaS - Upselling'!CX99+CX99*'SaaS - Downselling'!CX31+CX167*'SaaS - Downselling'!CX167</f>
        <v>0.32847288785003681</v>
      </c>
      <c r="CZ31" s="89">
        <f ca="1">CY31-CY31*'SaaS - Churn'!CY31-CY31*'SaaS - Upselling'!CY31-CY31*'SaaS - Upselling'!CY99+CY99*'SaaS - Downselling'!CY31+CY167*'SaaS - Downselling'!CY167</f>
        <v>0.28905614130803237</v>
      </c>
      <c r="DA31" s="89">
        <f ca="1">CZ31-CZ31*'SaaS - Churn'!CZ31-CZ31*'SaaS - Upselling'!CZ31-CZ31*'SaaS - Upselling'!CZ99+CZ99*'SaaS - Downselling'!CZ31+CZ167*'SaaS - Downselling'!CZ167</f>
        <v>0.25436940435106847</v>
      </c>
      <c r="DB31" s="89">
        <f ca="1">DA31-DA31*'SaaS - Churn'!DA31-DA31*'SaaS - Upselling'!DA31-DA31*'SaaS - Upselling'!DA99+DA99*'SaaS - Downselling'!DA31+DA167*'SaaS - Downselling'!DA167</f>
        <v>0.22384507582894025</v>
      </c>
      <c r="DC31" s="89">
        <f ca="1">DB31-DB31*'SaaS - Churn'!DB31-DB31*'SaaS - Upselling'!DB31-DB31*'SaaS - Upselling'!DB99+DB99*'SaaS - Downselling'!DB31+DB167*'SaaS - Downselling'!DB167</f>
        <v>0.1969836667294674</v>
      </c>
      <c r="DD31" s="89">
        <f ca="1">DC31-DC31*'SaaS - Churn'!DC31-DC31*'SaaS - Upselling'!DC31-DC31*'SaaS - Upselling'!DC99+DC99*'SaaS - Downselling'!DC31+DC167*'SaaS - Downselling'!DC167</f>
        <v>0.1733456267219313</v>
      </c>
      <c r="DE31" s="89">
        <f ca="1">DD31-DD31*'SaaS - Churn'!DD31-DD31*'SaaS - Upselling'!DD31-DD31*'SaaS - Upselling'!DD99+DD99*'SaaS - Downselling'!DD31+DD167*'SaaS - Downselling'!DD167</f>
        <v>0.15254415151529954</v>
      </c>
      <c r="DF31" s="89">
        <f ca="1">DE31-DE31*'SaaS - Churn'!DE31-DE31*'SaaS - Upselling'!DE31-DE31*'SaaS - Upselling'!DE99+DE99*'SaaS - Downselling'!DE31+DE167*'SaaS - Downselling'!DE167</f>
        <v>0.13423885333346361</v>
      </c>
      <c r="DG31" s="89">
        <f ca="1">DF31-DF31*'SaaS - Churn'!DF31-DF31*'SaaS - Upselling'!DF31-DF31*'SaaS - Upselling'!DF99+DF99*'SaaS - Downselling'!DF31+DF167*'SaaS - Downselling'!DF167</f>
        <v>0.11813019093344797</v>
      </c>
      <c r="DH31" s="89">
        <f ca="1">DG31-DG31*'SaaS - Churn'!DG31-DG31*'SaaS - Upselling'!DG31-DG31*'SaaS - Upselling'!DG99+DG99*'SaaS - Downselling'!DG31+DG167*'SaaS - Downselling'!DG167</f>
        <v>0.10395456802143421</v>
      </c>
      <c r="DI31" s="89">
        <f ca="1">DH31-DH31*'SaaS - Churn'!DH31-DH31*'SaaS - Upselling'!DH31-DH31*'SaaS - Upselling'!DH99+DH99*'SaaS - Downselling'!DH31+DH167*'SaaS - Downselling'!DH167</f>
        <v>9.1480019858862116E-2</v>
      </c>
      <c r="DJ31" s="89">
        <f ca="1">DI31-DI31*'SaaS - Churn'!DI31-DI31*'SaaS - Upselling'!DI31-DI31*'SaaS - Upselling'!DI99+DI99*'SaaS - Downselling'!DI31+DI167*'SaaS - Downselling'!DI167</f>
        <v>8.0502417475798671E-2</v>
      </c>
      <c r="DK31" s="89">
        <f ca="1">DJ31-DJ31*'SaaS - Churn'!DJ31-DJ31*'SaaS - Upselling'!DJ31-DJ31*'SaaS - Upselling'!DJ99+DJ99*'SaaS - Downselling'!DJ31+DJ167*'SaaS - Downselling'!DJ167</f>
        <v>7.0842127378702824E-2</v>
      </c>
      <c r="DL31" s="89">
        <f ca="1">DK31-DK31*'SaaS - Churn'!DK31-DK31*'SaaS - Upselling'!DK31-DK31*'SaaS - Upselling'!DK99+DK99*'SaaS - Downselling'!DK31+DK167*'SaaS - Downselling'!DK167</f>
        <v>6.2341072093258482E-2</v>
      </c>
      <c r="DM31" s="89">
        <f ca="1">DL31-DL31*'SaaS - Churn'!DL31-DL31*'SaaS - Upselling'!DL31-DL31*'SaaS - Upselling'!DL99+DL99*'SaaS - Downselling'!DL31+DL167*'SaaS - Downselling'!DL167</f>
        <v>5.4860143442067459E-2</v>
      </c>
      <c r="DN31" s="89">
        <f ca="1">DM31-DM31*'SaaS - Churn'!DM31-DM31*'SaaS - Upselling'!DM31-DM31*'SaaS - Upselling'!DM99+DM99*'SaaS - Downselling'!DM31+DM167*'SaaS - Downselling'!DM167</f>
        <v>4.8276926229019364E-2</v>
      </c>
      <c r="DO31" s="89">
        <f ca="1">DN31-DN31*'SaaS - Churn'!DN31-DN31*'SaaS - Upselling'!DN31-DN31*'SaaS - Upselling'!DN99+DN99*'SaaS - Downselling'!DN31+DN167*'SaaS - Downselling'!DN167</f>
        <v>4.2483695081537043E-2</v>
      </c>
      <c r="DP31" s="89">
        <f ca="1">DO31-DO31*'SaaS - Churn'!DO31-DO31*'SaaS - Upselling'!DO31-DO31*'SaaS - Upselling'!DO99+DO99*'SaaS - Downselling'!DO31+DO167*'SaaS - Downselling'!DO167</f>
        <v>3.7385651671752604E-2</v>
      </c>
      <c r="DQ31" s="89">
        <f ca="1">DP31-DP31*'SaaS - Churn'!DP31-DP31*'SaaS - Upselling'!DP31-DP31*'SaaS - Upselling'!DP99+DP99*'SaaS - Downselling'!DP31+DP167*'SaaS - Downselling'!DP167</f>
        <v>3.2899373471142294E-2</v>
      </c>
      <c r="DR31" s="89">
        <f ca="1">DQ31-DQ31*'SaaS - Churn'!DQ31-DQ31*'SaaS - Upselling'!DQ31-DQ31*'SaaS - Upselling'!DQ99+DQ99*'SaaS - Downselling'!DQ31+DQ167*'SaaS - Downselling'!DQ167</f>
        <v>2.8951448654605218E-2</v>
      </c>
    </row>
    <row r="32" spans="2:122" ht="15.75" customHeight="1">
      <c r="B32" s="195">
        <v>43800</v>
      </c>
      <c r="BK32" s="89">
        <f ca="1"/>
        <v>63</v>
      </c>
      <c r="BL32" s="89">
        <f ca="1">BK32-BK32*'SaaS - Churn'!BK32-BK32*'SaaS - Upselling'!BK32-BK32*'SaaS - Upselling'!BK100+BK100*'SaaS - Downselling'!BK32+BK168*'SaaS - Downselling'!BK168</f>
        <v>55.44</v>
      </c>
      <c r="BM32" s="89">
        <f ca="1">BL32-BL32*'SaaS - Churn'!BL32-BL32*'SaaS - Upselling'!BL32-BL32*'SaaS - Upselling'!BL100+BL100*'SaaS - Downselling'!BL32+BL168*'SaaS - Downselling'!BL168</f>
        <v>48.787199999999999</v>
      </c>
      <c r="BN32" s="89">
        <f ca="1">BM32-BM32*'SaaS - Churn'!BM32-BM32*'SaaS - Upselling'!BM32-BM32*'SaaS - Upselling'!BM100+BM100*'SaaS - Downselling'!BM32+BM168*'SaaS - Downselling'!BM168</f>
        <v>42.932735999999998</v>
      </c>
      <c r="BO32" s="89">
        <f ca="1">BN32-BN32*'SaaS - Churn'!BN32-BN32*'SaaS - Upselling'!BN32-BN32*'SaaS - Upselling'!BN100+BN100*'SaaS - Downselling'!BN32+BN168*'SaaS - Downselling'!BN168</f>
        <v>37.780807680000002</v>
      </c>
      <c r="BP32" s="89">
        <f ca="1">BO32-BO32*'SaaS - Churn'!BO32-BO32*'SaaS - Upselling'!BO32-BO32*'SaaS - Upselling'!BO100+BO100*'SaaS - Downselling'!BO32+BO168*'SaaS - Downselling'!BO168</f>
        <v>33.247110758399998</v>
      </c>
      <c r="BQ32" s="89">
        <f ca="1">BP32-BP32*'SaaS - Churn'!BP32-BP32*'SaaS - Upselling'!BP32-BP32*'SaaS - Upselling'!BP100+BP100*'SaaS - Downselling'!BP32+BP168*'SaaS - Downselling'!BP168</f>
        <v>29.257457467392001</v>
      </c>
      <c r="BR32" s="89">
        <f ca="1">BQ32-BQ32*'SaaS - Churn'!BQ32-BQ32*'SaaS - Upselling'!BQ32-BQ32*'SaaS - Upselling'!BQ100+BQ100*'SaaS - Downselling'!BQ32+BQ168*'SaaS - Downselling'!BQ168</f>
        <v>25.746562571304963</v>
      </c>
      <c r="BS32" s="89">
        <f ca="1">BR32-BR32*'SaaS - Churn'!BR32-BR32*'SaaS - Upselling'!BR32-BR32*'SaaS - Upselling'!BR100+BR100*'SaaS - Downselling'!BR32+BR168*'SaaS - Downselling'!BR168</f>
        <v>22.656975062748369</v>
      </c>
      <c r="BT32" s="89">
        <f ca="1">BS32-BS32*'SaaS - Churn'!BS32-BS32*'SaaS - Upselling'!BS32-BS32*'SaaS - Upselling'!BS100+BS100*'SaaS - Downselling'!BS32+BS168*'SaaS - Downselling'!BS168</f>
        <v>19.938138055218566</v>
      </c>
      <c r="BU32" s="89">
        <f ca="1">BT32-BT32*'SaaS - Churn'!BT32-BT32*'SaaS - Upselling'!BT32-BT32*'SaaS - Upselling'!BT100+BT100*'SaaS - Downselling'!BT32+BT168*'SaaS - Downselling'!BT168</f>
        <v>17.545561488592337</v>
      </c>
      <c r="BV32" s="89">
        <f ca="1">BU32-BU32*'SaaS - Churn'!BU32-BU32*'SaaS - Upselling'!BU32-BU32*'SaaS - Upselling'!BU100+BU100*'SaaS - Downselling'!BU32+BU168*'SaaS - Downselling'!BU168</f>
        <v>15.440094109961258</v>
      </c>
      <c r="BW32" s="89">
        <f ca="1">BV32-BV32*'SaaS - Churn'!BV32-BV32*'SaaS - Upselling'!BV32-BV32*'SaaS - Upselling'!BV100+BV100*'SaaS - Downselling'!BV32+BV168*'SaaS - Downselling'!BV168</f>
        <v>13.587282816765907</v>
      </c>
      <c r="BX32" s="89">
        <f ca="1">BW32-BW32*'SaaS - Churn'!BW32-BW32*'SaaS - Upselling'!BW32-BW32*'SaaS - Upselling'!BW100+BW100*'SaaS - Downselling'!BW32+BW168*'SaaS - Downselling'!BW168</f>
        <v>11.956808878753998</v>
      </c>
      <c r="BY32" s="89">
        <f ca="1">BX32-BX32*'SaaS - Churn'!BX32-BX32*'SaaS - Upselling'!BX32-BX32*'SaaS - Upselling'!BX100+BX100*'SaaS - Downselling'!BX32+BX168*'SaaS - Downselling'!BX168</f>
        <v>10.521991813303519</v>
      </c>
      <c r="BZ32" s="89">
        <f ca="1">BY32-BY32*'SaaS - Churn'!BY32-BY32*'SaaS - Upselling'!BY32-BY32*'SaaS - Upselling'!BY100+BY100*'SaaS - Downselling'!BY32+BY168*'SaaS - Downselling'!BY168</f>
        <v>9.2593527957070965</v>
      </c>
      <c r="CA32" s="89">
        <f ca="1">BZ32-BZ32*'SaaS - Churn'!BZ32-BZ32*'SaaS - Upselling'!BZ32-BZ32*'SaaS - Upselling'!BZ100+BZ100*'SaaS - Downselling'!BZ32+BZ168*'SaaS - Downselling'!BZ168</f>
        <v>8.1482304602222442</v>
      </c>
      <c r="CB32" s="89">
        <f ca="1">CA32-CA32*'SaaS - Churn'!CA32-CA32*'SaaS - Upselling'!CA32-CA32*'SaaS - Upselling'!CA100+CA100*'SaaS - Downselling'!CA32+CA168*'SaaS - Downselling'!CA168</f>
        <v>7.1704428049955746</v>
      </c>
      <c r="CC32" s="89">
        <f ca="1">CB32-CB32*'SaaS - Churn'!CB32-CB32*'SaaS - Upselling'!CB32-CB32*'SaaS - Upselling'!CB100+CB100*'SaaS - Downselling'!CB32+CB168*'SaaS - Downselling'!CB168</f>
        <v>6.3099896683961054</v>
      </c>
      <c r="CD32" s="89">
        <f ca="1">CC32-CC32*'SaaS - Churn'!CC32-CC32*'SaaS - Upselling'!CC32-CC32*'SaaS - Upselling'!CC100+CC100*'SaaS - Downselling'!CC32+CC168*'SaaS - Downselling'!CC168</f>
        <v>5.5527909081885731</v>
      </c>
      <c r="CE32" s="89">
        <f ca="1">CD32-CD32*'SaaS - Churn'!CD32-CD32*'SaaS - Upselling'!CD32-CD32*'SaaS - Upselling'!CD100+CD100*'SaaS - Downselling'!CD32+CD168*'SaaS - Downselling'!CD168</f>
        <v>4.8864559992059444</v>
      </c>
      <c r="CF32" s="89">
        <f ca="1">CE32-CE32*'SaaS - Churn'!CE32-CE32*'SaaS - Upselling'!CE32-CE32*'SaaS - Upselling'!CE100+CE100*'SaaS - Downselling'!CE32+CE168*'SaaS - Downselling'!CE168</f>
        <v>4.3000812793012315</v>
      </c>
      <c r="CG32" s="89">
        <f ca="1">CF32-CF32*'SaaS - Churn'!CF32-CF32*'SaaS - Upselling'!CF32-CF32*'SaaS - Upselling'!CF100+CF100*'SaaS - Downselling'!CF32+CF168*'SaaS - Downselling'!CF168</f>
        <v>3.7840715257850839</v>
      </c>
      <c r="CH32" s="89">
        <f ca="1">CG32-CG32*'SaaS - Churn'!CG32-CG32*'SaaS - Upselling'!CG32-CG32*'SaaS - Upselling'!CG100+CG100*'SaaS - Downselling'!CG32+CG168*'SaaS - Downselling'!CG168</f>
        <v>3.329982942690874</v>
      </c>
      <c r="CI32" s="89">
        <f ca="1">CH32-CH32*'SaaS - Churn'!CH32-CH32*'SaaS - Upselling'!CH32-CH32*'SaaS - Upselling'!CH100+CH100*'SaaS - Downselling'!CH32+CH168*'SaaS - Downselling'!CH168</f>
        <v>2.930384989567969</v>
      </c>
      <c r="CJ32" s="89">
        <f ca="1">CI32-CI32*'SaaS - Churn'!CI32-CI32*'SaaS - Upselling'!CI32-CI32*'SaaS - Upselling'!CI100+CI100*'SaaS - Downselling'!CI32+CI168*'SaaS - Downselling'!CI168</f>
        <v>2.5787387908198127</v>
      </c>
      <c r="CK32" s="89">
        <f ca="1">CJ32-CJ32*'SaaS - Churn'!CJ32-CJ32*'SaaS - Upselling'!CJ32-CJ32*'SaaS - Upselling'!CJ100+CJ100*'SaaS - Downselling'!CJ32+CJ168*'SaaS - Downselling'!CJ168</f>
        <v>2.2692901359214348</v>
      </c>
      <c r="CL32" s="89">
        <f ca="1">CK32-CK32*'SaaS - Churn'!CK32-CK32*'SaaS - Upselling'!CK32-CK32*'SaaS - Upselling'!CK100+CK100*'SaaS - Downselling'!CK32+CK168*'SaaS - Downselling'!CK168</f>
        <v>1.9969753196108626</v>
      </c>
      <c r="CM32" s="89">
        <f ca="1">CL32-CL32*'SaaS - Churn'!CL32-CL32*'SaaS - Upselling'!CL32-CL32*'SaaS - Upselling'!CL100+CL100*'SaaS - Downselling'!CL32+CL168*'SaaS - Downselling'!CL168</f>
        <v>1.7573382812575591</v>
      </c>
      <c r="CN32" s="89">
        <f ca="1">CM32-CM32*'SaaS - Churn'!CM32-CM32*'SaaS - Upselling'!CM32-CM32*'SaaS - Upselling'!CM100+CM100*'SaaS - Downselling'!CM32+CM168*'SaaS - Downselling'!CM168</f>
        <v>1.546457687506652</v>
      </c>
      <c r="CO32" s="89">
        <f ca="1">CN32-CN32*'SaaS - Churn'!CN32-CN32*'SaaS - Upselling'!CN32-CN32*'SaaS - Upselling'!CN100+CN100*'SaaS - Downselling'!CN32+CN168*'SaaS - Downselling'!CN168</f>
        <v>1.3608827650058537</v>
      </c>
      <c r="CP32" s="89">
        <f ca="1">CO32-CO32*'SaaS - Churn'!CO32-CO32*'SaaS - Upselling'!CO32-CO32*'SaaS - Upselling'!CO100+CO100*'SaaS - Downselling'!CO32+CO168*'SaaS - Downselling'!CO168</f>
        <v>1.1975768332051513</v>
      </c>
      <c r="CQ32" s="89">
        <f ca="1">CP32-CP32*'SaaS - Churn'!CP32-CP32*'SaaS - Upselling'!CP32-CP32*'SaaS - Upselling'!CP100+CP100*'SaaS - Downselling'!CP32+CP168*'SaaS - Downselling'!CP168</f>
        <v>1.0538676132205331</v>
      </c>
      <c r="CR32" s="89">
        <f ca="1">CQ32-CQ32*'SaaS - Churn'!CQ32-CQ32*'SaaS - Upselling'!CQ32-CQ32*'SaaS - Upselling'!CQ100+CQ100*'SaaS - Downselling'!CQ32+CQ168*'SaaS - Downselling'!CQ168</f>
        <v>0.92740349963406898</v>
      </c>
      <c r="CS32" s="89">
        <f ca="1">CR32-CR32*'SaaS - Churn'!CR32-CR32*'SaaS - Upselling'!CR32-CR32*'SaaS - Upselling'!CR100+CR100*'SaaS - Downselling'!CR32+CR168*'SaaS - Downselling'!CR168</f>
        <v>0.8161150796779808</v>
      </c>
      <c r="CT32" s="89">
        <f ca="1">CS32-CS32*'SaaS - Churn'!CS32-CS32*'SaaS - Upselling'!CS32-CS32*'SaaS - Upselling'!CS100+CS100*'SaaS - Downselling'!CS32+CS168*'SaaS - Downselling'!CS168</f>
        <v>0.71818127011662303</v>
      </c>
      <c r="CU32" s="89">
        <f ca="1">CT32-CT32*'SaaS - Churn'!CT32-CT32*'SaaS - Upselling'!CT32-CT32*'SaaS - Upselling'!CT100+CT100*'SaaS - Downselling'!CT32+CT168*'SaaS - Downselling'!CT168</f>
        <v>0.63199951770262819</v>
      </c>
      <c r="CV32" s="89">
        <f ca="1">CU32-CU32*'SaaS - Churn'!CU32-CU32*'SaaS - Upselling'!CU32-CU32*'SaaS - Upselling'!CU100+CU100*'SaaS - Downselling'!CU32+CU168*'SaaS - Downselling'!CU168</f>
        <v>0.55615957557831275</v>
      </c>
      <c r="CW32" s="89">
        <f ca="1">CV32-CV32*'SaaS - Churn'!CV32-CV32*'SaaS - Upselling'!CV32-CV32*'SaaS - Upselling'!CV100+CV100*'SaaS - Downselling'!CV32+CV168*'SaaS - Downselling'!CV168</f>
        <v>0.48942042650891521</v>
      </c>
      <c r="CX32" s="89">
        <f ca="1">CW32-CW32*'SaaS - Churn'!CW32-CW32*'SaaS - Upselling'!CW32-CW32*'SaaS - Upselling'!CW100+CW100*'SaaS - Downselling'!CW32+CW168*'SaaS - Downselling'!CW168</f>
        <v>0.43068997532784536</v>
      </c>
      <c r="CY32" s="89">
        <f ca="1">CX32-CX32*'SaaS - Churn'!CX32-CX32*'SaaS - Upselling'!CX32-CX32*'SaaS - Upselling'!CX100+CX100*'SaaS - Downselling'!CX32+CX168*'SaaS - Downselling'!CX168</f>
        <v>0.37900717828850394</v>
      </c>
      <c r="CZ32" s="89">
        <f ca="1">CY32-CY32*'SaaS - Churn'!CY32-CY32*'SaaS - Upselling'!CY32-CY32*'SaaS - Upselling'!CY100+CY100*'SaaS - Downselling'!CY32+CY168*'SaaS - Downselling'!CY168</f>
        <v>0.33352631689388346</v>
      </c>
      <c r="DA32" s="89">
        <f ca="1">CZ32-CZ32*'SaaS - Churn'!CZ32-CZ32*'SaaS - Upselling'!CZ32-CZ32*'SaaS - Upselling'!CZ100+CZ100*'SaaS - Downselling'!CZ32+CZ168*'SaaS - Downselling'!CZ168</f>
        <v>0.29350315886661743</v>
      </c>
      <c r="DB32" s="89">
        <f ca="1">DA32-DA32*'SaaS - Churn'!DA32-DA32*'SaaS - Upselling'!DA32-DA32*'SaaS - Upselling'!DA100+DA100*'SaaS - Downselling'!DA32+DA168*'SaaS - Downselling'!DA168</f>
        <v>0.25828277980262332</v>
      </c>
      <c r="DC32" s="89">
        <f ca="1">DB32-DB32*'SaaS - Churn'!DB32-DB32*'SaaS - Upselling'!DB32-DB32*'SaaS - Upselling'!DB100+DB100*'SaaS - Downselling'!DB32+DB168*'SaaS - Downselling'!DB168</f>
        <v>0.22728884622630852</v>
      </c>
      <c r="DD32" s="89">
        <f ca="1">DC32-DC32*'SaaS - Churn'!DC32-DC32*'SaaS - Upselling'!DC32-DC32*'SaaS - Upselling'!DC100+DC100*'SaaS - Downselling'!DC32+DC168*'SaaS - Downselling'!DC168</f>
        <v>0.2000141846791515</v>
      </c>
      <c r="DE32" s="89">
        <f ca="1">DD32-DD32*'SaaS - Churn'!DD32-DD32*'SaaS - Upselling'!DD32-DD32*'SaaS - Upselling'!DD100+DD100*'SaaS - Downselling'!DD32+DD168*'SaaS - Downselling'!DD168</f>
        <v>0.17601248251765333</v>
      </c>
      <c r="DF32" s="89">
        <f ca="1">DE32-DE32*'SaaS - Churn'!DE32-DE32*'SaaS - Upselling'!DE32-DE32*'SaaS - Upselling'!DE100+DE100*'SaaS - Downselling'!DE32+DE168*'SaaS - Downselling'!DE168</f>
        <v>0.15489098461553491</v>
      </c>
      <c r="DG32" s="89">
        <f ca="1">DF32-DF32*'SaaS - Churn'!DF32-DF32*'SaaS - Upselling'!DF32-DF32*'SaaS - Upselling'!DF100+DF100*'SaaS - Downselling'!DF32+DF168*'SaaS - Downselling'!DF168</f>
        <v>0.1363040664616707</v>
      </c>
      <c r="DH32" s="89">
        <f ca="1">DG32-DG32*'SaaS - Churn'!DG32-DG32*'SaaS - Upselling'!DG32-DG32*'SaaS - Upselling'!DG100+DG100*'SaaS - Downselling'!DG32+DG168*'SaaS - Downselling'!DG168</f>
        <v>0.11994757848627022</v>
      </c>
      <c r="DI32" s="89">
        <f ca="1">DH32-DH32*'SaaS - Churn'!DH32-DH32*'SaaS - Upselling'!DH32-DH32*'SaaS - Upselling'!DH100+DH100*'SaaS - Downselling'!DH32+DH168*'SaaS - Downselling'!DH168</f>
        <v>0.10555386906791779</v>
      </c>
      <c r="DJ32" s="89">
        <f ca="1">DI32-DI32*'SaaS - Churn'!DI32-DI32*'SaaS - Upselling'!DI32-DI32*'SaaS - Upselling'!DI100+DI100*'SaaS - Downselling'!DI32+DI168*'SaaS - Downselling'!DI168</f>
        <v>9.288740477976766E-2</v>
      </c>
      <c r="DK32" s="89">
        <f ca="1">DJ32-DJ32*'SaaS - Churn'!DJ32-DJ32*'SaaS - Upselling'!DJ32-DJ32*'SaaS - Upselling'!DJ100+DJ100*'SaaS - Downselling'!DJ32+DJ168*'SaaS - Downselling'!DJ168</f>
        <v>8.174091620619553E-2</v>
      </c>
      <c r="DL32" s="89">
        <f ca="1">DK32-DK32*'SaaS - Churn'!DK32-DK32*'SaaS - Upselling'!DK32-DK32*'SaaS - Upselling'!DK100+DK100*'SaaS - Downselling'!DK32+DK168*'SaaS - Downselling'!DK168</f>
        <v>7.1932006261452075E-2</v>
      </c>
      <c r="DM32" s="89">
        <f ca="1">DL32-DL32*'SaaS - Churn'!DL32-DL32*'SaaS - Upselling'!DL32-DL32*'SaaS - Upselling'!DL100+DL100*'SaaS - Downselling'!DL32+DL168*'SaaS - Downselling'!DL168</f>
        <v>6.3300165510077833E-2</v>
      </c>
      <c r="DN32" s="89">
        <f ca="1">DM32-DM32*'SaaS - Churn'!DM32-DM32*'SaaS - Upselling'!DM32-DM32*'SaaS - Upselling'!DM100+DM100*'SaaS - Downselling'!DM32+DM168*'SaaS - Downselling'!DM168</f>
        <v>5.5704145648868497E-2</v>
      </c>
      <c r="DO32" s="89">
        <f ca="1">DN32-DN32*'SaaS - Churn'!DN32-DN32*'SaaS - Upselling'!DN32-DN32*'SaaS - Upselling'!DN100+DN100*'SaaS - Downselling'!DN32+DN168*'SaaS - Downselling'!DN168</f>
        <v>4.9019648171004279E-2</v>
      </c>
      <c r="DP32" s="89">
        <f ca="1">DO32-DO32*'SaaS - Churn'!DO32-DO32*'SaaS - Upselling'!DO32-DO32*'SaaS - Upselling'!DO100+DO100*'SaaS - Downselling'!DO32+DO168*'SaaS - Downselling'!DO168</f>
        <v>4.3137290390483765E-2</v>
      </c>
      <c r="DQ32" s="89">
        <f ca="1">DP32-DP32*'SaaS - Churn'!DP32-DP32*'SaaS - Upselling'!DP32-DP32*'SaaS - Upselling'!DP100+DP100*'SaaS - Downselling'!DP32+DP168*'SaaS - Downselling'!DP168</f>
        <v>3.7960815543625709E-2</v>
      </c>
      <c r="DR32" s="89">
        <f ca="1">DQ32-DQ32*'SaaS - Churn'!DQ32-DQ32*'SaaS - Upselling'!DQ32-DQ32*'SaaS - Upselling'!DQ100+DQ100*'SaaS - Downselling'!DQ32+DQ168*'SaaS - Downselling'!DQ168</f>
        <v>3.3405517678390624E-2</v>
      </c>
    </row>
    <row r="33" spans="2:122" ht="15.75" customHeight="1">
      <c r="B33" s="195">
        <v>43831</v>
      </c>
      <c r="BK33" s="89">
        <f ca="1"/>
        <v>63</v>
      </c>
      <c r="BL33" s="89">
        <f ca="1">BK33-BK33*'SaaS - Churn'!BK33-BK33*'SaaS - Upselling'!BK33-BK33*'SaaS - Upselling'!BK101+BK101*'SaaS - Downselling'!BK33+BK169*'SaaS - Downselling'!BK169</f>
        <v>55.44</v>
      </c>
      <c r="BM33" s="89">
        <f ca="1">BL33-BL33*'SaaS - Churn'!BL33-BL33*'SaaS - Upselling'!BL33-BL33*'SaaS - Upselling'!BL101+BL101*'SaaS - Downselling'!BL33+BL169*'SaaS - Downselling'!BL169</f>
        <v>48.787199999999999</v>
      </c>
      <c r="BN33" s="89">
        <f ca="1">BM33-BM33*'SaaS - Churn'!BM33-BM33*'SaaS - Upselling'!BM33-BM33*'SaaS - Upselling'!BM101+BM101*'SaaS - Downselling'!BM33+BM169*'SaaS - Downselling'!BM169</f>
        <v>42.932735999999998</v>
      </c>
      <c r="BO33" s="89">
        <f ca="1">BN33-BN33*'SaaS - Churn'!BN33-BN33*'SaaS - Upselling'!BN33-BN33*'SaaS - Upselling'!BN101+BN101*'SaaS - Downselling'!BN33+BN169*'SaaS - Downselling'!BN169</f>
        <v>37.780807680000002</v>
      </c>
      <c r="BP33" s="89">
        <f ca="1">BO33-BO33*'SaaS - Churn'!BO33-BO33*'SaaS - Upselling'!BO33-BO33*'SaaS - Upselling'!BO101+BO101*'SaaS - Downselling'!BO33+BO169*'SaaS - Downselling'!BO169</f>
        <v>33.247110758399998</v>
      </c>
      <c r="BQ33" s="89">
        <f ca="1">BP33-BP33*'SaaS - Churn'!BP33-BP33*'SaaS - Upselling'!BP33-BP33*'SaaS - Upselling'!BP101+BP101*'SaaS - Downselling'!BP33+BP169*'SaaS - Downselling'!BP169</f>
        <v>29.257457467392001</v>
      </c>
      <c r="BR33" s="89">
        <f ca="1">BQ33-BQ33*'SaaS - Churn'!BQ33-BQ33*'SaaS - Upselling'!BQ33-BQ33*'SaaS - Upselling'!BQ101+BQ101*'SaaS - Downselling'!BQ33+BQ169*'SaaS - Downselling'!BQ169</f>
        <v>25.746562571304963</v>
      </c>
      <c r="BS33" s="89">
        <f ca="1">BR33-BR33*'SaaS - Churn'!BR33-BR33*'SaaS - Upselling'!BR33-BR33*'SaaS - Upselling'!BR101+BR101*'SaaS - Downselling'!BR33+BR169*'SaaS - Downselling'!BR169</f>
        <v>22.656975062748369</v>
      </c>
      <c r="BT33" s="89">
        <f ca="1">BS33-BS33*'SaaS - Churn'!BS33-BS33*'SaaS - Upselling'!BS33-BS33*'SaaS - Upselling'!BS101+BS101*'SaaS - Downselling'!BS33+BS169*'SaaS - Downselling'!BS169</f>
        <v>19.938138055218566</v>
      </c>
      <c r="BU33" s="89">
        <f ca="1">BT33-BT33*'SaaS - Churn'!BT33-BT33*'SaaS - Upselling'!BT33-BT33*'SaaS - Upselling'!BT101+BT101*'SaaS - Downselling'!BT33+BT169*'SaaS - Downselling'!BT169</f>
        <v>17.545561488592337</v>
      </c>
      <c r="BV33" s="89">
        <f ca="1">BU33-BU33*'SaaS - Churn'!BU33-BU33*'SaaS - Upselling'!BU33-BU33*'SaaS - Upselling'!BU101+BU101*'SaaS - Downselling'!BU33+BU169*'SaaS - Downselling'!BU169</f>
        <v>15.440094109961258</v>
      </c>
      <c r="BW33" s="89">
        <f ca="1">BV33-BV33*'SaaS - Churn'!BV33-BV33*'SaaS - Upselling'!BV33-BV33*'SaaS - Upselling'!BV101+BV101*'SaaS - Downselling'!BV33+BV169*'SaaS - Downselling'!BV169</f>
        <v>13.587282816765907</v>
      </c>
      <c r="BX33" s="89">
        <f ca="1">BW33-BW33*'SaaS - Churn'!BW33-BW33*'SaaS - Upselling'!BW33-BW33*'SaaS - Upselling'!BW101+BW101*'SaaS - Downselling'!BW33+BW169*'SaaS - Downselling'!BW169</f>
        <v>11.956808878753998</v>
      </c>
      <c r="BY33" s="89">
        <f ca="1">BX33-BX33*'SaaS - Churn'!BX33-BX33*'SaaS - Upselling'!BX33-BX33*'SaaS - Upselling'!BX101+BX101*'SaaS - Downselling'!BX33+BX169*'SaaS - Downselling'!BX169</f>
        <v>10.521991813303519</v>
      </c>
      <c r="BZ33" s="89">
        <f ca="1">BY33-BY33*'SaaS - Churn'!BY33-BY33*'SaaS - Upselling'!BY33-BY33*'SaaS - Upselling'!BY101+BY101*'SaaS - Downselling'!BY33+BY169*'SaaS - Downselling'!BY169</f>
        <v>9.2593527957070965</v>
      </c>
      <c r="CA33" s="89">
        <f ca="1">BZ33-BZ33*'SaaS - Churn'!BZ33-BZ33*'SaaS - Upselling'!BZ33-BZ33*'SaaS - Upselling'!BZ101+BZ101*'SaaS - Downselling'!BZ33+BZ169*'SaaS - Downselling'!BZ169</f>
        <v>8.1482304602222442</v>
      </c>
      <c r="CB33" s="89">
        <f ca="1">CA33-CA33*'SaaS - Churn'!CA33-CA33*'SaaS - Upselling'!CA33-CA33*'SaaS - Upselling'!CA101+CA101*'SaaS - Downselling'!CA33+CA169*'SaaS - Downselling'!CA169</f>
        <v>7.1704428049955746</v>
      </c>
      <c r="CC33" s="89">
        <f ca="1">CB33-CB33*'SaaS - Churn'!CB33-CB33*'SaaS - Upselling'!CB33-CB33*'SaaS - Upselling'!CB101+CB101*'SaaS - Downselling'!CB33+CB169*'SaaS - Downselling'!CB169</f>
        <v>6.3099896683961054</v>
      </c>
      <c r="CD33" s="89">
        <f ca="1">CC33-CC33*'SaaS - Churn'!CC33-CC33*'SaaS - Upselling'!CC33-CC33*'SaaS - Upselling'!CC101+CC101*'SaaS - Downselling'!CC33+CC169*'SaaS - Downselling'!CC169</f>
        <v>5.5527909081885731</v>
      </c>
      <c r="CE33" s="89">
        <f ca="1">CD33-CD33*'SaaS - Churn'!CD33-CD33*'SaaS - Upselling'!CD33-CD33*'SaaS - Upselling'!CD101+CD101*'SaaS - Downselling'!CD33+CD169*'SaaS - Downselling'!CD169</f>
        <v>4.8864559992059444</v>
      </c>
      <c r="CF33" s="89">
        <f ca="1">CE33-CE33*'SaaS - Churn'!CE33-CE33*'SaaS - Upselling'!CE33-CE33*'SaaS - Upselling'!CE101+CE101*'SaaS - Downselling'!CE33+CE169*'SaaS - Downselling'!CE169</f>
        <v>4.3000812793012315</v>
      </c>
      <c r="CG33" s="89">
        <f ca="1">CF33-CF33*'SaaS - Churn'!CF33-CF33*'SaaS - Upselling'!CF33-CF33*'SaaS - Upselling'!CF101+CF101*'SaaS - Downselling'!CF33+CF169*'SaaS - Downselling'!CF169</f>
        <v>3.7840715257850839</v>
      </c>
      <c r="CH33" s="89">
        <f ca="1">CG33-CG33*'SaaS - Churn'!CG33-CG33*'SaaS - Upselling'!CG33-CG33*'SaaS - Upselling'!CG101+CG101*'SaaS - Downselling'!CG33+CG169*'SaaS - Downselling'!CG169</f>
        <v>3.329982942690874</v>
      </c>
      <c r="CI33" s="89">
        <f ca="1">CH33-CH33*'SaaS - Churn'!CH33-CH33*'SaaS - Upselling'!CH33-CH33*'SaaS - Upselling'!CH101+CH101*'SaaS - Downselling'!CH33+CH169*'SaaS - Downselling'!CH169</f>
        <v>2.930384989567969</v>
      </c>
      <c r="CJ33" s="89">
        <f ca="1">CI33-CI33*'SaaS - Churn'!CI33-CI33*'SaaS - Upselling'!CI33-CI33*'SaaS - Upselling'!CI101+CI101*'SaaS - Downselling'!CI33+CI169*'SaaS - Downselling'!CI169</f>
        <v>2.5787387908198127</v>
      </c>
      <c r="CK33" s="89">
        <f ca="1">CJ33-CJ33*'SaaS - Churn'!CJ33-CJ33*'SaaS - Upselling'!CJ33-CJ33*'SaaS - Upselling'!CJ101+CJ101*'SaaS - Downselling'!CJ33+CJ169*'SaaS - Downselling'!CJ169</f>
        <v>2.2692901359214348</v>
      </c>
      <c r="CL33" s="89">
        <f ca="1">CK33-CK33*'SaaS - Churn'!CK33-CK33*'SaaS - Upselling'!CK33-CK33*'SaaS - Upselling'!CK101+CK101*'SaaS - Downselling'!CK33+CK169*'SaaS - Downselling'!CK169</f>
        <v>1.9969753196108626</v>
      </c>
      <c r="CM33" s="89">
        <f ca="1">CL33-CL33*'SaaS - Churn'!CL33-CL33*'SaaS - Upselling'!CL33-CL33*'SaaS - Upselling'!CL101+CL101*'SaaS - Downselling'!CL33+CL169*'SaaS - Downselling'!CL169</f>
        <v>1.7573382812575591</v>
      </c>
      <c r="CN33" s="89">
        <f ca="1">CM33-CM33*'SaaS - Churn'!CM33-CM33*'SaaS - Upselling'!CM33-CM33*'SaaS - Upselling'!CM101+CM101*'SaaS - Downselling'!CM33+CM169*'SaaS - Downselling'!CM169</f>
        <v>1.546457687506652</v>
      </c>
      <c r="CO33" s="89">
        <f ca="1">CN33-CN33*'SaaS - Churn'!CN33-CN33*'SaaS - Upselling'!CN33-CN33*'SaaS - Upselling'!CN101+CN101*'SaaS - Downselling'!CN33+CN169*'SaaS - Downselling'!CN169</f>
        <v>1.3608827650058537</v>
      </c>
      <c r="CP33" s="89">
        <f ca="1">CO33-CO33*'SaaS - Churn'!CO33-CO33*'SaaS - Upselling'!CO33-CO33*'SaaS - Upselling'!CO101+CO101*'SaaS - Downselling'!CO33+CO169*'SaaS - Downselling'!CO169</f>
        <v>1.1975768332051513</v>
      </c>
      <c r="CQ33" s="89">
        <f ca="1">CP33-CP33*'SaaS - Churn'!CP33-CP33*'SaaS - Upselling'!CP33-CP33*'SaaS - Upselling'!CP101+CP101*'SaaS - Downselling'!CP33+CP169*'SaaS - Downselling'!CP169</f>
        <v>1.0538676132205331</v>
      </c>
      <c r="CR33" s="89">
        <f ca="1">CQ33-CQ33*'SaaS - Churn'!CQ33-CQ33*'SaaS - Upselling'!CQ33-CQ33*'SaaS - Upselling'!CQ101+CQ101*'SaaS - Downselling'!CQ33+CQ169*'SaaS - Downselling'!CQ169</f>
        <v>0.92740349963406898</v>
      </c>
      <c r="CS33" s="89">
        <f ca="1">CR33-CR33*'SaaS - Churn'!CR33-CR33*'SaaS - Upselling'!CR33-CR33*'SaaS - Upselling'!CR101+CR101*'SaaS - Downselling'!CR33+CR169*'SaaS - Downselling'!CR169</f>
        <v>0.8161150796779808</v>
      </c>
      <c r="CT33" s="89">
        <f ca="1">CS33-CS33*'SaaS - Churn'!CS33-CS33*'SaaS - Upselling'!CS33-CS33*'SaaS - Upselling'!CS101+CS101*'SaaS - Downselling'!CS33+CS169*'SaaS - Downselling'!CS169</f>
        <v>0.71818127011662303</v>
      </c>
      <c r="CU33" s="89">
        <f ca="1">CT33-CT33*'SaaS - Churn'!CT33-CT33*'SaaS - Upselling'!CT33-CT33*'SaaS - Upselling'!CT101+CT101*'SaaS - Downselling'!CT33+CT169*'SaaS - Downselling'!CT169</f>
        <v>0.63199951770262819</v>
      </c>
      <c r="CV33" s="89">
        <f ca="1">CU33-CU33*'SaaS - Churn'!CU33-CU33*'SaaS - Upselling'!CU33-CU33*'SaaS - Upselling'!CU101+CU101*'SaaS - Downselling'!CU33+CU169*'SaaS - Downselling'!CU169</f>
        <v>0.55615957557831275</v>
      </c>
      <c r="CW33" s="89">
        <f ca="1">CV33-CV33*'SaaS - Churn'!CV33-CV33*'SaaS - Upselling'!CV33-CV33*'SaaS - Upselling'!CV101+CV101*'SaaS - Downselling'!CV33+CV169*'SaaS - Downselling'!CV169</f>
        <v>0.48942042650891521</v>
      </c>
      <c r="CX33" s="89">
        <f ca="1">CW33-CW33*'SaaS - Churn'!CW33-CW33*'SaaS - Upselling'!CW33-CW33*'SaaS - Upselling'!CW101+CW101*'SaaS - Downselling'!CW33+CW169*'SaaS - Downselling'!CW169</f>
        <v>0.43068997532784536</v>
      </c>
      <c r="CY33" s="89">
        <f ca="1">CX33-CX33*'SaaS - Churn'!CX33-CX33*'SaaS - Upselling'!CX33-CX33*'SaaS - Upselling'!CX101+CX101*'SaaS - Downselling'!CX33+CX169*'SaaS - Downselling'!CX169</f>
        <v>0.37900717828850394</v>
      </c>
      <c r="CZ33" s="89">
        <f ca="1">CY33-CY33*'SaaS - Churn'!CY33-CY33*'SaaS - Upselling'!CY33-CY33*'SaaS - Upselling'!CY101+CY101*'SaaS - Downselling'!CY33+CY169*'SaaS - Downselling'!CY169</f>
        <v>0.33352631689388346</v>
      </c>
      <c r="DA33" s="89">
        <f ca="1">CZ33-CZ33*'SaaS - Churn'!CZ33-CZ33*'SaaS - Upselling'!CZ33-CZ33*'SaaS - Upselling'!CZ101+CZ101*'SaaS - Downselling'!CZ33+CZ169*'SaaS - Downselling'!CZ169</f>
        <v>0.29350315886661743</v>
      </c>
      <c r="DB33" s="89">
        <f ca="1">DA33-DA33*'SaaS - Churn'!DA33-DA33*'SaaS - Upselling'!DA33-DA33*'SaaS - Upselling'!DA101+DA101*'SaaS - Downselling'!DA33+DA169*'SaaS - Downselling'!DA169</f>
        <v>0.25828277980262332</v>
      </c>
      <c r="DC33" s="89">
        <f ca="1">DB33-DB33*'SaaS - Churn'!DB33-DB33*'SaaS - Upselling'!DB33-DB33*'SaaS - Upselling'!DB101+DB101*'SaaS - Downselling'!DB33+DB169*'SaaS - Downselling'!DB169</f>
        <v>0.22728884622630852</v>
      </c>
      <c r="DD33" s="89">
        <f ca="1">DC33-DC33*'SaaS - Churn'!DC33-DC33*'SaaS - Upselling'!DC33-DC33*'SaaS - Upselling'!DC101+DC101*'SaaS - Downselling'!DC33+DC169*'SaaS - Downselling'!DC169</f>
        <v>0.2000141846791515</v>
      </c>
      <c r="DE33" s="89">
        <f ca="1">DD33-DD33*'SaaS - Churn'!DD33-DD33*'SaaS - Upselling'!DD33-DD33*'SaaS - Upselling'!DD101+DD101*'SaaS - Downselling'!DD33+DD169*'SaaS - Downselling'!DD169</f>
        <v>0.17601248251765333</v>
      </c>
      <c r="DF33" s="89">
        <f ca="1">DE33-DE33*'SaaS - Churn'!DE33-DE33*'SaaS - Upselling'!DE33-DE33*'SaaS - Upselling'!DE101+DE101*'SaaS - Downselling'!DE33+DE169*'SaaS - Downselling'!DE169</f>
        <v>0.15489098461553491</v>
      </c>
      <c r="DG33" s="89">
        <f ca="1">DF33-DF33*'SaaS - Churn'!DF33-DF33*'SaaS - Upselling'!DF33-DF33*'SaaS - Upselling'!DF101+DF101*'SaaS - Downselling'!DF33+DF169*'SaaS - Downselling'!DF169</f>
        <v>0.1363040664616707</v>
      </c>
      <c r="DH33" s="89">
        <f ca="1">DG33-DG33*'SaaS - Churn'!DG33-DG33*'SaaS - Upselling'!DG33-DG33*'SaaS - Upselling'!DG101+DG101*'SaaS - Downselling'!DG33+DG169*'SaaS - Downselling'!DG169</f>
        <v>0.11994757848627022</v>
      </c>
      <c r="DI33" s="89">
        <f ca="1">DH33-DH33*'SaaS - Churn'!DH33-DH33*'SaaS - Upselling'!DH33-DH33*'SaaS - Upselling'!DH101+DH101*'SaaS - Downselling'!DH33+DH169*'SaaS - Downselling'!DH169</f>
        <v>0.10555386906791779</v>
      </c>
      <c r="DJ33" s="89">
        <f ca="1">DI33-DI33*'SaaS - Churn'!DI33-DI33*'SaaS - Upselling'!DI33-DI33*'SaaS - Upselling'!DI101+DI101*'SaaS - Downselling'!DI33+DI169*'SaaS - Downselling'!DI169</f>
        <v>9.288740477976766E-2</v>
      </c>
      <c r="DK33" s="89">
        <f ca="1">DJ33-DJ33*'SaaS - Churn'!DJ33-DJ33*'SaaS - Upselling'!DJ33-DJ33*'SaaS - Upselling'!DJ101+DJ101*'SaaS - Downselling'!DJ33+DJ169*'SaaS - Downselling'!DJ169</f>
        <v>8.174091620619553E-2</v>
      </c>
      <c r="DL33" s="89">
        <f ca="1">DK33-DK33*'SaaS - Churn'!DK33-DK33*'SaaS - Upselling'!DK33-DK33*'SaaS - Upselling'!DK101+DK101*'SaaS - Downselling'!DK33+DK169*'SaaS - Downselling'!DK169</f>
        <v>7.1932006261452075E-2</v>
      </c>
      <c r="DM33" s="89">
        <f ca="1">DL33-DL33*'SaaS - Churn'!DL33-DL33*'SaaS - Upselling'!DL33-DL33*'SaaS - Upselling'!DL101+DL101*'SaaS - Downselling'!DL33+DL169*'SaaS - Downselling'!DL169</f>
        <v>6.3300165510077833E-2</v>
      </c>
      <c r="DN33" s="89">
        <f ca="1">DM33-DM33*'SaaS - Churn'!DM33-DM33*'SaaS - Upselling'!DM33-DM33*'SaaS - Upselling'!DM101+DM101*'SaaS - Downselling'!DM33+DM169*'SaaS - Downselling'!DM169</f>
        <v>5.5704145648868497E-2</v>
      </c>
      <c r="DO33" s="89">
        <f ca="1">DN33-DN33*'SaaS - Churn'!DN33-DN33*'SaaS - Upselling'!DN33-DN33*'SaaS - Upselling'!DN101+DN101*'SaaS - Downselling'!DN33+DN169*'SaaS - Downselling'!DN169</f>
        <v>4.9019648171004279E-2</v>
      </c>
      <c r="DP33" s="89">
        <f ca="1">DO33-DO33*'SaaS - Churn'!DO33-DO33*'SaaS - Upselling'!DO33-DO33*'SaaS - Upselling'!DO101+DO101*'SaaS - Downselling'!DO33+DO169*'SaaS - Downselling'!DO169</f>
        <v>4.3137290390483765E-2</v>
      </c>
      <c r="DQ33" s="89">
        <f ca="1">DP33-DP33*'SaaS - Churn'!DP33-DP33*'SaaS - Upselling'!DP33-DP33*'SaaS - Upselling'!DP101+DP101*'SaaS - Downselling'!DP33+DP169*'SaaS - Downselling'!DP169</f>
        <v>3.7960815543625709E-2</v>
      </c>
      <c r="DR33" s="89">
        <f ca="1">DQ33-DQ33*'SaaS - Churn'!DQ33-DQ33*'SaaS - Upselling'!DQ33-DQ33*'SaaS - Upselling'!DQ101+DQ101*'SaaS - Downselling'!DQ33+DQ169*'SaaS - Downselling'!DQ169</f>
        <v>3.3405517678390624E-2</v>
      </c>
    </row>
    <row r="34" spans="2:122" ht="15.75" customHeight="1">
      <c r="B34" s="195">
        <v>43862</v>
      </c>
      <c r="BK34" s="89">
        <f ca="1"/>
        <v>79.8</v>
      </c>
      <c r="BL34" s="89">
        <f ca="1">BK34-BK34*'SaaS - Churn'!BK34-BK34*'SaaS - Upselling'!BK34-BK34*'SaaS - Upselling'!BK102+BK102*'SaaS - Downselling'!BK34+BK170*'SaaS - Downselling'!BK170</f>
        <v>70.22399999999999</v>
      </c>
      <c r="BM34" s="89">
        <f ca="1">BL34-BL34*'SaaS - Churn'!BL34-BL34*'SaaS - Upselling'!BL34-BL34*'SaaS - Upselling'!BL102+BL102*'SaaS - Downselling'!BL34+BL170*'SaaS - Downselling'!BL170</f>
        <v>61.797119999999985</v>
      </c>
      <c r="BN34" s="89">
        <f ca="1">BM34-BM34*'SaaS - Churn'!BM34-BM34*'SaaS - Upselling'!BM34-BM34*'SaaS - Upselling'!BM102+BM102*'SaaS - Downselling'!BM34+BM170*'SaaS - Downselling'!BM170</f>
        <v>54.381465599999984</v>
      </c>
      <c r="BO34" s="89">
        <f ca="1">BN34-BN34*'SaaS - Churn'!BN34-BN34*'SaaS - Upselling'!BN34-BN34*'SaaS - Upselling'!BN102+BN102*'SaaS - Downselling'!BN34+BN170*'SaaS - Downselling'!BN170</f>
        <v>47.855689727999987</v>
      </c>
      <c r="BP34" s="89">
        <f ca="1">BO34-BO34*'SaaS - Churn'!BO34-BO34*'SaaS - Upselling'!BO34-BO34*'SaaS - Upselling'!BO102+BO102*'SaaS - Downselling'!BO34+BO170*'SaaS - Downselling'!BO170</f>
        <v>42.113006960639986</v>
      </c>
      <c r="BQ34" s="89">
        <f ca="1">BP34-BP34*'SaaS - Churn'!BP34-BP34*'SaaS - Upselling'!BP34-BP34*'SaaS - Upselling'!BP102+BP102*'SaaS - Downselling'!BP34+BP170*'SaaS - Downselling'!BP170</f>
        <v>37.059446125363188</v>
      </c>
      <c r="BR34" s="89">
        <f ca="1">BQ34-BQ34*'SaaS - Churn'!BQ34-BQ34*'SaaS - Upselling'!BQ34-BQ34*'SaaS - Upselling'!BQ102+BQ102*'SaaS - Downselling'!BQ34+BQ170*'SaaS - Downselling'!BQ170</f>
        <v>32.612312590319604</v>
      </c>
      <c r="BS34" s="89">
        <f ca="1">BR34-BR34*'SaaS - Churn'!BR34-BR34*'SaaS - Upselling'!BR34-BR34*'SaaS - Upselling'!BR102+BR102*'SaaS - Downselling'!BR34+BR170*'SaaS - Downselling'!BR170</f>
        <v>28.698835079481249</v>
      </c>
      <c r="BT34" s="89">
        <f ca="1">BS34-BS34*'SaaS - Churn'!BS34-BS34*'SaaS - Upselling'!BS34-BS34*'SaaS - Upselling'!BS102+BS102*'SaaS - Downselling'!BS34+BS170*'SaaS - Downselling'!BS170</f>
        <v>25.254974869943499</v>
      </c>
      <c r="BU34" s="89">
        <f ca="1">BT34-BT34*'SaaS - Churn'!BT34-BT34*'SaaS - Upselling'!BT34-BT34*'SaaS - Upselling'!BT102+BT102*'SaaS - Downselling'!BT34+BT170*'SaaS - Downselling'!BT170</f>
        <v>22.224377885550279</v>
      </c>
      <c r="BV34" s="89">
        <f ca="1">BU34-BU34*'SaaS - Churn'!BU34-BU34*'SaaS - Upselling'!BU34-BU34*'SaaS - Upselling'!BU102+BU102*'SaaS - Downselling'!BU34+BU170*'SaaS - Downselling'!BU170</f>
        <v>19.557452539284245</v>
      </c>
      <c r="BW34" s="89">
        <f ca="1">BV34-BV34*'SaaS - Churn'!BV34-BV34*'SaaS - Upselling'!BV34-BV34*'SaaS - Upselling'!BV102+BV102*'SaaS - Downselling'!BV34+BV170*'SaaS - Downselling'!BV170</f>
        <v>17.210558234570136</v>
      </c>
      <c r="BX34" s="89">
        <f ca="1">BW34-BW34*'SaaS - Churn'!BW34-BW34*'SaaS - Upselling'!BW34-BW34*'SaaS - Upselling'!BW102+BW102*'SaaS - Downselling'!BW34+BW170*'SaaS - Downselling'!BW170</f>
        <v>15.145291246421721</v>
      </c>
      <c r="BY34" s="89">
        <f ca="1">BX34-BX34*'SaaS - Churn'!BX34-BX34*'SaaS - Upselling'!BX34-BX34*'SaaS - Upselling'!BX102+BX102*'SaaS - Downselling'!BX34+BX170*'SaaS - Downselling'!BX170</f>
        <v>13.327856296851115</v>
      </c>
      <c r="BZ34" s="89">
        <f ca="1">BY34-BY34*'SaaS - Churn'!BY34-BY34*'SaaS - Upselling'!BY34-BY34*'SaaS - Upselling'!BY102+BY102*'SaaS - Downselling'!BY34+BY170*'SaaS - Downselling'!BY170</f>
        <v>11.728513541228981</v>
      </c>
      <c r="CA34" s="89">
        <f ca="1">BZ34-BZ34*'SaaS - Churn'!BZ34-BZ34*'SaaS - Upselling'!BZ34-BZ34*'SaaS - Upselling'!BZ102+BZ102*'SaaS - Downselling'!BZ34+BZ170*'SaaS - Downselling'!BZ170</f>
        <v>10.321091916281503</v>
      </c>
      <c r="CB34" s="89">
        <f ca="1">CA34-CA34*'SaaS - Churn'!CA34-CA34*'SaaS - Upselling'!CA34-CA34*'SaaS - Upselling'!CA102+CA102*'SaaS - Downselling'!CA34+CA170*'SaaS - Downselling'!CA170</f>
        <v>9.0825608863277232</v>
      </c>
      <c r="CC34" s="89">
        <f ca="1">CB34-CB34*'SaaS - Churn'!CB34-CB34*'SaaS - Upselling'!CB34-CB34*'SaaS - Upselling'!CB102+CB102*'SaaS - Downselling'!CB34+CB170*'SaaS - Downselling'!CB170</f>
        <v>7.9926535799683975</v>
      </c>
      <c r="CD34" s="89">
        <f ca="1">CC34-CC34*'SaaS - Churn'!CC34-CC34*'SaaS - Upselling'!CC34-CC34*'SaaS - Upselling'!CC102+CC102*'SaaS - Downselling'!CC34+CC170*'SaaS - Downselling'!CC170</f>
        <v>7.0335351503721899</v>
      </c>
      <c r="CE34" s="89">
        <f ca="1">CD34-CD34*'SaaS - Churn'!CD34-CD34*'SaaS - Upselling'!CD34-CD34*'SaaS - Upselling'!CD102+CD102*'SaaS - Downselling'!CD34+CD170*'SaaS - Downselling'!CD170</f>
        <v>6.1895109323275275</v>
      </c>
      <c r="CF34" s="89">
        <f ca="1">CE34-CE34*'SaaS - Churn'!CE34-CE34*'SaaS - Upselling'!CE34-CE34*'SaaS - Upselling'!CE102+CE102*'SaaS - Downselling'!CE34+CE170*'SaaS - Downselling'!CE170</f>
        <v>5.4467696204482241</v>
      </c>
      <c r="CG34" s="89">
        <f ca="1">CF34-CF34*'SaaS - Churn'!CF34-CF34*'SaaS - Upselling'!CF34-CF34*'SaaS - Upselling'!CF102+CF102*'SaaS - Downselling'!CF34+CF170*'SaaS - Downselling'!CF170</f>
        <v>4.793157265994437</v>
      </c>
      <c r="CH34" s="89">
        <f ca="1">CG34-CG34*'SaaS - Churn'!CG34-CG34*'SaaS - Upselling'!CG34-CG34*'SaaS - Upselling'!CG102+CG102*'SaaS - Downselling'!CG34+CG170*'SaaS - Downselling'!CG170</f>
        <v>4.2179783940751046</v>
      </c>
      <c r="CI34" s="89">
        <f ca="1">CH34-CH34*'SaaS - Churn'!CH34-CH34*'SaaS - Upselling'!CH34-CH34*'SaaS - Upselling'!CH102+CH102*'SaaS - Downselling'!CH34+CH170*'SaaS - Downselling'!CH170</f>
        <v>3.7118209867860923</v>
      </c>
      <c r="CJ34" s="89">
        <f ca="1">CI34-CI34*'SaaS - Churn'!CI34-CI34*'SaaS - Upselling'!CI34-CI34*'SaaS - Upselling'!CI102+CI102*'SaaS - Downselling'!CI34+CI170*'SaaS - Downselling'!CI170</f>
        <v>3.2664024683717612</v>
      </c>
      <c r="CK34" s="89">
        <f ca="1">CJ34-CJ34*'SaaS - Churn'!CJ34-CJ34*'SaaS - Upselling'!CJ34-CJ34*'SaaS - Upselling'!CJ102+CJ102*'SaaS - Downselling'!CJ34+CJ170*'SaaS - Downselling'!CJ170</f>
        <v>2.8744341721671498</v>
      </c>
      <c r="CL34" s="89">
        <f ca="1">CK34-CK34*'SaaS - Churn'!CK34-CK34*'SaaS - Upselling'!CK34-CK34*'SaaS - Upselling'!CK102+CK102*'SaaS - Downselling'!CK34+CK170*'SaaS - Downselling'!CK170</f>
        <v>2.5295020715070917</v>
      </c>
      <c r="CM34" s="89">
        <f ca="1">CL34-CL34*'SaaS - Churn'!CL34-CL34*'SaaS - Upselling'!CL34-CL34*'SaaS - Upselling'!CL102+CL102*'SaaS - Downselling'!CL34+CL170*'SaaS - Downselling'!CL170</f>
        <v>2.2259618229262408</v>
      </c>
      <c r="CN34" s="89">
        <f ca="1">CM34-CM34*'SaaS - Churn'!CM34-CM34*'SaaS - Upselling'!CM34-CM34*'SaaS - Upselling'!CM102+CM102*'SaaS - Downselling'!CM34+CM170*'SaaS - Downselling'!CM170</f>
        <v>1.9588464041750917</v>
      </c>
      <c r="CO34" s="89">
        <f ca="1">CN34-CN34*'SaaS - Churn'!CN34-CN34*'SaaS - Upselling'!CN34-CN34*'SaaS - Upselling'!CN102+CN102*'SaaS - Downselling'!CN34+CN170*'SaaS - Downselling'!CN170</f>
        <v>1.7237848356740806</v>
      </c>
      <c r="CP34" s="89">
        <f ca="1">CO34-CO34*'SaaS - Churn'!CO34-CO34*'SaaS - Upselling'!CO34-CO34*'SaaS - Upselling'!CO102+CO102*'SaaS - Downselling'!CO34+CO170*'SaaS - Downselling'!CO170</f>
        <v>1.5169306553931909</v>
      </c>
      <c r="CQ34" s="89">
        <f ca="1">CP34-CP34*'SaaS - Churn'!CP34-CP34*'SaaS - Upselling'!CP34-CP34*'SaaS - Upselling'!CP102+CP102*'SaaS - Downselling'!CP34+CP170*'SaaS - Downselling'!CP170</f>
        <v>1.334898976746008</v>
      </c>
      <c r="CR34" s="89">
        <f ca="1">CQ34-CQ34*'SaaS - Churn'!CQ34-CQ34*'SaaS - Upselling'!CQ34-CQ34*'SaaS - Upselling'!CQ102+CQ102*'SaaS - Downselling'!CQ34+CQ170*'SaaS - Downselling'!CQ170</f>
        <v>1.1747110995364869</v>
      </c>
      <c r="CS34" s="89">
        <f ca="1">CR34-CR34*'SaaS - Churn'!CR34-CR34*'SaaS - Upselling'!CR34-CR34*'SaaS - Upselling'!CR102+CR102*'SaaS - Downselling'!CR34+CR170*'SaaS - Downselling'!CR170</f>
        <v>1.0337457675921085</v>
      </c>
      <c r="CT34" s="89">
        <f ca="1">CS34-CS34*'SaaS - Churn'!CS34-CS34*'SaaS - Upselling'!CS34-CS34*'SaaS - Upselling'!CS102+CS102*'SaaS - Downselling'!CS34+CS170*'SaaS - Downselling'!CS170</f>
        <v>0.90969627548105536</v>
      </c>
      <c r="CU34" s="89">
        <f ca="1">CT34-CT34*'SaaS - Churn'!CT34-CT34*'SaaS - Upselling'!CT34-CT34*'SaaS - Upselling'!CT102+CT102*'SaaS - Downselling'!CT34+CT170*'SaaS - Downselling'!CT170</f>
        <v>0.80053272242332874</v>
      </c>
      <c r="CV34" s="89">
        <f ca="1">CU34-CU34*'SaaS - Churn'!CU34-CU34*'SaaS - Upselling'!CU34-CU34*'SaaS - Upselling'!CU102+CU102*'SaaS - Downselling'!CU34+CU170*'SaaS - Downselling'!CU170</f>
        <v>0.7044687957325293</v>
      </c>
      <c r="CW34" s="89">
        <f ca="1">CV34-CV34*'SaaS - Churn'!CV34-CV34*'SaaS - Upselling'!CV34-CV34*'SaaS - Upselling'!CV102+CV102*'SaaS - Downselling'!CV34+CV170*'SaaS - Downselling'!CV170</f>
        <v>0.61993254024462585</v>
      </c>
      <c r="CX34" s="89">
        <f ca="1">CW34-CW34*'SaaS - Churn'!CW34-CW34*'SaaS - Upselling'!CW34-CW34*'SaaS - Upselling'!CW102+CW102*'SaaS - Downselling'!CW34+CW170*'SaaS - Downselling'!CW170</f>
        <v>0.54554063541527076</v>
      </c>
      <c r="CY34" s="89">
        <f ca="1">CX34-CX34*'SaaS - Churn'!CX34-CX34*'SaaS - Upselling'!CX34-CX34*'SaaS - Upselling'!CX102+CX102*'SaaS - Downselling'!CX34+CX170*'SaaS - Downselling'!CX170</f>
        <v>0.48007575916543826</v>
      </c>
      <c r="CZ34" s="89">
        <f ca="1">CY34-CY34*'SaaS - Churn'!CY34-CY34*'SaaS - Upselling'!CY34-CY34*'SaaS - Upselling'!CY102+CY102*'SaaS - Downselling'!CY34+CY170*'SaaS - Downselling'!CY170</f>
        <v>0.42246666806558569</v>
      </c>
      <c r="DA34" s="89">
        <f ca="1">CZ34-CZ34*'SaaS - Churn'!CZ34-CZ34*'SaaS - Upselling'!CZ34-CZ34*'SaaS - Upselling'!CZ102+CZ102*'SaaS - Downselling'!CZ34+CZ170*'SaaS - Downselling'!CZ170</f>
        <v>0.3717706678977154</v>
      </c>
      <c r="DB34" s="89">
        <f ca="1">DA34-DA34*'SaaS - Churn'!DA34-DA34*'SaaS - Upselling'!DA34-DA34*'SaaS - Upselling'!DA102+DA102*'SaaS - Downselling'!DA34+DA170*'SaaS - Downselling'!DA170</f>
        <v>0.3271581877499895</v>
      </c>
      <c r="DC34" s="89">
        <f ca="1">DB34-DB34*'SaaS - Churn'!DB34-DB34*'SaaS - Upselling'!DB34-DB34*'SaaS - Upselling'!DB102+DB102*'SaaS - Downselling'!DB34+DB170*'SaaS - Downselling'!DB170</f>
        <v>0.28789920521999074</v>
      </c>
      <c r="DD34" s="89">
        <f ca="1">DC34-DC34*'SaaS - Churn'!DC34-DC34*'SaaS - Upselling'!DC34-DC34*'SaaS - Upselling'!DC102+DC102*'SaaS - Downselling'!DC34+DC170*'SaaS - Downselling'!DC170</f>
        <v>0.25335130059359184</v>
      </c>
      <c r="DE34" s="89">
        <f ca="1">DD34-DD34*'SaaS - Churn'!DD34-DD34*'SaaS - Upselling'!DD34-DD34*'SaaS - Upselling'!DD102+DD102*'SaaS - Downselling'!DD34+DD170*'SaaS - Downselling'!DD170</f>
        <v>0.22294914452236081</v>
      </c>
      <c r="DF34" s="89">
        <f ca="1">DE34-DE34*'SaaS - Churn'!DE34-DE34*'SaaS - Upselling'!DE34-DE34*'SaaS - Upselling'!DE102+DE102*'SaaS - Downselling'!DE34+DE170*'SaaS - Downselling'!DE170</f>
        <v>0.19619524717967751</v>
      </c>
      <c r="DG34" s="89">
        <f ca="1">DF34-DF34*'SaaS - Churn'!DF34-DF34*'SaaS - Upselling'!DF34-DF34*'SaaS - Upselling'!DF102+DF102*'SaaS - Downselling'!DF34+DF170*'SaaS - Downselling'!DF170</f>
        <v>0.1726518175181162</v>
      </c>
      <c r="DH34" s="89">
        <f ca="1">DG34-DG34*'SaaS - Churn'!DG34-DG34*'SaaS - Upselling'!DG34-DG34*'SaaS - Upselling'!DG102+DG102*'SaaS - Downselling'!DG34+DG170*'SaaS - Downselling'!DG170</f>
        <v>0.15193359941594226</v>
      </c>
      <c r="DI34" s="89">
        <f ca="1">DH34-DH34*'SaaS - Churn'!DH34-DH34*'SaaS - Upselling'!DH34-DH34*'SaaS - Upselling'!DH102+DH102*'SaaS - Downselling'!DH34+DH170*'SaaS - Downselling'!DH170</f>
        <v>0.13370156748602918</v>
      </c>
      <c r="DJ34" s="89">
        <f ca="1">DI34-DI34*'SaaS - Churn'!DI34-DI34*'SaaS - Upselling'!DI34-DI34*'SaaS - Upselling'!DI102+DI102*'SaaS - Downselling'!DI34+DI170*'SaaS - Downselling'!DI170</f>
        <v>0.11765737938770568</v>
      </c>
      <c r="DK34" s="89">
        <f ca="1">DJ34-DJ34*'SaaS - Churn'!DJ34-DJ34*'SaaS - Upselling'!DJ34-DJ34*'SaaS - Upselling'!DJ102+DJ102*'SaaS - Downselling'!DJ34+DJ170*'SaaS - Downselling'!DJ170</f>
        <v>0.103538493861181</v>
      </c>
      <c r="DL34" s="89">
        <f ca="1">DK34-DK34*'SaaS - Churn'!DK34-DK34*'SaaS - Upselling'!DK34-DK34*'SaaS - Upselling'!DK102+DK102*'SaaS - Downselling'!DK34+DK170*'SaaS - Downselling'!DK170</f>
        <v>9.1113874597839289E-2</v>
      </c>
      <c r="DM34" s="89">
        <f ca="1">DL34-DL34*'SaaS - Churn'!DL34-DL34*'SaaS - Upselling'!DL34-DL34*'SaaS - Upselling'!DL102+DL102*'SaaS - Downselling'!DL34+DL170*'SaaS - Downselling'!DL170</f>
        <v>8.0180209646098566E-2</v>
      </c>
      <c r="DN34" s="89">
        <f ca="1">DM34-DM34*'SaaS - Churn'!DM34-DM34*'SaaS - Upselling'!DM34-DM34*'SaaS - Upselling'!DM102+DM102*'SaaS - Downselling'!DM34+DM170*'SaaS - Downselling'!DM170</f>
        <v>7.055858448856675E-2</v>
      </c>
      <c r="DO34" s="89">
        <f ca="1">DN34-DN34*'SaaS - Churn'!DN34-DN34*'SaaS - Upselling'!DN34-DN34*'SaaS - Upselling'!DN102+DN102*'SaaS - Downselling'!DN34+DN170*'SaaS - Downselling'!DN170</f>
        <v>6.2091554349938738E-2</v>
      </c>
      <c r="DP34" s="89">
        <f ca="1">DO34-DO34*'SaaS - Churn'!DO34-DO34*'SaaS - Upselling'!DO34-DO34*'SaaS - Upselling'!DO102+DO102*'SaaS - Downselling'!DO34+DO170*'SaaS - Downselling'!DO170</f>
        <v>5.4640567827946088E-2</v>
      </c>
      <c r="DQ34" s="89">
        <f ca="1">DP34-DP34*'SaaS - Churn'!DP34-DP34*'SaaS - Upselling'!DP34-DP34*'SaaS - Upselling'!DP102+DP102*'SaaS - Downselling'!DP34+DP170*'SaaS - Downselling'!DP170</f>
        <v>4.8083699688592559E-2</v>
      </c>
      <c r="DR34" s="89">
        <f ca="1">DQ34-DQ34*'SaaS - Churn'!DQ34-DQ34*'SaaS - Upselling'!DQ34-DQ34*'SaaS - Upselling'!DQ102+DQ102*'SaaS - Downselling'!DQ34+DQ170*'SaaS - Downselling'!DQ170</f>
        <v>4.2313655725961449E-2</v>
      </c>
    </row>
    <row r="35" spans="2:122" ht="15.75" customHeight="1">
      <c r="B35" s="195">
        <v>43891</v>
      </c>
      <c r="BK35" s="89">
        <f ca="1"/>
        <v>96.6</v>
      </c>
      <c r="BL35" s="89">
        <f ca="1">BK35-BK35*'SaaS - Churn'!BK35-BK35*'SaaS - Upselling'!BK35-BK35*'SaaS - Upselling'!BK103+BK103*'SaaS - Downselling'!BK35+BK171*'SaaS - Downselling'!BK171</f>
        <v>85.007999999999996</v>
      </c>
      <c r="BM35" s="89">
        <f ca="1">BL35-BL35*'SaaS - Churn'!BL35-BL35*'SaaS - Upselling'!BL35-BL35*'SaaS - Upselling'!BL103+BL103*'SaaS - Downselling'!BL35+BL171*'SaaS - Downselling'!BL171</f>
        <v>74.807040000000001</v>
      </c>
      <c r="BN35" s="89">
        <f ca="1">BM35-BM35*'SaaS - Churn'!BM35-BM35*'SaaS - Upselling'!BM35-BM35*'SaaS - Upselling'!BM103+BM103*'SaaS - Downselling'!BM35+BM171*'SaaS - Downselling'!BM171</f>
        <v>65.830195199999991</v>
      </c>
      <c r="BO35" s="89">
        <f ca="1">BN35-BN35*'SaaS - Churn'!BN35-BN35*'SaaS - Upselling'!BN35-BN35*'SaaS - Upselling'!BN103+BN103*'SaaS - Downselling'!BN35+BN171*'SaaS - Downselling'!BN171</f>
        <v>57.930571775999987</v>
      </c>
      <c r="BP35" s="89">
        <f ca="1">BO35-BO35*'SaaS - Churn'!BO35-BO35*'SaaS - Upselling'!BO35-BO35*'SaaS - Upselling'!BO103+BO103*'SaaS - Downselling'!BO35+BO171*'SaaS - Downselling'!BO171</f>
        <v>50.978903162879988</v>
      </c>
      <c r="BQ35" s="89">
        <f ca="1">BP35-BP35*'SaaS - Churn'!BP35-BP35*'SaaS - Upselling'!BP35-BP35*'SaaS - Upselling'!BP103+BP103*'SaaS - Downselling'!BP35+BP171*'SaaS - Downselling'!BP171</f>
        <v>44.861434783334388</v>
      </c>
      <c r="BR35" s="89">
        <f ca="1">BQ35-BQ35*'SaaS - Churn'!BQ35-BQ35*'SaaS - Upselling'!BQ35-BQ35*'SaaS - Upselling'!BQ103+BQ103*'SaaS - Downselling'!BQ35+BQ171*'SaaS - Downselling'!BQ171</f>
        <v>39.478062609334259</v>
      </c>
      <c r="BS35" s="89">
        <f ca="1">BR35-BR35*'SaaS - Churn'!BR35-BR35*'SaaS - Upselling'!BR35-BR35*'SaaS - Upselling'!BR103+BR103*'SaaS - Downselling'!BR35+BR171*'SaaS - Downselling'!BR171</f>
        <v>34.740695096214147</v>
      </c>
      <c r="BT35" s="89">
        <f ca="1">BS35-BS35*'SaaS - Churn'!BS35-BS35*'SaaS - Upselling'!BS35-BS35*'SaaS - Upselling'!BS103+BS103*'SaaS - Downselling'!BS35+BS171*'SaaS - Downselling'!BS171</f>
        <v>30.571811684668447</v>
      </c>
      <c r="BU35" s="89">
        <f ca="1">BT35-BT35*'SaaS - Churn'!BT35-BT35*'SaaS - Upselling'!BT35-BT35*'SaaS - Upselling'!BT103+BT103*'SaaS - Downselling'!BT35+BT171*'SaaS - Downselling'!BT171</f>
        <v>26.903194282508235</v>
      </c>
      <c r="BV35" s="89">
        <f ca="1">BU35-BU35*'SaaS - Churn'!BU35-BU35*'SaaS - Upselling'!BU35-BU35*'SaaS - Upselling'!BU103+BU103*'SaaS - Downselling'!BU35+BU171*'SaaS - Downselling'!BU171</f>
        <v>23.674810968607247</v>
      </c>
      <c r="BW35" s="89">
        <f ca="1">BV35-BV35*'SaaS - Churn'!BV35-BV35*'SaaS - Upselling'!BV35-BV35*'SaaS - Upselling'!BV103+BV103*'SaaS - Downselling'!BV35+BV171*'SaaS - Downselling'!BV171</f>
        <v>20.833833652374377</v>
      </c>
      <c r="BX35" s="89">
        <f ca="1">BW35-BW35*'SaaS - Churn'!BW35-BW35*'SaaS - Upselling'!BW35-BW35*'SaaS - Upselling'!BW103+BW103*'SaaS - Downselling'!BW35+BW171*'SaaS - Downselling'!BW171</f>
        <v>18.333773614089452</v>
      </c>
      <c r="BY35" s="89">
        <f ca="1">BX35-BX35*'SaaS - Churn'!BX35-BX35*'SaaS - Upselling'!BX35-BX35*'SaaS - Upselling'!BX103+BX103*'SaaS - Downselling'!BX35+BX171*'SaaS - Downselling'!BX171</f>
        <v>16.133720780398718</v>
      </c>
      <c r="BZ35" s="89">
        <f ca="1">BY35-BY35*'SaaS - Churn'!BY35-BY35*'SaaS - Upselling'!BY35-BY35*'SaaS - Upselling'!BY103+BY103*'SaaS - Downselling'!BY35+BY171*'SaaS - Downselling'!BY171</f>
        <v>14.197674286750873</v>
      </c>
      <c r="CA35" s="89">
        <f ca="1">BZ35-BZ35*'SaaS - Churn'!BZ35-BZ35*'SaaS - Upselling'!BZ35-BZ35*'SaaS - Upselling'!BZ103+BZ103*'SaaS - Downselling'!BZ35+BZ171*'SaaS - Downselling'!BZ171</f>
        <v>12.493953372340769</v>
      </c>
      <c r="CB35" s="89">
        <f ca="1">CA35-CA35*'SaaS - Churn'!CA35-CA35*'SaaS - Upselling'!CA35-CA35*'SaaS - Upselling'!CA103+CA103*'SaaS - Downselling'!CA35+CA171*'SaaS - Downselling'!CA171</f>
        <v>10.994678967659876</v>
      </c>
      <c r="CC35" s="89">
        <f ca="1">CB35-CB35*'SaaS - Churn'!CB35-CB35*'SaaS - Upselling'!CB35-CB35*'SaaS - Upselling'!CB103+CB103*'SaaS - Downselling'!CB35+CB171*'SaaS - Downselling'!CB171</f>
        <v>9.6753174915406905</v>
      </c>
      <c r="CD35" s="89">
        <f ca="1">CC35-CC35*'SaaS - Churn'!CC35-CC35*'SaaS - Upselling'!CC35-CC35*'SaaS - Upselling'!CC103+CC103*'SaaS - Downselling'!CC35+CC171*'SaaS - Downselling'!CC171</f>
        <v>8.5142793925558067</v>
      </c>
      <c r="CE35" s="89">
        <f ca="1">CD35-CD35*'SaaS - Churn'!CD35-CD35*'SaaS - Upselling'!CD35-CD35*'SaaS - Upselling'!CD103+CD103*'SaaS - Downselling'!CD35+CD171*'SaaS - Downselling'!CD171</f>
        <v>7.4925658654491087</v>
      </c>
      <c r="CF35" s="89">
        <f ca="1">CE35-CE35*'SaaS - Churn'!CE35-CE35*'SaaS - Upselling'!CE35-CE35*'SaaS - Upselling'!CE103+CE103*'SaaS - Downselling'!CE35+CE171*'SaaS - Downselling'!CE171</f>
        <v>6.5934579615952149</v>
      </c>
      <c r="CG35" s="89">
        <f ca="1">CF35-CF35*'SaaS - Churn'!CF35-CF35*'SaaS - Upselling'!CF35-CF35*'SaaS - Upselling'!CF103+CF103*'SaaS - Downselling'!CF35+CF171*'SaaS - Downselling'!CF171</f>
        <v>5.8022430062037893</v>
      </c>
      <c r="CH35" s="89">
        <f ca="1">CG35-CG35*'SaaS - Churn'!CG35-CG35*'SaaS - Upselling'!CG35-CG35*'SaaS - Upselling'!CG103+CG103*'SaaS - Downselling'!CG35+CG171*'SaaS - Downselling'!CG171</f>
        <v>5.1059738454593351</v>
      </c>
      <c r="CI35" s="89">
        <f ca="1">CH35-CH35*'SaaS - Churn'!CH35-CH35*'SaaS - Upselling'!CH35-CH35*'SaaS - Upselling'!CH103+CH103*'SaaS - Downselling'!CH35+CH171*'SaaS - Downselling'!CH171</f>
        <v>4.4932569840042147</v>
      </c>
      <c r="CJ35" s="89">
        <f ca="1">CI35-CI35*'SaaS - Churn'!CI35-CI35*'SaaS - Upselling'!CI35-CI35*'SaaS - Upselling'!CI103+CI103*'SaaS - Downselling'!CI35+CI171*'SaaS - Downselling'!CI171</f>
        <v>3.9540661459237092</v>
      </c>
      <c r="CK35" s="89">
        <f ca="1">CJ35-CJ35*'SaaS - Churn'!CJ35-CJ35*'SaaS - Upselling'!CJ35-CJ35*'SaaS - Upselling'!CJ103+CJ103*'SaaS - Downselling'!CJ35+CJ171*'SaaS - Downselling'!CJ171</f>
        <v>3.4795782084128639</v>
      </c>
      <c r="CL35" s="89">
        <f ca="1">CK35-CK35*'SaaS - Churn'!CK35-CK35*'SaaS - Upselling'!CK35-CK35*'SaaS - Upselling'!CK103+CK103*'SaaS - Downselling'!CK35+CK171*'SaaS - Downselling'!CK171</f>
        <v>3.0620288234033199</v>
      </c>
      <c r="CM35" s="89">
        <f ca="1">CL35-CL35*'SaaS - Churn'!CL35-CL35*'SaaS - Upselling'!CL35-CL35*'SaaS - Upselling'!CL103+CL103*'SaaS - Downselling'!CL35+CL171*'SaaS - Downselling'!CL171</f>
        <v>2.6945853645949214</v>
      </c>
      <c r="CN35" s="89">
        <f ca="1">CM35-CM35*'SaaS - Churn'!CM35-CM35*'SaaS - Upselling'!CM35-CM35*'SaaS - Upselling'!CM103+CM103*'SaaS - Downselling'!CM35+CM171*'SaaS - Downselling'!CM171</f>
        <v>2.3712351208435307</v>
      </c>
      <c r="CO35" s="89">
        <f ca="1">CN35-CN35*'SaaS - Churn'!CN35-CN35*'SaaS - Upselling'!CN35-CN35*'SaaS - Upselling'!CN103+CN103*'SaaS - Downselling'!CN35+CN171*'SaaS - Downselling'!CN171</f>
        <v>2.0866869063423068</v>
      </c>
      <c r="CP35" s="89">
        <f ca="1">CO35-CO35*'SaaS - Churn'!CO35-CO35*'SaaS - Upselling'!CO35-CO35*'SaaS - Upselling'!CO103+CO103*'SaaS - Downselling'!CO35+CO171*'SaaS - Downselling'!CO171</f>
        <v>1.8362844775812299</v>
      </c>
      <c r="CQ35" s="89">
        <f ca="1">CP35-CP35*'SaaS - Churn'!CP35-CP35*'SaaS - Upselling'!CP35-CP35*'SaaS - Upselling'!CP103+CP103*'SaaS - Downselling'!CP35+CP171*'SaaS - Downselling'!CP171</f>
        <v>1.6159303402714824</v>
      </c>
      <c r="CR35" s="89">
        <f ca="1">CQ35-CQ35*'SaaS - Churn'!CQ35-CQ35*'SaaS - Upselling'!CQ35-CQ35*'SaaS - Upselling'!CQ103+CQ103*'SaaS - Downselling'!CQ35+CQ171*'SaaS - Downselling'!CQ171</f>
        <v>1.4220186994389044</v>
      </c>
      <c r="CS35" s="89">
        <f ca="1">CR35-CR35*'SaaS - Churn'!CR35-CR35*'SaaS - Upselling'!CR35-CR35*'SaaS - Upselling'!CR103+CR103*'SaaS - Downselling'!CR35+CR171*'SaaS - Downselling'!CR171</f>
        <v>1.2513764555062357</v>
      </c>
      <c r="CT35" s="89">
        <f ca="1">CS35-CS35*'SaaS - Churn'!CS35-CS35*'SaaS - Upselling'!CS35-CS35*'SaaS - Upselling'!CS103+CS103*'SaaS - Downselling'!CS35+CS171*'SaaS - Downselling'!CS171</f>
        <v>1.1012112808454875</v>
      </c>
      <c r="CU35" s="89">
        <f ca="1">CT35-CT35*'SaaS - Churn'!CT35-CT35*'SaaS - Upselling'!CT35-CT35*'SaaS - Upselling'!CT103+CT103*'SaaS - Downselling'!CT35+CT171*'SaaS - Downselling'!CT171</f>
        <v>0.96906592714402906</v>
      </c>
      <c r="CV35" s="89">
        <f ca="1">CU35-CU35*'SaaS - Churn'!CU35-CU35*'SaaS - Upselling'!CU35-CU35*'SaaS - Upselling'!CU103+CU103*'SaaS - Downselling'!CU35+CU171*'SaaS - Downselling'!CU171</f>
        <v>0.85277801588674551</v>
      </c>
      <c r="CW35" s="89">
        <f ca="1">CV35-CV35*'SaaS - Churn'!CV35-CV35*'SaaS - Upselling'!CV35-CV35*'SaaS - Upselling'!CV103+CV103*'SaaS - Downselling'!CV35+CV171*'SaaS - Downselling'!CV171</f>
        <v>0.750444653980336</v>
      </c>
      <c r="CX35" s="89">
        <f ca="1">CW35-CW35*'SaaS - Churn'!CW35-CW35*'SaaS - Upselling'!CW35-CW35*'SaaS - Upselling'!CW103+CW103*'SaaS - Downselling'!CW35+CW171*'SaaS - Downselling'!CW171</f>
        <v>0.6603912955026956</v>
      </c>
      <c r="CY35" s="89">
        <f ca="1">CX35-CX35*'SaaS - Churn'!CX35-CX35*'SaaS - Upselling'!CX35-CX35*'SaaS - Upselling'!CX103+CX103*'SaaS - Downselling'!CX35+CX171*'SaaS - Downselling'!CX171</f>
        <v>0.58114434004237214</v>
      </c>
      <c r="CZ35" s="89">
        <f ca="1">CY35-CY35*'SaaS - Churn'!CY35-CY35*'SaaS - Upselling'!CY35-CY35*'SaaS - Upselling'!CY103+CY103*'SaaS - Downselling'!CY35+CY171*'SaaS - Downselling'!CY171</f>
        <v>0.51140701923728749</v>
      </c>
      <c r="DA35" s="89">
        <f ca="1">CZ35-CZ35*'SaaS - Churn'!CZ35-CZ35*'SaaS - Upselling'!CZ35-CZ35*'SaaS - Upselling'!CZ103+CZ103*'SaaS - Downselling'!CZ35+CZ171*'SaaS - Downselling'!CZ171</f>
        <v>0.45003817692881298</v>
      </c>
      <c r="DB35" s="89">
        <f ca="1">DA35-DA35*'SaaS - Churn'!DA35-DA35*'SaaS - Upselling'!DA35-DA35*'SaaS - Upselling'!DA103+DA103*'SaaS - Downselling'!DA35+DA171*'SaaS - Downselling'!DA171</f>
        <v>0.39603359569735541</v>
      </c>
      <c r="DC35" s="89">
        <f ca="1">DB35-DB35*'SaaS - Churn'!DB35-DB35*'SaaS - Upselling'!DB35-DB35*'SaaS - Upselling'!DB103+DB103*'SaaS - Downselling'!DB35+DB171*'SaaS - Downselling'!DB171</f>
        <v>0.34850956421367274</v>
      </c>
      <c r="DD35" s="89">
        <f ca="1">DC35-DC35*'SaaS - Churn'!DC35-DC35*'SaaS - Upselling'!DC35-DC35*'SaaS - Upselling'!DC103+DC103*'SaaS - Downselling'!DC35+DC171*'SaaS - Downselling'!DC171</f>
        <v>0.30668841650803202</v>
      </c>
      <c r="DE35" s="89">
        <f ca="1">DD35-DD35*'SaaS - Churn'!DD35-DD35*'SaaS - Upselling'!DD35-DD35*'SaaS - Upselling'!DD103+DD103*'SaaS - Downselling'!DD35+DD171*'SaaS - Downselling'!DD171</f>
        <v>0.26988580652706817</v>
      </c>
      <c r="DF35" s="89">
        <f ca="1">DE35-DE35*'SaaS - Churn'!DE35-DE35*'SaaS - Upselling'!DE35-DE35*'SaaS - Upselling'!DE103+DE103*'SaaS - Downselling'!DE35+DE171*'SaaS - Downselling'!DE171</f>
        <v>0.23749950974382</v>
      </c>
      <c r="DG35" s="89">
        <f ca="1">DF35-DF35*'SaaS - Churn'!DF35-DF35*'SaaS - Upselling'!DF35-DF35*'SaaS - Upselling'!DF103+DF103*'SaaS - Downselling'!DF35+DF171*'SaaS - Downselling'!DF171</f>
        <v>0.20899956857456159</v>
      </c>
      <c r="DH35" s="89">
        <f ca="1">DG35-DG35*'SaaS - Churn'!DG35-DG35*'SaaS - Upselling'!DG35-DG35*'SaaS - Upselling'!DG103+DG103*'SaaS - Downselling'!DG35+DG171*'SaaS - Downselling'!DG171</f>
        <v>0.18391962034561421</v>
      </c>
      <c r="DI35" s="89">
        <f ca="1">DH35-DH35*'SaaS - Churn'!DH35-DH35*'SaaS - Upselling'!DH35-DH35*'SaaS - Upselling'!DH103+DH103*'SaaS - Downselling'!DH35+DH171*'SaaS - Downselling'!DH171</f>
        <v>0.1618492659041405</v>
      </c>
      <c r="DJ35" s="89">
        <f ca="1">DI35-DI35*'SaaS - Churn'!DI35-DI35*'SaaS - Upselling'!DI35-DI35*'SaaS - Upselling'!DI103+DI103*'SaaS - Downselling'!DI35+DI171*'SaaS - Downselling'!DI171</f>
        <v>0.14242735399564366</v>
      </c>
      <c r="DK35" s="89">
        <f ca="1">DJ35-DJ35*'SaaS - Churn'!DJ35-DJ35*'SaaS - Upselling'!DJ35-DJ35*'SaaS - Upselling'!DJ103+DJ103*'SaaS - Downselling'!DJ35+DJ171*'SaaS - Downselling'!DJ171</f>
        <v>0.12533607151616644</v>
      </c>
      <c r="DL35" s="89">
        <f ca="1">DK35-DK35*'SaaS - Churn'!DK35-DK35*'SaaS - Upselling'!DK35-DK35*'SaaS - Upselling'!DK103+DK103*'SaaS - Downselling'!DK35+DK171*'SaaS - Downselling'!DK171</f>
        <v>0.11029574293422648</v>
      </c>
      <c r="DM35" s="89">
        <f ca="1">DL35-DL35*'SaaS - Churn'!DL35-DL35*'SaaS - Upselling'!DL35-DL35*'SaaS - Upselling'!DL103+DL103*'SaaS - Downselling'!DL35+DL171*'SaaS - Downselling'!DL171</f>
        <v>9.7060253782119299E-2</v>
      </c>
      <c r="DN35" s="89">
        <f ca="1">DM35-DM35*'SaaS - Churn'!DM35-DM35*'SaaS - Upselling'!DM35-DM35*'SaaS - Upselling'!DM103+DM103*'SaaS - Downselling'!DM35+DM171*'SaaS - Downselling'!DM171</f>
        <v>8.5413023328264989E-2</v>
      </c>
      <c r="DO35" s="89">
        <f ca="1">DN35-DN35*'SaaS - Churn'!DN35-DN35*'SaaS - Upselling'!DN35-DN35*'SaaS - Upselling'!DN103+DN103*'SaaS - Downselling'!DN35+DN171*'SaaS - Downselling'!DN171</f>
        <v>7.5163460528873183E-2</v>
      </c>
      <c r="DP35" s="89">
        <f ca="1">DO35-DO35*'SaaS - Churn'!DO35-DO35*'SaaS - Upselling'!DO35-DO35*'SaaS - Upselling'!DO103+DO103*'SaaS - Downselling'!DO35+DO171*'SaaS - Downselling'!DO171</f>
        <v>6.614384526540841E-2</v>
      </c>
      <c r="DQ35" s="89">
        <f ca="1">DP35-DP35*'SaaS - Churn'!DP35-DP35*'SaaS - Upselling'!DP35-DP35*'SaaS - Upselling'!DP103+DP103*'SaaS - Downselling'!DP35+DP171*'SaaS - Downselling'!DP171</f>
        <v>5.8206583833559408E-2</v>
      </c>
      <c r="DR35" s="89">
        <f ca="1">DQ35-DQ35*'SaaS - Churn'!DQ35-DQ35*'SaaS - Upselling'!DQ35-DQ35*'SaaS - Upselling'!DQ103+DQ103*'SaaS - Downselling'!DQ35+DQ171*'SaaS - Downselling'!DQ171</f>
        <v>5.1221793773532275E-2</v>
      </c>
    </row>
    <row r="36" spans="2:122" ht="15.75" customHeight="1">
      <c r="B36" s="195">
        <v>43922</v>
      </c>
      <c r="BK36" s="89">
        <f ca="1"/>
        <v>113.39999999999999</v>
      </c>
      <c r="BL36" s="89">
        <f ca="1">BK36-BK36*'SaaS - Churn'!BK36-BK36*'SaaS - Upselling'!BK36-BK36*'SaaS - Upselling'!BK104+BK104*'SaaS - Downselling'!BK36+BK172*'SaaS - Downselling'!BK172</f>
        <v>99.791999999999987</v>
      </c>
      <c r="BM36" s="89">
        <f ca="1">BL36-BL36*'SaaS - Churn'!BL36-BL36*'SaaS - Upselling'!BL36-BL36*'SaaS - Upselling'!BL104+BL104*'SaaS - Downselling'!BL36+BL172*'SaaS - Downselling'!BL172</f>
        <v>87.816959999999995</v>
      </c>
      <c r="BN36" s="89">
        <f ca="1">BM36-BM36*'SaaS - Churn'!BM36-BM36*'SaaS - Upselling'!BM36-BM36*'SaaS - Upselling'!BM104+BM104*'SaaS - Downselling'!BM36+BM172*'SaaS - Downselling'!BM172</f>
        <v>77.278924799999999</v>
      </c>
      <c r="BO36" s="89">
        <f ca="1">BN36-BN36*'SaaS - Churn'!BN36-BN36*'SaaS - Upselling'!BN36-BN36*'SaaS - Upselling'!BN104+BN104*'SaaS - Downselling'!BN36+BN172*'SaaS - Downselling'!BN172</f>
        <v>68.005453824</v>
      </c>
      <c r="BP36" s="89">
        <f ca="1">BO36-BO36*'SaaS - Churn'!BO36-BO36*'SaaS - Upselling'!BO36-BO36*'SaaS - Upselling'!BO104+BO104*'SaaS - Downselling'!BO36+BO172*'SaaS - Downselling'!BO172</f>
        <v>59.844799365119997</v>
      </c>
      <c r="BQ36" s="89">
        <f ca="1">BP36-BP36*'SaaS - Churn'!BP36-BP36*'SaaS - Upselling'!BP36-BP36*'SaaS - Upselling'!BP104+BP104*'SaaS - Downselling'!BP36+BP172*'SaaS - Downselling'!BP172</f>
        <v>52.663423441305596</v>
      </c>
      <c r="BR36" s="89">
        <f ca="1">BQ36-BQ36*'SaaS - Churn'!BQ36-BQ36*'SaaS - Upselling'!BQ36-BQ36*'SaaS - Upselling'!BQ104+BQ104*'SaaS - Downselling'!BQ36+BQ172*'SaaS - Downselling'!BQ172</f>
        <v>46.343812628348928</v>
      </c>
      <c r="BS36" s="89">
        <f ca="1">BR36-BR36*'SaaS - Churn'!BR36-BR36*'SaaS - Upselling'!BR36-BR36*'SaaS - Upselling'!BR104+BR104*'SaaS - Downselling'!BR36+BR172*'SaaS - Downselling'!BR172</f>
        <v>40.782555112947058</v>
      </c>
      <c r="BT36" s="89">
        <f ca="1">BS36-BS36*'SaaS - Churn'!BS36-BS36*'SaaS - Upselling'!BS36-BS36*'SaaS - Upselling'!BS104+BS104*'SaaS - Downselling'!BS36+BS172*'SaaS - Downselling'!BS172</f>
        <v>35.888648499393412</v>
      </c>
      <c r="BU36" s="89">
        <f ca="1">BT36-BT36*'SaaS - Churn'!BT36-BT36*'SaaS - Upselling'!BT36-BT36*'SaaS - Upselling'!BT104+BT104*'SaaS - Downselling'!BT36+BT172*'SaaS - Downselling'!BT172</f>
        <v>31.582010679466201</v>
      </c>
      <c r="BV36" s="89">
        <f ca="1">BU36-BU36*'SaaS - Churn'!BU36-BU36*'SaaS - Upselling'!BU36-BU36*'SaaS - Upselling'!BU104+BU104*'SaaS - Downselling'!BU36+BU172*'SaaS - Downselling'!BU172</f>
        <v>27.792169397930255</v>
      </c>
      <c r="BW36" s="89">
        <f ca="1">BV36-BV36*'SaaS - Churn'!BV36-BV36*'SaaS - Upselling'!BV36-BV36*'SaaS - Upselling'!BV104+BV104*'SaaS - Downselling'!BV36+BV172*'SaaS - Downselling'!BV172</f>
        <v>24.457109070178625</v>
      </c>
      <c r="BX36" s="89">
        <f ca="1">BW36-BW36*'SaaS - Churn'!BW36-BW36*'SaaS - Upselling'!BW36-BW36*'SaaS - Upselling'!BW104+BW104*'SaaS - Downselling'!BW36+BW172*'SaaS - Downselling'!BW172</f>
        <v>21.522255981757191</v>
      </c>
      <c r="BY36" s="89">
        <f ca="1">BX36-BX36*'SaaS - Churn'!BX36-BX36*'SaaS - Upselling'!BX36-BX36*'SaaS - Upselling'!BX104+BX104*'SaaS - Downselling'!BX36+BX172*'SaaS - Downselling'!BX172</f>
        <v>18.939585263946327</v>
      </c>
      <c r="BZ36" s="89">
        <f ca="1">BY36-BY36*'SaaS - Churn'!BY36-BY36*'SaaS - Upselling'!BY36-BY36*'SaaS - Upselling'!BY104+BY104*'SaaS - Downselling'!BY36+BY172*'SaaS - Downselling'!BY172</f>
        <v>16.666835032272765</v>
      </c>
      <c r="CA36" s="89">
        <f ca="1">BZ36-BZ36*'SaaS - Churn'!BZ36-BZ36*'SaaS - Upselling'!BZ36-BZ36*'SaaS - Upselling'!BZ104+BZ104*'SaaS - Downselling'!BZ36+BZ172*'SaaS - Downselling'!BZ172</f>
        <v>14.666814828400035</v>
      </c>
      <c r="CB36" s="89">
        <f ca="1">CA36-CA36*'SaaS - Churn'!CA36-CA36*'SaaS - Upselling'!CA36-CA36*'SaaS - Upselling'!CA104+CA104*'SaaS - Downselling'!CA36+CA172*'SaaS - Downselling'!CA172</f>
        <v>12.906797048992031</v>
      </c>
      <c r="CC36" s="89">
        <f ca="1">CB36-CB36*'SaaS - Churn'!CB36-CB36*'SaaS - Upselling'!CB36-CB36*'SaaS - Upselling'!CB104+CB104*'SaaS - Downselling'!CB36+CB172*'SaaS - Downselling'!CB172</f>
        <v>11.357981403112987</v>
      </c>
      <c r="CD36" s="89">
        <f ca="1">CC36-CC36*'SaaS - Churn'!CC36-CC36*'SaaS - Upselling'!CC36-CC36*'SaaS - Upselling'!CC104+CC104*'SaaS - Downselling'!CC36+CC172*'SaaS - Downselling'!CC172</f>
        <v>9.9950236347394288</v>
      </c>
      <c r="CE36" s="89">
        <f ca="1">CD36-CD36*'SaaS - Churn'!CD36-CD36*'SaaS - Upselling'!CD36-CD36*'SaaS - Upselling'!CD104+CD104*'SaaS - Downselling'!CD36+CD172*'SaaS - Downselling'!CD172</f>
        <v>8.7956207985706989</v>
      </c>
      <c r="CF36" s="89">
        <f ca="1">CE36-CE36*'SaaS - Churn'!CE36-CE36*'SaaS - Upselling'!CE36-CE36*'SaaS - Upselling'!CE104+CE104*'SaaS - Downselling'!CE36+CE172*'SaaS - Downselling'!CE172</f>
        <v>7.7401463027422146</v>
      </c>
      <c r="CG36" s="89">
        <f ca="1">CF36-CF36*'SaaS - Churn'!CF36-CF36*'SaaS - Upselling'!CF36-CF36*'SaaS - Upselling'!CF104+CF104*'SaaS - Downselling'!CF36+CF172*'SaaS - Downselling'!CF172</f>
        <v>6.8113287464131487</v>
      </c>
      <c r="CH36" s="89">
        <f ca="1">CG36-CG36*'SaaS - Churn'!CG36-CG36*'SaaS - Upselling'!CG36-CG36*'SaaS - Upselling'!CG104+CG104*'SaaS - Downselling'!CG36+CG172*'SaaS - Downselling'!CG172</f>
        <v>5.9939692968435709</v>
      </c>
      <c r="CI36" s="89">
        <f ca="1">CH36-CH36*'SaaS - Churn'!CH36-CH36*'SaaS - Upselling'!CH36-CH36*'SaaS - Upselling'!CH104+CH104*'SaaS - Downselling'!CH36+CH172*'SaaS - Downselling'!CH172</f>
        <v>5.2746929812223424</v>
      </c>
      <c r="CJ36" s="89">
        <f ca="1">CI36-CI36*'SaaS - Churn'!CI36-CI36*'SaaS - Upselling'!CI36-CI36*'SaaS - Upselling'!CI104+CI104*'SaaS - Downselling'!CI36+CI172*'SaaS - Downselling'!CI172</f>
        <v>4.6417298234756608</v>
      </c>
      <c r="CK36" s="89">
        <f ca="1">CJ36-CJ36*'SaaS - Churn'!CJ36-CJ36*'SaaS - Upselling'!CJ36-CJ36*'SaaS - Upselling'!CJ104+CJ104*'SaaS - Downselling'!CJ36+CJ172*'SaaS - Downselling'!CJ172</f>
        <v>4.0847222446585807</v>
      </c>
      <c r="CL36" s="89">
        <f ca="1">CK36-CK36*'SaaS - Churn'!CK36-CK36*'SaaS - Upselling'!CK36-CK36*'SaaS - Upselling'!CK104+CK104*'SaaS - Downselling'!CK36+CK172*'SaaS - Downselling'!CK172</f>
        <v>3.5945555752995508</v>
      </c>
      <c r="CM36" s="89">
        <f ca="1">CL36-CL36*'SaaS - Churn'!CL36-CL36*'SaaS - Upselling'!CL36-CL36*'SaaS - Upselling'!CL104+CL104*'SaaS - Downselling'!CL36+CL172*'SaaS - Downselling'!CL172</f>
        <v>3.1632089062636046</v>
      </c>
      <c r="CN36" s="89">
        <f ca="1">CM36-CM36*'SaaS - Churn'!CM36-CM36*'SaaS - Upselling'!CM36-CM36*'SaaS - Upselling'!CM104+CM104*'SaaS - Downselling'!CM36+CM172*'SaaS - Downselling'!CM172</f>
        <v>2.7836238375119722</v>
      </c>
      <c r="CO36" s="89">
        <f ca="1">CN36-CN36*'SaaS - Churn'!CN36-CN36*'SaaS - Upselling'!CN36-CN36*'SaaS - Upselling'!CN104+CN104*'SaaS - Downselling'!CN36+CN172*'SaaS - Downselling'!CN172</f>
        <v>2.4495889770105359</v>
      </c>
      <c r="CP36" s="89">
        <f ca="1">CO36-CO36*'SaaS - Churn'!CO36-CO36*'SaaS - Upselling'!CO36-CO36*'SaaS - Upselling'!CO104+CO104*'SaaS - Downselling'!CO36+CO172*'SaaS - Downselling'!CO172</f>
        <v>2.1556382997692718</v>
      </c>
      <c r="CQ36" s="89">
        <f ca="1">CP36-CP36*'SaaS - Churn'!CP36-CP36*'SaaS - Upselling'!CP36-CP36*'SaaS - Upselling'!CP104+CP104*'SaaS - Downselling'!CP36+CP172*'SaaS - Downselling'!CP172</f>
        <v>1.8969617037969591</v>
      </c>
      <c r="CR36" s="89">
        <f ca="1">CQ36-CQ36*'SaaS - Churn'!CQ36-CQ36*'SaaS - Upselling'!CQ36-CQ36*'SaaS - Upselling'!CQ104+CQ104*'SaaS - Downselling'!CQ36+CQ172*'SaaS - Downselling'!CQ172</f>
        <v>1.6693262993413238</v>
      </c>
      <c r="CS36" s="89">
        <f ca="1">CR36-CR36*'SaaS - Churn'!CR36-CR36*'SaaS - Upselling'!CR36-CR36*'SaaS - Upselling'!CR104+CR104*'SaaS - Downselling'!CR36+CR172*'SaaS - Downselling'!CR172</f>
        <v>1.4690071434203649</v>
      </c>
      <c r="CT36" s="89">
        <f ca="1">CS36-CS36*'SaaS - Churn'!CS36-CS36*'SaaS - Upselling'!CS36-CS36*'SaaS - Upselling'!CS104+CS104*'SaaS - Downselling'!CS36+CS172*'SaaS - Downselling'!CS172</f>
        <v>1.2927262862099211</v>
      </c>
      <c r="CU36" s="89">
        <f ca="1">CT36-CT36*'SaaS - Churn'!CT36-CT36*'SaaS - Upselling'!CT36-CT36*'SaaS - Upselling'!CT104+CT104*'SaaS - Downselling'!CT36+CT172*'SaaS - Downselling'!CT172</f>
        <v>1.1375991318647305</v>
      </c>
      <c r="CV36" s="89">
        <f ca="1">CU36-CU36*'SaaS - Churn'!CU36-CU36*'SaaS - Upselling'!CU36-CU36*'SaaS - Upselling'!CU104+CU104*'SaaS - Downselling'!CU36+CU172*'SaaS - Downselling'!CU172</f>
        <v>1.0010872360409628</v>
      </c>
      <c r="CW36" s="89">
        <f ca="1">CV36-CV36*'SaaS - Churn'!CV36-CV36*'SaaS - Upselling'!CV36-CV36*'SaaS - Upselling'!CV104+CV104*'SaaS - Downselling'!CV36+CV172*'SaaS - Downselling'!CV172</f>
        <v>0.88095676771604725</v>
      </c>
      <c r="CX36" s="89">
        <f ca="1">CW36-CW36*'SaaS - Churn'!CW36-CW36*'SaaS - Upselling'!CW36-CW36*'SaaS - Upselling'!CW104+CW104*'SaaS - Downselling'!CW36+CW172*'SaaS - Downselling'!CW172</f>
        <v>0.77524195559012155</v>
      </c>
      <c r="CY36" s="89">
        <f ca="1">CX36-CX36*'SaaS - Churn'!CX36-CX36*'SaaS - Upselling'!CX36-CX36*'SaaS - Upselling'!CX104+CX104*'SaaS - Downselling'!CX36+CX172*'SaaS - Downselling'!CX172</f>
        <v>0.68221292091930696</v>
      </c>
      <c r="CZ36" s="89">
        <f ca="1">CY36-CY36*'SaaS - Churn'!CY36-CY36*'SaaS - Upselling'!CY36-CY36*'SaaS - Upselling'!CY104+CY104*'SaaS - Downselling'!CY36+CY172*'SaaS - Downselling'!CY172</f>
        <v>0.60034737040899011</v>
      </c>
      <c r="DA36" s="89">
        <f ca="1">CZ36-CZ36*'SaaS - Churn'!CZ36-CZ36*'SaaS - Upselling'!CZ36-CZ36*'SaaS - Upselling'!CZ104+CZ104*'SaaS - Downselling'!CZ36+CZ172*'SaaS - Downselling'!CZ172</f>
        <v>0.52830568595991134</v>
      </c>
      <c r="DB36" s="89">
        <f ca="1">DA36-DA36*'SaaS - Churn'!DA36-DA36*'SaaS - Upselling'!DA36-DA36*'SaaS - Upselling'!DA104+DA104*'SaaS - Downselling'!DA36+DA172*'SaaS - Downselling'!DA172</f>
        <v>0.46490900364472199</v>
      </c>
      <c r="DC36" s="89">
        <f ca="1">DB36-DB36*'SaaS - Churn'!DB36-DB36*'SaaS - Upselling'!DB36-DB36*'SaaS - Upselling'!DB104+DB104*'SaaS - Downselling'!DB36+DB172*'SaaS - Downselling'!DB172</f>
        <v>0.40911992320735535</v>
      </c>
      <c r="DD36" s="89">
        <f ca="1">DC36-DC36*'SaaS - Churn'!DC36-DC36*'SaaS - Upselling'!DC36-DC36*'SaaS - Upselling'!DC104+DC104*'SaaS - Downselling'!DC36+DC172*'SaaS - Downselling'!DC172</f>
        <v>0.3600255324224727</v>
      </c>
      <c r="DE36" s="89">
        <f ca="1">DD36-DD36*'SaaS - Churn'!DD36-DD36*'SaaS - Upselling'!DD36-DD36*'SaaS - Upselling'!DD104+DD104*'SaaS - Downselling'!DD36+DD172*'SaaS - Downselling'!DD172</f>
        <v>0.31682246853177598</v>
      </c>
      <c r="DF36" s="89">
        <f ca="1">DE36-DE36*'SaaS - Churn'!DE36-DE36*'SaaS - Upselling'!DE36-DE36*'SaaS - Upselling'!DE104+DE104*'SaaS - Downselling'!DE36+DE172*'SaaS - Downselling'!DE172</f>
        <v>0.27880377230796283</v>
      </c>
      <c r="DG36" s="89">
        <f ca="1">DF36-DF36*'SaaS - Churn'!DF36-DF36*'SaaS - Upselling'!DF36-DF36*'SaaS - Upselling'!DF104+DF104*'SaaS - Downselling'!DF36+DF172*'SaaS - Downselling'!DF172</f>
        <v>0.24534731963100731</v>
      </c>
      <c r="DH36" s="89">
        <f ca="1">DG36-DG36*'SaaS - Churn'!DG36-DG36*'SaaS - Upselling'!DG36-DG36*'SaaS - Upselling'!DG104+DG104*'SaaS - Downselling'!DG36+DG172*'SaaS - Downselling'!DG172</f>
        <v>0.21590564127528641</v>
      </c>
      <c r="DI36" s="89">
        <f ca="1">DH36-DH36*'SaaS - Churn'!DH36-DH36*'SaaS - Upselling'!DH36-DH36*'SaaS - Upselling'!DH104+DH104*'SaaS - Downselling'!DH36+DH172*'SaaS - Downselling'!DH172</f>
        <v>0.18999696432225205</v>
      </c>
      <c r="DJ36" s="89">
        <f ca="1">DI36-DI36*'SaaS - Churn'!DI36-DI36*'SaaS - Upselling'!DI36-DI36*'SaaS - Upselling'!DI104+DI104*'SaaS - Downselling'!DI36+DI172*'SaaS - Downselling'!DI172</f>
        <v>0.1671973286035818</v>
      </c>
      <c r="DK36" s="89">
        <f ca="1">DJ36-DJ36*'SaaS - Churn'!DJ36-DJ36*'SaaS - Upselling'!DJ36-DJ36*'SaaS - Upselling'!DJ104+DJ104*'SaaS - Downselling'!DJ36+DJ172*'SaaS - Downselling'!DJ172</f>
        <v>0.14713364917115199</v>
      </c>
      <c r="DL36" s="89">
        <f ca="1">DK36-DK36*'SaaS - Churn'!DK36-DK36*'SaaS - Upselling'!DK36-DK36*'SaaS - Upselling'!DK104+DK104*'SaaS - Downselling'!DK36+DK172*'SaaS - Downselling'!DK172</f>
        <v>0.12947761127061375</v>
      </c>
      <c r="DM36" s="89">
        <f ca="1">DL36-DL36*'SaaS - Churn'!DL36-DL36*'SaaS - Upselling'!DL36-DL36*'SaaS - Upselling'!DL104+DL104*'SaaS - Downselling'!DL36+DL172*'SaaS - Downselling'!DL172</f>
        <v>0.1139402979181401</v>
      </c>
      <c r="DN36" s="89">
        <f ca="1">DM36-DM36*'SaaS - Churn'!DM36-DM36*'SaaS - Upselling'!DM36-DM36*'SaaS - Upselling'!DM104+DM104*'SaaS - Downselling'!DM36+DM172*'SaaS - Downselling'!DM172</f>
        <v>0.10026746216796328</v>
      </c>
      <c r="DO36" s="89">
        <f ca="1">DN36-DN36*'SaaS - Churn'!DN36-DN36*'SaaS - Upselling'!DN36-DN36*'SaaS - Upselling'!DN104+DN104*'SaaS - Downselling'!DN36+DN172*'SaaS - Downselling'!DN172</f>
        <v>8.8235366707807683E-2</v>
      </c>
      <c r="DP36" s="89">
        <f ca="1">DO36-DO36*'SaaS - Churn'!DO36-DO36*'SaaS - Upselling'!DO36-DO36*'SaaS - Upselling'!DO104+DO104*'SaaS - Downselling'!DO36+DO172*'SaaS - Downselling'!DO172</f>
        <v>7.7647122702870761E-2</v>
      </c>
      <c r="DQ36" s="89">
        <f ca="1">DP36-DP36*'SaaS - Churn'!DP36-DP36*'SaaS - Upselling'!DP36-DP36*'SaaS - Upselling'!DP104+DP104*'SaaS - Downselling'!DP36+DP172*'SaaS - Downselling'!DP172</f>
        <v>6.8329467978526265E-2</v>
      </c>
      <c r="DR36" s="89">
        <f ca="1">DQ36-DQ36*'SaaS - Churn'!DQ36-DQ36*'SaaS - Upselling'!DQ36-DQ36*'SaaS - Upselling'!DQ104+DQ104*'SaaS - Downselling'!DQ36+DQ172*'SaaS - Downselling'!DQ172</f>
        <v>6.0129931821103114E-2</v>
      </c>
    </row>
    <row r="37" spans="2:122" ht="15.75" customHeight="1">
      <c r="B37" s="195">
        <v>43952</v>
      </c>
      <c r="BK37" s="89">
        <f ca="1"/>
        <v>113.39999999999999</v>
      </c>
      <c r="BL37" s="89">
        <f ca="1">BK37-BK37*'SaaS - Churn'!BK37-BK37*'SaaS - Upselling'!BK37-BK37*'SaaS - Upselling'!BK105+BK105*'SaaS - Downselling'!BK37+BK173*'SaaS - Downselling'!BK173</f>
        <v>99.791999999999987</v>
      </c>
      <c r="BM37" s="89">
        <f ca="1">BL37-BL37*'SaaS - Churn'!BL37-BL37*'SaaS - Upselling'!BL37-BL37*'SaaS - Upselling'!BL105+BL105*'SaaS - Downselling'!BL37+BL173*'SaaS - Downselling'!BL173</f>
        <v>87.816959999999995</v>
      </c>
      <c r="BN37" s="89">
        <f ca="1">BM37-BM37*'SaaS - Churn'!BM37-BM37*'SaaS - Upselling'!BM37-BM37*'SaaS - Upselling'!BM105+BM105*'SaaS - Downselling'!BM37+BM173*'SaaS - Downselling'!BM173</f>
        <v>77.278924799999999</v>
      </c>
      <c r="BO37" s="89">
        <f ca="1">BN37-BN37*'SaaS - Churn'!BN37-BN37*'SaaS - Upselling'!BN37-BN37*'SaaS - Upselling'!BN105+BN105*'SaaS - Downselling'!BN37+BN173*'SaaS - Downselling'!BN173</f>
        <v>68.005453824</v>
      </c>
      <c r="BP37" s="89">
        <f ca="1">BO37-BO37*'SaaS - Churn'!BO37-BO37*'SaaS - Upselling'!BO37-BO37*'SaaS - Upselling'!BO105+BO105*'SaaS - Downselling'!BO37+BO173*'SaaS - Downselling'!BO173</f>
        <v>59.844799365119997</v>
      </c>
      <c r="BQ37" s="89">
        <f ca="1">BP37-BP37*'SaaS - Churn'!BP37-BP37*'SaaS - Upselling'!BP37-BP37*'SaaS - Upselling'!BP105+BP105*'SaaS - Downselling'!BP37+BP173*'SaaS - Downselling'!BP173</f>
        <v>52.663423441305596</v>
      </c>
      <c r="BR37" s="89">
        <f ca="1">BQ37-BQ37*'SaaS - Churn'!BQ37-BQ37*'SaaS - Upselling'!BQ37-BQ37*'SaaS - Upselling'!BQ105+BQ105*'SaaS - Downselling'!BQ37+BQ173*'SaaS - Downselling'!BQ173</f>
        <v>46.343812628348928</v>
      </c>
      <c r="BS37" s="89">
        <f ca="1">BR37-BR37*'SaaS - Churn'!BR37-BR37*'SaaS - Upselling'!BR37-BR37*'SaaS - Upselling'!BR105+BR105*'SaaS - Downselling'!BR37+BR173*'SaaS - Downselling'!BR173</f>
        <v>40.782555112947058</v>
      </c>
      <c r="BT37" s="89">
        <f ca="1">BS37-BS37*'SaaS - Churn'!BS37-BS37*'SaaS - Upselling'!BS37-BS37*'SaaS - Upselling'!BS105+BS105*'SaaS - Downselling'!BS37+BS173*'SaaS - Downselling'!BS173</f>
        <v>35.888648499393412</v>
      </c>
      <c r="BU37" s="89">
        <f ca="1">BT37-BT37*'SaaS - Churn'!BT37-BT37*'SaaS - Upselling'!BT37-BT37*'SaaS - Upselling'!BT105+BT105*'SaaS - Downselling'!BT37+BT173*'SaaS - Downselling'!BT173</f>
        <v>31.582010679466201</v>
      </c>
      <c r="BV37" s="89">
        <f ca="1">BU37-BU37*'SaaS - Churn'!BU37-BU37*'SaaS - Upselling'!BU37-BU37*'SaaS - Upselling'!BU105+BU105*'SaaS - Downselling'!BU37+BU173*'SaaS - Downselling'!BU173</f>
        <v>27.792169397930255</v>
      </c>
      <c r="BW37" s="89">
        <f ca="1">BV37-BV37*'SaaS - Churn'!BV37-BV37*'SaaS - Upselling'!BV37-BV37*'SaaS - Upselling'!BV105+BV105*'SaaS - Downselling'!BV37+BV173*'SaaS - Downselling'!BV173</f>
        <v>24.457109070178625</v>
      </c>
      <c r="BX37" s="89">
        <f ca="1">BW37-BW37*'SaaS - Churn'!BW37-BW37*'SaaS - Upselling'!BW37-BW37*'SaaS - Upselling'!BW105+BW105*'SaaS - Downselling'!BW37+BW173*'SaaS - Downselling'!BW173</f>
        <v>21.522255981757191</v>
      </c>
      <c r="BY37" s="89">
        <f ca="1">BX37-BX37*'SaaS - Churn'!BX37-BX37*'SaaS - Upselling'!BX37-BX37*'SaaS - Upselling'!BX105+BX105*'SaaS - Downselling'!BX37+BX173*'SaaS - Downselling'!BX173</f>
        <v>18.939585263946327</v>
      </c>
      <c r="BZ37" s="89">
        <f ca="1">BY37-BY37*'SaaS - Churn'!BY37-BY37*'SaaS - Upselling'!BY37-BY37*'SaaS - Upselling'!BY105+BY105*'SaaS - Downselling'!BY37+BY173*'SaaS - Downselling'!BY173</f>
        <v>16.666835032272765</v>
      </c>
      <c r="CA37" s="89">
        <f ca="1">BZ37-BZ37*'SaaS - Churn'!BZ37-BZ37*'SaaS - Upselling'!BZ37-BZ37*'SaaS - Upselling'!BZ105+BZ105*'SaaS - Downselling'!BZ37+BZ173*'SaaS - Downselling'!BZ173</f>
        <v>14.666814828400035</v>
      </c>
      <c r="CB37" s="89">
        <f ca="1">CA37-CA37*'SaaS - Churn'!CA37-CA37*'SaaS - Upselling'!CA37-CA37*'SaaS - Upselling'!CA105+CA105*'SaaS - Downselling'!CA37+CA173*'SaaS - Downselling'!CA173</f>
        <v>12.906797048992031</v>
      </c>
      <c r="CC37" s="89">
        <f ca="1">CB37-CB37*'SaaS - Churn'!CB37-CB37*'SaaS - Upselling'!CB37-CB37*'SaaS - Upselling'!CB105+CB105*'SaaS - Downselling'!CB37+CB173*'SaaS - Downselling'!CB173</f>
        <v>11.357981403112987</v>
      </c>
      <c r="CD37" s="89">
        <f ca="1">CC37-CC37*'SaaS - Churn'!CC37-CC37*'SaaS - Upselling'!CC37-CC37*'SaaS - Upselling'!CC105+CC105*'SaaS - Downselling'!CC37+CC173*'SaaS - Downselling'!CC173</f>
        <v>9.9950236347394288</v>
      </c>
      <c r="CE37" s="89">
        <f ca="1">CD37-CD37*'SaaS - Churn'!CD37-CD37*'SaaS - Upselling'!CD37-CD37*'SaaS - Upselling'!CD105+CD105*'SaaS - Downselling'!CD37+CD173*'SaaS - Downselling'!CD173</f>
        <v>8.7956207985706989</v>
      </c>
      <c r="CF37" s="89">
        <f ca="1">CE37-CE37*'SaaS - Churn'!CE37-CE37*'SaaS - Upselling'!CE37-CE37*'SaaS - Upselling'!CE105+CE105*'SaaS - Downselling'!CE37+CE173*'SaaS - Downselling'!CE173</f>
        <v>7.7401463027422146</v>
      </c>
      <c r="CG37" s="89">
        <f ca="1">CF37-CF37*'SaaS - Churn'!CF37-CF37*'SaaS - Upselling'!CF37-CF37*'SaaS - Upselling'!CF105+CF105*'SaaS - Downselling'!CF37+CF173*'SaaS - Downselling'!CF173</f>
        <v>6.8113287464131487</v>
      </c>
      <c r="CH37" s="89">
        <f ca="1">CG37-CG37*'SaaS - Churn'!CG37-CG37*'SaaS - Upselling'!CG37-CG37*'SaaS - Upselling'!CG105+CG105*'SaaS - Downselling'!CG37+CG173*'SaaS - Downselling'!CG173</f>
        <v>5.9939692968435709</v>
      </c>
      <c r="CI37" s="89">
        <f ca="1">CH37-CH37*'SaaS - Churn'!CH37-CH37*'SaaS - Upselling'!CH37-CH37*'SaaS - Upselling'!CH105+CH105*'SaaS - Downselling'!CH37+CH173*'SaaS - Downselling'!CH173</f>
        <v>5.2746929812223424</v>
      </c>
      <c r="CJ37" s="89">
        <f ca="1">CI37-CI37*'SaaS - Churn'!CI37-CI37*'SaaS - Upselling'!CI37-CI37*'SaaS - Upselling'!CI105+CI105*'SaaS - Downselling'!CI37+CI173*'SaaS - Downselling'!CI173</f>
        <v>4.6417298234756608</v>
      </c>
      <c r="CK37" s="89">
        <f ca="1">CJ37-CJ37*'SaaS - Churn'!CJ37-CJ37*'SaaS - Upselling'!CJ37-CJ37*'SaaS - Upselling'!CJ105+CJ105*'SaaS - Downselling'!CJ37+CJ173*'SaaS - Downselling'!CJ173</f>
        <v>4.0847222446585807</v>
      </c>
      <c r="CL37" s="89">
        <f ca="1">CK37-CK37*'SaaS - Churn'!CK37-CK37*'SaaS - Upselling'!CK37-CK37*'SaaS - Upselling'!CK105+CK105*'SaaS - Downselling'!CK37+CK173*'SaaS - Downselling'!CK173</f>
        <v>3.5945555752995508</v>
      </c>
      <c r="CM37" s="89">
        <f ca="1">CL37-CL37*'SaaS - Churn'!CL37-CL37*'SaaS - Upselling'!CL37-CL37*'SaaS - Upselling'!CL105+CL105*'SaaS - Downselling'!CL37+CL173*'SaaS - Downselling'!CL173</f>
        <v>3.1632089062636046</v>
      </c>
      <c r="CN37" s="89">
        <f ca="1">CM37-CM37*'SaaS - Churn'!CM37-CM37*'SaaS - Upselling'!CM37-CM37*'SaaS - Upselling'!CM105+CM105*'SaaS - Downselling'!CM37+CM173*'SaaS - Downselling'!CM173</f>
        <v>2.7836238375119722</v>
      </c>
      <c r="CO37" s="89">
        <f ca="1">CN37-CN37*'SaaS - Churn'!CN37-CN37*'SaaS - Upselling'!CN37-CN37*'SaaS - Upselling'!CN105+CN105*'SaaS - Downselling'!CN37+CN173*'SaaS - Downselling'!CN173</f>
        <v>2.4495889770105359</v>
      </c>
      <c r="CP37" s="89">
        <f ca="1">CO37-CO37*'SaaS - Churn'!CO37-CO37*'SaaS - Upselling'!CO37-CO37*'SaaS - Upselling'!CO105+CO105*'SaaS - Downselling'!CO37+CO173*'SaaS - Downselling'!CO173</f>
        <v>2.1556382997692718</v>
      </c>
      <c r="CQ37" s="89">
        <f ca="1">CP37-CP37*'SaaS - Churn'!CP37-CP37*'SaaS - Upselling'!CP37-CP37*'SaaS - Upselling'!CP105+CP105*'SaaS - Downselling'!CP37+CP173*'SaaS - Downselling'!CP173</f>
        <v>1.8969617037969591</v>
      </c>
      <c r="CR37" s="89">
        <f ca="1">CQ37-CQ37*'SaaS - Churn'!CQ37-CQ37*'SaaS - Upselling'!CQ37-CQ37*'SaaS - Upselling'!CQ105+CQ105*'SaaS - Downselling'!CQ37+CQ173*'SaaS - Downselling'!CQ173</f>
        <v>1.6693262993413238</v>
      </c>
      <c r="CS37" s="89">
        <f ca="1">CR37-CR37*'SaaS - Churn'!CR37-CR37*'SaaS - Upselling'!CR37-CR37*'SaaS - Upselling'!CR105+CR105*'SaaS - Downselling'!CR37+CR173*'SaaS - Downselling'!CR173</f>
        <v>1.4690071434203649</v>
      </c>
      <c r="CT37" s="89">
        <f ca="1">CS37-CS37*'SaaS - Churn'!CS37-CS37*'SaaS - Upselling'!CS37-CS37*'SaaS - Upselling'!CS105+CS105*'SaaS - Downselling'!CS37+CS173*'SaaS - Downselling'!CS173</f>
        <v>1.2927262862099211</v>
      </c>
      <c r="CU37" s="89">
        <f ca="1">CT37-CT37*'SaaS - Churn'!CT37-CT37*'SaaS - Upselling'!CT37-CT37*'SaaS - Upselling'!CT105+CT105*'SaaS - Downselling'!CT37+CT173*'SaaS - Downselling'!CT173</f>
        <v>1.1375991318647305</v>
      </c>
      <c r="CV37" s="89">
        <f ca="1">CU37-CU37*'SaaS - Churn'!CU37-CU37*'SaaS - Upselling'!CU37-CU37*'SaaS - Upselling'!CU105+CU105*'SaaS - Downselling'!CU37+CU173*'SaaS - Downselling'!CU173</f>
        <v>1.0010872360409628</v>
      </c>
      <c r="CW37" s="89">
        <f ca="1">CV37-CV37*'SaaS - Churn'!CV37-CV37*'SaaS - Upselling'!CV37-CV37*'SaaS - Upselling'!CV105+CV105*'SaaS - Downselling'!CV37+CV173*'SaaS - Downselling'!CV173</f>
        <v>0.88095676771604725</v>
      </c>
      <c r="CX37" s="89">
        <f ca="1">CW37-CW37*'SaaS - Churn'!CW37-CW37*'SaaS - Upselling'!CW37-CW37*'SaaS - Upselling'!CW105+CW105*'SaaS - Downselling'!CW37+CW173*'SaaS - Downselling'!CW173</f>
        <v>0.77524195559012155</v>
      </c>
      <c r="CY37" s="89">
        <f ca="1">CX37-CX37*'SaaS - Churn'!CX37-CX37*'SaaS - Upselling'!CX37-CX37*'SaaS - Upselling'!CX105+CX105*'SaaS - Downselling'!CX37+CX173*'SaaS - Downselling'!CX173</f>
        <v>0.68221292091930696</v>
      </c>
      <c r="CZ37" s="89">
        <f ca="1">CY37-CY37*'SaaS - Churn'!CY37-CY37*'SaaS - Upselling'!CY37-CY37*'SaaS - Upselling'!CY105+CY105*'SaaS - Downselling'!CY37+CY173*'SaaS - Downselling'!CY173</f>
        <v>0.60034737040899011</v>
      </c>
      <c r="DA37" s="89">
        <f ca="1">CZ37-CZ37*'SaaS - Churn'!CZ37-CZ37*'SaaS - Upselling'!CZ37-CZ37*'SaaS - Upselling'!CZ105+CZ105*'SaaS - Downselling'!CZ37+CZ173*'SaaS - Downselling'!CZ173</f>
        <v>0.52830568595991134</v>
      </c>
      <c r="DB37" s="89">
        <f ca="1">DA37-DA37*'SaaS - Churn'!DA37-DA37*'SaaS - Upselling'!DA37-DA37*'SaaS - Upselling'!DA105+DA105*'SaaS - Downselling'!DA37+DA173*'SaaS - Downselling'!DA173</f>
        <v>0.46490900364472199</v>
      </c>
      <c r="DC37" s="89">
        <f ca="1">DB37-DB37*'SaaS - Churn'!DB37-DB37*'SaaS - Upselling'!DB37-DB37*'SaaS - Upselling'!DB105+DB105*'SaaS - Downselling'!DB37+DB173*'SaaS - Downselling'!DB173</f>
        <v>0.40911992320735535</v>
      </c>
      <c r="DD37" s="89">
        <f ca="1">DC37-DC37*'SaaS - Churn'!DC37-DC37*'SaaS - Upselling'!DC37-DC37*'SaaS - Upselling'!DC105+DC105*'SaaS - Downselling'!DC37+DC173*'SaaS - Downselling'!DC173</f>
        <v>0.3600255324224727</v>
      </c>
      <c r="DE37" s="89">
        <f ca="1">DD37-DD37*'SaaS - Churn'!DD37-DD37*'SaaS - Upselling'!DD37-DD37*'SaaS - Upselling'!DD105+DD105*'SaaS - Downselling'!DD37+DD173*'SaaS - Downselling'!DD173</f>
        <v>0.31682246853177598</v>
      </c>
      <c r="DF37" s="89">
        <f ca="1">DE37-DE37*'SaaS - Churn'!DE37-DE37*'SaaS - Upselling'!DE37-DE37*'SaaS - Upselling'!DE105+DE105*'SaaS - Downselling'!DE37+DE173*'SaaS - Downselling'!DE173</f>
        <v>0.27880377230796283</v>
      </c>
      <c r="DG37" s="89">
        <f ca="1">DF37-DF37*'SaaS - Churn'!DF37-DF37*'SaaS - Upselling'!DF37-DF37*'SaaS - Upselling'!DF105+DF105*'SaaS - Downselling'!DF37+DF173*'SaaS - Downselling'!DF173</f>
        <v>0.24534731963100731</v>
      </c>
      <c r="DH37" s="89">
        <f ca="1">DG37-DG37*'SaaS - Churn'!DG37-DG37*'SaaS - Upselling'!DG37-DG37*'SaaS - Upselling'!DG105+DG105*'SaaS - Downselling'!DG37+DG173*'SaaS - Downselling'!DG173</f>
        <v>0.21590564127528641</v>
      </c>
      <c r="DI37" s="89">
        <f ca="1">DH37-DH37*'SaaS - Churn'!DH37-DH37*'SaaS - Upselling'!DH37-DH37*'SaaS - Upselling'!DH105+DH105*'SaaS - Downselling'!DH37+DH173*'SaaS - Downselling'!DH173</f>
        <v>0.18999696432225205</v>
      </c>
      <c r="DJ37" s="89">
        <f ca="1">DI37-DI37*'SaaS - Churn'!DI37-DI37*'SaaS - Upselling'!DI37-DI37*'SaaS - Upselling'!DI105+DI105*'SaaS - Downselling'!DI37+DI173*'SaaS - Downselling'!DI173</f>
        <v>0.1671973286035818</v>
      </c>
      <c r="DK37" s="89">
        <f ca="1">DJ37-DJ37*'SaaS - Churn'!DJ37-DJ37*'SaaS - Upselling'!DJ37-DJ37*'SaaS - Upselling'!DJ105+DJ105*'SaaS - Downselling'!DJ37+DJ173*'SaaS - Downselling'!DJ173</f>
        <v>0.14713364917115199</v>
      </c>
      <c r="DL37" s="89">
        <f ca="1">DK37-DK37*'SaaS - Churn'!DK37-DK37*'SaaS - Upselling'!DK37-DK37*'SaaS - Upselling'!DK105+DK105*'SaaS - Downselling'!DK37+DK173*'SaaS - Downselling'!DK173</f>
        <v>0.12947761127061375</v>
      </c>
      <c r="DM37" s="89">
        <f ca="1">DL37-DL37*'SaaS - Churn'!DL37-DL37*'SaaS - Upselling'!DL37-DL37*'SaaS - Upselling'!DL105+DL105*'SaaS - Downselling'!DL37+DL173*'SaaS - Downselling'!DL173</f>
        <v>0.1139402979181401</v>
      </c>
      <c r="DN37" s="89">
        <f ca="1">DM37-DM37*'SaaS - Churn'!DM37-DM37*'SaaS - Upselling'!DM37-DM37*'SaaS - Upselling'!DM105+DM105*'SaaS - Downselling'!DM37+DM173*'SaaS - Downselling'!DM173</f>
        <v>0.10026746216796328</v>
      </c>
      <c r="DO37" s="89">
        <f ca="1">DN37-DN37*'SaaS - Churn'!DN37-DN37*'SaaS - Upselling'!DN37-DN37*'SaaS - Upselling'!DN105+DN105*'SaaS - Downselling'!DN37+DN173*'SaaS - Downselling'!DN173</f>
        <v>8.8235366707807683E-2</v>
      </c>
      <c r="DP37" s="89">
        <f ca="1">DO37-DO37*'SaaS - Churn'!DO37-DO37*'SaaS - Upselling'!DO37-DO37*'SaaS - Upselling'!DO105+DO105*'SaaS - Downselling'!DO37+DO173*'SaaS - Downselling'!DO173</f>
        <v>7.7647122702870761E-2</v>
      </c>
      <c r="DQ37" s="89">
        <f ca="1">DP37-DP37*'SaaS - Churn'!DP37-DP37*'SaaS - Upselling'!DP37-DP37*'SaaS - Upselling'!DP105+DP105*'SaaS - Downselling'!DP37+DP173*'SaaS - Downselling'!DP173</f>
        <v>6.8329467978526265E-2</v>
      </c>
      <c r="DR37" s="89">
        <f ca="1">DQ37-DQ37*'SaaS - Churn'!DQ37-DQ37*'SaaS - Upselling'!DQ37-DQ37*'SaaS - Upselling'!DQ105+DQ105*'SaaS - Downselling'!DQ37+DQ173*'SaaS - Downselling'!DQ173</f>
        <v>6.0129931821103114E-2</v>
      </c>
    </row>
    <row r="38" spans="2:122" ht="15.75" customHeight="1">
      <c r="B38" s="195">
        <v>43983</v>
      </c>
      <c r="BK38" s="89">
        <f ca="1"/>
        <v>113.39999999999999</v>
      </c>
      <c r="BL38" s="89">
        <f ca="1">BK38-BK38*'SaaS - Churn'!BK38-BK38*'SaaS - Upselling'!BK38-BK38*'SaaS - Upselling'!BK106+BK106*'SaaS - Downselling'!BK38+BK174*'SaaS - Downselling'!BK174</f>
        <v>99.791999999999987</v>
      </c>
      <c r="BM38" s="89">
        <f ca="1">BL38-BL38*'SaaS - Churn'!BL38-BL38*'SaaS - Upselling'!BL38-BL38*'SaaS - Upselling'!BL106+BL106*'SaaS - Downselling'!BL38+BL174*'SaaS - Downselling'!BL174</f>
        <v>87.816959999999995</v>
      </c>
      <c r="BN38" s="89">
        <f ca="1">BM38-BM38*'SaaS - Churn'!BM38-BM38*'SaaS - Upselling'!BM38-BM38*'SaaS - Upselling'!BM106+BM106*'SaaS - Downselling'!BM38+BM174*'SaaS - Downselling'!BM174</f>
        <v>77.278924799999999</v>
      </c>
      <c r="BO38" s="89">
        <f ca="1">BN38-BN38*'SaaS - Churn'!BN38-BN38*'SaaS - Upselling'!BN38-BN38*'SaaS - Upselling'!BN106+BN106*'SaaS - Downselling'!BN38+BN174*'SaaS - Downselling'!BN174</f>
        <v>68.005453824</v>
      </c>
      <c r="BP38" s="89">
        <f ca="1">BO38-BO38*'SaaS - Churn'!BO38-BO38*'SaaS - Upselling'!BO38-BO38*'SaaS - Upselling'!BO106+BO106*'SaaS - Downselling'!BO38+BO174*'SaaS - Downselling'!BO174</f>
        <v>59.844799365119997</v>
      </c>
      <c r="BQ38" s="89">
        <f ca="1">BP38-BP38*'SaaS - Churn'!BP38-BP38*'SaaS - Upselling'!BP38-BP38*'SaaS - Upselling'!BP106+BP106*'SaaS - Downselling'!BP38+BP174*'SaaS - Downselling'!BP174</f>
        <v>52.663423441305596</v>
      </c>
      <c r="BR38" s="89">
        <f ca="1">BQ38-BQ38*'SaaS - Churn'!BQ38-BQ38*'SaaS - Upselling'!BQ38-BQ38*'SaaS - Upselling'!BQ106+BQ106*'SaaS - Downselling'!BQ38+BQ174*'SaaS - Downselling'!BQ174</f>
        <v>46.343812628348928</v>
      </c>
      <c r="BS38" s="89">
        <f ca="1">BR38-BR38*'SaaS - Churn'!BR38-BR38*'SaaS - Upselling'!BR38-BR38*'SaaS - Upselling'!BR106+BR106*'SaaS - Downselling'!BR38+BR174*'SaaS - Downselling'!BR174</f>
        <v>40.782555112947058</v>
      </c>
      <c r="BT38" s="89">
        <f ca="1">BS38-BS38*'SaaS - Churn'!BS38-BS38*'SaaS - Upselling'!BS38-BS38*'SaaS - Upselling'!BS106+BS106*'SaaS - Downselling'!BS38+BS174*'SaaS - Downselling'!BS174</f>
        <v>35.888648499393412</v>
      </c>
      <c r="BU38" s="89">
        <f ca="1">BT38-BT38*'SaaS - Churn'!BT38-BT38*'SaaS - Upselling'!BT38-BT38*'SaaS - Upselling'!BT106+BT106*'SaaS - Downselling'!BT38+BT174*'SaaS - Downselling'!BT174</f>
        <v>31.582010679466201</v>
      </c>
      <c r="BV38" s="89">
        <f ca="1">BU38-BU38*'SaaS - Churn'!BU38-BU38*'SaaS - Upselling'!BU38-BU38*'SaaS - Upselling'!BU106+BU106*'SaaS - Downselling'!BU38+BU174*'SaaS - Downselling'!BU174</f>
        <v>27.792169397930255</v>
      </c>
      <c r="BW38" s="89">
        <f ca="1">BV38-BV38*'SaaS - Churn'!BV38-BV38*'SaaS - Upselling'!BV38-BV38*'SaaS - Upselling'!BV106+BV106*'SaaS - Downselling'!BV38+BV174*'SaaS - Downselling'!BV174</f>
        <v>24.457109070178625</v>
      </c>
      <c r="BX38" s="89">
        <f ca="1">BW38-BW38*'SaaS - Churn'!BW38-BW38*'SaaS - Upselling'!BW38-BW38*'SaaS - Upselling'!BW106+BW106*'SaaS - Downselling'!BW38+BW174*'SaaS - Downselling'!BW174</f>
        <v>21.522255981757191</v>
      </c>
      <c r="BY38" s="89">
        <f ca="1">BX38-BX38*'SaaS - Churn'!BX38-BX38*'SaaS - Upselling'!BX38-BX38*'SaaS - Upselling'!BX106+BX106*'SaaS - Downselling'!BX38+BX174*'SaaS - Downselling'!BX174</f>
        <v>18.939585263946327</v>
      </c>
      <c r="BZ38" s="89">
        <f ca="1">BY38-BY38*'SaaS - Churn'!BY38-BY38*'SaaS - Upselling'!BY38-BY38*'SaaS - Upselling'!BY106+BY106*'SaaS - Downselling'!BY38+BY174*'SaaS - Downselling'!BY174</f>
        <v>16.666835032272765</v>
      </c>
      <c r="CA38" s="89">
        <f ca="1">BZ38-BZ38*'SaaS - Churn'!BZ38-BZ38*'SaaS - Upselling'!BZ38-BZ38*'SaaS - Upselling'!BZ106+BZ106*'SaaS - Downselling'!BZ38+BZ174*'SaaS - Downselling'!BZ174</f>
        <v>14.666814828400035</v>
      </c>
      <c r="CB38" s="89">
        <f ca="1">CA38-CA38*'SaaS - Churn'!CA38-CA38*'SaaS - Upselling'!CA38-CA38*'SaaS - Upselling'!CA106+CA106*'SaaS - Downselling'!CA38+CA174*'SaaS - Downselling'!CA174</f>
        <v>12.906797048992031</v>
      </c>
      <c r="CC38" s="89">
        <f ca="1">CB38-CB38*'SaaS - Churn'!CB38-CB38*'SaaS - Upselling'!CB38-CB38*'SaaS - Upselling'!CB106+CB106*'SaaS - Downselling'!CB38+CB174*'SaaS - Downselling'!CB174</f>
        <v>11.357981403112987</v>
      </c>
      <c r="CD38" s="89">
        <f ca="1">CC38-CC38*'SaaS - Churn'!CC38-CC38*'SaaS - Upselling'!CC38-CC38*'SaaS - Upselling'!CC106+CC106*'SaaS - Downselling'!CC38+CC174*'SaaS - Downselling'!CC174</f>
        <v>9.9950236347394288</v>
      </c>
      <c r="CE38" s="89">
        <f ca="1">CD38-CD38*'SaaS - Churn'!CD38-CD38*'SaaS - Upselling'!CD38-CD38*'SaaS - Upselling'!CD106+CD106*'SaaS - Downselling'!CD38+CD174*'SaaS - Downselling'!CD174</f>
        <v>8.7956207985706989</v>
      </c>
      <c r="CF38" s="89">
        <f ca="1">CE38-CE38*'SaaS - Churn'!CE38-CE38*'SaaS - Upselling'!CE38-CE38*'SaaS - Upselling'!CE106+CE106*'SaaS - Downselling'!CE38+CE174*'SaaS - Downselling'!CE174</f>
        <v>7.7401463027422146</v>
      </c>
      <c r="CG38" s="89">
        <f ca="1">CF38-CF38*'SaaS - Churn'!CF38-CF38*'SaaS - Upselling'!CF38-CF38*'SaaS - Upselling'!CF106+CF106*'SaaS - Downselling'!CF38+CF174*'SaaS - Downselling'!CF174</f>
        <v>6.8113287464131487</v>
      </c>
      <c r="CH38" s="89">
        <f ca="1">CG38-CG38*'SaaS - Churn'!CG38-CG38*'SaaS - Upselling'!CG38-CG38*'SaaS - Upselling'!CG106+CG106*'SaaS - Downselling'!CG38+CG174*'SaaS - Downselling'!CG174</f>
        <v>5.9939692968435709</v>
      </c>
      <c r="CI38" s="89">
        <f ca="1">CH38-CH38*'SaaS - Churn'!CH38-CH38*'SaaS - Upselling'!CH38-CH38*'SaaS - Upselling'!CH106+CH106*'SaaS - Downselling'!CH38+CH174*'SaaS - Downselling'!CH174</f>
        <v>5.2746929812223424</v>
      </c>
      <c r="CJ38" s="89">
        <f ca="1">CI38-CI38*'SaaS - Churn'!CI38-CI38*'SaaS - Upselling'!CI38-CI38*'SaaS - Upselling'!CI106+CI106*'SaaS - Downselling'!CI38+CI174*'SaaS - Downselling'!CI174</f>
        <v>4.6417298234756608</v>
      </c>
      <c r="CK38" s="89">
        <f ca="1">CJ38-CJ38*'SaaS - Churn'!CJ38-CJ38*'SaaS - Upselling'!CJ38-CJ38*'SaaS - Upselling'!CJ106+CJ106*'SaaS - Downselling'!CJ38+CJ174*'SaaS - Downselling'!CJ174</f>
        <v>4.0847222446585807</v>
      </c>
      <c r="CL38" s="89">
        <f ca="1">CK38-CK38*'SaaS - Churn'!CK38-CK38*'SaaS - Upselling'!CK38-CK38*'SaaS - Upselling'!CK106+CK106*'SaaS - Downselling'!CK38+CK174*'SaaS - Downselling'!CK174</f>
        <v>3.5945555752995508</v>
      </c>
      <c r="CM38" s="89">
        <f ca="1">CL38-CL38*'SaaS - Churn'!CL38-CL38*'SaaS - Upselling'!CL38-CL38*'SaaS - Upselling'!CL106+CL106*'SaaS - Downselling'!CL38+CL174*'SaaS - Downselling'!CL174</f>
        <v>3.1632089062636046</v>
      </c>
      <c r="CN38" s="89">
        <f ca="1">CM38-CM38*'SaaS - Churn'!CM38-CM38*'SaaS - Upselling'!CM38-CM38*'SaaS - Upselling'!CM106+CM106*'SaaS - Downselling'!CM38+CM174*'SaaS - Downselling'!CM174</f>
        <v>2.7836238375119722</v>
      </c>
      <c r="CO38" s="89">
        <f ca="1">CN38-CN38*'SaaS - Churn'!CN38-CN38*'SaaS - Upselling'!CN38-CN38*'SaaS - Upselling'!CN106+CN106*'SaaS - Downselling'!CN38+CN174*'SaaS - Downselling'!CN174</f>
        <v>2.4495889770105359</v>
      </c>
      <c r="CP38" s="89">
        <f ca="1">CO38-CO38*'SaaS - Churn'!CO38-CO38*'SaaS - Upselling'!CO38-CO38*'SaaS - Upselling'!CO106+CO106*'SaaS - Downselling'!CO38+CO174*'SaaS - Downselling'!CO174</f>
        <v>2.1556382997692718</v>
      </c>
      <c r="CQ38" s="89">
        <f ca="1">CP38-CP38*'SaaS - Churn'!CP38-CP38*'SaaS - Upselling'!CP38-CP38*'SaaS - Upselling'!CP106+CP106*'SaaS - Downselling'!CP38+CP174*'SaaS - Downselling'!CP174</f>
        <v>1.8969617037969591</v>
      </c>
      <c r="CR38" s="89">
        <f ca="1">CQ38-CQ38*'SaaS - Churn'!CQ38-CQ38*'SaaS - Upselling'!CQ38-CQ38*'SaaS - Upselling'!CQ106+CQ106*'SaaS - Downselling'!CQ38+CQ174*'SaaS - Downselling'!CQ174</f>
        <v>1.6693262993413238</v>
      </c>
      <c r="CS38" s="89">
        <f ca="1">CR38-CR38*'SaaS - Churn'!CR38-CR38*'SaaS - Upselling'!CR38-CR38*'SaaS - Upselling'!CR106+CR106*'SaaS - Downselling'!CR38+CR174*'SaaS - Downselling'!CR174</f>
        <v>1.4690071434203649</v>
      </c>
      <c r="CT38" s="89">
        <f ca="1">CS38-CS38*'SaaS - Churn'!CS38-CS38*'SaaS - Upselling'!CS38-CS38*'SaaS - Upselling'!CS106+CS106*'SaaS - Downselling'!CS38+CS174*'SaaS - Downselling'!CS174</f>
        <v>1.2927262862099211</v>
      </c>
      <c r="CU38" s="89">
        <f ca="1">CT38-CT38*'SaaS - Churn'!CT38-CT38*'SaaS - Upselling'!CT38-CT38*'SaaS - Upselling'!CT106+CT106*'SaaS - Downselling'!CT38+CT174*'SaaS - Downselling'!CT174</f>
        <v>1.1375991318647305</v>
      </c>
      <c r="CV38" s="89">
        <f ca="1">CU38-CU38*'SaaS - Churn'!CU38-CU38*'SaaS - Upselling'!CU38-CU38*'SaaS - Upselling'!CU106+CU106*'SaaS - Downselling'!CU38+CU174*'SaaS - Downselling'!CU174</f>
        <v>1.0010872360409628</v>
      </c>
      <c r="CW38" s="89">
        <f ca="1">CV38-CV38*'SaaS - Churn'!CV38-CV38*'SaaS - Upselling'!CV38-CV38*'SaaS - Upselling'!CV106+CV106*'SaaS - Downselling'!CV38+CV174*'SaaS - Downselling'!CV174</f>
        <v>0.88095676771604725</v>
      </c>
      <c r="CX38" s="89">
        <f ca="1">CW38-CW38*'SaaS - Churn'!CW38-CW38*'SaaS - Upselling'!CW38-CW38*'SaaS - Upselling'!CW106+CW106*'SaaS - Downselling'!CW38+CW174*'SaaS - Downselling'!CW174</f>
        <v>0.77524195559012155</v>
      </c>
      <c r="CY38" s="89">
        <f ca="1">CX38-CX38*'SaaS - Churn'!CX38-CX38*'SaaS - Upselling'!CX38-CX38*'SaaS - Upselling'!CX106+CX106*'SaaS - Downselling'!CX38+CX174*'SaaS - Downselling'!CX174</f>
        <v>0.68221292091930696</v>
      </c>
      <c r="CZ38" s="89">
        <f ca="1">CY38-CY38*'SaaS - Churn'!CY38-CY38*'SaaS - Upselling'!CY38-CY38*'SaaS - Upselling'!CY106+CY106*'SaaS - Downselling'!CY38+CY174*'SaaS - Downselling'!CY174</f>
        <v>0.60034737040899011</v>
      </c>
      <c r="DA38" s="89">
        <f ca="1">CZ38-CZ38*'SaaS - Churn'!CZ38-CZ38*'SaaS - Upselling'!CZ38-CZ38*'SaaS - Upselling'!CZ106+CZ106*'SaaS - Downselling'!CZ38+CZ174*'SaaS - Downselling'!CZ174</f>
        <v>0.52830568595991134</v>
      </c>
      <c r="DB38" s="89">
        <f ca="1">DA38-DA38*'SaaS - Churn'!DA38-DA38*'SaaS - Upselling'!DA38-DA38*'SaaS - Upselling'!DA106+DA106*'SaaS - Downselling'!DA38+DA174*'SaaS - Downselling'!DA174</f>
        <v>0.46490900364472199</v>
      </c>
      <c r="DC38" s="89">
        <f ca="1">DB38-DB38*'SaaS - Churn'!DB38-DB38*'SaaS - Upselling'!DB38-DB38*'SaaS - Upselling'!DB106+DB106*'SaaS - Downselling'!DB38+DB174*'SaaS - Downselling'!DB174</f>
        <v>0.40911992320735535</v>
      </c>
      <c r="DD38" s="89">
        <f ca="1">DC38-DC38*'SaaS - Churn'!DC38-DC38*'SaaS - Upselling'!DC38-DC38*'SaaS - Upselling'!DC106+DC106*'SaaS - Downselling'!DC38+DC174*'SaaS - Downselling'!DC174</f>
        <v>0.3600255324224727</v>
      </c>
      <c r="DE38" s="89">
        <f ca="1">DD38-DD38*'SaaS - Churn'!DD38-DD38*'SaaS - Upselling'!DD38-DD38*'SaaS - Upselling'!DD106+DD106*'SaaS - Downselling'!DD38+DD174*'SaaS - Downselling'!DD174</f>
        <v>0.31682246853177598</v>
      </c>
      <c r="DF38" s="89">
        <f ca="1">DE38-DE38*'SaaS - Churn'!DE38-DE38*'SaaS - Upselling'!DE38-DE38*'SaaS - Upselling'!DE106+DE106*'SaaS - Downselling'!DE38+DE174*'SaaS - Downselling'!DE174</f>
        <v>0.27880377230796283</v>
      </c>
      <c r="DG38" s="89">
        <f ca="1">DF38-DF38*'SaaS - Churn'!DF38-DF38*'SaaS - Upselling'!DF38-DF38*'SaaS - Upselling'!DF106+DF106*'SaaS - Downselling'!DF38+DF174*'SaaS - Downselling'!DF174</f>
        <v>0.24534731963100731</v>
      </c>
      <c r="DH38" s="89">
        <f ca="1">DG38-DG38*'SaaS - Churn'!DG38-DG38*'SaaS - Upselling'!DG38-DG38*'SaaS - Upselling'!DG106+DG106*'SaaS - Downselling'!DG38+DG174*'SaaS - Downselling'!DG174</f>
        <v>0.21590564127528641</v>
      </c>
      <c r="DI38" s="89">
        <f ca="1">DH38-DH38*'SaaS - Churn'!DH38-DH38*'SaaS - Upselling'!DH38-DH38*'SaaS - Upselling'!DH106+DH106*'SaaS - Downselling'!DH38+DH174*'SaaS - Downselling'!DH174</f>
        <v>0.18999696432225205</v>
      </c>
      <c r="DJ38" s="89">
        <f ca="1">DI38-DI38*'SaaS - Churn'!DI38-DI38*'SaaS - Upselling'!DI38-DI38*'SaaS - Upselling'!DI106+DI106*'SaaS - Downselling'!DI38+DI174*'SaaS - Downselling'!DI174</f>
        <v>0.1671973286035818</v>
      </c>
      <c r="DK38" s="89">
        <f ca="1">DJ38-DJ38*'SaaS - Churn'!DJ38-DJ38*'SaaS - Upselling'!DJ38-DJ38*'SaaS - Upselling'!DJ106+DJ106*'SaaS - Downselling'!DJ38+DJ174*'SaaS - Downselling'!DJ174</f>
        <v>0.14713364917115199</v>
      </c>
      <c r="DL38" s="89">
        <f ca="1">DK38-DK38*'SaaS - Churn'!DK38-DK38*'SaaS - Upselling'!DK38-DK38*'SaaS - Upselling'!DK106+DK106*'SaaS - Downselling'!DK38+DK174*'SaaS - Downselling'!DK174</f>
        <v>0.12947761127061375</v>
      </c>
      <c r="DM38" s="89">
        <f ca="1">DL38-DL38*'SaaS - Churn'!DL38-DL38*'SaaS - Upselling'!DL38-DL38*'SaaS - Upselling'!DL106+DL106*'SaaS - Downselling'!DL38+DL174*'SaaS - Downselling'!DL174</f>
        <v>0.1139402979181401</v>
      </c>
      <c r="DN38" s="89">
        <f ca="1">DM38-DM38*'SaaS - Churn'!DM38-DM38*'SaaS - Upselling'!DM38-DM38*'SaaS - Upselling'!DM106+DM106*'SaaS - Downselling'!DM38+DM174*'SaaS - Downselling'!DM174</f>
        <v>0.10026746216796328</v>
      </c>
      <c r="DO38" s="89">
        <f ca="1">DN38-DN38*'SaaS - Churn'!DN38-DN38*'SaaS - Upselling'!DN38-DN38*'SaaS - Upselling'!DN106+DN106*'SaaS - Downselling'!DN38+DN174*'SaaS - Downselling'!DN174</f>
        <v>8.8235366707807683E-2</v>
      </c>
      <c r="DP38" s="89">
        <f ca="1">DO38-DO38*'SaaS - Churn'!DO38-DO38*'SaaS - Upselling'!DO38-DO38*'SaaS - Upselling'!DO106+DO106*'SaaS - Downselling'!DO38+DO174*'SaaS - Downselling'!DO174</f>
        <v>7.7647122702870761E-2</v>
      </c>
      <c r="DQ38" s="89">
        <f ca="1">DP38-DP38*'SaaS - Churn'!DP38-DP38*'SaaS - Upselling'!DP38-DP38*'SaaS - Upselling'!DP106+DP106*'SaaS - Downselling'!DP38+DP174*'SaaS - Downselling'!DP174</f>
        <v>6.8329467978526265E-2</v>
      </c>
      <c r="DR38" s="89">
        <f ca="1">DQ38-DQ38*'SaaS - Churn'!DQ38-DQ38*'SaaS - Upselling'!DQ38-DQ38*'SaaS - Upselling'!DQ106+DQ106*'SaaS - Downselling'!DQ38+DQ174*'SaaS - Downselling'!DQ174</f>
        <v>6.0129931821103114E-2</v>
      </c>
    </row>
    <row r="39" spans="2:122" ht="15.75" customHeight="1">
      <c r="B39" s="195">
        <v>44013</v>
      </c>
      <c r="BK39" s="89">
        <f ca="1"/>
        <v>130.19999999999999</v>
      </c>
      <c r="BL39" s="89">
        <f ca="1">BK39-BK39*'SaaS - Churn'!BK39-BK39*'SaaS - Upselling'!BK39-BK39*'SaaS - Upselling'!BK107+BK107*'SaaS - Downselling'!BK39+BK175*'SaaS - Downselling'!BK175</f>
        <v>114.57599999999999</v>
      </c>
      <c r="BM39" s="89">
        <f ca="1">BL39-BL39*'SaaS - Churn'!BL39-BL39*'SaaS - Upselling'!BL39-BL39*'SaaS - Upselling'!BL107+BL107*'SaaS - Downselling'!BL39+BL175*'SaaS - Downselling'!BL175</f>
        <v>100.82687999999999</v>
      </c>
      <c r="BN39" s="89">
        <f ca="1">BM39-BM39*'SaaS - Churn'!BM39-BM39*'SaaS - Upselling'!BM39-BM39*'SaaS - Upselling'!BM107+BM107*'SaaS - Downselling'!BM39+BM175*'SaaS - Downselling'!BM175</f>
        <v>88.727654399999977</v>
      </c>
      <c r="BO39" s="89">
        <f ca="1">BN39-BN39*'SaaS - Churn'!BN39-BN39*'SaaS - Upselling'!BN39-BN39*'SaaS - Upselling'!BN107+BN107*'SaaS - Downselling'!BN39+BN175*'SaaS - Downselling'!BN175</f>
        <v>78.080335871999978</v>
      </c>
      <c r="BP39" s="89">
        <f ca="1">BO39-BO39*'SaaS - Churn'!BO39-BO39*'SaaS - Upselling'!BO39-BO39*'SaaS - Upselling'!BO107+BO107*'SaaS - Downselling'!BO39+BO175*'SaaS - Downselling'!BO175</f>
        <v>68.710695567359977</v>
      </c>
      <c r="BQ39" s="89">
        <f ca="1">BP39-BP39*'SaaS - Churn'!BP39-BP39*'SaaS - Upselling'!BP39-BP39*'SaaS - Upselling'!BP107+BP107*'SaaS - Downselling'!BP39+BP175*'SaaS - Downselling'!BP175</f>
        <v>60.465412099276783</v>
      </c>
      <c r="BR39" s="89">
        <f ca="1">BQ39-BQ39*'SaaS - Churn'!BQ39-BQ39*'SaaS - Upselling'!BQ39-BQ39*'SaaS - Upselling'!BQ107+BQ107*'SaaS - Downselling'!BQ39+BQ175*'SaaS - Downselling'!BQ175</f>
        <v>53.209562647363569</v>
      </c>
      <c r="BS39" s="89">
        <f ca="1">BR39-BR39*'SaaS - Churn'!BR39-BR39*'SaaS - Upselling'!BR39-BR39*'SaaS - Upselling'!BR107+BR107*'SaaS - Downselling'!BR39+BR175*'SaaS - Downselling'!BR175</f>
        <v>46.824415129679934</v>
      </c>
      <c r="BT39" s="89">
        <f ca="1">BS39-BS39*'SaaS - Churn'!BS39-BS39*'SaaS - Upselling'!BS39-BS39*'SaaS - Upselling'!BS107+BS107*'SaaS - Downselling'!BS39+BS175*'SaaS - Downselling'!BS175</f>
        <v>41.205485314118349</v>
      </c>
      <c r="BU39" s="89">
        <f ca="1">BT39-BT39*'SaaS - Churn'!BT39-BT39*'SaaS - Upselling'!BT39-BT39*'SaaS - Upselling'!BT107+BT107*'SaaS - Downselling'!BT39+BT175*'SaaS - Downselling'!BT175</f>
        <v>36.26082707642415</v>
      </c>
      <c r="BV39" s="89">
        <f ca="1">BU39-BU39*'SaaS - Churn'!BU39-BU39*'SaaS - Upselling'!BU39-BU39*'SaaS - Upselling'!BU107+BU107*'SaaS - Downselling'!BU39+BU175*'SaaS - Downselling'!BU175</f>
        <v>31.909527827253253</v>
      </c>
      <c r="BW39" s="89">
        <f ca="1">BV39-BV39*'SaaS - Churn'!BV39-BV39*'SaaS - Upselling'!BV39-BV39*'SaaS - Upselling'!BV107+BV107*'SaaS - Downselling'!BV39+BV175*'SaaS - Downselling'!BV175</f>
        <v>28.080384487982862</v>
      </c>
      <c r="BX39" s="89">
        <f ca="1">BW39-BW39*'SaaS - Churn'!BW39-BW39*'SaaS - Upselling'!BW39-BW39*'SaaS - Upselling'!BW107+BW107*'SaaS - Downselling'!BW39+BW175*'SaaS - Downselling'!BW175</f>
        <v>24.710738349424918</v>
      </c>
      <c r="BY39" s="89">
        <f ca="1">BX39-BX39*'SaaS - Churn'!BX39-BX39*'SaaS - Upselling'!BX39-BX39*'SaaS - Upselling'!BX107+BX107*'SaaS - Downselling'!BX39+BX175*'SaaS - Downselling'!BX175</f>
        <v>21.745449747493929</v>
      </c>
      <c r="BZ39" s="89">
        <f ca="1">BY39-BY39*'SaaS - Churn'!BY39-BY39*'SaaS - Upselling'!BY39-BY39*'SaaS - Upselling'!BY107+BY107*'SaaS - Downselling'!BY39+BY175*'SaaS - Downselling'!BY175</f>
        <v>19.135995777794658</v>
      </c>
      <c r="CA39" s="89">
        <f ca="1">BZ39-BZ39*'SaaS - Churn'!BZ39-BZ39*'SaaS - Upselling'!BZ39-BZ39*'SaaS - Upselling'!BZ107+BZ107*'SaaS - Downselling'!BZ39+BZ175*'SaaS - Downselling'!BZ175</f>
        <v>16.839676284459301</v>
      </c>
      <c r="CB39" s="89">
        <f ca="1">CA39-CA39*'SaaS - Churn'!CA39-CA39*'SaaS - Upselling'!CA39-CA39*'SaaS - Upselling'!CA107+CA107*'SaaS - Downselling'!CA39+CA175*'SaaS - Downselling'!CA175</f>
        <v>14.818915130324186</v>
      </c>
      <c r="CC39" s="89">
        <f ca="1">CB39-CB39*'SaaS - Churn'!CB39-CB39*'SaaS - Upselling'!CB39-CB39*'SaaS - Upselling'!CB107+CB107*'SaaS - Downselling'!CB39+CB175*'SaaS - Downselling'!CB175</f>
        <v>13.040645314685282</v>
      </c>
      <c r="CD39" s="89">
        <f ca="1">CC39-CC39*'SaaS - Churn'!CC39-CC39*'SaaS - Upselling'!CC39-CC39*'SaaS - Upselling'!CC107+CC107*'SaaS - Downselling'!CC39+CC175*'SaaS - Downselling'!CC175</f>
        <v>11.475767876923047</v>
      </c>
      <c r="CE39" s="89">
        <f ca="1">CD39-CD39*'SaaS - Churn'!CD39-CD39*'SaaS - Upselling'!CD39-CD39*'SaaS - Upselling'!CD107+CD107*'SaaS - Downselling'!CD39+CD175*'SaaS - Downselling'!CD175</f>
        <v>10.098675731692282</v>
      </c>
      <c r="CF39" s="89">
        <f ca="1">CE39-CE39*'SaaS - Churn'!CE39-CE39*'SaaS - Upselling'!CE39-CE39*'SaaS - Upselling'!CE107+CE107*'SaaS - Downselling'!CE39+CE175*'SaaS - Downselling'!CE175</f>
        <v>8.886834643889209</v>
      </c>
      <c r="CG39" s="89">
        <f ca="1">CF39-CF39*'SaaS - Churn'!CF39-CF39*'SaaS - Upselling'!CF39-CF39*'SaaS - Upselling'!CF107+CF107*'SaaS - Downselling'!CF39+CF175*'SaaS - Downselling'!CF175</f>
        <v>7.8204144866225036</v>
      </c>
      <c r="CH39" s="89">
        <f ca="1">CG39-CG39*'SaaS - Churn'!CG39-CG39*'SaaS - Upselling'!CG39-CG39*'SaaS - Upselling'!CG107+CG107*'SaaS - Downselling'!CG39+CG175*'SaaS - Downselling'!CG175</f>
        <v>6.8819647482278032</v>
      </c>
      <c r="CI39" s="89">
        <f ca="1">CH39-CH39*'SaaS - Churn'!CH39-CH39*'SaaS - Upselling'!CH39-CH39*'SaaS - Upselling'!CH107+CH107*'SaaS - Downselling'!CH39+CH175*'SaaS - Downselling'!CH175</f>
        <v>6.0561289784404666</v>
      </c>
      <c r="CJ39" s="89">
        <f ca="1">CI39-CI39*'SaaS - Churn'!CI39-CI39*'SaaS - Upselling'!CI39-CI39*'SaaS - Upselling'!CI107+CI107*'SaaS - Downselling'!CI39+CI175*'SaaS - Downselling'!CI175</f>
        <v>5.3293935010276101</v>
      </c>
      <c r="CK39" s="89">
        <f ca="1">CJ39-CJ39*'SaaS - Churn'!CJ39-CJ39*'SaaS - Upselling'!CJ39-CJ39*'SaaS - Upselling'!CJ107+CJ107*'SaaS - Downselling'!CJ39+CJ175*'SaaS - Downselling'!CJ175</f>
        <v>4.6898662809042975</v>
      </c>
      <c r="CL39" s="89">
        <f ca="1">CK39-CK39*'SaaS - Churn'!CK39-CK39*'SaaS - Upselling'!CK39-CK39*'SaaS - Upselling'!CK107+CK107*'SaaS - Downselling'!CK39+CK175*'SaaS - Downselling'!CK175</f>
        <v>4.1270823271957822</v>
      </c>
      <c r="CM39" s="89">
        <f ca="1">CL39-CL39*'SaaS - Churn'!CL39-CL39*'SaaS - Upselling'!CL39-CL39*'SaaS - Upselling'!CL107+CL107*'SaaS - Downselling'!CL39+CL175*'SaaS - Downselling'!CL175</f>
        <v>3.6318324479322888</v>
      </c>
      <c r="CN39" s="89">
        <f ca="1">CM39-CM39*'SaaS - Churn'!CM39-CM39*'SaaS - Upselling'!CM39-CM39*'SaaS - Upselling'!CM107+CM107*'SaaS - Downselling'!CM39+CM175*'SaaS - Downselling'!CM175</f>
        <v>3.1960125541804141</v>
      </c>
      <c r="CO39" s="89">
        <f ca="1">CN39-CN39*'SaaS - Churn'!CN39-CN39*'SaaS - Upselling'!CN39-CN39*'SaaS - Upselling'!CN107+CN107*'SaaS - Downselling'!CN39+CN175*'SaaS - Downselling'!CN175</f>
        <v>2.8124910476787646</v>
      </c>
      <c r="CP39" s="89">
        <f ca="1">CO39-CO39*'SaaS - Churn'!CO39-CO39*'SaaS - Upselling'!CO39-CO39*'SaaS - Upselling'!CO107+CO107*'SaaS - Downselling'!CO39+CO175*'SaaS - Downselling'!CO175</f>
        <v>2.474992121957313</v>
      </c>
      <c r="CQ39" s="89">
        <f ca="1">CP39-CP39*'SaaS - Churn'!CP39-CP39*'SaaS - Upselling'!CP39-CP39*'SaaS - Upselling'!CP107+CP107*'SaaS - Downselling'!CP39+CP175*'SaaS - Downselling'!CP175</f>
        <v>2.1779930673224355</v>
      </c>
      <c r="CR39" s="89">
        <f ca="1">CQ39-CQ39*'SaaS - Churn'!CQ39-CQ39*'SaaS - Upselling'!CQ39-CQ39*'SaaS - Upselling'!CQ107+CQ107*'SaaS - Downselling'!CQ39+CQ175*'SaaS - Downselling'!CQ175</f>
        <v>1.9166338992437435</v>
      </c>
      <c r="CS39" s="89">
        <f ca="1">CR39-CR39*'SaaS - Churn'!CR39-CR39*'SaaS - Upselling'!CR39-CR39*'SaaS - Upselling'!CR107+CR107*'SaaS - Downselling'!CR39+CR175*'SaaS - Downselling'!CR175</f>
        <v>1.6866378313344943</v>
      </c>
      <c r="CT39" s="89">
        <f ca="1">CS39-CS39*'SaaS - Churn'!CS39-CS39*'SaaS - Upselling'!CS39-CS39*'SaaS - Upselling'!CS107+CS107*'SaaS - Downselling'!CS39+CS175*'SaaS - Downselling'!CS175</f>
        <v>1.484241291574355</v>
      </c>
      <c r="CU39" s="89">
        <f ca="1">CT39-CT39*'SaaS - Churn'!CT39-CT39*'SaaS - Upselling'!CT39-CT39*'SaaS - Upselling'!CT107+CT107*'SaaS - Downselling'!CT39+CT175*'SaaS - Downselling'!CT175</f>
        <v>1.3061323365854325</v>
      </c>
      <c r="CV39" s="89">
        <f ca="1">CU39-CU39*'SaaS - Churn'!CU39-CU39*'SaaS - Upselling'!CU39-CU39*'SaaS - Upselling'!CU107+CU107*'SaaS - Downselling'!CU39+CU175*'SaaS - Downselling'!CU175</f>
        <v>1.1493964561951806</v>
      </c>
      <c r="CW39" s="89">
        <f ca="1">CV39-CV39*'SaaS - Churn'!CV39-CV39*'SaaS - Upselling'!CV39-CV39*'SaaS - Upselling'!CV107+CV107*'SaaS - Downselling'!CV39+CV175*'SaaS - Downselling'!CV175</f>
        <v>1.0114688814517589</v>
      </c>
      <c r="CX39" s="89">
        <f ca="1">CW39-CW39*'SaaS - Churn'!CW39-CW39*'SaaS - Upselling'!CW39-CW39*'SaaS - Upselling'!CW107+CW107*'SaaS - Downselling'!CW39+CW175*'SaaS - Downselling'!CW175</f>
        <v>0.89009261567754783</v>
      </c>
      <c r="CY39" s="89">
        <f ca="1">CX39-CX39*'SaaS - Churn'!CX39-CX39*'SaaS - Upselling'!CX39-CX39*'SaaS - Upselling'!CX107+CX107*'SaaS - Downselling'!CX39+CX175*'SaaS - Downselling'!CX175</f>
        <v>0.78328150179624212</v>
      </c>
      <c r="CZ39" s="89">
        <f ca="1">CY39-CY39*'SaaS - Churn'!CY39-CY39*'SaaS - Upselling'!CY39-CY39*'SaaS - Upselling'!CY107+CY107*'SaaS - Downselling'!CY39+CY175*'SaaS - Downselling'!CY175</f>
        <v>0.68928772158069307</v>
      </c>
      <c r="DA39" s="89">
        <f ca="1">CZ39-CZ39*'SaaS - Churn'!CZ39-CZ39*'SaaS - Upselling'!CZ39-CZ39*'SaaS - Upselling'!CZ107+CZ107*'SaaS - Downselling'!CZ39+CZ175*'SaaS - Downselling'!CZ175</f>
        <v>0.60657319499100981</v>
      </c>
      <c r="DB39" s="89">
        <f ca="1">DA39-DA39*'SaaS - Churn'!DA39-DA39*'SaaS - Upselling'!DA39-DA39*'SaaS - Upselling'!DA107+DA107*'SaaS - Downselling'!DA39+DA175*'SaaS - Downselling'!DA175</f>
        <v>0.53378441159208856</v>
      </c>
      <c r="DC39" s="89">
        <f ca="1">DB39-DB39*'SaaS - Churn'!DB39-DB39*'SaaS - Upselling'!DB39-DB39*'SaaS - Upselling'!DB107+DB107*'SaaS - Downselling'!DB39+DB175*'SaaS - Downselling'!DB175</f>
        <v>0.46973028220103796</v>
      </c>
      <c r="DD39" s="89">
        <f ca="1">DC39-DC39*'SaaS - Churn'!DC39-DC39*'SaaS - Upselling'!DC39-DC39*'SaaS - Upselling'!DC107+DC107*'SaaS - Downselling'!DC39+DC175*'SaaS - Downselling'!DC175</f>
        <v>0.41336264833691339</v>
      </c>
      <c r="DE39" s="89">
        <f ca="1">DD39-DD39*'SaaS - Churn'!DD39-DD39*'SaaS - Upselling'!DD39-DD39*'SaaS - Upselling'!DD107+DD107*'SaaS - Downselling'!DD39+DD175*'SaaS - Downselling'!DD175</f>
        <v>0.36375913053648379</v>
      </c>
      <c r="DF39" s="89">
        <f ca="1">DE39-DE39*'SaaS - Churn'!DE39-DE39*'SaaS - Upselling'!DE39-DE39*'SaaS - Upselling'!DE107+DE107*'SaaS - Downselling'!DE39+DE175*'SaaS - Downselling'!DE175</f>
        <v>0.32010803487210571</v>
      </c>
      <c r="DG39" s="89">
        <f ca="1">DF39-DF39*'SaaS - Churn'!DF39-DF39*'SaaS - Upselling'!DF39-DF39*'SaaS - Upselling'!DF107+DF107*'SaaS - Downselling'!DF39+DF175*'SaaS - Downselling'!DF175</f>
        <v>0.28169507068745303</v>
      </c>
      <c r="DH39" s="89">
        <f ca="1">DG39-DG39*'SaaS - Churn'!DG39-DG39*'SaaS - Upselling'!DG39-DG39*'SaaS - Upselling'!DG107+DG107*'SaaS - Downselling'!DG39+DG175*'SaaS - Downselling'!DG175</f>
        <v>0.24789166220495865</v>
      </c>
      <c r="DI39" s="89">
        <f ca="1">DH39-DH39*'SaaS - Churn'!DH39-DH39*'SaaS - Upselling'!DH39-DH39*'SaaS - Upselling'!DH107+DH107*'SaaS - Downselling'!DH39+DH175*'SaaS - Downselling'!DH175</f>
        <v>0.21814466274036359</v>
      </c>
      <c r="DJ39" s="89">
        <f ca="1">DI39-DI39*'SaaS - Churn'!DI39-DI39*'SaaS - Upselling'!DI39-DI39*'SaaS - Upselling'!DI107+DI107*'SaaS - Downselling'!DI39+DI175*'SaaS - Downselling'!DI175</f>
        <v>0.19196730321151997</v>
      </c>
      <c r="DK39" s="89">
        <f ca="1">DJ39-DJ39*'SaaS - Churn'!DJ39-DJ39*'SaaS - Upselling'!DJ39-DJ39*'SaaS - Upselling'!DJ107+DJ107*'SaaS - Downselling'!DJ39+DJ175*'SaaS - Downselling'!DJ175</f>
        <v>0.16893122682613759</v>
      </c>
      <c r="DL39" s="89">
        <f ca="1">DK39-DK39*'SaaS - Churn'!DK39-DK39*'SaaS - Upselling'!DK39-DK39*'SaaS - Upselling'!DK107+DK107*'SaaS - Downselling'!DK39+DK175*'SaaS - Downselling'!DK175</f>
        <v>0.1486594796070011</v>
      </c>
      <c r="DM39" s="89">
        <f ca="1">DL39-DL39*'SaaS - Churn'!DL39-DL39*'SaaS - Upselling'!DL39-DL39*'SaaS - Upselling'!DL107+DL107*'SaaS - Downselling'!DL39+DL175*'SaaS - Downselling'!DL175</f>
        <v>0.13082034205416096</v>
      </c>
      <c r="DN39" s="89">
        <f ca="1">DM39-DM39*'SaaS - Churn'!DM39-DM39*'SaaS - Upselling'!DM39-DM39*'SaaS - Upselling'!DM107+DM107*'SaaS - Downselling'!DM39+DM175*'SaaS - Downselling'!DM175</f>
        <v>0.11512190100766165</v>
      </c>
      <c r="DO39" s="89">
        <f ca="1">DN39-DN39*'SaaS - Churn'!DN39-DN39*'SaaS - Upselling'!DN39-DN39*'SaaS - Upselling'!DN107+DN107*'SaaS - Downselling'!DN39+DN175*'SaaS - Downselling'!DN175</f>
        <v>0.10130727288674225</v>
      </c>
      <c r="DP39" s="89">
        <f ca="1">DO39-DO39*'SaaS - Churn'!DO39-DO39*'SaaS - Upselling'!DO39-DO39*'SaaS - Upselling'!DO107+DO107*'SaaS - Downselling'!DO39+DO175*'SaaS - Downselling'!DO175</f>
        <v>8.915040014033318E-2</v>
      </c>
      <c r="DQ39" s="89">
        <f ca="1">DP39-DP39*'SaaS - Churn'!DP39-DP39*'SaaS - Upselling'!DP39-DP39*'SaaS - Upselling'!DP107+DP107*'SaaS - Downselling'!DP39+DP175*'SaaS - Downselling'!DP175</f>
        <v>7.8452352123493205E-2</v>
      </c>
      <c r="DR39" s="89">
        <f ca="1">DQ39-DQ39*'SaaS - Churn'!DQ39-DQ39*'SaaS - Upselling'!DQ39-DQ39*'SaaS - Upselling'!DQ107+DQ107*'SaaS - Downselling'!DQ39+DQ175*'SaaS - Downselling'!DQ175</f>
        <v>6.9038069868674015E-2</v>
      </c>
    </row>
    <row r="40" spans="2:122" ht="15.75" customHeight="1">
      <c r="B40" s="195">
        <v>44044</v>
      </c>
      <c r="BK40" s="89">
        <f ca="1"/>
        <v>146.99999999999997</v>
      </c>
      <c r="BL40" s="89">
        <f ca="1">BK40-BK40*'SaaS - Churn'!BK40-BK40*'SaaS - Upselling'!BK40-BK40*'SaaS - Upselling'!BK108+BK108*'SaaS - Downselling'!BK40+BK176*'SaaS - Downselling'!BK176</f>
        <v>129.35999999999999</v>
      </c>
      <c r="BM40" s="89">
        <f ca="1">BL40-BL40*'SaaS - Churn'!BL40-BL40*'SaaS - Upselling'!BL40-BL40*'SaaS - Upselling'!BL108+BL108*'SaaS - Downselling'!BL40+BL176*'SaaS - Downselling'!BL176</f>
        <v>113.83679999999998</v>
      </c>
      <c r="BN40" s="89">
        <f ca="1">BM40-BM40*'SaaS - Churn'!BM40-BM40*'SaaS - Upselling'!BM40-BM40*'SaaS - Upselling'!BM108+BM108*'SaaS - Downselling'!BM40+BM176*'SaaS - Downselling'!BM176</f>
        <v>100.17638399999998</v>
      </c>
      <c r="BO40" s="89">
        <f ca="1">BN40-BN40*'SaaS - Churn'!BN40-BN40*'SaaS - Upselling'!BN40-BN40*'SaaS - Upselling'!BN108+BN108*'SaaS - Downselling'!BN40+BN176*'SaaS - Downselling'!BN176</f>
        <v>88.155217919999984</v>
      </c>
      <c r="BP40" s="89">
        <f ca="1">BO40-BO40*'SaaS - Churn'!BO40-BO40*'SaaS - Upselling'!BO40-BO40*'SaaS - Upselling'!BO108+BO108*'SaaS - Downselling'!BO40+BO176*'SaaS - Downselling'!BO176</f>
        <v>77.576591769599986</v>
      </c>
      <c r="BQ40" s="89">
        <f ca="1">BP40-BP40*'SaaS - Churn'!BP40-BP40*'SaaS - Upselling'!BP40-BP40*'SaaS - Upselling'!BP108+BP108*'SaaS - Downselling'!BP40+BP176*'SaaS - Downselling'!BP176</f>
        <v>68.267400757247984</v>
      </c>
      <c r="BR40" s="89">
        <f ca="1">BQ40-BQ40*'SaaS - Churn'!BQ40-BQ40*'SaaS - Upselling'!BQ40-BQ40*'SaaS - Upselling'!BQ108+BQ108*'SaaS - Downselling'!BQ40+BQ176*'SaaS - Downselling'!BQ176</f>
        <v>60.075312666378224</v>
      </c>
      <c r="BS40" s="89">
        <f ca="1">BR40-BR40*'SaaS - Churn'!BR40-BR40*'SaaS - Upselling'!BR40-BR40*'SaaS - Upselling'!BR108+BR108*'SaaS - Downselling'!BR40+BR176*'SaaS - Downselling'!BR176</f>
        <v>52.866275146412832</v>
      </c>
      <c r="BT40" s="89">
        <f ca="1">BS40-BS40*'SaaS - Churn'!BS40-BS40*'SaaS - Upselling'!BS40-BS40*'SaaS - Upselling'!BS108+BS108*'SaaS - Downselling'!BS40+BS176*'SaaS - Downselling'!BS176</f>
        <v>46.522322128843292</v>
      </c>
      <c r="BU40" s="89">
        <f ca="1">BT40-BT40*'SaaS - Churn'!BT40-BT40*'SaaS - Upselling'!BT40-BT40*'SaaS - Upselling'!BT108+BT108*'SaaS - Downselling'!BT40+BT176*'SaaS - Downselling'!BT176</f>
        <v>40.939643473382098</v>
      </c>
      <c r="BV40" s="89">
        <f ca="1">BU40-BU40*'SaaS - Churn'!BU40-BU40*'SaaS - Upselling'!BU40-BU40*'SaaS - Upselling'!BU108+BU108*'SaaS - Downselling'!BU40+BU176*'SaaS - Downselling'!BU176</f>
        <v>36.026886256576248</v>
      </c>
      <c r="BW40" s="89">
        <f ca="1">BV40-BV40*'SaaS - Churn'!BV40-BV40*'SaaS - Upselling'!BV40-BV40*'SaaS - Upselling'!BV108+BV108*'SaaS - Downselling'!BV40+BV176*'SaaS - Downselling'!BV176</f>
        <v>31.703659905787095</v>
      </c>
      <c r="BX40" s="89">
        <f ca="1">BW40-BW40*'SaaS - Churn'!BW40-BW40*'SaaS - Upselling'!BW40-BW40*'SaaS - Upselling'!BW108+BW108*'SaaS - Downselling'!BW40+BW176*'SaaS - Downselling'!BW176</f>
        <v>27.899220717092643</v>
      </c>
      <c r="BY40" s="89">
        <f ca="1">BX40-BX40*'SaaS - Churn'!BX40-BX40*'SaaS - Upselling'!BX40-BX40*'SaaS - Upselling'!BX108+BX108*'SaaS - Downselling'!BX40+BX176*'SaaS - Downselling'!BX176</f>
        <v>24.551314231041527</v>
      </c>
      <c r="BZ40" s="89">
        <f ca="1">BY40-BY40*'SaaS - Churn'!BY40-BY40*'SaaS - Upselling'!BY40-BY40*'SaaS - Upselling'!BY108+BY108*'SaaS - Downselling'!BY40+BY176*'SaaS - Downselling'!BY176</f>
        <v>21.605156523316545</v>
      </c>
      <c r="CA40" s="89">
        <f ca="1">BZ40-BZ40*'SaaS - Churn'!BZ40-BZ40*'SaaS - Upselling'!BZ40-BZ40*'SaaS - Upselling'!BZ108+BZ108*'SaaS - Downselling'!BZ40+BZ176*'SaaS - Downselling'!BZ176</f>
        <v>19.01253774051856</v>
      </c>
      <c r="CB40" s="89">
        <f ca="1">CA40-CA40*'SaaS - Churn'!CA40-CA40*'SaaS - Upselling'!CA40-CA40*'SaaS - Upselling'!CA108+CA108*'SaaS - Downselling'!CA40+CA176*'SaaS - Downselling'!CA176</f>
        <v>16.731033211656332</v>
      </c>
      <c r="CC40" s="89">
        <f ca="1">CB40-CB40*'SaaS - Churn'!CB40-CB40*'SaaS - Upselling'!CB40-CB40*'SaaS - Upselling'!CB108+CB108*'SaaS - Downselling'!CB40+CB176*'SaaS - Downselling'!CB176</f>
        <v>14.72330922625757</v>
      </c>
      <c r="CD40" s="89">
        <f ca="1">CC40-CC40*'SaaS - Churn'!CC40-CC40*'SaaS - Upselling'!CC40-CC40*'SaaS - Upselling'!CC108+CC108*'SaaS - Downselling'!CC40+CC176*'SaaS - Downselling'!CC176</f>
        <v>12.956512119106662</v>
      </c>
      <c r="CE40" s="89">
        <f ca="1">CD40-CD40*'SaaS - Churn'!CD40-CD40*'SaaS - Upselling'!CD40-CD40*'SaaS - Upselling'!CD108+CD108*'SaaS - Downselling'!CD40+CD176*'SaaS - Downselling'!CD176</f>
        <v>11.401730664813863</v>
      </c>
      <c r="CF40" s="89">
        <f ca="1">CE40-CE40*'SaaS - Churn'!CE40-CE40*'SaaS - Upselling'!CE40-CE40*'SaaS - Upselling'!CE108+CE108*'SaaS - Downselling'!CE40+CE176*'SaaS - Downselling'!CE176</f>
        <v>10.0335229850362</v>
      </c>
      <c r="CG40" s="89">
        <f ca="1">CF40-CF40*'SaaS - Churn'!CF40-CF40*'SaaS - Upselling'!CF40-CF40*'SaaS - Upselling'!CF108+CF108*'SaaS - Downselling'!CF40+CF176*'SaaS - Downselling'!CF176</f>
        <v>8.8295002268318559</v>
      </c>
      <c r="CH40" s="89">
        <f ca="1">CG40-CG40*'SaaS - Churn'!CG40-CG40*'SaaS - Upselling'!CG40-CG40*'SaaS - Upselling'!CG108+CG108*'SaaS - Downselling'!CG40+CG176*'SaaS - Downselling'!CG176</f>
        <v>7.7699601996120329</v>
      </c>
      <c r="CI40" s="89">
        <f ca="1">CH40-CH40*'SaaS - Churn'!CH40-CH40*'SaaS - Upselling'!CH40-CH40*'SaaS - Upselling'!CH108+CH108*'SaaS - Downselling'!CH40+CH176*'SaaS - Downselling'!CH176</f>
        <v>6.837564975658589</v>
      </c>
      <c r="CJ40" s="89">
        <f ca="1">CI40-CI40*'SaaS - Churn'!CI40-CI40*'SaaS - Upselling'!CI40-CI40*'SaaS - Upselling'!CI108+CI108*'SaaS - Downselling'!CI40+CI176*'SaaS - Downselling'!CI176</f>
        <v>6.0170571785795577</v>
      </c>
      <c r="CK40" s="89">
        <f ca="1">CJ40-CJ40*'SaaS - Churn'!CJ40-CJ40*'SaaS - Upselling'!CJ40-CJ40*'SaaS - Upselling'!CJ108+CJ108*'SaaS - Downselling'!CJ40+CJ176*'SaaS - Downselling'!CJ176</f>
        <v>5.2950103171500107</v>
      </c>
      <c r="CL40" s="89">
        <f ca="1">CK40-CK40*'SaaS - Churn'!CK40-CK40*'SaaS - Upselling'!CK40-CK40*'SaaS - Upselling'!CK108+CK108*'SaaS - Downselling'!CK40+CK176*'SaaS - Downselling'!CK176</f>
        <v>4.6596090790920091</v>
      </c>
      <c r="CM40" s="89">
        <f ca="1">CL40-CL40*'SaaS - Churn'!CL40-CL40*'SaaS - Upselling'!CL40-CL40*'SaaS - Upselling'!CL108+CL108*'SaaS - Downselling'!CL40+CL176*'SaaS - Downselling'!CL176</f>
        <v>4.1004559896009676</v>
      </c>
      <c r="CN40" s="89">
        <f ca="1">CM40-CM40*'SaaS - Churn'!CM40-CM40*'SaaS - Upselling'!CM40-CM40*'SaaS - Upselling'!CM108+CM108*'SaaS - Downselling'!CM40+CM176*'SaaS - Downselling'!CM176</f>
        <v>3.6084012708488515</v>
      </c>
      <c r="CO40" s="89">
        <f ca="1">CN40-CN40*'SaaS - Churn'!CN40-CN40*'SaaS - Upselling'!CN40-CN40*'SaaS - Upselling'!CN108+CN108*'SaaS - Downselling'!CN40+CN176*'SaaS - Downselling'!CN176</f>
        <v>3.1753931183469892</v>
      </c>
      <c r="CP40" s="89">
        <f ca="1">CO40-CO40*'SaaS - Churn'!CO40-CO40*'SaaS - Upselling'!CO40-CO40*'SaaS - Upselling'!CO108+CO108*'SaaS - Downselling'!CO40+CO176*'SaaS - Downselling'!CO176</f>
        <v>2.7943459441453506</v>
      </c>
      <c r="CQ40" s="89">
        <f ca="1">CP40-CP40*'SaaS - Churn'!CP40-CP40*'SaaS - Upselling'!CP40-CP40*'SaaS - Upselling'!CP108+CP108*'SaaS - Downselling'!CP40+CP176*'SaaS - Downselling'!CP176</f>
        <v>2.4590244308479083</v>
      </c>
      <c r="CR40" s="89">
        <f ca="1">CQ40-CQ40*'SaaS - Churn'!CQ40-CQ40*'SaaS - Upselling'!CQ40-CQ40*'SaaS - Upselling'!CQ108+CQ108*'SaaS - Downselling'!CQ40+CQ176*'SaaS - Downselling'!CQ176</f>
        <v>2.1639414991461594</v>
      </c>
      <c r="CS40" s="89">
        <f ca="1">CR40-CR40*'SaaS - Churn'!CR40-CR40*'SaaS - Upselling'!CR40-CR40*'SaaS - Upselling'!CR108+CR108*'SaaS - Downselling'!CR40+CR176*'SaaS - Downselling'!CR176</f>
        <v>1.9042685192486202</v>
      </c>
      <c r="CT40" s="89">
        <f ca="1">CS40-CS40*'SaaS - Churn'!CS40-CS40*'SaaS - Upselling'!CS40-CS40*'SaaS - Upselling'!CS108+CS108*'SaaS - Downselling'!CS40+CS176*'SaaS - Downselling'!CS176</f>
        <v>1.6757562969387858</v>
      </c>
      <c r="CU40" s="89">
        <f ca="1">CT40-CT40*'SaaS - Churn'!CT40-CT40*'SaaS - Upselling'!CT40-CT40*'SaaS - Upselling'!CT108+CT108*'SaaS - Downselling'!CT40+CT176*'SaaS - Downselling'!CT176</f>
        <v>1.4746655413061314</v>
      </c>
      <c r="CV40" s="89">
        <f ca="1">CU40-CU40*'SaaS - Churn'!CU40-CU40*'SaaS - Upselling'!CU40-CU40*'SaaS - Upselling'!CU108+CU108*'SaaS - Downselling'!CU40+CU176*'SaaS - Downselling'!CU176</f>
        <v>1.2977056763493957</v>
      </c>
      <c r="CW40" s="89">
        <f ca="1">CV40-CV40*'SaaS - Churn'!CV40-CV40*'SaaS - Upselling'!CV40-CV40*'SaaS - Upselling'!CV108+CV108*'SaaS - Downselling'!CV40+CV176*'SaaS - Downselling'!CV176</f>
        <v>1.1419809951874682</v>
      </c>
      <c r="CX40" s="89">
        <f ca="1">CW40-CW40*'SaaS - Churn'!CW40-CW40*'SaaS - Upselling'!CW40-CW40*'SaaS - Upselling'!CW108+CW108*'SaaS - Downselling'!CW40+CW176*'SaaS - Downselling'!CW176</f>
        <v>1.0049432757649721</v>
      </c>
      <c r="CY40" s="89">
        <f ca="1">CX40-CX40*'SaaS - Churn'!CX40-CX40*'SaaS - Upselling'!CX40-CX40*'SaaS - Upselling'!CX108+CX108*'SaaS - Downselling'!CX40+CX176*'SaaS - Downselling'!CX176</f>
        <v>0.88435008267317539</v>
      </c>
      <c r="CZ40" s="89">
        <f ca="1">CY40-CY40*'SaaS - Churn'!CY40-CY40*'SaaS - Upselling'!CY40-CY40*'SaaS - Upselling'!CY108+CY108*'SaaS - Downselling'!CY40+CY176*'SaaS - Downselling'!CY176</f>
        <v>0.77822807275239436</v>
      </c>
      <c r="DA40" s="89">
        <f ca="1">CZ40-CZ40*'SaaS - Churn'!CZ40-CZ40*'SaaS - Upselling'!CZ40-CZ40*'SaaS - Upselling'!CZ108+CZ108*'SaaS - Downselling'!CZ40+CZ176*'SaaS - Downselling'!CZ176</f>
        <v>0.68484070402210695</v>
      </c>
      <c r="DB40" s="89">
        <f ca="1">DA40-DA40*'SaaS - Churn'!DA40-DA40*'SaaS - Upselling'!DA40-DA40*'SaaS - Upselling'!DA108+DA108*'SaaS - Downselling'!DA40+DA176*'SaaS - Downselling'!DA176</f>
        <v>0.60265981953945413</v>
      </c>
      <c r="DC40" s="89">
        <f ca="1">DB40-DB40*'SaaS - Churn'!DB40-DB40*'SaaS - Upselling'!DB40-DB40*'SaaS - Upselling'!DB108+DB108*'SaaS - Downselling'!DB40+DB176*'SaaS - Downselling'!DB176</f>
        <v>0.53034064119471969</v>
      </c>
      <c r="DD40" s="89">
        <f ca="1">DC40-DC40*'SaaS - Churn'!DC40-DC40*'SaaS - Upselling'!DC40-DC40*'SaaS - Upselling'!DC108+DC108*'SaaS - Downselling'!DC40+DC176*'SaaS - Downselling'!DC176</f>
        <v>0.46669976425135329</v>
      </c>
      <c r="DE40" s="89">
        <f ca="1">DD40-DD40*'SaaS - Churn'!DD40-DD40*'SaaS - Upselling'!DD40-DD40*'SaaS - Upselling'!DD108+DD108*'SaaS - Downselling'!DD40+DD176*'SaaS - Downselling'!DD176</f>
        <v>0.41069579254119093</v>
      </c>
      <c r="DF40" s="89">
        <f ca="1">DE40-DE40*'SaaS - Churn'!DE40-DE40*'SaaS - Upselling'!DE40-DE40*'SaaS - Upselling'!DE108+DE108*'SaaS - Downselling'!DE40+DE176*'SaaS - Downselling'!DE176</f>
        <v>0.36141229743624803</v>
      </c>
      <c r="DG40" s="89">
        <f ca="1">DF40-DF40*'SaaS - Churn'!DF40-DF40*'SaaS - Upselling'!DF40-DF40*'SaaS - Upselling'!DF108+DF108*'SaaS - Downselling'!DF40+DF176*'SaaS - Downselling'!DF176</f>
        <v>0.31804282174389825</v>
      </c>
      <c r="DH40" s="89">
        <f ca="1">DG40-DG40*'SaaS - Churn'!DG40-DG40*'SaaS - Upselling'!DG40-DG40*'SaaS - Upselling'!DG108+DG108*'SaaS - Downselling'!DG40+DG176*'SaaS - Downselling'!DG176</f>
        <v>0.27987768313463046</v>
      </c>
      <c r="DI40" s="89">
        <f ca="1">DH40-DH40*'SaaS - Churn'!DH40-DH40*'SaaS - Upselling'!DH40-DH40*'SaaS - Upselling'!DH108+DH108*'SaaS - Downselling'!DH40+DH176*'SaaS - Downselling'!DH176</f>
        <v>0.2462923611584748</v>
      </c>
      <c r="DJ40" s="89">
        <f ca="1">DI40-DI40*'SaaS - Churn'!DI40-DI40*'SaaS - Upselling'!DI40-DI40*'SaaS - Upselling'!DI108+DI108*'SaaS - Downselling'!DI40+DI176*'SaaS - Downselling'!DI176</f>
        <v>0.21673727781945784</v>
      </c>
      <c r="DK40" s="89">
        <f ca="1">DJ40-DJ40*'SaaS - Churn'!DJ40-DJ40*'SaaS - Upselling'!DJ40-DJ40*'SaaS - Upselling'!DJ108+DJ108*'SaaS - Downselling'!DJ40+DJ176*'SaaS - Downselling'!DJ176</f>
        <v>0.19072880448112289</v>
      </c>
      <c r="DL40" s="89">
        <f ca="1">DK40-DK40*'SaaS - Churn'!DK40-DK40*'SaaS - Upselling'!DK40-DK40*'SaaS - Upselling'!DK108+DK108*'SaaS - Downselling'!DK40+DK176*'SaaS - Downselling'!DK176</f>
        <v>0.16784134794338815</v>
      </c>
      <c r="DM40" s="89">
        <f ca="1">DL40-DL40*'SaaS - Churn'!DL40-DL40*'SaaS - Upselling'!DL40-DL40*'SaaS - Upselling'!DL108+DL108*'SaaS - Downselling'!DL40+DL176*'SaaS - Downselling'!DL176</f>
        <v>0.14770038619018155</v>
      </c>
      <c r="DN40" s="89">
        <f ca="1">DM40-DM40*'SaaS - Churn'!DM40-DM40*'SaaS - Upselling'!DM40-DM40*'SaaS - Upselling'!DM108+DM108*'SaaS - Downselling'!DM40+DM176*'SaaS - Downselling'!DM176</f>
        <v>0.12997633984735976</v>
      </c>
      <c r="DO40" s="89">
        <f ca="1">DN40-DN40*'SaaS - Churn'!DN40-DN40*'SaaS - Upselling'!DN40-DN40*'SaaS - Upselling'!DN108+DN108*'SaaS - Downselling'!DN40+DN176*'SaaS - Downselling'!DN176</f>
        <v>0.11437917906567659</v>
      </c>
      <c r="DP40" s="89">
        <f ca="1">DO40-DO40*'SaaS - Churn'!DO40-DO40*'SaaS - Upselling'!DO40-DO40*'SaaS - Upselling'!DO108+DO108*'SaaS - Downselling'!DO40+DO176*'SaaS - Downselling'!DO176</f>
        <v>0.10065367757779539</v>
      </c>
      <c r="DQ40" s="89">
        <f ca="1">DP40-DP40*'SaaS - Churn'!DP40-DP40*'SaaS - Upselling'!DP40-DP40*'SaaS - Upselling'!DP108+DP108*'SaaS - Downselling'!DP40+DP176*'SaaS - Downselling'!DP176</f>
        <v>8.857523626845995E-2</v>
      </c>
      <c r="DR40" s="89">
        <f ca="1">DQ40-DQ40*'SaaS - Churn'!DQ40-DQ40*'SaaS - Upselling'!DQ40-DQ40*'SaaS - Upselling'!DQ108+DQ108*'SaaS - Downselling'!DQ40+DQ176*'SaaS - Downselling'!DQ176</f>
        <v>7.794620791624475E-2</v>
      </c>
    </row>
    <row r="41" spans="2:122" ht="15.75" customHeight="1">
      <c r="B41" s="195">
        <v>44075</v>
      </c>
      <c r="BK41" s="89">
        <f ca="1"/>
        <v>163.79999999999998</v>
      </c>
      <c r="BL41" s="89">
        <f ca="1">BK41-BK41*'SaaS - Churn'!BK41-BK41*'SaaS - Upselling'!BK41-BK41*'SaaS - Upselling'!BK109+BK109*'SaaS - Downselling'!BK41+BK177*'SaaS - Downselling'!BK177</f>
        <v>144.14399999999998</v>
      </c>
      <c r="BM41" s="89">
        <f ca="1">BL41-BL41*'SaaS - Churn'!BL41-BL41*'SaaS - Upselling'!BL41-BL41*'SaaS - Upselling'!BL109+BL109*'SaaS - Downselling'!BL41+BL177*'SaaS - Downselling'!BL177</f>
        <v>126.84671999999998</v>
      </c>
      <c r="BN41" s="89">
        <f ca="1">BM41-BM41*'SaaS - Churn'!BM41-BM41*'SaaS - Upselling'!BM41-BM41*'SaaS - Upselling'!BM109+BM109*'SaaS - Downselling'!BM41+BM177*'SaaS - Downselling'!BM177</f>
        <v>111.62511359999999</v>
      </c>
      <c r="BO41" s="89">
        <f ca="1">BN41-BN41*'SaaS - Churn'!BN41-BN41*'SaaS - Upselling'!BN41-BN41*'SaaS - Upselling'!BN109+BN109*'SaaS - Downselling'!BN41+BN177*'SaaS - Downselling'!BN177</f>
        <v>98.23009996799999</v>
      </c>
      <c r="BP41" s="89">
        <f ca="1">BO41-BO41*'SaaS - Churn'!BO41-BO41*'SaaS - Upselling'!BO41-BO41*'SaaS - Upselling'!BO109+BO109*'SaaS - Downselling'!BO41+BO177*'SaaS - Downselling'!BO177</f>
        <v>86.442487971839995</v>
      </c>
      <c r="BQ41" s="89">
        <f ca="1">BP41-BP41*'SaaS - Churn'!BP41-BP41*'SaaS - Upselling'!BP41-BP41*'SaaS - Upselling'!BP109+BP109*'SaaS - Downselling'!BP41+BP177*'SaaS - Downselling'!BP177</f>
        <v>76.069389415219192</v>
      </c>
      <c r="BR41" s="89">
        <f ca="1">BQ41-BQ41*'SaaS - Churn'!BQ41-BQ41*'SaaS - Upselling'!BQ41-BQ41*'SaaS - Upselling'!BQ109+BQ109*'SaaS - Downselling'!BQ41+BQ177*'SaaS - Downselling'!BQ177</f>
        <v>66.941062685392893</v>
      </c>
      <c r="BS41" s="89">
        <f ca="1">BR41-BR41*'SaaS - Churn'!BR41-BR41*'SaaS - Upselling'!BR41-BR41*'SaaS - Upselling'!BR109+BR109*'SaaS - Downselling'!BR41+BR177*'SaaS - Downselling'!BR177</f>
        <v>58.908135163145744</v>
      </c>
      <c r="BT41" s="89">
        <f ca="1">BS41-BS41*'SaaS - Churn'!BS41-BS41*'SaaS - Upselling'!BS41-BS41*'SaaS - Upselling'!BS109+BS109*'SaaS - Downselling'!BS41+BS177*'SaaS - Downselling'!BS177</f>
        <v>51.839158943568258</v>
      </c>
      <c r="BU41" s="89">
        <f ca="1">BT41-BT41*'SaaS - Churn'!BT41-BT41*'SaaS - Upselling'!BT41-BT41*'SaaS - Upselling'!BT109+BT109*'SaaS - Downselling'!BT41+BT177*'SaaS - Downselling'!BT177</f>
        <v>45.618459870340061</v>
      </c>
      <c r="BV41" s="89">
        <f ca="1">BU41-BU41*'SaaS - Churn'!BU41-BU41*'SaaS - Upselling'!BU41-BU41*'SaaS - Upselling'!BU109+BU109*'SaaS - Downselling'!BU41+BU177*'SaaS - Downselling'!BU177</f>
        <v>40.144244685899253</v>
      </c>
      <c r="BW41" s="89">
        <f ca="1">BV41-BV41*'SaaS - Churn'!BV41-BV41*'SaaS - Upselling'!BV41-BV41*'SaaS - Upselling'!BV109+BV109*'SaaS - Downselling'!BV41+BV177*'SaaS - Downselling'!BV177</f>
        <v>35.326935323591343</v>
      </c>
      <c r="BX41" s="89">
        <f ca="1">BW41-BW41*'SaaS - Churn'!BW41-BW41*'SaaS - Upselling'!BW41-BW41*'SaaS - Upselling'!BW109+BW109*'SaaS - Downselling'!BW41+BW177*'SaaS - Downselling'!BW177</f>
        <v>31.087703084760385</v>
      </c>
      <c r="BY41" s="89">
        <f ca="1">BX41-BX41*'SaaS - Churn'!BX41-BX41*'SaaS - Upselling'!BX41-BX41*'SaaS - Upselling'!BX109+BX109*'SaaS - Downselling'!BX41+BX177*'SaaS - Downselling'!BX177</f>
        <v>27.357178714589139</v>
      </c>
      <c r="BZ41" s="89">
        <f ca="1">BY41-BY41*'SaaS - Churn'!BY41-BY41*'SaaS - Upselling'!BY41-BY41*'SaaS - Upselling'!BY109+BY109*'SaaS - Downselling'!BY41+BY177*'SaaS - Downselling'!BY177</f>
        <v>24.074317268838442</v>
      </c>
      <c r="CA41" s="89">
        <f ca="1">BZ41-BZ41*'SaaS - Churn'!BZ41-BZ41*'SaaS - Upselling'!BZ41-BZ41*'SaaS - Upselling'!BZ109+BZ109*'SaaS - Downselling'!BZ41+BZ177*'SaaS - Downselling'!BZ177</f>
        <v>21.185399196577826</v>
      </c>
      <c r="CB41" s="89">
        <f ca="1">CA41-CA41*'SaaS - Churn'!CA41-CA41*'SaaS - Upselling'!CA41-CA41*'SaaS - Upselling'!CA109+CA109*'SaaS - Downselling'!CA41+CA177*'SaaS - Downselling'!CA177</f>
        <v>18.643151292988488</v>
      </c>
      <c r="CC41" s="89">
        <f ca="1">CB41-CB41*'SaaS - Churn'!CB41-CB41*'SaaS - Upselling'!CB41-CB41*'SaaS - Upselling'!CB109+CB109*'SaaS - Downselling'!CB41+CB177*'SaaS - Downselling'!CB177</f>
        <v>16.405973137829871</v>
      </c>
      <c r="CD41" s="89">
        <f ca="1">CC41-CC41*'SaaS - Churn'!CC41-CC41*'SaaS - Upselling'!CC41-CC41*'SaaS - Upselling'!CC109+CC109*'SaaS - Downselling'!CC41+CC177*'SaaS - Downselling'!CC177</f>
        <v>14.437256361290288</v>
      </c>
      <c r="CE41" s="89">
        <f ca="1">CD41-CD41*'SaaS - Churn'!CD41-CD41*'SaaS - Upselling'!CD41-CD41*'SaaS - Upselling'!CD109+CD109*'SaaS - Downselling'!CD41+CD177*'SaaS - Downselling'!CD177</f>
        <v>12.704785597935453</v>
      </c>
      <c r="CF41" s="89">
        <f ca="1">CE41-CE41*'SaaS - Churn'!CE41-CE41*'SaaS - Upselling'!CE41-CE41*'SaaS - Upselling'!CE109+CE109*'SaaS - Downselling'!CE41+CE177*'SaaS - Downselling'!CE177</f>
        <v>11.180211326183199</v>
      </c>
      <c r="CG41" s="89">
        <f ca="1">CF41-CF41*'SaaS - Churn'!CF41-CF41*'SaaS - Upselling'!CF41-CF41*'SaaS - Upselling'!CF109+CF109*'SaaS - Downselling'!CF41+CF177*'SaaS - Downselling'!CF177</f>
        <v>9.8385859670412152</v>
      </c>
      <c r="CH41" s="89">
        <f ca="1">CG41-CG41*'SaaS - Churn'!CG41-CG41*'SaaS - Upselling'!CG41-CG41*'SaaS - Upselling'!CG109+CG109*'SaaS - Downselling'!CG41+CG177*'SaaS - Downselling'!CG177</f>
        <v>8.6579556509962678</v>
      </c>
      <c r="CI41" s="89">
        <f ca="1">CH41-CH41*'SaaS - Churn'!CH41-CH41*'SaaS - Upselling'!CH41-CH41*'SaaS - Upselling'!CH109+CH109*'SaaS - Downselling'!CH41+CH177*'SaaS - Downselling'!CH177</f>
        <v>7.619000972876715</v>
      </c>
      <c r="CJ41" s="89">
        <f ca="1">CI41-CI41*'SaaS - Churn'!CI41-CI41*'SaaS - Upselling'!CI41-CI41*'SaaS - Upselling'!CI109+CI109*'SaaS - Downselling'!CI41+CI177*'SaaS - Downselling'!CI177</f>
        <v>6.7047208561315088</v>
      </c>
      <c r="CK41" s="89">
        <f ca="1">CJ41-CJ41*'SaaS - Churn'!CJ41-CJ41*'SaaS - Upselling'!CJ41-CJ41*'SaaS - Upselling'!CJ109+CJ109*'SaaS - Downselling'!CJ41+CJ177*'SaaS - Downselling'!CJ177</f>
        <v>5.9001543533957275</v>
      </c>
      <c r="CL41" s="89">
        <f ca="1">CK41-CK41*'SaaS - Churn'!CK41-CK41*'SaaS - Upselling'!CK41-CK41*'SaaS - Upselling'!CK109+CK109*'SaaS - Downselling'!CK41+CK177*'SaaS - Downselling'!CK177</f>
        <v>5.1921358309882404</v>
      </c>
      <c r="CM41" s="89">
        <f ca="1">CL41-CL41*'SaaS - Churn'!CL41-CL41*'SaaS - Upselling'!CL41-CL41*'SaaS - Upselling'!CL109+CL109*'SaaS - Downselling'!CL41+CL177*'SaaS - Downselling'!CL177</f>
        <v>4.5690795312696517</v>
      </c>
      <c r="CN41" s="89">
        <f ca="1">CM41-CM41*'SaaS - Churn'!CM41-CM41*'SaaS - Upselling'!CM41-CM41*'SaaS - Upselling'!CM109+CM109*'SaaS - Downselling'!CM41+CM177*'SaaS - Downselling'!CM177</f>
        <v>4.0207899875172934</v>
      </c>
      <c r="CO41" s="89">
        <f ca="1">CN41-CN41*'SaaS - Churn'!CN41-CN41*'SaaS - Upselling'!CN41-CN41*'SaaS - Upselling'!CN109+CN109*'SaaS - Downselling'!CN41+CN177*'SaaS - Downselling'!CN177</f>
        <v>3.5382951890152183</v>
      </c>
      <c r="CP41" s="89">
        <f ca="1">CO41-CO41*'SaaS - Churn'!CO41-CO41*'SaaS - Upselling'!CO41-CO41*'SaaS - Upselling'!CO109+CO109*'SaaS - Downselling'!CO41+CO177*'SaaS - Downselling'!CO177</f>
        <v>3.1136997663333918</v>
      </c>
      <c r="CQ41" s="89">
        <f ca="1">CP41-CP41*'SaaS - Churn'!CP41-CP41*'SaaS - Upselling'!CP41-CP41*'SaaS - Upselling'!CP109+CP109*'SaaS - Downselling'!CP41+CP177*'SaaS - Downselling'!CP177</f>
        <v>2.7400557943733848</v>
      </c>
      <c r="CR41" s="89">
        <f ca="1">CQ41-CQ41*'SaaS - Churn'!CQ41-CQ41*'SaaS - Upselling'!CQ41-CQ41*'SaaS - Upselling'!CQ109+CQ109*'SaaS - Downselling'!CQ41+CQ177*'SaaS - Downselling'!CQ177</f>
        <v>2.4112490990485789</v>
      </c>
      <c r="CS41" s="89">
        <f ca="1">CR41-CR41*'SaaS - Churn'!CR41-CR41*'SaaS - Upselling'!CR41-CR41*'SaaS - Upselling'!CR109+CR109*'SaaS - Downselling'!CR41+CR177*'SaaS - Downselling'!CR177</f>
        <v>2.1218992071627496</v>
      </c>
      <c r="CT41" s="89">
        <f ca="1">CS41-CS41*'SaaS - Churn'!CS41-CS41*'SaaS - Upselling'!CS41-CS41*'SaaS - Upselling'!CS109+CS109*'SaaS - Downselling'!CS41+CS177*'SaaS - Downselling'!CS177</f>
        <v>1.8672713023032197</v>
      </c>
      <c r="CU41" s="89">
        <f ca="1">CT41-CT41*'SaaS - Churn'!CT41-CT41*'SaaS - Upselling'!CT41-CT41*'SaaS - Upselling'!CT109+CT109*'SaaS - Downselling'!CT41+CT177*'SaaS - Downselling'!CT177</f>
        <v>1.6431987460268334</v>
      </c>
      <c r="CV41" s="89">
        <f ca="1">CU41-CU41*'SaaS - Churn'!CU41-CU41*'SaaS - Upselling'!CU41-CU41*'SaaS - Upselling'!CU109+CU109*'SaaS - Downselling'!CU41+CU177*'SaaS - Downselling'!CU177</f>
        <v>1.4460148965036135</v>
      </c>
      <c r="CW41" s="89">
        <f ca="1">CV41-CV41*'SaaS - Churn'!CV41-CV41*'SaaS - Upselling'!CV41-CV41*'SaaS - Upselling'!CV109+CV109*'SaaS - Downselling'!CV41+CV177*'SaaS - Downselling'!CV177</f>
        <v>1.2724931089231799</v>
      </c>
      <c r="CX41" s="89">
        <f ca="1">CW41-CW41*'SaaS - Churn'!CW41-CW41*'SaaS - Upselling'!CW41-CW41*'SaaS - Upselling'!CW109+CW109*'SaaS - Downselling'!CW41+CW177*'SaaS - Downselling'!CW177</f>
        <v>1.1197939358523983</v>
      </c>
      <c r="CY41" s="89">
        <f ca="1">CX41-CX41*'SaaS - Churn'!CX41-CX41*'SaaS - Upselling'!CX41-CX41*'SaaS - Upselling'!CX109+CX109*'SaaS - Downselling'!CX41+CX177*'SaaS - Downselling'!CX177</f>
        <v>0.98541866355011054</v>
      </c>
      <c r="CZ41" s="89">
        <f ca="1">CY41-CY41*'SaaS - Churn'!CY41-CY41*'SaaS - Upselling'!CY41-CY41*'SaaS - Upselling'!CY109+CY109*'SaaS - Downselling'!CY41+CY177*'SaaS - Downselling'!CY177</f>
        <v>0.86716842392409732</v>
      </c>
      <c r="DA41" s="89">
        <f ca="1">CZ41-CZ41*'SaaS - Churn'!CZ41-CZ41*'SaaS - Upselling'!CZ41-CZ41*'SaaS - Upselling'!CZ109+CZ109*'SaaS - Downselling'!CZ41+CZ177*'SaaS - Downselling'!CZ177</f>
        <v>0.76310821305320564</v>
      </c>
      <c r="DB41" s="89">
        <f ca="1">DA41-DA41*'SaaS - Churn'!DA41-DA41*'SaaS - Upselling'!DA41-DA41*'SaaS - Upselling'!DA109+DA109*'SaaS - Downselling'!DA41+DA177*'SaaS - Downselling'!DA177</f>
        <v>0.67153522748682093</v>
      </c>
      <c r="DC41" s="89">
        <f ca="1">DB41-DB41*'SaaS - Churn'!DB41-DB41*'SaaS - Upselling'!DB41-DB41*'SaaS - Upselling'!DB109+DB109*'SaaS - Downselling'!DB41+DB177*'SaaS - Downselling'!DB177</f>
        <v>0.59095100018840241</v>
      </c>
      <c r="DD41" s="89">
        <f ca="1">DC41-DC41*'SaaS - Churn'!DC41-DC41*'SaaS - Upselling'!DC41-DC41*'SaaS - Upselling'!DC109+DC109*'SaaS - Downselling'!DC41+DC177*'SaaS - Downselling'!DC177</f>
        <v>0.52003688016579419</v>
      </c>
      <c r="DE41" s="89">
        <f ca="1">DD41-DD41*'SaaS - Churn'!DD41-DD41*'SaaS - Upselling'!DD41-DD41*'SaaS - Upselling'!DD109+DD109*'SaaS - Downselling'!DD41+DD177*'SaaS - Downselling'!DD177</f>
        <v>0.45763245454589896</v>
      </c>
      <c r="DF41" s="89">
        <f ca="1">DE41-DE41*'SaaS - Churn'!DE41-DE41*'SaaS - Upselling'!DE41-DE41*'SaaS - Upselling'!DE109+DE109*'SaaS - Downselling'!DE41+DE177*'SaaS - Downselling'!DE177</f>
        <v>0.40271656000039113</v>
      </c>
      <c r="DG41" s="89">
        <f ca="1">DF41-DF41*'SaaS - Churn'!DF41-DF41*'SaaS - Upselling'!DF41-DF41*'SaaS - Upselling'!DF109+DF109*'SaaS - Downselling'!DF41+DF177*'SaaS - Downselling'!DF177</f>
        <v>0.35439057280034419</v>
      </c>
      <c r="DH41" s="89">
        <f ca="1">DG41-DG41*'SaaS - Churn'!DG41-DG41*'SaaS - Upselling'!DG41-DG41*'SaaS - Upselling'!DG109+DG109*'SaaS - Downselling'!DG41+DG177*'SaaS - Downselling'!DG177</f>
        <v>0.31186370406430286</v>
      </c>
      <c r="DI41" s="89">
        <f ca="1">DH41-DH41*'SaaS - Churn'!DH41-DH41*'SaaS - Upselling'!DH41-DH41*'SaaS - Upselling'!DH109+DH109*'SaaS - Downselling'!DH41+DH177*'SaaS - Downselling'!DH177</f>
        <v>0.27444005957658651</v>
      </c>
      <c r="DJ41" s="89">
        <f ca="1">DI41-DI41*'SaaS - Churn'!DI41-DI41*'SaaS - Upselling'!DI41-DI41*'SaaS - Upselling'!DI109+DI109*'SaaS - Downselling'!DI41+DI177*'SaaS - Downselling'!DI177</f>
        <v>0.24150725242739612</v>
      </c>
      <c r="DK41" s="89">
        <f ca="1">DJ41-DJ41*'SaaS - Churn'!DJ41-DJ41*'SaaS - Upselling'!DJ41-DJ41*'SaaS - Upselling'!DJ109+DJ109*'SaaS - Downselling'!DJ41+DJ177*'SaaS - Downselling'!DJ177</f>
        <v>0.21252638213610858</v>
      </c>
      <c r="DL41" s="89">
        <f ca="1">DK41-DK41*'SaaS - Churn'!DK41-DK41*'SaaS - Upselling'!DK41-DK41*'SaaS - Upselling'!DK109+DK109*'SaaS - Downselling'!DK41+DK177*'SaaS - Downselling'!DK177</f>
        <v>0.18702321627977553</v>
      </c>
      <c r="DM41" s="89">
        <f ca="1">DL41-DL41*'SaaS - Churn'!DL41-DL41*'SaaS - Upselling'!DL41-DL41*'SaaS - Upselling'!DL109+DL109*'SaaS - Downselling'!DL41+DL177*'SaaS - Downselling'!DL177</f>
        <v>0.16458043032620245</v>
      </c>
      <c r="DN41" s="89">
        <f ca="1">DM41-DM41*'SaaS - Churn'!DM41-DM41*'SaaS - Upselling'!DM41-DM41*'SaaS - Upselling'!DM109+DM109*'SaaS - Downselling'!DM41+DM177*'SaaS - Downselling'!DM177</f>
        <v>0.14483077868705815</v>
      </c>
      <c r="DO41" s="89">
        <f ca="1">DN41-DN41*'SaaS - Churn'!DN41-DN41*'SaaS - Upselling'!DN41-DN41*'SaaS - Upselling'!DN109+DN109*'SaaS - Downselling'!DN41+DN177*'SaaS - Downselling'!DN177</f>
        <v>0.12745108524461118</v>
      </c>
      <c r="DP41" s="89">
        <f ca="1">DO41-DO41*'SaaS - Churn'!DO41-DO41*'SaaS - Upselling'!DO41-DO41*'SaaS - Upselling'!DO109+DO109*'SaaS - Downselling'!DO41+DO177*'SaaS - Downselling'!DO177</f>
        <v>0.11215695501525784</v>
      </c>
      <c r="DQ41" s="89">
        <f ca="1">DP41-DP41*'SaaS - Churn'!DP41-DP41*'SaaS - Upselling'!DP41-DP41*'SaaS - Upselling'!DP109+DP109*'SaaS - Downselling'!DP41+DP177*'SaaS - Downselling'!DP177</f>
        <v>9.8698120413426904E-2</v>
      </c>
      <c r="DR41" s="89">
        <f ca="1">DQ41-DQ41*'SaaS - Churn'!DQ41-DQ41*'SaaS - Upselling'!DQ41-DQ41*'SaaS - Upselling'!DQ109+DQ109*'SaaS - Downselling'!DQ41+DQ177*'SaaS - Downselling'!DQ177</f>
        <v>8.6854345963815666E-2</v>
      </c>
    </row>
    <row r="42" spans="2:122" ht="15.75" customHeight="1">
      <c r="B42" s="195">
        <v>44105</v>
      </c>
      <c r="BK42" s="89">
        <f ca="1"/>
        <v>163.79999999999998</v>
      </c>
      <c r="BL42" s="89">
        <f ca="1">BK42-BK42*'SaaS - Churn'!BK42-BK42*'SaaS - Upselling'!BK42-BK42*'SaaS - Upselling'!BK110+BK110*'SaaS - Downselling'!BK42+BK178*'SaaS - Downselling'!BK178</f>
        <v>144.14399999999998</v>
      </c>
      <c r="BM42" s="89">
        <f ca="1">BL42-BL42*'SaaS - Churn'!BL42-BL42*'SaaS - Upselling'!BL42-BL42*'SaaS - Upselling'!BL110+BL110*'SaaS - Downselling'!BL42+BL178*'SaaS - Downselling'!BL178</f>
        <v>126.84671999999998</v>
      </c>
      <c r="BN42" s="89">
        <f ca="1">BM42-BM42*'SaaS - Churn'!BM42-BM42*'SaaS - Upselling'!BM42-BM42*'SaaS - Upselling'!BM110+BM110*'SaaS - Downselling'!BM42+BM178*'SaaS - Downselling'!BM178</f>
        <v>111.62511359999999</v>
      </c>
      <c r="BO42" s="89">
        <f ca="1">BN42-BN42*'SaaS - Churn'!BN42-BN42*'SaaS - Upselling'!BN42-BN42*'SaaS - Upselling'!BN110+BN110*'SaaS - Downselling'!BN42+BN178*'SaaS - Downselling'!BN178</f>
        <v>98.23009996799999</v>
      </c>
      <c r="BP42" s="89">
        <f ca="1">BO42-BO42*'SaaS - Churn'!BO42-BO42*'SaaS - Upselling'!BO42-BO42*'SaaS - Upselling'!BO110+BO110*'SaaS - Downselling'!BO42+BO178*'SaaS - Downselling'!BO178</f>
        <v>86.442487971839995</v>
      </c>
      <c r="BQ42" s="89">
        <f ca="1">BP42-BP42*'SaaS - Churn'!BP42-BP42*'SaaS - Upselling'!BP42-BP42*'SaaS - Upselling'!BP110+BP110*'SaaS - Downselling'!BP42+BP178*'SaaS - Downselling'!BP178</f>
        <v>76.069389415219192</v>
      </c>
      <c r="BR42" s="89">
        <f ca="1">BQ42-BQ42*'SaaS - Churn'!BQ42-BQ42*'SaaS - Upselling'!BQ42-BQ42*'SaaS - Upselling'!BQ110+BQ110*'SaaS - Downselling'!BQ42+BQ178*'SaaS - Downselling'!BQ178</f>
        <v>66.941062685392893</v>
      </c>
      <c r="BS42" s="89">
        <f ca="1">BR42-BR42*'SaaS - Churn'!BR42-BR42*'SaaS - Upselling'!BR42-BR42*'SaaS - Upselling'!BR110+BR110*'SaaS - Downselling'!BR42+BR178*'SaaS - Downselling'!BR178</f>
        <v>58.908135163145744</v>
      </c>
      <c r="BT42" s="89">
        <f ca="1">BS42-BS42*'SaaS - Churn'!BS42-BS42*'SaaS - Upselling'!BS42-BS42*'SaaS - Upselling'!BS110+BS110*'SaaS - Downselling'!BS42+BS178*'SaaS - Downselling'!BS178</f>
        <v>51.839158943568258</v>
      </c>
      <c r="BU42" s="89">
        <f ca="1">BT42-BT42*'SaaS - Churn'!BT42-BT42*'SaaS - Upselling'!BT42-BT42*'SaaS - Upselling'!BT110+BT110*'SaaS - Downselling'!BT42+BT178*'SaaS - Downselling'!BT178</f>
        <v>45.618459870340061</v>
      </c>
      <c r="BV42" s="89">
        <f ca="1">BU42-BU42*'SaaS - Churn'!BU42-BU42*'SaaS - Upselling'!BU42-BU42*'SaaS - Upselling'!BU110+BU110*'SaaS - Downselling'!BU42+BU178*'SaaS - Downselling'!BU178</f>
        <v>40.144244685899253</v>
      </c>
      <c r="BW42" s="89">
        <f ca="1">BV42-BV42*'SaaS - Churn'!BV42-BV42*'SaaS - Upselling'!BV42-BV42*'SaaS - Upselling'!BV110+BV110*'SaaS - Downselling'!BV42+BV178*'SaaS - Downselling'!BV178</f>
        <v>35.326935323591343</v>
      </c>
      <c r="BX42" s="89">
        <f ca="1">BW42-BW42*'SaaS - Churn'!BW42-BW42*'SaaS - Upselling'!BW42-BW42*'SaaS - Upselling'!BW110+BW110*'SaaS - Downselling'!BW42+BW178*'SaaS - Downselling'!BW178</f>
        <v>31.087703084760385</v>
      </c>
      <c r="BY42" s="89">
        <f ca="1">BX42-BX42*'SaaS - Churn'!BX42-BX42*'SaaS - Upselling'!BX42-BX42*'SaaS - Upselling'!BX110+BX110*'SaaS - Downselling'!BX42+BX178*'SaaS - Downselling'!BX178</f>
        <v>27.357178714589139</v>
      </c>
      <c r="BZ42" s="89">
        <f ca="1">BY42-BY42*'SaaS - Churn'!BY42-BY42*'SaaS - Upselling'!BY42-BY42*'SaaS - Upselling'!BY110+BY110*'SaaS - Downselling'!BY42+BY178*'SaaS - Downselling'!BY178</f>
        <v>24.074317268838442</v>
      </c>
      <c r="CA42" s="89">
        <f ca="1">BZ42-BZ42*'SaaS - Churn'!BZ42-BZ42*'SaaS - Upselling'!BZ42-BZ42*'SaaS - Upselling'!BZ110+BZ110*'SaaS - Downselling'!BZ42+BZ178*'SaaS - Downselling'!BZ178</f>
        <v>21.185399196577826</v>
      </c>
      <c r="CB42" s="89">
        <f ca="1">CA42-CA42*'SaaS - Churn'!CA42-CA42*'SaaS - Upselling'!CA42-CA42*'SaaS - Upselling'!CA110+CA110*'SaaS - Downselling'!CA42+CA178*'SaaS - Downselling'!CA178</f>
        <v>18.643151292988488</v>
      </c>
      <c r="CC42" s="89">
        <f ca="1">CB42-CB42*'SaaS - Churn'!CB42-CB42*'SaaS - Upselling'!CB42-CB42*'SaaS - Upselling'!CB110+CB110*'SaaS - Downselling'!CB42+CB178*'SaaS - Downselling'!CB178</f>
        <v>16.405973137829871</v>
      </c>
      <c r="CD42" s="89">
        <f ca="1">CC42-CC42*'SaaS - Churn'!CC42-CC42*'SaaS - Upselling'!CC42-CC42*'SaaS - Upselling'!CC110+CC110*'SaaS - Downselling'!CC42+CC178*'SaaS - Downselling'!CC178</f>
        <v>14.437256361290288</v>
      </c>
      <c r="CE42" s="89">
        <f ca="1">CD42-CD42*'SaaS - Churn'!CD42-CD42*'SaaS - Upselling'!CD42-CD42*'SaaS - Upselling'!CD110+CD110*'SaaS - Downselling'!CD42+CD178*'SaaS - Downselling'!CD178</f>
        <v>12.704785597935453</v>
      </c>
      <c r="CF42" s="89">
        <f ca="1">CE42-CE42*'SaaS - Churn'!CE42-CE42*'SaaS - Upselling'!CE42-CE42*'SaaS - Upselling'!CE110+CE110*'SaaS - Downselling'!CE42+CE178*'SaaS - Downselling'!CE178</f>
        <v>11.180211326183199</v>
      </c>
      <c r="CG42" s="89">
        <f ca="1">CF42-CF42*'SaaS - Churn'!CF42-CF42*'SaaS - Upselling'!CF42-CF42*'SaaS - Upselling'!CF110+CF110*'SaaS - Downselling'!CF42+CF178*'SaaS - Downselling'!CF178</f>
        <v>9.8385859670412152</v>
      </c>
      <c r="CH42" s="89">
        <f ca="1">CG42-CG42*'SaaS - Churn'!CG42-CG42*'SaaS - Upselling'!CG42-CG42*'SaaS - Upselling'!CG110+CG110*'SaaS - Downselling'!CG42+CG178*'SaaS - Downselling'!CG178</f>
        <v>8.6579556509962678</v>
      </c>
      <c r="CI42" s="89">
        <f ca="1">CH42-CH42*'SaaS - Churn'!CH42-CH42*'SaaS - Upselling'!CH42-CH42*'SaaS - Upselling'!CH110+CH110*'SaaS - Downselling'!CH42+CH178*'SaaS - Downselling'!CH178</f>
        <v>7.619000972876715</v>
      </c>
      <c r="CJ42" s="89">
        <f ca="1">CI42-CI42*'SaaS - Churn'!CI42-CI42*'SaaS - Upselling'!CI42-CI42*'SaaS - Upselling'!CI110+CI110*'SaaS - Downselling'!CI42+CI178*'SaaS - Downselling'!CI178</f>
        <v>6.7047208561315088</v>
      </c>
      <c r="CK42" s="89">
        <f ca="1">CJ42-CJ42*'SaaS - Churn'!CJ42-CJ42*'SaaS - Upselling'!CJ42-CJ42*'SaaS - Upselling'!CJ110+CJ110*'SaaS - Downselling'!CJ42+CJ178*'SaaS - Downselling'!CJ178</f>
        <v>5.9001543533957275</v>
      </c>
      <c r="CL42" s="89">
        <f ca="1">CK42-CK42*'SaaS - Churn'!CK42-CK42*'SaaS - Upselling'!CK42-CK42*'SaaS - Upselling'!CK110+CK110*'SaaS - Downselling'!CK42+CK178*'SaaS - Downselling'!CK178</f>
        <v>5.1921358309882404</v>
      </c>
      <c r="CM42" s="89">
        <f ca="1">CL42-CL42*'SaaS - Churn'!CL42-CL42*'SaaS - Upselling'!CL42-CL42*'SaaS - Upselling'!CL110+CL110*'SaaS - Downselling'!CL42+CL178*'SaaS - Downselling'!CL178</f>
        <v>4.5690795312696517</v>
      </c>
      <c r="CN42" s="89">
        <f ca="1">CM42-CM42*'SaaS - Churn'!CM42-CM42*'SaaS - Upselling'!CM42-CM42*'SaaS - Upselling'!CM110+CM110*'SaaS - Downselling'!CM42+CM178*'SaaS - Downselling'!CM178</f>
        <v>4.0207899875172934</v>
      </c>
      <c r="CO42" s="89">
        <f ca="1">CN42-CN42*'SaaS - Churn'!CN42-CN42*'SaaS - Upselling'!CN42-CN42*'SaaS - Upselling'!CN110+CN110*'SaaS - Downselling'!CN42+CN178*'SaaS - Downselling'!CN178</f>
        <v>3.5382951890152183</v>
      </c>
      <c r="CP42" s="89">
        <f ca="1">CO42-CO42*'SaaS - Churn'!CO42-CO42*'SaaS - Upselling'!CO42-CO42*'SaaS - Upselling'!CO110+CO110*'SaaS - Downselling'!CO42+CO178*'SaaS - Downselling'!CO178</f>
        <v>3.1136997663333918</v>
      </c>
      <c r="CQ42" s="89">
        <f ca="1">CP42-CP42*'SaaS - Churn'!CP42-CP42*'SaaS - Upselling'!CP42-CP42*'SaaS - Upselling'!CP110+CP110*'SaaS - Downselling'!CP42+CP178*'SaaS - Downselling'!CP178</f>
        <v>2.7400557943733848</v>
      </c>
      <c r="CR42" s="89">
        <f ca="1">CQ42-CQ42*'SaaS - Churn'!CQ42-CQ42*'SaaS - Upselling'!CQ42-CQ42*'SaaS - Upselling'!CQ110+CQ110*'SaaS - Downselling'!CQ42+CQ178*'SaaS - Downselling'!CQ178</f>
        <v>2.4112490990485789</v>
      </c>
      <c r="CS42" s="89">
        <f ca="1">CR42-CR42*'SaaS - Churn'!CR42-CR42*'SaaS - Upselling'!CR42-CR42*'SaaS - Upselling'!CR110+CR110*'SaaS - Downselling'!CR42+CR178*'SaaS - Downselling'!CR178</f>
        <v>2.1218992071627496</v>
      </c>
      <c r="CT42" s="89">
        <f ca="1">CS42-CS42*'SaaS - Churn'!CS42-CS42*'SaaS - Upselling'!CS42-CS42*'SaaS - Upselling'!CS110+CS110*'SaaS - Downselling'!CS42+CS178*'SaaS - Downselling'!CS178</f>
        <v>1.8672713023032197</v>
      </c>
      <c r="CU42" s="89">
        <f ca="1">CT42-CT42*'SaaS - Churn'!CT42-CT42*'SaaS - Upselling'!CT42-CT42*'SaaS - Upselling'!CT110+CT110*'SaaS - Downselling'!CT42+CT178*'SaaS - Downselling'!CT178</f>
        <v>1.6431987460268334</v>
      </c>
      <c r="CV42" s="89">
        <f ca="1">CU42-CU42*'SaaS - Churn'!CU42-CU42*'SaaS - Upselling'!CU42-CU42*'SaaS - Upselling'!CU110+CU110*'SaaS - Downselling'!CU42+CU178*'SaaS - Downselling'!CU178</f>
        <v>1.4460148965036135</v>
      </c>
      <c r="CW42" s="89">
        <f ca="1">CV42-CV42*'SaaS - Churn'!CV42-CV42*'SaaS - Upselling'!CV42-CV42*'SaaS - Upselling'!CV110+CV110*'SaaS - Downselling'!CV42+CV178*'SaaS - Downselling'!CV178</f>
        <v>1.2724931089231799</v>
      </c>
      <c r="CX42" s="89">
        <f ca="1">CW42-CW42*'SaaS - Churn'!CW42-CW42*'SaaS - Upselling'!CW42-CW42*'SaaS - Upselling'!CW110+CW110*'SaaS - Downselling'!CW42+CW178*'SaaS - Downselling'!CW178</f>
        <v>1.1197939358523983</v>
      </c>
      <c r="CY42" s="89">
        <f ca="1">CX42-CX42*'SaaS - Churn'!CX42-CX42*'SaaS - Upselling'!CX42-CX42*'SaaS - Upselling'!CX110+CX110*'SaaS - Downselling'!CX42+CX178*'SaaS - Downselling'!CX178</f>
        <v>0.98541866355011054</v>
      </c>
      <c r="CZ42" s="89">
        <f ca="1">CY42-CY42*'SaaS - Churn'!CY42-CY42*'SaaS - Upselling'!CY42-CY42*'SaaS - Upselling'!CY110+CY110*'SaaS - Downselling'!CY42+CY178*'SaaS - Downselling'!CY178</f>
        <v>0.86716842392409732</v>
      </c>
      <c r="DA42" s="89">
        <f ca="1">CZ42-CZ42*'SaaS - Churn'!CZ42-CZ42*'SaaS - Upselling'!CZ42-CZ42*'SaaS - Upselling'!CZ110+CZ110*'SaaS - Downselling'!CZ42+CZ178*'SaaS - Downselling'!CZ178</f>
        <v>0.76310821305320564</v>
      </c>
      <c r="DB42" s="89">
        <f ca="1">DA42-DA42*'SaaS - Churn'!DA42-DA42*'SaaS - Upselling'!DA42-DA42*'SaaS - Upselling'!DA110+DA110*'SaaS - Downselling'!DA42+DA178*'SaaS - Downselling'!DA178</f>
        <v>0.67153522748682093</v>
      </c>
      <c r="DC42" s="89">
        <f ca="1">DB42-DB42*'SaaS - Churn'!DB42-DB42*'SaaS - Upselling'!DB42-DB42*'SaaS - Upselling'!DB110+DB110*'SaaS - Downselling'!DB42+DB178*'SaaS - Downselling'!DB178</f>
        <v>0.59095100018840241</v>
      </c>
      <c r="DD42" s="89">
        <f ca="1">DC42-DC42*'SaaS - Churn'!DC42-DC42*'SaaS - Upselling'!DC42-DC42*'SaaS - Upselling'!DC110+DC110*'SaaS - Downselling'!DC42+DC178*'SaaS - Downselling'!DC178</f>
        <v>0.52003688016579419</v>
      </c>
      <c r="DE42" s="89">
        <f ca="1">DD42-DD42*'SaaS - Churn'!DD42-DD42*'SaaS - Upselling'!DD42-DD42*'SaaS - Upselling'!DD110+DD110*'SaaS - Downselling'!DD42+DD178*'SaaS - Downselling'!DD178</f>
        <v>0.45763245454589896</v>
      </c>
      <c r="DF42" s="89">
        <f ca="1">DE42-DE42*'SaaS - Churn'!DE42-DE42*'SaaS - Upselling'!DE42-DE42*'SaaS - Upselling'!DE110+DE110*'SaaS - Downselling'!DE42+DE178*'SaaS - Downselling'!DE178</f>
        <v>0.40271656000039113</v>
      </c>
      <c r="DG42" s="89">
        <f ca="1">DF42-DF42*'SaaS - Churn'!DF42-DF42*'SaaS - Upselling'!DF42-DF42*'SaaS - Upselling'!DF110+DF110*'SaaS - Downselling'!DF42+DF178*'SaaS - Downselling'!DF178</f>
        <v>0.35439057280034419</v>
      </c>
      <c r="DH42" s="89">
        <f ca="1">DG42-DG42*'SaaS - Churn'!DG42-DG42*'SaaS - Upselling'!DG42-DG42*'SaaS - Upselling'!DG110+DG110*'SaaS - Downselling'!DG42+DG178*'SaaS - Downselling'!DG178</f>
        <v>0.31186370406430286</v>
      </c>
      <c r="DI42" s="89">
        <f ca="1">DH42-DH42*'SaaS - Churn'!DH42-DH42*'SaaS - Upselling'!DH42-DH42*'SaaS - Upselling'!DH110+DH110*'SaaS - Downselling'!DH42+DH178*'SaaS - Downselling'!DH178</f>
        <v>0.27444005957658651</v>
      </c>
      <c r="DJ42" s="89">
        <f ca="1">DI42-DI42*'SaaS - Churn'!DI42-DI42*'SaaS - Upselling'!DI42-DI42*'SaaS - Upselling'!DI110+DI110*'SaaS - Downselling'!DI42+DI178*'SaaS - Downselling'!DI178</f>
        <v>0.24150725242739612</v>
      </c>
      <c r="DK42" s="89">
        <f ca="1">DJ42-DJ42*'SaaS - Churn'!DJ42-DJ42*'SaaS - Upselling'!DJ42-DJ42*'SaaS - Upselling'!DJ110+DJ110*'SaaS - Downselling'!DJ42+DJ178*'SaaS - Downselling'!DJ178</f>
        <v>0.21252638213610858</v>
      </c>
      <c r="DL42" s="89">
        <f ca="1">DK42-DK42*'SaaS - Churn'!DK42-DK42*'SaaS - Upselling'!DK42-DK42*'SaaS - Upselling'!DK110+DK110*'SaaS - Downselling'!DK42+DK178*'SaaS - Downselling'!DK178</f>
        <v>0.18702321627977553</v>
      </c>
      <c r="DM42" s="89">
        <f ca="1">DL42-DL42*'SaaS - Churn'!DL42-DL42*'SaaS - Upselling'!DL42-DL42*'SaaS - Upselling'!DL110+DL110*'SaaS - Downselling'!DL42+DL178*'SaaS - Downselling'!DL178</f>
        <v>0.16458043032620245</v>
      </c>
      <c r="DN42" s="89">
        <f ca="1">DM42-DM42*'SaaS - Churn'!DM42-DM42*'SaaS - Upselling'!DM42-DM42*'SaaS - Upselling'!DM110+DM110*'SaaS - Downselling'!DM42+DM178*'SaaS - Downselling'!DM178</f>
        <v>0.14483077868705815</v>
      </c>
      <c r="DO42" s="89">
        <f ca="1">DN42-DN42*'SaaS - Churn'!DN42-DN42*'SaaS - Upselling'!DN42-DN42*'SaaS - Upselling'!DN110+DN110*'SaaS - Downselling'!DN42+DN178*'SaaS - Downselling'!DN178</f>
        <v>0.12745108524461118</v>
      </c>
      <c r="DP42" s="89">
        <f ca="1">DO42-DO42*'SaaS - Churn'!DO42-DO42*'SaaS - Upselling'!DO42-DO42*'SaaS - Upselling'!DO110+DO110*'SaaS - Downselling'!DO42+DO178*'SaaS - Downselling'!DO178</f>
        <v>0.11215695501525784</v>
      </c>
      <c r="DQ42" s="89">
        <f ca="1">DP42-DP42*'SaaS - Churn'!DP42-DP42*'SaaS - Upselling'!DP42-DP42*'SaaS - Upselling'!DP110+DP110*'SaaS - Downselling'!DP42+DP178*'SaaS - Downselling'!DP178</f>
        <v>9.8698120413426904E-2</v>
      </c>
      <c r="DR42" s="89">
        <f ca="1">DQ42-DQ42*'SaaS - Churn'!DQ42-DQ42*'SaaS - Upselling'!DQ42-DQ42*'SaaS - Upselling'!DQ110+DQ110*'SaaS - Downselling'!DQ42+DQ178*'SaaS - Downselling'!DQ178</f>
        <v>8.6854345963815666E-2</v>
      </c>
    </row>
    <row r="43" spans="2:122" ht="15.75" customHeight="1">
      <c r="B43" s="195">
        <v>44136</v>
      </c>
      <c r="BK43" s="89">
        <f ca="1"/>
        <v>163.79999999999998</v>
      </c>
      <c r="BL43" s="89">
        <f ca="1">BK43-BK43*'SaaS - Churn'!BK43-BK43*'SaaS - Upselling'!BK43-BK43*'SaaS - Upselling'!BK111+BK111*'SaaS - Downselling'!BK43+BK179*'SaaS - Downselling'!BK179</f>
        <v>144.14399999999998</v>
      </c>
      <c r="BM43" s="89">
        <f ca="1">BL43-BL43*'SaaS - Churn'!BL43-BL43*'SaaS - Upselling'!BL43-BL43*'SaaS - Upselling'!BL111+BL111*'SaaS - Downselling'!BL43+BL179*'SaaS - Downselling'!BL179</f>
        <v>126.84671999999998</v>
      </c>
      <c r="BN43" s="89">
        <f ca="1">BM43-BM43*'SaaS - Churn'!BM43-BM43*'SaaS - Upselling'!BM43-BM43*'SaaS - Upselling'!BM111+BM111*'SaaS - Downselling'!BM43+BM179*'SaaS - Downselling'!BM179</f>
        <v>111.62511359999999</v>
      </c>
      <c r="BO43" s="89">
        <f ca="1">BN43-BN43*'SaaS - Churn'!BN43-BN43*'SaaS - Upselling'!BN43-BN43*'SaaS - Upselling'!BN111+BN111*'SaaS - Downselling'!BN43+BN179*'SaaS - Downselling'!BN179</f>
        <v>98.23009996799999</v>
      </c>
      <c r="BP43" s="89">
        <f ca="1">BO43-BO43*'SaaS - Churn'!BO43-BO43*'SaaS - Upselling'!BO43-BO43*'SaaS - Upselling'!BO111+BO111*'SaaS - Downselling'!BO43+BO179*'SaaS - Downselling'!BO179</f>
        <v>86.442487971839995</v>
      </c>
      <c r="BQ43" s="89">
        <f ca="1">BP43-BP43*'SaaS - Churn'!BP43-BP43*'SaaS - Upselling'!BP43-BP43*'SaaS - Upselling'!BP111+BP111*'SaaS - Downselling'!BP43+BP179*'SaaS - Downselling'!BP179</f>
        <v>76.069389415219192</v>
      </c>
      <c r="BR43" s="89">
        <f ca="1">BQ43-BQ43*'SaaS - Churn'!BQ43-BQ43*'SaaS - Upselling'!BQ43-BQ43*'SaaS - Upselling'!BQ111+BQ111*'SaaS - Downselling'!BQ43+BQ179*'SaaS - Downselling'!BQ179</f>
        <v>66.941062685392893</v>
      </c>
      <c r="BS43" s="89">
        <f ca="1">BR43-BR43*'SaaS - Churn'!BR43-BR43*'SaaS - Upselling'!BR43-BR43*'SaaS - Upselling'!BR111+BR111*'SaaS - Downselling'!BR43+BR179*'SaaS - Downselling'!BR179</f>
        <v>58.908135163145744</v>
      </c>
      <c r="BT43" s="89">
        <f ca="1">BS43-BS43*'SaaS - Churn'!BS43-BS43*'SaaS - Upselling'!BS43-BS43*'SaaS - Upselling'!BS111+BS111*'SaaS - Downselling'!BS43+BS179*'SaaS - Downselling'!BS179</f>
        <v>51.839158943568258</v>
      </c>
      <c r="BU43" s="89">
        <f ca="1">BT43-BT43*'SaaS - Churn'!BT43-BT43*'SaaS - Upselling'!BT43-BT43*'SaaS - Upselling'!BT111+BT111*'SaaS - Downselling'!BT43+BT179*'SaaS - Downselling'!BT179</f>
        <v>45.618459870340061</v>
      </c>
      <c r="BV43" s="89">
        <f ca="1">BU43-BU43*'SaaS - Churn'!BU43-BU43*'SaaS - Upselling'!BU43-BU43*'SaaS - Upselling'!BU111+BU111*'SaaS - Downselling'!BU43+BU179*'SaaS - Downselling'!BU179</f>
        <v>40.144244685899253</v>
      </c>
      <c r="BW43" s="89">
        <f ca="1">BV43-BV43*'SaaS - Churn'!BV43-BV43*'SaaS - Upselling'!BV43-BV43*'SaaS - Upselling'!BV111+BV111*'SaaS - Downselling'!BV43+BV179*'SaaS - Downselling'!BV179</f>
        <v>35.326935323591343</v>
      </c>
      <c r="BX43" s="89">
        <f ca="1">BW43-BW43*'SaaS - Churn'!BW43-BW43*'SaaS - Upselling'!BW43-BW43*'SaaS - Upselling'!BW111+BW111*'SaaS - Downselling'!BW43+BW179*'SaaS - Downselling'!BW179</f>
        <v>31.087703084760385</v>
      </c>
      <c r="BY43" s="89">
        <f ca="1">BX43-BX43*'SaaS - Churn'!BX43-BX43*'SaaS - Upselling'!BX43-BX43*'SaaS - Upselling'!BX111+BX111*'SaaS - Downselling'!BX43+BX179*'SaaS - Downselling'!BX179</f>
        <v>27.357178714589139</v>
      </c>
      <c r="BZ43" s="89">
        <f ca="1">BY43-BY43*'SaaS - Churn'!BY43-BY43*'SaaS - Upselling'!BY43-BY43*'SaaS - Upselling'!BY111+BY111*'SaaS - Downselling'!BY43+BY179*'SaaS - Downselling'!BY179</f>
        <v>24.074317268838442</v>
      </c>
      <c r="CA43" s="89">
        <f ca="1">BZ43-BZ43*'SaaS - Churn'!BZ43-BZ43*'SaaS - Upselling'!BZ43-BZ43*'SaaS - Upselling'!BZ111+BZ111*'SaaS - Downselling'!BZ43+BZ179*'SaaS - Downselling'!BZ179</f>
        <v>21.185399196577826</v>
      </c>
      <c r="CB43" s="89">
        <f ca="1">CA43-CA43*'SaaS - Churn'!CA43-CA43*'SaaS - Upselling'!CA43-CA43*'SaaS - Upselling'!CA111+CA111*'SaaS - Downselling'!CA43+CA179*'SaaS - Downselling'!CA179</f>
        <v>18.643151292988488</v>
      </c>
      <c r="CC43" s="89">
        <f ca="1">CB43-CB43*'SaaS - Churn'!CB43-CB43*'SaaS - Upselling'!CB43-CB43*'SaaS - Upselling'!CB111+CB111*'SaaS - Downselling'!CB43+CB179*'SaaS - Downselling'!CB179</f>
        <v>16.405973137829871</v>
      </c>
      <c r="CD43" s="89">
        <f ca="1">CC43-CC43*'SaaS - Churn'!CC43-CC43*'SaaS - Upselling'!CC43-CC43*'SaaS - Upselling'!CC111+CC111*'SaaS - Downselling'!CC43+CC179*'SaaS - Downselling'!CC179</f>
        <v>14.437256361290288</v>
      </c>
      <c r="CE43" s="89">
        <f ca="1">CD43-CD43*'SaaS - Churn'!CD43-CD43*'SaaS - Upselling'!CD43-CD43*'SaaS - Upselling'!CD111+CD111*'SaaS - Downselling'!CD43+CD179*'SaaS - Downselling'!CD179</f>
        <v>12.704785597935453</v>
      </c>
      <c r="CF43" s="89">
        <f ca="1">CE43-CE43*'SaaS - Churn'!CE43-CE43*'SaaS - Upselling'!CE43-CE43*'SaaS - Upselling'!CE111+CE111*'SaaS - Downselling'!CE43+CE179*'SaaS - Downselling'!CE179</f>
        <v>11.180211326183199</v>
      </c>
      <c r="CG43" s="89">
        <f ca="1">CF43-CF43*'SaaS - Churn'!CF43-CF43*'SaaS - Upselling'!CF43-CF43*'SaaS - Upselling'!CF111+CF111*'SaaS - Downselling'!CF43+CF179*'SaaS - Downselling'!CF179</f>
        <v>9.8385859670412152</v>
      </c>
      <c r="CH43" s="89">
        <f ca="1">CG43-CG43*'SaaS - Churn'!CG43-CG43*'SaaS - Upselling'!CG43-CG43*'SaaS - Upselling'!CG111+CG111*'SaaS - Downselling'!CG43+CG179*'SaaS - Downselling'!CG179</f>
        <v>8.6579556509962678</v>
      </c>
      <c r="CI43" s="89">
        <f ca="1">CH43-CH43*'SaaS - Churn'!CH43-CH43*'SaaS - Upselling'!CH43-CH43*'SaaS - Upselling'!CH111+CH111*'SaaS - Downselling'!CH43+CH179*'SaaS - Downselling'!CH179</f>
        <v>7.619000972876715</v>
      </c>
      <c r="CJ43" s="89">
        <f ca="1">CI43-CI43*'SaaS - Churn'!CI43-CI43*'SaaS - Upselling'!CI43-CI43*'SaaS - Upselling'!CI111+CI111*'SaaS - Downselling'!CI43+CI179*'SaaS - Downselling'!CI179</f>
        <v>6.7047208561315088</v>
      </c>
      <c r="CK43" s="89">
        <f ca="1">CJ43-CJ43*'SaaS - Churn'!CJ43-CJ43*'SaaS - Upselling'!CJ43-CJ43*'SaaS - Upselling'!CJ111+CJ111*'SaaS - Downselling'!CJ43+CJ179*'SaaS - Downselling'!CJ179</f>
        <v>5.9001543533957275</v>
      </c>
      <c r="CL43" s="89">
        <f ca="1">CK43-CK43*'SaaS - Churn'!CK43-CK43*'SaaS - Upselling'!CK43-CK43*'SaaS - Upselling'!CK111+CK111*'SaaS - Downselling'!CK43+CK179*'SaaS - Downselling'!CK179</f>
        <v>5.1921358309882404</v>
      </c>
      <c r="CM43" s="89">
        <f ca="1">CL43-CL43*'SaaS - Churn'!CL43-CL43*'SaaS - Upselling'!CL43-CL43*'SaaS - Upselling'!CL111+CL111*'SaaS - Downselling'!CL43+CL179*'SaaS - Downselling'!CL179</f>
        <v>4.5690795312696517</v>
      </c>
      <c r="CN43" s="89">
        <f ca="1">CM43-CM43*'SaaS - Churn'!CM43-CM43*'SaaS - Upselling'!CM43-CM43*'SaaS - Upselling'!CM111+CM111*'SaaS - Downselling'!CM43+CM179*'SaaS - Downselling'!CM179</f>
        <v>4.0207899875172934</v>
      </c>
      <c r="CO43" s="89">
        <f ca="1">CN43-CN43*'SaaS - Churn'!CN43-CN43*'SaaS - Upselling'!CN43-CN43*'SaaS - Upselling'!CN111+CN111*'SaaS - Downselling'!CN43+CN179*'SaaS - Downselling'!CN179</f>
        <v>3.5382951890152183</v>
      </c>
      <c r="CP43" s="89">
        <f ca="1">CO43-CO43*'SaaS - Churn'!CO43-CO43*'SaaS - Upselling'!CO43-CO43*'SaaS - Upselling'!CO111+CO111*'SaaS - Downselling'!CO43+CO179*'SaaS - Downselling'!CO179</f>
        <v>3.1136997663333918</v>
      </c>
      <c r="CQ43" s="89">
        <f ca="1">CP43-CP43*'SaaS - Churn'!CP43-CP43*'SaaS - Upselling'!CP43-CP43*'SaaS - Upselling'!CP111+CP111*'SaaS - Downselling'!CP43+CP179*'SaaS - Downselling'!CP179</f>
        <v>2.7400557943733848</v>
      </c>
      <c r="CR43" s="89">
        <f ca="1">CQ43-CQ43*'SaaS - Churn'!CQ43-CQ43*'SaaS - Upselling'!CQ43-CQ43*'SaaS - Upselling'!CQ111+CQ111*'SaaS - Downselling'!CQ43+CQ179*'SaaS - Downselling'!CQ179</f>
        <v>2.4112490990485789</v>
      </c>
      <c r="CS43" s="89">
        <f ca="1">CR43-CR43*'SaaS - Churn'!CR43-CR43*'SaaS - Upselling'!CR43-CR43*'SaaS - Upselling'!CR111+CR111*'SaaS - Downselling'!CR43+CR179*'SaaS - Downselling'!CR179</f>
        <v>2.1218992071627496</v>
      </c>
      <c r="CT43" s="89">
        <f ca="1">CS43-CS43*'SaaS - Churn'!CS43-CS43*'SaaS - Upselling'!CS43-CS43*'SaaS - Upselling'!CS111+CS111*'SaaS - Downselling'!CS43+CS179*'SaaS - Downselling'!CS179</f>
        <v>1.8672713023032197</v>
      </c>
      <c r="CU43" s="89">
        <f ca="1">CT43-CT43*'SaaS - Churn'!CT43-CT43*'SaaS - Upselling'!CT43-CT43*'SaaS - Upselling'!CT111+CT111*'SaaS - Downselling'!CT43+CT179*'SaaS - Downselling'!CT179</f>
        <v>1.6431987460268334</v>
      </c>
      <c r="CV43" s="89">
        <f ca="1">CU43-CU43*'SaaS - Churn'!CU43-CU43*'SaaS - Upselling'!CU43-CU43*'SaaS - Upselling'!CU111+CU111*'SaaS - Downselling'!CU43+CU179*'SaaS - Downselling'!CU179</f>
        <v>1.4460148965036135</v>
      </c>
      <c r="CW43" s="89">
        <f ca="1">CV43-CV43*'SaaS - Churn'!CV43-CV43*'SaaS - Upselling'!CV43-CV43*'SaaS - Upselling'!CV111+CV111*'SaaS - Downselling'!CV43+CV179*'SaaS - Downselling'!CV179</f>
        <v>1.2724931089231799</v>
      </c>
      <c r="CX43" s="89">
        <f ca="1">CW43-CW43*'SaaS - Churn'!CW43-CW43*'SaaS - Upselling'!CW43-CW43*'SaaS - Upselling'!CW111+CW111*'SaaS - Downselling'!CW43+CW179*'SaaS - Downselling'!CW179</f>
        <v>1.1197939358523983</v>
      </c>
      <c r="CY43" s="89">
        <f ca="1">CX43-CX43*'SaaS - Churn'!CX43-CX43*'SaaS - Upselling'!CX43-CX43*'SaaS - Upselling'!CX111+CX111*'SaaS - Downselling'!CX43+CX179*'SaaS - Downselling'!CX179</f>
        <v>0.98541866355011054</v>
      </c>
      <c r="CZ43" s="89">
        <f ca="1">CY43-CY43*'SaaS - Churn'!CY43-CY43*'SaaS - Upselling'!CY43-CY43*'SaaS - Upselling'!CY111+CY111*'SaaS - Downselling'!CY43+CY179*'SaaS - Downselling'!CY179</f>
        <v>0.86716842392409732</v>
      </c>
      <c r="DA43" s="89">
        <f ca="1">CZ43-CZ43*'SaaS - Churn'!CZ43-CZ43*'SaaS - Upselling'!CZ43-CZ43*'SaaS - Upselling'!CZ111+CZ111*'SaaS - Downselling'!CZ43+CZ179*'SaaS - Downselling'!CZ179</f>
        <v>0.76310821305320564</v>
      </c>
      <c r="DB43" s="89">
        <f ca="1">DA43-DA43*'SaaS - Churn'!DA43-DA43*'SaaS - Upselling'!DA43-DA43*'SaaS - Upselling'!DA111+DA111*'SaaS - Downselling'!DA43+DA179*'SaaS - Downselling'!DA179</f>
        <v>0.67153522748682093</v>
      </c>
      <c r="DC43" s="89">
        <f ca="1">DB43-DB43*'SaaS - Churn'!DB43-DB43*'SaaS - Upselling'!DB43-DB43*'SaaS - Upselling'!DB111+DB111*'SaaS - Downselling'!DB43+DB179*'SaaS - Downselling'!DB179</f>
        <v>0.59095100018840241</v>
      </c>
      <c r="DD43" s="89">
        <f ca="1">DC43-DC43*'SaaS - Churn'!DC43-DC43*'SaaS - Upselling'!DC43-DC43*'SaaS - Upselling'!DC111+DC111*'SaaS - Downselling'!DC43+DC179*'SaaS - Downselling'!DC179</f>
        <v>0.52003688016579419</v>
      </c>
      <c r="DE43" s="89">
        <f ca="1">DD43-DD43*'SaaS - Churn'!DD43-DD43*'SaaS - Upselling'!DD43-DD43*'SaaS - Upselling'!DD111+DD111*'SaaS - Downselling'!DD43+DD179*'SaaS - Downselling'!DD179</f>
        <v>0.45763245454589896</v>
      </c>
      <c r="DF43" s="89">
        <f ca="1">DE43-DE43*'SaaS - Churn'!DE43-DE43*'SaaS - Upselling'!DE43-DE43*'SaaS - Upselling'!DE111+DE111*'SaaS - Downselling'!DE43+DE179*'SaaS - Downselling'!DE179</f>
        <v>0.40271656000039113</v>
      </c>
      <c r="DG43" s="89">
        <f ca="1">DF43-DF43*'SaaS - Churn'!DF43-DF43*'SaaS - Upselling'!DF43-DF43*'SaaS - Upselling'!DF111+DF111*'SaaS - Downselling'!DF43+DF179*'SaaS - Downselling'!DF179</f>
        <v>0.35439057280034419</v>
      </c>
      <c r="DH43" s="89">
        <f ca="1">DG43-DG43*'SaaS - Churn'!DG43-DG43*'SaaS - Upselling'!DG43-DG43*'SaaS - Upselling'!DG111+DG111*'SaaS - Downselling'!DG43+DG179*'SaaS - Downselling'!DG179</f>
        <v>0.31186370406430286</v>
      </c>
      <c r="DI43" s="89">
        <f ca="1">DH43-DH43*'SaaS - Churn'!DH43-DH43*'SaaS - Upselling'!DH43-DH43*'SaaS - Upselling'!DH111+DH111*'SaaS - Downselling'!DH43+DH179*'SaaS - Downselling'!DH179</f>
        <v>0.27444005957658651</v>
      </c>
      <c r="DJ43" s="89">
        <f ca="1">DI43-DI43*'SaaS - Churn'!DI43-DI43*'SaaS - Upselling'!DI43-DI43*'SaaS - Upselling'!DI111+DI111*'SaaS - Downselling'!DI43+DI179*'SaaS - Downselling'!DI179</f>
        <v>0.24150725242739612</v>
      </c>
      <c r="DK43" s="89">
        <f ca="1">DJ43-DJ43*'SaaS - Churn'!DJ43-DJ43*'SaaS - Upselling'!DJ43-DJ43*'SaaS - Upselling'!DJ111+DJ111*'SaaS - Downselling'!DJ43+DJ179*'SaaS - Downselling'!DJ179</f>
        <v>0.21252638213610858</v>
      </c>
      <c r="DL43" s="89">
        <f ca="1">DK43-DK43*'SaaS - Churn'!DK43-DK43*'SaaS - Upselling'!DK43-DK43*'SaaS - Upselling'!DK111+DK111*'SaaS - Downselling'!DK43+DK179*'SaaS - Downselling'!DK179</f>
        <v>0.18702321627977553</v>
      </c>
      <c r="DM43" s="89">
        <f ca="1">DL43-DL43*'SaaS - Churn'!DL43-DL43*'SaaS - Upselling'!DL43-DL43*'SaaS - Upselling'!DL111+DL111*'SaaS - Downselling'!DL43+DL179*'SaaS - Downselling'!DL179</f>
        <v>0.16458043032620245</v>
      </c>
      <c r="DN43" s="89">
        <f ca="1">DM43-DM43*'SaaS - Churn'!DM43-DM43*'SaaS - Upselling'!DM43-DM43*'SaaS - Upselling'!DM111+DM111*'SaaS - Downselling'!DM43+DM179*'SaaS - Downselling'!DM179</f>
        <v>0.14483077868705815</v>
      </c>
      <c r="DO43" s="89">
        <f ca="1">DN43-DN43*'SaaS - Churn'!DN43-DN43*'SaaS - Upselling'!DN43-DN43*'SaaS - Upselling'!DN111+DN111*'SaaS - Downselling'!DN43+DN179*'SaaS - Downselling'!DN179</f>
        <v>0.12745108524461118</v>
      </c>
      <c r="DP43" s="89">
        <f ca="1">DO43-DO43*'SaaS - Churn'!DO43-DO43*'SaaS - Upselling'!DO43-DO43*'SaaS - Upselling'!DO111+DO111*'SaaS - Downselling'!DO43+DO179*'SaaS - Downselling'!DO179</f>
        <v>0.11215695501525784</v>
      </c>
      <c r="DQ43" s="89">
        <f ca="1">DP43-DP43*'SaaS - Churn'!DP43-DP43*'SaaS - Upselling'!DP43-DP43*'SaaS - Upselling'!DP111+DP111*'SaaS - Downselling'!DP43+DP179*'SaaS - Downselling'!DP179</f>
        <v>9.8698120413426904E-2</v>
      </c>
      <c r="DR43" s="89">
        <f ca="1">DQ43-DQ43*'SaaS - Churn'!DQ43-DQ43*'SaaS - Upselling'!DQ43-DQ43*'SaaS - Upselling'!DQ111+DQ111*'SaaS - Downselling'!DQ43+DQ179*'SaaS - Downselling'!DQ179</f>
        <v>8.6854345963815666E-2</v>
      </c>
    </row>
    <row r="44" spans="2:122" ht="15.75" customHeight="1">
      <c r="B44" s="195">
        <v>44166</v>
      </c>
      <c r="BK44" s="89">
        <f ca="1"/>
        <v>163.79999999999998</v>
      </c>
      <c r="BL44" s="89">
        <f ca="1">BK44-BK44*'SaaS - Churn'!BK44-BK44*'SaaS - Upselling'!BK44-BK44*'SaaS - Upselling'!BK112+BK112*'SaaS - Downselling'!BK44+BK180*'SaaS - Downselling'!BK180</f>
        <v>144.14399999999998</v>
      </c>
      <c r="BM44" s="89">
        <f ca="1">BL44-BL44*'SaaS - Churn'!BL44-BL44*'SaaS - Upselling'!BL44-BL44*'SaaS - Upselling'!BL112+BL112*'SaaS - Downselling'!BL44+BL180*'SaaS - Downselling'!BL180</f>
        <v>126.84671999999998</v>
      </c>
      <c r="BN44" s="89">
        <f ca="1">BM44-BM44*'SaaS - Churn'!BM44-BM44*'SaaS - Upselling'!BM44-BM44*'SaaS - Upselling'!BM112+BM112*'SaaS - Downselling'!BM44+BM180*'SaaS - Downselling'!BM180</f>
        <v>111.62511359999999</v>
      </c>
      <c r="BO44" s="89">
        <f ca="1">BN44-BN44*'SaaS - Churn'!BN44-BN44*'SaaS - Upselling'!BN44-BN44*'SaaS - Upselling'!BN112+BN112*'SaaS - Downselling'!BN44+BN180*'SaaS - Downselling'!BN180</f>
        <v>98.23009996799999</v>
      </c>
      <c r="BP44" s="89">
        <f ca="1">BO44-BO44*'SaaS - Churn'!BO44-BO44*'SaaS - Upselling'!BO44-BO44*'SaaS - Upselling'!BO112+BO112*'SaaS - Downselling'!BO44+BO180*'SaaS - Downselling'!BO180</f>
        <v>86.442487971839995</v>
      </c>
      <c r="BQ44" s="89">
        <f ca="1">BP44-BP44*'SaaS - Churn'!BP44-BP44*'SaaS - Upselling'!BP44-BP44*'SaaS - Upselling'!BP112+BP112*'SaaS - Downselling'!BP44+BP180*'SaaS - Downselling'!BP180</f>
        <v>76.069389415219192</v>
      </c>
      <c r="BR44" s="89">
        <f ca="1">BQ44-BQ44*'SaaS - Churn'!BQ44-BQ44*'SaaS - Upselling'!BQ44-BQ44*'SaaS - Upselling'!BQ112+BQ112*'SaaS - Downselling'!BQ44+BQ180*'SaaS - Downselling'!BQ180</f>
        <v>66.941062685392893</v>
      </c>
      <c r="BS44" s="89">
        <f ca="1">BR44-BR44*'SaaS - Churn'!BR44-BR44*'SaaS - Upselling'!BR44-BR44*'SaaS - Upselling'!BR112+BR112*'SaaS - Downselling'!BR44+BR180*'SaaS - Downselling'!BR180</f>
        <v>58.908135163145744</v>
      </c>
      <c r="BT44" s="89">
        <f ca="1">BS44-BS44*'SaaS - Churn'!BS44-BS44*'SaaS - Upselling'!BS44-BS44*'SaaS - Upselling'!BS112+BS112*'SaaS - Downselling'!BS44+BS180*'SaaS - Downselling'!BS180</f>
        <v>51.839158943568258</v>
      </c>
      <c r="BU44" s="89">
        <f ca="1">BT44-BT44*'SaaS - Churn'!BT44-BT44*'SaaS - Upselling'!BT44-BT44*'SaaS - Upselling'!BT112+BT112*'SaaS - Downselling'!BT44+BT180*'SaaS - Downselling'!BT180</f>
        <v>45.618459870340061</v>
      </c>
      <c r="BV44" s="89">
        <f ca="1">BU44-BU44*'SaaS - Churn'!BU44-BU44*'SaaS - Upselling'!BU44-BU44*'SaaS - Upselling'!BU112+BU112*'SaaS - Downselling'!BU44+BU180*'SaaS - Downselling'!BU180</f>
        <v>40.144244685899253</v>
      </c>
      <c r="BW44" s="89">
        <f ca="1">BV44-BV44*'SaaS - Churn'!BV44-BV44*'SaaS - Upselling'!BV44-BV44*'SaaS - Upselling'!BV112+BV112*'SaaS - Downselling'!BV44+BV180*'SaaS - Downselling'!BV180</f>
        <v>35.326935323591343</v>
      </c>
      <c r="BX44" s="89">
        <f ca="1">BW44-BW44*'SaaS - Churn'!BW44-BW44*'SaaS - Upselling'!BW44-BW44*'SaaS - Upselling'!BW112+BW112*'SaaS - Downselling'!BW44+BW180*'SaaS - Downselling'!BW180</f>
        <v>31.087703084760385</v>
      </c>
      <c r="BY44" s="89">
        <f ca="1">BX44-BX44*'SaaS - Churn'!BX44-BX44*'SaaS - Upselling'!BX44-BX44*'SaaS - Upselling'!BX112+BX112*'SaaS - Downselling'!BX44+BX180*'SaaS - Downselling'!BX180</f>
        <v>27.357178714589139</v>
      </c>
      <c r="BZ44" s="89">
        <f ca="1">BY44-BY44*'SaaS - Churn'!BY44-BY44*'SaaS - Upselling'!BY44-BY44*'SaaS - Upselling'!BY112+BY112*'SaaS - Downselling'!BY44+BY180*'SaaS - Downselling'!BY180</f>
        <v>24.074317268838442</v>
      </c>
      <c r="CA44" s="89">
        <f ca="1">BZ44-BZ44*'SaaS - Churn'!BZ44-BZ44*'SaaS - Upselling'!BZ44-BZ44*'SaaS - Upselling'!BZ112+BZ112*'SaaS - Downselling'!BZ44+BZ180*'SaaS - Downselling'!BZ180</f>
        <v>21.185399196577826</v>
      </c>
      <c r="CB44" s="89">
        <f ca="1">CA44-CA44*'SaaS - Churn'!CA44-CA44*'SaaS - Upselling'!CA44-CA44*'SaaS - Upselling'!CA112+CA112*'SaaS - Downselling'!CA44+CA180*'SaaS - Downselling'!CA180</f>
        <v>18.643151292988488</v>
      </c>
      <c r="CC44" s="89">
        <f ca="1">CB44-CB44*'SaaS - Churn'!CB44-CB44*'SaaS - Upselling'!CB44-CB44*'SaaS - Upselling'!CB112+CB112*'SaaS - Downselling'!CB44+CB180*'SaaS - Downselling'!CB180</f>
        <v>16.405973137829871</v>
      </c>
      <c r="CD44" s="89">
        <f ca="1">CC44-CC44*'SaaS - Churn'!CC44-CC44*'SaaS - Upselling'!CC44-CC44*'SaaS - Upselling'!CC112+CC112*'SaaS - Downselling'!CC44+CC180*'SaaS - Downselling'!CC180</f>
        <v>14.437256361290288</v>
      </c>
      <c r="CE44" s="89">
        <f ca="1">CD44-CD44*'SaaS - Churn'!CD44-CD44*'SaaS - Upselling'!CD44-CD44*'SaaS - Upselling'!CD112+CD112*'SaaS - Downselling'!CD44+CD180*'SaaS - Downselling'!CD180</f>
        <v>12.704785597935453</v>
      </c>
      <c r="CF44" s="89">
        <f ca="1">CE44-CE44*'SaaS - Churn'!CE44-CE44*'SaaS - Upselling'!CE44-CE44*'SaaS - Upselling'!CE112+CE112*'SaaS - Downselling'!CE44+CE180*'SaaS - Downselling'!CE180</f>
        <v>11.180211326183199</v>
      </c>
      <c r="CG44" s="89">
        <f ca="1">CF44-CF44*'SaaS - Churn'!CF44-CF44*'SaaS - Upselling'!CF44-CF44*'SaaS - Upselling'!CF112+CF112*'SaaS - Downselling'!CF44+CF180*'SaaS - Downselling'!CF180</f>
        <v>9.8385859670412152</v>
      </c>
      <c r="CH44" s="89">
        <f ca="1">CG44-CG44*'SaaS - Churn'!CG44-CG44*'SaaS - Upselling'!CG44-CG44*'SaaS - Upselling'!CG112+CG112*'SaaS - Downselling'!CG44+CG180*'SaaS - Downselling'!CG180</f>
        <v>8.6579556509962678</v>
      </c>
      <c r="CI44" s="89">
        <f ca="1">CH44-CH44*'SaaS - Churn'!CH44-CH44*'SaaS - Upselling'!CH44-CH44*'SaaS - Upselling'!CH112+CH112*'SaaS - Downselling'!CH44+CH180*'SaaS - Downselling'!CH180</f>
        <v>7.619000972876715</v>
      </c>
      <c r="CJ44" s="89">
        <f ca="1">CI44-CI44*'SaaS - Churn'!CI44-CI44*'SaaS - Upselling'!CI44-CI44*'SaaS - Upselling'!CI112+CI112*'SaaS - Downselling'!CI44+CI180*'SaaS - Downselling'!CI180</f>
        <v>6.7047208561315088</v>
      </c>
      <c r="CK44" s="89">
        <f ca="1">CJ44-CJ44*'SaaS - Churn'!CJ44-CJ44*'SaaS - Upselling'!CJ44-CJ44*'SaaS - Upselling'!CJ112+CJ112*'SaaS - Downselling'!CJ44+CJ180*'SaaS - Downselling'!CJ180</f>
        <v>5.9001543533957275</v>
      </c>
      <c r="CL44" s="89">
        <f ca="1">CK44-CK44*'SaaS - Churn'!CK44-CK44*'SaaS - Upselling'!CK44-CK44*'SaaS - Upselling'!CK112+CK112*'SaaS - Downselling'!CK44+CK180*'SaaS - Downselling'!CK180</f>
        <v>5.1921358309882404</v>
      </c>
      <c r="CM44" s="89">
        <f ca="1">CL44-CL44*'SaaS - Churn'!CL44-CL44*'SaaS - Upselling'!CL44-CL44*'SaaS - Upselling'!CL112+CL112*'SaaS - Downselling'!CL44+CL180*'SaaS - Downselling'!CL180</f>
        <v>4.5690795312696517</v>
      </c>
      <c r="CN44" s="89">
        <f ca="1">CM44-CM44*'SaaS - Churn'!CM44-CM44*'SaaS - Upselling'!CM44-CM44*'SaaS - Upselling'!CM112+CM112*'SaaS - Downselling'!CM44+CM180*'SaaS - Downselling'!CM180</f>
        <v>4.0207899875172934</v>
      </c>
      <c r="CO44" s="89">
        <f ca="1">CN44-CN44*'SaaS - Churn'!CN44-CN44*'SaaS - Upselling'!CN44-CN44*'SaaS - Upselling'!CN112+CN112*'SaaS - Downselling'!CN44+CN180*'SaaS - Downselling'!CN180</f>
        <v>3.5382951890152183</v>
      </c>
      <c r="CP44" s="89">
        <f ca="1">CO44-CO44*'SaaS - Churn'!CO44-CO44*'SaaS - Upselling'!CO44-CO44*'SaaS - Upselling'!CO112+CO112*'SaaS - Downselling'!CO44+CO180*'SaaS - Downselling'!CO180</f>
        <v>3.1136997663333918</v>
      </c>
      <c r="CQ44" s="89">
        <f ca="1">CP44-CP44*'SaaS - Churn'!CP44-CP44*'SaaS - Upselling'!CP44-CP44*'SaaS - Upselling'!CP112+CP112*'SaaS - Downselling'!CP44+CP180*'SaaS - Downselling'!CP180</f>
        <v>2.7400557943733848</v>
      </c>
      <c r="CR44" s="89">
        <f ca="1">CQ44-CQ44*'SaaS - Churn'!CQ44-CQ44*'SaaS - Upselling'!CQ44-CQ44*'SaaS - Upselling'!CQ112+CQ112*'SaaS - Downselling'!CQ44+CQ180*'SaaS - Downselling'!CQ180</f>
        <v>2.4112490990485789</v>
      </c>
      <c r="CS44" s="89">
        <f ca="1">CR44-CR44*'SaaS - Churn'!CR44-CR44*'SaaS - Upselling'!CR44-CR44*'SaaS - Upselling'!CR112+CR112*'SaaS - Downselling'!CR44+CR180*'SaaS - Downselling'!CR180</f>
        <v>2.1218992071627496</v>
      </c>
      <c r="CT44" s="89">
        <f ca="1">CS44-CS44*'SaaS - Churn'!CS44-CS44*'SaaS - Upselling'!CS44-CS44*'SaaS - Upselling'!CS112+CS112*'SaaS - Downselling'!CS44+CS180*'SaaS - Downselling'!CS180</f>
        <v>1.8672713023032197</v>
      </c>
      <c r="CU44" s="89">
        <f ca="1">CT44-CT44*'SaaS - Churn'!CT44-CT44*'SaaS - Upselling'!CT44-CT44*'SaaS - Upselling'!CT112+CT112*'SaaS - Downselling'!CT44+CT180*'SaaS - Downselling'!CT180</f>
        <v>1.6431987460268334</v>
      </c>
      <c r="CV44" s="89">
        <f ca="1">CU44-CU44*'SaaS - Churn'!CU44-CU44*'SaaS - Upselling'!CU44-CU44*'SaaS - Upselling'!CU112+CU112*'SaaS - Downselling'!CU44+CU180*'SaaS - Downselling'!CU180</f>
        <v>1.4460148965036135</v>
      </c>
      <c r="CW44" s="89">
        <f ca="1">CV44-CV44*'SaaS - Churn'!CV44-CV44*'SaaS - Upselling'!CV44-CV44*'SaaS - Upselling'!CV112+CV112*'SaaS - Downselling'!CV44+CV180*'SaaS - Downselling'!CV180</f>
        <v>1.2724931089231799</v>
      </c>
      <c r="CX44" s="89">
        <f ca="1">CW44-CW44*'SaaS - Churn'!CW44-CW44*'SaaS - Upselling'!CW44-CW44*'SaaS - Upselling'!CW112+CW112*'SaaS - Downselling'!CW44+CW180*'SaaS - Downselling'!CW180</f>
        <v>1.1197939358523983</v>
      </c>
      <c r="CY44" s="89">
        <f ca="1">CX44-CX44*'SaaS - Churn'!CX44-CX44*'SaaS - Upselling'!CX44-CX44*'SaaS - Upselling'!CX112+CX112*'SaaS - Downselling'!CX44+CX180*'SaaS - Downselling'!CX180</f>
        <v>0.98541866355011054</v>
      </c>
      <c r="CZ44" s="89">
        <f ca="1">CY44-CY44*'SaaS - Churn'!CY44-CY44*'SaaS - Upselling'!CY44-CY44*'SaaS - Upselling'!CY112+CY112*'SaaS - Downselling'!CY44+CY180*'SaaS - Downselling'!CY180</f>
        <v>0.86716842392409732</v>
      </c>
      <c r="DA44" s="89">
        <f ca="1">CZ44-CZ44*'SaaS - Churn'!CZ44-CZ44*'SaaS - Upselling'!CZ44-CZ44*'SaaS - Upselling'!CZ112+CZ112*'SaaS - Downselling'!CZ44+CZ180*'SaaS - Downselling'!CZ180</f>
        <v>0.76310821305320564</v>
      </c>
      <c r="DB44" s="89">
        <f ca="1">DA44-DA44*'SaaS - Churn'!DA44-DA44*'SaaS - Upselling'!DA44-DA44*'SaaS - Upselling'!DA112+DA112*'SaaS - Downselling'!DA44+DA180*'SaaS - Downselling'!DA180</f>
        <v>0.67153522748682093</v>
      </c>
      <c r="DC44" s="89">
        <f ca="1">DB44-DB44*'SaaS - Churn'!DB44-DB44*'SaaS - Upselling'!DB44-DB44*'SaaS - Upselling'!DB112+DB112*'SaaS - Downselling'!DB44+DB180*'SaaS - Downselling'!DB180</f>
        <v>0.59095100018840241</v>
      </c>
      <c r="DD44" s="89">
        <f ca="1">DC44-DC44*'SaaS - Churn'!DC44-DC44*'SaaS - Upselling'!DC44-DC44*'SaaS - Upselling'!DC112+DC112*'SaaS - Downselling'!DC44+DC180*'SaaS - Downselling'!DC180</f>
        <v>0.52003688016579419</v>
      </c>
      <c r="DE44" s="89">
        <f ca="1">DD44-DD44*'SaaS - Churn'!DD44-DD44*'SaaS - Upselling'!DD44-DD44*'SaaS - Upselling'!DD112+DD112*'SaaS - Downselling'!DD44+DD180*'SaaS - Downselling'!DD180</f>
        <v>0.45763245454589896</v>
      </c>
      <c r="DF44" s="89">
        <f ca="1">DE44-DE44*'SaaS - Churn'!DE44-DE44*'SaaS - Upselling'!DE44-DE44*'SaaS - Upselling'!DE112+DE112*'SaaS - Downselling'!DE44+DE180*'SaaS - Downselling'!DE180</f>
        <v>0.40271656000039113</v>
      </c>
      <c r="DG44" s="89">
        <f ca="1">DF44-DF44*'SaaS - Churn'!DF44-DF44*'SaaS - Upselling'!DF44-DF44*'SaaS - Upselling'!DF112+DF112*'SaaS - Downselling'!DF44+DF180*'SaaS - Downselling'!DF180</f>
        <v>0.35439057280034419</v>
      </c>
      <c r="DH44" s="89">
        <f ca="1">DG44-DG44*'SaaS - Churn'!DG44-DG44*'SaaS - Upselling'!DG44-DG44*'SaaS - Upselling'!DG112+DG112*'SaaS - Downselling'!DG44+DG180*'SaaS - Downselling'!DG180</f>
        <v>0.31186370406430286</v>
      </c>
      <c r="DI44" s="89">
        <f ca="1">DH44-DH44*'SaaS - Churn'!DH44-DH44*'SaaS - Upselling'!DH44-DH44*'SaaS - Upselling'!DH112+DH112*'SaaS - Downselling'!DH44+DH180*'SaaS - Downselling'!DH180</f>
        <v>0.27444005957658651</v>
      </c>
      <c r="DJ44" s="89">
        <f ca="1">DI44-DI44*'SaaS - Churn'!DI44-DI44*'SaaS - Upselling'!DI44-DI44*'SaaS - Upselling'!DI112+DI112*'SaaS - Downselling'!DI44+DI180*'SaaS - Downselling'!DI180</f>
        <v>0.24150725242739612</v>
      </c>
      <c r="DK44" s="89">
        <f ca="1">DJ44-DJ44*'SaaS - Churn'!DJ44-DJ44*'SaaS - Upselling'!DJ44-DJ44*'SaaS - Upselling'!DJ112+DJ112*'SaaS - Downselling'!DJ44+DJ180*'SaaS - Downselling'!DJ180</f>
        <v>0.21252638213610858</v>
      </c>
      <c r="DL44" s="89">
        <f ca="1">DK44-DK44*'SaaS - Churn'!DK44-DK44*'SaaS - Upselling'!DK44-DK44*'SaaS - Upselling'!DK112+DK112*'SaaS - Downselling'!DK44+DK180*'SaaS - Downselling'!DK180</f>
        <v>0.18702321627977553</v>
      </c>
      <c r="DM44" s="89">
        <f ca="1">DL44-DL44*'SaaS - Churn'!DL44-DL44*'SaaS - Upselling'!DL44-DL44*'SaaS - Upselling'!DL112+DL112*'SaaS - Downselling'!DL44+DL180*'SaaS - Downselling'!DL180</f>
        <v>0.16458043032620245</v>
      </c>
      <c r="DN44" s="89">
        <f ca="1">DM44-DM44*'SaaS - Churn'!DM44-DM44*'SaaS - Upselling'!DM44-DM44*'SaaS - Upselling'!DM112+DM112*'SaaS - Downselling'!DM44+DM180*'SaaS - Downselling'!DM180</f>
        <v>0.14483077868705815</v>
      </c>
      <c r="DO44" s="89">
        <f ca="1">DN44-DN44*'SaaS - Churn'!DN44-DN44*'SaaS - Upselling'!DN44-DN44*'SaaS - Upselling'!DN112+DN112*'SaaS - Downselling'!DN44+DN180*'SaaS - Downselling'!DN180</f>
        <v>0.12745108524461118</v>
      </c>
      <c r="DP44" s="89">
        <f ca="1">DO44-DO44*'SaaS - Churn'!DO44-DO44*'SaaS - Upselling'!DO44-DO44*'SaaS - Upselling'!DO112+DO112*'SaaS - Downselling'!DO44+DO180*'SaaS - Downselling'!DO180</f>
        <v>0.11215695501525784</v>
      </c>
      <c r="DQ44" s="89">
        <f ca="1">DP44-DP44*'SaaS - Churn'!DP44-DP44*'SaaS - Upselling'!DP44-DP44*'SaaS - Upselling'!DP112+DP112*'SaaS - Downselling'!DP44+DP180*'SaaS - Downselling'!DP180</f>
        <v>9.8698120413426904E-2</v>
      </c>
      <c r="DR44" s="89">
        <f ca="1">DQ44-DQ44*'SaaS - Churn'!DQ44-DQ44*'SaaS - Upselling'!DQ44-DQ44*'SaaS - Upselling'!DQ112+DQ112*'SaaS - Downselling'!DQ44+DQ180*'SaaS - Downselling'!DQ180</f>
        <v>8.6854345963815666E-2</v>
      </c>
    </row>
    <row r="45" spans="2:122" ht="15.75" customHeight="1">
      <c r="B45" s="195">
        <v>44197</v>
      </c>
      <c r="BK45" s="89">
        <f ca="1"/>
        <v>163.79999999999998</v>
      </c>
      <c r="BL45" s="89">
        <f ca="1">BK45-BK45*'SaaS - Churn'!BK45-BK45*'SaaS - Upselling'!BK45-BK45*'SaaS - Upselling'!BK113+BK113*'SaaS - Downselling'!BK45+BK181*'SaaS - Downselling'!BK181</f>
        <v>144.14399999999998</v>
      </c>
      <c r="BM45" s="89">
        <f ca="1">BL45-BL45*'SaaS - Churn'!BL45-BL45*'SaaS - Upselling'!BL45-BL45*'SaaS - Upselling'!BL113+BL113*'SaaS - Downselling'!BL45+BL181*'SaaS - Downselling'!BL181</f>
        <v>126.84671999999998</v>
      </c>
      <c r="BN45" s="89">
        <f ca="1">BM45-BM45*'SaaS - Churn'!BM45-BM45*'SaaS - Upselling'!BM45-BM45*'SaaS - Upselling'!BM113+BM113*'SaaS - Downselling'!BM45+BM181*'SaaS - Downselling'!BM181</f>
        <v>111.62511359999999</v>
      </c>
      <c r="BO45" s="89">
        <f ca="1">BN45-BN45*'SaaS - Churn'!BN45-BN45*'SaaS - Upselling'!BN45-BN45*'SaaS - Upselling'!BN113+BN113*'SaaS - Downselling'!BN45+BN181*'SaaS - Downselling'!BN181</f>
        <v>98.23009996799999</v>
      </c>
      <c r="BP45" s="89">
        <f ca="1">BO45-BO45*'SaaS - Churn'!BO45-BO45*'SaaS - Upselling'!BO45-BO45*'SaaS - Upselling'!BO113+BO113*'SaaS - Downselling'!BO45+BO181*'SaaS - Downselling'!BO181</f>
        <v>86.442487971839995</v>
      </c>
      <c r="BQ45" s="89">
        <f ca="1">BP45-BP45*'SaaS - Churn'!BP45-BP45*'SaaS - Upselling'!BP45-BP45*'SaaS - Upselling'!BP113+BP113*'SaaS - Downselling'!BP45+BP181*'SaaS - Downselling'!BP181</f>
        <v>76.069389415219192</v>
      </c>
      <c r="BR45" s="89">
        <f ca="1">BQ45-BQ45*'SaaS - Churn'!BQ45-BQ45*'SaaS - Upselling'!BQ45-BQ45*'SaaS - Upselling'!BQ113+BQ113*'SaaS - Downselling'!BQ45+BQ181*'SaaS - Downselling'!BQ181</f>
        <v>66.941062685392893</v>
      </c>
      <c r="BS45" s="89">
        <f ca="1">BR45-BR45*'SaaS - Churn'!BR45-BR45*'SaaS - Upselling'!BR45-BR45*'SaaS - Upselling'!BR113+BR113*'SaaS - Downselling'!BR45+BR181*'SaaS - Downselling'!BR181</f>
        <v>58.908135163145744</v>
      </c>
      <c r="BT45" s="89">
        <f ca="1">BS45-BS45*'SaaS - Churn'!BS45-BS45*'SaaS - Upselling'!BS45-BS45*'SaaS - Upselling'!BS113+BS113*'SaaS - Downselling'!BS45+BS181*'SaaS - Downselling'!BS181</f>
        <v>51.839158943568258</v>
      </c>
      <c r="BU45" s="89">
        <f ca="1">BT45-BT45*'SaaS - Churn'!BT45-BT45*'SaaS - Upselling'!BT45-BT45*'SaaS - Upselling'!BT113+BT113*'SaaS - Downselling'!BT45+BT181*'SaaS - Downselling'!BT181</f>
        <v>45.618459870340061</v>
      </c>
      <c r="BV45" s="89">
        <f ca="1">BU45-BU45*'SaaS - Churn'!BU45-BU45*'SaaS - Upselling'!BU45-BU45*'SaaS - Upselling'!BU113+BU113*'SaaS - Downselling'!BU45+BU181*'SaaS - Downselling'!BU181</f>
        <v>40.144244685899253</v>
      </c>
      <c r="BW45" s="89">
        <f ca="1">BV45-BV45*'SaaS - Churn'!BV45-BV45*'SaaS - Upselling'!BV45-BV45*'SaaS - Upselling'!BV113+BV113*'SaaS - Downselling'!BV45+BV181*'SaaS - Downselling'!BV181</f>
        <v>35.326935323591343</v>
      </c>
      <c r="BX45" s="89">
        <f ca="1">BW45-BW45*'SaaS - Churn'!BW45-BW45*'SaaS - Upselling'!BW45-BW45*'SaaS - Upselling'!BW113+BW113*'SaaS - Downselling'!BW45+BW181*'SaaS - Downselling'!BW181</f>
        <v>31.087703084760385</v>
      </c>
      <c r="BY45" s="89">
        <f ca="1">BX45-BX45*'SaaS - Churn'!BX45-BX45*'SaaS - Upselling'!BX45-BX45*'SaaS - Upselling'!BX113+BX113*'SaaS - Downselling'!BX45+BX181*'SaaS - Downselling'!BX181</f>
        <v>27.357178714589139</v>
      </c>
      <c r="BZ45" s="89">
        <f ca="1">BY45-BY45*'SaaS - Churn'!BY45-BY45*'SaaS - Upselling'!BY45-BY45*'SaaS - Upselling'!BY113+BY113*'SaaS - Downselling'!BY45+BY181*'SaaS - Downselling'!BY181</f>
        <v>24.074317268838442</v>
      </c>
      <c r="CA45" s="89">
        <f ca="1">BZ45-BZ45*'SaaS - Churn'!BZ45-BZ45*'SaaS - Upselling'!BZ45-BZ45*'SaaS - Upselling'!BZ113+BZ113*'SaaS - Downselling'!BZ45+BZ181*'SaaS - Downselling'!BZ181</f>
        <v>21.185399196577826</v>
      </c>
      <c r="CB45" s="89">
        <f ca="1">CA45-CA45*'SaaS - Churn'!CA45-CA45*'SaaS - Upselling'!CA45-CA45*'SaaS - Upselling'!CA113+CA113*'SaaS - Downselling'!CA45+CA181*'SaaS - Downselling'!CA181</f>
        <v>18.643151292988488</v>
      </c>
      <c r="CC45" s="89">
        <f ca="1">CB45-CB45*'SaaS - Churn'!CB45-CB45*'SaaS - Upselling'!CB45-CB45*'SaaS - Upselling'!CB113+CB113*'SaaS - Downselling'!CB45+CB181*'SaaS - Downselling'!CB181</f>
        <v>16.405973137829871</v>
      </c>
      <c r="CD45" s="89">
        <f ca="1">CC45-CC45*'SaaS - Churn'!CC45-CC45*'SaaS - Upselling'!CC45-CC45*'SaaS - Upselling'!CC113+CC113*'SaaS - Downselling'!CC45+CC181*'SaaS - Downselling'!CC181</f>
        <v>14.437256361290288</v>
      </c>
      <c r="CE45" s="89">
        <f ca="1">CD45-CD45*'SaaS - Churn'!CD45-CD45*'SaaS - Upselling'!CD45-CD45*'SaaS - Upselling'!CD113+CD113*'SaaS - Downselling'!CD45+CD181*'SaaS - Downselling'!CD181</f>
        <v>12.704785597935453</v>
      </c>
      <c r="CF45" s="89">
        <f ca="1">CE45-CE45*'SaaS - Churn'!CE45-CE45*'SaaS - Upselling'!CE45-CE45*'SaaS - Upselling'!CE113+CE113*'SaaS - Downselling'!CE45+CE181*'SaaS - Downselling'!CE181</f>
        <v>11.180211326183199</v>
      </c>
      <c r="CG45" s="89">
        <f ca="1">CF45-CF45*'SaaS - Churn'!CF45-CF45*'SaaS - Upselling'!CF45-CF45*'SaaS - Upselling'!CF113+CF113*'SaaS - Downselling'!CF45+CF181*'SaaS - Downselling'!CF181</f>
        <v>9.8385859670412152</v>
      </c>
      <c r="CH45" s="89">
        <f ca="1">CG45-CG45*'SaaS - Churn'!CG45-CG45*'SaaS - Upselling'!CG45-CG45*'SaaS - Upselling'!CG113+CG113*'SaaS - Downselling'!CG45+CG181*'SaaS - Downselling'!CG181</f>
        <v>8.6579556509962678</v>
      </c>
      <c r="CI45" s="89">
        <f ca="1">CH45-CH45*'SaaS - Churn'!CH45-CH45*'SaaS - Upselling'!CH45-CH45*'SaaS - Upselling'!CH113+CH113*'SaaS - Downselling'!CH45+CH181*'SaaS - Downselling'!CH181</f>
        <v>7.619000972876715</v>
      </c>
      <c r="CJ45" s="89">
        <f ca="1">CI45-CI45*'SaaS - Churn'!CI45-CI45*'SaaS - Upselling'!CI45-CI45*'SaaS - Upselling'!CI113+CI113*'SaaS - Downselling'!CI45+CI181*'SaaS - Downselling'!CI181</f>
        <v>6.7047208561315088</v>
      </c>
      <c r="CK45" s="89">
        <f ca="1">CJ45-CJ45*'SaaS - Churn'!CJ45-CJ45*'SaaS - Upselling'!CJ45-CJ45*'SaaS - Upselling'!CJ113+CJ113*'SaaS - Downselling'!CJ45+CJ181*'SaaS - Downselling'!CJ181</f>
        <v>5.9001543533957275</v>
      </c>
      <c r="CL45" s="89">
        <f ca="1">CK45-CK45*'SaaS - Churn'!CK45-CK45*'SaaS - Upselling'!CK45-CK45*'SaaS - Upselling'!CK113+CK113*'SaaS - Downselling'!CK45+CK181*'SaaS - Downselling'!CK181</f>
        <v>5.1921358309882404</v>
      </c>
      <c r="CM45" s="89">
        <f ca="1">CL45-CL45*'SaaS - Churn'!CL45-CL45*'SaaS - Upselling'!CL45-CL45*'SaaS - Upselling'!CL113+CL113*'SaaS - Downselling'!CL45+CL181*'SaaS - Downselling'!CL181</f>
        <v>4.5690795312696517</v>
      </c>
      <c r="CN45" s="89">
        <f ca="1">CM45-CM45*'SaaS - Churn'!CM45-CM45*'SaaS - Upselling'!CM45-CM45*'SaaS - Upselling'!CM113+CM113*'SaaS - Downselling'!CM45+CM181*'SaaS - Downselling'!CM181</f>
        <v>4.0207899875172934</v>
      </c>
      <c r="CO45" s="89">
        <f ca="1">CN45-CN45*'SaaS - Churn'!CN45-CN45*'SaaS - Upselling'!CN45-CN45*'SaaS - Upselling'!CN113+CN113*'SaaS - Downselling'!CN45+CN181*'SaaS - Downselling'!CN181</f>
        <v>3.5382951890152183</v>
      </c>
      <c r="CP45" s="89">
        <f ca="1">CO45-CO45*'SaaS - Churn'!CO45-CO45*'SaaS - Upselling'!CO45-CO45*'SaaS - Upselling'!CO113+CO113*'SaaS - Downselling'!CO45+CO181*'SaaS - Downselling'!CO181</f>
        <v>3.1136997663333918</v>
      </c>
      <c r="CQ45" s="89">
        <f ca="1">CP45-CP45*'SaaS - Churn'!CP45-CP45*'SaaS - Upselling'!CP45-CP45*'SaaS - Upselling'!CP113+CP113*'SaaS - Downselling'!CP45+CP181*'SaaS - Downselling'!CP181</f>
        <v>2.7400557943733848</v>
      </c>
      <c r="CR45" s="89">
        <f ca="1">CQ45-CQ45*'SaaS - Churn'!CQ45-CQ45*'SaaS - Upselling'!CQ45-CQ45*'SaaS - Upselling'!CQ113+CQ113*'SaaS - Downselling'!CQ45+CQ181*'SaaS - Downselling'!CQ181</f>
        <v>2.4112490990485789</v>
      </c>
      <c r="CS45" s="89">
        <f ca="1">CR45-CR45*'SaaS - Churn'!CR45-CR45*'SaaS - Upselling'!CR45-CR45*'SaaS - Upselling'!CR113+CR113*'SaaS - Downselling'!CR45+CR181*'SaaS - Downselling'!CR181</f>
        <v>2.1218992071627496</v>
      </c>
      <c r="CT45" s="89">
        <f ca="1">CS45-CS45*'SaaS - Churn'!CS45-CS45*'SaaS - Upselling'!CS45-CS45*'SaaS - Upselling'!CS113+CS113*'SaaS - Downselling'!CS45+CS181*'SaaS - Downselling'!CS181</f>
        <v>1.8672713023032197</v>
      </c>
      <c r="CU45" s="89">
        <f ca="1">CT45-CT45*'SaaS - Churn'!CT45-CT45*'SaaS - Upselling'!CT45-CT45*'SaaS - Upselling'!CT113+CT113*'SaaS - Downselling'!CT45+CT181*'SaaS - Downselling'!CT181</f>
        <v>1.6431987460268334</v>
      </c>
      <c r="CV45" s="89">
        <f ca="1">CU45-CU45*'SaaS - Churn'!CU45-CU45*'SaaS - Upselling'!CU45-CU45*'SaaS - Upselling'!CU113+CU113*'SaaS - Downselling'!CU45+CU181*'SaaS - Downselling'!CU181</f>
        <v>1.4460148965036135</v>
      </c>
      <c r="CW45" s="89">
        <f ca="1">CV45-CV45*'SaaS - Churn'!CV45-CV45*'SaaS - Upselling'!CV45-CV45*'SaaS - Upselling'!CV113+CV113*'SaaS - Downselling'!CV45+CV181*'SaaS - Downselling'!CV181</f>
        <v>1.2724931089231799</v>
      </c>
      <c r="CX45" s="89">
        <f ca="1">CW45-CW45*'SaaS - Churn'!CW45-CW45*'SaaS - Upselling'!CW45-CW45*'SaaS - Upselling'!CW113+CW113*'SaaS - Downselling'!CW45+CW181*'SaaS - Downselling'!CW181</f>
        <v>1.1197939358523983</v>
      </c>
      <c r="CY45" s="89">
        <f ca="1">CX45-CX45*'SaaS - Churn'!CX45-CX45*'SaaS - Upselling'!CX45-CX45*'SaaS - Upselling'!CX113+CX113*'SaaS - Downselling'!CX45+CX181*'SaaS - Downselling'!CX181</f>
        <v>0.98541866355011054</v>
      </c>
      <c r="CZ45" s="89">
        <f ca="1">CY45-CY45*'SaaS - Churn'!CY45-CY45*'SaaS - Upselling'!CY45-CY45*'SaaS - Upselling'!CY113+CY113*'SaaS - Downselling'!CY45+CY181*'SaaS - Downselling'!CY181</f>
        <v>0.86716842392409732</v>
      </c>
      <c r="DA45" s="89">
        <f ca="1">CZ45-CZ45*'SaaS - Churn'!CZ45-CZ45*'SaaS - Upselling'!CZ45-CZ45*'SaaS - Upselling'!CZ113+CZ113*'SaaS - Downselling'!CZ45+CZ181*'SaaS - Downselling'!CZ181</f>
        <v>0.76310821305320564</v>
      </c>
      <c r="DB45" s="89">
        <f ca="1">DA45-DA45*'SaaS - Churn'!DA45-DA45*'SaaS - Upselling'!DA45-DA45*'SaaS - Upselling'!DA113+DA113*'SaaS - Downselling'!DA45+DA181*'SaaS - Downselling'!DA181</f>
        <v>0.67153522748682093</v>
      </c>
      <c r="DC45" s="89">
        <f ca="1">DB45-DB45*'SaaS - Churn'!DB45-DB45*'SaaS - Upselling'!DB45-DB45*'SaaS - Upselling'!DB113+DB113*'SaaS - Downselling'!DB45+DB181*'SaaS - Downselling'!DB181</f>
        <v>0.59095100018840241</v>
      </c>
      <c r="DD45" s="89">
        <f ca="1">DC45-DC45*'SaaS - Churn'!DC45-DC45*'SaaS - Upselling'!DC45-DC45*'SaaS - Upselling'!DC113+DC113*'SaaS - Downselling'!DC45+DC181*'SaaS - Downselling'!DC181</f>
        <v>0.52003688016579419</v>
      </c>
      <c r="DE45" s="89">
        <f ca="1">DD45-DD45*'SaaS - Churn'!DD45-DD45*'SaaS - Upselling'!DD45-DD45*'SaaS - Upselling'!DD113+DD113*'SaaS - Downselling'!DD45+DD181*'SaaS - Downselling'!DD181</f>
        <v>0.45763245454589896</v>
      </c>
      <c r="DF45" s="89">
        <f ca="1">DE45-DE45*'SaaS - Churn'!DE45-DE45*'SaaS - Upselling'!DE45-DE45*'SaaS - Upselling'!DE113+DE113*'SaaS - Downselling'!DE45+DE181*'SaaS - Downselling'!DE181</f>
        <v>0.40271656000039113</v>
      </c>
      <c r="DG45" s="89">
        <f ca="1">DF45-DF45*'SaaS - Churn'!DF45-DF45*'SaaS - Upselling'!DF45-DF45*'SaaS - Upselling'!DF113+DF113*'SaaS - Downselling'!DF45+DF181*'SaaS - Downselling'!DF181</f>
        <v>0.35439057280034419</v>
      </c>
      <c r="DH45" s="89">
        <f ca="1">DG45-DG45*'SaaS - Churn'!DG45-DG45*'SaaS - Upselling'!DG45-DG45*'SaaS - Upselling'!DG113+DG113*'SaaS - Downselling'!DG45+DG181*'SaaS - Downselling'!DG181</f>
        <v>0.31186370406430286</v>
      </c>
      <c r="DI45" s="89">
        <f ca="1">DH45-DH45*'SaaS - Churn'!DH45-DH45*'SaaS - Upselling'!DH45-DH45*'SaaS - Upselling'!DH113+DH113*'SaaS - Downselling'!DH45+DH181*'SaaS - Downselling'!DH181</f>
        <v>0.27444005957658651</v>
      </c>
      <c r="DJ45" s="89">
        <f ca="1">DI45-DI45*'SaaS - Churn'!DI45-DI45*'SaaS - Upselling'!DI45-DI45*'SaaS - Upselling'!DI113+DI113*'SaaS - Downselling'!DI45+DI181*'SaaS - Downselling'!DI181</f>
        <v>0.24150725242739612</v>
      </c>
      <c r="DK45" s="89">
        <f ca="1">DJ45-DJ45*'SaaS - Churn'!DJ45-DJ45*'SaaS - Upselling'!DJ45-DJ45*'SaaS - Upselling'!DJ113+DJ113*'SaaS - Downselling'!DJ45+DJ181*'SaaS - Downselling'!DJ181</f>
        <v>0.21252638213610858</v>
      </c>
      <c r="DL45" s="89">
        <f ca="1">DK45-DK45*'SaaS - Churn'!DK45-DK45*'SaaS - Upselling'!DK45-DK45*'SaaS - Upselling'!DK113+DK113*'SaaS - Downselling'!DK45+DK181*'SaaS - Downselling'!DK181</f>
        <v>0.18702321627977553</v>
      </c>
      <c r="DM45" s="89">
        <f ca="1">DL45-DL45*'SaaS - Churn'!DL45-DL45*'SaaS - Upselling'!DL45-DL45*'SaaS - Upselling'!DL113+DL113*'SaaS - Downselling'!DL45+DL181*'SaaS - Downselling'!DL181</f>
        <v>0.16458043032620245</v>
      </c>
      <c r="DN45" s="89">
        <f ca="1">DM45-DM45*'SaaS - Churn'!DM45-DM45*'SaaS - Upselling'!DM45-DM45*'SaaS - Upselling'!DM113+DM113*'SaaS - Downselling'!DM45+DM181*'SaaS - Downselling'!DM181</f>
        <v>0.14483077868705815</v>
      </c>
      <c r="DO45" s="89">
        <f ca="1">DN45-DN45*'SaaS - Churn'!DN45-DN45*'SaaS - Upselling'!DN45-DN45*'SaaS - Upselling'!DN113+DN113*'SaaS - Downselling'!DN45+DN181*'SaaS - Downselling'!DN181</f>
        <v>0.12745108524461118</v>
      </c>
      <c r="DP45" s="89">
        <f ca="1">DO45-DO45*'SaaS - Churn'!DO45-DO45*'SaaS - Upselling'!DO45-DO45*'SaaS - Upselling'!DO113+DO113*'SaaS - Downselling'!DO45+DO181*'SaaS - Downselling'!DO181</f>
        <v>0.11215695501525784</v>
      </c>
      <c r="DQ45" s="89">
        <f ca="1">DP45-DP45*'SaaS - Churn'!DP45-DP45*'SaaS - Upselling'!DP45-DP45*'SaaS - Upselling'!DP113+DP113*'SaaS - Downselling'!DP45+DP181*'SaaS - Downselling'!DP181</f>
        <v>9.8698120413426904E-2</v>
      </c>
      <c r="DR45" s="89">
        <f ca="1">DQ45-DQ45*'SaaS - Churn'!DQ45-DQ45*'SaaS - Upselling'!DQ45-DQ45*'SaaS - Upselling'!DQ113+DQ113*'SaaS - Downselling'!DQ45+DQ181*'SaaS - Downselling'!DQ181</f>
        <v>8.6854345963815666E-2</v>
      </c>
    </row>
    <row r="46" spans="2:122" ht="15.75" customHeight="1">
      <c r="B46" s="195">
        <v>44228</v>
      </c>
      <c r="BK46" s="89">
        <f ca="1"/>
        <v>163.79999999999998</v>
      </c>
      <c r="BL46" s="89">
        <f ca="1">BK46-BK46*'SaaS - Churn'!BK46-BK46*'SaaS - Upselling'!BK46-BK46*'SaaS - Upselling'!BK114+BK114*'SaaS - Downselling'!BK46+BK182*'SaaS - Downselling'!BK182</f>
        <v>144.14399999999998</v>
      </c>
      <c r="BM46" s="89">
        <f ca="1">BL46-BL46*'SaaS - Churn'!BL46-BL46*'SaaS - Upselling'!BL46-BL46*'SaaS - Upselling'!BL114+BL114*'SaaS - Downselling'!BL46+BL182*'SaaS - Downselling'!BL182</f>
        <v>126.84671999999998</v>
      </c>
      <c r="BN46" s="89">
        <f ca="1">BM46-BM46*'SaaS - Churn'!BM46-BM46*'SaaS - Upselling'!BM46-BM46*'SaaS - Upselling'!BM114+BM114*'SaaS - Downselling'!BM46+BM182*'SaaS - Downselling'!BM182</f>
        <v>111.62511359999999</v>
      </c>
      <c r="BO46" s="89">
        <f ca="1">BN46-BN46*'SaaS - Churn'!BN46-BN46*'SaaS - Upselling'!BN46-BN46*'SaaS - Upselling'!BN114+BN114*'SaaS - Downselling'!BN46+BN182*'SaaS - Downselling'!BN182</f>
        <v>98.23009996799999</v>
      </c>
      <c r="BP46" s="89">
        <f ca="1">BO46-BO46*'SaaS - Churn'!BO46-BO46*'SaaS - Upselling'!BO46-BO46*'SaaS - Upselling'!BO114+BO114*'SaaS - Downselling'!BO46+BO182*'SaaS - Downselling'!BO182</f>
        <v>86.442487971839995</v>
      </c>
      <c r="BQ46" s="89">
        <f ca="1">BP46-BP46*'SaaS - Churn'!BP46-BP46*'SaaS - Upselling'!BP46-BP46*'SaaS - Upselling'!BP114+BP114*'SaaS - Downselling'!BP46+BP182*'SaaS - Downselling'!BP182</f>
        <v>76.069389415219192</v>
      </c>
      <c r="BR46" s="89">
        <f ca="1">BQ46-BQ46*'SaaS - Churn'!BQ46-BQ46*'SaaS - Upselling'!BQ46-BQ46*'SaaS - Upselling'!BQ114+BQ114*'SaaS - Downselling'!BQ46+BQ182*'SaaS - Downselling'!BQ182</f>
        <v>66.941062685392893</v>
      </c>
      <c r="BS46" s="89">
        <f ca="1">BR46-BR46*'SaaS - Churn'!BR46-BR46*'SaaS - Upselling'!BR46-BR46*'SaaS - Upselling'!BR114+BR114*'SaaS - Downselling'!BR46+BR182*'SaaS - Downselling'!BR182</f>
        <v>58.908135163145744</v>
      </c>
      <c r="BT46" s="89">
        <f ca="1">BS46-BS46*'SaaS - Churn'!BS46-BS46*'SaaS - Upselling'!BS46-BS46*'SaaS - Upselling'!BS114+BS114*'SaaS - Downselling'!BS46+BS182*'SaaS - Downselling'!BS182</f>
        <v>51.839158943568258</v>
      </c>
      <c r="BU46" s="89">
        <f ca="1">BT46-BT46*'SaaS - Churn'!BT46-BT46*'SaaS - Upselling'!BT46-BT46*'SaaS - Upselling'!BT114+BT114*'SaaS - Downselling'!BT46+BT182*'SaaS - Downselling'!BT182</f>
        <v>45.618459870340061</v>
      </c>
      <c r="BV46" s="89">
        <f ca="1">BU46-BU46*'SaaS - Churn'!BU46-BU46*'SaaS - Upselling'!BU46-BU46*'SaaS - Upselling'!BU114+BU114*'SaaS - Downselling'!BU46+BU182*'SaaS - Downselling'!BU182</f>
        <v>40.144244685899253</v>
      </c>
      <c r="BW46" s="89">
        <f ca="1">BV46-BV46*'SaaS - Churn'!BV46-BV46*'SaaS - Upselling'!BV46-BV46*'SaaS - Upselling'!BV114+BV114*'SaaS - Downselling'!BV46+BV182*'SaaS - Downselling'!BV182</f>
        <v>35.326935323591343</v>
      </c>
      <c r="BX46" s="89">
        <f ca="1">BW46-BW46*'SaaS - Churn'!BW46-BW46*'SaaS - Upselling'!BW46-BW46*'SaaS - Upselling'!BW114+BW114*'SaaS - Downselling'!BW46+BW182*'SaaS - Downselling'!BW182</f>
        <v>31.087703084760385</v>
      </c>
      <c r="BY46" s="89">
        <f ca="1">BX46-BX46*'SaaS - Churn'!BX46-BX46*'SaaS - Upselling'!BX46-BX46*'SaaS - Upselling'!BX114+BX114*'SaaS - Downselling'!BX46+BX182*'SaaS - Downselling'!BX182</f>
        <v>27.357178714589139</v>
      </c>
      <c r="BZ46" s="89">
        <f ca="1">BY46-BY46*'SaaS - Churn'!BY46-BY46*'SaaS - Upselling'!BY46-BY46*'SaaS - Upselling'!BY114+BY114*'SaaS - Downselling'!BY46+BY182*'SaaS - Downselling'!BY182</f>
        <v>24.074317268838442</v>
      </c>
      <c r="CA46" s="89">
        <f ca="1">BZ46-BZ46*'SaaS - Churn'!BZ46-BZ46*'SaaS - Upselling'!BZ46-BZ46*'SaaS - Upselling'!BZ114+BZ114*'SaaS - Downselling'!BZ46+BZ182*'SaaS - Downselling'!BZ182</f>
        <v>21.185399196577826</v>
      </c>
      <c r="CB46" s="89">
        <f ca="1">CA46-CA46*'SaaS - Churn'!CA46-CA46*'SaaS - Upselling'!CA46-CA46*'SaaS - Upselling'!CA114+CA114*'SaaS - Downselling'!CA46+CA182*'SaaS - Downselling'!CA182</f>
        <v>18.643151292988488</v>
      </c>
      <c r="CC46" s="89">
        <f ca="1">CB46-CB46*'SaaS - Churn'!CB46-CB46*'SaaS - Upselling'!CB46-CB46*'SaaS - Upselling'!CB114+CB114*'SaaS - Downselling'!CB46+CB182*'SaaS - Downselling'!CB182</f>
        <v>16.405973137829871</v>
      </c>
      <c r="CD46" s="89">
        <f ca="1">CC46-CC46*'SaaS - Churn'!CC46-CC46*'SaaS - Upselling'!CC46-CC46*'SaaS - Upselling'!CC114+CC114*'SaaS - Downselling'!CC46+CC182*'SaaS - Downselling'!CC182</f>
        <v>14.437256361290288</v>
      </c>
      <c r="CE46" s="89">
        <f ca="1">CD46-CD46*'SaaS - Churn'!CD46-CD46*'SaaS - Upselling'!CD46-CD46*'SaaS - Upselling'!CD114+CD114*'SaaS - Downselling'!CD46+CD182*'SaaS - Downselling'!CD182</f>
        <v>12.704785597935453</v>
      </c>
      <c r="CF46" s="89">
        <f ca="1">CE46-CE46*'SaaS - Churn'!CE46-CE46*'SaaS - Upselling'!CE46-CE46*'SaaS - Upselling'!CE114+CE114*'SaaS - Downselling'!CE46+CE182*'SaaS - Downselling'!CE182</f>
        <v>11.180211326183199</v>
      </c>
      <c r="CG46" s="89">
        <f ca="1">CF46-CF46*'SaaS - Churn'!CF46-CF46*'SaaS - Upselling'!CF46-CF46*'SaaS - Upselling'!CF114+CF114*'SaaS - Downselling'!CF46+CF182*'SaaS - Downselling'!CF182</f>
        <v>9.8385859670412152</v>
      </c>
      <c r="CH46" s="89">
        <f ca="1">CG46-CG46*'SaaS - Churn'!CG46-CG46*'SaaS - Upselling'!CG46-CG46*'SaaS - Upselling'!CG114+CG114*'SaaS - Downselling'!CG46+CG182*'SaaS - Downselling'!CG182</f>
        <v>8.6579556509962678</v>
      </c>
      <c r="CI46" s="89">
        <f ca="1">CH46-CH46*'SaaS - Churn'!CH46-CH46*'SaaS - Upselling'!CH46-CH46*'SaaS - Upselling'!CH114+CH114*'SaaS - Downselling'!CH46+CH182*'SaaS - Downselling'!CH182</f>
        <v>7.619000972876715</v>
      </c>
      <c r="CJ46" s="89">
        <f ca="1">CI46-CI46*'SaaS - Churn'!CI46-CI46*'SaaS - Upselling'!CI46-CI46*'SaaS - Upselling'!CI114+CI114*'SaaS - Downselling'!CI46+CI182*'SaaS - Downselling'!CI182</f>
        <v>6.7047208561315088</v>
      </c>
      <c r="CK46" s="89">
        <f ca="1">CJ46-CJ46*'SaaS - Churn'!CJ46-CJ46*'SaaS - Upselling'!CJ46-CJ46*'SaaS - Upselling'!CJ114+CJ114*'SaaS - Downselling'!CJ46+CJ182*'SaaS - Downselling'!CJ182</f>
        <v>5.9001543533957275</v>
      </c>
      <c r="CL46" s="89">
        <f ca="1">CK46-CK46*'SaaS - Churn'!CK46-CK46*'SaaS - Upselling'!CK46-CK46*'SaaS - Upselling'!CK114+CK114*'SaaS - Downselling'!CK46+CK182*'SaaS - Downselling'!CK182</f>
        <v>5.1921358309882404</v>
      </c>
      <c r="CM46" s="89">
        <f ca="1">CL46-CL46*'SaaS - Churn'!CL46-CL46*'SaaS - Upselling'!CL46-CL46*'SaaS - Upselling'!CL114+CL114*'SaaS - Downselling'!CL46+CL182*'SaaS - Downselling'!CL182</f>
        <v>4.5690795312696517</v>
      </c>
      <c r="CN46" s="89">
        <f ca="1">CM46-CM46*'SaaS - Churn'!CM46-CM46*'SaaS - Upselling'!CM46-CM46*'SaaS - Upselling'!CM114+CM114*'SaaS - Downselling'!CM46+CM182*'SaaS - Downselling'!CM182</f>
        <v>4.0207899875172934</v>
      </c>
      <c r="CO46" s="89">
        <f ca="1">CN46-CN46*'SaaS - Churn'!CN46-CN46*'SaaS - Upselling'!CN46-CN46*'SaaS - Upselling'!CN114+CN114*'SaaS - Downselling'!CN46+CN182*'SaaS - Downselling'!CN182</f>
        <v>3.5382951890152183</v>
      </c>
      <c r="CP46" s="89">
        <f ca="1">CO46-CO46*'SaaS - Churn'!CO46-CO46*'SaaS - Upselling'!CO46-CO46*'SaaS - Upselling'!CO114+CO114*'SaaS - Downselling'!CO46+CO182*'SaaS - Downselling'!CO182</f>
        <v>3.1136997663333918</v>
      </c>
      <c r="CQ46" s="89">
        <f ca="1">CP46-CP46*'SaaS - Churn'!CP46-CP46*'SaaS - Upselling'!CP46-CP46*'SaaS - Upselling'!CP114+CP114*'SaaS - Downselling'!CP46+CP182*'SaaS - Downselling'!CP182</f>
        <v>2.7400557943733848</v>
      </c>
      <c r="CR46" s="89">
        <f ca="1">CQ46-CQ46*'SaaS - Churn'!CQ46-CQ46*'SaaS - Upselling'!CQ46-CQ46*'SaaS - Upselling'!CQ114+CQ114*'SaaS - Downselling'!CQ46+CQ182*'SaaS - Downselling'!CQ182</f>
        <v>2.4112490990485789</v>
      </c>
      <c r="CS46" s="89">
        <f ca="1">CR46-CR46*'SaaS - Churn'!CR46-CR46*'SaaS - Upselling'!CR46-CR46*'SaaS - Upselling'!CR114+CR114*'SaaS - Downselling'!CR46+CR182*'SaaS - Downselling'!CR182</f>
        <v>2.1218992071627496</v>
      </c>
      <c r="CT46" s="89">
        <f ca="1">CS46-CS46*'SaaS - Churn'!CS46-CS46*'SaaS - Upselling'!CS46-CS46*'SaaS - Upselling'!CS114+CS114*'SaaS - Downselling'!CS46+CS182*'SaaS - Downselling'!CS182</f>
        <v>1.8672713023032197</v>
      </c>
      <c r="CU46" s="89">
        <f ca="1">CT46-CT46*'SaaS - Churn'!CT46-CT46*'SaaS - Upselling'!CT46-CT46*'SaaS - Upselling'!CT114+CT114*'SaaS - Downselling'!CT46+CT182*'SaaS - Downselling'!CT182</f>
        <v>1.6431987460268334</v>
      </c>
      <c r="CV46" s="89">
        <f ca="1">CU46-CU46*'SaaS - Churn'!CU46-CU46*'SaaS - Upselling'!CU46-CU46*'SaaS - Upselling'!CU114+CU114*'SaaS - Downselling'!CU46+CU182*'SaaS - Downselling'!CU182</f>
        <v>1.4460148965036135</v>
      </c>
      <c r="CW46" s="89">
        <f ca="1">CV46-CV46*'SaaS - Churn'!CV46-CV46*'SaaS - Upselling'!CV46-CV46*'SaaS - Upselling'!CV114+CV114*'SaaS - Downselling'!CV46+CV182*'SaaS - Downselling'!CV182</f>
        <v>1.2724931089231799</v>
      </c>
      <c r="CX46" s="89">
        <f ca="1">CW46-CW46*'SaaS - Churn'!CW46-CW46*'SaaS - Upselling'!CW46-CW46*'SaaS - Upselling'!CW114+CW114*'SaaS - Downselling'!CW46+CW182*'SaaS - Downselling'!CW182</f>
        <v>1.1197939358523983</v>
      </c>
      <c r="CY46" s="89">
        <f ca="1">CX46-CX46*'SaaS - Churn'!CX46-CX46*'SaaS - Upselling'!CX46-CX46*'SaaS - Upselling'!CX114+CX114*'SaaS - Downselling'!CX46+CX182*'SaaS - Downselling'!CX182</f>
        <v>0.98541866355011054</v>
      </c>
      <c r="CZ46" s="89">
        <f ca="1">CY46-CY46*'SaaS - Churn'!CY46-CY46*'SaaS - Upselling'!CY46-CY46*'SaaS - Upselling'!CY114+CY114*'SaaS - Downselling'!CY46+CY182*'SaaS - Downselling'!CY182</f>
        <v>0.86716842392409732</v>
      </c>
      <c r="DA46" s="89">
        <f ca="1">CZ46-CZ46*'SaaS - Churn'!CZ46-CZ46*'SaaS - Upselling'!CZ46-CZ46*'SaaS - Upselling'!CZ114+CZ114*'SaaS - Downselling'!CZ46+CZ182*'SaaS - Downselling'!CZ182</f>
        <v>0.76310821305320564</v>
      </c>
      <c r="DB46" s="89">
        <f ca="1">DA46-DA46*'SaaS - Churn'!DA46-DA46*'SaaS - Upselling'!DA46-DA46*'SaaS - Upselling'!DA114+DA114*'SaaS - Downselling'!DA46+DA182*'SaaS - Downselling'!DA182</f>
        <v>0.67153522748682093</v>
      </c>
      <c r="DC46" s="89">
        <f ca="1">DB46-DB46*'SaaS - Churn'!DB46-DB46*'SaaS - Upselling'!DB46-DB46*'SaaS - Upselling'!DB114+DB114*'SaaS - Downselling'!DB46+DB182*'SaaS - Downselling'!DB182</f>
        <v>0.59095100018840241</v>
      </c>
      <c r="DD46" s="89">
        <f ca="1">DC46-DC46*'SaaS - Churn'!DC46-DC46*'SaaS - Upselling'!DC46-DC46*'SaaS - Upselling'!DC114+DC114*'SaaS - Downselling'!DC46+DC182*'SaaS - Downselling'!DC182</f>
        <v>0.52003688016579419</v>
      </c>
      <c r="DE46" s="89">
        <f ca="1">DD46-DD46*'SaaS - Churn'!DD46-DD46*'SaaS - Upselling'!DD46-DD46*'SaaS - Upselling'!DD114+DD114*'SaaS - Downselling'!DD46+DD182*'SaaS - Downselling'!DD182</f>
        <v>0.45763245454589896</v>
      </c>
      <c r="DF46" s="89">
        <f ca="1">DE46-DE46*'SaaS - Churn'!DE46-DE46*'SaaS - Upselling'!DE46-DE46*'SaaS - Upselling'!DE114+DE114*'SaaS - Downselling'!DE46+DE182*'SaaS - Downselling'!DE182</f>
        <v>0.40271656000039113</v>
      </c>
      <c r="DG46" s="89">
        <f ca="1">DF46-DF46*'SaaS - Churn'!DF46-DF46*'SaaS - Upselling'!DF46-DF46*'SaaS - Upselling'!DF114+DF114*'SaaS - Downselling'!DF46+DF182*'SaaS - Downselling'!DF182</f>
        <v>0.35439057280034419</v>
      </c>
      <c r="DH46" s="89">
        <f ca="1">DG46-DG46*'SaaS - Churn'!DG46-DG46*'SaaS - Upselling'!DG46-DG46*'SaaS - Upselling'!DG114+DG114*'SaaS - Downselling'!DG46+DG182*'SaaS - Downselling'!DG182</f>
        <v>0.31186370406430286</v>
      </c>
      <c r="DI46" s="89">
        <f ca="1">DH46-DH46*'SaaS - Churn'!DH46-DH46*'SaaS - Upselling'!DH46-DH46*'SaaS - Upselling'!DH114+DH114*'SaaS - Downselling'!DH46+DH182*'SaaS - Downselling'!DH182</f>
        <v>0.27444005957658651</v>
      </c>
      <c r="DJ46" s="89">
        <f ca="1">DI46-DI46*'SaaS - Churn'!DI46-DI46*'SaaS - Upselling'!DI46-DI46*'SaaS - Upselling'!DI114+DI114*'SaaS - Downselling'!DI46+DI182*'SaaS - Downselling'!DI182</f>
        <v>0.24150725242739612</v>
      </c>
      <c r="DK46" s="89">
        <f ca="1">DJ46-DJ46*'SaaS - Churn'!DJ46-DJ46*'SaaS - Upselling'!DJ46-DJ46*'SaaS - Upselling'!DJ114+DJ114*'SaaS - Downselling'!DJ46+DJ182*'SaaS - Downselling'!DJ182</f>
        <v>0.21252638213610858</v>
      </c>
      <c r="DL46" s="89">
        <f ca="1">DK46-DK46*'SaaS - Churn'!DK46-DK46*'SaaS - Upselling'!DK46-DK46*'SaaS - Upselling'!DK114+DK114*'SaaS - Downselling'!DK46+DK182*'SaaS - Downselling'!DK182</f>
        <v>0.18702321627977553</v>
      </c>
      <c r="DM46" s="89">
        <f ca="1">DL46-DL46*'SaaS - Churn'!DL46-DL46*'SaaS - Upselling'!DL46-DL46*'SaaS - Upselling'!DL114+DL114*'SaaS - Downselling'!DL46+DL182*'SaaS - Downselling'!DL182</f>
        <v>0.16458043032620245</v>
      </c>
      <c r="DN46" s="89">
        <f ca="1">DM46-DM46*'SaaS - Churn'!DM46-DM46*'SaaS - Upselling'!DM46-DM46*'SaaS - Upselling'!DM114+DM114*'SaaS - Downselling'!DM46+DM182*'SaaS - Downselling'!DM182</f>
        <v>0.14483077868705815</v>
      </c>
      <c r="DO46" s="89">
        <f ca="1">DN46-DN46*'SaaS - Churn'!DN46-DN46*'SaaS - Upselling'!DN46-DN46*'SaaS - Upselling'!DN114+DN114*'SaaS - Downselling'!DN46+DN182*'SaaS - Downselling'!DN182</f>
        <v>0.12745108524461118</v>
      </c>
      <c r="DP46" s="89">
        <f ca="1">DO46-DO46*'SaaS - Churn'!DO46-DO46*'SaaS - Upselling'!DO46-DO46*'SaaS - Upselling'!DO114+DO114*'SaaS - Downselling'!DO46+DO182*'SaaS - Downselling'!DO182</f>
        <v>0.11215695501525784</v>
      </c>
      <c r="DQ46" s="89">
        <f ca="1">DP46-DP46*'SaaS - Churn'!DP46-DP46*'SaaS - Upselling'!DP46-DP46*'SaaS - Upselling'!DP114+DP114*'SaaS - Downselling'!DP46+DP182*'SaaS - Downselling'!DP182</f>
        <v>9.8698120413426904E-2</v>
      </c>
      <c r="DR46" s="89">
        <f ca="1">DQ46-DQ46*'SaaS - Churn'!DQ46-DQ46*'SaaS - Upselling'!DQ46-DQ46*'SaaS - Upselling'!DQ114+DQ114*'SaaS - Downselling'!DQ46+DQ182*'SaaS - Downselling'!DQ182</f>
        <v>8.6854345963815666E-2</v>
      </c>
    </row>
    <row r="47" spans="2:122" ht="15.75" customHeight="1">
      <c r="B47" s="195">
        <v>44256</v>
      </c>
      <c r="BK47" s="89">
        <f ca="1"/>
        <v>163.79999999999998</v>
      </c>
      <c r="BL47" s="89">
        <f ca="1">BK47-BK47*'SaaS - Churn'!BK47-BK47*'SaaS - Upselling'!BK47-BK47*'SaaS - Upselling'!BK115+BK115*'SaaS - Downselling'!BK47+BK183*'SaaS - Downselling'!BK183</f>
        <v>144.14399999999998</v>
      </c>
      <c r="BM47" s="89">
        <f ca="1">BL47-BL47*'SaaS - Churn'!BL47-BL47*'SaaS - Upselling'!BL47-BL47*'SaaS - Upselling'!BL115+BL115*'SaaS - Downselling'!BL47+BL183*'SaaS - Downselling'!BL183</f>
        <v>126.84671999999998</v>
      </c>
      <c r="BN47" s="89">
        <f ca="1">BM47-BM47*'SaaS - Churn'!BM47-BM47*'SaaS - Upselling'!BM47-BM47*'SaaS - Upselling'!BM115+BM115*'SaaS - Downselling'!BM47+BM183*'SaaS - Downselling'!BM183</f>
        <v>111.62511359999999</v>
      </c>
      <c r="BO47" s="89">
        <f ca="1">BN47-BN47*'SaaS - Churn'!BN47-BN47*'SaaS - Upselling'!BN47-BN47*'SaaS - Upselling'!BN115+BN115*'SaaS - Downselling'!BN47+BN183*'SaaS - Downselling'!BN183</f>
        <v>98.23009996799999</v>
      </c>
      <c r="BP47" s="89">
        <f ca="1">BO47-BO47*'SaaS - Churn'!BO47-BO47*'SaaS - Upselling'!BO47-BO47*'SaaS - Upselling'!BO115+BO115*'SaaS - Downselling'!BO47+BO183*'SaaS - Downselling'!BO183</f>
        <v>86.442487971839995</v>
      </c>
      <c r="BQ47" s="89">
        <f ca="1">BP47-BP47*'SaaS - Churn'!BP47-BP47*'SaaS - Upselling'!BP47-BP47*'SaaS - Upselling'!BP115+BP115*'SaaS - Downselling'!BP47+BP183*'SaaS - Downselling'!BP183</f>
        <v>76.069389415219192</v>
      </c>
      <c r="BR47" s="89">
        <f ca="1">BQ47-BQ47*'SaaS - Churn'!BQ47-BQ47*'SaaS - Upselling'!BQ47-BQ47*'SaaS - Upselling'!BQ115+BQ115*'SaaS - Downselling'!BQ47+BQ183*'SaaS - Downselling'!BQ183</f>
        <v>66.941062685392893</v>
      </c>
      <c r="BS47" s="89">
        <f ca="1">BR47-BR47*'SaaS - Churn'!BR47-BR47*'SaaS - Upselling'!BR47-BR47*'SaaS - Upselling'!BR115+BR115*'SaaS - Downselling'!BR47+BR183*'SaaS - Downselling'!BR183</f>
        <v>58.908135163145744</v>
      </c>
      <c r="BT47" s="89">
        <f ca="1">BS47-BS47*'SaaS - Churn'!BS47-BS47*'SaaS - Upselling'!BS47-BS47*'SaaS - Upselling'!BS115+BS115*'SaaS - Downselling'!BS47+BS183*'SaaS - Downselling'!BS183</f>
        <v>51.839158943568258</v>
      </c>
      <c r="BU47" s="89">
        <f ca="1">BT47-BT47*'SaaS - Churn'!BT47-BT47*'SaaS - Upselling'!BT47-BT47*'SaaS - Upselling'!BT115+BT115*'SaaS - Downselling'!BT47+BT183*'SaaS - Downselling'!BT183</f>
        <v>45.618459870340061</v>
      </c>
      <c r="BV47" s="89">
        <f ca="1">BU47-BU47*'SaaS - Churn'!BU47-BU47*'SaaS - Upselling'!BU47-BU47*'SaaS - Upselling'!BU115+BU115*'SaaS - Downselling'!BU47+BU183*'SaaS - Downselling'!BU183</f>
        <v>40.144244685899253</v>
      </c>
      <c r="BW47" s="89">
        <f ca="1">BV47-BV47*'SaaS - Churn'!BV47-BV47*'SaaS - Upselling'!BV47-BV47*'SaaS - Upselling'!BV115+BV115*'SaaS - Downselling'!BV47+BV183*'SaaS - Downselling'!BV183</f>
        <v>35.326935323591343</v>
      </c>
      <c r="BX47" s="89">
        <f ca="1">BW47-BW47*'SaaS - Churn'!BW47-BW47*'SaaS - Upselling'!BW47-BW47*'SaaS - Upselling'!BW115+BW115*'SaaS - Downselling'!BW47+BW183*'SaaS - Downselling'!BW183</f>
        <v>31.087703084760385</v>
      </c>
      <c r="BY47" s="89">
        <f ca="1">BX47-BX47*'SaaS - Churn'!BX47-BX47*'SaaS - Upselling'!BX47-BX47*'SaaS - Upselling'!BX115+BX115*'SaaS - Downselling'!BX47+BX183*'SaaS - Downselling'!BX183</f>
        <v>27.357178714589139</v>
      </c>
      <c r="BZ47" s="89">
        <f ca="1">BY47-BY47*'SaaS - Churn'!BY47-BY47*'SaaS - Upselling'!BY47-BY47*'SaaS - Upselling'!BY115+BY115*'SaaS - Downselling'!BY47+BY183*'SaaS - Downselling'!BY183</f>
        <v>24.074317268838442</v>
      </c>
      <c r="CA47" s="89">
        <f ca="1">BZ47-BZ47*'SaaS - Churn'!BZ47-BZ47*'SaaS - Upselling'!BZ47-BZ47*'SaaS - Upselling'!BZ115+BZ115*'SaaS - Downselling'!BZ47+BZ183*'SaaS - Downselling'!BZ183</f>
        <v>21.185399196577826</v>
      </c>
      <c r="CB47" s="89">
        <f ca="1">CA47-CA47*'SaaS - Churn'!CA47-CA47*'SaaS - Upselling'!CA47-CA47*'SaaS - Upselling'!CA115+CA115*'SaaS - Downselling'!CA47+CA183*'SaaS - Downselling'!CA183</f>
        <v>18.643151292988488</v>
      </c>
      <c r="CC47" s="89">
        <f ca="1">CB47-CB47*'SaaS - Churn'!CB47-CB47*'SaaS - Upselling'!CB47-CB47*'SaaS - Upselling'!CB115+CB115*'SaaS - Downselling'!CB47+CB183*'SaaS - Downselling'!CB183</f>
        <v>16.405973137829871</v>
      </c>
      <c r="CD47" s="89">
        <f ca="1">CC47-CC47*'SaaS - Churn'!CC47-CC47*'SaaS - Upselling'!CC47-CC47*'SaaS - Upselling'!CC115+CC115*'SaaS - Downselling'!CC47+CC183*'SaaS - Downselling'!CC183</f>
        <v>14.437256361290288</v>
      </c>
      <c r="CE47" s="89">
        <f ca="1">CD47-CD47*'SaaS - Churn'!CD47-CD47*'SaaS - Upselling'!CD47-CD47*'SaaS - Upselling'!CD115+CD115*'SaaS - Downselling'!CD47+CD183*'SaaS - Downselling'!CD183</f>
        <v>12.704785597935453</v>
      </c>
      <c r="CF47" s="89">
        <f ca="1">CE47-CE47*'SaaS - Churn'!CE47-CE47*'SaaS - Upselling'!CE47-CE47*'SaaS - Upselling'!CE115+CE115*'SaaS - Downselling'!CE47+CE183*'SaaS - Downselling'!CE183</f>
        <v>11.180211326183199</v>
      </c>
      <c r="CG47" s="89">
        <f ca="1">CF47-CF47*'SaaS - Churn'!CF47-CF47*'SaaS - Upselling'!CF47-CF47*'SaaS - Upselling'!CF115+CF115*'SaaS - Downselling'!CF47+CF183*'SaaS - Downselling'!CF183</f>
        <v>9.8385859670412152</v>
      </c>
      <c r="CH47" s="89">
        <f ca="1">CG47-CG47*'SaaS - Churn'!CG47-CG47*'SaaS - Upselling'!CG47-CG47*'SaaS - Upselling'!CG115+CG115*'SaaS - Downselling'!CG47+CG183*'SaaS - Downselling'!CG183</f>
        <v>8.6579556509962678</v>
      </c>
      <c r="CI47" s="89">
        <f ca="1">CH47-CH47*'SaaS - Churn'!CH47-CH47*'SaaS - Upselling'!CH47-CH47*'SaaS - Upselling'!CH115+CH115*'SaaS - Downselling'!CH47+CH183*'SaaS - Downselling'!CH183</f>
        <v>7.619000972876715</v>
      </c>
      <c r="CJ47" s="89">
        <f ca="1">CI47-CI47*'SaaS - Churn'!CI47-CI47*'SaaS - Upselling'!CI47-CI47*'SaaS - Upselling'!CI115+CI115*'SaaS - Downselling'!CI47+CI183*'SaaS - Downselling'!CI183</f>
        <v>6.7047208561315088</v>
      </c>
      <c r="CK47" s="89">
        <f ca="1">CJ47-CJ47*'SaaS - Churn'!CJ47-CJ47*'SaaS - Upselling'!CJ47-CJ47*'SaaS - Upselling'!CJ115+CJ115*'SaaS - Downselling'!CJ47+CJ183*'SaaS - Downselling'!CJ183</f>
        <v>5.9001543533957275</v>
      </c>
      <c r="CL47" s="89">
        <f ca="1">CK47-CK47*'SaaS - Churn'!CK47-CK47*'SaaS - Upselling'!CK47-CK47*'SaaS - Upselling'!CK115+CK115*'SaaS - Downselling'!CK47+CK183*'SaaS - Downselling'!CK183</f>
        <v>5.1921358309882404</v>
      </c>
      <c r="CM47" s="89">
        <f ca="1">CL47-CL47*'SaaS - Churn'!CL47-CL47*'SaaS - Upselling'!CL47-CL47*'SaaS - Upselling'!CL115+CL115*'SaaS - Downselling'!CL47+CL183*'SaaS - Downselling'!CL183</f>
        <v>4.5690795312696517</v>
      </c>
      <c r="CN47" s="89">
        <f ca="1">CM47-CM47*'SaaS - Churn'!CM47-CM47*'SaaS - Upselling'!CM47-CM47*'SaaS - Upselling'!CM115+CM115*'SaaS - Downselling'!CM47+CM183*'SaaS - Downselling'!CM183</f>
        <v>4.0207899875172934</v>
      </c>
      <c r="CO47" s="89">
        <f ca="1">CN47-CN47*'SaaS - Churn'!CN47-CN47*'SaaS - Upselling'!CN47-CN47*'SaaS - Upselling'!CN115+CN115*'SaaS - Downselling'!CN47+CN183*'SaaS - Downselling'!CN183</f>
        <v>3.5382951890152183</v>
      </c>
      <c r="CP47" s="89">
        <f ca="1">CO47-CO47*'SaaS - Churn'!CO47-CO47*'SaaS - Upselling'!CO47-CO47*'SaaS - Upselling'!CO115+CO115*'SaaS - Downselling'!CO47+CO183*'SaaS - Downselling'!CO183</f>
        <v>3.1136997663333918</v>
      </c>
      <c r="CQ47" s="89">
        <f ca="1">CP47-CP47*'SaaS - Churn'!CP47-CP47*'SaaS - Upselling'!CP47-CP47*'SaaS - Upselling'!CP115+CP115*'SaaS - Downselling'!CP47+CP183*'SaaS - Downselling'!CP183</f>
        <v>2.7400557943733848</v>
      </c>
      <c r="CR47" s="89">
        <f ca="1">CQ47-CQ47*'SaaS - Churn'!CQ47-CQ47*'SaaS - Upselling'!CQ47-CQ47*'SaaS - Upselling'!CQ115+CQ115*'SaaS - Downselling'!CQ47+CQ183*'SaaS - Downselling'!CQ183</f>
        <v>2.4112490990485789</v>
      </c>
      <c r="CS47" s="89">
        <f ca="1">CR47-CR47*'SaaS - Churn'!CR47-CR47*'SaaS - Upselling'!CR47-CR47*'SaaS - Upselling'!CR115+CR115*'SaaS - Downselling'!CR47+CR183*'SaaS - Downselling'!CR183</f>
        <v>2.1218992071627496</v>
      </c>
      <c r="CT47" s="89">
        <f ca="1">CS47-CS47*'SaaS - Churn'!CS47-CS47*'SaaS - Upselling'!CS47-CS47*'SaaS - Upselling'!CS115+CS115*'SaaS - Downselling'!CS47+CS183*'SaaS - Downselling'!CS183</f>
        <v>1.8672713023032197</v>
      </c>
      <c r="CU47" s="89">
        <f ca="1">CT47-CT47*'SaaS - Churn'!CT47-CT47*'SaaS - Upselling'!CT47-CT47*'SaaS - Upselling'!CT115+CT115*'SaaS - Downselling'!CT47+CT183*'SaaS - Downselling'!CT183</f>
        <v>1.6431987460268334</v>
      </c>
      <c r="CV47" s="89">
        <f ca="1">CU47-CU47*'SaaS - Churn'!CU47-CU47*'SaaS - Upselling'!CU47-CU47*'SaaS - Upselling'!CU115+CU115*'SaaS - Downselling'!CU47+CU183*'SaaS - Downselling'!CU183</f>
        <v>1.4460148965036135</v>
      </c>
      <c r="CW47" s="89">
        <f ca="1">CV47-CV47*'SaaS - Churn'!CV47-CV47*'SaaS - Upselling'!CV47-CV47*'SaaS - Upselling'!CV115+CV115*'SaaS - Downselling'!CV47+CV183*'SaaS - Downselling'!CV183</f>
        <v>1.2724931089231799</v>
      </c>
      <c r="CX47" s="89">
        <f ca="1">CW47-CW47*'SaaS - Churn'!CW47-CW47*'SaaS - Upselling'!CW47-CW47*'SaaS - Upselling'!CW115+CW115*'SaaS - Downselling'!CW47+CW183*'SaaS - Downselling'!CW183</f>
        <v>1.1197939358523983</v>
      </c>
      <c r="CY47" s="89">
        <f ca="1">CX47-CX47*'SaaS - Churn'!CX47-CX47*'SaaS - Upselling'!CX47-CX47*'SaaS - Upselling'!CX115+CX115*'SaaS - Downselling'!CX47+CX183*'SaaS - Downselling'!CX183</f>
        <v>0.98541866355011054</v>
      </c>
      <c r="CZ47" s="89">
        <f ca="1">CY47-CY47*'SaaS - Churn'!CY47-CY47*'SaaS - Upselling'!CY47-CY47*'SaaS - Upselling'!CY115+CY115*'SaaS - Downselling'!CY47+CY183*'SaaS - Downselling'!CY183</f>
        <v>0.86716842392409732</v>
      </c>
      <c r="DA47" s="89">
        <f ca="1">CZ47-CZ47*'SaaS - Churn'!CZ47-CZ47*'SaaS - Upselling'!CZ47-CZ47*'SaaS - Upselling'!CZ115+CZ115*'SaaS - Downselling'!CZ47+CZ183*'SaaS - Downselling'!CZ183</f>
        <v>0.76310821305320564</v>
      </c>
      <c r="DB47" s="89">
        <f ca="1">DA47-DA47*'SaaS - Churn'!DA47-DA47*'SaaS - Upselling'!DA47-DA47*'SaaS - Upselling'!DA115+DA115*'SaaS - Downselling'!DA47+DA183*'SaaS - Downselling'!DA183</f>
        <v>0.67153522748682093</v>
      </c>
      <c r="DC47" s="89">
        <f ca="1">DB47-DB47*'SaaS - Churn'!DB47-DB47*'SaaS - Upselling'!DB47-DB47*'SaaS - Upselling'!DB115+DB115*'SaaS - Downselling'!DB47+DB183*'SaaS - Downselling'!DB183</f>
        <v>0.59095100018840241</v>
      </c>
      <c r="DD47" s="89">
        <f ca="1">DC47-DC47*'SaaS - Churn'!DC47-DC47*'SaaS - Upselling'!DC47-DC47*'SaaS - Upselling'!DC115+DC115*'SaaS - Downselling'!DC47+DC183*'SaaS - Downselling'!DC183</f>
        <v>0.52003688016579419</v>
      </c>
      <c r="DE47" s="89">
        <f ca="1">DD47-DD47*'SaaS - Churn'!DD47-DD47*'SaaS - Upselling'!DD47-DD47*'SaaS - Upselling'!DD115+DD115*'SaaS - Downselling'!DD47+DD183*'SaaS - Downselling'!DD183</f>
        <v>0.45763245454589896</v>
      </c>
      <c r="DF47" s="89">
        <f ca="1">DE47-DE47*'SaaS - Churn'!DE47-DE47*'SaaS - Upselling'!DE47-DE47*'SaaS - Upselling'!DE115+DE115*'SaaS - Downselling'!DE47+DE183*'SaaS - Downselling'!DE183</f>
        <v>0.40271656000039113</v>
      </c>
      <c r="DG47" s="89">
        <f ca="1">DF47-DF47*'SaaS - Churn'!DF47-DF47*'SaaS - Upselling'!DF47-DF47*'SaaS - Upselling'!DF115+DF115*'SaaS - Downselling'!DF47+DF183*'SaaS - Downselling'!DF183</f>
        <v>0.35439057280034419</v>
      </c>
      <c r="DH47" s="89">
        <f ca="1">DG47-DG47*'SaaS - Churn'!DG47-DG47*'SaaS - Upselling'!DG47-DG47*'SaaS - Upselling'!DG115+DG115*'SaaS - Downselling'!DG47+DG183*'SaaS - Downselling'!DG183</f>
        <v>0.31186370406430286</v>
      </c>
      <c r="DI47" s="89">
        <f ca="1">DH47-DH47*'SaaS - Churn'!DH47-DH47*'SaaS - Upselling'!DH47-DH47*'SaaS - Upselling'!DH115+DH115*'SaaS - Downselling'!DH47+DH183*'SaaS - Downselling'!DH183</f>
        <v>0.27444005957658651</v>
      </c>
      <c r="DJ47" s="89">
        <f ca="1">DI47-DI47*'SaaS - Churn'!DI47-DI47*'SaaS - Upselling'!DI47-DI47*'SaaS - Upselling'!DI115+DI115*'SaaS - Downselling'!DI47+DI183*'SaaS - Downselling'!DI183</f>
        <v>0.24150725242739612</v>
      </c>
      <c r="DK47" s="89">
        <f ca="1">DJ47-DJ47*'SaaS - Churn'!DJ47-DJ47*'SaaS - Upselling'!DJ47-DJ47*'SaaS - Upselling'!DJ115+DJ115*'SaaS - Downselling'!DJ47+DJ183*'SaaS - Downselling'!DJ183</f>
        <v>0.21252638213610858</v>
      </c>
      <c r="DL47" s="89">
        <f ca="1">DK47-DK47*'SaaS - Churn'!DK47-DK47*'SaaS - Upselling'!DK47-DK47*'SaaS - Upselling'!DK115+DK115*'SaaS - Downselling'!DK47+DK183*'SaaS - Downselling'!DK183</f>
        <v>0.18702321627977553</v>
      </c>
      <c r="DM47" s="89">
        <f ca="1">DL47-DL47*'SaaS - Churn'!DL47-DL47*'SaaS - Upselling'!DL47-DL47*'SaaS - Upselling'!DL115+DL115*'SaaS - Downselling'!DL47+DL183*'SaaS - Downselling'!DL183</f>
        <v>0.16458043032620245</v>
      </c>
      <c r="DN47" s="89">
        <f ca="1">DM47-DM47*'SaaS - Churn'!DM47-DM47*'SaaS - Upselling'!DM47-DM47*'SaaS - Upselling'!DM115+DM115*'SaaS - Downselling'!DM47+DM183*'SaaS - Downselling'!DM183</f>
        <v>0.14483077868705815</v>
      </c>
      <c r="DO47" s="89">
        <f ca="1">DN47-DN47*'SaaS - Churn'!DN47-DN47*'SaaS - Upselling'!DN47-DN47*'SaaS - Upselling'!DN115+DN115*'SaaS - Downselling'!DN47+DN183*'SaaS - Downselling'!DN183</f>
        <v>0.12745108524461118</v>
      </c>
      <c r="DP47" s="89">
        <f ca="1">DO47-DO47*'SaaS - Churn'!DO47-DO47*'SaaS - Upselling'!DO47-DO47*'SaaS - Upselling'!DO115+DO115*'SaaS - Downselling'!DO47+DO183*'SaaS - Downselling'!DO183</f>
        <v>0.11215695501525784</v>
      </c>
      <c r="DQ47" s="89">
        <f ca="1">DP47-DP47*'SaaS - Churn'!DP47-DP47*'SaaS - Upselling'!DP47-DP47*'SaaS - Upselling'!DP115+DP115*'SaaS - Downselling'!DP47+DP183*'SaaS - Downselling'!DP183</f>
        <v>9.8698120413426904E-2</v>
      </c>
      <c r="DR47" s="89">
        <f ca="1">DQ47-DQ47*'SaaS - Churn'!DQ47-DQ47*'SaaS - Upselling'!DQ47-DQ47*'SaaS - Upselling'!DQ115+DQ115*'SaaS - Downselling'!DQ47+DQ183*'SaaS - Downselling'!DQ183</f>
        <v>8.6854345963815666E-2</v>
      </c>
    </row>
    <row r="48" spans="2:122" ht="15.75" customHeight="1">
      <c r="B48" s="195">
        <v>44287</v>
      </c>
      <c r="BK48" s="89">
        <f ca="1"/>
        <v>163.79999999999998</v>
      </c>
      <c r="BL48" s="89">
        <f ca="1">BK48-BK48*'SaaS - Churn'!BK48-BK48*'SaaS - Upselling'!BK48-BK48*'SaaS - Upselling'!BK116+BK116*'SaaS - Downselling'!BK48+BK184*'SaaS - Downselling'!BK184</f>
        <v>144.14399999999998</v>
      </c>
      <c r="BM48" s="89">
        <f ca="1">BL48-BL48*'SaaS - Churn'!BL48-BL48*'SaaS - Upselling'!BL48-BL48*'SaaS - Upselling'!BL116+BL116*'SaaS - Downselling'!BL48+BL184*'SaaS - Downselling'!BL184</f>
        <v>126.84671999999998</v>
      </c>
      <c r="BN48" s="89">
        <f ca="1">BM48-BM48*'SaaS - Churn'!BM48-BM48*'SaaS - Upselling'!BM48-BM48*'SaaS - Upselling'!BM116+BM116*'SaaS - Downselling'!BM48+BM184*'SaaS - Downselling'!BM184</f>
        <v>111.62511359999999</v>
      </c>
      <c r="BO48" s="89">
        <f ca="1">BN48-BN48*'SaaS - Churn'!BN48-BN48*'SaaS - Upselling'!BN48-BN48*'SaaS - Upselling'!BN116+BN116*'SaaS - Downselling'!BN48+BN184*'SaaS - Downselling'!BN184</f>
        <v>98.23009996799999</v>
      </c>
      <c r="BP48" s="89">
        <f ca="1">BO48-BO48*'SaaS - Churn'!BO48-BO48*'SaaS - Upselling'!BO48-BO48*'SaaS - Upselling'!BO116+BO116*'SaaS - Downselling'!BO48+BO184*'SaaS - Downselling'!BO184</f>
        <v>86.442487971839995</v>
      </c>
      <c r="BQ48" s="89">
        <f ca="1">BP48-BP48*'SaaS - Churn'!BP48-BP48*'SaaS - Upselling'!BP48-BP48*'SaaS - Upselling'!BP116+BP116*'SaaS - Downselling'!BP48+BP184*'SaaS - Downselling'!BP184</f>
        <v>76.069389415219192</v>
      </c>
      <c r="BR48" s="89">
        <f ca="1">BQ48-BQ48*'SaaS - Churn'!BQ48-BQ48*'SaaS - Upselling'!BQ48-BQ48*'SaaS - Upselling'!BQ116+BQ116*'SaaS - Downselling'!BQ48+BQ184*'SaaS - Downselling'!BQ184</f>
        <v>66.941062685392893</v>
      </c>
      <c r="BS48" s="89">
        <f ca="1">BR48-BR48*'SaaS - Churn'!BR48-BR48*'SaaS - Upselling'!BR48-BR48*'SaaS - Upselling'!BR116+BR116*'SaaS - Downselling'!BR48+BR184*'SaaS - Downselling'!BR184</f>
        <v>58.908135163145744</v>
      </c>
      <c r="BT48" s="89">
        <f ca="1">BS48-BS48*'SaaS - Churn'!BS48-BS48*'SaaS - Upselling'!BS48-BS48*'SaaS - Upselling'!BS116+BS116*'SaaS - Downselling'!BS48+BS184*'SaaS - Downselling'!BS184</f>
        <v>51.839158943568258</v>
      </c>
      <c r="BU48" s="89">
        <f ca="1">BT48-BT48*'SaaS - Churn'!BT48-BT48*'SaaS - Upselling'!BT48-BT48*'SaaS - Upselling'!BT116+BT116*'SaaS - Downselling'!BT48+BT184*'SaaS - Downselling'!BT184</f>
        <v>45.618459870340061</v>
      </c>
      <c r="BV48" s="89">
        <f ca="1">BU48-BU48*'SaaS - Churn'!BU48-BU48*'SaaS - Upselling'!BU48-BU48*'SaaS - Upselling'!BU116+BU116*'SaaS - Downselling'!BU48+BU184*'SaaS - Downselling'!BU184</f>
        <v>40.144244685899253</v>
      </c>
      <c r="BW48" s="89">
        <f ca="1">BV48-BV48*'SaaS - Churn'!BV48-BV48*'SaaS - Upselling'!BV48-BV48*'SaaS - Upselling'!BV116+BV116*'SaaS - Downselling'!BV48+BV184*'SaaS - Downselling'!BV184</f>
        <v>35.326935323591343</v>
      </c>
      <c r="BX48" s="89">
        <f ca="1">BW48-BW48*'SaaS - Churn'!BW48-BW48*'SaaS - Upselling'!BW48-BW48*'SaaS - Upselling'!BW116+BW116*'SaaS - Downselling'!BW48+BW184*'SaaS - Downselling'!BW184</f>
        <v>31.087703084760385</v>
      </c>
      <c r="BY48" s="89">
        <f ca="1">BX48-BX48*'SaaS - Churn'!BX48-BX48*'SaaS - Upselling'!BX48-BX48*'SaaS - Upselling'!BX116+BX116*'SaaS - Downselling'!BX48+BX184*'SaaS - Downselling'!BX184</f>
        <v>27.357178714589139</v>
      </c>
      <c r="BZ48" s="89">
        <f ca="1">BY48-BY48*'SaaS - Churn'!BY48-BY48*'SaaS - Upselling'!BY48-BY48*'SaaS - Upselling'!BY116+BY116*'SaaS - Downselling'!BY48+BY184*'SaaS - Downselling'!BY184</f>
        <v>24.074317268838442</v>
      </c>
      <c r="CA48" s="89">
        <f ca="1">BZ48-BZ48*'SaaS - Churn'!BZ48-BZ48*'SaaS - Upselling'!BZ48-BZ48*'SaaS - Upselling'!BZ116+BZ116*'SaaS - Downselling'!BZ48+BZ184*'SaaS - Downselling'!BZ184</f>
        <v>21.185399196577826</v>
      </c>
      <c r="CB48" s="89">
        <f ca="1">CA48-CA48*'SaaS - Churn'!CA48-CA48*'SaaS - Upselling'!CA48-CA48*'SaaS - Upselling'!CA116+CA116*'SaaS - Downselling'!CA48+CA184*'SaaS - Downselling'!CA184</f>
        <v>18.643151292988488</v>
      </c>
      <c r="CC48" s="89">
        <f ca="1">CB48-CB48*'SaaS - Churn'!CB48-CB48*'SaaS - Upselling'!CB48-CB48*'SaaS - Upselling'!CB116+CB116*'SaaS - Downselling'!CB48+CB184*'SaaS - Downselling'!CB184</f>
        <v>16.405973137829871</v>
      </c>
      <c r="CD48" s="89">
        <f ca="1">CC48-CC48*'SaaS - Churn'!CC48-CC48*'SaaS - Upselling'!CC48-CC48*'SaaS - Upselling'!CC116+CC116*'SaaS - Downselling'!CC48+CC184*'SaaS - Downselling'!CC184</f>
        <v>14.437256361290288</v>
      </c>
      <c r="CE48" s="89">
        <f ca="1">CD48-CD48*'SaaS - Churn'!CD48-CD48*'SaaS - Upselling'!CD48-CD48*'SaaS - Upselling'!CD116+CD116*'SaaS - Downselling'!CD48+CD184*'SaaS - Downselling'!CD184</f>
        <v>12.704785597935453</v>
      </c>
      <c r="CF48" s="89">
        <f ca="1">CE48-CE48*'SaaS - Churn'!CE48-CE48*'SaaS - Upselling'!CE48-CE48*'SaaS - Upselling'!CE116+CE116*'SaaS - Downselling'!CE48+CE184*'SaaS - Downselling'!CE184</f>
        <v>11.180211326183199</v>
      </c>
      <c r="CG48" s="89">
        <f ca="1">CF48-CF48*'SaaS - Churn'!CF48-CF48*'SaaS - Upselling'!CF48-CF48*'SaaS - Upselling'!CF116+CF116*'SaaS - Downselling'!CF48+CF184*'SaaS - Downselling'!CF184</f>
        <v>9.8385859670412152</v>
      </c>
      <c r="CH48" s="89">
        <f ca="1">CG48-CG48*'SaaS - Churn'!CG48-CG48*'SaaS - Upselling'!CG48-CG48*'SaaS - Upselling'!CG116+CG116*'SaaS - Downselling'!CG48+CG184*'SaaS - Downselling'!CG184</f>
        <v>8.6579556509962678</v>
      </c>
      <c r="CI48" s="89">
        <f ca="1">CH48-CH48*'SaaS - Churn'!CH48-CH48*'SaaS - Upselling'!CH48-CH48*'SaaS - Upselling'!CH116+CH116*'SaaS - Downselling'!CH48+CH184*'SaaS - Downselling'!CH184</f>
        <v>7.619000972876715</v>
      </c>
      <c r="CJ48" s="89">
        <f ca="1">CI48-CI48*'SaaS - Churn'!CI48-CI48*'SaaS - Upselling'!CI48-CI48*'SaaS - Upselling'!CI116+CI116*'SaaS - Downselling'!CI48+CI184*'SaaS - Downselling'!CI184</f>
        <v>6.7047208561315088</v>
      </c>
      <c r="CK48" s="89">
        <f ca="1">CJ48-CJ48*'SaaS - Churn'!CJ48-CJ48*'SaaS - Upselling'!CJ48-CJ48*'SaaS - Upselling'!CJ116+CJ116*'SaaS - Downselling'!CJ48+CJ184*'SaaS - Downselling'!CJ184</f>
        <v>5.9001543533957275</v>
      </c>
      <c r="CL48" s="89">
        <f ca="1">CK48-CK48*'SaaS - Churn'!CK48-CK48*'SaaS - Upselling'!CK48-CK48*'SaaS - Upselling'!CK116+CK116*'SaaS - Downselling'!CK48+CK184*'SaaS - Downselling'!CK184</f>
        <v>5.1921358309882404</v>
      </c>
      <c r="CM48" s="89">
        <f ca="1">CL48-CL48*'SaaS - Churn'!CL48-CL48*'SaaS - Upselling'!CL48-CL48*'SaaS - Upselling'!CL116+CL116*'SaaS - Downselling'!CL48+CL184*'SaaS - Downselling'!CL184</f>
        <v>4.5690795312696517</v>
      </c>
      <c r="CN48" s="89">
        <f ca="1">CM48-CM48*'SaaS - Churn'!CM48-CM48*'SaaS - Upselling'!CM48-CM48*'SaaS - Upselling'!CM116+CM116*'SaaS - Downselling'!CM48+CM184*'SaaS - Downselling'!CM184</f>
        <v>4.0207899875172934</v>
      </c>
      <c r="CO48" s="89">
        <f ca="1">CN48-CN48*'SaaS - Churn'!CN48-CN48*'SaaS - Upselling'!CN48-CN48*'SaaS - Upselling'!CN116+CN116*'SaaS - Downselling'!CN48+CN184*'SaaS - Downselling'!CN184</f>
        <v>3.5382951890152183</v>
      </c>
      <c r="CP48" s="89">
        <f ca="1">CO48-CO48*'SaaS - Churn'!CO48-CO48*'SaaS - Upselling'!CO48-CO48*'SaaS - Upselling'!CO116+CO116*'SaaS - Downselling'!CO48+CO184*'SaaS - Downselling'!CO184</f>
        <v>3.1136997663333918</v>
      </c>
      <c r="CQ48" s="89">
        <f ca="1">CP48-CP48*'SaaS - Churn'!CP48-CP48*'SaaS - Upselling'!CP48-CP48*'SaaS - Upselling'!CP116+CP116*'SaaS - Downselling'!CP48+CP184*'SaaS - Downselling'!CP184</f>
        <v>2.7400557943733848</v>
      </c>
      <c r="CR48" s="89">
        <f ca="1">CQ48-CQ48*'SaaS - Churn'!CQ48-CQ48*'SaaS - Upselling'!CQ48-CQ48*'SaaS - Upselling'!CQ116+CQ116*'SaaS - Downselling'!CQ48+CQ184*'SaaS - Downselling'!CQ184</f>
        <v>2.4112490990485789</v>
      </c>
      <c r="CS48" s="89">
        <f ca="1">CR48-CR48*'SaaS - Churn'!CR48-CR48*'SaaS - Upselling'!CR48-CR48*'SaaS - Upselling'!CR116+CR116*'SaaS - Downselling'!CR48+CR184*'SaaS - Downselling'!CR184</f>
        <v>2.1218992071627496</v>
      </c>
      <c r="CT48" s="89">
        <f ca="1">CS48-CS48*'SaaS - Churn'!CS48-CS48*'SaaS - Upselling'!CS48-CS48*'SaaS - Upselling'!CS116+CS116*'SaaS - Downselling'!CS48+CS184*'SaaS - Downselling'!CS184</f>
        <v>1.8672713023032197</v>
      </c>
      <c r="CU48" s="89">
        <f ca="1">CT48-CT48*'SaaS - Churn'!CT48-CT48*'SaaS - Upselling'!CT48-CT48*'SaaS - Upselling'!CT116+CT116*'SaaS - Downselling'!CT48+CT184*'SaaS - Downselling'!CT184</f>
        <v>1.6431987460268334</v>
      </c>
      <c r="CV48" s="89">
        <f ca="1">CU48-CU48*'SaaS - Churn'!CU48-CU48*'SaaS - Upselling'!CU48-CU48*'SaaS - Upselling'!CU116+CU116*'SaaS - Downselling'!CU48+CU184*'SaaS - Downselling'!CU184</f>
        <v>1.4460148965036135</v>
      </c>
      <c r="CW48" s="89">
        <f ca="1">CV48-CV48*'SaaS - Churn'!CV48-CV48*'SaaS - Upselling'!CV48-CV48*'SaaS - Upselling'!CV116+CV116*'SaaS - Downselling'!CV48+CV184*'SaaS - Downselling'!CV184</f>
        <v>1.2724931089231799</v>
      </c>
      <c r="CX48" s="89">
        <f ca="1">CW48-CW48*'SaaS - Churn'!CW48-CW48*'SaaS - Upselling'!CW48-CW48*'SaaS - Upselling'!CW116+CW116*'SaaS - Downselling'!CW48+CW184*'SaaS - Downselling'!CW184</f>
        <v>1.1197939358523983</v>
      </c>
      <c r="CY48" s="89">
        <f ca="1">CX48-CX48*'SaaS - Churn'!CX48-CX48*'SaaS - Upselling'!CX48-CX48*'SaaS - Upselling'!CX116+CX116*'SaaS - Downselling'!CX48+CX184*'SaaS - Downselling'!CX184</f>
        <v>0.98541866355011054</v>
      </c>
      <c r="CZ48" s="89">
        <f ca="1">CY48-CY48*'SaaS - Churn'!CY48-CY48*'SaaS - Upselling'!CY48-CY48*'SaaS - Upselling'!CY116+CY116*'SaaS - Downselling'!CY48+CY184*'SaaS - Downselling'!CY184</f>
        <v>0.86716842392409732</v>
      </c>
      <c r="DA48" s="89">
        <f ca="1">CZ48-CZ48*'SaaS - Churn'!CZ48-CZ48*'SaaS - Upselling'!CZ48-CZ48*'SaaS - Upselling'!CZ116+CZ116*'SaaS - Downselling'!CZ48+CZ184*'SaaS - Downselling'!CZ184</f>
        <v>0.76310821305320564</v>
      </c>
      <c r="DB48" s="89">
        <f ca="1">DA48-DA48*'SaaS - Churn'!DA48-DA48*'SaaS - Upselling'!DA48-DA48*'SaaS - Upselling'!DA116+DA116*'SaaS - Downselling'!DA48+DA184*'SaaS - Downselling'!DA184</f>
        <v>0.67153522748682093</v>
      </c>
      <c r="DC48" s="89">
        <f ca="1">DB48-DB48*'SaaS - Churn'!DB48-DB48*'SaaS - Upselling'!DB48-DB48*'SaaS - Upselling'!DB116+DB116*'SaaS - Downselling'!DB48+DB184*'SaaS - Downselling'!DB184</f>
        <v>0.59095100018840241</v>
      </c>
      <c r="DD48" s="89">
        <f ca="1">DC48-DC48*'SaaS - Churn'!DC48-DC48*'SaaS - Upselling'!DC48-DC48*'SaaS - Upselling'!DC116+DC116*'SaaS - Downselling'!DC48+DC184*'SaaS - Downselling'!DC184</f>
        <v>0.52003688016579419</v>
      </c>
      <c r="DE48" s="89">
        <f ca="1">DD48-DD48*'SaaS - Churn'!DD48-DD48*'SaaS - Upselling'!DD48-DD48*'SaaS - Upselling'!DD116+DD116*'SaaS - Downselling'!DD48+DD184*'SaaS - Downselling'!DD184</f>
        <v>0.45763245454589896</v>
      </c>
      <c r="DF48" s="89">
        <f ca="1">DE48-DE48*'SaaS - Churn'!DE48-DE48*'SaaS - Upselling'!DE48-DE48*'SaaS - Upselling'!DE116+DE116*'SaaS - Downselling'!DE48+DE184*'SaaS - Downselling'!DE184</f>
        <v>0.40271656000039113</v>
      </c>
      <c r="DG48" s="89">
        <f ca="1">DF48-DF48*'SaaS - Churn'!DF48-DF48*'SaaS - Upselling'!DF48-DF48*'SaaS - Upselling'!DF116+DF116*'SaaS - Downselling'!DF48+DF184*'SaaS - Downselling'!DF184</f>
        <v>0.35439057280034419</v>
      </c>
      <c r="DH48" s="89">
        <f ca="1">DG48-DG48*'SaaS - Churn'!DG48-DG48*'SaaS - Upselling'!DG48-DG48*'SaaS - Upselling'!DG116+DG116*'SaaS - Downselling'!DG48+DG184*'SaaS - Downselling'!DG184</f>
        <v>0.31186370406430286</v>
      </c>
      <c r="DI48" s="89">
        <f ca="1">DH48-DH48*'SaaS - Churn'!DH48-DH48*'SaaS - Upselling'!DH48-DH48*'SaaS - Upselling'!DH116+DH116*'SaaS - Downselling'!DH48+DH184*'SaaS - Downselling'!DH184</f>
        <v>0.27444005957658651</v>
      </c>
      <c r="DJ48" s="89">
        <f ca="1">DI48-DI48*'SaaS - Churn'!DI48-DI48*'SaaS - Upselling'!DI48-DI48*'SaaS - Upselling'!DI116+DI116*'SaaS - Downselling'!DI48+DI184*'SaaS - Downselling'!DI184</f>
        <v>0.24150725242739612</v>
      </c>
      <c r="DK48" s="89">
        <f ca="1">DJ48-DJ48*'SaaS - Churn'!DJ48-DJ48*'SaaS - Upselling'!DJ48-DJ48*'SaaS - Upselling'!DJ116+DJ116*'SaaS - Downselling'!DJ48+DJ184*'SaaS - Downselling'!DJ184</f>
        <v>0.21252638213610858</v>
      </c>
      <c r="DL48" s="89">
        <f ca="1">DK48-DK48*'SaaS - Churn'!DK48-DK48*'SaaS - Upselling'!DK48-DK48*'SaaS - Upselling'!DK116+DK116*'SaaS - Downselling'!DK48+DK184*'SaaS - Downselling'!DK184</f>
        <v>0.18702321627977553</v>
      </c>
      <c r="DM48" s="89">
        <f ca="1">DL48-DL48*'SaaS - Churn'!DL48-DL48*'SaaS - Upselling'!DL48-DL48*'SaaS - Upselling'!DL116+DL116*'SaaS - Downselling'!DL48+DL184*'SaaS - Downselling'!DL184</f>
        <v>0.16458043032620245</v>
      </c>
      <c r="DN48" s="89">
        <f ca="1">DM48-DM48*'SaaS - Churn'!DM48-DM48*'SaaS - Upselling'!DM48-DM48*'SaaS - Upselling'!DM116+DM116*'SaaS - Downselling'!DM48+DM184*'SaaS - Downselling'!DM184</f>
        <v>0.14483077868705815</v>
      </c>
      <c r="DO48" s="89">
        <f ca="1">DN48-DN48*'SaaS - Churn'!DN48-DN48*'SaaS - Upselling'!DN48-DN48*'SaaS - Upselling'!DN116+DN116*'SaaS - Downselling'!DN48+DN184*'SaaS - Downselling'!DN184</f>
        <v>0.12745108524461118</v>
      </c>
      <c r="DP48" s="89">
        <f ca="1">DO48-DO48*'SaaS - Churn'!DO48-DO48*'SaaS - Upselling'!DO48-DO48*'SaaS - Upselling'!DO116+DO116*'SaaS - Downselling'!DO48+DO184*'SaaS - Downselling'!DO184</f>
        <v>0.11215695501525784</v>
      </c>
      <c r="DQ48" s="89">
        <f ca="1">DP48-DP48*'SaaS - Churn'!DP48-DP48*'SaaS - Upselling'!DP48-DP48*'SaaS - Upselling'!DP116+DP116*'SaaS - Downselling'!DP48+DP184*'SaaS - Downselling'!DP184</f>
        <v>9.8698120413426904E-2</v>
      </c>
      <c r="DR48" s="89">
        <f ca="1">DQ48-DQ48*'SaaS - Churn'!DQ48-DQ48*'SaaS - Upselling'!DQ48-DQ48*'SaaS - Upselling'!DQ116+DQ116*'SaaS - Downselling'!DQ48+DQ184*'SaaS - Downselling'!DQ184</f>
        <v>8.6854345963815666E-2</v>
      </c>
    </row>
    <row r="49" spans="2:122" ht="15.75" customHeight="1">
      <c r="B49" s="195">
        <v>44317</v>
      </c>
      <c r="BK49" s="89">
        <f ca="1"/>
        <v>163.79999999999998</v>
      </c>
      <c r="BL49" s="89">
        <f ca="1">BK49-BK49*'SaaS - Churn'!BK49-BK49*'SaaS - Upselling'!BK49-BK49*'SaaS - Upselling'!BK117+BK117*'SaaS - Downselling'!BK49+BK185*'SaaS - Downselling'!BK185</f>
        <v>144.14399999999998</v>
      </c>
      <c r="BM49" s="89">
        <f ca="1">BL49-BL49*'SaaS - Churn'!BL49-BL49*'SaaS - Upselling'!BL49-BL49*'SaaS - Upselling'!BL117+BL117*'SaaS - Downselling'!BL49+BL185*'SaaS - Downselling'!BL185</f>
        <v>126.84671999999998</v>
      </c>
      <c r="BN49" s="89">
        <f ca="1">BM49-BM49*'SaaS - Churn'!BM49-BM49*'SaaS - Upselling'!BM49-BM49*'SaaS - Upselling'!BM117+BM117*'SaaS - Downselling'!BM49+BM185*'SaaS - Downselling'!BM185</f>
        <v>111.62511359999999</v>
      </c>
      <c r="BO49" s="89">
        <f ca="1">BN49-BN49*'SaaS - Churn'!BN49-BN49*'SaaS - Upselling'!BN49-BN49*'SaaS - Upselling'!BN117+BN117*'SaaS - Downselling'!BN49+BN185*'SaaS - Downselling'!BN185</f>
        <v>98.23009996799999</v>
      </c>
      <c r="BP49" s="89">
        <f ca="1">BO49-BO49*'SaaS - Churn'!BO49-BO49*'SaaS - Upselling'!BO49-BO49*'SaaS - Upselling'!BO117+BO117*'SaaS - Downselling'!BO49+BO185*'SaaS - Downselling'!BO185</f>
        <v>86.442487971839995</v>
      </c>
      <c r="BQ49" s="89">
        <f ca="1">BP49-BP49*'SaaS - Churn'!BP49-BP49*'SaaS - Upselling'!BP49-BP49*'SaaS - Upselling'!BP117+BP117*'SaaS - Downselling'!BP49+BP185*'SaaS - Downselling'!BP185</f>
        <v>76.069389415219192</v>
      </c>
      <c r="BR49" s="89">
        <f ca="1">BQ49-BQ49*'SaaS - Churn'!BQ49-BQ49*'SaaS - Upselling'!BQ49-BQ49*'SaaS - Upselling'!BQ117+BQ117*'SaaS - Downselling'!BQ49+BQ185*'SaaS - Downselling'!BQ185</f>
        <v>66.941062685392893</v>
      </c>
      <c r="BS49" s="89">
        <f ca="1">BR49-BR49*'SaaS - Churn'!BR49-BR49*'SaaS - Upselling'!BR49-BR49*'SaaS - Upselling'!BR117+BR117*'SaaS - Downselling'!BR49+BR185*'SaaS - Downselling'!BR185</f>
        <v>58.908135163145744</v>
      </c>
      <c r="BT49" s="89">
        <f ca="1">BS49-BS49*'SaaS - Churn'!BS49-BS49*'SaaS - Upselling'!BS49-BS49*'SaaS - Upselling'!BS117+BS117*'SaaS - Downselling'!BS49+BS185*'SaaS - Downselling'!BS185</f>
        <v>51.839158943568258</v>
      </c>
      <c r="BU49" s="89">
        <f ca="1">BT49-BT49*'SaaS - Churn'!BT49-BT49*'SaaS - Upselling'!BT49-BT49*'SaaS - Upselling'!BT117+BT117*'SaaS - Downselling'!BT49+BT185*'SaaS - Downselling'!BT185</f>
        <v>45.618459870340061</v>
      </c>
      <c r="BV49" s="89">
        <f ca="1">BU49-BU49*'SaaS - Churn'!BU49-BU49*'SaaS - Upselling'!BU49-BU49*'SaaS - Upselling'!BU117+BU117*'SaaS - Downselling'!BU49+BU185*'SaaS - Downselling'!BU185</f>
        <v>40.144244685899253</v>
      </c>
      <c r="BW49" s="89">
        <f ca="1">BV49-BV49*'SaaS - Churn'!BV49-BV49*'SaaS - Upselling'!BV49-BV49*'SaaS - Upselling'!BV117+BV117*'SaaS - Downselling'!BV49+BV185*'SaaS - Downselling'!BV185</f>
        <v>35.326935323591343</v>
      </c>
      <c r="BX49" s="89">
        <f ca="1">BW49-BW49*'SaaS - Churn'!BW49-BW49*'SaaS - Upselling'!BW49-BW49*'SaaS - Upselling'!BW117+BW117*'SaaS - Downselling'!BW49+BW185*'SaaS - Downselling'!BW185</f>
        <v>31.087703084760385</v>
      </c>
      <c r="BY49" s="89">
        <f ca="1">BX49-BX49*'SaaS - Churn'!BX49-BX49*'SaaS - Upselling'!BX49-BX49*'SaaS - Upselling'!BX117+BX117*'SaaS - Downselling'!BX49+BX185*'SaaS - Downselling'!BX185</f>
        <v>27.357178714589139</v>
      </c>
      <c r="BZ49" s="89">
        <f ca="1">BY49-BY49*'SaaS - Churn'!BY49-BY49*'SaaS - Upselling'!BY49-BY49*'SaaS - Upselling'!BY117+BY117*'SaaS - Downselling'!BY49+BY185*'SaaS - Downselling'!BY185</f>
        <v>24.074317268838442</v>
      </c>
      <c r="CA49" s="89">
        <f ca="1">BZ49-BZ49*'SaaS - Churn'!BZ49-BZ49*'SaaS - Upselling'!BZ49-BZ49*'SaaS - Upselling'!BZ117+BZ117*'SaaS - Downselling'!BZ49+BZ185*'SaaS - Downselling'!BZ185</f>
        <v>21.185399196577826</v>
      </c>
      <c r="CB49" s="89">
        <f ca="1">CA49-CA49*'SaaS - Churn'!CA49-CA49*'SaaS - Upselling'!CA49-CA49*'SaaS - Upselling'!CA117+CA117*'SaaS - Downselling'!CA49+CA185*'SaaS - Downselling'!CA185</f>
        <v>18.643151292988488</v>
      </c>
      <c r="CC49" s="89">
        <f ca="1">CB49-CB49*'SaaS - Churn'!CB49-CB49*'SaaS - Upselling'!CB49-CB49*'SaaS - Upselling'!CB117+CB117*'SaaS - Downselling'!CB49+CB185*'SaaS - Downselling'!CB185</f>
        <v>16.405973137829871</v>
      </c>
      <c r="CD49" s="89">
        <f ca="1">CC49-CC49*'SaaS - Churn'!CC49-CC49*'SaaS - Upselling'!CC49-CC49*'SaaS - Upselling'!CC117+CC117*'SaaS - Downselling'!CC49+CC185*'SaaS - Downselling'!CC185</f>
        <v>14.437256361290288</v>
      </c>
      <c r="CE49" s="89">
        <f ca="1">CD49-CD49*'SaaS - Churn'!CD49-CD49*'SaaS - Upselling'!CD49-CD49*'SaaS - Upselling'!CD117+CD117*'SaaS - Downselling'!CD49+CD185*'SaaS - Downselling'!CD185</f>
        <v>12.704785597935453</v>
      </c>
      <c r="CF49" s="89">
        <f ca="1">CE49-CE49*'SaaS - Churn'!CE49-CE49*'SaaS - Upselling'!CE49-CE49*'SaaS - Upselling'!CE117+CE117*'SaaS - Downselling'!CE49+CE185*'SaaS - Downselling'!CE185</f>
        <v>11.180211326183199</v>
      </c>
      <c r="CG49" s="89">
        <f ca="1">CF49-CF49*'SaaS - Churn'!CF49-CF49*'SaaS - Upselling'!CF49-CF49*'SaaS - Upselling'!CF117+CF117*'SaaS - Downselling'!CF49+CF185*'SaaS - Downselling'!CF185</f>
        <v>9.8385859670412152</v>
      </c>
      <c r="CH49" s="89">
        <f ca="1">CG49-CG49*'SaaS - Churn'!CG49-CG49*'SaaS - Upselling'!CG49-CG49*'SaaS - Upselling'!CG117+CG117*'SaaS - Downselling'!CG49+CG185*'SaaS - Downselling'!CG185</f>
        <v>8.6579556509962678</v>
      </c>
      <c r="CI49" s="89">
        <f ca="1">CH49-CH49*'SaaS - Churn'!CH49-CH49*'SaaS - Upselling'!CH49-CH49*'SaaS - Upselling'!CH117+CH117*'SaaS - Downselling'!CH49+CH185*'SaaS - Downselling'!CH185</f>
        <v>7.619000972876715</v>
      </c>
      <c r="CJ49" s="89">
        <f ca="1">CI49-CI49*'SaaS - Churn'!CI49-CI49*'SaaS - Upselling'!CI49-CI49*'SaaS - Upselling'!CI117+CI117*'SaaS - Downselling'!CI49+CI185*'SaaS - Downselling'!CI185</f>
        <v>6.7047208561315088</v>
      </c>
      <c r="CK49" s="89">
        <f ca="1">CJ49-CJ49*'SaaS - Churn'!CJ49-CJ49*'SaaS - Upselling'!CJ49-CJ49*'SaaS - Upselling'!CJ117+CJ117*'SaaS - Downselling'!CJ49+CJ185*'SaaS - Downselling'!CJ185</f>
        <v>5.9001543533957275</v>
      </c>
      <c r="CL49" s="89">
        <f ca="1">CK49-CK49*'SaaS - Churn'!CK49-CK49*'SaaS - Upselling'!CK49-CK49*'SaaS - Upselling'!CK117+CK117*'SaaS - Downselling'!CK49+CK185*'SaaS - Downselling'!CK185</f>
        <v>5.1921358309882404</v>
      </c>
      <c r="CM49" s="89">
        <f ca="1">CL49-CL49*'SaaS - Churn'!CL49-CL49*'SaaS - Upselling'!CL49-CL49*'SaaS - Upselling'!CL117+CL117*'SaaS - Downselling'!CL49+CL185*'SaaS - Downselling'!CL185</f>
        <v>4.5690795312696517</v>
      </c>
      <c r="CN49" s="89">
        <f ca="1">CM49-CM49*'SaaS - Churn'!CM49-CM49*'SaaS - Upselling'!CM49-CM49*'SaaS - Upselling'!CM117+CM117*'SaaS - Downselling'!CM49+CM185*'SaaS - Downselling'!CM185</f>
        <v>4.0207899875172934</v>
      </c>
      <c r="CO49" s="89">
        <f ca="1">CN49-CN49*'SaaS - Churn'!CN49-CN49*'SaaS - Upselling'!CN49-CN49*'SaaS - Upselling'!CN117+CN117*'SaaS - Downselling'!CN49+CN185*'SaaS - Downselling'!CN185</f>
        <v>3.5382951890152183</v>
      </c>
      <c r="CP49" s="89">
        <f ca="1">CO49-CO49*'SaaS - Churn'!CO49-CO49*'SaaS - Upselling'!CO49-CO49*'SaaS - Upselling'!CO117+CO117*'SaaS - Downselling'!CO49+CO185*'SaaS - Downselling'!CO185</f>
        <v>3.1136997663333918</v>
      </c>
      <c r="CQ49" s="89">
        <f ca="1">CP49-CP49*'SaaS - Churn'!CP49-CP49*'SaaS - Upselling'!CP49-CP49*'SaaS - Upselling'!CP117+CP117*'SaaS - Downselling'!CP49+CP185*'SaaS - Downselling'!CP185</f>
        <v>2.7400557943733848</v>
      </c>
      <c r="CR49" s="89">
        <f ca="1">CQ49-CQ49*'SaaS - Churn'!CQ49-CQ49*'SaaS - Upselling'!CQ49-CQ49*'SaaS - Upselling'!CQ117+CQ117*'SaaS - Downselling'!CQ49+CQ185*'SaaS - Downselling'!CQ185</f>
        <v>2.4112490990485789</v>
      </c>
      <c r="CS49" s="89">
        <f ca="1">CR49-CR49*'SaaS - Churn'!CR49-CR49*'SaaS - Upselling'!CR49-CR49*'SaaS - Upselling'!CR117+CR117*'SaaS - Downselling'!CR49+CR185*'SaaS - Downselling'!CR185</f>
        <v>2.1218992071627496</v>
      </c>
      <c r="CT49" s="89">
        <f ca="1">CS49-CS49*'SaaS - Churn'!CS49-CS49*'SaaS - Upselling'!CS49-CS49*'SaaS - Upselling'!CS117+CS117*'SaaS - Downselling'!CS49+CS185*'SaaS - Downselling'!CS185</f>
        <v>1.8672713023032197</v>
      </c>
      <c r="CU49" s="89">
        <f ca="1">CT49-CT49*'SaaS - Churn'!CT49-CT49*'SaaS - Upselling'!CT49-CT49*'SaaS - Upselling'!CT117+CT117*'SaaS - Downselling'!CT49+CT185*'SaaS - Downselling'!CT185</f>
        <v>1.6431987460268334</v>
      </c>
      <c r="CV49" s="89">
        <f ca="1">CU49-CU49*'SaaS - Churn'!CU49-CU49*'SaaS - Upselling'!CU49-CU49*'SaaS - Upselling'!CU117+CU117*'SaaS - Downselling'!CU49+CU185*'SaaS - Downselling'!CU185</f>
        <v>1.4460148965036135</v>
      </c>
      <c r="CW49" s="89">
        <f ca="1">CV49-CV49*'SaaS - Churn'!CV49-CV49*'SaaS - Upselling'!CV49-CV49*'SaaS - Upselling'!CV117+CV117*'SaaS - Downselling'!CV49+CV185*'SaaS - Downselling'!CV185</f>
        <v>1.2724931089231799</v>
      </c>
      <c r="CX49" s="89">
        <f ca="1">CW49-CW49*'SaaS - Churn'!CW49-CW49*'SaaS - Upselling'!CW49-CW49*'SaaS - Upselling'!CW117+CW117*'SaaS - Downselling'!CW49+CW185*'SaaS - Downselling'!CW185</f>
        <v>1.1197939358523983</v>
      </c>
      <c r="CY49" s="89">
        <f ca="1">CX49-CX49*'SaaS - Churn'!CX49-CX49*'SaaS - Upselling'!CX49-CX49*'SaaS - Upselling'!CX117+CX117*'SaaS - Downselling'!CX49+CX185*'SaaS - Downselling'!CX185</f>
        <v>0.98541866355011054</v>
      </c>
      <c r="CZ49" s="89">
        <f ca="1">CY49-CY49*'SaaS - Churn'!CY49-CY49*'SaaS - Upselling'!CY49-CY49*'SaaS - Upselling'!CY117+CY117*'SaaS - Downselling'!CY49+CY185*'SaaS - Downselling'!CY185</f>
        <v>0.86716842392409732</v>
      </c>
      <c r="DA49" s="89">
        <f ca="1">CZ49-CZ49*'SaaS - Churn'!CZ49-CZ49*'SaaS - Upselling'!CZ49-CZ49*'SaaS - Upselling'!CZ117+CZ117*'SaaS - Downselling'!CZ49+CZ185*'SaaS - Downselling'!CZ185</f>
        <v>0.76310821305320564</v>
      </c>
      <c r="DB49" s="89">
        <f ca="1">DA49-DA49*'SaaS - Churn'!DA49-DA49*'SaaS - Upselling'!DA49-DA49*'SaaS - Upselling'!DA117+DA117*'SaaS - Downselling'!DA49+DA185*'SaaS - Downselling'!DA185</f>
        <v>0.67153522748682093</v>
      </c>
      <c r="DC49" s="89">
        <f ca="1">DB49-DB49*'SaaS - Churn'!DB49-DB49*'SaaS - Upselling'!DB49-DB49*'SaaS - Upselling'!DB117+DB117*'SaaS - Downselling'!DB49+DB185*'SaaS - Downselling'!DB185</f>
        <v>0.59095100018840241</v>
      </c>
      <c r="DD49" s="89">
        <f ca="1">DC49-DC49*'SaaS - Churn'!DC49-DC49*'SaaS - Upselling'!DC49-DC49*'SaaS - Upselling'!DC117+DC117*'SaaS - Downselling'!DC49+DC185*'SaaS - Downselling'!DC185</f>
        <v>0.52003688016579419</v>
      </c>
      <c r="DE49" s="89">
        <f ca="1">DD49-DD49*'SaaS - Churn'!DD49-DD49*'SaaS - Upselling'!DD49-DD49*'SaaS - Upselling'!DD117+DD117*'SaaS - Downselling'!DD49+DD185*'SaaS - Downselling'!DD185</f>
        <v>0.45763245454589896</v>
      </c>
      <c r="DF49" s="89">
        <f ca="1">DE49-DE49*'SaaS - Churn'!DE49-DE49*'SaaS - Upselling'!DE49-DE49*'SaaS - Upselling'!DE117+DE117*'SaaS - Downselling'!DE49+DE185*'SaaS - Downselling'!DE185</f>
        <v>0.40271656000039113</v>
      </c>
      <c r="DG49" s="89">
        <f ca="1">DF49-DF49*'SaaS - Churn'!DF49-DF49*'SaaS - Upselling'!DF49-DF49*'SaaS - Upselling'!DF117+DF117*'SaaS - Downselling'!DF49+DF185*'SaaS - Downselling'!DF185</f>
        <v>0.35439057280034419</v>
      </c>
      <c r="DH49" s="89">
        <f ca="1">DG49-DG49*'SaaS - Churn'!DG49-DG49*'SaaS - Upselling'!DG49-DG49*'SaaS - Upselling'!DG117+DG117*'SaaS - Downselling'!DG49+DG185*'SaaS - Downselling'!DG185</f>
        <v>0.31186370406430286</v>
      </c>
      <c r="DI49" s="89">
        <f ca="1">DH49-DH49*'SaaS - Churn'!DH49-DH49*'SaaS - Upselling'!DH49-DH49*'SaaS - Upselling'!DH117+DH117*'SaaS - Downselling'!DH49+DH185*'SaaS - Downselling'!DH185</f>
        <v>0.27444005957658651</v>
      </c>
      <c r="DJ49" s="89">
        <f ca="1">DI49-DI49*'SaaS - Churn'!DI49-DI49*'SaaS - Upselling'!DI49-DI49*'SaaS - Upselling'!DI117+DI117*'SaaS - Downselling'!DI49+DI185*'SaaS - Downselling'!DI185</f>
        <v>0.24150725242739612</v>
      </c>
      <c r="DK49" s="89">
        <f ca="1">DJ49-DJ49*'SaaS - Churn'!DJ49-DJ49*'SaaS - Upselling'!DJ49-DJ49*'SaaS - Upselling'!DJ117+DJ117*'SaaS - Downselling'!DJ49+DJ185*'SaaS - Downselling'!DJ185</f>
        <v>0.21252638213610858</v>
      </c>
      <c r="DL49" s="89">
        <f ca="1">DK49-DK49*'SaaS - Churn'!DK49-DK49*'SaaS - Upselling'!DK49-DK49*'SaaS - Upselling'!DK117+DK117*'SaaS - Downselling'!DK49+DK185*'SaaS - Downselling'!DK185</f>
        <v>0.18702321627977553</v>
      </c>
      <c r="DM49" s="89">
        <f ca="1">DL49-DL49*'SaaS - Churn'!DL49-DL49*'SaaS - Upselling'!DL49-DL49*'SaaS - Upselling'!DL117+DL117*'SaaS - Downselling'!DL49+DL185*'SaaS - Downselling'!DL185</f>
        <v>0.16458043032620245</v>
      </c>
      <c r="DN49" s="89">
        <f ca="1">DM49-DM49*'SaaS - Churn'!DM49-DM49*'SaaS - Upselling'!DM49-DM49*'SaaS - Upselling'!DM117+DM117*'SaaS - Downselling'!DM49+DM185*'SaaS - Downselling'!DM185</f>
        <v>0.14483077868705815</v>
      </c>
      <c r="DO49" s="89">
        <f ca="1">DN49-DN49*'SaaS - Churn'!DN49-DN49*'SaaS - Upselling'!DN49-DN49*'SaaS - Upselling'!DN117+DN117*'SaaS - Downselling'!DN49+DN185*'SaaS - Downselling'!DN185</f>
        <v>0.12745108524461118</v>
      </c>
      <c r="DP49" s="89">
        <f ca="1">DO49-DO49*'SaaS - Churn'!DO49-DO49*'SaaS - Upselling'!DO49-DO49*'SaaS - Upselling'!DO117+DO117*'SaaS - Downselling'!DO49+DO185*'SaaS - Downselling'!DO185</f>
        <v>0.11215695501525784</v>
      </c>
      <c r="DQ49" s="89">
        <f ca="1">DP49-DP49*'SaaS - Churn'!DP49-DP49*'SaaS - Upselling'!DP49-DP49*'SaaS - Upselling'!DP117+DP117*'SaaS - Downselling'!DP49+DP185*'SaaS - Downselling'!DP185</f>
        <v>9.8698120413426904E-2</v>
      </c>
      <c r="DR49" s="89">
        <f ca="1">DQ49-DQ49*'SaaS - Churn'!DQ49-DQ49*'SaaS - Upselling'!DQ49-DQ49*'SaaS - Upselling'!DQ117+DQ117*'SaaS - Downselling'!DQ49+DQ185*'SaaS - Downselling'!DQ185</f>
        <v>8.6854345963815666E-2</v>
      </c>
    </row>
    <row r="50" spans="2:122" ht="15.75" customHeight="1">
      <c r="B50" s="195">
        <v>44348</v>
      </c>
      <c r="BK50" s="89">
        <f ca="1"/>
        <v>163.79999999999998</v>
      </c>
      <c r="BL50" s="89">
        <f ca="1">BK50-BK50*'SaaS - Churn'!BK50-BK50*'SaaS - Upselling'!BK50-BK50*'SaaS - Upselling'!BK118+BK118*'SaaS - Downselling'!BK50+BK186*'SaaS - Downselling'!BK186</f>
        <v>144.14399999999998</v>
      </c>
      <c r="BM50" s="89">
        <f ca="1">BL50-BL50*'SaaS - Churn'!BL50-BL50*'SaaS - Upselling'!BL50-BL50*'SaaS - Upselling'!BL118+BL118*'SaaS - Downselling'!BL50+BL186*'SaaS - Downselling'!BL186</f>
        <v>126.84671999999998</v>
      </c>
      <c r="BN50" s="89">
        <f ca="1">BM50-BM50*'SaaS - Churn'!BM50-BM50*'SaaS - Upselling'!BM50-BM50*'SaaS - Upselling'!BM118+BM118*'SaaS - Downselling'!BM50+BM186*'SaaS - Downselling'!BM186</f>
        <v>111.62511359999999</v>
      </c>
      <c r="BO50" s="89">
        <f ca="1">BN50-BN50*'SaaS - Churn'!BN50-BN50*'SaaS - Upselling'!BN50-BN50*'SaaS - Upselling'!BN118+BN118*'SaaS - Downselling'!BN50+BN186*'SaaS - Downselling'!BN186</f>
        <v>98.23009996799999</v>
      </c>
      <c r="BP50" s="89">
        <f ca="1">BO50-BO50*'SaaS - Churn'!BO50-BO50*'SaaS - Upselling'!BO50-BO50*'SaaS - Upselling'!BO118+BO118*'SaaS - Downselling'!BO50+BO186*'SaaS - Downselling'!BO186</f>
        <v>86.442487971839995</v>
      </c>
      <c r="BQ50" s="89">
        <f ca="1">BP50-BP50*'SaaS - Churn'!BP50-BP50*'SaaS - Upselling'!BP50-BP50*'SaaS - Upselling'!BP118+BP118*'SaaS - Downselling'!BP50+BP186*'SaaS - Downselling'!BP186</f>
        <v>76.069389415219192</v>
      </c>
      <c r="BR50" s="89">
        <f ca="1">BQ50-BQ50*'SaaS - Churn'!BQ50-BQ50*'SaaS - Upselling'!BQ50-BQ50*'SaaS - Upselling'!BQ118+BQ118*'SaaS - Downselling'!BQ50+BQ186*'SaaS - Downselling'!BQ186</f>
        <v>66.941062685392893</v>
      </c>
      <c r="BS50" s="89">
        <f ca="1">BR50-BR50*'SaaS - Churn'!BR50-BR50*'SaaS - Upselling'!BR50-BR50*'SaaS - Upselling'!BR118+BR118*'SaaS - Downselling'!BR50+BR186*'SaaS - Downselling'!BR186</f>
        <v>58.908135163145744</v>
      </c>
      <c r="BT50" s="89">
        <f ca="1">BS50-BS50*'SaaS - Churn'!BS50-BS50*'SaaS - Upselling'!BS50-BS50*'SaaS - Upselling'!BS118+BS118*'SaaS - Downselling'!BS50+BS186*'SaaS - Downselling'!BS186</f>
        <v>51.839158943568258</v>
      </c>
      <c r="BU50" s="89">
        <f ca="1">BT50-BT50*'SaaS - Churn'!BT50-BT50*'SaaS - Upselling'!BT50-BT50*'SaaS - Upselling'!BT118+BT118*'SaaS - Downselling'!BT50+BT186*'SaaS - Downselling'!BT186</f>
        <v>45.618459870340061</v>
      </c>
      <c r="BV50" s="89">
        <f ca="1">BU50-BU50*'SaaS - Churn'!BU50-BU50*'SaaS - Upselling'!BU50-BU50*'SaaS - Upselling'!BU118+BU118*'SaaS - Downselling'!BU50+BU186*'SaaS - Downselling'!BU186</f>
        <v>40.144244685899253</v>
      </c>
      <c r="BW50" s="89">
        <f ca="1">BV50-BV50*'SaaS - Churn'!BV50-BV50*'SaaS - Upselling'!BV50-BV50*'SaaS - Upselling'!BV118+BV118*'SaaS - Downselling'!BV50+BV186*'SaaS - Downselling'!BV186</f>
        <v>35.326935323591343</v>
      </c>
      <c r="BX50" s="89">
        <f ca="1">BW50-BW50*'SaaS - Churn'!BW50-BW50*'SaaS - Upselling'!BW50-BW50*'SaaS - Upselling'!BW118+BW118*'SaaS - Downselling'!BW50+BW186*'SaaS - Downselling'!BW186</f>
        <v>31.087703084760385</v>
      </c>
      <c r="BY50" s="89">
        <f ca="1">BX50-BX50*'SaaS - Churn'!BX50-BX50*'SaaS - Upselling'!BX50-BX50*'SaaS - Upselling'!BX118+BX118*'SaaS - Downselling'!BX50+BX186*'SaaS - Downselling'!BX186</f>
        <v>27.357178714589139</v>
      </c>
      <c r="BZ50" s="89">
        <f ca="1">BY50-BY50*'SaaS - Churn'!BY50-BY50*'SaaS - Upselling'!BY50-BY50*'SaaS - Upselling'!BY118+BY118*'SaaS - Downselling'!BY50+BY186*'SaaS - Downselling'!BY186</f>
        <v>24.074317268838442</v>
      </c>
      <c r="CA50" s="89">
        <f ca="1">BZ50-BZ50*'SaaS - Churn'!BZ50-BZ50*'SaaS - Upselling'!BZ50-BZ50*'SaaS - Upselling'!BZ118+BZ118*'SaaS - Downselling'!BZ50+BZ186*'SaaS - Downselling'!BZ186</f>
        <v>21.185399196577826</v>
      </c>
      <c r="CB50" s="89">
        <f ca="1">CA50-CA50*'SaaS - Churn'!CA50-CA50*'SaaS - Upselling'!CA50-CA50*'SaaS - Upselling'!CA118+CA118*'SaaS - Downselling'!CA50+CA186*'SaaS - Downselling'!CA186</f>
        <v>18.643151292988488</v>
      </c>
      <c r="CC50" s="89">
        <f ca="1">CB50-CB50*'SaaS - Churn'!CB50-CB50*'SaaS - Upselling'!CB50-CB50*'SaaS - Upselling'!CB118+CB118*'SaaS - Downselling'!CB50+CB186*'SaaS - Downselling'!CB186</f>
        <v>16.405973137829871</v>
      </c>
      <c r="CD50" s="89">
        <f ca="1">CC50-CC50*'SaaS - Churn'!CC50-CC50*'SaaS - Upselling'!CC50-CC50*'SaaS - Upselling'!CC118+CC118*'SaaS - Downselling'!CC50+CC186*'SaaS - Downselling'!CC186</f>
        <v>14.437256361290288</v>
      </c>
      <c r="CE50" s="89">
        <f ca="1">CD50-CD50*'SaaS - Churn'!CD50-CD50*'SaaS - Upselling'!CD50-CD50*'SaaS - Upselling'!CD118+CD118*'SaaS - Downselling'!CD50+CD186*'SaaS - Downselling'!CD186</f>
        <v>12.704785597935453</v>
      </c>
      <c r="CF50" s="89">
        <f ca="1">CE50-CE50*'SaaS - Churn'!CE50-CE50*'SaaS - Upselling'!CE50-CE50*'SaaS - Upselling'!CE118+CE118*'SaaS - Downselling'!CE50+CE186*'SaaS - Downselling'!CE186</f>
        <v>11.180211326183199</v>
      </c>
      <c r="CG50" s="89">
        <f ca="1">CF50-CF50*'SaaS - Churn'!CF50-CF50*'SaaS - Upselling'!CF50-CF50*'SaaS - Upselling'!CF118+CF118*'SaaS - Downselling'!CF50+CF186*'SaaS - Downselling'!CF186</f>
        <v>9.8385859670412152</v>
      </c>
      <c r="CH50" s="89">
        <f ca="1">CG50-CG50*'SaaS - Churn'!CG50-CG50*'SaaS - Upselling'!CG50-CG50*'SaaS - Upselling'!CG118+CG118*'SaaS - Downselling'!CG50+CG186*'SaaS - Downselling'!CG186</f>
        <v>8.6579556509962678</v>
      </c>
      <c r="CI50" s="89">
        <f ca="1">CH50-CH50*'SaaS - Churn'!CH50-CH50*'SaaS - Upselling'!CH50-CH50*'SaaS - Upselling'!CH118+CH118*'SaaS - Downselling'!CH50+CH186*'SaaS - Downselling'!CH186</f>
        <v>7.619000972876715</v>
      </c>
      <c r="CJ50" s="89">
        <f ca="1">CI50-CI50*'SaaS - Churn'!CI50-CI50*'SaaS - Upselling'!CI50-CI50*'SaaS - Upselling'!CI118+CI118*'SaaS - Downselling'!CI50+CI186*'SaaS - Downselling'!CI186</f>
        <v>6.7047208561315088</v>
      </c>
      <c r="CK50" s="89">
        <f ca="1">CJ50-CJ50*'SaaS - Churn'!CJ50-CJ50*'SaaS - Upselling'!CJ50-CJ50*'SaaS - Upselling'!CJ118+CJ118*'SaaS - Downselling'!CJ50+CJ186*'SaaS - Downselling'!CJ186</f>
        <v>5.9001543533957275</v>
      </c>
      <c r="CL50" s="89">
        <f ca="1">CK50-CK50*'SaaS - Churn'!CK50-CK50*'SaaS - Upselling'!CK50-CK50*'SaaS - Upselling'!CK118+CK118*'SaaS - Downselling'!CK50+CK186*'SaaS - Downselling'!CK186</f>
        <v>5.1921358309882404</v>
      </c>
      <c r="CM50" s="89">
        <f ca="1">CL50-CL50*'SaaS - Churn'!CL50-CL50*'SaaS - Upselling'!CL50-CL50*'SaaS - Upselling'!CL118+CL118*'SaaS - Downselling'!CL50+CL186*'SaaS - Downselling'!CL186</f>
        <v>4.5690795312696517</v>
      </c>
      <c r="CN50" s="89">
        <f ca="1">CM50-CM50*'SaaS - Churn'!CM50-CM50*'SaaS - Upselling'!CM50-CM50*'SaaS - Upselling'!CM118+CM118*'SaaS - Downselling'!CM50+CM186*'SaaS - Downselling'!CM186</f>
        <v>4.0207899875172934</v>
      </c>
      <c r="CO50" s="89">
        <f ca="1">CN50-CN50*'SaaS - Churn'!CN50-CN50*'SaaS - Upselling'!CN50-CN50*'SaaS - Upselling'!CN118+CN118*'SaaS - Downselling'!CN50+CN186*'SaaS - Downselling'!CN186</f>
        <v>3.5382951890152183</v>
      </c>
      <c r="CP50" s="89">
        <f ca="1">CO50-CO50*'SaaS - Churn'!CO50-CO50*'SaaS - Upselling'!CO50-CO50*'SaaS - Upselling'!CO118+CO118*'SaaS - Downselling'!CO50+CO186*'SaaS - Downselling'!CO186</f>
        <v>3.1136997663333918</v>
      </c>
      <c r="CQ50" s="89">
        <f ca="1">CP50-CP50*'SaaS - Churn'!CP50-CP50*'SaaS - Upselling'!CP50-CP50*'SaaS - Upselling'!CP118+CP118*'SaaS - Downselling'!CP50+CP186*'SaaS - Downselling'!CP186</f>
        <v>2.7400557943733848</v>
      </c>
      <c r="CR50" s="89">
        <f ca="1">CQ50-CQ50*'SaaS - Churn'!CQ50-CQ50*'SaaS - Upselling'!CQ50-CQ50*'SaaS - Upselling'!CQ118+CQ118*'SaaS - Downselling'!CQ50+CQ186*'SaaS - Downselling'!CQ186</f>
        <v>2.4112490990485789</v>
      </c>
      <c r="CS50" s="89">
        <f ca="1">CR50-CR50*'SaaS - Churn'!CR50-CR50*'SaaS - Upselling'!CR50-CR50*'SaaS - Upselling'!CR118+CR118*'SaaS - Downselling'!CR50+CR186*'SaaS - Downselling'!CR186</f>
        <v>2.1218992071627496</v>
      </c>
      <c r="CT50" s="89">
        <f ca="1">CS50-CS50*'SaaS - Churn'!CS50-CS50*'SaaS - Upselling'!CS50-CS50*'SaaS - Upselling'!CS118+CS118*'SaaS - Downselling'!CS50+CS186*'SaaS - Downselling'!CS186</f>
        <v>1.8672713023032197</v>
      </c>
      <c r="CU50" s="89">
        <f ca="1">CT50-CT50*'SaaS - Churn'!CT50-CT50*'SaaS - Upselling'!CT50-CT50*'SaaS - Upselling'!CT118+CT118*'SaaS - Downselling'!CT50+CT186*'SaaS - Downselling'!CT186</f>
        <v>1.6431987460268334</v>
      </c>
      <c r="CV50" s="89">
        <f ca="1">CU50-CU50*'SaaS - Churn'!CU50-CU50*'SaaS - Upselling'!CU50-CU50*'SaaS - Upselling'!CU118+CU118*'SaaS - Downselling'!CU50+CU186*'SaaS - Downselling'!CU186</f>
        <v>1.4460148965036135</v>
      </c>
      <c r="CW50" s="89">
        <f ca="1">CV50-CV50*'SaaS - Churn'!CV50-CV50*'SaaS - Upselling'!CV50-CV50*'SaaS - Upselling'!CV118+CV118*'SaaS - Downselling'!CV50+CV186*'SaaS - Downselling'!CV186</f>
        <v>1.2724931089231799</v>
      </c>
      <c r="CX50" s="89">
        <f ca="1">CW50-CW50*'SaaS - Churn'!CW50-CW50*'SaaS - Upselling'!CW50-CW50*'SaaS - Upselling'!CW118+CW118*'SaaS - Downselling'!CW50+CW186*'SaaS - Downselling'!CW186</f>
        <v>1.1197939358523983</v>
      </c>
      <c r="CY50" s="89">
        <f ca="1">CX50-CX50*'SaaS - Churn'!CX50-CX50*'SaaS - Upselling'!CX50-CX50*'SaaS - Upselling'!CX118+CX118*'SaaS - Downselling'!CX50+CX186*'SaaS - Downselling'!CX186</f>
        <v>0.98541866355011054</v>
      </c>
      <c r="CZ50" s="89">
        <f ca="1">CY50-CY50*'SaaS - Churn'!CY50-CY50*'SaaS - Upselling'!CY50-CY50*'SaaS - Upselling'!CY118+CY118*'SaaS - Downselling'!CY50+CY186*'SaaS - Downselling'!CY186</f>
        <v>0.86716842392409732</v>
      </c>
      <c r="DA50" s="89">
        <f ca="1">CZ50-CZ50*'SaaS - Churn'!CZ50-CZ50*'SaaS - Upselling'!CZ50-CZ50*'SaaS - Upselling'!CZ118+CZ118*'SaaS - Downselling'!CZ50+CZ186*'SaaS - Downselling'!CZ186</f>
        <v>0.76310821305320564</v>
      </c>
      <c r="DB50" s="89">
        <f ca="1">DA50-DA50*'SaaS - Churn'!DA50-DA50*'SaaS - Upselling'!DA50-DA50*'SaaS - Upselling'!DA118+DA118*'SaaS - Downselling'!DA50+DA186*'SaaS - Downselling'!DA186</f>
        <v>0.67153522748682093</v>
      </c>
      <c r="DC50" s="89">
        <f ca="1">DB50-DB50*'SaaS - Churn'!DB50-DB50*'SaaS - Upselling'!DB50-DB50*'SaaS - Upselling'!DB118+DB118*'SaaS - Downselling'!DB50+DB186*'SaaS - Downselling'!DB186</f>
        <v>0.59095100018840241</v>
      </c>
      <c r="DD50" s="89">
        <f ca="1">DC50-DC50*'SaaS - Churn'!DC50-DC50*'SaaS - Upselling'!DC50-DC50*'SaaS - Upselling'!DC118+DC118*'SaaS - Downselling'!DC50+DC186*'SaaS - Downselling'!DC186</f>
        <v>0.52003688016579419</v>
      </c>
      <c r="DE50" s="89">
        <f ca="1">DD50-DD50*'SaaS - Churn'!DD50-DD50*'SaaS - Upselling'!DD50-DD50*'SaaS - Upselling'!DD118+DD118*'SaaS - Downselling'!DD50+DD186*'SaaS - Downselling'!DD186</f>
        <v>0.45763245454589896</v>
      </c>
      <c r="DF50" s="89">
        <f ca="1">DE50-DE50*'SaaS - Churn'!DE50-DE50*'SaaS - Upselling'!DE50-DE50*'SaaS - Upselling'!DE118+DE118*'SaaS - Downselling'!DE50+DE186*'SaaS - Downselling'!DE186</f>
        <v>0.40271656000039113</v>
      </c>
      <c r="DG50" s="89">
        <f ca="1">DF50-DF50*'SaaS - Churn'!DF50-DF50*'SaaS - Upselling'!DF50-DF50*'SaaS - Upselling'!DF118+DF118*'SaaS - Downselling'!DF50+DF186*'SaaS - Downselling'!DF186</f>
        <v>0.35439057280034419</v>
      </c>
      <c r="DH50" s="89">
        <f ca="1">DG50-DG50*'SaaS - Churn'!DG50-DG50*'SaaS - Upselling'!DG50-DG50*'SaaS - Upselling'!DG118+DG118*'SaaS - Downselling'!DG50+DG186*'SaaS - Downselling'!DG186</f>
        <v>0.31186370406430286</v>
      </c>
      <c r="DI50" s="89">
        <f ca="1">DH50-DH50*'SaaS - Churn'!DH50-DH50*'SaaS - Upselling'!DH50-DH50*'SaaS - Upselling'!DH118+DH118*'SaaS - Downselling'!DH50+DH186*'SaaS - Downselling'!DH186</f>
        <v>0.27444005957658651</v>
      </c>
      <c r="DJ50" s="89">
        <f ca="1">DI50-DI50*'SaaS - Churn'!DI50-DI50*'SaaS - Upselling'!DI50-DI50*'SaaS - Upselling'!DI118+DI118*'SaaS - Downselling'!DI50+DI186*'SaaS - Downselling'!DI186</f>
        <v>0.24150725242739612</v>
      </c>
      <c r="DK50" s="89">
        <f ca="1">DJ50-DJ50*'SaaS - Churn'!DJ50-DJ50*'SaaS - Upselling'!DJ50-DJ50*'SaaS - Upselling'!DJ118+DJ118*'SaaS - Downselling'!DJ50+DJ186*'SaaS - Downselling'!DJ186</f>
        <v>0.21252638213610858</v>
      </c>
      <c r="DL50" s="89">
        <f ca="1">DK50-DK50*'SaaS - Churn'!DK50-DK50*'SaaS - Upselling'!DK50-DK50*'SaaS - Upselling'!DK118+DK118*'SaaS - Downselling'!DK50+DK186*'SaaS - Downselling'!DK186</f>
        <v>0.18702321627977553</v>
      </c>
      <c r="DM50" s="89">
        <f ca="1">DL50-DL50*'SaaS - Churn'!DL50-DL50*'SaaS - Upselling'!DL50-DL50*'SaaS - Upselling'!DL118+DL118*'SaaS - Downselling'!DL50+DL186*'SaaS - Downselling'!DL186</f>
        <v>0.16458043032620245</v>
      </c>
      <c r="DN50" s="89">
        <f ca="1">DM50-DM50*'SaaS - Churn'!DM50-DM50*'SaaS - Upselling'!DM50-DM50*'SaaS - Upselling'!DM118+DM118*'SaaS - Downselling'!DM50+DM186*'SaaS - Downselling'!DM186</f>
        <v>0.14483077868705815</v>
      </c>
      <c r="DO50" s="89">
        <f ca="1">DN50-DN50*'SaaS - Churn'!DN50-DN50*'SaaS - Upselling'!DN50-DN50*'SaaS - Upselling'!DN118+DN118*'SaaS - Downselling'!DN50+DN186*'SaaS - Downselling'!DN186</f>
        <v>0.12745108524461118</v>
      </c>
      <c r="DP50" s="89">
        <f ca="1">DO50-DO50*'SaaS - Churn'!DO50-DO50*'SaaS - Upselling'!DO50-DO50*'SaaS - Upselling'!DO118+DO118*'SaaS - Downselling'!DO50+DO186*'SaaS - Downselling'!DO186</f>
        <v>0.11215695501525784</v>
      </c>
      <c r="DQ50" s="89">
        <f ca="1">DP50-DP50*'SaaS - Churn'!DP50-DP50*'SaaS - Upselling'!DP50-DP50*'SaaS - Upselling'!DP118+DP118*'SaaS - Downselling'!DP50+DP186*'SaaS - Downselling'!DP186</f>
        <v>9.8698120413426904E-2</v>
      </c>
      <c r="DR50" s="89">
        <f ca="1">DQ50-DQ50*'SaaS - Churn'!DQ50-DQ50*'SaaS - Upselling'!DQ50-DQ50*'SaaS - Upselling'!DQ118+DQ118*'SaaS - Downselling'!DQ50+DQ186*'SaaS - Downselling'!DQ186</f>
        <v>8.6854345963815666E-2</v>
      </c>
    </row>
    <row r="51" spans="2:122" ht="15.75" customHeight="1">
      <c r="B51" s="195">
        <v>44378</v>
      </c>
      <c r="BK51" s="89">
        <f ca="1"/>
        <v>163.79999999999998</v>
      </c>
      <c r="BL51" s="89">
        <f ca="1">BK51-BK51*'SaaS - Churn'!BK51-BK51*'SaaS - Upselling'!BK51-BK51*'SaaS - Upselling'!BK119+BK119*'SaaS - Downselling'!BK51+BK187*'SaaS - Downselling'!BK187</f>
        <v>144.14399999999998</v>
      </c>
      <c r="BM51" s="89">
        <f ca="1">BL51-BL51*'SaaS - Churn'!BL51-BL51*'SaaS - Upselling'!BL51-BL51*'SaaS - Upselling'!BL119+BL119*'SaaS - Downselling'!BL51+BL187*'SaaS - Downselling'!BL187</f>
        <v>126.84671999999998</v>
      </c>
      <c r="BN51" s="89">
        <f ca="1">BM51-BM51*'SaaS - Churn'!BM51-BM51*'SaaS - Upselling'!BM51-BM51*'SaaS - Upselling'!BM119+BM119*'SaaS - Downselling'!BM51+BM187*'SaaS - Downselling'!BM187</f>
        <v>111.62511359999999</v>
      </c>
      <c r="BO51" s="89">
        <f ca="1">BN51-BN51*'SaaS - Churn'!BN51-BN51*'SaaS - Upselling'!BN51-BN51*'SaaS - Upselling'!BN119+BN119*'SaaS - Downselling'!BN51+BN187*'SaaS - Downselling'!BN187</f>
        <v>98.23009996799999</v>
      </c>
      <c r="BP51" s="89">
        <f ca="1">BO51-BO51*'SaaS - Churn'!BO51-BO51*'SaaS - Upselling'!BO51-BO51*'SaaS - Upselling'!BO119+BO119*'SaaS - Downselling'!BO51+BO187*'SaaS - Downselling'!BO187</f>
        <v>86.442487971839995</v>
      </c>
      <c r="BQ51" s="89">
        <f ca="1">BP51-BP51*'SaaS - Churn'!BP51-BP51*'SaaS - Upselling'!BP51-BP51*'SaaS - Upselling'!BP119+BP119*'SaaS - Downselling'!BP51+BP187*'SaaS - Downselling'!BP187</f>
        <v>76.069389415219192</v>
      </c>
      <c r="BR51" s="89">
        <f ca="1">BQ51-BQ51*'SaaS - Churn'!BQ51-BQ51*'SaaS - Upselling'!BQ51-BQ51*'SaaS - Upselling'!BQ119+BQ119*'SaaS - Downselling'!BQ51+BQ187*'SaaS - Downselling'!BQ187</f>
        <v>66.941062685392893</v>
      </c>
      <c r="BS51" s="89">
        <f ca="1">BR51-BR51*'SaaS - Churn'!BR51-BR51*'SaaS - Upselling'!BR51-BR51*'SaaS - Upselling'!BR119+BR119*'SaaS - Downselling'!BR51+BR187*'SaaS - Downselling'!BR187</f>
        <v>58.908135163145744</v>
      </c>
      <c r="BT51" s="89">
        <f ca="1">BS51-BS51*'SaaS - Churn'!BS51-BS51*'SaaS - Upselling'!BS51-BS51*'SaaS - Upselling'!BS119+BS119*'SaaS - Downselling'!BS51+BS187*'SaaS - Downselling'!BS187</f>
        <v>51.839158943568258</v>
      </c>
      <c r="BU51" s="89">
        <f ca="1">BT51-BT51*'SaaS - Churn'!BT51-BT51*'SaaS - Upselling'!BT51-BT51*'SaaS - Upselling'!BT119+BT119*'SaaS - Downselling'!BT51+BT187*'SaaS - Downselling'!BT187</f>
        <v>45.618459870340061</v>
      </c>
      <c r="BV51" s="89">
        <f ca="1">BU51-BU51*'SaaS - Churn'!BU51-BU51*'SaaS - Upselling'!BU51-BU51*'SaaS - Upselling'!BU119+BU119*'SaaS - Downselling'!BU51+BU187*'SaaS - Downselling'!BU187</f>
        <v>40.144244685899253</v>
      </c>
      <c r="BW51" s="89">
        <f ca="1">BV51-BV51*'SaaS - Churn'!BV51-BV51*'SaaS - Upselling'!BV51-BV51*'SaaS - Upselling'!BV119+BV119*'SaaS - Downselling'!BV51+BV187*'SaaS - Downselling'!BV187</f>
        <v>35.326935323591343</v>
      </c>
      <c r="BX51" s="89">
        <f ca="1">BW51-BW51*'SaaS - Churn'!BW51-BW51*'SaaS - Upselling'!BW51-BW51*'SaaS - Upselling'!BW119+BW119*'SaaS - Downselling'!BW51+BW187*'SaaS - Downselling'!BW187</f>
        <v>31.087703084760385</v>
      </c>
      <c r="BY51" s="89">
        <f ca="1">BX51-BX51*'SaaS - Churn'!BX51-BX51*'SaaS - Upselling'!BX51-BX51*'SaaS - Upselling'!BX119+BX119*'SaaS - Downselling'!BX51+BX187*'SaaS - Downselling'!BX187</f>
        <v>27.357178714589139</v>
      </c>
      <c r="BZ51" s="89">
        <f ca="1">BY51-BY51*'SaaS - Churn'!BY51-BY51*'SaaS - Upselling'!BY51-BY51*'SaaS - Upselling'!BY119+BY119*'SaaS - Downselling'!BY51+BY187*'SaaS - Downselling'!BY187</f>
        <v>24.074317268838442</v>
      </c>
      <c r="CA51" s="89">
        <f ca="1">BZ51-BZ51*'SaaS - Churn'!BZ51-BZ51*'SaaS - Upselling'!BZ51-BZ51*'SaaS - Upselling'!BZ119+BZ119*'SaaS - Downselling'!BZ51+BZ187*'SaaS - Downselling'!BZ187</f>
        <v>21.185399196577826</v>
      </c>
      <c r="CB51" s="89">
        <f ca="1">CA51-CA51*'SaaS - Churn'!CA51-CA51*'SaaS - Upselling'!CA51-CA51*'SaaS - Upselling'!CA119+CA119*'SaaS - Downselling'!CA51+CA187*'SaaS - Downselling'!CA187</f>
        <v>18.643151292988488</v>
      </c>
      <c r="CC51" s="89">
        <f ca="1">CB51-CB51*'SaaS - Churn'!CB51-CB51*'SaaS - Upselling'!CB51-CB51*'SaaS - Upselling'!CB119+CB119*'SaaS - Downselling'!CB51+CB187*'SaaS - Downselling'!CB187</f>
        <v>16.405973137829871</v>
      </c>
      <c r="CD51" s="89">
        <f ca="1">CC51-CC51*'SaaS - Churn'!CC51-CC51*'SaaS - Upselling'!CC51-CC51*'SaaS - Upselling'!CC119+CC119*'SaaS - Downselling'!CC51+CC187*'SaaS - Downselling'!CC187</f>
        <v>14.437256361290288</v>
      </c>
      <c r="CE51" s="89">
        <f ca="1">CD51-CD51*'SaaS - Churn'!CD51-CD51*'SaaS - Upselling'!CD51-CD51*'SaaS - Upselling'!CD119+CD119*'SaaS - Downselling'!CD51+CD187*'SaaS - Downselling'!CD187</f>
        <v>12.704785597935453</v>
      </c>
      <c r="CF51" s="89">
        <f ca="1">CE51-CE51*'SaaS - Churn'!CE51-CE51*'SaaS - Upselling'!CE51-CE51*'SaaS - Upselling'!CE119+CE119*'SaaS - Downselling'!CE51+CE187*'SaaS - Downselling'!CE187</f>
        <v>11.180211326183199</v>
      </c>
      <c r="CG51" s="89">
        <f ca="1">CF51-CF51*'SaaS - Churn'!CF51-CF51*'SaaS - Upselling'!CF51-CF51*'SaaS - Upselling'!CF119+CF119*'SaaS - Downselling'!CF51+CF187*'SaaS - Downselling'!CF187</f>
        <v>9.8385859670412152</v>
      </c>
      <c r="CH51" s="89">
        <f ca="1">CG51-CG51*'SaaS - Churn'!CG51-CG51*'SaaS - Upselling'!CG51-CG51*'SaaS - Upselling'!CG119+CG119*'SaaS - Downselling'!CG51+CG187*'SaaS - Downselling'!CG187</f>
        <v>8.6579556509962678</v>
      </c>
      <c r="CI51" s="89">
        <f ca="1">CH51-CH51*'SaaS - Churn'!CH51-CH51*'SaaS - Upselling'!CH51-CH51*'SaaS - Upselling'!CH119+CH119*'SaaS - Downselling'!CH51+CH187*'SaaS - Downselling'!CH187</f>
        <v>7.619000972876715</v>
      </c>
      <c r="CJ51" s="89">
        <f ca="1">CI51-CI51*'SaaS - Churn'!CI51-CI51*'SaaS - Upselling'!CI51-CI51*'SaaS - Upselling'!CI119+CI119*'SaaS - Downselling'!CI51+CI187*'SaaS - Downselling'!CI187</f>
        <v>6.7047208561315088</v>
      </c>
      <c r="CK51" s="89">
        <f ca="1">CJ51-CJ51*'SaaS - Churn'!CJ51-CJ51*'SaaS - Upselling'!CJ51-CJ51*'SaaS - Upselling'!CJ119+CJ119*'SaaS - Downselling'!CJ51+CJ187*'SaaS - Downselling'!CJ187</f>
        <v>5.9001543533957275</v>
      </c>
      <c r="CL51" s="89">
        <f ca="1">CK51-CK51*'SaaS - Churn'!CK51-CK51*'SaaS - Upselling'!CK51-CK51*'SaaS - Upselling'!CK119+CK119*'SaaS - Downselling'!CK51+CK187*'SaaS - Downselling'!CK187</f>
        <v>5.1921358309882404</v>
      </c>
      <c r="CM51" s="89">
        <f ca="1">CL51-CL51*'SaaS - Churn'!CL51-CL51*'SaaS - Upselling'!CL51-CL51*'SaaS - Upselling'!CL119+CL119*'SaaS - Downselling'!CL51+CL187*'SaaS - Downselling'!CL187</f>
        <v>4.5690795312696517</v>
      </c>
      <c r="CN51" s="89">
        <f ca="1">CM51-CM51*'SaaS - Churn'!CM51-CM51*'SaaS - Upselling'!CM51-CM51*'SaaS - Upselling'!CM119+CM119*'SaaS - Downselling'!CM51+CM187*'SaaS - Downselling'!CM187</f>
        <v>4.0207899875172934</v>
      </c>
      <c r="CO51" s="89">
        <f ca="1">CN51-CN51*'SaaS - Churn'!CN51-CN51*'SaaS - Upselling'!CN51-CN51*'SaaS - Upselling'!CN119+CN119*'SaaS - Downselling'!CN51+CN187*'SaaS - Downselling'!CN187</f>
        <v>3.5382951890152183</v>
      </c>
      <c r="CP51" s="89">
        <f ca="1">CO51-CO51*'SaaS - Churn'!CO51-CO51*'SaaS - Upselling'!CO51-CO51*'SaaS - Upselling'!CO119+CO119*'SaaS - Downselling'!CO51+CO187*'SaaS - Downselling'!CO187</f>
        <v>3.1136997663333918</v>
      </c>
      <c r="CQ51" s="89">
        <f ca="1">CP51-CP51*'SaaS - Churn'!CP51-CP51*'SaaS - Upselling'!CP51-CP51*'SaaS - Upselling'!CP119+CP119*'SaaS - Downselling'!CP51+CP187*'SaaS - Downselling'!CP187</f>
        <v>2.7400557943733848</v>
      </c>
      <c r="CR51" s="89">
        <f ca="1">CQ51-CQ51*'SaaS - Churn'!CQ51-CQ51*'SaaS - Upselling'!CQ51-CQ51*'SaaS - Upselling'!CQ119+CQ119*'SaaS - Downselling'!CQ51+CQ187*'SaaS - Downselling'!CQ187</f>
        <v>2.4112490990485789</v>
      </c>
      <c r="CS51" s="89">
        <f ca="1">CR51-CR51*'SaaS - Churn'!CR51-CR51*'SaaS - Upselling'!CR51-CR51*'SaaS - Upselling'!CR119+CR119*'SaaS - Downselling'!CR51+CR187*'SaaS - Downselling'!CR187</f>
        <v>2.1218992071627496</v>
      </c>
      <c r="CT51" s="89">
        <f ca="1">CS51-CS51*'SaaS - Churn'!CS51-CS51*'SaaS - Upselling'!CS51-CS51*'SaaS - Upselling'!CS119+CS119*'SaaS - Downselling'!CS51+CS187*'SaaS - Downselling'!CS187</f>
        <v>1.8672713023032197</v>
      </c>
      <c r="CU51" s="89">
        <f ca="1">CT51-CT51*'SaaS - Churn'!CT51-CT51*'SaaS - Upselling'!CT51-CT51*'SaaS - Upselling'!CT119+CT119*'SaaS - Downselling'!CT51+CT187*'SaaS - Downselling'!CT187</f>
        <v>1.6431987460268334</v>
      </c>
      <c r="CV51" s="89">
        <f ca="1">CU51-CU51*'SaaS - Churn'!CU51-CU51*'SaaS - Upselling'!CU51-CU51*'SaaS - Upselling'!CU119+CU119*'SaaS - Downselling'!CU51+CU187*'SaaS - Downselling'!CU187</f>
        <v>1.4460148965036135</v>
      </c>
      <c r="CW51" s="89">
        <f ca="1">CV51-CV51*'SaaS - Churn'!CV51-CV51*'SaaS - Upselling'!CV51-CV51*'SaaS - Upselling'!CV119+CV119*'SaaS - Downselling'!CV51+CV187*'SaaS - Downselling'!CV187</f>
        <v>1.2724931089231799</v>
      </c>
      <c r="CX51" s="89">
        <f ca="1">CW51-CW51*'SaaS - Churn'!CW51-CW51*'SaaS - Upselling'!CW51-CW51*'SaaS - Upselling'!CW119+CW119*'SaaS - Downselling'!CW51+CW187*'SaaS - Downselling'!CW187</f>
        <v>1.1197939358523983</v>
      </c>
      <c r="CY51" s="89">
        <f ca="1">CX51-CX51*'SaaS - Churn'!CX51-CX51*'SaaS - Upselling'!CX51-CX51*'SaaS - Upselling'!CX119+CX119*'SaaS - Downselling'!CX51+CX187*'SaaS - Downselling'!CX187</f>
        <v>0.98541866355011054</v>
      </c>
      <c r="CZ51" s="89">
        <f ca="1">CY51-CY51*'SaaS - Churn'!CY51-CY51*'SaaS - Upselling'!CY51-CY51*'SaaS - Upselling'!CY119+CY119*'SaaS - Downselling'!CY51+CY187*'SaaS - Downselling'!CY187</f>
        <v>0.86716842392409732</v>
      </c>
      <c r="DA51" s="89">
        <f ca="1">CZ51-CZ51*'SaaS - Churn'!CZ51-CZ51*'SaaS - Upselling'!CZ51-CZ51*'SaaS - Upselling'!CZ119+CZ119*'SaaS - Downselling'!CZ51+CZ187*'SaaS - Downselling'!CZ187</f>
        <v>0.76310821305320564</v>
      </c>
      <c r="DB51" s="89">
        <f ca="1">DA51-DA51*'SaaS - Churn'!DA51-DA51*'SaaS - Upselling'!DA51-DA51*'SaaS - Upselling'!DA119+DA119*'SaaS - Downselling'!DA51+DA187*'SaaS - Downselling'!DA187</f>
        <v>0.67153522748682093</v>
      </c>
      <c r="DC51" s="89">
        <f ca="1">DB51-DB51*'SaaS - Churn'!DB51-DB51*'SaaS - Upselling'!DB51-DB51*'SaaS - Upselling'!DB119+DB119*'SaaS - Downselling'!DB51+DB187*'SaaS - Downselling'!DB187</f>
        <v>0.59095100018840241</v>
      </c>
      <c r="DD51" s="89">
        <f ca="1">DC51-DC51*'SaaS - Churn'!DC51-DC51*'SaaS - Upselling'!DC51-DC51*'SaaS - Upselling'!DC119+DC119*'SaaS - Downselling'!DC51+DC187*'SaaS - Downselling'!DC187</f>
        <v>0.52003688016579419</v>
      </c>
      <c r="DE51" s="89">
        <f ca="1">DD51-DD51*'SaaS - Churn'!DD51-DD51*'SaaS - Upselling'!DD51-DD51*'SaaS - Upselling'!DD119+DD119*'SaaS - Downselling'!DD51+DD187*'SaaS - Downselling'!DD187</f>
        <v>0.45763245454589896</v>
      </c>
      <c r="DF51" s="89">
        <f ca="1">DE51-DE51*'SaaS - Churn'!DE51-DE51*'SaaS - Upselling'!DE51-DE51*'SaaS - Upselling'!DE119+DE119*'SaaS - Downselling'!DE51+DE187*'SaaS - Downselling'!DE187</f>
        <v>0.40271656000039113</v>
      </c>
      <c r="DG51" s="89">
        <f ca="1">DF51-DF51*'SaaS - Churn'!DF51-DF51*'SaaS - Upselling'!DF51-DF51*'SaaS - Upselling'!DF119+DF119*'SaaS - Downselling'!DF51+DF187*'SaaS - Downselling'!DF187</f>
        <v>0.35439057280034419</v>
      </c>
      <c r="DH51" s="89">
        <f ca="1">DG51-DG51*'SaaS - Churn'!DG51-DG51*'SaaS - Upselling'!DG51-DG51*'SaaS - Upselling'!DG119+DG119*'SaaS - Downselling'!DG51+DG187*'SaaS - Downselling'!DG187</f>
        <v>0.31186370406430286</v>
      </c>
      <c r="DI51" s="89">
        <f ca="1">DH51-DH51*'SaaS - Churn'!DH51-DH51*'SaaS - Upselling'!DH51-DH51*'SaaS - Upselling'!DH119+DH119*'SaaS - Downselling'!DH51+DH187*'SaaS - Downselling'!DH187</f>
        <v>0.27444005957658651</v>
      </c>
      <c r="DJ51" s="89">
        <f ca="1">DI51-DI51*'SaaS - Churn'!DI51-DI51*'SaaS - Upselling'!DI51-DI51*'SaaS - Upselling'!DI119+DI119*'SaaS - Downselling'!DI51+DI187*'SaaS - Downselling'!DI187</f>
        <v>0.24150725242739612</v>
      </c>
      <c r="DK51" s="89">
        <f ca="1">DJ51-DJ51*'SaaS - Churn'!DJ51-DJ51*'SaaS - Upselling'!DJ51-DJ51*'SaaS - Upselling'!DJ119+DJ119*'SaaS - Downselling'!DJ51+DJ187*'SaaS - Downselling'!DJ187</f>
        <v>0.21252638213610858</v>
      </c>
      <c r="DL51" s="89">
        <f ca="1">DK51-DK51*'SaaS - Churn'!DK51-DK51*'SaaS - Upselling'!DK51-DK51*'SaaS - Upselling'!DK119+DK119*'SaaS - Downselling'!DK51+DK187*'SaaS - Downselling'!DK187</f>
        <v>0.18702321627977553</v>
      </c>
      <c r="DM51" s="89">
        <f ca="1">DL51-DL51*'SaaS - Churn'!DL51-DL51*'SaaS - Upselling'!DL51-DL51*'SaaS - Upselling'!DL119+DL119*'SaaS - Downselling'!DL51+DL187*'SaaS - Downselling'!DL187</f>
        <v>0.16458043032620245</v>
      </c>
      <c r="DN51" s="89">
        <f ca="1">DM51-DM51*'SaaS - Churn'!DM51-DM51*'SaaS - Upselling'!DM51-DM51*'SaaS - Upselling'!DM119+DM119*'SaaS - Downselling'!DM51+DM187*'SaaS - Downselling'!DM187</f>
        <v>0.14483077868705815</v>
      </c>
      <c r="DO51" s="89">
        <f ca="1">DN51-DN51*'SaaS - Churn'!DN51-DN51*'SaaS - Upselling'!DN51-DN51*'SaaS - Upselling'!DN119+DN119*'SaaS - Downselling'!DN51+DN187*'SaaS - Downselling'!DN187</f>
        <v>0.12745108524461118</v>
      </c>
      <c r="DP51" s="89">
        <f ca="1">DO51-DO51*'SaaS - Churn'!DO51-DO51*'SaaS - Upselling'!DO51-DO51*'SaaS - Upselling'!DO119+DO119*'SaaS - Downselling'!DO51+DO187*'SaaS - Downselling'!DO187</f>
        <v>0.11215695501525784</v>
      </c>
      <c r="DQ51" s="89">
        <f ca="1">DP51-DP51*'SaaS - Churn'!DP51-DP51*'SaaS - Upselling'!DP51-DP51*'SaaS - Upselling'!DP119+DP119*'SaaS - Downselling'!DP51+DP187*'SaaS - Downselling'!DP187</f>
        <v>9.8698120413426904E-2</v>
      </c>
      <c r="DR51" s="89">
        <f ca="1">DQ51-DQ51*'SaaS - Churn'!DQ51-DQ51*'SaaS - Upselling'!DQ51-DQ51*'SaaS - Upselling'!DQ119+DQ119*'SaaS - Downselling'!DQ51+DQ187*'SaaS - Downselling'!DQ187</f>
        <v>8.6854345963815666E-2</v>
      </c>
    </row>
    <row r="52" spans="2:122" ht="15.75" customHeight="1">
      <c r="B52" s="195">
        <v>44409</v>
      </c>
      <c r="BK52" s="89">
        <f ca="1"/>
        <v>163.79999999999998</v>
      </c>
      <c r="BL52" s="89">
        <f ca="1">BK52-BK52*'SaaS - Churn'!BK52-BK52*'SaaS - Upselling'!BK52-BK52*'SaaS - Upselling'!BK120+BK120*'SaaS - Downselling'!BK52+BK188*'SaaS - Downselling'!BK188</f>
        <v>144.14399999999998</v>
      </c>
      <c r="BM52" s="89">
        <f ca="1">BL52-BL52*'SaaS - Churn'!BL52-BL52*'SaaS - Upselling'!BL52-BL52*'SaaS - Upselling'!BL120+BL120*'SaaS - Downselling'!BL52+BL188*'SaaS - Downselling'!BL188</f>
        <v>126.84671999999998</v>
      </c>
      <c r="BN52" s="89">
        <f ca="1">BM52-BM52*'SaaS - Churn'!BM52-BM52*'SaaS - Upselling'!BM52-BM52*'SaaS - Upselling'!BM120+BM120*'SaaS - Downselling'!BM52+BM188*'SaaS - Downselling'!BM188</f>
        <v>111.62511359999999</v>
      </c>
      <c r="BO52" s="89">
        <f ca="1">BN52-BN52*'SaaS - Churn'!BN52-BN52*'SaaS - Upselling'!BN52-BN52*'SaaS - Upselling'!BN120+BN120*'SaaS - Downselling'!BN52+BN188*'SaaS - Downselling'!BN188</f>
        <v>98.23009996799999</v>
      </c>
      <c r="BP52" s="89">
        <f ca="1">BO52-BO52*'SaaS - Churn'!BO52-BO52*'SaaS - Upselling'!BO52-BO52*'SaaS - Upselling'!BO120+BO120*'SaaS - Downselling'!BO52+BO188*'SaaS - Downselling'!BO188</f>
        <v>86.442487971839995</v>
      </c>
      <c r="BQ52" s="89">
        <f ca="1">BP52-BP52*'SaaS - Churn'!BP52-BP52*'SaaS - Upselling'!BP52-BP52*'SaaS - Upselling'!BP120+BP120*'SaaS - Downselling'!BP52+BP188*'SaaS - Downselling'!BP188</f>
        <v>76.069389415219192</v>
      </c>
      <c r="BR52" s="89">
        <f ca="1">BQ52-BQ52*'SaaS - Churn'!BQ52-BQ52*'SaaS - Upselling'!BQ52-BQ52*'SaaS - Upselling'!BQ120+BQ120*'SaaS - Downselling'!BQ52+BQ188*'SaaS - Downselling'!BQ188</f>
        <v>66.941062685392893</v>
      </c>
      <c r="BS52" s="89">
        <f ca="1">BR52-BR52*'SaaS - Churn'!BR52-BR52*'SaaS - Upselling'!BR52-BR52*'SaaS - Upselling'!BR120+BR120*'SaaS - Downselling'!BR52+BR188*'SaaS - Downselling'!BR188</f>
        <v>58.908135163145744</v>
      </c>
      <c r="BT52" s="89">
        <f ca="1">BS52-BS52*'SaaS - Churn'!BS52-BS52*'SaaS - Upselling'!BS52-BS52*'SaaS - Upselling'!BS120+BS120*'SaaS - Downselling'!BS52+BS188*'SaaS - Downselling'!BS188</f>
        <v>51.839158943568258</v>
      </c>
      <c r="BU52" s="89">
        <f ca="1">BT52-BT52*'SaaS - Churn'!BT52-BT52*'SaaS - Upselling'!BT52-BT52*'SaaS - Upselling'!BT120+BT120*'SaaS - Downselling'!BT52+BT188*'SaaS - Downselling'!BT188</f>
        <v>45.618459870340061</v>
      </c>
      <c r="BV52" s="89">
        <f ca="1">BU52-BU52*'SaaS - Churn'!BU52-BU52*'SaaS - Upselling'!BU52-BU52*'SaaS - Upselling'!BU120+BU120*'SaaS - Downselling'!BU52+BU188*'SaaS - Downselling'!BU188</f>
        <v>40.144244685899253</v>
      </c>
      <c r="BW52" s="89">
        <f ca="1">BV52-BV52*'SaaS - Churn'!BV52-BV52*'SaaS - Upselling'!BV52-BV52*'SaaS - Upselling'!BV120+BV120*'SaaS - Downselling'!BV52+BV188*'SaaS - Downselling'!BV188</f>
        <v>35.326935323591343</v>
      </c>
      <c r="BX52" s="89">
        <f ca="1">BW52-BW52*'SaaS - Churn'!BW52-BW52*'SaaS - Upselling'!BW52-BW52*'SaaS - Upselling'!BW120+BW120*'SaaS - Downselling'!BW52+BW188*'SaaS - Downselling'!BW188</f>
        <v>31.087703084760385</v>
      </c>
      <c r="BY52" s="89">
        <f ca="1">BX52-BX52*'SaaS - Churn'!BX52-BX52*'SaaS - Upselling'!BX52-BX52*'SaaS - Upselling'!BX120+BX120*'SaaS - Downselling'!BX52+BX188*'SaaS - Downselling'!BX188</f>
        <v>27.357178714589139</v>
      </c>
      <c r="BZ52" s="89">
        <f ca="1">BY52-BY52*'SaaS - Churn'!BY52-BY52*'SaaS - Upselling'!BY52-BY52*'SaaS - Upselling'!BY120+BY120*'SaaS - Downselling'!BY52+BY188*'SaaS - Downselling'!BY188</f>
        <v>24.074317268838442</v>
      </c>
      <c r="CA52" s="89">
        <f ca="1">BZ52-BZ52*'SaaS - Churn'!BZ52-BZ52*'SaaS - Upselling'!BZ52-BZ52*'SaaS - Upselling'!BZ120+BZ120*'SaaS - Downselling'!BZ52+BZ188*'SaaS - Downselling'!BZ188</f>
        <v>21.185399196577826</v>
      </c>
      <c r="CB52" s="89">
        <f ca="1">CA52-CA52*'SaaS - Churn'!CA52-CA52*'SaaS - Upselling'!CA52-CA52*'SaaS - Upselling'!CA120+CA120*'SaaS - Downselling'!CA52+CA188*'SaaS - Downselling'!CA188</f>
        <v>18.643151292988488</v>
      </c>
      <c r="CC52" s="89">
        <f ca="1">CB52-CB52*'SaaS - Churn'!CB52-CB52*'SaaS - Upselling'!CB52-CB52*'SaaS - Upselling'!CB120+CB120*'SaaS - Downselling'!CB52+CB188*'SaaS - Downselling'!CB188</f>
        <v>16.405973137829871</v>
      </c>
      <c r="CD52" s="89">
        <f ca="1">CC52-CC52*'SaaS - Churn'!CC52-CC52*'SaaS - Upselling'!CC52-CC52*'SaaS - Upselling'!CC120+CC120*'SaaS - Downselling'!CC52+CC188*'SaaS - Downselling'!CC188</f>
        <v>14.437256361290288</v>
      </c>
      <c r="CE52" s="89">
        <f ca="1">CD52-CD52*'SaaS - Churn'!CD52-CD52*'SaaS - Upselling'!CD52-CD52*'SaaS - Upselling'!CD120+CD120*'SaaS - Downselling'!CD52+CD188*'SaaS - Downselling'!CD188</f>
        <v>12.704785597935453</v>
      </c>
      <c r="CF52" s="89">
        <f ca="1">CE52-CE52*'SaaS - Churn'!CE52-CE52*'SaaS - Upselling'!CE52-CE52*'SaaS - Upselling'!CE120+CE120*'SaaS - Downselling'!CE52+CE188*'SaaS - Downselling'!CE188</f>
        <v>11.180211326183199</v>
      </c>
      <c r="CG52" s="89">
        <f ca="1">CF52-CF52*'SaaS - Churn'!CF52-CF52*'SaaS - Upselling'!CF52-CF52*'SaaS - Upselling'!CF120+CF120*'SaaS - Downselling'!CF52+CF188*'SaaS - Downselling'!CF188</f>
        <v>9.8385859670412152</v>
      </c>
      <c r="CH52" s="89">
        <f ca="1">CG52-CG52*'SaaS - Churn'!CG52-CG52*'SaaS - Upselling'!CG52-CG52*'SaaS - Upselling'!CG120+CG120*'SaaS - Downselling'!CG52+CG188*'SaaS - Downselling'!CG188</f>
        <v>8.6579556509962678</v>
      </c>
      <c r="CI52" s="89">
        <f ca="1">CH52-CH52*'SaaS - Churn'!CH52-CH52*'SaaS - Upselling'!CH52-CH52*'SaaS - Upselling'!CH120+CH120*'SaaS - Downselling'!CH52+CH188*'SaaS - Downselling'!CH188</f>
        <v>7.619000972876715</v>
      </c>
      <c r="CJ52" s="89">
        <f ca="1">CI52-CI52*'SaaS - Churn'!CI52-CI52*'SaaS - Upselling'!CI52-CI52*'SaaS - Upselling'!CI120+CI120*'SaaS - Downselling'!CI52+CI188*'SaaS - Downselling'!CI188</f>
        <v>6.7047208561315088</v>
      </c>
      <c r="CK52" s="89">
        <f ca="1">CJ52-CJ52*'SaaS - Churn'!CJ52-CJ52*'SaaS - Upselling'!CJ52-CJ52*'SaaS - Upselling'!CJ120+CJ120*'SaaS - Downselling'!CJ52+CJ188*'SaaS - Downselling'!CJ188</f>
        <v>5.9001543533957275</v>
      </c>
      <c r="CL52" s="89">
        <f ca="1">CK52-CK52*'SaaS - Churn'!CK52-CK52*'SaaS - Upselling'!CK52-CK52*'SaaS - Upselling'!CK120+CK120*'SaaS - Downselling'!CK52+CK188*'SaaS - Downselling'!CK188</f>
        <v>5.1921358309882404</v>
      </c>
      <c r="CM52" s="89">
        <f ca="1">CL52-CL52*'SaaS - Churn'!CL52-CL52*'SaaS - Upselling'!CL52-CL52*'SaaS - Upselling'!CL120+CL120*'SaaS - Downselling'!CL52+CL188*'SaaS - Downselling'!CL188</f>
        <v>4.5690795312696517</v>
      </c>
      <c r="CN52" s="89">
        <f ca="1">CM52-CM52*'SaaS - Churn'!CM52-CM52*'SaaS - Upselling'!CM52-CM52*'SaaS - Upselling'!CM120+CM120*'SaaS - Downselling'!CM52+CM188*'SaaS - Downselling'!CM188</f>
        <v>4.0207899875172934</v>
      </c>
      <c r="CO52" s="89">
        <f ca="1">CN52-CN52*'SaaS - Churn'!CN52-CN52*'SaaS - Upselling'!CN52-CN52*'SaaS - Upselling'!CN120+CN120*'SaaS - Downselling'!CN52+CN188*'SaaS - Downselling'!CN188</f>
        <v>3.5382951890152183</v>
      </c>
      <c r="CP52" s="89">
        <f ca="1">CO52-CO52*'SaaS - Churn'!CO52-CO52*'SaaS - Upselling'!CO52-CO52*'SaaS - Upselling'!CO120+CO120*'SaaS - Downselling'!CO52+CO188*'SaaS - Downselling'!CO188</f>
        <v>3.1136997663333918</v>
      </c>
      <c r="CQ52" s="89">
        <f ca="1">CP52-CP52*'SaaS - Churn'!CP52-CP52*'SaaS - Upselling'!CP52-CP52*'SaaS - Upselling'!CP120+CP120*'SaaS - Downselling'!CP52+CP188*'SaaS - Downselling'!CP188</f>
        <v>2.7400557943733848</v>
      </c>
      <c r="CR52" s="89">
        <f ca="1">CQ52-CQ52*'SaaS - Churn'!CQ52-CQ52*'SaaS - Upselling'!CQ52-CQ52*'SaaS - Upselling'!CQ120+CQ120*'SaaS - Downselling'!CQ52+CQ188*'SaaS - Downselling'!CQ188</f>
        <v>2.4112490990485789</v>
      </c>
      <c r="CS52" s="89">
        <f ca="1">CR52-CR52*'SaaS - Churn'!CR52-CR52*'SaaS - Upselling'!CR52-CR52*'SaaS - Upselling'!CR120+CR120*'SaaS - Downselling'!CR52+CR188*'SaaS - Downselling'!CR188</f>
        <v>2.1218992071627496</v>
      </c>
      <c r="CT52" s="89">
        <f ca="1">CS52-CS52*'SaaS - Churn'!CS52-CS52*'SaaS - Upselling'!CS52-CS52*'SaaS - Upselling'!CS120+CS120*'SaaS - Downselling'!CS52+CS188*'SaaS - Downselling'!CS188</f>
        <v>1.8672713023032197</v>
      </c>
      <c r="CU52" s="89">
        <f ca="1">CT52-CT52*'SaaS - Churn'!CT52-CT52*'SaaS - Upselling'!CT52-CT52*'SaaS - Upselling'!CT120+CT120*'SaaS - Downselling'!CT52+CT188*'SaaS - Downselling'!CT188</f>
        <v>1.6431987460268334</v>
      </c>
      <c r="CV52" s="89">
        <f ca="1">CU52-CU52*'SaaS - Churn'!CU52-CU52*'SaaS - Upselling'!CU52-CU52*'SaaS - Upselling'!CU120+CU120*'SaaS - Downselling'!CU52+CU188*'SaaS - Downselling'!CU188</f>
        <v>1.4460148965036135</v>
      </c>
      <c r="CW52" s="89">
        <f ca="1">CV52-CV52*'SaaS - Churn'!CV52-CV52*'SaaS - Upselling'!CV52-CV52*'SaaS - Upselling'!CV120+CV120*'SaaS - Downselling'!CV52+CV188*'SaaS - Downselling'!CV188</f>
        <v>1.2724931089231799</v>
      </c>
      <c r="CX52" s="89">
        <f ca="1">CW52-CW52*'SaaS - Churn'!CW52-CW52*'SaaS - Upselling'!CW52-CW52*'SaaS - Upselling'!CW120+CW120*'SaaS - Downselling'!CW52+CW188*'SaaS - Downselling'!CW188</f>
        <v>1.1197939358523983</v>
      </c>
      <c r="CY52" s="89">
        <f ca="1">CX52-CX52*'SaaS - Churn'!CX52-CX52*'SaaS - Upselling'!CX52-CX52*'SaaS - Upselling'!CX120+CX120*'SaaS - Downselling'!CX52+CX188*'SaaS - Downselling'!CX188</f>
        <v>0.98541866355011054</v>
      </c>
      <c r="CZ52" s="89">
        <f ca="1">CY52-CY52*'SaaS - Churn'!CY52-CY52*'SaaS - Upselling'!CY52-CY52*'SaaS - Upselling'!CY120+CY120*'SaaS - Downselling'!CY52+CY188*'SaaS - Downselling'!CY188</f>
        <v>0.86716842392409732</v>
      </c>
      <c r="DA52" s="89">
        <f ca="1">CZ52-CZ52*'SaaS - Churn'!CZ52-CZ52*'SaaS - Upselling'!CZ52-CZ52*'SaaS - Upselling'!CZ120+CZ120*'SaaS - Downselling'!CZ52+CZ188*'SaaS - Downselling'!CZ188</f>
        <v>0.76310821305320564</v>
      </c>
      <c r="DB52" s="89">
        <f ca="1">DA52-DA52*'SaaS - Churn'!DA52-DA52*'SaaS - Upselling'!DA52-DA52*'SaaS - Upselling'!DA120+DA120*'SaaS - Downselling'!DA52+DA188*'SaaS - Downselling'!DA188</f>
        <v>0.67153522748682093</v>
      </c>
      <c r="DC52" s="89">
        <f ca="1">DB52-DB52*'SaaS - Churn'!DB52-DB52*'SaaS - Upselling'!DB52-DB52*'SaaS - Upselling'!DB120+DB120*'SaaS - Downselling'!DB52+DB188*'SaaS - Downselling'!DB188</f>
        <v>0.59095100018840241</v>
      </c>
      <c r="DD52" s="89">
        <f ca="1">DC52-DC52*'SaaS - Churn'!DC52-DC52*'SaaS - Upselling'!DC52-DC52*'SaaS - Upselling'!DC120+DC120*'SaaS - Downselling'!DC52+DC188*'SaaS - Downselling'!DC188</f>
        <v>0.52003688016579419</v>
      </c>
      <c r="DE52" s="89">
        <f ca="1">DD52-DD52*'SaaS - Churn'!DD52-DD52*'SaaS - Upselling'!DD52-DD52*'SaaS - Upselling'!DD120+DD120*'SaaS - Downselling'!DD52+DD188*'SaaS - Downselling'!DD188</f>
        <v>0.45763245454589896</v>
      </c>
      <c r="DF52" s="89">
        <f ca="1">DE52-DE52*'SaaS - Churn'!DE52-DE52*'SaaS - Upselling'!DE52-DE52*'SaaS - Upselling'!DE120+DE120*'SaaS - Downselling'!DE52+DE188*'SaaS - Downselling'!DE188</f>
        <v>0.40271656000039113</v>
      </c>
      <c r="DG52" s="89">
        <f ca="1">DF52-DF52*'SaaS - Churn'!DF52-DF52*'SaaS - Upselling'!DF52-DF52*'SaaS - Upselling'!DF120+DF120*'SaaS - Downselling'!DF52+DF188*'SaaS - Downselling'!DF188</f>
        <v>0.35439057280034419</v>
      </c>
      <c r="DH52" s="89">
        <f ca="1">DG52-DG52*'SaaS - Churn'!DG52-DG52*'SaaS - Upselling'!DG52-DG52*'SaaS - Upselling'!DG120+DG120*'SaaS - Downselling'!DG52+DG188*'SaaS - Downselling'!DG188</f>
        <v>0.31186370406430286</v>
      </c>
      <c r="DI52" s="89">
        <f ca="1">DH52-DH52*'SaaS - Churn'!DH52-DH52*'SaaS - Upselling'!DH52-DH52*'SaaS - Upselling'!DH120+DH120*'SaaS - Downselling'!DH52+DH188*'SaaS - Downselling'!DH188</f>
        <v>0.27444005957658651</v>
      </c>
      <c r="DJ52" s="89">
        <f ca="1">DI52-DI52*'SaaS - Churn'!DI52-DI52*'SaaS - Upselling'!DI52-DI52*'SaaS - Upselling'!DI120+DI120*'SaaS - Downselling'!DI52+DI188*'SaaS - Downselling'!DI188</f>
        <v>0.24150725242739612</v>
      </c>
      <c r="DK52" s="89">
        <f ca="1">DJ52-DJ52*'SaaS - Churn'!DJ52-DJ52*'SaaS - Upselling'!DJ52-DJ52*'SaaS - Upselling'!DJ120+DJ120*'SaaS - Downselling'!DJ52+DJ188*'SaaS - Downselling'!DJ188</f>
        <v>0.21252638213610858</v>
      </c>
      <c r="DL52" s="89">
        <f ca="1">DK52-DK52*'SaaS - Churn'!DK52-DK52*'SaaS - Upselling'!DK52-DK52*'SaaS - Upselling'!DK120+DK120*'SaaS - Downselling'!DK52+DK188*'SaaS - Downselling'!DK188</f>
        <v>0.18702321627977553</v>
      </c>
      <c r="DM52" s="89">
        <f ca="1">DL52-DL52*'SaaS - Churn'!DL52-DL52*'SaaS - Upselling'!DL52-DL52*'SaaS - Upselling'!DL120+DL120*'SaaS - Downselling'!DL52+DL188*'SaaS - Downselling'!DL188</f>
        <v>0.16458043032620245</v>
      </c>
      <c r="DN52" s="89">
        <f ca="1">DM52-DM52*'SaaS - Churn'!DM52-DM52*'SaaS - Upselling'!DM52-DM52*'SaaS - Upselling'!DM120+DM120*'SaaS - Downselling'!DM52+DM188*'SaaS - Downselling'!DM188</f>
        <v>0.14483077868705815</v>
      </c>
      <c r="DO52" s="89">
        <f ca="1">DN52-DN52*'SaaS - Churn'!DN52-DN52*'SaaS - Upselling'!DN52-DN52*'SaaS - Upselling'!DN120+DN120*'SaaS - Downselling'!DN52+DN188*'SaaS - Downselling'!DN188</f>
        <v>0.12745108524461118</v>
      </c>
      <c r="DP52" s="89">
        <f ca="1">DO52-DO52*'SaaS - Churn'!DO52-DO52*'SaaS - Upselling'!DO52-DO52*'SaaS - Upselling'!DO120+DO120*'SaaS - Downselling'!DO52+DO188*'SaaS - Downselling'!DO188</f>
        <v>0.11215695501525784</v>
      </c>
      <c r="DQ52" s="89">
        <f ca="1">DP52-DP52*'SaaS - Churn'!DP52-DP52*'SaaS - Upselling'!DP52-DP52*'SaaS - Upselling'!DP120+DP120*'SaaS - Downselling'!DP52+DP188*'SaaS - Downselling'!DP188</f>
        <v>9.8698120413426904E-2</v>
      </c>
      <c r="DR52" s="89">
        <f ca="1">DQ52-DQ52*'SaaS - Churn'!DQ52-DQ52*'SaaS - Upselling'!DQ52-DQ52*'SaaS - Upselling'!DQ120+DQ120*'SaaS - Downselling'!DQ52+DQ188*'SaaS - Downselling'!DQ188</f>
        <v>8.6854345963815666E-2</v>
      </c>
    </row>
    <row r="53" spans="2:122" ht="15.75" customHeight="1">
      <c r="B53" s="195">
        <v>44440</v>
      </c>
      <c r="BK53" s="89">
        <f ca="1"/>
        <v>163.79999999999998</v>
      </c>
      <c r="BL53" s="89">
        <f ca="1">BK53-BK53*'SaaS - Churn'!BK53-BK53*'SaaS - Upselling'!BK53-BK53*'SaaS - Upselling'!BK121+BK121*'SaaS - Downselling'!BK53+BK189*'SaaS - Downselling'!BK189</f>
        <v>144.14399999999998</v>
      </c>
      <c r="BM53" s="89">
        <f ca="1">BL53-BL53*'SaaS - Churn'!BL53-BL53*'SaaS - Upselling'!BL53-BL53*'SaaS - Upselling'!BL121+BL121*'SaaS - Downselling'!BL53+BL189*'SaaS - Downselling'!BL189</f>
        <v>126.84671999999998</v>
      </c>
      <c r="BN53" s="89">
        <f ca="1">BM53-BM53*'SaaS - Churn'!BM53-BM53*'SaaS - Upselling'!BM53-BM53*'SaaS - Upselling'!BM121+BM121*'SaaS - Downselling'!BM53+BM189*'SaaS - Downselling'!BM189</f>
        <v>111.62511359999999</v>
      </c>
      <c r="BO53" s="89">
        <f ca="1">BN53-BN53*'SaaS - Churn'!BN53-BN53*'SaaS - Upselling'!BN53-BN53*'SaaS - Upselling'!BN121+BN121*'SaaS - Downselling'!BN53+BN189*'SaaS - Downselling'!BN189</f>
        <v>98.23009996799999</v>
      </c>
      <c r="BP53" s="89">
        <f ca="1">BO53-BO53*'SaaS - Churn'!BO53-BO53*'SaaS - Upselling'!BO53-BO53*'SaaS - Upselling'!BO121+BO121*'SaaS - Downselling'!BO53+BO189*'SaaS - Downselling'!BO189</f>
        <v>86.442487971839995</v>
      </c>
      <c r="BQ53" s="89">
        <f ca="1">BP53-BP53*'SaaS - Churn'!BP53-BP53*'SaaS - Upselling'!BP53-BP53*'SaaS - Upselling'!BP121+BP121*'SaaS - Downselling'!BP53+BP189*'SaaS - Downselling'!BP189</f>
        <v>76.069389415219192</v>
      </c>
      <c r="BR53" s="89">
        <f ca="1">BQ53-BQ53*'SaaS - Churn'!BQ53-BQ53*'SaaS - Upselling'!BQ53-BQ53*'SaaS - Upselling'!BQ121+BQ121*'SaaS - Downselling'!BQ53+BQ189*'SaaS - Downselling'!BQ189</f>
        <v>66.941062685392893</v>
      </c>
      <c r="BS53" s="89">
        <f ca="1">BR53-BR53*'SaaS - Churn'!BR53-BR53*'SaaS - Upselling'!BR53-BR53*'SaaS - Upselling'!BR121+BR121*'SaaS - Downselling'!BR53+BR189*'SaaS - Downselling'!BR189</f>
        <v>58.908135163145744</v>
      </c>
      <c r="BT53" s="89">
        <f ca="1">BS53-BS53*'SaaS - Churn'!BS53-BS53*'SaaS - Upselling'!BS53-BS53*'SaaS - Upselling'!BS121+BS121*'SaaS - Downselling'!BS53+BS189*'SaaS - Downselling'!BS189</f>
        <v>51.839158943568258</v>
      </c>
      <c r="BU53" s="89">
        <f ca="1">BT53-BT53*'SaaS - Churn'!BT53-BT53*'SaaS - Upselling'!BT53-BT53*'SaaS - Upselling'!BT121+BT121*'SaaS - Downselling'!BT53+BT189*'SaaS - Downselling'!BT189</f>
        <v>45.618459870340061</v>
      </c>
      <c r="BV53" s="89">
        <f ca="1">BU53-BU53*'SaaS - Churn'!BU53-BU53*'SaaS - Upselling'!BU53-BU53*'SaaS - Upselling'!BU121+BU121*'SaaS - Downselling'!BU53+BU189*'SaaS - Downselling'!BU189</f>
        <v>40.144244685899253</v>
      </c>
      <c r="BW53" s="89">
        <f ca="1">BV53-BV53*'SaaS - Churn'!BV53-BV53*'SaaS - Upselling'!BV53-BV53*'SaaS - Upselling'!BV121+BV121*'SaaS - Downselling'!BV53+BV189*'SaaS - Downselling'!BV189</f>
        <v>35.326935323591343</v>
      </c>
      <c r="BX53" s="89">
        <f ca="1">BW53-BW53*'SaaS - Churn'!BW53-BW53*'SaaS - Upselling'!BW53-BW53*'SaaS - Upselling'!BW121+BW121*'SaaS - Downselling'!BW53+BW189*'SaaS - Downselling'!BW189</f>
        <v>31.087703084760385</v>
      </c>
      <c r="BY53" s="89">
        <f ca="1">BX53-BX53*'SaaS - Churn'!BX53-BX53*'SaaS - Upselling'!BX53-BX53*'SaaS - Upselling'!BX121+BX121*'SaaS - Downselling'!BX53+BX189*'SaaS - Downselling'!BX189</f>
        <v>27.357178714589139</v>
      </c>
      <c r="BZ53" s="89">
        <f ca="1">BY53-BY53*'SaaS - Churn'!BY53-BY53*'SaaS - Upselling'!BY53-BY53*'SaaS - Upselling'!BY121+BY121*'SaaS - Downselling'!BY53+BY189*'SaaS - Downselling'!BY189</f>
        <v>24.074317268838442</v>
      </c>
      <c r="CA53" s="89">
        <f ca="1">BZ53-BZ53*'SaaS - Churn'!BZ53-BZ53*'SaaS - Upselling'!BZ53-BZ53*'SaaS - Upselling'!BZ121+BZ121*'SaaS - Downselling'!BZ53+BZ189*'SaaS - Downselling'!BZ189</f>
        <v>21.185399196577826</v>
      </c>
      <c r="CB53" s="89">
        <f ca="1">CA53-CA53*'SaaS - Churn'!CA53-CA53*'SaaS - Upselling'!CA53-CA53*'SaaS - Upselling'!CA121+CA121*'SaaS - Downselling'!CA53+CA189*'SaaS - Downselling'!CA189</f>
        <v>18.643151292988488</v>
      </c>
      <c r="CC53" s="89">
        <f ca="1">CB53-CB53*'SaaS - Churn'!CB53-CB53*'SaaS - Upselling'!CB53-CB53*'SaaS - Upselling'!CB121+CB121*'SaaS - Downselling'!CB53+CB189*'SaaS - Downselling'!CB189</f>
        <v>16.405973137829871</v>
      </c>
      <c r="CD53" s="89">
        <f ca="1">CC53-CC53*'SaaS - Churn'!CC53-CC53*'SaaS - Upselling'!CC53-CC53*'SaaS - Upselling'!CC121+CC121*'SaaS - Downselling'!CC53+CC189*'SaaS - Downselling'!CC189</f>
        <v>14.437256361290288</v>
      </c>
      <c r="CE53" s="89">
        <f ca="1">CD53-CD53*'SaaS - Churn'!CD53-CD53*'SaaS - Upselling'!CD53-CD53*'SaaS - Upselling'!CD121+CD121*'SaaS - Downselling'!CD53+CD189*'SaaS - Downselling'!CD189</f>
        <v>12.704785597935453</v>
      </c>
      <c r="CF53" s="89">
        <f ca="1">CE53-CE53*'SaaS - Churn'!CE53-CE53*'SaaS - Upselling'!CE53-CE53*'SaaS - Upselling'!CE121+CE121*'SaaS - Downselling'!CE53+CE189*'SaaS - Downselling'!CE189</f>
        <v>11.180211326183199</v>
      </c>
      <c r="CG53" s="89">
        <f ca="1">CF53-CF53*'SaaS - Churn'!CF53-CF53*'SaaS - Upselling'!CF53-CF53*'SaaS - Upselling'!CF121+CF121*'SaaS - Downselling'!CF53+CF189*'SaaS - Downselling'!CF189</f>
        <v>9.8385859670412152</v>
      </c>
      <c r="CH53" s="89">
        <f ca="1">CG53-CG53*'SaaS - Churn'!CG53-CG53*'SaaS - Upselling'!CG53-CG53*'SaaS - Upselling'!CG121+CG121*'SaaS - Downselling'!CG53+CG189*'SaaS - Downselling'!CG189</f>
        <v>8.6579556509962678</v>
      </c>
      <c r="CI53" s="89">
        <f ca="1">CH53-CH53*'SaaS - Churn'!CH53-CH53*'SaaS - Upselling'!CH53-CH53*'SaaS - Upselling'!CH121+CH121*'SaaS - Downselling'!CH53+CH189*'SaaS - Downselling'!CH189</f>
        <v>7.619000972876715</v>
      </c>
      <c r="CJ53" s="89">
        <f ca="1">CI53-CI53*'SaaS - Churn'!CI53-CI53*'SaaS - Upselling'!CI53-CI53*'SaaS - Upselling'!CI121+CI121*'SaaS - Downselling'!CI53+CI189*'SaaS - Downselling'!CI189</f>
        <v>6.7047208561315088</v>
      </c>
      <c r="CK53" s="89">
        <f ca="1">CJ53-CJ53*'SaaS - Churn'!CJ53-CJ53*'SaaS - Upselling'!CJ53-CJ53*'SaaS - Upselling'!CJ121+CJ121*'SaaS - Downselling'!CJ53+CJ189*'SaaS - Downselling'!CJ189</f>
        <v>5.9001543533957275</v>
      </c>
      <c r="CL53" s="89">
        <f ca="1">CK53-CK53*'SaaS - Churn'!CK53-CK53*'SaaS - Upselling'!CK53-CK53*'SaaS - Upselling'!CK121+CK121*'SaaS - Downselling'!CK53+CK189*'SaaS - Downselling'!CK189</f>
        <v>5.1921358309882404</v>
      </c>
      <c r="CM53" s="89">
        <f ca="1">CL53-CL53*'SaaS - Churn'!CL53-CL53*'SaaS - Upselling'!CL53-CL53*'SaaS - Upselling'!CL121+CL121*'SaaS - Downselling'!CL53+CL189*'SaaS - Downselling'!CL189</f>
        <v>4.5690795312696517</v>
      </c>
      <c r="CN53" s="89">
        <f ca="1">CM53-CM53*'SaaS - Churn'!CM53-CM53*'SaaS - Upselling'!CM53-CM53*'SaaS - Upselling'!CM121+CM121*'SaaS - Downselling'!CM53+CM189*'SaaS - Downselling'!CM189</f>
        <v>4.0207899875172934</v>
      </c>
      <c r="CO53" s="89">
        <f ca="1">CN53-CN53*'SaaS - Churn'!CN53-CN53*'SaaS - Upselling'!CN53-CN53*'SaaS - Upselling'!CN121+CN121*'SaaS - Downselling'!CN53+CN189*'SaaS - Downselling'!CN189</f>
        <v>3.5382951890152183</v>
      </c>
      <c r="CP53" s="89">
        <f ca="1">CO53-CO53*'SaaS - Churn'!CO53-CO53*'SaaS - Upselling'!CO53-CO53*'SaaS - Upselling'!CO121+CO121*'SaaS - Downselling'!CO53+CO189*'SaaS - Downselling'!CO189</f>
        <v>3.1136997663333918</v>
      </c>
      <c r="CQ53" s="89">
        <f ca="1">CP53-CP53*'SaaS - Churn'!CP53-CP53*'SaaS - Upselling'!CP53-CP53*'SaaS - Upselling'!CP121+CP121*'SaaS - Downselling'!CP53+CP189*'SaaS - Downselling'!CP189</f>
        <v>2.7400557943733848</v>
      </c>
      <c r="CR53" s="89">
        <f ca="1">CQ53-CQ53*'SaaS - Churn'!CQ53-CQ53*'SaaS - Upselling'!CQ53-CQ53*'SaaS - Upselling'!CQ121+CQ121*'SaaS - Downselling'!CQ53+CQ189*'SaaS - Downselling'!CQ189</f>
        <v>2.4112490990485789</v>
      </c>
      <c r="CS53" s="89">
        <f ca="1">CR53-CR53*'SaaS - Churn'!CR53-CR53*'SaaS - Upselling'!CR53-CR53*'SaaS - Upselling'!CR121+CR121*'SaaS - Downselling'!CR53+CR189*'SaaS - Downselling'!CR189</f>
        <v>2.1218992071627496</v>
      </c>
      <c r="CT53" s="89">
        <f ca="1">CS53-CS53*'SaaS - Churn'!CS53-CS53*'SaaS - Upselling'!CS53-CS53*'SaaS - Upselling'!CS121+CS121*'SaaS - Downselling'!CS53+CS189*'SaaS - Downselling'!CS189</f>
        <v>1.8672713023032197</v>
      </c>
      <c r="CU53" s="89">
        <f ca="1">CT53-CT53*'SaaS - Churn'!CT53-CT53*'SaaS - Upselling'!CT53-CT53*'SaaS - Upselling'!CT121+CT121*'SaaS - Downselling'!CT53+CT189*'SaaS - Downselling'!CT189</f>
        <v>1.6431987460268334</v>
      </c>
      <c r="CV53" s="89">
        <f ca="1">CU53-CU53*'SaaS - Churn'!CU53-CU53*'SaaS - Upselling'!CU53-CU53*'SaaS - Upselling'!CU121+CU121*'SaaS - Downselling'!CU53+CU189*'SaaS - Downselling'!CU189</f>
        <v>1.4460148965036135</v>
      </c>
      <c r="CW53" s="89">
        <f ca="1">CV53-CV53*'SaaS - Churn'!CV53-CV53*'SaaS - Upselling'!CV53-CV53*'SaaS - Upselling'!CV121+CV121*'SaaS - Downselling'!CV53+CV189*'SaaS - Downselling'!CV189</f>
        <v>1.2724931089231799</v>
      </c>
      <c r="CX53" s="89">
        <f ca="1">CW53-CW53*'SaaS - Churn'!CW53-CW53*'SaaS - Upselling'!CW53-CW53*'SaaS - Upselling'!CW121+CW121*'SaaS - Downselling'!CW53+CW189*'SaaS - Downselling'!CW189</f>
        <v>1.1197939358523983</v>
      </c>
      <c r="CY53" s="89">
        <f ca="1">CX53-CX53*'SaaS - Churn'!CX53-CX53*'SaaS - Upselling'!CX53-CX53*'SaaS - Upselling'!CX121+CX121*'SaaS - Downselling'!CX53+CX189*'SaaS - Downselling'!CX189</f>
        <v>0.98541866355011054</v>
      </c>
      <c r="CZ53" s="89">
        <f ca="1">CY53-CY53*'SaaS - Churn'!CY53-CY53*'SaaS - Upselling'!CY53-CY53*'SaaS - Upselling'!CY121+CY121*'SaaS - Downselling'!CY53+CY189*'SaaS - Downselling'!CY189</f>
        <v>0.86716842392409732</v>
      </c>
      <c r="DA53" s="89">
        <f ca="1">CZ53-CZ53*'SaaS - Churn'!CZ53-CZ53*'SaaS - Upselling'!CZ53-CZ53*'SaaS - Upselling'!CZ121+CZ121*'SaaS - Downselling'!CZ53+CZ189*'SaaS - Downselling'!CZ189</f>
        <v>0.76310821305320564</v>
      </c>
      <c r="DB53" s="89">
        <f ca="1">DA53-DA53*'SaaS - Churn'!DA53-DA53*'SaaS - Upselling'!DA53-DA53*'SaaS - Upselling'!DA121+DA121*'SaaS - Downselling'!DA53+DA189*'SaaS - Downselling'!DA189</f>
        <v>0.67153522748682093</v>
      </c>
      <c r="DC53" s="89">
        <f ca="1">DB53-DB53*'SaaS - Churn'!DB53-DB53*'SaaS - Upselling'!DB53-DB53*'SaaS - Upselling'!DB121+DB121*'SaaS - Downselling'!DB53+DB189*'SaaS - Downselling'!DB189</f>
        <v>0.59095100018840241</v>
      </c>
      <c r="DD53" s="89">
        <f ca="1">DC53-DC53*'SaaS - Churn'!DC53-DC53*'SaaS - Upselling'!DC53-DC53*'SaaS - Upselling'!DC121+DC121*'SaaS - Downselling'!DC53+DC189*'SaaS - Downselling'!DC189</f>
        <v>0.52003688016579419</v>
      </c>
      <c r="DE53" s="89">
        <f ca="1">DD53-DD53*'SaaS - Churn'!DD53-DD53*'SaaS - Upselling'!DD53-DD53*'SaaS - Upselling'!DD121+DD121*'SaaS - Downselling'!DD53+DD189*'SaaS - Downselling'!DD189</f>
        <v>0.45763245454589896</v>
      </c>
      <c r="DF53" s="89">
        <f ca="1">DE53-DE53*'SaaS - Churn'!DE53-DE53*'SaaS - Upselling'!DE53-DE53*'SaaS - Upselling'!DE121+DE121*'SaaS - Downselling'!DE53+DE189*'SaaS - Downselling'!DE189</f>
        <v>0.40271656000039113</v>
      </c>
      <c r="DG53" s="89">
        <f ca="1">DF53-DF53*'SaaS - Churn'!DF53-DF53*'SaaS - Upselling'!DF53-DF53*'SaaS - Upselling'!DF121+DF121*'SaaS - Downselling'!DF53+DF189*'SaaS - Downselling'!DF189</f>
        <v>0.35439057280034419</v>
      </c>
      <c r="DH53" s="89">
        <f ca="1">DG53-DG53*'SaaS - Churn'!DG53-DG53*'SaaS - Upselling'!DG53-DG53*'SaaS - Upselling'!DG121+DG121*'SaaS - Downselling'!DG53+DG189*'SaaS - Downselling'!DG189</f>
        <v>0.31186370406430286</v>
      </c>
      <c r="DI53" s="89">
        <f ca="1">DH53-DH53*'SaaS - Churn'!DH53-DH53*'SaaS - Upselling'!DH53-DH53*'SaaS - Upselling'!DH121+DH121*'SaaS - Downselling'!DH53+DH189*'SaaS - Downselling'!DH189</f>
        <v>0.27444005957658651</v>
      </c>
      <c r="DJ53" s="89">
        <f ca="1">DI53-DI53*'SaaS - Churn'!DI53-DI53*'SaaS - Upselling'!DI53-DI53*'SaaS - Upselling'!DI121+DI121*'SaaS - Downselling'!DI53+DI189*'SaaS - Downselling'!DI189</f>
        <v>0.24150725242739612</v>
      </c>
      <c r="DK53" s="89">
        <f ca="1">DJ53-DJ53*'SaaS - Churn'!DJ53-DJ53*'SaaS - Upselling'!DJ53-DJ53*'SaaS - Upselling'!DJ121+DJ121*'SaaS - Downselling'!DJ53+DJ189*'SaaS - Downselling'!DJ189</f>
        <v>0.21252638213610858</v>
      </c>
      <c r="DL53" s="89">
        <f ca="1">DK53-DK53*'SaaS - Churn'!DK53-DK53*'SaaS - Upselling'!DK53-DK53*'SaaS - Upselling'!DK121+DK121*'SaaS - Downselling'!DK53+DK189*'SaaS - Downselling'!DK189</f>
        <v>0.18702321627977553</v>
      </c>
      <c r="DM53" s="89">
        <f ca="1">DL53-DL53*'SaaS - Churn'!DL53-DL53*'SaaS - Upselling'!DL53-DL53*'SaaS - Upselling'!DL121+DL121*'SaaS - Downselling'!DL53+DL189*'SaaS - Downselling'!DL189</f>
        <v>0.16458043032620245</v>
      </c>
      <c r="DN53" s="89">
        <f ca="1">DM53-DM53*'SaaS - Churn'!DM53-DM53*'SaaS - Upselling'!DM53-DM53*'SaaS - Upselling'!DM121+DM121*'SaaS - Downselling'!DM53+DM189*'SaaS - Downselling'!DM189</f>
        <v>0.14483077868705815</v>
      </c>
      <c r="DO53" s="89">
        <f ca="1">DN53-DN53*'SaaS - Churn'!DN53-DN53*'SaaS - Upselling'!DN53-DN53*'SaaS - Upselling'!DN121+DN121*'SaaS - Downselling'!DN53+DN189*'SaaS - Downselling'!DN189</f>
        <v>0.12745108524461118</v>
      </c>
      <c r="DP53" s="89">
        <f ca="1">DO53-DO53*'SaaS - Churn'!DO53-DO53*'SaaS - Upselling'!DO53-DO53*'SaaS - Upselling'!DO121+DO121*'SaaS - Downselling'!DO53+DO189*'SaaS - Downselling'!DO189</f>
        <v>0.11215695501525784</v>
      </c>
      <c r="DQ53" s="89">
        <f ca="1">DP53-DP53*'SaaS - Churn'!DP53-DP53*'SaaS - Upselling'!DP53-DP53*'SaaS - Upselling'!DP121+DP121*'SaaS - Downselling'!DP53+DP189*'SaaS - Downselling'!DP189</f>
        <v>9.8698120413426904E-2</v>
      </c>
      <c r="DR53" s="89">
        <f ca="1">DQ53-DQ53*'SaaS - Churn'!DQ53-DQ53*'SaaS - Upselling'!DQ53-DQ53*'SaaS - Upselling'!DQ121+DQ121*'SaaS - Downselling'!DQ53+DQ189*'SaaS - Downselling'!DQ189</f>
        <v>8.6854345963815666E-2</v>
      </c>
    </row>
    <row r="54" spans="2:122" ht="15.75" customHeight="1">
      <c r="B54" s="195">
        <v>44470</v>
      </c>
      <c r="BK54" s="89">
        <f ca="1"/>
        <v>163.79999999999998</v>
      </c>
      <c r="BL54" s="89">
        <f ca="1">BK54-BK54*'SaaS - Churn'!BK54-BK54*'SaaS - Upselling'!BK54-BK54*'SaaS - Upselling'!BK122+BK122*'SaaS - Downselling'!BK54+BK190*'SaaS - Downselling'!BK190</f>
        <v>144.14399999999998</v>
      </c>
      <c r="BM54" s="89">
        <f ca="1">BL54-BL54*'SaaS - Churn'!BL54-BL54*'SaaS - Upselling'!BL54-BL54*'SaaS - Upselling'!BL122+BL122*'SaaS - Downselling'!BL54+BL190*'SaaS - Downselling'!BL190</f>
        <v>126.84671999999998</v>
      </c>
      <c r="BN54" s="89">
        <f ca="1">BM54-BM54*'SaaS - Churn'!BM54-BM54*'SaaS - Upselling'!BM54-BM54*'SaaS - Upselling'!BM122+BM122*'SaaS - Downselling'!BM54+BM190*'SaaS - Downselling'!BM190</f>
        <v>111.62511359999999</v>
      </c>
      <c r="BO54" s="89">
        <f ca="1">BN54-BN54*'SaaS - Churn'!BN54-BN54*'SaaS - Upselling'!BN54-BN54*'SaaS - Upselling'!BN122+BN122*'SaaS - Downselling'!BN54+BN190*'SaaS - Downselling'!BN190</f>
        <v>98.23009996799999</v>
      </c>
      <c r="BP54" s="89">
        <f ca="1">BO54-BO54*'SaaS - Churn'!BO54-BO54*'SaaS - Upselling'!BO54-BO54*'SaaS - Upselling'!BO122+BO122*'SaaS - Downselling'!BO54+BO190*'SaaS - Downselling'!BO190</f>
        <v>86.442487971839995</v>
      </c>
      <c r="BQ54" s="89">
        <f ca="1">BP54-BP54*'SaaS - Churn'!BP54-BP54*'SaaS - Upselling'!BP54-BP54*'SaaS - Upselling'!BP122+BP122*'SaaS - Downselling'!BP54+BP190*'SaaS - Downselling'!BP190</f>
        <v>76.069389415219192</v>
      </c>
      <c r="BR54" s="89">
        <f ca="1">BQ54-BQ54*'SaaS - Churn'!BQ54-BQ54*'SaaS - Upselling'!BQ54-BQ54*'SaaS - Upselling'!BQ122+BQ122*'SaaS - Downselling'!BQ54+BQ190*'SaaS - Downselling'!BQ190</f>
        <v>66.941062685392893</v>
      </c>
      <c r="BS54" s="89">
        <f ca="1">BR54-BR54*'SaaS - Churn'!BR54-BR54*'SaaS - Upselling'!BR54-BR54*'SaaS - Upselling'!BR122+BR122*'SaaS - Downselling'!BR54+BR190*'SaaS - Downselling'!BR190</f>
        <v>58.908135163145744</v>
      </c>
      <c r="BT54" s="89">
        <f ca="1">BS54-BS54*'SaaS - Churn'!BS54-BS54*'SaaS - Upselling'!BS54-BS54*'SaaS - Upselling'!BS122+BS122*'SaaS - Downselling'!BS54+BS190*'SaaS - Downselling'!BS190</f>
        <v>51.839158943568258</v>
      </c>
      <c r="BU54" s="89">
        <f ca="1">BT54-BT54*'SaaS - Churn'!BT54-BT54*'SaaS - Upselling'!BT54-BT54*'SaaS - Upselling'!BT122+BT122*'SaaS - Downselling'!BT54+BT190*'SaaS - Downselling'!BT190</f>
        <v>45.618459870340061</v>
      </c>
      <c r="BV54" s="89">
        <f ca="1">BU54-BU54*'SaaS - Churn'!BU54-BU54*'SaaS - Upselling'!BU54-BU54*'SaaS - Upselling'!BU122+BU122*'SaaS - Downselling'!BU54+BU190*'SaaS - Downselling'!BU190</f>
        <v>40.144244685899253</v>
      </c>
      <c r="BW54" s="89">
        <f ca="1">BV54-BV54*'SaaS - Churn'!BV54-BV54*'SaaS - Upselling'!BV54-BV54*'SaaS - Upselling'!BV122+BV122*'SaaS - Downselling'!BV54+BV190*'SaaS - Downselling'!BV190</f>
        <v>35.326935323591343</v>
      </c>
      <c r="BX54" s="89">
        <f ca="1">BW54-BW54*'SaaS - Churn'!BW54-BW54*'SaaS - Upselling'!BW54-BW54*'SaaS - Upselling'!BW122+BW122*'SaaS - Downselling'!BW54+BW190*'SaaS - Downselling'!BW190</f>
        <v>31.087703084760385</v>
      </c>
      <c r="BY54" s="89">
        <f ca="1">BX54-BX54*'SaaS - Churn'!BX54-BX54*'SaaS - Upselling'!BX54-BX54*'SaaS - Upselling'!BX122+BX122*'SaaS - Downselling'!BX54+BX190*'SaaS - Downselling'!BX190</f>
        <v>27.357178714589139</v>
      </c>
      <c r="BZ54" s="89">
        <f ca="1">BY54-BY54*'SaaS - Churn'!BY54-BY54*'SaaS - Upselling'!BY54-BY54*'SaaS - Upselling'!BY122+BY122*'SaaS - Downselling'!BY54+BY190*'SaaS - Downselling'!BY190</f>
        <v>24.074317268838442</v>
      </c>
      <c r="CA54" s="89">
        <f ca="1">BZ54-BZ54*'SaaS - Churn'!BZ54-BZ54*'SaaS - Upselling'!BZ54-BZ54*'SaaS - Upselling'!BZ122+BZ122*'SaaS - Downselling'!BZ54+BZ190*'SaaS - Downselling'!BZ190</f>
        <v>21.185399196577826</v>
      </c>
      <c r="CB54" s="89">
        <f ca="1">CA54-CA54*'SaaS - Churn'!CA54-CA54*'SaaS - Upselling'!CA54-CA54*'SaaS - Upselling'!CA122+CA122*'SaaS - Downselling'!CA54+CA190*'SaaS - Downselling'!CA190</f>
        <v>18.643151292988488</v>
      </c>
      <c r="CC54" s="89">
        <f ca="1">CB54-CB54*'SaaS - Churn'!CB54-CB54*'SaaS - Upselling'!CB54-CB54*'SaaS - Upselling'!CB122+CB122*'SaaS - Downselling'!CB54+CB190*'SaaS - Downselling'!CB190</f>
        <v>16.405973137829871</v>
      </c>
      <c r="CD54" s="89">
        <f ca="1">CC54-CC54*'SaaS - Churn'!CC54-CC54*'SaaS - Upselling'!CC54-CC54*'SaaS - Upselling'!CC122+CC122*'SaaS - Downselling'!CC54+CC190*'SaaS - Downselling'!CC190</f>
        <v>14.437256361290288</v>
      </c>
      <c r="CE54" s="89">
        <f ca="1">CD54-CD54*'SaaS - Churn'!CD54-CD54*'SaaS - Upselling'!CD54-CD54*'SaaS - Upselling'!CD122+CD122*'SaaS - Downselling'!CD54+CD190*'SaaS - Downselling'!CD190</f>
        <v>12.704785597935453</v>
      </c>
      <c r="CF54" s="89">
        <f ca="1">CE54-CE54*'SaaS - Churn'!CE54-CE54*'SaaS - Upselling'!CE54-CE54*'SaaS - Upselling'!CE122+CE122*'SaaS - Downselling'!CE54+CE190*'SaaS - Downselling'!CE190</f>
        <v>11.180211326183199</v>
      </c>
      <c r="CG54" s="89">
        <f ca="1">CF54-CF54*'SaaS - Churn'!CF54-CF54*'SaaS - Upselling'!CF54-CF54*'SaaS - Upselling'!CF122+CF122*'SaaS - Downselling'!CF54+CF190*'SaaS - Downselling'!CF190</f>
        <v>9.8385859670412152</v>
      </c>
      <c r="CH54" s="89">
        <f ca="1">CG54-CG54*'SaaS - Churn'!CG54-CG54*'SaaS - Upselling'!CG54-CG54*'SaaS - Upselling'!CG122+CG122*'SaaS - Downselling'!CG54+CG190*'SaaS - Downselling'!CG190</f>
        <v>8.6579556509962678</v>
      </c>
      <c r="CI54" s="89">
        <f ca="1">CH54-CH54*'SaaS - Churn'!CH54-CH54*'SaaS - Upselling'!CH54-CH54*'SaaS - Upselling'!CH122+CH122*'SaaS - Downselling'!CH54+CH190*'SaaS - Downselling'!CH190</f>
        <v>7.619000972876715</v>
      </c>
      <c r="CJ54" s="89">
        <f ca="1">CI54-CI54*'SaaS - Churn'!CI54-CI54*'SaaS - Upselling'!CI54-CI54*'SaaS - Upselling'!CI122+CI122*'SaaS - Downselling'!CI54+CI190*'SaaS - Downselling'!CI190</f>
        <v>6.7047208561315088</v>
      </c>
      <c r="CK54" s="89">
        <f ca="1">CJ54-CJ54*'SaaS - Churn'!CJ54-CJ54*'SaaS - Upselling'!CJ54-CJ54*'SaaS - Upselling'!CJ122+CJ122*'SaaS - Downselling'!CJ54+CJ190*'SaaS - Downselling'!CJ190</f>
        <v>5.9001543533957275</v>
      </c>
      <c r="CL54" s="89">
        <f ca="1">CK54-CK54*'SaaS - Churn'!CK54-CK54*'SaaS - Upselling'!CK54-CK54*'SaaS - Upselling'!CK122+CK122*'SaaS - Downselling'!CK54+CK190*'SaaS - Downselling'!CK190</f>
        <v>5.1921358309882404</v>
      </c>
      <c r="CM54" s="89">
        <f ca="1">CL54-CL54*'SaaS - Churn'!CL54-CL54*'SaaS - Upselling'!CL54-CL54*'SaaS - Upselling'!CL122+CL122*'SaaS - Downselling'!CL54+CL190*'SaaS - Downselling'!CL190</f>
        <v>4.5690795312696517</v>
      </c>
      <c r="CN54" s="89">
        <f ca="1">CM54-CM54*'SaaS - Churn'!CM54-CM54*'SaaS - Upselling'!CM54-CM54*'SaaS - Upselling'!CM122+CM122*'SaaS - Downselling'!CM54+CM190*'SaaS - Downselling'!CM190</f>
        <v>4.0207899875172934</v>
      </c>
      <c r="CO54" s="89">
        <f ca="1">CN54-CN54*'SaaS - Churn'!CN54-CN54*'SaaS - Upselling'!CN54-CN54*'SaaS - Upselling'!CN122+CN122*'SaaS - Downselling'!CN54+CN190*'SaaS - Downselling'!CN190</f>
        <v>3.5382951890152183</v>
      </c>
      <c r="CP54" s="89">
        <f ca="1">CO54-CO54*'SaaS - Churn'!CO54-CO54*'SaaS - Upselling'!CO54-CO54*'SaaS - Upselling'!CO122+CO122*'SaaS - Downselling'!CO54+CO190*'SaaS - Downselling'!CO190</f>
        <v>3.1136997663333918</v>
      </c>
      <c r="CQ54" s="89">
        <f ca="1">CP54-CP54*'SaaS - Churn'!CP54-CP54*'SaaS - Upselling'!CP54-CP54*'SaaS - Upselling'!CP122+CP122*'SaaS - Downselling'!CP54+CP190*'SaaS - Downselling'!CP190</f>
        <v>2.7400557943733848</v>
      </c>
      <c r="CR54" s="89">
        <f ca="1">CQ54-CQ54*'SaaS - Churn'!CQ54-CQ54*'SaaS - Upselling'!CQ54-CQ54*'SaaS - Upselling'!CQ122+CQ122*'SaaS - Downselling'!CQ54+CQ190*'SaaS - Downselling'!CQ190</f>
        <v>2.4112490990485789</v>
      </c>
      <c r="CS54" s="89">
        <f ca="1">CR54-CR54*'SaaS - Churn'!CR54-CR54*'SaaS - Upselling'!CR54-CR54*'SaaS - Upselling'!CR122+CR122*'SaaS - Downselling'!CR54+CR190*'SaaS - Downselling'!CR190</f>
        <v>2.1218992071627496</v>
      </c>
      <c r="CT54" s="89">
        <f ca="1">CS54-CS54*'SaaS - Churn'!CS54-CS54*'SaaS - Upselling'!CS54-CS54*'SaaS - Upselling'!CS122+CS122*'SaaS - Downselling'!CS54+CS190*'SaaS - Downselling'!CS190</f>
        <v>1.8672713023032197</v>
      </c>
      <c r="CU54" s="89">
        <f ca="1">CT54-CT54*'SaaS - Churn'!CT54-CT54*'SaaS - Upselling'!CT54-CT54*'SaaS - Upselling'!CT122+CT122*'SaaS - Downselling'!CT54+CT190*'SaaS - Downselling'!CT190</f>
        <v>1.6431987460268334</v>
      </c>
      <c r="CV54" s="89">
        <f ca="1">CU54-CU54*'SaaS - Churn'!CU54-CU54*'SaaS - Upselling'!CU54-CU54*'SaaS - Upselling'!CU122+CU122*'SaaS - Downselling'!CU54+CU190*'SaaS - Downselling'!CU190</f>
        <v>1.4460148965036135</v>
      </c>
      <c r="CW54" s="89">
        <f ca="1">CV54-CV54*'SaaS - Churn'!CV54-CV54*'SaaS - Upselling'!CV54-CV54*'SaaS - Upselling'!CV122+CV122*'SaaS - Downselling'!CV54+CV190*'SaaS - Downselling'!CV190</f>
        <v>1.2724931089231799</v>
      </c>
      <c r="CX54" s="89">
        <f ca="1">CW54-CW54*'SaaS - Churn'!CW54-CW54*'SaaS - Upselling'!CW54-CW54*'SaaS - Upselling'!CW122+CW122*'SaaS - Downselling'!CW54+CW190*'SaaS - Downselling'!CW190</f>
        <v>1.1197939358523983</v>
      </c>
      <c r="CY54" s="89">
        <f ca="1">CX54-CX54*'SaaS - Churn'!CX54-CX54*'SaaS - Upselling'!CX54-CX54*'SaaS - Upselling'!CX122+CX122*'SaaS - Downselling'!CX54+CX190*'SaaS - Downselling'!CX190</f>
        <v>0.98541866355011054</v>
      </c>
      <c r="CZ54" s="89">
        <f ca="1">CY54-CY54*'SaaS - Churn'!CY54-CY54*'SaaS - Upselling'!CY54-CY54*'SaaS - Upselling'!CY122+CY122*'SaaS - Downselling'!CY54+CY190*'SaaS - Downselling'!CY190</f>
        <v>0.86716842392409732</v>
      </c>
      <c r="DA54" s="89">
        <f ca="1">CZ54-CZ54*'SaaS - Churn'!CZ54-CZ54*'SaaS - Upselling'!CZ54-CZ54*'SaaS - Upselling'!CZ122+CZ122*'SaaS - Downselling'!CZ54+CZ190*'SaaS - Downselling'!CZ190</f>
        <v>0.76310821305320564</v>
      </c>
      <c r="DB54" s="89">
        <f ca="1">DA54-DA54*'SaaS - Churn'!DA54-DA54*'SaaS - Upselling'!DA54-DA54*'SaaS - Upselling'!DA122+DA122*'SaaS - Downselling'!DA54+DA190*'SaaS - Downselling'!DA190</f>
        <v>0.67153522748682093</v>
      </c>
      <c r="DC54" s="89">
        <f ca="1">DB54-DB54*'SaaS - Churn'!DB54-DB54*'SaaS - Upselling'!DB54-DB54*'SaaS - Upselling'!DB122+DB122*'SaaS - Downselling'!DB54+DB190*'SaaS - Downselling'!DB190</f>
        <v>0.59095100018840241</v>
      </c>
      <c r="DD54" s="89">
        <f ca="1">DC54-DC54*'SaaS - Churn'!DC54-DC54*'SaaS - Upselling'!DC54-DC54*'SaaS - Upselling'!DC122+DC122*'SaaS - Downselling'!DC54+DC190*'SaaS - Downselling'!DC190</f>
        <v>0.52003688016579419</v>
      </c>
      <c r="DE54" s="89">
        <f ca="1">DD54-DD54*'SaaS - Churn'!DD54-DD54*'SaaS - Upselling'!DD54-DD54*'SaaS - Upselling'!DD122+DD122*'SaaS - Downselling'!DD54+DD190*'SaaS - Downselling'!DD190</f>
        <v>0.45763245454589896</v>
      </c>
      <c r="DF54" s="89">
        <f ca="1">DE54-DE54*'SaaS - Churn'!DE54-DE54*'SaaS - Upselling'!DE54-DE54*'SaaS - Upselling'!DE122+DE122*'SaaS - Downselling'!DE54+DE190*'SaaS - Downselling'!DE190</f>
        <v>0.40271656000039113</v>
      </c>
      <c r="DG54" s="89">
        <f ca="1">DF54-DF54*'SaaS - Churn'!DF54-DF54*'SaaS - Upselling'!DF54-DF54*'SaaS - Upselling'!DF122+DF122*'SaaS - Downselling'!DF54+DF190*'SaaS - Downselling'!DF190</f>
        <v>0.35439057280034419</v>
      </c>
      <c r="DH54" s="89">
        <f ca="1">DG54-DG54*'SaaS - Churn'!DG54-DG54*'SaaS - Upselling'!DG54-DG54*'SaaS - Upselling'!DG122+DG122*'SaaS - Downselling'!DG54+DG190*'SaaS - Downselling'!DG190</f>
        <v>0.31186370406430286</v>
      </c>
      <c r="DI54" s="89">
        <f ca="1">DH54-DH54*'SaaS - Churn'!DH54-DH54*'SaaS - Upselling'!DH54-DH54*'SaaS - Upselling'!DH122+DH122*'SaaS - Downselling'!DH54+DH190*'SaaS - Downselling'!DH190</f>
        <v>0.27444005957658651</v>
      </c>
      <c r="DJ54" s="89">
        <f ca="1">DI54-DI54*'SaaS - Churn'!DI54-DI54*'SaaS - Upselling'!DI54-DI54*'SaaS - Upselling'!DI122+DI122*'SaaS - Downselling'!DI54+DI190*'SaaS - Downselling'!DI190</f>
        <v>0.24150725242739612</v>
      </c>
      <c r="DK54" s="89">
        <f ca="1">DJ54-DJ54*'SaaS - Churn'!DJ54-DJ54*'SaaS - Upselling'!DJ54-DJ54*'SaaS - Upselling'!DJ122+DJ122*'SaaS - Downselling'!DJ54+DJ190*'SaaS - Downselling'!DJ190</f>
        <v>0.21252638213610858</v>
      </c>
      <c r="DL54" s="89">
        <f ca="1">DK54-DK54*'SaaS - Churn'!DK54-DK54*'SaaS - Upselling'!DK54-DK54*'SaaS - Upselling'!DK122+DK122*'SaaS - Downselling'!DK54+DK190*'SaaS - Downselling'!DK190</f>
        <v>0.18702321627977553</v>
      </c>
      <c r="DM54" s="89">
        <f ca="1">DL54-DL54*'SaaS - Churn'!DL54-DL54*'SaaS - Upselling'!DL54-DL54*'SaaS - Upselling'!DL122+DL122*'SaaS - Downselling'!DL54+DL190*'SaaS - Downselling'!DL190</f>
        <v>0.16458043032620245</v>
      </c>
      <c r="DN54" s="89">
        <f ca="1">DM54-DM54*'SaaS - Churn'!DM54-DM54*'SaaS - Upselling'!DM54-DM54*'SaaS - Upselling'!DM122+DM122*'SaaS - Downselling'!DM54+DM190*'SaaS - Downselling'!DM190</f>
        <v>0.14483077868705815</v>
      </c>
      <c r="DO54" s="89">
        <f ca="1">DN54-DN54*'SaaS - Churn'!DN54-DN54*'SaaS - Upselling'!DN54-DN54*'SaaS - Upselling'!DN122+DN122*'SaaS - Downselling'!DN54+DN190*'SaaS - Downselling'!DN190</f>
        <v>0.12745108524461118</v>
      </c>
      <c r="DP54" s="89">
        <f ca="1">DO54-DO54*'SaaS - Churn'!DO54-DO54*'SaaS - Upselling'!DO54-DO54*'SaaS - Upselling'!DO122+DO122*'SaaS - Downselling'!DO54+DO190*'SaaS - Downselling'!DO190</f>
        <v>0.11215695501525784</v>
      </c>
      <c r="DQ54" s="89">
        <f ca="1">DP54-DP54*'SaaS - Churn'!DP54-DP54*'SaaS - Upselling'!DP54-DP54*'SaaS - Upselling'!DP122+DP122*'SaaS - Downselling'!DP54+DP190*'SaaS - Downselling'!DP190</f>
        <v>9.8698120413426904E-2</v>
      </c>
      <c r="DR54" s="89">
        <f ca="1">DQ54-DQ54*'SaaS - Churn'!DQ54-DQ54*'SaaS - Upselling'!DQ54-DQ54*'SaaS - Upselling'!DQ122+DQ122*'SaaS - Downselling'!DQ54+DQ190*'SaaS - Downselling'!DQ190</f>
        <v>8.6854345963815666E-2</v>
      </c>
    </row>
    <row r="55" spans="2:122" ht="15.75" customHeight="1">
      <c r="B55" s="195">
        <v>44501</v>
      </c>
      <c r="BK55" s="89">
        <f ca="1"/>
        <v>163.79999999999998</v>
      </c>
      <c r="BL55" s="89">
        <f ca="1">BK55-BK55*'SaaS - Churn'!BK55-BK55*'SaaS - Upselling'!BK55-BK55*'SaaS - Upselling'!BK123+BK123*'SaaS - Downselling'!BK55+BK191*'SaaS - Downselling'!BK191</f>
        <v>144.14399999999998</v>
      </c>
      <c r="BM55" s="89">
        <f ca="1">BL55-BL55*'SaaS - Churn'!BL55-BL55*'SaaS - Upselling'!BL55-BL55*'SaaS - Upselling'!BL123+BL123*'SaaS - Downselling'!BL55+BL191*'SaaS - Downselling'!BL191</f>
        <v>126.84671999999998</v>
      </c>
      <c r="BN55" s="89">
        <f ca="1">BM55-BM55*'SaaS - Churn'!BM55-BM55*'SaaS - Upselling'!BM55-BM55*'SaaS - Upselling'!BM123+BM123*'SaaS - Downselling'!BM55+BM191*'SaaS - Downselling'!BM191</f>
        <v>111.62511359999999</v>
      </c>
      <c r="BO55" s="89">
        <f ca="1">BN55-BN55*'SaaS - Churn'!BN55-BN55*'SaaS - Upselling'!BN55-BN55*'SaaS - Upselling'!BN123+BN123*'SaaS - Downselling'!BN55+BN191*'SaaS - Downselling'!BN191</f>
        <v>98.23009996799999</v>
      </c>
      <c r="BP55" s="89">
        <f ca="1">BO55-BO55*'SaaS - Churn'!BO55-BO55*'SaaS - Upselling'!BO55-BO55*'SaaS - Upselling'!BO123+BO123*'SaaS - Downselling'!BO55+BO191*'SaaS - Downselling'!BO191</f>
        <v>86.442487971839995</v>
      </c>
      <c r="BQ55" s="89">
        <f ca="1">BP55-BP55*'SaaS - Churn'!BP55-BP55*'SaaS - Upselling'!BP55-BP55*'SaaS - Upselling'!BP123+BP123*'SaaS - Downselling'!BP55+BP191*'SaaS - Downselling'!BP191</f>
        <v>76.069389415219192</v>
      </c>
      <c r="BR55" s="89">
        <f ca="1">BQ55-BQ55*'SaaS - Churn'!BQ55-BQ55*'SaaS - Upselling'!BQ55-BQ55*'SaaS - Upselling'!BQ123+BQ123*'SaaS - Downselling'!BQ55+BQ191*'SaaS - Downselling'!BQ191</f>
        <v>66.941062685392893</v>
      </c>
      <c r="BS55" s="89">
        <f ca="1">BR55-BR55*'SaaS - Churn'!BR55-BR55*'SaaS - Upselling'!BR55-BR55*'SaaS - Upselling'!BR123+BR123*'SaaS - Downselling'!BR55+BR191*'SaaS - Downselling'!BR191</f>
        <v>58.908135163145744</v>
      </c>
      <c r="BT55" s="89">
        <f ca="1">BS55-BS55*'SaaS - Churn'!BS55-BS55*'SaaS - Upselling'!BS55-BS55*'SaaS - Upselling'!BS123+BS123*'SaaS - Downselling'!BS55+BS191*'SaaS - Downselling'!BS191</f>
        <v>51.839158943568258</v>
      </c>
      <c r="BU55" s="89">
        <f ca="1">BT55-BT55*'SaaS - Churn'!BT55-BT55*'SaaS - Upselling'!BT55-BT55*'SaaS - Upselling'!BT123+BT123*'SaaS - Downselling'!BT55+BT191*'SaaS - Downselling'!BT191</f>
        <v>45.618459870340061</v>
      </c>
      <c r="BV55" s="89">
        <f ca="1">BU55-BU55*'SaaS - Churn'!BU55-BU55*'SaaS - Upselling'!BU55-BU55*'SaaS - Upselling'!BU123+BU123*'SaaS - Downselling'!BU55+BU191*'SaaS - Downselling'!BU191</f>
        <v>40.144244685899253</v>
      </c>
      <c r="BW55" s="89">
        <f ca="1">BV55-BV55*'SaaS - Churn'!BV55-BV55*'SaaS - Upselling'!BV55-BV55*'SaaS - Upselling'!BV123+BV123*'SaaS - Downselling'!BV55+BV191*'SaaS - Downselling'!BV191</f>
        <v>35.326935323591343</v>
      </c>
      <c r="BX55" s="89">
        <f ca="1">BW55-BW55*'SaaS - Churn'!BW55-BW55*'SaaS - Upselling'!BW55-BW55*'SaaS - Upselling'!BW123+BW123*'SaaS - Downselling'!BW55+BW191*'SaaS - Downselling'!BW191</f>
        <v>31.087703084760385</v>
      </c>
      <c r="BY55" s="89">
        <f ca="1">BX55-BX55*'SaaS - Churn'!BX55-BX55*'SaaS - Upselling'!BX55-BX55*'SaaS - Upselling'!BX123+BX123*'SaaS - Downselling'!BX55+BX191*'SaaS - Downselling'!BX191</f>
        <v>27.357178714589139</v>
      </c>
      <c r="BZ55" s="89">
        <f ca="1">BY55-BY55*'SaaS - Churn'!BY55-BY55*'SaaS - Upselling'!BY55-BY55*'SaaS - Upselling'!BY123+BY123*'SaaS - Downselling'!BY55+BY191*'SaaS - Downselling'!BY191</f>
        <v>24.074317268838442</v>
      </c>
      <c r="CA55" s="89">
        <f ca="1">BZ55-BZ55*'SaaS - Churn'!BZ55-BZ55*'SaaS - Upselling'!BZ55-BZ55*'SaaS - Upselling'!BZ123+BZ123*'SaaS - Downselling'!BZ55+BZ191*'SaaS - Downselling'!BZ191</f>
        <v>21.185399196577826</v>
      </c>
      <c r="CB55" s="89">
        <f ca="1">CA55-CA55*'SaaS - Churn'!CA55-CA55*'SaaS - Upselling'!CA55-CA55*'SaaS - Upselling'!CA123+CA123*'SaaS - Downselling'!CA55+CA191*'SaaS - Downselling'!CA191</f>
        <v>18.643151292988488</v>
      </c>
      <c r="CC55" s="89">
        <f ca="1">CB55-CB55*'SaaS - Churn'!CB55-CB55*'SaaS - Upselling'!CB55-CB55*'SaaS - Upselling'!CB123+CB123*'SaaS - Downselling'!CB55+CB191*'SaaS - Downselling'!CB191</f>
        <v>16.405973137829871</v>
      </c>
      <c r="CD55" s="89">
        <f ca="1">CC55-CC55*'SaaS - Churn'!CC55-CC55*'SaaS - Upselling'!CC55-CC55*'SaaS - Upselling'!CC123+CC123*'SaaS - Downselling'!CC55+CC191*'SaaS - Downselling'!CC191</f>
        <v>14.437256361290288</v>
      </c>
      <c r="CE55" s="89">
        <f ca="1">CD55-CD55*'SaaS - Churn'!CD55-CD55*'SaaS - Upselling'!CD55-CD55*'SaaS - Upselling'!CD123+CD123*'SaaS - Downselling'!CD55+CD191*'SaaS - Downselling'!CD191</f>
        <v>12.704785597935453</v>
      </c>
      <c r="CF55" s="89">
        <f ca="1">CE55-CE55*'SaaS - Churn'!CE55-CE55*'SaaS - Upselling'!CE55-CE55*'SaaS - Upselling'!CE123+CE123*'SaaS - Downselling'!CE55+CE191*'SaaS - Downselling'!CE191</f>
        <v>11.180211326183199</v>
      </c>
      <c r="CG55" s="89">
        <f ca="1">CF55-CF55*'SaaS - Churn'!CF55-CF55*'SaaS - Upselling'!CF55-CF55*'SaaS - Upselling'!CF123+CF123*'SaaS - Downselling'!CF55+CF191*'SaaS - Downselling'!CF191</f>
        <v>9.8385859670412152</v>
      </c>
      <c r="CH55" s="89">
        <f ca="1">CG55-CG55*'SaaS - Churn'!CG55-CG55*'SaaS - Upselling'!CG55-CG55*'SaaS - Upselling'!CG123+CG123*'SaaS - Downselling'!CG55+CG191*'SaaS - Downselling'!CG191</f>
        <v>8.6579556509962678</v>
      </c>
      <c r="CI55" s="89">
        <f ca="1">CH55-CH55*'SaaS - Churn'!CH55-CH55*'SaaS - Upselling'!CH55-CH55*'SaaS - Upselling'!CH123+CH123*'SaaS - Downselling'!CH55+CH191*'SaaS - Downselling'!CH191</f>
        <v>7.619000972876715</v>
      </c>
      <c r="CJ55" s="89">
        <f ca="1">CI55-CI55*'SaaS - Churn'!CI55-CI55*'SaaS - Upselling'!CI55-CI55*'SaaS - Upselling'!CI123+CI123*'SaaS - Downselling'!CI55+CI191*'SaaS - Downselling'!CI191</f>
        <v>6.7047208561315088</v>
      </c>
      <c r="CK55" s="89">
        <f ca="1">CJ55-CJ55*'SaaS - Churn'!CJ55-CJ55*'SaaS - Upselling'!CJ55-CJ55*'SaaS - Upselling'!CJ123+CJ123*'SaaS - Downselling'!CJ55+CJ191*'SaaS - Downselling'!CJ191</f>
        <v>5.9001543533957275</v>
      </c>
      <c r="CL55" s="89">
        <f ca="1">CK55-CK55*'SaaS - Churn'!CK55-CK55*'SaaS - Upselling'!CK55-CK55*'SaaS - Upselling'!CK123+CK123*'SaaS - Downselling'!CK55+CK191*'SaaS - Downselling'!CK191</f>
        <v>5.1921358309882404</v>
      </c>
      <c r="CM55" s="89">
        <f ca="1">CL55-CL55*'SaaS - Churn'!CL55-CL55*'SaaS - Upselling'!CL55-CL55*'SaaS - Upselling'!CL123+CL123*'SaaS - Downselling'!CL55+CL191*'SaaS - Downselling'!CL191</f>
        <v>4.5690795312696517</v>
      </c>
      <c r="CN55" s="89">
        <f ca="1">CM55-CM55*'SaaS - Churn'!CM55-CM55*'SaaS - Upselling'!CM55-CM55*'SaaS - Upselling'!CM123+CM123*'SaaS - Downselling'!CM55+CM191*'SaaS - Downselling'!CM191</f>
        <v>4.0207899875172934</v>
      </c>
      <c r="CO55" s="89">
        <f ca="1">CN55-CN55*'SaaS - Churn'!CN55-CN55*'SaaS - Upselling'!CN55-CN55*'SaaS - Upselling'!CN123+CN123*'SaaS - Downselling'!CN55+CN191*'SaaS - Downselling'!CN191</f>
        <v>3.5382951890152183</v>
      </c>
      <c r="CP55" s="89">
        <f ca="1">CO55-CO55*'SaaS - Churn'!CO55-CO55*'SaaS - Upselling'!CO55-CO55*'SaaS - Upselling'!CO123+CO123*'SaaS - Downselling'!CO55+CO191*'SaaS - Downselling'!CO191</f>
        <v>3.1136997663333918</v>
      </c>
      <c r="CQ55" s="89">
        <f ca="1">CP55-CP55*'SaaS - Churn'!CP55-CP55*'SaaS - Upselling'!CP55-CP55*'SaaS - Upselling'!CP123+CP123*'SaaS - Downselling'!CP55+CP191*'SaaS - Downselling'!CP191</f>
        <v>2.7400557943733848</v>
      </c>
      <c r="CR55" s="89">
        <f ca="1">CQ55-CQ55*'SaaS - Churn'!CQ55-CQ55*'SaaS - Upselling'!CQ55-CQ55*'SaaS - Upselling'!CQ123+CQ123*'SaaS - Downselling'!CQ55+CQ191*'SaaS - Downselling'!CQ191</f>
        <v>2.4112490990485789</v>
      </c>
      <c r="CS55" s="89">
        <f ca="1">CR55-CR55*'SaaS - Churn'!CR55-CR55*'SaaS - Upselling'!CR55-CR55*'SaaS - Upselling'!CR123+CR123*'SaaS - Downselling'!CR55+CR191*'SaaS - Downselling'!CR191</f>
        <v>2.1218992071627496</v>
      </c>
      <c r="CT55" s="89">
        <f ca="1">CS55-CS55*'SaaS - Churn'!CS55-CS55*'SaaS - Upselling'!CS55-CS55*'SaaS - Upselling'!CS123+CS123*'SaaS - Downselling'!CS55+CS191*'SaaS - Downselling'!CS191</f>
        <v>1.8672713023032197</v>
      </c>
      <c r="CU55" s="89">
        <f ca="1">CT55-CT55*'SaaS - Churn'!CT55-CT55*'SaaS - Upselling'!CT55-CT55*'SaaS - Upselling'!CT123+CT123*'SaaS - Downselling'!CT55+CT191*'SaaS - Downselling'!CT191</f>
        <v>1.6431987460268334</v>
      </c>
      <c r="CV55" s="89">
        <f ca="1">CU55-CU55*'SaaS - Churn'!CU55-CU55*'SaaS - Upselling'!CU55-CU55*'SaaS - Upselling'!CU123+CU123*'SaaS - Downselling'!CU55+CU191*'SaaS - Downselling'!CU191</f>
        <v>1.4460148965036135</v>
      </c>
      <c r="CW55" s="89">
        <f ca="1">CV55-CV55*'SaaS - Churn'!CV55-CV55*'SaaS - Upselling'!CV55-CV55*'SaaS - Upselling'!CV123+CV123*'SaaS - Downselling'!CV55+CV191*'SaaS - Downselling'!CV191</f>
        <v>1.2724931089231799</v>
      </c>
      <c r="CX55" s="89">
        <f ca="1">CW55-CW55*'SaaS - Churn'!CW55-CW55*'SaaS - Upselling'!CW55-CW55*'SaaS - Upselling'!CW123+CW123*'SaaS - Downselling'!CW55+CW191*'SaaS - Downselling'!CW191</f>
        <v>1.1197939358523983</v>
      </c>
      <c r="CY55" s="89">
        <f ca="1">CX55-CX55*'SaaS - Churn'!CX55-CX55*'SaaS - Upselling'!CX55-CX55*'SaaS - Upselling'!CX123+CX123*'SaaS - Downselling'!CX55+CX191*'SaaS - Downselling'!CX191</f>
        <v>0.98541866355011054</v>
      </c>
      <c r="CZ55" s="89">
        <f ca="1">CY55-CY55*'SaaS - Churn'!CY55-CY55*'SaaS - Upselling'!CY55-CY55*'SaaS - Upselling'!CY123+CY123*'SaaS - Downselling'!CY55+CY191*'SaaS - Downselling'!CY191</f>
        <v>0.86716842392409732</v>
      </c>
      <c r="DA55" s="89">
        <f ca="1">CZ55-CZ55*'SaaS - Churn'!CZ55-CZ55*'SaaS - Upselling'!CZ55-CZ55*'SaaS - Upselling'!CZ123+CZ123*'SaaS - Downselling'!CZ55+CZ191*'SaaS - Downselling'!CZ191</f>
        <v>0.76310821305320564</v>
      </c>
      <c r="DB55" s="89">
        <f ca="1">DA55-DA55*'SaaS - Churn'!DA55-DA55*'SaaS - Upselling'!DA55-DA55*'SaaS - Upselling'!DA123+DA123*'SaaS - Downselling'!DA55+DA191*'SaaS - Downselling'!DA191</f>
        <v>0.67153522748682093</v>
      </c>
      <c r="DC55" s="89">
        <f ca="1">DB55-DB55*'SaaS - Churn'!DB55-DB55*'SaaS - Upselling'!DB55-DB55*'SaaS - Upselling'!DB123+DB123*'SaaS - Downselling'!DB55+DB191*'SaaS - Downselling'!DB191</f>
        <v>0.59095100018840241</v>
      </c>
      <c r="DD55" s="89">
        <f ca="1">DC55-DC55*'SaaS - Churn'!DC55-DC55*'SaaS - Upselling'!DC55-DC55*'SaaS - Upselling'!DC123+DC123*'SaaS - Downselling'!DC55+DC191*'SaaS - Downselling'!DC191</f>
        <v>0.52003688016579419</v>
      </c>
      <c r="DE55" s="89">
        <f ca="1">DD55-DD55*'SaaS - Churn'!DD55-DD55*'SaaS - Upselling'!DD55-DD55*'SaaS - Upselling'!DD123+DD123*'SaaS - Downselling'!DD55+DD191*'SaaS - Downselling'!DD191</f>
        <v>0.45763245454589896</v>
      </c>
      <c r="DF55" s="89">
        <f ca="1">DE55-DE55*'SaaS - Churn'!DE55-DE55*'SaaS - Upselling'!DE55-DE55*'SaaS - Upselling'!DE123+DE123*'SaaS - Downselling'!DE55+DE191*'SaaS - Downselling'!DE191</f>
        <v>0.40271656000039113</v>
      </c>
      <c r="DG55" s="89">
        <f ca="1">DF55-DF55*'SaaS - Churn'!DF55-DF55*'SaaS - Upselling'!DF55-DF55*'SaaS - Upselling'!DF123+DF123*'SaaS - Downselling'!DF55+DF191*'SaaS - Downselling'!DF191</f>
        <v>0.35439057280034419</v>
      </c>
      <c r="DH55" s="89">
        <f ca="1">DG55-DG55*'SaaS - Churn'!DG55-DG55*'SaaS - Upselling'!DG55-DG55*'SaaS - Upselling'!DG123+DG123*'SaaS - Downselling'!DG55+DG191*'SaaS - Downselling'!DG191</f>
        <v>0.31186370406430286</v>
      </c>
      <c r="DI55" s="89">
        <f ca="1">DH55-DH55*'SaaS - Churn'!DH55-DH55*'SaaS - Upselling'!DH55-DH55*'SaaS - Upselling'!DH123+DH123*'SaaS - Downselling'!DH55+DH191*'SaaS - Downselling'!DH191</f>
        <v>0.27444005957658651</v>
      </c>
      <c r="DJ55" s="89">
        <f ca="1">DI55-DI55*'SaaS - Churn'!DI55-DI55*'SaaS - Upselling'!DI55-DI55*'SaaS - Upselling'!DI123+DI123*'SaaS - Downselling'!DI55+DI191*'SaaS - Downselling'!DI191</f>
        <v>0.24150725242739612</v>
      </c>
      <c r="DK55" s="89">
        <f ca="1">DJ55-DJ55*'SaaS - Churn'!DJ55-DJ55*'SaaS - Upselling'!DJ55-DJ55*'SaaS - Upselling'!DJ123+DJ123*'SaaS - Downselling'!DJ55+DJ191*'SaaS - Downselling'!DJ191</f>
        <v>0.21252638213610858</v>
      </c>
      <c r="DL55" s="89">
        <f ca="1">DK55-DK55*'SaaS - Churn'!DK55-DK55*'SaaS - Upselling'!DK55-DK55*'SaaS - Upselling'!DK123+DK123*'SaaS - Downselling'!DK55+DK191*'SaaS - Downselling'!DK191</f>
        <v>0.18702321627977553</v>
      </c>
      <c r="DM55" s="89">
        <f ca="1">DL55-DL55*'SaaS - Churn'!DL55-DL55*'SaaS - Upselling'!DL55-DL55*'SaaS - Upselling'!DL123+DL123*'SaaS - Downselling'!DL55+DL191*'SaaS - Downselling'!DL191</f>
        <v>0.16458043032620245</v>
      </c>
      <c r="DN55" s="89">
        <f ca="1">DM55-DM55*'SaaS - Churn'!DM55-DM55*'SaaS - Upselling'!DM55-DM55*'SaaS - Upselling'!DM123+DM123*'SaaS - Downselling'!DM55+DM191*'SaaS - Downselling'!DM191</f>
        <v>0.14483077868705815</v>
      </c>
      <c r="DO55" s="89">
        <f ca="1">DN55-DN55*'SaaS - Churn'!DN55-DN55*'SaaS - Upselling'!DN55-DN55*'SaaS - Upselling'!DN123+DN123*'SaaS - Downselling'!DN55+DN191*'SaaS - Downselling'!DN191</f>
        <v>0.12745108524461118</v>
      </c>
      <c r="DP55" s="89">
        <f ca="1">DO55-DO55*'SaaS - Churn'!DO55-DO55*'SaaS - Upselling'!DO55-DO55*'SaaS - Upselling'!DO123+DO123*'SaaS - Downselling'!DO55+DO191*'SaaS - Downselling'!DO191</f>
        <v>0.11215695501525784</v>
      </c>
      <c r="DQ55" s="89">
        <f ca="1">DP55-DP55*'SaaS - Churn'!DP55-DP55*'SaaS - Upselling'!DP55-DP55*'SaaS - Upselling'!DP123+DP123*'SaaS - Downselling'!DP55+DP191*'SaaS - Downselling'!DP191</f>
        <v>9.8698120413426904E-2</v>
      </c>
      <c r="DR55" s="89">
        <f ca="1">DQ55-DQ55*'SaaS - Churn'!DQ55-DQ55*'SaaS - Upselling'!DQ55-DQ55*'SaaS - Upselling'!DQ123+DQ123*'SaaS - Downselling'!DQ55+DQ191*'SaaS - Downselling'!DQ191</f>
        <v>8.6854345963815666E-2</v>
      </c>
    </row>
    <row r="56" spans="2:122" ht="15.75" customHeight="1">
      <c r="B56" s="195">
        <v>44531</v>
      </c>
      <c r="BK56" s="89">
        <f ca="1"/>
        <v>163.79999999999998</v>
      </c>
      <c r="BL56" s="89">
        <f ca="1">BK56-BK56*'SaaS - Churn'!BK56-BK56*'SaaS - Upselling'!BK56-BK56*'SaaS - Upselling'!BK124+BK124*'SaaS - Downselling'!BK56+BK192*'SaaS - Downselling'!BK192</f>
        <v>144.14399999999998</v>
      </c>
      <c r="BM56" s="89">
        <f ca="1">BL56-BL56*'SaaS - Churn'!BL56-BL56*'SaaS - Upselling'!BL56-BL56*'SaaS - Upselling'!BL124+BL124*'SaaS - Downselling'!BL56+BL192*'SaaS - Downselling'!BL192</f>
        <v>126.84671999999998</v>
      </c>
      <c r="BN56" s="89">
        <f ca="1">BM56-BM56*'SaaS - Churn'!BM56-BM56*'SaaS - Upselling'!BM56-BM56*'SaaS - Upselling'!BM124+BM124*'SaaS - Downselling'!BM56+BM192*'SaaS - Downselling'!BM192</f>
        <v>111.62511359999999</v>
      </c>
      <c r="BO56" s="89">
        <f ca="1">BN56-BN56*'SaaS - Churn'!BN56-BN56*'SaaS - Upselling'!BN56-BN56*'SaaS - Upselling'!BN124+BN124*'SaaS - Downselling'!BN56+BN192*'SaaS - Downselling'!BN192</f>
        <v>98.23009996799999</v>
      </c>
      <c r="BP56" s="89">
        <f ca="1">BO56-BO56*'SaaS - Churn'!BO56-BO56*'SaaS - Upselling'!BO56-BO56*'SaaS - Upselling'!BO124+BO124*'SaaS - Downselling'!BO56+BO192*'SaaS - Downselling'!BO192</f>
        <v>86.442487971839995</v>
      </c>
      <c r="BQ56" s="89">
        <f ca="1">BP56-BP56*'SaaS - Churn'!BP56-BP56*'SaaS - Upselling'!BP56-BP56*'SaaS - Upselling'!BP124+BP124*'SaaS - Downselling'!BP56+BP192*'SaaS - Downselling'!BP192</f>
        <v>76.069389415219192</v>
      </c>
      <c r="BR56" s="89">
        <f ca="1">BQ56-BQ56*'SaaS - Churn'!BQ56-BQ56*'SaaS - Upselling'!BQ56-BQ56*'SaaS - Upselling'!BQ124+BQ124*'SaaS - Downselling'!BQ56+BQ192*'SaaS - Downselling'!BQ192</f>
        <v>66.941062685392893</v>
      </c>
      <c r="BS56" s="89">
        <f ca="1">BR56-BR56*'SaaS - Churn'!BR56-BR56*'SaaS - Upselling'!BR56-BR56*'SaaS - Upselling'!BR124+BR124*'SaaS - Downselling'!BR56+BR192*'SaaS - Downselling'!BR192</f>
        <v>58.908135163145744</v>
      </c>
      <c r="BT56" s="89">
        <f ca="1">BS56-BS56*'SaaS - Churn'!BS56-BS56*'SaaS - Upselling'!BS56-BS56*'SaaS - Upselling'!BS124+BS124*'SaaS - Downselling'!BS56+BS192*'SaaS - Downselling'!BS192</f>
        <v>51.839158943568258</v>
      </c>
      <c r="BU56" s="89">
        <f ca="1">BT56-BT56*'SaaS - Churn'!BT56-BT56*'SaaS - Upselling'!BT56-BT56*'SaaS - Upselling'!BT124+BT124*'SaaS - Downselling'!BT56+BT192*'SaaS - Downselling'!BT192</f>
        <v>45.618459870340061</v>
      </c>
      <c r="BV56" s="89">
        <f ca="1">BU56-BU56*'SaaS - Churn'!BU56-BU56*'SaaS - Upselling'!BU56-BU56*'SaaS - Upselling'!BU124+BU124*'SaaS - Downselling'!BU56+BU192*'SaaS - Downselling'!BU192</f>
        <v>40.144244685899253</v>
      </c>
      <c r="BW56" s="89">
        <f ca="1">BV56-BV56*'SaaS - Churn'!BV56-BV56*'SaaS - Upselling'!BV56-BV56*'SaaS - Upselling'!BV124+BV124*'SaaS - Downselling'!BV56+BV192*'SaaS - Downselling'!BV192</f>
        <v>35.326935323591343</v>
      </c>
      <c r="BX56" s="89">
        <f ca="1">BW56-BW56*'SaaS - Churn'!BW56-BW56*'SaaS - Upselling'!BW56-BW56*'SaaS - Upselling'!BW124+BW124*'SaaS - Downselling'!BW56+BW192*'SaaS - Downselling'!BW192</f>
        <v>31.087703084760385</v>
      </c>
      <c r="BY56" s="89">
        <f ca="1">BX56-BX56*'SaaS - Churn'!BX56-BX56*'SaaS - Upselling'!BX56-BX56*'SaaS - Upselling'!BX124+BX124*'SaaS - Downselling'!BX56+BX192*'SaaS - Downselling'!BX192</f>
        <v>27.357178714589139</v>
      </c>
      <c r="BZ56" s="89">
        <f ca="1">BY56-BY56*'SaaS - Churn'!BY56-BY56*'SaaS - Upselling'!BY56-BY56*'SaaS - Upselling'!BY124+BY124*'SaaS - Downselling'!BY56+BY192*'SaaS - Downselling'!BY192</f>
        <v>24.074317268838442</v>
      </c>
      <c r="CA56" s="89">
        <f ca="1">BZ56-BZ56*'SaaS - Churn'!BZ56-BZ56*'SaaS - Upselling'!BZ56-BZ56*'SaaS - Upselling'!BZ124+BZ124*'SaaS - Downselling'!BZ56+BZ192*'SaaS - Downselling'!BZ192</f>
        <v>21.185399196577826</v>
      </c>
      <c r="CB56" s="89">
        <f ca="1">CA56-CA56*'SaaS - Churn'!CA56-CA56*'SaaS - Upselling'!CA56-CA56*'SaaS - Upselling'!CA124+CA124*'SaaS - Downselling'!CA56+CA192*'SaaS - Downselling'!CA192</f>
        <v>18.643151292988488</v>
      </c>
      <c r="CC56" s="89">
        <f ca="1">CB56-CB56*'SaaS - Churn'!CB56-CB56*'SaaS - Upselling'!CB56-CB56*'SaaS - Upselling'!CB124+CB124*'SaaS - Downselling'!CB56+CB192*'SaaS - Downselling'!CB192</f>
        <v>16.405973137829871</v>
      </c>
      <c r="CD56" s="89">
        <f ca="1">CC56-CC56*'SaaS - Churn'!CC56-CC56*'SaaS - Upselling'!CC56-CC56*'SaaS - Upselling'!CC124+CC124*'SaaS - Downselling'!CC56+CC192*'SaaS - Downselling'!CC192</f>
        <v>14.437256361290288</v>
      </c>
      <c r="CE56" s="89">
        <f ca="1">CD56-CD56*'SaaS - Churn'!CD56-CD56*'SaaS - Upselling'!CD56-CD56*'SaaS - Upselling'!CD124+CD124*'SaaS - Downselling'!CD56+CD192*'SaaS - Downselling'!CD192</f>
        <v>12.704785597935453</v>
      </c>
      <c r="CF56" s="89">
        <f ca="1">CE56-CE56*'SaaS - Churn'!CE56-CE56*'SaaS - Upselling'!CE56-CE56*'SaaS - Upselling'!CE124+CE124*'SaaS - Downselling'!CE56+CE192*'SaaS - Downselling'!CE192</f>
        <v>11.180211326183199</v>
      </c>
      <c r="CG56" s="89">
        <f ca="1">CF56-CF56*'SaaS - Churn'!CF56-CF56*'SaaS - Upselling'!CF56-CF56*'SaaS - Upselling'!CF124+CF124*'SaaS - Downselling'!CF56+CF192*'SaaS - Downselling'!CF192</f>
        <v>9.8385859670412152</v>
      </c>
      <c r="CH56" s="89">
        <f ca="1">CG56-CG56*'SaaS - Churn'!CG56-CG56*'SaaS - Upselling'!CG56-CG56*'SaaS - Upselling'!CG124+CG124*'SaaS - Downselling'!CG56+CG192*'SaaS - Downselling'!CG192</f>
        <v>8.6579556509962678</v>
      </c>
      <c r="CI56" s="89">
        <f ca="1">CH56-CH56*'SaaS - Churn'!CH56-CH56*'SaaS - Upselling'!CH56-CH56*'SaaS - Upselling'!CH124+CH124*'SaaS - Downselling'!CH56+CH192*'SaaS - Downselling'!CH192</f>
        <v>7.619000972876715</v>
      </c>
      <c r="CJ56" s="89">
        <f ca="1">CI56-CI56*'SaaS - Churn'!CI56-CI56*'SaaS - Upselling'!CI56-CI56*'SaaS - Upselling'!CI124+CI124*'SaaS - Downselling'!CI56+CI192*'SaaS - Downselling'!CI192</f>
        <v>6.7047208561315088</v>
      </c>
      <c r="CK56" s="89">
        <f ca="1">CJ56-CJ56*'SaaS - Churn'!CJ56-CJ56*'SaaS - Upselling'!CJ56-CJ56*'SaaS - Upselling'!CJ124+CJ124*'SaaS - Downselling'!CJ56+CJ192*'SaaS - Downselling'!CJ192</f>
        <v>5.9001543533957275</v>
      </c>
      <c r="CL56" s="89">
        <f ca="1">CK56-CK56*'SaaS - Churn'!CK56-CK56*'SaaS - Upselling'!CK56-CK56*'SaaS - Upselling'!CK124+CK124*'SaaS - Downselling'!CK56+CK192*'SaaS - Downselling'!CK192</f>
        <v>5.1921358309882404</v>
      </c>
      <c r="CM56" s="89">
        <f ca="1">CL56-CL56*'SaaS - Churn'!CL56-CL56*'SaaS - Upselling'!CL56-CL56*'SaaS - Upselling'!CL124+CL124*'SaaS - Downselling'!CL56+CL192*'SaaS - Downselling'!CL192</f>
        <v>4.5690795312696517</v>
      </c>
      <c r="CN56" s="89">
        <f ca="1">CM56-CM56*'SaaS - Churn'!CM56-CM56*'SaaS - Upselling'!CM56-CM56*'SaaS - Upselling'!CM124+CM124*'SaaS - Downselling'!CM56+CM192*'SaaS - Downselling'!CM192</f>
        <v>4.0207899875172934</v>
      </c>
      <c r="CO56" s="89">
        <f ca="1">CN56-CN56*'SaaS - Churn'!CN56-CN56*'SaaS - Upselling'!CN56-CN56*'SaaS - Upselling'!CN124+CN124*'SaaS - Downselling'!CN56+CN192*'SaaS - Downselling'!CN192</f>
        <v>3.5382951890152183</v>
      </c>
      <c r="CP56" s="89">
        <f ca="1">CO56-CO56*'SaaS - Churn'!CO56-CO56*'SaaS - Upselling'!CO56-CO56*'SaaS - Upselling'!CO124+CO124*'SaaS - Downselling'!CO56+CO192*'SaaS - Downselling'!CO192</f>
        <v>3.1136997663333918</v>
      </c>
      <c r="CQ56" s="89">
        <f ca="1">CP56-CP56*'SaaS - Churn'!CP56-CP56*'SaaS - Upselling'!CP56-CP56*'SaaS - Upselling'!CP124+CP124*'SaaS - Downselling'!CP56+CP192*'SaaS - Downselling'!CP192</f>
        <v>2.7400557943733848</v>
      </c>
      <c r="CR56" s="89">
        <f ca="1">CQ56-CQ56*'SaaS - Churn'!CQ56-CQ56*'SaaS - Upselling'!CQ56-CQ56*'SaaS - Upselling'!CQ124+CQ124*'SaaS - Downselling'!CQ56+CQ192*'SaaS - Downselling'!CQ192</f>
        <v>2.4112490990485789</v>
      </c>
      <c r="CS56" s="89">
        <f ca="1">CR56-CR56*'SaaS - Churn'!CR56-CR56*'SaaS - Upselling'!CR56-CR56*'SaaS - Upselling'!CR124+CR124*'SaaS - Downselling'!CR56+CR192*'SaaS - Downselling'!CR192</f>
        <v>2.1218992071627496</v>
      </c>
      <c r="CT56" s="89">
        <f ca="1">CS56-CS56*'SaaS - Churn'!CS56-CS56*'SaaS - Upselling'!CS56-CS56*'SaaS - Upselling'!CS124+CS124*'SaaS - Downselling'!CS56+CS192*'SaaS - Downselling'!CS192</f>
        <v>1.8672713023032197</v>
      </c>
      <c r="CU56" s="89">
        <f ca="1">CT56-CT56*'SaaS - Churn'!CT56-CT56*'SaaS - Upselling'!CT56-CT56*'SaaS - Upselling'!CT124+CT124*'SaaS - Downselling'!CT56+CT192*'SaaS - Downselling'!CT192</f>
        <v>1.6431987460268334</v>
      </c>
      <c r="CV56" s="89">
        <f ca="1">CU56-CU56*'SaaS - Churn'!CU56-CU56*'SaaS - Upselling'!CU56-CU56*'SaaS - Upselling'!CU124+CU124*'SaaS - Downselling'!CU56+CU192*'SaaS - Downselling'!CU192</f>
        <v>1.4460148965036135</v>
      </c>
      <c r="CW56" s="89">
        <f ca="1">CV56-CV56*'SaaS - Churn'!CV56-CV56*'SaaS - Upselling'!CV56-CV56*'SaaS - Upselling'!CV124+CV124*'SaaS - Downselling'!CV56+CV192*'SaaS - Downselling'!CV192</f>
        <v>1.2724931089231799</v>
      </c>
      <c r="CX56" s="89">
        <f ca="1">CW56-CW56*'SaaS - Churn'!CW56-CW56*'SaaS - Upselling'!CW56-CW56*'SaaS - Upselling'!CW124+CW124*'SaaS - Downselling'!CW56+CW192*'SaaS - Downselling'!CW192</f>
        <v>1.1197939358523983</v>
      </c>
      <c r="CY56" s="89">
        <f ca="1">CX56-CX56*'SaaS - Churn'!CX56-CX56*'SaaS - Upselling'!CX56-CX56*'SaaS - Upselling'!CX124+CX124*'SaaS - Downselling'!CX56+CX192*'SaaS - Downselling'!CX192</f>
        <v>0.98541866355011054</v>
      </c>
      <c r="CZ56" s="89">
        <f ca="1">CY56-CY56*'SaaS - Churn'!CY56-CY56*'SaaS - Upselling'!CY56-CY56*'SaaS - Upselling'!CY124+CY124*'SaaS - Downselling'!CY56+CY192*'SaaS - Downselling'!CY192</f>
        <v>0.86716842392409732</v>
      </c>
      <c r="DA56" s="89">
        <f ca="1">CZ56-CZ56*'SaaS - Churn'!CZ56-CZ56*'SaaS - Upselling'!CZ56-CZ56*'SaaS - Upselling'!CZ124+CZ124*'SaaS - Downselling'!CZ56+CZ192*'SaaS - Downselling'!CZ192</f>
        <v>0.76310821305320564</v>
      </c>
      <c r="DB56" s="89">
        <f ca="1">DA56-DA56*'SaaS - Churn'!DA56-DA56*'SaaS - Upselling'!DA56-DA56*'SaaS - Upselling'!DA124+DA124*'SaaS - Downselling'!DA56+DA192*'SaaS - Downselling'!DA192</f>
        <v>0.67153522748682093</v>
      </c>
      <c r="DC56" s="89">
        <f ca="1">DB56-DB56*'SaaS - Churn'!DB56-DB56*'SaaS - Upselling'!DB56-DB56*'SaaS - Upselling'!DB124+DB124*'SaaS - Downselling'!DB56+DB192*'SaaS - Downselling'!DB192</f>
        <v>0.59095100018840241</v>
      </c>
      <c r="DD56" s="89">
        <f ca="1">DC56-DC56*'SaaS - Churn'!DC56-DC56*'SaaS - Upselling'!DC56-DC56*'SaaS - Upselling'!DC124+DC124*'SaaS - Downselling'!DC56+DC192*'SaaS - Downselling'!DC192</f>
        <v>0.52003688016579419</v>
      </c>
      <c r="DE56" s="89">
        <f ca="1">DD56-DD56*'SaaS - Churn'!DD56-DD56*'SaaS - Upselling'!DD56-DD56*'SaaS - Upselling'!DD124+DD124*'SaaS - Downselling'!DD56+DD192*'SaaS - Downselling'!DD192</f>
        <v>0.45763245454589896</v>
      </c>
      <c r="DF56" s="89">
        <f ca="1">DE56-DE56*'SaaS - Churn'!DE56-DE56*'SaaS - Upselling'!DE56-DE56*'SaaS - Upselling'!DE124+DE124*'SaaS - Downselling'!DE56+DE192*'SaaS - Downselling'!DE192</f>
        <v>0.40271656000039113</v>
      </c>
      <c r="DG56" s="89">
        <f ca="1">DF56-DF56*'SaaS - Churn'!DF56-DF56*'SaaS - Upselling'!DF56-DF56*'SaaS - Upselling'!DF124+DF124*'SaaS - Downselling'!DF56+DF192*'SaaS - Downselling'!DF192</f>
        <v>0.35439057280034419</v>
      </c>
      <c r="DH56" s="89">
        <f ca="1">DG56-DG56*'SaaS - Churn'!DG56-DG56*'SaaS - Upselling'!DG56-DG56*'SaaS - Upselling'!DG124+DG124*'SaaS - Downselling'!DG56+DG192*'SaaS - Downselling'!DG192</f>
        <v>0.31186370406430286</v>
      </c>
      <c r="DI56" s="89">
        <f ca="1">DH56-DH56*'SaaS - Churn'!DH56-DH56*'SaaS - Upselling'!DH56-DH56*'SaaS - Upselling'!DH124+DH124*'SaaS - Downselling'!DH56+DH192*'SaaS - Downselling'!DH192</f>
        <v>0.27444005957658651</v>
      </c>
      <c r="DJ56" s="89">
        <f ca="1">DI56-DI56*'SaaS - Churn'!DI56-DI56*'SaaS - Upselling'!DI56-DI56*'SaaS - Upselling'!DI124+DI124*'SaaS - Downselling'!DI56+DI192*'SaaS - Downselling'!DI192</f>
        <v>0.24150725242739612</v>
      </c>
      <c r="DK56" s="89">
        <f ca="1">DJ56-DJ56*'SaaS - Churn'!DJ56-DJ56*'SaaS - Upselling'!DJ56-DJ56*'SaaS - Upselling'!DJ124+DJ124*'SaaS - Downselling'!DJ56+DJ192*'SaaS - Downselling'!DJ192</f>
        <v>0.21252638213610858</v>
      </c>
      <c r="DL56" s="89">
        <f ca="1">DK56-DK56*'SaaS - Churn'!DK56-DK56*'SaaS - Upselling'!DK56-DK56*'SaaS - Upselling'!DK124+DK124*'SaaS - Downselling'!DK56+DK192*'SaaS - Downselling'!DK192</f>
        <v>0.18702321627977553</v>
      </c>
      <c r="DM56" s="89">
        <f ca="1">DL56-DL56*'SaaS - Churn'!DL56-DL56*'SaaS - Upselling'!DL56-DL56*'SaaS - Upselling'!DL124+DL124*'SaaS - Downselling'!DL56+DL192*'SaaS - Downselling'!DL192</f>
        <v>0.16458043032620245</v>
      </c>
      <c r="DN56" s="89">
        <f ca="1">DM56-DM56*'SaaS - Churn'!DM56-DM56*'SaaS - Upselling'!DM56-DM56*'SaaS - Upselling'!DM124+DM124*'SaaS - Downselling'!DM56+DM192*'SaaS - Downselling'!DM192</f>
        <v>0.14483077868705815</v>
      </c>
      <c r="DO56" s="89">
        <f ca="1">DN56-DN56*'SaaS - Churn'!DN56-DN56*'SaaS - Upselling'!DN56-DN56*'SaaS - Upselling'!DN124+DN124*'SaaS - Downselling'!DN56+DN192*'SaaS - Downselling'!DN192</f>
        <v>0.12745108524461118</v>
      </c>
      <c r="DP56" s="89">
        <f ca="1">DO56-DO56*'SaaS - Churn'!DO56-DO56*'SaaS - Upselling'!DO56-DO56*'SaaS - Upselling'!DO124+DO124*'SaaS - Downselling'!DO56+DO192*'SaaS - Downselling'!DO192</f>
        <v>0.11215695501525784</v>
      </c>
      <c r="DQ56" s="89">
        <f ca="1">DP56-DP56*'SaaS - Churn'!DP56-DP56*'SaaS - Upselling'!DP56-DP56*'SaaS - Upselling'!DP124+DP124*'SaaS - Downselling'!DP56+DP192*'SaaS - Downselling'!DP192</f>
        <v>9.8698120413426904E-2</v>
      </c>
      <c r="DR56" s="89">
        <f ca="1">DQ56-DQ56*'SaaS - Churn'!DQ56-DQ56*'SaaS - Upselling'!DQ56-DQ56*'SaaS - Upselling'!DQ124+DQ124*'SaaS - Downselling'!DQ56+DQ192*'SaaS - Downselling'!DQ192</f>
        <v>8.6854345963815666E-2</v>
      </c>
    </row>
    <row r="57" spans="2:122" ht="15.75" customHeight="1">
      <c r="B57" s="195">
        <v>44562</v>
      </c>
      <c r="BK57" s="89">
        <f ca="1"/>
        <v>163.79999999999998</v>
      </c>
      <c r="BL57" s="89">
        <f ca="1">BK57-BK57*'SaaS - Churn'!BK57-BK57*'SaaS - Upselling'!BK57-BK57*'SaaS - Upselling'!BK125+BK125*'SaaS - Downselling'!BK57+BK193*'SaaS - Downselling'!BK193</f>
        <v>144.14399999999998</v>
      </c>
      <c r="BM57" s="89">
        <f ca="1">BL57-BL57*'SaaS - Churn'!BL57-BL57*'SaaS - Upselling'!BL57-BL57*'SaaS - Upselling'!BL125+BL125*'SaaS - Downselling'!BL57+BL193*'SaaS - Downselling'!BL193</f>
        <v>126.84671999999998</v>
      </c>
      <c r="BN57" s="89">
        <f ca="1">BM57-BM57*'SaaS - Churn'!BM57-BM57*'SaaS - Upselling'!BM57-BM57*'SaaS - Upselling'!BM125+BM125*'SaaS - Downselling'!BM57+BM193*'SaaS - Downselling'!BM193</f>
        <v>111.62511359999999</v>
      </c>
      <c r="BO57" s="89">
        <f ca="1">BN57-BN57*'SaaS - Churn'!BN57-BN57*'SaaS - Upselling'!BN57-BN57*'SaaS - Upselling'!BN125+BN125*'SaaS - Downselling'!BN57+BN193*'SaaS - Downselling'!BN193</f>
        <v>98.23009996799999</v>
      </c>
      <c r="BP57" s="89">
        <f ca="1">BO57-BO57*'SaaS - Churn'!BO57-BO57*'SaaS - Upselling'!BO57-BO57*'SaaS - Upselling'!BO125+BO125*'SaaS - Downselling'!BO57+BO193*'SaaS - Downselling'!BO193</f>
        <v>86.442487971839995</v>
      </c>
      <c r="BQ57" s="89">
        <f ca="1">BP57-BP57*'SaaS - Churn'!BP57-BP57*'SaaS - Upselling'!BP57-BP57*'SaaS - Upselling'!BP125+BP125*'SaaS - Downselling'!BP57+BP193*'SaaS - Downselling'!BP193</f>
        <v>76.069389415219192</v>
      </c>
      <c r="BR57" s="89">
        <f ca="1">BQ57-BQ57*'SaaS - Churn'!BQ57-BQ57*'SaaS - Upselling'!BQ57-BQ57*'SaaS - Upselling'!BQ125+BQ125*'SaaS - Downselling'!BQ57+BQ193*'SaaS - Downselling'!BQ193</f>
        <v>66.941062685392893</v>
      </c>
      <c r="BS57" s="89">
        <f ca="1">BR57-BR57*'SaaS - Churn'!BR57-BR57*'SaaS - Upselling'!BR57-BR57*'SaaS - Upselling'!BR125+BR125*'SaaS - Downselling'!BR57+BR193*'SaaS - Downselling'!BR193</f>
        <v>58.908135163145744</v>
      </c>
      <c r="BT57" s="89">
        <f ca="1">BS57-BS57*'SaaS - Churn'!BS57-BS57*'SaaS - Upselling'!BS57-BS57*'SaaS - Upselling'!BS125+BS125*'SaaS - Downselling'!BS57+BS193*'SaaS - Downselling'!BS193</f>
        <v>51.839158943568258</v>
      </c>
      <c r="BU57" s="89">
        <f ca="1">BT57-BT57*'SaaS - Churn'!BT57-BT57*'SaaS - Upselling'!BT57-BT57*'SaaS - Upselling'!BT125+BT125*'SaaS - Downselling'!BT57+BT193*'SaaS - Downselling'!BT193</f>
        <v>45.618459870340061</v>
      </c>
      <c r="BV57" s="89">
        <f ca="1">BU57-BU57*'SaaS - Churn'!BU57-BU57*'SaaS - Upselling'!BU57-BU57*'SaaS - Upselling'!BU125+BU125*'SaaS - Downselling'!BU57+BU193*'SaaS - Downselling'!BU193</f>
        <v>40.144244685899253</v>
      </c>
      <c r="BW57" s="89">
        <f ca="1">BV57-BV57*'SaaS - Churn'!BV57-BV57*'SaaS - Upselling'!BV57-BV57*'SaaS - Upselling'!BV125+BV125*'SaaS - Downselling'!BV57+BV193*'SaaS - Downselling'!BV193</f>
        <v>35.326935323591343</v>
      </c>
      <c r="BX57" s="89">
        <f ca="1">BW57-BW57*'SaaS - Churn'!BW57-BW57*'SaaS - Upselling'!BW57-BW57*'SaaS - Upselling'!BW125+BW125*'SaaS - Downselling'!BW57+BW193*'SaaS - Downselling'!BW193</f>
        <v>31.087703084760385</v>
      </c>
      <c r="BY57" s="89">
        <f ca="1">BX57-BX57*'SaaS - Churn'!BX57-BX57*'SaaS - Upselling'!BX57-BX57*'SaaS - Upselling'!BX125+BX125*'SaaS - Downselling'!BX57+BX193*'SaaS - Downselling'!BX193</f>
        <v>27.357178714589139</v>
      </c>
      <c r="BZ57" s="89">
        <f ca="1">BY57-BY57*'SaaS - Churn'!BY57-BY57*'SaaS - Upselling'!BY57-BY57*'SaaS - Upselling'!BY125+BY125*'SaaS - Downselling'!BY57+BY193*'SaaS - Downselling'!BY193</f>
        <v>24.074317268838442</v>
      </c>
      <c r="CA57" s="89">
        <f ca="1">BZ57-BZ57*'SaaS - Churn'!BZ57-BZ57*'SaaS - Upselling'!BZ57-BZ57*'SaaS - Upselling'!BZ125+BZ125*'SaaS - Downselling'!BZ57+BZ193*'SaaS - Downselling'!BZ193</f>
        <v>21.185399196577826</v>
      </c>
      <c r="CB57" s="89">
        <f ca="1">CA57-CA57*'SaaS - Churn'!CA57-CA57*'SaaS - Upselling'!CA57-CA57*'SaaS - Upselling'!CA125+CA125*'SaaS - Downselling'!CA57+CA193*'SaaS - Downselling'!CA193</f>
        <v>18.643151292988488</v>
      </c>
      <c r="CC57" s="89">
        <f ca="1">CB57-CB57*'SaaS - Churn'!CB57-CB57*'SaaS - Upselling'!CB57-CB57*'SaaS - Upselling'!CB125+CB125*'SaaS - Downselling'!CB57+CB193*'SaaS - Downselling'!CB193</f>
        <v>16.405973137829871</v>
      </c>
      <c r="CD57" s="89">
        <f ca="1">CC57-CC57*'SaaS - Churn'!CC57-CC57*'SaaS - Upselling'!CC57-CC57*'SaaS - Upselling'!CC125+CC125*'SaaS - Downselling'!CC57+CC193*'SaaS - Downselling'!CC193</f>
        <v>14.437256361290288</v>
      </c>
      <c r="CE57" s="89">
        <f ca="1">CD57-CD57*'SaaS - Churn'!CD57-CD57*'SaaS - Upselling'!CD57-CD57*'SaaS - Upselling'!CD125+CD125*'SaaS - Downselling'!CD57+CD193*'SaaS - Downselling'!CD193</f>
        <v>12.704785597935453</v>
      </c>
      <c r="CF57" s="89">
        <f ca="1">CE57-CE57*'SaaS - Churn'!CE57-CE57*'SaaS - Upselling'!CE57-CE57*'SaaS - Upselling'!CE125+CE125*'SaaS - Downselling'!CE57+CE193*'SaaS - Downselling'!CE193</f>
        <v>11.180211326183199</v>
      </c>
      <c r="CG57" s="89">
        <f ca="1">CF57-CF57*'SaaS - Churn'!CF57-CF57*'SaaS - Upselling'!CF57-CF57*'SaaS - Upselling'!CF125+CF125*'SaaS - Downselling'!CF57+CF193*'SaaS - Downselling'!CF193</f>
        <v>9.8385859670412152</v>
      </c>
      <c r="CH57" s="89">
        <f ca="1">CG57-CG57*'SaaS - Churn'!CG57-CG57*'SaaS - Upselling'!CG57-CG57*'SaaS - Upselling'!CG125+CG125*'SaaS - Downselling'!CG57+CG193*'SaaS - Downselling'!CG193</f>
        <v>8.6579556509962678</v>
      </c>
      <c r="CI57" s="89">
        <f ca="1">CH57-CH57*'SaaS - Churn'!CH57-CH57*'SaaS - Upselling'!CH57-CH57*'SaaS - Upselling'!CH125+CH125*'SaaS - Downselling'!CH57+CH193*'SaaS - Downselling'!CH193</f>
        <v>7.619000972876715</v>
      </c>
      <c r="CJ57" s="89">
        <f ca="1">CI57-CI57*'SaaS - Churn'!CI57-CI57*'SaaS - Upselling'!CI57-CI57*'SaaS - Upselling'!CI125+CI125*'SaaS - Downselling'!CI57+CI193*'SaaS - Downselling'!CI193</f>
        <v>6.7047208561315088</v>
      </c>
      <c r="CK57" s="89">
        <f ca="1">CJ57-CJ57*'SaaS - Churn'!CJ57-CJ57*'SaaS - Upselling'!CJ57-CJ57*'SaaS - Upselling'!CJ125+CJ125*'SaaS - Downselling'!CJ57+CJ193*'SaaS - Downselling'!CJ193</f>
        <v>5.9001543533957275</v>
      </c>
      <c r="CL57" s="89">
        <f ca="1">CK57-CK57*'SaaS - Churn'!CK57-CK57*'SaaS - Upselling'!CK57-CK57*'SaaS - Upselling'!CK125+CK125*'SaaS - Downselling'!CK57+CK193*'SaaS - Downselling'!CK193</f>
        <v>5.1921358309882404</v>
      </c>
      <c r="CM57" s="89">
        <f ca="1">CL57-CL57*'SaaS - Churn'!CL57-CL57*'SaaS - Upselling'!CL57-CL57*'SaaS - Upselling'!CL125+CL125*'SaaS - Downselling'!CL57+CL193*'SaaS - Downselling'!CL193</f>
        <v>4.5690795312696517</v>
      </c>
      <c r="CN57" s="89">
        <f ca="1">CM57-CM57*'SaaS - Churn'!CM57-CM57*'SaaS - Upselling'!CM57-CM57*'SaaS - Upselling'!CM125+CM125*'SaaS - Downselling'!CM57+CM193*'SaaS - Downselling'!CM193</f>
        <v>4.0207899875172934</v>
      </c>
      <c r="CO57" s="89">
        <f ca="1">CN57-CN57*'SaaS - Churn'!CN57-CN57*'SaaS - Upselling'!CN57-CN57*'SaaS - Upselling'!CN125+CN125*'SaaS - Downselling'!CN57+CN193*'SaaS - Downselling'!CN193</f>
        <v>3.5382951890152183</v>
      </c>
      <c r="CP57" s="89">
        <f ca="1">CO57-CO57*'SaaS - Churn'!CO57-CO57*'SaaS - Upselling'!CO57-CO57*'SaaS - Upselling'!CO125+CO125*'SaaS - Downselling'!CO57+CO193*'SaaS - Downselling'!CO193</f>
        <v>3.1136997663333918</v>
      </c>
      <c r="CQ57" s="89">
        <f ca="1">CP57-CP57*'SaaS - Churn'!CP57-CP57*'SaaS - Upselling'!CP57-CP57*'SaaS - Upselling'!CP125+CP125*'SaaS - Downselling'!CP57+CP193*'SaaS - Downselling'!CP193</f>
        <v>2.7400557943733848</v>
      </c>
      <c r="CR57" s="89">
        <f ca="1">CQ57-CQ57*'SaaS - Churn'!CQ57-CQ57*'SaaS - Upselling'!CQ57-CQ57*'SaaS - Upselling'!CQ125+CQ125*'SaaS - Downselling'!CQ57+CQ193*'SaaS - Downselling'!CQ193</f>
        <v>2.4112490990485789</v>
      </c>
      <c r="CS57" s="89">
        <f ca="1">CR57-CR57*'SaaS - Churn'!CR57-CR57*'SaaS - Upselling'!CR57-CR57*'SaaS - Upselling'!CR125+CR125*'SaaS - Downselling'!CR57+CR193*'SaaS - Downselling'!CR193</f>
        <v>2.1218992071627496</v>
      </c>
      <c r="CT57" s="89">
        <f ca="1">CS57-CS57*'SaaS - Churn'!CS57-CS57*'SaaS - Upselling'!CS57-CS57*'SaaS - Upselling'!CS125+CS125*'SaaS - Downselling'!CS57+CS193*'SaaS - Downselling'!CS193</f>
        <v>1.8672713023032197</v>
      </c>
      <c r="CU57" s="89">
        <f ca="1">CT57-CT57*'SaaS - Churn'!CT57-CT57*'SaaS - Upselling'!CT57-CT57*'SaaS - Upselling'!CT125+CT125*'SaaS - Downselling'!CT57+CT193*'SaaS - Downselling'!CT193</f>
        <v>1.6431987460268334</v>
      </c>
      <c r="CV57" s="89">
        <f ca="1">CU57-CU57*'SaaS - Churn'!CU57-CU57*'SaaS - Upselling'!CU57-CU57*'SaaS - Upselling'!CU125+CU125*'SaaS - Downselling'!CU57+CU193*'SaaS - Downselling'!CU193</f>
        <v>1.4460148965036135</v>
      </c>
      <c r="CW57" s="89">
        <f ca="1">CV57-CV57*'SaaS - Churn'!CV57-CV57*'SaaS - Upselling'!CV57-CV57*'SaaS - Upselling'!CV125+CV125*'SaaS - Downselling'!CV57+CV193*'SaaS - Downselling'!CV193</f>
        <v>1.2724931089231799</v>
      </c>
      <c r="CX57" s="89">
        <f ca="1">CW57-CW57*'SaaS - Churn'!CW57-CW57*'SaaS - Upselling'!CW57-CW57*'SaaS - Upselling'!CW125+CW125*'SaaS - Downselling'!CW57+CW193*'SaaS - Downselling'!CW193</f>
        <v>1.1197939358523983</v>
      </c>
      <c r="CY57" s="89">
        <f ca="1">CX57-CX57*'SaaS - Churn'!CX57-CX57*'SaaS - Upselling'!CX57-CX57*'SaaS - Upselling'!CX125+CX125*'SaaS - Downselling'!CX57+CX193*'SaaS - Downselling'!CX193</f>
        <v>0.98541866355011054</v>
      </c>
      <c r="CZ57" s="89">
        <f ca="1">CY57-CY57*'SaaS - Churn'!CY57-CY57*'SaaS - Upselling'!CY57-CY57*'SaaS - Upselling'!CY125+CY125*'SaaS - Downselling'!CY57+CY193*'SaaS - Downselling'!CY193</f>
        <v>0.86716842392409732</v>
      </c>
      <c r="DA57" s="89">
        <f ca="1">CZ57-CZ57*'SaaS - Churn'!CZ57-CZ57*'SaaS - Upselling'!CZ57-CZ57*'SaaS - Upselling'!CZ125+CZ125*'SaaS - Downselling'!CZ57+CZ193*'SaaS - Downselling'!CZ193</f>
        <v>0.76310821305320564</v>
      </c>
      <c r="DB57" s="89">
        <f ca="1">DA57-DA57*'SaaS - Churn'!DA57-DA57*'SaaS - Upselling'!DA57-DA57*'SaaS - Upselling'!DA125+DA125*'SaaS - Downselling'!DA57+DA193*'SaaS - Downselling'!DA193</f>
        <v>0.67153522748682093</v>
      </c>
      <c r="DC57" s="89">
        <f ca="1">DB57-DB57*'SaaS - Churn'!DB57-DB57*'SaaS - Upselling'!DB57-DB57*'SaaS - Upselling'!DB125+DB125*'SaaS - Downselling'!DB57+DB193*'SaaS - Downselling'!DB193</f>
        <v>0.59095100018840241</v>
      </c>
      <c r="DD57" s="89">
        <f ca="1">DC57-DC57*'SaaS - Churn'!DC57-DC57*'SaaS - Upselling'!DC57-DC57*'SaaS - Upselling'!DC125+DC125*'SaaS - Downselling'!DC57+DC193*'SaaS - Downselling'!DC193</f>
        <v>0.52003688016579419</v>
      </c>
      <c r="DE57" s="89">
        <f ca="1">DD57-DD57*'SaaS - Churn'!DD57-DD57*'SaaS - Upselling'!DD57-DD57*'SaaS - Upselling'!DD125+DD125*'SaaS - Downselling'!DD57+DD193*'SaaS - Downselling'!DD193</f>
        <v>0.45763245454589896</v>
      </c>
      <c r="DF57" s="89">
        <f ca="1">DE57-DE57*'SaaS - Churn'!DE57-DE57*'SaaS - Upselling'!DE57-DE57*'SaaS - Upselling'!DE125+DE125*'SaaS - Downselling'!DE57+DE193*'SaaS - Downselling'!DE193</f>
        <v>0.40271656000039113</v>
      </c>
      <c r="DG57" s="89">
        <f ca="1">DF57-DF57*'SaaS - Churn'!DF57-DF57*'SaaS - Upselling'!DF57-DF57*'SaaS - Upselling'!DF125+DF125*'SaaS - Downselling'!DF57+DF193*'SaaS - Downselling'!DF193</f>
        <v>0.35439057280034419</v>
      </c>
      <c r="DH57" s="89">
        <f ca="1">DG57-DG57*'SaaS - Churn'!DG57-DG57*'SaaS - Upselling'!DG57-DG57*'SaaS - Upselling'!DG125+DG125*'SaaS - Downselling'!DG57+DG193*'SaaS - Downselling'!DG193</f>
        <v>0.31186370406430286</v>
      </c>
      <c r="DI57" s="89">
        <f ca="1">DH57-DH57*'SaaS - Churn'!DH57-DH57*'SaaS - Upselling'!DH57-DH57*'SaaS - Upselling'!DH125+DH125*'SaaS - Downselling'!DH57+DH193*'SaaS - Downselling'!DH193</f>
        <v>0.27444005957658651</v>
      </c>
      <c r="DJ57" s="89">
        <f ca="1">DI57-DI57*'SaaS - Churn'!DI57-DI57*'SaaS - Upselling'!DI57-DI57*'SaaS - Upselling'!DI125+DI125*'SaaS - Downselling'!DI57+DI193*'SaaS - Downselling'!DI193</f>
        <v>0.24150725242739612</v>
      </c>
      <c r="DK57" s="89">
        <f ca="1">DJ57-DJ57*'SaaS - Churn'!DJ57-DJ57*'SaaS - Upselling'!DJ57-DJ57*'SaaS - Upselling'!DJ125+DJ125*'SaaS - Downselling'!DJ57+DJ193*'SaaS - Downselling'!DJ193</f>
        <v>0.21252638213610858</v>
      </c>
      <c r="DL57" s="89">
        <f ca="1">DK57-DK57*'SaaS - Churn'!DK57-DK57*'SaaS - Upselling'!DK57-DK57*'SaaS - Upselling'!DK125+DK125*'SaaS - Downselling'!DK57+DK193*'SaaS - Downselling'!DK193</f>
        <v>0.18702321627977553</v>
      </c>
      <c r="DM57" s="89">
        <f ca="1">DL57-DL57*'SaaS - Churn'!DL57-DL57*'SaaS - Upselling'!DL57-DL57*'SaaS - Upselling'!DL125+DL125*'SaaS - Downselling'!DL57+DL193*'SaaS - Downselling'!DL193</f>
        <v>0.16458043032620245</v>
      </c>
      <c r="DN57" s="89">
        <f ca="1">DM57-DM57*'SaaS - Churn'!DM57-DM57*'SaaS - Upselling'!DM57-DM57*'SaaS - Upselling'!DM125+DM125*'SaaS - Downselling'!DM57+DM193*'SaaS - Downselling'!DM193</f>
        <v>0.14483077868705815</v>
      </c>
      <c r="DO57" s="89">
        <f ca="1">DN57-DN57*'SaaS - Churn'!DN57-DN57*'SaaS - Upselling'!DN57-DN57*'SaaS - Upselling'!DN125+DN125*'SaaS - Downselling'!DN57+DN193*'SaaS - Downselling'!DN193</f>
        <v>0.12745108524461118</v>
      </c>
      <c r="DP57" s="89">
        <f ca="1">DO57-DO57*'SaaS - Churn'!DO57-DO57*'SaaS - Upselling'!DO57-DO57*'SaaS - Upselling'!DO125+DO125*'SaaS - Downselling'!DO57+DO193*'SaaS - Downselling'!DO193</f>
        <v>0.11215695501525784</v>
      </c>
      <c r="DQ57" s="89">
        <f ca="1">DP57-DP57*'SaaS - Churn'!DP57-DP57*'SaaS - Upselling'!DP57-DP57*'SaaS - Upselling'!DP125+DP125*'SaaS - Downselling'!DP57+DP193*'SaaS - Downselling'!DP193</f>
        <v>9.8698120413426904E-2</v>
      </c>
      <c r="DR57" s="89">
        <f ca="1">DQ57-DQ57*'SaaS - Churn'!DQ57-DQ57*'SaaS - Upselling'!DQ57-DQ57*'SaaS - Upselling'!DQ125+DQ125*'SaaS - Downselling'!DQ57+DQ193*'SaaS - Downselling'!DQ193</f>
        <v>8.6854345963815666E-2</v>
      </c>
    </row>
    <row r="58" spans="2:122" ht="15.75" customHeight="1">
      <c r="B58" s="195">
        <v>44593</v>
      </c>
      <c r="E58" s="102">
        <v>1</v>
      </c>
      <c r="F58" s="102">
        <v>2</v>
      </c>
      <c r="BK58" s="89">
        <f ca="1"/>
        <v>163.79999999999998</v>
      </c>
      <c r="BL58" s="89">
        <f ca="1">BK58-BK58*'SaaS - Churn'!BK58-BK58*'SaaS - Upselling'!BK58-BK58*'SaaS - Upselling'!BK126+BK126*'SaaS - Downselling'!BK58+BK194*'SaaS - Downselling'!BK194</f>
        <v>144.14399999999998</v>
      </c>
      <c r="BM58" s="89">
        <f ca="1">BL58-BL58*'SaaS - Churn'!BL58-BL58*'SaaS - Upselling'!BL58-BL58*'SaaS - Upselling'!BL126+BL126*'SaaS - Downselling'!BL58+BL194*'SaaS - Downselling'!BL194</f>
        <v>126.84671999999998</v>
      </c>
      <c r="BN58" s="89">
        <f ca="1">BM58-BM58*'SaaS - Churn'!BM58-BM58*'SaaS - Upselling'!BM58-BM58*'SaaS - Upselling'!BM126+BM126*'SaaS - Downselling'!BM58+BM194*'SaaS - Downselling'!BM194</f>
        <v>111.62511359999999</v>
      </c>
      <c r="BO58" s="89">
        <f ca="1">BN58-BN58*'SaaS - Churn'!BN58-BN58*'SaaS - Upselling'!BN58-BN58*'SaaS - Upselling'!BN126+BN126*'SaaS - Downselling'!BN58+BN194*'SaaS - Downselling'!BN194</f>
        <v>98.23009996799999</v>
      </c>
      <c r="BP58" s="89">
        <f ca="1">BO58-BO58*'SaaS - Churn'!BO58-BO58*'SaaS - Upselling'!BO58-BO58*'SaaS - Upselling'!BO126+BO126*'SaaS - Downselling'!BO58+BO194*'SaaS - Downselling'!BO194</f>
        <v>86.442487971839995</v>
      </c>
      <c r="BQ58" s="89">
        <f ca="1">BP58-BP58*'SaaS - Churn'!BP58-BP58*'SaaS - Upselling'!BP58-BP58*'SaaS - Upselling'!BP126+BP126*'SaaS - Downselling'!BP58+BP194*'SaaS - Downselling'!BP194</f>
        <v>76.069389415219192</v>
      </c>
      <c r="BR58" s="89">
        <f ca="1">BQ58-BQ58*'SaaS - Churn'!BQ58-BQ58*'SaaS - Upselling'!BQ58-BQ58*'SaaS - Upselling'!BQ126+BQ126*'SaaS - Downselling'!BQ58+BQ194*'SaaS - Downselling'!BQ194</f>
        <v>66.941062685392893</v>
      </c>
      <c r="BS58" s="89">
        <f ca="1">BR58-BR58*'SaaS - Churn'!BR58-BR58*'SaaS - Upselling'!BR58-BR58*'SaaS - Upselling'!BR126+BR126*'SaaS - Downselling'!BR58+BR194*'SaaS - Downselling'!BR194</f>
        <v>58.908135163145744</v>
      </c>
      <c r="BT58" s="89">
        <f ca="1">BS58-BS58*'SaaS - Churn'!BS58-BS58*'SaaS - Upselling'!BS58-BS58*'SaaS - Upselling'!BS126+BS126*'SaaS - Downselling'!BS58+BS194*'SaaS - Downselling'!BS194</f>
        <v>51.839158943568258</v>
      </c>
      <c r="BU58" s="89">
        <f ca="1">BT58-BT58*'SaaS - Churn'!BT58-BT58*'SaaS - Upselling'!BT58-BT58*'SaaS - Upselling'!BT126+BT126*'SaaS - Downselling'!BT58+BT194*'SaaS - Downselling'!BT194</f>
        <v>45.618459870340061</v>
      </c>
      <c r="BV58" s="89">
        <f ca="1">BU58-BU58*'SaaS - Churn'!BU58-BU58*'SaaS - Upselling'!BU58-BU58*'SaaS - Upselling'!BU126+BU126*'SaaS - Downselling'!BU58+BU194*'SaaS - Downselling'!BU194</f>
        <v>40.144244685899253</v>
      </c>
      <c r="BW58" s="89">
        <f ca="1">BV58-BV58*'SaaS - Churn'!BV58-BV58*'SaaS - Upselling'!BV58-BV58*'SaaS - Upselling'!BV126+BV126*'SaaS - Downselling'!BV58+BV194*'SaaS - Downselling'!BV194</f>
        <v>35.326935323591343</v>
      </c>
      <c r="BX58" s="89">
        <f ca="1">BW58-BW58*'SaaS - Churn'!BW58-BW58*'SaaS - Upselling'!BW58-BW58*'SaaS - Upselling'!BW126+BW126*'SaaS - Downselling'!BW58+BW194*'SaaS - Downselling'!BW194</f>
        <v>31.087703084760385</v>
      </c>
      <c r="BY58" s="89">
        <f ca="1">BX58-BX58*'SaaS - Churn'!BX58-BX58*'SaaS - Upselling'!BX58-BX58*'SaaS - Upselling'!BX126+BX126*'SaaS - Downselling'!BX58+BX194*'SaaS - Downselling'!BX194</f>
        <v>27.357178714589139</v>
      </c>
      <c r="BZ58" s="89">
        <f ca="1">BY58-BY58*'SaaS - Churn'!BY58-BY58*'SaaS - Upselling'!BY58-BY58*'SaaS - Upselling'!BY126+BY126*'SaaS - Downselling'!BY58+BY194*'SaaS - Downselling'!BY194</f>
        <v>24.074317268838442</v>
      </c>
      <c r="CA58" s="89">
        <f ca="1">BZ58-BZ58*'SaaS - Churn'!BZ58-BZ58*'SaaS - Upselling'!BZ58-BZ58*'SaaS - Upselling'!BZ126+BZ126*'SaaS - Downselling'!BZ58+BZ194*'SaaS - Downselling'!BZ194</f>
        <v>21.185399196577826</v>
      </c>
      <c r="CB58" s="89">
        <f ca="1">CA58-CA58*'SaaS - Churn'!CA58-CA58*'SaaS - Upselling'!CA58-CA58*'SaaS - Upselling'!CA126+CA126*'SaaS - Downselling'!CA58+CA194*'SaaS - Downselling'!CA194</f>
        <v>18.643151292988488</v>
      </c>
      <c r="CC58" s="89">
        <f ca="1">CB58-CB58*'SaaS - Churn'!CB58-CB58*'SaaS - Upselling'!CB58-CB58*'SaaS - Upselling'!CB126+CB126*'SaaS - Downselling'!CB58+CB194*'SaaS - Downselling'!CB194</f>
        <v>16.405973137829871</v>
      </c>
      <c r="CD58" s="89">
        <f ca="1">CC58-CC58*'SaaS - Churn'!CC58-CC58*'SaaS - Upselling'!CC58-CC58*'SaaS - Upselling'!CC126+CC126*'SaaS - Downselling'!CC58+CC194*'SaaS - Downselling'!CC194</f>
        <v>14.437256361290288</v>
      </c>
      <c r="CE58" s="89">
        <f ca="1">CD58-CD58*'SaaS - Churn'!CD58-CD58*'SaaS - Upselling'!CD58-CD58*'SaaS - Upselling'!CD126+CD126*'SaaS - Downselling'!CD58+CD194*'SaaS - Downselling'!CD194</f>
        <v>12.704785597935453</v>
      </c>
      <c r="CF58" s="89">
        <f ca="1">CE58-CE58*'SaaS - Churn'!CE58-CE58*'SaaS - Upselling'!CE58-CE58*'SaaS - Upselling'!CE126+CE126*'SaaS - Downselling'!CE58+CE194*'SaaS - Downselling'!CE194</f>
        <v>11.180211326183199</v>
      </c>
      <c r="CG58" s="89">
        <f ca="1">CF58-CF58*'SaaS - Churn'!CF58-CF58*'SaaS - Upselling'!CF58-CF58*'SaaS - Upselling'!CF126+CF126*'SaaS - Downselling'!CF58+CF194*'SaaS - Downselling'!CF194</f>
        <v>9.8385859670412152</v>
      </c>
      <c r="CH58" s="89">
        <f ca="1">CG58-CG58*'SaaS - Churn'!CG58-CG58*'SaaS - Upselling'!CG58-CG58*'SaaS - Upselling'!CG126+CG126*'SaaS - Downselling'!CG58+CG194*'SaaS - Downselling'!CG194</f>
        <v>8.6579556509962678</v>
      </c>
      <c r="CI58" s="89">
        <f ca="1">CH58-CH58*'SaaS - Churn'!CH58-CH58*'SaaS - Upselling'!CH58-CH58*'SaaS - Upselling'!CH126+CH126*'SaaS - Downselling'!CH58+CH194*'SaaS - Downselling'!CH194</f>
        <v>7.619000972876715</v>
      </c>
      <c r="CJ58" s="89">
        <f ca="1">CI58-CI58*'SaaS - Churn'!CI58-CI58*'SaaS - Upselling'!CI58-CI58*'SaaS - Upselling'!CI126+CI126*'SaaS - Downselling'!CI58+CI194*'SaaS - Downselling'!CI194</f>
        <v>6.7047208561315088</v>
      </c>
      <c r="CK58" s="89">
        <f ca="1">CJ58-CJ58*'SaaS - Churn'!CJ58-CJ58*'SaaS - Upselling'!CJ58-CJ58*'SaaS - Upselling'!CJ126+CJ126*'SaaS - Downselling'!CJ58+CJ194*'SaaS - Downselling'!CJ194</f>
        <v>5.9001543533957275</v>
      </c>
      <c r="CL58" s="89">
        <f ca="1">CK58-CK58*'SaaS - Churn'!CK58-CK58*'SaaS - Upselling'!CK58-CK58*'SaaS - Upselling'!CK126+CK126*'SaaS - Downselling'!CK58+CK194*'SaaS - Downselling'!CK194</f>
        <v>5.1921358309882404</v>
      </c>
      <c r="CM58" s="89">
        <f ca="1">CL58-CL58*'SaaS - Churn'!CL58-CL58*'SaaS - Upselling'!CL58-CL58*'SaaS - Upselling'!CL126+CL126*'SaaS - Downselling'!CL58+CL194*'SaaS - Downselling'!CL194</f>
        <v>4.5690795312696517</v>
      </c>
      <c r="CN58" s="89">
        <f ca="1">CM58-CM58*'SaaS - Churn'!CM58-CM58*'SaaS - Upselling'!CM58-CM58*'SaaS - Upselling'!CM126+CM126*'SaaS - Downselling'!CM58+CM194*'SaaS - Downselling'!CM194</f>
        <v>4.0207899875172934</v>
      </c>
      <c r="CO58" s="89">
        <f ca="1">CN58-CN58*'SaaS - Churn'!CN58-CN58*'SaaS - Upselling'!CN58-CN58*'SaaS - Upselling'!CN126+CN126*'SaaS - Downselling'!CN58+CN194*'SaaS - Downselling'!CN194</f>
        <v>3.5382951890152183</v>
      </c>
      <c r="CP58" s="89">
        <f ca="1">CO58-CO58*'SaaS - Churn'!CO58-CO58*'SaaS - Upselling'!CO58-CO58*'SaaS - Upselling'!CO126+CO126*'SaaS - Downselling'!CO58+CO194*'SaaS - Downselling'!CO194</f>
        <v>3.1136997663333918</v>
      </c>
      <c r="CQ58" s="89">
        <f ca="1">CP58-CP58*'SaaS - Churn'!CP58-CP58*'SaaS - Upselling'!CP58-CP58*'SaaS - Upselling'!CP126+CP126*'SaaS - Downselling'!CP58+CP194*'SaaS - Downselling'!CP194</f>
        <v>2.7400557943733848</v>
      </c>
      <c r="CR58" s="89">
        <f ca="1">CQ58-CQ58*'SaaS - Churn'!CQ58-CQ58*'SaaS - Upselling'!CQ58-CQ58*'SaaS - Upselling'!CQ126+CQ126*'SaaS - Downselling'!CQ58+CQ194*'SaaS - Downselling'!CQ194</f>
        <v>2.4112490990485789</v>
      </c>
      <c r="CS58" s="89">
        <f ca="1">CR58-CR58*'SaaS - Churn'!CR58-CR58*'SaaS - Upselling'!CR58-CR58*'SaaS - Upselling'!CR126+CR126*'SaaS - Downselling'!CR58+CR194*'SaaS - Downselling'!CR194</f>
        <v>2.1218992071627496</v>
      </c>
      <c r="CT58" s="89">
        <f ca="1">CS58-CS58*'SaaS - Churn'!CS58-CS58*'SaaS - Upselling'!CS58-CS58*'SaaS - Upselling'!CS126+CS126*'SaaS - Downselling'!CS58+CS194*'SaaS - Downselling'!CS194</f>
        <v>1.8672713023032197</v>
      </c>
      <c r="CU58" s="89">
        <f ca="1">CT58-CT58*'SaaS - Churn'!CT58-CT58*'SaaS - Upselling'!CT58-CT58*'SaaS - Upselling'!CT126+CT126*'SaaS - Downselling'!CT58+CT194*'SaaS - Downselling'!CT194</f>
        <v>1.6431987460268334</v>
      </c>
      <c r="CV58" s="89">
        <f ca="1">CU58-CU58*'SaaS - Churn'!CU58-CU58*'SaaS - Upselling'!CU58-CU58*'SaaS - Upselling'!CU126+CU126*'SaaS - Downselling'!CU58+CU194*'SaaS - Downselling'!CU194</f>
        <v>1.4460148965036135</v>
      </c>
      <c r="CW58" s="89">
        <f ca="1">CV58-CV58*'SaaS - Churn'!CV58-CV58*'SaaS - Upselling'!CV58-CV58*'SaaS - Upselling'!CV126+CV126*'SaaS - Downselling'!CV58+CV194*'SaaS - Downselling'!CV194</f>
        <v>1.2724931089231799</v>
      </c>
      <c r="CX58" s="89">
        <f ca="1">CW58-CW58*'SaaS - Churn'!CW58-CW58*'SaaS - Upselling'!CW58-CW58*'SaaS - Upselling'!CW126+CW126*'SaaS - Downselling'!CW58+CW194*'SaaS - Downselling'!CW194</f>
        <v>1.1197939358523983</v>
      </c>
      <c r="CY58" s="89">
        <f ca="1">CX58-CX58*'SaaS - Churn'!CX58-CX58*'SaaS - Upselling'!CX58-CX58*'SaaS - Upselling'!CX126+CX126*'SaaS - Downselling'!CX58+CX194*'SaaS - Downselling'!CX194</f>
        <v>0.98541866355011054</v>
      </c>
      <c r="CZ58" s="89">
        <f ca="1">CY58-CY58*'SaaS - Churn'!CY58-CY58*'SaaS - Upselling'!CY58-CY58*'SaaS - Upselling'!CY126+CY126*'SaaS - Downselling'!CY58+CY194*'SaaS - Downselling'!CY194</f>
        <v>0.86716842392409732</v>
      </c>
      <c r="DA58" s="89">
        <f ca="1">CZ58-CZ58*'SaaS - Churn'!CZ58-CZ58*'SaaS - Upselling'!CZ58-CZ58*'SaaS - Upselling'!CZ126+CZ126*'SaaS - Downselling'!CZ58+CZ194*'SaaS - Downselling'!CZ194</f>
        <v>0.76310821305320564</v>
      </c>
      <c r="DB58" s="89">
        <f ca="1">DA58-DA58*'SaaS - Churn'!DA58-DA58*'SaaS - Upselling'!DA58-DA58*'SaaS - Upselling'!DA126+DA126*'SaaS - Downselling'!DA58+DA194*'SaaS - Downselling'!DA194</f>
        <v>0.67153522748682093</v>
      </c>
      <c r="DC58" s="89">
        <f ca="1">DB58-DB58*'SaaS - Churn'!DB58-DB58*'SaaS - Upselling'!DB58-DB58*'SaaS - Upselling'!DB126+DB126*'SaaS - Downselling'!DB58+DB194*'SaaS - Downselling'!DB194</f>
        <v>0.59095100018840241</v>
      </c>
      <c r="DD58" s="89">
        <f ca="1">DC58-DC58*'SaaS - Churn'!DC58-DC58*'SaaS - Upselling'!DC58-DC58*'SaaS - Upselling'!DC126+DC126*'SaaS - Downselling'!DC58+DC194*'SaaS - Downselling'!DC194</f>
        <v>0.52003688016579419</v>
      </c>
      <c r="DE58" s="89">
        <f ca="1">DD58-DD58*'SaaS - Churn'!DD58-DD58*'SaaS - Upselling'!DD58-DD58*'SaaS - Upselling'!DD126+DD126*'SaaS - Downselling'!DD58+DD194*'SaaS - Downselling'!DD194</f>
        <v>0.45763245454589896</v>
      </c>
      <c r="DF58" s="89">
        <f ca="1">DE58-DE58*'SaaS - Churn'!DE58-DE58*'SaaS - Upselling'!DE58-DE58*'SaaS - Upselling'!DE126+DE126*'SaaS - Downselling'!DE58+DE194*'SaaS - Downselling'!DE194</f>
        <v>0.40271656000039113</v>
      </c>
      <c r="DG58" s="89">
        <f ca="1">DF58-DF58*'SaaS - Churn'!DF58-DF58*'SaaS - Upselling'!DF58-DF58*'SaaS - Upselling'!DF126+DF126*'SaaS - Downselling'!DF58+DF194*'SaaS - Downselling'!DF194</f>
        <v>0.35439057280034419</v>
      </c>
      <c r="DH58" s="89">
        <f ca="1">DG58-DG58*'SaaS - Churn'!DG58-DG58*'SaaS - Upselling'!DG58-DG58*'SaaS - Upselling'!DG126+DG126*'SaaS - Downselling'!DG58+DG194*'SaaS - Downselling'!DG194</f>
        <v>0.31186370406430286</v>
      </c>
      <c r="DI58" s="89">
        <f ca="1">DH58-DH58*'SaaS - Churn'!DH58-DH58*'SaaS - Upselling'!DH58-DH58*'SaaS - Upselling'!DH126+DH126*'SaaS - Downselling'!DH58+DH194*'SaaS - Downselling'!DH194</f>
        <v>0.27444005957658651</v>
      </c>
      <c r="DJ58" s="89">
        <f ca="1">DI58-DI58*'SaaS - Churn'!DI58-DI58*'SaaS - Upselling'!DI58-DI58*'SaaS - Upselling'!DI126+DI126*'SaaS - Downselling'!DI58+DI194*'SaaS - Downselling'!DI194</f>
        <v>0.24150725242739612</v>
      </c>
      <c r="DK58" s="89">
        <f ca="1">DJ58-DJ58*'SaaS - Churn'!DJ58-DJ58*'SaaS - Upselling'!DJ58-DJ58*'SaaS - Upselling'!DJ126+DJ126*'SaaS - Downselling'!DJ58+DJ194*'SaaS - Downselling'!DJ194</f>
        <v>0.21252638213610858</v>
      </c>
      <c r="DL58" s="89">
        <f ca="1">DK58-DK58*'SaaS - Churn'!DK58-DK58*'SaaS - Upselling'!DK58-DK58*'SaaS - Upselling'!DK126+DK126*'SaaS - Downselling'!DK58+DK194*'SaaS - Downselling'!DK194</f>
        <v>0.18702321627977553</v>
      </c>
      <c r="DM58" s="89">
        <f ca="1">DL58-DL58*'SaaS - Churn'!DL58-DL58*'SaaS - Upselling'!DL58-DL58*'SaaS - Upselling'!DL126+DL126*'SaaS - Downselling'!DL58+DL194*'SaaS - Downselling'!DL194</f>
        <v>0.16458043032620245</v>
      </c>
      <c r="DN58" s="89">
        <f ca="1">DM58-DM58*'SaaS - Churn'!DM58-DM58*'SaaS - Upselling'!DM58-DM58*'SaaS - Upselling'!DM126+DM126*'SaaS - Downselling'!DM58+DM194*'SaaS - Downselling'!DM194</f>
        <v>0.14483077868705815</v>
      </c>
      <c r="DO58" s="89">
        <f ca="1">DN58-DN58*'SaaS - Churn'!DN58-DN58*'SaaS - Upselling'!DN58-DN58*'SaaS - Upselling'!DN126+DN126*'SaaS - Downselling'!DN58+DN194*'SaaS - Downselling'!DN194</f>
        <v>0.12745108524461118</v>
      </c>
      <c r="DP58" s="89">
        <f ca="1">DO58-DO58*'SaaS - Churn'!DO58-DO58*'SaaS - Upselling'!DO58-DO58*'SaaS - Upselling'!DO126+DO126*'SaaS - Downselling'!DO58+DO194*'SaaS - Downselling'!DO194</f>
        <v>0.11215695501525784</v>
      </c>
      <c r="DQ58" s="89">
        <f ca="1">DP58-DP58*'SaaS - Churn'!DP58-DP58*'SaaS - Upselling'!DP58-DP58*'SaaS - Upselling'!DP126+DP126*'SaaS - Downselling'!DP58+DP194*'SaaS - Downselling'!DP194</f>
        <v>9.8698120413426904E-2</v>
      </c>
      <c r="DR58" s="89">
        <f ca="1">DQ58-DQ58*'SaaS - Churn'!DQ58-DQ58*'SaaS - Upselling'!DQ58-DQ58*'SaaS - Upselling'!DQ126+DQ126*'SaaS - Downselling'!DQ58+DQ194*'SaaS - Downselling'!DQ194</f>
        <v>8.6854345963815666E-2</v>
      </c>
    </row>
    <row r="59" spans="2:122" ht="15.75" customHeight="1">
      <c r="B59" s="195">
        <v>44621</v>
      </c>
      <c r="E59" s="102">
        <v>3</v>
      </c>
      <c r="F59" s="102">
        <v>4</v>
      </c>
      <c r="BK59" s="89">
        <f ca="1"/>
        <v>163.79999999999998</v>
      </c>
      <c r="BL59" s="89">
        <f ca="1">BK59-BK59*'SaaS - Churn'!BK59-BK59*'SaaS - Upselling'!BK59-BK59*'SaaS - Upselling'!BK127+BK127*'SaaS - Downselling'!BK59+BK195*'SaaS - Downselling'!BK195</f>
        <v>144.14399999999998</v>
      </c>
      <c r="BM59" s="89">
        <f ca="1">BL59-BL59*'SaaS - Churn'!BL59-BL59*'SaaS - Upselling'!BL59-BL59*'SaaS - Upselling'!BL127+BL127*'SaaS - Downselling'!BL59+BL195*'SaaS - Downselling'!BL195</f>
        <v>126.84671999999998</v>
      </c>
      <c r="BN59" s="89">
        <f ca="1">BM59-BM59*'SaaS - Churn'!BM59-BM59*'SaaS - Upselling'!BM59-BM59*'SaaS - Upselling'!BM127+BM127*'SaaS - Downselling'!BM59+BM195*'SaaS - Downselling'!BM195</f>
        <v>111.62511359999999</v>
      </c>
      <c r="BO59" s="89">
        <f ca="1">BN59-BN59*'SaaS - Churn'!BN59-BN59*'SaaS - Upselling'!BN59-BN59*'SaaS - Upselling'!BN127+BN127*'SaaS - Downselling'!BN59+BN195*'SaaS - Downselling'!BN195</f>
        <v>98.23009996799999</v>
      </c>
      <c r="BP59" s="89">
        <f ca="1">BO59-BO59*'SaaS - Churn'!BO59-BO59*'SaaS - Upselling'!BO59-BO59*'SaaS - Upselling'!BO127+BO127*'SaaS - Downselling'!BO59+BO195*'SaaS - Downselling'!BO195</f>
        <v>86.442487971839995</v>
      </c>
      <c r="BQ59" s="89">
        <f ca="1">BP59-BP59*'SaaS - Churn'!BP59-BP59*'SaaS - Upselling'!BP59-BP59*'SaaS - Upselling'!BP127+BP127*'SaaS - Downselling'!BP59+BP195*'SaaS - Downselling'!BP195</f>
        <v>76.069389415219192</v>
      </c>
      <c r="BR59" s="89">
        <f ca="1">BQ59-BQ59*'SaaS - Churn'!BQ59-BQ59*'SaaS - Upselling'!BQ59-BQ59*'SaaS - Upselling'!BQ127+BQ127*'SaaS - Downselling'!BQ59+BQ195*'SaaS - Downselling'!BQ195</f>
        <v>66.941062685392893</v>
      </c>
      <c r="BS59" s="89">
        <f ca="1">BR59-BR59*'SaaS - Churn'!BR59-BR59*'SaaS - Upselling'!BR59-BR59*'SaaS - Upselling'!BR127+BR127*'SaaS - Downselling'!BR59+BR195*'SaaS - Downselling'!BR195</f>
        <v>58.908135163145744</v>
      </c>
      <c r="BT59" s="89">
        <f ca="1">BS59-BS59*'SaaS - Churn'!BS59-BS59*'SaaS - Upselling'!BS59-BS59*'SaaS - Upselling'!BS127+BS127*'SaaS - Downselling'!BS59+BS195*'SaaS - Downselling'!BS195</f>
        <v>51.839158943568258</v>
      </c>
      <c r="BU59" s="89">
        <f ca="1">BT59-BT59*'SaaS - Churn'!BT59-BT59*'SaaS - Upselling'!BT59-BT59*'SaaS - Upselling'!BT127+BT127*'SaaS - Downselling'!BT59+BT195*'SaaS - Downselling'!BT195</f>
        <v>45.618459870340061</v>
      </c>
      <c r="BV59" s="89">
        <f ca="1">BU59-BU59*'SaaS - Churn'!BU59-BU59*'SaaS - Upselling'!BU59-BU59*'SaaS - Upselling'!BU127+BU127*'SaaS - Downselling'!BU59+BU195*'SaaS - Downselling'!BU195</f>
        <v>40.144244685899253</v>
      </c>
      <c r="BW59" s="89">
        <f ca="1">BV59-BV59*'SaaS - Churn'!BV59-BV59*'SaaS - Upselling'!BV59-BV59*'SaaS - Upselling'!BV127+BV127*'SaaS - Downselling'!BV59+BV195*'SaaS - Downselling'!BV195</f>
        <v>35.326935323591343</v>
      </c>
      <c r="BX59" s="89">
        <f ca="1">BW59-BW59*'SaaS - Churn'!BW59-BW59*'SaaS - Upselling'!BW59-BW59*'SaaS - Upselling'!BW127+BW127*'SaaS - Downselling'!BW59+BW195*'SaaS - Downselling'!BW195</f>
        <v>31.087703084760385</v>
      </c>
      <c r="BY59" s="89">
        <f ca="1">BX59-BX59*'SaaS - Churn'!BX59-BX59*'SaaS - Upselling'!BX59-BX59*'SaaS - Upselling'!BX127+BX127*'SaaS - Downselling'!BX59+BX195*'SaaS - Downselling'!BX195</f>
        <v>27.357178714589139</v>
      </c>
      <c r="BZ59" s="89">
        <f ca="1">BY59-BY59*'SaaS - Churn'!BY59-BY59*'SaaS - Upselling'!BY59-BY59*'SaaS - Upselling'!BY127+BY127*'SaaS - Downselling'!BY59+BY195*'SaaS - Downselling'!BY195</f>
        <v>24.074317268838442</v>
      </c>
      <c r="CA59" s="89">
        <f ca="1">BZ59-BZ59*'SaaS - Churn'!BZ59-BZ59*'SaaS - Upselling'!BZ59-BZ59*'SaaS - Upselling'!BZ127+BZ127*'SaaS - Downselling'!BZ59+BZ195*'SaaS - Downselling'!BZ195</f>
        <v>21.185399196577826</v>
      </c>
      <c r="CB59" s="89">
        <f ca="1">CA59-CA59*'SaaS - Churn'!CA59-CA59*'SaaS - Upselling'!CA59-CA59*'SaaS - Upselling'!CA127+CA127*'SaaS - Downselling'!CA59+CA195*'SaaS - Downselling'!CA195</f>
        <v>18.643151292988488</v>
      </c>
      <c r="CC59" s="89">
        <f ca="1">CB59-CB59*'SaaS - Churn'!CB59-CB59*'SaaS - Upselling'!CB59-CB59*'SaaS - Upselling'!CB127+CB127*'SaaS - Downselling'!CB59+CB195*'SaaS - Downselling'!CB195</f>
        <v>16.405973137829871</v>
      </c>
      <c r="CD59" s="89">
        <f ca="1">CC59-CC59*'SaaS - Churn'!CC59-CC59*'SaaS - Upselling'!CC59-CC59*'SaaS - Upselling'!CC127+CC127*'SaaS - Downselling'!CC59+CC195*'SaaS - Downselling'!CC195</f>
        <v>14.437256361290288</v>
      </c>
      <c r="CE59" s="89">
        <f ca="1">CD59-CD59*'SaaS - Churn'!CD59-CD59*'SaaS - Upselling'!CD59-CD59*'SaaS - Upselling'!CD127+CD127*'SaaS - Downselling'!CD59+CD195*'SaaS - Downselling'!CD195</f>
        <v>12.704785597935453</v>
      </c>
      <c r="CF59" s="89">
        <f ca="1">CE59-CE59*'SaaS - Churn'!CE59-CE59*'SaaS - Upselling'!CE59-CE59*'SaaS - Upselling'!CE127+CE127*'SaaS - Downselling'!CE59+CE195*'SaaS - Downselling'!CE195</f>
        <v>11.180211326183199</v>
      </c>
      <c r="CG59" s="89">
        <f ca="1">CF59-CF59*'SaaS - Churn'!CF59-CF59*'SaaS - Upselling'!CF59-CF59*'SaaS - Upselling'!CF127+CF127*'SaaS - Downselling'!CF59+CF195*'SaaS - Downselling'!CF195</f>
        <v>9.8385859670412152</v>
      </c>
      <c r="CH59" s="89">
        <f ca="1">CG59-CG59*'SaaS - Churn'!CG59-CG59*'SaaS - Upselling'!CG59-CG59*'SaaS - Upselling'!CG127+CG127*'SaaS - Downselling'!CG59+CG195*'SaaS - Downselling'!CG195</f>
        <v>8.6579556509962678</v>
      </c>
      <c r="CI59" s="89">
        <f ca="1">CH59-CH59*'SaaS - Churn'!CH59-CH59*'SaaS - Upselling'!CH59-CH59*'SaaS - Upselling'!CH127+CH127*'SaaS - Downselling'!CH59+CH195*'SaaS - Downselling'!CH195</f>
        <v>7.619000972876715</v>
      </c>
      <c r="CJ59" s="89">
        <f ca="1">CI59-CI59*'SaaS - Churn'!CI59-CI59*'SaaS - Upselling'!CI59-CI59*'SaaS - Upselling'!CI127+CI127*'SaaS - Downselling'!CI59+CI195*'SaaS - Downselling'!CI195</f>
        <v>6.7047208561315088</v>
      </c>
      <c r="CK59" s="89">
        <f ca="1">CJ59-CJ59*'SaaS - Churn'!CJ59-CJ59*'SaaS - Upselling'!CJ59-CJ59*'SaaS - Upselling'!CJ127+CJ127*'SaaS - Downselling'!CJ59+CJ195*'SaaS - Downselling'!CJ195</f>
        <v>5.9001543533957275</v>
      </c>
      <c r="CL59" s="89">
        <f ca="1">CK59-CK59*'SaaS - Churn'!CK59-CK59*'SaaS - Upselling'!CK59-CK59*'SaaS - Upselling'!CK127+CK127*'SaaS - Downselling'!CK59+CK195*'SaaS - Downselling'!CK195</f>
        <v>5.1921358309882404</v>
      </c>
      <c r="CM59" s="89">
        <f ca="1">CL59-CL59*'SaaS - Churn'!CL59-CL59*'SaaS - Upselling'!CL59-CL59*'SaaS - Upselling'!CL127+CL127*'SaaS - Downselling'!CL59+CL195*'SaaS - Downselling'!CL195</f>
        <v>4.5690795312696517</v>
      </c>
      <c r="CN59" s="89">
        <f ca="1">CM59-CM59*'SaaS - Churn'!CM59-CM59*'SaaS - Upselling'!CM59-CM59*'SaaS - Upselling'!CM127+CM127*'SaaS - Downselling'!CM59+CM195*'SaaS - Downselling'!CM195</f>
        <v>4.0207899875172934</v>
      </c>
      <c r="CO59" s="89">
        <f ca="1">CN59-CN59*'SaaS - Churn'!CN59-CN59*'SaaS - Upselling'!CN59-CN59*'SaaS - Upselling'!CN127+CN127*'SaaS - Downselling'!CN59+CN195*'SaaS - Downselling'!CN195</f>
        <v>3.5382951890152183</v>
      </c>
      <c r="CP59" s="89">
        <f ca="1">CO59-CO59*'SaaS - Churn'!CO59-CO59*'SaaS - Upselling'!CO59-CO59*'SaaS - Upselling'!CO127+CO127*'SaaS - Downselling'!CO59+CO195*'SaaS - Downselling'!CO195</f>
        <v>3.1136997663333918</v>
      </c>
      <c r="CQ59" s="89">
        <f ca="1">CP59-CP59*'SaaS - Churn'!CP59-CP59*'SaaS - Upselling'!CP59-CP59*'SaaS - Upselling'!CP127+CP127*'SaaS - Downselling'!CP59+CP195*'SaaS - Downselling'!CP195</f>
        <v>2.7400557943733848</v>
      </c>
      <c r="CR59" s="89">
        <f ca="1">CQ59-CQ59*'SaaS - Churn'!CQ59-CQ59*'SaaS - Upselling'!CQ59-CQ59*'SaaS - Upselling'!CQ127+CQ127*'SaaS - Downselling'!CQ59+CQ195*'SaaS - Downselling'!CQ195</f>
        <v>2.4112490990485789</v>
      </c>
      <c r="CS59" s="89">
        <f ca="1">CR59-CR59*'SaaS - Churn'!CR59-CR59*'SaaS - Upselling'!CR59-CR59*'SaaS - Upselling'!CR127+CR127*'SaaS - Downselling'!CR59+CR195*'SaaS - Downselling'!CR195</f>
        <v>2.1218992071627496</v>
      </c>
      <c r="CT59" s="89">
        <f ca="1">CS59-CS59*'SaaS - Churn'!CS59-CS59*'SaaS - Upselling'!CS59-CS59*'SaaS - Upselling'!CS127+CS127*'SaaS - Downselling'!CS59+CS195*'SaaS - Downselling'!CS195</f>
        <v>1.8672713023032197</v>
      </c>
      <c r="CU59" s="89">
        <f ca="1">CT59-CT59*'SaaS - Churn'!CT59-CT59*'SaaS - Upselling'!CT59-CT59*'SaaS - Upselling'!CT127+CT127*'SaaS - Downselling'!CT59+CT195*'SaaS - Downselling'!CT195</f>
        <v>1.6431987460268334</v>
      </c>
      <c r="CV59" s="89">
        <f ca="1">CU59-CU59*'SaaS - Churn'!CU59-CU59*'SaaS - Upselling'!CU59-CU59*'SaaS - Upselling'!CU127+CU127*'SaaS - Downselling'!CU59+CU195*'SaaS - Downselling'!CU195</f>
        <v>1.4460148965036135</v>
      </c>
      <c r="CW59" s="89">
        <f ca="1">CV59-CV59*'SaaS - Churn'!CV59-CV59*'SaaS - Upselling'!CV59-CV59*'SaaS - Upselling'!CV127+CV127*'SaaS - Downselling'!CV59+CV195*'SaaS - Downselling'!CV195</f>
        <v>1.2724931089231799</v>
      </c>
      <c r="CX59" s="89">
        <f ca="1">CW59-CW59*'SaaS - Churn'!CW59-CW59*'SaaS - Upselling'!CW59-CW59*'SaaS - Upselling'!CW127+CW127*'SaaS - Downselling'!CW59+CW195*'SaaS - Downselling'!CW195</f>
        <v>1.1197939358523983</v>
      </c>
      <c r="CY59" s="89">
        <f ca="1">CX59-CX59*'SaaS - Churn'!CX59-CX59*'SaaS - Upselling'!CX59-CX59*'SaaS - Upselling'!CX127+CX127*'SaaS - Downselling'!CX59+CX195*'SaaS - Downselling'!CX195</f>
        <v>0.98541866355011054</v>
      </c>
      <c r="CZ59" s="89">
        <f ca="1">CY59-CY59*'SaaS - Churn'!CY59-CY59*'SaaS - Upselling'!CY59-CY59*'SaaS - Upselling'!CY127+CY127*'SaaS - Downselling'!CY59+CY195*'SaaS - Downselling'!CY195</f>
        <v>0.86716842392409732</v>
      </c>
      <c r="DA59" s="89">
        <f ca="1">CZ59-CZ59*'SaaS - Churn'!CZ59-CZ59*'SaaS - Upselling'!CZ59-CZ59*'SaaS - Upselling'!CZ127+CZ127*'SaaS - Downselling'!CZ59+CZ195*'SaaS - Downselling'!CZ195</f>
        <v>0.76310821305320564</v>
      </c>
      <c r="DB59" s="89">
        <f ca="1">DA59-DA59*'SaaS - Churn'!DA59-DA59*'SaaS - Upselling'!DA59-DA59*'SaaS - Upselling'!DA127+DA127*'SaaS - Downselling'!DA59+DA195*'SaaS - Downselling'!DA195</f>
        <v>0.67153522748682093</v>
      </c>
      <c r="DC59" s="89">
        <f ca="1">DB59-DB59*'SaaS - Churn'!DB59-DB59*'SaaS - Upselling'!DB59-DB59*'SaaS - Upselling'!DB127+DB127*'SaaS - Downselling'!DB59+DB195*'SaaS - Downselling'!DB195</f>
        <v>0.59095100018840241</v>
      </c>
      <c r="DD59" s="89">
        <f ca="1">DC59-DC59*'SaaS - Churn'!DC59-DC59*'SaaS - Upselling'!DC59-DC59*'SaaS - Upselling'!DC127+DC127*'SaaS - Downselling'!DC59+DC195*'SaaS - Downselling'!DC195</f>
        <v>0.52003688016579419</v>
      </c>
      <c r="DE59" s="89">
        <f ca="1">DD59-DD59*'SaaS - Churn'!DD59-DD59*'SaaS - Upselling'!DD59-DD59*'SaaS - Upselling'!DD127+DD127*'SaaS - Downselling'!DD59+DD195*'SaaS - Downselling'!DD195</f>
        <v>0.45763245454589896</v>
      </c>
      <c r="DF59" s="89">
        <f ca="1">DE59-DE59*'SaaS - Churn'!DE59-DE59*'SaaS - Upselling'!DE59-DE59*'SaaS - Upselling'!DE127+DE127*'SaaS - Downselling'!DE59+DE195*'SaaS - Downselling'!DE195</f>
        <v>0.40271656000039113</v>
      </c>
      <c r="DG59" s="89">
        <f ca="1">DF59-DF59*'SaaS - Churn'!DF59-DF59*'SaaS - Upselling'!DF59-DF59*'SaaS - Upselling'!DF127+DF127*'SaaS - Downselling'!DF59+DF195*'SaaS - Downselling'!DF195</f>
        <v>0.35439057280034419</v>
      </c>
      <c r="DH59" s="89">
        <f ca="1">DG59-DG59*'SaaS - Churn'!DG59-DG59*'SaaS - Upselling'!DG59-DG59*'SaaS - Upselling'!DG127+DG127*'SaaS - Downselling'!DG59+DG195*'SaaS - Downselling'!DG195</f>
        <v>0.31186370406430286</v>
      </c>
      <c r="DI59" s="89">
        <f ca="1">DH59-DH59*'SaaS - Churn'!DH59-DH59*'SaaS - Upselling'!DH59-DH59*'SaaS - Upselling'!DH127+DH127*'SaaS - Downselling'!DH59+DH195*'SaaS - Downselling'!DH195</f>
        <v>0.27444005957658651</v>
      </c>
      <c r="DJ59" s="89">
        <f ca="1">DI59-DI59*'SaaS - Churn'!DI59-DI59*'SaaS - Upselling'!DI59-DI59*'SaaS - Upselling'!DI127+DI127*'SaaS - Downselling'!DI59+DI195*'SaaS - Downselling'!DI195</f>
        <v>0.24150725242739612</v>
      </c>
      <c r="DK59" s="89">
        <f ca="1">DJ59-DJ59*'SaaS - Churn'!DJ59-DJ59*'SaaS - Upselling'!DJ59-DJ59*'SaaS - Upselling'!DJ127+DJ127*'SaaS - Downselling'!DJ59+DJ195*'SaaS - Downselling'!DJ195</f>
        <v>0.21252638213610858</v>
      </c>
      <c r="DL59" s="89">
        <f ca="1">DK59-DK59*'SaaS - Churn'!DK59-DK59*'SaaS - Upselling'!DK59-DK59*'SaaS - Upselling'!DK127+DK127*'SaaS - Downselling'!DK59+DK195*'SaaS - Downselling'!DK195</f>
        <v>0.18702321627977553</v>
      </c>
      <c r="DM59" s="89">
        <f ca="1">DL59-DL59*'SaaS - Churn'!DL59-DL59*'SaaS - Upselling'!DL59-DL59*'SaaS - Upselling'!DL127+DL127*'SaaS - Downselling'!DL59+DL195*'SaaS - Downselling'!DL195</f>
        <v>0.16458043032620245</v>
      </c>
      <c r="DN59" s="89">
        <f ca="1">DM59-DM59*'SaaS - Churn'!DM59-DM59*'SaaS - Upselling'!DM59-DM59*'SaaS - Upselling'!DM127+DM127*'SaaS - Downselling'!DM59+DM195*'SaaS - Downselling'!DM195</f>
        <v>0.14483077868705815</v>
      </c>
      <c r="DO59" s="89">
        <f ca="1">DN59-DN59*'SaaS - Churn'!DN59-DN59*'SaaS - Upselling'!DN59-DN59*'SaaS - Upselling'!DN127+DN127*'SaaS - Downselling'!DN59+DN195*'SaaS - Downselling'!DN195</f>
        <v>0.12745108524461118</v>
      </c>
      <c r="DP59" s="89">
        <f ca="1">DO59-DO59*'SaaS - Churn'!DO59-DO59*'SaaS - Upselling'!DO59-DO59*'SaaS - Upselling'!DO127+DO127*'SaaS - Downselling'!DO59+DO195*'SaaS - Downselling'!DO195</f>
        <v>0.11215695501525784</v>
      </c>
      <c r="DQ59" s="89">
        <f ca="1">DP59-DP59*'SaaS - Churn'!DP59-DP59*'SaaS - Upselling'!DP59-DP59*'SaaS - Upselling'!DP127+DP127*'SaaS - Downselling'!DP59+DP195*'SaaS - Downselling'!DP195</f>
        <v>9.8698120413426904E-2</v>
      </c>
      <c r="DR59" s="89">
        <f ca="1">DQ59-DQ59*'SaaS - Churn'!DQ59-DQ59*'SaaS - Upselling'!DQ59-DQ59*'SaaS - Upselling'!DQ127+DQ127*'SaaS - Downselling'!DQ59+DQ195*'SaaS - Downselling'!DQ195</f>
        <v>8.6854345963815666E-2</v>
      </c>
    </row>
    <row r="60" spans="2:122" ht="15.75" customHeight="1">
      <c r="B60" s="195">
        <v>44652</v>
      </c>
      <c r="BK60" s="89">
        <f ca="1"/>
        <v>163.79999999999998</v>
      </c>
      <c r="BL60" s="89">
        <f ca="1">BK60-BK60*'SaaS - Churn'!BK60-BK60*'SaaS - Upselling'!BK60-BK60*'SaaS - Upselling'!BK128+BK128*'SaaS - Downselling'!BK60+BK196*'SaaS - Downselling'!BK196</f>
        <v>144.14399999999998</v>
      </c>
      <c r="BM60" s="89">
        <f ca="1">BL60-BL60*'SaaS - Churn'!BL60-BL60*'SaaS - Upselling'!BL60-BL60*'SaaS - Upselling'!BL128+BL128*'SaaS - Downselling'!BL60+BL196*'SaaS - Downselling'!BL196</f>
        <v>126.84671999999998</v>
      </c>
      <c r="BN60" s="89">
        <f ca="1">BM60-BM60*'SaaS - Churn'!BM60-BM60*'SaaS - Upselling'!BM60-BM60*'SaaS - Upselling'!BM128+BM128*'SaaS - Downselling'!BM60+BM196*'SaaS - Downselling'!BM196</f>
        <v>111.62511359999999</v>
      </c>
      <c r="BO60" s="89">
        <f ca="1">BN60-BN60*'SaaS - Churn'!BN60-BN60*'SaaS - Upselling'!BN60-BN60*'SaaS - Upselling'!BN128+BN128*'SaaS - Downselling'!BN60+BN196*'SaaS - Downselling'!BN196</f>
        <v>98.23009996799999</v>
      </c>
      <c r="BP60" s="89">
        <f ca="1">BO60-BO60*'SaaS - Churn'!BO60-BO60*'SaaS - Upselling'!BO60-BO60*'SaaS - Upselling'!BO128+BO128*'SaaS - Downselling'!BO60+BO196*'SaaS - Downselling'!BO196</f>
        <v>86.442487971839995</v>
      </c>
      <c r="BQ60" s="89">
        <f ca="1">BP60-BP60*'SaaS - Churn'!BP60-BP60*'SaaS - Upselling'!BP60-BP60*'SaaS - Upselling'!BP128+BP128*'SaaS - Downselling'!BP60+BP196*'SaaS - Downselling'!BP196</f>
        <v>76.069389415219192</v>
      </c>
      <c r="BR60" s="89">
        <f ca="1">BQ60-BQ60*'SaaS - Churn'!BQ60-BQ60*'SaaS - Upselling'!BQ60-BQ60*'SaaS - Upselling'!BQ128+BQ128*'SaaS - Downselling'!BQ60+BQ196*'SaaS - Downselling'!BQ196</f>
        <v>66.941062685392893</v>
      </c>
      <c r="BS60" s="89">
        <f ca="1">BR60-BR60*'SaaS - Churn'!BR60-BR60*'SaaS - Upselling'!BR60-BR60*'SaaS - Upselling'!BR128+BR128*'SaaS - Downselling'!BR60+BR196*'SaaS - Downselling'!BR196</f>
        <v>58.908135163145744</v>
      </c>
      <c r="BT60" s="89">
        <f ca="1">BS60-BS60*'SaaS - Churn'!BS60-BS60*'SaaS - Upselling'!BS60-BS60*'SaaS - Upselling'!BS128+BS128*'SaaS - Downselling'!BS60+BS196*'SaaS - Downselling'!BS196</f>
        <v>51.839158943568258</v>
      </c>
      <c r="BU60" s="89">
        <f ca="1">BT60-BT60*'SaaS - Churn'!BT60-BT60*'SaaS - Upselling'!BT60-BT60*'SaaS - Upselling'!BT128+BT128*'SaaS - Downselling'!BT60+BT196*'SaaS - Downselling'!BT196</f>
        <v>45.618459870340061</v>
      </c>
      <c r="BV60" s="89">
        <f ca="1">BU60-BU60*'SaaS - Churn'!BU60-BU60*'SaaS - Upselling'!BU60-BU60*'SaaS - Upselling'!BU128+BU128*'SaaS - Downselling'!BU60+BU196*'SaaS - Downselling'!BU196</f>
        <v>40.144244685899253</v>
      </c>
      <c r="BW60" s="89">
        <f ca="1">BV60-BV60*'SaaS - Churn'!BV60-BV60*'SaaS - Upselling'!BV60-BV60*'SaaS - Upselling'!BV128+BV128*'SaaS - Downselling'!BV60+BV196*'SaaS - Downselling'!BV196</f>
        <v>35.326935323591343</v>
      </c>
      <c r="BX60" s="89">
        <f ca="1">BW60-BW60*'SaaS - Churn'!BW60-BW60*'SaaS - Upselling'!BW60-BW60*'SaaS - Upselling'!BW128+BW128*'SaaS - Downselling'!BW60+BW196*'SaaS - Downselling'!BW196</f>
        <v>31.087703084760385</v>
      </c>
      <c r="BY60" s="89">
        <f ca="1">BX60-BX60*'SaaS - Churn'!BX60-BX60*'SaaS - Upselling'!BX60-BX60*'SaaS - Upselling'!BX128+BX128*'SaaS - Downselling'!BX60+BX196*'SaaS - Downselling'!BX196</f>
        <v>27.357178714589139</v>
      </c>
      <c r="BZ60" s="89">
        <f ca="1">BY60-BY60*'SaaS - Churn'!BY60-BY60*'SaaS - Upselling'!BY60-BY60*'SaaS - Upselling'!BY128+BY128*'SaaS - Downselling'!BY60+BY196*'SaaS - Downselling'!BY196</f>
        <v>24.074317268838442</v>
      </c>
      <c r="CA60" s="89">
        <f ca="1">BZ60-BZ60*'SaaS - Churn'!BZ60-BZ60*'SaaS - Upselling'!BZ60-BZ60*'SaaS - Upselling'!BZ128+BZ128*'SaaS - Downselling'!BZ60+BZ196*'SaaS - Downselling'!BZ196</f>
        <v>21.185399196577826</v>
      </c>
      <c r="CB60" s="89">
        <f ca="1">CA60-CA60*'SaaS - Churn'!CA60-CA60*'SaaS - Upselling'!CA60-CA60*'SaaS - Upselling'!CA128+CA128*'SaaS - Downselling'!CA60+CA196*'SaaS - Downselling'!CA196</f>
        <v>18.643151292988488</v>
      </c>
      <c r="CC60" s="89">
        <f ca="1">CB60-CB60*'SaaS - Churn'!CB60-CB60*'SaaS - Upselling'!CB60-CB60*'SaaS - Upselling'!CB128+CB128*'SaaS - Downselling'!CB60+CB196*'SaaS - Downselling'!CB196</f>
        <v>16.405973137829871</v>
      </c>
      <c r="CD60" s="89">
        <f ca="1">CC60-CC60*'SaaS - Churn'!CC60-CC60*'SaaS - Upselling'!CC60-CC60*'SaaS - Upselling'!CC128+CC128*'SaaS - Downselling'!CC60+CC196*'SaaS - Downselling'!CC196</f>
        <v>14.437256361290288</v>
      </c>
      <c r="CE60" s="89">
        <f ca="1">CD60-CD60*'SaaS - Churn'!CD60-CD60*'SaaS - Upselling'!CD60-CD60*'SaaS - Upselling'!CD128+CD128*'SaaS - Downselling'!CD60+CD196*'SaaS - Downselling'!CD196</f>
        <v>12.704785597935453</v>
      </c>
      <c r="CF60" s="89">
        <f ca="1">CE60-CE60*'SaaS - Churn'!CE60-CE60*'SaaS - Upselling'!CE60-CE60*'SaaS - Upselling'!CE128+CE128*'SaaS - Downselling'!CE60+CE196*'SaaS - Downselling'!CE196</f>
        <v>11.180211326183199</v>
      </c>
      <c r="CG60" s="89">
        <f ca="1">CF60-CF60*'SaaS - Churn'!CF60-CF60*'SaaS - Upselling'!CF60-CF60*'SaaS - Upselling'!CF128+CF128*'SaaS - Downselling'!CF60+CF196*'SaaS - Downselling'!CF196</f>
        <v>9.8385859670412152</v>
      </c>
      <c r="CH60" s="89">
        <f ca="1">CG60-CG60*'SaaS - Churn'!CG60-CG60*'SaaS - Upselling'!CG60-CG60*'SaaS - Upselling'!CG128+CG128*'SaaS - Downselling'!CG60+CG196*'SaaS - Downselling'!CG196</f>
        <v>8.6579556509962678</v>
      </c>
      <c r="CI60" s="89">
        <f ca="1">CH60-CH60*'SaaS - Churn'!CH60-CH60*'SaaS - Upselling'!CH60-CH60*'SaaS - Upselling'!CH128+CH128*'SaaS - Downselling'!CH60+CH196*'SaaS - Downselling'!CH196</f>
        <v>7.619000972876715</v>
      </c>
      <c r="CJ60" s="89">
        <f ca="1">CI60-CI60*'SaaS - Churn'!CI60-CI60*'SaaS - Upselling'!CI60-CI60*'SaaS - Upselling'!CI128+CI128*'SaaS - Downselling'!CI60+CI196*'SaaS - Downselling'!CI196</f>
        <v>6.7047208561315088</v>
      </c>
      <c r="CK60" s="89">
        <f ca="1">CJ60-CJ60*'SaaS - Churn'!CJ60-CJ60*'SaaS - Upselling'!CJ60-CJ60*'SaaS - Upselling'!CJ128+CJ128*'SaaS - Downselling'!CJ60+CJ196*'SaaS - Downselling'!CJ196</f>
        <v>5.9001543533957275</v>
      </c>
      <c r="CL60" s="89">
        <f ca="1">CK60-CK60*'SaaS - Churn'!CK60-CK60*'SaaS - Upselling'!CK60-CK60*'SaaS - Upselling'!CK128+CK128*'SaaS - Downselling'!CK60+CK196*'SaaS - Downselling'!CK196</f>
        <v>5.1921358309882404</v>
      </c>
      <c r="CM60" s="89">
        <f ca="1">CL60-CL60*'SaaS - Churn'!CL60-CL60*'SaaS - Upselling'!CL60-CL60*'SaaS - Upselling'!CL128+CL128*'SaaS - Downselling'!CL60+CL196*'SaaS - Downselling'!CL196</f>
        <v>4.5690795312696517</v>
      </c>
      <c r="CN60" s="89">
        <f ca="1">CM60-CM60*'SaaS - Churn'!CM60-CM60*'SaaS - Upselling'!CM60-CM60*'SaaS - Upselling'!CM128+CM128*'SaaS - Downselling'!CM60+CM196*'SaaS - Downselling'!CM196</f>
        <v>4.0207899875172934</v>
      </c>
      <c r="CO60" s="89">
        <f ca="1">CN60-CN60*'SaaS - Churn'!CN60-CN60*'SaaS - Upselling'!CN60-CN60*'SaaS - Upselling'!CN128+CN128*'SaaS - Downselling'!CN60+CN196*'SaaS - Downselling'!CN196</f>
        <v>3.5382951890152183</v>
      </c>
      <c r="CP60" s="89">
        <f ca="1">CO60-CO60*'SaaS - Churn'!CO60-CO60*'SaaS - Upselling'!CO60-CO60*'SaaS - Upselling'!CO128+CO128*'SaaS - Downselling'!CO60+CO196*'SaaS - Downselling'!CO196</f>
        <v>3.1136997663333918</v>
      </c>
      <c r="CQ60" s="89">
        <f ca="1">CP60-CP60*'SaaS - Churn'!CP60-CP60*'SaaS - Upselling'!CP60-CP60*'SaaS - Upselling'!CP128+CP128*'SaaS - Downselling'!CP60+CP196*'SaaS - Downselling'!CP196</f>
        <v>2.7400557943733848</v>
      </c>
      <c r="CR60" s="89">
        <f ca="1">CQ60-CQ60*'SaaS - Churn'!CQ60-CQ60*'SaaS - Upselling'!CQ60-CQ60*'SaaS - Upselling'!CQ128+CQ128*'SaaS - Downselling'!CQ60+CQ196*'SaaS - Downselling'!CQ196</f>
        <v>2.4112490990485789</v>
      </c>
      <c r="CS60" s="89">
        <f ca="1">CR60-CR60*'SaaS - Churn'!CR60-CR60*'SaaS - Upselling'!CR60-CR60*'SaaS - Upselling'!CR128+CR128*'SaaS - Downselling'!CR60+CR196*'SaaS - Downselling'!CR196</f>
        <v>2.1218992071627496</v>
      </c>
      <c r="CT60" s="89">
        <f ca="1">CS60-CS60*'SaaS - Churn'!CS60-CS60*'SaaS - Upselling'!CS60-CS60*'SaaS - Upselling'!CS128+CS128*'SaaS - Downselling'!CS60+CS196*'SaaS - Downselling'!CS196</f>
        <v>1.8672713023032197</v>
      </c>
      <c r="CU60" s="89">
        <f ca="1">CT60-CT60*'SaaS - Churn'!CT60-CT60*'SaaS - Upselling'!CT60-CT60*'SaaS - Upselling'!CT128+CT128*'SaaS - Downselling'!CT60+CT196*'SaaS - Downselling'!CT196</f>
        <v>1.6431987460268334</v>
      </c>
      <c r="CV60" s="89">
        <f ca="1">CU60-CU60*'SaaS - Churn'!CU60-CU60*'SaaS - Upselling'!CU60-CU60*'SaaS - Upselling'!CU128+CU128*'SaaS - Downselling'!CU60+CU196*'SaaS - Downselling'!CU196</f>
        <v>1.4460148965036135</v>
      </c>
      <c r="CW60" s="89">
        <f ca="1">CV60-CV60*'SaaS - Churn'!CV60-CV60*'SaaS - Upselling'!CV60-CV60*'SaaS - Upselling'!CV128+CV128*'SaaS - Downselling'!CV60+CV196*'SaaS - Downselling'!CV196</f>
        <v>1.2724931089231799</v>
      </c>
      <c r="CX60" s="89">
        <f ca="1">CW60-CW60*'SaaS - Churn'!CW60-CW60*'SaaS - Upselling'!CW60-CW60*'SaaS - Upselling'!CW128+CW128*'SaaS - Downselling'!CW60+CW196*'SaaS - Downselling'!CW196</f>
        <v>1.1197939358523983</v>
      </c>
      <c r="CY60" s="89">
        <f ca="1">CX60-CX60*'SaaS - Churn'!CX60-CX60*'SaaS - Upselling'!CX60-CX60*'SaaS - Upselling'!CX128+CX128*'SaaS - Downselling'!CX60+CX196*'SaaS - Downselling'!CX196</f>
        <v>0.98541866355011054</v>
      </c>
      <c r="CZ60" s="89">
        <f ca="1">CY60-CY60*'SaaS - Churn'!CY60-CY60*'SaaS - Upselling'!CY60-CY60*'SaaS - Upselling'!CY128+CY128*'SaaS - Downselling'!CY60+CY196*'SaaS - Downselling'!CY196</f>
        <v>0.86716842392409732</v>
      </c>
      <c r="DA60" s="89">
        <f ca="1">CZ60-CZ60*'SaaS - Churn'!CZ60-CZ60*'SaaS - Upselling'!CZ60-CZ60*'SaaS - Upselling'!CZ128+CZ128*'SaaS - Downselling'!CZ60+CZ196*'SaaS - Downselling'!CZ196</f>
        <v>0.76310821305320564</v>
      </c>
      <c r="DB60" s="89">
        <f ca="1">DA60-DA60*'SaaS - Churn'!DA60-DA60*'SaaS - Upselling'!DA60-DA60*'SaaS - Upselling'!DA128+DA128*'SaaS - Downselling'!DA60+DA196*'SaaS - Downselling'!DA196</f>
        <v>0.67153522748682093</v>
      </c>
      <c r="DC60" s="89">
        <f ca="1">DB60-DB60*'SaaS - Churn'!DB60-DB60*'SaaS - Upselling'!DB60-DB60*'SaaS - Upselling'!DB128+DB128*'SaaS - Downselling'!DB60+DB196*'SaaS - Downselling'!DB196</f>
        <v>0.59095100018840241</v>
      </c>
      <c r="DD60" s="89">
        <f ca="1">DC60-DC60*'SaaS - Churn'!DC60-DC60*'SaaS - Upselling'!DC60-DC60*'SaaS - Upselling'!DC128+DC128*'SaaS - Downselling'!DC60+DC196*'SaaS - Downselling'!DC196</f>
        <v>0.52003688016579419</v>
      </c>
      <c r="DE60" s="89">
        <f ca="1">DD60-DD60*'SaaS - Churn'!DD60-DD60*'SaaS - Upselling'!DD60-DD60*'SaaS - Upselling'!DD128+DD128*'SaaS - Downselling'!DD60+DD196*'SaaS - Downselling'!DD196</f>
        <v>0.45763245454589896</v>
      </c>
      <c r="DF60" s="89">
        <f ca="1">DE60-DE60*'SaaS - Churn'!DE60-DE60*'SaaS - Upselling'!DE60-DE60*'SaaS - Upselling'!DE128+DE128*'SaaS - Downselling'!DE60+DE196*'SaaS - Downselling'!DE196</f>
        <v>0.40271656000039113</v>
      </c>
      <c r="DG60" s="89">
        <f ca="1">DF60-DF60*'SaaS - Churn'!DF60-DF60*'SaaS - Upselling'!DF60-DF60*'SaaS - Upselling'!DF128+DF128*'SaaS - Downselling'!DF60+DF196*'SaaS - Downselling'!DF196</f>
        <v>0.35439057280034419</v>
      </c>
      <c r="DH60" s="89">
        <f ca="1">DG60-DG60*'SaaS - Churn'!DG60-DG60*'SaaS - Upselling'!DG60-DG60*'SaaS - Upselling'!DG128+DG128*'SaaS - Downselling'!DG60+DG196*'SaaS - Downselling'!DG196</f>
        <v>0.31186370406430286</v>
      </c>
      <c r="DI60" s="89">
        <f ca="1">DH60-DH60*'SaaS - Churn'!DH60-DH60*'SaaS - Upselling'!DH60-DH60*'SaaS - Upselling'!DH128+DH128*'SaaS - Downselling'!DH60+DH196*'SaaS - Downselling'!DH196</f>
        <v>0.27444005957658651</v>
      </c>
      <c r="DJ60" s="89">
        <f ca="1">DI60-DI60*'SaaS - Churn'!DI60-DI60*'SaaS - Upselling'!DI60-DI60*'SaaS - Upselling'!DI128+DI128*'SaaS - Downselling'!DI60+DI196*'SaaS - Downselling'!DI196</f>
        <v>0.24150725242739612</v>
      </c>
      <c r="DK60" s="89">
        <f ca="1">DJ60-DJ60*'SaaS - Churn'!DJ60-DJ60*'SaaS - Upselling'!DJ60-DJ60*'SaaS - Upselling'!DJ128+DJ128*'SaaS - Downselling'!DJ60+DJ196*'SaaS - Downselling'!DJ196</f>
        <v>0.21252638213610858</v>
      </c>
      <c r="DL60" s="89">
        <f ca="1">DK60-DK60*'SaaS - Churn'!DK60-DK60*'SaaS - Upselling'!DK60-DK60*'SaaS - Upselling'!DK128+DK128*'SaaS - Downselling'!DK60+DK196*'SaaS - Downselling'!DK196</f>
        <v>0.18702321627977553</v>
      </c>
      <c r="DM60" s="89">
        <f ca="1">DL60-DL60*'SaaS - Churn'!DL60-DL60*'SaaS - Upselling'!DL60-DL60*'SaaS - Upselling'!DL128+DL128*'SaaS - Downselling'!DL60+DL196*'SaaS - Downselling'!DL196</f>
        <v>0.16458043032620245</v>
      </c>
      <c r="DN60" s="89">
        <f ca="1">DM60-DM60*'SaaS - Churn'!DM60-DM60*'SaaS - Upselling'!DM60-DM60*'SaaS - Upselling'!DM128+DM128*'SaaS - Downselling'!DM60+DM196*'SaaS - Downselling'!DM196</f>
        <v>0.14483077868705815</v>
      </c>
      <c r="DO60" s="89">
        <f ca="1">DN60-DN60*'SaaS - Churn'!DN60-DN60*'SaaS - Upselling'!DN60-DN60*'SaaS - Upselling'!DN128+DN128*'SaaS - Downselling'!DN60+DN196*'SaaS - Downselling'!DN196</f>
        <v>0.12745108524461118</v>
      </c>
      <c r="DP60" s="89">
        <f ca="1">DO60-DO60*'SaaS - Churn'!DO60-DO60*'SaaS - Upselling'!DO60-DO60*'SaaS - Upselling'!DO128+DO128*'SaaS - Downselling'!DO60+DO196*'SaaS - Downselling'!DO196</f>
        <v>0.11215695501525784</v>
      </c>
      <c r="DQ60" s="89">
        <f ca="1">DP60-DP60*'SaaS - Churn'!DP60-DP60*'SaaS - Upselling'!DP60-DP60*'SaaS - Upselling'!DP128+DP128*'SaaS - Downselling'!DP60+DP196*'SaaS - Downselling'!DP196</f>
        <v>9.8698120413426904E-2</v>
      </c>
      <c r="DR60" s="89">
        <f ca="1">DQ60-DQ60*'SaaS - Churn'!DQ60-DQ60*'SaaS - Upselling'!DQ60-DQ60*'SaaS - Upselling'!DQ128+DQ128*'SaaS - Downselling'!DQ60+DQ196*'SaaS - Downselling'!DQ196</f>
        <v>8.6854345963815666E-2</v>
      </c>
    </row>
    <row r="61" spans="2:122" ht="15.75" customHeight="1">
      <c r="B61" s="195">
        <v>44682</v>
      </c>
      <c r="BK61" s="89">
        <f ca="1"/>
        <v>163.79999999999998</v>
      </c>
      <c r="BL61" s="89">
        <f ca="1">BK61-BK61*'SaaS - Churn'!BK61-BK61*'SaaS - Upselling'!BK61-BK61*'SaaS - Upselling'!BK129+BK129*'SaaS - Downselling'!BK61+BK197*'SaaS - Downselling'!BK197</f>
        <v>144.14399999999998</v>
      </c>
      <c r="BM61" s="89">
        <f ca="1">BL61-BL61*'SaaS - Churn'!BL61-BL61*'SaaS - Upselling'!BL61-BL61*'SaaS - Upselling'!BL129+BL129*'SaaS - Downselling'!BL61+BL197*'SaaS - Downselling'!BL197</f>
        <v>126.84671999999998</v>
      </c>
      <c r="BN61" s="89">
        <f ca="1">BM61-BM61*'SaaS - Churn'!BM61-BM61*'SaaS - Upselling'!BM61-BM61*'SaaS - Upselling'!BM129+BM129*'SaaS - Downselling'!BM61+BM197*'SaaS - Downselling'!BM197</f>
        <v>111.62511359999999</v>
      </c>
      <c r="BO61" s="89">
        <f ca="1">BN61-BN61*'SaaS - Churn'!BN61-BN61*'SaaS - Upselling'!BN61-BN61*'SaaS - Upselling'!BN129+BN129*'SaaS - Downselling'!BN61+BN197*'SaaS - Downselling'!BN197</f>
        <v>98.23009996799999</v>
      </c>
      <c r="BP61" s="89">
        <f ca="1">BO61-BO61*'SaaS - Churn'!BO61-BO61*'SaaS - Upselling'!BO61-BO61*'SaaS - Upselling'!BO129+BO129*'SaaS - Downselling'!BO61+BO197*'SaaS - Downselling'!BO197</f>
        <v>86.442487971839995</v>
      </c>
      <c r="BQ61" s="89">
        <f ca="1">BP61-BP61*'SaaS - Churn'!BP61-BP61*'SaaS - Upselling'!BP61-BP61*'SaaS - Upselling'!BP129+BP129*'SaaS - Downselling'!BP61+BP197*'SaaS - Downselling'!BP197</f>
        <v>76.069389415219192</v>
      </c>
      <c r="BR61" s="89">
        <f ca="1">BQ61-BQ61*'SaaS - Churn'!BQ61-BQ61*'SaaS - Upselling'!BQ61-BQ61*'SaaS - Upselling'!BQ129+BQ129*'SaaS - Downselling'!BQ61+BQ197*'SaaS - Downselling'!BQ197</f>
        <v>66.941062685392893</v>
      </c>
      <c r="BS61" s="89">
        <f ca="1">BR61-BR61*'SaaS - Churn'!BR61-BR61*'SaaS - Upselling'!BR61-BR61*'SaaS - Upselling'!BR129+BR129*'SaaS - Downselling'!BR61+BR197*'SaaS - Downselling'!BR197</f>
        <v>58.908135163145744</v>
      </c>
      <c r="BT61" s="89">
        <f ca="1">BS61-BS61*'SaaS - Churn'!BS61-BS61*'SaaS - Upselling'!BS61-BS61*'SaaS - Upselling'!BS129+BS129*'SaaS - Downselling'!BS61+BS197*'SaaS - Downselling'!BS197</f>
        <v>51.839158943568258</v>
      </c>
      <c r="BU61" s="89">
        <f ca="1">BT61-BT61*'SaaS - Churn'!BT61-BT61*'SaaS - Upselling'!BT61-BT61*'SaaS - Upselling'!BT129+BT129*'SaaS - Downselling'!BT61+BT197*'SaaS - Downselling'!BT197</f>
        <v>45.618459870340061</v>
      </c>
      <c r="BV61" s="89">
        <f ca="1">BU61-BU61*'SaaS - Churn'!BU61-BU61*'SaaS - Upselling'!BU61-BU61*'SaaS - Upselling'!BU129+BU129*'SaaS - Downselling'!BU61+BU197*'SaaS - Downselling'!BU197</f>
        <v>40.144244685899253</v>
      </c>
      <c r="BW61" s="89">
        <f ca="1">BV61-BV61*'SaaS - Churn'!BV61-BV61*'SaaS - Upselling'!BV61-BV61*'SaaS - Upselling'!BV129+BV129*'SaaS - Downselling'!BV61+BV197*'SaaS - Downselling'!BV197</f>
        <v>35.326935323591343</v>
      </c>
      <c r="BX61" s="89">
        <f ca="1">BW61-BW61*'SaaS - Churn'!BW61-BW61*'SaaS - Upselling'!BW61-BW61*'SaaS - Upselling'!BW129+BW129*'SaaS - Downselling'!BW61+BW197*'SaaS - Downselling'!BW197</f>
        <v>31.087703084760385</v>
      </c>
      <c r="BY61" s="89">
        <f ca="1">BX61-BX61*'SaaS - Churn'!BX61-BX61*'SaaS - Upselling'!BX61-BX61*'SaaS - Upselling'!BX129+BX129*'SaaS - Downselling'!BX61+BX197*'SaaS - Downselling'!BX197</f>
        <v>27.357178714589139</v>
      </c>
      <c r="BZ61" s="89">
        <f ca="1">BY61-BY61*'SaaS - Churn'!BY61-BY61*'SaaS - Upselling'!BY61-BY61*'SaaS - Upselling'!BY129+BY129*'SaaS - Downselling'!BY61+BY197*'SaaS - Downselling'!BY197</f>
        <v>24.074317268838442</v>
      </c>
      <c r="CA61" s="89">
        <f ca="1">BZ61-BZ61*'SaaS - Churn'!BZ61-BZ61*'SaaS - Upselling'!BZ61-BZ61*'SaaS - Upselling'!BZ129+BZ129*'SaaS - Downselling'!BZ61+BZ197*'SaaS - Downselling'!BZ197</f>
        <v>21.185399196577826</v>
      </c>
      <c r="CB61" s="89">
        <f ca="1">CA61-CA61*'SaaS - Churn'!CA61-CA61*'SaaS - Upselling'!CA61-CA61*'SaaS - Upselling'!CA129+CA129*'SaaS - Downselling'!CA61+CA197*'SaaS - Downselling'!CA197</f>
        <v>18.643151292988488</v>
      </c>
      <c r="CC61" s="89">
        <f ca="1">CB61-CB61*'SaaS - Churn'!CB61-CB61*'SaaS - Upselling'!CB61-CB61*'SaaS - Upselling'!CB129+CB129*'SaaS - Downselling'!CB61+CB197*'SaaS - Downselling'!CB197</f>
        <v>16.405973137829871</v>
      </c>
      <c r="CD61" s="89">
        <f ca="1">CC61-CC61*'SaaS - Churn'!CC61-CC61*'SaaS - Upselling'!CC61-CC61*'SaaS - Upselling'!CC129+CC129*'SaaS - Downselling'!CC61+CC197*'SaaS - Downselling'!CC197</f>
        <v>14.437256361290288</v>
      </c>
      <c r="CE61" s="89">
        <f ca="1">CD61-CD61*'SaaS - Churn'!CD61-CD61*'SaaS - Upselling'!CD61-CD61*'SaaS - Upselling'!CD129+CD129*'SaaS - Downselling'!CD61+CD197*'SaaS - Downselling'!CD197</f>
        <v>12.704785597935453</v>
      </c>
      <c r="CF61" s="89">
        <f ca="1">CE61-CE61*'SaaS - Churn'!CE61-CE61*'SaaS - Upselling'!CE61-CE61*'SaaS - Upselling'!CE129+CE129*'SaaS - Downselling'!CE61+CE197*'SaaS - Downselling'!CE197</f>
        <v>11.180211326183199</v>
      </c>
      <c r="CG61" s="89">
        <f ca="1">CF61-CF61*'SaaS - Churn'!CF61-CF61*'SaaS - Upselling'!CF61-CF61*'SaaS - Upselling'!CF129+CF129*'SaaS - Downselling'!CF61+CF197*'SaaS - Downselling'!CF197</f>
        <v>9.8385859670412152</v>
      </c>
      <c r="CH61" s="89">
        <f ca="1">CG61-CG61*'SaaS - Churn'!CG61-CG61*'SaaS - Upselling'!CG61-CG61*'SaaS - Upselling'!CG129+CG129*'SaaS - Downselling'!CG61+CG197*'SaaS - Downselling'!CG197</f>
        <v>8.6579556509962678</v>
      </c>
      <c r="CI61" s="89">
        <f ca="1">CH61-CH61*'SaaS - Churn'!CH61-CH61*'SaaS - Upselling'!CH61-CH61*'SaaS - Upselling'!CH129+CH129*'SaaS - Downselling'!CH61+CH197*'SaaS - Downselling'!CH197</f>
        <v>7.619000972876715</v>
      </c>
      <c r="CJ61" s="89">
        <f ca="1">CI61-CI61*'SaaS - Churn'!CI61-CI61*'SaaS - Upselling'!CI61-CI61*'SaaS - Upselling'!CI129+CI129*'SaaS - Downselling'!CI61+CI197*'SaaS - Downselling'!CI197</f>
        <v>6.7047208561315088</v>
      </c>
      <c r="CK61" s="89">
        <f ca="1">CJ61-CJ61*'SaaS - Churn'!CJ61-CJ61*'SaaS - Upselling'!CJ61-CJ61*'SaaS - Upselling'!CJ129+CJ129*'SaaS - Downselling'!CJ61+CJ197*'SaaS - Downselling'!CJ197</f>
        <v>5.9001543533957275</v>
      </c>
      <c r="CL61" s="89">
        <f ca="1">CK61-CK61*'SaaS - Churn'!CK61-CK61*'SaaS - Upselling'!CK61-CK61*'SaaS - Upselling'!CK129+CK129*'SaaS - Downselling'!CK61+CK197*'SaaS - Downselling'!CK197</f>
        <v>5.1921358309882404</v>
      </c>
      <c r="CM61" s="89">
        <f ca="1">CL61-CL61*'SaaS - Churn'!CL61-CL61*'SaaS - Upselling'!CL61-CL61*'SaaS - Upselling'!CL129+CL129*'SaaS - Downselling'!CL61+CL197*'SaaS - Downselling'!CL197</f>
        <v>4.5690795312696517</v>
      </c>
      <c r="CN61" s="89">
        <f ca="1">CM61-CM61*'SaaS - Churn'!CM61-CM61*'SaaS - Upselling'!CM61-CM61*'SaaS - Upselling'!CM129+CM129*'SaaS - Downselling'!CM61+CM197*'SaaS - Downselling'!CM197</f>
        <v>4.0207899875172934</v>
      </c>
      <c r="CO61" s="89">
        <f ca="1">CN61-CN61*'SaaS - Churn'!CN61-CN61*'SaaS - Upselling'!CN61-CN61*'SaaS - Upselling'!CN129+CN129*'SaaS - Downselling'!CN61+CN197*'SaaS - Downselling'!CN197</f>
        <v>3.5382951890152183</v>
      </c>
      <c r="CP61" s="89">
        <f ca="1">CO61-CO61*'SaaS - Churn'!CO61-CO61*'SaaS - Upselling'!CO61-CO61*'SaaS - Upselling'!CO129+CO129*'SaaS - Downselling'!CO61+CO197*'SaaS - Downselling'!CO197</f>
        <v>3.1136997663333918</v>
      </c>
      <c r="CQ61" s="89">
        <f ca="1">CP61-CP61*'SaaS - Churn'!CP61-CP61*'SaaS - Upselling'!CP61-CP61*'SaaS - Upselling'!CP129+CP129*'SaaS - Downselling'!CP61+CP197*'SaaS - Downselling'!CP197</f>
        <v>2.7400557943733848</v>
      </c>
      <c r="CR61" s="89">
        <f ca="1">CQ61-CQ61*'SaaS - Churn'!CQ61-CQ61*'SaaS - Upselling'!CQ61-CQ61*'SaaS - Upselling'!CQ129+CQ129*'SaaS - Downselling'!CQ61+CQ197*'SaaS - Downselling'!CQ197</f>
        <v>2.4112490990485789</v>
      </c>
      <c r="CS61" s="89">
        <f ca="1">CR61-CR61*'SaaS - Churn'!CR61-CR61*'SaaS - Upselling'!CR61-CR61*'SaaS - Upselling'!CR129+CR129*'SaaS - Downselling'!CR61+CR197*'SaaS - Downselling'!CR197</f>
        <v>2.1218992071627496</v>
      </c>
      <c r="CT61" s="89">
        <f ca="1">CS61-CS61*'SaaS - Churn'!CS61-CS61*'SaaS - Upselling'!CS61-CS61*'SaaS - Upselling'!CS129+CS129*'SaaS - Downselling'!CS61+CS197*'SaaS - Downselling'!CS197</f>
        <v>1.8672713023032197</v>
      </c>
      <c r="CU61" s="89">
        <f ca="1">CT61-CT61*'SaaS - Churn'!CT61-CT61*'SaaS - Upselling'!CT61-CT61*'SaaS - Upselling'!CT129+CT129*'SaaS - Downselling'!CT61+CT197*'SaaS - Downselling'!CT197</f>
        <v>1.6431987460268334</v>
      </c>
      <c r="CV61" s="89">
        <f ca="1">CU61-CU61*'SaaS - Churn'!CU61-CU61*'SaaS - Upselling'!CU61-CU61*'SaaS - Upselling'!CU129+CU129*'SaaS - Downselling'!CU61+CU197*'SaaS - Downselling'!CU197</f>
        <v>1.4460148965036135</v>
      </c>
      <c r="CW61" s="89">
        <f ca="1">CV61-CV61*'SaaS - Churn'!CV61-CV61*'SaaS - Upselling'!CV61-CV61*'SaaS - Upselling'!CV129+CV129*'SaaS - Downselling'!CV61+CV197*'SaaS - Downselling'!CV197</f>
        <v>1.2724931089231799</v>
      </c>
      <c r="CX61" s="89">
        <f ca="1">CW61-CW61*'SaaS - Churn'!CW61-CW61*'SaaS - Upselling'!CW61-CW61*'SaaS - Upselling'!CW129+CW129*'SaaS - Downselling'!CW61+CW197*'SaaS - Downselling'!CW197</f>
        <v>1.1197939358523983</v>
      </c>
      <c r="CY61" s="89">
        <f ca="1">CX61-CX61*'SaaS - Churn'!CX61-CX61*'SaaS - Upselling'!CX61-CX61*'SaaS - Upselling'!CX129+CX129*'SaaS - Downselling'!CX61+CX197*'SaaS - Downselling'!CX197</f>
        <v>0.98541866355011054</v>
      </c>
      <c r="CZ61" s="89">
        <f ca="1">CY61-CY61*'SaaS - Churn'!CY61-CY61*'SaaS - Upselling'!CY61-CY61*'SaaS - Upselling'!CY129+CY129*'SaaS - Downselling'!CY61+CY197*'SaaS - Downselling'!CY197</f>
        <v>0.86716842392409732</v>
      </c>
      <c r="DA61" s="89">
        <f ca="1">CZ61-CZ61*'SaaS - Churn'!CZ61-CZ61*'SaaS - Upselling'!CZ61-CZ61*'SaaS - Upselling'!CZ129+CZ129*'SaaS - Downselling'!CZ61+CZ197*'SaaS - Downselling'!CZ197</f>
        <v>0.76310821305320564</v>
      </c>
      <c r="DB61" s="89">
        <f ca="1">DA61-DA61*'SaaS - Churn'!DA61-DA61*'SaaS - Upselling'!DA61-DA61*'SaaS - Upselling'!DA129+DA129*'SaaS - Downselling'!DA61+DA197*'SaaS - Downselling'!DA197</f>
        <v>0.67153522748682093</v>
      </c>
      <c r="DC61" s="89">
        <f ca="1">DB61-DB61*'SaaS - Churn'!DB61-DB61*'SaaS - Upselling'!DB61-DB61*'SaaS - Upselling'!DB129+DB129*'SaaS - Downselling'!DB61+DB197*'SaaS - Downselling'!DB197</f>
        <v>0.59095100018840241</v>
      </c>
      <c r="DD61" s="89">
        <f ca="1">DC61-DC61*'SaaS - Churn'!DC61-DC61*'SaaS - Upselling'!DC61-DC61*'SaaS - Upselling'!DC129+DC129*'SaaS - Downselling'!DC61+DC197*'SaaS - Downselling'!DC197</f>
        <v>0.52003688016579419</v>
      </c>
      <c r="DE61" s="89">
        <f ca="1">DD61-DD61*'SaaS - Churn'!DD61-DD61*'SaaS - Upselling'!DD61-DD61*'SaaS - Upselling'!DD129+DD129*'SaaS - Downselling'!DD61+DD197*'SaaS - Downselling'!DD197</f>
        <v>0.45763245454589896</v>
      </c>
      <c r="DF61" s="89">
        <f ca="1">DE61-DE61*'SaaS - Churn'!DE61-DE61*'SaaS - Upselling'!DE61-DE61*'SaaS - Upselling'!DE129+DE129*'SaaS - Downselling'!DE61+DE197*'SaaS - Downselling'!DE197</f>
        <v>0.40271656000039113</v>
      </c>
      <c r="DG61" s="89">
        <f ca="1">DF61-DF61*'SaaS - Churn'!DF61-DF61*'SaaS - Upselling'!DF61-DF61*'SaaS - Upselling'!DF129+DF129*'SaaS - Downselling'!DF61+DF197*'SaaS - Downselling'!DF197</f>
        <v>0.35439057280034419</v>
      </c>
      <c r="DH61" s="89">
        <f ca="1">DG61-DG61*'SaaS - Churn'!DG61-DG61*'SaaS - Upselling'!DG61-DG61*'SaaS - Upselling'!DG129+DG129*'SaaS - Downselling'!DG61+DG197*'SaaS - Downselling'!DG197</f>
        <v>0.31186370406430286</v>
      </c>
      <c r="DI61" s="89">
        <f ca="1">DH61-DH61*'SaaS - Churn'!DH61-DH61*'SaaS - Upselling'!DH61-DH61*'SaaS - Upselling'!DH129+DH129*'SaaS - Downselling'!DH61+DH197*'SaaS - Downselling'!DH197</f>
        <v>0.27444005957658651</v>
      </c>
      <c r="DJ61" s="89">
        <f ca="1">DI61-DI61*'SaaS - Churn'!DI61-DI61*'SaaS - Upselling'!DI61-DI61*'SaaS - Upselling'!DI129+DI129*'SaaS - Downselling'!DI61+DI197*'SaaS - Downselling'!DI197</f>
        <v>0.24150725242739612</v>
      </c>
      <c r="DK61" s="89">
        <f ca="1">DJ61-DJ61*'SaaS - Churn'!DJ61-DJ61*'SaaS - Upselling'!DJ61-DJ61*'SaaS - Upselling'!DJ129+DJ129*'SaaS - Downselling'!DJ61+DJ197*'SaaS - Downselling'!DJ197</f>
        <v>0.21252638213610858</v>
      </c>
      <c r="DL61" s="89">
        <f ca="1">DK61-DK61*'SaaS - Churn'!DK61-DK61*'SaaS - Upselling'!DK61-DK61*'SaaS - Upselling'!DK129+DK129*'SaaS - Downselling'!DK61+DK197*'SaaS - Downselling'!DK197</f>
        <v>0.18702321627977553</v>
      </c>
      <c r="DM61" s="89">
        <f ca="1">DL61-DL61*'SaaS - Churn'!DL61-DL61*'SaaS - Upselling'!DL61-DL61*'SaaS - Upselling'!DL129+DL129*'SaaS - Downselling'!DL61+DL197*'SaaS - Downselling'!DL197</f>
        <v>0.16458043032620245</v>
      </c>
      <c r="DN61" s="89">
        <f ca="1">DM61-DM61*'SaaS - Churn'!DM61-DM61*'SaaS - Upselling'!DM61-DM61*'SaaS - Upselling'!DM129+DM129*'SaaS - Downselling'!DM61+DM197*'SaaS - Downselling'!DM197</f>
        <v>0.14483077868705815</v>
      </c>
      <c r="DO61" s="89">
        <f ca="1">DN61-DN61*'SaaS - Churn'!DN61-DN61*'SaaS - Upselling'!DN61-DN61*'SaaS - Upselling'!DN129+DN129*'SaaS - Downselling'!DN61+DN197*'SaaS - Downselling'!DN197</f>
        <v>0.12745108524461118</v>
      </c>
      <c r="DP61" s="89">
        <f ca="1">DO61-DO61*'SaaS - Churn'!DO61-DO61*'SaaS - Upselling'!DO61-DO61*'SaaS - Upselling'!DO129+DO129*'SaaS - Downselling'!DO61+DO197*'SaaS - Downselling'!DO197</f>
        <v>0.11215695501525784</v>
      </c>
      <c r="DQ61" s="89">
        <f ca="1">DP61-DP61*'SaaS - Churn'!DP61-DP61*'SaaS - Upselling'!DP61-DP61*'SaaS - Upselling'!DP129+DP129*'SaaS - Downselling'!DP61+DP197*'SaaS - Downselling'!DP197</f>
        <v>9.8698120413426904E-2</v>
      </c>
      <c r="DR61" s="89">
        <f ca="1">DQ61-DQ61*'SaaS - Churn'!DQ61-DQ61*'SaaS - Upselling'!DQ61-DQ61*'SaaS - Upselling'!DQ129+DQ129*'SaaS - Downselling'!DQ61+DQ197*'SaaS - Downselling'!DQ197</f>
        <v>8.6854345963815666E-2</v>
      </c>
    </row>
    <row r="62" spans="2:122" ht="15.75" customHeight="1">
      <c r="B62" s="195">
        <v>44713</v>
      </c>
      <c r="BK62" s="89">
        <f ca="1"/>
        <v>163.79999999999998</v>
      </c>
      <c r="BL62" s="89">
        <f ca="1">BK62-BK62*'SaaS - Churn'!BK62-BK62*'SaaS - Upselling'!BK62-BK62*'SaaS - Upselling'!BK130+BK130*'SaaS - Downselling'!BK62+BK198*'SaaS - Downselling'!BK198</f>
        <v>144.14399999999998</v>
      </c>
      <c r="BM62" s="89">
        <f ca="1">BL62-BL62*'SaaS - Churn'!BL62-BL62*'SaaS - Upselling'!BL62-BL62*'SaaS - Upselling'!BL130+BL130*'SaaS - Downselling'!BL62+BL198*'SaaS - Downselling'!BL198</f>
        <v>126.84671999999998</v>
      </c>
      <c r="BN62" s="89">
        <f ca="1">BM62-BM62*'SaaS - Churn'!BM62-BM62*'SaaS - Upselling'!BM62-BM62*'SaaS - Upselling'!BM130+BM130*'SaaS - Downselling'!BM62+BM198*'SaaS - Downselling'!BM198</f>
        <v>111.62511359999999</v>
      </c>
      <c r="BO62" s="89">
        <f ca="1">BN62-BN62*'SaaS - Churn'!BN62-BN62*'SaaS - Upselling'!BN62-BN62*'SaaS - Upselling'!BN130+BN130*'SaaS - Downselling'!BN62+BN198*'SaaS - Downselling'!BN198</f>
        <v>98.23009996799999</v>
      </c>
      <c r="BP62" s="89">
        <f ca="1">BO62-BO62*'SaaS - Churn'!BO62-BO62*'SaaS - Upselling'!BO62-BO62*'SaaS - Upselling'!BO130+BO130*'SaaS - Downselling'!BO62+BO198*'SaaS - Downselling'!BO198</f>
        <v>86.442487971839995</v>
      </c>
      <c r="BQ62" s="89">
        <f ca="1">BP62-BP62*'SaaS - Churn'!BP62-BP62*'SaaS - Upselling'!BP62-BP62*'SaaS - Upselling'!BP130+BP130*'SaaS - Downselling'!BP62+BP198*'SaaS - Downselling'!BP198</f>
        <v>76.069389415219192</v>
      </c>
      <c r="BR62" s="89">
        <f ca="1">BQ62-BQ62*'SaaS - Churn'!BQ62-BQ62*'SaaS - Upselling'!BQ62-BQ62*'SaaS - Upselling'!BQ130+BQ130*'SaaS - Downselling'!BQ62+BQ198*'SaaS - Downselling'!BQ198</f>
        <v>66.941062685392893</v>
      </c>
      <c r="BS62" s="89">
        <f ca="1">BR62-BR62*'SaaS - Churn'!BR62-BR62*'SaaS - Upselling'!BR62-BR62*'SaaS - Upselling'!BR130+BR130*'SaaS - Downselling'!BR62+BR198*'SaaS - Downselling'!BR198</f>
        <v>58.908135163145744</v>
      </c>
      <c r="BT62" s="89">
        <f ca="1">BS62-BS62*'SaaS - Churn'!BS62-BS62*'SaaS - Upselling'!BS62-BS62*'SaaS - Upselling'!BS130+BS130*'SaaS - Downselling'!BS62+BS198*'SaaS - Downselling'!BS198</f>
        <v>51.839158943568258</v>
      </c>
      <c r="BU62" s="89">
        <f ca="1">BT62-BT62*'SaaS - Churn'!BT62-BT62*'SaaS - Upselling'!BT62-BT62*'SaaS - Upselling'!BT130+BT130*'SaaS - Downselling'!BT62+BT198*'SaaS - Downselling'!BT198</f>
        <v>45.618459870340061</v>
      </c>
      <c r="BV62" s="89">
        <f ca="1">BU62-BU62*'SaaS - Churn'!BU62-BU62*'SaaS - Upselling'!BU62-BU62*'SaaS - Upselling'!BU130+BU130*'SaaS - Downselling'!BU62+BU198*'SaaS - Downselling'!BU198</f>
        <v>40.144244685899253</v>
      </c>
      <c r="BW62" s="89">
        <f ca="1">BV62-BV62*'SaaS - Churn'!BV62-BV62*'SaaS - Upselling'!BV62-BV62*'SaaS - Upselling'!BV130+BV130*'SaaS - Downselling'!BV62+BV198*'SaaS - Downselling'!BV198</f>
        <v>35.326935323591343</v>
      </c>
      <c r="BX62" s="89">
        <f ca="1">BW62-BW62*'SaaS - Churn'!BW62-BW62*'SaaS - Upselling'!BW62-BW62*'SaaS - Upselling'!BW130+BW130*'SaaS - Downselling'!BW62+BW198*'SaaS - Downselling'!BW198</f>
        <v>31.087703084760385</v>
      </c>
      <c r="BY62" s="89">
        <f ca="1">BX62-BX62*'SaaS - Churn'!BX62-BX62*'SaaS - Upselling'!BX62-BX62*'SaaS - Upselling'!BX130+BX130*'SaaS - Downselling'!BX62+BX198*'SaaS - Downselling'!BX198</f>
        <v>27.357178714589139</v>
      </c>
      <c r="BZ62" s="89">
        <f ca="1">BY62-BY62*'SaaS - Churn'!BY62-BY62*'SaaS - Upselling'!BY62-BY62*'SaaS - Upselling'!BY130+BY130*'SaaS - Downselling'!BY62+BY198*'SaaS - Downselling'!BY198</f>
        <v>24.074317268838442</v>
      </c>
      <c r="CA62" s="89">
        <f ca="1">BZ62-BZ62*'SaaS - Churn'!BZ62-BZ62*'SaaS - Upselling'!BZ62-BZ62*'SaaS - Upselling'!BZ130+BZ130*'SaaS - Downselling'!BZ62+BZ198*'SaaS - Downselling'!BZ198</f>
        <v>21.185399196577826</v>
      </c>
      <c r="CB62" s="89">
        <f ca="1">CA62-CA62*'SaaS - Churn'!CA62-CA62*'SaaS - Upselling'!CA62-CA62*'SaaS - Upselling'!CA130+CA130*'SaaS - Downselling'!CA62+CA198*'SaaS - Downselling'!CA198</f>
        <v>18.643151292988488</v>
      </c>
      <c r="CC62" s="89">
        <f ca="1">CB62-CB62*'SaaS - Churn'!CB62-CB62*'SaaS - Upselling'!CB62-CB62*'SaaS - Upselling'!CB130+CB130*'SaaS - Downselling'!CB62+CB198*'SaaS - Downselling'!CB198</f>
        <v>16.405973137829871</v>
      </c>
      <c r="CD62" s="89">
        <f ca="1">CC62-CC62*'SaaS - Churn'!CC62-CC62*'SaaS - Upselling'!CC62-CC62*'SaaS - Upselling'!CC130+CC130*'SaaS - Downselling'!CC62+CC198*'SaaS - Downselling'!CC198</f>
        <v>14.437256361290288</v>
      </c>
      <c r="CE62" s="89">
        <f ca="1">CD62-CD62*'SaaS - Churn'!CD62-CD62*'SaaS - Upselling'!CD62-CD62*'SaaS - Upselling'!CD130+CD130*'SaaS - Downselling'!CD62+CD198*'SaaS - Downselling'!CD198</f>
        <v>12.704785597935453</v>
      </c>
      <c r="CF62" s="89">
        <f ca="1">CE62-CE62*'SaaS - Churn'!CE62-CE62*'SaaS - Upselling'!CE62-CE62*'SaaS - Upselling'!CE130+CE130*'SaaS - Downselling'!CE62+CE198*'SaaS - Downselling'!CE198</f>
        <v>11.180211326183199</v>
      </c>
      <c r="CG62" s="89">
        <f ca="1">CF62-CF62*'SaaS - Churn'!CF62-CF62*'SaaS - Upselling'!CF62-CF62*'SaaS - Upselling'!CF130+CF130*'SaaS - Downselling'!CF62+CF198*'SaaS - Downselling'!CF198</f>
        <v>9.8385859670412152</v>
      </c>
      <c r="CH62" s="89">
        <f ca="1">CG62-CG62*'SaaS - Churn'!CG62-CG62*'SaaS - Upselling'!CG62-CG62*'SaaS - Upselling'!CG130+CG130*'SaaS - Downselling'!CG62+CG198*'SaaS - Downselling'!CG198</f>
        <v>8.6579556509962678</v>
      </c>
      <c r="CI62" s="89">
        <f ca="1">CH62-CH62*'SaaS - Churn'!CH62-CH62*'SaaS - Upselling'!CH62-CH62*'SaaS - Upselling'!CH130+CH130*'SaaS - Downselling'!CH62+CH198*'SaaS - Downselling'!CH198</f>
        <v>7.619000972876715</v>
      </c>
      <c r="CJ62" s="89">
        <f ca="1">CI62-CI62*'SaaS - Churn'!CI62-CI62*'SaaS - Upselling'!CI62-CI62*'SaaS - Upselling'!CI130+CI130*'SaaS - Downselling'!CI62+CI198*'SaaS - Downselling'!CI198</f>
        <v>6.7047208561315088</v>
      </c>
      <c r="CK62" s="89">
        <f ca="1">CJ62-CJ62*'SaaS - Churn'!CJ62-CJ62*'SaaS - Upselling'!CJ62-CJ62*'SaaS - Upselling'!CJ130+CJ130*'SaaS - Downselling'!CJ62+CJ198*'SaaS - Downselling'!CJ198</f>
        <v>5.9001543533957275</v>
      </c>
      <c r="CL62" s="89">
        <f ca="1">CK62-CK62*'SaaS - Churn'!CK62-CK62*'SaaS - Upselling'!CK62-CK62*'SaaS - Upselling'!CK130+CK130*'SaaS - Downselling'!CK62+CK198*'SaaS - Downselling'!CK198</f>
        <v>5.1921358309882404</v>
      </c>
      <c r="CM62" s="89">
        <f ca="1">CL62-CL62*'SaaS - Churn'!CL62-CL62*'SaaS - Upselling'!CL62-CL62*'SaaS - Upselling'!CL130+CL130*'SaaS - Downselling'!CL62+CL198*'SaaS - Downselling'!CL198</f>
        <v>4.5690795312696517</v>
      </c>
      <c r="CN62" s="89">
        <f ca="1">CM62-CM62*'SaaS - Churn'!CM62-CM62*'SaaS - Upselling'!CM62-CM62*'SaaS - Upselling'!CM130+CM130*'SaaS - Downselling'!CM62+CM198*'SaaS - Downselling'!CM198</f>
        <v>4.0207899875172934</v>
      </c>
      <c r="CO62" s="89">
        <f ca="1">CN62-CN62*'SaaS - Churn'!CN62-CN62*'SaaS - Upselling'!CN62-CN62*'SaaS - Upselling'!CN130+CN130*'SaaS - Downselling'!CN62+CN198*'SaaS - Downselling'!CN198</f>
        <v>3.5382951890152183</v>
      </c>
      <c r="CP62" s="89">
        <f ca="1">CO62-CO62*'SaaS - Churn'!CO62-CO62*'SaaS - Upselling'!CO62-CO62*'SaaS - Upselling'!CO130+CO130*'SaaS - Downselling'!CO62+CO198*'SaaS - Downselling'!CO198</f>
        <v>3.1136997663333918</v>
      </c>
      <c r="CQ62" s="89">
        <f ca="1">CP62-CP62*'SaaS - Churn'!CP62-CP62*'SaaS - Upselling'!CP62-CP62*'SaaS - Upselling'!CP130+CP130*'SaaS - Downselling'!CP62+CP198*'SaaS - Downselling'!CP198</f>
        <v>2.7400557943733848</v>
      </c>
      <c r="CR62" s="89">
        <f ca="1">CQ62-CQ62*'SaaS - Churn'!CQ62-CQ62*'SaaS - Upselling'!CQ62-CQ62*'SaaS - Upselling'!CQ130+CQ130*'SaaS - Downselling'!CQ62+CQ198*'SaaS - Downselling'!CQ198</f>
        <v>2.4112490990485789</v>
      </c>
      <c r="CS62" s="89">
        <f ca="1">CR62-CR62*'SaaS - Churn'!CR62-CR62*'SaaS - Upselling'!CR62-CR62*'SaaS - Upselling'!CR130+CR130*'SaaS - Downselling'!CR62+CR198*'SaaS - Downselling'!CR198</f>
        <v>2.1218992071627496</v>
      </c>
      <c r="CT62" s="89">
        <f ca="1">CS62-CS62*'SaaS - Churn'!CS62-CS62*'SaaS - Upselling'!CS62-CS62*'SaaS - Upselling'!CS130+CS130*'SaaS - Downselling'!CS62+CS198*'SaaS - Downselling'!CS198</f>
        <v>1.8672713023032197</v>
      </c>
      <c r="CU62" s="89">
        <f ca="1">CT62-CT62*'SaaS - Churn'!CT62-CT62*'SaaS - Upselling'!CT62-CT62*'SaaS - Upselling'!CT130+CT130*'SaaS - Downselling'!CT62+CT198*'SaaS - Downselling'!CT198</f>
        <v>1.6431987460268334</v>
      </c>
      <c r="CV62" s="89">
        <f ca="1">CU62-CU62*'SaaS - Churn'!CU62-CU62*'SaaS - Upselling'!CU62-CU62*'SaaS - Upselling'!CU130+CU130*'SaaS - Downselling'!CU62+CU198*'SaaS - Downselling'!CU198</f>
        <v>1.4460148965036135</v>
      </c>
      <c r="CW62" s="89">
        <f ca="1">CV62-CV62*'SaaS - Churn'!CV62-CV62*'SaaS - Upselling'!CV62-CV62*'SaaS - Upselling'!CV130+CV130*'SaaS - Downselling'!CV62+CV198*'SaaS - Downselling'!CV198</f>
        <v>1.2724931089231799</v>
      </c>
      <c r="CX62" s="89">
        <f ca="1">CW62-CW62*'SaaS - Churn'!CW62-CW62*'SaaS - Upselling'!CW62-CW62*'SaaS - Upselling'!CW130+CW130*'SaaS - Downselling'!CW62+CW198*'SaaS - Downselling'!CW198</f>
        <v>1.1197939358523983</v>
      </c>
      <c r="CY62" s="89">
        <f ca="1">CX62-CX62*'SaaS - Churn'!CX62-CX62*'SaaS - Upselling'!CX62-CX62*'SaaS - Upselling'!CX130+CX130*'SaaS - Downselling'!CX62+CX198*'SaaS - Downselling'!CX198</f>
        <v>0.98541866355011054</v>
      </c>
      <c r="CZ62" s="89">
        <f ca="1">CY62-CY62*'SaaS - Churn'!CY62-CY62*'SaaS - Upselling'!CY62-CY62*'SaaS - Upselling'!CY130+CY130*'SaaS - Downselling'!CY62+CY198*'SaaS - Downselling'!CY198</f>
        <v>0.86716842392409732</v>
      </c>
      <c r="DA62" s="89">
        <f ca="1">CZ62-CZ62*'SaaS - Churn'!CZ62-CZ62*'SaaS - Upselling'!CZ62-CZ62*'SaaS - Upselling'!CZ130+CZ130*'SaaS - Downselling'!CZ62+CZ198*'SaaS - Downselling'!CZ198</f>
        <v>0.76310821305320564</v>
      </c>
      <c r="DB62" s="89">
        <f ca="1">DA62-DA62*'SaaS - Churn'!DA62-DA62*'SaaS - Upselling'!DA62-DA62*'SaaS - Upselling'!DA130+DA130*'SaaS - Downselling'!DA62+DA198*'SaaS - Downselling'!DA198</f>
        <v>0.67153522748682093</v>
      </c>
      <c r="DC62" s="89">
        <f ca="1">DB62-DB62*'SaaS - Churn'!DB62-DB62*'SaaS - Upselling'!DB62-DB62*'SaaS - Upselling'!DB130+DB130*'SaaS - Downselling'!DB62+DB198*'SaaS - Downselling'!DB198</f>
        <v>0.59095100018840241</v>
      </c>
      <c r="DD62" s="89">
        <f ca="1">DC62-DC62*'SaaS - Churn'!DC62-DC62*'SaaS - Upselling'!DC62-DC62*'SaaS - Upselling'!DC130+DC130*'SaaS - Downselling'!DC62+DC198*'SaaS - Downselling'!DC198</f>
        <v>0.52003688016579419</v>
      </c>
      <c r="DE62" s="89">
        <f ca="1">DD62-DD62*'SaaS - Churn'!DD62-DD62*'SaaS - Upselling'!DD62-DD62*'SaaS - Upselling'!DD130+DD130*'SaaS - Downselling'!DD62+DD198*'SaaS - Downselling'!DD198</f>
        <v>0.45763245454589896</v>
      </c>
      <c r="DF62" s="89">
        <f ca="1">DE62-DE62*'SaaS - Churn'!DE62-DE62*'SaaS - Upselling'!DE62-DE62*'SaaS - Upselling'!DE130+DE130*'SaaS - Downselling'!DE62+DE198*'SaaS - Downselling'!DE198</f>
        <v>0.40271656000039113</v>
      </c>
      <c r="DG62" s="89">
        <f ca="1">DF62-DF62*'SaaS - Churn'!DF62-DF62*'SaaS - Upselling'!DF62-DF62*'SaaS - Upselling'!DF130+DF130*'SaaS - Downselling'!DF62+DF198*'SaaS - Downselling'!DF198</f>
        <v>0.35439057280034419</v>
      </c>
      <c r="DH62" s="89">
        <f ca="1">DG62-DG62*'SaaS - Churn'!DG62-DG62*'SaaS - Upselling'!DG62-DG62*'SaaS - Upselling'!DG130+DG130*'SaaS - Downselling'!DG62+DG198*'SaaS - Downselling'!DG198</f>
        <v>0.31186370406430286</v>
      </c>
      <c r="DI62" s="89">
        <f ca="1">DH62-DH62*'SaaS - Churn'!DH62-DH62*'SaaS - Upselling'!DH62-DH62*'SaaS - Upselling'!DH130+DH130*'SaaS - Downselling'!DH62+DH198*'SaaS - Downselling'!DH198</f>
        <v>0.27444005957658651</v>
      </c>
      <c r="DJ62" s="89">
        <f ca="1">DI62-DI62*'SaaS - Churn'!DI62-DI62*'SaaS - Upselling'!DI62-DI62*'SaaS - Upselling'!DI130+DI130*'SaaS - Downselling'!DI62+DI198*'SaaS - Downselling'!DI198</f>
        <v>0.24150725242739612</v>
      </c>
      <c r="DK62" s="89">
        <f ca="1">DJ62-DJ62*'SaaS - Churn'!DJ62-DJ62*'SaaS - Upselling'!DJ62-DJ62*'SaaS - Upselling'!DJ130+DJ130*'SaaS - Downselling'!DJ62+DJ198*'SaaS - Downselling'!DJ198</f>
        <v>0.21252638213610858</v>
      </c>
      <c r="DL62" s="89">
        <f ca="1">DK62-DK62*'SaaS - Churn'!DK62-DK62*'SaaS - Upselling'!DK62-DK62*'SaaS - Upselling'!DK130+DK130*'SaaS - Downselling'!DK62+DK198*'SaaS - Downselling'!DK198</f>
        <v>0.18702321627977553</v>
      </c>
      <c r="DM62" s="89">
        <f ca="1">DL62-DL62*'SaaS - Churn'!DL62-DL62*'SaaS - Upselling'!DL62-DL62*'SaaS - Upselling'!DL130+DL130*'SaaS - Downselling'!DL62+DL198*'SaaS - Downselling'!DL198</f>
        <v>0.16458043032620245</v>
      </c>
      <c r="DN62" s="89">
        <f ca="1">DM62-DM62*'SaaS - Churn'!DM62-DM62*'SaaS - Upselling'!DM62-DM62*'SaaS - Upselling'!DM130+DM130*'SaaS - Downselling'!DM62+DM198*'SaaS - Downselling'!DM198</f>
        <v>0.14483077868705815</v>
      </c>
      <c r="DO62" s="89">
        <f ca="1">DN62-DN62*'SaaS - Churn'!DN62-DN62*'SaaS - Upselling'!DN62-DN62*'SaaS - Upselling'!DN130+DN130*'SaaS - Downselling'!DN62+DN198*'SaaS - Downselling'!DN198</f>
        <v>0.12745108524461118</v>
      </c>
      <c r="DP62" s="89">
        <f ca="1">DO62-DO62*'SaaS - Churn'!DO62-DO62*'SaaS - Upselling'!DO62-DO62*'SaaS - Upselling'!DO130+DO130*'SaaS - Downselling'!DO62+DO198*'SaaS - Downselling'!DO198</f>
        <v>0.11215695501525784</v>
      </c>
      <c r="DQ62" s="89">
        <f ca="1">DP62-DP62*'SaaS - Churn'!DP62-DP62*'SaaS - Upselling'!DP62-DP62*'SaaS - Upselling'!DP130+DP130*'SaaS - Downselling'!DP62+DP198*'SaaS - Downselling'!DP198</f>
        <v>9.8698120413426904E-2</v>
      </c>
      <c r="DR62" s="89">
        <f ca="1">DQ62-DQ62*'SaaS - Churn'!DQ62-DQ62*'SaaS - Upselling'!DQ62-DQ62*'SaaS - Upselling'!DQ130+DQ130*'SaaS - Downselling'!DQ62+DQ198*'SaaS - Downselling'!DQ198</f>
        <v>8.6854345963815666E-2</v>
      </c>
    </row>
    <row r="63" spans="2:122" ht="15.75" customHeight="1">
      <c r="B63" s="195">
        <v>44743</v>
      </c>
      <c r="BK63" s="89">
        <f ca="1"/>
        <v>163.79999999999998</v>
      </c>
      <c r="BL63" s="89">
        <f ca="1">BK63-BK63*'SaaS - Churn'!BK63-BK63*'SaaS - Upselling'!BK63-BK63*'SaaS - Upselling'!BK131+BK131*'SaaS - Downselling'!BK63+BK199*'SaaS - Downselling'!BK199</f>
        <v>144.14399999999998</v>
      </c>
      <c r="BM63" s="89">
        <f ca="1">BL63-BL63*'SaaS - Churn'!BL63-BL63*'SaaS - Upselling'!BL63-BL63*'SaaS - Upselling'!BL131+BL131*'SaaS - Downselling'!BL63+BL199*'SaaS - Downselling'!BL199</f>
        <v>126.84671999999998</v>
      </c>
      <c r="BN63" s="89">
        <f ca="1">BM63-BM63*'SaaS - Churn'!BM63-BM63*'SaaS - Upselling'!BM63-BM63*'SaaS - Upselling'!BM131+BM131*'SaaS - Downselling'!BM63+BM199*'SaaS - Downselling'!BM199</f>
        <v>111.62511359999999</v>
      </c>
      <c r="BO63" s="89">
        <f ca="1">BN63-BN63*'SaaS - Churn'!BN63-BN63*'SaaS - Upselling'!BN63-BN63*'SaaS - Upselling'!BN131+BN131*'SaaS - Downselling'!BN63+BN199*'SaaS - Downselling'!BN199</f>
        <v>98.23009996799999</v>
      </c>
      <c r="BP63" s="89">
        <f ca="1">BO63-BO63*'SaaS - Churn'!BO63-BO63*'SaaS - Upselling'!BO63-BO63*'SaaS - Upselling'!BO131+BO131*'SaaS - Downselling'!BO63+BO199*'SaaS - Downselling'!BO199</f>
        <v>86.442487971839995</v>
      </c>
      <c r="BQ63" s="89">
        <f ca="1">BP63-BP63*'SaaS - Churn'!BP63-BP63*'SaaS - Upselling'!BP63-BP63*'SaaS - Upselling'!BP131+BP131*'SaaS - Downselling'!BP63+BP199*'SaaS - Downselling'!BP199</f>
        <v>76.069389415219192</v>
      </c>
      <c r="BR63" s="89">
        <f ca="1">BQ63-BQ63*'SaaS - Churn'!BQ63-BQ63*'SaaS - Upselling'!BQ63-BQ63*'SaaS - Upselling'!BQ131+BQ131*'SaaS - Downselling'!BQ63+BQ199*'SaaS - Downselling'!BQ199</f>
        <v>66.941062685392893</v>
      </c>
      <c r="BS63" s="89">
        <f ca="1">BR63-BR63*'SaaS - Churn'!BR63-BR63*'SaaS - Upselling'!BR63-BR63*'SaaS - Upselling'!BR131+BR131*'SaaS - Downselling'!BR63+BR199*'SaaS - Downselling'!BR199</f>
        <v>58.908135163145744</v>
      </c>
      <c r="BT63" s="89">
        <f ca="1">BS63-BS63*'SaaS - Churn'!BS63-BS63*'SaaS - Upselling'!BS63-BS63*'SaaS - Upselling'!BS131+BS131*'SaaS - Downselling'!BS63+BS199*'SaaS - Downselling'!BS199</f>
        <v>51.839158943568258</v>
      </c>
      <c r="BU63" s="89">
        <f ca="1">BT63-BT63*'SaaS - Churn'!BT63-BT63*'SaaS - Upselling'!BT63-BT63*'SaaS - Upselling'!BT131+BT131*'SaaS - Downselling'!BT63+BT199*'SaaS - Downselling'!BT199</f>
        <v>45.618459870340061</v>
      </c>
      <c r="BV63" s="89">
        <f ca="1">BU63-BU63*'SaaS - Churn'!BU63-BU63*'SaaS - Upselling'!BU63-BU63*'SaaS - Upselling'!BU131+BU131*'SaaS - Downselling'!BU63+BU199*'SaaS - Downselling'!BU199</f>
        <v>40.144244685899253</v>
      </c>
      <c r="BW63" s="89">
        <f ca="1">BV63-BV63*'SaaS - Churn'!BV63-BV63*'SaaS - Upselling'!BV63-BV63*'SaaS - Upselling'!BV131+BV131*'SaaS - Downselling'!BV63+BV199*'SaaS - Downselling'!BV199</f>
        <v>35.326935323591343</v>
      </c>
      <c r="BX63" s="89">
        <f ca="1">BW63-BW63*'SaaS - Churn'!BW63-BW63*'SaaS - Upselling'!BW63-BW63*'SaaS - Upselling'!BW131+BW131*'SaaS - Downselling'!BW63+BW199*'SaaS - Downselling'!BW199</f>
        <v>31.087703084760385</v>
      </c>
      <c r="BY63" s="89">
        <f ca="1">BX63-BX63*'SaaS - Churn'!BX63-BX63*'SaaS - Upselling'!BX63-BX63*'SaaS - Upselling'!BX131+BX131*'SaaS - Downselling'!BX63+BX199*'SaaS - Downselling'!BX199</f>
        <v>27.357178714589139</v>
      </c>
      <c r="BZ63" s="89">
        <f ca="1">BY63-BY63*'SaaS - Churn'!BY63-BY63*'SaaS - Upselling'!BY63-BY63*'SaaS - Upselling'!BY131+BY131*'SaaS - Downselling'!BY63+BY199*'SaaS - Downselling'!BY199</f>
        <v>24.074317268838442</v>
      </c>
      <c r="CA63" s="89">
        <f ca="1">BZ63-BZ63*'SaaS - Churn'!BZ63-BZ63*'SaaS - Upselling'!BZ63-BZ63*'SaaS - Upselling'!BZ131+BZ131*'SaaS - Downselling'!BZ63+BZ199*'SaaS - Downselling'!BZ199</f>
        <v>21.185399196577826</v>
      </c>
      <c r="CB63" s="89">
        <f ca="1">CA63-CA63*'SaaS - Churn'!CA63-CA63*'SaaS - Upselling'!CA63-CA63*'SaaS - Upselling'!CA131+CA131*'SaaS - Downselling'!CA63+CA199*'SaaS - Downselling'!CA199</f>
        <v>18.643151292988488</v>
      </c>
      <c r="CC63" s="89">
        <f ca="1">CB63-CB63*'SaaS - Churn'!CB63-CB63*'SaaS - Upselling'!CB63-CB63*'SaaS - Upselling'!CB131+CB131*'SaaS - Downselling'!CB63+CB199*'SaaS - Downselling'!CB199</f>
        <v>16.405973137829871</v>
      </c>
      <c r="CD63" s="89">
        <f ca="1">CC63-CC63*'SaaS - Churn'!CC63-CC63*'SaaS - Upselling'!CC63-CC63*'SaaS - Upselling'!CC131+CC131*'SaaS - Downselling'!CC63+CC199*'SaaS - Downselling'!CC199</f>
        <v>14.437256361290288</v>
      </c>
      <c r="CE63" s="89">
        <f ca="1">CD63-CD63*'SaaS - Churn'!CD63-CD63*'SaaS - Upselling'!CD63-CD63*'SaaS - Upselling'!CD131+CD131*'SaaS - Downselling'!CD63+CD199*'SaaS - Downselling'!CD199</f>
        <v>12.704785597935453</v>
      </c>
      <c r="CF63" s="89">
        <f ca="1">CE63-CE63*'SaaS - Churn'!CE63-CE63*'SaaS - Upselling'!CE63-CE63*'SaaS - Upselling'!CE131+CE131*'SaaS - Downselling'!CE63+CE199*'SaaS - Downselling'!CE199</f>
        <v>11.180211326183199</v>
      </c>
      <c r="CG63" s="89">
        <f ca="1">CF63-CF63*'SaaS - Churn'!CF63-CF63*'SaaS - Upselling'!CF63-CF63*'SaaS - Upselling'!CF131+CF131*'SaaS - Downselling'!CF63+CF199*'SaaS - Downselling'!CF199</f>
        <v>9.8385859670412152</v>
      </c>
      <c r="CH63" s="89">
        <f ca="1">CG63-CG63*'SaaS - Churn'!CG63-CG63*'SaaS - Upselling'!CG63-CG63*'SaaS - Upselling'!CG131+CG131*'SaaS - Downselling'!CG63+CG199*'SaaS - Downselling'!CG199</f>
        <v>8.6579556509962678</v>
      </c>
      <c r="CI63" s="89">
        <f ca="1">CH63-CH63*'SaaS - Churn'!CH63-CH63*'SaaS - Upselling'!CH63-CH63*'SaaS - Upselling'!CH131+CH131*'SaaS - Downselling'!CH63+CH199*'SaaS - Downselling'!CH199</f>
        <v>7.619000972876715</v>
      </c>
      <c r="CJ63" s="89">
        <f ca="1">CI63-CI63*'SaaS - Churn'!CI63-CI63*'SaaS - Upselling'!CI63-CI63*'SaaS - Upselling'!CI131+CI131*'SaaS - Downselling'!CI63+CI199*'SaaS - Downselling'!CI199</f>
        <v>6.7047208561315088</v>
      </c>
      <c r="CK63" s="89">
        <f ca="1">CJ63-CJ63*'SaaS - Churn'!CJ63-CJ63*'SaaS - Upselling'!CJ63-CJ63*'SaaS - Upselling'!CJ131+CJ131*'SaaS - Downselling'!CJ63+CJ199*'SaaS - Downselling'!CJ199</f>
        <v>5.9001543533957275</v>
      </c>
      <c r="CL63" s="89">
        <f ca="1">CK63-CK63*'SaaS - Churn'!CK63-CK63*'SaaS - Upselling'!CK63-CK63*'SaaS - Upselling'!CK131+CK131*'SaaS - Downselling'!CK63+CK199*'SaaS - Downselling'!CK199</f>
        <v>5.1921358309882404</v>
      </c>
      <c r="CM63" s="89">
        <f ca="1">CL63-CL63*'SaaS - Churn'!CL63-CL63*'SaaS - Upselling'!CL63-CL63*'SaaS - Upselling'!CL131+CL131*'SaaS - Downselling'!CL63+CL199*'SaaS - Downselling'!CL199</f>
        <v>4.5690795312696517</v>
      </c>
      <c r="CN63" s="89">
        <f ca="1">CM63-CM63*'SaaS - Churn'!CM63-CM63*'SaaS - Upselling'!CM63-CM63*'SaaS - Upselling'!CM131+CM131*'SaaS - Downselling'!CM63+CM199*'SaaS - Downselling'!CM199</f>
        <v>4.0207899875172934</v>
      </c>
      <c r="CO63" s="89">
        <f ca="1">CN63-CN63*'SaaS - Churn'!CN63-CN63*'SaaS - Upselling'!CN63-CN63*'SaaS - Upselling'!CN131+CN131*'SaaS - Downselling'!CN63+CN199*'SaaS - Downselling'!CN199</f>
        <v>3.5382951890152183</v>
      </c>
      <c r="CP63" s="89">
        <f ca="1">CO63-CO63*'SaaS - Churn'!CO63-CO63*'SaaS - Upselling'!CO63-CO63*'SaaS - Upselling'!CO131+CO131*'SaaS - Downselling'!CO63+CO199*'SaaS - Downselling'!CO199</f>
        <v>3.1136997663333918</v>
      </c>
      <c r="CQ63" s="89">
        <f ca="1">CP63-CP63*'SaaS - Churn'!CP63-CP63*'SaaS - Upselling'!CP63-CP63*'SaaS - Upselling'!CP131+CP131*'SaaS - Downselling'!CP63+CP199*'SaaS - Downselling'!CP199</f>
        <v>2.7400557943733848</v>
      </c>
      <c r="CR63" s="89">
        <f ca="1">CQ63-CQ63*'SaaS - Churn'!CQ63-CQ63*'SaaS - Upselling'!CQ63-CQ63*'SaaS - Upselling'!CQ131+CQ131*'SaaS - Downselling'!CQ63+CQ199*'SaaS - Downselling'!CQ199</f>
        <v>2.4112490990485789</v>
      </c>
      <c r="CS63" s="89">
        <f ca="1">CR63-CR63*'SaaS - Churn'!CR63-CR63*'SaaS - Upselling'!CR63-CR63*'SaaS - Upselling'!CR131+CR131*'SaaS - Downselling'!CR63+CR199*'SaaS - Downselling'!CR199</f>
        <v>2.1218992071627496</v>
      </c>
      <c r="CT63" s="89">
        <f ca="1">CS63-CS63*'SaaS - Churn'!CS63-CS63*'SaaS - Upselling'!CS63-CS63*'SaaS - Upselling'!CS131+CS131*'SaaS - Downselling'!CS63+CS199*'SaaS - Downselling'!CS199</f>
        <v>1.8672713023032197</v>
      </c>
      <c r="CU63" s="89">
        <f ca="1">CT63-CT63*'SaaS - Churn'!CT63-CT63*'SaaS - Upselling'!CT63-CT63*'SaaS - Upselling'!CT131+CT131*'SaaS - Downselling'!CT63+CT199*'SaaS - Downselling'!CT199</f>
        <v>1.6431987460268334</v>
      </c>
      <c r="CV63" s="89">
        <f ca="1">CU63-CU63*'SaaS - Churn'!CU63-CU63*'SaaS - Upselling'!CU63-CU63*'SaaS - Upselling'!CU131+CU131*'SaaS - Downselling'!CU63+CU199*'SaaS - Downselling'!CU199</f>
        <v>1.4460148965036135</v>
      </c>
      <c r="CW63" s="89">
        <f ca="1">CV63-CV63*'SaaS - Churn'!CV63-CV63*'SaaS - Upselling'!CV63-CV63*'SaaS - Upselling'!CV131+CV131*'SaaS - Downselling'!CV63+CV199*'SaaS - Downselling'!CV199</f>
        <v>1.2724931089231799</v>
      </c>
      <c r="CX63" s="89">
        <f ca="1">CW63-CW63*'SaaS - Churn'!CW63-CW63*'SaaS - Upselling'!CW63-CW63*'SaaS - Upselling'!CW131+CW131*'SaaS - Downselling'!CW63+CW199*'SaaS - Downselling'!CW199</f>
        <v>1.1197939358523983</v>
      </c>
      <c r="CY63" s="89">
        <f ca="1">CX63-CX63*'SaaS - Churn'!CX63-CX63*'SaaS - Upselling'!CX63-CX63*'SaaS - Upselling'!CX131+CX131*'SaaS - Downselling'!CX63+CX199*'SaaS - Downselling'!CX199</f>
        <v>0.98541866355011054</v>
      </c>
      <c r="CZ63" s="89">
        <f ca="1">CY63-CY63*'SaaS - Churn'!CY63-CY63*'SaaS - Upselling'!CY63-CY63*'SaaS - Upselling'!CY131+CY131*'SaaS - Downselling'!CY63+CY199*'SaaS - Downselling'!CY199</f>
        <v>0.86716842392409732</v>
      </c>
      <c r="DA63" s="89">
        <f ca="1">CZ63-CZ63*'SaaS - Churn'!CZ63-CZ63*'SaaS - Upselling'!CZ63-CZ63*'SaaS - Upselling'!CZ131+CZ131*'SaaS - Downselling'!CZ63+CZ199*'SaaS - Downselling'!CZ199</f>
        <v>0.76310821305320564</v>
      </c>
      <c r="DB63" s="89">
        <f ca="1">DA63-DA63*'SaaS - Churn'!DA63-DA63*'SaaS - Upselling'!DA63-DA63*'SaaS - Upselling'!DA131+DA131*'SaaS - Downselling'!DA63+DA199*'SaaS - Downselling'!DA199</f>
        <v>0.67153522748682093</v>
      </c>
      <c r="DC63" s="89">
        <f ca="1">DB63-DB63*'SaaS - Churn'!DB63-DB63*'SaaS - Upselling'!DB63-DB63*'SaaS - Upselling'!DB131+DB131*'SaaS - Downselling'!DB63+DB199*'SaaS - Downselling'!DB199</f>
        <v>0.59095100018840241</v>
      </c>
      <c r="DD63" s="89">
        <f ca="1">DC63-DC63*'SaaS - Churn'!DC63-DC63*'SaaS - Upselling'!DC63-DC63*'SaaS - Upselling'!DC131+DC131*'SaaS - Downselling'!DC63+DC199*'SaaS - Downselling'!DC199</f>
        <v>0.52003688016579419</v>
      </c>
      <c r="DE63" s="89">
        <f ca="1">DD63-DD63*'SaaS - Churn'!DD63-DD63*'SaaS - Upselling'!DD63-DD63*'SaaS - Upselling'!DD131+DD131*'SaaS - Downselling'!DD63+DD199*'SaaS - Downselling'!DD199</f>
        <v>0.45763245454589896</v>
      </c>
      <c r="DF63" s="89">
        <f ca="1">DE63-DE63*'SaaS - Churn'!DE63-DE63*'SaaS - Upselling'!DE63-DE63*'SaaS - Upselling'!DE131+DE131*'SaaS - Downselling'!DE63+DE199*'SaaS - Downselling'!DE199</f>
        <v>0.40271656000039113</v>
      </c>
      <c r="DG63" s="89">
        <f ca="1">DF63-DF63*'SaaS - Churn'!DF63-DF63*'SaaS - Upselling'!DF63-DF63*'SaaS - Upselling'!DF131+DF131*'SaaS - Downselling'!DF63+DF199*'SaaS - Downselling'!DF199</f>
        <v>0.35439057280034419</v>
      </c>
      <c r="DH63" s="89">
        <f ca="1">DG63-DG63*'SaaS - Churn'!DG63-DG63*'SaaS - Upselling'!DG63-DG63*'SaaS - Upselling'!DG131+DG131*'SaaS - Downselling'!DG63+DG199*'SaaS - Downselling'!DG199</f>
        <v>0.31186370406430286</v>
      </c>
      <c r="DI63" s="89">
        <f ca="1">DH63-DH63*'SaaS - Churn'!DH63-DH63*'SaaS - Upselling'!DH63-DH63*'SaaS - Upselling'!DH131+DH131*'SaaS - Downselling'!DH63+DH199*'SaaS - Downselling'!DH199</f>
        <v>0.27444005957658651</v>
      </c>
      <c r="DJ63" s="89">
        <f ca="1">DI63-DI63*'SaaS - Churn'!DI63-DI63*'SaaS - Upselling'!DI63-DI63*'SaaS - Upselling'!DI131+DI131*'SaaS - Downselling'!DI63+DI199*'SaaS - Downselling'!DI199</f>
        <v>0.24150725242739612</v>
      </c>
      <c r="DK63" s="89">
        <f ca="1">DJ63-DJ63*'SaaS - Churn'!DJ63-DJ63*'SaaS - Upselling'!DJ63-DJ63*'SaaS - Upselling'!DJ131+DJ131*'SaaS - Downselling'!DJ63+DJ199*'SaaS - Downselling'!DJ199</f>
        <v>0.21252638213610858</v>
      </c>
      <c r="DL63" s="89">
        <f ca="1">DK63-DK63*'SaaS - Churn'!DK63-DK63*'SaaS - Upselling'!DK63-DK63*'SaaS - Upselling'!DK131+DK131*'SaaS - Downselling'!DK63+DK199*'SaaS - Downselling'!DK199</f>
        <v>0.18702321627977553</v>
      </c>
      <c r="DM63" s="89">
        <f ca="1">DL63-DL63*'SaaS - Churn'!DL63-DL63*'SaaS - Upselling'!DL63-DL63*'SaaS - Upselling'!DL131+DL131*'SaaS - Downselling'!DL63+DL199*'SaaS - Downselling'!DL199</f>
        <v>0.16458043032620245</v>
      </c>
      <c r="DN63" s="89">
        <f ca="1">DM63-DM63*'SaaS - Churn'!DM63-DM63*'SaaS - Upselling'!DM63-DM63*'SaaS - Upselling'!DM131+DM131*'SaaS - Downselling'!DM63+DM199*'SaaS - Downselling'!DM199</f>
        <v>0.14483077868705815</v>
      </c>
      <c r="DO63" s="89">
        <f ca="1">DN63-DN63*'SaaS - Churn'!DN63-DN63*'SaaS - Upselling'!DN63-DN63*'SaaS - Upselling'!DN131+DN131*'SaaS - Downselling'!DN63+DN199*'SaaS - Downselling'!DN199</f>
        <v>0.12745108524461118</v>
      </c>
      <c r="DP63" s="89">
        <f ca="1">DO63-DO63*'SaaS - Churn'!DO63-DO63*'SaaS - Upselling'!DO63-DO63*'SaaS - Upselling'!DO131+DO131*'SaaS - Downselling'!DO63+DO199*'SaaS - Downselling'!DO199</f>
        <v>0.11215695501525784</v>
      </c>
      <c r="DQ63" s="89">
        <f ca="1">DP63-DP63*'SaaS - Churn'!DP63-DP63*'SaaS - Upselling'!DP63-DP63*'SaaS - Upselling'!DP131+DP131*'SaaS - Downselling'!DP63+DP199*'SaaS - Downselling'!DP199</f>
        <v>9.8698120413426904E-2</v>
      </c>
      <c r="DR63" s="89">
        <f ca="1">DQ63-DQ63*'SaaS - Churn'!DQ63-DQ63*'SaaS - Upselling'!DQ63-DQ63*'SaaS - Upselling'!DQ131+DQ131*'SaaS - Downselling'!DQ63+DQ199*'SaaS - Downselling'!DQ199</f>
        <v>8.6854345963815666E-2</v>
      </c>
    </row>
    <row r="64" spans="2:122" ht="15.75" customHeight="1">
      <c r="B64" s="195">
        <v>44774</v>
      </c>
      <c r="BK64" s="89">
        <f ca="1"/>
        <v>163.79999999999998</v>
      </c>
      <c r="BL64" s="89">
        <f ca="1">BK64-BK64*'SaaS - Churn'!BK64-BK64*'SaaS - Upselling'!BK64-BK64*'SaaS - Upselling'!BK132+BK132*'SaaS - Downselling'!BK64+BK200*'SaaS - Downselling'!BK200</f>
        <v>144.14399999999998</v>
      </c>
      <c r="BM64" s="89">
        <f ca="1">BL64-BL64*'SaaS - Churn'!BL64-BL64*'SaaS - Upselling'!BL64-BL64*'SaaS - Upselling'!BL132+BL132*'SaaS - Downselling'!BL64+BL200*'SaaS - Downselling'!BL200</f>
        <v>126.84671999999998</v>
      </c>
      <c r="BN64" s="89">
        <f ca="1">BM64-BM64*'SaaS - Churn'!BM64-BM64*'SaaS - Upselling'!BM64-BM64*'SaaS - Upselling'!BM132+BM132*'SaaS - Downselling'!BM64+BM200*'SaaS - Downselling'!BM200</f>
        <v>111.62511359999999</v>
      </c>
      <c r="BO64" s="89">
        <f ca="1">BN64-BN64*'SaaS - Churn'!BN64-BN64*'SaaS - Upselling'!BN64-BN64*'SaaS - Upselling'!BN132+BN132*'SaaS - Downselling'!BN64+BN200*'SaaS - Downselling'!BN200</f>
        <v>98.23009996799999</v>
      </c>
      <c r="BP64" s="89">
        <f ca="1">BO64-BO64*'SaaS - Churn'!BO64-BO64*'SaaS - Upselling'!BO64-BO64*'SaaS - Upselling'!BO132+BO132*'SaaS - Downselling'!BO64+BO200*'SaaS - Downselling'!BO200</f>
        <v>86.442487971839995</v>
      </c>
      <c r="BQ64" s="89">
        <f ca="1">BP64-BP64*'SaaS - Churn'!BP64-BP64*'SaaS - Upselling'!BP64-BP64*'SaaS - Upselling'!BP132+BP132*'SaaS - Downselling'!BP64+BP200*'SaaS - Downselling'!BP200</f>
        <v>76.069389415219192</v>
      </c>
      <c r="BR64" s="89">
        <f ca="1">BQ64-BQ64*'SaaS - Churn'!BQ64-BQ64*'SaaS - Upselling'!BQ64-BQ64*'SaaS - Upselling'!BQ132+BQ132*'SaaS - Downselling'!BQ64+BQ200*'SaaS - Downselling'!BQ200</f>
        <v>66.941062685392893</v>
      </c>
      <c r="BS64" s="89">
        <f ca="1">BR64-BR64*'SaaS - Churn'!BR64-BR64*'SaaS - Upselling'!BR64-BR64*'SaaS - Upselling'!BR132+BR132*'SaaS - Downselling'!BR64+BR200*'SaaS - Downselling'!BR200</f>
        <v>58.908135163145744</v>
      </c>
      <c r="BT64" s="89">
        <f ca="1">BS64-BS64*'SaaS - Churn'!BS64-BS64*'SaaS - Upselling'!BS64-BS64*'SaaS - Upselling'!BS132+BS132*'SaaS - Downselling'!BS64+BS200*'SaaS - Downselling'!BS200</f>
        <v>51.839158943568258</v>
      </c>
      <c r="BU64" s="89">
        <f ca="1">BT64-BT64*'SaaS - Churn'!BT64-BT64*'SaaS - Upselling'!BT64-BT64*'SaaS - Upselling'!BT132+BT132*'SaaS - Downselling'!BT64+BT200*'SaaS - Downselling'!BT200</f>
        <v>45.618459870340061</v>
      </c>
      <c r="BV64" s="89">
        <f ca="1">BU64-BU64*'SaaS - Churn'!BU64-BU64*'SaaS - Upselling'!BU64-BU64*'SaaS - Upselling'!BU132+BU132*'SaaS - Downselling'!BU64+BU200*'SaaS - Downselling'!BU200</f>
        <v>40.144244685899253</v>
      </c>
      <c r="BW64" s="89">
        <f ca="1">BV64-BV64*'SaaS - Churn'!BV64-BV64*'SaaS - Upselling'!BV64-BV64*'SaaS - Upselling'!BV132+BV132*'SaaS - Downselling'!BV64+BV200*'SaaS - Downselling'!BV200</f>
        <v>35.326935323591343</v>
      </c>
      <c r="BX64" s="89">
        <f ca="1">BW64-BW64*'SaaS - Churn'!BW64-BW64*'SaaS - Upselling'!BW64-BW64*'SaaS - Upselling'!BW132+BW132*'SaaS - Downselling'!BW64+BW200*'SaaS - Downselling'!BW200</f>
        <v>31.087703084760385</v>
      </c>
      <c r="BY64" s="89">
        <f ca="1">BX64-BX64*'SaaS - Churn'!BX64-BX64*'SaaS - Upselling'!BX64-BX64*'SaaS - Upselling'!BX132+BX132*'SaaS - Downselling'!BX64+BX200*'SaaS - Downselling'!BX200</f>
        <v>27.357178714589139</v>
      </c>
      <c r="BZ64" s="89">
        <f ca="1">BY64-BY64*'SaaS - Churn'!BY64-BY64*'SaaS - Upselling'!BY64-BY64*'SaaS - Upselling'!BY132+BY132*'SaaS - Downselling'!BY64+BY200*'SaaS - Downselling'!BY200</f>
        <v>24.074317268838442</v>
      </c>
      <c r="CA64" s="89">
        <f ca="1">BZ64-BZ64*'SaaS - Churn'!BZ64-BZ64*'SaaS - Upselling'!BZ64-BZ64*'SaaS - Upselling'!BZ132+BZ132*'SaaS - Downselling'!BZ64+BZ200*'SaaS - Downselling'!BZ200</f>
        <v>21.185399196577826</v>
      </c>
      <c r="CB64" s="89">
        <f ca="1">CA64-CA64*'SaaS - Churn'!CA64-CA64*'SaaS - Upselling'!CA64-CA64*'SaaS - Upselling'!CA132+CA132*'SaaS - Downselling'!CA64+CA200*'SaaS - Downselling'!CA200</f>
        <v>18.643151292988488</v>
      </c>
      <c r="CC64" s="89">
        <f ca="1">CB64-CB64*'SaaS - Churn'!CB64-CB64*'SaaS - Upselling'!CB64-CB64*'SaaS - Upselling'!CB132+CB132*'SaaS - Downselling'!CB64+CB200*'SaaS - Downselling'!CB200</f>
        <v>16.405973137829871</v>
      </c>
      <c r="CD64" s="89">
        <f ca="1">CC64-CC64*'SaaS - Churn'!CC64-CC64*'SaaS - Upselling'!CC64-CC64*'SaaS - Upselling'!CC132+CC132*'SaaS - Downselling'!CC64+CC200*'SaaS - Downselling'!CC200</f>
        <v>14.437256361290288</v>
      </c>
      <c r="CE64" s="89">
        <f ca="1">CD64-CD64*'SaaS - Churn'!CD64-CD64*'SaaS - Upselling'!CD64-CD64*'SaaS - Upselling'!CD132+CD132*'SaaS - Downselling'!CD64+CD200*'SaaS - Downselling'!CD200</f>
        <v>12.704785597935453</v>
      </c>
      <c r="CF64" s="89">
        <f ca="1">CE64-CE64*'SaaS - Churn'!CE64-CE64*'SaaS - Upselling'!CE64-CE64*'SaaS - Upselling'!CE132+CE132*'SaaS - Downselling'!CE64+CE200*'SaaS - Downselling'!CE200</f>
        <v>11.180211326183199</v>
      </c>
      <c r="CG64" s="89">
        <f ca="1">CF64-CF64*'SaaS - Churn'!CF64-CF64*'SaaS - Upselling'!CF64-CF64*'SaaS - Upselling'!CF132+CF132*'SaaS - Downselling'!CF64+CF200*'SaaS - Downselling'!CF200</f>
        <v>9.8385859670412152</v>
      </c>
      <c r="CH64" s="89">
        <f ca="1">CG64-CG64*'SaaS - Churn'!CG64-CG64*'SaaS - Upselling'!CG64-CG64*'SaaS - Upselling'!CG132+CG132*'SaaS - Downselling'!CG64+CG200*'SaaS - Downselling'!CG200</f>
        <v>8.6579556509962678</v>
      </c>
      <c r="CI64" s="89">
        <f ca="1">CH64-CH64*'SaaS - Churn'!CH64-CH64*'SaaS - Upselling'!CH64-CH64*'SaaS - Upselling'!CH132+CH132*'SaaS - Downselling'!CH64+CH200*'SaaS - Downselling'!CH200</f>
        <v>7.619000972876715</v>
      </c>
      <c r="CJ64" s="89">
        <f ca="1">CI64-CI64*'SaaS - Churn'!CI64-CI64*'SaaS - Upselling'!CI64-CI64*'SaaS - Upselling'!CI132+CI132*'SaaS - Downselling'!CI64+CI200*'SaaS - Downselling'!CI200</f>
        <v>6.7047208561315088</v>
      </c>
      <c r="CK64" s="89">
        <f ca="1">CJ64-CJ64*'SaaS - Churn'!CJ64-CJ64*'SaaS - Upselling'!CJ64-CJ64*'SaaS - Upselling'!CJ132+CJ132*'SaaS - Downselling'!CJ64+CJ200*'SaaS - Downselling'!CJ200</f>
        <v>5.9001543533957275</v>
      </c>
      <c r="CL64" s="89">
        <f ca="1">CK64-CK64*'SaaS - Churn'!CK64-CK64*'SaaS - Upselling'!CK64-CK64*'SaaS - Upselling'!CK132+CK132*'SaaS - Downselling'!CK64+CK200*'SaaS - Downselling'!CK200</f>
        <v>5.1921358309882404</v>
      </c>
      <c r="CM64" s="89">
        <f ca="1">CL64-CL64*'SaaS - Churn'!CL64-CL64*'SaaS - Upselling'!CL64-CL64*'SaaS - Upselling'!CL132+CL132*'SaaS - Downselling'!CL64+CL200*'SaaS - Downselling'!CL200</f>
        <v>4.5690795312696517</v>
      </c>
      <c r="CN64" s="89">
        <f ca="1">CM64-CM64*'SaaS - Churn'!CM64-CM64*'SaaS - Upselling'!CM64-CM64*'SaaS - Upselling'!CM132+CM132*'SaaS - Downselling'!CM64+CM200*'SaaS - Downselling'!CM200</f>
        <v>4.0207899875172934</v>
      </c>
      <c r="CO64" s="89">
        <f ca="1">CN64-CN64*'SaaS - Churn'!CN64-CN64*'SaaS - Upselling'!CN64-CN64*'SaaS - Upselling'!CN132+CN132*'SaaS - Downselling'!CN64+CN200*'SaaS - Downselling'!CN200</f>
        <v>3.5382951890152183</v>
      </c>
      <c r="CP64" s="89">
        <f ca="1">CO64-CO64*'SaaS - Churn'!CO64-CO64*'SaaS - Upselling'!CO64-CO64*'SaaS - Upselling'!CO132+CO132*'SaaS - Downselling'!CO64+CO200*'SaaS - Downselling'!CO200</f>
        <v>3.1136997663333918</v>
      </c>
      <c r="CQ64" s="89">
        <f ca="1">CP64-CP64*'SaaS - Churn'!CP64-CP64*'SaaS - Upselling'!CP64-CP64*'SaaS - Upselling'!CP132+CP132*'SaaS - Downselling'!CP64+CP200*'SaaS - Downselling'!CP200</f>
        <v>2.7400557943733848</v>
      </c>
      <c r="CR64" s="89">
        <f ca="1">CQ64-CQ64*'SaaS - Churn'!CQ64-CQ64*'SaaS - Upselling'!CQ64-CQ64*'SaaS - Upselling'!CQ132+CQ132*'SaaS - Downselling'!CQ64+CQ200*'SaaS - Downselling'!CQ200</f>
        <v>2.4112490990485789</v>
      </c>
      <c r="CS64" s="89">
        <f ca="1">CR64-CR64*'SaaS - Churn'!CR64-CR64*'SaaS - Upselling'!CR64-CR64*'SaaS - Upselling'!CR132+CR132*'SaaS - Downselling'!CR64+CR200*'SaaS - Downselling'!CR200</f>
        <v>2.1218992071627496</v>
      </c>
      <c r="CT64" s="89">
        <f ca="1">CS64-CS64*'SaaS - Churn'!CS64-CS64*'SaaS - Upselling'!CS64-CS64*'SaaS - Upselling'!CS132+CS132*'SaaS - Downselling'!CS64+CS200*'SaaS - Downselling'!CS200</f>
        <v>1.8672713023032197</v>
      </c>
      <c r="CU64" s="89">
        <f ca="1">CT64-CT64*'SaaS - Churn'!CT64-CT64*'SaaS - Upselling'!CT64-CT64*'SaaS - Upselling'!CT132+CT132*'SaaS - Downselling'!CT64+CT200*'SaaS - Downselling'!CT200</f>
        <v>1.6431987460268334</v>
      </c>
      <c r="CV64" s="89">
        <f ca="1">CU64-CU64*'SaaS - Churn'!CU64-CU64*'SaaS - Upselling'!CU64-CU64*'SaaS - Upselling'!CU132+CU132*'SaaS - Downselling'!CU64+CU200*'SaaS - Downselling'!CU200</f>
        <v>1.4460148965036135</v>
      </c>
      <c r="CW64" s="89">
        <f ca="1">CV64-CV64*'SaaS - Churn'!CV64-CV64*'SaaS - Upselling'!CV64-CV64*'SaaS - Upselling'!CV132+CV132*'SaaS - Downselling'!CV64+CV200*'SaaS - Downselling'!CV200</f>
        <v>1.2724931089231799</v>
      </c>
      <c r="CX64" s="89">
        <f ca="1">CW64-CW64*'SaaS - Churn'!CW64-CW64*'SaaS - Upselling'!CW64-CW64*'SaaS - Upselling'!CW132+CW132*'SaaS - Downselling'!CW64+CW200*'SaaS - Downselling'!CW200</f>
        <v>1.1197939358523983</v>
      </c>
      <c r="CY64" s="89">
        <f ca="1">CX64-CX64*'SaaS - Churn'!CX64-CX64*'SaaS - Upselling'!CX64-CX64*'SaaS - Upselling'!CX132+CX132*'SaaS - Downselling'!CX64+CX200*'SaaS - Downselling'!CX200</f>
        <v>0.98541866355011054</v>
      </c>
      <c r="CZ64" s="89">
        <f ca="1">CY64-CY64*'SaaS - Churn'!CY64-CY64*'SaaS - Upselling'!CY64-CY64*'SaaS - Upselling'!CY132+CY132*'SaaS - Downselling'!CY64+CY200*'SaaS - Downselling'!CY200</f>
        <v>0.86716842392409732</v>
      </c>
      <c r="DA64" s="89">
        <f ca="1">CZ64-CZ64*'SaaS - Churn'!CZ64-CZ64*'SaaS - Upselling'!CZ64-CZ64*'SaaS - Upselling'!CZ132+CZ132*'SaaS - Downselling'!CZ64+CZ200*'SaaS - Downselling'!CZ200</f>
        <v>0.76310821305320564</v>
      </c>
      <c r="DB64" s="89">
        <f ca="1">DA64-DA64*'SaaS - Churn'!DA64-DA64*'SaaS - Upselling'!DA64-DA64*'SaaS - Upselling'!DA132+DA132*'SaaS - Downselling'!DA64+DA200*'SaaS - Downselling'!DA200</f>
        <v>0.67153522748682093</v>
      </c>
      <c r="DC64" s="89">
        <f ca="1">DB64-DB64*'SaaS - Churn'!DB64-DB64*'SaaS - Upselling'!DB64-DB64*'SaaS - Upselling'!DB132+DB132*'SaaS - Downselling'!DB64+DB200*'SaaS - Downselling'!DB200</f>
        <v>0.59095100018840241</v>
      </c>
      <c r="DD64" s="89">
        <f ca="1">DC64-DC64*'SaaS - Churn'!DC64-DC64*'SaaS - Upselling'!DC64-DC64*'SaaS - Upselling'!DC132+DC132*'SaaS - Downselling'!DC64+DC200*'SaaS - Downselling'!DC200</f>
        <v>0.52003688016579419</v>
      </c>
      <c r="DE64" s="89">
        <f ca="1">DD64-DD64*'SaaS - Churn'!DD64-DD64*'SaaS - Upselling'!DD64-DD64*'SaaS - Upselling'!DD132+DD132*'SaaS - Downselling'!DD64+DD200*'SaaS - Downselling'!DD200</f>
        <v>0.45763245454589896</v>
      </c>
      <c r="DF64" s="89">
        <f ca="1">DE64-DE64*'SaaS - Churn'!DE64-DE64*'SaaS - Upselling'!DE64-DE64*'SaaS - Upselling'!DE132+DE132*'SaaS - Downselling'!DE64+DE200*'SaaS - Downselling'!DE200</f>
        <v>0.40271656000039113</v>
      </c>
      <c r="DG64" s="89">
        <f ca="1">DF64-DF64*'SaaS - Churn'!DF64-DF64*'SaaS - Upselling'!DF64-DF64*'SaaS - Upselling'!DF132+DF132*'SaaS - Downselling'!DF64+DF200*'SaaS - Downselling'!DF200</f>
        <v>0.35439057280034419</v>
      </c>
      <c r="DH64" s="89">
        <f ca="1">DG64-DG64*'SaaS - Churn'!DG64-DG64*'SaaS - Upselling'!DG64-DG64*'SaaS - Upselling'!DG132+DG132*'SaaS - Downselling'!DG64+DG200*'SaaS - Downselling'!DG200</f>
        <v>0.31186370406430286</v>
      </c>
      <c r="DI64" s="89">
        <f ca="1">DH64-DH64*'SaaS - Churn'!DH64-DH64*'SaaS - Upselling'!DH64-DH64*'SaaS - Upselling'!DH132+DH132*'SaaS - Downselling'!DH64+DH200*'SaaS - Downselling'!DH200</f>
        <v>0.27444005957658651</v>
      </c>
      <c r="DJ64" s="89">
        <f ca="1">DI64-DI64*'SaaS - Churn'!DI64-DI64*'SaaS - Upselling'!DI64-DI64*'SaaS - Upselling'!DI132+DI132*'SaaS - Downselling'!DI64+DI200*'SaaS - Downselling'!DI200</f>
        <v>0.24150725242739612</v>
      </c>
      <c r="DK64" s="89">
        <f ca="1">DJ64-DJ64*'SaaS - Churn'!DJ64-DJ64*'SaaS - Upselling'!DJ64-DJ64*'SaaS - Upselling'!DJ132+DJ132*'SaaS - Downselling'!DJ64+DJ200*'SaaS - Downselling'!DJ200</f>
        <v>0.21252638213610858</v>
      </c>
      <c r="DL64" s="89">
        <f ca="1">DK64-DK64*'SaaS - Churn'!DK64-DK64*'SaaS - Upselling'!DK64-DK64*'SaaS - Upselling'!DK132+DK132*'SaaS - Downselling'!DK64+DK200*'SaaS - Downselling'!DK200</f>
        <v>0.18702321627977553</v>
      </c>
      <c r="DM64" s="89">
        <f ca="1">DL64-DL64*'SaaS - Churn'!DL64-DL64*'SaaS - Upselling'!DL64-DL64*'SaaS - Upselling'!DL132+DL132*'SaaS - Downselling'!DL64+DL200*'SaaS - Downselling'!DL200</f>
        <v>0.16458043032620245</v>
      </c>
      <c r="DN64" s="89">
        <f ca="1">DM64-DM64*'SaaS - Churn'!DM64-DM64*'SaaS - Upselling'!DM64-DM64*'SaaS - Upselling'!DM132+DM132*'SaaS - Downselling'!DM64+DM200*'SaaS - Downselling'!DM200</f>
        <v>0.14483077868705815</v>
      </c>
      <c r="DO64" s="89">
        <f ca="1">DN64-DN64*'SaaS - Churn'!DN64-DN64*'SaaS - Upselling'!DN64-DN64*'SaaS - Upselling'!DN132+DN132*'SaaS - Downselling'!DN64+DN200*'SaaS - Downselling'!DN200</f>
        <v>0.12745108524461118</v>
      </c>
      <c r="DP64" s="89">
        <f ca="1">DO64-DO64*'SaaS - Churn'!DO64-DO64*'SaaS - Upselling'!DO64-DO64*'SaaS - Upselling'!DO132+DO132*'SaaS - Downselling'!DO64+DO200*'SaaS - Downselling'!DO200</f>
        <v>0.11215695501525784</v>
      </c>
      <c r="DQ64" s="89">
        <f ca="1">DP64-DP64*'SaaS - Churn'!DP64-DP64*'SaaS - Upselling'!DP64-DP64*'SaaS - Upselling'!DP132+DP132*'SaaS - Downselling'!DP64+DP200*'SaaS - Downselling'!DP200</f>
        <v>9.8698120413426904E-2</v>
      </c>
      <c r="DR64" s="89">
        <f ca="1">DQ64-DQ64*'SaaS - Churn'!DQ64-DQ64*'SaaS - Upselling'!DQ64-DQ64*'SaaS - Upselling'!DQ132+DQ132*'SaaS - Downselling'!DQ64+DQ200*'SaaS - Downselling'!DQ200</f>
        <v>8.6854345963815666E-2</v>
      </c>
    </row>
    <row r="65" spans="2:122" ht="15.75" customHeight="1">
      <c r="B65" s="195">
        <v>44805</v>
      </c>
      <c r="BK65" s="89">
        <f ca="1"/>
        <v>163.79999999999998</v>
      </c>
      <c r="BL65" s="89">
        <f ca="1">BK65-BK65*'SaaS - Churn'!BK65-BK65*'SaaS - Upselling'!BK65-BK65*'SaaS - Upselling'!BK133+BK133*'SaaS - Downselling'!BK65+BK201*'SaaS - Downselling'!BK201</f>
        <v>144.14399999999998</v>
      </c>
      <c r="BM65" s="89">
        <f ca="1">BL65-BL65*'SaaS - Churn'!BL65-BL65*'SaaS - Upselling'!BL65-BL65*'SaaS - Upselling'!BL133+BL133*'SaaS - Downselling'!BL65+BL201*'SaaS - Downselling'!BL201</f>
        <v>126.84671999999998</v>
      </c>
      <c r="BN65" s="89">
        <f ca="1">BM65-BM65*'SaaS - Churn'!BM65-BM65*'SaaS - Upselling'!BM65-BM65*'SaaS - Upselling'!BM133+BM133*'SaaS - Downselling'!BM65+BM201*'SaaS - Downselling'!BM201</f>
        <v>111.62511359999999</v>
      </c>
      <c r="BO65" s="89">
        <f ca="1">BN65-BN65*'SaaS - Churn'!BN65-BN65*'SaaS - Upselling'!BN65-BN65*'SaaS - Upselling'!BN133+BN133*'SaaS - Downselling'!BN65+BN201*'SaaS - Downselling'!BN201</f>
        <v>98.23009996799999</v>
      </c>
      <c r="BP65" s="89">
        <f ca="1">BO65-BO65*'SaaS - Churn'!BO65-BO65*'SaaS - Upselling'!BO65-BO65*'SaaS - Upselling'!BO133+BO133*'SaaS - Downselling'!BO65+BO201*'SaaS - Downselling'!BO201</f>
        <v>86.442487971839995</v>
      </c>
      <c r="BQ65" s="89">
        <f ca="1">BP65-BP65*'SaaS - Churn'!BP65-BP65*'SaaS - Upselling'!BP65-BP65*'SaaS - Upselling'!BP133+BP133*'SaaS - Downselling'!BP65+BP201*'SaaS - Downselling'!BP201</f>
        <v>76.069389415219192</v>
      </c>
      <c r="BR65" s="89">
        <f ca="1">BQ65-BQ65*'SaaS - Churn'!BQ65-BQ65*'SaaS - Upselling'!BQ65-BQ65*'SaaS - Upselling'!BQ133+BQ133*'SaaS - Downselling'!BQ65+BQ201*'SaaS - Downselling'!BQ201</f>
        <v>66.941062685392893</v>
      </c>
      <c r="BS65" s="89">
        <f ca="1">BR65-BR65*'SaaS - Churn'!BR65-BR65*'SaaS - Upselling'!BR65-BR65*'SaaS - Upselling'!BR133+BR133*'SaaS - Downselling'!BR65+BR201*'SaaS - Downselling'!BR201</f>
        <v>58.908135163145744</v>
      </c>
      <c r="BT65" s="89">
        <f ca="1">BS65-BS65*'SaaS - Churn'!BS65-BS65*'SaaS - Upselling'!BS65-BS65*'SaaS - Upselling'!BS133+BS133*'SaaS - Downselling'!BS65+BS201*'SaaS - Downselling'!BS201</f>
        <v>51.839158943568258</v>
      </c>
      <c r="BU65" s="89">
        <f ca="1">BT65-BT65*'SaaS - Churn'!BT65-BT65*'SaaS - Upselling'!BT65-BT65*'SaaS - Upselling'!BT133+BT133*'SaaS - Downselling'!BT65+BT201*'SaaS - Downselling'!BT201</f>
        <v>45.618459870340061</v>
      </c>
      <c r="BV65" s="89">
        <f ca="1">BU65-BU65*'SaaS - Churn'!BU65-BU65*'SaaS - Upselling'!BU65-BU65*'SaaS - Upselling'!BU133+BU133*'SaaS - Downselling'!BU65+BU201*'SaaS - Downselling'!BU201</f>
        <v>40.144244685899253</v>
      </c>
      <c r="BW65" s="89">
        <f ca="1">BV65-BV65*'SaaS - Churn'!BV65-BV65*'SaaS - Upselling'!BV65-BV65*'SaaS - Upselling'!BV133+BV133*'SaaS - Downselling'!BV65+BV201*'SaaS - Downselling'!BV201</f>
        <v>35.326935323591343</v>
      </c>
      <c r="BX65" s="89">
        <f ca="1">BW65-BW65*'SaaS - Churn'!BW65-BW65*'SaaS - Upselling'!BW65-BW65*'SaaS - Upselling'!BW133+BW133*'SaaS - Downselling'!BW65+BW201*'SaaS - Downselling'!BW201</f>
        <v>31.087703084760385</v>
      </c>
      <c r="BY65" s="89">
        <f ca="1">BX65-BX65*'SaaS - Churn'!BX65-BX65*'SaaS - Upselling'!BX65-BX65*'SaaS - Upselling'!BX133+BX133*'SaaS - Downselling'!BX65+BX201*'SaaS - Downselling'!BX201</f>
        <v>27.357178714589139</v>
      </c>
      <c r="BZ65" s="89">
        <f ca="1">BY65-BY65*'SaaS - Churn'!BY65-BY65*'SaaS - Upselling'!BY65-BY65*'SaaS - Upselling'!BY133+BY133*'SaaS - Downselling'!BY65+BY201*'SaaS - Downselling'!BY201</f>
        <v>24.074317268838442</v>
      </c>
      <c r="CA65" s="89">
        <f ca="1">BZ65-BZ65*'SaaS - Churn'!BZ65-BZ65*'SaaS - Upselling'!BZ65-BZ65*'SaaS - Upselling'!BZ133+BZ133*'SaaS - Downselling'!BZ65+BZ201*'SaaS - Downselling'!BZ201</f>
        <v>21.185399196577826</v>
      </c>
      <c r="CB65" s="89">
        <f ca="1">CA65-CA65*'SaaS - Churn'!CA65-CA65*'SaaS - Upselling'!CA65-CA65*'SaaS - Upselling'!CA133+CA133*'SaaS - Downselling'!CA65+CA201*'SaaS - Downselling'!CA201</f>
        <v>18.643151292988488</v>
      </c>
      <c r="CC65" s="89">
        <f ca="1">CB65-CB65*'SaaS - Churn'!CB65-CB65*'SaaS - Upselling'!CB65-CB65*'SaaS - Upselling'!CB133+CB133*'SaaS - Downselling'!CB65+CB201*'SaaS - Downselling'!CB201</f>
        <v>16.405973137829871</v>
      </c>
      <c r="CD65" s="89">
        <f ca="1">CC65-CC65*'SaaS - Churn'!CC65-CC65*'SaaS - Upselling'!CC65-CC65*'SaaS - Upselling'!CC133+CC133*'SaaS - Downselling'!CC65+CC201*'SaaS - Downselling'!CC201</f>
        <v>14.437256361290288</v>
      </c>
      <c r="CE65" s="89">
        <f ca="1">CD65-CD65*'SaaS - Churn'!CD65-CD65*'SaaS - Upselling'!CD65-CD65*'SaaS - Upselling'!CD133+CD133*'SaaS - Downselling'!CD65+CD201*'SaaS - Downselling'!CD201</f>
        <v>12.704785597935453</v>
      </c>
      <c r="CF65" s="89">
        <f ca="1">CE65-CE65*'SaaS - Churn'!CE65-CE65*'SaaS - Upselling'!CE65-CE65*'SaaS - Upselling'!CE133+CE133*'SaaS - Downselling'!CE65+CE201*'SaaS - Downselling'!CE201</f>
        <v>11.180211326183199</v>
      </c>
      <c r="CG65" s="89">
        <f ca="1">CF65-CF65*'SaaS - Churn'!CF65-CF65*'SaaS - Upselling'!CF65-CF65*'SaaS - Upselling'!CF133+CF133*'SaaS - Downselling'!CF65+CF201*'SaaS - Downselling'!CF201</f>
        <v>9.8385859670412152</v>
      </c>
      <c r="CH65" s="89">
        <f ca="1">CG65-CG65*'SaaS - Churn'!CG65-CG65*'SaaS - Upselling'!CG65-CG65*'SaaS - Upselling'!CG133+CG133*'SaaS - Downselling'!CG65+CG201*'SaaS - Downselling'!CG201</f>
        <v>8.6579556509962678</v>
      </c>
      <c r="CI65" s="89">
        <f ca="1">CH65-CH65*'SaaS - Churn'!CH65-CH65*'SaaS - Upselling'!CH65-CH65*'SaaS - Upselling'!CH133+CH133*'SaaS - Downselling'!CH65+CH201*'SaaS - Downselling'!CH201</f>
        <v>7.619000972876715</v>
      </c>
      <c r="CJ65" s="89">
        <f ca="1">CI65-CI65*'SaaS - Churn'!CI65-CI65*'SaaS - Upselling'!CI65-CI65*'SaaS - Upselling'!CI133+CI133*'SaaS - Downselling'!CI65+CI201*'SaaS - Downselling'!CI201</f>
        <v>6.7047208561315088</v>
      </c>
      <c r="CK65" s="89">
        <f ca="1">CJ65-CJ65*'SaaS - Churn'!CJ65-CJ65*'SaaS - Upselling'!CJ65-CJ65*'SaaS - Upselling'!CJ133+CJ133*'SaaS - Downselling'!CJ65+CJ201*'SaaS - Downselling'!CJ201</f>
        <v>5.9001543533957275</v>
      </c>
      <c r="CL65" s="89">
        <f ca="1">CK65-CK65*'SaaS - Churn'!CK65-CK65*'SaaS - Upselling'!CK65-CK65*'SaaS - Upselling'!CK133+CK133*'SaaS - Downselling'!CK65+CK201*'SaaS - Downselling'!CK201</f>
        <v>5.1921358309882404</v>
      </c>
      <c r="CM65" s="89">
        <f ca="1">CL65-CL65*'SaaS - Churn'!CL65-CL65*'SaaS - Upselling'!CL65-CL65*'SaaS - Upselling'!CL133+CL133*'SaaS - Downselling'!CL65+CL201*'SaaS - Downselling'!CL201</f>
        <v>4.5690795312696517</v>
      </c>
      <c r="CN65" s="89">
        <f ca="1">CM65-CM65*'SaaS - Churn'!CM65-CM65*'SaaS - Upselling'!CM65-CM65*'SaaS - Upselling'!CM133+CM133*'SaaS - Downselling'!CM65+CM201*'SaaS - Downselling'!CM201</f>
        <v>4.0207899875172934</v>
      </c>
      <c r="CO65" s="89">
        <f ca="1">CN65-CN65*'SaaS - Churn'!CN65-CN65*'SaaS - Upselling'!CN65-CN65*'SaaS - Upselling'!CN133+CN133*'SaaS - Downselling'!CN65+CN201*'SaaS - Downselling'!CN201</f>
        <v>3.5382951890152183</v>
      </c>
      <c r="CP65" s="89">
        <f ca="1">CO65-CO65*'SaaS - Churn'!CO65-CO65*'SaaS - Upselling'!CO65-CO65*'SaaS - Upselling'!CO133+CO133*'SaaS - Downselling'!CO65+CO201*'SaaS - Downselling'!CO201</f>
        <v>3.1136997663333918</v>
      </c>
      <c r="CQ65" s="89">
        <f ca="1">CP65-CP65*'SaaS - Churn'!CP65-CP65*'SaaS - Upselling'!CP65-CP65*'SaaS - Upselling'!CP133+CP133*'SaaS - Downselling'!CP65+CP201*'SaaS - Downselling'!CP201</f>
        <v>2.7400557943733848</v>
      </c>
      <c r="CR65" s="89">
        <f ca="1">CQ65-CQ65*'SaaS - Churn'!CQ65-CQ65*'SaaS - Upselling'!CQ65-CQ65*'SaaS - Upselling'!CQ133+CQ133*'SaaS - Downselling'!CQ65+CQ201*'SaaS - Downselling'!CQ201</f>
        <v>2.4112490990485789</v>
      </c>
      <c r="CS65" s="89">
        <f ca="1">CR65-CR65*'SaaS - Churn'!CR65-CR65*'SaaS - Upselling'!CR65-CR65*'SaaS - Upselling'!CR133+CR133*'SaaS - Downselling'!CR65+CR201*'SaaS - Downselling'!CR201</f>
        <v>2.1218992071627496</v>
      </c>
      <c r="CT65" s="89">
        <f ca="1">CS65-CS65*'SaaS - Churn'!CS65-CS65*'SaaS - Upselling'!CS65-CS65*'SaaS - Upselling'!CS133+CS133*'SaaS - Downselling'!CS65+CS201*'SaaS - Downselling'!CS201</f>
        <v>1.8672713023032197</v>
      </c>
      <c r="CU65" s="89">
        <f ca="1">CT65-CT65*'SaaS - Churn'!CT65-CT65*'SaaS - Upselling'!CT65-CT65*'SaaS - Upselling'!CT133+CT133*'SaaS - Downselling'!CT65+CT201*'SaaS - Downselling'!CT201</f>
        <v>1.6431987460268334</v>
      </c>
      <c r="CV65" s="89">
        <f ca="1">CU65-CU65*'SaaS - Churn'!CU65-CU65*'SaaS - Upselling'!CU65-CU65*'SaaS - Upselling'!CU133+CU133*'SaaS - Downselling'!CU65+CU201*'SaaS - Downselling'!CU201</f>
        <v>1.4460148965036135</v>
      </c>
      <c r="CW65" s="89">
        <f ca="1">CV65-CV65*'SaaS - Churn'!CV65-CV65*'SaaS - Upselling'!CV65-CV65*'SaaS - Upselling'!CV133+CV133*'SaaS - Downselling'!CV65+CV201*'SaaS - Downselling'!CV201</f>
        <v>1.2724931089231799</v>
      </c>
      <c r="CX65" s="89">
        <f ca="1">CW65-CW65*'SaaS - Churn'!CW65-CW65*'SaaS - Upselling'!CW65-CW65*'SaaS - Upselling'!CW133+CW133*'SaaS - Downselling'!CW65+CW201*'SaaS - Downselling'!CW201</f>
        <v>1.1197939358523983</v>
      </c>
      <c r="CY65" s="89">
        <f ca="1">CX65-CX65*'SaaS - Churn'!CX65-CX65*'SaaS - Upselling'!CX65-CX65*'SaaS - Upselling'!CX133+CX133*'SaaS - Downselling'!CX65+CX201*'SaaS - Downselling'!CX201</f>
        <v>0.98541866355011054</v>
      </c>
      <c r="CZ65" s="89">
        <f ca="1">CY65-CY65*'SaaS - Churn'!CY65-CY65*'SaaS - Upselling'!CY65-CY65*'SaaS - Upselling'!CY133+CY133*'SaaS - Downselling'!CY65+CY201*'SaaS - Downselling'!CY201</f>
        <v>0.86716842392409732</v>
      </c>
      <c r="DA65" s="89">
        <f ca="1">CZ65-CZ65*'SaaS - Churn'!CZ65-CZ65*'SaaS - Upselling'!CZ65-CZ65*'SaaS - Upselling'!CZ133+CZ133*'SaaS - Downselling'!CZ65+CZ201*'SaaS - Downselling'!CZ201</f>
        <v>0.76310821305320564</v>
      </c>
      <c r="DB65" s="89">
        <f ca="1">DA65-DA65*'SaaS - Churn'!DA65-DA65*'SaaS - Upselling'!DA65-DA65*'SaaS - Upselling'!DA133+DA133*'SaaS - Downselling'!DA65+DA201*'SaaS - Downselling'!DA201</f>
        <v>0.67153522748682093</v>
      </c>
      <c r="DC65" s="89">
        <f ca="1">DB65-DB65*'SaaS - Churn'!DB65-DB65*'SaaS - Upselling'!DB65-DB65*'SaaS - Upselling'!DB133+DB133*'SaaS - Downselling'!DB65+DB201*'SaaS - Downselling'!DB201</f>
        <v>0.59095100018840241</v>
      </c>
      <c r="DD65" s="89">
        <f ca="1">DC65-DC65*'SaaS - Churn'!DC65-DC65*'SaaS - Upselling'!DC65-DC65*'SaaS - Upselling'!DC133+DC133*'SaaS - Downselling'!DC65+DC201*'SaaS - Downselling'!DC201</f>
        <v>0.52003688016579419</v>
      </c>
      <c r="DE65" s="89">
        <f ca="1">DD65-DD65*'SaaS - Churn'!DD65-DD65*'SaaS - Upselling'!DD65-DD65*'SaaS - Upselling'!DD133+DD133*'SaaS - Downselling'!DD65+DD201*'SaaS - Downselling'!DD201</f>
        <v>0.45763245454589896</v>
      </c>
      <c r="DF65" s="89">
        <f ca="1">DE65-DE65*'SaaS - Churn'!DE65-DE65*'SaaS - Upselling'!DE65-DE65*'SaaS - Upselling'!DE133+DE133*'SaaS - Downselling'!DE65+DE201*'SaaS - Downselling'!DE201</f>
        <v>0.40271656000039113</v>
      </c>
      <c r="DG65" s="89">
        <f ca="1">DF65-DF65*'SaaS - Churn'!DF65-DF65*'SaaS - Upselling'!DF65-DF65*'SaaS - Upselling'!DF133+DF133*'SaaS - Downselling'!DF65+DF201*'SaaS - Downselling'!DF201</f>
        <v>0.35439057280034419</v>
      </c>
      <c r="DH65" s="89">
        <f ca="1">DG65-DG65*'SaaS - Churn'!DG65-DG65*'SaaS - Upselling'!DG65-DG65*'SaaS - Upselling'!DG133+DG133*'SaaS - Downselling'!DG65+DG201*'SaaS - Downselling'!DG201</f>
        <v>0.31186370406430286</v>
      </c>
      <c r="DI65" s="89">
        <f ca="1">DH65-DH65*'SaaS - Churn'!DH65-DH65*'SaaS - Upselling'!DH65-DH65*'SaaS - Upselling'!DH133+DH133*'SaaS - Downselling'!DH65+DH201*'SaaS - Downselling'!DH201</f>
        <v>0.27444005957658651</v>
      </c>
      <c r="DJ65" s="89">
        <f ca="1">DI65-DI65*'SaaS - Churn'!DI65-DI65*'SaaS - Upselling'!DI65-DI65*'SaaS - Upselling'!DI133+DI133*'SaaS - Downselling'!DI65+DI201*'SaaS - Downselling'!DI201</f>
        <v>0.24150725242739612</v>
      </c>
      <c r="DK65" s="89">
        <f ca="1">DJ65-DJ65*'SaaS - Churn'!DJ65-DJ65*'SaaS - Upselling'!DJ65-DJ65*'SaaS - Upselling'!DJ133+DJ133*'SaaS - Downselling'!DJ65+DJ201*'SaaS - Downselling'!DJ201</f>
        <v>0.21252638213610858</v>
      </c>
      <c r="DL65" s="89">
        <f ca="1">DK65-DK65*'SaaS - Churn'!DK65-DK65*'SaaS - Upselling'!DK65-DK65*'SaaS - Upselling'!DK133+DK133*'SaaS - Downselling'!DK65+DK201*'SaaS - Downselling'!DK201</f>
        <v>0.18702321627977553</v>
      </c>
      <c r="DM65" s="89">
        <f ca="1">DL65-DL65*'SaaS - Churn'!DL65-DL65*'SaaS - Upselling'!DL65-DL65*'SaaS - Upselling'!DL133+DL133*'SaaS - Downselling'!DL65+DL201*'SaaS - Downselling'!DL201</f>
        <v>0.16458043032620245</v>
      </c>
      <c r="DN65" s="89">
        <f ca="1">DM65-DM65*'SaaS - Churn'!DM65-DM65*'SaaS - Upselling'!DM65-DM65*'SaaS - Upselling'!DM133+DM133*'SaaS - Downselling'!DM65+DM201*'SaaS - Downselling'!DM201</f>
        <v>0.14483077868705815</v>
      </c>
      <c r="DO65" s="89">
        <f ca="1">DN65-DN65*'SaaS - Churn'!DN65-DN65*'SaaS - Upselling'!DN65-DN65*'SaaS - Upselling'!DN133+DN133*'SaaS - Downselling'!DN65+DN201*'SaaS - Downselling'!DN201</f>
        <v>0.12745108524461118</v>
      </c>
      <c r="DP65" s="89">
        <f ca="1">DO65-DO65*'SaaS - Churn'!DO65-DO65*'SaaS - Upselling'!DO65-DO65*'SaaS - Upselling'!DO133+DO133*'SaaS - Downselling'!DO65+DO201*'SaaS - Downselling'!DO201</f>
        <v>0.11215695501525784</v>
      </c>
      <c r="DQ65" s="89">
        <f ca="1">DP65-DP65*'SaaS - Churn'!DP65-DP65*'SaaS - Upselling'!DP65-DP65*'SaaS - Upselling'!DP133+DP133*'SaaS - Downselling'!DP65+DP201*'SaaS - Downselling'!DP201</f>
        <v>9.8698120413426904E-2</v>
      </c>
      <c r="DR65" s="89">
        <f ca="1">DQ65-DQ65*'SaaS - Churn'!DQ65-DQ65*'SaaS - Upselling'!DQ65-DQ65*'SaaS - Upselling'!DQ133+DQ133*'SaaS - Downselling'!DQ65+DQ201*'SaaS - Downselling'!DQ201</f>
        <v>8.6854345963815666E-2</v>
      </c>
    </row>
    <row r="66" spans="2:122" ht="15.75" customHeight="1">
      <c r="B66" s="195">
        <v>44835</v>
      </c>
      <c r="BK66" s="89">
        <f ca="1"/>
        <v>163.79999999999998</v>
      </c>
      <c r="BL66" s="89">
        <f ca="1">BK66-BK66*'SaaS - Churn'!BK66-BK66*'SaaS - Upselling'!BK66-BK66*'SaaS - Upselling'!BK134+BK134*'SaaS - Downselling'!BK66+BK202*'SaaS - Downselling'!BK202</f>
        <v>144.14399999999998</v>
      </c>
      <c r="BM66" s="89">
        <f ca="1">BL66-BL66*'SaaS - Churn'!BL66-BL66*'SaaS - Upselling'!BL66-BL66*'SaaS - Upselling'!BL134+BL134*'SaaS - Downselling'!BL66+BL202*'SaaS - Downselling'!BL202</f>
        <v>126.84671999999998</v>
      </c>
      <c r="BN66" s="89">
        <f ca="1">BM66-BM66*'SaaS - Churn'!BM66-BM66*'SaaS - Upselling'!BM66-BM66*'SaaS - Upselling'!BM134+BM134*'SaaS - Downselling'!BM66+BM202*'SaaS - Downselling'!BM202</f>
        <v>111.62511359999999</v>
      </c>
      <c r="BO66" s="89">
        <f ca="1">BN66-BN66*'SaaS - Churn'!BN66-BN66*'SaaS - Upselling'!BN66-BN66*'SaaS - Upselling'!BN134+BN134*'SaaS - Downselling'!BN66+BN202*'SaaS - Downselling'!BN202</f>
        <v>98.23009996799999</v>
      </c>
      <c r="BP66" s="89">
        <f ca="1">BO66-BO66*'SaaS - Churn'!BO66-BO66*'SaaS - Upselling'!BO66-BO66*'SaaS - Upselling'!BO134+BO134*'SaaS - Downselling'!BO66+BO202*'SaaS - Downselling'!BO202</f>
        <v>86.442487971839995</v>
      </c>
      <c r="BQ66" s="89">
        <f ca="1">BP66-BP66*'SaaS - Churn'!BP66-BP66*'SaaS - Upselling'!BP66-BP66*'SaaS - Upselling'!BP134+BP134*'SaaS - Downselling'!BP66+BP202*'SaaS - Downselling'!BP202</f>
        <v>76.069389415219192</v>
      </c>
      <c r="BR66" s="89">
        <f ca="1">BQ66-BQ66*'SaaS - Churn'!BQ66-BQ66*'SaaS - Upselling'!BQ66-BQ66*'SaaS - Upselling'!BQ134+BQ134*'SaaS - Downselling'!BQ66+BQ202*'SaaS - Downselling'!BQ202</f>
        <v>66.941062685392893</v>
      </c>
      <c r="BS66" s="89">
        <f ca="1">BR66-BR66*'SaaS - Churn'!BR66-BR66*'SaaS - Upselling'!BR66-BR66*'SaaS - Upselling'!BR134+BR134*'SaaS - Downselling'!BR66+BR202*'SaaS - Downselling'!BR202</f>
        <v>58.908135163145744</v>
      </c>
      <c r="BT66" s="89">
        <f ca="1">BS66-BS66*'SaaS - Churn'!BS66-BS66*'SaaS - Upselling'!BS66-BS66*'SaaS - Upselling'!BS134+BS134*'SaaS - Downselling'!BS66+BS202*'SaaS - Downselling'!BS202</f>
        <v>51.839158943568258</v>
      </c>
      <c r="BU66" s="89">
        <f ca="1">BT66-BT66*'SaaS - Churn'!BT66-BT66*'SaaS - Upselling'!BT66-BT66*'SaaS - Upselling'!BT134+BT134*'SaaS - Downselling'!BT66+BT202*'SaaS - Downselling'!BT202</f>
        <v>45.618459870340061</v>
      </c>
      <c r="BV66" s="89">
        <f ca="1">BU66-BU66*'SaaS - Churn'!BU66-BU66*'SaaS - Upselling'!BU66-BU66*'SaaS - Upselling'!BU134+BU134*'SaaS - Downselling'!BU66+BU202*'SaaS - Downselling'!BU202</f>
        <v>40.144244685899253</v>
      </c>
      <c r="BW66" s="89">
        <f ca="1">BV66-BV66*'SaaS - Churn'!BV66-BV66*'SaaS - Upselling'!BV66-BV66*'SaaS - Upselling'!BV134+BV134*'SaaS - Downselling'!BV66+BV202*'SaaS - Downselling'!BV202</f>
        <v>35.326935323591343</v>
      </c>
      <c r="BX66" s="89">
        <f ca="1">BW66-BW66*'SaaS - Churn'!BW66-BW66*'SaaS - Upselling'!BW66-BW66*'SaaS - Upselling'!BW134+BW134*'SaaS - Downselling'!BW66+BW202*'SaaS - Downselling'!BW202</f>
        <v>31.087703084760385</v>
      </c>
      <c r="BY66" s="89">
        <f ca="1">BX66-BX66*'SaaS - Churn'!BX66-BX66*'SaaS - Upselling'!BX66-BX66*'SaaS - Upselling'!BX134+BX134*'SaaS - Downselling'!BX66+BX202*'SaaS - Downselling'!BX202</f>
        <v>27.357178714589139</v>
      </c>
      <c r="BZ66" s="89">
        <f ca="1">BY66-BY66*'SaaS - Churn'!BY66-BY66*'SaaS - Upselling'!BY66-BY66*'SaaS - Upselling'!BY134+BY134*'SaaS - Downselling'!BY66+BY202*'SaaS - Downselling'!BY202</f>
        <v>24.074317268838442</v>
      </c>
      <c r="CA66" s="89">
        <f ca="1">BZ66-BZ66*'SaaS - Churn'!BZ66-BZ66*'SaaS - Upselling'!BZ66-BZ66*'SaaS - Upselling'!BZ134+BZ134*'SaaS - Downselling'!BZ66+BZ202*'SaaS - Downselling'!BZ202</f>
        <v>21.185399196577826</v>
      </c>
      <c r="CB66" s="89">
        <f ca="1">CA66-CA66*'SaaS - Churn'!CA66-CA66*'SaaS - Upselling'!CA66-CA66*'SaaS - Upselling'!CA134+CA134*'SaaS - Downselling'!CA66+CA202*'SaaS - Downselling'!CA202</f>
        <v>18.643151292988488</v>
      </c>
      <c r="CC66" s="89">
        <f ca="1">CB66-CB66*'SaaS - Churn'!CB66-CB66*'SaaS - Upselling'!CB66-CB66*'SaaS - Upselling'!CB134+CB134*'SaaS - Downselling'!CB66+CB202*'SaaS - Downselling'!CB202</f>
        <v>16.405973137829871</v>
      </c>
      <c r="CD66" s="89">
        <f ca="1">CC66-CC66*'SaaS - Churn'!CC66-CC66*'SaaS - Upselling'!CC66-CC66*'SaaS - Upselling'!CC134+CC134*'SaaS - Downselling'!CC66+CC202*'SaaS - Downselling'!CC202</f>
        <v>14.437256361290288</v>
      </c>
      <c r="CE66" s="89">
        <f ca="1">CD66-CD66*'SaaS - Churn'!CD66-CD66*'SaaS - Upselling'!CD66-CD66*'SaaS - Upselling'!CD134+CD134*'SaaS - Downselling'!CD66+CD202*'SaaS - Downselling'!CD202</f>
        <v>12.704785597935453</v>
      </c>
      <c r="CF66" s="89">
        <f ca="1">CE66-CE66*'SaaS - Churn'!CE66-CE66*'SaaS - Upselling'!CE66-CE66*'SaaS - Upselling'!CE134+CE134*'SaaS - Downselling'!CE66+CE202*'SaaS - Downselling'!CE202</f>
        <v>11.180211326183199</v>
      </c>
      <c r="CG66" s="89">
        <f ca="1">CF66-CF66*'SaaS - Churn'!CF66-CF66*'SaaS - Upselling'!CF66-CF66*'SaaS - Upselling'!CF134+CF134*'SaaS - Downselling'!CF66+CF202*'SaaS - Downselling'!CF202</f>
        <v>9.8385859670412152</v>
      </c>
      <c r="CH66" s="89">
        <f ca="1">CG66-CG66*'SaaS - Churn'!CG66-CG66*'SaaS - Upselling'!CG66-CG66*'SaaS - Upselling'!CG134+CG134*'SaaS - Downselling'!CG66+CG202*'SaaS - Downselling'!CG202</f>
        <v>8.6579556509962678</v>
      </c>
      <c r="CI66" s="89">
        <f ca="1">CH66-CH66*'SaaS - Churn'!CH66-CH66*'SaaS - Upselling'!CH66-CH66*'SaaS - Upselling'!CH134+CH134*'SaaS - Downselling'!CH66+CH202*'SaaS - Downselling'!CH202</f>
        <v>7.619000972876715</v>
      </c>
      <c r="CJ66" s="89">
        <f ca="1">CI66-CI66*'SaaS - Churn'!CI66-CI66*'SaaS - Upselling'!CI66-CI66*'SaaS - Upselling'!CI134+CI134*'SaaS - Downselling'!CI66+CI202*'SaaS - Downselling'!CI202</f>
        <v>6.7047208561315088</v>
      </c>
      <c r="CK66" s="89">
        <f ca="1">CJ66-CJ66*'SaaS - Churn'!CJ66-CJ66*'SaaS - Upselling'!CJ66-CJ66*'SaaS - Upselling'!CJ134+CJ134*'SaaS - Downselling'!CJ66+CJ202*'SaaS - Downselling'!CJ202</f>
        <v>5.9001543533957275</v>
      </c>
      <c r="CL66" s="89">
        <f ca="1">CK66-CK66*'SaaS - Churn'!CK66-CK66*'SaaS - Upselling'!CK66-CK66*'SaaS - Upselling'!CK134+CK134*'SaaS - Downselling'!CK66+CK202*'SaaS - Downselling'!CK202</f>
        <v>5.1921358309882404</v>
      </c>
      <c r="CM66" s="89">
        <f ca="1">CL66-CL66*'SaaS - Churn'!CL66-CL66*'SaaS - Upselling'!CL66-CL66*'SaaS - Upselling'!CL134+CL134*'SaaS - Downselling'!CL66+CL202*'SaaS - Downselling'!CL202</f>
        <v>4.5690795312696517</v>
      </c>
      <c r="CN66" s="89">
        <f ca="1">CM66-CM66*'SaaS - Churn'!CM66-CM66*'SaaS - Upselling'!CM66-CM66*'SaaS - Upselling'!CM134+CM134*'SaaS - Downselling'!CM66+CM202*'SaaS - Downselling'!CM202</f>
        <v>4.0207899875172934</v>
      </c>
      <c r="CO66" s="89">
        <f ca="1">CN66-CN66*'SaaS - Churn'!CN66-CN66*'SaaS - Upselling'!CN66-CN66*'SaaS - Upselling'!CN134+CN134*'SaaS - Downselling'!CN66+CN202*'SaaS - Downselling'!CN202</f>
        <v>3.5382951890152183</v>
      </c>
      <c r="CP66" s="89">
        <f ca="1">CO66-CO66*'SaaS - Churn'!CO66-CO66*'SaaS - Upselling'!CO66-CO66*'SaaS - Upselling'!CO134+CO134*'SaaS - Downselling'!CO66+CO202*'SaaS - Downselling'!CO202</f>
        <v>3.1136997663333918</v>
      </c>
      <c r="CQ66" s="89">
        <f ca="1">CP66-CP66*'SaaS - Churn'!CP66-CP66*'SaaS - Upselling'!CP66-CP66*'SaaS - Upselling'!CP134+CP134*'SaaS - Downselling'!CP66+CP202*'SaaS - Downselling'!CP202</f>
        <v>2.7400557943733848</v>
      </c>
      <c r="CR66" s="89">
        <f ca="1">CQ66-CQ66*'SaaS - Churn'!CQ66-CQ66*'SaaS - Upselling'!CQ66-CQ66*'SaaS - Upselling'!CQ134+CQ134*'SaaS - Downselling'!CQ66+CQ202*'SaaS - Downselling'!CQ202</f>
        <v>2.4112490990485789</v>
      </c>
      <c r="CS66" s="89">
        <f ca="1">CR66-CR66*'SaaS - Churn'!CR66-CR66*'SaaS - Upselling'!CR66-CR66*'SaaS - Upselling'!CR134+CR134*'SaaS - Downselling'!CR66+CR202*'SaaS - Downselling'!CR202</f>
        <v>2.1218992071627496</v>
      </c>
      <c r="CT66" s="89">
        <f ca="1">CS66-CS66*'SaaS - Churn'!CS66-CS66*'SaaS - Upselling'!CS66-CS66*'SaaS - Upselling'!CS134+CS134*'SaaS - Downselling'!CS66+CS202*'SaaS - Downselling'!CS202</f>
        <v>1.8672713023032197</v>
      </c>
      <c r="CU66" s="89">
        <f ca="1">CT66-CT66*'SaaS - Churn'!CT66-CT66*'SaaS - Upselling'!CT66-CT66*'SaaS - Upselling'!CT134+CT134*'SaaS - Downselling'!CT66+CT202*'SaaS - Downselling'!CT202</f>
        <v>1.6431987460268334</v>
      </c>
      <c r="CV66" s="89">
        <f ca="1">CU66-CU66*'SaaS - Churn'!CU66-CU66*'SaaS - Upselling'!CU66-CU66*'SaaS - Upselling'!CU134+CU134*'SaaS - Downselling'!CU66+CU202*'SaaS - Downselling'!CU202</f>
        <v>1.4460148965036135</v>
      </c>
      <c r="CW66" s="89">
        <f ca="1">CV66-CV66*'SaaS - Churn'!CV66-CV66*'SaaS - Upselling'!CV66-CV66*'SaaS - Upselling'!CV134+CV134*'SaaS - Downselling'!CV66+CV202*'SaaS - Downselling'!CV202</f>
        <v>1.2724931089231799</v>
      </c>
      <c r="CX66" s="89">
        <f ca="1">CW66-CW66*'SaaS - Churn'!CW66-CW66*'SaaS - Upselling'!CW66-CW66*'SaaS - Upselling'!CW134+CW134*'SaaS - Downselling'!CW66+CW202*'SaaS - Downselling'!CW202</f>
        <v>1.1197939358523983</v>
      </c>
      <c r="CY66" s="89">
        <f ca="1">CX66-CX66*'SaaS - Churn'!CX66-CX66*'SaaS - Upselling'!CX66-CX66*'SaaS - Upselling'!CX134+CX134*'SaaS - Downselling'!CX66+CX202*'SaaS - Downselling'!CX202</f>
        <v>0.98541866355011054</v>
      </c>
      <c r="CZ66" s="89">
        <f ca="1">CY66-CY66*'SaaS - Churn'!CY66-CY66*'SaaS - Upselling'!CY66-CY66*'SaaS - Upselling'!CY134+CY134*'SaaS - Downselling'!CY66+CY202*'SaaS - Downselling'!CY202</f>
        <v>0.86716842392409732</v>
      </c>
      <c r="DA66" s="89">
        <f ca="1">CZ66-CZ66*'SaaS - Churn'!CZ66-CZ66*'SaaS - Upselling'!CZ66-CZ66*'SaaS - Upselling'!CZ134+CZ134*'SaaS - Downselling'!CZ66+CZ202*'SaaS - Downselling'!CZ202</f>
        <v>0.76310821305320564</v>
      </c>
      <c r="DB66" s="89">
        <f ca="1">DA66-DA66*'SaaS - Churn'!DA66-DA66*'SaaS - Upselling'!DA66-DA66*'SaaS - Upselling'!DA134+DA134*'SaaS - Downselling'!DA66+DA202*'SaaS - Downselling'!DA202</f>
        <v>0.67153522748682093</v>
      </c>
      <c r="DC66" s="89">
        <f ca="1">DB66-DB66*'SaaS - Churn'!DB66-DB66*'SaaS - Upselling'!DB66-DB66*'SaaS - Upselling'!DB134+DB134*'SaaS - Downselling'!DB66+DB202*'SaaS - Downselling'!DB202</f>
        <v>0.59095100018840241</v>
      </c>
      <c r="DD66" s="89">
        <f ca="1">DC66-DC66*'SaaS - Churn'!DC66-DC66*'SaaS - Upselling'!DC66-DC66*'SaaS - Upselling'!DC134+DC134*'SaaS - Downselling'!DC66+DC202*'SaaS - Downselling'!DC202</f>
        <v>0.52003688016579419</v>
      </c>
      <c r="DE66" s="89">
        <f ca="1">DD66-DD66*'SaaS - Churn'!DD66-DD66*'SaaS - Upselling'!DD66-DD66*'SaaS - Upselling'!DD134+DD134*'SaaS - Downselling'!DD66+DD202*'SaaS - Downselling'!DD202</f>
        <v>0.45763245454589896</v>
      </c>
      <c r="DF66" s="89">
        <f ca="1">DE66-DE66*'SaaS - Churn'!DE66-DE66*'SaaS - Upselling'!DE66-DE66*'SaaS - Upselling'!DE134+DE134*'SaaS - Downselling'!DE66+DE202*'SaaS - Downselling'!DE202</f>
        <v>0.40271656000039113</v>
      </c>
      <c r="DG66" s="89">
        <f ca="1">DF66-DF66*'SaaS - Churn'!DF66-DF66*'SaaS - Upselling'!DF66-DF66*'SaaS - Upselling'!DF134+DF134*'SaaS - Downselling'!DF66+DF202*'SaaS - Downselling'!DF202</f>
        <v>0.35439057280034419</v>
      </c>
      <c r="DH66" s="89">
        <f ca="1">DG66-DG66*'SaaS - Churn'!DG66-DG66*'SaaS - Upselling'!DG66-DG66*'SaaS - Upselling'!DG134+DG134*'SaaS - Downselling'!DG66+DG202*'SaaS - Downselling'!DG202</f>
        <v>0.31186370406430286</v>
      </c>
      <c r="DI66" s="89">
        <f ca="1">DH66-DH66*'SaaS - Churn'!DH66-DH66*'SaaS - Upselling'!DH66-DH66*'SaaS - Upselling'!DH134+DH134*'SaaS - Downselling'!DH66+DH202*'SaaS - Downselling'!DH202</f>
        <v>0.27444005957658651</v>
      </c>
      <c r="DJ66" s="89">
        <f ca="1">DI66-DI66*'SaaS - Churn'!DI66-DI66*'SaaS - Upselling'!DI66-DI66*'SaaS - Upselling'!DI134+DI134*'SaaS - Downselling'!DI66+DI202*'SaaS - Downselling'!DI202</f>
        <v>0.24150725242739612</v>
      </c>
      <c r="DK66" s="89">
        <f ca="1">DJ66-DJ66*'SaaS - Churn'!DJ66-DJ66*'SaaS - Upselling'!DJ66-DJ66*'SaaS - Upselling'!DJ134+DJ134*'SaaS - Downselling'!DJ66+DJ202*'SaaS - Downselling'!DJ202</f>
        <v>0.21252638213610858</v>
      </c>
      <c r="DL66" s="89">
        <f ca="1">DK66-DK66*'SaaS - Churn'!DK66-DK66*'SaaS - Upselling'!DK66-DK66*'SaaS - Upselling'!DK134+DK134*'SaaS - Downselling'!DK66+DK202*'SaaS - Downselling'!DK202</f>
        <v>0.18702321627977553</v>
      </c>
      <c r="DM66" s="89">
        <f ca="1">DL66-DL66*'SaaS - Churn'!DL66-DL66*'SaaS - Upselling'!DL66-DL66*'SaaS - Upselling'!DL134+DL134*'SaaS - Downselling'!DL66+DL202*'SaaS - Downselling'!DL202</f>
        <v>0.16458043032620245</v>
      </c>
      <c r="DN66" s="89">
        <f ca="1">DM66-DM66*'SaaS - Churn'!DM66-DM66*'SaaS - Upselling'!DM66-DM66*'SaaS - Upselling'!DM134+DM134*'SaaS - Downselling'!DM66+DM202*'SaaS - Downselling'!DM202</f>
        <v>0.14483077868705815</v>
      </c>
      <c r="DO66" s="89">
        <f ca="1">DN66-DN66*'SaaS - Churn'!DN66-DN66*'SaaS - Upselling'!DN66-DN66*'SaaS - Upselling'!DN134+DN134*'SaaS - Downselling'!DN66+DN202*'SaaS - Downselling'!DN202</f>
        <v>0.12745108524461118</v>
      </c>
      <c r="DP66" s="89">
        <f ca="1">DO66-DO66*'SaaS - Churn'!DO66-DO66*'SaaS - Upselling'!DO66-DO66*'SaaS - Upselling'!DO134+DO134*'SaaS - Downselling'!DO66+DO202*'SaaS - Downselling'!DO202</f>
        <v>0.11215695501525784</v>
      </c>
      <c r="DQ66" s="89">
        <f ca="1">DP66-DP66*'SaaS - Churn'!DP66-DP66*'SaaS - Upselling'!DP66-DP66*'SaaS - Upselling'!DP134+DP134*'SaaS - Downselling'!DP66+DP202*'SaaS - Downselling'!DP202</f>
        <v>9.8698120413426904E-2</v>
      </c>
      <c r="DR66" s="89">
        <f ca="1">DQ66-DQ66*'SaaS - Churn'!DQ66-DQ66*'SaaS - Upselling'!DQ66-DQ66*'SaaS - Upselling'!DQ134+DQ134*'SaaS - Downselling'!DQ66+DQ202*'SaaS - Downselling'!DQ202</f>
        <v>8.6854345963815666E-2</v>
      </c>
    </row>
    <row r="67" spans="2:122" ht="15.75" customHeight="1">
      <c r="B67" s="195">
        <v>44866</v>
      </c>
      <c r="BK67" s="89">
        <f ca="1"/>
        <v>163.79999999999998</v>
      </c>
      <c r="BL67" s="89">
        <f ca="1">BK67-BK67*'SaaS - Churn'!BK67-BK67*'SaaS - Upselling'!BK67-BK67*'SaaS - Upselling'!BK135+BK135*'SaaS - Downselling'!BK67+BK203*'SaaS - Downselling'!BK203</f>
        <v>144.14399999999998</v>
      </c>
      <c r="BM67" s="89">
        <f ca="1">BL67-BL67*'SaaS - Churn'!BL67-BL67*'SaaS - Upselling'!BL67-BL67*'SaaS - Upselling'!BL135+BL135*'SaaS - Downselling'!BL67+BL203*'SaaS - Downselling'!BL203</f>
        <v>126.84671999999998</v>
      </c>
      <c r="BN67" s="89">
        <f ca="1">BM67-BM67*'SaaS - Churn'!BM67-BM67*'SaaS - Upselling'!BM67-BM67*'SaaS - Upselling'!BM135+BM135*'SaaS - Downselling'!BM67+BM203*'SaaS - Downselling'!BM203</f>
        <v>111.62511359999999</v>
      </c>
      <c r="BO67" s="89">
        <f ca="1">BN67-BN67*'SaaS - Churn'!BN67-BN67*'SaaS - Upselling'!BN67-BN67*'SaaS - Upselling'!BN135+BN135*'SaaS - Downselling'!BN67+BN203*'SaaS - Downselling'!BN203</f>
        <v>98.23009996799999</v>
      </c>
      <c r="BP67" s="89">
        <f ca="1">BO67-BO67*'SaaS - Churn'!BO67-BO67*'SaaS - Upselling'!BO67-BO67*'SaaS - Upselling'!BO135+BO135*'SaaS - Downselling'!BO67+BO203*'SaaS - Downselling'!BO203</f>
        <v>86.442487971839995</v>
      </c>
      <c r="BQ67" s="89">
        <f ca="1">BP67-BP67*'SaaS - Churn'!BP67-BP67*'SaaS - Upselling'!BP67-BP67*'SaaS - Upselling'!BP135+BP135*'SaaS - Downselling'!BP67+BP203*'SaaS - Downselling'!BP203</f>
        <v>76.069389415219192</v>
      </c>
      <c r="BR67" s="89">
        <f ca="1">BQ67-BQ67*'SaaS - Churn'!BQ67-BQ67*'SaaS - Upselling'!BQ67-BQ67*'SaaS - Upselling'!BQ135+BQ135*'SaaS - Downselling'!BQ67+BQ203*'SaaS - Downselling'!BQ203</f>
        <v>66.941062685392893</v>
      </c>
      <c r="BS67" s="89">
        <f ca="1">BR67-BR67*'SaaS - Churn'!BR67-BR67*'SaaS - Upselling'!BR67-BR67*'SaaS - Upselling'!BR135+BR135*'SaaS - Downselling'!BR67+BR203*'SaaS - Downselling'!BR203</f>
        <v>58.908135163145744</v>
      </c>
      <c r="BT67" s="89">
        <f ca="1">BS67-BS67*'SaaS - Churn'!BS67-BS67*'SaaS - Upselling'!BS67-BS67*'SaaS - Upselling'!BS135+BS135*'SaaS - Downselling'!BS67+BS203*'SaaS - Downselling'!BS203</f>
        <v>51.839158943568258</v>
      </c>
      <c r="BU67" s="89">
        <f ca="1">BT67-BT67*'SaaS - Churn'!BT67-BT67*'SaaS - Upselling'!BT67-BT67*'SaaS - Upselling'!BT135+BT135*'SaaS - Downselling'!BT67+BT203*'SaaS - Downselling'!BT203</f>
        <v>45.618459870340061</v>
      </c>
      <c r="BV67" s="89">
        <f ca="1">BU67-BU67*'SaaS - Churn'!BU67-BU67*'SaaS - Upselling'!BU67-BU67*'SaaS - Upselling'!BU135+BU135*'SaaS - Downselling'!BU67+BU203*'SaaS - Downselling'!BU203</f>
        <v>40.144244685899253</v>
      </c>
      <c r="BW67" s="89">
        <f ca="1">BV67-BV67*'SaaS - Churn'!BV67-BV67*'SaaS - Upselling'!BV67-BV67*'SaaS - Upselling'!BV135+BV135*'SaaS - Downselling'!BV67+BV203*'SaaS - Downselling'!BV203</f>
        <v>35.326935323591343</v>
      </c>
      <c r="BX67" s="89">
        <f ca="1">BW67-BW67*'SaaS - Churn'!BW67-BW67*'SaaS - Upselling'!BW67-BW67*'SaaS - Upselling'!BW135+BW135*'SaaS - Downselling'!BW67+BW203*'SaaS - Downselling'!BW203</f>
        <v>31.087703084760385</v>
      </c>
      <c r="BY67" s="89">
        <f ca="1">BX67-BX67*'SaaS - Churn'!BX67-BX67*'SaaS - Upselling'!BX67-BX67*'SaaS - Upselling'!BX135+BX135*'SaaS - Downselling'!BX67+BX203*'SaaS - Downselling'!BX203</f>
        <v>27.357178714589139</v>
      </c>
      <c r="BZ67" s="89">
        <f ca="1">BY67-BY67*'SaaS - Churn'!BY67-BY67*'SaaS - Upselling'!BY67-BY67*'SaaS - Upselling'!BY135+BY135*'SaaS - Downselling'!BY67+BY203*'SaaS - Downselling'!BY203</f>
        <v>24.074317268838442</v>
      </c>
      <c r="CA67" s="89">
        <f ca="1">BZ67-BZ67*'SaaS - Churn'!BZ67-BZ67*'SaaS - Upselling'!BZ67-BZ67*'SaaS - Upselling'!BZ135+BZ135*'SaaS - Downselling'!BZ67+BZ203*'SaaS - Downselling'!BZ203</f>
        <v>21.185399196577826</v>
      </c>
      <c r="CB67" s="89">
        <f ca="1">CA67-CA67*'SaaS - Churn'!CA67-CA67*'SaaS - Upselling'!CA67-CA67*'SaaS - Upselling'!CA135+CA135*'SaaS - Downselling'!CA67+CA203*'SaaS - Downselling'!CA203</f>
        <v>18.643151292988488</v>
      </c>
      <c r="CC67" s="89">
        <f ca="1">CB67-CB67*'SaaS - Churn'!CB67-CB67*'SaaS - Upselling'!CB67-CB67*'SaaS - Upselling'!CB135+CB135*'SaaS - Downselling'!CB67+CB203*'SaaS - Downselling'!CB203</f>
        <v>16.405973137829871</v>
      </c>
      <c r="CD67" s="89">
        <f ca="1">CC67-CC67*'SaaS - Churn'!CC67-CC67*'SaaS - Upselling'!CC67-CC67*'SaaS - Upselling'!CC135+CC135*'SaaS - Downselling'!CC67+CC203*'SaaS - Downselling'!CC203</f>
        <v>14.437256361290288</v>
      </c>
      <c r="CE67" s="89">
        <f ca="1">CD67-CD67*'SaaS - Churn'!CD67-CD67*'SaaS - Upselling'!CD67-CD67*'SaaS - Upselling'!CD135+CD135*'SaaS - Downselling'!CD67+CD203*'SaaS - Downselling'!CD203</f>
        <v>12.704785597935453</v>
      </c>
      <c r="CF67" s="89">
        <f ca="1">CE67-CE67*'SaaS - Churn'!CE67-CE67*'SaaS - Upselling'!CE67-CE67*'SaaS - Upselling'!CE135+CE135*'SaaS - Downselling'!CE67+CE203*'SaaS - Downselling'!CE203</f>
        <v>11.180211326183199</v>
      </c>
      <c r="CG67" s="89">
        <f ca="1">CF67-CF67*'SaaS - Churn'!CF67-CF67*'SaaS - Upselling'!CF67-CF67*'SaaS - Upselling'!CF135+CF135*'SaaS - Downselling'!CF67+CF203*'SaaS - Downselling'!CF203</f>
        <v>9.8385859670412152</v>
      </c>
      <c r="CH67" s="89">
        <f ca="1">CG67-CG67*'SaaS - Churn'!CG67-CG67*'SaaS - Upselling'!CG67-CG67*'SaaS - Upselling'!CG135+CG135*'SaaS - Downselling'!CG67+CG203*'SaaS - Downselling'!CG203</f>
        <v>8.6579556509962678</v>
      </c>
      <c r="CI67" s="89">
        <f ca="1">CH67-CH67*'SaaS - Churn'!CH67-CH67*'SaaS - Upselling'!CH67-CH67*'SaaS - Upselling'!CH135+CH135*'SaaS - Downselling'!CH67+CH203*'SaaS - Downselling'!CH203</f>
        <v>7.619000972876715</v>
      </c>
      <c r="CJ67" s="89">
        <f ca="1">CI67-CI67*'SaaS - Churn'!CI67-CI67*'SaaS - Upselling'!CI67-CI67*'SaaS - Upselling'!CI135+CI135*'SaaS - Downselling'!CI67+CI203*'SaaS - Downselling'!CI203</f>
        <v>6.7047208561315088</v>
      </c>
      <c r="CK67" s="89">
        <f ca="1">CJ67-CJ67*'SaaS - Churn'!CJ67-CJ67*'SaaS - Upselling'!CJ67-CJ67*'SaaS - Upselling'!CJ135+CJ135*'SaaS - Downselling'!CJ67+CJ203*'SaaS - Downselling'!CJ203</f>
        <v>5.9001543533957275</v>
      </c>
      <c r="CL67" s="89">
        <f ca="1">CK67-CK67*'SaaS - Churn'!CK67-CK67*'SaaS - Upselling'!CK67-CK67*'SaaS - Upselling'!CK135+CK135*'SaaS - Downselling'!CK67+CK203*'SaaS - Downselling'!CK203</f>
        <v>5.1921358309882404</v>
      </c>
      <c r="CM67" s="89">
        <f ca="1">CL67-CL67*'SaaS - Churn'!CL67-CL67*'SaaS - Upselling'!CL67-CL67*'SaaS - Upselling'!CL135+CL135*'SaaS - Downselling'!CL67+CL203*'SaaS - Downselling'!CL203</f>
        <v>4.5690795312696517</v>
      </c>
      <c r="CN67" s="89">
        <f ca="1">CM67-CM67*'SaaS - Churn'!CM67-CM67*'SaaS - Upselling'!CM67-CM67*'SaaS - Upselling'!CM135+CM135*'SaaS - Downselling'!CM67+CM203*'SaaS - Downselling'!CM203</f>
        <v>4.0207899875172934</v>
      </c>
      <c r="CO67" s="89">
        <f ca="1">CN67-CN67*'SaaS - Churn'!CN67-CN67*'SaaS - Upselling'!CN67-CN67*'SaaS - Upselling'!CN135+CN135*'SaaS - Downselling'!CN67+CN203*'SaaS - Downselling'!CN203</f>
        <v>3.5382951890152183</v>
      </c>
      <c r="CP67" s="89">
        <f ca="1">CO67-CO67*'SaaS - Churn'!CO67-CO67*'SaaS - Upselling'!CO67-CO67*'SaaS - Upselling'!CO135+CO135*'SaaS - Downselling'!CO67+CO203*'SaaS - Downselling'!CO203</f>
        <v>3.1136997663333918</v>
      </c>
      <c r="CQ67" s="89">
        <f ca="1">CP67-CP67*'SaaS - Churn'!CP67-CP67*'SaaS - Upselling'!CP67-CP67*'SaaS - Upselling'!CP135+CP135*'SaaS - Downselling'!CP67+CP203*'SaaS - Downselling'!CP203</f>
        <v>2.7400557943733848</v>
      </c>
      <c r="CR67" s="89">
        <f ca="1">CQ67-CQ67*'SaaS - Churn'!CQ67-CQ67*'SaaS - Upselling'!CQ67-CQ67*'SaaS - Upselling'!CQ135+CQ135*'SaaS - Downselling'!CQ67+CQ203*'SaaS - Downselling'!CQ203</f>
        <v>2.4112490990485789</v>
      </c>
      <c r="CS67" s="89">
        <f ca="1">CR67-CR67*'SaaS - Churn'!CR67-CR67*'SaaS - Upselling'!CR67-CR67*'SaaS - Upselling'!CR135+CR135*'SaaS - Downselling'!CR67+CR203*'SaaS - Downselling'!CR203</f>
        <v>2.1218992071627496</v>
      </c>
      <c r="CT67" s="89">
        <f ca="1">CS67-CS67*'SaaS - Churn'!CS67-CS67*'SaaS - Upselling'!CS67-CS67*'SaaS - Upselling'!CS135+CS135*'SaaS - Downselling'!CS67+CS203*'SaaS - Downselling'!CS203</f>
        <v>1.8672713023032197</v>
      </c>
      <c r="CU67" s="89">
        <f ca="1">CT67-CT67*'SaaS - Churn'!CT67-CT67*'SaaS - Upselling'!CT67-CT67*'SaaS - Upselling'!CT135+CT135*'SaaS - Downselling'!CT67+CT203*'SaaS - Downselling'!CT203</f>
        <v>1.6431987460268334</v>
      </c>
      <c r="CV67" s="89">
        <f ca="1">CU67-CU67*'SaaS - Churn'!CU67-CU67*'SaaS - Upselling'!CU67-CU67*'SaaS - Upselling'!CU135+CU135*'SaaS - Downselling'!CU67+CU203*'SaaS - Downselling'!CU203</f>
        <v>1.4460148965036135</v>
      </c>
      <c r="CW67" s="89">
        <f ca="1">CV67-CV67*'SaaS - Churn'!CV67-CV67*'SaaS - Upselling'!CV67-CV67*'SaaS - Upselling'!CV135+CV135*'SaaS - Downselling'!CV67+CV203*'SaaS - Downselling'!CV203</f>
        <v>1.2724931089231799</v>
      </c>
      <c r="CX67" s="89">
        <f ca="1">CW67-CW67*'SaaS - Churn'!CW67-CW67*'SaaS - Upselling'!CW67-CW67*'SaaS - Upselling'!CW135+CW135*'SaaS - Downselling'!CW67+CW203*'SaaS - Downselling'!CW203</f>
        <v>1.1197939358523983</v>
      </c>
      <c r="CY67" s="89">
        <f ca="1">CX67-CX67*'SaaS - Churn'!CX67-CX67*'SaaS - Upselling'!CX67-CX67*'SaaS - Upselling'!CX135+CX135*'SaaS - Downselling'!CX67+CX203*'SaaS - Downselling'!CX203</f>
        <v>0.98541866355011054</v>
      </c>
      <c r="CZ67" s="89">
        <f ca="1">CY67-CY67*'SaaS - Churn'!CY67-CY67*'SaaS - Upselling'!CY67-CY67*'SaaS - Upselling'!CY135+CY135*'SaaS - Downselling'!CY67+CY203*'SaaS - Downselling'!CY203</f>
        <v>0.86716842392409732</v>
      </c>
      <c r="DA67" s="89">
        <f ca="1">CZ67-CZ67*'SaaS - Churn'!CZ67-CZ67*'SaaS - Upselling'!CZ67-CZ67*'SaaS - Upselling'!CZ135+CZ135*'SaaS - Downselling'!CZ67+CZ203*'SaaS - Downselling'!CZ203</f>
        <v>0.76310821305320564</v>
      </c>
      <c r="DB67" s="89">
        <f ca="1">DA67-DA67*'SaaS - Churn'!DA67-DA67*'SaaS - Upselling'!DA67-DA67*'SaaS - Upselling'!DA135+DA135*'SaaS - Downselling'!DA67+DA203*'SaaS - Downselling'!DA203</f>
        <v>0.67153522748682093</v>
      </c>
      <c r="DC67" s="89">
        <f ca="1">DB67-DB67*'SaaS - Churn'!DB67-DB67*'SaaS - Upselling'!DB67-DB67*'SaaS - Upselling'!DB135+DB135*'SaaS - Downselling'!DB67+DB203*'SaaS - Downselling'!DB203</f>
        <v>0.59095100018840241</v>
      </c>
      <c r="DD67" s="89">
        <f ca="1">DC67-DC67*'SaaS - Churn'!DC67-DC67*'SaaS - Upselling'!DC67-DC67*'SaaS - Upselling'!DC135+DC135*'SaaS - Downselling'!DC67+DC203*'SaaS - Downselling'!DC203</f>
        <v>0.52003688016579419</v>
      </c>
      <c r="DE67" s="89">
        <f ca="1">DD67-DD67*'SaaS - Churn'!DD67-DD67*'SaaS - Upselling'!DD67-DD67*'SaaS - Upselling'!DD135+DD135*'SaaS - Downselling'!DD67+DD203*'SaaS - Downselling'!DD203</f>
        <v>0.45763245454589896</v>
      </c>
      <c r="DF67" s="89">
        <f ca="1">DE67-DE67*'SaaS - Churn'!DE67-DE67*'SaaS - Upselling'!DE67-DE67*'SaaS - Upselling'!DE135+DE135*'SaaS - Downselling'!DE67+DE203*'SaaS - Downselling'!DE203</f>
        <v>0.40271656000039113</v>
      </c>
      <c r="DG67" s="89">
        <f ca="1">DF67-DF67*'SaaS - Churn'!DF67-DF67*'SaaS - Upselling'!DF67-DF67*'SaaS - Upselling'!DF135+DF135*'SaaS - Downselling'!DF67+DF203*'SaaS - Downselling'!DF203</f>
        <v>0.35439057280034419</v>
      </c>
      <c r="DH67" s="89">
        <f ca="1">DG67-DG67*'SaaS - Churn'!DG67-DG67*'SaaS - Upselling'!DG67-DG67*'SaaS - Upselling'!DG135+DG135*'SaaS - Downselling'!DG67+DG203*'SaaS - Downselling'!DG203</f>
        <v>0.31186370406430286</v>
      </c>
      <c r="DI67" s="89">
        <f ca="1">DH67-DH67*'SaaS - Churn'!DH67-DH67*'SaaS - Upselling'!DH67-DH67*'SaaS - Upselling'!DH135+DH135*'SaaS - Downselling'!DH67+DH203*'SaaS - Downselling'!DH203</f>
        <v>0.27444005957658651</v>
      </c>
      <c r="DJ67" s="89">
        <f ca="1">DI67-DI67*'SaaS - Churn'!DI67-DI67*'SaaS - Upselling'!DI67-DI67*'SaaS - Upselling'!DI135+DI135*'SaaS - Downselling'!DI67+DI203*'SaaS - Downselling'!DI203</f>
        <v>0.24150725242739612</v>
      </c>
      <c r="DK67" s="89">
        <f ca="1">DJ67-DJ67*'SaaS - Churn'!DJ67-DJ67*'SaaS - Upselling'!DJ67-DJ67*'SaaS - Upselling'!DJ135+DJ135*'SaaS - Downselling'!DJ67+DJ203*'SaaS - Downselling'!DJ203</f>
        <v>0.21252638213610858</v>
      </c>
      <c r="DL67" s="89">
        <f ca="1">DK67-DK67*'SaaS - Churn'!DK67-DK67*'SaaS - Upselling'!DK67-DK67*'SaaS - Upselling'!DK135+DK135*'SaaS - Downselling'!DK67+DK203*'SaaS - Downselling'!DK203</f>
        <v>0.18702321627977553</v>
      </c>
      <c r="DM67" s="89">
        <f ca="1">DL67-DL67*'SaaS - Churn'!DL67-DL67*'SaaS - Upselling'!DL67-DL67*'SaaS - Upselling'!DL135+DL135*'SaaS - Downselling'!DL67+DL203*'SaaS - Downselling'!DL203</f>
        <v>0.16458043032620245</v>
      </c>
      <c r="DN67" s="89">
        <f ca="1">DM67-DM67*'SaaS - Churn'!DM67-DM67*'SaaS - Upselling'!DM67-DM67*'SaaS - Upselling'!DM135+DM135*'SaaS - Downselling'!DM67+DM203*'SaaS - Downselling'!DM203</f>
        <v>0.14483077868705815</v>
      </c>
      <c r="DO67" s="89">
        <f ca="1">DN67-DN67*'SaaS - Churn'!DN67-DN67*'SaaS - Upselling'!DN67-DN67*'SaaS - Upselling'!DN135+DN135*'SaaS - Downselling'!DN67+DN203*'SaaS - Downselling'!DN203</f>
        <v>0.12745108524461118</v>
      </c>
      <c r="DP67" s="89">
        <f ca="1">DO67-DO67*'SaaS - Churn'!DO67-DO67*'SaaS - Upselling'!DO67-DO67*'SaaS - Upselling'!DO135+DO135*'SaaS - Downselling'!DO67+DO203*'SaaS - Downselling'!DO203</f>
        <v>0.11215695501525784</v>
      </c>
      <c r="DQ67" s="89">
        <f ca="1">DP67-DP67*'SaaS - Churn'!DP67-DP67*'SaaS - Upselling'!DP67-DP67*'SaaS - Upselling'!DP135+DP135*'SaaS - Downselling'!DP67+DP203*'SaaS - Downselling'!DP203</f>
        <v>9.8698120413426904E-2</v>
      </c>
      <c r="DR67" s="89">
        <f ca="1">DQ67-DQ67*'SaaS - Churn'!DQ67-DQ67*'SaaS - Upselling'!DQ67-DQ67*'SaaS - Upselling'!DQ135+DQ135*'SaaS - Downselling'!DQ67+DQ203*'SaaS - Downselling'!DQ203</f>
        <v>8.6854345963815666E-2</v>
      </c>
    </row>
    <row r="68" spans="2:122" ht="15.75" customHeight="1">
      <c r="B68" s="195">
        <v>44896</v>
      </c>
      <c r="BK68" s="89">
        <f ca="1"/>
        <v>163.79999999999998</v>
      </c>
      <c r="BL68" s="89">
        <f ca="1">BK68-BK68*'SaaS - Churn'!BK68-BK68*'SaaS - Upselling'!BK68-BK68*'SaaS - Upselling'!BK136+BK136*'SaaS - Downselling'!BK68+BK204*'SaaS - Downselling'!BK204</f>
        <v>144.14399999999998</v>
      </c>
      <c r="BM68" s="89">
        <f ca="1">BL68-BL68*'SaaS - Churn'!BL68-BL68*'SaaS - Upselling'!BL68-BL68*'SaaS - Upselling'!BL136+BL136*'SaaS - Downselling'!BL68+BL204*'SaaS - Downselling'!BL204</f>
        <v>126.84671999999998</v>
      </c>
      <c r="BN68" s="89">
        <f ca="1">BM68-BM68*'SaaS - Churn'!BM68-BM68*'SaaS - Upselling'!BM68-BM68*'SaaS - Upselling'!BM136+BM136*'SaaS - Downselling'!BM68+BM204*'SaaS - Downselling'!BM204</f>
        <v>111.62511359999999</v>
      </c>
      <c r="BO68" s="89">
        <f ca="1">BN68-BN68*'SaaS - Churn'!BN68-BN68*'SaaS - Upselling'!BN68-BN68*'SaaS - Upselling'!BN136+BN136*'SaaS - Downselling'!BN68+BN204*'SaaS - Downselling'!BN204</f>
        <v>98.23009996799999</v>
      </c>
      <c r="BP68" s="89">
        <f ca="1">BO68-BO68*'SaaS - Churn'!BO68-BO68*'SaaS - Upselling'!BO68-BO68*'SaaS - Upselling'!BO136+BO136*'SaaS - Downselling'!BO68+BO204*'SaaS - Downselling'!BO204</f>
        <v>86.442487971839995</v>
      </c>
      <c r="BQ68" s="89">
        <f ca="1">BP68-BP68*'SaaS - Churn'!BP68-BP68*'SaaS - Upselling'!BP68-BP68*'SaaS - Upselling'!BP136+BP136*'SaaS - Downselling'!BP68+BP204*'SaaS - Downselling'!BP204</f>
        <v>76.069389415219192</v>
      </c>
      <c r="BR68" s="89">
        <f ca="1">BQ68-BQ68*'SaaS - Churn'!BQ68-BQ68*'SaaS - Upselling'!BQ68-BQ68*'SaaS - Upselling'!BQ136+BQ136*'SaaS - Downselling'!BQ68+BQ204*'SaaS - Downselling'!BQ204</f>
        <v>66.941062685392893</v>
      </c>
      <c r="BS68" s="89">
        <f ca="1">BR68-BR68*'SaaS - Churn'!BR68-BR68*'SaaS - Upselling'!BR68-BR68*'SaaS - Upselling'!BR136+BR136*'SaaS - Downselling'!BR68+BR204*'SaaS - Downselling'!BR204</f>
        <v>58.908135163145744</v>
      </c>
      <c r="BT68" s="89">
        <f ca="1">BS68-BS68*'SaaS - Churn'!BS68-BS68*'SaaS - Upselling'!BS68-BS68*'SaaS - Upselling'!BS136+BS136*'SaaS - Downselling'!BS68+BS204*'SaaS - Downselling'!BS204</f>
        <v>51.839158943568258</v>
      </c>
      <c r="BU68" s="89">
        <f ca="1">BT68-BT68*'SaaS - Churn'!BT68-BT68*'SaaS - Upselling'!BT68-BT68*'SaaS - Upselling'!BT136+BT136*'SaaS - Downselling'!BT68+BT204*'SaaS - Downselling'!BT204</f>
        <v>45.618459870340061</v>
      </c>
      <c r="BV68" s="89">
        <f ca="1">BU68-BU68*'SaaS - Churn'!BU68-BU68*'SaaS - Upselling'!BU68-BU68*'SaaS - Upselling'!BU136+BU136*'SaaS - Downselling'!BU68+BU204*'SaaS - Downselling'!BU204</f>
        <v>40.144244685899253</v>
      </c>
      <c r="BW68" s="89">
        <f ca="1">BV68-BV68*'SaaS - Churn'!BV68-BV68*'SaaS - Upselling'!BV68-BV68*'SaaS - Upselling'!BV136+BV136*'SaaS - Downselling'!BV68+BV204*'SaaS - Downselling'!BV204</f>
        <v>35.326935323591343</v>
      </c>
      <c r="BX68" s="89">
        <f ca="1">BW68-BW68*'SaaS - Churn'!BW68-BW68*'SaaS - Upselling'!BW68-BW68*'SaaS - Upselling'!BW136+BW136*'SaaS - Downselling'!BW68+BW204*'SaaS - Downselling'!BW204</f>
        <v>31.087703084760385</v>
      </c>
      <c r="BY68" s="89">
        <f ca="1">BX68-BX68*'SaaS - Churn'!BX68-BX68*'SaaS - Upselling'!BX68-BX68*'SaaS - Upselling'!BX136+BX136*'SaaS - Downselling'!BX68+BX204*'SaaS - Downselling'!BX204</f>
        <v>27.357178714589139</v>
      </c>
      <c r="BZ68" s="89">
        <f ca="1">BY68-BY68*'SaaS - Churn'!BY68-BY68*'SaaS - Upselling'!BY68-BY68*'SaaS - Upselling'!BY136+BY136*'SaaS - Downselling'!BY68+BY204*'SaaS - Downselling'!BY204</f>
        <v>24.074317268838442</v>
      </c>
      <c r="CA68" s="89">
        <f ca="1">BZ68-BZ68*'SaaS - Churn'!BZ68-BZ68*'SaaS - Upselling'!BZ68-BZ68*'SaaS - Upselling'!BZ136+BZ136*'SaaS - Downselling'!BZ68+BZ204*'SaaS - Downselling'!BZ204</f>
        <v>21.185399196577826</v>
      </c>
      <c r="CB68" s="89">
        <f ca="1">CA68-CA68*'SaaS - Churn'!CA68-CA68*'SaaS - Upselling'!CA68-CA68*'SaaS - Upselling'!CA136+CA136*'SaaS - Downselling'!CA68+CA204*'SaaS - Downselling'!CA204</f>
        <v>18.643151292988488</v>
      </c>
      <c r="CC68" s="89">
        <f ca="1">CB68-CB68*'SaaS - Churn'!CB68-CB68*'SaaS - Upselling'!CB68-CB68*'SaaS - Upselling'!CB136+CB136*'SaaS - Downselling'!CB68+CB204*'SaaS - Downselling'!CB204</f>
        <v>16.405973137829871</v>
      </c>
      <c r="CD68" s="89">
        <f ca="1">CC68-CC68*'SaaS - Churn'!CC68-CC68*'SaaS - Upselling'!CC68-CC68*'SaaS - Upselling'!CC136+CC136*'SaaS - Downselling'!CC68+CC204*'SaaS - Downselling'!CC204</f>
        <v>14.437256361290288</v>
      </c>
      <c r="CE68" s="89">
        <f ca="1">CD68-CD68*'SaaS - Churn'!CD68-CD68*'SaaS - Upselling'!CD68-CD68*'SaaS - Upselling'!CD136+CD136*'SaaS - Downselling'!CD68+CD204*'SaaS - Downselling'!CD204</f>
        <v>12.704785597935453</v>
      </c>
      <c r="CF68" s="89">
        <f ca="1">CE68-CE68*'SaaS - Churn'!CE68-CE68*'SaaS - Upselling'!CE68-CE68*'SaaS - Upselling'!CE136+CE136*'SaaS - Downselling'!CE68+CE204*'SaaS - Downselling'!CE204</f>
        <v>11.180211326183199</v>
      </c>
      <c r="CG68" s="89">
        <f ca="1">CF68-CF68*'SaaS - Churn'!CF68-CF68*'SaaS - Upselling'!CF68-CF68*'SaaS - Upselling'!CF136+CF136*'SaaS - Downselling'!CF68+CF204*'SaaS - Downselling'!CF204</f>
        <v>9.8385859670412152</v>
      </c>
      <c r="CH68" s="89">
        <f ca="1">CG68-CG68*'SaaS - Churn'!CG68-CG68*'SaaS - Upselling'!CG68-CG68*'SaaS - Upselling'!CG136+CG136*'SaaS - Downselling'!CG68+CG204*'SaaS - Downselling'!CG204</f>
        <v>8.6579556509962678</v>
      </c>
      <c r="CI68" s="89">
        <f ca="1">CH68-CH68*'SaaS - Churn'!CH68-CH68*'SaaS - Upselling'!CH68-CH68*'SaaS - Upselling'!CH136+CH136*'SaaS - Downselling'!CH68+CH204*'SaaS - Downselling'!CH204</f>
        <v>7.619000972876715</v>
      </c>
      <c r="CJ68" s="89">
        <f ca="1">CI68-CI68*'SaaS - Churn'!CI68-CI68*'SaaS - Upselling'!CI68-CI68*'SaaS - Upselling'!CI136+CI136*'SaaS - Downselling'!CI68+CI204*'SaaS - Downselling'!CI204</f>
        <v>6.7047208561315088</v>
      </c>
      <c r="CK68" s="89">
        <f ca="1">CJ68-CJ68*'SaaS - Churn'!CJ68-CJ68*'SaaS - Upselling'!CJ68-CJ68*'SaaS - Upselling'!CJ136+CJ136*'SaaS - Downselling'!CJ68+CJ204*'SaaS - Downselling'!CJ204</f>
        <v>5.9001543533957275</v>
      </c>
      <c r="CL68" s="89">
        <f ca="1">CK68-CK68*'SaaS - Churn'!CK68-CK68*'SaaS - Upselling'!CK68-CK68*'SaaS - Upselling'!CK136+CK136*'SaaS - Downselling'!CK68+CK204*'SaaS - Downselling'!CK204</f>
        <v>5.1921358309882404</v>
      </c>
      <c r="CM68" s="89">
        <f ca="1">CL68-CL68*'SaaS - Churn'!CL68-CL68*'SaaS - Upselling'!CL68-CL68*'SaaS - Upselling'!CL136+CL136*'SaaS - Downselling'!CL68+CL204*'SaaS - Downselling'!CL204</f>
        <v>4.5690795312696517</v>
      </c>
      <c r="CN68" s="89">
        <f ca="1">CM68-CM68*'SaaS - Churn'!CM68-CM68*'SaaS - Upselling'!CM68-CM68*'SaaS - Upselling'!CM136+CM136*'SaaS - Downselling'!CM68+CM204*'SaaS - Downselling'!CM204</f>
        <v>4.0207899875172934</v>
      </c>
      <c r="CO68" s="89">
        <f ca="1">CN68-CN68*'SaaS - Churn'!CN68-CN68*'SaaS - Upselling'!CN68-CN68*'SaaS - Upselling'!CN136+CN136*'SaaS - Downselling'!CN68+CN204*'SaaS - Downselling'!CN204</f>
        <v>3.5382951890152183</v>
      </c>
      <c r="CP68" s="89">
        <f ca="1">CO68-CO68*'SaaS - Churn'!CO68-CO68*'SaaS - Upselling'!CO68-CO68*'SaaS - Upselling'!CO136+CO136*'SaaS - Downselling'!CO68+CO204*'SaaS - Downselling'!CO204</f>
        <v>3.1136997663333918</v>
      </c>
      <c r="CQ68" s="89">
        <f ca="1">CP68-CP68*'SaaS - Churn'!CP68-CP68*'SaaS - Upselling'!CP68-CP68*'SaaS - Upselling'!CP136+CP136*'SaaS - Downselling'!CP68+CP204*'SaaS - Downselling'!CP204</f>
        <v>2.7400557943733848</v>
      </c>
      <c r="CR68" s="89">
        <f ca="1">CQ68-CQ68*'SaaS - Churn'!CQ68-CQ68*'SaaS - Upselling'!CQ68-CQ68*'SaaS - Upselling'!CQ136+CQ136*'SaaS - Downselling'!CQ68+CQ204*'SaaS - Downselling'!CQ204</f>
        <v>2.4112490990485789</v>
      </c>
      <c r="CS68" s="89">
        <f ca="1">CR68-CR68*'SaaS - Churn'!CR68-CR68*'SaaS - Upselling'!CR68-CR68*'SaaS - Upselling'!CR136+CR136*'SaaS - Downselling'!CR68+CR204*'SaaS - Downselling'!CR204</f>
        <v>2.1218992071627496</v>
      </c>
      <c r="CT68" s="89">
        <f ca="1">CS68-CS68*'SaaS - Churn'!CS68-CS68*'SaaS - Upselling'!CS68-CS68*'SaaS - Upselling'!CS136+CS136*'SaaS - Downselling'!CS68+CS204*'SaaS - Downselling'!CS204</f>
        <v>1.8672713023032197</v>
      </c>
      <c r="CU68" s="89">
        <f ca="1">CT68-CT68*'SaaS - Churn'!CT68-CT68*'SaaS - Upselling'!CT68-CT68*'SaaS - Upselling'!CT136+CT136*'SaaS - Downselling'!CT68+CT204*'SaaS - Downselling'!CT204</f>
        <v>1.6431987460268334</v>
      </c>
      <c r="CV68" s="89">
        <f ca="1">CU68-CU68*'SaaS - Churn'!CU68-CU68*'SaaS - Upselling'!CU68-CU68*'SaaS - Upselling'!CU136+CU136*'SaaS - Downselling'!CU68+CU204*'SaaS - Downselling'!CU204</f>
        <v>1.4460148965036135</v>
      </c>
      <c r="CW68" s="89">
        <f ca="1">CV68-CV68*'SaaS - Churn'!CV68-CV68*'SaaS - Upselling'!CV68-CV68*'SaaS - Upselling'!CV136+CV136*'SaaS - Downselling'!CV68+CV204*'SaaS - Downselling'!CV204</f>
        <v>1.2724931089231799</v>
      </c>
      <c r="CX68" s="89">
        <f ca="1">CW68-CW68*'SaaS - Churn'!CW68-CW68*'SaaS - Upselling'!CW68-CW68*'SaaS - Upselling'!CW136+CW136*'SaaS - Downselling'!CW68+CW204*'SaaS - Downselling'!CW204</f>
        <v>1.1197939358523983</v>
      </c>
      <c r="CY68" s="89">
        <f ca="1">CX68-CX68*'SaaS - Churn'!CX68-CX68*'SaaS - Upselling'!CX68-CX68*'SaaS - Upselling'!CX136+CX136*'SaaS - Downselling'!CX68+CX204*'SaaS - Downselling'!CX204</f>
        <v>0.98541866355011054</v>
      </c>
      <c r="CZ68" s="89">
        <f ca="1">CY68-CY68*'SaaS - Churn'!CY68-CY68*'SaaS - Upselling'!CY68-CY68*'SaaS - Upselling'!CY136+CY136*'SaaS - Downselling'!CY68+CY204*'SaaS - Downselling'!CY204</f>
        <v>0.86716842392409732</v>
      </c>
      <c r="DA68" s="89">
        <f ca="1">CZ68-CZ68*'SaaS - Churn'!CZ68-CZ68*'SaaS - Upselling'!CZ68-CZ68*'SaaS - Upselling'!CZ136+CZ136*'SaaS - Downselling'!CZ68+CZ204*'SaaS - Downselling'!CZ204</f>
        <v>0.76310821305320564</v>
      </c>
      <c r="DB68" s="89">
        <f ca="1">DA68-DA68*'SaaS - Churn'!DA68-DA68*'SaaS - Upselling'!DA68-DA68*'SaaS - Upselling'!DA136+DA136*'SaaS - Downselling'!DA68+DA204*'SaaS - Downselling'!DA204</f>
        <v>0.67153522748682093</v>
      </c>
      <c r="DC68" s="89">
        <f ca="1">DB68-DB68*'SaaS - Churn'!DB68-DB68*'SaaS - Upselling'!DB68-DB68*'SaaS - Upselling'!DB136+DB136*'SaaS - Downselling'!DB68+DB204*'SaaS - Downselling'!DB204</f>
        <v>0.59095100018840241</v>
      </c>
      <c r="DD68" s="89">
        <f ca="1">DC68-DC68*'SaaS - Churn'!DC68-DC68*'SaaS - Upselling'!DC68-DC68*'SaaS - Upselling'!DC136+DC136*'SaaS - Downselling'!DC68+DC204*'SaaS - Downselling'!DC204</f>
        <v>0.52003688016579419</v>
      </c>
      <c r="DE68" s="89">
        <f ca="1">DD68-DD68*'SaaS - Churn'!DD68-DD68*'SaaS - Upselling'!DD68-DD68*'SaaS - Upselling'!DD136+DD136*'SaaS - Downselling'!DD68+DD204*'SaaS - Downselling'!DD204</f>
        <v>0.45763245454589896</v>
      </c>
      <c r="DF68" s="89">
        <f ca="1">DE68-DE68*'SaaS - Churn'!DE68-DE68*'SaaS - Upselling'!DE68-DE68*'SaaS - Upselling'!DE136+DE136*'SaaS - Downselling'!DE68+DE204*'SaaS - Downselling'!DE204</f>
        <v>0.40271656000039113</v>
      </c>
      <c r="DG68" s="89">
        <f ca="1">DF68-DF68*'SaaS - Churn'!DF68-DF68*'SaaS - Upselling'!DF68-DF68*'SaaS - Upselling'!DF136+DF136*'SaaS - Downselling'!DF68+DF204*'SaaS - Downselling'!DF204</f>
        <v>0.35439057280034419</v>
      </c>
      <c r="DH68" s="89">
        <f ca="1">DG68-DG68*'SaaS - Churn'!DG68-DG68*'SaaS - Upselling'!DG68-DG68*'SaaS - Upselling'!DG136+DG136*'SaaS - Downselling'!DG68+DG204*'SaaS - Downselling'!DG204</f>
        <v>0.31186370406430286</v>
      </c>
      <c r="DI68" s="89">
        <f ca="1">DH68-DH68*'SaaS - Churn'!DH68-DH68*'SaaS - Upselling'!DH68-DH68*'SaaS - Upselling'!DH136+DH136*'SaaS - Downselling'!DH68+DH204*'SaaS - Downselling'!DH204</f>
        <v>0.27444005957658651</v>
      </c>
      <c r="DJ68" s="89">
        <f ca="1">DI68-DI68*'SaaS - Churn'!DI68-DI68*'SaaS - Upselling'!DI68-DI68*'SaaS - Upselling'!DI136+DI136*'SaaS - Downselling'!DI68+DI204*'SaaS - Downselling'!DI204</f>
        <v>0.24150725242739612</v>
      </c>
      <c r="DK68" s="89">
        <f ca="1">DJ68-DJ68*'SaaS - Churn'!DJ68-DJ68*'SaaS - Upselling'!DJ68-DJ68*'SaaS - Upselling'!DJ136+DJ136*'SaaS - Downselling'!DJ68+DJ204*'SaaS - Downselling'!DJ204</f>
        <v>0.21252638213610858</v>
      </c>
      <c r="DL68" s="89">
        <f ca="1">DK68-DK68*'SaaS - Churn'!DK68-DK68*'SaaS - Upselling'!DK68-DK68*'SaaS - Upselling'!DK136+DK136*'SaaS - Downselling'!DK68+DK204*'SaaS - Downselling'!DK204</f>
        <v>0.18702321627977553</v>
      </c>
      <c r="DM68" s="89">
        <f ca="1">DL68-DL68*'SaaS - Churn'!DL68-DL68*'SaaS - Upselling'!DL68-DL68*'SaaS - Upselling'!DL136+DL136*'SaaS - Downselling'!DL68+DL204*'SaaS - Downselling'!DL204</f>
        <v>0.16458043032620245</v>
      </c>
      <c r="DN68" s="89">
        <f ca="1">DM68-DM68*'SaaS - Churn'!DM68-DM68*'SaaS - Upselling'!DM68-DM68*'SaaS - Upselling'!DM136+DM136*'SaaS - Downselling'!DM68+DM204*'SaaS - Downselling'!DM204</f>
        <v>0.14483077868705815</v>
      </c>
      <c r="DO68" s="89">
        <f ca="1">DN68-DN68*'SaaS - Churn'!DN68-DN68*'SaaS - Upselling'!DN68-DN68*'SaaS - Upselling'!DN136+DN136*'SaaS - Downselling'!DN68+DN204*'SaaS - Downselling'!DN204</f>
        <v>0.12745108524461118</v>
      </c>
      <c r="DP68" s="89">
        <f ca="1">DO68-DO68*'SaaS - Churn'!DO68-DO68*'SaaS - Upselling'!DO68-DO68*'SaaS - Upselling'!DO136+DO136*'SaaS - Downselling'!DO68+DO204*'SaaS - Downselling'!DO204</f>
        <v>0.11215695501525784</v>
      </c>
      <c r="DQ68" s="89">
        <f ca="1">DP68-DP68*'SaaS - Churn'!DP68-DP68*'SaaS - Upselling'!DP68-DP68*'SaaS - Upselling'!DP136+DP136*'SaaS - Downselling'!DP68+DP204*'SaaS - Downselling'!DP204</f>
        <v>9.8698120413426904E-2</v>
      </c>
      <c r="DR68" s="89">
        <f ca="1">DQ68-DQ68*'SaaS - Churn'!DQ68-DQ68*'SaaS - Upselling'!DQ68-DQ68*'SaaS - Upselling'!DQ136+DQ136*'SaaS - Downselling'!DQ68+DQ204*'SaaS - Downselling'!DQ204</f>
        <v>8.6854345963815666E-2</v>
      </c>
    </row>
    <row r="69" spans="2:122" ht="15.75" customHeight="1">
      <c r="B69" s="27"/>
    </row>
    <row r="70" spans="2:122" ht="15.75" customHeight="1">
      <c r="B70" s="80" t="s">
        <v>264</v>
      </c>
      <c r="BJ70" s="63"/>
      <c r="BK70" s="70">
        <f t="shared" ref="BK70:DR70" ca="1" si="0">+BK8
+IFERROR(INDEX(D9:BK68,60-0,1),0)
+IFERROR(INDEX(D9:BK68,60-1,2),0)
+IFERROR(INDEX(D9:BK68,60-2,3),0)
+IFERROR(INDEX(D9:BK68,60-3,4),0)
+IFERROR(INDEX(D9:BK68,60-4,5),0)
+IFERROR(INDEX(D9:BK68,60-5,6),0)
+IFERROR(INDEX(D9:BK68,60-6,7),0)
+IFERROR(INDEX(D9:BK68,60-7,8),0)
+IFERROR(INDEX(D9:BK68,60-8,9),0)
+IFERROR(INDEX(D9:BK68,60-9,10),0)
+IFERROR(INDEX(D9:BK68,60-10,11),0)
+IFERROR(INDEX(D9:BK68,60-11,12),0)
+IFERROR(INDEX(D9:BK68,60-12,13),0)
+IFERROR(INDEX(D9:BK68,60-13,14),0)
+IFERROR(INDEX(D9:BK68,60-14,15),0)
+IFERROR(INDEX(D9:BK68,60-15,16),0)
+IFERROR(INDEX(D9:BK68,60-16,17),0)
+IFERROR(INDEX(D9:BK68,60-17,18),0)
+IFERROR(INDEX(D9:BK68,60-18,19),0)
+IFERROR(INDEX(D9:BK68,60-19,20),0)
+IFERROR(INDEX(D9:BK68,60-20,21),0)
+IFERROR(INDEX(D9:BK68,60-21,22),0)
+IFERROR(INDEX(D9:BK68,60-22,23),0)
+IFERROR(INDEX(D9:BK68,60-23,24),0)
+IFERROR(INDEX(D9:BK68,60-24,25),0)
+IFERROR(INDEX(D9:BK68,60-25,26),0)
+IFERROR(INDEX(D9:BK68,60-26,27),0)
+IFERROR(INDEX(D9:BK68,60-27,28),0)
+IFERROR(INDEX(D9:BK68,60-28,29),0)
+IFERROR(INDEX(D9:BK68,60-29,30),0)
+IFERROR(INDEX(D9:BK68,60-30,31),0)
+IFERROR(INDEX(D9:BK68,60-31,32),0)
+IFERROR(INDEX(D9:BK68,60-32,33),0)
+IFERROR(INDEX(D9:BK68,60-33,34),0)
+IFERROR(INDEX(D9:BK68,60-34,35),0)
+IFERROR(INDEX(D9:BK68,60-35,36),0)
+IFERROR(INDEX(D9:BK68,60-36,37),0)
+IFERROR(INDEX(D9:BK68,60-37,38),0)
+IFERROR(INDEX(D9:BK68,60-38,39),0)
+IFERROR(INDEX(D9:BK68,60-39,40),0)
+IFERROR(INDEX(D9:BK68,60-40,41),0)
+IFERROR(INDEX(D9:BK68,60-41,42),0)
+IFERROR(INDEX(D9:BK68,60-42,43),0)
+IFERROR(INDEX(D9:BK68,60-43,44),0)
+IFERROR(INDEX(D9:BK68,60-44,45),0)
+IFERROR(INDEX(D9:BK68,60-45,46),0)
+IFERROR(INDEX(D9:BK68,60-46,47),0)
+IFERROR(INDEX(D9:BK68,60-47,48),0)
+IFERROR(INDEX(D9:BK68,60-48,49),0)
+IFERROR(INDEX(D9:BK68,60-49,50),0)
+IFERROR(INDEX(D9:BK68,60-50,51),0)
+IFERROR(INDEX(D9:BK68,60-51,52),0)
+IFERROR(INDEX(D9:BK68,60-52,53),0)
+IFERROR(INDEX(D9:BK68,60-53,54),0)
+IFERROR(INDEX(D9:BK68,60-54,55),0)
+IFERROR(INDEX(D9:BK68,60-55,56),0)
+IFERROR(INDEX(D9:BK68,60-56,57),0)
+IFERROR(INDEX(D9:BK68,60-57,58),0)
+IFERROR(INDEX(D9:BK68,60-58,59),0)
+IFERROR(INDEX(D9:BK68,60-59,60),0)</f>
        <v>30</v>
      </c>
      <c r="BL70" s="70">
        <f t="shared" ca="1" si="0"/>
        <v>26.4</v>
      </c>
      <c r="BM70" s="70">
        <f t="shared" ca="1" si="0"/>
        <v>23.231999999999999</v>
      </c>
      <c r="BN70" s="70">
        <f t="shared" ca="1" si="0"/>
        <v>20.44416</v>
      </c>
      <c r="BO70" s="70">
        <f t="shared" ca="1" si="0"/>
        <v>17.9908608</v>
      </c>
      <c r="BP70" s="70">
        <f t="shared" ca="1" si="0"/>
        <v>15.831957504</v>
      </c>
      <c r="BQ70" s="70">
        <f t="shared" ca="1" si="0"/>
        <v>13.93212260352</v>
      </c>
      <c r="BR70" s="70">
        <f t="shared" ca="1" si="0"/>
        <v>16.460267891097601</v>
      </c>
      <c r="BS70" s="70">
        <f t="shared" ca="1" si="0"/>
        <v>22.88503574416589</v>
      </c>
      <c r="BT70" s="70">
        <f t="shared" ca="1" si="0"/>
        <v>32.738831454865981</v>
      </c>
      <c r="BU70" s="70">
        <f t="shared" ca="1" si="0"/>
        <v>41.410171680282069</v>
      </c>
      <c r="BV70" s="70">
        <f t="shared" ca="1" si="0"/>
        <v>49.04095107864822</v>
      </c>
      <c r="BW70" s="70">
        <f t="shared" ca="1" si="0"/>
        <v>55.756036949210433</v>
      </c>
      <c r="BX70" s="70">
        <f t="shared" ca="1" si="0"/>
        <v>65.865312515305177</v>
      </c>
      <c r="BY70" s="70">
        <f t="shared" ca="1" si="0"/>
        <v>78.961475013468572</v>
      </c>
      <c r="BZ70" s="70">
        <f t="shared" ca="1" si="0"/>
        <v>94.686098011852323</v>
      </c>
      <c r="CA70" s="70">
        <f t="shared" ca="1" si="0"/>
        <v>108.52376625043006</v>
      </c>
      <c r="CB70" s="70">
        <f t="shared" ca="1" si="0"/>
        <v>120.70091430037843</v>
      </c>
      <c r="CC70" s="70">
        <f t="shared" ca="1" si="0"/>
        <v>135.61680458433298</v>
      </c>
      <c r="CD70" s="70">
        <f t="shared" ca="1" si="0"/>
        <v>152.94278803421309</v>
      </c>
      <c r="CE70" s="70">
        <f t="shared" ca="1" si="0"/>
        <v>172.38965347010745</v>
      </c>
      <c r="CF70" s="70">
        <f t="shared" ca="1" si="0"/>
        <v>197.90289505369458</v>
      </c>
      <c r="CG70" s="70">
        <f t="shared" ca="1" si="0"/>
        <v>228.75454764725126</v>
      </c>
      <c r="CH70" s="70">
        <f t="shared" ca="1" si="0"/>
        <v>264.30400192958103</v>
      </c>
      <c r="CI70" s="70">
        <f t="shared" ca="1" si="0"/>
        <v>295.58752169803137</v>
      </c>
      <c r="CJ70" s="70">
        <f t="shared" ca="1" si="0"/>
        <v>339.91701909426746</v>
      </c>
      <c r="CK70" s="70">
        <f t="shared" ca="1" si="0"/>
        <v>395.72697680295533</v>
      </c>
      <c r="CL70" s="70">
        <f t="shared" ca="1" si="0"/>
        <v>461.6397395866008</v>
      </c>
      <c r="CM70" s="70">
        <f t="shared" ca="1" si="0"/>
        <v>519.64297083620886</v>
      </c>
      <c r="CN70" s="70">
        <f t="shared" ca="1" si="0"/>
        <v>570.68581433586348</v>
      </c>
      <c r="CO70" s="70">
        <f t="shared" ca="1" si="0"/>
        <v>632.40351661556031</v>
      </c>
      <c r="CP70" s="70">
        <f t="shared" ca="1" si="0"/>
        <v>703.5150946216927</v>
      </c>
      <c r="CQ70" s="70">
        <f t="shared" ca="1" si="0"/>
        <v>782.89328326708971</v>
      </c>
      <c r="CR70" s="70">
        <f t="shared" ca="1" si="0"/>
        <v>852.74608927503857</v>
      </c>
      <c r="CS70" s="70">
        <f t="shared" ca="1" si="0"/>
        <v>914.2165585620337</v>
      </c>
      <c r="CT70" s="70">
        <f t="shared" ca="1" si="0"/>
        <v>968.31057153458994</v>
      </c>
      <c r="CU70" s="70">
        <f t="shared" ca="1" si="0"/>
        <v>1015.9133029504392</v>
      </c>
      <c r="CV70" s="70">
        <f t="shared" ca="1" si="0"/>
        <v>1057.8037065963865</v>
      </c>
      <c r="CW70" s="70">
        <f t="shared" ca="1" si="0"/>
        <v>1094.6672618048196</v>
      </c>
      <c r="CX70" s="70">
        <f t="shared" ca="1" si="0"/>
        <v>1127.1071903882421</v>
      </c>
      <c r="CY70" s="70">
        <f t="shared" ca="1" si="0"/>
        <v>1155.6543275416525</v>
      </c>
      <c r="CZ70" s="70">
        <f t="shared" ca="1" si="0"/>
        <v>1180.7758082366543</v>
      </c>
      <c r="DA70" s="70">
        <f t="shared" ca="1" si="0"/>
        <v>1202.8827112482552</v>
      </c>
      <c r="DB70" s="70">
        <f t="shared" ca="1" si="0"/>
        <v>1222.3367858984652</v>
      </c>
      <c r="DC70" s="70">
        <f t="shared" ca="1" si="0"/>
        <v>1239.4563715906495</v>
      </c>
      <c r="DD70" s="70">
        <f t="shared" ca="1" si="0"/>
        <v>1254.5216069997707</v>
      </c>
      <c r="DE70" s="70">
        <f t="shared" ca="1" si="0"/>
        <v>1267.7790141597982</v>
      </c>
      <c r="DF70" s="70">
        <f t="shared" ca="1" si="0"/>
        <v>1279.4455324606229</v>
      </c>
      <c r="DG70" s="70">
        <f t="shared" ca="1" si="0"/>
        <v>1289.7120685653488</v>
      </c>
      <c r="DH70" s="70">
        <f t="shared" ca="1" si="0"/>
        <v>1298.7466203375068</v>
      </c>
      <c r="DI70" s="70">
        <f t="shared" ca="1" si="0"/>
        <v>1306.6970258970059</v>
      </c>
      <c r="DJ70" s="70">
        <f t="shared" ca="1" si="0"/>
        <v>1313.6933827893649</v>
      </c>
      <c r="DK70" s="70">
        <f t="shared" ca="1" si="0"/>
        <v>1319.8501768546409</v>
      </c>
      <c r="DL70" s="70">
        <f t="shared" ca="1" si="0"/>
        <v>1325.2681556320847</v>
      </c>
      <c r="DM70" s="70">
        <f t="shared" ca="1" si="0"/>
        <v>1330.0359769562342</v>
      </c>
      <c r="DN70" s="70">
        <f t="shared" ca="1" si="0"/>
        <v>1334.231659721486</v>
      </c>
      <c r="DO70" s="70">
        <f t="shared" ca="1" si="0"/>
        <v>1337.9238605549076</v>
      </c>
      <c r="DP70" s="70">
        <f t="shared" ca="1" si="0"/>
        <v>1341.1729972883184</v>
      </c>
      <c r="DQ70" s="70">
        <f t="shared" ca="1" si="0"/>
        <v>1344.0322376137199</v>
      </c>
      <c r="DR70" s="70">
        <f t="shared" ca="1" si="0"/>
        <v>1346.5483691000734</v>
      </c>
    </row>
    <row r="71" spans="2:122" ht="15.75" customHeight="1">
      <c r="B71" s="27"/>
    </row>
    <row r="72" spans="2:122" ht="15.75" customHeight="1">
      <c r="B72" s="27"/>
    </row>
    <row r="73" spans="2:122" ht="15.75" customHeight="1">
      <c r="B73" s="27"/>
    </row>
    <row r="74" spans="2:122" ht="15.75" customHeight="1">
      <c r="B74" s="80" t="s">
        <v>281</v>
      </c>
    </row>
    <row r="75" spans="2:122" ht="15.75" customHeight="1">
      <c r="B75" s="194"/>
      <c r="BK75" s="56">
        <v>1</v>
      </c>
      <c r="BL75" s="56">
        <v>2</v>
      </c>
      <c r="BM75" s="56">
        <v>3</v>
      </c>
      <c r="BN75" s="56">
        <v>4</v>
      </c>
      <c r="BO75" s="56">
        <v>5</v>
      </c>
      <c r="BP75" s="56">
        <v>6</v>
      </c>
      <c r="BQ75" s="56">
        <v>7</v>
      </c>
      <c r="BR75" s="56">
        <v>8</v>
      </c>
      <c r="BS75" s="56">
        <v>9</v>
      </c>
      <c r="BT75" s="56">
        <v>10</v>
      </c>
      <c r="BU75" s="56">
        <v>11</v>
      </c>
      <c r="BV75" s="56">
        <v>12</v>
      </c>
      <c r="BW75" s="56">
        <v>13</v>
      </c>
      <c r="BX75" s="56">
        <v>14</v>
      </c>
      <c r="BY75" s="56">
        <v>15</v>
      </c>
      <c r="BZ75" s="56">
        <v>16</v>
      </c>
      <c r="CA75" s="56">
        <v>17</v>
      </c>
      <c r="CB75" s="56">
        <v>18</v>
      </c>
      <c r="CC75" s="56">
        <v>19</v>
      </c>
      <c r="CD75" s="56">
        <v>20</v>
      </c>
      <c r="CE75" s="56">
        <v>21</v>
      </c>
      <c r="CF75" s="56">
        <v>22</v>
      </c>
      <c r="CG75" s="56">
        <v>23</v>
      </c>
      <c r="CH75" s="56">
        <v>24</v>
      </c>
      <c r="CI75" s="56">
        <v>25</v>
      </c>
      <c r="CJ75" s="56">
        <v>26</v>
      </c>
      <c r="CK75" s="56">
        <v>27</v>
      </c>
      <c r="CL75" s="56">
        <v>28</v>
      </c>
      <c r="CM75" s="56">
        <v>29</v>
      </c>
      <c r="CN75" s="56">
        <v>30</v>
      </c>
      <c r="CO75" s="56">
        <v>31</v>
      </c>
      <c r="CP75" s="56">
        <v>32</v>
      </c>
      <c r="CQ75" s="56">
        <v>33</v>
      </c>
      <c r="CR75" s="56">
        <v>34</v>
      </c>
      <c r="CS75" s="56">
        <v>35</v>
      </c>
      <c r="CT75" s="56">
        <v>36</v>
      </c>
      <c r="CU75" s="56">
        <v>37</v>
      </c>
      <c r="CV75" s="56">
        <v>38</v>
      </c>
      <c r="CW75" s="56">
        <v>39</v>
      </c>
      <c r="CX75" s="56">
        <v>40</v>
      </c>
      <c r="CY75" s="56">
        <v>41</v>
      </c>
      <c r="CZ75" s="56">
        <v>42</v>
      </c>
      <c r="DA75" s="56">
        <v>43</v>
      </c>
      <c r="DB75" s="56">
        <v>44</v>
      </c>
      <c r="DC75" s="56">
        <v>45</v>
      </c>
      <c r="DD75" s="56">
        <v>46</v>
      </c>
      <c r="DE75" s="56">
        <v>47</v>
      </c>
      <c r="DF75" s="56">
        <v>48</v>
      </c>
      <c r="DG75" s="56">
        <v>49</v>
      </c>
      <c r="DH75" s="56">
        <v>50</v>
      </c>
      <c r="DI75" s="56">
        <v>51</v>
      </c>
      <c r="DJ75" s="56">
        <v>52</v>
      </c>
      <c r="DK75" s="56">
        <v>53</v>
      </c>
      <c r="DL75" s="56">
        <v>54</v>
      </c>
      <c r="DM75" s="56">
        <v>55</v>
      </c>
      <c r="DN75" s="56">
        <v>56</v>
      </c>
      <c r="DO75" s="56">
        <v>57</v>
      </c>
      <c r="DP75" s="56">
        <v>58</v>
      </c>
      <c r="DQ75" s="56">
        <v>59</v>
      </c>
      <c r="DR75" s="56">
        <v>60</v>
      </c>
    </row>
    <row r="76" spans="2:122" ht="15.75" customHeight="1">
      <c r="B76" s="195" t="s">
        <v>86</v>
      </c>
      <c r="BK76" s="55">
        <f>'SaaS - Budget'!$R$36</f>
        <v>20</v>
      </c>
      <c r="BL76" s="89">
        <f>BK76-BK76*'SaaS - Churn'!BK76-BK76*'SaaS - Downselling'!BK8-BK76*'SaaS - Upselling'!BK144+BK8*'SaaS - Upselling'!BK8+BK144*'SaaS - Downselling'!BK76</f>
        <v>22.6</v>
      </c>
      <c r="BM76" s="89">
        <f>BL76-BL76*'SaaS - Churn'!BL76-BL76*'SaaS - Downselling'!BL8-BL76*'SaaS - Upselling'!BL144+BL8*'SaaS - Upselling'!BL8+BL144*'SaaS - Downselling'!BL76</f>
        <v>24.788</v>
      </c>
      <c r="BN76" s="89">
        <f>BM76-BM76*'SaaS - Churn'!BM76-BM76*'SaaS - Downselling'!BM8-BM76*'SaaS - Upselling'!BM144+BM8*'SaaS - Upselling'!BM8+BM144*'SaaS - Downselling'!BM76</f>
        <v>26.61544</v>
      </c>
      <c r="BO76" s="89">
        <f>BN76-BN76*'SaaS - Churn'!BN76-BN76*'SaaS - Downselling'!BN8-BN76*'SaaS - Upselling'!BN144+BN8*'SaaS - Upselling'!BN8+BN144*'SaaS - Downselling'!BN76</f>
        <v>28.127547200000002</v>
      </c>
      <c r="BP76" s="89">
        <f>BO76-BO76*'SaaS - Churn'!BO76-BO76*'SaaS - Downselling'!BO8-BO76*'SaaS - Upselling'!BO144+BO8*'SaaS - Upselling'!BO8+BO144*'SaaS - Downselling'!BO76</f>
        <v>29.364082335999999</v>
      </c>
      <c r="BQ76" s="89">
        <f>BP76-BP76*'SaaS - Churn'!BP76-BP76*'SaaS - Downselling'!BP8-BP76*'SaaS - Upselling'!BP144+BP8*'SaaS - Upselling'!BP8+BP144*'SaaS - Downselling'!BP76</f>
        <v>30.35999643968</v>
      </c>
      <c r="BR76" s="89">
        <f>BQ76-BQ76*'SaaS - Churn'!BQ76-BQ76*'SaaS - Downselling'!BQ8-BQ76*'SaaS - Upselling'!BQ144+BQ8*'SaaS - Upselling'!BQ8+BQ144*'SaaS - Downselling'!BQ76</f>
        <v>31.1460087712384</v>
      </c>
      <c r="BS76" s="89">
        <f>BR76-BR76*'SaaS - Churn'!BR76-BR76*'SaaS - Downselling'!BR8-BR76*'SaaS - Upselling'!BR144+BR8*'SaaS - Upselling'!BR8+BR144*'SaaS - Downselling'!BR76</f>
        <v>31.749115384923392</v>
      </c>
      <c r="BT76" s="89">
        <f>BS76-BS76*'SaaS - Churn'!BS76-BS76*'SaaS - Downselling'!BS8-BS76*'SaaS - Upselling'!BS144+BS8*'SaaS - Upselling'!BS8+BS144*'SaaS - Downselling'!BS76</f>
        <v>32.193036651641513</v>
      </c>
      <c r="BU76" s="89">
        <f>BT76-BT76*'SaaS - Churn'!BT76-BT76*'SaaS - Downselling'!BT8-BT76*'SaaS - Upselling'!BT144+BT8*'SaaS - Upselling'!BT8+BT144*'SaaS - Downselling'!BT76</f>
        <v>32.498611064095279</v>
      </c>
      <c r="BV76" s="89">
        <f>BU76-BU76*'SaaS - Churn'!BU76-BU76*'SaaS - Downselling'!BU8-BU76*'SaaS - Upselling'!BU144+BU8*'SaaS - Upselling'!BU8+BU144*'SaaS - Downselling'!BU76</f>
        <v>32.684141770841578</v>
      </c>
      <c r="BW76" s="89">
        <f>BV76-BV76*'SaaS - Churn'!BV76-BV76*'SaaS - Downselling'!BV8-BV76*'SaaS - Upselling'!BV144+BV8*'SaaS - Upselling'!BV8+BV144*'SaaS - Downselling'!BV76</f>
        <v>32.765701512089571</v>
      </c>
      <c r="BX76" s="89">
        <f>BW76-BW76*'SaaS - Churn'!BW76-BW76*'SaaS - Downselling'!BW8-BW76*'SaaS - Upselling'!BW144+BW8*'SaaS - Upselling'!BW8+BW144*'SaaS - Downselling'!BW76</f>
        <v>32.757400949312824</v>
      </c>
      <c r="BY76" s="89">
        <f>BX76-BX76*'SaaS - Churn'!BX76-BX76*'SaaS - Downselling'!BX8-BX76*'SaaS - Upselling'!BX144+BX8*'SaaS - Upselling'!BX8+BX144*'SaaS - Downselling'!BX76</f>
        <v>32.671624781695812</v>
      </c>
      <c r="BZ76" s="89">
        <f>BY76-BY76*'SaaS - Churn'!BY76-BY76*'SaaS - Downselling'!BY8-BY76*'SaaS - Upselling'!BY144+BY8*'SaaS - Upselling'!BY8+BY144*'SaaS - Downselling'!BY76</f>
        <v>32.519239515266825</v>
      </c>
      <c r="CA76" s="89">
        <f>BZ76-BZ76*'SaaS - Churn'!BZ76-BZ76*'SaaS - Downselling'!BZ8-BZ76*'SaaS - Upselling'!BZ144+BZ8*'SaaS - Upselling'!BZ8+BZ144*'SaaS - Downselling'!BZ76</f>
        <v>32.30977628666183</v>
      </c>
      <c r="CB76" s="89">
        <f>CA76-CA76*'SaaS - Churn'!CA76-CA76*'SaaS - Downselling'!CA8-CA76*'SaaS - Upselling'!CA144+CA8*'SaaS - Upselling'!CA8+CA144*'SaaS - Downselling'!CA76</f>
        <v>32.051591735224889</v>
      </c>
      <c r="CC76" s="89">
        <f>CB76-CB76*'SaaS - Churn'!CB76-CB76*'SaaS - Downselling'!CB8-CB76*'SaaS - Upselling'!CB144+CB8*'SaaS - Upselling'!CB8+CB144*'SaaS - Downselling'!CB76</f>
        <v>31.752009557901133</v>
      </c>
      <c r="CD76" s="89">
        <f>CC76-CC76*'SaaS - Churn'!CC76-CC76*'SaaS - Downselling'!CC8-CC76*'SaaS - Upselling'!CC144+CC8*'SaaS - Upselling'!CC8+CC144*'SaaS - Downselling'!CC76</f>
        <v>31.417445065238162</v>
      </c>
      <c r="CE76" s="89">
        <f>CD76-CD76*'SaaS - Churn'!CD76-CD76*'SaaS - Downselling'!CD8-CD76*'SaaS - Upselling'!CD144+CD8*'SaaS - Upselling'!CD8+CD144*'SaaS - Downselling'!CD76</f>
        <v>31.053514778609042</v>
      </c>
      <c r="CF76" s="89">
        <f>CE76-CE76*'SaaS - Churn'!CE76-CE76*'SaaS - Downselling'!CE8-CE76*'SaaS - Upselling'!CE144+CE8*'SaaS - Upselling'!CE8+CE144*'SaaS - Downselling'!CE76</f>
        <v>30.665132863951428</v>
      </c>
      <c r="CG76" s="89">
        <f>CF76-CF76*'SaaS - Churn'!CF76-CF76*'SaaS - Downselling'!CF8-CF76*'SaaS - Upselling'!CF144+CF8*'SaaS - Upselling'!CF8+CF144*'SaaS - Downselling'!CF76</f>
        <v>30.256595981877219</v>
      </c>
      <c r="CH76" s="89">
        <f>CG76-CG76*'SaaS - Churn'!CG76-CG76*'SaaS - Downselling'!CG8-CG76*'SaaS - Upselling'!CG144+CG8*'SaaS - Upselling'!CG8+CG144*'SaaS - Downselling'!CG76</f>
        <v>29.831657944419916</v>
      </c>
      <c r="CI76" s="89">
        <f>CH76-CH76*'SaaS - Churn'!CH76-CH76*'SaaS - Downselling'!CH8-CH76*'SaaS - Upselling'!CH144+CH8*'SaaS - Upselling'!CH8+CH144*'SaaS - Downselling'!CH76</f>
        <v>29.393595401850131</v>
      </c>
      <c r="CJ76" s="89">
        <f>CI76-CI76*'SaaS - Churn'!CI76-CI76*'SaaS - Downselling'!CI8-CI76*'SaaS - Upselling'!CI144+CI8*'SaaS - Upselling'!CI8+CI144*'SaaS - Downselling'!CI76</f>
        <v>28.945265636173509</v>
      </c>
      <c r="CK76" s="89">
        <f>CJ76-CJ76*'SaaS - Churn'!CJ76-CJ76*'SaaS - Downselling'!CJ8-CJ76*'SaaS - Upselling'!CJ144+CJ8*'SaaS - Upselling'!CJ8+CJ144*'SaaS - Downselling'!CJ76</f>
        <v>28.489157408727174</v>
      </c>
      <c r="CL76" s="89">
        <f>CK76-CK76*'SaaS - Churn'!CK76-CK76*'SaaS - Downselling'!CK8-CK76*'SaaS - Upselling'!CK144+CK8*'SaaS - Upselling'!CK8+CK144*'SaaS - Downselling'!CK76</f>
        <v>28.027435695596509</v>
      </c>
      <c r="CM76" s="89">
        <f>CL76-CL76*'SaaS - Churn'!CL76-CL76*'SaaS - Downselling'!CL8-CL76*'SaaS - Upselling'!CL144+CL8*'SaaS - Upselling'!CL8+CL144*'SaaS - Downselling'!CL76</f>
        <v>27.56198104452319</v>
      </c>
      <c r="CN76" s="89">
        <f>CM76-CM76*'SaaS - Churn'!CM76-CM76*'SaaS - Downselling'!CM8-CM76*'SaaS - Upselling'!CM144+CM8*'SaaS - Upselling'!CM8+CM144*'SaaS - Downselling'!CM76</f>
        <v>27.094424198930707</v>
      </c>
      <c r="CO76" s="89">
        <f>CN76-CN76*'SaaS - Churn'!CN76-CN76*'SaaS - Downselling'!CN8-CN76*'SaaS - Upselling'!CN144+CN8*'SaaS - Upselling'!CN8+CN144*'SaaS - Downselling'!CN76</f>
        <v>26.626176557214315</v>
      </c>
      <c r="CP76" s="89">
        <f>CO76-CO76*'SaaS - Churn'!CO76-CO76*'SaaS - Downselling'!CO8-CO76*'SaaS - Upselling'!CO144+CO8*'SaaS - Upselling'!CO8+CO144*'SaaS - Downselling'!CO76</f>
        <v>26.158456967260783</v>
      </c>
      <c r="CQ76" s="89">
        <f>CP76-CP76*'SaaS - Churn'!CP76-CP76*'SaaS - Downselling'!CP8-CP76*'SaaS - Upselling'!CP144+CP8*'SaaS - Upselling'!CP8+CP144*'SaaS - Downselling'!CP76</f>
        <v>25.692315296163429</v>
      </c>
      <c r="CR76" s="89">
        <f>CQ76-CQ76*'SaaS - Churn'!CQ76-CQ76*'SaaS - Downselling'!CQ8-CQ76*'SaaS - Upselling'!CQ144+CQ8*'SaaS - Upselling'!CQ8+CQ144*'SaaS - Downselling'!CQ76</f>
        <v>25.228653162298279</v>
      </c>
      <c r="CS76" s="89">
        <f>CR76-CR76*'SaaS - Churn'!CR76-CR76*'SaaS - Downselling'!CR8-CR76*'SaaS - Upselling'!CR144+CR8*'SaaS - Upselling'!CR8+CR144*'SaaS - Downselling'!CR76</f>
        <v>24.768242170463459</v>
      </c>
      <c r="CT76" s="89">
        <f>CS76-CS76*'SaaS - Churn'!CS76-CS76*'SaaS - Downselling'!CS8-CS76*'SaaS - Upselling'!CS144+CS8*'SaaS - Upselling'!CS8+CS144*'SaaS - Downselling'!CS76</f>
        <v>24.311739949895998</v>
      </c>
      <c r="CU76" s="89">
        <f>CT76-CT76*'SaaS - Churn'!CT76-CT76*'SaaS - Downselling'!CT8-CT76*'SaaS - Upselling'!CT144+CT8*'SaaS - Upselling'!CT8+CT144*'SaaS - Downselling'!CT76</f>
        <v>23.859704258998871</v>
      </c>
      <c r="CV76" s="89">
        <f>CU76-CU76*'SaaS - Churn'!CU76-CU76*'SaaS - Downselling'!CU8-CU76*'SaaS - Upselling'!CU144+CU8*'SaaS - Upselling'!CU8+CU144*'SaaS - Downselling'!CU76</f>
        <v>23.41260538894759</v>
      </c>
      <c r="CW76" s="89">
        <f>CV76-CV76*'SaaS - Churn'!CV76-CV76*'SaaS - Downselling'!CV8-CV76*'SaaS - Upselling'!CV144+CV8*'SaaS - Upselling'!CV8+CV144*'SaaS - Downselling'!CV76</f>
        <v>22.970837070481892</v>
      </c>
      <c r="CX76" s="89">
        <f>CW76-CW76*'SaaS - Churn'!CW76-CW76*'SaaS - Downselling'!CW8-CW76*'SaaS - Upselling'!CW144+CW8*'SaaS - Upselling'!CW8+CW144*'SaaS - Downselling'!CW76</f>
        <v>22.534726063667918</v>
      </c>
      <c r="CY76" s="89">
        <f>CX76-CX76*'SaaS - Churn'!CX76-CX76*'SaaS - Downselling'!CX8-CX76*'SaaS - Upselling'!CX144+CX8*'SaaS - Upselling'!CX8+CX144*'SaaS - Downselling'!CX76</f>
        <v>22.104540588838741</v>
      </c>
      <c r="CZ76" s="89">
        <f>CY76-CY76*'SaaS - Churn'!CY76-CY76*'SaaS - Downselling'!CY8-CY76*'SaaS - Upselling'!CY144+CY8*'SaaS - Upselling'!CY8+CY144*'SaaS - Downselling'!CY76</f>
        <v>21.680497737932846</v>
      </c>
      <c r="DA76" s="89">
        <f>CZ76-CZ76*'SaaS - Churn'!CZ76-CZ76*'SaaS - Downselling'!CZ8-CZ76*'SaaS - Upselling'!CZ144+CZ8*'SaaS - Upselling'!CZ8+CZ144*'SaaS - Downselling'!CZ76</f>
        <v>21.262769988740562</v>
      </c>
      <c r="DB76" s="89">
        <f>DA76-DA76*'SaaS - Churn'!DA76-DA76*'SaaS - Downselling'!DA8-DA76*'SaaS - Upselling'!DA144+DA8*'SaaS - Upselling'!DA8+DA144*'SaaS - Downselling'!DA76</f>
        <v>20.851490929864159</v>
      </c>
      <c r="DC76" s="89">
        <f>DB76-DB76*'SaaS - Churn'!DB76-DB76*'SaaS - Downselling'!DB8-DB76*'SaaS - Upselling'!DB144+DB8*'SaaS - Upselling'!DB8+DB144*'SaaS - Downselling'!DB76</f>
        <v>20.44676029125748</v>
      </c>
      <c r="DD76" s="89">
        <f>DC76-DC76*'SaaS - Churn'!DC76-DC76*'SaaS - Downselling'!DC8-DC76*'SaaS - Upselling'!DC144+DC8*'SaaS - Upselling'!DC8+DC144*'SaaS - Downselling'!DC76</f>
        <v>20.048648363824061</v>
      </c>
      <c r="DE76" s="89">
        <f>DD76-DD76*'SaaS - Churn'!DD76-DD76*'SaaS - Downselling'!DD8-DD76*'SaaS - Upselling'!DD144+DD8*'SaaS - Upselling'!DD8+DD144*'SaaS - Downselling'!DD76</f>
        <v>19.6571998815323</v>
      </c>
      <c r="DF76" s="89">
        <f>DE76-DE76*'SaaS - Churn'!DE76-DE76*'SaaS - Downselling'!DE8-DE76*'SaaS - Upselling'!DE144+DE8*'SaaS - Upselling'!DE8+DE144*'SaaS - Downselling'!DE76</f>
        <v>19.27243743068821</v>
      </c>
      <c r="DG76" s="89">
        <f>DF76-DF76*'SaaS - Churn'!DF76-DF76*'SaaS - Downselling'!DF8-DF76*'SaaS - Upselling'!DF144+DF8*'SaaS - Upselling'!DF8+DF144*'SaaS - Downselling'!DF76</f>
        <v>18.894364443246612</v>
      </c>
      <c r="DH76" s="89">
        <f>DG76-DG76*'SaaS - Churn'!DG76-DG76*'SaaS - Downselling'!DG8-DG76*'SaaS - Upselling'!DG144+DG8*'SaaS - Upselling'!DG8+DG144*'SaaS - Downselling'!DG76</f>
        <v>18.522967824213186</v>
      </c>
      <c r="DI76" s="89">
        <f>DH76-DH76*'SaaS - Churn'!DH76-DH76*'SaaS - Downselling'!DH8-DH76*'SaaS - Upselling'!DH144+DH8*'SaaS - Upselling'!DH8+DH144*'SaaS - Downselling'!DH76</f>
        <v>18.158220257180648</v>
      </c>
      <c r="DJ76" s="89">
        <f>DI76-DI76*'SaaS - Churn'!DI76-DI76*'SaaS - Downselling'!DI8-DI76*'SaaS - Upselling'!DI144+DI8*'SaaS - Upselling'!DI8+DI144*'SaaS - Downselling'!DI76</f>
        <v>17.800082226754554</v>
      </c>
      <c r="DK76" s="89">
        <f>DJ76-DJ76*'SaaS - Churn'!DJ76-DJ76*'SaaS - Downselling'!DJ8-DJ76*'SaaS - Upselling'!DJ144+DJ8*'SaaS - Upselling'!DJ8+DJ144*'SaaS - Downselling'!DJ76</f>
        <v>17.448503791970882</v>
      </c>
      <c r="DL76" s="89">
        <f>DK76-DK76*'SaaS - Churn'!DK76-DK76*'SaaS - Downselling'!DK8-DK76*'SaaS - Upselling'!DK144+DK8*'SaaS - Upselling'!DK8+DK144*'SaaS - Downselling'!DK76</f>
        <v>17.103426140712713</v>
      </c>
      <c r="DM76" s="89">
        <f>DL76-DL76*'SaaS - Churn'!DL76-DL76*'SaaS - Downselling'!DL8-DL76*'SaaS - Upselling'!DL144+DL8*'SaaS - Upselling'!DL8+DL144*'SaaS - Downselling'!DL76</f>
        <v>16.764782951529956</v>
      </c>
      <c r="DN76" s="89">
        <f>DM76-DM76*'SaaS - Churn'!DM76-DM76*'SaaS - Downselling'!DM8-DM76*'SaaS - Upselling'!DM144+DM8*'SaaS - Upselling'!DM8+DM144*'SaaS - Downselling'!DM76</f>
        <v>16.432501586095075</v>
      </c>
      <c r="DO76" s="89">
        <f>DN76-DN76*'SaaS - Churn'!DN76-DN76*'SaaS - Downselling'!DN8-DN76*'SaaS - Upselling'!DN144+DN8*'SaaS - Upselling'!DN8+DN144*'SaaS - Downselling'!DN76</f>
        <v>16.106504132737403</v>
      </c>
      <c r="DP76" s="89">
        <f>DO76-DO76*'SaaS - Churn'!DO76-DO76*'SaaS - Downselling'!DO8-DO76*'SaaS - Upselling'!DO144+DO8*'SaaS - Upselling'!DO8+DO144*'SaaS - Downselling'!DO76</f>
        <v>15.786708319043179</v>
      </c>
      <c r="DQ76" s="89">
        <f>DP76-DP76*'SaaS - Churn'!DP76-DP76*'SaaS - Downselling'!DP8-DP76*'SaaS - Upselling'!DP144+DP8*'SaaS - Upselling'!DP8+DP144*'SaaS - Downselling'!DP76</f>
        <v>15.473028309347576</v>
      </c>
      <c r="DR76" s="89">
        <f>DQ76-DQ76*'SaaS - Churn'!DQ76-DQ76*'SaaS - Downselling'!DQ8-DQ76*'SaaS - Upselling'!DQ144+DQ8*'SaaS - Upselling'!DQ8+DQ144*'SaaS - Downselling'!DQ76</f>
        <v>15.165375401043654</v>
      </c>
    </row>
    <row r="77" spans="2:122" ht="15.75" customHeight="1">
      <c r="B77" s="195">
        <f t="array" ref="B77:B136">TRANSPOSE('SaaS - Budget'!S3:BZ3)</f>
        <v>43101</v>
      </c>
      <c r="BK77" s="89">
        <f t="array" aca="1" ref="BK77:BK136" ca="1">TRANSPOSE('SaaS - Budget'!S29:BZ29)</f>
        <v>0</v>
      </c>
      <c r="BL77" s="89">
        <f ca="1">BK77-BK77*'SaaS - Churn'!BK77-BK77*'SaaS - Downselling'!BK9-BK77*'SaaS - Upselling'!BK145+BK9*'SaaS - Upselling'!BK9+BK145*'SaaS - Downselling'!BK77</f>
        <v>0</v>
      </c>
      <c r="BM77" s="89">
        <f ca="1">BL77-BL77*'SaaS - Churn'!BL77-BL77*'SaaS - Downselling'!BL9-BL77*'SaaS - Upselling'!BL145+BL9*'SaaS - Upselling'!BL9+BL145*'SaaS - Downselling'!BL77</f>
        <v>0</v>
      </c>
      <c r="BN77" s="89">
        <f ca="1">BM77-BM77*'SaaS - Churn'!BM77-BM77*'SaaS - Downselling'!BM9-BM77*'SaaS - Upselling'!BM145+BM9*'SaaS - Upselling'!BM9+BM145*'SaaS - Downselling'!BM77</f>
        <v>0</v>
      </c>
      <c r="BO77" s="89">
        <f ca="1">BN77-BN77*'SaaS - Churn'!BN77-BN77*'SaaS - Downselling'!BN9-BN77*'SaaS - Upselling'!BN145+BN9*'SaaS - Upselling'!BN9+BN145*'SaaS - Downselling'!BN77</f>
        <v>0</v>
      </c>
      <c r="BP77" s="89">
        <f ca="1">BO77-BO77*'SaaS - Churn'!BO77-BO77*'SaaS - Downselling'!BO9-BO77*'SaaS - Upselling'!BO145+BO9*'SaaS - Upselling'!BO9+BO145*'SaaS - Downselling'!BO77</f>
        <v>0</v>
      </c>
      <c r="BQ77" s="89">
        <f ca="1">BP77-BP77*'SaaS - Churn'!BP77-BP77*'SaaS - Downselling'!BP9-BP77*'SaaS - Upselling'!BP145+BP9*'SaaS - Upselling'!BP9+BP145*'SaaS - Downselling'!BP77</f>
        <v>0</v>
      </c>
      <c r="BR77" s="89">
        <f ca="1">BQ77-BQ77*'SaaS - Churn'!BQ77-BQ77*'SaaS - Downselling'!BQ9-BQ77*'SaaS - Upselling'!BQ145+BQ9*'SaaS - Upselling'!BQ9+BQ145*'SaaS - Downselling'!BQ77</f>
        <v>0</v>
      </c>
      <c r="BS77" s="89">
        <f ca="1">BR77-BR77*'SaaS - Churn'!BR77-BR77*'SaaS - Downselling'!BR9-BR77*'SaaS - Upselling'!BR145+BR9*'SaaS - Upselling'!BR9+BR145*'SaaS - Downselling'!BR77</f>
        <v>0</v>
      </c>
      <c r="BT77" s="89">
        <f ca="1">BS77-BS77*'SaaS - Churn'!BS77-BS77*'SaaS - Downselling'!BS9-BS77*'SaaS - Upselling'!BS145+BS9*'SaaS - Upselling'!BS9+BS145*'SaaS - Downselling'!BS77</f>
        <v>0</v>
      </c>
      <c r="BU77" s="89">
        <f ca="1">BT77-BT77*'SaaS - Churn'!BT77-BT77*'SaaS - Downselling'!BT9-BT77*'SaaS - Upselling'!BT145+BT9*'SaaS - Upselling'!BT9+BT145*'SaaS - Downselling'!BT77</f>
        <v>0</v>
      </c>
      <c r="BV77" s="89">
        <f ca="1">BU77-BU77*'SaaS - Churn'!BU77-BU77*'SaaS - Downselling'!BU9-BU77*'SaaS - Upselling'!BU145+BU9*'SaaS - Upselling'!BU9+BU145*'SaaS - Downselling'!BU77</f>
        <v>0</v>
      </c>
      <c r="BW77" s="89">
        <f ca="1">BV77-BV77*'SaaS - Churn'!BV77-BV77*'SaaS - Downselling'!BV9-BV77*'SaaS - Upselling'!BV145+BV9*'SaaS - Upselling'!BV9+BV145*'SaaS - Downselling'!BV77</f>
        <v>0</v>
      </c>
      <c r="BX77" s="89">
        <f ca="1">BW77-BW77*'SaaS - Churn'!BW77-BW77*'SaaS - Downselling'!BW9-BW77*'SaaS - Upselling'!BW145+BW9*'SaaS - Upselling'!BW9+BW145*'SaaS - Downselling'!BW77</f>
        <v>0</v>
      </c>
      <c r="BY77" s="89">
        <f ca="1">BX77-BX77*'SaaS - Churn'!BX77-BX77*'SaaS - Downselling'!BX9-BX77*'SaaS - Upselling'!BX145+BX9*'SaaS - Upselling'!BX9+BX145*'SaaS - Downselling'!BX77</f>
        <v>0</v>
      </c>
      <c r="BZ77" s="89">
        <f ca="1">BY77-BY77*'SaaS - Churn'!BY77-BY77*'SaaS - Downselling'!BY9-BY77*'SaaS - Upselling'!BY145+BY9*'SaaS - Upselling'!BY9+BY145*'SaaS - Downselling'!BY77</f>
        <v>0</v>
      </c>
      <c r="CA77" s="89">
        <f ca="1">BZ77-BZ77*'SaaS - Churn'!BZ77-BZ77*'SaaS - Downselling'!BZ9-BZ77*'SaaS - Upselling'!BZ145+BZ9*'SaaS - Upselling'!BZ9+BZ145*'SaaS - Downselling'!BZ77</f>
        <v>0</v>
      </c>
      <c r="CB77" s="89">
        <f ca="1">CA77-CA77*'SaaS - Churn'!CA77-CA77*'SaaS - Downselling'!CA9-CA77*'SaaS - Upselling'!CA145+CA9*'SaaS - Upselling'!CA9+CA145*'SaaS - Downselling'!CA77</f>
        <v>0</v>
      </c>
      <c r="CC77" s="89">
        <f ca="1">CB77-CB77*'SaaS - Churn'!CB77-CB77*'SaaS - Downselling'!CB9-CB77*'SaaS - Upselling'!CB145+CB9*'SaaS - Upselling'!CB9+CB145*'SaaS - Downselling'!CB77</f>
        <v>0</v>
      </c>
      <c r="CD77" s="89">
        <f ca="1">CC77-CC77*'SaaS - Churn'!CC77-CC77*'SaaS - Downselling'!CC9-CC77*'SaaS - Upselling'!CC145+CC9*'SaaS - Upselling'!CC9+CC145*'SaaS - Downselling'!CC77</f>
        <v>0</v>
      </c>
      <c r="CE77" s="89">
        <f ca="1">CD77-CD77*'SaaS - Churn'!CD77-CD77*'SaaS - Downselling'!CD9-CD77*'SaaS - Upselling'!CD145+CD9*'SaaS - Upselling'!CD9+CD145*'SaaS - Downselling'!CD77</f>
        <v>0</v>
      </c>
      <c r="CF77" s="89">
        <f ca="1">CE77-CE77*'SaaS - Churn'!CE77-CE77*'SaaS - Downselling'!CE9-CE77*'SaaS - Upselling'!CE145+CE9*'SaaS - Upselling'!CE9+CE145*'SaaS - Downselling'!CE77</f>
        <v>0</v>
      </c>
      <c r="CG77" s="89">
        <f ca="1">CF77-CF77*'SaaS - Churn'!CF77-CF77*'SaaS - Downselling'!CF9-CF77*'SaaS - Upselling'!CF145+CF9*'SaaS - Upselling'!CF9+CF145*'SaaS - Downselling'!CF77</f>
        <v>0</v>
      </c>
      <c r="CH77" s="89">
        <f ca="1">CG77-CG77*'SaaS - Churn'!CG77-CG77*'SaaS - Downselling'!CG9-CG77*'SaaS - Upselling'!CG145+CG9*'SaaS - Upselling'!CG9+CG145*'SaaS - Downselling'!CG77</f>
        <v>0</v>
      </c>
      <c r="CI77" s="89">
        <f ca="1">CH77-CH77*'SaaS - Churn'!CH77-CH77*'SaaS - Downselling'!CH9-CH77*'SaaS - Upselling'!CH145+CH9*'SaaS - Upselling'!CH9+CH145*'SaaS - Downselling'!CH77</f>
        <v>0</v>
      </c>
      <c r="CJ77" s="89">
        <f ca="1">CI77-CI77*'SaaS - Churn'!CI77-CI77*'SaaS - Downselling'!CI9-CI77*'SaaS - Upselling'!CI145+CI9*'SaaS - Upselling'!CI9+CI145*'SaaS - Downselling'!CI77</f>
        <v>0</v>
      </c>
      <c r="CK77" s="89">
        <f ca="1">CJ77-CJ77*'SaaS - Churn'!CJ77-CJ77*'SaaS - Downselling'!CJ9-CJ77*'SaaS - Upselling'!CJ145+CJ9*'SaaS - Upselling'!CJ9+CJ145*'SaaS - Downselling'!CJ77</f>
        <v>0</v>
      </c>
      <c r="CL77" s="89">
        <f ca="1">CK77-CK77*'SaaS - Churn'!CK77-CK77*'SaaS - Downselling'!CK9-CK77*'SaaS - Upselling'!CK145+CK9*'SaaS - Upselling'!CK9+CK145*'SaaS - Downselling'!CK77</f>
        <v>0</v>
      </c>
      <c r="CM77" s="89">
        <f ca="1">CL77-CL77*'SaaS - Churn'!CL77-CL77*'SaaS - Downselling'!CL9-CL77*'SaaS - Upselling'!CL145+CL9*'SaaS - Upselling'!CL9+CL145*'SaaS - Downselling'!CL77</f>
        <v>0</v>
      </c>
      <c r="CN77" s="89">
        <f ca="1">CM77-CM77*'SaaS - Churn'!CM77-CM77*'SaaS - Downselling'!CM9-CM77*'SaaS - Upselling'!CM145+CM9*'SaaS - Upselling'!CM9+CM145*'SaaS - Downselling'!CM77</f>
        <v>0</v>
      </c>
      <c r="CO77" s="89">
        <f ca="1">CN77-CN77*'SaaS - Churn'!CN77-CN77*'SaaS - Downselling'!CN9-CN77*'SaaS - Upselling'!CN145+CN9*'SaaS - Upselling'!CN9+CN145*'SaaS - Downselling'!CN77</f>
        <v>0</v>
      </c>
      <c r="CP77" s="89">
        <f ca="1">CO77-CO77*'SaaS - Churn'!CO77-CO77*'SaaS - Downselling'!CO9-CO77*'SaaS - Upselling'!CO145+CO9*'SaaS - Upselling'!CO9+CO145*'SaaS - Downselling'!CO77</f>
        <v>0</v>
      </c>
      <c r="CQ77" s="89">
        <f ca="1">CP77-CP77*'SaaS - Churn'!CP77-CP77*'SaaS - Downselling'!CP9-CP77*'SaaS - Upselling'!CP145+CP9*'SaaS - Upselling'!CP9+CP145*'SaaS - Downselling'!CP77</f>
        <v>0</v>
      </c>
      <c r="CR77" s="89">
        <f ca="1">CQ77-CQ77*'SaaS - Churn'!CQ77-CQ77*'SaaS - Downselling'!CQ9-CQ77*'SaaS - Upselling'!CQ145+CQ9*'SaaS - Upselling'!CQ9+CQ145*'SaaS - Downselling'!CQ77</f>
        <v>0</v>
      </c>
      <c r="CS77" s="89">
        <f ca="1">CR77-CR77*'SaaS - Churn'!CR77-CR77*'SaaS - Downselling'!CR9-CR77*'SaaS - Upselling'!CR145+CR9*'SaaS - Upselling'!CR9+CR145*'SaaS - Downselling'!CR77</f>
        <v>0</v>
      </c>
      <c r="CT77" s="89">
        <f ca="1">CS77-CS77*'SaaS - Churn'!CS77-CS77*'SaaS - Downselling'!CS9-CS77*'SaaS - Upselling'!CS145+CS9*'SaaS - Upselling'!CS9+CS145*'SaaS - Downselling'!CS77</f>
        <v>0</v>
      </c>
      <c r="CU77" s="89">
        <f ca="1">CT77-CT77*'SaaS - Churn'!CT77-CT77*'SaaS - Downselling'!CT9-CT77*'SaaS - Upselling'!CT145+CT9*'SaaS - Upselling'!CT9+CT145*'SaaS - Downselling'!CT77</f>
        <v>0</v>
      </c>
      <c r="CV77" s="89">
        <f ca="1">CU77-CU77*'SaaS - Churn'!CU77-CU77*'SaaS - Downselling'!CU9-CU77*'SaaS - Upselling'!CU145+CU9*'SaaS - Upselling'!CU9+CU145*'SaaS - Downselling'!CU77</f>
        <v>0</v>
      </c>
      <c r="CW77" s="89">
        <f ca="1">CV77-CV77*'SaaS - Churn'!CV77-CV77*'SaaS - Downselling'!CV9-CV77*'SaaS - Upselling'!CV145+CV9*'SaaS - Upselling'!CV9+CV145*'SaaS - Downselling'!CV77</f>
        <v>0</v>
      </c>
      <c r="CX77" s="89">
        <f ca="1">CW77-CW77*'SaaS - Churn'!CW77-CW77*'SaaS - Downselling'!CW9-CW77*'SaaS - Upselling'!CW145+CW9*'SaaS - Upselling'!CW9+CW145*'SaaS - Downselling'!CW77</f>
        <v>0</v>
      </c>
      <c r="CY77" s="89">
        <f ca="1">CX77-CX77*'SaaS - Churn'!CX77-CX77*'SaaS - Downselling'!CX9-CX77*'SaaS - Upselling'!CX145+CX9*'SaaS - Upselling'!CX9+CX145*'SaaS - Downselling'!CX77</f>
        <v>0</v>
      </c>
      <c r="CZ77" s="89">
        <f ca="1">CY77-CY77*'SaaS - Churn'!CY77-CY77*'SaaS - Downselling'!CY9-CY77*'SaaS - Upselling'!CY145+CY9*'SaaS - Upselling'!CY9+CY145*'SaaS - Downselling'!CY77</f>
        <v>0</v>
      </c>
      <c r="DA77" s="89">
        <f ca="1">CZ77-CZ77*'SaaS - Churn'!CZ77-CZ77*'SaaS - Downselling'!CZ9-CZ77*'SaaS - Upselling'!CZ145+CZ9*'SaaS - Upselling'!CZ9+CZ145*'SaaS - Downselling'!CZ77</f>
        <v>0</v>
      </c>
      <c r="DB77" s="89">
        <f ca="1">DA77-DA77*'SaaS - Churn'!DA77-DA77*'SaaS - Downselling'!DA9-DA77*'SaaS - Upselling'!DA145+DA9*'SaaS - Upselling'!DA9+DA145*'SaaS - Downselling'!DA77</f>
        <v>0</v>
      </c>
      <c r="DC77" s="89">
        <f ca="1">DB77-DB77*'SaaS - Churn'!DB77-DB77*'SaaS - Downselling'!DB9-DB77*'SaaS - Upselling'!DB145+DB9*'SaaS - Upselling'!DB9+DB145*'SaaS - Downselling'!DB77</f>
        <v>0</v>
      </c>
      <c r="DD77" s="89">
        <f ca="1">DC77-DC77*'SaaS - Churn'!DC77-DC77*'SaaS - Downselling'!DC9-DC77*'SaaS - Upselling'!DC145+DC9*'SaaS - Upselling'!DC9+DC145*'SaaS - Downselling'!DC77</f>
        <v>0</v>
      </c>
      <c r="DE77" s="89">
        <f ca="1">DD77-DD77*'SaaS - Churn'!DD77-DD77*'SaaS - Downselling'!DD9-DD77*'SaaS - Upselling'!DD145+DD9*'SaaS - Upselling'!DD9+DD145*'SaaS - Downselling'!DD77</f>
        <v>0</v>
      </c>
      <c r="DF77" s="89">
        <f ca="1">DE77-DE77*'SaaS - Churn'!DE77-DE77*'SaaS - Downselling'!DE9-DE77*'SaaS - Upselling'!DE145+DE9*'SaaS - Upselling'!DE9+DE145*'SaaS - Downselling'!DE77</f>
        <v>0</v>
      </c>
      <c r="DG77" s="89">
        <f ca="1">DF77-DF77*'SaaS - Churn'!DF77-DF77*'SaaS - Downselling'!DF9-DF77*'SaaS - Upselling'!DF145+DF9*'SaaS - Upselling'!DF9+DF145*'SaaS - Downselling'!DF77</f>
        <v>0</v>
      </c>
      <c r="DH77" s="89">
        <f ca="1">DG77-DG77*'SaaS - Churn'!DG77-DG77*'SaaS - Downselling'!DG9-DG77*'SaaS - Upselling'!DG145+DG9*'SaaS - Upselling'!DG9+DG145*'SaaS - Downselling'!DG77</f>
        <v>0</v>
      </c>
      <c r="DI77" s="89">
        <f ca="1">DH77-DH77*'SaaS - Churn'!DH77-DH77*'SaaS - Downselling'!DH9-DH77*'SaaS - Upselling'!DH145+DH9*'SaaS - Upselling'!DH9+DH145*'SaaS - Downselling'!DH77</f>
        <v>0</v>
      </c>
      <c r="DJ77" s="89">
        <f ca="1">DI77-DI77*'SaaS - Churn'!DI77-DI77*'SaaS - Downselling'!DI9-DI77*'SaaS - Upselling'!DI145+DI9*'SaaS - Upselling'!DI9+DI145*'SaaS - Downselling'!DI77</f>
        <v>0</v>
      </c>
      <c r="DK77" s="89">
        <f ca="1">DJ77-DJ77*'SaaS - Churn'!DJ77-DJ77*'SaaS - Downselling'!DJ9-DJ77*'SaaS - Upselling'!DJ145+DJ9*'SaaS - Upselling'!DJ9+DJ145*'SaaS - Downselling'!DJ77</f>
        <v>0</v>
      </c>
      <c r="DL77" s="89">
        <f ca="1">DK77-DK77*'SaaS - Churn'!DK77-DK77*'SaaS - Downselling'!DK9-DK77*'SaaS - Upselling'!DK145+DK9*'SaaS - Upselling'!DK9+DK145*'SaaS - Downselling'!DK77</f>
        <v>0</v>
      </c>
      <c r="DM77" s="89">
        <f ca="1">DL77-DL77*'SaaS - Churn'!DL77-DL77*'SaaS - Downselling'!DL9-DL77*'SaaS - Upselling'!DL145+DL9*'SaaS - Upselling'!DL9+DL145*'SaaS - Downselling'!DL77</f>
        <v>0</v>
      </c>
      <c r="DN77" s="89">
        <f ca="1">DM77-DM77*'SaaS - Churn'!DM77-DM77*'SaaS - Downselling'!DM9-DM77*'SaaS - Upselling'!DM145+DM9*'SaaS - Upselling'!DM9+DM145*'SaaS - Downselling'!DM77</f>
        <v>0</v>
      </c>
      <c r="DO77" s="89">
        <f ca="1">DN77-DN77*'SaaS - Churn'!DN77-DN77*'SaaS - Downselling'!DN9-DN77*'SaaS - Upselling'!DN145+DN9*'SaaS - Upselling'!DN9+DN145*'SaaS - Downselling'!DN77</f>
        <v>0</v>
      </c>
      <c r="DP77" s="89">
        <f ca="1">DO77-DO77*'SaaS - Churn'!DO77-DO77*'SaaS - Downselling'!DO9-DO77*'SaaS - Upselling'!DO145+DO9*'SaaS - Upselling'!DO9+DO145*'SaaS - Downselling'!DO77</f>
        <v>0</v>
      </c>
      <c r="DQ77" s="89">
        <f ca="1">DP77-DP77*'SaaS - Churn'!DP77-DP77*'SaaS - Downselling'!DP9-DP77*'SaaS - Upselling'!DP145+DP9*'SaaS - Upselling'!DP9+DP145*'SaaS - Downselling'!DP77</f>
        <v>0</v>
      </c>
      <c r="DR77" s="89">
        <f ca="1">DQ77-DQ77*'SaaS - Churn'!DQ77-DQ77*'SaaS - Downselling'!DQ9-DQ77*'SaaS - Upselling'!DQ145+DQ9*'SaaS - Upselling'!DQ9+DQ145*'SaaS - Downselling'!DQ77</f>
        <v>0</v>
      </c>
    </row>
    <row r="78" spans="2:122" ht="15.75" customHeight="1">
      <c r="B78" s="195">
        <v>43132</v>
      </c>
      <c r="D78" s="63"/>
      <c r="BK78" s="89">
        <f ca="1"/>
        <v>0</v>
      </c>
      <c r="BL78" s="89">
        <f ca="1">BK78-BK78*'SaaS - Churn'!BK78-BK78*'SaaS - Downselling'!BK10-BK78*'SaaS - Upselling'!BK146+BK10*'SaaS - Upselling'!BK10+BK146*'SaaS - Downselling'!BK78</f>
        <v>0</v>
      </c>
      <c r="BM78" s="89">
        <f ca="1">BL78-BL78*'SaaS - Churn'!BL78-BL78*'SaaS - Downselling'!BL10-BL78*'SaaS - Upselling'!BL146+BL10*'SaaS - Upselling'!BL10+BL146*'SaaS - Downselling'!BL78</f>
        <v>0</v>
      </c>
      <c r="BN78" s="89">
        <f ca="1">BM78-BM78*'SaaS - Churn'!BM78-BM78*'SaaS - Downselling'!BM10-BM78*'SaaS - Upselling'!BM146+BM10*'SaaS - Upselling'!BM10+BM146*'SaaS - Downselling'!BM78</f>
        <v>0</v>
      </c>
      <c r="BO78" s="89">
        <f ca="1">BN78-BN78*'SaaS - Churn'!BN78-BN78*'SaaS - Downselling'!BN10-BN78*'SaaS - Upselling'!BN146+BN10*'SaaS - Upselling'!BN10+BN146*'SaaS - Downselling'!BN78</f>
        <v>0</v>
      </c>
      <c r="BP78" s="89">
        <f ca="1">BO78-BO78*'SaaS - Churn'!BO78-BO78*'SaaS - Downselling'!BO10-BO78*'SaaS - Upselling'!BO146+BO10*'SaaS - Upselling'!BO10+BO146*'SaaS - Downselling'!BO78</f>
        <v>0</v>
      </c>
      <c r="BQ78" s="89">
        <f ca="1">BP78-BP78*'SaaS - Churn'!BP78-BP78*'SaaS - Downselling'!BP10-BP78*'SaaS - Upselling'!BP146+BP10*'SaaS - Upselling'!BP10+BP146*'SaaS - Downselling'!BP78</f>
        <v>0</v>
      </c>
      <c r="BR78" s="89">
        <f ca="1">BQ78-BQ78*'SaaS - Churn'!BQ78-BQ78*'SaaS - Downselling'!BQ10-BQ78*'SaaS - Upselling'!BQ146+BQ10*'SaaS - Upselling'!BQ10+BQ146*'SaaS - Downselling'!BQ78</f>
        <v>0</v>
      </c>
      <c r="BS78" s="89">
        <f ca="1">BR78-BR78*'SaaS - Churn'!BR78-BR78*'SaaS - Downselling'!BR10-BR78*'SaaS - Upselling'!BR146+BR10*'SaaS - Upselling'!BR10+BR146*'SaaS - Downselling'!BR78</f>
        <v>0</v>
      </c>
      <c r="BT78" s="89">
        <f ca="1">BS78-BS78*'SaaS - Churn'!BS78-BS78*'SaaS - Downselling'!BS10-BS78*'SaaS - Upselling'!BS146+BS10*'SaaS - Upselling'!BS10+BS146*'SaaS - Downselling'!BS78</f>
        <v>0</v>
      </c>
      <c r="BU78" s="89">
        <f ca="1">BT78-BT78*'SaaS - Churn'!BT78-BT78*'SaaS - Downselling'!BT10-BT78*'SaaS - Upselling'!BT146+BT10*'SaaS - Upselling'!BT10+BT146*'SaaS - Downselling'!BT78</f>
        <v>0</v>
      </c>
      <c r="BV78" s="89">
        <f ca="1">BU78-BU78*'SaaS - Churn'!BU78-BU78*'SaaS - Downselling'!BU10-BU78*'SaaS - Upselling'!BU146+BU10*'SaaS - Upselling'!BU10+BU146*'SaaS - Downselling'!BU78</f>
        <v>0</v>
      </c>
      <c r="BW78" s="89">
        <f ca="1">BV78-BV78*'SaaS - Churn'!BV78-BV78*'SaaS - Downselling'!BV10-BV78*'SaaS - Upselling'!BV146+BV10*'SaaS - Upselling'!BV10+BV146*'SaaS - Downselling'!BV78</f>
        <v>0</v>
      </c>
      <c r="BX78" s="89">
        <f ca="1">BW78-BW78*'SaaS - Churn'!BW78-BW78*'SaaS - Downselling'!BW10-BW78*'SaaS - Upselling'!BW146+BW10*'SaaS - Upselling'!BW10+BW146*'SaaS - Downselling'!BW78</f>
        <v>0</v>
      </c>
      <c r="BY78" s="89">
        <f ca="1">BX78-BX78*'SaaS - Churn'!BX78-BX78*'SaaS - Downselling'!BX10-BX78*'SaaS - Upselling'!BX146+BX10*'SaaS - Upselling'!BX10+BX146*'SaaS - Downselling'!BX78</f>
        <v>0</v>
      </c>
      <c r="BZ78" s="89">
        <f ca="1">BY78-BY78*'SaaS - Churn'!BY78-BY78*'SaaS - Downselling'!BY10-BY78*'SaaS - Upselling'!BY146+BY10*'SaaS - Upselling'!BY10+BY146*'SaaS - Downselling'!BY78</f>
        <v>0</v>
      </c>
      <c r="CA78" s="89">
        <f ca="1">BZ78-BZ78*'SaaS - Churn'!BZ78-BZ78*'SaaS - Downselling'!BZ10-BZ78*'SaaS - Upselling'!BZ146+BZ10*'SaaS - Upselling'!BZ10+BZ146*'SaaS - Downselling'!BZ78</f>
        <v>0</v>
      </c>
      <c r="CB78" s="89">
        <f ca="1">CA78-CA78*'SaaS - Churn'!CA78-CA78*'SaaS - Downselling'!CA10-CA78*'SaaS - Upselling'!CA146+CA10*'SaaS - Upselling'!CA10+CA146*'SaaS - Downselling'!CA78</f>
        <v>0</v>
      </c>
      <c r="CC78" s="89">
        <f ca="1">CB78-CB78*'SaaS - Churn'!CB78-CB78*'SaaS - Downselling'!CB10-CB78*'SaaS - Upselling'!CB146+CB10*'SaaS - Upselling'!CB10+CB146*'SaaS - Downselling'!CB78</f>
        <v>0</v>
      </c>
      <c r="CD78" s="89">
        <f ca="1">CC78-CC78*'SaaS - Churn'!CC78-CC78*'SaaS - Downselling'!CC10-CC78*'SaaS - Upselling'!CC146+CC10*'SaaS - Upselling'!CC10+CC146*'SaaS - Downselling'!CC78</f>
        <v>0</v>
      </c>
      <c r="CE78" s="89">
        <f ca="1">CD78-CD78*'SaaS - Churn'!CD78-CD78*'SaaS - Downselling'!CD10-CD78*'SaaS - Upselling'!CD146+CD10*'SaaS - Upselling'!CD10+CD146*'SaaS - Downselling'!CD78</f>
        <v>0</v>
      </c>
      <c r="CF78" s="89">
        <f ca="1">CE78-CE78*'SaaS - Churn'!CE78-CE78*'SaaS - Downselling'!CE10-CE78*'SaaS - Upselling'!CE146+CE10*'SaaS - Upselling'!CE10+CE146*'SaaS - Downselling'!CE78</f>
        <v>0</v>
      </c>
      <c r="CG78" s="89">
        <f ca="1">CF78-CF78*'SaaS - Churn'!CF78-CF78*'SaaS - Downselling'!CF10-CF78*'SaaS - Upselling'!CF146+CF10*'SaaS - Upselling'!CF10+CF146*'SaaS - Downselling'!CF78</f>
        <v>0</v>
      </c>
      <c r="CH78" s="89">
        <f ca="1">CG78-CG78*'SaaS - Churn'!CG78-CG78*'SaaS - Downselling'!CG10-CG78*'SaaS - Upselling'!CG146+CG10*'SaaS - Upselling'!CG10+CG146*'SaaS - Downselling'!CG78</f>
        <v>0</v>
      </c>
      <c r="CI78" s="89">
        <f ca="1">CH78-CH78*'SaaS - Churn'!CH78-CH78*'SaaS - Downselling'!CH10-CH78*'SaaS - Upselling'!CH146+CH10*'SaaS - Upselling'!CH10+CH146*'SaaS - Downselling'!CH78</f>
        <v>0</v>
      </c>
      <c r="CJ78" s="89">
        <f ca="1">CI78-CI78*'SaaS - Churn'!CI78-CI78*'SaaS - Downselling'!CI10-CI78*'SaaS - Upselling'!CI146+CI10*'SaaS - Upselling'!CI10+CI146*'SaaS - Downselling'!CI78</f>
        <v>0</v>
      </c>
      <c r="CK78" s="89">
        <f ca="1">CJ78-CJ78*'SaaS - Churn'!CJ78-CJ78*'SaaS - Downselling'!CJ10-CJ78*'SaaS - Upselling'!CJ146+CJ10*'SaaS - Upselling'!CJ10+CJ146*'SaaS - Downselling'!CJ78</f>
        <v>0</v>
      </c>
      <c r="CL78" s="89">
        <f ca="1">CK78-CK78*'SaaS - Churn'!CK78-CK78*'SaaS - Downselling'!CK10-CK78*'SaaS - Upselling'!CK146+CK10*'SaaS - Upselling'!CK10+CK146*'SaaS - Downselling'!CK78</f>
        <v>0</v>
      </c>
      <c r="CM78" s="89">
        <f ca="1">CL78-CL78*'SaaS - Churn'!CL78-CL78*'SaaS - Downselling'!CL10-CL78*'SaaS - Upselling'!CL146+CL10*'SaaS - Upselling'!CL10+CL146*'SaaS - Downselling'!CL78</f>
        <v>0</v>
      </c>
      <c r="CN78" s="89">
        <f ca="1">CM78-CM78*'SaaS - Churn'!CM78-CM78*'SaaS - Downselling'!CM10-CM78*'SaaS - Upselling'!CM146+CM10*'SaaS - Upselling'!CM10+CM146*'SaaS - Downselling'!CM78</f>
        <v>0</v>
      </c>
      <c r="CO78" s="89">
        <f ca="1">CN78-CN78*'SaaS - Churn'!CN78-CN78*'SaaS - Downselling'!CN10-CN78*'SaaS - Upselling'!CN146+CN10*'SaaS - Upselling'!CN10+CN146*'SaaS - Downselling'!CN78</f>
        <v>0</v>
      </c>
      <c r="CP78" s="89">
        <f ca="1">CO78-CO78*'SaaS - Churn'!CO78-CO78*'SaaS - Downselling'!CO10-CO78*'SaaS - Upselling'!CO146+CO10*'SaaS - Upselling'!CO10+CO146*'SaaS - Downselling'!CO78</f>
        <v>0</v>
      </c>
      <c r="CQ78" s="89">
        <f ca="1">CP78-CP78*'SaaS - Churn'!CP78-CP78*'SaaS - Downselling'!CP10-CP78*'SaaS - Upselling'!CP146+CP10*'SaaS - Upselling'!CP10+CP146*'SaaS - Downselling'!CP78</f>
        <v>0</v>
      </c>
      <c r="CR78" s="89">
        <f ca="1">CQ78-CQ78*'SaaS - Churn'!CQ78-CQ78*'SaaS - Downselling'!CQ10-CQ78*'SaaS - Upselling'!CQ146+CQ10*'SaaS - Upselling'!CQ10+CQ146*'SaaS - Downselling'!CQ78</f>
        <v>0</v>
      </c>
      <c r="CS78" s="89">
        <f ca="1">CR78-CR78*'SaaS - Churn'!CR78-CR78*'SaaS - Downselling'!CR10-CR78*'SaaS - Upselling'!CR146+CR10*'SaaS - Upselling'!CR10+CR146*'SaaS - Downselling'!CR78</f>
        <v>0</v>
      </c>
      <c r="CT78" s="89">
        <f ca="1">CS78-CS78*'SaaS - Churn'!CS78-CS78*'SaaS - Downselling'!CS10-CS78*'SaaS - Upselling'!CS146+CS10*'SaaS - Upselling'!CS10+CS146*'SaaS - Downselling'!CS78</f>
        <v>0</v>
      </c>
      <c r="CU78" s="89">
        <f ca="1">CT78-CT78*'SaaS - Churn'!CT78-CT78*'SaaS - Downselling'!CT10-CT78*'SaaS - Upselling'!CT146+CT10*'SaaS - Upselling'!CT10+CT146*'SaaS - Downselling'!CT78</f>
        <v>0</v>
      </c>
      <c r="CV78" s="89">
        <f ca="1">CU78-CU78*'SaaS - Churn'!CU78-CU78*'SaaS - Downselling'!CU10-CU78*'SaaS - Upselling'!CU146+CU10*'SaaS - Upselling'!CU10+CU146*'SaaS - Downselling'!CU78</f>
        <v>0</v>
      </c>
      <c r="CW78" s="89">
        <f ca="1">CV78-CV78*'SaaS - Churn'!CV78-CV78*'SaaS - Downselling'!CV10-CV78*'SaaS - Upselling'!CV146+CV10*'SaaS - Upselling'!CV10+CV146*'SaaS - Downselling'!CV78</f>
        <v>0</v>
      </c>
      <c r="CX78" s="89">
        <f ca="1">CW78-CW78*'SaaS - Churn'!CW78-CW78*'SaaS - Downselling'!CW10-CW78*'SaaS - Upselling'!CW146+CW10*'SaaS - Upselling'!CW10+CW146*'SaaS - Downselling'!CW78</f>
        <v>0</v>
      </c>
      <c r="CY78" s="89">
        <f ca="1">CX78-CX78*'SaaS - Churn'!CX78-CX78*'SaaS - Downselling'!CX10-CX78*'SaaS - Upselling'!CX146+CX10*'SaaS - Upselling'!CX10+CX146*'SaaS - Downselling'!CX78</f>
        <v>0</v>
      </c>
      <c r="CZ78" s="89">
        <f ca="1">CY78-CY78*'SaaS - Churn'!CY78-CY78*'SaaS - Downselling'!CY10-CY78*'SaaS - Upselling'!CY146+CY10*'SaaS - Upselling'!CY10+CY146*'SaaS - Downselling'!CY78</f>
        <v>0</v>
      </c>
      <c r="DA78" s="89">
        <f ca="1">CZ78-CZ78*'SaaS - Churn'!CZ78-CZ78*'SaaS - Downselling'!CZ10-CZ78*'SaaS - Upselling'!CZ146+CZ10*'SaaS - Upselling'!CZ10+CZ146*'SaaS - Downselling'!CZ78</f>
        <v>0</v>
      </c>
      <c r="DB78" s="89">
        <f ca="1">DA78-DA78*'SaaS - Churn'!DA78-DA78*'SaaS - Downselling'!DA10-DA78*'SaaS - Upselling'!DA146+DA10*'SaaS - Upselling'!DA10+DA146*'SaaS - Downselling'!DA78</f>
        <v>0</v>
      </c>
      <c r="DC78" s="89">
        <f ca="1">DB78-DB78*'SaaS - Churn'!DB78-DB78*'SaaS - Downselling'!DB10-DB78*'SaaS - Upselling'!DB146+DB10*'SaaS - Upselling'!DB10+DB146*'SaaS - Downselling'!DB78</f>
        <v>0</v>
      </c>
      <c r="DD78" s="89">
        <f ca="1">DC78-DC78*'SaaS - Churn'!DC78-DC78*'SaaS - Downselling'!DC10-DC78*'SaaS - Upselling'!DC146+DC10*'SaaS - Upselling'!DC10+DC146*'SaaS - Downselling'!DC78</f>
        <v>0</v>
      </c>
      <c r="DE78" s="89">
        <f ca="1">DD78-DD78*'SaaS - Churn'!DD78-DD78*'SaaS - Downselling'!DD10-DD78*'SaaS - Upselling'!DD146+DD10*'SaaS - Upselling'!DD10+DD146*'SaaS - Downselling'!DD78</f>
        <v>0</v>
      </c>
      <c r="DF78" s="89">
        <f ca="1">DE78-DE78*'SaaS - Churn'!DE78-DE78*'SaaS - Downselling'!DE10-DE78*'SaaS - Upselling'!DE146+DE10*'SaaS - Upselling'!DE10+DE146*'SaaS - Downselling'!DE78</f>
        <v>0</v>
      </c>
      <c r="DG78" s="89">
        <f ca="1">DF78-DF78*'SaaS - Churn'!DF78-DF78*'SaaS - Downselling'!DF10-DF78*'SaaS - Upselling'!DF146+DF10*'SaaS - Upselling'!DF10+DF146*'SaaS - Downselling'!DF78</f>
        <v>0</v>
      </c>
      <c r="DH78" s="89">
        <f ca="1">DG78-DG78*'SaaS - Churn'!DG78-DG78*'SaaS - Downselling'!DG10-DG78*'SaaS - Upselling'!DG146+DG10*'SaaS - Upselling'!DG10+DG146*'SaaS - Downselling'!DG78</f>
        <v>0</v>
      </c>
      <c r="DI78" s="89">
        <f ca="1">DH78-DH78*'SaaS - Churn'!DH78-DH78*'SaaS - Downselling'!DH10-DH78*'SaaS - Upselling'!DH146+DH10*'SaaS - Upselling'!DH10+DH146*'SaaS - Downselling'!DH78</f>
        <v>0</v>
      </c>
      <c r="DJ78" s="89">
        <f ca="1">DI78-DI78*'SaaS - Churn'!DI78-DI78*'SaaS - Downselling'!DI10-DI78*'SaaS - Upselling'!DI146+DI10*'SaaS - Upselling'!DI10+DI146*'SaaS - Downselling'!DI78</f>
        <v>0</v>
      </c>
      <c r="DK78" s="89">
        <f ca="1">DJ78-DJ78*'SaaS - Churn'!DJ78-DJ78*'SaaS - Downselling'!DJ10-DJ78*'SaaS - Upselling'!DJ146+DJ10*'SaaS - Upselling'!DJ10+DJ146*'SaaS - Downselling'!DJ78</f>
        <v>0</v>
      </c>
      <c r="DL78" s="89">
        <f ca="1">DK78-DK78*'SaaS - Churn'!DK78-DK78*'SaaS - Downselling'!DK10-DK78*'SaaS - Upselling'!DK146+DK10*'SaaS - Upselling'!DK10+DK146*'SaaS - Downselling'!DK78</f>
        <v>0</v>
      </c>
      <c r="DM78" s="89">
        <f ca="1">DL78-DL78*'SaaS - Churn'!DL78-DL78*'SaaS - Downselling'!DL10-DL78*'SaaS - Upselling'!DL146+DL10*'SaaS - Upselling'!DL10+DL146*'SaaS - Downselling'!DL78</f>
        <v>0</v>
      </c>
      <c r="DN78" s="89">
        <f ca="1">DM78-DM78*'SaaS - Churn'!DM78-DM78*'SaaS - Downselling'!DM10-DM78*'SaaS - Upselling'!DM146+DM10*'SaaS - Upselling'!DM10+DM146*'SaaS - Downselling'!DM78</f>
        <v>0</v>
      </c>
      <c r="DO78" s="89">
        <f ca="1">DN78-DN78*'SaaS - Churn'!DN78-DN78*'SaaS - Downselling'!DN10-DN78*'SaaS - Upselling'!DN146+DN10*'SaaS - Upselling'!DN10+DN146*'SaaS - Downselling'!DN78</f>
        <v>0</v>
      </c>
      <c r="DP78" s="89">
        <f ca="1">DO78-DO78*'SaaS - Churn'!DO78-DO78*'SaaS - Downselling'!DO10-DO78*'SaaS - Upselling'!DO146+DO10*'SaaS - Upselling'!DO10+DO146*'SaaS - Downselling'!DO78</f>
        <v>0</v>
      </c>
      <c r="DQ78" s="89">
        <f ca="1">DP78-DP78*'SaaS - Churn'!DP78-DP78*'SaaS - Downselling'!DP10-DP78*'SaaS - Upselling'!DP146+DP10*'SaaS - Upselling'!DP10+DP146*'SaaS - Downselling'!DP78</f>
        <v>0</v>
      </c>
      <c r="DR78" s="89">
        <f ca="1">DQ78-DQ78*'SaaS - Churn'!DQ78-DQ78*'SaaS - Downselling'!DQ10-DQ78*'SaaS - Upselling'!DQ146+DQ10*'SaaS - Upselling'!DQ10+DQ146*'SaaS - Downselling'!DQ78</f>
        <v>0</v>
      </c>
    </row>
    <row r="79" spans="2:122" ht="15.75" customHeight="1">
      <c r="B79" s="195">
        <v>43160</v>
      </c>
      <c r="D79" s="63"/>
      <c r="BK79" s="89">
        <f ca="1"/>
        <v>0</v>
      </c>
      <c r="BL79" s="89">
        <f ca="1">BK79-BK79*'SaaS - Churn'!BK79-BK79*'SaaS - Downselling'!BK11-BK79*'SaaS - Upselling'!BK147+BK11*'SaaS - Upselling'!BK11+BK147*'SaaS - Downselling'!BK79</f>
        <v>0</v>
      </c>
      <c r="BM79" s="89">
        <f ca="1">BL79-BL79*'SaaS - Churn'!BL79-BL79*'SaaS - Downselling'!BL11-BL79*'SaaS - Upselling'!BL147+BL11*'SaaS - Upselling'!BL11+BL147*'SaaS - Downselling'!BL79</f>
        <v>0</v>
      </c>
      <c r="BN79" s="89">
        <f ca="1">BM79-BM79*'SaaS - Churn'!BM79-BM79*'SaaS - Downselling'!BM11-BM79*'SaaS - Upselling'!BM147+BM11*'SaaS - Upselling'!BM11+BM147*'SaaS - Downselling'!BM79</f>
        <v>0</v>
      </c>
      <c r="BO79" s="89">
        <f ca="1">BN79-BN79*'SaaS - Churn'!BN79-BN79*'SaaS - Downselling'!BN11-BN79*'SaaS - Upselling'!BN147+BN11*'SaaS - Upselling'!BN11+BN147*'SaaS - Downselling'!BN79</f>
        <v>0</v>
      </c>
      <c r="BP79" s="89">
        <f ca="1">BO79-BO79*'SaaS - Churn'!BO79-BO79*'SaaS - Downselling'!BO11-BO79*'SaaS - Upselling'!BO147+BO11*'SaaS - Upselling'!BO11+BO147*'SaaS - Downselling'!BO79</f>
        <v>0</v>
      </c>
      <c r="BQ79" s="89">
        <f ca="1">BP79-BP79*'SaaS - Churn'!BP79-BP79*'SaaS - Downselling'!BP11-BP79*'SaaS - Upselling'!BP147+BP11*'SaaS - Upselling'!BP11+BP147*'SaaS - Downselling'!BP79</f>
        <v>0</v>
      </c>
      <c r="BR79" s="89">
        <f ca="1">BQ79-BQ79*'SaaS - Churn'!BQ79-BQ79*'SaaS - Downselling'!BQ11-BQ79*'SaaS - Upselling'!BQ147+BQ11*'SaaS - Upselling'!BQ11+BQ147*'SaaS - Downselling'!BQ79</f>
        <v>0</v>
      </c>
      <c r="BS79" s="89">
        <f ca="1">BR79-BR79*'SaaS - Churn'!BR79-BR79*'SaaS - Downselling'!BR11-BR79*'SaaS - Upselling'!BR147+BR11*'SaaS - Upselling'!BR11+BR147*'SaaS - Downselling'!BR79</f>
        <v>0</v>
      </c>
      <c r="BT79" s="89">
        <f ca="1">BS79-BS79*'SaaS - Churn'!BS79-BS79*'SaaS - Downselling'!BS11-BS79*'SaaS - Upselling'!BS147+BS11*'SaaS - Upselling'!BS11+BS147*'SaaS - Downselling'!BS79</f>
        <v>0</v>
      </c>
      <c r="BU79" s="89">
        <f ca="1">BT79-BT79*'SaaS - Churn'!BT79-BT79*'SaaS - Downselling'!BT11-BT79*'SaaS - Upselling'!BT147+BT11*'SaaS - Upselling'!BT11+BT147*'SaaS - Downselling'!BT79</f>
        <v>0</v>
      </c>
      <c r="BV79" s="89">
        <f ca="1">BU79-BU79*'SaaS - Churn'!BU79-BU79*'SaaS - Downselling'!BU11-BU79*'SaaS - Upselling'!BU147+BU11*'SaaS - Upselling'!BU11+BU147*'SaaS - Downselling'!BU79</f>
        <v>0</v>
      </c>
      <c r="BW79" s="89">
        <f ca="1">BV79-BV79*'SaaS - Churn'!BV79-BV79*'SaaS - Downselling'!BV11-BV79*'SaaS - Upselling'!BV147+BV11*'SaaS - Upselling'!BV11+BV147*'SaaS - Downselling'!BV79</f>
        <v>0</v>
      </c>
      <c r="BX79" s="89">
        <f ca="1">BW79-BW79*'SaaS - Churn'!BW79-BW79*'SaaS - Downselling'!BW11-BW79*'SaaS - Upselling'!BW147+BW11*'SaaS - Upselling'!BW11+BW147*'SaaS - Downselling'!BW79</f>
        <v>0</v>
      </c>
      <c r="BY79" s="89">
        <f ca="1">BX79-BX79*'SaaS - Churn'!BX79-BX79*'SaaS - Downselling'!BX11-BX79*'SaaS - Upselling'!BX147+BX11*'SaaS - Upselling'!BX11+BX147*'SaaS - Downselling'!BX79</f>
        <v>0</v>
      </c>
      <c r="BZ79" s="89">
        <f ca="1">BY79-BY79*'SaaS - Churn'!BY79-BY79*'SaaS - Downselling'!BY11-BY79*'SaaS - Upselling'!BY147+BY11*'SaaS - Upselling'!BY11+BY147*'SaaS - Downselling'!BY79</f>
        <v>0</v>
      </c>
      <c r="CA79" s="89">
        <f ca="1">BZ79-BZ79*'SaaS - Churn'!BZ79-BZ79*'SaaS - Downselling'!BZ11-BZ79*'SaaS - Upselling'!BZ147+BZ11*'SaaS - Upselling'!BZ11+BZ147*'SaaS - Downselling'!BZ79</f>
        <v>0</v>
      </c>
      <c r="CB79" s="89">
        <f ca="1">CA79-CA79*'SaaS - Churn'!CA79-CA79*'SaaS - Downselling'!CA11-CA79*'SaaS - Upselling'!CA147+CA11*'SaaS - Upselling'!CA11+CA147*'SaaS - Downselling'!CA79</f>
        <v>0</v>
      </c>
      <c r="CC79" s="89">
        <f ca="1">CB79-CB79*'SaaS - Churn'!CB79-CB79*'SaaS - Downselling'!CB11-CB79*'SaaS - Upselling'!CB147+CB11*'SaaS - Upselling'!CB11+CB147*'SaaS - Downselling'!CB79</f>
        <v>0</v>
      </c>
      <c r="CD79" s="89">
        <f ca="1">CC79-CC79*'SaaS - Churn'!CC79-CC79*'SaaS - Downselling'!CC11-CC79*'SaaS - Upselling'!CC147+CC11*'SaaS - Upselling'!CC11+CC147*'SaaS - Downselling'!CC79</f>
        <v>0</v>
      </c>
      <c r="CE79" s="89">
        <f ca="1">CD79-CD79*'SaaS - Churn'!CD79-CD79*'SaaS - Downselling'!CD11-CD79*'SaaS - Upselling'!CD147+CD11*'SaaS - Upselling'!CD11+CD147*'SaaS - Downselling'!CD79</f>
        <v>0</v>
      </c>
      <c r="CF79" s="89">
        <f ca="1">CE79-CE79*'SaaS - Churn'!CE79-CE79*'SaaS - Downselling'!CE11-CE79*'SaaS - Upselling'!CE147+CE11*'SaaS - Upselling'!CE11+CE147*'SaaS - Downselling'!CE79</f>
        <v>0</v>
      </c>
      <c r="CG79" s="89">
        <f ca="1">CF79-CF79*'SaaS - Churn'!CF79-CF79*'SaaS - Downselling'!CF11-CF79*'SaaS - Upselling'!CF147+CF11*'SaaS - Upselling'!CF11+CF147*'SaaS - Downselling'!CF79</f>
        <v>0</v>
      </c>
      <c r="CH79" s="89">
        <f ca="1">CG79-CG79*'SaaS - Churn'!CG79-CG79*'SaaS - Downselling'!CG11-CG79*'SaaS - Upselling'!CG147+CG11*'SaaS - Upselling'!CG11+CG147*'SaaS - Downselling'!CG79</f>
        <v>0</v>
      </c>
      <c r="CI79" s="89">
        <f ca="1">CH79-CH79*'SaaS - Churn'!CH79-CH79*'SaaS - Downselling'!CH11-CH79*'SaaS - Upselling'!CH147+CH11*'SaaS - Upselling'!CH11+CH147*'SaaS - Downselling'!CH79</f>
        <v>0</v>
      </c>
      <c r="CJ79" s="89">
        <f ca="1">CI79-CI79*'SaaS - Churn'!CI79-CI79*'SaaS - Downselling'!CI11-CI79*'SaaS - Upselling'!CI147+CI11*'SaaS - Upselling'!CI11+CI147*'SaaS - Downselling'!CI79</f>
        <v>0</v>
      </c>
      <c r="CK79" s="89">
        <f ca="1">CJ79-CJ79*'SaaS - Churn'!CJ79-CJ79*'SaaS - Downselling'!CJ11-CJ79*'SaaS - Upselling'!CJ147+CJ11*'SaaS - Upselling'!CJ11+CJ147*'SaaS - Downselling'!CJ79</f>
        <v>0</v>
      </c>
      <c r="CL79" s="89">
        <f ca="1">CK79-CK79*'SaaS - Churn'!CK79-CK79*'SaaS - Downselling'!CK11-CK79*'SaaS - Upselling'!CK147+CK11*'SaaS - Upselling'!CK11+CK147*'SaaS - Downselling'!CK79</f>
        <v>0</v>
      </c>
      <c r="CM79" s="89">
        <f ca="1">CL79-CL79*'SaaS - Churn'!CL79-CL79*'SaaS - Downselling'!CL11-CL79*'SaaS - Upselling'!CL147+CL11*'SaaS - Upselling'!CL11+CL147*'SaaS - Downselling'!CL79</f>
        <v>0</v>
      </c>
      <c r="CN79" s="89">
        <f ca="1">CM79-CM79*'SaaS - Churn'!CM79-CM79*'SaaS - Downselling'!CM11-CM79*'SaaS - Upselling'!CM147+CM11*'SaaS - Upselling'!CM11+CM147*'SaaS - Downselling'!CM79</f>
        <v>0</v>
      </c>
      <c r="CO79" s="89">
        <f ca="1">CN79-CN79*'SaaS - Churn'!CN79-CN79*'SaaS - Downselling'!CN11-CN79*'SaaS - Upselling'!CN147+CN11*'SaaS - Upselling'!CN11+CN147*'SaaS - Downselling'!CN79</f>
        <v>0</v>
      </c>
      <c r="CP79" s="89">
        <f ca="1">CO79-CO79*'SaaS - Churn'!CO79-CO79*'SaaS - Downselling'!CO11-CO79*'SaaS - Upselling'!CO147+CO11*'SaaS - Upselling'!CO11+CO147*'SaaS - Downselling'!CO79</f>
        <v>0</v>
      </c>
      <c r="CQ79" s="89">
        <f ca="1">CP79-CP79*'SaaS - Churn'!CP79-CP79*'SaaS - Downselling'!CP11-CP79*'SaaS - Upselling'!CP147+CP11*'SaaS - Upselling'!CP11+CP147*'SaaS - Downselling'!CP79</f>
        <v>0</v>
      </c>
      <c r="CR79" s="89">
        <f ca="1">CQ79-CQ79*'SaaS - Churn'!CQ79-CQ79*'SaaS - Downselling'!CQ11-CQ79*'SaaS - Upselling'!CQ147+CQ11*'SaaS - Upselling'!CQ11+CQ147*'SaaS - Downselling'!CQ79</f>
        <v>0</v>
      </c>
      <c r="CS79" s="89">
        <f ca="1">CR79-CR79*'SaaS - Churn'!CR79-CR79*'SaaS - Downselling'!CR11-CR79*'SaaS - Upselling'!CR147+CR11*'SaaS - Upselling'!CR11+CR147*'SaaS - Downselling'!CR79</f>
        <v>0</v>
      </c>
      <c r="CT79" s="89">
        <f ca="1">CS79-CS79*'SaaS - Churn'!CS79-CS79*'SaaS - Downselling'!CS11-CS79*'SaaS - Upselling'!CS147+CS11*'SaaS - Upselling'!CS11+CS147*'SaaS - Downselling'!CS79</f>
        <v>0</v>
      </c>
      <c r="CU79" s="89">
        <f ca="1">CT79-CT79*'SaaS - Churn'!CT79-CT79*'SaaS - Downselling'!CT11-CT79*'SaaS - Upselling'!CT147+CT11*'SaaS - Upselling'!CT11+CT147*'SaaS - Downselling'!CT79</f>
        <v>0</v>
      </c>
      <c r="CV79" s="89">
        <f ca="1">CU79-CU79*'SaaS - Churn'!CU79-CU79*'SaaS - Downselling'!CU11-CU79*'SaaS - Upselling'!CU147+CU11*'SaaS - Upselling'!CU11+CU147*'SaaS - Downselling'!CU79</f>
        <v>0</v>
      </c>
      <c r="CW79" s="89">
        <f ca="1">CV79-CV79*'SaaS - Churn'!CV79-CV79*'SaaS - Downselling'!CV11-CV79*'SaaS - Upselling'!CV147+CV11*'SaaS - Upselling'!CV11+CV147*'SaaS - Downselling'!CV79</f>
        <v>0</v>
      </c>
      <c r="CX79" s="89">
        <f ca="1">CW79-CW79*'SaaS - Churn'!CW79-CW79*'SaaS - Downselling'!CW11-CW79*'SaaS - Upselling'!CW147+CW11*'SaaS - Upselling'!CW11+CW147*'SaaS - Downselling'!CW79</f>
        <v>0</v>
      </c>
      <c r="CY79" s="89">
        <f ca="1">CX79-CX79*'SaaS - Churn'!CX79-CX79*'SaaS - Downselling'!CX11-CX79*'SaaS - Upselling'!CX147+CX11*'SaaS - Upselling'!CX11+CX147*'SaaS - Downselling'!CX79</f>
        <v>0</v>
      </c>
      <c r="CZ79" s="89">
        <f ca="1">CY79-CY79*'SaaS - Churn'!CY79-CY79*'SaaS - Downselling'!CY11-CY79*'SaaS - Upselling'!CY147+CY11*'SaaS - Upselling'!CY11+CY147*'SaaS - Downselling'!CY79</f>
        <v>0</v>
      </c>
      <c r="DA79" s="89">
        <f ca="1">CZ79-CZ79*'SaaS - Churn'!CZ79-CZ79*'SaaS - Downselling'!CZ11-CZ79*'SaaS - Upselling'!CZ147+CZ11*'SaaS - Upselling'!CZ11+CZ147*'SaaS - Downselling'!CZ79</f>
        <v>0</v>
      </c>
      <c r="DB79" s="89">
        <f ca="1">DA79-DA79*'SaaS - Churn'!DA79-DA79*'SaaS - Downselling'!DA11-DA79*'SaaS - Upselling'!DA147+DA11*'SaaS - Upselling'!DA11+DA147*'SaaS - Downselling'!DA79</f>
        <v>0</v>
      </c>
      <c r="DC79" s="89">
        <f ca="1">DB79-DB79*'SaaS - Churn'!DB79-DB79*'SaaS - Downselling'!DB11-DB79*'SaaS - Upselling'!DB147+DB11*'SaaS - Upselling'!DB11+DB147*'SaaS - Downselling'!DB79</f>
        <v>0</v>
      </c>
      <c r="DD79" s="89">
        <f ca="1">DC79-DC79*'SaaS - Churn'!DC79-DC79*'SaaS - Downselling'!DC11-DC79*'SaaS - Upselling'!DC147+DC11*'SaaS - Upselling'!DC11+DC147*'SaaS - Downselling'!DC79</f>
        <v>0</v>
      </c>
      <c r="DE79" s="89">
        <f ca="1">DD79-DD79*'SaaS - Churn'!DD79-DD79*'SaaS - Downselling'!DD11-DD79*'SaaS - Upselling'!DD147+DD11*'SaaS - Upselling'!DD11+DD147*'SaaS - Downselling'!DD79</f>
        <v>0</v>
      </c>
      <c r="DF79" s="89">
        <f ca="1">DE79-DE79*'SaaS - Churn'!DE79-DE79*'SaaS - Downselling'!DE11-DE79*'SaaS - Upselling'!DE147+DE11*'SaaS - Upselling'!DE11+DE147*'SaaS - Downselling'!DE79</f>
        <v>0</v>
      </c>
      <c r="DG79" s="89">
        <f ca="1">DF79-DF79*'SaaS - Churn'!DF79-DF79*'SaaS - Downselling'!DF11-DF79*'SaaS - Upselling'!DF147+DF11*'SaaS - Upselling'!DF11+DF147*'SaaS - Downselling'!DF79</f>
        <v>0</v>
      </c>
      <c r="DH79" s="89">
        <f ca="1">DG79-DG79*'SaaS - Churn'!DG79-DG79*'SaaS - Downselling'!DG11-DG79*'SaaS - Upselling'!DG147+DG11*'SaaS - Upselling'!DG11+DG147*'SaaS - Downselling'!DG79</f>
        <v>0</v>
      </c>
      <c r="DI79" s="89">
        <f ca="1">DH79-DH79*'SaaS - Churn'!DH79-DH79*'SaaS - Downselling'!DH11-DH79*'SaaS - Upselling'!DH147+DH11*'SaaS - Upselling'!DH11+DH147*'SaaS - Downselling'!DH79</f>
        <v>0</v>
      </c>
      <c r="DJ79" s="89">
        <f ca="1">DI79-DI79*'SaaS - Churn'!DI79-DI79*'SaaS - Downselling'!DI11-DI79*'SaaS - Upselling'!DI147+DI11*'SaaS - Upselling'!DI11+DI147*'SaaS - Downselling'!DI79</f>
        <v>0</v>
      </c>
      <c r="DK79" s="89">
        <f ca="1">DJ79-DJ79*'SaaS - Churn'!DJ79-DJ79*'SaaS - Downselling'!DJ11-DJ79*'SaaS - Upselling'!DJ147+DJ11*'SaaS - Upselling'!DJ11+DJ147*'SaaS - Downselling'!DJ79</f>
        <v>0</v>
      </c>
      <c r="DL79" s="89">
        <f ca="1">DK79-DK79*'SaaS - Churn'!DK79-DK79*'SaaS - Downselling'!DK11-DK79*'SaaS - Upselling'!DK147+DK11*'SaaS - Upselling'!DK11+DK147*'SaaS - Downselling'!DK79</f>
        <v>0</v>
      </c>
      <c r="DM79" s="89">
        <f ca="1">DL79-DL79*'SaaS - Churn'!DL79-DL79*'SaaS - Downselling'!DL11-DL79*'SaaS - Upselling'!DL147+DL11*'SaaS - Upselling'!DL11+DL147*'SaaS - Downselling'!DL79</f>
        <v>0</v>
      </c>
      <c r="DN79" s="89">
        <f ca="1">DM79-DM79*'SaaS - Churn'!DM79-DM79*'SaaS - Downselling'!DM11-DM79*'SaaS - Upselling'!DM147+DM11*'SaaS - Upselling'!DM11+DM147*'SaaS - Downselling'!DM79</f>
        <v>0</v>
      </c>
      <c r="DO79" s="89">
        <f ca="1">DN79-DN79*'SaaS - Churn'!DN79-DN79*'SaaS - Downselling'!DN11-DN79*'SaaS - Upselling'!DN147+DN11*'SaaS - Upselling'!DN11+DN147*'SaaS - Downselling'!DN79</f>
        <v>0</v>
      </c>
      <c r="DP79" s="89">
        <f ca="1">DO79-DO79*'SaaS - Churn'!DO79-DO79*'SaaS - Downselling'!DO11-DO79*'SaaS - Upselling'!DO147+DO11*'SaaS - Upselling'!DO11+DO147*'SaaS - Downselling'!DO79</f>
        <v>0</v>
      </c>
      <c r="DQ79" s="89">
        <f ca="1">DP79-DP79*'SaaS - Churn'!DP79-DP79*'SaaS - Downselling'!DP11-DP79*'SaaS - Upselling'!DP147+DP11*'SaaS - Upselling'!DP11+DP147*'SaaS - Downselling'!DP79</f>
        <v>0</v>
      </c>
      <c r="DR79" s="89">
        <f ca="1">DQ79-DQ79*'SaaS - Churn'!DQ79-DQ79*'SaaS - Downselling'!DQ11-DQ79*'SaaS - Upselling'!DQ147+DQ11*'SaaS - Upselling'!DQ11+DQ147*'SaaS - Downselling'!DQ79</f>
        <v>0</v>
      </c>
    </row>
    <row r="80" spans="2:122" ht="15.75" customHeight="1">
      <c r="B80" s="195">
        <v>43191</v>
      </c>
      <c r="D80" s="63"/>
      <c r="BK80" s="89">
        <f ca="1"/>
        <v>0</v>
      </c>
      <c r="BL80" s="89">
        <f ca="1">BK80-BK80*'SaaS - Churn'!BK80-BK80*'SaaS - Downselling'!BK12-BK80*'SaaS - Upselling'!BK148+BK12*'SaaS - Upselling'!BK12+BK148*'SaaS - Downselling'!BK80</f>
        <v>0</v>
      </c>
      <c r="BM80" s="89">
        <f ca="1">BL80-BL80*'SaaS - Churn'!BL80-BL80*'SaaS - Downselling'!BL12-BL80*'SaaS - Upselling'!BL148+BL12*'SaaS - Upselling'!BL12+BL148*'SaaS - Downselling'!BL80</f>
        <v>0</v>
      </c>
      <c r="BN80" s="89">
        <f ca="1">BM80-BM80*'SaaS - Churn'!BM80-BM80*'SaaS - Downselling'!BM12-BM80*'SaaS - Upselling'!BM148+BM12*'SaaS - Upselling'!BM12+BM148*'SaaS - Downselling'!BM80</f>
        <v>0</v>
      </c>
      <c r="BO80" s="89">
        <f ca="1">BN80-BN80*'SaaS - Churn'!BN80-BN80*'SaaS - Downselling'!BN12-BN80*'SaaS - Upselling'!BN148+BN12*'SaaS - Upselling'!BN12+BN148*'SaaS - Downselling'!BN80</f>
        <v>0</v>
      </c>
      <c r="BP80" s="89">
        <f ca="1">BO80-BO80*'SaaS - Churn'!BO80-BO80*'SaaS - Downselling'!BO12-BO80*'SaaS - Upselling'!BO148+BO12*'SaaS - Upselling'!BO12+BO148*'SaaS - Downselling'!BO80</f>
        <v>0</v>
      </c>
      <c r="BQ80" s="89">
        <f ca="1">BP80-BP80*'SaaS - Churn'!BP80-BP80*'SaaS - Downselling'!BP12-BP80*'SaaS - Upselling'!BP148+BP12*'SaaS - Upselling'!BP12+BP148*'SaaS - Downselling'!BP80</f>
        <v>0</v>
      </c>
      <c r="BR80" s="89">
        <f ca="1">BQ80-BQ80*'SaaS - Churn'!BQ80-BQ80*'SaaS - Downselling'!BQ12-BQ80*'SaaS - Upselling'!BQ148+BQ12*'SaaS - Upselling'!BQ12+BQ148*'SaaS - Downselling'!BQ80</f>
        <v>0</v>
      </c>
      <c r="BS80" s="89">
        <f ca="1">BR80-BR80*'SaaS - Churn'!BR80-BR80*'SaaS - Downselling'!BR12-BR80*'SaaS - Upselling'!BR148+BR12*'SaaS - Upselling'!BR12+BR148*'SaaS - Downselling'!BR80</f>
        <v>0</v>
      </c>
      <c r="BT80" s="89">
        <f ca="1">BS80-BS80*'SaaS - Churn'!BS80-BS80*'SaaS - Downselling'!BS12-BS80*'SaaS - Upselling'!BS148+BS12*'SaaS - Upselling'!BS12+BS148*'SaaS - Downselling'!BS80</f>
        <v>0</v>
      </c>
      <c r="BU80" s="89">
        <f ca="1">BT80-BT80*'SaaS - Churn'!BT80-BT80*'SaaS - Downselling'!BT12-BT80*'SaaS - Upselling'!BT148+BT12*'SaaS - Upselling'!BT12+BT148*'SaaS - Downselling'!BT80</f>
        <v>0</v>
      </c>
      <c r="BV80" s="89">
        <f ca="1">BU80-BU80*'SaaS - Churn'!BU80-BU80*'SaaS - Downselling'!BU12-BU80*'SaaS - Upselling'!BU148+BU12*'SaaS - Upselling'!BU12+BU148*'SaaS - Downselling'!BU80</f>
        <v>0</v>
      </c>
      <c r="BW80" s="89">
        <f ca="1">BV80-BV80*'SaaS - Churn'!BV80-BV80*'SaaS - Downselling'!BV12-BV80*'SaaS - Upselling'!BV148+BV12*'SaaS - Upselling'!BV12+BV148*'SaaS - Downselling'!BV80</f>
        <v>0</v>
      </c>
      <c r="BX80" s="89">
        <f ca="1">BW80-BW80*'SaaS - Churn'!BW80-BW80*'SaaS - Downselling'!BW12-BW80*'SaaS - Upselling'!BW148+BW12*'SaaS - Upselling'!BW12+BW148*'SaaS - Downselling'!BW80</f>
        <v>0</v>
      </c>
      <c r="BY80" s="89">
        <f ca="1">BX80-BX80*'SaaS - Churn'!BX80-BX80*'SaaS - Downselling'!BX12-BX80*'SaaS - Upselling'!BX148+BX12*'SaaS - Upselling'!BX12+BX148*'SaaS - Downselling'!BX80</f>
        <v>0</v>
      </c>
      <c r="BZ80" s="89">
        <f ca="1">BY80-BY80*'SaaS - Churn'!BY80-BY80*'SaaS - Downselling'!BY12-BY80*'SaaS - Upselling'!BY148+BY12*'SaaS - Upselling'!BY12+BY148*'SaaS - Downselling'!BY80</f>
        <v>0</v>
      </c>
      <c r="CA80" s="89">
        <f ca="1">BZ80-BZ80*'SaaS - Churn'!BZ80-BZ80*'SaaS - Downselling'!BZ12-BZ80*'SaaS - Upselling'!BZ148+BZ12*'SaaS - Upselling'!BZ12+BZ148*'SaaS - Downselling'!BZ80</f>
        <v>0</v>
      </c>
      <c r="CB80" s="89">
        <f ca="1">CA80-CA80*'SaaS - Churn'!CA80-CA80*'SaaS - Downselling'!CA12-CA80*'SaaS - Upselling'!CA148+CA12*'SaaS - Upselling'!CA12+CA148*'SaaS - Downselling'!CA80</f>
        <v>0</v>
      </c>
      <c r="CC80" s="89">
        <f ca="1">CB80-CB80*'SaaS - Churn'!CB80-CB80*'SaaS - Downselling'!CB12-CB80*'SaaS - Upselling'!CB148+CB12*'SaaS - Upselling'!CB12+CB148*'SaaS - Downselling'!CB80</f>
        <v>0</v>
      </c>
      <c r="CD80" s="89">
        <f ca="1">CC80-CC80*'SaaS - Churn'!CC80-CC80*'SaaS - Downselling'!CC12-CC80*'SaaS - Upselling'!CC148+CC12*'SaaS - Upselling'!CC12+CC148*'SaaS - Downselling'!CC80</f>
        <v>0</v>
      </c>
      <c r="CE80" s="89">
        <f ca="1">CD80-CD80*'SaaS - Churn'!CD80-CD80*'SaaS - Downselling'!CD12-CD80*'SaaS - Upselling'!CD148+CD12*'SaaS - Upselling'!CD12+CD148*'SaaS - Downselling'!CD80</f>
        <v>0</v>
      </c>
      <c r="CF80" s="89">
        <f ca="1">CE80-CE80*'SaaS - Churn'!CE80-CE80*'SaaS - Downselling'!CE12-CE80*'SaaS - Upselling'!CE148+CE12*'SaaS - Upselling'!CE12+CE148*'SaaS - Downselling'!CE80</f>
        <v>0</v>
      </c>
      <c r="CG80" s="89">
        <f ca="1">CF80-CF80*'SaaS - Churn'!CF80-CF80*'SaaS - Downselling'!CF12-CF80*'SaaS - Upselling'!CF148+CF12*'SaaS - Upselling'!CF12+CF148*'SaaS - Downselling'!CF80</f>
        <v>0</v>
      </c>
      <c r="CH80" s="89">
        <f ca="1">CG80-CG80*'SaaS - Churn'!CG80-CG80*'SaaS - Downselling'!CG12-CG80*'SaaS - Upselling'!CG148+CG12*'SaaS - Upselling'!CG12+CG148*'SaaS - Downselling'!CG80</f>
        <v>0</v>
      </c>
      <c r="CI80" s="89">
        <f ca="1">CH80-CH80*'SaaS - Churn'!CH80-CH80*'SaaS - Downselling'!CH12-CH80*'SaaS - Upselling'!CH148+CH12*'SaaS - Upselling'!CH12+CH148*'SaaS - Downselling'!CH80</f>
        <v>0</v>
      </c>
      <c r="CJ80" s="89">
        <f ca="1">CI80-CI80*'SaaS - Churn'!CI80-CI80*'SaaS - Downselling'!CI12-CI80*'SaaS - Upselling'!CI148+CI12*'SaaS - Upselling'!CI12+CI148*'SaaS - Downselling'!CI80</f>
        <v>0</v>
      </c>
      <c r="CK80" s="89">
        <f ca="1">CJ80-CJ80*'SaaS - Churn'!CJ80-CJ80*'SaaS - Downselling'!CJ12-CJ80*'SaaS - Upselling'!CJ148+CJ12*'SaaS - Upselling'!CJ12+CJ148*'SaaS - Downselling'!CJ80</f>
        <v>0</v>
      </c>
      <c r="CL80" s="89">
        <f ca="1">CK80-CK80*'SaaS - Churn'!CK80-CK80*'SaaS - Downselling'!CK12-CK80*'SaaS - Upselling'!CK148+CK12*'SaaS - Upselling'!CK12+CK148*'SaaS - Downselling'!CK80</f>
        <v>0</v>
      </c>
      <c r="CM80" s="89">
        <f ca="1">CL80-CL80*'SaaS - Churn'!CL80-CL80*'SaaS - Downselling'!CL12-CL80*'SaaS - Upselling'!CL148+CL12*'SaaS - Upselling'!CL12+CL148*'SaaS - Downselling'!CL80</f>
        <v>0</v>
      </c>
      <c r="CN80" s="89">
        <f ca="1">CM80-CM80*'SaaS - Churn'!CM80-CM80*'SaaS - Downselling'!CM12-CM80*'SaaS - Upselling'!CM148+CM12*'SaaS - Upselling'!CM12+CM148*'SaaS - Downselling'!CM80</f>
        <v>0</v>
      </c>
      <c r="CO80" s="89">
        <f ca="1">CN80-CN80*'SaaS - Churn'!CN80-CN80*'SaaS - Downselling'!CN12-CN80*'SaaS - Upselling'!CN148+CN12*'SaaS - Upselling'!CN12+CN148*'SaaS - Downselling'!CN80</f>
        <v>0</v>
      </c>
      <c r="CP80" s="89">
        <f ca="1">CO80-CO80*'SaaS - Churn'!CO80-CO80*'SaaS - Downselling'!CO12-CO80*'SaaS - Upselling'!CO148+CO12*'SaaS - Upselling'!CO12+CO148*'SaaS - Downselling'!CO80</f>
        <v>0</v>
      </c>
      <c r="CQ80" s="89">
        <f ca="1">CP80-CP80*'SaaS - Churn'!CP80-CP80*'SaaS - Downselling'!CP12-CP80*'SaaS - Upselling'!CP148+CP12*'SaaS - Upselling'!CP12+CP148*'SaaS - Downselling'!CP80</f>
        <v>0</v>
      </c>
      <c r="CR80" s="89">
        <f ca="1">CQ80-CQ80*'SaaS - Churn'!CQ80-CQ80*'SaaS - Downselling'!CQ12-CQ80*'SaaS - Upselling'!CQ148+CQ12*'SaaS - Upselling'!CQ12+CQ148*'SaaS - Downselling'!CQ80</f>
        <v>0</v>
      </c>
      <c r="CS80" s="89">
        <f ca="1">CR80-CR80*'SaaS - Churn'!CR80-CR80*'SaaS - Downselling'!CR12-CR80*'SaaS - Upselling'!CR148+CR12*'SaaS - Upselling'!CR12+CR148*'SaaS - Downselling'!CR80</f>
        <v>0</v>
      </c>
      <c r="CT80" s="89">
        <f ca="1">CS80-CS80*'SaaS - Churn'!CS80-CS80*'SaaS - Downselling'!CS12-CS80*'SaaS - Upselling'!CS148+CS12*'SaaS - Upselling'!CS12+CS148*'SaaS - Downselling'!CS80</f>
        <v>0</v>
      </c>
      <c r="CU80" s="89">
        <f ca="1">CT80-CT80*'SaaS - Churn'!CT80-CT80*'SaaS - Downselling'!CT12-CT80*'SaaS - Upselling'!CT148+CT12*'SaaS - Upselling'!CT12+CT148*'SaaS - Downselling'!CT80</f>
        <v>0</v>
      </c>
      <c r="CV80" s="89">
        <f ca="1">CU80-CU80*'SaaS - Churn'!CU80-CU80*'SaaS - Downselling'!CU12-CU80*'SaaS - Upselling'!CU148+CU12*'SaaS - Upselling'!CU12+CU148*'SaaS - Downselling'!CU80</f>
        <v>0</v>
      </c>
      <c r="CW80" s="89">
        <f ca="1">CV80-CV80*'SaaS - Churn'!CV80-CV80*'SaaS - Downselling'!CV12-CV80*'SaaS - Upselling'!CV148+CV12*'SaaS - Upselling'!CV12+CV148*'SaaS - Downselling'!CV80</f>
        <v>0</v>
      </c>
      <c r="CX80" s="89">
        <f ca="1">CW80-CW80*'SaaS - Churn'!CW80-CW80*'SaaS - Downselling'!CW12-CW80*'SaaS - Upselling'!CW148+CW12*'SaaS - Upselling'!CW12+CW148*'SaaS - Downselling'!CW80</f>
        <v>0</v>
      </c>
      <c r="CY80" s="89">
        <f ca="1">CX80-CX80*'SaaS - Churn'!CX80-CX80*'SaaS - Downselling'!CX12-CX80*'SaaS - Upselling'!CX148+CX12*'SaaS - Upselling'!CX12+CX148*'SaaS - Downselling'!CX80</f>
        <v>0</v>
      </c>
      <c r="CZ80" s="89">
        <f ca="1">CY80-CY80*'SaaS - Churn'!CY80-CY80*'SaaS - Downselling'!CY12-CY80*'SaaS - Upselling'!CY148+CY12*'SaaS - Upselling'!CY12+CY148*'SaaS - Downselling'!CY80</f>
        <v>0</v>
      </c>
      <c r="DA80" s="89">
        <f ca="1">CZ80-CZ80*'SaaS - Churn'!CZ80-CZ80*'SaaS - Downselling'!CZ12-CZ80*'SaaS - Upselling'!CZ148+CZ12*'SaaS - Upselling'!CZ12+CZ148*'SaaS - Downselling'!CZ80</f>
        <v>0</v>
      </c>
      <c r="DB80" s="89">
        <f ca="1">DA80-DA80*'SaaS - Churn'!DA80-DA80*'SaaS - Downselling'!DA12-DA80*'SaaS - Upselling'!DA148+DA12*'SaaS - Upselling'!DA12+DA148*'SaaS - Downselling'!DA80</f>
        <v>0</v>
      </c>
      <c r="DC80" s="89">
        <f ca="1">DB80-DB80*'SaaS - Churn'!DB80-DB80*'SaaS - Downselling'!DB12-DB80*'SaaS - Upselling'!DB148+DB12*'SaaS - Upselling'!DB12+DB148*'SaaS - Downselling'!DB80</f>
        <v>0</v>
      </c>
      <c r="DD80" s="89">
        <f ca="1">DC80-DC80*'SaaS - Churn'!DC80-DC80*'SaaS - Downselling'!DC12-DC80*'SaaS - Upselling'!DC148+DC12*'SaaS - Upselling'!DC12+DC148*'SaaS - Downselling'!DC80</f>
        <v>0</v>
      </c>
      <c r="DE80" s="89">
        <f ca="1">DD80-DD80*'SaaS - Churn'!DD80-DD80*'SaaS - Downselling'!DD12-DD80*'SaaS - Upselling'!DD148+DD12*'SaaS - Upselling'!DD12+DD148*'SaaS - Downselling'!DD80</f>
        <v>0</v>
      </c>
      <c r="DF80" s="89">
        <f ca="1">DE80-DE80*'SaaS - Churn'!DE80-DE80*'SaaS - Downselling'!DE12-DE80*'SaaS - Upselling'!DE148+DE12*'SaaS - Upselling'!DE12+DE148*'SaaS - Downselling'!DE80</f>
        <v>0</v>
      </c>
      <c r="DG80" s="89">
        <f ca="1">DF80-DF80*'SaaS - Churn'!DF80-DF80*'SaaS - Downselling'!DF12-DF80*'SaaS - Upselling'!DF148+DF12*'SaaS - Upselling'!DF12+DF148*'SaaS - Downselling'!DF80</f>
        <v>0</v>
      </c>
      <c r="DH80" s="89">
        <f ca="1">DG80-DG80*'SaaS - Churn'!DG80-DG80*'SaaS - Downselling'!DG12-DG80*'SaaS - Upselling'!DG148+DG12*'SaaS - Upselling'!DG12+DG148*'SaaS - Downselling'!DG80</f>
        <v>0</v>
      </c>
      <c r="DI80" s="89">
        <f ca="1">DH80-DH80*'SaaS - Churn'!DH80-DH80*'SaaS - Downselling'!DH12-DH80*'SaaS - Upselling'!DH148+DH12*'SaaS - Upselling'!DH12+DH148*'SaaS - Downselling'!DH80</f>
        <v>0</v>
      </c>
      <c r="DJ80" s="89">
        <f ca="1">DI80-DI80*'SaaS - Churn'!DI80-DI80*'SaaS - Downselling'!DI12-DI80*'SaaS - Upselling'!DI148+DI12*'SaaS - Upselling'!DI12+DI148*'SaaS - Downselling'!DI80</f>
        <v>0</v>
      </c>
      <c r="DK80" s="89">
        <f ca="1">DJ80-DJ80*'SaaS - Churn'!DJ80-DJ80*'SaaS - Downselling'!DJ12-DJ80*'SaaS - Upselling'!DJ148+DJ12*'SaaS - Upselling'!DJ12+DJ148*'SaaS - Downselling'!DJ80</f>
        <v>0</v>
      </c>
      <c r="DL80" s="89">
        <f ca="1">DK80-DK80*'SaaS - Churn'!DK80-DK80*'SaaS - Downselling'!DK12-DK80*'SaaS - Upselling'!DK148+DK12*'SaaS - Upselling'!DK12+DK148*'SaaS - Downselling'!DK80</f>
        <v>0</v>
      </c>
      <c r="DM80" s="89">
        <f ca="1">DL80-DL80*'SaaS - Churn'!DL80-DL80*'SaaS - Downselling'!DL12-DL80*'SaaS - Upselling'!DL148+DL12*'SaaS - Upselling'!DL12+DL148*'SaaS - Downselling'!DL80</f>
        <v>0</v>
      </c>
      <c r="DN80" s="89">
        <f ca="1">DM80-DM80*'SaaS - Churn'!DM80-DM80*'SaaS - Downselling'!DM12-DM80*'SaaS - Upselling'!DM148+DM12*'SaaS - Upselling'!DM12+DM148*'SaaS - Downselling'!DM80</f>
        <v>0</v>
      </c>
      <c r="DO80" s="89">
        <f ca="1">DN80-DN80*'SaaS - Churn'!DN80-DN80*'SaaS - Downselling'!DN12-DN80*'SaaS - Upselling'!DN148+DN12*'SaaS - Upselling'!DN12+DN148*'SaaS - Downselling'!DN80</f>
        <v>0</v>
      </c>
      <c r="DP80" s="89">
        <f ca="1">DO80-DO80*'SaaS - Churn'!DO80-DO80*'SaaS - Downselling'!DO12-DO80*'SaaS - Upselling'!DO148+DO12*'SaaS - Upselling'!DO12+DO148*'SaaS - Downselling'!DO80</f>
        <v>0</v>
      </c>
      <c r="DQ80" s="89">
        <f ca="1">DP80-DP80*'SaaS - Churn'!DP80-DP80*'SaaS - Downselling'!DP12-DP80*'SaaS - Upselling'!DP148+DP12*'SaaS - Upselling'!DP12+DP148*'SaaS - Downselling'!DP80</f>
        <v>0</v>
      </c>
      <c r="DR80" s="89">
        <f ca="1">DQ80-DQ80*'SaaS - Churn'!DQ80-DQ80*'SaaS - Downselling'!DQ12-DQ80*'SaaS - Upselling'!DQ148+DQ12*'SaaS - Upselling'!DQ12+DQ148*'SaaS - Downselling'!DQ80</f>
        <v>0</v>
      </c>
    </row>
    <row r="81" spans="2:122" ht="15.75" customHeight="1">
      <c r="B81" s="195">
        <v>43221</v>
      </c>
      <c r="D81" s="63"/>
      <c r="BK81" s="89">
        <f ca="1"/>
        <v>0</v>
      </c>
      <c r="BL81" s="89">
        <f ca="1">BK81-BK81*'SaaS - Churn'!BK81-BK81*'SaaS - Downselling'!BK13-BK81*'SaaS - Upselling'!BK149+BK13*'SaaS - Upselling'!BK13+BK149*'SaaS - Downselling'!BK81</f>
        <v>0</v>
      </c>
      <c r="BM81" s="89">
        <f ca="1">BL81-BL81*'SaaS - Churn'!BL81-BL81*'SaaS - Downselling'!BL13-BL81*'SaaS - Upselling'!BL149+BL13*'SaaS - Upselling'!BL13+BL149*'SaaS - Downselling'!BL81</f>
        <v>0</v>
      </c>
      <c r="BN81" s="89">
        <f ca="1">BM81-BM81*'SaaS - Churn'!BM81-BM81*'SaaS - Downselling'!BM13-BM81*'SaaS - Upselling'!BM149+BM13*'SaaS - Upselling'!BM13+BM149*'SaaS - Downselling'!BM81</f>
        <v>0</v>
      </c>
      <c r="BO81" s="89">
        <f ca="1">BN81-BN81*'SaaS - Churn'!BN81-BN81*'SaaS - Downselling'!BN13-BN81*'SaaS - Upselling'!BN149+BN13*'SaaS - Upselling'!BN13+BN149*'SaaS - Downselling'!BN81</f>
        <v>0</v>
      </c>
      <c r="BP81" s="89">
        <f ca="1">BO81-BO81*'SaaS - Churn'!BO81-BO81*'SaaS - Downselling'!BO13-BO81*'SaaS - Upselling'!BO149+BO13*'SaaS - Upselling'!BO13+BO149*'SaaS - Downselling'!BO81</f>
        <v>0</v>
      </c>
      <c r="BQ81" s="89">
        <f ca="1">BP81-BP81*'SaaS - Churn'!BP81-BP81*'SaaS - Downselling'!BP13-BP81*'SaaS - Upselling'!BP149+BP13*'SaaS - Upselling'!BP13+BP149*'SaaS - Downselling'!BP81</f>
        <v>0</v>
      </c>
      <c r="BR81" s="89">
        <f ca="1">BQ81-BQ81*'SaaS - Churn'!BQ81-BQ81*'SaaS - Downselling'!BQ13-BQ81*'SaaS - Upselling'!BQ149+BQ13*'SaaS - Upselling'!BQ13+BQ149*'SaaS - Downselling'!BQ81</f>
        <v>0</v>
      </c>
      <c r="BS81" s="89">
        <f ca="1">BR81-BR81*'SaaS - Churn'!BR81-BR81*'SaaS - Downselling'!BR13-BR81*'SaaS - Upselling'!BR149+BR13*'SaaS - Upselling'!BR13+BR149*'SaaS - Downselling'!BR81</f>
        <v>0</v>
      </c>
      <c r="BT81" s="89">
        <f ca="1">BS81-BS81*'SaaS - Churn'!BS81-BS81*'SaaS - Downselling'!BS13-BS81*'SaaS - Upselling'!BS149+BS13*'SaaS - Upselling'!BS13+BS149*'SaaS - Downselling'!BS81</f>
        <v>0</v>
      </c>
      <c r="BU81" s="89">
        <f ca="1">BT81-BT81*'SaaS - Churn'!BT81-BT81*'SaaS - Downselling'!BT13-BT81*'SaaS - Upselling'!BT149+BT13*'SaaS - Upselling'!BT13+BT149*'SaaS - Downselling'!BT81</f>
        <v>0</v>
      </c>
      <c r="BV81" s="89">
        <f ca="1">BU81-BU81*'SaaS - Churn'!BU81-BU81*'SaaS - Downselling'!BU13-BU81*'SaaS - Upselling'!BU149+BU13*'SaaS - Upselling'!BU13+BU149*'SaaS - Downselling'!BU81</f>
        <v>0</v>
      </c>
      <c r="BW81" s="89">
        <f ca="1">BV81-BV81*'SaaS - Churn'!BV81-BV81*'SaaS - Downselling'!BV13-BV81*'SaaS - Upselling'!BV149+BV13*'SaaS - Upselling'!BV13+BV149*'SaaS - Downselling'!BV81</f>
        <v>0</v>
      </c>
      <c r="BX81" s="89">
        <f ca="1">BW81-BW81*'SaaS - Churn'!BW81-BW81*'SaaS - Downselling'!BW13-BW81*'SaaS - Upselling'!BW149+BW13*'SaaS - Upselling'!BW13+BW149*'SaaS - Downselling'!BW81</f>
        <v>0</v>
      </c>
      <c r="BY81" s="89">
        <f ca="1">BX81-BX81*'SaaS - Churn'!BX81-BX81*'SaaS - Downselling'!BX13-BX81*'SaaS - Upselling'!BX149+BX13*'SaaS - Upselling'!BX13+BX149*'SaaS - Downselling'!BX81</f>
        <v>0</v>
      </c>
      <c r="BZ81" s="89">
        <f ca="1">BY81-BY81*'SaaS - Churn'!BY81-BY81*'SaaS - Downselling'!BY13-BY81*'SaaS - Upselling'!BY149+BY13*'SaaS - Upselling'!BY13+BY149*'SaaS - Downselling'!BY81</f>
        <v>0</v>
      </c>
      <c r="CA81" s="89">
        <f ca="1">BZ81-BZ81*'SaaS - Churn'!BZ81-BZ81*'SaaS - Downselling'!BZ13-BZ81*'SaaS - Upselling'!BZ149+BZ13*'SaaS - Upselling'!BZ13+BZ149*'SaaS - Downselling'!BZ81</f>
        <v>0</v>
      </c>
      <c r="CB81" s="89">
        <f ca="1">CA81-CA81*'SaaS - Churn'!CA81-CA81*'SaaS - Downselling'!CA13-CA81*'SaaS - Upselling'!CA149+CA13*'SaaS - Upselling'!CA13+CA149*'SaaS - Downselling'!CA81</f>
        <v>0</v>
      </c>
      <c r="CC81" s="89">
        <f ca="1">CB81-CB81*'SaaS - Churn'!CB81-CB81*'SaaS - Downselling'!CB13-CB81*'SaaS - Upselling'!CB149+CB13*'SaaS - Upselling'!CB13+CB149*'SaaS - Downselling'!CB81</f>
        <v>0</v>
      </c>
      <c r="CD81" s="89">
        <f ca="1">CC81-CC81*'SaaS - Churn'!CC81-CC81*'SaaS - Downselling'!CC13-CC81*'SaaS - Upselling'!CC149+CC13*'SaaS - Upselling'!CC13+CC149*'SaaS - Downselling'!CC81</f>
        <v>0</v>
      </c>
      <c r="CE81" s="89">
        <f ca="1">CD81-CD81*'SaaS - Churn'!CD81-CD81*'SaaS - Downselling'!CD13-CD81*'SaaS - Upselling'!CD149+CD13*'SaaS - Upselling'!CD13+CD149*'SaaS - Downselling'!CD81</f>
        <v>0</v>
      </c>
      <c r="CF81" s="89">
        <f ca="1">CE81-CE81*'SaaS - Churn'!CE81-CE81*'SaaS - Downselling'!CE13-CE81*'SaaS - Upselling'!CE149+CE13*'SaaS - Upselling'!CE13+CE149*'SaaS - Downselling'!CE81</f>
        <v>0</v>
      </c>
      <c r="CG81" s="89">
        <f ca="1">CF81-CF81*'SaaS - Churn'!CF81-CF81*'SaaS - Downselling'!CF13-CF81*'SaaS - Upselling'!CF149+CF13*'SaaS - Upselling'!CF13+CF149*'SaaS - Downselling'!CF81</f>
        <v>0</v>
      </c>
      <c r="CH81" s="89">
        <f ca="1">CG81-CG81*'SaaS - Churn'!CG81-CG81*'SaaS - Downselling'!CG13-CG81*'SaaS - Upselling'!CG149+CG13*'SaaS - Upselling'!CG13+CG149*'SaaS - Downselling'!CG81</f>
        <v>0</v>
      </c>
      <c r="CI81" s="89">
        <f ca="1">CH81-CH81*'SaaS - Churn'!CH81-CH81*'SaaS - Downselling'!CH13-CH81*'SaaS - Upselling'!CH149+CH13*'SaaS - Upselling'!CH13+CH149*'SaaS - Downselling'!CH81</f>
        <v>0</v>
      </c>
      <c r="CJ81" s="89">
        <f ca="1">CI81-CI81*'SaaS - Churn'!CI81-CI81*'SaaS - Downselling'!CI13-CI81*'SaaS - Upselling'!CI149+CI13*'SaaS - Upselling'!CI13+CI149*'SaaS - Downselling'!CI81</f>
        <v>0</v>
      </c>
      <c r="CK81" s="89">
        <f ca="1">CJ81-CJ81*'SaaS - Churn'!CJ81-CJ81*'SaaS - Downselling'!CJ13-CJ81*'SaaS - Upselling'!CJ149+CJ13*'SaaS - Upselling'!CJ13+CJ149*'SaaS - Downselling'!CJ81</f>
        <v>0</v>
      </c>
      <c r="CL81" s="89">
        <f ca="1">CK81-CK81*'SaaS - Churn'!CK81-CK81*'SaaS - Downselling'!CK13-CK81*'SaaS - Upselling'!CK149+CK13*'SaaS - Upselling'!CK13+CK149*'SaaS - Downselling'!CK81</f>
        <v>0</v>
      </c>
      <c r="CM81" s="89">
        <f ca="1">CL81-CL81*'SaaS - Churn'!CL81-CL81*'SaaS - Downselling'!CL13-CL81*'SaaS - Upselling'!CL149+CL13*'SaaS - Upselling'!CL13+CL149*'SaaS - Downselling'!CL81</f>
        <v>0</v>
      </c>
      <c r="CN81" s="89">
        <f ca="1">CM81-CM81*'SaaS - Churn'!CM81-CM81*'SaaS - Downselling'!CM13-CM81*'SaaS - Upselling'!CM149+CM13*'SaaS - Upselling'!CM13+CM149*'SaaS - Downselling'!CM81</f>
        <v>0</v>
      </c>
      <c r="CO81" s="89">
        <f ca="1">CN81-CN81*'SaaS - Churn'!CN81-CN81*'SaaS - Downselling'!CN13-CN81*'SaaS - Upselling'!CN149+CN13*'SaaS - Upselling'!CN13+CN149*'SaaS - Downselling'!CN81</f>
        <v>0</v>
      </c>
      <c r="CP81" s="89">
        <f ca="1">CO81-CO81*'SaaS - Churn'!CO81-CO81*'SaaS - Downselling'!CO13-CO81*'SaaS - Upselling'!CO149+CO13*'SaaS - Upselling'!CO13+CO149*'SaaS - Downselling'!CO81</f>
        <v>0</v>
      </c>
      <c r="CQ81" s="89">
        <f ca="1">CP81-CP81*'SaaS - Churn'!CP81-CP81*'SaaS - Downselling'!CP13-CP81*'SaaS - Upselling'!CP149+CP13*'SaaS - Upselling'!CP13+CP149*'SaaS - Downselling'!CP81</f>
        <v>0</v>
      </c>
      <c r="CR81" s="89">
        <f ca="1">CQ81-CQ81*'SaaS - Churn'!CQ81-CQ81*'SaaS - Downselling'!CQ13-CQ81*'SaaS - Upselling'!CQ149+CQ13*'SaaS - Upselling'!CQ13+CQ149*'SaaS - Downselling'!CQ81</f>
        <v>0</v>
      </c>
      <c r="CS81" s="89">
        <f ca="1">CR81-CR81*'SaaS - Churn'!CR81-CR81*'SaaS - Downselling'!CR13-CR81*'SaaS - Upselling'!CR149+CR13*'SaaS - Upselling'!CR13+CR149*'SaaS - Downselling'!CR81</f>
        <v>0</v>
      </c>
      <c r="CT81" s="89">
        <f ca="1">CS81-CS81*'SaaS - Churn'!CS81-CS81*'SaaS - Downselling'!CS13-CS81*'SaaS - Upselling'!CS149+CS13*'SaaS - Upselling'!CS13+CS149*'SaaS - Downselling'!CS81</f>
        <v>0</v>
      </c>
      <c r="CU81" s="89">
        <f ca="1">CT81-CT81*'SaaS - Churn'!CT81-CT81*'SaaS - Downselling'!CT13-CT81*'SaaS - Upselling'!CT149+CT13*'SaaS - Upselling'!CT13+CT149*'SaaS - Downselling'!CT81</f>
        <v>0</v>
      </c>
      <c r="CV81" s="89">
        <f ca="1">CU81-CU81*'SaaS - Churn'!CU81-CU81*'SaaS - Downselling'!CU13-CU81*'SaaS - Upselling'!CU149+CU13*'SaaS - Upselling'!CU13+CU149*'SaaS - Downselling'!CU81</f>
        <v>0</v>
      </c>
      <c r="CW81" s="89">
        <f ca="1">CV81-CV81*'SaaS - Churn'!CV81-CV81*'SaaS - Downselling'!CV13-CV81*'SaaS - Upselling'!CV149+CV13*'SaaS - Upselling'!CV13+CV149*'SaaS - Downselling'!CV81</f>
        <v>0</v>
      </c>
      <c r="CX81" s="89">
        <f ca="1">CW81-CW81*'SaaS - Churn'!CW81-CW81*'SaaS - Downselling'!CW13-CW81*'SaaS - Upselling'!CW149+CW13*'SaaS - Upselling'!CW13+CW149*'SaaS - Downselling'!CW81</f>
        <v>0</v>
      </c>
      <c r="CY81" s="89">
        <f ca="1">CX81-CX81*'SaaS - Churn'!CX81-CX81*'SaaS - Downselling'!CX13-CX81*'SaaS - Upselling'!CX149+CX13*'SaaS - Upselling'!CX13+CX149*'SaaS - Downselling'!CX81</f>
        <v>0</v>
      </c>
      <c r="CZ81" s="89">
        <f ca="1">CY81-CY81*'SaaS - Churn'!CY81-CY81*'SaaS - Downselling'!CY13-CY81*'SaaS - Upselling'!CY149+CY13*'SaaS - Upselling'!CY13+CY149*'SaaS - Downselling'!CY81</f>
        <v>0</v>
      </c>
      <c r="DA81" s="89">
        <f ca="1">CZ81-CZ81*'SaaS - Churn'!CZ81-CZ81*'SaaS - Downselling'!CZ13-CZ81*'SaaS - Upselling'!CZ149+CZ13*'SaaS - Upselling'!CZ13+CZ149*'SaaS - Downselling'!CZ81</f>
        <v>0</v>
      </c>
      <c r="DB81" s="89">
        <f ca="1">DA81-DA81*'SaaS - Churn'!DA81-DA81*'SaaS - Downselling'!DA13-DA81*'SaaS - Upselling'!DA149+DA13*'SaaS - Upselling'!DA13+DA149*'SaaS - Downselling'!DA81</f>
        <v>0</v>
      </c>
      <c r="DC81" s="89">
        <f ca="1">DB81-DB81*'SaaS - Churn'!DB81-DB81*'SaaS - Downselling'!DB13-DB81*'SaaS - Upselling'!DB149+DB13*'SaaS - Upselling'!DB13+DB149*'SaaS - Downselling'!DB81</f>
        <v>0</v>
      </c>
      <c r="DD81" s="89">
        <f ca="1">DC81-DC81*'SaaS - Churn'!DC81-DC81*'SaaS - Downselling'!DC13-DC81*'SaaS - Upselling'!DC149+DC13*'SaaS - Upselling'!DC13+DC149*'SaaS - Downselling'!DC81</f>
        <v>0</v>
      </c>
      <c r="DE81" s="89">
        <f ca="1">DD81-DD81*'SaaS - Churn'!DD81-DD81*'SaaS - Downselling'!DD13-DD81*'SaaS - Upselling'!DD149+DD13*'SaaS - Upselling'!DD13+DD149*'SaaS - Downselling'!DD81</f>
        <v>0</v>
      </c>
      <c r="DF81" s="89">
        <f ca="1">DE81-DE81*'SaaS - Churn'!DE81-DE81*'SaaS - Downselling'!DE13-DE81*'SaaS - Upselling'!DE149+DE13*'SaaS - Upselling'!DE13+DE149*'SaaS - Downselling'!DE81</f>
        <v>0</v>
      </c>
      <c r="DG81" s="89">
        <f ca="1">DF81-DF81*'SaaS - Churn'!DF81-DF81*'SaaS - Downselling'!DF13-DF81*'SaaS - Upselling'!DF149+DF13*'SaaS - Upselling'!DF13+DF149*'SaaS - Downselling'!DF81</f>
        <v>0</v>
      </c>
      <c r="DH81" s="89">
        <f ca="1">DG81-DG81*'SaaS - Churn'!DG81-DG81*'SaaS - Downselling'!DG13-DG81*'SaaS - Upselling'!DG149+DG13*'SaaS - Upselling'!DG13+DG149*'SaaS - Downselling'!DG81</f>
        <v>0</v>
      </c>
      <c r="DI81" s="89">
        <f ca="1">DH81-DH81*'SaaS - Churn'!DH81-DH81*'SaaS - Downselling'!DH13-DH81*'SaaS - Upselling'!DH149+DH13*'SaaS - Upselling'!DH13+DH149*'SaaS - Downselling'!DH81</f>
        <v>0</v>
      </c>
      <c r="DJ81" s="89">
        <f ca="1">DI81-DI81*'SaaS - Churn'!DI81-DI81*'SaaS - Downselling'!DI13-DI81*'SaaS - Upselling'!DI149+DI13*'SaaS - Upselling'!DI13+DI149*'SaaS - Downselling'!DI81</f>
        <v>0</v>
      </c>
      <c r="DK81" s="89">
        <f ca="1">DJ81-DJ81*'SaaS - Churn'!DJ81-DJ81*'SaaS - Downselling'!DJ13-DJ81*'SaaS - Upselling'!DJ149+DJ13*'SaaS - Upselling'!DJ13+DJ149*'SaaS - Downselling'!DJ81</f>
        <v>0</v>
      </c>
      <c r="DL81" s="89">
        <f ca="1">DK81-DK81*'SaaS - Churn'!DK81-DK81*'SaaS - Downselling'!DK13-DK81*'SaaS - Upselling'!DK149+DK13*'SaaS - Upselling'!DK13+DK149*'SaaS - Downselling'!DK81</f>
        <v>0</v>
      </c>
      <c r="DM81" s="89">
        <f ca="1">DL81-DL81*'SaaS - Churn'!DL81-DL81*'SaaS - Downselling'!DL13-DL81*'SaaS - Upselling'!DL149+DL13*'SaaS - Upselling'!DL13+DL149*'SaaS - Downselling'!DL81</f>
        <v>0</v>
      </c>
      <c r="DN81" s="89">
        <f ca="1">DM81-DM81*'SaaS - Churn'!DM81-DM81*'SaaS - Downselling'!DM13-DM81*'SaaS - Upselling'!DM149+DM13*'SaaS - Upselling'!DM13+DM149*'SaaS - Downselling'!DM81</f>
        <v>0</v>
      </c>
      <c r="DO81" s="89">
        <f ca="1">DN81-DN81*'SaaS - Churn'!DN81-DN81*'SaaS - Downselling'!DN13-DN81*'SaaS - Upselling'!DN149+DN13*'SaaS - Upselling'!DN13+DN149*'SaaS - Downselling'!DN81</f>
        <v>0</v>
      </c>
      <c r="DP81" s="89">
        <f ca="1">DO81-DO81*'SaaS - Churn'!DO81-DO81*'SaaS - Downselling'!DO13-DO81*'SaaS - Upselling'!DO149+DO13*'SaaS - Upselling'!DO13+DO149*'SaaS - Downselling'!DO81</f>
        <v>0</v>
      </c>
      <c r="DQ81" s="89">
        <f ca="1">DP81-DP81*'SaaS - Churn'!DP81-DP81*'SaaS - Downselling'!DP13-DP81*'SaaS - Upselling'!DP149+DP13*'SaaS - Upselling'!DP13+DP149*'SaaS - Downselling'!DP81</f>
        <v>0</v>
      </c>
      <c r="DR81" s="89">
        <f ca="1">DQ81-DQ81*'SaaS - Churn'!DQ81-DQ81*'SaaS - Downselling'!DQ13-DQ81*'SaaS - Upselling'!DQ149+DQ13*'SaaS - Upselling'!DQ13+DQ149*'SaaS - Downselling'!DQ81</f>
        <v>0</v>
      </c>
    </row>
    <row r="82" spans="2:122" ht="15.75" customHeight="1">
      <c r="B82" s="195">
        <v>43252</v>
      </c>
      <c r="D82" s="63"/>
      <c r="BK82" s="89">
        <f ca="1"/>
        <v>0</v>
      </c>
      <c r="BL82" s="89">
        <f ca="1">BK82-BK82*'SaaS - Churn'!BK82-BK82*'SaaS - Downselling'!BK14-BK82*'SaaS - Upselling'!BK150+BK14*'SaaS - Upselling'!BK14+BK150*'SaaS - Downselling'!BK82</f>
        <v>0</v>
      </c>
      <c r="BM82" s="89">
        <f ca="1">BL82-BL82*'SaaS - Churn'!BL82-BL82*'SaaS - Downselling'!BL14-BL82*'SaaS - Upselling'!BL150+BL14*'SaaS - Upselling'!BL14+BL150*'SaaS - Downselling'!BL82</f>
        <v>0</v>
      </c>
      <c r="BN82" s="89">
        <f ca="1">BM82-BM82*'SaaS - Churn'!BM82-BM82*'SaaS - Downselling'!BM14-BM82*'SaaS - Upselling'!BM150+BM14*'SaaS - Upselling'!BM14+BM150*'SaaS - Downselling'!BM82</f>
        <v>0</v>
      </c>
      <c r="BO82" s="89">
        <f ca="1">BN82-BN82*'SaaS - Churn'!BN82-BN82*'SaaS - Downselling'!BN14-BN82*'SaaS - Upselling'!BN150+BN14*'SaaS - Upselling'!BN14+BN150*'SaaS - Downselling'!BN82</f>
        <v>0</v>
      </c>
      <c r="BP82" s="89">
        <f ca="1">BO82-BO82*'SaaS - Churn'!BO82-BO82*'SaaS - Downselling'!BO14-BO82*'SaaS - Upselling'!BO150+BO14*'SaaS - Upselling'!BO14+BO150*'SaaS - Downselling'!BO82</f>
        <v>0</v>
      </c>
      <c r="BQ82" s="89">
        <f ca="1">BP82-BP82*'SaaS - Churn'!BP82-BP82*'SaaS - Downselling'!BP14-BP82*'SaaS - Upselling'!BP150+BP14*'SaaS - Upselling'!BP14+BP150*'SaaS - Downselling'!BP82</f>
        <v>0</v>
      </c>
      <c r="BR82" s="89">
        <f ca="1">BQ82-BQ82*'SaaS - Churn'!BQ82-BQ82*'SaaS - Downselling'!BQ14-BQ82*'SaaS - Upselling'!BQ150+BQ14*'SaaS - Upselling'!BQ14+BQ150*'SaaS - Downselling'!BQ82</f>
        <v>0</v>
      </c>
      <c r="BS82" s="89">
        <f ca="1">BR82-BR82*'SaaS - Churn'!BR82-BR82*'SaaS - Downselling'!BR14-BR82*'SaaS - Upselling'!BR150+BR14*'SaaS - Upselling'!BR14+BR150*'SaaS - Downselling'!BR82</f>
        <v>0</v>
      </c>
      <c r="BT82" s="89">
        <f ca="1">BS82-BS82*'SaaS - Churn'!BS82-BS82*'SaaS - Downselling'!BS14-BS82*'SaaS - Upselling'!BS150+BS14*'SaaS - Upselling'!BS14+BS150*'SaaS - Downselling'!BS82</f>
        <v>0</v>
      </c>
      <c r="BU82" s="89">
        <f ca="1">BT82-BT82*'SaaS - Churn'!BT82-BT82*'SaaS - Downselling'!BT14-BT82*'SaaS - Upselling'!BT150+BT14*'SaaS - Upselling'!BT14+BT150*'SaaS - Downselling'!BT82</f>
        <v>0</v>
      </c>
      <c r="BV82" s="89">
        <f ca="1">BU82-BU82*'SaaS - Churn'!BU82-BU82*'SaaS - Downselling'!BU14-BU82*'SaaS - Upselling'!BU150+BU14*'SaaS - Upselling'!BU14+BU150*'SaaS - Downselling'!BU82</f>
        <v>0</v>
      </c>
      <c r="BW82" s="89">
        <f ca="1">BV82-BV82*'SaaS - Churn'!BV82-BV82*'SaaS - Downselling'!BV14-BV82*'SaaS - Upselling'!BV150+BV14*'SaaS - Upselling'!BV14+BV150*'SaaS - Downselling'!BV82</f>
        <v>0</v>
      </c>
      <c r="BX82" s="89">
        <f ca="1">BW82-BW82*'SaaS - Churn'!BW82-BW82*'SaaS - Downselling'!BW14-BW82*'SaaS - Upselling'!BW150+BW14*'SaaS - Upselling'!BW14+BW150*'SaaS - Downselling'!BW82</f>
        <v>0</v>
      </c>
      <c r="BY82" s="89">
        <f ca="1">BX82-BX82*'SaaS - Churn'!BX82-BX82*'SaaS - Downselling'!BX14-BX82*'SaaS - Upselling'!BX150+BX14*'SaaS - Upselling'!BX14+BX150*'SaaS - Downselling'!BX82</f>
        <v>0</v>
      </c>
      <c r="BZ82" s="89">
        <f ca="1">BY82-BY82*'SaaS - Churn'!BY82-BY82*'SaaS - Downselling'!BY14-BY82*'SaaS - Upselling'!BY150+BY14*'SaaS - Upselling'!BY14+BY150*'SaaS - Downselling'!BY82</f>
        <v>0</v>
      </c>
      <c r="CA82" s="89">
        <f ca="1">BZ82-BZ82*'SaaS - Churn'!BZ82-BZ82*'SaaS - Downselling'!BZ14-BZ82*'SaaS - Upselling'!BZ150+BZ14*'SaaS - Upselling'!BZ14+BZ150*'SaaS - Downselling'!BZ82</f>
        <v>0</v>
      </c>
      <c r="CB82" s="89">
        <f ca="1">CA82-CA82*'SaaS - Churn'!CA82-CA82*'SaaS - Downselling'!CA14-CA82*'SaaS - Upselling'!CA150+CA14*'SaaS - Upselling'!CA14+CA150*'SaaS - Downselling'!CA82</f>
        <v>0</v>
      </c>
      <c r="CC82" s="89">
        <f ca="1">CB82-CB82*'SaaS - Churn'!CB82-CB82*'SaaS - Downselling'!CB14-CB82*'SaaS - Upselling'!CB150+CB14*'SaaS - Upselling'!CB14+CB150*'SaaS - Downselling'!CB82</f>
        <v>0</v>
      </c>
      <c r="CD82" s="89">
        <f ca="1">CC82-CC82*'SaaS - Churn'!CC82-CC82*'SaaS - Downselling'!CC14-CC82*'SaaS - Upselling'!CC150+CC14*'SaaS - Upselling'!CC14+CC150*'SaaS - Downselling'!CC82</f>
        <v>0</v>
      </c>
      <c r="CE82" s="89">
        <f ca="1">CD82-CD82*'SaaS - Churn'!CD82-CD82*'SaaS - Downselling'!CD14-CD82*'SaaS - Upselling'!CD150+CD14*'SaaS - Upselling'!CD14+CD150*'SaaS - Downselling'!CD82</f>
        <v>0</v>
      </c>
      <c r="CF82" s="89">
        <f ca="1">CE82-CE82*'SaaS - Churn'!CE82-CE82*'SaaS - Downselling'!CE14-CE82*'SaaS - Upselling'!CE150+CE14*'SaaS - Upselling'!CE14+CE150*'SaaS - Downselling'!CE82</f>
        <v>0</v>
      </c>
      <c r="CG82" s="89">
        <f ca="1">CF82-CF82*'SaaS - Churn'!CF82-CF82*'SaaS - Downselling'!CF14-CF82*'SaaS - Upselling'!CF150+CF14*'SaaS - Upselling'!CF14+CF150*'SaaS - Downselling'!CF82</f>
        <v>0</v>
      </c>
      <c r="CH82" s="89">
        <f ca="1">CG82-CG82*'SaaS - Churn'!CG82-CG82*'SaaS - Downselling'!CG14-CG82*'SaaS - Upselling'!CG150+CG14*'SaaS - Upselling'!CG14+CG150*'SaaS - Downselling'!CG82</f>
        <v>0</v>
      </c>
      <c r="CI82" s="89">
        <f ca="1">CH82-CH82*'SaaS - Churn'!CH82-CH82*'SaaS - Downselling'!CH14-CH82*'SaaS - Upselling'!CH150+CH14*'SaaS - Upselling'!CH14+CH150*'SaaS - Downselling'!CH82</f>
        <v>0</v>
      </c>
      <c r="CJ82" s="89">
        <f ca="1">CI82-CI82*'SaaS - Churn'!CI82-CI82*'SaaS - Downselling'!CI14-CI82*'SaaS - Upselling'!CI150+CI14*'SaaS - Upselling'!CI14+CI150*'SaaS - Downselling'!CI82</f>
        <v>0</v>
      </c>
      <c r="CK82" s="89">
        <f ca="1">CJ82-CJ82*'SaaS - Churn'!CJ82-CJ82*'SaaS - Downselling'!CJ14-CJ82*'SaaS - Upselling'!CJ150+CJ14*'SaaS - Upselling'!CJ14+CJ150*'SaaS - Downselling'!CJ82</f>
        <v>0</v>
      </c>
      <c r="CL82" s="89">
        <f ca="1">CK82-CK82*'SaaS - Churn'!CK82-CK82*'SaaS - Downselling'!CK14-CK82*'SaaS - Upselling'!CK150+CK14*'SaaS - Upselling'!CK14+CK150*'SaaS - Downselling'!CK82</f>
        <v>0</v>
      </c>
      <c r="CM82" s="89">
        <f ca="1">CL82-CL82*'SaaS - Churn'!CL82-CL82*'SaaS - Downselling'!CL14-CL82*'SaaS - Upselling'!CL150+CL14*'SaaS - Upselling'!CL14+CL150*'SaaS - Downselling'!CL82</f>
        <v>0</v>
      </c>
      <c r="CN82" s="89">
        <f ca="1">CM82-CM82*'SaaS - Churn'!CM82-CM82*'SaaS - Downselling'!CM14-CM82*'SaaS - Upselling'!CM150+CM14*'SaaS - Upselling'!CM14+CM150*'SaaS - Downselling'!CM82</f>
        <v>0</v>
      </c>
      <c r="CO82" s="89">
        <f ca="1">CN82-CN82*'SaaS - Churn'!CN82-CN82*'SaaS - Downselling'!CN14-CN82*'SaaS - Upselling'!CN150+CN14*'SaaS - Upselling'!CN14+CN150*'SaaS - Downselling'!CN82</f>
        <v>0</v>
      </c>
      <c r="CP82" s="89">
        <f ca="1">CO82-CO82*'SaaS - Churn'!CO82-CO82*'SaaS - Downselling'!CO14-CO82*'SaaS - Upselling'!CO150+CO14*'SaaS - Upselling'!CO14+CO150*'SaaS - Downselling'!CO82</f>
        <v>0</v>
      </c>
      <c r="CQ82" s="89">
        <f ca="1">CP82-CP82*'SaaS - Churn'!CP82-CP82*'SaaS - Downselling'!CP14-CP82*'SaaS - Upselling'!CP150+CP14*'SaaS - Upselling'!CP14+CP150*'SaaS - Downselling'!CP82</f>
        <v>0</v>
      </c>
      <c r="CR82" s="89">
        <f ca="1">CQ82-CQ82*'SaaS - Churn'!CQ82-CQ82*'SaaS - Downselling'!CQ14-CQ82*'SaaS - Upselling'!CQ150+CQ14*'SaaS - Upselling'!CQ14+CQ150*'SaaS - Downselling'!CQ82</f>
        <v>0</v>
      </c>
      <c r="CS82" s="89">
        <f ca="1">CR82-CR82*'SaaS - Churn'!CR82-CR82*'SaaS - Downselling'!CR14-CR82*'SaaS - Upselling'!CR150+CR14*'SaaS - Upselling'!CR14+CR150*'SaaS - Downselling'!CR82</f>
        <v>0</v>
      </c>
      <c r="CT82" s="89">
        <f ca="1">CS82-CS82*'SaaS - Churn'!CS82-CS82*'SaaS - Downselling'!CS14-CS82*'SaaS - Upselling'!CS150+CS14*'SaaS - Upselling'!CS14+CS150*'SaaS - Downselling'!CS82</f>
        <v>0</v>
      </c>
      <c r="CU82" s="89">
        <f ca="1">CT82-CT82*'SaaS - Churn'!CT82-CT82*'SaaS - Downselling'!CT14-CT82*'SaaS - Upselling'!CT150+CT14*'SaaS - Upselling'!CT14+CT150*'SaaS - Downselling'!CT82</f>
        <v>0</v>
      </c>
      <c r="CV82" s="89">
        <f ca="1">CU82-CU82*'SaaS - Churn'!CU82-CU82*'SaaS - Downselling'!CU14-CU82*'SaaS - Upselling'!CU150+CU14*'SaaS - Upselling'!CU14+CU150*'SaaS - Downselling'!CU82</f>
        <v>0</v>
      </c>
      <c r="CW82" s="89">
        <f ca="1">CV82-CV82*'SaaS - Churn'!CV82-CV82*'SaaS - Downselling'!CV14-CV82*'SaaS - Upselling'!CV150+CV14*'SaaS - Upselling'!CV14+CV150*'SaaS - Downselling'!CV82</f>
        <v>0</v>
      </c>
      <c r="CX82" s="89">
        <f ca="1">CW82-CW82*'SaaS - Churn'!CW82-CW82*'SaaS - Downselling'!CW14-CW82*'SaaS - Upselling'!CW150+CW14*'SaaS - Upselling'!CW14+CW150*'SaaS - Downselling'!CW82</f>
        <v>0</v>
      </c>
      <c r="CY82" s="89">
        <f ca="1">CX82-CX82*'SaaS - Churn'!CX82-CX82*'SaaS - Downselling'!CX14-CX82*'SaaS - Upselling'!CX150+CX14*'SaaS - Upselling'!CX14+CX150*'SaaS - Downselling'!CX82</f>
        <v>0</v>
      </c>
      <c r="CZ82" s="89">
        <f ca="1">CY82-CY82*'SaaS - Churn'!CY82-CY82*'SaaS - Downselling'!CY14-CY82*'SaaS - Upselling'!CY150+CY14*'SaaS - Upselling'!CY14+CY150*'SaaS - Downselling'!CY82</f>
        <v>0</v>
      </c>
      <c r="DA82" s="89">
        <f ca="1">CZ82-CZ82*'SaaS - Churn'!CZ82-CZ82*'SaaS - Downselling'!CZ14-CZ82*'SaaS - Upselling'!CZ150+CZ14*'SaaS - Upselling'!CZ14+CZ150*'SaaS - Downselling'!CZ82</f>
        <v>0</v>
      </c>
      <c r="DB82" s="89">
        <f ca="1">DA82-DA82*'SaaS - Churn'!DA82-DA82*'SaaS - Downselling'!DA14-DA82*'SaaS - Upselling'!DA150+DA14*'SaaS - Upselling'!DA14+DA150*'SaaS - Downselling'!DA82</f>
        <v>0</v>
      </c>
      <c r="DC82" s="89">
        <f ca="1">DB82-DB82*'SaaS - Churn'!DB82-DB82*'SaaS - Downselling'!DB14-DB82*'SaaS - Upselling'!DB150+DB14*'SaaS - Upselling'!DB14+DB150*'SaaS - Downselling'!DB82</f>
        <v>0</v>
      </c>
      <c r="DD82" s="89">
        <f ca="1">DC82-DC82*'SaaS - Churn'!DC82-DC82*'SaaS - Downselling'!DC14-DC82*'SaaS - Upselling'!DC150+DC14*'SaaS - Upselling'!DC14+DC150*'SaaS - Downselling'!DC82</f>
        <v>0</v>
      </c>
      <c r="DE82" s="89">
        <f ca="1">DD82-DD82*'SaaS - Churn'!DD82-DD82*'SaaS - Downselling'!DD14-DD82*'SaaS - Upselling'!DD150+DD14*'SaaS - Upselling'!DD14+DD150*'SaaS - Downselling'!DD82</f>
        <v>0</v>
      </c>
      <c r="DF82" s="89">
        <f ca="1">DE82-DE82*'SaaS - Churn'!DE82-DE82*'SaaS - Downselling'!DE14-DE82*'SaaS - Upselling'!DE150+DE14*'SaaS - Upselling'!DE14+DE150*'SaaS - Downselling'!DE82</f>
        <v>0</v>
      </c>
      <c r="DG82" s="89">
        <f ca="1">DF82-DF82*'SaaS - Churn'!DF82-DF82*'SaaS - Downselling'!DF14-DF82*'SaaS - Upselling'!DF150+DF14*'SaaS - Upselling'!DF14+DF150*'SaaS - Downselling'!DF82</f>
        <v>0</v>
      </c>
      <c r="DH82" s="89">
        <f ca="1">DG82-DG82*'SaaS - Churn'!DG82-DG82*'SaaS - Downselling'!DG14-DG82*'SaaS - Upselling'!DG150+DG14*'SaaS - Upselling'!DG14+DG150*'SaaS - Downselling'!DG82</f>
        <v>0</v>
      </c>
      <c r="DI82" s="89">
        <f ca="1">DH82-DH82*'SaaS - Churn'!DH82-DH82*'SaaS - Downselling'!DH14-DH82*'SaaS - Upselling'!DH150+DH14*'SaaS - Upselling'!DH14+DH150*'SaaS - Downselling'!DH82</f>
        <v>0</v>
      </c>
      <c r="DJ82" s="89">
        <f ca="1">DI82-DI82*'SaaS - Churn'!DI82-DI82*'SaaS - Downselling'!DI14-DI82*'SaaS - Upselling'!DI150+DI14*'SaaS - Upselling'!DI14+DI150*'SaaS - Downselling'!DI82</f>
        <v>0</v>
      </c>
      <c r="DK82" s="89">
        <f ca="1">DJ82-DJ82*'SaaS - Churn'!DJ82-DJ82*'SaaS - Downselling'!DJ14-DJ82*'SaaS - Upselling'!DJ150+DJ14*'SaaS - Upselling'!DJ14+DJ150*'SaaS - Downselling'!DJ82</f>
        <v>0</v>
      </c>
      <c r="DL82" s="89">
        <f ca="1">DK82-DK82*'SaaS - Churn'!DK82-DK82*'SaaS - Downselling'!DK14-DK82*'SaaS - Upselling'!DK150+DK14*'SaaS - Upselling'!DK14+DK150*'SaaS - Downselling'!DK82</f>
        <v>0</v>
      </c>
      <c r="DM82" s="89">
        <f ca="1">DL82-DL82*'SaaS - Churn'!DL82-DL82*'SaaS - Downselling'!DL14-DL82*'SaaS - Upselling'!DL150+DL14*'SaaS - Upselling'!DL14+DL150*'SaaS - Downselling'!DL82</f>
        <v>0</v>
      </c>
      <c r="DN82" s="89">
        <f ca="1">DM82-DM82*'SaaS - Churn'!DM82-DM82*'SaaS - Downselling'!DM14-DM82*'SaaS - Upselling'!DM150+DM14*'SaaS - Upselling'!DM14+DM150*'SaaS - Downselling'!DM82</f>
        <v>0</v>
      </c>
      <c r="DO82" s="89">
        <f ca="1">DN82-DN82*'SaaS - Churn'!DN82-DN82*'SaaS - Downselling'!DN14-DN82*'SaaS - Upselling'!DN150+DN14*'SaaS - Upselling'!DN14+DN150*'SaaS - Downselling'!DN82</f>
        <v>0</v>
      </c>
      <c r="DP82" s="89">
        <f ca="1">DO82-DO82*'SaaS - Churn'!DO82-DO82*'SaaS - Downselling'!DO14-DO82*'SaaS - Upselling'!DO150+DO14*'SaaS - Upselling'!DO14+DO150*'SaaS - Downselling'!DO82</f>
        <v>0</v>
      </c>
      <c r="DQ82" s="89">
        <f ca="1">DP82-DP82*'SaaS - Churn'!DP82-DP82*'SaaS - Downselling'!DP14-DP82*'SaaS - Upselling'!DP150+DP14*'SaaS - Upselling'!DP14+DP150*'SaaS - Downselling'!DP82</f>
        <v>0</v>
      </c>
      <c r="DR82" s="89">
        <f ca="1">DQ82-DQ82*'SaaS - Churn'!DQ82-DQ82*'SaaS - Downselling'!DQ14-DQ82*'SaaS - Upselling'!DQ150+DQ14*'SaaS - Upselling'!DQ14+DQ150*'SaaS - Downselling'!DQ82</f>
        <v>0</v>
      </c>
    </row>
    <row r="83" spans="2:122" ht="15.75" customHeight="1">
      <c r="B83" s="195">
        <v>43282</v>
      </c>
      <c r="D83" s="63"/>
      <c r="BK83" s="89">
        <f ca="1"/>
        <v>0</v>
      </c>
      <c r="BL83" s="89">
        <f ca="1">BK83-BK83*'SaaS - Churn'!BK83-BK83*'SaaS - Downselling'!BK15-BK83*'SaaS - Upselling'!BK151+BK15*'SaaS - Upselling'!BK15+BK151*'SaaS - Downselling'!BK83</f>
        <v>0</v>
      </c>
      <c r="BM83" s="89">
        <f ca="1">BL83-BL83*'SaaS - Churn'!BL83-BL83*'SaaS - Downselling'!BL15-BL83*'SaaS - Upselling'!BL151+BL15*'SaaS - Upselling'!BL15+BL151*'SaaS - Downselling'!BL83</f>
        <v>0</v>
      </c>
      <c r="BN83" s="89">
        <f ca="1">BM83-BM83*'SaaS - Churn'!BM83-BM83*'SaaS - Downselling'!BM15-BM83*'SaaS - Upselling'!BM151+BM15*'SaaS - Upselling'!BM15+BM151*'SaaS - Downselling'!BM83</f>
        <v>0</v>
      </c>
      <c r="BO83" s="89">
        <f ca="1">BN83-BN83*'SaaS - Churn'!BN83-BN83*'SaaS - Downselling'!BN15-BN83*'SaaS - Upselling'!BN151+BN15*'SaaS - Upselling'!BN15+BN151*'SaaS - Downselling'!BN83</f>
        <v>0</v>
      </c>
      <c r="BP83" s="89">
        <f ca="1">BO83-BO83*'SaaS - Churn'!BO83-BO83*'SaaS - Downselling'!BO15-BO83*'SaaS - Upselling'!BO151+BO15*'SaaS - Upselling'!BO15+BO151*'SaaS - Downselling'!BO83</f>
        <v>0</v>
      </c>
      <c r="BQ83" s="89">
        <f ca="1">BP83-BP83*'SaaS - Churn'!BP83-BP83*'SaaS - Downselling'!BP15-BP83*'SaaS - Upselling'!BP151+BP15*'SaaS - Upselling'!BP15+BP151*'SaaS - Downselling'!BP83</f>
        <v>0</v>
      </c>
      <c r="BR83" s="89">
        <f ca="1">BQ83-BQ83*'SaaS - Churn'!BQ83-BQ83*'SaaS - Downselling'!BQ15-BQ83*'SaaS - Upselling'!BQ151+BQ15*'SaaS - Upselling'!BQ15+BQ151*'SaaS - Downselling'!BQ83</f>
        <v>0</v>
      </c>
      <c r="BS83" s="89">
        <f ca="1">BR83-BR83*'SaaS - Churn'!BR83-BR83*'SaaS - Downselling'!BR15-BR83*'SaaS - Upselling'!BR151+BR15*'SaaS - Upselling'!BR15+BR151*'SaaS - Downselling'!BR83</f>
        <v>0</v>
      </c>
      <c r="BT83" s="89">
        <f ca="1">BS83-BS83*'SaaS - Churn'!BS83-BS83*'SaaS - Downselling'!BS15-BS83*'SaaS - Upselling'!BS151+BS15*'SaaS - Upselling'!BS15+BS151*'SaaS - Downselling'!BS83</f>
        <v>0</v>
      </c>
      <c r="BU83" s="89">
        <f ca="1">BT83-BT83*'SaaS - Churn'!BT83-BT83*'SaaS - Downselling'!BT15-BT83*'SaaS - Upselling'!BT151+BT15*'SaaS - Upselling'!BT15+BT151*'SaaS - Downselling'!BT83</f>
        <v>0</v>
      </c>
      <c r="BV83" s="89">
        <f ca="1">BU83-BU83*'SaaS - Churn'!BU83-BU83*'SaaS - Downselling'!BU15-BU83*'SaaS - Upselling'!BU151+BU15*'SaaS - Upselling'!BU15+BU151*'SaaS - Downselling'!BU83</f>
        <v>0</v>
      </c>
      <c r="BW83" s="89">
        <f ca="1">BV83-BV83*'SaaS - Churn'!BV83-BV83*'SaaS - Downselling'!BV15-BV83*'SaaS - Upselling'!BV151+BV15*'SaaS - Upselling'!BV15+BV151*'SaaS - Downselling'!BV83</f>
        <v>0</v>
      </c>
      <c r="BX83" s="89">
        <f ca="1">BW83-BW83*'SaaS - Churn'!BW83-BW83*'SaaS - Downselling'!BW15-BW83*'SaaS - Upselling'!BW151+BW15*'SaaS - Upselling'!BW15+BW151*'SaaS - Downselling'!BW83</f>
        <v>0</v>
      </c>
      <c r="BY83" s="89">
        <f ca="1">BX83-BX83*'SaaS - Churn'!BX83-BX83*'SaaS - Downselling'!BX15-BX83*'SaaS - Upselling'!BX151+BX15*'SaaS - Upselling'!BX15+BX151*'SaaS - Downselling'!BX83</f>
        <v>0</v>
      </c>
      <c r="BZ83" s="89">
        <f ca="1">BY83-BY83*'SaaS - Churn'!BY83-BY83*'SaaS - Downselling'!BY15-BY83*'SaaS - Upselling'!BY151+BY15*'SaaS - Upselling'!BY15+BY151*'SaaS - Downselling'!BY83</f>
        <v>0</v>
      </c>
      <c r="CA83" s="89">
        <f ca="1">BZ83-BZ83*'SaaS - Churn'!BZ83-BZ83*'SaaS - Downselling'!BZ15-BZ83*'SaaS - Upselling'!BZ151+BZ15*'SaaS - Upselling'!BZ15+BZ151*'SaaS - Downselling'!BZ83</f>
        <v>0</v>
      </c>
      <c r="CB83" s="89">
        <f ca="1">CA83-CA83*'SaaS - Churn'!CA83-CA83*'SaaS - Downselling'!CA15-CA83*'SaaS - Upselling'!CA151+CA15*'SaaS - Upselling'!CA15+CA151*'SaaS - Downselling'!CA83</f>
        <v>0</v>
      </c>
      <c r="CC83" s="89">
        <f ca="1">CB83-CB83*'SaaS - Churn'!CB83-CB83*'SaaS - Downselling'!CB15-CB83*'SaaS - Upselling'!CB151+CB15*'SaaS - Upselling'!CB15+CB151*'SaaS - Downselling'!CB83</f>
        <v>0</v>
      </c>
      <c r="CD83" s="89">
        <f ca="1">CC83-CC83*'SaaS - Churn'!CC83-CC83*'SaaS - Downselling'!CC15-CC83*'SaaS - Upselling'!CC151+CC15*'SaaS - Upselling'!CC15+CC151*'SaaS - Downselling'!CC83</f>
        <v>0</v>
      </c>
      <c r="CE83" s="89">
        <f ca="1">CD83-CD83*'SaaS - Churn'!CD83-CD83*'SaaS - Downselling'!CD15-CD83*'SaaS - Upselling'!CD151+CD15*'SaaS - Upselling'!CD15+CD151*'SaaS - Downselling'!CD83</f>
        <v>0</v>
      </c>
      <c r="CF83" s="89">
        <f ca="1">CE83-CE83*'SaaS - Churn'!CE83-CE83*'SaaS - Downselling'!CE15-CE83*'SaaS - Upselling'!CE151+CE15*'SaaS - Upselling'!CE15+CE151*'SaaS - Downselling'!CE83</f>
        <v>0</v>
      </c>
      <c r="CG83" s="89">
        <f ca="1">CF83-CF83*'SaaS - Churn'!CF83-CF83*'SaaS - Downselling'!CF15-CF83*'SaaS - Upselling'!CF151+CF15*'SaaS - Upselling'!CF15+CF151*'SaaS - Downselling'!CF83</f>
        <v>0</v>
      </c>
      <c r="CH83" s="89">
        <f ca="1">CG83-CG83*'SaaS - Churn'!CG83-CG83*'SaaS - Downselling'!CG15-CG83*'SaaS - Upselling'!CG151+CG15*'SaaS - Upselling'!CG15+CG151*'SaaS - Downselling'!CG83</f>
        <v>0</v>
      </c>
      <c r="CI83" s="89">
        <f ca="1">CH83-CH83*'SaaS - Churn'!CH83-CH83*'SaaS - Downselling'!CH15-CH83*'SaaS - Upselling'!CH151+CH15*'SaaS - Upselling'!CH15+CH151*'SaaS - Downselling'!CH83</f>
        <v>0</v>
      </c>
      <c r="CJ83" s="89">
        <f ca="1">CI83-CI83*'SaaS - Churn'!CI83-CI83*'SaaS - Downselling'!CI15-CI83*'SaaS - Upselling'!CI151+CI15*'SaaS - Upselling'!CI15+CI151*'SaaS - Downselling'!CI83</f>
        <v>0</v>
      </c>
      <c r="CK83" s="89">
        <f ca="1">CJ83-CJ83*'SaaS - Churn'!CJ83-CJ83*'SaaS - Downselling'!CJ15-CJ83*'SaaS - Upselling'!CJ151+CJ15*'SaaS - Upselling'!CJ15+CJ151*'SaaS - Downselling'!CJ83</f>
        <v>0</v>
      </c>
      <c r="CL83" s="89">
        <f ca="1">CK83-CK83*'SaaS - Churn'!CK83-CK83*'SaaS - Downselling'!CK15-CK83*'SaaS - Upselling'!CK151+CK15*'SaaS - Upselling'!CK15+CK151*'SaaS - Downselling'!CK83</f>
        <v>0</v>
      </c>
      <c r="CM83" s="89">
        <f ca="1">CL83-CL83*'SaaS - Churn'!CL83-CL83*'SaaS - Downselling'!CL15-CL83*'SaaS - Upselling'!CL151+CL15*'SaaS - Upselling'!CL15+CL151*'SaaS - Downselling'!CL83</f>
        <v>0</v>
      </c>
      <c r="CN83" s="89">
        <f ca="1">CM83-CM83*'SaaS - Churn'!CM83-CM83*'SaaS - Downselling'!CM15-CM83*'SaaS - Upselling'!CM151+CM15*'SaaS - Upselling'!CM15+CM151*'SaaS - Downselling'!CM83</f>
        <v>0</v>
      </c>
      <c r="CO83" s="89">
        <f ca="1">CN83-CN83*'SaaS - Churn'!CN83-CN83*'SaaS - Downselling'!CN15-CN83*'SaaS - Upselling'!CN151+CN15*'SaaS - Upselling'!CN15+CN151*'SaaS - Downselling'!CN83</f>
        <v>0</v>
      </c>
      <c r="CP83" s="89">
        <f ca="1">CO83-CO83*'SaaS - Churn'!CO83-CO83*'SaaS - Downselling'!CO15-CO83*'SaaS - Upselling'!CO151+CO15*'SaaS - Upselling'!CO15+CO151*'SaaS - Downselling'!CO83</f>
        <v>0</v>
      </c>
      <c r="CQ83" s="89">
        <f ca="1">CP83-CP83*'SaaS - Churn'!CP83-CP83*'SaaS - Downselling'!CP15-CP83*'SaaS - Upselling'!CP151+CP15*'SaaS - Upselling'!CP15+CP151*'SaaS - Downselling'!CP83</f>
        <v>0</v>
      </c>
      <c r="CR83" s="89">
        <f ca="1">CQ83-CQ83*'SaaS - Churn'!CQ83-CQ83*'SaaS - Downselling'!CQ15-CQ83*'SaaS - Upselling'!CQ151+CQ15*'SaaS - Upselling'!CQ15+CQ151*'SaaS - Downselling'!CQ83</f>
        <v>0</v>
      </c>
      <c r="CS83" s="89">
        <f ca="1">CR83-CR83*'SaaS - Churn'!CR83-CR83*'SaaS - Downselling'!CR15-CR83*'SaaS - Upselling'!CR151+CR15*'SaaS - Upselling'!CR15+CR151*'SaaS - Downselling'!CR83</f>
        <v>0</v>
      </c>
      <c r="CT83" s="89">
        <f ca="1">CS83-CS83*'SaaS - Churn'!CS83-CS83*'SaaS - Downselling'!CS15-CS83*'SaaS - Upselling'!CS151+CS15*'SaaS - Upselling'!CS15+CS151*'SaaS - Downselling'!CS83</f>
        <v>0</v>
      </c>
      <c r="CU83" s="89">
        <f ca="1">CT83-CT83*'SaaS - Churn'!CT83-CT83*'SaaS - Downselling'!CT15-CT83*'SaaS - Upselling'!CT151+CT15*'SaaS - Upselling'!CT15+CT151*'SaaS - Downselling'!CT83</f>
        <v>0</v>
      </c>
      <c r="CV83" s="89">
        <f ca="1">CU83-CU83*'SaaS - Churn'!CU83-CU83*'SaaS - Downselling'!CU15-CU83*'SaaS - Upselling'!CU151+CU15*'SaaS - Upselling'!CU15+CU151*'SaaS - Downselling'!CU83</f>
        <v>0</v>
      </c>
      <c r="CW83" s="89">
        <f ca="1">CV83-CV83*'SaaS - Churn'!CV83-CV83*'SaaS - Downselling'!CV15-CV83*'SaaS - Upselling'!CV151+CV15*'SaaS - Upselling'!CV15+CV151*'SaaS - Downselling'!CV83</f>
        <v>0</v>
      </c>
      <c r="CX83" s="89">
        <f ca="1">CW83-CW83*'SaaS - Churn'!CW83-CW83*'SaaS - Downselling'!CW15-CW83*'SaaS - Upselling'!CW151+CW15*'SaaS - Upselling'!CW15+CW151*'SaaS - Downselling'!CW83</f>
        <v>0</v>
      </c>
      <c r="CY83" s="89">
        <f ca="1">CX83-CX83*'SaaS - Churn'!CX83-CX83*'SaaS - Downselling'!CX15-CX83*'SaaS - Upselling'!CX151+CX15*'SaaS - Upselling'!CX15+CX151*'SaaS - Downselling'!CX83</f>
        <v>0</v>
      </c>
      <c r="CZ83" s="89">
        <f ca="1">CY83-CY83*'SaaS - Churn'!CY83-CY83*'SaaS - Downselling'!CY15-CY83*'SaaS - Upselling'!CY151+CY15*'SaaS - Upselling'!CY15+CY151*'SaaS - Downselling'!CY83</f>
        <v>0</v>
      </c>
      <c r="DA83" s="89">
        <f ca="1">CZ83-CZ83*'SaaS - Churn'!CZ83-CZ83*'SaaS - Downselling'!CZ15-CZ83*'SaaS - Upselling'!CZ151+CZ15*'SaaS - Upselling'!CZ15+CZ151*'SaaS - Downselling'!CZ83</f>
        <v>0</v>
      </c>
      <c r="DB83" s="89">
        <f ca="1">DA83-DA83*'SaaS - Churn'!DA83-DA83*'SaaS - Downselling'!DA15-DA83*'SaaS - Upselling'!DA151+DA15*'SaaS - Upselling'!DA15+DA151*'SaaS - Downselling'!DA83</f>
        <v>0</v>
      </c>
      <c r="DC83" s="89">
        <f ca="1">DB83-DB83*'SaaS - Churn'!DB83-DB83*'SaaS - Downselling'!DB15-DB83*'SaaS - Upselling'!DB151+DB15*'SaaS - Upselling'!DB15+DB151*'SaaS - Downselling'!DB83</f>
        <v>0</v>
      </c>
      <c r="DD83" s="89">
        <f ca="1">DC83-DC83*'SaaS - Churn'!DC83-DC83*'SaaS - Downselling'!DC15-DC83*'SaaS - Upselling'!DC151+DC15*'SaaS - Upselling'!DC15+DC151*'SaaS - Downselling'!DC83</f>
        <v>0</v>
      </c>
      <c r="DE83" s="89">
        <f ca="1">DD83-DD83*'SaaS - Churn'!DD83-DD83*'SaaS - Downselling'!DD15-DD83*'SaaS - Upselling'!DD151+DD15*'SaaS - Upselling'!DD15+DD151*'SaaS - Downselling'!DD83</f>
        <v>0</v>
      </c>
      <c r="DF83" s="89">
        <f ca="1">DE83-DE83*'SaaS - Churn'!DE83-DE83*'SaaS - Downselling'!DE15-DE83*'SaaS - Upselling'!DE151+DE15*'SaaS - Upselling'!DE15+DE151*'SaaS - Downselling'!DE83</f>
        <v>0</v>
      </c>
      <c r="DG83" s="89">
        <f ca="1">DF83-DF83*'SaaS - Churn'!DF83-DF83*'SaaS - Downselling'!DF15-DF83*'SaaS - Upselling'!DF151+DF15*'SaaS - Upselling'!DF15+DF151*'SaaS - Downselling'!DF83</f>
        <v>0</v>
      </c>
      <c r="DH83" s="89">
        <f ca="1">DG83-DG83*'SaaS - Churn'!DG83-DG83*'SaaS - Downselling'!DG15-DG83*'SaaS - Upselling'!DG151+DG15*'SaaS - Upselling'!DG15+DG151*'SaaS - Downselling'!DG83</f>
        <v>0</v>
      </c>
      <c r="DI83" s="89">
        <f ca="1">DH83-DH83*'SaaS - Churn'!DH83-DH83*'SaaS - Downselling'!DH15-DH83*'SaaS - Upselling'!DH151+DH15*'SaaS - Upselling'!DH15+DH151*'SaaS - Downselling'!DH83</f>
        <v>0</v>
      </c>
      <c r="DJ83" s="89">
        <f ca="1">DI83-DI83*'SaaS - Churn'!DI83-DI83*'SaaS - Downselling'!DI15-DI83*'SaaS - Upselling'!DI151+DI15*'SaaS - Upselling'!DI15+DI151*'SaaS - Downselling'!DI83</f>
        <v>0</v>
      </c>
      <c r="DK83" s="89">
        <f ca="1">DJ83-DJ83*'SaaS - Churn'!DJ83-DJ83*'SaaS - Downselling'!DJ15-DJ83*'SaaS - Upselling'!DJ151+DJ15*'SaaS - Upselling'!DJ15+DJ151*'SaaS - Downselling'!DJ83</f>
        <v>0</v>
      </c>
      <c r="DL83" s="89">
        <f ca="1">DK83-DK83*'SaaS - Churn'!DK83-DK83*'SaaS - Downselling'!DK15-DK83*'SaaS - Upselling'!DK151+DK15*'SaaS - Upselling'!DK15+DK151*'SaaS - Downselling'!DK83</f>
        <v>0</v>
      </c>
      <c r="DM83" s="89">
        <f ca="1">DL83-DL83*'SaaS - Churn'!DL83-DL83*'SaaS - Downselling'!DL15-DL83*'SaaS - Upselling'!DL151+DL15*'SaaS - Upselling'!DL15+DL151*'SaaS - Downselling'!DL83</f>
        <v>0</v>
      </c>
      <c r="DN83" s="89">
        <f ca="1">DM83-DM83*'SaaS - Churn'!DM83-DM83*'SaaS - Downselling'!DM15-DM83*'SaaS - Upselling'!DM151+DM15*'SaaS - Upselling'!DM15+DM151*'SaaS - Downselling'!DM83</f>
        <v>0</v>
      </c>
      <c r="DO83" s="89">
        <f ca="1">DN83-DN83*'SaaS - Churn'!DN83-DN83*'SaaS - Downselling'!DN15-DN83*'SaaS - Upselling'!DN151+DN15*'SaaS - Upselling'!DN15+DN151*'SaaS - Downselling'!DN83</f>
        <v>0</v>
      </c>
      <c r="DP83" s="89">
        <f ca="1">DO83-DO83*'SaaS - Churn'!DO83-DO83*'SaaS - Downselling'!DO15-DO83*'SaaS - Upselling'!DO151+DO15*'SaaS - Upselling'!DO15+DO151*'SaaS - Downselling'!DO83</f>
        <v>0</v>
      </c>
      <c r="DQ83" s="89">
        <f ca="1">DP83-DP83*'SaaS - Churn'!DP83-DP83*'SaaS - Downselling'!DP15-DP83*'SaaS - Upselling'!DP151+DP15*'SaaS - Upselling'!DP15+DP151*'SaaS - Downselling'!DP83</f>
        <v>0</v>
      </c>
      <c r="DR83" s="89">
        <f ca="1">DQ83-DQ83*'SaaS - Churn'!DQ83-DQ83*'SaaS - Downselling'!DQ15-DQ83*'SaaS - Upselling'!DQ151+DQ15*'SaaS - Upselling'!DQ15+DQ151*'SaaS - Downselling'!DQ83</f>
        <v>0</v>
      </c>
    </row>
    <row r="84" spans="2:122" ht="15.75" customHeight="1">
      <c r="B84" s="195">
        <v>43313</v>
      </c>
      <c r="D84" s="63"/>
      <c r="BK84" s="89">
        <f ca="1"/>
        <v>2.1</v>
      </c>
      <c r="BL84" s="89">
        <f ca="1">BK84-BK84*'SaaS - Churn'!BK84-BK84*'SaaS - Downselling'!BK16-BK84*'SaaS - Upselling'!BK152+BK16*'SaaS - Upselling'!BK16+BK152*'SaaS - Downselling'!BK84</f>
        <v>2.4780000000000002</v>
      </c>
      <c r="BM84" s="89">
        <f ca="1">BL84-BL84*'SaaS - Churn'!BL84-BL84*'SaaS - Downselling'!BL16-BL84*'SaaS - Upselling'!BL152+BL16*'SaaS - Upselling'!BL16+BL152*'SaaS - Downselling'!BL84</f>
        <v>2.7980400000000003</v>
      </c>
      <c r="BN84" s="89">
        <f ca="1">BM84-BM84*'SaaS - Churn'!BM84-BM84*'SaaS - Downselling'!BM16-BM84*'SaaS - Upselling'!BM152+BM16*'SaaS - Upselling'!BM16+BM152*'SaaS - Downselling'!BM84</f>
        <v>3.0673272000000007</v>
      </c>
      <c r="BO84" s="89">
        <f ca="1">BN84-BN84*'SaaS - Churn'!BN84-BN84*'SaaS - Downselling'!BN16-BN84*'SaaS - Upselling'!BN152+BN16*'SaaS - Upselling'!BN16+BN152*'SaaS - Downselling'!BN84</f>
        <v>3.2921988960000008</v>
      </c>
      <c r="BP84" s="89">
        <f ca="1">BO84-BO84*'SaaS - Churn'!BO84-BO84*'SaaS - Downselling'!BO16-BO84*'SaaS - Upselling'!BO152+BO16*'SaaS - Upselling'!BO16+BO152*'SaaS - Downselling'!BO84</f>
        <v>3.4782269692800005</v>
      </c>
      <c r="BQ84" s="89">
        <f ca="1">BP84-BP84*'SaaS - Churn'!BP84-BP84*'SaaS - Downselling'!BP16-BP84*'SaaS - Upselling'!BP152+BP16*'SaaS - Upselling'!BP16+BP152*'SaaS - Downselling'!BP84</f>
        <v>3.6303098349504008</v>
      </c>
      <c r="BR84" s="89">
        <f ca="1">BQ84-BQ84*'SaaS - Churn'!BQ84-BQ84*'SaaS - Downselling'!BQ16-BQ84*'SaaS - Upselling'!BQ152+BQ16*'SaaS - Upselling'!BQ16+BQ152*'SaaS - Downselling'!BQ84</f>
        <v>3.7527533547006726</v>
      </c>
      <c r="BS84" s="89">
        <f ca="1">BR84-BR84*'SaaS - Churn'!BR84-BR84*'SaaS - Downselling'!BR16-BR84*'SaaS - Upselling'!BR152+BR16*'SaaS - Upselling'!BR16+BR152*'SaaS - Downselling'!BR84</f>
        <v>3.8493420380820256</v>
      </c>
      <c r="BT84" s="89">
        <f ca="1">BS84-BS84*'SaaS - Churn'!BS84-BS84*'SaaS - Downselling'!BS16-BS84*'SaaS - Upselling'!BS152+BS16*'SaaS - Upselling'!BS16+BS152*'SaaS - Downselling'!BS84</f>
        <v>3.9234016977387074</v>
      </c>
      <c r="BU84" s="89">
        <f ca="1">BT84-BT84*'SaaS - Churn'!BT84-BT84*'SaaS - Downselling'!BT16-BT84*'SaaS - Upselling'!BT152+BT16*'SaaS - Upselling'!BT16+BT152*'SaaS - Downselling'!BT84</f>
        <v>3.9778545841520572</v>
      </c>
      <c r="BV84" s="89">
        <f ca="1">BU84-BU84*'SaaS - Churn'!BU84-BU84*'SaaS - Downselling'!BU16-BU84*'SaaS - Upselling'!BU152+BU16*'SaaS - Upselling'!BU16+BU152*'SaaS - Downselling'!BU84</f>
        <v>4.0152679023929654</v>
      </c>
      <c r="BW84" s="89">
        <f ca="1">BV84-BV84*'SaaS - Churn'!BV84-BV84*'SaaS - Downselling'!BV16-BV84*'SaaS - Upselling'!BV152+BV16*'SaaS - Upselling'!BV16+BV152*'SaaS - Downselling'!BV84</f>
        <v>4.037896505078181</v>
      </c>
      <c r="BX84" s="89">
        <f ca="1">BW84-BW84*'SaaS - Churn'!BW84-BW84*'SaaS - Downselling'!BW16-BW84*'SaaS - Upselling'!BW152+BW16*'SaaS - Upselling'!BW16+BW152*'SaaS - Downselling'!BW84</f>
        <v>4.0477204604217238</v>
      </c>
      <c r="BY84" s="89">
        <f ca="1">BX84-BX84*'SaaS - Churn'!BX84-BX84*'SaaS - Downselling'!BX16-BX84*'SaaS - Upselling'!BX152+BX16*'SaaS - Upselling'!BX16+BX152*'SaaS - Downselling'!BX84</f>
        <v>4.0464781104049825</v>
      </c>
      <c r="BZ84" s="89">
        <f ca="1">BY84-BY84*'SaaS - Churn'!BY84-BY84*'SaaS - Downselling'!BY16-BY84*'SaaS - Upselling'!BY152+BY16*'SaaS - Upselling'!BY16+BY152*'SaaS - Downselling'!BY84</f>
        <v>4.0356951602855728</v>
      </c>
      <c r="CA84" s="89">
        <f ca="1">BZ84-BZ84*'SaaS - Churn'!BZ84-BZ84*'SaaS - Downselling'!BZ16-BZ84*'SaaS - Upselling'!BZ152+BZ16*'SaaS - Upselling'!BZ16+BZ152*'SaaS - Downselling'!BZ84</f>
        <v>4.0167102757179087</v>
      </c>
      <c r="CB84" s="89">
        <f ca="1">CA84-CA84*'SaaS - Churn'!CA84-CA84*'SaaS - Downselling'!CA16-CA84*'SaaS - Upselling'!CA152+CA16*'SaaS - Upselling'!CA16+CA152*'SaaS - Downselling'!CA84</f>
        <v>3.9906976066050324</v>
      </c>
      <c r="CC84" s="89">
        <f ca="1">CB84-CB84*'SaaS - Churn'!CB84-CB84*'SaaS - Downselling'!CB16-CB84*'SaaS - Upselling'!CB152+CB16*'SaaS - Upselling'!CB16+CB152*'SaaS - Downselling'!CB84</f>
        <v>3.9586866065062352</v>
      </c>
      <c r="CD84" s="89">
        <f ca="1">CC84-CC84*'SaaS - Churn'!CC84-CC84*'SaaS - Downselling'!CC16-CC84*'SaaS - Upselling'!CC152+CC16*'SaaS - Upselling'!CC16+CC152*'SaaS - Downselling'!CC84</f>
        <v>3.9215794721654178</v>
      </c>
      <c r="CE84" s="89">
        <f ca="1">CD84-CD84*'SaaS - Churn'!CD84-CD84*'SaaS - Downselling'!CD16-CD84*'SaaS - Upselling'!CD152+CD16*'SaaS - Upselling'!CD16+CD152*'SaaS - Downselling'!CD84</f>
        <v>3.8801664887766996</v>
      </c>
      <c r="CF84" s="89">
        <f ca="1">CE84-CE84*'SaaS - Churn'!CE84-CE84*'SaaS - Downselling'!CE16-CE84*'SaaS - Upselling'!CE152+CE16*'SaaS - Upselling'!CE16+CE152*'SaaS - Downselling'!CE84</f>
        <v>3.8351395323292055</v>
      </c>
      <c r="CG84" s="89">
        <f ca="1">CF84-CF84*'SaaS - Churn'!CF84-CF84*'SaaS - Downselling'!CF16-CF84*'SaaS - Upselling'!CF152+CF16*'SaaS - Upselling'!CF16+CF152*'SaaS - Downselling'!CF84</f>
        <v>3.787103950211296</v>
      </c>
      <c r="CH84" s="89">
        <f ca="1">CG84-CG84*'SaaS - Churn'!CG84-CG84*'SaaS - Downselling'!CG16-CG84*'SaaS - Upselling'!CG152+CG16*'SaaS - Upselling'!CG16+CG152*'SaaS - Downselling'!CG84</f>
        <v>3.7365890147123042</v>
      </c>
      <c r="CI84" s="89">
        <f ca="1">CH84-CH84*'SaaS - Churn'!CH84-CH84*'SaaS - Downselling'!CH16-CH84*'SaaS - Upselling'!CH152+CH16*'SaaS - Upselling'!CH16+CH152*'SaaS - Downselling'!CH84</f>
        <v>3.684057120702664</v>
      </c>
      <c r="CJ84" s="89">
        <f ca="1">CI84-CI84*'SaaS - Churn'!CI84-CI84*'SaaS - Downselling'!CI16-CI84*'SaaS - Upselling'!CI152+CI16*'SaaS - Upselling'!CI16+CI152*'SaaS - Downselling'!CI84</f>
        <v>3.629911878219064</v>
      </c>
      <c r="CK84" s="89">
        <f ca="1">CJ84-CJ84*'SaaS - Churn'!CJ84-CJ84*'SaaS - Downselling'!CJ16-CJ84*'SaaS - Upselling'!CJ152+CJ16*'SaaS - Upselling'!CJ16+CJ152*'SaaS - Downselling'!CJ84</f>
        <v>3.5745052325934816</v>
      </c>
      <c r="CL84" s="89">
        <f ca="1">CK84-CK84*'SaaS - Churn'!CK84-CK84*'SaaS - Downselling'!CK16-CK84*'SaaS - Upselling'!CK152+CK16*'SaaS - Upselling'!CK16+CK152*'SaaS - Downselling'!CK84</f>
        <v>3.5181437288477548</v>
      </c>
      <c r="CM84" s="89">
        <f ca="1">CL84-CL84*'SaaS - Churn'!CL84-CL84*'SaaS - Downselling'!CL16-CL84*'SaaS - Upselling'!CL152+CL16*'SaaS - Upselling'!CL16+CL152*'SaaS - Downselling'!CL84</f>
        <v>3.4610940230682057</v>
      </c>
      <c r="CN84" s="89">
        <f ca="1">CM84-CM84*'SaaS - Churn'!CM84-CM84*'SaaS - Downselling'!CM16-CM84*'SaaS - Upselling'!CM152+CM16*'SaaS - Upselling'!CM16+CM152*'SaaS - Downselling'!CM84</f>
        <v>3.4035877311485589</v>
      </c>
      <c r="CO84" s="89">
        <f ca="1">CN84-CN84*'SaaS - Churn'!CN84-CN84*'SaaS - Downselling'!CN16-CN84*'SaaS - Upselling'!CN152+CN16*'SaaS - Upselling'!CN16+CN152*'SaaS - Downselling'!CN84</f>
        <v>3.3458256944422988</v>
      </c>
      <c r="CP84" s="89">
        <f ca="1">CO84-CO84*'SaaS - Churn'!CO84-CO84*'SaaS - Downselling'!CO16-CO84*'SaaS - Upselling'!CO152+CO16*'SaaS - Upselling'!CO16+CO152*'SaaS - Downselling'!CO84</f>
        <v>3.2879817323201586</v>
      </c>
      <c r="CQ84" s="89">
        <f ca="1">CP84-CP84*'SaaS - Churn'!CP84-CP84*'SaaS - Downselling'!CP16-CP84*'SaaS - Upselling'!CP152+CP16*'SaaS - Upselling'!CP16+CP152*'SaaS - Downselling'!CP84</f>
        <v>3.2302059432284564</v>
      </c>
      <c r="CR84" s="89">
        <f ca="1">CQ84-CQ84*'SaaS - Churn'!CQ84-CQ84*'SaaS - Downselling'!CQ16-CQ84*'SaaS - Upselling'!CQ152+CQ16*'SaaS - Upselling'!CQ16+CQ152*'SaaS - Downselling'!CQ84</f>
        <v>3.1726276084520242</v>
      </c>
      <c r="CS84" s="89">
        <f ca="1">CR84-CR84*'SaaS - Churn'!CR84-CR84*'SaaS - Downselling'!CR16-CR84*'SaaS - Upselling'!CR152+CR16*'SaaS - Upselling'!CR16+CR152*'SaaS - Downselling'!CR84</f>
        <v>3.115357746280544</v>
      </c>
      <c r="CT84" s="89">
        <f ca="1">CS84-CS84*'SaaS - Churn'!CS84-CS84*'SaaS - Downselling'!CS16-CS84*'SaaS - Upselling'!CS152+CS16*'SaaS - Upselling'!CS16+CS152*'SaaS - Downselling'!CS84</f>
        <v>3.0584913585527866</v>
      </c>
      <c r="CU84" s="89">
        <f ca="1">CT84-CT84*'SaaS - Churn'!CT84-CT84*'SaaS - Downselling'!CT16-CT84*'SaaS - Upselling'!CT152+CT16*'SaaS - Upselling'!CT16+CT152*'SaaS - Downselling'!CT84</f>
        <v>3.0021094065158418</v>
      </c>
      <c r="CV84" s="89">
        <f ca="1">CU84-CU84*'SaaS - Churn'!CU84-CU84*'SaaS - Downselling'!CU16-CU84*'SaaS - Upselling'!CU152+CU16*'SaaS - Upselling'!CU16+CU152*'SaaS - Downselling'!CU84</f>
        <v>2.9462805485035424</v>
      </c>
      <c r="CW84" s="89">
        <f ca="1">CV84-CV84*'SaaS - Churn'!CV84-CV84*'SaaS - Downselling'!CV16-CV84*'SaaS - Upselling'!CV152+CV16*'SaaS - Upselling'!CV16+CV152*'SaaS - Downselling'!CV84</f>
        <v>2.891062668037327</v>
      </c>
      <c r="CX84" s="89">
        <f ca="1">CW84-CW84*'SaaS - Churn'!CW84-CW84*'SaaS - Downselling'!CW16-CW84*'SaaS - Upselling'!CW152+CW16*'SaaS - Upselling'!CW16+CW152*'SaaS - Downselling'!CW84</f>
        <v>2.8365042175199733</v>
      </c>
      <c r="CY84" s="89">
        <f ca="1">CX84-CX84*'SaaS - Churn'!CX84-CX84*'SaaS - Downselling'!CX16-CX84*'SaaS - Upselling'!CX152+CX16*'SaaS - Upselling'!CX16+CX152*'SaaS - Downselling'!CX84</f>
        <v>2.7826453996717593</v>
      </c>
      <c r="CZ84" s="89">
        <f ca="1">CY84-CY84*'SaaS - Churn'!CY84-CY84*'SaaS - Downselling'!CY16-CY84*'SaaS - Upselling'!CY152+CY16*'SaaS - Upselling'!CY16+CY152*'SaaS - Downselling'!CY84</f>
        <v>2.7295192062002473</v>
      </c>
      <c r="DA84" s="89">
        <f ca="1">CZ84-CZ84*'SaaS - Churn'!CZ84-CZ84*'SaaS - Downselling'!CZ16-CZ84*'SaaS - Upselling'!CZ152+CZ16*'SaaS - Upselling'!CZ16+CZ152*'SaaS - Downselling'!CZ84</f>
        <v>2.6771523308555349</v>
      </c>
      <c r="DB84" s="89">
        <f ca="1">DA84-DA84*'SaaS - Churn'!DA84-DA84*'SaaS - Downselling'!DA16-DA84*'SaaS - Upselling'!DA152+DA16*'SaaS - Upselling'!DA16+DA152*'SaaS - Downselling'!DA84</f>
        <v>2.6255659719642019</v>
      </c>
      <c r="DC84" s="89">
        <f ca="1">DB84-DB84*'SaaS - Churn'!DB84-DB84*'SaaS - Downselling'!DB16-DB84*'SaaS - Upselling'!DB152+DB16*'SaaS - Upselling'!DB16+DB152*'SaaS - Downselling'!DB84</f>
        <v>2.574776537723602</v>
      </c>
      <c r="DD84" s="89">
        <f ca="1">DC84-DC84*'SaaS - Churn'!DC84-DC84*'SaaS - Downselling'!DC16-DC84*'SaaS - Upselling'!DC152+DC16*'SaaS - Upselling'!DC16+DC152*'SaaS - Downselling'!DC84</f>
        <v>2.524796265943972</v>
      </c>
      <c r="DE84" s="89">
        <f ca="1">DD84-DD84*'SaaS - Churn'!DD84-DD84*'SaaS - Downselling'!DD16-DD84*'SaaS - Upselling'!DD152+DD16*'SaaS - Upselling'!DD16+DD152*'SaaS - Downselling'!DD84</f>
        <v>2.4756337685229535</v>
      </c>
      <c r="DF84" s="89">
        <f ca="1">DE84-DE84*'SaaS - Churn'!DE84-DE84*'SaaS - Downselling'!DE16-DE84*'SaaS - Upselling'!DE152+DE16*'SaaS - Upselling'!DE16+DE152*'SaaS - Downselling'!DE84</f>
        <v>2.427294509702612</v>
      </c>
      <c r="DG84" s="89">
        <f ca="1">DF84-DF84*'SaaS - Churn'!DF84-DF84*'SaaS - Downselling'!DF16-DF84*'SaaS - Upselling'!DF152+DF16*'SaaS - Upselling'!DF16+DF152*'SaaS - Downselling'!DF84</f>
        <v>2.3797812260726636</v>
      </c>
      <c r="DH84" s="89">
        <f ca="1">DG84-DG84*'SaaS - Churn'!DG84-DG84*'SaaS - Downselling'!DG16-DG84*'SaaS - Upselling'!DG152+DG16*'SaaS - Upselling'!DG16+DG152*'SaaS - Downselling'!DG84</f>
        <v>2.3330942953276219</v>
      </c>
      <c r="DI84" s="89">
        <f ca="1">DH84-DH84*'SaaS - Churn'!DH84-DH84*'SaaS - Downselling'!DH16-DH84*'SaaS - Upselling'!DH152+DH16*'SaaS - Upselling'!DH16+DH152*'SaaS - Downselling'!DH84</f>
        <v>2.2872320599443112</v>
      </c>
      <c r="DJ84" s="89">
        <f ca="1">DI84-DI84*'SaaS - Churn'!DI84-DI84*'SaaS - Downselling'!DI16-DI84*'SaaS - Upselling'!DI152+DI16*'SaaS - Upselling'!DI16+DI152*'SaaS - Downselling'!DI84</f>
        <v>2.2421911112058774</v>
      </c>
      <c r="DK84" s="89">
        <f ca="1">DJ84-DJ84*'SaaS - Churn'!DJ84-DJ84*'SaaS - Downselling'!DJ16-DJ84*'SaaS - Upselling'!DJ152+DJ16*'SaaS - Upselling'!DJ16+DJ152*'SaaS - Downselling'!DJ84</f>
        <v>2.1979665383469587</v>
      </c>
      <c r="DL84" s="89">
        <f ca="1">DK84-DK84*'SaaS - Churn'!DK84-DK84*'SaaS - Downselling'!DK16-DK84*'SaaS - Upselling'!DK152+DK16*'SaaS - Upselling'!DK16+DK152*'SaaS - Downselling'!DK84</f>
        <v>2.154552147021394</v>
      </c>
      <c r="DM84" s="89">
        <f ca="1">DL84-DL84*'SaaS - Churn'!DL84-DL84*'SaaS - Downselling'!DL16-DL84*'SaaS - Upselling'!DL152+DL16*'SaaS - Upselling'!DL16+DL152*'SaaS - Downselling'!DL84</f>
        <v>2.1119406507893754</v>
      </c>
      <c r="DN84" s="89">
        <f ca="1">DM84-DM84*'SaaS - Churn'!DM84-DM84*'SaaS - Downselling'!DM16-DM84*'SaaS - Upselling'!DM152+DM16*'SaaS - Upselling'!DM16+DM152*'SaaS - Downselling'!DM84</f>
        <v>2.0701238388769885</v>
      </c>
      <c r="DO84" s="89">
        <f ca="1">DN84-DN84*'SaaS - Churn'!DN84-DN84*'SaaS - Downselling'!DN16-DN84*'SaaS - Upselling'!DN152+DN16*'SaaS - Upselling'!DN16+DN152*'SaaS - Downselling'!DN84</f>
        <v>2.0290927230704412</v>
      </c>
      <c r="DP84" s="89">
        <f ca="1">DO84-DO84*'SaaS - Churn'!DO84-DO84*'SaaS - Downselling'!DO16-DO84*'SaaS - Upselling'!DO152+DO16*'SaaS - Upselling'!DO16+DO152*'SaaS - Downselling'!DO84</f>
        <v>1.9888376662635059</v>
      </c>
      <c r="DQ84" s="89">
        <f ca="1">DP84-DP84*'SaaS - Churn'!DP84-DP84*'SaaS - Downselling'!DP16-DP84*'SaaS - Upselling'!DP152+DP16*'SaaS - Upselling'!DP16+DP152*'SaaS - Downselling'!DP84</f>
        <v>1.9493484948741722</v>
      </c>
      <c r="DR84" s="89">
        <f ca="1">DQ84-DQ84*'SaaS - Churn'!DQ84-DQ84*'SaaS - Downselling'!DQ16-DQ84*'SaaS - Upselling'!DQ152+DQ16*'SaaS - Upselling'!DQ16+DQ152*'SaaS - Downselling'!DQ84</f>
        <v>1.910614597080313</v>
      </c>
    </row>
    <row r="85" spans="2:122" ht="15.75" customHeight="1">
      <c r="B85" s="195">
        <v>43344</v>
      </c>
      <c r="D85" s="89">
        <v>1</v>
      </c>
      <c r="BK85" s="89">
        <f ca="1"/>
        <v>4.2</v>
      </c>
      <c r="BL85" s="89">
        <f ca="1">BK85-BK85*'SaaS - Churn'!BK85-BK85*'SaaS - Downselling'!BK17-BK85*'SaaS - Upselling'!BK153+BK17*'SaaS - Upselling'!BK17+BK153*'SaaS - Downselling'!BK85</f>
        <v>4.9560000000000004</v>
      </c>
      <c r="BM85" s="89">
        <f ca="1">BL85-BL85*'SaaS - Churn'!BL85-BL85*'SaaS - Downselling'!BL17-BL85*'SaaS - Upselling'!BL153+BL17*'SaaS - Upselling'!BL17+BL153*'SaaS - Downselling'!BL85</f>
        <v>5.5960800000000006</v>
      </c>
      <c r="BN85" s="89">
        <f ca="1">BM85-BM85*'SaaS - Churn'!BM85-BM85*'SaaS - Downselling'!BM17-BM85*'SaaS - Upselling'!BM153+BM17*'SaaS - Upselling'!BM17+BM153*'SaaS - Downselling'!BM85</f>
        <v>6.1346544000000014</v>
      </c>
      <c r="BO85" s="89">
        <f ca="1">BN85-BN85*'SaaS - Churn'!BN85-BN85*'SaaS - Downselling'!BN17-BN85*'SaaS - Upselling'!BN153+BN17*'SaaS - Upselling'!BN17+BN153*'SaaS - Downselling'!BN85</f>
        <v>6.5843977920000016</v>
      </c>
      <c r="BP85" s="89">
        <f ca="1">BO85-BO85*'SaaS - Churn'!BO85-BO85*'SaaS - Downselling'!BO17-BO85*'SaaS - Upselling'!BO153+BO17*'SaaS - Upselling'!BO17+BO153*'SaaS - Downselling'!BO85</f>
        <v>6.956453938560001</v>
      </c>
      <c r="BQ85" s="89">
        <f ca="1">BP85-BP85*'SaaS - Churn'!BP85-BP85*'SaaS - Downselling'!BP17-BP85*'SaaS - Upselling'!BP153+BP17*'SaaS - Upselling'!BP17+BP153*'SaaS - Downselling'!BP85</f>
        <v>7.2606196699008017</v>
      </c>
      <c r="BR85" s="89">
        <f ca="1">BQ85-BQ85*'SaaS - Churn'!BQ85-BQ85*'SaaS - Downselling'!BQ17-BQ85*'SaaS - Upselling'!BQ153+BQ17*'SaaS - Upselling'!BQ17+BQ153*'SaaS - Downselling'!BQ85</f>
        <v>7.5055067094013452</v>
      </c>
      <c r="BS85" s="89">
        <f ca="1">BR85-BR85*'SaaS - Churn'!BR85-BR85*'SaaS - Downselling'!BR17-BR85*'SaaS - Upselling'!BR153+BR17*'SaaS - Upselling'!BR17+BR153*'SaaS - Downselling'!BR85</f>
        <v>7.6986840761640511</v>
      </c>
      <c r="BT85" s="89">
        <f ca="1">BS85-BS85*'SaaS - Churn'!BS85-BS85*'SaaS - Downselling'!BS17-BS85*'SaaS - Upselling'!BS153+BS17*'SaaS - Upselling'!BS17+BS153*'SaaS - Downselling'!BS85</f>
        <v>7.8468033954774148</v>
      </c>
      <c r="BU85" s="89">
        <f ca="1">BT85-BT85*'SaaS - Churn'!BT85-BT85*'SaaS - Downselling'!BT17-BT85*'SaaS - Upselling'!BT153+BT17*'SaaS - Upselling'!BT17+BT153*'SaaS - Downselling'!BT85</f>
        <v>7.9557091683041143</v>
      </c>
      <c r="BV85" s="89">
        <f ca="1">BU85-BU85*'SaaS - Churn'!BU85-BU85*'SaaS - Downselling'!BU17-BU85*'SaaS - Upselling'!BU153+BU17*'SaaS - Upselling'!BU17+BU153*'SaaS - Downselling'!BU85</f>
        <v>8.0305358047859308</v>
      </c>
      <c r="BW85" s="89">
        <f ca="1">BV85-BV85*'SaaS - Churn'!BV85-BV85*'SaaS - Downselling'!BV17-BV85*'SaaS - Upselling'!BV153+BV17*'SaaS - Upselling'!BV17+BV153*'SaaS - Downselling'!BV85</f>
        <v>8.075793010156362</v>
      </c>
      <c r="BX85" s="89">
        <f ca="1">BW85-BW85*'SaaS - Churn'!BW85-BW85*'SaaS - Downselling'!BW17-BW85*'SaaS - Upselling'!BW153+BW17*'SaaS - Upselling'!BW17+BW153*'SaaS - Downselling'!BW85</f>
        <v>8.0954409208434477</v>
      </c>
      <c r="BY85" s="89">
        <f ca="1">BX85-BX85*'SaaS - Churn'!BX85-BX85*'SaaS - Downselling'!BX17-BX85*'SaaS - Upselling'!BX153+BX17*'SaaS - Upselling'!BX17+BX153*'SaaS - Downselling'!BX85</f>
        <v>8.092956220809965</v>
      </c>
      <c r="BZ85" s="89">
        <f ca="1">BY85-BY85*'SaaS - Churn'!BY85-BY85*'SaaS - Downselling'!BY17-BY85*'SaaS - Upselling'!BY153+BY17*'SaaS - Upselling'!BY17+BY153*'SaaS - Downselling'!BY85</f>
        <v>8.0713903205711457</v>
      </c>
      <c r="CA85" s="89">
        <f ca="1">BZ85-BZ85*'SaaS - Churn'!BZ85-BZ85*'SaaS - Downselling'!BZ17-BZ85*'SaaS - Upselling'!BZ153+BZ17*'SaaS - Upselling'!BZ17+BZ153*'SaaS - Downselling'!BZ85</f>
        <v>8.0334205514358175</v>
      </c>
      <c r="CB85" s="89">
        <f ca="1">CA85-CA85*'SaaS - Churn'!CA85-CA85*'SaaS - Downselling'!CA17-CA85*'SaaS - Upselling'!CA153+CA17*'SaaS - Upselling'!CA17+CA153*'SaaS - Downselling'!CA85</f>
        <v>7.9813952132100647</v>
      </c>
      <c r="CC85" s="89">
        <f ca="1">CB85-CB85*'SaaS - Churn'!CB85-CB85*'SaaS - Downselling'!CB17-CB85*'SaaS - Upselling'!CB153+CB17*'SaaS - Upselling'!CB17+CB153*'SaaS - Downselling'!CB85</f>
        <v>7.9173732130124703</v>
      </c>
      <c r="CD85" s="89">
        <f ca="1">CC85-CC85*'SaaS - Churn'!CC85-CC85*'SaaS - Downselling'!CC17-CC85*'SaaS - Upselling'!CC153+CC17*'SaaS - Upselling'!CC17+CC153*'SaaS - Downselling'!CC85</f>
        <v>7.8431589443308356</v>
      </c>
      <c r="CE85" s="89">
        <f ca="1">CD85-CD85*'SaaS - Churn'!CD85-CD85*'SaaS - Downselling'!CD17-CD85*'SaaS - Upselling'!CD153+CD17*'SaaS - Upselling'!CD17+CD153*'SaaS - Downselling'!CD85</f>
        <v>7.7603329775533991</v>
      </c>
      <c r="CF85" s="89">
        <f ca="1">CE85-CE85*'SaaS - Churn'!CE85-CE85*'SaaS - Downselling'!CE17-CE85*'SaaS - Upselling'!CE153+CE17*'SaaS - Upselling'!CE17+CE153*'SaaS - Downselling'!CE85</f>
        <v>7.6702790646584109</v>
      </c>
      <c r="CG85" s="89">
        <f ca="1">CF85-CF85*'SaaS - Churn'!CF85-CF85*'SaaS - Downselling'!CF17-CF85*'SaaS - Upselling'!CF153+CF17*'SaaS - Upselling'!CF17+CF153*'SaaS - Downselling'!CF85</f>
        <v>7.574207900422592</v>
      </c>
      <c r="CH85" s="89">
        <f ca="1">CG85-CG85*'SaaS - Churn'!CG85-CG85*'SaaS - Downselling'!CG17-CG85*'SaaS - Upselling'!CG153+CG17*'SaaS - Upselling'!CG17+CG153*'SaaS - Downselling'!CG85</f>
        <v>7.4731780294246084</v>
      </c>
      <c r="CI85" s="89">
        <f ca="1">CH85-CH85*'SaaS - Churn'!CH85-CH85*'SaaS - Downselling'!CH17-CH85*'SaaS - Upselling'!CH153+CH17*'SaaS - Upselling'!CH17+CH153*'SaaS - Downselling'!CH85</f>
        <v>7.368114241405328</v>
      </c>
      <c r="CJ85" s="89">
        <f ca="1">CI85-CI85*'SaaS - Churn'!CI85-CI85*'SaaS - Downselling'!CI17-CI85*'SaaS - Upselling'!CI153+CI17*'SaaS - Upselling'!CI17+CI153*'SaaS - Downselling'!CI85</f>
        <v>7.2598237564381281</v>
      </c>
      <c r="CK85" s="89">
        <f ca="1">CJ85-CJ85*'SaaS - Churn'!CJ85-CJ85*'SaaS - Downselling'!CJ17-CJ85*'SaaS - Upselling'!CJ153+CJ17*'SaaS - Upselling'!CJ17+CJ153*'SaaS - Downselling'!CJ85</f>
        <v>7.1490104651869633</v>
      </c>
      <c r="CL85" s="89">
        <f ca="1">CK85-CK85*'SaaS - Churn'!CK85-CK85*'SaaS - Downselling'!CK17-CK85*'SaaS - Upselling'!CK153+CK17*'SaaS - Upselling'!CK17+CK153*'SaaS - Downselling'!CK85</f>
        <v>7.0362874576955097</v>
      </c>
      <c r="CM85" s="89">
        <f ca="1">CL85-CL85*'SaaS - Churn'!CL85-CL85*'SaaS - Downselling'!CL17-CL85*'SaaS - Upselling'!CL153+CL17*'SaaS - Upselling'!CL17+CL153*'SaaS - Downselling'!CL85</f>
        <v>6.9221880461364114</v>
      </c>
      <c r="CN85" s="89">
        <f ca="1">CM85-CM85*'SaaS - Churn'!CM85-CM85*'SaaS - Downselling'!CM17-CM85*'SaaS - Upselling'!CM153+CM17*'SaaS - Upselling'!CM17+CM153*'SaaS - Downselling'!CM85</f>
        <v>6.8071754622971179</v>
      </c>
      <c r="CO85" s="89">
        <f ca="1">CN85-CN85*'SaaS - Churn'!CN85-CN85*'SaaS - Downselling'!CN17-CN85*'SaaS - Upselling'!CN153+CN17*'SaaS - Upselling'!CN17+CN153*'SaaS - Downselling'!CN85</f>
        <v>6.6916513888845977</v>
      </c>
      <c r="CP85" s="89">
        <f ca="1">CO85-CO85*'SaaS - Churn'!CO85-CO85*'SaaS - Downselling'!CO17-CO85*'SaaS - Upselling'!CO153+CO17*'SaaS - Upselling'!CO17+CO153*'SaaS - Downselling'!CO85</f>
        <v>6.5759634646403171</v>
      </c>
      <c r="CQ85" s="89">
        <f ca="1">CP85-CP85*'SaaS - Churn'!CP85-CP85*'SaaS - Downselling'!CP17-CP85*'SaaS - Upselling'!CP153+CP17*'SaaS - Upselling'!CP17+CP153*'SaaS - Downselling'!CP85</f>
        <v>6.4604118864569129</v>
      </c>
      <c r="CR85" s="89">
        <f ca="1">CQ85-CQ85*'SaaS - Churn'!CQ85-CQ85*'SaaS - Downselling'!CQ17-CQ85*'SaaS - Upselling'!CQ153+CQ17*'SaaS - Upselling'!CQ17+CQ153*'SaaS - Downselling'!CQ85</f>
        <v>6.3452552169040484</v>
      </c>
      <c r="CS85" s="89">
        <f ca="1">CR85-CR85*'SaaS - Churn'!CR85-CR85*'SaaS - Downselling'!CR17-CR85*'SaaS - Upselling'!CR153+CR17*'SaaS - Upselling'!CR17+CR153*'SaaS - Downselling'!CR85</f>
        <v>6.2307154925610879</v>
      </c>
      <c r="CT85" s="89">
        <f ca="1">CS85-CS85*'SaaS - Churn'!CS85-CS85*'SaaS - Downselling'!CS17-CS85*'SaaS - Upselling'!CS153+CS17*'SaaS - Upselling'!CS17+CS153*'SaaS - Downselling'!CS85</f>
        <v>6.1169827171055733</v>
      </c>
      <c r="CU85" s="89">
        <f ca="1">CT85-CT85*'SaaS - Churn'!CT85-CT85*'SaaS - Downselling'!CT17-CT85*'SaaS - Upselling'!CT153+CT17*'SaaS - Upselling'!CT17+CT153*'SaaS - Downselling'!CT85</f>
        <v>6.0042188130316836</v>
      </c>
      <c r="CV85" s="89">
        <f ca="1">CU85-CU85*'SaaS - Churn'!CU85-CU85*'SaaS - Downselling'!CU17-CU85*'SaaS - Upselling'!CU153+CU17*'SaaS - Upselling'!CU17+CU153*'SaaS - Downselling'!CU85</f>
        <v>5.8925610970070847</v>
      </c>
      <c r="CW85" s="89">
        <f ca="1">CV85-CV85*'SaaS - Churn'!CV85-CV85*'SaaS - Downselling'!CV17-CV85*'SaaS - Upselling'!CV153+CV17*'SaaS - Upselling'!CV17+CV153*'SaaS - Downselling'!CV85</f>
        <v>5.7821253360746541</v>
      </c>
      <c r="CX85" s="89">
        <f ca="1">CW85-CW85*'SaaS - Churn'!CW85-CW85*'SaaS - Downselling'!CW17-CW85*'SaaS - Upselling'!CW153+CW17*'SaaS - Upselling'!CW17+CW153*'SaaS - Downselling'!CW85</f>
        <v>5.6730084350399466</v>
      </c>
      <c r="CY85" s="89">
        <f ca="1">CX85-CX85*'SaaS - Churn'!CX85-CX85*'SaaS - Downselling'!CX17-CX85*'SaaS - Upselling'!CX153+CX17*'SaaS - Upselling'!CX17+CX153*'SaaS - Downselling'!CX85</f>
        <v>5.5652907993435186</v>
      </c>
      <c r="CZ85" s="89">
        <f ca="1">CY85-CY85*'SaaS - Churn'!CY85-CY85*'SaaS - Downselling'!CY17-CY85*'SaaS - Upselling'!CY153+CY17*'SaaS - Upselling'!CY17+CY153*'SaaS - Downselling'!CY85</f>
        <v>5.4590384124004947</v>
      </c>
      <c r="DA85" s="89">
        <f ca="1">CZ85-CZ85*'SaaS - Churn'!CZ85-CZ85*'SaaS - Downselling'!CZ17-CZ85*'SaaS - Upselling'!CZ153+CZ17*'SaaS - Upselling'!CZ17+CZ153*'SaaS - Downselling'!CZ85</f>
        <v>5.3543046617110699</v>
      </c>
      <c r="DB85" s="89">
        <f ca="1">DA85-DA85*'SaaS - Churn'!DA85-DA85*'SaaS - Downselling'!DA17-DA85*'SaaS - Upselling'!DA153+DA17*'SaaS - Upselling'!DA17+DA153*'SaaS - Downselling'!DA85</f>
        <v>5.2511319439284039</v>
      </c>
      <c r="DC85" s="89">
        <f ca="1">DB85-DB85*'SaaS - Churn'!DB85-DB85*'SaaS - Downselling'!DB17-DB85*'SaaS - Upselling'!DB153+DB17*'SaaS - Upselling'!DB17+DB153*'SaaS - Downselling'!DB85</f>
        <v>5.1495530754472041</v>
      </c>
      <c r="DD85" s="89">
        <f ca="1">DC85-DC85*'SaaS - Churn'!DC85-DC85*'SaaS - Downselling'!DC17-DC85*'SaaS - Upselling'!DC153+DC17*'SaaS - Upselling'!DC17+DC153*'SaaS - Downselling'!DC85</f>
        <v>5.049592531887944</v>
      </c>
      <c r="DE85" s="89">
        <f ca="1">DD85-DD85*'SaaS - Churn'!DD85-DD85*'SaaS - Downselling'!DD17-DD85*'SaaS - Upselling'!DD153+DD17*'SaaS - Upselling'!DD17+DD153*'SaaS - Downselling'!DD85</f>
        <v>4.9512675370459069</v>
      </c>
      <c r="DF85" s="89">
        <f ca="1">DE85-DE85*'SaaS - Churn'!DE85-DE85*'SaaS - Downselling'!DE17-DE85*'SaaS - Upselling'!DE153+DE17*'SaaS - Upselling'!DE17+DE153*'SaaS - Downselling'!DE85</f>
        <v>4.8545890194052239</v>
      </c>
      <c r="DG85" s="89">
        <f ca="1">DF85-DF85*'SaaS - Churn'!DF85-DF85*'SaaS - Downselling'!DF17-DF85*'SaaS - Upselling'!DF153+DF17*'SaaS - Upselling'!DF17+DF153*'SaaS - Downselling'!DF85</f>
        <v>4.7595624521453272</v>
      </c>
      <c r="DH85" s="89">
        <f ca="1">DG85-DG85*'SaaS - Churn'!DG85-DG85*'SaaS - Downselling'!DG17-DG85*'SaaS - Upselling'!DG153+DG17*'SaaS - Upselling'!DG17+DG153*'SaaS - Downselling'!DG85</f>
        <v>4.6661885906552438</v>
      </c>
      <c r="DI85" s="89">
        <f ca="1">DH85-DH85*'SaaS - Churn'!DH85-DH85*'SaaS - Downselling'!DH17-DH85*'SaaS - Upselling'!DH153+DH17*'SaaS - Upselling'!DH17+DH153*'SaaS - Downselling'!DH85</f>
        <v>4.5744641198886224</v>
      </c>
      <c r="DJ85" s="89">
        <f ca="1">DI85-DI85*'SaaS - Churn'!DI85-DI85*'SaaS - Downselling'!DI17-DI85*'SaaS - Upselling'!DI153+DI17*'SaaS - Upselling'!DI17+DI153*'SaaS - Downselling'!DI85</f>
        <v>4.4843822224117549</v>
      </c>
      <c r="DK85" s="89">
        <f ca="1">DJ85-DJ85*'SaaS - Churn'!DJ85-DJ85*'SaaS - Downselling'!DJ17-DJ85*'SaaS - Upselling'!DJ153+DJ17*'SaaS - Upselling'!DJ17+DJ153*'SaaS - Downselling'!DJ85</f>
        <v>4.3959330766939173</v>
      </c>
      <c r="DL85" s="89">
        <f ca="1">DK85-DK85*'SaaS - Churn'!DK85-DK85*'SaaS - Downselling'!DK17-DK85*'SaaS - Upselling'!DK153+DK17*'SaaS - Upselling'!DK17+DK153*'SaaS - Downselling'!DK85</f>
        <v>4.3091042940427879</v>
      </c>
      <c r="DM85" s="89">
        <f ca="1">DL85-DL85*'SaaS - Churn'!DL85-DL85*'SaaS - Downselling'!DL17-DL85*'SaaS - Upselling'!DL153+DL17*'SaaS - Upselling'!DL17+DL153*'SaaS - Downselling'!DL85</f>
        <v>4.2238813015787509</v>
      </c>
      <c r="DN85" s="89">
        <f ca="1">DM85-DM85*'SaaS - Churn'!DM85-DM85*'SaaS - Downselling'!DM17-DM85*'SaaS - Upselling'!DM153+DM17*'SaaS - Upselling'!DM17+DM153*'SaaS - Downselling'!DM85</f>
        <v>4.140247677753977</v>
      </c>
      <c r="DO85" s="89">
        <f ca="1">DN85-DN85*'SaaS - Churn'!DN85-DN85*'SaaS - Downselling'!DN17-DN85*'SaaS - Upselling'!DN153+DN17*'SaaS - Upselling'!DN17+DN153*'SaaS - Downselling'!DN85</f>
        <v>4.0581854461408824</v>
      </c>
      <c r="DP85" s="89">
        <f ca="1">DO85-DO85*'SaaS - Churn'!DO85-DO85*'SaaS - Downselling'!DO17-DO85*'SaaS - Upselling'!DO153+DO17*'SaaS - Upselling'!DO17+DO153*'SaaS - Downselling'!DO85</f>
        <v>3.9776753325270118</v>
      </c>
      <c r="DQ85" s="89">
        <f ca="1">DP85-DP85*'SaaS - Churn'!DP85-DP85*'SaaS - Downselling'!DP17-DP85*'SaaS - Upselling'!DP153+DP17*'SaaS - Upselling'!DP17+DP153*'SaaS - Downselling'!DP85</f>
        <v>3.8986969897483443</v>
      </c>
      <c r="DR85" s="89">
        <f ca="1">DQ85-DQ85*'SaaS - Churn'!DQ85-DQ85*'SaaS - Downselling'!DQ17-DQ85*'SaaS - Upselling'!DQ153+DQ17*'SaaS - Upselling'!DQ17+DQ153*'SaaS - Downselling'!DQ85</f>
        <v>3.821229194160626</v>
      </c>
    </row>
    <row r="86" spans="2:122" ht="15.75" customHeight="1">
      <c r="B86" s="195">
        <v>43374</v>
      </c>
      <c r="BK86" s="89">
        <f ca="1"/>
        <v>6.3</v>
      </c>
      <c r="BL86" s="89">
        <f ca="1">BK86-BK86*'SaaS - Churn'!BK86-BK86*'SaaS - Downselling'!BK18-BK86*'SaaS - Upselling'!BK154+BK18*'SaaS - Upselling'!BK18+BK154*'SaaS - Downselling'!BK86</f>
        <v>7.4339999999999993</v>
      </c>
      <c r="BM86" s="89">
        <f ca="1">BL86-BL86*'SaaS - Churn'!BL86-BL86*'SaaS - Downselling'!BL18-BL86*'SaaS - Upselling'!BL154+BL18*'SaaS - Upselling'!BL18+BL154*'SaaS - Downselling'!BL86</f>
        <v>8.3941199999999991</v>
      </c>
      <c r="BN86" s="89">
        <f ca="1">BM86-BM86*'SaaS - Churn'!BM86-BM86*'SaaS - Downselling'!BM18-BM86*'SaaS - Upselling'!BM154+BM18*'SaaS - Upselling'!BM18+BM154*'SaaS - Downselling'!BM86</f>
        <v>9.2019815999999999</v>
      </c>
      <c r="BO86" s="89">
        <f ca="1">BN86-BN86*'SaaS - Churn'!BN86-BN86*'SaaS - Downselling'!BN18-BN86*'SaaS - Upselling'!BN154+BN18*'SaaS - Upselling'!BN18+BN154*'SaaS - Downselling'!BN86</f>
        <v>9.8765966880000011</v>
      </c>
      <c r="BP86" s="89">
        <f ca="1">BO86-BO86*'SaaS - Churn'!BO86-BO86*'SaaS - Downselling'!BO18-BO86*'SaaS - Upselling'!BO154+BO18*'SaaS - Upselling'!BO18+BO154*'SaaS - Downselling'!BO86</f>
        <v>10.434680907840001</v>
      </c>
      <c r="BQ86" s="89">
        <f ca="1">BP86-BP86*'SaaS - Churn'!BP86-BP86*'SaaS - Downselling'!BP18-BP86*'SaaS - Upselling'!BP154+BP18*'SaaS - Upselling'!BP18+BP154*'SaaS - Downselling'!BP86</f>
        <v>10.890929504851201</v>
      </c>
      <c r="BR86" s="89">
        <f ca="1">BQ86-BQ86*'SaaS - Churn'!BQ86-BQ86*'SaaS - Downselling'!BQ18-BQ86*'SaaS - Upselling'!BQ154+BQ18*'SaaS - Upselling'!BQ18+BQ154*'SaaS - Downselling'!BQ86</f>
        <v>11.258260064102016</v>
      </c>
      <c r="BS86" s="89">
        <f ca="1">BR86-BR86*'SaaS - Churn'!BR86-BR86*'SaaS - Downselling'!BR18-BR86*'SaaS - Upselling'!BR154+BR18*'SaaS - Upselling'!BR18+BR154*'SaaS - Downselling'!BR86</f>
        <v>11.548026114246074</v>
      </c>
      <c r="BT86" s="89">
        <f ca="1">BS86-BS86*'SaaS - Churn'!BS86-BS86*'SaaS - Downselling'!BS18-BS86*'SaaS - Upselling'!BS154+BS18*'SaaS - Upselling'!BS18+BS154*'SaaS - Downselling'!BS86</f>
        <v>11.77020509321612</v>
      </c>
      <c r="BU86" s="89">
        <f ca="1">BT86-BT86*'SaaS - Churn'!BT86-BT86*'SaaS - Downselling'!BT18-BT86*'SaaS - Upselling'!BT154+BT18*'SaaS - Upselling'!BT18+BT154*'SaaS - Downselling'!BT86</f>
        <v>11.93356375245617</v>
      </c>
      <c r="BV86" s="89">
        <f ca="1">BU86-BU86*'SaaS - Churn'!BU86-BU86*'SaaS - Downselling'!BU18-BU86*'SaaS - Upselling'!BU154+BU18*'SaaS - Upselling'!BU18+BU154*'SaaS - Downselling'!BU86</f>
        <v>12.045803707178893</v>
      </c>
      <c r="BW86" s="89">
        <f ca="1">BV86-BV86*'SaaS - Churn'!BV86-BV86*'SaaS - Downselling'!BV18-BV86*'SaaS - Upselling'!BV154+BV18*'SaaS - Upselling'!BV18+BV154*'SaaS - Downselling'!BV86</f>
        <v>12.113689515234539</v>
      </c>
      <c r="BX86" s="89">
        <f ca="1">BW86-BW86*'SaaS - Churn'!BW86-BW86*'SaaS - Downselling'!BW18-BW86*'SaaS - Upselling'!BW154+BW18*'SaaS - Upselling'!BW18+BW154*'SaaS - Downselling'!BW86</f>
        <v>12.143161381265166</v>
      </c>
      <c r="BY86" s="89">
        <f ca="1">BX86-BX86*'SaaS - Churn'!BX86-BX86*'SaaS - Downselling'!BX18-BX86*'SaaS - Upselling'!BX154+BX18*'SaaS - Upselling'!BX18+BX154*'SaaS - Downselling'!BX86</f>
        <v>12.139434331214943</v>
      </c>
      <c r="BZ86" s="89">
        <f ca="1">BY86-BY86*'SaaS - Churn'!BY86-BY86*'SaaS - Downselling'!BY18-BY86*'SaaS - Upselling'!BY154+BY18*'SaaS - Upselling'!BY18+BY154*'SaaS - Downselling'!BY86</f>
        <v>12.107085480856714</v>
      </c>
      <c r="CA86" s="89">
        <f ca="1">BZ86-BZ86*'SaaS - Churn'!BZ86-BZ86*'SaaS - Downselling'!BZ18-BZ86*'SaaS - Upselling'!BZ154+BZ18*'SaaS - Upselling'!BZ18+BZ154*'SaaS - Downselling'!BZ86</f>
        <v>12.050130827153721</v>
      </c>
      <c r="CB86" s="89">
        <f ca="1">CA86-CA86*'SaaS - Churn'!CA86-CA86*'SaaS - Downselling'!CA18-CA86*'SaaS - Upselling'!CA154+CA18*'SaaS - Upselling'!CA18+CA154*'SaaS - Downselling'!CA86</f>
        <v>11.972092819815092</v>
      </c>
      <c r="CC86" s="89">
        <f ca="1">CB86-CB86*'SaaS - Churn'!CB86-CB86*'SaaS - Downselling'!CB18-CB86*'SaaS - Upselling'!CB154+CB18*'SaaS - Upselling'!CB18+CB154*'SaaS - Downselling'!CB86</f>
        <v>11.876059819518701</v>
      </c>
      <c r="CD86" s="89">
        <f ca="1">CC86-CC86*'SaaS - Churn'!CC86-CC86*'SaaS - Downselling'!CC18-CC86*'SaaS - Upselling'!CC154+CC18*'SaaS - Upselling'!CC18+CC154*'SaaS - Downselling'!CC86</f>
        <v>11.76473841649625</v>
      </c>
      <c r="CE86" s="89">
        <f ca="1">CD86-CD86*'SaaS - Churn'!CD86-CD86*'SaaS - Downselling'!CD18-CD86*'SaaS - Upselling'!CD154+CD18*'SaaS - Upselling'!CD18+CD154*'SaaS - Downselling'!CD86</f>
        <v>11.640499466330096</v>
      </c>
      <c r="CF86" s="89">
        <f ca="1">CE86-CE86*'SaaS - Churn'!CE86-CE86*'SaaS - Downselling'!CE18-CE86*'SaaS - Upselling'!CE154+CE18*'SaaS - Upselling'!CE18+CE154*'SaaS - Downselling'!CE86</f>
        <v>11.505418596987614</v>
      </c>
      <c r="CG86" s="89">
        <f ca="1">CF86-CF86*'SaaS - Churn'!CF86-CF86*'SaaS - Downselling'!CF18-CF86*'SaaS - Upselling'!CF154+CF18*'SaaS - Upselling'!CF18+CF154*'SaaS - Downselling'!CF86</f>
        <v>11.361311850633887</v>
      </c>
      <c r="CH86" s="89">
        <f ca="1">CG86-CG86*'SaaS - Churn'!CG86-CG86*'SaaS - Downselling'!CG18-CG86*'SaaS - Upselling'!CG154+CG18*'SaaS - Upselling'!CG18+CG154*'SaaS - Downselling'!CG86</f>
        <v>11.20976704413691</v>
      </c>
      <c r="CI86" s="89">
        <f ca="1">CH86-CH86*'SaaS - Churn'!CH86-CH86*'SaaS - Downselling'!CH18-CH86*'SaaS - Upselling'!CH154+CH18*'SaaS - Upselling'!CH18+CH154*'SaaS - Downselling'!CH86</f>
        <v>11.052171362107989</v>
      </c>
      <c r="CJ86" s="89">
        <f ca="1">CI86-CI86*'SaaS - Churn'!CI86-CI86*'SaaS - Downselling'!CI18-CI86*'SaaS - Upselling'!CI154+CI18*'SaaS - Upselling'!CI18+CI154*'SaaS - Downselling'!CI86</f>
        <v>10.889735634657189</v>
      </c>
      <c r="CK86" s="89">
        <f ca="1">CJ86-CJ86*'SaaS - Churn'!CJ86-CJ86*'SaaS - Downselling'!CJ18-CJ86*'SaaS - Upselling'!CJ154+CJ18*'SaaS - Upselling'!CJ18+CJ154*'SaaS - Downselling'!CJ86</f>
        <v>10.723515697780442</v>
      </c>
      <c r="CL86" s="89">
        <f ca="1">CK86-CK86*'SaaS - Churn'!CK86-CK86*'SaaS - Downselling'!CK18-CK86*'SaaS - Upselling'!CK154+CK18*'SaaS - Upselling'!CK18+CK154*'SaaS - Downselling'!CK86</f>
        <v>10.554431186543262</v>
      </c>
      <c r="CM86" s="89">
        <f ca="1">CL86-CL86*'SaaS - Churn'!CL86-CL86*'SaaS - Downselling'!CL18-CL86*'SaaS - Upselling'!CL154+CL18*'SaaS - Upselling'!CL18+CL154*'SaaS - Downselling'!CL86</f>
        <v>10.383282069204615</v>
      </c>
      <c r="CN86" s="89">
        <f ca="1">CM86-CM86*'SaaS - Churn'!CM86-CM86*'SaaS - Downselling'!CM18-CM86*'SaaS - Upselling'!CM154+CM18*'SaaS - Upselling'!CM18+CM154*'SaaS - Downselling'!CM86</f>
        <v>10.210763193445674</v>
      </c>
      <c r="CO86" s="89">
        <f ca="1">CN86-CN86*'SaaS - Churn'!CN86-CN86*'SaaS - Downselling'!CN18-CN86*'SaaS - Upselling'!CN154+CN18*'SaaS - Upselling'!CN18+CN154*'SaaS - Downselling'!CN86</f>
        <v>10.037477083326893</v>
      </c>
      <c r="CP86" s="89">
        <f ca="1">CO86-CO86*'SaaS - Churn'!CO86-CO86*'SaaS - Downselling'!CO18-CO86*'SaaS - Upselling'!CO154+CO18*'SaaS - Upselling'!CO18+CO154*'SaaS - Downselling'!CO86</f>
        <v>9.8639451969604721</v>
      </c>
      <c r="CQ86" s="89">
        <f ca="1">CP86-CP86*'SaaS - Churn'!CP86-CP86*'SaaS - Downselling'!CP18-CP86*'SaaS - Upselling'!CP154+CP18*'SaaS - Upselling'!CP18+CP154*'SaaS - Downselling'!CP86</f>
        <v>9.6906178296853671</v>
      </c>
      <c r="CR86" s="89">
        <f ca="1">CQ86-CQ86*'SaaS - Churn'!CQ86-CQ86*'SaaS - Downselling'!CQ18-CQ86*'SaaS - Upselling'!CQ154+CQ18*'SaaS - Upselling'!CQ18+CQ154*'SaaS - Downselling'!CQ86</f>
        <v>9.5178828253560717</v>
      </c>
      <c r="CS86" s="89">
        <f ca="1">CR86-CR86*'SaaS - Churn'!CR86-CR86*'SaaS - Downselling'!CR18-CR86*'SaaS - Upselling'!CR154+CR18*'SaaS - Upselling'!CR18+CR154*'SaaS - Downselling'!CR86</f>
        <v>9.3460732388416314</v>
      </c>
      <c r="CT86" s="89">
        <f ca="1">CS86-CS86*'SaaS - Churn'!CS86-CS86*'SaaS - Downselling'!CS18-CS86*'SaaS - Upselling'!CS154+CS18*'SaaS - Upselling'!CS18+CS154*'SaaS - Downselling'!CS86</f>
        <v>9.175474075658359</v>
      </c>
      <c r="CU86" s="89">
        <f ca="1">CT86-CT86*'SaaS - Churn'!CT86-CT86*'SaaS - Downselling'!CT18-CT86*'SaaS - Upselling'!CT154+CT18*'SaaS - Upselling'!CT18+CT154*'SaaS - Downselling'!CT86</f>
        <v>9.0063282195475232</v>
      </c>
      <c r="CV86" s="89">
        <f ca="1">CU86-CU86*'SaaS - Churn'!CU86-CU86*'SaaS - Downselling'!CU18-CU86*'SaaS - Upselling'!CU154+CU18*'SaaS - Upselling'!CU18+CU154*'SaaS - Downselling'!CU86</f>
        <v>8.8388416455106249</v>
      </c>
      <c r="CW86" s="89">
        <f ca="1">CV86-CV86*'SaaS - Churn'!CV86-CV86*'SaaS - Downselling'!CV18-CV86*'SaaS - Upselling'!CV154+CV18*'SaaS - Upselling'!CV18+CV154*'SaaS - Downselling'!CV86</f>
        <v>8.6731880041119798</v>
      </c>
      <c r="CX86" s="89">
        <f ca="1">CW86-CW86*'SaaS - Churn'!CW86-CW86*'SaaS - Downselling'!CW18-CW86*'SaaS - Upselling'!CW154+CW18*'SaaS - Upselling'!CW18+CW154*'SaaS - Downselling'!CW86</f>
        <v>8.5095126525599198</v>
      </c>
      <c r="CY86" s="89">
        <f ca="1">CX86-CX86*'SaaS - Churn'!CX86-CX86*'SaaS - Downselling'!CX18-CX86*'SaaS - Upselling'!CX154+CX18*'SaaS - Upselling'!CX18+CX154*'SaaS - Downselling'!CX86</f>
        <v>8.3479361990152796</v>
      </c>
      <c r="CZ86" s="89">
        <f ca="1">CY86-CY86*'SaaS - Churn'!CY86-CY86*'SaaS - Downselling'!CY18-CY86*'SaaS - Upselling'!CY154+CY18*'SaaS - Upselling'!CY18+CY154*'SaaS - Downselling'!CY86</f>
        <v>8.1885576186007434</v>
      </c>
      <c r="DA86" s="89">
        <f ca="1">CZ86-CZ86*'SaaS - Churn'!CZ86-CZ86*'SaaS - Downselling'!CZ18-CZ86*'SaaS - Upselling'!CZ154+CZ18*'SaaS - Upselling'!CZ18+CZ154*'SaaS - Downselling'!CZ86</f>
        <v>8.0314569925666071</v>
      </c>
      <c r="DB86" s="89">
        <f ca="1">DA86-DA86*'SaaS - Churn'!DA86-DA86*'SaaS - Downselling'!DA18-DA86*'SaaS - Upselling'!DA154+DA18*'SaaS - Upselling'!DA18+DA154*'SaaS - Downselling'!DA86</f>
        <v>7.8766979158926071</v>
      </c>
      <c r="DC86" s="89">
        <f ca="1">DB86-DB86*'SaaS - Churn'!DB86-DB86*'SaaS - Downselling'!DB18-DB86*'SaaS - Upselling'!DB154+DB18*'SaaS - Upselling'!DB18+DB154*'SaaS - Downselling'!DB86</f>
        <v>7.7243296131708075</v>
      </c>
      <c r="DD86" s="89">
        <f ca="1">DC86-DC86*'SaaS - Churn'!DC86-DC86*'SaaS - Downselling'!DC18-DC86*'SaaS - Upselling'!DC154+DC18*'SaaS - Upselling'!DC18+DC154*'SaaS - Downselling'!DC86</f>
        <v>7.5743887978319169</v>
      </c>
      <c r="DE86" s="89">
        <f ca="1">DD86-DD86*'SaaS - Churn'!DD86-DD86*'SaaS - Downselling'!DD18-DD86*'SaaS - Upselling'!DD154+DD18*'SaaS - Upselling'!DD18+DD154*'SaaS - Downselling'!DD86</f>
        <v>7.4269013055688617</v>
      </c>
      <c r="DF86" s="89">
        <f ca="1">DE86-DE86*'SaaS - Churn'!DE86-DE86*'SaaS - Downselling'!DE18-DE86*'SaaS - Upselling'!DE154+DE18*'SaaS - Upselling'!DE18+DE154*'SaaS - Downselling'!DE86</f>
        <v>7.2818835291078372</v>
      </c>
      <c r="DG86" s="89">
        <f ca="1">DF86-DF86*'SaaS - Churn'!DF86-DF86*'SaaS - Downselling'!DF18-DF86*'SaaS - Upselling'!DF154+DF18*'SaaS - Upselling'!DF18+DF154*'SaaS - Downselling'!DF86</f>
        <v>7.1393436782179913</v>
      </c>
      <c r="DH86" s="89">
        <f ca="1">DG86-DG86*'SaaS - Churn'!DG86-DG86*'SaaS - Downselling'!DG18-DG86*'SaaS - Upselling'!DG154+DG18*'SaaS - Upselling'!DG18+DG154*'SaaS - Downselling'!DG86</f>
        <v>6.9992828859828649</v>
      </c>
      <c r="DI86" s="89">
        <f ca="1">DH86-DH86*'SaaS - Churn'!DH86-DH86*'SaaS - Downselling'!DH18-DH86*'SaaS - Upselling'!DH154+DH18*'SaaS - Upselling'!DH18+DH154*'SaaS - Downselling'!DH86</f>
        <v>6.8616961798329328</v>
      </c>
      <c r="DJ86" s="89">
        <f ca="1">DI86-DI86*'SaaS - Churn'!DI86-DI86*'SaaS - Downselling'!DI18-DI86*'SaaS - Upselling'!DI154+DI18*'SaaS - Upselling'!DI18+DI154*'SaaS - Downselling'!DI86</f>
        <v>6.7265733336176323</v>
      </c>
      <c r="DK86" s="89">
        <f ca="1">DJ86-DJ86*'SaaS - Churn'!DJ86-DJ86*'SaaS - Downselling'!DJ18-DJ86*'SaaS - Upselling'!DJ154+DJ18*'SaaS - Upselling'!DJ18+DJ154*'SaaS - Downselling'!DJ86</f>
        <v>6.5938996150408755</v>
      </c>
      <c r="DL86" s="89">
        <f ca="1">DK86-DK86*'SaaS - Churn'!DK86-DK86*'SaaS - Downselling'!DK18-DK86*'SaaS - Upselling'!DK154+DK18*'SaaS - Upselling'!DK18+DK154*'SaaS - Downselling'!DK86</f>
        <v>6.4636564410641819</v>
      </c>
      <c r="DM86" s="89">
        <f ca="1">DL86-DL86*'SaaS - Churn'!DL86-DL86*'SaaS - Downselling'!DL18-DL86*'SaaS - Upselling'!DL154+DL18*'SaaS - Upselling'!DL18+DL154*'SaaS - Downselling'!DL86</f>
        <v>6.3358219523681267</v>
      </c>
      <c r="DN86" s="89">
        <f ca="1">DM86-DM86*'SaaS - Churn'!DM86-DM86*'SaaS - Downselling'!DM18-DM86*'SaaS - Upselling'!DM154+DM18*'SaaS - Upselling'!DM18+DM154*'SaaS - Downselling'!DM86</f>
        <v>6.210371516630965</v>
      </c>
      <c r="DO86" s="89">
        <f ca="1">DN86-DN86*'SaaS - Churn'!DN86-DN86*'SaaS - Downselling'!DN18-DN86*'SaaS - Upselling'!DN154+DN18*'SaaS - Upselling'!DN18+DN154*'SaaS - Downselling'!DN86</f>
        <v>6.0872781692113227</v>
      </c>
      <c r="DP86" s="89">
        <f ca="1">DO86-DO86*'SaaS - Churn'!DO86-DO86*'SaaS - Downselling'!DO18-DO86*'SaaS - Upselling'!DO154+DO18*'SaaS - Upselling'!DO18+DO154*'SaaS - Downselling'!DO86</f>
        <v>5.9665129987905168</v>
      </c>
      <c r="DQ86" s="89">
        <f ca="1">DP86-DP86*'SaaS - Churn'!DP86-DP86*'SaaS - Downselling'!DP18-DP86*'SaaS - Upselling'!DP154+DP18*'SaaS - Upselling'!DP18+DP154*'SaaS - Downselling'!DP86</f>
        <v>5.8480454846225163</v>
      </c>
      <c r="DR86" s="89">
        <f ca="1">DQ86-DQ86*'SaaS - Churn'!DQ86-DQ86*'SaaS - Downselling'!DQ18-DQ86*'SaaS - Upselling'!DQ154+DQ18*'SaaS - Upselling'!DQ18+DQ154*'SaaS - Downselling'!DQ86</f>
        <v>5.731843791240939</v>
      </c>
    </row>
    <row r="87" spans="2:122" ht="15.75" customHeight="1">
      <c r="B87" s="195">
        <v>43405</v>
      </c>
      <c r="BK87" s="89">
        <f ca="1"/>
        <v>6.3</v>
      </c>
      <c r="BL87" s="89">
        <f ca="1">BK87-BK87*'SaaS - Churn'!BK87-BK87*'SaaS - Downselling'!BK19-BK87*'SaaS - Upselling'!BK155+BK19*'SaaS - Upselling'!BK19+BK155*'SaaS - Downselling'!BK87</f>
        <v>7.4339999999999993</v>
      </c>
      <c r="BM87" s="89">
        <f ca="1">BL87-BL87*'SaaS - Churn'!BL87-BL87*'SaaS - Downselling'!BL19-BL87*'SaaS - Upselling'!BL155+BL19*'SaaS - Upselling'!BL19+BL155*'SaaS - Downselling'!BL87</f>
        <v>8.3941199999999991</v>
      </c>
      <c r="BN87" s="89">
        <f ca="1">BM87-BM87*'SaaS - Churn'!BM87-BM87*'SaaS - Downselling'!BM19-BM87*'SaaS - Upselling'!BM155+BM19*'SaaS - Upselling'!BM19+BM155*'SaaS - Downselling'!BM87</f>
        <v>9.2019815999999999</v>
      </c>
      <c r="BO87" s="89">
        <f ca="1">BN87-BN87*'SaaS - Churn'!BN87-BN87*'SaaS - Downselling'!BN19-BN87*'SaaS - Upselling'!BN155+BN19*'SaaS - Upselling'!BN19+BN155*'SaaS - Downselling'!BN87</f>
        <v>9.8765966880000011</v>
      </c>
      <c r="BP87" s="89">
        <f ca="1">BO87-BO87*'SaaS - Churn'!BO87-BO87*'SaaS - Downselling'!BO19-BO87*'SaaS - Upselling'!BO155+BO19*'SaaS - Upselling'!BO19+BO155*'SaaS - Downselling'!BO87</f>
        <v>10.434680907840001</v>
      </c>
      <c r="BQ87" s="89">
        <f ca="1">BP87-BP87*'SaaS - Churn'!BP87-BP87*'SaaS - Downselling'!BP19-BP87*'SaaS - Upselling'!BP155+BP19*'SaaS - Upselling'!BP19+BP155*'SaaS - Downselling'!BP87</f>
        <v>10.890929504851201</v>
      </c>
      <c r="BR87" s="89">
        <f ca="1">BQ87-BQ87*'SaaS - Churn'!BQ87-BQ87*'SaaS - Downselling'!BQ19-BQ87*'SaaS - Upselling'!BQ155+BQ19*'SaaS - Upselling'!BQ19+BQ155*'SaaS - Downselling'!BQ87</f>
        <v>11.258260064102016</v>
      </c>
      <c r="BS87" s="89">
        <f ca="1">BR87-BR87*'SaaS - Churn'!BR87-BR87*'SaaS - Downselling'!BR19-BR87*'SaaS - Upselling'!BR155+BR19*'SaaS - Upselling'!BR19+BR155*'SaaS - Downselling'!BR87</f>
        <v>11.548026114246074</v>
      </c>
      <c r="BT87" s="89">
        <f ca="1">BS87-BS87*'SaaS - Churn'!BS87-BS87*'SaaS - Downselling'!BS19-BS87*'SaaS - Upselling'!BS155+BS19*'SaaS - Upselling'!BS19+BS155*'SaaS - Downselling'!BS87</f>
        <v>11.77020509321612</v>
      </c>
      <c r="BU87" s="89">
        <f ca="1">BT87-BT87*'SaaS - Churn'!BT87-BT87*'SaaS - Downselling'!BT19-BT87*'SaaS - Upselling'!BT155+BT19*'SaaS - Upselling'!BT19+BT155*'SaaS - Downselling'!BT87</f>
        <v>11.93356375245617</v>
      </c>
      <c r="BV87" s="89">
        <f ca="1">BU87-BU87*'SaaS - Churn'!BU87-BU87*'SaaS - Downselling'!BU19-BU87*'SaaS - Upselling'!BU155+BU19*'SaaS - Upselling'!BU19+BU155*'SaaS - Downselling'!BU87</f>
        <v>12.045803707178893</v>
      </c>
      <c r="BW87" s="89">
        <f ca="1">BV87-BV87*'SaaS - Churn'!BV87-BV87*'SaaS - Downselling'!BV19-BV87*'SaaS - Upselling'!BV155+BV19*'SaaS - Upselling'!BV19+BV155*'SaaS - Downselling'!BV87</f>
        <v>12.113689515234539</v>
      </c>
      <c r="BX87" s="89">
        <f ca="1">BW87-BW87*'SaaS - Churn'!BW87-BW87*'SaaS - Downselling'!BW19-BW87*'SaaS - Upselling'!BW155+BW19*'SaaS - Upselling'!BW19+BW155*'SaaS - Downselling'!BW87</f>
        <v>12.143161381265166</v>
      </c>
      <c r="BY87" s="89">
        <f ca="1">BX87-BX87*'SaaS - Churn'!BX87-BX87*'SaaS - Downselling'!BX19-BX87*'SaaS - Upselling'!BX155+BX19*'SaaS - Upselling'!BX19+BX155*'SaaS - Downselling'!BX87</f>
        <v>12.139434331214943</v>
      </c>
      <c r="BZ87" s="89">
        <f ca="1">BY87-BY87*'SaaS - Churn'!BY87-BY87*'SaaS - Downselling'!BY19-BY87*'SaaS - Upselling'!BY155+BY19*'SaaS - Upselling'!BY19+BY155*'SaaS - Downselling'!BY87</f>
        <v>12.107085480856714</v>
      </c>
      <c r="CA87" s="89">
        <f ca="1">BZ87-BZ87*'SaaS - Churn'!BZ87-BZ87*'SaaS - Downselling'!BZ19-BZ87*'SaaS - Upselling'!BZ155+BZ19*'SaaS - Upselling'!BZ19+BZ155*'SaaS - Downselling'!BZ87</f>
        <v>12.050130827153721</v>
      </c>
      <c r="CB87" s="89">
        <f ca="1">CA87-CA87*'SaaS - Churn'!CA87-CA87*'SaaS - Downselling'!CA19-CA87*'SaaS - Upselling'!CA155+CA19*'SaaS - Upselling'!CA19+CA155*'SaaS - Downselling'!CA87</f>
        <v>11.972092819815092</v>
      </c>
      <c r="CC87" s="89">
        <f ca="1">CB87-CB87*'SaaS - Churn'!CB87-CB87*'SaaS - Downselling'!CB19-CB87*'SaaS - Upselling'!CB155+CB19*'SaaS - Upselling'!CB19+CB155*'SaaS - Downselling'!CB87</f>
        <v>11.876059819518701</v>
      </c>
      <c r="CD87" s="89">
        <f ca="1">CC87-CC87*'SaaS - Churn'!CC87-CC87*'SaaS - Downselling'!CC19-CC87*'SaaS - Upselling'!CC155+CC19*'SaaS - Upselling'!CC19+CC155*'SaaS - Downselling'!CC87</f>
        <v>11.76473841649625</v>
      </c>
      <c r="CE87" s="89">
        <f ca="1">CD87-CD87*'SaaS - Churn'!CD87-CD87*'SaaS - Downselling'!CD19-CD87*'SaaS - Upselling'!CD155+CD19*'SaaS - Upselling'!CD19+CD155*'SaaS - Downselling'!CD87</f>
        <v>11.640499466330096</v>
      </c>
      <c r="CF87" s="89">
        <f ca="1">CE87-CE87*'SaaS - Churn'!CE87-CE87*'SaaS - Downselling'!CE19-CE87*'SaaS - Upselling'!CE155+CE19*'SaaS - Upselling'!CE19+CE155*'SaaS - Downselling'!CE87</f>
        <v>11.505418596987614</v>
      </c>
      <c r="CG87" s="89">
        <f ca="1">CF87-CF87*'SaaS - Churn'!CF87-CF87*'SaaS - Downselling'!CF19-CF87*'SaaS - Upselling'!CF155+CF19*'SaaS - Upselling'!CF19+CF155*'SaaS - Downselling'!CF87</f>
        <v>11.361311850633887</v>
      </c>
      <c r="CH87" s="89">
        <f ca="1">CG87-CG87*'SaaS - Churn'!CG87-CG87*'SaaS - Downselling'!CG19-CG87*'SaaS - Upselling'!CG155+CG19*'SaaS - Upselling'!CG19+CG155*'SaaS - Downselling'!CG87</f>
        <v>11.20976704413691</v>
      </c>
      <c r="CI87" s="89">
        <f ca="1">CH87-CH87*'SaaS - Churn'!CH87-CH87*'SaaS - Downselling'!CH19-CH87*'SaaS - Upselling'!CH155+CH19*'SaaS - Upselling'!CH19+CH155*'SaaS - Downselling'!CH87</f>
        <v>11.052171362107989</v>
      </c>
      <c r="CJ87" s="89">
        <f ca="1">CI87-CI87*'SaaS - Churn'!CI87-CI87*'SaaS - Downselling'!CI19-CI87*'SaaS - Upselling'!CI155+CI19*'SaaS - Upselling'!CI19+CI155*'SaaS - Downselling'!CI87</f>
        <v>10.889735634657189</v>
      </c>
      <c r="CK87" s="89">
        <f ca="1">CJ87-CJ87*'SaaS - Churn'!CJ87-CJ87*'SaaS - Downselling'!CJ19-CJ87*'SaaS - Upselling'!CJ155+CJ19*'SaaS - Upselling'!CJ19+CJ155*'SaaS - Downselling'!CJ87</f>
        <v>10.723515697780442</v>
      </c>
      <c r="CL87" s="89">
        <f ca="1">CK87-CK87*'SaaS - Churn'!CK87-CK87*'SaaS - Downselling'!CK19-CK87*'SaaS - Upselling'!CK155+CK19*'SaaS - Upselling'!CK19+CK155*'SaaS - Downselling'!CK87</f>
        <v>10.554431186543262</v>
      </c>
      <c r="CM87" s="89">
        <f ca="1">CL87-CL87*'SaaS - Churn'!CL87-CL87*'SaaS - Downselling'!CL19-CL87*'SaaS - Upselling'!CL155+CL19*'SaaS - Upselling'!CL19+CL155*'SaaS - Downselling'!CL87</f>
        <v>10.383282069204615</v>
      </c>
      <c r="CN87" s="89">
        <f ca="1">CM87-CM87*'SaaS - Churn'!CM87-CM87*'SaaS - Downselling'!CM19-CM87*'SaaS - Upselling'!CM155+CM19*'SaaS - Upselling'!CM19+CM155*'SaaS - Downselling'!CM87</f>
        <v>10.210763193445674</v>
      </c>
      <c r="CO87" s="89">
        <f ca="1">CN87-CN87*'SaaS - Churn'!CN87-CN87*'SaaS - Downselling'!CN19-CN87*'SaaS - Upselling'!CN155+CN19*'SaaS - Upselling'!CN19+CN155*'SaaS - Downselling'!CN87</f>
        <v>10.037477083326893</v>
      </c>
      <c r="CP87" s="89">
        <f ca="1">CO87-CO87*'SaaS - Churn'!CO87-CO87*'SaaS - Downselling'!CO19-CO87*'SaaS - Upselling'!CO155+CO19*'SaaS - Upselling'!CO19+CO155*'SaaS - Downselling'!CO87</f>
        <v>9.8639451969604721</v>
      </c>
      <c r="CQ87" s="89">
        <f ca="1">CP87-CP87*'SaaS - Churn'!CP87-CP87*'SaaS - Downselling'!CP19-CP87*'SaaS - Upselling'!CP155+CP19*'SaaS - Upselling'!CP19+CP155*'SaaS - Downselling'!CP87</f>
        <v>9.6906178296853671</v>
      </c>
      <c r="CR87" s="89">
        <f ca="1">CQ87-CQ87*'SaaS - Churn'!CQ87-CQ87*'SaaS - Downselling'!CQ19-CQ87*'SaaS - Upselling'!CQ155+CQ19*'SaaS - Upselling'!CQ19+CQ155*'SaaS - Downselling'!CQ87</f>
        <v>9.5178828253560717</v>
      </c>
      <c r="CS87" s="89">
        <f ca="1">CR87-CR87*'SaaS - Churn'!CR87-CR87*'SaaS - Downselling'!CR19-CR87*'SaaS - Upselling'!CR155+CR19*'SaaS - Upselling'!CR19+CR155*'SaaS - Downselling'!CR87</f>
        <v>9.3460732388416314</v>
      </c>
      <c r="CT87" s="89">
        <f ca="1">CS87-CS87*'SaaS - Churn'!CS87-CS87*'SaaS - Downselling'!CS19-CS87*'SaaS - Upselling'!CS155+CS19*'SaaS - Upselling'!CS19+CS155*'SaaS - Downselling'!CS87</f>
        <v>9.175474075658359</v>
      </c>
      <c r="CU87" s="89">
        <f ca="1">CT87-CT87*'SaaS - Churn'!CT87-CT87*'SaaS - Downselling'!CT19-CT87*'SaaS - Upselling'!CT155+CT19*'SaaS - Upselling'!CT19+CT155*'SaaS - Downselling'!CT87</f>
        <v>9.0063282195475232</v>
      </c>
      <c r="CV87" s="89">
        <f ca="1">CU87-CU87*'SaaS - Churn'!CU87-CU87*'SaaS - Downselling'!CU19-CU87*'SaaS - Upselling'!CU155+CU19*'SaaS - Upselling'!CU19+CU155*'SaaS - Downselling'!CU87</f>
        <v>8.8388416455106249</v>
      </c>
      <c r="CW87" s="89">
        <f ca="1">CV87-CV87*'SaaS - Churn'!CV87-CV87*'SaaS - Downselling'!CV19-CV87*'SaaS - Upselling'!CV155+CV19*'SaaS - Upselling'!CV19+CV155*'SaaS - Downselling'!CV87</f>
        <v>8.6731880041119798</v>
      </c>
      <c r="CX87" s="89">
        <f ca="1">CW87-CW87*'SaaS - Churn'!CW87-CW87*'SaaS - Downselling'!CW19-CW87*'SaaS - Upselling'!CW155+CW19*'SaaS - Upselling'!CW19+CW155*'SaaS - Downselling'!CW87</f>
        <v>8.5095126525599198</v>
      </c>
      <c r="CY87" s="89">
        <f ca="1">CX87-CX87*'SaaS - Churn'!CX87-CX87*'SaaS - Downselling'!CX19-CX87*'SaaS - Upselling'!CX155+CX19*'SaaS - Upselling'!CX19+CX155*'SaaS - Downselling'!CX87</f>
        <v>8.3479361990152796</v>
      </c>
      <c r="CZ87" s="89">
        <f ca="1">CY87-CY87*'SaaS - Churn'!CY87-CY87*'SaaS - Downselling'!CY19-CY87*'SaaS - Upselling'!CY155+CY19*'SaaS - Upselling'!CY19+CY155*'SaaS - Downselling'!CY87</f>
        <v>8.1885576186007434</v>
      </c>
      <c r="DA87" s="89">
        <f ca="1">CZ87-CZ87*'SaaS - Churn'!CZ87-CZ87*'SaaS - Downselling'!CZ19-CZ87*'SaaS - Upselling'!CZ155+CZ19*'SaaS - Upselling'!CZ19+CZ155*'SaaS - Downselling'!CZ87</f>
        <v>8.0314569925666071</v>
      </c>
      <c r="DB87" s="89">
        <f ca="1">DA87-DA87*'SaaS - Churn'!DA87-DA87*'SaaS - Downselling'!DA19-DA87*'SaaS - Upselling'!DA155+DA19*'SaaS - Upselling'!DA19+DA155*'SaaS - Downselling'!DA87</f>
        <v>7.8766979158926071</v>
      </c>
      <c r="DC87" s="89">
        <f ca="1">DB87-DB87*'SaaS - Churn'!DB87-DB87*'SaaS - Downselling'!DB19-DB87*'SaaS - Upselling'!DB155+DB19*'SaaS - Upselling'!DB19+DB155*'SaaS - Downselling'!DB87</f>
        <v>7.7243296131708075</v>
      </c>
      <c r="DD87" s="89">
        <f ca="1">DC87-DC87*'SaaS - Churn'!DC87-DC87*'SaaS - Downselling'!DC19-DC87*'SaaS - Upselling'!DC155+DC19*'SaaS - Upselling'!DC19+DC155*'SaaS - Downselling'!DC87</f>
        <v>7.5743887978319169</v>
      </c>
      <c r="DE87" s="89">
        <f ca="1">DD87-DD87*'SaaS - Churn'!DD87-DD87*'SaaS - Downselling'!DD19-DD87*'SaaS - Upselling'!DD155+DD19*'SaaS - Upselling'!DD19+DD155*'SaaS - Downselling'!DD87</f>
        <v>7.4269013055688617</v>
      </c>
      <c r="DF87" s="89">
        <f ca="1">DE87-DE87*'SaaS - Churn'!DE87-DE87*'SaaS - Downselling'!DE19-DE87*'SaaS - Upselling'!DE155+DE19*'SaaS - Upselling'!DE19+DE155*'SaaS - Downselling'!DE87</f>
        <v>7.2818835291078372</v>
      </c>
      <c r="DG87" s="89">
        <f ca="1">DF87-DF87*'SaaS - Churn'!DF87-DF87*'SaaS - Downselling'!DF19-DF87*'SaaS - Upselling'!DF155+DF19*'SaaS - Upselling'!DF19+DF155*'SaaS - Downselling'!DF87</f>
        <v>7.1393436782179913</v>
      </c>
      <c r="DH87" s="89">
        <f ca="1">DG87-DG87*'SaaS - Churn'!DG87-DG87*'SaaS - Downselling'!DG19-DG87*'SaaS - Upselling'!DG155+DG19*'SaaS - Upselling'!DG19+DG155*'SaaS - Downselling'!DG87</f>
        <v>6.9992828859828649</v>
      </c>
      <c r="DI87" s="89">
        <f ca="1">DH87-DH87*'SaaS - Churn'!DH87-DH87*'SaaS - Downselling'!DH19-DH87*'SaaS - Upselling'!DH155+DH19*'SaaS - Upselling'!DH19+DH155*'SaaS - Downselling'!DH87</f>
        <v>6.8616961798329328</v>
      </c>
      <c r="DJ87" s="89">
        <f ca="1">DI87-DI87*'SaaS - Churn'!DI87-DI87*'SaaS - Downselling'!DI19-DI87*'SaaS - Upselling'!DI155+DI19*'SaaS - Upselling'!DI19+DI155*'SaaS - Downselling'!DI87</f>
        <v>6.7265733336176323</v>
      </c>
      <c r="DK87" s="89">
        <f ca="1">DJ87-DJ87*'SaaS - Churn'!DJ87-DJ87*'SaaS - Downselling'!DJ19-DJ87*'SaaS - Upselling'!DJ155+DJ19*'SaaS - Upselling'!DJ19+DJ155*'SaaS - Downselling'!DJ87</f>
        <v>6.5938996150408755</v>
      </c>
      <c r="DL87" s="89">
        <f ca="1">DK87-DK87*'SaaS - Churn'!DK87-DK87*'SaaS - Downselling'!DK19-DK87*'SaaS - Upselling'!DK155+DK19*'SaaS - Upselling'!DK19+DK155*'SaaS - Downselling'!DK87</f>
        <v>6.4636564410641819</v>
      </c>
      <c r="DM87" s="89">
        <f ca="1">DL87-DL87*'SaaS - Churn'!DL87-DL87*'SaaS - Downselling'!DL19-DL87*'SaaS - Upselling'!DL155+DL19*'SaaS - Upselling'!DL19+DL155*'SaaS - Downselling'!DL87</f>
        <v>6.3358219523681267</v>
      </c>
      <c r="DN87" s="89">
        <f ca="1">DM87-DM87*'SaaS - Churn'!DM87-DM87*'SaaS - Downselling'!DM19-DM87*'SaaS - Upselling'!DM155+DM19*'SaaS - Upselling'!DM19+DM155*'SaaS - Downselling'!DM87</f>
        <v>6.210371516630965</v>
      </c>
      <c r="DO87" s="89">
        <f ca="1">DN87-DN87*'SaaS - Churn'!DN87-DN87*'SaaS - Downselling'!DN19-DN87*'SaaS - Upselling'!DN155+DN19*'SaaS - Upselling'!DN19+DN155*'SaaS - Downselling'!DN87</f>
        <v>6.0872781692113227</v>
      </c>
      <c r="DP87" s="89">
        <f ca="1">DO87-DO87*'SaaS - Churn'!DO87-DO87*'SaaS - Downselling'!DO19-DO87*'SaaS - Upselling'!DO155+DO19*'SaaS - Upselling'!DO19+DO155*'SaaS - Downselling'!DO87</f>
        <v>5.9665129987905168</v>
      </c>
      <c r="DQ87" s="89">
        <f ca="1">DP87-DP87*'SaaS - Churn'!DP87-DP87*'SaaS - Downselling'!DP19-DP87*'SaaS - Upselling'!DP155+DP19*'SaaS - Upselling'!DP19+DP155*'SaaS - Downselling'!DP87</f>
        <v>5.8480454846225163</v>
      </c>
      <c r="DR87" s="89">
        <f ca="1">DQ87-DQ87*'SaaS - Churn'!DQ87-DQ87*'SaaS - Downselling'!DQ19-DQ87*'SaaS - Upselling'!DQ155+DQ19*'SaaS - Upselling'!DQ19+DQ155*'SaaS - Downselling'!DQ87</f>
        <v>5.731843791240939</v>
      </c>
    </row>
    <row r="88" spans="2:122" ht="15.75" customHeight="1">
      <c r="B88" s="195">
        <v>43435</v>
      </c>
      <c r="BK88" s="89">
        <f ca="1"/>
        <v>6.3</v>
      </c>
      <c r="BL88" s="89">
        <f ca="1">BK88-BK88*'SaaS - Churn'!BK88-BK88*'SaaS - Downselling'!BK20-BK88*'SaaS - Upselling'!BK156+BK20*'SaaS - Upselling'!BK20+BK156*'SaaS - Downselling'!BK88</f>
        <v>7.4339999999999993</v>
      </c>
      <c r="BM88" s="89">
        <f ca="1">BL88-BL88*'SaaS - Churn'!BL88-BL88*'SaaS - Downselling'!BL20-BL88*'SaaS - Upselling'!BL156+BL20*'SaaS - Upselling'!BL20+BL156*'SaaS - Downselling'!BL88</f>
        <v>8.3941199999999991</v>
      </c>
      <c r="BN88" s="89">
        <f ca="1">BM88-BM88*'SaaS - Churn'!BM88-BM88*'SaaS - Downselling'!BM20-BM88*'SaaS - Upselling'!BM156+BM20*'SaaS - Upselling'!BM20+BM156*'SaaS - Downselling'!BM88</f>
        <v>9.2019815999999999</v>
      </c>
      <c r="BO88" s="89">
        <f ca="1">BN88-BN88*'SaaS - Churn'!BN88-BN88*'SaaS - Downselling'!BN20-BN88*'SaaS - Upselling'!BN156+BN20*'SaaS - Upselling'!BN20+BN156*'SaaS - Downselling'!BN88</f>
        <v>9.8765966880000011</v>
      </c>
      <c r="BP88" s="89">
        <f ca="1">BO88-BO88*'SaaS - Churn'!BO88-BO88*'SaaS - Downselling'!BO20-BO88*'SaaS - Upselling'!BO156+BO20*'SaaS - Upselling'!BO20+BO156*'SaaS - Downselling'!BO88</f>
        <v>10.434680907840001</v>
      </c>
      <c r="BQ88" s="89">
        <f ca="1">BP88-BP88*'SaaS - Churn'!BP88-BP88*'SaaS - Downselling'!BP20-BP88*'SaaS - Upselling'!BP156+BP20*'SaaS - Upselling'!BP20+BP156*'SaaS - Downselling'!BP88</f>
        <v>10.890929504851201</v>
      </c>
      <c r="BR88" s="89">
        <f ca="1">BQ88-BQ88*'SaaS - Churn'!BQ88-BQ88*'SaaS - Downselling'!BQ20-BQ88*'SaaS - Upselling'!BQ156+BQ20*'SaaS - Upselling'!BQ20+BQ156*'SaaS - Downselling'!BQ88</f>
        <v>11.258260064102016</v>
      </c>
      <c r="BS88" s="89">
        <f ca="1">BR88-BR88*'SaaS - Churn'!BR88-BR88*'SaaS - Downselling'!BR20-BR88*'SaaS - Upselling'!BR156+BR20*'SaaS - Upselling'!BR20+BR156*'SaaS - Downselling'!BR88</f>
        <v>11.548026114246074</v>
      </c>
      <c r="BT88" s="89">
        <f ca="1">BS88-BS88*'SaaS - Churn'!BS88-BS88*'SaaS - Downselling'!BS20-BS88*'SaaS - Upselling'!BS156+BS20*'SaaS - Upselling'!BS20+BS156*'SaaS - Downselling'!BS88</f>
        <v>11.77020509321612</v>
      </c>
      <c r="BU88" s="89">
        <f ca="1">BT88-BT88*'SaaS - Churn'!BT88-BT88*'SaaS - Downselling'!BT20-BT88*'SaaS - Upselling'!BT156+BT20*'SaaS - Upselling'!BT20+BT156*'SaaS - Downselling'!BT88</f>
        <v>11.93356375245617</v>
      </c>
      <c r="BV88" s="89">
        <f ca="1">BU88-BU88*'SaaS - Churn'!BU88-BU88*'SaaS - Downselling'!BU20-BU88*'SaaS - Upselling'!BU156+BU20*'SaaS - Upselling'!BU20+BU156*'SaaS - Downselling'!BU88</f>
        <v>12.045803707178893</v>
      </c>
      <c r="BW88" s="89">
        <f ca="1">BV88-BV88*'SaaS - Churn'!BV88-BV88*'SaaS - Downselling'!BV20-BV88*'SaaS - Upselling'!BV156+BV20*'SaaS - Upselling'!BV20+BV156*'SaaS - Downselling'!BV88</f>
        <v>12.113689515234539</v>
      </c>
      <c r="BX88" s="89">
        <f ca="1">BW88-BW88*'SaaS - Churn'!BW88-BW88*'SaaS - Downselling'!BW20-BW88*'SaaS - Upselling'!BW156+BW20*'SaaS - Upselling'!BW20+BW156*'SaaS - Downselling'!BW88</f>
        <v>12.143161381265166</v>
      </c>
      <c r="BY88" s="89">
        <f ca="1">BX88-BX88*'SaaS - Churn'!BX88-BX88*'SaaS - Downselling'!BX20-BX88*'SaaS - Upselling'!BX156+BX20*'SaaS - Upselling'!BX20+BX156*'SaaS - Downselling'!BX88</f>
        <v>12.139434331214943</v>
      </c>
      <c r="BZ88" s="89">
        <f ca="1">BY88-BY88*'SaaS - Churn'!BY88-BY88*'SaaS - Downselling'!BY20-BY88*'SaaS - Upselling'!BY156+BY20*'SaaS - Upselling'!BY20+BY156*'SaaS - Downselling'!BY88</f>
        <v>12.107085480856714</v>
      </c>
      <c r="CA88" s="89">
        <f ca="1">BZ88-BZ88*'SaaS - Churn'!BZ88-BZ88*'SaaS - Downselling'!BZ20-BZ88*'SaaS - Upselling'!BZ156+BZ20*'SaaS - Upselling'!BZ20+BZ156*'SaaS - Downselling'!BZ88</f>
        <v>12.050130827153721</v>
      </c>
      <c r="CB88" s="89">
        <f ca="1">CA88-CA88*'SaaS - Churn'!CA88-CA88*'SaaS - Downselling'!CA20-CA88*'SaaS - Upselling'!CA156+CA20*'SaaS - Upselling'!CA20+CA156*'SaaS - Downselling'!CA88</f>
        <v>11.972092819815092</v>
      </c>
      <c r="CC88" s="89">
        <f ca="1">CB88-CB88*'SaaS - Churn'!CB88-CB88*'SaaS - Downselling'!CB20-CB88*'SaaS - Upselling'!CB156+CB20*'SaaS - Upselling'!CB20+CB156*'SaaS - Downselling'!CB88</f>
        <v>11.876059819518701</v>
      </c>
      <c r="CD88" s="89">
        <f ca="1">CC88-CC88*'SaaS - Churn'!CC88-CC88*'SaaS - Downselling'!CC20-CC88*'SaaS - Upselling'!CC156+CC20*'SaaS - Upselling'!CC20+CC156*'SaaS - Downselling'!CC88</f>
        <v>11.76473841649625</v>
      </c>
      <c r="CE88" s="89">
        <f ca="1">CD88-CD88*'SaaS - Churn'!CD88-CD88*'SaaS - Downselling'!CD20-CD88*'SaaS - Upselling'!CD156+CD20*'SaaS - Upselling'!CD20+CD156*'SaaS - Downselling'!CD88</f>
        <v>11.640499466330096</v>
      </c>
      <c r="CF88" s="89">
        <f ca="1">CE88-CE88*'SaaS - Churn'!CE88-CE88*'SaaS - Downselling'!CE20-CE88*'SaaS - Upselling'!CE156+CE20*'SaaS - Upselling'!CE20+CE156*'SaaS - Downselling'!CE88</f>
        <v>11.505418596987614</v>
      </c>
      <c r="CG88" s="89">
        <f ca="1">CF88-CF88*'SaaS - Churn'!CF88-CF88*'SaaS - Downselling'!CF20-CF88*'SaaS - Upselling'!CF156+CF20*'SaaS - Upselling'!CF20+CF156*'SaaS - Downselling'!CF88</f>
        <v>11.361311850633887</v>
      </c>
      <c r="CH88" s="89">
        <f ca="1">CG88-CG88*'SaaS - Churn'!CG88-CG88*'SaaS - Downselling'!CG20-CG88*'SaaS - Upselling'!CG156+CG20*'SaaS - Upselling'!CG20+CG156*'SaaS - Downselling'!CG88</f>
        <v>11.20976704413691</v>
      </c>
      <c r="CI88" s="89">
        <f ca="1">CH88-CH88*'SaaS - Churn'!CH88-CH88*'SaaS - Downselling'!CH20-CH88*'SaaS - Upselling'!CH156+CH20*'SaaS - Upselling'!CH20+CH156*'SaaS - Downselling'!CH88</f>
        <v>11.052171362107989</v>
      </c>
      <c r="CJ88" s="89">
        <f ca="1">CI88-CI88*'SaaS - Churn'!CI88-CI88*'SaaS - Downselling'!CI20-CI88*'SaaS - Upselling'!CI156+CI20*'SaaS - Upselling'!CI20+CI156*'SaaS - Downselling'!CI88</f>
        <v>10.889735634657189</v>
      </c>
      <c r="CK88" s="89">
        <f ca="1">CJ88-CJ88*'SaaS - Churn'!CJ88-CJ88*'SaaS - Downselling'!CJ20-CJ88*'SaaS - Upselling'!CJ156+CJ20*'SaaS - Upselling'!CJ20+CJ156*'SaaS - Downselling'!CJ88</f>
        <v>10.723515697780442</v>
      </c>
      <c r="CL88" s="89">
        <f ca="1">CK88-CK88*'SaaS - Churn'!CK88-CK88*'SaaS - Downselling'!CK20-CK88*'SaaS - Upselling'!CK156+CK20*'SaaS - Upselling'!CK20+CK156*'SaaS - Downselling'!CK88</f>
        <v>10.554431186543262</v>
      </c>
      <c r="CM88" s="89">
        <f ca="1">CL88-CL88*'SaaS - Churn'!CL88-CL88*'SaaS - Downselling'!CL20-CL88*'SaaS - Upselling'!CL156+CL20*'SaaS - Upselling'!CL20+CL156*'SaaS - Downselling'!CL88</f>
        <v>10.383282069204615</v>
      </c>
      <c r="CN88" s="89">
        <f ca="1">CM88-CM88*'SaaS - Churn'!CM88-CM88*'SaaS - Downselling'!CM20-CM88*'SaaS - Upselling'!CM156+CM20*'SaaS - Upselling'!CM20+CM156*'SaaS - Downselling'!CM88</f>
        <v>10.210763193445674</v>
      </c>
      <c r="CO88" s="89">
        <f ca="1">CN88-CN88*'SaaS - Churn'!CN88-CN88*'SaaS - Downselling'!CN20-CN88*'SaaS - Upselling'!CN156+CN20*'SaaS - Upselling'!CN20+CN156*'SaaS - Downselling'!CN88</f>
        <v>10.037477083326893</v>
      </c>
      <c r="CP88" s="89">
        <f ca="1">CO88-CO88*'SaaS - Churn'!CO88-CO88*'SaaS - Downselling'!CO20-CO88*'SaaS - Upselling'!CO156+CO20*'SaaS - Upselling'!CO20+CO156*'SaaS - Downselling'!CO88</f>
        <v>9.8639451969604721</v>
      </c>
      <c r="CQ88" s="89">
        <f ca="1">CP88-CP88*'SaaS - Churn'!CP88-CP88*'SaaS - Downselling'!CP20-CP88*'SaaS - Upselling'!CP156+CP20*'SaaS - Upselling'!CP20+CP156*'SaaS - Downselling'!CP88</f>
        <v>9.6906178296853671</v>
      </c>
      <c r="CR88" s="89">
        <f ca="1">CQ88-CQ88*'SaaS - Churn'!CQ88-CQ88*'SaaS - Downselling'!CQ20-CQ88*'SaaS - Upselling'!CQ156+CQ20*'SaaS - Upselling'!CQ20+CQ156*'SaaS - Downselling'!CQ88</f>
        <v>9.5178828253560717</v>
      </c>
      <c r="CS88" s="89">
        <f ca="1">CR88-CR88*'SaaS - Churn'!CR88-CR88*'SaaS - Downselling'!CR20-CR88*'SaaS - Upselling'!CR156+CR20*'SaaS - Upselling'!CR20+CR156*'SaaS - Downselling'!CR88</f>
        <v>9.3460732388416314</v>
      </c>
      <c r="CT88" s="89">
        <f ca="1">CS88-CS88*'SaaS - Churn'!CS88-CS88*'SaaS - Downselling'!CS20-CS88*'SaaS - Upselling'!CS156+CS20*'SaaS - Upselling'!CS20+CS156*'SaaS - Downselling'!CS88</f>
        <v>9.175474075658359</v>
      </c>
      <c r="CU88" s="89">
        <f ca="1">CT88-CT88*'SaaS - Churn'!CT88-CT88*'SaaS - Downselling'!CT20-CT88*'SaaS - Upselling'!CT156+CT20*'SaaS - Upselling'!CT20+CT156*'SaaS - Downselling'!CT88</f>
        <v>9.0063282195475232</v>
      </c>
      <c r="CV88" s="89">
        <f ca="1">CU88-CU88*'SaaS - Churn'!CU88-CU88*'SaaS - Downselling'!CU20-CU88*'SaaS - Upselling'!CU156+CU20*'SaaS - Upselling'!CU20+CU156*'SaaS - Downselling'!CU88</f>
        <v>8.8388416455106249</v>
      </c>
      <c r="CW88" s="89">
        <f ca="1">CV88-CV88*'SaaS - Churn'!CV88-CV88*'SaaS - Downselling'!CV20-CV88*'SaaS - Upselling'!CV156+CV20*'SaaS - Upselling'!CV20+CV156*'SaaS - Downselling'!CV88</f>
        <v>8.6731880041119798</v>
      </c>
      <c r="CX88" s="89">
        <f ca="1">CW88-CW88*'SaaS - Churn'!CW88-CW88*'SaaS - Downselling'!CW20-CW88*'SaaS - Upselling'!CW156+CW20*'SaaS - Upselling'!CW20+CW156*'SaaS - Downselling'!CW88</f>
        <v>8.5095126525599198</v>
      </c>
      <c r="CY88" s="89">
        <f ca="1">CX88-CX88*'SaaS - Churn'!CX88-CX88*'SaaS - Downselling'!CX20-CX88*'SaaS - Upselling'!CX156+CX20*'SaaS - Upselling'!CX20+CX156*'SaaS - Downselling'!CX88</f>
        <v>8.3479361990152796</v>
      </c>
      <c r="CZ88" s="89">
        <f ca="1">CY88-CY88*'SaaS - Churn'!CY88-CY88*'SaaS - Downselling'!CY20-CY88*'SaaS - Upselling'!CY156+CY20*'SaaS - Upselling'!CY20+CY156*'SaaS - Downselling'!CY88</f>
        <v>8.1885576186007434</v>
      </c>
      <c r="DA88" s="89">
        <f ca="1">CZ88-CZ88*'SaaS - Churn'!CZ88-CZ88*'SaaS - Downselling'!CZ20-CZ88*'SaaS - Upselling'!CZ156+CZ20*'SaaS - Upselling'!CZ20+CZ156*'SaaS - Downselling'!CZ88</f>
        <v>8.0314569925666071</v>
      </c>
      <c r="DB88" s="89">
        <f ca="1">DA88-DA88*'SaaS - Churn'!DA88-DA88*'SaaS - Downselling'!DA20-DA88*'SaaS - Upselling'!DA156+DA20*'SaaS - Upselling'!DA20+DA156*'SaaS - Downselling'!DA88</f>
        <v>7.8766979158926071</v>
      </c>
      <c r="DC88" s="89">
        <f ca="1">DB88-DB88*'SaaS - Churn'!DB88-DB88*'SaaS - Downselling'!DB20-DB88*'SaaS - Upselling'!DB156+DB20*'SaaS - Upselling'!DB20+DB156*'SaaS - Downselling'!DB88</f>
        <v>7.7243296131708075</v>
      </c>
      <c r="DD88" s="89">
        <f ca="1">DC88-DC88*'SaaS - Churn'!DC88-DC88*'SaaS - Downselling'!DC20-DC88*'SaaS - Upselling'!DC156+DC20*'SaaS - Upselling'!DC20+DC156*'SaaS - Downselling'!DC88</f>
        <v>7.5743887978319169</v>
      </c>
      <c r="DE88" s="89">
        <f ca="1">DD88-DD88*'SaaS - Churn'!DD88-DD88*'SaaS - Downselling'!DD20-DD88*'SaaS - Upselling'!DD156+DD20*'SaaS - Upselling'!DD20+DD156*'SaaS - Downselling'!DD88</f>
        <v>7.4269013055688617</v>
      </c>
      <c r="DF88" s="89">
        <f ca="1">DE88-DE88*'SaaS - Churn'!DE88-DE88*'SaaS - Downselling'!DE20-DE88*'SaaS - Upselling'!DE156+DE20*'SaaS - Upselling'!DE20+DE156*'SaaS - Downselling'!DE88</f>
        <v>7.2818835291078372</v>
      </c>
      <c r="DG88" s="89">
        <f ca="1">DF88-DF88*'SaaS - Churn'!DF88-DF88*'SaaS - Downselling'!DF20-DF88*'SaaS - Upselling'!DF156+DF20*'SaaS - Upselling'!DF20+DF156*'SaaS - Downselling'!DF88</f>
        <v>7.1393436782179913</v>
      </c>
      <c r="DH88" s="89">
        <f ca="1">DG88-DG88*'SaaS - Churn'!DG88-DG88*'SaaS - Downselling'!DG20-DG88*'SaaS - Upselling'!DG156+DG20*'SaaS - Upselling'!DG20+DG156*'SaaS - Downselling'!DG88</f>
        <v>6.9992828859828649</v>
      </c>
      <c r="DI88" s="89">
        <f ca="1">DH88-DH88*'SaaS - Churn'!DH88-DH88*'SaaS - Downselling'!DH20-DH88*'SaaS - Upselling'!DH156+DH20*'SaaS - Upselling'!DH20+DH156*'SaaS - Downselling'!DH88</f>
        <v>6.8616961798329328</v>
      </c>
      <c r="DJ88" s="89">
        <f ca="1">DI88-DI88*'SaaS - Churn'!DI88-DI88*'SaaS - Downselling'!DI20-DI88*'SaaS - Upselling'!DI156+DI20*'SaaS - Upselling'!DI20+DI156*'SaaS - Downselling'!DI88</f>
        <v>6.7265733336176323</v>
      </c>
      <c r="DK88" s="89">
        <f ca="1">DJ88-DJ88*'SaaS - Churn'!DJ88-DJ88*'SaaS - Downselling'!DJ20-DJ88*'SaaS - Upselling'!DJ156+DJ20*'SaaS - Upselling'!DJ20+DJ156*'SaaS - Downselling'!DJ88</f>
        <v>6.5938996150408755</v>
      </c>
      <c r="DL88" s="89">
        <f ca="1">DK88-DK88*'SaaS - Churn'!DK88-DK88*'SaaS - Downselling'!DK20-DK88*'SaaS - Upselling'!DK156+DK20*'SaaS - Upselling'!DK20+DK156*'SaaS - Downselling'!DK88</f>
        <v>6.4636564410641819</v>
      </c>
      <c r="DM88" s="89">
        <f ca="1">DL88-DL88*'SaaS - Churn'!DL88-DL88*'SaaS - Downselling'!DL20-DL88*'SaaS - Upselling'!DL156+DL20*'SaaS - Upselling'!DL20+DL156*'SaaS - Downselling'!DL88</f>
        <v>6.3358219523681267</v>
      </c>
      <c r="DN88" s="89">
        <f ca="1">DM88-DM88*'SaaS - Churn'!DM88-DM88*'SaaS - Downselling'!DM20-DM88*'SaaS - Upselling'!DM156+DM20*'SaaS - Upselling'!DM20+DM156*'SaaS - Downselling'!DM88</f>
        <v>6.210371516630965</v>
      </c>
      <c r="DO88" s="89">
        <f ca="1">DN88-DN88*'SaaS - Churn'!DN88-DN88*'SaaS - Downselling'!DN20-DN88*'SaaS - Upselling'!DN156+DN20*'SaaS - Upselling'!DN20+DN156*'SaaS - Downselling'!DN88</f>
        <v>6.0872781692113227</v>
      </c>
      <c r="DP88" s="89">
        <f ca="1">DO88-DO88*'SaaS - Churn'!DO88-DO88*'SaaS - Downselling'!DO20-DO88*'SaaS - Upselling'!DO156+DO20*'SaaS - Upselling'!DO20+DO156*'SaaS - Downselling'!DO88</f>
        <v>5.9665129987905168</v>
      </c>
      <c r="DQ88" s="89">
        <f ca="1">DP88-DP88*'SaaS - Churn'!DP88-DP88*'SaaS - Downselling'!DP20-DP88*'SaaS - Upselling'!DP156+DP20*'SaaS - Upselling'!DP20+DP156*'SaaS - Downselling'!DP88</f>
        <v>5.8480454846225163</v>
      </c>
      <c r="DR88" s="89">
        <f ca="1">DQ88-DQ88*'SaaS - Churn'!DQ88-DQ88*'SaaS - Downselling'!DQ20-DQ88*'SaaS - Upselling'!DQ156+DQ20*'SaaS - Upselling'!DQ20+DQ156*'SaaS - Downselling'!DQ88</f>
        <v>5.731843791240939</v>
      </c>
    </row>
    <row r="89" spans="2:122" ht="15.75" customHeight="1">
      <c r="B89" s="195">
        <v>43466</v>
      </c>
      <c r="BK89" s="89">
        <f ca="1"/>
        <v>6.3</v>
      </c>
      <c r="BL89" s="89">
        <f ca="1">BK89-BK89*'SaaS - Churn'!BK89-BK89*'SaaS - Downselling'!BK21-BK89*'SaaS - Upselling'!BK157+BK21*'SaaS - Upselling'!BK21+BK157*'SaaS - Downselling'!BK89</f>
        <v>7.4339999999999993</v>
      </c>
      <c r="BM89" s="89">
        <f ca="1">BL89-BL89*'SaaS - Churn'!BL89-BL89*'SaaS - Downselling'!BL21-BL89*'SaaS - Upselling'!BL157+BL21*'SaaS - Upselling'!BL21+BL157*'SaaS - Downselling'!BL89</f>
        <v>8.3941199999999991</v>
      </c>
      <c r="BN89" s="89">
        <f ca="1">BM89-BM89*'SaaS - Churn'!BM89-BM89*'SaaS - Downselling'!BM21-BM89*'SaaS - Upselling'!BM157+BM21*'SaaS - Upselling'!BM21+BM157*'SaaS - Downselling'!BM89</f>
        <v>9.2019815999999999</v>
      </c>
      <c r="BO89" s="89">
        <f ca="1">BN89-BN89*'SaaS - Churn'!BN89-BN89*'SaaS - Downselling'!BN21-BN89*'SaaS - Upselling'!BN157+BN21*'SaaS - Upselling'!BN21+BN157*'SaaS - Downselling'!BN89</f>
        <v>9.8765966880000011</v>
      </c>
      <c r="BP89" s="89">
        <f ca="1">BO89-BO89*'SaaS - Churn'!BO89-BO89*'SaaS - Downselling'!BO21-BO89*'SaaS - Upselling'!BO157+BO21*'SaaS - Upselling'!BO21+BO157*'SaaS - Downselling'!BO89</f>
        <v>10.434680907840001</v>
      </c>
      <c r="BQ89" s="89">
        <f ca="1">BP89-BP89*'SaaS - Churn'!BP89-BP89*'SaaS - Downselling'!BP21-BP89*'SaaS - Upselling'!BP157+BP21*'SaaS - Upselling'!BP21+BP157*'SaaS - Downselling'!BP89</f>
        <v>10.890929504851201</v>
      </c>
      <c r="BR89" s="89">
        <f ca="1">BQ89-BQ89*'SaaS - Churn'!BQ89-BQ89*'SaaS - Downselling'!BQ21-BQ89*'SaaS - Upselling'!BQ157+BQ21*'SaaS - Upselling'!BQ21+BQ157*'SaaS - Downselling'!BQ89</f>
        <v>11.258260064102016</v>
      </c>
      <c r="BS89" s="89">
        <f ca="1">BR89-BR89*'SaaS - Churn'!BR89-BR89*'SaaS - Downselling'!BR21-BR89*'SaaS - Upselling'!BR157+BR21*'SaaS - Upselling'!BR21+BR157*'SaaS - Downselling'!BR89</f>
        <v>11.548026114246074</v>
      </c>
      <c r="BT89" s="89">
        <f ca="1">BS89-BS89*'SaaS - Churn'!BS89-BS89*'SaaS - Downselling'!BS21-BS89*'SaaS - Upselling'!BS157+BS21*'SaaS - Upselling'!BS21+BS157*'SaaS - Downselling'!BS89</f>
        <v>11.77020509321612</v>
      </c>
      <c r="BU89" s="89">
        <f ca="1">BT89-BT89*'SaaS - Churn'!BT89-BT89*'SaaS - Downselling'!BT21-BT89*'SaaS - Upselling'!BT157+BT21*'SaaS - Upselling'!BT21+BT157*'SaaS - Downselling'!BT89</f>
        <v>11.93356375245617</v>
      </c>
      <c r="BV89" s="89">
        <f ca="1">BU89-BU89*'SaaS - Churn'!BU89-BU89*'SaaS - Downselling'!BU21-BU89*'SaaS - Upselling'!BU157+BU21*'SaaS - Upselling'!BU21+BU157*'SaaS - Downselling'!BU89</f>
        <v>12.045803707178893</v>
      </c>
      <c r="BW89" s="89">
        <f ca="1">BV89-BV89*'SaaS - Churn'!BV89-BV89*'SaaS - Downselling'!BV21-BV89*'SaaS - Upselling'!BV157+BV21*'SaaS - Upselling'!BV21+BV157*'SaaS - Downselling'!BV89</f>
        <v>12.113689515234539</v>
      </c>
      <c r="BX89" s="89">
        <f ca="1">BW89-BW89*'SaaS - Churn'!BW89-BW89*'SaaS - Downselling'!BW21-BW89*'SaaS - Upselling'!BW157+BW21*'SaaS - Upselling'!BW21+BW157*'SaaS - Downselling'!BW89</f>
        <v>12.143161381265166</v>
      </c>
      <c r="BY89" s="89">
        <f ca="1">BX89-BX89*'SaaS - Churn'!BX89-BX89*'SaaS - Downselling'!BX21-BX89*'SaaS - Upselling'!BX157+BX21*'SaaS - Upselling'!BX21+BX157*'SaaS - Downselling'!BX89</f>
        <v>12.139434331214943</v>
      </c>
      <c r="BZ89" s="89">
        <f ca="1">BY89-BY89*'SaaS - Churn'!BY89-BY89*'SaaS - Downselling'!BY21-BY89*'SaaS - Upselling'!BY157+BY21*'SaaS - Upselling'!BY21+BY157*'SaaS - Downselling'!BY89</f>
        <v>12.107085480856714</v>
      </c>
      <c r="CA89" s="89">
        <f ca="1">BZ89-BZ89*'SaaS - Churn'!BZ89-BZ89*'SaaS - Downselling'!BZ21-BZ89*'SaaS - Upselling'!BZ157+BZ21*'SaaS - Upselling'!BZ21+BZ157*'SaaS - Downselling'!BZ89</f>
        <v>12.050130827153721</v>
      </c>
      <c r="CB89" s="89">
        <f ca="1">CA89-CA89*'SaaS - Churn'!CA89-CA89*'SaaS - Downselling'!CA21-CA89*'SaaS - Upselling'!CA157+CA21*'SaaS - Upselling'!CA21+CA157*'SaaS - Downselling'!CA89</f>
        <v>11.972092819815092</v>
      </c>
      <c r="CC89" s="89">
        <f ca="1">CB89-CB89*'SaaS - Churn'!CB89-CB89*'SaaS - Downselling'!CB21-CB89*'SaaS - Upselling'!CB157+CB21*'SaaS - Upselling'!CB21+CB157*'SaaS - Downselling'!CB89</f>
        <v>11.876059819518701</v>
      </c>
      <c r="CD89" s="89">
        <f ca="1">CC89-CC89*'SaaS - Churn'!CC89-CC89*'SaaS - Downselling'!CC21-CC89*'SaaS - Upselling'!CC157+CC21*'SaaS - Upselling'!CC21+CC157*'SaaS - Downselling'!CC89</f>
        <v>11.76473841649625</v>
      </c>
      <c r="CE89" s="89">
        <f ca="1">CD89-CD89*'SaaS - Churn'!CD89-CD89*'SaaS - Downselling'!CD21-CD89*'SaaS - Upselling'!CD157+CD21*'SaaS - Upselling'!CD21+CD157*'SaaS - Downselling'!CD89</f>
        <v>11.640499466330096</v>
      </c>
      <c r="CF89" s="89">
        <f ca="1">CE89-CE89*'SaaS - Churn'!CE89-CE89*'SaaS - Downselling'!CE21-CE89*'SaaS - Upselling'!CE157+CE21*'SaaS - Upselling'!CE21+CE157*'SaaS - Downselling'!CE89</f>
        <v>11.505418596987614</v>
      </c>
      <c r="CG89" s="89">
        <f ca="1">CF89-CF89*'SaaS - Churn'!CF89-CF89*'SaaS - Downselling'!CF21-CF89*'SaaS - Upselling'!CF157+CF21*'SaaS - Upselling'!CF21+CF157*'SaaS - Downselling'!CF89</f>
        <v>11.361311850633887</v>
      </c>
      <c r="CH89" s="89">
        <f ca="1">CG89-CG89*'SaaS - Churn'!CG89-CG89*'SaaS - Downselling'!CG21-CG89*'SaaS - Upselling'!CG157+CG21*'SaaS - Upselling'!CG21+CG157*'SaaS - Downselling'!CG89</f>
        <v>11.20976704413691</v>
      </c>
      <c r="CI89" s="89">
        <f ca="1">CH89-CH89*'SaaS - Churn'!CH89-CH89*'SaaS - Downselling'!CH21-CH89*'SaaS - Upselling'!CH157+CH21*'SaaS - Upselling'!CH21+CH157*'SaaS - Downselling'!CH89</f>
        <v>11.052171362107989</v>
      </c>
      <c r="CJ89" s="89">
        <f ca="1">CI89-CI89*'SaaS - Churn'!CI89-CI89*'SaaS - Downselling'!CI21-CI89*'SaaS - Upselling'!CI157+CI21*'SaaS - Upselling'!CI21+CI157*'SaaS - Downselling'!CI89</f>
        <v>10.889735634657189</v>
      </c>
      <c r="CK89" s="89">
        <f ca="1">CJ89-CJ89*'SaaS - Churn'!CJ89-CJ89*'SaaS - Downselling'!CJ21-CJ89*'SaaS - Upselling'!CJ157+CJ21*'SaaS - Upselling'!CJ21+CJ157*'SaaS - Downselling'!CJ89</f>
        <v>10.723515697780442</v>
      </c>
      <c r="CL89" s="89">
        <f ca="1">CK89-CK89*'SaaS - Churn'!CK89-CK89*'SaaS - Downselling'!CK21-CK89*'SaaS - Upselling'!CK157+CK21*'SaaS - Upselling'!CK21+CK157*'SaaS - Downselling'!CK89</f>
        <v>10.554431186543262</v>
      </c>
      <c r="CM89" s="89">
        <f ca="1">CL89-CL89*'SaaS - Churn'!CL89-CL89*'SaaS - Downselling'!CL21-CL89*'SaaS - Upselling'!CL157+CL21*'SaaS - Upselling'!CL21+CL157*'SaaS - Downselling'!CL89</f>
        <v>10.383282069204615</v>
      </c>
      <c r="CN89" s="89">
        <f ca="1">CM89-CM89*'SaaS - Churn'!CM89-CM89*'SaaS - Downselling'!CM21-CM89*'SaaS - Upselling'!CM157+CM21*'SaaS - Upselling'!CM21+CM157*'SaaS - Downselling'!CM89</f>
        <v>10.210763193445674</v>
      </c>
      <c r="CO89" s="89">
        <f ca="1">CN89-CN89*'SaaS - Churn'!CN89-CN89*'SaaS - Downselling'!CN21-CN89*'SaaS - Upselling'!CN157+CN21*'SaaS - Upselling'!CN21+CN157*'SaaS - Downselling'!CN89</f>
        <v>10.037477083326893</v>
      </c>
      <c r="CP89" s="89">
        <f ca="1">CO89-CO89*'SaaS - Churn'!CO89-CO89*'SaaS - Downselling'!CO21-CO89*'SaaS - Upselling'!CO157+CO21*'SaaS - Upselling'!CO21+CO157*'SaaS - Downselling'!CO89</f>
        <v>9.8639451969604721</v>
      </c>
      <c r="CQ89" s="89">
        <f ca="1">CP89-CP89*'SaaS - Churn'!CP89-CP89*'SaaS - Downselling'!CP21-CP89*'SaaS - Upselling'!CP157+CP21*'SaaS - Upselling'!CP21+CP157*'SaaS - Downselling'!CP89</f>
        <v>9.6906178296853671</v>
      </c>
      <c r="CR89" s="89">
        <f ca="1">CQ89-CQ89*'SaaS - Churn'!CQ89-CQ89*'SaaS - Downselling'!CQ21-CQ89*'SaaS - Upselling'!CQ157+CQ21*'SaaS - Upselling'!CQ21+CQ157*'SaaS - Downselling'!CQ89</f>
        <v>9.5178828253560717</v>
      </c>
      <c r="CS89" s="89">
        <f ca="1">CR89-CR89*'SaaS - Churn'!CR89-CR89*'SaaS - Downselling'!CR21-CR89*'SaaS - Upselling'!CR157+CR21*'SaaS - Upselling'!CR21+CR157*'SaaS - Downselling'!CR89</f>
        <v>9.3460732388416314</v>
      </c>
      <c r="CT89" s="89">
        <f ca="1">CS89-CS89*'SaaS - Churn'!CS89-CS89*'SaaS - Downselling'!CS21-CS89*'SaaS - Upselling'!CS157+CS21*'SaaS - Upselling'!CS21+CS157*'SaaS - Downselling'!CS89</f>
        <v>9.175474075658359</v>
      </c>
      <c r="CU89" s="89">
        <f ca="1">CT89-CT89*'SaaS - Churn'!CT89-CT89*'SaaS - Downselling'!CT21-CT89*'SaaS - Upselling'!CT157+CT21*'SaaS - Upselling'!CT21+CT157*'SaaS - Downselling'!CT89</f>
        <v>9.0063282195475232</v>
      </c>
      <c r="CV89" s="89">
        <f ca="1">CU89-CU89*'SaaS - Churn'!CU89-CU89*'SaaS - Downselling'!CU21-CU89*'SaaS - Upselling'!CU157+CU21*'SaaS - Upselling'!CU21+CU157*'SaaS - Downselling'!CU89</f>
        <v>8.8388416455106249</v>
      </c>
      <c r="CW89" s="89">
        <f ca="1">CV89-CV89*'SaaS - Churn'!CV89-CV89*'SaaS - Downselling'!CV21-CV89*'SaaS - Upselling'!CV157+CV21*'SaaS - Upselling'!CV21+CV157*'SaaS - Downselling'!CV89</f>
        <v>8.6731880041119798</v>
      </c>
      <c r="CX89" s="89">
        <f ca="1">CW89-CW89*'SaaS - Churn'!CW89-CW89*'SaaS - Downselling'!CW21-CW89*'SaaS - Upselling'!CW157+CW21*'SaaS - Upselling'!CW21+CW157*'SaaS - Downselling'!CW89</f>
        <v>8.5095126525599198</v>
      </c>
      <c r="CY89" s="89">
        <f ca="1">CX89-CX89*'SaaS - Churn'!CX89-CX89*'SaaS - Downselling'!CX21-CX89*'SaaS - Upselling'!CX157+CX21*'SaaS - Upselling'!CX21+CX157*'SaaS - Downselling'!CX89</f>
        <v>8.3479361990152796</v>
      </c>
      <c r="CZ89" s="89">
        <f ca="1">CY89-CY89*'SaaS - Churn'!CY89-CY89*'SaaS - Downselling'!CY21-CY89*'SaaS - Upselling'!CY157+CY21*'SaaS - Upselling'!CY21+CY157*'SaaS - Downselling'!CY89</f>
        <v>8.1885576186007434</v>
      </c>
      <c r="DA89" s="89">
        <f ca="1">CZ89-CZ89*'SaaS - Churn'!CZ89-CZ89*'SaaS - Downselling'!CZ21-CZ89*'SaaS - Upselling'!CZ157+CZ21*'SaaS - Upselling'!CZ21+CZ157*'SaaS - Downselling'!CZ89</f>
        <v>8.0314569925666071</v>
      </c>
      <c r="DB89" s="89">
        <f ca="1">DA89-DA89*'SaaS - Churn'!DA89-DA89*'SaaS - Downselling'!DA21-DA89*'SaaS - Upselling'!DA157+DA21*'SaaS - Upselling'!DA21+DA157*'SaaS - Downselling'!DA89</f>
        <v>7.8766979158926071</v>
      </c>
      <c r="DC89" s="89">
        <f ca="1">DB89-DB89*'SaaS - Churn'!DB89-DB89*'SaaS - Downselling'!DB21-DB89*'SaaS - Upselling'!DB157+DB21*'SaaS - Upselling'!DB21+DB157*'SaaS - Downselling'!DB89</f>
        <v>7.7243296131708075</v>
      </c>
      <c r="DD89" s="89">
        <f ca="1">DC89-DC89*'SaaS - Churn'!DC89-DC89*'SaaS - Downselling'!DC21-DC89*'SaaS - Upselling'!DC157+DC21*'SaaS - Upselling'!DC21+DC157*'SaaS - Downselling'!DC89</f>
        <v>7.5743887978319169</v>
      </c>
      <c r="DE89" s="89">
        <f ca="1">DD89-DD89*'SaaS - Churn'!DD89-DD89*'SaaS - Downselling'!DD21-DD89*'SaaS - Upselling'!DD157+DD21*'SaaS - Upselling'!DD21+DD157*'SaaS - Downselling'!DD89</f>
        <v>7.4269013055688617</v>
      </c>
      <c r="DF89" s="89">
        <f ca="1">DE89-DE89*'SaaS - Churn'!DE89-DE89*'SaaS - Downselling'!DE21-DE89*'SaaS - Upselling'!DE157+DE21*'SaaS - Upselling'!DE21+DE157*'SaaS - Downselling'!DE89</f>
        <v>7.2818835291078372</v>
      </c>
      <c r="DG89" s="89">
        <f ca="1">DF89-DF89*'SaaS - Churn'!DF89-DF89*'SaaS - Downselling'!DF21-DF89*'SaaS - Upselling'!DF157+DF21*'SaaS - Upselling'!DF21+DF157*'SaaS - Downselling'!DF89</f>
        <v>7.1393436782179913</v>
      </c>
      <c r="DH89" s="89">
        <f ca="1">DG89-DG89*'SaaS - Churn'!DG89-DG89*'SaaS - Downselling'!DG21-DG89*'SaaS - Upselling'!DG157+DG21*'SaaS - Upselling'!DG21+DG157*'SaaS - Downselling'!DG89</f>
        <v>6.9992828859828649</v>
      </c>
      <c r="DI89" s="89">
        <f ca="1">DH89-DH89*'SaaS - Churn'!DH89-DH89*'SaaS - Downselling'!DH21-DH89*'SaaS - Upselling'!DH157+DH21*'SaaS - Upselling'!DH21+DH157*'SaaS - Downselling'!DH89</f>
        <v>6.8616961798329328</v>
      </c>
      <c r="DJ89" s="89">
        <f ca="1">DI89-DI89*'SaaS - Churn'!DI89-DI89*'SaaS - Downselling'!DI21-DI89*'SaaS - Upselling'!DI157+DI21*'SaaS - Upselling'!DI21+DI157*'SaaS - Downselling'!DI89</f>
        <v>6.7265733336176323</v>
      </c>
      <c r="DK89" s="89">
        <f ca="1">DJ89-DJ89*'SaaS - Churn'!DJ89-DJ89*'SaaS - Downselling'!DJ21-DJ89*'SaaS - Upselling'!DJ157+DJ21*'SaaS - Upselling'!DJ21+DJ157*'SaaS - Downselling'!DJ89</f>
        <v>6.5938996150408755</v>
      </c>
      <c r="DL89" s="89">
        <f ca="1">DK89-DK89*'SaaS - Churn'!DK89-DK89*'SaaS - Downselling'!DK21-DK89*'SaaS - Upselling'!DK157+DK21*'SaaS - Upselling'!DK21+DK157*'SaaS - Downselling'!DK89</f>
        <v>6.4636564410641819</v>
      </c>
      <c r="DM89" s="89">
        <f ca="1">DL89-DL89*'SaaS - Churn'!DL89-DL89*'SaaS - Downselling'!DL21-DL89*'SaaS - Upselling'!DL157+DL21*'SaaS - Upselling'!DL21+DL157*'SaaS - Downselling'!DL89</f>
        <v>6.3358219523681267</v>
      </c>
      <c r="DN89" s="89">
        <f ca="1">DM89-DM89*'SaaS - Churn'!DM89-DM89*'SaaS - Downselling'!DM21-DM89*'SaaS - Upselling'!DM157+DM21*'SaaS - Upselling'!DM21+DM157*'SaaS - Downselling'!DM89</f>
        <v>6.210371516630965</v>
      </c>
      <c r="DO89" s="89">
        <f ca="1">DN89-DN89*'SaaS - Churn'!DN89-DN89*'SaaS - Downselling'!DN21-DN89*'SaaS - Upselling'!DN157+DN21*'SaaS - Upselling'!DN21+DN157*'SaaS - Downselling'!DN89</f>
        <v>6.0872781692113227</v>
      </c>
      <c r="DP89" s="89">
        <f ca="1">DO89-DO89*'SaaS - Churn'!DO89-DO89*'SaaS - Downselling'!DO21-DO89*'SaaS - Upselling'!DO157+DO21*'SaaS - Upselling'!DO21+DO157*'SaaS - Downselling'!DO89</f>
        <v>5.9665129987905168</v>
      </c>
      <c r="DQ89" s="89">
        <f ca="1">DP89-DP89*'SaaS - Churn'!DP89-DP89*'SaaS - Downselling'!DP21-DP89*'SaaS - Upselling'!DP157+DP21*'SaaS - Upselling'!DP21+DP157*'SaaS - Downselling'!DP89</f>
        <v>5.8480454846225163</v>
      </c>
      <c r="DR89" s="89">
        <f ca="1">DQ89-DQ89*'SaaS - Churn'!DQ89-DQ89*'SaaS - Downselling'!DQ21-DQ89*'SaaS - Upselling'!DQ157+DQ21*'SaaS - Upselling'!DQ21+DQ157*'SaaS - Downselling'!DQ89</f>
        <v>5.731843791240939</v>
      </c>
    </row>
    <row r="90" spans="2:122" ht="15.75" customHeight="1">
      <c r="B90" s="195">
        <v>43497</v>
      </c>
      <c r="BK90" s="89">
        <f ca="1"/>
        <v>8.4</v>
      </c>
      <c r="BL90" s="89">
        <f ca="1">BK90-BK90*'SaaS - Churn'!BK90-BK90*'SaaS - Downselling'!BK22-BK90*'SaaS - Upselling'!BK158+BK22*'SaaS - Upselling'!BK22+BK158*'SaaS - Downselling'!BK90</f>
        <v>9.9120000000000008</v>
      </c>
      <c r="BM90" s="89">
        <f ca="1">BL90-BL90*'SaaS - Churn'!BL90-BL90*'SaaS - Downselling'!BL22-BL90*'SaaS - Upselling'!BL158+BL22*'SaaS - Upselling'!BL22+BL158*'SaaS - Downselling'!BL90</f>
        <v>11.192160000000001</v>
      </c>
      <c r="BN90" s="89">
        <f ca="1">BM90-BM90*'SaaS - Churn'!BM90-BM90*'SaaS - Downselling'!BM22-BM90*'SaaS - Upselling'!BM158+BM22*'SaaS - Upselling'!BM22+BM158*'SaaS - Downselling'!BM90</f>
        <v>12.269308800000003</v>
      </c>
      <c r="BO90" s="89">
        <f ca="1">BN90-BN90*'SaaS - Churn'!BN90-BN90*'SaaS - Downselling'!BN22-BN90*'SaaS - Upselling'!BN158+BN22*'SaaS - Upselling'!BN22+BN158*'SaaS - Downselling'!BN90</f>
        <v>13.168795584000003</v>
      </c>
      <c r="BP90" s="89">
        <f ca="1">BO90-BO90*'SaaS - Churn'!BO90-BO90*'SaaS - Downselling'!BO22-BO90*'SaaS - Upselling'!BO158+BO22*'SaaS - Upselling'!BO22+BO158*'SaaS - Downselling'!BO90</f>
        <v>13.912907877120002</v>
      </c>
      <c r="BQ90" s="89">
        <f ca="1">BP90-BP90*'SaaS - Churn'!BP90-BP90*'SaaS - Downselling'!BP22-BP90*'SaaS - Upselling'!BP158+BP22*'SaaS - Upselling'!BP22+BP158*'SaaS - Downselling'!BP90</f>
        <v>14.521239339801603</v>
      </c>
      <c r="BR90" s="89">
        <f ca="1">BQ90-BQ90*'SaaS - Churn'!BQ90-BQ90*'SaaS - Downselling'!BQ22-BQ90*'SaaS - Upselling'!BQ158+BQ22*'SaaS - Upselling'!BQ22+BQ158*'SaaS - Downselling'!BQ90</f>
        <v>15.01101341880269</v>
      </c>
      <c r="BS90" s="89">
        <f ca="1">BR90-BR90*'SaaS - Churn'!BR90-BR90*'SaaS - Downselling'!BR22-BR90*'SaaS - Upselling'!BR158+BR22*'SaaS - Upselling'!BR22+BR158*'SaaS - Downselling'!BR90</f>
        <v>15.397368152328102</v>
      </c>
      <c r="BT90" s="89">
        <f ca="1">BS90-BS90*'SaaS - Churn'!BS90-BS90*'SaaS - Downselling'!BS22-BS90*'SaaS - Upselling'!BS158+BS22*'SaaS - Upselling'!BS22+BS158*'SaaS - Downselling'!BS90</f>
        <v>15.69360679095483</v>
      </c>
      <c r="BU90" s="89">
        <f ca="1">BT90-BT90*'SaaS - Churn'!BT90-BT90*'SaaS - Downselling'!BT22-BT90*'SaaS - Upselling'!BT158+BT22*'SaaS - Upselling'!BT22+BT158*'SaaS - Downselling'!BT90</f>
        <v>15.911418336608229</v>
      </c>
      <c r="BV90" s="89">
        <f ca="1">BU90-BU90*'SaaS - Churn'!BU90-BU90*'SaaS - Downselling'!BU22-BU90*'SaaS - Upselling'!BU158+BU22*'SaaS - Upselling'!BU22+BU158*'SaaS - Downselling'!BU90</f>
        <v>16.061071609571862</v>
      </c>
      <c r="BW90" s="89">
        <f ca="1">BV90-BV90*'SaaS - Churn'!BV90-BV90*'SaaS - Downselling'!BV22-BV90*'SaaS - Upselling'!BV158+BV22*'SaaS - Upselling'!BV22+BV158*'SaaS - Downselling'!BV90</f>
        <v>16.151586020312724</v>
      </c>
      <c r="BX90" s="89">
        <f ca="1">BW90-BW90*'SaaS - Churn'!BW90-BW90*'SaaS - Downselling'!BW22-BW90*'SaaS - Upselling'!BW158+BW22*'SaaS - Upselling'!BW22+BW158*'SaaS - Downselling'!BW90</f>
        <v>16.190881841686895</v>
      </c>
      <c r="BY90" s="89">
        <f ca="1">BX90-BX90*'SaaS - Churn'!BX90-BX90*'SaaS - Downselling'!BX22-BX90*'SaaS - Upselling'!BX158+BX22*'SaaS - Upselling'!BX22+BX158*'SaaS - Downselling'!BX90</f>
        <v>16.18591244161993</v>
      </c>
      <c r="BZ90" s="89">
        <f ca="1">BY90-BY90*'SaaS - Churn'!BY90-BY90*'SaaS - Downselling'!BY22-BY90*'SaaS - Upselling'!BY158+BY22*'SaaS - Upselling'!BY22+BY158*'SaaS - Downselling'!BY90</f>
        <v>16.142780641142291</v>
      </c>
      <c r="CA90" s="89">
        <f ca="1">BZ90-BZ90*'SaaS - Churn'!BZ90-BZ90*'SaaS - Downselling'!BZ22-BZ90*'SaaS - Upselling'!BZ158+BZ22*'SaaS - Upselling'!BZ22+BZ158*'SaaS - Downselling'!BZ90</f>
        <v>16.066841102871635</v>
      </c>
      <c r="CB90" s="89">
        <f ca="1">CA90-CA90*'SaaS - Churn'!CA90-CA90*'SaaS - Downselling'!CA22-CA90*'SaaS - Upselling'!CA158+CA22*'SaaS - Upselling'!CA22+CA158*'SaaS - Downselling'!CA90</f>
        <v>15.962790426420129</v>
      </c>
      <c r="CC90" s="89">
        <f ca="1">CB90-CB90*'SaaS - Churn'!CB90-CB90*'SaaS - Downselling'!CB22-CB90*'SaaS - Upselling'!CB158+CB22*'SaaS - Upselling'!CB22+CB158*'SaaS - Downselling'!CB90</f>
        <v>15.834746426024941</v>
      </c>
      <c r="CD90" s="89">
        <f ca="1">CC90-CC90*'SaaS - Churn'!CC90-CC90*'SaaS - Downselling'!CC22-CC90*'SaaS - Upselling'!CC158+CC22*'SaaS - Upselling'!CC22+CC158*'SaaS - Downselling'!CC90</f>
        <v>15.686317888661671</v>
      </c>
      <c r="CE90" s="89">
        <f ca="1">CD90-CD90*'SaaS - Churn'!CD90-CD90*'SaaS - Downselling'!CD22-CD90*'SaaS - Upselling'!CD158+CD22*'SaaS - Upselling'!CD22+CD158*'SaaS - Downselling'!CD90</f>
        <v>15.520665955106798</v>
      </c>
      <c r="CF90" s="89">
        <f ca="1">CE90-CE90*'SaaS - Churn'!CE90-CE90*'SaaS - Downselling'!CE22-CE90*'SaaS - Upselling'!CE158+CE22*'SaaS - Upselling'!CE22+CE158*'SaaS - Downselling'!CE90</f>
        <v>15.340558129316822</v>
      </c>
      <c r="CG90" s="89">
        <f ca="1">CF90-CF90*'SaaS - Churn'!CF90-CF90*'SaaS - Downselling'!CF22-CF90*'SaaS - Upselling'!CF158+CF22*'SaaS - Upselling'!CF22+CF158*'SaaS - Downselling'!CF90</f>
        <v>15.148415800845184</v>
      </c>
      <c r="CH90" s="89">
        <f ca="1">CG90-CG90*'SaaS - Churn'!CG90-CG90*'SaaS - Downselling'!CG22-CG90*'SaaS - Upselling'!CG158+CG22*'SaaS - Upselling'!CG22+CG158*'SaaS - Downselling'!CG90</f>
        <v>14.946356058849217</v>
      </c>
      <c r="CI90" s="89">
        <f ca="1">CH90-CH90*'SaaS - Churn'!CH90-CH90*'SaaS - Downselling'!CH22-CH90*'SaaS - Upselling'!CH158+CH22*'SaaS - Upselling'!CH22+CH158*'SaaS - Downselling'!CH90</f>
        <v>14.736228482810656</v>
      </c>
      <c r="CJ90" s="89">
        <f ca="1">CI90-CI90*'SaaS - Churn'!CI90-CI90*'SaaS - Downselling'!CI22-CI90*'SaaS - Upselling'!CI158+CI22*'SaaS - Upselling'!CI22+CI158*'SaaS - Downselling'!CI90</f>
        <v>14.519647512876256</v>
      </c>
      <c r="CK90" s="89">
        <f ca="1">CJ90-CJ90*'SaaS - Churn'!CJ90-CJ90*'SaaS - Downselling'!CJ22-CJ90*'SaaS - Upselling'!CJ158+CJ22*'SaaS - Upselling'!CJ22+CJ158*'SaaS - Downselling'!CJ90</f>
        <v>14.298020930373927</v>
      </c>
      <c r="CL90" s="89">
        <f ca="1">CK90-CK90*'SaaS - Churn'!CK90-CK90*'SaaS - Downselling'!CK22-CK90*'SaaS - Upselling'!CK158+CK22*'SaaS - Upselling'!CK22+CK158*'SaaS - Downselling'!CK90</f>
        <v>14.072574915391019</v>
      </c>
      <c r="CM90" s="89">
        <f ca="1">CL90-CL90*'SaaS - Churn'!CL90-CL90*'SaaS - Downselling'!CL22-CL90*'SaaS - Upselling'!CL158+CL22*'SaaS - Upselling'!CL22+CL158*'SaaS - Downselling'!CL90</f>
        <v>13.844376092272823</v>
      </c>
      <c r="CN90" s="89">
        <f ca="1">CM90-CM90*'SaaS - Churn'!CM90-CM90*'SaaS - Downselling'!CM22-CM90*'SaaS - Upselling'!CM158+CM22*'SaaS - Upselling'!CM22+CM158*'SaaS - Downselling'!CM90</f>
        <v>13.614350924594236</v>
      </c>
      <c r="CO90" s="89">
        <f ca="1">CN90-CN90*'SaaS - Churn'!CN90-CN90*'SaaS - Downselling'!CN22-CN90*'SaaS - Upselling'!CN158+CN22*'SaaS - Upselling'!CN22+CN158*'SaaS - Downselling'!CN90</f>
        <v>13.383302777769195</v>
      </c>
      <c r="CP90" s="89">
        <f ca="1">CO90-CO90*'SaaS - Churn'!CO90-CO90*'SaaS - Downselling'!CO22-CO90*'SaaS - Upselling'!CO158+CO22*'SaaS - Upselling'!CO22+CO158*'SaaS - Downselling'!CO90</f>
        <v>13.151926929280634</v>
      </c>
      <c r="CQ90" s="89">
        <f ca="1">CP90-CP90*'SaaS - Churn'!CP90-CP90*'SaaS - Downselling'!CP22-CP90*'SaaS - Upselling'!CP158+CP22*'SaaS - Upselling'!CP22+CP158*'SaaS - Downselling'!CP90</f>
        <v>12.920823772913826</v>
      </c>
      <c r="CR90" s="89">
        <f ca="1">CQ90-CQ90*'SaaS - Churn'!CQ90-CQ90*'SaaS - Downselling'!CQ22-CQ90*'SaaS - Upselling'!CQ158+CQ22*'SaaS - Upselling'!CQ22+CQ158*'SaaS - Downselling'!CQ90</f>
        <v>12.690510433808097</v>
      </c>
      <c r="CS90" s="89">
        <f ca="1">CR90-CR90*'SaaS - Churn'!CR90-CR90*'SaaS - Downselling'!CR22-CR90*'SaaS - Upselling'!CR158+CR22*'SaaS - Upselling'!CR22+CR158*'SaaS - Downselling'!CR90</f>
        <v>12.461430985122176</v>
      </c>
      <c r="CT90" s="89">
        <f ca="1">CS90-CS90*'SaaS - Churn'!CS90-CS90*'SaaS - Downselling'!CS22-CS90*'SaaS - Upselling'!CS158+CS22*'SaaS - Upselling'!CS22+CS158*'SaaS - Downselling'!CS90</f>
        <v>12.233965434211147</v>
      </c>
      <c r="CU90" s="89">
        <f ca="1">CT90-CT90*'SaaS - Churn'!CT90-CT90*'SaaS - Downselling'!CT22-CT90*'SaaS - Upselling'!CT158+CT22*'SaaS - Upselling'!CT22+CT158*'SaaS - Downselling'!CT90</f>
        <v>12.008437626063367</v>
      </c>
      <c r="CV90" s="89">
        <f ca="1">CU90-CU90*'SaaS - Churn'!CU90-CU90*'SaaS - Downselling'!CU22-CU90*'SaaS - Upselling'!CU158+CU22*'SaaS - Upselling'!CU22+CU158*'SaaS - Downselling'!CU90</f>
        <v>11.785122194014169</v>
      </c>
      <c r="CW90" s="89">
        <f ca="1">CV90-CV90*'SaaS - Churn'!CV90-CV90*'SaaS - Downselling'!CV22-CV90*'SaaS - Upselling'!CV158+CV22*'SaaS - Upselling'!CV22+CV158*'SaaS - Downselling'!CV90</f>
        <v>11.564250672149308</v>
      </c>
      <c r="CX90" s="89">
        <f ca="1">CW90-CW90*'SaaS - Churn'!CW90-CW90*'SaaS - Downselling'!CW22-CW90*'SaaS - Upselling'!CW158+CW22*'SaaS - Upselling'!CW22+CW158*'SaaS - Downselling'!CW90</f>
        <v>11.346016870079893</v>
      </c>
      <c r="CY90" s="89">
        <f ca="1">CX90-CX90*'SaaS - Churn'!CX90-CX90*'SaaS - Downselling'!CX22-CX90*'SaaS - Upselling'!CX158+CX22*'SaaS - Upselling'!CX22+CX158*'SaaS - Downselling'!CX90</f>
        <v>11.130581598687037</v>
      </c>
      <c r="CZ90" s="89">
        <f ca="1">CY90-CY90*'SaaS - Churn'!CY90-CY90*'SaaS - Downselling'!CY22-CY90*'SaaS - Upselling'!CY158+CY22*'SaaS - Upselling'!CY22+CY158*'SaaS - Downselling'!CY90</f>
        <v>10.918076824800989</v>
      </c>
      <c r="DA90" s="89">
        <f ca="1">CZ90-CZ90*'SaaS - Churn'!CZ90-CZ90*'SaaS - Downselling'!CZ22-CZ90*'SaaS - Upselling'!CZ158+CZ22*'SaaS - Upselling'!CZ22+CZ158*'SaaS - Downselling'!CZ90</f>
        <v>10.70860932342214</v>
      </c>
      <c r="DB90" s="89">
        <f ca="1">DA90-DA90*'SaaS - Churn'!DA90-DA90*'SaaS - Downselling'!DA22-DA90*'SaaS - Upselling'!DA158+DA22*'SaaS - Upselling'!DA22+DA158*'SaaS - Downselling'!DA90</f>
        <v>10.502263887856808</v>
      </c>
      <c r="DC90" s="89">
        <f ca="1">DB90-DB90*'SaaS - Churn'!DB90-DB90*'SaaS - Downselling'!DB22-DB90*'SaaS - Upselling'!DB158+DB22*'SaaS - Upselling'!DB22+DB158*'SaaS - Downselling'!DB90</f>
        <v>10.299106150894408</v>
      </c>
      <c r="DD90" s="89">
        <f ca="1">DC90-DC90*'SaaS - Churn'!DC90-DC90*'SaaS - Downselling'!DC22-DC90*'SaaS - Upselling'!DC158+DC22*'SaaS - Upselling'!DC22+DC158*'SaaS - Downselling'!DC90</f>
        <v>10.099185063775888</v>
      </c>
      <c r="DE90" s="89">
        <f ca="1">DD90-DD90*'SaaS - Churn'!DD90-DD90*'SaaS - Downselling'!DD22-DD90*'SaaS - Upselling'!DD158+DD22*'SaaS - Upselling'!DD22+DD158*'SaaS - Downselling'!DD90</f>
        <v>9.9025350740918139</v>
      </c>
      <c r="DF90" s="89">
        <f ca="1">DE90-DE90*'SaaS - Churn'!DE90-DE90*'SaaS - Downselling'!DE22-DE90*'SaaS - Upselling'!DE158+DE22*'SaaS - Upselling'!DE22+DE158*'SaaS - Downselling'!DE90</f>
        <v>9.7091780388104478</v>
      </c>
      <c r="DG90" s="89">
        <f ca="1">DF90-DF90*'SaaS - Churn'!DF90-DF90*'SaaS - Downselling'!DF22-DF90*'SaaS - Upselling'!DF158+DF22*'SaaS - Upselling'!DF22+DF158*'SaaS - Downselling'!DF90</f>
        <v>9.5191249042906545</v>
      </c>
      <c r="DH90" s="89">
        <f ca="1">DG90-DG90*'SaaS - Churn'!DG90-DG90*'SaaS - Downselling'!DG22-DG90*'SaaS - Upselling'!DG158+DG22*'SaaS - Upselling'!DG22+DG158*'SaaS - Downselling'!DG90</f>
        <v>9.3323771813104877</v>
      </c>
      <c r="DI90" s="89">
        <f ca="1">DH90-DH90*'SaaS - Churn'!DH90-DH90*'SaaS - Downselling'!DH22-DH90*'SaaS - Upselling'!DH158+DH22*'SaaS - Upselling'!DH22+DH158*'SaaS - Downselling'!DH90</f>
        <v>9.1489282397772449</v>
      </c>
      <c r="DJ90" s="89">
        <f ca="1">DI90-DI90*'SaaS - Churn'!DI90-DI90*'SaaS - Downselling'!DI22-DI90*'SaaS - Upselling'!DI158+DI22*'SaaS - Upselling'!DI22+DI158*'SaaS - Downselling'!DI90</f>
        <v>8.9687644448235098</v>
      </c>
      <c r="DK90" s="89">
        <f ca="1">DJ90-DJ90*'SaaS - Churn'!DJ90-DJ90*'SaaS - Downselling'!DJ22-DJ90*'SaaS - Upselling'!DJ158+DJ22*'SaaS - Upselling'!DJ22+DJ158*'SaaS - Downselling'!DJ90</f>
        <v>8.7918661533878346</v>
      </c>
      <c r="DL90" s="89">
        <f ca="1">DK90-DK90*'SaaS - Churn'!DK90-DK90*'SaaS - Downselling'!DK22-DK90*'SaaS - Upselling'!DK158+DK22*'SaaS - Upselling'!DK22+DK158*'SaaS - Downselling'!DK90</f>
        <v>8.6182085880855759</v>
      </c>
      <c r="DM90" s="89">
        <f ca="1">DL90-DL90*'SaaS - Churn'!DL90-DL90*'SaaS - Downselling'!DL22-DL90*'SaaS - Upselling'!DL158+DL22*'SaaS - Upselling'!DL22+DL158*'SaaS - Downselling'!DL90</f>
        <v>8.4477626031575017</v>
      </c>
      <c r="DN90" s="89">
        <f ca="1">DM90-DM90*'SaaS - Churn'!DM90-DM90*'SaaS - Downselling'!DM22-DM90*'SaaS - Upselling'!DM158+DM22*'SaaS - Upselling'!DM22+DM158*'SaaS - Downselling'!DM90</f>
        <v>8.2804953555079539</v>
      </c>
      <c r="DO90" s="89">
        <f ca="1">DN90-DN90*'SaaS - Churn'!DN90-DN90*'SaaS - Downselling'!DN22-DN90*'SaaS - Upselling'!DN158+DN22*'SaaS - Upselling'!DN22+DN158*'SaaS - Downselling'!DN90</f>
        <v>8.1163708922817648</v>
      </c>
      <c r="DP90" s="89">
        <f ca="1">DO90-DO90*'SaaS - Churn'!DO90-DO90*'SaaS - Downselling'!DO22-DO90*'SaaS - Upselling'!DO158+DO22*'SaaS - Upselling'!DO22+DO158*'SaaS - Downselling'!DO90</f>
        <v>7.9553506650540236</v>
      </c>
      <c r="DQ90" s="89">
        <f ca="1">DP90-DP90*'SaaS - Churn'!DP90-DP90*'SaaS - Downselling'!DP22-DP90*'SaaS - Upselling'!DP158+DP22*'SaaS - Upselling'!DP22+DP158*'SaaS - Downselling'!DP90</f>
        <v>7.7973939794966887</v>
      </c>
      <c r="DR90" s="89">
        <f ca="1">DQ90-DQ90*'SaaS - Churn'!DQ90-DQ90*'SaaS - Downselling'!DQ22-DQ90*'SaaS - Upselling'!DQ158+DQ22*'SaaS - Upselling'!DQ22+DQ158*'SaaS - Downselling'!DQ90</f>
        <v>7.642458388321252</v>
      </c>
    </row>
    <row r="91" spans="2:122" ht="15.75" customHeight="1">
      <c r="B91" s="195">
        <v>43525</v>
      </c>
      <c r="BK91" s="89">
        <f ca="1"/>
        <v>10.5</v>
      </c>
      <c r="BL91" s="89">
        <f ca="1">BK91-BK91*'SaaS - Churn'!BK91-BK91*'SaaS - Downselling'!BK23-BK91*'SaaS - Upselling'!BK159+BK23*'SaaS - Upselling'!BK23+BK159*'SaaS - Downselling'!BK91</f>
        <v>12.389999999999999</v>
      </c>
      <c r="BM91" s="89">
        <f ca="1">BL91-BL91*'SaaS - Churn'!BL91-BL91*'SaaS - Downselling'!BL23-BL91*'SaaS - Upselling'!BL159+BL23*'SaaS - Upselling'!BL23+BL159*'SaaS - Downselling'!BL91</f>
        <v>13.990199999999998</v>
      </c>
      <c r="BN91" s="89">
        <f ca="1">BM91-BM91*'SaaS - Churn'!BM91-BM91*'SaaS - Downselling'!BM23-BM91*'SaaS - Upselling'!BM159+BM23*'SaaS - Upselling'!BM23+BM159*'SaaS - Downselling'!BM91</f>
        <v>15.336635999999999</v>
      </c>
      <c r="BO91" s="89">
        <f ca="1">BN91-BN91*'SaaS - Churn'!BN91-BN91*'SaaS - Downselling'!BN23-BN91*'SaaS - Upselling'!BN159+BN23*'SaaS - Upselling'!BN23+BN159*'SaaS - Downselling'!BN91</f>
        <v>16.46099448</v>
      </c>
      <c r="BP91" s="89">
        <f ca="1">BO91-BO91*'SaaS - Churn'!BO91-BO91*'SaaS - Downselling'!BO23-BO91*'SaaS - Upselling'!BO159+BO23*'SaaS - Upselling'!BO23+BO159*'SaaS - Downselling'!BO91</f>
        <v>17.3911348464</v>
      </c>
      <c r="BQ91" s="89">
        <f ca="1">BP91-BP91*'SaaS - Churn'!BP91-BP91*'SaaS - Downselling'!BP23-BP91*'SaaS - Upselling'!BP159+BP23*'SaaS - Upselling'!BP23+BP159*'SaaS - Downselling'!BP91</f>
        <v>18.151549174752002</v>
      </c>
      <c r="BR91" s="89">
        <f ca="1">BQ91-BQ91*'SaaS - Churn'!BQ91-BQ91*'SaaS - Downselling'!BQ23-BQ91*'SaaS - Upselling'!BQ159+BQ23*'SaaS - Upselling'!BQ23+BQ159*'SaaS - Downselling'!BQ91</f>
        <v>18.763766773503363</v>
      </c>
      <c r="BS91" s="89">
        <f ca="1">BR91-BR91*'SaaS - Churn'!BR91-BR91*'SaaS - Downselling'!BR23-BR91*'SaaS - Upselling'!BR159+BR23*'SaaS - Upselling'!BR23+BR159*'SaaS - Downselling'!BR91</f>
        <v>19.246710190410127</v>
      </c>
      <c r="BT91" s="89">
        <f ca="1">BS91-BS91*'SaaS - Churn'!BS91-BS91*'SaaS - Downselling'!BS23-BS91*'SaaS - Upselling'!BS159+BS23*'SaaS - Upselling'!BS23+BS159*'SaaS - Downselling'!BS91</f>
        <v>19.617008488693536</v>
      </c>
      <c r="BU91" s="89">
        <f ca="1">BT91-BT91*'SaaS - Churn'!BT91-BT91*'SaaS - Downselling'!BT23-BT91*'SaaS - Upselling'!BT159+BT23*'SaaS - Upselling'!BT23+BT159*'SaaS - Downselling'!BT91</f>
        <v>19.889272920760284</v>
      </c>
      <c r="BV91" s="89">
        <f ca="1">BU91-BU91*'SaaS - Churn'!BU91-BU91*'SaaS - Downselling'!BU23-BU91*'SaaS - Upselling'!BU159+BU23*'SaaS - Upselling'!BU23+BU159*'SaaS - Downselling'!BU91</f>
        <v>20.076339511964822</v>
      </c>
      <c r="BW91" s="89">
        <f ca="1">BV91-BV91*'SaaS - Churn'!BV91-BV91*'SaaS - Downselling'!BV23-BV91*'SaaS - Upselling'!BV159+BV23*'SaaS - Upselling'!BV23+BV159*'SaaS - Downselling'!BV91</f>
        <v>20.1894825253909</v>
      </c>
      <c r="BX91" s="89">
        <f ca="1">BW91-BW91*'SaaS - Churn'!BW91-BW91*'SaaS - Downselling'!BW23-BW91*'SaaS - Upselling'!BW159+BW23*'SaaS - Upselling'!BW23+BW159*'SaaS - Downselling'!BW91</f>
        <v>20.238602302108614</v>
      </c>
      <c r="BY91" s="89">
        <f ca="1">BX91-BX91*'SaaS - Churn'!BX91-BX91*'SaaS - Downselling'!BX23-BX91*'SaaS - Upselling'!BX159+BX23*'SaaS - Upselling'!BX23+BX159*'SaaS - Downselling'!BX91</f>
        <v>20.23239055202491</v>
      </c>
      <c r="BZ91" s="89">
        <f ca="1">BY91-BY91*'SaaS - Churn'!BY91-BY91*'SaaS - Downselling'!BY23-BY91*'SaaS - Upselling'!BY159+BY23*'SaaS - Upselling'!BY23+BY159*'SaaS - Downselling'!BY91</f>
        <v>20.178475801427862</v>
      </c>
      <c r="CA91" s="89">
        <f ca="1">BZ91-BZ91*'SaaS - Churn'!BZ91-BZ91*'SaaS - Downselling'!BZ23-BZ91*'SaaS - Upselling'!BZ159+BZ23*'SaaS - Upselling'!BZ23+BZ159*'SaaS - Downselling'!BZ91</f>
        <v>20.08355137858954</v>
      </c>
      <c r="CB91" s="89">
        <f ca="1">CA91-CA91*'SaaS - Churn'!CA91-CA91*'SaaS - Downselling'!CA23-CA91*'SaaS - Upselling'!CA159+CA23*'SaaS - Upselling'!CA23+CA159*'SaaS - Downselling'!CA91</f>
        <v>19.953488033025156</v>
      </c>
      <c r="CC91" s="89">
        <f ca="1">CB91-CB91*'SaaS - Churn'!CB91-CB91*'SaaS - Downselling'!CB23-CB91*'SaaS - Upselling'!CB159+CB23*'SaaS - Upselling'!CB23+CB159*'SaaS - Downselling'!CB91</f>
        <v>19.793433032531173</v>
      </c>
      <c r="CD91" s="89">
        <f ca="1">CC91-CC91*'SaaS - Churn'!CC91-CC91*'SaaS - Downselling'!CC23-CC91*'SaaS - Upselling'!CC159+CC23*'SaaS - Upselling'!CC23+CC159*'SaaS - Downselling'!CC91</f>
        <v>19.607897360827085</v>
      </c>
      <c r="CE91" s="89">
        <f ca="1">CD91-CD91*'SaaS - Churn'!CD91-CD91*'SaaS - Downselling'!CD23-CD91*'SaaS - Upselling'!CD159+CD23*'SaaS - Upselling'!CD23+CD159*'SaaS - Downselling'!CD91</f>
        <v>19.400832443883495</v>
      </c>
      <c r="CF91" s="89">
        <f ca="1">CE91-CE91*'SaaS - Churn'!CE91-CE91*'SaaS - Downselling'!CE23-CE91*'SaaS - Upselling'!CE159+CE23*'SaaS - Upselling'!CE23+CE159*'SaaS - Downselling'!CE91</f>
        <v>19.175697661646023</v>
      </c>
      <c r="CG91" s="89">
        <f ca="1">CF91-CF91*'SaaS - Churn'!CF91-CF91*'SaaS - Downselling'!CF23-CF91*'SaaS - Upselling'!CF159+CF23*'SaaS - Upselling'!CF23+CF159*'SaaS - Downselling'!CF91</f>
        <v>18.935519751056475</v>
      </c>
      <c r="CH91" s="89">
        <f ca="1">CG91-CG91*'SaaS - Churn'!CG91-CG91*'SaaS - Downselling'!CG23-CG91*'SaaS - Upselling'!CG159+CG23*'SaaS - Upselling'!CG23+CG159*'SaaS - Downselling'!CG91</f>
        <v>18.682945073561513</v>
      </c>
      <c r="CI91" s="89">
        <f ca="1">CH91-CH91*'SaaS - Churn'!CH91-CH91*'SaaS - Downselling'!CH23-CH91*'SaaS - Upselling'!CH159+CH23*'SaaS - Upselling'!CH23+CH159*'SaaS - Downselling'!CH91</f>
        <v>18.42028560351331</v>
      </c>
      <c r="CJ91" s="89">
        <f ca="1">CI91-CI91*'SaaS - Churn'!CI91-CI91*'SaaS - Downselling'!CI23-CI91*'SaaS - Upselling'!CI159+CI23*'SaaS - Upselling'!CI23+CI159*'SaaS - Downselling'!CI91</f>
        <v>18.149559391095309</v>
      </c>
      <c r="CK91" s="89">
        <f ca="1">CJ91-CJ91*'SaaS - Churn'!CJ91-CJ91*'SaaS - Downselling'!CJ23-CJ91*'SaaS - Upselling'!CJ159+CJ23*'SaaS - Upselling'!CJ23+CJ159*'SaaS - Downselling'!CJ91</f>
        <v>17.872526162967397</v>
      </c>
      <c r="CL91" s="89">
        <f ca="1">CK91-CK91*'SaaS - Churn'!CK91-CK91*'SaaS - Downselling'!CK23-CK91*'SaaS - Upselling'!CK159+CK23*'SaaS - Upselling'!CK23+CK159*'SaaS - Downselling'!CK91</f>
        <v>17.590718644238763</v>
      </c>
      <c r="CM91" s="89">
        <f ca="1">CL91-CL91*'SaaS - Churn'!CL91-CL91*'SaaS - Downselling'!CL23-CL91*'SaaS - Upselling'!CL159+CL23*'SaaS - Upselling'!CL23+CL159*'SaaS - Downselling'!CL91</f>
        <v>17.305470115341016</v>
      </c>
      <c r="CN91" s="89">
        <f ca="1">CM91-CM91*'SaaS - Churn'!CM91-CM91*'SaaS - Downselling'!CM23-CM91*'SaaS - Upselling'!CM159+CM23*'SaaS - Upselling'!CM23+CM159*'SaaS - Downselling'!CM91</f>
        <v>17.017938655742782</v>
      </c>
      <c r="CO91" s="89">
        <f ca="1">CN91-CN91*'SaaS - Churn'!CN91-CN91*'SaaS - Downselling'!CN23-CN91*'SaaS - Upselling'!CN159+CN23*'SaaS - Upselling'!CN23+CN159*'SaaS - Downselling'!CN91</f>
        <v>16.729128472211482</v>
      </c>
      <c r="CP91" s="89">
        <f ca="1">CO91-CO91*'SaaS - Churn'!CO91-CO91*'SaaS - Downselling'!CO23-CO91*'SaaS - Upselling'!CO159+CO23*'SaaS - Upselling'!CO23+CO159*'SaaS - Downselling'!CO91</f>
        <v>16.439908661600782</v>
      </c>
      <c r="CQ91" s="89">
        <f ca="1">CP91-CP91*'SaaS - Churn'!CP91-CP91*'SaaS - Downselling'!CP23-CP91*'SaaS - Upselling'!CP159+CP23*'SaaS - Upselling'!CP23+CP159*'SaaS - Downselling'!CP91</f>
        <v>16.151029716142272</v>
      </c>
      <c r="CR91" s="89">
        <f ca="1">CQ91-CQ91*'SaaS - Churn'!CQ91-CQ91*'SaaS - Downselling'!CQ23-CQ91*'SaaS - Upselling'!CQ159+CQ23*'SaaS - Upselling'!CQ23+CQ159*'SaaS - Downselling'!CQ91</f>
        <v>15.863138042260111</v>
      </c>
      <c r="CS91" s="89">
        <f ca="1">CR91-CR91*'SaaS - Churn'!CR91-CR91*'SaaS - Downselling'!CR23-CR91*'SaaS - Upselling'!CR159+CR23*'SaaS - Upselling'!CR23+CR159*'SaaS - Downselling'!CR91</f>
        <v>15.576788731402711</v>
      </c>
      <c r="CT91" s="89">
        <f ca="1">CS91-CS91*'SaaS - Churn'!CS91-CS91*'SaaS - Downselling'!CS23-CS91*'SaaS - Upselling'!CS159+CS23*'SaaS - Upselling'!CS23+CS159*'SaaS - Downselling'!CS91</f>
        <v>15.292456792763923</v>
      </c>
      <c r="CU91" s="89">
        <f ca="1">CT91-CT91*'SaaS - Churn'!CT91-CT91*'SaaS - Downselling'!CT23-CT91*'SaaS - Upselling'!CT159+CT23*'SaaS - Upselling'!CT23+CT159*'SaaS - Downselling'!CT91</f>
        <v>15.010547032579199</v>
      </c>
      <c r="CV91" s="89">
        <f ca="1">CU91-CU91*'SaaS - Churn'!CU91-CU91*'SaaS - Downselling'!CU23-CU91*'SaaS - Upselling'!CU159+CU23*'SaaS - Upselling'!CU23+CU159*'SaaS - Downselling'!CU91</f>
        <v>14.731402742517703</v>
      </c>
      <c r="CW91" s="89">
        <f ca="1">CV91-CV91*'SaaS - Churn'!CV91-CV91*'SaaS - Downselling'!CV23-CV91*'SaaS - Upselling'!CV159+CV23*'SaaS - Upselling'!CV23+CV159*'SaaS - Downselling'!CV91</f>
        <v>14.455313340186626</v>
      </c>
      <c r="CX91" s="89">
        <f ca="1">CW91-CW91*'SaaS - Churn'!CW91-CW91*'SaaS - Downselling'!CW23-CW91*'SaaS - Upselling'!CW159+CW23*'SaaS - Upselling'!CW23+CW159*'SaaS - Downselling'!CW91</f>
        <v>14.182521087599856</v>
      </c>
      <c r="CY91" s="89">
        <f ca="1">CX91-CX91*'SaaS - Churn'!CX91-CX91*'SaaS - Downselling'!CX23-CX91*'SaaS - Upselling'!CX159+CX23*'SaaS - Upselling'!CX23+CX159*'SaaS - Downselling'!CX91</f>
        <v>13.913226998358788</v>
      </c>
      <c r="CZ91" s="89">
        <f ca="1">CY91-CY91*'SaaS - Churn'!CY91-CY91*'SaaS - Downselling'!CY23-CY91*'SaaS - Upselling'!CY159+CY23*'SaaS - Upselling'!CY23+CY159*'SaaS - Downselling'!CY91</f>
        <v>13.64759603100123</v>
      </c>
      <c r="DA91" s="89">
        <f ca="1">CZ91-CZ91*'SaaS - Churn'!CZ91-CZ91*'SaaS - Downselling'!CZ23-CZ91*'SaaS - Upselling'!CZ159+CZ23*'SaaS - Upselling'!CZ23+CZ159*'SaaS - Downselling'!CZ91</f>
        <v>13.385761654277667</v>
      </c>
      <c r="DB91" s="89">
        <f ca="1">DA91-DA91*'SaaS - Churn'!DA91-DA91*'SaaS - Downselling'!DA23-DA91*'SaaS - Upselling'!DA159+DA23*'SaaS - Upselling'!DA23+DA159*'SaaS - Downselling'!DA91</f>
        <v>13.127829859821</v>
      </c>
      <c r="DC91" s="89">
        <f ca="1">DB91-DB91*'SaaS - Churn'!DB91-DB91*'SaaS - Downselling'!DB23-DB91*'SaaS - Upselling'!DB159+DB23*'SaaS - Upselling'!DB23+DB159*'SaaS - Downselling'!DB91</f>
        <v>12.873882688618</v>
      </c>
      <c r="DD91" s="89">
        <f ca="1">DC91-DC91*'SaaS - Churn'!DC91-DC91*'SaaS - Downselling'!DC23-DC91*'SaaS - Upselling'!DC159+DC23*'SaaS - Upselling'!DC23+DC159*'SaaS - Downselling'!DC91</f>
        <v>12.62398132971985</v>
      </c>
      <c r="DE91" s="89">
        <f ca="1">DD91-DD91*'SaaS - Churn'!DD91-DD91*'SaaS - Downselling'!DD23-DD91*'SaaS - Upselling'!DD159+DD23*'SaaS - Upselling'!DD23+DD159*'SaaS - Downselling'!DD91</f>
        <v>12.378168842614759</v>
      </c>
      <c r="DF91" s="89">
        <f ca="1">DE91-DE91*'SaaS - Churn'!DE91-DE91*'SaaS - Downselling'!DE23-DE91*'SaaS - Upselling'!DE159+DE23*'SaaS - Upselling'!DE23+DE159*'SaaS - Downselling'!DE91</f>
        <v>12.136472548513053</v>
      </c>
      <c r="DG91" s="89">
        <f ca="1">DF91-DF91*'SaaS - Churn'!DF91-DF91*'SaaS - Downselling'!DF23-DF91*'SaaS - Upselling'!DF159+DF23*'SaaS - Upselling'!DF23+DF159*'SaaS - Downselling'!DF91</f>
        <v>11.89890613036331</v>
      </c>
      <c r="DH91" s="89">
        <f ca="1">DG91-DG91*'SaaS - Churn'!DG91-DG91*'SaaS - Downselling'!DG23-DG91*'SaaS - Upselling'!DG159+DG23*'SaaS - Upselling'!DG23+DG159*'SaaS - Downselling'!DG91</f>
        <v>11.665471476638098</v>
      </c>
      <c r="DI91" s="89">
        <f ca="1">DH91-DH91*'SaaS - Churn'!DH91-DH91*'SaaS - Downselling'!DH23-DH91*'SaaS - Upselling'!DH159+DH23*'SaaS - Upselling'!DH23+DH159*'SaaS - Downselling'!DH91</f>
        <v>11.436160299721546</v>
      </c>
      <c r="DJ91" s="89">
        <f ca="1">DI91-DI91*'SaaS - Churn'!DI91-DI91*'SaaS - Downselling'!DI23-DI91*'SaaS - Upselling'!DI159+DI23*'SaaS - Upselling'!DI23+DI159*'SaaS - Downselling'!DI91</f>
        <v>11.210955556029379</v>
      </c>
      <c r="DK91" s="89">
        <f ca="1">DJ91-DJ91*'SaaS - Churn'!DJ91-DJ91*'SaaS - Downselling'!DJ23-DJ91*'SaaS - Upselling'!DJ159+DJ23*'SaaS - Upselling'!DJ23+DJ159*'SaaS - Downselling'!DJ91</f>
        <v>10.989832691734783</v>
      </c>
      <c r="DL91" s="89">
        <f ca="1">DK91-DK91*'SaaS - Churn'!DK91-DK91*'SaaS - Downselling'!DK23-DK91*'SaaS - Upselling'!DK159+DK23*'SaaS - Upselling'!DK23+DK159*'SaaS - Downselling'!DK91</f>
        <v>10.77276073510696</v>
      </c>
      <c r="DM91" s="89">
        <f ca="1">DL91-DL91*'SaaS - Churn'!DL91-DL91*'SaaS - Downselling'!DL23-DL91*'SaaS - Upselling'!DL159+DL23*'SaaS - Upselling'!DL23+DL159*'SaaS - Downselling'!DL91</f>
        <v>10.55970325394687</v>
      </c>
      <c r="DN91" s="89">
        <f ca="1">DM91-DM91*'SaaS - Churn'!DM91-DM91*'SaaS - Downselling'!DM23-DM91*'SaaS - Upselling'!DM159+DM23*'SaaS - Upselling'!DM23+DM159*'SaaS - Downselling'!DM91</f>
        <v>10.350619194384935</v>
      </c>
      <c r="DO91" s="89">
        <f ca="1">DN91-DN91*'SaaS - Churn'!DN91-DN91*'SaaS - Downselling'!DN23-DN91*'SaaS - Upselling'!DN159+DN23*'SaaS - Upselling'!DN23+DN159*'SaaS - Downselling'!DN91</f>
        <v>10.145463615352197</v>
      </c>
      <c r="DP91" s="89">
        <f ca="1">DO91-DO91*'SaaS - Churn'!DO91-DO91*'SaaS - Downselling'!DO23-DO91*'SaaS - Upselling'!DO159+DO23*'SaaS - Upselling'!DO23+DO159*'SaaS - Downselling'!DO91</f>
        <v>9.9441883313175197</v>
      </c>
      <c r="DQ91" s="89">
        <f ca="1">DP91-DP91*'SaaS - Churn'!DP91-DP91*'SaaS - Downselling'!DP23-DP91*'SaaS - Upselling'!DP159+DP23*'SaaS - Upselling'!DP23+DP159*'SaaS - Downselling'!DP91</f>
        <v>9.7467424743708513</v>
      </c>
      <c r="DR91" s="89">
        <f ca="1">DQ91-DQ91*'SaaS - Churn'!DQ91-DQ91*'SaaS - Downselling'!DQ23-DQ91*'SaaS - Upselling'!DQ159+DQ23*'SaaS - Upselling'!DQ23+DQ159*'SaaS - Downselling'!DQ91</f>
        <v>9.5530729854015544</v>
      </c>
    </row>
    <row r="92" spans="2:122" ht="15.75" customHeight="1">
      <c r="B92" s="195">
        <v>43556</v>
      </c>
      <c r="BK92" s="89">
        <f ca="1"/>
        <v>12.6</v>
      </c>
      <c r="BL92" s="89">
        <f ca="1">BK92-BK92*'SaaS - Churn'!BK92-BK92*'SaaS - Downselling'!BK24-BK92*'SaaS - Upselling'!BK160+BK24*'SaaS - Upselling'!BK24+BK160*'SaaS - Downselling'!BK92</f>
        <v>14.867999999999999</v>
      </c>
      <c r="BM92" s="89">
        <f ca="1">BL92-BL92*'SaaS - Churn'!BL92-BL92*'SaaS - Downselling'!BL24-BL92*'SaaS - Upselling'!BL160+BL24*'SaaS - Upselling'!BL24+BL160*'SaaS - Downselling'!BL92</f>
        <v>16.788239999999998</v>
      </c>
      <c r="BN92" s="89">
        <f ca="1">BM92-BM92*'SaaS - Churn'!BM92-BM92*'SaaS - Downselling'!BM24-BM92*'SaaS - Upselling'!BM160+BM24*'SaaS - Upselling'!BM24+BM160*'SaaS - Downselling'!BM92</f>
        <v>18.4039632</v>
      </c>
      <c r="BO92" s="89">
        <f ca="1">BN92-BN92*'SaaS - Churn'!BN92-BN92*'SaaS - Downselling'!BN24-BN92*'SaaS - Upselling'!BN160+BN24*'SaaS - Upselling'!BN24+BN160*'SaaS - Downselling'!BN92</f>
        <v>19.753193376000002</v>
      </c>
      <c r="BP92" s="89">
        <f ca="1">BO92-BO92*'SaaS - Churn'!BO92-BO92*'SaaS - Downselling'!BO24-BO92*'SaaS - Upselling'!BO160+BO24*'SaaS - Upselling'!BO24+BO160*'SaaS - Downselling'!BO92</f>
        <v>20.869361815680001</v>
      </c>
      <c r="BQ92" s="89">
        <f ca="1">BP92-BP92*'SaaS - Churn'!BP92-BP92*'SaaS - Downselling'!BP24-BP92*'SaaS - Upselling'!BP160+BP24*'SaaS - Upselling'!BP24+BP160*'SaaS - Downselling'!BP92</f>
        <v>21.781859009702401</v>
      </c>
      <c r="BR92" s="89">
        <f ca="1">BQ92-BQ92*'SaaS - Churn'!BQ92-BQ92*'SaaS - Downselling'!BQ24-BQ92*'SaaS - Upselling'!BQ160+BQ24*'SaaS - Upselling'!BQ24+BQ160*'SaaS - Downselling'!BQ92</f>
        <v>22.516520128204032</v>
      </c>
      <c r="BS92" s="89">
        <f ca="1">BR92-BR92*'SaaS - Churn'!BR92-BR92*'SaaS - Downselling'!BR24-BR92*'SaaS - Upselling'!BR160+BR24*'SaaS - Upselling'!BR24+BR160*'SaaS - Downselling'!BR92</f>
        <v>23.096052228492148</v>
      </c>
      <c r="BT92" s="89">
        <f ca="1">BS92-BS92*'SaaS - Churn'!BS92-BS92*'SaaS - Downselling'!BS24-BS92*'SaaS - Upselling'!BS160+BS24*'SaaS - Upselling'!BS24+BS160*'SaaS - Downselling'!BS92</f>
        <v>23.54041018643224</v>
      </c>
      <c r="BU92" s="89">
        <f ca="1">BT92-BT92*'SaaS - Churn'!BT92-BT92*'SaaS - Downselling'!BT24-BT92*'SaaS - Upselling'!BT160+BT24*'SaaS - Upselling'!BT24+BT160*'SaaS - Downselling'!BT92</f>
        <v>23.867127504912339</v>
      </c>
      <c r="BV92" s="89">
        <f ca="1">BU92-BU92*'SaaS - Churn'!BU92-BU92*'SaaS - Downselling'!BU24-BU92*'SaaS - Upselling'!BU160+BU24*'SaaS - Upselling'!BU24+BU160*'SaaS - Downselling'!BU92</f>
        <v>24.091607414357785</v>
      </c>
      <c r="BW92" s="89">
        <f ca="1">BV92-BV92*'SaaS - Churn'!BV92-BV92*'SaaS - Downselling'!BV24-BV92*'SaaS - Upselling'!BV160+BV24*'SaaS - Upselling'!BV24+BV160*'SaaS - Downselling'!BV92</f>
        <v>24.227379030469077</v>
      </c>
      <c r="BX92" s="89">
        <f ca="1">BW92-BW92*'SaaS - Churn'!BW92-BW92*'SaaS - Downselling'!BW24-BW92*'SaaS - Upselling'!BW160+BW24*'SaaS - Upselling'!BW24+BW160*'SaaS - Downselling'!BW92</f>
        <v>24.286322762530332</v>
      </c>
      <c r="BY92" s="89">
        <f ca="1">BX92-BX92*'SaaS - Churn'!BX92-BX92*'SaaS - Downselling'!BX24-BX92*'SaaS - Upselling'!BX160+BX24*'SaaS - Upselling'!BX24+BX160*'SaaS - Downselling'!BX92</f>
        <v>24.278868662429886</v>
      </c>
      <c r="BZ92" s="89">
        <f ca="1">BY92-BY92*'SaaS - Churn'!BY92-BY92*'SaaS - Downselling'!BY24-BY92*'SaaS - Upselling'!BY160+BY24*'SaaS - Upselling'!BY24+BY160*'SaaS - Downselling'!BY92</f>
        <v>24.214170961713428</v>
      </c>
      <c r="CA92" s="89">
        <f ca="1">BZ92-BZ92*'SaaS - Churn'!BZ92-BZ92*'SaaS - Downselling'!BZ24-BZ92*'SaaS - Upselling'!BZ160+BZ24*'SaaS - Upselling'!BZ24+BZ160*'SaaS - Downselling'!BZ92</f>
        <v>24.100261654307442</v>
      </c>
      <c r="CB92" s="89">
        <f ca="1">CA92-CA92*'SaaS - Churn'!CA92-CA92*'SaaS - Downselling'!CA24-CA92*'SaaS - Upselling'!CA160+CA24*'SaaS - Upselling'!CA24+CA160*'SaaS - Downselling'!CA92</f>
        <v>23.944185639630184</v>
      </c>
      <c r="CC92" s="89">
        <f ca="1">CB92-CB92*'SaaS - Churn'!CB92-CB92*'SaaS - Downselling'!CB24-CB92*'SaaS - Upselling'!CB160+CB24*'SaaS - Upselling'!CB24+CB160*'SaaS - Downselling'!CB92</f>
        <v>23.752119639037403</v>
      </c>
      <c r="CD92" s="89">
        <f ca="1">CC92-CC92*'SaaS - Churn'!CC92-CC92*'SaaS - Downselling'!CC24-CC92*'SaaS - Upselling'!CC160+CC24*'SaaS - Upselling'!CC24+CC160*'SaaS - Downselling'!CC92</f>
        <v>23.529476832992501</v>
      </c>
      <c r="CE92" s="89">
        <f ca="1">CD92-CD92*'SaaS - Churn'!CD92-CD92*'SaaS - Downselling'!CD24-CD92*'SaaS - Upselling'!CD160+CD24*'SaaS - Upselling'!CD24+CD160*'SaaS - Downselling'!CD92</f>
        <v>23.280998932660193</v>
      </c>
      <c r="CF92" s="89">
        <f ca="1">CE92-CE92*'SaaS - Churn'!CE92-CE92*'SaaS - Downselling'!CE24-CE92*'SaaS - Upselling'!CE160+CE24*'SaaS - Upselling'!CE24+CE160*'SaaS - Downselling'!CE92</f>
        <v>23.010837193975227</v>
      </c>
      <c r="CG92" s="89">
        <f ca="1">CF92-CF92*'SaaS - Churn'!CF92-CF92*'SaaS - Downselling'!CF24-CF92*'SaaS - Upselling'!CF160+CF24*'SaaS - Upselling'!CF24+CF160*'SaaS - Downselling'!CF92</f>
        <v>22.722623701267775</v>
      </c>
      <c r="CH92" s="89">
        <f ca="1">CG92-CG92*'SaaS - Churn'!CG92-CG92*'SaaS - Downselling'!CG24-CG92*'SaaS - Upselling'!CG160+CG24*'SaaS - Upselling'!CG24+CG160*'SaaS - Downselling'!CG92</f>
        <v>22.419534088273821</v>
      </c>
      <c r="CI92" s="89">
        <f ca="1">CH92-CH92*'SaaS - Churn'!CH92-CH92*'SaaS - Downselling'!CH24-CH92*'SaaS - Upselling'!CH160+CH24*'SaaS - Upselling'!CH24+CH160*'SaaS - Downselling'!CH92</f>
        <v>22.104342724215979</v>
      </c>
      <c r="CJ92" s="89">
        <f ca="1">CI92-CI92*'SaaS - Churn'!CI92-CI92*'SaaS - Downselling'!CI24-CI92*'SaaS - Upselling'!CI160+CI24*'SaaS - Upselling'!CI24+CI160*'SaaS - Downselling'!CI92</f>
        <v>21.779471269314378</v>
      </c>
      <c r="CK92" s="89">
        <f ca="1">CJ92-CJ92*'SaaS - Churn'!CJ92-CJ92*'SaaS - Downselling'!CJ24-CJ92*'SaaS - Upselling'!CJ160+CJ24*'SaaS - Upselling'!CJ24+CJ160*'SaaS - Downselling'!CJ92</f>
        <v>21.447031395560884</v>
      </c>
      <c r="CL92" s="89">
        <f ca="1">CK92-CK92*'SaaS - Churn'!CK92-CK92*'SaaS - Downselling'!CK24-CK92*'SaaS - Upselling'!CK160+CK24*'SaaS - Upselling'!CK24+CK160*'SaaS - Downselling'!CK92</f>
        <v>21.108862373086524</v>
      </c>
      <c r="CM92" s="89">
        <f ca="1">CL92-CL92*'SaaS - Churn'!CL92-CL92*'SaaS - Downselling'!CL24-CL92*'SaaS - Upselling'!CL160+CL24*'SaaS - Upselling'!CL24+CL160*'SaaS - Downselling'!CL92</f>
        <v>20.76656413840923</v>
      </c>
      <c r="CN92" s="89">
        <f ca="1">CM92-CM92*'SaaS - Churn'!CM92-CM92*'SaaS - Downselling'!CM24-CM92*'SaaS - Upselling'!CM160+CM24*'SaaS - Upselling'!CM24+CM160*'SaaS - Downselling'!CM92</f>
        <v>20.421526386891347</v>
      </c>
      <c r="CO92" s="89">
        <f ca="1">CN92-CN92*'SaaS - Churn'!CN92-CN92*'SaaS - Downselling'!CN24-CN92*'SaaS - Upselling'!CN160+CN24*'SaaS - Upselling'!CN24+CN160*'SaaS - Downselling'!CN92</f>
        <v>20.074954166653786</v>
      </c>
      <c r="CP92" s="89">
        <f ca="1">CO92-CO92*'SaaS - Churn'!CO92-CO92*'SaaS - Downselling'!CO24-CO92*'SaaS - Upselling'!CO160+CO24*'SaaS - Upselling'!CO24+CO160*'SaaS - Downselling'!CO92</f>
        <v>19.727890393920944</v>
      </c>
      <c r="CQ92" s="89">
        <f ca="1">CP92-CP92*'SaaS - Churn'!CP92-CP92*'SaaS - Downselling'!CP24-CP92*'SaaS - Upselling'!CP160+CP24*'SaaS - Upselling'!CP24+CP160*'SaaS - Downselling'!CP92</f>
        <v>19.381235659370734</v>
      </c>
      <c r="CR92" s="89">
        <f ca="1">CQ92-CQ92*'SaaS - Churn'!CQ92-CQ92*'SaaS - Downselling'!CQ24-CQ92*'SaaS - Upselling'!CQ160+CQ24*'SaaS - Upselling'!CQ24+CQ160*'SaaS - Downselling'!CQ92</f>
        <v>19.035765650712143</v>
      </c>
      <c r="CS92" s="89">
        <f ca="1">CR92-CR92*'SaaS - Churn'!CR92-CR92*'SaaS - Downselling'!CR24-CR92*'SaaS - Upselling'!CR160+CR24*'SaaS - Upselling'!CR24+CR160*'SaaS - Downselling'!CR92</f>
        <v>18.692146477683263</v>
      </c>
      <c r="CT92" s="89">
        <f ca="1">CS92-CS92*'SaaS - Churn'!CS92-CS92*'SaaS - Downselling'!CS24-CS92*'SaaS - Upselling'!CS160+CS24*'SaaS - Upselling'!CS24+CS160*'SaaS - Downselling'!CS92</f>
        <v>18.350948151316718</v>
      </c>
      <c r="CU92" s="89">
        <f ca="1">CT92-CT92*'SaaS - Churn'!CT92-CT92*'SaaS - Downselling'!CT24-CT92*'SaaS - Upselling'!CT160+CT24*'SaaS - Upselling'!CT24+CT160*'SaaS - Downselling'!CT92</f>
        <v>18.012656439095046</v>
      </c>
      <c r="CV92" s="89">
        <f ca="1">CU92-CU92*'SaaS - Churn'!CU92-CU92*'SaaS - Downselling'!CU24-CU92*'SaaS - Upselling'!CU160+CU24*'SaaS - Upselling'!CU24+CU160*'SaaS - Downselling'!CU92</f>
        <v>17.67768329102125</v>
      </c>
      <c r="CW92" s="89">
        <f ca="1">CV92-CV92*'SaaS - Churn'!CV92-CV92*'SaaS - Downselling'!CV24-CV92*'SaaS - Upselling'!CV160+CV24*'SaaS - Upselling'!CV24+CV160*'SaaS - Downselling'!CV92</f>
        <v>17.34637600822396</v>
      </c>
      <c r="CX92" s="89">
        <f ca="1">CW92-CW92*'SaaS - Churn'!CW92-CW92*'SaaS - Downselling'!CW24-CW92*'SaaS - Upselling'!CW160+CW24*'SaaS - Upselling'!CW24+CW160*'SaaS - Downselling'!CW92</f>
        <v>17.01902530511984</v>
      </c>
      <c r="CY92" s="89">
        <f ca="1">CX92-CX92*'SaaS - Churn'!CX92-CX92*'SaaS - Downselling'!CX24-CX92*'SaaS - Upselling'!CX160+CX24*'SaaS - Upselling'!CX24+CX160*'SaaS - Downselling'!CX92</f>
        <v>16.695872398030559</v>
      </c>
      <c r="CZ92" s="89">
        <f ca="1">CY92-CY92*'SaaS - Churn'!CY92-CY92*'SaaS - Downselling'!CY24-CY92*'SaaS - Upselling'!CY160+CY24*'SaaS - Upselling'!CY24+CY160*'SaaS - Downselling'!CY92</f>
        <v>16.377115237201487</v>
      </c>
      <c r="DA92" s="89">
        <f ca="1">CZ92-CZ92*'SaaS - Churn'!CZ92-CZ92*'SaaS - Downselling'!CZ24-CZ92*'SaaS - Upselling'!CZ160+CZ24*'SaaS - Upselling'!CZ24+CZ160*'SaaS - Downselling'!CZ92</f>
        <v>16.062913985133214</v>
      </c>
      <c r="DB92" s="89">
        <f ca="1">DA92-DA92*'SaaS - Churn'!DA92-DA92*'SaaS - Downselling'!DA24-DA92*'SaaS - Upselling'!DA160+DA24*'SaaS - Upselling'!DA24+DA160*'SaaS - Downselling'!DA92</f>
        <v>15.753395831785214</v>
      </c>
      <c r="DC92" s="89">
        <f ca="1">DB92-DB92*'SaaS - Churn'!DB92-DB92*'SaaS - Downselling'!DB24-DB92*'SaaS - Upselling'!DB160+DB24*'SaaS - Upselling'!DB24+DB160*'SaaS - Downselling'!DB92</f>
        <v>15.448659226341615</v>
      </c>
      <c r="DD92" s="89">
        <f ca="1">DC92-DC92*'SaaS - Churn'!DC92-DC92*'SaaS - Downselling'!DC24-DC92*'SaaS - Upselling'!DC160+DC24*'SaaS - Upselling'!DC24+DC160*'SaaS - Downselling'!DC92</f>
        <v>15.148777595663834</v>
      </c>
      <c r="DE92" s="89">
        <f ca="1">DD92-DD92*'SaaS - Churn'!DD92-DD92*'SaaS - Downselling'!DD24-DD92*'SaaS - Upselling'!DD160+DD24*'SaaS - Upselling'!DD24+DD160*'SaaS - Downselling'!DD92</f>
        <v>14.853802611137723</v>
      </c>
      <c r="DF92" s="89">
        <f ca="1">DE92-DE92*'SaaS - Churn'!DE92-DE92*'SaaS - Downselling'!DE24-DE92*'SaaS - Upselling'!DE160+DE24*'SaaS - Upselling'!DE24+DE160*'SaaS - Downselling'!DE92</f>
        <v>14.563767058215674</v>
      </c>
      <c r="DG92" s="89">
        <f ca="1">DF92-DF92*'SaaS - Churn'!DF92-DF92*'SaaS - Downselling'!DF24-DF92*'SaaS - Upselling'!DF160+DF24*'SaaS - Upselling'!DF24+DF160*'SaaS - Downselling'!DF92</f>
        <v>14.278687356435983</v>
      </c>
      <c r="DH92" s="89">
        <f ca="1">DG92-DG92*'SaaS - Churn'!DG92-DG92*'SaaS - Downselling'!DG24-DG92*'SaaS - Upselling'!DG160+DG24*'SaaS - Upselling'!DG24+DG160*'SaaS - Downselling'!DG92</f>
        <v>13.99856577196573</v>
      </c>
      <c r="DI92" s="89">
        <f ca="1">DH92-DH92*'SaaS - Churn'!DH92-DH92*'SaaS - Downselling'!DH24-DH92*'SaaS - Upselling'!DH160+DH24*'SaaS - Upselling'!DH24+DH160*'SaaS - Downselling'!DH92</f>
        <v>13.723392359665866</v>
      </c>
      <c r="DJ92" s="89">
        <f ca="1">DI92-DI92*'SaaS - Churn'!DI92-DI92*'SaaS - Downselling'!DI24-DI92*'SaaS - Upselling'!DI160+DI24*'SaaS - Upselling'!DI24+DI160*'SaaS - Downselling'!DI92</f>
        <v>13.453146667235265</v>
      </c>
      <c r="DK92" s="89">
        <f ca="1">DJ92-DJ92*'SaaS - Churn'!DJ92-DJ92*'SaaS - Downselling'!DJ24-DJ92*'SaaS - Upselling'!DJ160+DJ24*'SaaS - Upselling'!DJ24+DJ160*'SaaS - Downselling'!DJ92</f>
        <v>13.187799230081751</v>
      </c>
      <c r="DL92" s="89">
        <f ca="1">DK92-DK92*'SaaS - Churn'!DK92-DK92*'SaaS - Downselling'!DK24-DK92*'SaaS - Upselling'!DK160+DK24*'SaaS - Upselling'!DK24+DK160*'SaaS - Downselling'!DK92</f>
        <v>12.927312882128364</v>
      </c>
      <c r="DM92" s="89">
        <f ca="1">DL92-DL92*'SaaS - Churn'!DL92-DL92*'SaaS - Downselling'!DL24-DL92*'SaaS - Upselling'!DL160+DL24*'SaaS - Upselling'!DL24+DL160*'SaaS - Downselling'!DL92</f>
        <v>12.671643904736253</v>
      </c>
      <c r="DN92" s="89">
        <f ca="1">DM92-DM92*'SaaS - Churn'!DM92-DM92*'SaaS - Downselling'!DM24-DM92*'SaaS - Upselling'!DM160+DM24*'SaaS - Upselling'!DM24+DM160*'SaaS - Downselling'!DM92</f>
        <v>12.42074303326193</v>
      </c>
      <c r="DO92" s="89">
        <f ca="1">DN92-DN92*'SaaS - Churn'!DN92-DN92*'SaaS - Downselling'!DN24-DN92*'SaaS - Upselling'!DN160+DN24*'SaaS - Upselling'!DN24+DN160*'SaaS - Downselling'!DN92</f>
        <v>12.174556338422645</v>
      </c>
      <c r="DP92" s="89">
        <f ca="1">DO92-DO92*'SaaS - Churn'!DO92-DO92*'SaaS - Downselling'!DO24-DO92*'SaaS - Upselling'!DO160+DO24*'SaaS - Upselling'!DO24+DO160*'SaaS - Downselling'!DO92</f>
        <v>11.933025997581034</v>
      </c>
      <c r="DQ92" s="89">
        <f ca="1">DP92-DP92*'SaaS - Churn'!DP92-DP92*'SaaS - Downselling'!DP24-DP92*'SaaS - Upselling'!DP160+DP24*'SaaS - Upselling'!DP24+DP160*'SaaS - Downselling'!DP92</f>
        <v>11.696090969245033</v>
      </c>
      <c r="DR92" s="89">
        <f ca="1">DQ92-DQ92*'SaaS - Churn'!DQ92-DQ92*'SaaS - Downselling'!DQ24-DQ92*'SaaS - Upselling'!DQ160+DQ24*'SaaS - Upselling'!DQ24+DQ160*'SaaS - Downselling'!DQ92</f>
        <v>11.463687582481878</v>
      </c>
    </row>
    <row r="93" spans="2:122" ht="15.75" customHeight="1">
      <c r="B93" s="195">
        <v>43586</v>
      </c>
      <c r="BK93" s="89">
        <f ca="1"/>
        <v>12.6</v>
      </c>
      <c r="BL93" s="89">
        <f ca="1">BK93-BK93*'SaaS - Churn'!BK93-BK93*'SaaS - Downselling'!BK25-BK93*'SaaS - Upselling'!BK161+BK25*'SaaS - Upselling'!BK25+BK161*'SaaS - Downselling'!BK93</f>
        <v>14.867999999999999</v>
      </c>
      <c r="BM93" s="89">
        <f ca="1">BL93-BL93*'SaaS - Churn'!BL93-BL93*'SaaS - Downselling'!BL25-BL93*'SaaS - Upselling'!BL161+BL25*'SaaS - Upselling'!BL25+BL161*'SaaS - Downselling'!BL93</f>
        <v>16.788239999999998</v>
      </c>
      <c r="BN93" s="89">
        <f ca="1">BM93-BM93*'SaaS - Churn'!BM93-BM93*'SaaS - Downselling'!BM25-BM93*'SaaS - Upselling'!BM161+BM25*'SaaS - Upselling'!BM25+BM161*'SaaS - Downselling'!BM93</f>
        <v>18.4039632</v>
      </c>
      <c r="BO93" s="89">
        <f ca="1">BN93-BN93*'SaaS - Churn'!BN93-BN93*'SaaS - Downselling'!BN25-BN93*'SaaS - Upselling'!BN161+BN25*'SaaS - Upselling'!BN25+BN161*'SaaS - Downselling'!BN93</f>
        <v>19.753193376000002</v>
      </c>
      <c r="BP93" s="89">
        <f ca="1">BO93-BO93*'SaaS - Churn'!BO93-BO93*'SaaS - Downselling'!BO25-BO93*'SaaS - Upselling'!BO161+BO25*'SaaS - Upselling'!BO25+BO161*'SaaS - Downselling'!BO93</f>
        <v>20.869361815680001</v>
      </c>
      <c r="BQ93" s="89">
        <f ca="1">BP93-BP93*'SaaS - Churn'!BP93-BP93*'SaaS - Downselling'!BP25-BP93*'SaaS - Upselling'!BP161+BP25*'SaaS - Upselling'!BP25+BP161*'SaaS - Downselling'!BP93</f>
        <v>21.781859009702401</v>
      </c>
      <c r="BR93" s="89">
        <f ca="1">BQ93-BQ93*'SaaS - Churn'!BQ93-BQ93*'SaaS - Downselling'!BQ25-BQ93*'SaaS - Upselling'!BQ161+BQ25*'SaaS - Upselling'!BQ25+BQ161*'SaaS - Downselling'!BQ93</f>
        <v>22.516520128204032</v>
      </c>
      <c r="BS93" s="89">
        <f ca="1">BR93-BR93*'SaaS - Churn'!BR93-BR93*'SaaS - Downselling'!BR25-BR93*'SaaS - Upselling'!BR161+BR25*'SaaS - Upselling'!BR25+BR161*'SaaS - Downselling'!BR93</f>
        <v>23.096052228492148</v>
      </c>
      <c r="BT93" s="89">
        <f ca="1">BS93-BS93*'SaaS - Churn'!BS93-BS93*'SaaS - Downselling'!BS25-BS93*'SaaS - Upselling'!BS161+BS25*'SaaS - Upselling'!BS25+BS161*'SaaS - Downselling'!BS93</f>
        <v>23.54041018643224</v>
      </c>
      <c r="BU93" s="89">
        <f ca="1">BT93-BT93*'SaaS - Churn'!BT93-BT93*'SaaS - Downselling'!BT25-BT93*'SaaS - Upselling'!BT161+BT25*'SaaS - Upselling'!BT25+BT161*'SaaS - Downselling'!BT93</f>
        <v>23.867127504912339</v>
      </c>
      <c r="BV93" s="89">
        <f ca="1">BU93-BU93*'SaaS - Churn'!BU93-BU93*'SaaS - Downselling'!BU25-BU93*'SaaS - Upselling'!BU161+BU25*'SaaS - Upselling'!BU25+BU161*'SaaS - Downselling'!BU93</f>
        <v>24.091607414357785</v>
      </c>
      <c r="BW93" s="89">
        <f ca="1">BV93-BV93*'SaaS - Churn'!BV93-BV93*'SaaS - Downselling'!BV25-BV93*'SaaS - Upselling'!BV161+BV25*'SaaS - Upselling'!BV25+BV161*'SaaS - Downselling'!BV93</f>
        <v>24.227379030469077</v>
      </c>
      <c r="BX93" s="89">
        <f ca="1">BW93-BW93*'SaaS - Churn'!BW93-BW93*'SaaS - Downselling'!BW25-BW93*'SaaS - Upselling'!BW161+BW25*'SaaS - Upselling'!BW25+BW161*'SaaS - Downselling'!BW93</f>
        <v>24.286322762530332</v>
      </c>
      <c r="BY93" s="89">
        <f ca="1">BX93-BX93*'SaaS - Churn'!BX93-BX93*'SaaS - Downselling'!BX25-BX93*'SaaS - Upselling'!BX161+BX25*'SaaS - Upselling'!BX25+BX161*'SaaS - Downselling'!BX93</f>
        <v>24.278868662429886</v>
      </c>
      <c r="BZ93" s="89">
        <f ca="1">BY93-BY93*'SaaS - Churn'!BY93-BY93*'SaaS - Downselling'!BY25-BY93*'SaaS - Upselling'!BY161+BY25*'SaaS - Upselling'!BY25+BY161*'SaaS - Downselling'!BY93</f>
        <v>24.214170961713428</v>
      </c>
      <c r="CA93" s="89">
        <f ca="1">BZ93-BZ93*'SaaS - Churn'!BZ93-BZ93*'SaaS - Downselling'!BZ25-BZ93*'SaaS - Upselling'!BZ161+BZ25*'SaaS - Upselling'!BZ25+BZ161*'SaaS - Downselling'!BZ93</f>
        <v>24.100261654307442</v>
      </c>
      <c r="CB93" s="89">
        <f ca="1">CA93-CA93*'SaaS - Churn'!CA93-CA93*'SaaS - Downselling'!CA25-CA93*'SaaS - Upselling'!CA161+CA25*'SaaS - Upselling'!CA25+CA161*'SaaS - Downselling'!CA93</f>
        <v>23.944185639630184</v>
      </c>
      <c r="CC93" s="89">
        <f ca="1">CB93-CB93*'SaaS - Churn'!CB93-CB93*'SaaS - Downselling'!CB25-CB93*'SaaS - Upselling'!CB161+CB25*'SaaS - Upselling'!CB25+CB161*'SaaS - Downselling'!CB93</f>
        <v>23.752119639037403</v>
      </c>
      <c r="CD93" s="89">
        <f ca="1">CC93-CC93*'SaaS - Churn'!CC93-CC93*'SaaS - Downselling'!CC25-CC93*'SaaS - Upselling'!CC161+CC25*'SaaS - Upselling'!CC25+CC161*'SaaS - Downselling'!CC93</f>
        <v>23.529476832992501</v>
      </c>
      <c r="CE93" s="89">
        <f ca="1">CD93-CD93*'SaaS - Churn'!CD93-CD93*'SaaS - Downselling'!CD25-CD93*'SaaS - Upselling'!CD161+CD25*'SaaS - Upselling'!CD25+CD161*'SaaS - Downselling'!CD93</f>
        <v>23.280998932660193</v>
      </c>
      <c r="CF93" s="89">
        <f ca="1">CE93-CE93*'SaaS - Churn'!CE93-CE93*'SaaS - Downselling'!CE25-CE93*'SaaS - Upselling'!CE161+CE25*'SaaS - Upselling'!CE25+CE161*'SaaS - Downselling'!CE93</f>
        <v>23.010837193975227</v>
      </c>
      <c r="CG93" s="89">
        <f ca="1">CF93-CF93*'SaaS - Churn'!CF93-CF93*'SaaS - Downselling'!CF25-CF93*'SaaS - Upselling'!CF161+CF25*'SaaS - Upselling'!CF25+CF161*'SaaS - Downselling'!CF93</f>
        <v>22.722623701267775</v>
      </c>
      <c r="CH93" s="89">
        <f ca="1">CG93-CG93*'SaaS - Churn'!CG93-CG93*'SaaS - Downselling'!CG25-CG93*'SaaS - Upselling'!CG161+CG25*'SaaS - Upselling'!CG25+CG161*'SaaS - Downselling'!CG93</f>
        <v>22.419534088273821</v>
      </c>
      <c r="CI93" s="89">
        <f ca="1">CH93-CH93*'SaaS - Churn'!CH93-CH93*'SaaS - Downselling'!CH25-CH93*'SaaS - Upselling'!CH161+CH25*'SaaS - Upselling'!CH25+CH161*'SaaS - Downselling'!CH93</f>
        <v>22.104342724215979</v>
      </c>
      <c r="CJ93" s="89">
        <f ca="1">CI93-CI93*'SaaS - Churn'!CI93-CI93*'SaaS - Downselling'!CI25-CI93*'SaaS - Upselling'!CI161+CI25*'SaaS - Upselling'!CI25+CI161*'SaaS - Downselling'!CI93</f>
        <v>21.779471269314378</v>
      </c>
      <c r="CK93" s="89">
        <f ca="1">CJ93-CJ93*'SaaS - Churn'!CJ93-CJ93*'SaaS - Downselling'!CJ25-CJ93*'SaaS - Upselling'!CJ161+CJ25*'SaaS - Upselling'!CJ25+CJ161*'SaaS - Downselling'!CJ93</f>
        <v>21.447031395560884</v>
      </c>
      <c r="CL93" s="89">
        <f ca="1">CK93-CK93*'SaaS - Churn'!CK93-CK93*'SaaS - Downselling'!CK25-CK93*'SaaS - Upselling'!CK161+CK25*'SaaS - Upselling'!CK25+CK161*'SaaS - Downselling'!CK93</f>
        <v>21.108862373086524</v>
      </c>
      <c r="CM93" s="89">
        <f ca="1">CL93-CL93*'SaaS - Churn'!CL93-CL93*'SaaS - Downselling'!CL25-CL93*'SaaS - Upselling'!CL161+CL25*'SaaS - Upselling'!CL25+CL161*'SaaS - Downselling'!CL93</f>
        <v>20.76656413840923</v>
      </c>
      <c r="CN93" s="89">
        <f ca="1">CM93-CM93*'SaaS - Churn'!CM93-CM93*'SaaS - Downselling'!CM25-CM93*'SaaS - Upselling'!CM161+CM25*'SaaS - Upselling'!CM25+CM161*'SaaS - Downselling'!CM93</f>
        <v>20.421526386891347</v>
      </c>
      <c r="CO93" s="89">
        <f ca="1">CN93-CN93*'SaaS - Churn'!CN93-CN93*'SaaS - Downselling'!CN25-CN93*'SaaS - Upselling'!CN161+CN25*'SaaS - Upselling'!CN25+CN161*'SaaS - Downselling'!CN93</f>
        <v>20.074954166653786</v>
      </c>
      <c r="CP93" s="89">
        <f ca="1">CO93-CO93*'SaaS - Churn'!CO93-CO93*'SaaS - Downselling'!CO25-CO93*'SaaS - Upselling'!CO161+CO25*'SaaS - Upselling'!CO25+CO161*'SaaS - Downselling'!CO93</f>
        <v>19.727890393920944</v>
      </c>
      <c r="CQ93" s="89">
        <f ca="1">CP93-CP93*'SaaS - Churn'!CP93-CP93*'SaaS - Downselling'!CP25-CP93*'SaaS - Upselling'!CP161+CP25*'SaaS - Upselling'!CP25+CP161*'SaaS - Downselling'!CP93</f>
        <v>19.381235659370734</v>
      </c>
      <c r="CR93" s="89">
        <f ca="1">CQ93-CQ93*'SaaS - Churn'!CQ93-CQ93*'SaaS - Downselling'!CQ25-CQ93*'SaaS - Upselling'!CQ161+CQ25*'SaaS - Upselling'!CQ25+CQ161*'SaaS - Downselling'!CQ93</f>
        <v>19.035765650712143</v>
      </c>
      <c r="CS93" s="89">
        <f ca="1">CR93-CR93*'SaaS - Churn'!CR93-CR93*'SaaS - Downselling'!CR25-CR93*'SaaS - Upselling'!CR161+CR25*'SaaS - Upselling'!CR25+CR161*'SaaS - Downselling'!CR93</f>
        <v>18.692146477683263</v>
      </c>
      <c r="CT93" s="89">
        <f ca="1">CS93-CS93*'SaaS - Churn'!CS93-CS93*'SaaS - Downselling'!CS25-CS93*'SaaS - Upselling'!CS161+CS25*'SaaS - Upselling'!CS25+CS161*'SaaS - Downselling'!CS93</f>
        <v>18.350948151316718</v>
      </c>
      <c r="CU93" s="89">
        <f ca="1">CT93-CT93*'SaaS - Churn'!CT93-CT93*'SaaS - Downselling'!CT25-CT93*'SaaS - Upselling'!CT161+CT25*'SaaS - Upselling'!CT25+CT161*'SaaS - Downselling'!CT93</f>
        <v>18.012656439095046</v>
      </c>
      <c r="CV93" s="89">
        <f ca="1">CU93-CU93*'SaaS - Churn'!CU93-CU93*'SaaS - Downselling'!CU25-CU93*'SaaS - Upselling'!CU161+CU25*'SaaS - Upselling'!CU25+CU161*'SaaS - Downselling'!CU93</f>
        <v>17.67768329102125</v>
      </c>
      <c r="CW93" s="89">
        <f ca="1">CV93-CV93*'SaaS - Churn'!CV93-CV93*'SaaS - Downselling'!CV25-CV93*'SaaS - Upselling'!CV161+CV25*'SaaS - Upselling'!CV25+CV161*'SaaS - Downselling'!CV93</f>
        <v>17.34637600822396</v>
      </c>
      <c r="CX93" s="89">
        <f ca="1">CW93-CW93*'SaaS - Churn'!CW93-CW93*'SaaS - Downselling'!CW25-CW93*'SaaS - Upselling'!CW161+CW25*'SaaS - Upselling'!CW25+CW161*'SaaS - Downselling'!CW93</f>
        <v>17.01902530511984</v>
      </c>
      <c r="CY93" s="89">
        <f ca="1">CX93-CX93*'SaaS - Churn'!CX93-CX93*'SaaS - Downselling'!CX25-CX93*'SaaS - Upselling'!CX161+CX25*'SaaS - Upselling'!CX25+CX161*'SaaS - Downselling'!CX93</f>
        <v>16.695872398030559</v>
      </c>
      <c r="CZ93" s="89">
        <f ca="1">CY93-CY93*'SaaS - Churn'!CY93-CY93*'SaaS - Downselling'!CY25-CY93*'SaaS - Upselling'!CY161+CY25*'SaaS - Upselling'!CY25+CY161*'SaaS - Downselling'!CY93</f>
        <v>16.377115237201487</v>
      </c>
      <c r="DA93" s="89">
        <f ca="1">CZ93-CZ93*'SaaS - Churn'!CZ93-CZ93*'SaaS - Downselling'!CZ25-CZ93*'SaaS - Upselling'!CZ161+CZ25*'SaaS - Upselling'!CZ25+CZ161*'SaaS - Downselling'!CZ93</f>
        <v>16.062913985133214</v>
      </c>
      <c r="DB93" s="89">
        <f ca="1">DA93-DA93*'SaaS - Churn'!DA93-DA93*'SaaS - Downselling'!DA25-DA93*'SaaS - Upselling'!DA161+DA25*'SaaS - Upselling'!DA25+DA161*'SaaS - Downselling'!DA93</f>
        <v>15.753395831785214</v>
      </c>
      <c r="DC93" s="89">
        <f ca="1">DB93-DB93*'SaaS - Churn'!DB93-DB93*'SaaS - Downselling'!DB25-DB93*'SaaS - Upselling'!DB161+DB25*'SaaS - Upselling'!DB25+DB161*'SaaS - Downselling'!DB93</f>
        <v>15.448659226341615</v>
      </c>
      <c r="DD93" s="89">
        <f ca="1">DC93-DC93*'SaaS - Churn'!DC93-DC93*'SaaS - Downselling'!DC25-DC93*'SaaS - Upselling'!DC161+DC25*'SaaS - Upselling'!DC25+DC161*'SaaS - Downselling'!DC93</f>
        <v>15.148777595663834</v>
      </c>
      <c r="DE93" s="89">
        <f ca="1">DD93-DD93*'SaaS - Churn'!DD93-DD93*'SaaS - Downselling'!DD25-DD93*'SaaS - Upselling'!DD161+DD25*'SaaS - Upselling'!DD25+DD161*'SaaS - Downselling'!DD93</f>
        <v>14.853802611137723</v>
      </c>
      <c r="DF93" s="89">
        <f ca="1">DE93-DE93*'SaaS - Churn'!DE93-DE93*'SaaS - Downselling'!DE25-DE93*'SaaS - Upselling'!DE161+DE25*'SaaS - Upselling'!DE25+DE161*'SaaS - Downselling'!DE93</f>
        <v>14.563767058215674</v>
      </c>
      <c r="DG93" s="89">
        <f ca="1">DF93-DF93*'SaaS - Churn'!DF93-DF93*'SaaS - Downselling'!DF25-DF93*'SaaS - Upselling'!DF161+DF25*'SaaS - Upselling'!DF25+DF161*'SaaS - Downselling'!DF93</f>
        <v>14.278687356435983</v>
      </c>
      <c r="DH93" s="89">
        <f ca="1">DG93-DG93*'SaaS - Churn'!DG93-DG93*'SaaS - Downselling'!DG25-DG93*'SaaS - Upselling'!DG161+DG25*'SaaS - Upselling'!DG25+DG161*'SaaS - Downselling'!DG93</f>
        <v>13.99856577196573</v>
      </c>
      <c r="DI93" s="89">
        <f ca="1">DH93-DH93*'SaaS - Churn'!DH93-DH93*'SaaS - Downselling'!DH25-DH93*'SaaS - Upselling'!DH161+DH25*'SaaS - Upselling'!DH25+DH161*'SaaS - Downselling'!DH93</f>
        <v>13.723392359665866</v>
      </c>
      <c r="DJ93" s="89">
        <f ca="1">DI93-DI93*'SaaS - Churn'!DI93-DI93*'SaaS - Downselling'!DI25-DI93*'SaaS - Upselling'!DI161+DI25*'SaaS - Upselling'!DI25+DI161*'SaaS - Downselling'!DI93</f>
        <v>13.453146667235265</v>
      </c>
      <c r="DK93" s="89">
        <f ca="1">DJ93-DJ93*'SaaS - Churn'!DJ93-DJ93*'SaaS - Downselling'!DJ25-DJ93*'SaaS - Upselling'!DJ161+DJ25*'SaaS - Upselling'!DJ25+DJ161*'SaaS - Downselling'!DJ93</f>
        <v>13.187799230081751</v>
      </c>
      <c r="DL93" s="89">
        <f ca="1">DK93-DK93*'SaaS - Churn'!DK93-DK93*'SaaS - Downselling'!DK25-DK93*'SaaS - Upselling'!DK161+DK25*'SaaS - Upselling'!DK25+DK161*'SaaS - Downselling'!DK93</f>
        <v>12.927312882128364</v>
      </c>
      <c r="DM93" s="89">
        <f ca="1">DL93-DL93*'SaaS - Churn'!DL93-DL93*'SaaS - Downselling'!DL25-DL93*'SaaS - Upselling'!DL161+DL25*'SaaS - Upselling'!DL25+DL161*'SaaS - Downselling'!DL93</f>
        <v>12.671643904736253</v>
      </c>
      <c r="DN93" s="89">
        <f ca="1">DM93-DM93*'SaaS - Churn'!DM93-DM93*'SaaS - Downselling'!DM25-DM93*'SaaS - Upselling'!DM161+DM25*'SaaS - Upselling'!DM25+DM161*'SaaS - Downselling'!DM93</f>
        <v>12.42074303326193</v>
      </c>
      <c r="DO93" s="89">
        <f ca="1">DN93-DN93*'SaaS - Churn'!DN93-DN93*'SaaS - Downselling'!DN25-DN93*'SaaS - Upselling'!DN161+DN25*'SaaS - Upselling'!DN25+DN161*'SaaS - Downselling'!DN93</f>
        <v>12.174556338422645</v>
      </c>
      <c r="DP93" s="89">
        <f ca="1">DO93-DO93*'SaaS - Churn'!DO93-DO93*'SaaS - Downselling'!DO25-DO93*'SaaS - Upselling'!DO161+DO25*'SaaS - Upselling'!DO25+DO161*'SaaS - Downselling'!DO93</f>
        <v>11.933025997581034</v>
      </c>
      <c r="DQ93" s="89">
        <f ca="1">DP93-DP93*'SaaS - Churn'!DP93-DP93*'SaaS - Downselling'!DP25-DP93*'SaaS - Upselling'!DP161+DP25*'SaaS - Upselling'!DP25+DP161*'SaaS - Downselling'!DP93</f>
        <v>11.696090969245033</v>
      </c>
      <c r="DR93" s="89">
        <f ca="1">DQ93-DQ93*'SaaS - Churn'!DQ93-DQ93*'SaaS - Downselling'!DQ25-DQ93*'SaaS - Upselling'!DQ161+DQ25*'SaaS - Upselling'!DQ25+DQ161*'SaaS - Downselling'!DQ93</f>
        <v>11.463687582481878</v>
      </c>
    </row>
    <row r="94" spans="2:122" ht="15.75" customHeight="1">
      <c r="B94" s="195">
        <v>43617</v>
      </c>
      <c r="BK94" s="89">
        <f ca="1"/>
        <v>12.6</v>
      </c>
      <c r="BL94" s="89">
        <f ca="1">BK94-BK94*'SaaS - Churn'!BK94-BK94*'SaaS - Downselling'!BK26-BK94*'SaaS - Upselling'!BK162+BK26*'SaaS - Upselling'!BK26+BK162*'SaaS - Downselling'!BK94</f>
        <v>14.867999999999999</v>
      </c>
      <c r="BM94" s="89">
        <f ca="1">BL94-BL94*'SaaS - Churn'!BL94-BL94*'SaaS - Downselling'!BL26-BL94*'SaaS - Upselling'!BL162+BL26*'SaaS - Upselling'!BL26+BL162*'SaaS - Downselling'!BL94</f>
        <v>16.788239999999998</v>
      </c>
      <c r="BN94" s="89">
        <f ca="1">BM94-BM94*'SaaS - Churn'!BM94-BM94*'SaaS - Downselling'!BM26-BM94*'SaaS - Upselling'!BM162+BM26*'SaaS - Upselling'!BM26+BM162*'SaaS - Downselling'!BM94</f>
        <v>18.4039632</v>
      </c>
      <c r="BO94" s="89">
        <f ca="1">BN94-BN94*'SaaS - Churn'!BN94-BN94*'SaaS - Downselling'!BN26-BN94*'SaaS - Upselling'!BN162+BN26*'SaaS - Upselling'!BN26+BN162*'SaaS - Downselling'!BN94</f>
        <v>19.753193376000002</v>
      </c>
      <c r="BP94" s="89">
        <f ca="1">BO94-BO94*'SaaS - Churn'!BO94-BO94*'SaaS - Downselling'!BO26-BO94*'SaaS - Upselling'!BO162+BO26*'SaaS - Upselling'!BO26+BO162*'SaaS - Downselling'!BO94</f>
        <v>20.869361815680001</v>
      </c>
      <c r="BQ94" s="89">
        <f ca="1">BP94-BP94*'SaaS - Churn'!BP94-BP94*'SaaS - Downselling'!BP26-BP94*'SaaS - Upselling'!BP162+BP26*'SaaS - Upselling'!BP26+BP162*'SaaS - Downselling'!BP94</f>
        <v>21.781859009702401</v>
      </c>
      <c r="BR94" s="89">
        <f ca="1">BQ94-BQ94*'SaaS - Churn'!BQ94-BQ94*'SaaS - Downselling'!BQ26-BQ94*'SaaS - Upselling'!BQ162+BQ26*'SaaS - Upselling'!BQ26+BQ162*'SaaS - Downselling'!BQ94</f>
        <v>22.516520128204032</v>
      </c>
      <c r="BS94" s="89">
        <f ca="1">BR94-BR94*'SaaS - Churn'!BR94-BR94*'SaaS - Downselling'!BR26-BR94*'SaaS - Upselling'!BR162+BR26*'SaaS - Upselling'!BR26+BR162*'SaaS - Downselling'!BR94</f>
        <v>23.096052228492148</v>
      </c>
      <c r="BT94" s="89">
        <f ca="1">BS94-BS94*'SaaS - Churn'!BS94-BS94*'SaaS - Downselling'!BS26-BS94*'SaaS - Upselling'!BS162+BS26*'SaaS - Upselling'!BS26+BS162*'SaaS - Downselling'!BS94</f>
        <v>23.54041018643224</v>
      </c>
      <c r="BU94" s="89">
        <f ca="1">BT94-BT94*'SaaS - Churn'!BT94-BT94*'SaaS - Downselling'!BT26-BT94*'SaaS - Upselling'!BT162+BT26*'SaaS - Upselling'!BT26+BT162*'SaaS - Downselling'!BT94</f>
        <v>23.867127504912339</v>
      </c>
      <c r="BV94" s="89">
        <f ca="1">BU94-BU94*'SaaS - Churn'!BU94-BU94*'SaaS - Downselling'!BU26-BU94*'SaaS - Upselling'!BU162+BU26*'SaaS - Upselling'!BU26+BU162*'SaaS - Downselling'!BU94</f>
        <v>24.091607414357785</v>
      </c>
      <c r="BW94" s="89">
        <f ca="1">BV94-BV94*'SaaS - Churn'!BV94-BV94*'SaaS - Downselling'!BV26-BV94*'SaaS - Upselling'!BV162+BV26*'SaaS - Upselling'!BV26+BV162*'SaaS - Downselling'!BV94</f>
        <v>24.227379030469077</v>
      </c>
      <c r="BX94" s="89">
        <f ca="1">BW94-BW94*'SaaS - Churn'!BW94-BW94*'SaaS - Downselling'!BW26-BW94*'SaaS - Upselling'!BW162+BW26*'SaaS - Upselling'!BW26+BW162*'SaaS - Downselling'!BW94</f>
        <v>24.286322762530332</v>
      </c>
      <c r="BY94" s="89">
        <f ca="1">BX94-BX94*'SaaS - Churn'!BX94-BX94*'SaaS - Downselling'!BX26-BX94*'SaaS - Upselling'!BX162+BX26*'SaaS - Upselling'!BX26+BX162*'SaaS - Downselling'!BX94</f>
        <v>24.278868662429886</v>
      </c>
      <c r="BZ94" s="89">
        <f ca="1">BY94-BY94*'SaaS - Churn'!BY94-BY94*'SaaS - Downselling'!BY26-BY94*'SaaS - Upselling'!BY162+BY26*'SaaS - Upselling'!BY26+BY162*'SaaS - Downselling'!BY94</f>
        <v>24.214170961713428</v>
      </c>
      <c r="CA94" s="89">
        <f ca="1">BZ94-BZ94*'SaaS - Churn'!BZ94-BZ94*'SaaS - Downselling'!BZ26-BZ94*'SaaS - Upselling'!BZ162+BZ26*'SaaS - Upselling'!BZ26+BZ162*'SaaS - Downselling'!BZ94</f>
        <v>24.100261654307442</v>
      </c>
      <c r="CB94" s="89">
        <f ca="1">CA94-CA94*'SaaS - Churn'!CA94-CA94*'SaaS - Downselling'!CA26-CA94*'SaaS - Upselling'!CA162+CA26*'SaaS - Upselling'!CA26+CA162*'SaaS - Downselling'!CA94</f>
        <v>23.944185639630184</v>
      </c>
      <c r="CC94" s="89">
        <f ca="1">CB94-CB94*'SaaS - Churn'!CB94-CB94*'SaaS - Downselling'!CB26-CB94*'SaaS - Upselling'!CB162+CB26*'SaaS - Upselling'!CB26+CB162*'SaaS - Downselling'!CB94</f>
        <v>23.752119639037403</v>
      </c>
      <c r="CD94" s="89">
        <f ca="1">CC94-CC94*'SaaS - Churn'!CC94-CC94*'SaaS - Downselling'!CC26-CC94*'SaaS - Upselling'!CC162+CC26*'SaaS - Upselling'!CC26+CC162*'SaaS - Downselling'!CC94</f>
        <v>23.529476832992501</v>
      </c>
      <c r="CE94" s="89">
        <f ca="1">CD94-CD94*'SaaS - Churn'!CD94-CD94*'SaaS - Downselling'!CD26-CD94*'SaaS - Upselling'!CD162+CD26*'SaaS - Upselling'!CD26+CD162*'SaaS - Downselling'!CD94</f>
        <v>23.280998932660193</v>
      </c>
      <c r="CF94" s="89">
        <f ca="1">CE94-CE94*'SaaS - Churn'!CE94-CE94*'SaaS - Downselling'!CE26-CE94*'SaaS - Upselling'!CE162+CE26*'SaaS - Upselling'!CE26+CE162*'SaaS - Downselling'!CE94</f>
        <v>23.010837193975227</v>
      </c>
      <c r="CG94" s="89">
        <f ca="1">CF94-CF94*'SaaS - Churn'!CF94-CF94*'SaaS - Downselling'!CF26-CF94*'SaaS - Upselling'!CF162+CF26*'SaaS - Upselling'!CF26+CF162*'SaaS - Downselling'!CF94</f>
        <v>22.722623701267775</v>
      </c>
      <c r="CH94" s="89">
        <f ca="1">CG94-CG94*'SaaS - Churn'!CG94-CG94*'SaaS - Downselling'!CG26-CG94*'SaaS - Upselling'!CG162+CG26*'SaaS - Upselling'!CG26+CG162*'SaaS - Downselling'!CG94</f>
        <v>22.419534088273821</v>
      </c>
      <c r="CI94" s="89">
        <f ca="1">CH94-CH94*'SaaS - Churn'!CH94-CH94*'SaaS - Downselling'!CH26-CH94*'SaaS - Upselling'!CH162+CH26*'SaaS - Upselling'!CH26+CH162*'SaaS - Downselling'!CH94</f>
        <v>22.104342724215979</v>
      </c>
      <c r="CJ94" s="89">
        <f ca="1">CI94-CI94*'SaaS - Churn'!CI94-CI94*'SaaS - Downselling'!CI26-CI94*'SaaS - Upselling'!CI162+CI26*'SaaS - Upselling'!CI26+CI162*'SaaS - Downselling'!CI94</f>
        <v>21.779471269314378</v>
      </c>
      <c r="CK94" s="89">
        <f ca="1">CJ94-CJ94*'SaaS - Churn'!CJ94-CJ94*'SaaS - Downselling'!CJ26-CJ94*'SaaS - Upselling'!CJ162+CJ26*'SaaS - Upselling'!CJ26+CJ162*'SaaS - Downselling'!CJ94</f>
        <v>21.447031395560884</v>
      </c>
      <c r="CL94" s="89">
        <f ca="1">CK94-CK94*'SaaS - Churn'!CK94-CK94*'SaaS - Downselling'!CK26-CK94*'SaaS - Upselling'!CK162+CK26*'SaaS - Upselling'!CK26+CK162*'SaaS - Downselling'!CK94</f>
        <v>21.108862373086524</v>
      </c>
      <c r="CM94" s="89">
        <f ca="1">CL94-CL94*'SaaS - Churn'!CL94-CL94*'SaaS - Downselling'!CL26-CL94*'SaaS - Upselling'!CL162+CL26*'SaaS - Upselling'!CL26+CL162*'SaaS - Downselling'!CL94</f>
        <v>20.76656413840923</v>
      </c>
      <c r="CN94" s="89">
        <f ca="1">CM94-CM94*'SaaS - Churn'!CM94-CM94*'SaaS - Downselling'!CM26-CM94*'SaaS - Upselling'!CM162+CM26*'SaaS - Upselling'!CM26+CM162*'SaaS - Downselling'!CM94</f>
        <v>20.421526386891347</v>
      </c>
      <c r="CO94" s="89">
        <f ca="1">CN94-CN94*'SaaS - Churn'!CN94-CN94*'SaaS - Downselling'!CN26-CN94*'SaaS - Upselling'!CN162+CN26*'SaaS - Upselling'!CN26+CN162*'SaaS - Downselling'!CN94</f>
        <v>20.074954166653786</v>
      </c>
      <c r="CP94" s="89">
        <f ca="1">CO94-CO94*'SaaS - Churn'!CO94-CO94*'SaaS - Downselling'!CO26-CO94*'SaaS - Upselling'!CO162+CO26*'SaaS - Upselling'!CO26+CO162*'SaaS - Downselling'!CO94</f>
        <v>19.727890393920944</v>
      </c>
      <c r="CQ94" s="89">
        <f ca="1">CP94-CP94*'SaaS - Churn'!CP94-CP94*'SaaS - Downselling'!CP26-CP94*'SaaS - Upselling'!CP162+CP26*'SaaS - Upselling'!CP26+CP162*'SaaS - Downselling'!CP94</f>
        <v>19.381235659370734</v>
      </c>
      <c r="CR94" s="89">
        <f ca="1">CQ94-CQ94*'SaaS - Churn'!CQ94-CQ94*'SaaS - Downselling'!CQ26-CQ94*'SaaS - Upselling'!CQ162+CQ26*'SaaS - Upselling'!CQ26+CQ162*'SaaS - Downselling'!CQ94</f>
        <v>19.035765650712143</v>
      </c>
      <c r="CS94" s="89">
        <f ca="1">CR94-CR94*'SaaS - Churn'!CR94-CR94*'SaaS - Downselling'!CR26-CR94*'SaaS - Upselling'!CR162+CR26*'SaaS - Upselling'!CR26+CR162*'SaaS - Downselling'!CR94</f>
        <v>18.692146477683263</v>
      </c>
      <c r="CT94" s="89">
        <f ca="1">CS94-CS94*'SaaS - Churn'!CS94-CS94*'SaaS - Downselling'!CS26-CS94*'SaaS - Upselling'!CS162+CS26*'SaaS - Upselling'!CS26+CS162*'SaaS - Downselling'!CS94</f>
        <v>18.350948151316718</v>
      </c>
      <c r="CU94" s="89">
        <f ca="1">CT94-CT94*'SaaS - Churn'!CT94-CT94*'SaaS - Downselling'!CT26-CT94*'SaaS - Upselling'!CT162+CT26*'SaaS - Upselling'!CT26+CT162*'SaaS - Downselling'!CT94</f>
        <v>18.012656439095046</v>
      </c>
      <c r="CV94" s="89">
        <f ca="1">CU94-CU94*'SaaS - Churn'!CU94-CU94*'SaaS - Downselling'!CU26-CU94*'SaaS - Upselling'!CU162+CU26*'SaaS - Upselling'!CU26+CU162*'SaaS - Downselling'!CU94</f>
        <v>17.67768329102125</v>
      </c>
      <c r="CW94" s="89">
        <f ca="1">CV94-CV94*'SaaS - Churn'!CV94-CV94*'SaaS - Downselling'!CV26-CV94*'SaaS - Upselling'!CV162+CV26*'SaaS - Upselling'!CV26+CV162*'SaaS - Downselling'!CV94</f>
        <v>17.34637600822396</v>
      </c>
      <c r="CX94" s="89">
        <f ca="1">CW94-CW94*'SaaS - Churn'!CW94-CW94*'SaaS - Downselling'!CW26-CW94*'SaaS - Upselling'!CW162+CW26*'SaaS - Upselling'!CW26+CW162*'SaaS - Downselling'!CW94</f>
        <v>17.01902530511984</v>
      </c>
      <c r="CY94" s="89">
        <f ca="1">CX94-CX94*'SaaS - Churn'!CX94-CX94*'SaaS - Downselling'!CX26-CX94*'SaaS - Upselling'!CX162+CX26*'SaaS - Upselling'!CX26+CX162*'SaaS - Downselling'!CX94</f>
        <v>16.695872398030559</v>
      </c>
      <c r="CZ94" s="89">
        <f ca="1">CY94-CY94*'SaaS - Churn'!CY94-CY94*'SaaS - Downselling'!CY26-CY94*'SaaS - Upselling'!CY162+CY26*'SaaS - Upselling'!CY26+CY162*'SaaS - Downselling'!CY94</f>
        <v>16.377115237201487</v>
      </c>
      <c r="DA94" s="89">
        <f ca="1">CZ94-CZ94*'SaaS - Churn'!CZ94-CZ94*'SaaS - Downselling'!CZ26-CZ94*'SaaS - Upselling'!CZ162+CZ26*'SaaS - Upselling'!CZ26+CZ162*'SaaS - Downselling'!CZ94</f>
        <v>16.062913985133214</v>
      </c>
      <c r="DB94" s="89">
        <f ca="1">DA94-DA94*'SaaS - Churn'!DA94-DA94*'SaaS - Downselling'!DA26-DA94*'SaaS - Upselling'!DA162+DA26*'SaaS - Upselling'!DA26+DA162*'SaaS - Downselling'!DA94</f>
        <v>15.753395831785214</v>
      </c>
      <c r="DC94" s="89">
        <f ca="1">DB94-DB94*'SaaS - Churn'!DB94-DB94*'SaaS - Downselling'!DB26-DB94*'SaaS - Upselling'!DB162+DB26*'SaaS - Upselling'!DB26+DB162*'SaaS - Downselling'!DB94</f>
        <v>15.448659226341615</v>
      </c>
      <c r="DD94" s="89">
        <f ca="1">DC94-DC94*'SaaS - Churn'!DC94-DC94*'SaaS - Downselling'!DC26-DC94*'SaaS - Upselling'!DC162+DC26*'SaaS - Upselling'!DC26+DC162*'SaaS - Downselling'!DC94</f>
        <v>15.148777595663834</v>
      </c>
      <c r="DE94" s="89">
        <f ca="1">DD94-DD94*'SaaS - Churn'!DD94-DD94*'SaaS - Downselling'!DD26-DD94*'SaaS - Upselling'!DD162+DD26*'SaaS - Upselling'!DD26+DD162*'SaaS - Downselling'!DD94</f>
        <v>14.853802611137723</v>
      </c>
      <c r="DF94" s="89">
        <f ca="1">DE94-DE94*'SaaS - Churn'!DE94-DE94*'SaaS - Downselling'!DE26-DE94*'SaaS - Upselling'!DE162+DE26*'SaaS - Upselling'!DE26+DE162*'SaaS - Downselling'!DE94</f>
        <v>14.563767058215674</v>
      </c>
      <c r="DG94" s="89">
        <f ca="1">DF94-DF94*'SaaS - Churn'!DF94-DF94*'SaaS - Downselling'!DF26-DF94*'SaaS - Upselling'!DF162+DF26*'SaaS - Upselling'!DF26+DF162*'SaaS - Downselling'!DF94</f>
        <v>14.278687356435983</v>
      </c>
      <c r="DH94" s="89">
        <f ca="1">DG94-DG94*'SaaS - Churn'!DG94-DG94*'SaaS - Downselling'!DG26-DG94*'SaaS - Upselling'!DG162+DG26*'SaaS - Upselling'!DG26+DG162*'SaaS - Downselling'!DG94</f>
        <v>13.99856577196573</v>
      </c>
      <c r="DI94" s="89">
        <f ca="1">DH94-DH94*'SaaS - Churn'!DH94-DH94*'SaaS - Downselling'!DH26-DH94*'SaaS - Upselling'!DH162+DH26*'SaaS - Upselling'!DH26+DH162*'SaaS - Downselling'!DH94</f>
        <v>13.723392359665866</v>
      </c>
      <c r="DJ94" s="89">
        <f ca="1">DI94-DI94*'SaaS - Churn'!DI94-DI94*'SaaS - Downselling'!DI26-DI94*'SaaS - Upselling'!DI162+DI26*'SaaS - Upselling'!DI26+DI162*'SaaS - Downselling'!DI94</f>
        <v>13.453146667235265</v>
      </c>
      <c r="DK94" s="89">
        <f ca="1">DJ94-DJ94*'SaaS - Churn'!DJ94-DJ94*'SaaS - Downselling'!DJ26-DJ94*'SaaS - Upselling'!DJ162+DJ26*'SaaS - Upselling'!DJ26+DJ162*'SaaS - Downselling'!DJ94</f>
        <v>13.187799230081751</v>
      </c>
      <c r="DL94" s="89">
        <f ca="1">DK94-DK94*'SaaS - Churn'!DK94-DK94*'SaaS - Downselling'!DK26-DK94*'SaaS - Upselling'!DK162+DK26*'SaaS - Upselling'!DK26+DK162*'SaaS - Downselling'!DK94</f>
        <v>12.927312882128364</v>
      </c>
      <c r="DM94" s="89">
        <f ca="1">DL94-DL94*'SaaS - Churn'!DL94-DL94*'SaaS - Downselling'!DL26-DL94*'SaaS - Upselling'!DL162+DL26*'SaaS - Upselling'!DL26+DL162*'SaaS - Downselling'!DL94</f>
        <v>12.671643904736253</v>
      </c>
      <c r="DN94" s="89">
        <f ca="1">DM94-DM94*'SaaS - Churn'!DM94-DM94*'SaaS - Downselling'!DM26-DM94*'SaaS - Upselling'!DM162+DM26*'SaaS - Upselling'!DM26+DM162*'SaaS - Downselling'!DM94</f>
        <v>12.42074303326193</v>
      </c>
      <c r="DO94" s="89">
        <f ca="1">DN94-DN94*'SaaS - Churn'!DN94-DN94*'SaaS - Downselling'!DN26-DN94*'SaaS - Upselling'!DN162+DN26*'SaaS - Upselling'!DN26+DN162*'SaaS - Downselling'!DN94</f>
        <v>12.174556338422645</v>
      </c>
      <c r="DP94" s="89">
        <f ca="1">DO94-DO94*'SaaS - Churn'!DO94-DO94*'SaaS - Downselling'!DO26-DO94*'SaaS - Upselling'!DO162+DO26*'SaaS - Upselling'!DO26+DO162*'SaaS - Downselling'!DO94</f>
        <v>11.933025997581034</v>
      </c>
      <c r="DQ94" s="89">
        <f ca="1">DP94-DP94*'SaaS - Churn'!DP94-DP94*'SaaS - Downselling'!DP26-DP94*'SaaS - Upselling'!DP162+DP26*'SaaS - Upselling'!DP26+DP162*'SaaS - Downselling'!DP94</f>
        <v>11.696090969245033</v>
      </c>
      <c r="DR94" s="89">
        <f ca="1">DQ94-DQ94*'SaaS - Churn'!DQ94-DQ94*'SaaS - Downselling'!DQ26-DQ94*'SaaS - Upselling'!DQ162+DQ26*'SaaS - Upselling'!DQ26+DQ162*'SaaS - Downselling'!DQ94</f>
        <v>11.463687582481878</v>
      </c>
    </row>
    <row r="95" spans="2:122" ht="15.75" customHeight="1">
      <c r="B95" s="195">
        <v>43647</v>
      </c>
      <c r="BK95" s="89">
        <f ca="1"/>
        <v>14.7</v>
      </c>
      <c r="BL95" s="89">
        <f ca="1">BK95-BK95*'SaaS - Churn'!BK95-BK95*'SaaS - Downselling'!BK27-BK95*'SaaS - Upselling'!BK163+BK27*'SaaS - Upselling'!BK27+BK163*'SaaS - Downselling'!BK95</f>
        <v>17.346</v>
      </c>
      <c r="BM95" s="89">
        <f ca="1">BL95-BL95*'SaaS - Churn'!BL95-BL95*'SaaS - Downselling'!BL27-BL95*'SaaS - Upselling'!BL163+BL27*'SaaS - Upselling'!BL27+BL163*'SaaS - Downselling'!BL95</f>
        <v>19.586279999999999</v>
      </c>
      <c r="BN95" s="89">
        <f ca="1">BM95-BM95*'SaaS - Churn'!BM95-BM95*'SaaS - Downselling'!BM27-BM95*'SaaS - Upselling'!BM163+BM27*'SaaS - Upselling'!BM27+BM163*'SaaS - Downselling'!BM95</f>
        <v>21.471290399999997</v>
      </c>
      <c r="BO95" s="89">
        <f ca="1">BN95-BN95*'SaaS - Churn'!BN95-BN95*'SaaS - Downselling'!BN27-BN95*'SaaS - Upselling'!BN163+BN27*'SaaS - Upselling'!BN27+BN163*'SaaS - Downselling'!BN95</f>
        <v>23.045392271999997</v>
      </c>
      <c r="BP95" s="89">
        <f ca="1">BO95-BO95*'SaaS - Churn'!BO95-BO95*'SaaS - Downselling'!BO27-BO95*'SaaS - Upselling'!BO163+BO27*'SaaS - Upselling'!BO27+BO163*'SaaS - Downselling'!BO95</f>
        <v>24.347588784959996</v>
      </c>
      <c r="BQ95" s="89">
        <f ca="1">BP95-BP95*'SaaS - Churn'!BP95-BP95*'SaaS - Downselling'!BP27-BP95*'SaaS - Upselling'!BP163+BP27*'SaaS - Upselling'!BP27+BP163*'SaaS - Downselling'!BP95</f>
        <v>25.412168844652797</v>
      </c>
      <c r="BR95" s="89">
        <f ca="1">BQ95-BQ95*'SaaS - Churn'!BQ95-BQ95*'SaaS - Downselling'!BQ27-BQ95*'SaaS - Upselling'!BQ163+BQ27*'SaaS - Upselling'!BQ27+BQ163*'SaaS - Downselling'!BQ95</f>
        <v>26.269273482904701</v>
      </c>
      <c r="BS95" s="89">
        <f ca="1">BR95-BR95*'SaaS - Churn'!BR95-BR95*'SaaS - Downselling'!BR27-BR95*'SaaS - Upselling'!BR163+BR27*'SaaS - Upselling'!BR27+BR163*'SaaS - Downselling'!BR95</f>
        <v>26.945394266574173</v>
      </c>
      <c r="BT95" s="89">
        <f ca="1">BS95-BS95*'SaaS - Churn'!BS95-BS95*'SaaS - Downselling'!BS27-BS95*'SaaS - Upselling'!BS163+BS27*'SaaS - Upselling'!BS27+BS163*'SaaS - Downselling'!BS95</f>
        <v>27.463811884170948</v>
      </c>
      <c r="BU95" s="89">
        <f ca="1">BT95-BT95*'SaaS - Churn'!BT95-BT95*'SaaS - Downselling'!BT27-BT95*'SaaS - Upselling'!BT163+BT27*'SaaS - Upselling'!BT27+BT163*'SaaS - Downselling'!BT95</f>
        <v>27.844982089064395</v>
      </c>
      <c r="BV95" s="89">
        <f ca="1">BU95-BU95*'SaaS - Churn'!BU95-BU95*'SaaS - Downselling'!BU27-BU95*'SaaS - Upselling'!BU163+BU27*'SaaS - Upselling'!BU27+BU163*'SaaS - Downselling'!BU95</f>
        <v>28.106875316750749</v>
      </c>
      <c r="BW95" s="89">
        <f ca="1">BV95-BV95*'SaaS - Churn'!BV95-BV95*'SaaS - Downselling'!BV27-BV95*'SaaS - Upselling'!BV163+BV27*'SaaS - Upselling'!BV27+BV163*'SaaS - Downselling'!BV95</f>
        <v>28.265275535547257</v>
      </c>
      <c r="BX95" s="89">
        <f ca="1">BW95-BW95*'SaaS - Churn'!BW95-BW95*'SaaS - Downselling'!BW27-BW95*'SaaS - Upselling'!BW163+BW27*'SaaS - Upselling'!BW27+BW163*'SaaS - Downselling'!BW95</f>
        <v>28.334043222952054</v>
      </c>
      <c r="BY95" s="89">
        <f ca="1">BX95-BX95*'SaaS - Churn'!BX95-BX95*'SaaS - Downselling'!BX27-BX95*'SaaS - Upselling'!BX163+BX27*'SaaS - Upselling'!BX27+BX163*'SaaS - Downselling'!BX95</f>
        <v>28.325346772834866</v>
      </c>
      <c r="BZ95" s="89">
        <f ca="1">BY95-BY95*'SaaS - Churn'!BY95-BY95*'SaaS - Downselling'!BY27-BY95*'SaaS - Upselling'!BY163+BY27*'SaaS - Upselling'!BY27+BY163*'SaaS - Downselling'!BY95</f>
        <v>28.249866121998998</v>
      </c>
      <c r="CA95" s="89">
        <f ca="1">BZ95-BZ95*'SaaS - Churn'!BZ95-BZ95*'SaaS - Downselling'!BZ27-BZ95*'SaaS - Upselling'!BZ163+BZ27*'SaaS - Upselling'!BZ27+BZ163*'SaaS - Downselling'!BZ95</f>
        <v>28.11697193002535</v>
      </c>
      <c r="CB95" s="89">
        <f ca="1">CA95-CA95*'SaaS - Churn'!CA95-CA95*'SaaS - Downselling'!CA27-CA95*'SaaS - Upselling'!CA163+CA27*'SaaS - Upselling'!CA27+CA163*'SaaS - Downselling'!CA95</f>
        <v>27.934883246235216</v>
      </c>
      <c r="CC95" s="89">
        <f ca="1">CB95-CB95*'SaaS - Churn'!CB95-CB95*'SaaS - Downselling'!CB27-CB95*'SaaS - Upselling'!CB163+CB27*'SaaS - Upselling'!CB27+CB163*'SaaS - Downselling'!CB95</f>
        <v>27.71080624554364</v>
      </c>
      <c r="CD95" s="89">
        <f ca="1">CC95-CC95*'SaaS - Churn'!CC95-CC95*'SaaS - Downselling'!CC27-CC95*'SaaS - Upselling'!CC163+CC27*'SaaS - Upselling'!CC27+CC163*'SaaS - Downselling'!CC95</f>
        <v>27.45105630515792</v>
      </c>
      <c r="CE95" s="89">
        <f ca="1">CD95-CD95*'SaaS - Churn'!CD95-CD95*'SaaS - Downselling'!CD27-CD95*'SaaS - Upselling'!CD163+CD27*'SaaS - Upselling'!CD27+CD163*'SaaS - Downselling'!CD95</f>
        <v>27.161165421436895</v>
      </c>
      <c r="CF95" s="89">
        <f ca="1">CE95-CE95*'SaaS - Churn'!CE95-CE95*'SaaS - Downselling'!CE27-CE95*'SaaS - Upselling'!CE163+CE27*'SaaS - Upselling'!CE27+CE163*'SaaS - Downselling'!CE95</f>
        <v>26.845976726304432</v>
      </c>
      <c r="CG95" s="89">
        <f ca="1">CF95-CF95*'SaaS - Churn'!CF95-CF95*'SaaS - Downselling'!CF27-CF95*'SaaS - Upselling'!CF163+CF27*'SaaS - Upselling'!CF27+CF163*'SaaS - Downselling'!CF95</f>
        <v>26.509727651479068</v>
      </c>
      <c r="CH95" s="89">
        <f ca="1">CG95-CG95*'SaaS - Churn'!CG95-CG95*'SaaS - Downselling'!CG27-CG95*'SaaS - Upselling'!CG163+CG27*'SaaS - Upselling'!CG27+CG163*'SaaS - Downselling'!CG95</f>
        <v>26.156123102986125</v>
      </c>
      <c r="CI95" s="89">
        <f ca="1">CH95-CH95*'SaaS - Churn'!CH95-CH95*'SaaS - Downselling'!CH27-CH95*'SaaS - Upselling'!CH163+CH27*'SaaS - Upselling'!CH27+CH163*'SaaS - Downselling'!CH95</f>
        <v>25.788399844918644</v>
      </c>
      <c r="CJ95" s="89">
        <f ca="1">CI95-CI95*'SaaS - Churn'!CI95-CI95*'SaaS - Downselling'!CI27-CI95*'SaaS - Upselling'!CI163+CI27*'SaaS - Upselling'!CI27+CI163*'SaaS - Downselling'!CI95</f>
        <v>25.409383147533443</v>
      </c>
      <c r="CK95" s="89">
        <f ca="1">CJ95-CJ95*'SaaS - Churn'!CJ95-CJ95*'SaaS - Downselling'!CJ27-CJ95*'SaaS - Upselling'!CJ163+CJ27*'SaaS - Upselling'!CJ27+CJ163*'SaaS - Downselling'!CJ95</f>
        <v>25.021536628154365</v>
      </c>
      <c r="CL95" s="89">
        <f ca="1">CK95-CK95*'SaaS - Churn'!CK95-CK95*'SaaS - Downselling'!CK27-CK95*'SaaS - Upselling'!CK163+CK27*'SaaS - Upselling'!CK27+CK163*'SaaS - Downselling'!CK95</f>
        <v>24.627006101934278</v>
      </c>
      <c r="CM95" s="89">
        <f ca="1">CL95-CL95*'SaaS - Churn'!CL95-CL95*'SaaS - Downselling'!CL27-CL95*'SaaS - Upselling'!CL163+CL27*'SaaS - Upselling'!CL27+CL163*'SaaS - Downselling'!CL95</f>
        <v>24.227658161477432</v>
      </c>
      <c r="CN95" s="89">
        <f ca="1">CM95-CM95*'SaaS - Churn'!CM95-CM95*'SaaS - Downselling'!CM27-CM95*'SaaS - Upselling'!CM163+CM27*'SaaS - Upselling'!CM27+CM163*'SaaS - Downselling'!CM95</f>
        <v>23.825114118039902</v>
      </c>
      <c r="CO95" s="89">
        <f ca="1">CN95-CN95*'SaaS - Churn'!CN95-CN95*'SaaS - Downselling'!CN27-CN95*'SaaS - Upselling'!CN163+CN27*'SaaS - Upselling'!CN27+CN163*'SaaS - Downselling'!CN95</f>
        <v>23.420779861096083</v>
      </c>
      <c r="CP95" s="89">
        <f ca="1">CO95-CO95*'SaaS - Churn'!CO95-CO95*'SaaS - Downselling'!CO27-CO95*'SaaS - Upselling'!CO163+CO27*'SaaS - Upselling'!CO27+CO163*'SaaS - Downselling'!CO95</f>
        <v>23.015872126241103</v>
      </c>
      <c r="CQ95" s="89">
        <f ca="1">CP95-CP95*'SaaS - Churn'!CP95-CP95*'SaaS - Downselling'!CP27-CP95*'SaaS - Upselling'!CP163+CP27*'SaaS - Upselling'!CP27+CP163*'SaaS - Downselling'!CP95</f>
        <v>22.611441602599189</v>
      </c>
      <c r="CR95" s="89">
        <f ca="1">CQ95-CQ95*'SaaS - Churn'!CQ95-CQ95*'SaaS - Downselling'!CQ27-CQ95*'SaaS - Upselling'!CQ163+CQ27*'SaaS - Upselling'!CQ27+CQ163*'SaaS - Downselling'!CQ95</f>
        <v>22.208393259164165</v>
      </c>
      <c r="CS95" s="89">
        <f ca="1">CR95-CR95*'SaaS - Churn'!CR95-CR95*'SaaS - Downselling'!CR27-CR95*'SaaS - Upselling'!CR163+CR27*'SaaS - Upselling'!CR27+CR163*'SaaS - Downselling'!CR95</f>
        <v>21.807504223963807</v>
      </c>
      <c r="CT95" s="89">
        <f ca="1">CS95-CS95*'SaaS - Churn'!CS95-CS95*'SaaS - Downselling'!CS27-CS95*'SaaS - Upselling'!CS163+CS27*'SaaS - Upselling'!CS27+CS163*'SaaS - Downselling'!CS95</f>
        <v>21.409439509869504</v>
      </c>
      <c r="CU95" s="89">
        <f ca="1">CT95-CT95*'SaaS - Churn'!CT95-CT95*'SaaS - Downselling'!CT27-CT95*'SaaS - Upselling'!CT163+CT27*'SaaS - Upselling'!CT27+CT163*'SaaS - Downselling'!CT95</f>
        <v>21.014765845610892</v>
      </c>
      <c r="CV95" s="89">
        <f ca="1">CU95-CU95*'SaaS - Churn'!CU95-CU95*'SaaS - Downselling'!CU27-CU95*'SaaS - Upselling'!CU163+CU27*'SaaS - Upselling'!CU27+CU163*'SaaS - Downselling'!CU95</f>
        <v>20.623963839524798</v>
      </c>
      <c r="CW95" s="89">
        <f ca="1">CV95-CV95*'SaaS - Churn'!CV95-CV95*'SaaS - Downselling'!CV27-CV95*'SaaS - Upselling'!CV163+CV27*'SaaS - Upselling'!CV27+CV163*'SaaS - Downselling'!CV95</f>
        <v>20.237438676261291</v>
      </c>
      <c r="CX95" s="89">
        <f ca="1">CW95-CW95*'SaaS - Churn'!CW95-CW95*'SaaS - Downselling'!CW27-CW95*'SaaS - Upselling'!CW163+CW27*'SaaS - Upselling'!CW27+CW163*'SaaS - Downselling'!CW95</f>
        <v>19.855529522639813</v>
      </c>
      <c r="CY95" s="89">
        <f ca="1">CX95-CX95*'SaaS - Churn'!CX95-CX95*'SaaS - Downselling'!CX27-CX95*'SaaS - Upselling'!CX163+CX27*'SaaS - Upselling'!CX27+CX163*'SaaS - Downselling'!CX95</f>
        <v>19.478517797702317</v>
      </c>
      <c r="CZ95" s="89">
        <f ca="1">CY95-CY95*'SaaS - Churn'!CY95-CY95*'SaaS - Downselling'!CY27-CY95*'SaaS - Upselling'!CY163+CY27*'SaaS - Upselling'!CY27+CY163*'SaaS - Downselling'!CY95</f>
        <v>19.106634443401735</v>
      </c>
      <c r="DA95" s="89">
        <f ca="1">CZ95-CZ95*'SaaS - Churn'!CZ95-CZ95*'SaaS - Downselling'!CZ27-CZ95*'SaaS - Upselling'!CZ163+CZ27*'SaaS - Upselling'!CZ27+CZ163*'SaaS - Downselling'!CZ95</f>
        <v>18.740066315988749</v>
      </c>
      <c r="DB95" s="89">
        <f ca="1">DA95-DA95*'SaaS - Churn'!DA95-DA95*'SaaS - Downselling'!DA27-DA95*'SaaS - Upselling'!DA163+DA27*'SaaS - Upselling'!DA27+DA163*'SaaS - Downselling'!DA95</f>
        <v>18.378961803749416</v>
      </c>
      <c r="DC95" s="89">
        <f ca="1">DB95-DB95*'SaaS - Churn'!DB95-DB95*'SaaS - Downselling'!DB27-DB95*'SaaS - Upselling'!DB163+DB27*'SaaS - Upselling'!DB27+DB163*'SaaS - Downselling'!DB95</f>
        <v>18.023435764065216</v>
      </c>
      <c r="DD95" s="89">
        <f ca="1">DC95-DC95*'SaaS - Churn'!DC95-DC95*'SaaS - Downselling'!DC27-DC95*'SaaS - Upselling'!DC163+DC27*'SaaS - Upselling'!DC27+DC163*'SaaS - Downselling'!DC95</f>
        <v>17.673573861607807</v>
      </c>
      <c r="DE95" s="89">
        <f ca="1">DD95-DD95*'SaaS - Churn'!DD95-DD95*'SaaS - Downselling'!DD27-DD95*'SaaS - Upselling'!DD163+DD27*'SaaS - Upselling'!DD27+DD163*'SaaS - Downselling'!DD95</f>
        <v>17.329436379660677</v>
      </c>
      <c r="DF95" s="89">
        <f ca="1">DE95-DE95*'SaaS - Churn'!DE95-DE95*'SaaS - Downselling'!DE27-DE95*'SaaS - Upselling'!DE163+DE27*'SaaS - Upselling'!DE27+DE163*'SaaS - Downselling'!DE95</f>
        <v>16.991061567918287</v>
      </c>
      <c r="DG95" s="89">
        <f ca="1">DF95-DF95*'SaaS - Churn'!DF95-DF95*'SaaS - Downselling'!DF27-DF95*'SaaS - Upselling'!DF163+DF27*'SaaS - Upselling'!DF27+DF163*'SaaS - Downselling'!DF95</f>
        <v>16.658468582508647</v>
      </c>
      <c r="DH95" s="89">
        <f ca="1">DG95-DG95*'SaaS - Churn'!DG95-DG95*'SaaS - Downselling'!DG27-DG95*'SaaS - Upselling'!DG163+DG27*'SaaS - Upselling'!DG27+DG163*'SaaS - Downselling'!DG95</f>
        <v>16.331660067293353</v>
      </c>
      <c r="DI95" s="89">
        <f ca="1">DH95-DH95*'SaaS - Churn'!DH95-DH95*'SaaS - Downselling'!DH27-DH95*'SaaS - Upselling'!DH163+DH27*'SaaS - Upselling'!DH27+DH163*'SaaS - Downselling'!DH95</f>
        <v>16.010624419610178</v>
      </c>
      <c r="DJ95" s="89">
        <f ca="1">DI95-DI95*'SaaS - Churn'!DI95-DI95*'SaaS - Downselling'!DI27-DI95*'SaaS - Upselling'!DI163+DI27*'SaaS - Upselling'!DI27+DI163*'SaaS - Downselling'!DI95</f>
        <v>15.695337778441145</v>
      </c>
      <c r="DK95" s="89">
        <f ca="1">DJ95-DJ95*'SaaS - Churn'!DJ95-DJ95*'SaaS - Downselling'!DJ27-DJ95*'SaaS - Upselling'!DJ163+DJ27*'SaaS - Upselling'!DJ27+DJ163*'SaaS - Downselling'!DJ95</f>
        <v>15.385765768428712</v>
      </c>
      <c r="DL95" s="89">
        <f ca="1">DK95-DK95*'SaaS - Churn'!DK95-DK95*'SaaS - Downselling'!DK27-DK95*'SaaS - Upselling'!DK163+DK27*'SaaS - Upselling'!DK27+DK163*'SaaS - Downselling'!DK95</f>
        <v>15.08186502914976</v>
      </c>
      <c r="DM95" s="89">
        <f ca="1">DL95-DL95*'SaaS - Churn'!DL95-DL95*'SaaS - Downselling'!DL27-DL95*'SaaS - Upselling'!DL163+DL27*'SaaS - Upselling'!DL27+DL163*'SaaS - Downselling'!DL95</f>
        <v>14.783584555525634</v>
      </c>
      <c r="DN95" s="89">
        <f ca="1">DM95-DM95*'SaaS - Churn'!DM95-DM95*'SaaS - Downselling'!DM27-DM95*'SaaS - Upselling'!DM163+DM27*'SaaS - Upselling'!DM27+DM163*'SaaS - Downselling'!DM95</f>
        <v>14.490866872138923</v>
      </c>
      <c r="DO95" s="89">
        <f ca="1">DN95-DN95*'SaaS - Churn'!DN95-DN95*'SaaS - Downselling'!DN27-DN95*'SaaS - Upselling'!DN163+DN27*'SaaS - Upselling'!DN27+DN163*'SaaS - Downselling'!DN95</f>
        <v>14.203649061493092</v>
      </c>
      <c r="DP95" s="89">
        <f ca="1">DO95-DO95*'SaaS - Churn'!DO95-DO95*'SaaS - Downselling'!DO27-DO95*'SaaS - Upselling'!DO163+DO27*'SaaS - Upselling'!DO27+DO163*'SaaS - Downselling'!DO95</f>
        <v>13.921863663844544</v>
      </c>
      <c r="DQ95" s="89">
        <f ca="1">DP95-DP95*'SaaS - Churn'!DP95-DP95*'SaaS - Downselling'!DP27-DP95*'SaaS - Upselling'!DP163+DP27*'SaaS - Upselling'!DP27+DP163*'SaaS - Downselling'!DP95</f>
        <v>13.645439464119208</v>
      </c>
      <c r="DR95" s="89">
        <f ca="1">DQ95-DQ95*'SaaS - Churn'!DQ95-DQ95*'SaaS - Downselling'!DQ27-DQ95*'SaaS - Upselling'!DQ163+DQ27*'SaaS - Upselling'!DQ27+DQ163*'SaaS - Downselling'!DQ95</f>
        <v>13.374302179562193</v>
      </c>
    </row>
    <row r="96" spans="2:122" ht="15.75" customHeight="1">
      <c r="B96" s="195">
        <v>43678</v>
      </c>
      <c r="BK96" s="89">
        <f ca="1"/>
        <v>16.8</v>
      </c>
      <c r="BL96" s="89">
        <f ca="1">BK96-BK96*'SaaS - Churn'!BK96-BK96*'SaaS - Downselling'!BK28-BK96*'SaaS - Upselling'!BK164+BK28*'SaaS - Upselling'!BK28+BK164*'SaaS - Downselling'!BK96</f>
        <v>19.824000000000002</v>
      </c>
      <c r="BM96" s="89">
        <f ca="1">BL96-BL96*'SaaS - Churn'!BL96-BL96*'SaaS - Downselling'!BL28-BL96*'SaaS - Upselling'!BL164+BL28*'SaaS - Upselling'!BL28+BL164*'SaaS - Downselling'!BL96</f>
        <v>22.384320000000002</v>
      </c>
      <c r="BN96" s="89">
        <f ca="1">BM96-BM96*'SaaS - Churn'!BM96-BM96*'SaaS - Downselling'!BM28-BM96*'SaaS - Upselling'!BM164+BM28*'SaaS - Upselling'!BM28+BM164*'SaaS - Downselling'!BM96</f>
        <v>24.538617600000006</v>
      </c>
      <c r="BO96" s="89">
        <f ca="1">BN96-BN96*'SaaS - Churn'!BN96-BN96*'SaaS - Downselling'!BN28-BN96*'SaaS - Upselling'!BN164+BN28*'SaaS - Upselling'!BN28+BN164*'SaaS - Downselling'!BN96</f>
        <v>26.337591168000007</v>
      </c>
      <c r="BP96" s="89">
        <f ca="1">BO96-BO96*'SaaS - Churn'!BO96-BO96*'SaaS - Downselling'!BO28-BO96*'SaaS - Upselling'!BO164+BO28*'SaaS - Upselling'!BO28+BO164*'SaaS - Downselling'!BO96</f>
        <v>27.825815754240004</v>
      </c>
      <c r="BQ96" s="89">
        <f ca="1">BP96-BP96*'SaaS - Churn'!BP96-BP96*'SaaS - Downselling'!BP28-BP96*'SaaS - Upselling'!BP164+BP28*'SaaS - Upselling'!BP28+BP164*'SaaS - Downselling'!BP96</f>
        <v>29.042478679603207</v>
      </c>
      <c r="BR96" s="89">
        <f ca="1">BQ96-BQ96*'SaaS - Churn'!BQ96-BQ96*'SaaS - Downselling'!BQ28-BQ96*'SaaS - Upselling'!BQ164+BQ28*'SaaS - Upselling'!BQ28+BQ164*'SaaS - Downselling'!BQ96</f>
        <v>30.022026837605381</v>
      </c>
      <c r="BS96" s="89">
        <f ca="1">BR96-BR96*'SaaS - Churn'!BR96-BR96*'SaaS - Downselling'!BR28-BR96*'SaaS - Upselling'!BR164+BR28*'SaaS - Upselling'!BR28+BR164*'SaaS - Downselling'!BR96</f>
        <v>30.794736304656205</v>
      </c>
      <c r="BT96" s="89">
        <f ca="1">BS96-BS96*'SaaS - Churn'!BS96-BS96*'SaaS - Downselling'!BS28-BS96*'SaaS - Upselling'!BS164+BS28*'SaaS - Upselling'!BS28+BS164*'SaaS - Downselling'!BS96</f>
        <v>31.387213581909659</v>
      </c>
      <c r="BU96" s="89">
        <f ca="1">BT96-BT96*'SaaS - Churn'!BT96-BT96*'SaaS - Downselling'!BT28-BT96*'SaaS - Upselling'!BT164+BT28*'SaaS - Upselling'!BT28+BT164*'SaaS - Downselling'!BT96</f>
        <v>31.822836673216457</v>
      </c>
      <c r="BV96" s="89">
        <f ca="1">BU96-BU96*'SaaS - Churn'!BU96-BU96*'SaaS - Downselling'!BU28-BU96*'SaaS - Upselling'!BU164+BU28*'SaaS - Upselling'!BU28+BU164*'SaaS - Downselling'!BU96</f>
        <v>32.122143219143723</v>
      </c>
      <c r="BW96" s="89">
        <f ca="1">BV96-BV96*'SaaS - Churn'!BV96-BV96*'SaaS - Downselling'!BV28-BV96*'SaaS - Upselling'!BV164+BV28*'SaaS - Upselling'!BV28+BV164*'SaaS - Downselling'!BV96</f>
        <v>32.303172040625448</v>
      </c>
      <c r="BX96" s="89">
        <f ca="1">BW96-BW96*'SaaS - Churn'!BW96-BW96*'SaaS - Downselling'!BW28-BW96*'SaaS - Upselling'!BW164+BW28*'SaaS - Upselling'!BW28+BW164*'SaaS - Downselling'!BW96</f>
        <v>32.381763683373791</v>
      </c>
      <c r="BY96" s="89">
        <f ca="1">BX96-BX96*'SaaS - Churn'!BX96-BX96*'SaaS - Downselling'!BX28-BX96*'SaaS - Upselling'!BX164+BX28*'SaaS - Upselling'!BX28+BX164*'SaaS - Downselling'!BX96</f>
        <v>32.37182488323986</v>
      </c>
      <c r="BZ96" s="89">
        <f ca="1">BY96-BY96*'SaaS - Churn'!BY96-BY96*'SaaS - Downselling'!BY28-BY96*'SaaS - Upselling'!BY164+BY28*'SaaS - Upselling'!BY28+BY164*'SaaS - Downselling'!BY96</f>
        <v>32.285561282284583</v>
      </c>
      <c r="CA96" s="89">
        <f ca="1">BZ96-BZ96*'SaaS - Churn'!BZ96-BZ96*'SaaS - Downselling'!BZ28-BZ96*'SaaS - Upselling'!BZ164+BZ28*'SaaS - Upselling'!BZ28+BZ164*'SaaS - Downselling'!BZ96</f>
        <v>32.13368220574327</v>
      </c>
      <c r="CB96" s="89">
        <f ca="1">CA96-CA96*'SaaS - Churn'!CA96-CA96*'SaaS - Downselling'!CA28-CA96*'SaaS - Upselling'!CA164+CA28*'SaaS - Upselling'!CA28+CA164*'SaaS - Downselling'!CA96</f>
        <v>31.925580852840259</v>
      </c>
      <c r="CC96" s="89">
        <f ca="1">CB96-CB96*'SaaS - Churn'!CB96-CB96*'SaaS - Downselling'!CB28-CB96*'SaaS - Upselling'!CB164+CB28*'SaaS - Upselling'!CB28+CB164*'SaaS - Downselling'!CB96</f>
        <v>31.669492852049881</v>
      </c>
      <c r="CD96" s="89">
        <f ca="1">CC96-CC96*'SaaS - Churn'!CC96-CC96*'SaaS - Downselling'!CC28-CC96*'SaaS - Upselling'!CC164+CC28*'SaaS - Upselling'!CC28+CC164*'SaaS - Downselling'!CC96</f>
        <v>31.372635777323342</v>
      </c>
      <c r="CE96" s="89">
        <f ca="1">CD96-CD96*'SaaS - Churn'!CD96-CD96*'SaaS - Downselling'!CD28-CD96*'SaaS - Upselling'!CD164+CD28*'SaaS - Upselling'!CD28+CD164*'SaaS - Downselling'!CD96</f>
        <v>31.041331910213597</v>
      </c>
      <c r="CF96" s="89">
        <f ca="1">CE96-CE96*'SaaS - Churn'!CE96-CE96*'SaaS - Downselling'!CE28-CE96*'SaaS - Upselling'!CE164+CE28*'SaaS - Upselling'!CE28+CE164*'SaaS - Downselling'!CE96</f>
        <v>30.681116258633644</v>
      </c>
      <c r="CG96" s="89">
        <f ca="1">CF96-CF96*'SaaS - Churn'!CF96-CF96*'SaaS - Downselling'!CF28-CF96*'SaaS - Upselling'!CF164+CF28*'SaaS - Upselling'!CF28+CF164*'SaaS - Downselling'!CF96</f>
        <v>30.296831601690368</v>
      </c>
      <c r="CH96" s="89">
        <f ca="1">CG96-CG96*'SaaS - Churn'!CG96-CG96*'SaaS - Downselling'!CG28-CG96*'SaaS - Upselling'!CG164+CG28*'SaaS - Upselling'!CG28+CG164*'SaaS - Downselling'!CG96</f>
        <v>29.892712117698434</v>
      </c>
      <c r="CI96" s="89">
        <f ca="1">CH96-CH96*'SaaS - Churn'!CH96-CH96*'SaaS - Downselling'!CH28-CH96*'SaaS - Upselling'!CH164+CH28*'SaaS - Upselling'!CH28+CH164*'SaaS - Downselling'!CH96</f>
        <v>29.472456965621312</v>
      </c>
      <c r="CJ96" s="89">
        <f ca="1">CI96-CI96*'SaaS - Churn'!CI96-CI96*'SaaS - Downselling'!CI28-CI96*'SaaS - Upselling'!CI164+CI28*'SaaS - Upselling'!CI28+CI164*'SaaS - Downselling'!CI96</f>
        <v>29.039295025752512</v>
      </c>
      <c r="CK96" s="89">
        <f ca="1">CJ96-CJ96*'SaaS - Churn'!CJ96-CJ96*'SaaS - Downselling'!CJ28-CJ96*'SaaS - Upselling'!CJ164+CJ28*'SaaS - Upselling'!CJ28+CJ164*'SaaS - Downselling'!CJ96</f>
        <v>28.596041860747853</v>
      </c>
      <c r="CL96" s="89">
        <f ca="1">CK96-CK96*'SaaS - Churn'!CK96-CK96*'SaaS - Downselling'!CK28-CK96*'SaaS - Upselling'!CK164+CK28*'SaaS - Upselling'!CK28+CK164*'SaaS - Downselling'!CK96</f>
        <v>28.145149830782039</v>
      </c>
      <c r="CM96" s="89">
        <f ca="1">CL96-CL96*'SaaS - Churn'!CL96-CL96*'SaaS - Downselling'!CL28-CL96*'SaaS - Upselling'!CL164+CL28*'SaaS - Upselling'!CL28+CL164*'SaaS - Downselling'!CL96</f>
        <v>27.688752184545645</v>
      </c>
      <c r="CN96" s="89">
        <f ca="1">CM96-CM96*'SaaS - Churn'!CM96-CM96*'SaaS - Downselling'!CM28-CM96*'SaaS - Upselling'!CM164+CM28*'SaaS - Upselling'!CM28+CM164*'SaaS - Downselling'!CM96</f>
        <v>27.228701849188472</v>
      </c>
      <c r="CO96" s="89">
        <f ca="1">CN96-CN96*'SaaS - Churn'!CN96-CN96*'SaaS - Downselling'!CN28-CN96*'SaaS - Upselling'!CN164+CN28*'SaaS - Upselling'!CN28+CN164*'SaaS - Downselling'!CN96</f>
        <v>26.766605555538391</v>
      </c>
      <c r="CP96" s="89">
        <f ca="1">CO96-CO96*'SaaS - Churn'!CO96-CO96*'SaaS - Downselling'!CO28-CO96*'SaaS - Upselling'!CO164+CO28*'SaaS - Upselling'!CO28+CO164*'SaaS - Downselling'!CO96</f>
        <v>26.303853858561268</v>
      </c>
      <c r="CQ96" s="89">
        <f ca="1">CP96-CP96*'SaaS - Churn'!CP96-CP96*'SaaS - Downselling'!CP28-CP96*'SaaS - Upselling'!CP164+CP28*'SaaS - Upselling'!CP28+CP164*'SaaS - Downselling'!CP96</f>
        <v>25.841647545827652</v>
      </c>
      <c r="CR96" s="89">
        <f ca="1">CQ96-CQ96*'SaaS - Churn'!CQ96-CQ96*'SaaS - Downselling'!CQ28-CQ96*'SaaS - Upselling'!CQ164+CQ28*'SaaS - Upselling'!CQ28+CQ164*'SaaS - Downselling'!CQ96</f>
        <v>25.381020867616193</v>
      </c>
      <c r="CS96" s="89">
        <f ca="1">CR96-CR96*'SaaS - Churn'!CR96-CR96*'SaaS - Downselling'!CR28-CR96*'SaaS - Upselling'!CR164+CR28*'SaaS - Upselling'!CR28+CR164*'SaaS - Downselling'!CR96</f>
        <v>24.922861970244352</v>
      </c>
      <c r="CT96" s="89">
        <f ca="1">CS96-CS96*'SaaS - Churn'!CS96-CS96*'SaaS - Downselling'!CS28-CS96*'SaaS - Upselling'!CS164+CS28*'SaaS - Upselling'!CS28+CS164*'SaaS - Downselling'!CS96</f>
        <v>24.467930868422293</v>
      </c>
      <c r="CU96" s="89">
        <f ca="1">CT96-CT96*'SaaS - Churn'!CT96-CT96*'SaaS - Downselling'!CT28-CT96*'SaaS - Upselling'!CT164+CT28*'SaaS - Upselling'!CT28+CT164*'SaaS - Downselling'!CT96</f>
        <v>24.016875252126734</v>
      </c>
      <c r="CV96" s="89">
        <f ca="1">CU96-CU96*'SaaS - Churn'!CU96-CU96*'SaaS - Downselling'!CU28-CU96*'SaaS - Upselling'!CU164+CU28*'SaaS - Upselling'!CU28+CU164*'SaaS - Downselling'!CU96</f>
        <v>23.570244388028339</v>
      </c>
      <c r="CW96" s="89">
        <f ca="1">CV96-CV96*'SaaS - Churn'!CV96-CV96*'SaaS - Downselling'!CV28-CV96*'SaaS - Upselling'!CV164+CV28*'SaaS - Upselling'!CV28+CV164*'SaaS - Downselling'!CV96</f>
        <v>23.128501344298616</v>
      </c>
      <c r="CX96" s="89">
        <f ca="1">CW96-CW96*'SaaS - Churn'!CW96-CW96*'SaaS - Downselling'!CW28-CW96*'SaaS - Upselling'!CW164+CW28*'SaaS - Upselling'!CW28+CW164*'SaaS - Downselling'!CW96</f>
        <v>22.692033740159786</v>
      </c>
      <c r="CY96" s="89">
        <f ca="1">CX96-CX96*'SaaS - Churn'!CX96-CX96*'SaaS - Downselling'!CX28-CX96*'SaaS - Upselling'!CX164+CX28*'SaaS - Upselling'!CX28+CX164*'SaaS - Downselling'!CX96</f>
        <v>22.261163197374074</v>
      </c>
      <c r="CZ96" s="89">
        <f ca="1">CY96-CY96*'SaaS - Churn'!CY96-CY96*'SaaS - Downselling'!CY28-CY96*'SaaS - Upselling'!CY164+CY28*'SaaS - Upselling'!CY28+CY164*'SaaS - Downselling'!CY96</f>
        <v>21.836153649601979</v>
      </c>
      <c r="DA96" s="89">
        <f ca="1">CZ96-CZ96*'SaaS - Churn'!CZ96-CZ96*'SaaS - Downselling'!CZ28-CZ96*'SaaS - Upselling'!CZ164+CZ28*'SaaS - Upselling'!CZ28+CZ164*'SaaS - Downselling'!CZ96</f>
        <v>21.41721864684428</v>
      </c>
      <c r="DB96" s="89">
        <f ca="1">DA96-DA96*'SaaS - Churn'!DA96-DA96*'SaaS - Downselling'!DA28-DA96*'SaaS - Upselling'!DA164+DA28*'SaaS - Upselling'!DA28+DA164*'SaaS - Downselling'!DA96</f>
        <v>21.004527775713616</v>
      </c>
      <c r="DC96" s="89">
        <f ca="1">DB96-DB96*'SaaS - Churn'!DB96-DB96*'SaaS - Downselling'!DB28-DB96*'SaaS - Upselling'!DB164+DB28*'SaaS - Upselling'!DB28+DB164*'SaaS - Downselling'!DB96</f>
        <v>20.598212301788816</v>
      </c>
      <c r="DD96" s="89">
        <f ca="1">DC96-DC96*'SaaS - Churn'!DC96-DC96*'SaaS - Downselling'!DC28-DC96*'SaaS - Upselling'!DC164+DC28*'SaaS - Upselling'!DC28+DC164*'SaaS - Downselling'!DC96</f>
        <v>20.198370127551776</v>
      </c>
      <c r="DE96" s="89">
        <f ca="1">DD96-DD96*'SaaS - Churn'!DD96-DD96*'SaaS - Downselling'!DD28-DD96*'SaaS - Upselling'!DD164+DD28*'SaaS - Upselling'!DD28+DD164*'SaaS - Downselling'!DD96</f>
        <v>19.805070148183628</v>
      </c>
      <c r="DF96" s="89">
        <f ca="1">DE96-DE96*'SaaS - Churn'!DE96-DE96*'SaaS - Downselling'!DE28-DE96*'SaaS - Upselling'!DE164+DE28*'SaaS - Upselling'!DE28+DE164*'SaaS - Downselling'!DE96</f>
        <v>19.418356077620896</v>
      </c>
      <c r="DG96" s="89">
        <f ca="1">DF96-DF96*'SaaS - Churn'!DF96-DF96*'SaaS - Downselling'!DF28-DF96*'SaaS - Upselling'!DF164+DF28*'SaaS - Upselling'!DF28+DF164*'SaaS - Downselling'!DF96</f>
        <v>19.038249808581309</v>
      </c>
      <c r="DH96" s="89">
        <f ca="1">DG96-DG96*'SaaS - Churn'!DG96-DG96*'SaaS - Downselling'!DG28-DG96*'SaaS - Upselling'!DG164+DG28*'SaaS - Upselling'!DG28+DG164*'SaaS - Downselling'!DG96</f>
        <v>18.664754362620975</v>
      </c>
      <c r="DI96" s="89">
        <f ca="1">DH96-DH96*'SaaS - Churn'!DH96-DH96*'SaaS - Downselling'!DH28-DH96*'SaaS - Upselling'!DH164+DH28*'SaaS - Upselling'!DH28+DH164*'SaaS - Downselling'!DH96</f>
        <v>18.29785647955449</v>
      </c>
      <c r="DJ96" s="89">
        <f ca="1">DI96-DI96*'SaaS - Churn'!DI96-DI96*'SaaS - Downselling'!DI28-DI96*'SaaS - Upselling'!DI164+DI28*'SaaS - Upselling'!DI28+DI164*'SaaS - Downselling'!DI96</f>
        <v>17.93752888964702</v>
      </c>
      <c r="DK96" s="89">
        <f ca="1">DJ96-DJ96*'SaaS - Churn'!DJ96-DJ96*'SaaS - Downselling'!DJ28-DJ96*'SaaS - Upselling'!DJ164+DJ28*'SaaS - Upselling'!DJ28+DJ164*'SaaS - Downselling'!DJ96</f>
        <v>17.583732306775669</v>
      </c>
      <c r="DL96" s="89">
        <f ca="1">DK96-DK96*'SaaS - Churn'!DK96-DK96*'SaaS - Downselling'!DK28-DK96*'SaaS - Upselling'!DK164+DK28*'SaaS - Upselling'!DK28+DK164*'SaaS - Downselling'!DK96</f>
        <v>17.236417176171152</v>
      </c>
      <c r="DM96" s="89">
        <f ca="1">DL96-DL96*'SaaS - Churn'!DL96-DL96*'SaaS - Downselling'!DL28-DL96*'SaaS - Upselling'!DL164+DL28*'SaaS - Upselling'!DL28+DL164*'SaaS - Downselling'!DL96</f>
        <v>16.895525206315003</v>
      </c>
      <c r="DN96" s="89">
        <f ca="1">DM96-DM96*'SaaS - Churn'!DM96-DM96*'SaaS - Downselling'!DM28-DM96*'SaaS - Upselling'!DM164+DM28*'SaaS - Upselling'!DM28+DM164*'SaaS - Downselling'!DM96</f>
        <v>16.560990711015908</v>
      </c>
      <c r="DO96" s="89">
        <f ca="1">DN96-DN96*'SaaS - Churn'!DN96-DN96*'SaaS - Downselling'!DN28-DN96*'SaaS - Upselling'!DN164+DN28*'SaaS - Upselling'!DN28+DN164*'SaaS - Downselling'!DN96</f>
        <v>16.23274178456353</v>
      </c>
      <c r="DP96" s="89">
        <f ca="1">DO96-DO96*'SaaS - Churn'!DO96-DO96*'SaaS - Downselling'!DO28-DO96*'SaaS - Upselling'!DO164+DO28*'SaaS - Upselling'!DO28+DO164*'SaaS - Downselling'!DO96</f>
        <v>15.910701330108047</v>
      </c>
      <c r="DQ96" s="89">
        <f ca="1">DP96-DP96*'SaaS - Churn'!DP96-DP96*'SaaS - Downselling'!DP28-DP96*'SaaS - Upselling'!DP164+DP28*'SaaS - Upselling'!DP28+DP164*'SaaS - Downselling'!DP96</f>
        <v>15.594787958993377</v>
      </c>
      <c r="DR96" s="89">
        <f ca="1">DQ96-DQ96*'SaaS - Churn'!DQ96-DQ96*'SaaS - Downselling'!DQ28-DQ96*'SaaS - Upselling'!DQ164+DQ28*'SaaS - Upselling'!DQ28+DQ164*'SaaS - Downselling'!DQ96</f>
        <v>15.284916776642504</v>
      </c>
    </row>
    <row r="97" spans="2:122" ht="15.75" customHeight="1">
      <c r="B97" s="195">
        <v>43709</v>
      </c>
      <c r="BK97" s="89">
        <f ca="1"/>
        <v>18.899999999999999</v>
      </c>
      <c r="BL97" s="89">
        <f ca="1">BK97-BK97*'SaaS - Churn'!BK97-BK97*'SaaS - Downselling'!BK29-BK97*'SaaS - Upselling'!BK165+BK29*'SaaS - Upselling'!BK29+BK165*'SaaS - Downselling'!BK97</f>
        <v>22.302</v>
      </c>
      <c r="BM97" s="89">
        <f ca="1">BL97-BL97*'SaaS - Churn'!BL97-BL97*'SaaS - Downselling'!BL29-BL97*'SaaS - Upselling'!BL165+BL29*'SaaS - Upselling'!BL29+BL165*'SaaS - Downselling'!BL97</f>
        <v>25.182359999999999</v>
      </c>
      <c r="BN97" s="89">
        <f ca="1">BM97-BM97*'SaaS - Churn'!BM97-BM97*'SaaS - Downselling'!BM29-BM97*'SaaS - Upselling'!BM165+BM29*'SaaS - Upselling'!BM29+BM165*'SaaS - Downselling'!BM97</f>
        <v>27.6059448</v>
      </c>
      <c r="BO97" s="89">
        <f ca="1">BN97-BN97*'SaaS - Churn'!BN97-BN97*'SaaS - Downselling'!BN29-BN97*'SaaS - Upselling'!BN165+BN29*'SaaS - Upselling'!BN29+BN165*'SaaS - Downselling'!BN97</f>
        <v>29.629790063999998</v>
      </c>
      <c r="BP97" s="89">
        <f ca="1">BO97-BO97*'SaaS - Churn'!BO97-BO97*'SaaS - Downselling'!BO29-BO97*'SaaS - Upselling'!BO165+BO29*'SaaS - Upselling'!BO29+BO165*'SaaS - Downselling'!BO97</f>
        <v>31.304042723519995</v>
      </c>
      <c r="BQ97" s="89">
        <f ca="1">BP97-BP97*'SaaS - Churn'!BP97-BP97*'SaaS - Downselling'!BP29-BP97*'SaaS - Upselling'!BP165+BP29*'SaaS - Upselling'!BP29+BP165*'SaaS - Downselling'!BP97</f>
        <v>32.672788514553595</v>
      </c>
      <c r="BR97" s="89">
        <f ca="1">BQ97-BQ97*'SaaS - Churn'!BQ97-BQ97*'SaaS - Downselling'!BQ29-BQ97*'SaaS - Upselling'!BQ165+BQ29*'SaaS - Upselling'!BQ29+BQ165*'SaaS - Downselling'!BQ97</f>
        <v>33.774780192306039</v>
      </c>
      <c r="BS97" s="89">
        <f ca="1">BR97-BR97*'SaaS - Churn'!BR97-BR97*'SaaS - Downselling'!BR29-BR97*'SaaS - Upselling'!BR165+BR29*'SaaS - Upselling'!BR29+BR165*'SaaS - Downselling'!BR97</f>
        <v>34.644078342738212</v>
      </c>
      <c r="BT97" s="89">
        <f ca="1">BS97-BS97*'SaaS - Churn'!BS97-BS97*'SaaS - Downselling'!BS29-BS97*'SaaS - Upselling'!BS165+BS29*'SaaS - Upselling'!BS29+BS165*'SaaS - Downselling'!BS97</f>
        <v>35.310615279648346</v>
      </c>
      <c r="BU97" s="89">
        <f ca="1">BT97-BT97*'SaaS - Churn'!BT97-BT97*'SaaS - Downselling'!BT29-BT97*'SaaS - Upselling'!BT165+BT29*'SaaS - Upselling'!BT29+BT165*'SaaS - Downselling'!BT97</f>
        <v>35.800691257368491</v>
      </c>
      <c r="BV97" s="89">
        <f ca="1">BU97-BU97*'SaaS - Churn'!BU97-BU97*'SaaS - Downselling'!BU29-BU97*'SaaS - Upselling'!BU165+BU29*'SaaS - Upselling'!BU29+BU165*'SaaS - Downselling'!BU97</f>
        <v>36.137411121536658</v>
      </c>
      <c r="BW97" s="89">
        <f ca="1">BV97-BV97*'SaaS - Churn'!BV97-BV97*'SaaS - Downselling'!BV29-BV97*'SaaS - Upselling'!BV165+BV29*'SaaS - Upselling'!BV29+BV165*'SaaS - Downselling'!BV97</f>
        <v>36.3410685457036</v>
      </c>
      <c r="BX97" s="89">
        <f ca="1">BW97-BW97*'SaaS - Churn'!BW97-BW97*'SaaS - Downselling'!BW29-BW97*'SaaS - Upselling'!BW165+BW29*'SaaS - Upselling'!BW29+BW165*'SaaS - Downselling'!BW97</f>
        <v>36.429484143795477</v>
      </c>
      <c r="BY97" s="89">
        <f ca="1">BX97-BX97*'SaaS - Churn'!BX97-BX97*'SaaS - Downselling'!BX29-BX97*'SaaS - Upselling'!BX165+BX29*'SaaS - Upselling'!BX29+BX165*'SaaS - Downselling'!BX97</f>
        <v>36.418302993644808</v>
      </c>
      <c r="BZ97" s="89">
        <f ca="1">BY97-BY97*'SaaS - Churn'!BY97-BY97*'SaaS - Downselling'!BY29-BY97*'SaaS - Upselling'!BY165+BY29*'SaaS - Upselling'!BY29+BY165*'SaaS - Downselling'!BY97</f>
        <v>36.321256442570125</v>
      </c>
      <c r="CA97" s="89">
        <f ca="1">BZ97-BZ97*'SaaS - Churn'!BZ97-BZ97*'SaaS - Downselling'!BZ29-BZ97*'SaaS - Upselling'!BZ165+BZ29*'SaaS - Upselling'!BZ29+BZ165*'SaaS - Downselling'!BZ97</f>
        <v>36.150392481461147</v>
      </c>
      <c r="CB97" s="89">
        <f ca="1">CA97-CA97*'SaaS - Churn'!CA97-CA97*'SaaS - Downselling'!CA29-CA97*'SaaS - Upselling'!CA165+CA29*'SaaS - Upselling'!CA29+CA165*'SaaS - Downselling'!CA97</f>
        <v>35.916278459445259</v>
      </c>
      <c r="CC97" s="89">
        <f ca="1">CB97-CB97*'SaaS - Churn'!CB97-CB97*'SaaS - Downselling'!CB29-CB97*'SaaS - Upselling'!CB165+CB29*'SaaS - Upselling'!CB29+CB165*'SaaS - Downselling'!CB97</f>
        <v>35.62817945855609</v>
      </c>
      <c r="CD97" s="89">
        <f ca="1">CC97-CC97*'SaaS - Churn'!CC97-CC97*'SaaS - Downselling'!CC29-CC97*'SaaS - Upselling'!CC165+CC29*'SaaS - Upselling'!CC29+CC165*'SaaS - Downselling'!CC97</f>
        <v>35.294215249488737</v>
      </c>
      <c r="CE97" s="89">
        <f ca="1">CD97-CD97*'SaaS - Churn'!CD97-CD97*'SaaS - Downselling'!CD29-CD97*'SaaS - Upselling'!CD165+CD29*'SaaS - Upselling'!CD29+CD165*'SaaS - Downselling'!CD97</f>
        <v>34.921498398990281</v>
      </c>
      <c r="CF97" s="89">
        <f ca="1">CE97-CE97*'SaaS - Churn'!CE97-CE97*'SaaS - Downselling'!CE29-CE97*'SaaS - Upselling'!CE165+CE29*'SaaS - Upselling'!CE29+CE165*'SaaS - Downselling'!CE97</f>
        <v>34.51625579096283</v>
      </c>
      <c r="CG97" s="89">
        <f ca="1">CF97-CF97*'SaaS - Churn'!CF97-CF97*'SaaS - Downselling'!CF29-CF97*'SaaS - Upselling'!CF165+CF29*'SaaS - Upselling'!CF29+CF165*'SaaS - Downselling'!CF97</f>
        <v>34.083935551901646</v>
      </c>
      <c r="CH97" s="89">
        <f ca="1">CG97-CG97*'SaaS - Churn'!CG97-CG97*'SaaS - Downselling'!CG29-CG97*'SaaS - Upselling'!CG165+CG29*'SaaS - Upselling'!CG29+CG165*'SaaS - Downselling'!CG97</f>
        <v>33.629301132410717</v>
      </c>
      <c r="CI97" s="89">
        <f ca="1">CH97-CH97*'SaaS - Churn'!CH97-CH97*'SaaS - Downselling'!CH29-CH97*'SaaS - Upselling'!CH165+CH29*'SaaS - Upselling'!CH29+CH165*'SaaS - Downselling'!CH97</f>
        <v>33.156514086323959</v>
      </c>
      <c r="CJ97" s="89">
        <f ca="1">CI97-CI97*'SaaS - Churn'!CI97-CI97*'SaaS - Downselling'!CI29-CI97*'SaaS - Upselling'!CI165+CI29*'SaaS - Upselling'!CI29+CI165*'SaaS - Downselling'!CI97</f>
        <v>32.669206903971556</v>
      </c>
      <c r="CK97" s="89">
        <f ca="1">CJ97-CJ97*'SaaS - Churn'!CJ97-CJ97*'SaaS - Downselling'!CJ29-CJ97*'SaaS - Upselling'!CJ165+CJ29*'SaaS - Upselling'!CJ29+CJ165*'SaaS - Downselling'!CJ97</f>
        <v>32.170547093341312</v>
      </c>
      <c r="CL97" s="89">
        <f ca="1">CK97-CK97*'SaaS - Churn'!CK97-CK97*'SaaS - Downselling'!CK29-CK97*'SaaS - Upselling'!CK165+CK29*'SaaS - Upselling'!CK29+CK165*'SaaS - Downselling'!CK97</f>
        <v>31.663293559629771</v>
      </c>
      <c r="CM97" s="89">
        <f ca="1">CL97-CL97*'SaaS - Churn'!CL97-CL97*'SaaS - Downselling'!CL29-CL97*'SaaS - Upselling'!CL165+CL29*'SaaS - Upselling'!CL29+CL165*'SaaS - Downselling'!CL97</f>
        <v>31.149846207613827</v>
      </c>
      <c r="CN97" s="89">
        <f ca="1">CM97-CM97*'SaaS - Churn'!CM97-CM97*'SaaS - Downselling'!CM29-CM97*'SaaS - Upselling'!CM165+CM29*'SaaS - Upselling'!CM29+CM165*'SaaS - Downselling'!CM97</f>
        <v>30.632289580337005</v>
      </c>
      <c r="CO97" s="89">
        <f ca="1">CN97-CN97*'SaaS - Churn'!CN97-CN97*'SaaS - Downselling'!CN29-CN97*'SaaS - Upselling'!CN165+CN29*'SaaS - Upselling'!CN29+CN165*'SaaS - Downselling'!CN97</f>
        <v>30.112431249980663</v>
      </c>
      <c r="CP97" s="89">
        <f ca="1">CO97-CO97*'SaaS - Churn'!CO97-CO97*'SaaS - Downselling'!CO29-CO97*'SaaS - Upselling'!CO165+CO29*'SaaS - Upselling'!CO29+CO165*'SaaS - Downselling'!CO97</f>
        <v>29.591835590881399</v>
      </c>
      <c r="CQ97" s="89">
        <f ca="1">CP97-CP97*'SaaS - Churn'!CP97-CP97*'SaaS - Downselling'!CP29-CP97*'SaaS - Upselling'!CP165+CP29*'SaaS - Upselling'!CP29+CP165*'SaaS - Downselling'!CP97</f>
        <v>29.071853489056078</v>
      </c>
      <c r="CR97" s="89">
        <f ca="1">CQ97-CQ97*'SaaS - Churn'!CQ97-CQ97*'SaaS - Downselling'!CQ29-CQ97*'SaaS - Upselling'!CQ165+CQ29*'SaaS - Upselling'!CQ29+CQ165*'SaaS - Downselling'!CQ97</f>
        <v>28.55364847606819</v>
      </c>
      <c r="CS97" s="89">
        <f ca="1">CR97-CR97*'SaaS - Churn'!CR97-CR97*'SaaS - Downselling'!CR29-CR97*'SaaS - Upselling'!CR165+CR29*'SaaS - Upselling'!CR29+CR165*'SaaS - Downselling'!CR97</f>
        <v>28.038219716524871</v>
      </c>
      <c r="CT97" s="89">
        <f ca="1">CS97-CS97*'SaaS - Churn'!CS97-CS97*'SaaS - Downselling'!CS29-CS97*'SaaS - Upselling'!CS165+CS29*'SaaS - Upselling'!CS29+CS165*'SaaS - Downselling'!CS97</f>
        <v>27.52642222697505</v>
      </c>
      <c r="CU97" s="89">
        <f ca="1">CT97-CT97*'SaaS - Churn'!CT97-CT97*'SaaS - Downselling'!CT29-CT97*'SaaS - Upselling'!CT165+CT29*'SaaS - Upselling'!CT29+CT165*'SaaS - Downselling'!CT97</f>
        <v>27.018984658642545</v>
      </c>
      <c r="CV97" s="89">
        <f ca="1">CU97-CU97*'SaaS - Churn'!CU97-CU97*'SaaS - Downselling'!CU29-CU97*'SaaS - Upselling'!CU165+CU29*'SaaS - Upselling'!CU29+CU165*'SaaS - Downselling'!CU97</f>
        <v>26.516524936531852</v>
      </c>
      <c r="CW97" s="89">
        <f ca="1">CV97-CV97*'SaaS - Churn'!CV97-CV97*'SaaS - Downselling'!CV29-CV97*'SaaS - Upselling'!CV165+CV29*'SaaS - Upselling'!CV29+CV165*'SaaS - Downselling'!CV97</f>
        <v>26.019564012335913</v>
      </c>
      <c r="CX97" s="89">
        <f ca="1">CW97-CW97*'SaaS - Churn'!CW97-CW97*'SaaS - Downselling'!CW29-CW97*'SaaS - Upselling'!CW165+CW29*'SaaS - Upselling'!CW29+CW165*'SaaS - Downselling'!CW97</f>
        <v>25.528537957679731</v>
      </c>
      <c r="CY97" s="89">
        <f ca="1">CX97-CX97*'SaaS - Churn'!CX97-CX97*'SaaS - Downselling'!CX29-CX97*'SaaS - Upselling'!CX165+CX29*'SaaS - Upselling'!CX29+CX165*'SaaS - Downselling'!CX97</f>
        <v>25.043808597045807</v>
      </c>
      <c r="CZ97" s="89">
        <f ca="1">CY97-CY97*'SaaS - Churn'!CY97-CY97*'SaaS - Downselling'!CY29-CY97*'SaaS - Upselling'!CY165+CY29*'SaaS - Upselling'!CY29+CY165*'SaaS - Downselling'!CY97</f>
        <v>24.565672855802202</v>
      </c>
      <c r="DA97" s="89">
        <f ca="1">CZ97-CZ97*'SaaS - Churn'!CZ97-CZ97*'SaaS - Downselling'!CZ29-CZ97*'SaaS - Upselling'!CZ165+CZ29*'SaaS - Upselling'!CZ29+CZ165*'SaaS - Downselling'!CZ97</f>
        <v>24.094370977699793</v>
      </c>
      <c r="DB97" s="89">
        <f ca="1">DA97-DA97*'SaaS - Churn'!DA97-DA97*'SaaS - Downselling'!DA29-DA97*'SaaS - Upselling'!DA165+DA29*'SaaS - Upselling'!DA29+DA165*'SaaS - Downselling'!DA97</f>
        <v>23.630093747677794</v>
      </c>
      <c r="DC97" s="89">
        <f ca="1">DB97-DB97*'SaaS - Churn'!DB97-DB97*'SaaS - Downselling'!DB29-DB97*'SaaS - Upselling'!DB165+DB29*'SaaS - Upselling'!DB29+DB165*'SaaS - Downselling'!DB97</f>
        <v>23.172988839512392</v>
      </c>
      <c r="DD97" s="89">
        <f ca="1">DC97-DC97*'SaaS - Churn'!DC97-DC97*'SaaS - Downselling'!DC29-DC97*'SaaS - Upselling'!DC165+DC29*'SaaS - Upselling'!DC29+DC165*'SaaS - Downselling'!DC97</f>
        <v>22.723166393495724</v>
      </c>
      <c r="DE97" s="89">
        <f ca="1">DD97-DD97*'SaaS - Churn'!DD97-DD97*'SaaS - Downselling'!DD29-DD97*'SaaS - Upselling'!DD165+DD29*'SaaS - Upselling'!DD29+DD165*'SaaS - Downselling'!DD97</f>
        <v>22.28070391670656</v>
      </c>
      <c r="DF97" s="89">
        <f ca="1">DE97-DE97*'SaaS - Churn'!DE97-DE97*'SaaS - Downselling'!DE29-DE97*'SaaS - Upselling'!DE165+DE29*'SaaS - Upselling'!DE29+DE165*'SaaS - Downselling'!DE97</f>
        <v>21.845650587323487</v>
      </c>
      <c r="DG97" s="89">
        <f ca="1">DF97-DF97*'SaaS - Churn'!DF97-DF97*'SaaS - Downselling'!DF29-DF97*'SaaS - Upselling'!DF165+DF29*'SaaS - Upselling'!DF29+DF165*'SaaS - Downselling'!DF97</f>
        <v>21.41803103465395</v>
      </c>
      <c r="DH97" s="89">
        <f ca="1">DG97-DG97*'SaaS - Churn'!DG97-DG97*'SaaS - Downselling'!DG29-DG97*'SaaS - Upselling'!DG165+DG29*'SaaS - Upselling'!DG29+DG165*'SaaS - Downselling'!DG97</f>
        <v>20.99784865794857</v>
      </c>
      <c r="DI97" s="89">
        <f ca="1">DH97-DH97*'SaaS - Churn'!DH97-DH97*'SaaS - Downselling'!DH29-DH97*'SaaS - Upselling'!DH165+DH29*'SaaS - Upselling'!DH29+DH165*'SaaS - Downselling'!DH97</f>
        <v>20.585088539498773</v>
      </c>
      <c r="DJ97" s="89">
        <f ca="1">DI97-DI97*'SaaS - Churn'!DI97-DI97*'SaaS - Downselling'!DI29-DI97*'SaaS - Upselling'!DI165+DI29*'SaaS - Upselling'!DI29+DI165*'SaaS - Downselling'!DI97</f>
        <v>20.179720000852875</v>
      </c>
      <c r="DK97" s="89">
        <f ca="1">DJ97-DJ97*'SaaS - Churn'!DJ97-DJ97*'SaaS - Downselling'!DJ29-DJ97*'SaaS - Upselling'!DJ165+DJ29*'SaaS - Upselling'!DJ29+DJ165*'SaaS - Downselling'!DJ97</f>
        <v>19.781698845122605</v>
      </c>
      <c r="DL97" s="89">
        <f ca="1">DK97-DK97*'SaaS - Churn'!DK97-DK97*'SaaS - Downselling'!DK29-DK97*'SaaS - Upselling'!DK165+DK29*'SaaS - Upselling'!DK29+DK165*'SaaS - Downselling'!DK97</f>
        <v>19.390969323192525</v>
      </c>
      <c r="DM97" s="89">
        <f ca="1">DL97-DL97*'SaaS - Churn'!DL97-DL97*'SaaS - Downselling'!DL29-DL97*'SaaS - Upselling'!DL165+DL29*'SaaS - Upselling'!DL29+DL165*'SaaS - Downselling'!DL97</f>
        <v>19.007465857104364</v>
      </c>
      <c r="DN97" s="89">
        <f ca="1">DM97-DM97*'SaaS - Churn'!DM97-DM97*'SaaS - Downselling'!DM29-DM97*'SaaS - Upselling'!DM165+DM29*'SaaS - Upselling'!DM29+DM165*'SaaS - Downselling'!DM97</f>
        <v>18.631114549892882</v>
      </c>
      <c r="DO97" s="89">
        <f ca="1">DN97-DN97*'SaaS - Churn'!DN97-DN97*'SaaS - Downselling'!DN29-DN97*'SaaS - Upselling'!DN165+DN29*'SaaS - Upselling'!DN29+DN165*'SaaS - Downselling'!DN97</f>
        <v>18.261834507633957</v>
      </c>
      <c r="DP97" s="89">
        <f ca="1">DO97-DO97*'SaaS - Churn'!DO97-DO97*'SaaS - Downselling'!DO29-DO97*'SaaS - Upselling'!DO165+DO29*'SaaS - Upselling'!DO29+DO165*'SaaS - Downselling'!DO97</f>
        <v>17.89953899637154</v>
      </c>
      <c r="DQ97" s="89">
        <f ca="1">DP97-DP97*'SaaS - Churn'!DP97-DP97*'SaaS - Downselling'!DP29-DP97*'SaaS - Upselling'!DP165+DP29*'SaaS - Upselling'!DP29+DP165*'SaaS - Downselling'!DP97</f>
        <v>17.544136453867537</v>
      </c>
      <c r="DR97" s="89">
        <f ca="1">DQ97-DQ97*'SaaS - Churn'!DQ97-DQ97*'SaaS - Downselling'!DQ29-DQ97*'SaaS - Upselling'!DQ165+DQ29*'SaaS - Upselling'!DQ29+DQ165*'SaaS - Downselling'!DQ97</f>
        <v>17.195531373722805</v>
      </c>
    </row>
    <row r="98" spans="2:122" ht="15.75" customHeight="1">
      <c r="B98" s="195">
        <v>43739</v>
      </c>
      <c r="BK98" s="89">
        <f ca="1"/>
        <v>23.099999999999998</v>
      </c>
      <c r="BL98" s="89">
        <f ca="1">BK98-BK98*'SaaS - Churn'!BK98-BK98*'SaaS - Downselling'!BK30-BK98*'SaaS - Upselling'!BK166+BK30*'SaaS - Upselling'!BK30+BK166*'SaaS - Downselling'!BK98</f>
        <v>27.257999999999999</v>
      </c>
      <c r="BM98" s="89">
        <f ca="1">BL98-BL98*'SaaS - Churn'!BL98-BL98*'SaaS - Downselling'!BL30-BL98*'SaaS - Upselling'!BL166+BL30*'SaaS - Upselling'!BL30+BL166*'SaaS - Downselling'!BL98</f>
        <v>30.77844</v>
      </c>
      <c r="BN98" s="89">
        <f ca="1">BM98-BM98*'SaaS - Churn'!BM98-BM98*'SaaS - Downselling'!BM30-BM98*'SaaS - Upselling'!BM166+BM30*'SaaS - Upselling'!BM30+BM166*'SaaS - Downselling'!BM98</f>
        <v>33.740599200000005</v>
      </c>
      <c r="BO98" s="89">
        <f ca="1">BN98-BN98*'SaaS - Churn'!BN98-BN98*'SaaS - Downselling'!BN30-BN98*'SaaS - Upselling'!BN166+BN30*'SaaS - Upselling'!BN30+BN166*'SaaS - Downselling'!BN98</f>
        <v>36.214187856000002</v>
      </c>
      <c r="BP98" s="89">
        <f ca="1">BO98-BO98*'SaaS - Churn'!BO98-BO98*'SaaS - Downselling'!BO30-BO98*'SaaS - Upselling'!BO166+BO30*'SaaS - Upselling'!BO30+BO166*'SaaS - Downselling'!BO98</f>
        <v>38.260496662080001</v>
      </c>
      <c r="BQ98" s="89">
        <f ca="1">BP98-BP98*'SaaS - Churn'!BP98-BP98*'SaaS - Downselling'!BP30-BP98*'SaaS - Upselling'!BP166+BP30*'SaaS - Upselling'!BP30+BP166*'SaaS - Downselling'!BP98</f>
        <v>39.9334081844544</v>
      </c>
      <c r="BR98" s="89">
        <f ca="1">BQ98-BQ98*'SaaS - Churn'!BQ98-BQ98*'SaaS - Downselling'!BQ30-BQ98*'SaaS - Upselling'!BQ166+BQ30*'SaaS - Upselling'!BQ30+BQ166*'SaaS - Downselling'!BQ98</f>
        <v>41.280286901707392</v>
      </c>
      <c r="BS98" s="89">
        <f ca="1">BR98-BR98*'SaaS - Churn'!BR98-BR98*'SaaS - Downselling'!BR30-BR98*'SaaS - Upselling'!BR166+BR30*'SaaS - Upselling'!BR30+BR166*'SaaS - Downselling'!BR98</f>
        <v>42.342762418902275</v>
      </c>
      <c r="BT98" s="89">
        <f ca="1">BS98-BS98*'SaaS - Churn'!BS98-BS98*'SaaS - Downselling'!BS30-BS98*'SaaS - Upselling'!BS166+BS30*'SaaS - Upselling'!BS30+BS166*'SaaS - Downselling'!BS98</f>
        <v>43.157418675125776</v>
      </c>
      <c r="BU98" s="89">
        <f ca="1">BT98-BT98*'SaaS - Churn'!BT98-BT98*'SaaS - Downselling'!BT30-BT98*'SaaS - Upselling'!BT166+BT30*'SaaS - Upselling'!BT30+BT166*'SaaS - Downselling'!BT98</f>
        <v>43.756400425672616</v>
      </c>
      <c r="BV98" s="89">
        <f ca="1">BU98-BU98*'SaaS - Churn'!BU98-BU98*'SaaS - Downselling'!BU30-BU98*'SaaS - Upselling'!BU166+BU30*'SaaS - Upselling'!BU30+BU166*'SaaS - Downselling'!BU98</f>
        <v>44.167946926322607</v>
      </c>
      <c r="BW98" s="89">
        <f ca="1">BV98-BV98*'SaaS - Churn'!BV98-BV98*'SaaS - Downselling'!BV30-BV98*'SaaS - Upselling'!BV166+BV30*'SaaS - Upselling'!BV30+BV166*'SaaS - Downselling'!BV98</f>
        <v>44.416861555859981</v>
      </c>
      <c r="BX98" s="89">
        <f ca="1">BW98-BW98*'SaaS - Churn'!BW98-BW98*'SaaS - Downselling'!BW30-BW98*'SaaS - Upselling'!BW166+BW30*'SaaS - Upselling'!BW30+BW166*'SaaS - Downselling'!BW98</f>
        <v>44.52492506463895</v>
      </c>
      <c r="BY98" s="89">
        <f ca="1">BX98-BX98*'SaaS - Churn'!BX98-BX98*'SaaS - Downselling'!BX30-BX98*'SaaS - Upselling'!BX166+BX30*'SaaS - Upselling'!BX30+BX166*'SaaS - Downselling'!BX98</f>
        <v>44.511259214454796</v>
      </c>
      <c r="BZ98" s="89">
        <f ca="1">BY98-BY98*'SaaS - Churn'!BY98-BY98*'SaaS - Downselling'!BY30-BY98*'SaaS - Upselling'!BY166+BY30*'SaaS - Upselling'!BY30+BY166*'SaaS - Downselling'!BY98</f>
        <v>44.392646763141293</v>
      </c>
      <c r="CA98" s="89">
        <f ca="1">BZ98-BZ98*'SaaS - Churn'!BZ98-BZ98*'SaaS - Downselling'!BZ30-BZ98*'SaaS - Upselling'!BZ166+BZ30*'SaaS - Upselling'!BZ30+BZ166*'SaaS - Downselling'!BZ98</f>
        <v>44.183813032896985</v>
      </c>
      <c r="CB98" s="89">
        <f ca="1">CA98-CA98*'SaaS - Churn'!CA98-CA98*'SaaS - Downselling'!CA30-CA98*'SaaS - Upselling'!CA166+CA30*'SaaS - Upselling'!CA30+CA166*'SaaS - Downselling'!CA98</f>
        <v>43.897673672655344</v>
      </c>
      <c r="CC98" s="89">
        <f ca="1">CB98-CB98*'SaaS - Churn'!CB98-CB98*'SaaS - Downselling'!CB30-CB98*'SaaS - Upselling'!CB166+CB30*'SaaS - Upselling'!CB30+CB166*'SaaS - Downselling'!CB98</f>
        <v>43.545552671568579</v>
      </c>
      <c r="CD98" s="89">
        <f ca="1">CC98-CC98*'SaaS - Churn'!CC98-CC98*'SaaS - Downselling'!CC30-CC98*'SaaS - Upselling'!CC166+CC30*'SaaS - Upselling'!CC30+CC166*'SaaS - Downselling'!CC98</f>
        <v>43.137374193819589</v>
      </c>
      <c r="CE98" s="89">
        <f ca="1">CD98-CD98*'SaaS - Churn'!CD98-CD98*'SaaS - Downselling'!CD30-CD98*'SaaS - Upselling'!CD166+CD30*'SaaS - Upselling'!CD30+CD166*'SaaS - Downselling'!CD98</f>
        <v>42.681831376543691</v>
      </c>
      <c r="CF98" s="89">
        <f ca="1">CE98-CE98*'SaaS - Churn'!CE98-CE98*'SaaS - Downselling'!CE30-CE98*'SaaS - Upselling'!CE166+CE30*'SaaS - Upselling'!CE30+CE166*'SaaS - Downselling'!CE98</f>
        <v>42.186534855621254</v>
      </c>
      <c r="CG98" s="89">
        <f ca="1">CF98-CF98*'SaaS - Churn'!CF98-CF98*'SaaS - Downselling'!CF30-CF98*'SaaS - Upselling'!CF166+CF30*'SaaS - Upselling'!CF30+CF166*'SaaS - Downselling'!CF98</f>
        <v>41.658143452324254</v>
      </c>
      <c r="CH98" s="89">
        <f ca="1">CG98-CG98*'SaaS - Churn'!CG98-CG98*'SaaS - Downselling'!CG30-CG98*'SaaS - Upselling'!CG166+CG30*'SaaS - Upselling'!CG30+CG166*'SaaS - Downselling'!CG98</f>
        <v>41.10247916183534</v>
      </c>
      <c r="CI98" s="89">
        <f ca="1">CH98-CH98*'SaaS - Churn'!CH98-CH98*'SaaS - Downselling'!CH30-CH98*'SaaS - Upselling'!CH166+CH30*'SaaS - Upselling'!CH30+CH166*'SaaS - Downselling'!CH98</f>
        <v>40.524628327729296</v>
      </c>
      <c r="CJ98" s="89">
        <f ca="1">CI98-CI98*'SaaS - Churn'!CI98-CI98*'SaaS - Downselling'!CI30-CI98*'SaaS - Upselling'!CI166+CI30*'SaaS - Upselling'!CI30+CI166*'SaaS - Downselling'!CI98</f>
        <v>39.929030660409694</v>
      </c>
      <c r="CK98" s="89">
        <f ca="1">CJ98-CJ98*'SaaS - Churn'!CJ98-CJ98*'SaaS - Downselling'!CJ30-CJ98*'SaaS - Upselling'!CJ166+CJ30*'SaaS - Upselling'!CJ30+CJ166*'SaaS - Downselling'!CJ98</f>
        <v>39.319557558528288</v>
      </c>
      <c r="CL98" s="89">
        <f ca="1">CK98-CK98*'SaaS - Churn'!CK98-CK98*'SaaS - Downselling'!CK30-CK98*'SaaS - Upselling'!CK166+CK30*'SaaS - Upselling'!CK30+CK166*'SaaS - Downselling'!CK98</f>
        <v>38.699581017325301</v>
      </c>
      <c r="CM98" s="89">
        <f ca="1">CL98-CL98*'SaaS - Churn'!CL98-CL98*'SaaS - Downselling'!CL30-CL98*'SaaS - Upselling'!CL166+CL30*'SaaS - Upselling'!CL30+CL166*'SaaS - Downselling'!CL98</f>
        <v>38.072034253750253</v>
      </c>
      <c r="CN98" s="89">
        <f ca="1">CM98-CM98*'SaaS - Churn'!CM98-CM98*'SaaS - Downselling'!CM30-CM98*'SaaS - Upselling'!CM166+CM30*'SaaS - Upselling'!CM30+CM166*'SaaS - Downselling'!CM98</f>
        <v>37.439465042634133</v>
      </c>
      <c r="CO98" s="89">
        <f ca="1">CN98-CN98*'SaaS - Churn'!CN98-CN98*'SaaS - Downselling'!CN30-CN98*'SaaS - Upselling'!CN166+CN30*'SaaS - Upselling'!CN30+CN166*'SaaS - Downselling'!CN98</f>
        <v>36.804082638865268</v>
      </c>
      <c r="CP98" s="89">
        <f ca="1">CO98-CO98*'SaaS - Churn'!CO98-CO98*'SaaS - Downselling'!CO30-CO98*'SaaS - Upselling'!CO166+CO30*'SaaS - Upselling'!CO30+CO166*'SaaS - Downselling'!CO98</f>
        <v>36.167799055521719</v>
      </c>
      <c r="CQ98" s="89">
        <f ca="1">CP98-CP98*'SaaS - Churn'!CP98-CP98*'SaaS - Downselling'!CP30-CP98*'SaaS - Upselling'!CP166+CP30*'SaaS - Upselling'!CP30+CP166*'SaaS - Downselling'!CP98</f>
        <v>35.532265375512992</v>
      </c>
      <c r="CR98" s="89">
        <f ca="1">CQ98-CQ98*'SaaS - Churn'!CQ98-CQ98*'SaaS - Downselling'!CQ30-CQ98*'SaaS - Upselling'!CQ166+CQ30*'SaaS - Upselling'!CQ30+CQ166*'SaaS - Downselling'!CQ98</f>
        <v>34.898903692972233</v>
      </c>
      <c r="CS98" s="89">
        <f ca="1">CR98-CR98*'SaaS - Churn'!CR98-CR98*'SaaS - Downselling'!CR30-CR98*'SaaS - Upselling'!CR166+CR30*'SaaS - Upselling'!CR30+CR166*'SaaS - Downselling'!CR98</f>
        <v>34.268935209085953</v>
      </c>
      <c r="CT98" s="89">
        <f ca="1">CS98-CS98*'SaaS - Churn'!CS98-CS98*'SaaS - Downselling'!CS30-CS98*'SaaS - Upselling'!CS166+CS30*'SaaS - Upselling'!CS30+CS166*'SaaS - Downselling'!CS98</f>
        <v>33.643404944080622</v>
      </c>
      <c r="CU98" s="89">
        <f ca="1">CT98-CT98*'SaaS - Churn'!CT98-CT98*'SaaS - Downselling'!CT30-CT98*'SaaS - Upselling'!CT166+CT30*'SaaS - Upselling'!CT30+CT166*'SaaS - Downselling'!CT98</f>
        <v>33.023203471674229</v>
      </c>
      <c r="CV98" s="89">
        <f ca="1">CU98-CU98*'SaaS - Churn'!CU98-CU98*'SaaS - Downselling'!CU30-CU98*'SaaS - Upselling'!CU166+CU30*'SaaS - Upselling'!CU30+CU166*'SaaS - Downselling'!CU98</f>
        <v>32.409086033538934</v>
      </c>
      <c r="CW98" s="89">
        <f ca="1">CV98-CV98*'SaaS - Churn'!CV98-CV98*'SaaS - Downselling'!CV30-CV98*'SaaS - Upselling'!CV166+CV30*'SaaS - Upselling'!CV30+CV166*'SaaS - Downselling'!CV98</f>
        <v>31.801689348410566</v>
      </c>
      <c r="CX98" s="89">
        <f ca="1">CW98-CW98*'SaaS - Churn'!CW98-CW98*'SaaS - Downselling'!CW30-CW98*'SaaS - Upselling'!CW166+CW30*'SaaS - Upselling'!CW30+CW166*'SaaS - Downselling'!CW98</f>
        <v>31.201546392719674</v>
      </c>
      <c r="CY98" s="89">
        <f ca="1">CX98-CX98*'SaaS - Churn'!CX98-CX98*'SaaS - Downselling'!CX30-CX98*'SaaS - Upselling'!CX166+CX30*'SaaS - Upselling'!CX30+CX166*'SaaS - Downselling'!CX98</f>
        <v>30.609099396389325</v>
      </c>
      <c r="CZ98" s="89">
        <f ca="1">CY98-CY98*'SaaS - Churn'!CY98-CY98*'SaaS - Downselling'!CY30-CY98*'SaaS - Upselling'!CY166+CY30*'SaaS - Upselling'!CY30+CY166*'SaaS - Downselling'!CY98</f>
        <v>30.024711268202694</v>
      </c>
      <c r="DA98" s="89">
        <f ca="1">CZ98-CZ98*'SaaS - Churn'!CZ98-CZ98*'SaaS - Downselling'!CZ30-CZ98*'SaaS - Upselling'!CZ166+CZ30*'SaaS - Upselling'!CZ30+CZ166*'SaaS - Downselling'!CZ98</f>
        <v>29.448675639410858</v>
      </c>
      <c r="DB98" s="89">
        <f ca="1">DA98-DA98*'SaaS - Churn'!DA98-DA98*'SaaS - Downselling'!DA30-DA98*'SaaS - Upselling'!DA166+DA30*'SaaS - Upselling'!DA30+DA166*'SaaS - Downselling'!DA98</f>
        <v>28.881225691606193</v>
      </c>
      <c r="DC98" s="89">
        <f ca="1">DB98-DB98*'SaaS - Churn'!DB98-DB98*'SaaS - Downselling'!DB30-DB98*'SaaS - Upselling'!DB166+DB30*'SaaS - Upselling'!DB30+DB166*'SaaS - Downselling'!DB98</f>
        <v>28.322541914959597</v>
      </c>
      <c r="DD98" s="89">
        <f ca="1">DC98-DC98*'SaaS - Churn'!DC98-DC98*'SaaS - Downselling'!DC30-DC98*'SaaS - Upselling'!DC166+DC30*'SaaS - Upselling'!DC30+DC166*'SaaS - Downselling'!DC98</f>
        <v>27.772758925383666</v>
      </c>
      <c r="DE98" s="89">
        <f ca="1">DD98-DD98*'SaaS - Churn'!DD98-DD98*'SaaS - Downselling'!DD30-DD98*'SaaS - Upselling'!DD166+DD30*'SaaS - Upselling'!DD30+DD166*'SaaS - Downselling'!DD98</f>
        <v>27.231971453752461</v>
      </c>
      <c r="DF98" s="89">
        <f ca="1">DE98-DE98*'SaaS - Churn'!DE98-DE98*'SaaS - Downselling'!DE30-DE98*'SaaS - Upselling'!DE166+DE30*'SaaS - Upselling'!DE30+DE166*'SaaS - Downselling'!DE98</f>
        <v>26.700239606728708</v>
      </c>
      <c r="DG98" s="89">
        <f ca="1">DF98-DF98*'SaaS - Churn'!DF98-DF98*'SaaS - Downselling'!DF30-DF98*'SaaS - Upselling'!DF166+DF30*'SaaS - Upselling'!DF30+DF166*'SaaS - Downselling'!DF98</f>
        <v>26.177593486799275</v>
      </c>
      <c r="DH98" s="89">
        <f ca="1">DG98-DG98*'SaaS - Churn'!DG98-DG98*'SaaS - Downselling'!DG30-DG98*'SaaS - Upselling'!DG166+DG30*'SaaS - Upselling'!DG30+DG166*'SaaS - Downselling'!DG98</f>
        <v>25.664037248603812</v>
      </c>
      <c r="DI98" s="89">
        <f ca="1">DH98-DH98*'SaaS - Churn'!DH98-DH98*'SaaS - Downselling'!DH30-DH98*'SaaS - Upselling'!DH166+DH30*'SaaS - Upselling'!DH30+DH166*'SaaS - Downselling'!DH98</f>
        <v>25.159552659387398</v>
      </c>
      <c r="DJ98" s="89">
        <f ca="1">DI98-DI98*'SaaS - Churn'!DI98-DI98*'SaaS - Downselling'!DI30-DI98*'SaaS - Upselling'!DI166+DI30*'SaaS - Upselling'!DI30+DI166*'SaaS - Downselling'!DI98</f>
        <v>24.664102223264631</v>
      </c>
      <c r="DK98" s="89">
        <f ca="1">DJ98-DJ98*'SaaS - Churn'!DJ98-DJ98*'SaaS - Downselling'!DJ30-DJ98*'SaaS - Upselling'!DJ166+DJ30*'SaaS - Upselling'!DJ30+DJ166*'SaaS - Downselling'!DJ98</f>
        <v>24.177631921816523</v>
      </c>
      <c r="DL98" s="89">
        <f ca="1">DK98-DK98*'SaaS - Churn'!DK98-DK98*'SaaS - Downselling'!DK30-DK98*'SaaS - Upselling'!DK166+DK30*'SaaS - Upselling'!DK30+DK166*'SaaS - Downselling'!DK98</f>
        <v>23.700073617235315</v>
      </c>
      <c r="DM98" s="89">
        <f ca="1">DL98-DL98*'SaaS - Churn'!DL98-DL98*'SaaS - Downselling'!DL30-DL98*'SaaS - Upselling'!DL166+DL30*'SaaS - Upselling'!DL30+DL166*'SaaS - Downselling'!DL98</f>
        <v>23.231347158683114</v>
      </c>
      <c r="DN98" s="89">
        <f ca="1">DM98-DM98*'SaaS - Churn'!DM98-DM98*'SaaS - Downselling'!DM30-DM98*'SaaS - Upselling'!DM166+DM30*'SaaS - Upselling'!DM30+DM166*'SaaS - Downselling'!DM98</f>
        <v>22.771362227646858</v>
      </c>
      <c r="DO98" s="89">
        <f ca="1">DN98-DN98*'SaaS - Churn'!DN98-DN98*'SaaS - Downselling'!DN30-DN98*'SaaS - Upselling'!DN166+DN30*'SaaS - Upselling'!DN30+DN166*'SaaS - Downselling'!DN98</f>
        <v>22.320019953774839</v>
      </c>
      <c r="DP98" s="89">
        <f ca="1">DO98-DO98*'SaaS - Churn'!DO98-DO98*'SaaS - Downselling'!DO30-DO98*'SaaS - Upselling'!DO166+DO30*'SaaS - Upselling'!DO30+DO166*'SaaS - Downselling'!DO98</f>
        <v>21.87721432889855</v>
      </c>
      <c r="DQ98" s="89">
        <f ca="1">DP98-DP98*'SaaS - Churn'!DP98-DP98*'SaaS - Downselling'!DP30-DP98*'SaaS - Upselling'!DP166+DP30*'SaaS - Upselling'!DP30+DP166*'SaaS - Downselling'!DP98</f>
        <v>21.442833443615882</v>
      </c>
      <c r="DR98" s="89">
        <f ca="1">DQ98-DQ98*'SaaS - Churn'!DQ98-DQ98*'SaaS - Downselling'!DQ30-DQ98*'SaaS - Upselling'!DQ166+DQ30*'SaaS - Upselling'!DQ30+DQ166*'SaaS - Downselling'!DQ98</f>
        <v>21.016760567883431</v>
      </c>
    </row>
    <row r="99" spans="2:122" ht="15.75" customHeight="1">
      <c r="B99" s="195">
        <v>43770</v>
      </c>
      <c r="BK99" s="89">
        <f ca="1"/>
        <v>27.3</v>
      </c>
      <c r="BL99" s="89">
        <f ca="1">BK99-BK99*'SaaS - Churn'!BK99-BK99*'SaaS - Downselling'!BK31-BK99*'SaaS - Upselling'!BK167+BK31*'SaaS - Upselling'!BK31+BK167*'SaaS - Downselling'!BK99</f>
        <v>32.213999999999999</v>
      </c>
      <c r="BM99" s="89">
        <f ca="1">BL99-BL99*'SaaS - Churn'!BL99-BL99*'SaaS - Downselling'!BL31-BL99*'SaaS - Upselling'!BL167+BL31*'SaaS - Upselling'!BL31+BL167*'SaaS - Downselling'!BL99</f>
        <v>36.374520000000004</v>
      </c>
      <c r="BN99" s="89">
        <f ca="1">BM99-BM99*'SaaS - Churn'!BM99-BM99*'SaaS - Downselling'!BM31-BM99*'SaaS - Upselling'!BM167+BM31*'SaaS - Upselling'!BM31+BM167*'SaaS - Downselling'!BM99</f>
        <v>39.875253600000001</v>
      </c>
      <c r="BO99" s="89">
        <f ca="1">BN99-BN99*'SaaS - Churn'!BN99-BN99*'SaaS - Downselling'!BN31-BN99*'SaaS - Upselling'!BN167+BN31*'SaaS - Upselling'!BN31+BN167*'SaaS - Downselling'!BN99</f>
        <v>42.798585648</v>
      </c>
      <c r="BP99" s="89">
        <f ca="1">BO99-BO99*'SaaS - Churn'!BO99-BO99*'SaaS - Downselling'!BO31-BO99*'SaaS - Upselling'!BO167+BO31*'SaaS - Upselling'!BO31+BO167*'SaaS - Downselling'!BO99</f>
        <v>45.216950600640004</v>
      </c>
      <c r="BQ99" s="89">
        <f ca="1">BP99-BP99*'SaaS - Churn'!BP99-BP99*'SaaS - Downselling'!BP31-BP99*'SaaS - Upselling'!BP167+BP31*'SaaS - Upselling'!BP31+BP167*'SaaS - Downselling'!BP99</f>
        <v>47.194027854355205</v>
      </c>
      <c r="BR99" s="89">
        <f ca="1">BQ99-BQ99*'SaaS - Churn'!BQ99-BQ99*'SaaS - Downselling'!BQ31-BQ99*'SaaS - Upselling'!BQ167+BQ31*'SaaS - Upselling'!BQ31+BQ167*'SaaS - Downselling'!BQ99</f>
        <v>48.785793611108744</v>
      </c>
      <c r="BS99" s="89">
        <f ca="1">BR99-BR99*'SaaS - Churn'!BR99-BR99*'SaaS - Downselling'!BR31-BR99*'SaaS - Upselling'!BR167+BR31*'SaaS - Upselling'!BR31+BR167*'SaaS - Downselling'!BR99</f>
        <v>50.041446495066332</v>
      </c>
      <c r="BT99" s="89">
        <f ca="1">BS99-BS99*'SaaS - Churn'!BS99-BS99*'SaaS - Downselling'!BS31-BS99*'SaaS - Upselling'!BS167+BS31*'SaaS - Upselling'!BS31+BS167*'SaaS - Downselling'!BS99</f>
        <v>51.004222070603198</v>
      </c>
      <c r="BU99" s="89">
        <f ca="1">BT99-BT99*'SaaS - Churn'!BT99-BT99*'SaaS - Downselling'!BT31-BT99*'SaaS - Upselling'!BT167+BT31*'SaaS - Upselling'!BT31+BT167*'SaaS - Downselling'!BT99</f>
        <v>51.712109593976741</v>
      </c>
      <c r="BV99" s="89">
        <f ca="1">BU99-BU99*'SaaS - Churn'!BU99-BU99*'SaaS - Downselling'!BU31-BU99*'SaaS - Upselling'!BU167+BU31*'SaaS - Upselling'!BU31+BU167*'SaaS - Downselling'!BU99</f>
        <v>52.198482731108541</v>
      </c>
      <c r="BW99" s="89">
        <f ca="1">BV99-BV99*'SaaS - Churn'!BV99-BV99*'SaaS - Downselling'!BV31-BV99*'SaaS - Upselling'!BV167+BV31*'SaaS - Upselling'!BV31+BV167*'SaaS - Downselling'!BV99</f>
        <v>52.492654566016341</v>
      </c>
      <c r="BX99" s="89">
        <f ca="1">BW99-BW99*'SaaS - Churn'!BW99-BW99*'SaaS - Downselling'!BW31-BW99*'SaaS - Upselling'!BW167+BW31*'SaaS - Upselling'!BW31+BW167*'SaaS - Downselling'!BW99</f>
        <v>52.620365985482387</v>
      </c>
      <c r="BY99" s="89">
        <f ca="1">BX99-BX99*'SaaS - Churn'!BX99-BX99*'SaaS - Downselling'!BX31-BX99*'SaaS - Upselling'!BX167+BX31*'SaaS - Upselling'!BX31+BX167*'SaaS - Downselling'!BX99</f>
        <v>52.604215435264749</v>
      </c>
      <c r="BZ99" s="89">
        <f ca="1">BY99-BY99*'SaaS - Churn'!BY99-BY99*'SaaS - Downselling'!BY31-BY99*'SaaS - Upselling'!BY167+BY31*'SaaS - Upselling'!BY31+BY167*'SaaS - Downselling'!BY99</f>
        <v>52.464037083712427</v>
      </c>
      <c r="CA99" s="89">
        <f ca="1">BZ99-BZ99*'SaaS - Churn'!BZ99-BZ99*'SaaS - Downselling'!BZ31-BZ99*'SaaS - Upselling'!BZ167+BZ31*'SaaS - Upselling'!BZ31+BZ167*'SaaS - Downselling'!BZ99</f>
        <v>52.217233584332796</v>
      </c>
      <c r="CB99" s="89">
        <f ca="1">CA99-CA99*'SaaS - Churn'!CA99-CA99*'SaaS - Downselling'!CA31-CA99*'SaaS - Upselling'!CA167+CA31*'SaaS - Upselling'!CA31+CA167*'SaaS - Downselling'!CA99</f>
        <v>51.879068885865401</v>
      </c>
      <c r="CC99" s="89">
        <f ca="1">CB99-CB99*'SaaS - Churn'!CB99-CB99*'SaaS - Downselling'!CB31-CB99*'SaaS - Upselling'!CB167+CB31*'SaaS - Upselling'!CB31+CB167*'SaaS - Downselling'!CB99</f>
        <v>51.46292588458104</v>
      </c>
      <c r="CD99" s="89">
        <f ca="1">CC99-CC99*'SaaS - Churn'!CC99-CC99*'SaaS - Downselling'!CC31-CC99*'SaaS - Upselling'!CC167+CC31*'SaaS - Upselling'!CC31+CC167*'SaaS - Downselling'!CC99</f>
        <v>50.980533138150413</v>
      </c>
      <c r="CE99" s="89">
        <f ca="1">CD99-CD99*'SaaS - Churn'!CD99-CD99*'SaaS - Downselling'!CD31-CD99*'SaaS - Upselling'!CD167+CD31*'SaaS - Upselling'!CD31+CD167*'SaaS - Downselling'!CD99</f>
        <v>50.442164354097081</v>
      </c>
      <c r="CF99" s="89">
        <f ca="1">CE99-CE99*'SaaS - Churn'!CE99-CE99*'SaaS - Downselling'!CE31-CE99*'SaaS - Upselling'!CE167+CE31*'SaaS - Upselling'!CE31+CE167*'SaaS - Downselling'!CE99</f>
        <v>49.856813920279649</v>
      </c>
      <c r="CG99" s="89">
        <f ca="1">CF99-CF99*'SaaS - Churn'!CF99-CF99*'SaaS - Downselling'!CF31-CF99*'SaaS - Upselling'!CF167+CF31*'SaaS - Upselling'!CF31+CF167*'SaaS - Downselling'!CF99</f>
        <v>49.232351352746832</v>
      </c>
      <c r="CH99" s="89">
        <f ca="1">CG99-CG99*'SaaS - Churn'!CG99-CG99*'SaaS - Downselling'!CG31-CG99*'SaaS - Upselling'!CG167+CG31*'SaaS - Upselling'!CG31+CG167*'SaaS - Downselling'!CG99</f>
        <v>48.575657191259943</v>
      </c>
      <c r="CI99" s="89">
        <f ca="1">CH99-CH99*'SaaS - Churn'!CH99-CH99*'SaaS - Downselling'!CH31-CH99*'SaaS - Upselling'!CH167+CH31*'SaaS - Upselling'!CH31+CH167*'SaaS - Downselling'!CH99</f>
        <v>47.892742569134619</v>
      </c>
      <c r="CJ99" s="89">
        <f ca="1">CI99-CI99*'SaaS - Churn'!CI99-CI99*'SaaS - Downselling'!CI31-CI99*'SaaS - Upselling'!CI167+CI31*'SaaS - Upselling'!CI31+CI167*'SaaS - Downselling'!CI99</f>
        <v>47.188854416847818</v>
      </c>
      <c r="CK99" s="89">
        <f ca="1">CJ99-CJ99*'SaaS - Churn'!CJ99-CJ99*'SaaS - Downselling'!CJ31-CJ99*'SaaS - Upselling'!CJ167+CJ31*'SaaS - Upselling'!CJ31+CJ167*'SaaS - Downselling'!CJ99</f>
        <v>46.468568023715243</v>
      </c>
      <c r="CL99" s="89">
        <f ca="1">CK99-CK99*'SaaS - Churn'!CK99-CK99*'SaaS - Downselling'!CK31-CK99*'SaaS - Upselling'!CK167+CK31*'SaaS - Upselling'!CK31+CK167*'SaaS - Downselling'!CK99</f>
        <v>45.735868475020794</v>
      </c>
      <c r="CM99" s="89">
        <f ca="1">CL99-CL99*'SaaS - Churn'!CL99-CL99*'SaaS - Downselling'!CL31-CL99*'SaaS - Upselling'!CL167+CL31*'SaaS - Upselling'!CL31+CL167*'SaaS - Downselling'!CL99</f>
        <v>44.994222299886651</v>
      </c>
      <c r="CN99" s="89">
        <f ca="1">CM99-CM99*'SaaS - Churn'!CM99-CM99*'SaaS - Downselling'!CM31-CM99*'SaaS - Upselling'!CM167+CM31*'SaaS - Upselling'!CM31+CM167*'SaaS - Downselling'!CM99</f>
        <v>44.246640504931236</v>
      </c>
      <c r="CO99" s="89">
        <f ca="1">CN99-CN99*'SaaS - Churn'!CN99-CN99*'SaaS - Downselling'!CN31-CN99*'SaaS - Upselling'!CN167+CN31*'SaaS - Upselling'!CN31+CN167*'SaaS - Downselling'!CN99</f>
        <v>43.495734027749855</v>
      </c>
      <c r="CP99" s="89">
        <f ca="1">CO99-CO99*'SaaS - Churn'!CO99-CO99*'SaaS - Downselling'!CO31-CO99*'SaaS - Upselling'!CO167+CO31*'SaaS - Upselling'!CO31+CO167*'SaaS - Downselling'!CO99</f>
        <v>42.743762520162029</v>
      </c>
      <c r="CQ99" s="89">
        <f ca="1">CP99-CP99*'SaaS - Churn'!CP99-CP99*'SaaS - Downselling'!CP31-CP99*'SaaS - Upselling'!CP167+CP31*'SaaS - Upselling'!CP31+CP167*'SaaS - Downselling'!CP99</f>
        <v>41.992677261969902</v>
      </c>
      <c r="CR99" s="89">
        <f ca="1">CQ99-CQ99*'SaaS - Churn'!CQ99-CQ99*'SaaS - Downselling'!CQ31-CQ99*'SaaS - Upselling'!CQ167+CQ31*'SaaS - Upselling'!CQ31+CQ167*'SaaS - Downselling'!CQ99</f>
        <v>41.244158909876283</v>
      </c>
      <c r="CS99" s="89">
        <f ca="1">CR99-CR99*'SaaS - Churn'!CR99-CR99*'SaaS - Downselling'!CR31-CR99*'SaaS - Upselling'!CR167+CR31*'SaaS - Upselling'!CR31+CR167*'SaaS - Downselling'!CR99</f>
        <v>40.499650701647042</v>
      </c>
      <c r="CT99" s="89">
        <f ca="1">CS99-CS99*'SaaS - Churn'!CS99-CS99*'SaaS - Downselling'!CS31-CS99*'SaaS - Upselling'!CS167+CS31*'SaaS - Upselling'!CS31+CS167*'SaaS - Downselling'!CS99</f>
        <v>39.760387661186193</v>
      </c>
      <c r="CU99" s="89">
        <f ca="1">CT99-CT99*'SaaS - Churn'!CT99-CT99*'SaaS - Downselling'!CT31-CT99*'SaaS - Upselling'!CT167+CT31*'SaaS - Upselling'!CT31+CT167*'SaaS - Downselling'!CT99</f>
        <v>39.027422284705914</v>
      </c>
      <c r="CV99" s="89">
        <f ca="1">CU99-CU99*'SaaS - Churn'!CU99-CU99*'SaaS - Downselling'!CU31-CU99*'SaaS - Upselling'!CU167+CU31*'SaaS - Upselling'!CU31+CU167*'SaaS - Downselling'!CU99</f>
        <v>38.301647130546023</v>
      </c>
      <c r="CW99" s="89">
        <f ca="1">CV99-CV99*'SaaS - Churn'!CV99-CV99*'SaaS - Downselling'!CV31-CV99*'SaaS - Upselling'!CV167+CV31*'SaaS - Upselling'!CV31+CV167*'SaaS - Downselling'!CV99</f>
        <v>37.583814684485226</v>
      </c>
      <c r="CX99" s="89">
        <f ca="1">CW99-CW99*'SaaS - Churn'!CW99-CW99*'SaaS - Downselling'!CW31-CW99*'SaaS - Upselling'!CW167+CW31*'SaaS - Upselling'!CW31+CW167*'SaaS - Downselling'!CW99</f>
        <v>36.874554827759624</v>
      </c>
      <c r="CY99" s="89">
        <f ca="1">CX99-CX99*'SaaS - Churn'!CX99-CX99*'SaaS - Downselling'!CX31-CX99*'SaaS - Upselling'!CX167+CX31*'SaaS - Upselling'!CX31+CX167*'SaaS - Downselling'!CX99</f>
        <v>36.174390195732848</v>
      </c>
      <c r="CZ99" s="89">
        <f ca="1">CY99-CY99*'SaaS - Churn'!CY99-CY99*'SaaS - Downselling'!CY31-CY99*'SaaS - Upselling'!CY167+CY31*'SaaS - Upselling'!CY31+CY167*'SaaS - Downselling'!CY99</f>
        <v>35.483749680603196</v>
      </c>
      <c r="DA99" s="89">
        <f ca="1">CZ99-CZ99*'SaaS - Churn'!CZ99-CZ99*'SaaS - Downselling'!CZ31-CZ99*'SaaS - Upselling'!CZ167+CZ31*'SaaS - Upselling'!CZ31+CZ167*'SaaS - Downselling'!CZ99</f>
        <v>34.802980301121941</v>
      </c>
      <c r="DB99" s="89">
        <f ca="1">DA99-DA99*'SaaS - Churn'!DA99-DA99*'SaaS - Downselling'!DA31-DA99*'SaaS - Upselling'!DA167+DA31*'SaaS - Upselling'!DA31+DA167*'SaaS - Downselling'!DA99</f>
        <v>34.132357635534611</v>
      </c>
      <c r="DC99" s="89">
        <f ca="1">DB99-DB99*'SaaS - Churn'!DB99-DB99*'SaaS - Downselling'!DB31-DB99*'SaaS - Upselling'!DB167+DB31*'SaaS - Upselling'!DB31+DB167*'SaaS - Downselling'!DB99</f>
        <v>33.472094990406809</v>
      </c>
      <c r="DD99" s="89">
        <f ca="1">DC99-DC99*'SaaS - Churn'!DC99-DC99*'SaaS - Downselling'!DC31-DC99*'SaaS - Upselling'!DC167+DC31*'SaaS - Upselling'!DC31+DC167*'SaaS - Downselling'!DC99</f>
        <v>32.822351457271623</v>
      </c>
      <c r="DE99" s="89">
        <f ca="1">DD99-DD99*'SaaS - Churn'!DD99-DD99*'SaaS - Downselling'!DD31-DD99*'SaaS - Upselling'!DD167+DD31*'SaaS - Upselling'!DD31+DD167*'SaaS - Downselling'!DD99</f>
        <v>32.18323899079838</v>
      </c>
      <c r="DF99" s="89">
        <f ca="1">DE99-DE99*'SaaS - Churn'!DE99-DE99*'SaaS - Downselling'!DE31-DE99*'SaaS - Upselling'!DE167+DE31*'SaaS - Upselling'!DE31+DE167*'SaaS - Downselling'!DE99</f>
        <v>31.554828626133943</v>
      </c>
      <c r="DG99" s="89">
        <f ca="1">DF99-DF99*'SaaS - Churn'!DF99-DF99*'SaaS - Downselling'!DF31-DF99*'SaaS - Upselling'!DF167+DF31*'SaaS - Upselling'!DF31+DF167*'SaaS - Downselling'!DF99</f>
        <v>30.93715593894461</v>
      </c>
      <c r="DH99" s="89">
        <f ca="1">DG99-DG99*'SaaS - Churn'!DG99-DG99*'SaaS - Downselling'!DG31-DG99*'SaaS - Upselling'!DG167+DG31*'SaaS - Upselling'!DG31+DG167*'SaaS - Downselling'!DG99</f>
        <v>30.330225839259064</v>
      </c>
      <c r="DI99" s="89">
        <f ca="1">DH99-DH99*'SaaS - Churn'!DH99-DH99*'SaaS - Downselling'!DH31-DH99*'SaaS - Upselling'!DH167+DH31*'SaaS - Upselling'!DH31+DH167*'SaaS - Downselling'!DH99</f>
        <v>29.734016779276025</v>
      </c>
      <c r="DJ99" s="89">
        <f ca="1">DI99-DI99*'SaaS - Churn'!DI99-DI99*'SaaS - Downselling'!DI31-DI99*'SaaS - Upselling'!DI167+DI31*'SaaS - Upselling'!DI31+DI167*'SaaS - Downselling'!DI99</f>
        <v>29.148484445676392</v>
      </c>
      <c r="DK99" s="89">
        <f ca="1">DJ99-DJ99*'SaaS - Churn'!DJ99-DJ99*'SaaS - Downselling'!DJ31-DJ99*'SaaS - Upselling'!DJ167+DJ31*'SaaS - Upselling'!DJ31+DJ167*'SaaS - Downselling'!DJ99</f>
        <v>28.573564998510442</v>
      </c>
      <c r="DL99" s="89">
        <f ca="1">DK99-DK99*'SaaS - Churn'!DK99-DK99*'SaaS - Downselling'!DK31-DK99*'SaaS - Upselling'!DK167+DK31*'SaaS - Upselling'!DK31+DK167*'SaaS - Downselling'!DK99</f>
        <v>28.009177911278101</v>
      </c>
      <c r="DM99" s="89">
        <f ca="1">DL99-DL99*'SaaS - Churn'!DL99-DL99*'SaaS - Downselling'!DL31-DL99*'SaaS - Upselling'!DL167+DL31*'SaaS - Upselling'!DL31+DL167*'SaaS - Downselling'!DL99</f>
        <v>27.455228460261868</v>
      </c>
      <c r="DN99" s="89">
        <f ca="1">DM99-DM99*'SaaS - Churn'!DM99-DM99*'SaaS - Downselling'!DM31-DM99*'SaaS - Upselling'!DM167+DM31*'SaaS - Upselling'!DM31+DM167*'SaaS - Downselling'!DM99</f>
        <v>26.911609905400837</v>
      </c>
      <c r="DO99" s="89">
        <f ca="1">DN99-DN99*'SaaS - Churn'!DN99-DN99*'SaaS - Downselling'!DN31-DN99*'SaaS - Upselling'!DN167+DN31*'SaaS - Upselling'!DN31+DN167*'SaaS - Downselling'!DN99</f>
        <v>26.378205399915725</v>
      </c>
      <c r="DP99" s="89">
        <f ca="1">DO99-DO99*'SaaS - Churn'!DO99-DO99*'SaaS - Downselling'!DO31-DO99*'SaaS - Upselling'!DO167+DO31*'SaaS - Upselling'!DO31+DO167*'SaaS - Downselling'!DO99</f>
        <v>25.854889661425563</v>
      </c>
      <c r="DQ99" s="89">
        <f ca="1">DP99-DP99*'SaaS - Churn'!DP99-DP99*'SaaS - Downselling'!DP31-DP99*'SaaS - Upselling'!DP167+DP31*'SaaS - Upselling'!DP31+DP167*'SaaS - Downselling'!DP99</f>
        <v>25.341530433364227</v>
      </c>
      <c r="DR99" s="89">
        <f ca="1">DQ99-DQ99*'SaaS - Churn'!DQ99-DQ99*'SaaS - Downselling'!DQ31-DQ99*'SaaS - Upselling'!DQ167+DQ31*'SaaS - Upselling'!DQ31+DQ167*'SaaS - Downselling'!DQ99</f>
        <v>24.837989762044053</v>
      </c>
    </row>
    <row r="100" spans="2:122" ht="15.75" customHeight="1">
      <c r="B100" s="195">
        <v>43800</v>
      </c>
      <c r="BK100" s="89">
        <f ca="1"/>
        <v>31.5</v>
      </c>
      <c r="BL100" s="89">
        <f ca="1">BK100-BK100*'SaaS - Churn'!BK100-BK100*'SaaS - Downselling'!BK32-BK100*'SaaS - Upselling'!BK168+BK32*'SaaS - Upselling'!BK32+BK168*'SaaS - Downselling'!BK100</f>
        <v>37.17</v>
      </c>
      <c r="BM100" s="89">
        <f ca="1">BL100-BL100*'SaaS - Churn'!BL100-BL100*'SaaS - Downselling'!BL32-BL100*'SaaS - Upselling'!BL168+BL32*'SaaS - Upselling'!BL32+BL168*'SaaS - Downselling'!BL100</f>
        <v>41.970600000000005</v>
      </c>
      <c r="BN100" s="89">
        <f ca="1">BM100-BM100*'SaaS - Churn'!BM100-BM100*'SaaS - Downselling'!BM32-BM100*'SaaS - Upselling'!BM168+BM32*'SaaS - Upselling'!BM32+BM168*'SaaS - Downselling'!BM100</f>
        <v>46.009908000000003</v>
      </c>
      <c r="BO100" s="89">
        <f ca="1">BN100-BN100*'SaaS - Churn'!BN100-BN100*'SaaS - Downselling'!BN32-BN100*'SaaS - Upselling'!BN168+BN32*'SaaS - Upselling'!BN32+BN168*'SaaS - Downselling'!BN100</f>
        <v>49.382983440000004</v>
      </c>
      <c r="BP100" s="89">
        <f ca="1">BO100-BO100*'SaaS - Churn'!BO100-BO100*'SaaS - Downselling'!BO32-BO100*'SaaS - Upselling'!BO168+BO32*'SaaS - Upselling'!BO32+BO168*'SaaS - Downselling'!BO100</f>
        <v>52.173404539200007</v>
      </c>
      <c r="BQ100" s="89">
        <f ca="1">BP100-BP100*'SaaS - Churn'!BP100-BP100*'SaaS - Downselling'!BP32-BP100*'SaaS - Upselling'!BP168+BP32*'SaaS - Upselling'!BP32+BP168*'SaaS - Downselling'!BP100</f>
        <v>54.454647524256004</v>
      </c>
      <c r="BR100" s="89">
        <f ca="1">BQ100-BQ100*'SaaS - Churn'!BQ100-BQ100*'SaaS - Downselling'!BQ32-BQ100*'SaaS - Upselling'!BQ168+BQ32*'SaaS - Upselling'!BQ32+BQ168*'SaaS - Downselling'!BQ100</f>
        <v>56.291300320510089</v>
      </c>
      <c r="BS100" s="89">
        <f ca="1">BR100-BR100*'SaaS - Churn'!BR100-BR100*'SaaS - Downselling'!BR32-BR100*'SaaS - Upselling'!BR168+BR32*'SaaS - Upselling'!BR32+BR168*'SaaS - Downselling'!BR100</f>
        <v>57.740130571230388</v>
      </c>
      <c r="BT100" s="89">
        <f ca="1">BS100-BS100*'SaaS - Churn'!BS100-BS100*'SaaS - Downselling'!BS32-BS100*'SaaS - Upselling'!BS168+BS32*'SaaS - Upselling'!BS32+BS168*'SaaS - Downselling'!BS100</f>
        <v>58.851025466080621</v>
      </c>
      <c r="BU100" s="89">
        <f ca="1">BT100-BT100*'SaaS - Churn'!BT100-BT100*'SaaS - Downselling'!BT32-BT100*'SaaS - Upselling'!BT168+BT32*'SaaS - Upselling'!BT32+BT168*'SaaS - Downselling'!BT100</f>
        <v>59.667818762280859</v>
      </c>
      <c r="BV100" s="89">
        <f ca="1">BU100-BU100*'SaaS - Churn'!BU100-BU100*'SaaS - Downselling'!BU32-BU100*'SaaS - Upselling'!BU168+BU32*'SaaS - Upselling'!BU32+BU168*'SaaS - Downselling'!BU100</f>
        <v>60.229018535894483</v>
      </c>
      <c r="BW100" s="89">
        <f ca="1">BV100-BV100*'SaaS - Churn'!BV100-BV100*'SaaS - Downselling'!BV32-BV100*'SaaS - Upselling'!BV168+BV32*'SaaS - Upselling'!BV32+BV168*'SaaS - Downselling'!BV100</f>
        <v>60.568447576172716</v>
      </c>
      <c r="BX100" s="89">
        <f ca="1">BW100-BW100*'SaaS - Churn'!BW100-BW100*'SaaS - Downselling'!BW32-BW100*'SaaS - Upselling'!BW168+BW32*'SaaS - Upselling'!BW32+BW168*'SaaS - Downselling'!BW100</f>
        <v>60.715806906325852</v>
      </c>
      <c r="BY100" s="89">
        <f ca="1">BX100-BX100*'SaaS - Churn'!BX100-BX100*'SaaS - Downselling'!BX32-BX100*'SaaS - Upselling'!BX168+BX32*'SaaS - Upselling'!BX32+BX168*'SaaS - Downselling'!BX100</f>
        <v>60.69717165607473</v>
      </c>
      <c r="BZ100" s="89">
        <f ca="1">BY100-BY100*'SaaS - Churn'!BY100-BY100*'SaaS - Downselling'!BY32-BY100*'SaaS - Upselling'!BY168+BY32*'SaaS - Upselling'!BY32+BY168*'SaaS - Downselling'!BY100</f>
        <v>60.535427404283588</v>
      </c>
      <c r="CA100" s="89">
        <f ca="1">BZ100-BZ100*'SaaS - Churn'!BZ100-BZ100*'SaaS - Downselling'!BZ32-BZ100*'SaaS - Upselling'!BZ168+BZ32*'SaaS - Upselling'!BZ32+BZ168*'SaaS - Downselling'!BZ100</f>
        <v>60.250654135768627</v>
      </c>
      <c r="CB100" s="89">
        <f ca="1">CA100-CA100*'SaaS - Churn'!CA100-CA100*'SaaS - Downselling'!CA32-CA100*'SaaS - Upselling'!CA168+CA32*'SaaS - Upselling'!CA32+CA168*'SaaS - Downselling'!CA100</f>
        <v>59.860464099075479</v>
      </c>
      <c r="CC100" s="89">
        <f ca="1">CB100-CB100*'SaaS - Churn'!CB100-CB100*'SaaS - Downselling'!CB32-CB100*'SaaS - Upselling'!CB168+CB32*'SaaS - Upselling'!CB32+CB168*'SaaS - Downselling'!CB100</f>
        <v>59.380299097593529</v>
      </c>
      <c r="CD100" s="89">
        <f ca="1">CC100-CC100*'SaaS - Churn'!CC100-CC100*'SaaS - Downselling'!CC32-CC100*'SaaS - Upselling'!CC168+CC32*'SaaS - Upselling'!CC32+CC168*'SaaS - Downselling'!CC100</f>
        <v>58.823692082481273</v>
      </c>
      <c r="CE100" s="89">
        <f ca="1">CD100-CD100*'SaaS - Churn'!CD100-CD100*'SaaS - Downselling'!CD32-CD100*'SaaS - Upselling'!CD168+CD32*'SaaS - Upselling'!CD32+CD168*'SaaS - Downselling'!CD100</f>
        <v>58.202497331650505</v>
      </c>
      <c r="CF100" s="89">
        <f ca="1">CE100-CE100*'SaaS - Churn'!CE100-CE100*'SaaS - Downselling'!CE32-CE100*'SaaS - Upselling'!CE168+CE32*'SaaS - Upselling'!CE32+CE168*'SaaS - Downselling'!CE100</f>
        <v>57.527092984938093</v>
      </c>
      <c r="CG100" s="89">
        <f ca="1">CF100-CF100*'SaaS - Churn'!CF100-CF100*'SaaS - Downselling'!CF32-CF100*'SaaS - Upselling'!CF168+CF32*'SaaS - Upselling'!CF32+CF168*'SaaS - Downselling'!CF100</f>
        <v>56.806559253169453</v>
      </c>
      <c r="CH100" s="89">
        <f ca="1">CG100-CG100*'SaaS - Churn'!CG100-CG100*'SaaS - Downselling'!CG32-CG100*'SaaS - Upselling'!CG168+CG32*'SaaS - Upselling'!CG32+CG168*'SaaS - Downselling'!CG100</f>
        <v>56.048835220684573</v>
      </c>
      <c r="CI100" s="89">
        <f ca="1">CH100-CH100*'SaaS - Churn'!CH100-CH100*'SaaS - Downselling'!CH32-CH100*'SaaS - Upselling'!CH168+CH32*'SaaS - Upselling'!CH32+CH168*'SaaS - Downselling'!CH100</f>
        <v>55.26085681053997</v>
      </c>
      <c r="CJ100" s="89">
        <f ca="1">CI100-CI100*'SaaS - Churn'!CI100-CI100*'SaaS - Downselling'!CI32-CI100*'SaaS - Upselling'!CI168+CI32*'SaaS - Upselling'!CI32+CI168*'SaaS - Downselling'!CI100</f>
        <v>54.44867817328597</v>
      </c>
      <c r="CK100" s="89">
        <f ca="1">CJ100-CJ100*'SaaS - Churn'!CJ100-CJ100*'SaaS - Downselling'!CJ32-CJ100*'SaaS - Upselling'!CJ168+CJ32*'SaaS - Upselling'!CJ32+CJ168*'SaaS - Downselling'!CJ100</f>
        <v>53.617578488902232</v>
      </c>
      <c r="CL100" s="89">
        <f ca="1">CK100-CK100*'SaaS - Churn'!CK100-CK100*'SaaS - Downselling'!CK32-CK100*'SaaS - Upselling'!CK168+CK32*'SaaS - Upselling'!CK32+CK168*'SaaS - Downselling'!CK100</f>
        <v>52.772155932716331</v>
      </c>
      <c r="CM100" s="89">
        <f ca="1">CL100-CL100*'SaaS - Churn'!CL100-CL100*'SaaS - Downselling'!CL32-CL100*'SaaS - Upselling'!CL168+CL32*'SaaS - Upselling'!CL32+CL168*'SaaS - Downselling'!CL100</f>
        <v>51.916410346023092</v>
      </c>
      <c r="CN100" s="89">
        <f ca="1">CM100-CM100*'SaaS - Churn'!CM100-CM100*'SaaS - Downselling'!CM32-CM100*'SaaS - Upselling'!CM168+CM32*'SaaS - Upselling'!CM32+CM168*'SaaS - Downselling'!CM100</f>
        <v>51.053815967228388</v>
      </c>
      <c r="CO100" s="89">
        <f ca="1">CN100-CN100*'SaaS - Churn'!CN100-CN100*'SaaS - Downselling'!CN32-CN100*'SaaS - Upselling'!CN168+CN32*'SaaS - Upselling'!CN32+CN168*'SaaS - Downselling'!CN100</f>
        <v>50.187385416634484</v>
      </c>
      <c r="CP100" s="89">
        <f ca="1">CO100-CO100*'SaaS - Churn'!CO100-CO100*'SaaS - Downselling'!CO32-CO100*'SaaS - Upselling'!CO168+CO32*'SaaS - Upselling'!CO32+CO168*'SaaS - Downselling'!CO100</f>
        <v>49.319725984802382</v>
      </c>
      <c r="CQ100" s="89">
        <f ca="1">CP100-CP100*'SaaS - Churn'!CP100-CP100*'SaaS - Downselling'!CP32-CP100*'SaaS - Upselling'!CP168+CP32*'SaaS - Upselling'!CP32+CP168*'SaaS - Downselling'!CP100</f>
        <v>48.453089148426848</v>
      </c>
      <c r="CR100" s="89">
        <f ca="1">CQ100-CQ100*'SaaS - Churn'!CQ100-CQ100*'SaaS - Downselling'!CQ32-CQ100*'SaaS - Upselling'!CQ168+CQ32*'SaaS - Upselling'!CQ32+CQ168*'SaaS - Downselling'!CQ100</f>
        <v>47.589414126780362</v>
      </c>
      <c r="CS100" s="89">
        <f ca="1">CR100-CR100*'SaaS - Churn'!CR100-CR100*'SaaS - Downselling'!CR32-CR100*'SaaS - Upselling'!CR168+CR32*'SaaS - Upselling'!CR32+CR168*'SaaS - Downselling'!CR100</f>
        <v>46.730366194208159</v>
      </c>
      <c r="CT100" s="89">
        <f ca="1">CS100-CS100*'SaaS - Churn'!CS100-CS100*'SaaS - Downselling'!CS32-CS100*'SaaS - Upselling'!CS168+CS32*'SaaS - Upselling'!CS32+CS168*'SaaS - Downselling'!CS100</f>
        <v>45.877370378291793</v>
      </c>
      <c r="CU100" s="89">
        <f ca="1">CT100-CT100*'SaaS - Churn'!CT100-CT100*'SaaS - Downselling'!CT32-CT100*'SaaS - Upselling'!CT168+CT32*'SaaS - Upselling'!CT32+CT168*'SaaS - Downselling'!CT100</f>
        <v>45.031641097737619</v>
      </c>
      <c r="CV100" s="89">
        <f ca="1">CU100-CU100*'SaaS - Churn'!CU100-CU100*'SaaS - Downselling'!CU32-CU100*'SaaS - Upselling'!CU168+CU32*'SaaS - Upselling'!CU32+CU168*'SaaS - Downselling'!CU100</f>
        <v>44.194208227553133</v>
      </c>
      <c r="CW100" s="89">
        <f ca="1">CV100-CV100*'SaaS - Churn'!CV100-CV100*'SaaS - Downselling'!CV32-CV100*'SaaS - Upselling'!CV168+CV32*'SaaS - Upselling'!CV32+CV168*'SaaS - Downselling'!CV100</f>
        <v>43.365940020559904</v>
      </c>
      <c r="CX100" s="89">
        <f ca="1">CW100-CW100*'SaaS - Churn'!CW100-CW100*'SaaS - Downselling'!CW32-CW100*'SaaS - Upselling'!CW168+CW32*'SaaS - Upselling'!CW32+CW168*'SaaS - Downselling'!CW100</f>
        <v>42.547563262799599</v>
      </c>
      <c r="CY100" s="89">
        <f ca="1">CX100-CX100*'SaaS - Churn'!CX100-CX100*'SaaS - Downselling'!CX32-CX100*'SaaS - Upselling'!CX168+CX32*'SaaS - Upselling'!CX32+CX168*'SaaS - Downselling'!CX100</f>
        <v>41.739680995076391</v>
      </c>
      <c r="CZ100" s="89">
        <f ca="1">CY100-CY100*'SaaS - Churn'!CY100-CY100*'SaaS - Downselling'!CY32-CY100*'SaaS - Upselling'!CY168+CY32*'SaaS - Upselling'!CY32+CY168*'SaaS - Downselling'!CY100</f>
        <v>40.942788093003713</v>
      </c>
      <c r="DA100" s="89">
        <f ca="1">CZ100-CZ100*'SaaS - Churn'!CZ100-CZ100*'SaaS - Downselling'!CZ32-CZ100*'SaaS - Upselling'!CZ168+CZ32*'SaaS - Upselling'!CZ32+CZ168*'SaaS - Downselling'!CZ100</f>
        <v>40.157284962833032</v>
      </c>
      <c r="DB100" s="89">
        <f ca="1">DA100-DA100*'SaaS - Churn'!DA100-DA100*'SaaS - Downselling'!DA32-DA100*'SaaS - Upselling'!DA168+DA32*'SaaS - Upselling'!DA32+DA168*'SaaS - Downselling'!DA100</f>
        <v>39.383489579463031</v>
      </c>
      <c r="DC100" s="89">
        <f ca="1">DB100-DB100*'SaaS - Churn'!DB100-DB100*'SaaS - Downselling'!DB32-DB100*'SaaS - Upselling'!DB168+DB32*'SaaS - Upselling'!DB32+DB168*'SaaS - Downselling'!DB100</f>
        <v>38.621648065854032</v>
      </c>
      <c r="DD100" s="89">
        <f ca="1">DC100-DC100*'SaaS - Churn'!DC100-DC100*'SaaS - Downselling'!DC32-DC100*'SaaS - Upselling'!DC168+DC32*'SaaS - Upselling'!DC32+DC168*'SaaS - Downselling'!DC100</f>
        <v>37.871943989159583</v>
      </c>
      <c r="DE100" s="89">
        <f ca="1">DD100-DD100*'SaaS - Churn'!DD100-DD100*'SaaS - Downselling'!DD32-DD100*'SaaS - Upselling'!DD168+DD32*'SaaS - Upselling'!DD32+DD168*'SaaS - Downselling'!DD100</f>
        <v>37.134506527844302</v>
      </c>
      <c r="DF100" s="89">
        <f ca="1">DE100-DE100*'SaaS - Churn'!DE100-DE100*'SaaS - Downselling'!DE32-DE100*'SaaS - Upselling'!DE168+DE32*'SaaS - Upselling'!DE32+DE168*'SaaS - Downselling'!DE100</f>
        <v>36.409417645539179</v>
      </c>
      <c r="DG100" s="89">
        <f ca="1">DF100-DF100*'SaaS - Churn'!DF100-DF100*'SaaS - Downselling'!DF32-DF100*'SaaS - Upselling'!DF168+DF32*'SaaS - Upselling'!DF32+DF168*'SaaS - Downselling'!DF100</f>
        <v>35.696718391089945</v>
      </c>
      <c r="DH100" s="89">
        <f ca="1">DG100-DG100*'SaaS - Churn'!DG100-DG100*'SaaS - Downselling'!DG32-DG100*'SaaS - Upselling'!DG168+DG32*'SaaS - Upselling'!DG32+DG168*'SaaS - Downselling'!DG100</f>
        <v>34.99641442991431</v>
      </c>
      <c r="DI100" s="89">
        <f ca="1">DH100-DH100*'SaaS - Churn'!DH100-DH100*'SaaS - Downselling'!DH32-DH100*'SaaS - Upselling'!DH168+DH32*'SaaS - Upselling'!DH32+DH168*'SaaS - Downselling'!DH100</f>
        <v>34.30848089916465</v>
      </c>
      <c r="DJ100" s="89">
        <f ca="1">DI100-DI100*'SaaS - Churn'!DI100-DI100*'SaaS - Downselling'!DI32-DI100*'SaaS - Upselling'!DI168+DI32*'SaaS - Upselling'!DI32+DI168*'SaaS - Downselling'!DI100</f>
        <v>33.632866668088148</v>
      </c>
      <c r="DK100" s="89">
        <f ca="1">DJ100-DJ100*'SaaS - Churn'!DJ100-DJ100*'SaaS - Downselling'!DJ32-DJ100*'SaaS - Upselling'!DJ168+DJ32*'SaaS - Upselling'!DJ32+DJ168*'SaaS - Downselling'!DJ100</f>
        <v>32.969498075204363</v>
      </c>
      <c r="DL100" s="89">
        <f ca="1">DK100-DK100*'SaaS - Churn'!DK100-DK100*'SaaS - Downselling'!DK32-DK100*'SaaS - Upselling'!DK168+DK32*'SaaS - Upselling'!DK32+DK168*'SaaS - Downselling'!DK100</f>
        <v>32.318282205320891</v>
      </c>
      <c r="DM100" s="89">
        <f ca="1">DL100-DL100*'SaaS - Churn'!DL100-DL100*'SaaS - Downselling'!DL32-DL100*'SaaS - Upselling'!DL168+DL32*'SaaS - Upselling'!DL32+DL168*'SaaS - Downselling'!DL100</f>
        <v>31.679109761840618</v>
      </c>
      <c r="DN100" s="89">
        <f ca="1">DM100-DM100*'SaaS - Churn'!DM100-DM100*'SaaS - Downselling'!DM32-DM100*'SaaS - Upselling'!DM168+DM32*'SaaS - Upselling'!DM32+DM168*'SaaS - Downselling'!DM100</f>
        <v>31.051857583154813</v>
      </c>
      <c r="DO100" s="89">
        <f ca="1">DN100-DN100*'SaaS - Churn'!DN100-DN100*'SaaS - Downselling'!DN32-DN100*'SaaS - Upselling'!DN168+DN32*'SaaS - Upselling'!DN32+DN168*'SaaS - Downselling'!DN100</f>
        <v>30.436390846056604</v>
      </c>
      <c r="DP100" s="89">
        <f ca="1">DO100-DO100*'SaaS - Churn'!DO100-DO100*'SaaS - Downselling'!DO32-DO100*'SaaS - Upselling'!DO168+DO32*'SaaS - Upselling'!DO32+DO168*'SaaS - Downselling'!DO100</f>
        <v>29.832564993952573</v>
      </c>
      <c r="DQ100" s="89">
        <f ca="1">DP100-DP100*'SaaS - Churn'!DP100-DP100*'SaaS - Downselling'!DP32-DP100*'SaaS - Upselling'!DP168+DP32*'SaaS - Upselling'!DP32+DP168*'SaaS - Downselling'!DP100</f>
        <v>29.240227423112568</v>
      </c>
      <c r="DR100" s="89">
        <f ca="1">DQ100-DQ100*'SaaS - Churn'!DQ100-DQ100*'SaaS - Downselling'!DQ32-DQ100*'SaaS - Upselling'!DQ168+DQ32*'SaaS - Upselling'!DQ32+DQ168*'SaaS - Downselling'!DQ100</f>
        <v>28.659218956204679</v>
      </c>
    </row>
    <row r="101" spans="2:122" ht="15.75" customHeight="1">
      <c r="B101" s="195">
        <v>43831</v>
      </c>
      <c r="BK101" s="89">
        <f ca="1"/>
        <v>31.5</v>
      </c>
      <c r="BL101" s="89">
        <f ca="1">BK101-BK101*'SaaS - Churn'!BK101-BK101*'SaaS - Downselling'!BK33-BK101*'SaaS - Upselling'!BK169+BK33*'SaaS - Upselling'!BK33+BK169*'SaaS - Downselling'!BK101</f>
        <v>37.17</v>
      </c>
      <c r="BM101" s="89">
        <f ca="1">BL101-BL101*'SaaS - Churn'!BL101-BL101*'SaaS - Downselling'!BL33-BL101*'SaaS - Upselling'!BL169+BL33*'SaaS - Upselling'!BL33+BL169*'SaaS - Downselling'!BL101</f>
        <v>41.970600000000005</v>
      </c>
      <c r="BN101" s="89">
        <f ca="1">BM101-BM101*'SaaS - Churn'!BM101-BM101*'SaaS - Downselling'!BM33-BM101*'SaaS - Upselling'!BM169+BM33*'SaaS - Upselling'!BM33+BM169*'SaaS - Downselling'!BM101</f>
        <v>46.009908000000003</v>
      </c>
      <c r="BO101" s="89">
        <f ca="1">BN101-BN101*'SaaS - Churn'!BN101-BN101*'SaaS - Downselling'!BN33-BN101*'SaaS - Upselling'!BN169+BN33*'SaaS - Upselling'!BN33+BN169*'SaaS - Downselling'!BN101</f>
        <v>49.382983440000004</v>
      </c>
      <c r="BP101" s="89">
        <f ca="1">BO101-BO101*'SaaS - Churn'!BO101-BO101*'SaaS - Downselling'!BO33-BO101*'SaaS - Upselling'!BO169+BO33*'SaaS - Upselling'!BO33+BO169*'SaaS - Downselling'!BO101</f>
        <v>52.173404539200007</v>
      </c>
      <c r="BQ101" s="89">
        <f ca="1">BP101-BP101*'SaaS - Churn'!BP101-BP101*'SaaS - Downselling'!BP33-BP101*'SaaS - Upselling'!BP169+BP33*'SaaS - Upselling'!BP33+BP169*'SaaS - Downselling'!BP101</f>
        <v>54.454647524256004</v>
      </c>
      <c r="BR101" s="89">
        <f ca="1">BQ101-BQ101*'SaaS - Churn'!BQ101-BQ101*'SaaS - Downselling'!BQ33-BQ101*'SaaS - Upselling'!BQ169+BQ33*'SaaS - Upselling'!BQ33+BQ169*'SaaS - Downselling'!BQ101</f>
        <v>56.291300320510089</v>
      </c>
      <c r="BS101" s="89">
        <f ca="1">BR101-BR101*'SaaS - Churn'!BR101-BR101*'SaaS - Downselling'!BR33-BR101*'SaaS - Upselling'!BR169+BR33*'SaaS - Upselling'!BR33+BR169*'SaaS - Downselling'!BR101</f>
        <v>57.740130571230388</v>
      </c>
      <c r="BT101" s="89">
        <f ca="1">BS101-BS101*'SaaS - Churn'!BS101-BS101*'SaaS - Downselling'!BS33-BS101*'SaaS - Upselling'!BS169+BS33*'SaaS - Upselling'!BS33+BS169*'SaaS - Downselling'!BS101</f>
        <v>58.851025466080621</v>
      </c>
      <c r="BU101" s="89">
        <f ca="1">BT101-BT101*'SaaS - Churn'!BT101-BT101*'SaaS - Downselling'!BT33-BT101*'SaaS - Upselling'!BT169+BT33*'SaaS - Upselling'!BT33+BT169*'SaaS - Downselling'!BT101</f>
        <v>59.667818762280859</v>
      </c>
      <c r="BV101" s="89">
        <f ca="1">BU101-BU101*'SaaS - Churn'!BU101-BU101*'SaaS - Downselling'!BU33-BU101*'SaaS - Upselling'!BU169+BU33*'SaaS - Upselling'!BU33+BU169*'SaaS - Downselling'!BU101</f>
        <v>60.229018535894483</v>
      </c>
      <c r="BW101" s="89">
        <f ca="1">BV101-BV101*'SaaS - Churn'!BV101-BV101*'SaaS - Downselling'!BV33-BV101*'SaaS - Upselling'!BV169+BV33*'SaaS - Upselling'!BV33+BV169*'SaaS - Downselling'!BV101</f>
        <v>60.568447576172716</v>
      </c>
      <c r="BX101" s="89">
        <f ca="1">BW101-BW101*'SaaS - Churn'!BW101-BW101*'SaaS - Downselling'!BW33-BW101*'SaaS - Upselling'!BW169+BW33*'SaaS - Upselling'!BW33+BW169*'SaaS - Downselling'!BW101</f>
        <v>60.715806906325852</v>
      </c>
      <c r="BY101" s="89">
        <f ca="1">BX101-BX101*'SaaS - Churn'!BX101-BX101*'SaaS - Downselling'!BX33-BX101*'SaaS - Upselling'!BX169+BX33*'SaaS - Upselling'!BX33+BX169*'SaaS - Downselling'!BX101</f>
        <v>60.69717165607473</v>
      </c>
      <c r="BZ101" s="89">
        <f ca="1">BY101-BY101*'SaaS - Churn'!BY101-BY101*'SaaS - Downselling'!BY33-BY101*'SaaS - Upselling'!BY169+BY33*'SaaS - Upselling'!BY33+BY169*'SaaS - Downselling'!BY101</f>
        <v>60.535427404283588</v>
      </c>
      <c r="CA101" s="89">
        <f ca="1">BZ101-BZ101*'SaaS - Churn'!BZ101-BZ101*'SaaS - Downselling'!BZ33-BZ101*'SaaS - Upselling'!BZ169+BZ33*'SaaS - Upselling'!BZ33+BZ169*'SaaS - Downselling'!BZ101</f>
        <v>60.250654135768627</v>
      </c>
      <c r="CB101" s="89">
        <f ca="1">CA101-CA101*'SaaS - Churn'!CA101-CA101*'SaaS - Downselling'!CA33-CA101*'SaaS - Upselling'!CA169+CA33*'SaaS - Upselling'!CA33+CA169*'SaaS - Downselling'!CA101</f>
        <v>59.860464099075479</v>
      </c>
      <c r="CC101" s="89">
        <f ca="1">CB101-CB101*'SaaS - Churn'!CB101-CB101*'SaaS - Downselling'!CB33-CB101*'SaaS - Upselling'!CB169+CB33*'SaaS - Upselling'!CB33+CB169*'SaaS - Downselling'!CB101</f>
        <v>59.380299097593529</v>
      </c>
      <c r="CD101" s="89">
        <f ca="1">CC101-CC101*'SaaS - Churn'!CC101-CC101*'SaaS - Downselling'!CC33-CC101*'SaaS - Upselling'!CC169+CC33*'SaaS - Upselling'!CC33+CC169*'SaaS - Downselling'!CC101</f>
        <v>58.823692082481273</v>
      </c>
      <c r="CE101" s="89">
        <f ca="1">CD101-CD101*'SaaS - Churn'!CD101-CD101*'SaaS - Downselling'!CD33-CD101*'SaaS - Upselling'!CD169+CD33*'SaaS - Upselling'!CD33+CD169*'SaaS - Downselling'!CD101</f>
        <v>58.202497331650505</v>
      </c>
      <c r="CF101" s="89">
        <f ca="1">CE101-CE101*'SaaS - Churn'!CE101-CE101*'SaaS - Downselling'!CE33-CE101*'SaaS - Upselling'!CE169+CE33*'SaaS - Upselling'!CE33+CE169*'SaaS - Downselling'!CE101</f>
        <v>57.527092984938093</v>
      </c>
      <c r="CG101" s="89">
        <f ca="1">CF101-CF101*'SaaS - Churn'!CF101-CF101*'SaaS - Downselling'!CF33-CF101*'SaaS - Upselling'!CF169+CF33*'SaaS - Upselling'!CF33+CF169*'SaaS - Downselling'!CF101</f>
        <v>56.806559253169453</v>
      </c>
      <c r="CH101" s="89">
        <f ca="1">CG101-CG101*'SaaS - Churn'!CG101-CG101*'SaaS - Downselling'!CG33-CG101*'SaaS - Upselling'!CG169+CG33*'SaaS - Upselling'!CG33+CG169*'SaaS - Downselling'!CG101</f>
        <v>56.048835220684573</v>
      </c>
      <c r="CI101" s="89">
        <f ca="1">CH101-CH101*'SaaS - Churn'!CH101-CH101*'SaaS - Downselling'!CH33-CH101*'SaaS - Upselling'!CH169+CH33*'SaaS - Upselling'!CH33+CH169*'SaaS - Downselling'!CH101</f>
        <v>55.26085681053997</v>
      </c>
      <c r="CJ101" s="89">
        <f ca="1">CI101-CI101*'SaaS - Churn'!CI101-CI101*'SaaS - Downselling'!CI33-CI101*'SaaS - Upselling'!CI169+CI33*'SaaS - Upselling'!CI33+CI169*'SaaS - Downselling'!CI101</f>
        <v>54.44867817328597</v>
      </c>
      <c r="CK101" s="89">
        <f ca="1">CJ101-CJ101*'SaaS - Churn'!CJ101-CJ101*'SaaS - Downselling'!CJ33-CJ101*'SaaS - Upselling'!CJ169+CJ33*'SaaS - Upselling'!CJ33+CJ169*'SaaS - Downselling'!CJ101</f>
        <v>53.617578488902232</v>
      </c>
      <c r="CL101" s="89">
        <f ca="1">CK101-CK101*'SaaS - Churn'!CK101-CK101*'SaaS - Downselling'!CK33-CK101*'SaaS - Upselling'!CK169+CK33*'SaaS - Upselling'!CK33+CK169*'SaaS - Downselling'!CK101</f>
        <v>52.772155932716331</v>
      </c>
      <c r="CM101" s="89">
        <f ca="1">CL101-CL101*'SaaS - Churn'!CL101-CL101*'SaaS - Downselling'!CL33-CL101*'SaaS - Upselling'!CL169+CL33*'SaaS - Upselling'!CL33+CL169*'SaaS - Downselling'!CL101</f>
        <v>51.916410346023092</v>
      </c>
      <c r="CN101" s="89">
        <f ca="1">CM101-CM101*'SaaS - Churn'!CM101-CM101*'SaaS - Downselling'!CM33-CM101*'SaaS - Upselling'!CM169+CM33*'SaaS - Upselling'!CM33+CM169*'SaaS - Downselling'!CM101</f>
        <v>51.053815967228388</v>
      </c>
      <c r="CO101" s="89">
        <f ca="1">CN101-CN101*'SaaS - Churn'!CN101-CN101*'SaaS - Downselling'!CN33-CN101*'SaaS - Upselling'!CN169+CN33*'SaaS - Upselling'!CN33+CN169*'SaaS - Downselling'!CN101</f>
        <v>50.187385416634484</v>
      </c>
      <c r="CP101" s="89">
        <f ca="1">CO101-CO101*'SaaS - Churn'!CO101-CO101*'SaaS - Downselling'!CO33-CO101*'SaaS - Upselling'!CO169+CO33*'SaaS - Upselling'!CO33+CO169*'SaaS - Downselling'!CO101</f>
        <v>49.319725984802382</v>
      </c>
      <c r="CQ101" s="89">
        <f ca="1">CP101-CP101*'SaaS - Churn'!CP101-CP101*'SaaS - Downselling'!CP33-CP101*'SaaS - Upselling'!CP169+CP33*'SaaS - Upselling'!CP33+CP169*'SaaS - Downselling'!CP101</f>
        <v>48.453089148426848</v>
      </c>
      <c r="CR101" s="89">
        <f ca="1">CQ101-CQ101*'SaaS - Churn'!CQ101-CQ101*'SaaS - Downselling'!CQ33-CQ101*'SaaS - Upselling'!CQ169+CQ33*'SaaS - Upselling'!CQ33+CQ169*'SaaS - Downselling'!CQ101</f>
        <v>47.589414126780362</v>
      </c>
      <c r="CS101" s="89">
        <f ca="1">CR101-CR101*'SaaS - Churn'!CR101-CR101*'SaaS - Downselling'!CR33-CR101*'SaaS - Upselling'!CR169+CR33*'SaaS - Upselling'!CR33+CR169*'SaaS - Downselling'!CR101</f>
        <v>46.730366194208159</v>
      </c>
      <c r="CT101" s="89">
        <f ca="1">CS101-CS101*'SaaS - Churn'!CS101-CS101*'SaaS - Downselling'!CS33-CS101*'SaaS - Upselling'!CS169+CS33*'SaaS - Upselling'!CS33+CS169*'SaaS - Downselling'!CS101</f>
        <v>45.877370378291793</v>
      </c>
      <c r="CU101" s="89">
        <f ca="1">CT101-CT101*'SaaS - Churn'!CT101-CT101*'SaaS - Downselling'!CT33-CT101*'SaaS - Upselling'!CT169+CT33*'SaaS - Upselling'!CT33+CT169*'SaaS - Downselling'!CT101</f>
        <v>45.031641097737619</v>
      </c>
      <c r="CV101" s="89">
        <f ca="1">CU101-CU101*'SaaS - Churn'!CU101-CU101*'SaaS - Downselling'!CU33-CU101*'SaaS - Upselling'!CU169+CU33*'SaaS - Upselling'!CU33+CU169*'SaaS - Downselling'!CU101</f>
        <v>44.194208227553133</v>
      </c>
      <c r="CW101" s="89">
        <f ca="1">CV101-CV101*'SaaS - Churn'!CV101-CV101*'SaaS - Downselling'!CV33-CV101*'SaaS - Upselling'!CV169+CV33*'SaaS - Upselling'!CV33+CV169*'SaaS - Downselling'!CV101</f>
        <v>43.365940020559904</v>
      </c>
      <c r="CX101" s="89">
        <f ca="1">CW101-CW101*'SaaS - Churn'!CW101-CW101*'SaaS - Downselling'!CW33-CW101*'SaaS - Upselling'!CW169+CW33*'SaaS - Upselling'!CW33+CW169*'SaaS - Downselling'!CW101</f>
        <v>42.547563262799599</v>
      </c>
      <c r="CY101" s="89">
        <f ca="1">CX101-CX101*'SaaS - Churn'!CX101-CX101*'SaaS - Downselling'!CX33-CX101*'SaaS - Upselling'!CX169+CX33*'SaaS - Upselling'!CX33+CX169*'SaaS - Downselling'!CX101</f>
        <v>41.739680995076391</v>
      </c>
      <c r="CZ101" s="89">
        <f ca="1">CY101-CY101*'SaaS - Churn'!CY101-CY101*'SaaS - Downselling'!CY33-CY101*'SaaS - Upselling'!CY169+CY33*'SaaS - Upselling'!CY33+CY169*'SaaS - Downselling'!CY101</f>
        <v>40.942788093003713</v>
      </c>
      <c r="DA101" s="89">
        <f ca="1">CZ101-CZ101*'SaaS - Churn'!CZ101-CZ101*'SaaS - Downselling'!CZ33-CZ101*'SaaS - Upselling'!CZ169+CZ33*'SaaS - Upselling'!CZ33+CZ169*'SaaS - Downselling'!CZ101</f>
        <v>40.157284962833032</v>
      </c>
      <c r="DB101" s="89">
        <f ca="1">DA101-DA101*'SaaS - Churn'!DA101-DA101*'SaaS - Downselling'!DA33-DA101*'SaaS - Upselling'!DA169+DA33*'SaaS - Upselling'!DA33+DA169*'SaaS - Downselling'!DA101</f>
        <v>39.383489579463031</v>
      </c>
      <c r="DC101" s="89">
        <f ca="1">DB101-DB101*'SaaS - Churn'!DB101-DB101*'SaaS - Downselling'!DB33-DB101*'SaaS - Upselling'!DB169+DB33*'SaaS - Upselling'!DB33+DB169*'SaaS - Downselling'!DB101</f>
        <v>38.621648065854032</v>
      </c>
      <c r="DD101" s="89">
        <f ca="1">DC101-DC101*'SaaS - Churn'!DC101-DC101*'SaaS - Downselling'!DC33-DC101*'SaaS - Upselling'!DC169+DC33*'SaaS - Upselling'!DC33+DC169*'SaaS - Downselling'!DC101</f>
        <v>37.871943989159583</v>
      </c>
      <c r="DE101" s="89">
        <f ca="1">DD101-DD101*'SaaS - Churn'!DD101-DD101*'SaaS - Downselling'!DD33-DD101*'SaaS - Upselling'!DD169+DD33*'SaaS - Upselling'!DD33+DD169*'SaaS - Downselling'!DD101</f>
        <v>37.134506527844302</v>
      </c>
      <c r="DF101" s="89">
        <f ca="1">DE101-DE101*'SaaS - Churn'!DE101-DE101*'SaaS - Downselling'!DE33-DE101*'SaaS - Upselling'!DE169+DE33*'SaaS - Upselling'!DE33+DE169*'SaaS - Downselling'!DE101</f>
        <v>36.409417645539179</v>
      </c>
      <c r="DG101" s="89">
        <f ca="1">DF101-DF101*'SaaS - Churn'!DF101-DF101*'SaaS - Downselling'!DF33-DF101*'SaaS - Upselling'!DF169+DF33*'SaaS - Upselling'!DF33+DF169*'SaaS - Downselling'!DF101</f>
        <v>35.696718391089945</v>
      </c>
      <c r="DH101" s="89">
        <f ca="1">DG101-DG101*'SaaS - Churn'!DG101-DG101*'SaaS - Downselling'!DG33-DG101*'SaaS - Upselling'!DG169+DG33*'SaaS - Upselling'!DG33+DG169*'SaaS - Downselling'!DG101</f>
        <v>34.99641442991431</v>
      </c>
      <c r="DI101" s="89">
        <f ca="1">DH101-DH101*'SaaS - Churn'!DH101-DH101*'SaaS - Downselling'!DH33-DH101*'SaaS - Upselling'!DH169+DH33*'SaaS - Upselling'!DH33+DH169*'SaaS - Downselling'!DH101</f>
        <v>34.30848089916465</v>
      </c>
      <c r="DJ101" s="89">
        <f ca="1">DI101-DI101*'SaaS - Churn'!DI101-DI101*'SaaS - Downselling'!DI33-DI101*'SaaS - Upselling'!DI169+DI33*'SaaS - Upselling'!DI33+DI169*'SaaS - Downselling'!DI101</f>
        <v>33.632866668088148</v>
      </c>
      <c r="DK101" s="89">
        <f ca="1">DJ101-DJ101*'SaaS - Churn'!DJ101-DJ101*'SaaS - Downselling'!DJ33-DJ101*'SaaS - Upselling'!DJ169+DJ33*'SaaS - Upselling'!DJ33+DJ169*'SaaS - Downselling'!DJ101</f>
        <v>32.969498075204363</v>
      </c>
      <c r="DL101" s="89">
        <f ca="1">DK101-DK101*'SaaS - Churn'!DK101-DK101*'SaaS - Downselling'!DK33-DK101*'SaaS - Upselling'!DK169+DK33*'SaaS - Upselling'!DK33+DK169*'SaaS - Downselling'!DK101</f>
        <v>32.318282205320891</v>
      </c>
      <c r="DM101" s="89">
        <f ca="1">DL101-DL101*'SaaS - Churn'!DL101-DL101*'SaaS - Downselling'!DL33-DL101*'SaaS - Upselling'!DL169+DL33*'SaaS - Upselling'!DL33+DL169*'SaaS - Downselling'!DL101</f>
        <v>31.679109761840618</v>
      </c>
      <c r="DN101" s="89">
        <f ca="1">DM101-DM101*'SaaS - Churn'!DM101-DM101*'SaaS - Downselling'!DM33-DM101*'SaaS - Upselling'!DM169+DM33*'SaaS - Upselling'!DM33+DM169*'SaaS - Downselling'!DM101</f>
        <v>31.051857583154813</v>
      </c>
      <c r="DO101" s="89">
        <f ca="1">DN101-DN101*'SaaS - Churn'!DN101-DN101*'SaaS - Downselling'!DN33-DN101*'SaaS - Upselling'!DN169+DN33*'SaaS - Upselling'!DN33+DN169*'SaaS - Downselling'!DN101</f>
        <v>30.436390846056604</v>
      </c>
      <c r="DP101" s="89">
        <f ca="1">DO101-DO101*'SaaS - Churn'!DO101-DO101*'SaaS - Downselling'!DO33-DO101*'SaaS - Upselling'!DO169+DO33*'SaaS - Upselling'!DO33+DO169*'SaaS - Downselling'!DO101</f>
        <v>29.832564993952573</v>
      </c>
      <c r="DQ101" s="89">
        <f ca="1">DP101-DP101*'SaaS - Churn'!DP101-DP101*'SaaS - Downselling'!DP33-DP101*'SaaS - Upselling'!DP169+DP33*'SaaS - Upselling'!DP33+DP169*'SaaS - Downselling'!DP101</f>
        <v>29.240227423112568</v>
      </c>
      <c r="DR101" s="89">
        <f ca="1">DQ101-DQ101*'SaaS - Churn'!DQ101-DQ101*'SaaS - Downselling'!DQ33-DQ101*'SaaS - Upselling'!DQ169+DQ33*'SaaS - Upselling'!DQ33+DQ169*'SaaS - Downselling'!DQ101</f>
        <v>28.659218956204679</v>
      </c>
    </row>
    <row r="102" spans="2:122" ht="15.75" customHeight="1">
      <c r="B102" s="195">
        <v>43862</v>
      </c>
      <c r="BK102" s="89">
        <f ca="1"/>
        <v>39.9</v>
      </c>
      <c r="BL102" s="89">
        <f ca="1">BK102-BK102*'SaaS - Churn'!BK102-BK102*'SaaS - Downselling'!BK34-BK102*'SaaS - Upselling'!BK170+BK34*'SaaS - Upselling'!BK34+BK170*'SaaS - Downselling'!BK102</f>
        <v>47.081999999999994</v>
      </c>
      <c r="BM102" s="89">
        <f ca="1">BL102-BL102*'SaaS - Churn'!BL102-BL102*'SaaS - Downselling'!BL34-BL102*'SaaS - Upselling'!BL170+BL34*'SaaS - Upselling'!BL34+BL170*'SaaS - Downselling'!BL102</f>
        <v>53.162759999999992</v>
      </c>
      <c r="BN102" s="89">
        <f ca="1">BM102-BM102*'SaaS - Churn'!BM102-BM102*'SaaS - Downselling'!BM34-BM102*'SaaS - Upselling'!BM170+BM34*'SaaS - Upselling'!BM34+BM170*'SaaS - Downselling'!BM102</f>
        <v>58.279216799999986</v>
      </c>
      <c r="BO102" s="89">
        <f ca="1">BN102-BN102*'SaaS - Churn'!BN102-BN102*'SaaS - Downselling'!BN34-BN102*'SaaS - Upselling'!BN170+BN34*'SaaS - Upselling'!BN34+BN170*'SaaS - Downselling'!BN102</f>
        <v>62.551779023999984</v>
      </c>
      <c r="BP102" s="89">
        <f ca="1">BO102-BO102*'SaaS - Churn'!BO102-BO102*'SaaS - Downselling'!BO34-BO102*'SaaS - Upselling'!BO170+BO34*'SaaS - Upselling'!BO34+BO170*'SaaS - Downselling'!BO102</f>
        <v>66.086312416319984</v>
      </c>
      <c r="BQ102" s="89">
        <f ca="1">BP102-BP102*'SaaS - Churn'!BP102-BP102*'SaaS - Downselling'!BP34-BP102*'SaaS - Upselling'!BP170+BP34*'SaaS - Upselling'!BP34+BP170*'SaaS - Downselling'!BP102</f>
        <v>68.975886864057586</v>
      </c>
      <c r="BR102" s="89">
        <f ca="1">BQ102-BQ102*'SaaS - Churn'!BQ102-BQ102*'SaaS - Downselling'!BQ34-BQ102*'SaaS - Upselling'!BQ170+BQ34*'SaaS - Upselling'!BQ34+BQ170*'SaaS - Downselling'!BQ102</f>
        <v>71.302313739312751</v>
      </c>
      <c r="BS102" s="89">
        <f ca="1">BR102-BR102*'SaaS - Churn'!BR102-BR102*'SaaS - Downselling'!BR34-BR102*'SaaS - Upselling'!BR170+BR34*'SaaS - Upselling'!BR34+BR170*'SaaS - Downselling'!BR102</f>
        <v>73.137498723558451</v>
      </c>
      <c r="BT102" s="89">
        <f ca="1">BS102-BS102*'SaaS - Churn'!BS102-BS102*'SaaS - Downselling'!BS34-BS102*'SaaS - Upselling'!BS170+BS34*'SaaS - Upselling'!BS34+BS170*'SaaS - Downselling'!BS102</f>
        <v>74.544632257035417</v>
      </c>
      <c r="BU102" s="89">
        <f ca="1">BT102-BT102*'SaaS - Churn'!BT102-BT102*'SaaS - Downselling'!BT34-BT102*'SaaS - Upselling'!BT170+BT34*'SaaS - Upselling'!BT34+BT170*'SaaS - Downselling'!BT102</f>
        <v>75.579237098889067</v>
      </c>
      <c r="BV102" s="89">
        <f ca="1">BU102-BU102*'SaaS - Churn'!BU102-BU102*'SaaS - Downselling'!BU34-BU102*'SaaS - Upselling'!BU170+BU34*'SaaS - Upselling'!BU34+BU170*'SaaS - Downselling'!BU102</f>
        <v>76.290090145466309</v>
      </c>
      <c r="BW102" s="89">
        <f ca="1">BV102-BV102*'SaaS - Churn'!BV102-BV102*'SaaS - Downselling'!BV34-BV102*'SaaS - Upselling'!BV170+BV34*'SaaS - Upselling'!BV34+BV170*'SaaS - Downselling'!BV102</f>
        <v>76.720033596485408</v>
      </c>
      <c r="BX102" s="89">
        <f ca="1">BW102-BW102*'SaaS - Churn'!BW102-BW102*'SaaS - Downselling'!BW34-BW102*'SaaS - Upselling'!BW170+BW34*'SaaS - Upselling'!BW34+BW170*'SaaS - Downselling'!BW102</f>
        <v>76.906688748012712</v>
      </c>
      <c r="BY102" s="89">
        <f ca="1">BX102-BX102*'SaaS - Churn'!BX102-BX102*'SaaS - Downselling'!BX34-BX102*'SaaS - Upselling'!BX170+BX34*'SaaS - Upselling'!BX34+BX170*'SaaS - Downselling'!BX102</f>
        <v>76.883084097694621</v>
      </c>
      <c r="BZ102" s="89">
        <f ca="1">BY102-BY102*'SaaS - Churn'!BY102-BY102*'SaaS - Downselling'!BY34-BY102*'SaaS - Upselling'!BY170+BY34*'SaaS - Upselling'!BY34+BY170*'SaaS - Downselling'!BY102</f>
        <v>76.678208045425833</v>
      </c>
      <c r="CA102" s="89">
        <f ca="1">BZ102-BZ102*'SaaS - Churn'!BZ102-BZ102*'SaaS - Downselling'!BZ34-BZ102*'SaaS - Upselling'!BZ170+BZ34*'SaaS - Upselling'!BZ34+BZ170*'SaaS - Downselling'!BZ102</f>
        <v>76.31749523864022</v>
      </c>
      <c r="CB102" s="89">
        <f ca="1">CA102-CA102*'SaaS - Churn'!CA102-CA102*'SaaS - Downselling'!CA34-CA102*'SaaS - Upselling'!CA170+CA34*'SaaS - Upselling'!CA34+CA170*'SaaS - Downselling'!CA102</f>
        <v>75.823254525495571</v>
      </c>
      <c r="CC102" s="89">
        <f ca="1">CB102-CB102*'SaaS - Churn'!CB102-CB102*'SaaS - Downselling'!CB34-CB102*'SaaS - Upselling'!CB170+CB34*'SaaS - Upselling'!CB34+CB170*'SaaS - Downselling'!CB102</f>
        <v>75.215045523618429</v>
      </c>
      <c r="CD102" s="89">
        <f ca="1">CC102-CC102*'SaaS - Churn'!CC102-CC102*'SaaS - Downselling'!CC34-CC102*'SaaS - Upselling'!CC170+CC34*'SaaS - Upselling'!CC34+CC170*'SaaS - Downselling'!CC102</f>
        <v>74.510009971142907</v>
      </c>
      <c r="CE102" s="89">
        <f ca="1">CD102-CD102*'SaaS - Churn'!CD102-CD102*'SaaS - Downselling'!CD34-CD102*'SaaS - Upselling'!CD170+CD34*'SaaS - Upselling'!CD34+CD170*'SaaS - Downselling'!CD102</f>
        <v>73.72316328675727</v>
      </c>
      <c r="CF102" s="89">
        <f ca="1">CE102-CE102*'SaaS - Churn'!CE102-CE102*'SaaS - Downselling'!CE34-CE102*'SaaS - Upselling'!CE170+CE34*'SaaS - Upselling'!CE34+CE170*'SaaS - Downselling'!CE102</f>
        <v>72.867651114254883</v>
      </c>
      <c r="CG102" s="89">
        <f ca="1">CF102-CF102*'SaaS - Churn'!CF102-CF102*'SaaS - Downselling'!CF34-CF102*'SaaS - Upselling'!CF170+CF34*'SaaS - Upselling'!CF34+CF170*'SaaS - Downselling'!CF102</f>
        <v>71.954975054014611</v>
      </c>
      <c r="CH102" s="89">
        <f ca="1">CG102-CG102*'SaaS - Churn'!CG102-CG102*'SaaS - Downselling'!CG34-CG102*'SaaS - Upselling'!CG170+CG34*'SaaS - Upselling'!CG34+CG170*'SaaS - Downselling'!CG102</f>
        <v>70.995191279533756</v>
      </c>
      <c r="CI102" s="89">
        <f ca="1">CH102-CH102*'SaaS - Churn'!CH102-CH102*'SaaS - Downselling'!CH34-CH102*'SaaS - Upselling'!CH170+CH34*'SaaS - Upselling'!CH34+CH170*'SaaS - Downselling'!CH102</f>
        <v>69.997085293350594</v>
      </c>
      <c r="CJ102" s="89">
        <f ca="1">CI102-CI102*'SaaS - Churn'!CI102-CI102*'SaaS - Downselling'!CI34-CI102*'SaaS - Upselling'!CI170+CI34*'SaaS - Upselling'!CI34+CI170*'SaaS - Downselling'!CI102</f>
        <v>68.968325686162189</v>
      </c>
      <c r="CK102" s="89">
        <f ca="1">CJ102-CJ102*'SaaS - Churn'!CJ102-CJ102*'SaaS - Downselling'!CJ34-CJ102*'SaaS - Upselling'!CJ170+CJ34*'SaaS - Upselling'!CJ34+CJ170*'SaaS - Downselling'!CJ102</f>
        <v>67.91559941927612</v>
      </c>
      <c r="CL102" s="89">
        <f ca="1">CK102-CK102*'SaaS - Churn'!CK102-CK102*'SaaS - Downselling'!CK34-CK102*'SaaS - Upselling'!CK170+CK34*'SaaS - Upselling'!CK34+CK170*'SaaS - Downselling'!CK102</f>
        <v>66.844730848107318</v>
      </c>
      <c r="CM102" s="89">
        <f ca="1">CL102-CL102*'SaaS - Churn'!CL102-CL102*'SaaS - Downselling'!CL34-CL102*'SaaS - Upselling'!CL170+CL34*'SaaS - Upselling'!CL34+CL170*'SaaS - Downselling'!CL102</f>
        <v>65.760786438295881</v>
      </c>
      <c r="CN102" s="89">
        <f ca="1">CM102-CM102*'SaaS - Churn'!CM102-CM102*'SaaS - Downselling'!CM34-CM102*'SaaS - Upselling'!CM170+CM34*'SaaS - Upselling'!CM34+CM170*'SaaS - Downselling'!CM102</f>
        <v>64.66816689182258</v>
      </c>
      <c r="CO102" s="89">
        <f ca="1">CN102-CN102*'SaaS - Churn'!CN102-CN102*'SaaS - Downselling'!CN34-CN102*'SaaS - Upselling'!CN170+CN34*'SaaS - Upselling'!CN34+CN170*'SaaS - Downselling'!CN102</f>
        <v>63.570688194403637</v>
      </c>
      <c r="CP102" s="89">
        <f ca="1">CO102-CO102*'SaaS - Churn'!CO102-CO102*'SaaS - Downselling'!CO34-CO102*'SaaS - Upselling'!CO170+CO34*'SaaS - Upselling'!CO34+CO170*'SaaS - Downselling'!CO102</f>
        <v>62.471652914082973</v>
      </c>
      <c r="CQ102" s="89">
        <f ca="1">CP102-CP102*'SaaS - Churn'!CP102-CP102*'SaaS - Downselling'!CP34-CP102*'SaaS - Upselling'!CP170+CP34*'SaaS - Upselling'!CP34+CP170*'SaaS - Downselling'!CP102</f>
        <v>61.373912921340633</v>
      </c>
      <c r="CR102" s="89">
        <f ca="1">CQ102-CQ102*'SaaS - Churn'!CQ102-CQ102*'SaaS - Downselling'!CQ34-CQ102*'SaaS - Upselling'!CQ170+CQ34*'SaaS - Upselling'!CQ34+CQ170*'SaaS - Downselling'!CQ102</f>
        <v>60.27992456058842</v>
      </c>
      <c r="CS102" s="89">
        <f ca="1">CR102-CR102*'SaaS - Churn'!CR102-CR102*'SaaS - Downselling'!CR34-CR102*'SaaS - Upselling'!CR170+CR34*'SaaS - Upselling'!CR34+CR170*'SaaS - Downselling'!CR102</f>
        <v>59.191797179330301</v>
      </c>
      <c r="CT102" s="89">
        <f ca="1">CS102-CS102*'SaaS - Churn'!CS102-CS102*'SaaS - Downselling'!CS34-CS102*'SaaS - Upselling'!CS170+CS34*'SaaS - Upselling'!CS34+CS170*'SaaS - Downselling'!CS102</f>
        <v>58.111335812502901</v>
      </c>
      <c r="CU102" s="89">
        <f ca="1">CT102-CT102*'SaaS - Churn'!CT102-CT102*'SaaS - Downselling'!CT34-CT102*'SaaS - Upselling'!CT170+CT34*'SaaS - Upselling'!CT34+CT170*'SaaS - Downselling'!CT102</f>
        <v>57.040078723800946</v>
      </c>
      <c r="CV102" s="89">
        <f ca="1">CU102-CU102*'SaaS - Churn'!CU102-CU102*'SaaS - Downselling'!CU34-CU102*'SaaS - Upselling'!CU170+CU34*'SaaS - Upselling'!CU34+CU170*'SaaS - Downselling'!CU102</f>
        <v>55.979330421567255</v>
      </c>
      <c r="CW102" s="89">
        <f ca="1">CV102-CV102*'SaaS - Churn'!CV102-CV102*'SaaS - Downselling'!CV34-CV102*'SaaS - Upselling'!CV170+CV34*'SaaS - Upselling'!CV34+CV170*'SaaS - Downselling'!CV102</f>
        <v>54.930190692709161</v>
      </c>
      <c r="CX102" s="89">
        <f ca="1">CW102-CW102*'SaaS - Churn'!CW102-CW102*'SaaS - Downselling'!CW34-CW102*'SaaS - Upselling'!CW170+CW34*'SaaS - Upselling'!CW34+CW170*'SaaS - Downselling'!CW102</f>
        <v>53.893580132879443</v>
      </c>
      <c r="CY102" s="89">
        <f ca="1">CX102-CX102*'SaaS - Churn'!CX102-CX102*'SaaS - Downselling'!CX34-CX102*'SaaS - Upselling'!CX170+CX34*'SaaS - Upselling'!CX34+CX170*'SaaS - Downselling'!CX102</f>
        <v>52.870262593763378</v>
      </c>
      <c r="CZ102" s="89">
        <f ca="1">CY102-CY102*'SaaS - Churn'!CY102-CY102*'SaaS - Downselling'!CY34-CY102*'SaaS - Upselling'!CY170+CY34*'SaaS - Upselling'!CY34+CY170*'SaaS - Downselling'!CY102</f>
        <v>51.860864917804655</v>
      </c>
      <c r="DA102" s="89">
        <f ca="1">CZ102-CZ102*'SaaS - Churn'!CZ102-CZ102*'SaaS - Downselling'!CZ34-CZ102*'SaaS - Upselling'!CZ170+CZ34*'SaaS - Upselling'!CZ34+CZ170*'SaaS - Downselling'!CZ102</f>
        <v>50.86589428625512</v>
      </c>
      <c r="DB102" s="89">
        <f ca="1">DA102-DA102*'SaaS - Churn'!DA102-DA102*'SaaS - Downselling'!DA34-DA102*'SaaS - Upselling'!DA170+DA34*'SaaS - Upselling'!DA34+DA170*'SaaS - Downselling'!DA102</f>
        <v>49.885753467319795</v>
      </c>
      <c r="DC102" s="89">
        <f ca="1">DB102-DB102*'SaaS - Churn'!DB102-DB102*'SaaS - Downselling'!DB34-DB102*'SaaS - Upselling'!DB170+DB34*'SaaS - Upselling'!DB34+DB170*'SaaS - Downselling'!DB102</f>
        <v>48.920754216748392</v>
      </c>
      <c r="DD102" s="89">
        <f ca="1">DC102-DC102*'SaaS - Churn'!DC102-DC102*'SaaS - Downselling'!DC34-DC102*'SaaS - Upselling'!DC170+DC34*'SaaS - Upselling'!DC34+DC170*'SaaS - Downselling'!DC102</f>
        <v>47.971129052935424</v>
      </c>
      <c r="DE102" s="89">
        <f ca="1">DD102-DD102*'SaaS - Churn'!DD102-DD102*'SaaS - Downselling'!DD34-DD102*'SaaS - Upselling'!DD170+DD34*'SaaS - Upselling'!DD34+DD170*'SaaS - Downselling'!DD102</f>
        <v>47.037041601936075</v>
      </c>
      <c r="DF102" s="89">
        <f ca="1">DE102-DE102*'SaaS - Churn'!DE102-DE102*'SaaS - Downselling'!DE34-DE102*'SaaS - Upselling'!DE170+DE34*'SaaS - Upselling'!DE34+DE170*'SaaS - Downselling'!DE102</f>
        <v>46.118595684349593</v>
      </c>
      <c r="DG102" s="89">
        <f ca="1">DF102-DF102*'SaaS - Churn'!DF102-DF102*'SaaS - Downselling'!DF34-DF102*'SaaS - Upselling'!DF170+DF34*'SaaS - Upselling'!DF34+DF170*'SaaS - Downselling'!DF102</f>
        <v>45.215843295380566</v>
      </c>
      <c r="DH102" s="89">
        <f ca="1">DG102-DG102*'SaaS - Churn'!DG102-DG102*'SaaS - Downselling'!DG34-DG102*'SaaS - Upselling'!DG170+DG34*'SaaS - Upselling'!DG34+DG170*'SaaS - Downselling'!DG102</f>
        <v>44.328791611224766</v>
      </c>
      <c r="DI102" s="89">
        <f ca="1">DH102-DH102*'SaaS - Churn'!DH102-DH102*'SaaS - Downselling'!DH34-DH102*'SaaS - Upselling'!DH170+DH34*'SaaS - Upselling'!DH34+DH170*'SaaS - Downselling'!DH102</f>
        <v>43.457409138941863</v>
      </c>
      <c r="DJ102" s="89">
        <f ca="1">DI102-DI102*'SaaS - Churn'!DI102-DI102*'SaaS - Downselling'!DI34-DI102*'SaaS - Upselling'!DI170+DI34*'SaaS - Upselling'!DI34+DI170*'SaaS - Downselling'!DI102</f>
        <v>42.601631112911626</v>
      </c>
      <c r="DK102" s="89">
        <f ca="1">DJ102-DJ102*'SaaS - Churn'!DJ102-DJ102*'SaaS - Downselling'!DJ34-DJ102*'SaaS - Upselling'!DJ170+DJ34*'SaaS - Upselling'!DJ34+DJ170*'SaaS - Downselling'!DJ102</f>
        <v>41.761364228592164</v>
      </c>
      <c r="DL102" s="89">
        <f ca="1">DK102-DK102*'SaaS - Churn'!DK102-DK102*'SaaS - Downselling'!DK34-DK102*'SaaS - Upselling'!DK170+DK34*'SaaS - Upselling'!DK34+DK170*'SaaS - Downselling'!DK102</f>
        <v>40.936490793406442</v>
      </c>
      <c r="DM102" s="89">
        <f ca="1">DL102-DL102*'SaaS - Churn'!DL102-DL102*'SaaS - Downselling'!DL34-DL102*'SaaS - Upselling'!DL170+DL34*'SaaS - Upselling'!DL34+DL170*'SaaS - Downselling'!DL102</f>
        <v>40.126872364998093</v>
      </c>
      <c r="DN102" s="89">
        <f ca="1">DM102-DM102*'SaaS - Churn'!DM102-DM102*'SaaS - Downselling'!DM34-DM102*'SaaS - Upselling'!DM170+DM34*'SaaS - Upselling'!DM34+DM170*'SaaS - Downselling'!DM102</f>
        <v>39.332352938662744</v>
      </c>
      <c r="DO102" s="89">
        <f ca="1">DN102-DN102*'SaaS - Churn'!DN102-DN102*'SaaS - Downselling'!DN34-DN102*'SaaS - Upselling'!DN170+DN34*'SaaS - Upselling'!DN34+DN170*'SaaS - Downselling'!DN102</f>
        <v>38.552761738338347</v>
      </c>
      <c r="DP102" s="89">
        <f ca="1">DO102-DO102*'SaaS - Churn'!DO102-DO102*'SaaS - Downselling'!DO34-DO102*'SaaS - Upselling'!DO170+DO34*'SaaS - Upselling'!DO34+DO170*'SaaS - Downselling'!DO102</f>
        <v>37.787915659006572</v>
      </c>
      <c r="DQ102" s="89">
        <f ca="1">DP102-DP102*'SaaS - Churn'!DP102-DP102*'SaaS - Downselling'!DP34-DP102*'SaaS - Upselling'!DP170+DP34*'SaaS - Upselling'!DP34+DP170*'SaaS - Downselling'!DP102</f>
        <v>37.037621402609233</v>
      </c>
      <c r="DR102" s="89">
        <f ca="1">DQ102-DQ102*'SaaS - Churn'!DQ102-DQ102*'SaaS - Downselling'!DQ34-DQ102*'SaaS - Upselling'!DQ170+DQ34*'SaaS - Upselling'!DQ34+DQ170*'SaaS - Downselling'!DQ102</f>
        <v>36.301677344525906</v>
      </c>
    </row>
    <row r="103" spans="2:122" ht="15.75" customHeight="1">
      <c r="B103" s="195">
        <v>43891</v>
      </c>
      <c r="BK103" s="89">
        <f ca="1"/>
        <v>48.3</v>
      </c>
      <c r="BL103" s="89">
        <f ca="1">BK103-BK103*'SaaS - Churn'!BK103-BK103*'SaaS - Downselling'!BK35-BK103*'SaaS - Upselling'!BK171+BK35*'SaaS - Upselling'!BK35+BK171*'SaaS - Downselling'!BK103</f>
        <v>56.994</v>
      </c>
      <c r="BM103" s="89">
        <f ca="1">BL103-BL103*'SaaS - Churn'!BL103-BL103*'SaaS - Downselling'!BL35-BL103*'SaaS - Upselling'!BL171+BL35*'SaaS - Upselling'!BL35+BL171*'SaaS - Downselling'!BL103</f>
        <v>64.354920000000007</v>
      </c>
      <c r="BN103" s="89">
        <f ca="1">BM103-BM103*'SaaS - Churn'!BM103-BM103*'SaaS - Downselling'!BM35-BM103*'SaaS - Upselling'!BM171+BM35*'SaaS - Upselling'!BM35+BM171*'SaaS - Downselling'!BM103</f>
        <v>70.548525600000005</v>
      </c>
      <c r="BO103" s="89">
        <f ca="1">BN103-BN103*'SaaS - Churn'!BN103-BN103*'SaaS - Downselling'!BN35-BN103*'SaaS - Upselling'!BN171+BN35*'SaaS - Upselling'!BN35+BN171*'SaaS - Downselling'!BN103</f>
        <v>75.720574607999993</v>
      </c>
      <c r="BP103" s="89">
        <f ca="1">BO103-BO103*'SaaS - Churn'!BO103-BO103*'SaaS - Downselling'!BO35-BO103*'SaaS - Upselling'!BO171+BO35*'SaaS - Upselling'!BO35+BO171*'SaaS - Downselling'!BO103</f>
        <v>79.999220293440004</v>
      </c>
      <c r="BQ103" s="89">
        <f ca="1">BP103-BP103*'SaaS - Churn'!BP103-BP103*'SaaS - Downselling'!BP35-BP103*'SaaS - Upselling'!BP171+BP35*'SaaS - Upselling'!BP35+BP171*'SaaS - Downselling'!BP103</f>
        <v>83.49712620385921</v>
      </c>
      <c r="BR103" s="89">
        <f ca="1">BQ103-BQ103*'SaaS - Churn'!BQ103-BQ103*'SaaS - Downselling'!BQ35-BQ103*'SaaS - Upselling'!BQ171+BQ35*'SaaS - Upselling'!BQ35+BQ171*'SaaS - Downselling'!BQ103</f>
        <v>86.31332715811547</v>
      </c>
      <c r="BS103" s="89">
        <f ca="1">BR103-BR103*'SaaS - Churn'!BR103-BR103*'SaaS - Downselling'!BR35-BR103*'SaaS - Upselling'!BR171+BR35*'SaaS - Upselling'!BR35+BR171*'SaaS - Downselling'!BR103</f>
        <v>88.534866875886593</v>
      </c>
      <c r="BT103" s="89">
        <f ca="1">BS103-BS103*'SaaS - Churn'!BS103-BS103*'SaaS - Downselling'!BS35-BS103*'SaaS - Upselling'!BS171+BS35*'SaaS - Upselling'!BS35+BS171*'SaaS - Downselling'!BS103</f>
        <v>90.238239047990277</v>
      </c>
      <c r="BU103" s="89">
        <f ca="1">BT103-BT103*'SaaS - Churn'!BT103-BT103*'SaaS - Downselling'!BT35-BT103*'SaaS - Upselling'!BT171+BT35*'SaaS - Upselling'!BT35+BT171*'SaaS - Downselling'!BT103</f>
        <v>91.490655435497317</v>
      </c>
      <c r="BV103" s="89">
        <f ca="1">BU103-BU103*'SaaS - Churn'!BU103-BU103*'SaaS - Downselling'!BU35-BU103*'SaaS - Upselling'!BU171+BU35*'SaaS - Upselling'!BU35+BU171*'SaaS - Downselling'!BU103</f>
        <v>92.351161755038191</v>
      </c>
      <c r="BW103" s="89">
        <f ca="1">BV103-BV103*'SaaS - Churn'!BV103-BV103*'SaaS - Downselling'!BV35-BV103*'SaaS - Upselling'!BV171+BV35*'SaaS - Upselling'!BV35+BV171*'SaaS - Downselling'!BV103</f>
        <v>92.871619616798156</v>
      </c>
      <c r="BX103" s="89">
        <f ca="1">BW103-BW103*'SaaS - Churn'!BW103-BW103*'SaaS - Downselling'!BW35-BW103*'SaaS - Upselling'!BW171+BW35*'SaaS - Upselling'!BW35+BW171*'SaaS - Downselling'!BW103</f>
        <v>93.097570589699629</v>
      </c>
      <c r="BY103" s="89">
        <f ca="1">BX103-BX103*'SaaS - Churn'!BX103-BX103*'SaaS - Downselling'!BX35-BX103*'SaaS - Upselling'!BX171+BX35*'SaaS - Upselling'!BX35+BX171*'SaaS - Downselling'!BX103</f>
        <v>93.068996539314583</v>
      </c>
      <c r="BZ103" s="89">
        <f ca="1">BY103-BY103*'SaaS - Churn'!BY103-BY103*'SaaS - Downselling'!BY35-BY103*'SaaS - Upselling'!BY171+BY35*'SaaS - Upselling'!BY35+BY171*'SaaS - Downselling'!BY103</f>
        <v>92.820988686568171</v>
      </c>
      <c r="CA103" s="89">
        <f ca="1">BZ103-BZ103*'SaaS - Churn'!BZ103-BZ103*'SaaS - Downselling'!BZ35-BZ103*'SaaS - Upselling'!BZ171+BZ35*'SaaS - Upselling'!BZ35+BZ171*'SaaS - Downselling'!BZ103</f>
        <v>92.384336341511897</v>
      </c>
      <c r="CB103" s="89">
        <f ca="1">CA103-CA103*'SaaS - Churn'!CA103-CA103*'SaaS - Downselling'!CA35-CA103*'SaaS - Upselling'!CA171+CA35*'SaaS - Upselling'!CA35+CA171*'SaaS - Downselling'!CA103</f>
        <v>91.786044951915741</v>
      </c>
      <c r="CC103" s="89">
        <f ca="1">CB103-CB103*'SaaS - Churn'!CB103-CB103*'SaaS - Downselling'!CB35-CB103*'SaaS - Upselling'!CB171+CB35*'SaaS - Upselling'!CB35+CB171*'SaaS - Downselling'!CB103</f>
        <v>91.049791949643406</v>
      </c>
      <c r="CD103" s="89">
        <f ca="1">CC103-CC103*'SaaS - Churn'!CC103-CC103*'SaaS - Downselling'!CC35-CC103*'SaaS - Upselling'!CC171+CC35*'SaaS - Upselling'!CC35+CC171*'SaaS - Downselling'!CC103</f>
        <v>90.196327859804597</v>
      </c>
      <c r="CE103" s="89">
        <f ca="1">CD103-CD103*'SaaS - Churn'!CD103-CD103*'SaaS - Downselling'!CD35-CD103*'SaaS - Upselling'!CD171+CD35*'SaaS - Upselling'!CD35+CD171*'SaaS - Downselling'!CD103</f>
        <v>89.243829241864091</v>
      </c>
      <c r="CF103" s="89">
        <f ca="1">CE103-CE103*'SaaS - Churn'!CE103-CE103*'SaaS - Downselling'!CE35-CE103*'SaaS - Upselling'!CE171+CE35*'SaaS - Upselling'!CE35+CE171*'SaaS - Downselling'!CE103</f>
        <v>88.20820924357173</v>
      </c>
      <c r="CG103" s="89">
        <f ca="1">CF103-CF103*'SaaS - Churn'!CF103-CF103*'SaaS - Downselling'!CF35-CF103*'SaaS - Upselling'!CF171+CF35*'SaaS - Upselling'!CF35+CF171*'SaaS - Downselling'!CF103</f>
        <v>87.103390854859825</v>
      </c>
      <c r="CH103" s="89">
        <f ca="1">CG103-CG103*'SaaS - Churn'!CG103-CG103*'SaaS - Downselling'!CG35-CG103*'SaaS - Upselling'!CG171+CG35*'SaaS - Upselling'!CG35+CG171*'SaaS - Downselling'!CG103</f>
        <v>85.941547338383003</v>
      </c>
      <c r="CI103" s="89">
        <f ca="1">CH103-CH103*'SaaS - Churn'!CH103-CH103*'SaaS - Downselling'!CH35-CH103*'SaaS - Upselling'!CH171+CH35*'SaaS - Upselling'!CH35+CH171*'SaaS - Downselling'!CH103</f>
        <v>84.733313776161282</v>
      </c>
      <c r="CJ103" s="89">
        <f ca="1">CI103-CI103*'SaaS - Churn'!CI103-CI103*'SaaS - Downselling'!CI35-CI103*'SaaS - Upselling'!CI171+CI35*'SaaS - Upselling'!CI35+CI171*'SaaS - Downselling'!CI103</f>
        <v>83.487973199038464</v>
      </c>
      <c r="CK103" s="89">
        <f ca="1">CJ103-CJ103*'SaaS - Churn'!CJ103-CJ103*'SaaS - Downselling'!CJ35-CJ103*'SaaS - Upselling'!CJ171+CJ35*'SaaS - Upselling'!CJ35+CJ171*'SaaS - Downselling'!CJ103</f>
        <v>82.213620349650071</v>
      </c>
      <c r="CL103" s="89">
        <f ca="1">CK103-CK103*'SaaS - Churn'!CK103-CK103*'SaaS - Downselling'!CK35-CK103*'SaaS - Upselling'!CK171+CK35*'SaaS - Upselling'!CK35+CK171*'SaaS - Downselling'!CK103</f>
        <v>80.917305763498362</v>
      </c>
      <c r="CM103" s="89">
        <f ca="1">CL103-CL103*'SaaS - Churn'!CL103-CL103*'SaaS - Downselling'!CL35-CL103*'SaaS - Upselling'!CL171+CL35*'SaaS - Upselling'!CL35+CL171*'SaaS - Downselling'!CL103</f>
        <v>79.60516253056872</v>
      </c>
      <c r="CN103" s="89">
        <f ca="1">CM103-CM103*'SaaS - Churn'!CM103-CM103*'SaaS - Downselling'!CM35-CM103*'SaaS - Upselling'!CM171+CM35*'SaaS - Upselling'!CM35+CM171*'SaaS - Downselling'!CM103</f>
        <v>78.282517816416842</v>
      </c>
      <c r="CO103" s="89">
        <f ca="1">CN103-CN103*'SaaS - Churn'!CN103-CN103*'SaaS - Downselling'!CN35-CN103*'SaaS - Upselling'!CN171+CN35*'SaaS - Upselling'!CN35+CN171*'SaaS - Downselling'!CN103</f>
        <v>76.953990972172861</v>
      </c>
      <c r="CP103" s="89">
        <f ca="1">CO103-CO103*'SaaS - Churn'!CO103-CO103*'SaaS - Downselling'!CO35-CO103*'SaaS - Upselling'!CO171+CO35*'SaaS - Upselling'!CO35+CO171*'SaaS - Downselling'!CO103</f>
        <v>75.623579843363629</v>
      </c>
      <c r="CQ103" s="89">
        <f ca="1">CP103-CP103*'SaaS - Churn'!CP103-CP103*'SaaS - Downselling'!CP35-CP103*'SaaS - Upselling'!CP171+CP35*'SaaS - Upselling'!CP35+CP171*'SaaS - Downselling'!CP103</f>
        <v>74.294736694254482</v>
      </c>
      <c r="CR103" s="89">
        <f ca="1">CQ103-CQ103*'SaaS - Churn'!CQ103-CQ103*'SaaS - Downselling'!CQ35-CQ103*'SaaS - Upselling'!CQ171+CQ35*'SaaS - Upselling'!CQ35+CQ171*'SaaS - Downselling'!CQ103</f>
        <v>72.970434994396541</v>
      </c>
      <c r="CS103" s="89">
        <f ca="1">CR103-CR103*'SaaS - Churn'!CR103-CR103*'SaaS - Downselling'!CR35-CR103*'SaaS - Upselling'!CR171+CR35*'SaaS - Upselling'!CR35+CR171*'SaaS - Downselling'!CR103</f>
        <v>71.6532281644525</v>
      </c>
      <c r="CT103" s="89">
        <f ca="1">CS103-CS103*'SaaS - Churn'!CS103-CS103*'SaaS - Downselling'!CS35-CS103*'SaaS - Upselling'!CS171+CS35*'SaaS - Upselling'!CS35+CS171*'SaaS - Downselling'!CS103</f>
        <v>70.345301246714072</v>
      </c>
      <c r="CU103" s="89">
        <f ca="1">CT103-CT103*'SaaS - Churn'!CT103-CT103*'SaaS - Downselling'!CT35-CT103*'SaaS - Upselling'!CT171+CT35*'SaaS - Upselling'!CT35+CT171*'SaaS - Downselling'!CT103</f>
        <v>69.048516349864329</v>
      </c>
      <c r="CV103" s="89">
        <f ca="1">CU103-CU103*'SaaS - Churn'!CU103-CU103*'SaaS - Downselling'!CU35-CU103*'SaaS - Upselling'!CU171+CU35*'SaaS - Upselling'!CU35+CU171*'SaaS - Downselling'!CU103</f>
        <v>67.764452615581448</v>
      </c>
      <c r="CW103" s="89">
        <f ca="1">CV103-CV103*'SaaS - Churn'!CV103-CV103*'SaaS - Downselling'!CV35-CV103*'SaaS - Upselling'!CV171+CV35*'SaaS - Upselling'!CV35+CV171*'SaaS - Downselling'!CV103</f>
        <v>66.494441364858488</v>
      </c>
      <c r="CX103" s="89">
        <f ca="1">CW103-CW103*'SaaS - Churn'!CW103-CW103*'SaaS - Downselling'!CW35-CW103*'SaaS - Upselling'!CW171+CW35*'SaaS - Upselling'!CW35+CW171*'SaaS - Downselling'!CW103</f>
        <v>65.239597002959357</v>
      </c>
      <c r="CY103" s="89">
        <f ca="1">CX103-CX103*'SaaS - Churn'!CX103-CX103*'SaaS - Downselling'!CX35-CX103*'SaaS - Upselling'!CX171+CX35*'SaaS - Upselling'!CX35+CX171*'SaaS - Downselling'!CX103</f>
        <v>64.000844192450444</v>
      </c>
      <c r="CZ103" s="89">
        <f ca="1">CY103-CY103*'SaaS - Churn'!CY103-CY103*'SaaS - Downselling'!CY35-CY103*'SaaS - Upselling'!CY171+CY35*'SaaS - Upselling'!CY35+CY171*'SaaS - Downselling'!CY103</f>
        <v>62.778941742605674</v>
      </c>
      <c r="DA103" s="89">
        <f ca="1">CZ103-CZ103*'SaaS - Churn'!CZ103-CZ103*'SaaS - Downselling'!CZ35-CZ103*'SaaS - Upselling'!CZ171+CZ35*'SaaS - Upselling'!CZ35+CZ171*'SaaS - Downselling'!CZ103</f>
        <v>61.574503609677286</v>
      </c>
      <c r="DB103" s="89">
        <f ca="1">DA103-DA103*'SaaS - Churn'!DA103-DA103*'SaaS - Downselling'!DA35-DA103*'SaaS - Upselling'!DA171+DA35*'SaaS - Upselling'!DA35+DA171*'SaaS - Downselling'!DA103</f>
        <v>60.388017355176622</v>
      </c>
      <c r="DC103" s="89">
        <f ca="1">DB103-DB103*'SaaS - Churn'!DB103-DB103*'SaaS - Downselling'!DB35-DB103*'SaaS - Upselling'!DB171+DB35*'SaaS - Upselling'!DB35+DB171*'SaaS - Downselling'!DB103</f>
        <v>59.219860367642831</v>
      </c>
      <c r="DD103" s="89">
        <f ca="1">DC103-DC103*'SaaS - Churn'!DC103-DC103*'SaaS - Downselling'!DC35-DC103*'SaaS - Upselling'!DC171+DC35*'SaaS - Upselling'!DC35+DC171*'SaaS - Downselling'!DC103</f>
        <v>58.070314116711337</v>
      </c>
      <c r="DE103" s="89">
        <f ca="1">DD103-DD103*'SaaS - Churn'!DD103-DD103*'SaaS - Downselling'!DD35-DD103*'SaaS - Upselling'!DD171+DD35*'SaaS - Upselling'!DD35+DD171*'SaaS - Downselling'!DD103</f>
        <v>56.939576676027912</v>
      </c>
      <c r="DF103" s="89">
        <f ca="1">DE103-DE103*'SaaS - Churn'!DE103-DE103*'SaaS - Downselling'!DE35-DE103*'SaaS - Upselling'!DE171+DE35*'SaaS - Upselling'!DE35+DE171*'SaaS - Downselling'!DE103</f>
        <v>55.827773723160057</v>
      </c>
      <c r="DG103" s="89">
        <f ca="1">DF103-DF103*'SaaS - Churn'!DF103-DF103*'SaaS - Downselling'!DF35-DF103*'SaaS - Upselling'!DF171+DF35*'SaaS - Upselling'!DF35+DF171*'SaaS - Downselling'!DF103</f>
        <v>54.734968199671236</v>
      </c>
      <c r="DH103" s="89">
        <f ca="1">DG103-DG103*'SaaS - Churn'!DG103-DG103*'SaaS - Downselling'!DG35-DG103*'SaaS - Upselling'!DG171+DG35*'SaaS - Upselling'!DG35+DG171*'SaaS - Downselling'!DG103</f>
        <v>53.661168792535264</v>
      </c>
      <c r="DI103" s="89">
        <f ca="1">DH103-DH103*'SaaS - Churn'!DH103-DH103*'SaaS - Downselling'!DH35-DH103*'SaaS - Upselling'!DH171+DH35*'SaaS - Upselling'!DH35+DH171*'SaaS - Downselling'!DH103</f>
        <v>52.606337378719125</v>
      </c>
      <c r="DJ103" s="89">
        <f ca="1">DI103-DI103*'SaaS - Churn'!DI103-DI103*'SaaS - Downselling'!DI35-DI103*'SaaS - Upselling'!DI171+DI35*'SaaS - Upselling'!DI35+DI171*'SaaS - Downselling'!DI103</f>
        <v>51.570395557735154</v>
      </c>
      <c r="DK103" s="89">
        <f ca="1">DJ103-DJ103*'SaaS - Churn'!DJ103-DJ103*'SaaS - Downselling'!DJ35-DJ103*'SaaS - Upselling'!DJ171+DJ35*'SaaS - Upselling'!DJ35+DJ171*'SaaS - Downselling'!DJ103</f>
        <v>50.553230381980015</v>
      </c>
      <c r="DL103" s="89">
        <f ca="1">DK103-DK103*'SaaS - Churn'!DK103-DK103*'SaaS - Downselling'!DK35-DK103*'SaaS - Upselling'!DK171+DK35*'SaaS - Upselling'!DK35+DK171*'SaaS - Downselling'!DK103</f>
        <v>49.554699381492028</v>
      </c>
      <c r="DM103" s="89">
        <f ca="1">DL103-DL103*'SaaS - Churn'!DL103-DL103*'SaaS - Downselling'!DL35-DL103*'SaaS - Upselling'!DL171+DL35*'SaaS - Upselling'!DL35+DL171*'SaaS - Downselling'!DL103</f>
        <v>48.574634968155614</v>
      </c>
      <c r="DN103" s="89">
        <f ca="1">DM103-DM103*'SaaS - Churn'!DM103-DM103*'SaaS - Downselling'!DM35-DM103*'SaaS - Upselling'!DM171+DM35*'SaaS - Upselling'!DM35+DM171*'SaaS - Downselling'!DM103</f>
        <v>47.612848294170718</v>
      </c>
      <c r="DO103" s="89">
        <f ca="1">DN103-DN103*'SaaS - Churn'!DN103-DN103*'SaaS - Downselling'!DN35-DN103*'SaaS - Upselling'!DN171+DN35*'SaaS - Upselling'!DN35+DN171*'SaaS - Downselling'!DN103</f>
        <v>46.669132630620133</v>
      </c>
      <c r="DP103" s="89">
        <f ca="1">DO103-DO103*'SaaS - Churn'!DO103-DO103*'SaaS - Downselling'!DO35-DO103*'SaaS - Upselling'!DO171+DO35*'SaaS - Upselling'!DO35+DO171*'SaaS - Downselling'!DO103</f>
        <v>45.74326632406062</v>
      </c>
      <c r="DQ103" s="89">
        <f ca="1">DP103-DP103*'SaaS - Churn'!DP103-DP103*'SaaS - Downselling'!DP35-DP103*'SaaS - Upselling'!DP171+DP35*'SaaS - Upselling'!DP35+DP171*'SaaS - Downselling'!DP103</f>
        <v>44.835015382105951</v>
      </c>
      <c r="DR103" s="89">
        <f ca="1">DQ103-DQ103*'SaaS - Churn'!DQ103-DQ103*'SaaS - Downselling'!DQ35-DQ103*'SaaS - Upselling'!DQ171+DQ35*'SaaS - Upselling'!DQ35+DQ171*'SaaS - Downselling'!DQ103</f>
        <v>43.944135732847187</v>
      </c>
    </row>
    <row r="104" spans="2:122" ht="15.75" customHeight="1">
      <c r="B104" s="195">
        <v>43922</v>
      </c>
      <c r="BK104" s="89">
        <f ca="1"/>
        <v>56.699999999999996</v>
      </c>
      <c r="BL104" s="89">
        <f ca="1">BK104-BK104*'SaaS - Churn'!BK104-BK104*'SaaS - Downselling'!BK36-BK104*'SaaS - Upselling'!BK172+BK36*'SaaS - Upselling'!BK36+BK172*'SaaS - Downselling'!BK104</f>
        <v>66.905999999999992</v>
      </c>
      <c r="BM104" s="89">
        <f ca="1">BL104-BL104*'SaaS - Churn'!BL104-BL104*'SaaS - Downselling'!BL36-BL104*'SaaS - Upselling'!BL172+BL36*'SaaS - Upselling'!BL36+BL172*'SaaS - Downselling'!BL104</f>
        <v>75.547079999999994</v>
      </c>
      <c r="BN104" s="89">
        <f ca="1">BM104-BM104*'SaaS - Churn'!BM104-BM104*'SaaS - Downselling'!BM36-BM104*'SaaS - Upselling'!BM172+BM36*'SaaS - Upselling'!BM36+BM172*'SaaS - Downselling'!BM104</f>
        <v>82.817834399999995</v>
      </c>
      <c r="BO104" s="89">
        <f ca="1">BN104-BN104*'SaaS - Churn'!BN104-BN104*'SaaS - Downselling'!BN36-BN104*'SaaS - Upselling'!BN172+BN36*'SaaS - Upselling'!BN36+BN172*'SaaS - Downselling'!BN104</f>
        <v>88.889370191999987</v>
      </c>
      <c r="BP104" s="89">
        <f ca="1">BO104-BO104*'SaaS - Churn'!BO104-BO104*'SaaS - Downselling'!BO36-BO104*'SaaS - Upselling'!BO172+BO36*'SaaS - Upselling'!BO36+BO172*'SaaS - Downselling'!BO104</f>
        <v>93.912128170559996</v>
      </c>
      <c r="BQ104" s="89">
        <f ca="1">BP104-BP104*'SaaS - Churn'!BP104-BP104*'SaaS - Downselling'!BP36-BP104*'SaaS - Upselling'!BP172+BP36*'SaaS - Upselling'!BP36+BP172*'SaaS - Downselling'!BP104</f>
        <v>98.018365543660792</v>
      </c>
      <c r="BR104" s="89">
        <f ca="1">BQ104-BQ104*'SaaS - Churn'!BQ104-BQ104*'SaaS - Downselling'!BQ36-BQ104*'SaaS - Upselling'!BQ172+BQ36*'SaaS - Upselling'!BQ36+BQ172*'SaaS - Downselling'!BQ104</f>
        <v>101.32434057691815</v>
      </c>
      <c r="BS104" s="89">
        <f ca="1">BR104-BR104*'SaaS - Churn'!BR104-BR104*'SaaS - Downselling'!BR36-BR104*'SaaS - Upselling'!BR172+BR36*'SaaS - Upselling'!BR36+BR172*'SaaS - Downselling'!BR104</f>
        <v>103.93223502821468</v>
      </c>
      <c r="BT104" s="89">
        <f ca="1">BS104-BS104*'SaaS - Churn'!BS104-BS104*'SaaS - Downselling'!BS36-BS104*'SaaS - Upselling'!BS172+BS36*'SaaS - Upselling'!BS36+BS172*'SaaS - Downselling'!BS104</f>
        <v>105.93184583894508</v>
      </c>
      <c r="BU104" s="89">
        <f ca="1">BT104-BT104*'SaaS - Churn'!BT104-BT104*'SaaS - Downselling'!BT36-BT104*'SaaS - Upselling'!BT172+BT36*'SaaS - Upselling'!BT36+BT172*'SaaS - Downselling'!BT104</f>
        <v>107.40207377210552</v>
      </c>
      <c r="BV104" s="89">
        <f ca="1">BU104-BU104*'SaaS - Churn'!BU104-BU104*'SaaS - Downselling'!BU36-BU104*'SaaS - Upselling'!BU172+BU36*'SaaS - Upselling'!BU36+BU172*'SaaS - Downselling'!BU104</f>
        <v>108.41223336461003</v>
      </c>
      <c r="BW104" s="89">
        <f ca="1">BV104-BV104*'SaaS - Churn'!BV104-BV104*'SaaS - Downselling'!BV36-BV104*'SaaS - Upselling'!BV172+BV36*'SaaS - Upselling'!BV36+BV172*'SaaS - Downselling'!BV104</f>
        <v>109.02320563711086</v>
      </c>
      <c r="BX104" s="89">
        <f ca="1">BW104-BW104*'SaaS - Churn'!BW104-BW104*'SaaS - Downselling'!BW36-BW104*'SaaS - Upselling'!BW172+BW36*'SaaS - Upselling'!BW36+BW172*'SaaS - Downselling'!BW104</f>
        <v>109.28845243138652</v>
      </c>
      <c r="BY104" s="89">
        <f ca="1">BX104-BX104*'SaaS - Churn'!BX104-BX104*'SaaS - Downselling'!BX36-BX104*'SaaS - Upselling'!BX172+BX36*'SaaS - Upselling'!BX36+BX172*'SaaS - Downselling'!BX104</f>
        <v>109.2549089809345</v>
      </c>
      <c r="BZ104" s="89">
        <f ca="1">BY104-BY104*'SaaS - Churn'!BY104-BY104*'SaaS - Downselling'!BY36-BY104*'SaaS - Upselling'!BY172+BY36*'SaaS - Upselling'!BY36+BY172*'SaaS - Downselling'!BY104</f>
        <v>108.96376932771044</v>
      </c>
      <c r="CA104" s="89">
        <f ca="1">BZ104-BZ104*'SaaS - Churn'!BZ104-BZ104*'SaaS - Downselling'!BZ36-BZ104*'SaaS - Upselling'!BZ172+BZ36*'SaaS - Upselling'!BZ36+BZ172*'SaaS - Downselling'!BZ104</f>
        <v>108.4511774443835</v>
      </c>
      <c r="CB104" s="89">
        <f ca="1">CA104-CA104*'SaaS - Churn'!CA104-CA104*'SaaS - Downselling'!CA36-CA104*'SaaS - Upselling'!CA172+CA36*'SaaS - Upselling'!CA36+CA172*'SaaS - Downselling'!CA104</f>
        <v>107.74883537833584</v>
      </c>
      <c r="CC104" s="89">
        <f ca="1">CB104-CB104*'SaaS - Churn'!CB104-CB104*'SaaS - Downselling'!CB36-CB104*'SaaS - Upselling'!CB172+CB36*'SaaS - Upselling'!CB36+CB172*'SaaS - Downselling'!CB104</f>
        <v>106.88453837566833</v>
      </c>
      <c r="CD104" s="89">
        <f ca="1">CC104-CC104*'SaaS - Churn'!CC104-CC104*'SaaS - Downselling'!CC36-CC104*'SaaS - Upselling'!CC172+CC36*'SaaS - Upselling'!CC36+CC172*'SaaS - Downselling'!CC104</f>
        <v>105.88264574846626</v>
      </c>
      <c r="CE104" s="89">
        <f ca="1">CD104-CD104*'SaaS - Churn'!CD104-CD104*'SaaS - Downselling'!CD36-CD104*'SaaS - Upselling'!CD172+CD36*'SaaS - Upselling'!CD36+CD172*'SaaS - Downselling'!CD104</f>
        <v>104.76449519697087</v>
      </c>
      <c r="CF104" s="89">
        <f ca="1">CE104-CE104*'SaaS - Churn'!CE104-CE104*'SaaS - Downselling'!CE36-CE104*'SaaS - Upselling'!CE172+CE36*'SaaS - Upselling'!CE36+CE172*'SaaS - Downselling'!CE104</f>
        <v>103.54876737288852</v>
      </c>
      <c r="CG104" s="89">
        <f ca="1">CF104-CF104*'SaaS - Churn'!CF104-CF104*'SaaS - Downselling'!CF36-CF104*'SaaS - Upselling'!CF172+CF36*'SaaS - Upselling'!CF36+CF172*'SaaS - Downselling'!CF104</f>
        <v>102.25180665570497</v>
      </c>
      <c r="CH104" s="89">
        <f ca="1">CG104-CG104*'SaaS - Churn'!CG104-CG104*'SaaS - Downselling'!CG36-CG104*'SaaS - Upselling'!CG172+CG36*'SaaS - Upselling'!CG36+CG172*'SaaS - Downselling'!CG104</f>
        <v>100.88790339723219</v>
      </c>
      <c r="CI104" s="89">
        <f ca="1">CH104-CH104*'SaaS - Churn'!CH104-CH104*'SaaS - Downselling'!CH36-CH104*'SaaS - Upselling'!CH172+CH36*'SaaS - Upselling'!CH36+CH172*'SaaS - Downselling'!CH104</f>
        <v>99.469542258971913</v>
      </c>
      <c r="CJ104" s="89">
        <f ca="1">CI104-CI104*'SaaS - Churn'!CI104-CI104*'SaaS - Downselling'!CI36-CI104*'SaaS - Upselling'!CI172+CI36*'SaaS - Upselling'!CI36+CI172*'SaaS - Downselling'!CI104</f>
        <v>98.007620711914697</v>
      </c>
      <c r="CK104" s="89">
        <f ca="1">CJ104-CJ104*'SaaS - Churn'!CJ104-CJ104*'SaaS - Downselling'!CJ36-CJ104*'SaaS - Upselling'!CJ172+CJ36*'SaaS - Upselling'!CJ36+CJ172*'SaaS - Downselling'!CJ104</f>
        <v>96.511641280023966</v>
      </c>
      <c r="CL104" s="89">
        <f ca="1">CK104-CK104*'SaaS - Churn'!CK104-CK104*'SaaS - Downselling'!CK36-CK104*'SaaS - Upselling'!CK172+CK36*'SaaS - Upselling'!CK36+CK172*'SaaS - Downselling'!CK104</f>
        <v>94.989880678889335</v>
      </c>
      <c r="CM104" s="89">
        <f ca="1">CL104-CL104*'SaaS - Churn'!CL104-CL104*'SaaS - Downselling'!CL36-CL104*'SaaS - Upselling'!CL172+CL36*'SaaS - Upselling'!CL36+CL172*'SaaS - Downselling'!CL104</f>
        <v>93.449538622841501</v>
      </c>
      <c r="CN104" s="89">
        <f ca="1">CM104-CM104*'SaaS - Churn'!CM104-CM104*'SaaS - Downselling'!CM36-CM104*'SaaS - Upselling'!CM172+CM36*'SaaS - Upselling'!CM36+CM172*'SaaS - Downselling'!CM104</f>
        <v>91.896868741011033</v>
      </c>
      <c r="CO104" s="89">
        <f ca="1">CN104-CN104*'SaaS - Churn'!CN104-CN104*'SaaS - Downselling'!CN36-CN104*'SaaS - Upselling'!CN172+CN36*'SaaS - Upselling'!CN36+CN172*'SaaS - Downselling'!CN104</f>
        <v>90.33729374994202</v>
      </c>
      <c r="CP104" s="89">
        <f ca="1">CO104-CO104*'SaaS - Churn'!CO104-CO104*'SaaS - Downselling'!CO36-CO104*'SaaS - Upselling'!CO172+CO36*'SaaS - Upselling'!CO36+CO172*'SaaS - Downselling'!CO104</f>
        <v>88.775506772644235</v>
      </c>
      <c r="CQ104" s="89">
        <f ca="1">CP104-CP104*'SaaS - Churn'!CP104-CP104*'SaaS - Downselling'!CP36-CP104*'SaaS - Upselling'!CP172+CP36*'SaaS - Upselling'!CP36+CP172*'SaaS - Downselling'!CP104</f>
        <v>87.215560467168274</v>
      </c>
      <c r="CR104" s="89">
        <f ca="1">CQ104-CQ104*'SaaS - Churn'!CQ104-CQ104*'SaaS - Downselling'!CQ36-CQ104*'SaaS - Upselling'!CQ172+CQ36*'SaaS - Upselling'!CQ36+CQ172*'SaaS - Downselling'!CQ104</f>
        <v>85.660945428204599</v>
      </c>
      <c r="CS104" s="89">
        <f ca="1">CR104-CR104*'SaaS - Churn'!CR104-CR104*'SaaS - Downselling'!CR36-CR104*'SaaS - Upselling'!CR172+CR36*'SaaS - Upselling'!CR36+CR172*'SaaS - Downselling'!CR104</f>
        <v>84.114659149574649</v>
      </c>
      <c r="CT104" s="89">
        <f ca="1">CS104-CS104*'SaaS - Churn'!CS104-CS104*'SaaS - Downselling'!CS36-CS104*'SaaS - Upselling'!CS172+CS36*'SaaS - Upselling'!CS36+CS172*'SaaS - Downselling'!CS104</f>
        <v>82.579266680925201</v>
      </c>
      <c r="CU104" s="89">
        <f ca="1">CT104-CT104*'SaaS - Churn'!CT104-CT104*'SaaS - Downselling'!CT36-CT104*'SaaS - Upselling'!CT172+CT36*'SaaS - Upselling'!CT36+CT172*'SaaS - Downselling'!CT104</f>
        <v>81.056953975927698</v>
      </c>
      <c r="CV104" s="89">
        <f ca="1">CU104-CU104*'SaaS - Churn'!CU104-CU104*'SaaS - Downselling'!CU36-CU104*'SaaS - Upselling'!CU172+CU36*'SaaS - Upselling'!CU36+CU172*'SaaS - Downselling'!CU104</f>
        <v>79.549574809595612</v>
      </c>
      <c r="CW104" s="89">
        <f ca="1">CV104-CV104*'SaaS - Churn'!CV104-CV104*'SaaS - Downselling'!CV36-CV104*'SaaS - Upselling'!CV172+CV36*'SaaS - Upselling'!CV36+CV172*'SaaS - Downselling'!CV104</f>
        <v>78.058692037007788</v>
      </c>
      <c r="CX104" s="89">
        <f ca="1">CW104-CW104*'SaaS - Churn'!CW104-CW104*'SaaS - Downselling'!CW36-CW104*'SaaS - Upselling'!CW172+CW36*'SaaS - Upselling'!CW36+CW172*'SaaS - Downselling'!CW104</f>
        <v>76.585613873039236</v>
      </c>
      <c r="CY104" s="89">
        <f ca="1">CX104-CX104*'SaaS - Churn'!CX104-CX104*'SaaS - Downselling'!CX36-CX104*'SaaS - Upselling'!CX172+CX36*'SaaS - Upselling'!CX36+CX172*'SaaS - Downselling'!CX104</f>
        <v>75.13142579113746</v>
      </c>
      <c r="CZ104" s="89">
        <f ca="1">CY104-CY104*'SaaS - Churn'!CY104-CY104*'SaaS - Downselling'!CY36-CY104*'SaaS - Upselling'!CY172+CY36*'SaaS - Upselling'!CY36+CY172*'SaaS - Downselling'!CY104</f>
        <v>73.697018567406644</v>
      </c>
      <c r="DA104" s="89">
        <f ca="1">CZ104-CZ104*'SaaS - Churn'!CZ104-CZ104*'SaaS - Downselling'!CZ36-CZ104*'SaaS - Upselling'!CZ172+CZ36*'SaaS - Upselling'!CZ36+CZ172*'SaaS - Downselling'!CZ104</f>
        <v>72.283112933099403</v>
      </c>
      <c r="DB104" s="89">
        <f ca="1">DA104-DA104*'SaaS - Churn'!DA104-DA104*'SaaS - Downselling'!DA36-DA104*'SaaS - Upselling'!DA172+DA36*'SaaS - Upselling'!DA36+DA172*'SaaS - Downselling'!DA104</f>
        <v>70.890281243033414</v>
      </c>
      <c r="DC104" s="89">
        <f ca="1">DB104-DB104*'SaaS - Churn'!DB104-DB104*'SaaS - Downselling'!DB36-DB104*'SaaS - Upselling'!DB172+DB36*'SaaS - Upselling'!DB36+DB172*'SaaS - Downselling'!DB104</f>
        <v>69.518966518537226</v>
      </c>
      <c r="DD104" s="89">
        <f ca="1">DC104-DC104*'SaaS - Churn'!DC104-DC104*'SaaS - Downselling'!DC36-DC104*'SaaS - Upselling'!DC172+DC36*'SaaS - Upselling'!DC36+DC172*'SaaS - Downselling'!DC104</f>
        <v>68.169499180487207</v>
      </c>
      <c r="DE104" s="89">
        <f ca="1">DD104-DD104*'SaaS - Churn'!DD104-DD104*'SaaS - Downselling'!DD36-DD104*'SaaS - Upselling'!DD172+DD36*'SaaS - Upselling'!DD36+DD172*'SaaS - Downselling'!DD104</f>
        <v>66.842111750119699</v>
      </c>
      <c r="DF104" s="89">
        <f ca="1">DE104-DE104*'SaaS - Churn'!DE104-DE104*'SaaS - Downselling'!DE36-DE104*'SaaS - Upselling'!DE172+DE36*'SaaS - Upselling'!DE36+DE172*'SaaS - Downselling'!DE104</f>
        <v>65.536951761970485</v>
      </c>
      <c r="DG104" s="89">
        <f ca="1">DF104-DF104*'SaaS - Churn'!DF104-DF104*'SaaS - Downselling'!DF36-DF104*'SaaS - Upselling'!DF172+DF36*'SaaS - Upselling'!DF36+DF172*'SaaS - Downselling'!DF104</f>
        <v>64.254093103961878</v>
      </c>
      <c r="DH104" s="89">
        <f ca="1">DG104-DG104*'SaaS - Churn'!DG104-DG104*'SaaS - Downselling'!DG36-DG104*'SaaS - Upselling'!DG172+DG36*'SaaS - Upselling'!DG36+DG172*'SaaS - Downselling'!DG104</f>
        <v>62.993545973845741</v>
      </c>
      <c r="DI104" s="89">
        <f ca="1">DH104-DH104*'SaaS - Churn'!DH104-DH104*'SaaS - Downselling'!DH36-DH104*'SaaS - Upselling'!DH172+DH36*'SaaS - Upselling'!DH36+DH172*'SaaS - Downselling'!DH104</f>
        <v>61.755265618496352</v>
      </c>
      <c r="DJ104" s="89">
        <f ca="1">DI104-DI104*'SaaS - Churn'!DI104-DI104*'SaaS - Downselling'!DI36-DI104*'SaaS - Upselling'!DI172+DI36*'SaaS - Upselling'!DI36+DI172*'SaaS - Downselling'!DI104</f>
        <v>60.539160002558653</v>
      </c>
      <c r="DK104" s="89">
        <f ca="1">DJ104-DJ104*'SaaS - Churn'!DJ104-DJ104*'SaaS - Downselling'!DJ36-DJ104*'SaaS - Upselling'!DJ172+DJ36*'SaaS - Upselling'!DJ36+DJ172*'SaaS - Downselling'!DJ104</f>
        <v>59.345096535367837</v>
      </c>
      <c r="DL104" s="89">
        <f ca="1">DK104-DK104*'SaaS - Churn'!DK104-DK104*'SaaS - Downselling'!DK36-DK104*'SaaS - Upselling'!DK172+DK36*'SaaS - Upselling'!DK36+DK172*'SaaS - Downselling'!DK104</f>
        <v>58.172907969577594</v>
      </c>
      <c r="DM104" s="89">
        <f ca="1">DL104-DL104*'SaaS - Churn'!DL104-DL104*'SaaS - Downselling'!DL36-DL104*'SaaS - Upselling'!DL172+DL36*'SaaS - Upselling'!DL36+DL172*'SaaS - Downselling'!DL104</f>
        <v>57.0223975713131</v>
      </c>
      <c r="DN104" s="89">
        <f ca="1">DM104-DM104*'SaaS - Churn'!DM104-DM104*'SaaS - Downselling'!DM36-DM104*'SaaS - Upselling'!DM172+DM36*'SaaS - Upselling'!DM36+DM172*'SaaS - Downselling'!DM104</f>
        <v>55.893343649678656</v>
      </c>
      <c r="DO104" s="89">
        <f ca="1">DN104-DN104*'SaaS - Churn'!DN104-DN104*'SaaS - Downselling'!DN36-DN104*'SaaS - Upselling'!DN172+DN36*'SaaS - Upselling'!DN36+DN172*'SaaS - Downselling'!DN104</f>
        <v>54.785503522901877</v>
      </c>
      <c r="DP104" s="89">
        <f ca="1">DO104-DO104*'SaaS - Churn'!DO104-DO104*'SaaS - Downselling'!DO36-DO104*'SaaS - Upselling'!DO172+DO36*'SaaS - Upselling'!DO36+DO172*'SaaS - Downselling'!DO104</f>
        <v>53.698616989114619</v>
      </c>
      <c r="DQ104" s="89">
        <f ca="1">DP104-DP104*'SaaS - Churn'!DP104-DP104*'SaaS - Downselling'!DP36-DP104*'SaaS - Upselling'!DP172+DP36*'SaaS - Upselling'!DP36+DP172*'SaaS - Downselling'!DP104</f>
        <v>52.632409361602612</v>
      </c>
      <c r="DR104" s="89">
        <f ca="1">DQ104-DQ104*'SaaS - Churn'!DQ104-DQ104*'SaaS - Downselling'!DQ36-DQ104*'SaaS - Upselling'!DQ172+DQ36*'SaaS - Upselling'!DQ36+DQ172*'SaaS - Downselling'!DQ104</f>
        <v>51.58659412116841</v>
      </c>
    </row>
    <row r="105" spans="2:122" ht="15.75" customHeight="1">
      <c r="B105" s="195">
        <v>43952</v>
      </c>
      <c r="BK105" s="89">
        <f ca="1"/>
        <v>56.699999999999996</v>
      </c>
      <c r="BL105" s="89">
        <f ca="1">BK105-BK105*'SaaS - Churn'!BK105-BK105*'SaaS - Downselling'!BK37-BK105*'SaaS - Upselling'!BK173+BK37*'SaaS - Upselling'!BK37+BK173*'SaaS - Downselling'!BK105</f>
        <v>66.905999999999992</v>
      </c>
      <c r="BM105" s="89">
        <f ca="1">BL105-BL105*'SaaS - Churn'!BL105-BL105*'SaaS - Downselling'!BL37-BL105*'SaaS - Upselling'!BL173+BL37*'SaaS - Upselling'!BL37+BL173*'SaaS - Downselling'!BL105</f>
        <v>75.547079999999994</v>
      </c>
      <c r="BN105" s="89">
        <f ca="1">BM105-BM105*'SaaS - Churn'!BM105-BM105*'SaaS - Downselling'!BM37-BM105*'SaaS - Upselling'!BM173+BM37*'SaaS - Upselling'!BM37+BM173*'SaaS - Downselling'!BM105</f>
        <v>82.817834399999995</v>
      </c>
      <c r="BO105" s="89">
        <f ca="1">BN105-BN105*'SaaS - Churn'!BN105-BN105*'SaaS - Downselling'!BN37-BN105*'SaaS - Upselling'!BN173+BN37*'SaaS - Upselling'!BN37+BN173*'SaaS - Downselling'!BN105</f>
        <v>88.889370191999987</v>
      </c>
      <c r="BP105" s="89">
        <f ca="1">BO105-BO105*'SaaS - Churn'!BO105-BO105*'SaaS - Downselling'!BO37-BO105*'SaaS - Upselling'!BO173+BO37*'SaaS - Upselling'!BO37+BO173*'SaaS - Downselling'!BO105</f>
        <v>93.912128170559996</v>
      </c>
      <c r="BQ105" s="89">
        <f ca="1">BP105-BP105*'SaaS - Churn'!BP105-BP105*'SaaS - Downselling'!BP37-BP105*'SaaS - Upselling'!BP173+BP37*'SaaS - Upselling'!BP37+BP173*'SaaS - Downselling'!BP105</f>
        <v>98.018365543660792</v>
      </c>
      <c r="BR105" s="89">
        <f ca="1">BQ105-BQ105*'SaaS - Churn'!BQ105-BQ105*'SaaS - Downselling'!BQ37-BQ105*'SaaS - Upselling'!BQ173+BQ37*'SaaS - Upselling'!BQ37+BQ173*'SaaS - Downselling'!BQ105</f>
        <v>101.32434057691815</v>
      </c>
      <c r="BS105" s="89">
        <f ca="1">BR105-BR105*'SaaS - Churn'!BR105-BR105*'SaaS - Downselling'!BR37-BR105*'SaaS - Upselling'!BR173+BR37*'SaaS - Upselling'!BR37+BR173*'SaaS - Downselling'!BR105</f>
        <v>103.93223502821468</v>
      </c>
      <c r="BT105" s="89">
        <f ca="1">BS105-BS105*'SaaS - Churn'!BS105-BS105*'SaaS - Downselling'!BS37-BS105*'SaaS - Upselling'!BS173+BS37*'SaaS - Upselling'!BS37+BS173*'SaaS - Downselling'!BS105</f>
        <v>105.93184583894508</v>
      </c>
      <c r="BU105" s="89">
        <f ca="1">BT105-BT105*'SaaS - Churn'!BT105-BT105*'SaaS - Downselling'!BT37-BT105*'SaaS - Upselling'!BT173+BT37*'SaaS - Upselling'!BT37+BT173*'SaaS - Downselling'!BT105</f>
        <v>107.40207377210552</v>
      </c>
      <c r="BV105" s="89">
        <f ca="1">BU105-BU105*'SaaS - Churn'!BU105-BU105*'SaaS - Downselling'!BU37-BU105*'SaaS - Upselling'!BU173+BU37*'SaaS - Upselling'!BU37+BU173*'SaaS - Downselling'!BU105</f>
        <v>108.41223336461003</v>
      </c>
      <c r="BW105" s="89">
        <f ca="1">BV105-BV105*'SaaS - Churn'!BV105-BV105*'SaaS - Downselling'!BV37-BV105*'SaaS - Upselling'!BV173+BV37*'SaaS - Upselling'!BV37+BV173*'SaaS - Downselling'!BV105</f>
        <v>109.02320563711086</v>
      </c>
      <c r="BX105" s="89">
        <f ca="1">BW105-BW105*'SaaS - Churn'!BW105-BW105*'SaaS - Downselling'!BW37-BW105*'SaaS - Upselling'!BW173+BW37*'SaaS - Upselling'!BW37+BW173*'SaaS - Downselling'!BW105</f>
        <v>109.28845243138652</v>
      </c>
      <c r="BY105" s="89">
        <f ca="1">BX105-BX105*'SaaS - Churn'!BX105-BX105*'SaaS - Downselling'!BX37-BX105*'SaaS - Upselling'!BX173+BX37*'SaaS - Upselling'!BX37+BX173*'SaaS - Downselling'!BX105</f>
        <v>109.2549089809345</v>
      </c>
      <c r="BZ105" s="89">
        <f ca="1">BY105-BY105*'SaaS - Churn'!BY105-BY105*'SaaS - Downselling'!BY37-BY105*'SaaS - Upselling'!BY173+BY37*'SaaS - Upselling'!BY37+BY173*'SaaS - Downselling'!BY105</f>
        <v>108.96376932771044</v>
      </c>
      <c r="CA105" s="89">
        <f ca="1">BZ105-BZ105*'SaaS - Churn'!BZ105-BZ105*'SaaS - Downselling'!BZ37-BZ105*'SaaS - Upselling'!BZ173+BZ37*'SaaS - Upselling'!BZ37+BZ173*'SaaS - Downselling'!BZ105</f>
        <v>108.4511774443835</v>
      </c>
      <c r="CB105" s="89">
        <f ca="1">CA105-CA105*'SaaS - Churn'!CA105-CA105*'SaaS - Downselling'!CA37-CA105*'SaaS - Upselling'!CA173+CA37*'SaaS - Upselling'!CA37+CA173*'SaaS - Downselling'!CA105</f>
        <v>107.74883537833584</v>
      </c>
      <c r="CC105" s="89">
        <f ca="1">CB105-CB105*'SaaS - Churn'!CB105-CB105*'SaaS - Downselling'!CB37-CB105*'SaaS - Upselling'!CB173+CB37*'SaaS - Upselling'!CB37+CB173*'SaaS - Downselling'!CB105</f>
        <v>106.88453837566833</v>
      </c>
      <c r="CD105" s="89">
        <f ca="1">CC105-CC105*'SaaS - Churn'!CC105-CC105*'SaaS - Downselling'!CC37-CC105*'SaaS - Upselling'!CC173+CC37*'SaaS - Upselling'!CC37+CC173*'SaaS - Downselling'!CC105</f>
        <v>105.88264574846626</v>
      </c>
      <c r="CE105" s="89">
        <f ca="1">CD105-CD105*'SaaS - Churn'!CD105-CD105*'SaaS - Downselling'!CD37-CD105*'SaaS - Upselling'!CD173+CD37*'SaaS - Upselling'!CD37+CD173*'SaaS - Downselling'!CD105</f>
        <v>104.76449519697087</v>
      </c>
      <c r="CF105" s="89">
        <f ca="1">CE105-CE105*'SaaS - Churn'!CE105-CE105*'SaaS - Downselling'!CE37-CE105*'SaaS - Upselling'!CE173+CE37*'SaaS - Upselling'!CE37+CE173*'SaaS - Downselling'!CE105</f>
        <v>103.54876737288852</v>
      </c>
      <c r="CG105" s="89">
        <f ca="1">CF105-CF105*'SaaS - Churn'!CF105-CF105*'SaaS - Downselling'!CF37-CF105*'SaaS - Upselling'!CF173+CF37*'SaaS - Upselling'!CF37+CF173*'SaaS - Downselling'!CF105</f>
        <v>102.25180665570497</v>
      </c>
      <c r="CH105" s="89">
        <f ca="1">CG105-CG105*'SaaS - Churn'!CG105-CG105*'SaaS - Downselling'!CG37-CG105*'SaaS - Upselling'!CG173+CG37*'SaaS - Upselling'!CG37+CG173*'SaaS - Downselling'!CG105</f>
        <v>100.88790339723219</v>
      </c>
      <c r="CI105" s="89">
        <f ca="1">CH105-CH105*'SaaS - Churn'!CH105-CH105*'SaaS - Downselling'!CH37-CH105*'SaaS - Upselling'!CH173+CH37*'SaaS - Upselling'!CH37+CH173*'SaaS - Downselling'!CH105</f>
        <v>99.469542258971913</v>
      </c>
      <c r="CJ105" s="89">
        <f ca="1">CI105-CI105*'SaaS - Churn'!CI105-CI105*'SaaS - Downselling'!CI37-CI105*'SaaS - Upselling'!CI173+CI37*'SaaS - Upselling'!CI37+CI173*'SaaS - Downselling'!CI105</f>
        <v>98.007620711914697</v>
      </c>
      <c r="CK105" s="89">
        <f ca="1">CJ105-CJ105*'SaaS - Churn'!CJ105-CJ105*'SaaS - Downselling'!CJ37-CJ105*'SaaS - Upselling'!CJ173+CJ37*'SaaS - Upselling'!CJ37+CJ173*'SaaS - Downselling'!CJ105</f>
        <v>96.511641280023966</v>
      </c>
      <c r="CL105" s="89">
        <f ca="1">CK105-CK105*'SaaS - Churn'!CK105-CK105*'SaaS - Downselling'!CK37-CK105*'SaaS - Upselling'!CK173+CK37*'SaaS - Upselling'!CK37+CK173*'SaaS - Downselling'!CK105</f>
        <v>94.989880678889335</v>
      </c>
      <c r="CM105" s="89">
        <f ca="1">CL105-CL105*'SaaS - Churn'!CL105-CL105*'SaaS - Downselling'!CL37-CL105*'SaaS - Upselling'!CL173+CL37*'SaaS - Upselling'!CL37+CL173*'SaaS - Downselling'!CL105</f>
        <v>93.449538622841501</v>
      </c>
      <c r="CN105" s="89">
        <f ca="1">CM105-CM105*'SaaS - Churn'!CM105-CM105*'SaaS - Downselling'!CM37-CM105*'SaaS - Upselling'!CM173+CM37*'SaaS - Upselling'!CM37+CM173*'SaaS - Downselling'!CM105</f>
        <v>91.896868741011033</v>
      </c>
      <c r="CO105" s="89">
        <f ca="1">CN105-CN105*'SaaS - Churn'!CN105-CN105*'SaaS - Downselling'!CN37-CN105*'SaaS - Upselling'!CN173+CN37*'SaaS - Upselling'!CN37+CN173*'SaaS - Downselling'!CN105</f>
        <v>90.33729374994202</v>
      </c>
      <c r="CP105" s="89">
        <f ca="1">CO105-CO105*'SaaS - Churn'!CO105-CO105*'SaaS - Downselling'!CO37-CO105*'SaaS - Upselling'!CO173+CO37*'SaaS - Upselling'!CO37+CO173*'SaaS - Downselling'!CO105</f>
        <v>88.775506772644235</v>
      </c>
      <c r="CQ105" s="89">
        <f ca="1">CP105-CP105*'SaaS - Churn'!CP105-CP105*'SaaS - Downselling'!CP37-CP105*'SaaS - Upselling'!CP173+CP37*'SaaS - Upselling'!CP37+CP173*'SaaS - Downselling'!CP105</f>
        <v>87.215560467168274</v>
      </c>
      <c r="CR105" s="89">
        <f ca="1">CQ105-CQ105*'SaaS - Churn'!CQ105-CQ105*'SaaS - Downselling'!CQ37-CQ105*'SaaS - Upselling'!CQ173+CQ37*'SaaS - Upselling'!CQ37+CQ173*'SaaS - Downselling'!CQ105</f>
        <v>85.660945428204599</v>
      </c>
      <c r="CS105" s="89">
        <f ca="1">CR105-CR105*'SaaS - Churn'!CR105-CR105*'SaaS - Downselling'!CR37-CR105*'SaaS - Upselling'!CR173+CR37*'SaaS - Upselling'!CR37+CR173*'SaaS - Downselling'!CR105</f>
        <v>84.114659149574649</v>
      </c>
      <c r="CT105" s="89">
        <f ca="1">CS105-CS105*'SaaS - Churn'!CS105-CS105*'SaaS - Downselling'!CS37-CS105*'SaaS - Upselling'!CS173+CS37*'SaaS - Upselling'!CS37+CS173*'SaaS - Downselling'!CS105</f>
        <v>82.579266680925201</v>
      </c>
      <c r="CU105" s="89">
        <f ca="1">CT105-CT105*'SaaS - Churn'!CT105-CT105*'SaaS - Downselling'!CT37-CT105*'SaaS - Upselling'!CT173+CT37*'SaaS - Upselling'!CT37+CT173*'SaaS - Downselling'!CT105</f>
        <v>81.056953975927698</v>
      </c>
      <c r="CV105" s="89">
        <f ca="1">CU105-CU105*'SaaS - Churn'!CU105-CU105*'SaaS - Downselling'!CU37-CU105*'SaaS - Upselling'!CU173+CU37*'SaaS - Upselling'!CU37+CU173*'SaaS - Downselling'!CU105</f>
        <v>79.549574809595612</v>
      </c>
      <c r="CW105" s="89">
        <f ca="1">CV105-CV105*'SaaS - Churn'!CV105-CV105*'SaaS - Downselling'!CV37-CV105*'SaaS - Upselling'!CV173+CV37*'SaaS - Upselling'!CV37+CV173*'SaaS - Downselling'!CV105</f>
        <v>78.058692037007788</v>
      </c>
      <c r="CX105" s="89">
        <f ca="1">CW105-CW105*'SaaS - Churn'!CW105-CW105*'SaaS - Downselling'!CW37-CW105*'SaaS - Upselling'!CW173+CW37*'SaaS - Upselling'!CW37+CW173*'SaaS - Downselling'!CW105</f>
        <v>76.585613873039236</v>
      </c>
      <c r="CY105" s="89">
        <f ca="1">CX105-CX105*'SaaS - Churn'!CX105-CX105*'SaaS - Downselling'!CX37-CX105*'SaaS - Upselling'!CX173+CX37*'SaaS - Upselling'!CX37+CX173*'SaaS - Downselling'!CX105</f>
        <v>75.13142579113746</v>
      </c>
      <c r="CZ105" s="89">
        <f ca="1">CY105-CY105*'SaaS - Churn'!CY105-CY105*'SaaS - Downselling'!CY37-CY105*'SaaS - Upselling'!CY173+CY37*'SaaS - Upselling'!CY37+CY173*'SaaS - Downselling'!CY105</f>
        <v>73.697018567406644</v>
      </c>
      <c r="DA105" s="89">
        <f ca="1">CZ105-CZ105*'SaaS - Churn'!CZ105-CZ105*'SaaS - Downselling'!CZ37-CZ105*'SaaS - Upselling'!CZ173+CZ37*'SaaS - Upselling'!CZ37+CZ173*'SaaS - Downselling'!CZ105</f>
        <v>72.283112933099403</v>
      </c>
      <c r="DB105" s="89">
        <f ca="1">DA105-DA105*'SaaS - Churn'!DA105-DA105*'SaaS - Downselling'!DA37-DA105*'SaaS - Upselling'!DA173+DA37*'SaaS - Upselling'!DA37+DA173*'SaaS - Downselling'!DA105</f>
        <v>70.890281243033414</v>
      </c>
      <c r="DC105" s="89">
        <f ca="1">DB105-DB105*'SaaS - Churn'!DB105-DB105*'SaaS - Downselling'!DB37-DB105*'SaaS - Upselling'!DB173+DB37*'SaaS - Upselling'!DB37+DB173*'SaaS - Downselling'!DB105</f>
        <v>69.518966518537226</v>
      </c>
      <c r="DD105" s="89">
        <f ca="1">DC105-DC105*'SaaS - Churn'!DC105-DC105*'SaaS - Downselling'!DC37-DC105*'SaaS - Upselling'!DC173+DC37*'SaaS - Upselling'!DC37+DC173*'SaaS - Downselling'!DC105</f>
        <v>68.169499180487207</v>
      </c>
      <c r="DE105" s="89">
        <f ca="1">DD105-DD105*'SaaS - Churn'!DD105-DD105*'SaaS - Downselling'!DD37-DD105*'SaaS - Upselling'!DD173+DD37*'SaaS - Upselling'!DD37+DD173*'SaaS - Downselling'!DD105</f>
        <v>66.842111750119699</v>
      </c>
      <c r="DF105" s="89">
        <f ca="1">DE105-DE105*'SaaS - Churn'!DE105-DE105*'SaaS - Downselling'!DE37-DE105*'SaaS - Upselling'!DE173+DE37*'SaaS - Upselling'!DE37+DE173*'SaaS - Downselling'!DE105</f>
        <v>65.536951761970485</v>
      </c>
      <c r="DG105" s="89">
        <f ca="1">DF105-DF105*'SaaS - Churn'!DF105-DF105*'SaaS - Downselling'!DF37-DF105*'SaaS - Upselling'!DF173+DF37*'SaaS - Upselling'!DF37+DF173*'SaaS - Downselling'!DF105</f>
        <v>64.254093103961878</v>
      </c>
      <c r="DH105" s="89">
        <f ca="1">DG105-DG105*'SaaS - Churn'!DG105-DG105*'SaaS - Downselling'!DG37-DG105*'SaaS - Upselling'!DG173+DG37*'SaaS - Upselling'!DG37+DG173*'SaaS - Downselling'!DG105</f>
        <v>62.993545973845741</v>
      </c>
      <c r="DI105" s="89">
        <f ca="1">DH105-DH105*'SaaS - Churn'!DH105-DH105*'SaaS - Downselling'!DH37-DH105*'SaaS - Upselling'!DH173+DH37*'SaaS - Upselling'!DH37+DH173*'SaaS - Downselling'!DH105</f>
        <v>61.755265618496352</v>
      </c>
      <c r="DJ105" s="89">
        <f ca="1">DI105-DI105*'SaaS - Churn'!DI105-DI105*'SaaS - Downselling'!DI37-DI105*'SaaS - Upselling'!DI173+DI37*'SaaS - Upselling'!DI37+DI173*'SaaS - Downselling'!DI105</f>
        <v>60.539160002558653</v>
      </c>
      <c r="DK105" s="89">
        <f ca="1">DJ105-DJ105*'SaaS - Churn'!DJ105-DJ105*'SaaS - Downselling'!DJ37-DJ105*'SaaS - Upselling'!DJ173+DJ37*'SaaS - Upselling'!DJ37+DJ173*'SaaS - Downselling'!DJ105</f>
        <v>59.345096535367837</v>
      </c>
      <c r="DL105" s="89">
        <f ca="1">DK105-DK105*'SaaS - Churn'!DK105-DK105*'SaaS - Downselling'!DK37-DK105*'SaaS - Upselling'!DK173+DK37*'SaaS - Upselling'!DK37+DK173*'SaaS - Downselling'!DK105</f>
        <v>58.172907969577594</v>
      </c>
      <c r="DM105" s="89">
        <f ca="1">DL105-DL105*'SaaS - Churn'!DL105-DL105*'SaaS - Downselling'!DL37-DL105*'SaaS - Upselling'!DL173+DL37*'SaaS - Upselling'!DL37+DL173*'SaaS - Downselling'!DL105</f>
        <v>57.0223975713131</v>
      </c>
      <c r="DN105" s="89">
        <f ca="1">DM105-DM105*'SaaS - Churn'!DM105-DM105*'SaaS - Downselling'!DM37-DM105*'SaaS - Upselling'!DM173+DM37*'SaaS - Upselling'!DM37+DM173*'SaaS - Downselling'!DM105</f>
        <v>55.893343649678656</v>
      </c>
      <c r="DO105" s="89">
        <f ca="1">DN105-DN105*'SaaS - Churn'!DN105-DN105*'SaaS - Downselling'!DN37-DN105*'SaaS - Upselling'!DN173+DN37*'SaaS - Upselling'!DN37+DN173*'SaaS - Downselling'!DN105</f>
        <v>54.785503522901877</v>
      </c>
      <c r="DP105" s="89">
        <f ca="1">DO105-DO105*'SaaS - Churn'!DO105-DO105*'SaaS - Downselling'!DO37-DO105*'SaaS - Upselling'!DO173+DO37*'SaaS - Upselling'!DO37+DO173*'SaaS - Downselling'!DO105</f>
        <v>53.698616989114619</v>
      </c>
      <c r="DQ105" s="89">
        <f ca="1">DP105-DP105*'SaaS - Churn'!DP105-DP105*'SaaS - Downselling'!DP37-DP105*'SaaS - Upselling'!DP173+DP37*'SaaS - Upselling'!DP37+DP173*'SaaS - Downselling'!DP105</f>
        <v>52.632409361602612</v>
      </c>
      <c r="DR105" s="89">
        <f ca="1">DQ105-DQ105*'SaaS - Churn'!DQ105-DQ105*'SaaS - Downselling'!DQ37-DQ105*'SaaS - Upselling'!DQ173+DQ37*'SaaS - Upselling'!DQ37+DQ173*'SaaS - Downselling'!DQ105</f>
        <v>51.58659412116841</v>
      </c>
    </row>
    <row r="106" spans="2:122" ht="15.75" customHeight="1">
      <c r="B106" s="195">
        <v>43983</v>
      </c>
      <c r="BK106" s="89">
        <f ca="1"/>
        <v>56.699999999999996</v>
      </c>
      <c r="BL106" s="89">
        <f ca="1">BK106-BK106*'SaaS - Churn'!BK106-BK106*'SaaS - Downselling'!BK38-BK106*'SaaS - Upselling'!BK174+BK38*'SaaS - Upselling'!BK38+BK174*'SaaS - Downselling'!BK106</f>
        <v>66.905999999999992</v>
      </c>
      <c r="BM106" s="89">
        <f ca="1">BL106-BL106*'SaaS - Churn'!BL106-BL106*'SaaS - Downselling'!BL38-BL106*'SaaS - Upselling'!BL174+BL38*'SaaS - Upselling'!BL38+BL174*'SaaS - Downselling'!BL106</f>
        <v>75.547079999999994</v>
      </c>
      <c r="BN106" s="89">
        <f ca="1">BM106-BM106*'SaaS - Churn'!BM106-BM106*'SaaS - Downselling'!BM38-BM106*'SaaS - Upselling'!BM174+BM38*'SaaS - Upselling'!BM38+BM174*'SaaS - Downselling'!BM106</f>
        <v>82.817834399999995</v>
      </c>
      <c r="BO106" s="89">
        <f ca="1">BN106-BN106*'SaaS - Churn'!BN106-BN106*'SaaS - Downselling'!BN38-BN106*'SaaS - Upselling'!BN174+BN38*'SaaS - Upselling'!BN38+BN174*'SaaS - Downselling'!BN106</f>
        <v>88.889370191999987</v>
      </c>
      <c r="BP106" s="89">
        <f ca="1">BO106-BO106*'SaaS - Churn'!BO106-BO106*'SaaS - Downselling'!BO38-BO106*'SaaS - Upselling'!BO174+BO38*'SaaS - Upselling'!BO38+BO174*'SaaS - Downselling'!BO106</f>
        <v>93.912128170559996</v>
      </c>
      <c r="BQ106" s="89">
        <f ca="1">BP106-BP106*'SaaS - Churn'!BP106-BP106*'SaaS - Downselling'!BP38-BP106*'SaaS - Upselling'!BP174+BP38*'SaaS - Upselling'!BP38+BP174*'SaaS - Downselling'!BP106</f>
        <v>98.018365543660792</v>
      </c>
      <c r="BR106" s="89">
        <f ca="1">BQ106-BQ106*'SaaS - Churn'!BQ106-BQ106*'SaaS - Downselling'!BQ38-BQ106*'SaaS - Upselling'!BQ174+BQ38*'SaaS - Upselling'!BQ38+BQ174*'SaaS - Downselling'!BQ106</f>
        <v>101.32434057691815</v>
      </c>
      <c r="BS106" s="89">
        <f ca="1">BR106-BR106*'SaaS - Churn'!BR106-BR106*'SaaS - Downselling'!BR38-BR106*'SaaS - Upselling'!BR174+BR38*'SaaS - Upselling'!BR38+BR174*'SaaS - Downselling'!BR106</f>
        <v>103.93223502821468</v>
      </c>
      <c r="BT106" s="89">
        <f ca="1">BS106-BS106*'SaaS - Churn'!BS106-BS106*'SaaS - Downselling'!BS38-BS106*'SaaS - Upselling'!BS174+BS38*'SaaS - Upselling'!BS38+BS174*'SaaS - Downselling'!BS106</f>
        <v>105.93184583894508</v>
      </c>
      <c r="BU106" s="89">
        <f ca="1">BT106-BT106*'SaaS - Churn'!BT106-BT106*'SaaS - Downselling'!BT38-BT106*'SaaS - Upselling'!BT174+BT38*'SaaS - Upselling'!BT38+BT174*'SaaS - Downselling'!BT106</f>
        <v>107.40207377210552</v>
      </c>
      <c r="BV106" s="89">
        <f ca="1">BU106-BU106*'SaaS - Churn'!BU106-BU106*'SaaS - Downselling'!BU38-BU106*'SaaS - Upselling'!BU174+BU38*'SaaS - Upselling'!BU38+BU174*'SaaS - Downselling'!BU106</f>
        <v>108.41223336461003</v>
      </c>
      <c r="BW106" s="89">
        <f ca="1">BV106-BV106*'SaaS - Churn'!BV106-BV106*'SaaS - Downselling'!BV38-BV106*'SaaS - Upselling'!BV174+BV38*'SaaS - Upselling'!BV38+BV174*'SaaS - Downselling'!BV106</f>
        <v>109.02320563711086</v>
      </c>
      <c r="BX106" s="89">
        <f ca="1">BW106-BW106*'SaaS - Churn'!BW106-BW106*'SaaS - Downselling'!BW38-BW106*'SaaS - Upselling'!BW174+BW38*'SaaS - Upselling'!BW38+BW174*'SaaS - Downselling'!BW106</f>
        <v>109.28845243138652</v>
      </c>
      <c r="BY106" s="89">
        <f ca="1">BX106-BX106*'SaaS - Churn'!BX106-BX106*'SaaS - Downselling'!BX38-BX106*'SaaS - Upselling'!BX174+BX38*'SaaS - Upselling'!BX38+BX174*'SaaS - Downselling'!BX106</f>
        <v>109.2549089809345</v>
      </c>
      <c r="BZ106" s="89">
        <f ca="1">BY106-BY106*'SaaS - Churn'!BY106-BY106*'SaaS - Downselling'!BY38-BY106*'SaaS - Upselling'!BY174+BY38*'SaaS - Upselling'!BY38+BY174*'SaaS - Downselling'!BY106</f>
        <v>108.96376932771044</v>
      </c>
      <c r="CA106" s="89">
        <f ca="1">BZ106-BZ106*'SaaS - Churn'!BZ106-BZ106*'SaaS - Downselling'!BZ38-BZ106*'SaaS - Upselling'!BZ174+BZ38*'SaaS - Upselling'!BZ38+BZ174*'SaaS - Downselling'!BZ106</f>
        <v>108.4511774443835</v>
      </c>
      <c r="CB106" s="89">
        <f ca="1">CA106-CA106*'SaaS - Churn'!CA106-CA106*'SaaS - Downselling'!CA38-CA106*'SaaS - Upselling'!CA174+CA38*'SaaS - Upselling'!CA38+CA174*'SaaS - Downselling'!CA106</f>
        <v>107.74883537833584</v>
      </c>
      <c r="CC106" s="89">
        <f ca="1">CB106-CB106*'SaaS - Churn'!CB106-CB106*'SaaS - Downselling'!CB38-CB106*'SaaS - Upselling'!CB174+CB38*'SaaS - Upselling'!CB38+CB174*'SaaS - Downselling'!CB106</f>
        <v>106.88453837566833</v>
      </c>
      <c r="CD106" s="89">
        <f ca="1">CC106-CC106*'SaaS - Churn'!CC106-CC106*'SaaS - Downselling'!CC38-CC106*'SaaS - Upselling'!CC174+CC38*'SaaS - Upselling'!CC38+CC174*'SaaS - Downselling'!CC106</f>
        <v>105.88264574846626</v>
      </c>
      <c r="CE106" s="89">
        <f ca="1">CD106-CD106*'SaaS - Churn'!CD106-CD106*'SaaS - Downselling'!CD38-CD106*'SaaS - Upselling'!CD174+CD38*'SaaS - Upselling'!CD38+CD174*'SaaS - Downselling'!CD106</f>
        <v>104.76449519697087</v>
      </c>
      <c r="CF106" s="89">
        <f ca="1">CE106-CE106*'SaaS - Churn'!CE106-CE106*'SaaS - Downselling'!CE38-CE106*'SaaS - Upselling'!CE174+CE38*'SaaS - Upselling'!CE38+CE174*'SaaS - Downselling'!CE106</f>
        <v>103.54876737288852</v>
      </c>
      <c r="CG106" s="89">
        <f ca="1">CF106-CF106*'SaaS - Churn'!CF106-CF106*'SaaS - Downselling'!CF38-CF106*'SaaS - Upselling'!CF174+CF38*'SaaS - Upselling'!CF38+CF174*'SaaS - Downselling'!CF106</f>
        <v>102.25180665570497</v>
      </c>
      <c r="CH106" s="89">
        <f ca="1">CG106-CG106*'SaaS - Churn'!CG106-CG106*'SaaS - Downselling'!CG38-CG106*'SaaS - Upselling'!CG174+CG38*'SaaS - Upselling'!CG38+CG174*'SaaS - Downselling'!CG106</f>
        <v>100.88790339723219</v>
      </c>
      <c r="CI106" s="89">
        <f ca="1">CH106-CH106*'SaaS - Churn'!CH106-CH106*'SaaS - Downselling'!CH38-CH106*'SaaS - Upselling'!CH174+CH38*'SaaS - Upselling'!CH38+CH174*'SaaS - Downselling'!CH106</f>
        <v>99.469542258971913</v>
      </c>
      <c r="CJ106" s="89">
        <f ca="1">CI106-CI106*'SaaS - Churn'!CI106-CI106*'SaaS - Downselling'!CI38-CI106*'SaaS - Upselling'!CI174+CI38*'SaaS - Upselling'!CI38+CI174*'SaaS - Downselling'!CI106</f>
        <v>98.007620711914697</v>
      </c>
      <c r="CK106" s="89">
        <f ca="1">CJ106-CJ106*'SaaS - Churn'!CJ106-CJ106*'SaaS - Downselling'!CJ38-CJ106*'SaaS - Upselling'!CJ174+CJ38*'SaaS - Upselling'!CJ38+CJ174*'SaaS - Downselling'!CJ106</f>
        <v>96.511641280023966</v>
      </c>
      <c r="CL106" s="89">
        <f ca="1">CK106-CK106*'SaaS - Churn'!CK106-CK106*'SaaS - Downselling'!CK38-CK106*'SaaS - Upselling'!CK174+CK38*'SaaS - Upselling'!CK38+CK174*'SaaS - Downselling'!CK106</f>
        <v>94.989880678889335</v>
      </c>
      <c r="CM106" s="89">
        <f ca="1">CL106-CL106*'SaaS - Churn'!CL106-CL106*'SaaS - Downselling'!CL38-CL106*'SaaS - Upselling'!CL174+CL38*'SaaS - Upselling'!CL38+CL174*'SaaS - Downselling'!CL106</f>
        <v>93.449538622841501</v>
      </c>
      <c r="CN106" s="89">
        <f ca="1">CM106-CM106*'SaaS - Churn'!CM106-CM106*'SaaS - Downselling'!CM38-CM106*'SaaS - Upselling'!CM174+CM38*'SaaS - Upselling'!CM38+CM174*'SaaS - Downselling'!CM106</f>
        <v>91.896868741011033</v>
      </c>
      <c r="CO106" s="89">
        <f ca="1">CN106-CN106*'SaaS - Churn'!CN106-CN106*'SaaS - Downselling'!CN38-CN106*'SaaS - Upselling'!CN174+CN38*'SaaS - Upselling'!CN38+CN174*'SaaS - Downselling'!CN106</f>
        <v>90.33729374994202</v>
      </c>
      <c r="CP106" s="89">
        <f ca="1">CO106-CO106*'SaaS - Churn'!CO106-CO106*'SaaS - Downselling'!CO38-CO106*'SaaS - Upselling'!CO174+CO38*'SaaS - Upselling'!CO38+CO174*'SaaS - Downselling'!CO106</f>
        <v>88.775506772644235</v>
      </c>
      <c r="CQ106" s="89">
        <f ca="1">CP106-CP106*'SaaS - Churn'!CP106-CP106*'SaaS - Downselling'!CP38-CP106*'SaaS - Upselling'!CP174+CP38*'SaaS - Upselling'!CP38+CP174*'SaaS - Downselling'!CP106</f>
        <v>87.215560467168274</v>
      </c>
      <c r="CR106" s="89">
        <f ca="1">CQ106-CQ106*'SaaS - Churn'!CQ106-CQ106*'SaaS - Downselling'!CQ38-CQ106*'SaaS - Upselling'!CQ174+CQ38*'SaaS - Upselling'!CQ38+CQ174*'SaaS - Downselling'!CQ106</f>
        <v>85.660945428204599</v>
      </c>
      <c r="CS106" s="89">
        <f ca="1">CR106-CR106*'SaaS - Churn'!CR106-CR106*'SaaS - Downselling'!CR38-CR106*'SaaS - Upselling'!CR174+CR38*'SaaS - Upselling'!CR38+CR174*'SaaS - Downselling'!CR106</f>
        <v>84.114659149574649</v>
      </c>
      <c r="CT106" s="89">
        <f ca="1">CS106-CS106*'SaaS - Churn'!CS106-CS106*'SaaS - Downselling'!CS38-CS106*'SaaS - Upselling'!CS174+CS38*'SaaS - Upselling'!CS38+CS174*'SaaS - Downselling'!CS106</f>
        <v>82.579266680925201</v>
      </c>
      <c r="CU106" s="89">
        <f ca="1">CT106-CT106*'SaaS - Churn'!CT106-CT106*'SaaS - Downselling'!CT38-CT106*'SaaS - Upselling'!CT174+CT38*'SaaS - Upselling'!CT38+CT174*'SaaS - Downselling'!CT106</f>
        <v>81.056953975927698</v>
      </c>
      <c r="CV106" s="89">
        <f ca="1">CU106-CU106*'SaaS - Churn'!CU106-CU106*'SaaS - Downselling'!CU38-CU106*'SaaS - Upselling'!CU174+CU38*'SaaS - Upselling'!CU38+CU174*'SaaS - Downselling'!CU106</f>
        <v>79.549574809595612</v>
      </c>
      <c r="CW106" s="89">
        <f ca="1">CV106-CV106*'SaaS - Churn'!CV106-CV106*'SaaS - Downselling'!CV38-CV106*'SaaS - Upselling'!CV174+CV38*'SaaS - Upselling'!CV38+CV174*'SaaS - Downselling'!CV106</f>
        <v>78.058692037007788</v>
      </c>
      <c r="CX106" s="89">
        <f ca="1">CW106-CW106*'SaaS - Churn'!CW106-CW106*'SaaS - Downselling'!CW38-CW106*'SaaS - Upselling'!CW174+CW38*'SaaS - Upselling'!CW38+CW174*'SaaS - Downselling'!CW106</f>
        <v>76.585613873039236</v>
      </c>
      <c r="CY106" s="89">
        <f ca="1">CX106-CX106*'SaaS - Churn'!CX106-CX106*'SaaS - Downselling'!CX38-CX106*'SaaS - Upselling'!CX174+CX38*'SaaS - Upselling'!CX38+CX174*'SaaS - Downselling'!CX106</f>
        <v>75.13142579113746</v>
      </c>
      <c r="CZ106" s="89">
        <f ca="1">CY106-CY106*'SaaS - Churn'!CY106-CY106*'SaaS - Downselling'!CY38-CY106*'SaaS - Upselling'!CY174+CY38*'SaaS - Upselling'!CY38+CY174*'SaaS - Downselling'!CY106</f>
        <v>73.697018567406644</v>
      </c>
      <c r="DA106" s="89">
        <f ca="1">CZ106-CZ106*'SaaS - Churn'!CZ106-CZ106*'SaaS - Downselling'!CZ38-CZ106*'SaaS - Upselling'!CZ174+CZ38*'SaaS - Upselling'!CZ38+CZ174*'SaaS - Downselling'!CZ106</f>
        <v>72.283112933099403</v>
      </c>
      <c r="DB106" s="89">
        <f ca="1">DA106-DA106*'SaaS - Churn'!DA106-DA106*'SaaS - Downselling'!DA38-DA106*'SaaS - Upselling'!DA174+DA38*'SaaS - Upselling'!DA38+DA174*'SaaS - Downselling'!DA106</f>
        <v>70.890281243033414</v>
      </c>
      <c r="DC106" s="89">
        <f ca="1">DB106-DB106*'SaaS - Churn'!DB106-DB106*'SaaS - Downselling'!DB38-DB106*'SaaS - Upselling'!DB174+DB38*'SaaS - Upselling'!DB38+DB174*'SaaS - Downselling'!DB106</f>
        <v>69.518966518537226</v>
      </c>
      <c r="DD106" s="89">
        <f ca="1">DC106-DC106*'SaaS - Churn'!DC106-DC106*'SaaS - Downselling'!DC38-DC106*'SaaS - Upselling'!DC174+DC38*'SaaS - Upselling'!DC38+DC174*'SaaS - Downselling'!DC106</f>
        <v>68.169499180487207</v>
      </c>
      <c r="DE106" s="89">
        <f ca="1">DD106-DD106*'SaaS - Churn'!DD106-DD106*'SaaS - Downselling'!DD38-DD106*'SaaS - Upselling'!DD174+DD38*'SaaS - Upselling'!DD38+DD174*'SaaS - Downselling'!DD106</f>
        <v>66.842111750119699</v>
      </c>
      <c r="DF106" s="89">
        <f ca="1">DE106-DE106*'SaaS - Churn'!DE106-DE106*'SaaS - Downselling'!DE38-DE106*'SaaS - Upselling'!DE174+DE38*'SaaS - Upselling'!DE38+DE174*'SaaS - Downselling'!DE106</f>
        <v>65.536951761970485</v>
      </c>
      <c r="DG106" s="89">
        <f ca="1">DF106-DF106*'SaaS - Churn'!DF106-DF106*'SaaS - Downselling'!DF38-DF106*'SaaS - Upselling'!DF174+DF38*'SaaS - Upselling'!DF38+DF174*'SaaS - Downselling'!DF106</f>
        <v>64.254093103961878</v>
      </c>
      <c r="DH106" s="89">
        <f ca="1">DG106-DG106*'SaaS - Churn'!DG106-DG106*'SaaS - Downselling'!DG38-DG106*'SaaS - Upselling'!DG174+DG38*'SaaS - Upselling'!DG38+DG174*'SaaS - Downselling'!DG106</f>
        <v>62.993545973845741</v>
      </c>
      <c r="DI106" s="89">
        <f ca="1">DH106-DH106*'SaaS - Churn'!DH106-DH106*'SaaS - Downselling'!DH38-DH106*'SaaS - Upselling'!DH174+DH38*'SaaS - Upselling'!DH38+DH174*'SaaS - Downselling'!DH106</f>
        <v>61.755265618496352</v>
      </c>
      <c r="DJ106" s="89">
        <f ca="1">DI106-DI106*'SaaS - Churn'!DI106-DI106*'SaaS - Downselling'!DI38-DI106*'SaaS - Upselling'!DI174+DI38*'SaaS - Upselling'!DI38+DI174*'SaaS - Downselling'!DI106</f>
        <v>60.539160002558653</v>
      </c>
      <c r="DK106" s="89">
        <f ca="1">DJ106-DJ106*'SaaS - Churn'!DJ106-DJ106*'SaaS - Downselling'!DJ38-DJ106*'SaaS - Upselling'!DJ174+DJ38*'SaaS - Upselling'!DJ38+DJ174*'SaaS - Downselling'!DJ106</f>
        <v>59.345096535367837</v>
      </c>
      <c r="DL106" s="89">
        <f ca="1">DK106-DK106*'SaaS - Churn'!DK106-DK106*'SaaS - Downselling'!DK38-DK106*'SaaS - Upselling'!DK174+DK38*'SaaS - Upselling'!DK38+DK174*'SaaS - Downselling'!DK106</f>
        <v>58.172907969577594</v>
      </c>
      <c r="DM106" s="89">
        <f ca="1">DL106-DL106*'SaaS - Churn'!DL106-DL106*'SaaS - Downselling'!DL38-DL106*'SaaS - Upselling'!DL174+DL38*'SaaS - Upselling'!DL38+DL174*'SaaS - Downselling'!DL106</f>
        <v>57.0223975713131</v>
      </c>
      <c r="DN106" s="89">
        <f ca="1">DM106-DM106*'SaaS - Churn'!DM106-DM106*'SaaS - Downselling'!DM38-DM106*'SaaS - Upselling'!DM174+DM38*'SaaS - Upselling'!DM38+DM174*'SaaS - Downselling'!DM106</f>
        <v>55.893343649678656</v>
      </c>
      <c r="DO106" s="89">
        <f ca="1">DN106-DN106*'SaaS - Churn'!DN106-DN106*'SaaS - Downselling'!DN38-DN106*'SaaS - Upselling'!DN174+DN38*'SaaS - Upselling'!DN38+DN174*'SaaS - Downselling'!DN106</f>
        <v>54.785503522901877</v>
      </c>
      <c r="DP106" s="89">
        <f ca="1">DO106-DO106*'SaaS - Churn'!DO106-DO106*'SaaS - Downselling'!DO38-DO106*'SaaS - Upselling'!DO174+DO38*'SaaS - Upselling'!DO38+DO174*'SaaS - Downselling'!DO106</f>
        <v>53.698616989114619</v>
      </c>
      <c r="DQ106" s="89">
        <f ca="1">DP106-DP106*'SaaS - Churn'!DP106-DP106*'SaaS - Downselling'!DP38-DP106*'SaaS - Upselling'!DP174+DP38*'SaaS - Upselling'!DP38+DP174*'SaaS - Downselling'!DP106</f>
        <v>52.632409361602612</v>
      </c>
      <c r="DR106" s="89">
        <f ca="1">DQ106-DQ106*'SaaS - Churn'!DQ106-DQ106*'SaaS - Downselling'!DQ38-DQ106*'SaaS - Upselling'!DQ174+DQ38*'SaaS - Upselling'!DQ38+DQ174*'SaaS - Downselling'!DQ106</f>
        <v>51.58659412116841</v>
      </c>
    </row>
    <row r="107" spans="2:122" ht="15.75" customHeight="1">
      <c r="B107" s="195">
        <v>44013</v>
      </c>
      <c r="BK107" s="89">
        <f ca="1"/>
        <v>65.099999999999994</v>
      </c>
      <c r="BL107" s="89">
        <f ca="1">BK107-BK107*'SaaS - Churn'!BK107-BK107*'SaaS - Downselling'!BK39-BK107*'SaaS - Upselling'!BK175+BK39*'SaaS - Upselling'!BK39+BK175*'SaaS - Downselling'!BK107</f>
        <v>76.817999999999998</v>
      </c>
      <c r="BM107" s="89">
        <f ca="1">BL107-BL107*'SaaS - Churn'!BL107-BL107*'SaaS - Downselling'!BL39-BL107*'SaaS - Upselling'!BL175+BL39*'SaaS - Upselling'!BL39+BL175*'SaaS - Downselling'!BL107</f>
        <v>86.739239999999995</v>
      </c>
      <c r="BN107" s="89">
        <f ca="1">BM107-BM107*'SaaS - Churn'!BM107-BM107*'SaaS - Downselling'!BM39-BM107*'SaaS - Upselling'!BM175+BM39*'SaaS - Upselling'!BM39+BM175*'SaaS - Downselling'!BM107</f>
        <v>95.0871432</v>
      </c>
      <c r="BO107" s="89">
        <f ca="1">BN107-BN107*'SaaS - Churn'!BN107-BN107*'SaaS - Downselling'!BN39-BN107*'SaaS - Upselling'!BN175+BN39*'SaaS - Upselling'!BN39+BN175*'SaaS - Downselling'!BN107</f>
        <v>102.058165776</v>
      </c>
      <c r="BP107" s="89">
        <f ca="1">BO107-BO107*'SaaS - Churn'!BO107-BO107*'SaaS - Downselling'!BO39-BO107*'SaaS - Upselling'!BO175+BO39*'SaaS - Upselling'!BO39+BO175*'SaaS - Downselling'!BO107</f>
        <v>107.82503604768</v>
      </c>
      <c r="BQ107" s="89">
        <f ca="1">BP107-BP107*'SaaS - Churn'!BP107-BP107*'SaaS - Downselling'!BP39-BP107*'SaaS - Upselling'!BP175+BP39*'SaaS - Upselling'!BP39+BP175*'SaaS - Downselling'!BP107</f>
        <v>112.5396048834624</v>
      </c>
      <c r="BR107" s="89">
        <f ca="1">BQ107-BQ107*'SaaS - Churn'!BQ107-BQ107*'SaaS - Downselling'!BQ39-BQ107*'SaaS - Upselling'!BQ175+BQ39*'SaaS - Upselling'!BQ39+BQ175*'SaaS - Downselling'!BQ107</f>
        <v>116.33535399572084</v>
      </c>
      <c r="BS107" s="89">
        <f ca="1">BR107-BR107*'SaaS - Churn'!BR107-BR107*'SaaS - Downselling'!BR39-BR107*'SaaS - Upselling'!BR175+BR39*'SaaS - Upselling'!BR39+BR175*'SaaS - Downselling'!BR107</f>
        <v>119.32960318054278</v>
      </c>
      <c r="BT107" s="89">
        <f ca="1">BS107-BS107*'SaaS - Churn'!BS107-BS107*'SaaS - Downselling'!BS39-BS107*'SaaS - Upselling'!BS175+BS39*'SaaS - Upselling'!BS39+BS175*'SaaS - Downselling'!BS107</f>
        <v>121.62545262989993</v>
      </c>
      <c r="BU107" s="89">
        <f ca="1">BT107-BT107*'SaaS - Churn'!BT107-BT107*'SaaS - Downselling'!BT39-BT107*'SaaS - Upselling'!BT175+BT39*'SaaS - Upselling'!BT39+BT175*'SaaS - Downselling'!BT107</f>
        <v>123.31349210871377</v>
      </c>
      <c r="BV107" s="89">
        <f ca="1">BU107-BU107*'SaaS - Churn'!BU107-BU107*'SaaS - Downselling'!BU39-BU107*'SaaS - Upselling'!BU175+BU39*'SaaS - Upselling'!BU39+BU175*'SaaS - Downselling'!BU107</f>
        <v>124.47330497418191</v>
      </c>
      <c r="BW107" s="89">
        <f ca="1">BV107-BV107*'SaaS - Churn'!BV107-BV107*'SaaS - Downselling'!BV39-BV107*'SaaS - Upselling'!BV175+BV39*'SaaS - Upselling'!BV39+BV175*'SaaS - Downselling'!BV107</f>
        <v>125.17479165742361</v>
      </c>
      <c r="BX107" s="89">
        <f ca="1">BW107-BW107*'SaaS - Churn'!BW107-BW107*'SaaS - Downselling'!BW39-BW107*'SaaS - Upselling'!BW175+BW39*'SaaS - Upselling'!BW39+BW175*'SaaS - Downselling'!BW107</f>
        <v>125.47933427307342</v>
      </c>
      <c r="BY107" s="89">
        <f ca="1">BX107-BX107*'SaaS - Churn'!BX107-BX107*'SaaS - Downselling'!BX39-BX107*'SaaS - Upselling'!BX175+BX39*'SaaS - Upselling'!BX39+BX175*'SaaS - Downselling'!BX107</f>
        <v>125.44082142255444</v>
      </c>
      <c r="BZ107" s="89">
        <f ca="1">BY107-BY107*'SaaS - Churn'!BY107-BY107*'SaaS - Downselling'!BY39-BY107*'SaaS - Upselling'!BY175+BY39*'SaaS - Upselling'!BY39+BY175*'SaaS - Downselling'!BY107</f>
        <v>125.10654996885275</v>
      </c>
      <c r="CA107" s="89">
        <f ca="1">BZ107-BZ107*'SaaS - Churn'!BZ107-BZ107*'SaaS - Downselling'!BZ39-BZ107*'SaaS - Upselling'!BZ175+BZ39*'SaaS - Upselling'!BZ39+BZ175*'SaaS - Downselling'!BZ107</f>
        <v>124.51801854725515</v>
      </c>
      <c r="CB107" s="89">
        <f ca="1">CA107-CA107*'SaaS - Churn'!CA107-CA107*'SaaS - Downselling'!CA39-CA107*'SaaS - Upselling'!CA175+CA39*'SaaS - Upselling'!CA39+CA175*'SaaS - Downselling'!CA107</f>
        <v>123.71162580475598</v>
      </c>
      <c r="CC107" s="89">
        <f ca="1">CB107-CB107*'SaaS - Churn'!CB107-CB107*'SaaS - Downselling'!CB39-CB107*'SaaS - Upselling'!CB175+CB39*'SaaS - Upselling'!CB39+CB175*'SaaS - Downselling'!CB107</f>
        <v>122.71928480169329</v>
      </c>
      <c r="CD107" s="89">
        <f ca="1">CC107-CC107*'SaaS - Churn'!CC107-CC107*'SaaS - Downselling'!CC39-CC107*'SaaS - Upselling'!CC175+CC39*'SaaS - Upselling'!CC39+CC175*'SaaS - Downselling'!CC107</f>
        <v>121.56896363712795</v>
      </c>
      <c r="CE107" s="89">
        <f ca="1">CD107-CD107*'SaaS - Churn'!CD107-CD107*'SaaS - Downselling'!CD39-CD107*'SaaS - Upselling'!CD175+CD39*'SaaS - Upselling'!CD39+CD175*'SaaS - Downselling'!CD107</f>
        <v>120.28516115207769</v>
      </c>
      <c r="CF107" s="89">
        <f ca="1">CE107-CE107*'SaaS - Churn'!CE107-CE107*'SaaS - Downselling'!CE39-CE107*'SaaS - Upselling'!CE175+CE39*'SaaS - Upselling'!CE39+CE175*'SaaS - Downselling'!CE107</f>
        <v>118.88932550220537</v>
      </c>
      <c r="CG107" s="89">
        <f ca="1">CF107-CF107*'SaaS - Churn'!CF107-CF107*'SaaS - Downselling'!CF39-CF107*'SaaS - Upselling'!CF175+CF39*'SaaS - Upselling'!CF39+CF175*'SaaS - Downselling'!CF107</f>
        <v>117.40022245655018</v>
      </c>
      <c r="CH107" s="89">
        <f ca="1">CG107-CG107*'SaaS - Churn'!CG107-CG107*'SaaS - Downselling'!CG39-CG107*'SaaS - Upselling'!CG175+CG39*'SaaS - Upselling'!CG39+CG175*'SaaS - Downselling'!CG107</f>
        <v>115.83425945608144</v>
      </c>
      <c r="CI107" s="89">
        <f ca="1">CH107-CH107*'SaaS - Churn'!CH107-CH107*'SaaS - Downselling'!CH39-CH107*'SaaS - Upselling'!CH175+CH39*'SaaS - Upselling'!CH39+CH175*'SaaS - Downselling'!CH107</f>
        <v>114.20577074178259</v>
      </c>
      <c r="CJ107" s="89">
        <f ca="1">CI107-CI107*'SaaS - Churn'!CI107-CI107*'SaaS - Downselling'!CI39-CI107*'SaaS - Upselling'!CI175+CI39*'SaaS - Upselling'!CI39+CI175*'SaaS - Downselling'!CI107</f>
        <v>112.52726822479097</v>
      </c>
      <c r="CK107" s="89">
        <f ca="1">CJ107-CJ107*'SaaS - Churn'!CJ107-CJ107*'SaaS - Downselling'!CJ39-CJ107*'SaaS - Upselling'!CJ175+CJ39*'SaaS - Upselling'!CJ39+CJ175*'SaaS - Downselling'!CJ107</f>
        <v>110.80966221039792</v>
      </c>
      <c r="CL107" s="89">
        <f ca="1">CK107-CK107*'SaaS - Churn'!CK107-CK107*'SaaS - Downselling'!CK39-CK107*'SaaS - Upselling'!CK175+CK39*'SaaS - Upselling'!CK39+CK175*'SaaS - Downselling'!CK107</f>
        <v>109.06245559428039</v>
      </c>
      <c r="CM107" s="89">
        <f ca="1">CL107-CL107*'SaaS - Churn'!CL107-CL107*'SaaS - Downselling'!CL39-CL107*'SaaS - Upselling'!CL175+CL39*'SaaS - Upselling'!CL39+CL175*'SaaS - Downselling'!CL107</f>
        <v>107.29391471511437</v>
      </c>
      <c r="CN107" s="89">
        <f ca="1">CM107-CM107*'SaaS - Churn'!CM107-CM107*'SaaS - Downselling'!CM39-CM107*'SaaS - Upselling'!CM175+CM39*'SaaS - Upselling'!CM39+CM175*'SaaS - Downselling'!CM107</f>
        <v>105.51121966560531</v>
      </c>
      <c r="CO107" s="89">
        <f ca="1">CN107-CN107*'SaaS - Churn'!CN107-CN107*'SaaS - Downselling'!CN39-CN107*'SaaS - Upselling'!CN175+CN39*'SaaS - Upselling'!CN39+CN175*'SaaS - Downselling'!CN107</f>
        <v>103.72059652771124</v>
      </c>
      <c r="CP107" s="89">
        <f ca="1">CO107-CO107*'SaaS - Churn'!CO107-CO107*'SaaS - Downselling'!CO39-CO107*'SaaS - Upselling'!CO175+CO39*'SaaS - Upselling'!CO39+CO175*'SaaS - Downselling'!CO107</f>
        <v>101.9274337019249</v>
      </c>
      <c r="CQ107" s="89">
        <f ca="1">CP107-CP107*'SaaS - Churn'!CP107-CP107*'SaaS - Downselling'!CP39-CP107*'SaaS - Upselling'!CP175+CP39*'SaaS - Upselling'!CP39+CP175*'SaaS - Downselling'!CP107</f>
        <v>100.13638424008214</v>
      </c>
      <c r="CR107" s="89">
        <f ca="1">CQ107-CQ107*'SaaS - Churn'!CQ107-CQ107*'SaaS - Downselling'!CQ39-CQ107*'SaaS - Upselling'!CQ175+CQ39*'SaaS - Upselling'!CQ39+CQ175*'SaaS - Downselling'!CQ107</f>
        <v>98.351455862012742</v>
      </c>
      <c r="CS107" s="89">
        <f ca="1">CR107-CR107*'SaaS - Churn'!CR107-CR107*'SaaS - Downselling'!CR39-CR107*'SaaS - Upselling'!CR175+CR39*'SaaS - Upselling'!CR39+CR175*'SaaS - Downselling'!CR107</f>
        <v>96.576090134696855</v>
      </c>
      <c r="CT107" s="89">
        <f ca="1">CS107-CS107*'SaaS - Churn'!CS107-CS107*'SaaS - Downselling'!CS39-CS107*'SaaS - Upselling'!CS175+CS39*'SaaS - Upselling'!CS39+CS175*'SaaS - Downselling'!CS107</f>
        <v>94.813232115136373</v>
      </c>
      <c r="CU107" s="89">
        <f ca="1">CT107-CT107*'SaaS - Churn'!CT107-CT107*'SaaS - Downselling'!CT39-CT107*'SaaS - Upselling'!CT175+CT39*'SaaS - Upselling'!CT39+CT175*'SaaS - Downselling'!CT107</f>
        <v>93.065391601991081</v>
      </c>
      <c r="CV107" s="89">
        <f ca="1">CU107-CU107*'SaaS - Churn'!CU107-CU107*'SaaS - Downselling'!CU39-CU107*'SaaS - Upselling'!CU175+CU39*'SaaS - Upselling'!CU39+CU175*'SaaS - Downselling'!CU107</f>
        <v>91.33469700360979</v>
      </c>
      <c r="CW107" s="89">
        <f ca="1">CV107-CV107*'SaaS - Churn'!CV107-CV107*'SaaS - Downselling'!CV39-CV107*'SaaS - Upselling'!CV175+CV39*'SaaS - Upselling'!CV39+CV175*'SaaS - Downselling'!CV107</f>
        <v>89.622942709157115</v>
      </c>
      <c r="CX107" s="89">
        <f ca="1">CW107-CW107*'SaaS - Churn'!CW107-CW107*'SaaS - Downselling'!CW39-CW107*'SaaS - Upselling'!CW175+CW39*'SaaS - Upselling'!CW39+CW175*'SaaS - Downselling'!CW107</f>
        <v>87.931630743119158</v>
      </c>
      <c r="CY107" s="89">
        <f ca="1">CX107-CX107*'SaaS - Churn'!CX107-CX107*'SaaS - Downselling'!CX39-CX107*'SaaS - Upselling'!CX175+CX39*'SaaS - Upselling'!CX39+CX175*'SaaS - Downselling'!CX107</f>
        <v>86.262007389824532</v>
      </c>
      <c r="CZ107" s="89">
        <f ca="1">CY107-CY107*'SaaS - Churn'!CY107-CY107*'SaaS - Downselling'!CY39-CY107*'SaaS - Upselling'!CY175+CY39*'SaaS - Upselling'!CY39+CY175*'SaaS - Downselling'!CY107</f>
        <v>84.615095392207678</v>
      </c>
      <c r="DA107" s="89">
        <f ca="1">CZ107-CZ107*'SaaS - Churn'!CZ107-CZ107*'SaaS - Downselling'!CZ39-CZ107*'SaaS - Upselling'!CZ175+CZ39*'SaaS - Upselling'!CZ39+CZ175*'SaaS - Downselling'!CZ107</f>
        <v>82.991722256521598</v>
      </c>
      <c r="DB107" s="89">
        <f ca="1">DA107-DA107*'SaaS - Churn'!DA107-DA107*'SaaS - Downselling'!DA39-DA107*'SaaS - Upselling'!DA175+DA39*'SaaS - Upselling'!DA39+DA175*'SaaS - Downselling'!DA107</f>
        <v>81.392545130890269</v>
      </c>
      <c r="DC107" s="89">
        <f ca="1">DB107-DB107*'SaaS - Churn'!DB107-DB107*'SaaS - Downselling'!DB39-DB107*'SaaS - Upselling'!DB175+DB39*'SaaS - Upselling'!DB39+DB175*'SaaS - Downselling'!DB107</f>
        <v>79.818072669431672</v>
      </c>
      <c r="DD107" s="89">
        <f ca="1">DC107-DC107*'SaaS - Churn'!DC107-DC107*'SaaS - Downselling'!DC39-DC107*'SaaS - Upselling'!DC175+DC39*'SaaS - Upselling'!DC39+DC175*'SaaS - Downselling'!DC107</f>
        <v>78.268684244263142</v>
      </c>
      <c r="DE107" s="89">
        <f ca="1">DD107-DD107*'SaaS - Churn'!DD107-DD107*'SaaS - Downselling'!DD39-DD107*'SaaS - Upselling'!DD175+DD39*'SaaS - Upselling'!DD39+DD175*'SaaS - Downselling'!DD107</f>
        <v>76.744646824211571</v>
      </c>
      <c r="DF107" s="89">
        <f ca="1">DE107-DE107*'SaaS - Churn'!DE107-DE107*'SaaS - Downselling'!DE39-DE107*'SaaS - Upselling'!DE175+DE39*'SaaS - Upselling'!DE39+DE175*'SaaS - Downselling'!DE107</f>
        <v>75.246129800780992</v>
      </c>
      <c r="DG107" s="89">
        <f ca="1">DF107-DF107*'SaaS - Churn'!DF107-DF107*'SaaS - Downselling'!DF39-DF107*'SaaS - Upselling'!DF175+DF39*'SaaS - Upselling'!DF39+DF175*'SaaS - Downselling'!DF107</f>
        <v>73.773218008252584</v>
      </c>
      <c r="DH107" s="89">
        <f ca="1">DG107-DG107*'SaaS - Churn'!DG107-DG107*'SaaS - Downselling'!DG39-DG107*'SaaS - Upselling'!DG175+DG39*'SaaS - Upselling'!DG39+DG175*'SaaS - Downselling'!DG107</f>
        <v>72.325923155156275</v>
      </c>
      <c r="DI107" s="89">
        <f ca="1">DH107-DH107*'SaaS - Churn'!DH107-DH107*'SaaS - Downselling'!DH39-DH107*'SaaS - Upselling'!DH175+DH39*'SaaS - Upselling'!DH39+DH175*'SaaS - Downselling'!DH107</f>
        <v>70.904193858273644</v>
      </c>
      <c r="DJ107" s="89">
        <f ca="1">DI107-DI107*'SaaS - Churn'!DI107-DI107*'SaaS - Downselling'!DI39-DI107*'SaaS - Upselling'!DI175+DI39*'SaaS - Upselling'!DI39+DI175*'SaaS - Downselling'!DI107</f>
        <v>69.507924447382209</v>
      </c>
      <c r="DK107" s="89">
        <f ca="1">DJ107-DJ107*'SaaS - Churn'!DJ107-DJ107*'SaaS - Downselling'!DJ39-DJ107*'SaaS - Upselling'!DJ175+DJ39*'SaaS - Upselling'!DJ39+DJ175*'SaaS - Downselling'!DJ107</f>
        <v>68.136962688755716</v>
      </c>
      <c r="DL107" s="89">
        <f ca="1">DK107-DK107*'SaaS - Churn'!DK107-DK107*'SaaS - Downselling'!DK39-DK107*'SaaS - Upselling'!DK175+DK39*'SaaS - Upselling'!DK39+DK175*'SaaS - Downselling'!DK107</f>
        <v>66.791116557663216</v>
      </c>
      <c r="DM107" s="89">
        <f ca="1">DL107-DL107*'SaaS - Churn'!DL107-DL107*'SaaS - Downselling'!DL39-DL107*'SaaS - Upselling'!DL175+DL39*'SaaS - Upselling'!DL39+DL175*'SaaS - Downselling'!DL107</f>
        <v>65.470160174470649</v>
      </c>
      <c r="DN107" s="89">
        <f ca="1">DM107-DM107*'SaaS - Churn'!DM107-DM107*'SaaS - Downselling'!DM39-DM107*'SaaS - Upselling'!DM175+DM39*'SaaS - Upselling'!DM39+DM175*'SaaS - Downselling'!DM107</f>
        <v>64.17383900518665</v>
      </c>
      <c r="DO107" s="89">
        <f ca="1">DN107-DN107*'SaaS - Churn'!DN107-DN107*'SaaS - Downselling'!DN39-DN107*'SaaS - Upselling'!DN175+DN39*'SaaS - Upselling'!DN39+DN175*'SaaS - Downselling'!DN107</f>
        <v>62.901874415183684</v>
      </c>
      <c r="DP107" s="89">
        <f ca="1">DO107-DO107*'SaaS - Churn'!DO107-DO107*'SaaS - Downselling'!DO39-DO107*'SaaS - Upselling'!DO175+DO39*'SaaS - Upselling'!DO39+DO175*'SaaS - Downselling'!DO107</f>
        <v>61.653967654168689</v>
      </c>
      <c r="DQ107" s="89">
        <f ca="1">DP107-DP107*'SaaS - Churn'!DP107-DP107*'SaaS - Downselling'!DP39-DP107*'SaaS - Upselling'!DP175+DP39*'SaaS - Upselling'!DP39+DP175*'SaaS - Downselling'!DP107</f>
        <v>60.429803341099344</v>
      </c>
      <c r="DR107" s="89">
        <f ca="1">DQ107-DQ107*'SaaS - Churn'!DQ107-DQ107*'SaaS - Downselling'!DQ39-DQ107*'SaaS - Upselling'!DQ175+DQ39*'SaaS - Upselling'!DQ39+DQ175*'SaaS - Downselling'!DQ107</f>
        <v>59.229052509489705</v>
      </c>
    </row>
    <row r="108" spans="2:122" ht="15.75" customHeight="1">
      <c r="B108" s="195">
        <v>44044</v>
      </c>
      <c r="BK108" s="89">
        <f ca="1"/>
        <v>73.499999999999986</v>
      </c>
      <c r="BL108" s="89">
        <f ca="1">BK108-BK108*'SaaS - Churn'!BK108-BK108*'SaaS - Downselling'!BK40-BK108*'SaaS - Upselling'!BK176+BK40*'SaaS - Upselling'!BK40+BK176*'SaaS - Downselling'!BK108</f>
        <v>86.72999999999999</v>
      </c>
      <c r="BM108" s="89">
        <f ca="1">BL108-BL108*'SaaS - Churn'!BL108-BL108*'SaaS - Downselling'!BL40-BL108*'SaaS - Upselling'!BL176+BL40*'SaaS - Upselling'!BL40+BL176*'SaaS - Downselling'!BL108</f>
        <v>97.931399999999996</v>
      </c>
      <c r="BN108" s="89">
        <f ca="1">BM108-BM108*'SaaS - Churn'!BM108-BM108*'SaaS - Downselling'!BM40-BM108*'SaaS - Upselling'!BM176+BM40*'SaaS - Upselling'!BM40+BM176*'SaaS - Downselling'!BM108</f>
        <v>107.35645199999999</v>
      </c>
      <c r="BO108" s="89">
        <f ca="1">BN108-BN108*'SaaS - Churn'!BN108-BN108*'SaaS - Downselling'!BN40-BN108*'SaaS - Upselling'!BN176+BN40*'SaaS - Upselling'!BN40+BN176*'SaaS - Downselling'!BN108</f>
        <v>115.22696135999999</v>
      </c>
      <c r="BP108" s="89">
        <f ca="1">BO108-BO108*'SaaS - Churn'!BO108-BO108*'SaaS - Downselling'!BO40-BO108*'SaaS - Upselling'!BO176+BO40*'SaaS - Upselling'!BO40+BO176*'SaaS - Downselling'!BO108</f>
        <v>121.73794392479999</v>
      </c>
      <c r="BQ108" s="89">
        <f ca="1">BP108-BP108*'SaaS - Churn'!BP108-BP108*'SaaS - Downselling'!BP40-BP108*'SaaS - Upselling'!BP176+BP40*'SaaS - Upselling'!BP40+BP176*'SaaS - Downselling'!BP108</f>
        <v>127.060844223264</v>
      </c>
      <c r="BR108" s="89">
        <f ca="1">BQ108-BQ108*'SaaS - Churn'!BQ108-BQ108*'SaaS - Downselling'!BQ40-BQ108*'SaaS - Upselling'!BQ176+BQ40*'SaaS - Upselling'!BQ40+BQ176*'SaaS - Downselling'!BQ108</f>
        <v>131.34636741452351</v>
      </c>
      <c r="BS108" s="89">
        <f ca="1">BR108-BR108*'SaaS - Churn'!BR108-BR108*'SaaS - Downselling'!BR40-BR108*'SaaS - Upselling'!BR176+BR40*'SaaS - Upselling'!BR40+BR176*'SaaS - Downselling'!BR108</f>
        <v>134.72697133287085</v>
      </c>
      <c r="BT108" s="89">
        <f ca="1">BS108-BS108*'SaaS - Churn'!BS108-BS108*'SaaS - Downselling'!BS40-BS108*'SaaS - Upselling'!BS176+BS40*'SaaS - Upselling'!BS40+BS176*'SaaS - Downselling'!BS108</f>
        <v>137.3190594208547</v>
      </c>
      <c r="BU108" s="89">
        <f ca="1">BT108-BT108*'SaaS - Churn'!BT108-BT108*'SaaS - Downselling'!BT40-BT108*'SaaS - Upselling'!BT176+BT40*'SaaS - Upselling'!BT40+BT176*'SaaS - Downselling'!BT108</f>
        <v>139.22491044532194</v>
      </c>
      <c r="BV108" s="89">
        <f ca="1">BU108-BU108*'SaaS - Churn'!BU108-BU108*'SaaS - Downselling'!BU40-BU108*'SaaS - Upselling'!BU176+BU40*'SaaS - Upselling'!BU40+BU176*'SaaS - Downselling'!BU108</f>
        <v>140.53437658375373</v>
      </c>
      <c r="BW108" s="89">
        <f ca="1">BV108-BV108*'SaaS - Churn'!BV108-BV108*'SaaS - Downselling'!BV40-BV108*'SaaS - Upselling'!BV176+BV40*'SaaS - Upselling'!BV40+BV176*'SaaS - Downselling'!BV108</f>
        <v>141.32637767773628</v>
      </c>
      <c r="BX108" s="89">
        <f ca="1">BW108-BW108*'SaaS - Churn'!BW108-BW108*'SaaS - Downselling'!BW40-BW108*'SaaS - Upselling'!BW176+BW40*'SaaS - Upselling'!BW40+BW176*'SaaS - Downselling'!BW108</f>
        <v>141.67021611476028</v>
      </c>
      <c r="BY108" s="89">
        <f ca="1">BX108-BX108*'SaaS - Churn'!BX108-BX108*'SaaS - Downselling'!BX40-BX108*'SaaS - Upselling'!BX176+BX40*'SaaS - Upselling'!BX40+BX176*'SaaS - Downselling'!BX108</f>
        <v>141.62673386417435</v>
      </c>
      <c r="BZ108" s="89">
        <f ca="1">BY108-BY108*'SaaS - Churn'!BY108-BY108*'SaaS - Downselling'!BY40-BY108*'SaaS - Upselling'!BY176+BY40*'SaaS - Upselling'!BY40+BY176*'SaaS - Downselling'!BY108</f>
        <v>141.24933060999501</v>
      </c>
      <c r="CA108" s="89">
        <f ca="1">BZ108-BZ108*'SaaS - Churn'!BZ108-BZ108*'SaaS - Downselling'!BZ40-BZ108*'SaaS - Upselling'!BZ176+BZ40*'SaaS - Upselling'!BZ40+BZ176*'SaaS - Downselling'!BZ108</f>
        <v>140.58485965012679</v>
      </c>
      <c r="CB108" s="89">
        <f ca="1">CA108-CA108*'SaaS - Churn'!CA108-CA108*'SaaS - Downselling'!CA40-CA108*'SaaS - Upselling'!CA176+CA40*'SaaS - Upselling'!CA40+CA176*'SaaS - Downselling'!CA108</f>
        <v>139.67441623117611</v>
      </c>
      <c r="CC108" s="89">
        <f ca="1">CB108-CB108*'SaaS - Churn'!CB108-CB108*'SaaS - Downselling'!CB40-CB108*'SaaS - Upselling'!CB176+CB40*'SaaS - Upselling'!CB40+CB176*'SaaS - Downselling'!CB108</f>
        <v>138.55403122771821</v>
      </c>
      <c r="CD108" s="89">
        <f ca="1">CC108-CC108*'SaaS - Churn'!CC108-CC108*'SaaS - Downselling'!CC40-CC108*'SaaS - Upselling'!CC176+CC40*'SaaS - Upselling'!CC40+CC176*'SaaS - Downselling'!CC108</f>
        <v>137.2552815257896</v>
      </c>
      <c r="CE108" s="89">
        <f ca="1">CD108-CD108*'SaaS - Churn'!CD108-CD108*'SaaS - Downselling'!CD40-CD108*'SaaS - Upselling'!CD176+CD40*'SaaS - Upselling'!CD40+CD176*'SaaS - Downselling'!CD108</f>
        <v>135.80582710718448</v>
      </c>
      <c r="CF108" s="89">
        <f ca="1">CE108-CE108*'SaaS - Churn'!CE108-CE108*'SaaS - Downselling'!CE40-CE108*'SaaS - Upselling'!CE176+CE40*'SaaS - Upselling'!CE40+CE176*'SaaS - Downselling'!CE108</f>
        <v>134.2298836315222</v>
      </c>
      <c r="CG108" s="89">
        <f ca="1">CF108-CF108*'SaaS - Churn'!CF108-CF108*'SaaS - Downselling'!CF40-CF108*'SaaS - Upselling'!CF176+CF40*'SaaS - Upselling'!CF40+CF176*'SaaS - Downselling'!CF108</f>
        <v>132.54863825739537</v>
      </c>
      <c r="CH108" s="89">
        <f ca="1">CG108-CG108*'SaaS - Churn'!CG108-CG108*'SaaS - Downselling'!CG40-CG108*'SaaS - Upselling'!CG176+CG40*'SaaS - Upselling'!CG40+CG176*'SaaS - Downselling'!CG108</f>
        <v>130.78061551493064</v>
      </c>
      <c r="CI108" s="89">
        <f ca="1">CH108-CH108*'SaaS - Churn'!CH108-CH108*'SaaS - Downselling'!CH40-CH108*'SaaS - Upselling'!CH176+CH40*'SaaS - Upselling'!CH40+CH176*'SaaS - Downselling'!CH108</f>
        <v>128.94199922459325</v>
      </c>
      <c r="CJ108" s="89">
        <f ca="1">CI108-CI108*'SaaS - Churn'!CI108-CI108*'SaaS - Downselling'!CI40-CI108*'SaaS - Upselling'!CI176+CI40*'SaaS - Upselling'!CI40+CI176*'SaaS - Downselling'!CI108</f>
        <v>127.04691573766723</v>
      </c>
      <c r="CK108" s="89">
        <f ca="1">CJ108-CJ108*'SaaS - Churn'!CJ108-CJ108*'SaaS - Downselling'!CJ40-CJ108*'SaaS - Upselling'!CJ176+CJ40*'SaaS - Upselling'!CJ40+CJ176*'SaaS - Downselling'!CJ108</f>
        <v>125.10768314077184</v>
      </c>
      <c r="CL108" s="89">
        <f ca="1">CK108-CK108*'SaaS - Churn'!CK108-CK108*'SaaS - Downselling'!CK40-CK108*'SaaS - Upselling'!CK176+CK40*'SaaS - Upselling'!CK40+CK176*'SaaS - Downselling'!CK108</f>
        <v>123.13503050967141</v>
      </c>
      <c r="CM108" s="89">
        <f ca="1">CL108-CL108*'SaaS - Churn'!CL108-CL108*'SaaS - Downselling'!CL40-CL108*'SaaS - Upselling'!CL176+CL40*'SaaS - Upselling'!CL40+CL176*'SaaS - Downselling'!CL108</f>
        <v>121.13829080738719</v>
      </c>
      <c r="CN108" s="89">
        <f ca="1">CM108-CM108*'SaaS - Churn'!CM108-CM108*'SaaS - Downselling'!CM40-CM108*'SaaS - Upselling'!CM176+CM40*'SaaS - Upselling'!CM40+CM176*'SaaS - Downselling'!CM108</f>
        <v>119.12557059019954</v>
      </c>
      <c r="CO108" s="89">
        <f ca="1">CN108-CN108*'SaaS - Churn'!CN108-CN108*'SaaS - Downselling'!CN40-CN108*'SaaS - Upselling'!CN176+CN40*'SaaS - Upselling'!CN40+CN176*'SaaS - Downselling'!CN108</f>
        <v>117.10389930548044</v>
      </c>
      <c r="CP108" s="89">
        <f ca="1">CO108-CO108*'SaaS - Churn'!CO108-CO108*'SaaS - Downselling'!CO40-CO108*'SaaS - Upselling'!CO176+CO40*'SaaS - Upselling'!CO40+CO176*'SaaS - Downselling'!CO108</f>
        <v>115.07936063120552</v>
      </c>
      <c r="CQ108" s="89">
        <f ca="1">CP108-CP108*'SaaS - Churn'!CP108-CP108*'SaaS - Downselling'!CP40-CP108*'SaaS - Upselling'!CP176+CP40*'SaaS - Upselling'!CP40+CP176*'SaaS - Downselling'!CP108</f>
        <v>113.05720801299594</v>
      </c>
      <c r="CR108" s="89">
        <f ca="1">CQ108-CQ108*'SaaS - Churn'!CQ108-CQ108*'SaaS - Downselling'!CQ40-CQ108*'SaaS - Upselling'!CQ176+CQ40*'SaaS - Upselling'!CQ40+CQ176*'SaaS - Downselling'!CQ108</f>
        <v>111.04196629582081</v>
      </c>
      <c r="CS108" s="89">
        <f ca="1">CR108-CR108*'SaaS - Churn'!CR108-CR108*'SaaS - Downselling'!CR40-CR108*'SaaS - Upselling'!CR176+CR40*'SaaS - Upselling'!CR40+CR176*'SaaS - Downselling'!CR108</f>
        <v>109.03752111981902</v>
      </c>
      <c r="CT108" s="89">
        <f ca="1">CS108-CS108*'SaaS - Churn'!CS108-CS108*'SaaS - Downselling'!CS40-CS108*'SaaS - Upselling'!CS176+CS40*'SaaS - Upselling'!CS40+CS176*'SaaS - Downselling'!CS108</f>
        <v>107.0471975493475</v>
      </c>
      <c r="CU108" s="89">
        <f ca="1">CT108-CT108*'SaaS - Churn'!CT108-CT108*'SaaS - Downselling'!CT40-CT108*'SaaS - Upselling'!CT176+CT40*'SaaS - Upselling'!CT40+CT176*'SaaS - Downselling'!CT108</f>
        <v>105.07382922805442</v>
      </c>
      <c r="CV108" s="89">
        <f ca="1">CU108-CU108*'SaaS - Churn'!CU108-CU108*'SaaS - Downselling'!CU40-CU108*'SaaS - Upselling'!CU176+CU40*'SaaS - Upselling'!CU40+CU176*'SaaS - Downselling'!CU108</f>
        <v>103.11981919762395</v>
      </c>
      <c r="CW108" s="89">
        <f ca="1">CV108-CV108*'SaaS - Churn'!CV108-CV108*'SaaS - Downselling'!CV40-CV108*'SaaS - Upselling'!CV176+CV40*'SaaS - Upselling'!CV40+CV176*'SaaS - Downselling'!CV108</f>
        <v>101.18719338130641</v>
      </c>
      <c r="CX108" s="89">
        <f ca="1">CW108-CW108*'SaaS - Churn'!CW108-CW108*'SaaS - Downselling'!CW40-CW108*'SaaS - Upselling'!CW176+CW40*'SaaS - Upselling'!CW40+CW176*'SaaS - Downselling'!CW108</f>
        <v>99.277647613199036</v>
      </c>
      <c r="CY108" s="89">
        <f ca="1">CX108-CX108*'SaaS - Churn'!CX108-CX108*'SaaS - Downselling'!CX40-CX108*'SaaS - Upselling'!CX176+CX40*'SaaS - Upselling'!CX40+CX176*'SaaS - Downselling'!CX108</f>
        <v>97.392588988511548</v>
      </c>
      <c r="CZ108" s="89">
        <f ca="1">CY108-CY108*'SaaS - Churn'!CY108-CY108*'SaaS - Downselling'!CY40-CY108*'SaaS - Upselling'!CY176+CY40*'SaaS - Upselling'!CY40+CY176*'SaaS - Downselling'!CY108</f>
        <v>95.533172217008627</v>
      </c>
      <c r="DA108" s="89">
        <f ca="1">CZ108-CZ108*'SaaS - Churn'!CZ108-CZ108*'SaaS - Downselling'!CZ40-CZ108*'SaaS - Upselling'!CZ176+CZ40*'SaaS - Upselling'!CZ40+CZ176*'SaaS - Downselling'!CZ108</f>
        <v>93.700331579943693</v>
      </c>
      <c r="DB108" s="89">
        <f ca="1">DA108-DA108*'SaaS - Churn'!DA108-DA108*'SaaS - Downselling'!DA40-DA108*'SaaS - Upselling'!DA176+DA40*'SaaS - Upselling'!DA40+DA176*'SaaS - Downselling'!DA108</f>
        <v>91.894809018747026</v>
      </c>
      <c r="DC108" s="89">
        <f ca="1">DB108-DB108*'SaaS - Churn'!DB108-DB108*'SaaS - Downselling'!DB40-DB108*'SaaS - Upselling'!DB176+DB40*'SaaS - Upselling'!DB40+DB176*'SaaS - Downselling'!DB108</f>
        <v>90.117178820326032</v>
      </c>
      <c r="DD108" s="89">
        <f ca="1">DC108-DC108*'SaaS - Churn'!DC108-DC108*'SaaS - Downselling'!DC40-DC108*'SaaS - Upselling'!DC176+DC40*'SaaS - Upselling'!DC40+DC176*'SaaS - Downselling'!DC108</f>
        <v>88.367869308038991</v>
      </c>
      <c r="DE108" s="89">
        <f ca="1">DD108-DD108*'SaaS - Churn'!DD108-DD108*'SaaS - Downselling'!DD40-DD108*'SaaS - Upselling'!DD176+DD40*'SaaS - Upselling'!DD40+DD176*'SaaS - Downselling'!DD108</f>
        <v>86.647181898303344</v>
      </c>
      <c r="DF108" s="89">
        <f ca="1">DE108-DE108*'SaaS - Churn'!DE108-DE108*'SaaS - Downselling'!DE40-DE108*'SaaS - Upselling'!DE176+DE40*'SaaS - Upselling'!DE40+DE176*'SaaS - Downselling'!DE108</f>
        <v>84.955307839591384</v>
      </c>
      <c r="DG108" s="89">
        <f ca="1">DF108-DF108*'SaaS - Churn'!DF108-DF108*'SaaS - Downselling'!DF40-DF108*'SaaS - Upselling'!DF176+DF40*'SaaS - Upselling'!DF40+DF176*'SaaS - Downselling'!DF108</f>
        <v>83.292342912543177</v>
      </c>
      <c r="DH108" s="89">
        <f ca="1">DG108-DG108*'SaaS - Churn'!DG108-DG108*'SaaS - Downselling'!DG40-DG108*'SaaS - Upselling'!DG176+DG40*'SaaS - Upselling'!DG40+DG176*'SaaS - Downselling'!DG108</f>
        <v>81.658300336466709</v>
      </c>
      <c r="DI108" s="89">
        <f ca="1">DH108-DH108*'SaaS - Churn'!DH108-DH108*'SaaS - Downselling'!DH40-DH108*'SaaS - Upselling'!DH176+DH40*'SaaS - Upselling'!DH40+DH176*'SaaS - Downselling'!DH108</f>
        <v>80.053122098050835</v>
      </c>
      <c r="DJ108" s="89">
        <f ca="1">DI108-DI108*'SaaS - Churn'!DI108-DI108*'SaaS - Downselling'!DI40-DI108*'SaaS - Upselling'!DI176+DI40*'SaaS - Upselling'!DI40+DI176*'SaaS - Downselling'!DI108</f>
        <v>78.476688892205658</v>
      </c>
      <c r="DK108" s="89">
        <f ca="1">DJ108-DJ108*'SaaS - Churn'!DJ108-DJ108*'SaaS - Downselling'!DJ40-DJ108*'SaaS - Upselling'!DJ176+DJ40*'SaaS - Upselling'!DJ40+DJ176*'SaaS - Downselling'!DJ108</f>
        <v>76.928828842143488</v>
      </c>
      <c r="DL108" s="89">
        <f ca="1">DK108-DK108*'SaaS - Churn'!DK108-DK108*'SaaS - Downselling'!DK40-DK108*'SaaS - Upselling'!DK176+DK40*'SaaS - Upselling'!DK40+DK176*'SaaS - Downselling'!DK108</f>
        <v>75.409325145748724</v>
      </c>
      <c r="DM108" s="89">
        <f ca="1">DL108-DL108*'SaaS - Churn'!DL108-DL108*'SaaS - Downselling'!DL40-DL108*'SaaS - Upselling'!DL176+DL40*'SaaS - Upselling'!DL40+DL176*'SaaS - Downselling'!DL108</f>
        <v>73.917922777628078</v>
      </c>
      <c r="DN108" s="89">
        <f ca="1">DM108-DM108*'SaaS - Churn'!DM108-DM108*'SaaS - Downselling'!DM40-DM108*'SaaS - Upselling'!DM176+DM40*'SaaS - Upselling'!DM40+DM176*'SaaS - Downselling'!DM108</f>
        <v>72.454334360694531</v>
      </c>
      <c r="DO108" s="89">
        <f ca="1">DN108-DN108*'SaaS - Churn'!DN108-DN108*'SaaS - Downselling'!DN40-DN108*'SaaS - Upselling'!DN176+DN40*'SaaS - Upselling'!DN40+DN176*'SaaS - Downselling'!DN108</f>
        <v>71.018245307465378</v>
      </c>
      <c r="DP108" s="89">
        <f ca="1">DO108-DO108*'SaaS - Churn'!DO108-DO108*'SaaS - Downselling'!DO40-DO108*'SaaS - Upselling'!DO176+DO40*'SaaS - Upselling'!DO40+DO176*'SaaS - Downselling'!DO108</f>
        <v>69.609318319222638</v>
      </c>
      <c r="DQ108" s="89">
        <f ca="1">DP108-DP108*'SaaS - Churn'!DP108-DP108*'SaaS - Downselling'!DP40-DP108*'SaaS - Upselling'!DP176+DP40*'SaaS - Upselling'!DP40+DP176*'SaaS - Downselling'!DP108</f>
        <v>68.227197320595963</v>
      </c>
      <c r="DR108" s="89">
        <f ca="1">DQ108-DQ108*'SaaS - Churn'!DQ108-DQ108*'SaaS - Downselling'!DQ40-DQ108*'SaaS - Upselling'!DQ176+DQ40*'SaaS - Upselling'!DQ40+DQ176*'SaaS - Downselling'!DQ108</f>
        <v>66.871510897810893</v>
      </c>
    </row>
    <row r="109" spans="2:122" ht="15.75" customHeight="1">
      <c r="B109" s="195">
        <v>44075</v>
      </c>
      <c r="BK109" s="89">
        <f ca="1"/>
        <v>81.899999999999991</v>
      </c>
      <c r="BL109" s="89">
        <f ca="1">BK109-BK109*'SaaS - Churn'!BK109-BK109*'SaaS - Downselling'!BK41-BK109*'SaaS - Upselling'!BK177+BK41*'SaaS - Upselling'!BK41+BK177*'SaaS - Downselling'!BK109</f>
        <v>96.641999999999982</v>
      </c>
      <c r="BM109" s="89">
        <f ca="1">BL109-BL109*'SaaS - Churn'!BL109-BL109*'SaaS - Downselling'!BL41-BL109*'SaaS - Upselling'!BL177+BL41*'SaaS - Upselling'!BL41+BL177*'SaaS - Downselling'!BL109</f>
        <v>109.12355999999998</v>
      </c>
      <c r="BN109" s="89">
        <f ca="1">BM109-BM109*'SaaS - Churn'!BM109-BM109*'SaaS - Downselling'!BM41-BM109*'SaaS - Upselling'!BM177+BM41*'SaaS - Upselling'!BM41+BM177*'SaaS - Downselling'!BM109</f>
        <v>119.62576079999999</v>
      </c>
      <c r="BO109" s="89">
        <f ca="1">BN109-BN109*'SaaS - Churn'!BN109-BN109*'SaaS - Downselling'!BN41-BN109*'SaaS - Upselling'!BN177+BN41*'SaaS - Upselling'!BN41+BN177*'SaaS - Downselling'!BN109</f>
        <v>128.395756944</v>
      </c>
      <c r="BP109" s="89">
        <f ca="1">BO109-BO109*'SaaS - Churn'!BO109-BO109*'SaaS - Downselling'!BO41-BO109*'SaaS - Upselling'!BO177+BO41*'SaaS - Upselling'!BO41+BO177*'SaaS - Downselling'!BO109</f>
        <v>135.65085180192</v>
      </c>
      <c r="BQ109" s="89">
        <f ca="1">BP109-BP109*'SaaS - Churn'!BP109-BP109*'SaaS - Downselling'!BP41-BP109*'SaaS - Upselling'!BP177+BP41*'SaaS - Upselling'!BP41+BP177*'SaaS - Downselling'!BP109</f>
        <v>141.58208356306559</v>
      </c>
      <c r="BR109" s="89">
        <f ca="1">BQ109-BQ109*'SaaS - Churn'!BQ109-BQ109*'SaaS - Downselling'!BQ41-BQ109*'SaaS - Upselling'!BQ177+BQ41*'SaaS - Upselling'!BQ41+BQ177*'SaaS - Downselling'!BQ109</f>
        <v>146.3573808333262</v>
      </c>
      <c r="BS109" s="89">
        <f ca="1">BR109-BR109*'SaaS - Churn'!BR109-BR109*'SaaS - Downselling'!BR41-BR109*'SaaS - Upselling'!BR177+BR41*'SaaS - Upselling'!BR41+BR177*'SaaS - Downselling'!BR109</f>
        <v>150.12433948519896</v>
      </c>
      <c r="BT109" s="89">
        <f ca="1">BS109-BS109*'SaaS - Churn'!BS109-BS109*'SaaS - Downselling'!BS41-BS109*'SaaS - Upselling'!BS177+BS41*'SaaS - Upselling'!BS41+BS177*'SaaS - Downselling'!BS109</f>
        <v>153.01266621180957</v>
      </c>
      <c r="BU109" s="89">
        <f ca="1">BT109-BT109*'SaaS - Churn'!BT109-BT109*'SaaS - Downselling'!BT41-BT109*'SaaS - Upselling'!BT177+BT41*'SaaS - Upselling'!BT41+BT177*'SaaS - Downselling'!BT109</f>
        <v>155.13632878193022</v>
      </c>
      <c r="BV109" s="89">
        <f ca="1">BU109-BU109*'SaaS - Churn'!BU109-BU109*'SaaS - Downselling'!BU41-BU109*'SaaS - Upselling'!BU177+BU41*'SaaS - Upselling'!BU41+BU177*'SaaS - Downselling'!BU109</f>
        <v>156.59544819332564</v>
      </c>
      <c r="BW109" s="89">
        <f ca="1">BV109-BV109*'SaaS - Churn'!BV109-BV109*'SaaS - Downselling'!BV41-BV109*'SaaS - Upselling'!BV177+BV41*'SaaS - Upselling'!BV41+BV177*'SaaS - Downselling'!BV109</f>
        <v>157.47796369804905</v>
      </c>
      <c r="BX109" s="89">
        <f ca="1">BW109-BW109*'SaaS - Churn'!BW109-BW109*'SaaS - Downselling'!BW41-BW109*'SaaS - Upselling'!BW177+BW41*'SaaS - Upselling'!BW41+BW177*'SaaS - Downselling'!BW109</f>
        <v>157.8610979564472</v>
      </c>
      <c r="BY109" s="89">
        <f ca="1">BX109-BX109*'SaaS - Churn'!BX109-BX109*'SaaS - Downselling'!BX41-BX109*'SaaS - Upselling'!BX177+BX41*'SaaS - Upselling'!BX41+BX177*'SaaS - Downselling'!BX109</f>
        <v>157.81264630579429</v>
      </c>
      <c r="BZ109" s="89">
        <f ca="1">BY109-BY109*'SaaS - Churn'!BY109-BY109*'SaaS - Downselling'!BY41-BY109*'SaaS - Upselling'!BY177+BY41*'SaaS - Upselling'!BY41+BY177*'SaaS - Downselling'!BY109</f>
        <v>157.39211125113732</v>
      </c>
      <c r="CA109" s="89">
        <f ca="1">BZ109-BZ109*'SaaS - Churn'!BZ109-BZ109*'SaaS - Downselling'!BZ41-BZ109*'SaaS - Upselling'!BZ177+BZ41*'SaaS - Upselling'!BZ41+BZ177*'SaaS - Downselling'!BZ109</f>
        <v>156.65170075299844</v>
      </c>
      <c r="CB109" s="89">
        <f ca="1">CA109-CA109*'SaaS - Churn'!CA109-CA109*'SaaS - Downselling'!CA41-CA109*'SaaS - Upselling'!CA177+CA41*'SaaS - Upselling'!CA41+CA177*'SaaS - Downselling'!CA109</f>
        <v>155.63720665759627</v>
      </c>
      <c r="CC109" s="89">
        <f ca="1">CB109-CB109*'SaaS - Churn'!CB109-CB109*'SaaS - Downselling'!CB41-CB109*'SaaS - Upselling'!CB177+CB41*'SaaS - Upselling'!CB41+CB177*'SaaS - Downselling'!CB109</f>
        <v>154.3887776537432</v>
      </c>
      <c r="CD109" s="89">
        <f ca="1">CC109-CC109*'SaaS - Churn'!CC109-CC109*'SaaS - Downselling'!CC41-CC109*'SaaS - Upselling'!CC177+CC41*'SaaS - Upselling'!CC41+CC177*'SaaS - Downselling'!CC109</f>
        <v>152.94159941445133</v>
      </c>
      <c r="CE109" s="89">
        <f ca="1">CD109-CD109*'SaaS - Churn'!CD109-CD109*'SaaS - Downselling'!CD41-CD109*'SaaS - Upselling'!CD177+CD41*'SaaS - Upselling'!CD41+CD177*'SaaS - Downselling'!CD109</f>
        <v>151.32649306229132</v>
      </c>
      <c r="CF109" s="89">
        <f ca="1">CE109-CE109*'SaaS - Churn'!CE109-CE109*'SaaS - Downselling'!CE41-CE109*'SaaS - Upselling'!CE177+CE41*'SaaS - Upselling'!CE41+CE177*'SaaS - Downselling'!CE109</f>
        <v>149.57044176083906</v>
      </c>
      <c r="CG109" s="89">
        <f ca="1">CF109-CF109*'SaaS - Churn'!CF109-CF109*'SaaS - Downselling'!CF41-CF109*'SaaS - Upselling'!CF177+CF41*'SaaS - Upselling'!CF41+CF177*'SaaS - Downselling'!CF109</f>
        <v>147.69705405824058</v>
      </c>
      <c r="CH109" s="89">
        <f ca="1">CG109-CG109*'SaaS - Churn'!CG109-CG109*'SaaS - Downselling'!CG41-CG109*'SaaS - Upselling'!CG177+CG41*'SaaS - Upselling'!CG41+CG177*'SaaS - Downselling'!CG109</f>
        <v>145.72697157377991</v>
      </c>
      <c r="CI109" s="89">
        <f ca="1">CH109-CH109*'SaaS - Churn'!CH109-CH109*'SaaS - Downselling'!CH41-CH109*'SaaS - Upselling'!CH177+CH41*'SaaS - Upselling'!CH41+CH177*'SaaS - Downselling'!CH109</f>
        <v>143.67822770740395</v>
      </c>
      <c r="CJ109" s="89">
        <f ca="1">CI109-CI109*'SaaS - Churn'!CI109-CI109*'SaaS - Downselling'!CI41-CI109*'SaaS - Upselling'!CI177+CI41*'SaaS - Upselling'!CI41+CI177*'SaaS - Downselling'!CI109</f>
        <v>141.56656325054354</v>
      </c>
      <c r="CK109" s="89">
        <f ca="1">CJ109-CJ109*'SaaS - Churn'!CJ109-CJ109*'SaaS - Downselling'!CJ41-CJ109*'SaaS - Upselling'!CJ177+CJ41*'SaaS - Upselling'!CJ41+CJ177*'SaaS - Downselling'!CJ109</f>
        <v>139.40570407114581</v>
      </c>
      <c r="CL109" s="89">
        <f ca="1">CK109-CK109*'SaaS - Churn'!CK109-CK109*'SaaS - Downselling'!CK41-CK109*'SaaS - Upselling'!CK177+CK41*'SaaS - Upselling'!CK41+CK177*'SaaS - Downselling'!CK109</f>
        <v>137.20760542506247</v>
      </c>
      <c r="CM109" s="89">
        <f ca="1">CL109-CL109*'SaaS - Churn'!CL109-CL109*'SaaS - Downselling'!CL41-CL109*'SaaS - Upselling'!CL177+CL41*'SaaS - Upselling'!CL41+CL177*'SaaS - Downselling'!CL109</f>
        <v>134.98266689966005</v>
      </c>
      <c r="CN109" s="89">
        <f ca="1">CM109-CM109*'SaaS - Churn'!CM109-CM109*'SaaS - Downselling'!CM41-CM109*'SaaS - Upselling'!CM177+CM41*'SaaS - Upselling'!CM41+CM177*'SaaS - Downselling'!CM109</f>
        <v>132.73992151479382</v>
      </c>
      <c r="CO109" s="89">
        <f ca="1">CN109-CN109*'SaaS - Churn'!CN109-CN109*'SaaS - Downselling'!CN41-CN109*'SaaS - Upselling'!CN177+CN41*'SaaS - Upselling'!CN41+CN177*'SaaS - Downselling'!CN109</f>
        <v>130.48720208324968</v>
      </c>
      <c r="CP109" s="89">
        <f ca="1">CO109-CO109*'SaaS - Churn'!CO109-CO109*'SaaS - Downselling'!CO41-CO109*'SaaS - Upselling'!CO177+CO41*'SaaS - Upselling'!CO41+CO177*'SaaS - Downselling'!CO109</f>
        <v>128.23128756048621</v>
      </c>
      <c r="CQ109" s="89">
        <f ca="1">CP109-CP109*'SaaS - Churn'!CP109-CP109*'SaaS - Downselling'!CP41-CP109*'SaaS - Upselling'!CP177+CP41*'SaaS - Upselling'!CP41+CP177*'SaaS - Downselling'!CP109</f>
        <v>125.97803178590983</v>
      </c>
      <c r="CR109" s="89">
        <f ca="1">CQ109-CQ109*'SaaS - Churn'!CQ109-CQ109*'SaaS - Downselling'!CQ41-CQ109*'SaaS - Upselling'!CQ177+CQ41*'SaaS - Upselling'!CQ41+CQ177*'SaaS - Downselling'!CQ109</f>
        <v>123.73247672962898</v>
      </c>
      <c r="CS109" s="89">
        <f ca="1">CR109-CR109*'SaaS - Churn'!CR109-CR109*'SaaS - Downselling'!CR41-CR109*'SaaS - Upselling'!CR177+CR41*'SaaS - Upselling'!CR41+CR177*'SaaS - Downselling'!CR109</f>
        <v>121.49895210494125</v>
      </c>
      <c r="CT109" s="89">
        <f ca="1">CS109-CS109*'SaaS - Churn'!CS109-CS109*'SaaS - Downselling'!CS41-CS109*'SaaS - Upselling'!CS177+CS41*'SaaS - Upselling'!CS41+CS177*'SaaS - Downselling'!CS109</f>
        <v>119.2811629835587</v>
      </c>
      <c r="CU109" s="89">
        <f ca="1">CT109-CT109*'SaaS - Churn'!CT109-CT109*'SaaS - Downselling'!CT41-CT109*'SaaS - Upselling'!CT177+CT41*'SaaS - Upselling'!CT41+CT177*'SaaS - Downselling'!CT109</f>
        <v>117.08226685411785</v>
      </c>
      <c r="CV109" s="89">
        <f ca="1">CU109-CU109*'SaaS - Churn'!CU109-CU109*'SaaS - Downselling'!CU41-CU109*'SaaS - Upselling'!CU177+CU41*'SaaS - Upselling'!CU41+CU177*'SaaS - Downselling'!CU109</f>
        <v>114.90494139163818</v>
      </c>
      <c r="CW109" s="89">
        <f ca="1">CV109-CV109*'SaaS - Churn'!CV109-CV109*'SaaS - Downselling'!CV41-CV109*'SaaS - Upselling'!CV177+CV41*'SaaS - Upselling'!CV41+CV177*'SaaS - Downselling'!CV109</f>
        <v>112.75144405345577</v>
      </c>
      <c r="CX109" s="89">
        <f ca="1">CW109-CW109*'SaaS - Churn'!CW109-CW109*'SaaS - Downselling'!CW41-CW109*'SaaS - Upselling'!CW177+CW41*'SaaS - Upselling'!CW41+CW177*'SaaS - Downselling'!CW109</f>
        <v>110.62366448327899</v>
      </c>
      <c r="CY109" s="89">
        <f ca="1">CX109-CX109*'SaaS - Churn'!CX109-CX109*'SaaS - Downselling'!CX41-CX109*'SaaS - Upselling'!CX177+CX41*'SaaS - Upselling'!CX41+CX177*'SaaS - Downselling'!CX109</f>
        <v>108.52317058719865</v>
      </c>
      <c r="CZ109" s="89">
        <f ca="1">CY109-CY109*'SaaS - Churn'!CY109-CY109*'SaaS - Downselling'!CY41-CY109*'SaaS - Upselling'!CY177+CY41*'SaaS - Upselling'!CY41+CY177*'SaaS - Downselling'!CY109</f>
        <v>106.45124904180969</v>
      </c>
      <c r="DA109" s="89">
        <f ca="1">CZ109-CZ109*'SaaS - Churn'!CZ109-CZ109*'SaaS - Downselling'!CZ41-CZ109*'SaaS - Upselling'!CZ177+CZ41*'SaaS - Upselling'!CZ41+CZ177*'SaaS - Downselling'!CZ109</f>
        <v>104.4089409033659</v>
      </c>
      <c r="DB109" s="89">
        <f ca="1">DA109-DA109*'SaaS - Churn'!DA109-DA109*'SaaS - Downselling'!DA41-DA109*'SaaS - Upselling'!DA177+DA41*'SaaS - Upselling'!DA41+DA177*'SaaS - Downselling'!DA109</f>
        <v>102.39707290660391</v>
      </c>
      <c r="DC109" s="89">
        <f ca="1">DB109-DB109*'SaaS - Churn'!DB109-DB109*'SaaS - Downselling'!DB41-DB109*'SaaS - Upselling'!DB177+DB41*'SaaS - Upselling'!DB41+DB177*'SaaS - Downselling'!DB109</f>
        <v>100.41628497122052</v>
      </c>
      <c r="DD109" s="89">
        <f ca="1">DC109-DC109*'SaaS - Churn'!DC109-DC109*'SaaS - Downselling'!DC41-DC109*'SaaS - Upselling'!DC177+DC41*'SaaS - Upselling'!DC41+DC177*'SaaS - Downselling'!DC109</f>
        <v>98.467054371814953</v>
      </c>
      <c r="DE109" s="89">
        <f ca="1">DD109-DD109*'SaaS - Churn'!DD109-DD109*'SaaS - Downselling'!DD41-DD109*'SaaS - Upselling'!DD177+DD41*'SaaS - Upselling'!DD41+DD177*'SaaS - Downselling'!DD109</f>
        <v>96.549716972395231</v>
      </c>
      <c r="DF109" s="89">
        <f ca="1">DE109-DE109*'SaaS - Churn'!DE109-DE109*'SaaS - Downselling'!DE41-DE109*'SaaS - Upselling'!DE177+DE41*'SaaS - Upselling'!DE41+DE177*'SaaS - Downselling'!DE109</f>
        <v>94.664485878401919</v>
      </c>
      <c r="DG109" s="89">
        <f ca="1">DF109-DF109*'SaaS - Churn'!DF109-DF109*'SaaS - Downselling'!DF41-DF109*'SaaS - Upselling'!DF177+DF41*'SaaS - Upselling'!DF41+DF177*'SaaS - Downselling'!DF109</f>
        <v>92.811467816833925</v>
      </c>
      <c r="DH109" s="89">
        <f ca="1">DG109-DG109*'SaaS - Churn'!DG109-DG109*'SaaS - Downselling'!DG41-DG109*'SaaS - Upselling'!DG177+DG41*'SaaS - Upselling'!DG41+DG177*'SaaS - Downselling'!DG109</f>
        <v>90.990677517777272</v>
      </c>
      <c r="DI109" s="89">
        <f ca="1">DH109-DH109*'SaaS - Churn'!DH109-DH109*'SaaS - Downselling'!DH41-DH109*'SaaS - Upselling'!DH177+DH41*'SaaS - Upselling'!DH41+DH177*'SaaS - Downselling'!DH109</f>
        <v>89.202050337828155</v>
      </c>
      <c r="DJ109" s="89">
        <f ca="1">DI109-DI109*'SaaS - Churn'!DI109-DI109*'SaaS - Downselling'!DI41-DI109*'SaaS - Upselling'!DI177+DI41*'SaaS - Upselling'!DI41+DI177*'SaaS - Downselling'!DI109</f>
        <v>87.445453337029249</v>
      </c>
      <c r="DK109" s="89">
        <f ca="1">DJ109-DJ109*'SaaS - Churn'!DJ109-DJ109*'SaaS - Downselling'!DJ41-DJ109*'SaaS - Upselling'!DJ177+DJ41*'SaaS - Upselling'!DJ41+DJ177*'SaaS - Downselling'!DJ109</f>
        <v>85.720694995531403</v>
      </c>
      <c r="DL109" s="89">
        <f ca="1">DK109-DK109*'SaaS - Churn'!DK109-DK109*'SaaS - Downselling'!DK41-DK109*'SaaS - Upselling'!DK177+DK41*'SaaS - Upselling'!DK41+DK177*'SaaS - Downselling'!DK109</f>
        <v>84.027533733834389</v>
      </c>
      <c r="DM109" s="89">
        <f ca="1">DL109-DL109*'SaaS - Churn'!DL109-DL109*'SaaS - Downselling'!DL41-DL109*'SaaS - Upselling'!DL177+DL41*'SaaS - Upselling'!DL41+DL177*'SaaS - Downselling'!DL109</f>
        <v>82.365685380785692</v>
      </c>
      <c r="DN109" s="89">
        <f ca="1">DM109-DM109*'SaaS - Churn'!DM109-DM109*'SaaS - Downselling'!DM41-DM109*'SaaS - Upselling'!DM177+DM41*'SaaS - Upselling'!DM41+DM177*'SaaS - Downselling'!DM109</f>
        <v>80.734829716202597</v>
      </c>
      <c r="DO109" s="89">
        <f ca="1">DN109-DN109*'SaaS - Churn'!DN109-DN109*'SaaS - Downselling'!DN41-DN109*'SaaS - Upselling'!DN177+DN41*'SaaS - Upselling'!DN41+DN177*'SaaS - Downselling'!DN109</f>
        <v>79.134616199747242</v>
      </c>
      <c r="DP109" s="89">
        <f ca="1">DO109-DO109*'SaaS - Churn'!DO109-DO109*'SaaS - Downselling'!DO41-DO109*'SaaS - Upselling'!DO177+DO41*'SaaS - Upselling'!DO41+DO177*'SaaS - Downselling'!DO109</f>
        <v>77.56466898427675</v>
      </c>
      <c r="DQ109" s="89">
        <f ca="1">DP109-DP109*'SaaS - Churn'!DP109-DP109*'SaaS - Downselling'!DP41-DP109*'SaaS - Upselling'!DP177+DP41*'SaaS - Upselling'!DP41+DP177*'SaaS - Downselling'!DP109</f>
        <v>76.024591300092737</v>
      </c>
      <c r="DR109" s="89">
        <f ca="1">DQ109-DQ109*'SaaS - Churn'!DQ109-DQ109*'SaaS - Downselling'!DQ41-DQ109*'SaaS - Upselling'!DQ177+DQ41*'SaaS - Upselling'!DQ41+DQ177*'SaaS - Downselling'!DQ109</f>
        <v>74.513969286132223</v>
      </c>
    </row>
    <row r="110" spans="2:122" ht="15.75" customHeight="1">
      <c r="B110" s="195">
        <v>44105</v>
      </c>
      <c r="BK110" s="89">
        <f ca="1"/>
        <v>81.899999999999991</v>
      </c>
      <c r="BL110" s="89">
        <f ca="1">BK110-BK110*'SaaS - Churn'!BK110-BK110*'SaaS - Downselling'!BK42-BK110*'SaaS - Upselling'!BK178+BK42*'SaaS - Upselling'!BK42+BK178*'SaaS - Downselling'!BK110</f>
        <v>96.641999999999982</v>
      </c>
      <c r="BM110" s="89">
        <f ca="1">BL110-BL110*'SaaS - Churn'!BL110-BL110*'SaaS - Downselling'!BL42-BL110*'SaaS - Upselling'!BL178+BL42*'SaaS - Upselling'!BL42+BL178*'SaaS - Downselling'!BL110</f>
        <v>109.12355999999998</v>
      </c>
      <c r="BN110" s="89">
        <f ca="1">BM110-BM110*'SaaS - Churn'!BM110-BM110*'SaaS - Downselling'!BM42-BM110*'SaaS - Upselling'!BM178+BM42*'SaaS - Upselling'!BM42+BM178*'SaaS - Downselling'!BM110</f>
        <v>119.62576079999999</v>
      </c>
      <c r="BO110" s="89">
        <f ca="1">BN110-BN110*'SaaS - Churn'!BN110-BN110*'SaaS - Downselling'!BN42-BN110*'SaaS - Upselling'!BN178+BN42*'SaaS - Upselling'!BN42+BN178*'SaaS - Downselling'!BN110</f>
        <v>128.395756944</v>
      </c>
      <c r="BP110" s="89">
        <f ca="1">BO110-BO110*'SaaS - Churn'!BO110-BO110*'SaaS - Downselling'!BO42-BO110*'SaaS - Upselling'!BO178+BO42*'SaaS - Upselling'!BO42+BO178*'SaaS - Downselling'!BO110</f>
        <v>135.65085180192</v>
      </c>
      <c r="BQ110" s="89">
        <f ca="1">BP110-BP110*'SaaS - Churn'!BP110-BP110*'SaaS - Downselling'!BP42-BP110*'SaaS - Upselling'!BP178+BP42*'SaaS - Upselling'!BP42+BP178*'SaaS - Downselling'!BP110</f>
        <v>141.58208356306559</v>
      </c>
      <c r="BR110" s="89">
        <f ca="1">BQ110-BQ110*'SaaS - Churn'!BQ110-BQ110*'SaaS - Downselling'!BQ42-BQ110*'SaaS - Upselling'!BQ178+BQ42*'SaaS - Upselling'!BQ42+BQ178*'SaaS - Downselling'!BQ110</f>
        <v>146.3573808333262</v>
      </c>
      <c r="BS110" s="89">
        <f ca="1">BR110-BR110*'SaaS - Churn'!BR110-BR110*'SaaS - Downselling'!BR42-BR110*'SaaS - Upselling'!BR178+BR42*'SaaS - Upselling'!BR42+BR178*'SaaS - Downselling'!BR110</f>
        <v>150.12433948519896</v>
      </c>
      <c r="BT110" s="89">
        <f ca="1">BS110-BS110*'SaaS - Churn'!BS110-BS110*'SaaS - Downselling'!BS42-BS110*'SaaS - Upselling'!BS178+BS42*'SaaS - Upselling'!BS42+BS178*'SaaS - Downselling'!BS110</f>
        <v>153.01266621180957</v>
      </c>
      <c r="BU110" s="89">
        <f ca="1">BT110-BT110*'SaaS - Churn'!BT110-BT110*'SaaS - Downselling'!BT42-BT110*'SaaS - Upselling'!BT178+BT42*'SaaS - Upselling'!BT42+BT178*'SaaS - Downselling'!BT110</f>
        <v>155.13632878193022</v>
      </c>
      <c r="BV110" s="89">
        <f ca="1">BU110-BU110*'SaaS - Churn'!BU110-BU110*'SaaS - Downselling'!BU42-BU110*'SaaS - Upselling'!BU178+BU42*'SaaS - Upselling'!BU42+BU178*'SaaS - Downselling'!BU110</f>
        <v>156.59544819332564</v>
      </c>
      <c r="BW110" s="89">
        <f ca="1">BV110-BV110*'SaaS - Churn'!BV110-BV110*'SaaS - Downselling'!BV42-BV110*'SaaS - Upselling'!BV178+BV42*'SaaS - Upselling'!BV42+BV178*'SaaS - Downselling'!BV110</f>
        <v>157.47796369804905</v>
      </c>
      <c r="BX110" s="89">
        <f ca="1">BW110-BW110*'SaaS - Churn'!BW110-BW110*'SaaS - Downselling'!BW42-BW110*'SaaS - Upselling'!BW178+BW42*'SaaS - Upselling'!BW42+BW178*'SaaS - Downselling'!BW110</f>
        <v>157.8610979564472</v>
      </c>
      <c r="BY110" s="89">
        <f ca="1">BX110-BX110*'SaaS - Churn'!BX110-BX110*'SaaS - Downselling'!BX42-BX110*'SaaS - Upselling'!BX178+BX42*'SaaS - Upselling'!BX42+BX178*'SaaS - Downselling'!BX110</f>
        <v>157.81264630579429</v>
      </c>
      <c r="BZ110" s="89">
        <f ca="1">BY110-BY110*'SaaS - Churn'!BY110-BY110*'SaaS - Downselling'!BY42-BY110*'SaaS - Upselling'!BY178+BY42*'SaaS - Upselling'!BY42+BY178*'SaaS - Downselling'!BY110</f>
        <v>157.39211125113732</v>
      </c>
      <c r="CA110" s="89">
        <f ca="1">BZ110-BZ110*'SaaS - Churn'!BZ110-BZ110*'SaaS - Downselling'!BZ42-BZ110*'SaaS - Upselling'!BZ178+BZ42*'SaaS - Upselling'!BZ42+BZ178*'SaaS - Downselling'!BZ110</f>
        <v>156.65170075299844</v>
      </c>
      <c r="CB110" s="89">
        <f ca="1">CA110-CA110*'SaaS - Churn'!CA110-CA110*'SaaS - Downselling'!CA42-CA110*'SaaS - Upselling'!CA178+CA42*'SaaS - Upselling'!CA42+CA178*'SaaS - Downselling'!CA110</f>
        <v>155.63720665759627</v>
      </c>
      <c r="CC110" s="89">
        <f ca="1">CB110-CB110*'SaaS - Churn'!CB110-CB110*'SaaS - Downselling'!CB42-CB110*'SaaS - Upselling'!CB178+CB42*'SaaS - Upselling'!CB42+CB178*'SaaS - Downselling'!CB110</f>
        <v>154.3887776537432</v>
      </c>
      <c r="CD110" s="89">
        <f ca="1">CC110-CC110*'SaaS - Churn'!CC110-CC110*'SaaS - Downselling'!CC42-CC110*'SaaS - Upselling'!CC178+CC42*'SaaS - Upselling'!CC42+CC178*'SaaS - Downselling'!CC110</f>
        <v>152.94159941445133</v>
      </c>
      <c r="CE110" s="89">
        <f ca="1">CD110-CD110*'SaaS - Churn'!CD110-CD110*'SaaS - Downselling'!CD42-CD110*'SaaS - Upselling'!CD178+CD42*'SaaS - Upselling'!CD42+CD178*'SaaS - Downselling'!CD110</f>
        <v>151.32649306229132</v>
      </c>
      <c r="CF110" s="89">
        <f ca="1">CE110-CE110*'SaaS - Churn'!CE110-CE110*'SaaS - Downselling'!CE42-CE110*'SaaS - Upselling'!CE178+CE42*'SaaS - Upselling'!CE42+CE178*'SaaS - Downselling'!CE110</f>
        <v>149.57044176083906</v>
      </c>
      <c r="CG110" s="89">
        <f ca="1">CF110-CF110*'SaaS - Churn'!CF110-CF110*'SaaS - Downselling'!CF42-CF110*'SaaS - Upselling'!CF178+CF42*'SaaS - Upselling'!CF42+CF178*'SaaS - Downselling'!CF110</f>
        <v>147.69705405824058</v>
      </c>
      <c r="CH110" s="89">
        <f ca="1">CG110-CG110*'SaaS - Churn'!CG110-CG110*'SaaS - Downselling'!CG42-CG110*'SaaS - Upselling'!CG178+CG42*'SaaS - Upselling'!CG42+CG178*'SaaS - Downselling'!CG110</f>
        <v>145.72697157377991</v>
      </c>
      <c r="CI110" s="89">
        <f ca="1">CH110-CH110*'SaaS - Churn'!CH110-CH110*'SaaS - Downselling'!CH42-CH110*'SaaS - Upselling'!CH178+CH42*'SaaS - Upselling'!CH42+CH178*'SaaS - Downselling'!CH110</f>
        <v>143.67822770740395</v>
      </c>
      <c r="CJ110" s="89">
        <f ca="1">CI110-CI110*'SaaS - Churn'!CI110-CI110*'SaaS - Downselling'!CI42-CI110*'SaaS - Upselling'!CI178+CI42*'SaaS - Upselling'!CI42+CI178*'SaaS - Downselling'!CI110</f>
        <v>141.56656325054354</v>
      </c>
      <c r="CK110" s="89">
        <f ca="1">CJ110-CJ110*'SaaS - Churn'!CJ110-CJ110*'SaaS - Downselling'!CJ42-CJ110*'SaaS - Upselling'!CJ178+CJ42*'SaaS - Upselling'!CJ42+CJ178*'SaaS - Downselling'!CJ110</f>
        <v>139.40570407114581</v>
      </c>
      <c r="CL110" s="89">
        <f ca="1">CK110-CK110*'SaaS - Churn'!CK110-CK110*'SaaS - Downselling'!CK42-CK110*'SaaS - Upselling'!CK178+CK42*'SaaS - Upselling'!CK42+CK178*'SaaS - Downselling'!CK110</f>
        <v>137.20760542506247</v>
      </c>
      <c r="CM110" s="89">
        <f ca="1">CL110-CL110*'SaaS - Churn'!CL110-CL110*'SaaS - Downselling'!CL42-CL110*'SaaS - Upselling'!CL178+CL42*'SaaS - Upselling'!CL42+CL178*'SaaS - Downselling'!CL110</f>
        <v>134.98266689966005</v>
      </c>
      <c r="CN110" s="89">
        <f ca="1">CM110-CM110*'SaaS - Churn'!CM110-CM110*'SaaS - Downselling'!CM42-CM110*'SaaS - Upselling'!CM178+CM42*'SaaS - Upselling'!CM42+CM178*'SaaS - Downselling'!CM110</f>
        <v>132.73992151479382</v>
      </c>
      <c r="CO110" s="89">
        <f ca="1">CN110-CN110*'SaaS - Churn'!CN110-CN110*'SaaS - Downselling'!CN42-CN110*'SaaS - Upselling'!CN178+CN42*'SaaS - Upselling'!CN42+CN178*'SaaS - Downselling'!CN110</f>
        <v>130.48720208324968</v>
      </c>
      <c r="CP110" s="89">
        <f ca="1">CO110-CO110*'SaaS - Churn'!CO110-CO110*'SaaS - Downselling'!CO42-CO110*'SaaS - Upselling'!CO178+CO42*'SaaS - Upselling'!CO42+CO178*'SaaS - Downselling'!CO110</f>
        <v>128.23128756048621</v>
      </c>
      <c r="CQ110" s="89">
        <f ca="1">CP110-CP110*'SaaS - Churn'!CP110-CP110*'SaaS - Downselling'!CP42-CP110*'SaaS - Upselling'!CP178+CP42*'SaaS - Upselling'!CP42+CP178*'SaaS - Downselling'!CP110</f>
        <v>125.97803178590983</v>
      </c>
      <c r="CR110" s="89">
        <f ca="1">CQ110-CQ110*'SaaS - Churn'!CQ110-CQ110*'SaaS - Downselling'!CQ42-CQ110*'SaaS - Upselling'!CQ178+CQ42*'SaaS - Upselling'!CQ42+CQ178*'SaaS - Downselling'!CQ110</f>
        <v>123.73247672962898</v>
      </c>
      <c r="CS110" s="89">
        <f ca="1">CR110-CR110*'SaaS - Churn'!CR110-CR110*'SaaS - Downselling'!CR42-CR110*'SaaS - Upselling'!CR178+CR42*'SaaS - Upselling'!CR42+CR178*'SaaS - Downselling'!CR110</f>
        <v>121.49895210494125</v>
      </c>
      <c r="CT110" s="89">
        <f ca="1">CS110-CS110*'SaaS - Churn'!CS110-CS110*'SaaS - Downselling'!CS42-CS110*'SaaS - Upselling'!CS178+CS42*'SaaS - Upselling'!CS42+CS178*'SaaS - Downselling'!CS110</f>
        <v>119.2811629835587</v>
      </c>
      <c r="CU110" s="89">
        <f ca="1">CT110-CT110*'SaaS - Churn'!CT110-CT110*'SaaS - Downselling'!CT42-CT110*'SaaS - Upselling'!CT178+CT42*'SaaS - Upselling'!CT42+CT178*'SaaS - Downselling'!CT110</f>
        <v>117.08226685411785</v>
      </c>
      <c r="CV110" s="89">
        <f ca="1">CU110-CU110*'SaaS - Churn'!CU110-CU110*'SaaS - Downselling'!CU42-CU110*'SaaS - Upselling'!CU178+CU42*'SaaS - Upselling'!CU42+CU178*'SaaS - Downselling'!CU110</f>
        <v>114.90494139163818</v>
      </c>
      <c r="CW110" s="89">
        <f ca="1">CV110-CV110*'SaaS - Churn'!CV110-CV110*'SaaS - Downselling'!CV42-CV110*'SaaS - Upselling'!CV178+CV42*'SaaS - Upselling'!CV42+CV178*'SaaS - Downselling'!CV110</f>
        <v>112.75144405345577</v>
      </c>
      <c r="CX110" s="89">
        <f ca="1">CW110-CW110*'SaaS - Churn'!CW110-CW110*'SaaS - Downselling'!CW42-CW110*'SaaS - Upselling'!CW178+CW42*'SaaS - Upselling'!CW42+CW178*'SaaS - Downselling'!CW110</f>
        <v>110.62366448327899</v>
      </c>
      <c r="CY110" s="89">
        <f ca="1">CX110-CX110*'SaaS - Churn'!CX110-CX110*'SaaS - Downselling'!CX42-CX110*'SaaS - Upselling'!CX178+CX42*'SaaS - Upselling'!CX42+CX178*'SaaS - Downselling'!CX110</f>
        <v>108.52317058719865</v>
      </c>
      <c r="CZ110" s="89">
        <f ca="1">CY110-CY110*'SaaS - Churn'!CY110-CY110*'SaaS - Downselling'!CY42-CY110*'SaaS - Upselling'!CY178+CY42*'SaaS - Upselling'!CY42+CY178*'SaaS - Downselling'!CY110</f>
        <v>106.45124904180969</v>
      </c>
      <c r="DA110" s="89">
        <f ca="1">CZ110-CZ110*'SaaS - Churn'!CZ110-CZ110*'SaaS - Downselling'!CZ42-CZ110*'SaaS - Upselling'!CZ178+CZ42*'SaaS - Upselling'!CZ42+CZ178*'SaaS - Downselling'!CZ110</f>
        <v>104.4089409033659</v>
      </c>
      <c r="DB110" s="89">
        <f ca="1">DA110-DA110*'SaaS - Churn'!DA110-DA110*'SaaS - Downselling'!DA42-DA110*'SaaS - Upselling'!DA178+DA42*'SaaS - Upselling'!DA42+DA178*'SaaS - Downselling'!DA110</f>
        <v>102.39707290660391</v>
      </c>
      <c r="DC110" s="89">
        <f ca="1">DB110-DB110*'SaaS - Churn'!DB110-DB110*'SaaS - Downselling'!DB42-DB110*'SaaS - Upselling'!DB178+DB42*'SaaS - Upselling'!DB42+DB178*'SaaS - Downselling'!DB110</f>
        <v>100.41628497122052</v>
      </c>
      <c r="DD110" s="89">
        <f ca="1">DC110-DC110*'SaaS - Churn'!DC110-DC110*'SaaS - Downselling'!DC42-DC110*'SaaS - Upselling'!DC178+DC42*'SaaS - Upselling'!DC42+DC178*'SaaS - Downselling'!DC110</f>
        <v>98.467054371814953</v>
      </c>
      <c r="DE110" s="89">
        <f ca="1">DD110-DD110*'SaaS - Churn'!DD110-DD110*'SaaS - Downselling'!DD42-DD110*'SaaS - Upselling'!DD178+DD42*'SaaS - Upselling'!DD42+DD178*'SaaS - Downselling'!DD110</f>
        <v>96.549716972395231</v>
      </c>
      <c r="DF110" s="89">
        <f ca="1">DE110-DE110*'SaaS - Churn'!DE110-DE110*'SaaS - Downselling'!DE42-DE110*'SaaS - Upselling'!DE178+DE42*'SaaS - Upselling'!DE42+DE178*'SaaS - Downselling'!DE110</f>
        <v>94.664485878401919</v>
      </c>
      <c r="DG110" s="89">
        <f ca="1">DF110-DF110*'SaaS - Churn'!DF110-DF110*'SaaS - Downselling'!DF42-DF110*'SaaS - Upselling'!DF178+DF42*'SaaS - Upselling'!DF42+DF178*'SaaS - Downselling'!DF110</f>
        <v>92.811467816833925</v>
      </c>
      <c r="DH110" s="89">
        <f ca="1">DG110-DG110*'SaaS - Churn'!DG110-DG110*'SaaS - Downselling'!DG42-DG110*'SaaS - Upselling'!DG178+DG42*'SaaS - Upselling'!DG42+DG178*'SaaS - Downselling'!DG110</f>
        <v>90.990677517777272</v>
      </c>
      <c r="DI110" s="89">
        <f ca="1">DH110-DH110*'SaaS - Churn'!DH110-DH110*'SaaS - Downselling'!DH42-DH110*'SaaS - Upselling'!DH178+DH42*'SaaS - Upselling'!DH42+DH178*'SaaS - Downselling'!DH110</f>
        <v>89.202050337828155</v>
      </c>
      <c r="DJ110" s="89">
        <f ca="1">DI110-DI110*'SaaS - Churn'!DI110-DI110*'SaaS - Downselling'!DI42-DI110*'SaaS - Upselling'!DI178+DI42*'SaaS - Upselling'!DI42+DI178*'SaaS - Downselling'!DI110</f>
        <v>87.445453337029249</v>
      </c>
      <c r="DK110" s="89">
        <f ca="1">DJ110-DJ110*'SaaS - Churn'!DJ110-DJ110*'SaaS - Downselling'!DJ42-DJ110*'SaaS - Upselling'!DJ178+DJ42*'SaaS - Upselling'!DJ42+DJ178*'SaaS - Downselling'!DJ110</f>
        <v>85.720694995531403</v>
      </c>
      <c r="DL110" s="89">
        <f ca="1">DK110-DK110*'SaaS - Churn'!DK110-DK110*'SaaS - Downselling'!DK42-DK110*'SaaS - Upselling'!DK178+DK42*'SaaS - Upselling'!DK42+DK178*'SaaS - Downselling'!DK110</f>
        <v>84.027533733834389</v>
      </c>
      <c r="DM110" s="89">
        <f ca="1">DL110-DL110*'SaaS - Churn'!DL110-DL110*'SaaS - Downselling'!DL42-DL110*'SaaS - Upselling'!DL178+DL42*'SaaS - Upselling'!DL42+DL178*'SaaS - Downselling'!DL110</f>
        <v>82.365685380785692</v>
      </c>
      <c r="DN110" s="89">
        <f ca="1">DM110-DM110*'SaaS - Churn'!DM110-DM110*'SaaS - Downselling'!DM42-DM110*'SaaS - Upselling'!DM178+DM42*'SaaS - Upselling'!DM42+DM178*'SaaS - Downselling'!DM110</f>
        <v>80.734829716202597</v>
      </c>
      <c r="DO110" s="89">
        <f ca="1">DN110-DN110*'SaaS - Churn'!DN110-DN110*'SaaS - Downselling'!DN42-DN110*'SaaS - Upselling'!DN178+DN42*'SaaS - Upselling'!DN42+DN178*'SaaS - Downselling'!DN110</f>
        <v>79.134616199747242</v>
      </c>
      <c r="DP110" s="89">
        <f ca="1">DO110-DO110*'SaaS - Churn'!DO110-DO110*'SaaS - Downselling'!DO42-DO110*'SaaS - Upselling'!DO178+DO42*'SaaS - Upselling'!DO42+DO178*'SaaS - Downselling'!DO110</f>
        <v>77.56466898427675</v>
      </c>
      <c r="DQ110" s="89">
        <f ca="1">DP110-DP110*'SaaS - Churn'!DP110-DP110*'SaaS - Downselling'!DP42-DP110*'SaaS - Upselling'!DP178+DP42*'SaaS - Upselling'!DP42+DP178*'SaaS - Downselling'!DP110</f>
        <v>76.024591300092737</v>
      </c>
      <c r="DR110" s="89">
        <f ca="1">DQ110-DQ110*'SaaS - Churn'!DQ110-DQ110*'SaaS - Downselling'!DQ42-DQ110*'SaaS - Upselling'!DQ178+DQ42*'SaaS - Upselling'!DQ42+DQ178*'SaaS - Downselling'!DQ110</f>
        <v>74.513969286132223</v>
      </c>
    </row>
    <row r="111" spans="2:122" ht="15.75" customHeight="1">
      <c r="B111" s="195">
        <v>44136</v>
      </c>
      <c r="BK111" s="89">
        <f ca="1"/>
        <v>81.899999999999991</v>
      </c>
      <c r="BL111" s="89">
        <f ca="1">BK111-BK111*'SaaS - Churn'!BK111-BK111*'SaaS - Downselling'!BK43-BK111*'SaaS - Upselling'!BK179+BK43*'SaaS - Upselling'!BK43+BK179*'SaaS - Downselling'!BK111</f>
        <v>96.641999999999982</v>
      </c>
      <c r="BM111" s="89">
        <f ca="1">BL111-BL111*'SaaS - Churn'!BL111-BL111*'SaaS - Downselling'!BL43-BL111*'SaaS - Upselling'!BL179+BL43*'SaaS - Upselling'!BL43+BL179*'SaaS - Downselling'!BL111</f>
        <v>109.12355999999998</v>
      </c>
      <c r="BN111" s="89">
        <f ca="1">BM111-BM111*'SaaS - Churn'!BM111-BM111*'SaaS - Downselling'!BM43-BM111*'SaaS - Upselling'!BM179+BM43*'SaaS - Upselling'!BM43+BM179*'SaaS - Downselling'!BM111</f>
        <v>119.62576079999999</v>
      </c>
      <c r="BO111" s="89">
        <f ca="1">BN111-BN111*'SaaS - Churn'!BN111-BN111*'SaaS - Downselling'!BN43-BN111*'SaaS - Upselling'!BN179+BN43*'SaaS - Upselling'!BN43+BN179*'SaaS - Downselling'!BN111</f>
        <v>128.395756944</v>
      </c>
      <c r="BP111" s="89">
        <f ca="1">BO111-BO111*'SaaS - Churn'!BO111-BO111*'SaaS - Downselling'!BO43-BO111*'SaaS - Upselling'!BO179+BO43*'SaaS - Upselling'!BO43+BO179*'SaaS - Downselling'!BO111</f>
        <v>135.65085180192</v>
      </c>
      <c r="BQ111" s="89">
        <f ca="1">BP111-BP111*'SaaS - Churn'!BP111-BP111*'SaaS - Downselling'!BP43-BP111*'SaaS - Upselling'!BP179+BP43*'SaaS - Upselling'!BP43+BP179*'SaaS - Downselling'!BP111</f>
        <v>141.58208356306559</v>
      </c>
      <c r="BR111" s="89">
        <f ca="1">BQ111-BQ111*'SaaS - Churn'!BQ111-BQ111*'SaaS - Downselling'!BQ43-BQ111*'SaaS - Upselling'!BQ179+BQ43*'SaaS - Upselling'!BQ43+BQ179*'SaaS - Downselling'!BQ111</f>
        <v>146.3573808333262</v>
      </c>
      <c r="BS111" s="89">
        <f ca="1">BR111-BR111*'SaaS - Churn'!BR111-BR111*'SaaS - Downselling'!BR43-BR111*'SaaS - Upselling'!BR179+BR43*'SaaS - Upselling'!BR43+BR179*'SaaS - Downselling'!BR111</f>
        <v>150.12433948519896</v>
      </c>
      <c r="BT111" s="89">
        <f ca="1">BS111-BS111*'SaaS - Churn'!BS111-BS111*'SaaS - Downselling'!BS43-BS111*'SaaS - Upselling'!BS179+BS43*'SaaS - Upselling'!BS43+BS179*'SaaS - Downselling'!BS111</f>
        <v>153.01266621180957</v>
      </c>
      <c r="BU111" s="89">
        <f ca="1">BT111-BT111*'SaaS - Churn'!BT111-BT111*'SaaS - Downselling'!BT43-BT111*'SaaS - Upselling'!BT179+BT43*'SaaS - Upselling'!BT43+BT179*'SaaS - Downselling'!BT111</f>
        <v>155.13632878193022</v>
      </c>
      <c r="BV111" s="89">
        <f ca="1">BU111-BU111*'SaaS - Churn'!BU111-BU111*'SaaS - Downselling'!BU43-BU111*'SaaS - Upselling'!BU179+BU43*'SaaS - Upselling'!BU43+BU179*'SaaS - Downselling'!BU111</f>
        <v>156.59544819332564</v>
      </c>
      <c r="BW111" s="89">
        <f ca="1">BV111-BV111*'SaaS - Churn'!BV111-BV111*'SaaS - Downselling'!BV43-BV111*'SaaS - Upselling'!BV179+BV43*'SaaS - Upselling'!BV43+BV179*'SaaS - Downselling'!BV111</f>
        <v>157.47796369804905</v>
      </c>
      <c r="BX111" s="89">
        <f ca="1">BW111-BW111*'SaaS - Churn'!BW111-BW111*'SaaS - Downselling'!BW43-BW111*'SaaS - Upselling'!BW179+BW43*'SaaS - Upselling'!BW43+BW179*'SaaS - Downselling'!BW111</f>
        <v>157.8610979564472</v>
      </c>
      <c r="BY111" s="89">
        <f ca="1">BX111-BX111*'SaaS - Churn'!BX111-BX111*'SaaS - Downselling'!BX43-BX111*'SaaS - Upselling'!BX179+BX43*'SaaS - Upselling'!BX43+BX179*'SaaS - Downselling'!BX111</f>
        <v>157.81264630579429</v>
      </c>
      <c r="BZ111" s="89">
        <f ca="1">BY111-BY111*'SaaS - Churn'!BY111-BY111*'SaaS - Downselling'!BY43-BY111*'SaaS - Upselling'!BY179+BY43*'SaaS - Upselling'!BY43+BY179*'SaaS - Downselling'!BY111</f>
        <v>157.39211125113732</v>
      </c>
      <c r="CA111" s="89">
        <f ca="1">BZ111-BZ111*'SaaS - Churn'!BZ111-BZ111*'SaaS - Downselling'!BZ43-BZ111*'SaaS - Upselling'!BZ179+BZ43*'SaaS - Upselling'!BZ43+BZ179*'SaaS - Downselling'!BZ111</f>
        <v>156.65170075299844</v>
      </c>
      <c r="CB111" s="89">
        <f ca="1">CA111-CA111*'SaaS - Churn'!CA111-CA111*'SaaS - Downselling'!CA43-CA111*'SaaS - Upselling'!CA179+CA43*'SaaS - Upselling'!CA43+CA179*'SaaS - Downselling'!CA111</f>
        <v>155.63720665759627</v>
      </c>
      <c r="CC111" s="89">
        <f ca="1">CB111-CB111*'SaaS - Churn'!CB111-CB111*'SaaS - Downselling'!CB43-CB111*'SaaS - Upselling'!CB179+CB43*'SaaS - Upselling'!CB43+CB179*'SaaS - Downselling'!CB111</f>
        <v>154.3887776537432</v>
      </c>
      <c r="CD111" s="89">
        <f ca="1">CC111-CC111*'SaaS - Churn'!CC111-CC111*'SaaS - Downselling'!CC43-CC111*'SaaS - Upselling'!CC179+CC43*'SaaS - Upselling'!CC43+CC179*'SaaS - Downselling'!CC111</f>
        <v>152.94159941445133</v>
      </c>
      <c r="CE111" s="89">
        <f ca="1">CD111-CD111*'SaaS - Churn'!CD111-CD111*'SaaS - Downselling'!CD43-CD111*'SaaS - Upselling'!CD179+CD43*'SaaS - Upselling'!CD43+CD179*'SaaS - Downselling'!CD111</f>
        <v>151.32649306229132</v>
      </c>
      <c r="CF111" s="89">
        <f ca="1">CE111-CE111*'SaaS - Churn'!CE111-CE111*'SaaS - Downselling'!CE43-CE111*'SaaS - Upselling'!CE179+CE43*'SaaS - Upselling'!CE43+CE179*'SaaS - Downselling'!CE111</f>
        <v>149.57044176083906</v>
      </c>
      <c r="CG111" s="89">
        <f ca="1">CF111-CF111*'SaaS - Churn'!CF111-CF111*'SaaS - Downselling'!CF43-CF111*'SaaS - Upselling'!CF179+CF43*'SaaS - Upselling'!CF43+CF179*'SaaS - Downselling'!CF111</f>
        <v>147.69705405824058</v>
      </c>
      <c r="CH111" s="89">
        <f ca="1">CG111-CG111*'SaaS - Churn'!CG111-CG111*'SaaS - Downselling'!CG43-CG111*'SaaS - Upselling'!CG179+CG43*'SaaS - Upselling'!CG43+CG179*'SaaS - Downselling'!CG111</f>
        <v>145.72697157377991</v>
      </c>
      <c r="CI111" s="89">
        <f ca="1">CH111-CH111*'SaaS - Churn'!CH111-CH111*'SaaS - Downselling'!CH43-CH111*'SaaS - Upselling'!CH179+CH43*'SaaS - Upselling'!CH43+CH179*'SaaS - Downselling'!CH111</f>
        <v>143.67822770740395</v>
      </c>
      <c r="CJ111" s="89">
        <f ca="1">CI111-CI111*'SaaS - Churn'!CI111-CI111*'SaaS - Downselling'!CI43-CI111*'SaaS - Upselling'!CI179+CI43*'SaaS - Upselling'!CI43+CI179*'SaaS - Downselling'!CI111</f>
        <v>141.56656325054354</v>
      </c>
      <c r="CK111" s="89">
        <f ca="1">CJ111-CJ111*'SaaS - Churn'!CJ111-CJ111*'SaaS - Downselling'!CJ43-CJ111*'SaaS - Upselling'!CJ179+CJ43*'SaaS - Upselling'!CJ43+CJ179*'SaaS - Downselling'!CJ111</f>
        <v>139.40570407114581</v>
      </c>
      <c r="CL111" s="89">
        <f ca="1">CK111-CK111*'SaaS - Churn'!CK111-CK111*'SaaS - Downselling'!CK43-CK111*'SaaS - Upselling'!CK179+CK43*'SaaS - Upselling'!CK43+CK179*'SaaS - Downselling'!CK111</f>
        <v>137.20760542506247</v>
      </c>
      <c r="CM111" s="89">
        <f ca="1">CL111-CL111*'SaaS - Churn'!CL111-CL111*'SaaS - Downselling'!CL43-CL111*'SaaS - Upselling'!CL179+CL43*'SaaS - Upselling'!CL43+CL179*'SaaS - Downselling'!CL111</f>
        <v>134.98266689966005</v>
      </c>
      <c r="CN111" s="89">
        <f ca="1">CM111-CM111*'SaaS - Churn'!CM111-CM111*'SaaS - Downselling'!CM43-CM111*'SaaS - Upselling'!CM179+CM43*'SaaS - Upselling'!CM43+CM179*'SaaS - Downselling'!CM111</f>
        <v>132.73992151479382</v>
      </c>
      <c r="CO111" s="89">
        <f ca="1">CN111-CN111*'SaaS - Churn'!CN111-CN111*'SaaS - Downselling'!CN43-CN111*'SaaS - Upselling'!CN179+CN43*'SaaS - Upselling'!CN43+CN179*'SaaS - Downselling'!CN111</f>
        <v>130.48720208324968</v>
      </c>
      <c r="CP111" s="89">
        <f ca="1">CO111-CO111*'SaaS - Churn'!CO111-CO111*'SaaS - Downselling'!CO43-CO111*'SaaS - Upselling'!CO179+CO43*'SaaS - Upselling'!CO43+CO179*'SaaS - Downselling'!CO111</f>
        <v>128.23128756048621</v>
      </c>
      <c r="CQ111" s="89">
        <f ca="1">CP111-CP111*'SaaS - Churn'!CP111-CP111*'SaaS - Downselling'!CP43-CP111*'SaaS - Upselling'!CP179+CP43*'SaaS - Upselling'!CP43+CP179*'SaaS - Downselling'!CP111</f>
        <v>125.97803178590983</v>
      </c>
      <c r="CR111" s="89">
        <f ca="1">CQ111-CQ111*'SaaS - Churn'!CQ111-CQ111*'SaaS - Downselling'!CQ43-CQ111*'SaaS - Upselling'!CQ179+CQ43*'SaaS - Upselling'!CQ43+CQ179*'SaaS - Downselling'!CQ111</f>
        <v>123.73247672962898</v>
      </c>
      <c r="CS111" s="89">
        <f ca="1">CR111-CR111*'SaaS - Churn'!CR111-CR111*'SaaS - Downselling'!CR43-CR111*'SaaS - Upselling'!CR179+CR43*'SaaS - Upselling'!CR43+CR179*'SaaS - Downselling'!CR111</f>
        <v>121.49895210494125</v>
      </c>
      <c r="CT111" s="89">
        <f ca="1">CS111-CS111*'SaaS - Churn'!CS111-CS111*'SaaS - Downselling'!CS43-CS111*'SaaS - Upselling'!CS179+CS43*'SaaS - Upselling'!CS43+CS179*'SaaS - Downselling'!CS111</f>
        <v>119.2811629835587</v>
      </c>
      <c r="CU111" s="89">
        <f ca="1">CT111-CT111*'SaaS - Churn'!CT111-CT111*'SaaS - Downselling'!CT43-CT111*'SaaS - Upselling'!CT179+CT43*'SaaS - Upselling'!CT43+CT179*'SaaS - Downselling'!CT111</f>
        <v>117.08226685411785</v>
      </c>
      <c r="CV111" s="89">
        <f ca="1">CU111-CU111*'SaaS - Churn'!CU111-CU111*'SaaS - Downselling'!CU43-CU111*'SaaS - Upselling'!CU179+CU43*'SaaS - Upselling'!CU43+CU179*'SaaS - Downselling'!CU111</f>
        <v>114.90494139163818</v>
      </c>
      <c r="CW111" s="89">
        <f ca="1">CV111-CV111*'SaaS - Churn'!CV111-CV111*'SaaS - Downselling'!CV43-CV111*'SaaS - Upselling'!CV179+CV43*'SaaS - Upselling'!CV43+CV179*'SaaS - Downselling'!CV111</f>
        <v>112.75144405345577</v>
      </c>
      <c r="CX111" s="89">
        <f ca="1">CW111-CW111*'SaaS - Churn'!CW111-CW111*'SaaS - Downselling'!CW43-CW111*'SaaS - Upselling'!CW179+CW43*'SaaS - Upselling'!CW43+CW179*'SaaS - Downselling'!CW111</f>
        <v>110.62366448327899</v>
      </c>
      <c r="CY111" s="89">
        <f ca="1">CX111-CX111*'SaaS - Churn'!CX111-CX111*'SaaS - Downselling'!CX43-CX111*'SaaS - Upselling'!CX179+CX43*'SaaS - Upselling'!CX43+CX179*'SaaS - Downselling'!CX111</f>
        <v>108.52317058719865</v>
      </c>
      <c r="CZ111" s="89">
        <f ca="1">CY111-CY111*'SaaS - Churn'!CY111-CY111*'SaaS - Downselling'!CY43-CY111*'SaaS - Upselling'!CY179+CY43*'SaaS - Upselling'!CY43+CY179*'SaaS - Downselling'!CY111</f>
        <v>106.45124904180969</v>
      </c>
      <c r="DA111" s="89">
        <f ca="1">CZ111-CZ111*'SaaS - Churn'!CZ111-CZ111*'SaaS - Downselling'!CZ43-CZ111*'SaaS - Upselling'!CZ179+CZ43*'SaaS - Upselling'!CZ43+CZ179*'SaaS - Downselling'!CZ111</f>
        <v>104.4089409033659</v>
      </c>
      <c r="DB111" s="89">
        <f ca="1">DA111-DA111*'SaaS - Churn'!DA111-DA111*'SaaS - Downselling'!DA43-DA111*'SaaS - Upselling'!DA179+DA43*'SaaS - Upselling'!DA43+DA179*'SaaS - Downselling'!DA111</f>
        <v>102.39707290660391</v>
      </c>
      <c r="DC111" s="89">
        <f ca="1">DB111-DB111*'SaaS - Churn'!DB111-DB111*'SaaS - Downselling'!DB43-DB111*'SaaS - Upselling'!DB179+DB43*'SaaS - Upselling'!DB43+DB179*'SaaS - Downselling'!DB111</f>
        <v>100.41628497122052</v>
      </c>
      <c r="DD111" s="89">
        <f ca="1">DC111-DC111*'SaaS - Churn'!DC111-DC111*'SaaS - Downselling'!DC43-DC111*'SaaS - Upselling'!DC179+DC43*'SaaS - Upselling'!DC43+DC179*'SaaS - Downselling'!DC111</f>
        <v>98.467054371814953</v>
      </c>
      <c r="DE111" s="89">
        <f ca="1">DD111-DD111*'SaaS - Churn'!DD111-DD111*'SaaS - Downselling'!DD43-DD111*'SaaS - Upselling'!DD179+DD43*'SaaS - Upselling'!DD43+DD179*'SaaS - Downselling'!DD111</f>
        <v>96.549716972395231</v>
      </c>
      <c r="DF111" s="89">
        <f ca="1">DE111-DE111*'SaaS - Churn'!DE111-DE111*'SaaS - Downselling'!DE43-DE111*'SaaS - Upselling'!DE179+DE43*'SaaS - Upselling'!DE43+DE179*'SaaS - Downselling'!DE111</f>
        <v>94.664485878401919</v>
      </c>
      <c r="DG111" s="89">
        <f ca="1">DF111-DF111*'SaaS - Churn'!DF111-DF111*'SaaS - Downselling'!DF43-DF111*'SaaS - Upselling'!DF179+DF43*'SaaS - Upselling'!DF43+DF179*'SaaS - Downselling'!DF111</f>
        <v>92.811467816833925</v>
      </c>
      <c r="DH111" s="89">
        <f ca="1">DG111-DG111*'SaaS - Churn'!DG111-DG111*'SaaS - Downselling'!DG43-DG111*'SaaS - Upselling'!DG179+DG43*'SaaS - Upselling'!DG43+DG179*'SaaS - Downselling'!DG111</f>
        <v>90.990677517777272</v>
      </c>
      <c r="DI111" s="89">
        <f ca="1">DH111-DH111*'SaaS - Churn'!DH111-DH111*'SaaS - Downselling'!DH43-DH111*'SaaS - Upselling'!DH179+DH43*'SaaS - Upselling'!DH43+DH179*'SaaS - Downselling'!DH111</f>
        <v>89.202050337828155</v>
      </c>
      <c r="DJ111" s="89">
        <f ca="1">DI111-DI111*'SaaS - Churn'!DI111-DI111*'SaaS - Downselling'!DI43-DI111*'SaaS - Upselling'!DI179+DI43*'SaaS - Upselling'!DI43+DI179*'SaaS - Downselling'!DI111</f>
        <v>87.445453337029249</v>
      </c>
      <c r="DK111" s="89">
        <f ca="1">DJ111-DJ111*'SaaS - Churn'!DJ111-DJ111*'SaaS - Downselling'!DJ43-DJ111*'SaaS - Upselling'!DJ179+DJ43*'SaaS - Upselling'!DJ43+DJ179*'SaaS - Downselling'!DJ111</f>
        <v>85.720694995531403</v>
      </c>
      <c r="DL111" s="89">
        <f ca="1">DK111-DK111*'SaaS - Churn'!DK111-DK111*'SaaS - Downselling'!DK43-DK111*'SaaS - Upselling'!DK179+DK43*'SaaS - Upselling'!DK43+DK179*'SaaS - Downselling'!DK111</f>
        <v>84.027533733834389</v>
      </c>
      <c r="DM111" s="89">
        <f ca="1">DL111-DL111*'SaaS - Churn'!DL111-DL111*'SaaS - Downselling'!DL43-DL111*'SaaS - Upselling'!DL179+DL43*'SaaS - Upselling'!DL43+DL179*'SaaS - Downselling'!DL111</f>
        <v>82.365685380785692</v>
      </c>
      <c r="DN111" s="89">
        <f ca="1">DM111-DM111*'SaaS - Churn'!DM111-DM111*'SaaS - Downselling'!DM43-DM111*'SaaS - Upselling'!DM179+DM43*'SaaS - Upselling'!DM43+DM179*'SaaS - Downselling'!DM111</f>
        <v>80.734829716202597</v>
      </c>
      <c r="DO111" s="89">
        <f ca="1">DN111-DN111*'SaaS - Churn'!DN111-DN111*'SaaS - Downselling'!DN43-DN111*'SaaS - Upselling'!DN179+DN43*'SaaS - Upselling'!DN43+DN179*'SaaS - Downselling'!DN111</f>
        <v>79.134616199747242</v>
      </c>
      <c r="DP111" s="89">
        <f ca="1">DO111-DO111*'SaaS - Churn'!DO111-DO111*'SaaS - Downselling'!DO43-DO111*'SaaS - Upselling'!DO179+DO43*'SaaS - Upselling'!DO43+DO179*'SaaS - Downselling'!DO111</f>
        <v>77.56466898427675</v>
      </c>
      <c r="DQ111" s="89">
        <f ca="1">DP111-DP111*'SaaS - Churn'!DP111-DP111*'SaaS - Downselling'!DP43-DP111*'SaaS - Upselling'!DP179+DP43*'SaaS - Upselling'!DP43+DP179*'SaaS - Downselling'!DP111</f>
        <v>76.024591300092737</v>
      </c>
      <c r="DR111" s="89">
        <f ca="1">DQ111-DQ111*'SaaS - Churn'!DQ111-DQ111*'SaaS - Downselling'!DQ43-DQ111*'SaaS - Upselling'!DQ179+DQ43*'SaaS - Upselling'!DQ43+DQ179*'SaaS - Downselling'!DQ111</f>
        <v>74.513969286132223</v>
      </c>
    </row>
    <row r="112" spans="2:122" ht="15.75" customHeight="1">
      <c r="B112" s="195">
        <v>44166</v>
      </c>
      <c r="BK112" s="89">
        <f ca="1"/>
        <v>81.899999999999991</v>
      </c>
      <c r="BL112" s="89">
        <f ca="1">BK112-BK112*'SaaS - Churn'!BK112-BK112*'SaaS - Downselling'!BK44-BK112*'SaaS - Upselling'!BK180+BK44*'SaaS - Upselling'!BK44+BK180*'SaaS - Downselling'!BK112</f>
        <v>96.641999999999982</v>
      </c>
      <c r="BM112" s="89">
        <f ca="1">BL112-BL112*'SaaS - Churn'!BL112-BL112*'SaaS - Downselling'!BL44-BL112*'SaaS - Upselling'!BL180+BL44*'SaaS - Upselling'!BL44+BL180*'SaaS - Downselling'!BL112</f>
        <v>109.12355999999998</v>
      </c>
      <c r="BN112" s="89">
        <f ca="1">BM112-BM112*'SaaS - Churn'!BM112-BM112*'SaaS - Downselling'!BM44-BM112*'SaaS - Upselling'!BM180+BM44*'SaaS - Upselling'!BM44+BM180*'SaaS - Downselling'!BM112</f>
        <v>119.62576079999999</v>
      </c>
      <c r="BO112" s="89">
        <f ca="1">BN112-BN112*'SaaS - Churn'!BN112-BN112*'SaaS - Downselling'!BN44-BN112*'SaaS - Upselling'!BN180+BN44*'SaaS - Upselling'!BN44+BN180*'SaaS - Downselling'!BN112</f>
        <v>128.395756944</v>
      </c>
      <c r="BP112" s="89">
        <f ca="1">BO112-BO112*'SaaS - Churn'!BO112-BO112*'SaaS - Downselling'!BO44-BO112*'SaaS - Upselling'!BO180+BO44*'SaaS - Upselling'!BO44+BO180*'SaaS - Downselling'!BO112</f>
        <v>135.65085180192</v>
      </c>
      <c r="BQ112" s="89">
        <f ca="1">BP112-BP112*'SaaS - Churn'!BP112-BP112*'SaaS - Downselling'!BP44-BP112*'SaaS - Upselling'!BP180+BP44*'SaaS - Upselling'!BP44+BP180*'SaaS - Downselling'!BP112</f>
        <v>141.58208356306559</v>
      </c>
      <c r="BR112" s="89">
        <f ca="1">BQ112-BQ112*'SaaS - Churn'!BQ112-BQ112*'SaaS - Downselling'!BQ44-BQ112*'SaaS - Upselling'!BQ180+BQ44*'SaaS - Upselling'!BQ44+BQ180*'SaaS - Downselling'!BQ112</f>
        <v>146.3573808333262</v>
      </c>
      <c r="BS112" s="89">
        <f ca="1">BR112-BR112*'SaaS - Churn'!BR112-BR112*'SaaS - Downselling'!BR44-BR112*'SaaS - Upselling'!BR180+BR44*'SaaS - Upselling'!BR44+BR180*'SaaS - Downselling'!BR112</f>
        <v>150.12433948519896</v>
      </c>
      <c r="BT112" s="89">
        <f ca="1">BS112-BS112*'SaaS - Churn'!BS112-BS112*'SaaS - Downselling'!BS44-BS112*'SaaS - Upselling'!BS180+BS44*'SaaS - Upselling'!BS44+BS180*'SaaS - Downselling'!BS112</f>
        <v>153.01266621180957</v>
      </c>
      <c r="BU112" s="89">
        <f ca="1">BT112-BT112*'SaaS - Churn'!BT112-BT112*'SaaS - Downselling'!BT44-BT112*'SaaS - Upselling'!BT180+BT44*'SaaS - Upselling'!BT44+BT180*'SaaS - Downselling'!BT112</f>
        <v>155.13632878193022</v>
      </c>
      <c r="BV112" s="89">
        <f ca="1">BU112-BU112*'SaaS - Churn'!BU112-BU112*'SaaS - Downselling'!BU44-BU112*'SaaS - Upselling'!BU180+BU44*'SaaS - Upselling'!BU44+BU180*'SaaS - Downselling'!BU112</f>
        <v>156.59544819332564</v>
      </c>
      <c r="BW112" s="89">
        <f ca="1">BV112-BV112*'SaaS - Churn'!BV112-BV112*'SaaS - Downselling'!BV44-BV112*'SaaS - Upselling'!BV180+BV44*'SaaS - Upselling'!BV44+BV180*'SaaS - Downselling'!BV112</f>
        <v>157.47796369804905</v>
      </c>
      <c r="BX112" s="89">
        <f ca="1">BW112-BW112*'SaaS - Churn'!BW112-BW112*'SaaS - Downselling'!BW44-BW112*'SaaS - Upselling'!BW180+BW44*'SaaS - Upselling'!BW44+BW180*'SaaS - Downselling'!BW112</f>
        <v>157.8610979564472</v>
      </c>
      <c r="BY112" s="89">
        <f ca="1">BX112-BX112*'SaaS - Churn'!BX112-BX112*'SaaS - Downselling'!BX44-BX112*'SaaS - Upselling'!BX180+BX44*'SaaS - Upselling'!BX44+BX180*'SaaS - Downselling'!BX112</f>
        <v>157.81264630579429</v>
      </c>
      <c r="BZ112" s="89">
        <f ca="1">BY112-BY112*'SaaS - Churn'!BY112-BY112*'SaaS - Downselling'!BY44-BY112*'SaaS - Upselling'!BY180+BY44*'SaaS - Upselling'!BY44+BY180*'SaaS - Downselling'!BY112</f>
        <v>157.39211125113732</v>
      </c>
      <c r="CA112" s="89">
        <f ca="1">BZ112-BZ112*'SaaS - Churn'!BZ112-BZ112*'SaaS - Downselling'!BZ44-BZ112*'SaaS - Upselling'!BZ180+BZ44*'SaaS - Upselling'!BZ44+BZ180*'SaaS - Downselling'!BZ112</f>
        <v>156.65170075299844</v>
      </c>
      <c r="CB112" s="89">
        <f ca="1">CA112-CA112*'SaaS - Churn'!CA112-CA112*'SaaS - Downselling'!CA44-CA112*'SaaS - Upselling'!CA180+CA44*'SaaS - Upselling'!CA44+CA180*'SaaS - Downselling'!CA112</f>
        <v>155.63720665759627</v>
      </c>
      <c r="CC112" s="89">
        <f ca="1">CB112-CB112*'SaaS - Churn'!CB112-CB112*'SaaS - Downselling'!CB44-CB112*'SaaS - Upselling'!CB180+CB44*'SaaS - Upselling'!CB44+CB180*'SaaS - Downselling'!CB112</f>
        <v>154.3887776537432</v>
      </c>
      <c r="CD112" s="89">
        <f ca="1">CC112-CC112*'SaaS - Churn'!CC112-CC112*'SaaS - Downselling'!CC44-CC112*'SaaS - Upselling'!CC180+CC44*'SaaS - Upselling'!CC44+CC180*'SaaS - Downselling'!CC112</f>
        <v>152.94159941445133</v>
      </c>
      <c r="CE112" s="89">
        <f ca="1">CD112-CD112*'SaaS - Churn'!CD112-CD112*'SaaS - Downselling'!CD44-CD112*'SaaS - Upselling'!CD180+CD44*'SaaS - Upselling'!CD44+CD180*'SaaS - Downselling'!CD112</f>
        <v>151.32649306229132</v>
      </c>
      <c r="CF112" s="89">
        <f ca="1">CE112-CE112*'SaaS - Churn'!CE112-CE112*'SaaS - Downselling'!CE44-CE112*'SaaS - Upselling'!CE180+CE44*'SaaS - Upselling'!CE44+CE180*'SaaS - Downselling'!CE112</f>
        <v>149.57044176083906</v>
      </c>
      <c r="CG112" s="89">
        <f ca="1">CF112-CF112*'SaaS - Churn'!CF112-CF112*'SaaS - Downselling'!CF44-CF112*'SaaS - Upselling'!CF180+CF44*'SaaS - Upselling'!CF44+CF180*'SaaS - Downselling'!CF112</f>
        <v>147.69705405824058</v>
      </c>
      <c r="CH112" s="89">
        <f ca="1">CG112-CG112*'SaaS - Churn'!CG112-CG112*'SaaS - Downselling'!CG44-CG112*'SaaS - Upselling'!CG180+CG44*'SaaS - Upselling'!CG44+CG180*'SaaS - Downselling'!CG112</f>
        <v>145.72697157377991</v>
      </c>
      <c r="CI112" s="89">
        <f ca="1">CH112-CH112*'SaaS - Churn'!CH112-CH112*'SaaS - Downselling'!CH44-CH112*'SaaS - Upselling'!CH180+CH44*'SaaS - Upselling'!CH44+CH180*'SaaS - Downselling'!CH112</f>
        <v>143.67822770740395</v>
      </c>
      <c r="CJ112" s="89">
        <f ca="1">CI112-CI112*'SaaS - Churn'!CI112-CI112*'SaaS - Downselling'!CI44-CI112*'SaaS - Upselling'!CI180+CI44*'SaaS - Upselling'!CI44+CI180*'SaaS - Downselling'!CI112</f>
        <v>141.56656325054354</v>
      </c>
      <c r="CK112" s="89">
        <f ca="1">CJ112-CJ112*'SaaS - Churn'!CJ112-CJ112*'SaaS - Downselling'!CJ44-CJ112*'SaaS - Upselling'!CJ180+CJ44*'SaaS - Upselling'!CJ44+CJ180*'SaaS - Downselling'!CJ112</f>
        <v>139.40570407114581</v>
      </c>
      <c r="CL112" s="89">
        <f ca="1">CK112-CK112*'SaaS - Churn'!CK112-CK112*'SaaS - Downselling'!CK44-CK112*'SaaS - Upselling'!CK180+CK44*'SaaS - Upselling'!CK44+CK180*'SaaS - Downselling'!CK112</f>
        <v>137.20760542506247</v>
      </c>
      <c r="CM112" s="89">
        <f ca="1">CL112-CL112*'SaaS - Churn'!CL112-CL112*'SaaS - Downselling'!CL44-CL112*'SaaS - Upselling'!CL180+CL44*'SaaS - Upselling'!CL44+CL180*'SaaS - Downselling'!CL112</f>
        <v>134.98266689966005</v>
      </c>
      <c r="CN112" s="89">
        <f ca="1">CM112-CM112*'SaaS - Churn'!CM112-CM112*'SaaS - Downselling'!CM44-CM112*'SaaS - Upselling'!CM180+CM44*'SaaS - Upselling'!CM44+CM180*'SaaS - Downselling'!CM112</f>
        <v>132.73992151479382</v>
      </c>
      <c r="CO112" s="89">
        <f ca="1">CN112-CN112*'SaaS - Churn'!CN112-CN112*'SaaS - Downselling'!CN44-CN112*'SaaS - Upselling'!CN180+CN44*'SaaS - Upselling'!CN44+CN180*'SaaS - Downselling'!CN112</f>
        <v>130.48720208324968</v>
      </c>
      <c r="CP112" s="89">
        <f ca="1">CO112-CO112*'SaaS - Churn'!CO112-CO112*'SaaS - Downselling'!CO44-CO112*'SaaS - Upselling'!CO180+CO44*'SaaS - Upselling'!CO44+CO180*'SaaS - Downselling'!CO112</f>
        <v>128.23128756048621</v>
      </c>
      <c r="CQ112" s="89">
        <f ca="1">CP112-CP112*'SaaS - Churn'!CP112-CP112*'SaaS - Downselling'!CP44-CP112*'SaaS - Upselling'!CP180+CP44*'SaaS - Upselling'!CP44+CP180*'SaaS - Downselling'!CP112</f>
        <v>125.97803178590983</v>
      </c>
      <c r="CR112" s="89">
        <f ca="1">CQ112-CQ112*'SaaS - Churn'!CQ112-CQ112*'SaaS - Downselling'!CQ44-CQ112*'SaaS - Upselling'!CQ180+CQ44*'SaaS - Upselling'!CQ44+CQ180*'SaaS - Downselling'!CQ112</f>
        <v>123.73247672962898</v>
      </c>
      <c r="CS112" s="89">
        <f ca="1">CR112-CR112*'SaaS - Churn'!CR112-CR112*'SaaS - Downselling'!CR44-CR112*'SaaS - Upselling'!CR180+CR44*'SaaS - Upselling'!CR44+CR180*'SaaS - Downselling'!CR112</f>
        <v>121.49895210494125</v>
      </c>
      <c r="CT112" s="89">
        <f ca="1">CS112-CS112*'SaaS - Churn'!CS112-CS112*'SaaS - Downselling'!CS44-CS112*'SaaS - Upselling'!CS180+CS44*'SaaS - Upselling'!CS44+CS180*'SaaS - Downselling'!CS112</f>
        <v>119.2811629835587</v>
      </c>
      <c r="CU112" s="89">
        <f ca="1">CT112-CT112*'SaaS - Churn'!CT112-CT112*'SaaS - Downselling'!CT44-CT112*'SaaS - Upselling'!CT180+CT44*'SaaS - Upselling'!CT44+CT180*'SaaS - Downselling'!CT112</f>
        <v>117.08226685411785</v>
      </c>
      <c r="CV112" s="89">
        <f ca="1">CU112-CU112*'SaaS - Churn'!CU112-CU112*'SaaS - Downselling'!CU44-CU112*'SaaS - Upselling'!CU180+CU44*'SaaS - Upselling'!CU44+CU180*'SaaS - Downselling'!CU112</f>
        <v>114.90494139163818</v>
      </c>
      <c r="CW112" s="89">
        <f ca="1">CV112-CV112*'SaaS - Churn'!CV112-CV112*'SaaS - Downselling'!CV44-CV112*'SaaS - Upselling'!CV180+CV44*'SaaS - Upselling'!CV44+CV180*'SaaS - Downselling'!CV112</f>
        <v>112.75144405345577</v>
      </c>
      <c r="CX112" s="89">
        <f ca="1">CW112-CW112*'SaaS - Churn'!CW112-CW112*'SaaS - Downselling'!CW44-CW112*'SaaS - Upselling'!CW180+CW44*'SaaS - Upselling'!CW44+CW180*'SaaS - Downselling'!CW112</f>
        <v>110.62366448327899</v>
      </c>
      <c r="CY112" s="89">
        <f ca="1">CX112-CX112*'SaaS - Churn'!CX112-CX112*'SaaS - Downselling'!CX44-CX112*'SaaS - Upselling'!CX180+CX44*'SaaS - Upselling'!CX44+CX180*'SaaS - Downselling'!CX112</f>
        <v>108.52317058719865</v>
      </c>
      <c r="CZ112" s="89">
        <f ca="1">CY112-CY112*'SaaS - Churn'!CY112-CY112*'SaaS - Downselling'!CY44-CY112*'SaaS - Upselling'!CY180+CY44*'SaaS - Upselling'!CY44+CY180*'SaaS - Downselling'!CY112</f>
        <v>106.45124904180969</v>
      </c>
      <c r="DA112" s="89">
        <f ca="1">CZ112-CZ112*'SaaS - Churn'!CZ112-CZ112*'SaaS - Downselling'!CZ44-CZ112*'SaaS - Upselling'!CZ180+CZ44*'SaaS - Upselling'!CZ44+CZ180*'SaaS - Downselling'!CZ112</f>
        <v>104.4089409033659</v>
      </c>
      <c r="DB112" s="89">
        <f ca="1">DA112-DA112*'SaaS - Churn'!DA112-DA112*'SaaS - Downselling'!DA44-DA112*'SaaS - Upselling'!DA180+DA44*'SaaS - Upselling'!DA44+DA180*'SaaS - Downselling'!DA112</f>
        <v>102.39707290660391</v>
      </c>
      <c r="DC112" s="89">
        <f ca="1">DB112-DB112*'SaaS - Churn'!DB112-DB112*'SaaS - Downselling'!DB44-DB112*'SaaS - Upselling'!DB180+DB44*'SaaS - Upselling'!DB44+DB180*'SaaS - Downselling'!DB112</f>
        <v>100.41628497122052</v>
      </c>
      <c r="DD112" s="89">
        <f ca="1">DC112-DC112*'SaaS - Churn'!DC112-DC112*'SaaS - Downselling'!DC44-DC112*'SaaS - Upselling'!DC180+DC44*'SaaS - Upselling'!DC44+DC180*'SaaS - Downselling'!DC112</f>
        <v>98.467054371814953</v>
      </c>
      <c r="DE112" s="89">
        <f ca="1">DD112-DD112*'SaaS - Churn'!DD112-DD112*'SaaS - Downselling'!DD44-DD112*'SaaS - Upselling'!DD180+DD44*'SaaS - Upselling'!DD44+DD180*'SaaS - Downselling'!DD112</f>
        <v>96.549716972395231</v>
      </c>
      <c r="DF112" s="89">
        <f ca="1">DE112-DE112*'SaaS - Churn'!DE112-DE112*'SaaS - Downselling'!DE44-DE112*'SaaS - Upselling'!DE180+DE44*'SaaS - Upselling'!DE44+DE180*'SaaS - Downselling'!DE112</f>
        <v>94.664485878401919</v>
      </c>
      <c r="DG112" s="89">
        <f ca="1">DF112-DF112*'SaaS - Churn'!DF112-DF112*'SaaS - Downselling'!DF44-DF112*'SaaS - Upselling'!DF180+DF44*'SaaS - Upselling'!DF44+DF180*'SaaS - Downselling'!DF112</f>
        <v>92.811467816833925</v>
      </c>
      <c r="DH112" s="89">
        <f ca="1">DG112-DG112*'SaaS - Churn'!DG112-DG112*'SaaS - Downselling'!DG44-DG112*'SaaS - Upselling'!DG180+DG44*'SaaS - Upselling'!DG44+DG180*'SaaS - Downselling'!DG112</f>
        <v>90.990677517777272</v>
      </c>
      <c r="DI112" s="89">
        <f ca="1">DH112-DH112*'SaaS - Churn'!DH112-DH112*'SaaS - Downselling'!DH44-DH112*'SaaS - Upselling'!DH180+DH44*'SaaS - Upselling'!DH44+DH180*'SaaS - Downselling'!DH112</f>
        <v>89.202050337828155</v>
      </c>
      <c r="DJ112" s="89">
        <f ca="1">DI112-DI112*'SaaS - Churn'!DI112-DI112*'SaaS - Downselling'!DI44-DI112*'SaaS - Upselling'!DI180+DI44*'SaaS - Upselling'!DI44+DI180*'SaaS - Downselling'!DI112</f>
        <v>87.445453337029249</v>
      </c>
      <c r="DK112" s="89">
        <f ca="1">DJ112-DJ112*'SaaS - Churn'!DJ112-DJ112*'SaaS - Downselling'!DJ44-DJ112*'SaaS - Upselling'!DJ180+DJ44*'SaaS - Upselling'!DJ44+DJ180*'SaaS - Downselling'!DJ112</f>
        <v>85.720694995531403</v>
      </c>
      <c r="DL112" s="89">
        <f ca="1">DK112-DK112*'SaaS - Churn'!DK112-DK112*'SaaS - Downselling'!DK44-DK112*'SaaS - Upselling'!DK180+DK44*'SaaS - Upselling'!DK44+DK180*'SaaS - Downselling'!DK112</f>
        <v>84.027533733834389</v>
      </c>
      <c r="DM112" s="89">
        <f ca="1">DL112-DL112*'SaaS - Churn'!DL112-DL112*'SaaS - Downselling'!DL44-DL112*'SaaS - Upselling'!DL180+DL44*'SaaS - Upselling'!DL44+DL180*'SaaS - Downselling'!DL112</f>
        <v>82.365685380785692</v>
      </c>
      <c r="DN112" s="89">
        <f ca="1">DM112-DM112*'SaaS - Churn'!DM112-DM112*'SaaS - Downselling'!DM44-DM112*'SaaS - Upselling'!DM180+DM44*'SaaS - Upselling'!DM44+DM180*'SaaS - Downselling'!DM112</f>
        <v>80.734829716202597</v>
      </c>
      <c r="DO112" s="89">
        <f ca="1">DN112-DN112*'SaaS - Churn'!DN112-DN112*'SaaS - Downselling'!DN44-DN112*'SaaS - Upselling'!DN180+DN44*'SaaS - Upselling'!DN44+DN180*'SaaS - Downselling'!DN112</f>
        <v>79.134616199747242</v>
      </c>
      <c r="DP112" s="89">
        <f ca="1">DO112-DO112*'SaaS - Churn'!DO112-DO112*'SaaS - Downselling'!DO44-DO112*'SaaS - Upselling'!DO180+DO44*'SaaS - Upselling'!DO44+DO180*'SaaS - Downselling'!DO112</f>
        <v>77.56466898427675</v>
      </c>
      <c r="DQ112" s="89">
        <f ca="1">DP112-DP112*'SaaS - Churn'!DP112-DP112*'SaaS - Downselling'!DP44-DP112*'SaaS - Upselling'!DP180+DP44*'SaaS - Upselling'!DP44+DP180*'SaaS - Downselling'!DP112</f>
        <v>76.024591300092737</v>
      </c>
      <c r="DR112" s="89">
        <f ca="1">DQ112-DQ112*'SaaS - Churn'!DQ112-DQ112*'SaaS - Downselling'!DQ44-DQ112*'SaaS - Upselling'!DQ180+DQ44*'SaaS - Upselling'!DQ44+DQ180*'SaaS - Downselling'!DQ112</f>
        <v>74.513969286132223</v>
      </c>
    </row>
    <row r="113" spans="2:122" ht="15.75" customHeight="1">
      <c r="B113" s="195">
        <v>44197</v>
      </c>
      <c r="BK113" s="89">
        <f ca="1"/>
        <v>81.899999999999991</v>
      </c>
      <c r="BL113" s="89">
        <f ca="1">BK113-BK113*'SaaS - Churn'!BK113-BK113*'SaaS - Downselling'!BK45-BK113*'SaaS - Upselling'!BK181+BK45*'SaaS - Upselling'!BK45+BK181*'SaaS - Downselling'!BK113</f>
        <v>96.641999999999982</v>
      </c>
      <c r="BM113" s="89">
        <f ca="1">BL113-BL113*'SaaS - Churn'!BL113-BL113*'SaaS - Downselling'!BL45-BL113*'SaaS - Upselling'!BL181+BL45*'SaaS - Upselling'!BL45+BL181*'SaaS - Downselling'!BL113</f>
        <v>109.12355999999998</v>
      </c>
      <c r="BN113" s="89">
        <f ca="1">BM113-BM113*'SaaS - Churn'!BM113-BM113*'SaaS - Downselling'!BM45-BM113*'SaaS - Upselling'!BM181+BM45*'SaaS - Upselling'!BM45+BM181*'SaaS - Downselling'!BM113</f>
        <v>119.62576079999999</v>
      </c>
      <c r="BO113" s="89">
        <f ca="1">BN113-BN113*'SaaS - Churn'!BN113-BN113*'SaaS - Downselling'!BN45-BN113*'SaaS - Upselling'!BN181+BN45*'SaaS - Upselling'!BN45+BN181*'SaaS - Downselling'!BN113</f>
        <v>128.395756944</v>
      </c>
      <c r="BP113" s="89">
        <f ca="1">BO113-BO113*'SaaS - Churn'!BO113-BO113*'SaaS - Downselling'!BO45-BO113*'SaaS - Upselling'!BO181+BO45*'SaaS - Upselling'!BO45+BO181*'SaaS - Downselling'!BO113</f>
        <v>135.65085180192</v>
      </c>
      <c r="BQ113" s="89">
        <f ca="1">BP113-BP113*'SaaS - Churn'!BP113-BP113*'SaaS - Downselling'!BP45-BP113*'SaaS - Upselling'!BP181+BP45*'SaaS - Upselling'!BP45+BP181*'SaaS - Downselling'!BP113</f>
        <v>141.58208356306559</v>
      </c>
      <c r="BR113" s="89">
        <f ca="1">BQ113-BQ113*'SaaS - Churn'!BQ113-BQ113*'SaaS - Downselling'!BQ45-BQ113*'SaaS - Upselling'!BQ181+BQ45*'SaaS - Upselling'!BQ45+BQ181*'SaaS - Downselling'!BQ113</f>
        <v>146.3573808333262</v>
      </c>
      <c r="BS113" s="89">
        <f ca="1">BR113-BR113*'SaaS - Churn'!BR113-BR113*'SaaS - Downselling'!BR45-BR113*'SaaS - Upselling'!BR181+BR45*'SaaS - Upselling'!BR45+BR181*'SaaS - Downselling'!BR113</f>
        <v>150.12433948519896</v>
      </c>
      <c r="BT113" s="89">
        <f ca="1">BS113-BS113*'SaaS - Churn'!BS113-BS113*'SaaS - Downselling'!BS45-BS113*'SaaS - Upselling'!BS181+BS45*'SaaS - Upselling'!BS45+BS181*'SaaS - Downselling'!BS113</f>
        <v>153.01266621180957</v>
      </c>
      <c r="BU113" s="89">
        <f ca="1">BT113-BT113*'SaaS - Churn'!BT113-BT113*'SaaS - Downselling'!BT45-BT113*'SaaS - Upselling'!BT181+BT45*'SaaS - Upselling'!BT45+BT181*'SaaS - Downselling'!BT113</f>
        <v>155.13632878193022</v>
      </c>
      <c r="BV113" s="89">
        <f ca="1">BU113-BU113*'SaaS - Churn'!BU113-BU113*'SaaS - Downselling'!BU45-BU113*'SaaS - Upselling'!BU181+BU45*'SaaS - Upselling'!BU45+BU181*'SaaS - Downselling'!BU113</f>
        <v>156.59544819332564</v>
      </c>
      <c r="BW113" s="89">
        <f ca="1">BV113-BV113*'SaaS - Churn'!BV113-BV113*'SaaS - Downselling'!BV45-BV113*'SaaS - Upselling'!BV181+BV45*'SaaS - Upselling'!BV45+BV181*'SaaS - Downselling'!BV113</f>
        <v>157.47796369804905</v>
      </c>
      <c r="BX113" s="89">
        <f ca="1">BW113-BW113*'SaaS - Churn'!BW113-BW113*'SaaS - Downselling'!BW45-BW113*'SaaS - Upselling'!BW181+BW45*'SaaS - Upselling'!BW45+BW181*'SaaS - Downselling'!BW113</f>
        <v>157.8610979564472</v>
      </c>
      <c r="BY113" s="89">
        <f ca="1">BX113-BX113*'SaaS - Churn'!BX113-BX113*'SaaS - Downselling'!BX45-BX113*'SaaS - Upselling'!BX181+BX45*'SaaS - Upselling'!BX45+BX181*'SaaS - Downselling'!BX113</f>
        <v>157.81264630579429</v>
      </c>
      <c r="BZ113" s="89">
        <f ca="1">BY113-BY113*'SaaS - Churn'!BY113-BY113*'SaaS - Downselling'!BY45-BY113*'SaaS - Upselling'!BY181+BY45*'SaaS - Upselling'!BY45+BY181*'SaaS - Downselling'!BY113</f>
        <v>157.39211125113732</v>
      </c>
      <c r="CA113" s="89">
        <f ca="1">BZ113-BZ113*'SaaS - Churn'!BZ113-BZ113*'SaaS - Downselling'!BZ45-BZ113*'SaaS - Upselling'!BZ181+BZ45*'SaaS - Upselling'!BZ45+BZ181*'SaaS - Downselling'!BZ113</f>
        <v>156.65170075299844</v>
      </c>
      <c r="CB113" s="89">
        <f ca="1">CA113-CA113*'SaaS - Churn'!CA113-CA113*'SaaS - Downselling'!CA45-CA113*'SaaS - Upselling'!CA181+CA45*'SaaS - Upselling'!CA45+CA181*'SaaS - Downselling'!CA113</f>
        <v>155.63720665759627</v>
      </c>
      <c r="CC113" s="89">
        <f ca="1">CB113-CB113*'SaaS - Churn'!CB113-CB113*'SaaS - Downselling'!CB45-CB113*'SaaS - Upselling'!CB181+CB45*'SaaS - Upselling'!CB45+CB181*'SaaS - Downselling'!CB113</f>
        <v>154.3887776537432</v>
      </c>
      <c r="CD113" s="89">
        <f ca="1">CC113-CC113*'SaaS - Churn'!CC113-CC113*'SaaS - Downselling'!CC45-CC113*'SaaS - Upselling'!CC181+CC45*'SaaS - Upselling'!CC45+CC181*'SaaS - Downselling'!CC113</f>
        <v>152.94159941445133</v>
      </c>
      <c r="CE113" s="89">
        <f ca="1">CD113-CD113*'SaaS - Churn'!CD113-CD113*'SaaS - Downselling'!CD45-CD113*'SaaS - Upselling'!CD181+CD45*'SaaS - Upselling'!CD45+CD181*'SaaS - Downselling'!CD113</f>
        <v>151.32649306229132</v>
      </c>
      <c r="CF113" s="89">
        <f ca="1">CE113-CE113*'SaaS - Churn'!CE113-CE113*'SaaS - Downselling'!CE45-CE113*'SaaS - Upselling'!CE181+CE45*'SaaS - Upselling'!CE45+CE181*'SaaS - Downselling'!CE113</f>
        <v>149.57044176083906</v>
      </c>
      <c r="CG113" s="89">
        <f ca="1">CF113-CF113*'SaaS - Churn'!CF113-CF113*'SaaS - Downselling'!CF45-CF113*'SaaS - Upselling'!CF181+CF45*'SaaS - Upselling'!CF45+CF181*'SaaS - Downselling'!CF113</f>
        <v>147.69705405824058</v>
      </c>
      <c r="CH113" s="89">
        <f ca="1">CG113-CG113*'SaaS - Churn'!CG113-CG113*'SaaS - Downselling'!CG45-CG113*'SaaS - Upselling'!CG181+CG45*'SaaS - Upselling'!CG45+CG181*'SaaS - Downselling'!CG113</f>
        <v>145.72697157377991</v>
      </c>
      <c r="CI113" s="89">
        <f ca="1">CH113-CH113*'SaaS - Churn'!CH113-CH113*'SaaS - Downselling'!CH45-CH113*'SaaS - Upselling'!CH181+CH45*'SaaS - Upselling'!CH45+CH181*'SaaS - Downselling'!CH113</f>
        <v>143.67822770740395</v>
      </c>
      <c r="CJ113" s="89">
        <f ca="1">CI113-CI113*'SaaS - Churn'!CI113-CI113*'SaaS - Downselling'!CI45-CI113*'SaaS - Upselling'!CI181+CI45*'SaaS - Upselling'!CI45+CI181*'SaaS - Downselling'!CI113</f>
        <v>141.56656325054354</v>
      </c>
      <c r="CK113" s="89">
        <f ca="1">CJ113-CJ113*'SaaS - Churn'!CJ113-CJ113*'SaaS - Downselling'!CJ45-CJ113*'SaaS - Upselling'!CJ181+CJ45*'SaaS - Upselling'!CJ45+CJ181*'SaaS - Downselling'!CJ113</f>
        <v>139.40570407114581</v>
      </c>
      <c r="CL113" s="89">
        <f ca="1">CK113-CK113*'SaaS - Churn'!CK113-CK113*'SaaS - Downselling'!CK45-CK113*'SaaS - Upselling'!CK181+CK45*'SaaS - Upselling'!CK45+CK181*'SaaS - Downselling'!CK113</f>
        <v>137.20760542506247</v>
      </c>
      <c r="CM113" s="89">
        <f ca="1">CL113-CL113*'SaaS - Churn'!CL113-CL113*'SaaS - Downselling'!CL45-CL113*'SaaS - Upselling'!CL181+CL45*'SaaS - Upselling'!CL45+CL181*'SaaS - Downselling'!CL113</f>
        <v>134.98266689966005</v>
      </c>
      <c r="CN113" s="89">
        <f ca="1">CM113-CM113*'SaaS - Churn'!CM113-CM113*'SaaS - Downselling'!CM45-CM113*'SaaS - Upselling'!CM181+CM45*'SaaS - Upselling'!CM45+CM181*'SaaS - Downselling'!CM113</f>
        <v>132.73992151479382</v>
      </c>
      <c r="CO113" s="89">
        <f ca="1">CN113-CN113*'SaaS - Churn'!CN113-CN113*'SaaS - Downselling'!CN45-CN113*'SaaS - Upselling'!CN181+CN45*'SaaS - Upselling'!CN45+CN181*'SaaS - Downselling'!CN113</f>
        <v>130.48720208324968</v>
      </c>
      <c r="CP113" s="89">
        <f ca="1">CO113-CO113*'SaaS - Churn'!CO113-CO113*'SaaS - Downselling'!CO45-CO113*'SaaS - Upselling'!CO181+CO45*'SaaS - Upselling'!CO45+CO181*'SaaS - Downselling'!CO113</f>
        <v>128.23128756048621</v>
      </c>
      <c r="CQ113" s="89">
        <f ca="1">CP113-CP113*'SaaS - Churn'!CP113-CP113*'SaaS - Downselling'!CP45-CP113*'SaaS - Upselling'!CP181+CP45*'SaaS - Upselling'!CP45+CP181*'SaaS - Downselling'!CP113</f>
        <v>125.97803178590983</v>
      </c>
      <c r="CR113" s="89">
        <f ca="1">CQ113-CQ113*'SaaS - Churn'!CQ113-CQ113*'SaaS - Downselling'!CQ45-CQ113*'SaaS - Upselling'!CQ181+CQ45*'SaaS - Upselling'!CQ45+CQ181*'SaaS - Downselling'!CQ113</f>
        <v>123.73247672962898</v>
      </c>
      <c r="CS113" s="89">
        <f ca="1">CR113-CR113*'SaaS - Churn'!CR113-CR113*'SaaS - Downselling'!CR45-CR113*'SaaS - Upselling'!CR181+CR45*'SaaS - Upselling'!CR45+CR181*'SaaS - Downselling'!CR113</f>
        <v>121.49895210494125</v>
      </c>
      <c r="CT113" s="89">
        <f ca="1">CS113-CS113*'SaaS - Churn'!CS113-CS113*'SaaS - Downselling'!CS45-CS113*'SaaS - Upselling'!CS181+CS45*'SaaS - Upselling'!CS45+CS181*'SaaS - Downselling'!CS113</f>
        <v>119.2811629835587</v>
      </c>
      <c r="CU113" s="89">
        <f ca="1">CT113-CT113*'SaaS - Churn'!CT113-CT113*'SaaS - Downselling'!CT45-CT113*'SaaS - Upselling'!CT181+CT45*'SaaS - Upselling'!CT45+CT181*'SaaS - Downselling'!CT113</f>
        <v>117.08226685411785</v>
      </c>
      <c r="CV113" s="89">
        <f ca="1">CU113-CU113*'SaaS - Churn'!CU113-CU113*'SaaS - Downselling'!CU45-CU113*'SaaS - Upselling'!CU181+CU45*'SaaS - Upselling'!CU45+CU181*'SaaS - Downselling'!CU113</f>
        <v>114.90494139163818</v>
      </c>
      <c r="CW113" s="89">
        <f ca="1">CV113-CV113*'SaaS - Churn'!CV113-CV113*'SaaS - Downselling'!CV45-CV113*'SaaS - Upselling'!CV181+CV45*'SaaS - Upselling'!CV45+CV181*'SaaS - Downselling'!CV113</f>
        <v>112.75144405345577</v>
      </c>
      <c r="CX113" s="89">
        <f ca="1">CW113-CW113*'SaaS - Churn'!CW113-CW113*'SaaS - Downselling'!CW45-CW113*'SaaS - Upselling'!CW181+CW45*'SaaS - Upselling'!CW45+CW181*'SaaS - Downselling'!CW113</f>
        <v>110.62366448327899</v>
      </c>
      <c r="CY113" s="89">
        <f ca="1">CX113-CX113*'SaaS - Churn'!CX113-CX113*'SaaS - Downselling'!CX45-CX113*'SaaS - Upselling'!CX181+CX45*'SaaS - Upselling'!CX45+CX181*'SaaS - Downselling'!CX113</f>
        <v>108.52317058719865</v>
      </c>
      <c r="CZ113" s="89">
        <f ca="1">CY113-CY113*'SaaS - Churn'!CY113-CY113*'SaaS - Downselling'!CY45-CY113*'SaaS - Upselling'!CY181+CY45*'SaaS - Upselling'!CY45+CY181*'SaaS - Downselling'!CY113</f>
        <v>106.45124904180969</v>
      </c>
      <c r="DA113" s="89">
        <f ca="1">CZ113-CZ113*'SaaS - Churn'!CZ113-CZ113*'SaaS - Downselling'!CZ45-CZ113*'SaaS - Upselling'!CZ181+CZ45*'SaaS - Upselling'!CZ45+CZ181*'SaaS - Downselling'!CZ113</f>
        <v>104.4089409033659</v>
      </c>
      <c r="DB113" s="89">
        <f ca="1">DA113-DA113*'SaaS - Churn'!DA113-DA113*'SaaS - Downselling'!DA45-DA113*'SaaS - Upselling'!DA181+DA45*'SaaS - Upselling'!DA45+DA181*'SaaS - Downselling'!DA113</f>
        <v>102.39707290660391</v>
      </c>
      <c r="DC113" s="89">
        <f ca="1">DB113-DB113*'SaaS - Churn'!DB113-DB113*'SaaS - Downselling'!DB45-DB113*'SaaS - Upselling'!DB181+DB45*'SaaS - Upselling'!DB45+DB181*'SaaS - Downselling'!DB113</f>
        <v>100.41628497122052</v>
      </c>
      <c r="DD113" s="89">
        <f ca="1">DC113-DC113*'SaaS - Churn'!DC113-DC113*'SaaS - Downselling'!DC45-DC113*'SaaS - Upselling'!DC181+DC45*'SaaS - Upselling'!DC45+DC181*'SaaS - Downselling'!DC113</f>
        <v>98.467054371814953</v>
      </c>
      <c r="DE113" s="89">
        <f ca="1">DD113-DD113*'SaaS - Churn'!DD113-DD113*'SaaS - Downselling'!DD45-DD113*'SaaS - Upselling'!DD181+DD45*'SaaS - Upselling'!DD45+DD181*'SaaS - Downselling'!DD113</f>
        <v>96.549716972395231</v>
      </c>
      <c r="DF113" s="89">
        <f ca="1">DE113-DE113*'SaaS - Churn'!DE113-DE113*'SaaS - Downselling'!DE45-DE113*'SaaS - Upselling'!DE181+DE45*'SaaS - Upselling'!DE45+DE181*'SaaS - Downselling'!DE113</f>
        <v>94.664485878401919</v>
      </c>
      <c r="DG113" s="89">
        <f ca="1">DF113-DF113*'SaaS - Churn'!DF113-DF113*'SaaS - Downselling'!DF45-DF113*'SaaS - Upselling'!DF181+DF45*'SaaS - Upselling'!DF45+DF181*'SaaS - Downselling'!DF113</f>
        <v>92.811467816833925</v>
      </c>
      <c r="DH113" s="89">
        <f ca="1">DG113-DG113*'SaaS - Churn'!DG113-DG113*'SaaS - Downselling'!DG45-DG113*'SaaS - Upselling'!DG181+DG45*'SaaS - Upselling'!DG45+DG181*'SaaS - Downselling'!DG113</f>
        <v>90.990677517777272</v>
      </c>
      <c r="DI113" s="89">
        <f ca="1">DH113-DH113*'SaaS - Churn'!DH113-DH113*'SaaS - Downselling'!DH45-DH113*'SaaS - Upselling'!DH181+DH45*'SaaS - Upselling'!DH45+DH181*'SaaS - Downselling'!DH113</f>
        <v>89.202050337828155</v>
      </c>
      <c r="DJ113" s="89">
        <f ca="1">DI113-DI113*'SaaS - Churn'!DI113-DI113*'SaaS - Downselling'!DI45-DI113*'SaaS - Upselling'!DI181+DI45*'SaaS - Upselling'!DI45+DI181*'SaaS - Downselling'!DI113</f>
        <v>87.445453337029249</v>
      </c>
      <c r="DK113" s="89">
        <f ca="1">DJ113-DJ113*'SaaS - Churn'!DJ113-DJ113*'SaaS - Downselling'!DJ45-DJ113*'SaaS - Upselling'!DJ181+DJ45*'SaaS - Upselling'!DJ45+DJ181*'SaaS - Downselling'!DJ113</f>
        <v>85.720694995531403</v>
      </c>
      <c r="DL113" s="89">
        <f ca="1">DK113-DK113*'SaaS - Churn'!DK113-DK113*'SaaS - Downselling'!DK45-DK113*'SaaS - Upselling'!DK181+DK45*'SaaS - Upselling'!DK45+DK181*'SaaS - Downselling'!DK113</f>
        <v>84.027533733834389</v>
      </c>
      <c r="DM113" s="89">
        <f ca="1">DL113-DL113*'SaaS - Churn'!DL113-DL113*'SaaS - Downselling'!DL45-DL113*'SaaS - Upselling'!DL181+DL45*'SaaS - Upselling'!DL45+DL181*'SaaS - Downselling'!DL113</f>
        <v>82.365685380785692</v>
      </c>
      <c r="DN113" s="89">
        <f ca="1">DM113-DM113*'SaaS - Churn'!DM113-DM113*'SaaS - Downselling'!DM45-DM113*'SaaS - Upselling'!DM181+DM45*'SaaS - Upselling'!DM45+DM181*'SaaS - Downselling'!DM113</f>
        <v>80.734829716202597</v>
      </c>
      <c r="DO113" s="89">
        <f ca="1">DN113-DN113*'SaaS - Churn'!DN113-DN113*'SaaS - Downselling'!DN45-DN113*'SaaS - Upselling'!DN181+DN45*'SaaS - Upselling'!DN45+DN181*'SaaS - Downselling'!DN113</f>
        <v>79.134616199747242</v>
      </c>
      <c r="DP113" s="89">
        <f ca="1">DO113-DO113*'SaaS - Churn'!DO113-DO113*'SaaS - Downselling'!DO45-DO113*'SaaS - Upselling'!DO181+DO45*'SaaS - Upselling'!DO45+DO181*'SaaS - Downselling'!DO113</f>
        <v>77.56466898427675</v>
      </c>
      <c r="DQ113" s="89">
        <f ca="1">DP113-DP113*'SaaS - Churn'!DP113-DP113*'SaaS - Downselling'!DP45-DP113*'SaaS - Upselling'!DP181+DP45*'SaaS - Upselling'!DP45+DP181*'SaaS - Downselling'!DP113</f>
        <v>76.024591300092737</v>
      </c>
      <c r="DR113" s="89">
        <f ca="1">DQ113-DQ113*'SaaS - Churn'!DQ113-DQ113*'SaaS - Downselling'!DQ45-DQ113*'SaaS - Upselling'!DQ181+DQ45*'SaaS - Upselling'!DQ45+DQ181*'SaaS - Downselling'!DQ113</f>
        <v>74.513969286132223</v>
      </c>
    </row>
    <row r="114" spans="2:122" ht="15.75" customHeight="1">
      <c r="B114" s="195">
        <v>44228</v>
      </c>
      <c r="BK114" s="89">
        <f ca="1"/>
        <v>81.899999999999991</v>
      </c>
      <c r="BL114" s="89">
        <f ca="1">BK114-BK114*'SaaS - Churn'!BK114-BK114*'SaaS - Downselling'!BK46-BK114*'SaaS - Upselling'!BK182+BK46*'SaaS - Upselling'!BK46+BK182*'SaaS - Downselling'!BK114</f>
        <v>96.641999999999982</v>
      </c>
      <c r="BM114" s="89">
        <f ca="1">BL114-BL114*'SaaS - Churn'!BL114-BL114*'SaaS - Downselling'!BL46-BL114*'SaaS - Upselling'!BL182+BL46*'SaaS - Upselling'!BL46+BL182*'SaaS - Downselling'!BL114</f>
        <v>109.12355999999998</v>
      </c>
      <c r="BN114" s="89">
        <f ca="1">BM114-BM114*'SaaS - Churn'!BM114-BM114*'SaaS - Downselling'!BM46-BM114*'SaaS - Upselling'!BM182+BM46*'SaaS - Upselling'!BM46+BM182*'SaaS - Downselling'!BM114</f>
        <v>119.62576079999999</v>
      </c>
      <c r="BO114" s="89">
        <f ca="1">BN114-BN114*'SaaS - Churn'!BN114-BN114*'SaaS - Downselling'!BN46-BN114*'SaaS - Upselling'!BN182+BN46*'SaaS - Upselling'!BN46+BN182*'SaaS - Downselling'!BN114</f>
        <v>128.395756944</v>
      </c>
      <c r="BP114" s="89">
        <f ca="1">BO114-BO114*'SaaS - Churn'!BO114-BO114*'SaaS - Downselling'!BO46-BO114*'SaaS - Upselling'!BO182+BO46*'SaaS - Upselling'!BO46+BO182*'SaaS - Downselling'!BO114</f>
        <v>135.65085180192</v>
      </c>
      <c r="BQ114" s="89">
        <f ca="1">BP114-BP114*'SaaS - Churn'!BP114-BP114*'SaaS - Downselling'!BP46-BP114*'SaaS - Upselling'!BP182+BP46*'SaaS - Upselling'!BP46+BP182*'SaaS - Downselling'!BP114</f>
        <v>141.58208356306559</v>
      </c>
      <c r="BR114" s="89">
        <f ca="1">BQ114-BQ114*'SaaS - Churn'!BQ114-BQ114*'SaaS - Downselling'!BQ46-BQ114*'SaaS - Upselling'!BQ182+BQ46*'SaaS - Upselling'!BQ46+BQ182*'SaaS - Downselling'!BQ114</f>
        <v>146.3573808333262</v>
      </c>
      <c r="BS114" s="89">
        <f ca="1">BR114-BR114*'SaaS - Churn'!BR114-BR114*'SaaS - Downselling'!BR46-BR114*'SaaS - Upselling'!BR182+BR46*'SaaS - Upselling'!BR46+BR182*'SaaS - Downselling'!BR114</f>
        <v>150.12433948519896</v>
      </c>
      <c r="BT114" s="89">
        <f ca="1">BS114-BS114*'SaaS - Churn'!BS114-BS114*'SaaS - Downselling'!BS46-BS114*'SaaS - Upselling'!BS182+BS46*'SaaS - Upselling'!BS46+BS182*'SaaS - Downselling'!BS114</f>
        <v>153.01266621180957</v>
      </c>
      <c r="BU114" s="89">
        <f ca="1">BT114-BT114*'SaaS - Churn'!BT114-BT114*'SaaS - Downselling'!BT46-BT114*'SaaS - Upselling'!BT182+BT46*'SaaS - Upselling'!BT46+BT182*'SaaS - Downselling'!BT114</f>
        <v>155.13632878193022</v>
      </c>
      <c r="BV114" s="89">
        <f ca="1">BU114-BU114*'SaaS - Churn'!BU114-BU114*'SaaS - Downselling'!BU46-BU114*'SaaS - Upselling'!BU182+BU46*'SaaS - Upselling'!BU46+BU182*'SaaS - Downselling'!BU114</f>
        <v>156.59544819332564</v>
      </c>
      <c r="BW114" s="89">
        <f ca="1">BV114-BV114*'SaaS - Churn'!BV114-BV114*'SaaS - Downselling'!BV46-BV114*'SaaS - Upselling'!BV182+BV46*'SaaS - Upselling'!BV46+BV182*'SaaS - Downselling'!BV114</f>
        <v>157.47796369804905</v>
      </c>
      <c r="BX114" s="89">
        <f ca="1">BW114-BW114*'SaaS - Churn'!BW114-BW114*'SaaS - Downselling'!BW46-BW114*'SaaS - Upselling'!BW182+BW46*'SaaS - Upselling'!BW46+BW182*'SaaS - Downselling'!BW114</f>
        <v>157.8610979564472</v>
      </c>
      <c r="BY114" s="89">
        <f ca="1">BX114-BX114*'SaaS - Churn'!BX114-BX114*'SaaS - Downselling'!BX46-BX114*'SaaS - Upselling'!BX182+BX46*'SaaS - Upselling'!BX46+BX182*'SaaS - Downselling'!BX114</f>
        <v>157.81264630579429</v>
      </c>
      <c r="BZ114" s="89">
        <f ca="1">BY114-BY114*'SaaS - Churn'!BY114-BY114*'SaaS - Downselling'!BY46-BY114*'SaaS - Upselling'!BY182+BY46*'SaaS - Upselling'!BY46+BY182*'SaaS - Downselling'!BY114</f>
        <v>157.39211125113732</v>
      </c>
      <c r="CA114" s="89">
        <f ca="1">BZ114-BZ114*'SaaS - Churn'!BZ114-BZ114*'SaaS - Downselling'!BZ46-BZ114*'SaaS - Upselling'!BZ182+BZ46*'SaaS - Upselling'!BZ46+BZ182*'SaaS - Downselling'!BZ114</f>
        <v>156.65170075299844</v>
      </c>
      <c r="CB114" s="89">
        <f ca="1">CA114-CA114*'SaaS - Churn'!CA114-CA114*'SaaS - Downselling'!CA46-CA114*'SaaS - Upselling'!CA182+CA46*'SaaS - Upselling'!CA46+CA182*'SaaS - Downselling'!CA114</f>
        <v>155.63720665759627</v>
      </c>
      <c r="CC114" s="89">
        <f ca="1">CB114-CB114*'SaaS - Churn'!CB114-CB114*'SaaS - Downselling'!CB46-CB114*'SaaS - Upselling'!CB182+CB46*'SaaS - Upselling'!CB46+CB182*'SaaS - Downselling'!CB114</f>
        <v>154.3887776537432</v>
      </c>
      <c r="CD114" s="89">
        <f ca="1">CC114-CC114*'SaaS - Churn'!CC114-CC114*'SaaS - Downselling'!CC46-CC114*'SaaS - Upselling'!CC182+CC46*'SaaS - Upselling'!CC46+CC182*'SaaS - Downselling'!CC114</f>
        <v>152.94159941445133</v>
      </c>
      <c r="CE114" s="89">
        <f ca="1">CD114-CD114*'SaaS - Churn'!CD114-CD114*'SaaS - Downselling'!CD46-CD114*'SaaS - Upselling'!CD182+CD46*'SaaS - Upselling'!CD46+CD182*'SaaS - Downselling'!CD114</f>
        <v>151.32649306229132</v>
      </c>
      <c r="CF114" s="89">
        <f ca="1">CE114-CE114*'SaaS - Churn'!CE114-CE114*'SaaS - Downselling'!CE46-CE114*'SaaS - Upselling'!CE182+CE46*'SaaS - Upselling'!CE46+CE182*'SaaS - Downselling'!CE114</f>
        <v>149.57044176083906</v>
      </c>
      <c r="CG114" s="89">
        <f ca="1">CF114-CF114*'SaaS - Churn'!CF114-CF114*'SaaS - Downselling'!CF46-CF114*'SaaS - Upselling'!CF182+CF46*'SaaS - Upselling'!CF46+CF182*'SaaS - Downselling'!CF114</f>
        <v>147.69705405824058</v>
      </c>
      <c r="CH114" s="89">
        <f ca="1">CG114-CG114*'SaaS - Churn'!CG114-CG114*'SaaS - Downselling'!CG46-CG114*'SaaS - Upselling'!CG182+CG46*'SaaS - Upselling'!CG46+CG182*'SaaS - Downselling'!CG114</f>
        <v>145.72697157377991</v>
      </c>
      <c r="CI114" s="89">
        <f ca="1">CH114-CH114*'SaaS - Churn'!CH114-CH114*'SaaS - Downselling'!CH46-CH114*'SaaS - Upselling'!CH182+CH46*'SaaS - Upselling'!CH46+CH182*'SaaS - Downselling'!CH114</f>
        <v>143.67822770740395</v>
      </c>
      <c r="CJ114" s="89">
        <f ca="1">CI114-CI114*'SaaS - Churn'!CI114-CI114*'SaaS - Downselling'!CI46-CI114*'SaaS - Upselling'!CI182+CI46*'SaaS - Upselling'!CI46+CI182*'SaaS - Downselling'!CI114</f>
        <v>141.56656325054354</v>
      </c>
      <c r="CK114" s="89">
        <f ca="1">CJ114-CJ114*'SaaS - Churn'!CJ114-CJ114*'SaaS - Downselling'!CJ46-CJ114*'SaaS - Upselling'!CJ182+CJ46*'SaaS - Upselling'!CJ46+CJ182*'SaaS - Downselling'!CJ114</f>
        <v>139.40570407114581</v>
      </c>
      <c r="CL114" s="89">
        <f ca="1">CK114-CK114*'SaaS - Churn'!CK114-CK114*'SaaS - Downselling'!CK46-CK114*'SaaS - Upselling'!CK182+CK46*'SaaS - Upselling'!CK46+CK182*'SaaS - Downselling'!CK114</f>
        <v>137.20760542506247</v>
      </c>
      <c r="CM114" s="89">
        <f ca="1">CL114-CL114*'SaaS - Churn'!CL114-CL114*'SaaS - Downselling'!CL46-CL114*'SaaS - Upselling'!CL182+CL46*'SaaS - Upselling'!CL46+CL182*'SaaS - Downselling'!CL114</f>
        <v>134.98266689966005</v>
      </c>
      <c r="CN114" s="89">
        <f ca="1">CM114-CM114*'SaaS - Churn'!CM114-CM114*'SaaS - Downselling'!CM46-CM114*'SaaS - Upselling'!CM182+CM46*'SaaS - Upselling'!CM46+CM182*'SaaS - Downselling'!CM114</f>
        <v>132.73992151479382</v>
      </c>
      <c r="CO114" s="89">
        <f ca="1">CN114-CN114*'SaaS - Churn'!CN114-CN114*'SaaS - Downselling'!CN46-CN114*'SaaS - Upselling'!CN182+CN46*'SaaS - Upselling'!CN46+CN182*'SaaS - Downselling'!CN114</f>
        <v>130.48720208324968</v>
      </c>
      <c r="CP114" s="89">
        <f ca="1">CO114-CO114*'SaaS - Churn'!CO114-CO114*'SaaS - Downselling'!CO46-CO114*'SaaS - Upselling'!CO182+CO46*'SaaS - Upselling'!CO46+CO182*'SaaS - Downselling'!CO114</f>
        <v>128.23128756048621</v>
      </c>
      <c r="CQ114" s="89">
        <f ca="1">CP114-CP114*'SaaS - Churn'!CP114-CP114*'SaaS - Downselling'!CP46-CP114*'SaaS - Upselling'!CP182+CP46*'SaaS - Upselling'!CP46+CP182*'SaaS - Downselling'!CP114</f>
        <v>125.97803178590983</v>
      </c>
      <c r="CR114" s="89">
        <f ca="1">CQ114-CQ114*'SaaS - Churn'!CQ114-CQ114*'SaaS - Downselling'!CQ46-CQ114*'SaaS - Upselling'!CQ182+CQ46*'SaaS - Upselling'!CQ46+CQ182*'SaaS - Downselling'!CQ114</f>
        <v>123.73247672962898</v>
      </c>
      <c r="CS114" s="89">
        <f ca="1">CR114-CR114*'SaaS - Churn'!CR114-CR114*'SaaS - Downselling'!CR46-CR114*'SaaS - Upselling'!CR182+CR46*'SaaS - Upselling'!CR46+CR182*'SaaS - Downselling'!CR114</f>
        <v>121.49895210494125</v>
      </c>
      <c r="CT114" s="89">
        <f ca="1">CS114-CS114*'SaaS - Churn'!CS114-CS114*'SaaS - Downselling'!CS46-CS114*'SaaS - Upselling'!CS182+CS46*'SaaS - Upselling'!CS46+CS182*'SaaS - Downselling'!CS114</f>
        <v>119.2811629835587</v>
      </c>
      <c r="CU114" s="89">
        <f ca="1">CT114-CT114*'SaaS - Churn'!CT114-CT114*'SaaS - Downselling'!CT46-CT114*'SaaS - Upselling'!CT182+CT46*'SaaS - Upselling'!CT46+CT182*'SaaS - Downselling'!CT114</f>
        <v>117.08226685411785</v>
      </c>
      <c r="CV114" s="89">
        <f ca="1">CU114-CU114*'SaaS - Churn'!CU114-CU114*'SaaS - Downselling'!CU46-CU114*'SaaS - Upselling'!CU182+CU46*'SaaS - Upselling'!CU46+CU182*'SaaS - Downselling'!CU114</f>
        <v>114.90494139163818</v>
      </c>
      <c r="CW114" s="89">
        <f ca="1">CV114-CV114*'SaaS - Churn'!CV114-CV114*'SaaS - Downselling'!CV46-CV114*'SaaS - Upselling'!CV182+CV46*'SaaS - Upselling'!CV46+CV182*'SaaS - Downselling'!CV114</f>
        <v>112.75144405345577</v>
      </c>
      <c r="CX114" s="89">
        <f ca="1">CW114-CW114*'SaaS - Churn'!CW114-CW114*'SaaS - Downselling'!CW46-CW114*'SaaS - Upselling'!CW182+CW46*'SaaS - Upselling'!CW46+CW182*'SaaS - Downselling'!CW114</f>
        <v>110.62366448327899</v>
      </c>
      <c r="CY114" s="89">
        <f ca="1">CX114-CX114*'SaaS - Churn'!CX114-CX114*'SaaS - Downselling'!CX46-CX114*'SaaS - Upselling'!CX182+CX46*'SaaS - Upselling'!CX46+CX182*'SaaS - Downselling'!CX114</f>
        <v>108.52317058719865</v>
      </c>
      <c r="CZ114" s="89">
        <f ca="1">CY114-CY114*'SaaS - Churn'!CY114-CY114*'SaaS - Downselling'!CY46-CY114*'SaaS - Upselling'!CY182+CY46*'SaaS - Upselling'!CY46+CY182*'SaaS - Downselling'!CY114</f>
        <v>106.45124904180969</v>
      </c>
      <c r="DA114" s="89">
        <f ca="1">CZ114-CZ114*'SaaS - Churn'!CZ114-CZ114*'SaaS - Downselling'!CZ46-CZ114*'SaaS - Upselling'!CZ182+CZ46*'SaaS - Upselling'!CZ46+CZ182*'SaaS - Downselling'!CZ114</f>
        <v>104.4089409033659</v>
      </c>
      <c r="DB114" s="89">
        <f ca="1">DA114-DA114*'SaaS - Churn'!DA114-DA114*'SaaS - Downselling'!DA46-DA114*'SaaS - Upselling'!DA182+DA46*'SaaS - Upselling'!DA46+DA182*'SaaS - Downselling'!DA114</f>
        <v>102.39707290660391</v>
      </c>
      <c r="DC114" s="89">
        <f ca="1">DB114-DB114*'SaaS - Churn'!DB114-DB114*'SaaS - Downselling'!DB46-DB114*'SaaS - Upselling'!DB182+DB46*'SaaS - Upselling'!DB46+DB182*'SaaS - Downselling'!DB114</f>
        <v>100.41628497122052</v>
      </c>
      <c r="DD114" s="89">
        <f ca="1">DC114-DC114*'SaaS - Churn'!DC114-DC114*'SaaS - Downselling'!DC46-DC114*'SaaS - Upselling'!DC182+DC46*'SaaS - Upselling'!DC46+DC182*'SaaS - Downselling'!DC114</f>
        <v>98.467054371814953</v>
      </c>
      <c r="DE114" s="89">
        <f ca="1">DD114-DD114*'SaaS - Churn'!DD114-DD114*'SaaS - Downselling'!DD46-DD114*'SaaS - Upselling'!DD182+DD46*'SaaS - Upselling'!DD46+DD182*'SaaS - Downselling'!DD114</f>
        <v>96.549716972395231</v>
      </c>
      <c r="DF114" s="89">
        <f ca="1">DE114-DE114*'SaaS - Churn'!DE114-DE114*'SaaS - Downselling'!DE46-DE114*'SaaS - Upselling'!DE182+DE46*'SaaS - Upselling'!DE46+DE182*'SaaS - Downselling'!DE114</f>
        <v>94.664485878401919</v>
      </c>
      <c r="DG114" s="89">
        <f ca="1">DF114-DF114*'SaaS - Churn'!DF114-DF114*'SaaS - Downselling'!DF46-DF114*'SaaS - Upselling'!DF182+DF46*'SaaS - Upselling'!DF46+DF182*'SaaS - Downselling'!DF114</f>
        <v>92.811467816833925</v>
      </c>
      <c r="DH114" s="89">
        <f ca="1">DG114-DG114*'SaaS - Churn'!DG114-DG114*'SaaS - Downselling'!DG46-DG114*'SaaS - Upselling'!DG182+DG46*'SaaS - Upselling'!DG46+DG182*'SaaS - Downselling'!DG114</f>
        <v>90.990677517777272</v>
      </c>
      <c r="DI114" s="89">
        <f ca="1">DH114-DH114*'SaaS - Churn'!DH114-DH114*'SaaS - Downselling'!DH46-DH114*'SaaS - Upselling'!DH182+DH46*'SaaS - Upselling'!DH46+DH182*'SaaS - Downselling'!DH114</f>
        <v>89.202050337828155</v>
      </c>
      <c r="DJ114" s="89">
        <f ca="1">DI114-DI114*'SaaS - Churn'!DI114-DI114*'SaaS - Downselling'!DI46-DI114*'SaaS - Upselling'!DI182+DI46*'SaaS - Upselling'!DI46+DI182*'SaaS - Downselling'!DI114</f>
        <v>87.445453337029249</v>
      </c>
      <c r="DK114" s="89">
        <f ca="1">DJ114-DJ114*'SaaS - Churn'!DJ114-DJ114*'SaaS - Downselling'!DJ46-DJ114*'SaaS - Upselling'!DJ182+DJ46*'SaaS - Upselling'!DJ46+DJ182*'SaaS - Downselling'!DJ114</f>
        <v>85.720694995531403</v>
      </c>
      <c r="DL114" s="89">
        <f ca="1">DK114-DK114*'SaaS - Churn'!DK114-DK114*'SaaS - Downselling'!DK46-DK114*'SaaS - Upselling'!DK182+DK46*'SaaS - Upselling'!DK46+DK182*'SaaS - Downselling'!DK114</f>
        <v>84.027533733834389</v>
      </c>
      <c r="DM114" s="89">
        <f ca="1">DL114-DL114*'SaaS - Churn'!DL114-DL114*'SaaS - Downselling'!DL46-DL114*'SaaS - Upselling'!DL182+DL46*'SaaS - Upselling'!DL46+DL182*'SaaS - Downselling'!DL114</f>
        <v>82.365685380785692</v>
      </c>
      <c r="DN114" s="89">
        <f ca="1">DM114-DM114*'SaaS - Churn'!DM114-DM114*'SaaS - Downselling'!DM46-DM114*'SaaS - Upselling'!DM182+DM46*'SaaS - Upselling'!DM46+DM182*'SaaS - Downselling'!DM114</f>
        <v>80.734829716202597</v>
      </c>
      <c r="DO114" s="89">
        <f ca="1">DN114-DN114*'SaaS - Churn'!DN114-DN114*'SaaS - Downselling'!DN46-DN114*'SaaS - Upselling'!DN182+DN46*'SaaS - Upselling'!DN46+DN182*'SaaS - Downselling'!DN114</f>
        <v>79.134616199747242</v>
      </c>
      <c r="DP114" s="89">
        <f ca="1">DO114-DO114*'SaaS - Churn'!DO114-DO114*'SaaS - Downselling'!DO46-DO114*'SaaS - Upselling'!DO182+DO46*'SaaS - Upselling'!DO46+DO182*'SaaS - Downselling'!DO114</f>
        <v>77.56466898427675</v>
      </c>
      <c r="DQ114" s="89">
        <f ca="1">DP114-DP114*'SaaS - Churn'!DP114-DP114*'SaaS - Downselling'!DP46-DP114*'SaaS - Upselling'!DP182+DP46*'SaaS - Upselling'!DP46+DP182*'SaaS - Downselling'!DP114</f>
        <v>76.024591300092737</v>
      </c>
      <c r="DR114" s="89">
        <f ca="1">DQ114-DQ114*'SaaS - Churn'!DQ114-DQ114*'SaaS - Downselling'!DQ46-DQ114*'SaaS - Upselling'!DQ182+DQ46*'SaaS - Upselling'!DQ46+DQ182*'SaaS - Downselling'!DQ114</f>
        <v>74.513969286132223</v>
      </c>
    </row>
    <row r="115" spans="2:122" ht="15.75" customHeight="1">
      <c r="B115" s="195">
        <v>44256</v>
      </c>
      <c r="BK115" s="89">
        <f ca="1"/>
        <v>81.899999999999991</v>
      </c>
      <c r="BL115" s="89">
        <f ca="1">BK115-BK115*'SaaS - Churn'!BK115-BK115*'SaaS - Downselling'!BK47-BK115*'SaaS - Upselling'!BK183+BK47*'SaaS - Upselling'!BK47+BK183*'SaaS - Downselling'!BK115</f>
        <v>96.641999999999982</v>
      </c>
      <c r="BM115" s="89">
        <f ca="1">BL115-BL115*'SaaS - Churn'!BL115-BL115*'SaaS - Downselling'!BL47-BL115*'SaaS - Upselling'!BL183+BL47*'SaaS - Upselling'!BL47+BL183*'SaaS - Downselling'!BL115</f>
        <v>109.12355999999998</v>
      </c>
      <c r="BN115" s="89">
        <f ca="1">BM115-BM115*'SaaS - Churn'!BM115-BM115*'SaaS - Downselling'!BM47-BM115*'SaaS - Upselling'!BM183+BM47*'SaaS - Upselling'!BM47+BM183*'SaaS - Downselling'!BM115</f>
        <v>119.62576079999999</v>
      </c>
      <c r="BO115" s="89">
        <f ca="1">BN115-BN115*'SaaS - Churn'!BN115-BN115*'SaaS - Downselling'!BN47-BN115*'SaaS - Upselling'!BN183+BN47*'SaaS - Upselling'!BN47+BN183*'SaaS - Downselling'!BN115</f>
        <v>128.395756944</v>
      </c>
      <c r="BP115" s="89">
        <f ca="1">BO115-BO115*'SaaS - Churn'!BO115-BO115*'SaaS - Downselling'!BO47-BO115*'SaaS - Upselling'!BO183+BO47*'SaaS - Upselling'!BO47+BO183*'SaaS - Downselling'!BO115</f>
        <v>135.65085180192</v>
      </c>
      <c r="BQ115" s="89">
        <f ca="1">BP115-BP115*'SaaS - Churn'!BP115-BP115*'SaaS - Downselling'!BP47-BP115*'SaaS - Upselling'!BP183+BP47*'SaaS - Upselling'!BP47+BP183*'SaaS - Downselling'!BP115</f>
        <v>141.58208356306559</v>
      </c>
      <c r="BR115" s="89">
        <f ca="1">BQ115-BQ115*'SaaS - Churn'!BQ115-BQ115*'SaaS - Downselling'!BQ47-BQ115*'SaaS - Upselling'!BQ183+BQ47*'SaaS - Upselling'!BQ47+BQ183*'SaaS - Downselling'!BQ115</f>
        <v>146.3573808333262</v>
      </c>
      <c r="BS115" s="89">
        <f ca="1">BR115-BR115*'SaaS - Churn'!BR115-BR115*'SaaS - Downselling'!BR47-BR115*'SaaS - Upselling'!BR183+BR47*'SaaS - Upselling'!BR47+BR183*'SaaS - Downselling'!BR115</f>
        <v>150.12433948519896</v>
      </c>
      <c r="BT115" s="89">
        <f ca="1">BS115-BS115*'SaaS - Churn'!BS115-BS115*'SaaS - Downselling'!BS47-BS115*'SaaS - Upselling'!BS183+BS47*'SaaS - Upselling'!BS47+BS183*'SaaS - Downselling'!BS115</f>
        <v>153.01266621180957</v>
      </c>
      <c r="BU115" s="89">
        <f ca="1">BT115-BT115*'SaaS - Churn'!BT115-BT115*'SaaS - Downselling'!BT47-BT115*'SaaS - Upselling'!BT183+BT47*'SaaS - Upselling'!BT47+BT183*'SaaS - Downselling'!BT115</f>
        <v>155.13632878193022</v>
      </c>
      <c r="BV115" s="89">
        <f ca="1">BU115-BU115*'SaaS - Churn'!BU115-BU115*'SaaS - Downselling'!BU47-BU115*'SaaS - Upselling'!BU183+BU47*'SaaS - Upselling'!BU47+BU183*'SaaS - Downselling'!BU115</f>
        <v>156.59544819332564</v>
      </c>
      <c r="BW115" s="89">
        <f ca="1">BV115-BV115*'SaaS - Churn'!BV115-BV115*'SaaS - Downselling'!BV47-BV115*'SaaS - Upselling'!BV183+BV47*'SaaS - Upselling'!BV47+BV183*'SaaS - Downselling'!BV115</f>
        <v>157.47796369804905</v>
      </c>
      <c r="BX115" s="89">
        <f ca="1">BW115-BW115*'SaaS - Churn'!BW115-BW115*'SaaS - Downselling'!BW47-BW115*'SaaS - Upselling'!BW183+BW47*'SaaS - Upselling'!BW47+BW183*'SaaS - Downselling'!BW115</f>
        <v>157.8610979564472</v>
      </c>
      <c r="BY115" s="89">
        <f ca="1">BX115-BX115*'SaaS - Churn'!BX115-BX115*'SaaS - Downselling'!BX47-BX115*'SaaS - Upselling'!BX183+BX47*'SaaS - Upselling'!BX47+BX183*'SaaS - Downselling'!BX115</f>
        <v>157.81264630579429</v>
      </c>
      <c r="BZ115" s="89">
        <f ca="1">BY115-BY115*'SaaS - Churn'!BY115-BY115*'SaaS - Downselling'!BY47-BY115*'SaaS - Upselling'!BY183+BY47*'SaaS - Upselling'!BY47+BY183*'SaaS - Downselling'!BY115</f>
        <v>157.39211125113732</v>
      </c>
      <c r="CA115" s="89">
        <f ca="1">BZ115-BZ115*'SaaS - Churn'!BZ115-BZ115*'SaaS - Downselling'!BZ47-BZ115*'SaaS - Upselling'!BZ183+BZ47*'SaaS - Upselling'!BZ47+BZ183*'SaaS - Downselling'!BZ115</f>
        <v>156.65170075299844</v>
      </c>
      <c r="CB115" s="89">
        <f ca="1">CA115-CA115*'SaaS - Churn'!CA115-CA115*'SaaS - Downselling'!CA47-CA115*'SaaS - Upselling'!CA183+CA47*'SaaS - Upselling'!CA47+CA183*'SaaS - Downselling'!CA115</f>
        <v>155.63720665759627</v>
      </c>
      <c r="CC115" s="89">
        <f ca="1">CB115-CB115*'SaaS - Churn'!CB115-CB115*'SaaS - Downselling'!CB47-CB115*'SaaS - Upselling'!CB183+CB47*'SaaS - Upselling'!CB47+CB183*'SaaS - Downselling'!CB115</f>
        <v>154.3887776537432</v>
      </c>
      <c r="CD115" s="89">
        <f ca="1">CC115-CC115*'SaaS - Churn'!CC115-CC115*'SaaS - Downselling'!CC47-CC115*'SaaS - Upselling'!CC183+CC47*'SaaS - Upselling'!CC47+CC183*'SaaS - Downselling'!CC115</f>
        <v>152.94159941445133</v>
      </c>
      <c r="CE115" s="89">
        <f ca="1">CD115-CD115*'SaaS - Churn'!CD115-CD115*'SaaS - Downselling'!CD47-CD115*'SaaS - Upselling'!CD183+CD47*'SaaS - Upselling'!CD47+CD183*'SaaS - Downselling'!CD115</f>
        <v>151.32649306229132</v>
      </c>
      <c r="CF115" s="89">
        <f ca="1">CE115-CE115*'SaaS - Churn'!CE115-CE115*'SaaS - Downselling'!CE47-CE115*'SaaS - Upselling'!CE183+CE47*'SaaS - Upselling'!CE47+CE183*'SaaS - Downselling'!CE115</f>
        <v>149.57044176083906</v>
      </c>
      <c r="CG115" s="89">
        <f ca="1">CF115-CF115*'SaaS - Churn'!CF115-CF115*'SaaS - Downselling'!CF47-CF115*'SaaS - Upselling'!CF183+CF47*'SaaS - Upselling'!CF47+CF183*'SaaS - Downselling'!CF115</f>
        <v>147.69705405824058</v>
      </c>
      <c r="CH115" s="89">
        <f ca="1">CG115-CG115*'SaaS - Churn'!CG115-CG115*'SaaS - Downselling'!CG47-CG115*'SaaS - Upselling'!CG183+CG47*'SaaS - Upselling'!CG47+CG183*'SaaS - Downselling'!CG115</f>
        <v>145.72697157377991</v>
      </c>
      <c r="CI115" s="89">
        <f ca="1">CH115-CH115*'SaaS - Churn'!CH115-CH115*'SaaS - Downselling'!CH47-CH115*'SaaS - Upselling'!CH183+CH47*'SaaS - Upselling'!CH47+CH183*'SaaS - Downselling'!CH115</f>
        <v>143.67822770740395</v>
      </c>
      <c r="CJ115" s="89">
        <f ca="1">CI115-CI115*'SaaS - Churn'!CI115-CI115*'SaaS - Downselling'!CI47-CI115*'SaaS - Upselling'!CI183+CI47*'SaaS - Upselling'!CI47+CI183*'SaaS - Downselling'!CI115</f>
        <v>141.56656325054354</v>
      </c>
      <c r="CK115" s="89">
        <f ca="1">CJ115-CJ115*'SaaS - Churn'!CJ115-CJ115*'SaaS - Downselling'!CJ47-CJ115*'SaaS - Upselling'!CJ183+CJ47*'SaaS - Upselling'!CJ47+CJ183*'SaaS - Downselling'!CJ115</f>
        <v>139.40570407114581</v>
      </c>
      <c r="CL115" s="89">
        <f ca="1">CK115-CK115*'SaaS - Churn'!CK115-CK115*'SaaS - Downselling'!CK47-CK115*'SaaS - Upselling'!CK183+CK47*'SaaS - Upselling'!CK47+CK183*'SaaS - Downselling'!CK115</f>
        <v>137.20760542506247</v>
      </c>
      <c r="CM115" s="89">
        <f ca="1">CL115-CL115*'SaaS - Churn'!CL115-CL115*'SaaS - Downselling'!CL47-CL115*'SaaS - Upselling'!CL183+CL47*'SaaS - Upselling'!CL47+CL183*'SaaS - Downselling'!CL115</f>
        <v>134.98266689966005</v>
      </c>
      <c r="CN115" s="89">
        <f ca="1">CM115-CM115*'SaaS - Churn'!CM115-CM115*'SaaS - Downselling'!CM47-CM115*'SaaS - Upselling'!CM183+CM47*'SaaS - Upselling'!CM47+CM183*'SaaS - Downselling'!CM115</f>
        <v>132.73992151479382</v>
      </c>
      <c r="CO115" s="89">
        <f ca="1">CN115-CN115*'SaaS - Churn'!CN115-CN115*'SaaS - Downselling'!CN47-CN115*'SaaS - Upselling'!CN183+CN47*'SaaS - Upselling'!CN47+CN183*'SaaS - Downselling'!CN115</f>
        <v>130.48720208324968</v>
      </c>
      <c r="CP115" s="89">
        <f ca="1">CO115-CO115*'SaaS - Churn'!CO115-CO115*'SaaS - Downselling'!CO47-CO115*'SaaS - Upselling'!CO183+CO47*'SaaS - Upselling'!CO47+CO183*'SaaS - Downselling'!CO115</f>
        <v>128.23128756048621</v>
      </c>
      <c r="CQ115" s="89">
        <f ca="1">CP115-CP115*'SaaS - Churn'!CP115-CP115*'SaaS - Downselling'!CP47-CP115*'SaaS - Upselling'!CP183+CP47*'SaaS - Upselling'!CP47+CP183*'SaaS - Downselling'!CP115</f>
        <v>125.97803178590983</v>
      </c>
      <c r="CR115" s="89">
        <f ca="1">CQ115-CQ115*'SaaS - Churn'!CQ115-CQ115*'SaaS - Downselling'!CQ47-CQ115*'SaaS - Upselling'!CQ183+CQ47*'SaaS - Upselling'!CQ47+CQ183*'SaaS - Downselling'!CQ115</f>
        <v>123.73247672962898</v>
      </c>
      <c r="CS115" s="89">
        <f ca="1">CR115-CR115*'SaaS - Churn'!CR115-CR115*'SaaS - Downselling'!CR47-CR115*'SaaS - Upselling'!CR183+CR47*'SaaS - Upselling'!CR47+CR183*'SaaS - Downselling'!CR115</f>
        <v>121.49895210494125</v>
      </c>
      <c r="CT115" s="89">
        <f ca="1">CS115-CS115*'SaaS - Churn'!CS115-CS115*'SaaS - Downselling'!CS47-CS115*'SaaS - Upselling'!CS183+CS47*'SaaS - Upselling'!CS47+CS183*'SaaS - Downselling'!CS115</f>
        <v>119.2811629835587</v>
      </c>
      <c r="CU115" s="89">
        <f ca="1">CT115-CT115*'SaaS - Churn'!CT115-CT115*'SaaS - Downselling'!CT47-CT115*'SaaS - Upselling'!CT183+CT47*'SaaS - Upselling'!CT47+CT183*'SaaS - Downselling'!CT115</f>
        <v>117.08226685411785</v>
      </c>
      <c r="CV115" s="89">
        <f ca="1">CU115-CU115*'SaaS - Churn'!CU115-CU115*'SaaS - Downselling'!CU47-CU115*'SaaS - Upselling'!CU183+CU47*'SaaS - Upselling'!CU47+CU183*'SaaS - Downselling'!CU115</f>
        <v>114.90494139163818</v>
      </c>
      <c r="CW115" s="89">
        <f ca="1">CV115-CV115*'SaaS - Churn'!CV115-CV115*'SaaS - Downselling'!CV47-CV115*'SaaS - Upselling'!CV183+CV47*'SaaS - Upselling'!CV47+CV183*'SaaS - Downselling'!CV115</f>
        <v>112.75144405345577</v>
      </c>
      <c r="CX115" s="89">
        <f ca="1">CW115-CW115*'SaaS - Churn'!CW115-CW115*'SaaS - Downselling'!CW47-CW115*'SaaS - Upselling'!CW183+CW47*'SaaS - Upselling'!CW47+CW183*'SaaS - Downselling'!CW115</f>
        <v>110.62366448327899</v>
      </c>
      <c r="CY115" s="89">
        <f ca="1">CX115-CX115*'SaaS - Churn'!CX115-CX115*'SaaS - Downselling'!CX47-CX115*'SaaS - Upselling'!CX183+CX47*'SaaS - Upselling'!CX47+CX183*'SaaS - Downselling'!CX115</f>
        <v>108.52317058719865</v>
      </c>
      <c r="CZ115" s="89">
        <f ca="1">CY115-CY115*'SaaS - Churn'!CY115-CY115*'SaaS - Downselling'!CY47-CY115*'SaaS - Upselling'!CY183+CY47*'SaaS - Upselling'!CY47+CY183*'SaaS - Downselling'!CY115</f>
        <v>106.45124904180969</v>
      </c>
      <c r="DA115" s="89">
        <f ca="1">CZ115-CZ115*'SaaS - Churn'!CZ115-CZ115*'SaaS - Downselling'!CZ47-CZ115*'SaaS - Upselling'!CZ183+CZ47*'SaaS - Upselling'!CZ47+CZ183*'SaaS - Downselling'!CZ115</f>
        <v>104.4089409033659</v>
      </c>
      <c r="DB115" s="89">
        <f ca="1">DA115-DA115*'SaaS - Churn'!DA115-DA115*'SaaS - Downselling'!DA47-DA115*'SaaS - Upselling'!DA183+DA47*'SaaS - Upselling'!DA47+DA183*'SaaS - Downselling'!DA115</f>
        <v>102.39707290660391</v>
      </c>
      <c r="DC115" s="89">
        <f ca="1">DB115-DB115*'SaaS - Churn'!DB115-DB115*'SaaS - Downselling'!DB47-DB115*'SaaS - Upselling'!DB183+DB47*'SaaS - Upselling'!DB47+DB183*'SaaS - Downselling'!DB115</f>
        <v>100.41628497122052</v>
      </c>
      <c r="DD115" s="89">
        <f ca="1">DC115-DC115*'SaaS - Churn'!DC115-DC115*'SaaS - Downselling'!DC47-DC115*'SaaS - Upselling'!DC183+DC47*'SaaS - Upselling'!DC47+DC183*'SaaS - Downselling'!DC115</f>
        <v>98.467054371814953</v>
      </c>
      <c r="DE115" s="89">
        <f ca="1">DD115-DD115*'SaaS - Churn'!DD115-DD115*'SaaS - Downselling'!DD47-DD115*'SaaS - Upselling'!DD183+DD47*'SaaS - Upselling'!DD47+DD183*'SaaS - Downselling'!DD115</f>
        <v>96.549716972395231</v>
      </c>
      <c r="DF115" s="89">
        <f ca="1">DE115-DE115*'SaaS - Churn'!DE115-DE115*'SaaS - Downselling'!DE47-DE115*'SaaS - Upselling'!DE183+DE47*'SaaS - Upselling'!DE47+DE183*'SaaS - Downselling'!DE115</f>
        <v>94.664485878401919</v>
      </c>
      <c r="DG115" s="89">
        <f ca="1">DF115-DF115*'SaaS - Churn'!DF115-DF115*'SaaS - Downselling'!DF47-DF115*'SaaS - Upselling'!DF183+DF47*'SaaS - Upselling'!DF47+DF183*'SaaS - Downselling'!DF115</f>
        <v>92.811467816833925</v>
      </c>
      <c r="DH115" s="89">
        <f ca="1">DG115-DG115*'SaaS - Churn'!DG115-DG115*'SaaS - Downselling'!DG47-DG115*'SaaS - Upselling'!DG183+DG47*'SaaS - Upselling'!DG47+DG183*'SaaS - Downselling'!DG115</f>
        <v>90.990677517777272</v>
      </c>
      <c r="DI115" s="89">
        <f ca="1">DH115-DH115*'SaaS - Churn'!DH115-DH115*'SaaS - Downselling'!DH47-DH115*'SaaS - Upselling'!DH183+DH47*'SaaS - Upselling'!DH47+DH183*'SaaS - Downselling'!DH115</f>
        <v>89.202050337828155</v>
      </c>
      <c r="DJ115" s="89">
        <f ca="1">DI115-DI115*'SaaS - Churn'!DI115-DI115*'SaaS - Downselling'!DI47-DI115*'SaaS - Upselling'!DI183+DI47*'SaaS - Upselling'!DI47+DI183*'SaaS - Downselling'!DI115</f>
        <v>87.445453337029249</v>
      </c>
      <c r="DK115" s="89">
        <f ca="1">DJ115-DJ115*'SaaS - Churn'!DJ115-DJ115*'SaaS - Downselling'!DJ47-DJ115*'SaaS - Upselling'!DJ183+DJ47*'SaaS - Upselling'!DJ47+DJ183*'SaaS - Downselling'!DJ115</f>
        <v>85.720694995531403</v>
      </c>
      <c r="DL115" s="89">
        <f ca="1">DK115-DK115*'SaaS - Churn'!DK115-DK115*'SaaS - Downselling'!DK47-DK115*'SaaS - Upselling'!DK183+DK47*'SaaS - Upselling'!DK47+DK183*'SaaS - Downselling'!DK115</f>
        <v>84.027533733834389</v>
      </c>
      <c r="DM115" s="89">
        <f ca="1">DL115-DL115*'SaaS - Churn'!DL115-DL115*'SaaS - Downselling'!DL47-DL115*'SaaS - Upselling'!DL183+DL47*'SaaS - Upselling'!DL47+DL183*'SaaS - Downselling'!DL115</f>
        <v>82.365685380785692</v>
      </c>
      <c r="DN115" s="89">
        <f ca="1">DM115-DM115*'SaaS - Churn'!DM115-DM115*'SaaS - Downselling'!DM47-DM115*'SaaS - Upselling'!DM183+DM47*'SaaS - Upselling'!DM47+DM183*'SaaS - Downselling'!DM115</f>
        <v>80.734829716202597</v>
      </c>
      <c r="DO115" s="89">
        <f ca="1">DN115-DN115*'SaaS - Churn'!DN115-DN115*'SaaS - Downselling'!DN47-DN115*'SaaS - Upselling'!DN183+DN47*'SaaS - Upselling'!DN47+DN183*'SaaS - Downselling'!DN115</f>
        <v>79.134616199747242</v>
      </c>
      <c r="DP115" s="89">
        <f ca="1">DO115-DO115*'SaaS - Churn'!DO115-DO115*'SaaS - Downselling'!DO47-DO115*'SaaS - Upselling'!DO183+DO47*'SaaS - Upselling'!DO47+DO183*'SaaS - Downselling'!DO115</f>
        <v>77.56466898427675</v>
      </c>
      <c r="DQ115" s="89">
        <f ca="1">DP115-DP115*'SaaS - Churn'!DP115-DP115*'SaaS - Downselling'!DP47-DP115*'SaaS - Upselling'!DP183+DP47*'SaaS - Upselling'!DP47+DP183*'SaaS - Downselling'!DP115</f>
        <v>76.024591300092737</v>
      </c>
      <c r="DR115" s="89">
        <f ca="1">DQ115-DQ115*'SaaS - Churn'!DQ115-DQ115*'SaaS - Downselling'!DQ47-DQ115*'SaaS - Upselling'!DQ183+DQ47*'SaaS - Upselling'!DQ47+DQ183*'SaaS - Downselling'!DQ115</f>
        <v>74.513969286132223</v>
      </c>
    </row>
    <row r="116" spans="2:122" ht="15.75" customHeight="1">
      <c r="B116" s="195">
        <v>44287</v>
      </c>
      <c r="BK116" s="89">
        <f ca="1"/>
        <v>81.899999999999991</v>
      </c>
      <c r="BL116" s="89">
        <f ca="1">BK116-BK116*'SaaS - Churn'!BK116-BK116*'SaaS - Downselling'!BK48-BK116*'SaaS - Upselling'!BK184+BK48*'SaaS - Upselling'!BK48+BK184*'SaaS - Downselling'!BK116</f>
        <v>96.641999999999982</v>
      </c>
      <c r="BM116" s="89">
        <f ca="1">BL116-BL116*'SaaS - Churn'!BL116-BL116*'SaaS - Downselling'!BL48-BL116*'SaaS - Upselling'!BL184+BL48*'SaaS - Upselling'!BL48+BL184*'SaaS - Downselling'!BL116</f>
        <v>109.12355999999998</v>
      </c>
      <c r="BN116" s="89">
        <f ca="1">BM116-BM116*'SaaS - Churn'!BM116-BM116*'SaaS - Downselling'!BM48-BM116*'SaaS - Upselling'!BM184+BM48*'SaaS - Upselling'!BM48+BM184*'SaaS - Downselling'!BM116</f>
        <v>119.62576079999999</v>
      </c>
      <c r="BO116" s="89">
        <f ca="1">BN116-BN116*'SaaS - Churn'!BN116-BN116*'SaaS - Downselling'!BN48-BN116*'SaaS - Upselling'!BN184+BN48*'SaaS - Upselling'!BN48+BN184*'SaaS - Downselling'!BN116</f>
        <v>128.395756944</v>
      </c>
      <c r="BP116" s="89">
        <f ca="1">BO116-BO116*'SaaS - Churn'!BO116-BO116*'SaaS - Downselling'!BO48-BO116*'SaaS - Upselling'!BO184+BO48*'SaaS - Upselling'!BO48+BO184*'SaaS - Downselling'!BO116</f>
        <v>135.65085180192</v>
      </c>
      <c r="BQ116" s="89">
        <f ca="1">BP116-BP116*'SaaS - Churn'!BP116-BP116*'SaaS - Downselling'!BP48-BP116*'SaaS - Upselling'!BP184+BP48*'SaaS - Upselling'!BP48+BP184*'SaaS - Downselling'!BP116</f>
        <v>141.58208356306559</v>
      </c>
      <c r="BR116" s="89">
        <f ca="1">BQ116-BQ116*'SaaS - Churn'!BQ116-BQ116*'SaaS - Downselling'!BQ48-BQ116*'SaaS - Upselling'!BQ184+BQ48*'SaaS - Upselling'!BQ48+BQ184*'SaaS - Downselling'!BQ116</f>
        <v>146.3573808333262</v>
      </c>
      <c r="BS116" s="89">
        <f ca="1">BR116-BR116*'SaaS - Churn'!BR116-BR116*'SaaS - Downselling'!BR48-BR116*'SaaS - Upselling'!BR184+BR48*'SaaS - Upselling'!BR48+BR184*'SaaS - Downselling'!BR116</f>
        <v>150.12433948519896</v>
      </c>
      <c r="BT116" s="89">
        <f ca="1">BS116-BS116*'SaaS - Churn'!BS116-BS116*'SaaS - Downselling'!BS48-BS116*'SaaS - Upselling'!BS184+BS48*'SaaS - Upselling'!BS48+BS184*'SaaS - Downselling'!BS116</f>
        <v>153.01266621180957</v>
      </c>
      <c r="BU116" s="89">
        <f ca="1">BT116-BT116*'SaaS - Churn'!BT116-BT116*'SaaS - Downselling'!BT48-BT116*'SaaS - Upselling'!BT184+BT48*'SaaS - Upselling'!BT48+BT184*'SaaS - Downselling'!BT116</f>
        <v>155.13632878193022</v>
      </c>
      <c r="BV116" s="89">
        <f ca="1">BU116-BU116*'SaaS - Churn'!BU116-BU116*'SaaS - Downselling'!BU48-BU116*'SaaS - Upselling'!BU184+BU48*'SaaS - Upselling'!BU48+BU184*'SaaS - Downselling'!BU116</f>
        <v>156.59544819332564</v>
      </c>
      <c r="BW116" s="89">
        <f ca="1">BV116-BV116*'SaaS - Churn'!BV116-BV116*'SaaS - Downselling'!BV48-BV116*'SaaS - Upselling'!BV184+BV48*'SaaS - Upselling'!BV48+BV184*'SaaS - Downselling'!BV116</f>
        <v>157.47796369804905</v>
      </c>
      <c r="BX116" s="89">
        <f ca="1">BW116-BW116*'SaaS - Churn'!BW116-BW116*'SaaS - Downselling'!BW48-BW116*'SaaS - Upselling'!BW184+BW48*'SaaS - Upselling'!BW48+BW184*'SaaS - Downselling'!BW116</f>
        <v>157.8610979564472</v>
      </c>
      <c r="BY116" s="89">
        <f ca="1">BX116-BX116*'SaaS - Churn'!BX116-BX116*'SaaS - Downselling'!BX48-BX116*'SaaS - Upselling'!BX184+BX48*'SaaS - Upselling'!BX48+BX184*'SaaS - Downselling'!BX116</f>
        <v>157.81264630579429</v>
      </c>
      <c r="BZ116" s="89">
        <f ca="1">BY116-BY116*'SaaS - Churn'!BY116-BY116*'SaaS - Downselling'!BY48-BY116*'SaaS - Upselling'!BY184+BY48*'SaaS - Upselling'!BY48+BY184*'SaaS - Downselling'!BY116</f>
        <v>157.39211125113732</v>
      </c>
      <c r="CA116" s="89">
        <f ca="1">BZ116-BZ116*'SaaS - Churn'!BZ116-BZ116*'SaaS - Downselling'!BZ48-BZ116*'SaaS - Upselling'!BZ184+BZ48*'SaaS - Upselling'!BZ48+BZ184*'SaaS - Downselling'!BZ116</f>
        <v>156.65170075299844</v>
      </c>
      <c r="CB116" s="89">
        <f ca="1">CA116-CA116*'SaaS - Churn'!CA116-CA116*'SaaS - Downselling'!CA48-CA116*'SaaS - Upselling'!CA184+CA48*'SaaS - Upselling'!CA48+CA184*'SaaS - Downselling'!CA116</f>
        <v>155.63720665759627</v>
      </c>
      <c r="CC116" s="89">
        <f ca="1">CB116-CB116*'SaaS - Churn'!CB116-CB116*'SaaS - Downselling'!CB48-CB116*'SaaS - Upselling'!CB184+CB48*'SaaS - Upselling'!CB48+CB184*'SaaS - Downselling'!CB116</f>
        <v>154.3887776537432</v>
      </c>
      <c r="CD116" s="89">
        <f ca="1">CC116-CC116*'SaaS - Churn'!CC116-CC116*'SaaS - Downselling'!CC48-CC116*'SaaS - Upselling'!CC184+CC48*'SaaS - Upselling'!CC48+CC184*'SaaS - Downselling'!CC116</f>
        <v>152.94159941445133</v>
      </c>
      <c r="CE116" s="89">
        <f ca="1">CD116-CD116*'SaaS - Churn'!CD116-CD116*'SaaS - Downselling'!CD48-CD116*'SaaS - Upselling'!CD184+CD48*'SaaS - Upselling'!CD48+CD184*'SaaS - Downselling'!CD116</f>
        <v>151.32649306229132</v>
      </c>
      <c r="CF116" s="89">
        <f ca="1">CE116-CE116*'SaaS - Churn'!CE116-CE116*'SaaS - Downselling'!CE48-CE116*'SaaS - Upselling'!CE184+CE48*'SaaS - Upselling'!CE48+CE184*'SaaS - Downselling'!CE116</f>
        <v>149.57044176083906</v>
      </c>
      <c r="CG116" s="89">
        <f ca="1">CF116-CF116*'SaaS - Churn'!CF116-CF116*'SaaS - Downselling'!CF48-CF116*'SaaS - Upselling'!CF184+CF48*'SaaS - Upselling'!CF48+CF184*'SaaS - Downselling'!CF116</f>
        <v>147.69705405824058</v>
      </c>
      <c r="CH116" s="89">
        <f ca="1">CG116-CG116*'SaaS - Churn'!CG116-CG116*'SaaS - Downselling'!CG48-CG116*'SaaS - Upselling'!CG184+CG48*'SaaS - Upselling'!CG48+CG184*'SaaS - Downselling'!CG116</f>
        <v>145.72697157377991</v>
      </c>
      <c r="CI116" s="89">
        <f ca="1">CH116-CH116*'SaaS - Churn'!CH116-CH116*'SaaS - Downselling'!CH48-CH116*'SaaS - Upselling'!CH184+CH48*'SaaS - Upselling'!CH48+CH184*'SaaS - Downselling'!CH116</f>
        <v>143.67822770740395</v>
      </c>
      <c r="CJ116" s="89">
        <f ca="1">CI116-CI116*'SaaS - Churn'!CI116-CI116*'SaaS - Downselling'!CI48-CI116*'SaaS - Upselling'!CI184+CI48*'SaaS - Upselling'!CI48+CI184*'SaaS - Downselling'!CI116</f>
        <v>141.56656325054354</v>
      </c>
      <c r="CK116" s="89">
        <f ca="1">CJ116-CJ116*'SaaS - Churn'!CJ116-CJ116*'SaaS - Downselling'!CJ48-CJ116*'SaaS - Upselling'!CJ184+CJ48*'SaaS - Upselling'!CJ48+CJ184*'SaaS - Downselling'!CJ116</f>
        <v>139.40570407114581</v>
      </c>
      <c r="CL116" s="89">
        <f ca="1">CK116-CK116*'SaaS - Churn'!CK116-CK116*'SaaS - Downselling'!CK48-CK116*'SaaS - Upselling'!CK184+CK48*'SaaS - Upselling'!CK48+CK184*'SaaS - Downselling'!CK116</f>
        <v>137.20760542506247</v>
      </c>
      <c r="CM116" s="89">
        <f ca="1">CL116-CL116*'SaaS - Churn'!CL116-CL116*'SaaS - Downselling'!CL48-CL116*'SaaS - Upselling'!CL184+CL48*'SaaS - Upselling'!CL48+CL184*'SaaS - Downselling'!CL116</f>
        <v>134.98266689966005</v>
      </c>
      <c r="CN116" s="89">
        <f ca="1">CM116-CM116*'SaaS - Churn'!CM116-CM116*'SaaS - Downselling'!CM48-CM116*'SaaS - Upselling'!CM184+CM48*'SaaS - Upselling'!CM48+CM184*'SaaS - Downselling'!CM116</f>
        <v>132.73992151479382</v>
      </c>
      <c r="CO116" s="89">
        <f ca="1">CN116-CN116*'SaaS - Churn'!CN116-CN116*'SaaS - Downselling'!CN48-CN116*'SaaS - Upselling'!CN184+CN48*'SaaS - Upselling'!CN48+CN184*'SaaS - Downselling'!CN116</f>
        <v>130.48720208324968</v>
      </c>
      <c r="CP116" s="89">
        <f ca="1">CO116-CO116*'SaaS - Churn'!CO116-CO116*'SaaS - Downselling'!CO48-CO116*'SaaS - Upselling'!CO184+CO48*'SaaS - Upselling'!CO48+CO184*'SaaS - Downselling'!CO116</f>
        <v>128.23128756048621</v>
      </c>
      <c r="CQ116" s="89">
        <f ca="1">CP116-CP116*'SaaS - Churn'!CP116-CP116*'SaaS - Downselling'!CP48-CP116*'SaaS - Upselling'!CP184+CP48*'SaaS - Upselling'!CP48+CP184*'SaaS - Downselling'!CP116</f>
        <v>125.97803178590983</v>
      </c>
      <c r="CR116" s="89">
        <f ca="1">CQ116-CQ116*'SaaS - Churn'!CQ116-CQ116*'SaaS - Downselling'!CQ48-CQ116*'SaaS - Upselling'!CQ184+CQ48*'SaaS - Upselling'!CQ48+CQ184*'SaaS - Downselling'!CQ116</f>
        <v>123.73247672962898</v>
      </c>
      <c r="CS116" s="89">
        <f ca="1">CR116-CR116*'SaaS - Churn'!CR116-CR116*'SaaS - Downselling'!CR48-CR116*'SaaS - Upselling'!CR184+CR48*'SaaS - Upselling'!CR48+CR184*'SaaS - Downselling'!CR116</f>
        <v>121.49895210494125</v>
      </c>
      <c r="CT116" s="89">
        <f ca="1">CS116-CS116*'SaaS - Churn'!CS116-CS116*'SaaS - Downselling'!CS48-CS116*'SaaS - Upselling'!CS184+CS48*'SaaS - Upselling'!CS48+CS184*'SaaS - Downselling'!CS116</f>
        <v>119.2811629835587</v>
      </c>
      <c r="CU116" s="89">
        <f ca="1">CT116-CT116*'SaaS - Churn'!CT116-CT116*'SaaS - Downselling'!CT48-CT116*'SaaS - Upselling'!CT184+CT48*'SaaS - Upselling'!CT48+CT184*'SaaS - Downselling'!CT116</f>
        <v>117.08226685411785</v>
      </c>
      <c r="CV116" s="89">
        <f ca="1">CU116-CU116*'SaaS - Churn'!CU116-CU116*'SaaS - Downselling'!CU48-CU116*'SaaS - Upselling'!CU184+CU48*'SaaS - Upselling'!CU48+CU184*'SaaS - Downselling'!CU116</f>
        <v>114.90494139163818</v>
      </c>
      <c r="CW116" s="89">
        <f ca="1">CV116-CV116*'SaaS - Churn'!CV116-CV116*'SaaS - Downselling'!CV48-CV116*'SaaS - Upselling'!CV184+CV48*'SaaS - Upselling'!CV48+CV184*'SaaS - Downselling'!CV116</f>
        <v>112.75144405345577</v>
      </c>
      <c r="CX116" s="89">
        <f ca="1">CW116-CW116*'SaaS - Churn'!CW116-CW116*'SaaS - Downselling'!CW48-CW116*'SaaS - Upselling'!CW184+CW48*'SaaS - Upselling'!CW48+CW184*'SaaS - Downselling'!CW116</f>
        <v>110.62366448327899</v>
      </c>
      <c r="CY116" s="89">
        <f ca="1">CX116-CX116*'SaaS - Churn'!CX116-CX116*'SaaS - Downselling'!CX48-CX116*'SaaS - Upselling'!CX184+CX48*'SaaS - Upselling'!CX48+CX184*'SaaS - Downselling'!CX116</f>
        <v>108.52317058719865</v>
      </c>
      <c r="CZ116" s="89">
        <f ca="1">CY116-CY116*'SaaS - Churn'!CY116-CY116*'SaaS - Downselling'!CY48-CY116*'SaaS - Upselling'!CY184+CY48*'SaaS - Upselling'!CY48+CY184*'SaaS - Downselling'!CY116</f>
        <v>106.45124904180969</v>
      </c>
      <c r="DA116" s="89">
        <f ca="1">CZ116-CZ116*'SaaS - Churn'!CZ116-CZ116*'SaaS - Downselling'!CZ48-CZ116*'SaaS - Upselling'!CZ184+CZ48*'SaaS - Upselling'!CZ48+CZ184*'SaaS - Downselling'!CZ116</f>
        <v>104.4089409033659</v>
      </c>
      <c r="DB116" s="89">
        <f ca="1">DA116-DA116*'SaaS - Churn'!DA116-DA116*'SaaS - Downselling'!DA48-DA116*'SaaS - Upselling'!DA184+DA48*'SaaS - Upselling'!DA48+DA184*'SaaS - Downselling'!DA116</f>
        <v>102.39707290660391</v>
      </c>
      <c r="DC116" s="89">
        <f ca="1">DB116-DB116*'SaaS - Churn'!DB116-DB116*'SaaS - Downselling'!DB48-DB116*'SaaS - Upselling'!DB184+DB48*'SaaS - Upselling'!DB48+DB184*'SaaS - Downselling'!DB116</f>
        <v>100.41628497122052</v>
      </c>
      <c r="DD116" s="89">
        <f ca="1">DC116-DC116*'SaaS - Churn'!DC116-DC116*'SaaS - Downselling'!DC48-DC116*'SaaS - Upselling'!DC184+DC48*'SaaS - Upselling'!DC48+DC184*'SaaS - Downselling'!DC116</f>
        <v>98.467054371814953</v>
      </c>
      <c r="DE116" s="89">
        <f ca="1">DD116-DD116*'SaaS - Churn'!DD116-DD116*'SaaS - Downselling'!DD48-DD116*'SaaS - Upselling'!DD184+DD48*'SaaS - Upselling'!DD48+DD184*'SaaS - Downselling'!DD116</f>
        <v>96.549716972395231</v>
      </c>
      <c r="DF116" s="89">
        <f ca="1">DE116-DE116*'SaaS - Churn'!DE116-DE116*'SaaS - Downselling'!DE48-DE116*'SaaS - Upselling'!DE184+DE48*'SaaS - Upselling'!DE48+DE184*'SaaS - Downselling'!DE116</f>
        <v>94.664485878401919</v>
      </c>
      <c r="DG116" s="89">
        <f ca="1">DF116-DF116*'SaaS - Churn'!DF116-DF116*'SaaS - Downselling'!DF48-DF116*'SaaS - Upselling'!DF184+DF48*'SaaS - Upselling'!DF48+DF184*'SaaS - Downselling'!DF116</f>
        <v>92.811467816833925</v>
      </c>
      <c r="DH116" s="89">
        <f ca="1">DG116-DG116*'SaaS - Churn'!DG116-DG116*'SaaS - Downselling'!DG48-DG116*'SaaS - Upselling'!DG184+DG48*'SaaS - Upselling'!DG48+DG184*'SaaS - Downselling'!DG116</f>
        <v>90.990677517777272</v>
      </c>
      <c r="DI116" s="89">
        <f ca="1">DH116-DH116*'SaaS - Churn'!DH116-DH116*'SaaS - Downselling'!DH48-DH116*'SaaS - Upselling'!DH184+DH48*'SaaS - Upselling'!DH48+DH184*'SaaS - Downselling'!DH116</f>
        <v>89.202050337828155</v>
      </c>
      <c r="DJ116" s="89">
        <f ca="1">DI116-DI116*'SaaS - Churn'!DI116-DI116*'SaaS - Downselling'!DI48-DI116*'SaaS - Upselling'!DI184+DI48*'SaaS - Upselling'!DI48+DI184*'SaaS - Downselling'!DI116</f>
        <v>87.445453337029249</v>
      </c>
      <c r="DK116" s="89">
        <f ca="1">DJ116-DJ116*'SaaS - Churn'!DJ116-DJ116*'SaaS - Downselling'!DJ48-DJ116*'SaaS - Upselling'!DJ184+DJ48*'SaaS - Upselling'!DJ48+DJ184*'SaaS - Downselling'!DJ116</f>
        <v>85.720694995531403</v>
      </c>
      <c r="DL116" s="89">
        <f ca="1">DK116-DK116*'SaaS - Churn'!DK116-DK116*'SaaS - Downselling'!DK48-DK116*'SaaS - Upselling'!DK184+DK48*'SaaS - Upselling'!DK48+DK184*'SaaS - Downselling'!DK116</f>
        <v>84.027533733834389</v>
      </c>
      <c r="DM116" s="89">
        <f ca="1">DL116-DL116*'SaaS - Churn'!DL116-DL116*'SaaS - Downselling'!DL48-DL116*'SaaS - Upselling'!DL184+DL48*'SaaS - Upselling'!DL48+DL184*'SaaS - Downselling'!DL116</f>
        <v>82.365685380785692</v>
      </c>
      <c r="DN116" s="89">
        <f ca="1">DM116-DM116*'SaaS - Churn'!DM116-DM116*'SaaS - Downselling'!DM48-DM116*'SaaS - Upselling'!DM184+DM48*'SaaS - Upselling'!DM48+DM184*'SaaS - Downselling'!DM116</f>
        <v>80.734829716202597</v>
      </c>
      <c r="DO116" s="89">
        <f ca="1">DN116-DN116*'SaaS - Churn'!DN116-DN116*'SaaS - Downselling'!DN48-DN116*'SaaS - Upselling'!DN184+DN48*'SaaS - Upselling'!DN48+DN184*'SaaS - Downselling'!DN116</f>
        <v>79.134616199747242</v>
      </c>
      <c r="DP116" s="89">
        <f ca="1">DO116-DO116*'SaaS - Churn'!DO116-DO116*'SaaS - Downselling'!DO48-DO116*'SaaS - Upselling'!DO184+DO48*'SaaS - Upselling'!DO48+DO184*'SaaS - Downselling'!DO116</f>
        <v>77.56466898427675</v>
      </c>
      <c r="DQ116" s="89">
        <f ca="1">DP116-DP116*'SaaS - Churn'!DP116-DP116*'SaaS - Downselling'!DP48-DP116*'SaaS - Upselling'!DP184+DP48*'SaaS - Upselling'!DP48+DP184*'SaaS - Downselling'!DP116</f>
        <v>76.024591300092737</v>
      </c>
      <c r="DR116" s="89">
        <f ca="1">DQ116-DQ116*'SaaS - Churn'!DQ116-DQ116*'SaaS - Downselling'!DQ48-DQ116*'SaaS - Upselling'!DQ184+DQ48*'SaaS - Upselling'!DQ48+DQ184*'SaaS - Downselling'!DQ116</f>
        <v>74.513969286132223</v>
      </c>
    </row>
    <row r="117" spans="2:122" ht="15.75" customHeight="1">
      <c r="B117" s="195">
        <v>44317</v>
      </c>
      <c r="BK117" s="89">
        <f ca="1"/>
        <v>81.899999999999991</v>
      </c>
      <c r="BL117" s="89">
        <f ca="1">BK117-BK117*'SaaS - Churn'!BK117-BK117*'SaaS - Downselling'!BK49-BK117*'SaaS - Upselling'!BK185+BK49*'SaaS - Upselling'!BK49+BK185*'SaaS - Downselling'!BK117</f>
        <v>96.641999999999982</v>
      </c>
      <c r="BM117" s="89">
        <f ca="1">BL117-BL117*'SaaS - Churn'!BL117-BL117*'SaaS - Downselling'!BL49-BL117*'SaaS - Upselling'!BL185+BL49*'SaaS - Upselling'!BL49+BL185*'SaaS - Downselling'!BL117</f>
        <v>109.12355999999998</v>
      </c>
      <c r="BN117" s="89">
        <f ca="1">BM117-BM117*'SaaS - Churn'!BM117-BM117*'SaaS - Downselling'!BM49-BM117*'SaaS - Upselling'!BM185+BM49*'SaaS - Upselling'!BM49+BM185*'SaaS - Downselling'!BM117</f>
        <v>119.62576079999999</v>
      </c>
      <c r="BO117" s="89">
        <f ca="1">BN117-BN117*'SaaS - Churn'!BN117-BN117*'SaaS - Downselling'!BN49-BN117*'SaaS - Upselling'!BN185+BN49*'SaaS - Upselling'!BN49+BN185*'SaaS - Downselling'!BN117</f>
        <v>128.395756944</v>
      </c>
      <c r="BP117" s="89">
        <f ca="1">BO117-BO117*'SaaS - Churn'!BO117-BO117*'SaaS - Downselling'!BO49-BO117*'SaaS - Upselling'!BO185+BO49*'SaaS - Upselling'!BO49+BO185*'SaaS - Downselling'!BO117</f>
        <v>135.65085180192</v>
      </c>
      <c r="BQ117" s="89">
        <f ca="1">BP117-BP117*'SaaS - Churn'!BP117-BP117*'SaaS - Downselling'!BP49-BP117*'SaaS - Upselling'!BP185+BP49*'SaaS - Upselling'!BP49+BP185*'SaaS - Downselling'!BP117</f>
        <v>141.58208356306559</v>
      </c>
      <c r="BR117" s="89">
        <f ca="1">BQ117-BQ117*'SaaS - Churn'!BQ117-BQ117*'SaaS - Downselling'!BQ49-BQ117*'SaaS - Upselling'!BQ185+BQ49*'SaaS - Upselling'!BQ49+BQ185*'SaaS - Downselling'!BQ117</f>
        <v>146.3573808333262</v>
      </c>
      <c r="BS117" s="89">
        <f ca="1">BR117-BR117*'SaaS - Churn'!BR117-BR117*'SaaS - Downselling'!BR49-BR117*'SaaS - Upselling'!BR185+BR49*'SaaS - Upselling'!BR49+BR185*'SaaS - Downselling'!BR117</f>
        <v>150.12433948519896</v>
      </c>
      <c r="BT117" s="89">
        <f ca="1">BS117-BS117*'SaaS - Churn'!BS117-BS117*'SaaS - Downselling'!BS49-BS117*'SaaS - Upselling'!BS185+BS49*'SaaS - Upselling'!BS49+BS185*'SaaS - Downselling'!BS117</f>
        <v>153.01266621180957</v>
      </c>
      <c r="BU117" s="89">
        <f ca="1">BT117-BT117*'SaaS - Churn'!BT117-BT117*'SaaS - Downselling'!BT49-BT117*'SaaS - Upselling'!BT185+BT49*'SaaS - Upselling'!BT49+BT185*'SaaS - Downselling'!BT117</f>
        <v>155.13632878193022</v>
      </c>
      <c r="BV117" s="89">
        <f ca="1">BU117-BU117*'SaaS - Churn'!BU117-BU117*'SaaS - Downselling'!BU49-BU117*'SaaS - Upselling'!BU185+BU49*'SaaS - Upselling'!BU49+BU185*'SaaS - Downselling'!BU117</f>
        <v>156.59544819332564</v>
      </c>
      <c r="BW117" s="89">
        <f ca="1">BV117-BV117*'SaaS - Churn'!BV117-BV117*'SaaS - Downselling'!BV49-BV117*'SaaS - Upselling'!BV185+BV49*'SaaS - Upselling'!BV49+BV185*'SaaS - Downselling'!BV117</f>
        <v>157.47796369804905</v>
      </c>
      <c r="BX117" s="89">
        <f ca="1">BW117-BW117*'SaaS - Churn'!BW117-BW117*'SaaS - Downselling'!BW49-BW117*'SaaS - Upselling'!BW185+BW49*'SaaS - Upselling'!BW49+BW185*'SaaS - Downselling'!BW117</f>
        <v>157.8610979564472</v>
      </c>
      <c r="BY117" s="89">
        <f ca="1">BX117-BX117*'SaaS - Churn'!BX117-BX117*'SaaS - Downselling'!BX49-BX117*'SaaS - Upselling'!BX185+BX49*'SaaS - Upselling'!BX49+BX185*'SaaS - Downselling'!BX117</f>
        <v>157.81264630579429</v>
      </c>
      <c r="BZ117" s="89">
        <f ca="1">BY117-BY117*'SaaS - Churn'!BY117-BY117*'SaaS - Downselling'!BY49-BY117*'SaaS - Upselling'!BY185+BY49*'SaaS - Upselling'!BY49+BY185*'SaaS - Downselling'!BY117</f>
        <v>157.39211125113732</v>
      </c>
      <c r="CA117" s="89">
        <f ca="1">BZ117-BZ117*'SaaS - Churn'!BZ117-BZ117*'SaaS - Downselling'!BZ49-BZ117*'SaaS - Upselling'!BZ185+BZ49*'SaaS - Upselling'!BZ49+BZ185*'SaaS - Downselling'!BZ117</f>
        <v>156.65170075299844</v>
      </c>
      <c r="CB117" s="89">
        <f ca="1">CA117-CA117*'SaaS - Churn'!CA117-CA117*'SaaS - Downselling'!CA49-CA117*'SaaS - Upselling'!CA185+CA49*'SaaS - Upselling'!CA49+CA185*'SaaS - Downselling'!CA117</f>
        <v>155.63720665759627</v>
      </c>
      <c r="CC117" s="89">
        <f ca="1">CB117-CB117*'SaaS - Churn'!CB117-CB117*'SaaS - Downselling'!CB49-CB117*'SaaS - Upselling'!CB185+CB49*'SaaS - Upselling'!CB49+CB185*'SaaS - Downselling'!CB117</f>
        <v>154.3887776537432</v>
      </c>
      <c r="CD117" s="89">
        <f ca="1">CC117-CC117*'SaaS - Churn'!CC117-CC117*'SaaS - Downselling'!CC49-CC117*'SaaS - Upselling'!CC185+CC49*'SaaS - Upselling'!CC49+CC185*'SaaS - Downselling'!CC117</f>
        <v>152.94159941445133</v>
      </c>
      <c r="CE117" s="89">
        <f ca="1">CD117-CD117*'SaaS - Churn'!CD117-CD117*'SaaS - Downselling'!CD49-CD117*'SaaS - Upselling'!CD185+CD49*'SaaS - Upselling'!CD49+CD185*'SaaS - Downselling'!CD117</f>
        <v>151.32649306229132</v>
      </c>
      <c r="CF117" s="89">
        <f ca="1">CE117-CE117*'SaaS - Churn'!CE117-CE117*'SaaS - Downselling'!CE49-CE117*'SaaS - Upselling'!CE185+CE49*'SaaS - Upselling'!CE49+CE185*'SaaS - Downselling'!CE117</f>
        <v>149.57044176083906</v>
      </c>
      <c r="CG117" s="89">
        <f ca="1">CF117-CF117*'SaaS - Churn'!CF117-CF117*'SaaS - Downselling'!CF49-CF117*'SaaS - Upselling'!CF185+CF49*'SaaS - Upselling'!CF49+CF185*'SaaS - Downselling'!CF117</f>
        <v>147.69705405824058</v>
      </c>
      <c r="CH117" s="89">
        <f ca="1">CG117-CG117*'SaaS - Churn'!CG117-CG117*'SaaS - Downselling'!CG49-CG117*'SaaS - Upselling'!CG185+CG49*'SaaS - Upselling'!CG49+CG185*'SaaS - Downselling'!CG117</f>
        <v>145.72697157377991</v>
      </c>
      <c r="CI117" s="89">
        <f ca="1">CH117-CH117*'SaaS - Churn'!CH117-CH117*'SaaS - Downselling'!CH49-CH117*'SaaS - Upselling'!CH185+CH49*'SaaS - Upselling'!CH49+CH185*'SaaS - Downselling'!CH117</f>
        <v>143.67822770740395</v>
      </c>
      <c r="CJ117" s="89">
        <f ca="1">CI117-CI117*'SaaS - Churn'!CI117-CI117*'SaaS - Downselling'!CI49-CI117*'SaaS - Upselling'!CI185+CI49*'SaaS - Upselling'!CI49+CI185*'SaaS - Downselling'!CI117</f>
        <v>141.56656325054354</v>
      </c>
      <c r="CK117" s="89">
        <f ca="1">CJ117-CJ117*'SaaS - Churn'!CJ117-CJ117*'SaaS - Downselling'!CJ49-CJ117*'SaaS - Upselling'!CJ185+CJ49*'SaaS - Upselling'!CJ49+CJ185*'SaaS - Downselling'!CJ117</f>
        <v>139.40570407114581</v>
      </c>
      <c r="CL117" s="89">
        <f ca="1">CK117-CK117*'SaaS - Churn'!CK117-CK117*'SaaS - Downselling'!CK49-CK117*'SaaS - Upselling'!CK185+CK49*'SaaS - Upselling'!CK49+CK185*'SaaS - Downselling'!CK117</f>
        <v>137.20760542506247</v>
      </c>
      <c r="CM117" s="89">
        <f ca="1">CL117-CL117*'SaaS - Churn'!CL117-CL117*'SaaS - Downselling'!CL49-CL117*'SaaS - Upselling'!CL185+CL49*'SaaS - Upselling'!CL49+CL185*'SaaS - Downselling'!CL117</f>
        <v>134.98266689966005</v>
      </c>
      <c r="CN117" s="89">
        <f ca="1">CM117-CM117*'SaaS - Churn'!CM117-CM117*'SaaS - Downselling'!CM49-CM117*'SaaS - Upselling'!CM185+CM49*'SaaS - Upselling'!CM49+CM185*'SaaS - Downselling'!CM117</f>
        <v>132.73992151479382</v>
      </c>
      <c r="CO117" s="89">
        <f ca="1">CN117-CN117*'SaaS - Churn'!CN117-CN117*'SaaS - Downselling'!CN49-CN117*'SaaS - Upselling'!CN185+CN49*'SaaS - Upselling'!CN49+CN185*'SaaS - Downselling'!CN117</f>
        <v>130.48720208324968</v>
      </c>
      <c r="CP117" s="89">
        <f ca="1">CO117-CO117*'SaaS - Churn'!CO117-CO117*'SaaS - Downselling'!CO49-CO117*'SaaS - Upselling'!CO185+CO49*'SaaS - Upselling'!CO49+CO185*'SaaS - Downselling'!CO117</f>
        <v>128.23128756048621</v>
      </c>
      <c r="CQ117" s="89">
        <f ca="1">CP117-CP117*'SaaS - Churn'!CP117-CP117*'SaaS - Downselling'!CP49-CP117*'SaaS - Upselling'!CP185+CP49*'SaaS - Upselling'!CP49+CP185*'SaaS - Downselling'!CP117</f>
        <v>125.97803178590983</v>
      </c>
      <c r="CR117" s="89">
        <f ca="1">CQ117-CQ117*'SaaS - Churn'!CQ117-CQ117*'SaaS - Downselling'!CQ49-CQ117*'SaaS - Upselling'!CQ185+CQ49*'SaaS - Upselling'!CQ49+CQ185*'SaaS - Downselling'!CQ117</f>
        <v>123.73247672962898</v>
      </c>
      <c r="CS117" s="89">
        <f ca="1">CR117-CR117*'SaaS - Churn'!CR117-CR117*'SaaS - Downselling'!CR49-CR117*'SaaS - Upselling'!CR185+CR49*'SaaS - Upselling'!CR49+CR185*'SaaS - Downselling'!CR117</f>
        <v>121.49895210494125</v>
      </c>
      <c r="CT117" s="89">
        <f ca="1">CS117-CS117*'SaaS - Churn'!CS117-CS117*'SaaS - Downselling'!CS49-CS117*'SaaS - Upselling'!CS185+CS49*'SaaS - Upselling'!CS49+CS185*'SaaS - Downselling'!CS117</f>
        <v>119.2811629835587</v>
      </c>
      <c r="CU117" s="89">
        <f ca="1">CT117-CT117*'SaaS - Churn'!CT117-CT117*'SaaS - Downselling'!CT49-CT117*'SaaS - Upselling'!CT185+CT49*'SaaS - Upselling'!CT49+CT185*'SaaS - Downselling'!CT117</f>
        <v>117.08226685411785</v>
      </c>
      <c r="CV117" s="89">
        <f ca="1">CU117-CU117*'SaaS - Churn'!CU117-CU117*'SaaS - Downselling'!CU49-CU117*'SaaS - Upselling'!CU185+CU49*'SaaS - Upselling'!CU49+CU185*'SaaS - Downselling'!CU117</f>
        <v>114.90494139163818</v>
      </c>
      <c r="CW117" s="89">
        <f ca="1">CV117-CV117*'SaaS - Churn'!CV117-CV117*'SaaS - Downselling'!CV49-CV117*'SaaS - Upselling'!CV185+CV49*'SaaS - Upselling'!CV49+CV185*'SaaS - Downselling'!CV117</f>
        <v>112.75144405345577</v>
      </c>
      <c r="CX117" s="89">
        <f ca="1">CW117-CW117*'SaaS - Churn'!CW117-CW117*'SaaS - Downselling'!CW49-CW117*'SaaS - Upselling'!CW185+CW49*'SaaS - Upselling'!CW49+CW185*'SaaS - Downselling'!CW117</f>
        <v>110.62366448327899</v>
      </c>
      <c r="CY117" s="89">
        <f ca="1">CX117-CX117*'SaaS - Churn'!CX117-CX117*'SaaS - Downselling'!CX49-CX117*'SaaS - Upselling'!CX185+CX49*'SaaS - Upselling'!CX49+CX185*'SaaS - Downselling'!CX117</f>
        <v>108.52317058719865</v>
      </c>
      <c r="CZ117" s="89">
        <f ca="1">CY117-CY117*'SaaS - Churn'!CY117-CY117*'SaaS - Downselling'!CY49-CY117*'SaaS - Upselling'!CY185+CY49*'SaaS - Upselling'!CY49+CY185*'SaaS - Downselling'!CY117</f>
        <v>106.45124904180969</v>
      </c>
      <c r="DA117" s="89">
        <f ca="1">CZ117-CZ117*'SaaS - Churn'!CZ117-CZ117*'SaaS - Downselling'!CZ49-CZ117*'SaaS - Upselling'!CZ185+CZ49*'SaaS - Upselling'!CZ49+CZ185*'SaaS - Downselling'!CZ117</f>
        <v>104.4089409033659</v>
      </c>
      <c r="DB117" s="89">
        <f ca="1">DA117-DA117*'SaaS - Churn'!DA117-DA117*'SaaS - Downselling'!DA49-DA117*'SaaS - Upselling'!DA185+DA49*'SaaS - Upselling'!DA49+DA185*'SaaS - Downselling'!DA117</f>
        <v>102.39707290660391</v>
      </c>
      <c r="DC117" s="89">
        <f ca="1">DB117-DB117*'SaaS - Churn'!DB117-DB117*'SaaS - Downselling'!DB49-DB117*'SaaS - Upselling'!DB185+DB49*'SaaS - Upselling'!DB49+DB185*'SaaS - Downselling'!DB117</f>
        <v>100.41628497122052</v>
      </c>
      <c r="DD117" s="89">
        <f ca="1">DC117-DC117*'SaaS - Churn'!DC117-DC117*'SaaS - Downselling'!DC49-DC117*'SaaS - Upselling'!DC185+DC49*'SaaS - Upselling'!DC49+DC185*'SaaS - Downselling'!DC117</f>
        <v>98.467054371814953</v>
      </c>
      <c r="DE117" s="89">
        <f ca="1">DD117-DD117*'SaaS - Churn'!DD117-DD117*'SaaS - Downselling'!DD49-DD117*'SaaS - Upselling'!DD185+DD49*'SaaS - Upselling'!DD49+DD185*'SaaS - Downselling'!DD117</f>
        <v>96.549716972395231</v>
      </c>
      <c r="DF117" s="89">
        <f ca="1">DE117-DE117*'SaaS - Churn'!DE117-DE117*'SaaS - Downselling'!DE49-DE117*'SaaS - Upselling'!DE185+DE49*'SaaS - Upselling'!DE49+DE185*'SaaS - Downselling'!DE117</f>
        <v>94.664485878401919</v>
      </c>
      <c r="DG117" s="89">
        <f ca="1">DF117-DF117*'SaaS - Churn'!DF117-DF117*'SaaS - Downselling'!DF49-DF117*'SaaS - Upselling'!DF185+DF49*'SaaS - Upselling'!DF49+DF185*'SaaS - Downselling'!DF117</f>
        <v>92.811467816833925</v>
      </c>
      <c r="DH117" s="89">
        <f ca="1">DG117-DG117*'SaaS - Churn'!DG117-DG117*'SaaS - Downselling'!DG49-DG117*'SaaS - Upselling'!DG185+DG49*'SaaS - Upselling'!DG49+DG185*'SaaS - Downselling'!DG117</f>
        <v>90.990677517777272</v>
      </c>
      <c r="DI117" s="89">
        <f ca="1">DH117-DH117*'SaaS - Churn'!DH117-DH117*'SaaS - Downselling'!DH49-DH117*'SaaS - Upselling'!DH185+DH49*'SaaS - Upselling'!DH49+DH185*'SaaS - Downselling'!DH117</f>
        <v>89.202050337828155</v>
      </c>
      <c r="DJ117" s="89">
        <f ca="1">DI117-DI117*'SaaS - Churn'!DI117-DI117*'SaaS - Downselling'!DI49-DI117*'SaaS - Upselling'!DI185+DI49*'SaaS - Upselling'!DI49+DI185*'SaaS - Downselling'!DI117</f>
        <v>87.445453337029249</v>
      </c>
      <c r="DK117" s="89">
        <f ca="1">DJ117-DJ117*'SaaS - Churn'!DJ117-DJ117*'SaaS - Downselling'!DJ49-DJ117*'SaaS - Upselling'!DJ185+DJ49*'SaaS - Upselling'!DJ49+DJ185*'SaaS - Downselling'!DJ117</f>
        <v>85.720694995531403</v>
      </c>
      <c r="DL117" s="89">
        <f ca="1">DK117-DK117*'SaaS - Churn'!DK117-DK117*'SaaS - Downselling'!DK49-DK117*'SaaS - Upselling'!DK185+DK49*'SaaS - Upselling'!DK49+DK185*'SaaS - Downselling'!DK117</f>
        <v>84.027533733834389</v>
      </c>
      <c r="DM117" s="89">
        <f ca="1">DL117-DL117*'SaaS - Churn'!DL117-DL117*'SaaS - Downselling'!DL49-DL117*'SaaS - Upselling'!DL185+DL49*'SaaS - Upselling'!DL49+DL185*'SaaS - Downselling'!DL117</f>
        <v>82.365685380785692</v>
      </c>
      <c r="DN117" s="89">
        <f ca="1">DM117-DM117*'SaaS - Churn'!DM117-DM117*'SaaS - Downselling'!DM49-DM117*'SaaS - Upselling'!DM185+DM49*'SaaS - Upselling'!DM49+DM185*'SaaS - Downselling'!DM117</f>
        <v>80.734829716202597</v>
      </c>
      <c r="DO117" s="89">
        <f ca="1">DN117-DN117*'SaaS - Churn'!DN117-DN117*'SaaS - Downselling'!DN49-DN117*'SaaS - Upselling'!DN185+DN49*'SaaS - Upselling'!DN49+DN185*'SaaS - Downselling'!DN117</f>
        <v>79.134616199747242</v>
      </c>
      <c r="DP117" s="89">
        <f ca="1">DO117-DO117*'SaaS - Churn'!DO117-DO117*'SaaS - Downselling'!DO49-DO117*'SaaS - Upselling'!DO185+DO49*'SaaS - Upselling'!DO49+DO185*'SaaS - Downselling'!DO117</f>
        <v>77.56466898427675</v>
      </c>
      <c r="DQ117" s="89">
        <f ca="1">DP117-DP117*'SaaS - Churn'!DP117-DP117*'SaaS - Downselling'!DP49-DP117*'SaaS - Upselling'!DP185+DP49*'SaaS - Upselling'!DP49+DP185*'SaaS - Downselling'!DP117</f>
        <v>76.024591300092737</v>
      </c>
      <c r="DR117" s="89">
        <f ca="1">DQ117-DQ117*'SaaS - Churn'!DQ117-DQ117*'SaaS - Downselling'!DQ49-DQ117*'SaaS - Upselling'!DQ185+DQ49*'SaaS - Upselling'!DQ49+DQ185*'SaaS - Downselling'!DQ117</f>
        <v>74.513969286132223</v>
      </c>
    </row>
    <row r="118" spans="2:122" ht="15.75" customHeight="1">
      <c r="B118" s="195">
        <v>44348</v>
      </c>
      <c r="BK118" s="89">
        <f ca="1"/>
        <v>81.899999999999991</v>
      </c>
      <c r="BL118" s="89">
        <f ca="1">BK118-BK118*'SaaS - Churn'!BK118-BK118*'SaaS - Downselling'!BK50-BK118*'SaaS - Upselling'!BK186+BK50*'SaaS - Upselling'!BK50+BK186*'SaaS - Downselling'!BK118</f>
        <v>96.641999999999982</v>
      </c>
      <c r="BM118" s="89">
        <f ca="1">BL118-BL118*'SaaS - Churn'!BL118-BL118*'SaaS - Downselling'!BL50-BL118*'SaaS - Upselling'!BL186+BL50*'SaaS - Upselling'!BL50+BL186*'SaaS - Downselling'!BL118</f>
        <v>109.12355999999998</v>
      </c>
      <c r="BN118" s="89">
        <f ca="1">BM118-BM118*'SaaS - Churn'!BM118-BM118*'SaaS - Downselling'!BM50-BM118*'SaaS - Upselling'!BM186+BM50*'SaaS - Upselling'!BM50+BM186*'SaaS - Downselling'!BM118</f>
        <v>119.62576079999999</v>
      </c>
      <c r="BO118" s="89">
        <f ca="1">BN118-BN118*'SaaS - Churn'!BN118-BN118*'SaaS - Downselling'!BN50-BN118*'SaaS - Upselling'!BN186+BN50*'SaaS - Upselling'!BN50+BN186*'SaaS - Downselling'!BN118</f>
        <v>128.395756944</v>
      </c>
      <c r="BP118" s="89">
        <f ca="1">BO118-BO118*'SaaS - Churn'!BO118-BO118*'SaaS - Downselling'!BO50-BO118*'SaaS - Upselling'!BO186+BO50*'SaaS - Upselling'!BO50+BO186*'SaaS - Downselling'!BO118</f>
        <v>135.65085180192</v>
      </c>
      <c r="BQ118" s="89">
        <f ca="1">BP118-BP118*'SaaS - Churn'!BP118-BP118*'SaaS - Downselling'!BP50-BP118*'SaaS - Upselling'!BP186+BP50*'SaaS - Upselling'!BP50+BP186*'SaaS - Downselling'!BP118</f>
        <v>141.58208356306559</v>
      </c>
      <c r="BR118" s="89">
        <f ca="1">BQ118-BQ118*'SaaS - Churn'!BQ118-BQ118*'SaaS - Downselling'!BQ50-BQ118*'SaaS - Upselling'!BQ186+BQ50*'SaaS - Upselling'!BQ50+BQ186*'SaaS - Downselling'!BQ118</f>
        <v>146.3573808333262</v>
      </c>
      <c r="BS118" s="89">
        <f ca="1">BR118-BR118*'SaaS - Churn'!BR118-BR118*'SaaS - Downselling'!BR50-BR118*'SaaS - Upselling'!BR186+BR50*'SaaS - Upselling'!BR50+BR186*'SaaS - Downselling'!BR118</f>
        <v>150.12433948519896</v>
      </c>
      <c r="BT118" s="89">
        <f ca="1">BS118-BS118*'SaaS - Churn'!BS118-BS118*'SaaS - Downselling'!BS50-BS118*'SaaS - Upselling'!BS186+BS50*'SaaS - Upselling'!BS50+BS186*'SaaS - Downselling'!BS118</f>
        <v>153.01266621180957</v>
      </c>
      <c r="BU118" s="89">
        <f ca="1">BT118-BT118*'SaaS - Churn'!BT118-BT118*'SaaS - Downselling'!BT50-BT118*'SaaS - Upselling'!BT186+BT50*'SaaS - Upselling'!BT50+BT186*'SaaS - Downselling'!BT118</f>
        <v>155.13632878193022</v>
      </c>
      <c r="BV118" s="89">
        <f ca="1">BU118-BU118*'SaaS - Churn'!BU118-BU118*'SaaS - Downselling'!BU50-BU118*'SaaS - Upselling'!BU186+BU50*'SaaS - Upselling'!BU50+BU186*'SaaS - Downselling'!BU118</f>
        <v>156.59544819332564</v>
      </c>
      <c r="BW118" s="89">
        <f ca="1">BV118-BV118*'SaaS - Churn'!BV118-BV118*'SaaS - Downselling'!BV50-BV118*'SaaS - Upselling'!BV186+BV50*'SaaS - Upselling'!BV50+BV186*'SaaS - Downselling'!BV118</f>
        <v>157.47796369804905</v>
      </c>
      <c r="BX118" s="89">
        <f ca="1">BW118-BW118*'SaaS - Churn'!BW118-BW118*'SaaS - Downselling'!BW50-BW118*'SaaS - Upselling'!BW186+BW50*'SaaS - Upselling'!BW50+BW186*'SaaS - Downselling'!BW118</f>
        <v>157.8610979564472</v>
      </c>
      <c r="BY118" s="89">
        <f ca="1">BX118-BX118*'SaaS - Churn'!BX118-BX118*'SaaS - Downselling'!BX50-BX118*'SaaS - Upselling'!BX186+BX50*'SaaS - Upselling'!BX50+BX186*'SaaS - Downselling'!BX118</f>
        <v>157.81264630579429</v>
      </c>
      <c r="BZ118" s="89">
        <f ca="1">BY118-BY118*'SaaS - Churn'!BY118-BY118*'SaaS - Downselling'!BY50-BY118*'SaaS - Upselling'!BY186+BY50*'SaaS - Upselling'!BY50+BY186*'SaaS - Downselling'!BY118</f>
        <v>157.39211125113732</v>
      </c>
      <c r="CA118" s="89">
        <f ca="1">BZ118-BZ118*'SaaS - Churn'!BZ118-BZ118*'SaaS - Downselling'!BZ50-BZ118*'SaaS - Upselling'!BZ186+BZ50*'SaaS - Upselling'!BZ50+BZ186*'SaaS - Downselling'!BZ118</f>
        <v>156.65170075299844</v>
      </c>
      <c r="CB118" s="89">
        <f ca="1">CA118-CA118*'SaaS - Churn'!CA118-CA118*'SaaS - Downselling'!CA50-CA118*'SaaS - Upselling'!CA186+CA50*'SaaS - Upselling'!CA50+CA186*'SaaS - Downselling'!CA118</f>
        <v>155.63720665759627</v>
      </c>
      <c r="CC118" s="89">
        <f ca="1">CB118-CB118*'SaaS - Churn'!CB118-CB118*'SaaS - Downselling'!CB50-CB118*'SaaS - Upselling'!CB186+CB50*'SaaS - Upselling'!CB50+CB186*'SaaS - Downselling'!CB118</f>
        <v>154.3887776537432</v>
      </c>
      <c r="CD118" s="89">
        <f ca="1">CC118-CC118*'SaaS - Churn'!CC118-CC118*'SaaS - Downselling'!CC50-CC118*'SaaS - Upselling'!CC186+CC50*'SaaS - Upselling'!CC50+CC186*'SaaS - Downselling'!CC118</f>
        <v>152.94159941445133</v>
      </c>
      <c r="CE118" s="89">
        <f ca="1">CD118-CD118*'SaaS - Churn'!CD118-CD118*'SaaS - Downselling'!CD50-CD118*'SaaS - Upselling'!CD186+CD50*'SaaS - Upselling'!CD50+CD186*'SaaS - Downselling'!CD118</f>
        <v>151.32649306229132</v>
      </c>
      <c r="CF118" s="89">
        <f ca="1">CE118-CE118*'SaaS - Churn'!CE118-CE118*'SaaS - Downselling'!CE50-CE118*'SaaS - Upselling'!CE186+CE50*'SaaS - Upselling'!CE50+CE186*'SaaS - Downselling'!CE118</f>
        <v>149.57044176083906</v>
      </c>
      <c r="CG118" s="89">
        <f ca="1">CF118-CF118*'SaaS - Churn'!CF118-CF118*'SaaS - Downselling'!CF50-CF118*'SaaS - Upselling'!CF186+CF50*'SaaS - Upselling'!CF50+CF186*'SaaS - Downselling'!CF118</f>
        <v>147.69705405824058</v>
      </c>
      <c r="CH118" s="89">
        <f ca="1">CG118-CG118*'SaaS - Churn'!CG118-CG118*'SaaS - Downselling'!CG50-CG118*'SaaS - Upselling'!CG186+CG50*'SaaS - Upselling'!CG50+CG186*'SaaS - Downselling'!CG118</f>
        <v>145.72697157377991</v>
      </c>
      <c r="CI118" s="89">
        <f ca="1">CH118-CH118*'SaaS - Churn'!CH118-CH118*'SaaS - Downselling'!CH50-CH118*'SaaS - Upselling'!CH186+CH50*'SaaS - Upselling'!CH50+CH186*'SaaS - Downselling'!CH118</f>
        <v>143.67822770740395</v>
      </c>
      <c r="CJ118" s="89">
        <f ca="1">CI118-CI118*'SaaS - Churn'!CI118-CI118*'SaaS - Downselling'!CI50-CI118*'SaaS - Upselling'!CI186+CI50*'SaaS - Upselling'!CI50+CI186*'SaaS - Downselling'!CI118</f>
        <v>141.56656325054354</v>
      </c>
      <c r="CK118" s="89">
        <f ca="1">CJ118-CJ118*'SaaS - Churn'!CJ118-CJ118*'SaaS - Downselling'!CJ50-CJ118*'SaaS - Upselling'!CJ186+CJ50*'SaaS - Upselling'!CJ50+CJ186*'SaaS - Downselling'!CJ118</f>
        <v>139.40570407114581</v>
      </c>
      <c r="CL118" s="89">
        <f ca="1">CK118-CK118*'SaaS - Churn'!CK118-CK118*'SaaS - Downselling'!CK50-CK118*'SaaS - Upselling'!CK186+CK50*'SaaS - Upselling'!CK50+CK186*'SaaS - Downselling'!CK118</f>
        <v>137.20760542506247</v>
      </c>
      <c r="CM118" s="89">
        <f ca="1">CL118-CL118*'SaaS - Churn'!CL118-CL118*'SaaS - Downselling'!CL50-CL118*'SaaS - Upselling'!CL186+CL50*'SaaS - Upselling'!CL50+CL186*'SaaS - Downselling'!CL118</f>
        <v>134.98266689966005</v>
      </c>
      <c r="CN118" s="89">
        <f ca="1">CM118-CM118*'SaaS - Churn'!CM118-CM118*'SaaS - Downselling'!CM50-CM118*'SaaS - Upselling'!CM186+CM50*'SaaS - Upselling'!CM50+CM186*'SaaS - Downselling'!CM118</f>
        <v>132.73992151479382</v>
      </c>
      <c r="CO118" s="89">
        <f ca="1">CN118-CN118*'SaaS - Churn'!CN118-CN118*'SaaS - Downselling'!CN50-CN118*'SaaS - Upselling'!CN186+CN50*'SaaS - Upselling'!CN50+CN186*'SaaS - Downselling'!CN118</f>
        <v>130.48720208324968</v>
      </c>
      <c r="CP118" s="89">
        <f ca="1">CO118-CO118*'SaaS - Churn'!CO118-CO118*'SaaS - Downselling'!CO50-CO118*'SaaS - Upselling'!CO186+CO50*'SaaS - Upselling'!CO50+CO186*'SaaS - Downselling'!CO118</f>
        <v>128.23128756048621</v>
      </c>
      <c r="CQ118" s="89">
        <f ca="1">CP118-CP118*'SaaS - Churn'!CP118-CP118*'SaaS - Downselling'!CP50-CP118*'SaaS - Upselling'!CP186+CP50*'SaaS - Upselling'!CP50+CP186*'SaaS - Downselling'!CP118</f>
        <v>125.97803178590983</v>
      </c>
      <c r="CR118" s="89">
        <f ca="1">CQ118-CQ118*'SaaS - Churn'!CQ118-CQ118*'SaaS - Downselling'!CQ50-CQ118*'SaaS - Upselling'!CQ186+CQ50*'SaaS - Upselling'!CQ50+CQ186*'SaaS - Downselling'!CQ118</f>
        <v>123.73247672962898</v>
      </c>
      <c r="CS118" s="89">
        <f ca="1">CR118-CR118*'SaaS - Churn'!CR118-CR118*'SaaS - Downselling'!CR50-CR118*'SaaS - Upselling'!CR186+CR50*'SaaS - Upselling'!CR50+CR186*'SaaS - Downselling'!CR118</f>
        <v>121.49895210494125</v>
      </c>
      <c r="CT118" s="89">
        <f ca="1">CS118-CS118*'SaaS - Churn'!CS118-CS118*'SaaS - Downselling'!CS50-CS118*'SaaS - Upselling'!CS186+CS50*'SaaS - Upselling'!CS50+CS186*'SaaS - Downselling'!CS118</f>
        <v>119.2811629835587</v>
      </c>
      <c r="CU118" s="89">
        <f ca="1">CT118-CT118*'SaaS - Churn'!CT118-CT118*'SaaS - Downselling'!CT50-CT118*'SaaS - Upselling'!CT186+CT50*'SaaS - Upselling'!CT50+CT186*'SaaS - Downselling'!CT118</f>
        <v>117.08226685411785</v>
      </c>
      <c r="CV118" s="89">
        <f ca="1">CU118-CU118*'SaaS - Churn'!CU118-CU118*'SaaS - Downselling'!CU50-CU118*'SaaS - Upselling'!CU186+CU50*'SaaS - Upselling'!CU50+CU186*'SaaS - Downselling'!CU118</f>
        <v>114.90494139163818</v>
      </c>
      <c r="CW118" s="89">
        <f ca="1">CV118-CV118*'SaaS - Churn'!CV118-CV118*'SaaS - Downselling'!CV50-CV118*'SaaS - Upselling'!CV186+CV50*'SaaS - Upselling'!CV50+CV186*'SaaS - Downselling'!CV118</f>
        <v>112.75144405345577</v>
      </c>
      <c r="CX118" s="89">
        <f ca="1">CW118-CW118*'SaaS - Churn'!CW118-CW118*'SaaS - Downselling'!CW50-CW118*'SaaS - Upselling'!CW186+CW50*'SaaS - Upselling'!CW50+CW186*'SaaS - Downselling'!CW118</f>
        <v>110.62366448327899</v>
      </c>
      <c r="CY118" s="89">
        <f ca="1">CX118-CX118*'SaaS - Churn'!CX118-CX118*'SaaS - Downselling'!CX50-CX118*'SaaS - Upselling'!CX186+CX50*'SaaS - Upselling'!CX50+CX186*'SaaS - Downselling'!CX118</f>
        <v>108.52317058719865</v>
      </c>
      <c r="CZ118" s="89">
        <f ca="1">CY118-CY118*'SaaS - Churn'!CY118-CY118*'SaaS - Downselling'!CY50-CY118*'SaaS - Upselling'!CY186+CY50*'SaaS - Upselling'!CY50+CY186*'SaaS - Downselling'!CY118</f>
        <v>106.45124904180969</v>
      </c>
      <c r="DA118" s="89">
        <f ca="1">CZ118-CZ118*'SaaS - Churn'!CZ118-CZ118*'SaaS - Downselling'!CZ50-CZ118*'SaaS - Upselling'!CZ186+CZ50*'SaaS - Upselling'!CZ50+CZ186*'SaaS - Downselling'!CZ118</f>
        <v>104.4089409033659</v>
      </c>
      <c r="DB118" s="89">
        <f ca="1">DA118-DA118*'SaaS - Churn'!DA118-DA118*'SaaS - Downselling'!DA50-DA118*'SaaS - Upselling'!DA186+DA50*'SaaS - Upselling'!DA50+DA186*'SaaS - Downselling'!DA118</f>
        <v>102.39707290660391</v>
      </c>
      <c r="DC118" s="89">
        <f ca="1">DB118-DB118*'SaaS - Churn'!DB118-DB118*'SaaS - Downselling'!DB50-DB118*'SaaS - Upselling'!DB186+DB50*'SaaS - Upselling'!DB50+DB186*'SaaS - Downselling'!DB118</f>
        <v>100.41628497122052</v>
      </c>
      <c r="DD118" s="89">
        <f ca="1">DC118-DC118*'SaaS - Churn'!DC118-DC118*'SaaS - Downselling'!DC50-DC118*'SaaS - Upselling'!DC186+DC50*'SaaS - Upselling'!DC50+DC186*'SaaS - Downselling'!DC118</f>
        <v>98.467054371814953</v>
      </c>
      <c r="DE118" s="89">
        <f ca="1">DD118-DD118*'SaaS - Churn'!DD118-DD118*'SaaS - Downselling'!DD50-DD118*'SaaS - Upselling'!DD186+DD50*'SaaS - Upselling'!DD50+DD186*'SaaS - Downselling'!DD118</f>
        <v>96.549716972395231</v>
      </c>
      <c r="DF118" s="89">
        <f ca="1">DE118-DE118*'SaaS - Churn'!DE118-DE118*'SaaS - Downselling'!DE50-DE118*'SaaS - Upselling'!DE186+DE50*'SaaS - Upselling'!DE50+DE186*'SaaS - Downselling'!DE118</f>
        <v>94.664485878401919</v>
      </c>
      <c r="DG118" s="89">
        <f ca="1">DF118-DF118*'SaaS - Churn'!DF118-DF118*'SaaS - Downselling'!DF50-DF118*'SaaS - Upselling'!DF186+DF50*'SaaS - Upselling'!DF50+DF186*'SaaS - Downselling'!DF118</f>
        <v>92.811467816833925</v>
      </c>
      <c r="DH118" s="89">
        <f ca="1">DG118-DG118*'SaaS - Churn'!DG118-DG118*'SaaS - Downselling'!DG50-DG118*'SaaS - Upselling'!DG186+DG50*'SaaS - Upselling'!DG50+DG186*'SaaS - Downselling'!DG118</f>
        <v>90.990677517777272</v>
      </c>
      <c r="DI118" s="89">
        <f ca="1">DH118-DH118*'SaaS - Churn'!DH118-DH118*'SaaS - Downselling'!DH50-DH118*'SaaS - Upselling'!DH186+DH50*'SaaS - Upselling'!DH50+DH186*'SaaS - Downselling'!DH118</f>
        <v>89.202050337828155</v>
      </c>
      <c r="DJ118" s="89">
        <f ca="1">DI118-DI118*'SaaS - Churn'!DI118-DI118*'SaaS - Downselling'!DI50-DI118*'SaaS - Upselling'!DI186+DI50*'SaaS - Upselling'!DI50+DI186*'SaaS - Downselling'!DI118</f>
        <v>87.445453337029249</v>
      </c>
      <c r="DK118" s="89">
        <f ca="1">DJ118-DJ118*'SaaS - Churn'!DJ118-DJ118*'SaaS - Downselling'!DJ50-DJ118*'SaaS - Upselling'!DJ186+DJ50*'SaaS - Upselling'!DJ50+DJ186*'SaaS - Downselling'!DJ118</f>
        <v>85.720694995531403</v>
      </c>
      <c r="DL118" s="89">
        <f ca="1">DK118-DK118*'SaaS - Churn'!DK118-DK118*'SaaS - Downselling'!DK50-DK118*'SaaS - Upselling'!DK186+DK50*'SaaS - Upselling'!DK50+DK186*'SaaS - Downselling'!DK118</f>
        <v>84.027533733834389</v>
      </c>
      <c r="DM118" s="89">
        <f ca="1">DL118-DL118*'SaaS - Churn'!DL118-DL118*'SaaS - Downselling'!DL50-DL118*'SaaS - Upselling'!DL186+DL50*'SaaS - Upselling'!DL50+DL186*'SaaS - Downselling'!DL118</f>
        <v>82.365685380785692</v>
      </c>
      <c r="DN118" s="89">
        <f ca="1">DM118-DM118*'SaaS - Churn'!DM118-DM118*'SaaS - Downselling'!DM50-DM118*'SaaS - Upselling'!DM186+DM50*'SaaS - Upselling'!DM50+DM186*'SaaS - Downselling'!DM118</f>
        <v>80.734829716202597</v>
      </c>
      <c r="DO118" s="89">
        <f ca="1">DN118-DN118*'SaaS - Churn'!DN118-DN118*'SaaS - Downselling'!DN50-DN118*'SaaS - Upselling'!DN186+DN50*'SaaS - Upselling'!DN50+DN186*'SaaS - Downselling'!DN118</f>
        <v>79.134616199747242</v>
      </c>
      <c r="DP118" s="89">
        <f ca="1">DO118-DO118*'SaaS - Churn'!DO118-DO118*'SaaS - Downselling'!DO50-DO118*'SaaS - Upselling'!DO186+DO50*'SaaS - Upselling'!DO50+DO186*'SaaS - Downselling'!DO118</f>
        <v>77.56466898427675</v>
      </c>
      <c r="DQ118" s="89">
        <f ca="1">DP118-DP118*'SaaS - Churn'!DP118-DP118*'SaaS - Downselling'!DP50-DP118*'SaaS - Upselling'!DP186+DP50*'SaaS - Upselling'!DP50+DP186*'SaaS - Downselling'!DP118</f>
        <v>76.024591300092737</v>
      </c>
      <c r="DR118" s="89">
        <f ca="1">DQ118-DQ118*'SaaS - Churn'!DQ118-DQ118*'SaaS - Downselling'!DQ50-DQ118*'SaaS - Upselling'!DQ186+DQ50*'SaaS - Upselling'!DQ50+DQ186*'SaaS - Downselling'!DQ118</f>
        <v>74.513969286132223</v>
      </c>
    </row>
    <row r="119" spans="2:122" ht="15.75" customHeight="1">
      <c r="B119" s="195">
        <v>44378</v>
      </c>
      <c r="BK119" s="89">
        <f ca="1"/>
        <v>81.899999999999991</v>
      </c>
      <c r="BL119" s="89">
        <f ca="1">BK119-BK119*'SaaS - Churn'!BK119-BK119*'SaaS - Downselling'!BK51-BK119*'SaaS - Upselling'!BK187+BK51*'SaaS - Upselling'!BK51+BK187*'SaaS - Downselling'!BK119</f>
        <v>96.641999999999982</v>
      </c>
      <c r="BM119" s="89">
        <f ca="1">BL119-BL119*'SaaS - Churn'!BL119-BL119*'SaaS - Downselling'!BL51-BL119*'SaaS - Upselling'!BL187+BL51*'SaaS - Upselling'!BL51+BL187*'SaaS - Downselling'!BL119</f>
        <v>109.12355999999998</v>
      </c>
      <c r="BN119" s="89">
        <f ca="1">BM119-BM119*'SaaS - Churn'!BM119-BM119*'SaaS - Downselling'!BM51-BM119*'SaaS - Upselling'!BM187+BM51*'SaaS - Upselling'!BM51+BM187*'SaaS - Downselling'!BM119</f>
        <v>119.62576079999999</v>
      </c>
      <c r="BO119" s="89">
        <f ca="1">BN119-BN119*'SaaS - Churn'!BN119-BN119*'SaaS - Downselling'!BN51-BN119*'SaaS - Upselling'!BN187+BN51*'SaaS - Upselling'!BN51+BN187*'SaaS - Downselling'!BN119</f>
        <v>128.395756944</v>
      </c>
      <c r="BP119" s="89">
        <f ca="1">BO119-BO119*'SaaS - Churn'!BO119-BO119*'SaaS - Downselling'!BO51-BO119*'SaaS - Upselling'!BO187+BO51*'SaaS - Upselling'!BO51+BO187*'SaaS - Downselling'!BO119</f>
        <v>135.65085180192</v>
      </c>
      <c r="BQ119" s="89">
        <f ca="1">BP119-BP119*'SaaS - Churn'!BP119-BP119*'SaaS - Downselling'!BP51-BP119*'SaaS - Upselling'!BP187+BP51*'SaaS - Upselling'!BP51+BP187*'SaaS - Downselling'!BP119</f>
        <v>141.58208356306559</v>
      </c>
      <c r="BR119" s="89">
        <f ca="1">BQ119-BQ119*'SaaS - Churn'!BQ119-BQ119*'SaaS - Downselling'!BQ51-BQ119*'SaaS - Upselling'!BQ187+BQ51*'SaaS - Upselling'!BQ51+BQ187*'SaaS - Downselling'!BQ119</f>
        <v>146.3573808333262</v>
      </c>
      <c r="BS119" s="89">
        <f ca="1">BR119-BR119*'SaaS - Churn'!BR119-BR119*'SaaS - Downselling'!BR51-BR119*'SaaS - Upselling'!BR187+BR51*'SaaS - Upselling'!BR51+BR187*'SaaS - Downselling'!BR119</f>
        <v>150.12433948519896</v>
      </c>
      <c r="BT119" s="89">
        <f ca="1">BS119-BS119*'SaaS - Churn'!BS119-BS119*'SaaS - Downselling'!BS51-BS119*'SaaS - Upselling'!BS187+BS51*'SaaS - Upselling'!BS51+BS187*'SaaS - Downselling'!BS119</f>
        <v>153.01266621180957</v>
      </c>
      <c r="BU119" s="89">
        <f ca="1">BT119-BT119*'SaaS - Churn'!BT119-BT119*'SaaS - Downselling'!BT51-BT119*'SaaS - Upselling'!BT187+BT51*'SaaS - Upselling'!BT51+BT187*'SaaS - Downselling'!BT119</f>
        <v>155.13632878193022</v>
      </c>
      <c r="BV119" s="89">
        <f ca="1">BU119-BU119*'SaaS - Churn'!BU119-BU119*'SaaS - Downselling'!BU51-BU119*'SaaS - Upselling'!BU187+BU51*'SaaS - Upselling'!BU51+BU187*'SaaS - Downselling'!BU119</f>
        <v>156.59544819332564</v>
      </c>
      <c r="BW119" s="89">
        <f ca="1">BV119-BV119*'SaaS - Churn'!BV119-BV119*'SaaS - Downselling'!BV51-BV119*'SaaS - Upselling'!BV187+BV51*'SaaS - Upselling'!BV51+BV187*'SaaS - Downselling'!BV119</f>
        <v>157.47796369804905</v>
      </c>
      <c r="BX119" s="89">
        <f ca="1">BW119-BW119*'SaaS - Churn'!BW119-BW119*'SaaS - Downselling'!BW51-BW119*'SaaS - Upselling'!BW187+BW51*'SaaS - Upselling'!BW51+BW187*'SaaS - Downselling'!BW119</f>
        <v>157.8610979564472</v>
      </c>
      <c r="BY119" s="89">
        <f ca="1">BX119-BX119*'SaaS - Churn'!BX119-BX119*'SaaS - Downselling'!BX51-BX119*'SaaS - Upselling'!BX187+BX51*'SaaS - Upselling'!BX51+BX187*'SaaS - Downselling'!BX119</f>
        <v>157.81264630579429</v>
      </c>
      <c r="BZ119" s="89">
        <f ca="1">BY119-BY119*'SaaS - Churn'!BY119-BY119*'SaaS - Downselling'!BY51-BY119*'SaaS - Upselling'!BY187+BY51*'SaaS - Upselling'!BY51+BY187*'SaaS - Downselling'!BY119</f>
        <v>157.39211125113732</v>
      </c>
      <c r="CA119" s="89">
        <f ca="1">BZ119-BZ119*'SaaS - Churn'!BZ119-BZ119*'SaaS - Downselling'!BZ51-BZ119*'SaaS - Upselling'!BZ187+BZ51*'SaaS - Upselling'!BZ51+BZ187*'SaaS - Downselling'!BZ119</f>
        <v>156.65170075299844</v>
      </c>
      <c r="CB119" s="89">
        <f ca="1">CA119-CA119*'SaaS - Churn'!CA119-CA119*'SaaS - Downselling'!CA51-CA119*'SaaS - Upselling'!CA187+CA51*'SaaS - Upselling'!CA51+CA187*'SaaS - Downselling'!CA119</f>
        <v>155.63720665759627</v>
      </c>
      <c r="CC119" s="89">
        <f ca="1">CB119-CB119*'SaaS - Churn'!CB119-CB119*'SaaS - Downselling'!CB51-CB119*'SaaS - Upselling'!CB187+CB51*'SaaS - Upselling'!CB51+CB187*'SaaS - Downselling'!CB119</f>
        <v>154.3887776537432</v>
      </c>
      <c r="CD119" s="89">
        <f ca="1">CC119-CC119*'SaaS - Churn'!CC119-CC119*'SaaS - Downselling'!CC51-CC119*'SaaS - Upselling'!CC187+CC51*'SaaS - Upselling'!CC51+CC187*'SaaS - Downselling'!CC119</f>
        <v>152.94159941445133</v>
      </c>
      <c r="CE119" s="89">
        <f ca="1">CD119-CD119*'SaaS - Churn'!CD119-CD119*'SaaS - Downselling'!CD51-CD119*'SaaS - Upselling'!CD187+CD51*'SaaS - Upselling'!CD51+CD187*'SaaS - Downselling'!CD119</f>
        <v>151.32649306229132</v>
      </c>
      <c r="CF119" s="89">
        <f ca="1">CE119-CE119*'SaaS - Churn'!CE119-CE119*'SaaS - Downselling'!CE51-CE119*'SaaS - Upselling'!CE187+CE51*'SaaS - Upselling'!CE51+CE187*'SaaS - Downselling'!CE119</f>
        <v>149.57044176083906</v>
      </c>
      <c r="CG119" s="89">
        <f ca="1">CF119-CF119*'SaaS - Churn'!CF119-CF119*'SaaS - Downselling'!CF51-CF119*'SaaS - Upselling'!CF187+CF51*'SaaS - Upselling'!CF51+CF187*'SaaS - Downselling'!CF119</f>
        <v>147.69705405824058</v>
      </c>
      <c r="CH119" s="89">
        <f ca="1">CG119-CG119*'SaaS - Churn'!CG119-CG119*'SaaS - Downselling'!CG51-CG119*'SaaS - Upselling'!CG187+CG51*'SaaS - Upselling'!CG51+CG187*'SaaS - Downselling'!CG119</f>
        <v>145.72697157377991</v>
      </c>
      <c r="CI119" s="89">
        <f ca="1">CH119-CH119*'SaaS - Churn'!CH119-CH119*'SaaS - Downselling'!CH51-CH119*'SaaS - Upselling'!CH187+CH51*'SaaS - Upselling'!CH51+CH187*'SaaS - Downselling'!CH119</f>
        <v>143.67822770740395</v>
      </c>
      <c r="CJ119" s="89">
        <f ca="1">CI119-CI119*'SaaS - Churn'!CI119-CI119*'SaaS - Downselling'!CI51-CI119*'SaaS - Upselling'!CI187+CI51*'SaaS - Upselling'!CI51+CI187*'SaaS - Downselling'!CI119</f>
        <v>141.56656325054354</v>
      </c>
      <c r="CK119" s="89">
        <f ca="1">CJ119-CJ119*'SaaS - Churn'!CJ119-CJ119*'SaaS - Downselling'!CJ51-CJ119*'SaaS - Upselling'!CJ187+CJ51*'SaaS - Upselling'!CJ51+CJ187*'SaaS - Downselling'!CJ119</f>
        <v>139.40570407114581</v>
      </c>
      <c r="CL119" s="89">
        <f ca="1">CK119-CK119*'SaaS - Churn'!CK119-CK119*'SaaS - Downselling'!CK51-CK119*'SaaS - Upselling'!CK187+CK51*'SaaS - Upselling'!CK51+CK187*'SaaS - Downselling'!CK119</f>
        <v>137.20760542506247</v>
      </c>
      <c r="CM119" s="89">
        <f ca="1">CL119-CL119*'SaaS - Churn'!CL119-CL119*'SaaS - Downselling'!CL51-CL119*'SaaS - Upselling'!CL187+CL51*'SaaS - Upselling'!CL51+CL187*'SaaS - Downselling'!CL119</f>
        <v>134.98266689966005</v>
      </c>
      <c r="CN119" s="89">
        <f ca="1">CM119-CM119*'SaaS - Churn'!CM119-CM119*'SaaS - Downselling'!CM51-CM119*'SaaS - Upselling'!CM187+CM51*'SaaS - Upselling'!CM51+CM187*'SaaS - Downselling'!CM119</f>
        <v>132.73992151479382</v>
      </c>
      <c r="CO119" s="89">
        <f ca="1">CN119-CN119*'SaaS - Churn'!CN119-CN119*'SaaS - Downselling'!CN51-CN119*'SaaS - Upselling'!CN187+CN51*'SaaS - Upselling'!CN51+CN187*'SaaS - Downselling'!CN119</f>
        <v>130.48720208324968</v>
      </c>
      <c r="CP119" s="89">
        <f ca="1">CO119-CO119*'SaaS - Churn'!CO119-CO119*'SaaS - Downselling'!CO51-CO119*'SaaS - Upselling'!CO187+CO51*'SaaS - Upselling'!CO51+CO187*'SaaS - Downselling'!CO119</f>
        <v>128.23128756048621</v>
      </c>
      <c r="CQ119" s="89">
        <f ca="1">CP119-CP119*'SaaS - Churn'!CP119-CP119*'SaaS - Downselling'!CP51-CP119*'SaaS - Upselling'!CP187+CP51*'SaaS - Upselling'!CP51+CP187*'SaaS - Downselling'!CP119</f>
        <v>125.97803178590983</v>
      </c>
      <c r="CR119" s="89">
        <f ca="1">CQ119-CQ119*'SaaS - Churn'!CQ119-CQ119*'SaaS - Downselling'!CQ51-CQ119*'SaaS - Upselling'!CQ187+CQ51*'SaaS - Upselling'!CQ51+CQ187*'SaaS - Downselling'!CQ119</f>
        <v>123.73247672962898</v>
      </c>
      <c r="CS119" s="89">
        <f ca="1">CR119-CR119*'SaaS - Churn'!CR119-CR119*'SaaS - Downselling'!CR51-CR119*'SaaS - Upselling'!CR187+CR51*'SaaS - Upselling'!CR51+CR187*'SaaS - Downselling'!CR119</f>
        <v>121.49895210494125</v>
      </c>
      <c r="CT119" s="89">
        <f ca="1">CS119-CS119*'SaaS - Churn'!CS119-CS119*'SaaS - Downselling'!CS51-CS119*'SaaS - Upselling'!CS187+CS51*'SaaS - Upselling'!CS51+CS187*'SaaS - Downselling'!CS119</f>
        <v>119.2811629835587</v>
      </c>
      <c r="CU119" s="89">
        <f ca="1">CT119-CT119*'SaaS - Churn'!CT119-CT119*'SaaS - Downselling'!CT51-CT119*'SaaS - Upselling'!CT187+CT51*'SaaS - Upselling'!CT51+CT187*'SaaS - Downselling'!CT119</f>
        <v>117.08226685411785</v>
      </c>
      <c r="CV119" s="89">
        <f ca="1">CU119-CU119*'SaaS - Churn'!CU119-CU119*'SaaS - Downselling'!CU51-CU119*'SaaS - Upselling'!CU187+CU51*'SaaS - Upselling'!CU51+CU187*'SaaS - Downselling'!CU119</f>
        <v>114.90494139163818</v>
      </c>
      <c r="CW119" s="89">
        <f ca="1">CV119-CV119*'SaaS - Churn'!CV119-CV119*'SaaS - Downselling'!CV51-CV119*'SaaS - Upselling'!CV187+CV51*'SaaS - Upselling'!CV51+CV187*'SaaS - Downselling'!CV119</f>
        <v>112.75144405345577</v>
      </c>
      <c r="CX119" s="89">
        <f ca="1">CW119-CW119*'SaaS - Churn'!CW119-CW119*'SaaS - Downselling'!CW51-CW119*'SaaS - Upselling'!CW187+CW51*'SaaS - Upselling'!CW51+CW187*'SaaS - Downselling'!CW119</f>
        <v>110.62366448327899</v>
      </c>
      <c r="CY119" s="89">
        <f ca="1">CX119-CX119*'SaaS - Churn'!CX119-CX119*'SaaS - Downselling'!CX51-CX119*'SaaS - Upselling'!CX187+CX51*'SaaS - Upselling'!CX51+CX187*'SaaS - Downselling'!CX119</f>
        <v>108.52317058719865</v>
      </c>
      <c r="CZ119" s="89">
        <f ca="1">CY119-CY119*'SaaS - Churn'!CY119-CY119*'SaaS - Downselling'!CY51-CY119*'SaaS - Upselling'!CY187+CY51*'SaaS - Upselling'!CY51+CY187*'SaaS - Downselling'!CY119</f>
        <v>106.45124904180969</v>
      </c>
      <c r="DA119" s="89">
        <f ca="1">CZ119-CZ119*'SaaS - Churn'!CZ119-CZ119*'SaaS - Downselling'!CZ51-CZ119*'SaaS - Upselling'!CZ187+CZ51*'SaaS - Upselling'!CZ51+CZ187*'SaaS - Downselling'!CZ119</f>
        <v>104.4089409033659</v>
      </c>
      <c r="DB119" s="89">
        <f ca="1">DA119-DA119*'SaaS - Churn'!DA119-DA119*'SaaS - Downselling'!DA51-DA119*'SaaS - Upselling'!DA187+DA51*'SaaS - Upselling'!DA51+DA187*'SaaS - Downselling'!DA119</f>
        <v>102.39707290660391</v>
      </c>
      <c r="DC119" s="89">
        <f ca="1">DB119-DB119*'SaaS - Churn'!DB119-DB119*'SaaS - Downselling'!DB51-DB119*'SaaS - Upselling'!DB187+DB51*'SaaS - Upselling'!DB51+DB187*'SaaS - Downselling'!DB119</f>
        <v>100.41628497122052</v>
      </c>
      <c r="DD119" s="89">
        <f ca="1">DC119-DC119*'SaaS - Churn'!DC119-DC119*'SaaS - Downselling'!DC51-DC119*'SaaS - Upselling'!DC187+DC51*'SaaS - Upselling'!DC51+DC187*'SaaS - Downselling'!DC119</f>
        <v>98.467054371814953</v>
      </c>
      <c r="DE119" s="89">
        <f ca="1">DD119-DD119*'SaaS - Churn'!DD119-DD119*'SaaS - Downselling'!DD51-DD119*'SaaS - Upselling'!DD187+DD51*'SaaS - Upselling'!DD51+DD187*'SaaS - Downselling'!DD119</f>
        <v>96.549716972395231</v>
      </c>
      <c r="DF119" s="89">
        <f ca="1">DE119-DE119*'SaaS - Churn'!DE119-DE119*'SaaS - Downselling'!DE51-DE119*'SaaS - Upselling'!DE187+DE51*'SaaS - Upselling'!DE51+DE187*'SaaS - Downselling'!DE119</f>
        <v>94.664485878401919</v>
      </c>
      <c r="DG119" s="89">
        <f ca="1">DF119-DF119*'SaaS - Churn'!DF119-DF119*'SaaS - Downselling'!DF51-DF119*'SaaS - Upselling'!DF187+DF51*'SaaS - Upselling'!DF51+DF187*'SaaS - Downselling'!DF119</f>
        <v>92.811467816833925</v>
      </c>
      <c r="DH119" s="89">
        <f ca="1">DG119-DG119*'SaaS - Churn'!DG119-DG119*'SaaS - Downselling'!DG51-DG119*'SaaS - Upselling'!DG187+DG51*'SaaS - Upselling'!DG51+DG187*'SaaS - Downselling'!DG119</f>
        <v>90.990677517777272</v>
      </c>
      <c r="DI119" s="89">
        <f ca="1">DH119-DH119*'SaaS - Churn'!DH119-DH119*'SaaS - Downselling'!DH51-DH119*'SaaS - Upselling'!DH187+DH51*'SaaS - Upselling'!DH51+DH187*'SaaS - Downselling'!DH119</f>
        <v>89.202050337828155</v>
      </c>
      <c r="DJ119" s="89">
        <f ca="1">DI119-DI119*'SaaS - Churn'!DI119-DI119*'SaaS - Downselling'!DI51-DI119*'SaaS - Upselling'!DI187+DI51*'SaaS - Upselling'!DI51+DI187*'SaaS - Downselling'!DI119</f>
        <v>87.445453337029249</v>
      </c>
      <c r="DK119" s="89">
        <f ca="1">DJ119-DJ119*'SaaS - Churn'!DJ119-DJ119*'SaaS - Downselling'!DJ51-DJ119*'SaaS - Upselling'!DJ187+DJ51*'SaaS - Upselling'!DJ51+DJ187*'SaaS - Downselling'!DJ119</f>
        <v>85.720694995531403</v>
      </c>
      <c r="DL119" s="89">
        <f ca="1">DK119-DK119*'SaaS - Churn'!DK119-DK119*'SaaS - Downselling'!DK51-DK119*'SaaS - Upselling'!DK187+DK51*'SaaS - Upselling'!DK51+DK187*'SaaS - Downselling'!DK119</f>
        <v>84.027533733834389</v>
      </c>
      <c r="DM119" s="89">
        <f ca="1">DL119-DL119*'SaaS - Churn'!DL119-DL119*'SaaS - Downselling'!DL51-DL119*'SaaS - Upselling'!DL187+DL51*'SaaS - Upselling'!DL51+DL187*'SaaS - Downselling'!DL119</f>
        <v>82.365685380785692</v>
      </c>
      <c r="DN119" s="89">
        <f ca="1">DM119-DM119*'SaaS - Churn'!DM119-DM119*'SaaS - Downselling'!DM51-DM119*'SaaS - Upselling'!DM187+DM51*'SaaS - Upselling'!DM51+DM187*'SaaS - Downselling'!DM119</f>
        <v>80.734829716202597</v>
      </c>
      <c r="DO119" s="89">
        <f ca="1">DN119-DN119*'SaaS - Churn'!DN119-DN119*'SaaS - Downselling'!DN51-DN119*'SaaS - Upselling'!DN187+DN51*'SaaS - Upselling'!DN51+DN187*'SaaS - Downselling'!DN119</f>
        <v>79.134616199747242</v>
      </c>
      <c r="DP119" s="89">
        <f ca="1">DO119-DO119*'SaaS - Churn'!DO119-DO119*'SaaS - Downselling'!DO51-DO119*'SaaS - Upselling'!DO187+DO51*'SaaS - Upselling'!DO51+DO187*'SaaS - Downselling'!DO119</f>
        <v>77.56466898427675</v>
      </c>
      <c r="DQ119" s="89">
        <f ca="1">DP119-DP119*'SaaS - Churn'!DP119-DP119*'SaaS - Downselling'!DP51-DP119*'SaaS - Upselling'!DP187+DP51*'SaaS - Upselling'!DP51+DP187*'SaaS - Downselling'!DP119</f>
        <v>76.024591300092737</v>
      </c>
      <c r="DR119" s="89">
        <f ca="1">DQ119-DQ119*'SaaS - Churn'!DQ119-DQ119*'SaaS - Downselling'!DQ51-DQ119*'SaaS - Upselling'!DQ187+DQ51*'SaaS - Upselling'!DQ51+DQ187*'SaaS - Downselling'!DQ119</f>
        <v>74.513969286132223</v>
      </c>
    </row>
    <row r="120" spans="2:122" ht="15.75" customHeight="1">
      <c r="B120" s="195">
        <v>44409</v>
      </c>
      <c r="BK120" s="89">
        <f ca="1"/>
        <v>81.899999999999991</v>
      </c>
      <c r="BL120" s="89">
        <f ca="1">BK120-BK120*'SaaS - Churn'!BK120-BK120*'SaaS - Downselling'!BK52-BK120*'SaaS - Upselling'!BK188+BK52*'SaaS - Upselling'!BK52+BK188*'SaaS - Downselling'!BK120</f>
        <v>96.641999999999982</v>
      </c>
      <c r="BM120" s="89">
        <f ca="1">BL120-BL120*'SaaS - Churn'!BL120-BL120*'SaaS - Downselling'!BL52-BL120*'SaaS - Upselling'!BL188+BL52*'SaaS - Upselling'!BL52+BL188*'SaaS - Downselling'!BL120</f>
        <v>109.12355999999998</v>
      </c>
      <c r="BN120" s="89">
        <f ca="1">BM120-BM120*'SaaS - Churn'!BM120-BM120*'SaaS - Downselling'!BM52-BM120*'SaaS - Upselling'!BM188+BM52*'SaaS - Upselling'!BM52+BM188*'SaaS - Downselling'!BM120</f>
        <v>119.62576079999999</v>
      </c>
      <c r="BO120" s="89">
        <f ca="1">BN120-BN120*'SaaS - Churn'!BN120-BN120*'SaaS - Downselling'!BN52-BN120*'SaaS - Upselling'!BN188+BN52*'SaaS - Upselling'!BN52+BN188*'SaaS - Downselling'!BN120</f>
        <v>128.395756944</v>
      </c>
      <c r="BP120" s="89">
        <f ca="1">BO120-BO120*'SaaS - Churn'!BO120-BO120*'SaaS - Downselling'!BO52-BO120*'SaaS - Upselling'!BO188+BO52*'SaaS - Upselling'!BO52+BO188*'SaaS - Downselling'!BO120</f>
        <v>135.65085180192</v>
      </c>
      <c r="BQ120" s="89">
        <f ca="1">BP120-BP120*'SaaS - Churn'!BP120-BP120*'SaaS - Downselling'!BP52-BP120*'SaaS - Upselling'!BP188+BP52*'SaaS - Upselling'!BP52+BP188*'SaaS - Downselling'!BP120</f>
        <v>141.58208356306559</v>
      </c>
      <c r="BR120" s="89">
        <f ca="1">BQ120-BQ120*'SaaS - Churn'!BQ120-BQ120*'SaaS - Downselling'!BQ52-BQ120*'SaaS - Upselling'!BQ188+BQ52*'SaaS - Upselling'!BQ52+BQ188*'SaaS - Downselling'!BQ120</f>
        <v>146.3573808333262</v>
      </c>
      <c r="BS120" s="89">
        <f ca="1">BR120-BR120*'SaaS - Churn'!BR120-BR120*'SaaS - Downselling'!BR52-BR120*'SaaS - Upselling'!BR188+BR52*'SaaS - Upselling'!BR52+BR188*'SaaS - Downselling'!BR120</f>
        <v>150.12433948519896</v>
      </c>
      <c r="BT120" s="89">
        <f ca="1">BS120-BS120*'SaaS - Churn'!BS120-BS120*'SaaS - Downselling'!BS52-BS120*'SaaS - Upselling'!BS188+BS52*'SaaS - Upselling'!BS52+BS188*'SaaS - Downselling'!BS120</f>
        <v>153.01266621180957</v>
      </c>
      <c r="BU120" s="89">
        <f ca="1">BT120-BT120*'SaaS - Churn'!BT120-BT120*'SaaS - Downselling'!BT52-BT120*'SaaS - Upselling'!BT188+BT52*'SaaS - Upselling'!BT52+BT188*'SaaS - Downselling'!BT120</f>
        <v>155.13632878193022</v>
      </c>
      <c r="BV120" s="89">
        <f ca="1">BU120-BU120*'SaaS - Churn'!BU120-BU120*'SaaS - Downselling'!BU52-BU120*'SaaS - Upselling'!BU188+BU52*'SaaS - Upselling'!BU52+BU188*'SaaS - Downselling'!BU120</f>
        <v>156.59544819332564</v>
      </c>
      <c r="BW120" s="89">
        <f ca="1">BV120-BV120*'SaaS - Churn'!BV120-BV120*'SaaS - Downselling'!BV52-BV120*'SaaS - Upselling'!BV188+BV52*'SaaS - Upselling'!BV52+BV188*'SaaS - Downselling'!BV120</f>
        <v>157.47796369804905</v>
      </c>
      <c r="BX120" s="89">
        <f ca="1">BW120-BW120*'SaaS - Churn'!BW120-BW120*'SaaS - Downselling'!BW52-BW120*'SaaS - Upselling'!BW188+BW52*'SaaS - Upselling'!BW52+BW188*'SaaS - Downselling'!BW120</f>
        <v>157.8610979564472</v>
      </c>
      <c r="BY120" s="89">
        <f ca="1">BX120-BX120*'SaaS - Churn'!BX120-BX120*'SaaS - Downselling'!BX52-BX120*'SaaS - Upselling'!BX188+BX52*'SaaS - Upselling'!BX52+BX188*'SaaS - Downselling'!BX120</f>
        <v>157.81264630579429</v>
      </c>
      <c r="BZ120" s="89">
        <f ca="1">BY120-BY120*'SaaS - Churn'!BY120-BY120*'SaaS - Downselling'!BY52-BY120*'SaaS - Upselling'!BY188+BY52*'SaaS - Upselling'!BY52+BY188*'SaaS - Downselling'!BY120</f>
        <v>157.39211125113732</v>
      </c>
      <c r="CA120" s="89">
        <f ca="1">BZ120-BZ120*'SaaS - Churn'!BZ120-BZ120*'SaaS - Downselling'!BZ52-BZ120*'SaaS - Upselling'!BZ188+BZ52*'SaaS - Upselling'!BZ52+BZ188*'SaaS - Downselling'!BZ120</f>
        <v>156.65170075299844</v>
      </c>
      <c r="CB120" s="89">
        <f ca="1">CA120-CA120*'SaaS - Churn'!CA120-CA120*'SaaS - Downselling'!CA52-CA120*'SaaS - Upselling'!CA188+CA52*'SaaS - Upselling'!CA52+CA188*'SaaS - Downselling'!CA120</f>
        <v>155.63720665759627</v>
      </c>
      <c r="CC120" s="89">
        <f ca="1">CB120-CB120*'SaaS - Churn'!CB120-CB120*'SaaS - Downselling'!CB52-CB120*'SaaS - Upselling'!CB188+CB52*'SaaS - Upselling'!CB52+CB188*'SaaS - Downselling'!CB120</f>
        <v>154.3887776537432</v>
      </c>
      <c r="CD120" s="89">
        <f ca="1">CC120-CC120*'SaaS - Churn'!CC120-CC120*'SaaS - Downselling'!CC52-CC120*'SaaS - Upselling'!CC188+CC52*'SaaS - Upselling'!CC52+CC188*'SaaS - Downselling'!CC120</f>
        <v>152.94159941445133</v>
      </c>
      <c r="CE120" s="89">
        <f ca="1">CD120-CD120*'SaaS - Churn'!CD120-CD120*'SaaS - Downselling'!CD52-CD120*'SaaS - Upselling'!CD188+CD52*'SaaS - Upselling'!CD52+CD188*'SaaS - Downselling'!CD120</f>
        <v>151.32649306229132</v>
      </c>
      <c r="CF120" s="89">
        <f ca="1">CE120-CE120*'SaaS - Churn'!CE120-CE120*'SaaS - Downselling'!CE52-CE120*'SaaS - Upselling'!CE188+CE52*'SaaS - Upselling'!CE52+CE188*'SaaS - Downselling'!CE120</f>
        <v>149.57044176083906</v>
      </c>
      <c r="CG120" s="89">
        <f ca="1">CF120-CF120*'SaaS - Churn'!CF120-CF120*'SaaS - Downselling'!CF52-CF120*'SaaS - Upselling'!CF188+CF52*'SaaS - Upselling'!CF52+CF188*'SaaS - Downselling'!CF120</f>
        <v>147.69705405824058</v>
      </c>
      <c r="CH120" s="89">
        <f ca="1">CG120-CG120*'SaaS - Churn'!CG120-CG120*'SaaS - Downselling'!CG52-CG120*'SaaS - Upselling'!CG188+CG52*'SaaS - Upselling'!CG52+CG188*'SaaS - Downselling'!CG120</f>
        <v>145.72697157377991</v>
      </c>
      <c r="CI120" s="89">
        <f ca="1">CH120-CH120*'SaaS - Churn'!CH120-CH120*'SaaS - Downselling'!CH52-CH120*'SaaS - Upselling'!CH188+CH52*'SaaS - Upselling'!CH52+CH188*'SaaS - Downselling'!CH120</f>
        <v>143.67822770740395</v>
      </c>
      <c r="CJ120" s="89">
        <f ca="1">CI120-CI120*'SaaS - Churn'!CI120-CI120*'SaaS - Downselling'!CI52-CI120*'SaaS - Upselling'!CI188+CI52*'SaaS - Upselling'!CI52+CI188*'SaaS - Downselling'!CI120</f>
        <v>141.56656325054354</v>
      </c>
      <c r="CK120" s="89">
        <f ca="1">CJ120-CJ120*'SaaS - Churn'!CJ120-CJ120*'SaaS - Downselling'!CJ52-CJ120*'SaaS - Upselling'!CJ188+CJ52*'SaaS - Upselling'!CJ52+CJ188*'SaaS - Downselling'!CJ120</f>
        <v>139.40570407114581</v>
      </c>
      <c r="CL120" s="89">
        <f ca="1">CK120-CK120*'SaaS - Churn'!CK120-CK120*'SaaS - Downselling'!CK52-CK120*'SaaS - Upselling'!CK188+CK52*'SaaS - Upselling'!CK52+CK188*'SaaS - Downselling'!CK120</f>
        <v>137.20760542506247</v>
      </c>
      <c r="CM120" s="89">
        <f ca="1">CL120-CL120*'SaaS - Churn'!CL120-CL120*'SaaS - Downselling'!CL52-CL120*'SaaS - Upselling'!CL188+CL52*'SaaS - Upselling'!CL52+CL188*'SaaS - Downselling'!CL120</f>
        <v>134.98266689966005</v>
      </c>
      <c r="CN120" s="89">
        <f ca="1">CM120-CM120*'SaaS - Churn'!CM120-CM120*'SaaS - Downselling'!CM52-CM120*'SaaS - Upselling'!CM188+CM52*'SaaS - Upselling'!CM52+CM188*'SaaS - Downselling'!CM120</f>
        <v>132.73992151479382</v>
      </c>
      <c r="CO120" s="89">
        <f ca="1">CN120-CN120*'SaaS - Churn'!CN120-CN120*'SaaS - Downselling'!CN52-CN120*'SaaS - Upselling'!CN188+CN52*'SaaS - Upselling'!CN52+CN188*'SaaS - Downselling'!CN120</f>
        <v>130.48720208324968</v>
      </c>
      <c r="CP120" s="89">
        <f ca="1">CO120-CO120*'SaaS - Churn'!CO120-CO120*'SaaS - Downselling'!CO52-CO120*'SaaS - Upselling'!CO188+CO52*'SaaS - Upselling'!CO52+CO188*'SaaS - Downselling'!CO120</f>
        <v>128.23128756048621</v>
      </c>
      <c r="CQ120" s="89">
        <f ca="1">CP120-CP120*'SaaS - Churn'!CP120-CP120*'SaaS - Downselling'!CP52-CP120*'SaaS - Upselling'!CP188+CP52*'SaaS - Upselling'!CP52+CP188*'SaaS - Downselling'!CP120</f>
        <v>125.97803178590983</v>
      </c>
      <c r="CR120" s="89">
        <f ca="1">CQ120-CQ120*'SaaS - Churn'!CQ120-CQ120*'SaaS - Downselling'!CQ52-CQ120*'SaaS - Upselling'!CQ188+CQ52*'SaaS - Upselling'!CQ52+CQ188*'SaaS - Downselling'!CQ120</f>
        <v>123.73247672962898</v>
      </c>
      <c r="CS120" s="89">
        <f ca="1">CR120-CR120*'SaaS - Churn'!CR120-CR120*'SaaS - Downselling'!CR52-CR120*'SaaS - Upselling'!CR188+CR52*'SaaS - Upselling'!CR52+CR188*'SaaS - Downselling'!CR120</f>
        <v>121.49895210494125</v>
      </c>
      <c r="CT120" s="89">
        <f ca="1">CS120-CS120*'SaaS - Churn'!CS120-CS120*'SaaS - Downselling'!CS52-CS120*'SaaS - Upselling'!CS188+CS52*'SaaS - Upselling'!CS52+CS188*'SaaS - Downselling'!CS120</f>
        <v>119.2811629835587</v>
      </c>
      <c r="CU120" s="89">
        <f ca="1">CT120-CT120*'SaaS - Churn'!CT120-CT120*'SaaS - Downselling'!CT52-CT120*'SaaS - Upselling'!CT188+CT52*'SaaS - Upselling'!CT52+CT188*'SaaS - Downselling'!CT120</f>
        <v>117.08226685411785</v>
      </c>
      <c r="CV120" s="89">
        <f ca="1">CU120-CU120*'SaaS - Churn'!CU120-CU120*'SaaS - Downselling'!CU52-CU120*'SaaS - Upselling'!CU188+CU52*'SaaS - Upselling'!CU52+CU188*'SaaS - Downselling'!CU120</f>
        <v>114.90494139163818</v>
      </c>
      <c r="CW120" s="89">
        <f ca="1">CV120-CV120*'SaaS - Churn'!CV120-CV120*'SaaS - Downselling'!CV52-CV120*'SaaS - Upselling'!CV188+CV52*'SaaS - Upselling'!CV52+CV188*'SaaS - Downselling'!CV120</f>
        <v>112.75144405345577</v>
      </c>
      <c r="CX120" s="89">
        <f ca="1">CW120-CW120*'SaaS - Churn'!CW120-CW120*'SaaS - Downselling'!CW52-CW120*'SaaS - Upselling'!CW188+CW52*'SaaS - Upselling'!CW52+CW188*'SaaS - Downselling'!CW120</f>
        <v>110.62366448327899</v>
      </c>
      <c r="CY120" s="89">
        <f ca="1">CX120-CX120*'SaaS - Churn'!CX120-CX120*'SaaS - Downselling'!CX52-CX120*'SaaS - Upselling'!CX188+CX52*'SaaS - Upselling'!CX52+CX188*'SaaS - Downselling'!CX120</f>
        <v>108.52317058719865</v>
      </c>
      <c r="CZ120" s="89">
        <f ca="1">CY120-CY120*'SaaS - Churn'!CY120-CY120*'SaaS - Downselling'!CY52-CY120*'SaaS - Upselling'!CY188+CY52*'SaaS - Upselling'!CY52+CY188*'SaaS - Downselling'!CY120</f>
        <v>106.45124904180969</v>
      </c>
      <c r="DA120" s="89">
        <f ca="1">CZ120-CZ120*'SaaS - Churn'!CZ120-CZ120*'SaaS - Downselling'!CZ52-CZ120*'SaaS - Upselling'!CZ188+CZ52*'SaaS - Upselling'!CZ52+CZ188*'SaaS - Downselling'!CZ120</f>
        <v>104.4089409033659</v>
      </c>
      <c r="DB120" s="89">
        <f ca="1">DA120-DA120*'SaaS - Churn'!DA120-DA120*'SaaS - Downselling'!DA52-DA120*'SaaS - Upselling'!DA188+DA52*'SaaS - Upselling'!DA52+DA188*'SaaS - Downselling'!DA120</f>
        <v>102.39707290660391</v>
      </c>
      <c r="DC120" s="89">
        <f ca="1">DB120-DB120*'SaaS - Churn'!DB120-DB120*'SaaS - Downselling'!DB52-DB120*'SaaS - Upselling'!DB188+DB52*'SaaS - Upselling'!DB52+DB188*'SaaS - Downselling'!DB120</f>
        <v>100.41628497122052</v>
      </c>
      <c r="DD120" s="89">
        <f ca="1">DC120-DC120*'SaaS - Churn'!DC120-DC120*'SaaS - Downselling'!DC52-DC120*'SaaS - Upselling'!DC188+DC52*'SaaS - Upselling'!DC52+DC188*'SaaS - Downselling'!DC120</f>
        <v>98.467054371814953</v>
      </c>
      <c r="DE120" s="89">
        <f ca="1">DD120-DD120*'SaaS - Churn'!DD120-DD120*'SaaS - Downselling'!DD52-DD120*'SaaS - Upselling'!DD188+DD52*'SaaS - Upselling'!DD52+DD188*'SaaS - Downselling'!DD120</f>
        <v>96.549716972395231</v>
      </c>
      <c r="DF120" s="89">
        <f ca="1">DE120-DE120*'SaaS - Churn'!DE120-DE120*'SaaS - Downselling'!DE52-DE120*'SaaS - Upselling'!DE188+DE52*'SaaS - Upselling'!DE52+DE188*'SaaS - Downselling'!DE120</f>
        <v>94.664485878401919</v>
      </c>
      <c r="DG120" s="89">
        <f ca="1">DF120-DF120*'SaaS - Churn'!DF120-DF120*'SaaS - Downselling'!DF52-DF120*'SaaS - Upselling'!DF188+DF52*'SaaS - Upselling'!DF52+DF188*'SaaS - Downselling'!DF120</f>
        <v>92.811467816833925</v>
      </c>
      <c r="DH120" s="89">
        <f ca="1">DG120-DG120*'SaaS - Churn'!DG120-DG120*'SaaS - Downselling'!DG52-DG120*'SaaS - Upselling'!DG188+DG52*'SaaS - Upselling'!DG52+DG188*'SaaS - Downselling'!DG120</f>
        <v>90.990677517777272</v>
      </c>
      <c r="DI120" s="89">
        <f ca="1">DH120-DH120*'SaaS - Churn'!DH120-DH120*'SaaS - Downselling'!DH52-DH120*'SaaS - Upselling'!DH188+DH52*'SaaS - Upselling'!DH52+DH188*'SaaS - Downselling'!DH120</f>
        <v>89.202050337828155</v>
      </c>
      <c r="DJ120" s="89">
        <f ca="1">DI120-DI120*'SaaS - Churn'!DI120-DI120*'SaaS - Downselling'!DI52-DI120*'SaaS - Upselling'!DI188+DI52*'SaaS - Upselling'!DI52+DI188*'SaaS - Downselling'!DI120</f>
        <v>87.445453337029249</v>
      </c>
      <c r="DK120" s="89">
        <f ca="1">DJ120-DJ120*'SaaS - Churn'!DJ120-DJ120*'SaaS - Downselling'!DJ52-DJ120*'SaaS - Upselling'!DJ188+DJ52*'SaaS - Upselling'!DJ52+DJ188*'SaaS - Downselling'!DJ120</f>
        <v>85.720694995531403</v>
      </c>
      <c r="DL120" s="89">
        <f ca="1">DK120-DK120*'SaaS - Churn'!DK120-DK120*'SaaS - Downselling'!DK52-DK120*'SaaS - Upselling'!DK188+DK52*'SaaS - Upselling'!DK52+DK188*'SaaS - Downselling'!DK120</f>
        <v>84.027533733834389</v>
      </c>
      <c r="DM120" s="89">
        <f ca="1">DL120-DL120*'SaaS - Churn'!DL120-DL120*'SaaS - Downselling'!DL52-DL120*'SaaS - Upselling'!DL188+DL52*'SaaS - Upselling'!DL52+DL188*'SaaS - Downselling'!DL120</f>
        <v>82.365685380785692</v>
      </c>
      <c r="DN120" s="89">
        <f ca="1">DM120-DM120*'SaaS - Churn'!DM120-DM120*'SaaS - Downselling'!DM52-DM120*'SaaS - Upselling'!DM188+DM52*'SaaS - Upselling'!DM52+DM188*'SaaS - Downselling'!DM120</f>
        <v>80.734829716202597</v>
      </c>
      <c r="DO120" s="89">
        <f ca="1">DN120-DN120*'SaaS - Churn'!DN120-DN120*'SaaS - Downselling'!DN52-DN120*'SaaS - Upselling'!DN188+DN52*'SaaS - Upselling'!DN52+DN188*'SaaS - Downselling'!DN120</f>
        <v>79.134616199747242</v>
      </c>
      <c r="DP120" s="89">
        <f ca="1">DO120-DO120*'SaaS - Churn'!DO120-DO120*'SaaS - Downselling'!DO52-DO120*'SaaS - Upselling'!DO188+DO52*'SaaS - Upselling'!DO52+DO188*'SaaS - Downselling'!DO120</f>
        <v>77.56466898427675</v>
      </c>
      <c r="DQ120" s="89">
        <f ca="1">DP120-DP120*'SaaS - Churn'!DP120-DP120*'SaaS - Downselling'!DP52-DP120*'SaaS - Upselling'!DP188+DP52*'SaaS - Upselling'!DP52+DP188*'SaaS - Downselling'!DP120</f>
        <v>76.024591300092737</v>
      </c>
      <c r="DR120" s="89">
        <f ca="1">DQ120-DQ120*'SaaS - Churn'!DQ120-DQ120*'SaaS - Downselling'!DQ52-DQ120*'SaaS - Upselling'!DQ188+DQ52*'SaaS - Upselling'!DQ52+DQ188*'SaaS - Downselling'!DQ120</f>
        <v>74.513969286132223</v>
      </c>
    </row>
    <row r="121" spans="2:122" ht="15.75" customHeight="1">
      <c r="B121" s="195">
        <v>44440</v>
      </c>
      <c r="BK121" s="89">
        <f ca="1"/>
        <v>81.899999999999991</v>
      </c>
      <c r="BL121" s="89">
        <f ca="1">BK121-BK121*'SaaS - Churn'!BK121-BK121*'SaaS - Downselling'!BK53-BK121*'SaaS - Upselling'!BK189+BK53*'SaaS - Upselling'!BK53+BK189*'SaaS - Downselling'!BK121</f>
        <v>96.641999999999982</v>
      </c>
      <c r="BM121" s="89">
        <f ca="1">BL121-BL121*'SaaS - Churn'!BL121-BL121*'SaaS - Downselling'!BL53-BL121*'SaaS - Upselling'!BL189+BL53*'SaaS - Upselling'!BL53+BL189*'SaaS - Downselling'!BL121</f>
        <v>109.12355999999998</v>
      </c>
      <c r="BN121" s="89">
        <f ca="1">BM121-BM121*'SaaS - Churn'!BM121-BM121*'SaaS - Downselling'!BM53-BM121*'SaaS - Upselling'!BM189+BM53*'SaaS - Upselling'!BM53+BM189*'SaaS - Downselling'!BM121</f>
        <v>119.62576079999999</v>
      </c>
      <c r="BO121" s="89">
        <f ca="1">BN121-BN121*'SaaS - Churn'!BN121-BN121*'SaaS - Downselling'!BN53-BN121*'SaaS - Upselling'!BN189+BN53*'SaaS - Upselling'!BN53+BN189*'SaaS - Downselling'!BN121</f>
        <v>128.395756944</v>
      </c>
      <c r="BP121" s="89">
        <f ca="1">BO121-BO121*'SaaS - Churn'!BO121-BO121*'SaaS - Downselling'!BO53-BO121*'SaaS - Upselling'!BO189+BO53*'SaaS - Upselling'!BO53+BO189*'SaaS - Downselling'!BO121</f>
        <v>135.65085180192</v>
      </c>
      <c r="BQ121" s="89">
        <f ca="1">BP121-BP121*'SaaS - Churn'!BP121-BP121*'SaaS - Downselling'!BP53-BP121*'SaaS - Upselling'!BP189+BP53*'SaaS - Upselling'!BP53+BP189*'SaaS - Downselling'!BP121</f>
        <v>141.58208356306559</v>
      </c>
      <c r="BR121" s="89">
        <f ca="1">BQ121-BQ121*'SaaS - Churn'!BQ121-BQ121*'SaaS - Downselling'!BQ53-BQ121*'SaaS - Upselling'!BQ189+BQ53*'SaaS - Upselling'!BQ53+BQ189*'SaaS - Downselling'!BQ121</f>
        <v>146.3573808333262</v>
      </c>
      <c r="BS121" s="89">
        <f ca="1">BR121-BR121*'SaaS - Churn'!BR121-BR121*'SaaS - Downselling'!BR53-BR121*'SaaS - Upselling'!BR189+BR53*'SaaS - Upselling'!BR53+BR189*'SaaS - Downselling'!BR121</f>
        <v>150.12433948519896</v>
      </c>
      <c r="BT121" s="89">
        <f ca="1">BS121-BS121*'SaaS - Churn'!BS121-BS121*'SaaS - Downselling'!BS53-BS121*'SaaS - Upselling'!BS189+BS53*'SaaS - Upselling'!BS53+BS189*'SaaS - Downselling'!BS121</f>
        <v>153.01266621180957</v>
      </c>
      <c r="BU121" s="89">
        <f ca="1">BT121-BT121*'SaaS - Churn'!BT121-BT121*'SaaS - Downselling'!BT53-BT121*'SaaS - Upselling'!BT189+BT53*'SaaS - Upselling'!BT53+BT189*'SaaS - Downselling'!BT121</f>
        <v>155.13632878193022</v>
      </c>
      <c r="BV121" s="89">
        <f ca="1">BU121-BU121*'SaaS - Churn'!BU121-BU121*'SaaS - Downselling'!BU53-BU121*'SaaS - Upselling'!BU189+BU53*'SaaS - Upselling'!BU53+BU189*'SaaS - Downselling'!BU121</f>
        <v>156.59544819332564</v>
      </c>
      <c r="BW121" s="89">
        <f ca="1">BV121-BV121*'SaaS - Churn'!BV121-BV121*'SaaS - Downselling'!BV53-BV121*'SaaS - Upselling'!BV189+BV53*'SaaS - Upselling'!BV53+BV189*'SaaS - Downselling'!BV121</f>
        <v>157.47796369804905</v>
      </c>
      <c r="BX121" s="89">
        <f ca="1">BW121-BW121*'SaaS - Churn'!BW121-BW121*'SaaS - Downselling'!BW53-BW121*'SaaS - Upselling'!BW189+BW53*'SaaS - Upselling'!BW53+BW189*'SaaS - Downselling'!BW121</f>
        <v>157.8610979564472</v>
      </c>
      <c r="BY121" s="89">
        <f ca="1">BX121-BX121*'SaaS - Churn'!BX121-BX121*'SaaS - Downselling'!BX53-BX121*'SaaS - Upselling'!BX189+BX53*'SaaS - Upselling'!BX53+BX189*'SaaS - Downselling'!BX121</f>
        <v>157.81264630579429</v>
      </c>
      <c r="BZ121" s="89">
        <f ca="1">BY121-BY121*'SaaS - Churn'!BY121-BY121*'SaaS - Downselling'!BY53-BY121*'SaaS - Upselling'!BY189+BY53*'SaaS - Upselling'!BY53+BY189*'SaaS - Downselling'!BY121</f>
        <v>157.39211125113732</v>
      </c>
      <c r="CA121" s="89">
        <f ca="1">BZ121-BZ121*'SaaS - Churn'!BZ121-BZ121*'SaaS - Downselling'!BZ53-BZ121*'SaaS - Upselling'!BZ189+BZ53*'SaaS - Upselling'!BZ53+BZ189*'SaaS - Downselling'!BZ121</f>
        <v>156.65170075299844</v>
      </c>
      <c r="CB121" s="89">
        <f ca="1">CA121-CA121*'SaaS - Churn'!CA121-CA121*'SaaS - Downselling'!CA53-CA121*'SaaS - Upselling'!CA189+CA53*'SaaS - Upselling'!CA53+CA189*'SaaS - Downselling'!CA121</f>
        <v>155.63720665759627</v>
      </c>
      <c r="CC121" s="89">
        <f ca="1">CB121-CB121*'SaaS - Churn'!CB121-CB121*'SaaS - Downselling'!CB53-CB121*'SaaS - Upselling'!CB189+CB53*'SaaS - Upselling'!CB53+CB189*'SaaS - Downselling'!CB121</f>
        <v>154.3887776537432</v>
      </c>
      <c r="CD121" s="89">
        <f ca="1">CC121-CC121*'SaaS - Churn'!CC121-CC121*'SaaS - Downselling'!CC53-CC121*'SaaS - Upselling'!CC189+CC53*'SaaS - Upselling'!CC53+CC189*'SaaS - Downselling'!CC121</f>
        <v>152.94159941445133</v>
      </c>
      <c r="CE121" s="89">
        <f ca="1">CD121-CD121*'SaaS - Churn'!CD121-CD121*'SaaS - Downselling'!CD53-CD121*'SaaS - Upselling'!CD189+CD53*'SaaS - Upselling'!CD53+CD189*'SaaS - Downselling'!CD121</f>
        <v>151.32649306229132</v>
      </c>
      <c r="CF121" s="89">
        <f ca="1">CE121-CE121*'SaaS - Churn'!CE121-CE121*'SaaS - Downselling'!CE53-CE121*'SaaS - Upselling'!CE189+CE53*'SaaS - Upselling'!CE53+CE189*'SaaS - Downselling'!CE121</f>
        <v>149.57044176083906</v>
      </c>
      <c r="CG121" s="89">
        <f ca="1">CF121-CF121*'SaaS - Churn'!CF121-CF121*'SaaS - Downselling'!CF53-CF121*'SaaS - Upselling'!CF189+CF53*'SaaS - Upselling'!CF53+CF189*'SaaS - Downselling'!CF121</f>
        <v>147.69705405824058</v>
      </c>
      <c r="CH121" s="89">
        <f ca="1">CG121-CG121*'SaaS - Churn'!CG121-CG121*'SaaS - Downselling'!CG53-CG121*'SaaS - Upselling'!CG189+CG53*'SaaS - Upselling'!CG53+CG189*'SaaS - Downselling'!CG121</f>
        <v>145.72697157377991</v>
      </c>
      <c r="CI121" s="89">
        <f ca="1">CH121-CH121*'SaaS - Churn'!CH121-CH121*'SaaS - Downselling'!CH53-CH121*'SaaS - Upselling'!CH189+CH53*'SaaS - Upselling'!CH53+CH189*'SaaS - Downselling'!CH121</f>
        <v>143.67822770740395</v>
      </c>
      <c r="CJ121" s="89">
        <f ca="1">CI121-CI121*'SaaS - Churn'!CI121-CI121*'SaaS - Downselling'!CI53-CI121*'SaaS - Upselling'!CI189+CI53*'SaaS - Upselling'!CI53+CI189*'SaaS - Downselling'!CI121</f>
        <v>141.56656325054354</v>
      </c>
      <c r="CK121" s="89">
        <f ca="1">CJ121-CJ121*'SaaS - Churn'!CJ121-CJ121*'SaaS - Downselling'!CJ53-CJ121*'SaaS - Upselling'!CJ189+CJ53*'SaaS - Upselling'!CJ53+CJ189*'SaaS - Downselling'!CJ121</f>
        <v>139.40570407114581</v>
      </c>
      <c r="CL121" s="89">
        <f ca="1">CK121-CK121*'SaaS - Churn'!CK121-CK121*'SaaS - Downselling'!CK53-CK121*'SaaS - Upselling'!CK189+CK53*'SaaS - Upselling'!CK53+CK189*'SaaS - Downselling'!CK121</f>
        <v>137.20760542506247</v>
      </c>
      <c r="CM121" s="89">
        <f ca="1">CL121-CL121*'SaaS - Churn'!CL121-CL121*'SaaS - Downselling'!CL53-CL121*'SaaS - Upselling'!CL189+CL53*'SaaS - Upselling'!CL53+CL189*'SaaS - Downselling'!CL121</f>
        <v>134.98266689966005</v>
      </c>
      <c r="CN121" s="89">
        <f ca="1">CM121-CM121*'SaaS - Churn'!CM121-CM121*'SaaS - Downselling'!CM53-CM121*'SaaS - Upselling'!CM189+CM53*'SaaS - Upselling'!CM53+CM189*'SaaS - Downselling'!CM121</f>
        <v>132.73992151479382</v>
      </c>
      <c r="CO121" s="89">
        <f ca="1">CN121-CN121*'SaaS - Churn'!CN121-CN121*'SaaS - Downselling'!CN53-CN121*'SaaS - Upselling'!CN189+CN53*'SaaS - Upselling'!CN53+CN189*'SaaS - Downselling'!CN121</f>
        <v>130.48720208324968</v>
      </c>
      <c r="CP121" s="89">
        <f ca="1">CO121-CO121*'SaaS - Churn'!CO121-CO121*'SaaS - Downselling'!CO53-CO121*'SaaS - Upselling'!CO189+CO53*'SaaS - Upselling'!CO53+CO189*'SaaS - Downselling'!CO121</f>
        <v>128.23128756048621</v>
      </c>
      <c r="CQ121" s="89">
        <f ca="1">CP121-CP121*'SaaS - Churn'!CP121-CP121*'SaaS - Downselling'!CP53-CP121*'SaaS - Upselling'!CP189+CP53*'SaaS - Upselling'!CP53+CP189*'SaaS - Downselling'!CP121</f>
        <v>125.97803178590983</v>
      </c>
      <c r="CR121" s="89">
        <f ca="1">CQ121-CQ121*'SaaS - Churn'!CQ121-CQ121*'SaaS - Downselling'!CQ53-CQ121*'SaaS - Upselling'!CQ189+CQ53*'SaaS - Upselling'!CQ53+CQ189*'SaaS - Downselling'!CQ121</f>
        <v>123.73247672962898</v>
      </c>
      <c r="CS121" s="89">
        <f ca="1">CR121-CR121*'SaaS - Churn'!CR121-CR121*'SaaS - Downselling'!CR53-CR121*'SaaS - Upselling'!CR189+CR53*'SaaS - Upselling'!CR53+CR189*'SaaS - Downselling'!CR121</f>
        <v>121.49895210494125</v>
      </c>
      <c r="CT121" s="89">
        <f ca="1">CS121-CS121*'SaaS - Churn'!CS121-CS121*'SaaS - Downselling'!CS53-CS121*'SaaS - Upselling'!CS189+CS53*'SaaS - Upselling'!CS53+CS189*'SaaS - Downselling'!CS121</f>
        <v>119.2811629835587</v>
      </c>
      <c r="CU121" s="89">
        <f ca="1">CT121-CT121*'SaaS - Churn'!CT121-CT121*'SaaS - Downselling'!CT53-CT121*'SaaS - Upselling'!CT189+CT53*'SaaS - Upselling'!CT53+CT189*'SaaS - Downselling'!CT121</f>
        <v>117.08226685411785</v>
      </c>
      <c r="CV121" s="89">
        <f ca="1">CU121-CU121*'SaaS - Churn'!CU121-CU121*'SaaS - Downselling'!CU53-CU121*'SaaS - Upselling'!CU189+CU53*'SaaS - Upselling'!CU53+CU189*'SaaS - Downselling'!CU121</f>
        <v>114.90494139163818</v>
      </c>
      <c r="CW121" s="89">
        <f ca="1">CV121-CV121*'SaaS - Churn'!CV121-CV121*'SaaS - Downselling'!CV53-CV121*'SaaS - Upselling'!CV189+CV53*'SaaS - Upselling'!CV53+CV189*'SaaS - Downselling'!CV121</f>
        <v>112.75144405345577</v>
      </c>
      <c r="CX121" s="89">
        <f ca="1">CW121-CW121*'SaaS - Churn'!CW121-CW121*'SaaS - Downselling'!CW53-CW121*'SaaS - Upselling'!CW189+CW53*'SaaS - Upselling'!CW53+CW189*'SaaS - Downselling'!CW121</f>
        <v>110.62366448327899</v>
      </c>
      <c r="CY121" s="89">
        <f ca="1">CX121-CX121*'SaaS - Churn'!CX121-CX121*'SaaS - Downselling'!CX53-CX121*'SaaS - Upselling'!CX189+CX53*'SaaS - Upselling'!CX53+CX189*'SaaS - Downselling'!CX121</f>
        <v>108.52317058719865</v>
      </c>
      <c r="CZ121" s="89">
        <f ca="1">CY121-CY121*'SaaS - Churn'!CY121-CY121*'SaaS - Downselling'!CY53-CY121*'SaaS - Upselling'!CY189+CY53*'SaaS - Upselling'!CY53+CY189*'SaaS - Downselling'!CY121</f>
        <v>106.45124904180969</v>
      </c>
      <c r="DA121" s="89">
        <f ca="1">CZ121-CZ121*'SaaS - Churn'!CZ121-CZ121*'SaaS - Downselling'!CZ53-CZ121*'SaaS - Upselling'!CZ189+CZ53*'SaaS - Upselling'!CZ53+CZ189*'SaaS - Downselling'!CZ121</f>
        <v>104.4089409033659</v>
      </c>
      <c r="DB121" s="89">
        <f ca="1">DA121-DA121*'SaaS - Churn'!DA121-DA121*'SaaS - Downselling'!DA53-DA121*'SaaS - Upselling'!DA189+DA53*'SaaS - Upselling'!DA53+DA189*'SaaS - Downselling'!DA121</f>
        <v>102.39707290660391</v>
      </c>
      <c r="DC121" s="89">
        <f ca="1">DB121-DB121*'SaaS - Churn'!DB121-DB121*'SaaS - Downselling'!DB53-DB121*'SaaS - Upselling'!DB189+DB53*'SaaS - Upselling'!DB53+DB189*'SaaS - Downselling'!DB121</f>
        <v>100.41628497122052</v>
      </c>
      <c r="DD121" s="89">
        <f ca="1">DC121-DC121*'SaaS - Churn'!DC121-DC121*'SaaS - Downselling'!DC53-DC121*'SaaS - Upselling'!DC189+DC53*'SaaS - Upselling'!DC53+DC189*'SaaS - Downselling'!DC121</f>
        <v>98.467054371814953</v>
      </c>
      <c r="DE121" s="89">
        <f ca="1">DD121-DD121*'SaaS - Churn'!DD121-DD121*'SaaS - Downselling'!DD53-DD121*'SaaS - Upselling'!DD189+DD53*'SaaS - Upselling'!DD53+DD189*'SaaS - Downselling'!DD121</f>
        <v>96.549716972395231</v>
      </c>
      <c r="DF121" s="89">
        <f ca="1">DE121-DE121*'SaaS - Churn'!DE121-DE121*'SaaS - Downselling'!DE53-DE121*'SaaS - Upselling'!DE189+DE53*'SaaS - Upselling'!DE53+DE189*'SaaS - Downselling'!DE121</f>
        <v>94.664485878401919</v>
      </c>
      <c r="DG121" s="89">
        <f ca="1">DF121-DF121*'SaaS - Churn'!DF121-DF121*'SaaS - Downselling'!DF53-DF121*'SaaS - Upselling'!DF189+DF53*'SaaS - Upselling'!DF53+DF189*'SaaS - Downselling'!DF121</f>
        <v>92.811467816833925</v>
      </c>
      <c r="DH121" s="89">
        <f ca="1">DG121-DG121*'SaaS - Churn'!DG121-DG121*'SaaS - Downselling'!DG53-DG121*'SaaS - Upselling'!DG189+DG53*'SaaS - Upselling'!DG53+DG189*'SaaS - Downselling'!DG121</f>
        <v>90.990677517777272</v>
      </c>
      <c r="DI121" s="89">
        <f ca="1">DH121-DH121*'SaaS - Churn'!DH121-DH121*'SaaS - Downselling'!DH53-DH121*'SaaS - Upselling'!DH189+DH53*'SaaS - Upselling'!DH53+DH189*'SaaS - Downselling'!DH121</f>
        <v>89.202050337828155</v>
      </c>
      <c r="DJ121" s="89">
        <f ca="1">DI121-DI121*'SaaS - Churn'!DI121-DI121*'SaaS - Downselling'!DI53-DI121*'SaaS - Upselling'!DI189+DI53*'SaaS - Upselling'!DI53+DI189*'SaaS - Downselling'!DI121</f>
        <v>87.445453337029249</v>
      </c>
      <c r="DK121" s="89">
        <f ca="1">DJ121-DJ121*'SaaS - Churn'!DJ121-DJ121*'SaaS - Downselling'!DJ53-DJ121*'SaaS - Upselling'!DJ189+DJ53*'SaaS - Upselling'!DJ53+DJ189*'SaaS - Downselling'!DJ121</f>
        <v>85.720694995531403</v>
      </c>
      <c r="DL121" s="89">
        <f ca="1">DK121-DK121*'SaaS - Churn'!DK121-DK121*'SaaS - Downselling'!DK53-DK121*'SaaS - Upselling'!DK189+DK53*'SaaS - Upselling'!DK53+DK189*'SaaS - Downselling'!DK121</f>
        <v>84.027533733834389</v>
      </c>
      <c r="DM121" s="89">
        <f ca="1">DL121-DL121*'SaaS - Churn'!DL121-DL121*'SaaS - Downselling'!DL53-DL121*'SaaS - Upselling'!DL189+DL53*'SaaS - Upselling'!DL53+DL189*'SaaS - Downselling'!DL121</f>
        <v>82.365685380785692</v>
      </c>
      <c r="DN121" s="89">
        <f ca="1">DM121-DM121*'SaaS - Churn'!DM121-DM121*'SaaS - Downselling'!DM53-DM121*'SaaS - Upselling'!DM189+DM53*'SaaS - Upselling'!DM53+DM189*'SaaS - Downselling'!DM121</f>
        <v>80.734829716202597</v>
      </c>
      <c r="DO121" s="89">
        <f ca="1">DN121-DN121*'SaaS - Churn'!DN121-DN121*'SaaS - Downselling'!DN53-DN121*'SaaS - Upselling'!DN189+DN53*'SaaS - Upselling'!DN53+DN189*'SaaS - Downselling'!DN121</f>
        <v>79.134616199747242</v>
      </c>
      <c r="DP121" s="89">
        <f ca="1">DO121-DO121*'SaaS - Churn'!DO121-DO121*'SaaS - Downselling'!DO53-DO121*'SaaS - Upselling'!DO189+DO53*'SaaS - Upselling'!DO53+DO189*'SaaS - Downselling'!DO121</f>
        <v>77.56466898427675</v>
      </c>
      <c r="DQ121" s="89">
        <f ca="1">DP121-DP121*'SaaS - Churn'!DP121-DP121*'SaaS - Downselling'!DP53-DP121*'SaaS - Upselling'!DP189+DP53*'SaaS - Upselling'!DP53+DP189*'SaaS - Downselling'!DP121</f>
        <v>76.024591300092737</v>
      </c>
      <c r="DR121" s="89">
        <f ca="1">DQ121-DQ121*'SaaS - Churn'!DQ121-DQ121*'SaaS - Downselling'!DQ53-DQ121*'SaaS - Upselling'!DQ189+DQ53*'SaaS - Upselling'!DQ53+DQ189*'SaaS - Downselling'!DQ121</f>
        <v>74.513969286132223</v>
      </c>
    </row>
    <row r="122" spans="2:122" ht="15.75" customHeight="1">
      <c r="B122" s="195">
        <v>44470</v>
      </c>
      <c r="BK122" s="89">
        <f ca="1"/>
        <v>81.899999999999991</v>
      </c>
      <c r="BL122" s="89">
        <f ca="1">BK122-BK122*'SaaS - Churn'!BK122-BK122*'SaaS - Downselling'!BK54-BK122*'SaaS - Upselling'!BK190+BK54*'SaaS - Upselling'!BK54+BK190*'SaaS - Downselling'!BK122</f>
        <v>96.641999999999982</v>
      </c>
      <c r="BM122" s="89">
        <f ca="1">BL122-BL122*'SaaS - Churn'!BL122-BL122*'SaaS - Downselling'!BL54-BL122*'SaaS - Upselling'!BL190+BL54*'SaaS - Upselling'!BL54+BL190*'SaaS - Downselling'!BL122</f>
        <v>109.12355999999998</v>
      </c>
      <c r="BN122" s="89">
        <f ca="1">BM122-BM122*'SaaS - Churn'!BM122-BM122*'SaaS - Downselling'!BM54-BM122*'SaaS - Upselling'!BM190+BM54*'SaaS - Upselling'!BM54+BM190*'SaaS - Downselling'!BM122</f>
        <v>119.62576079999999</v>
      </c>
      <c r="BO122" s="89">
        <f ca="1">BN122-BN122*'SaaS - Churn'!BN122-BN122*'SaaS - Downselling'!BN54-BN122*'SaaS - Upselling'!BN190+BN54*'SaaS - Upselling'!BN54+BN190*'SaaS - Downselling'!BN122</f>
        <v>128.395756944</v>
      </c>
      <c r="BP122" s="89">
        <f ca="1">BO122-BO122*'SaaS - Churn'!BO122-BO122*'SaaS - Downselling'!BO54-BO122*'SaaS - Upselling'!BO190+BO54*'SaaS - Upselling'!BO54+BO190*'SaaS - Downselling'!BO122</f>
        <v>135.65085180192</v>
      </c>
      <c r="BQ122" s="89">
        <f ca="1">BP122-BP122*'SaaS - Churn'!BP122-BP122*'SaaS - Downselling'!BP54-BP122*'SaaS - Upselling'!BP190+BP54*'SaaS - Upselling'!BP54+BP190*'SaaS - Downselling'!BP122</f>
        <v>141.58208356306559</v>
      </c>
      <c r="BR122" s="89">
        <f ca="1">BQ122-BQ122*'SaaS - Churn'!BQ122-BQ122*'SaaS - Downselling'!BQ54-BQ122*'SaaS - Upselling'!BQ190+BQ54*'SaaS - Upselling'!BQ54+BQ190*'SaaS - Downselling'!BQ122</f>
        <v>146.3573808333262</v>
      </c>
      <c r="BS122" s="89">
        <f ca="1">BR122-BR122*'SaaS - Churn'!BR122-BR122*'SaaS - Downselling'!BR54-BR122*'SaaS - Upselling'!BR190+BR54*'SaaS - Upselling'!BR54+BR190*'SaaS - Downselling'!BR122</f>
        <v>150.12433948519896</v>
      </c>
      <c r="BT122" s="89">
        <f ca="1">BS122-BS122*'SaaS - Churn'!BS122-BS122*'SaaS - Downselling'!BS54-BS122*'SaaS - Upselling'!BS190+BS54*'SaaS - Upselling'!BS54+BS190*'SaaS - Downselling'!BS122</f>
        <v>153.01266621180957</v>
      </c>
      <c r="BU122" s="89">
        <f ca="1">BT122-BT122*'SaaS - Churn'!BT122-BT122*'SaaS - Downselling'!BT54-BT122*'SaaS - Upselling'!BT190+BT54*'SaaS - Upselling'!BT54+BT190*'SaaS - Downselling'!BT122</f>
        <v>155.13632878193022</v>
      </c>
      <c r="BV122" s="89">
        <f ca="1">BU122-BU122*'SaaS - Churn'!BU122-BU122*'SaaS - Downselling'!BU54-BU122*'SaaS - Upselling'!BU190+BU54*'SaaS - Upselling'!BU54+BU190*'SaaS - Downselling'!BU122</f>
        <v>156.59544819332564</v>
      </c>
      <c r="BW122" s="89">
        <f ca="1">BV122-BV122*'SaaS - Churn'!BV122-BV122*'SaaS - Downselling'!BV54-BV122*'SaaS - Upselling'!BV190+BV54*'SaaS - Upselling'!BV54+BV190*'SaaS - Downselling'!BV122</f>
        <v>157.47796369804905</v>
      </c>
      <c r="BX122" s="89">
        <f ca="1">BW122-BW122*'SaaS - Churn'!BW122-BW122*'SaaS - Downselling'!BW54-BW122*'SaaS - Upselling'!BW190+BW54*'SaaS - Upselling'!BW54+BW190*'SaaS - Downselling'!BW122</f>
        <v>157.8610979564472</v>
      </c>
      <c r="BY122" s="89">
        <f ca="1">BX122-BX122*'SaaS - Churn'!BX122-BX122*'SaaS - Downselling'!BX54-BX122*'SaaS - Upselling'!BX190+BX54*'SaaS - Upselling'!BX54+BX190*'SaaS - Downselling'!BX122</f>
        <v>157.81264630579429</v>
      </c>
      <c r="BZ122" s="89">
        <f ca="1">BY122-BY122*'SaaS - Churn'!BY122-BY122*'SaaS - Downselling'!BY54-BY122*'SaaS - Upselling'!BY190+BY54*'SaaS - Upselling'!BY54+BY190*'SaaS - Downselling'!BY122</f>
        <v>157.39211125113732</v>
      </c>
      <c r="CA122" s="89">
        <f ca="1">BZ122-BZ122*'SaaS - Churn'!BZ122-BZ122*'SaaS - Downselling'!BZ54-BZ122*'SaaS - Upselling'!BZ190+BZ54*'SaaS - Upselling'!BZ54+BZ190*'SaaS - Downselling'!BZ122</f>
        <v>156.65170075299844</v>
      </c>
      <c r="CB122" s="89">
        <f ca="1">CA122-CA122*'SaaS - Churn'!CA122-CA122*'SaaS - Downselling'!CA54-CA122*'SaaS - Upselling'!CA190+CA54*'SaaS - Upselling'!CA54+CA190*'SaaS - Downselling'!CA122</f>
        <v>155.63720665759627</v>
      </c>
      <c r="CC122" s="89">
        <f ca="1">CB122-CB122*'SaaS - Churn'!CB122-CB122*'SaaS - Downselling'!CB54-CB122*'SaaS - Upselling'!CB190+CB54*'SaaS - Upselling'!CB54+CB190*'SaaS - Downselling'!CB122</f>
        <v>154.3887776537432</v>
      </c>
      <c r="CD122" s="89">
        <f ca="1">CC122-CC122*'SaaS - Churn'!CC122-CC122*'SaaS - Downselling'!CC54-CC122*'SaaS - Upselling'!CC190+CC54*'SaaS - Upselling'!CC54+CC190*'SaaS - Downselling'!CC122</f>
        <v>152.94159941445133</v>
      </c>
      <c r="CE122" s="89">
        <f ca="1">CD122-CD122*'SaaS - Churn'!CD122-CD122*'SaaS - Downselling'!CD54-CD122*'SaaS - Upselling'!CD190+CD54*'SaaS - Upselling'!CD54+CD190*'SaaS - Downselling'!CD122</f>
        <v>151.32649306229132</v>
      </c>
      <c r="CF122" s="89">
        <f ca="1">CE122-CE122*'SaaS - Churn'!CE122-CE122*'SaaS - Downselling'!CE54-CE122*'SaaS - Upselling'!CE190+CE54*'SaaS - Upselling'!CE54+CE190*'SaaS - Downselling'!CE122</f>
        <v>149.57044176083906</v>
      </c>
      <c r="CG122" s="89">
        <f ca="1">CF122-CF122*'SaaS - Churn'!CF122-CF122*'SaaS - Downselling'!CF54-CF122*'SaaS - Upselling'!CF190+CF54*'SaaS - Upselling'!CF54+CF190*'SaaS - Downselling'!CF122</f>
        <v>147.69705405824058</v>
      </c>
      <c r="CH122" s="89">
        <f ca="1">CG122-CG122*'SaaS - Churn'!CG122-CG122*'SaaS - Downselling'!CG54-CG122*'SaaS - Upselling'!CG190+CG54*'SaaS - Upselling'!CG54+CG190*'SaaS - Downselling'!CG122</f>
        <v>145.72697157377991</v>
      </c>
      <c r="CI122" s="89">
        <f ca="1">CH122-CH122*'SaaS - Churn'!CH122-CH122*'SaaS - Downselling'!CH54-CH122*'SaaS - Upselling'!CH190+CH54*'SaaS - Upselling'!CH54+CH190*'SaaS - Downselling'!CH122</f>
        <v>143.67822770740395</v>
      </c>
      <c r="CJ122" s="89">
        <f ca="1">CI122-CI122*'SaaS - Churn'!CI122-CI122*'SaaS - Downselling'!CI54-CI122*'SaaS - Upselling'!CI190+CI54*'SaaS - Upselling'!CI54+CI190*'SaaS - Downselling'!CI122</f>
        <v>141.56656325054354</v>
      </c>
      <c r="CK122" s="89">
        <f ca="1">CJ122-CJ122*'SaaS - Churn'!CJ122-CJ122*'SaaS - Downselling'!CJ54-CJ122*'SaaS - Upselling'!CJ190+CJ54*'SaaS - Upselling'!CJ54+CJ190*'SaaS - Downselling'!CJ122</f>
        <v>139.40570407114581</v>
      </c>
      <c r="CL122" s="89">
        <f ca="1">CK122-CK122*'SaaS - Churn'!CK122-CK122*'SaaS - Downselling'!CK54-CK122*'SaaS - Upselling'!CK190+CK54*'SaaS - Upselling'!CK54+CK190*'SaaS - Downselling'!CK122</f>
        <v>137.20760542506247</v>
      </c>
      <c r="CM122" s="89">
        <f ca="1">CL122-CL122*'SaaS - Churn'!CL122-CL122*'SaaS - Downselling'!CL54-CL122*'SaaS - Upselling'!CL190+CL54*'SaaS - Upselling'!CL54+CL190*'SaaS - Downselling'!CL122</f>
        <v>134.98266689966005</v>
      </c>
      <c r="CN122" s="89">
        <f ca="1">CM122-CM122*'SaaS - Churn'!CM122-CM122*'SaaS - Downselling'!CM54-CM122*'SaaS - Upselling'!CM190+CM54*'SaaS - Upselling'!CM54+CM190*'SaaS - Downselling'!CM122</f>
        <v>132.73992151479382</v>
      </c>
      <c r="CO122" s="89">
        <f ca="1">CN122-CN122*'SaaS - Churn'!CN122-CN122*'SaaS - Downselling'!CN54-CN122*'SaaS - Upselling'!CN190+CN54*'SaaS - Upselling'!CN54+CN190*'SaaS - Downselling'!CN122</f>
        <v>130.48720208324968</v>
      </c>
      <c r="CP122" s="89">
        <f ca="1">CO122-CO122*'SaaS - Churn'!CO122-CO122*'SaaS - Downselling'!CO54-CO122*'SaaS - Upselling'!CO190+CO54*'SaaS - Upselling'!CO54+CO190*'SaaS - Downselling'!CO122</f>
        <v>128.23128756048621</v>
      </c>
      <c r="CQ122" s="89">
        <f ca="1">CP122-CP122*'SaaS - Churn'!CP122-CP122*'SaaS - Downselling'!CP54-CP122*'SaaS - Upselling'!CP190+CP54*'SaaS - Upselling'!CP54+CP190*'SaaS - Downselling'!CP122</f>
        <v>125.97803178590983</v>
      </c>
      <c r="CR122" s="89">
        <f ca="1">CQ122-CQ122*'SaaS - Churn'!CQ122-CQ122*'SaaS - Downselling'!CQ54-CQ122*'SaaS - Upselling'!CQ190+CQ54*'SaaS - Upselling'!CQ54+CQ190*'SaaS - Downselling'!CQ122</f>
        <v>123.73247672962898</v>
      </c>
      <c r="CS122" s="89">
        <f ca="1">CR122-CR122*'SaaS - Churn'!CR122-CR122*'SaaS - Downselling'!CR54-CR122*'SaaS - Upselling'!CR190+CR54*'SaaS - Upselling'!CR54+CR190*'SaaS - Downselling'!CR122</f>
        <v>121.49895210494125</v>
      </c>
      <c r="CT122" s="89">
        <f ca="1">CS122-CS122*'SaaS - Churn'!CS122-CS122*'SaaS - Downselling'!CS54-CS122*'SaaS - Upselling'!CS190+CS54*'SaaS - Upselling'!CS54+CS190*'SaaS - Downselling'!CS122</f>
        <v>119.2811629835587</v>
      </c>
      <c r="CU122" s="89">
        <f ca="1">CT122-CT122*'SaaS - Churn'!CT122-CT122*'SaaS - Downselling'!CT54-CT122*'SaaS - Upselling'!CT190+CT54*'SaaS - Upselling'!CT54+CT190*'SaaS - Downselling'!CT122</f>
        <v>117.08226685411785</v>
      </c>
      <c r="CV122" s="89">
        <f ca="1">CU122-CU122*'SaaS - Churn'!CU122-CU122*'SaaS - Downselling'!CU54-CU122*'SaaS - Upselling'!CU190+CU54*'SaaS - Upselling'!CU54+CU190*'SaaS - Downselling'!CU122</f>
        <v>114.90494139163818</v>
      </c>
      <c r="CW122" s="89">
        <f ca="1">CV122-CV122*'SaaS - Churn'!CV122-CV122*'SaaS - Downselling'!CV54-CV122*'SaaS - Upselling'!CV190+CV54*'SaaS - Upselling'!CV54+CV190*'SaaS - Downselling'!CV122</f>
        <v>112.75144405345577</v>
      </c>
      <c r="CX122" s="89">
        <f ca="1">CW122-CW122*'SaaS - Churn'!CW122-CW122*'SaaS - Downselling'!CW54-CW122*'SaaS - Upselling'!CW190+CW54*'SaaS - Upselling'!CW54+CW190*'SaaS - Downselling'!CW122</f>
        <v>110.62366448327899</v>
      </c>
      <c r="CY122" s="89">
        <f ca="1">CX122-CX122*'SaaS - Churn'!CX122-CX122*'SaaS - Downselling'!CX54-CX122*'SaaS - Upselling'!CX190+CX54*'SaaS - Upselling'!CX54+CX190*'SaaS - Downselling'!CX122</f>
        <v>108.52317058719865</v>
      </c>
      <c r="CZ122" s="89">
        <f ca="1">CY122-CY122*'SaaS - Churn'!CY122-CY122*'SaaS - Downselling'!CY54-CY122*'SaaS - Upselling'!CY190+CY54*'SaaS - Upselling'!CY54+CY190*'SaaS - Downselling'!CY122</f>
        <v>106.45124904180969</v>
      </c>
      <c r="DA122" s="89">
        <f ca="1">CZ122-CZ122*'SaaS - Churn'!CZ122-CZ122*'SaaS - Downselling'!CZ54-CZ122*'SaaS - Upselling'!CZ190+CZ54*'SaaS - Upselling'!CZ54+CZ190*'SaaS - Downselling'!CZ122</f>
        <v>104.4089409033659</v>
      </c>
      <c r="DB122" s="89">
        <f ca="1">DA122-DA122*'SaaS - Churn'!DA122-DA122*'SaaS - Downselling'!DA54-DA122*'SaaS - Upselling'!DA190+DA54*'SaaS - Upselling'!DA54+DA190*'SaaS - Downselling'!DA122</f>
        <v>102.39707290660391</v>
      </c>
      <c r="DC122" s="89">
        <f ca="1">DB122-DB122*'SaaS - Churn'!DB122-DB122*'SaaS - Downselling'!DB54-DB122*'SaaS - Upselling'!DB190+DB54*'SaaS - Upselling'!DB54+DB190*'SaaS - Downselling'!DB122</f>
        <v>100.41628497122052</v>
      </c>
      <c r="DD122" s="89">
        <f ca="1">DC122-DC122*'SaaS - Churn'!DC122-DC122*'SaaS - Downselling'!DC54-DC122*'SaaS - Upselling'!DC190+DC54*'SaaS - Upselling'!DC54+DC190*'SaaS - Downselling'!DC122</f>
        <v>98.467054371814953</v>
      </c>
      <c r="DE122" s="89">
        <f ca="1">DD122-DD122*'SaaS - Churn'!DD122-DD122*'SaaS - Downselling'!DD54-DD122*'SaaS - Upselling'!DD190+DD54*'SaaS - Upselling'!DD54+DD190*'SaaS - Downselling'!DD122</f>
        <v>96.549716972395231</v>
      </c>
      <c r="DF122" s="89">
        <f ca="1">DE122-DE122*'SaaS - Churn'!DE122-DE122*'SaaS - Downselling'!DE54-DE122*'SaaS - Upselling'!DE190+DE54*'SaaS - Upselling'!DE54+DE190*'SaaS - Downselling'!DE122</f>
        <v>94.664485878401919</v>
      </c>
      <c r="DG122" s="89">
        <f ca="1">DF122-DF122*'SaaS - Churn'!DF122-DF122*'SaaS - Downselling'!DF54-DF122*'SaaS - Upselling'!DF190+DF54*'SaaS - Upselling'!DF54+DF190*'SaaS - Downselling'!DF122</f>
        <v>92.811467816833925</v>
      </c>
      <c r="DH122" s="89">
        <f ca="1">DG122-DG122*'SaaS - Churn'!DG122-DG122*'SaaS - Downselling'!DG54-DG122*'SaaS - Upselling'!DG190+DG54*'SaaS - Upselling'!DG54+DG190*'SaaS - Downselling'!DG122</f>
        <v>90.990677517777272</v>
      </c>
      <c r="DI122" s="89">
        <f ca="1">DH122-DH122*'SaaS - Churn'!DH122-DH122*'SaaS - Downselling'!DH54-DH122*'SaaS - Upselling'!DH190+DH54*'SaaS - Upselling'!DH54+DH190*'SaaS - Downselling'!DH122</f>
        <v>89.202050337828155</v>
      </c>
      <c r="DJ122" s="89">
        <f ca="1">DI122-DI122*'SaaS - Churn'!DI122-DI122*'SaaS - Downselling'!DI54-DI122*'SaaS - Upselling'!DI190+DI54*'SaaS - Upselling'!DI54+DI190*'SaaS - Downselling'!DI122</f>
        <v>87.445453337029249</v>
      </c>
      <c r="DK122" s="89">
        <f ca="1">DJ122-DJ122*'SaaS - Churn'!DJ122-DJ122*'SaaS - Downselling'!DJ54-DJ122*'SaaS - Upselling'!DJ190+DJ54*'SaaS - Upselling'!DJ54+DJ190*'SaaS - Downselling'!DJ122</f>
        <v>85.720694995531403</v>
      </c>
      <c r="DL122" s="89">
        <f ca="1">DK122-DK122*'SaaS - Churn'!DK122-DK122*'SaaS - Downselling'!DK54-DK122*'SaaS - Upselling'!DK190+DK54*'SaaS - Upselling'!DK54+DK190*'SaaS - Downselling'!DK122</f>
        <v>84.027533733834389</v>
      </c>
      <c r="DM122" s="89">
        <f ca="1">DL122-DL122*'SaaS - Churn'!DL122-DL122*'SaaS - Downselling'!DL54-DL122*'SaaS - Upselling'!DL190+DL54*'SaaS - Upselling'!DL54+DL190*'SaaS - Downselling'!DL122</f>
        <v>82.365685380785692</v>
      </c>
      <c r="DN122" s="89">
        <f ca="1">DM122-DM122*'SaaS - Churn'!DM122-DM122*'SaaS - Downselling'!DM54-DM122*'SaaS - Upselling'!DM190+DM54*'SaaS - Upselling'!DM54+DM190*'SaaS - Downselling'!DM122</f>
        <v>80.734829716202597</v>
      </c>
      <c r="DO122" s="89">
        <f ca="1">DN122-DN122*'SaaS - Churn'!DN122-DN122*'SaaS - Downselling'!DN54-DN122*'SaaS - Upselling'!DN190+DN54*'SaaS - Upselling'!DN54+DN190*'SaaS - Downselling'!DN122</f>
        <v>79.134616199747242</v>
      </c>
      <c r="DP122" s="89">
        <f ca="1">DO122-DO122*'SaaS - Churn'!DO122-DO122*'SaaS - Downselling'!DO54-DO122*'SaaS - Upselling'!DO190+DO54*'SaaS - Upselling'!DO54+DO190*'SaaS - Downselling'!DO122</f>
        <v>77.56466898427675</v>
      </c>
      <c r="DQ122" s="89">
        <f ca="1">DP122-DP122*'SaaS - Churn'!DP122-DP122*'SaaS - Downselling'!DP54-DP122*'SaaS - Upselling'!DP190+DP54*'SaaS - Upselling'!DP54+DP190*'SaaS - Downselling'!DP122</f>
        <v>76.024591300092737</v>
      </c>
      <c r="DR122" s="89">
        <f ca="1">DQ122-DQ122*'SaaS - Churn'!DQ122-DQ122*'SaaS - Downselling'!DQ54-DQ122*'SaaS - Upselling'!DQ190+DQ54*'SaaS - Upselling'!DQ54+DQ190*'SaaS - Downselling'!DQ122</f>
        <v>74.513969286132223</v>
      </c>
    </row>
    <row r="123" spans="2:122" ht="15.75" customHeight="1">
      <c r="B123" s="195">
        <v>44501</v>
      </c>
      <c r="BK123" s="89">
        <f ca="1"/>
        <v>81.899999999999991</v>
      </c>
      <c r="BL123" s="89">
        <f ca="1">BK123-BK123*'SaaS - Churn'!BK123-BK123*'SaaS - Downselling'!BK55-BK123*'SaaS - Upselling'!BK191+BK55*'SaaS - Upselling'!BK55+BK191*'SaaS - Downselling'!BK123</f>
        <v>96.641999999999982</v>
      </c>
      <c r="BM123" s="89">
        <f ca="1">BL123-BL123*'SaaS - Churn'!BL123-BL123*'SaaS - Downselling'!BL55-BL123*'SaaS - Upselling'!BL191+BL55*'SaaS - Upselling'!BL55+BL191*'SaaS - Downselling'!BL123</f>
        <v>109.12355999999998</v>
      </c>
      <c r="BN123" s="89">
        <f ca="1">BM123-BM123*'SaaS - Churn'!BM123-BM123*'SaaS - Downselling'!BM55-BM123*'SaaS - Upselling'!BM191+BM55*'SaaS - Upselling'!BM55+BM191*'SaaS - Downselling'!BM123</f>
        <v>119.62576079999999</v>
      </c>
      <c r="BO123" s="89">
        <f ca="1">BN123-BN123*'SaaS - Churn'!BN123-BN123*'SaaS - Downselling'!BN55-BN123*'SaaS - Upselling'!BN191+BN55*'SaaS - Upselling'!BN55+BN191*'SaaS - Downselling'!BN123</f>
        <v>128.395756944</v>
      </c>
      <c r="BP123" s="89">
        <f ca="1">BO123-BO123*'SaaS - Churn'!BO123-BO123*'SaaS - Downselling'!BO55-BO123*'SaaS - Upselling'!BO191+BO55*'SaaS - Upselling'!BO55+BO191*'SaaS - Downselling'!BO123</f>
        <v>135.65085180192</v>
      </c>
      <c r="BQ123" s="89">
        <f ca="1">BP123-BP123*'SaaS - Churn'!BP123-BP123*'SaaS - Downselling'!BP55-BP123*'SaaS - Upselling'!BP191+BP55*'SaaS - Upselling'!BP55+BP191*'SaaS - Downselling'!BP123</f>
        <v>141.58208356306559</v>
      </c>
      <c r="BR123" s="89">
        <f ca="1">BQ123-BQ123*'SaaS - Churn'!BQ123-BQ123*'SaaS - Downselling'!BQ55-BQ123*'SaaS - Upselling'!BQ191+BQ55*'SaaS - Upselling'!BQ55+BQ191*'SaaS - Downselling'!BQ123</f>
        <v>146.3573808333262</v>
      </c>
      <c r="BS123" s="89">
        <f ca="1">BR123-BR123*'SaaS - Churn'!BR123-BR123*'SaaS - Downselling'!BR55-BR123*'SaaS - Upselling'!BR191+BR55*'SaaS - Upselling'!BR55+BR191*'SaaS - Downselling'!BR123</f>
        <v>150.12433948519896</v>
      </c>
      <c r="BT123" s="89">
        <f ca="1">BS123-BS123*'SaaS - Churn'!BS123-BS123*'SaaS - Downselling'!BS55-BS123*'SaaS - Upselling'!BS191+BS55*'SaaS - Upselling'!BS55+BS191*'SaaS - Downselling'!BS123</f>
        <v>153.01266621180957</v>
      </c>
      <c r="BU123" s="89">
        <f ca="1">BT123-BT123*'SaaS - Churn'!BT123-BT123*'SaaS - Downselling'!BT55-BT123*'SaaS - Upselling'!BT191+BT55*'SaaS - Upselling'!BT55+BT191*'SaaS - Downselling'!BT123</f>
        <v>155.13632878193022</v>
      </c>
      <c r="BV123" s="89">
        <f ca="1">BU123-BU123*'SaaS - Churn'!BU123-BU123*'SaaS - Downselling'!BU55-BU123*'SaaS - Upselling'!BU191+BU55*'SaaS - Upselling'!BU55+BU191*'SaaS - Downselling'!BU123</f>
        <v>156.59544819332564</v>
      </c>
      <c r="BW123" s="89">
        <f ca="1">BV123-BV123*'SaaS - Churn'!BV123-BV123*'SaaS - Downselling'!BV55-BV123*'SaaS - Upselling'!BV191+BV55*'SaaS - Upselling'!BV55+BV191*'SaaS - Downselling'!BV123</f>
        <v>157.47796369804905</v>
      </c>
      <c r="BX123" s="89">
        <f ca="1">BW123-BW123*'SaaS - Churn'!BW123-BW123*'SaaS - Downselling'!BW55-BW123*'SaaS - Upselling'!BW191+BW55*'SaaS - Upselling'!BW55+BW191*'SaaS - Downselling'!BW123</f>
        <v>157.8610979564472</v>
      </c>
      <c r="BY123" s="89">
        <f ca="1">BX123-BX123*'SaaS - Churn'!BX123-BX123*'SaaS - Downselling'!BX55-BX123*'SaaS - Upselling'!BX191+BX55*'SaaS - Upselling'!BX55+BX191*'SaaS - Downselling'!BX123</f>
        <v>157.81264630579429</v>
      </c>
      <c r="BZ123" s="89">
        <f ca="1">BY123-BY123*'SaaS - Churn'!BY123-BY123*'SaaS - Downselling'!BY55-BY123*'SaaS - Upselling'!BY191+BY55*'SaaS - Upselling'!BY55+BY191*'SaaS - Downselling'!BY123</f>
        <v>157.39211125113732</v>
      </c>
      <c r="CA123" s="89">
        <f ca="1">BZ123-BZ123*'SaaS - Churn'!BZ123-BZ123*'SaaS - Downselling'!BZ55-BZ123*'SaaS - Upselling'!BZ191+BZ55*'SaaS - Upselling'!BZ55+BZ191*'SaaS - Downselling'!BZ123</f>
        <v>156.65170075299844</v>
      </c>
      <c r="CB123" s="89">
        <f ca="1">CA123-CA123*'SaaS - Churn'!CA123-CA123*'SaaS - Downselling'!CA55-CA123*'SaaS - Upselling'!CA191+CA55*'SaaS - Upselling'!CA55+CA191*'SaaS - Downselling'!CA123</f>
        <v>155.63720665759627</v>
      </c>
      <c r="CC123" s="89">
        <f ca="1">CB123-CB123*'SaaS - Churn'!CB123-CB123*'SaaS - Downselling'!CB55-CB123*'SaaS - Upselling'!CB191+CB55*'SaaS - Upselling'!CB55+CB191*'SaaS - Downselling'!CB123</f>
        <v>154.3887776537432</v>
      </c>
      <c r="CD123" s="89">
        <f ca="1">CC123-CC123*'SaaS - Churn'!CC123-CC123*'SaaS - Downselling'!CC55-CC123*'SaaS - Upselling'!CC191+CC55*'SaaS - Upselling'!CC55+CC191*'SaaS - Downselling'!CC123</f>
        <v>152.94159941445133</v>
      </c>
      <c r="CE123" s="89">
        <f ca="1">CD123-CD123*'SaaS - Churn'!CD123-CD123*'SaaS - Downselling'!CD55-CD123*'SaaS - Upselling'!CD191+CD55*'SaaS - Upselling'!CD55+CD191*'SaaS - Downselling'!CD123</f>
        <v>151.32649306229132</v>
      </c>
      <c r="CF123" s="89">
        <f ca="1">CE123-CE123*'SaaS - Churn'!CE123-CE123*'SaaS - Downselling'!CE55-CE123*'SaaS - Upselling'!CE191+CE55*'SaaS - Upselling'!CE55+CE191*'SaaS - Downselling'!CE123</f>
        <v>149.57044176083906</v>
      </c>
      <c r="CG123" s="89">
        <f ca="1">CF123-CF123*'SaaS - Churn'!CF123-CF123*'SaaS - Downselling'!CF55-CF123*'SaaS - Upselling'!CF191+CF55*'SaaS - Upselling'!CF55+CF191*'SaaS - Downselling'!CF123</f>
        <v>147.69705405824058</v>
      </c>
      <c r="CH123" s="89">
        <f ca="1">CG123-CG123*'SaaS - Churn'!CG123-CG123*'SaaS - Downselling'!CG55-CG123*'SaaS - Upselling'!CG191+CG55*'SaaS - Upselling'!CG55+CG191*'SaaS - Downselling'!CG123</f>
        <v>145.72697157377991</v>
      </c>
      <c r="CI123" s="89">
        <f ca="1">CH123-CH123*'SaaS - Churn'!CH123-CH123*'SaaS - Downselling'!CH55-CH123*'SaaS - Upselling'!CH191+CH55*'SaaS - Upselling'!CH55+CH191*'SaaS - Downselling'!CH123</f>
        <v>143.67822770740395</v>
      </c>
      <c r="CJ123" s="89">
        <f ca="1">CI123-CI123*'SaaS - Churn'!CI123-CI123*'SaaS - Downselling'!CI55-CI123*'SaaS - Upselling'!CI191+CI55*'SaaS - Upselling'!CI55+CI191*'SaaS - Downselling'!CI123</f>
        <v>141.56656325054354</v>
      </c>
      <c r="CK123" s="89">
        <f ca="1">CJ123-CJ123*'SaaS - Churn'!CJ123-CJ123*'SaaS - Downselling'!CJ55-CJ123*'SaaS - Upselling'!CJ191+CJ55*'SaaS - Upselling'!CJ55+CJ191*'SaaS - Downselling'!CJ123</f>
        <v>139.40570407114581</v>
      </c>
      <c r="CL123" s="89">
        <f ca="1">CK123-CK123*'SaaS - Churn'!CK123-CK123*'SaaS - Downselling'!CK55-CK123*'SaaS - Upselling'!CK191+CK55*'SaaS - Upselling'!CK55+CK191*'SaaS - Downselling'!CK123</f>
        <v>137.20760542506247</v>
      </c>
      <c r="CM123" s="89">
        <f ca="1">CL123-CL123*'SaaS - Churn'!CL123-CL123*'SaaS - Downselling'!CL55-CL123*'SaaS - Upselling'!CL191+CL55*'SaaS - Upselling'!CL55+CL191*'SaaS - Downselling'!CL123</f>
        <v>134.98266689966005</v>
      </c>
      <c r="CN123" s="89">
        <f ca="1">CM123-CM123*'SaaS - Churn'!CM123-CM123*'SaaS - Downselling'!CM55-CM123*'SaaS - Upselling'!CM191+CM55*'SaaS - Upselling'!CM55+CM191*'SaaS - Downselling'!CM123</f>
        <v>132.73992151479382</v>
      </c>
      <c r="CO123" s="89">
        <f ca="1">CN123-CN123*'SaaS - Churn'!CN123-CN123*'SaaS - Downselling'!CN55-CN123*'SaaS - Upselling'!CN191+CN55*'SaaS - Upselling'!CN55+CN191*'SaaS - Downselling'!CN123</f>
        <v>130.48720208324968</v>
      </c>
      <c r="CP123" s="89">
        <f ca="1">CO123-CO123*'SaaS - Churn'!CO123-CO123*'SaaS - Downselling'!CO55-CO123*'SaaS - Upselling'!CO191+CO55*'SaaS - Upselling'!CO55+CO191*'SaaS - Downselling'!CO123</f>
        <v>128.23128756048621</v>
      </c>
      <c r="CQ123" s="89">
        <f ca="1">CP123-CP123*'SaaS - Churn'!CP123-CP123*'SaaS - Downselling'!CP55-CP123*'SaaS - Upselling'!CP191+CP55*'SaaS - Upselling'!CP55+CP191*'SaaS - Downselling'!CP123</f>
        <v>125.97803178590983</v>
      </c>
      <c r="CR123" s="89">
        <f ca="1">CQ123-CQ123*'SaaS - Churn'!CQ123-CQ123*'SaaS - Downselling'!CQ55-CQ123*'SaaS - Upselling'!CQ191+CQ55*'SaaS - Upselling'!CQ55+CQ191*'SaaS - Downselling'!CQ123</f>
        <v>123.73247672962898</v>
      </c>
      <c r="CS123" s="89">
        <f ca="1">CR123-CR123*'SaaS - Churn'!CR123-CR123*'SaaS - Downselling'!CR55-CR123*'SaaS - Upselling'!CR191+CR55*'SaaS - Upselling'!CR55+CR191*'SaaS - Downselling'!CR123</f>
        <v>121.49895210494125</v>
      </c>
      <c r="CT123" s="89">
        <f ca="1">CS123-CS123*'SaaS - Churn'!CS123-CS123*'SaaS - Downselling'!CS55-CS123*'SaaS - Upselling'!CS191+CS55*'SaaS - Upselling'!CS55+CS191*'SaaS - Downselling'!CS123</f>
        <v>119.2811629835587</v>
      </c>
      <c r="CU123" s="89">
        <f ca="1">CT123-CT123*'SaaS - Churn'!CT123-CT123*'SaaS - Downselling'!CT55-CT123*'SaaS - Upselling'!CT191+CT55*'SaaS - Upselling'!CT55+CT191*'SaaS - Downselling'!CT123</f>
        <v>117.08226685411785</v>
      </c>
      <c r="CV123" s="89">
        <f ca="1">CU123-CU123*'SaaS - Churn'!CU123-CU123*'SaaS - Downselling'!CU55-CU123*'SaaS - Upselling'!CU191+CU55*'SaaS - Upselling'!CU55+CU191*'SaaS - Downselling'!CU123</f>
        <v>114.90494139163818</v>
      </c>
      <c r="CW123" s="89">
        <f ca="1">CV123-CV123*'SaaS - Churn'!CV123-CV123*'SaaS - Downselling'!CV55-CV123*'SaaS - Upselling'!CV191+CV55*'SaaS - Upselling'!CV55+CV191*'SaaS - Downselling'!CV123</f>
        <v>112.75144405345577</v>
      </c>
      <c r="CX123" s="89">
        <f ca="1">CW123-CW123*'SaaS - Churn'!CW123-CW123*'SaaS - Downselling'!CW55-CW123*'SaaS - Upselling'!CW191+CW55*'SaaS - Upselling'!CW55+CW191*'SaaS - Downselling'!CW123</f>
        <v>110.62366448327899</v>
      </c>
      <c r="CY123" s="89">
        <f ca="1">CX123-CX123*'SaaS - Churn'!CX123-CX123*'SaaS - Downselling'!CX55-CX123*'SaaS - Upselling'!CX191+CX55*'SaaS - Upselling'!CX55+CX191*'SaaS - Downselling'!CX123</f>
        <v>108.52317058719865</v>
      </c>
      <c r="CZ123" s="89">
        <f ca="1">CY123-CY123*'SaaS - Churn'!CY123-CY123*'SaaS - Downselling'!CY55-CY123*'SaaS - Upselling'!CY191+CY55*'SaaS - Upselling'!CY55+CY191*'SaaS - Downselling'!CY123</f>
        <v>106.45124904180969</v>
      </c>
      <c r="DA123" s="89">
        <f ca="1">CZ123-CZ123*'SaaS - Churn'!CZ123-CZ123*'SaaS - Downselling'!CZ55-CZ123*'SaaS - Upselling'!CZ191+CZ55*'SaaS - Upselling'!CZ55+CZ191*'SaaS - Downselling'!CZ123</f>
        <v>104.4089409033659</v>
      </c>
      <c r="DB123" s="89">
        <f ca="1">DA123-DA123*'SaaS - Churn'!DA123-DA123*'SaaS - Downselling'!DA55-DA123*'SaaS - Upselling'!DA191+DA55*'SaaS - Upselling'!DA55+DA191*'SaaS - Downselling'!DA123</f>
        <v>102.39707290660391</v>
      </c>
      <c r="DC123" s="89">
        <f ca="1">DB123-DB123*'SaaS - Churn'!DB123-DB123*'SaaS - Downselling'!DB55-DB123*'SaaS - Upselling'!DB191+DB55*'SaaS - Upselling'!DB55+DB191*'SaaS - Downselling'!DB123</f>
        <v>100.41628497122052</v>
      </c>
      <c r="DD123" s="89">
        <f ca="1">DC123-DC123*'SaaS - Churn'!DC123-DC123*'SaaS - Downselling'!DC55-DC123*'SaaS - Upselling'!DC191+DC55*'SaaS - Upselling'!DC55+DC191*'SaaS - Downselling'!DC123</f>
        <v>98.467054371814953</v>
      </c>
      <c r="DE123" s="89">
        <f ca="1">DD123-DD123*'SaaS - Churn'!DD123-DD123*'SaaS - Downselling'!DD55-DD123*'SaaS - Upselling'!DD191+DD55*'SaaS - Upselling'!DD55+DD191*'SaaS - Downselling'!DD123</f>
        <v>96.549716972395231</v>
      </c>
      <c r="DF123" s="89">
        <f ca="1">DE123-DE123*'SaaS - Churn'!DE123-DE123*'SaaS - Downselling'!DE55-DE123*'SaaS - Upselling'!DE191+DE55*'SaaS - Upselling'!DE55+DE191*'SaaS - Downselling'!DE123</f>
        <v>94.664485878401919</v>
      </c>
      <c r="DG123" s="89">
        <f ca="1">DF123-DF123*'SaaS - Churn'!DF123-DF123*'SaaS - Downselling'!DF55-DF123*'SaaS - Upselling'!DF191+DF55*'SaaS - Upselling'!DF55+DF191*'SaaS - Downselling'!DF123</f>
        <v>92.811467816833925</v>
      </c>
      <c r="DH123" s="89">
        <f ca="1">DG123-DG123*'SaaS - Churn'!DG123-DG123*'SaaS - Downselling'!DG55-DG123*'SaaS - Upselling'!DG191+DG55*'SaaS - Upselling'!DG55+DG191*'SaaS - Downselling'!DG123</f>
        <v>90.990677517777272</v>
      </c>
      <c r="DI123" s="89">
        <f ca="1">DH123-DH123*'SaaS - Churn'!DH123-DH123*'SaaS - Downselling'!DH55-DH123*'SaaS - Upselling'!DH191+DH55*'SaaS - Upselling'!DH55+DH191*'SaaS - Downselling'!DH123</f>
        <v>89.202050337828155</v>
      </c>
      <c r="DJ123" s="89">
        <f ca="1">DI123-DI123*'SaaS - Churn'!DI123-DI123*'SaaS - Downselling'!DI55-DI123*'SaaS - Upselling'!DI191+DI55*'SaaS - Upselling'!DI55+DI191*'SaaS - Downselling'!DI123</f>
        <v>87.445453337029249</v>
      </c>
      <c r="DK123" s="89">
        <f ca="1">DJ123-DJ123*'SaaS - Churn'!DJ123-DJ123*'SaaS - Downselling'!DJ55-DJ123*'SaaS - Upselling'!DJ191+DJ55*'SaaS - Upselling'!DJ55+DJ191*'SaaS - Downselling'!DJ123</f>
        <v>85.720694995531403</v>
      </c>
      <c r="DL123" s="89">
        <f ca="1">DK123-DK123*'SaaS - Churn'!DK123-DK123*'SaaS - Downselling'!DK55-DK123*'SaaS - Upselling'!DK191+DK55*'SaaS - Upselling'!DK55+DK191*'SaaS - Downselling'!DK123</f>
        <v>84.027533733834389</v>
      </c>
      <c r="DM123" s="89">
        <f ca="1">DL123-DL123*'SaaS - Churn'!DL123-DL123*'SaaS - Downselling'!DL55-DL123*'SaaS - Upselling'!DL191+DL55*'SaaS - Upselling'!DL55+DL191*'SaaS - Downselling'!DL123</f>
        <v>82.365685380785692</v>
      </c>
      <c r="DN123" s="89">
        <f ca="1">DM123-DM123*'SaaS - Churn'!DM123-DM123*'SaaS - Downselling'!DM55-DM123*'SaaS - Upselling'!DM191+DM55*'SaaS - Upselling'!DM55+DM191*'SaaS - Downselling'!DM123</f>
        <v>80.734829716202597</v>
      </c>
      <c r="DO123" s="89">
        <f ca="1">DN123-DN123*'SaaS - Churn'!DN123-DN123*'SaaS - Downselling'!DN55-DN123*'SaaS - Upselling'!DN191+DN55*'SaaS - Upselling'!DN55+DN191*'SaaS - Downselling'!DN123</f>
        <v>79.134616199747242</v>
      </c>
      <c r="DP123" s="89">
        <f ca="1">DO123-DO123*'SaaS - Churn'!DO123-DO123*'SaaS - Downselling'!DO55-DO123*'SaaS - Upselling'!DO191+DO55*'SaaS - Upselling'!DO55+DO191*'SaaS - Downselling'!DO123</f>
        <v>77.56466898427675</v>
      </c>
      <c r="DQ123" s="89">
        <f ca="1">DP123-DP123*'SaaS - Churn'!DP123-DP123*'SaaS - Downselling'!DP55-DP123*'SaaS - Upselling'!DP191+DP55*'SaaS - Upselling'!DP55+DP191*'SaaS - Downselling'!DP123</f>
        <v>76.024591300092737</v>
      </c>
      <c r="DR123" s="89">
        <f ca="1">DQ123-DQ123*'SaaS - Churn'!DQ123-DQ123*'SaaS - Downselling'!DQ55-DQ123*'SaaS - Upselling'!DQ191+DQ55*'SaaS - Upselling'!DQ55+DQ191*'SaaS - Downselling'!DQ123</f>
        <v>74.513969286132223</v>
      </c>
    </row>
    <row r="124" spans="2:122" ht="15.75" customHeight="1">
      <c r="B124" s="195">
        <v>44531</v>
      </c>
      <c r="BK124" s="89">
        <f ca="1"/>
        <v>81.899999999999991</v>
      </c>
      <c r="BL124" s="89">
        <f ca="1">BK124-BK124*'SaaS - Churn'!BK124-BK124*'SaaS - Downselling'!BK56-BK124*'SaaS - Upselling'!BK192+BK56*'SaaS - Upselling'!BK56+BK192*'SaaS - Downselling'!BK124</f>
        <v>96.641999999999982</v>
      </c>
      <c r="BM124" s="89">
        <f ca="1">BL124-BL124*'SaaS - Churn'!BL124-BL124*'SaaS - Downselling'!BL56-BL124*'SaaS - Upselling'!BL192+BL56*'SaaS - Upselling'!BL56+BL192*'SaaS - Downselling'!BL124</f>
        <v>109.12355999999998</v>
      </c>
      <c r="BN124" s="89">
        <f ca="1">BM124-BM124*'SaaS - Churn'!BM124-BM124*'SaaS - Downselling'!BM56-BM124*'SaaS - Upselling'!BM192+BM56*'SaaS - Upselling'!BM56+BM192*'SaaS - Downselling'!BM124</f>
        <v>119.62576079999999</v>
      </c>
      <c r="BO124" s="89">
        <f ca="1">BN124-BN124*'SaaS - Churn'!BN124-BN124*'SaaS - Downselling'!BN56-BN124*'SaaS - Upselling'!BN192+BN56*'SaaS - Upselling'!BN56+BN192*'SaaS - Downselling'!BN124</f>
        <v>128.395756944</v>
      </c>
      <c r="BP124" s="89">
        <f ca="1">BO124-BO124*'SaaS - Churn'!BO124-BO124*'SaaS - Downselling'!BO56-BO124*'SaaS - Upselling'!BO192+BO56*'SaaS - Upselling'!BO56+BO192*'SaaS - Downselling'!BO124</f>
        <v>135.65085180192</v>
      </c>
      <c r="BQ124" s="89">
        <f ca="1">BP124-BP124*'SaaS - Churn'!BP124-BP124*'SaaS - Downselling'!BP56-BP124*'SaaS - Upselling'!BP192+BP56*'SaaS - Upselling'!BP56+BP192*'SaaS - Downselling'!BP124</f>
        <v>141.58208356306559</v>
      </c>
      <c r="BR124" s="89">
        <f ca="1">BQ124-BQ124*'SaaS - Churn'!BQ124-BQ124*'SaaS - Downselling'!BQ56-BQ124*'SaaS - Upselling'!BQ192+BQ56*'SaaS - Upselling'!BQ56+BQ192*'SaaS - Downselling'!BQ124</f>
        <v>146.3573808333262</v>
      </c>
      <c r="BS124" s="89">
        <f ca="1">BR124-BR124*'SaaS - Churn'!BR124-BR124*'SaaS - Downselling'!BR56-BR124*'SaaS - Upselling'!BR192+BR56*'SaaS - Upselling'!BR56+BR192*'SaaS - Downselling'!BR124</f>
        <v>150.12433948519896</v>
      </c>
      <c r="BT124" s="89">
        <f ca="1">BS124-BS124*'SaaS - Churn'!BS124-BS124*'SaaS - Downselling'!BS56-BS124*'SaaS - Upselling'!BS192+BS56*'SaaS - Upselling'!BS56+BS192*'SaaS - Downselling'!BS124</f>
        <v>153.01266621180957</v>
      </c>
      <c r="BU124" s="89">
        <f ca="1">BT124-BT124*'SaaS - Churn'!BT124-BT124*'SaaS - Downselling'!BT56-BT124*'SaaS - Upselling'!BT192+BT56*'SaaS - Upselling'!BT56+BT192*'SaaS - Downselling'!BT124</f>
        <v>155.13632878193022</v>
      </c>
      <c r="BV124" s="89">
        <f ca="1">BU124-BU124*'SaaS - Churn'!BU124-BU124*'SaaS - Downselling'!BU56-BU124*'SaaS - Upselling'!BU192+BU56*'SaaS - Upselling'!BU56+BU192*'SaaS - Downselling'!BU124</f>
        <v>156.59544819332564</v>
      </c>
      <c r="BW124" s="89">
        <f ca="1">BV124-BV124*'SaaS - Churn'!BV124-BV124*'SaaS - Downselling'!BV56-BV124*'SaaS - Upselling'!BV192+BV56*'SaaS - Upselling'!BV56+BV192*'SaaS - Downselling'!BV124</f>
        <v>157.47796369804905</v>
      </c>
      <c r="BX124" s="89">
        <f ca="1">BW124-BW124*'SaaS - Churn'!BW124-BW124*'SaaS - Downselling'!BW56-BW124*'SaaS - Upselling'!BW192+BW56*'SaaS - Upselling'!BW56+BW192*'SaaS - Downselling'!BW124</f>
        <v>157.8610979564472</v>
      </c>
      <c r="BY124" s="89">
        <f ca="1">BX124-BX124*'SaaS - Churn'!BX124-BX124*'SaaS - Downselling'!BX56-BX124*'SaaS - Upselling'!BX192+BX56*'SaaS - Upselling'!BX56+BX192*'SaaS - Downselling'!BX124</f>
        <v>157.81264630579429</v>
      </c>
      <c r="BZ124" s="89">
        <f ca="1">BY124-BY124*'SaaS - Churn'!BY124-BY124*'SaaS - Downselling'!BY56-BY124*'SaaS - Upselling'!BY192+BY56*'SaaS - Upselling'!BY56+BY192*'SaaS - Downselling'!BY124</f>
        <v>157.39211125113732</v>
      </c>
      <c r="CA124" s="89">
        <f ca="1">BZ124-BZ124*'SaaS - Churn'!BZ124-BZ124*'SaaS - Downselling'!BZ56-BZ124*'SaaS - Upselling'!BZ192+BZ56*'SaaS - Upselling'!BZ56+BZ192*'SaaS - Downselling'!BZ124</f>
        <v>156.65170075299844</v>
      </c>
      <c r="CB124" s="89">
        <f ca="1">CA124-CA124*'SaaS - Churn'!CA124-CA124*'SaaS - Downselling'!CA56-CA124*'SaaS - Upselling'!CA192+CA56*'SaaS - Upselling'!CA56+CA192*'SaaS - Downselling'!CA124</f>
        <v>155.63720665759627</v>
      </c>
      <c r="CC124" s="89">
        <f ca="1">CB124-CB124*'SaaS - Churn'!CB124-CB124*'SaaS - Downselling'!CB56-CB124*'SaaS - Upselling'!CB192+CB56*'SaaS - Upselling'!CB56+CB192*'SaaS - Downselling'!CB124</f>
        <v>154.3887776537432</v>
      </c>
      <c r="CD124" s="89">
        <f ca="1">CC124-CC124*'SaaS - Churn'!CC124-CC124*'SaaS - Downselling'!CC56-CC124*'SaaS - Upselling'!CC192+CC56*'SaaS - Upselling'!CC56+CC192*'SaaS - Downselling'!CC124</f>
        <v>152.94159941445133</v>
      </c>
      <c r="CE124" s="89">
        <f ca="1">CD124-CD124*'SaaS - Churn'!CD124-CD124*'SaaS - Downselling'!CD56-CD124*'SaaS - Upselling'!CD192+CD56*'SaaS - Upselling'!CD56+CD192*'SaaS - Downselling'!CD124</f>
        <v>151.32649306229132</v>
      </c>
      <c r="CF124" s="89">
        <f ca="1">CE124-CE124*'SaaS - Churn'!CE124-CE124*'SaaS - Downselling'!CE56-CE124*'SaaS - Upselling'!CE192+CE56*'SaaS - Upselling'!CE56+CE192*'SaaS - Downselling'!CE124</f>
        <v>149.57044176083906</v>
      </c>
      <c r="CG124" s="89">
        <f ca="1">CF124-CF124*'SaaS - Churn'!CF124-CF124*'SaaS - Downselling'!CF56-CF124*'SaaS - Upselling'!CF192+CF56*'SaaS - Upselling'!CF56+CF192*'SaaS - Downselling'!CF124</f>
        <v>147.69705405824058</v>
      </c>
      <c r="CH124" s="89">
        <f ca="1">CG124-CG124*'SaaS - Churn'!CG124-CG124*'SaaS - Downselling'!CG56-CG124*'SaaS - Upselling'!CG192+CG56*'SaaS - Upselling'!CG56+CG192*'SaaS - Downselling'!CG124</f>
        <v>145.72697157377991</v>
      </c>
      <c r="CI124" s="89">
        <f ca="1">CH124-CH124*'SaaS - Churn'!CH124-CH124*'SaaS - Downselling'!CH56-CH124*'SaaS - Upselling'!CH192+CH56*'SaaS - Upselling'!CH56+CH192*'SaaS - Downselling'!CH124</f>
        <v>143.67822770740395</v>
      </c>
      <c r="CJ124" s="89">
        <f ca="1">CI124-CI124*'SaaS - Churn'!CI124-CI124*'SaaS - Downselling'!CI56-CI124*'SaaS - Upselling'!CI192+CI56*'SaaS - Upselling'!CI56+CI192*'SaaS - Downselling'!CI124</f>
        <v>141.56656325054354</v>
      </c>
      <c r="CK124" s="89">
        <f ca="1">CJ124-CJ124*'SaaS - Churn'!CJ124-CJ124*'SaaS - Downselling'!CJ56-CJ124*'SaaS - Upselling'!CJ192+CJ56*'SaaS - Upselling'!CJ56+CJ192*'SaaS - Downselling'!CJ124</f>
        <v>139.40570407114581</v>
      </c>
      <c r="CL124" s="89">
        <f ca="1">CK124-CK124*'SaaS - Churn'!CK124-CK124*'SaaS - Downselling'!CK56-CK124*'SaaS - Upselling'!CK192+CK56*'SaaS - Upselling'!CK56+CK192*'SaaS - Downselling'!CK124</f>
        <v>137.20760542506247</v>
      </c>
      <c r="CM124" s="89">
        <f ca="1">CL124-CL124*'SaaS - Churn'!CL124-CL124*'SaaS - Downselling'!CL56-CL124*'SaaS - Upselling'!CL192+CL56*'SaaS - Upselling'!CL56+CL192*'SaaS - Downselling'!CL124</f>
        <v>134.98266689966005</v>
      </c>
      <c r="CN124" s="89">
        <f ca="1">CM124-CM124*'SaaS - Churn'!CM124-CM124*'SaaS - Downselling'!CM56-CM124*'SaaS - Upselling'!CM192+CM56*'SaaS - Upselling'!CM56+CM192*'SaaS - Downselling'!CM124</f>
        <v>132.73992151479382</v>
      </c>
      <c r="CO124" s="89">
        <f ca="1">CN124-CN124*'SaaS - Churn'!CN124-CN124*'SaaS - Downselling'!CN56-CN124*'SaaS - Upselling'!CN192+CN56*'SaaS - Upselling'!CN56+CN192*'SaaS - Downselling'!CN124</f>
        <v>130.48720208324968</v>
      </c>
      <c r="CP124" s="89">
        <f ca="1">CO124-CO124*'SaaS - Churn'!CO124-CO124*'SaaS - Downselling'!CO56-CO124*'SaaS - Upselling'!CO192+CO56*'SaaS - Upselling'!CO56+CO192*'SaaS - Downselling'!CO124</f>
        <v>128.23128756048621</v>
      </c>
      <c r="CQ124" s="89">
        <f ca="1">CP124-CP124*'SaaS - Churn'!CP124-CP124*'SaaS - Downselling'!CP56-CP124*'SaaS - Upselling'!CP192+CP56*'SaaS - Upselling'!CP56+CP192*'SaaS - Downselling'!CP124</f>
        <v>125.97803178590983</v>
      </c>
      <c r="CR124" s="89">
        <f ca="1">CQ124-CQ124*'SaaS - Churn'!CQ124-CQ124*'SaaS - Downselling'!CQ56-CQ124*'SaaS - Upselling'!CQ192+CQ56*'SaaS - Upselling'!CQ56+CQ192*'SaaS - Downselling'!CQ124</f>
        <v>123.73247672962898</v>
      </c>
      <c r="CS124" s="89">
        <f ca="1">CR124-CR124*'SaaS - Churn'!CR124-CR124*'SaaS - Downselling'!CR56-CR124*'SaaS - Upselling'!CR192+CR56*'SaaS - Upselling'!CR56+CR192*'SaaS - Downselling'!CR124</f>
        <v>121.49895210494125</v>
      </c>
      <c r="CT124" s="89">
        <f ca="1">CS124-CS124*'SaaS - Churn'!CS124-CS124*'SaaS - Downselling'!CS56-CS124*'SaaS - Upselling'!CS192+CS56*'SaaS - Upselling'!CS56+CS192*'SaaS - Downselling'!CS124</f>
        <v>119.2811629835587</v>
      </c>
      <c r="CU124" s="89">
        <f ca="1">CT124-CT124*'SaaS - Churn'!CT124-CT124*'SaaS - Downselling'!CT56-CT124*'SaaS - Upselling'!CT192+CT56*'SaaS - Upselling'!CT56+CT192*'SaaS - Downselling'!CT124</f>
        <v>117.08226685411785</v>
      </c>
      <c r="CV124" s="89">
        <f ca="1">CU124-CU124*'SaaS - Churn'!CU124-CU124*'SaaS - Downselling'!CU56-CU124*'SaaS - Upselling'!CU192+CU56*'SaaS - Upselling'!CU56+CU192*'SaaS - Downselling'!CU124</f>
        <v>114.90494139163818</v>
      </c>
      <c r="CW124" s="89">
        <f ca="1">CV124-CV124*'SaaS - Churn'!CV124-CV124*'SaaS - Downselling'!CV56-CV124*'SaaS - Upselling'!CV192+CV56*'SaaS - Upselling'!CV56+CV192*'SaaS - Downselling'!CV124</f>
        <v>112.75144405345577</v>
      </c>
      <c r="CX124" s="89">
        <f ca="1">CW124-CW124*'SaaS - Churn'!CW124-CW124*'SaaS - Downselling'!CW56-CW124*'SaaS - Upselling'!CW192+CW56*'SaaS - Upselling'!CW56+CW192*'SaaS - Downselling'!CW124</f>
        <v>110.62366448327899</v>
      </c>
      <c r="CY124" s="89">
        <f ca="1">CX124-CX124*'SaaS - Churn'!CX124-CX124*'SaaS - Downselling'!CX56-CX124*'SaaS - Upselling'!CX192+CX56*'SaaS - Upselling'!CX56+CX192*'SaaS - Downselling'!CX124</f>
        <v>108.52317058719865</v>
      </c>
      <c r="CZ124" s="89">
        <f ca="1">CY124-CY124*'SaaS - Churn'!CY124-CY124*'SaaS - Downselling'!CY56-CY124*'SaaS - Upselling'!CY192+CY56*'SaaS - Upselling'!CY56+CY192*'SaaS - Downselling'!CY124</f>
        <v>106.45124904180969</v>
      </c>
      <c r="DA124" s="89">
        <f ca="1">CZ124-CZ124*'SaaS - Churn'!CZ124-CZ124*'SaaS - Downselling'!CZ56-CZ124*'SaaS - Upselling'!CZ192+CZ56*'SaaS - Upselling'!CZ56+CZ192*'SaaS - Downselling'!CZ124</f>
        <v>104.4089409033659</v>
      </c>
      <c r="DB124" s="89">
        <f ca="1">DA124-DA124*'SaaS - Churn'!DA124-DA124*'SaaS - Downselling'!DA56-DA124*'SaaS - Upselling'!DA192+DA56*'SaaS - Upselling'!DA56+DA192*'SaaS - Downselling'!DA124</f>
        <v>102.39707290660391</v>
      </c>
      <c r="DC124" s="89">
        <f ca="1">DB124-DB124*'SaaS - Churn'!DB124-DB124*'SaaS - Downselling'!DB56-DB124*'SaaS - Upselling'!DB192+DB56*'SaaS - Upselling'!DB56+DB192*'SaaS - Downselling'!DB124</f>
        <v>100.41628497122052</v>
      </c>
      <c r="DD124" s="89">
        <f ca="1">DC124-DC124*'SaaS - Churn'!DC124-DC124*'SaaS - Downselling'!DC56-DC124*'SaaS - Upselling'!DC192+DC56*'SaaS - Upselling'!DC56+DC192*'SaaS - Downselling'!DC124</f>
        <v>98.467054371814953</v>
      </c>
      <c r="DE124" s="89">
        <f ca="1">DD124-DD124*'SaaS - Churn'!DD124-DD124*'SaaS - Downselling'!DD56-DD124*'SaaS - Upselling'!DD192+DD56*'SaaS - Upselling'!DD56+DD192*'SaaS - Downselling'!DD124</f>
        <v>96.549716972395231</v>
      </c>
      <c r="DF124" s="89">
        <f ca="1">DE124-DE124*'SaaS - Churn'!DE124-DE124*'SaaS - Downselling'!DE56-DE124*'SaaS - Upselling'!DE192+DE56*'SaaS - Upselling'!DE56+DE192*'SaaS - Downselling'!DE124</f>
        <v>94.664485878401919</v>
      </c>
      <c r="DG124" s="89">
        <f ca="1">DF124-DF124*'SaaS - Churn'!DF124-DF124*'SaaS - Downselling'!DF56-DF124*'SaaS - Upselling'!DF192+DF56*'SaaS - Upselling'!DF56+DF192*'SaaS - Downselling'!DF124</f>
        <v>92.811467816833925</v>
      </c>
      <c r="DH124" s="89">
        <f ca="1">DG124-DG124*'SaaS - Churn'!DG124-DG124*'SaaS - Downselling'!DG56-DG124*'SaaS - Upselling'!DG192+DG56*'SaaS - Upselling'!DG56+DG192*'SaaS - Downselling'!DG124</f>
        <v>90.990677517777272</v>
      </c>
      <c r="DI124" s="89">
        <f ca="1">DH124-DH124*'SaaS - Churn'!DH124-DH124*'SaaS - Downselling'!DH56-DH124*'SaaS - Upselling'!DH192+DH56*'SaaS - Upselling'!DH56+DH192*'SaaS - Downselling'!DH124</f>
        <v>89.202050337828155</v>
      </c>
      <c r="DJ124" s="89">
        <f ca="1">DI124-DI124*'SaaS - Churn'!DI124-DI124*'SaaS - Downselling'!DI56-DI124*'SaaS - Upselling'!DI192+DI56*'SaaS - Upselling'!DI56+DI192*'SaaS - Downselling'!DI124</f>
        <v>87.445453337029249</v>
      </c>
      <c r="DK124" s="89">
        <f ca="1">DJ124-DJ124*'SaaS - Churn'!DJ124-DJ124*'SaaS - Downselling'!DJ56-DJ124*'SaaS - Upselling'!DJ192+DJ56*'SaaS - Upselling'!DJ56+DJ192*'SaaS - Downselling'!DJ124</f>
        <v>85.720694995531403</v>
      </c>
      <c r="DL124" s="89">
        <f ca="1">DK124-DK124*'SaaS - Churn'!DK124-DK124*'SaaS - Downselling'!DK56-DK124*'SaaS - Upselling'!DK192+DK56*'SaaS - Upselling'!DK56+DK192*'SaaS - Downselling'!DK124</f>
        <v>84.027533733834389</v>
      </c>
      <c r="DM124" s="89">
        <f ca="1">DL124-DL124*'SaaS - Churn'!DL124-DL124*'SaaS - Downselling'!DL56-DL124*'SaaS - Upselling'!DL192+DL56*'SaaS - Upselling'!DL56+DL192*'SaaS - Downselling'!DL124</f>
        <v>82.365685380785692</v>
      </c>
      <c r="DN124" s="89">
        <f ca="1">DM124-DM124*'SaaS - Churn'!DM124-DM124*'SaaS - Downselling'!DM56-DM124*'SaaS - Upselling'!DM192+DM56*'SaaS - Upselling'!DM56+DM192*'SaaS - Downselling'!DM124</f>
        <v>80.734829716202597</v>
      </c>
      <c r="DO124" s="89">
        <f ca="1">DN124-DN124*'SaaS - Churn'!DN124-DN124*'SaaS - Downselling'!DN56-DN124*'SaaS - Upselling'!DN192+DN56*'SaaS - Upselling'!DN56+DN192*'SaaS - Downselling'!DN124</f>
        <v>79.134616199747242</v>
      </c>
      <c r="DP124" s="89">
        <f ca="1">DO124-DO124*'SaaS - Churn'!DO124-DO124*'SaaS - Downselling'!DO56-DO124*'SaaS - Upselling'!DO192+DO56*'SaaS - Upselling'!DO56+DO192*'SaaS - Downselling'!DO124</f>
        <v>77.56466898427675</v>
      </c>
      <c r="DQ124" s="89">
        <f ca="1">DP124-DP124*'SaaS - Churn'!DP124-DP124*'SaaS - Downselling'!DP56-DP124*'SaaS - Upselling'!DP192+DP56*'SaaS - Upselling'!DP56+DP192*'SaaS - Downselling'!DP124</f>
        <v>76.024591300092737</v>
      </c>
      <c r="DR124" s="89">
        <f ca="1">DQ124-DQ124*'SaaS - Churn'!DQ124-DQ124*'SaaS - Downselling'!DQ56-DQ124*'SaaS - Upselling'!DQ192+DQ56*'SaaS - Upselling'!DQ56+DQ192*'SaaS - Downselling'!DQ124</f>
        <v>74.513969286132223</v>
      </c>
    </row>
    <row r="125" spans="2:122" ht="15.75" customHeight="1">
      <c r="B125" s="195">
        <v>44562</v>
      </c>
      <c r="BK125" s="89">
        <f ca="1"/>
        <v>81.899999999999991</v>
      </c>
      <c r="BL125" s="89">
        <f ca="1">BK125-BK125*'SaaS - Churn'!BK125-BK125*'SaaS - Downselling'!BK57-BK125*'SaaS - Upselling'!BK193+BK57*'SaaS - Upselling'!BK57+BK193*'SaaS - Downselling'!BK125</f>
        <v>96.641999999999982</v>
      </c>
      <c r="BM125" s="89">
        <f ca="1">BL125-BL125*'SaaS - Churn'!BL125-BL125*'SaaS - Downselling'!BL57-BL125*'SaaS - Upselling'!BL193+BL57*'SaaS - Upselling'!BL57+BL193*'SaaS - Downselling'!BL125</f>
        <v>109.12355999999998</v>
      </c>
      <c r="BN125" s="89">
        <f ca="1">BM125-BM125*'SaaS - Churn'!BM125-BM125*'SaaS - Downselling'!BM57-BM125*'SaaS - Upselling'!BM193+BM57*'SaaS - Upselling'!BM57+BM193*'SaaS - Downselling'!BM125</f>
        <v>119.62576079999999</v>
      </c>
      <c r="BO125" s="89">
        <f ca="1">BN125-BN125*'SaaS - Churn'!BN125-BN125*'SaaS - Downselling'!BN57-BN125*'SaaS - Upselling'!BN193+BN57*'SaaS - Upselling'!BN57+BN193*'SaaS - Downselling'!BN125</f>
        <v>128.395756944</v>
      </c>
      <c r="BP125" s="89">
        <f ca="1">BO125-BO125*'SaaS - Churn'!BO125-BO125*'SaaS - Downselling'!BO57-BO125*'SaaS - Upselling'!BO193+BO57*'SaaS - Upselling'!BO57+BO193*'SaaS - Downselling'!BO125</f>
        <v>135.65085180192</v>
      </c>
      <c r="BQ125" s="89">
        <f ca="1">BP125-BP125*'SaaS - Churn'!BP125-BP125*'SaaS - Downselling'!BP57-BP125*'SaaS - Upselling'!BP193+BP57*'SaaS - Upselling'!BP57+BP193*'SaaS - Downselling'!BP125</f>
        <v>141.58208356306559</v>
      </c>
      <c r="BR125" s="89">
        <f ca="1">BQ125-BQ125*'SaaS - Churn'!BQ125-BQ125*'SaaS - Downselling'!BQ57-BQ125*'SaaS - Upselling'!BQ193+BQ57*'SaaS - Upselling'!BQ57+BQ193*'SaaS - Downselling'!BQ125</f>
        <v>146.3573808333262</v>
      </c>
      <c r="BS125" s="89">
        <f ca="1">BR125-BR125*'SaaS - Churn'!BR125-BR125*'SaaS - Downselling'!BR57-BR125*'SaaS - Upselling'!BR193+BR57*'SaaS - Upselling'!BR57+BR193*'SaaS - Downselling'!BR125</f>
        <v>150.12433948519896</v>
      </c>
      <c r="BT125" s="89">
        <f ca="1">BS125-BS125*'SaaS - Churn'!BS125-BS125*'SaaS - Downselling'!BS57-BS125*'SaaS - Upselling'!BS193+BS57*'SaaS - Upselling'!BS57+BS193*'SaaS - Downselling'!BS125</f>
        <v>153.01266621180957</v>
      </c>
      <c r="BU125" s="89">
        <f ca="1">BT125-BT125*'SaaS - Churn'!BT125-BT125*'SaaS - Downselling'!BT57-BT125*'SaaS - Upselling'!BT193+BT57*'SaaS - Upselling'!BT57+BT193*'SaaS - Downselling'!BT125</f>
        <v>155.13632878193022</v>
      </c>
      <c r="BV125" s="89">
        <f ca="1">BU125-BU125*'SaaS - Churn'!BU125-BU125*'SaaS - Downselling'!BU57-BU125*'SaaS - Upselling'!BU193+BU57*'SaaS - Upselling'!BU57+BU193*'SaaS - Downselling'!BU125</f>
        <v>156.59544819332564</v>
      </c>
      <c r="BW125" s="89">
        <f ca="1">BV125-BV125*'SaaS - Churn'!BV125-BV125*'SaaS - Downselling'!BV57-BV125*'SaaS - Upselling'!BV193+BV57*'SaaS - Upselling'!BV57+BV193*'SaaS - Downselling'!BV125</f>
        <v>157.47796369804905</v>
      </c>
      <c r="BX125" s="89">
        <f ca="1">BW125-BW125*'SaaS - Churn'!BW125-BW125*'SaaS - Downselling'!BW57-BW125*'SaaS - Upselling'!BW193+BW57*'SaaS - Upselling'!BW57+BW193*'SaaS - Downselling'!BW125</f>
        <v>157.8610979564472</v>
      </c>
      <c r="BY125" s="89">
        <f ca="1">BX125-BX125*'SaaS - Churn'!BX125-BX125*'SaaS - Downselling'!BX57-BX125*'SaaS - Upselling'!BX193+BX57*'SaaS - Upselling'!BX57+BX193*'SaaS - Downselling'!BX125</f>
        <v>157.81264630579429</v>
      </c>
      <c r="BZ125" s="89">
        <f ca="1">BY125-BY125*'SaaS - Churn'!BY125-BY125*'SaaS - Downselling'!BY57-BY125*'SaaS - Upselling'!BY193+BY57*'SaaS - Upselling'!BY57+BY193*'SaaS - Downselling'!BY125</f>
        <v>157.39211125113732</v>
      </c>
      <c r="CA125" s="89">
        <f ca="1">BZ125-BZ125*'SaaS - Churn'!BZ125-BZ125*'SaaS - Downselling'!BZ57-BZ125*'SaaS - Upselling'!BZ193+BZ57*'SaaS - Upselling'!BZ57+BZ193*'SaaS - Downselling'!BZ125</f>
        <v>156.65170075299844</v>
      </c>
      <c r="CB125" s="89">
        <f ca="1">CA125-CA125*'SaaS - Churn'!CA125-CA125*'SaaS - Downselling'!CA57-CA125*'SaaS - Upselling'!CA193+CA57*'SaaS - Upselling'!CA57+CA193*'SaaS - Downselling'!CA125</f>
        <v>155.63720665759627</v>
      </c>
      <c r="CC125" s="89">
        <f ca="1">CB125-CB125*'SaaS - Churn'!CB125-CB125*'SaaS - Downselling'!CB57-CB125*'SaaS - Upselling'!CB193+CB57*'SaaS - Upselling'!CB57+CB193*'SaaS - Downselling'!CB125</f>
        <v>154.3887776537432</v>
      </c>
      <c r="CD125" s="89">
        <f ca="1">CC125-CC125*'SaaS - Churn'!CC125-CC125*'SaaS - Downselling'!CC57-CC125*'SaaS - Upselling'!CC193+CC57*'SaaS - Upselling'!CC57+CC193*'SaaS - Downselling'!CC125</f>
        <v>152.94159941445133</v>
      </c>
      <c r="CE125" s="89">
        <f ca="1">CD125-CD125*'SaaS - Churn'!CD125-CD125*'SaaS - Downselling'!CD57-CD125*'SaaS - Upselling'!CD193+CD57*'SaaS - Upselling'!CD57+CD193*'SaaS - Downselling'!CD125</f>
        <v>151.32649306229132</v>
      </c>
      <c r="CF125" s="89">
        <f ca="1">CE125-CE125*'SaaS - Churn'!CE125-CE125*'SaaS - Downselling'!CE57-CE125*'SaaS - Upselling'!CE193+CE57*'SaaS - Upselling'!CE57+CE193*'SaaS - Downselling'!CE125</f>
        <v>149.57044176083906</v>
      </c>
      <c r="CG125" s="89">
        <f ca="1">CF125-CF125*'SaaS - Churn'!CF125-CF125*'SaaS - Downselling'!CF57-CF125*'SaaS - Upselling'!CF193+CF57*'SaaS - Upselling'!CF57+CF193*'SaaS - Downselling'!CF125</f>
        <v>147.69705405824058</v>
      </c>
      <c r="CH125" s="89">
        <f ca="1">CG125-CG125*'SaaS - Churn'!CG125-CG125*'SaaS - Downselling'!CG57-CG125*'SaaS - Upselling'!CG193+CG57*'SaaS - Upselling'!CG57+CG193*'SaaS - Downselling'!CG125</f>
        <v>145.72697157377991</v>
      </c>
      <c r="CI125" s="89">
        <f ca="1">CH125-CH125*'SaaS - Churn'!CH125-CH125*'SaaS - Downselling'!CH57-CH125*'SaaS - Upselling'!CH193+CH57*'SaaS - Upselling'!CH57+CH193*'SaaS - Downselling'!CH125</f>
        <v>143.67822770740395</v>
      </c>
      <c r="CJ125" s="89">
        <f ca="1">CI125-CI125*'SaaS - Churn'!CI125-CI125*'SaaS - Downselling'!CI57-CI125*'SaaS - Upselling'!CI193+CI57*'SaaS - Upselling'!CI57+CI193*'SaaS - Downselling'!CI125</f>
        <v>141.56656325054354</v>
      </c>
      <c r="CK125" s="89">
        <f ca="1">CJ125-CJ125*'SaaS - Churn'!CJ125-CJ125*'SaaS - Downselling'!CJ57-CJ125*'SaaS - Upselling'!CJ193+CJ57*'SaaS - Upselling'!CJ57+CJ193*'SaaS - Downselling'!CJ125</f>
        <v>139.40570407114581</v>
      </c>
      <c r="CL125" s="89">
        <f ca="1">CK125-CK125*'SaaS - Churn'!CK125-CK125*'SaaS - Downselling'!CK57-CK125*'SaaS - Upselling'!CK193+CK57*'SaaS - Upselling'!CK57+CK193*'SaaS - Downselling'!CK125</f>
        <v>137.20760542506247</v>
      </c>
      <c r="CM125" s="89">
        <f ca="1">CL125-CL125*'SaaS - Churn'!CL125-CL125*'SaaS - Downselling'!CL57-CL125*'SaaS - Upselling'!CL193+CL57*'SaaS - Upselling'!CL57+CL193*'SaaS - Downselling'!CL125</f>
        <v>134.98266689966005</v>
      </c>
      <c r="CN125" s="89">
        <f ca="1">CM125-CM125*'SaaS - Churn'!CM125-CM125*'SaaS - Downselling'!CM57-CM125*'SaaS - Upselling'!CM193+CM57*'SaaS - Upselling'!CM57+CM193*'SaaS - Downselling'!CM125</f>
        <v>132.73992151479382</v>
      </c>
      <c r="CO125" s="89">
        <f ca="1">CN125-CN125*'SaaS - Churn'!CN125-CN125*'SaaS - Downselling'!CN57-CN125*'SaaS - Upselling'!CN193+CN57*'SaaS - Upselling'!CN57+CN193*'SaaS - Downselling'!CN125</f>
        <v>130.48720208324968</v>
      </c>
      <c r="CP125" s="89">
        <f ca="1">CO125-CO125*'SaaS - Churn'!CO125-CO125*'SaaS - Downselling'!CO57-CO125*'SaaS - Upselling'!CO193+CO57*'SaaS - Upselling'!CO57+CO193*'SaaS - Downselling'!CO125</f>
        <v>128.23128756048621</v>
      </c>
      <c r="CQ125" s="89">
        <f ca="1">CP125-CP125*'SaaS - Churn'!CP125-CP125*'SaaS - Downselling'!CP57-CP125*'SaaS - Upselling'!CP193+CP57*'SaaS - Upselling'!CP57+CP193*'SaaS - Downselling'!CP125</f>
        <v>125.97803178590983</v>
      </c>
      <c r="CR125" s="89">
        <f ca="1">CQ125-CQ125*'SaaS - Churn'!CQ125-CQ125*'SaaS - Downselling'!CQ57-CQ125*'SaaS - Upselling'!CQ193+CQ57*'SaaS - Upselling'!CQ57+CQ193*'SaaS - Downselling'!CQ125</f>
        <v>123.73247672962898</v>
      </c>
      <c r="CS125" s="89">
        <f ca="1">CR125-CR125*'SaaS - Churn'!CR125-CR125*'SaaS - Downselling'!CR57-CR125*'SaaS - Upselling'!CR193+CR57*'SaaS - Upselling'!CR57+CR193*'SaaS - Downselling'!CR125</f>
        <v>121.49895210494125</v>
      </c>
      <c r="CT125" s="89">
        <f ca="1">CS125-CS125*'SaaS - Churn'!CS125-CS125*'SaaS - Downselling'!CS57-CS125*'SaaS - Upselling'!CS193+CS57*'SaaS - Upselling'!CS57+CS193*'SaaS - Downselling'!CS125</f>
        <v>119.2811629835587</v>
      </c>
      <c r="CU125" s="89">
        <f ca="1">CT125-CT125*'SaaS - Churn'!CT125-CT125*'SaaS - Downselling'!CT57-CT125*'SaaS - Upselling'!CT193+CT57*'SaaS - Upselling'!CT57+CT193*'SaaS - Downselling'!CT125</f>
        <v>117.08226685411785</v>
      </c>
      <c r="CV125" s="89">
        <f ca="1">CU125-CU125*'SaaS - Churn'!CU125-CU125*'SaaS - Downselling'!CU57-CU125*'SaaS - Upselling'!CU193+CU57*'SaaS - Upselling'!CU57+CU193*'SaaS - Downselling'!CU125</f>
        <v>114.90494139163818</v>
      </c>
      <c r="CW125" s="89">
        <f ca="1">CV125-CV125*'SaaS - Churn'!CV125-CV125*'SaaS - Downselling'!CV57-CV125*'SaaS - Upselling'!CV193+CV57*'SaaS - Upselling'!CV57+CV193*'SaaS - Downselling'!CV125</f>
        <v>112.75144405345577</v>
      </c>
      <c r="CX125" s="89">
        <f ca="1">CW125-CW125*'SaaS - Churn'!CW125-CW125*'SaaS - Downselling'!CW57-CW125*'SaaS - Upselling'!CW193+CW57*'SaaS - Upselling'!CW57+CW193*'SaaS - Downselling'!CW125</f>
        <v>110.62366448327899</v>
      </c>
      <c r="CY125" s="89">
        <f ca="1">CX125-CX125*'SaaS - Churn'!CX125-CX125*'SaaS - Downselling'!CX57-CX125*'SaaS - Upselling'!CX193+CX57*'SaaS - Upselling'!CX57+CX193*'SaaS - Downselling'!CX125</f>
        <v>108.52317058719865</v>
      </c>
      <c r="CZ125" s="89">
        <f ca="1">CY125-CY125*'SaaS - Churn'!CY125-CY125*'SaaS - Downselling'!CY57-CY125*'SaaS - Upselling'!CY193+CY57*'SaaS - Upselling'!CY57+CY193*'SaaS - Downselling'!CY125</f>
        <v>106.45124904180969</v>
      </c>
      <c r="DA125" s="89">
        <f ca="1">CZ125-CZ125*'SaaS - Churn'!CZ125-CZ125*'SaaS - Downselling'!CZ57-CZ125*'SaaS - Upselling'!CZ193+CZ57*'SaaS - Upselling'!CZ57+CZ193*'SaaS - Downselling'!CZ125</f>
        <v>104.4089409033659</v>
      </c>
      <c r="DB125" s="89">
        <f ca="1">DA125-DA125*'SaaS - Churn'!DA125-DA125*'SaaS - Downselling'!DA57-DA125*'SaaS - Upselling'!DA193+DA57*'SaaS - Upselling'!DA57+DA193*'SaaS - Downselling'!DA125</f>
        <v>102.39707290660391</v>
      </c>
      <c r="DC125" s="89">
        <f ca="1">DB125-DB125*'SaaS - Churn'!DB125-DB125*'SaaS - Downselling'!DB57-DB125*'SaaS - Upselling'!DB193+DB57*'SaaS - Upselling'!DB57+DB193*'SaaS - Downselling'!DB125</f>
        <v>100.41628497122052</v>
      </c>
      <c r="DD125" s="89">
        <f ca="1">DC125-DC125*'SaaS - Churn'!DC125-DC125*'SaaS - Downselling'!DC57-DC125*'SaaS - Upselling'!DC193+DC57*'SaaS - Upselling'!DC57+DC193*'SaaS - Downselling'!DC125</f>
        <v>98.467054371814953</v>
      </c>
      <c r="DE125" s="89">
        <f ca="1">DD125-DD125*'SaaS - Churn'!DD125-DD125*'SaaS - Downselling'!DD57-DD125*'SaaS - Upselling'!DD193+DD57*'SaaS - Upselling'!DD57+DD193*'SaaS - Downselling'!DD125</f>
        <v>96.549716972395231</v>
      </c>
      <c r="DF125" s="89">
        <f ca="1">DE125-DE125*'SaaS - Churn'!DE125-DE125*'SaaS - Downselling'!DE57-DE125*'SaaS - Upselling'!DE193+DE57*'SaaS - Upselling'!DE57+DE193*'SaaS - Downselling'!DE125</f>
        <v>94.664485878401919</v>
      </c>
      <c r="DG125" s="89">
        <f ca="1">DF125-DF125*'SaaS - Churn'!DF125-DF125*'SaaS - Downselling'!DF57-DF125*'SaaS - Upselling'!DF193+DF57*'SaaS - Upselling'!DF57+DF193*'SaaS - Downselling'!DF125</f>
        <v>92.811467816833925</v>
      </c>
      <c r="DH125" s="89">
        <f ca="1">DG125-DG125*'SaaS - Churn'!DG125-DG125*'SaaS - Downselling'!DG57-DG125*'SaaS - Upselling'!DG193+DG57*'SaaS - Upselling'!DG57+DG193*'SaaS - Downselling'!DG125</f>
        <v>90.990677517777272</v>
      </c>
      <c r="DI125" s="89">
        <f ca="1">DH125-DH125*'SaaS - Churn'!DH125-DH125*'SaaS - Downselling'!DH57-DH125*'SaaS - Upselling'!DH193+DH57*'SaaS - Upselling'!DH57+DH193*'SaaS - Downselling'!DH125</f>
        <v>89.202050337828155</v>
      </c>
      <c r="DJ125" s="89">
        <f ca="1">DI125-DI125*'SaaS - Churn'!DI125-DI125*'SaaS - Downselling'!DI57-DI125*'SaaS - Upselling'!DI193+DI57*'SaaS - Upselling'!DI57+DI193*'SaaS - Downselling'!DI125</f>
        <v>87.445453337029249</v>
      </c>
      <c r="DK125" s="89">
        <f ca="1">DJ125-DJ125*'SaaS - Churn'!DJ125-DJ125*'SaaS - Downselling'!DJ57-DJ125*'SaaS - Upselling'!DJ193+DJ57*'SaaS - Upselling'!DJ57+DJ193*'SaaS - Downselling'!DJ125</f>
        <v>85.720694995531403</v>
      </c>
      <c r="DL125" s="89">
        <f ca="1">DK125-DK125*'SaaS - Churn'!DK125-DK125*'SaaS - Downselling'!DK57-DK125*'SaaS - Upselling'!DK193+DK57*'SaaS - Upselling'!DK57+DK193*'SaaS - Downselling'!DK125</f>
        <v>84.027533733834389</v>
      </c>
      <c r="DM125" s="89">
        <f ca="1">DL125-DL125*'SaaS - Churn'!DL125-DL125*'SaaS - Downselling'!DL57-DL125*'SaaS - Upselling'!DL193+DL57*'SaaS - Upselling'!DL57+DL193*'SaaS - Downselling'!DL125</f>
        <v>82.365685380785692</v>
      </c>
      <c r="DN125" s="89">
        <f ca="1">DM125-DM125*'SaaS - Churn'!DM125-DM125*'SaaS - Downselling'!DM57-DM125*'SaaS - Upselling'!DM193+DM57*'SaaS - Upselling'!DM57+DM193*'SaaS - Downselling'!DM125</f>
        <v>80.734829716202597</v>
      </c>
      <c r="DO125" s="89">
        <f ca="1">DN125-DN125*'SaaS - Churn'!DN125-DN125*'SaaS - Downselling'!DN57-DN125*'SaaS - Upselling'!DN193+DN57*'SaaS - Upselling'!DN57+DN193*'SaaS - Downselling'!DN125</f>
        <v>79.134616199747242</v>
      </c>
      <c r="DP125" s="89">
        <f ca="1">DO125-DO125*'SaaS - Churn'!DO125-DO125*'SaaS - Downselling'!DO57-DO125*'SaaS - Upselling'!DO193+DO57*'SaaS - Upselling'!DO57+DO193*'SaaS - Downselling'!DO125</f>
        <v>77.56466898427675</v>
      </c>
      <c r="DQ125" s="89">
        <f ca="1">DP125-DP125*'SaaS - Churn'!DP125-DP125*'SaaS - Downselling'!DP57-DP125*'SaaS - Upselling'!DP193+DP57*'SaaS - Upselling'!DP57+DP193*'SaaS - Downselling'!DP125</f>
        <v>76.024591300092737</v>
      </c>
      <c r="DR125" s="89">
        <f ca="1">DQ125-DQ125*'SaaS - Churn'!DQ125-DQ125*'SaaS - Downselling'!DQ57-DQ125*'SaaS - Upselling'!DQ193+DQ57*'SaaS - Upselling'!DQ57+DQ193*'SaaS - Downselling'!DQ125</f>
        <v>74.513969286132223</v>
      </c>
    </row>
    <row r="126" spans="2:122" ht="15.75" customHeight="1">
      <c r="B126" s="195">
        <v>44593</v>
      </c>
      <c r="BK126" s="89">
        <f ca="1"/>
        <v>81.899999999999991</v>
      </c>
      <c r="BL126" s="89">
        <f ca="1">BK126-BK126*'SaaS - Churn'!BK126-BK126*'SaaS - Downselling'!BK58-BK126*'SaaS - Upselling'!BK194+BK58*'SaaS - Upselling'!BK58+BK194*'SaaS - Downselling'!BK126</f>
        <v>96.641999999999982</v>
      </c>
      <c r="BM126" s="89">
        <f ca="1">BL126-BL126*'SaaS - Churn'!BL126-BL126*'SaaS - Downselling'!BL58-BL126*'SaaS - Upselling'!BL194+BL58*'SaaS - Upselling'!BL58+BL194*'SaaS - Downselling'!BL126</f>
        <v>109.12355999999998</v>
      </c>
      <c r="BN126" s="89">
        <f ca="1">BM126-BM126*'SaaS - Churn'!BM126-BM126*'SaaS - Downselling'!BM58-BM126*'SaaS - Upselling'!BM194+BM58*'SaaS - Upselling'!BM58+BM194*'SaaS - Downselling'!BM126</f>
        <v>119.62576079999999</v>
      </c>
      <c r="BO126" s="89">
        <f ca="1">BN126-BN126*'SaaS - Churn'!BN126-BN126*'SaaS - Downselling'!BN58-BN126*'SaaS - Upselling'!BN194+BN58*'SaaS - Upselling'!BN58+BN194*'SaaS - Downselling'!BN126</f>
        <v>128.395756944</v>
      </c>
      <c r="BP126" s="89">
        <f ca="1">BO126-BO126*'SaaS - Churn'!BO126-BO126*'SaaS - Downselling'!BO58-BO126*'SaaS - Upselling'!BO194+BO58*'SaaS - Upselling'!BO58+BO194*'SaaS - Downselling'!BO126</f>
        <v>135.65085180192</v>
      </c>
      <c r="BQ126" s="89">
        <f ca="1">BP126-BP126*'SaaS - Churn'!BP126-BP126*'SaaS - Downselling'!BP58-BP126*'SaaS - Upselling'!BP194+BP58*'SaaS - Upselling'!BP58+BP194*'SaaS - Downselling'!BP126</f>
        <v>141.58208356306559</v>
      </c>
      <c r="BR126" s="89">
        <f ca="1">BQ126-BQ126*'SaaS - Churn'!BQ126-BQ126*'SaaS - Downselling'!BQ58-BQ126*'SaaS - Upselling'!BQ194+BQ58*'SaaS - Upselling'!BQ58+BQ194*'SaaS - Downselling'!BQ126</f>
        <v>146.3573808333262</v>
      </c>
      <c r="BS126" s="89">
        <f ca="1">BR126-BR126*'SaaS - Churn'!BR126-BR126*'SaaS - Downselling'!BR58-BR126*'SaaS - Upselling'!BR194+BR58*'SaaS - Upselling'!BR58+BR194*'SaaS - Downselling'!BR126</f>
        <v>150.12433948519896</v>
      </c>
      <c r="BT126" s="89">
        <f ca="1">BS126-BS126*'SaaS - Churn'!BS126-BS126*'SaaS - Downselling'!BS58-BS126*'SaaS - Upselling'!BS194+BS58*'SaaS - Upselling'!BS58+BS194*'SaaS - Downselling'!BS126</f>
        <v>153.01266621180957</v>
      </c>
      <c r="BU126" s="89">
        <f ca="1">BT126-BT126*'SaaS - Churn'!BT126-BT126*'SaaS - Downselling'!BT58-BT126*'SaaS - Upselling'!BT194+BT58*'SaaS - Upselling'!BT58+BT194*'SaaS - Downselling'!BT126</f>
        <v>155.13632878193022</v>
      </c>
      <c r="BV126" s="89">
        <f ca="1">BU126-BU126*'SaaS - Churn'!BU126-BU126*'SaaS - Downselling'!BU58-BU126*'SaaS - Upselling'!BU194+BU58*'SaaS - Upselling'!BU58+BU194*'SaaS - Downselling'!BU126</f>
        <v>156.59544819332564</v>
      </c>
      <c r="BW126" s="89">
        <f ca="1">BV126-BV126*'SaaS - Churn'!BV126-BV126*'SaaS - Downselling'!BV58-BV126*'SaaS - Upselling'!BV194+BV58*'SaaS - Upselling'!BV58+BV194*'SaaS - Downselling'!BV126</f>
        <v>157.47796369804905</v>
      </c>
      <c r="BX126" s="89">
        <f ca="1">BW126-BW126*'SaaS - Churn'!BW126-BW126*'SaaS - Downselling'!BW58-BW126*'SaaS - Upselling'!BW194+BW58*'SaaS - Upselling'!BW58+BW194*'SaaS - Downselling'!BW126</f>
        <v>157.8610979564472</v>
      </c>
      <c r="BY126" s="89">
        <f ca="1">BX126-BX126*'SaaS - Churn'!BX126-BX126*'SaaS - Downselling'!BX58-BX126*'SaaS - Upselling'!BX194+BX58*'SaaS - Upselling'!BX58+BX194*'SaaS - Downselling'!BX126</f>
        <v>157.81264630579429</v>
      </c>
      <c r="BZ126" s="89">
        <f ca="1">BY126-BY126*'SaaS - Churn'!BY126-BY126*'SaaS - Downselling'!BY58-BY126*'SaaS - Upselling'!BY194+BY58*'SaaS - Upselling'!BY58+BY194*'SaaS - Downselling'!BY126</f>
        <v>157.39211125113732</v>
      </c>
      <c r="CA126" s="89">
        <f ca="1">BZ126-BZ126*'SaaS - Churn'!BZ126-BZ126*'SaaS - Downselling'!BZ58-BZ126*'SaaS - Upselling'!BZ194+BZ58*'SaaS - Upselling'!BZ58+BZ194*'SaaS - Downselling'!BZ126</f>
        <v>156.65170075299844</v>
      </c>
      <c r="CB126" s="89">
        <f ca="1">CA126-CA126*'SaaS - Churn'!CA126-CA126*'SaaS - Downselling'!CA58-CA126*'SaaS - Upselling'!CA194+CA58*'SaaS - Upselling'!CA58+CA194*'SaaS - Downselling'!CA126</f>
        <v>155.63720665759627</v>
      </c>
      <c r="CC126" s="89">
        <f ca="1">CB126-CB126*'SaaS - Churn'!CB126-CB126*'SaaS - Downselling'!CB58-CB126*'SaaS - Upselling'!CB194+CB58*'SaaS - Upselling'!CB58+CB194*'SaaS - Downselling'!CB126</f>
        <v>154.3887776537432</v>
      </c>
      <c r="CD126" s="89">
        <f ca="1">CC126-CC126*'SaaS - Churn'!CC126-CC126*'SaaS - Downselling'!CC58-CC126*'SaaS - Upselling'!CC194+CC58*'SaaS - Upselling'!CC58+CC194*'SaaS - Downselling'!CC126</f>
        <v>152.94159941445133</v>
      </c>
      <c r="CE126" s="89">
        <f ca="1">CD126-CD126*'SaaS - Churn'!CD126-CD126*'SaaS - Downselling'!CD58-CD126*'SaaS - Upselling'!CD194+CD58*'SaaS - Upselling'!CD58+CD194*'SaaS - Downselling'!CD126</f>
        <v>151.32649306229132</v>
      </c>
      <c r="CF126" s="89">
        <f ca="1">CE126-CE126*'SaaS - Churn'!CE126-CE126*'SaaS - Downselling'!CE58-CE126*'SaaS - Upselling'!CE194+CE58*'SaaS - Upselling'!CE58+CE194*'SaaS - Downselling'!CE126</f>
        <v>149.57044176083906</v>
      </c>
      <c r="CG126" s="89">
        <f ca="1">CF126-CF126*'SaaS - Churn'!CF126-CF126*'SaaS - Downselling'!CF58-CF126*'SaaS - Upselling'!CF194+CF58*'SaaS - Upselling'!CF58+CF194*'SaaS - Downselling'!CF126</f>
        <v>147.69705405824058</v>
      </c>
      <c r="CH126" s="89">
        <f ca="1">CG126-CG126*'SaaS - Churn'!CG126-CG126*'SaaS - Downselling'!CG58-CG126*'SaaS - Upselling'!CG194+CG58*'SaaS - Upselling'!CG58+CG194*'SaaS - Downselling'!CG126</f>
        <v>145.72697157377991</v>
      </c>
      <c r="CI126" s="89">
        <f ca="1">CH126-CH126*'SaaS - Churn'!CH126-CH126*'SaaS - Downselling'!CH58-CH126*'SaaS - Upselling'!CH194+CH58*'SaaS - Upselling'!CH58+CH194*'SaaS - Downselling'!CH126</f>
        <v>143.67822770740395</v>
      </c>
      <c r="CJ126" s="89">
        <f ca="1">CI126-CI126*'SaaS - Churn'!CI126-CI126*'SaaS - Downselling'!CI58-CI126*'SaaS - Upselling'!CI194+CI58*'SaaS - Upselling'!CI58+CI194*'SaaS - Downselling'!CI126</f>
        <v>141.56656325054354</v>
      </c>
      <c r="CK126" s="89">
        <f ca="1">CJ126-CJ126*'SaaS - Churn'!CJ126-CJ126*'SaaS - Downselling'!CJ58-CJ126*'SaaS - Upselling'!CJ194+CJ58*'SaaS - Upselling'!CJ58+CJ194*'SaaS - Downselling'!CJ126</f>
        <v>139.40570407114581</v>
      </c>
      <c r="CL126" s="89">
        <f ca="1">CK126-CK126*'SaaS - Churn'!CK126-CK126*'SaaS - Downselling'!CK58-CK126*'SaaS - Upselling'!CK194+CK58*'SaaS - Upselling'!CK58+CK194*'SaaS - Downselling'!CK126</f>
        <v>137.20760542506247</v>
      </c>
      <c r="CM126" s="89">
        <f ca="1">CL126-CL126*'SaaS - Churn'!CL126-CL126*'SaaS - Downselling'!CL58-CL126*'SaaS - Upselling'!CL194+CL58*'SaaS - Upselling'!CL58+CL194*'SaaS - Downselling'!CL126</f>
        <v>134.98266689966005</v>
      </c>
      <c r="CN126" s="89">
        <f ca="1">CM126-CM126*'SaaS - Churn'!CM126-CM126*'SaaS - Downselling'!CM58-CM126*'SaaS - Upselling'!CM194+CM58*'SaaS - Upselling'!CM58+CM194*'SaaS - Downselling'!CM126</f>
        <v>132.73992151479382</v>
      </c>
      <c r="CO126" s="89">
        <f ca="1">CN126-CN126*'SaaS - Churn'!CN126-CN126*'SaaS - Downselling'!CN58-CN126*'SaaS - Upselling'!CN194+CN58*'SaaS - Upselling'!CN58+CN194*'SaaS - Downselling'!CN126</f>
        <v>130.48720208324968</v>
      </c>
      <c r="CP126" s="89">
        <f ca="1">CO126-CO126*'SaaS - Churn'!CO126-CO126*'SaaS - Downselling'!CO58-CO126*'SaaS - Upselling'!CO194+CO58*'SaaS - Upselling'!CO58+CO194*'SaaS - Downselling'!CO126</f>
        <v>128.23128756048621</v>
      </c>
      <c r="CQ126" s="89">
        <f ca="1">CP126-CP126*'SaaS - Churn'!CP126-CP126*'SaaS - Downselling'!CP58-CP126*'SaaS - Upselling'!CP194+CP58*'SaaS - Upselling'!CP58+CP194*'SaaS - Downselling'!CP126</f>
        <v>125.97803178590983</v>
      </c>
      <c r="CR126" s="89">
        <f ca="1">CQ126-CQ126*'SaaS - Churn'!CQ126-CQ126*'SaaS - Downselling'!CQ58-CQ126*'SaaS - Upselling'!CQ194+CQ58*'SaaS - Upselling'!CQ58+CQ194*'SaaS - Downselling'!CQ126</f>
        <v>123.73247672962898</v>
      </c>
      <c r="CS126" s="89">
        <f ca="1">CR126-CR126*'SaaS - Churn'!CR126-CR126*'SaaS - Downselling'!CR58-CR126*'SaaS - Upselling'!CR194+CR58*'SaaS - Upselling'!CR58+CR194*'SaaS - Downselling'!CR126</f>
        <v>121.49895210494125</v>
      </c>
      <c r="CT126" s="89">
        <f ca="1">CS126-CS126*'SaaS - Churn'!CS126-CS126*'SaaS - Downselling'!CS58-CS126*'SaaS - Upselling'!CS194+CS58*'SaaS - Upselling'!CS58+CS194*'SaaS - Downselling'!CS126</f>
        <v>119.2811629835587</v>
      </c>
      <c r="CU126" s="89">
        <f ca="1">CT126-CT126*'SaaS - Churn'!CT126-CT126*'SaaS - Downselling'!CT58-CT126*'SaaS - Upselling'!CT194+CT58*'SaaS - Upselling'!CT58+CT194*'SaaS - Downselling'!CT126</f>
        <v>117.08226685411785</v>
      </c>
      <c r="CV126" s="89">
        <f ca="1">CU126-CU126*'SaaS - Churn'!CU126-CU126*'SaaS - Downselling'!CU58-CU126*'SaaS - Upselling'!CU194+CU58*'SaaS - Upselling'!CU58+CU194*'SaaS - Downselling'!CU126</f>
        <v>114.90494139163818</v>
      </c>
      <c r="CW126" s="89">
        <f ca="1">CV126-CV126*'SaaS - Churn'!CV126-CV126*'SaaS - Downselling'!CV58-CV126*'SaaS - Upselling'!CV194+CV58*'SaaS - Upselling'!CV58+CV194*'SaaS - Downselling'!CV126</f>
        <v>112.75144405345577</v>
      </c>
      <c r="CX126" s="89">
        <f ca="1">CW126-CW126*'SaaS - Churn'!CW126-CW126*'SaaS - Downselling'!CW58-CW126*'SaaS - Upselling'!CW194+CW58*'SaaS - Upselling'!CW58+CW194*'SaaS - Downselling'!CW126</f>
        <v>110.62366448327899</v>
      </c>
      <c r="CY126" s="89">
        <f ca="1">CX126-CX126*'SaaS - Churn'!CX126-CX126*'SaaS - Downselling'!CX58-CX126*'SaaS - Upselling'!CX194+CX58*'SaaS - Upselling'!CX58+CX194*'SaaS - Downselling'!CX126</f>
        <v>108.52317058719865</v>
      </c>
      <c r="CZ126" s="89">
        <f ca="1">CY126-CY126*'SaaS - Churn'!CY126-CY126*'SaaS - Downselling'!CY58-CY126*'SaaS - Upselling'!CY194+CY58*'SaaS - Upselling'!CY58+CY194*'SaaS - Downselling'!CY126</f>
        <v>106.45124904180969</v>
      </c>
      <c r="DA126" s="89">
        <f ca="1">CZ126-CZ126*'SaaS - Churn'!CZ126-CZ126*'SaaS - Downselling'!CZ58-CZ126*'SaaS - Upselling'!CZ194+CZ58*'SaaS - Upselling'!CZ58+CZ194*'SaaS - Downselling'!CZ126</f>
        <v>104.4089409033659</v>
      </c>
      <c r="DB126" s="89">
        <f ca="1">DA126-DA126*'SaaS - Churn'!DA126-DA126*'SaaS - Downselling'!DA58-DA126*'SaaS - Upselling'!DA194+DA58*'SaaS - Upselling'!DA58+DA194*'SaaS - Downselling'!DA126</f>
        <v>102.39707290660391</v>
      </c>
      <c r="DC126" s="89">
        <f ca="1">DB126-DB126*'SaaS - Churn'!DB126-DB126*'SaaS - Downselling'!DB58-DB126*'SaaS - Upselling'!DB194+DB58*'SaaS - Upselling'!DB58+DB194*'SaaS - Downselling'!DB126</f>
        <v>100.41628497122052</v>
      </c>
      <c r="DD126" s="89">
        <f ca="1">DC126-DC126*'SaaS - Churn'!DC126-DC126*'SaaS - Downselling'!DC58-DC126*'SaaS - Upselling'!DC194+DC58*'SaaS - Upselling'!DC58+DC194*'SaaS - Downselling'!DC126</f>
        <v>98.467054371814953</v>
      </c>
      <c r="DE126" s="89">
        <f ca="1">DD126-DD126*'SaaS - Churn'!DD126-DD126*'SaaS - Downselling'!DD58-DD126*'SaaS - Upselling'!DD194+DD58*'SaaS - Upselling'!DD58+DD194*'SaaS - Downselling'!DD126</f>
        <v>96.549716972395231</v>
      </c>
      <c r="DF126" s="89">
        <f ca="1">DE126-DE126*'SaaS - Churn'!DE126-DE126*'SaaS - Downselling'!DE58-DE126*'SaaS - Upselling'!DE194+DE58*'SaaS - Upselling'!DE58+DE194*'SaaS - Downselling'!DE126</f>
        <v>94.664485878401919</v>
      </c>
      <c r="DG126" s="89">
        <f ca="1">DF126-DF126*'SaaS - Churn'!DF126-DF126*'SaaS - Downselling'!DF58-DF126*'SaaS - Upselling'!DF194+DF58*'SaaS - Upselling'!DF58+DF194*'SaaS - Downselling'!DF126</f>
        <v>92.811467816833925</v>
      </c>
      <c r="DH126" s="89">
        <f ca="1">DG126-DG126*'SaaS - Churn'!DG126-DG126*'SaaS - Downselling'!DG58-DG126*'SaaS - Upselling'!DG194+DG58*'SaaS - Upselling'!DG58+DG194*'SaaS - Downselling'!DG126</f>
        <v>90.990677517777272</v>
      </c>
      <c r="DI126" s="89">
        <f ca="1">DH126-DH126*'SaaS - Churn'!DH126-DH126*'SaaS - Downselling'!DH58-DH126*'SaaS - Upselling'!DH194+DH58*'SaaS - Upselling'!DH58+DH194*'SaaS - Downselling'!DH126</f>
        <v>89.202050337828155</v>
      </c>
      <c r="DJ126" s="89">
        <f ca="1">DI126-DI126*'SaaS - Churn'!DI126-DI126*'SaaS - Downselling'!DI58-DI126*'SaaS - Upselling'!DI194+DI58*'SaaS - Upselling'!DI58+DI194*'SaaS - Downselling'!DI126</f>
        <v>87.445453337029249</v>
      </c>
      <c r="DK126" s="89">
        <f ca="1">DJ126-DJ126*'SaaS - Churn'!DJ126-DJ126*'SaaS - Downselling'!DJ58-DJ126*'SaaS - Upselling'!DJ194+DJ58*'SaaS - Upselling'!DJ58+DJ194*'SaaS - Downselling'!DJ126</f>
        <v>85.720694995531403</v>
      </c>
      <c r="DL126" s="89">
        <f ca="1">DK126-DK126*'SaaS - Churn'!DK126-DK126*'SaaS - Downselling'!DK58-DK126*'SaaS - Upselling'!DK194+DK58*'SaaS - Upselling'!DK58+DK194*'SaaS - Downselling'!DK126</f>
        <v>84.027533733834389</v>
      </c>
      <c r="DM126" s="89">
        <f ca="1">DL126-DL126*'SaaS - Churn'!DL126-DL126*'SaaS - Downselling'!DL58-DL126*'SaaS - Upselling'!DL194+DL58*'SaaS - Upselling'!DL58+DL194*'SaaS - Downselling'!DL126</f>
        <v>82.365685380785692</v>
      </c>
      <c r="DN126" s="89">
        <f ca="1">DM126-DM126*'SaaS - Churn'!DM126-DM126*'SaaS - Downselling'!DM58-DM126*'SaaS - Upselling'!DM194+DM58*'SaaS - Upselling'!DM58+DM194*'SaaS - Downselling'!DM126</f>
        <v>80.734829716202597</v>
      </c>
      <c r="DO126" s="89">
        <f ca="1">DN126-DN126*'SaaS - Churn'!DN126-DN126*'SaaS - Downselling'!DN58-DN126*'SaaS - Upselling'!DN194+DN58*'SaaS - Upselling'!DN58+DN194*'SaaS - Downselling'!DN126</f>
        <v>79.134616199747242</v>
      </c>
      <c r="DP126" s="89">
        <f ca="1">DO126-DO126*'SaaS - Churn'!DO126-DO126*'SaaS - Downselling'!DO58-DO126*'SaaS - Upselling'!DO194+DO58*'SaaS - Upselling'!DO58+DO194*'SaaS - Downselling'!DO126</f>
        <v>77.56466898427675</v>
      </c>
      <c r="DQ126" s="89">
        <f ca="1">DP126-DP126*'SaaS - Churn'!DP126-DP126*'SaaS - Downselling'!DP58-DP126*'SaaS - Upselling'!DP194+DP58*'SaaS - Upselling'!DP58+DP194*'SaaS - Downselling'!DP126</f>
        <v>76.024591300092737</v>
      </c>
      <c r="DR126" s="89">
        <f ca="1">DQ126-DQ126*'SaaS - Churn'!DQ126-DQ126*'SaaS - Downselling'!DQ58-DQ126*'SaaS - Upselling'!DQ194+DQ58*'SaaS - Upselling'!DQ58+DQ194*'SaaS - Downselling'!DQ126</f>
        <v>74.513969286132223</v>
      </c>
    </row>
    <row r="127" spans="2:122" ht="15.75" customHeight="1">
      <c r="B127" s="195">
        <v>44621</v>
      </c>
      <c r="BK127" s="89">
        <f ca="1"/>
        <v>81.899999999999991</v>
      </c>
      <c r="BL127" s="89">
        <f ca="1">BK127-BK127*'SaaS - Churn'!BK127-BK127*'SaaS - Downselling'!BK59-BK127*'SaaS - Upselling'!BK195+BK59*'SaaS - Upselling'!BK59+BK195*'SaaS - Downselling'!BK127</f>
        <v>96.641999999999982</v>
      </c>
      <c r="BM127" s="89">
        <f ca="1">BL127-BL127*'SaaS - Churn'!BL127-BL127*'SaaS - Downselling'!BL59-BL127*'SaaS - Upselling'!BL195+BL59*'SaaS - Upselling'!BL59+BL195*'SaaS - Downselling'!BL127</f>
        <v>109.12355999999998</v>
      </c>
      <c r="BN127" s="89">
        <f ca="1">BM127-BM127*'SaaS - Churn'!BM127-BM127*'SaaS - Downselling'!BM59-BM127*'SaaS - Upselling'!BM195+BM59*'SaaS - Upselling'!BM59+BM195*'SaaS - Downselling'!BM127</f>
        <v>119.62576079999999</v>
      </c>
      <c r="BO127" s="89">
        <f ca="1">BN127-BN127*'SaaS - Churn'!BN127-BN127*'SaaS - Downselling'!BN59-BN127*'SaaS - Upselling'!BN195+BN59*'SaaS - Upselling'!BN59+BN195*'SaaS - Downselling'!BN127</f>
        <v>128.395756944</v>
      </c>
      <c r="BP127" s="89">
        <f ca="1">BO127-BO127*'SaaS - Churn'!BO127-BO127*'SaaS - Downselling'!BO59-BO127*'SaaS - Upselling'!BO195+BO59*'SaaS - Upselling'!BO59+BO195*'SaaS - Downselling'!BO127</f>
        <v>135.65085180192</v>
      </c>
      <c r="BQ127" s="89">
        <f ca="1">BP127-BP127*'SaaS - Churn'!BP127-BP127*'SaaS - Downselling'!BP59-BP127*'SaaS - Upselling'!BP195+BP59*'SaaS - Upselling'!BP59+BP195*'SaaS - Downselling'!BP127</f>
        <v>141.58208356306559</v>
      </c>
      <c r="BR127" s="89">
        <f ca="1">BQ127-BQ127*'SaaS - Churn'!BQ127-BQ127*'SaaS - Downselling'!BQ59-BQ127*'SaaS - Upselling'!BQ195+BQ59*'SaaS - Upselling'!BQ59+BQ195*'SaaS - Downselling'!BQ127</f>
        <v>146.3573808333262</v>
      </c>
      <c r="BS127" s="89">
        <f ca="1">BR127-BR127*'SaaS - Churn'!BR127-BR127*'SaaS - Downselling'!BR59-BR127*'SaaS - Upselling'!BR195+BR59*'SaaS - Upselling'!BR59+BR195*'SaaS - Downselling'!BR127</f>
        <v>150.12433948519896</v>
      </c>
      <c r="BT127" s="89">
        <f ca="1">BS127-BS127*'SaaS - Churn'!BS127-BS127*'SaaS - Downselling'!BS59-BS127*'SaaS - Upselling'!BS195+BS59*'SaaS - Upselling'!BS59+BS195*'SaaS - Downselling'!BS127</f>
        <v>153.01266621180957</v>
      </c>
      <c r="BU127" s="89">
        <f ca="1">BT127-BT127*'SaaS - Churn'!BT127-BT127*'SaaS - Downselling'!BT59-BT127*'SaaS - Upselling'!BT195+BT59*'SaaS - Upselling'!BT59+BT195*'SaaS - Downselling'!BT127</f>
        <v>155.13632878193022</v>
      </c>
      <c r="BV127" s="89">
        <f ca="1">BU127-BU127*'SaaS - Churn'!BU127-BU127*'SaaS - Downselling'!BU59-BU127*'SaaS - Upselling'!BU195+BU59*'SaaS - Upselling'!BU59+BU195*'SaaS - Downselling'!BU127</f>
        <v>156.59544819332564</v>
      </c>
      <c r="BW127" s="89">
        <f ca="1">BV127-BV127*'SaaS - Churn'!BV127-BV127*'SaaS - Downselling'!BV59-BV127*'SaaS - Upselling'!BV195+BV59*'SaaS - Upselling'!BV59+BV195*'SaaS - Downselling'!BV127</f>
        <v>157.47796369804905</v>
      </c>
      <c r="BX127" s="89">
        <f ca="1">BW127-BW127*'SaaS - Churn'!BW127-BW127*'SaaS - Downselling'!BW59-BW127*'SaaS - Upselling'!BW195+BW59*'SaaS - Upselling'!BW59+BW195*'SaaS - Downselling'!BW127</f>
        <v>157.8610979564472</v>
      </c>
      <c r="BY127" s="89">
        <f ca="1">BX127-BX127*'SaaS - Churn'!BX127-BX127*'SaaS - Downselling'!BX59-BX127*'SaaS - Upselling'!BX195+BX59*'SaaS - Upselling'!BX59+BX195*'SaaS - Downselling'!BX127</f>
        <v>157.81264630579429</v>
      </c>
      <c r="BZ127" s="89">
        <f ca="1">BY127-BY127*'SaaS - Churn'!BY127-BY127*'SaaS - Downselling'!BY59-BY127*'SaaS - Upselling'!BY195+BY59*'SaaS - Upselling'!BY59+BY195*'SaaS - Downselling'!BY127</f>
        <v>157.39211125113732</v>
      </c>
      <c r="CA127" s="89">
        <f ca="1">BZ127-BZ127*'SaaS - Churn'!BZ127-BZ127*'SaaS - Downselling'!BZ59-BZ127*'SaaS - Upselling'!BZ195+BZ59*'SaaS - Upselling'!BZ59+BZ195*'SaaS - Downselling'!BZ127</f>
        <v>156.65170075299844</v>
      </c>
      <c r="CB127" s="89">
        <f ca="1">CA127-CA127*'SaaS - Churn'!CA127-CA127*'SaaS - Downselling'!CA59-CA127*'SaaS - Upselling'!CA195+CA59*'SaaS - Upselling'!CA59+CA195*'SaaS - Downselling'!CA127</f>
        <v>155.63720665759627</v>
      </c>
      <c r="CC127" s="89">
        <f ca="1">CB127-CB127*'SaaS - Churn'!CB127-CB127*'SaaS - Downselling'!CB59-CB127*'SaaS - Upselling'!CB195+CB59*'SaaS - Upselling'!CB59+CB195*'SaaS - Downselling'!CB127</f>
        <v>154.3887776537432</v>
      </c>
      <c r="CD127" s="89">
        <f ca="1">CC127-CC127*'SaaS - Churn'!CC127-CC127*'SaaS - Downselling'!CC59-CC127*'SaaS - Upselling'!CC195+CC59*'SaaS - Upselling'!CC59+CC195*'SaaS - Downselling'!CC127</f>
        <v>152.94159941445133</v>
      </c>
      <c r="CE127" s="89">
        <f ca="1">CD127-CD127*'SaaS - Churn'!CD127-CD127*'SaaS - Downselling'!CD59-CD127*'SaaS - Upselling'!CD195+CD59*'SaaS - Upselling'!CD59+CD195*'SaaS - Downselling'!CD127</f>
        <v>151.32649306229132</v>
      </c>
      <c r="CF127" s="89">
        <f ca="1">CE127-CE127*'SaaS - Churn'!CE127-CE127*'SaaS - Downselling'!CE59-CE127*'SaaS - Upselling'!CE195+CE59*'SaaS - Upselling'!CE59+CE195*'SaaS - Downselling'!CE127</f>
        <v>149.57044176083906</v>
      </c>
      <c r="CG127" s="89">
        <f ca="1">CF127-CF127*'SaaS - Churn'!CF127-CF127*'SaaS - Downselling'!CF59-CF127*'SaaS - Upselling'!CF195+CF59*'SaaS - Upselling'!CF59+CF195*'SaaS - Downselling'!CF127</f>
        <v>147.69705405824058</v>
      </c>
      <c r="CH127" s="89">
        <f ca="1">CG127-CG127*'SaaS - Churn'!CG127-CG127*'SaaS - Downselling'!CG59-CG127*'SaaS - Upselling'!CG195+CG59*'SaaS - Upselling'!CG59+CG195*'SaaS - Downselling'!CG127</f>
        <v>145.72697157377991</v>
      </c>
      <c r="CI127" s="89">
        <f ca="1">CH127-CH127*'SaaS - Churn'!CH127-CH127*'SaaS - Downselling'!CH59-CH127*'SaaS - Upselling'!CH195+CH59*'SaaS - Upselling'!CH59+CH195*'SaaS - Downselling'!CH127</f>
        <v>143.67822770740395</v>
      </c>
      <c r="CJ127" s="89">
        <f ca="1">CI127-CI127*'SaaS - Churn'!CI127-CI127*'SaaS - Downselling'!CI59-CI127*'SaaS - Upselling'!CI195+CI59*'SaaS - Upselling'!CI59+CI195*'SaaS - Downselling'!CI127</f>
        <v>141.56656325054354</v>
      </c>
      <c r="CK127" s="89">
        <f ca="1">CJ127-CJ127*'SaaS - Churn'!CJ127-CJ127*'SaaS - Downselling'!CJ59-CJ127*'SaaS - Upselling'!CJ195+CJ59*'SaaS - Upselling'!CJ59+CJ195*'SaaS - Downselling'!CJ127</f>
        <v>139.40570407114581</v>
      </c>
      <c r="CL127" s="89">
        <f ca="1">CK127-CK127*'SaaS - Churn'!CK127-CK127*'SaaS - Downselling'!CK59-CK127*'SaaS - Upselling'!CK195+CK59*'SaaS - Upselling'!CK59+CK195*'SaaS - Downselling'!CK127</f>
        <v>137.20760542506247</v>
      </c>
      <c r="CM127" s="89">
        <f ca="1">CL127-CL127*'SaaS - Churn'!CL127-CL127*'SaaS - Downselling'!CL59-CL127*'SaaS - Upselling'!CL195+CL59*'SaaS - Upselling'!CL59+CL195*'SaaS - Downselling'!CL127</f>
        <v>134.98266689966005</v>
      </c>
      <c r="CN127" s="89">
        <f ca="1">CM127-CM127*'SaaS - Churn'!CM127-CM127*'SaaS - Downselling'!CM59-CM127*'SaaS - Upselling'!CM195+CM59*'SaaS - Upselling'!CM59+CM195*'SaaS - Downselling'!CM127</f>
        <v>132.73992151479382</v>
      </c>
      <c r="CO127" s="89">
        <f ca="1">CN127-CN127*'SaaS - Churn'!CN127-CN127*'SaaS - Downselling'!CN59-CN127*'SaaS - Upselling'!CN195+CN59*'SaaS - Upselling'!CN59+CN195*'SaaS - Downselling'!CN127</f>
        <v>130.48720208324968</v>
      </c>
      <c r="CP127" s="89">
        <f ca="1">CO127-CO127*'SaaS - Churn'!CO127-CO127*'SaaS - Downselling'!CO59-CO127*'SaaS - Upselling'!CO195+CO59*'SaaS - Upselling'!CO59+CO195*'SaaS - Downselling'!CO127</f>
        <v>128.23128756048621</v>
      </c>
      <c r="CQ127" s="89">
        <f ca="1">CP127-CP127*'SaaS - Churn'!CP127-CP127*'SaaS - Downselling'!CP59-CP127*'SaaS - Upselling'!CP195+CP59*'SaaS - Upselling'!CP59+CP195*'SaaS - Downselling'!CP127</f>
        <v>125.97803178590983</v>
      </c>
      <c r="CR127" s="89">
        <f ca="1">CQ127-CQ127*'SaaS - Churn'!CQ127-CQ127*'SaaS - Downselling'!CQ59-CQ127*'SaaS - Upselling'!CQ195+CQ59*'SaaS - Upselling'!CQ59+CQ195*'SaaS - Downselling'!CQ127</f>
        <v>123.73247672962898</v>
      </c>
      <c r="CS127" s="89">
        <f ca="1">CR127-CR127*'SaaS - Churn'!CR127-CR127*'SaaS - Downselling'!CR59-CR127*'SaaS - Upselling'!CR195+CR59*'SaaS - Upselling'!CR59+CR195*'SaaS - Downselling'!CR127</f>
        <v>121.49895210494125</v>
      </c>
      <c r="CT127" s="89">
        <f ca="1">CS127-CS127*'SaaS - Churn'!CS127-CS127*'SaaS - Downselling'!CS59-CS127*'SaaS - Upselling'!CS195+CS59*'SaaS - Upselling'!CS59+CS195*'SaaS - Downselling'!CS127</f>
        <v>119.2811629835587</v>
      </c>
      <c r="CU127" s="89">
        <f ca="1">CT127-CT127*'SaaS - Churn'!CT127-CT127*'SaaS - Downselling'!CT59-CT127*'SaaS - Upselling'!CT195+CT59*'SaaS - Upselling'!CT59+CT195*'SaaS - Downselling'!CT127</f>
        <v>117.08226685411785</v>
      </c>
      <c r="CV127" s="89">
        <f ca="1">CU127-CU127*'SaaS - Churn'!CU127-CU127*'SaaS - Downselling'!CU59-CU127*'SaaS - Upselling'!CU195+CU59*'SaaS - Upselling'!CU59+CU195*'SaaS - Downselling'!CU127</f>
        <v>114.90494139163818</v>
      </c>
      <c r="CW127" s="89">
        <f ca="1">CV127-CV127*'SaaS - Churn'!CV127-CV127*'SaaS - Downselling'!CV59-CV127*'SaaS - Upselling'!CV195+CV59*'SaaS - Upselling'!CV59+CV195*'SaaS - Downselling'!CV127</f>
        <v>112.75144405345577</v>
      </c>
      <c r="CX127" s="89">
        <f ca="1">CW127-CW127*'SaaS - Churn'!CW127-CW127*'SaaS - Downselling'!CW59-CW127*'SaaS - Upselling'!CW195+CW59*'SaaS - Upselling'!CW59+CW195*'SaaS - Downselling'!CW127</f>
        <v>110.62366448327899</v>
      </c>
      <c r="CY127" s="89">
        <f ca="1">CX127-CX127*'SaaS - Churn'!CX127-CX127*'SaaS - Downselling'!CX59-CX127*'SaaS - Upselling'!CX195+CX59*'SaaS - Upselling'!CX59+CX195*'SaaS - Downselling'!CX127</f>
        <v>108.52317058719865</v>
      </c>
      <c r="CZ127" s="89">
        <f ca="1">CY127-CY127*'SaaS - Churn'!CY127-CY127*'SaaS - Downselling'!CY59-CY127*'SaaS - Upselling'!CY195+CY59*'SaaS - Upselling'!CY59+CY195*'SaaS - Downselling'!CY127</f>
        <v>106.45124904180969</v>
      </c>
      <c r="DA127" s="89">
        <f ca="1">CZ127-CZ127*'SaaS - Churn'!CZ127-CZ127*'SaaS - Downselling'!CZ59-CZ127*'SaaS - Upselling'!CZ195+CZ59*'SaaS - Upselling'!CZ59+CZ195*'SaaS - Downselling'!CZ127</f>
        <v>104.4089409033659</v>
      </c>
      <c r="DB127" s="89">
        <f ca="1">DA127-DA127*'SaaS - Churn'!DA127-DA127*'SaaS - Downselling'!DA59-DA127*'SaaS - Upselling'!DA195+DA59*'SaaS - Upselling'!DA59+DA195*'SaaS - Downselling'!DA127</f>
        <v>102.39707290660391</v>
      </c>
      <c r="DC127" s="89">
        <f ca="1">DB127-DB127*'SaaS - Churn'!DB127-DB127*'SaaS - Downselling'!DB59-DB127*'SaaS - Upselling'!DB195+DB59*'SaaS - Upselling'!DB59+DB195*'SaaS - Downselling'!DB127</f>
        <v>100.41628497122052</v>
      </c>
      <c r="DD127" s="89">
        <f ca="1">DC127-DC127*'SaaS - Churn'!DC127-DC127*'SaaS - Downselling'!DC59-DC127*'SaaS - Upselling'!DC195+DC59*'SaaS - Upselling'!DC59+DC195*'SaaS - Downselling'!DC127</f>
        <v>98.467054371814953</v>
      </c>
      <c r="DE127" s="89">
        <f ca="1">DD127-DD127*'SaaS - Churn'!DD127-DD127*'SaaS - Downselling'!DD59-DD127*'SaaS - Upselling'!DD195+DD59*'SaaS - Upselling'!DD59+DD195*'SaaS - Downselling'!DD127</f>
        <v>96.549716972395231</v>
      </c>
      <c r="DF127" s="89">
        <f ca="1">DE127-DE127*'SaaS - Churn'!DE127-DE127*'SaaS - Downselling'!DE59-DE127*'SaaS - Upselling'!DE195+DE59*'SaaS - Upselling'!DE59+DE195*'SaaS - Downselling'!DE127</f>
        <v>94.664485878401919</v>
      </c>
      <c r="DG127" s="89">
        <f ca="1">DF127-DF127*'SaaS - Churn'!DF127-DF127*'SaaS - Downselling'!DF59-DF127*'SaaS - Upselling'!DF195+DF59*'SaaS - Upselling'!DF59+DF195*'SaaS - Downselling'!DF127</f>
        <v>92.811467816833925</v>
      </c>
      <c r="DH127" s="89">
        <f ca="1">DG127-DG127*'SaaS - Churn'!DG127-DG127*'SaaS - Downselling'!DG59-DG127*'SaaS - Upselling'!DG195+DG59*'SaaS - Upselling'!DG59+DG195*'SaaS - Downselling'!DG127</f>
        <v>90.990677517777272</v>
      </c>
      <c r="DI127" s="89">
        <f ca="1">DH127-DH127*'SaaS - Churn'!DH127-DH127*'SaaS - Downselling'!DH59-DH127*'SaaS - Upselling'!DH195+DH59*'SaaS - Upselling'!DH59+DH195*'SaaS - Downselling'!DH127</f>
        <v>89.202050337828155</v>
      </c>
      <c r="DJ127" s="89">
        <f ca="1">DI127-DI127*'SaaS - Churn'!DI127-DI127*'SaaS - Downselling'!DI59-DI127*'SaaS - Upselling'!DI195+DI59*'SaaS - Upselling'!DI59+DI195*'SaaS - Downselling'!DI127</f>
        <v>87.445453337029249</v>
      </c>
      <c r="DK127" s="89">
        <f ca="1">DJ127-DJ127*'SaaS - Churn'!DJ127-DJ127*'SaaS - Downselling'!DJ59-DJ127*'SaaS - Upselling'!DJ195+DJ59*'SaaS - Upselling'!DJ59+DJ195*'SaaS - Downselling'!DJ127</f>
        <v>85.720694995531403</v>
      </c>
      <c r="DL127" s="89">
        <f ca="1">DK127-DK127*'SaaS - Churn'!DK127-DK127*'SaaS - Downselling'!DK59-DK127*'SaaS - Upselling'!DK195+DK59*'SaaS - Upselling'!DK59+DK195*'SaaS - Downselling'!DK127</f>
        <v>84.027533733834389</v>
      </c>
      <c r="DM127" s="89">
        <f ca="1">DL127-DL127*'SaaS - Churn'!DL127-DL127*'SaaS - Downselling'!DL59-DL127*'SaaS - Upselling'!DL195+DL59*'SaaS - Upselling'!DL59+DL195*'SaaS - Downselling'!DL127</f>
        <v>82.365685380785692</v>
      </c>
      <c r="DN127" s="89">
        <f ca="1">DM127-DM127*'SaaS - Churn'!DM127-DM127*'SaaS - Downselling'!DM59-DM127*'SaaS - Upselling'!DM195+DM59*'SaaS - Upselling'!DM59+DM195*'SaaS - Downselling'!DM127</f>
        <v>80.734829716202597</v>
      </c>
      <c r="DO127" s="89">
        <f ca="1">DN127-DN127*'SaaS - Churn'!DN127-DN127*'SaaS - Downselling'!DN59-DN127*'SaaS - Upselling'!DN195+DN59*'SaaS - Upselling'!DN59+DN195*'SaaS - Downselling'!DN127</f>
        <v>79.134616199747242</v>
      </c>
      <c r="DP127" s="89">
        <f ca="1">DO127-DO127*'SaaS - Churn'!DO127-DO127*'SaaS - Downselling'!DO59-DO127*'SaaS - Upselling'!DO195+DO59*'SaaS - Upselling'!DO59+DO195*'SaaS - Downselling'!DO127</f>
        <v>77.56466898427675</v>
      </c>
      <c r="DQ127" s="89">
        <f ca="1">DP127-DP127*'SaaS - Churn'!DP127-DP127*'SaaS - Downselling'!DP59-DP127*'SaaS - Upselling'!DP195+DP59*'SaaS - Upselling'!DP59+DP195*'SaaS - Downselling'!DP127</f>
        <v>76.024591300092737</v>
      </c>
      <c r="DR127" s="89">
        <f ca="1">DQ127-DQ127*'SaaS - Churn'!DQ127-DQ127*'SaaS - Downselling'!DQ59-DQ127*'SaaS - Upselling'!DQ195+DQ59*'SaaS - Upselling'!DQ59+DQ195*'SaaS - Downselling'!DQ127</f>
        <v>74.513969286132223</v>
      </c>
    </row>
    <row r="128" spans="2:122" ht="15.75" customHeight="1">
      <c r="B128" s="195">
        <v>44652</v>
      </c>
      <c r="BK128" s="89">
        <f ca="1"/>
        <v>81.899999999999991</v>
      </c>
      <c r="BL128" s="89">
        <f ca="1">BK128-BK128*'SaaS - Churn'!BK128-BK128*'SaaS - Downselling'!BK60-BK128*'SaaS - Upselling'!BK196+BK60*'SaaS - Upselling'!BK60+BK196*'SaaS - Downselling'!BK128</f>
        <v>96.641999999999982</v>
      </c>
      <c r="BM128" s="89">
        <f ca="1">BL128-BL128*'SaaS - Churn'!BL128-BL128*'SaaS - Downselling'!BL60-BL128*'SaaS - Upselling'!BL196+BL60*'SaaS - Upselling'!BL60+BL196*'SaaS - Downselling'!BL128</f>
        <v>109.12355999999998</v>
      </c>
      <c r="BN128" s="89">
        <f ca="1">BM128-BM128*'SaaS - Churn'!BM128-BM128*'SaaS - Downselling'!BM60-BM128*'SaaS - Upselling'!BM196+BM60*'SaaS - Upselling'!BM60+BM196*'SaaS - Downselling'!BM128</f>
        <v>119.62576079999999</v>
      </c>
      <c r="BO128" s="89">
        <f ca="1">BN128-BN128*'SaaS - Churn'!BN128-BN128*'SaaS - Downselling'!BN60-BN128*'SaaS - Upselling'!BN196+BN60*'SaaS - Upselling'!BN60+BN196*'SaaS - Downselling'!BN128</f>
        <v>128.395756944</v>
      </c>
      <c r="BP128" s="89">
        <f ca="1">BO128-BO128*'SaaS - Churn'!BO128-BO128*'SaaS - Downselling'!BO60-BO128*'SaaS - Upselling'!BO196+BO60*'SaaS - Upselling'!BO60+BO196*'SaaS - Downselling'!BO128</f>
        <v>135.65085180192</v>
      </c>
      <c r="BQ128" s="89">
        <f ca="1">BP128-BP128*'SaaS - Churn'!BP128-BP128*'SaaS - Downselling'!BP60-BP128*'SaaS - Upselling'!BP196+BP60*'SaaS - Upselling'!BP60+BP196*'SaaS - Downselling'!BP128</f>
        <v>141.58208356306559</v>
      </c>
      <c r="BR128" s="89">
        <f ca="1">BQ128-BQ128*'SaaS - Churn'!BQ128-BQ128*'SaaS - Downselling'!BQ60-BQ128*'SaaS - Upselling'!BQ196+BQ60*'SaaS - Upselling'!BQ60+BQ196*'SaaS - Downselling'!BQ128</f>
        <v>146.3573808333262</v>
      </c>
      <c r="BS128" s="89">
        <f ca="1">BR128-BR128*'SaaS - Churn'!BR128-BR128*'SaaS - Downselling'!BR60-BR128*'SaaS - Upselling'!BR196+BR60*'SaaS - Upselling'!BR60+BR196*'SaaS - Downselling'!BR128</f>
        <v>150.12433948519896</v>
      </c>
      <c r="BT128" s="89">
        <f ca="1">BS128-BS128*'SaaS - Churn'!BS128-BS128*'SaaS - Downselling'!BS60-BS128*'SaaS - Upselling'!BS196+BS60*'SaaS - Upselling'!BS60+BS196*'SaaS - Downselling'!BS128</f>
        <v>153.01266621180957</v>
      </c>
      <c r="BU128" s="89">
        <f ca="1">BT128-BT128*'SaaS - Churn'!BT128-BT128*'SaaS - Downselling'!BT60-BT128*'SaaS - Upselling'!BT196+BT60*'SaaS - Upselling'!BT60+BT196*'SaaS - Downselling'!BT128</f>
        <v>155.13632878193022</v>
      </c>
      <c r="BV128" s="89">
        <f ca="1">BU128-BU128*'SaaS - Churn'!BU128-BU128*'SaaS - Downselling'!BU60-BU128*'SaaS - Upselling'!BU196+BU60*'SaaS - Upselling'!BU60+BU196*'SaaS - Downselling'!BU128</f>
        <v>156.59544819332564</v>
      </c>
      <c r="BW128" s="89">
        <f ca="1">BV128-BV128*'SaaS - Churn'!BV128-BV128*'SaaS - Downselling'!BV60-BV128*'SaaS - Upselling'!BV196+BV60*'SaaS - Upselling'!BV60+BV196*'SaaS - Downselling'!BV128</f>
        <v>157.47796369804905</v>
      </c>
      <c r="BX128" s="89">
        <f ca="1">BW128-BW128*'SaaS - Churn'!BW128-BW128*'SaaS - Downselling'!BW60-BW128*'SaaS - Upselling'!BW196+BW60*'SaaS - Upselling'!BW60+BW196*'SaaS - Downselling'!BW128</f>
        <v>157.8610979564472</v>
      </c>
      <c r="BY128" s="89">
        <f ca="1">BX128-BX128*'SaaS - Churn'!BX128-BX128*'SaaS - Downselling'!BX60-BX128*'SaaS - Upselling'!BX196+BX60*'SaaS - Upselling'!BX60+BX196*'SaaS - Downselling'!BX128</f>
        <v>157.81264630579429</v>
      </c>
      <c r="BZ128" s="89">
        <f ca="1">BY128-BY128*'SaaS - Churn'!BY128-BY128*'SaaS - Downselling'!BY60-BY128*'SaaS - Upselling'!BY196+BY60*'SaaS - Upselling'!BY60+BY196*'SaaS - Downselling'!BY128</f>
        <v>157.39211125113732</v>
      </c>
      <c r="CA128" s="89">
        <f ca="1">BZ128-BZ128*'SaaS - Churn'!BZ128-BZ128*'SaaS - Downselling'!BZ60-BZ128*'SaaS - Upselling'!BZ196+BZ60*'SaaS - Upselling'!BZ60+BZ196*'SaaS - Downselling'!BZ128</f>
        <v>156.65170075299844</v>
      </c>
      <c r="CB128" s="89">
        <f ca="1">CA128-CA128*'SaaS - Churn'!CA128-CA128*'SaaS - Downselling'!CA60-CA128*'SaaS - Upselling'!CA196+CA60*'SaaS - Upselling'!CA60+CA196*'SaaS - Downselling'!CA128</f>
        <v>155.63720665759627</v>
      </c>
      <c r="CC128" s="89">
        <f ca="1">CB128-CB128*'SaaS - Churn'!CB128-CB128*'SaaS - Downselling'!CB60-CB128*'SaaS - Upselling'!CB196+CB60*'SaaS - Upselling'!CB60+CB196*'SaaS - Downselling'!CB128</f>
        <v>154.3887776537432</v>
      </c>
      <c r="CD128" s="89">
        <f ca="1">CC128-CC128*'SaaS - Churn'!CC128-CC128*'SaaS - Downselling'!CC60-CC128*'SaaS - Upselling'!CC196+CC60*'SaaS - Upselling'!CC60+CC196*'SaaS - Downselling'!CC128</f>
        <v>152.94159941445133</v>
      </c>
      <c r="CE128" s="89">
        <f ca="1">CD128-CD128*'SaaS - Churn'!CD128-CD128*'SaaS - Downselling'!CD60-CD128*'SaaS - Upselling'!CD196+CD60*'SaaS - Upselling'!CD60+CD196*'SaaS - Downselling'!CD128</f>
        <v>151.32649306229132</v>
      </c>
      <c r="CF128" s="89">
        <f ca="1">CE128-CE128*'SaaS - Churn'!CE128-CE128*'SaaS - Downselling'!CE60-CE128*'SaaS - Upselling'!CE196+CE60*'SaaS - Upselling'!CE60+CE196*'SaaS - Downselling'!CE128</f>
        <v>149.57044176083906</v>
      </c>
      <c r="CG128" s="89">
        <f ca="1">CF128-CF128*'SaaS - Churn'!CF128-CF128*'SaaS - Downselling'!CF60-CF128*'SaaS - Upselling'!CF196+CF60*'SaaS - Upselling'!CF60+CF196*'SaaS - Downselling'!CF128</f>
        <v>147.69705405824058</v>
      </c>
      <c r="CH128" s="89">
        <f ca="1">CG128-CG128*'SaaS - Churn'!CG128-CG128*'SaaS - Downselling'!CG60-CG128*'SaaS - Upselling'!CG196+CG60*'SaaS - Upselling'!CG60+CG196*'SaaS - Downselling'!CG128</f>
        <v>145.72697157377991</v>
      </c>
      <c r="CI128" s="89">
        <f ca="1">CH128-CH128*'SaaS - Churn'!CH128-CH128*'SaaS - Downselling'!CH60-CH128*'SaaS - Upselling'!CH196+CH60*'SaaS - Upselling'!CH60+CH196*'SaaS - Downselling'!CH128</f>
        <v>143.67822770740395</v>
      </c>
      <c r="CJ128" s="89">
        <f ca="1">CI128-CI128*'SaaS - Churn'!CI128-CI128*'SaaS - Downselling'!CI60-CI128*'SaaS - Upselling'!CI196+CI60*'SaaS - Upselling'!CI60+CI196*'SaaS - Downselling'!CI128</f>
        <v>141.56656325054354</v>
      </c>
      <c r="CK128" s="89">
        <f ca="1">CJ128-CJ128*'SaaS - Churn'!CJ128-CJ128*'SaaS - Downselling'!CJ60-CJ128*'SaaS - Upselling'!CJ196+CJ60*'SaaS - Upselling'!CJ60+CJ196*'SaaS - Downselling'!CJ128</f>
        <v>139.40570407114581</v>
      </c>
      <c r="CL128" s="89">
        <f ca="1">CK128-CK128*'SaaS - Churn'!CK128-CK128*'SaaS - Downselling'!CK60-CK128*'SaaS - Upselling'!CK196+CK60*'SaaS - Upselling'!CK60+CK196*'SaaS - Downselling'!CK128</f>
        <v>137.20760542506247</v>
      </c>
      <c r="CM128" s="89">
        <f ca="1">CL128-CL128*'SaaS - Churn'!CL128-CL128*'SaaS - Downselling'!CL60-CL128*'SaaS - Upselling'!CL196+CL60*'SaaS - Upselling'!CL60+CL196*'SaaS - Downselling'!CL128</f>
        <v>134.98266689966005</v>
      </c>
      <c r="CN128" s="89">
        <f ca="1">CM128-CM128*'SaaS - Churn'!CM128-CM128*'SaaS - Downselling'!CM60-CM128*'SaaS - Upselling'!CM196+CM60*'SaaS - Upselling'!CM60+CM196*'SaaS - Downselling'!CM128</f>
        <v>132.73992151479382</v>
      </c>
      <c r="CO128" s="89">
        <f ca="1">CN128-CN128*'SaaS - Churn'!CN128-CN128*'SaaS - Downselling'!CN60-CN128*'SaaS - Upselling'!CN196+CN60*'SaaS - Upselling'!CN60+CN196*'SaaS - Downselling'!CN128</f>
        <v>130.48720208324968</v>
      </c>
      <c r="CP128" s="89">
        <f ca="1">CO128-CO128*'SaaS - Churn'!CO128-CO128*'SaaS - Downselling'!CO60-CO128*'SaaS - Upselling'!CO196+CO60*'SaaS - Upselling'!CO60+CO196*'SaaS - Downselling'!CO128</f>
        <v>128.23128756048621</v>
      </c>
      <c r="CQ128" s="89">
        <f ca="1">CP128-CP128*'SaaS - Churn'!CP128-CP128*'SaaS - Downselling'!CP60-CP128*'SaaS - Upselling'!CP196+CP60*'SaaS - Upselling'!CP60+CP196*'SaaS - Downselling'!CP128</f>
        <v>125.97803178590983</v>
      </c>
      <c r="CR128" s="89">
        <f ca="1">CQ128-CQ128*'SaaS - Churn'!CQ128-CQ128*'SaaS - Downselling'!CQ60-CQ128*'SaaS - Upselling'!CQ196+CQ60*'SaaS - Upselling'!CQ60+CQ196*'SaaS - Downselling'!CQ128</f>
        <v>123.73247672962898</v>
      </c>
      <c r="CS128" s="89">
        <f ca="1">CR128-CR128*'SaaS - Churn'!CR128-CR128*'SaaS - Downselling'!CR60-CR128*'SaaS - Upselling'!CR196+CR60*'SaaS - Upselling'!CR60+CR196*'SaaS - Downselling'!CR128</f>
        <v>121.49895210494125</v>
      </c>
      <c r="CT128" s="89">
        <f ca="1">CS128-CS128*'SaaS - Churn'!CS128-CS128*'SaaS - Downselling'!CS60-CS128*'SaaS - Upselling'!CS196+CS60*'SaaS - Upselling'!CS60+CS196*'SaaS - Downselling'!CS128</f>
        <v>119.2811629835587</v>
      </c>
      <c r="CU128" s="89">
        <f ca="1">CT128-CT128*'SaaS - Churn'!CT128-CT128*'SaaS - Downselling'!CT60-CT128*'SaaS - Upselling'!CT196+CT60*'SaaS - Upselling'!CT60+CT196*'SaaS - Downselling'!CT128</f>
        <v>117.08226685411785</v>
      </c>
      <c r="CV128" s="89">
        <f ca="1">CU128-CU128*'SaaS - Churn'!CU128-CU128*'SaaS - Downselling'!CU60-CU128*'SaaS - Upselling'!CU196+CU60*'SaaS - Upselling'!CU60+CU196*'SaaS - Downselling'!CU128</f>
        <v>114.90494139163818</v>
      </c>
      <c r="CW128" s="89">
        <f ca="1">CV128-CV128*'SaaS - Churn'!CV128-CV128*'SaaS - Downselling'!CV60-CV128*'SaaS - Upselling'!CV196+CV60*'SaaS - Upselling'!CV60+CV196*'SaaS - Downselling'!CV128</f>
        <v>112.75144405345577</v>
      </c>
      <c r="CX128" s="89">
        <f ca="1">CW128-CW128*'SaaS - Churn'!CW128-CW128*'SaaS - Downselling'!CW60-CW128*'SaaS - Upselling'!CW196+CW60*'SaaS - Upselling'!CW60+CW196*'SaaS - Downselling'!CW128</f>
        <v>110.62366448327899</v>
      </c>
      <c r="CY128" s="89">
        <f ca="1">CX128-CX128*'SaaS - Churn'!CX128-CX128*'SaaS - Downselling'!CX60-CX128*'SaaS - Upselling'!CX196+CX60*'SaaS - Upselling'!CX60+CX196*'SaaS - Downselling'!CX128</f>
        <v>108.52317058719865</v>
      </c>
      <c r="CZ128" s="89">
        <f ca="1">CY128-CY128*'SaaS - Churn'!CY128-CY128*'SaaS - Downselling'!CY60-CY128*'SaaS - Upselling'!CY196+CY60*'SaaS - Upselling'!CY60+CY196*'SaaS - Downselling'!CY128</f>
        <v>106.45124904180969</v>
      </c>
      <c r="DA128" s="89">
        <f ca="1">CZ128-CZ128*'SaaS - Churn'!CZ128-CZ128*'SaaS - Downselling'!CZ60-CZ128*'SaaS - Upselling'!CZ196+CZ60*'SaaS - Upselling'!CZ60+CZ196*'SaaS - Downselling'!CZ128</f>
        <v>104.4089409033659</v>
      </c>
      <c r="DB128" s="89">
        <f ca="1">DA128-DA128*'SaaS - Churn'!DA128-DA128*'SaaS - Downselling'!DA60-DA128*'SaaS - Upselling'!DA196+DA60*'SaaS - Upselling'!DA60+DA196*'SaaS - Downselling'!DA128</f>
        <v>102.39707290660391</v>
      </c>
      <c r="DC128" s="89">
        <f ca="1">DB128-DB128*'SaaS - Churn'!DB128-DB128*'SaaS - Downselling'!DB60-DB128*'SaaS - Upselling'!DB196+DB60*'SaaS - Upselling'!DB60+DB196*'SaaS - Downselling'!DB128</f>
        <v>100.41628497122052</v>
      </c>
      <c r="DD128" s="89">
        <f ca="1">DC128-DC128*'SaaS - Churn'!DC128-DC128*'SaaS - Downselling'!DC60-DC128*'SaaS - Upselling'!DC196+DC60*'SaaS - Upselling'!DC60+DC196*'SaaS - Downselling'!DC128</f>
        <v>98.467054371814953</v>
      </c>
      <c r="DE128" s="89">
        <f ca="1">DD128-DD128*'SaaS - Churn'!DD128-DD128*'SaaS - Downselling'!DD60-DD128*'SaaS - Upselling'!DD196+DD60*'SaaS - Upselling'!DD60+DD196*'SaaS - Downselling'!DD128</f>
        <v>96.549716972395231</v>
      </c>
      <c r="DF128" s="89">
        <f ca="1">DE128-DE128*'SaaS - Churn'!DE128-DE128*'SaaS - Downselling'!DE60-DE128*'SaaS - Upselling'!DE196+DE60*'SaaS - Upselling'!DE60+DE196*'SaaS - Downselling'!DE128</f>
        <v>94.664485878401919</v>
      </c>
      <c r="DG128" s="89">
        <f ca="1">DF128-DF128*'SaaS - Churn'!DF128-DF128*'SaaS - Downselling'!DF60-DF128*'SaaS - Upselling'!DF196+DF60*'SaaS - Upselling'!DF60+DF196*'SaaS - Downselling'!DF128</f>
        <v>92.811467816833925</v>
      </c>
      <c r="DH128" s="89">
        <f ca="1">DG128-DG128*'SaaS - Churn'!DG128-DG128*'SaaS - Downselling'!DG60-DG128*'SaaS - Upselling'!DG196+DG60*'SaaS - Upselling'!DG60+DG196*'SaaS - Downselling'!DG128</f>
        <v>90.990677517777272</v>
      </c>
      <c r="DI128" s="89">
        <f ca="1">DH128-DH128*'SaaS - Churn'!DH128-DH128*'SaaS - Downselling'!DH60-DH128*'SaaS - Upselling'!DH196+DH60*'SaaS - Upselling'!DH60+DH196*'SaaS - Downselling'!DH128</f>
        <v>89.202050337828155</v>
      </c>
      <c r="DJ128" s="89">
        <f ca="1">DI128-DI128*'SaaS - Churn'!DI128-DI128*'SaaS - Downselling'!DI60-DI128*'SaaS - Upselling'!DI196+DI60*'SaaS - Upselling'!DI60+DI196*'SaaS - Downselling'!DI128</f>
        <v>87.445453337029249</v>
      </c>
      <c r="DK128" s="89">
        <f ca="1">DJ128-DJ128*'SaaS - Churn'!DJ128-DJ128*'SaaS - Downselling'!DJ60-DJ128*'SaaS - Upselling'!DJ196+DJ60*'SaaS - Upselling'!DJ60+DJ196*'SaaS - Downselling'!DJ128</f>
        <v>85.720694995531403</v>
      </c>
      <c r="DL128" s="89">
        <f ca="1">DK128-DK128*'SaaS - Churn'!DK128-DK128*'SaaS - Downselling'!DK60-DK128*'SaaS - Upselling'!DK196+DK60*'SaaS - Upselling'!DK60+DK196*'SaaS - Downselling'!DK128</f>
        <v>84.027533733834389</v>
      </c>
      <c r="DM128" s="89">
        <f ca="1">DL128-DL128*'SaaS - Churn'!DL128-DL128*'SaaS - Downselling'!DL60-DL128*'SaaS - Upselling'!DL196+DL60*'SaaS - Upselling'!DL60+DL196*'SaaS - Downselling'!DL128</f>
        <v>82.365685380785692</v>
      </c>
      <c r="DN128" s="89">
        <f ca="1">DM128-DM128*'SaaS - Churn'!DM128-DM128*'SaaS - Downselling'!DM60-DM128*'SaaS - Upselling'!DM196+DM60*'SaaS - Upselling'!DM60+DM196*'SaaS - Downselling'!DM128</f>
        <v>80.734829716202597</v>
      </c>
      <c r="DO128" s="89">
        <f ca="1">DN128-DN128*'SaaS - Churn'!DN128-DN128*'SaaS - Downselling'!DN60-DN128*'SaaS - Upselling'!DN196+DN60*'SaaS - Upselling'!DN60+DN196*'SaaS - Downselling'!DN128</f>
        <v>79.134616199747242</v>
      </c>
      <c r="DP128" s="89">
        <f ca="1">DO128-DO128*'SaaS - Churn'!DO128-DO128*'SaaS - Downselling'!DO60-DO128*'SaaS - Upselling'!DO196+DO60*'SaaS - Upselling'!DO60+DO196*'SaaS - Downselling'!DO128</f>
        <v>77.56466898427675</v>
      </c>
      <c r="DQ128" s="89">
        <f ca="1">DP128-DP128*'SaaS - Churn'!DP128-DP128*'SaaS - Downselling'!DP60-DP128*'SaaS - Upselling'!DP196+DP60*'SaaS - Upselling'!DP60+DP196*'SaaS - Downselling'!DP128</f>
        <v>76.024591300092737</v>
      </c>
      <c r="DR128" s="89">
        <f ca="1">DQ128-DQ128*'SaaS - Churn'!DQ128-DQ128*'SaaS - Downselling'!DQ60-DQ128*'SaaS - Upselling'!DQ196+DQ60*'SaaS - Upselling'!DQ60+DQ196*'SaaS - Downselling'!DQ128</f>
        <v>74.513969286132223</v>
      </c>
    </row>
    <row r="129" spans="2:122" ht="15.75" customHeight="1">
      <c r="B129" s="195">
        <v>44682</v>
      </c>
      <c r="BK129" s="89">
        <f ca="1"/>
        <v>81.899999999999991</v>
      </c>
      <c r="BL129" s="89">
        <f ca="1">BK129-BK129*'SaaS - Churn'!BK129-BK129*'SaaS - Downselling'!BK61-BK129*'SaaS - Upselling'!BK197+BK61*'SaaS - Upselling'!BK61+BK197*'SaaS - Downselling'!BK129</f>
        <v>96.641999999999982</v>
      </c>
      <c r="BM129" s="89">
        <f ca="1">BL129-BL129*'SaaS - Churn'!BL129-BL129*'SaaS - Downselling'!BL61-BL129*'SaaS - Upselling'!BL197+BL61*'SaaS - Upselling'!BL61+BL197*'SaaS - Downselling'!BL129</f>
        <v>109.12355999999998</v>
      </c>
      <c r="BN129" s="89">
        <f ca="1">BM129-BM129*'SaaS - Churn'!BM129-BM129*'SaaS - Downselling'!BM61-BM129*'SaaS - Upselling'!BM197+BM61*'SaaS - Upselling'!BM61+BM197*'SaaS - Downselling'!BM129</f>
        <v>119.62576079999999</v>
      </c>
      <c r="BO129" s="89">
        <f ca="1">BN129-BN129*'SaaS - Churn'!BN129-BN129*'SaaS - Downselling'!BN61-BN129*'SaaS - Upselling'!BN197+BN61*'SaaS - Upselling'!BN61+BN197*'SaaS - Downselling'!BN129</f>
        <v>128.395756944</v>
      </c>
      <c r="BP129" s="89">
        <f ca="1">BO129-BO129*'SaaS - Churn'!BO129-BO129*'SaaS - Downselling'!BO61-BO129*'SaaS - Upselling'!BO197+BO61*'SaaS - Upselling'!BO61+BO197*'SaaS - Downselling'!BO129</f>
        <v>135.65085180192</v>
      </c>
      <c r="BQ129" s="89">
        <f ca="1">BP129-BP129*'SaaS - Churn'!BP129-BP129*'SaaS - Downselling'!BP61-BP129*'SaaS - Upselling'!BP197+BP61*'SaaS - Upselling'!BP61+BP197*'SaaS - Downselling'!BP129</f>
        <v>141.58208356306559</v>
      </c>
      <c r="BR129" s="89">
        <f ca="1">BQ129-BQ129*'SaaS - Churn'!BQ129-BQ129*'SaaS - Downselling'!BQ61-BQ129*'SaaS - Upselling'!BQ197+BQ61*'SaaS - Upselling'!BQ61+BQ197*'SaaS - Downselling'!BQ129</f>
        <v>146.3573808333262</v>
      </c>
      <c r="BS129" s="89">
        <f ca="1">BR129-BR129*'SaaS - Churn'!BR129-BR129*'SaaS - Downselling'!BR61-BR129*'SaaS - Upselling'!BR197+BR61*'SaaS - Upselling'!BR61+BR197*'SaaS - Downselling'!BR129</f>
        <v>150.12433948519896</v>
      </c>
      <c r="BT129" s="89">
        <f ca="1">BS129-BS129*'SaaS - Churn'!BS129-BS129*'SaaS - Downselling'!BS61-BS129*'SaaS - Upselling'!BS197+BS61*'SaaS - Upselling'!BS61+BS197*'SaaS - Downselling'!BS129</f>
        <v>153.01266621180957</v>
      </c>
      <c r="BU129" s="89">
        <f ca="1">BT129-BT129*'SaaS - Churn'!BT129-BT129*'SaaS - Downselling'!BT61-BT129*'SaaS - Upselling'!BT197+BT61*'SaaS - Upselling'!BT61+BT197*'SaaS - Downselling'!BT129</f>
        <v>155.13632878193022</v>
      </c>
      <c r="BV129" s="89">
        <f ca="1">BU129-BU129*'SaaS - Churn'!BU129-BU129*'SaaS - Downselling'!BU61-BU129*'SaaS - Upselling'!BU197+BU61*'SaaS - Upselling'!BU61+BU197*'SaaS - Downselling'!BU129</f>
        <v>156.59544819332564</v>
      </c>
      <c r="BW129" s="89">
        <f ca="1">BV129-BV129*'SaaS - Churn'!BV129-BV129*'SaaS - Downselling'!BV61-BV129*'SaaS - Upselling'!BV197+BV61*'SaaS - Upselling'!BV61+BV197*'SaaS - Downselling'!BV129</f>
        <v>157.47796369804905</v>
      </c>
      <c r="BX129" s="89">
        <f ca="1">BW129-BW129*'SaaS - Churn'!BW129-BW129*'SaaS - Downselling'!BW61-BW129*'SaaS - Upselling'!BW197+BW61*'SaaS - Upselling'!BW61+BW197*'SaaS - Downselling'!BW129</f>
        <v>157.8610979564472</v>
      </c>
      <c r="BY129" s="89">
        <f ca="1">BX129-BX129*'SaaS - Churn'!BX129-BX129*'SaaS - Downselling'!BX61-BX129*'SaaS - Upselling'!BX197+BX61*'SaaS - Upselling'!BX61+BX197*'SaaS - Downselling'!BX129</f>
        <v>157.81264630579429</v>
      </c>
      <c r="BZ129" s="89">
        <f ca="1">BY129-BY129*'SaaS - Churn'!BY129-BY129*'SaaS - Downselling'!BY61-BY129*'SaaS - Upselling'!BY197+BY61*'SaaS - Upselling'!BY61+BY197*'SaaS - Downselling'!BY129</f>
        <v>157.39211125113732</v>
      </c>
      <c r="CA129" s="89">
        <f ca="1">BZ129-BZ129*'SaaS - Churn'!BZ129-BZ129*'SaaS - Downselling'!BZ61-BZ129*'SaaS - Upselling'!BZ197+BZ61*'SaaS - Upselling'!BZ61+BZ197*'SaaS - Downselling'!BZ129</f>
        <v>156.65170075299844</v>
      </c>
      <c r="CB129" s="89">
        <f ca="1">CA129-CA129*'SaaS - Churn'!CA129-CA129*'SaaS - Downselling'!CA61-CA129*'SaaS - Upselling'!CA197+CA61*'SaaS - Upselling'!CA61+CA197*'SaaS - Downselling'!CA129</f>
        <v>155.63720665759627</v>
      </c>
      <c r="CC129" s="89">
        <f ca="1">CB129-CB129*'SaaS - Churn'!CB129-CB129*'SaaS - Downselling'!CB61-CB129*'SaaS - Upselling'!CB197+CB61*'SaaS - Upselling'!CB61+CB197*'SaaS - Downselling'!CB129</f>
        <v>154.3887776537432</v>
      </c>
      <c r="CD129" s="89">
        <f ca="1">CC129-CC129*'SaaS - Churn'!CC129-CC129*'SaaS - Downselling'!CC61-CC129*'SaaS - Upselling'!CC197+CC61*'SaaS - Upselling'!CC61+CC197*'SaaS - Downselling'!CC129</f>
        <v>152.94159941445133</v>
      </c>
      <c r="CE129" s="89">
        <f ca="1">CD129-CD129*'SaaS - Churn'!CD129-CD129*'SaaS - Downselling'!CD61-CD129*'SaaS - Upselling'!CD197+CD61*'SaaS - Upselling'!CD61+CD197*'SaaS - Downselling'!CD129</f>
        <v>151.32649306229132</v>
      </c>
      <c r="CF129" s="89">
        <f ca="1">CE129-CE129*'SaaS - Churn'!CE129-CE129*'SaaS - Downselling'!CE61-CE129*'SaaS - Upselling'!CE197+CE61*'SaaS - Upselling'!CE61+CE197*'SaaS - Downselling'!CE129</f>
        <v>149.57044176083906</v>
      </c>
      <c r="CG129" s="89">
        <f ca="1">CF129-CF129*'SaaS - Churn'!CF129-CF129*'SaaS - Downselling'!CF61-CF129*'SaaS - Upselling'!CF197+CF61*'SaaS - Upselling'!CF61+CF197*'SaaS - Downselling'!CF129</f>
        <v>147.69705405824058</v>
      </c>
      <c r="CH129" s="89">
        <f ca="1">CG129-CG129*'SaaS - Churn'!CG129-CG129*'SaaS - Downselling'!CG61-CG129*'SaaS - Upselling'!CG197+CG61*'SaaS - Upselling'!CG61+CG197*'SaaS - Downselling'!CG129</f>
        <v>145.72697157377991</v>
      </c>
      <c r="CI129" s="89">
        <f ca="1">CH129-CH129*'SaaS - Churn'!CH129-CH129*'SaaS - Downselling'!CH61-CH129*'SaaS - Upselling'!CH197+CH61*'SaaS - Upselling'!CH61+CH197*'SaaS - Downselling'!CH129</f>
        <v>143.67822770740395</v>
      </c>
      <c r="CJ129" s="89">
        <f ca="1">CI129-CI129*'SaaS - Churn'!CI129-CI129*'SaaS - Downselling'!CI61-CI129*'SaaS - Upselling'!CI197+CI61*'SaaS - Upselling'!CI61+CI197*'SaaS - Downselling'!CI129</f>
        <v>141.56656325054354</v>
      </c>
      <c r="CK129" s="89">
        <f ca="1">CJ129-CJ129*'SaaS - Churn'!CJ129-CJ129*'SaaS - Downselling'!CJ61-CJ129*'SaaS - Upselling'!CJ197+CJ61*'SaaS - Upselling'!CJ61+CJ197*'SaaS - Downselling'!CJ129</f>
        <v>139.40570407114581</v>
      </c>
      <c r="CL129" s="89">
        <f ca="1">CK129-CK129*'SaaS - Churn'!CK129-CK129*'SaaS - Downselling'!CK61-CK129*'SaaS - Upselling'!CK197+CK61*'SaaS - Upselling'!CK61+CK197*'SaaS - Downselling'!CK129</f>
        <v>137.20760542506247</v>
      </c>
      <c r="CM129" s="89">
        <f ca="1">CL129-CL129*'SaaS - Churn'!CL129-CL129*'SaaS - Downselling'!CL61-CL129*'SaaS - Upselling'!CL197+CL61*'SaaS - Upselling'!CL61+CL197*'SaaS - Downselling'!CL129</f>
        <v>134.98266689966005</v>
      </c>
      <c r="CN129" s="89">
        <f ca="1">CM129-CM129*'SaaS - Churn'!CM129-CM129*'SaaS - Downselling'!CM61-CM129*'SaaS - Upselling'!CM197+CM61*'SaaS - Upselling'!CM61+CM197*'SaaS - Downselling'!CM129</f>
        <v>132.73992151479382</v>
      </c>
      <c r="CO129" s="89">
        <f ca="1">CN129-CN129*'SaaS - Churn'!CN129-CN129*'SaaS - Downselling'!CN61-CN129*'SaaS - Upselling'!CN197+CN61*'SaaS - Upselling'!CN61+CN197*'SaaS - Downselling'!CN129</f>
        <v>130.48720208324968</v>
      </c>
      <c r="CP129" s="89">
        <f ca="1">CO129-CO129*'SaaS - Churn'!CO129-CO129*'SaaS - Downselling'!CO61-CO129*'SaaS - Upselling'!CO197+CO61*'SaaS - Upselling'!CO61+CO197*'SaaS - Downselling'!CO129</f>
        <v>128.23128756048621</v>
      </c>
      <c r="CQ129" s="89">
        <f ca="1">CP129-CP129*'SaaS - Churn'!CP129-CP129*'SaaS - Downselling'!CP61-CP129*'SaaS - Upselling'!CP197+CP61*'SaaS - Upselling'!CP61+CP197*'SaaS - Downselling'!CP129</f>
        <v>125.97803178590983</v>
      </c>
      <c r="CR129" s="89">
        <f ca="1">CQ129-CQ129*'SaaS - Churn'!CQ129-CQ129*'SaaS - Downselling'!CQ61-CQ129*'SaaS - Upselling'!CQ197+CQ61*'SaaS - Upselling'!CQ61+CQ197*'SaaS - Downselling'!CQ129</f>
        <v>123.73247672962898</v>
      </c>
      <c r="CS129" s="89">
        <f ca="1">CR129-CR129*'SaaS - Churn'!CR129-CR129*'SaaS - Downselling'!CR61-CR129*'SaaS - Upselling'!CR197+CR61*'SaaS - Upselling'!CR61+CR197*'SaaS - Downselling'!CR129</f>
        <v>121.49895210494125</v>
      </c>
      <c r="CT129" s="89">
        <f ca="1">CS129-CS129*'SaaS - Churn'!CS129-CS129*'SaaS - Downselling'!CS61-CS129*'SaaS - Upselling'!CS197+CS61*'SaaS - Upselling'!CS61+CS197*'SaaS - Downselling'!CS129</f>
        <v>119.2811629835587</v>
      </c>
      <c r="CU129" s="89">
        <f ca="1">CT129-CT129*'SaaS - Churn'!CT129-CT129*'SaaS - Downselling'!CT61-CT129*'SaaS - Upselling'!CT197+CT61*'SaaS - Upselling'!CT61+CT197*'SaaS - Downselling'!CT129</f>
        <v>117.08226685411785</v>
      </c>
      <c r="CV129" s="89">
        <f ca="1">CU129-CU129*'SaaS - Churn'!CU129-CU129*'SaaS - Downselling'!CU61-CU129*'SaaS - Upselling'!CU197+CU61*'SaaS - Upselling'!CU61+CU197*'SaaS - Downselling'!CU129</f>
        <v>114.90494139163818</v>
      </c>
      <c r="CW129" s="89">
        <f ca="1">CV129-CV129*'SaaS - Churn'!CV129-CV129*'SaaS - Downselling'!CV61-CV129*'SaaS - Upselling'!CV197+CV61*'SaaS - Upselling'!CV61+CV197*'SaaS - Downselling'!CV129</f>
        <v>112.75144405345577</v>
      </c>
      <c r="CX129" s="89">
        <f ca="1">CW129-CW129*'SaaS - Churn'!CW129-CW129*'SaaS - Downselling'!CW61-CW129*'SaaS - Upselling'!CW197+CW61*'SaaS - Upselling'!CW61+CW197*'SaaS - Downselling'!CW129</f>
        <v>110.62366448327899</v>
      </c>
      <c r="CY129" s="89">
        <f ca="1">CX129-CX129*'SaaS - Churn'!CX129-CX129*'SaaS - Downselling'!CX61-CX129*'SaaS - Upselling'!CX197+CX61*'SaaS - Upselling'!CX61+CX197*'SaaS - Downselling'!CX129</f>
        <v>108.52317058719865</v>
      </c>
      <c r="CZ129" s="89">
        <f ca="1">CY129-CY129*'SaaS - Churn'!CY129-CY129*'SaaS - Downselling'!CY61-CY129*'SaaS - Upselling'!CY197+CY61*'SaaS - Upselling'!CY61+CY197*'SaaS - Downselling'!CY129</f>
        <v>106.45124904180969</v>
      </c>
      <c r="DA129" s="89">
        <f ca="1">CZ129-CZ129*'SaaS - Churn'!CZ129-CZ129*'SaaS - Downselling'!CZ61-CZ129*'SaaS - Upselling'!CZ197+CZ61*'SaaS - Upselling'!CZ61+CZ197*'SaaS - Downselling'!CZ129</f>
        <v>104.4089409033659</v>
      </c>
      <c r="DB129" s="89">
        <f ca="1">DA129-DA129*'SaaS - Churn'!DA129-DA129*'SaaS - Downselling'!DA61-DA129*'SaaS - Upselling'!DA197+DA61*'SaaS - Upselling'!DA61+DA197*'SaaS - Downselling'!DA129</f>
        <v>102.39707290660391</v>
      </c>
      <c r="DC129" s="89">
        <f ca="1">DB129-DB129*'SaaS - Churn'!DB129-DB129*'SaaS - Downselling'!DB61-DB129*'SaaS - Upselling'!DB197+DB61*'SaaS - Upselling'!DB61+DB197*'SaaS - Downselling'!DB129</f>
        <v>100.41628497122052</v>
      </c>
      <c r="DD129" s="89">
        <f ca="1">DC129-DC129*'SaaS - Churn'!DC129-DC129*'SaaS - Downselling'!DC61-DC129*'SaaS - Upselling'!DC197+DC61*'SaaS - Upselling'!DC61+DC197*'SaaS - Downselling'!DC129</f>
        <v>98.467054371814953</v>
      </c>
      <c r="DE129" s="89">
        <f ca="1">DD129-DD129*'SaaS - Churn'!DD129-DD129*'SaaS - Downselling'!DD61-DD129*'SaaS - Upselling'!DD197+DD61*'SaaS - Upselling'!DD61+DD197*'SaaS - Downselling'!DD129</f>
        <v>96.549716972395231</v>
      </c>
      <c r="DF129" s="89">
        <f ca="1">DE129-DE129*'SaaS - Churn'!DE129-DE129*'SaaS - Downselling'!DE61-DE129*'SaaS - Upselling'!DE197+DE61*'SaaS - Upselling'!DE61+DE197*'SaaS - Downselling'!DE129</f>
        <v>94.664485878401919</v>
      </c>
      <c r="DG129" s="89">
        <f ca="1">DF129-DF129*'SaaS - Churn'!DF129-DF129*'SaaS - Downselling'!DF61-DF129*'SaaS - Upselling'!DF197+DF61*'SaaS - Upselling'!DF61+DF197*'SaaS - Downselling'!DF129</f>
        <v>92.811467816833925</v>
      </c>
      <c r="DH129" s="89">
        <f ca="1">DG129-DG129*'SaaS - Churn'!DG129-DG129*'SaaS - Downselling'!DG61-DG129*'SaaS - Upselling'!DG197+DG61*'SaaS - Upselling'!DG61+DG197*'SaaS - Downselling'!DG129</f>
        <v>90.990677517777272</v>
      </c>
      <c r="DI129" s="89">
        <f ca="1">DH129-DH129*'SaaS - Churn'!DH129-DH129*'SaaS - Downselling'!DH61-DH129*'SaaS - Upselling'!DH197+DH61*'SaaS - Upselling'!DH61+DH197*'SaaS - Downselling'!DH129</f>
        <v>89.202050337828155</v>
      </c>
      <c r="DJ129" s="89">
        <f ca="1">DI129-DI129*'SaaS - Churn'!DI129-DI129*'SaaS - Downselling'!DI61-DI129*'SaaS - Upselling'!DI197+DI61*'SaaS - Upselling'!DI61+DI197*'SaaS - Downselling'!DI129</f>
        <v>87.445453337029249</v>
      </c>
      <c r="DK129" s="89">
        <f ca="1">DJ129-DJ129*'SaaS - Churn'!DJ129-DJ129*'SaaS - Downselling'!DJ61-DJ129*'SaaS - Upselling'!DJ197+DJ61*'SaaS - Upselling'!DJ61+DJ197*'SaaS - Downselling'!DJ129</f>
        <v>85.720694995531403</v>
      </c>
      <c r="DL129" s="89">
        <f ca="1">DK129-DK129*'SaaS - Churn'!DK129-DK129*'SaaS - Downselling'!DK61-DK129*'SaaS - Upselling'!DK197+DK61*'SaaS - Upselling'!DK61+DK197*'SaaS - Downselling'!DK129</f>
        <v>84.027533733834389</v>
      </c>
      <c r="DM129" s="89">
        <f ca="1">DL129-DL129*'SaaS - Churn'!DL129-DL129*'SaaS - Downselling'!DL61-DL129*'SaaS - Upselling'!DL197+DL61*'SaaS - Upselling'!DL61+DL197*'SaaS - Downselling'!DL129</f>
        <v>82.365685380785692</v>
      </c>
      <c r="DN129" s="89">
        <f ca="1">DM129-DM129*'SaaS - Churn'!DM129-DM129*'SaaS - Downselling'!DM61-DM129*'SaaS - Upselling'!DM197+DM61*'SaaS - Upselling'!DM61+DM197*'SaaS - Downselling'!DM129</f>
        <v>80.734829716202597</v>
      </c>
      <c r="DO129" s="89">
        <f ca="1">DN129-DN129*'SaaS - Churn'!DN129-DN129*'SaaS - Downselling'!DN61-DN129*'SaaS - Upselling'!DN197+DN61*'SaaS - Upselling'!DN61+DN197*'SaaS - Downselling'!DN129</f>
        <v>79.134616199747242</v>
      </c>
      <c r="DP129" s="89">
        <f ca="1">DO129-DO129*'SaaS - Churn'!DO129-DO129*'SaaS - Downselling'!DO61-DO129*'SaaS - Upselling'!DO197+DO61*'SaaS - Upselling'!DO61+DO197*'SaaS - Downselling'!DO129</f>
        <v>77.56466898427675</v>
      </c>
      <c r="DQ129" s="89">
        <f ca="1">DP129-DP129*'SaaS - Churn'!DP129-DP129*'SaaS - Downselling'!DP61-DP129*'SaaS - Upselling'!DP197+DP61*'SaaS - Upselling'!DP61+DP197*'SaaS - Downselling'!DP129</f>
        <v>76.024591300092737</v>
      </c>
      <c r="DR129" s="89">
        <f ca="1">DQ129-DQ129*'SaaS - Churn'!DQ129-DQ129*'SaaS - Downselling'!DQ61-DQ129*'SaaS - Upselling'!DQ197+DQ61*'SaaS - Upselling'!DQ61+DQ197*'SaaS - Downselling'!DQ129</f>
        <v>74.513969286132223</v>
      </c>
    </row>
    <row r="130" spans="2:122" ht="15.75" customHeight="1">
      <c r="B130" s="195">
        <v>44713</v>
      </c>
      <c r="BK130" s="89">
        <f ca="1"/>
        <v>81.899999999999991</v>
      </c>
      <c r="BL130" s="89">
        <f ca="1">BK130-BK130*'SaaS - Churn'!BK130-BK130*'SaaS - Downselling'!BK62-BK130*'SaaS - Upselling'!BK198+BK62*'SaaS - Upselling'!BK62+BK198*'SaaS - Downselling'!BK130</f>
        <v>96.641999999999982</v>
      </c>
      <c r="BM130" s="89">
        <f ca="1">BL130-BL130*'SaaS - Churn'!BL130-BL130*'SaaS - Downselling'!BL62-BL130*'SaaS - Upselling'!BL198+BL62*'SaaS - Upselling'!BL62+BL198*'SaaS - Downselling'!BL130</f>
        <v>109.12355999999998</v>
      </c>
      <c r="BN130" s="89">
        <f ca="1">BM130-BM130*'SaaS - Churn'!BM130-BM130*'SaaS - Downselling'!BM62-BM130*'SaaS - Upselling'!BM198+BM62*'SaaS - Upselling'!BM62+BM198*'SaaS - Downselling'!BM130</f>
        <v>119.62576079999999</v>
      </c>
      <c r="BO130" s="89">
        <f ca="1">BN130-BN130*'SaaS - Churn'!BN130-BN130*'SaaS - Downselling'!BN62-BN130*'SaaS - Upselling'!BN198+BN62*'SaaS - Upselling'!BN62+BN198*'SaaS - Downselling'!BN130</f>
        <v>128.395756944</v>
      </c>
      <c r="BP130" s="89">
        <f ca="1">BO130-BO130*'SaaS - Churn'!BO130-BO130*'SaaS - Downselling'!BO62-BO130*'SaaS - Upselling'!BO198+BO62*'SaaS - Upselling'!BO62+BO198*'SaaS - Downselling'!BO130</f>
        <v>135.65085180192</v>
      </c>
      <c r="BQ130" s="89">
        <f ca="1">BP130-BP130*'SaaS - Churn'!BP130-BP130*'SaaS - Downselling'!BP62-BP130*'SaaS - Upselling'!BP198+BP62*'SaaS - Upselling'!BP62+BP198*'SaaS - Downselling'!BP130</f>
        <v>141.58208356306559</v>
      </c>
      <c r="BR130" s="89">
        <f ca="1">BQ130-BQ130*'SaaS - Churn'!BQ130-BQ130*'SaaS - Downselling'!BQ62-BQ130*'SaaS - Upselling'!BQ198+BQ62*'SaaS - Upselling'!BQ62+BQ198*'SaaS - Downselling'!BQ130</f>
        <v>146.3573808333262</v>
      </c>
      <c r="BS130" s="89">
        <f ca="1">BR130-BR130*'SaaS - Churn'!BR130-BR130*'SaaS - Downselling'!BR62-BR130*'SaaS - Upselling'!BR198+BR62*'SaaS - Upselling'!BR62+BR198*'SaaS - Downselling'!BR130</f>
        <v>150.12433948519896</v>
      </c>
      <c r="BT130" s="89">
        <f ca="1">BS130-BS130*'SaaS - Churn'!BS130-BS130*'SaaS - Downselling'!BS62-BS130*'SaaS - Upselling'!BS198+BS62*'SaaS - Upselling'!BS62+BS198*'SaaS - Downselling'!BS130</f>
        <v>153.01266621180957</v>
      </c>
      <c r="BU130" s="89">
        <f ca="1">BT130-BT130*'SaaS - Churn'!BT130-BT130*'SaaS - Downselling'!BT62-BT130*'SaaS - Upselling'!BT198+BT62*'SaaS - Upselling'!BT62+BT198*'SaaS - Downselling'!BT130</f>
        <v>155.13632878193022</v>
      </c>
      <c r="BV130" s="89">
        <f ca="1">BU130-BU130*'SaaS - Churn'!BU130-BU130*'SaaS - Downselling'!BU62-BU130*'SaaS - Upselling'!BU198+BU62*'SaaS - Upselling'!BU62+BU198*'SaaS - Downselling'!BU130</f>
        <v>156.59544819332564</v>
      </c>
      <c r="BW130" s="89">
        <f ca="1">BV130-BV130*'SaaS - Churn'!BV130-BV130*'SaaS - Downselling'!BV62-BV130*'SaaS - Upselling'!BV198+BV62*'SaaS - Upselling'!BV62+BV198*'SaaS - Downselling'!BV130</f>
        <v>157.47796369804905</v>
      </c>
      <c r="BX130" s="89">
        <f ca="1">BW130-BW130*'SaaS - Churn'!BW130-BW130*'SaaS - Downselling'!BW62-BW130*'SaaS - Upselling'!BW198+BW62*'SaaS - Upselling'!BW62+BW198*'SaaS - Downselling'!BW130</f>
        <v>157.8610979564472</v>
      </c>
      <c r="BY130" s="89">
        <f ca="1">BX130-BX130*'SaaS - Churn'!BX130-BX130*'SaaS - Downselling'!BX62-BX130*'SaaS - Upselling'!BX198+BX62*'SaaS - Upselling'!BX62+BX198*'SaaS - Downselling'!BX130</f>
        <v>157.81264630579429</v>
      </c>
      <c r="BZ130" s="89">
        <f ca="1">BY130-BY130*'SaaS - Churn'!BY130-BY130*'SaaS - Downselling'!BY62-BY130*'SaaS - Upselling'!BY198+BY62*'SaaS - Upselling'!BY62+BY198*'SaaS - Downselling'!BY130</f>
        <v>157.39211125113732</v>
      </c>
      <c r="CA130" s="89">
        <f ca="1">BZ130-BZ130*'SaaS - Churn'!BZ130-BZ130*'SaaS - Downselling'!BZ62-BZ130*'SaaS - Upselling'!BZ198+BZ62*'SaaS - Upselling'!BZ62+BZ198*'SaaS - Downselling'!BZ130</f>
        <v>156.65170075299844</v>
      </c>
      <c r="CB130" s="89">
        <f ca="1">CA130-CA130*'SaaS - Churn'!CA130-CA130*'SaaS - Downselling'!CA62-CA130*'SaaS - Upselling'!CA198+CA62*'SaaS - Upselling'!CA62+CA198*'SaaS - Downselling'!CA130</f>
        <v>155.63720665759627</v>
      </c>
      <c r="CC130" s="89">
        <f ca="1">CB130-CB130*'SaaS - Churn'!CB130-CB130*'SaaS - Downselling'!CB62-CB130*'SaaS - Upselling'!CB198+CB62*'SaaS - Upselling'!CB62+CB198*'SaaS - Downselling'!CB130</f>
        <v>154.3887776537432</v>
      </c>
      <c r="CD130" s="89">
        <f ca="1">CC130-CC130*'SaaS - Churn'!CC130-CC130*'SaaS - Downselling'!CC62-CC130*'SaaS - Upselling'!CC198+CC62*'SaaS - Upselling'!CC62+CC198*'SaaS - Downselling'!CC130</f>
        <v>152.94159941445133</v>
      </c>
      <c r="CE130" s="89">
        <f ca="1">CD130-CD130*'SaaS - Churn'!CD130-CD130*'SaaS - Downselling'!CD62-CD130*'SaaS - Upselling'!CD198+CD62*'SaaS - Upselling'!CD62+CD198*'SaaS - Downselling'!CD130</f>
        <v>151.32649306229132</v>
      </c>
      <c r="CF130" s="89">
        <f ca="1">CE130-CE130*'SaaS - Churn'!CE130-CE130*'SaaS - Downselling'!CE62-CE130*'SaaS - Upselling'!CE198+CE62*'SaaS - Upselling'!CE62+CE198*'SaaS - Downselling'!CE130</f>
        <v>149.57044176083906</v>
      </c>
      <c r="CG130" s="89">
        <f ca="1">CF130-CF130*'SaaS - Churn'!CF130-CF130*'SaaS - Downselling'!CF62-CF130*'SaaS - Upselling'!CF198+CF62*'SaaS - Upselling'!CF62+CF198*'SaaS - Downselling'!CF130</f>
        <v>147.69705405824058</v>
      </c>
      <c r="CH130" s="89">
        <f ca="1">CG130-CG130*'SaaS - Churn'!CG130-CG130*'SaaS - Downselling'!CG62-CG130*'SaaS - Upselling'!CG198+CG62*'SaaS - Upselling'!CG62+CG198*'SaaS - Downselling'!CG130</f>
        <v>145.72697157377991</v>
      </c>
      <c r="CI130" s="89">
        <f ca="1">CH130-CH130*'SaaS - Churn'!CH130-CH130*'SaaS - Downselling'!CH62-CH130*'SaaS - Upselling'!CH198+CH62*'SaaS - Upselling'!CH62+CH198*'SaaS - Downselling'!CH130</f>
        <v>143.67822770740395</v>
      </c>
      <c r="CJ130" s="89">
        <f ca="1">CI130-CI130*'SaaS - Churn'!CI130-CI130*'SaaS - Downselling'!CI62-CI130*'SaaS - Upselling'!CI198+CI62*'SaaS - Upselling'!CI62+CI198*'SaaS - Downselling'!CI130</f>
        <v>141.56656325054354</v>
      </c>
      <c r="CK130" s="89">
        <f ca="1">CJ130-CJ130*'SaaS - Churn'!CJ130-CJ130*'SaaS - Downselling'!CJ62-CJ130*'SaaS - Upselling'!CJ198+CJ62*'SaaS - Upselling'!CJ62+CJ198*'SaaS - Downselling'!CJ130</f>
        <v>139.40570407114581</v>
      </c>
      <c r="CL130" s="89">
        <f ca="1">CK130-CK130*'SaaS - Churn'!CK130-CK130*'SaaS - Downselling'!CK62-CK130*'SaaS - Upselling'!CK198+CK62*'SaaS - Upselling'!CK62+CK198*'SaaS - Downselling'!CK130</f>
        <v>137.20760542506247</v>
      </c>
      <c r="CM130" s="89">
        <f ca="1">CL130-CL130*'SaaS - Churn'!CL130-CL130*'SaaS - Downselling'!CL62-CL130*'SaaS - Upselling'!CL198+CL62*'SaaS - Upselling'!CL62+CL198*'SaaS - Downselling'!CL130</f>
        <v>134.98266689966005</v>
      </c>
      <c r="CN130" s="89">
        <f ca="1">CM130-CM130*'SaaS - Churn'!CM130-CM130*'SaaS - Downselling'!CM62-CM130*'SaaS - Upselling'!CM198+CM62*'SaaS - Upselling'!CM62+CM198*'SaaS - Downselling'!CM130</f>
        <v>132.73992151479382</v>
      </c>
      <c r="CO130" s="89">
        <f ca="1">CN130-CN130*'SaaS - Churn'!CN130-CN130*'SaaS - Downselling'!CN62-CN130*'SaaS - Upselling'!CN198+CN62*'SaaS - Upselling'!CN62+CN198*'SaaS - Downselling'!CN130</f>
        <v>130.48720208324968</v>
      </c>
      <c r="CP130" s="89">
        <f ca="1">CO130-CO130*'SaaS - Churn'!CO130-CO130*'SaaS - Downselling'!CO62-CO130*'SaaS - Upselling'!CO198+CO62*'SaaS - Upselling'!CO62+CO198*'SaaS - Downselling'!CO130</f>
        <v>128.23128756048621</v>
      </c>
      <c r="CQ130" s="89">
        <f ca="1">CP130-CP130*'SaaS - Churn'!CP130-CP130*'SaaS - Downselling'!CP62-CP130*'SaaS - Upselling'!CP198+CP62*'SaaS - Upselling'!CP62+CP198*'SaaS - Downselling'!CP130</f>
        <v>125.97803178590983</v>
      </c>
      <c r="CR130" s="89">
        <f ca="1">CQ130-CQ130*'SaaS - Churn'!CQ130-CQ130*'SaaS - Downselling'!CQ62-CQ130*'SaaS - Upselling'!CQ198+CQ62*'SaaS - Upselling'!CQ62+CQ198*'SaaS - Downselling'!CQ130</f>
        <v>123.73247672962898</v>
      </c>
      <c r="CS130" s="89">
        <f ca="1">CR130-CR130*'SaaS - Churn'!CR130-CR130*'SaaS - Downselling'!CR62-CR130*'SaaS - Upselling'!CR198+CR62*'SaaS - Upselling'!CR62+CR198*'SaaS - Downselling'!CR130</f>
        <v>121.49895210494125</v>
      </c>
      <c r="CT130" s="89">
        <f ca="1">CS130-CS130*'SaaS - Churn'!CS130-CS130*'SaaS - Downselling'!CS62-CS130*'SaaS - Upselling'!CS198+CS62*'SaaS - Upselling'!CS62+CS198*'SaaS - Downselling'!CS130</f>
        <v>119.2811629835587</v>
      </c>
      <c r="CU130" s="89">
        <f ca="1">CT130-CT130*'SaaS - Churn'!CT130-CT130*'SaaS - Downselling'!CT62-CT130*'SaaS - Upselling'!CT198+CT62*'SaaS - Upselling'!CT62+CT198*'SaaS - Downselling'!CT130</f>
        <v>117.08226685411785</v>
      </c>
      <c r="CV130" s="89">
        <f ca="1">CU130-CU130*'SaaS - Churn'!CU130-CU130*'SaaS - Downselling'!CU62-CU130*'SaaS - Upselling'!CU198+CU62*'SaaS - Upselling'!CU62+CU198*'SaaS - Downselling'!CU130</f>
        <v>114.90494139163818</v>
      </c>
      <c r="CW130" s="89">
        <f ca="1">CV130-CV130*'SaaS - Churn'!CV130-CV130*'SaaS - Downselling'!CV62-CV130*'SaaS - Upselling'!CV198+CV62*'SaaS - Upselling'!CV62+CV198*'SaaS - Downselling'!CV130</f>
        <v>112.75144405345577</v>
      </c>
      <c r="CX130" s="89">
        <f ca="1">CW130-CW130*'SaaS - Churn'!CW130-CW130*'SaaS - Downselling'!CW62-CW130*'SaaS - Upselling'!CW198+CW62*'SaaS - Upselling'!CW62+CW198*'SaaS - Downselling'!CW130</f>
        <v>110.62366448327899</v>
      </c>
      <c r="CY130" s="89">
        <f ca="1">CX130-CX130*'SaaS - Churn'!CX130-CX130*'SaaS - Downselling'!CX62-CX130*'SaaS - Upselling'!CX198+CX62*'SaaS - Upselling'!CX62+CX198*'SaaS - Downselling'!CX130</f>
        <v>108.52317058719865</v>
      </c>
      <c r="CZ130" s="89">
        <f ca="1">CY130-CY130*'SaaS - Churn'!CY130-CY130*'SaaS - Downselling'!CY62-CY130*'SaaS - Upselling'!CY198+CY62*'SaaS - Upselling'!CY62+CY198*'SaaS - Downselling'!CY130</f>
        <v>106.45124904180969</v>
      </c>
      <c r="DA130" s="89">
        <f ca="1">CZ130-CZ130*'SaaS - Churn'!CZ130-CZ130*'SaaS - Downselling'!CZ62-CZ130*'SaaS - Upselling'!CZ198+CZ62*'SaaS - Upselling'!CZ62+CZ198*'SaaS - Downselling'!CZ130</f>
        <v>104.4089409033659</v>
      </c>
      <c r="DB130" s="89">
        <f ca="1">DA130-DA130*'SaaS - Churn'!DA130-DA130*'SaaS - Downselling'!DA62-DA130*'SaaS - Upselling'!DA198+DA62*'SaaS - Upselling'!DA62+DA198*'SaaS - Downselling'!DA130</f>
        <v>102.39707290660391</v>
      </c>
      <c r="DC130" s="89">
        <f ca="1">DB130-DB130*'SaaS - Churn'!DB130-DB130*'SaaS - Downselling'!DB62-DB130*'SaaS - Upselling'!DB198+DB62*'SaaS - Upselling'!DB62+DB198*'SaaS - Downselling'!DB130</f>
        <v>100.41628497122052</v>
      </c>
      <c r="DD130" s="89">
        <f ca="1">DC130-DC130*'SaaS - Churn'!DC130-DC130*'SaaS - Downselling'!DC62-DC130*'SaaS - Upselling'!DC198+DC62*'SaaS - Upselling'!DC62+DC198*'SaaS - Downselling'!DC130</f>
        <v>98.467054371814953</v>
      </c>
      <c r="DE130" s="89">
        <f ca="1">DD130-DD130*'SaaS - Churn'!DD130-DD130*'SaaS - Downselling'!DD62-DD130*'SaaS - Upselling'!DD198+DD62*'SaaS - Upselling'!DD62+DD198*'SaaS - Downselling'!DD130</f>
        <v>96.549716972395231</v>
      </c>
      <c r="DF130" s="89">
        <f ca="1">DE130-DE130*'SaaS - Churn'!DE130-DE130*'SaaS - Downselling'!DE62-DE130*'SaaS - Upselling'!DE198+DE62*'SaaS - Upselling'!DE62+DE198*'SaaS - Downselling'!DE130</f>
        <v>94.664485878401919</v>
      </c>
      <c r="DG130" s="89">
        <f ca="1">DF130-DF130*'SaaS - Churn'!DF130-DF130*'SaaS - Downselling'!DF62-DF130*'SaaS - Upselling'!DF198+DF62*'SaaS - Upselling'!DF62+DF198*'SaaS - Downselling'!DF130</f>
        <v>92.811467816833925</v>
      </c>
      <c r="DH130" s="89">
        <f ca="1">DG130-DG130*'SaaS - Churn'!DG130-DG130*'SaaS - Downselling'!DG62-DG130*'SaaS - Upselling'!DG198+DG62*'SaaS - Upselling'!DG62+DG198*'SaaS - Downselling'!DG130</f>
        <v>90.990677517777272</v>
      </c>
      <c r="DI130" s="89">
        <f ca="1">DH130-DH130*'SaaS - Churn'!DH130-DH130*'SaaS - Downselling'!DH62-DH130*'SaaS - Upselling'!DH198+DH62*'SaaS - Upselling'!DH62+DH198*'SaaS - Downselling'!DH130</f>
        <v>89.202050337828155</v>
      </c>
      <c r="DJ130" s="89">
        <f ca="1">DI130-DI130*'SaaS - Churn'!DI130-DI130*'SaaS - Downselling'!DI62-DI130*'SaaS - Upselling'!DI198+DI62*'SaaS - Upselling'!DI62+DI198*'SaaS - Downselling'!DI130</f>
        <v>87.445453337029249</v>
      </c>
      <c r="DK130" s="89">
        <f ca="1">DJ130-DJ130*'SaaS - Churn'!DJ130-DJ130*'SaaS - Downselling'!DJ62-DJ130*'SaaS - Upselling'!DJ198+DJ62*'SaaS - Upselling'!DJ62+DJ198*'SaaS - Downselling'!DJ130</f>
        <v>85.720694995531403</v>
      </c>
      <c r="DL130" s="89">
        <f ca="1">DK130-DK130*'SaaS - Churn'!DK130-DK130*'SaaS - Downselling'!DK62-DK130*'SaaS - Upselling'!DK198+DK62*'SaaS - Upselling'!DK62+DK198*'SaaS - Downselling'!DK130</f>
        <v>84.027533733834389</v>
      </c>
      <c r="DM130" s="89">
        <f ca="1">DL130-DL130*'SaaS - Churn'!DL130-DL130*'SaaS - Downselling'!DL62-DL130*'SaaS - Upselling'!DL198+DL62*'SaaS - Upselling'!DL62+DL198*'SaaS - Downselling'!DL130</f>
        <v>82.365685380785692</v>
      </c>
      <c r="DN130" s="89">
        <f ca="1">DM130-DM130*'SaaS - Churn'!DM130-DM130*'SaaS - Downselling'!DM62-DM130*'SaaS - Upselling'!DM198+DM62*'SaaS - Upselling'!DM62+DM198*'SaaS - Downselling'!DM130</f>
        <v>80.734829716202597</v>
      </c>
      <c r="DO130" s="89">
        <f ca="1">DN130-DN130*'SaaS - Churn'!DN130-DN130*'SaaS - Downselling'!DN62-DN130*'SaaS - Upselling'!DN198+DN62*'SaaS - Upselling'!DN62+DN198*'SaaS - Downselling'!DN130</f>
        <v>79.134616199747242</v>
      </c>
      <c r="DP130" s="89">
        <f ca="1">DO130-DO130*'SaaS - Churn'!DO130-DO130*'SaaS - Downselling'!DO62-DO130*'SaaS - Upselling'!DO198+DO62*'SaaS - Upselling'!DO62+DO198*'SaaS - Downselling'!DO130</f>
        <v>77.56466898427675</v>
      </c>
      <c r="DQ130" s="89">
        <f ca="1">DP130-DP130*'SaaS - Churn'!DP130-DP130*'SaaS - Downselling'!DP62-DP130*'SaaS - Upselling'!DP198+DP62*'SaaS - Upselling'!DP62+DP198*'SaaS - Downselling'!DP130</f>
        <v>76.024591300092737</v>
      </c>
      <c r="DR130" s="89">
        <f ca="1">DQ130-DQ130*'SaaS - Churn'!DQ130-DQ130*'SaaS - Downselling'!DQ62-DQ130*'SaaS - Upselling'!DQ198+DQ62*'SaaS - Upselling'!DQ62+DQ198*'SaaS - Downselling'!DQ130</f>
        <v>74.513969286132223</v>
      </c>
    </row>
    <row r="131" spans="2:122" ht="15.75" customHeight="1">
      <c r="B131" s="195">
        <v>44743</v>
      </c>
      <c r="BK131" s="89">
        <f ca="1"/>
        <v>81.899999999999991</v>
      </c>
      <c r="BL131" s="89">
        <f ca="1">BK131-BK131*'SaaS - Churn'!BK131-BK131*'SaaS - Downselling'!BK63-BK131*'SaaS - Upselling'!BK199+BK63*'SaaS - Upselling'!BK63+BK199*'SaaS - Downselling'!BK131</f>
        <v>96.641999999999982</v>
      </c>
      <c r="BM131" s="89">
        <f ca="1">BL131-BL131*'SaaS - Churn'!BL131-BL131*'SaaS - Downselling'!BL63-BL131*'SaaS - Upselling'!BL199+BL63*'SaaS - Upselling'!BL63+BL199*'SaaS - Downselling'!BL131</f>
        <v>109.12355999999998</v>
      </c>
      <c r="BN131" s="89">
        <f ca="1">BM131-BM131*'SaaS - Churn'!BM131-BM131*'SaaS - Downselling'!BM63-BM131*'SaaS - Upselling'!BM199+BM63*'SaaS - Upselling'!BM63+BM199*'SaaS - Downselling'!BM131</f>
        <v>119.62576079999999</v>
      </c>
      <c r="BO131" s="89">
        <f ca="1">BN131-BN131*'SaaS - Churn'!BN131-BN131*'SaaS - Downselling'!BN63-BN131*'SaaS - Upselling'!BN199+BN63*'SaaS - Upselling'!BN63+BN199*'SaaS - Downselling'!BN131</f>
        <v>128.395756944</v>
      </c>
      <c r="BP131" s="89">
        <f ca="1">BO131-BO131*'SaaS - Churn'!BO131-BO131*'SaaS - Downselling'!BO63-BO131*'SaaS - Upselling'!BO199+BO63*'SaaS - Upselling'!BO63+BO199*'SaaS - Downselling'!BO131</f>
        <v>135.65085180192</v>
      </c>
      <c r="BQ131" s="89">
        <f ca="1">BP131-BP131*'SaaS - Churn'!BP131-BP131*'SaaS - Downselling'!BP63-BP131*'SaaS - Upselling'!BP199+BP63*'SaaS - Upselling'!BP63+BP199*'SaaS - Downselling'!BP131</f>
        <v>141.58208356306559</v>
      </c>
      <c r="BR131" s="89">
        <f ca="1">BQ131-BQ131*'SaaS - Churn'!BQ131-BQ131*'SaaS - Downselling'!BQ63-BQ131*'SaaS - Upselling'!BQ199+BQ63*'SaaS - Upselling'!BQ63+BQ199*'SaaS - Downselling'!BQ131</f>
        <v>146.3573808333262</v>
      </c>
      <c r="BS131" s="89">
        <f ca="1">BR131-BR131*'SaaS - Churn'!BR131-BR131*'SaaS - Downselling'!BR63-BR131*'SaaS - Upselling'!BR199+BR63*'SaaS - Upselling'!BR63+BR199*'SaaS - Downselling'!BR131</f>
        <v>150.12433948519896</v>
      </c>
      <c r="BT131" s="89">
        <f ca="1">BS131-BS131*'SaaS - Churn'!BS131-BS131*'SaaS - Downselling'!BS63-BS131*'SaaS - Upselling'!BS199+BS63*'SaaS - Upselling'!BS63+BS199*'SaaS - Downselling'!BS131</f>
        <v>153.01266621180957</v>
      </c>
      <c r="BU131" s="89">
        <f ca="1">BT131-BT131*'SaaS - Churn'!BT131-BT131*'SaaS - Downselling'!BT63-BT131*'SaaS - Upselling'!BT199+BT63*'SaaS - Upselling'!BT63+BT199*'SaaS - Downselling'!BT131</f>
        <v>155.13632878193022</v>
      </c>
      <c r="BV131" s="89">
        <f ca="1">BU131-BU131*'SaaS - Churn'!BU131-BU131*'SaaS - Downselling'!BU63-BU131*'SaaS - Upselling'!BU199+BU63*'SaaS - Upselling'!BU63+BU199*'SaaS - Downselling'!BU131</f>
        <v>156.59544819332564</v>
      </c>
      <c r="BW131" s="89">
        <f ca="1">BV131-BV131*'SaaS - Churn'!BV131-BV131*'SaaS - Downselling'!BV63-BV131*'SaaS - Upselling'!BV199+BV63*'SaaS - Upselling'!BV63+BV199*'SaaS - Downselling'!BV131</f>
        <v>157.47796369804905</v>
      </c>
      <c r="BX131" s="89">
        <f ca="1">BW131-BW131*'SaaS - Churn'!BW131-BW131*'SaaS - Downselling'!BW63-BW131*'SaaS - Upselling'!BW199+BW63*'SaaS - Upselling'!BW63+BW199*'SaaS - Downselling'!BW131</f>
        <v>157.8610979564472</v>
      </c>
      <c r="BY131" s="89">
        <f ca="1">BX131-BX131*'SaaS - Churn'!BX131-BX131*'SaaS - Downselling'!BX63-BX131*'SaaS - Upselling'!BX199+BX63*'SaaS - Upselling'!BX63+BX199*'SaaS - Downselling'!BX131</f>
        <v>157.81264630579429</v>
      </c>
      <c r="BZ131" s="89">
        <f ca="1">BY131-BY131*'SaaS - Churn'!BY131-BY131*'SaaS - Downselling'!BY63-BY131*'SaaS - Upselling'!BY199+BY63*'SaaS - Upselling'!BY63+BY199*'SaaS - Downselling'!BY131</f>
        <v>157.39211125113732</v>
      </c>
      <c r="CA131" s="89">
        <f ca="1">BZ131-BZ131*'SaaS - Churn'!BZ131-BZ131*'SaaS - Downselling'!BZ63-BZ131*'SaaS - Upselling'!BZ199+BZ63*'SaaS - Upselling'!BZ63+BZ199*'SaaS - Downselling'!BZ131</f>
        <v>156.65170075299844</v>
      </c>
      <c r="CB131" s="89">
        <f ca="1">CA131-CA131*'SaaS - Churn'!CA131-CA131*'SaaS - Downselling'!CA63-CA131*'SaaS - Upselling'!CA199+CA63*'SaaS - Upselling'!CA63+CA199*'SaaS - Downselling'!CA131</f>
        <v>155.63720665759627</v>
      </c>
      <c r="CC131" s="89">
        <f ca="1">CB131-CB131*'SaaS - Churn'!CB131-CB131*'SaaS - Downselling'!CB63-CB131*'SaaS - Upselling'!CB199+CB63*'SaaS - Upselling'!CB63+CB199*'SaaS - Downselling'!CB131</f>
        <v>154.3887776537432</v>
      </c>
      <c r="CD131" s="89">
        <f ca="1">CC131-CC131*'SaaS - Churn'!CC131-CC131*'SaaS - Downselling'!CC63-CC131*'SaaS - Upselling'!CC199+CC63*'SaaS - Upselling'!CC63+CC199*'SaaS - Downselling'!CC131</f>
        <v>152.94159941445133</v>
      </c>
      <c r="CE131" s="89">
        <f ca="1">CD131-CD131*'SaaS - Churn'!CD131-CD131*'SaaS - Downselling'!CD63-CD131*'SaaS - Upselling'!CD199+CD63*'SaaS - Upselling'!CD63+CD199*'SaaS - Downselling'!CD131</f>
        <v>151.32649306229132</v>
      </c>
      <c r="CF131" s="89">
        <f ca="1">CE131-CE131*'SaaS - Churn'!CE131-CE131*'SaaS - Downselling'!CE63-CE131*'SaaS - Upselling'!CE199+CE63*'SaaS - Upselling'!CE63+CE199*'SaaS - Downselling'!CE131</f>
        <v>149.57044176083906</v>
      </c>
      <c r="CG131" s="89">
        <f ca="1">CF131-CF131*'SaaS - Churn'!CF131-CF131*'SaaS - Downselling'!CF63-CF131*'SaaS - Upselling'!CF199+CF63*'SaaS - Upselling'!CF63+CF199*'SaaS - Downselling'!CF131</f>
        <v>147.69705405824058</v>
      </c>
      <c r="CH131" s="89">
        <f ca="1">CG131-CG131*'SaaS - Churn'!CG131-CG131*'SaaS - Downselling'!CG63-CG131*'SaaS - Upselling'!CG199+CG63*'SaaS - Upselling'!CG63+CG199*'SaaS - Downselling'!CG131</f>
        <v>145.72697157377991</v>
      </c>
      <c r="CI131" s="89">
        <f ca="1">CH131-CH131*'SaaS - Churn'!CH131-CH131*'SaaS - Downselling'!CH63-CH131*'SaaS - Upselling'!CH199+CH63*'SaaS - Upselling'!CH63+CH199*'SaaS - Downselling'!CH131</f>
        <v>143.67822770740395</v>
      </c>
      <c r="CJ131" s="89">
        <f ca="1">CI131-CI131*'SaaS - Churn'!CI131-CI131*'SaaS - Downselling'!CI63-CI131*'SaaS - Upselling'!CI199+CI63*'SaaS - Upselling'!CI63+CI199*'SaaS - Downselling'!CI131</f>
        <v>141.56656325054354</v>
      </c>
      <c r="CK131" s="89">
        <f ca="1">CJ131-CJ131*'SaaS - Churn'!CJ131-CJ131*'SaaS - Downselling'!CJ63-CJ131*'SaaS - Upselling'!CJ199+CJ63*'SaaS - Upselling'!CJ63+CJ199*'SaaS - Downselling'!CJ131</f>
        <v>139.40570407114581</v>
      </c>
      <c r="CL131" s="89">
        <f ca="1">CK131-CK131*'SaaS - Churn'!CK131-CK131*'SaaS - Downselling'!CK63-CK131*'SaaS - Upselling'!CK199+CK63*'SaaS - Upselling'!CK63+CK199*'SaaS - Downselling'!CK131</f>
        <v>137.20760542506247</v>
      </c>
      <c r="CM131" s="89">
        <f ca="1">CL131-CL131*'SaaS - Churn'!CL131-CL131*'SaaS - Downselling'!CL63-CL131*'SaaS - Upselling'!CL199+CL63*'SaaS - Upselling'!CL63+CL199*'SaaS - Downselling'!CL131</f>
        <v>134.98266689966005</v>
      </c>
      <c r="CN131" s="89">
        <f ca="1">CM131-CM131*'SaaS - Churn'!CM131-CM131*'SaaS - Downselling'!CM63-CM131*'SaaS - Upselling'!CM199+CM63*'SaaS - Upselling'!CM63+CM199*'SaaS - Downselling'!CM131</f>
        <v>132.73992151479382</v>
      </c>
      <c r="CO131" s="89">
        <f ca="1">CN131-CN131*'SaaS - Churn'!CN131-CN131*'SaaS - Downselling'!CN63-CN131*'SaaS - Upselling'!CN199+CN63*'SaaS - Upselling'!CN63+CN199*'SaaS - Downselling'!CN131</f>
        <v>130.48720208324968</v>
      </c>
      <c r="CP131" s="89">
        <f ca="1">CO131-CO131*'SaaS - Churn'!CO131-CO131*'SaaS - Downselling'!CO63-CO131*'SaaS - Upselling'!CO199+CO63*'SaaS - Upselling'!CO63+CO199*'SaaS - Downselling'!CO131</f>
        <v>128.23128756048621</v>
      </c>
      <c r="CQ131" s="89">
        <f ca="1">CP131-CP131*'SaaS - Churn'!CP131-CP131*'SaaS - Downselling'!CP63-CP131*'SaaS - Upselling'!CP199+CP63*'SaaS - Upselling'!CP63+CP199*'SaaS - Downselling'!CP131</f>
        <v>125.97803178590983</v>
      </c>
      <c r="CR131" s="89">
        <f ca="1">CQ131-CQ131*'SaaS - Churn'!CQ131-CQ131*'SaaS - Downselling'!CQ63-CQ131*'SaaS - Upselling'!CQ199+CQ63*'SaaS - Upselling'!CQ63+CQ199*'SaaS - Downselling'!CQ131</f>
        <v>123.73247672962898</v>
      </c>
      <c r="CS131" s="89">
        <f ca="1">CR131-CR131*'SaaS - Churn'!CR131-CR131*'SaaS - Downselling'!CR63-CR131*'SaaS - Upselling'!CR199+CR63*'SaaS - Upselling'!CR63+CR199*'SaaS - Downselling'!CR131</f>
        <v>121.49895210494125</v>
      </c>
      <c r="CT131" s="89">
        <f ca="1">CS131-CS131*'SaaS - Churn'!CS131-CS131*'SaaS - Downselling'!CS63-CS131*'SaaS - Upselling'!CS199+CS63*'SaaS - Upselling'!CS63+CS199*'SaaS - Downselling'!CS131</f>
        <v>119.2811629835587</v>
      </c>
      <c r="CU131" s="89">
        <f ca="1">CT131-CT131*'SaaS - Churn'!CT131-CT131*'SaaS - Downselling'!CT63-CT131*'SaaS - Upselling'!CT199+CT63*'SaaS - Upselling'!CT63+CT199*'SaaS - Downselling'!CT131</f>
        <v>117.08226685411785</v>
      </c>
      <c r="CV131" s="89">
        <f ca="1">CU131-CU131*'SaaS - Churn'!CU131-CU131*'SaaS - Downselling'!CU63-CU131*'SaaS - Upselling'!CU199+CU63*'SaaS - Upselling'!CU63+CU199*'SaaS - Downselling'!CU131</f>
        <v>114.90494139163818</v>
      </c>
      <c r="CW131" s="89">
        <f ca="1">CV131-CV131*'SaaS - Churn'!CV131-CV131*'SaaS - Downselling'!CV63-CV131*'SaaS - Upselling'!CV199+CV63*'SaaS - Upselling'!CV63+CV199*'SaaS - Downselling'!CV131</f>
        <v>112.75144405345577</v>
      </c>
      <c r="CX131" s="89">
        <f ca="1">CW131-CW131*'SaaS - Churn'!CW131-CW131*'SaaS - Downselling'!CW63-CW131*'SaaS - Upselling'!CW199+CW63*'SaaS - Upselling'!CW63+CW199*'SaaS - Downselling'!CW131</f>
        <v>110.62366448327899</v>
      </c>
      <c r="CY131" s="89">
        <f ca="1">CX131-CX131*'SaaS - Churn'!CX131-CX131*'SaaS - Downselling'!CX63-CX131*'SaaS - Upselling'!CX199+CX63*'SaaS - Upselling'!CX63+CX199*'SaaS - Downselling'!CX131</f>
        <v>108.52317058719865</v>
      </c>
      <c r="CZ131" s="89">
        <f ca="1">CY131-CY131*'SaaS - Churn'!CY131-CY131*'SaaS - Downselling'!CY63-CY131*'SaaS - Upselling'!CY199+CY63*'SaaS - Upselling'!CY63+CY199*'SaaS - Downselling'!CY131</f>
        <v>106.45124904180969</v>
      </c>
      <c r="DA131" s="89">
        <f ca="1">CZ131-CZ131*'SaaS - Churn'!CZ131-CZ131*'SaaS - Downselling'!CZ63-CZ131*'SaaS - Upselling'!CZ199+CZ63*'SaaS - Upselling'!CZ63+CZ199*'SaaS - Downselling'!CZ131</f>
        <v>104.4089409033659</v>
      </c>
      <c r="DB131" s="89">
        <f ca="1">DA131-DA131*'SaaS - Churn'!DA131-DA131*'SaaS - Downselling'!DA63-DA131*'SaaS - Upselling'!DA199+DA63*'SaaS - Upselling'!DA63+DA199*'SaaS - Downselling'!DA131</f>
        <v>102.39707290660391</v>
      </c>
      <c r="DC131" s="89">
        <f ca="1">DB131-DB131*'SaaS - Churn'!DB131-DB131*'SaaS - Downselling'!DB63-DB131*'SaaS - Upselling'!DB199+DB63*'SaaS - Upselling'!DB63+DB199*'SaaS - Downselling'!DB131</f>
        <v>100.41628497122052</v>
      </c>
      <c r="DD131" s="89">
        <f ca="1">DC131-DC131*'SaaS - Churn'!DC131-DC131*'SaaS - Downselling'!DC63-DC131*'SaaS - Upselling'!DC199+DC63*'SaaS - Upselling'!DC63+DC199*'SaaS - Downselling'!DC131</f>
        <v>98.467054371814953</v>
      </c>
      <c r="DE131" s="89">
        <f ca="1">DD131-DD131*'SaaS - Churn'!DD131-DD131*'SaaS - Downselling'!DD63-DD131*'SaaS - Upselling'!DD199+DD63*'SaaS - Upselling'!DD63+DD199*'SaaS - Downselling'!DD131</f>
        <v>96.549716972395231</v>
      </c>
      <c r="DF131" s="89">
        <f ca="1">DE131-DE131*'SaaS - Churn'!DE131-DE131*'SaaS - Downselling'!DE63-DE131*'SaaS - Upselling'!DE199+DE63*'SaaS - Upselling'!DE63+DE199*'SaaS - Downselling'!DE131</f>
        <v>94.664485878401919</v>
      </c>
      <c r="DG131" s="89">
        <f ca="1">DF131-DF131*'SaaS - Churn'!DF131-DF131*'SaaS - Downselling'!DF63-DF131*'SaaS - Upselling'!DF199+DF63*'SaaS - Upselling'!DF63+DF199*'SaaS - Downselling'!DF131</f>
        <v>92.811467816833925</v>
      </c>
      <c r="DH131" s="89">
        <f ca="1">DG131-DG131*'SaaS - Churn'!DG131-DG131*'SaaS - Downselling'!DG63-DG131*'SaaS - Upselling'!DG199+DG63*'SaaS - Upselling'!DG63+DG199*'SaaS - Downselling'!DG131</f>
        <v>90.990677517777272</v>
      </c>
      <c r="DI131" s="89">
        <f ca="1">DH131-DH131*'SaaS - Churn'!DH131-DH131*'SaaS - Downselling'!DH63-DH131*'SaaS - Upselling'!DH199+DH63*'SaaS - Upselling'!DH63+DH199*'SaaS - Downselling'!DH131</f>
        <v>89.202050337828155</v>
      </c>
      <c r="DJ131" s="89">
        <f ca="1">DI131-DI131*'SaaS - Churn'!DI131-DI131*'SaaS - Downselling'!DI63-DI131*'SaaS - Upselling'!DI199+DI63*'SaaS - Upselling'!DI63+DI199*'SaaS - Downselling'!DI131</f>
        <v>87.445453337029249</v>
      </c>
      <c r="DK131" s="89">
        <f ca="1">DJ131-DJ131*'SaaS - Churn'!DJ131-DJ131*'SaaS - Downselling'!DJ63-DJ131*'SaaS - Upselling'!DJ199+DJ63*'SaaS - Upselling'!DJ63+DJ199*'SaaS - Downselling'!DJ131</f>
        <v>85.720694995531403</v>
      </c>
      <c r="DL131" s="89">
        <f ca="1">DK131-DK131*'SaaS - Churn'!DK131-DK131*'SaaS - Downselling'!DK63-DK131*'SaaS - Upselling'!DK199+DK63*'SaaS - Upselling'!DK63+DK199*'SaaS - Downselling'!DK131</f>
        <v>84.027533733834389</v>
      </c>
      <c r="DM131" s="89">
        <f ca="1">DL131-DL131*'SaaS - Churn'!DL131-DL131*'SaaS - Downselling'!DL63-DL131*'SaaS - Upselling'!DL199+DL63*'SaaS - Upselling'!DL63+DL199*'SaaS - Downselling'!DL131</f>
        <v>82.365685380785692</v>
      </c>
      <c r="DN131" s="89">
        <f ca="1">DM131-DM131*'SaaS - Churn'!DM131-DM131*'SaaS - Downselling'!DM63-DM131*'SaaS - Upselling'!DM199+DM63*'SaaS - Upselling'!DM63+DM199*'SaaS - Downselling'!DM131</f>
        <v>80.734829716202597</v>
      </c>
      <c r="DO131" s="89">
        <f ca="1">DN131-DN131*'SaaS - Churn'!DN131-DN131*'SaaS - Downselling'!DN63-DN131*'SaaS - Upselling'!DN199+DN63*'SaaS - Upselling'!DN63+DN199*'SaaS - Downselling'!DN131</f>
        <v>79.134616199747242</v>
      </c>
      <c r="DP131" s="89">
        <f ca="1">DO131-DO131*'SaaS - Churn'!DO131-DO131*'SaaS - Downselling'!DO63-DO131*'SaaS - Upselling'!DO199+DO63*'SaaS - Upselling'!DO63+DO199*'SaaS - Downselling'!DO131</f>
        <v>77.56466898427675</v>
      </c>
      <c r="DQ131" s="89">
        <f ca="1">DP131-DP131*'SaaS - Churn'!DP131-DP131*'SaaS - Downselling'!DP63-DP131*'SaaS - Upselling'!DP199+DP63*'SaaS - Upselling'!DP63+DP199*'SaaS - Downselling'!DP131</f>
        <v>76.024591300092737</v>
      </c>
      <c r="DR131" s="89">
        <f ca="1">DQ131-DQ131*'SaaS - Churn'!DQ131-DQ131*'SaaS - Downselling'!DQ63-DQ131*'SaaS - Upselling'!DQ199+DQ63*'SaaS - Upselling'!DQ63+DQ199*'SaaS - Downselling'!DQ131</f>
        <v>74.513969286132223</v>
      </c>
    </row>
    <row r="132" spans="2:122" ht="15.75" customHeight="1">
      <c r="B132" s="195">
        <v>44774</v>
      </c>
      <c r="BK132" s="89">
        <f ca="1"/>
        <v>81.899999999999991</v>
      </c>
      <c r="BL132" s="89">
        <f ca="1">BK132-BK132*'SaaS - Churn'!BK132-BK132*'SaaS - Downselling'!BK64-BK132*'SaaS - Upselling'!BK200+BK64*'SaaS - Upselling'!BK64+BK200*'SaaS - Downselling'!BK132</f>
        <v>96.641999999999982</v>
      </c>
      <c r="BM132" s="89">
        <f ca="1">BL132-BL132*'SaaS - Churn'!BL132-BL132*'SaaS - Downselling'!BL64-BL132*'SaaS - Upselling'!BL200+BL64*'SaaS - Upselling'!BL64+BL200*'SaaS - Downselling'!BL132</f>
        <v>109.12355999999998</v>
      </c>
      <c r="BN132" s="89">
        <f ca="1">BM132-BM132*'SaaS - Churn'!BM132-BM132*'SaaS - Downselling'!BM64-BM132*'SaaS - Upselling'!BM200+BM64*'SaaS - Upselling'!BM64+BM200*'SaaS - Downselling'!BM132</f>
        <v>119.62576079999999</v>
      </c>
      <c r="BO132" s="89">
        <f ca="1">BN132-BN132*'SaaS - Churn'!BN132-BN132*'SaaS - Downselling'!BN64-BN132*'SaaS - Upselling'!BN200+BN64*'SaaS - Upselling'!BN64+BN200*'SaaS - Downselling'!BN132</f>
        <v>128.395756944</v>
      </c>
      <c r="BP132" s="89">
        <f ca="1">BO132-BO132*'SaaS - Churn'!BO132-BO132*'SaaS - Downselling'!BO64-BO132*'SaaS - Upselling'!BO200+BO64*'SaaS - Upselling'!BO64+BO200*'SaaS - Downselling'!BO132</f>
        <v>135.65085180192</v>
      </c>
      <c r="BQ132" s="89">
        <f ca="1">BP132-BP132*'SaaS - Churn'!BP132-BP132*'SaaS - Downselling'!BP64-BP132*'SaaS - Upselling'!BP200+BP64*'SaaS - Upselling'!BP64+BP200*'SaaS - Downselling'!BP132</f>
        <v>141.58208356306559</v>
      </c>
      <c r="BR132" s="89">
        <f ca="1">BQ132-BQ132*'SaaS - Churn'!BQ132-BQ132*'SaaS - Downselling'!BQ64-BQ132*'SaaS - Upselling'!BQ200+BQ64*'SaaS - Upselling'!BQ64+BQ200*'SaaS - Downselling'!BQ132</f>
        <v>146.3573808333262</v>
      </c>
      <c r="BS132" s="89">
        <f ca="1">BR132-BR132*'SaaS - Churn'!BR132-BR132*'SaaS - Downselling'!BR64-BR132*'SaaS - Upselling'!BR200+BR64*'SaaS - Upselling'!BR64+BR200*'SaaS - Downselling'!BR132</f>
        <v>150.12433948519896</v>
      </c>
      <c r="BT132" s="89">
        <f ca="1">BS132-BS132*'SaaS - Churn'!BS132-BS132*'SaaS - Downselling'!BS64-BS132*'SaaS - Upselling'!BS200+BS64*'SaaS - Upselling'!BS64+BS200*'SaaS - Downselling'!BS132</f>
        <v>153.01266621180957</v>
      </c>
      <c r="BU132" s="89">
        <f ca="1">BT132-BT132*'SaaS - Churn'!BT132-BT132*'SaaS - Downselling'!BT64-BT132*'SaaS - Upselling'!BT200+BT64*'SaaS - Upselling'!BT64+BT200*'SaaS - Downselling'!BT132</f>
        <v>155.13632878193022</v>
      </c>
      <c r="BV132" s="89">
        <f ca="1">BU132-BU132*'SaaS - Churn'!BU132-BU132*'SaaS - Downselling'!BU64-BU132*'SaaS - Upselling'!BU200+BU64*'SaaS - Upselling'!BU64+BU200*'SaaS - Downselling'!BU132</f>
        <v>156.59544819332564</v>
      </c>
      <c r="BW132" s="89">
        <f ca="1">BV132-BV132*'SaaS - Churn'!BV132-BV132*'SaaS - Downselling'!BV64-BV132*'SaaS - Upselling'!BV200+BV64*'SaaS - Upselling'!BV64+BV200*'SaaS - Downselling'!BV132</f>
        <v>157.47796369804905</v>
      </c>
      <c r="BX132" s="89">
        <f ca="1">BW132-BW132*'SaaS - Churn'!BW132-BW132*'SaaS - Downselling'!BW64-BW132*'SaaS - Upselling'!BW200+BW64*'SaaS - Upselling'!BW64+BW200*'SaaS - Downselling'!BW132</f>
        <v>157.8610979564472</v>
      </c>
      <c r="BY132" s="89">
        <f ca="1">BX132-BX132*'SaaS - Churn'!BX132-BX132*'SaaS - Downselling'!BX64-BX132*'SaaS - Upselling'!BX200+BX64*'SaaS - Upselling'!BX64+BX200*'SaaS - Downselling'!BX132</f>
        <v>157.81264630579429</v>
      </c>
      <c r="BZ132" s="89">
        <f ca="1">BY132-BY132*'SaaS - Churn'!BY132-BY132*'SaaS - Downselling'!BY64-BY132*'SaaS - Upselling'!BY200+BY64*'SaaS - Upselling'!BY64+BY200*'SaaS - Downselling'!BY132</f>
        <v>157.39211125113732</v>
      </c>
      <c r="CA132" s="89">
        <f ca="1">BZ132-BZ132*'SaaS - Churn'!BZ132-BZ132*'SaaS - Downselling'!BZ64-BZ132*'SaaS - Upselling'!BZ200+BZ64*'SaaS - Upselling'!BZ64+BZ200*'SaaS - Downselling'!BZ132</f>
        <v>156.65170075299844</v>
      </c>
      <c r="CB132" s="89">
        <f ca="1">CA132-CA132*'SaaS - Churn'!CA132-CA132*'SaaS - Downselling'!CA64-CA132*'SaaS - Upselling'!CA200+CA64*'SaaS - Upselling'!CA64+CA200*'SaaS - Downselling'!CA132</f>
        <v>155.63720665759627</v>
      </c>
      <c r="CC132" s="89">
        <f ca="1">CB132-CB132*'SaaS - Churn'!CB132-CB132*'SaaS - Downselling'!CB64-CB132*'SaaS - Upselling'!CB200+CB64*'SaaS - Upselling'!CB64+CB200*'SaaS - Downselling'!CB132</f>
        <v>154.3887776537432</v>
      </c>
      <c r="CD132" s="89">
        <f ca="1">CC132-CC132*'SaaS - Churn'!CC132-CC132*'SaaS - Downselling'!CC64-CC132*'SaaS - Upselling'!CC200+CC64*'SaaS - Upselling'!CC64+CC200*'SaaS - Downselling'!CC132</f>
        <v>152.94159941445133</v>
      </c>
      <c r="CE132" s="89">
        <f ca="1">CD132-CD132*'SaaS - Churn'!CD132-CD132*'SaaS - Downselling'!CD64-CD132*'SaaS - Upselling'!CD200+CD64*'SaaS - Upselling'!CD64+CD200*'SaaS - Downselling'!CD132</f>
        <v>151.32649306229132</v>
      </c>
      <c r="CF132" s="89">
        <f ca="1">CE132-CE132*'SaaS - Churn'!CE132-CE132*'SaaS - Downselling'!CE64-CE132*'SaaS - Upselling'!CE200+CE64*'SaaS - Upselling'!CE64+CE200*'SaaS - Downselling'!CE132</f>
        <v>149.57044176083906</v>
      </c>
      <c r="CG132" s="89">
        <f ca="1">CF132-CF132*'SaaS - Churn'!CF132-CF132*'SaaS - Downselling'!CF64-CF132*'SaaS - Upselling'!CF200+CF64*'SaaS - Upselling'!CF64+CF200*'SaaS - Downselling'!CF132</f>
        <v>147.69705405824058</v>
      </c>
      <c r="CH132" s="89">
        <f ca="1">CG132-CG132*'SaaS - Churn'!CG132-CG132*'SaaS - Downselling'!CG64-CG132*'SaaS - Upselling'!CG200+CG64*'SaaS - Upselling'!CG64+CG200*'SaaS - Downselling'!CG132</f>
        <v>145.72697157377991</v>
      </c>
      <c r="CI132" s="89">
        <f ca="1">CH132-CH132*'SaaS - Churn'!CH132-CH132*'SaaS - Downselling'!CH64-CH132*'SaaS - Upselling'!CH200+CH64*'SaaS - Upselling'!CH64+CH200*'SaaS - Downselling'!CH132</f>
        <v>143.67822770740395</v>
      </c>
      <c r="CJ132" s="89">
        <f ca="1">CI132-CI132*'SaaS - Churn'!CI132-CI132*'SaaS - Downselling'!CI64-CI132*'SaaS - Upselling'!CI200+CI64*'SaaS - Upselling'!CI64+CI200*'SaaS - Downselling'!CI132</f>
        <v>141.56656325054354</v>
      </c>
      <c r="CK132" s="89">
        <f ca="1">CJ132-CJ132*'SaaS - Churn'!CJ132-CJ132*'SaaS - Downselling'!CJ64-CJ132*'SaaS - Upselling'!CJ200+CJ64*'SaaS - Upselling'!CJ64+CJ200*'SaaS - Downselling'!CJ132</f>
        <v>139.40570407114581</v>
      </c>
      <c r="CL132" s="89">
        <f ca="1">CK132-CK132*'SaaS - Churn'!CK132-CK132*'SaaS - Downselling'!CK64-CK132*'SaaS - Upselling'!CK200+CK64*'SaaS - Upselling'!CK64+CK200*'SaaS - Downselling'!CK132</f>
        <v>137.20760542506247</v>
      </c>
      <c r="CM132" s="89">
        <f ca="1">CL132-CL132*'SaaS - Churn'!CL132-CL132*'SaaS - Downselling'!CL64-CL132*'SaaS - Upselling'!CL200+CL64*'SaaS - Upselling'!CL64+CL200*'SaaS - Downselling'!CL132</f>
        <v>134.98266689966005</v>
      </c>
      <c r="CN132" s="89">
        <f ca="1">CM132-CM132*'SaaS - Churn'!CM132-CM132*'SaaS - Downselling'!CM64-CM132*'SaaS - Upselling'!CM200+CM64*'SaaS - Upselling'!CM64+CM200*'SaaS - Downselling'!CM132</f>
        <v>132.73992151479382</v>
      </c>
      <c r="CO132" s="89">
        <f ca="1">CN132-CN132*'SaaS - Churn'!CN132-CN132*'SaaS - Downselling'!CN64-CN132*'SaaS - Upselling'!CN200+CN64*'SaaS - Upselling'!CN64+CN200*'SaaS - Downselling'!CN132</f>
        <v>130.48720208324968</v>
      </c>
      <c r="CP132" s="89">
        <f ca="1">CO132-CO132*'SaaS - Churn'!CO132-CO132*'SaaS - Downselling'!CO64-CO132*'SaaS - Upselling'!CO200+CO64*'SaaS - Upselling'!CO64+CO200*'SaaS - Downselling'!CO132</f>
        <v>128.23128756048621</v>
      </c>
      <c r="CQ132" s="89">
        <f ca="1">CP132-CP132*'SaaS - Churn'!CP132-CP132*'SaaS - Downselling'!CP64-CP132*'SaaS - Upselling'!CP200+CP64*'SaaS - Upselling'!CP64+CP200*'SaaS - Downselling'!CP132</f>
        <v>125.97803178590983</v>
      </c>
      <c r="CR132" s="89">
        <f ca="1">CQ132-CQ132*'SaaS - Churn'!CQ132-CQ132*'SaaS - Downselling'!CQ64-CQ132*'SaaS - Upselling'!CQ200+CQ64*'SaaS - Upselling'!CQ64+CQ200*'SaaS - Downselling'!CQ132</f>
        <v>123.73247672962898</v>
      </c>
      <c r="CS132" s="89">
        <f ca="1">CR132-CR132*'SaaS - Churn'!CR132-CR132*'SaaS - Downselling'!CR64-CR132*'SaaS - Upselling'!CR200+CR64*'SaaS - Upselling'!CR64+CR200*'SaaS - Downselling'!CR132</f>
        <v>121.49895210494125</v>
      </c>
      <c r="CT132" s="89">
        <f ca="1">CS132-CS132*'SaaS - Churn'!CS132-CS132*'SaaS - Downselling'!CS64-CS132*'SaaS - Upselling'!CS200+CS64*'SaaS - Upselling'!CS64+CS200*'SaaS - Downselling'!CS132</f>
        <v>119.2811629835587</v>
      </c>
      <c r="CU132" s="89">
        <f ca="1">CT132-CT132*'SaaS - Churn'!CT132-CT132*'SaaS - Downselling'!CT64-CT132*'SaaS - Upselling'!CT200+CT64*'SaaS - Upselling'!CT64+CT200*'SaaS - Downselling'!CT132</f>
        <v>117.08226685411785</v>
      </c>
      <c r="CV132" s="89">
        <f ca="1">CU132-CU132*'SaaS - Churn'!CU132-CU132*'SaaS - Downselling'!CU64-CU132*'SaaS - Upselling'!CU200+CU64*'SaaS - Upselling'!CU64+CU200*'SaaS - Downselling'!CU132</f>
        <v>114.90494139163818</v>
      </c>
      <c r="CW132" s="89">
        <f ca="1">CV132-CV132*'SaaS - Churn'!CV132-CV132*'SaaS - Downselling'!CV64-CV132*'SaaS - Upselling'!CV200+CV64*'SaaS - Upselling'!CV64+CV200*'SaaS - Downselling'!CV132</f>
        <v>112.75144405345577</v>
      </c>
      <c r="CX132" s="89">
        <f ca="1">CW132-CW132*'SaaS - Churn'!CW132-CW132*'SaaS - Downselling'!CW64-CW132*'SaaS - Upselling'!CW200+CW64*'SaaS - Upselling'!CW64+CW200*'SaaS - Downselling'!CW132</f>
        <v>110.62366448327899</v>
      </c>
      <c r="CY132" s="89">
        <f ca="1">CX132-CX132*'SaaS - Churn'!CX132-CX132*'SaaS - Downselling'!CX64-CX132*'SaaS - Upselling'!CX200+CX64*'SaaS - Upselling'!CX64+CX200*'SaaS - Downselling'!CX132</f>
        <v>108.52317058719865</v>
      </c>
      <c r="CZ132" s="89">
        <f ca="1">CY132-CY132*'SaaS - Churn'!CY132-CY132*'SaaS - Downselling'!CY64-CY132*'SaaS - Upselling'!CY200+CY64*'SaaS - Upselling'!CY64+CY200*'SaaS - Downselling'!CY132</f>
        <v>106.45124904180969</v>
      </c>
      <c r="DA132" s="89">
        <f ca="1">CZ132-CZ132*'SaaS - Churn'!CZ132-CZ132*'SaaS - Downselling'!CZ64-CZ132*'SaaS - Upselling'!CZ200+CZ64*'SaaS - Upselling'!CZ64+CZ200*'SaaS - Downselling'!CZ132</f>
        <v>104.4089409033659</v>
      </c>
      <c r="DB132" s="89">
        <f ca="1">DA132-DA132*'SaaS - Churn'!DA132-DA132*'SaaS - Downselling'!DA64-DA132*'SaaS - Upselling'!DA200+DA64*'SaaS - Upselling'!DA64+DA200*'SaaS - Downselling'!DA132</f>
        <v>102.39707290660391</v>
      </c>
      <c r="DC132" s="89">
        <f ca="1">DB132-DB132*'SaaS - Churn'!DB132-DB132*'SaaS - Downselling'!DB64-DB132*'SaaS - Upselling'!DB200+DB64*'SaaS - Upselling'!DB64+DB200*'SaaS - Downselling'!DB132</f>
        <v>100.41628497122052</v>
      </c>
      <c r="DD132" s="89">
        <f ca="1">DC132-DC132*'SaaS - Churn'!DC132-DC132*'SaaS - Downselling'!DC64-DC132*'SaaS - Upselling'!DC200+DC64*'SaaS - Upselling'!DC64+DC200*'SaaS - Downselling'!DC132</f>
        <v>98.467054371814953</v>
      </c>
      <c r="DE132" s="89">
        <f ca="1">DD132-DD132*'SaaS - Churn'!DD132-DD132*'SaaS - Downselling'!DD64-DD132*'SaaS - Upselling'!DD200+DD64*'SaaS - Upselling'!DD64+DD200*'SaaS - Downselling'!DD132</f>
        <v>96.549716972395231</v>
      </c>
      <c r="DF132" s="89">
        <f ca="1">DE132-DE132*'SaaS - Churn'!DE132-DE132*'SaaS - Downselling'!DE64-DE132*'SaaS - Upselling'!DE200+DE64*'SaaS - Upselling'!DE64+DE200*'SaaS - Downselling'!DE132</f>
        <v>94.664485878401919</v>
      </c>
      <c r="DG132" s="89">
        <f ca="1">DF132-DF132*'SaaS - Churn'!DF132-DF132*'SaaS - Downselling'!DF64-DF132*'SaaS - Upselling'!DF200+DF64*'SaaS - Upselling'!DF64+DF200*'SaaS - Downselling'!DF132</f>
        <v>92.811467816833925</v>
      </c>
      <c r="DH132" s="89">
        <f ca="1">DG132-DG132*'SaaS - Churn'!DG132-DG132*'SaaS - Downselling'!DG64-DG132*'SaaS - Upselling'!DG200+DG64*'SaaS - Upselling'!DG64+DG200*'SaaS - Downselling'!DG132</f>
        <v>90.990677517777272</v>
      </c>
      <c r="DI132" s="89">
        <f ca="1">DH132-DH132*'SaaS - Churn'!DH132-DH132*'SaaS - Downselling'!DH64-DH132*'SaaS - Upselling'!DH200+DH64*'SaaS - Upselling'!DH64+DH200*'SaaS - Downselling'!DH132</f>
        <v>89.202050337828155</v>
      </c>
      <c r="DJ132" s="89">
        <f ca="1">DI132-DI132*'SaaS - Churn'!DI132-DI132*'SaaS - Downselling'!DI64-DI132*'SaaS - Upselling'!DI200+DI64*'SaaS - Upselling'!DI64+DI200*'SaaS - Downselling'!DI132</f>
        <v>87.445453337029249</v>
      </c>
      <c r="DK132" s="89">
        <f ca="1">DJ132-DJ132*'SaaS - Churn'!DJ132-DJ132*'SaaS - Downselling'!DJ64-DJ132*'SaaS - Upselling'!DJ200+DJ64*'SaaS - Upselling'!DJ64+DJ200*'SaaS - Downselling'!DJ132</f>
        <v>85.720694995531403</v>
      </c>
      <c r="DL132" s="89">
        <f ca="1">DK132-DK132*'SaaS - Churn'!DK132-DK132*'SaaS - Downselling'!DK64-DK132*'SaaS - Upselling'!DK200+DK64*'SaaS - Upselling'!DK64+DK200*'SaaS - Downselling'!DK132</f>
        <v>84.027533733834389</v>
      </c>
      <c r="DM132" s="89">
        <f ca="1">DL132-DL132*'SaaS - Churn'!DL132-DL132*'SaaS - Downselling'!DL64-DL132*'SaaS - Upselling'!DL200+DL64*'SaaS - Upselling'!DL64+DL200*'SaaS - Downselling'!DL132</f>
        <v>82.365685380785692</v>
      </c>
      <c r="DN132" s="89">
        <f ca="1">DM132-DM132*'SaaS - Churn'!DM132-DM132*'SaaS - Downselling'!DM64-DM132*'SaaS - Upselling'!DM200+DM64*'SaaS - Upselling'!DM64+DM200*'SaaS - Downselling'!DM132</f>
        <v>80.734829716202597</v>
      </c>
      <c r="DO132" s="89">
        <f ca="1">DN132-DN132*'SaaS - Churn'!DN132-DN132*'SaaS - Downselling'!DN64-DN132*'SaaS - Upselling'!DN200+DN64*'SaaS - Upselling'!DN64+DN200*'SaaS - Downselling'!DN132</f>
        <v>79.134616199747242</v>
      </c>
      <c r="DP132" s="89">
        <f ca="1">DO132-DO132*'SaaS - Churn'!DO132-DO132*'SaaS - Downselling'!DO64-DO132*'SaaS - Upselling'!DO200+DO64*'SaaS - Upselling'!DO64+DO200*'SaaS - Downselling'!DO132</f>
        <v>77.56466898427675</v>
      </c>
      <c r="DQ132" s="89">
        <f ca="1">DP132-DP132*'SaaS - Churn'!DP132-DP132*'SaaS - Downselling'!DP64-DP132*'SaaS - Upselling'!DP200+DP64*'SaaS - Upselling'!DP64+DP200*'SaaS - Downselling'!DP132</f>
        <v>76.024591300092737</v>
      </c>
      <c r="DR132" s="89">
        <f ca="1">DQ132-DQ132*'SaaS - Churn'!DQ132-DQ132*'SaaS - Downselling'!DQ64-DQ132*'SaaS - Upselling'!DQ200+DQ64*'SaaS - Upselling'!DQ64+DQ200*'SaaS - Downselling'!DQ132</f>
        <v>74.513969286132223</v>
      </c>
    </row>
    <row r="133" spans="2:122" ht="15.75" customHeight="1">
      <c r="B133" s="195">
        <v>44805</v>
      </c>
      <c r="BK133" s="89">
        <f ca="1"/>
        <v>81.899999999999991</v>
      </c>
      <c r="BL133" s="89">
        <f ca="1">BK133-BK133*'SaaS - Churn'!BK133-BK133*'SaaS - Downselling'!BK65-BK133*'SaaS - Upselling'!BK201+BK65*'SaaS - Upselling'!BK65+BK201*'SaaS - Downselling'!BK133</f>
        <v>96.641999999999982</v>
      </c>
      <c r="BM133" s="89">
        <f ca="1">BL133-BL133*'SaaS - Churn'!BL133-BL133*'SaaS - Downselling'!BL65-BL133*'SaaS - Upselling'!BL201+BL65*'SaaS - Upselling'!BL65+BL201*'SaaS - Downselling'!BL133</f>
        <v>109.12355999999998</v>
      </c>
      <c r="BN133" s="89">
        <f ca="1">BM133-BM133*'SaaS - Churn'!BM133-BM133*'SaaS - Downselling'!BM65-BM133*'SaaS - Upselling'!BM201+BM65*'SaaS - Upselling'!BM65+BM201*'SaaS - Downselling'!BM133</f>
        <v>119.62576079999999</v>
      </c>
      <c r="BO133" s="89">
        <f ca="1">BN133-BN133*'SaaS - Churn'!BN133-BN133*'SaaS - Downselling'!BN65-BN133*'SaaS - Upselling'!BN201+BN65*'SaaS - Upselling'!BN65+BN201*'SaaS - Downselling'!BN133</f>
        <v>128.395756944</v>
      </c>
      <c r="BP133" s="89">
        <f ca="1">BO133-BO133*'SaaS - Churn'!BO133-BO133*'SaaS - Downselling'!BO65-BO133*'SaaS - Upselling'!BO201+BO65*'SaaS - Upselling'!BO65+BO201*'SaaS - Downselling'!BO133</f>
        <v>135.65085180192</v>
      </c>
      <c r="BQ133" s="89">
        <f ca="1">BP133-BP133*'SaaS - Churn'!BP133-BP133*'SaaS - Downselling'!BP65-BP133*'SaaS - Upselling'!BP201+BP65*'SaaS - Upselling'!BP65+BP201*'SaaS - Downselling'!BP133</f>
        <v>141.58208356306559</v>
      </c>
      <c r="BR133" s="89">
        <f ca="1">BQ133-BQ133*'SaaS - Churn'!BQ133-BQ133*'SaaS - Downselling'!BQ65-BQ133*'SaaS - Upselling'!BQ201+BQ65*'SaaS - Upselling'!BQ65+BQ201*'SaaS - Downselling'!BQ133</f>
        <v>146.3573808333262</v>
      </c>
      <c r="BS133" s="89">
        <f ca="1">BR133-BR133*'SaaS - Churn'!BR133-BR133*'SaaS - Downselling'!BR65-BR133*'SaaS - Upselling'!BR201+BR65*'SaaS - Upselling'!BR65+BR201*'SaaS - Downselling'!BR133</f>
        <v>150.12433948519896</v>
      </c>
      <c r="BT133" s="89">
        <f ca="1">BS133-BS133*'SaaS - Churn'!BS133-BS133*'SaaS - Downselling'!BS65-BS133*'SaaS - Upselling'!BS201+BS65*'SaaS - Upselling'!BS65+BS201*'SaaS - Downselling'!BS133</f>
        <v>153.01266621180957</v>
      </c>
      <c r="BU133" s="89">
        <f ca="1">BT133-BT133*'SaaS - Churn'!BT133-BT133*'SaaS - Downselling'!BT65-BT133*'SaaS - Upselling'!BT201+BT65*'SaaS - Upselling'!BT65+BT201*'SaaS - Downselling'!BT133</f>
        <v>155.13632878193022</v>
      </c>
      <c r="BV133" s="89">
        <f ca="1">BU133-BU133*'SaaS - Churn'!BU133-BU133*'SaaS - Downselling'!BU65-BU133*'SaaS - Upselling'!BU201+BU65*'SaaS - Upselling'!BU65+BU201*'SaaS - Downselling'!BU133</f>
        <v>156.59544819332564</v>
      </c>
      <c r="BW133" s="89">
        <f ca="1">BV133-BV133*'SaaS - Churn'!BV133-BV133*'SaaS - Downselling'!BV65-BV133*'SaaS - Upselling'!BV201+BV65*'SaaS - Upselling'!BV65+BV201*'SaaS - Downselling'!BV133</f>
        <v>157.47796369804905</v>
      </c>
      <c r="BX133" s="89">
        <f ca="1">BW133-BW133*'SaaS - Churn'!BW133-BW133*'SaaS - Downselling'!BW65-BW133*'SaaS - Upselling'!BW201+BW65*'SaaS - Upselling'!BW65+BW201*'SaaS - Downselling'!BW133</f>
        <v>157.8610979564472</v>
      </c>
      <c r="BY133" s="89">
        <f ca="1">BX133-BX133*'SaaS - Churn'!BX133-BX133*'SaaS - Downselling'!BX65-BX133*'SaaS - Upselling'!BX201+BX65*'SaaS - Upselling'!BX65+BX201*'SaaS - Downselling'!BX133</f>
        <v>157.81264630579429</v>
      </c>
      <c r="BZ133" s="89">
        <f ca="1">BY133-BY133*'SaaS - Churn'!BY133-BY133*'SaaS - Downselling'!BY65-BY133*'SaaS - Upselling'!BY201+BY65*'SaaS - Upselling'!BY65+BY201*'SaaS - Downselling'!BY133</f>
        <v>157.39211125113732</v>
      </c>
      <c r="CA133" s="89">
        <f ca="1">BZ133-BZ133*'SaaS - Churn'!BZ133-BZ133*'SaaS - Downselling'!BZ65-BZ133*'SaaS - Upselling'!BZ201+BZ65*'SaaS - Upselling'!BZ65+BZ201*'SaaS - Downselling'!BZ133</f>
        <v>156.65170075299844</v>
      </c>
      <c r="CB133" s="89">
        <f ca="1">CA133-CA133*'SaaS - Churn'!CA133-CA133*'SaaS - Downselling'!CA65-CA133*'SaaS - Upselling'!CA201+CA65*'SaaS - Upselling'!CA65+CA201*'SaaS - Downselling'!CA133</f>
        <v>155.63720665759627</v>
      </c>
      <c r="CC133" s="89">
        <f ca="1">CB133-CB133*'SaaS - Churn'!CB133-CB133*'SaaS - Downselling'!CB65-CB133*'SaaS - Upselling'!CB201+CB65*'SaaS - Upselling'!CB65+CB201*'SaaS - Downselling'!CB133</f>
        <v>154.3887776537432</v>
      </c>
      <c r="CD133" s="89">
        <f ca="1">CC133-CC133*'SaaS - Churn'!CC133-CC133*'SaaS - Downselling'!CC65-CC133*'SaaS - Upselling'!CC201+CC65*'SaaS - Upselling'!CC65+CC201*'SaaS - Downselling'!CC133</f>
        <v>152.94159941445133</v>
      </c>
      <c r="CE133" s="89">
        <f ca="1">CD133-CD133*'SaaS - Churn'!CD133-CD133*'SaaS - Downselling'!CD65-CD133*'SaaS - Upselling'!CD201+CD65*'SaaS - Upselling'!CD65+CD201*'SaaS - Downselling'!CD133</f>
        <v>151.32649306229132</v>
      </c>
      <c r="CF133" s="89">
        <f ca="1">CE133-CE133*'SaaS - Churn'!CE133-CE133*'SaaS - Downselling'!CE65-CE133*'SaaS - Upselling'!CE201+CE65*'SaaS - Upselling'!CE65+CE201*'SaaS - Downselling'!CE133</f>
        <v>149.57044176083906</v>
      </c>
      <c r="CG133" s="89">
        <f ca="1">CF133-CF133*'SaaS - Churn'!CF133-CF133*'SaaS - Downselling'!CF65-CF133*'SaaS - Upselling'!CF201+CF65*'SaaS - Upselling'!CF65+CF201*'SaaS - Downselling'!CF133</f>
        <v>147.69705405824058</v>
      </c>
      <c r="CH133" s="89">
        <f ca="1">CG133-CG133*'SaaS - Churn'!CG133-CG133*'SaaS - Downselling'!CG65-CG133*'SaaS - Upselling'!CG201+CG65*'SaaS - Upselling'!CG65+CG201*'SaaS - Downselling'!CG133</f>
        <v>145.72697157377991</v>
      </c>
      <c r="CI133" s="89">
        <f ca="1">CH133-CH133*'SaaS - Churn'!CH133-CH133*'SaaS - Downselling'!CH65-CH133*'SaaS - Upselling'!CH201+CH65*'SaaS - Upselling'!CH65+CH201*'SaaS - Downselling'!CH133</f>
        <v>143.67822770740395</v>
      </c>
      <c r="CJ133" s="89">
        <f ca="1">CI133-CI133*'SaaS - Churn'!CI133-CI133*'SaaS - Downselling'!CI65-CI133*'SaaS - Upselling'!CI201+CI65*'SaaS - Upselling'!CI65+CI201*'SaaS - Downselling'!CI133</f>
        <v>141.56656325054354</v>
      </c>
      <c r="CK133" s="89">
        <f ca="1">CJ133-CJ133*'SaaS - Churn'!CJ133-CJ133*'SaaS - Downselling'!CJ65-CJ133*'SaaS - Upselling'!CJ201+CJ65*'SaaS - Upselling'!CJ65+CJ201*'SaaS - Downselling'!CJ133</f>
        <v>139.40570407114581</v>
      </c>
      <c r="CL133" s="89">
        <f ca="1">CK133-CK133*'SaaS - Churn'!CK133-CK133*'SaaS - Downselling'!CK65-CK133*'SaaS - Upselling'!CK201+CK65*'SaaS - Upselling'!CK65+CK201*'SaaS - Downselling'!CK133</f>
        <v>137.20760542506247</v>
      </c>
      <c r="CM133" s="89">
        <f ca="1">CL133-CL133*'SaaS - Churn'!CL133-CL133*'SaaS - Downselling'!CL65-CL133*'SaaS - Upselling'!CL201+CL65*'SaaS - Upselling'!CL65+CL201*'SaaS - Downselling'!CL133</f>
        <v>134.98266689966005</v>
      </c>
      <c r="CN133" s="89">
        <f ca="1">CM133-CM133*'SaaS - Churn'!CM133-CM133*'SaaS - Downselling'!CM65-CM133*'SaaS - Upselling'!CM201+CM65*'SaaS - Upselling'!CM65+CM201*'SaaS - Downselling'!CM133</f>
        <v>132.73992151479382</v>
      </c>
      <c r="CO133" s="89">
        <f ca="1">CN133-CN133*'SaaS - Churn'!CN133-CN133*'SaaS - Downselling'!CN65-CN133*'SaaS - Upselling'!CN201+CN65*'SaaS - Upselling'!CN65+CN201*'SaaS - Downselling'!CN133</f>
        <v>130.48720208324968</v>
      </c>
      <c r="CP133" s="89">
        <f ca="1">CO133-CO133*'SaaS - Churn'!CO133-CO133*'SaaS - Downselling'!CO65-CO133*'SaaS - Upselling'!CO201+CO65*'SaaS - Upselling'!CO65+CO201*'SaaS - Downselling'!CO133</f>
        <v>128.23128756048621</v>
      </c>
      <c r="CQ133" s="89">
        <f ca="1">CP133-CP133*'SaaS - Churn'!CP133-CP133*'SaaS - Downselling'!CP65-CP133*'SaaS - Upselling'!CP201+CP65*'SaaS - Upselling'!CP65+CP201*'SaaS - Downselling'!CP133</f>
        <v>125.97803178590983</v>
      </c>
      <c r="CR133" s="89">
        <f ca="1">CQ133-CQ133*'SaaS - Churn'!CQ133-CQ133*'SaaS - Downselling'!CQ65-CQ133*'SaaS - Upselling'!CQ201+CQ65*'SaaS - Upselling'!CQ65+CQ201*'SaaS - Downselling'!CQ133</f>
        <v>123.73247672962898</v>
      </c>
      <c r="CS133" s="89">
        <f ca="1">CR133-CR133*'SaaS - Churn'!CR133-CR133*'SaaS - Downselling'!CR65-CR133*'SaaS - Upselling'!CR201+CR65*'SaaS - Upselling'!CR65+CR201*'SaaS - Downselling'!CR133</f>
        <v>121.49895210494125</v>
      </c>
      <c r="CT133" s="89">
        <f ca="1">CS133-CS133*'SaaS - Churn'!CS133-CS133*'SaaS - Downselling'!CS65-CS133*'SaaS - Upselling'!CS201+CS65*'SaaS - Upselling'!CS65+CS201*'SaaS - Downselling'!CS133</f>
        <v>119.2811629835587</v>
      </c>
      <c r="CU133" s="89">
        <f ca="1">CT133-CT133*'SaaS - Churn'!CT133-CT133*'SaaS - Downselling'!CT65-CT133*'SaaS - Upselling'!CT201+CT65*'SaaS - Upselling'!CT65+CT201*'SaaS - Downselling'!CT133</f>
        <v>117.08226685411785</v>
      </c>
      <c r="CV133" s="89">
        <f ca="1">CU133-CU133*'SaaS - Churn'!CU133-CU133*'SaaS - Downselling'!CU65-CU133*'SaaS - Upselling'!CU201+CU65*'SaaS - Upselling'!CU65+CU201*'SaaS - Downselling'!CU133</f>
        <v>114.90494139163818</v>
      </c>
      <c r="CW133" s="89">
        <f ca="1">CV133-CV133*'SaaS - Churn'!CV133-CV133*'SaaS - Downselling'!CV65-CV133*'SaaS - Upselling'!CV201+CV65*'SaaS - Upselling'!CV65+CV201*'SaaS - Downselling'!CV133</f>
        <v>112.75144405345577</v>
      </c>
      <c r="CX133" s="89">
        <f ca="1">CW133-CW133*'SaaS - Churn'!CW133-CW133*'SaaS - Downselling'!CW65-CW133*'SaaS - Upselling'!CW201+CW65*'SaaS - Upselling'!CW65+CW201*'SaaS - Downselling'!CW133</f>
        <v>110.62366448327899</v>
      </c>
      <c r="CY133" s="89">
        <f ca="1">CX133-CX133*'SaaS - Churn'!CX133-CX133*'SaaS - Downselling'!CX65-CX133*'SaaS - Upselling'!CX201+CX65*'SaaS - Upselling'!CX65+CX201*'SaaS - Downselling'!CX133</f>
        <v>108.52317058719865</v>
      </c>
      <c r="CZ133" s="89">
        <f ca="1">CY133-CY133*'SaaS - Churn'!CY133-CY133*'SaaS - Downselling'!CY65-CY133*'SaaS - Upselling'!CY201+CY65*'SaaS - Upselling'!CY65+CY201*'SaaS - Downselling'!CY133</f>
        <v>106.45124904180969</v>
      </c>
      <c r="DA133" s="89">
        <f ca="1">CZ133-CZ133*'SaaS - Churn'!CZ133-CZ133*'SaaS - Downselling'!CZ65-CZ133*'SaaS - Upselling'!CZ201+CZ65*'SaaS - Upselling'!CZ65+CZ201*'SaaS - Downselling'!CZ133</f>
        <v>104.4089409033659</v>
      </c>
      <c r="DB133" s="89">
        <f ca="1">DA133-DA133*'SaaS - Churn'!DA133-DA133*'SaaS - Downselling'!DA65-DA133*'SaaS - Upselling'!DA201+DA65*'SaaS - Upselling'!DA65+DA201*'SaaS - Downselling'!DA133</f>
        <v>102.39707290660391</v>
      </c>
      <c r="DC133" s="89">
        <f ca="1">DB133-DB133*'SaaS - Churn'!DB133-DB133*'SaaS - Downselling'!DB65-DB133*'SaaS - Upselling'!DB201+DB65*'SaaS - Upselling'!DB65+DB201*'SaaS - Downselling'!DB133</f>
        <v>100.41628497122052</v>
      </c>
      <c r="DD133" s="89">
        <f ca="1">DC133-DC133*'SaaS - Churn'!DC133-DC133*'SaaS - Downselling'!DC65-DC133*'SaaS - Upselling'!DC201+DC65*'SaaS - Upselling'!DC65+DC201*'SaaS - Downselling'!DC133</f>
        <v>98.467054371814953</v>
      </c>
      <c r="DE133" s="89">
        <f ca="1">DD133-DD133*'SaaS - Churn'!DD133-DD133*'SaaS - Downselling'!DD65-DD133*'SaaS - Upselling'!DD201+DD65*'SaaS - Upselling'!DD65+DD201*'SaaS - Downselling'!DD133</f>
        <v>96.549716972395231</v>
      </c>
      <c r="DF133" s="89">
        <f ca="1">DE133-DE133*'SaaS - Churn'!DE133-DE133*'SaaS - Downselling'!DE65-DE133*'SaaS - Upselling'!DE201+DE65*'SaaS - Upselling'!DE65+DE201*'SaaS - Downselling'!DE133</f>
        <v>94.664485878401919</v>
      </c>
      <c r="DG133" s="89">
        <f ca="1">DF133-DF133*'SaaS - Churn'!DF133-DF133*'SaaS - Downselling'!DF65-DF133*'SaaS - Upselling'!DF201+DF65*'SaaS - Upselling'!DF65+DF201*'SaaS - Downselling'!DF133</f>
        <v>92.811467816833925</v>
      </c>
      <c r="DH133" s="89">
        <f ca="1">DG133-DG133*'SaaS - Churn'!DG133-DG133*'SaaS - Downselling'!DG65-DG133*'SaaS - Upselling'!DG201+DG65*'SaaS - Upselling'!DG65+DG201*'SaaS - Downselling'!DG133</f>
        <v>90.990677517777272</v>
      </c>
      <c r="DI133" s="89">
        <f ca="1">DH133-DH133*'SaaS - Churn'!DH133-DH133*'SaaS - Downselling'!DH65-DH133*'SaaS - Upselling'!DH201+DH65*'SaaS - Upselling'!DH65+DH201*'SaaS - Downselling'!DH133</f>
        <v>89.202050337828155</v>
      </c>
      <c r="DJ133" s="89">
        <f ca="1">DI133-DI133*'SaaS - Churn'!DI133-DI133*'SaaS - Downselling'!DI65-DI133*'SaaS - Upselling'!DI201+DI65*'SaaS - Upselling'!DI65+DI201*'SaaS - Downselling'!DI133</f>
        <v>87.445453337029249</v>
      </c>
      <c r="DK133" s="89">
        <f ca="1">DJ133-DJ133*'SaaS - Churn'!DJ133-DJ133*'SaaS - Downselling'!DJ65-DJ133*'SaaS - Upselling'!DJ201+DJ65*'SaaS - Upselling'!DJ65+DJ201*'SaaS - Downselling'!DJ133</f>
        <v>85.720694995531403</v>
      </c>
      <c r="DL133" s="89">
        <f ca="1">DK133-DK133*'SaaS - Churn'!DK133-DK133*'SaaS - Downselling'!DK65-DK133*'SaaS - Upselling'!DK201+DK65*'SaaS - Upselling'!DK65+DK201*'SaaS - Downselling'!DK133</f>
        <v>84.027533733834389</v>
      </c>
      <c r="DM133" s="89">
        <f ca="1">DL133-DL133*'SaaS - Churn'!DL133-DL133*'SaaS - Downselling'!DL65-DL133*'SaaS - Upselling'!DL201+DL65*'SaaS - Upselling'!DL65+DL201*'SaaS - Downselling'!DL133</f>
        <v>82.365685380785692</v>
      </c>
      <c r="DN133" s="89">
        <f ca="1">DM133-DM133*'SaaS - Churn'!DM133-DM133*'SaaS - Downselling'!DM65-DM133*'SaaS - Upselling'!DM201+DM65*'SaaS - Upselling'!DM65+DM201*'SaaS - Downselling'!DM133</f>
        <v>80.734829716202597</v>
      </c>
      <c r="DO133" s="89">
        <f ca="1">DN133-DN133*'SaaS - Churn'!DN133-DN133*'SaaS - Downselling'!DN65-DN133*'SaaS - Upselling'!DN201+DN65*'SaaS - Upselling'!DN65+DN201*'SaaS - Downselling'!DN133</f>
        <v>79.134616199747242</v>
      </c>
      <c r="DP133" s="89">
        <f ca="1">DO133-DO133*'SaaS - Churn'!DO133-DO133*'SaaS - Downselling'!DO65-DO133*'SaaS - Upselling'!DO201+DO65*'SaaS - Upselling'!DO65+DO201*'SaaS - Downselling'!DO133</f>
        <v>77.56466898427675</v>
      </c>
      <c r="DQ133" s="89">
        <f ca="1">DP133-DP133*'SaaS - Churn'!DP133-DP133*'SaaS - Downselling'!DP65-DP133*'SaaS - Upselling'!DP201+DP65*'SaaS - Upselling'!DP65+DP201*'SaaS - Downselling'!DP133</f>
        <v>76.024591300092737</v>
      </c>
      <c r="DR133" s="89">
        <f ca="1">DQ133-DQ133*'SaaS - Churn'!DQ133-DQ133*'SaaS - Downselling'!DQ65-DQ133*'SaaS - Upselling'!DQ201+DQ65*'SaaS - Upselling'!DQ65+DQ201*'SaaS - Downselling'!DQ133</f>
        <v>74.513969286132223</v>
      </c>
    </row>
    <row r="134" spans="2:122" ht="15.75" customHeight="1">
      <c r="B134" s="195">
        <v>44835</v>
      </c>
      <c r="BK134" s="89">
        <f ca="1"/>
        <v>81.899999999999991</v>
      </c>
      <c r="BL134" s="89">
        <f ca="1">BK134-BK134*'SaaS - Churn'!BK134-BK134*'SaaS - Downselling'!BK66-BK134*'SaaS - Upselling'!BK202+BK66*'SaaS - Upselling'!BK66+BK202*'SaaS - Downselling'!BK134</f>
        <v>96.641999999999982</v>
      </c>
      <c r="BM134" s="89">
        <f ca="1">BL134-BL134*'SaaS - Churn'!BL134-BL134*'SaaS - Downselling'!BL66-BL134*'SaaS - Upselling'!BL202+BL66*'SaaS - Upselling'!BL66+BL202*'SaaS - Downselling'!BL134</f>
        <v>109.12355999999998</v>
      </c>
      <c r="BN134" s="89">
        <f ca="1">BM134-BM134*'SaaS - Churn'!BM134-BM134*'SaaS - Downselling'!BM66-BM134*'SaaS - Upselling'!BM202+BM66*'SaaS - Upselling'!BM66+BM202*'SaaS - Downselling'!BM134</f>
        <v>119.62576079999999</v>
      </c>
      <c r="BO134" s="89">
        <f ca="1">BN134-BN134*'SaaS - Churn'!BN134-BN134*'SaaS - Downselling'!BN66-BN134*'SaaS - Upselling'!BN202+BN66*'SaaS - Upselling'!BN66+BN202*'SaaS - Downselling'!BN134</f>
        <v>128.395756944</v>
      </c>
      <c r="BP134" s="89">
        <f ca="1">BO134-BO134*'SaaS - Churn'!BO134-BO134*'SaaS - Downselling'!BO66-BO134*'SaaS - Upselling'!BO202+BO66*'SaaS - Upselling'!BO66+BO202*'SaaS - Downselling'!BO134</f>
        <v>135.65085180192</v>
      </c>
      <c r="BQ134" s="89">
        <f ca="1">BP134-BP134*'SaaS - Churn'!BP134-BP134*'SaaS - Downselling'!BP66-BP134*'SaaS - Upselling'!BP202+BP66*'SaaS - Upselling'!BP66+BP202*'SaaS - Downselling'!BP134</f>
        <v>141.58208356306559</v>
      </c>
      <c r="BR134" s="89">
        <f ca="1">BQ134-BQ134*'SaaS - Churn'!BQ134-BQ134*'SaaS - Downselling'!BQ66-BQ134*'SaaS - Upselling'!BQ202+BQ66*'SaaS - Upselling'!BQ66+BQ202*'SaaS - Downselling'!BQ134</f>
        <v>146.3573808333262</v>
      </c>
      <c r="BS134" s="89">
        <f ca="1">BR134-BR134*'SaaS - Churn'!BR134-BR134*'SaaS - Downselling'!BR66-BR134*'SaaS - Upselling'!BR202+BR66*'SaaS - Upselling'!BR66+BR202*'SaaS - Downselling'!BR134</f>
        <v>150.12433948519896</v>
      </c>
      <c r="BT134" s="89">
        <f ca="1">BS134-BS134*'SaaS - Churn'!BS134-BS134*'SaaS - Downselling'!BS66-BS134*'SaaS - Upselling'!BS202+BS66*'SaaS - Upselling'!BS66+BS202*'SaaS - Downselling'!BS134</f>
        <v>153.01266621180957</v>
      </c>
      <c r="BU134" s="89">
        <f ca="1">BT134-BT134*'SaaS - Churn'!BT134-BT134*'SaaS - Downselling'!BT66-BT134*'SaaS - Upselling'!BT202+BT66*'SaaS - Upselling'!BT66+BT202*'SaaS - Downselling'!BT134</f>
        <v>155.13632878193022</v>
      </c>
      <c r="BV134" s="89">
        <f ca="1">BU134-BU134*'SaaS - Churn'!BU134-BU134*'SaaS - Downselling'!BU66-BU134*'SaaS - Upselling'!BU202+BU66*'SaaS - Upselling'!BU66+BU202*'SaaS - Downselling'!BU134</f>
        <v>156.59544819332564</v>
      </c>
      <c r="BW134" s="89">
        <f ca="1">BV134-BV134*'SaaS - Churn'!BV134-BV134*'SaaS - Downselling'!BV66-BV134*'SaaS - Upselling'!BV202+BV66*'SaaS - Upselling'!BV66+BV202*'SaaS - Downselling'!BV134</f>
        <v>157.47796369804905</v>
      </c>
      <c r="BX134" s="89">
        <f ca="1">BW134-BW134*'SaaS - Churn'!BW134-BW134*'SaaS - Downselling'!BW66-BW134*'SaaS - Upselling'!BW202+BW66*'SaaS - Upselling'!BW66+BW202*'SaaS - Downselling'!BW134</f>
        <v>157.8610979564472</v>
      </c>
      <c r="BY134" s="89">
        <f ca="1">BX134-BX134*'SaaS - Churn'!BX134-BX134*'SaaS - Downselling'!BX66-BX134*'SaaS - Upselling'!BX202+BX66*'SaaS - Upselling'!BX66+BX202*'SaaS - Downselling'!BX134</f>
        <v>157.81264630579429</v>
      </c>
      <c r="BZ134" s="89">
        <f ca="1">BY134-BY134*'SaaS - Churn'!BY134-BY134*'SaaS - Downselling'!BY66-BY134*'SaaS - Upselling'!BY202+BY66*'SaaS - Upselling'!BY66+BY202*'SaaS - Downselling'!BY134</f>
        <v>157.39211125113732</v>
      </c>
      <c r="CA134" s="89">
        <f ca="1">BZ134-BZ134*'SaaS - Churn'!BZ134-BZ134*'SaaS - Downselling'!BZ66-BZ134*'SaaS - Upselling'!BZ202+BZ66*'SaaS - Upselling'!BZ66+BZ202*'SaaS - Downselling'!BZ134</f>
        <v>156.65170075299844</v>
      </c>
      <c r="CB134" s="89">
        <f ca="1">CA134-CA134*'SaaS - Churn'!CA134-CA134*'SaaS - Downselling'!CA66-CA134*'SaaS - Upselling'!CA202+CA66*'SaaS - Upselling'!CA66+CA202*'SaaS - Downselling'!CA134</f>
        <v>155.63720665759627</v>
      </c>
      <c r="CC134" s="89">
        <f ca="1">CB134-CB134*'SaaS - Churn'!CB134-CB134*'SaaS - Downselling'!CB66-CB134*'SaaS - Upselling'!CB202+CB66*'SaaS - Upselling'!CB66+CB202*'SaaS - Downselling'!CB134</f>
        <v>154.3887776537432</v>
      </c>
      <c r="CD134" s="89">
        <f ca="1">CC134-CC134*'SaaS - Churn'!CC134-CC134*'SaaS - Downselling'!CC66-CC134*'SaaS - Upselling'!CC202+CC66*'SaaS - Upselling'!CC66+CC202*'SaaS - Downselling'!CC134</f>
        <v>152.94159941445133</v>
      </c>
      <c r="CE134" s="89">
        <f ca="1">CD134-CD134*'SaaS - Churn'!CD134-CD134*'SaaS - Downselling'!CD66-CD134*'SaaS - Upselling'!CD202+CD66*'SaaS - Upselling'!CD66+CD202*'SaaS - Downselling'!CD134</f>
        <v>151.32649306229132</v>
      </c>
      <c r="CF134" s="89">
        <f ca="1">CE134-CE134*'SaaS - Churn'!CE134-CE134*'SaaS - Downselling'!CE66-CE134*'SaaS - Upselling'!CE202+CE66*'SaaS - Upselling'!CE66+CE202*'SaaS - Downselling'!CE134</f>
        <v>149.57044176083906</v>
      </c>
      <c r="CG134" s="89">
        <f ca="1">CF134-CF134*'SaaS - Churn'!CF134-CF134*'SaaS - Downselling'!CF66-CF134*'SaaS - Upselling'!CF202+CF66*'SaaS - Upselling'!CF66+CF202*'SaaS - Downselling'!CF134</f>
        <v>147.69705405824058</v>
      </c>
      <c r="CH134" s="89">
        <f ca="1">CG134-CG134*'SaaS - Churn'!CG134-CG134*'SaaS - Downselling'!CG66-CG134*'SaaS - Upselling'!CG202+CG66*'SaaS - Upselling'!CG66+CG202*'SaaS - Downselling'!CG134</f>
        <v>145.72697157377991</v>
      </c>
      <c r="CI134" s="89">
        <f ca="1">CH134-CH134*'SaaS - Churn'!CH134-CH134*'SaaS - Downselling'!CH66-CH134*'SaaS - Upselling'!CH202+CH66*'SaaS - Upselling'!CH66+CH202*'SaaS - Downselling'!CH134</f>
        <v>143.67822770740395</v>
      </c>
      <c r="CJ134" s="89">
        <f ca="1">CI134-CI134*'SaaS - Churn'!CI134-CI134*'SaaS - Downselling'!CI66-CI134*'SaaS - Upselling'!CI202+CI66*'SaaS - Upselling'!CI66+CI202*'SaaS - Downselling'!CI134</f>
        <v>141.56656325054354</v>
      </c>
      <c r="CK134" s="89">
        <f ca="1">CJ134-CJ134*'SaaS - Churn'!CJ134-CJ134*'SaaS - Downselling'!CJ66-CJ134*'SaaS - Upselling'!CJ202+CJ66*'SaaS - Upselling'!CJ66+CJ202*'SaaS - Downselling'!CJ134</f>
        <v>139.40570407114581</v>
      </c>
      <c r="CL134" s="89">
        <f ca="1">CK134-CK134*'SaaS - Churn'!CK134-CK134*'SaaS - Downselling'!CK66-CK134*'SaaS - Upselling'!CK202+CK66*'SaaS - Upselling'!CK66+CK202*'SaaS - Downselling'!CK134</f>
        <v>137.20760542506247</v>
      </c>
      <c r="CM134" s="89">
        <f ca="1">CL134-CL134*'SaaS - Churn'!CL134-CL134*'SaaS - Downselling'!CL66-CL134*'SaaS - Upselling'!CL202+CL66*'SaaS - Upselling'!CL66+CL202*'SaaS - Downselling'!CL134</f>
        <v>134.98266689966005</v>
      </c>
      <c r="CN134" s="89">
        <f ca="1">CM134-CM134*'SaaS - Churn'!CM134-CM134*'SaaS - Downselling'!CM66-CM134*'SaaS - Upselling'!CM202+CM66*'SaaS - Upselling'!CM66+CM202*'SaaS - Downselling'!CM134</f>
        <v>132.73992151479382</v>
      </c>
      <c r="CO134" s="89">
        <f ca="1">CN134-CN134*'SaaS - Churn'!CN134-CN134*'SaaS - Downselling'!CN66-CN134*'SaaS - Upselling'!CN202+CN66*'SaaS - Upselling'!CN66+CN202*'SaaS - Downselling'!CN134</f>
        <v>130.48720208324968</v>
      </c>
      <c r="CP134" s="89">
        <f ca="1">CO134-CO134*'SaaS - Churn'!CO134-CO134*'SaaS - Downselling'!CO66-CO134*'SaaS - Upselling'!CO202+CO66*'SaaS - Upselling'!CO66+CO202*'SaaS - Downselling'!CO134</f>
        <v>128.23128756048621</v>
      </c>
      <c r="CQ134" s="89">
        <f ca="1">CP134-CP134*'SaaS - Churn'!CP134-CP134*'SaaS - Downselling'!CP66-CP134*'SaaS - Upselling'!CP202+CP66*'SaaS - Upselling'!CP66+CP202*'SaaS - Downselling'!CP134</f>
        <v>125.97803178590983</v>
      </c>
      <c r="CR134" s="89">
        <f ca="1">CQ134-CQ134*'SaaS - Churn'!CQ134-CQ134*'SaaS - Downselling'!CQ66-CQ134*'SaaS - Upselling'!CQ202+CQ66*'SaaS - Upselling'!CQ66+CQ202*'SaaS - Downselling'!CQ134</f>
        <v>123.73247672962898</v>
      </c>
      <c r="CS134" s="89">
        <f ca="1">CR134-CR134*'SaaS - Churn'!CR134-CR134*'SaaS - Downselling'!CR66-CR134*'SaaS - Upselling'!CR202+CR66*'SaaS - Upselling'!CR66+CR202*'SaaS - Downselling'!CR134</f>
        <v>121.49895210494125</v>
      </c>
      <c r="CT134" s="89">
        <f ca="1">CS134-CS134*'SaaS - Churn'!CS134-CS134*'SaaS - Downselling'!CS66-CS134*'SaaS - Upselling'!CS202+CS66*'SaaS - Upselling'!CS66+CS202*'SaaS - Downselling'!CS134</f>
        <v>119.2811629835587</v>
      </c>
      <c r="CU134" s="89">
        <f ca="1">CT134-CT134*'SaaS - Churn'!CT134-CT134*'SaaS - Downselling'!CT66-CT134*'SaaS - Upselling'!CT202+CT66*'SaaS - Upselling'!CT66+CT202*'SaaS - Downselling'!CT134</f>
        <v>117.08226685411785</v>
      </c>
      <c r="CV134" s="89">
        <f ca="1">CU134-CU134*'SaaS - Churn'!CU134-CU134*'SaaS - Downselling'!CU66-CU134*'SaaS - Upselling'!CU202+CU66*'SaaS - Upselling'!CU66+CU202*'SaaS - Downselling'!CU134</f>
        <v>114.90494139163818</v>
      </c>
      <c r="CW134" s="89">
        <f ca="1">CV134-CV134*'SaaS - Churn'!CV134-CV134*'SaaS - Downselling'!CV66-CV134*'SaaS - Upselling'!CV202+CV66*'SaaS - Upselling'!CV66+CV202*'SaaS - Downselling'!CV134</f>
        <v>112.75144405345577</v>
      </c>
      <c r="CX134" s="89">
        <f ca="1">CW134-CW134*'SaaS - Churn'!CW134-CW134*'SaaS - Downselling'!CW66-CW134*'SaaS - Upselling'!CW202+CW66*'SaaS - Upselling'!CW66+CW202*'SaaS - Downselling'!CW134</f>
        <v>110.62366448327899</v>
      </c>
      <c r="CY134" s="89">
        <f ca="1">CX134-CX134*'SaaS - Churn'!CX134-CX134*'SaaS - Downselling'!CX66-CX134*'SaaS - Upselling'!CX202+CX66*'SaaS - Upselling'!CX66+CX202*'SaaS - Downselling'!CX134</f>
        <v>108.52317058719865</v>
      </c>
      <c r="CZ134" s="89">
        <f ca="1">CY134-CY134*'SaaS - Churn'!CY134-CY134*'SaaS - Downselling'!CY66-CY134*'SaaS - Upselling'!CY202+CY66*'SaaS - Upselling'!CY66+CY202*'SaaS - Downselling'!CY134</f>
        <v>106.45124904180969</v>
      </c>
      <c r="DA134" s="89">
        <f ca="1">CZ134-CZ134*'SaaS - Churn'!CZ134-CZ134*'SaaS - Downselling'!CZ66-CZ134*'SaaS - Upselling'!CZ202+CZ66*'SaaS - Upselling'!CZ66+CZ202*'SaaS - Downselling'!CZ134</f>
        <v>104.4089409033659</v>
      </c>
      <c r="DB134" s="89">
        <f ca="1">DA134-DA134*'SaaS - Churn'!DA134-DA134*'SaaS - Downselling'!DA66-DA134*'SaaS - Upselling'!DA202+DA66*'SaaS - Upselling'!DA66+DA202*'SaaS - Downselling'!DA134</f>
        <v>102.39707290660391</v>
      </c>
      <c r="DC134" s="89">
        <f ca="1">DB134-DB134*'SaaS - Churn'!DB134-DB134*'SaaS - Downselling'!DB66-DB134*'SaaS - Upselling'!DB202+DB66*'SaaS - Upselling'!DB66+DB202*'SaaS - Downselling'!DB134</f>
        <v>100.41628497122052</v>
      </c>
      <c r="DD134" s="89">
        <f ca="1">DC134-DC134*'SaaS - Churn'!DC134-DC134*'SaaS - Downselling'!DC66-DC134*'SaaS - Upselling'!DC202+DC66*'SaaS - Upselling'!DC66+DC202*'SaaS - Downselling'!DC134</f>
        <v>98.467054371814953</v>
      </c>
      <c r="DE134" s="89">
        <f ca="1">DD134-DD134*'SaaS - Churn'!DD134-DD134*'SaaS - Downselling'!DD66-DD134*'SaaS - Upselling'!DD202+DD66*'SaaS - Upselling'!DD66+DD202*'SaaS - Downselling'!DD134</f>
        <v>96.549716972395231</v>
      </c>
      <c r="DF134" s="89">
        <f ca="1">DE134-DE134*'SaaS - Churn'!DE134-DE134*'SaaS - Downselling'!DE66-DE134*'SaaS - Upselling'!DE202+DE66*'SaaS - Upselling'!DE66+DE202*'SaaS - Downselling'!DE134</f>
        <v>94.664485878401919</v>
      </c>
      <c r="DG134" s="89">
        <f ca="1">DF134-DF134*'SaaS - Churn'!DF134-DF134*'SaaS - Downselling'!DF66-DF134*'SaaS - Upselling'!DF202+DF66*'SaaS - Upselling'!DF66+DF202*'SaaS - Downselling'!DF134</f>
        <v>92.811467816833925</v>
      </c>
      <c r="DH134" s="89">
        <f ca="1">DG134-DG134*'SaaS - Churn'!DG134-DG134*'SaaS - Downselling'!DG66-DG134*'SaaS - Upselling'!DG202+DG66*'SaaS - Upselling'!DG66+DG202*'SaaS - Downselling'!DG134</f>
        <v>90.990677517777272</v>
      </c>
      <c r="DI134" s="89">
        <f ca="1">DH134-DH134*'SaaS - Churn'!DH134-DH134*'SaaS - Downselling'!DH66-DH134*'SaaS - Upselling'!DH202+DH66*'SaaS - Upselling'!DH66+DH202*'SaaS - Downselling'!DH134</f>
        <v>89.202050337828155</v>
      </c>
      <c r="DJ134" s="89">
        <f ca="1">DI134-DI134*'SaaS - Churn'!DI134-DI134*'SaaS - Downselling'!DI66-DI134*'SaaS - Upselling'!DI202+DI66*'SaaS - Upselling'!DI66+DI202*'SaaS - Downselling'!DI134</f>
        <v>87.445453337029249</v>
      </c>
      <c r="DK134" s="89">
        <f ca="1">DJ134-DJ134*'SaaS - Churn'!DJ134-DJ134*'SaaS - Downselling'!DJ66-DJ134*'SaaS - Upselling'!DJ202+DJ66*'SaaS - Upselling'!DJ66+DJ202*'SaaS - Downselling'!DJ134</f>
        <v>85.720694995531403</v>
      </c>
      <c r="DL134" s="89">
        <f ca="1">DK134-DK134*'SaaS - Churn'!DK134-DK134*'SaaS - Downselling'!DK66-DK134*'SaaS - Upselling'!DK202+DK66*'SaaS - Upselling'!DK66+DK202*'SaaS - Downselling'!DK134</f>
        <v>84.027533733834389</v>
      </c>
      <c r="DM134" s="89">
        <f ca="1">DL134-DL134*'SaaS - Churn'!DL134-DL134*'SaaS - Downselling'!DL66-DL134*'SaaS - Upselling'!DL202+DL66*'SaaS - Upselling'!DL66+DL202*'SaaS - Downselling'!DL134</f>
        <v>82.365685380785692</v>
      </c>
      <c r="DN134" s="89">
        <f ca="1">DM134-DM134*'SaaS - Churn'!DM134-DM134*'SaaS - Downselling'!DM66-DM134*'SaaS - Upselling'!DM202+DM66*'SaaS - Upselling'!DM66+DM202*'SaaS - Downselling'!DM134</f>
        <v>80.734829716202597</v>
      </c>
      <c r="DO134" s="89">
        <f ca="1">DN134-DN134*'SaaS - Churn'!DN134-DN134*'SaaS - Downselling'!DN66-DN134*'SaaS - Upselling'!DN202+DN66*'SaaS - Upselling'!DN66+DN202*'SaaS - Downselling'!DN134</f>
        <v>79.134616199747242</v>
      </c>
      <c r="DP134" s="89">
        <f ca="1">DO134-DO134*'SaaS - Churn'!DO134-DO134*'SaaS - Downselling'!DO66-DO134*'SaaS - Upselling'!DO202+DO66*'SaaS - Upselling'!DO66+DO202*'SaaS - Downselling'!DO134</f>
        <v>77.56466898427675</v>
      </c>
      <c r="DQ134" s="89">
        <f ca="1">DP134-DP134*'SaaS - Churn'!DP134-DP134*'SaaS - Downselling'!DP66-DP134*'SaaS - Upselling'!DP202+DP66*'SaaS - Upselling'!DP66+DP202*'SaaS - Downselling'!DP134</f>
        <v>76.024591300092737</v>
      </c>
      <c r="DR134" s="89">
        <f ca="1">DQ134-DQ134*'SaaS - Churn'!DQ134-DQ134*'SaaS - Downselling'!DQ66-DQ134*'SaaS - Upselling'!DQ202+DQ66*'SaaS - Upselling'!DQ66+DQ202*'SaaS - Downselling'!DQ134</f>
        <v>74.513969286132223</v>
      </c>
    </row>
    <row r="135" spans="2:122" ht="15.75" customHeight="1">
      <c r="B135" s="195">
        <v>44866</v>
      </c>
      <c r="BK135" s="89">
        <f ca="1"/>
        <v>81.899999999999991</v>
      </c>
      <c r="BL135" s="89">
        <f ca="1">BK135-BK135*'SaaS - Churn'!BK135-BK135*'SaaS - Downselling'!BK67-BK135*'SaaS - Upselling'!BK203+BK67*'SaaS - Upselling'!BK67+BK203*'SaaS - Downselling'!BK135</f>
        <v>96.641999999999982</v>
      </c>
      <c r="BM135" s="89">
        <f ca="1">BL135-BL135*'SaaS - Churn'!BL135-BL135*'SaaS - Downselling'!BL67-BL135*'SaaS - Upselling'!BL203+BL67*'SaaS - Upselling'!BL67+BL203*'SaaS - Downselling'!BL135</f>
        <v>109.12355999999998</v>
      </c>
      <c r="BN135" s="89">
        <f ca="1">BM135-BM135*'SaaS - Churn'!BM135-BM135*'SaaS - Downselling'!BM67-BM135*'SaaS - Upselling'!BM203+BM67*'SaaS - Upselling'!BM67+BM203*'SaaS - Downselling'!BM135</f>
        <v>119.62576079999999</v>
      </c>
      <c r="BO135" s="89">
        <f ca="1">BN135-BN135*'SaaS - Churn'!BN135-BN135*'SaaS - Downselling'!BN67-BN135*'SaaS - Upselling'!BN203+BN67*'SaaS - Upselling'!BN67+BN203*'SaaS - Downselling'!BN135</f>
        <v>128.395756944</v>
      </c>
      <c r="BP135" s="89">
        <f ca="1">BO135-BO135*'SaaS - Churn'!BO135-BO135*'SaaS - Downselling'!BO67-BO135*'SaaS - Upselling'!BO203+BO67*'SaaS - Upselling'!BO67+BO203*'SaaS - Downselling'!BO135</f>
        <v>135.65085180192</v>
      </c>
      <c r="BQ135" s="89">
        <f ca="1">BP135-BP135*'SaaS - Churn'!BP135-BP135*'SaaS - Downselling'!BP67-BP135*'SaaS - Upselling'!BP203+BP67*'SaaS - Upselling'!BP67+BP203*'SaaS - Downselling'!BP135</f>
        <v>141.58208356306559</v>
      </c>
      <c r="BR135" s="89">
        <f ca="1">BQ135-BQ135*'SaaS - Churn'!BQ135-BQ135*'SaaS - Downselling'!BQ67-BQ135*'SaaS - Upselling'!BQ203+BQ67*'SaaS - Upselling'!BQ67+BQ203*'SaaS - Downselling'!BQ135</f>
        <v>146.3573808333262</v>
      </c>
      <c r="BS135" s="89">
        <f ca="1">BR135-BR135*'SaaS - Churn'!BR135-BR135*'SaaS - Downselling'!BR67-BR135*'SaaS - Upselling'!BR203+BR67*'SaaS - Upselling'!BR67+BR203*'SaaS - Downselling'!BR135</f>
        <v>150.12433948519896</v>
      </c>
      <c r="BT135" s="89">
        <f ca="1">BS135-BS135*'SaaS - Churn'!BS135-BS135*'SaaS - Downselling'!BS67-BS135*'SaaS - Upselling'!BS203+BS67*'SaaS - Upselling'!BS67+BS203*'SaaS - Downselling'!BS135</f>
        <v>153.01266621180957</v>
      </c>
      <c r="BU135" s="89">
        <f ca="1">BT135-BT135*'SaaS - Churn'!BT135-BT135*'SaaS - Downselling'!BT67-BT135*'SaaS - Upselling'!BT203+BT67*'SaaS - Upselling'!BT67+BT203*'SaaS - Downselling'!BT135</f>
        <v>155.13632878193022</v>
      </c>
      <c r="BV135" s="89">
        <f ca="1">BU135-BU135*'SaaS - Churn'!BU135-BU135*'SaaS - Downselling'!BU67-BU135*'SaaS - Upselling'!BU203+BU67*'SaaS - Upselling'!BU67+BU203*'SaaS - Downselling'!BU135</f>
        <v>156.59544819332564</v>
      </c>
      <c r="BW135" s="89">
        <f ca="1">BV135-BV135*'SaaS - Churn'!BV135-BV135*'SaaS - Downselling'!BV67-BV135*'SaaS - Upselling'!BV203+BV67*'SaaS - Upselling'!BV67+BV203*'SaaS - Downselling'!BV135</f>
        <v>157.47796369804905</v>
      </c>
      <c r="BX135" s="89">
        <f ca="1">BW135-BW135*'SaaS - Churn'!BW135-BW135*'SaaS - Downselling'!BW67-BW135*'SaaS - Upselling'!BW203+BW67*'SaaS - Upselling'!BW67+BW203*'SaaS - Downselling'!BW135</f>
        <v>157.8610979564472</v>
      </c>
      <c r="BY135" s="89">
        <f ca="1">BX135-BX135*'SaaS - Churn'!BX135-BX135*'SaaS - Downselling'!BX67-BX135*'SaaS - Upselling'!BX203+BX67*'SaaS - Upselling'!BX67+BX203*'SaaS - Downselling'!BX135</f>
        <v>157.81264630579429</v>
      </c>
      <c r="BZ135" s="89">
        <f ca="1">BY135-BY135*'SaaS - Churn'!BY135-BY135*'SaaS - Downselling'!BY67-BY135*'SaaS - Upselling'!BY203+BY67*'SaaS - Upselling'!BY67+BY203*'SaaS - Downselling'!BY135</f>
        <v>157.39211125113732</v>
      </c>
      <c r="CA135" s="89">
        <f ca="1">BZ135-BZ135*'SaaS - Churn'!BZ135-BZ135*'SaaS - Downselling'!BZ67-BZ135*'SaaS - Upselling'!BZ203+BZ67*'SaaS - Upselling'!BZ67+BZ203*'SaaS - Downselling'!BZ135</f>
        <v>156.65170075299844</v>
      </c>
      <c r="CB135" s="89">
        <f ca="1">CA135-CA135*'SaaS - Churn'!CA135-CA135*'SaaS - Downselling'!CA67-CA135*'SaaS - Upselling'!CA203+CA67*'SaaS - Upselling'!CA67+CA203*'SaaS - Downselling'!CA135</f>
        <v>155.63720665759627</v>
      </c>
      <c r="CC135" s="89">
        <f ca="1">CB135-CB135*'SaaS - Churn'!CB135-CB135*'SaaS - Downselling'!CB67-CB135*'SaaS - Upselling'!CB203+CB67*'SaaS - Upselling'!CB67+CB203*'SaaS - Downselling'!CB135</f>
        <v>154.3887776537432</v>
      </c>
      <c r="CD135" s="89">
        <f ca="1">CC135-CC135*'SaaS - Churn'!CC135-CC135*'SaaS - Downselling'!CC67-CC135*'SaaS - Upselling'!CC203+CC67*'SaaS - Upselling'!CC67+CC203*'SaaS - Downselling'!CC135</f>
        <v>152.94159941445133</v>
      </c>
      <c r="CE135" s="89">
        <f ca="1">CD135-CD135*'SaaS - Churn'!CD135-CD135*'SaaS - Downselling'!CD67-CD135*'SaaS - Upselling'!CD203+CD67*'SaaS - Upselling'!CD67+CD203*'SaaS - Downselling'!CD135</f>
        <v>151.32649306229132</v>
      </c>
      <c r="CF135" s="89">
        <f ca="1">CE135-CE135*'SaaS - Churn'!CE135-CE135*'SaaS - Downselling'!CE67-CE135*'SaaS - Upselling'!CE203+CE67*'SaaS - Upselling'!CE67+CE203*'SaaS - Downselling'!CE135</f>
        <v>149.57044176083906</v>
      </c>
      <c r="CG135" s="89">
        <f ca="1">CF135-CF135*'SaaS - Churn'!CF135-CF135*'SaaS - Downselling'!CF67-CF135*'SaaS - Upselling'!CF203+CF67*'SaaS - Upselling'!CF67+CF203*'SaaS - Downselling'!CF135</f>
        <v>147.69705405824058</v>
      </c>
      <c r="CH135" s="89">
        <f ca="1">CG135-CG135*'SaaS - Churn'!CG135-CG135*'SaaS - Downselling'!CG67-CG135*'SaaS - Upselling'!CG203+CG67*'SaaS - Upselling'!CG67+CG203*'SaaS - Downselling'!CG135</f>
        <v>145.72697157377991</v>
      </c>
      <c r="CI135" s="89">
        <f ca="1">CH135-CH135*'SaaS - Churn'!CH135-CH135*'SaaS - Downselling'!CH67-CH135*'SaaS - Upselling'!CH203+CH67*'SaaS - Upselling'!CH67+CH203*'SaaS - Downselling'!CH135</f>
        <v>143.67822770740395</v>
      </c>
      <c r="CJ135" s="89">
        <f ca="1">CI135-CI135*'SaaS - Churn'!CI135-CI135*'SaaS - Downselling'!CI67-CI135*'SaaS - Upselling'!CI203+CI67*'SaaS - Upselling'!CI67+CI203*'SaaS - Downselling'!CI135</f>
        <v>141.56656325054354</v>
      </c>
      <c r="CK135" s="89">
        <f ca="1">CJ135-CJ135*'SaaS - Churn'!CJ135-CJ135*'SaaS - Downselling'!CJ67-CJ135*'SaaS - Upselling'!CJ203+CJ67*'SaaS - Upselling'!CJ67+CJ203*'SaaS - Downselling'!CJ135</f>
        <v>139.40570407114581</v>
      </c>
      <c r="CL135" s="89">
        <f ca="1">CK135-CK135*'SaaS - Churn'!CK135-CK135*'SaaS - Downselling'!CK67-CK135*'SaaS - Upselling'!CK203+CK67*'SaaS - Upselling'!CK67+CK203*'SaaS - Downselling'!CK135</f>
        <v>137.20760542506247</v>
      </c>
      <c r="CM135" s="89">
        <f ca="1">CL135-CL135*'SaaS - Churn'!CL135-CL135*'SaaS - Downselling'!CL67-CL135*'SaaS - Upselling'!CL203+CL67*'SaaS - Upselling'!CL67+CL203*'SaaS - Downselling'!CL135</f>
        <v>134.98266689966005</v>
      </c>
      <c r="CN135" s="89">
        <f ca="1">CM135-CM135*'SaaS - Churn'!CM135-CM135*'SaaS - Downselling'!CM67-CM135*'SaaS - Upselling'!CM203+CM67*'SaaS - Upselling'!CM67+CM203*'SaaS - Downselling'!CM135</f>
        <v>132.73992151479382</v>
      </c>
      <c r="CO135" s="89">
        <f ca="1">CN135-CN135*'SaaS - Churn'!CN135-CN135*'SaaS - Downselling'!CN67-CN135*'SaaS - Upselling'!CN203+CN67*'SaaS - Upselling'!CN67+CN203*'SaaS - Downselling'!CN135</f>
        <v>130.48720208324968</v>
      </c>
      <c r="CP135" s="89">
        <f ca="1">CO135-CO135*'SaaS - Churn'!CO135-CO135*'SaaS - Downselling'!CO67-CO135*'SaaS - Upselling'!CO203+CO67*'SaaS - Upselling'!CO67+CO203*'SaaS - Downselling'!CO135</f>
        <v>128.23128756048621</v>
      </c>
      <c r="CQ135" s="89">
        <f ca="1">CP135-CP135*'SaaS - Churn'!CP135-CP135*'SaaS - Downselling'!CP67-CP135*'SaaS - Upselling'!CP203+CP67*'SaaS - Upselling'!CP67+CP203*'SaaS - Downselling'!CP135</f>
        <v>125.97803178590983</v>
      </c>
      <c r="CR135" s="89">
        <f ca="1">CQ135-CQ135*'SaaS - Churn'!CQ135-CQ135*'SaaS - Downselling'!CQ67-CQ135*'SaaS - Upselling'!CQ203+CQ67*'SaaS - Upselling'!CQ67+CQ203*'SaaS - Downselling'!CQ135</f>
        <v>123.73247672962898</v>
      </c>
      <c r="CS135" s="89">
        <f ca="1">CR135-CR135*'SaaS - Churn'!CR135-CR135*'SaaS - Downselling'!CR67-CR135*'SaaS - Upselling'!CR203+CR67*'SaaS - Upselling'!CR67+CR203*'SaaS - Downselling'!CR135</f>
        <v>121.49895210494125</v>
      </c>
      <c r="CT135" s="89">
        <f ca="1">CS135-CS135*'SaaS - Churn'!CS135-CS135*'SaaS - Downselling'!CS67-CS135*'SaaS - Upselling'!CS203+CS67*'SaaS - Upselling'!CS67+CS203*'SaaS - Downselling'!CS135</f>
        <v>119.2811629835587</v>
      </c>
      <c r="CU135" s="89">
        <f ca="1">CT135-CT135*'SaaS - Churn'!CT135-CT135*'SaaS - Downselling'!CT67-CT135*'SaaS - Upselling'!CT203+CT67*'SaaS - Upselling'!CT67+CT203*'SaaS - Downselling'!CT135</f>
        <v>117.08226685411785</v>
      </c>
      <c r="CV135" s="89">
        <f ca="1">CU135-CU135*'SaaS - Churn'!CU135-CU135*'SaaS - Downselling'!CU67-CU135*'SaaS - Upselling'!CU203+CU67*'SaaS - Upselling'!CU67+CU203*'SaaS - Downselling'!CU135</f>
        <v>114.90494139163818</v>
      </c>
      <c r="CW135" s="89">
        <f ca="1">CV135-CV135*'SaaS - Churn'!CV135-CV135*'SaaS - Downselling'!CV67-CV135*'SaaS - Upselling'!CV203+CV67*'SaaS - Upselling'!CV67+CV203*'SaaS - Downselling'!CV135</f>
        <v>112.75144405345577</v>
      </c>
      <c r="CX135" s="89">
        <f ca="1">CW135-CW135*'SaaS - Churn'!CW135-CW135*'SaaS - Downselling'!CW67-CW135*'SaaS - Upselling'!CW203+CW67*'SaaS - Upselling'!CW67+CW203*'SaaS - Downselling'!CW135</f>
        <v>110.62366448327899</v>
      </c>
      <c r="CY135" s="89">
        <f ca="1">CX135-CX135*'SaaS - Churn'!CX135-CX135*'SaaS - Downselling'!CX67-CX135*'SaaS - Upselling'!CX203+CX67*'SaaS - Upselling'!CX67+CX203*'SaaS - Downselling'!CX135</f>
        <v>108.52317058719865</v>
      </c>
      <c r="CZ135" s="89">
        <f ca="1">CY135-CY135*'SaaS - Churn'!CY135-CY135*'SaaS - Downselling'!CY67-CY135*'SaaS - Upselling'!CY203+CY67*'SaaS - Upselling'!CY67+CY203*'SaaS - Downselling'!CY135</f>
        <v>106.45124904180969</v>
      </c>
      <c r="DA135" s="89">
        <f ca="1">CZ135-CZ135*'SaaS - Churn'!CZ135-CZ135*'SaaS - Downselling'!CZ67-CZ135*'SaaS - Upselling'!CZ203+CZ67*'SaaS - Upselling'!CZ67+CZ203*'SaaS - Downselling'!CZ135</f>
        <v>104.4089409033659</v>
      </c>
      <c r="DB135" s="89">
        <f ca="1">DA135-DA135*'SaaS - Churn'!DA135-DA135*'SaaS - Downselling'!DA67-DA135*'SaaS - Upselling'!DA203+DA67*'SaaS - Upselling'!DA67+DA203*'SaaS - Downselling'!DA135</f>
        <v>102.39707290660391</v>
      </c>
      <c r="DC135" s="89">
        <f ca="1">DB135-DB135*'SaaS - Churn'!DB135-DB135*'SaaS - Downselling'!DB67-DB135*'SaaS - Upselling'!DB203+DB67*'SaaS - Upselling'!DB67+DB203*'SaaS - Downselling'!DB135</f>
        <v>100.41628497122052</v>
      </c>
      <c r="DD135" s="89">
        <f ca="1">DC135-DC135*'SaaS - Churn'!DC135-DC135*'SaaS - Downselling'!DC67-DC135*'SaaS - Upselling'!DC203+DC67*'SaaS - Upselling'!DC67+DC203*'SaaS - Downselling'!DC135</f>
        <v>98.467054371814953</v>
      </c>
      <c r="DE135" s="89">
        <f ca="1">DD135-DD135*'SaaS - Churn'!DD135-DD135*'SaaS - Downselling'!DD67-DD135*'SaaS - Upselling'!DD203+DD67*'SaaS - Upselling'!DD67+DD203*'SaaS - Downselling'!DD135</f>
        <v>96.549716972395231</v>
      </c>
      <c r="DF135" s="89">
        <f ca="1">DE135-DE135*'SaaS - Churn'!DE135-DE135*'SaaS - Downselling'!DE67-DE135*'SaaS - Upselling'!DE203+DE67*'SaaS - Upselling'!DE67+DE203*'SaaS - Downselling'!DE135</f>
        <v>94.664485878401919</v>
      </c>
      <c r="DG135" s="89">
        <f ca="1">DF135-DF135*'SaaS - Churn'!DF135-DF135*'SaaS - Downselling'!DF67-DF135*'SaaS - Upselling'!DF203+DF67*'SaaS - Upselling'!DF67+DF203*'SaaS - Downselling'!DF135</f>
        <v>92.811467816833925</v>
      </c>
      <c r="DH135" s="89">
        <f ca="1">DG135-DG135*'SaaS - Churn'!DG135-DG135*'SaaS - Downselling'!DG67-DG135*'SaaS - Upselling'!DG203+DG67*'SaaS - Upselling'!DG67+DG203*'SaaS - Downselling'!DG135</f>
        <v>90.990677517777272</v>
      </c>
      <c r="DI135" s="89">
        <f ca="1">DH135-DH135*'SaaS - Churn'!DH135-DH135*'SaaS - Downselling'!DH67-DH135*'SaaS - Upselling'!DH203+DH67*'SaaS - Upselling'!DH67+DH203*'SaaS - Downselling'!DH135</f>
        <v>89.202050337828155</v>
      </c>
      <c r="DJ135" s="89">
        <f ca="1">DI135-DI135*'SaaS - Churn'!DI135-DI135*'SaaS - Downselling'!DI67-DI135*'SaaS - Upselling'!DI203+DI67*'SaaS - Upselling'!DI67+DI203*'SaaS - Downselling'!DI135</f>
        <v>87.445453337029249</v>
      </c>
      <c r="DK135" s="89">
        <f ca="1">DJ135-DJ135*'SaaS - Churn'!DJ135-DJ135*'SaaS - Downselling'!DJ67-DJ135*'SaaS - Upselling'!DJ203+DJ67*'SaaS - Upselling'!DJ67+DJ203*'SaaS - Downselling'!DJ135</f>
        <v>85.720694995531403</v>
      </c>
      <c r="DL135" s="89">
        <f ca="1">DK135-DK135*'SaaS - Churn'!DK135-DK135*'SaaS - Downselling'!DK67-DK135*'SaaS - Upselling'!DK203+DK67*'SaaS - Upselling'!DK67+DK203*'SaaS - Downselling'!DK135</f>
        <v>84.027533733834389</v>
      </c>
      <c r="DM135" s="89">
        <f ca="1">DL135-DL135*'SaaS - Churn'!DL135-DL135*'SaaS - Downselling'!DL67-DL135*'SaaS - Upselling'!DL203+DL67*'SaaS - Upselling'!DL67+DL203*'SaaS - Downselling'!DL135</f>
        <v>82.365685380785692</v>
      </c>
      <c r="DN135" s="89">
        <f ca="1">DM135-DM135*'SaaS - Churn'!DM135-DM135*'SaaS - Downselling'!DM67-DM135*'SaaS - Upselling'!DM203+DM67*'SaaS - Upselling'!DM67+DM203*'SaaS - Downselling'!DM135</f>
        <v>80.734829716202597</v>
      </c>
      <c r="DO135" s="89">
        <f ca="1">DN135-DN135*'SaaS - Churn'!DN135-DN135*'SaaS - Downselling'!DN67-DN135*'SaaS - Upselling'!DN203+DN67*'SaaS - Upselling'!DN67+DN203*'SaaS - Downselling'!DN135</f>
        <v>79.134616199747242</v>
      </c>
      <c r="DP135" s="89">
        <f ca="1">DO135-DO135*'SaaS - Churn'!DO135-DO135*'SaaS - Downselling'!DO67-DO135*'SaaS - Upselling'!DO203+DO67*'SaaS - Upselling'!DO67+DO203*'SaaS - Downselling'!DO135</f>
        <v>77.56466898427675</v>
      </c>
      <c r="DQ135" s="89">
        <f ca="1">DP135-DP135*'SaaS - Churn'!DP135-DP135*'SaaS - Downselling'!DP67-DP135*'SaaS - Upselling'!DP203+DP67*'SaaS - Upselling'!DP67+DP203*'SaaS - Downselling'!DP135</f>
        <v>76.024591300092737</v>
      </c>
      <c r="DR135" s="89">
        <f ca="1">DQ135-DQ135*'SaaS - Churn'!DQ135-DQ135*'SaaS - Downselling'!DQ67-DQ135*'SaaS - Upselling'!DQ203+DQ67*'SaaS - Upselling'!DQ67+DQ203*'SaaS - Downselling'!DQ135</f>
        <v>74.513969286132223</v>
      </c>
    </row>
    <row r="136" spans="2:122" ht="15.75" customHeight="1">
      <c r="B136" s="195">
        <v>44896</v>
      </c>
      <c r="BK136" s="89">
        <f ca="1"/>
        <v>81.899999999999991</v>
      </c>
      <c r="BL136" s="89">
        <f ca="1">BK136-BK136*'SaaS - Churn'!BK136-BK136*'SaaS - Downselling'!BK68-BK136*'SaaS - Upselling'!BK204+BK68*'SaaS - Upselling'!BK68+BK204*'SaaS - Downselling'!BK136</f>
        <v>96.641999999999982</v>
      </c>
      <c r="BM136" s="89">
        <f ca="1">BL136-BL136*'SaaS - Churn'!BL136-BL136*'SaaS - Downselling'!BL68-BL136*'SaaS - Upselling'!BL204+BL68*'SaaS - Upselling'!BL68+BL204*'SaaS - Downselling'!BL136</f>
        <v>109.12355999999998</v>
      </c>
      <c r="BN136" s="89">
        <f ca="1">BM136-BM136*'SaaS - Churn'!BM136-BM136*'SaaS - Downselling'!BM68-BM136*'SaaS - Upselling'!BM204+BM68*'SaaS - Upselling'!BM68+BM204*'SaaS - Downselling'!BM136</f>
        <v>119.62576079999999</v>
      </c>
      <c r="BO136" s="89">
        <f ca="1">BN136-BN136*'SaaS - Churn'!BN136-BN136*'SaaS - Downselling'!BN68-BN136*'SaaS - Upselling'!BN204+BN68*'SaaS - Upselling'!BN68+BN204*'SaaS - Downselling'!BN136</f>
        <v>128.395756944</v>
      </c>
      <c r="BP136" s="89">
        <f ca="1">BO136-BO136*'SaaS - Churn'!BO136-BO136*'SaaS - Downselling'!BO68-BO136*'SaaS - Upselling'!BO204+BO68*'SaaS - Upselling'!BO68+BO204*'SaaS - Downselling'!BO136</f>
        <v>135.65085180192</v>
      </c>
      <c r="BQ136" s="89">
        <f ca="1">BP136-BP136*'SaaS - Churn'!BP136-BP136*'SaaS - Downselling'!BP68-BP136*'SaaS - Upselling'!BP204+BP68*'SaaS - Upselling'!BP68+BP204*'SaaS - Downselling'!BP136</f>
        <v>141.58208356306559</v>
      </c>
      <c r="BR136" s="89">
        <f ca="1">BQ136-BQ136*'SaaS - Churn'!BQ136-BQ136*'SaaS - Downselling'!BQ68-BQ136*'SaaS - Upselling'!BQ204+BQ68*'SaaS - Upselling'!BQ68+BQ204*'SaaS - Downselling'!BQ136</f>
        <v>146.3573808333262</v>
      </c>
      <c r="BS136" s="89">
        <f ca="1">BR136-BR136*'SaaS - Churn'!BR136-BR136*'SaaS - Downselling'!BR68-BR136*'SaaS - Upselling'!BR204+BR68*'SaaS - Upselling'!BR68+BR204*'SaaS - Downselling'!BR136</f>
        <v>150.12433948519896</v>
      </c>
      <c r="BT136" s="89">
        <f ca="1">BS136-BS136*'SaaS - Churn'!BS136-BS136*'SaaS - Downselling'!BS68-BS136*'SaaS - Upselling'!BS204+BS68*'SaaS - Upselling'!BS68+BS204*'SaaS - Downselling'!BS136</f>
        <v>153.01266621180957</v>
      </c>
      <c r="BU136" s="89">
        <f ca="1">BT136-BT136*'SaaS - Churn'!BT136-BT136*'SaaS - Downselling'!BT68-BT136*'SaaS - Upselling'!BT204+BT68*'SaaS - Upselling'!BT68+BT204*'SaaS - Downselling'!BT136</f>
        <v>155.13632878193022</v>
      </c>
      <c r="BV136" s="89">
        <f ca="1">BU136-BU136*'SaaS - Churn'!BU136-BU136*'SaaS - Downselling'!BU68-BU136*'SaaS - Upselling'!BU204+BU68*'SaaS - Upselling'!BU68+BU204*'SaaS - Downselling'!BU136</f>
        <v>156.59544819332564</v>
      </c>
      <c r="BW136" s="89">
        <f ca="1">BV136-BV136*'SaaS - Churn'!BV136-BV136*'SaaS - Downselling'!BV68-BV136*'SaaS - Upselling'!BV204+BV68*'SaaS - Upselling'!BV68+BV204*'SaaS - Downselling'!BV136</f>
        <v>157.47796369804905</v>
      </c>
      <c r="BX136" s="89">
        <f ca="1">BW136-BW136*'SaaS - Churn'!BW136-BW136*'SaaS - Downselling'!BW68-BW136*'SaaS - Upselling'!BW204+BW68*'SaaS - Upselling'!BW68+BW204*'SaaS - Downselling'!BW136</f>
        <v>157.8610979564472</v>
      </c>
      <c r="BY136" s="89">
        <f ca="1">BX136-BX136*'SaaS - Churn'!BX136-BX136*'SaaS - Downselling'!BX68-BX136*'SaaS - Upselling'!BX204+BX68*'SaaS - Upselling'!BX68+BX204*'SaaS - Downselling'!BX136</f>
        <v>157.81264630579429</v>
      </c>
      <c r="BZ136" s="89">
        <f ca="1">BY136-BY136*'SaaS - Churn'!BY136-BY136*'SaaS - Downselling'!BY68-BY136*'SaaS - Upselling'!BY204+BY68*'SaaS - Upselling'!BY68+BY204*'SaaS - Downselling'!BY136</f>
        <v>157.39211125113732</v>
      </c>
      <c r="CA136" s="89">
        <f ca="1">BZ136-BZ136*'SaaS - Churn'!BZ136-BZ136*'SaaS - Downselling'!BZ68-BZ136*'SaaS - Upselling'!BZ204+BZ68*'SaaS - Upselling'!BZ68+BZ204*'SaaS - Downselling'!BZ136</f>
        <v>156.65170075299844</v>
      </c>
      <c r="CB136" s="89">
        <f ca="1">CA136-CA136*'SaaS - Churn'!CA136-CA136*'SaaS - Downselling'!CA68-CA136*'SaaS - Upselling'!CA204+CA68*'SaaS - Upselling'!CA68+CA204*'SaaS - Downselling'!CA136</f>
        <v>155.63720665759627</v>
      </c>
      <c r="CC136" s="89">
        <f ca="1">CB136-CB136*'SaaS - Churn'!CB136-CB136*'SaaS - Downselling'!CB68-CB136*'SaaS - Upselling'!CB204+CB68*'SaaS - Upselling'!CB68+CB204*'SaaS - Downselling'!CB136</f>
        <v>154.3887776537432</v>
      </c>
      <c r="CD136" s="89">
        <f ca="1">CC136-CC136*'SaaS - Churn'!CC136-CC136*'SaaS - Downselling'!CC68-CC136*'SaaS - Upselling'!CC204+CC68*'SaaS - Upselling'!CC68+CC204*'SaaS - Downselling'!CC136</f>
        <v>152.94159941445133</v>
      </c>
      <c r="CE136" s="89">
        <f ca="1">CD136-CD136*'SaaS - Churn'!CD136-CD136*'SaaS - Downselling'!CD68-CD136*'SaaS - Upselling'!CD204+CD68*'SaaS - Upselling'!CD68+CD204*'SaaS - Downselling'!CD136</f>
        <v>151.32649306229132</v>
      </c>
      <c r="CF136" s="89">
        <f ca="1">CE136-CE136*'SaaS - Churn'!CE136-CE136*'SaaS - Downselling'!CE68-CE136*'SaaS - Upselling'!CE204+CE68*'SaaS - Upselling'!CE68+CE204*'SaaS - Downselling'!CE136</f>
        <v>149.57044176083906</v>
      </c>
      <c r="CG136" s="89">
        <f ca="1">CF136-CF136*'SaaS - Churn'!CF136-CF136*'SaaS - Downselling'!CF68-CF136*'SaaS - Upselling'!CF204+CF68*'SaaS - Upselling'!CF68+CF204*'SaaS - Downselling'!CF136</f>
        <v>147.69705405824058</v>
      </c>
      <c r="CH136" s="89">
        <f ca="1">CG136-CG136*'SaaS - Churn'!CG136-CG136*'SaaS - Downselling'!CG68-CG136*'SaaS - Upselling'!CG204+CG68*'SaaS - Upselling'!CG68+CG204*'SaaS - Downselling'!CG136</f>
        <v>145.72697157377991</v>
      </c>
      <c r="CI136" s="89">
        <f ca="1">CH136-CH136*'SaaS - Churn'!CH136-CH136*'SaaS - Downselling'!CH68-CH136*'SaaS - Upselling'!CH204+CH68*'SaaS - Upselling'!CH68+CH204*'SaaS - Downselling'!CH136</f>
        <v>143.67822770740395</v>
      </c>
      <c r="CJ136" s="89">
        <f ca="1">CI136-CI136*'SaaS - Churn'!CI136-CI136*'SaaS - Downselling'!CI68-CI136*'SaaS - Upselling'!CI204+CI68*'SaaS - Upselling'!CI68+CI204*'SaaS - Downselling'!CI136</f>
        <v>141.56656325054354</v>
      </c>
      <c r="CK136" s="89">
        <f ca="1">CJ136-CJ136*'SaaS - Churn'!CJ136-CJ136*'SaaS - Downselling'!CJ68-CJ136*'SaaS - Upselling'!CJ204+CJ68*'SaaS - Upselling'!CJ68+CJ204*'SaaS - Downselling'!CJ136</f>
        <v>139.40570407114581</v>
      </c>
      <c r="CL136" s="89">
        <f ca="1">CK136-CK136*'SaaS - Churn'!CK136-CK136*'SaaS - Downselling'!CK68-CK136*'SaaS - Upselling'!CK204+CK68*'SaaS - Upselling'!CK68+CK204*'SaaS - Downselling'!CK136</f>
        <v>137.20760542506247</v>
      </c>
      <c r="CM136" s="89">
        <f ca="1">CL136-CL136*'SaaS - Churn'!CL136-CL136*'SaaS - Downselling'!CL68-CL136*'SaaS - Upselling'!CL204+CL68*'SaaS - Upselling'!CL68+CL204*'SaaS - Downselling'!CL136</f>
        <v>134.98266689966005</v>
      </c>
      <c r="CN136" s="89">
        <f ca="1">CM136-CM136*'SaaS - Churn'!CM136-CM136*'SaaS - Downselling'!CM68-CM136*'SaaS - Upselling'!CM204+CM68*'SaaS - Upselling'!CM68+CM204*'SaaS - Downselling'!CM136</f>
        <v>132.73992151479382</v>
      </c>
      <c r="CO136" s="89">
        <f ca="1">CN136-CN136*'SaaS - Churn'!CN136-CN136*'SaaS - Downselling'!CN68-CN136*'SaaS - Upselling'!CN204+CN68*'SaaS - Upselling'!CN68+CN204*'SaaS - Downselling'!CN136</f>
        <v>130.48720208324968</v>
      </c>
      <c r="CP136" s="89">
        <f ca="1">CO136-CO136*'SaaS - Churn'!CO136-CO136*'SaaS - Downselling'!CO68-CO136*'SaaS - Upselling'!CO204+CO68*'SaaS - Upselling'!CO68+CO204*'SaaS - Downselling'!CO136</f>
        <v>128.23128756048621</v>
      </c>
      <c r="CQ136" s="89">
        <f ca="1">CP136-CP136*'SaaS - Churn'!CP136-CP136*'SaaS - Downselling'!CP68-CP136*'SaaS - Upselling'!CP204+CP68*'SaaS - Upselling'!CP68+CP204*'SaaS - Downselling'!CP136</f>
        <v>125.97803178590983</v>
      </c>
      <c r="CR136" s="89">
        <f ca="1">CQ136-CQ136*'SaaS - Churn'!CQ136-CQ136*'SaaS - Downselling'!CQ68-CQ136*'SaaS - Upselling'!CQ204+CQ68*'SaaS - Upselling'!CQ68+CQ204*'SaaS - Downselling'!CQ136</f>
        <v>123.73247672962898</v>
      </c>
      <c r="CS136" s="89">
        <f ca="1">CR136-CR136*'SaaS - Churn'!CR136-CR136*'SaaS - Downselling'!CR68-CR136*'SaaS - Upselling'!CR204+CR68*'SaaS - Upselling'!CR68+CR204*'SaaS - Downselling'!CR136</f>
        <v>121.49895210494125</v>
      </c>
      <c r="CT136" s="89">
        <f ca="1">CS136-CS136*'SaaS - Churn'!CS136-CS136*'SaaS - Downselling'!CS68-CS136*'SaaS - Upselling'!CS204+CS68*'SaaS - Upselling'!CS68+CS204*'SaaS - Downselling'!CS136</f>
        <v>119.2811629835587</v>
      </c>
      <c r="CU136" s="89">
        <f ca="1">CT136-CT136*'SaaS - Churn'!CT136-CT136*'SaaS - Downselling'!CT68-CT136*'SaaS - Upselling'!CT204+CT68*'SaaS - Upselling'!CT68+CT204*'SaaS - Downselling'!CT136</f>
        <v>117.08226685411785</v>
      </c>
      <c r="CV136" s="89">
        <f ca="1">CU136-CU136*'SaaS - Churn'!CU136-CU136*'SaaS - Downselling'!CU68-CU136*'SaaS - Upselling'!CU204+CU68*'SaaS - Upselling'!CU68+CU204*'SaaS - Downselling'!CU136</f>
        <v>114.90494139163818</v>
      </c>
      <c r="CW136" s="89">
        <f ca="1">CV136-CV136*'SaaS - Churn'!CV136-CV136*'SaaS - Downselling'!CV68-CV136*'SaaS - Upselling'!CV204+CV68*'SaaS - Upselling'!CV68+CV204*'SaaS - Downselling'!CV136</f>
        <v>112.75144405345577</v>
      </c>
      <c r="CX136" s="89">
        <f ca="1">CW136-CW136*'SaaS - Churn'!CW136-CW136*'SaaS - Downselling'!CW68-CW136*'SaaS - Upselling'!CW204+CW68*'SaaS - Upselling'!CW68+CW204*'SaaS - Downselling'!CW136</f>
        <v>110.62366448327899</v>
      </c>
      <c r="CY136" s="89">
        <f ca="1">CX136-CX136*'SaaS - Churn'!CX136-CX136*'SaaS - Downselling'!CX68-CX136*'SaaS - Upselling'!CX204+CX68*'SaaS - Upselling'!CX68+CX204*'SaaS - Downselling'!CX136</f>
        <v>108.52317058719865</v>
      </c>
      <c r="CZ136" s="89">
        <f ca="1">CY136-CY136*'SaaS - Churn'!CY136-CY136*'SaaS - Downselling'!CY68-CY136*'SaaS - Upselling'!CY204+CY68*'SaaS - Upselling'!CY68+CY204*'SaaS - Downselling'!CY136</f>
        <v>106.45124904180969</v>
      </c>
      <c r="DA136" s="89">
        <f ca="1">CZ136-CZ136*'SaaS - Churn'!CZ136-CZ136*'SaaS - Downselling'!CZ68-CZ136*'SaaS - Upselling'!CZ204+CZ68*'SaaS - Upselling'!CZ68+CZ204*'SaaS - Downselling'!CZ136</f>
        <v>104.4089409033659</v>
      </c>
      <c r="DB136" s="89">
        <f ca="1">DA136-DA136*'SaaS - Churn'!DA136-DA136*'SaaS - Downselling'!DA68-DA136*'SaaS - Upselling'!DA204+DA68*'SaaS - Upselling'!DA68+DA204*'SaaS - Downselling'!DA136</f>
        <v>102.39707290660391</v>
      </c>
      <c r="DC136" s="89">
        <f ca="1">DB136-DB136*'SaaS - Churn'!DB136-DB136*'SaaS - Downselling'!DB68-DB136*'SaaS - Upselling'!DB204+DB68*'SaaS - Upselling'!DB68+DB204*'SaaS - Downselling'!DB136</f>
        <v>100.41628497122052</v>
      </c>
      <c r="DD136" s="89">
        <f ca="1">DC136-DC136*'SaaS - Churn'!DC136-DC136*'SaaS - Downselling'!DC68-DC136*'SaaS - Upselling'!DC204+DC68*'SaaS - Upselling'!DC68+DC204*'SaaS - Downselling'!DC136</f>
        <v>98.467054371814953</v>
      </c>
      <c r="DE136" s="89">
        <f ca="1">DD136-DD136*'SaaS - Churn'!DD136-DD136*'SaaS - Downselling'!DD68-DD136*'SaaS - Upselling'!DD204+DD68*'SaaS - Upselling'!DD68+DD204*'SaaS - Downselling'!DD136</f>
        <v>96.549716972395231</v>
      </c>
      <c r="DF136" s="89">
        <f ca="1">DE136-DE136*'SaaS - Churn'!DE136-DE136*'SaaS - Downselling'!DE68-DE136*'SaaS - Upselling'!DE204+DE68*'SaaS - Upselling'!DE68+DE204*'SaaS - Downselling'!DE136</f>
        <v>94.664485878401919</v>
      </c>
      <c r="DG136" s="89">
        <f ca="1">DF136-DF136*'SaaS - Churn'!DF136-DF136*'SaaS - Downselling'!DF68-DF136*'SaaS - Upselling'!DF204+DF68*'SaaS - Upselling'!DF68+DF204*'SaaS - Downselling'!DF136</f>
        <v>92.811467816833925</v>
      </c>
      <c r="DH136" s="89">
        <f ca="1">DG136-DG136*'SaaS - Churn'!DG136-DG136*'SaaS - Downselling'!DG68-DG136*'SaaS - Upselling'!DG204+DG68*'SaaS - Upselling'!DG68+DG204*'SaaS - Downselling'!DG136</f>
        <v>90.990677517777272</v>
      </c>
      <c r="DI136" s="89">
        <f ca="1">DH136-DH136*'SaaS - Churn'!DH136-DH136*'SaaS - Downselling'!DH68-DH136*'SaaS - Upselling'!DH204+DH68*'SaaS - Upselling'!DH68+DH204*'SaaS - Downselling'!DH136</f>
        <v>89.202050337828155</v>
      </c>
      <c r="DJ136" s="89">
        <f ca="1">DI136-DI136*'SaaS - Churn'!DI136-DI136*'SaaS - Downselling'!DI68-DI136*'SaaS - Upselling'!DI204+DI68*'SaaS - Upselling'!DI68+DI204*'SaaS - Downselling'!DI136</f>
        <v>87.445453337029249</v>
      </c>
      <c r="DK136" s="89">
        <f ca="1">DJ136-DJ136*'SaaS - Churn'!DJ136-DJ136*'SaaS - Downselling'!DJ68-DJ136*'SaaS - Upselling'!DJ204+DJ68*'SaaS - Upselling'!DJ68+DJ204*'SaaS - Downselling'!DJ136</f>
        <v>85.720694995531403</v>
      </c>
      <c r="DL136" s="89">
        <f ca="1">DK136-DK136*'SaaS - Churn'!DK136-DK136*'SaaS - Downselling'!DK68-DK136*'SaaS - Upselling'!DK204+DK68*'SaaS - Upselling'!DK68+DK204*'SaaS - Downselling'!DK136</f>
        <v>84.027533733834389</v>
      </c>
      <c r="DM136" s="89">
        <f ca="1">DL136-DL136*'SaaS - Churn'!DL136-DL136*'SaaS - Downselling'!DL68-DL136*'SaaS - Upselling'!DL204+DL68*'SaaS - Upselling'!DL68+DL204*'SaaS - Downselling'!DL136</f>
        <v>82.365685380785692</v>
      </c>
      <c r="DN136" s="89">
        <f ca="1">DM136-DM136*'SaaS - Churn'!DM136-DM136*'SaaS - Downselling'!DM68-DM136*'SaaS - Upselling'!DM204+DM68*'SaaS - Upselling'!DM68+DM204*'SaaS - Downselling'!DM136</f>
        <v>80.734829716202597</v>
      </c>
      <c r="DO136" s="89">
        <f ca="1">DN136-DN136*'SaaS - Churn'!DN136-DN136*'SaaS - Downselling'!DN68-DN136*'SaaS - Upselling'!DN204+DN68*'SaaS - Upselling'!DN68+DN204*'SaaS - Downselling'!DN136</f>
        <v>79.134616199747242</v>
      </c>
      <c r="DP136" s="89">
        <f ca="1">DO136-DO136*'SaaS - Churn'!DO136-DO136*'SaaS - Downselling'!DO68-DO136*'SaaS - Upselling'!DO204+DO68*'SaaS - Upselling'!DO68+DO204*'SaaS - Downselling'!DO136</f>
        <v>77.56466898427675</v>
      </c>
      <c r="DQ136" s="89">
        <f ca="1">DP136-DP136*'SaaS - Churn'!DP136-DP136*'SaaS - Downselling'!DP68-DP136*'SaaS - Upselling'!DP204+DP68*'SaaS - Upselling'!DP68+DP204*'SaaS - Downselling'!DP136</f>
        <v>76.024591300092737</v>
      </c>
      <c r="DR136" s="89">
        <f ca="1">DQ136-DQ136*'SaaS - Churn'!DQ136-DQ136*'SaaS - Downselling'!DQ68-DQ136*'SaaS - Upselling'!DQ204+DQ68*'SaaS - Upselling'!DQ68+DQ204*'SaaS - Downselling'!DQ136</f>
        <v>74.513969286132223</v>
      </c>
    </row>
    <row r="137" spans="2:122" ht="15.75" customHeight="1">
      <c r="B137" s="27"/>
    </row>
    <row r="138" spans="2:122" ht="15.75" customHeight="1">
      <c r="B138" s="80" t="s">
        <v>289</v>
      </c>
      <c r="BK138" s="70">
        <f t="shared" ref="BK138:DR138" ca="1" si="1">+BK76
+IFERROR(INDEX(D77:BK136,60-0,1),0)
+IFERROR(INDEX(D77:BK136,60-1,2),0)
+IFERROR(INDEX(D77:BK136,60-2,3),0)
+IFERROR(INDEX(D77:BK136,60-3,4),0)
+IFERROR(INDEX(D77:BK136,60-4,5),0)
+IFERROR(INDEX(D77:BK136,60-5,6),0)
+IFERROR(INDEX(D77:BK136,60-6,7),0)
+IFERROR(INDEX(D77:BK136,60-7,8),0)
+IFERROR(INDEX(D77:BK136,60-8,9),0)
+IFERROR(INDEX(D77:BK136,60-9,10),0)
+IFERROR(INDEX(D77:BK136,60-10,11),0)
+IFERROR(INDEX(D77:BK136,60-11,12),0)
+IFERROR(INDEX(D77:BK136,60-12,13),0)
+IFERROR(INDEX(D77:BK136,60-13,14),0)
+IFERROR(INDEX(D77:BK136,60-14,15),0)
+IFERROR(INDEX(D77:BK136,60-15,16),0)
+IFERROR(INDEX(D77:BK136,60-16,17),0)
+IFERROR(INDEX(D77:BK136,60-17,18),0)
+IFERROR(INDEX(D77:BK136,60-18,19),0)
+IFERROR(INDEX(D77:BK136,60-19,20),0)
+IFERROR(INDEX(D77:BK136,60-20,21),0)
+IFERROR(INDEX(D77:BK136,60-21,22),0)
+IFERROR(INDEX(D77:BK136,60-22,23),0)
+IFERROR(INDEX(D77:BK136,60-23,24),0)
+IFERROR(INDEX(D77:BK136,60-24,25),0)
+IFERROR(INDEX(D77:BK136,60-25,26),0)
+IFERROR(INDEX(D77:BK136,60-26,27),0)
+IFERROR(INDEX(D77:BK136,60-27,28),0)
+IFERROR(INDEX(D77:BK136,60-28,29),0)
+IFERROR(INDEX(D77:BK136,60-29,30),0)
+IFERROR(INDEX(D77:BK136,60-30,31),0)
+IFERROR(INDEX(D77:BK136,60-31,32),0)
+IFERROR(INDEX(D77:BK136,60-32,33),0)
+IFERROR(INDEX(D77:BK136,60-33,34),0)
+IFERROR(INDEX(D77:BK136,60-34,35),0)
+IFERROR(INDEX(D77:BK136,60-35,36),0)
+IFERROR(INDEX(D77:BK136,60-36,37),0)
+IFERROR(INDEX(D77:BK136,60-37,38),0)
+IFERROR(INDEX(D77:BK136,60-38,39),0)
+IFERROR(INDEX(D77:BK136,60-39,40),0)
+IFERROR(INDEX(D77:BK136,60-40,41),0)
+IFERROR(INDEX(D77:BK136,60-41,42),0)
+IFERROR(INDEX(D77:BK136,60-42,43),0)
+IFERROR(INDEX(D77:BK136,60-43,44),0)
+IFERROR(INDEX(D77:BK136,60-44,45),0)
+IFERROR(INDEX(D77:BK136,60-45,46),0)
+IFERROR(INDEX(D77:BK136,60-46,47),0)
+IFERROR(INDEX(D77:BK136,60-47,48),0)
+IFERROR(INDEX(D77:BK136,60-48,49),0)
+IFERROR(INDEX(D77:BK136,60-49,50),0)
+IFERROR(INDEX(D77:BK136,60-50,51),0)
+IFERROR(INDEX(D77:BK136,60-51,52),0)
+IFERROR(INDEX(D77:BK136,60-52,53),0)
+IFERROR(INDEX(D77:BK136,60-53,54),0)
+IFERROR(INDEX(D77:BK136,60-54,55),0)
+IFERROR(INDEX(D77:BK136,60-55,56),0)
+IFERROR(INDEX(D77:BK136,60-56,57),0)
+IFERROR(INDEX(D77:BK136,60-57,58),0)
+IFERROR(INDEX(D77:BK136,60-58,59),0)
+IFERROR(INDEX(D77:BK136,60-59,60),0)</f>
        <v>20</v>
      </c>
      <c r="BL138" s="70">
        <f t="shared" ca="1" si="1"/>
        <v>22.6</v>
      </c>
      <c r="BM138" s="70">
        <f t="shared" ca="1" si="1"/>
        <v>24.788</v>
      </c>
      <c r="BN138" s="70">
        <f t="shared" ca="1" si="1"/>
        <v>26.61544</v>
      </c>
      <c r="BO138" s="70">
        <f t="shared" ca="1" si="1"/>
        <v>28.127547200000002</v>
      </c>
      <c r="BP138" s="70">
        <f t="shared" ca="1" si="1"/>
        <v>29.364082335999999</v>
      </c>
      <c r="BQ138" s="70">
        <f t="shared" ca="1" si="1"/>
        <v>30.35999643968</v>
      </c>
      <c r="BR138" s="70">
        <f t="shared" ca="1" si="1"/>
        <v>33.246008771238401</v>
      </c>
      <c r="BS138" s="70">
        <f t="shared" ca="1" si="1"/>
        <v>38.427115384923397</v>
      </c>
      <c r="BT138" s="70">
        <f t="shared" ca="1" si="1"/>
        <v>46.247076651641514</v>
      </c>
      <c r="BU138" s="70">
        <f t="shared" ca="1" si="1"/>
        <v>54.896018264095275</v>
      </c>
      <c r="BV138" s="70">
        <f t="shared" ca="1" si="1"/>
        <v>64.239115066841578</v>
      </c>
      <c r="BW138" s="70">
        <f t="shared" ca="1" si="1"/>
        <v>74.158427873369575</v>
      </c>
      <c r="BX138" s="70">
        <f t="shared" ca="1" si="1"/>
        <v>86.65086301082323</v>
      </c>
      <c r="BY138" s="70">
        <f t="shared" ca="1" si="1"/>
        <v>102.0043770021373</v>
      </c>
      <c r="BZ138" s="70">
        <f t="shared" ca="1" si="1"/>
        <v>120.46043696344141</v>
      </c>
      <c r="CA138" s="70">
        <f t="shared" ca="1" si="1"/>
        <v>140.11983802535784</v>
      </c>
      <c r="CB138" s="70">
        <f t="shared" ca="1" si="1"/>
        <v>160.76981788989369</v>
      </c>
      <c r="CC138" s="70">
        <f t="shared" ca="1" si="1"/>
        <v>184.32451296213361</v>
      </c>
      <c r="CD138" s="70">
        <f t="shared" ca="1" si="1"/>
        <v>210.99970316132428</v>
      </c>
      <c r="CE138" s="70">
        <f t="shared" ca="1" si="1"/>
        <v>240.97398790151908</v>
      </c>
      <c r="CF138" s="70">
        <f t="shared" ca="1" si="1"/>
        <v>276.49347349049941</v>
      </c>
      <c r="CG138" s="70">
        <f t="shared" ca="1" si="1"/>
        <v>318.05389352605891</v>
      </c>
      <c r="CH138" s="70">
        <f t="shared" ca="1" si="1"/>
        <v>366.06827042026282</v>
      </c>
      <c r="CI138" s="70">
        <f t="shared" ca="1" si="1"/>
        <v>416.6773052048157</v>
      </c>
      <c r="CJ138" s="70">
        <f t="shared" ca="1" si="1"/>
        <v>477.80251127052259</v>
      </c>
      <c r="CK138" s="70">
        <f t="shared" ca="1" si="1"/>
        <v>550.53816295453873</v>
      </c>
      <c r="CL138" s="70">
        <f t="shared" ca="1" si="1"/>
        <v>635.80009737574358</v>
      </c>
      <c r="CM138" s="70">
        <f t="shared" ca="1" si="1"/>
        <v>725.94806938688862</v>
      </c>
      <c r="CN138" s="70">
        <f t="shared" ca="1" si="1"/>
        <v>820.09340508277182</v>
      </c>
      <c r="CO138" s="70">
        <f t="shared" ca="1" si="1"/>
        <v>925.8601184147027</v>
      </c>
      <c r="CP138" s="70">
        <f t="shared" ca="1" si="1"/>
        <v>1044.0832677079645</v>
      </c>
      <c r="CQ138" s="70">
        <f t="shared" ca="1" si="1"/>
        <v>1175.4531118159746</v>
      </c>
      <c r="CR138" s="70">
        <f t="shared" ca="1" si="1"/>
        <v>1312.1333779063643</v>
      </c>
      <c r="CS138" s="70">
        <f t="shared" ca="1" si="1"/>
        <v>1453.0653192757411</v>
      </c>
      <c r="CT138" s="70">
        <f t="shared" ca="1" si="1"/>
        <v>1597.3256687464293</v>
      </c>
      <c r="CU138" s="70">
        <f t="shared" ca="1" si="1"/>
        <v>1744.1102125249599</v>
      </c>
      <c r="CV138" s="70">
        <f t="shared" ca="1" si="1"/>
        <v>1892.7193385695045</v>
      </c>
      <c r="CW138" s="70">
        <f t="shared" ca="1" si="1"/>
        <v>2042.5453224577529</v>
      </c>
      <c r="CX138" s="70">
        <f t="shared" ca="1" si="1"/>
        <v>2193.0611421890803</v>
      </c>
      <c r="CY138" s="70">
        <f t="shared" ca="1" si="1"/>
        <v>2343.8106383841232</v>
      </c>
      <c r="CZ138" s="70">
        <f t="shared" ca="1" si="1"/>
        <v>2494.3998583706061</v>
      </c>
      <c r="DA138" s="70">
        <f t="shared" ca="1" si="1"/>
        <v>2644.4894420268593</v>
      </c>
      <c r="DB138" s="70">
        <f t="shared" ca="1" si="1"/>
        <v>2793.7879243111474</v>
      </c>
      <c r="DC138" s="70">
        <f t="shared" ca="1" si="1"/>
        <v>2942.0458444147707</v>
      </c>
      <c r="DD138" s="70">
        <f t="shared" ca="1" si="1"/>
        <v>3089.0505646855404</v>
      </c>
      <c r="DE138" s="70">
        <f t="shared" ca="1" si="1"/>
        <v>3234.6217140918061</v>
      </c>
      <c r="DF138" s="70">
        <f t="shared" ca="1" si="1"/>
        <v>3378.6071812259502</v>
      </c>
      <c r="DG138" s="70">
        <f t="shared" ca="1" si="1"/>
        <v>3520.8795908474935</v>
      </c>
      <c r="DH138" s="70">
        <f t="shared" ca="1" si="1"/>
        <v>3661.3332058870783</v>
      </c>
      <c r="DI138" s="70">
        <f t="shared" ca="1" si="1"/>
        <v>3799.8812038030883</v>
      </c>
      <c r="DJ138" s="70">
        <f t="shared" ca="1" si="1"/>
        <v>3936.4532823167274</v>
      </c>
      <c r="DK138" s="70">
        <f t="shared" ca="1" si="1"/>
        <v>4070.9935549493293</v>
      </c>
      <c r="DL138" s="70">
        <f t="shared" ca="1" si="1"/>
        <v>4203.4587015358065</v>
      </c>
      <c r="DM138" s="70">
        <f t="shared" ca="1" si="1"/>
        <v>4333.816343068298</v>
      </c>
      <c r="DN138" s="70">
        <f t="shared" ca="1" si="1"/>
        <v>4462.0436139025542</v>
      </c>
      <c r="DO138" s="70">
        <f t="shared" ca="1" si="1"/>
        <v>4588.1259075966536</v>
      </c>
      <c r="DP138" s="70">
        <f t="shared" ca="1" si="1"/>
        <v>4712.0557755002119</v>
      </c>
      <c r="DQ138" s="70">
        <f t="shared" ca="1" si="1"/>
        <v>4833.8319597190393</v>
      </c>
      <c r="DR138" s="70">
        <f t="shared" ca="1" si="1"/>
        <v>4953.4585442860325</v>
      </c>
    </row>
    <row r="139" spans="2:122" ht="15.75" customHeight="1">
      <c r="B139" s="27"/>
    </row>
    <row r="140" spans="2:122" ht="15.75" customHeight="1">
      <c r="B140" s="27"/>
    </row>
    <row r="141" spans="2:122" ht="15.75" customHeight="1">
      <c r="B141" s="27"/>
    </row>
    <row r="142" spans="2:122" ht="15.75" customHeight="1">
      <c r="B142" s="80" t="s">
        <v>290</v>
      </c>
    </row>
    <row r="143" spans="2:122" ht="15.75" customHeight="1">
      <c r="B143" s="194"/>
      <c r="BK143" s="56">
        <v>1</v>
      </c>
      <c r="BL143" s="56">
        <v>2</v>
      </c>
      <c r="BM143" s="56">
        <v>3</v>
      </c>
      <c r="BN143" s="56">
        <v>4</v>
      </c>
      <c r="BO143" s="56">
        <v>5</v>
      </c>
      <c r="BP143" s="56">
        <v>6</v>
      </c>
      <c r="BQ143" s="56">
        <v>7</v>
      </c>
      <c r="BR143" s="56">
        <v>8</v>
      </c>
      <c r="BS143" s="56">
        <v>9</v>
      </c>
      <c r="BT143" s="56">
        <v>10</v>
      </c>
      <c r="BU143" s="56">
        <v>11</v>
      </c>
      <c r="BV143" s="56">
        <v>12</v>
      </c>
      <c r="BW143" s="56">
        <v>13</v>
      </c>
      <c r="BX143" s="56">
        <v>14</v>
      </c>
      <c r="BY143" s="56">
        <v>15</v>
      </c>
      <c r="BZ143" s="56">
        <v>16</v>
      </c>
      <c r="CA143" s="56">
        <v>17</v>
      </c>
      <c r="CB143" s="56">
        <v>18</v>
      </c>
      <c r="CC143" s="56">
        <v>19</v>
      </c>
      <c r="CD143" s="56">
        <v>20</v>
      </c>
      <c r="CE143" s="56">
        <v>21</v>
      </c>
      <c r="CF143" s="56">
        <v>22</v>
      </c>
      <c r="CG143" s="56">
        <v>23</v>
      </c>
      <c r="CH143" s="56">
        <v>24</v>
      </c>
      <c r="CI143" s="56">
        <v>25</v>
      </c>
      <c r="CJ143" s="56">
        <v>26</v>
      </c>
      <c r="CK143" s="56">
        <v>27</v>
      </c>
      <c r="CL143" s="56">
        <v>28</v>
      </c>
      <c r="CM143" s="56">
        <v>29</v>
      </c>
      <c r="CN143" s="56">
        <v>30</v>
      </c>
      <c r="CO143" s="56">
        <v>31</v>
      </c>
      <c r="CP143" s="56">
        <v>32</v>
      </c>
      <c r="CQ143" s="56">
        <v>33</v>
      </c>
      <c r="CR143" s="56">
        <v>34</v>
      </c>
      <c r="CS143" s="56">
        <v>35</v>
      </c>
      <c r="CT143" s="56">
        <v>36</v>
      </c>
      <c r="CU143" s="56">
        <v>37</v>
      </c>
      <c r="CV143" s="56">
        <v>38</v>
      </c>
      <c r="CW143" s="56">
        <v>39</v>
      </c>
      <c r="CX143" s="56">
        <v>40</v>
      </c>
      <c r="CY143" s="56">
        <v>41</v>
      </c>
      <c r="CZ143" s="56">
        <v>42</v>
      </c>
      <c r="DA143" s="56">
        <v>43</v>
      </c>
      <c r="DB143" s="56">
        <v>44</v>
      </c>
      <c r="DC143" s="56">
        <v>45</v>
      </c>
      <c r="DD143" s="56">
        <v>46</v>
      </c>
      <c r="DE143" s="56">
        <v>47</v>
      </c>
      <c r="DF143" s="56">
        <v>48</v>
      </c>
      <c r="DG143" s="56">
        <v>49</v>
      </c>
      <c r="DH143" s="56">
        <v>50</v>
      </c>
      <c r="DI143" s="56">
        <v>51</v>
      </c>
      <c r="DJ143" s="56">
        <v>52</v>
      </c>
      <c r="DK143" s="56">
        <v>53</v>
      </c>
      <c r="DL143" s="56">
        <v>54</v>
      </c>
      <c r="DM143" s="56">
        <v>55</v>
      </c>
      <c r="DN143" s="56">
        <v>56</v>
      </c>
      <c r="DO143" s="56">
        <v>57</v>
      </c>
      <c r="DP143" s="56">
        <v>58</v>
      </c>
      <c r="DQ143" s="56">
        <v>59</v>
      </c>
      <c r="DR143" s="56">
        <v>60</v>
      </c>
    </row>
    <row r="144" spans="2:122" ht="15.75" customHeight="1">
      <c r="B144" s="195" t="s">
        <v>86</v>
      </c>
      <c r="BK144" s="55">
        <f>'SaaS - Budget'!$R$37</f>
        <v>10</v>
      </c>
      <c r="BL144" s="89">
        <f>BK144-BK144*'SaaS - Churn'!BK144-BK144*'SaaS - Downselling'!BK144-BK144*'SaaS - Downselling'!BK76+BK8*'SaaS - Upselling'!BK76+BK76*'SaaS - Upselling'!BK144</f>
        <v>9.8000000000000007</v>
      </c>
      <c r="BM144" s="89">
        <f>BL144-BL144*'SaaS - Churn'!BL144-BL144*'SaaS - Downselling'!BL144-BL144*'SaaS - Downselling'!BL76+BL8*'SaaS - Upselling'!BL76+BL76*'SaaS - Upselling'!BL144</f>
        <v>9.604000000000001</v>
      </c>
      <c r="BN144" s="89">
        <f>BM144-BM144*'SaaS - Churn'!BM144-BM144*'SaaS - Downselling'!BM144-BM144*'SaaS - Downselling'!BM76+BM8*'SaaS - Upselling'!BM76+BM76*'SaaS - Upselling'!BM144</f>
        <v>9.4119200000000003</v>
      </c>
      <c r="BO144" s="89">
        <f>BN144-BN144*'SaaS - Churn'!BN144-BN144*'SaaS - Downselling'!BN144-BN144*'SaaS - Downselling'!BN76+BN8*'SaaS - Upselling'!BN76+BN76*'SaaS - Upselling'!BN144</f>
        <v>9.2236816000000008</v>
      </c>
      <c r="BP144" s="89">
        <f>BO144-BO144*'SaaS - Churn'!BO144-BO144*'SaaS - Downselling'!BO144-BO144*'SaaS - Downselling'!BO76+BO8*'SaaS - Upselling'!BO76+BO76*'SaaS - Upselling'!BO144</f>
        <v>9.0392079680000013</v>
      </c>
      <c r="BQ144" s="89">
        <f>BP144-BP144*'SaaS - Churn'!BP144-BP144*'SaaS - Downselling'!BP144-BP144*'SaaS - Downselling'!BP76+BP8*'SaaS - Upselling'!BP76+BP76*'SaaS - Upselling'!BP144</f>
        <v>8.8584238086400013</v>
      </c>
      <c r="BR144" s="89">
        <f>BQ144-BQ144*'SaaS - Churn'!BQ144-BQ144*'SaaS - Downselling'!BQ144-BQ144*'SaaS - Downselling'!BQ76+BQ8*'SaaS - Upselling'!BQ76+BQ76*'SaaS - Upselling'!BQ144</f>
        <v>8.6812553324672006</v>
      </c>
      <c r="BS144" s="89">
        <f>BR144-BR144*'SaaS - Churn'!BR144-BR144*'SaaS - Downselling'!BR144-BR144*'SaaS - Downselling'!BR76+BR8*'SaaS - Upselling'!BR76+BR76*'SaaS - Upselling'!BR144</f>
        <v>8.5076302258178558</v>
      </c>
      <c r="BT144" s="89">
        <f>BS144-BS144*'SaaS - Churn'!BS144-BS144*'SaaS - Downselling'!BS144-BS144*'SaaS - Downselling'!BS76+BS8*'SaaS - Upselling'!BS76+BS76*'SaaS - Upselling'!BS144</f>
        <v>8.3374776213014989</v>
      </c>
      <c r="BU144" s="89">
        <f>BT144-BT144*'SaaS - Churn'!BT144-BT144*'SaaS - Downselling'!BT144-BT144*'SaaS - Downselling'!BT76+BT8*'SaaS - Upselling'!BT76+BT76*'SaaS - Upselling'!BT144</f>
        <v>8.1707280688754693</v>
      </c>
      <c r="BV144" s="89">
        <f>BU144-BU144*'SaaS - Churn'!BU144-BU144*'SaaS - Downselling'!BU144-BU144*'SaaS - Downselling'!BU76+BU8*'SaaS - Upselling'!BU76+BU76*'SaaS - Upselling'!BU144</f>
        <v>8.00731350749796</v>
      </c>
      <c r="BW144" s="89">
        <f>BV144-BV144*'SaaS - Churn'!BV144-BV144*'SaaS - Downselling'!BV144-BV144*'SaaS - Downselling'!BV76+BV8*'SaaS - Upselling'!BV76+BV76*'SaaS - Upselling'!BV144</f>
        <v>7.8471672373480006</v>
      </c>
      <c r="BX144" s="89">
        <f>BW144-BW144*'SaaS - Churn'!BW144-BW144*'SaaS - Downselling'!BW144-BW144*'SaaS - Downselling'!BW76+BW8*'SaaS - Upselling'!BW76+BW76*'SaaS - Upselling'!BW144</f>
        <v>7.6902238926010407</v>
      </c>
      <c r="BY144" s="89">
        <f>BX144-BX144*'SaaS - Churn'!BX144-BX144*'SaaS - Downselling'!BX144-BX144*'SaaS - Downselling'!BX76+BX8*'SaaS - Upselling'!BX76+BX76*'SaaS - Upselling'!BX144</f>
        <v>7.5364194147490196</v>
      </c>
      <c r="BZ144" s="89">
        <f>BY144-BY144*'SaaS - Churn'!BY144-BY144*'SaaS - Downselling'!BY144-BY144*'SaaS - Downselling'!BY76+BY8*'SaaS - Upselling'!BY76+BY76*'SaaS - Upselling'!BY144</f>
        <v>7.3856910264540394</v>
      </c>
      <c r="CA144" s="89">
        <f>BZ144-BZ144*'SaaS - Churn'!BZ144-BZ144*'SaaS - Downselling'!BZ144-BZ144*'SaaS - Downselling'!BZ76+BZ8*'SaaS - Upselling'!BZ76+BZ76*'SaaS - Upselling'!BZ144</f>
        <v>7.2379772059249587</v>
      </c>
      <c r="CB144" s="89">
        <f>CA144-CA144*'SaaS - Churn'!CA144-CA144*'SaaS - Downselling'!CA144-CA144*'SaaS - Downselling'!CA76+CA8*'SaaS - Upselling'!CA76+CA76*'SaaS - Upselling'!CA144</f>
        <v>7.0932176618064595</v>
      </c>
      <c r="CC144" s="89">
        <f>CB144-CB144*'SaaS - Churn'!CB144-CB144*'SaaS - Downselling'!CB144-CB144*'SaaS - Downselling'!CB76+CB8*'SaaS - Upselling'!CB76+CB76*'SaaS - Upselling'!CB144</f>
        <v>6.9513533085703303</v>
      </c>
      <c r="CD144" s="89">
        <f>CC144-CC144*'SaaS - Churn'!CC144-CC144*'SaaS - Downselling'!CC144-CC144*'SaaS - Downselling'!CC76+CC8*'SaaS - Upselling'!CC76+CC76*'SaaS - Upselling'!CC144</f>
        <v>6.8123262423989237</v>
      </c>
      <c r="CE144" s="89">
        <f>CD144-CD144*'SaaS - Churn'!CD144-CD144*'SaaS - Downselling'!CD144-CD144*'SaaS - Downselling'!CD76+CD8*'SaaS - Upselling'!CD76+CD76*'SaaS - Upselling'!CD144</f>
        <v>6.6760797175509454</v>
      </c>
      <c r="CF144" s="89">
        <f>CE144-CE144*'SaaS - Churn'!CE144-CE144*'SaaS - Downselling'!CE144-CE144*'SaaS - Downselling'!CE76+CE8*'SaaS - Upselling'!CE76+CE76*'SaaS - Upselling'!CE144</f>
        <v>6.5425581231999264</v>
      </c>
      <c r="CG144" s="89">
        <f>CF144-CF144*'SaaS - Churn'!CF144-CF144*'SaaS - Downselling'!CF144-CF144*'SaaS - Downselling'!CF76+CF8*'SaaS - Upselling'!CF76+CF76*'SaaS - Upselling'!CF144</f>
        <v>6.4117069607359278</v>
      </c>
      <c r="CH144" s="89">
        <f>CG144-CG144*'SaaS - Churn'!CG144-CG144*'SaaS - Downselling'!CG144-CG144*'SaaS - Downselling'!CG76+CG8*'SaaS - Upselling'!CG76+CG76*'SaaS - Upselling'!CG144</f>
        <v>6.283472821521209</v>
      </c>
      <c r="CI144" s="89">
        <f>CH144-CH144*'SaaS - Churn'!CH144-CH144*'SaaS - Downselling'!CH144-CH144*'SaaS - Downselling'!CH76+CH8*'SaaS - Upselling'!CH76+CH76*'SaaS - Upselling'!CH144</f>
        <v>6.1578033650907846</v>
      </c>
      <c r="CJ144" s="89">
        <f>CI144-CI144*'SaaS - Churn'!CI144-CI144*'SaaS - Downselling'!CI144-CI144*'SaaS - Downselling'!CI76+CI8*'SaaS - Upselling'!CI76+CI76*'SaaS - Upselling'!CI144</f>
        <v>6.0346472977889691</v>
      </c>
      <c r="CK144" s="89">
        <f>CJ144-CJ144*'SaaS - Churn'!CJ144-CJ144*'SaaS - Downselling'!CJ144-CJ144*'SaaS - Downselling'!CJ76+CJ8*'SaaS - Upselling'!CJ76+CJ76*'SaaS - Upselling'!CJ144</f>
        <v>5.9139543518331896</v>
      </c>
      <c r="CL144" s="89">
        <f>CK144-CK144*'SaaS - Churn'!CK144-CK144*'SaaS - Downselling'!CK144-CK144*'SaaS - Downselling'!CK76+CK8*'SaaS - Upselling'!CK76+CK76*'SaaS - Upselling'!CK144</f>
        <v>5.7956752647965262</v>
      </c>
      <c r="CM144" s="89">
        <f>CL144-CL144*'SaaS - Churn'!CL144-CL144*'SaaS - Downselling'!CL144-CL144*'SaaS - Downselling'!CL76+CL8*'SaaS - Upselling'!CL76+CL76*'SaaS - Upselling'!CL144</f>
        <v>5.6797617595005958</v>
      </c>
      <c r="CN144" s="89">
        <f>CM144-CM144*'SaaS - Churn'!CM144-CM144*'SaaS - Downselling'!CM144-CM144*'SaaS - Downselling'!CM76+CM8*'SaaS - Upselling'!CM76+CM76*'SaaS - Upselling'!CM144</f>
        <v>5.5661665243105842</v>
      </c>
      <c r="CO144" s="89">
        <f>CN144-CN144*'SaaS - Churn'!CN144-CN144*'SaaS - Downselling'!CN144-CN144*'SaaS - Downselling'!CN76+CN8*'SaaS - Upselling'!CN76+CN76*'SaaS - Upselling'!CN144</f>
        <v>5.4548431938243729</v>
      </c>
      <c r="CP144" s="89">
        <f>CO144-CO144*'SaaS - Churn'!CO144-CO144*'SaaS - Downselling'!CO144-CO144*'SaaS - Downselling'!CO76+CO8*'SaaS - Upselling'!CO76+CO76*'SaaS - Upselling'!CO144</f>
        <v>5.3457463299478851</v>
      </c>
      <c r="CQ144" s="89">
        <f>CP144-CP144*'SaaS - Churn'!CP144-CP144*'SaaS - Downselling'!CP144-CP144*'SaaS - Downselling'!CP76+CP8*'SaaS - Upselling'!CP76+CP76*'SaaS - Upselling'!CP144</f>
        <v>5.2388314033489278</v>
      </c>
      <c r="CR144" s="89">
        <f>CQ144-CQ144*'SaaS - Churn'!CQ144-CQ144*'SaaS - Downselling'!CQ144-CQ144*'SaaS - Downselling'!CQ76+CQ8*'SaaS - Upselling'!CQ76+CQ76*'SaaS - Upselling'!CQ144</f>
        <v>5.1340547752819496</v>
      </c>
      <c r="CS144" s="89">
        <f>CR144-CR144*'SaaS - Churn'!CR144-CR144*'SaaS - Downselling'!CR144-CR144*'SaaS - Downselling'!CR76+CR8*'SaaS - Upselling'!CR76+CR76*'SaaS - Upselling'!CR144</f>
        <v>5.0313736797763102</v>
      </c>
      <c r="CT144" s="89">
        <f>CS144-CS144*'SaaS - Churn'!CS144-CS144*'SaaS - Downselling'!CS144-CS144*'SaaS - Downselling'!CS76+CS8*'SaaS - Upselling'!CS76+CS76*'SaaS - Upselling'!CS144</f>
        <v>4.9307462061807836</v>
      </c>
      <c r="CU144" s="89">
        <f>CT144-CT144*'SaaS - Churn'!CT144-CT144*'SaaS - Downselling'!CT144-CT144*'SaaS - Downselling'!CT76+CT8*'SaaS - Upselling'!CT76+CT76*'SaaS - Upselling'!CT144</f>
        <v>4.8321312820571682</v>
      </c>
      <c r="CV144" s="89">
        <f>CU144-CU144*'SaaS - Churn'!CU144-CU144*'SaaS - Downselling'!CU144-CU144*'SaaS - Downselling'!CU76+CU8*'SaaS - Upselling'!CU76+CU76*'SaaS - Upselling'!CU144</f>
        <v>4.7354886564160248</v>
      </c>
      <c r="CW144" s="89">
        <f>CV144-CV144*'SaaS - Churn'!CV144-CV144*'SaaS - Downselling'!CV144-CV144*'SaaS - Downselling'!CV76+CV8*'SaaS - Upselling'!CV76+CV76*'SaaS - Upselling'!CV144</f>
        <v>4.6407788832877044</v>
      </c>
      <c r="CX144" s="89">
        <f>CW144-CW144*'SaaS - Churn'!CW144-CW144*'SaaS - Downselling'!CW144-CW144*'SaaS - Downselling'!CW76+CW8*'SaaS - Upselling'!CW76+CW76*'SaaS - Upselling'!CW144</f>
        <v>4.5479633056219502</v>
      </c>
      <c r="CY144" s="89">
        <f>CX144-CX144*'SaaS - Churn'!CX144-CX144*'SaaS - Downselling'!CX144-CX144*'SaaS - Downselling'!CX76+CX8*'SaaS - Upselling'!CX76+CX76*'SaaS - Upselling'!CX144</f>
        <v>4.4570040395095107</v>
      </c>
      <c r="CZ144" s="89">
        <f>CY144-CY144*'SaaS - Churn'!CY144-CY144*'SaaS - Downselling'!CY144-CY144*'SaaS - Downselling'!CY76+CY8*'SaaS - Upselling'!CY76+CY76*'SaaS - Upselling'!CY144</f>
        <v>4.3678639587193206</v>
      </c>
      <c r="DA144" s="89">
        <f>CZ144-CZ144*'SaaS - Churn'!CZ144-CZ144*'SaaS - Downselling'!CZ144-CZ144*'SaaS - Downselling'!CZ76+CZ8*'SaaS - Upselling'!CZ76+CZ76*'SaaS - Upselling'!CZ144</f>
        <v>4.280506679544934</v>
      </c>
      <c r="DB144" s="89">
        <f>DA144-DA144*'SaaS - Churn'!DA144-DA144*'SaaS - Downselling'!DA144-DA144*'SaaS - Downselling'!DA76+DA8*'SaaS - Upselling'!DA76+DA76*'SaaS - Upselling'!DA144</f>
        <v>4.1948965459540357</v>
      </c>
      <c r="DC144" s="89">
        <f>DB144-DB144*'SaaS - Churn'!DB144-DB144*'SaaS - Downselling'!DB144-DB144*'SaaS - Downselling'!DB76+DB8*'SaaS - Upselling'!DB76+DB76*'SaaS - Upselling'!DB144</f>
        <v>4.1109986150349549</v>
      </c>
      <c r="DD144" s="89">
        <f>DC144-DC144*'SaaS - Churn'!DC144-DC144*'SaaS - Downselling'!DC144-DC144*'SaaS - Downselling'!DC76+DC8*'SaaS - Upselling'!DC76+DC76*'SaaS - Upselling'!DC144</f>
        <v>4.028778642734256</v>
      </c>
      <c r="DE144" s="89">
        <f>DD144-DD144*'SaaS - Churn'!DD144-DD144*'SaaS - Downselling'!DD144-DD144*'SaaS - Downselling'!DD76+DD8*'SaaS - Upselling'!DD76+DD76*'SaaS - Upselling'!DD144</f>
        <v>3.9482030698795709</v>
      </c>
      <c r="DF144" s="89">
        <f>DE144-DE144*'SaaS - Churn'!DE144-DE144*'SaaS - Downselling'!DE144-DE144*'SaaS - Downselling'!DE76+DE8*'SaaS - Upselling'!DE76+DE76*'SaaS - Upselling'!DE144</f>
        <v>3.8692390084819794</v>
      </c>
      <c r="DG144" s="89">
        <f>DF144-DF144*'SaaS - Churn'!DF144-DF144*'SaaS - Downselling'!DF144-DF144*'SaaS - Downselling'!DF76+DF8*'SaaS - Upselling'!DF76+DF76*'SaaS - Upselling'!DF144</f>
        <v>3.79185422831234</v>
      </c>
      <c r="DH144" s="89">
        <f>DG144-DG144*'SaaS - Churn'!DG144-DG144*'SaaS - Downselling'!DG144-DG144*'SaaS - Downselling'!DG76+DG8*'SaaS - Upselling'!DG76+DG76*'SaaS - Upselling'!DG144</f>
        <v>3.7160171437460932</v>
      </c>
      <c r="DI144" s="89">
        <f>DH144-DH144*'SaaS - Churn'!DH144-DH144*'SaaS - Downselling'!DH144-DH144*'SaaS - Downselling'!DH76+DH8*'SaaS - Upselling'!DH76+DH76*'SaaS - Upselling'!DH144</f>
        <v>3.6416968008711712</v>
      </c>
      <c r="DJ144" s="89">
        <f>DI144-DI144*'SaaS - Churn'!DI144-DI144*'SaaS - Downselling'!DI144-DI144*'SaaS - Downselling'!DI76+DI8*'SaaS - Upselling'!DI76+DI76*'SaaS - Upselling'!DI144</f>
        <v>3.5688628648537479</v>
      </c>
      <c r="DK144" s="89">
        <f>DJ144-DJ144*'SaaS - Churn'!DJ144-DJ144*'SaaS - Downselling'!DJ144-DJ144*'SaaS - Downselling'!DJ76+DJ8*'SaaS - Upselling'!DJ76+DJ76*'SaaS - Upselling'!DJ144</f>
        <v>3.4974856075566731</v>
      </c>
      <c r="DL144" s="89">
        <f>DK144-DK144*'SaaS - Churn'!DK144-DK144*'SaaS - Downselling'!DK144-DK144*'SaaS - Downselling'!DK76+DK8*'SaaS - Upselling'!DK76+DK76*'SaaS - Upselling'!DK144</f>
        <v>3.4275358954055397</v>
      </c>
      <c r="DM144" s="89">
        <f>DL144-DL144*'SaaS - Churn'!DL144-DL144*'SaaS - Downselling'!DL144-DL144*'SaaS - Downselling'!DL76+DL8*'SaaS - Upselling'!DL76+DL76*'SaaS - Upselling'!DL144</f>
        <v>3.3589851774974289</v>
      </c>
      <c r="DN144" s="89">
        <f>DM144-DM144*'SaaS - Churn'!DM144-DM144*'SaaS - Downselling'!DM144-DM144*'SaaS - Downselling'!DM76+DM8*'SaaS - Upselling'!DM76+DM76*'SaaS - Upselling'!DM144</f>
        <v>3.2918054739474805</v>
      </c>
      <c r="DO144" s="89">
        <f>DN144-DN144*'SaaS - Churn'!DN144-DN144*'SaaS - Downselling'!DN144-DN144*'SaaS - Downselling'!DN76+DN8*'SaaS - Upselling'!DN76+DN76*'SaaS - Upselling'!DN144</f>
        <v>3.225969364468531</v>
      </c>
      <c r="DP144" s="89">
        <f>DO144-DO144*'SaaS - Churn'!DO144-DO144*'SaaS - Downselling'!DO144-DO144*'SaaS - Downselling'!DO76+DO8*'SaaS - Upselling'!DO76+DO76*'SaaS - Upselling'!DO144</f>
        <v>3.1614499771791604</v>
      </c>
      <c r="DQ144" s="89">
        <f>DP144-DP144*'SaaS - Churn'!DP144-DP144*'SaaS - Downselling'!DP144-DP144*'SaaS - Downselling'!DP76+DP8*'SaaS - Upselling'!DP76+DP76*'SaaS - Upselling'!DP144</f>
        <v>3.0982209776355774</v>
      </c>
      <c r="DR144" s="89">
        <f>DQ144-DQ144*'SaaS - Churn'!DQ144-DQ144*'SaaS - Downselling'!DQ144-DQ144*'SaaS - Downselling'!DQ76+DQ8*'SaaS - Upselling'!DQ76+DQ76*'SaaS - Upselling'!DQ144</f>
        <v>3.036256558082866</v>
      </c>
    </row>
    <row r="145" spans="2:122" ht="15.75" customHeight="1">
      <c r="B145" s="195">
        <f t="array" ref="B145:B204">TRANSPOSE('SaaS - Budget'!S3:BZ3)</f>
        <v>43101</v>
      </c>
      <c r="BK145" s="89">
        <f t="array" aca="1" ref="BK145:BK204" ca="1">TRANSPOSE('SaaS - Budget'!S31:BZ31)</f>
        <v>0</v>
      </c>
      <c r="BL145" s="89">
        <f ca="1">BK145-BK145*'SaaS - Churn'!BK145-BK145*'SaaS - Downselling'!BK145-BK145*'SaaS - Downselling'!BK77+BK9*'SaaS - Upselling'!BK77+BK77*'SaaS - Upselling'!BK145</f>
        <v>0</v>
      </c>
      <c r="BM145" s="89">
        <f ca="1">BL145-BL145*'SaaS - Churn'!BL145-BL145*'SaaS - Downselling'!BL145-BL145*'SaaS - Downselling'!BL77+BL9*'SaaS - Upselling'!BL77+BL77*'SaaS - Upselling'!BL145</f>
        <v>0</v>
      </c>
      <c r="BN145" s="89">
        <f ca="1">BM145-BM145*'SaaS - Churn'!BM145-BM145*'SaaS - Downselling'!BM145-BM145*'SaaS - Downselling'!BM77+BM9*'SaaS - Upselling'!BM77+BM77*'SaaS - Upselling'!BM145</f>
        <v>0</v>
      </c>
      <c r="BO145" s="89">
        <f ca="1">BN145-BN145*'SaaS - Churn'!BN145-BN145*'SaaS - Downselling'!BN145-BN145*'SaaS - Downselling'!BN77+BN9*'SaaS - Upselling'!BN77+BN77*'SaaS - Upselling'!BN145</f>
        <v>0</v>
      </c>
      <c r="BP145" s="89">
        <f ca="1">BO145-BO145*'SaaS - Churn'!BO145-BO145*'SaaS - Downselling'!BO145-BO145*'SaaS - Downselling'!BO77+BO9*'SaaS - Upselling'!BO77+BO77*'SaaS - Upselling'!BO145</f>
        <v>0</v>
      </c>
      <c r="BQ145" s="89">
        <f ca="1">BP145-BP145*'SaaS - Churn'!BP145-BP145*'SaaS - Downselling'!BP145-BP145*'SaaS - Downselling'!BP77+BP9*'SaaS - Upselling'!BP77+BP77*'SaaS - Upselling'!BP145</f>
        <v>0</v>
      </c>
      <c r="BR145" s="89">
        <f ca="1">BQ145-BQ145*'SaaS - Churn'!BQ145-BQ145*'SaaS - Downselling'!BQ145-BQ145*'SaaS - Downselling'!BQ77+BQ9*'SaaS - Upselling'!BQ77+BQ77*'SaaS - Upselling'!BQ145</f>
        <v>0</v>
      </c>
      <c r="BS145" s="89">
        <f ca="1">BR145-BR145*'SaaS - Churn'!BR145-BR145*'SaaS - Downselling'!BR145-BR145*'SaaS - Downselling'!BR77+BR9*'SaaS - Upselling'!BR77+BR77*'SaaS - Upselling'!BR145</f>
        <v>0</v>
      </c>
      <c r="BT145" s="89">
        <f ca="1">BS145-BS145*'SaaS - Churn'!BS145-BS145*'SaaS - Downselling'!BS145-BS145*'SaaS - Downselling'!BS77+BS9*'SaaS - Upselling'!BS77+BS77*'SaaS - Upselling'!BS145</f>
        <v>0</v>
      </c>
      <c r="BU145" s="89">
        <f ca="1">BT145-BT145*'SaaS - Churn'!BT145-BT145*'SaaS - Downselling'!BT145-BT145*'SaaS - Downselling'!BT77+BT9*'SaaS - Upselling'!BT77+BT77*'SaaS - Upselling'!BT145</f>
        <v>0</v>
      </c>
      <c r="BV145" s="89">
        <f ca="1">BU145-BU145*'SaaS - Churn'!BU145-BU145*'SaaS - Downselling'!BU145-BU145*'SaaS - Downselling'!BU77+BU9*'SaaS - Upselling'!BU77+BU77*'SaaS - Upselling'!BU145</f>
        <v>0</v>
      </c>
      <c r="BW145" s="89">
        <f ca="1">BV145-BV145*'SaaS - Churn'!BV145-BV145*'SaaS - Downselling'!BV145-BV145*'SaaS - Downselling'!BV77+BV9*'SaaS - Upselling'!BV77+BV77*'SaaS - Upselling'!BV145</f>
        <v>0</v>
      </c>
      <c r="BX145" s="89">
        <f ca="1">BW145-BW145*'SaaS - Churn'!BW145-BW145*'SaaS - Downselling'!BW145-BW145*'SaaS - Downselling'!BW77+BW9*'SaaS - Upselling'!BW77+BW77*'SaaS - Upselling'!BW145</f>
        <v>0</v>
      </c>
      <c r="BY145" s="89">
        <f ca="1">BX145-BX145*'SaaS - Churn'!BX145-BX145*'SaaS - Downselling'!BX145-BX145*'SaaS - Downselling'!BX77+BX9*'SaaS - Upselling'!BX77+BX77*'SaaS - Upselling'!BX145</f>
        <v>0</v>
      </c>
      <c r="BZ145" s="89">
        <f ca="1">BY145-BY145*'SaaS - Churn'!BY145-BY145*'SaaS - Downselling'!BY145-BY145*'SaaS - Downselling'!BY77+BY9*'SaaS - Upselling'!BY77+BY77*'SaaS - Upselling'!BY145</f>
        <v>0</v>
      </c>
      <c r="CA145" s="89">
        <f ca="1">BZ145-BZ145*'SaaS - Churn'!BZ145-BZ145*'SaaS - Downselling'!BZ145-BZ145*'SaaS - Downselling'!BZ77+BZ9*'SaaS - Upselling'!BZ77+BZ77*'SaaS - Upselling'!BZ145</f>
        <v>0</v>
      </c>
      <c r="CB145" s="89">
        <f ca="1">CA145-CA145*'SaaS - Churn'!CA145-CA145*'SaaS - Downselling'!CA145-CA145*'SaaS - Downselling'!CA77+CA9*'SaaS - Upselling'!CA77+CA77*'SaaS - Upselling'!CA145</f>
        <v>0</v>
      </c>
      <c r="CC145" s="89">
        <f ca="1">CB145-CB145*'SaaS - Churn'!CB145-CB145*'SaaS - Downselling'!CB145-CB145*'SaaS - Downselling'!CB77+CB9*'SaaS - Upselling'!CB77+CB77*'SaaS - Upselling'!CB145</f>
        <v>0</v>
      </c>
      <c r="CD145" s="89">
        <f ca="1">CC145-CC145*'SaaS - Churn'!CC145-CC145*'SaaS - Downselling'!CC145-CC145*'SaaS - Downselling'!CC77+CC9*'SaaS - Upselling'!CC77+CC77*'SaaS - Upselling'!CC145</f>
        <v>0</v>
      </c>
      <c r="CE145" s="89">
        <f ca="1">CD145-CD145*'SaaS - Churn'!CD145-CD145*'SaaS - Downselling'!CD145-CD145*'SaaS - Downselling'!CD77+CD9*'SaaS - Upselling'!CD77+CD77*'SaaS - Upselling'!CD145</f>
        <v>0</v>
      </c>
      <c r="CF145" s="89">
        <f ca="1">CE145-CE145*'SaaS - Churn'!CE145-CE145*'SaaS - Downselling'!CE145-CE145*'SaaS - Downselling'!CE77+CE9*'SaaS - Upselling'!CE77+CE77*'SaaS - Upselling'!CE145</f>
        <v>0</v>
      </c>
      <c r="CG145" s="89">
        <f ca="1">CF145-CF145*'SaaS - Churn'!CF145-CF145*'SaaS - Downselling'!CF145-CF145*'SaaS - Downselling'!CF77+CF9*'SaaS - Upselling'!CF77+CF77*'SaaS - Upselling'!CF145</f>
        <v>0</v>
      </c>
      <c r="CH145" s="89">
        <f ca="1">CG145-CG145*'SaaS - Churn'!CG145-CG145*'SaaS - Downselling'!CG145-CG145*'SaaS - Downselling'!CG77+CG9*'SaaS - Upselling'!CG77+CG77*'SaaS - Upselling'!CG145</f>
        <v>0</v>
      </c>
      <c r="CI145" s="89">
        <f ca="1">CH145-CH145*'SaaS - Churn'!CH145-CH145*'SaaS - Downselling'!CH145-CH145*'SaaS - Downselling'!CH77+CH9*'SaaS - Upselling'!CH77+CH77*'SaaS - Upselling'!CH145</f>
        <v>0</v>
      </c>
      <c r="CJ145" s="89">
        <f ca="1">CI145-CI145*'SaaS - Churn'!CI145-CI145*'SaaS - Downselling'!CI145-CI145*'SaaS - Downselling'!CI77+CI9*'SaaS - Upselling'!CI77+CI77*'SaaS - Upselling'!CI145</f>
        <v>0</v>
      </c>
      <c r="CK145" s="89">
        <f ca="1">CJ145-CJ145*'SaaS - Churn'!CJ145-CJ145*'SaaS - Downselling'!CJ145-CJ145*'SaaS - Downselling'!CJ77+CJ9*'SaaS - Upselling'!CJ77+CJ77*'SaaS - Upselling'!CJ145</f>
        <v>0</v>
      </c>
      <c r="CL145" s="89">
        <f ca="1">CK145-CK145*'SaaS - Churn'!CK145-CK145*'SaaS - Downselling'!CK145-CK145*'SaaS - Downselling'!CK77+CK9*'SaaS - Upselling'!CK77+CK77*'SaaS - Upselling'!CK145</f>
        <v>0</v>
      </c>
      <c r="CM145" s="89">
        <f ca="1">CL145-CL145*'SaaS - Churn'!CL145-CL145*'SaaS - Downselling'!CL145-CL145*'SaaS - Downselling'!CL77+CL9*'SaaS - Upselling'!CL77+CL77*'SaaS - Upselling'!CL145</f>
        <v>0</v>
      </c>
      <c r="CN145" s="89">
        <f ca="1">CM145-CM145*'SaaS - Churn'!CM145-CM145*'SaaS - Downselling'!CM145-CM145*'SaaS - Downselling'!CM77+CM9*'SaaS - Upselling'!CM77+CM77*'SaaS - Upselling'!CM145</f>
        <v>0</v>
      </c>
      <c r="CO145" s="89">
        <f ca="1">CN145-CN145*'SaaS - Churn'!CN145-CN145*'SaaS - Downselling'!CN145-CN145*'SaaS - Downselling'!CN77+CN9*'SaaS - Upselling'!CN77+CN77*'SaaS - Upselling'!CN145</f>
        <v>0</v>
      </c>
      <c r="CP145" s="89">
        <f ca="1">CO145-CO145*'SaaS - Churn'!CO145-CO145*'SaaS - Downselling'!CO145-CO145*'SaaS - Downselling'!CO77+CO9*'SaaS - Upselling'!CO77+CO77*'SaaS - Upselling'!CO145</f>
        <v>0</v>
      </c>
      <c r="CQ145" s="89">
        <f ca="1">CP145-CP145*'SaaS - Churn'!CP145-CP145*'SaaS - Downselling'!CP145-CP145*'SaaS - Downselling'!CP77+CP9*'SaaS - Upselling'!CP77+CP77*'SaaS - Upselling'!CP145</f>
        <v>0</v>
      </c>
      <c r="CR145" s="89">
        <f ca="1">CQ145-CQ145*'SaaS - Churn'!CQ145-CQ145*'SaaS - Downselling'!CQ145-CQ145*'SaaS - Downselling'!CQ77+CQ9*'SaaS - Upselling'!CQ77+CQ77*'SaaS - Upselling'!CQ145</f>
        <v>0</v>
      </c>
      <c r="CS145" s="89">
        <f ca="1">CR145-CR145*'SaaS - Churn'!CR145-CR145*'SaaS - Downselling'!CR145-CR145*'SaaS - Downselling'!CR77+CR9*'SaaS - Upselling'!CR77+CR77*'SaaS - Upselling'!CR145</f>
        <v>0</v>
      </c>
      <c r="CT145" s="89">
        <f ca="1">CS145-CS145*'SaaS - Churn'!CS145-CS145*'SaaS - Downselling'!CS145-CS145*'SaaS - Downselling'!CS77+CS9*'SaaS - Upselling'!CS77+CS77*'SaaS - Upselling'!CS145</f>
        <v>0</v>
      </c>
      <c r="CU145" s="89">
        <f ca="1">CT145-CT145*'SaaS - Churn'!CT145-CT145*'SaaS - Downselling'!CT145-CT145*'SaaS - Downselling'!CT77+CT9*'SaaS - Upselling'!CT77+CT77*'SaaS - Upselling'!CT145</f>
        <v>0</v>
      </c>
      <c r="CV145" s="89">
        <f ca="1">CU145-CU145*'SaaS - Churn'!CU145-CU145*'SaaS - Downselling'!CU145-CU145*'SaaS - Downselling'!CU77+CU9*'SaaS - Upselling'!CU77+CU77*'SaaS - Upselling'!CU145</f>
        <v>0</v>
      </c>
      <c r="CW145" s="89">
        <f ca="1">CV145-CV145*'SaaS - Churn'!CV145-CV145*'SaaS - Downselling'!CV145-CV145*'SaaS - Downselling'!CV77+CV9*'SaaS - Upselling'!CV77+CV77*'SaaS - Upselling'!CV145</f>
        <v>0</v>
      </c>
      <c r="CX145" s="89">
        <f ca="1">CW145-CW145*'SaaS - Churn'!CW145-CW145*'SaaS - Downselling'!CW145-CW145*'SaaS - Downselling'!CW77+CW9*'SaaS - Upselling'!CW77+CW77*'SaaS - Upselling'!CW145</f>
        <v>0</v>
      </c>
      <c r="CY145" s="89">
        <f ca="1">CX145-CX145*'SaaS - Churn'!CX145-CX145*'SaaS - Downselling'!CX145-CX145*'SaaS - Downselling'!CX77+CX9*'SaaS - Upselling'!CX77+CX77*'SaaS - Upselling'!CX145</f>
        <v>0</v>
      </c>
      <c r="CZ145" s="89">
        <f ca="1">CY145-CY145*'SaaS - Churn'!CY145-CY145*'SaaS - Downselling'!CY145-CY145*'SaaS - Downselling'!CY77+CY9*'SaaS - Upselling'!CY77+CY77*'SaaS - Upselling'!CY145</f>
        <v>0</v>
      </c>
      <c r="DA145" s="89">
        <f ca="1">CZ145-CZ145*'SaaS - Churn'!CZ145-CZ145*'SaaS - Downselling'!CZ145-CZ145*'SaaS - Downselling'!CZ77+CZ9*'SaaS - Upselling'!CZ77+CZ77*'SaaS - Upselling'!CZ145</f>
        <v>0</v>
      </c>
      <c r="DB145" s="89">
        <f ca="1">DA145-DA145*'SaaS - Churn'!DA145-DA145*'SaaS - Downselling'!DA145-DA145*'SaaS - Downselling'!DA77+DA9*'SaaS - Upselling'!DA77+DA77*'SaaS - Upselling'!DA145</f>
        <v>0</v>
      </c>
      <c r="DC145" s="89">
        <f ca="1">DB145-DB145*'SaaS - Churn'!DB145-DB145*'SaaS - Downselling'!DB145-DB145*'SaaS - Downselling'!DB77+DB9*'SaaS - Upselling'!DB77+DB77*'SaaS - Upselling'!DB145</f>
        <v>0</v>
      </c>
      <c r="DD145" s="89">
        <f ca="1">DC145-DC145*'SaaS - Churn'!DC145-DC145*'SaaS - Downselling'!DC145-DC145*'SaaS - Downselling'!DC77+DC9*'SaaS - Upselling'!DC77+DC77*'SaaS - Upselling'!DC145</f>
        <v>0</v>
      </c>
      <c r="DE145" s="89">
        <f ca="1">DD145-DD145*'SaaS - Churn'!DD145-DD145*'SaaS - Downselling'!DD145-DD145*'SaaS - Downselling'!DD77+DD9*'SaaS - Upselling'!DD77+DD77*'SaaS - Upselling'!DD145</f>
        <v>0</v>
      </c>
      <c r="DF145" s="89">
        <f ca="1">DE145-DE145*'SaaS - Churn'!DE145-DE145*'SaaS - Downselling'!DE145-DE145*'SaaS - Downselling'!DE77+DE9*'SaaS - Upselling'!DE77+DE77*'SaaS - Upselling'!DE145</f>
        <v>0</v>
      </c>
      <c r="DG145" s="89">
        <f ca="1">DF145-DF145*'SaaS - Churn'!DF145-DF145*'SaaS - Downselling'!DF145-DF145*'SaaS - Downselling'!DF77+DF9*'SaaS - Upselling'!DF77+DF77*'SaaS - Upselling'!DF145</f>
        <v>0</v>
      </c>
      <c r="DH145" s="89">
        <f ca="1">DG145-DG145*'SaaS - Churn'!DG145-DG145*'SaaS - Downselling'!DG145-DG145*'SaaS - Downselling'!DG77+DG9*'SaaS - Upselling'!DG77+DG77*'SaaS - Upselling'!DG145</f>
        <v>0</v>
      </c>
      <c r="DI145" s="89">
        <f ca="1">DH145-DH145*'SaaS - Churn'!DH145-DH145*'SaaS - Downselling'!DH145-DH145*'SaaS - Downselling'!DH77+DH9*'SaaS - Upselling'!DH77+DH77*'SaaS - Upselling'!DH145</f>
        <v>0</v>
      </c>
      <c r="DJ145" s="89">
        <f ca="1">DI145-DI145*'SaaS - Churn'!DI145-DI145*'SaaS - Downselling'!DI145-DI145*'SaaS - Downselling'!DI77+DI9*'SaaS - Upselling'!DI77+DI77*'SaaS - Upselling'!DI145</f>
        <v>0</v>
      </c>
      <c r="DK145" s="89">
        <f ca="1">DJ145-DJ145*'SaaS - Churn'!DJ145-DJ145*'SaaS - Downselling'!DJ145-DJ145*'SaaS - Downselling'!DJ77+DJ9*'SaaS - Upselling'!DJ77+DJ77*'SaaS - Upselling'!DJ145</f>
        <v>0</v>
      </c>
      <c r="DL145" s="89">
        <f ca="1">DK145-DK145*'SaaS - Churn'!DK145-DK145*'SaaS - Downselling'!DK145-DK145*'SaaS - Downselling'!DK77+DK9*'SaaS - Upselling'!DK77+DK77*'SaaS - Upselling'!DK145</f>
        <v>0</v>
      </c>
      <c r="DM145" s="89">
        <f ca="1">DL145-DL145*'SaaS - Churn'!DL145-DL145*'SaaS - Downselling'!DL145-DL145*'SaaS - Downselling'!DL77+DL9*'SaaS - Upselling'!DL77+DL77*'SaaS - Upselling'!DL145</f>
        <v>0</v>
      </c>
      <c r="DN145" s="89">
        <f ca="1">DM145-DM145*'SaaS - Churn'!DM145-DM145*'SaaS - Downselling'!DM145-DM145*'SaaS - Downselling'!DM77+DM9*'SaaS - Upselling'!DM77+DM77*'SaaS - Upselling'!DM145</f>
        <v>0</v>
      </c>
      <c r="DO145" s="89">
        <f ca="1">DN145-DN145*'SaaS - Churn'!DN145-DN145*'SaaS - Downselling'!DN145-DN145*'SaaS - Downselling'!DN77+DN9*'SaaS - Upselling'!DN77+DN77*'SaaS - Upselling'!DN145</f>
        <v>0</v>
      </c>
      <c r="DP145" s="89">
        <f ca="1">DO145-DO145*'SaaS - Churn'!DO145-DO145*'SaaS - Downselling'!DO145-DO145*'SaaS - Downselling'!DO77+DO9*'SaaS - Upselling'!DO77+DO77*'SaaS - Upselling'!DO145</f>
        <v>0</v>
      </c>
      <c r="DQ145" s="89">
        <f ca="1">DP145-DP145*'SaaS - Churn'!DP145-DP145*'SaaS - Downselling'!DP145-DP145*'SaaS - Downselling'!DP77+DP9*'SaaS - Upselling'!DP77+DP77*'SaaS - Upselling'!DP145</f>
        <v>0</v>
      </c>
      <c r="DR145" s="89">
        <f ca="1">DQ145-DQ145*'SaaS - Churn'!DQ145-DQ145*'SaaS - Downselling'!DQ145-DQ145*'SaaS - Downselling'!DQ77+DQ9*'SaaS - Upselling'!DQ77+DQ77*'SaaS - Upselling'!DQ145</f>
        <v>0</v>
      </c>
    </row>
    <row r="146" spans="2:122" ht="15.75" customHeight="1">
      <c r="B146" s="195">
        <v>43132</v>
      </c>
      <c r="BK146" s="89">
        <f ca="1"/>
        <v>0</v>
      </c>
      <c r="BL146" s="89">
        <f ca="1">BK146-BK146*'SaaS - Churn'!BK146-BK146*'SaaS - Downselling'!BK146-BK146*'SaaS - Downselling'!BK78+BK10*'SaaS - Upselling'!BK78+BK78*'SaaS - Upselling'!BK146</f>
        <v>0</v>
      </c>
      <c r="BM146" s="89">
        <f ca="1">BL146-BL146*'SaaS - Churn'!BL146-BL146*'SaaS - Downselling'!BL146-BL146*'SaaS - Downselling'!BL78+BL10*'SaaS - Upselling'!BL78+BL78*'SaaS - Upselling'!BL146</f>
        <v>0</v>
      </c>
      <c r="BN146" s="89">
        <f ca="1">BM146-BM146*'SaaS - Churn'!BM146-BM146*'SaaS - Downselling'!BM146-BM146*'SaaS - Downselling'!BM78+BM10*'SaaS - Upselling'!BM78+BM78*'SaaS - Upselling'!BM146</f>
        <v>0</v>
      </c>
      <c r="BO146" s="89">
        <f ca="1">BN146-BN146*'SaaS - Churn'!BN146-BN146*'SaaS - Downselling'!BN146-BN146*'SaaS - Downselling'!BN78+BN10*'SaaS - Upselling'!BN78+BN78*'SaaS - Upselling'!BN146</f>
        <v>0</v>
      </c>
      <c r="BP146" s="89">
        <f ca="1">BO146-BO146*'SaaS - Churn'!BO146-BO146*'SaaS - Downselling'!BO146-BO146*'SaaS - Downselling'!BO78+BO10*'SaaS - Upselling'!BO78+BO78*'SaaS - Upselling'!BO146</f>
        <v>0</v>
      </c>
      <c r="BQ146" s="89">
        <f ca="1">BP146-BP146*'SaaS - Churn'!BP146-BP146*'SaaS - Downselling'!BP146-BP146*'SaaS - Downselling'!BP78+BP10*'SaaS - Upselling'!BP78+BP78*'SaaS - Upselling'!BP146</f>
        <v>0</v>
      </c>
      <c r="BR146" s="89">
        <f ca="1">BQ146-BQ146*'SaaS - Churn'!BQ146-BQ146*'SaaS - Downselling'!BQ146-BQ146*'SaaS - Downselling'!BQ78+BQ10*'SaaS - Upselling'!BQ78+BQ78*'SaaS - Upselling'!BQ146</f>
        <v>0</v>
      </c>
      <c r="BS146" s="89">
        <f ca="1">BR146-BR146*'SaaS - Churn'!BR146-BR146*'SaaS - Downselling'!BR146-BR146*'SaaS - Downselling'!BR78+BR10*'SaaS - Upselling'!BR78+BR78*'SaaS - Upselling'!BR146</f>
        <v>0</v>
      </c>
      <c r="BT146" s="89">
        <f ca="1">BS146-BS146*'SaaS - Churn'!BS146-BS146*'SaaS - Downselling'!BS146-BS146*'SaaS - Downselling'!BS78+BS10*'SaaS - Upselling'!BS78+BS78*'SaaS - Upselling'!BS146</f>
        <v>0</v>
      </c>
      <c r="BU146" s="89">
        <f ca="1">BT146-BT146*'SaaS - Churn'!BT146-BT146*'SaaS - Downselling'!BT146-BT146*'SaaS - Downselling'!BT78+BT10*'SaaS - Upselling'!BT78+BT78*'SaaS - Upselling'!BT146</f>
        <v>0</v>
      </c>
      <c r="BV146" s="89">
        <f ca="1">BU146-BU146*'SaaS - Churn'!BU146-BU146*'SaaS - Downselling'!BU146-BU146*'SaaS - Downselling'!BU78+BU10*'SaaS - Upselling'!BU78+BU78*'SaaS - Upselling'!BU146</f>
        <v>0</v>
      </c>
      <c r="BW146" s="89">
        <f ca="1">BV146-BV146*'SaaS - Churn'!BV146-BV146*'SaaS - Downselling'!BV146-BV146*'SaaS - Downselling'!BV78+BV10*'SaaS - Upselling'!BV78+BV78*'SaaS - Upselling'!BV146</f>
        <v>0</v>
      </c>
      <c r="BX146" s="89">
        <f ca="1">BW146-BW146*'SaaS - Churn'!BW146-BW146*'SaaS - Downselling'!BW146-BW146*'SaaS - Downselling'!BW78+BW10*'SaaS - Upselling'!BW78+BW78*'SaaS - Upselling'!BW146</f>
        <v>0</v>
      </c>
      <c r="BY146" s="89">
        <f ca="1">BX146-BX146*'SaaS - Churn'!BX146-BX146*'SaaS - Downselling'!BX146-BX146*'SaaS - Downselling'!BX78+BX10*'SaaS - Upselling'!BX78+BX78*'SaaS - Upselling'!BX146</f>
        <v>0</v>
      </c>
      <c r="BZ146" s="89">
        <f ca="1">BY146-BY146*'SaaS - Churn'!BY146-BY146*'SaaS - Downselling'!BY146-BY146*'SaaS - Downselling'!BY78+BY10*'SaaS - Upselling'!BY78+BY78*'SaaS - Upselling'!BY146</f>
        <v>0</v>
      </c>
      <c r="CA146" s="89">
        <f ca="1">BZ146-BZ146*'SaaS - Churn'!BZ146-BZ146*'SaaS - Downselling'!BZ146-BZ146*'SaaS - Downselling'!BZ78+BZ10*'SaaS - Upselling'!BZ78+BZ78*'SaaS - Upselling'!BZ146</f>
        <v>0</v>
      </c>
      <c r="CB146" s="89">
        <f ca="1">CA146-CA146*'SaaS - Churn'!CA146-CA146*'SaaS - Downselling'!CA146-CA146*'SaaS - Downselling'!CA78+CA10*'SaaS - Upselling'!CA78+CA78*'SaaS - Upselling'!CA146</f>
        <v>0</v>
      </c>
      <c r="CC146" s="89">
        <f ca="1">CB146-CB146*'SaaS - Churn'!CB146-CB146*'SaaS - Downselling'!CB146-CB146*'SaaS - Downselling'!CB78+CB10*'SaaS - Upselling'!CB78+CB78*'SaaS - Upselling'!CB146</f>
        <v>0</v>
      </c>
      <c r="CD146" s="89">
        <f ca="1">CC146-CC146*'SaaS - Churn'!CC146-CC146*'SaaS - Downselling'!CC146-CC146*'SaaS - Downselling'!CC78+CC10*'SaaS - Upselling'!CC78+CC78*'SaaS - Upselling'!CC146</f>
        <v>0</v>
      </c>
      <c r="CE146" s="89">
        <f ca="1">CD146-CD146*'SaaS - Churn'!CD146-CD146*'SaaS - Downselling'!CD146-CD146*'SaaS - Downselling'!CD78+CD10*'SaaS - Upselling'!CD78+CD78*'SaaS - Upselling'!CD146</f>
        <v>0</v>
      </c>
      <c r="CF146" s="89">
        <f ca="1">CE146-CE146*'SaaS - Churn'!CE146-CE146*'SaaS - Downselling'!CE146-CE146*'SaaS - Downselling'!CE78+CE10*'SaaS - Upselling'!CE78+CE78*'SaaS - Upselling'!CE146</f>
        <v>0</v>
      </c>
      <c r="CG146" s="89">
        <f ca="1">CF146-CF146*'SaaS - Churn'!CF146-CF146*'SaaS - Downselling'!CF146-CF146*'SaaS - Downselling'!CF78+CF10*'SaaS - Upselling'!CF78+CF78*'SaaS - Upselling'!CF146</f>
        <v>0</v>
      </c>
      <c r="CH146" s="89">
        <f ca="1">CG146-CG146*'SaaS - Churn'!CG146-CG146*'SaaS - Downselling'!CG146-CG146*'SaaS - Downselling'!CG78+CG10*'SaaS - Upselling'!CG78+CG78*'SaaS - Upselling'!CG146</f>
        <v>0</v>
      </c>
      <c r="CI146" s="89">
        <f ca="1">CH146-CH146*'SaaS - Churn'!CH146-CH146*'SaaS - Downselling'!CH146-CH146*'SaaS - Downselling'!CH78+CH10*'SaaS - Upselling'!CH78+CH78*'SaaS - Upselling'!CH146</f>
        <v>0</v>
      </c>
      <c r="CJ146" s="89">
        <f ca="1">CI146-CI146*'SaaS - Churn'!CI146-CI146*'SaaS - Downselling'!CI146-CI146*'SaaS - Downselling'!CI78+CI10*'SaaS - Upselling'!CI78+CI78*'SaaS - Upselling'!CI146</f>
        <v>0</v>
      </c>
      <c r="CK146" s="89">
        <f ca="1">CJ146-CJ146*'SaaS - Churn'!CJ146-CJ146*'SaaS - Downselling'!CJ146-CJ146*'SaaS - Downselling'!CJ78+CJ10*'SaaS - Upselling'!CJ78+CJ78*'SaaS - Upselling'!CJ146</f>
        <v>0</v>
      </c>
      <c r="CL146" s="89">
        <f ca="1">CK146-CK146*'SaaS - Churn'!CK146-CK146*'SaaS - Downselling'!CK146-CK146*'SaaS - Downselling'!CK78+CK10*'SaaS - Upselling'!CK78+CK78*'SaaS - Upselling'!CK146</f>
        <v>0</v>
      </c>
      <c r="CM146" s="89">
        <f ca="1">CL146-CL146*'SaaS - Churn'!CL146-CL146*'SaaS - Downselling'!CL146-CL146*'SaaS - Downselling'!CL78+CL10*'SaaS - Upselling'!CL78+CL78*'SaaS - Upselling'!CL146</f>
        <v>0</v>
      </c>
      <c r="CN146" s="89">
        <f ca="1">CM146-CM146*'SaaS - Churn'!CM146-CM146*'SaaS - Downselling'!CM146-CM146*'SaaS - Downselling'!CM78+CM10*'SaaS - Upselling'!CM78+CM78*'SaaS - Upselling'!CM146</f>
        <v>0</v>
      </c>
      <c r="CO146" s="89">
        <f ca="1">CN146-CN146*'SaaS - Churn'!CN146-CN146*'SaaS - Downselling'!CN146-CN146*'SaaS - Downselling'!CN78+CN10*'SaaS - Upselling'!CN78+CN78*'SaaS - Upselling'!CN146</f>
        <v>0</v>
      </c>
      <c r="CP146" s="89">
        <f ca="1">CO146-CO146*'SaaS - Churn'!CO146-CO146*'SaaS - Downselling'!CO146-CO146*'SaaS - Downselling'!CO78+CO10*'SaaS - Upselling'!CO78+CO78*'SaaS - Upselling'!CO146</f>
        <v>0</v>
      </c>
      <c r="CQ146" s="89">
        <f ca="1">CP146-CP146*'SaaS - Churn'!CP146-CP146*'SaaS - Downselling'!CP146-CP146*'SaaS - Downselling'!CP78+CP10*'SaaS - Upselling'!CP78+CP78*'SaaS - Upselling'!CP146</f>
        <v>0</v>
      </c>
      <c r="CR146" s="89">
        <f ca="1">CQ146-CQ146*'SaaS - Churn'!CQ146-CQ146*'SaaS - Downselling'!CQ146-CQ146*'SaaS - Downselling'!CQ78+CQ10*'SaaS - Upselling'!CQ78+CQ78*'SaaS - Upselling'!CQ146</f>
        <v>0</v>
      </c>
      <c r="CS146" s="89">
        <f ca="1">CR146-CR146*'SaaS - Churn'!CR146-CR146*'SaaS - Downselling'!CR146-CR146*'SaaS - Downselling'!CR78+CR10*'SaaS - Upselling'!CR78+CR78*'SaaS - Upselling'!CR146</f>
        <v>0</v>
      </c>
      <c r="CT146" s="89">
        <f ca="1">CS146-CS146*'SaaS - Churn'!CS146-CS146*'SaaS - Downselling'!CS146-CS146*'SaaS - Downselling'!CS78+CS10*'SaaS - Upselling'!CS78+CS78*'SaaS - Upselling'!CS146</f>
        <v>0</v>
      </c>
      <c r="CU146" s="89">
        <f ca="1">CT146-CT146*'SaaS - Churn'!CT146-CT146*'SaaS - Downselling'!CT146-CT146*'SaaS - Downselling'!CT78+CT10*'SaaS - Upselling'!CT78+CT78*'SaaS - Upselling'!CT146</f>
        <v>0</v>
      </c>
      <c r="CV146" s="89">
        <f ca="1">CU146-CU146*'SaaS - Churn'!CU146-CU146*'SaaS - Downselling'!CU146-CU146*'SaaS - Downselling'!CU78+CU10*'SaaS - Upselling'!CU78+CU78*'SaaS - Upselling'!CU146</f>
        <v>0</v>
      </c>
      <c r="CW146" s="89">
        <f ca="1">CV146-CV146*'SaaS - Churn'!CV146-CV146*'SaaS - Downselling'!CV146-CV146*'SaaS - Downselling'!CV78+CV10*'SaaS - Upselling'!CV78+CV78*'SaaS - Upselling'!CV146</f>
        <v>0</v>
      </c>
      <c r="CX146" s="89">
        <f ca="1">CW146-CW146*'SaaS - Churn'!CW146-CW146*'SaaS - Downselling'!CW146-CW146*'SaaS - Downselling'!CW78+CW10*'SaaS - Upselling'!CW78+CW78*'SaaS - Upselling'!CW146</f>
        <v>0</v>
      </c>
      <c r="CY146" s="89">
        <f ca="1">CX146-CX146*'SaaS - Churn'!CX146-CX146*'SaaS - Downselling'!CX146-CX146*'SaaS - Downselling'!CX78+CX10*'SaaS - Upselling'!CX78+CX78*'SaaS - Upselling'!CX146</f>
        <v>0</v>
      </c>
      <c r="CZ146" s="89">
        <f ca="1">CY146-CY146*'SaaS - Churn'!CY146-CY146*'SaaS - Downselling'!CY146-CY146*'SaaS - Downselling'!CY78+CY10*'SaaS - Upselling'!CY78+CY78*'SaaS - Upselling'!CY146</f>
        <v>0</v>
      </c>
      <c r="DA146" s="89">
        <f ca="1">CZ146-CZ146*'SaaS - Churn'!CZ146-CZ146*'SaaS - Downselling'!CZ146-CZ146*'SaaS - Downselling'!CZ78+CZ10*'SaaS - Upselling'!CZ78+CZ78*'SaaS - Upselling'!CZ146</f>
        <v>0</v>
      </c>
      <c r="DB146" s="89">
        <f ca="1">DA146-DA146*'SaaS - Churn'!DA146-DA146*'SaaS - Downselling'!DA146-DA146*'SaaS - Downselling'!DA78+DA10*'SaaS - Upselling'!DA78+DA78*'SaaS - Upselling'!DA146</f>
        <v>0</v>
      </c>
      <c r="DC146" s="89">
        <f ca="1">DB146-DB146*'SaaS - Churn'!DB146-DB146*'SaaS - Downselling'!DB146-DB146*'SaaS - Downselling'!DB78+DB10*'SaaS - Upselling'!DB78+DB78*'SaaS - Upselling'!DB146</f>
        <v>0</v>
      </c>
      <c r="DD146" s="89">
        <f ca="1">DC146-DC146*'SaaS - Churn'!DC146-DC146*'SaaS - Downselling'!DC146-DC146*'SaaS - Downselling'!DC78+DC10*'SaaS - Upselling'!DC78+DC78*'SaaS - Upselling'!DC146</f>
        <v>0</v>
      </c>
      <c r="DE146" s="89">
        <f ca="1">DD146-DD146*'SaaS - Churn'!DD146-DD146*'SaaS - Downselling'!DD146-DD146*'SaaS - Downselling'!DD78+DD10*'SaaS - Upselling'!DD78+DD78*'SaaS - Upselling'!DD146</f>
        <v>0</v>
      </c>
      <c r="DF146" s="89">
        <f ca="1">DE146-DE146*'SaaS - Churn'!DE146-DE146*'SaaS - Downselling'!DE146-DE146*'SaaS - Downselling'!DE78+DE10*'SaaS - Upselling'!DE78+DE78*'SaaS - Upselling'!DE146</f>
        <v>0</v>
      </c>
      <c r="DG146" s="89">
        <f ca="1">DF146-DF146*'SaaS - Churn'!DF146-DF146*'SaaS - Downselling'!DF146-DF146*'SaaS - Downselling'!DF78+DF10*'SaaS - Upselling'!DF78+DF78*'SaaS - Upselling'!DF146</f>
        <v>0</v>
      </c>
      <c r="DH146" s="89">
        <f ca="1">DG146-DG146*'SaaS - Churn'!DG146-DG146*'SaaS - Downselling'!DG146-DG146*'SaaS - Downselling'!DG78+DG10*'SaaS - Upselling'!DG78+DG78*'SaaS - Upselling'!DG146</f>
        <v>0</v>
      </c>
      <c r="DI146" s="89">
        <f ca="1">DH146-DH146*'SaaS - Churn'!DH146-DH146*'SaaS - Downselling'!DH146-DH146*'SaaS - Downselling'!DH78+DH10*'SaaS - Upselling'!DH78+DH78*'SaaS - Upselling'!DH146</f>
        <v>0</v>
      </c>
      <c r="DJ146" s="89">
        <f ca="1">DI146-DI146*'SaaS - Churn'!DI146-DI146*'SaaS - Downselling'!DI146-DI146*'SaaS - Downselling'!DI78+DI10*'SaaS - Upselling'!DI78+DI78*'SaaS - Upselling'!DI146</f>
        <v>0</v>
      </c>
      <c r="DK146" s="89">
        <f ca="1">DJ146-DJ146*'SaaS - Churn'!DJ146-DJ146*'SaaS - Downselling'!DJ146-DJ146*'SaaS - Downselling'!DJ78+DJ10*'SaaS - Upselling'!DJ78+DJ78*'SaaS - Upselling'!DJ146</f>
        <v>0</v>
      </c>
      <c r="DL146" s="89">
        <f ca="1">DK146-DK146*'SaaS - Churn'!DK146-DK146*'SaaS - Downselling'!DK146-DK146*'SaaS - Downselling'!DK78+DK10*'SaaS - Upselling'!DK78+DK78*'SaaS - Upselling'!DK146</f>
        <v>0</v>
      </c>
      <c r="DM146" s="89">
        <f ca="1">DL146-DL146*'SaaS - Churn'!DL146-DL146*'SaaS - Downselling'!DL146-DL146*'SaaS - Downselling'!DL78+DL10*'SaaS - Upselling'!DL78+DL78*'SaaS - Upselling'!DL146</f>
        <v>0</v>
      </c>
      <c r="DN146" s="89">
        <f ca="1">DM146-DM146*'SaaS - Churn'!DM146-DM146*'SaaS - Downselling'!DM146-DM146*'SaaS - Downselling'!DM78+DM10*'SaaS - Upselling'!DM78+DM78*'SaaS - Upselling'!DM146</f>
        <v>0</v>
      </c>
      <c r="DO146" s="89">
        <f ca="1">DN146-DN146*'SaaS - Churn'!DN146-DN146*'SaaS - Downselling'!DN146-DN146*'SaaS - Downselling'!DN78+DN10*'SaaS - Upselling'!DN78+DN78*'SaaS - Upselling'!DN146</f>
        <v>0</v>
      </c>
      <c r="DP146" s="89">
        <f ca="1">DO146-DO146*'SaaS - Churn'!DO146-DO146*'SaaS - Downselling'!DO146-DO146*'SaaS - Downselling'!DO78+DO10*'SaaS - Upselling'!DO78+DO78*'SaaS - Upselling'!DO146</f>
        <v>0</v>
      </c>
      <c r="DQ146" s="89">
        <f ca="1">DP146-DP146*'SaaS - Churn'!DP146-DP146*'SaaS - Downselling'!DP146-DP146*'SaaS - Downselling'!DP78+DP10*'SaaS - Upselling'!DP78+DP78*'SaaS - Upselling'!DP146</f>
        <v>0</v>
      </c>
      <c r="DR146" s="89">
        <f ca="1">DQ146-DQ146*'SaaS - Churn'!DQ146-DQ146*'SaaS - Downselling'!DQ146-DQ146*'SaaS - Downselling'!DQ78+DQ10*'SaaS - Upselling'!DQ78+DQ78*'SaaS - Upselling'!DQ146</f>
        <v>0</v>
      </c>
    </row>
    <row r="147" spans="2:122" ht="15.75" customHeight="1">
      <c r="B147" s="195">
        <v>43160</v>
      </c>
      <c r="D147" s="63"/>
      <c r="BK147" s="89">
        <f ca="1"/>
        <v>0</v>
      </c>
      <c r="BL147" s="89">
        <f ca="1">BK147-BK147*'SaaS - Churn'!BK147-BK147*'SaaS - Downselling'!BK147-BK147*'SaaS - Downselling'!BK79+BK11*'SaaS - Upselling'!BK79+BK79*'SaaS - Upselling'!BK147</f>
        <v>0</v>
      </c>
      <c r="BM147" s="89">
        <f ca="1">BL147-BL147*'SaaS - Churn'!BL147-BL147*'SaaS - Downselling'!BL147-BL147*'SaaS - Downselling'!BL79+BL11*'SaaS - Upselling'!BL79+BL79*'SaaS - Upselling'!BL147</f>
        <v>0</v>
      </c>
      <c r="BN147" s="89">
        <f ca="1">BM147-BM147*'SaaS - Churn'!BM147-BM147*'SaaS - Downselling'!BM147-BM147*'SaaS - Downselling'!BM79+BM11*'SaaS - Upselling'!BM79+BM79*'SaaS - Upselling'!BM147</f>
        <v>0</v>
      </c>
      <c r="BO147" s="89">
        <f ca="1">BN147-BN147*'SaaS - Churn'!BN147-BN147*'SaaS - Downselling'!BN147-BN147*'SaaS - Downselling'!BN79+BN11*'SaaS - Upselling'!BN79+BN79*'SaaS - Upselling'!BN147</f>
        <v>0</v>
      </c>
      <c r="BP147" s="89">
        <f ca="1">BO147-BO147*'SaaS - Churn'!BO147-BO147*'SaaS - Downselling'!BO147-BO147*'SaaS - Downselling'!BO79+BO11*'SaaS - Upselling'!BO79+BO79*'SaaS - Upselling'!BO147</f>
        <v>0</v>
      </c>
      <c r="BQ147" s="89">
        <f ca="1">BP147-BP147*'SaaS - Churn'!BP147-BP147*'SaaS - Downselling'!BP147-BP147*'SaaS - Downselling'!BP79+BP11*'SaaS - Upselling'!BP79+BP79*'SaaS - Upselling'!BP147</f>
        <v>0</v>
      </c>
      <c r="BR147" s="89">
        <f ca="1">BQ147-BQ147*'SaaS - Churn'!BQ147-BQ147*'SaaS - Downselling'!BQ147-BQ147*'SaaS - Downselling'!BQ79+BQ11*'SaaS - Upselling'!BQ79+BQ79*'SaaS - Upselling'!BQ147</f>
        <v>0</v>
      </c>
      <c r="BS147" s="89">
        <f ca="1">BR147-BR147*'SaaS - Churn'!BR147-BR147*'SaaS - Downselling'!BR147-BR147*'SaaS - Downselling'!BR79+BR11*'SaaS - Upselling'!BR79+BR79*'SaaS - Upselling'!BR147</f>
        <v>0</v>
      </c>
      <c r="BT147" s="89">
        <f ca="1">BS147-BS147*'SaaS - Churn'!BS147-BS147*'SaaS - Downselling'!BS147-BS147*'SaaS - Downselling'!BS79+BS11*'SaaS - Upselling'!BS79+BS79*'SaaS - Upselling'!BS147</f>
        <v>0</v>
      </c>
      <c r="BU147" s="89">
        <f ca="1">BT147-BT147*'SaaS - Churn'!BT147-BT147*'SaaS - Downselling'!BT147-BT147*'SaaS - Downselling'!BT79+BT11*'SaaS - Upselling'!BT79+BT79*'SaaS - Upselling'!BT147</f>
        <v>0</v>
      </c>
      <c r="BV147" s="89">
        <f ca="1">BU147-BU147*'SaaS - Churn'!BU147-BU147*'SaaS - Downselling'!BU147-BU147*'SaaS - Downselling'!BU79+BU11*'SaaS - Upselling'!BU79+BU79*'SaaS - Upselling'!BU147</f>
        <v>0</v>
      </c>
      <c r="BW147" s="89">
        <f ca="1">BV147-BV147*'SaaS - Churn'!BV147-BV147*'SaaS - Downselling'!BV147-BV147*'SaaS - Downselling'!BV79+BV11*'SaaS - Upselling'!BV79+BV79*'SaaS - Upselling'!BV147</f>
        <v>0</v>
      </c>
      <c r="BX147" s="89">
        <f ca="1">BW147-BW147*'SaaS - Churn'!BW147-BW147*'SaaS - Downselling'!BW147-BW147*'SaaS - Downselling'!BW79+BW11*'SaaS - Upselling'!BW79+BW79*'SaaS - Upselling'!BW147</f>
        <v>0</v>
      </c>
      <c r="BY147" s="89">
        <f ca="1">BX147-BX147*'SaaS - Churn'!BX147-BX147*'SaaS - Downselling'!BX147-BX147*'SaaS - Downselling'!BX79+BX11*'SaaS - Upselling'!BX79+BX79*'SaaS - Upselling'!BX147</f>
        <v>0</v>
      </c>
      <c r="BZ147" s="89">
        <f ca="1">BY147-BY147*'SaaS - Churn'!BY147-BY147*'SaaS - Downselling'!BY147-BY147*'SaaS - Downselling'!BY79+BY11*'SaaS - Upselling'!BY79+BY79*'SaaS - Upselling'!BY147</f>
        <v>0</v>
      </c>
      <c r="CA147" s="89">
        <f ca="1">BZ147-BZ147*'SaaS - Churn'!BZ147-BZ147*'SaaS - Downselling'!BZ147-BZ147*'SaaS - Downselling'!BZ79+BZ11*'SaaS - Upselling'!BZ79+BZ79*'SaaS - Upselling'!BZ147</f>
        <v>0</v>
      </c>
      <c r="CB147" s="89">
        <f ca="1">CA147-CA147*'SaaS - Churn'!CA147-CA147*'SaaS - Downselling'!CA147-CA147*'SaaS - Downselling'!CA79+CA11*'SaaS - Upselling'!CA79+CA79*'SaaS - Upselling'!CA147</f>
        <v>0</v>
      </c>
      <c r="CC147" s="89">
        <f ca="1">CB147-CB147*'SaaS - Churn'!CB147-CB147*'SaaS - Downselling'!CB147-CB147*'SaaS - Downselling'!CB79+CB11*'SaaS - Upselling'!CB79+CB79*'SaaS - Upselling'!CB147</f>
        <v>0</v>
      </c>
      <c r="CD147" s="89">
        <f ca="1">CC147-CC147*'SaaS - Churn'!CC147-CC147*'SaaS - Downselling'!CC147-CC147*'SaaS - Downselling'!CC79+CC11*'SaaS - Upselling'!CC79+CC79*'SaaS - Upselling'!CC147</f>
        <v>0</v>
      </c>
      <c r="CE147" s="89">
        <f ca="1">CD147-CD147*'SaaS - Churn'!CD147-CD147*'SaaS - Downselling'!CD147-CD147*'SaaS - Downselling'!CD79+CD11*'SaaS - Upselling'!CD79+CD79*'SaaS - Upselling'!CD147</f>
        <v>0</v>
      </c>
      <c r="CF147" s="89">
        <f ca="1">CE147-CE147*'SaaS - Churn'!CE147-CE147*'SaaS - Downselling'!CE147-CE147*'SaaS - Downselling'!CE79+CE11*'SaaS - Upselling'!CE79+CE79*'SaaS - Upselling'!CE147</f>
        <v>0</v>
      </c>
      <c r="CG147" s="89">
        <f ca="1">CF147-CF147*'SaaS - Churn'!CF147-CF147*'SaaS - Downselling'!CF147-CF147*'SaaS - Downselling'!CF79+CF11*'SaaS - Upselling'!CF79+CF79*'SaaS - Upselling'!CF147</f>
        <v>0</v>
      </c>
      <c r="CH147" s="89">
        <f ca="1">CG147-CG147*'SaaS - Churn'!CG147-CG147*'SaaS - Downselling'!CG147-CG147*'SaaS - Downselling'!CG79+CG11*'SaaS - Upselling'!CG79+CG79*'SaaS - Upselling'!CG147</f>
        <v>0</v>
      </c>
      <c r="CI147" s="89">
        <f ca="1">CH147-CH147*'SaaS - Churn'!CH147-CH147*'SaaS - Downselling'!CH147-CH147*'SaaS - Downselling'!CH79+CH11*'SaaS - Upselling'!CH79+CH79*'SaaS - Upselling'!CH147</f>
        <v>0</v>
      </c>
      <c r="CJ147" s="89">
        <f ca="1">CI147-CI147*'SaaS - Churn'!CI147-CI147*'SaaS - Downselling'!CI147-CI147*'SaaS - Downselling'!CI79+CI11*'SaaS - Upselling'!CI79+CI79*'SaaS - Upselling'!CI147</f>
        <v>0</v>
      </c>
      <c r="CK147" s="89">
        <f ca="1">CJ147-CJ147*'SaaS - Churn'!CJ147-CJ147*'SaaS - Downselling'!CJ147-CJ147*'SaaS - Downselling'!CJ79+CJ11*'SaaS - Upselling'!CJ79+CJ79*'SaaS - Upselling'!CJ147</f>
        <v>0</v>
      </c>
      <c r="CL147" s="89">
        <f ca="1">CK147-CK147*'SaaS - Churn'!CK147-CK147*'SaaS - Downselling'!CK147-CK147*'SaaS - Downselling'!CK79+CK11*'SaaS - Upselling'!CK79+CK79*'SaaS - Upselling'!CK147</f>
        <v>0</v>
      </c>
      <c r="CM147" s="89">
        <f ca="1">CL147-CL147*'SaaS - Churn'!CL147-CL147*'SaaS - Downselling'!CL147-CL147*'SaaS - Downselling'!CL79+CL11*'SaaS - Upselling'!CL79+CL79*'SaaS - Upselling'!CL147</f>
        <v>0</v>
      </c>
      <c r="CN147" s="89">
        <f ca="1">CM147-CM147*'SaaS - Churn'!CM147-CM147*'SaaS - Downselling'!CM147-CM147*'SaaS - Downselling'!CM79+CM11*'SaaS - Upselling'!CM79+CM79*'SaaS - Upselling'!CM147</f>
        <v>0</v>
      </c>
      <c r="CO147" s="89">
        <f ca="1">CN147-CN147*'SaaS - Churn'!CN147-CN147*'SaaS - Downselling'!CN147-CN147*'SaaS - Downselling'!CN79+CN11*'SaaS - Upselling'!CN79+CN79*'SaaS - Upselling'!CN147</f>
        <v>0</v>
      </c>
      <c r="CP147" s="89">
        <f ca="1">CO147-CO147*'SaaS - Churn'!CO147-CO147*'SaaS - Downselling'!CO147-CO147*'SaaS - Downselling'!CO79+CO11*'SaaS - Upselling'!CO79+CO79*'SaaS - Upselling'!CO147</f>
        <v>0</v>
      </c>
      <c r="CQ147" s="89">
        <f ca="1">CP147-CP147*'SaaS - Churn'!CP147-CP147*'SaaS - Downselling'!CP147-CP147*'SaaS - Downselling'!CP79+CP11*'SaaS - Upselling'!CP79+CP79*'SaaS - Upselling'!CP147</f>
        <v>0</v>
      </c>
      <c r="CR147" s="89">
        <f ca="1">CQ147-CQ147*'SaaS - Churn'!CQ147-CQ147*'SaaS - Downselling'!CQ147-CQ147*'SaaS - Downselling'!CQ79+CQ11*'SaaS - Upselling'!CQ79+CQ79*'SaaS - Upselling'!CQ147</f>
        <v>0</v>
      </c>
      <c r="CS147" s="89">
        <f ca="1">CR147-CR147*'SaaS - Churn'!CR147-CR147*'SaaS - Downselling'!CR147-CR147*'SaaS - Downselling'!CR79+CR11*'SaaS - Upselling'!CR79+CR79*'SaaS - Upselling'!CR147</f>
        <v>0</v>
      </c>
      <c r="CT147" s="89">
        <f ca="1">CS147-CS147*'SaaS - Churn'!CS147-CS147*'SaaS - Downselling'!CS147-CS147*'SaaS - Downselling'!CS79+CS11*'SaaS - Upselling'!CS79+CS79*'SaaS - Upselling'!CS147</f>
        <v>0</v>
      </c>
      <c r="CU147" s="89">
        <f ca="1">CT147-CT147*'SaaS - Churn'!CT147-CT147*'SaaS - Downselling'!CT147-CT147*'SaaS - Downselling'!CT79+CT11*'SaaS - Upselling'!CT79+CT79*'SaaS - Upselling'!CT147</f>
        <v>0</v>
      </c>
      <c r="CV147" s="89">
        <f ca="1">CU147-CU147*'SaaS - Churn'!CU147-CU147*'SaaS - Downselling'!CU147-CU147*'SaaS - Downselling'!CU79+CU11*'SaaS - Upselling'!CU79+CU79*'SaaS - Upselling'!CU147</f>
        <v>0</v>
      </c>
      <c r="CW147" s="89">
        <f ca="1">CV147-CV147*'SaaS - Churn'!CV147-CV147*'SaaS - Downselling'!CV147-CV147*'SaaS - Downselling'!CV79+CV11*'SaaS - Upselling'!CV79+CV79*'SaaS - Upselling'!CV147</f>
        <v>0</v>
      </c>
      <c r="CX147" s="89">
        <f ca="1">CW147-CW147*'SaaS - Churn'!CW147-CW147*'SaaS - Downselling'!CW147-CW147*'SaaS - Downselling'!CW79+CW11*'SaaS - Upselling'!CW79+CW79*'SaaS - Upselling'!CW147</f>
        <v>0</v>
      </c>
      <c r="CY147" s="89">
        <f ca="1">CX147-CX147*'SaaS - Churn'!CX147-CX147*'SaaS - Downselling'!CX147-CX147*'SaaS - Downselling'!CX79+CX11*'SaaS - Upselling'!CX79+CX79*'SaaS - Upselling'!CX147</f>
        <v>0</v>
      </c>
      <c r="CZ147" s="89">
        <f ca="1">CY147-CY147*'SaaS - Churn'!CY147-CY147*'SaaS - Downselling'!CY147-CY147*'SaaS - Downselling'!CY79+CY11*'SaaS - Upselling'!CY79+CY79*'SaaS - Upselling'!CY147</f>
        <v>0</v>
      </c>
      <c r="DA147" s="89">
        <f ca="1">CZ147-CZ147*'SaaS - Churn'!CZ147-CZ147*'SaaS - Downselling'!CZ147-CZ147*'SaaS - Downselling'!CZ79+CZ11*'SaaS - Upselling'!CZ79+CZ79*'SaaS - Upselling'!CZ147</f>
        <v>0</v>
      </c>
      <c r="DB147" s="89">
        <f ca="1">DA147-DA147*'SaaS - Churn'!DA147-DA147*'SaaS - Downselling'!DA147-DA147*'SaaS - Downselling'!DA79+DA11*'SaaS - Upselling'!DA79+DA79*'SaaS - Upselling'!DA147</f>
        <v>0</v>
      </c>
      <c r="DC147" s="89">
        <f ca="1">DB147-DB147*'SaaS - Churn'!DB147-DB147*'SaaS - Downselling'!DB147-DB147*'SaaS - Downselling'!DB79+DB11*'SaaS - Upselling'!DB79+DB79*'SaaS - Upselling'!DB147</f>
        <v>0</v>
      </c>
      <c r="DD147" s="89">
        <f ca="1">DC147-DC147*'SaaS - Churn'!DC147-DC147*'SaaS - Downselling'!DC147-DC147*'SaaS - Downselling'!DC79+DC11*'SaaS - Upselling'!DC79+DC79*'SaaS - Upselling'!DC147</f>
        <v>0</v>
      </c>
      <c r="DE147" s="89">
        <f ca="1">DD147-DD147*'SaaS - Churn'!DD147-DD147*'SaaS - Downselling'!DD147-DD147*'SaaS - Downselling'!DD79+DD11*'SaaS - Upselling'!DD79+DD79*'SaaS - Upselling'!DD147</f>
        <v>0</v>
      </c>
      <c r="DF147" s="89">
        <f ca="1">DE147-DE147*'SaaS - Churn'!DE147-DE147*'SaaS - Downselling'!DE147-DE147*'SaaS - Downselling'!DE79+DE11*'SaaS - Upselling'!DE79+DE79*'SaaS - Upselling'!DE147</f>
        <v>0</v>
      </c>
      <c r="DG147" s="89">
        <f ca="1">DF147-DF147*'SaaS - Churn'!DF147-DF147*'SaaS - Downselling'!DF147-DF147*'SaaS - Downselling'!DF79+DF11*'SaaS - Upselling'!DF79+DF79*'SaaS - Upselling'!DF147</f>
        <v>0</v>
      </c>
      <c r="DH147" s="89">
        <f ca="1">DG147-DG147*'SaaS - Churn'!DG147-DG147*'SaaS - Downselling'!DG147-DG147*'SaaS - Downselling'!DG79+DG11*'SaaS - Upselling'!DG79+DG79*'SaaS - Upselling'!DG147</f>
        <v>0</v>
      </c>
      <c r="DI147" s="89">
        <f ca="1">DH147-DH147*'SaaS - Churn'!DH147-DH147*'SaaS - Downselling'!DH147-DH147*'SaaS - Downselling'!DH79+DH11*'SaaS - Upselling'!DH79+DH79*'SaaS - Upselling'!DH147</f>
        <v>0</v>
      </c>
      <c r="DJ147" s="89">
        <f ca="1">DI147-DI147*'SaaS - Churn'!DI147-DI147*'SaaS - Downselling'!DI147-DI147*'SaaS - Downselling'!DI79+DI11*'SaaS - Upselling'!DI79+DI79*'SaaS - Upselling'!DI147</f>
        <v>0</v>
      </c>
      <c r="DK147" s="89">
        <f ca="1">DJ147-DJ147*'SaaS - Churn'!DJ147-DJ147*'SaaS - Downselling'!DJ147-DJ147*'SaaS - Downselling'!DJ79+DJ11*'SaaS - Upselling'!DJ79+DJ79*'SaaS - Upselling'!DJ147</f>
        <v>0</v>
      </c>
      <c r="DL147" s="89">
        <f ca="1">DK147-DK147*'SaaS - Churn'!DK147-DK147*'SaaS - Downselling'!DK147-DK147*'SaaS - Downselling'!DK79+DK11*'SaaS - Upselling'!DK79+DK79*'SaaS - Upselling'!DK147</f>
        <v>0</v>
      </c>
      <c r="DM147" s="89">
        <f ca="1">DL147-DL147*'SaaS - Churn'!DL147-DL147*'SaaS - Downselling'!DL147-DL147*'SaaS - Downselling'!DL79+DL11*'SaaS - Upselling'!DL79+DL79*'SaaS - Upselling'!DL147</f>
        <v>0</v>
      </c>
      <c r="DN147" s="89">
        <f ca="1">DM147-DM147*'SaaS - Churn'!DM147-DM147*'SaaS - Downselling'!DM147-DM147*'SaaS - Downselling'!DM79+DM11*'SaaS - Upselling'!DM79+DM79*'SaaS - Upselling'!DM147</f>
        <v>0</v>
      </c>
      <c r="DO147" s="89">
        <f ca="1">DN147-DN147*'SaaS - Churn'!DN147-DN147*'SaaS - Downselling'!DN147-DN147*'SaaS - Downselling'!DN79+DN11*'SaaS - Upselling'!DN79+DN79*'SaaS - Upselling'!DN147</f>
        <v>0</v>
      </c>
      <c r="DP147" s="89">
        <f ca="1">DO147-DO147*'SaaS - Churn'!DO147-DO147*'SaaS - Downselling'!DO147-DO147*'SaaS - Downselling'!DO79+DO11*'SaaS - Upselling'!DO79+DO79*'SaaS - Upselling'!DO147</f>
        <v>0</v>
      </c>
      <c r="DQ147" s="89">
        <f ca="1">DP147-DP147*'SaaS - Churn'!DP147-DP147*'SaaS - Downselling'!DP147-DP147*'SaaS - Downselling'!DP79+DP11*'SaaS - Upselling'!DP79+DP79*'SaaS - Upselling'!DP147</f>
        <v>0</v>
      </c>
      <c r="DR147" s="89">
        <f ca="1">DQ147-DQ147*'SaaS - Churn'!DQ147-DQ147*'SaaS - Downselling'!DQ147-DQ147*'SaaS - Downselling'!DQ79+DQ11*'SaaS - Upselling'!DQ79+DQ79*'SaaS - Upselling'!DQ147</f>
        <v>0</v>
      </c>
    </row>
    <row r="148" spans="2:122" ht="15.75" customHeight="1">
      <c r="B148" s="195">
        <v>43191</v>
      </c>
      <c r="D148" s="63"/>
      <c r="BK148" s="89">
        <f ca="1"/>
        <v>0</v>
      </c>
      <c r="BL148" s="89">
        <f ca="1">BK148-BK148*'SaaS - Churn'!BK148-BK148*'SaaS - Downselling'!BK148-BK148*'SaaS - Downselling'!BK80+BK12*'SaaS - Upselling'!BK80+BK80*'SaaS - Upselling'!BK148</f>
        <v>0</v>
      </c>
      <c r="BM148" s="89">
        <f ca="1">BL148-BL148*'SaaS - Churn'!BL148-BL148*'SaaS - Downselling'!BL148-BL148*'SaaS - Downselling'!BL80+BL12*'SaaS - Upselling'!BL80+BL80*'SaaS - Upselling'!BL148</f>
        <v>0</v>
      </c>
      <c r="BN148" s="89">
        <f ca="1">BM148-BM148*'SaaS - Churn'!BM148-BM148*'SaaS - Downselling'!BM148-BM148*'SaaS - Downselling'!BM80+BM12*'SaaS - Upselling'!BM80+BM80*'SaaS - Upselling'!BM148</f>
        <v>0</v>
      </c>
      <c r="BO148" s="89">
        <f ca="1">BN148-BN148*'SaaS - Churn'!BN148-BN148*'SaaS - Downselling'!BN148-BN148*'SaaS - Downselling'!BN80+BN12*'SaaS - Upselling'!BN80+BN80*'SaaS - Upselling'!BN148</f>
        <v>0</v>
      </c>
      <c r="BP148" s="89">
        <f ca="1">BO148-BO148*'SaaS - Churn'!BO148-BO148*'SaaS - Downselling'!BO148-BO148*'SaaS - Downselling'!BO80+BO12*'SaaS - Upselling'!BO80+BO80*'SaaS - Upselling'!BO148</f>
        <v>0</v>
      </c>
      <c r="BQ148" s="89">
        <f ca="1">BP148-BP148*'SaaS - Churn'!BP148-BP148*'SaaS - Downselling'!BP148-BP148*'SaaS - Downselling'!BP80+BP12*'SaaS - Upselling'!BP80+BP80*'SaaS - Upselling'!BP148</f>
        <v>0</v>
      </c>
      <c r="BR148" s="89">
        <f ca="1">BQ148-BQ148*'SaaS - Churn'!BQ148-BQ148*'SaaS - Downselling'!BQ148-BQ148*'SaaS - Downselling'!BQ80+BQ12*'SaaS - Upselling'!BQ80+BQ80*'SaaS - Upselling'!BQ148</f>
        <v>0</v>
      </c>
      <c r="BS148" s="89">
        <f ca="1">BR148-BR148*'SaaS - Churn'!BR148-BR148*'SaaS - Downselling'!BR148-BR148*'SaaS - Downselling'!BR80+BR12*'SaaS - Upselling'!BR80+BR80*'SaaS - Upselling'!BR148</f>
        <v>0</v>
      </c>
      <c r="BT148" s="89">
        <f ca="1">BS148-BS148*'SaaS - Churn'!BS148-BS148*'SaaS - Downselling'!BS148-BS148*'SaaS - Downselling'!BS80+BS12*'SaaS - Upselling'!BS80+BS80*'SaaS - Upselling'!BS148</f>
        <v>0</v>
      </c>
      <c r="BU148" s="89">
        <f ca="1">BT148-BT148*'SaaS - Churn'!BT148-BT148*'SaaS - Downselling'!BT148-BT148*'SaaS - Downselling'!BT80+BT12*'SaaS - Upselling'!BT80+BT80*'SaaS - Upselling'!BT148</f>
        <v>0</v>
      </c>
      <c r="BV148" s="89">
        <f ca="1">BU148-BU148*'SaaS - Churn'!BU148-BU148*'SaaS - Downselling'!BU148-BU148*'SaaS - Downselling'!BU80+BU12*'SaaS - Upselling'!BU80+BU80*'SaaS - Upselling'!BU148</f>
        <v>0</v>
      </c>
      <c r="BW148" s="89">
        <f ca="1">BV148-BV148*'SaaS - Churn'!BV148-BV148*'SaaS - Downselling'!BV148-BV148*'SaaS - Downselling'!BV80+BV12*'SaaS - Upselling'!BV80+BV80*'SaaS - Upselling'!BV148</f>
        <v>0</v>
      </c>
      <c r="BX148" s="89">
        <f ca="1">BW148-BW148*'SaaS - Churn'!BW148-BW148*'SaaS - Downselling'!BW148-BW148*'SaaS - Downselling'!BW80+BW12*'SaaS - Upselling'!BW80+BW80*'SaaS - Upselling'!BW148</f>
        <v>0</v>
      </c>
      <c r="BY148" s="89">
        <f ca="1">BX148-BX148*'SaaS - Churn'!BX148-BX148*'SaaS - Downselling'!BX148-BX148*'SaaS - Downselling'!BX80+BX12*'SaaS - Upselling'!BX80+BX80*'SaaS - Upselling'!BX148</f>
        <v>0</v>
      </c>
      <c r="BZ148" s="89">
        <f ca="1">BY148-BY148*'SaaS - Churn'!BY148-BY148*'SaaS - Downselling'!BY148-BY148*'SaaS - Downselling'!BY80+BY12*'SaaS - Upselling'!BY80+BY80*'SaaS - Upselling'!BY148</f>
        <v>0</v>
      </c>
      <c r="CA148" s="89">
        <f ca="1">BZ148-BZ148*'SaaS - Churn'!BZ148-BZ148*'SaaS - Downselling'!BZ148-BZ148*'SaaS - Downselling'!BZ80+BZ12*'SaaS - Upselling'!BZ80+BZ80*'SaaS - Upselling'!BZ148</f>
        <v>0</v>
      </c>
      <c r="CB148" s="89">
        <f ca="1">CA148-CA148*'SaaS - Churn'!CA148-CA148*'SaaS - Downselling'!CA148-CA148*'SaaS - Downselling'!CA80+CA12*'SaaS - Upselling'!CA80+CA80*'SaaS - Upselling'!CA148</f>
        <v>0</v>
      </c>
      <c r="CC148" s="89">
        <f ca="1">CB148-CB148*'SaaS - Churn'!CB148-CB148*'SaaS - Downselling'!CB148-CB148*'SaaS - Downselling'!CB80+CB12*'SaaS - Upselling'!CB80+CB80*'SaaS - Upselling'!CB148</f>
        <v>0</v>
      </c>
      <c r="CD148" s="89">
        <f ca="1">CC148-CC148*'SaaS - Churn'!CC148-CC148*'SaaS - Downselling'!CC148-CC148*'SaaS - Downselling'!CC80+CC12*'SaaS - Upselling'!CC80+CC80*'SaaS - Upselling'!CC148</f>
        <v>0</v>
      </c>
      <c r="CE148" s="89">
        <f ca="1">CD148-CD148*'SaaS - Churn'!CD148-CD148*'SaaS - Downselling'!CD148-CD148*'SaaS - Downselling'!CD80+CD12*'SaaS - Upselling'!CD80+CD80*'SaaS - Upselling'!CD148</f>
        <v>0</v>
      </c>
      <c r="CF148" s="89">
        <f ca="1">CE148-CE148*'SaaS - Churn'!CE148-CE148*'SaaS - Downselling'!CE148-CE148*'SaaS - Downselling'!CE80+CE12*'SaaS - Upselling'!CE80+CE80*'SaaS - Upselling'!CE148</f>
        <v>0</v>
      </c>
      <c r="CG148" s="89">
        <f ca="1">CF148-CF148*'SaaS - Churn'!CF148-CF148*'SaaS - Downselling'!CF148-CF148*'SaaS - Downselling'!CF80+CF12*'SaaS - Upselling'!CF80+CF80*'SaaS - Upselling'!CF148</f>
        <v>0</v>
      </c>
      <c r="CH148" s="89">
        <f ca="1">CG148-CG148*'SaaS - Churn'!CG148-CG148*'SaaS - Downselling'!CG148-CG148*'SaaS - Downselling'!CG80+CG12*'SaaS - Upselling'!CG80+CG80*'SaaS - Upselling'!CG148</f>
        <v>0</v>
      </c>
      <c r="CI148" s="89">
        <f ca="1">CH148-CH148*'SaaS - Churn'!CH148-CH148*'SaaS - Downselling'!CH148-CH148*'SaaS - Downselling'!CH80+CH12*'SaaS - Upselling'!CH80+CH80*'SaaS - Upselling'!CH148</f>
        <v>0</v>
      </c>
      <c r="CJ148" s="89">
        <f ca="1">CI148-CI148*'SaaS - Churn'!CI148-CI148*'SaaS - Downselling'!CI148-CI148*'SaaS - Downselling'!CI80+CI12*'SaaS - Upselling'!CI80+CI80*'SaaS - Upselling'!CI148</f>
        <v>0</v>
      </c>
      <c r="CK148" s="89">
        <f ca="1">CJ148-CJ148*'SaaS - Churn'!CJ148-CJ148*'SaaS - Downselling'!CJ148-CJ148*'SaaS - Downselling'!CJ80+CJ12*'SaaS - Upselling'!CJ80+CJ80*'SaaS - Upselling'!CJ148</f>
        <v>0</v>
      </c>
      <c r="CL148" s="89">
        <f ca="1">CK148-CK148*'SaaS - Churn'!CK148-CK148*'SaaS - Downselling'!CK148-CK148*'SaaS - Downselling'!CK80+CK12*'SaaS - Upselling'!CK80+CK80*'SaaS - Upselling'!CK148</f>
        <v>0</v>
      </c>
      <c r="CM148" s="89">
        <f ca="1">CL148-CL148*'SaaS - Churn'!CL148-CL148*'SaaS - Downselling'!CL148-CL148*'SaaS - Downselling'!CL80+CL12*'SaaS - Upselling'!CL80+CL80*'SaaS - Upselling'!CL148</f>
        <v>0</v>
      </c>
      <c r="CN148" s="89">
        <f ca="1">CM148-CM148*'SaaS - Churn'!CM148-CM148*'SaaS - Downselling'!CM148-CM148*'SaaS - Downselling'!CM80+CM12*'SaaS - Upselling'!CM80+CM80*'SaaS - Upselling'!CM148</f>
        <v>0</v>
      </c>
      <c r="CO148" s="89">
        <f ca="1">CN148-CN148*'SaaS - Churn'!CN148-CN148*'SaaS - Downselling'!CN148-CN148*'SaaS - Downselling'!CN80+CN12*'SaaS - Upselling'!CN80+CN80*'SaaS - Upselling'!CN148</f>
        <v>0</v>
      </c>
      <c r="CP148" s="89">
        <f ca="1">CO148-CO148*'SaaS - Churn'!CO148-CO148*'SaaS - Downselling'!CO148-CO148*'SaaS - Downselling'!CO80+CO12*'SaaS - Upselling'!CO80+CO80*'SaaS - Upselling'!CO148</f>
        <v>0</v>
      </c>
      <c r="CQ148" s="89">
        <f ca="1">CP148-CP148*'SaaS - Churn'!CP148-CP148*'SaaS - Downselling'!CP148-CP148*'SaaS - Downselling'!CP80+CP12*'SaaS - Upselling'!CP80+CP80*'SaaS - Upselling'!CP148</f>
        <v>0</v>
      </c>
      <c r="CR148" s="89">
        <f ca="1">CQ148-CQ148*'SaaS - Churn'!CQ148-CQ148*'SaaS - Downselling'!CQ148-CQ148*'SaaS - Downselling'!CQ80+CQ12*'SaaS - Upselling'!CQ80+CQ80*'SaaS - Upselling'!CQ148</f>
        <v>0</v>
      </c>
      <c r="CS148" s="89">
        <f ca="1">CR148-CR148*'SaaS - Churn'!CR148-CR148*'SaaS - Downselling'!CR148-CR148*'SaaS - Downselling'!CR80+CR12*'SaaS - Upselling'!CR80+CR80*'SaaS - Upselling'!CR148</f>
        <v>0</v>
      </c>
      <c r="CT148" s="89">
        <f ca="1">CS148-CS148*'SaaS - Churn'!CS148-CS148*'SaaS - Downselling'!CS148-CS148*'SaaS - Downselling'!CS80+CS12*'SaaS - Upselling'!CS80+CS80*'SaaS - Upselling'!CS148</f>
        <v>0</v>
      </c>
      <c r="CU148" s="89">
        <f ca="1">CT148-CT148*'SaaS - Churn'!CT148-CT148*'SaaS - Downselling'!CT148-CT148*'SaaS - Downselling'!CT80+CT12*'SaaS - Upselling'!CT80+CT80*'SaaS - Upselling'!CT148</f>
        <v>0</v>
      </c>
      <c r="CV148" s="89">
        <f ca="1">CU148-CU148*'SaaS - Churn'!CU148-CU148*'SaaS - Downselling'!CU148-CU148*'SaaS - Downselling'!CU80+CU12*'SaaS - Upselling'!CU80+CU80*'SaaS - Upselling'!CU148</f>
        <v>0</v>
      </c>
      <c r="CW148" s="89">
        <f ca="1">CV148-CV148*'SaaS - Churn'!CV148-CV148*'SaaS - Downselling'!CV148-CV148*'SaaS - Downselling'!CV80+CV12*'SaaS - Upselling'!CV80+CV80*'SaaS - Upselling'!CV148</f>
        <v>0</v>
      </c>
      <c r="CX148" s="89">
        <f ca="1">CW148-CW148*'SaaS - Churn'!CW148-CW148*'SaaS - Downselling'!CW148-CW148*'SaaS - Downselling'!CW80+CW12*'SaaS - Upselling'!CW80+CW80*'SaaS - Upselling'!CW148</f>
        <v>0</v>
      </c>
      <c r="CY148" s="89">
        <f ca="1">CX148-CX148*'SaaS - Churn'!CX148-CX148*'SaaS - Downselling'!CX148-CX148*'SaaS - Downselling'!CX80+CX12*'SaaS - Upselling'!CX80+CX80*'SaaS - Upselling'!CX148</f>
        <v>0</v>
      </c>
      <c r="CZ148" s="89">
        <f ca="1">CY148-CY148*'SaaS - Churn'!CY148-CY148*'SaaS - Downselling'!CY148-CY148*'SaaS - Downselling'!CY80+CY12*'SaaS - Upselling'!CY80+CY80*'SaaS - Upselling'!CY148</f>
        <v>0</v>
      </c>
      <c r="DA148" s="89">
        <f ca="1">CZ148-CZ148*'SaaS - Churn'!CZ148-CZ148*'SaaS - Downselling'!CZ148-CZ148*'SaaS - Downselling'!CZ80+CZ12*'SaaS - Upselling'!CZ80+CZ80*'SaaS - Upselling'!CZ148</f>
        <v>0</v>
      </c>
      <c r="DB148" s="89">
        <f ca="1">DA148-DA148*'SaaS - Churn'!DA148-DA148*'SaaS - Downselling'!DA148-DA148*'SaaS - Downselling'!DA80+DA12*'SaaS - Upselling'!DA80+DA80*'SaaS - Upselling'!DA148</f>
        <v>0</v>
      </c>
      <c r="DC148" s="89">
        <f ca="1">DB148-DB148*'SaaS - Churn'!DB148-DB148*'SaaS - Downselling'!DB148-DB148*'SaaS - Downselling'!DB80+DB12*'SaaS - Upselling'!DB80+DB80*'SaaS - Upselling'!DB148</f>
        <v>0</v>
      </c>
      <c r="DD148" s="89">
        <f ca="1">DC148-DC148*'SaaS - Churn'!DC148-DC148*'SaaS - Downselling'!DC148-DC148*'SaaS - Downselling'!DC80+DC12*'SaaS - Upselling'!DC80+DC80*'SaaS - Upselling'!DC148</f>
        <v>0</v>
      </c>
      <c r="DE148" s="89">
        <f ca="1">DD148-DD148*'SaaS - Churn'!DD148-DD148*'SaaS - Downselling'!DD148-DD148*'SaaS - Downselling'!DD80+DD12*'SaaS - Upselling'!DD80+DD80*'SaaS - Upselling'!DD148</f>
        <v>0</v>
      </c>
      <c r="DF148" s="89">
        <f ca="1">DE148-DE148*'SaaS - Churn'!DE148-DE148*'SaaS - Downselling'!DE148-DE148*'SaaS - Downselling'!DE80+DE12*'SaaS - Upselling'!DE80+DE80*'SaaS - Upselling'!DE148</f>
        <v>0</v>
      </c>
      <c r="DG148" s="89">
        <f ca="1">DF148-DF148*'SaaS - Churn'!DF148-DF148*'SaaS - Downselling'!DF148-DF148*'SaaS - Downselling'!DF80+DF12*'SaaS - Upselling'!DF80+DF80*'SaaS - Upselling'!DF148</f>
        <v>0</v>
      </c>
      <c r="DH148" s="89">
        <f ca="1">DG148-DG148*'SaaS - Churn'!DG148-DG148*'SaaS - Downselling'!DG148-DG148*'SaaS - Downselling'!DG80+DG12*'SaaS - Upselling'!DG80+DG80*'SaaS - Upselling'!DG148</f>
        <v>0</v>
      </c>
      <c r="DI148" s="89">
        <f ca="1">DH148-DH148*'SaaS - Churn'!DH148-DH148*'SaaS - Downselling'!DH148-DH148*'SaaS - Downselling'!DH80+DH12*'SaaS - Upselling'!DH80+DH80*'SaaS - Upselling'!DH148</f>
        <v>0</v>
      </c>
      <c r="DJ148" s="89">
        <f ca="1">DI148-DI148*'SaaS - Churn'!DI148-DI148*'SaaS - Downselling'!DI148-DI148*'SaaS - Downselling'!DI80+DI12*'SaaS - Upselling'!DI80+DI80*'SaaS - Upselling'!DI148</f>
        <v>0</v>
      </c>
      <c r="DK148" s="89">
        <f ca="1">DJ148-DJ148*'SaaS - Churn'!DJ148-DJ148*'SaaS - Downselling'!DJ148-DJ148*'SaaS - Downselling'!DJ80+DJ12*'SaaS - Upselling'!DJ80+DJ80*'SaaS - Upselling'!DJ148</f>
        <v>0</v>
      </c>
      <c r="DL148" s="89">
        <f ca="1">DK148-DK148*'SaaS - Churn'!DK148-DK148*'SaaS - Downselling'!DK148-DK148*'SaaS - Downselling'!DK80+DK12*'SaaS - Upselling'!DK80+DK80*'SaaS - Upselling'!DK148</f>
        <v>0</v>
      </c>
      <c r="DM148" s="89">
        <f ca="1">DL148-DL148*'SaaS - Churn'!DL148-DL148*'SaaS - Downselling'!DL148-DL148*'SaaS - Downselling'!DL80+DL12*'SaaS - Upselling'!DL80+DL80*'SaaS - Upselling'!DL148</f>
        <v>0</v>
      </c>
      <c r="DN148" s="89">
        <f ca="1">DM148-DM148*'SaaS - Churn'!DM148-DM148*'SaaS - Downselling'!DM148-DM148*'SaaS - Downselling'!DM80+DM12*'SaaS - Upselling'!DM80+DM80*'SaaS - Upselling'!DM148</f>
        <v>0</v>
      </c>
      <c r="DO148" s="89">
        <f ca="1">DN148-DN148*'SaaS - Churn'!DN148-DN148*'SaaS - Downselling'!DN148-DN148*'SaaS - Downselling'!DN80+DN12*'SaaS - Upselling'!DN80+DN80*'SaaS - Upselling'!DN148</f>
        <v>0</v>
      </c>
      <c r="DP148" s="89">
        <f ca="1">DO148-DO148*'SaaS - Churn'!DO148-DO148*'SaaS - Downselling'!DO148-DO148*'SaaS - Downselling'!DO80+DO12*'SaaS - Upselling'!DO80+DO80*'SaaS - Upselling'!DO148</f>
        <v>0</v>
      </c>
      <c r="DQ148" s="89">
        <f ca="1">DP148-DP148*'SaaS - Churn'!DP148-DP148*'SaaS - Downselling'!DP148-DP148*'SaaS - Downselling'!DP80+DP12*'SaaS - Upselling'!DP80+DP80*'SaaS - Upselling'!DP148</f>
        <v>0</v>
      </c>
      <c r="DR148" s="89">
        <f ca="1">DQ148-DQ148*'SaaS - Churn'!DQ148-DQ148*'SaaS - Downselling'!DQ148-DQ148*'SaaS - Downselling'!DQ80+DQ12*'SaaS - Upselling'!DQ80+DQ80*'SaaS - Upselling'!DQ148</f>
        <v>0</v>
      </c>
    </row>
    <row r="149" spans="2:122" ht="15.75" customHeight="1">
      <c r="B149" s="195">
        <v>43221</v>
      </c>
      <c r="D149" s="63"/>
      <c r="BK149" s="89">
        <f ca="1"/>
        <v>0</v>
      </c>
      <c r="BL149" s="89">
        <f ca="1">BK149-BK149*'SaaS - Churn'!BK149-BK149*'SaaS - Downselling'!BK149-BK149*'SaaS - Downselling'!BK81+BK13*'SaaS - Upselling'!BK81+BK81*'SaaS - Upselling'!BK149</f>
        <v>0</v>
      </c>
      <c r="BM149" s="89">
        <f ca="1">BL149-BL149*'SaaS - Churn'!BL149-BL149*'SaaS - Downselling'!BL149-BL149*'SaaS - Downselling'!BL81+BL13*'SaaS - Upselling'!BL81+BL81*'SaaS - Upselling'!BL149</f>
        <v>0</v>
      </c>
      <c r="BN149" s="89">
        <f ca="1">BM149-BM149*'SaaS - Churn'!BM149-BM149*'SaaS - Downselling'!BM149-BM149*'SaaS - Downselling'!BM81+BM13*'SaaS - Upselling'!BM81+BM81*'SaaS - Upselling'!BM149</f>
        <v>0</v>
      </c>
      <c r="BO149" s="89">
        <f ca="1">BN149-BN149*'SaaS - Churn'!BN149-BN149*'SaaS - Downselling'!BN149-BN149*'SaaS - Downselling'!BN81+BN13*'SaaS - Upselling'!BN81+BN81*'SaaS - Upselling'!BN149</f>
        <v>0</v>
      </c>
      <c r="BP149" s="89">
        <f ca="1">BO149-BO149*'SaaS - Churn'!BO149-BO149*'SaaS - Downselling'!BO149-BO149*'SaaS - Downselling'!BO81+BO13*'SaaS - Upselling'!BO81+BO81*'SaaS - Upselling'!BO149</f>
        <v>0</v>
      </c>
      <c r="BQ149" s="89">
        <f ca="1">BP149-BP149*'SaaS - Churn'!BP149-BP149*'SaaS - Downselling'!BP149-BP149*'SaaS - Downselling'!BP81+BP13*'SaaS - Upselling'!BP81+BP81*'SaaS - Upselling'!BP149</f>
        <v>0</v>
      </c>
      <c r="BR149" s="89">
        <f ca="1">BQ149-BQ149*'SaaS - Churn'!BQ149-BQ149*'SaaS - Downselling'!BQ149-BQ149*'SaaS - Downselling'!BQ81+BQ13*'SaaS - Upselling'!BQ81+BQ81*'SaaS - Upselling'!BQ149</f>
        <v>0</v>
      </c>
      <c r="BS149" s="89">
        <f ca="1">BR149-BR149*'SaaS - Churn'!BR149-BR149*'SaaS - Downselling'!BR149-BR149*'SaaS - Downselling'!BR81+BR13*'SaaS - Upselling'!BR81+BR81*'SaaS - Upselling'!BR149</f>
        <v>0</v>
      </c>
      <c r="BT149" s="89">
        <f ca="1">BS149-BS149*'SaaS - Churn'!BS149-BS149*'SaaS - Downselling'!BS149-BS149*'SaaS - Downselling'!BS81+BS13*'SaaS - Upselling'!BS81+BS81*'SaaS - Upselling'!BS149</f>
        <v>0</v>
      </c>
      <c r="BU149" s="89">
        <f ca="1">BT149-BT149*'SaaS - Churn'!BT149-BT149*'SaaS - Downselling'!BT149-BT149*'SaaS - Downselling'!BT81+BT13*'SaaS - Upselling'!BT81+BT81*'SaaS - Upselling'!BT149</f>
        <v>0</v>
      </c>
      <c r="BV149" s="89">
        <f ca="1">BU149-BU149*'SaaS - Churn'!BU149-BU149*'SaaS - Downselling'!BU149-BU149*'SaaS - Downselling'!BU81+BU13*'SaaS - Upselling'!BU81+BU81*'SaaS - Upselling'!BU149</f>
        <v>0</v>
      </c>
      <c r="BW149" s="89">
        <f ca="1">BV149-BV149*'SaaS - Churn'!BV149-BV149*'SaaS - Downselling'!BV149-BV149*'SaaS - Downselling'!BV81+BV13*'SaaS - Upselling'!BV81+BV81*'SaaS - Upselling'!BV149</f>
        <v>0</v>
      </c>
      <c r="BX149" s="89">
        <f ca="1">BW149-BW149*'SaaS - Churn'!BW149-BW149*'SaaS - Downselling'!BW149-BW149*'SaaS - Downselling'!BW81+BW13*'SaaS - Upselling'!BW81+BW81*'SaaS - Upselling'!BW149</f>
        <v>0</v>
      </c>
      <c r="BY149" s="89">
        <f ca="1">BX149-BX149*'SaaS - Churn'!BX149-BX149*'SaaS - Downselling'!BX149-BX149*'SaaS - Downselling'!BX81+BX13*'SaaS - Upselling'!BX81+BX81*'SaaS - Upselling'!BX149</f>
        <v>0</v>
      </c>
      <c r="BZ149" s="89">
        <f ca="1">BY149-BY149*'SaaS - Churn'!BY149-BY149*'SaaS - Downselling'!BY149-BY149*'SaaS - Downselling'!BY81+BY13*'SaaS - Upselling'!BY81+BY81*'SaaS - Upselling'!BY149</f>
        <v>0</v>
      </c>
      <c r="CA149" s="89">
        <f ca="1">BZ149-BZ149*'SaaS - Churn'!BZ149-BZ149*'SaaS - Downselling'!BZ149-BZ149*'SaaS - Downselling'!BZ81+BZ13*'SaaS - Upselling'!BZ81+BZ81*'SaaS - Upselling'!BZ149</f>
        <v>0</v>
      </c>
      <c r="CB149" s="89">
        <f ca="1">CA149-CA149*'SaaS - Churn'!CA149-CA149*'SaaS - Downselling'!CA149-CA149*'SaaS - Downselling'!CA81+CA13*'SaaS - Upselling'!CA81+CA81*'SaaS - Upselling'!CA149</f>
        <v>0</v>
      </c>
      <c r="CC149" s="89">
        <f ca="1">CB149-CB149*'SaaS - Churn'!CB149-CB149*'SaaS - Downselling'!CB149-CB149*'SaaS - Downselling'!CB81+CB13*'SaaS - Upselling'!CB81+CB81*'SaaS - Upselling'!CB149</f>
        <v>0</v>
      </c>
      <c r="CD149" s="89">
        <f ca="1">CC149-CC149*'SaaS - Churn'!CC149-CC149*'SaaS - Downselling'!CC149-CC149*'SaaS - Downselling'!CC81+CC13*'SaaS - Upselling'!CC81+CC81*'SaaS - Upselling'!CC149</f>
        <v>0</v>
      </c>
      <c r="CE149" s="89">
        <f ca="1">CD149-CD149*'SaaS - Churn'!CD149-CD149*'SaaS - Downselling'!CD149-CD149*'SaaS - Downselling'!CD81+CD13*'SaaS - Upselling'!CD81+CD81*'SaaS - Upselling'!CD149</f>
        <v>0</v>
      </c>
      <c r="CF149" s="89">
        <f ca="1">CE149-CE149*'SaaS - Churn'!CE149-CE149*'SaaS - Downselling'!CE149-CE149*'SaaS - Downselling'!CE81+CE13*'SaaS - Upselling'!CE81+CE81*'SaaS - Upselling'!CE149</f>
        <v>0</v>
      </c>
      <c r="CG149" s="89">
        <f ca="1">CF149-CF149*'SaaS - Churn'!CF149-CF149*'SaaS - Downselling'!CF149-CF149*'SaaS - Downselling'!CF81+CF13*'SaaS - Upselling'!CF81+CF81*'SaaS - Upselling'!CF149</f>
        <v>0</v>
      </c>
      <c r="CH149" s="89">
        <f ca="1">CG149-CG149*'SaaS - Churn'!CG149-CG149*'SaaS - Downselling'!CG149-CG149*'SaaS - Downselling'!CG81+CG13*'SaaS - Upselling'!CG81+CG81*'SaaS - Upselling'!CG149</f>
        <v>0</v>
      </c>
      <c r="CI149" s="89">
        <f ca="1">CH149-CH149*'SaaS - Churn'!CH149-CH149*'SaaS - Downselling'!CH149-CH149*'SaaS - Downselling'!CH81+CH13*'SaaS - Upselling'!CH81+CH81*'SaaS - Upselling'!CH149</f>
        <v>0</v>
      </c>
      <c r="CJ149" s="89">
        <f ca="1">CI149-CI149*'SaaS - Churn'!CI149-CI149*'SaaS - Downselling'!CI149-CI149*'SaaS - Downselling'!CI81+CI13*'SaaS - Upselling'!CI81+CI81*'SaaS - Upselling'!CI149</f>
        <v>0</v>
      </c>
      <c r="CK149" s="89">
        <f ca="1">CJ149-CJ149*'SaaS - Churn'!CJ149-CJ149*'SaaS - Downselling'!CJ149-CJ149*'SaaS - Downselling'!CJ81+CJ13*'SaaS - Upselling'!CJ81+CJ81*'SaaS - Upselling'!CJ149</f>
        <v>0</v>
      </c>
      <c r="CL149" s="89">
        <f ca="1">CK149-CK149*'SaaS - Churn'!CK149-CK149*'SaaS - Downselling'!CK149-CK149*'SaaS - Downselling'!CK81+CK13*'SaaS - Upselling'!CK81+CK81*'SaaS - Upselling'!CK149</f>
        <v>0</v>
      </c>
      <c r="CM149" s="89">
        <f ca="1">CL149-CL149*'SaaS - Churn'!CL149-CL149*'SaaS - Downselling'!CL149-CL149*'SaaS - Downselling'!CL81+CL13*'SaaS - Upselling'!CL81+CL81*'SaaS - Upselling'!CL149</f>
        <v>0</v>
      </c>
      <c r="CN149" s="89">
        <f ca="1">CM149-CM149*'SaaS - Churn'!CM149-CM149*'SaaS - Downselling'!CM149-CM149*'SaaS - Downselling'!CM81+CM13*'SaaS - Upselling'!CM81+CM81*'SaaS - Upselling'!CM149</f>
        <v>0</v>
      </c>
      <c r="CO149" s="89">
        <f ca="1">CN149-CN149*'SaaS - Churn'!CN149-CN149*'SaaS - Downselling'!CN149-CN149*'SaaS - Downselling'!CN81+CN13*'SaaS - Upselling'!CN81+CN81*'SaaS - Upselling'!CN149</f>
        <v>0</v>
      </c>
      <c r="CP149" s="89">
        <f ca="1">CO149-CO149*'SaaS - Churn'!CO149-CO149*'SaaS - Downselling'!CO149-CO149*'SaaS - Downselling'!CO81+CO13*'SaaS - Upselling'!CO81+CO81*'SaaS - Upselling'!CO149</f>
        <v>0</v>
      </c>
      <c r="CQ149" s="89">
        <f ca="1">CP149-CP149*'SaaS - Churn'!CP149-CP149*'SaaS - Downselling'!CP149-CP149*'SaaS - Downselling'!CP81+CP13*'SaaS - Upselling'!CP81+CP81*'SaaS - Upselling'!CP149</f>
        <v>0</v>
      </c>
      <c r="CR149" s="89">
        <f ca="1">CQ149-CQ149*'SaaS - Churn'!CQ149-CQ149*'SaaS - Downselling'!CQ149-CQ149*'SaaS - Downselling'!CQ81+CQ13*'SaaS - Upselling'!CQ81+CQ81*'SaaS - Upselling'!CQ149</f>
        <v>0</v>
      </c>
      <c r="CS149" s="89">
        <f ca="1">CR149-CR149*'SaaS - Churn'!CR149-CR149*'SaaS - Downselling'!CR149-CR149*'SaaS - Downselling'!CR81+CR13*'SaaS - Upselling'!CR81+CR81*'SaaS - Upselling'!CR149</f>
        <v>0</v>
      </c>
      <c r="CT149" s="89">
        <f ca="1">CS149-CS149*'SaaS - Churn'!CS149-CS149*'SaaS - Downselling'!CS149-CS149*'SaaS - Downselling'!CS81+CS13*'SaaS - Upselling'!CS81+CS81*'SaaS - Upselling'!CS149</f>
        <v>0</v>
      </c>
      <c r="CU149" s="89">
        <f ca="1">CT149-CT149*'SaaS - Churn'!CT149-CT149*'SaaS - Downselling'!CT149-CT149*'SaaS - Downselling'!CT81+CT13*'SaaS - Upselling'!CT81+CT81*'SaaS - Upselling'!CT149</f>
        <v>0</v>
      </c>
      <c r="CV149" s="89">
        <f ca="1">CU149-CU149*'SaaS - Churn'!CU149-CU149*'SaaS - Downselling'!CU149-CU149*'SaaS - Downselling'!CU81+CU13*'SaaS - Upselling'!CU81+CU81*'SaaS - Upselling'!CU149</f>
        <v>0</v>
      </c>
      <c r="CW149" s="89">
        <f ca="1">CV149-CV149*'SaaS - Churn'!CV149-CV149*'SaaS - Downselling'!CV149-CV149*'SaaS - Downselling'!CV81+CV13*'SaaS - Upselling'!CV81+CV81*'SaaS - Upselling'!CV149</f>
        <v>0</v>
      </c>
      <c r="CX149" s="89">
        <f ca="1">CW149-CW149*'SaaS - Churn'!CW149-CW149*'SaaS - Downselling'!CW149-CW149*'SaaS - Downselling'!CW81+CW13*'SaaS - Upselling'!CW81+CW81*'SaaS - Upselling'!CW149</f>
        <v>0</v>
      </c>
      <c r="CY149" s="89">
        <f ca="1">CX149-CX149*'SaaS - Churn'!CX149-CX149*'SaaS - Downselling'!CX149-CX149*'SaaS - Downselling'!CX81+CX13*'SaaS - Upselling'!CX81+CX81*'SaaS - Upselling'!CX149</f>
        <v>0</v>
      </c>
      <c r="CZ149" s="89">
        <f ca="1">CY149-CY149*'SaaS - Churn'!CY149-CY149*'SaaS - Downselling'!CY149-CY149*'SaaS - Downselling'!CY81+CY13*'SaaS - Upselling'!CY81+CY81*'SaaS - Upselling'!CY149</f>
        <v>0</v>
      </c>
      <c r="DA149" s="89">
        <f ca="1">CZ149-CZ149*'SaaS - Churn'!CZ149-CZ149*'SaaS - Downselling'!CZ149-CZ149*'SaaS - Downselling'!CZ81+CZ13*'SaaS - Upselling'!CZ81+CZ81*'SaaS - Upselling'!CZ149</f>
        <v>0</v>
      </c>
      <c r="DB149" s="89">
        <f ca="1">DA149-DA149*'SaaS - Churn'!DA149-DA149*'SaaS - Downselling'!DA149-DA149*'SaaS - Downselling'!DA81+DA13*'SaaS - Upselling'!DA81+DA81*'SaaS - Upselling'!DA149</f>
        <v>0</v>
      </c>
      <c r="DC149" s="89">
        <f ca="1">DB149-DB149*'SaaS - Churn'!DB149-DB149*'SaaS - Downselling'!DB149-DB149*'SaaS - Downselling'!DB81+DB13*'SaaS - Upselling'!DB81+DB81*'SaaS - Upselling'!DB149</f>
        <v>0</v>
      </c>
      <c r="DD149" s="89">
        <f ca="1">DC149-DC149*'SaaS - Churn'!DC149-DC149*'SaaS - Downselling'!DC149-DC149*'SaaS - Downselling'!DC81+DC13*'SaaS - Upselling'!DC81+DC81*'SaaS - Upselling'!DC149</f>
        <v>0</v>
      </c>
      <c r="DE149" s="89">
        <f ca="1">DD149-DD149*'SaaS - Churn'!DD149-DD149*'SaaS - Downselling'!DD149-DD149*'SaaS - Downselling'!DD81+DD13*'SaaS - Upselling'!DD81+DD81*'SaaS - Upselling'!DD149</f>
        <v>0</v>
      </c>
      <c r="DF149" s="89">
        <f ca="1">DE149-DE149*'SaaS - Churn'!DE149-DE149*'SaaS - Downselling'!DE149-DE149*'SaaS - Downselling'!DE81+DE13*'SaaS - Upselling'!DE81+DE81*'SaaS - Upselling'!DE149</f>
        <v>0</v>
      </c>
      <c r="DG149" s="89">
        <f ca="1">DF149-DF149*'SaaS - Churn'!DF149-DF149*'SaaS - Downselling'!DF149-DF149*'SaaS - Downselling'!DF81+DF13*'SaaS - Upselling'!DF81+DF81*'SaaS - Upselling'!DF149</f>
        <v>0</v>
      </c>
      <c r="DH149" s="89">
        <f ca="1">DG149-DG149*'SaaS - Churn'!DG149-DG149*'SaaS - Downselling'!DG149-DG149*'SaaS - Downselling'!DG81+DG13*'SaaS - Upselling'!DG81+DG81*'SaaS - Upselling'!DG149</f>
        <v>0</v>
      </c>
      <c r="DI149" s="89">
        <f ca="1">DH149-DH149*'SaaS - Churn'!DH149-DH149*'SaaS - Downselling'!DH149-DH149*'SaaS - Downselling'!DH81+DH13*'SaaS - Upselling'!DH81+DH81*'SaaS - Upselling'!DH149</f>
        <v>0</v>
      </c>
      <c r="DJ149" s="89">
        <f ca="1">DI149-DI149*'SaaS - Churn'!DI149-DI149*'SaaS - Downselling'!DI149-DI149*'SaaS - Downselling'!DI81+DI13*'SaaS - Upselling'!DI81+DI81*'SaaS - Upselling'!DI149</f>
        <v>0</v>
      </c>
      <c r="DK149" s="89">
        <f ca="1">DJ149-DJ149*'SaaS - Churn'!DJ149-DJ149*'SaaS - Downselling'!DJ149-DJ149*'SaaS - Downselling'!DJ81+DJ13*'SaaS - Upselling'!DJ81+DJ81*'SaaS - Upselling'!DJ149</f>
        <v>0</v>
      </c>
      <c r="DL149" s="89">
        <f ca="1">DK149-DK149*'SaaS - Churn'!DK149-DK149*'SaaS - Downselling'!DK149-DK149*'SaaS - Downselling'!DK81+DK13*'SaaS - Upselling'!DK81+DK81*'SaaS - Upselling'!DK149</f>
        <v>0</v>
      </c>
      <c r="DM149" s="89">
        <f ca="1">DL149-DL149*'SaaS - Churn'!DL149-DL149*'SaaS - Downselling'!DL149-DL149*'SaaS - Downselling'!DL81+DL13*'SaaS - Upselling'!DL81+DL81*'SaaS - Upselling'!DL149</f>
        <v>0</v>
      </c>
      <c r="DN149" s="89">
        <f ca="1">DM149-DM149*'SaaS - Churn'!DM149-DM149*'SaaS - Downselling'!DM149-DM149*'SaaS - Downselling'!DM81+DM13*'SaaS - Upselling'!DM81+DM81*'SaaS - Upselling'!DM149</f>
        <v>0</v>
      </c>
      <c r="DO149" s="89">
        <f ca="1">DN149-DN149*'SaaS - Churn'!DN149-DN149*'SaaS - Downselling'!DN149-DN149*'SaaS - Downselling'!DN81+DN13*'SaaS - Upselling'!DN81+DN81*'SaaS - Upselling'!DN149</f>
        <v>0</v>
      </c>
      <c r="DP149" s="89">
        <f ca="1">DO149-DO149*'SaaS - Churn'!DO149-DO149*'SaaS - Downselling'!DO149-DO149*'SaaS - Downselling'!DO81+DO13*'SaaS - Upselling'!DO81+DO81*'SaaS - Upselling'!DO149</f>
        <v>0</v>
      </c>
      <c r="DQ149" s="89">
        <f ca="1">DP149-DP149*'SaaS - Churn'!DP149-DP149*'SaaS - Downselling'!DP149-DP149*'SaaS - Downselling'!DP81+DP13*'SaaS - Upselling'!DP81+DP81*'SaaS - Upselling'!DP149</f>
        <v>0</v>
      </c>
      <c r="DR149" s="89">
        <f ca="1">DQ149-DQ149*'SaaS - Churn'!DQ149-DQ149*'SaaS - Downselling'!DQ149-DQ149*'SaaS - Downselling'!DQ81+DQ13*'SaaS - Upselling'!DQ81+DQ81*'SaaS - Upselling'!DQ149</f>
        <v>0</v>
      </c>
    </row>
    <row r="150" spans="2:122" ht="15.75" customHeight="1">
      <c r="B150" s="195">
        <v>43252</v>
      </c>
      <c r="D150" s="63"/>
      <c r="BK150" s="89">
        <f ca="1"/>
        <v>0</v>
      </c>
      <c r="BL150" s="89">
        <f ca="1">BK150-BK150*'SaaS - Churn'!BK150-BK150*'SaaS - Downselling'!BK150-BK150*'SaaS - Downselling'!BK82+BK14*'SaaS - Upselling'!BK82+BK82*'SaaS - Upselling'!BK150</f>
        <v>0</v>
      </c>
      <c r="BM150" s="89">
        <f ca="1">BL150-BL150*'SaaS - Churn'!BL150-BL150*'SaaS - Downselling'!BL150-BL150*'SaaS - Downselling'!BL82+BL14*'SaaS - Upselling'!BL82+BL82*'SaaS - Upselling'!BL150</f>
        <v>0</v>
      </c>
      <c r="BN150" s="89">
        <f ca="1">BM150-BM150*'SaaS - Churn'!BM150-BM150*'SaaS - Downselling'!BM150-BM150*'SaaS - Downselling'!BM82+BM14*'SaaS - Upselling'!BM82+BM82*'SaaS - Upselling'!BM150</f>
        <v>0</v>
      </c>
      <c r="BO150" s="89">
        <f ca="1">BN150-BN150*'SaaS - Churn'!BN150-BN150*'SaaS - Downselling'!BN150-BN150*'SaaS - Downselling'!BN82+BN14*'SaaS - Upselling'!BN82+BN82*'SaaS - Upselling'!BN150</f>
        <v>0</v>
      </c>
      <c r="BP150" s="89">
        <f ca="1">BO150-BO150*'SaaS - Churn'!BO150-BO150*'SaaS - Downselling'!BO150-BO150*'SaaS - Downselling'!BO82+BO14*'SaaS - Upselling'!BO82+BO82*'SaaS - Upselling'!BO150</f>
        <v>0</v>
      </c>
      <c r="BQ150" s="89">
        <f ca="1">BP150-BP150*'SaaS - Churn'!BP150-BP150*'SaaS - Downselling'!BP150-BP150*'SaaS - Downselling'!BP82+BP14*'SaaS - Upselling'!BP82+BP82*'SaaS - Upselling'!BP150</f>
        <v>0</v>
      </c>
      <c r="BR150" s="89">
        <f ca="1">BQ150-BQ150*'SaaS - Churn'!BQ150-BQ150*'SaaS - Downselling'!BQ150-BQ150*'SaaS - Downselling'!BQ82+BQ14*'SaaS - Upselling'!BQ82+BQ82*'SaaS - Upselling'!BQ150</f>
        <v>0</v>
      </c>
      <c r="BS150" s="89">
        <f ca="1">BR150-BR150*'SaaS - Churn'!BR150-BR150*'SaaS - Downselling'!BR150-BR150*'SaaS - Downselling'!BR82+BR14*'SaaS - Upselling'!BR82+BR82*'SaaS - Upselling'!BR150</f>
        <v>0</v>
      </c>
      <c r="BT150" s="89">
        <f ca="1">BS150-BS150*'SaaS - Churn'!BS150-BS150*'SaaS - Downselling'!BS150-BS150*'SaaS - Downselling'!BS82+BS14*'SaaS - Upselling'!BS82+BS82*'SaaS - Upselling'!BS150</f>
        <v>0</v>
      </c>
      <c r="BU150" s="89">
        <f ca="1">BT150-BT150*'SaaS - Churn'!BT150-BT150*'SaaS - Downselling'!BT150-BT150*'SaaS - Downselling'!BT82+BT14*'SaaS - Upselling'!BT82+BT82*'SaaS - Upselling'!BT150</f>
        <v>0</v>
      </c>
      <c r="BV150" s="89">
        <f ca="1">BU150-BU150*'SaaS - Churn'!BU150-BU150*'SaaS - Downselling'!BU150-BU150*'SaaS - Downselling'!BU82+BU14*'SaaS - Upselling'!BU82+BU82*'SaaS - Upselling'!BU150</f>
        <v>0</v>
      </c>
      <c r="BW150" s="89">
        <f ca="1">BV150-BV150*'SaaS - Churn'!BV150-BV150*'SaaS - Downselling'!BV150-BV150*'SaaS - Downselling'!BV82+BV14*'SaaS - Upselling'!BV82+BV82*'SaaS - Upselling'!BV150</f>
        <v>0</v>
      </c>
      <c r="BX150" s="89">
        <f ca="1">BW150-BW150*'SaaS - Churn'!BW150-BW150*'SaaS - Downselling'!BW150-BW150*'SaaS - Downselling'!BW82+BW14*'SaaS - Upselling'!BW82+BW82*'SaaS - Upselling'!BW150</f>
        <v>0</v>
      </c>
      <c r="BY150" s="89">
        <f ca="1">BX150-BX150*'SaaS - Churn'!BX150-BX150*'SaaS - Downselling'!BX150-BX150*'SaaS - Downselling'!BX82+BX14*'SaaS - Upselling'!BX82+BX82*'SaaS - Upselling'!BX150</f>
        <v>0</v>
      </c>
      <c r="BZ150" s="89">
        <f ca="1">BY150-BY150*'SaaS - Churn'!BY150-BY150*'SaaS - Downselling'!BY150-BY150*'SaaS - Downselling'!BY82+BY14*'SaaS - Upselling'!BY82+BY82*'SaaS - Upselling'!BY150</f>
        <v>0</v>
      </c>
      <c r="CA150" s="89">
        <f ca="1">BZ150-BZ150*'SaaS - Churn'!BZ150-BZ150*'SaaS - Downselling'!BZ150-BZ150*'SaaS - Downselling'!BZ82+BZ14*'SaaS - Upselling'!BZ82+BZ82*'SaaS - Upselling'!BZ150</f>
        <v>0</v>
      </c>
      <c r="CB150" s="89">
        <f ca="1">CA150-CA150*'SaaS - Churn'!CA150-CA150*'SaaS - Downselling'!CA150-CA150*'SaaS - Downselling'!CA82+CA14*'SaaS - Upselling'!CA82+CA82*'SaaS - Upselling'!CA150</f>
        <v>0</v>
      </c>
      <c r="CC150" s="89">
        <f ca="1">CB150-CB150*'SaaS - Churn'!CB150-CB150*'SaaS - Downselling'!CB150-CB150*'SaaS - Downselling'!CB82+CB14*'SaaS - Upselling'!CB82+CB82*'SaaS - Upselling'!CB150</f>
        <v>0</v>
      </c>
      <c r="CD150" s="89">
        <f ca="1">CC150-CC150*'SaaS - Churn'!CC150-CC150*'SaaS - Downselling'!CC150-CC150*'SaaS - Downselling'!CC82+CC14*'SaaS - Upselling'!CC82+CC82*'SaaS - Upselling'!CC150</f>
        <v>0</v>
      </c>
      <c r="CE150" s="89">
        <f ca="1">CD150-CD150*'SaaS - Churn'!CD150-CD150*'SaaS - Downselling'!CD150-CD150*'SaaS - Downselling'!CD82+CD14*'SaaS - Upselling'!CD82+CD82*'SaaS - Upselling'!CD150</f>
        <v>0</v>
      </c>
      <c r="CF150" s="89">
        <f ca="1">CE150-CE150*'SaaS - Churn'!CE150-CE150*'SaaS - Downselling'!CE150-CE150*'SaaS - Downselling'!CE82+CE14*'SaaS - Upselling'!CE82+CE82*'SaaS - Upselling'!CE150</f>
        <v>0</v>
      </c>
      <c r="CG150" s="89">
        <f ca="1">CF150-CF150*'SaaS - Churn'!CF150-CF150*'SaaS - Downselling'!CF150-CF150*'SaaS - Downselling'!CF82+CF14*'SaaS - Upselling'!CF82+CF82*'SaaS - Upselling'!CF150</f>
        <v>0</v>
      </c>
      <c r="CH150" s="89">
        <f ca="1">CG150-CG150*'SaaS - Churn'!CG150-CG150*'SaaS - Downselling'!CG150-CG150*'SaaS - Downselling'!CG82+CG14*'SaaS - Upselling'!CG82+CG82*'SaaS - Upselling'!CG150</f>
        <v>0</v>
      </c>
      <c r="CI150" s="89">
        <f ca="1">CH150-CH150*'SaaS - Churn'!CH150-CH150*'SaaS - Downselling'!CH150-CH150*'SaaS - Downselling'!CH82+CH14*'SaaS - Upselling'!CH82+CH82*'SaaS - Upselling'!CH150</f>
        <v>0</v>
      </c>
      <c r="CJ150" s="89">
        <f ca="1">CI150-CI150*'SaaS - Churn'!CI150-CI150*'SaaS - Downselling'!CI150-CI150*'SaaS - Downselling'!CI82+CI14*'SaaS - Upselling'!CI82+CI82*'SaaS - Upselling'!CI150</f>
        <v>0</v>
      </c>
      <c r="CK150" s="89">
        <f ca="1">CJ150-CJ150*'SaaS - Churn'!CJ150-CJ150*'SaaS - Downselling'!CJ150-CJ150*'SaaS - Downselling'!CJ82+CJ14*'SaaS - Upselling'!CJ82+CJ82*'SaaS - Upselling'!CJ150</f>
        <v>0</v>
      </c>
      <c r="CL150" s="89">
        <f ca="1">CK150-CK150*'SaaS - Churn'!CK150-CK150*'SaaS - Downselling'!CK150-CK150*'SaaS - Downselling'!CK82+CK14*'SaaS - Upselling'!CK82+CK82*'SaaS - Upselling'!CK150</f>
        <v>0</v>
      </c>
      <c r="CM150" s="89">
        <f ca="1">CL150-CL150*'SaaS - Churn'!CL150-CL150*'SaaS - Downselling'!CL150-CL150*'SaaS - Downselling'!CL82+CL14*'SaaS - Upselling'!CL82+CL82*'SaaS - Upselling'!CL150</f>
        <v>0</v>
      </c>
      <c r="CN150" s="89">
        <f ca="1">CM150-CM150*'SaaS - Churn'!CM150-CM150*'SaaS - Downselling'!CM150-CM150*'SaaS - Downselling'!CM82+CM14*'SaaS - Upselling'!CM82+CM82*'SaaS - Upselling'!CM150</f>
        <v>0</v>
      </c>
      <c r="CO150" s="89">
        <f ca="1">CN150-CN150*'SaaS - Churn'!CN150-CN150*'SaaS - Downselling'!CN150-CN150*'SaaS - Downselling'!CN82+CN14*'SaaS - Upselling'!CN82+CN82*'SaaS - Upselling'!CN150</f>
        <v>0</v>
      </c>
      <c r="CP150" s="89">
        <f ca="1">CO150-CO150*'SaaS - Churn'!CO150-CO150*'SaaS - Downselling'!CO150-CO150*'SaaS - Downselling'!CO82+CO14*'SaaS - Upselling'!CO82+CO82*'SaaS - Upselling'!CO150</f>
        <v>0</v>
      </c>
      <c r="CQ150" s="89">
        <f ca="1">CP150-CP150*'SaaS - Churn'!CP150-CP150*'SaaS - Downselling'!CP150-CP150*'SaaS - Downselling'!CP82+CP14*'SaaS - Upselling'!CP82+CP82*'SaaS - Upselling'!CP150</f>
        <v>0</v>
      </c>
      <c r="CR150" s="89">
        <f ca="1">CQ150-CQ150*'SaaS - Churn'!CQ150-CQ150*'SaaS - Downselling'!CQ150-CQ150*'SaaS - Downselling'!CQ82+CQ14*'SaaS - Upselling'!CQ82+CQ82*'SaaS - Upselling'!CQ150</f>
        <v>0</v>
      </c>
      <c r="CS150" s="89">
        <f ca="1">CR150-CR150*'SaaS - Churn'!CR150-CR150*'SaaS - Downselling'!CR150-CR150*'SaaS - Downselling'!CR82+CR14*'SaaS - Upselling'!CR82+CR82*'SaaS - Upselling'!CR150</f>
        <v>0</v>
      </c>
      <c r="CT150" s="89">
        <f ca="1">CS150-CS150*'SaaS - Churn'!CS150-CS150*'SaaS - Downselling'!CS150-CS150*'SaaS - Downselling'!CS82+CS14*'SaaS - Upselling'!CS82+CS82*'SaaS - Upselling'!CS150</f>
        <v>0</v>
      </c>
      <c r="CU150" s="89">
        <f ca="1">CT150-CT150*'SaaS - Churn'!CT150-CT150*'SaaS - Downselling'!CT150-CT150*'SaaS - Downselling'!CT82+CT14*'SaaS - Upselling'!CT82+CT82*'SaaS - Upselling'!CT150</f>
        <v>0</v>
      </c>
      <c r="CV150" s="89">
        <f ca="1">CU150-CU150*'SaaS - Churn'!CU150-CU150*'SaaS - Downselling'!CU150-CU150*'SaaS - Downselling'!CU82+CU14*'SaaS - Upselling'!CU82+CU82*'SaaS - Upselling'!CU150</f>
        <v>0</v>
      </c>
      <c r="CW150" s="89">
        <f ca="1">CV150-CV150*'SaaS - Churn'!CV150-CV150*'SaaS - Downselling'!CV150-CV150*'SaaS - Downselling'!CV82+CV14*'SaaS - Upselling'!CV82+CV82*'SaaS - Upselling'!CV150</f>
        <v>0</v>
      </c>
      <c r="CX150" s="89">
        <f ca="1">CW150-CW150*'SaaS - Churn'!CW150-CW150*'SaaS - Downselling'!CW150-CW150*'SaaS - Downselling'!CW82+CW14*'SaaS - Upselling'!CW82+CW82*'SaaS - Upselling'!CW150</f>
        <v>0</v>
      </c>
      <c r="CY150" s="89">
        <f ca="1">CX150-CX150*'SaaS - Churn'!CX150-CX150*'SaaS - Downselling'!CX150-CX150*'SaaS - Downselling'!CX82+CX14*'SaaS - Upselling'!CX82+CX82*'SaaS - Upselling'!CX150</f>
        <v>0</v>
      </c>
      <c r="CZ150" s="89">
        <f ca="1">CY150-CY150*'SaaS - Churn'!CY150-CY150*'SaaS - Downselling'!CY150-CY150*'SaaS - Downselling'!CY82+CY14*'SaaS - Upselling'!CY82+CY82*'SaaS - Upselling'!CY150</f>
        <v>0</v>
      </c>
      <c r="DA150" s="89">
        <f ca="1">CZ150-CZ150*'SaaS - Churn'!CZ150-CZ150*'SaaS - Downselling'!CZ150-CZ150*'SaaS - Downselling'!CZ82+CZ14*'SaaS - Upselling'!CZ82+CZ82*'SaaS - Upselling'!CZ150</f>
        <v>0</v>
      </c>
      <c r="DB150" s="89">
        <f ca="1">DA150-DA150*'SaaS - Churn'!DA150-DA150*'SaaS - Downselling'!DA150-DA150*'SaaS - Downselling'!DA82+DA14*'SaaS - Upselling'!DA82+DA82*'SaaS - Upselling'!DA150</f>
        <v>0</v>
      </c>
      <c r="DC150" s="89">
        <f ca="1">DB150-DB150*'SaaS - Churn'!DB150-DB150*'SaaS - Downselling'!DB150-DB150*'SaaS - Downselling'!DB82+DB14*'SaaS - Upselling'!DB82+DB82*'SaaS - Upselling'!DB150</f>
        <v>0</v>
      </c>
      <c r="DD150" s="89">
        <f ca="1">DC150-DC150*'SaaS - Churn'!DC150-DC150*'SaaS - Downselling'!DC150-DC150*'SaaS - Downselling'!DC82+DC14*'SaaS - Upselling'!DC82+DC82*'SaaS - Upselling'!DC150</f>
        <v>0</v>
      </c>
      <c r="DE150" s="89">
        <f ca="1">DD150-DD150*'SaaS - Churn'!DD150-DD150*'SaaS - Downselling'!DD150-DD150*'SaaS - Downselling'!DD82+DD14*'SaaS - Upselling'!DD82+DD82*'SaaS - Upselling'!DD150</f>
        <v>0</v>
      </c>
      <c r="DF150" s="89">
        <f ca="1">DE150-DE150*'SaaS - Churn'!DE150-DE150*'SaaS - Downselling'!DE150-DE150*'SaaS - Downselling'!DE82+DE14*'SaaS - Upselling'!DE82+DE82*'SaaS - Upselling'!DE150</f>
        <v>0</v>
      </c>
      <c r="DG150" s="89">
        <f ca="1">DF150-DF150*'SaaS - Churn'!DF150-DF150*'SaaS - Downselling'!DF150-DF150*'SaaS - Downselling'!DF82+DF14*'SaaS - Upselling'!DF82+DF82*'SaaS - Upselling'!DF150</f>
        <v>0</v>
      </c>
      <c r="DH150" s="89">
        <f ca="1">DG150-DG150*'SaaS - Churn'!DG150-DG150*'SaaS - Downselling'!DG150-DG150*'SaaS - Downselling'!DG82+DG14*'SaaS - Upselling'!DG82+DG82*'SaaS - Upselling'!DG150</f>
        <v>0</v>
      </c>
      <c r="DI150" s="89">
        <f ca="1">DH150-DH150*'SaaS - Churn'!DH150-DH150*'SaaS - Downselling'!DH150-DH150*'SaaS - Downselling'!DH82+DH14*'SaaS - Upselling'!DH82+DH82*'SaaS - Upselling'!DH150</f>
        <v>0</v>
      </c>
      <c r="DJ150" s="89">
        <f ca="1">DI150-DI150*'SaaS - Churn'!DI150-DI150*'SaaS - Downselling'!DI150-DI150*'SaaS - Downselling'!DI82+DI14*'SaaS - Upselling'!DI82+DI82*'SaaS - Upselling'!DI150</f>
        <v>0</v>
      </c>
      <c r="DK150" s="89">
        <f ca="1">DJ150-DJ150*'SaaS - Churn'!DJ150-DJ150*'SaaS - Downselling'!DJ150-DJ150*'SaaS - Downselling'!DJ82+DJ14*'SaaS - Upselling'!DJ82+DJ82*'SaaS - Upselling'!DJ150</f>
        <v>0</v>
      </c>
      <c r="DL150" s="89">
        <f ca="1">DK150-DK150*'SaaS - Churn'!DK150-DK150*'SaaS - Downselling'!DK150-DK150*'SaaS - Downselling'!DK82+DK14*'SaaS - Upselling'!DK82+DK82*'SaaS - Upselling'!DK150</f>
        <v>0</v>
      </c>
      <c r="DM150" s="89">
        <f ca="1">DL150-DL150*'SaaS - Churn'!DL150-DL150*'SaaS - Downselling'!DL150-DL150*'SaaS - Downselling'!DL82+DL14*'SaaS - Upselling'!DL82+DL82*'SaaS - Upselling'!DL150</f>
        <v>0</v>
      </c>
      <c r="DN150" s="89">
        <f ca="1">DM150-DM150*'SaaS - Churn'!DM150-DM150*'SaaS - Downselling'!DM150-DM150*'SaaS - Downselling'!DM82+DM14*'SaaS - Upselling'!DM82+DM82*'SaaS - Upselling'!DM150</f>
        <v>0</v>
      </c>
      <c r="DO150" s="89">
        <f ca="1">DN150-DN150*'SaaS - Churn'!DN150-DN150*'SaaS - Downselling'!DN150-DN150*'SaaS - Downselling'!DN82+DN14*'SaaS - Upselling'!DN82+DN82*'SaaS - Upselling'!DN150</f>
        <v>0</v>
      </c>
      <c r="DP150" s="89">
        <f ca="1">DO150-DO150*'SaaS - Churn'!DO150-DO150*'SaaS - Downselling'!DO150-DO150*'SaaS - Downselling'!DO82+DO14*'SaaS - Upselling'!DO82+DO82*'SaaS - Upselling'!DO150</f>
        <v>0</v>
      </c>
      <c r="DQ150" s="89">
        <f ca="1">DP150-DP150*'SaaS - Churn'!DP150-DP150*'SaaS - Downselling'!DP150-DP150*'SaaS - Downselling'!DP82+DP14*'SaaS - Upselling'!DP82+DP82*'SaaS - Upselling'!DP150</f>
        <v>0</v>
      </c>
      <c r="DR150" s="89">
        <f ca="1">DQ150-DQ150*'SaaS - Churn'!DQ150-DQ150*'SaaS - Downselling'!DQ150-DQ150*'SaaS - Downselling'!DQ82+DQ14*'SaaS - Upselling'!DQ82+DQ82*'SaaS - Upselling'!DQ150</f>
        <v>0</v>
      </c>
    </row>
    <row r="151" spans="2:122" ht="15.75" customHeight="1">
      <c r="B151" s="195">
        <v>43282</v>
      </c>
      <c r="D151" s="63"/>
      <c r="BK151" s="89">
        <f ca="1"/>
        <v>0</v>
      </c>
      <c r="BL151" s="89">
        <f ca="1">BK151-BK151*'SaaS - Churn'!BK151-BK151*'SaaS - Downselling'!BK151-BK151*'SaaS - Downselling'!BK83+BK15*'SaaS - Upselling'!BK83+BK83*'SaaS - Upselling'!BK151</f>
        <v>0</v>
      </c>
      <c r="BM151" s="89">
        <f ca="1">BL151-BL151*'SaaS - Churn'!BL151-BL151*'SaaS - Downselling'!BL151-BL151*'SaaS - Downselling'!BL83+BL15*'SaaS - Upselling'!BL83+BL83*'SaaS - Upselling'!BL151</f>
        <v>0</v>
      </c>
      <c r="BN151" s="89">
        <f ca="1">BM151-BM151*'SaaS - Churn'!BM151-BM151*'SaaS - Downselling'!BM151-BM151*'SaaS - Downselling'!BM83+BM15*'SaaS - Upselling'!BM83+BM83*'SaaS - Upselling'!BM151</f>
        <v>0</v>
      </c>
      <c r="BO151" s="89">
        <f ca="1">BN151-BN151*'SaaS - Churn'!BN151-BN151*'SaaS - Downselling'!BN151-BN151*'SaaS - Downselling'!BN83+BN15*'SaaS - Upselling'!BN83+BN83*'SaaS - Upselling'!BN151</f>
        <v>0</v>
      </c>
      <c r="BP151" s="89">
        <f ca="1">BO151-BO151*'SaaS - Churn'!BO151-BO151*'SaaS - Downselling'!BO151-BO151*'SaaS - Downselling'!BO83+BO15*'SaaS - Upselling'!BO83+BO83*'SaaS - Upselling'!BO151</f>
        <v>0</v>
      </c>
      <c r="BQ151" s="89">
        <f ca="1">BP151-BP151*'SaaS - Churn'!BP151-BP151*'SaaS - Downselling'!BP151-BP151*'SaaS - Downselling'!BP83+BP15*'SaaS - Upselling'!BP83+BP83*'SaaS - Upselling'!BP151</f>
        <v>0</v>
      </c>
      <c r="BR151" s="89">
        <f ca="1">BQ151-BQ151*'SaaS - Churn'!BQ151-BQ151*'SaaS - Downselling'!BQ151-BQ151*'SaaS - Downselling'!BQ83+BQ15*'SaaS - Upselling'!BQ83+BQ83*'SaaS - Upselling'!BQ151</f>
        <v>0</v>
      </c>
      <c r="BS151" s="89">
        <f ca="1">BR151-BR151*'SaaS - Churn'!BR151-BR151*'SaaS - Downselling'!BR151-BR151*'SaaS - Downselling'!BR83+BR15*'SaaS - Upselling'!BR83+BR83*'SaaS - Upselling'!BR151</f>
        <v>0</v>
      </c>
      <c r="BT151" s="89">
        <f ca="1">BS151-BS151*'SaaS - Churn'!BS151-BS151*'SaaS - Downselling'!BS151-BS151*'SaaS - Downselling'!BS83+BS15*'SaaS - Upselling'!BS83+BS83*'SaaS - Upselling'!BS151</f>
        <v>0</v>
      </c>
      <c r="BU151" s="89">
        <f ca="1">BT151-BT151*'SaaS - Churn'!BT151-BT151*'SaaS - Downselling'!BT151-BT151*'SaaS - Downselling'!BT83+BT15*'SaaS - Upselling'!BT83+BT83*'SaaS - Upselling'!BT151</f>
        <v>0</v>
      </c>
      <c r="BV151" s="89">
        <f ca="1">BU151-BU151*'SaaS - Churn'!BU151-BU151*'SaaS - Downselling'!BU151-BU151*'SaaS - Downselling'!BU83+BU15*'SaaS - Upselling'!BU83+BU83*'SaaS - Upselling'!BU151</f>
        <v>0</v>
      </c>
      <c r="BW151" s="89">
        <f ca="1">BV151-BV151*'SaaS - Churn'!BV151-BV151*'SaaS - Downselling'!BV151-BV151*'SaaS - Downselling'!BV83+BV15*'SaaS - Upselling'!BV83+BV83*'SaaS - Upselling'!BV151</f>
        <v>0</v>
      </c>
      <c r="BX151" s="89">
        <f ca="1">BW151-BW151*'SaaS - Churn'!BW151-BW151*'SaaS - Downselling'!BW151-BW151*'SaaS - Downselling'!BW83+BW15*'SaaS - Upselling'!BW83+BW83*'SaaS - Upselling'!BW151</f>
        <v>0</v>
      </c>
      <c r="BY151" s="89">
        <f ca="1">BX151-BX151*'SaaS - Churn'!BX151-BX151*'SaaS - Downselling'!BX151-BX151*'SaaS - Downselling'!BX83+BX15*'SaaS - Upselling'!BX83+BX83*'SaaS - Upselling'!BX151</f>
        <v>0</v>
      </c>
      <c r="BZ151" s="89">
        <f ca="1">BY151-BY151*'SaaS - Churn'!BY151-BY151*'SaaS - Downselling'!BY151-BY151*'SaaS - Downselling'!BY83+BY15*'SaaS - Upselling'!BY83+BY83*'SaaS - Upselling'!BY151</f>
        <v>0</v>
      </c>
      <c r="CA151" s="89">
        <f ca="1">BZ151-BZ151*'SaaS - Churn'!BZ151-BZ151*'SaaS - Downselling'!BZ151-BZ151*'SaaS - Downselling'!BZ83+BZ15*'SaaS - Upselling'!BZ83+BZ83*'SaaS - Upselling'!BZ151</f>
        <v>0</v>
      </c>
      <c r="CB151" s="89">
        <f ca="1">CA151-CA151*'SaaS - Churn'!CA151-CA151*'SaaS - Downselling'!CA151-CA151*'SaaS - Downselling'!CA83+CA15*'SaaS - Upselling'!CA83+CA83*'SaaS - Upselling'!CA151</f>
        <v>0</v>
      </c>
      <c r="CC151" s="89">
        <f ca="1">CB151-CB151*'SaaS - Churn'!CB151-CB151*'SaaS - Downselling'!CB151-CB151*'SaaS - Downselling'!CB83+CB15*'SaaS - Upselling'!CB83+CB83*'SaaS - Upselling'!CB151</f>
        <v>0</v>
      </c>
      <c r="CD151" s="89">
        <f ca="1">CC151-CC151*'SaaS - Churn'!CC151-CC151*'SaaS - Downselling'!CC151-CC151*'SaaS - Downselling'!CC83+CC15*'SaaS - Upselling'!CC83+CC83*'SaaS - Upselling'!CC151</f>
        <v>0</v>
      </c>
      <c r="CE151" s="89">
        <f ca="1">CD151-CD151*'SaaS - Churn'!CD151-CD151*'SaaS - Downselling'!CD151-CD151*'SaaS - Downselling'!CD83+CD15*'SaaS - Upselling'!CD83+CD83*'SaaS - Upselling'!CD151</f>
        <v>0</v>
      </c>
      <c r="CF151" s="89">
        <f ca="1">CE151-CE151*'SaaS - Churn'!CE151-CE151*'SaaS - Downselling'!CE151-CE151*'SaaS - Downselling'!CE83+CE15*'SaaS - Upselling'!CE83+CE83*'SaaS - Upselling'!CE151</f>
        <v>0</v>
      </c>
      <c r="CG151" s="89">
        <f ca="1">CF151-CF151*'SaaS - Churn'!CF151-CF151*'SaaS - Downselling'!CF151-CF151*'SaaS - Downselling'!CF83+CF15*'SaaS - Upselling'!CF83+CF83*'SaaS - Upselling'!CF151</f>
        <v>0</v>
      </c>
      <c r="CH151" s="89">
        <f ca="1">CG151-CG151*'SaaS - Churn'!CG151-CG151*'SaaS - Downselling'!CG151-CG151*'SaaS - Downselling'!CG83+CG15*'SaaS - Upselling'!CG83+CG83*'SaaS - Upselling'!CG151</f>
        <v>0</v>
      </c>
      <c r="CI151" s="89">
        <f ca="1">CH151-CH151*'SaaS - Churn'!CH151-CH151*'SaaS - Downselling'!CH151-CH151*'SaaS - Downselling'!CH83+CH15*'SaaS - Upselling'!CH83+CH83*'SaaS - Upselling'!CH151</f>
        <v>0</v>
      </c>
      <c r="CJ151" s="89">
        <f ca="1">CI151-CI151*'SaaS - Churn'!CI151-CI151*'SaaS - Downselling'!CI151-CI151*'SaaS - Downselling'!CI83+CI15*'SaaS - Upselling'!CI83+CI83*'SaaS - Upselling'!CI151</f>
        <v>0</v>
      </c>
      <c r="CK151" s="89">
        <f ca="1">CJ151-CJ151*'SaaS - Churn'!CJ151-CJ151*'SaaS - Downselling'!CJ151-CJ151*'SaaS - Downselling'!CJ83+CJ15*'SaaS - Upselling'!CJ83+CJ83*'SaaS - Upselling'!CJ151</f>
        <v>0</v>
      </c>
      <c r="CL151" s="89">
        <f ca="1">CK151-CK151*'SaaS - Churn'!CK151-CK151*'SaaS - Downselling'!CK151-CK151*'SaaS - Downselling'!CK83+CK15*'SaaS - Upselling'!CK83+CK83*'SaaS - Upselling'!CK151</f>
        <v>0</v>
      </c>
      <c r="CM151" s="89">
        <f ca="1">CL151-CL151*'SaaS - Churn'!CL151-CL151*'SaaS - Downselling'!CL151-CL151*'SaaS - Downselling'!CL83+CL15*'SaaS - Upselling'!CL83+CL83*'SaaS - Upselling'!CL151</f>
        <v>0</v>
      </c>
      <c r="CN151" s="89">
        <f ca="1">CM151-CM151*'SaaS - Churn'!CM151-CM151*'SaaS - Downselling'!CM151-CM151*'SaaS - Downselling'!CM83+CM15*'SaaS - Upselling'!CM83+CM83*'SaaS - Upselling'!CM151</f>
        <v>0</v>
      </c>
      <c r="CO151" s="89">
        <f ca="1">CN151-CN151*'SaaS - Churn'!CN151-CN151*'SaaS - Downselling'!CN151-CN151*'SaaS - Downselling'!CN83+CN15*'SaaS - Upselling'!CN83+CN83*'SaaS - Upselling'!CN151</f>
        <v>0</v>
      </c>
      <c r="CP151" s="89">
        <f ca="1">CO151-CO151*'SaaS - Churn'!CO151-CO151*'SaaS - Downselling'!CO151-CO151*'SaaS - Downselling'!CO83+CO15*'SaaS - Upselling'!CO83+CO83*'SaaS - Upselling'!CO151</f>
        <v>0</v>
      </c>
      <c r="CQ151" s="89">
        <f ca="1">CP151-CP151*'SaaS - Churn'!CP151-CP151*'SaaS - Downselling'!CP151-CP151*'SaaS - Downselling'!CP83+CP15*'SaaS - Upselling'!CP83+CP83*'SaaS - Upselling'!CP151</f>
        <v>0</v>
      </c>
      <c r="CR151" s="89">
        <f ca="1">CQ151-CQ151*'SaaS - Churn'!CQ151-CQ151*'SaaS - Downselling'!CQ151-CQ151*'SaaS - Downselling'!CQ83+CQ15*'SaaS - Upselling'!CQ83+CQ83*'SaaS - Upselling'!CQ151</f>
        <v>0</v>
      </c>
      <c r="CS151" s="89">
        <f ca="1">CR151-CR151*'SaaS - Churn'!CR151-CR151*'SaaS - Downselling'!CR151-CR151*'SaaS - Downselling'!CR83+CR15*'SaaS - Upselling'!CR83+CR83*'SaaS - Upselling'!CR151</f>
        <v>0</v>
      </c>
      <c r="CT151" s="89">
        <f ca="1">CS151-CS151*'SaaS - Churn'!CS151-CS151*'SaaS - Downselling'!CS151-CS151*'SaaS - Downselling'!CS83+CS15*'SaaS - Upselling'!CS83+CS83*'SaaS - Upselling'!CS151</f>
        <v>0</v>
      </c>
      <c r="CU151" s="89">
        <f ca="1">CT151-CT151*'SaaS - Churn'!CT151-CT151*'SaaS - Downselling'!CT151-CT151*'SaaS - Downselling'!CT83+CT15*'SaaS - Upselling'!CT83+CT83*'SaaS - Upselling'!CT151</f>
        <v>0</v>
      </c>
      <c r="CV151" s="89">
        <f ca="1">CU151-CU151*'SaaS - Churn'!CU151-CU151*'SaaS - Downselling'!CU151-CU151*'SaaS - Downselling'!CU83+CU15*'SaaS - Upselling'!CU83+CU83*'SaaS - Upselling'!CU151</f>
        <v>0</v>
      </c>
      <c r="CW151" s="89">
        <f ca="1">CV151-CV151*'SaaS - Churn'!CV151-CV151*'SaaS - Downselling'!CV151-CV151*'SaaS - Downselling'!CV83+CV15*'SaaS - Upselling'!CV83+CV83*'SaaS - Upselling'!CV151</f>
        <v>0</v>
      </c>
      <c r="CX151" s="89">
        <f ca="1">CW151-CW151*'SaaS - Churn'!CW151-CW151*'SaaS - Downselling'!CW151-CW151*'SaaS - Downselling'!CW83+CW15*'SaaS - Upselling'!CW83+CW83*'SaaS - Upselling'!CW151</f>
        <v>0</v>
      </c>
      <c r="CY151" s="89">
        <f ca="1">CX151-CX151*'SaaS - Churn'!CX151-CX151*'SaaS - Downselling'!CX151-CX151*'SaaS - Downselling'!CX83+CX15*'SaaS - Upselling'!CX83+CX83*'SaaS - Upselling'!CX151</f>
        <v>0</v>
      </c>
      <c r="CZ151" s="89">
        <f ca="1">CY151-CY151*'SaaS - Churn'!CY151-CY151*'SaaS - Downselling'!CY151-CY151*'SaaS - Downselling'!CY83+CY15*'SaaS - Upselling'!CY83+CY83*'SaaS - Upselling'!CY151</f>
        <v>0</v>
      </c>
      <c r="DA151" s="89">
        <f ca="1">CZ151-CZ151*'SaaS - Churn'!CZ151-CZ151*'SaaS - Downselling'!CZ151-CZ151*'SaaS - Downselling'!CZ83+CZ15*'SaaS - Upselling'!CZ83+CZ83*'SaaS - Upselling'!CZ151</f>
        <v>0</v>
      </c>
      <c r="DB151" s="89">
        <f ca="1">DA151-DA151*'SaaS - Churn'!DA151-DA151*'SaaS - Downselling'!DA151-DA151*'SaaS - Downselling'!DA83+DA15*'SaaS - Upselling'!DA83+DA83*'SaaS - Upselling'!DA151</f>
        <v>0</v>
      </c>
      <c r="DC151" s="89">
        <f ca="1">DB151-DB151*'SaaS - Churn'!DB151-DB151*'SaaS - Downselling'!DB151-DB151*'SaaS - Downselling'!DB83+DB15*'SaaS - Upselling'!DB83+DB83*'SaaS - Upselling'!DB151</f>
        <v>0</v>
      </c>
      <c r="DD151" s="89">
        <f ca="1">DC151-DC151*'SaaS - Churn'!DC151-DC151*'SaaS - Downselling'!DC151-DC151*'SaaS - Downselling'!DC83+DC15*'SaaS - Upselling'!DC83+DC83*'SaaS - Upselling'!DC151</f>
        <v>0</v>
      </c>
      <c r="DE151" s="89">
        <f ca="1">DD151-DD151*'SaaS - Churn'!DD151-DD151*'SaaS - Downselling'!DD151-DD151*'SaaS - Downselling'!DD83+DD15*'SaaS - Upselling'!DD83+DD83*'SaaS - Upselling'!DD151</f>
        <v>0</v>
      </c>
      <c r="DF151" s="89">
        <f ca="1">DE151-DE151*'SaaS - Churn'!DE151-DE151*'SaaS - Downselling'!DE151-DE151*'SaaS - Downselling'!DE83+DE15*'SaaS - Upselling'!DE83+DE83*'SaaS - Upselling'!DE151</f>
        <v>0</v>
      </c>
      <c r="DG151" s="89">
        <f ca="1">DF151-DF151*'SaaS - Churn'!DF151-DF151*'SaaS - Downselling'!DF151-DF151*'SaaS - Downselling'!DF83+DF15*'SaaS - Upselling'!DF83+DF83*'SaaS - Upselling'!DF151</f>
        <v>0</v>
      </c>
      <c r="DH151" s="89">
        <f ca="1">DG151-DG151*'SaaS - Churn'!DG151-DG151*'SaaS - Downselling'!DG151-DG151*'SaaS - Downselling'!DG83+DG15*'SaaS - Upselling'!DG83+DG83*'SaaS - Upselling'!DG151</f>
        <v>0</v>
      </c>
      <c r="DI151" s="89">
        <f ca="1">DH151-DH151*'SaaS - Churn'!DH151-DH151*'SaaS - Downselling'!DH151-DH151*'SaaS - Downselling'!DH83+DH15*'SaaS - Upselling'!DH83+DH83*'SaaS - Upselling'!DH151</f>
        <v>0</v>
      </c>
      <c r="DJ151" s="89">
        <f ca="1">DI151-DI151*'SaaS - Churn'!DI151-DI151*'SaaS - Downselling'!DI151-DI151*'SaaS - Downselling'!DI83+DI15*'SaaS - Upselling'!DI83+DI83*'SaaS - Upselling'!DI151</f>
        <v>0</v>
      </c>
      <c r="DK151" s="89">
        <f ca="1">DJ151-DJ151*'SaaS - Churn'!DJ151-DJ151*'SaaS - Downselling'!DJ151-DJ151*'SaaS - Downselling'!DJ83+DJ15*'SaaS - Upselling'!DJ83+DJ83*'SaaS - Upselling'!DJ151</f>
        <v>0</v>
      </c>
      <c r="DL151" s="89">
        <f ca="1">DK151-DK151*'SaaS - Churn'!DK151-DK151*'SaaS - Downselling'!DK151-DK151*'SaaS - Downselling'!DK83+DK15*'SaaS - Upselling'!DK83+DK83*'SaaS - Upselling'!DK151</f>
        <v>0</v>
      </c>
      <c r="DM151" s="89">
        <f ca="1">DL151-DL151*'SaaS - Churn'!DL151-DL151*'SaaS - Downselling'!DL151-DL151*'SaaS - Downselling'!DL83+DL15*'SaaS - Upselling'!DL83+DL83*'SaaS - Upselling'!DL151</f>
        <v>0</v>
      </c>
      <c r="DN151" s="89">
        <f ca="1">DM151-DM151*'SaaS - Churn'!DM151-DM151*'SaaS - Downselling'!DM151-DM151*'SaaS - Downselling'!DM83+DM15*'SaaS - Upselling'!DM83+DM83*'SaaS - Upselling'!DM151</f>
        <v>0</v>
      </c>
      <c r="DO151" s="89">
        <f ca="1">DN151-DN151*'SaaS - Churn'!DN151-DN151*'SaaS - Downselling'!DN151-DN151*'SaaS - Downselling'!DN83+DN15*'SaaS - Upselling'!DN83+DN83*'SaaS - Upselling'!DN151</f>
        <v>0</v>
      </c>
      <c r="DP151" s="89">
        <f ca="1">DO151-DO151*'SaaS - Churn'!DO151-DO151*'SaaS - Downselling'!DO151-DO151*'SaaS - Downselling'!DO83+DO15*'SaaS - Upselling'!DO83+DO83*'SaaS - Upselling'!DO151</f>
        <v>0</v>
      </c>
      <c r="DQ151" s="89">
        <f ca="1">DP151-DP151*'SaaS - Churn'!DP151-DP151*'SaaS - Downselling'!DP151-DP151*'SaaS - Downselling'!DP83+DP15*'SaaS - Upselling'!DP83+DP83*'SaaS - Upselling'!DP151</f>
        <v>0</v>
      </c>
      <c r="DR151" s="89">
        <f ca="1">DQ151-DQ151*'SaaS - Churn'!DQ151-DQ151*'SaaS - Downselling'!DQ151-DQ151*'SaaS - Downselling'!DQ83+DQ15*'SaaS - Upselling'!DQ83+DQ83*'SaaS - Upselling'!DQ151</f>
        <v>0</v>
      </c>
    </row>
    <row r="152" spans="2:122" ht="15.75" customHeight="1">
      <c r="B152" s="195">
        <v>43313</v>
      </c>
      <c r="D152" s="63"/>
      <c r="BK152" s="89">
        <f ca="1"/>
        <v>0.70000000000000007</v>
      </c>
      <c r="BL152" s="89">
        <f ca="1">BK152-BK152*'SaaS - Churn'!BK152-BK152*'SaaS - Downselling'!BK152-BK152*'SaaS - Downselling'!BK84+BK16*'SaaS - Upselling'!BK84+BK84*'SaaS - Upselling'!BK152</f>
        <v>0.68600000000000005</v>
      </c>
      <c r="BM152" s="89">
        <f ca="1">BL152-BL152*'SaaS - Churn'!BL152-BL152*'SaaS - Downselling'!BL152-BL152*'SaaS - Downselling'!BL84+BL16*'SaaS - Upselling'!BL84+BL84*'SaaS - Upselling'!BL152</f>
        <v>0.6722800000000001</v>
      </c>
      <c r="BN152" s="89">
        <f ca="1">BM152-BM152*'SaaS - Churn'!BM152-BM152*'SaaS - Downselling'!BM152-BM152*'SaaS - Downselling'!BM84+BM16*'SaaS - Upselling'!BM84+BM84*'SaaS - Upselling'!BM152</f>
        <v>0.65883440000000015</v>
      </c>
      <c r="BO152" s="89">
        <f ca="1">BN152-BN152*'SaaS - Churn'!BN152-BN152*'SaaS - Downselling'!BN152-BN152*'SaaS - Downselling'!BN84+BN16*'SaaS - Upselling'!BN84+BN84*'SaaS - Upselling'!BN152</f>
        <v>0.64565771200000011</v>
      </c>
      <c r="BP152" s="89">
        <f ca="1">BO152-BO152*'SaaS - Churn'!BO152-BO152*'SaaS - Downselling'!BO152-BO152*'SaaS - Downselling'!BO84+BO16*'SaaS - Upselling'!BO84+BO84*'SaaS - Upselling'!BO152</f>
        <v>0.63274455776000016</v>
      </c>
      <c r="BQ152" s="89">
        <f ca="1">BP152-BP152*'SaaS - Churn'!BP152-BP152*'SaaS - Downselling'!BP152-BP152*'SaaS - Downselling'!BP84+BP16*'SaaS - Upselling'!BP84+BP84*'SaaS - Upselling'!BP152</f>
        <v>0.62008966660480014</v>
      </c>
      <c r="BR152" s="89">
        <f ca="1">BQ152-BQ152*'SaaS - Churn'!BQ152-BQ152*'SaaS - Downselling'!BQ152-BQ152*'SaaS - Downselling'!BQ84+BQ16*'SaaS - Upselling'!BQ84+BQ84*'SaaS - Upselling'!BQ152</f>
        <v>0.60768787327270413</v>
      </c>
      <c r="BS152" s="89">
        <f ca="1">BR152-BR152*'SaaS - Churn'!BR152-BR152*'SaaS - Downselling'!BR152-BR152*'SaaS - Downselling'!BR84+BR16*'SaaS - Upselling'!BR84+BR84*'SaaS - Upselling'!BR152</f>
        <v>0.59553411580725002</v>
      </c>
      <c r="BT152" s="89">
        <f ca="1">BS152-BS152*'SaaS - Churn'!BS152-BS152*'SaaS - Downselling'!BS152-BS152*'SaaS - Downselling'!BS84+BS16*'SaaS - Upselling'!BS84+BS84*'SaaS - Upselling'!BS152</f>
        <v>0.58362343349110501</v>
      </c>
      <c r="BU152" s="89">
        <f ca="1">BT152-BT152*'SaaS - Churn'!BT152-BT152*'SaaS - Downselling'!BT152-BT152*'SaaS - Downselling'!BT84+BT16*'SaaS - Upselling'!BT84+BT84*'SaaS - Upselling'!BT152</f>
        <v>0.57195096482128294</v>
      </c>
      <c r="BV152" s="89">
        <f ca="1">BU152-BU152*'SaaS - Churn'!BU152-BU152*'SaaS - Downselling'!BU152-BU152*'SaaS - Downselling'!BU84+BU16*'SaaS - Upselling'!BU84+BU84*'SaaS - Upselling'!BU152</f>
        <v>0.56051194552485728</v>
      </c>
      <c r="BW152" s="89">
        <f ca="1">BV152-BV152*'SaaS - Churn'!BV152-BV152*'SaaS - Downselling'!BV152-BV152*'SaaS - Downselling'!BV84+BV16*'SaaS - Upselling'!BV84+BV84*'SaaS - Upselling'!BV152</f>
        <v>0.54930170661436017</v>
      </c>
      <c r="BX152" s="89">
        <f ca="1">BW152-BW152*'SaaS - Churn'!BW152-BW152*'SaaS - Downselling'!BW152-BW152*'SaaS - Downselling'!BW84+BW16*'SaaS - Upselling'!BW84+BW84*'SaaS - Upselling'!BW152</f>
        <v>0.53831567248207302</v>
      </c>
      <c r="BY152" s="89">
        <f ca="1">BX152-BX152*'SaaS - Churn'!BX152-BX152*'SaaS - Downselling'!BX152-BX152*'SaaS - Downselling'!BX84+BX16*'SaaS - Upselling'!BX84+BX84*'SaaS - Upselling'!BX152</f>
        <v>0.52754935903243161</v>
      </c>
      <c r="BZ152" s="89">
        <f ca="1">BY152-BY152*'SaaS - Churn'!BY152-BY152*'SaaS - Downselling'!BY152-BY152*'SaaS - Downselling'!BY84+BY16*'SaaS - Upselling'!BY84+BY84*'SaaS - Upselling'!BY152</f>
        <v>0.51699837185178299</v>
      </c>
      <c r="CA152" s="89">
        <f ca="1">BZ152-BZ152*'SaaS - Churn'!BZ152-BZ152*'SaaS - Downselling'!BZ152-BZ152*'SaaS - Downselling'!BZ84+BZ16*'SaaS - Upselling'!BZ84+BZ84*'SaaS - Upselling'!BZ152</f>
        <v>0.5066584044147473</v>
      </c>
      <c r="CB152" s="89">
        <f ca="1">CA152-CA152*'SaaS - Churn'!CA152-CA152*'SaaS - Downselling'!CA152-CA152*'SaaS - Downselling'!CA84+CA16*'SaaS - Upselling'!CA84+CA84*'SaaS - Upselling'!CA152</f>
        <v>0.49652523632645235</v>
      </c>
      <c r="CC152" s="89">
        <f ca="1">CB152-CB152*'SaaS - Churn'!CB152-CB152*'SaaS - Downselling'!CB152-CB152*'SaaS - Downselling'!CB84+CB16*'SaaS - Upselling'!CB84+CB84*'SaaS - Upselling'!CB152</f>
        <v>0.48659473159992328</v>
      </c>
      <c r="CD152" s="89">
        <f ca="1">CC152-CC152*'SaaS - Churn'!CC152-CC152*'SaaS - Downselling'!CC152-CC152*'SaaS - Downselling'!CC84+CC16*'SaaS - Upselling'!CC84+CC84*'SaaS - Upselling'!CC152</f>
        <v>0.47686283696792481</v>
      </c>
      <c r="CE152" s="89">
        <f ca="1">CD152-CD152*'SaaS - Churn'!CD152-CD152*'SaaS - Downselling'!CD152-CD152*'SaaS - Downselling'!CD84+CD16*'SaaS - Upselling'!CD84+CD84*'SaaS - Upselling'!CD152</f>
        <v>0.4673255802285663</v>
      </c>
      <c r="CF152" s="89">
        <f ca="1">CE152-CE152*'SaaS - Churn'!CE152-CE152*'SaaS - Downselling'!CE152-CE152*'SaaS - Downselling'!CE84+CE16*'SaaS - Upselling'!CE84+CE84*'SaaS - Upselling'!CE152</f>
        <v>0.45797906862399496</v>
      </c>
      <c r="CG152" s="89">
        <f ca="1">CF152-CF152*'SaaS - Churn'!CF152-CF152*'SaaS - Downselling'!CF152-CF152*'SaaS - Downselling'!CF84+CF16*'SaaS - Upselling'!CF84+CF84*'SaaS - Upselling'!CF152</f>
        <v>0.44881948725151505</v>
      </c>
      <c r="CH152" s="89">
        <f ca="1">CG152-CG152*'SaaS - Churn'!CG152-CG152*'SaaS - Downselling'!CG152-CG152*'SaaS - Downselling'!CG84+CG16*'SaaS - Upselling'!CG84+CG84*'SaaS - Upselling'!CG152</f>
        <v>0.43984309750648476</v>
      </c>
      <c r="CI152" s="89">
        <f ca="1">CH152-CH152*'SaaS - Churn'!CH152-CH152*'SaaS - Downselling'!CH152-CH152*'SaaS - Downselling'!CH84+CH16*'SaaS - Upselling'!CH84+CH84*'SaaS - Upselling'!CH152</f>
        <v>0.43104623555635507</v>
      </c>
      <c r="CJ152" s="89">
        <f ca="1">CI152-CI152*'SaaS - Churn'!CI152-CI152*'SaaS - Downselling'!CI152-CI152*'SaaS - Downselling'!CI84+CI16*'SaaS - Upselling'!CI84+CI84*'SaaS - Upselling'!CI152</f>
        <v>0.422425310845228</v>
      </c>
      <c r="CK152" s="89">
        <f ca="1">CJ152-CJ152*'SaaS - Churn'!CJ152-CJ152*'SaaS - Downselling'!CJ152-CJ152*'SaaS - Downselling'!CJ84+CJ16*'SaaS - Upselling'!CJ84+CJ84*'SaaS - Upselling'!CJ152</f>
        <v>0.41397680462832342</v>
      </c>
      <c r="CL152" s="89">
        <f ca="1">CK152-CK152*'SaaS - Churn'!CK152-CK152*'SaaS - Downselling'!CK152-CK152*'SaaS - Downselling'!CK84+CK16*'SaaS - Upselling'!CK84+CK84*'SaaS - Upselling'!CK152</f>
        <v>0.40569726853575694</v>
      </c>
      <c r="CM152" s="89">
        <f ca="1">CL152-CL152*'SaaS - Churn'!CL152-CL152*'SaaS - Downselling'!CL152-CL152*'SaaS - Downselling'!CL84+CL16*'SaaS - Upselling'!CL84+CL84*'SaaS - Upselling'!CL152</f>
        <v>0.3975833231650418</v>
      </c>
      <c r="CN152" s="89">
        <f ca="1">CM152-CM152*'SaaS - Churn'!CM152-CM152*'SaaS - Downselling'!CM152-CM152*'SaaS - Downselling'!CM84+CM16*'SaaS - Upselling'!CM84+CM84*'SaaS - Upselling'!CM152</f>
        <v>0.38963165670174099</v>
      </c>
      <c r="CO152" s="89">
        <f ca="1">CN152-CN152*'SaaS - Churn'!CN152-CN152*'SaaS - Downselling'!CN152-CN152*'SaaS - Downselling'!CN84+CN16*'SaaS - Upselling'!CN84+CN84*'SaaS - Upselling'!CN152</f>
        <v>0.38183902356770616</v>
      </c>
      <c r="CP152" s="89">
        <f ca="1">CO152-CO152*'SaaS - Churn'!CO152-CO152*'SaaS - Downselling'!CO152-CO152*'SaaS - Downselling'!CO84+CO16*'SaaS - Upselling'!CO84+CO84*'SaaS - Upselling'!CO152</f>
        <v>0.37420224309635203</v>
      </c>
      <c r="CQ152" s="89">
        <f ca="1">CP152-CP152*'SaaS - Churn'!CP152-CP152*'SaaS - Downselling'!CP152-CP152*'SaaS - Downselling'!CP84+CP16*'SaaS - Upselling'!CP84+CP84*'SaaS - Upselling'!CP152</f>
        <v>0.36671819823442497</v>
      </c>
      <c r="CR152" s="89">
        <f ca="1">CQ152-CQ152*'SaaS - Churn'!CQ152-CQ152*'SaaS - Downselling'!CQ152-CQ152*'SaaS - Downselling'!CQ84+CQ16*'SaaS - Upselling'!CQ84+CQ84*'SaaS - Upselling'!CQ152</f>
        <v>0.35938383426973647</v>
      </c>
      <c r="CS152" s="89">
        <f ca="1">CR152-CR152*'SaaS - Churn'!CR152-CR152*'SaaS - Downselling'!CR152-CR152*'SaaS - Downselling'!CR84+CR16*'SaaS - Upselling'!CR84+CR84*'SaaS - Upselling'!CR152</f>
        <v>0.35219615758434175</v>
      </c>
      <c r="CT152" s="89">
        <f ca="1">CS152-CS152*'SaaS - Churn'!CS152-CS152*'SaaS - Downselling'!CS152-CS152*'SaaS - Downselling'!CS84+CS16*'SaaS - Upselling'!CS84+CS84*'SaaS - Upselling'!CS152</f>
        <v>0.34515223443265491</v>
      </c>
      <c r="CU152" s="89">
        <f ca="1">CT152-CT152*'SaaS - Churn'!CT152-CT152*'SaaS - Downselling'!CT152-CT152*'SaaS - Downselling'!CT84+CT16*'SaaS - Upselling'!CT84+CT84*'SaaS - Upselling'!CT152</f>
        <v>0.33824918974400181</v>
      </c>
      <c r="CV152" s="89">
        <f ca="1">CU152-CU152*'SaaS - Churn'!CU152-CU152*'SaaS - Downselling'!CU152-CU152*'SaaS - Downselling'!CU84+CU16*'SaaS - Upselling'!CU84+CU84*'SaaS - Upselling'!CU152</f>
        <v>0.33148420594912176</v>
      </c>
      <c r="CW152" s="89">
        <f ca="1">CV152-CV152*'SaaS - Churn'!CV152-CV152*'SaaS - Downselling'!CV152-CV152*'SaaS - Downselling'!CV84+CV16*'SaaS - Upselling'!CV84+CV84*'SaaS - Upselling'!CV152</f>
        <v>0.3248545218301393</v>
      </c>
      <c r="CX152" s="89">
        <f ca="1">CW152-CW152*'SaaS - Churn'!CW152-CW152*'SaaS - Downselling'!CW152-CW152*'SaaS - Downselling'!CW84+CW16*'SaaS - Upselling'!CW84+CW84*'SaaS - Upselling'!CW152</f>
        <v>0.31835743139353651</v>
      </c>
      <c r="CY152" s="89">
        <f ca="1">CX152-CX152*'SaaS - Churn'!CX152-CX152*'SaaS - Downselling'!CX152-CX152*'SaaS - Downselling'!CX84+CX16*'SaaS - Upselling'!CX84+CX84*'SaaS - Upselling'!CX152</f>
        <v>0.31199028276566576</v>
      </c>
      <c r="CZ152" s="89">
        <f ca="1">CY152-CY152*'SaaS - Churn'!CY152-CY152*'SaaS - Downselling'!CY152-CY152*'SaaS - Downselling'!CY84+CY16*'SaaS - Upselling'!CY84+CY84*'SaaS - Upselling'!CY152</f>
        <v>0.30575047711035247</v>
      </c>
      <c r="DA152" s="89">
        <f ca="1">CZ152-CZ152*'SaaS - Churn'!CZ152-CZ152*'SaaS - Downselling'!CZ152-CZ152*'SaaS - Downselling'!CZ84+CZ16*'SaaS - Upselling'!CZ84+CZ84*'SaaS - Upselling'!CZ152</f>
        <v>0.29963546756814541</v>
      </c>
      <c r="DB152" s="89">
        <f ca="1">DA152-DA152*'SaaS - Churn'!DA152-DA152*'SaaS - Downselling'!DA152-DA152*'SaaS - Downselling'!DA84+DA16*'SaaS - Upselling'!DA84+DA84*'SaaS - Upselling'!DA152</f>
        <v>0.29364275821678248</v>
      </c>
      <c r="DC152" s="89">
        <f ca="1">DB152-DB152*'SaaS - Churn'!DB152-DB152*'SaaS - Downselling'!DB152-DB152*'SaaS - Downselling'!DB84+DB16*'SaaS - Upselling'!DB84+DB84*'SaaS - Upselling'!DB152</f>
        <v>0.28776990305244682</v>
      </c>
      <c r="DD152" s="89">
        <f ca="1">DC152-DC152*'SaaS - Churn'!DC152-DC152*'SaaS - Downselling'!DC152-DC152*'SaaS - Downselling'!DC84+DC16*'SaaS - Upselling'!DC84+DC84*'SaaS - Upselling'!DC152</f>
        <v>0.28201450499139791</v>
      </c>
      <c r="DE152" s="89">
        <f ca="1">DD152-DD152*'SaaS - Churn'!DD152-DD152*'SaaS - Downselling'!DD152-DD152*'SaaS - Downselling'!DD84+DD16*'SaaS - Upselling'!DD84+DD84*'SaaS - Upselling'!DD152</f>
        <v>0.27637421489156994</v>
      </c>
      <c r="DF152" s="89">
        <f ca="1">DE152-DE152*'SaaS - Churn'!DE152-DE152*'SaaS - Downselling'!DE152-DE152*'SaaS - Downselling'!DE84+DE16*'SaaS - Upselling'!DE84+DE84*'SaaS - Upselling'!DE152</f>
        <v>0.27084673059373854</v>
      </c>
      <c r="DG152" s="89">
        <f ca="1">DF152-DF152*'SaaS - Churn'!DF152-DF152*'SaaS - Downselling'!DF152-DF152*'SaaS - Downselling'!DF84+DF16*'SaaS - Upselling'!DF84+DF84*'SaaS - Upselling'!DF152</f>
        <v>0.26542979598186378</v>
      </c>
      <c r="DH152" s="89">
        <f ca="1">DG152-DG152*'SaaS - Churn'!DG152-DG152*'SaaS - Downselling'!DG152-DG152*'SaaS - Downselling'!DG84+DG16*'SaaS - Upselling'!DG84+DG84*'SaaS - Upselling'!DG152</f>
        <v>0.2601212000622265</v>
      </c>
      <c r="DI152" s="89">
        <f ca="1">DH152-DH152*'SaaS - Churn'!DH152-DH152*'SaaS - Downselling'!DH152-DH152*'SaaS - Downselling'!DH84+DH16*'SaaS - Upselling'!DH84+DH84*'SaaS - Upselling'!DH152</f>
        <v>0.25491877606098196</v>
      </c>
      <c r="DJ152" s="89">
        <f ca="1">DI152-DI152*'SaaS - Churn'!DI152-DI152*'SaaS - Downselling'!DI152-DI152*'SaaS - Downselling'!DI84+DI16*'SaaS - Upselling'!DI84+DI84*'SaaS - Upselling'!DI152</f>
        <v>0.24982040053976232</v>
      </c>
      <c r="DK152" s="89">
        <f ca="1">DJ152-DJ152*'SaaS - Churn'!DJ152-DJ152*'SaaS - Downselling'!DJ152-DJ152*'SaaS - Downselling'!DJ84+DJ16*'SaaS - Upselling'!DJ84+DJ84*'SaaS - Upselling'!DJ152</f>
        <v>0.24482399252896708</v>
      </c>
      <c r="DL152" s="89">
        <f ca="1">DK152-DK152*'SaaS - Churn'!DK152-DK152*'SaaS - Downselling'!DK152-DK152*'SaaS - Downselling'!DK84+DK16*'SaaS - Upselling'!DK84+DK84*'SaaS - Upselling'!DK152</f>
        <v>0.23992751267838774</v>
      </c>
      <c r="DM152" s="89">
        <f ca="1">DL152-DL152*'SaaS - Churn'!DL152-DL152*'SaaS - Downselling'!DL152-DL152*'SaaS - Downselling'!DL84+DL16*'SaaS - Upselling'!DL84+DL84*'SaaS - Upselling'!DL152</f>
        <v>0.23512896242481998</v>
      </c>
      <c r="DN152" s="89">
        <f ca="1">DM152-DM152*'SaaS - Churn'!DM152-DM152*'SaaS - Downselling'!DM152-DM152*'SaaS - Downselling'!DM84+DM16*'SaaS - Upselling'!DM84+DM84*'SaaS - Upselling'!DM152</f>
        <v>0.23042638317632358</v>
      </c>
      <c r="DO152" s="89">
        <f ca="1">DN152-DN152*'SaaS - Churn'!DN152-DN152*'SaaS - Downselling'!DN152-DN152*'SaaS - Downselling'!DN84+DN16*'SaaS - Upselling'!DN84+DN84*'SaaS - Upselling'!DN152</f>
        <v>0.22581785551279709</v>
      </c>
      <c r="DP152" s="89">
        <f ca="1">DO152-DO152*'SaaS - Churn'!DO152-DO152*'SaaS - Downselling'!DO152-DO152*'SaaS - Downselling'!DO84+DO16*'SaaS - Upselling'!DO84+DO84*'SaaS - Upselling'!DO152</f>
        <v>0.22130149840254115</v>
      </c>
      <c r="DQ152" s="89">
        <f ca="1">DP152-DP152*'SaaS - Churn'!DP152-DP152*'SaaS - Downselling'!DP152-DP152*'SaaS - Downselling'!DP84+DP16*'SaaS - Upselling'!DP84+DP84*'SaaS - Upselling'!DP152</f>
        <v>0.21687546843449032</v>
      </c>
      <c r="DR152" s="89">
        <f ca="1">DQ152-DQ152*'SaaS - Churn'!DQ152-DQ152*'SaaS - Downselling'!DQ152-DQ152*'SaaS - Downselling'!DQ84+DQ16*'SaaS - Upselling'!DQ84+DQ84*'SaaS - Upselling'!DQ152</f>
        <v>0.2125379590658005</v>
      </c>
    </row>
    <row r="153" spans="2:122" ht="15.75" customHeight="1">
      <c r="B153" s="195">
        <v>43344</v>
      </c>
      <c r="D153" s="63"/>
      <c r="BK153" s="89">
        <f ca="1"/>
        <v>1.4000000000000001</v>
      </c>
      <c r="BL153" s="89">
        <f ca="1">BK153-BK153*'SaaS - Churn'!BK153-BK153*'SaaS - Downselling'!BK153-BK153*'SaaS - Downselling'!BK85+BK17*'SaaS - Upselling'!BK85+BK85*'SaaS - Upselling'!BK153</f>
        <v>1.3720000000000001</v>
      </c>
      <c r="BM153" s="89">
        <f ca="1">BL153-BL153*'SaaS - Churn'!BL153-BL153*'SaaS - Downselling'!BL153-BL153*'SaaS - Downselling'!BL85+BL17*'SaaS - Upselling'!BL85+BL85*'SaaS - Upselling'!BL153</f>
        <v>1.3445600000000002</v>
      </c>
      <c r="BN153" s="89">
        <f ca="1">BM153-BM153*'SaaS - Churn'!BM153-BM153*'SaaS - Downselling'!BM153-BM153*'SaaS - Downselling'!BM85+BM17*'SaaS - Upselling'!BM85+BM85*'SaaS - Upselling'!BM153</f>
        <v>1.3176688000000003</v>
      </c>
      <c r="BO153" s="89">
        <f ca="1">BN153-BN153*'SaaS - Churn'!BN153-BN153*'SaaS - Downselling'!BN153-BN153*'SaaS - Downselling'!BN85+BN17*'SaaS - Upselling'!BN85+BN85*'SaaS - Upselling'!BN153</f>
        <v>1.2913154240000002</v>
      </c>
      <c r="BP153" s="89">
        <f ca="1">BO153-BO153*'SaaS - Churn'!BO153-BO153*'SaaS - Downselling'!BO153-BO153*'SaaS - Downselling'!BO85+BO17*'SaaS - Upselling'!BO85+BO85*'SaaS - Upselling'!BO153</f>
        <v>1.2654891155200003</v>
      </c>
      <c r="BQ153" s="89">
        <f ca="1">BP153-BP153*'SaaS - Churn'!BP153-BP153*'SaaS - Downselling'!BP153-BP153*'SaaS - Downselling'!BP85+BP17*'SaaS - Upselling'!BP85+BP85*'SaaS - Upselling'!BP153</f>
        <v>1.2401793332096003</v>
      </c>
      <c r="BR153" s="89">
        <f ca="1">BQ153-BQ153*'SaaS - Churn'!BQ153-BQ153*'SaaS - Downselling'!BQ153-BQ153*'SaaS - Downselling'!BQ85+BQ17*'SaaS - Upselling'!BQ85+BQ85*'SaaS - Upselling'!BQ153</f>
        <v>1.2153757465454083</v>
      </c>
      <c r="BS153" s="89">
        <f ca="1">BR153-BR153*'SaaS - Churn'!BR153-BR153*'SaaS - Downselling'!BR153-BR153*'SaaS - Downselling'!BR85+BR17*'SaaS - Upselling'!BR85+BR85*'SaaS - Upselling'!BR153</f>
        <v>1.1910682316145</v>
      </c>
      <c r="BT153" s="89">
        <f ca="1">BS153-BS153*'SaaS - Churn'!BS153-BS153*'SaaS - Downselling'!BS153-BS153*'SaaS - Downselling'!BS85+BS17*'SaaS - Upselling'!BS85+BS85*'SaaS - Upselling'!BS153</f>
        <v>1.16724686698221</v>
      </c>
      <c r="BU153" s="89">
        <f ca="1">BT153-BT153*'SaaS - Churn'!BT153-BT153*'SaaS - Downselling'!BT153-BT153*'SaaS - Downselling'!BT85+BT17*'SaaS - Upselling'!BT85+BT85*'SaaS - Upselling'!BT153</f>
        <v>1.1439019296425659</v>
      </c>
      <c r="BV153" s="89">
        <f ca="1">BU153-BU153*'SaaS - Churn'!BU153-BU153*'SaaS - Downselling'!BU153-BU153*'SaaS - Downselling'!BU85+BU17*'SaaS - Upselling'!BU85+BU85*'SaaS - Upselling'!BU153</f>
        <v>1.1210238910497146</v>
      </c>
      <c r="BW153" s="89">
        <f ca="1">BV153-BV153*'SaaS - Churn'!BV153-BV153*'SaaS - Downselling'!BV153-BV153*'SaaS - Downselling'!BV85+BV17*'SaaS - Upselling'!BV85+BV85*'SaaS - Upselling'!BV153</f>
        <v>1.0986034132287203</v>
      </c>
      <c r="BX153" s="89">
        <f ca="1">BW153-BW153*'SaaS - Churn'!BW153-BW153*'SaaS - Downselling'!BW153-BW153*'SaaS - Downselling'!BW85+BW17*'SaaS - Upselling'!BW85+BW85*'SaaS - Upselling'!BW153</f>
        <v>1.076631344964146</v>
      </c>
      <c r="BY153" s="89">
        <f ca="1">BX153-BX153*'SaaS - Churn'!BX153-BX153*'SaaS - Downselling'!BX153-BX153*'SaaS - Downselling'!BX85+BX17*'SaaS - Upselling'!BX85+BX85*'SaaS - Upselling'!BX153</f>
        <v>1.0550987180648632</v>
      </c>
      <c r="BZ153" s="89">
        <f ca="1">BY153-BY153*'SaaS - Churn'!BY153-BY153*'SaaS - Downselling'!BY153-BY153*'SaaS - Downselling'!BY85+BY17*'SaaS - Upselling'!BY85+BY85*'SaaS - Upselling'!BY153</f>
        <v>1.033996743703566</v>
      </c>
      <c r="CA153" s="89">
        <f ca="1">BZ153-BZ153*'SaaS - Churn'!BZ153-BZ153*'SaaS - Downselling'!BZ153-BZ153*'SaaS - Downselling'!BZ85+BZ17*'SaaS - Upselling'!BZ85+BZ85*'SaaS - Upselling'!BZ153</f>
        <v>1.0133168088294946</v>
      </c>
      <c r="CB153" s="89">
        <f ca="1">CA153-CA153*'SaaS - Churn'!CA153-CA153*'SaaS - Downselling'!CA153-CA153*'SaaS - Downselling'!CA85+CA17*'SaaS - Upselling'!CA85+CA85*'SaaS - Upselling'!CA153</f>
        <v>0.99305047265290469</v>
      </c>
      <c r="CC153" s="89">
        <f ca="1">CB153-CB153*'SaaS - Churn'!CB153-CB153*'SaaS - Downselling'!CB153-CB153*'SaaS - Downselling'!CB85+CB17*'SaaS - Upselling'!CB85+CB85*'SaaS - Upselling'!CB153</f>
        <v>0.97318946319984656</v>
      </c>
      <c r="CD153" s="89">
        <f ca="1">CC153-CC153*'SaaS - Churn'!CC153-CC153*'SaaS - Downselling'!CC153-CC153*'SaaS - Downselling'!CC85+CC17*'SaaS - Upselling'!CC85+CC85*'SaaS - Upselling'!CC153</f>
        <v>0.95372567393584962</v>
      </c>
      <c r="CE153" s="89">
        <f ca="1">CD153-CD153*'SaaS - Churn'!CD153-CD153*'SaaS - Downselling'!CD153-CD153*'SaaS - Downselling'!CD85+CD17*'SaaS - Upselling'!CD85+CD85*'SaaS - Upselling'!CD153</f>
        <v>0.93465116045713259</v>
      </c>
      <c r="CF153" s="89">
        <f ca="1">CE153-CE153*'SaaS - Churn'!CE153-CE153*'SaaS - Downselling'!CE153-CE153*'SaaS - Downselling'!CE85+CE17*'SaaS - Upselling'!CE85+CE85*'SaaS - Upselling'!CE153</f>
        <v>0.91595813724798991</v>
      </c>
      <c r="CG153" s="89">
        <f ca="1">CF153-CF153*'SaaS - Churn'!CF153-CF153*'SaaS - Downselling'!CF153-CF153*'SaaS - Downselling'!CF85+CF17*'SaaS - Upselling'!CF85+CF85*'SaaS - Upselling'!CF153</f>
        <v>0.8976389745030301</v>
      </c>
      <c r="CH153" s="89">
        <f ca="1">CG153-CG153*'SaaS - Churn'!CG153-CG153*'SaaS - Downselling'!CG153-CG153*'SaaS - Downselling'!CG85+CG17*'SaaS - Upselling'!CG85+CG85*'SaaS - Upselling'!CG153</f>
        <v>0.87968619501296952</v>
      </c>
      <c r="CI153" s="89">
        <f ca="1">CH153-CH153*'SaaS - Churn'!CH153-CH153*'SaaS - Downselling'!CH153-CH153*'SaaS - Downselling'!CH85+CH17*'SaaS - Upselling'!CH85+CH85*'SaaS - Upselling'!CH153</f>
        <v>0.86209247111271015</v>
      </c>
      <c r="CJ153" s="89">
        <f ca="1">CI153-CI153*'SaaS - Churn'!CI153-CI153*'SaaS - Downselling'!CI153-CI153*'SaaS - Downselling'!CI85+CI17*'SaaS - Upselling'!CI85+CI85*'SaaS - Upselling'!CI153</f>
        <v>0.84485062169045599</v>
      </c>
      <c r="CK153" s="89">
        <f ca="1">CJ153-CJ153*'SaaS - Churn'!CJ153-CJ153*'SaaS - Downselling'!CJ153-CJ153*'SaaS - Downselling'!CJ85+CJ17*'SaaS - Upselling'!CJ85+CJ85*'SaaS - Upselling'!CJ153</f>
        <v>0.82795360925664685</v>
      </c>
      <c r="CL153" s="89">
        <f ca="1">CK153-CK153*'SaaS - Churn'!CK153-CK153*'SaaS - Downselling'!CK153-CK153*'SaaS - Downselling'!CK85+CK17*'SaaS - Upselling'!CK85+CK85*'SaaS - Upselling'!CK153</f>
        <v>0.81139453707151388</v>
      </c>
      <c r="CM153" s="89">
        <f ca="1">CL153-CL153*'SaaS - Churn'!CL153-CL153*'SaaS - Downselling'!CL153-CL153*'SaaS - Downselling'!CL85+CL17*'SaaS - Upselling'!CL85+CL85*'SaaS - Upselling'!CL153</f>
        <v>0.7951666463300836</v>
      </c>
      <c r="CN153" s="89">
        <f ca="1">CM153-CM153*'SaaS - Churn'!CM153-CM153*'SaaS - Downselling'!CM153-CM153*'SaaS - Downselling'!CM85+CM17*'SaaS - Upselling'!CM85+CM85*'SaaS - Upselling'!CM153</f>
        <v>0.77926331340348198</v>
      </c>
      <c r="CO153" s="89">
        <f ca="1">CN153-CN153*'SaaS - Churn'!CN153-CN153*'SaaS - Downselling'!CN153-CN153*'SaaS - Downselling'!CN85+CN17*'SaaS - Upselling'!CN85+CN85*'SaaS - Upselling'!CN153</f>
        <v>0.76367804713541232</v>
      </c>
      <c r="CP153" s="89">
        <f ca="1">CO153-CO153*'SaaS - Churn'!CO153-CO153*'SaaS - Downselling'!CO153-CO153*'SaaS - Downselling'!CO85+CO17*'SaaS - Upselling'!CO85+CO85*'SaaS - Upselling'!CO153</f>
        <v>0.74840448619270405</v>
      </c>
      <c r="CQ153" s="89">
        <f ca="1">CP153-CP153*'SaaS - Churn'!CP153-CP153*'SaaS - Downselling'!CP153-CP153*'SaaS - Downselling'!CP85+CP17*'SaaS - Upselling'!CP85+CP85*'SaaS - Upselling'!CP153</f>
        <v>0.73343639646884995</v>
      </c>
      <c r="CR153" s="89">
        <f ca="1">CQ153-CQ153*'SaaS - Churn'!CQ153-CQ153*'SaaS - Downselling'!CQ153-CQ153*'SaaS - Downselling'!CQ85+CQ17*'SaaS - Upselling'!CQ85+CQ85*'SaaS - Upselling'!CQ153</f>
        <v>0.71876766853947294</v>
      </c>
      <c r="CS153" s="89">
        <f ca="1">CR153-CR153*'SaaS - Churn'!CR153-CR153*'SaaS - Downselling'!CR153-CR153*'SaaS - Downselling'!CR85+CR17*'SaaS - Upselling'!CR85+CR85*'SaaS - Upselling'!CR153</f>
        <v>0.7043923151686835</v>
      </c>
      <c r="CT153" s="89">
        <f ca="1">CS153-CS153*'SaaS - Churn'!CS153-CS153*'SaaS - Downselling'!CS153-CS153*'SaaS - Downselling'!CS85+CS17*'SaaS - Upselling'!CS85+CS85*'SaaS - Upselling'!CS153</f>
        <v>0.69030446886530983</v>
      </c>
      <c r="CU153" s="89">
        <f ca="1">CT153-CT153*'SaaS - Churn'!CT153-CT153*'SaaS - Downselling'!CT153-CT153*'SaaS - Downselling'!CT85+CT17*'SaaS - Upselling'!CT85+CT85*'SaaS - Upselling'!CT153</f>
        <v>0.67649837948800362</v>
      </c>
      <c r="CV153" s="89">
        <f ca="1">CU153-CU153*'SaaS - Churn'!CU153-CU153*'SaaS - Downselling'!CU153-CU153*'SaaS - Downselling'!CU85+CU17*'SaaS - Upselling'!CU85+CU85*'SaaS - Upselling'!CU153</f>
        <v>0.66296841189824351</v>
      </c>
      <c r="CW153" s="89">
        <f ca="1">CV153-CV153*'SaaS - Churn'!CV153-CV153*'SaaS - Downselling'!CV153-CV153*'SaaS - Downselling'!CV85+CV17*'SaaS - Upselling'!CV85+CV85*'SaaS - Upselling'!CV153</f>
        <v>0.6497090436602786</v>
      </c>
      <c r="CX153" s="89">
        <f ca="1">CW153-CW153*'SaaS - Churn'!CW153-CW153*'SaaS - Downselling'!CW153-CW153*'SaaS - Downselling'!CW85+CW17*'SaaS - Upselling'!CW85+CW85*'SaaS - Upselling'!CW153</f>
        <v>0.63671486278707301</v>
      </c>
      <c r="CY153" s="89">
        <f ca="1">CX153-CX153*'SaaS - Churn'!CX153-CX153*'SaaS - Downselling'!CX153-CX153*'SaaS - Downselling'!CX85+CX17*'SaaS - Upselling'!CX85+CX85*'SaaS - Upselling'!CX153</f>
        <v>0.62398056553133152</v>
      </c>
      <c r="CZ153" s="89">
        <f ca="1">CY153-CY153*'SaaS - Churn'!CY153-CY153*'SaaS - Downselling'!CY153-CY153*'SaaS - Downselling'!CY85+CY17*'SaaS - Upselling'!CY85+CY85*'SaaS - Upselling'!CY153</f>
        <v>0.61150095422070494</v>
      </c>
      <c r="DA153" s="89">
        <f ca="1">CZ153-CZ153*'SaaS - Churn'!CZ153-CZ153*'SaaS - Downselling'!CZ153-CZ153*'SaaS - Downselling'!CZ85+CZ17*'SaaS - Upselling'!CZ85+CZ85*'SaaS - Upselling'!CZ153</f>
        <v>0.59927093513629082</v>
      </c>
      <c r="DB153" s="89">
        <f ca="1">DA153-DA153*'SaaS - Churn'!DA153-DA153*'SaaS - Downselling'!DA153-DA153*'SaaS - Downselling'!DA85+DA17*'SaaS - Upselling'!DA85+DA85*'SaaS - Upselling'!DA153</f>
        <v>0.58728551643356497</v>
      </c>
      <c r="DC153" s="89">
        <f ca="1">DB153-DB153*'SaaS - Churn'!DB153-DB153*'SaaS - Downselling'!DB153-DB153*'SaaS - Downselling'!DB85+DB17*'SaaS - Upselling'!DB85+DB85*'SaaS - Upselling'!DB153</f>
        <v>0.57553980610489364</v>
      </c>
      <c r="DD153" s="89">
        <f ca="1">DC153-DC153*'SaaS - Churn'!DC153-DC153*'SaaS - Downselling'!DC153-DC153*'SaaS - Downselling'!DC85+DC17*'SaaS - Upselling'!DC85+DC85*'SaaS - Upselling'!DC153</f>
        <v>0.56402900998279581</v>
      </c>
      <c r="DE153" s="89">
        <f ca="1">DD153-DD153*'SaaS - Churn'!DD153-DD153*'SaaS - Downselling'!DD153-DD153*'SaaS - Downselling'!DD85+DD17*'SaaS - Upselling'!DD85+DD85*'SaaS - Upselling'!DD153</f>
        <v>0.55274842978313987</v>
      </c>
      <c r="DF153" s="89">
        <f ca="1">DE153-DE153*'SaaS - Churn'!DE153-DE153*'SaaS - Downselling'!DE153-DE153*'SaaS - Downselling'!DE85+DE17*'SaaS - Upselling'!DE85+DE85*'SaaS - Upselling'!DE153</f>
        <v>0.54169346118747708</v>
      </c>
      <c r="DG153" s="89">
        <f ca="1">DF153-DF153*'SaaS - Churn'!DF153-DF153*'SaaS - Downselling'!DF153-DF153*'SaaS - Downselling'!DF85+DF17*'SaaS - Upselling'!DF85+DF85*'SaaS - Upselling'!DF153</f>
        <v>0.53085959196372756</v>
      </c>
      <c r="DH153" s="89">
        <f ca="1">DG153-DG153*'SaaS - Churn'!DG153-DG153*'SaaS - Downselling'!DG153-DG153*'SaaS - Downselling'!DG85+DG17*'SaaS - Upselling'!DG85+DG85*'SaaS - Upselling'!DG153</f>
        <v>0.520242400124453</v>
      </c>
      <c r="DI153" s="89">
        <f ca="1">DH153-DH153*'SaaS - Churn'!DH153-DH153*'SaaS - Downselling'!DH153-DH153*'SaaS - Downselling'!DH85+DH17*'SaaS - Upselling'!DH85+DH85*'SaaS - Upselling'!DH153</f>
        <v>0.50983755212196391</v>
      </c>
      <c r="DJ153" s="89">
        <f ca="1">DI153-DI153*'SaaS - Churn'!DI153-DI153*'SaaS - Downselling'!DI153-DI153*'SaaS - Downselling'!DI85+DI17*'SaaS - Upselling'!DI85+DI85*'SaaS - Upselling'!DI153</f>
        <v>0.49964080107952463</v>
      </c>
      <c r="DK153" s="89">
        <f ca="1">DJ153-DJ153*'SaaS - Churn'!DJ153-DJ153*'SaaS - Downselling'!DJ153-DJ153*'SaaS - Downselling'!DJ85+DJ17*'SaaS - Upselling'!DJ85+DJ85*'SaaS - Upselling'!DJ153</f>
        <v>0.48964798505793417</v>
      </c>
      <c r="DL153" s="89">
        <f ca="1">DK153-DK153*'SaaS - Churn'!DK153-DK153*'SaaS - Downselling'!DK153-DK153*'SaaS - Downselling'!DK85+DK17*'SaaS - Upselling'!DK85+DK85*'SaaS - Upselling'!DK153</f>
        <v>0.47985502535677549</v>
      </c>
      <c r="DM153" s="89">
        <f ca="1">DL153-DL153*'SaaS - Churn'!DL153-DL153*'SaaS - Downselling'!DL153-DL153*'SaaS - Downselling'!DL85+DL17*'SaaS - Upselling'!DL85+DL85*'SaaS - Upselling'!DL153</f>
        <v>0.47025792484963996</v>
      </c>
      <c r="DN153" s="89">
        <f ca="1">DM153-DM153*'SaaS - Churn'!DM153-DM153*'SaaS - Downselling'!DM153-DM153*'SaaS - Downselling'!DM85+DM17*'SaaS - Upselling'!DM85+DM85*'SaaS - Upselling'!DM153</f>
        <v>0.46085276635264716</v>
      </c>
      <c r="DO153" s="89">
        <f ca="1">DN153-DN153*'SaaS - Churn'!DN153-DN153*'SaaS - Downselling'!DN153-DN153*'SaaS - Downselling'!DN85+DN17*'SaaS - Upselling'!DN85+DN85*'SaaS - Upselling'!DN153</f>
        <v>0.45163571102559419</v>
      </c>
      <c r="DP153" s="89">
        <f ca="1">DO153-DO153*'SaaS - Churn'!DO153-DO153*'SaaS - Downselling'!DO153-DO153*'SaaS - Downselling'!DO85+DO17*'SaaS - Upselling'!DO85+DO85*'SaaS - Upselling'!DO153</f>
        <v>0.4426029968050823</v>
      </c>
      <c r="DQ153" s="89">
        <f ca="1">DP153-DP153*'SaaS - Churn'!DP153-DP153*'SaaS - Downselling'!DP153-DP153*'SaaS - Downselling'!DP85+DP17*'SaaS - Upselling'!DP85+DP85*'SaaS - Upselling'!DP153</f>
        <v>0.43375093686898064</v>
      </c>
      <c r="DR153" s="89">
        <f ca="1">DQ153-DQ153*'SaaS - Churn'!DQ153-DQ153*'SaaS - Downselling'!DQ153-DQ153*'SaaS - Downselling'!DQ85+DQ17*'SaaS - Upselling'!DQ85+DQ85*'SaaS - Upselling'!DQ153</f>
        <v>0.425075918131601</v>
      </c>
    </row>
    <row r="154" spans="2:122" ht="15.75" customHeight="1">
      <c r="B154" s="195">
        <v>43374</v>
      </c>
      <c r="D154" s="63"/>
      <c r="BK154" s="89">
        <f ca="1"/>
        <v>2.1</v>
      </c>
      <c r="BL154" s="89">
        <f ca="1">BK154-BK154*'SaaS - Churn'!BK154-BK154*'SaaS - Downselling'!BK154-BK154*'SaaS - Downselling'!BK86+BK18*'SaaS - Upselling'!BK86+BK86*'SaaS - Upselling'!BK154</f>
        <v>2.0580000000000003</v>
      </c>
      <c r="BM154" s="89">
        <f ca="1">BL154-BL154*'SaaS - Churn'!BL154-BL154*'SaaS - Downselling'!BL154-BL154*'SaaS - Downselling'!BL86+BL18*'SaaS - Upselling'!BL86+BL86*'SaaS - Upselling'!BL154</f>
        <v>2.0168400000000002</v>
      </c>
      <c r="BN154" s="89">
        <f ca="1">BM154-BM154*'SaaS - Churn'!BM154-BM154*'SaaS - Downselling'!BM154-BM154*'SaaS - Downselling'!BM86+BM18*'SaaS - Upselling'!BM86+BM86*'SaaS - Upselling'!BM154</f>
        <v>1.9765032000000002</v>
      </c>
      <c r="BO154" s="89">
        <f ca="1">BN154-BN154*'SaaS - Churn'!BN154-BN154*'SaaS - Downselling'!BN154-BN154*'SaaS - Downselling'!BN86+BN18*'SaaS - Upselling'!BN86+BN86*'SaaS - Upselling'!BN154</f>
        <v>1.9369731360000002</v>
      </c>
      <c r="BP154" s="89">
        <f ca="1">BO154-BO154*'SaaS - Churn'!BO154-BO154*'SaaS - Downselling'!BO154-BO154*'SaaS - Downselling'!BO86+BO18*'SaaS - Upselling'!BO86+BO86*'SaaS - Upselling'!BO154</f>
        <v>1.8982336732800003</v>
      </c>
      <c r="BQ154" s="89">
        <f ca="1">BP154-BP154*'SaaS - Churn'!BP154-BP154*'SaaS - Downselling'!BP154-BP154*'SaaS - Downselling'!BP86+BP18*'SaaS - Upselling'!BP86+BP86*'SaaS - Upselling'!BP154</f>
        <v>1.8602689998144002</v>
      </c>
      <c r="BR154" s="89">
        <f ca="1">BQ154-BQ154*'SaaS - Churn'!BQ154-BQ154*'SaaS - Downselling'!BQ154-BQ154*'SaaS - Downselling'!BQ86+BQ18*'SaaS - Upselling'!BQ86+BQ86*'SaaS - Upselling'!BQ154</f>
        <v>1.8230636198181123</v>
      </c>
      <c r="BS154" s="89">
        <f ca="1">BR154-BR154*'SaaS - Churn'!BR154-BR154*'SaaS - Downselling'!BR154-BR154*'SaaS - Downselling'!BR86+BR18*'SaaS - Upselling'!BR86+BR86*'SaaS - Upselling'!BR154</f>
        <v>1.7866023474217501</v>
      </c>
      <c r="BT154" s="89">
        <f ca="1">BS154-BS154*'SaaS - Churn'!BS154-BS154*'SaaS - Downselling'!BS154-BS154*'SaaS - Downselling'!BS86+BS18*'SaaS - Upselling'!BS86+BS86*'SaaS - Upselling'!BS154</f>
        <v>1.750870300473315</v>
      </c>
      <c r="BU154" s="89">
        <f ca="1">BT154-BT154*'SaaS - Churn'!BT154-BT154*'SaaS - Downselling'!BT154-BT154*'SaaS - Downselling'!BT86+BT18*'SaaS - Upselling'!BT86+BT86*'SaaS - Upselling'!BT154</f>
        <v>1.7158528944638487</v>
      </c>
      <c r="BV154" s="89">
        <f ca="1">BU154-BU154*'SaaS - Churn'!BU154-BU154*'SaaS - Downselling'!BU154-BU154*'SaaS - Downselling'!BU86+BU18*'SaaS - Upselling'!BU86+BU86*'SaaS - Upselling'!BU154</f>
        <v>1.6815358365745716</v>
      </c>
      <c r="BW154" s="89">
        <f ca="1">BV154-BV154*'SaaS - Churn'!BV154-BV154*'SaaS - Downselling'!BV154-BV154*'SaaS - Downselling'!BV86+BV18*'SaaS - Upselling'!BV86+BV86*'SaaS - Upselling'!BV154</f>
        <v>1.6479051198430801</v>
      </c>
      <c r="BX154" s="89">
        <f ca="1">BW154-BW154*'SaaS - Churn'!BW154-BW154*'SaaS - Downselling'!BW154-BW154*'SaaS - Downselling'!BW86+BW18*'SaaS - Upselling'!BW86+BW86*'SaaS - Upselling'!BW154</f>
        <v>1.6149470174462184</v>
      </c>
      <c r="BY154" s="89">
        <f ca="1">BX154-BX154*'SaaS - Churn'!BX154-BX154*'SaaS - Downselling'!BX154-BX154*'SaaS - Downselling'!BX86+BX18*'SaaS - Upselling'!BX86+BX86*'SaaS - Upselling'!BX154</f>
        <v>1.5826480770972939</v>
      </c>
      <c r="BZ154" s="89">
        <f ca="1">BY154-BY154*'SaaS - Churn'!BY154-BY154*'SaaS - Downselling'!BY154-BY154*'SaaS - Downselling'!BY86+BY18*'SaaS - Upselling'!BY86+BY86*'SaaS - Upselling'!BY154</f>
        <v>1.5509951155553481</v>
      </c>
      <c r="CA154" s="89">
        <f ca="1">BZ154-BZ154*'SaaS - Churn'!BZ154-BZ154*'SaaS - Downselling'!BZ154-BZ154*'SaaS - Downselling'!BZ86+BZ18*'SaaS - Upselling'!BZ86+BZ86*'SaaS - Upselling'!BZ154</f>
        <v>1.519975213244241</v>
      </c>
      <c r="CB154" s="89">
        <f ca="1">CA154-CA154*'SaaS - Churn'!CA154-CA154*'SaaS - Downselling'!CA154-CA154*'SaaS - Downselling'!CA86+CA18*'SaaS - Upselling'!CA86+CA86*'SaaS - Upselling'!CA154</f>
        <v>1.4895757089793562</v>
      </c>
      <c r="CC154" s="89">
        <f ca="1">CB154-CB154*'SaaS - Churn'!CB154-CB154*'SaaS - Downselling'!CB154-CB154*'SaaS - Downselling'!CB86+CB18*'SaaS - Upselling'!CB86+CB86*'SaaS - Upselling'!CB154</f>
        <v>1.4597841947997692</v>
      </c>
      <c r="CD154" s="89">
        <f ca="1">CC154-CC154*'SaaS - Churn'!CC154-CC154*'SaaS - Downselling'!CC154-CC154*'SaaS - Downselling'!CC86+CC18*'SaaS - Upselling'!CC86+CC86*'SaaS - Upselling'!CC154</f>
        <v>1.4305885109037737</v>
      </c>
      <c r="CE154" s="89">
        <f ca="1">CD154-CD154*'SaaS - Churn'!CD154-CD154*'SaaS - Downselling'!CD154-CD154*'SaaS - Downselling'!CD86+CD18*'SaaS - Upselling'!CD86+CD86*'SaaS - Upselling'!CD154</f>
        <v>1.4019767406856982</v>
      </c>
      <c r="CF154" s="89">
        <f ca="1">CE154-CE154*'SaaS - Churn'!CE154-CE154*'SaaS - Downselling'!CE154-CE154*'SaaS - Downselling'!CE86+CE18*'SaaS - Upselling'!CE86+CE86*'SaaS - Upselling'!CE154</f>
        <v>1.3739372058719843</v>
      </c>
      <c r="CG154" s="89">
        <f ca="1">CF154-CF154*'SaaS - Churn'!CF154-CF154*'SaaS - Downselling'!CF154-CF154*'SaaS - Downselling'!CF86+CF18*'SaaS - Upselling'!CF86+CF86*'SaaS - Upselling'!CF154</f>
        <v>1.3464584617545445</v>
      </c>
      <c r="CH154" s="89">
        <f ca="1">CG154-CG154*'SaaS - Churn'!CG154-CG154*'SaaS - Downselling'!CG154-CG154*'SaaS - Downselling'!CG86+CG18*'SaaS - Upselling'!CG86+CG86*'SaaS - Upselling'!CG154</f>
        <v>1.3195292925194537</v>
      </c>
      <c r="CI154" s="89">
        <f ca="1">CH154-CH154*'SaaS - Churn'!CH154-CH154*'SaaS - Downselling'!CH154-CH154*'SaaS - Downselling'!CH86+CH18*'SaaS - Upselling'!CH86+CH86*'SaaS - Upselling'!CH154</f>
        <v>1.2931387066690647</v>
      </c>
      <c r="CJ154" s="89">
        <f ca="1">CI154-CI154*'SaaS - Churn'!CI154-CI154*'SaaS - Downselling'!CI154-CI154*'SaaS - Downselling'!CI86+CI18*'SaaS - Upselling'!CI86+CI86*'SaaS - Upselling'!CI154</f>
        <v>1.2672759325356835</v>
      </c>
      <c r="CK154" s="89">
        <f ca="1">CJ154-CJ154*'SaaS - Churn'!CJ154-CJ154*'SaaS - Downselling'!CJ154-CJ154*'SaaS - Downselling'!CJ86+CJ18*'SaaS - Upselling'!CJ86+CJ86*'SaaS - Upselling'!CJ154</f>
        <v>1.2419304138849698</v>
      </c>
      <c r="CL154" s="89">
        <f ca="1">CK154-CK154*'SaaS - Churn'!CK154-CK154*'SaaS - Downselling'!CK154-CK154*'SaaS - Downselling'!CK86+CK18*'SaaS - Upselling'!CK86+CK86*'SaaS - Upselling'!CK154</f>
        <v>1.2170918056072704</v>
      </c>
      <c r="CM154" s="89">
        <f ca="1">CL154-CL154*'SaaS - Churn'!CL154-CL154*'SaaS - Downselling'!CL154-CL154*'SaaS - Downselling'!CL86+CL18*'SaaS - Upselling'!CL86+CL86*'SaaS - Upselling'!CL154</f>
        <v>1.1927499694951249</v>
      </c>
      <c r="CN154" s="89">
        <f ca="1">CM154-CM154*'SaaS - Churn'!CM154-CM154*'SaaS - Downselling'!CM154-CM154*'SaaS - Downselling'!CM86+CM18*'SaaS - Upselling'!CM86+CM86*'SaaS - Upselling'!CM154</f>
        <v>1.1688949701052225</v>
      </c>
      <c r="CO154" s="89">
        <f ca="1">CN154-CN154*'SaaS - Churn'!CN154-CN154*'SaaS - Downselling'!CN154-CN154*'SaaS - Downselling'!CN86+CN18*'SaaS - Upselling'!CN86+CN86*'SaaS - Upselling'!CN154</f>
        <v>1.1455170707031179</v>
      </c>
      <c r="CP154" s="89">
        <f ca="1">CO154-CO154*'SaaS - Churn'!CO154-CO154*'SaaS - Downselling'!CO154-CO154*'SaaS - Downselling'!CO86+CO18*'SaaS - Upselling'!CO86+CO86*'SaaS - Upselling'!CO154</f>
        <v>1.1226067292890556</v>
      </c>
      <c r="CQ154" s="89">
        <f ca="1">CP154-CP154*'SaaS - Churn'!CP154-CP154*'SaaS - Downselling'!CP154-CP154*'SaaS - Downselling'!CP86+CP18*'SaaS - Upselling'!CP86+CP86*'SaaS - Upselling'!CP154</f>
        <v>1.1001545947032745</v>
      </c>
      <c r="CR154" s="89">
        <f ca="1">CQ154-CQ154*'SaaS - Churn'!CQ154-CQ154*'SaaS - Downselling'!CQ154-CQ154*'SaaS - Downselling'!CQ86+CQ18*'SaaS - Upselling'!CQ86+CQ86*'SaaS - Upselling'!CQ154</f>
        <v>1.078151502809209</v>
      </c>
      <c r="CS154" s="89">
        <f ca="1">CR154-CR154*'SaaS - Churn'!CR154-CR154*'SaaS - Downselling'!CR154-CR154*'SaaS - Downselling'!CR86+CR18*'SaaS - Upselling'!CR86+CR86*'SaaS - Upselling'!CR154</f>
        <v>1.0565884727530248</v>
      </c>
      <c r="CT154" s="89">
        <f ca="1">CS154-CS154*'SaaS - Churn'!CS154-CS154*'SaaS - Downselling'!CS154-CS154*'SaaS - Downselling'!CS86+CS18*'SaaS - Upselling'!CS86+CS86*'SaaS - Upselling'!CS154</f>
        <v>1.0354567032979642</v>
      </c>
      <c r="CU154" s="89">
        <f ca="1">CT154-CT154*'SaaS - Churn'!CT154-CT154*'SaaS - Downselling'!CT154-CT154*'SaaS - Downselling'!CT86+CT18*'SaaS - Upselling'!CT86+CT86*'SaaS - Upselling'!CT154</f>
        <v>1.0147475692320049</v>
      </c>
      <c r="CV154" s="89">
        <f ca="1">CU154-CU154*'SaaS - Churn'!CU154-CU154*'SaaS - Downselling'!CU154-CU154*'SaaS - Downselling'!CU86+CU18*'SaaS - Upselling'!CU86+CU86*'SaaS - Upselling'!CU154</f>
        <v>0.99445261784736483</v>
      </c>
      <c r="CW154" s="89">
        <f ca="1">CV154-CV154*'SaaS - Churn'!CV154-CV154*'SaaS - Downselling'!CV154-CV154*'SaaS - Downselling'!CV86+CV18*'SaaS - Upselling'!CV86+CV86*'SaaS - Upselling'!CV154</f>
        <v>0.97456356549041756</v>
      </c>
      <c r="CX154" s="89">
        <f ca="1">CW154-CW154*'SaaS - Churn'!CW154-CW154*'SaaS - Downselling'!CW154-CW154*'SaaS - Downselling'!CW86+CW18*'SaaS - Upselling'!CW86+CW86*'SaaS - Upselling'!CW154</f>
        <v>0.95507229418060924</v>
      </c>
      <c r="CY154" s="89">
        <f ca="1">CX154-CX154*'SaaS - Churn'!CX154-CX154*'SaaS - Downselling'!CX154-CX154*'SaaS - Downselling'!CX86+CX18*'SaaS - Upselling'!CX86+CX86*'SaaS - Upselling'!CX154</f>
        <v>0.93597084829699706</v>
      </c>
      <c r="CZ154" s="89">
        <f ca="1">CY154-CY154*'SaaS - Churn'!CY154-CY154*'SaaS - Downselling'!CY154-CY154*'SaaS - Downselling'!CY86+CY18*'SaaS - Upselling'!CY86+CY86*'SaaS - Upselling'!CY154</f>
        <v>0.91725143133105713</v>
      </c>
      <c r="DA154" s="89">
        <f ca="1">CZ154-CZ154*'SaaS - Churn'!CZ154-CZ154*'SaaS - Downselling'!CZ154-CZ154*'SaaS - Downselling'!CZ86+CZ18*'SaaS - Upselling'!CZ86+CZ86*'SaaS - Upselling'!CZ154</f>
        <v>0.898906402704436</v>
      </c>
      <c r="DB154" s="89">
        <f ca="1">DA154-DA154*'SaaS - Churn'!DA154-DA154*'SaaS - Downselling'!DA154-DA154*'SaaS - Downselling'!DA86+DA18*'SaaS - Upselling'!DA86+DA86*'SaaS - Upselling'!DA154</f>
        <v>0.88092827465034729</v>
      </c>
      <c r="DC154" s="89">
        <f ca="1">DB154-DB154*'SaaS - Churn'!DB154-DB154*'SaaS - Downselling'!DB154-DB154*'SaaS - Downselling'!DB86+DB18*'SaaS - Upselling'!DB86+DB86*'SaaS - Upselling'!DB154</f>
        <v>0.86330970915734029</v>
      </c>
      <c r="DD154" s="89">
        <f ca="1">DC154-DC154*'SaaS - Churn'!DC154-DC154*'SaaS - Downselling'!DC154-DC154*'SaaS - Downselling'!DC86+DC18*'SaaS - Upselling'!DC86+DC86*'SaaS - Upselling'!DC154</f>
        <v>0.8460435149741935</v>
      </c>
      <c r="DE154" s="89">
        <f ca="1">DD154-DD154*'SaaS - Churn'!DD154-DD154*'SaaS - Downselling'!DD154-DD154*'SaaS - Downselling'!DD86+DD18*'SaaS - Upselling'!DD86+DD86*'SaaS - Upselling'!DD154</f>
        <v>0.82912264467470964</v>
      </c>
      <c r="DF154" s="89">
        <f ca="1">DE154-DE154*'SaaS - Churn'!DE154-DE154*'SaaS - Downselling'!DE154-DE154*'SaaS - Downselling'!DE86+DE18*'SaaS - Upselling'!DE86+DE86*'SaaS - Upselling'!DE154</f>
        <v>0.81254019178121539</v>
      </c>
      <c r="DG154" s="89">
        <f ca="1">DF154-DF154*'SaaS - Churn'!DF154-DF154*'SaaS - Downselling'!DF154-DF154*'SaaS - Downselling'!DF86+DF18*'SaaS - Upselling'!DF86+DF86*'SaaS - Upselling'!DF154</f>
        <v>0.79628938794559112</v>
      </c>
      <c r="DH154" s="89">
        <f ca="1">DG154-DG154*'SaaS - Churn'!DG154-DG154*'SaaS - Downselling'!DG154-DG154*'SaaS - Downselling'!DG86+DG18*'SaaS - Upselling'!DG86+DG86*'SaaS - Upselling'!DG154</f>
        <v>0.78036360018667927</v>
      </c>
      <c r="DI154" s="89">
        <f ca="1">DH154-DH154*'SaaS - Churn'!DH154-DH154*'SaaS - Downselling'!DH154-DH154*'SaaS - Downselling'!DH86+DH18*'SaaS - Upselling'!DH86+DH86*'SaaS - Upselling'!DH154</f>
        <v>0.7647563281829457</v>
      </c>
      <c r="DJ154" s="89">
        <f ca="1">DI154-DI154*'SaaS - Churn'!DI154-DI154*'SaaS - Downselling'!DI154-DI154*'SaaS - Downselling'!DI86+DI18*'SaaS - Upselling'!DI86+DI86*'SaaS - Upselling'!DI154</f>
        <v>0.74946120161928675</v>
      </c>
      <c r="DK154" s="89">
        <f ca="1">DJ154-DJ154*'SaaS - Churn'!DJ154-DJ154*'SaaS - Downselling'!DJ154-DJ154*'SaaS - Downselling'!DJ86+DJ18*'SaaS - Upselling'!DJ86+DJ86*'SaaS - Upselling'!DJ154</f>
        <v>0.73447197758690097</v>
      </c>
      <c r="DL154" s="89">
        <f ca="1">DK154-DK154*'SaaS - Churn'!DK154-DK154*'SaaS - Downselling'!DK154-DK154*'SaaS - Downselling'!DK86+DK18*'SaaS - Upselling'!DK86+DK86*'SaaS - Upselling'!DK154</f>
        <v>0.7197825380351629</v>
      </c>
      <c r="DM154" s="89">
        <f ca="1">DL154-DL154*'SaaS - Churn'!DL154-DL154*'SaaS - Downselling'!DL154-DL154*'SaaS - Downselling'!DL86+DL18*'SaaS - Upselling'!DL86+DL86*'SaaS - Upselling'!DL154</f>
        <v>0.70538688727445964</v>
      </c>
      <c r="DN154" s="89">
        <f ca="1">DM154-DM154*'SaaS - Churn'!DM154-DM154*'SaaS - Downselling'!DM154-DM154*'SaaS - Downselling'!DM86+DM18*'SaaS - Upselling'!DM86+DM86*'SaaS - Upselling'!DM154</f>
        <v>0.6912791495289704</v>
      </c>
      <c r="DO154" s="89">
        <f ca="1">DN154-DN154*'SaaS - Churn'!DN154-DN154*'SaaS - Downselling'!DN154-DN154*'SaaS - Downselling'!DN86+DN18*'SaaS - Upselling'!DN86+DN86*'SaaS - Upselling'!DN154</f>
        <v>0.67745356653839095</v>
      </c>
      <c r="DP154" s="89">
        <f ca="1">DO154-DO154*'SaaS - Churn'!DO154-DO154*'SaaS - Downselling'!DO154-DO154*'SaaS - Downselling'!DO86+DO18*'SaaS - Upselling'!DO86+DO86*'SaaS - Upselling'!DO154</f>
        <v>0.66390449520762318</v>
      </c>
      <c r="DQ154" s="89">
        <f ca="1">DP154-DP154*'SaaS - Churn'!DP154-DP154*'SaaS - Downselling'!DP154-DP154*'SaaS - Downselling'!DP86+DP18*'SaaS - Upselling'!DP86+DP86*'SaaS - Upselling'!DP154</f>
        <v>0.65062640530347071</v>
      </c>
      <c r="DR154" s="89">
        <f ca="1">DQ154-DQ154*'SaaS - Churn'!DQ154-DQ154*'SaaS - Downselling'!DQ154-DQ154*'SaaS - Downselling'!DQ86+DQ18*'SaaS - Upselling'!DQ86+DQ86*'SaaS - Upselling'!DQ154</f>
        <v>0.63761387719740126</v>
      </c>
    </row>
    <row r="155" spans="2:122" ht="15.75" customHeight="1">
      <c r="B155" s="195">
        <v>43405</v>
      </c>
      <c r="D155" s="166">
        <v>1</v>
      </c>
      <c r="BK155" s="89">
        <f ca="1"/>
        <v>2.1</v>
      </c>
      <c r="BL155" s="89">
        <f ca="1">BK155-BK155*'SaaS - Churn'!BK155-BK155*'SaaS - Downselling'!BK155-BK155*'SaaS - Downselling'!BK87+BK19*'SaaS - Upselling'!BK87+BK87*'SaaS - Upselling'!BK155</f>
        <v>2.0580000000000003</v>
      </c>
      <c r="BM155" s="89">
        <f ca="1">BL155-BL155*'SaaS - Churn'!BL155-BL155*'SaaS - Downselling'!BL155-BL155*'SaaS - Downselling'!BL87+BL19*'SaaS - Upselling'!BL87+BL87*'SaaS - Upselling'!BL155</f>
        <v>2.0168400000000002</v>
      </c>
      <c r="BN155" s="89">
        <f ca="1">BM155-BM155*'SaaS - Churn'!BM155-BM155*'SaaS - Downselling'!BM155-BM155*'SaaS - Downselling'!BM87+BM19*'SaaS - Upselling'!BM87+BM87*'SaaS - Upselling'!BM155</f>
        <v>1.9765032000000002</v>
      </c>
      <c r="BO155" s="89">
        <f ca="1">BN155-BN155*'SaaS - Churn'!BN155-BN155*'SaaS - Downselling'!BN155-BN155*'SaaS - Downselling'!BN87+BN19*'SaaS - Upselling'!BN87+BN87*'SaaS - Upselling'!BN155</f>
        <v>1.9369731360000002</v>
      </c>
      <c r="BP155" s="89">
        <f ca="1">BO155-BO155*'SaaS - Churn'!BO155-BO155*'SaaS - Downselling'!BO155-BO155*'SaaS - Downselling'!BO87+BO19*'SaaS - Upselling'!BO87+BO87*'SaaS - Upselling'!BO155</f>
        <v>1.8982336732800003</v>
      </c>
      <c r="BQ155" s="89">
        <f ca="1">BP155-BP155*'SaaS - Churn'!BP155-BP155*'SaaS - Downselling'!BP155-BP155*'SaaS - Downselling'!BP87+BP19*'SaaS - Upselling'!BP87+BP87*'SaaS - Upselling'!BP155</f>
        <v>1.8602689998144002</v>
      </c>
      <c r="BR155" s="89">
        <f ca="1">BQ155-BQ155*'SaaS - Churn'!BQ155-BQ155*'SaaS - Downselling'!BQ155-BQ155*'SaaS - Downselling'!BQ87+BQ19*'SaaS - Upselling'!BQ87+BQ87*'SaaS - Upselling'!BQ155</f>
        <v>1.8230636198181123</v>
      </c>
      <c r="BS155" s="89">
        <f ca="1">BR155-BR155*'SaaS - Churn'!BR155-BR155*'SaaS - Downselling'!BR155-BR155*'SaaS - Downselling'!BR87+BR19*'SaaS - Upselling'!BR87+BR87*'SaaS - Upselling'!BR155</f>
        <v>1.7866023474217501</v>
      </c>
      <c r="BT155" s="89">
        <f ca="1">BS155-BS155*'SaaS - Churn'!BS155-BS155*'SaaS - Downselling'!BS155-BS155*'SaaS - Downselling'!BS87+BS19*'SaaS - Upselling'!BS87+BS87*'SaaS - Upselling'!BS155</f>
        <v>1.750870300473315</v>
      </c>
      <c r="BU155" s="89">
        <f ca="1">BT155-BT155*'SaaS - Churn'!BT155-BT155*'SaaS - Downselling'!BT155-BT155*'SaaS - Downselling'!BT87+BT19*'SaaS - Upselling'!BT87+BT87*'SaaS - Upselling'!BT155</f>
        <v>1.7158528944638487</v>
      </c>
      <c r="BV155" s="89">
        <f ca="1">BU155-BU155*'SaaS - Churn'!BU155-BU155*'SaaS - Downselling'!BU155-BU155*'SaaS - Downselling'!BU87+BU19*'SaaS - Upselling'!BU87+BU87*'SaaS - Upselling'!BU155</f>
        <v>1.6815358365745716</v>
      </c>
      <c r="BW155" s="89">
        <f ca="1">BV155-BV155*'SaaS - Churn'!BV155-BV155*'SaaS - Downselling'!BV155-BV155*'SaaS - Downselling'!BV87+BV19*'SaaS - Upselling'!BV87+BV87*'SaaS - Upselling'!BV155</f>
        <v>1.6479051198430801</v>
      </c>
      <c r="BX155" s="89">
        <f ca="1">BW155-BW155*'SaaS - Churn'!BW155-BW155*'SaaS - Downselling'!BW155-BW155*'SaaS - Downselling'!BW87+BW19*'SaaS - Upselling'!BW87+BW87*'SaaS - Upselling'!BW155</f>
        <v>1.6149470174462184</v>
      </c>
      <c r="BY155" s="89">
        <f ca="1">BX155-BX155*'SaaS - Churn'!BX155-BX155*'SaaS - Downselling'!BX155-BX155*'SaaS - Downselling'!BX87+BX19*'SaaS - Upselling'!BX87+BX87*'SaaS - Upselling'!BX155</f>
        <v>1.5826480770972939</v>
      </c>
      <c r="BZ155" s="89">
        <f ca="1">BY155-BY155*'SaaS - Churn'!BY155-BY155*'SaaS - Downselling'!BY155-BY155*'SaaS - Downselling'!BY87+BY19*'SaaS - Upselling'!BY87+BY87*'SaaS - Upselling'!BY155</f>
        <v>1.5509951155553481</v>
      </c>
      <c r="CA155" s="89">
        <f ca="1">BZ155-BZ155*'SaaS - Churn'!BZ155-BZ155*'SaaS - Downselling'!BZ155-BZ155*'SaaS - Downselling'!BZ87+BZ19*'SaaS - Upselling'!BZ87+BZ87*'SaaS - Upselling'!BZ155</f>
        <v>1.519975213244241</v>
      </c>
      <c r="CB155" s="89">
        <f ca="1">CA155-CA155*'SaaS - Churn'!CA155-CA155*'SaaS - Downselling'!CA155-CA155*'SaaS - Downselling'!CA87+CA19*'SaaS - Upselling'!CA87+CA87*'SaaS - Upselling'!CA155</f>
        <v>1.4895757089793562</v>
      </c>
      <c r="CC155" s="89">
        <f ca="1">CB155-CB155*'SaaS - Churn'!CB155-CB155*'SaaS - Downselling'!CB155-CB155*'SaaS - Downselling'!CB87+CB19*'SaaS - Upselling'!CB87+CB87*'SaaS - Upselling'!CB155</f>
        <v>1.4597841947997692</v>
      </c>
      <c r="CD155" s="89">
        <f ca="1">CC155-CC155*'SaaS - Churn'!CC155-CC155*'SaaS - Downselling'!CC155-CC155*'SaaS - Downselling'!CC87+CC19*'SaaS - Upselling'!CC87+CC87*'SaaS - Upselling'!CC155</f>
        <v>1.4305885109037737</v>
      </c>
      <c r="CE155" s="89">
        <f ca="1">CD155-CD155*'SaaS - Churn'!CD155-CD155*'SaaS - Downselling'!CD155-CD155*'SaaS - Downselling'!CD87+CD19*'SaaS - Upselling'!CD87+CD87*'SaaS - Upselling'!CD155</f>
        <v>1.4019767406856982</v>
      </c>
      <c r="CF155" s="89">
        <f ca="1">CE155-CE155*'SaaS - Churn'!CE155-CE155*'SaaS - Downselling'!CE155-CE155*'SaaS - Downselling'!CE87+CE19*'SaaS - Upselling'!CE87+CE87*'SaaS - Upselling'!CE155</f>
        <v>1.3739372058719843</v>
      </c>
      <c r="CG155" s="89">
        <f ca="1">CF155-CF155*'SaaS - Churn'!CF155-CF155*'SaaS - Downselling'!CF155-CF155*'SaaS - Downselling'!CF87+CF19*'SaaS - Upselling'!CF87+CF87*'SaaS - Upselling'!CF155</f>
        <v>1.3464584617545445</v>
      </c>
      <c r="CH155" s="89">
        <f ca="1">CG155-CG155*'SaaS - Churn'!CG155-CG155*'SaaS - Downselling'!CG155-CG155*'SaaS - Downselling'!CG87+CG19*'SaaS - Upselling'!CG87+CG87*'SaaS - Upselling'!CG155</f>
        <v>1.3195292925194537</v>
      </c>
      <c r="CI155" s="89">
        <f ca="1">CH155-CH155*'SaaS - Churn'!CH155-CH155*'SaaS - Downselling'!CH155-CH155*'SaaS - Downselling'!CH87+CH19*'SaaS - Upselling'!CH87+CH87*'SaaS - Upselling'!CH155</f>
        <v>1.2931387066690647</v>
      </c>
      <c r="CJ155" s="89">
        <f ca="1">CI155-CI155*'SaaS - Churn'!CI155-CI155*'SaaS - Downselling'!CI155-CI155*'SaaS - Downselling'!CI87+CI19*'SaaS - Upselling'!CI87+CI87*'SaaS - Upselling'!CI155</f>
        <v>1.2672759325356835</v>
      </c>
      <c r="CK155" s="89">
        <f ca="1">CJ155-CJ155*'SaaS - Churn'!CJ155-CJ155*'SaaS - Downselling'!CJ155-CJ155*'SaaS - Downselling'!CJ87+CJ19*'SaaS - Upselling'!CJ87+CJ87*'SaaS - Upselling'!CJ155</f>
        <v>1.2419304138849698</v>
      </c>
      <c r="CL155" s="89">
        <f ca="1">CK155-CK155*'SaaS - Churn'!CK155-CK155*'SaaS - Downselling'!CK155-CK155*'SaaS - Downselling'!CK87+CK19*'SaaS - Upselling'!CK87+CK87*'SaaS - Upselling'!CK155</f>
        <v>1.2170918056072704</v>
      </c>
      <c r="CM155" s="89">
        <f ca="1">CL155-CL155*'SaaS - Churn'!CL155-CL155*'SaaS - Downselling'!CL155-CL155*'SaaS - Downselling'!CL87+CL19*'SaaS - Upselling'!CL87+CL87*'SaaS - Upselling'!CL155</f>
        <v>1.1927499694951249</v>
      </c>
      <c r="CN155" s="89">
        <f ca="1">CM155-CM155*'SaaS - Churn'!CM155-CM155*'SaaS - Downselling'!CM155-CM155*'SaaS - Downselling'!CM87+CM19*'SaaS - Upselling'!CM87+CM87*'SaaS - Upselling'!CM155</f>
        <v>1.1688949701052225</v>
      </c>
      <c r="CO155" s="89">
        <f ca="1">CN155-CN155*'SaaS - Churn'!CN155-CN155*'SaaS - Downselling'!CN155-CN155*'SaaS - Downselling'!CN87+CN19*'SaaS - Upselling'!CN87+CN87*'SaaS - Upselling'!CN155</f>
        <v>1.1455170707031179</v>
      </c>
      <c r="CP155" s="89">
        <f ca="1">CO155-CO155*'SaaS - Churn'!CO155-CO155*'SaaS - Downselling'!CO155-CO155*'SaaS - Downselling'!CO87+CO19*'SaaS - Upselling'!CO87+CO87*'SaaS - Upselling'!CO155</f>
        <v>1.1226067292890556</v>
      </c>
      <c r="CQ155" s="89">
        <f ca="1">CP155-CP155*'SaaS - Churn'!CP155-CP155*'SaaS - Downselling'!CP155-CP155*'SaaS - Downselling'!CP87+CP19*'SaaS - Upselling'!CP87+CP87*'SaaS - Upselling'!CP155</f>
        <v>1.1001545947032745</v>
      </c>
      <c r="CR155" s="89">
        <f ca="1">CQ155-CQ155*'SaaS - Churn'!CQ155-CQ155*'SaaS - Downselling'!CQ155-CQ155*'SaaS - Downselling'!CQ87+CQ19*'SaaS - Upselling'!CQ87+CQ87*'SaaS - Upselling'!CQ155</f>
        <v>1.078151502809209</v>
      </c>
      <c r="CS155" s="89">
        <f ca="1">CR155-CR155*'SaaS - Churn'!CR155-CR155*'SaaS - Downselling'!CR155-CR155*'SaaS - Downselling'!CR87+CR19*'SaaS - Upselling'!CR87+CR87*'SaaS - Upselling'!CR155</f>
        <v>1.0565884727530248</v>
      </c>
      <c r="CT155" s="89">
        <f ca="1">CS155-CS155*'SaaS - Churn'!CS155-CS155*'SaaS - Downselling'!CS155-CS155*'SaaS - Downselling'!CS87+CS19*'SaaS - Upselling'!CS87+CS87*'SaaS - Upselling'!CS155</f>
        <v>1.0354567032979642</v>
      </c>
      <c r="CU155" s="89">
        <f ca="1">CT155-CT155*'SaaS - Churn'!CT155-CT155*'SaaS - Downselling'!CT155-CT155*'SaaS - Downselling'!CT87+CT19*'SaaS - Upselling'!CT87+CT87*'SaaS - Upselling'!CT155</f>
        <v>1.0147475692320049</v>
      </c>
      <c r="CV155" s="89">
        <f ca="1">CU155-CU155*'SaaS - Churn'!CU155-CU155*'SaaS - Downselling'!CU155-CU155*'SaaS - Downselling'!CU87+CU19*'SaaS - Upselling'!CU87+CU87*'SaaS - Upselling'!CU155</f>
        <v>0.99445261784736483</v>
      </c>
      <c r="CW155" s="89">
        <f ca="1">CV155-CV155*'SaaS - Churn'!CV155-CV155*'SaaS - Downselling'!CV155-CV155*'SaaS - Downselling'!CV87+CV19*'SaaS - Upselling'!CV87+CV87*'SaaS - Upselling'!CV155</f>
        <v>0.97456356549041756</v>
      </c>
      <c r="CX155" s="89">
        <f ca="1">CW155-CW155*'SaaS - Churn'!CW155-CW155*'SaaS - Downselling'!CW155-CW155*'SaaS - Downselling'!CW87+CW19*'SaaS - Upselling'!CW87+CW87*'SaaS - Upselling'!CW155</f>
        <v>0.95507229418060924</v>
      </c>
      <c r="CY155" s="89">
        <f ca="1">CX155-CX155*'SaaS - Churn'!CX155-CX155*'SaaS - Downselling'!CX155-CX155*'SaaS - Downselling'!CX87+CX19*'SaaS - Upselling'!CX87+CX87*'SaaS - Upselling'!CX155</f>
        <v>0.93597084829699706</v>
      </c>
      <c r="CZ155" s="89">
        <f ca="1">CY155-CY155*'SaaS - Churn'!CY155-CY155*'SaaS - Downselling'!CY155-CY155*'SaaS - Downselling'!CY87+CY19*'SaaS - Upselling'!CY87+CY87*'SaaS - Upselling'!CY155</f>
        <v>0.91725143133105713</v>
      </c>
      <c r="DA155" s="89">
        <f ca="1">CZ155-CZ155*'SaaS - Churn'!CZ155-CZ155*'SaaS - Downselling'!CZ155-CZ155*'SaaS - Downselling'!CZ87+CZ19*'SaaS - Upselling'!CZ87+CZ87*'SaaS - Upselling'!CZ155</f>
        <v>0.898906402704436</v>
      </c>
      <c r="DB155" s="89">
        <f ca="1">DA155-DA155*'SaaS - Churn'!DA155-DA155*'SaaS - Downselling'!DA155-DA155*'SaaS - Downselling'!DA87+DA19*'SaaS - Upselling'!DA87+DA87*'SaaS - Upselling'!DA155</f>
        <v>0.88092827465034729</v>
      </c>
      <c r="DC155" s="89">
        <f ca="1">DB155-DB155*'SaaS - Churn'!DB155-DB155*'SaaS - Downselling'!DB155-DB155*'SaaS - Downselling'!DB87+DB19*'SaaS - Upselling'!DB87+DB87*'SaaS - Upselling'!DB155</f>
        <v>0.86330970915734029</v>
      </c>
      <c r="DD155" s="89">
        <f ca="1">DC155-DC155*'SaaS - Churn'!DC155-DC155*'SaaS - Downselling'!DC155-DC155*'SaaS - Downselling'!DC87+DC19*'SaaS - Upselling'!DC87+DC87*'SaaS - Upselling'!DC155</f>
        <v>0.8460435149741935</v>
      </c>
      <c r="DE155" s="89">
        <f ca="1">DD155-DD155*'SaaS - Churn'!DD155-DD155*'SaaS - Downselling'!DD155-DD155*'SaaS - Downselling'!DD87+DD19*'SaaS - Upselling'!DD87+DD87*'SaaS - Upselling'!DD155</f>
        <v>0.82912264467470964</v>
      </c>
      <c r="DF155" s="89">
        <f ca="1">DE155-DE155*'SaaS - Churn'!DE155-DE155*'SaaS - Downselling'!DE155-DE155*'SaaS - Downselling'!DE87+DE19*'SaaS - Upselling'!DE87+DE87*'SaaS - Upselling'!DE155</f>
        <v>0.81254019178121539</v>
      </c>
      <c r="DG155" s="89">
        <f ca="1">DF155-DF155*'SaaS - Churn'!DF155-DF155*'SaaS - Downselling'!DF155-DF155*'SaaS - Downselling'!DF87+DF19*'SaaS - Upselling'!DF87+DF87*'SaaS - Upselling'!DF155</f>
        <v>0.79628938794559112</v>
      </c>
      <c r="DH155" s="89">
        <f ca="1">DG155-DG155*'SaaS - Churn'!DG155-DG155*'SaaS - Downselling'!DG155-DG155*'SaaS - Downselling'!DG87+DG19*'SaaS - Upselling'!DG87+DG87*'SaaS - Upselling'!DG155</f>
        <v>0.78036360018667927</v>
      </c>
      <c r="DI155" s="89">
        <f ca="1">DH155-DH155*'SaaS - Churn'!DH155-DH155*'SaaS - Downselling'!DH155-DH155*'SaaS - Downselling'!DH87+DH19*'SaaS - Upselling'!DH87+DH87*'SaaS - Upselling'!DH155</f>
        <v>0.7647563281829457</v>
      </c>
      <c r="DJ155" s="89">
        <f ca="1">DI155-DI155*'SaaS - Churn'!DI155-DI155*'SaaS - Downselling'!DI155-DI155*'SaaS - Downselling'!DI87+DI19*'SaaS - Upselling'!DI87+DI87*'SaaS - Upselling'!DI155</f>
        <v>0.74946120161928675</v>
      </c>
      <c r="DK155" s="89">
        <f ca="1">DJ155-DJ155*'SaaS - Churn'!DJ155-DJ155*'SaaS - Downselling'!DJ155-DJ155*'SaaS - Downselling'!DJ87+DJ19*'SaaS - Upselling'!DJ87+DJ87*'SaaS - Upselling'!DJ155</f>
        <v>0.73447197758690097</v>
      </c>
      <c r="DL155" s="89">
        <f ca="1">DK155-DK155*'SaaS - Churn'!DK155-DK155*'SaaS - Downselling'!DK155-DK155*'SaaS - Downselling'!DK87+DK19*'SaaS - Upselling'!DK87+DK87*'SaaS - Upselling'!DK155</f>
        <v>0.7197825380351629</v>
      </c>
      <c r="DM155" s="89">
        <f ca="1">DL155-DL155*'SaaS - Churn'!DL155-DL155*'SaaS - Downselling'!DL155-DL155*'SaaS - Downselling'!DL87+DL19*'SaaS - Upselling'!DL87+DL87*'SaaS - Upselling'!DL155</f>
        <v>0.70538688727445964</v>
      </c>
      <c r="DN155" s="89">
        <f ca="1">DM155-DM155*'SaaS - Churn'!DM155-DM155*'SaaS - Downselling'!DM155-DM155*'SaaS - Downselling'!DM87+DM19*'SaaS - Upselling'!DM87+DM87*'SaaS - Upselling'!DM155</f>
        <v>0.6912791495289704</v>
      </c>
      <c r="DO155" s="89">
        <f ca="1">DN155-DN155*'SaaS - Churn'!DN155-DN155*'SaaS - Downselling'!DN155-DN155*'SaaS - Downselling'!DN87+DN19*'SaaS - Upselling'!DN87+DN87*'SaaS - Upselling'!DN155</f>
        <v>0.67745356653839095</v>
      </c>
      <c r="DP155" s="89">
        <f ca="1">DO155-DO155*'SaaS - Churn'!DO155-DO155*'SaaS - Downselling'!DO155-DO155*'SaaS - Downselling'!DO87+DO19*'SaaS - Upselling'!DO87+DO87*'SaaS - Upselling'!DO155</f>
        <v>0.66390449520762318</v>
      </c>
      <c r="DQ155" s="89">
        <f ca="1">DP155-DP155*'SaaS - Churn'!DP155-DP155*'SaaS - Downselling'!DP155-DP155*'SaaS - Downselling'!DP87+DP19*'SaaS - Upselling'!DP87+DP87*'SaaS - Upselling'!DP155</f>
        <v>0.65062640530347071</v>
      </c>
      <c r="DR155" s="89">
        <f ca="1">DQ155-DQ155*'SaaS - Churn'!DQ155-DQ155*'SaaS - Downselling'!DQ155-DQ155*'SaaS - Downselling'!DQ87+DQ19*'SaaS - Upselling'!DQ87+DQ87*'SaaS - Upselling'!DQ155</f>
        <v>0.63761387719740126</v>
      </c>
    </row>
    <row r="156" spans="2:122" ht="15.75" customHeight="1">
      <c r="B156" s="195">
        <v>43435</v>
      </c>
      <c r="BK156" s="89">
        <f ca="1"/>
        <v>2.1</v>
      </c>
      <c r="BL156" s="89">
        <f ca="1">BK156-BK156*'SaaS - Churn'!BK156-BK156*'SaaS - Downselling'!BK156-BK156*'SaaS - Downselling'!BK88+BK20*'SaaS - Upselling'!BK88+BK88*'SaaS - Upselling'!BK156</f>
        <v>2.0580000000000003</v>
      </c>
      <c r="BM156" s="89">
        <f ca="1">BL156-BL156*'SaaS - Churn'!BL156-BL156*'SaaS - Downselling'!BL156-BL156*'SaaS - Downselling'!BL88+BL20*'SaaS - Upselling'!BL88+BL88*'SaaS - Upselling'!BL156</f>
        <v>2.0168400000000002</v>
      </c>
      <c r="BN156" s="89">
        <f ca="1">BM156-BM156*'SaaS - Churn'!BM156-BM156*'SaaS - Downselling'!BM156-BM156*'SaaS - Downselling'!BM88+BM20*'SaaS - Upselling'!BM88+BM88*'SaaS - Upselling'!BM156</f>
        <v>1.9765032000000002</v>
      </c>
      <c r="BO156" s="89">
        <f ca="1">BN156-BN156*'SaaS - Churn'!BN156-BN156*'SaaS - Downselling'!BN156-BN156*'SaaS - Downselling'!BN88+BN20*'SaaS - Upselling'!BN88+BN88*'SaaS - Upselling'!BN156</f>
        <v>1.9369731360000002</v>
      </c>
      <c r="BP156" s="89">
        <f ca="1">BO156-BO156*'SaaS - Churn'!BO156-BO156*'SaaS - Downselling'!BO156-BO156*'SaaS - Downselling'!BO88+BO20*'SaaS - Upselling'!BO88+BO88*'SaaS - Upselling'!BO156</f>
        <v>1.8982336732800003</v>
      </c>
      <c r="BQ156" s="89">
        <f ca="1">BP156-BP156*'SaaS - Churn'!BP156-BP156*'SaaS - Downselling'!BP156-BP156*'SaaS - Downselling'!BP88+BP20*'SaaS - Upselling'!BP88+BP88*'SaaS - Upselling'!BP156</f>
        <v>1.8602689998144002</v>
      </c>
      <c r="BR156" s="89">
        <f ca="1">BQ156-BQ156*'SaaS - Churn'!BQ156-BQ156*'SaaS - Downselling'!BQ156-BQ156*'SaaS - Downselling'!BQ88+BQ20*'SaaS - Upselling'!BQ88+BQ88*'SaaS - Upselling'!BQ156</f>
        <v>1.8230636198181123</v>
      </c>
      <c r="BS156" s="89">
        <f ca="1">BR156-BR156*'SaaS - Churn'!BR156-BR156*'SaaS - Downselling'!BR156-BR156*'SaaS - Downselling'!BR88+BR20*'SaaS - Upselling'!BR88+BR88*'SaaS - Upselling'!BR156</f>
        <v>1.7866023474217501</v>
      </c>
      <c r="BT156" s="89">
        <f ca="1">BS156-BS156*'SaaS - Churn'!BS156-BS156*'SaaS - Downselling'!BS156-BS156*'SaaS - Downselling'!BS88+BS20*'SaaS - Upselling'!BS88+BS88*'SaaS - Upselling'!BS156</f>
        <v>1.750870300473315</v>
      </c>
      <c r="BU156" s="89">
        <f ca="1">BT156-BT156*'SaaS - Churn'!BT156-BT156*'SaaS - Downselling'!BT156-BT156*'SaaS - Downselling'!BT88+BT20*'SaaS - Upselling'!BT88+BT88*'SaaS - Upselling'!BT156</f>
        <v>1.7158528944638487</v>
      </c>
      <c r="BV156" s="89">
        <f ca="1">BU156-BU156*'SaaS - Churn'!BU156-BU156*'SaaS - Downselling'!BU156-BU156*'SaaS - Downselling'!BU88+BU20*'SaaS - Upselling'!BU88+BU88*'SaaS - Upselling'!BU156</f>
        <v>1.6815358365745716</v>
      </c>
      <c r="BW156" s="89">
        <f ca="1">BV156-BV156*'SaaS - Churn'!BV156-BV156*'SaaS - Downselling'!BV156-BV156*'SaaS - Downselling'!BV88+BV20*'SaaS - Upselling'!BV88+BV88*'SaaS - Upselling'!BV156</f>
        <v>1.6479051198430801</v>
      </c>
      <c r="BX156" s="89">
        <f ca="1">BW156-BW156*'SaaS - Churn'!BW156-BW156*'SaaS - Downselling'!BW156-BW156*'SaaS - Downselling'!BW88+BW20*'SaaS - Upselling'!BW88+BW88*'SaaS - Upselling'!BW156</f>
        <v>1.6149470174462184</v>
      </c>
      <c r="BY156" s="89">
        <f ca="1">BX156-BX156*'SaaS - Churn'!BX156-BX156*'SaaS - Downselling'!BX156-BX156*'SaaS - Downselling'!BX88+BX20*'SaaS - Upselling'!BX88+BX88*'SaaS - Upselling'!BX156</f>
        <v>1.5826480770972939</v>
      </c>
      <c r="BZ156" s="89">
        <f ca="1">BY156-BY156*'SaaS - Churn'!BY156-BY156*'SaaS - Downselling'!BY156-BY156*'SaaS - Downselling'!BY88+BY20*'SaaS - Upselling'!BY88+BY88*'SaaS - Upselling'!BY156</f>
        <v>1.5509951155553481</v>
      </c>
      <c r="CA156" s="89">
        <f ca="1">BZ156-BZ156*'SaaS - Churn'!BZ156-BZ156*'SaaS - Downselling'!BZ156-BZ156*'SaaS - Downselling'!BZ88+BZ20*'SaaS - Upselling'!BZ88+BZ88*'SaaS - Upselling'!BZ156</f>
        <v>1.519975213244241</v>
      </c>
      <c r="CB156" s="89">
        <f ca="1">CA156-CA156*'SaaS - Churn'!CA156-CA156*'SaaS - Downselling'!CA156-CA156*'SaaS - Downselling'!CA88+CA20*'SaaS - Upselling'!CA88+CA88*'SaaS - Upselling'!CA156</f>
        <v>1.4895757089793562</v>
      </c>
      <c r="CC156" s="89">
        <f ca="1">CB156-CB156*'SaaS - Churn'!CB156-CB156*'SaaS - Downselling'!CB156-CB156*'SaaS - Downselling'!CB88+CB20*'SaaS - Upselling'!CB88+CB88*'SaaS - Upselling'!CB156</f>
        <v>1.4597841947997692</v>
      </c>
      <c r="CD156" s="89">
        <f ca="1">CC156-CC156*'SaaS - Churn'!CC156-CC156*'SaaS - Downselling'!CC156-CC156*'SaaS - Downselling'!CC88+CC20*'SaaS - Upselling'!CC88+CC88*'SaaS - Upselling'!CC156</f>
        <v>1.4305885109037737</v>
      </c>
      <c r="CE156" s="89">
        <f ca="1">CD156-CD156*'SaaS - Churn'!CD156-CD156*'SaaS - Downselling'!CD156-CD156*'SaaS - Downselling'!CD88+CD20*'SaaS - Upselling'!CD88+CD88*'SaaS - Upselling'!CD156</f>
        <v>1.4019767406856982</v>
      </c>
      <c r="CF156" s="89">
        <f ca="1">CE156-CE156*'SaaS - Churn'!CE156-CE156*'SaaS - Downselling'!CE156-CE156*'SaaS - Downselling'!CE88+CE20*'SaaS - Upselling'!CE88+CE88*'SaaS - Upselling'!CE156</f>
        <v>1.3739372058719843</v>
      </c>
      <c r="CG156" s="89">
        <f ca="1">CF156-CF156*'SaaS - Churn'!CF156-CF156*'SaaS - Downselling'!CF156-CF156*'SaaS - Downselling'!CF88+CF20*'SaaS - Upselling'!CF88+CF88*'SaaS - Upselling'!CF156</f>
        <v>1.3464584617545445</v>
      </c>
      <c r="CH156" s="89">
        <f ca="1">CG156-CG156*'SaaS - Churn'!CG156-CG156*'SaaS - Downselling'!CG156-CG156*'SaaS - Downselling'!CG88+CG20*'SaaS - Upselling'!CG88+CG88*'SaaS - Upselling'!CG156</f>
        <v>1.3195292925194537</v>
      </c>
      <c r="CI156" s="89">
        <f ca="1">CH156-CH156*'SaaS - Churn'!CH156-CH156*'SaaS - Downselling'!CH156-CH156*'SaaS - Downselling'!CH88+CH20*'SaaS - Upselling'!CH88+CH88*'SaaS - Upselling'!CH156</f>
        <v>1.2931387066690647</v>
      </c>
      <c r="CJ156" s="89">
        <f ca="1">CI156-CI156*'SaaS - Churn'!CI156-CI156*'SaaS - Downselling'!CI156-CI156*'SaaS - Downselling'!CI88+CI20*'SaaS - Upselling'!CI88+CI88*'SaaS - Upselling'!CI156</f>
        <v>1.2672759325356835</v>
      </c>
      <c r="CK156" s="89">
        <f ca="1">CJ156-CJ156*'SaaS - Churn'!CJ156-CJ156*'SaaS - Downselling'!CJ156-CJ156*'SaaS - Downselling'!CJ88+CJ20*'SaaS - Upselling'!CJ88+CJ88*'SaaS - Upselling'!CJ156</f>
        <v>1.2419304138849698</v>
      </c>
      <c r="CL156" s="89">
        <f ca="1">CK156-CK156*'SaaS - Churn'!CK156-CK156*'SaaS - Downselling'!CK156-CK156*'SaaS - Downselling'!CK88+CK20*'SaaS - Upselling'!CK88+CK88*'SaaS - Upselling'!CK156</f>
        <v>1.2170918056072704</v>
      </c>
      <c r="CM156" s="89">
        <f ca="1">CL156-CL156*'SaaS - Churn'!CL156-CL156*'SaaS - Downselling'!CL156-CL156*'SaaS - Downselling'!CL88+CL20*'SaaS - Upselling'!CL88+CL88*'SaaS - Upselling'!CL156</f>
        <v>1.1927499694951249</v>
      </c>
      <c r="CN156" s="89">
        <f ca="1">CM156-CM156*'SaaS - Churn'!CM156-CM156*'SaaS - Downselling'!CM156-CM156*'SaaS - Downselling'!CM88+CM20*'SaaS - Upselling'!CM88+CM88*'SaaS - Upselling'!CM156</f>
        <v>1.1688949701052225</v>
      </c>
      <c r="CO156" s="89">
        <f ca="1">CN156-CN156*'SaaS - Churn'!CN156-CN156*'SaaS - Downselling'!CN156-CN156*'SaaS - Downselling'!CN88+CN20*'SaaS - Upselling'!CN88+CN88*'SaaS - Upselling'!CN156</f>
        <v>1.1455170707031179</v>
      </c>
      <c r="CP156" s="89">
        <f ca="1">CO156-CO156*'SaaS - Churn'!CO156-CO156*'SaaS - Downselling'!CO156-CO156*'SaaS - Downselling'!CO88+CO20*'SaaS - Upselling'!CO88+CO88*'SaaS - Upselling'!CO156</f>
        <v>1.1226067292890556</v>
      </c>
      <c r="CQ156" s="89">
        <f ca="1">CP156-CP156*'SaaS - Churn'!CP156-CP156*'SaaS - Downselling'!CP156-CP156*'SaaS - Downselling'!CP88+CP20*'SaaS - Upselling'!CP88+CP88*'SaaS - Upselling'!CP156</f>
        <v>1.1001545947032745</v>
      </c>
      <c r="CR156" s="89">
        <f ca="1">CQ156-CQ156*'SaaS - Churn'!CQ156-CQ156*'SaaS - Downselling'!CQ156-CQ156*'SaaS - Downselling'!CQ88+CQ20*'SaaS - Upselling'!CQ88+CQ88*'SaaS - Upselling'!CQ156</f>
        <v>1.078151502809209</v>
      </c>
      <c r="CS156" s="89">
        <f ca="1">CR156-CR156*'SaaS - Churn'!CR156-CR156*'SaaS - Downselling'!CR156-CR156*'SaaS - Downselling'!CR88+CR20*'SaaS - Upselling'!CR88+CR88*'SaaS - Upselling'!CR156</f>
        <v>1.0565884727530248</v>
      </c>
      <c r="CT156" s="89">
        <f ca="1">CS156-CS156*'SaaS - Churn'!CS156-CS156*'SaaS - Downselling'!CS156-CS156*'SaaS - Downselling'!CS88+CS20*'SaaS - Upselling'!CS88+CS88*'SaaS - Upselling'!CS156</f>
        <v>1.0354567032979642</v>
      </c>
      <c r="CU156" s="89">
        <f ca="1">CT156-CT156*'SaaS - Churn'!CT156-CT156*'SaaS - Downselling'!CT156-CT156*'SaaS - Downselling'!CT88+CT20*'SaaS - Upselling'!CT88+CT88*'SaaS - Upselling'!CT156</f>
        <v>1.0147475692320049</v>
      </c>
      <c r="CV156" s="89">
        <f ca="1">CU156-CU156*'SaaS - Churn'!CU156-CU156*'SaaS - Downselling'!CU156-CU156*'SaaS - Downselling'!CU88+CU20*'SaaS - Upselling'!CU88+CU88*'SaaS - Upselling'!CU156</f>
        <v>0.99445261784736483</v>
      </c>
      <c r="CW156" s="89">
        <f ca="1">CV156-CV156*'SaaS - Churn'!CV156-CV156*'SaaS - Downselling'!CV156-CV156*'SaaS - Downselling'!CV88+CV20*'SaaS - Upselling'!CV88+CV88*'SaaS - Upselling'!CV156</f>
        <v>0.97456356549041756</v>
      </c>
      <c r="CX156" s="89">
        <f ca="1">CW156-CW156*'SaaS - Churn'!CW156-CW156*'SaaS - Downselling'!CW156-CW156*'SaaS - Downselling'!CW88+CW20*'SaaS - Upselling'!CW88+CW88*'SaaS - Upselling'!CW156</f>
        <v>0.95507229418060924</v>
      </c>
      <c r="CY156" s="89">
        <f ca="1">CX156-CX156*'SaaS - Churn'!CX156-CX156*'SaaS - Downselling'!CX156-CX156*'SaaS - Downselling'!CX88+CX20*'SaaS - Upselling'!CX88+CX88*'SaaS - Upselling'!CX156</f>
        <v>0.93597084829699706</v>
      </c>
      <c r="CZ156" s="89">
        <f ca="1">CY156-CY156*'SaaS - Churn'!CY156-CY156*'SaaS - Downselling'!CY156-CY156*'SaaS - Downselling'!CY88+CY20*'SaaS - Upselling'!CY88+CY88*'SaaS - Upselling'!CY156</f>
        <v>0.91725143133105713</v>
      </c>
      <c r="DA156" s="89">
        <f ca="1">CZ156-CZ156*'SaaS - Churn'!CZ156-CZ156*'SaaS - Downselling'!CZ156-CZ156*'SaaS - Downselling'!CZ88+CZ20*'SaaS - Upselling'!CZ88+CZ88*'SaaS - Upselling'!CZ156</f>
        <v>0.898906402704436</v>
      </c>
      <c r="DB156" s="89">
        <f ca="1">DA156-DA156*'SaaS - Churn'!DA156-DA156*'SaaS - Downselling'!DA156-DA156*'SaaS - Downselling'!DA88+DA20*'SaaS - Upselling'!DA88+DA88*'SaaS - Upselling'!DA156</f>
        <v>0.88092827465034729</v>
      </c>
      <c r="DC156" s="89">
        <f ca="1">DB156-DB156*'SaaS - Churn'!DB156-DB156*'SaaS - Downselling'!DB156-DB156*'SaaS - Downselling'!DB88+DB20*'SaaS - Upselling'!DB88+DB88*'SaaS - Upselling'!DB156</f>
        <v>0.86330970915734029</v>
      </c>
      <c r="DD156" s="89">
        <f ca="1">DC156-DC156*'SaaS - Churn'!DC156-DC156*'SaaS - Downselling'!DC156-DC156*'SaaS - Downselling'!DC88+DC20*'SaaS - Upselling'!DC88+DC88*'SaaS - Upselling'!DC156</f>
        <v>0.8460435149741935</v>
      </c>
      <c r="DE156" s="89">
        <f ca="1">DD156-DD156*'SaaS - Churn'!DD156-DD156*'SaaS - Downselling'!DD156-DD156*'SaaS - Downselling'!DD88+DD20*'SaaS - Upselling'!DD88+DD88*'SaaS - Upselling'!DD156</f>
        <v>0.82912264467470964</v>
      </c>
      <c r="DF156" s="89">
        <f ca="1">DE156-DE156*'SaaS - Churn'!DE156-DE156*'SaaS - Downselling'!DE156-DE156*'SaaS - Downselling'!DE88+DE20*'SaaS - Upselling'!DE88+DE88*'SaaS - Upselling'!DE156</f>
        <v>0.81254019178121539</v>
      </c>
      <c r="DG156" s="89">
        <f ca="1">DF156-DF156*'SaaS - Churn'!DF156-DF156*'SaaS - Downselling'!DF156-DF156*'SaaS - Downselling'!DF88+DF20*'SaaS - Upselling'!DF88+DF88*'SaaS - Upselling'!DF156</f>
        <v>0.79628938794559112</v>
      </c>
      <c r="DH156" s="89">
        <f ca="1">DG156-DG156*'SaaS - Churn'!DG156-DG156*'SaaS - Downselling'!DG156-DG156*'SaaS - Downselling'!DG88+DG20*'SaaS - Upselling'!DG88+DG88*'SaaS - Upselling'!DG156</f>
        <v>0.78036360018667927</v>
      </c>
      <c r="DI156" s="89">
        <f ca="1">DH156-DH156*'SaaS - Churn'!DH156-DH156*'SaaS - Downselling'!DH156-DH156*'SaaS - Downselling'!DH88+DH20*'SaaS - Upselling'!DH88+DH88*'SaaS - Upselling'!DH156</f>
        <v>0.7647563281829457</v>
      </c>
      <c r="DJ156" s="89">
        <f ca="1">DI156-DI156*'SaaS - Churn'!DI156-DI156*'SaaS - Downselling'!DI156-DI156*'SaaS - Downselling'!DI88+DI20*'SaaS - Upselling'!DI88+DI88*'SaaS - Upselling'!DI156</f>
        <v>0.74946120161928675</v>
      </c>
      <c r="DK156" s="89">
        <f ca="1">DJ156-DJ156*'SaaS - Churn'!DJ156-DJ156*'SaaS - Downselling'!DJ156-DJ156*'SaaS - Downselling'!DJ88+DJ20*'SaaS - Upselling'!DJ88+DJ88*'SaaS - Upselling'!DJ156</f>
        <v>0.73447197758690097</v>
      </c>
      <c r="DL156" s="89">
        <f ca="1">DK156-DK156*'SaaS - Churn'!DK156-DK156*'SaaS - Downselling'!DK156-DK156*'SaaS - Downselling'!DK88+DK20*'SaaS - Upselling'!DK88+DK88*'SaaS - Upselling'!DK156</f>
        <v>0.7197825380351629</v>
      </c>
      <c r="DM156" s="89">
        <f ca="1">DL156-DL156*'SaaS - Churn'!DL156-DL156*'SaaS - Downselling'!DL156-DL156*'SaaS - Downselling'!DL88+DL20*'SaaS - Upselling'!DL88+DL88*'SaaS - Upselling'!DL156</f>
        <v>0.70538688727445964</v>
      </c>
      <c r="DN156" s="89">
        <f ca="1">DM156-DM156*'SaaS - Churn'!DM156-DM156*'SaaS - Downselling'!DM156-DM156*'SaaS - Downselling'!DM88+DM20*'SaaS - Upselling'!DM88+DM88*'SaaS - Upselling'!DM156</f>
        <v>0.6912791495289704</v>
      </c>
      <c r="DO156" s="89">
        <f ca="1">DN156-DN156*'SaaS - Churn'!DN156-DN156*'SaaS - Downselling'!DN156-DN156*'SaaS - Downselling'!DN88+DN20*'SaaS - Upselling'!DN88+DN88*'SaaS - Upselling'!DN156</f>
        <v>0.67745356653839095</v>
      </c>
      <c r="DP156" s="89">
        <f ca="1">DO156-DO156*'SaaS - Churn'!DO156-DO156*'SaaS - Downselling'!DO156-DO156*'SaaS - Downselling'!DO88+DO20*'SaaS - Upselling'!DO88+DO88*'SaaS - Upselling'!DO156</f>
        <v>0.66390449520762318</v>
      </c>
      <c r="DQ156" s="89">
        <f ca="1">DP156-DP156*'SaaS - Churn'!DP156-DP156*'SaaS - Downselling'!DP156-DP156*'SaaS - Downselling'!DP88+DP20*'SaaS - Upselling'!DP88+DP88*'SaaS - Upselling'!DP156</f>
        <v>0.65062640530347071</v>
      </c>
      <c r="DR156" s="89">
        <f ca="1">DQ156-DQ156*'SaaS - Churn'!DQ156-DQ156*'SaaS - Downselling'!DQ156-DQ156*'SaaS - Downselling'!DQ88+DQ20*'SaaS - Upselling'!DQ88+DQ88*'SaaS - Upselling'!DQ156</f>
        <v>0.63761387719740126</v>
      </c>
    </row>
    <row r="157" spans="2:122" ht="15.75" customHeight="1">
      <c r="B157" s="195">
        <v>43466</v>
      </c>
      <c r="BK157" s="89">
        <f ca="1"/>
        <v>2.1</v>
      </c>
      <c r="BL157" s="89">
        <f ca="1">BK157-BK157*'SaaS - Churn'!BK157-BK157*'SaaS - Downselling'!BK157-BK157*'SaaS - Downselling'!BK89+BK21*'SaaS - Upselling'!BK89+BK89*'SaaS - Upselling'!BK157</f>
        <v>2.0580000000000003</v>
      </c>
      <c r="BM157" s="89">
        <f ca="1">BL157-BL157*'SaaS - Churn'!BL157-BL157*'SaaS - Downselling'!BL157-BL157*'SaaS - Downselling'!BL89+BL21*'SaaS - Upselling'!BL89+BL89*'SaaS - Upselling'!BL157</f>
        <v>2.0168400000000002</v>
      </c>
      <c r="BN157" s="89">
        <f ca="1">BM157-BM157*'SaaS - Churn'!BM157-BM157*'SaaS - Downselling'!BM157-BM157*'SaaS - Downselling'!BM89+BM21*'SaaS - Upselling'!BM89+BM89*'SaaS - Upselling'!BM157</f>
        <v>1.9765032000000002</v>
      </c>
      <c r="BO157" s="89">
        <f ca="1">BN157-BN157*'SaaS - Churn'!BN157-BN157*'SaaS - Downselling'!BN157-BN157*'SaaS - Downselling'!BN89+BN21*'SaaS - Upselling'!BN89+BN89*'SaaS - Upselling'!BN157</f>
        <v>1.9369731360000002</v>
      </c>
      <c r="BP157" s="89">
        <f ca="1">BO157-BO157*'SaaS - Churn'!BO157-BO157*'SaaS - Downselling'!BO157-BO157*'SaaS - Downselling'!BO89+BO21*'SaaS - Upselling'!BO89+BO89*'SaaS - Upselling'!BO157</f>
        <v>1.8982336732800003</v>
      </c>
      <c r="BQ157" s="89">
        <f ca="1">BP157-BP157*'SaaS - Churn'!BP157-BP157*'SaaS - Downselling'!BP157-BP157*'SaaS - Downselling'!BP89+BP21*'SaaS - Upselling'!BP89+BP89*'SaaS - Upselling'!BP157</f>
        <v>1.8602689998144002</v>
      </c>
      <c r="BR157" s="89">
        <f ca="1">BQ157-BQ157*'SaaS - Churn'!BQ157-BQ157*'SaaS - Downselling'!BQ157-BQ157*'SaaS - Downselling'!BQ89+BQ21*'SaaS - Upselling'!BQ89+BQ89*'SaaS - Upselling'!BQ157</f>
        <v>1.8230636198181123</v>
      </c>
      <c r="BS157" s="89">
        <f ca="1">BR157-BR157*'SaaS - Churn'!BR157-BR157*'SaaS - Downselling'!BR157-BR157*'SaaS - Downselling'!BR89+BR21*'SaaS - Upselling'!BR89+BR89*'SaaS - Upselling'!BR157</f>
        <v>1.7866023474217501</v>
      </c>
      <c r="BT157" s="89">
        <f ca="1">BS157-BS157*'SaaS - Churn'!BS157-BS157*'SaaS - Downselling'!BS157-BS157*'SaaS - Downselling'!BS89+BS21*'SaaS - Upselling'!BS89+BS89*'SaaS - Upselling'!BS157</f>
        <v>1.750870300473315</v>
      </c>
      <c r="BU157" s="89">
        <f ca="1">BT157-BT157*'SaaS - Churn'!BT157-BT157*'SaaS - Downselling'!BT157-BT157*'SaaS - Downselling'!BT89+BT21*'SaaS - Upselling'!BT89+BT89*'SaaS - Upselling'!BT157</f>
        <v>1.7158528944638487</v>
      </c>
      <c r="BV157" s="89">
        <f ca="1">BU157-BU157*'SaaS - Churn'!BU157-BU157*'SaaS - Downselling'!BU157-BU157*'SaaS - Downselling'!BU89+BU21*'SaaS - Upselling'!BU89+BU89*'SaaS - Upselling'!BU157</f>
        <v>1.6815358365745716</v>
      </c>
      <c r="BW157" s="89">
        <f ca="1">BV157-BV157*'SaaS - Churn'!BV157-BV157*'SaaS - Downselling'!BV157-BV157*'SaaS - Downselling'!BV89+BV21*'SaaS - Upselling'!BV89+BV89*'SaaS - Upselling'!BV157</f>
        <v>1.6479051198430801</v>
      </c>
      <c r="BX157" s="89">
        <f ca="1">BW157-BW157*'SaaS - Churn'!BW157-BW157*'SaaS - Downselling'!BW157-BW157*'SaaS - Downselling'!BW89+BW21*'SaaS - Upselling'!BW89+BW89*'SaaS - Upselling'!BW157</f>
        <v>1.6149470174462184</v>
      </c>
      <c r="BY157" s="89">
        <f ca="1">BX157-BX157*'SaaS - Churn'!BX157-BX157*'SaaS - Downselling'!BX157-BX157*'SaaS - Downselling'!BX89+BX21*'SaaS - Upselling'!BX89+BX89*'SaaS - Upselling'!BX157</f>
        <v>1.5826480770972939</v>
      </c>
      <c r="BZ157" s="89">
        <f ca="1">BY157-BY157*'SaaS - Churn'!BY157-BY157*'SaaS - Downselling'!BY157-BY157*'SaaS - Downselling'!BY89+BY21*'SaaS - Upselling'!BY89+BY89*'SaaS - Upselling'!BY157</f>
        <v>1.5509951155553481</v>
      </c>
      <c r="CA157" s="89">
        <f ca="1">BZ157-BZ157*'SaaS - Churn'!BZ157-BZ157*'SaaS - Downselling'!BZ157-BZ157*'SaaS - Downselling'!BZ89+BZ21*'SaaS - Upselling'!BZ89+BZ89*'SaaS - Upselling'!BZ157</f>
        <v>1.519975213244241</v>
      </c>
      <c r="CB157" s="89">
        <f ca="1">CA157-CA157*'SaaS - Churn'!CA157-CA157*'SaaS - Downselling'!CA157-CA157*'SaaS - Downselling'!CA89+CA21*'SaaS - Upselling'!CA89+CA89*'SaaS - Upselling'!CA157</f>
        <v>1.4895757089793562</v>
      </c>
      <c r="CC157" s="89">
        <f ca="1">CB157-CB157*'SaaS - Churn'!CB157-CB157*'SaaS - Downselling'!CB157-CB157*'SaaS - Downselling'!CB89+CB21*'SaaS - Upselling'!CB89+CB89*'SaaS - Upselling'!CB157</f>
        <v>1.4597841947997692</v>
      </c>
      <c r="CD157" s="89">
        <f ca="1">CC157-CC157*'SaaS - Churn'!CC157-CC157*'SaaS - Downselling'!CC157-CC157*'SaaS - Downselling'!CC89+CC21*'SaaS - Upselling'!CC89+CC89*'SaaS - Upselling'!CC157</f>
        <v>1.4305885109037737</v>
      </c>
      <c r="CE157" s="89">
        <f ca="1">CD157-CD157*'SaaS - Churn'!CD157-CD157*'SaaS - Downselling'!CD157-CD157*'SaaS - Downselling'!CD89+CD21*'SaaS - Upselling'!CD89+CD89*'SaaS - Upselling'!CD157</f>
        <v>1.4019767406856982</v>
      </c>
      <c r="CF157" s="89">
        <f ca="1">CE157-CE157*'SaaS - Churn'!CE157-CE157*'SaaS - Downselling'!CE157-CE157*'SaaS - Downselling'!CE89+CE21*'SaaS - Upselling'!CE89+CE89*'SaaS - Upselling'!CE157</f>
        <v>1.3739372058719843</v>
      </c>
      <c r="CG157" s="89">
        <f ca="1">CF157-CF157*'SaaS - Churn'!CF157-CF157*'SaaS - Downselling'!CF157-CF157*'SaaS - Downselling'!CF89+CF21*'SaaS - Upselling'!CF89+CF89*'SaaS - Upselling'!CF157</f>
        <v>1.3464584617545445</v>
      </c>
      <c r="CH157" s="89">
        <f ca="1">CG157-CG157*'SaaS - Churn'!CG157-CG157*'SaaS - Downselling'!CG157-CG157*'SaaS - Downselling'!CG89+CG21*'SaaS - Upselling'!CG89+CG89*'SaaS - Upselling'!CG157</f>
        <v>1.3195292925194537</v>
      </c>
      <c r="CI157" s="89">
        <f ca="1">CH157-CH157*'SaaS - Churn'!CH157-CH157*'SaaS - Downselling'!CH157-CH157*'SaaS - Downselling'!CH89+CH21*'SaaS - Upselling'!CH89+CH89*'SaaS - Upselling'!CH157</f>
        <v>1.2931387066690647</v>
      </c>
      <c r="CJ157" s="89">
        <f ca="1">CI157-CI157*'SaaS - Churn'!CI157-CI157*'SaaS - Downselling'!CI157-CI157*'SaaS - Downselling'!CI89+CI21*'SaaS - Upselling'!CI89+CI89*'SaaS - Upselling'!CI157</f>
        <v>1.2672759325356835</v>
      </c>
      <c r="CK157" s="89">
        <f ca="1">CJ157-CJ157*'SaaS - Churn'!CJ157-CJ157*'SaaS - Downselling'!CJ157-CJ157*'SaaS - Downselling'!CJ89+CJ21*'SaaS - Upselling'!CJ89+CJ89*'SaaS - Upselling'!CJ157</f>
        <v>1.2419304138849698</v>
      </c>
      <c r="CL157" s="89">
        <f ca="1">CK157-CK157*'SaaS - Churn'!CK157-CK157*'SaaS - Downselling'!CK157-CK157*'SaaS - Downselling'!CK89+CK21*'SaaS - Upselling'!CK89+CK89*'SaaS - Upselling'!CK157</f>
        <v>1.2170918056072704</v>
      </c>
      <c r="CM157" s="89">
        <f ca="1">CL157-CL157*'SaaS - Churn'!CL157-CL157*'SaaS - Downselling'!CL157-CL157*'SaaS - Downselling'!CL89+CL21*'SaaS - Upselling'!CL89+CL89*'SaaS - Upselling'!CL157</f>
        <v>1.1927499694951249</v>
      </c>
      <c r="CN157" s="89">
        <f ca="1">CM157-CM157*'SaaS - Churn'!CM157-CM157*'SaaS - Downselling'!CM157-CM157*'SaaS - Downselling'!CM89+CM21*'SaaS - Upselling'!CM89+CM89*'SaaS - Upselling'!CM157</f>
        <v>1.1688949701052225</v>
      </c>
      <c r="CO157" s="89">
        <f ca="1">CN157-CN157*'SaaS - Churn'!CN157-CN157*'SaaS - Downselling'!CN157-CN157*'SaaS - Downselling'!CN89+CN21*'SaaS - Upselling'!CN89+CN89*'SaaS - Upselling'!CN157</f>
        <v>1.1455170707031179</v>
      </c>
      <c r="CP157" s="89">
        <f ca="1">CO157-CO157*'SaaS - Churn'!CO157-CO157*'SaaS - Downselling'!CO157-CO157*'SaaS - Downselling'!CO89+CO21*'SaaS - Upselling'!CO89+CO89*'SaaS - Upselling'!CO157</f>
        <v>1.1226067292890556</v>
      </c>
      <c r="CQ157" s="89">
        <f ca="1">CP157-CP157*'SaaS - Churn'!CP157-CP157*'SaaS - Downselling'!CP157-CP157*'SaaS - Downselling'!CP89+CP21*'SaaS - Upselling'!CP89+CP89*'SaaS - Upselling'!CP157</f>
        <v>1.1001545947032745</v>
      </c>
      <c r="CR157" s="89">
        <f ca="1">CQ157-CQ157*'SaaS - Churn'!CQ157-CQ157*'SaaS - Downselling'!CQ157-CQ157*'SaaS - Downselling'!CQ89+CQ21*'SaaS - Upselling'!CQ89+CQ89*'SaaS - Upselling'!CQ157</f>
        <v>1.078151502809209</v>
      </c>
      <c r="CS157" s="89">
        <f ca="1">CR157-CR157*'SaaS - Churn'!CR157-CR157*'SaaS - Downselling'!CR157-CR157*'SaaS - Downselling'!CR89+CR21*'SaaS - Upselling'!CR89+CR89*'SaaS - Upselling'!CR157</f>
        <v>1.0565884727530248</v>
      </c>
      <c r="CT157" s="89">
        <f ca="1">CS157-CS157*'SaaS - Churn'!CS157-CS157*'SaaS - Downselling'!CS157-CS157*'SaaS - Downselling'!CS89+CS21*'SaaS - Upselling'!CS89+CS89*'SaaS - Upselling'!CS157</f>
        <v>1.0354567032979642</v>
      </c>
      <c r="CU157" s="89">
        <f ca="1">CT157-CT157*'SaaS - Churn'!CT157-CT157*'SaaS - Downselling'!CT157-CT157*'SaaS - Downselling'!CT89+CT21*'SaaS - Upselling'!CT89+CT89*'SaaS - Upselling'!CT157</f>
        <v>1.0147475692320049</v>
      </c>
      <c r="CV157" s="89">
        <f ca="1">CU157-CU157*'SaaS - Churn'!CU157-CU157*'SaaS - Downselling'!CU157-CU157*'SaaS - Downselling'!CU89+CU21*'SaaS - Upselling'!CU89+CU89*'SaaS - Upselling'!CU157</f>
        <v>0.99445261784736483</v>
      </c>
      <c r="CW157" s="89">
        <f ca="1">CV157-CV157*'SaaS - Churn'!CV157-CV157*'SaaS - Downselling'!CV157-CV157*'SaaS - Downselling'!CV89+CV21*'SaaS - Upselling'!CV89+CV89*'SaaS - Upselling'!CV157</f>
        <v>0.97456356549041756</v>
      </c>
      <c r="CX157" s="89">
        <f ca="1">CW157-CW157*'SaaS - Churn'!CW157-CW157*'SaaS - Downselling'!CW157-CW157*'SaaS - Downselling'!CW89+CW21*'SaaS - Upselling'!CW89+CW89*'SaaS - Upselling'!CW157</f>
        <v>0.95507229418060924</v>
      </c>
      <c r="CY157" s="89">
        <f ca="1">CX157-CX157*'SaaS - Churn'!CX157-CX157*'SaaS - Downselling'!CX157-CX157*'SaaS - Downselling'!CX89+CX21*'SaaS - Upselling'!CX89+CX89*'SaaS - Upselling'!CX157</f>
        <v>0.93597084829699706</v>
      </c>
      <c r="CZ157" s="89">
        <f ca="1">CY157-CY157*'SaaS - Churn'!CY157-CY157*'SaaS - Downselling'!CY157-CY157*'SaaS - Downselling'!CY89+CY21*'SaaS - Upselling'!CY89+CY89*'SaaS - Upselling'!CY157</f>
        <v>0.91725143133105713</v>
      </c>
      <c r="DA157" s="89">
        <f ca="1">CZ157-CZ157*'SaaS - Churn'!CZ157-CZ157*'SaaS - Downselling'!CZ157-CZ157*'SaaS - Downselling'!CZ89+CZ21*'SaaS - Upselling'!CZ89+CZ89*'SaaS - Upselling'!CZ157</f>
        <v>0.898906402704436</v>
      </c>
      <c r="DB157" s="89">
        <f ca="1">DA157-DA157*'SaaS - Churn'!DA157-DA157*'SaaS - Downselling'!DA157-DA157*'SaaS - Downselling'!DA89+DA21*'SaaS - Upselling'!DA89+DA89*'SaaS - Upselling'!DA157</f>
        <v>0.88092827465034729</v>
      </c>
      <c r="DC157" s="89">
        <f ca="1">DB157-DB157*'SaaS - Churn'!DB157-DB157*'SaaS - Downselling'!DB157-DB157*'SaaS - Downselling'!DB89+DB21*'SaaS - Upselling'!DB89+DB89*'SaaS - Upselling'!DB157</f>
        <v>0.86330970915734029</v>
      </c>
      <c r="DD157" s="89">
        <f ca="1">DC157-DC157*'SaaS - Churn'!DC157-DC157*'SaaS - Downselling'!DC157-DC157*'SaaS - Downselling'!DC89+DC21*'SaaS - Upselling'!DC89+DC89*'SaaS - Upselling'!DC157</f>
        <v>0.8460435149741935</v>
      </c>
      <c r="DE157" s="89">
        <f ca="1">DD157-DD157*'SaaS - Churn'!DD157-DD157*'SaaS - Downselling'!DD157-DD157*'SaaS - Downselling'!DD89+DD21*'SaaS - Upselling'!DD89+DD89*'SaaS - Upselling'!DD157</f>
        <v>0.82912264467470964</v>
      </c>
      <c r="DF157" s="89">
        <f ca="1">DE157-DE157*'SaaS - Churn'!DE157-DE157*'SaaS - Downselling'!DE157-DE157*'SaaS - Downselling'!DE89+DE21*'SaaS - Upselling'!DE89+DE89*'SaaS - Upselling'!DE157</f>
        <v>0.81254019178121539</v>
      </c>
      <c r="DG157" s="89">
        <f ca="1">DF157-DF157*'SaaS - Churn'!DF157-DF157*'SaaS - Downselling'!DF157-DF157*'SaaS - Downselling'!DF89+DF21*'SaaS - Upselling'!DF89+DF89*'SaaS - Upselling'!DF157</f>
        <v>0.79628938794559112</v>
      </c>
      <c r="DH157" s="89">
        <f ca="1">DG157-DG157*'SaaS - Churn'!DG157-DG157*'SaaS - Downselling'!DG157-DG157*'SaaS - Downselling'!DG89+DG21*'SaaS - Upselling'!DG89+DG89*'SaaS - Upselling'!DG157</f>
        <v>0.78036360018667927</v>
      </c>
      <c r="DI157" s="89">
        <f ca="1">DH157-DH157*'SaaS - Churn'!DH157-DH157*'SaaS - Downselling'!DH157-DH157*'SaaS - Downselling'!DH89+DH21*'SaaS - Upselling'!DH89+DH89*'SaaS - Upselling'!DH157</f>
        <v>0.7647563281829457</v>
      </c>
      <c r="DJ157" s="89">
        <f ca="1">DI157-DI157*'SaaS - Churn'!DI157-DI157*'SaaS - Downselling'!DI157-DI157*'SaaS - Downselling'!DI89+DI21*'SaaS - Upselling'!DI89+DI89*'SaaS - Upselling'!DI157</f>
        <v>0.74946120161928675</v>
      </c>
      <c r="DK157" s="89">
        <f ca="1">DJ157-DJ157*'SaaS - Churn'!DJ157-DJ157*'SaaS - Downselling'!DJ157-DJ157*'SaaS - Downselling'!DJ89+DJ21*'SaaS - Upselling'!DJ89+DJ89*'SaaS - Upselling'!DJ157</f>
        <v>0.73447197758690097</v>
      </c>
      <c r="DL157" s="89">
        <f ca="1">DK157-DK157*'SaaS - Churn'!DK157-DK157*'SaaS - Downselling'!DK157-DK157*'SaaS - Downselling'!DK89+DK21*'SaaS - Upselling'!DK89+DK89*'SaaS - Upselling'!DK157</f>
        <v>0.7197825380351629</v>
      </c>
      <c r="DM157" s="89">
        <f ca="1">DL157-DL157*'SaaS - Churn'!DL157-DL157*'SaaS - Downselling'!DL157-DL157*'SaaS - Downselling'!DL89+DL21*'SaaS - Upselling'!DL89+DL89*'SaaS - Upselling'!DL157</f>
        <v>0.70538688727445964</v>
      </c>
      <c r="DN157" s="89">
        <f ca="1">DM157-DM157*'SaaS - Churn'!DM157-DM157*'SaaS - Downselling'!DM157-DM157*'SaaS - Downselling'!DM89+DM21*'SaaS - Upselling'!DM89+DM89*'SaaS - Upselling'!DM157</f>
        <v>0.6912791495289704</v>
      </c>
      <c r="DO157" s="89">
        <f ca="1">DN157-DN157*'SaaS - Churn'!DN157-DN157*'SaaS - Downselling'!DN157-DN157*'SaaS - Downselling'!DN89+DN21*'SaaS - Upselling'!DN89+DN89*'SaaS - Upselling'!DN157</f>
        <v>0.67745356653839095</v>
      </c>
      <c r="DP157" s="89">
        <f ca="1">DO157-DO157*'SaaS - Churn'!DO157-DO157*'SaaS - Downselling'!DO157-DO157*'SaaS - Downselling'!DO89+DO21*'SaaS - Upselling'!DO89+DO89*'SaaS - Upselling'!DO157</f>
        <v>0.66390449520762318</v>
      </c>
      <c r="DQ157" s="89">
        <f ca="1">DP157-DP157*'SaaS - Churn'!DP157-DP157*'SaaS - Downselling'!DP157-DP157*'SaaS - Downselling'!DP89+DP21*'SaaS - Upselling'!DP89+DP89*'SaaS - Upselling'!DP157</f>
        <v>0.65062640530347071</v>
      </c>
      <c r="DR157" s="89">
        <f ca="1">DQ157-DQ157*'SaaS - Churn'!DQ157-DQ157*'SaaS - Downselling'!DQ157-DQ157*'SaaS - Downselling'!DQ89+DQ21*'SaaS - Upselling'!DQ89+DQ89*'SaaS - Upselling'!DQ157</f>
        <v>0.63761387719740126</v>
      </c>
    </row>
    <row r="158" spans="2:122" ht="15.75" customHeight="1">
      <c r="B158" s="195">
        <v>43497</v>
      </c>
      <c r="BK158" s="89">
        <f ca="1"/>
        <v>2.8000000000000003</v>
      </c>
      <c r="BL158" s="89">
        <f ca="1">BK158-BK158*'SaaS - Churn'!BK158-BK158*'SaaS - Downselling'!BK158-BK158*'SaaS - Downselling'!BK90+BK22*'SaaS - Upselling'!BK90+BK90*'SaaS - Upselling'!BK158</f>
        <v>2.7440000000000002</v>
      </c>
      <c r="BM158" s="89">
        <f ca="1">BL158-BL158*'SaaS - Churn'!BL158-BL158*'SaaS - Downselling'!BL158-BL158*'SaaS - Downselling'!BL90+BL22*'SaaS - Upselling'!BL90+BL90*'SaaS - Upselling'!BL158</f>
        <v>2.6891200000000004</v>
      </c>
      <c r="BN158" s="89">
        <f ca="1">BM158-BM158*'SaaS - Churn'!BM158-BM158*'SaaS - Downselling'!BM158-BM158*'SaaS - Downselling'!BM90+BM22*'SaaS - Upselling'!BM90+BM90*'SaaS - Upselling'!BM158</f>
        <v>2.6353376000000006</v>
      </c>
      <c r="BO158" s="89">
        <f ca="1">BN158-BN158*'SaaS - Churn'!BN158-BN158*'SaaS - Downselling'!BN158-BN158*'SaaS - Downselling'!BN90+BN22*'SaaS - Upselling'!BN90+BN90*'SaaS - Upselling'!BN158</f>
        <v>2.5826308480000004</v>
      </c>
      <c r="BP158" s="89">
        <f ca="1">BO158-BO158*'SaaS - Churn'!BO158-BO158*'SaaS - Downselling'!BO158-BO158*'SaaS - Downselling'!BO90+BO22*'SaaS - Upselling'!BO90+BO90*'SaaS - Upselling'!BO158</f>
        <v>2.5309782310400006</v>
      </c>
      <c r="BQ158" s="89">
        <f ca="1">BP158-BP158*'SaaS - Churn'!BP158-BP158*'SaaS - Downselling'!BP158-BP158*'SaaS - Downselling'!BP90+BP22*'SaaS - Upselling'!BP90+BP90*'SaaS - Upselling'!BP158</f>
        <v>2.4803586664192006</v>
      </c>
      <c r="BR158" s="89">
        <f ca="1">BQ158-BQ158*'SaaS - Churn'!BQ158-BQ158*'SaaS - Downselling'!BQ158-BQ158*'SaaS - Downselling'!BQ90+BQ22*'SaaS - Upselling'!BQ90+BQ90*'SaaS - Upselling'!BQ158</f>
        <v>2.4307514930908165</v>
      </c>
      <c r="BS158" s="89">
        <f ca="1">BR158-BR158*'SaaS - Churn'!BR158-BR158*'SaaS - Downselling'!BR158-BR158*'SaaS - Downselling'!BR90+BR22*'SaaS - Upselling'!BR90+BR90*'SaaS - Upselling'!BR158</f>
        <v>2.3821364632290001</v>
      </c>
      <c r="BT158" s="89">
        <f ca="1">BS158-BS158*'SaaS - Churn'!BS158-BS158*'SaaS - Downselling'!BS158-BS158*'SaaS - Downselling'!BS90+BS22*'SaaS - Upselling'!BS90+BS90*'SaaS - Upselling'!BS158</f>
        <v>2.3344937339644201</v>
      </c>
      <c r="BU158" s="89">
        <f ca="1">BT158-BT158*'SaaS - Churn'!BT158-BT158*'SaaS - Downselling'!BT158-BT158*'SaaS - Downselling'!BT90+BT22*'SaaS - Upselling'!BT90+BT90*'SaaS - Upselling'!BT158</f>
        <v>2.2878038592851317</v>
      </c>
      <c r="BV158" s="89">
        <f ca="1">BU158-BU158*'SaaS - Churn'!BU158-BU158*'SaaS - Downselling'!BU158-BU158*'SaaS - Downselling'!BU90+BU22*'SaaS - Upselling'!BU90+BU90*'SaaS - Upselling'!BU158</f>
        <v>2.2420477820994291</v>
      </c>
      <c r="BW158" s="89">
        <f ca="1">BV158-BV158*'SaaS - Churn'!BV158-BV158*'SaaS - Downselling'!BV158-BV158*'SaaS - Downselling'!BV90+BV22*'SaaS - Upselling'!BV90+BV90*'SaaS - Upselling'!BV158</f>
        <v>2.1972068264574407</v>
      </c>
      <c r="BX158" s="89">
        <f ca="1">BW158-BW158*'SaaS - Churn'!BW158-BW158*'SaaS - Downselling'!BW158-BW158*'SaaS - Downselling'!BW90+BW22*'SaaS - Upselling'!BW90+BW90*'SaaS - Upselling'!BW158</f>
        <v>2.1532626899282921</v>
      </c>
      <c r="BY158" s="89">
        <f ca="1">BX158-BX158*'SaaS - Churn'!BX158-BX158*'SaaS - Downselling'!BX158-BX158*'SaaS - Downselling'!BX90+BX22*'SaaS - Upselling'!BX90+BX90*'SaaS - Upselling'!BX158</f>
        <v>2.1101974361297264</v>
      </c>
      <c r="BZ158" s="89">
        <f ca="1">BY158-BY158*'SaaS - Churn'!BY158-BY158*'SaaS - Downselling'!BY158-BY158*'SaaS - Downselling'!BY90+BY22*'SaaS - Upselling'!BY90+BY90*'SaaS - Upselling'!BY158</f>
        <v>2.067993487407132</v>
      </c>
      <c r="CA158" s="89">
        <f ca="1">BZ158-BZ158*'SaaS - Churn'!BZ158-BZ158*'SaaS - Downselling'!BZ158-BZ158*'SaaS - Downselling'!BZ90+BZ22*'SaaS - Upselling'!BZ90+BZ90*'SaaS - Upselling'!BZ158</f>
        <v>2.0266336176589892</v>
      </c>
      <c r="CB158" s="89">
        <f ca="1">CA158-CA158*'SaaS - Churn'!CA158-CA158*'SaaS - Downselling'!CA158-CA158*'SaaS - Downselling'!CA90+CA22*'SaaS - Upselling'!CA90+CA90*'SaaS - Upselling'!CA158</f>
        <v>1.9861009453058094</v>
      </c>
      <c r="CC158" s="89">
        <f ca="1">CB158-CB158*'SaaS - Churn'!CB158-CB158*'SaaS - Downselling'!CB158-CB158*'SaaS - Downselling'!CB90+CB22*'SaaS - Upselling'!CB90+CB90*'SaaS - Upselling'!CB158</f>
        <v>1.9463789263996931</v>
      </c>
      <c r="CD158" s="89">
        <f ca="1">CC158-CC158*'SaaS - Churn'!CC158-CC158*'SaaS - Downselling'!CC158-CC158*'SaaS - Downselling'!CC90+CC22*'SaaS - Upselling'!CC90+CC90*'SaaS - Upselling'!CC158</f>
        <v>1.9074513478716992</v>
      </c>
      <c r="CE158" s="89">
        <f ca="1">CD158-CD158*'SaaS - Churn'!CD158-CD158*'SaaS - Downselling'!CD158-CD158*'SaaS - Downselling'!CD90+CD22*'SaaS - Upselling'!CD90+CD90*'SaaS - Upselling'!CD158</f>
        <v>1.8693023209142652</v>
      </c>
      <c r="CF158" s="89">
        <f ca="1">CE158-CE158*'SaaS - Churn'!CE158-CE158*'SaaS - Downselling'!CE158-CE158*'SaaS - Downselling'!CE90+CE22*'SaaS - Upselling'!CE90+CE90*'SaaS - Upselling'!CE158</f>
        <v>1.8319162744959798</v>
      </c>
      <c r="CG158" s="89">
        <f ca="1">CF158-CF158*'SaaS - Churn'!CF158-CF158*'SaaS - Downselling'!CF158-CF158*'SaaS - Downselling'!CF90+CF22*'SaaS - Upselling'!CF90+CF90*'SaaS - Upselling'!CF158</f>
        <v>1.7952779490060602</v>
      </c>
      <c r="CH158" s="89">
        <f ca="1">CG158-CG158*'SaaS - Churn'!CG158-CG158*'SaaS - Downselling'!CG158-CG158*'SaaS - Downselling'!CG90+CG22*'SaaS - Upselling'!CG90+CG90*'SaaS - Upselling'!CG158</f>
        <v>1.759372390025939</v>
      </c>
      <c r="CI158" s="89">
        <f ca="1">CH158-CH158*'SaaS - Churn'!CH158-CH158*'SaaS - Downselling'!CH158-CH158*'SaaS - Downselling'!CH90+CH22*'SaaS - Upselling'!CH90+CH90*'SaaS - Upselling'!CH158</f>
        <v>1.7241849422254203</v>
      </c>
      <c r="CJ158" s="89">
        <f ca="1">CI158-CI158*'SaaS - Churn'!CI158-CI158*'SaaS - Downselling'!CI158-CI158*'SaaS - Downselling'!CI90+CI22*'SaaS - Upselling'!CI90+CI90*'SaaS - Upselling'!CI158</f>
        <v>1.689701243380912</v>
      </c>
      <c r="CK158" s="89">
        <f ca="1">CJ158-CJ158*'SaaS - Churn'!CJ158-CJ158*'SaaS - Downselling'!CJ158-CJ158*'SaaS - Downselling'!CJ90+CJ22*'SaaS - Upselling'!CJ90+CJ90*'SaaS - Upselling'!CJ158</f>
        <v>1.6559072185132937</v>
      </c>
      <c r="CL158" s="89">
        <f ca="1">CK158-CK158*'SaaS - Churn'!CK158-CK158*'SaaS - Downselling'!CK158-CK158*'SaaS - Downselling'!CK90+CK22*'SaaS - Upselling'!CK90+CK90*'SaaS - Upselling'!CK158</f>
        <v>1.6227890741430278</v>
      </c>
      <c r="CM158" s="89">
        <f ca="1">CL158-CL158*'SaaS - Churn'!CL158-CL158*'SaaS - Downselling'!CL158-CL158*'SaaS - Downselling'!CL90+CL22*'SaaS - Upselling'!CL90+CL90*'SaaS - Upselling'!CL158</f>
        <v>1.5903332926601672</v>
      </c>
      <c r="CN158" s="89">
        <f ca="1">CM158-CM158*'SaaS - Churn'!CM158-CM158*'SaaS - Downselling'!CM158-CM158*'SaaS - Downselling'!CM90+CM22*'SaaS - Upselling'!CM90+CM90*'SaaS - Upselling'!CM158</f>
        <v>1.558526626806964</v>
      </c>
      <c r="CO158" s="89">
        <f ca="1">CN158-CN158*'SaaS - Churn'!CN158-CN158*'SaaS - Downselling'!CN158-CN158*'SaaS - Downselling'!CN90+CN22*'SaaS - Upselling'!CN90+CN90*'SaaS - Upselling'!CN158</f>
        <v>1.5273560942708246</v>
      </c>
      <c r="CP158" s="89">
        <f ca="1">CO158-CO158*'SaaS - Churn'!CO158-CO158*'SaaS - Downselling'!CO158-CO158*'SaaS - Downselling'!CO90+CO22*'SaaS - Upselling'!CO90+CO90*'SaaS - Upselling'!CO158</f>
        <v>1.4968089723854081</v>
      </c>
      <c r="CQ158" s="89">
        <f ca="1">CP158-CP158*'SaaS - Churn'!CP158-CP158*'SaaS - Downselling'!CP158-CP158*'SaaS - Downselling'!CP90+CP22*'SaaS - Upselling'!CP90+CP90*'SaaS - Upselling'!CP158</f>
        <v>1.4668727929376999</v>
      </c>
      <c r="CR158" s="89">
        <f ca="1">CQ158-CQ158*'SaaS - Churn'!CQ158-CQ158*'SaaS - Downselling'!CQ158-CQ158*'SaaS - Downselling'!CQ90+CQ22*'SaaS - Upselling'!CQ90+CQ90*'SaaS - Upselling'!CQ158</f>
        <v>1.4375353370789459</v>
      </c>
      <c r="CS158" s="89">
        <f ca="1">CR158-CR158*'SaaS - Churn'!CR158-CR158*'SaaS - Downselling'!CR158-CR158*'SaaS - Downselling'!CR90+CR22*'SaaS - Upselling'!CR90+CR90*'SaaS - Upselling'!CR158</f>
        <v>1.408784630337367</v>
      </c>
      <c r="CT158" s="89">
        <f ca="1">CS158-CS158*'SaaS - Churn'!CS158-CS158*'SaaS - Downselling'!CS158-CS158*'SaaS - Downselling'!CS90+CS22*'SaaS - Upselling'!CS90+CS90*'SaaS - Upselling'!CS158</f>
        <v>1.3806089377306197</v>
      </c>
      <c r="CU158" s="89">
        <f ca="1">CT158-CT158*'SaaS - Churn'!CT158-CT158*'SaaS - Downselling'!CT158-CT158*'SaaS - Downselling'!CT90+CT22*'SaaS - Upselling'!CT90+CT90*'SaaS - Upselling'!CT158</f>
        <v>1.3529967589760072</v>
      </c>
      <c r="CV158" s="89">
        <f ca="1">CU158-CU158*'SaaS - Churn'!CU158-CU158*'SaaS - Downselling'!CU158-CU158*'SaaS - Downselling'!CU90+CU22*'SaaS - Upselling'!CU90+CU90*'SaaS - Upselling'!CU158</f>
        <v>1.325936823796487</v>
      </c>
      <c r="CW158" s="89">
        <f ca="1">CV158-CV158*'SaaS - Churn'!CV158-CV158*'SaaS - Downselling'!CV158-CV158*'SaaS - Downselling'!CV90+CV22*'SaaS - Upselling'!CV90+CV90*'SaaS - Upselling'!CV158</f>
        <v>1.2994180873205572</v>
      </c>
      <c r="CX158" s="89">
        <f ca="1">CW158-CW158*'SaaS - Churn'!CW158-CW158*'SaaS - Downselling'!CW158-CW158*'SaaS - Downselling'!CW90+CW22*'SaaS - Upselling'!CW90+CW90*'SaaS - Upselling'!CW158</f>
        <v>1.273429725574146</v>
      </c>
      <c r="CY158" s="89">
        <f ca="1">CX158-CX158*'SaaS - Churn'!CX158-CX158*'SaaS - Downselling'!CX158-CX158*'SaaS - Downselling'!CX90+CX22*'SaaS - Upselling'!CX90+CX90*'SaaS - Upselling'!CX158</f>
        <v>1.247961131062663</v>
      </c>
      <c r="CZ158" s="89">
        <f ca="1">CY158-CY158*'SaaS - Churn'!CY158-CY158*'SaaS - Downselling'!CY158-CY158*'SaaS - Downselling'!CY90+CY22*'SaaS - Upselling'!CY90+CY90*'SaaS - Upselling'!CY158</f>
        <v>1.2230019084414099</v>
      </c>
      <c r="DA158" s="89">
        <f ca="1">CZ158-CZ158*'SaaS - Churn'!CZ158-CZ158*'SaaS - Downselling'!CZ158-CZ158*'SaaS - Downselling'!CZ90+CZ22*'SaaS - Upselling'!CZ90+CZ90*'SaaS - Upselling'!CZ158</f>
        <v>1.1985418702725816</v>
      </c>
      <c r="DB158" s="89">
        <f ca="1">DA158-DA158*'SaaS - Churn'!DA158-DA158*'SaaS - Downselling'!DA158-DA158*'SaaS - Downselling'!DA90+DA22*'SaaS - Upselling'!DA90+DA90*'SaaS - Upselling'!DA158</f>
        <v>1.1745710328671299</v>
      </c>
      <c r="DC158" s="89">
        <f ca="1">DB158-DB158*'SaaS - Churn'!DB158-DB158*'SaaS - Downselling'!DB158-DB158*'SaaS - Downselling'!DB90+DB22*'SaaS - Upselling'!DB90+DB90*'SaaS - Upselling'!DB158</f>
        <v>1.1510796122097873</v>
      </c>
      <c r="DD158" s="89">
        <f ca="1">DC158-DC158*'SaaS - Churn'!DC158-DC158*'SaaS - Downselling'!DC158-DC158*'SaaS - Downselling'!DC90+DC22*'SaaS - Upselling'!DC90+DC90*'SaaS - Upselling'!DC158</f>
        <v>1.1280580199655916</v>
      </c>
      <c r="DE158" s="89">
        <f ca="1">DD158-DD158*'SaaS - Churn'!DD158-DD158*'SaaS - Downselling'!DD158-DD158*'SaaS - Downselling'!DD90+DD22*'SaaS - Upselling'!DD90+DD90*'SaaS - Upselling'!DD158</f>
        <v>1.1054968595662797</v>
      </c>
      <c r="DF158" s="89">
        <f ca="1">DE158-DE158*'SaaS - Churn'!DE158-DE158*'SaaS - Downselling'!DE158-DE158*'SaaS - Downselling'!DE90+DE22*'SaaS - Upselling'!DE90+DE90*'SaaS - Upselling'!DE158</f>
        <v>1.0833869223749542</v>
      </c>
      <c r="DG158" s="89">
        <f ca="1">DF158-DF158*'SaaS - Churn'!DF158-DF158*'SaaS - Downselling'!DF158-DF158*'SaaS - Downselling'!DF90+DF22*'SaaS - Upselling'!DF90+DF90*'SaaS - Upselling'!DF158</f>
        <v>1.0617191839274551</v>
      </c>
      <c r="DH158" s="89">
        <f ca="1">DG158-DG158*'SaaS - Churn'!DG158-DG158*'SaaS - Downselling'!DG158-DG158*'SaaS - Downselling'!DG90+DG22*'SaaS - Upselling'!DG90+DG90*'SaaS - Upselling'!DG158</f>
        <v>1.040484800248906</v>
      </c>
      <c r="DI158" s="89">
        <f ca="1">DH158-DH158*'SaaS - Churn'!DH158-DH158*'SaaS - Downselling'!DH158-DH158*'SaaS - Downselling'!DH90+DH22*'SaaS - Upselling'!DH90+DH90*'SaaS - Upselling'!DH158</f>
        <v>1.0196751042439278</v>
      </c>
      <c r="DJ158" s="89">
        <f ca="1">DI158-DI158*'SaaS - Churn'!DI158-DI158*'SaaS - Downselling'!DI158-DI158*'SaaS - Downselling'!DI90+DI22*'SaaS - Upselling'!DI90+DI90*'SaaS - Upselling'!DI158</f>
        <v>0.99928160215904926</v>
      </c>
      <c r="DK158" s="89">
        <f ca="1">DJ158-DJ158*'SaaS - Churn'!DJ158-DJ158*'SaaS - Downselling'!DJ158-DJ158*'SaaS - Downselling'!DJ90+DJ22*'SaaS - Upselling'!DJ90+DJ90*'SaaS - Upselling'!DJ158</f>
        <v>0.97929597011586833</v>
      </c>
      <c r="DL158" s="89">
        <f ca="1">DK158-DK158*'SaaS - Churn'!DK158-DK158*'SaaS - Downselling'!DK158-DK158*'SaaS - Downselling'!DK90+DK22*'SaaS - Upselling'!DK90+DK90*'SaaS - Upselling'!DK158</f>
        <v>0.95971005071355098</v>
      </c>
      <c r="DM158" s="89">
        <f ca="1">DL158-DL158*'SaaS - Churn'!DL158-DL158*'SaaS - Downselling'!DL158-DL158*'SaaS - Downselling'!DL90+DL22*'SaaS - Upselling'!DL90+DL90*'SaaS - Upselling'!DL158</f>
        <v>0.94051584969927993</v>
      </c>
      <c r="DN158" s="89">
        <f ca="1">DM158-DM158*'SaaS - Churn'!DM158-DM158*'SaaS - Downselling'!DM158-DM158*'SaaS - Downselling'!DM90+DM22*'SaaS - Upselling'!DM90+DM90*'SaaS - Upselling'!DM158</f>
        <v>0.92170553270529432</v>
      </c>
      <c r="DO158" s="89">
        <f ca="1">DN158-DN158*'SaaS - Churn'!DN158-DN158*'SaaS - Downselling'!DN158-DN158*'SaaS - Downselling'!DN90+DN22*'SaaS - Upselling'!DN90+DN90*'SaaS - Upselling'!DN158</f>
        <v>0.90327142205118838</v>
      </c>
      <c r="DP158" s="89">
        <f ca="1">DO158-DO158*'SaaS - Churn'!DO158-DO158*'SaaS - Downselling'!DO158-DO158*'SaaS - Downselling'!DO90+DO22*'SaaS - Upselling'!DO90+DO90*'SaaS - Upselling'!DO158</f>
        <v>0.88520599361016461</v>
      </c>
      <c r="DQ158" s="89">
        <f ca="1">DP158-DP158*'SaaS - Churn'!DP158-DP158*'SaaS - Downselling'!DP158-DP158*'SaaS - Downselling'!DP90+DP22*'SaaS - Upselling'!DP90+DP90*'SaaS - Upselling'!DP158</f>
        <v>0.86750187373796128</v>
      </c>
      <c r="DR158" s="89">
        <f ca="1">DQ158-DQ158*'SaaS - Churn'!DQ158-DQ158*'SaaS - Downselling'!DQ158-DQ158*'SaaS - Downselling'!DQ90+DQ22*'SaaS - Upselling'!DQ90+DQ90*'SaaS - Upselling'!DQ158</f>
        <v>0.85015183626320201</v>
      </c>
    </row>
    <row r="159" spans="2:122" ht="15.75" customHeight="1">
      <c r="B159" s="195">
        <v>43525</v>
      </c>
      <c r="BK159" s="89">
        <f ca="1"/>
        <v>3.5</v>
      </c>
      <c r="BL159" s="89">
        <f ca="1">BK159-BK159*'SaaS - Churn'!BK159-BK159*'SaaS - Downselling'!BK159-BK159*'SaaS - Downselling'!BK91+BK23*'SaaS - Upselling'!BK91+BK91*'SaaS - Upselling'!BK159</f>
        <v>3.43</v>
      </c>
      <c r="BM159" s="89">
        <f ca="1">BL159-BL159*'SaaS - Churn'!BL159-BL159*'SaaS - Downselling'!BL159-BL159*'SaaS - Downselling'!BL91+BL23*'SaaS - Upselling'!BL91+BL91*'SaaS - Upselling'!BL159</f>
        <v>3.3614000000000002</v>
      </c>
      <c r="BN159" s="89">
        <f ca="1">BM159-BM159*'SaaS - Churn'!BM159-BM159*'SaaS - Downselling'!BM159-BM159*'SaaS - Downselling'!BM91+BM23*'SaaS - Upselling'!BM91+BM91*'SaaS - Upselling'!BM159</f>
        <v>3.2941720000000001</v>
      </c>
      <c r="BO159" s="89">
        <f ca="1">BN159-BN159*'SaaS - Churn'!BN159-BN159*'SaaS - Downselling'!BN159-BN159*'SaaS - Downselling'!BN91+BN23*'SaaS - Upselling'!BN91+BN91*'SaaS - Upselling'!BN159</f>
        <v>3.2282885600000002</v>
      </c>
      <c r="BP159" s="89">
        <f ca="1">BO159-BO159*'SaaS - Churn'!BO159-BO159*'SaaS - Downselling'!BO159-BO159*'SaaS - Downselling'!BO91+BO23*'SaaS - Upselling'!BO91+BO91*'SaaS - Upselling'!BO159</f>
        <v>3.1637227888000004</v>
      </c>
      <c r="BQ159" s="89">
        <f ca="1">BP159-BP159*'SaaS - Churn'!BP159-BP159*'SaaS - Downselling'!BP159-BP159*'SaaS - Downselling'!BP91+BP23*'SaaS - Upselling'!BP91+BP91*'SaaS - Upselling'!BP159</f>
        <v>3.1004483330240005</v>
      </c>
      <c r="BR159" s="89">
        <f ca="1">BQ159-BQ159*'SaaS - Churn'!BQ159-BQ159*'SaaS - Downselling'!BQ159-BQ159*'SaaS - Downselling'!BQ91+BQ23*'SaaS - Upselling'!BQ91+BQ91*'SaaS - Upselling'!BQ159</f>
        <v>3.0384393663635203</v>
      </c>
      <c r="BS159" s="89">
        <f ca="1">BR159-BR159*'SaaS - Churn'!BR159-BR159*'SaaS - Downselling'!BR159-BR159*'SaaS - Downselling'!BR91+BR23*'SaaS - Upselling'!BR91+BR91*'SaaS - Upselling'!BR159</f>
        <v>2.9776705790362499</v>
      </c>
      <c r="BT159" s="89">
        <f ca="1">BS159-BS159*'SaaS - Churn'!BS159-BS159*'SaaS - Downselling'!BS159-BS159*'SaaS - Downselling'!BS91+BS23*'SaaS - Upselling'!BS91+BS91*'SaaS - Upselling'!BS159</f>
        <v>2.9181171674555251</v>
      </c>
      <c r="BU159" s="89">
        <f ca="1">BT159-BT159*'SaaS - Churn'!BT159-BT159*'SaaS - Downselling'!BT159-BT159*'SaaS - Downselling'!BT91+BT23*'SaaS - Upselling'!BT91+BT91*'SaaS - Upselling'!BT159</f>
        <v>2.8597548241064148</v>
      </c>
      <c r="BV159" s="89">
        <f ca="1">BU159-BU159*'SaaS - Churn'!BU159-BU159*'SaaS - Downselling'!BU159-BU159*'SaaS - Downselling'!BU91+BU23*'SaaS - Upselling'!BU91+BU91*'SaaS - Upselling'!BU159</f>
        <v>2.8025597276242866</v>
      </c>
      <c r="BW159" s="89">
        <f ca="1">BV159-BV159*'SaaS - Churn'!BV159-BV159*'SaaS - Downselling'!BV159-BV159*'SaaS - Downselling'!BV91+BV23*'SaaS - Upselling'!BV91+BV91*'SaaS - Upselling'!BV159</f>
        <v>2.7465085330718009</v>
      </c>
      <c r="BX159" s="89">
        <f ca="1">BW159-BW159*'SaaS - Churn'!BW159-BW159*'SaaS - Downselling'!BW159-BW159*'SaaS - Downselling'!BW91+BW23*'SaaS - Upselling'!BW91+BW91*'SaaS - Upselling'!BW159</f>
        <v>2.6915783624103646</v>
      </c>
      <c r="BY159" s="89">
        <f ca="1">BX159-BX159*'SaaS - Churn'!BX159-BX159*'SaaS - Downselling'!BX159-BX159*'SaaS - Downselling'!BX91+BX23*'SaaS - Upselling'!BX91+BX91*'SaaS - Upselling'!BX159</f>
        <v>2.6377467951621574</v>
      </c>
      <c r="BZ159" s="89">
        <f ca="1">BY159-BY159*'SaaS - Churn'!BY159-BY159*'SaaS - Downselling'!BY159-BY159*'SaaS - Downselling'!BY91+BY23*'SaaS - Upselling'!BY91+BY91*'SaaS - Upselling'!BY159</f>
        <v>2.5849918592589143</v>
      </c>
      <c r="CA159" s="89">
        <f ca="1">BZ159-BZ159*'SaaS - Churn'!BZ159-BZ159*'SaaS - Downselling'!BZ159-BZ159*'SaaS - Downselling'!BZ91+BZ23*'SaaS - Upselling'!BZ91+BZ91*'SaaS - Upselling'!BZ159</f>
        <v>2.533292022073736</v>
      </c>
      <c r="CB159" s="89">
        <f ca="1">CA159-CA159*'SaaS - Churn'!CA159-CA159*'SaaS - Downselling'!CA159-CA159*'SaaS - Downselling'!CA91+CA23*'SaaS - Upselling'!CA91+CA91*'SaaS - Upselling'!CA159</f>
        <v>2.4826261816322615</v>
      </c>
      <c r="CC159" s="89">
        <f ca="1">CB159-CB159*'SaaS - Churn'!CB159-CB159*'SaaS - Downselling'!CB159-CB159*'SaaS - Downselling'!CB91+CB23*'SaaS - Upselling'!CB91+CB91*'SaaS - Upselling'!CB159</f>
        <v>2.4329736579996162</v>
      </c>
      <c r="CD159" s="89">
        <f ca="1">CC159-CC159*'SaaS - Churn'!CC159-CC159*'SaaS - Downselling'!CC159-CC159*'SaaS - Downselling'!CC91+CC23*'SaaS - Upselling'!CC91+CC91*'SaaS - Upselling'!CC159</f>
        <v>2.3843141848396239</v>
      </c>
      <c r="CE159" s="89">
        <f ca="1">CD159-CD159*'SaaS - Churn'!CD159-CD159*'SaaS - Downselling'!CD159-CD159*'SaaS - Downselling'!CD91+CD23*'SaaS - Upselling'!CD91+CD91*'SaaS - Upselling'!CD159</f>
        <v>2.3366279011428315</v>
      </c>
      <c r="CF159" s="89">
        <f ca="1">CE159-CE159*'SaaS - Churn'!CE159-CE159*'SaaS - Downselling'!CE159-CE159*'SaaS - Downselling'!CE91+CE23*'SaaS - Upselling'!CE91+CE91*'SaaS - Upselling'!CE159</f>
        <v>2.2898953431199747</v>
      </c>
      <c r="CG159" s="89">
        <f ca="1">CF159-CF159*'SaaS - Churn'!CF159-CF159*'SaaS - Downselling'!CF159-CF159*'SaaS - Downselling'!CF91+CF23*'SaaS - Upselling'!CF91+CF91*'SaaS - Upselling'!CF159</f>
        <v>2.244097436257575</v>
      </c>
      <c r="CH159" s="89">
        <f ca="1">CG159-CG159*'SaaS - Churn'!CG159-CG159*'SaaS - Downselling'!CG159-CG159*'SaaS - Downselling'!CG91+CG23*'SaaS - Upselling'!CG91+CG91*'SaaS - Upselling'!CG159</f>
        <v>2.1992154875324235</v>
      </c>
      <c r="CI159" s="89">
        <f ca="1">CH159-CH159*'SaaS - Churn'!CH159-CH159*'SaaS - Downselling'!CH159-CH159*'SaaS - Downselling'!CH91+CH23*'SaaS - Upselling'!CH91+CH91*'SaaS - Upselling'!CH159</f>
        <v>2.1552311777817752</v>
      </c>
      <c r="CJ159" s="89">
        <f ca="1">CI159-CI159*'SaaS - Churn'!CI159-CI159*'SaaS - Downselling'!CI159-CI159*'SaaS - Downselling'!CI91+CI23*'SaaS - Upselling'!CI91+CI91*'SaaS - Upselling'!CI159</f>
        <v>2.1121265542261396</v>
      </c>
      <c r="CK159" s="89">
        <f ca="1">CJ159-CJ159*'SaaS - Churn'!CJ159-CJ159*'SaaS - Downselling'!CJ159-CJ159*'SaaS - Downselling'!CJ91+CJ23*'SaaS - Upselling'!CJ91+CJ91*'SaaS - Upselling'!CJ159</f>
        <v>2.0698840231416167</v>
      </c>
      <c r="CL159" s="89">
        <f ca="1">CK159-CK159*'SaaS - Churn'!CK159-CK159*'SaaS - Downselling'!CK159-CK159*'SaaS - Downselling'!CK91+CK23*'SaaS - Upselling'!CK91+CK91*'SaaS - Upselling'!CK159</f>
        <v>2.0284863426787845</v>
      </c>
      <c r="CM159" s="89">
        <f ca="1">CL159-CL159*'SaaS - Churn'!CL159-CL159*'SaaS - Downselling'!CL159-CL159*'SaaS - Downselling'!CL91+CL23*'SaaS - Upselling'!CL91+CL91*'SaaS - Upselling'!CL159</f>
        <v>1.9879166158252088</v>
      </c>
      <c r="CN159" s="89">
        <f ca="1">CM159-CM159*'SaaS - Churn'!CM159-CM159*'SaaS - Downselling'!CM159-CM159*'SaaS - Downselling'!CM91+CM23*'SaaS - Upselling'!CM91+CM91*'SaaS - Upselling'!CM159</f>
        <v>1.9481582835087046</v>
      </c>
      <c r="CO159" s="89">
        <f ca="1">CN159-CN159*'SaaS - Churn'!CN159-CN159*'SaaS - Downselling'!CN159-CN159*'SaaS - Downselling'!CN91+CN23*'SaaS - Upselling'!CN91+CN91*'SaaS - Upselling'!CN159</f>
        <v>1.9091951178385305</v>
      </c>
      <c r="CP159" s="89">
        <f ca="1">CO159-CO159*'SaaS - Churn'!CO159-CO159*'SaaS - Downselling'!CO159-CO159*'SaaS - Downselling'!CO91+CO23*'SaaS - Upselling'!CO91+CO91*'SaaS - Upselling'!CO159</f>
        <v>1.8710112154817597</v>
      </c>
      <c r="CQ159" s="89">
        <f ca="1">CP159-CP159*'SaaS - Churn'!CP159-CP159*'SaaS - Downselling'!CP159-CP159*'SaaS - Downselling'!CP91+CP23*'SaaS - Upselling'!CP91+CP91*'SaaS - Upselling'!CP159</f>
        <v>1.8335909911721247</v>
      </c>
      <c r="CR159" s="89">
        <f ca="1">CQ159-CQ159*'SaaS - Churn'!CQ159-CQ159*'SaaS - Downselling'!CQ159-CQ159*'SaaS - Downselling'!CQ91+CQ23*'SaaS - Upselling'!CQ91+CQ91*'SaaS - Upselling'!CQ159</f>
        <v>1.7969191713486821</v>
      </c>
      <c r="CS159" s="89">
        <f ca="1">CR159-CR159*'SaaS - Churn'!CR159-CR159*'SaaS - Downselling'!CR159-CR159*'SaaS - Downselling'!CR91+CR23*'SaaS - Upselling'!CR91+CR91*'SaaS - Upselling'!CR159</f>
        <v>1.7609807879217083</v>
      </c>
      <c r="CT159" s="89">
        <f ca="1">CS159-CS159*'SaaS - Churn'!CS159-CS159*'SaaS - Downselling'!CS159-CS159*'SaaS - Downselling'!CS91+CS23*'SaaS - Upselling'!CS91+CS91*'SaaS - Upselling'!CS159</f>
        <v>1.7257611721632742</v>
      </c>
      <c r="CU159" s="89">
        <f ca="1">CT159-CT159*'SaaS - Churn'!CT159-CT159*'SaaS - Downselling'!CT159-CT159*'SaaS - Downselling'!CT91+CT23*'SaaS - Upselling'!CT91+CT91*'SaaS - Upselling'!CT159</f>
        <v>1.6912459487200087</v>
      </c>
      <c r="CV159" s="89">
        <f ca="1">CU159-CU159*'SaaS - Churn'!CU159-CU159*'SaaS - Downselling'!CU159-CU159*'SaaS - Downselling'!CU91+CU23*'SaaS - Upselling'!CU91+CU91*'SaaS - Upselling'!CU159</f>
        <v>1.6574210297456085</v>
      </c>
      <c r="CW159" s="89">
        <f ca="1">CV159-CV159*'SaaS - Churn'!CV159-CV159*'SaaS - Downselling'!CV159-CV159*'SaaS - Downselling'!CV91+CV23*'SaaS - Upselling'!CV91+CV91*'SaaS - Upselling'!CV159</f>
        <v>1.6242726091506963</v>
      </c>
      <c r="CX159" s="89">
        <f ca="1">CW159-CW159*'SaaS - Churn'!CW159-CW159*'SaaS - Downselling'!CW159-CW159*'SaaS - Downselling'!CW91+CW23*'SaaS - Upselling'!CW91+CW91*'SaaS - Upselling'!CW159</f>
        <v>1.5917871569676822</v>
      </c>
      <c r="CY159" s="89">
        <f ca="1">CX159-CX159*'SaaS - Churn'!CX159-CX159*'SaaS - Downselling'!CX159-CX159*'SaaS - Downselling'!CX91+CX23*'SaaS - Upselling'!CX91+CX91*'SaaS - Upselling'!CX159</f>
        <v>1.5599514138283286</v>
      </c>
      <c r="CZ159" s="89">
        <f ca="1">CY159-CY159*'SaaS - Churn'!CY159-CY159*'SaaS - Downselling'!CY159-CY159*'SaaS - Downselling'!CY91+CY23*'SaaS - Upselling'!CY91+CY91*'SaaS - Upselling'!CY159</f>
        <v>1.528752385551762</v>
      </c>
      <c r="DA159" s="89">
        <f ca="1">CZ159-CZ159*'SaaS - Churn'!CZ159-CZ159*'SaaS - Downselling'!CZ159-CZ159*'SaaS - Downselling'!CZ91+CZ23*'SaaS - Upselling'!CZ91+CZ91*'SaaS - Upselling'!CZ159</f>
        <v>1.4981773378407268</v>
      </c>
      <c r="DB159" s="89">
        <f ca="1">DA159-DA159*'SaaS - Churn'!DA159-DA159*'SaaS - Downselling'!DA159-DA159*'SaaS - Downselling'!DA91+DA23*'SaaS - Upselling'!DA91+DA91*'SaaS - Upselling'!DA159</f>
        <v>1.4682137910839124</v>
      </c>
      <c r="DC159" s="89">
        <f ca="1">DB159-DB159*'SaaS - Churn'!DB159-DB159*'SaaS - Downselling'!DB159-DB159*'SaaS - Downselling'!DB91+DB23*'SaaS - Upselling'!DB91+DB91*'SaaS - Upselling'!DB159</f>
        <v>1.438849515262234</v>
      </c>
      <c r="DD159" s="89">
        <f ca="1">DC159-DC159*'SaaS - Churn'!DC159-DC159*'SaaS - Downselling'!DC159-DC159*'SaaS - Downselling'!DC91+DC23*'SaaS - Upselling'!DC91+DC91*'SaaS - Upselling'!DC159</f>
        <v>1.4100725249569894</v>
      </c>
      <c r="DE159" s="89">
        <f ca="1">DD159-DD159*'SaaS - Churn'!DD159-DD159*'SaaS - Downselling'!DD159-DD159*'SaaS - Downselling'!DD91+DD23*'SaaS - Upselling'!DD91+DD91*'SaaS - Upselling'!DD159</f>
        <v>1.3818710744578497</v>
      </c>
      <c r="DF159" s="89">
        <f ca="1">DE159-DE159*'SaaS - Churn'!DE159-DE159*'SaaS - Downselling'!DE159-DE159*'SaaS - Downselling'!DE91+DE23*'SaaS - Upselling'!DE91+DE91*'SaaS - Upselling'!DE159</f>
        <v>1.3542336529686927</v>
      </c>
      <c r="DG159" s="89">
        <f ca="1">DF159-DF159*'SaaS - Churn'!DF159-DF159*'SaaS - Downselling'!DF159-DF159*'SaaS - Downselling'!DF91+DF23*'SaaS - Upselling'!DF91+DF91*'SaaS - Upselling'!DF159</f>
        <v>1.3271489799093188</v>
      </c>
      <c r="DH159" s="89">
        <f ca="1">DG159-DG159*'SaaS - Churn'!DG159-DG159*'SaaS - Downselling'!DG159-DG159*'SaaS - Downselling'!DG91+DG23*'SaaS - Upselling'!DG91+DG91*'SaaS - Upselling'!DG159</f>
        <v>1.3006060003111324</v>
      </c>
      <c r="DI159" s="89">
        <f ca="1">DH159-DH159*'SaaS - Churn'!DH159-DH159*'SaaS - Downselling'!DH159-DH159*'SaaS - Downselling'!DH91+DH23*'SaaS - Upselling'!DH91+DH91*'SaaS - Upselling'!DH159</f>
        <v>1.2745938803049097</v>
      </c>
      <c r="DJ159" s="89">
        <f ca="1">DI159-DI159*'SaaS - Churn'!DI159-DI159*'SaaS - Downselling'!DI159-DI159*'SaaS - Downselling'!DI91+DI23*'SaaS - Upselling'!DI91+DI91*'SaaS - Upselling'!DI159</f>
        <v>1.2491020026988116</v>
      </c>
      <c r="DK159" s="89">
        <f ca="1">DJ159-DJ159*'SaaS - Churn'!DJ159-DJ159*'SaaS - Downselling'!DJ159-DJ159*'SaaS - Downselling'!DJ91+DJ23*'SaaS - Upselling'!DJ91+DJ91*'SaaS - Upselling'!DJ159</f>
        <v>1.2241199626448354</v>
      </c>
      <c r="DL159" s="89">
        <f ca="1">DK159-DK159*'SaaS - Churn'!DK159-DK159*'SaaS - Downselling'!DK159-DK159*'SaaS - Downselling'!DK91+DK23*'SaaS - Upselling'!DK91+DK91*'SaaS - Upselling'!DK159</f>
        <v>1.1996375633919387</v>
      </c>
      <c r="DM159" s="89">
        <f ca="1">DL159-DL159*'SaaS - Churn'!DL159-DL159*'SaaS - Downselling'!DL159-DL159*'SaaS - Downselling'!DL91+DL23*'SaaS - Upselling'!DL91+DL91*'SaaS - Upselling'!DL159</f>
        <v>1.1756448121240999</v>
      </c>
      <c r="DN159" s="89">
        <f ca="1">DM159-DM159*'SaaS - Churn'!DM159-DM159*'SaaS - Downselling'!DM159-DM159*'SaaS - Downselling'!DM91+DM23*'SaaS - Upselling'!DM91+DM91*'SaaS - Upselling'!DM159</f>
        <v>1.1521319158816179</v>
      </c>
      <c r="DO159" s="89">
        <f ca="1">DN159-DN159*'SaaS - Churn'!DN159-DN159*'SaaS - Downselling'!DN159-DN159*'SaaS - Downselling'!DN91+DN23*'SaaS - Upselling'!DN91+DN91*'SaaS - Upselling'!DN159</f>
        <v>1.1290892775639856</v>
      </c>
      <c r="DP159" s="89">
        <f ca="1">DO159-DO159*'SaaS - Churn'!DO159-DO159*'SaaS - Downselling'!DO159-DO159*'SaaS - Downselling'!DO91+DO23*'SaaS - Upselling'!DO91+DO91*'SaaS - Upselling'!DO159</f>
        <v>1.1065074920127058</v>
      </c>
      <c r="DQ159" s="89">
        <f ca="1">DP159-DP159*'SaaS - Churn'!DP159-DP159*'SaaS - Downselling'!DP159-DP159*'SaaS - Downselling'!DP91+DP23*'SaaS - Upselling'!DP91+DP91*'SaaS - Upselling'!DP159</f>
        <v>1.0843773421724516</v>
      </c>
      <c r="DR159" s="89">
        <f ca="1">DQ159-DQ159*'SaaS - Churn'!DQ159-DQ159*'SaaS - Downselling'!DQ159-DQ159*'SaaS - Downselling'!DQ91+DQ23*'SaaS - Upselling'!DQ91+DQ91*'SaaS - Upselling'!DQ159</f>
        <v>1.0626897953290027</v>
      </c>
    </row>
    <row r="160" spans="2:122" ht="15.75" customHeight="1">
      <c r="B160" s="195">
        <v>43556</v>
      </c>
      <c r="BK160" s="89">
        <f ca="1"/>
        <v>4.2</v>
      </c>
      <c r="BL160" s="89">
        <f ca="1">BK160-BK160*'SaaS - Churn'!BK160-BK160*'SaaS - Downselling'!BK160-BK160*'SaaS - Downselling'!BK92+BK24*'SaaS - Upselling'!BK92+BK92*'SaaS - Upselling'!BK160</f>
        <v>4.1160000000000005</v>
      </c>
      <c r="BM160" s="89">
        <f ca="1">BL160-BL160*'SaaS - Churn'!BL160-BL160*'SaaS - Downselling'!BL160-BL160*'SaaS - Downselling'!BL92+BL24*'SaaS - Upselling'!BL92+BL92*'SaaS - Upselling'!BL160</f>
        <v>4.0336800000000004</v>
      </c>
      <c r="BN160" s="89">
        <f ca="1">BM160-BM160*'SaaS - Churn'!BM160-BM160*'SaaS - Downselling'!BM160-BM160*'SaaS - Downselling'!BM92+BM24*'SaaS - Upselling'!BM92+BM92*'SaaS - Upselling'!BM160</f>
        <v>3.9530064000000005</v>
      </c>
      <c r="BO160" s="89">
        <f ca="1">BN160-BN160*'SaaS - Churn'!BN160-BN160*'SaaS - Downselling'!BN160-BN160*'SaaS - Downselling'!BN92+BN24*'SaaS - Upselling'!BN92+BN92*'SaaS - Upselling'!BN160</f>
        <v>3.8739462720000004</v>
      </c>
      <c r="BP160" s="89">
        <f ca="1">BO160-BO160*'SaaS - Churn'!BO160-BO160*'SaaS - Downselling'!BO160-BO160*'SaaS - Downselling'!BO92+BO24*'SaaS - Upselling'!BO92+BO92*'SaaS - Upselling'!BO160</f>
        <v>3.7964673465600005</v>
      </c>
      <c r="BQ160" s="89">
        <f ca="1">BP160-BP160*'SaaS - Churn'!BP160-BP160*'SaaS - Downselling'!BP160-BP160*'SaaS - Downselling'!BP92+BP24*'SaaS - Upselling'!BP92+BP92*'SaaS - Upselling'!BP160</f>
        <v>3.7205379996288004</v>
      </c>
      <c r="BR160" s="89">
        <f ca="1">BQ160-BQ160*'SaaS - Churn'!BQ160-BQ160*'SaaS - Downselling'!BQ160-BQ160*'SaaS - Downselling'!BQ92+BQ24*'SaaS - Upselling'!BQ92+BQ92*'SaaS - Upselling'!BQ160</f>
        <v>3.6461272396362245</v>
      </c>
      <c r="BS160" s="89">
        <f ca="1">BR160-BR160*'SaaS - Churn'!BR160-BR160*'SaaS - Downselling'!BR160-BR160*'SaaS - Downselling'!BR92+BR24*'SaaS - Upselling'!BR92+BR92*'SaaS - Upselling'!BR160</f>
        <v>3.5732046948435001</v>
      </c>
      <c r="BT160" s="89">
        <f ca="1">BS160-BS160*'SaaS - Churn'!BS160-BS160*'SaaS - Downselling'!BS160-BS160*'SaaS - Downselling'!BS92+BS24*'SaaS - Upselling'!BS92+BS92*'SaaS - Upselling'!BS160</f>
        <v>3.5017406009466301</v>
      </c>
      <c r="BU160" s="89">
        <f ca="1">BT160-BT160*'SaaS - Churn'!BT160-BT160*'SaaS - Downselling'!BT160-BT160*'SaaS - Downselling'!BT92+BT24*'SaaS - Upselling'!BT92+BT92*'SaaS - Upselling'!BT160</f>
        <v>3.4317057889276974</v>
      </c>
      <c r="BV160" s="89">
        <f ca="1">BU160-BU160*'SaaS - Churn'!BU160-BU160*'SaaS - Downselling'!BU160-BU160*'SaaS - Downselling'!BU92+BU24*'SaaS - Upselling'!BU92+BU92*'SaaS - Upselling'!BU160</f>
        <v>3.3630716731491432</v>
      </c>
      <c r="BW160" s="89">
        <f ca="1">BV160-BV160*'SaaS - Churn'!BV160-BV160*'SaaS - Downselling'!BV160-BV160*'SaaS - Downselling'!BV92+BV24*'SaaS - Upselling'!BV92+BV92*'SaaS - Upselling'!BV160</f>
        <v>3.2958102396861602</v>
      </c>
      <c r="BX160" s="89">
        <f ca="1">BW160-BW160*'SaaS - Churn'!BW160-BW160*'SaaS - Downselling'!BW160-BW160*'SaaS - Downselling'!BW92+BW24*'SaaS - Upselling'!BW92+BW92*'SaaS - Upselling'!BW160</f>
        <v>3.2298940348924368</v>
      </c>
      <c r="BY160" s="89">
        <f ca="1">BX160-BX160*'SaaS - Churn'!BX160-BX160*'SaaS - Downselling'!BX160-BX160*'SaaS - Downselling'!BX92+BX24*'SaaS - Upselling'!BX92+BX92*'SaaS - Upselling'!BX160</f>
        <v>3.1652961541945879</v>
      </c>
      <c r="BZ160" s="89">
        <f ca="1">BY160-BY160*'SaaS - Churn'!BY160-BY160*'SaaS - Downselling'!BY160-BY160*'SaaS - Downselling'!BY92+BY24*'SaaS - Upselling'!BY92+BY92*'SaaS - Upselling'!BY160</f>
        <v>3.1019902311106962</v>
      </c>
      <c r="CA160" s="89">
        <f ca="1">BZ160-BZ160*'SaaS - Churn'!BZ160-BZ160*'SaaS - Downselling'!BZ160-BZ160*'SaaS - Downselling'!BZ92+BZ24*'SaaS - Upselling'!BZ92+BZ92*'SaaS - Upselling'!BZ160</f>
        <v>3.039950426488482</v>
      </c>
      <c r="CB160" s="89">
        <f ca="1">CA160-CA160*'SaaS - Churn'!CA160-CA160*'SaaS - Downselling'!CA160-CA160*'SaaS - Downselling'!CA92+CA24*'SaaS - Upselling'!CA92+CA92*'SaaS - Upselling'!CA160</f>
        <v>2.9791514179587124</v>
      </c>
      <c r="CC160" s="89">
        <f ca="1">CB160-CB160*'SaaS - Churn'!CB160-CB160*'SaaS - Downselling'!CB160-CB160*'SaaS - Downselling'!CB92+CB24*'SaaS - Upselling'!CB92+CB92*'SaaS - Upselling'!CB160</f>
        <v>2.9195683895995383</v>
      </c>
      <c r="CD160" s="89">
        <f ca="1">CC160-CC160*'SaaS - Churn'!CC160-CC160*'SaaS - Downselling'!CC160-CC160*'SaaS - Downselling'!CC92+CC24*'SaaS - Upselling'!CC92+CC92*'SaaS - Upselling'!CC160</f>
        <v>2.8611770218075474</v>
      </c>
      <c r="CE160" s="89">
        <f ca="1">CD160-CD160*'SaaS - Churn'!CD160-CD160*'SaaS - Downselling'!CD160-CD160*'SaaS - Downselling'!CD92+CD24*'SaaS - Upselling'!CD92+CD92*'SaaS - Upselling'!CD160</f>
        <v>2.8039534813713964</v>
      </c>
      <c r="CF160" s="89">
        <f ca="1">CE160-CE160*'SaaS - Churn'!CE160-CE160*'SaaS - Downselling'!CE160-CE160*'SaaS - Downselling'!CE92+CE24*'SaaS - Upselling'!CE92+CE92*'SaaS - Upselling'!CE160</f>
        <v>2.7478744117439686</v>
      </c>
      <c r="CG160" s="89">
        <f ca="1">CF160-CF160*'SaaS - Churn'!CF160-CF160*'SaaS - Downselling'!CF160-CF160*'SaaS - Downselling'!CF92+CF24*'SaaS - Upselling'!CF92+CF92*'SaaS - Upselling'!CF160</f>
        <v>2.6929169235090891</v>
      </c>
      <c r="CH160" s="89">
        <f ca="1">CG160-CG160*'SaaS - Churn'!CG160-CG160*'SaaS - Downselling'!CG160-CG160*'SaaS - Downselling'!CG92+CG24*'SaaS - Upselling'!CG92+CG92*'SaaS - Upselling'!CG160</f>
        <v>2.6390585850389074</v>
      </c>
      <c r="CI160" s="89">
        <f ca="1">CH160-CH160*'SaaS - Churn'!CH160-CH160*'SaaS - Downselling'!CH160-CH160*'SaaS - Downselling'!CH92+CH24*'SaaS - Upselling'!CH92+CH92*'SaaS - Upselling'!CH160</f>
        <v>2.5862774133381294</v>
      </c>
      <c r="CJ160" s="89">
        <f ca="1">CI160-CI160*'SaaS - Churn'!CI160-CI160*'SaaS - Downselling'!CI160-CI160*'SaaS - Downselling'!CI92+CI24*'SaaS - Upselling'!CI92+CI92*'SaaS - Upselling'!CI160</f>
        <v>2.534551865071367</v>
      </c>
      <c r="CK160" s="89">
        <f ca="1">CJ160-CJ160*'SaaS - Churn'!CJ160-CJ160*'SaaS - Downselling'!CJ160-CJ160*'SaaS - Downselling'!CJ92+CJ24*'SaaS - Upselling'!CJ92+CJ92*'SaaS - Upselling'!CJ160</f>
        <v>2.4838608277699397</v>
      </c>
      <c r="CL160" s="89">
        <f ca="1">CK160-CK160*'SaaS - Churn'!CK160-CK160*'SaaS - Downselling'!CK160-CK160*'SaaS - Downselling'!CK92+CK24*'SaaS - Upselling'!CK92+CK92*'SaaS - Upselling'!CK160</f>
        <v>2.4341836112145407</v>
      </c>
      <c r="CM160" s="89">
        <f ca="1">CL160-CL160*'SaaS - Churn'!CL160-CL160*'SaaS - Downselling'!CL160-CL160*'SaaS - Downselling'!CL92+CL24*'SaaS - Upselling'!CL92+CL92*'SaaS - Upselling'!CL160</f>
        <v>2.3854999389902498</v>
      </c>
      <c r="CN160" s="89">
        <f ca="1">CM160-CM160*'SaaS - Churn'!CM160-CM160*'SaaS - Downselling'!CM160-CM160*'SaaS - Downselling'!CM92+CM24*'SaaS - Upselling'!CM92+CM92*'SaaS - Upselling'!CM160</f>
        <v>2.3377899402104449</v>
      </c>
      <c r="CO160" s="89">
        <f ca="1">CN160-CN160*'SaaS - Churn'!CN160-CN160*'SaaS - Downselling'!CN160-CN160*'SaaS - Downselling'!CN92+CN24*'SaaS - Upselling'!CN92+CN92*'SaaS - Upselling'!CN160</f>
        <v>2.2910341414062358</v>
      </c>
      <c r="CP160" s="89">
        <f ca="1">CO160-CO160*'SaaS - Churn'!CO160-CO160*'SaaS - Downselling'!CO160-CO160*'SaaS - Downselling'!CO92+CO24*'SaaS - Upselling'!CO92+CO92*'SaaS - Upselling'!CO160</f>
        <v>2.2452134585781112</v>
      </c>
      <c r="CQ160" s="89">
        <f ca="1">CP160-CP160*'SaaS - Churn'!CP160-CP160*'SaaS - Downselling'!CP160-CP160*'SaaS - Downselling'!CP92+CP24*'SaaS - Upselling'!CP92+CP92*'SaaS - Upselling'!CP160</f>
        <v>2.200309189406549</v>
      </c>
      <c r="CR160" s="89">
        <f ca="1">CQ160-CQ160*'SaaS - Churn'!CQ160-CQ160*'SaaS - Downselling'!CQ160-CQ160*'SaaS - Downselling'!CQ92+CQ24*'SaaS - Upselling'!CQ92+CQ92*'SaaS - Upselling'!CQ160</f>
        <v>2.156303005618418</v>
      </c>
      <c r="CS160" s="89">
        <f ca="1">CR160-CR160*'SaaS - Churn'!CR160-CR160*'SaaS - Downselling'!CR160-CR160*'SaaS - Downselling'!CR92+CR24*'SaaS - Upselling'!CR92+CR92*'SaaS - Upselling'!CR160</f>
        <v>2.1131769455060496</v>
      </c>
      <c r="CT160" s="89">
        <f ca="1">CS160-CS160*'SaaS - Churn'!CS160-CS160*'SaaS - Downselling'!CS160-CS160*'SaaS - Downselling'!CS92+CS24*'SaaS - Upselling'!CS92+CS92*'SaaS - Upselling'!CS160</f>
        <v>2.0709134065959285</v>
      </c>
      <c r="CU160" s="89">
        <f ca="1">CT160-CT160*'SaaS - Churn'!CT160-CT160*'SaaS - Downselling'!CT160-CT160*'SaaS - Downselling'!CT92+CT24*'SaaS - Upselling'!CT92+CT92*'SaaS - Upselling'!CT160</f>
        <v>2.0294951384640099</v>
      </c>
      <c r="CV160" s="89">
        <f ca="1">CU160-CU160*'SaaS - Churn'!CU160-CU160*'SaaS - Downselling'!CU160-CU160*'SaaS - Downselling'!CU92+CU24*'SaaS - Upselling'!CU92+CU92*'SaaS - Upselling'!CU160</f>
        <v>1.9889052356947297</v>
      </c>
      <c r="CW160" s="89">
        <f ca="1">CV160-CV160*'SaaS - Churn'!CV160-CV160*'SaaS - Downselling'!CV160-CV160*'SaaS - Downselling'!CV92+CV24*'SaaS - Upselling'!CV92+CV92*'SaaS - Upselling'!CV160</f>
        <v>1.9491271309808351</v>
      </c>
      <c r="CX160" s="89">
        <f ca="1">CW160-CW160*'SaaS - Churn'!CW160-CW160*'SaaS - Downselling'!CW160-CW160*'SaaS - Downselling'!CW92+CW24*'SaaS - Upselling'!CW92+CW92*'SaaS - Upselling'!CW160</f>
        <v>1.9101445883612185</v>
      </c>
      <c r="CY160" s="89">
        <f ca="1">CX160-CX160*'SaaS - Churn'!CX160-CX160*'SaaS - Downselling'!CX160-CX160*'SaaS - Downselling'!CX92+CX24*'SaaS - Upselling'!CX92+CX92*'SaaS - Upselling'!CX160</f>
        <v>1.8719416965939941</v>
      </c>
      <c r="CZ160" s="89">
        <f ca="1">CY160-CY160*'SaaS - Churn'!CY160-CY160*'SaaS - Downselling'!CY160-CY160*'SaaS - Downselling'!CY92+CY24*'SaaS - Upselling'!CY92+CY92*'SaaS - Upselling'!CY160</f>
        <v>1.8345028626621143</v>
      </c>
      <c r="DA160" s="89">
        <f ca="1">CZ160-CZ160*'SaaS - Churn'!CZ160-CZ160*'SaaS - Downselling'!CZ160-CZ160*'SaaS - Downselling'!CZ92+CZ24*'SaaS - Upselling'!CZ92+CZ92*'SaaS - Upselling'!CZ160</f>
        <v>1.797812805408872</v>
      </c>
      <c r="DB160" s="89">
        <f ca="1">DA160-DA160*'SaaS - Churn'!DA160-DA160*'SaaS - Downselling'!DA160-DA160*'SaaS - Downselling'!DA92+DA24*'SaaS - Upselling'!DA92+DA92*'SaaS - Upselling'!DA160</f>
        <v>1.7618565493006946</v>
      </c>
      <c r="DC160" s="89">
        <f ca="1">DB160-DB160*'SaaS - Churn'!DB160-DB160*'SaaS - Downselling'!DB160-DB160*'SaaS - Downselling'!DB92+DB24*'SaaS - Upselling'!DB92+DB92*'SaaS - Upselling'!DB160</f>
        <v>1.7266194183146806</v>
      </c>
      <c r="DD160" s="89">
        <f ca="1">DC160-DC160*'SaaS - Churn'!DC160-DC160*'SaaS - Downselling'!DC160-DC160*'SaaS - Downselling'!DC92+DC24*'SaaS - Upselling'!DC92+DC92*'SaaS - Upselling'!DC160</f>
        <v>1.692087029948387</v>
      </c>
      <c r="DE160" s="89">
        <f ca="1">DD160-DD160*'SaaS - Churn'!DD160-DD160*'SaaS - Downselling'!DD160-DD160*'SaaS - Downselling'!DD92+DD24*'SaaS - Upselling'!DD92+DD92*'SaaS - Upselling'!DD160</f>
        <v>1.6582452893494193</v>
      </c>
      <c r="DF160" s="89">
        <f ca="1">DE160-DE160*'SaaS - Churn'!DE160-DE160*'SaaS - Downselling'!DE160-DE160*'SaaS - Downselling'!DE92+DE24*'SaaS - Upselling'!DE92+DE92*'SaaS - Upselling'!DE160</f>
        <v>1.6250803835624308</v>
      </c>
      <c r="DG160" s="89">
        <f ca="1">DF160-DF160*'SaaS - Churn'!DF160-DF160*'SaaS - Downselling'!DF160-DF160*'SaaS - Downselling'!DF92+DF24*'SaaS - Upselling'!DF92+DF92*'SaaS - Upselling'!DF160</f>
        <v>1.5925787758911822</v>
      </c>
      <c r="DH160" s="89">
        <f ca="1">DG160-DG160*'SaaS - Churn'!DG160-DG160*'SaaS - Downselling'!DG160-DG160*'SaaS - Downselling'!DG92+DG24*'SaaS - Upselling'!DG92+DG92*'SaaS - Upselling'!DG160</f>
        <v>1.5607272003733585</v>
      </c>
      <c r="DI160" s="89">
        <f ca="1">DH160-DH160*'SaaS - Churn'!DH160-DH160*'SaaS - Downselling'!DH160-DH160*'SaaS - Downselling'!DH92+DH24*'SaaS - Upselling'!DH92+DH92*'SaaS - Upselling'!DH160</f>
        <v>1.5295126563658914</v>
      </c>
      <c r="DJ160" s="89">
        <f ca="1">DI160-DI160*'SaaS - Churn'!DI160-DI160*'SaaS - Downselling'!DI160-DI160*'SaaS - Downselling'!DI92+DI24*'SaaS - Upselling'!DI92+DI92*'SaaS - Upselling'!DI160</f>
        <v>1.4989224032385735</v>
      </c>
      <c r="DK160" s="89">
        <f ca="1">DJ160-DJ160*'SaaS - Churn'!DJ160-DJ160*'SaaS - Downselling'!DJ160-DJ160*'SaaS - Downselling'!DJ92+DJ24*'SaaS - Upselling'!DJ92+DJ92*'SaaS - Upselling'!DJ160</f>
        <v>1.4689439551738019</v>
      </c>
      <c r="DL160" s="89">
        <f ca="1">DK160-DK160*'SaaS - Churn'!DK160-DK160*'SaaS - Downselling'!DK160-DK160*'SaaS - Downselling'!DK92+DK24*'SaaS - Upselling'!DK92+DK92*'SaaS - Upselling'!DK160</f>
        <v>1.4395650760703258</v>
      </c>
      <c r="DM160" s="89">
        <f ca="1">DL160-DL160*'SaaS - Churn'!DL160-DL160*'SaaS - Downselling'!DL160-DL160*'SaaS - Downselling'!DL92+DL24*'SaaS - Upselling'!DL92+DL92*'SaaS - Upselling'!DL160</f>
        <v>1.4107737745489193</v>
      </c>
      <c r="DN160" s="89">
        <f ca="1">DM160-DM160*'SaaS - Churn'!DM160-DM160*'SaaS - Downselling'!DM160-DM160*'SaaS - Downselling'!DM92+DM24*'SaaS - Upselling'!DM92+DM92*'SaaS - Upselling'!DM160</f>
        <v>1.3825582990579408</v>
      </c>
      <c r="DO160" s="89">
        <f ca="1">DN160-DN160*'SaaS - Churn'!DN160-DN160*'SaaS - Downselling'!DN160-DN160*'SaaS - Downselling'!DN92+DN24*'SaaS - Upselling'!DN92+DN92*'SaaS - Upselling'!DN160</f>
        <v>1.3549071330767819</v>
      </c>
      <c r="DP160" s="89">
        <f ca="1">DO160-DO160*'SaaS - Churn'!DO160-DO160*'SaaS - Downselling'!DO160-DO160*'SaaS - Downselling'!DO92+DO24*'SaaS - Upselling'!DO92+DO92*'SaaS - Upselling'!DO160</f>
        <v>1.3278089904152464</v>
      </c>
      <c r="DQ160" s="89">
        <f ca="1">DP160-DP160*'SaaS - Churn'!DP160-DP160*'SaaS - Downselling'!DP160-DP160*'SaaS - Downselling'!DP92+DP24*'SaaS - Upselling'!DP92+DP92*'SaaS - Upselling'!DP160</f>
        <v>1.3012528106069414</v>
      </c>
      <c r="DR160" s="89">
        <f ca="1">DQ160-DQ160*'SaaS - Churn'!DQ160-DQ160*'SaaS - Downselling'!DQ160-DQ160*'SaaS - Downselling'!DQ92+DQ24*'SaaS - Upselling'!DQ92+DQ92*'SaaS - Upselling'!DQ160</f>
        <v>1.2752277543948025</v>
      </c>
    </row>
    <row r="161" spans="2:122" ht="15.75" customHeight="1">
      <c r="B161" s="195">
        <v>43586</v>
      </c>
      <c r="BK161" s="89">
        <f ca="1"/>
        <v>4.2</v>
      </c>
      <c r="BL161" s="89">
        <f ca="1">BK161-BK161*'SaaS - Churn'!BK161-BK161*'SaaS - Downselling'!BK161-BK161*'SaaS - Downselling'!BK93+BK25*'SaaS - Upselling'!BK93+BK93*'SaaS - Upselling'!BK161</f>
        <v>4.1160000000000005</v>
      </c>
      <c r="BM161" s="89">
        <f ca="1">BL161-BL161*'SaaS - Churn'!BL161-BL161*'SaaS - Downselling'!BL161-BL161*'SaaS - Downselling'!BL93+BL25*'SaaS - Upselling'!BL93+BL93*'SaaS - Upselling'!BL161</f>
        <v>4.0336800000000004</v>
      </c>
      <c r="BN161" s="89">
        <f ca="1">BM161-BM161*'SaaS - Churn'!BM161-BM161*'SaaS - Downselling'!BM161-BM161*'SaaS - Downselling'!BM93+BM25*'SaaS - Upselling'!BM93+BM93*'SaaS - Upselling'!BM161</f>
        <v>3.9530064000000005</v>
      </c>
      <c r="BO161" s="89">
        <f ca="1">BN161-BN161*'SaaS - Churn'!BN161-BN161*'SaaS - Downselling'!BN161-BN161*'SaaS - Downselling'!BN93+BN25*'SaaS - Upselling'!BN93+BN93*'SaaS - Upselling'!BN161</f>
        <v>3.8739462720000004</v>
      </c>
      <c r="BP161" s="89">
        <f ca="1">BO161-BO161*'SaaS - Churn'!BO161-BO161*'SaaS - Downselling'!BO161-BO161*'SaaS - Downselling'!BO93+BO25*'SaaS - Upselling'!BO93+BO93*'SaaS - Upselling'!BO161</f>
        <v>3.7964673465600005</v>
      </c>
      <c r="BQ161" s="89">
        <f ca="1">BP161-BP161*'SaaS - Churn'!BP161-BP161*'SaaS - Downselling'!BP161-BP161*'SaaS - Downselling'!BP93+BP25*'SaaS - Upselling'!BP93+BP93*'SaaS - Upselling'!BP161</f>
        <v>3.7205379996288004</v>
      </c>
      <c r="BR161" s="89">
        <f ca="1">BQ161-BQ161*'SaaS - Churn'!BQ161-BQ161*'SaaS - Downselling'!BQ161-BQ161*'SaaS - Downselling'!BQ93+BQ25*'SaaS - Upselling'!BQ93+BQ93*'SaaS - Upselling'!BQ161</f>
        <v>3.6461272396362245</v>
      </c>
      <c r="BS161" s="89">
        <f ca="1">BR161-BR161*'SaaS - Churn'!BR161-BR161*'SaaS - Downselling'!BR161-BR161*'SaaS - Downselling'!BR93+BR25*'SaaS - Upselling'!BR93+BR93*'SaaS - Upselling'!BR161</f>
        <v>3.5732046948435001</v>
      </c>
      <c r="BT161" s="89">
        <f ca="1">BS161-BS161*'SaaS - Churn'!BS161-BS161*'SaaS - Downselling'!BS161-BS161*'SaaS - Downselling'!BS93+BS25*'SaaS - Upselling'!BS93+BS93*'SaaS - Upselling'!BS161</f>
        <v>3.5017406009466301</v>
      </c>
      <c r="BU161" s="89">
        <f ca="1">BT161-BT161*'SaaS - Churn'!BT161-BT161*'SaaS - Downselling'!BT161-BT161*'SaaS - Downselling'!BT93+BT25*'SaaS - Upselling'!BT93+BT93*'SaaS - Upselling'!BT161</f>
        <v>3.4317057889276974</v>
      </c>
      <c r="BV161" s="89">
        <f ca="1">BU161-BU161*'SaaS - Churn'!BU161-BU161*'SaaS - Downselling'!BU161-BU161*'SaaS - Downselling'!BU93+BU25*'SaaS - Upselling'!BU93+BU93*'SaaS - Upselling'!BU161</f>
        <v>3.3630716731491432</v>
      </c>
      <c r="BW161" s="89">
        <f ca="1">BV161-BV161*'SaaS - Churn'!BV161-BV161*'SaaS - Downselling'!BV161-BV161*'SaaS - Downselling'!BV93+BV25*'SaaS - Upselling'!BV93+BV93*'SaaS - Upselling'!BV161</f>
        <v>3.2958102396861602</v>
      </c>
      <c r="BX161" s="89">
        <f ca="1">BW161-BW161*'SaaS - Churn'!BW161-BW161*'SaaS - Downselling'!BW161-BW161*'SaaS - Downselling'!BW93+BW25*'SaaS - Upselling'!BW93+BW93*'SaaS - Upselling'!BW161</f>
        <v>3.2298940348924368</v>
      </c>
      <c r="BY161" s="89">
        <f ca="1">BX161-BX161*'SaaS - Churn'!BX161-BX161*'SaaS - Downselling'!BX161-BX161*'SaaS - Downselling'!BX93+BX25*'SaaS - Upselling'!BX93+BX93*'SaaS - Upselling'!BX161</f>
        <v>3.1652961541945879</v>
      </c>
      <c r="BZ161" s="89">
        <f ca="1">BY161-BY161*'SaaS - Churn'!BY161-BY161*'SaaS - Downselling'!BY161-BY161*'SaaS - Downselling'!BY93+BY25*'SaaS - Upselling'!BY93+BY93*'SaaS - Upselling'!BY161</f>
        <v>3.1019902311106962</v>
      </c>
      <c r="CA161" s="89">
        <f ca="1">BZ161-BZ161*'SaaS - Churn'!BZ161-BZ161*'SaaS - Downselling'!BZ161-BZ161*'SaaS - Downselling'!BZ93+BZ25*'SaaS - Upselling'!BZ93+BZ93*'SaaS - Upselling'!BZ161</f>
        <v>3.039950426488482</v>
      </c>
      <c r="CB161" s="89">
        <f ca="1">CA161-CA161*'SaaS - Churn'!CA161-CA161*'SaaS - Downselling'!CA161-CA161*'SaaS - Downselling'!CA93+CA25*'SaaS - Upselling'!CA93+CA93*'SaaS - Upselling'!CA161</f>
        <v>2.9791514179587124</v>
      </c>
      <c r="CC161" s="89">
        <f ca="1">CB161-CB161*'SaaS - Churn'!CB161-CB161*'SaaS - Downselling'!CB161-CB161*'SaaS - Downselling'!CB93+CB25*'SaaS - Upselling'!CB93+CB93*'SaaS - Upselling'!CB161</f>
        <v>2.9195683895995383</v>
      </c>
      <c r="CD161" s="89">
        <f ca="1">CC161-CC161*'SaaS - Churn'!CC161-CC161*'SaaS - Downselling'!CC161-CC161*'SaaS - Downselling'!CC93+CC25*'SaaS - Upselling'!CC93+CC93*'SaaS - Upselling'!CC161</f>
        <v>2.8611770218075474</v>
      </c>
      <c r="CE161" s="89">
        <f ca="1">CD161-CD161*'SaaS - Churn'!CD161-CD161*'SaaS - Downselling'!CD161-CD161*'SaaS - Downselling'!CD93+CD25*'SaaS - Upselling'!CD93+CD93*'SaaS - Upselling'!CD161</f>
        <v>2.8039534813713964</v>
      </c>
      <c r="CF161" s="89">
        <f ca="1">CE161-CE161*'SaaS - Churn'!CE161-CE161*'SaaS - Downselling'!CE161-CE161*'SaaS - Downselling'!CE93+CE25*'SaaS - Upselling'!CE93+CE93*'SaaS - Upselling'!CE161</f>
        <v>2.7478744117439686</v>
      </c>
      <c r="CG161" s="89">
        <f ca="1">CF161-CF161*'SaaS - Churn'!CF161-CF161*'SaaS - Downselling'!CF161-CF161*'SaaS - Downselling'!CF93+CF25*'SaaS - Upselling'!CF93+CF93*'SaaS - Upselling'!CF161</f>
        <v>2.6929169235090891</v>
      </c>
      <c r="CH161" s="89">
        <f ca="1">CG161-CG161*'SaaS - Churn'!CG161-CG161*'SaaS - Downselling'!CG161-CG161*'SaaS - Downselling'!CG93+CG25*'SaaS - Upselling'!CG93+CG93*'SaaS - Upselling'!CG161</f>
        <v>2.6390585850389074</v>
      </c>
      <c r="CI161" s="89">
        <f ca="1">CH161-CH161*'SaaS - Churn'!CH161-CH161*'SaaS - Downselling'!CH161-CH161*'SaaS - Downselling'!CH93+CH25*'SaaS - Upselling'!CH93+CH93*'SaaS - Upselling'!CH161</f>
        <v>2.5862774133381294</v>
      </c>
      <c r="CJ161" s="89">
        <f ca="1">CI161-CI161*'SaaS - Churn'!CI161-CI161*'SaaS - Downselling'!CI161-CI161*'SaaS - Downselling'!CI93+CI25*'SaaS - Upselling'!CI93+CI93*'SaaS - Upselling'!CI161</f>
        <v>2.534551865071367</v>
      </c>
      <c r="CK161" s="89">
        <f ca="1">CJ161-CJ161*'SaaS - Churn'!CJ161-CJ161*'SaaS - Downselling'!CJ161-CJ161*'SaaS - Downselling'!CJ93+CJ25*'SaaS - Upselling'!CJ93+CJ93*'SaaS - Upselling'!CJ161</f>
        <v>2.4838608277699397</v>
      </c>
      <c r="CL161" s="89">
        <f ca="1">CK161-CK161*'SaaS - Churn'!CK161-CK161*'SaaS - Downselling'!CK161-CK161*'SaaS - Downselling'!CK93+CK25*'SaaS - Upselling'!CK93+CK93*'SaaS - Upselling'!CK161</f>
        <v>2.4341836112145407</v>
      </c>
      <c r="CM161" s="89">
        <f ca="1">CL161-CL161*'SaaS - Churn'!CL161-CL161*'SaaS - Downselling'!CL161-CL161*'SaaS - Downselling'!CL93+CL25*'SaaS - Upselling'!CL93+CL93*'SaaS - Upselling'!CL161</f>
        <v>2.3854999389902498</v>
      </c>
      <c r="CN161" s="89">
        <f ca="1">CM161-CM161*'SaaS - Churn'!CM161-CM161*'SaaS - Downselling'!CM161-CM161*'SaaS - Downselling'!CM93+CM25*'SaaS - Upselling'!CM93+CM93*'SaaS - Upselling'!CM161</f>
        <v>2.3377899402104449</v>
      </c>
      <c r="CO161" s="89">
        <f ca="1">CN161-CN161*'SaaS - Churn'!CN161-CN161*'SaaS - Downselling'!CN161-CN161*'SaaS - Downselling'!CN93+CN25*'SaaS - Upselling'!CN93+CN93*'SaaS - Upselling'!CN161</f>
        <v>2.2910341414062358</v>
      </c>
      <c r="CP161" s="89">
        <f ca="1">CO161-CO161*'SaaS - Churn'!CO161-CO161*'SaaS - Downselling'!CO161-CO161*'SaaS - Downselling'!CO93+CO25*'SaaS - Upselling'!CO93+CO93*'SaaS - Upselling'!CO161</f>
        <v>2.2452134585781112</v>
      </c>
      <c r="CQ161" s="89">
        <f ca="1">CP161-CP161*'SaaS - Churn'!CP161-CP161*'SaaS - Downselling'!CP161-CP161*'SaaS - Downselling'!CP93+CP25*'SaaS - Upselling'!CP93+CP93*'SaaS - Upselling'!CP161</f>
        <v>2.200309189406549</v>
      </c>
      <c r="CR161" s="89">
        <f ca="1">CQ161-CQ161*'SaaS - Churn'!CQ161-CQ161*'SaaS - Downselling'!CQ161-CQ161*'SaaS - Downselling'!CQ93+CQ25*'SaaS - Upselling'!CQ93+CQ93*'SaaS - Upselling'!CQ161</f>
        <v>2.156303005618418</v>
      </c>
      <c r="CS161" s="89">
        <f ca="1">CR161-CR161*'SaaS - Churn'!CR161-CR161*'SaaS - Downselling'!CR161-CR161*'SaaS - Downselling'!CR93+CR25*'SaaS - Upselling'!CR93+CR93*'SaaS - Upselling'!CR161</f>
        <v>2.1131769455060496</v>
      </c>
      <c r="CT161" s="89">
        <f ca="1">CS161-CS161*'SaaS - Churn'!CS161-CS161*'SaaS - Downselling'!CS161-CS161*'SaaS - Downselling'!CS93+CS25*'SaaS - Upselling'!CS93+CS93*'SaaS - Upselling'!CS161</f>
        <v>2.0709134065959285</v>
      </c>
      <c r="CU161" s="89">
        <f ca="1">CT161-CT161*'SaaS - Churn'!CT161-CT161*'SaaS - Downselling'!CT161-CT161*'SaaS - Downselling'!CT93+CT25*'SaaS - Upselling'!CT93+CT93*'SaaS - Upselling'!CT161</f>
        <v>2.0294951384640099</v>
      </c>
      <c r="CV161" s="89">
        <f ca="1">CU161-CU161*'SaaS - Churn'!CU161-CU161*'SaaS - Downselling'!CU161-CU161*'SaaS - Downselling'!CU93+CU25*'SaaS - Upselling'!CU93+CU93*'SaaS - Upselling'!CU161</f>
        <v>1.9889052356947297</v>
      </c>
      <c r="CW161" s="89">
        <f ca="1">CV161-CV161*'SaaS - Churn'!CV161-CV161*'SaaS - Downselling'!CV161-CV161*'SaaS - Downselling'!CV93+CV25*'SaaS - Upselling'!CV93+CV93*'SaaS - Upselling'!CV161</f>
        <v>1.9491271309808351</v>
      </c>
      <c r="CX161" s="89">
        <f ca="1">CW161-CW161*'SaaS - Churn'!CW161-CW161*'SaaS - Downselling'!CW161-CW161*'SaaS - Downselling'!CW93+CW25*'SaaS - Upselling'!CW93+CW93*'SaaS - Upselling'!CW161</f>
        <v>1.9101445883612185</v>
      </c>
      <c r="CY161" s="89">
        <f ca="1">CX161-CX161*'SaaS - Churn'!CX161-CX161*'SaaS - Downselling'!CX161-CX161*'SaaS - Downselling'!CX93+CX25*'SaaS - Upselling'!CX93+CX93*'SaaS - Upselling'!CX161</f>
        <v>1.8719416965939941</v>
      </c>
      <c r="CZ161" s="89">
        <f ca="1">CY161-CY161*'SaaS - Churn'!CY161-CY161*'SaaS - Downselling'!CY161-CY161*'SaaS - Downselling'!CY93+CY25*'SaaS - Upselling'!CY93+CY93*'SaaS - Upselling'!CY161</f>
        <v>1.8345028626621143</v>
      </c>
      <c r="DA161" s="89">
        <f ca="1">CZ161-CZ161*'SaaS - Churn'!CZ161-CZ161*'SaaS - Downselling'!CZ161-CZ161*'SaaS - Downselling'!CZ93+CZ25*'SaaS - Upselling'!CZ93+CZ93*'SaaS - Upselling'!CZ161</f>
        <v>1.797812805408872</v>
      </c>
      <c r="DB161" s="89">
        <f ca="1">DA161-DA161*'SaaS - Churn'!DA161-DA161*'SaaS - Downselling'!DA161-DA161*'SaaS - Downselling'!DA93+DA25*'SaaS - Upselling'!DA93+DA93*'SaaS - Upselling'!DA161</f>
        <v>1.7618565493006946</v>
      </c>
      <c r="DC161" s="89">
        <f ca="1">DB161-DB161*'SaaS - Churn'!DB161-DB161*'SaaS - Downselling'!DB161-DB161*'SaaS - Downselling'!DB93+DB25*'SaaS - Upselling'!DB93+DB93*'SaaS - Upselling'!DB161</f>
        <v>1.7266194183146806</v>
      </c>
      <c r="DD161" s="89">
        <f ca="1">DC161-DC161*'SaaS - Churn'!DC161-DC161*'SaaS - Downselling'!DC161-DC161*'SaaS - Downselling'!DC93+DC25*'SaaS - Upselling'!DC93+DC93*'SaaS - Upselling'!DC161</f>
        <v>1.692087029948387</v>
      </c>
      <c r="DE161" s="89">
        <f ca="1">DD161-DD161*'SaaS - Churn'!DD161-DD161*'SaaS - Downselling'!DD161-DD161*'SaaS - Downselling'!DD93+DD25*'SaaS - Upselling'!DD93+DD93*'SaaS - Upselling'!DD161</f>
        <v>1.6582452893494193</v>
      </c>
      <c r="DF161" s="89">
        <f ca="1">DE161-DE161*'SaaS - Churn'!DE161-DE161*'SaaS - Downselling'!DE161-DE161*'SaaS - Downselling'!DE93+DE25*'SaaS - Upselling'!DE93+DE93*'SaaS - Upselling'!DE161</f>
        <v>1.6250803835624308</v>
      </c>
      <c r="DG161" s="89">
        <f ca="1">DF161-DF161*'SaaS - Churn'!DF161-DF161*'SaaS - Downselling'!DF161-DF161*'SaaS - Downselling'!DF93+DF25*'SaaS - Upselling'!DF93+DF93*'SaaS - Upselling'!DF161</f>
        <v>1.5925787758911822</v>
      </c>
      <c r="DH161" s="89">
        <f ca="1">DG161-DG161*'SaaS - Churn'!DG161-DG161*'SaaS - Downselling'!DG161-DG161*'SaaS - Downselling'!DG93+DG25*'SaaS - Upselling'!DG93+DG93*'SaaS - Upselling'!DG161</f>
        <v>1.5607272003733585</v>
      </c>
      <c r="DI161" s="89">
        <f ca="1">DH161-DH161*'SaaS - Churn'!DH161-DH161*'SaaS - Downselling'!DH161-DH161*'SaaS - Downselling'!DH93+DH25*'SaaS - Upselling'!DH93+DH93*'SaaS - Upselling'!DH161</f>
        <v>1.5295126563658914</v>
      </c>
      <c r="DJ161" s="89">
        <f ca="1">DI161-DI161*'SaaS - Churn'!DI161-DI161*'SaaS - Downselling'!DI161-DI161*'SaaS - Downselling'!DI93+DI25*'SaaS - Upselling'!DI93+DI93*'SaaS - Upselling'!DI161</f>
        <v>1.4989224032385735</v>
      </c>
      <c r="DK161" s="89">
        <f ca="1">DJ161-DJ161*'SaaS - Churn'!DJ161-DJ161*'SaaS - Downselling'!DJ161-DJ161*'SaaS - Downselling'!DJ93+DJ25*'SaaS - Upselling'!DJ93+DJ93*'SaaS - Upselling'!DJ161</f>
        <v>1.4689439551738019</v>
      </c>
      <c r="DL161" s="89">
        <f ca="1">DK161-DK161*'SaaS - Churn'!DK161-DK161*'SaaS - Downselling'!DK161-DK161*'SaaS - Downselling'!DK93+DK25*'SaaS - Upselling'!DK93+DK93*'SaaS - Upselling'!DK161</f>
        <v>1.4395650760703258</v>
      </c>
      <c r="DM161" s="89">
        <f ca="1">DL161-DL161*'SaaS - Churn'!DL161-DL161*'SaaS - Downselling'!DL161-DL161*'SaaS - Downselling'!DL93+DL25*'SaaS - Upselling'!DL93+DL93*'SaaS - Upselling'!DL161</f>
        <v>1.4107737745489193</v>
      </c>
      <c r="DN161" s="89">
        <f ca="1">DM161-DM161*'SaaS - Churn'!DM161-DM161*'SaaS - Downselling'!DM161-DM161*'SaaS - Downselling'!DM93+DM25*'SaaS - Upselling'!DM93+DM93*'SaaS - Upselling'!DM161</f>
        <v>1.3825582990579408</v>
      </c>
      <c r="DO161" s="89">
        <f ca="1">DN161-DN161*'SaaS - Churn'!DN161-DN161*'SaaS - Downselling'!DN161-DN161*'SaaS - Downselling'!DN93+DN25*'SaaS - Upselling'!DN93+DN93*'SaaS - Upselling'!DN161</f>
        <v>1.3549071330767819</v>
      </c>
      <c r="DP161" s="89">
        <f ca="1">DO161-DO161*'SaaS - Churn'!DO161-DO161*'SaaS - Downselling'!DO161-DO161*'SaaS - Downselling'!DO93+DO25*'SaaS - Upselling'!DO93+DO93*'SaaS - Upselling'!DO161</f>
        <v>1.3278089904152464</v>
      </c>
      <c r="DQ161" s="89">
        <f ca="1">DP161-DP161*'SaaS - Churn'!DP161-DP161*'SaaS - Downselling'!DP161-DP161*'SaaS - Downselling'!DP93+DP25*'SaaS - Upselling'!DP93+DP93*'SaaS - Upselling'!DP161</f>
        <v>1.3012528106069414</v>
      </c>
      <c r="DR161" s="89">
        <f ca="1">DQ161-DQ161*'SaaS - Churn'!DQ161-DQ161*'SaaS - Downselling'!DQ161-DQ161*'SaaS - Downselling'!DQ93+DQ25*'SaaS - Upselling'!DQ93+DQ93*'SaaS - Upselling'!DQ161</f>
        <v>1.2752277543948025</v>
      </c>
    </row>
    <row r="162" spans="2:122" ht="15.75" customHeight="1">
      <c r="B162" s="195">
        <v>43617</v>
      </c>
      <c r="BK162" s="89">
        <f ca="1"/>
        <v>4.2</v>
      </c>
      <c r="BL162" s="89">
        <f ca="1">BK162-BK162*'SaaS - Churn'!BK162-BK162*'SaaS - Downselling'!BK162-BK162*'SaaS - Downselling'!BK94+BK26*'SaaS - Upselling'!BK94+BK94*'SaaS - Upselling'!BK162</f>
        <v>4.1160000000000005</v>
      </c>
      <c r="BM162" s="89">
        <f ca="1">BL162-BL162*'SaaS - Churn'!BL162-BL162*'SaaS - Downselling'!BL162-BL162*'SaaS - Downselling'!BL94+BL26*'SaaS - Upselling'!BL94+BL94*'SaaS - Upselling'!BL162</f>
        <v>4.0336800000000004</v>
      </c>
      <c r="BN162" s="89">
        <f ca="1">BM162-BM162*'SaaS - Churn'!BM162-BM162*'SaaS - Downselling'!BM162-BM162*'SaaS - Downselling'!BM94+BM26*'SaaS - Upselling'!BM94+BM94*'SaaS - Upselling'!BM162</f>
        <v>3.9530064000000005</v>
      </c>
      <c r="BO162" s="89">
        <f ca="1">BN162-BN162*'SaaS - Churn'!BN162-BN162*'SaaS - Downselling'!BN162-BN162*'SaaS - Downselling'!BN94+BN26*'SaaS - Upselling'!BN94+BN94*'SaaS - Upselling'!BN162</f>
        <v>3.8739462720000004</v>
      </c>
      <c r="BP162" s="89">
        <f ca="1">BO162-BO162*'SaaS - Churn'!BO162-BO162*'SaaS - Downselling'!BO162-BO162*'SaaS - Downselling'!BO94+BO26*'SaaS - Upselling'!BO94+BO94*'SaaS - Upselling'!BO162</f>
        <v>3.7964673465600005</v>
      </c>
      <c r="BQ162" s="89">
        <f ca="1">BP162-BP162*'SaaS - Churn'!BP162-BP162*'SaaS - Downselling'!BP162-BP162*'SaaS - Downselling'!BP94+BP26*'SaaS - Upselling'!BP94+BP94*'SaaS - Upselling'!BP162</f>
        <v>3.7205379996288004</v>
      </c>
      <c r="BR162" s="89">
        <f ca="1">BQ162-BQ162*'SaaS - Churn'!BQ162-BQ162*'SaaS - Downselling'!BQ162-BQ162*'SaaS - Downselling'!BQ94+BQ26*'SaaS - Upselling'!BQ94+BQ94*'SaaS - Upselling'!BQ162</f>
        <v>3.6461272396362245</v>
      </c>
      <c r="BS162" s="89">
        <f ca="1">BR162-BR162*'SaaS - Churn'!BR162-BR162*'SaaS - Downselling'!BR162-BR162*'SaaS - Downselling'!BR94+BR26*'SaaS - Upselling'!BR94+BR94*'SaaS - Upselling'!BR162</f>
        <v>3.5732046948435001</v>
      </c>
      <c r="BT162" s="89">
        <f ca="1">BS162-BS162*'SaaS - Churn'!BS162-BS162*'SaaS - Downselling'!BS162-BS162*'SaaS - Downselling'!BS94+BS26*'SaaS - Upselling'!BS94+BS94*'SaaS - Upselling'!BS162</f>
        <v>3.5017406009466301</v>
      </c>
      <c r="BU162" s="89">
        <f ca="1">BT162-BT162*'SaaS - Churn'!BT162-BT162*'SaaS - Downselling'!BT162-BT162*'SaaS - Downselling'!BT94+BT26*'SaaS - Upselling'!BT94+BT94*'SaaS - Upselling'!BT162</f>
        <v>3.4317057889276974</v>
      </c>
      <c r="BV162" s="89">
        <f ca="1">BU162-BU162*'SaaS - Churn'!BU162-BU162*'SaaS - Downselling'!BU162-BU162*'SaaS - Downselling'!BU94+BU26*'SaaS - Upselling'!BU94+BU94*'SaaS - Upselling'!BU162</f>
        <v>3.3630716731491432</v>
      </c>
      <c r="BW162" s="89">
        <f ca="1">BV162-BV162*'SaaS - Churn'!BV162-BV162*'SaaS - Downselling'!BV162-BV162*'SaaS - Downselling'!BV94+BV26*'SaaS - Upselling'!BV94+BV94*'SaaS - Upselling'!BV162</f>
        <v>3.2958102396861602</v>
      </c>
      <c r="BX162" s="89">
        <f ca="1">BW162-BW162*'SaaS - Churn'!BW162-BW162*'SaaS - Downselling'!BW162-BW162*'SaaS - Downselling'!BW94+BW26*'SaaS - Upselling'!BW94+BW94*'SaaS - Upselling'!BW162</f>
        <v>3.2298940348924368</v>
      </c>
      <c r="BY162" s="89">
        <f ca="1">BX162-BX162*'SaaS - Churn'!BX162-BX162*'SaaS - Downselling'!BX162-BX162*'SaaS - Downselling'!BX94+BX26*'SaaS - Upselling'!BX94+BX94*'SaaS - Upselling'!BX162</f>
        <v>3.1652961541945879</v>
      </c>
      <c r="BZ162" s="89">
        <f ca="1">BY162-BY162*'SaaS - Churn'!BY162-BY162*'SaaS - Downselling'!BY162-BY162*'SaaS - Downselling'!BY94+BY26*'SaaS - Upselling'!BY94+BY94*'SaaS - Upselling'!BY162</f>
        <v>3.1019902311106962</v>
      </c>
      <c r="CA162" s="89">
        <f ca="1">BZ162-BZ162*'SaaS - Churn'!BZ162-BZ162*'SaaS - Downselling'!BZ162-BZ162*'SaaS - Downselling'!BZ94+BZ26*'SaaS - Upselling'!BZ94+BZ94*'SaaS - Upselling'!BZ162</f>
        <v>3.039950426488482</v>
      </c>
      <c r="CB162" s="89">
        <f ca="1">CA162-CA162*'SaaS - Churn'!CA162-CA162*'SaaS - Downselling'!CA162-CA162*'SaaS - Downselling'!CA94+CA26*'SaaS - Upselling'!CA94+CA94*'SaaS - Upselling'!CA162</f>
        <v>2.9791514179587124</v>
      </c>
      <c r="CC162" s="89">
        <f ca="1">CB162-CB162*'SaaS - Churn'!CB162-CB162*'SaaS - Downselling'!CB162-CB162*'SaaS - Downselling'!CB94+CB26*'SaaS - Upselling'!CB94+CB94*'SaaS - Upselling'!CB162</f>
        <v>2.9195683895995383</v>
      </c>
      <c r="CD162" s="89">
        <f ca="1">CC162-CC162*'SaaS - Churn'!CC162-CC162*'SaaS - Downselling'!CC162-CC162*'SaaS - Downselling'!CC94+CC26*'SaaS - Upselling'!CC94+CC94*'SaaS - Upselling'!CC162</f>
        <v>2.8611770218075474</v>
      </c>
      <c r="CE162" s="89">
        <f ca="1">CD162-CD162*'SaaS - Churn'!CD162-CD162*'SaaS - Downselling'!CD162-CD162*'SaaS - Downselling'!CD94+CD26*'SaaS - Upselling'!CD94+CD94*'SaaS - Upselling'!CD162</f>
        <v>2.8039534813713964</v>
      </c>
      <c r="CF162" s="89">
        <f ca="1">CE162-CE162*'SaaS - Churn'!CE162-CE162*'SaaS - Downselling'!CE162-CE162*'SaaS - Downselling'!CE94+CE26*'SaaS - Upselling'!CE94+CE94*'SaaS - Upselling'!CE162</f>
        <v>2.7478744117439686</v>
      </c>
      <c r="CG162" s="89">
        <f ca="1">CF162-CF162*'SaaS - Churn'!CF162-CF162*'SaaS - Downselling'!CF162-CF162*'SaaS - Downselling'!CF94+CF26*'SaaS - Upselling'!CF94+CF94*'SaaS - Upselling'!CF162</f>
        <v>2.6929169235090891</v>
      </c>
      <c r="CH162" s="89">
        <f ca="1">CG162-CG162*'SaaS - Churn'!CG162-CG162*'SaaS - Downselling'!CG162-CG162*'SaaS - Downselling'!CG94+CG26*'SaaS - Upselling'!CG94+CG94*'SaaS - Upselling'!CG162</f>
        <v>2.6390585850389074</v>
      </c>
      <c r="CI162" s="89">
        <f ca="1">CH162-CH162*'SaaS - Churn'!CH162-CH162*'SaaS - Downselling'!CH162-CH162*'SaaS - Downselling'!CH94+CH26*'SaaS - Upselling'!CH94+CH94*'SaaS - Upselling'!CH162</f>
        <v>2.5862774133381294</v>
      </c>
      <c r="CJ162" s="89">
        <f ca="1">CI162-CI162*'SaaS - Churn'!CI162-CI162*'SaaS - Downselling'!CI162-CI162*'SaaS - Downselling'!CI94+CI26*'SaaS - Upselling'!CI94+CI94*'SaaS - Upselling'!CI162</f>
        <v>2.534551865071367</v>
      </c>
      <c r="CK162" s="89">
        <f ca="1">CJ162-CJ162*'SaaS - Churn'!CJ162-CJ162*'SaaS - Downselling'!CJ162-CJ162*'SaaS - Downselling'!CJ94+CJ26*'SaaS - Upselling'!CJ94+CJ94*'SaaS - Upselling'!CJ162</f>
        <v>2.4838608277699397</v>
      </c>
      <c r="CL162" s="89">
        <f ca="1">CK162-CK162*'SaaS - Churn'!CK162-CK162*'SaaS - Downselling'!CK162-CK162*'SaaS - Downselling'!CK94+CK26*'SaaS - Upselling'!CK94+CK94*'SaaS - Upselling'!CK162</f>
        <v>2.4341836112145407</v>
      </c>
      <c r="CM162" s="89">
        <f ca="1">CL162-CL162*'SaaS - Churn'!CL162-CL162*'SaaS - Downselling'!CL162-CL162*'SaaS - Downselling'!CL94+CL26*'SaaS - Upselling'!CL94+CL94*'SaaS - Upselling'!CL162</f>
        <v>2.3854999389902498</v>
      </c>
      <c r="CN162" s="89">
        <f ca="1">CM162-CM162*'SaaS - Churn'!CM162-CM162*'SaaS - Downselling'!CM162-CM162*'SaaS - Downselling'!CM94+CM26*'SaaS - Upselling'!CM94+CM94*'SaaS - Upselling'!CM162</f>
        <v>2.3377899402104449</v>
      </c>
      <c r="CO162" s="89">
        <f ca="1">CN162-CN162*'SaaS - Churn'!CN162-CN162*'SaaS - Downselling'!CN162-CN162*'SaaS - Downselling'!CN94+CN26*'SaaS - Upselling'!CN94+CN94*'SaaS - Upselling'!CN162</f>
        <v>2.2910341414062358</v>
      </c>
      <c r="CP162" s="89">
        <f ca="1">CO162-CO162*'SaaS - Churn'!CO162-CO162*'SaaS - Downselling'!CO162-CO162*'SaaS - Downselling'!CO94+CO26*'SaaS - Upselling'!CO94+CO94*'SaaS - Upselling'!CO162</f>
        <v>2.2452134585781112</v>
      </c>
      <c r="CQ162" s="89">
        <f ca="1">CP162-CP162*'SaaS - Churn'!CP162-CP162*'SaaS - Downselling'!CP162-CP162*'SaaS - Downselling'!CP94+CP26*'SaaS - Upselling'!CP94+CP94*'SaaS - Upselling'!CP162</f>
        <v>2.200309189406549</v>
      </c>
      <c r="CR162" s="89">
        <f ca="1">CQ162-CQ162*'SaaS - Churn'!CQ162-CQ162*'SaaS - Downselling'!CQ162-CQ162*'SaaS - Downselling'!CQ94+CQ26*'SaaS - Upselling'!CQ94+CQ94*'SaaS - Upselling'!CQ162</f>
        <v>2.156303005618418</v>
      </c>
      <c r="CS162" s="89">
        <f ca="1">CR162-CR162*'SaaS - Churn'!CR162-CR162*'SaaS - Downselling'!CR162-CR162*'SaaS - Downselling'!CR94+CR26*'SaaS - Upselling'!CR94+CR94*'SaaS - Upselling'!CR162</f>
        <v>2.1131769455060496</v>
      </c>
      <c r="CT162" s="89">
        <f ca="1">CS162-CS162*'SaaS - Churn'!CS162-CS162*'SaaS - Downselling'!CS162-CS162*'SaaS - Downselling'!CS94+CS26*'SaaS - Upselling'!CS94+CS94*'SaaS - Upselling'!CS162</f>
        <v>2.0709134065959285</v>
      </c>
      <c r="CU162" s="89">
        <f ca="1">CT162-CT162*'SaaS - Churn'!CT162-CT162*'SaaS - Downselling'!CT162-CT162*'SaaS - Downselling'!CT94+CT26*'SaaS - Upselling'!CT94+CT94*'SaaS - Upselling'!CT162</f>
        <v>2.0294951384640099</v>
      </c>
      <c r="CV162" s="89">
        <f ca="1">CU162-CU162*'SaaS - Churn'!CU162-CU162*'SaaS - Downselling'!CU162-CU162*'SaaS - Downselling'!CU94+CU26*'SaaS - Upselling'!CU94+CU94*'SaaS - Upselling'!CU162</f>
        <v>1.9889052356947297</v>
      </c>
      <c r="CW162" s="89">
        <f ca="1">CV162-CV162*'SaaS - Churn'!CV162-CV162*'SaaS - Downselling'!CV162-CV162*'SaaS - Downselling'!CV94+CV26*'SaaS - Upselling'!CV94+CV94*'SaaS - Upselling'!CV162</f>
        <v>1.9491271309808351</v>
      </c>
      <c r="CX162" s="89">
        <f ca="1">CW162-CW162*'SaaS - Churn'!CW162-CW162*'SaaS - Downselling'!CW162-CW162*'SaaS - Downselling'!CW94+CW26*'SaaS - Upselling'!CW94+CW94*'SaaS - Upselling'!CW162</f>
        <v>1.9101445883612185</v>
      </c>
      <c r="CY162" s="89">
        <f ca="1">CX162-CX162*'SaaS - Churn'!CX162-CX162*'SaaS - Downselling'!CX162-CX162*'SaaS - Downselling'!CX94+CX26*'SaaS - Upselling'!CX94+CX94*'SaaS - Upselling'!CX162</f>
        <v>1.8719416965939941</v>
      </c>
      <c r="CZ162" s="89">
        <f ca="1">CY162-CY162*'SaaS - Churn'!CY162-CY162*'SaaS - Downselling'!CY162-CY162*'SaaS - Downselling'!CY94+CY26*'SaaS - Upselling'!CY94+CY94*'SaaS - Upselling'!CY162</f>
        <v>1.8345028626621143</v>
      </c>
      <c r="DA162" s="89">
        <f ca="1">CZ162-CZ162*'SaaS - Churn'!CZ162-CZ162*'SaaS - Downselling'!CZ162-CZ162*'SaaS - Downselling'!CZ94+CZ26*'SaaS - Upselling'!CZ94+CZ94*'SaaS - Upselling'!CZ162</f>
        <v>1.797812805408872</v>
      </c>
      <c r="DB162" s="89">
        <f ca="1">DA162-DA162*'SaaS - Churn'!DA162-DA162*'SaaS - Downselling'!DA162-DA162*'SaaS - Downselling'!DA94+DA26*'SaaS - Upselling'!DA94+DA94*'SaaS - Upselling'!DA162</f>
        <v>1.7618565493006946</v>
      </c>
      <c r="DC162" s="89">
        <f ca="1">DB162-DB162*'SaaS - Churn'!DB162-DB162*'SaaS - Downselling'!DB162-DB162*'SaaS - Downselling'!DB94+DB26*'SaaS - Upselling'!DB94+DB94*'SaaS - Upselling'!DB162</f>
        <v>1.7266194183146806</v>
      </c>
      <c r="DD162" s="89">
        <f ca="1">DC162-DC162*'SaaS - Churn'!DC162-DC162*'SaaS - Downselling'!DC162-DC162*'SaaS - Downselling'!DC94+DC26*'SaaS - Upselling'!DC94+DC94*'SaaS - Upselling'!DC162</f>
        <v>1.692087029948387</v>
      </c>
      <c r="DE162" s="89">
        <f ca="1">DD162-DD162*'SaaS - Churn'!DD162-DD162*'SaaS - Downselling'!DD162-DD162*'SaaS - Downselling'!DD94+DD26*'SaaS - Upselling'!DD94+DD94*'SaaS - Upselling'!DD162</f>
        <v>1.6582452893494193</v>
      </c>
      <c r="DF162" s="89">
        <f ca="1">DE162-DE162*'SaaS - Churn'!DE162-DE162*'SaaS - Downselling'!DE162-DE162*'SaaS - Downselling'!DE94+DE26*'SaaS - Upselling'!DE94+DE94*'SaaS - Upselling'!DE162</f>
        <v>1.6250803835624308</v>
      </c>
      <c r="DG162" s="89">
        <f ca="1">DF162-DF162*'SaaS - Churn'!DF162-DF162*'SaaS - Downselling'!DF162-DF162*'SaaS - Downselling'!DF94+DF26*'SaaS - Upselling'!DF94+DF94*'SaaS - Upselling'!DF162</f>
        <v>1.5925787758911822</v>
      </c>
      <c r="DH162" s="89">
        <f ca="1">DG162-DG162*'SaaS - Churn'!DG162-DG162*'SaaS - Downselling'!DG162-DG162*'SaaS - Downselling'!DG94+DG26*'SaaS - Upselling'!DG94+DG94*'SaaS - Upselling'!DG162</f>
        <v>1.5607272003733585</v>
      </c>
      <c r="DI162" s="89">
        <f ca="1">DH162-DH162*'SaaS - Churn'!DH162-DH162*'SaaS - Downselling'!DH162-DH162*'SaaS - Downselling'!DH94+DH26*'SaaS - Upselling'!DH94+DH94*'SaaS - Upselling'!DH162</f>
        <v>1.5295126563658914</v>
      </c>
      <c r="DJ162" s="89">
        <f ca="1">DI162-DI162*'SaaS - Churn'!DI162-DI162*'SaaS - Downselling'!DI162-DI162*'SaaS - Downselling'!DI94+DI26*'SaaS - Upselling'!DI94+DI94*'SaaS - Upselling'!DI162</f>
        <v>1.4989224032385735</v>
      </c>
      <c r="DK162" s="89">
        <f ca="1">DJ162-DJ162*'SaaS - Churn'!DJ162-DJ162*'SaaS - Downselling'!DJ162-DJ162*'SaaS - Downselling'!DJ94+DJ26*'SaaS - Upselling'!DJ94+DJ94*'SaaS - Upselling'!DJ162</f>
        <v>1.4689439551738019</v>
      </c>
      <c r="DL162" s="89">
        <f ca="1">DK162-DK162*'SaaS - Churn'!DK162-DK162*'SaaS - Downselling'!DK162-DK162*'SaaS - Downselling'!DK94+DK26*'SaaS - Upselling'!DK94+DK94*'SaaS - Upselling'!DK162</f>
        <v>1.4395650760703258</v>
      </c>
      <c r="DM162" s="89">
        <f ca="1">DL162-DL162*'SaaS - Churn'!DL162-DL162*'SaaS - Downselling'!DL162-DL162*'SaaS - Downselling'!DL94+DL26*'SaaS - Upselling'!DL94+DL94*'SaaS - Upselling'!DL162</f>
        <v>1.4107737745489193</v>
      </c>
      <c r="DN162" s="89">
        <f ca="1">DM162-DM162*'SaaS - Churn'!DM162-DM162*'SaaS - Downselling'!DM162-DM162*'SaaS - Downselling'!DM94+DM26*'SaaS - Upselling'!DM94+DM94*'SaaS - Upselling'!DM162</f>
        <v>1.3825582990579408</v>
      </c>
      <c r="DO162" s="89">
        <f ca="1">DN162-DN162*'SaaS - Churn'!DN162-DN162*'SaaS - Downselling'!DN162-DN162*'SaaS - Downselling'!DN94+DN26*'SaaS - Upselling'!DN94+DN94*'SaaS - Upselling'!DN162</f>
        <v>1.3549071330767819</v>
      </c>
      <c r="DP162" s="89">
        <f ca="1">DO162-DO162*'SaaS - Churn'!DO162-DO162*'SaaS - Downselling'!DO162-DO162*'SaaS - Downselling'!DO94+DO26*'SaaS - Upselling'!DO94+DO94*'SaaS - Upselling'!DO162</f>
        <v>1.3278089904152464</v>
      </c>
      <c r="DQ162" s="89">
        <f ca="1">DP162-DP162*'SaaS - Churn'!DP162-DP162*'SaaS - Downselling'!DP162-DP162*'SaaS - Downselling'!DP94+DP26*'SaaS - Upselling'!DP94+DP94*'SaaS - Upselling'!DP162</f>
        <v>1.3012528106069414</v>
      </c>
      <c r="DR162" s="89">
        <f ca="1">DQ162-DQ162*'SaaS - Churn'!DQ162-DQ162*'SaaS - Downselling'!DQ162-DQ162*'SaaS - Downselling'!DQ94+DQ26*'SaaS - Upselling'!DQ94+DQ94*'SaaS - Upselling'!DQ162</f>
        <v>1.2752277543948025</v>
      </c>
    </row>
    <row r="163" spans="2:122" ht="15.75" customHeight="1">
      <c r="B163" s="195">
        <v>43647</v>
      </c>
      <c r="BK163" s="89">
        <f ca="1"/>
        <v>4.9000000000000004</v>
      </c>
      <c r="BL163" s="89">
        <f ca="1">BK163-BK163*'SaaS - Churn'!BK163-BK163*'SaaS - Downselling'!BK163-BK163*'SaaS - Downselling'!BK95+BK27*'SaaS - Upselling'!BK95+BK95*'SaaS - Upselling'!BK163</f>
        <v>4.8020000000000005</v>
      </c>
      <c r="BM163" s="89">
        <f ca="1">BL163-BL163*'SaaS - Churn'!BL163-BL163*'SaaS - Downselling'!BL163-BL163*'SaaS - Downselling'!BL95+BL27*'SaaS - Upselling'!BL95+BL95*'SaaS - Upselling'!BL163</f>
        <v>4.7059600000000001</v>
      </c>
      <c r="BN163" s="89">
        <f ca="1">BM163-BM163*'SaaS - Churn'!BM163-BM163*'SaaS - Downselling'!BM163-BM163*'SaaS - Downselling'!BM95+BM27*'SaaS - Upselling'!BM95+BM95*'SaaS - Upselling'!BM163</f>
        <v>4.6118408000000004</v>
      </c>
      <c r="BO163" s="89">
        <f ca="1">BN163-BN163*'SaaS - Churn'!BN163-BN163*'SaaS - Downselling'!BN163-BN163*'SaaS - Downselling'!BN95+BN27*'SaaS - Upselling'!BN95+BN95*'SaaS - Upselling'!BN163</f>
        <v>4.5196039840000006</v>
      </c>
      <c r="BP163" s="89">
        <f ca="1">BO163-BO163*'SaaS - Churn'!BO163-BO163*'SaaS - Downselling'!BO163-BO163*'SaaS - Downselling'!BO95+BO27*'SaaS - Upselling'!BO95+BO95*'SaaS - Upselling'!BO163</f>
        <v>4.4292119043200007</v>
      </c>
      <c r="BQ163" s="89">
        <f ca="1">BP163-BP163*'SaaS - Churn'!BP163-BP163*'SaaS - Downselling'!BP163-BP163*'SaaS - Downselling'!BP95+BP27*'SaaS - Upselling'!BP95+BP95*'SaaS - Upselling'!BP163</f>
        <v>4.3406276662336003</v>
      </c>
      <c r="BR163" s="89">
        <f ca="1">BQ163-BQ163*'SaaS - Churn'!BQ163-BQ163*'SaaS - Downselling'!BQ163-BQ163*'SaaS - Downselling'!BQ95+BQ27*'SaaS - Upselling'!BQ95+BQ95*'SaaS - Upselling'!BQ163</f>
        <v>4.2538151129089279</v>
      </c>
      <c r="BS163" s="89">
        <f ca="1">BR163-BR163*'SaaS - Churn'!BR163-BR163*'SaaS - Downselling'!BR163-BR163*'SaaS - Downselling'!BR95+BR27*'SaaS - Upselling'!BR95+BR95*'SaaS - Upselling'!BR163</f>
        <v>4.1687388106507495</v>
      </c>
      <c r="BT163" s="89">
        <f ca="1">BS163-BS163*'SaaS - Churn'!BS163-BS163*'SaaS - Downselling'!BS163-BS163*'SaaS - Downselling'!BS95+BS27*'SaaS - Upselling'!BS95+BS95*'SaaS - Upselling'!BS163</f>
        <v>4.0853640344377347</v>
      </c>
      <c r="BU163" s="89">
        <f ca="1">BT163-BT163*'SaaS - Churn'!BT163-BT163*'SaaS - Downselling'!BT163-BT163*'SaaS - Downselling'!BT95+BT27*'SaaS - Upselling'!BT95+BT95*'SaaS - Upselling'!BT163</f>
        <v>4.00365675374898</v>
      </c>
      <c r="BV163" s="89">
        <f ca="1">BU163-BU163*'SaaS - Churn'!BU163-BU163*'SaaS - Downselling'!BU163-BU163*'SaaS - Downselling'!BU95+BU27*'SaaS - Upselling'!BU95+BU95*'SaaS - Upselling'!BU163</f>
        <v>3.9235836186740003</v>
      </c>
      <c r="BW163" s="89">
        <f ca="1">BV163-BV163*'SaaS - Churn'!BV163-BV163*'SaaS - Downselling'!BV163-BV163*'SaaS - Downselling'!BV95+BV27*'SaaS - Upselling'!BV95+BV95*'SaaS - Upselling'!BV163</f>
        <v>3.8451119463005203</v>
      </c>
      <c r="BX163" s="89">
        <f ca="1">BW163-BW163*'SaaS - Churn'!BW163-BW163*'SaaS - Downselling'!BW163-BW163*'SaaS - Downselling'!BW95+BW27*'SaaS - Upselling'!BW95+BW95*'SaaS - Upselling'!BW163</f>
        <v>3.7682097073745098</v>
      </c>
      <c r="BY163" s="89">
        <f ca="1">BX163-BX163*'SaaS - Churn'!BX163-BX163*'SaaS - Downselling'!BX163-BX163*'SaaS - Downselling'!BX95+BX27*'SaaS - Upselling'!BX95+BX95*'SaaS - Upselling'!BX163</f>
        <v>3.6928455132270197</v>
      </c>
      <c r="BZ163" s="89">
        <f ca="1">BY163-BY163*'SaaS - Churn'!BY163-BY163*'SaaS - Downselling'!BY163-BY163*'SaaS - Downselling'!BY95+BY27*'SaaS - Upselling'!BY95+BY95*'SaaS - Upselling'!BY163</f>
        <v>3.6189886029624794</v>
      </c>
      <c r="CA163" s="89">
        <f ca="1">BZ163-BZ163*'SaaS - Churn'!BZ163-BZ163*'SaaS - Downselling'!BZ163-BZ163*'SaaS - Downselling'!BZ95+BZ27*'SaaS - Upselling'!BZ95+BZ95*'SaaS - Upselling'!BZ163</f>
        <v>3.5466088309032298</v>
      </c>
      <c r="CB163" s="89">
        <f ca="1">CA163-CA163*'SaaS - Churn'!CA163-CA163*'SaaS - Downselling'!CA163-CA163*'SaaS - Downselling'!CA95+CA27*'SaaS - Upselling'!CA95+CA95*'SaaS - Upselling'!CA163</f>
        <v>3.4756766542851651</v>
      </c>
      <c r="CC163" s="89">
        <f ca="1">CB163-CB163*'SaaS - Churn'!CB163-CB163*'SaaS - Downselling'!CB163-CB163*'SaaS - Downselling'!CB95+CB27*'SaaS - Upselling'!CB95+CB95*'SaaS - Upselling'!CB163</f>
        <v>3.4061631211994619</v>
      </c>
      <c r="CD163" s="89">
        <f ca="1">CC163-CC163*'SaaS - Churn'!CC163-CC163*'SaaS - Downselling'!CC163-CC163*'SaaS - Downselling'!CC95+CC27*'SaaS - Upselling'!CC95+CC95*'SaaS - Upselling'!CC163</f>
        <v>3.3380398587754727</v>
      </c>
      <c r="CE163" s="89">
        <f ca="1">CD163-CD163*'SaaS - Churn'!CD163-CD163*'SaaS - Downselling'!CD163-CD163*'SaaS - Downselling'!CD95+CD27*'SaaS - Upselling'!CD95+CD95*'SaaS - Upselling'!CD163</f>
        <v>3.2712790615999632</v>
      </c>
      <c r="CF163" s="89">
        <f ca="1">CE163-CE163*'SaaS - Churn'!CE163-CE163*'SaaS - Downselling'!CE163-CE163*'SaaS - Downselling'!CE95+CE27*'SaaS - Upselling'!CE95+CE95*'SaaS - Upselling'!CE163</f>
        <v>3.2058534803679639</v>
      </c>
      <c r="CG163" s="89">
        <f ca="1">CF163-CF163*'SaaS - Churn'!CF163-CF163*'SaaS - Downselling'!CF163-CF163*'SaaS - Downselling'!CF95+CF27*'SaaS - Upselling'!CF95+CF95*'SaaS - Upselling'!CF163</f>
        <v>3.1417364107606045</v>
      </c>
      <c r="CH163" s="89">
        <f ca="1">CG163-CG163*'SaaS - Churn'!CG163-CG163*'SaaS - Downselling'!CG163-CG163*'SaaS - Downselling'!CG95+CG27*'SaaS - Upselling'!CG95+CG95*'SaaS - Upselling'!CG163</f>
        <v>3.0789016825453923</v>
      </c>
      <c r="CI163" s="89">
        <f ca="1">CH163-CH163*'SaaS - Churn'!CH163-CH163*'SaaS - Downselling'!CH163-CH163*'SaaS - Downselling'!CH95+CH27*'SaaS - Upselling'!CH95+CH95*'SaaS - Upselling'!CH163</f>
        <v>3.0173236488944846</v>
      </c>
      <c r="CJ163" s="89">
        <f ca="1">CI163-CI163*'SaaS - Churn'!CI163-CI163*'SaaS - Downselling'!CI163-CI163*'SaaS - Downselling'!CI95+CI27*'SaaS - Upselling'!CI95+CI95*'SaaS - Upselling'!CI163</f>
        <v>2.9569771759165948</v>
      </c>
      <c r="CK163" s="89">
        <f ca="1">CJ163-CJ163*'SaaS - Churn'!CJ163-CJ163*'SaaS - Downselling'!CJ163-CJ163*'SaaS - Downselling'!CJ95+CJ27*'SaaS - Upselling'!CJ95+CJ95*'SaaS - Upselling'!CJ163</f>
        <v>2.8978376323982631</v>
      </c>
      <c r="CL163" s="89">
        <f ca="1">CK163-CK163*'SaaS - Churn'!CK163-CK163*'SaaS - Downselling'!CK163-CK163*'SaaS - Downselling'!CK95+CK27*'SaaS - Upselling'!CK95+CK95*'SaaS - Upselling'!CK163</f>
        <v>2.8398808797502979</v>
      </c>
      <c r="CM163" s="89">
        <f ca="1">CL163-CL163*'SaaS - Churn'!CL163-CL163*'SaaS - Downselling'!CL163-CL163*'SaaS - Downselling'!CL95+CL27*'SaaS - Upselling'!CL95+CL95*'SaaS - Upselling'!CL163</f>
        <v>2.7830832621552921</v>
      </c>
      <c r="CN163" s="89">
        <f ca="1">CM163-CM163*'SaaS - Churn'!CM163-CM163*'SaaS - Downselling'!CM163-CM163*'SaaS - Downselling'!CM95+CM27*'SaaS - Upselling'!CM95+CM95*'SaaS - Upselling'!CM163</f>
        <v>2.7274215969121864</v>
      </c>
      <c r="CO163" s="89">
        <f ca="1">CN163-CN163*'SaaS - Churn'!CN163-CN163*'SaaS - Downselling'!CN163-CN163*'SaaS - Downselling'!CN95+CN27*'SaaS - Upselling'!CN95+CN95*'SaaS - Upselling'!CN163</f>
        <v>2.6728731649739426</v>
      </c>
      <c r="CP163" s="89">
        <f ca="1">CO163-CO163*'SaaS - Churn'!CO163-CO163*'SaaS - Downselling'!CO163-CO163*'SaaS - Downselling'!CO95+CO27*'SaaS - Upselling'!CO95+CO95*'SaaS - Upselling'!CO163</f>
        <v>2.6194157016744639</v>
      </c>
      <c r="CQ163" s="89">
        <f ca="1">CP163-CP163*'SaaS - Churn'!CP163-CP163*'SaaS - Downselling'!CP163-CP163*'SaaS - Downselling'!CP95+CP27*'SaaS - Upselling'!CP95+CP95*'SaaS - Upselling'!CP163</f>
        <v>2.5670273876409748</v>
      </c>
      <c r="CR163" s="89">
        <f ca="1">CQ163-CQ163*'SaaS - Churn'!CQ163-CQ163*'SaaS - Downselling'!CQ163-CQ163*'SaaS - Downselling'!CQ95+CQ27*'SaaS - Upselling'!CQ95+CQ95*'SaaS - Upselling'!CQ163</f>
        <v>2.5156868398881551</v>
      </c>
      <c r="CS163" s="89">
        <f ca="1">CR163-CR163*'SaaS - Churn'!CR163-CR163*'SaaS - Downselling'!CR163-CR163*'SaaS - Downselling'!CR95+CR27*'SaaS - Upselling'!CR95+CR95*'SaaS - Upselling'!CR163</f>
        <v>2.4653731030903918</v>
      </c>
      <c r="CT163" s="89">
        <f ca="1">CS163-CS163*'SaaS - Churn'!CS163-CS163*'SaaS - Downselling'!CS163-CS163*'SaaS - Downselling'!CS95+CS27*'SaaS - Upselling'!CS95+CS95*'SaaS - Upselling'!CS163</f>
        <v>2.4160656410285841</v>
      </c>
      <c r="CU163" s="89">
        <f ca="1">CT163-CT163*'SaaS - Churn'!CT163-CT163*'SaaS - Downselling'!CT163-CT163*'SaaS - Downselling'!CT95+CT27*'SaaS - Upselling'!CT95+CT95*'SaaS - Upselling'!CT163</f>
        <v>2.3677443282080124</v>
      </c>
      <c r="CV163" s="89">
        <f ca="1">CU163-CU163*'SaaS - Churn'!CU163-CU163*'SaaS - Downselling'!CU163-CU163*'SaaS - Downselling'!CU95+CU27*'SaaS - Upselling'!CU95+CU95*'SaaS - Upselling'!CU163</f>
        <v>2.3203894416438522</v>
      </c>
      <c r="CW163" s="89">
        <f ca="1">CV163-CV163*'SaaS - Churn'!CV163-CV163*'SaaS - Downselling'!CV163-CV163*'SaaS - Downselling'!CV95+CV27*'SaaS - Upselling'!CV95+CV95*'SaaS - Upselling'!CV163</f>
        <v>2.2739816528109751</v>
      </c>
      <c r="CX163" s="89">
        <f ca="1">CW163-CW163*'SaaS - Churn'!CW163-CW163*'SaaS - Downselling'!CW163-CW163*'SaaS - Downselling'!CW95+CW27*'SaaS - Upselling'!CW95+CW95*'SaaS - Upselling'!CW163</f>
        <v>2.2285020197547554</v>
      </c>
      <c r="CY163" s="89">
        <f ca="1">CX163-CX163*'SaaS - Churn'!CX163-CX163*'SaaS - Downselling'!CX163-CX163*'SaaS - Downselling'!CX95+CX27*'SaaS - Upselling'!CX95+CX95*'SaaS - Upselling'!CX163</f>
        <v>2.1839319793596603</v>
      </c>
      <c r="CZ163" s="89">
        <f ca="1">CY163-CY163*'SaaS - Churn'!CY163-CY163*'SaaS - Downselling'!CY163-CY163*'SaaS - Downselling'!CY95+CY27*'SaaS - Upselling'!CY95+CY95*'SaaS - Upselling'!CY163</f>
        <v>2.140253339772467</v>
      </c>
      <c r="DA163" s="89">
        <f ca="1">CZ163-CZ163*'SaaS - Churn'!CZ163-CZ163*'SaaS - Downselling'!CZ163-CZ163*'SaaS - Downselling'!CZ95+CZ27*'SaaS - Upselling'!CZ95+CZ95*'SaaS - Upselling'!CZ163</f>
        <v>2.0974482729770179</v>
      </c>
      <c r="DB163" s="89">
        <f ca="1">DA163-DA163*'SaaS - Churn'!DA163-DA163*'SaaS - Downselling'!DA163-DA163*'SaaS - Downselling'!DA95+DA27*'SaaS - Upselling'!DA95+DA95*'SaaS - Upselling'!DA163</f>
        <v>2.0554993075174774</v>
      </c>
      <c r="DC163" s="89">
        <f ca="1">DB163-DB163*'SaaS - Churn'!DB163-DB163*'SaaS - Downselling'!DB163-DB163*'SaaS - Downselling'!DB95+DB27*'SaaS - Upselling'!DB95+DB95*'SaaS - Upselling'!DB163</f>
        <v>2.014389321367128</v>
      </c>
      <c r="DD163" s="89">
        <f ca="1">DC163-DC163*'SaaS - Churn'!DC163-DC163*'SaaS - Downselling'!DC163-DC163*'SaaS - Downselling'!DC95+DC27*'SaaS - Upselling'!DC95+DC95*'SaaS - Upselling'!DC163</f>
        <v>1.9741015349397855</v>
      </c>
      <c r="DE163" s="89">
        <f ca="1">DD163-DD163*'SaaS - Churn'!DD163-DD163*'SaaS - Downselling'!DD163-DD163*'SaaS - Downselling'!DD95+DD27*'SaaS - Upselling'!DD95+DD95*'SaaS - Upselling'!DD163</f>
        <v>1.9346195042409897</v>
      </c>
      <c r="DF163" s="89">
        <f ca="1">DE163-DE163*'SaaS - Churn'!DE163-DE163*'SaaS - Downselling'!DE163-DE163*'SaaS - Downselling'!DE95+DE27*'SaaS - Upselling'!DE95+DE95*'SaaS - Upselling'!DE163</f>
        <v>1.89592711415617</v>
      </c>
      <c r="DG163" s="89">
        <f ca="1">DF163-DF163*'SaaS - Churn'!DF163-DF163*'SaaS - Downselling'!DF163-DF163*'SaaS - Downselling'!DF95+DF27*'SaaS - Upselling'!DF95+DF95*'SaaS - Upselling'!DF163</f>
        <v>1.8580085718730466</v>
      </c>
      <c r="DH163" s="89">
        <f ca="1">DG163-DG163*'SaaS - Churn'!DG163-DG163*'SaaS - Downselling'!DG163-DG163*'SaaS - Downselling'!DG95+DG27*'SaaS - Upselling'!DG95+DG95*'SaaS - Upselling'!DG163</f>
        <v>1.8208484004355856</v>
      </c>
      <c r="DI163" s="89">
        <f ca="1">DH163-DH163*'SaaS - Churn'!DH163-DH163*'SaaS - Downselling'!DH163-DH163*'SaaS - Downselling'!DH95+DH27*'SaaS - Upselling'!DH95+DH95*'SaaS - Upselling'!DH163</f>
        <v>1.784431432426874</v>
      </c>
      <c r="DJ163" s="89">
        <f ca="1">DI163-DI163*'SaaS - Churn'!DI163-DI163*'SaaS - Downselling'!DI163-DI163*'SaaS - Downselling'!DI95+DI27*'SaaS - Upselling'!DI95+DI95*'SaaS - Upselling'!DI163</f>
        <v>1.7487428037783366</v>
      </c>
      <c r="DK163" s="89">
        <f ca="1">DJ163-DJ163*'SaaS - Churn'!DJ163-DJ163*'SaaS - Downselling'!DJ163-DJ163*'SaaS - Downselling'!DJ95+DJ27*'SaaS - Upselling'!DJ95+DJ95*'SaaS - Upselling'!DJ163</f>
        <v>1.7137679477027699</v>
      </c>
      <c r="DL163" s="89">
        <f ca="1">DK163-DK163*'SaaS - Churn'!DK163-DK163*'SaaS - Downselling'!DK163-DK163*'SaaS - Downselling'!DK95+DK27*'SaaS - Upselling'!DK95+DK95*'SaaS - Upselling'!DK163</f>
        <v>1.6794925887487144</v>
      </c>
      <c r="DM163" s="89">
        <f ca="1">DL163-DL163*'SaaS - Churn'!DL163-DL163*'SaaS - Downselling'!DL163-DL163*'SaaS - Downselling'!DL95+DL27*'SaaS - Upselling'!DL95+DL95*'SaaS - Upselling'!DL163</f>
        <v>1.6459027369737402</v>
      </c>
      <c r="DN163" s="89">
        <f ca="1">DM163-DM163*'SaaS - Churn'!DM163-DM163*'SaaS - Downselling'!DM163-DM163*'SaaS - Downselling'!DM95+DM27*'SaaS - Upselling'!DM95+DM95*'SaaS - Upselling'!DM163</f>
        <v>1.6129846822342655</v>
      </c>
      <c r="DO163" s="89">
        <f ca="1">DN163-DN163*'SaaS - Churn'!DN163-DN163*'SaaS - Downselling'!DN163-DN163*'SaaS - Downselling'!DN95+DN27*'SaaS - Upselling'!DN95+DN95*'SaaS - Upselling'!DN163</f>
        <v>1.5807249885895802</v>
      </c>
      <c r="DP163" s="89">
        <f ca="1">DO163-DO163*'SaaS - Churn'!DO163-DO163*'SaaS - Downselling'!DO163-DO163*'SaaS - Downselling'!DO95+DO27*'SaaS - Upselling'!DO95+DO95*'SaaS - Upselling'!DO163</f>
        <v>1.5491104888177887</v>
      </c>
      <c r="DQ163" s="89">
        <f ca="1">DP163-DP163*'SaaS - Churn'!DP163-DP163*'SaaS - Downselling'!DP163-DP163*'SaaS - Downselling'!DP95+DP27*'SaaS - Upselling'!DP95+DP95*'SaaS - Upselling'!DP163</f>
        <v>1.518128279041433</v>
      </c>
      <c r="DR163" s="89">
        <f ca="1">DQ163-DQ163*'SaaS - Churn'!DQ163-DQ163*'SaaS - Downselling'!DQ163-DQ163*'SaaS - Downselling'!DQ95+DQ27*'SaaS - Upselling'!DQ95+DQ95*'SaaS - Upselling'!DQ163</f>
        <v>1.4877657134606044</v>
      </c>
    </row>
    <row r="164" spans="2:122" ht="15.75" customHeight="1">
      <c r="B164" s="195">
        <v>43678</v>
      </c>
      <c r="BK164" s="89">
        <f ca="1"/>
        <v>5.6000000000000005</v>
      </c>
      <c r="BL164" s="89">
        <f ca="1">BK164-BK164*'SaaS - Churn'!BK164-BK164*'SaaS - Downselling'!BK164-BK164*'SaaS - Downselling'!BK96+BK28*'SaaS - Upselling'!BK96+BK96*'SaaS - Upselling'!BK164</f>
        <v>5.4880000000000004</v>
      </c>
      <c r="BM164" s="89">
        <f ca="1">BL164-BL164*'SaaS - Churn'!BL164-BL164*'SaaS - Downselling'!BL164-BL164*'SaaS - Downselling'!BL96+BL28*'SaaS - Upselling'!BL96+BL96*'SaaS - Upselling'!BL164</f>
        <v>5.3782400000000008</v>
      </c>
      <c r="BN164" s="89">
        <f ca="1">BM164-BM164*'SaaS - Churn'!BM164-BM164*'SaaS - Downselling'!BM164-BM164*'SaaS - Downselling'!BM96+BM28*'SaaS - Upselling'!BM96+BM96*'SaaS - Upselling'!BM164</f>
        <v>5.2706752000000012</v>
      </c>
      <c r="BO164" s="89">
        <f ca="1">BN164-BN164*'SaaS - Churn'!BN164-BN164*'SaaS - Downselling'!BN164-BN164*'SaaS - Downselling'!BN96+BN28*'SaaS - Upselling'!BN96+BN96*'SaaS - Upselling'!BN164</f>
        <v>5.1652616960000008</v>
      </c>
      <c r="BP164" s="89">
        <f ca="1">BO164-BO164*'SaaS - Churn'!BO164-BO164*'SaaS - Downselling'!BO164-BO164*'SaaS - Downselling'!BO96+BO28*'SaaS - Upselling'!BO96+BO96*'SaaS - Upselling'!BO164</f>
        <v>5.0619564620800013</v>
      </c>
      <c r="BQ164" s="89">
        <f ca="1">BP164-BP164*'SaaS - Churn'!BP164-BP164*'SaaS - Downselling'!BP164-BP164*'SaaS - Downselling'!BP96+BP28*'SaaS - Upselling'!BP96+BP96*'SaaS - Upselling'!BP164</f>
        <v>4.9607173328384011</v>
      </c>
      <c r="BR164" s="89">
        <f ca="1">BQ164-BQ164*'SaaS - Churn'!BQ164-BQ164*'SaaS - Downselling'!BQ164-BQ164*'SaaS - Downselling'!BQ96+BQ28*'SaaS - Upselling'!BQ96+BQ96*'SaaS - Upselling'!BQ164</f>
        <v>4.861502986181633</v>
      </c>
      <c r="BS164" s="89">
        <f ca="1">BR164-BR164*'SaaS - Churn'!BR164-BR164*'SaaS - Downselling'!BR164-BR164*'SaaS - Downselling'!BR96+BR28*'SaaS - Upselling'!BR96+BR96*'SaaS - Upselling'!BR164</f>
        <v>4.7642729264580002</v>
      </c>
      <c r="BT164" s="89">
        <f ca="1">BS164-BS164*'SaaS - Churn'!BS164-BS164*'SaaS - Downselling'!BS164-BS164*'SaaS - Downselling'!BS96+BS28*'SaaS - Upselling'!BS96+BS96*'SaaS - Upselling'!BS164</f>
        <v>4.6689874679288401</v>
      </c>
      <c r="BU164" s="89">
        <f ca="1">BT164-BT164*'SaaS - Churn'!BT164-BT164*'SaaS - Downselling'!BT164-BT164*'SaaS - Downselling'!BT96+BT28*'SaaS - Upselling'!BT96+BT96*'SaaS - Upselling'!BT164</f>
        <v>4.5756077185702635</v>
      </c>
      <c r="BV164" s="89">
        <f ca="1">BU164-BU164*'SaaS - Churn'!BU164-BU164*'SaaS - Downselling'!BU164-BU164*'SaaS - Downselling'!BU96+BU28*'SaaS - Upselling'!BU96+BU96*'SaaS - Upselling'!BU164</f>
        <v>4.4840955641988582</v>
      </c>
      <c r="BW164" s="89">
        <f ca="1">BV164-BV164*'SaaS - Churn'!BV164-BV164*'SaaS - Downselling'!BV164-BV164*'SaaS - Downselling'!BV96+BV28*'SaaS - Upselling'!BV96+BV96*'SaaS - Upselling'!BV164</f>
        <v>4.3944136529148814</v>
      </c>
      <c r="BX164" s="89">
        <f ca="1">BW164-BW164*'SaaS - Churn'!BW164-BW164*'SaaS - Downselling'!BW164-BW164*'SaaS - Downselling'!BW96+BW28*'SaaS - Upselling'!BW96+BW96*'SaaS - Upselling'!BW164</f>
        <v>4.3065253798565841</v>
      </c>
      <c r="BY164" s="89">
        <f ca="1">BX164-BX164*'SaaS - Churn'!BX164-BX164*'SaaS - Downselling'!BX164-BX164*'SaaS - Downselling'!BX96+BX28*'SaaS - Upselling'!BX96+BX96*'SaaS - Upselling'!BX164</f>
        <v>4.2203948722594529</v>
      </c>
      <c r="BZ164" s="89">
        <f ca="1">BY164-BY164*'SaaS - Churn'!BY164-BY164*'SaaS - Downselling'!BY164-BY164*'SaaS - Downselling'!BY96+BY28*'SaaS - Upselling'!BY96+BY96*'SaaS - Upselling'!BY164</f>
        <v>4.1359869748142639</v>
      </c>
      <c r="CA164" s="89">
        <f ca="1">BZ164-BZ164*'SaaS - Churn'!BZ164-BZ164*'SaaS - Downselling'!BZ164-BZ164*'SaaS - Downselling'!BZ96+BZ28*'SaaS - Upselling'!BZ96+BZ96*'SaaS - Upselling'!BZ164</f>
        <v>4.0532672353179784</v>
      </c>
      <c r="CB164" s="89">
        <f ca="1">CA164-CA164*'SaaS - Churn'!CA164-CA164*'SaaS - Downselling'!CA164-CA164*'SaaS - Downselling'!CA96+CA28*'SaaS - Upselling'!CA96+CA96*'SaaS - Upselling'!CA164</f>
        <v>3.9722018906116188</v>
      </c>
      <c r="CC164" s="89">
        <f ca="1">CB164-CB164*'SaaS - Churn'!CB164-CB164*'SaaS - Downselling'!CB164-CB164*'SaaS - Downselling'!CB96+CB28*'SaaS - Upselling'!CB96+CB96*'SaaS - Upselling'!CB164</f>
        <v>3.8927578527993862</v>
      </c>
      <c r="CD164" s="89">
        <f ca="1">CC164-CC164*'SaaS - Churn'!CC164-CC164*'SaaS - Downselling'!CC164-CC164*'SaaS - Downselling'!CC96+CC28*'SaaS - Upselling'!CC96+CC96*'SaaS - Upselling'!CC164</f>
        <v>3.8149026957433985</v>
      </c>
      <c r="CE164" s="89">
        <f ca="1">CD164-CD164*'SaaS - Churn'!CD164-CD164*'SaaS - Downselling'!CD164-CD164*'SaaS - Downselling'!CD96+CD28*'SaaS - Upselling'!CD96+CD96*'SaaS - Upselling'!CD164</f>
        <v>3.7386046418285304</v>
      </c>
      <c r="CF164" s="89">
        <f ca="1">CE164-CE164*'SaaS - Churn'!CE164-CE164*'SaaS - Downselling'!CE164-CE164*'SaaS - Downselling'!CE96+CE28*'SaaS - Upselling'!CE96+CE96*'SaaS - Upselling'!CE164</f>
        <v>3.6638325489919596</v>
      </c>
      <c r="CG164" s="89">
        <f ca="1">CF164-CF164*'SaaS - Churn'!CF164-CF164*'SaaS - Downselling'!CF164-CF164*'SaaS - Downselling'!CF96+CF28*'SaaS - Upselling'!CF96+CF96*'SaaS - Upselling'!CF164</f>
        <v>3.5905558980121204</v>
      </c>
      <c r="CH164" s="89">
        <f ca="1">CG164-CG164*'SaaS - Churn'!CG164-CG164*'SaaS - Downselling'!CG164-CG164*'SaaS - Downselling'!CG96+CG28*'SaaS - Upselling'!CG96+CG96*'SaaS - Upselling'!CG164</f>
        <v>3.5187447800518781</v>
      </c>
      <c r="CI164" s="89">
        <f ca="1">CH164-CH164*'SaaS - Churn'!CH164-CH164*'SaaS - Downselling'!CH164-CH164*'SaaS - Downselling'!CH96+CH28*'SaaS - Upselling'!CH96+CH96*'SaaS - Upselling'!CH164</f>
        <v>3.4483698844508406</v>
      </c>
      <c r="CJ164" s="89">
        <f ca="1">CI164-CI164*'SaaS - Churn'!CI164-CI164*'SaaS - Downselling'!CI164-CI164*'SaaS - Downselling'!CI96+CI28*'SaaS - Upselling'!CI96+CI96*'SaaS - Upselling'!CI164</f>
        <v>3.379402486761824</v>
      </c>
      <c r="CK164" s="89">
        <f ca="1">CJ164-CJ164*'SaaS - Churn'!CJ164-CJ164*'SaaS - Downselling'!CJ164-CJ164*'SaaS - Downselling'!CJ96+CJ28*'SaaS - Upselling'!CJ96+CJ96*'SaaS - Upselling'!CJ164</f>
        <v>3.3118144370265874</v>
      </c>
      <c r="CL164" s="89">
        <f ca="1">CK164-CK164*'SaaS - Churn'!CK164-CK164*'SaaS - Downselling'!CK164-CK164*'SaaS - Downselling'!CK96+CK28*'SaaS - Upselling'!CK96+CK96*'SaaS - Upselling'!CK164</f>
        <v>3.2455781482860555</v>
      </c>
      <c r="CM164" s="89">
        <f ca="1">CL164-CL164*'SaaS - Churn'!CL164-CL164*'SaaS - Downselling'!CL164-CL164*'SaaS - Downselling'!CL96+CL28*'SaaS - Upselling'!CL96+CL96*'SaaS - Upselling'!CL164</f>
        <v>3.1806665853203344</v>
      </c>
      <c r="CN164" s="89">
        <f ca="1">CM164-CM164*'SaaS - Churn'!CM164-CM164*'SaaS - Downselling'!CM164-CM164*'SaaS - Downselling'!CM96+CM28*'SaaS - Upselling'!CM96+CM96*'SaaS - Upselling'!CM164</f>
        <v>3.1170532536139279</v>
      </c>
      <c r="CO164" s="89">
        <f ca="1">CN164-CN164*'SaaS - Churn'!CN164-CN164*'SaaS - Downselling'!CN164-CN164*'SaaS - Downselling'!CN96+CN28*'SaaS - Upselling'!CN96+CN96*'SaaS - Upselling'!CN164</f>
        <v>3.0547121885416493</v>
      </c>
      <c r="CP164" s="89">
        <f ca="1">CO164-CO164*'SaaS - Churn'!CO164-CO164*'SaaS - Downselling'!CO164-CO164*'SaaS - Downselling'!CO96+CO28*'SaaS - Upselling'!CO96+CO96*'SaaS - Upselling'!CO164</f>
        <v>2.9936179447708162</v>
      </c>
      <c r="CQ164" s="89">
        <f ca="1">CP164-CP164*'SaaS - Churn'!CP164-CP164*'SaaS - Downselling'!CP164-CP164*'SaaS - Downselling'!CP96+CP28*'SaaS - Upselling'!CP96+CP96*'SaaS - Upselling'!CP164</f>
        <v>2.9337455858753998</v>
      </c>
      <c r="CR164" s="89">
        <f ca="1">CQ164-CQ164*'SaaS - Churn'!CQ164-CQ164*'SaaS - Downselling'!CQ164-CQ164*'SaaS - Downselling'!CQ96+CQ28*'SaaS - Upselling'!CQ96+CQ96*'SaaS - Upselling'!CQ164</f>
        <v>2.8750706741578917</v>
      </c>
      <c r="CS164" s="89">
        <f ca="1">CR164-CR164*'SaaS - Churn'!CR164-CR164*'SaaS - Downselling'!CR164-CR164*'SaaS - Downselling'!CR96+CR28*'SaaS - Upselling'!CR96+CR96*'SaaS - Upselling'!CR164</f>
        <v>2.817569260674734</v>
      </c>
      <c r="CT164" s="89">
        <f ca="1">CS164-CS164*'SaaS - Churn'!CS164-CS164*'SaaS - Downselling'!CS164-CS164*'SaaS - Downselling'!CS96+CS28*'SaaS - Upselling'!CS96+CS96*'SaaS - Upselling'!CS164</f>
        <v>2.7612178754612393</v>
      </c>
      <c r="CU164" s="89">
        <f ca="1">CT164-CT164*'SaaS - Churn'!CT164-CT164*'SaaS - Downselling'!CT164-CT164*'SaaS - Downselling'!CT96+CT28*'SaaS - Upselling'!CT96+CT96*'SaaS - Upselling'!CT164</f>
        <v>2.7059935179520145</v>
      </c>
      <c r="CV164" s="89">
        <f ca="1">CU164-CU164*'SaaS - Churn'!CU164-CU164*'SaaS - Downselling'!CU164-CU164*'SaaS - Downselling'!CU96+CU28*'SaaS - Upselling'!CU96+CU96*'SaaS - Upselling'!CU164</f>
        <v>2.6518736475929741</v>
      </c>
      <c r="CW164" s="89">
        <f ca="1">CV164-CV164*'SaaS - Churn'!CV164-CV164*'SaaS - Downselling'!CV164-CV164*'SaaS - Downselling'!CV96+CV28*'SaaS - Upselling'!CV96+CV96*'SaaS - Upselling'!CV164</f>
        <v>2.5988361746411144</v>
      </c>
      <c r="CX164" s="89">
        <f ca="1">CW164-CW164*'SaaS - Churn'!CW164-CW164*'SaaS - Downselling'!CW164-CW164*'SaaS - Downselling'!CW96+CW28*'SaaS - Upselling'!CW96+CW96*'SaaS - Upselling'!CW164</f>
        <v>2.546859451148292</v>
      </c>
      <c r="CY164" s="89">
        <f ca="1">CX164-CX164*'SaaS - Churn'!CX164-CX164*'SaaS - Downselling'!CX164-CX164*'SaaS - Downselling'!CX96+CX28*'SaaS - Upselling'!CX96+CX96*'SaaS - Upselling'!CX164</f>
        <v>2.4959222621253261</v>
      </c>
      <c r="CZ164" s="89">
        <f ca="1">CY164-CY164*'SaaS - Churn'!CY164-CY164*'SaaS - Downselling'!CY164-CY164*'SaaS - Downselling'!CY96+CY28*'SaaS - Upselling'!CY96+CY96*'SaaS - Upselling'!CY164</f>
        <v>2.4460038168828198</v>
      </c>
      <c r="DA164" s="89">
        <f ca="1">CZ164-CZ164*'SaaS - Churn'!CZ164-CZ164*'SaaS - Downselling'!CZ164-CZ164*'SaaS - Downselling'!CZ96+CZ28*'SaaS - Upselling'!CZ96+CZ96*'SaaS - Upselling'!CZ164</f>
        <v>2.3970837405451633</v>
      </c>
      <c r="DB164" s="89">
        <f ca="1">DA164-DA164*'SaaS - Churn'!DA164-DA164*'SaaS - Downselling'!DA164-DA164*'SaaS - Downselling'!DA96+DA28*'SaaS - Upselling'!DA96+DA96*'SaaS - Upselling'!DA164</f>
        <v>2.3491420657342599</v>
      </c>
      <c r="DC164" s="89">
        <f ca="1">DB164-DB164*'SaaS - Churn'!DB164-DB164*'SaaS - Downselling'!DB164-DB164*'SaaS - Downselling'!DB96+DB28*'SaaS - Upselling'!DB96+DB96*'SaaS - Upselling'!DB164</f>
        <v>2.3021592244195745</v>
      </c>
      <c r="DD164" s="89">
        <f ca="1">DC164-DC164*'SaaS - Churn'!DC164-DC164*'SaaS - Downselling'!DC164-DC164*'SaaS - Downselling'!DC96+DC28*'SaaS - Upselling'!DC96+DC96*'SaaS - Upselling'!DC164</f>
        <v>2.2561160399311833</v>
      </c>
      <c r="DE164" s="89">
        <f ca="1">DD164-DD164*'SaaS - Churn'!DD164-DD164*'SaaS - Downselling'!DD164-DD164*'SaaS - Downselling'!DD96+DD28*'SaaS - Upselling'!DD96+DD96*'SaaS - Upselling'!DD164</f>
        <v>2.2109937191325595</v>
      </c>
      <c r="DF164" s="89">
        <f ca="1">DE164-DE164*'SaaS - Churn'!DE164-DE164*'SaaS - Downselling'!DE164-DE164*'SaaS - Downselling'!DE96+DE28*'SaaS - Upselling'!DE96+DE96*'SaaS - Upselling'!DE164</f>
        <v>2.1667738447499083</v>
      </c>
      <c r="DG164" s="89">
        <f ca="1">DF164-DF164*'SaaS - Churn'!DF164-DF164*'SaaS - Downselling'!DF164-DF164*'SaaS - Downselling'!DF96+DF28*'SaaS - Upselling'!DF96+DF96*'SaaS - Upselling'!DF164</f>
        <v>2.1234383678549102</v>
      </c>
      <c r="DH164" s="89">
        <f ca="1">DG164-DG164*'SaaS - Churn'!DG164-DG164*'SaaS - Downselling'!DG164-DG164*'SaaS - Downselling'!DG96+DG28*'SaaS - Upselling'!DG96+DG96*'SaaS - Upselling'!DG164</f>
        <v>2.080969600497812</v>
      </c>
      <c r="DI164" s="89">
        <f ca="1">DH164-DH164*'SaaS - Churn'!DH164-DH164*'SaaS - Downselling'!DH164-DH164*'SaaS - Downselling'!DH96+DH28*'SaaS - Upselling'!DH96+DH96*'SaaS - Upselling'!DH164</f>
        <v>2.0393502084878556</v>
      </c>
      <c r="DJ164" s="89">
        <f ca="1">DI164-DI164*'SaaS - Churn'!DI164-DI164*'SaaS - Downselling'!DI164-DI164*'SaaS - Downselling'!DI96+DI28*'SaaS - Upselling'!DI96+DI96*'SaaS - Upselling'!DI164</f>
        <v>1.9985632043180985</v>
      </c>
      <c r="DK164" s="89">
        <f ca="1">DJ164-DJ164*'SaaS - Churn'!DJ164-DJ164*'SaaS - Downselling'!DJ164-DJ164*'SaaS - Downselling'!DJ96+DJ28*'SaaS - Upselling'!DJ96+DJ96*'SaaS - Upselling'!DJ164</f>
        <v>1.9585919402317367</v>
      </c>
      <c r="DL164" s="89">
        <f ca="1">DK164-DK164*'SaaS - Churn'!DK164-DK164*'SaaS - Downselling'!DK164-DK164*'SaaS - Downselling'!DK96+DK28*'SaaS - Upselling'!DK96+DK96*'SaaS - Upselling'!DK164</f>
        <v>1.919420101427102</v>
      </c>
      <c r="DM164" s="89">
        <f ca="1">DL164-DL164*'SaaS - Churn'!DL164-DL164*'SaaS - Downselling'!DL164-DL164*'SaaS - Downselling'!DL96+DL28*'SaaS - Upselling'!DL96+DL96*'SaaS - Upselling'!DL164</f>
        <v>1.8810316993985599</v>
      </c>
      <c r="DN164" s="89">
        <f ca="1">DM164-DM164*'SaaS - Churn'!DM164-DM164*'SaaS - Downselling'!DM164-DM164*'SaaS - Downselling'!DM96+DM28*'SaaS - Upselling'!DM96+DM96*'SaaS - Upselling'!DM164</f>
        <v>1.8434110654105886</v>
      </c>
      <c r="DO164" s="89">
        <f ca="1">DN164-DN164*'SaaS - Churn'!DN164-DN164*'SaaS - Downselling'!DN164-DN164*'SaaS - Downselling'!DN96+DN28*'SaaS - Upselling'!DN96+DN96*'SaaS - Upselling'!DN164</f>
        <v>1.8065428441023768</v>
      </c>
      <c r="DP164" s="89">
        <f ca="1">DO164-DO164*'SaaS - Churn'!DO164-DO164*'SaaS - Downselling'!DO164-DO164*'SaaS - Downselling'!DO96+DO28*'SaaS - Upselling'!DO96+DO96*'SaaS - Upselling'!DO164</f>
        <v>1.7704119872203292</v>
      </c>
      <c r="DQ164" s="89">
        <f ca="1">DP164-DP164*'SaaS - Churn'!DP164-DP164*'SaaS - Downselling'!DP164-DP164*'SaaS - Downselling'!DP96+DP28*'SaaS - Upselling'!DP96+DP96*'SaaS - Upselling'!DP164</f>
        <v>1.7350037474759226</v>
      </c>
      <c r="DR164" s="89">
        <f ca="1">DQ164-DQ164*'SaaS - Churn'!DQ164-DQ164*'SaaS - Downselling'!DQ164-DQ164*'SaaS - Downselling'!DQ96+DQ28*'SaaS - Upselling'!DQ96+DQ96*'SaaS - Upselling'!DQ164</f>
        <v>1.700303672526404</v>
      </c>
    </row>
    <row r="165" spans="2:122" ht="15.75" customHeight="1">
      <c r="B165" s="195">
        <v>43709</v>
      </c>
      <c r="BK165" s="89">
        <f ca="1"/>
        <v>6.3</v>
      </c>
      <c r="BL165" s="89">
        <f ca="1">BK165-BK165*'SaaS - Churn'!BK165-BK165*'SaaS - Downselling'!BK165-BK165*'SaaS - Downselling'!BK97+BK29*'SaaS - Upselling'!BK97+BK97*'SaaS - Upselling'!BK165</f>
        <v>6.1739999999999995</v>
      </c>
      <c r="BM165" s="89">
        <f ca="1">BL165-BL165*'SaaS - Churn'!BL165-BL165*'SaaS - Downselling'!BL165-BL165*'SaaS - Downselling'!BL97+BL29*'SaaS - Upselling'!BL97+BL97*'SaaS - Upselling'!BL165</f>
        <v>6.0505199999999997</v>
      </c>
      <c r="BN165" s="89">
        <f ca="1">BM165-BM165*'SaaS - Churn'!BM165-BM165*'SaaS - Downselling'!BM165-BM165*'SaaS - Downselling'!BM97+BM29*'SaaS - Upselling'!BM97+BM97*'SaaS - Upselling'!BM165</f>
        <v>5.9295095999999994</v>
      </c>
      <c r="BO165" s="89">
        <f ca="1">BN165-BN165*'SaaS - Churn'!BN165-BN165*'SaaS - Downselling'!BN165-BN165*'SaaS - Downselling'!BN97+BN29*'SaaS - Upselling'!BN97+BN97*'SaaS - Upselling'!BN165</f>
        <v>5.8109194079999993</v>
      </c>
      <c r="BP165" s="89">
        <f ca="1">BO165-BO165*'SaaS - Churn'!BO165-BO165*'SaaS - Downselling'!BO165-BO165*'SaaS - Downselling'!BO97+BO29*'SaaS - Upselling'!BO97+BO97*'SaaS - Upselling'!BO165</f>
        <v>5.6947010198399992</v>
      </c>
      <c r="BQ165" s="89">
        <f ca="1">BP165-BP165*'SaaS - Churn'!BP165-BP165*'SaaS - Downselling'!BP165-BP165*'SaaS - Downselling'!BP97+BP29*'SaaS - Upselling'!BP97+BP97*'SaaS - Upselling'!BP165</f>
        <v>5.5808069994431992</v>
      </c>
      <c r="BR165" s="89">
        <f ca="1">BQ165-BQ165*'SaaS - Churn'!BQ165-BQ165*'SaaS - Downselling'!BQ165-BQ165*'SaaS - Downselling'!BQ97+BQ29*'SaaS - Upselling'!BQ97+BQ97*'SaaS - Upselling'!BQ165</f>
        <v>5.4691908594543355</v>
      </c>
      <c r="BS165" s="89">
        <f ca="1">BR165-BR165*'SaaS - Churn'!BR165-BR165*'SaaS - Downselling'!BR165-BR165*'SaaS - Downselling'!BR97+BR29*'SaaS - Upselling'!BR97+BR97*'SaaS - Upselling'!BR165</f>
        <v>5.3598070422652491</v>
      </c>
      <c r="BT165" s="89">
        <f ca="1">BS165-BS165*'SaaS - Churn'!BS165-BS165*'SaaS - Downselling'!BS165-BS165*'SaaS - Downselling'!BS97+BS29*'SaaS - Upselling'!BS97+BS97*'SaaS - Upselling'!BS165</f>
        <v>5.2526109014199438</v>
      </c>
      <c r="BU165" s="89">
        <f ca="1">BT165-BT165*'SaaS - Churn'!BT165-BT165*'SaaS - Downselling'!BT165-BT165*'SaaS - Downselling'!BT97+BT29*'SaaS - Upselling'!BT97+BT97*'SaaS - Upselling'!BT165</f>
        <v>5.1475586833915452</v>
      </c>
      <c r="BV165" s="89">
        <f ca="1">BU165-BU165*'SaaS - Churn'!BU165-BU165*'SaaS - Downselling'!BU165-BU165*'SaaS - Downselling'!BU97+BU29*'SaaS - Upselling'!BU97+BU97*'SaaS - Upselling'!BU165</f>
        <v>5.044607509723714</v>
      </c>
      <c r="BW165" s="89">
        <f ca="1">BV165-BV165*'SaaS - Churn'!BV165-BV165*'SaaS - Downselling'!BV165-BV165*'SaaS - Downselling'!BV97+BV29*'SaaS - Upselling'!BV97+BV97*'SaaS - Upselling'!BV165</f>
        <v>4.9437153595292394</v>
      </c>
      <c r="BX165" s="89">
        <f ca="1">BW165-BW165*'SaaS - Churn'!BW165-BW165*'SaaS - Downselling'!BW165-BW165*'SaaS - Downselling'!BW97+BW29*'SaaS - Upselling'!BW97+BW97*'SaaS - Upselling'!BW165</f>
        <v>4.8448410523386549</v>
      </c>
      <c r="BY165" s="89">
        <f ca="1">BX165-BX165*'SaaS - Churn'!BX165-BX165*'SaaS - Downselling'!BX165-BX165*'SaaS - Downselling'!BX97+BX29*'SaaS - Upselling'!BX97+BX97*'SaaS - Upselling'!BX165</f>
        <v>4.747944231291882</v>
      </c>
      <c r="BZ165" s="89">
        <f ca="1">BY165-BY165*'SaaS - Churn'!BY165-BY165*'SaaS - Downselling'!BY165-BY165*'SaaS - Downselling'!BY97+BY29*'SaaS - Upselling'!BY97+BY97*'SaaS - Upselling'!BY165</f>
        <v>4.6529853466660445</v>
      </c>
      <c r="CA165" s="89">
        <f ca="1">BZ165-BZ165*'SaaS - Churn'!BZ165-BZ165*'SaaS - Downselling'!BZ165-BZ165*'SaaS - Downselling'!BZ97+BZ29*'SaaS - Upselling'!BZ97+BZ97*'SaaS - Upselling'!BZ165</f>
        <v>4.5599256397327235</v>
      </c>
      <c r="CB165" s="89">
        <f ca="1">CA165-CA165*'SaaS - Churn'!CA165-CA165*'SaaS - Downselling'!CA165-CA165*'SaaS - Downselling'!CA97+CA29*'SaaS - Upselling'!CA97+CA97*'SaaS - Upselling'!CA165</f>
        <v>4.4687271269380693</v>
      </c>
      <c r="CC165" s="89">
        <f ca="1">CB165-CB165*'SaaS - Churn'!CB165-CB165*'SaaS - Downselling'!CB165-CB165*'SaaS - Downselling'!CB97+CB29*'SaaS - Upselling'!CB97+CB97*'SaaS - Upselling'!CB165</f>
        <v>4.3793525843993075</v>
      </c>
      <c r="CD165" s="89">
        <f ca="1">CC165-CC165*'SaaS - Churn'!CC165-CC165*'SaaS - Downselling'!CC165-CC165*'SaaS - Downselling'!CC97+CC29*'SaaS - Upselling'!CC97+CC97*'SaaS - Upselling'!CC165</f>
        <v>4.2917655327113211</v>
      </c>
      <c r="CE165" s="89">
        <f ca="1">CD165-CD165*'SaaS - Churn'!CD165-CD165*'SaaS - Downselling'!CD165-CD165*'SaaS - Downselling'!CD97+CD29*'SaaS - Upselling'!CD97+CD97*'SaaS - Upselling'!CD165</f>
        <v>4.2059302220570949</v>
      </c>
      <c r="CF165" s="89">
        <f ca="1">CE165-CE165*'SaaS - Churn'!CE165-CE165*'SaaS - Downselling'!CE165-CE165*'SaaS - Downselling'!CE97+CE29*'SaaS - Upselling'!CE97+CE97*'SaaS - Upselling'!CE165</f>
        <v>4.1218116176159532</v>
      </c>
      <c r="CG165" s="89">
        <f ca="1">CF165-CF165*'SaaS - Churn'!CF165-CF165*'SaaS - Downselling'!CF165-CF165*'SaaS - Downselling'!CF97+CF29*'SaaS - Upselling'!CF97+CF97*'SaaS - Upselling'!CF165</f>
        <v>4.039375385263634</v>
      </c>
      <c r="CH165" s="89">
        <f ca="1">CG165-CG165*'SaaS - Churn'!CG165-CG165*'SaaS - Downselling'!CG165-CG165*'SaaS - Downselling'!CG97+CG29*'SaaS - Upselling'!CG97+CG97*'SaaS - Upselling'!CG165</f>
        <v>3.9585878775583612</v>
      </c>
      <c r="CI165" s="89">
        <f ca="1">CH165-CH165*'SaaS - Churn'!CH165-CH165*'SaaS - Downselling'!CH165-CH165*'SaaS - Downselling'!CH97+CH29*'SaaS - Upselling'!CH97+CH97*'SaaS - Upselling'!CH165</f>
        <v>3.8794161200071939</v>
      </c>
      <c r="CJ165" s="89">
        <f ca="1">CI165-CI165*'SaaS - Churn'!CI165-CI165*'SaaS - Downselling'!CI165-CI165*'SaaS - Downselling'!CI97+CI29*'SaaS - Upselling'!CI97+CI97*'SaaS - Upselling'!CI165</f>
        <v>3.80182779760705</v>
      </c>
      <c r="CK165" s="89">
        <f ca="1">CJ165-CJ165*'SaaS - Churn'!CJ165-CJ165*'SaaS - Downselling'!CJ165-CJ165*'SaaS - Downselling'!CJ97+CJ29*'SaaS - Upselling'!CJ97+CJ97*'SaaS - Upselling'!CJ165</f>
        <v>3.725791241654909</v>
      </c>
      <c r="CL165" s="89">
        <f ca="1">CK165-CK165*'SaaS - Churn'!CK165-CK165*'SaaS - Downselling'!CK165-CK165*'SaaS - Downselling'!CK97+CK29*'SaaS - Upselling'!CK97+CK97*'SaaS - Upselling'!CK165</f>
        <v>3.6512754168218109</v>
      </c>
      <c r="CM165" s="89">
        <f ca="1">CL165-CL165*'SaaS - Churn'!CL165-CL165*'SaaS - Downselling'!CL165-CL165*'SaaS - Downselling'!CL97+CL29*'SaaS - Upselling'!CL97+CL97*'SaaS - Upselling'!CL165</f>
        <v>3.5782499084853745</v>
      </c>
      <c r="CN165" s="89">
        <f ca="1">CM165-CM165*'SaaS - Churn'!CM165-CM165*'SaaS - Downselling'!CM165-CM165*'SaaS - Downselling'!CM97+CM29*'SaaS - Upselling'!CM97+CM97*'SaaS - Upselling'!CM165</f>
        <v>3.5066849103156672</v>
      </c>
      <c r="CO165" s="89">
        <f ca="1">CN165-CN165*'SaaS - Churn'!CN165-CN165*'SaaS - Downselling'!CN165-CN165*'SaaS - Downselling'!CN97+CN29*'SaaS - Upselling'!CN97+CN97*'SaaS - Upselling'!CN165</f>
        <v>3.4365512121093538</v>
      </c>
      <c r="CP165" s="89">
        <f ca="1">CO165-CO165*'SaaS - Churn'!CO165-CO165*'SaaS - Downselling'!CO165-CO165*'SaaS - Downselling'!CO97+CO29*'SaaS - Upselling'!CO97+CO97*'SaaS - Upselling'!CO165</f>
        <v>3.3678201878671667</v>
      </c>
      <c r="CQ165" s="89">
        <f ca="1">CP165-CP165*'SaaS - Churn'!CP165-CP165*'SaaS - Downselling'!CP165-CP165*'SaaS - Downselling'!CP97+CP29*'SaaS - Upselling'!CP97+CP97*'SaaS - Upselling'!CP165</f>
        <v>3.3004637841098234</v>
      </c>
      <c r="CR165" s="89">
        <f ca="1">CQ165-CQ165*'SaaS - Churn'!CQ165-CQ165*'SaaS - Downselling'!CQ165-CQ165*'SaaS - Downselling'!CQ97+CQ29*'SaaS - Upselling'!CQ97+CQ97*'SaaS - Upselling'!CQ165</f>
        <v>3.2344545084276271</v>
      </c>
      <c r="CS165" s="89">
        <f ca="1">CR165-CR165*'SaaS - Churn'!CR165-CR165*'SaaS - Downselling'!CR165-CR165*'SaaS - Downselling'!CR97+CR29*'SaaS - Upselling'!CR97+CR97*'SaaS - Upselling'!CR165</f>
        <v>3.1697654182590744</v>
      </c>
      <c r="CT165" s="89">
        <f ca="1">CS165-CS165*'SaaS - Churn'!CS165-CS165*'SaaS - Downselling'!CS165-CS165*'SaaS - Downselling'!CS97+CS29*'SaaS - Upselling'!CS97+CS97*'SaaS - Upselling'!CS165</f>
        <v>3.1063701098938927</v>
      </c>
      <c r="CU165" s="89">
        <f ca="1">CT165-CT165*'SaaS - Churn'!CT165-CT165*'SaaS - Downselling'!CT165-CT165*'SaaS - Downselling'!CT97+CT29*'SaaS - Upselling'!CT97+CT97*'SaaS - Upselling'!CT165</f>
        <v>3.0442427076960148</v>
      </c>
      <c r="CV165" s="89">
        <f ca="1">CU165-CU165*'SaaS - Churn'!CU165-CU165*'SaaS - Downselling'!CU165-CU165*'SaaS - Downselling'!CU97+CU29*'SaaS - Upselling'!CU97+CU97*'SaaS - Upselling'!CU165</f>
        <v>2.9833578535420946</v>
      </c>
      <c r="CW165" s="89">
        <f ca="1">CV165-CV165*'SaaS - Churn'!CV165-CV165*'SaaS - Downselling'!CV165-CV165*'SaaS - Downselling'!CV97+CV29*'SaaS - Upselling'!CV97+CV97*'SaaS - Upselling'!CV165</f>
        <v>2.9236906964712528</v>
      </c>
      <c r="CX165" s="89">
        <f ca="1">CW165-CW165*'SaaS - Churn'!CW165-CW165*'SaaS - Downselling'!CW165-CW165*'SaaS - Downselling'!CW97+CW29*'SaaS - Upselling'!CW97+CW97*'SaaS - Upselling'!CW165</f>
        <v>2.8652168825418278</v>
      </c>
      <c r="CY165" s="89">
        <f ca="1">CX165-CX165*'SaaS - Churn'!CX165-CX165*'SaaS - Downselling'!CX165-CX165*'SaaS - Downselling'!CX97+CX29*'SaaS - Upselling'!CX97+CX97*'SaaS - Upselling'!CX165</f>
        <v>2.8079125448909914</v>
      </c>
      <c r="CZ165" s="89">
        <f ca="1">CY165-CY165*'SaaS - Churn'!CY165-CY165*'SaaS - Downselling'!CY165-CY165*'SaaS - Downselling'!CY97+CY29*'SaaS - Upselling'!CY97+CY97*'SaaS - Upselling'!CY165</f>
        <v>2.7517542939931716</v>
      </c>
      <c r="DA165" s="89">
        <f ca="1">CZ165-CZ165*'SaaS - Churn'!CZ165-CZ165*'SaaS - Downselling'!CZ165-CZ165*'SaaS - Downselling'!CZ97+CZ29*'SaaS - Upselling'!CZ97+CZ97*'SaaS - Upselling'!CZ165</f>
        <v>2.6967192081133082</v>
      </c>
      <c r="DB165" s="89">
        <f ca="1">DA165-DA165*'SaaS - Churn'!DA165-DA165*'SaaS - Downselling'!DA165-DA165*'SaaS - Downselling'!DA97+DA29*'SaaS - Upselling'!DA97+DA97*'SaaS - Upselling'!DA165</f>
        <v>2.6427848239510419</v>
      </c>
      <c r="DC165" s="89">
        <f ca="1">DB165-DB165*'SaaS - Churn'!DB165-DB165*'SaaS - Downselling'!DB165-DB165*'SaaS - Downselling'!DB97+DB29*'SaaS - Upselling'!DB97+DB97*'SaaS - Upselling'!DB165</f>
        <v>2.5899291274720211</v>
      </c>
      <c r="DD165" s="89">
        <f ca="1">DC165-DC165*'SaaS - Churn'!DC165-DC165*'SaaS - Downselling'!DC165-DC165*'SaaS - Downselling'!DC97+DC29*'SaaS - Upselling'!DC97+DC97*'SaaS - Upselling'!DC165</f>
        <v>2.5381305449225806</v>
      </c>
      <c r="DE165" s="89">
        <f ca="1">DD165-DD165*'SaaS - Churn'!DD165-DD165*'SaaS - Downselling'!DD165-DD165*'SaaS - Downselling'!DD97+DD29*'SaaS - Upselling'!DD97+DD97*'SaaS - Upselling'!DD165</f>
        <v>2.487367934024129</v>
      </c>
      <c r="DF165" s="89">
        <f ca="1">DE165-DE165*'SaaS - Churn'!DE165-DE165*'SaaS - Downselling'!DE165-DE165*'SaaS - Downselling'!DE97+DE29*'SaaS - Upselling'!DE97+DE97*'SaaS - Upselling'!DE165</f>
        <v>2.4376205753436464</v>
      </c>
      <c r="DG165" s="89">
        <f ca="1">DF165-DF165*'SaaS - Churn'!DF165-DF165*'SaaS - Downselling'!DF165-DF165*'SaaS - Downselling'!DF97+DF29*'SaaS - Upselling'!DF97+DF97*'SaaS - Upselling'!DF165</f>
        <v>2.3888681638367735</v>
      </c>
      <c r="DH165" s="89">
        <f ca="1">DG165-DG165*'SaaS - Churn'!DG165-DG165*'SaaS - Downselling'!DG165-DG165*'SaaS - Downselling'!DG97+DG29*'SaaS - Upselling'!DG97+DG97*'SaaS - Upselling'!DG165</f>
        <v>2.3410908005600382</v>
      </c>
      <c r="DI165" s="89">
        <f ca="1">DH165-DH165*'SaaS - Churn'!DH165-DH165*'SaaS - Downselling'!DH165-DH165*'SaaS - Downselling'!DH97+DH29*'SaaS - Upselling'!DH97+DH97*'SaaS - Upselling'!DH165</f>
        <v>2.2942689845488373</v>
      </c>
      <c r="DJ165" s="89">
        <f ca="1">DI165-DI165*'SaaS - Churn'!DI165-DI165*'SaaS - Downselling'!DI165-DI165*'SaaS - Downselling'!DI97+DI29*'SaaS - Upselling'!DI97+DI97*'SaaS - Upselling'!DI165</f>
        <v>2.2483836048578607</v>
      </c>
      <c r="DK165" s="89">
        <f ca="1">DJ165-DJ165*'SaaS - Churn'!DJ165-DJ165*'SaaS - Downselling'!DJ165-DJ165*'SaaS - Downselling'!DJ97+DJ29*'SaaS - Upselling'!DJ97+DJ97*'SaaS - Upselling'!DJ165</f>
        <v>2.2034159327607035</v>
      </c>
      <c r="DL165" s="89">
        <f ca="1">DK165-DK165*'SaaS - Churn'!DK165-DK165*'SaaS - Downselling'!DK165-DK165*'SaaS - Downselling'!DK97+DK29*'SaaS - Upselling'!DK97+DK97*'SaaS - Upselling'!DK165</f>
        <v>2.1593476141054895</v>
      </c>
      <c r="DM165" s="89">
        <f ca="1">DL165-DL165*'SaaS - Churn'!DL165-DL165*'SaaS - Downselling'!DL165-DL165*'SaaS - Downselling'!DL97+DL29*'SaaS - Upselling'!DL97+DL97*'SaaS - Upselling'!DL165</f>
        <v>2.1161606618233795</v>
      </c>
      <c r="DN165" s="89">
        <f ca="1">DM165-DM165*'SaaS - Churn'!DM165-DM165*'SaaS - Downselling'!DM165-DM165*'SaaS - Downselling'!DM97+DM29*'SaaS - Upselling'!DM97+DM97*'SaaS - Upselling'!DM165</f>
        <v>2.0738374485869118</v>
      </c>
      <c r="DO165" s="89">
        <f ca="1">DN165-DN165*'SaaS - Churn'!DN165-DN165*'SaaS - Downselling'!DN165-DN165*'SaaS - Downselling'!DN97+DN29*'SaaS - Upselling'!DN97+DN97*'SaaS - Upselling'!DN165</f>
        <v>2.0323606996151735</v>
      </c>
      <c r="DP165" s="89">
        <f ca="1">DO165-DO165*'SaaS - Churn'!DO165-DO165*'SaaS - Downselling'!DO165-DO165*'SaaS - Downselling'!DO97+DO29*'SaaS - Upselling'!DO97+DO97*'SaaS - Upselling'!DO165</f>
        <v>1.99171348562287</v>
      </c>
      <c r="DQ165" s="89">
        <f ca="1">DP165-DP165*'SaaS - Churn'!DP165-DP165*'SaaS - Downselling'!DP165-DP165*'SaaS - Downselling'!DP97+DP29*'SaaS - Upselling'!DP97+DP97*'SaaS - Upselling'!DP165</f>
        <v>1.9518792159104126</v>
      </c>
      <c r="DR165" s="89">
        <f ca="1">DQ165-DQ165*'SaaS - Churn'!DQ165-DQ165*'SaaS - Downselling'!DQ165-DQ165*'SaaS - Downselling'!DQ97+DQ29*'SaaS - Upselling'!DQ97+DQ97*'SaaS - Upselling'!DQ165</f>
        <v>1.9128416315922043</v>
      </c>
    </row>
    <row r="166" spans="2:122" ht="15.75" customHeight="1">
      <c r="B166" s="195">
        <v>43739</v>
      </c>
      <c r="BK166" s="89">
        <f ca="1"/>
        <v>7.7</v>
      </c>
      <c r="BL166" s="89">
        <f ca="1">BK166-BK166*'SaaS - Churn'!BK166-BK166*'SaaS - Downselling'!BK166-BK166*'SaaS - Downselling'!BK98+BK30*'SaaS - Upselling'!BK98+BK98*'SaaS - Upselling'!BK166</f>
        <v>7.5460000000000003</v>
      </c>
      <c r="BM166" s="89">
        <f ca="1">BL166-BL166*'SaaS - Churn'!BL166-BL166*'SaaS - Downselling'!BL166-BL166*'SaaS - Downselling'!BL98+BL30*'SaaS - Upselling'!BL98+BL98*'SaaS - Upselling'!BL166</f>
        <v>7.3950800000000001</v>
      </c>
      <c r="BN166" s="89">
        <f ca="1">BM166-BM166*'SaaS - Churn'!BM166-BM166*'SaaS - Downselling'!BM166-BM166*'SaaS - Downselling'!BM98+BM30*'SaaS - Upselling'!BM98+BM98*'SaaS - Upselling'!BM166</f>
        <v>7.2471784000000001</v>
      </c>
      <c r="BO166" s="89">
        <f ca="1">BN166-BN166*'SaaS - Churn'!BN166-BN166*'SaaS - Downselling'!BN166-BN166*'SaaS - Downselling'!BN98+BN30*'SaaS - Upselling'!BN98+BN98*'SaaS - Upselling'!BN166</f>
        <v>7.1022348319999997</v>
      </c>
      <c r="BP166" s="89">
        <f ca="1">BO166-BO166*'SaaS - Churn'!BO166-BO166*'SaaS - Downselling'!BO166-BO166*'SaaS - Downselling'!BO98+BO30*'SaaS - Upselling'!BO98+BO98*'SaaS - Upselling'!BO166</f>
        <v>6.9601901353599995</v>
      </c>
      <c r="BQ166" s="89">
        <f ca="1">BP166-BP166*'SaaS - Churn'!BP166-BP166*'SaaS - Downselling'!BP166-BP166*'SaaS - Downselling'!BP98+BP30*'SaaS - Upselling'!BP98+BP98*'SaaS - Upselling'!BP166</f>
        <v>6.8209863326528</v>
      </c>
      <c r="BR166" s="89">
        <f ca="1">BQ166-BQ166*'SaaS - Churn'!BQ166-BQ166*'SaaS - Downselling'!BQ166-BQ166*'SaaS - Downselling'!BQ98+BQ30*'SaaS - Upselling'!BQ98+BQ98*'SaaS - Upselling'!BQ166</f>
        <v>6.6845666059997439</v>
      </c>
      <c r="BS166" s="89">
        <f ca="1">BR166-BR166*'SaaS - Churn'!BR166-BR166*'SaaS - Downselling'!BR166-BR166*'SaaS - Downselling'!BR98+BR30*'SaaS - Upselling'!BR98+BR98*'SaaS - Upselling'!BR166</f>
        <v>6.5508752738797487</v>
      </c>
      <c r="BT166" s="89">
        <f ca="1">BS166-BS166*'SaaS - Churn'!BS166-BS166*'SaaS - Downselling'!BS166-BS166*'SaaS - Downselling'!BS98+BS30*'SaaS - Upselling'!BS98+BS98*'SaaS - Upselling'!BS166</f>
        <v>6.4198577684021538</v>
      </c>
      <c r="BU166" s="89">
        <f ca="1">BT166-BT166*'SaaS - Churn'!BT166-BT166*'SaaS - Downselling'!BT166-BT166*'SaaS - Downselling'!BT98+BT30*'SaaS - Upselling'!BT98+BT98*'SaaS - Upselling'!BT166</f>
        <v>6.2914606130341104</v>
      </c>
      <c r="BV166" s="89">
        <f ca="1">BU166-BU166*'SaaS - Churn'!BU166-BU166*'SaaS - Downselling'!BU166-BU166*'SaaS - Downselling'!BU98+BU30*'SaaS - Upselling'!BU98+BU98*'SaaS - Upselling'!BU166</f>
        <v>6.1656314007734281</v>
      </c>
      <c r="BW166" s="89">
        <f ca="1">BV166-BV166*'SaaS - Churn'!BV166-BV166*'SaaS - Downselling'!BV166-BV166*'SaaS - Downselling'!BV98+BV30*'SaaS - Upselling'!BV98+BV98*'SaaS - Upselling'!BV166</f>
        <v>6.0423187727579597</v>
      </c>
      <c r="BX166" s="89">
        <f ca="1">BW166-BW166*'SaaS - Churn'!BW166-BW166*'SaaS - Downselling'!BW166-BW166*'SaaS - Downselling'!BW98+BW30*'SaaS - Upselling'!BW98+BW98*'SaaS - Upselling'!BW166</f>
        <v>5.9214723973028001</v>
      </c>
      <c r="BY166" s="89">
        <f ca="1">BX166-BX166*'SaaS - Churn'!BX166-BX166*'SaaS - Downselling'!BX166-BX166*'SaaS - Downselling'!BX98+BX30*'SaaS - Upselling'!BX98+BX98*'SaaS - Upselling'!BX166</f>
        <v>5.8030429493567439</v>
      </c>
      <c r="BZ166" s="89">
        <f ca="1">BY166-BY166*'SaaS - Churn'!BY166-BY166*'SaaS - Downselling'!BY166-BY166*'SaaS - Downselling'!BY98+BY30*'SaaS - Upselling'!BY98+BY98*'SaaS - Upselling'!BY166</f>
        <v>5.6869820903696091</v>
      </c>
      <c r="CA166" s="89">
        <f ca="1">BZ166-BZ166*'SaaS - Churn'!BZ166-BZ166*'SaaS - Downselling'!BZ166-BZ166*'SaaS - Downselling'!BZ98+BZ30*'SaaS - Upselling'!BZ98+BZ98*'SaaS - Upselling'!BZ166</f>
        <v>5.5732424485622172</v>
      </c>
      <c r="CB166" s="89">
        <f ca="1">CA166-CA166*'SaaS - Churn'!CA166-CA166*'SaaS - Downselling'!CA166-CA166*'SaaS - Downselling'!CA98+CA30*'SaaS - Upselling'!CA98+CA98*'SaaS - Upselling'!CA166</f>
        <v>5.461777599590973</v>
      </c>
      <c r="CC166" s="89">
        <f ca="1">CB166-CB166*'SaaS - Churn'!CB166-CB166*'SaaS - Downselling'!CB166-CB166*'SaaS - Downselling'!CB98+CB30*'SaaS - Upselling'!CB98+CB98*'SaaS - Upselling'!CB166</f>
        <v>5.3525420475991536</v>
      </c>
      <c r="CD166" s="89">
        <f ca="1">CC166-CC166*'SaaS - Churn'!CC166-CC166*'SaaS - Downselling'!CC166-CC166*'SaaS - Downselling'!CC98+CC30*'SaaS - Upselling'!CC98+CC98*'SaaS - Upselling'!CC166</f>
        <v>5.2454912066471708</v>
      </c>
      <c r="CE166" s="89">
        <f ca="1">CD166-CD166*'SaaS - Churn'!CD166-CD166*'SaaS - Downselling'!CD166-CD166*'SaaS - Downselling'!CD98+CD30*'SaaS - Upselling'!CD98+CD98*'SaaS - Upselling'!CD166</f>
        <v>5.1405813825142275</v>
      </c>
      <c r="CF166" s="89">
        <f ca="1">CE166-CE166*'SaaS - Churn'!CE166-CE166*'SaaS - Downselling'!CE166-CE166*'SaaS - Downselling'!CE98+CE30*'SaaS - Upselling'!CE98+CE98*'SaaS - Upselling'!CE166</f>
        <v>5.0377697548639429</v>
      </c>
      <c r="CG166" s="89">
        <f ca="1">CF166-CF166*'SaaS - Churn'!CF166-CF166*'SaaS - Downselling'!CF166-CF166*'SaaS - Downselling'!CF98+CF30*'SaaS - Upselling'!CF98+CF98*'SaaS - Upselling'!CF166</f>
        <v>4.937014359766664</v>
      </c>
      <c r="CH166" s="89">
        <f ca="1">CG166-CG166*'SaaS - Churn'!CG166-CG166*'SaaS - Downselling'!CG166-CG166*'SaaS - Downselling'!CG98+CG30*'SaaS - Upselling'!CG98+CG98*'SaaS - Upselling'!CG166</f>
        <v>4.8382740725713305</v>
      </c>
      <c r="CI166" s="89">
        <f ca="1">CH166-CH166*'SaaS - Churn'!CH166-CH166*'SaaS - Downselling'!CH166-CH166*'SaaS - Downselling'!CH98+CH30*'SaaS - Upselling'!CH98+CH98*'SaaS - Upselling'!CH166</f>
        <v>4.7415085911199037</v>
      </c>
      <c r="CJ166" s="89">
        <f ca="1">CI166-CI166*'SaaS - Churn'!CI166-CI166*'SaaS - Downselling'!CI166-CI166*'SaaS - Downselling'!CI98+CI30*'SaaS - Upselling'!CI98+CI98*'SaaS - Upselling'!CI166</f>
        <v>4.6466784192975057</v>
      </c>
      <c r="CK166" s="89">
        <f ca="1">CJ166-CJ166*'SaaS - Churn'!CJ166-CJ166*'SaaS - Downselling'!CJ166-CJ166*'SaaS - Downselling'!CJ98+CJ30*'SaaS - Upselling'!CJ98+CJ98*'SaaS - Upselling'!CJ166</f>
        <v>4.5537448509115555</v>
      </c>
      <c r="CL166" s="89">
        <f ca="1">CK166-CK166*'SaaS - Churn'!CK166-CK166*'SaaS - Downselling'!CK166-CK166*'SaaS - Downselling'!CK98+CK30*'SaaS - Upselling'!CK98+CK98*'SaaS - Upselling'!CK166</f>
        <v>4.4626699538933243</v>
      </c>
      <c r="CM166" s="89">
        <f ca="1">CL166-CL166*'SaaS - Churn'!CL166-CL166*'SaaS - Downselling'!CL166-CL166*'SaaS - Downselling'!CL98+CL30*'SaaS - Upselling'!CL98+CL98*'SaaS - Upselling'!CL166</f>
        <v>4.3734165548154582</v>
      </c>
      <c r="CN166" s="89">
        <f ca="1">CM166-CM166*'SaaS - Churn'!CM166-CM166*'SaaS - Downselling'!CM166-CM166*'SaaS - Downselling'!CM98+CM30*'SaaS - Upselling'!CM98+CM98*'SaaS - Upselling'!CM166</f>
        <v>4.2859482237191493</v>
      </c>
      <c r="CO166" s="89">
        <f ca="1">CN166-CN166*'SaaS - Churn'!CN166-CN166*'SaaS - Downselling'!CN166-CN166*'SaaS - Downselling'!CN98+CN30*'SaaS - Upselling'!CN98+CN98*'SaaS - Upselling'!CN166</f>
        <v>4.2002292592447663</v>
      </c>
      <c r="CP166" s="89">
        <f ca="1">CO166-CO166*'SaaS - Churn'!CO166-CO166*'SaaS - Downselling'!CO166-CO166*'SaaS - Downselling'!CO98+CO30*'SaaS - Upselling'!CO98+CO98*'SaaS - Upselling'!CO166</f>
        <v>4.1162246740598709</v>
      </c>
      <c r="CQ166" s="89">
        <f ca="1">CP166-CP166*'SaaS - Churn'!CP166-CP166*'SaaS - Downselling'!CP166-CP166*'SaaS - Downselling'!CP98+CP30*'SaaS - Upselling'!CP98+CP98*'SaaS - Upselling'!CP166</f>
        <v>4.0339001805786738</v>
      </c>
      <c r="CR166" s="89">
        <f ca="1">CQ166-CQ166*'SaaS - Churn'!CQ166-CQ166*'SaaS - Downselling'!CQ166-CQ166*'SaaS - Downselling'!CQ98+CQ30*'SaaS - Upselling'!CQ98+CQ98*'SaaS - Upselling'!CQ166</f>
        <v>3.9532221769671003</v>
      </c>
      <c r="CS166" s="89">
        <f ca="1">CR166-CR166*'SaaS - Churn'!CR166-CR166*'SaaS - Downselling'!CR166-CR166*'SaaS - Downselling'!CR98+CR30*'SaaS - Upselling'!CR98+CR98*'SaaS - Upselling'!CR166</f>
        <v>3.8741577334277584</v>
      </c>
      <c r="CT166" s="89">
        <f ca="1">CS166-CS166*'SaaS - Churn'!CS166-CS166*'SaaS - Downselling'!CS166-CS166*'SaaS - Downselling'!CS98+CS30*'SaaS - Upselling'!CS98+CS98*'SaaS - Upselling'!CS166</f>
        <v>3.7966745787592031</v>
      </c>
      <c r="CU166" s="89">
        <f ca="1">CT166-CT166*'SaaS - Churn'!CT166-CT166*'SaaS - Downselling'!CT166-CT166*'SaaS - Downselling'!CT98+CT30*'SaaS - Upselling'!CT98+CT98*'SaaS - Upselling'!CT166</f>
        <v>3.720741087184019</v>
      </c>
      <c r="CV166" s="89">
        <f ca="1">CU166-CU166*'SaaS - Churn'!CU166-CU166*'SaaS - Downselling'!CU166-CU166*'SaaS - Downselling'!CU98+CU30*'SaaS - Upselling'!CU98+CU98*'SaaS - Upselling'!CU166</f>
        <v>3.6463262654403388</v>
      </c>
      <c r="CW166" s="89">
        <f ca="1">CV166-CV166*'SaaS - Churn'!CV166-CV166*'SaaS - Downselling'!CV166-CV166*'SaaS - Downselling'!CV98+CV30*'SaaS - Upselling'!CV98+CV98*'SaaS - Upselling'!CV166</f>
        <v>3.5733997401315318</v>
      </c>
      <c r="CX166" s="89">
        <f ca="1">CW166-CW166*'SaaS - Churn'!CW166-CW166*'SaaS - Downselling'!CW166-CW166*'SaaS - Downselling'!CW98+CW30*'SaaS - Upselling'!CW98+CW98*'SaaS - Upselling'!CW166</f>
        <v>3.5019317453289012</v>
      </c>
      <c r="CY166" s="89">
        <f ca="1">CX166-CX166*'SaaS - Churn'!CX166-CX166*'SaaS - Downselling'!CX166-CX166*'SaaS - Downselling'!CX98+CX30*'SaaS - Upselling'!CX98+CX98*'SaaS - Upselling'!CX166</f>
        <v>3.4318931104223234</v>
      </c>
      <c r="CZ166" s="89">
        <f ca="1">CY166-CY166*'SaaS - Churn'!CY166-CY166*'SaaS - Downselling'!CY166-CY166*'SaaS - Downselling'!CY98+CY30*'SaaS - Upselling'!CY98+CY98*'SaaS - Upselling'!CY166</f>
        <v>3.3632552482138771</v>
      </c>
      <c r="DA166" s="89">
        <f ca="1">CZ166-CZ166*'SaaS - Churn'!CZ166-CZ166*'SaaS - Downselling'!CZ166-CZ166*'SaaS - Downselling'!CZ98+CZ30*'SaaS - Upselling'!CZ98+CZ98*'SaaS - Upselling'!CZ166</f>
        <v>3.2959901432495995</v>
      </c>
      <c r="DB166" s="89">
        <f ca="1">DA166-DA166*'SaaS - Churn'!DA166-DA166*'SaaS - Downselling'!DA166-DA166*'SaaS - Downselling'!DA98+DA30*'SaaS - Upselling'!DA98+DA98*'SaaS - Upselling'!DA166</f>
        <v>3.2300703403846076</v>
      </c>
      <c r="DC166" s="89">
        <f ca="1">DB166-DB166*'SaaS - Churn'!DB166-DB166*'SaaS - Downselling'!DB166-DB166*'SaaS - Downselling'!DB98+DB30*'SaaS - Upselling'!DB98+DB98*'SaaS - Upselling'!DB166</f>
        <v>3.1654689335769155</v>
      </c>
      <c r="DD166" s="89">
        <f ca="1">DC166-DC166*'SaaS - Churn'!DC166-DC166*'SaaS - Downselling'!DC166-DC166*'SaaS - Downselling'!DC98+DC30*'SaaS - Upselling'!DC98+DC98*'SaaS - Upselling'!DC166</f>
        <v>3.1021595549053771</v>
      </c>
      <c r="DE166" s="89">
        <f ca="1">DD166-DD166*'SaaS - Churn'!DD166-DD166*'SaaS - Downselling'!DD166-DD166*'SaaS - Downselling'!DD98+DD30*'SaaS - Upselling'!DD98+DD98*'SaaS - Upselling'!DD166</f>
        <v>3.0401163638072695</v>
      </c>
      <c r="DF166" s="89">
        <f ca="1">DE166-DE166*'SaaS - Churn'!DE166-DE166*'SaaS - Downselling'!DE166-DE166*'SaaS - Downselling'!DE98+DE30*'SaaS - Upselling'!DE98+DE98*'SaaS - Upselling'!DE166</f>
        <v>2.9793140365311239</v>
      </c>
      <c r="DG166" s="89">
        <f ca="1">DF166-DF166*'SaaS - Churn'!DF166-DF166*'SaaS - Downselling'!DF166-DF166*'SaaS - Downselling'!DF98+DF30*'SaaS - Upselling'!DF98+DF98*'SaaS - Upselling'!DF166</f>
        <v>2.9197277558005013</v>
      </c>
      <c r="DH166" s="89">
        <f ca="1">DG166-DG166*'SaaS - Churn'!DG166-DG166*'SaaS - Downselling'!DG166-DG166*'SaaS - Downselling'!DG98+DG30*'SaaS - Upselling'!DG98+DG98*'SaaS - Upselling'!DG166</f>
        <v>2.8613332006844914</v>
      </c>
      <c r="DI166" s="89">
        <f ca="1">DH166-DH166*'SaaS - Churn'!DH166-DH166*'SaaS - Downselling'!DH166-DH166*'SaaS - Downselling'!DH98+DH30*'SaaS - Upselling'!DH98+DH98*'SaaS - Upselling'!DH166</f>
        <v>2.8041065366708016</v>
      </c>
      <c r="DJ166" s="89">
        <f ca="1">DI166-DI166*'SaaS - Churn'!DI166-DI166*'SaaS - Downselling'!DI166-DI166*'SaaS - Downselling'!DI98+DI30*'SaaS - Upselling'!DI98+DI98*'SaaS - Upselling'!DI166</f>
        <v>2.7480244059373855</v>
      </c>
      <c r="DK166" s="89">
        <f ca="1">DJ166-DJ166*'SaaS - Churn'!DJ166-DJ166*'SaaS - Downselling'!DJ166-DJ166*'SaaS - Downselling'!DJ98+DJ30*'SaaS - Upselling'!DJ98+DJ98*'SaaS - Upselling'!DJ166</f>
        <v>2.693063917818638</v>
      </c>
      <c r="DL166" s="89">
        <f ca="1">DK166-DK166*'SaaS - Churn'!DK166-DK166*'SaaS - Downselling'!DK166-DK166*'SaaS - Downselling'!DK98+DK30*'SaaS - Upselling'!DK98+DK98*'SaaS - Upselling'!DK166</f>
        <v>2.6392026394622654</v>
      </c>
      <c r="DM166" s="89">
        <f ca="1">DL166-DL166*'SaaS - Churn'!DL166-DL166*'SaaS - Downselling'!DL166-DL166*'SaaS - Downselling'!DL98+DL30*'SaaS - Upselling'!DL98+DL98*'SaaS - Upselling'!DL166</f>
        <v>2.58641858667302</v>
      </c>
      <c r="DN166" s="89">
        <f ca="1">DM166-DM166*'SaaS - Churn'!DM166-DM166*'SaaS - Downselling'!DM166-DM166*'SaaS - Downselling'!DM98+DM30*'SaaS - Upselling'!DM98+DM98*'SaaS - Upselling'!DM166</f>
        <v>2.5346902149395598</v>
      </c>
      <c r="DO166" s="89">
        <f ca="1">DN166-DN166*'SaaS - Churn'!DN166-DN166*'SaaS - Downselling'!DN166-DN166*'SaaS - Downselling'!DN98+DN30*'SaaS - Upselling'!DN98+DN98*'SaaS - Upselling'!DN166</f>
        <v>2.4839964106407688</v>
      </c>
      <c r="DP166" s="89">
        <f ca="1">DO166-DO166*'SaaS - Churn'!DO166-DO166*'SaaS - Downselling'!DO166-DO166*'SaaS - Downselling'!DO98+DO30*'SaaS - Upselling'!DO98+DO98*'SaaS - Upselling'!DO166</f>
        <v>2.4343164824279535</v>
      </c>
      <c r="DQ166" s="89">
        <f ca="1">DP166-DP166*'SaaS - Churn'!DP166-DP166*'SaaS - Downselling'!DP166-DP166*'SaaS - Downselling'!DP98+DP30*'SaaS - Upselling'!DP98+DP98*'SaaS - Upselling'!DP166</f>
        <v>2.3856301527793944</v>
      </c>
      <c r="DR166" s="89">
        <f ca="1">DQ166-DQ166*'SaaS - Churn'!DQ166-DQ166*'SaaS - Downselling'!DQ166-DQ166*'SaaS - Downselling'!DQ98+DQ30*'SaaS - Upselling'!DQ98+DQ98*'SaaS - Upselling'!DQ166</f>
        <v>2.3379175497238065</v>
      </c>
    </row>
    <row r="167" spans="2:122" ht="15.75" customHeight="1">
      <c r="B167" s="195">
        <v>43770</v>
      </c>
      <c r="BK167" s="89">
        <f ca="1"/>
        <v>9.1</v>
      </c>
      <c r="BL167" s="89">
        <f ca="1">BK167-BK167*'SaaS - Churn'!BK167-BK167*'SaaS - Downselling'!BK167-BK167*'SaaS - Downselling'!BK99+BK31*'SaaS - Upselling'!BK99+BK99*'SaaS - Upselling'!BK167</f>
        <v>8.9179999999999993</v>
      </c>
      <c r="BM167" s="89">
        <f ca="1">BL167-BL167*'SaaS - Churn'!BL167-BL167*'SaaS - Downselling'!BL167-BL167*'SaaS - Downselling'!BL99+BL31*'SaaS - Upselling'!BL99+BL99*'SaaS - Upselling'!BL167</f>
        <v>8.7396399999999996</v>
      </c>
      <c r="BN167" s="89">
        <f ca="1">BM167-BM167*'SaaS - Churn'!BM167-BM167*'SaaS - Downselling'!BM167-BM167*'SaaS - Downselling'!BM99+BM31*'SaaS - Upselling'!BM99+BM99*'SaaS - Upselling'!BM167</f>
        <v>8.5648471999999991</v>
      </c>
      <c r="BO167" s="89">
        <f ca="1">BN167-BN167*'SaaS - Churn'!BN167-BN167*'SaaS - Downselling'!BN167-BN167*'SaaS - Downselling'!BN99+BN31*'SaaS - Upselling'!BN99+BN99*'SaaS - Upselling'!BN167</f>
        <v>8.3935502559999993</v>
      </c>
      <c r="BP167" s="89">
        <f ca="1">BO167-BO167*'SaaS - Churn'!BO167-BO167*'SaaS - Downselling'!BO167-BO167*'SaaS - Downselling'!BO99+BO31*'SaaS - Upselling'!BO99+BO99*'SaaS - Upselling'!BO167</f>
        <v>8.225679250879999</v>
      </c>
      <c r="BQ167" s="89">
        <f ca="1">BP167-BP167*'SaaS - Churn'!BP167-BP167*'SaaS - Downselling'!BP167-BP167*'SaaS - Downselling'!BP99+BP31*'SaaS - Upselling'!BP99+BP99*'SaaS - Upselling'!BP167</f>
        <v>8.0611656658623989</v>
      </c>
      <c r="BR167" s="89">
        <f ca="1">BQ167-BQ167*'SaaS - Churn'!BQ167-BQ167*'SaaS - Downselling'!BQ167-BQ167*'SaaS - Downselling'!BQ99+BQ31*'SaaS - Upselling'!BQ99+BQ99*'SaaS - Upselling'!BQ167</f>
        <v>7.8999423525451506</v>
      </c>
      <c r="BS167" s="89">
        <f ca="1">BR167-BR167*'SaaS - Churn'!BR167-BR167*'SaaS - Downselling'!BR167-BR167*'SaaS - Downselling'!BR99+BR31*'SaaS - Upselling'!BR99+BR99*'SaaS - Upselling'!BR167</f>
        <v>7.7419435054942474</v>
      </c>
      <c r="BT167" s="89">
        <f ca="1">BS167-BS167*'SaaS - Churn'!BS167-BS167*'SaaS - Downselling'!BS167-BS167*'SaaS - Downselling'!BS99+BS31*'SaaS - Upselling'!BS99+BS99*'SaaS - Upselling'!BS167</f>
        <v>7.5871046353843621</v>
      </c>
      <c r="BU167" s="89">
        <f ca="1">BT167-BT167*'SaaS - Churn'!BT167-BT167*'SaaS - Downselling'!BT167-BT167*'SaaS - Downselling'!BT99+BT31*'SaaS - Upselling'!BT99+BT99*'SaaS - Upselling'!BT167</f>
        <v>7.4353625426766747</v>
      </c>
      <c r="BV167" s="89">
        <f ca="1">BU167-BU167*'SaaS - Churn'!BU167-BU167*'SaaS - Downselling'!BU167-BU167*'SaaS - Downselling'!BU99+BU31*'SaaS - Upselling'!BU99+BU99*'SaaS - Upselling'!BU167</f>
        <v>7.2866552918231413</v>
      </c>
      <c r="BW167" s="89">
        <f ca="1">BV167-BV167*'SaaS - Churn'!BV167-BV167*'SaaS - Downselling'!BV167-BV167*'SaaS - Downselling'!BV99+BV31*'SaaS - Upselling'!BV99+BV99*'SaaS - Upselling'!BV167</f>
        <v>7.1409221859866783</v>
      </c>
      <c r="BX167" s="89">
        <f ca="1">BW167-BW167*'SaaS - Churn'!BW167-BW167*'SaaS - Downselling'!BW167-BW167*'SaaS - Downselling'!BW99+BW31*'SaaS - Upselling'!BW99+BW99*'SaaS - Upselling'!BW167</f>
        <v>6.9981037422669443</v>
      </c>
      <c r="BY167" s="89">
        <f ca="1">BX167-BX167*'SaaS - Churn'!BX167-BX167*'SaaS - Downselling'!BX167-BX167*'SaaS - Downselling'!BX99+BX31*'SaaS - Upselling'!BX99+BX99*'SaaS - Upselling'!BX167</f>
        <v>6.8581416674216058</v>
      </c>
      <c r="BZ167" s="89">
        <f ca="1">BY167-BY167*'SaaS - Churn'!BY167-BY167*'SaaS - Downselling'!BY167-BY167*'SaaS - Downselling'!BY99+BY31*'SaaS - Upselling'!BY99+BY99*'SaaS - Upselling'!BY167</f>
        <v>6.7209788340731738</v>
      </c>
      <c r="CA167" s="89">
        <f ca="1">BZ167-BZ167*'SaaS - Churn'!BZ167-BZ167*'SaaS - Downselling'!BZ167-BZ167*'SaaS - Downselling'!BZ99+BZ31*'SaaS - Upselling'!BZ99+BZ99*'SaaS - Upselling'!BZ167</f>
        <v>6.58655925739171</v>
      </c>
      <c r="CB167" s="89">
        <f ca="1">CA167-CA167*'SaaS - Churn'!CA167-CA167*'SaaS - Downselling'!CA167-CA167*'SaaS - Downselling'!CA99+CA31*'SaaS - Upselling'!CA99+CA99*'SaaS - Upselling'!CA167</f>
        <v>6.4548280722438758</v>
      </c>
      <c r="CC167" s="89">
        <f ca="1">CB167-CB167*'SaaS - Churn'!CB167-CB167*'SaaS - Downselling'!CB167-CB167*'SaaS - Downselling'!CB99+CB31*'SaaS - Upselling'!CB99+CB99*'SaaS - Upselling'!CB167</f>
        <v>6.325731510798998</v>
      </c>
      <c r="CD167" s="89">
        <f ca="1">CC167-CC167*'SaaS - Churn'!CC167-CC167*'SaaS - Downselling'!CC167-CC167*'SaaS - Downselling'!CC99+CC31*'SaaS - Upselling'!CC99+CC99*'SaaS - Upselling'!CC167</f>
        <v>6.1992168805830179</v>
      </c>
      <c r="CE167" s="89">
        <f ca="1">CD167-CD167*'SaaS - Churn'!CD167-CD167*'SaaS - Downselling'!CD167-CD167*'SaaS - Downselling'!CD99+CD31*'SaaS - Upselling'!CD99+CD99*'SaaS - Upselling'!CD167</f>
        <v>6.0752325429713574</v>
      </c>
      <c r="CF167" s="89">
        <f ca="1">CE167-CE167*'SaaS - Churn'!CE167-CE167*'SaaS - Downselling'!CE167-CE167*'SaaS - Downselling'!CE99+CE31*'SaaS - Upselling'!CE99+CE99*'SaaS - Upselling'!CE167</f>
        <v>5.9537278921119299</v>
      </c>
      <c r="CG167" s="89">
        <f ca="1">CF167-CF167*'SaaS - Churn'!CF167-CF167*'SaaS - Downselling'!CF167-CF167*'SaaS - Downselling'!CF99+CF31*'SaaS - Upselling'!CF99+CF99*'SaaS - Upselling'!CF167</f>
        <v>5.8346533342696913</v>
      </c>
      <c r="CH167" s="89">
        <f ca="1">CG167-CG167*'SaaS - Churn'!CG167-CG167*'SaaS - Downselling'!CG167-CG167*'SaaS - Downselling'!CG99+CG31*'SaaS - Upselling'!CG99+CG99*'SaaS - Upselling'!CG167</f>
        <v>5.7179602675842975</v>
      </c>
      <c r="CI167" s="89">
        <f ca="1">CH167-CH167*'SaaS - Churn'!CH167-CH167*'SaaS - Downselling'!CH167-CH167*'SaaS - Downselling'!CH99+CH31*'SaaS - Upselling'!CH99+CH99*'SaaS - Upselling'!CH167</f>
        <v>5.6036010622326113</v>
      </c>
      <c r="CJ167" s="89">
        <f ca="1">CI167-CI167*'SaaS - Churn'!CI167-CI167*'SaaS - Downselling'!CI167-CI167*'SaaS - Downselling'!CI99+CI31*'SaaS - Upselling'!CI99+CI99*'SaaS - Upselling'!CI167</f>
        <v>5.4915290409879587</v>
      </c>
      <c r="CK167" s="89">
        <f ca="1">CJ167-CJ167*'SaaS - Churn'!CJ167-CJ167*'SaaS - Downselling'!CJ167-CJ167*'SaaS - Downselling'!CJ99+CJ31*'SaaS - Upselling'!CJ99+CJ99*'SaaS - Upselling'!CJ167</f>
        <v>5.3816984601681996</v>
      </c>
      <c r="CL167" s="89">
        <f ca="1">CK167-CK167*'SaaS - Churn'!CK167-CK167*'SaaS - Downselling'!CK167-CK167*'SaaS - Downselling'!CK99+CK31*'SaaS - Upselling'!CK99+CK99*'SaaS - Upselling'!CK167</f>
        <v>5.274064490964836</v>
      </c>
      <c r="CM167" s="89">
        <f ca="1">CL167-CL167*'SaaS - Churn'!CL167-CL167*'SaaS - Downselling'!CL167-CL167*'SaaS - Downselling'!CL99+CL31*'SaaS - Upselling'!CL99+CL99*'SaaS - Upselling'!CL167</f>
        <v>5.1685832011455393</v>
      </c>
      <c r="CN167" s="89">
        <f ca="1">CM167-CM167*'SaaS - Churn'!CM167-CM167*'SaaS - Downselling'!CM167-CM167*'SaaS - Downselling'!CM99+CM31*'SaaS - Upselling'!CM99+CM99*'SaaS - Upselling'!CM167</f>
        <v>5.0652115371226287</v>
      </c>
      <c r="CO167" s="89">
        <f ca="1">CN167-CN167*'SaaS - Churn'!CN167-CN167*'SaaS - Downselling'!CN167-CN167*'SaaS - Downselling'!CN99+CN31*'SaaS - Upselling'!CN99+CN99*'SaaS - Upselling'!CN167</f>
        <v>4.9639073063801762</v>
      </c>
      <c r="CP167" s="89">
        <f ca="1">CO167-CO167*'SaaS - Churn'!CO167-CO167*'SaaS - Downselling'!CO167-CO167*'SaaS - Downselling'!CO99+CO31*'SaaS - Upselling'!CO99+CO99*'SaaS - Upselling'!CO167</f>
        <v>4.8646291602525729</v>
      </c>
      <c r="CQ167" s="89">
        <f ca="1">CP167-CP167*'SaaS - Churn'!CP167-CP167*'SaaS - Downselling'!CP167-CP167*'SaaS - Downselling'!CP99+CP31*'SaaS - Upselling'!CP99+CP99*'SaaS - Upselling'!CP167</f>
        <v>4.7673365770475211</v>
      </c>
      <c r="CR167" s="89">
        <f ca="1">CQ167-CQ167*'SaaS - Churn'!CQ167-CQ167*'SaaS - Downselling'!CQ167-CQ167*'SaaS - Downselling'!CQ99+CQ31*'SaaS - Upselling'!CQ99+CQ99*'SaaS - Upselling'!CQ167</f>
        <v>4.6719898455065705</v>
      </c>
      <c r="CS167" s="89">
        <f ca="1">CR167-CR167*'SaaS - Churn'!CR167-CR167*'SaaS - Downselling'!CR167-CR167*'SaaS - Downselling'!CR99+CR31*'SaaS - Upselling'!CR99+CR99*'SaaS - Upselling'!CR167</f>
        <v>4.5785500485964388</v>
      </c>
      <c r="CT167" s="89">
        <f ca="1">CS167-CS167*'SaaS - Churn'!CS167-CS167*'SaaS - Downselling'!CS167-CS167*'SaaS - Downselling'!CS99+CS31*'SaaS - Upselling'!CS99+CS99*'SaaS - Upselling'!CS167</f>
        <v>4.4869790476245104</v>
      </c>
      <c r="CU167" s="89">
        <f ca="1">CT167-CT167*'SaaS - Churn'!CT167-CT167*'SaaS - Downselling'!CT167-CT167*'SaaS - Downselling'!CT99+CT31*'SaaS - Upselling'!CT99+CT99*'SaaS - Upselling'!CT167</f>
        <v>4.39723946667202</v>
      </c>
      <c r="CV167" s="89">
        <f ca="1">CU167-CU167*'SaaS - Churn'!CU167-CU167*'SaaS - Downselling'!CU167-CU167*'SaaS - Downselling'!CU99+CU31*'SaaS - Upselling'!CU99+CU99*'SaaS - Upselling'!CU167</f>
        <v>4.3092946773385794</v>
      </c>
      <c r="CW167" s="89">
        <f ca="1">CV167-CV167*'SaaS - Churn'!CV167-CV167*'SaaS - Downselling'!CV167-CV167*'SaaS - Downselling'!CV99+CV31*'SaaS - Upselling'!CV99+CV99*'SaaS - Upselling'!CV167</f>
        <v>4.2231087837918082</v>
      </c>
      <c r="CX167" s="89">
        <f ca="1">CW167-CW167*'SaaS - Churn'!CW167-CW167*'SaaS - Downselling'!CW167-CW167*'SaaS - Downselling'!CW99+CW31*'SaaS - Upselling'!CW99+CW99*'SaaS - Upselling'!CW167</f>
        <v>4.1386466081159723</v>
      </c>
      <c r="CY167" s="89">
        <f ca="1">CX167-CX167*'SaaS - Churn'!CX167-CX167*'SaaS - Downselling'!CX167-CX167*'SaaS - Downselling'!CX99+CX31*'SaaS - Upselling'!CX99+CX99*'SaaS - Upselling'!CX167</f>
        <v>4.0558736759536531</v>
      </c>
      <c r="CZ167" s="89">
        <f ca="1">CY167-CY167*'SaaS - Churn'!CY167-CY167*'SaaS - Downselling'!CY167-CY167*'SaaS - Downselling'!CY99+CY31*'SaaS - Upselling'!CY99+CY99*'SaaS - Upselling'!CY167</f>
        <v>3.9747562024345799</v>
      </c>
      <c r="DA167" s="89">
        <f ca="1">CZ167-CZ167*'SaaS - Churn'!CZ167-CZ167*'SaaS - Downselling'!CZ167-CZ167*'SaaS - Downselling'!CZ99+CZ31*'SaaS - Upselling'!CZ99+CZ99*'SaaS - Upselling'!CZ167</f>
        <v>3.8952610783858885</v>
      </c>
      <c r="DB167" s="89">
        <f ca="1">DA167-DA167*'SaaS - Churn'!DA167-DA167*'SaaS - Downselling'!DA167-DA167*'SaaS - Downselling'!DA99+DA31*'SaaS - Upselling'!DA99+DA99*'SaaS - Upselling'!DA167</f>
        <v>3.8173558568181707</v>
      </c>
      <c r="DC167" s="89">
        <f ca="1">DB167-DB167*'SaaS - Churn'!DB167-DB167*'SaaS - Downselling'!DB167-DB167*'SaaS - Downselling'!DB99+DB31*'SaaS - Upselling'!DB99+DB99*'SaaS - Upselling'!DB167</f>
        <v>3.7410087396818072</v>
      </c>
      <c r="DD167" s="89">
        <f ca="1">DC167-DC167*'SaaS - Churn'!DC167-DC167*'SaaS - Downselling'!DC167-DC167*'SaaS - Downselling'!DC99+DC31*'SaaS - Upselling'!DC99+DC99*'SaaS - Upselling'!DC167</f>
        <v>3.6661885648881709</v>
      </c>
      <c r="DE167" s="89">
        <f ca="1">DD167-DD167*'SaaS - Churn'!DD167-DD167*'SaaS - Downselling'!DD167-DD167*'SaaS - Downselling'!DD99+DD31*'SaaS - Upselling'!DD99+DD99*'SaaS - Upselling'!DD167</f>
        <v>3.5928647935904077</v>
      </c>
      <c r="DF167" s="89">
        <f ca="1">DE167-DE167*'SaaS - Churn'!DE167-DE167*'SaaS - Downselling'!DE167-DE167*'SaaS - Downselling'!DE99+DE31*'SaaS - Upselling'!DE99+DE99*'SaaS - Upselling'!DE167</f>
        <v>3.5210074977185997</v>
      </c>
      <c r="DG167" s="89">
        <f ca="1">DF167-DF167*'SaaS - Churn'!DF167-DF167*'SaaS - Downselling'!DF167-DF167*'SaaS - Downselling'!DF99+DF31*'SaaS - Upselling'!DF99+DF99*'SaaS - Upselling'!DF167</f>
        <v>3.4505873477642277</v>
      </c>
      <c r="DH167" s="89">
        <f ca="1">DG167-DG167*'SaaS - Churn'!DG167-DG167*'SaaS - Downselling'!DG167-DG167*'SaaS - Downselling'!DG99+DG31*'SaaS - Upselling'!DG99+DG99*'SaaS - Upselling'!DG167</f>
        <v>3.3815756008089433</v>
      </c>
      <c r="DI167" s="89">
        <f ca="1">DH167-DH167*'SaaS - Churn'!DH167-DH167*'SaaS - Downselling'!DH167-DH167*'SaaS - Downselling'!DH99+DH31*'SaaS - Upselling'!DH99+DH99*'SaaS - Upselling'!DH167</f>
        <v>3.3139440887927645</v>
      </c>
      <c r="DJ167" s="89">
        <f ca="1">DI167-DI167*'SaaS - Churn'!DI167-DI167*'SaaS - Downselling'!DI167-DI167*'SaaS - Downselling'!DI99+DI31*'SaaS - Upselling'!DI99+DI99*'SaaS - Upselling'!DI167</f>
        <v>3.247665207016909</v>
      </c>
      <c r="DK167" s="89">
        <f ca="1">DJ167-DJ167*'SaaS - Churn'!DJ167-DJ167*'SaaS - Downselling'!DJ167-DJ167*'SaaS - Downselling'!DJ99+DJ31*'SaaS - Upselling'!DJ99+DJ99*'SaaS - Upselling'!DJ167</f>
        <v>3.1827119028765707</v>
      </c>
      <c r="DL167" s="89">
        <f ca="1">DK167-DK167*'SaaS - Churn'!DK167-DK167*'SaaS - Downselling'!DK167-DK167*'SaaS - Downselling'!DK99+DK31*'SaaS - Upselling'!DK99+DK99*'SaaS - Upselling'!DK167</f>
        <v>3.1190576648190391</v>
      </c>
      <c r="DM167" s="89">
        <f ca="1">DL167-DL167*'SaaS - Churn'!DL167-DL167*'SaaS - Downselling'!DL167-DL167*'SaaS - Downselling'!DL99+DL31*'SaaS - Upselling'!DL99+DL99*'SaaS - Upselling'!DL167</f>
        <v>3.0566765115226584</v>
      </c>
      <c r="DN167" s="89">
        <f ca="1">DM167-DM167*'SaaS - Churn'!DM167-DM167*'SaaS - Downselling'!DM167-DM167*'SaaS - Downselling'!DM99+DM31*'SaaS - Upselling'!DM99+DM99*'SaaS - Upselling'!DM167</f>
        <v>2.9955429812922052</v>
      </c>
      <c r="DO167" s="89">
        <f ca="1">DN167-DN167*'SaaS - Churn'!DN167-DN167*'SaaS - Downselling'!DN167-DN167*'SaaS - Downselling'!DN99+DN31*'SaaS - Upselling'!DN99+DN99*'SaaS - Upselling'!DN167</f>
        <v>2.935632121666361</v>
      </c>
      <c r="DP167" s="89">
        <f ca="1">DO167-DO167*'SaaS - Churn'!DO167-DO167*'SaaS - Downselling'!DO167-DO167*'SaaS - Downselling'!DO99+DO31*'SaaS - Upselling'!DO99+DO99*'SaaS - Upselling'!DO167</f>
        <v>2.8769194792330337</v>
      </c>
      <c r="DQ167" s="89">
        <f ca="1">DP167-DP167*'SaaS - Churn'!DP167-DP167*'SaaS - Downselling'!DP167-DP167*'SaaS - Downselling'!DP99+DP31*'SaaS - Upselling'!DP99+DP99*'SaaS - Upselling'!DP167</f>
        <v>2.8193810896483731</v>
      </c>
      <c r="DR167" s="89">
        <f ca="1">DQ167-DQ167*'SaaS - Churn'!DQ167-DQ167*'SaaS - Downselling'!DQ167-DQ167*'SaaS - Downselling'!DQ99+DQ31*'SaaS - Upselling'!DQ99+DQ99*'SaaS - Upselling'!DQ167</f>
        <v>2.7629934678554058</v>
      </c>
    </row>
    <row r="168" spans="2:122" ht="15.75" customHeight="1">
      <c r="B168" s="195">
        <v>43800</v>
      </c>
      <c r="BK168" s="89">
        <f ca="1"/>
        <v>10.5</v>
      </c>
      <c r="BL168" s="89">
        <f ca="1">BK168-BK168*'SaaS - Churn'!BK168-BK168*'SaaS - Downselling'!BK168-BK168*'SaaS - Downselling'!BK100+BK32*'SaaS - Upselling'!BK100+BK100*'SaaS - Upselling'!BK168</f>
        <v>10.29</v>
      </c>
      <c r="BM168" s="89">
        <f ca="1">BL168-BL168*'SaaS - Churn'!BL168-BL168*'SaaS - Downselling'!BL168-BL168*'SaaS - Downselling'!BL100+BL32*'SaaS - Upselling'!BL100+BL100*'SaaS - Upselling'!BL168</f>
        <v>10.084199999999999</v>
      </c>
      <c r="BN168" s="89">
        <f ca="1">BM168-BM168*'SaaS - Churn'!BM168-BM168*'SaaS - Downselling'!BM168-BM168*'SaaS - Downselling'!BM100+BM32*'SaaS - Upselling'!BM100+BM100*'SaaS - Upselling'!BM168</f>
        <v>9.882515999999999</v>
      </c>
      <c r="BO168" s="89">
        <f ca="1">BN168-BN168*'SaaS - Churn'!BN168-BN168*'SaaS - Downselling'!BN168-BN168*'SaaS - Downselling'!BN100+BN32*'SaaS - Upselling'!BN100+BN100*'SaaS - Upselling'!BN168</f>
        <v>9.6848656799999997</v>
      </c>
      <c r="BP168" s="89">
        <f ca="1">BO168-BO168*'SaaS - Churn'!BO168-BO168*'SaaS - Downselling'!BO168-BO168*'SaaS - Downselling'!BO100+BO32*'SaaS - Upselling'!BO100+BO100*'SaaS - Upselling'!BO168</f>
        <v>9.4911683664000002</v>
      </c>
      <c r="BQ168" s="89">
        <f ca="1">BP168-BP168*'SaaS - Churn'!BP168-BP168*'SaaS - Downselling'!BP168-BP168*'SaaS - Downselling'!BP100+BP32*'SaaS - Upselling'!BP100+BP100*'SaaS - Upselling'!BP168</f>
        <v>9.3013449990720005</v>
      </c>
      <c r="BR168" s="89">
        <f ca="1">BQ168-BQ168*'SaaS - Churn'!BQ168-BQ168*'SaaS - Downselling'!BQ168-BQ168*'SaaS - Downselling'!BQ100+BQ32*'SaaS - Upselling'!BQ100+BQ100*'SaaS - Upselling'!BQ168</f>
        <v>9.11531809909056</v>
      </c>
      <c r="BS168" s="89">
        <f ca="1">BR168-BR168*'SaaS - Churn'!BR168-BR168*'SaaS - Downselling'!BR168-BR168*'SaaS - Downselling'!BR100+BR32*'SaaS - Upselling'!BR100+BR100*'SaaS - Upselling'!BR168</f>
        <v>8.9330117371087496</v>
      </c>
      <c r="BT168" s="89">
        <f ca="1">BS168-BS168*'SaaS - Churn'!BS168-BS168*'SaaS - Downselling'!BS168-BS168*'SaaS - Downselling'!BS100+BS32*'SaaS - Upselling'!BS100+BS100*'SaaS - Upselling'!BS168</f>
        <v>8.7543515023665748</v>
      </c>
      <c r="BU168" s="89">
        <f ca="1">BT168-BT168*'SaaS - Churn'!BT168-BT168*'SaaS - Downselling'!BT168-BT168*'SaaS - Downselling'!BT100+BT32*'SaaS - Upselling'!BT100+BT100*'SaaS - Upselling'!BT168</f>
        <v>8.5792644723192435</v>
      </c>
      <c r="BV168" s="89">
        <f ca="1">BU168-BU168*'SaaS - Churn'!BU168-BU168*'SaaS - Downselling'!BU168-BU168*'SaaS - Downselling'!BU100+BU32*'SaaS - Upselling'!BU100+BU100*'SaaS - Upselling'!BU168</f>
        <v>8.4076791828728581</v>
      </c>
      <c r="BW168" s="89">
        <f ca="1">BV168-BV168*'SaaS - Churn'!BV168-BV168*'SaaS - Downselling'!BV168-BV168*'SaaS - Downselling'!BV100+BV32*'SaaS - Upselling'!BV100+BV100*'SaaS - Upselling'!BV168</f>
        <v>8.2395255992154013</v>
      </c>
      <c r="BX168" s="89">
        <f ca="1">BW168-BW168*'SaaS - Churn'!BW168-BW168*'SaaS - Downselling'!BW168-BW168*'SaaS - Downselling'!BW100+BW32*'SaaS - Upselling'!BW100+BW100*'SaaS - Upselling'!BW168</f>
        <v>8.0747350872310939</v>
      </c>
      <c r="BY168" s="89">
        <f ca="1">BX168-BX168*'SaaS - Churn'!BX168-BX168*'SaaS - Downselling'!BX168-BX168*'SaaS - Downselling'!BX100+BX32*'SaaS - Upselling'!BX100+BX100*'SaaS - Upselling'!BX168</f>
        <v>7.9132403854864721</v>
      </c>
      <c r="BZ168" s="89">
        <f ca="1">BY168-BY168*'SaaS - Churn'!BY168-BY168*'SaaS - Downselling'!BY168-BY168*'SaaS - Downselling'!BY100+BY32*'SaaS - Upselling'!BY100+BY100*'SaaS - Upselling'!BY168</f>
        <v>7.7549755777767428</v>
      </c>
      <c r="CA168" s="89">
        <f ca="1">BZ168-BZ168*'SaaS - Churn'!BZ168-BZ168*'SaaS - Downselling'!BZ168-BZ168*'SaaS - Downselling'!BZ100+BZ32*'SaaS - Upselling'!BZ100+BZ100*'SaaS - Upselling'!BZ168</f>
        <v>7.5998760662212081</v>
      </c>
      <c r="CB168" s="89">
        <f ca="1">CA168-CA168*'SaaS - Churn'!CA168-CA168*'SaaS - Downselling'!CA168-CA168*'SaaS - Downselling'!CA100+CA32*'SaaS - Upselling'!CA100+CA100*'SaaS - Upselling'!CA168</f>
        <v>7.4478785448967839</v>
      </c>
      <c r="CC168" s="89">
        <f ca="1">CB168-CB168*'SaaS - Churn'!CB168-CB168*'SaaS - Downselling'!CB168-CB168*'SaaS - Downselling'!CB100+CB32*'SaaS - Upselling'!CB100+CB100*'SaaS - Upselling'!CB168</f>
        <v>7.2989209739988485</v>
      </c>
      <c r="CD168" s="89">
        <f ca="1">CC168-CC168*'SaaS - Churn'!CC168-CC168*'SaaS - Downselling'!CC168-CC168*'SaaS - Downselling'!CC100+CC32*'SaaS - Upselling'!CC100+CC100*'SaaS - Upselling'!CC168</f>
        <v>7.1529425545188712</v>
      </c>
      <c r="CE168" s="89">
        <f ca="1">CD168-CD168*'SaaS - Churn'!CD168-CD168*'SaaS - Downselling'!CD168-CD168*'SaaS - Downselling'!CD100+CD32*'SaaS - Upselling'!CD100+CD100*'SaaS - Upselling'!CD168</f>
        <v>7.0098837034284935</v>
      </c>
      <c r="CF168" s="89">
        <f ca="1">CE168-CE168*'SaaS - Churn'!CE168-CE168*'SaaS - Downselling'!CE168-CE168*'SaaS - Downselling'!CE100+CE32*'SaaS - Upselling'!CE100+CE100*'SaaS - Upselling'!CE168</f>
        <v>6.869686029359924</v>
      </c>
      <c r="CG168" s="89">
        <f ca="1">CF168-CF168*'SaaS - Churn'!CF168-CF168*'SaaS - Downselling'!CF168-CF168*'SaaS - Downselling'!CF100+CF32*'SaaS - Upselling'!CF100+CF100*'SaaS - Upselling'!CF168</f>
        <v>6.7322923087727258</v>
      </c>
      <c r="CH168" s="89">
        <f ca="1">CG168-CG168*'SaaS - Churn'!CG168-CG168*'SaaS - Downselling'!CG168-CG168*'SaaS - Downselling'!CG100+CG32*'SaaS - Upselling'!CG100+CG100*'SaaS - Upselling'!CG168</f>
        <v>6.5976464625972708</v>
      </c>
      <c r="CI168" s="89">
        <f ca="1">CH168-CH168*'SaaS - Churn'!CH168-CH168*'SaaS - Downselling'!CH168-CH168*'SaaS - Downselling'!CH100+CH32*'SaaS - Upselling'!CH100+CH100*'SaaS - Upselling'!CH168</f>
        <v>6.4656935333453252</v>
      </c>
      <c r="CJ168" s="89">
        <f ca="1">CI168-CI168*'SaaS - Churn'!CI168-CI168*'SaaS - Downselling'!CI168-CI168*'SaaS - Downselling'!CI100+CI32*'SaaS - Upselling'!CI100+CI100*'SaaS - Upselling'!CI168</f>
        <v>6.3363796626784188</v>
      </c>
      <c r="CK168" s="89">
        <f ca="1">CJ168-CJ168*'SaaS - Churn'!CJ168-CJ168*'SaaS - Downselling'!CJ168-CJ168*'SaaS - Downselling'!CJ100+CJ32*'SaaS - Upselling'!CJ100+CJ100*'SaaS - Upselling'!CJ168</f>
        <v>6.20965206942485</v>
      </c>
      <c r="CL168" s="89">
        <f ca="1">CK168-CK168*'SaaS - Churn'!CK168-CK168*'SaaS - Downselling'!CK168-CK168*'SaaS - Downselling'!CK100+CK32*'SaaS - Upselling'!CK100+CK100*'SaaS - Upselling'!CK168</f>
        <v>6.085459028036353</v>
      </c>
      <c r="CM168" s="89">
        <f ca="1">CL168-CL168*'SaaS - Churn'!CL168-CL168*'SaaS - Downselling'!CL168-CL168*'SaaS - Downselling'!CL100+CL32*'SaaS - Upselling'!CL100+CL100*'SaaS - Upselling'!CL168</f>
        <v>5.9637498474756256</v>
      </c>
      <c r="CN168" s="89">
        <f ca="1">CM168-CM168*'SaaS - Churn'!CM168-CM168*'SaaS - Downselling'!CM168-CM168*'SaaS - Downselling'!CM100+CM32*'SaaS - Upselling'!CM100+CM100*'SaaS - Upselling'!CM168</f>
        <v>5.8444748505261135</v>
      </c>
      <c r="CO168" s="89">
        <f ca="1">CN168-CN168*'SaaS - Churn'!CN168-CN168*'SaaS - Downselling'!CN168-CN168*'SaaS - Downselling'!CN100+CN32*'SaaS - Upselling'!CN100+CN100*'SaaS - Upselling'!CN168</f>
        <v>5.7275853535155914</v>
      </c>
      <c r="CP168" s="89">
        <f ca="1">CO168-CO168*'SaaS - Churn'!CO168-CO168*'SaaS - Downselling'!CO168-CO168*'SaaS - Downselling'!CO100+CO32*'SaaS - Upselling'!CO100+CO100*'SaaS - Upselling'!CO168</f>
        <v>5.6130336464452792</v>
      </c>
      <c r="CQ168" s="89">
        <f ca="1">CP168-CP168*'SaaS - Churn'!CP168-CP168*'SaaS - Downselling'!CP168-CP168*'SaaS - Downselling'!CP100+CP32*'SaaS - Upselling'!CP100+CP100*'SaaS - Upselling'!CP168</f>
        <v>5.5007729735163737</v>
      </c>
      <c r="CR168" s="89">
        <f ca="1">CQ168-CQ168*'SaaS - Churn'!CQ168-CQ168*'SaaS - Downselling'!CQ168-CQ168*'SaaS - Downselling'!CQ100+CQ32*'SaaS - Upselling'!CQ100+CQ100*'SaaS - Upselling'!CQ168</f>
        <v>5.3907575140460464</v>
      </c>
      <c r="CS168" s="89">
        <f ca="1">CR168-CR168*'SaaS - Churn'!CR168-CR168*'SaaS - Downselling'!CR168-CR168*'SaaS - Downselling'!CR100+CR32*'SaaS - Upselling'!CR100+CR100*'SaaS - Upselling'!CR168</f>
        <v>5.2829423637651258</v>
      </c>
      <c r="CT168" s="89">
        <f ca="1">CS168-CS168*'SaaS - Churn'!CS168-CS168*'SaaS - Downselling'!CS168-CS168*'SaaS - Downselling'!CS100+CS32*'SaaS - Upselling'!CS100+CS100*'SaaS - Upselling'!CS168</f>
        <v>5.1772835164898234</v>
      </c>
      <c r="CU168" s="89">
        <f ca="1">CT168-CT168*'SaaS - Churn'!CT168-CT168*'SaaS - Downselling'!CT168-CT168*'SaaS - Downselling'!CT100+CT32*'SaaS - Upselling'!CT100+CT100*'SaaS - Upselling'!CT168</f>
        <v>5.0737378461600269</v>
      </c>
      <c r="CV168" s="89">
        <f ca="1">CU168-CU168*'SaaS - Churn'!CU168-CU168*'SaaS - Downselling'!CU168-CU168*'SaaS - Downselling'!CU100+CU32*'SaaS - Upselling'!CU100+CU100*'SaaS - Upselling'!CU168</f>
        <v>4.9722630892368267</v>
      </c>
      <c r="CW168" s="89">
        <f ca="1">CV168-CV168*'SaaS - Churn'!CV168-CV168*'SaaS - Downselling'!CV168-CV168*'SaaS - Downselling'!CV100+CV32*'SaaS - Upselling'!CV100+CV100*'SaaS - Upselling'!CV168</f>
        <v>4.8728178274520904</v>
      </c>
      <c r="CX168" s="89">
        <f ca="1">CW168-CW168*'SaaS - Churn'!CW168-CW168*'SaaS - Downselling'!CW168-CW168*'SaaS - Downselling'!CW100+CW32*'SaaS - Upselling'!CW100+CW100*'SaaS - Upselling'!CW168</f>
        <v>4.7753614709030483</v>
      </c>
      <c r="CY168" s="89">
        <f ca="1">CX168-CX168*'SaaS - Churn'!CX168-CX168*'SaaS - Downselling'!CX168-CX168*'SaaS - Downselling'!CX100+CX32*'SaaS - Upselling'!CX100+CX100*'SaaS - Upselling'!CX168</f>
        <v>4.6798542414849873</v>
      </c>
      <c r="CZ168" s="89">
        <f ca="1">CY168-CY168*'SaaS - Churn'!CY168-CY168*'SaaS - Downselling'!CY168-CY168*'SaaS - Downselling'!CY100+CY32*'SaaS - Upselling'!CY100+CY100*'SaaS - Upselling'!CY168</f>
        <v>4.5862571566552877</v>
      </c>
      <c r="DA168" s="89">
        <f ca="1">CZ168-CZ168*'SaaS - Churn'!CZ168-CZ168*'SaaS - Downselling'!CZ168-CZ168*'SaaS - Downselling'!CZ100+CZ32*'SaaS - Upselling'!CZ100+CZ100*'SaaS - Upselling'!CZ168</f>
        <v>4.494532013522182</v>
      </c>
      <c r="DB168" s="89">
        <f ca="1">DA168-DA168*'SaaS - Churn'!DA168-DA168*'SaaS - Downselling'!DA168-DA168*'SaaS - Downselling'!DA100+DA32*'SaaS - Upselling'!DA100+DA100*'SaaS - Upselling'!DA168</f>
        <v>4.4046413732517387</v>
      </c>
      <c r="DC168" s="89">
        <f ca="1">DB168-DB168*'SaaS - Churn'!DB168-DB168*'SaaS - Downselling'!DB168-DB168*'SaaS - Downselling'!DB100+DB32*'SaaS - Upselling'!DB100+DB100*'SaaS - Upselling'!DB168</f>
        <v>4.3165485457867039</v>
      </c>
      <c r="DD168" s="89">
        <f ca="1">DC168-DC168*'SaaS - Churn'!DC168-DC168*'SaaS - Downselling'!DC168-DC168*'SaaS - Downselling'!DC100+DC32*'SaaS - Upselling'!DC100+DC100*'SaaS - Upselling'!DC168</f>
        <v>4.2302175748709701</v>
      </c>
      <c r="DE168" s="89">
        <f ca="1">DD168-DD168*'SaaS - Churn'!DD168-DD168*'SaaS - Downselling'!DD168-DD168*'SaaS - Downselling'!DD100+DD32*'SaaS - Upselling'!DD100+DD100*'SaaS - Upselling'!DD168</f>
        <v>4.1456132233735508</v>
      </c>
      <c r="DF168" s="89">
        <f ca="1">DE168-DE168*'SaaS - Churn'!DE168-DE168*'SaaS - Downselling'!DE168-DE168*'SaaS - Downselling'!DE100+DE32*'SaaS - Upselling'!DE100+DE100*'SaaS - Upselling'!DE168</f>
        <v>4.0627009589060794</v>
      </c>
      <c r="DG168" s="89">
        <f ca="1">DF168-DF168*'SaaS - Churn'!DF168-DF168*'SaaS - Downselling'!DF168-DF168*'SaaS - Downselling'!DF100+DF32*'SaaS - Upselling'!DF100+DF100*'SaaS - Upselling'!DF168</f>
        <v>3.9814469397279577</v>
      </c>
      <c r="DH168" s="89">
        <f ca="1">DG168-DG168*'SaaS - Churn'!DG168-DG168*'SaaS - Downselling'!DG168-DG168*'SaaS - Downselling'!DG100+DG32*'SaaS - Upselling'!DG100+DG100*'SaaS - Upselling'!DG168</f>
        <v>3.9018180009333987</v>
      </c>
      <c r="DI168" s="89">
        <f ca="1">DH168-DH168*'SaaS - Churn'!DH168-DH168*'SaaS - Downselling'!DH168-DH168*'SaaS - Downselling'!DH100+DH32*'SaaS - Upselling'!DH100+DH100*'SaaS - Upselling'!DH168</f>
        <v>3.8237816409147309</v>
      </c>
      <c r="DJ168" s="89">
        <f ca="1">DI168-DI168*'SaaS - Churn'!DI168-DI168*'SaaS - Downselling'!DI168-DI168*'SaaS - Downselling'!DI100+DI32*'SaaS - Upselling'!DI100+DI100*'SaaS - Upselling'!DI168</f>
        <v>3.7473060080964364</v>
      </c>
      <c r="DK168" s="89">
        <f ca="1">DJ168-DJ168*'SaaS - Churn'!DJ168-DJ168*'SaaS - Downselling'!DJ168-DJ168*'SaaS - Downselling'!DJ100+DJ32*'SaaS - Upselling'!DJ100+DJ100*'SaaS - Upselling'!DJ168</f>
        <v>3.6723598879345078</v>
      </c>
      <c r="DL168" s="89">
        <f ca="1">DK168-DK168*'SaaS - Churn'!DK168-DK168*'SaaS - Downselling'!DK168-DK168*'SaaS - Downselling'!DK100+DK32*'SaaS - Upselling'!DK100+DK100*'SaaS - Upselling'!DK168</f>
        <v>3.5989126901758177</v>
      </c>
      <c r="DM168" s="89">
        <f ca="1">DL168-DL168*'SaaS - Churn'!DL168-DL168*'SaaS - Downselling'!DL168-DL168*'SaaS - Downselling'!DL100+DL32*'SaaS - Upselling'!DL100+DL100*'SaaS - Upselling'!DL168</f>
        <v>3.5269344363723012</v>
      </c>
      <c r="DN168" s="89">
        <f ca="1">DM168-DM168*'SaaS - Churn'!DM168-DM168*'SaaS - Downselling'!DM168-DM168*'SaaS - Downselling'!DM100+DM32*'SaaS - Upselling'!DM100+DM100*'SaaS - Upselling'!DM168</f>
        <v>3.456395747644855</v>
      </c>
      <c r="DO168" s="89">
        <f ca="1">DN168-DN168*'SaaS - Churn'!DN168-DN168*'SaaS - Downselling'!DN168-DN168*'SaaS - Downselling'!DN100+DN32*'SaaS - Upselling'!DN100+DN100*'SaaS - Upselling'!DN168</f>
        <v>3.3872678326919581</v>
      </c>
      <c r="DP168" s="89">
        <f ca="1">DO168-DO168*'SaaS - Churn'!DO168-DO168*'SaaS - Downselling'!DO168-DO168*'SaaS - Downselling'!DO100+DO32*'SaaS - Upselling'!DO100+DO100*'SaaS - Upselling'!DO168</f>
        <v>3.3195224760381188</v>
      </c>
      <c r="DQ168" s="89">
        <f ca="1">DP168-DP168*'SaaS - Churn'!DP168-DP168*'SaaS - Downselling'!DP168-DP168*'SaaS - Downselling'!DP100+DP32*'SaaS - Upselling'!DP100+DP100*'SaaS - Upselling'!DP168</f>
        <v>3.2531320265173562</v>
      </c>
      <c r="DR168" s="89">
        <f ca="1">DQ168-DQ168*'SaaS - Churn'!DQ168-DQ168*'SaaS - Downselling'!DQ168-DQ168*'SaaS - Downselling'!DQ100+DQ32*'SaaS - Upselling'!DQ100+DQ100*'SaaS - Upselling'!DQ168</f>
        <v>3.1880693859870091</v>
      </c>
    </row>
    <row r="169" spans="2:122" ht="15.75" customHeight="1">
      <c r="B169" s="195">
        <v>43831</v>
      </c>
      <c r="BK169" s="89">
        <f ca="1"/>
        <v>10.5</v>
      </c>
      <c r="BL169" s="89">
        <f ca="1">BK169-BK169*'SaaS - Churn'!BK169-BK169*'SaaS - Downselling'!BK169-BK169*'SaaS - Downselling'!BK101+BK33*'SaaS - Upselling'!BK101+BK101*'SaaS - Upselling'!BK169</f>
        <v>10.29</v>
      </c>
      <c r="BM169" s="89">
        <f ca="1">BL169-BL169*'SaaS - Churn'!BL169-BL169*'SaaS - Downselling'!BL169-BL169*'SaaS - Downselling'!BL101+BL33*'SaaS - Upselling'!BL101+BL101*'SaaS - Upselling'!BL169</f>
        <v>10.084199999999999</v>
      </c>
      <c r="BN169" s="89">
        <f ca="1">BM169-BM169*'SaaS - Churn'!BM169-BM169*'SaaS - Downselling'!BM169-BM169*'SaaS - Downselling'!BM101+BM33*'SaaS - Upselling'!BM101+BM101*'SaaS - Upselling'!BM169</f>
        <v>9.882515999999999</v>
      </c>
      <c r="BO169" s="89">
        <f ca="1">BN169-BN169*'SaaS - Churn'!BN169-BN169*'SaaS - Downselling'!BN169-BN169*'SaaS - Downselling'!BN101+BN33*'SaaS - Upselling'!BN101+BN101*'SaaS - Upselling'!BN169</f>
        <v>9.6848656799999997</v>
      </c>
      <c r="BP169" s="89">
        <f ca="1">BO169-BO169*'SaaS - Churn'!BO169-BO169*'SaaS - Downselling'!BO169-BO169*'SaaS - Downselling'!BO101+BO33*'SaaS - Upselling'!BO101+BO101*'SaaS - Upselling'!BO169</f>
        <v>9.4911683664000002</v>
      </c>
      <c r="BQ169" s="89">
        <f ca="1">BP169-BP169*'SaaS - Churn'!BP169-BP169*'SaaS - Downselling'!BP169-BP169*'SaaS - Downselling'!BP101+BP33*'SaaS - Upselling'!BP101+BP101*'SaaS - Upselling'!BP169</f>
        <v>9.3013449990720005</v>
      </c>
      <c r="BR169" s="89">
        <f ca="1">BQ169-BQ169*'SaaS - Churn'!BQ169-BQ169*'SaaS - Downselling'!BQ169-BQ169*'SaaS - Downselling'!BQ101+BQ33*'SaaS - Upselling'!BQ101+BQ101*'SaaS - Upselling'!BQ169</f>
        <v>9.11531809909056</v>
      </c>
      <c r="BS169" s="89">
        <f ca="1">BR169-BR169*'SaaS - Churn'!BR169-BR169*'SaaS - Downselling'!BR169-BR169*'SaaS - Downselling'!BR101+BR33*'SaaS - Upselling'!BR101+BR101*'SaaS - Upselling'!BR169</f>
        <v>8.9330117371087496</v>
      </c>
      <c r="BT169" s="89">
        <f ca="1">BS169-BS169*'SaaS - Churn'!BS169-BS169*'SaaS - Downselling'!BS169-BS169*'SaaS - Downselling'!BS101+BS33*'SaaS - Upselling'!BS101+BS101*'SaaS - Upselling'!BS169</f>
        <v>8.7543515023665748</v>
      </c>
      <c r="BU169" s="89">
        <f ca="1">BT169-BT169*'SaaS - Churn'!BT169-BT169*'SaaS - Downselling'!BT169-BT169*'SaaS - Downselling'!BT101+BT33*'SaaS - Upselling'!BT101+BT101*'SaaS - Upselling'!BT169</f>
        <v>8.5792644723192435</v>
      </c>
      <c r="BV169" s="89">
        <f ca="1">BU169-BU169*'SaaS - Churn'!BU169-BU169*'SaaS - Downselling'!BU169-BU169*'SaaS - Downselling'!BU101+BU33*'SaaS - Upselling'!BU101+BU101*'SaaS - Upselling'!BU169</f>
        <v>8.4076791828728581</v>
      </c>
      <c r="BW169" s="89">
        <f ca="1">BV169-BV169*'SaaS - Churn'!BV169-BV169*'SaaS - Downselling'!BV169-BV169*'SaaS - Downselling'!BV101+BV33*'SaaS - Upselling'!BV101+BV101*'SaaS - Upselling'!BV169</f>
        <v>8.2395255992154013</v>
      </c>
      <c r="BX169" s="89">
        <f ca="1">BW169-BW169*'SaaS - Churn'!BW169-BW169*'SaaS - Downselling'!BW169-BW169*'SaaS - Downselling'!BW101+BW33*'SaaS - Upselling'!BW101+BW101*'SaaS - Upselling'!BW169</f>
        <v>8.0747350872310939</v>
      </c>
      <c r="BY169" s="89">
        <f ca="1">BX169-BX169*'SaaS - Churn'!BX169-BX169*'SaaS - Downselling'!BX169-BX169*'SaaS - Downselling'!BX101+BX33*'SaaS - Upselling'!BX101+BX101*'SaaS - Upselling'!BX169</f>
        <v>7.9132403854864721</v>
      </c>
      <c r="BZ169" s="89">
        <f ca="1">BY169-BY169*'SaaS - Churn'!BY169-BY169*'SaaS - Downselling'!BY169-BY169*'SaaS - Downselling'!BY101+BY33*'SaaS - Upselling'!BY101+BY101*'SaaS - Upselling'!BY169</f>
        <v>7.7549755777767428</v>
      </c>
      <c r="CA169" s="89">
        <f ca="1">BZ169-BZ169*'SaaS - Churn'!BZ169-BZ169*'SaaS - Downselling'!BZ169-BZ169*'SaaS - Downselling'!BZ101+BZ33*'SaaS - Upselling'!BZ101+BZ101*'SaaS - Upselling'!BZ169</f>
        <v>7.5998760662212081</v>
      </c>
      <c r="CB169" s="89">
        <f ca="1">CA169-CA169*'SaaS - Churn'!CA169-CA169*'SaaS - Downselling'!CA169-CA169*'SaaS - Downselling'!CA101+CA33*'SaaS - Upselling'!CA101+CA101*'SaaS - Upselling'!CA169</f>
        <v>7.4478785448967839</v>
      </c>
      <c r="CC169" s="89">
        <f ca="1">CB169-CB169*'SaaS - Churn'!CB169-CB169*'SaaS - Downselling'!CB169-CB169*'SaaS - Downselling'!CB101+CB33*'SaaS - Upselling'!CB101+CB101*'SaaS - Upselling'!CB169</f>
        <v>7.2989209739988485</v>
      </c>
      <c r="CD169" s="89">
        <f ca="1">CC169-CC169*'SaaS - Churn'!CC169-CC169*'SaaS - Downselling'!CC169-CC169*'SaaS - Downselling'!CC101+CC33*'SaaS - Upselling'!CC101+CC101*'SaaS - Upselling'!CC169</f>
        <v>7.1529425545188712</v>
      </c>
      <c r="CE169" s="89">
        <f ca="1">CD169-CD169*'SaaS - Churn'!CD169-CD169*'SaaS - Downselling'!CD169-CD169*'SaaS - Downselling'!CD101+CD33*'SaaS - Upselling'!CD101+CD101*'SaaS - Upselling'!CD169</f>
        <v>7.0098837034284935</v>
      </c>
      <c r="CF169" s="89">
        <f ca="1">CE169-CE169*'SaaS - Churn'!CE169-CE169*'SaaS - Downselling'!CE169-CE169*'SaaS - Downselling'!CE101+CE33*'SaaS - Upselling'!CE101+CE101*'SaaS - Upselling'!CE169</f>
        <v>6.869686029359924</v>
      </c>
      <c r="CG169" s="89">
        <f ca="1">CF169-CF169*'SaaS - Churn'!CF169-CF169*'SaaS - Downselling'!CF169-CF169*'SaaS - Downselling'!CF101+CF33*'SaaS - Upselling'!CF101+CF101*'SaaS - Upselling'!CF169</f>
        <v>6.7322923087727258</v>
      </c>
      <c r="CH169" s="89">
        <f ca="1">CG169-CG169*'SaaS - Churn'!CG169-CG169*'SaaS - Downselling'!CG169-CG169*'SaaS - Downselling'!CG101+CG33*'SaaS - Upselling'!CG101+CG101*'SaaS - Upselling'!CG169</f>
        <v>6.5976464625972708</v>
      </c>
      <c r="CI169" s="89">
        <f ca="1">CH169-CH169*'SaaS - Churn'!CH169-CH169*'SaaS - Downselling'!CH169-CH169*'SaaS - Downselling'!CH101+CH33*'SaaS - Upselling'!CH101+CH101*'SaaS - Upselling'!CH169</f>
        <v>6.4656935333453252</v>
      </c>
      <c r="CJ169" s="89">
        <f ca="1">CI169-CI169*'SaaS - Churn'!CI169-CI169*'SaaS - Downselling'!CI169-CI169*'SaaS - Downselling'!CI101+CI33*'SaaS - Upselling'!CI101+CI101*'SaaS - Upselling'!CI169</f>
        <v>6.3363796626784188</v>
      </c>
      <c r="CK169" s="89">
        <f ca="1">CJ169-CJ169*'SaaS - Churn'!CJ169-CJ169*'SaaS - Downselling'!CJ169-CJ169*'SaaS - Downselling'!CJ101+CJ33*'SaaS - Upselling'!CJ101+CJ101*'SaaS - Upselling'!CJ169</f>
        <v>6.20965206942485</v>
      </c>
      <c r="CL169" s="89">
        <f ca="1">CK169-CK169*'SaaS - Churn'!CK169-CK169*'SaaS - Downselling'!CK169-CK169*'SaaS - Downselling'!CK101+CK33*'SaaS - Upselling'!CK101+CK101*'SaaS - Upselling'!CK169</f>
        <v>6.085459028036353</v>
      </c>
      <c r="CM169" s="89">
        <f ca="1">CL169-CL169*'SaaS - Churn'!CL169-CL169*'SaaS - Downselling'!CL169-CL169*'SaaS - Downselling'!CL101+CL33*'SaaS - Upselling'!CL101+CL101*'SaaS - Upselling'!CL169</f>
        <v>5.9637498474756256</v>
      </c>
      <c r="CN169" s="89">
        <f ca="1">CM169-CM169*'SaaS - Churn'!CM169-CM169*'SaaS - Downselling'!CM169-CM169*'SaaS - Downselling'!CM101+CM33*'SaaS - Upselling'!CM101+CM101*'SaaS - Upselling'!CM169</f>
        <v>5.8444748505261135</v>
      </c>
      <c r="CO169" s="89">
        <f ca="1">CN169-CN169*'SaaS - Churn'!CN169-CN169*'SaaS - Downselling'!CN169-CN169*'SaaS - Downselling'!CN101+CN33*'SaaS - Upselling'!CN101+CN101*'SaaS - Upselling'!CN169</f>
        <v>5.7275853535155914</v>
      </c>
      <c r="CP169" s="89">
        <f ca="1">CO169-CO169*'SaaS - Churn'!CO169-CO169*'SaaS - Downselling'!CO169-CO169*'SaaS - Downselling'!CO101+CO33*'SaaS - Upselling'!CO101+CO101*'SaaS - Upselling'!CO169</f>
        <v>5.6130336464452792</v>
      </c>
      <c r="CQ169" s="89">
        <f ca="1">CP169-CP169*'SaaS - Churn'!CP169-CP169*'SaaS - Downselling'!CP169-CP169*'SaaS - Downselling'!CP101+CP33*'SaaS - Upselling'!CP101+CP101*'SaaS - Upselling'!CP169</f>
        <v>5.5007729735163737</v>
      </c>
      <c r="CR169" s="89">
        <f ca="1">CQ169-CQ169*'SaaS - Churn'!CQ169-CQ169*'SaaS - Downselling'!CQ169-CQ169*'SaaS - Downselling'!CQ101+CQ33*'SaaS - Upselling'!CQ101+CQ101*'SaaS - Upselling'!CQ169</f>
        <v>5.3907575140460464</v>
      </c>
      <c r="CS169" s="89">
        <f ca="1">CR169-CR169*'SaaS - Churn'!CR169-CR169*'SaaS - Downselling'!CR169-CR169*'SaaS - Downselling'!CR101+CR33*'SaaS - Upselling'!CR101+CR101*'SaaS - Upselling'!CR169</f>
        <v>5.2829423637651258</v>
      </c>
      <c r="CT169" s="89">
        <f ca="1">CS169-CS169*'SaaS - Churn'!CS169-CS169*'SaaS - Downselling'!CS169-CS169*'SaaS - Downselling'!CS101+CS33*'SaaS - Upselling'!CS101+CS101*'SaaS - Upselling'!CS169</f>
        <v>5.1772835164898234</v>
      </c>
      <c r="CU169" s="89">
        <f ca="1">CT169-CT169*'SaaS - Churn'!CT169-CT169*'SaaS - Downselling'!CT169-CT169*'SaaS - Downselling'!CT101+CT33*'SaaS - Upselling'!CT101+CT101*'SaaS - Upselling'!CT169</f>
        <v>5.0737378461600269</v>
      </c>
      <c r="CV169" s="89">
        <f ca="1">CU169-CU169*'SaaS - Churn'!CU169-CU169*'SaaS - Downselling'!CU169-CU169*'SaaS - Downselling'!CU101+CU33*'SaaS - Upselling'!CU101+CU101*'SaaS - Upselling'!CU169</f>
        <v>4.9722630892368267</v>
      </c>
      <c r="CW169" s="89">
        <f ca="1">CV169-CV169*'SaaS - Churn'!CV169-CV169*'SaaS - Downselling'!CV169-CV169*'SaaS - Downselling'!CV101+CV33*'SaaS - Upselling'!CV101+CV101*'SaaS - Upselling'!CV169</f>
        <v>4.8728178274520904</v>
      </c>
      <c r="CX169" s="89">
        <f ca="1">CW169-CW169*'SaaS - Churn'!CW169-CW169*'SaaS - Downselling'!CW169-CW169*'SaaS - Downselling'!CW101+CW33*'SaaS - Upselling'!CW101+CW101*'SaaS - Upselling'!CW169</f>
        <v>4.7753614709030483</v>
      </c>
      <c r="CY169" s="89">
        <f ca="1">CX169-CX169*'SaaS - Churn'!CX169-CX169*'SaaS - Downselling'!CX169-CX169*'SaaS - Downselling'!CX101+CX33*'SaaS - Upselling'!CX101+CX101*'SaaS - Upselling'!CX169</f>
        <v>4.6798542414849873</v>
      </c>
      <c r="CZ169" s="89">
        <f ca="1">CY169-CY169*'SaaS - Churn'!CY169-CY169*'SaaS - Downselling'!CY169-CY169*'SaaS - Downselling'!CY101+CY33*'SaaS - Upselling'!CY101+CY101*'SaaS - Upselling'!CY169</f>
        <v>4.5862571566552877</v>
      </c>
      <c r="DA169" s="89">
        <f ca="1">CZ169-CZ169*'SaaS - Churn'!CZ169-CZ169*'SaaS - Downselling'!CZ169-CZ169*'SaaS - Downselling'!CZ101+CZ33*'SaaS - Upselling'!CZ101+CZ101*'SaaS - Upselling'!CZ169</f>
        <v>4.494532013522182</v>
      </c>
      <c r="DB169" s="89">
        <f ca="1">DA169-DA169*'SaaS - Churn'!DA169-DA169*'SaaS - Downselling'!DA169-DA169*'SaaS - Downselling'!DA101+DA33*'SaaS - Upselling'!DA101+DA101*'SaaS - Upselling'!DA169</f>
        <v>4.4046413732517387</v>
      </c>
      <c r="DC169" s="89">
        <f ca="1">DB169-DB169*'SaaS - Churn'!DB169-DB169*'SaaS - Downselling'!DB169-DB169*'SaaS - Downselling'!DB101+DB33*'SaaS - Upselling'!DB101+DB101*'SaaS - Upselling'!DB169</f>
        <v>4.3165485457867039</v>
      </c>
      <c r="DD169" s="89">
        <f ca="1">DC169-DC169*'SaaS - Churn'!DC169-DC169*'SaaS - Downselling'!DC169-DC169*'SaaS - Downselling'!DC101+DC33*'SaaS - Upselling'!DC101+DC101*'SaaS - Upselling'!DC169</f>
        <v>4.2302175748709701</v>
      </c>
      <c r="DE169" s="89">
        <f ca="1">DD169-DD169*'SaaS - Churn'!DD169-DD169*'SaaS - Downselling'!DD169-DD169*'SaaS - Downselling'!DD101+DD33*'SaaS - Upselling'!DD101+DD101*'SaaS - Upselling'!DD169</f>
        <v>4.1456132233735508</v>
      </c>
      <c r="DF169" s="89">
        <f ca="1">DE169-DE169*'SaaS - Churn'!DE169-DE169*'SaaS - Downselling'!DE169-DE169*'SaaS - Downselling'!DE101+DE33*'SaaS - Upselling'!DE101+DE101*'SaaS - Upselling'!DE169</f>
        <v>4.0627009589060794</v>
      </c>
      <c r="DG169" s="89">
        <f ca="1">DF169-DF169*'SaaS - Churn'!DF169-DF169*'SaaS - Downselling'!DF169-DF169*'SaaS - Downselling'!DF101+DF33*'SaaS - Upselling'!DF101+DF101*'SaaS - Upselling'!DF169</f>
        <v>3.9814469397279577</v>
      </c>
      <c r="DH169" s="89">
        <f ca="1">DG169-DG169*'SaaS - Churn'!DG169-DG169*'SaaS - Downselling'!DG169-DG169*'SaaS - Downselling'!DG101+DG33*'SaaS - Upselling'!DG101+DG101*'SaaS - Upselling'!DG169</f>
        <v>3.9018180009333987</v>
      </c>
      <c r="DI169" s="89">
        <f ca="1">DH169-DH169*'SaaS - Churn'!DH169-DH169*'SaaS - Downselling'!DH169-DH169*'SaaS - Downselling'!DH101+DH33*'SaaS - Upselling'!DH101+DH101*'SaaS - Upselling'!DH169</f>
        <v>3.8237816409147309</v>
      </c>
      <c r="DJ169" s="89">
        <f ca="1">DI169-DI169*'SaaS - Churn'!DI169-DI169*'SaaS - Downselling'!DI169-DI169*'SaaS - Downselling'!DI101+DI33*'SaaS - Upselling'!DI101+DI101*'SaaS - Upselling'!DI169</f>
        <v>3.7473060080964364</v>
      </c>
      <c r="DK169" s="89">
        <f ca="1">DJ169-DJ169*'SaaS - Churn'!DJ169-DJ169*'SaaS - Downselling'!DJ169-DJ169*'SaaS - Downselling'!DJ101+DJ33*'SaaS - Upselling'!DJ101+DJ101*'SaaS - Upselling'!DJ169</f>
        <v>3.6723598879345078</v>
      </c>
      <c r="DL169" s="89">
        <f ca="1">DK169-DK169*'SaaS - Churn'!DK169-DK169*'SaaS - Downselling'!DK169-DK169*'SaaS - Downselling'!DK101+DK33*'SaaS - Upselling'!DK101+DK101*'SaaS - Upselling'!DK169</f>
        <v>3.5989126901758177</v>
      </c>
      <c r="DM169" s="89">
        <f ca="1">DL169-DL169*'SaaS - Churn'!DL169-DL169*'SaaS - Downselling'!DL169-DL169*'SaaS - Downselling'!DL101+DL33*'SaaS - Upselling'!DL101+DL101*'SaaS - Upselling'!DL169</f>
        <v>3.5269344363723012</v>
      </c>
      <c r="DN169" s="89">
        <f ca="1">DM169-DM169*'SaaS - Churn'!DM169-DM169*'SaaS - Downselling'!DM169-DM169*'SaaS - Downselling'!DM101+DM33*'SaaS - Upselling'!DM101+DM101*'SaaS - Upselling'!DM169</f>
        <v>3.456395747644855</v>
      </c>
      <c r="DO169" s="89">
        <f ca="1">DN169-DN169*'SaaS - Churn'!DN169-DN169*'SaaS - Downselling'!DN169-DN169*'SaaS - Downselling'!DN101+DN33*'SaaS - Upselling'!DN101+DN101*'SaaS - Upselling'!DN169</f>
        <v>3.3872678326919581</v>
      </c>
      <c r="DP169" s="89">
        <f ca="1">DO169-DO169*'SaaS - Churn'!DO169-DO169*'SaaS - Downselling'!DO169-DO169*'SaaS - Downselling'!DO101+DO33*'SaaS - Upselling'!DO101+DO101*'SaaS - Upselling'!DO169</f>
        <v>3.3195224760381188</v>
      </c>
      <c r="DQ169" s="89">
        <f ca="1">DP169-DP169*'SaaS - Churn'!DP169-DP169*'SaaS - Downselling'!DP169-DP169*'SaaS - Downselling'!DP101+DP33*'SaaS - Upselling'!DP101+DP101*'SaaS - Upselling'!DP169</f>
        <v>3.2531320265173562</v>
      </c>
      <c r="DR169" s="89">
        <f ca="1">DQ169-DQ169*'SaaS - Churn'!DQ169-DQ169*'SaaS - Downselling'!DQ169-DQ169*'SaaS - Downselling'!DQ101+DQ33*'SaaS - Upselling'!DQ101+DQ101*'SaaS - Upselling'!DQ169</f>
        <v>3.1880693859870091</v>
      </c>
    </row>
    <row r="170" spans="2:122" ht="15.75" customHeight="1">
      <c r="B170" s="195">
        <v>43862</v>
      </c>
      <c r="BK170" s="89">
        <f ca="1"/>
        <v>13.3</v>
      </c>
      <c r="BL170" s="89">
        <f ca="1">BK170-BK170*'SaaS - Churn'!BK170-BK170*'SaaS - Downselling'!BK170-BK170*'SaaS - Downselling'!BK102+BK34*'SaaS - Upselling'!BK102+BK102*'SaaS - Upselling'!BK170</f>
        <v>13.034000000000001</v>
      </c>
      <c r="BM170" s="89">
        <f ca="1">BL170-BL170*'SaaS - Churn'!BL170-BL170*'SaaS - Downselling'!BL170-BL170*'SaaS - Downselling'!BL102+BL34*'SaaS - Upselling'!BL102+BL102*'SaaS - Upselling'!BL170</f>
        <v>12.77332</v>
      </c>
      <c r="BN170" s="89">
        <f ca="1">BM170-BM170*'SaaS - Churn'!BM170-BM170*'SaaS - Downselling'!BM170-BM170*'SaaS - Downselling'!BM102+BM34*'SaaS - Upselling'!BM102+BM102*'SaaS - Upselling'!BM170</f>
        <v>12.5178536</v>
      </c>
      <c r="BO170" s="89">
        <f ca="1">BN170-BN170*'SaaS - Churn'!BN170-BN170*'SaaS - Downselling'!BN170-BN170*'SaaS - Downselling'!BN102+BN34*'SaaS - Upselling'!BN102+BN102*'SaaS - Upselling'!BN170</f>
        <v>12.267496528000001</v>
      </c>
      <c r="BP170" s="89">
        <f ca="1">BO170-BO170*'SaaS - Churn'!BO170-BO170*'SaaS - Downselling'!BO170-BO170*'SaaS - Downselling'!BO102+BO34*'SaaS - Upselling'!BO102+BO102*'SaaS - Upselling'!BO170</f>
        <v>12.022146597440001</v>
      </c>
      <c r="BQ170" s="89">
        <f ca="1">BP170-BP170*'SaaS - Churn'!BP170-BP170*'SaaS - Downselling'!BP170-BP170*'SaaS - Downselling'!BP102+BP34*'SaaS - Upselling'!BP102+BP102*'SaaS - Upselling'!BP170</f>
        <v>11.7817036654912</v>
      </c>
      <c r="BR170" s="89">
        <f ca="1">BQ170-BQ170*'SaaS - Churn'!BQ170-BQ170*'SaaS - Downselling'!BQ170-BQ170*'SaaS - Downselling'!BQ102+BQ34*'SaaS - Upselling'!BQ102+BQ102*'SaaS - Upselling'!BQ170</f>
        <v>11.546069592181377</v>
      </c>
      <c r="BS170" s="89">
        <f ca="1">BR170-BR170*'SaaS - Churn'!BR170-BR170*'SaaS - Downselling'!BR170-BR170*'SaaS - Downselling'!BR102+BR34*'SaaS - Upselling'!BR102+BR102*'SaaS - Upselling'!BR170</f>
        <v>11.315148200337749</v>
      </c>
      <c r="BT170" s="89">
        <f ca="1">BS170-BS170*'SaaS - Churn'!BS170-BS170*'SaaS - Downselling'!BS170-BS170*'SaaS - Downselling'!BS102+BS34*'SaaS - Upselling'!BS102+BS102*'SaaS - Upselling'!BS170</f>
        <v>11.088845236330993</v>
      </c>
      <c r="BU170" s="89">
        <f ca="1">BT170-BT170*'SaaS - Churn'!BT170-BT170*'SaaS - Downselling'!BT170-BT170*'SaaS - Downselling'!BT102+BT34*'SaaS - Upselling'!BT102+BT102*'SaaS - Upselling'!BT170</f>
        <v>10.867068331604374</v>
      </c>
      <c r="BV170" s="89">
        <f ca="1">BU170-BU170*'SaaS - Churn'!BU170-BU170*'SaaS - Downselling'!BU170-BU170*'SaaS - Downselling'!BU102+BU34*'SaaS - Upselling'!BU102+BU102*'SaaS - Upselling'!BU170</f>
        <v>10.649726964972286</v>
      </c>
      <c r="BW170" s="89">
        <f ca="1">BV170-BV170*'SaaS - Churn'!BV170-BV170*'SaaS - Downselling'!BV170-BV170*'SaaS - Downselling'!BV102+BV34*'SaaS - Upselling'!BV102+BV102*'SaaS - Upselling'!BV170</f>
        <v>10.43673242567284</v>
      </c>
      <c r="BX170" s="89">
        <f ca="1">BW170-BW170*'SaaS - Churn'!BW170-BW170*'SaaS - Downselling'!BW170-BW170*'SaaS - Downselling'!BW102+BW34*'SaaS - Upselling'!BW102+BW102*'SaaS - Upselling'!BW170</f>
        <v>10.227997777159384</v>
      </c>
      <c r="BY170" s="89">
        <f ca="1">BX170-BX170*'SaaS - Churn'!BX170-BX170*'SaaS - Downselling'!BX170-BX170*'SaaS - Downselling'!BX102+BX34*'SaaS - Upselling'!BX102+BX102*'SaaS - Upselling'!BX170</f>
        <v>10.023437821616197</v>
      </c>
      <c r="BZ170" s="89">
        <f ca="1">BY170-BY170*'SaaS - Churn'!BY170-BY170*'SaaS - Downselling'!BY170-BY170*'SaaS - Downselling'!BY102+BY34*'SaaS - Upselling'!BY102+BY102*'SaaS - Upselling'!BY170</f>
        <v>9.822969065183873</v>
      </c>
      <c r="CA170" s="89">
        <f ca="1">BZ170-BZ170*'SaaS - Churn'!BZ170-BZ170*'SaaS - Downselling'!BZ170-BZ170*'SaaS - Downselling'!BZ102+BZ34*'SaaS - Upselling'!BZ102+BZ102*'SaaS - Upselling'!BZ170</f>
        <v>9.6265096838801956</v>
      </c>
      <c r="CB170" s="89">
        <f ca="1">CA170-CA170*'SaaS - Churn'!CA170-CA170*'SaaS - Downselling'!CA170-CA170*'SaaS - Downselling'!CA102+CA34*'SaaS - Upselling'!CA102+CA102*'SaaS - Upselling'!CA170</f>
        <v>9.4339794902025922</v>
      </c>
      <c r="CC170" s="89">
        <f ca="1">CB170-CB170*'SaaS - Churn'!CB170-CB170*'SaaS - Downselling'!CB170-CB170*'SaaS - Downselling'!CB102+CB34*'SaaS - Upselling'!CB102+CB102*'SaaS - Upselling'!CB170</f>
        <v>9.2452999003985408</v>
      </c>
      <c r="CD170" s="89">
        <f ca="1">CC170-CC170*'SaaS - Churn'!CC170-CC170*'SaaS - Downselling'!CC170-CC170*'SaaS - Downselling'!CC102+CC34*'SaaS - Upselling'!CC102+CC102*'SaaS - Upselling'!CC170</f>
        <v>9.0603939023905706</v>
      </c>
      <c r="CE170" s="89">
        <f ca="1">CD170-CD170*'SaaS - Churn'!CD170-CD170*'SaaS - Downselling'!CD170-CD170*'SaaS - Downselling'!CD102+CD34*'SaaS - Upselling'!CD102+CD102*'SaaS - Upselling'!CD170</f>
        <v>8.8791860243427596</v>
      </c>
      <c r="CF170" s="89">
        <f ca="1">CE170-CE170*'SaaS - Churn'!CE170-CE170*'SaaS - Downselling'!CE170-CE170*'SaaS - Downselling'!CE102+CE34*'SaaS - Upselling'!CE102+CE102*'SaaS - Upselling'!CE170</f>
        <v>8.7016023038559052</v>
      </c>
      <c r="CG170" s="89">
        <f ca="1">CF170-CF170*'SaaS - Churn'!CF170-CF170*'SaaS - Downselling'!CF170-CF170*'SaaS - Downselling'!CF102+CF34*'SaaS - Upselling'!CF102+CF102*'SaaS - Upselling'!CF170</f>
        <v>8.5275702577787875</v>
      </c>
      <c r="CH170" s="89">
        <f ca="1">CG170-CG170*'SaaS - Churn'!CG170-CG170*'SaaS - Downselling'!CG170-CG170*'SaaS - Downselling'!CG102+CG34*'SaaS - Upselling'!CG102+CG102*'SaaS - Upselling'!CG170</f>
        <v>8.3570188526232112</v>
      </c>
      <c r="CI170" s="89">
        <f ca="1">CH170-CH170*'SaaS - Churn'!CH170-CH170*'SaaS - Downselling'!CH170-CH170*'SaaS - Downselling'!CH102+CH34*'SaaS - Upselling'!CH102+CH102*'SaaS - Upselling'!CH170</f>
        <v>8.1898784755707474</v>
      </c>
      <c r="CJ170" s="89">
        <f ca="1">CI170-CI170*'SaaS - Churn'!CI170-CI170*'SaaS - Downselling'!CI170-CI170*'SaaS - Downselling'!CI102+CI34*'SaaS - Upselling'!CI102+CI102*'SaaS - Upselling'!CI170</f>
        <v>8.0260809060593328</v>
      </c>
      <c r="CK170" s="89">
        <f ca="1">CJ170-CJ170*'SaaS - Churn'!CJ170-CJ170*'SaaS - Downselling'!CJ170-CJ170*'SaaS - Downselling'!CJ102+CJ34*'SaaS - Upselling'!CJ102+CJ102*'SaaS - Upselling'!CJ170</f>
        <v>7.8655592879381464</v>
      </c>
      <c r="CL170" s="89">
        <f ca="1">CK170-CK170*'SaaS - Churn'!CK170-CK170*'SaaS - Downselling'!CK170-CK170*'SaaS - Downselling'!CK102+CK34*'SaaS - Upselling'!CK102+CK102*'SaaS - Upselling'!CK170</f>
        <v>7.7082481021793834</v>
      </c>
      <c r="CM170" s="89">
        <f ca="1">CL170-CL170*'SaaS - Churn'!CL170-CL170*'SaaS - Downselling'!CL170-CL170*'SaaS - Downselling'!CL102+CL34*'SaaS - Upselling'!CL102+CL102*'SaaS - Upselling'!CL170</f>
        <v>7.5540831401357957</v>
      </c>
      <c r="CN170" s="89">
        <f ca="1">CM170-CM170*'SaaS - Churn'!CM170-CM170*'SaaS - Downselling'!CM170-CM170*'SaaS - Downselling'!CM102+CM34*'SaaS - Upselling'!CM102+CM102*'SaaS - Upselling'!CM170</f>
        <v>7.4030014773330794</v>
      </c>
      <c r="CO170" s="89">
        <f ca="1">CN170-CN170*'SaaS - Churn'!CN170-CN170*'SaaS - Downselling'!CN170-CN170*'SaaS - Downselling'!CN102+CN34*'SaaS - Upselling'!CN102+CN102*'SaaS - Upselling'!CN170</f>
        <v>7.2549414477864183</v>
      </c>
      <c r="CP170" s="89">
        <f ca="1">CO170-CO170*'SaaS - Churn'!CO170-CO170*'SaaS - Downselling'!CO170-CO170*'SaaS - Downselling'!CO102+CO34*'SaaS - Upselling'!CO102+CO102*'SaaS - Upselling'!CO170</f>
        <v>7.1098426188306902</v>
      </c>
      <c r="CQ170" s="89">
        <f ca="1">CP170-CP170*'SaaS - Churn'!CP170-CP170*'SaaS - Downselling'!CP170-CP170*'SaaS - Downselling'!CP102+CP34*'SaaS - Upselling'!CP102+CP102*'SaaS - Upselling'!CP170</f>
        <v>6.9676457664540763</v>
      </c>
      <c r="CR170" s="89">
        <f ca="1">CQ170-CQ170*'SaaS - Churn'!CQ170-CQ170*'SaaS - Downselling'!CQ170-CQ170*'SaaS - Downselling'!CQ102+CQ34*'SaaS - Upselling'!CQ102+CQ102*'SaaS - Upselling'!CQ170</f>
        <v>6.8282928511249947</v>
      </c>
      <c r="CS170" s="89">
        <f ca="1">CR170-CR170*'SaaS - Churn'!CR170-CR170*'SaaS - Downselling'!CR170-CR170*'SaaS - Downselling'!CR102+CR34*'SaaS - Upselling'!CR102+CR102*'SaaS - Upselling'!CR170</f>
        <v>6.6917269941024946</v>
      </c>
      <c r="CT170" s="89">
        <f ca="1">CS170-CS170*'SaaS - Churn'!CS170-CS170*'SaaS - Downselling'!CS170-CS170*'SaaS - Downselling'!CS102+CS34*'SaaS - Upselling'!CS102+CS102*'SaaS - Upselling'!CS170</f>
        <v>6.5578924542204451</v>
      </c>
      <c r="CU170" s="89">
        <f ca="1">CT170-CT170*'SaaS - Churn'!CT170-CT170*'SaaS - Downselling'!CT170-CT170*'SaaS - Downselling'!CT102+CT34*'SaaS - Upselling'!CT102+CT102*'SaaS - Upselling'!CT170</f>
        <v>6.4267346051360361</v>
      </c>
      <c r="CV170" s="89">
        <f ca="1">CU170-CU170*'SaaS - Churn'!CU170-CU170*'SaaS - Downselling'!CU170-CU170*'SaaS - Downselling'!CU102+CU34*'SaaS - Upselling'!CU102+CU102*'SaaS - Upselling'!CU170</f>
        <v>6.2981999130333151</v>
      </c>
      <c r="CW170" s="89">
        <f ca="1">CV170-CV170*'SaaS - Churn'!CV170-CV170*'SaaS - Downselling'!CV170-CV170*'SaaS - Downselling'!CV102+CV34*'SaaS - Upselling'!CV102+CV102*'SaaS - Upselling'!CV170</f>
        <v>6.1722359147726484</v>
      </c>
      <c r="CX170" s="89">
        <f ca="1">CW170-CW170*'SaaS - Churn'!CW170-CW170*'SaaS - Downselling'!CW170-CW170*'SaaS - Downselling'!CW102+CW34*'SaaS - Upselling'!CW102+CW102*'SaaS - Upselling'!CW170</f>
        <v>6.0487911964771959</v>
      </c>
      <c r="CY170" s="89">
        <f ca="1">CX170-CX170*'SaaS - Churn'!CX170-CX170*'SaaS - Downselling'!CX170-CX170*'SaaS - Downselling'!CX102+CX34*'SaaS - Upselling'!CX102+CX102*'SaaS - Upselling'!CX170</f>
        <v>5.9278153725476521</v>
      </c>
      <c r="CZ170" s="89">
        <f ca="1">CY170-CY170*'SaaS - Churn'!CY170-CY170*'SaaS - Downselling'!CY170-CY170*'SaaS - Downselling'!CY102+CY34*'SaaS - Upselling'!CY102+CY102*'SaaS - Upselling'!CY170</f>
        <v>5.8092590650966986</v>
      </c>
      <c r="DA170" s="89">
        <f ca="1">CZ170-CZ170*'SaaS - Churn'!CZ170-CZ170*'SaaS - Downselling'!CZ170-CZ170*'SaaS - Downselling'!CZ102+CZ34*'SaaS - Upselling'!CZ102+CZ102*'SaaS - Upselling'!CZ170</f>
        <v>5.6930738837947645</v>
      </c>
      <c r="DB170" s="89">
        <f ca="1">DA170-DA170*'SaaS - Churn'!DA170-DA170*'SaaS - Downselling'!DA170-DA170*'SaaS - Downselling'!DA102+DA34*'SaaS - Upselling'!DA102+DA102*'SaaS - Upselling'!DA170</f>
        <v>5.5792124061188693</v>
      </c>
      <c r="DC170" s="89">
        <f ca="1">DB170-DB170*'SaaS - Churn'!DB170-DB170*'SaaS - Downselling'!DB170-DB170*'SaaS - Downselling'!DB102+DB34*'SaaS - Upselling'!DB102+DB102*'SaaS - Upselling'!DB170</f>
        <v>5.4676281579964918</v>
      </c>
      <c r="DD170" s="89">
        <f ca="1">DC170-DC170*'SaaS - Churn'!DC170-DC170*'SaaS - Downselling'!DC170-DC170*'SaaS - Downselling'!DC102+DC34*'SaaS - Upselling'!DC102+DC102*'SaaS - Upselling'!DC170</f>
        <v>5.3582755948365621</v>
      </c>
      <c r="DE170" s="89">
        <f ca="1">DD170-DD170*'SaaS - Churn'!DD170-DD170*'SaaS - Downselling'!DD170-DD170*'SaaS - Downselling'!DD102+DD34*'SaaS - Upselling'!DD102+DD102*'SaaS - Upselling'!DD170</f>
        <v>5.2511100829398307</v>
      </c>
      <c r="DF170" s="89">
        <f ca="1">DE170-DE170*'SaaS - Churn'!DE170-DE170*'SaaS - Downselling'!DE170-DE170*'SaaS - Downselling'!DE102+DE34*'SaaS - Upselling'!DE102+DE102*'SaaS - Upselling'!DE170</f>
        <v>5.1460878812810344</v>
      </c>
      <c r="DG170" s="89">
        <f ca="1">DF170-DF170*'SaaS - Churn'!DF170-DF170*'SaaS - Downselling'!DF170-DF170*'SaaS - Downselling'!DF102+DF34*'SaaS - Upselling'!DF102+DF102*'SaaS - Upselling'!DF170</f>
        <v>5.0431661236554142</v>
      </c>
      <c r="DH170" s="89">
        <f ca="1">DG170-DG170*'SaaS - Churn'!DG170-DG170*'SaaS - Downselling'!DG170-DG170*'SaaS - Downselling'!DG102+DG34*'SaaS - Upselling'!DG102+DG102*'SaaS - Upselling'!DG170</f>
        <v>4.942302801182306</v>
      </c>
      <c r="DI170" s="89">
        <f ca="1">DH170-DH170*'SaaS - Churn'!DH170-DH170*'SaaS - Downselling'!DH170-DH170*'SaaS - Downselling'!DH102+DH34*'SaaS - Upselling'!DH102+DH102*'SaaS - Upselling'!DH170</f>
        <v>4.8434567451586599</v>
      </c>
      <c r="DJ170" s="89">
        <f ca="1">DI170-DI170*'SaaS - Churn'!DI170-DI170*'SaaS - Downselling'!DI170-DI170*'SaaS - Downselling'!DI102+DI34*'SaaS - Upselling'!DI102+DI102*'SaaS - Upselling'!DI170</f>
        <v>4.7465876102554869</v>
      </c>
      <c r="DK170" s="89">
        <f ca="1">DJ170-DJ170*'SaaS - Churn'!DJ170-DJ170*'SaaS - Downselling'!DJ170-DJ170*'SaaS - Downselling'!DJ102+DJ34*'SaaS - Upselling'!DJ102+DJ102*'SaaS - Upselling'!DJ170</f>
        <v>4.6516558580503773</v>
      </c>
      <c r="DL170" s="89">
        <f ca="1">DK170-DK170*'SaaS - Churn'!DK170-DK170*'SaaS - Downselling'!DK170-DK170*'SaaS - Downselling'!DK102+DK34*'SaaS - Upselling'!DK102+DK102*'SaaS - Upselling'!DK170</f>
        <v>4.55862274088937</v>
      </c>
      <c r="DM170" s="89">
        <f ca="1">DL170-DL170*'SaaS - Churn'!DL170-DL170*'SaaS - Downselling'!DL170-DL170*'SaaS - Downselling'!DL102+DL34*'SaaS - Upselling'!DL102+DL102*'SaaS - Upselling'!DL170</f>
        <v>4.4674502860715828</v>
      </c>
      <c r="DN170" s="89">
        <f ca="1">DM170-DM170*'SaaS - Churn'!DM170-DM170*'SaaS - Downselling'!DM170-DM170*'SaaS - Downselling'!DM102+DM34*'SaaS - Upselling'!DM102+DM102*'SaaS - Upselling'!DM170</f>
        <v>4.3781012803501511</v>
      </c>
      <c r="DO170" s="89">
        <f ca="1">DN170-DN170*'SaaS - Churn'!DN170-DN170*'SaaS - Downselling'!DN170-DN170*'SaaS - Downselling'!DN102+DN34*'SaaS - Upselling'!DN102+DN102*'SaaS - Upselling'!DN170</f>
        <v>4.2905392547431482</v>
      </c>
      <c r="DP170" s="89">
        <f ca="1">DO170-DO170*'SaaS - Churn'!DO170-DO170*'SaaS - Downselling'!DO170-DO170*'SaaS - Downselling'!DO102+DO34*'SaaS - Upselling'!DO102+DO102*'SaaS - Upselling'!DO170</f>
        <v>4.2047284696482849</v>
      </c>
      <c r="DQ170" s="89">
        <f ca="1">DP170-DP170*'SaaS - Churn'!DP170-DP170*'SaaS - Downselling'!DP170-DP170*'SaaS - Downselling'!DP102+DP34*'SaaS - Upselling'!DP102+DP102*'SaaS - Upselling'!DP170</f>
        <v>4.1206339002553189</v>
      </c>
      <c r="DR170" s="89">
        <f ca="1">DQ170-DQ170*'SaaS - Churn'!DQ170-DQ170*'SaaS - Downselling'!DQ170-DQ170*'SaaS - Downselling'!DQ102+DQ34*'SaaS - Upselling'!DQ102+DQ102*'SaaS - Upselling'!DQ170</f>
        <v>4.038221222250213</v>
      </c>
    </row>
    <row r="171" spans="2:122" ht="15.75" customHeight="1">
      <c r="B171" s="195">
        <v>43891</v>
      </c>
      <c r="BK171" s="89">
        <f ca="1"/>
        <v>16.100000000000001</v>
      </c>
      <c r="BL171" s="89">
        <f ca="1">BK171-BK171*'SaaS - Churn'!BK171-BK171*'SaaS - Downselling'!BK171-BK171*'SaaS - Downselling'!BK103+BK35*'SaaS - Upselling'!BK103+BK103*'SaaS - Upselling'!BK171</f>
        <v>15.778000000000002</v>
      </c>
      <c r="BM171" s="89">
        <f ca="1">BL171-BL171*'SaaS - Churn'!BL171-BL171*'SaaS - Downselling'!BL171-BL171*'SaaS - Downselling'!BL103+BL35*'SaaS - Upselling'!BL103+BL103*'SaaS - Upselling'!BL171</f>
        <v>15.462440000000003</v>
      </c>
      <c r="BN171" s="89">
        <f ca="1">BM171-BM171*'SaaS - Churn'!BM171-BM171*'SaaS - Downselling'!BM171-BM171*'SaaS - Downselling'!BM103+BM35*'SaaS - Upselling'!BM103+BM103*'SaaS - Upselling'!BM171</f>
        <v>15.153191200000002</v>
      </c>
      <c r="BO171" s="89">
        <f ca="1">BN171-BN171*'SaaS - Churn'!BN171-BN171*'SaaS - Downselling'!BN171-BN171*'SaaS - Downselling'!BN103+BN35*'SaaS - Upselling'!BN103+BN103*'SaaS - Upselling'!BN171</f>
        <v>14.850127376000001</v>
      </c>
      <c r="BP171" s="89">
        <f ca="1">BO171-BO171*'SaaS - Churn'!BO171-BO171*'SaaS - Downselling'!BO171-BO171*'SaaS - Downselling'!BO103+BO35*'SaaS - Upselling'!BO103+BO103*'SaaS - Upselling'!BO171</f>
        <v>14.553124828480001</v>
      </c>
      <c r="BQ171" s="89">
        <f ca="1">BP171-BP171*'SaaS - Churn'!BP171-BP171*'SaaS - Downselling'!BP171-BP171*'SaaS - Downselling'!BP103+BP35*'SaaS - Upselling'!BP103+BP103*'SaaS - Upselling'!BP171</f>
        <v>14.262062331910402</v>
      </c>
      <c r="BR171" s="89">
        <f ca="1">BQ171-BQ171*'SaaS - Churn'!BQ171-BQ171*'SaaS - Downselling'!BQ171-BQ171*'SaaS - Downselling'!BQ103+BQ35*'SaaS - Upselling'!BQ103+BQ103*'SaaS - Upselling'!BQ171</f>
        <v>13.976821085272194</v>
      </c>
      <c r="BS171" s="89">
        <f ca="1">BR171-BR171*'SaaS - Churn'!BR171-BR171*'SaaS - Downselling'!BR171-BR171*'SaaS - Downselling'!BR103+BR35*'SaaS - Upselling'!BR103+BR103*'SaaS - Upselling'!BR171</f>
        <v>13.69728466356675</v>
      </c>
      <c r="BT171" s="89">
        <f ca="1">BS171-BS171*'SaaS - Churn'!BS171-BS171*'SaaS - Downselling'!BS171-BS171*'SaaS - Downselling'!BS103+BS35*'SaaS - Upselling'!BS103+BS103*'SaaS - Upselling'!BS171</f>
        <v>13.423338970295415</v>
      </c>
      <c r="BU171" s="89">
        <f ca="1">BT171-BT171*'SaaS - Churn'!BT171-BT171*'SaaS - Downselling'!BT171-BT171*'SaaS - Downselling'!BT103+BT35*'SaaS - Upselling'!BT103+BT103*'SaaS - Upselling'!BT171</f>
        <v>13.154872190889506</v>
      </c>
      <c r="BV171" s="89">
        <f ca="1">BU171-BU171*'SaaS - Churn'!BU171-BU171*'SaaS - Downselling'!BU171-BU171*'SaaS - Downselling'!BU103+BU35*'SaaS - Upselling'!BU103+BU103*'SaaS - Upselling'!BU171</f>
        <v>12.891774747071716</v>
      </c>
      <c r="BW171" s="89">
        <f ca="1">BV171-BV171*'SaaS - Churn'!BV171-BV171*'SaaS - Downselling'!BV171-BV171*'SaaS - Downselling'!BV103+BV35*'SaaS - Upselling'!BV103+BV103*'SaaS - Upselling'!BV171</f>
        <v>12.633939252130283</v>
      </c>
      <c r="BX171" s="89">
        <f ca="1">BW171-BW171*'SaaS - Churn'!BW171-BW171*'SaaS - Downselling'!BW171-BW171*'SaaS - Downselling'!BW103+BW35*'SaaS - Upselling'!BW103+BW103*'SaaS - Upselling'!BW171</f>
        <v>12.381260467087676</v>
      </c>
      <c r="BY171" s="89">
        <f ca="1">BX171-BX171*'SaaS - Churn'!BX171-BX171*'SaaS - Downselling'!BX171-BX171*'SaaS - Downselling'!BX103+BX35*'SaaS - Upselling'!BX103+BX103*'SaaS - Upselling'!BX171</f>
        <v>12.133635257745922</v>
      </c>
      <c r="BZ171" s="89">
        <f ca="1">BY171-BY171*'SaaS - Churn'!BY171-BY171*'SaaS - Downselling'!BY171-BY171*'SaaS - Downselling'!BY103+BY35*'SaaS - Upselling'!BY103+BY103*'SaaS - Upselling'!BY171</f>
        <v>11.890962552591004</v>
      </c>
      <c r="CA171" s="89">
        <f ca="1">BZ171-BZ171*'SaaS - Churn'!BZ171-BZ171*'SaaS - Downselling'!BZ171-BZ171*'SaaS - Downselling'!BZ103+BZ35*'SaaS - Upselling'!BZ103+BZ103*'SaaS - Upselling'!BZ171</f>
        <v>11.653143301539185</v>
      </c>
      <c r="CB171" s="89">
        <f ca="1">CA171-CA171*'SaaS - Churn'!CA171-CA171*'SaaS - Downselling'!CA171-CA171*'SaaS - Downselling'!CA103+CA35*'SaaS - Upselling'!CA103+CA103*'SaaS - Upselling'!CA171</f>
        <v>11.420080435508401</v>
      </c>
      <c r="CC171" s="89">
        <f ca="1">CB171-CB171*'SaaS - Churn'!CB171-CB171*'SaaS - Downselling'!CB171-CB171*'SaaS - Downselling'!CB103+CB35*'SaaS - Upselling'!CB103+CB103*'SaaS - Upselling'!CB171</f>
        <v>11.191678826798233</v>
      </c>
      <c r="CD171" s="89">
        <f ca="1">CC171-CC171*'SaaS - Churn'!CC171-CC171*'SaaS - Downselling'!CC171-CC171*'SaaS - Downselling'!CC103+CC35*'SaaS - Upselling'!CC103+CC103*'SaaS - Upselling'!CC171</f>
        <v>10.967845250262268</v>
      </c>
      <c r="CE171" s="89">
        <f ca="1">CD171-CD171*'SaaS - Churn'!CD171-CD171*'SaaS - Downselling'!CD171-CD171*'SaaS - Downselling'!CD103+CD35*'SaaS - Upselling'!CD103+CD103*'SaaS - Upselling'!CD171</f>
        <v>10.748488345257023</v>
      </c>
      <c r="CF171" s="89">
        <f ca="1">CE171-CE171*'SaaS - Churn'!CE171-CE171*'SaaS - Downselling'!CE171-CE171*'SaaS - Downselling'!CE103+CE35*'SaaS - Upselling'!CE103+CE103*'SaaS - Upselling'!CE171</f>
        <v>10.533518578351883</v>
      </c>
      <c r="CG171" s="89">
        <f ca="1">CF171-CF171*'SaaS - Churn'!CF171-CF171*'SaaS - Downselling'!CF171-CF171*'SaaS - Downselling'!CF103+CF35*'SaaS - Upselling'!CF103+CF103*'SaaS - Upselling'!CF171</f>
        <v>10.322848206784846</v>
      </c>
      <c r="CH171" s="89">
        <f ca="1">CG171-CG171*'SaaS - Churn'!CG171-CG171*'SaaS - Downselling'!CG171-CG171*'SaaS - Downselling'!CG103+CG35*'SaaS - Upselling'!CG103+CG103*'SaaS - Upselling'!CG171</f>
        <v>10.116391242649149</v>
      </c>
      <c r="CI171" s="89">
        <f ca="1">CH171-CH171*'SaaS - Churn'!CH171-CH171*'SaaS - Downselling'!CH171-CH171*'SaaS - Downselling'!CH103+CH35*'SaaS - Upselling'!CH103+CH103*'SaaS - Upselling'!CH171</f>
        <v>9.9140634177961662</v>
      </c>
      <c r="CJ171" s="89">
        <f ca="1">CI171-CI171*'SaaS - Churn'!CI171-CI171*'SaaS - Downselling'!CI171-CI171*'SaaS - Downselling'!CI103+CI35*'SaaS - Upselling'!CI103+CI103*'SaaS - Upselling'!CI171</f>
        <v>9.7157821494402423</v>
      </c>
      <c r="CK171" s="89">
        <f ca="1">CJ171-CJ171*'SaaS - Churn'!CJ171-CJ171*'SaaS - Downselling'!CJ171-CJ171*'SaaS - Downselling'!CJ103+CJ35*'SaaS - Upselling'!CJ103+CJ103*'SaaS - Upselling'!CJ171</f>
        <v>9.5214665064514374</v>
      </c>
      <c r="CL171" s="89">
        <f ca="1">CK171-CK171*'SaaS - Churn'!CK171-CK171*'SaaS - Downselling'!CK171-CK171*'SaaS - Downselling'!CK103+CK35*'SaaS - Upselling'!CK103+CK103*'SaaS - Upselling'!CK171</f>
        <v>9.3310371763224094</v>
      </c>
      <c r="CM171" s="89">
        <f ca="1">CL171-CL171*'SaaS - Churn'!CL171-CL171*'SaaS - Downselling'!CL171-CL171*'SaaS - Downselling'!CL103+CL35*'SaaS - Upselling'!CL103+CL103*'SaaS - Upselling'!CL171</f>
        <v>9.1444164327959605</v>
      </c>
      <c r="CN171" s="89">
        <f ca="1">CM171-CM171*'SaaS - Churn'!CM171-CM171*'SaaS - Downselling'!CM171-CM171*'SaaS - Downselling'!CM103+CM35*'SaaS - Upselling'!CM103+CM103*'SaaS - Upselling'!CM171</f>
        <v>8.9615281041400419</v>
      </c>
      <c r="CO171" s="89">
        <f ca="1">CN171-CN171*'SaaS - Churn'!CN171-CN171*'SaaS - Downselling'!CN171-CN171*'SaaS - Downselling'!CN103+CN35*'SaaS - Upselling'!CN103+CN103*'SaaS - Upselling'!CN171</f>
        <v>8.7822975420572416</v>
      </c>
      <c r="CP171" s="89">
        <f ca="1">CO171-CO171*'SaaS - Churn'!CO171-CO171*'SaaS - Downselling'!CO171-CO171*'SaaS - Downselling'!CO103+CO35*'SaaS - Upselling'!CO103+CO103*'SaaS - Upselling'!CO171</f>
        <v>8.6066515912160959</v>
      </c>
      <c r="CQ171" s="89">
        <f ca="1">CP171-CP171*'SaaS - Churn'!CP171-CP171*'SaaS - Downselling'!CP171-CP171*'SaaS - Downselling'!CP103+CP35*'SaaS - Upselling'!CP103+CP103*'SaaS - Upselling'!CP171</f>
        <v>8.4345185593917744</v>
      </c>
      <c r="CR171" s="89">
        <f ca="1">CQ171-CQ171*'SaaS - Churn'!CQ171-CQ171*'SaaS - Downselling'!CQ171-CQ171*'SaaS - Downselling'!CQ103+CQ35*'SaaS - Upselling'!CQ103+CQ103*'SaaS - Upselling'!CQ171</f>
        <v>8.2658281882039386</v>
      </c>
      <c r="CS171" s="89">
        <f ca="1">CR171-CR171*'SaaS - Churn'!CR171-CR171*'SaaS - Downselling'!CR171-CR171*'SaaS - Downselling'!CR103+CR35*'SaaS - Upselling'!CR103+CR103*'SaaS - Upselling'!CR171</f>
        <v>8.1005116244398607</v>
      </c>
      <c r="CT171" s="89">
        <f ca="1">CS171-CS171*'SaaS - Churn'!CS171-CS171*'SaaS - Downselling'!CS171-CS171*'SaaS - Downselling'!CS103+CS35*'SaaS - Upselling'!CS103+CS103*'SaaS - Upselling'!CS171</f>
        <v>7.9385013919510632</v>
      </c>
      <c r="CU171" s="89">
        <f ca="1">CT171-CT171*'SaaS - Churn'!CT171-CT171*'SaaS - Downselling'!CT171-CT171*'SaaS - Downselling'!CT103+CT35*'SaaS - Upselling'!CT103+CT103*'SaaS - Upselling'!CT171</f>
        <v>7.7797313641120418</v>
      </c>
      <c r="CV171" s="89">
        <f ca="1">CU171-CU171*'SaaS - Churn'!CU171-CU171*'SaaS - Downselling'!CU171-CU171*'SaaS - Downselling'!CU103+CU35*'SaaS - Upselling'!CU103+CU103*'SaaS - Upselling'!CU171</f>
        <v>7.6241367368298008</v>
      </c>
      <c r="CW171" s="89">
        <f ca="1">CV171-CV171*'SaaS - Churn'!CV171-CV171*'SaaS - Downselling'!CV171-CV171*'SaaS - Downselling'!CV103+CV35*'SaaS - Upselling'!CV103+CV103*'SaaS - Upselling'!CV171</f>
        <v>7.4716540020932047</v>
      </c>
      <c r="CX171" s="89">
        <f ca="1">CW171-CW171*'SaaS - Churn'!CW171-CW171*'SaaS - Downselling'!CW171-CW171*'SaaS - Downselling'!CW103+CW35*'SaaS - Upselling'!CW103+CW103*'SaaS - Upselling'!CW171</f>
        <v>7.3222209220513408</v>
      </c>
      <c r="CY171" s="89">
        <f ca="1">CX171-CX171*'SaaS - Churn'!CX171-CX171*'SaaS - Downselling'!CX171-CX171*'SaaS - Downselling'!CX103+CX35*'SaaS - Upselling'!CX103+CX103*'SaaS - Upselling'!CX171</f>
        <v>7.1757765036103143</v>
      </c>
      <c r="CZ171" s="89">
        <f ca="1">CY171-CY171*'SaaS - Churn'!CY171-CY171*'SaaS - Downselling'!CY171-CY171*'SaaS - Downselling'!CY103+CY35*'SaaS - Upselling'!CY103+CY103*'SaaS - Upselling'!CY171</f>
        <v>7.0322609735381079</v>
      </c>
      <c r="DA171" s="89">
        <f ca="1">CZ171-CZ171*'SaaS - Churn'!CZ171-CZ171*'SaaS - Downselling'!CZ171-CZ171*'SaaS - Downselling'!CZ103+CZ35*'SaaS - Upselling'!CZ103+CZ103*'SaaS - Upselling'!CZ171</f>
        <v>6.8916157540673453</v>
      </c>
      <c r="DB171" s="89">
        <f ca="1">DA171-DA171*'SaaS - Churn'!DA171-DA171*'SaaS - Downselling'!DA171-DA171*'SaaS - Downselling'!DA103+DA35*'SaaS - Upselling'!DA103+DA103*'SaaS - Upselling'!DA171</f>
        <v>6.7537834389859981</v>
      </c>
      <c r="DC171" s="89">
        <f ca="1">DB171-DB171*'SaaS - Churn'!DB171-DB171*'SaaS - Downselling'!DB171-DB171*'SaaS - Downselling'!DB103+DB35*'SaaS - Upselling'!DB103+DB103*'SaaS - Upselling'!DB171</f>
        <v>6.618707770206278</v>
      </c>
      <c r="DD171" s="89">
        <f ca="1">DC171-DC171*'SaaS - Churn'!DC171-DC171*'SaaS - Downselling'!DC171-DC171*'SaaS - Downselling'!DC103+DC35*'SaaS - Upselling'!DC103+DC103*'SaaS - Upselling'!DC171</f>
        <v>6.4863336148021524</v>
      </c>
      <c r="DE171" s="89">
        <f ca="1">DD171-DD171*'SaaS - Churn'!DD171-DD171*'SaaS - Downselling'!DD171-DD171*'SaaS - Downselling'!DD103+DD35*'SaaS - Upselling'!DD103+DD103*'SaaS - Upselling'!DD171</f>
        <v>6.3566069425061098</v>
      </c>
      <c r="DF171" s="89">
        <f ca="1">DE171-DE171*'SaaS - Churn'!DE171-DE171*'SaaS - Downselling'!DE171-DE171*'SaaS - Downselling'!DE103+DE35*'SaaS - Upselling'!DE103+DE103*'SaaS - Upselling'!DE171</f>
        <v>6.2294748036559877</v>
      </c>
      <c r="DG171" s="89">
        <f ca="1">DF171-DF171*'SaaS - Churn'!DF171-DF171*'SaaS - Downselling'!DF171-DF171*'SaaS - Downselling'!DF103+DF35*'SaaS - Upselling'!DF103+DF103*'SaaS - Upselling'!DF171</f>
        <v>6.104885307582868</v>
      </c>
      <c r="DH171" s="89">
        <f ca="1">DG171-DG171*'SaaS - Churn'!DG171-DG171*'SaaS - Downselling'!DG171-DG171*'SaaS - Downselling'!DG103+DG35*'SaaS - Upselling'!DG103+DG103*'SaaS - Upselling'!DG171</f>
        <v>5.9827876014312107</v>
      </c>
      <c r="DI171" s="89">
        <f ca="1">DH171-DH171*'SaaS - Churn'!DH171-DH171*'SaaS - Downselling'!DH171-DH171*'SaaS - Downselling'!DH103+DH35*'SaaS - Upselling'!DH103+DH103*'SaaS - Upselling'!DH171</f>
        <v>5.8631318494025866</v>
      </c>
      <c r="DJ171" s="89">
        <f ca="1">DI171-DI171*'SaaS - Churn'!DI171-DI171*'SaaS - Downselling'!DI171-DI171*'SaaS - Downselling'!DI103+DI35*'SaaS - Upselling'!DI103+DI103*'SaaS - Upselling'!DI171</f>
        <v>5.7458692124145347</v>
      </c>
      <c r="DK171" s="89">
        <f ca="1">DJ171-DJ171*'SaaS - Churn'!DJ171-DJ171*'SaaS - Downselling'!DJ171-DJ171*'SaaS - Downselling'!DJ103+DJ35*'SaaS - Upselling'!DJ103+DJ103*'SaaS - Upselling'!DJ171</f>
        <v>5.6309518281662436</v>
      </c>
      <c r="DL171" s="89">
        <f ca="1">DK171-DK171*'SaaS - Churn'!DK171-DK171*'SaaS - Downselling'!DK171-DK171*'SaaS - Downselling'!DK103+DK35*'SaaS - Upselling'!DK103+DK103*'SaaS - Upselling'!DK171</f>
        <v>5.5183327916029183</v>
      </c>
      <c r="DM171" s="89">
        <f ca="1">DL171-DL171*'SaaS - Churn'!DL171-DL171*'SaaS - Downselling'!DL171-DL171*'SaaS - Downselling'!DL103+DL35*'SaaS - Upselling'!DL103+DL103*'SaaS - Upselling'!DL171</f>
        <v>5.4079661357708604</v>
      </c>
      <c r="DN171" s="89">
        <f ca="1">DM171-DM171*'SaaS - Churn'!DM171-DM171*'SaaS - Downselling'!DM171-DM171*'SaaS - Downselling'!DM103+DM35*'SaaS - Upselling'!DM103+DM103*'SaaS - Upselling'!DM171</f>
        <v>5.2998068130554428</v>
      </c>
      <c r="DO171" s="89">
        <f ca="1">DN171-DN171*'SaaS - Churn'!DN171-DN171*'SaaS - Downselling'!DN171-DN171*'SaaS - Downselling'!DN103+DN35*'SaaS - Upselling'!DN103+DN103*'SaaS - Upselling'!DN171</f>
        <v>5.1938106767943335</v>
      </c>
      <c r="DP171" s="89">
        <f ca="1">DO171-DO171*'SaaS - Churn'!DO171-DO171*'SaaS - Downselling'!DO171-DO171*'SaaS - Downselling'!DO103+DO35*'SaaS - Upselling'!DO103+DO103*'SaaS - Upselling'!DO171</f>
        <v>5.0899344632584471</v>
      </c>
      <c r="DQ171" s="89">
        <f ca="1">DP171-DP171*'SaaS - Churn'!DP171-DP171*'SaaS - Downselling'!DP171-DP171*'SaaS - Downselling'!DP103+DP35*'SaaS - Upselling'!DP103+DP103*'SaaS - Upselling'!DP171</f>
        <v>4.9881357739932781</v>
      </c>
      <c r="DR171" s="89">
        <f ca="1">DQ171-DQ171*'SaaS - Churn'!DQ171-DQ171*'SaaS - Downselling'!DQ171-DQ171*'SaaS - Downselling'!DQ103+DQ35*'SaaS - Upselling'!DQ103+DQ103*'SaaS - Upselling'!DQ171</f>
        <v>4.8883730585134124</v>
      </c>
    </row>
    <row r="172" spans="2:122" ht="15.75" customHeight="1">
      <c r="B172" s="195">
        <v>43922</v>
      </c>
      <c r="BK172" s="89">
        <f ca="1"/>
        <v>18.900000000000002</v>
      </c>
      <c r="BL172" s="89">
        <f ca="1">BK172-BK172*'SaaS - Churn'!BK172-BK172*'SaaS - Downselling'!BK172-BK172*'SaaS - Downselling'!BK104+BK36*'SaaS - Upselling'!BK104+BK104*'SaaS - Upselling'!BK172</f>
        <v>18.522000000000002</v>
      </c>
      <c r="BM172" s="89">
        <f ca="1">BL172-BL172*'SaaS - Churn'!BL172-BL172*'SaaS - Downselling'!BL172-BL172*'SaaS - Downselling'!BL104+BL36*'SaaS - Upselling'!BL104+BL104*'SaaS - Upselling'!BL172</f>
        <v>18.151560000000003</v>
      </c>
      <c r="BN172" s="89">
        <f ca="1">BM172-BM172*'SaaS - Churn'!BM172-BM172*'SaaS - Downselling'!BM172-BM172*'SaaS - Downselling'!BM104+BM36*'SaaS - Upselling'!BM104+BM104*'SaaS - Upselling'!BM172</f>
        <v>17.788528800000002</v>
      </c>
      <c r="BO172" s="89">
        <f ca="1">BN172-BN172*'SaaS - Churn'!BN172-BN172*'SaaS - Downselling'!BN172-BN172*'SaaS - Downselling'!BN104+BN36*'SaaS - Upselling'!BN104+BN104*'SaaS - Upselling'!BN172</f>
        <v>17.432758224000001</v>
      </c>
      <c r="BP172" s="89">
        <f ca="1">BO172-BO172*'SaaS - Churn'!BO172-BO172*'SaaS - Downselling'!BO172-BO172*'SaaS - Downselling'!BO104+BO36*'SaaS - Upselling'!BO104+BO104*'SaaS - Upselling'!BO172</f>
        <v>17.08410305952</v>
      </c>
      <c r="BQ172" s="89">
        <f ca="1">BP172-BP172*'SaaS - Churn'!BP172-BP172*'SaaS - Downselling'!BP172-BP172*'SaaS - Downselling'!BP104+BP36*'SaaS - Upselling'!BP104+BP104*'SaaS - Upselling'!BP172</f>
        <v>16.7424209983296</v>
      </c>
      <c r="BR172" s="89">
        <f ca="1">BQ172-BQ172*'SaaS - Churn'!BQ172-BQ172*'SaaS - Downselling'!BQ172-BQ172*'SaaS - Downselling'!BQ104+BQ36*'SaaS - Upselling'!BQ104+BQ104*'SaaS - Upselling'!BQ172</f>
        <v>16.407572578363009</v>
      </c>
      <c r="BS172" s="89">
        <f ca="1">BR172-BR172*'SaaS - Churn'!BR172-BR172*'SaaS - Downselling'!BR172-BR172*'SaaS - Downselling'!BR104+BR36*'SaaS - Upselling'!BR104+BR104*'SaaS - Upselling'!BR172</f>
        <v>16.079421126795747</v>
      </c>
      <c r="BT172" s="89">
        <f ca="1">BS172-BS172*'SaaS - Churn'!BS172-BS172*'SaaS - Downselling'!BS172-BS172*'SaaS - Downselling'!BS104+BS36*'SaaS - Upselling'!BS104+BS104*'SaaS - Upselling'!BS172</f>
        <v>15.757832704259831</v>
      </c>
      <c r="BU172" s="89">
        <f ca="1">BT172-BT172*'SaaS - Churn'!BT172-BT172*'SaaS - Downselling'!BT172-BT172*'SaaS - Downselling'!BT104+BT36*'SaaS - Upselling'!BT104+BT104*'SaaS - Upselling'!BT172</f>
        <v>15.442676050174635</v>
      </c>
      <c r="BV172" s="89">
        <f ca="1">BU172-BU172*'SaaS - Churn'!BU172-BU172*'SaaS - Downselling'!BU172-BU172*'SaaS - Downselling'!BU104+BU36*'SaaS - Upselling'!BU104+BU104*'SaaS - Upselling'!BU172</f>
        <v>15.133822529171143</v>
      </c>
      <c r="BW172" s="89">
        <f ca="1">BV172-BV172*'SaaS - Churn'!BV172-BV172*'SaaS - Downselling'!BV172-BV172*'SaaS - Downselling'!BV104+BV36*'SaaS - Upselling'!BV104+BV104*'SaaS - Upselling'!BV172</f>
        <v>14.83114607858772</v>
      </c>
      <c r="BX172" s="89">
        <f ca="1">BW172-BW172*'SaaS - Churn'!BW172-BW172*'SaaS - Downselling'!BW172-BW172*'SaaS - Downselling'!BW104+BW36*'SaaS - Upselling'!BW104+BW104*'SaaS - Upselling'!BW172</f>
        <v>14.534523157015965</v>
      </c>
      <c r="BY172" s="89">
        <f ca="1">BX172-BX172*'SaaS - Churn'!BX172-BX172*'SaaS - Downselling'!BX172-BX172*'SaaS - Downselling'!BX104+BX36*'SaaS - Upselling'!BX104+BX104*'SaaS - Upselling'!BX172</f>
        <v>14.243832693875646</v>
      </c>
      <c r="BZ172" s="89">
        <f ca="1">BY172-BY172*'SaaS - Churn'!BY172-BY172*'SaaS - Downselling'!BY172-BY172*'SaaS - Downselling'!BY104+BY36*'SaaS - Upselling'!BY104+BY104*'SaaS - Upselling'!BY172</f>
        <v>13.958956039998133</v>
      </c>
      <c r="CA172" s="89">
        <f ca="1">BZ172-BZ172*'SaaS - Churn'!BZ172-BZ172*'SaaS - Downselling'!BZ172-BZ172*'SaaS - Downselling'!BZ104+BZ36*'SaaS - Upselling'!BZ104+BZ104*'SaaS - Upselling'!BZ172</f>
        <v>13.67977691919817</v>
      </c>
      <c r="CB172" s="89">
        <f ca="1">CA172-CA172*'SaaS - Churn'!CA172-CA172*'SaaS - Downselling'!CA172-CA172*'SaaS - Downselling'!CA104+CA36*'SaaS - Upselling'!CA104+CA104*'SaaS - Upselling'!CA172</f>
        <v>13.406181380814207</v>
      </c>
      <c r="CC172" s="89">
        <f ca="1">CB172-CB172*'SaaS - Churn'!CB172-CB172*'SaaS - Downselling'!CB172-CB172*'SaaS - Downselling'!CB104+CB36*'SaaS - Upselling'!CB104+CB104*'SaaS - Upselling'!CB172</f>
        <v>13.138057753197923</v>
      </c>
      <c r="CD172" s="89">
        <f ca="1">CC172-CC172*'SaaS - Churn'!CC172-CC172*'SaaS - Downselling'!CC172-CC172*'SaaS - Downselling'!CC104+CC36*'SaaS - Upselling'!CC104+CC104*'SaaS - Upselling'!CC172</f>
        <v>12.875296598133964</v>
      </c>
      <c r="CE172" s="89">
        <f ca="1">CD172-CD172*'SaaS - Churn'!CD172-CD172*'SaaS - Downselling'!CD172-CD172*'SaaS - Downselling'!CD104+CD36*'SaaS - Upselling'!CD104+CD104*'SaaS - Upselling'!CD172</f>
        <v>12.617790666171285</v>
      </c>
      <c r="CF172" s="89">
        <f ca="1">CE172-CE172*'SaaS - Churn'!CE172-CE172*'SaaS - Downselling'!CE172-CE172*'SaaS - Downselling'!CE104+CE36*'SaaS - Upselling'!CE104+CE104*'SaaS - Upselling'!CE172</f>
        <v>12.365434852847859</v>
      </c>
      <c r="CG172" s="89">
        <f ca="1">CF172-CF172*'SaaS - Churn'!CF172-CF172*'SaaS - Downselling'!CF172-CF172*'SaaS - Downselling'!CF104+CF36*'SaaS - Upselling'!CF104+CF104*'SaaS - Upselling'!CF172</f>
        <v>12.118126155790902</v>
      </c>
      <c r="CH172" s="89">
        <f ca="1">CG172-CG172*'SaaS - Churn'!CG172-CG172*'SaaS - Downselling'!CG172-CG172*'SaaS - Downselling'!CG104+CG36*'SaaS - Upselling'!CG104+CG104*'SaaS - Upselling'!CG172</f>
        <v>11.875763632675085</v>
      </c>
      <c r="CI172" s="89">
        <f ca="1">CH172-CH172*'SaaS - Churn'!CH172-CH172*'SaaS - Downselling'!CH172-CH172*'SaaS - Downselling'!CH104+CH36*'SaaS - Upselling'!CH104+CH104*'SaaS - Upselling'!CH172</f>
        <v>11.638248360021583</v>
      </c>
      <c r="CJ172" s="89">
        <f ca="1">CI172-CI172*'SaaS - Churn'!CI172-CI172*'SaaS - Downselling'!CI172-CI172*'SaaS - Downselling'!CI104+CI36*'SaaS - Upselling'!CI104+CI104*'SaaS - Upselling'!CI172</f>
        <v>11.405483392821152</v>
      </c>
      <c r="CK172" s="89">
        <f ca="1">CJ172-CJ172*'SaaS - Churn'!CJ172-CJ172*'SaaS - Downselling'!CJ172-CJ172*'SaaS - Downselling'!CJ104+CJ36*'SaaS - Upselling'!CJ104+CJ104*'SaaS - Upselling'!CJ172</f>
        <v>11.177373724964729</v>
      </c>
      <c r="CL172" s="89">
        <f ca="1">CK172-CK172*'SaaS - Churn'!CK172-CK172*'SaaS - Downselling'!CK172-CK172*'SaaS - Downselling'!CK104+CK36*'SaaS - Upselling'!CK104+CK104*'SaaS - Upselling'!CK172</f>
        <v>10.953826250465434</v>
      </c>
      <c r="CM172" s="89">
        <f ca="1">CL172-CL172*'SaaS - Churn'!CL172-CL172*'SaaS - Downselling'!CL172-CL172*'SaaS - Downselling'!CL104+CL36*'SaaS - Upselling'!CL104+CL104*'SaaS - Upselling'!CL172</f>
        <v>10.734749725456126</v>
      </c>
      <c r="CN172" s="89">
        <f ca="1">CM172-CM172*'SaaS - Churn'!CM172-CM172*'SaaS - Downselling'!CM172-CM172*'SaaS - Downselling'!CM104+CM36*'SaaS - Upselling'!CM104+CM104*'SaaS - Upselling'!CM172</f>
        <v>10.520054730947004</v>
      </c>
      <c r="CO172" s="89">
        <f ca="1">CN172-CN172*'SaaS - Churn'!CN172-CN172*'SaaS - Downselling'!CN172-CN172*'SaaS - Downselling'!CN104+CN36*'SaaS - Upselling'!CN104+CN104*'SaaS - Upselling'!CN172</f>
        <v>10.309653636328065</v>
      </c>
      <c r="CP172" s="89">
        <f ca="1">CO172-CO172*'SaaS - Churn'!CO172-CO172*'SaaS - Downselling'!CO172-CO172*'SaaS - Downselling'!CO104+CO36*'SaaS - Upselling'!CO104+CO104*'SaaS - Upselling'!CO172</f>
        <v>10.103460563601503</v>
      </c>
      <c r="CQ172" s="89">
        <f ca="1">CP172-CP172*'SaaS - Churn'!CP172-CP172*'SaaS - Downselling'!CP172-CP172*'SaaS - Downselling'!CP104+CP36*'SaaS - Upselling'!CP104+CP104*'SaaS - Upselling'!CP172</f>
        <v>9.9013913523294725</v>
      </c>
      <c r="CR172" s="89">
        <f ca="1">CQ172-CQ172*'SaaS - Churn'!CQ172-CQ172*'SaaS - Downselling'!CQ172-CQ172*'SaaS - Downselling'!CQ104+CQ36*'SaaS - Upselling'!CQ104+CQ104*'SaaS - Upselling'!CQ172</f>
        <v>9.7033635252828834</v>
      </c>
      <c r="CS172" s="89">
        <f ca="1">CR172-CR172*'SaaS - Churn'!CR172-CR172*'SaaS - Downselling'!CR172-CR172*'SaaS - Downselling'!CR104+CR36*'SaaS - Upselling'!CR104+CR104*'SaaS - Upselling'!CR172</f>
        <v>9.509296254777226</v>
      </c>
      <c r="CT172" s="89">
        <f ca="1">CS172-CS172*'SaaS - Churn'!CS172-CS172*'SaaS - Downselling'!CS172-CS172*'SaaS - Downselling'!CS104+CS36*'SaaS - Upselling'!CS104+CS104*'SaaS - Upselling'!CS172</f>
        <v>9.3191103296816813</v>
      </c>
      <c r="CU172" s="89">
        <f ca="1">CT172-CT172*'SaaS - Churn'!CT172-CT172*'SaaS - Downselling'!CT172-CT172*'SaaS - Downselling'!CT104+CT36*'SaaS - Upselling'!CT104+CT104*'SaaS - Upselling'!CT172</f>
        <v>9.1327281230880484</v>
      </c>
      <c r="CV172" s="89">
        <f ca="1">CU172-CU172*'SaaS - Churn'!CU172-CU172*'SaaS - Downselling'!CU172-CU172*'SaaS - Downselling'!CU104+CU36*'SaaS - Upselling'!CU104+CU104*'SaaS - Upselling'!CU172</f>
        <v>8.9500735606262882</v>
      </c>
      <c r="CW172" s="89">
        <f ca="1">CV172-CV172*'SaaS - Churn'!CV172-CV172*'SaaS - Downselling'!CV172-CV172*'SaaS - Downselling'!CV104+CV36*'SaaS - Upselling'!CV104+CV104*'SaaS - Upselling'!CV172</f>
        <v>8.7710720894137619</v>
      </c>
      <c r="CX172" s="89">
        <f ca="1">CW172-CW172*'SaaS - Churn'!CW172-CW172*'SaaS - Downselling'!CW172-CW172*'SaaS - Downselling'!CW104+CW36*'SaaS - Upselling'!CW104+CW104*'SaaS - Upselling'!CW172</f>
        <v>8.5956506476254866</v>
      </c>
      <c r="CY172" s="89">
        <f ca="1">CX172-CX172*'SaaS - Churn'!CX172-CX172*'SaaS - Downselling'!CX172-CX172*'SaaS - Downselling'!CX104+CX36*'SaaS - Upselling'!CX104+CX104*'SaaS - Upselling'!CX172</f>
        <v>8.4237376346729764</v>
      </c>
      <c r="CZ172" s="89">
        <f ca="1">CY172-CY172*'SaaS - Churn'!CY172-CY172*'SaaS - Downselling'!CY172-CY172*'SaaS - Downselling'!CY104+CY36*'SaaS - Upselling'!CY104+CY104*'SaaS - Upselling'!CY172</f>
        <v>8.2552628819795171</v>
      </c>
      <c r="DA172" s="89">
        <f ca="1">CZ172-CZ172*'SaaS - Churn'!CZ172-CZ172*'SaaS - Downselling'!CZ172-CZ172*'SaaS - Downselling'!CZ104+CZ36*'SaaS - Upselling'!CZ104+CZ104*'SaaS - Upselling'!CZ172</f>
        <v>8.0901576243399269</v>
      </c>
      <c r="DB172" s="89">
        <f ca="1">DA172-DA172*'SaaS - Churn'!DA172-DA172*'SaaS - Downselling'!DA172-DA172*'SaaS - Downselling'!DA104+DA36*'SaaS - Upselling'!DA104+DA104*'SaaS - Upselling'!DA172</f>
        <v>7.9283544718531287</v>
      </c>
      <c r="DC172" s="89">
        <f ca="1">DB172-DB172*'SaaS - Churn'!DB172-DB172*'SaaS - Downselling'!DB172-DB172*'SaaS - Downselling'!DB104+DB36*'SaaS - Upselling'!DB104+DB104*'SaaS - Upselling'!DB172</f>
        <v>7.7697873824160659</v>
      </c>
      <c r="DD172" s="89">
        <f ca="1">DC172-DC172*'SaaS - Churn'!DC172-DC172*'SaaS - Downselling'!DC172-DC172*'SaaS - Downselling'!DC104+DC36*'SaaS - Upselling'!DC104+DC104*'SaaS - Upselling'!DC172</f>
        <v>7.6143916347677445</v>
      </c>
      <c r="DE172" s="89">
        <f ca="1">DD172-DD172*'SaaS - Churn'!DD172-DD172*'SaaS - Downselling'!DD172-DD172*'SaaS - Downselling'!DD104+DD36*'SaaS - Upselling'!DD104+DD104*'SaaS - Upselling'!DD172</f>
        <v>7.4621038020723898</v>
      </c>
      <c r="DF172" s="89">
        <f ca="1">DE172-DE172*'SaaS - Churn'!DE172-DE172*'SaaS - Downselling'!DE172-DE172*'SaaS - Downselling'!DE104+DE36*'SaaS - Upselling'!DE104+DE104*'SaaS - Upselling'!DE172</f>
        <v>7.3128617260309419</v>
      </c>
      <c r="DG172" s="89">
        <f ca="1">DF172-DF172*'SaaS - Churn'!DF172-DF172*'SaaS - Downselling'!DF172-DF172*'SaaS - Downselling'!DF104+DF36*'SaaS - Upselling'!DF104+DF104*'SaaS - Upselling'!DF172</f>
        <v>7.1666044915103226</v>
      </c>
      <c r="DH172" s="89">
        <f ca="1">DG172-DG172*'SaaS - Churn'!DG172-DG172*'SaaS - Downselling'!DG172-DG172*'SaaS - Downselling'!DG104+DG36*'SaaS - Upselling'!DG104+DG104*'SaaS - Upselling'!DG172</f>
        <v>7.0232724016801162</v>
      </c>
      <c r="DI172" s="89">
        <f ca="1">DH172-DH172*'SaaS - Churn'!DH172-DH172*'SaaS - Downselling'!DH172-DH172*'SaaS - Downselling'!DH104+DH36*'SaaS - Upselling'!DH104+DH104*'SaaS - Upselling'!DH172</f>
        <v>6.8828069536465142</v>
      </c>
      <c r="DJ172" s="89">
        <f ca="1">DI172-DI172*'SaaS - Churn'!DI172-DI172*'SaaS - Downselling'!DI172-DI172*'SaaS - Downselling'!DI104+DI36*'SaaS - Upselling'!DI104+DI104*'SaaS - Upselling'!DI172</f>
        <v>6.7451508145735843</v>
      </c>
      <c r="DK172" s="89">
        <f ca="1">DJ172-DJ172*'SaaS - Churn'!DJ172-DJ172*'SaaS - Downselling'!DJ172-DJ172*'SaaS - Downselling'!DJ104+DJ36*'SaaS - Upselling'!DJ104+DJ104*'SaaS - Upselling'!DJ172</f>
        <v>6.6102477982821126</v>
      </c>
      <c r="DL172" s="89">
        <f ca="1">DK172-DK172*'SaaS - Churn'!DK172-DK172*'SaaS - Downselling'!DK172-DK172*'SaaS - Downselling'!DK104+DK36*'SaaS - Upselling'!DK104+DK104*'SaaS - Upselling'!DK172</f>
        <v>6.4780428423164702</v>
      </c>
      <c r="DM172" s="89">
        <f ca="1">DL172-DL172*'SaaS - Churn'!DL172-DL172*'SaaS - Downselling'!DL172-DL172*'SaaS - Downselling'!DL104+DL36*'SaaS - Upselling'!DL104+DL104*'SaaS - Upselling'!DL172</f>
        <v>6.3484819854701406</v>
      </c>
      <c r="DN172" s="89">
        <f ca="1">DM172-DM172*'SaaS - Churn'!DM172-DM172*'SaaS - Downselling'!DM172-DM172*'SaaS - Downselling'!DM104+DM36*'SaaS - Upselling'!DM104+DM104*'SaaS - Upselling'!DM172</f>
        <v>6.221512345760738</v>
      </c>
      <c r="DO172" s="89">
        <f ca="1">DN172-DN172*'SaaS - Churn'!DN172-DN172*'SaaS - Downselling'!DN172-DN172*'SaaS - Downselling'!DN104+DN36*'SaaS - Upselling'!DN104+DN104*'SaaS - Upselling'!DN172</f>
        <v>6.0970820988455232</v>
      </c>
      <c r="DP172" s="89">
        <f ca="1">DO172-DO172*'SaaS - Churn'!DO172-DO172*'SaaS - Downselling'!DO172-DO172*'SaaS - Downselling'!DO104+DO36*'SaaS - Upselling'!DO104+DO104*'SaaS - Upselling'!DO172</f>
        <v>5.9751404568686128</v>
      </c>
      <c r="DQ172" s="89">
        <f ca="1">DP172-DP172*'SaaS - Churn'!DP172-DP172*'SaaS - Downselling'!DP172-DP172*'SaaS - Downselling'!DP104+DP36*'SaaS - Upselling'!DP104+DP104*'SaaS - Upselling'!DP172</f>
        <v>5.8556376477312408</v>
      </c>
      <c r="DR172" s="89">
        <f ca="1">DQ172-DQ172*'SaaS - Churn'!DQ172-DQ172*'SaaS - Downselling'!DQ172-DQ172*'SaaS - Downselling'!DQ104+DQ36*'SaaS - Upselling'!DQ104+DQ104*'SaaS - Upselling'!DQ172</f>
        <v>5.7385248947766163</v>
      </c>
    </row>
    <row r="173" spans="2:122" ht="15.75" customHeight="1">
      <c r="B173" s="195">
        <v>43952</v>
      </c>
      <c r="BK173" s="89">
        <f ca="1"/>
        <v>18.900000000000002</v>
      </c>
      <c r="BL173" s="89">
        <f ca="1">BK173-BK173*'SaaS - Churn'!BK173-BK173*'SaaS - Downselling'!BK173-BK173*'SaaS - Downselling'!BK105+BK37*'SaaS - Upselling'!BK105+BK105*'SaaS - Upselling'!BK173</f>
        <v>18.522000000000002</v>
      </c>
      <c r="BM173" s="89">
        <f ca="1">BL173-BL173*'SaaS - Churn'!BL173-BL173*'SaaS - Downselling'!BL173-BL173*'SaaS - Downselling'!BL105+BL37*'SaaS - Upselling'!BL105+BL105*'SaaS - Upselling'!BL173</f>
        <v>18.151560000000003</v>
      </c>
      <c r="BN173" s="89">
        <f ca="1">BM173-BM173*'SaaS - Churn'!BM173-BM173*'SaaS - Downselling'!BM173-BM173*'SaaS - Downselling'!BM105+BM37*'SaaS - Upselling'!BM105+BM105*'SaaS - Upselling'!BM173</f>
        <v>17.788528800000002</v>
      </c>
      <c r="BO173" s="89">
        <f ca="1">BN173-BN173*'SaaS - Churn'!BN173-BN173*'SaaS - Downselling'!BN173-BN173*'SaaS - Downselling'!BN105+BN37*'SaaS - Upselling'!BN105+BN105*'SaaS - Upselling'!BN173</f>
        <v>17.432758224000001</v>
      </c>
      <c r="BP173" s="89">
        <f ca="1">BO173-BO173*'SaaS - Churn'!BO173-BO173*'SaaS - Downselling'!BO173-BO173*'SaaS - Downselling'!BO105+BO37*'SaaS - Upselling'!BO105+BO105*'SaaS - Upselling'!BO173</f>
        <v>17.08410305952</v>
      </c>
      <c r="BQ173" s="89">
        <f ca="1">BP173-BP173*'SaaS - Churn'!BP173-BP173*'SaaS - Downselling'!BP173-BP173*'SaaS - Downselling'!BP105+BP37*'SaaS - Upselling'!BP105+BP105*'SaaS - Upselling'!BP173</f>
        <v>16.7424209983296</v>
      </c>
      <c r="BR173" s="89">
        <f ca="1">BQ173-BQ173*'SaaS - Churn'!BQ173-BQ173*'SaaS - Downselling'!BQ173-BQ173*'SaaS - Downselling'!BQ105+BQ37*'SaaS - Upselling'!BQ105+BQ105*'SaaS - Upselling'!BQ173</f>
        <v>16.407572578363009</v>
      </c>
      <c r="BS173" s="89">
        <f ca="1">BR173-BR173*'SaaS - Churn'!BR173-BR173*'SaaS - Downselling'!BR173-BR173*'SaaS - Downselling'!BR105+BR37*'SaaS - Upselling'!BR105+BR105*'SaaS - Upselling'!BR173</f>
        <v>16.079421126795747</v>
      </c>
      <c r="BT173" s="89">
        <f ca="1">BS173-BS173*'SaaS - Churn'!BS173-BS173*'SaaS - Downselling'!BS173-BS173*'SaaS - Downselling'!BS105+BS37*'SaaS - Upselling'!BS105+BS105*'SaaS - Upselling'!BS173</f>
        <v>15.757832704259831</v>
      </c>
      <c r="BU173" s="89">
        <f ca="1">BT173-BT173*'SaaS - Churn'!BT173-BT173*'SaaS - Downselling'!BT173-BT173*'SaaS - Downselling'!BT105+BT37*'SaaS - Upselling'!BT105+BT105*'SaaS - Upselling'!BT173</f>
        <v>15.442676050174635</v>
      </c>
      <c r="BV173" s="89">
        <f ca="1">BU173-BU173*'SaaS - Churn'!BU173-BU173*'SaaS - Downselling'!BU173-BU173*'SaaS - Downselling'!BU105+BU37*'SaaS - Upselling'!BU105+BU105*'SaaS - Upselling'!BU173</f>
        <v>15.133822529171143</v>
      </c>
      <c r="BW173" s="89">
        <f ca="1">BV173-BV173*'SaaS - Churn'!BV173-BV173*'SaaS - Downselling'!BV173-BV173*'SaaS - Downselling'!BV105+BV37*'SaaS - Upselling'!BV105+BV105*'SaaS - Upselling'!BV173</f>
        <v>14.83114607858772</v>
      </c>
      <c r="BX173" s="89">
        <f ca="1">BW173-BW173*'SaaS - Churn'!BW173-BW173*'SaaS - Downselling'!BW173-BW173*'SaaS - Downselling'!BW105+BW37*'SaaS - Upselling'!BW105+BW105*'SaaS - Upselling'!BW173</f>
        <v>14.534523157015965</v>
      </c>
      <c r="BY173" s="89">
        <f ca="1">BX173-BX173*'SaaS - Churn'!BX173-BX173*'SaaS - Downselling'!BX173-BX173*'SaaS - Downselling'!BX105+BX37*'SaaS - Upselling'!BX105+BX105*'SaaS - Upselling'!BX173</f>
        <v>14.243832693875646</v>
      </c>
      <c r="BZ173" s="89">
        <f ca="1">BY173-BY173*'SaaS - Churn'!BY173-BY173*'SaaS - Downselling'!BY173-BY173*'SaaS - Downselling'!BY105+BY37*'SaaS - Upselling'!BY105+BY105*'SaaS - Upselling'!BY173</f>
        <v>13.958956039998133</v>
      </c>
      <c r="CA173" s="89">
        <f ca="1">BZ173-BZ173*'SaaS - Churn'!BZ173-BZ173*'SaaS - Downselling'!BZ173-BZ173*'SaaS - Downselling'!BZ105+BZ37*'SaaS - Upselling'!BZ105+BZ105*'SaaS - Upselling'!BZ173</f>
        <v>13.67977691919817</v>
      </c>
      <c r="CB173" s="89">
        <f ca="1">CA173-CA173*'SaaS - Churn'!CA173-CA173*'SaaS - Downselling'!CA173-CA173*'SaaS - Downselling'!CA105+CA37*'SaaS - Upselling'!CA105+CA105*'SaaS - Upselling'!CA173</f>
        <v>13.406181380814207</v>
      </c>
      <c r="CC173" s="89">
        <f ca="1">CB173-CB173*'SaaS - Churn'!CB173-CB173*'SaaS - Downselling'!CB173-CB173*'SaaS - Downselling'!CB105+CB37*'SaaS - Upselling'!CB105+CB105*'SaaS - Upselling'!CB173</f>
        <v>13.138057753197923</v>
      </c>
      <c r="CD173" s="89">
        <f ca="1">CC173-CC173*'SaaS - Churn'!CC173-CC173*'SaaS - Downselling'!CC173-CC173*'SaaS - Downselling'!CC105+CC37*'SaaS - Upselling'!CC105+CC105*'SaaS - Upselling'!CC173</f>
        <v>12.875296598133964</v>
      </c>
      <c r="CE173" s="89">
        <f ca="1">CD173-CD173*'SaaS - Churn'!CD173-CD173*'SaaS - Downselling'!CD173-CD173*'SaaS - Downselling'!CD105+CD37*'SaaS - Upselling'!CD105+CD105*'SaaS - Upselling'!CD173</f>
        <v>12.617790666171285</v>
      </c>
      <c r="CF173" s="89">
        <f ca="1">CE173-CE173*'SaaS - Churn'!CE173-CE173*'SaaS - Downselling'!CE173-CE173*'SaaS - Downselling'!CE105+CE37*'SaaS - Upselling'!CE105+CE105*'SaaS - Upselling'!CE173</f>
        <v>12.365434852847859</v>
      </c>
      <c r="CG173" s="89">
        <f ca="1">CF173-CF173*'SaaS - Churn'!CF173-CF173*'SaaS - Downselling'!CF173-CF173*'SaaS - Downselling'!CF105+CF37*'SaaS - Upselling'!CF105+CF105*'SaaS - Upselling'!CF173</f>
        <v>12.118126155790902</v>
      </c>
      <c r="CH173" s="89">
        <f ca="1">CG173-CG173*'SaaS - Churn'!CG173-CG173*'SaaS - Downselling'!CG173-CG173*'SaaS - Downselling'!CG105+CG37*'SaaS - Upselling'!CG105+CG105*'SaaS - Upselling'!CG173</f>
        <v>11.875763632675085</v>
      </c>
      <c r="CI173" s="89">
        <f ca="1">CH173-CH173*'SaaS - Churn'!CH173-CH173*'SaaS - Downselling'!CH173-CH173*'SaaS - Downselling'!CH105+CH37*'SaaS - Upselling'!CH105+CH105*'SaaS - Upselling'!CH173</f>
        <v>11.638248360021583</v>
      </c>
      <c r="CJ173" s="89">
        <f ca="1">CI173-CI173*'SaaS - Churn'!CI173-CI173*'SaaS - Downselling'!CI173-CI173*'SaaS - Downselling'!CI105+CI37*'SaaS - Upselling'!CI105+CI105*'SaaS - Upselling'!CI173</f>
        <v>11.405483392821152</v>
      </c>
      <c r="CK173" s="89">
        <f ca="1">CJ173-CJ173*'SaaS - Churn'!CJ173-CJ173*'SaaS - Downselling'!CJ173-CJ173*'SaaS - Downselling'!CJ105+CJ37*'SaaS - Upselling'!CJ105+CJ105*'SaaS - Upselling'!CJ173</f>
        <v>11.177373724964729</v>
      </c>
      <c r="CL173" s="89">
        <f ca="1">CK173-CK173*'SaaS - Churn'!CK173-CK173*'SaaS - Downselling'!CK173-CK173*'SaaS - Downselling'!CK105+CK37*'SaaS - Upselling'!CK105+CK105*'SaaS - Upselling'!CK173</f>
        <v>10.953826250465434</v>
      </c>
      <c r="CM173" s="89">
        <f ca="1">CL173-CL173*'SaaS - Churn'!CL173-CL173*'SaaS - Downselling'!CL173-CL173*'SaaS - Downselling'!CL105+CL37*'SaaS - Upselling'!CL105+CL105*'SaaS - Upselling'!CL173</f>
        <v>10.734749725456126</v>
      </c>
      <c r="CN173" s="89">
        <f ca="1">CM173-CM173*'SaaS - Churn'!CM173-CM173*'SaaS - Downselling'!CM173-CM173*'SaaS - Downselling'!CM105+CM37*'SaaS - Upselling'!CM105+CM105*'SaaS - Upselling'!CM173</f>
        <v>10.520054730947004</v>
      </c>
      <c r="CO173" s="89">
        <f ca="1">CN173-CN173*'SaaS - Churn'!CN173-CN173*'SaaS - Downselling'!CN173-CN173*'SaaS - Downselling'!CN105+CN37*'SaaS - Upselling'!CN105+CN105*'SaaS - Upselling'!CN173</f>
        <v>10.309653636328065</v>
      </c>
      <c r="CP173" s="89">
        <f ca="1">CO173-CO173*'SaaS - Churn'!CO173-CO173*'SaaS - Downselling'!CO173-CO173*'SaaS - Downselling'!CO105+CO37*'SaaS - Upselling'!CO105+CO105*'SaaS - Upselling'!CO173</f>
        <v>10.103460563601503</v>
      </c>
      <c r="CQ173" s="89">
        <f ca="1">CP173-CP173*'SaaS - Churn'!CP173-CP173*'SaaS - Downselling'!CP173-CP173*'SaaS - Downselling'!CP105+CP37*'SaaS - Upselling'!CP105+CP105*'SaaS - Upselling'!CP173</f>
        <v>9.9013913523294725</v>
      </c>
      <c r="CR173" s="89">
        <f ca="1">CQ173-CQ173*'SaaS - Churn'!CQ173-CQ173*'SaaS - Downselling'!CQ173-CQ173*'SaaS - Downselling'!CQ105+CQ37*'SaaS - Upselling'!CQ105+CQ105*'SaaS - Upselling'!CQ173</f>
        <v>9.7033635252828834</v>
      </c>
      <c r="CS173" s="89">
        <f ca="1">CR173-CR173*'SaaS - Churn'!CR173-CR173*'SaaS - Downselling'!CR173-CR173*'SaaS - Downselling'!CR105+CR37*'SaaS - Upselling'!CR105+CR105*'SaaS - Upselling'!CR173</f>
        <v>9.509296254777226</v>
      </c>
      <c r="CT173" s="89">
        <f ca="1">CS173-CS173*'SaaS - Churn'!CS173-CS173*'SaaS - Downselling'!CS173-CS173*'SaaS - Downselling'!CS105+CS37*'SaaS - Upselling'!CS105+CS105*'SaaS - Upselling'!CS173</f>
        <v>9.3191103296816813</v>
      </c>
      <c r="CU173" s="89">
        <f ca="1">CT173-CT173*'SaaS - Churn'!CT173-CT173*'SaaS - Downselling'!CT173-CT173*'SaaS - Downselling'!CT105+CT37*'SaaS - Upselling'!CT105+CT105*'SaaS - Upselling'!CT173</f>
        <v>9.1327281230880484</v>
      </c>
      <c r="CV173" s="89">
        <f ca="1">CU173-CU173*'SaaS - Churn'!CU173-CU173*'SaaS - Downselling'!CU173-CU173*'SaaS - Downselling'!CU105+CU37*'SaaS - Upselling'!CU105+CU105*'SaaS - Upselling'!CU173</f>
        <v>8.9500735606262882</v>
      </c>
      <c r="CW173" s="89">
        <f ca="1">CV173-CV173*'SaaS - Churn'!CV173-CV173*'SaaS - Downselling'!CV173-CV173*'SaaS - Downselling'!CV105+CV37*'SaaS - Upselling'!CV105+CV105*'SaaS - Upselling'!CV173</f>
        <v>8.7710720894137619</v>
      </c>
      <c r="CX173" s="89">
        <f ca="1">CW173-CW173*'SaaS - Churn'!CW173-CW173*'SaaS - Downselling'!CW173-CW173*'SaaS - Downselling'!CW105+CW37*'SaaS - Upselling'!CW105+CW105*'SaaS - Upselling'!CW173</f>
        <v>8.5956506476254866</v>
      </c>
      <c r="CY173" s="89">
        <f ca="1">CX173-CX173*'SaaS - Churn'!CX173-CX173*'SaaS - Downselling'!CX173-CX173*'SaaS - Downselling'!CX105+CX37*'SaaS - Upselling'!CX105+CX105*'SaaS - Upselling'!CX173</f>
        <v>8.4237376346729764</v>
      </c>
      <c r="CZ173" s="89">
        <f ca="1">CY173-CY173*'SaaS - Churn'!CY173-CY173*'SaaS - Downselling'!CY173-CY173*'SaaS - Downselling'!CY105+CY37*'SaaS - Upselling'!CY105+CY105*'SaaS - Upselling'!CY173</f>
        <v>8.2552628819795171</v>
      </c>
      <c r="DA173" s="89">
        <f ca="1">CZ173-CZ173*'SaaS - Churn'!CZ173-CZ173*'SaaS - Downselling'!CZ173-CZ173*'SaaS - Downselling'!CZ105+CZ37*'SaaS - Upselling'!CZ105+CZ105*'SaaS - Upselling'!CZ173</f>
        <v>8.0901576243399269</v>
      </c>
      <c r="DB173" s="89">
        <f ca="1">DA173-DA173*'SaaS - Churn'!DA173-DA173*'SaaS - Downselling'!DA173-DA173*'SaaS - Downselling'!DA105+DA37*'SaaS - Upselling'!DA105+DA105*'SaaS - Upselling'!DA173</f>
        <v>7.9283544718531287</v>
      </c>
      <c r="DC173" s="89">
        <f ca="1">DB173-DB173*'SaaS - Churn'!DB173-DB173*'SaaS - Downselling'!DB173-DB173*'SaaS - Downselling'!DB105+DB37*'SaaS - Upselling'!DB105+DB105*'SaaS - Upselling'!DB173</f>
        <v>7.7697873824160659</v>
      </c>
      <c r="DD173" s="89">
        <f ca="1">DC173-DC173*'SaaS - Churn'!DC173-DC173*'SaaS - Downselling'!DC173-DC173*'SaaS - Downselling'!DC105+DC37*'SaaS - Upselling'!DC105+DC105*'SaaS - Upselling'!DC173</f>
        <v>7.6143916347677445</v>
      </c>
      <c r="DE173" s="89">
        <f ca="1">DD173-DD173*'SaaS - Churn'!DD173-DD173*'SaaS - Downselling'!DD173-DD173*'SaaS - Downselling'!DD105+DD37*'SaaS - Upselling'!DD105+DD105*'SaaS - Upselling'!DD173</f>
        <v>7.4621038020723898</v>
      </c>
      <c r="DF173" s="89">
        <f ca="1">DE173-DE173*'SaaS - Churn'!DE173-DE173*'SaaS - Downselling'!DE173-DE173*'SaaS - Downselling'!DE105+DE37*'SaaS - Upselling'!DE105+DE105*'SaaS - Upselling'!DE173</f>
        <v>7.3128617260309419</v>
      </c>
      <c r="DG173" s="89">
        <f ca="1">DF173-DF173*'SaaS - Churn'!DF173-DF173*'SaaS - Downselling'!DF173-DF173*'SaaS - Downselling'!DF105+DF37*'SaaS - Upselling'!DF105+DF105*'SaaS - Upselling'!DF173</f>
        <v>7.1666044915103226</v>
      </c>
      <c r="DH173" s="89">
        <f ca="1">DG173-DG173*'SaaS - Churn'!DG173-DG173*'SaaS - Downselling'!DG173-DG173*'SaaS - Downselling'!DG105+DG37*'SaaS - Upselling'!DG105+DG105*'SaaS - Upselling'!DG173</f>
        <v>7.0232724016801162</v>
      </c>
      <c r="DI173" s="89">
        <f ca="1">DH173-DH173*'SaaS - Churn'!DH173-DH173*'SaaS - Downselling'!DH173-DH173*'SaaS - Downselling'!DH105+DH37*'SaaS - Upselling'!DH105+DH105*'SaaS - Upselling'!DH173</f>
        <v>6.8828069536465142</v>
      </c>
      <c r="DJ173" s="89">
        <f ca="1">DI173-DI173*'SaaS - Churn'!DI173-DI173*'SaaS - Downselling'!DI173-DI173*'SaaS - Downselling'!DI105+DI37*'SaaS - Upselling'!DI105+DI105*'SaaS - Upselling'!DI173</f>
        <v>6.7451508145735843</v>
      </c>
      <c r="DK173" s="89">
        <f ca="1">DJ173-DJ173*'SaaS - Churn'!DJ173-DJ173*'SaaS - Downselling'!DJ173-DJ173*'SaaS - Downselling'!DJ105+DJ37*'SaaS - Upselling'!DJ105+DJ105*'SaaS - Upselling'!DJ173</f>
        <v>6.6102477982821126</v>
      </c>
      <c r="DL173" s="89">
        <f ca="1">DK173-DK173*'SaaS - Churn'!DK173-DK173*'SaaS - Downselling'!DK173-DK173*'SaaS - Downselling'!DK105+DK37*'SaaS - Upselling'!DK105+DK105*'SaaS - Upselling'!DK173</f>
        <v>6.4780428423164702</v>
      </c>
      <c r="DM173" s="89">
        <f ca="1">DL173-DL173*'SaaS - Churn'!DL173-DL173*'SaaS - Downselling'!DL173-DL173*'SaaS - Downselling'!DL105+DL37*'SaaS - Upselling'!DL105+DL105*'SaaS - Upselling'!DL173</f>
        <v>6.3484819854701406</v>
      </c>
      <c r="DN173" s="89">
        <f ca="1">DM173-DM173*'SaaS - Churn'!DM173-DM173*'SaaS - Downselling'!DM173-DM173*'SaaS - Downselling'!DM105+DM37*'SaaS - Upselling'!DM105+DM105*'SaaS - Upselling'!DM173</f>
        <v>6.221512345760738</v>
      </c>
      <c r="DO173" s="89">
        <f ca="1">DN173-DN173*'SaaS - Churn'!DN173-DN173*'SaaS - Downselling'!DN173-DN173*'SaaS - Downselling'!DN105+DN37*'SaaS - Upselling'!DN105+DN105*'SaaS - Upselling'!DN173</f>
        <v>6.0970820988455232</v>
      </c>
      <c r="DP173" s="89">
        <f ca="1">DO173-DO173*'SaaS - Churn'!DO173-DO173*'SaaS - Downselling'!DO173-DO173*'SaaS - Downselling'!DO105+DO37*'SaaS - Upselling'!DO105+DO105*'SaaS - Upselling'!DO173</f>
        <v>5.9751404568686128</v>
      </c>
      <c r="DQ173" s="89">
        <f ca="1">DP173-DP173*'SaaS - Churn'!DP173-DP173*'SaaS - Downselling'!DP173-DP173*'SaaS - Downselling'!DP105+DP37*'SaaS - Upselling'!DP105+DP105*'SaaS - Upselling'!DP173</f>
        <v>5.8556376477312408</v>
      </c>
      <c r="DR173" s="89">
        <f ca="1">DQ173-DQ173*'SaaS - Churn'!DQ173-DQ173*'SaaS - Downselling'!DQ173-DQ173*'SaaS - Downselling'!DQ105+DQ37*'SaaS - Upselling'!DQ105+DQ105*'SaaS - Upselling'!DQ173</f>
        <v>5.7385248947766163</v>
      </c>
    </row>
    <row r="174" spans="2:122" ht="15.75" customHeight="1">
      <c r="B174" s="195">
        <v>43983</v>
      </c>
      <c r="BK174" s="89">
        <f ca="1"/>
        <v>18.900000000000002</v>
      </c>
      <c r="BL174" s="89">
        <f ca="1">BK174-BK174*'SaaS - Churn'!BK174-BK174*'SaaS - Downselling'!BK174-BK174*'SaaS - Downselling'!BK106+BK38*'SaaS - Upselling'!BK106+BK106*'SaaS - Upselling'!BK174</f>
        <v>18.522000000000002</v>
      </c>
      <c r="BM174" s="89">
        <f ca="1">BL174-BL174*'SaaS - Churn'!BL174-BL174*'SaaS - Downselling'!BL174-BL174*'SaaS - Downselling'!BL106+BL38*'SaaS - Upselling'!BL106+BL106*'SaaS - Upselling'!BL174</f>
        <v>18.151560000000003</v>
      </c>
      <c r="BN174" s="89">
        <f ca="1">BM174-BM174*'SaaS - Churn'!BM174-BM174*'SaaS - Downselling'!BM174-BM174*'SaaS - Downselling'!BM106+BM38*'SaaS - Upselling'!BM106+BM106*'SaaS - Upselling'!BM174</f>
        <v>17.788528800000002</v>
      </c>
      <c r="BO174" s="89">
        <f ca="1">BN174-BN174*'SaaS - Churn'!BN174-BN174*'SaaS - Downselling'!BN174-BN174*'SaaS - Downselling'!BN106+BN38*'SaaS - Upselling'!BN106+BN106*'SaaS - Upselling'!BN174</f>
        <v>17.432758224000001</v>
      </c>
      <c r="BP174" s="89">
        <f ca="1">BO174-BO174*'SaaS - Churn'!BO174-BO174*'SaaS - Downselling'!BO174-BO174*'SaaS - Downselling'!BO106+BO38*'SaaS - Upselling'!BO106+BO106*'SaaS - Upselling'!BO174</f>
        <v>17.08410305952</v>
      </c>
      <c r="BQ174" s="89">
        <f ca="1">BP174-BP174*'SaaS - Churn'!BP174-BP174*'SaaS - Downselling'!BP174-BP174*'SaaS - Downselling'!BP106+BP38*'SaaS - Upselling'!BP106+BP106*'SaaS - Upselling'!BP174</f>
        <v>16.7424209983296</v>
      </c>
      <c r="BR174" s="89">
        <f ca="1">BQ174-BQ174*'SaaS - Churn'!BQ174-BQ174*'SaaS - Downselling'!BQ174-BQ174*'SaaS - Downselling'!BQ106+BQ38*'SaaS - Upselling'!BQ106+BQ106*'SaaS - Upselling'!BQ174</f>
        <v>16.407572578363009</v>
      </c>
      <c r="BS174" s="89">
        <f ca="1">BR174-BR174*'SaaS - Churn'!BR174-BR174*'SaaS - Downselling'!BR174-BR174*'SaaS - Downselling'!BR106+BR38*'SaaS - Upselling'!BR106+BR106*'SaaS - Upselling'!BR174</f>
        <v>16.079421126795747</v>
      </c>
      <c r="BT174" s="89">
        <f ca="1">BS174-BS174*'SaaS - Churn'!BS174-BS174*'SaaS - Downselling'!BS174-BS174*'SaaS - Downselling'!BS106+BS38*'SaaS - Upselling'!BS106+BS106*'SaaS - Upselling'!BS174</f>
        <v>15.757832704259831</v>
      </c>
      <c r="BU174" s="89">
        <f ca="1">BT174-BT174*'SaaS - Churn'!BT174-BT174*'SaaS - Downselling'!BT174-BT174*'SaaS - Downselling'!BT106+BT38*'SaaS - Upselling'!BT106+BT106*'SaaS - Upselling'!BT174</f>
        <v>15.442676050174635</v>
      </c>
      <c r="BV174" s="89">
        <f ca="1">BU174-BU174*'SaaS - Churn'!BU174-BU174*'SaaS - Downselling'!BU174-BU174*'SaaS - Downselling'!BU106+BU38*'SaaS - Upselling'!BU106+BU106*'SaaS - Upselling'!BU174</f>
        <v>15.133822529171143</v>
      </c>
      <c r="BW174" s="89">
        <f ca="1">BV174-BV174*'SaaS - Churn'!BV174-BV174*'SaaS - Downselling'!BV174-BV174*'SaaS - Downselling'!BV106+BV38*'SaaS - Upselling'!BV106+BV106*'SaaS - Upselling'!BV174</f>
        <v>14.83114607858772</v>
      </c>
      <c r="BX174" s="89">
        <f ca="1">BW174-BW174*'SaaS - Churn'!BW174-BW174*'SaaS - Downselling'!BW174-BW174*'SaaS - Downselling'!BW106+BW38*'SaaS - Upselling'!BW106+BW106*'SaaS - Upselling'!BW174</f>
        <v>14.534523157015965</v>
      </c>
      <c r="BY174" s="89">
        <f ca="1">BX174-BX174*'SaaS - Churn'!BX174-BX174*'SaaS - Downselling'!BX174-BX174*'SaaS - Downselling'!BX106+BX38*'SaaS - Upselling'!BX106+BX106*'SaaS - Upselling'!BX174</f>
        <v>14.243832693875646</v>
      </c>
      <c r="BZ174" s="89">
        <f ca="1">BY174-BY174*'SaaS - Churn'!BY174-BY174*'SaaS - Downselling'!BY174-BY174*'SaaS - Downselling'!BY106+BY38*'SaaS - Upselling'!BY106+BY106*'SaaS - Upselling'!BY174</f>
        <v>13.958956039998133</v>
      </c>
      <c r="CA174" s="89">
        <f ca="1">BZ174-BZ174*'SaaS - Churn'!BZ174-BZ174*'SaaS - Downselling'!BZ174-BZ174*'SaaS - Downselling'!BZ106+BZ38*'SaaS - Upselling'!BZ106+BZ106*'SaaS - Upselling'!BZ174</f>
        <v>13.67977691919817</v>
      </c>
      <c r="CB174" s="89">
        <f ca="1">CA174-CA174*'SaaS - Churn'!CA174-CA174*'SaaS - Downselling'!CA174-CA174*'SaaS - Downselling'!CA106+CA38*'SaaS - Upselling'!CA106+CA106*'SaaS - Upselling'!CA174</f>
        <v>13.406181380814207</v>
      </c>
      <c r="CC174" s="89">
        <f ca="1">CB174-CB174*'SaaS - Churn'!CB174-CB174*'SaaS - Downselling'!CB174-CB174*'SaaS - Downselling'!CB106+CB38*'SaaS - Upselling'!CB106+CB106*'SaaS - Upselling'!CB174</f>
        <v>13.138057753197923</v>
      </c>
      <c r="CD174" s="89">
        <f ca="1">CC174-CC174*'SaaS - Churn'!CC174-CC174*'SaaS - Downselling'!CC174-CC174*'SaaS - Downselling'!CC106+CC38*'SaaS - Upselling'!CC106+CC106*'SaaS - Upselling'!CC174</f>
        <v>12.875296598133964</v>
      </c>
      <c r="CE174" s="89">
        <f ca="1">CD174-CD174*'SaaS - Churn'!CD174-CD174*'SaaS - Downselling'!CD174-CD174*'SaaS - Downselling'!CD106+CD38*'SaaS - Upselling'!CD106+CD106*'SaaS - Upselling'!CD174</f>
        <v>12.617790666171285</v>
      </c>
      <c r="CF174" s="89">
        <f ca="1">CE174-CE174*'SaaS - Churn'!CE174-CE174*'SaaS - Downselling'!CE174-CE174*'SaaS - Downselling'!CE106+CE38*'SaaS - Upselling'!CE106+CE106*'SaaS - Upselling'!CE174</f>
        <v>12.365434852847859</v>
      </c>
      <c r="CG174" s="89">
        <f ca="1">CF174-CF174*'SaaS - Churn'!CF174-CF174*'SaaS - Downselling'!CF174-CF174*'SaaS - Downselling'!CF106+CF38*'SaaS - Upselling'!CF106+CF106*'SaaS - Upselling'!CF174</f>
        <v>12.118126155790902</v>
      </c>
      <c r="CH174" s="89">
        <f ca="1">CG174-CG174*'SaaS - Churn'!CG174-CG174*'SaaS - Downselling'!CG174-CG174*'SaaS - Downselling'!CG106+CG38*'SaaS - Upselling'!CG106+CG106*'SaaS - Upselling'!CG174</f>
        <v>11.875763632675085</v>
      </c>
      <c r="CI174" s="89">
        <f ca="1">CH174-CH174*'SaaS - Churn'!CH174-CH174*'SaaS - Downselling'!CH174-CH174*'SaaS - Downselling'!CH106+CH38*'SaaS - Upselling'!CH106+CH106*'SaaS - Upselling'!CH174</f>
        <v>11.638248360021583</v>
      </c>
      <c r="CJ174" s="89">
        <f ca="1">CI174-CI174*'SaaS - Churn'!CI174-CI174*'SaaS - Downselling'!CI174-CI174*'SaaS - Downselling'!CI106+CI38*'SaaS - Upselling'!CI106+CI106*'SaaS - Upselling'!CI174</f>
        <v>11.405483392821152</v>
      </c>
      <c r="CK174" s="89">
        <f ca="1">CJ174-CJ174*'SaaS - Churn'!CJ174-CJ174*'SaaS - Downselling'!CJ174-CJ174*'SaaS - Downselling'!CJ106+CJ38*'SaaS - Upselling'!CJ106+CJ106*'SaaS - Upselling'!CJ174</f>
        <v>11.177373724964729</v>
      </c>
      <c r="CL174" s="89">
        <f ca="1">CK174-CK174*'SaaS - Churn'!CK174-CK174*'SaaS - Downselling'!CK174-CK174*'SaaS - Downselling'!CK106+CK38*'SaaS - Upselling'!CK106+CK106*'SaaS - Upselling'!CK174</f>
        <v>10.953826250465434</v>
      </c>
      <c r="CM174" s="89">
        <f ca="1">CL174-CL174*'SaaS - Churn'!CL174-CL174*'SaaS - Downselling'!CL174-CL174*'SaaS - Downselling'!CL106+CL38*'SaaS - Upselling'!CL106+CL106*'SaaS - Upselling'!CL174</f>
        <v>10.734749725456126</v>
      </c>
      <c r="CN174" s="89">
        <f ca="1">CM174-CM174*'SaaS - Churn'!CM174-CM174*'SaaS - Downselling'!CM174-CM174*'SaaS - Downselling'!CM106+CM38*'SaaS - Upselling'!CM106+CM106*'SaaS - Upselling'!CM174</f>
        <v>10.520054730947004</v>
      </c>
      <c r="CO174" s="89">
        <f ca="1">CN174-CN174*'SaaS - Churn'!CN174-CN174*'SaaS - Downselling'!CN174-CN174*'SaaS - Downselling'!CN106+CN38*'SaaS - Upselling'!CN106+CN106*'SaaS - Upselling'!CN174</f>
        <v>10.309653636328065</v>
      </c>
      <c r="CP174" s="89">
        <f ca="1">CO174-CO174*'SaaS - Churn'!CO174-CO174*'SaaS - Downselling'!CO174-CO174*'SaaS - Downselling'!CO106+CO38*'SaaS - Upselling'!CO106+CO106*'SaaS - Upselling'!CO174</f>
        <v>10.103460563601503</v>
      </c>
      <c r="CQ174" s="89">
        <f ca="1">CP174-CP174*'SaaS - Churn'!CP174-CP174*'SaaS - Downselling'!CP174-CP174*'SaaS - Downselling'!CP106+CP38*'SaaS - Upselling'!CP106+CP106*'SaaS - Upselling'!CP174</f>
        <v>9.9013913523294725</v>
      </c>
      <c r="CR174" s="89">
        <f ca="1">CQ174-CQ174*'SaaS - Churn'!CQ174-CQ174*'SaaS - Downselling'!CQ174-CQ174*'SaaS - Downselling'!CQ106+CQ38*'SaaS - Upselling'!CQ106+CQ106*'SaaS - Upselling'!CQ174</f>
        <v>9.7033635252828834</v>
      </c>
      <c r="CS174" s="89">
        <f ca="1">CR174-CR174*'SaaS - Churn'!CR174-CR174*'SaaS - Downselling'!CR174-CR174*'SaaS - Downselling'!CR106+CR38*'SaaS - Upselling'!CR106+CR106*'SaaS - Upselling'!CR174</f>
        <v>9.509296254777226</v>
      </c>
      <c r="CT174" s="89">
        <f ca="1">CS174-CS174*'SaaS - Churn'!CS174-CS174*'SaaS - Downselling'!CS174-CS174*'SaaS - Downselling'!CS106+CS38*'SaaS - Upselling'!CS106+CS106*'SaaS - Upselling'!CS174</f>
        <v>9.3191103296816813</v>
      </c>
      <c r="CU174" s="89">
        <f ca="1">CT174-CT174*'SaaS - Churn'!CT174-CT174*'SaaS - Downselling'!CT174-CT174*'SaaS - Downselling'!CT106+CT38*'SaaS - Upselling'!CT106+CT106*'SaaS - Upselling'!CT174</f>
        <v>9.1327281230880484</v>
      </c>
      <c r="CV174" s="89">
        <f ca="1">CU174-CU174*'SaaS - Churn'!CU174-CU174*'SaaS - Downselling'!CU174-CU174*'SaaS - Downselling'!CU106+CU38*'SaaS - Upselling'!CU106+CU106*'SaaS - Upselling'!CU174</f>
        <v>8.9500735606262882</v>
      </c>
      <c r="CW174" s="89">
        <f ca="1">CV174-CV174*'SaaS - Churn'!CV174-CV174*'SaaS - Downselling'!CV174-CV174*'SaaS - Downselling'!CV106+CV38*'SaaS - Upselling'!CV106+CV106*'SaaS - Upselling'!CV174</f>
        <v>8.7710720894137619</v>
      </c>
      <c r="CX174" s="89">
        <f ca="1">CW174-CW174*'SaaS - Churn'!CW174-CW174*'SaaS - Downselling'!CW174-CW174*'SaaS - Downselling'!CW106+CW38*'SaaS - Upselling'!CW106+CW106*'SaaS - Upselling'!CW174</f>
        <v>8.5956506476254866</v>
      </c>
      <c r="CY174" s="89">
        <f ca="1">CX174-CX174*'SaaS - Churn'!CX174-CX174*'SaaS - Downselling'!CX174-CX174*'SaaS - Downselling'!CX106+CX38*'SaaS - Upselling'!CX106+CX106*'SaaS - Upselling'!CX174</f>
        <v>8.4237376346729764</v>
      </c>
      <c r="CZ174" s="89">
        <f ca="1">CY174-CY174*'SaaS - Churn'!CY174-CY174*'SaaS - Downselling'!CY174-CY174*'SaaS - Downselling'!CY106+CY38*'SaaS - Upselling'!CY106+CY106*'SaaS - Upselling'!CY174</f>
        <v>8.2552628819795171</v>
      </c>
      <c r="DA174" s="89">
        <f ca="1">CZ174-CZ174*'SaaS - Churn'!CZ174-CZ174*'SaaS - Downselling'!CZ174-CZ174*'SaaS - Downselling'!CZ106+CZ38*'SaaS - Upselling'!CZ106+CZ106*'SaaS - Upselling'!CZ174</f>
        <v>8.0901576243399269</v>
      </c>
      <c r="DB174" s="89">
        <f ca="1">DA174-DA174*'SaaS - Churn'!DA174-DA174*'SaaS - Downselling'!DA174-DA174*'SaaS - Downselling'!DA106+DA38*'SaaS - Upselling'!DA106+DA106*'SaaS - Upselling'!DA174</f>
        <v>7.9283544718531287</v>
      </c>
      <c r="DC174" s="89">
        <f ca="1">DB174-DB174*'SaaS - Churn'!DB174-DB174*'SaaS - Downselling'!DB174-DB174*'SaaS - Downselling'!DB106+DB38*'SaaS - Upselling'!DB106+DB106*'SaaS - Upselling'!DB174</f>
        <v>7.7697873824160659</v>
      </c>
      <c r="DD174" s="89">
        <f ca="1">DC174-DC174*'SaaS - Churn'!DC174-DC174*'SaaS - Downselling'!DC174-DC174*'SaaS - Downselling'!DC106+DC38*'SaaS - Upselling'!DC106+DC106*'SaaS - Upselling'!DC174</f>
        <v>7.6143916347677445</v>
      </c>
      <c r="DE174" s="89">
        <f ca="1">DD174-DD174*'SaaS - Churn'!DD174-DD174*'SaaS - Downselling'!DD174-DD174*'SaaS - Downselling'!DD106+DD38*'SaaS - Upselling'!DD106+DD106*'SaaS - Upselling'!DD174</f>
        <v>7.4621038020723898</v>
      </c>
      <c r="DF174" s="89">
        <f ca="1">DE174-DE174*'SaaS - Churn'!DE174-DE174*'SaaS - Downselling'!DE174-DE174*'SaaS - Downselling'!DE106+DE38*'SaaS - Upselling'!DE106+DE106*'SaaS - Upselling'!DE174</f>
        <v>7.3128617260309419</v>
      </c>
      <c r="DG174" s="89">
        <f ca="1">DF174-DF174*'SaaS - Churn'!DF174-DF174*'SaaS - Downselling'!DF174-DF174*'SaaS - Downselling'!DF106+DF38*'SaaS - Upselling'!DF106+DF106*'SaaS - Upselling'!DF174</f>
        <v>7.1666044915103226</v>
      </c>
      <c r="DH174" s="89">
        <f ca="1">DG174-DG174*'SaaS - Churn'!DG174-DG174*'SaaS - Downselling'!DG174-DG174*'SaaS - Downselling'!DG106+DG38*'SaaS - Upselling'!DG106+DG106*'SaaS - Upselling'!DG174</f>
        <v>7.0232724016801162</v>
      </c>
      <c r="DI174" s="89">
        <f ca="1">DH174-DH174*'SaaS - Churn'!DH174-DH174*'SaaS - Downselling'!DH174-DH174*'SaaS - Downselling'!DH106+DH38*'SaaS - Upselling'!DH106+DH106*'SaaS - Upselling'!DH174</f>
        <v>6.8828069536465142</v>
      </c>
      <c r="DJ174" s="89">
        <f ca="1">DI174-DI174*'SaaS - Churn'!DI174-DI174*'SaaS - Downselling'!DI174-DI174*'SaaS - Downselling'!DI106+DI38*'SaaS - Upselling'!DI106+DI106*'SaaS - Upselling'!DI174</f>
        <v>6.7451508145735843</v>
      </c>
      <c r="DK174" s="89">
        <f ca="1">DJ174-DJ174*'SaaS - Churn'!DJ174-DJ174*'SaaS - Downselling'!DJ174-DJ174*'SaaS - Downselling'!DJ106+DJ38*'SaaS - Upselling'!DJ106+DJ106*'SaaS - Upselling'!DJ174</f>
        <v>6.6102477982821126</v>
      </c>
      <c r="DL174" s="89">
        <f ca="1">DK174-DK174*'SaaS - Churn'!DK174-DK174*'SaaS - Downselling'!DK174-DK174*'SaaS - Downselling'!DK106+DK38*'SaaS - Upselling'!DK106+DK106*'SaaS - Upselling'!DK174</f>
        <v>6.4780428423164702</v>
      </c>
      <c r="DM174" s="89">
        <f ca="1">DL174-DL174*'SaaS - Churn'!DL174-DL174*'SaaS - Downselling'!DL174-DL174*'SaaS - Downselling'!DL106+DL38*'SaaS - Upselling'!DL106+DL106*'SaaS - Upselling'!DL174</f>
        <v>6.3484819854701406</v>
      </c>
      <c r="DN174" s="89">
        <f ca="1">DM174-DM174*'SaaS - Churn'!DM174-DM174*'SaaS - Downselling'!DM174-DM174*'SaaS - Downselling'!DM106+DM38*'SaaS - Upselling'!DM106+DM106*'SaaS - Upselling'!DM174</f>
        <v>6.221512345760738</v>
      </c>
      <c r="DO174" s="89">
        <f ca="1">DN174-DN174*'SaaS - Churn'!DN174-DN174*'SaaS - Downselling'!DN174-DN174*'SaaS - Downselling'!DN106+DN38*'SaaS - Upselling'!DN106+DN106*'SaaS - Upselling'!DN174</f>
        <v>6.0970820988455232</v>
      </c>
      <c r="DP174" s="89">
        <f ca="1">DO174-DO174*'SaaS - Churn'!DO174-DO174*'SaaS - Downselling'!DO174-DO174*'SaaS - Downselling'!DO106+DO38*'SaaS - Upselling'!DO106+DO106*'SaaS - Upselling'!DO174</f>
        <v>5.9751404568686128</v>
      </c>
      <c r="DQ174" s="89">
        <f ca="1">DP174-DP174*'SaaS - Churn'!DP174-DP174*'SaaS - Downselling'!DP174-DP174*'SaaS - Downselling'!DP106+DP38*'SaaS - Upselling'!DP106+DP106*'SaaS - Upselling'!DP174</f>
        <v>5.8556376477312408</v>
      </c>
      <c r="DR174" s="89">
        <f ca="1">DQ174-DQ174*'SaaS - Churn'!DQ174-DQ174*'SaaS - Downselling'!DQ174-DQ174*'SaaS - Downselling'!DQ106+DQ38*'SaaS - Upselling'!DQ106+DQ106*'SaaS - Upselling'!DQ174</f>
        <v>5.7385248947766163</v>
      </c>
    </row>
    <row r="175" spans="2:122" ht="15.75" customHeight="1">
      <c r="B175" s="195">
        <v>44013</v>
      </c>
      <c r="BK175" s="89">
        <f ca="1"/>
        <v>21.700000000000003</v>
      </c>
      <c r="BL175" s="89">
        <f ca="1">BK175-BK175*'SaaS - Churn'!BK175-BK175*'SaaS - Downselling'!BK175-BK175*'SaaS - Downselling'!BK107+BK39*'SaaS - Upselling'!BK107+BK107*'SaaS - Upselling'!BK175</f>
        <v>21.266000000000002</v>
      </c>
      <c r="BM175" s="89">
        <f ca="1">BL175-BL175*'SaaS - Churn'!BL175-BL175*'SaaS - Downselling'!BL175-BL175*'SaaS - Downselling'!BL107+BL39*'SaaS - Upselling'!BL107+BL107*'SaaS - Upselling'!BL175</f>
        <v>20.840680000000003</v>
      </c>
      <c r="BN175" s="89">
        <f ca="1">BM175-BM175*'SaaS - Churn'!BM175-BM175*'SaaS - Downselling'!BM175-BM175*'SaaS - Downselling'!BM107+BM39*'SaaS - Upselling'!BM107+BM107*'SaaS - Upselling'!BM175</f>
        <v>20.423866400000001</v>
      </c>
      <c r="BO175" s="89">
        <f ca="1">BN175-BN175*'SaaS - Churn'!BN175-BN175*'SaaS - Downselling'!BN175-BN175*'SaaS - Downselling'!BN107+BN39*'SaaS - Upselling'!BN107+BN107*'SaaS - Upselling'!BN175</f>
        <v>20.015389072000001</v>
      </c>
      <c r="BP175" s="89">
        <f ca="1">BO175-BO175*'SaaS - Churn'!BO175-BO175*'SaaS - Downselling'!BO175-BO175*'SaaS - Downselling'!BO107+BO39*'SaaS - Upselling'!BO107+BO107*'SaaS - Upselling'!BO175</f>
        <v>19.615081290560003</v>
      </c>
      <c r="BQ175" s="89">
        <f ca="1">BP175-BP175*'SaaS - Churn'!BP175-BP175*'SaaS - Downselling'!BP175-BP175*'SaaS - Downselling'!BP107+BP39*'SaaS - Upselling'!BP107+BP107*'SaaS - Upselling'!BP175</f>
        <v>19.222779664748803</v>
      </c>
      <c r="BR175" s="89">
        <f ca="1">BQ175-BQ175*'SaaS - Churn'!BQ175-BQ175*'SaaS - Downselling'!BQ175-BQ175*'SaaS - Downselling'!BQ107+BQ39*'SaaS - Upselling'!BQ107+BQ107*'SaaS - Upselling'!BQ175</f>
        <v>18.838324071453826</v>
      </c>
      <c r="BS175" s="89">
        <f ca="1">BR175-BR175*'SaaS - Churn'!BR175-BR175*'SaaS - Downselling'!BR175-BR175*'SaaS - Downselling'!BR107+BR39*'SaaS - Upselling'!BR107+BR107*'SaaS - Upselling'!BR175</f>
        <v>18.46155759002475</v>
      </c>
      <c r="BT175" s="89">
        <f ca="1">BS175-BS175*'SaaS - Churn'!BS175-BS175*'SaaS - Downselling'!BS175-BS175*'SaaS - Downselling'!BS107+BS39*'SaaS - Upselling'!BS107+BS107*'SaaS - Upselling'!BS175</f>
        <v>18.092326438224255</v>
      </c>
      <c r="BU175" s="89">
        <f ca="1">BT175-BT175*'SaaS - Churn'!BT175-BT175*'SaaS - Downselling'!BT175-BT175*'SaaS - Downselling'!BT107+BT39*'SaaS - Upselling'!BT107+BT107*'SaaS - Upselling'!BT175</f>
        <v>17.73047990945977</v>
      </c>
      <c r="BV175" s="89">
        <f ca="1">BU175-BU175*'SaaS - Churn'!BU175-BU175*'SaaS - Downselling'!BU175-BU175*'SaaS - Downselling'!BU107+BU39*'SaaS - Upselling'!BU107+BU107*'SaaS - Upselling'!BU175</f>
        <v>17.375870311270575</v>
      </c>
      <c r="BW175" s="89">
        <f ca="1">BV175-BV175*'SaaS - Churn'!BV175-BV175*'SaaS - Downselling'!BV175-BV175*'SaaS - Downselling'!BV107+BV39*'SaaS - Upselling'!BV107+BV107*'SaaS - Upselling'!BV175</f>
        <v>17.028352905045164</v>
      </c>
      <c r="BX175" s="89">
        <f ca="1">BW175-BW175*'SaaS - Churn'!BW175-BW175*'SaaS - Downselling'!BW175-BW175*'SaaS - Downselling'!BW107+BW39*'SaaS - Upselling'!BW107+BW107*'SaaS - Upselling'!BW175</f>
        <v>16.687785846944262</v>
      </c>
      <c r="BY175" s="89">
        <f ca="1">BX175-BX175*'SaaS - Churn'!BX175-BX175*'SaaS - Downselling'!BX175-BX175*'SaaS - Downselling'!BX107+BX39*'SaaS - Upselling'!BX107+BX107*'SaaS - Upselling'!BX175</f>
        <v>16.354030130005377</v>
      </c>
      <c r="BZ175" s="89">
        <f ca="1">BY175-BY175*'SaaS - Churn'!BY175-BY175*'SaaS - Downselling'!BY175-BY175*'SaaS - Downselling'!BY107+BY39*'SaaS - Upselling'!BY107+BY107*'SaaS - Upselling'!BY175</f>
        <v>16.026949527405268</v>
      </c>
      <c r="CA175" s="89">
        <f ca="1">BZ175-BZ175*'SaaS - Churn'!BZ175-BZ175*'SaaS - Downselling'!BZ175-BZ175*'SaaS - Downselling'!BZ107+BZ39*'SaaS - Upselling'!BZ107+BZ107*'SaaS - Upselling'!BZ175</f>
        <v>15.706410536857163</v>
      </c>
      <c r="CB175" s="89">
        <f ca="1">CA175-CA175*'SaaS - Churn'!CA175-CA175*'SaaS - Downselling'!CA175-CA175*'SaaS - Downselling'!CA107+CA39*'SaaS - Upselling'!CA107+CA107*'SaaS - Upselling'!CA175</f>
        <v>15.39228232612002</v>
      </c>
      <c r="CC175" s="89">
        <f ca="1">CB175-CB175*'SaaS - Churn'!CB175-CB175*'SaaS - Downselling'!CB175-CB175*'SaaS - Downselling'!CB107+CB39*'SaaS - Upselling'!CB107+CB107*'SaaS - Upselling'!CB175</f>
        <v>15.084436679597619</v>
      </c>
      <c r="CD175" s="89">
        <f ca="1">CC175-CC175*'SaaS - Churn'!CC175-CC175*'SaaS - Downselling'!CC175-CC175*'SaaS - Downselling'!CC107+CC39*'SaaS - Upselling'!CC107+CC107*'SaaS - Upselling'!CC175</f>
        <v>14.782747946005667</v>
      </c>
      <c r="CE175" s="89">
        <f ca="1">CD175-CD175*'SaaS - Churn'!CD175-CD175*'SaaS - Downselling'!CD175-CD175*'SaaS - Downselling'!CD107+CD39*'SaaS - Upselling'!CD107+CD107*'SaaS - Upselling'!CD175</f>
        <v>14.487092987085553</v>
      </c>
      <c r="CF175" s="89">
        <f ca="1">CE175-CE175*'SaaS - Churn'!CE175-CE175*'SaaS - Downselling'!CE175-CE175*'SaaS - Downselling'!CE107+CE39*'SaaS - Upselling'!CE107+CE107*'SaaS - Upselling'!CE175</f>
        <v>14.197351127343842</v>
      </c>
      <c r="CG175" s="89">
        <f ca="1">CF175-CF175*'SaaS - Churn'!CF175-CF175*'SaaS - Downselling'!CF175-CF175*'SaaS - Downselling'!CF107+CF39*'SaaS - Upselling'!CF107+CF107*'SaaS - Upselling'!CF175</f>
        <v>13.913404104796964</v>
      </c>
      <c r="CH175" s="89">
        <f ca="1">CG175-CG175*'SaaS - Churn'!CG175-CG175*'SaaS - Downselling'!CG175-CG175*'SaaS - Downselling'!CG107+CG39*'SaaS - Upselling'!CG107+CG107*'SaaS - Upselling'!CG175</f>
        <v>13.635136022701024</v>
      </c>
      <c r="CI175" s="89">
        <f ca="1">CH175-CH175*'SaaS - Churn'!CH175-CH175*'SaaS - Downselling'!CH175-CH175*'SaaS - Downselling'!CH107+CH39*'SaaS - Upselling'!CH107+CH107*'SaaS - Upselling'!CH175</f>
        <v>13.362433302247004</v>
      </c>
      <c r="CJ175" s="89">
        <f ca="1">CI175-CI175*'SaaS - Churn'!CI175-CI175*'SaaS - Downselling'!CI175-CI175*'SaaS - Downselling'!CI107+CI39*'SaaS - Upselling'!CI107+CI107*'SaaS - Upselling'!CI175</f>
        <v>13.095184636202063</v>
      </c>
      <c r="CK175" s="89">
        <f ca="1">CJ175-CJ175*'SaaS - Churn'!CJ175-CJ175*'SaaS - Downselling'!CJ175-CJ175*'SaaS - Downselling'!CJ107+CJ39*'SaaS - Upselling'!CJ107+CJ107*'SaaS - Upselling'!CJ175</f>
        <v>12.833280943478021</v>
      </c>
      <c r="CL175" s="89">
        <f ca="1">CK175-CK175*'SaaS - Churn'!CK175-CK175*'SaaS - Downselling'!CK175-CK175*'SaaS - Downselling'!CK107+CK39*'SaaS - Upselling'!CK107+CK107*'SaaS - Upselling'!CK175</f>
        <v>12.576615324608461</v>
      </c>
      <c r="CM175" s="89">
        <f ca="1">CL175-CL175*'SaaS - Churn'!CL175-CL175*'SaaS - Downselling'!CL175-CL175*'SaaS - Downselling'!CL107+CL39*'SaaS - Upselling'!CL107+CL107*'SaaS - Upselling'!CL175</f>
        <v>12.325083018116292</v>
      </c>
      <c r="CN175" s="89">
        <f ca="1">CM175-CM175*'SaaS - Churn'!CM175-CM175*'SaaS - Downselling'!CM175-CM175*'SaaS - Downselling'!CM107+CM39*'SaaS - Upselling'!CM107+CM107*'SaaS - Upselling'!CM175</f>
        <v>12.078581357753967</v>
      </c>
      <c r="CO175" s="89">
        <f ca="1">CN175-CN175*'SaaS - Churn'!CN175-CN175*'SaaS - Downselling'!CN175-CN175*'SaaS - Downselling'!CN107+CN39*'SaaS - Upselling'!CN107+CN107*'SaaS - Upselling'!CN175</f>
        <v>11.837009730598888</v>
      </c>
      <c r="CP175" s="89">
        <f ca="1">CO175-CO175*'SaaS - Churn'!CO175-CO175*'SaaS - Downselling'!CO175-CO175*'SaaS - Downselling'!CO107+CO39*'SaaS - Upselling'!CO107+CO107*'SaaS - Upselling'!CO175</f>
        <v>11.600269535986911</v>
      </c>
      <c r="CQ175" s="89">
        <f ca="1">CP175-CP175*'SaaS - Churn'!CP175-CP175*'SaaS - Downselling'!CP175-CP175*'SaaS - Downselling'!CP107+CP39*'SaaS - Upselling'!CP107+CP107*'SaaS - Upselling'!CP175</f>
        <v>11.368264145267172</v>
      </c>
      <c r="CR175" s="89">
        <f ca="1">CQ175-CQ175*'SaaS - Churn'!CQ175-CQ175*'SaaS - Downselling'!CQ175-CQ175*'SaaS - Downselling'!CQ107+CQ39*'SaaS - Upselling'!CQ107+CQ107*'SaaS - Upselling'!CQ175</f>
        <v>11.140898862361828</v>
      </c>
      <c r="CS175" s="89">
        <f ca="1">CR175-CR175*'SaaS - Churn'!CR175-CR175*'SaaS - Downselling'!CR175-CR175*'SaaS - Downselling'!CR107+CR39*'SaaS - Upselling'!CR107+CR107*'SaaS - Upselling'!CR175</f>
        <v>10.918080885114591</v>
      </c>
      <c r="CT175" s="89">
        <f ca="1">CS175-CS175*'SaaS - Churn'!CS175-CS175*'SaaS - Downselling'!CS175-CS175*'SaaS - Downselling'!CS107+CS39*'SaaS - Upselling'!CS107+CS107*'SaaS - Upselling'!CS175</f>
        <v>10.699719267412299</v>
      </c>
      <c r="CU175" s="89">
        <f ca="1">CT175-CT175*'SaaS - Churn'!CT175-CT175*'SaaS - Downselling'!CT175-CT175*'SaaS - Downselling'!CT107+CT39*'SaaS - Upselling'!CT107+CT107*'SaaS - Upselling'!CT175</f>
        <v>10.485724882064053</v>
      </c>
      <c r="CV175" s="89">
        <f ca="1">CU175-CU175*'SaaS - Churn'!CU175-CU175*'SaaS - Downselling'!CU175-CU175*'SaaS - Downselling'!CU107+CU39*'SaaS - Upselling'!CU107+CU107*'SaaS - Upselling'!CU175</f>
        <v>10.276010384422772</v>
      </c>
      <c r="CW175" s="89">
        <f ca="1">CV175-CV175*'SaaS - Churn'!CV175-CV175*'SaaS - Downselling'!CV175-CV175*'SaaS - Downselling'!CV107+CV39*'SaaS - Upselling'!CV107+CV107*'SaaS - Upselling'!CV175</f>
        <v>10.070490176734317</v>
      </c>
      <c r="CX175" s="89">
        <f ca="1">CW175-CW175*'SaaS - Churn'!CW175-CW175*'SaaS - Downselling'!CW175-CW175*'SaaS - Downselling'!CW107+CW39*'SaaS - Upselling'!CW107+CW107*'SaaS - Upselling'!CW175</f>
        <v>9.8690803731996315</v>
      </c>
      <c r="CY175" s="89">
        <f ca="1">CX175-CX175*'SaaS - Churn'!CX175-CX175*'SaaS - Downselling'!CX175-CX175*'SaaS - Downselling'!CX107+CX39*'SaaS - Upselling'!CX107+CX107*'SaaS - Upselling'!CX175</f>
        <v>9.6716987657356395</v>
      </c>
      <c r="CZ175" s="89">
        <f ca="1">CY175-CY175*'SaaS - Churn'!CY175-CY175*'SaaS - Downselling'!CY175-CY175*'SaaS - Downselling'!CY107+CY39*'SaaS - Upselling'!CY107+CY107*'SaaS - Upselling'!CY175</f>
        <v>9.4782647904209263</v>
      </c>
      <c r="DA175" s="89">
        <f ca="1">CZ175-CZ175*'SaaS - Churn'!CZ175-CZ175*'SaaS - Downselling'!CZ175-CZ175*'SaaS - Downselling'!CZ107+CZ39*'SaaS - Upselling'!CZ107+CZ107*'SaaS - Upselling'!CZ175</f>
        <v>9.2886994946125085</v>
      </c>
      <c r="DB175" s="89">
        <f ca="1">DA175-DA175*'SaaS - Churn'!DA175-DA175*'SaaS - Downselling'!DA175-DA175*'SaaS - Downselling'!DA107+DA39*'SaaS - Upselling'!DA107+DA107*'SaaS - Upselling'!DA175</f>
        <v>9.1029255047202575</v>
      </c>
      <c r="DC175" s="89">
        <f ca="1">DB175-DB175*'SaaS - Churn'!DB175-DB175*'SaaS - Downselling'!DB175-DB175*'SaaS - Downselling'!DB107+DB39*'SaaS - Upselling'!DB107+DB107*'SaaS - Upselling'!DB175</f>
        <v>8.9208669946258521</v>
      </c>
      <c r="DD175" s="89">
        <f ca="1">DC175-DC175*'SaaS - Churn'!DC175-DC175*'SaaS - Downselling'!DC175-DC175*'SaaS - Downselling'!DC107+DC39*'SaaS - Upselling'!DC107+DC107*'SaaS - Upselling'!DC175</f>
        <v>8.7424496547333348</v>
      </c>
      <c r="DE175" s="89">
        <f ca="1">DD175-DD175*'SaaS - Churn'!DD175-DD175*'SaaS - Downselling'!DD175-DD175*'SaaS - Downselling'!DD107+DD39*'SaaS - Upselling'!DD107+DD107*'SaaS - Upselling'!DD175</f>
        <v>8.567600661638668</v>
      </c>
      <c r="DF175" s="89">
        <f ca="1">DE175-DE175*'SaaS - Churn'!DE175-DE175*'SaaS - Downselling'!DE175-DE175*'SaaS - Downselling'!DE107+DE39*'SaaS - Upselling'!DE107+DE107*'SaaS - Upselling'!DE175</f>
        <v>8.3962486484058942</v>
      </c>
      <c r="DG175" s="89">
        <f ca="1">DF175-DF175*'SaaS - Churn'!DF175-DF175*'SaaS - Downselling'!DF175-DF175*'SaaS - Downselling'!DF107+DF39*'SaaS - Upselling'!DF107+DF107*'SaaS - Upselling'!DF175</f>
        <v>8.2283236754377764</v>
      </c>
      <c r="DH175" s="89">
        <f ca="1">DG175-DG175*'SaaS - Churn'!DG175-DG175*'SaaS - Downselling'!DG175-DG175*'SaaS - Downselling'!DG107+DG39*'SaaS - Upselling'!DG107+DG107*'SaaS - Upselling'!DG175</f>
        <v>8.0637572019290218</v>
      </c>
      <c r="DI175" s="89">
        <f ca="1">DH175-DH175*'SaaS - Churn'!DH175-DH175*'SaaS - Downselling'!DH175-DH175*'SaaS - Downselling'!DH107+DH39*'SaaS - Upselling'!DH107+DH107*'SaaS - Upselling'!DH175</f>
        <v>7.9024820578904418</v>
      </c>
      <c r="DJ175" s="89">
        <f ca="1">DI175-DI175*'SaaS - Churn'!DI175-DI175*'SaaS - Downselling'!DI175-DI175*'SaaS - Downselling'!DI107+DI39*'SaaS - Upselling'!DI107+DI107*'SaaS - Upselling'!DI175</f>
        <v>7.7444324167326331</v>
      </c>
      <c r="DK175" s="89">
        <f ca="1">DJ175-DJ175*'SaaS - Churn'!DJ175-DJ175*'SaaS - Downselling'!DJ175-DJ175*'SaaS - Downselling'!DJ107+DJ39*'SaaS - Upselling'!DJ107+DJ107*'SaaS - Upselling'!DJ175</f>
        <v>7.5895437683979807</v>
      </c>
      <c r="DL175" s="89">
        <f ca="1">DK175-DK175*'SaaS - Churn'!DK175-DK175*'SaaS - Downselling'!DK175-DK175*'SaaS - Downselling'!DK107+DK39*'SaaS - Upselling'!DK107+DK107*'SaaS - Upselling'!DK175</f>
        <v>7.4377528930300212</v>
      </c>
      <c r="DM175" s="89">
        <f ca="1">DL175-DL175*'SaaS - Churn'!DL175-DL175*'SaaS - Downselling'!DL175-DL175*'SaaS - Downselling'!DL107+DL39*'SaaS - Upselling'!DL107+DL107*'SaaS - Upselling'!DL175</f>
        <v>7.2889978351694209</v>
      </c>
      <c r="DN175" s="89">
        <f ca="1">DM175-DM175*'SaaS - Churn'!DM175-DM175*'SaaS - Downselling'!DM175-DM175*'SaaS - Downselling'!DM107+DM39*'SaaS - Upselling'!DM107+DM107*'SaaS - Upselling'!DM175</f>
        <v>7.1432178784660323</v>
      </c>
      <c r="DO175" s="89">
        <f ca="1">DN175-DN175*'SaaS - Churn'!DN175-DN175*'SaaS - Downselling'!DN175-DN175*'SaaS - Downselling'!DN107+DN39*'SaaS - Upselling'!DN107+DN107*'SaaS - Upselling'!DN175</f>
        <v>7.000353520896712</v>
      </c>
      <c r="DP175" s="89">
        <f ca="1">DO175-DO175*'SaaS - Churn'!DO175-DO175*'SaaS - Downselling'!DO175-DO175*'SaaS - Downselling'!DO107+DO39*'SaaS - Upselling'!DO107+DO107*'SaaS - Upselling'!DO175</f>
        <v>6.8603464504787777</v>
      </c>
      <c r="DQ175" s="89">
        <f ca="1">DP175-DP175*'SaaS - Churn'!DP175-DP175*'SaaS - Downselling'!DP175-DP175*'SaaS - Downselling'!DP107+DP39*'SaaS - Upselling'!DP107+DP107*'SaaS - Upselling'!DP175</f>
        <v>6.7231395214692018</v>
      </c>
      <c r="DR175" s="89">
        <f ca="1">DQ175-DQ175*'SaaS - Churn'!DQ175-DQ175*'SaaS - Downselling'!DQ175-DQ175*'SaaS - Downselling'!DQ107+DQ39*'SaaS - Upselling'!DQ107+DQ107*'SaaS - Upselling'!DQ175</f>
        <v>6.5886767310398175</v>
      </c>
    </row>
    <row r="176" spans="2:122" ht="15.75" customHeight="1">
      <c r="B176" s="195">
        <v>44044</v>
      </c>
      <c r="BK176" s="89">
        <f ca="1"/>
        <v>24.5</v>
      </c>
      <c r="BL176" s="89">
        <f ca="1">BK176-BK176*'SaaS - Churn'!BK176-BK176*'SaaS - Downselling'!BK176-BK176*'SaaS - Downselling'!BK108+BK40*'SaaS - Upselling'!BK108+BK108*'SaaS - Upselling'!BK176</f>
        <v>24.01</v>
      </c>
      <c r="BM176" s="89">
        <f ca="1">BL176-BL176*'SaaS - Churn'!BL176-BL176*'SaaS - Downselling'!BL176-BL176*'SaaS - Downselling'!BL108+BL40*'SaaS - Upselling'!BL108+BL108*'SaaS - Upselling'!BL176</f>
        <v>23.529800000000002</v>
      </c>
      <c r="BN176" s="89">
        <f ca="1">BM176-BM176*'SaaS - Churn'!BM176-BM176*'SaaS - Downselling'!BM176-BM176*'SaaS - Downselling'!BM108+BM40*'SaaS - Upselling'!BM108+BM108*'SaaS - Upselling'!BM176</f>
        <v>23.059204000000001</v>
      </c>
      <c r="BO176" s="89">
        <f ca="1">BN176-BN176*'SaaS - Churn'!BN176-BN176*'SaaS - Downselling'!BN176-BN176*'SaaS - Downselling'!BN108+BN40*'SaaS - Upselling'!BN108+BN108*'SaaS - Upselling'!BN176</f>
        <v>22.598019920000002</v>
      </c>
      <c r="BP176" s="89">
        <f ca="1">BO176-BO176*'SaaS - Churn'!BO176-BO176*'SaaS - Downselling'!BO176-BO176*'SaaS - Downselling'!BO108+BO40*'SaaS - Upselling'!BO108+BO108*'SaaS - Upselling'!BO176</f>
        <v>22.146059521600002</v>
      </c>
      <c r="BQ176" s="89">
        <f ca="1">BP176-BP176*'SaaS - Churn'!BP176-BP176*'SaaS - Downselling'!BP176-BP176*'SaaS - Downselling'!BP108+BP40*'SaaS - Upselling'!BP108+BP108*'SaaS - Upselling'!BP176</f>
        <v>21.703138331168002</v>
      </c>
      <c r="BR176" s="89">
        <f ca="1">BQ176-BQ176*'SaaS - Churn'!BQ176-BQ176*'SaaS - Downselling'!BQ176-BQ176*'SaaS - Downselling'!BQ108+BQ40*'SaaS - Upselling'!BQ108+BQ108*'SaaS - Upselling'!BQ176</f>
        <v>21.269075564544643</v>
      </c>
      <c r="BS176" s="89">
        <f ca="1">BR176-BR176*'SaaS - Churn'!BR176-BR176*'SaaS - Downselling'!BR176-BR176*'SaaS - Downselling'!BR108+BR40*'SaaS - Upselling'!BR108+BR108*'SaaS - Upselling'!BR176</f>
        <v>20.843694053253749</v>
      </c>
      <c r="BT176" s="89">
        <f ca="1">BS176-BS176*'SaaS - Churn'!BS176-BS176*'SaaS - Downselling'!BS176-BS176*'SaaS - Downselling'!BS108+BS40*'SaaS - Upselling'!BS108+BS108*'SaaS - Upselling'!BS176</f>
        <v>20.426820172188673</v>
      </c>
      <c r="BU176" s="89">
        <f ca="1">BT176-BT176*'SaaS - Churn'!BT176-BT176*'SaaS - Downselling'!BT176-BT176*'SaaS - Downselling'!BT108+BT40*'SaaS - Upselling'!BT108+BT108*'SaaS - Upselling'!BT176</f>
        <v>20.018283768744901</v>
      </c>
      <c r="BV176" s="89">
        <f ca="1">BU176-BU176*'SaaS - Churn'!BU176-BU176*'SaaS - Downselling'!BU176-BU176*'SaaS - Downselling'!BU108+BU40*'SaaS - Upselling'!BU108+BU108*'SaaS - Upselling'!BU176</f>
        <v>19.617918093370005</v>
      </c>
      <c r="BW176" s="89">
        <f ca="1">BV176-BV176*'SaaS - Churn'!BV176-BV176*'SaaS - Downselling'!BV176-BV176*'SaaS - Downselling'!BV108+BV40*'SaaS - Upselling'!BV108+BV108*'SaaS - Upselling'!BV176</f>
        <v>19.225559731502603</v>
      </c>
      <c r="BX176" s="89">
        <f ca="1">BW176-BW176*'SaaS - Churn'!BW176-BW176*'SaaS - Downselling'!BW176-BW176*'SaaS - Downselling'!BW108+BW40*'SaaS - Upselling'!BW108+BW108*'SaaS - Upselling'!BW176</f>
        <v>18.841048536872552</v>
      </c>
      <c r="BY176" s="89">
        <f ca="1">BX176-BX176*'SaaS - Churn'!BX176-BX176*'SaaS - Downselling'!BX176-BX176*'SaaS - Downselling'!BX108+BX40*'SaaS - Upselling'!BX108+BX108*'SaaS - Upselling'!BX176</f>
        <v>18.464227566135101</v>
      </c>
      <c r="BZ176" s="89">
        <f ca="1">BY176-BY176*'SaaS - Churn'!BY176-BY176*'SaaS - Downselling'!BY176-BY176*'SaaS - Downselling'!BY108+BY40*'SaaS - Upselling'!BY108+BY108*'SaaS - Upselling'!BY176</f>
        <v>18.094943014812397</v>
      </c>
      <c r="CA176" s="89">
        <f ca="1">BZ176-BZ176*'SaaS - Churn'!BZ176-BZ176*'SaaS - Downselling'!BZ176-BZ176*'SaaS - Downselling'!BZ108+BZ40*'SaaS - Upselling'!BZ108+BZ108*'SaaS - Upselling'!BZ176</f>
        <v>17.733044154516151</v>
      </c>
      <c r="CB176" s="89">
        <f ca="1">CA176-CA176*'SaaS - Churn'!CA176-CA176*'SaaS - Downselling'!CA176-CA176*'SaaS - Downselling'!CA108+CA40*'SaaS - Upselling'!CA108+CA108*'SaaS - Upselling'!CA176</f>
        <v>17.378383271425829</v>
      </c>
      <c r="CC176" s="89">
        <f ca="1">CB176-CB176*'SaaS - Churn'!CB176-CB176*'SaaS - Downselling'!CB176-CB176*'SaaS - Downselling'!CB108+CB40*'SaaS - Upselling'!CB108+CB108*'SaaS - Upselling'!CB176</f>
        <v>17.030815605997311</v>
      </c>
      <c r="CD176" s="89">
        <f ca="1">CC176-CC176*'SaaS - Churn'!CC176-CC176*'SaaS - Downselling'!CC176-CC176*'SaaS - Downselling'!CC108+CC40*'SaaS - Upselling'!CC108+CC108*'SaaS - Upselling'!CC176</f>
        <v>16.690199293877367</v>
      </c>
      <c r="CE176" s="89">
        <f ca="1">CD176-CD176*'SaaS - Churn'!CD176-CD176*'SaaS - Downselling'!CD176-CD176*'SaaS - Downselling'!CD108+CD40*'SaaS - Upselling'!CD108+CD108*'SaaS - Upselling'!CD176</f>
        <v>16.356395307999819</v>
      </c>
      <c r="CF176" s="89">
        <f ca="1">CE176-CE176*'SaaS - Churn'!CE176-CE176*'SaaS - Downselling'!CE176-CE176*'SaaS - Downselling'!CE108+CE40*'SaaS - Upselling'!CE108+CE108*'SaaS - Upselling'!CE176</f>
        <v>16.029267401839821</v>
      </c>
      <c r="CG176" s="89">
        <f ca="1">CF176-CF176*'SaaS - Churn'!CF176-CF176*'SaaS - Downselling'!CF176-CF176*'SaaS - Downselling'!CF108+CF40*'SaaS - Upselling'!CF108+CF108*'SaaS - Upselling'!CF176</f>
        <v>15.708682053803024</v>
      </c>
      <c r="CH176" s="89">
        <f ca="1">CG176-CG176*'SaaS - Churn'!CG176-CG176*'SaaS - Downselling'!CG176-CG176*'SaaS - Downselling'!CG108+CG40*'SaaS - Upselling'!CG108+CG108*'SaaS - Upselling'!CG176</f>
        <v>15.394508412726964</v>
      </c>
      <c r="CI176" s="89">
        <f ca="1">CH176-CH176*'SaaS - Churn'!CH176-CH176*'SaaS - Downselling'!CH176-CH176*'SaaS - Downselling'!CH108+CH40*'SaaS - Upselling'!CH108+CH108*'SaaS - Upselling'!CH176</f>
        <v>15.086618244472424</v>
      </c>
      <c r="CJ176" s="89">
        <f ca="1">CI176-CI176*'SaaS - Churn'!CI176-CI176*'SaaS - Downselling'!CI176-CI176*'SaaS - Downselling'!CI108+CI40*'SaaS - Upselling'!CI108+CI108*'SaaS - Upselling'!CI176</f>
        <v>14.784885879582976</v>
      </c>
      <c r="CK176" s="89">
        <f ca="1">CJ176-CJ176*'SaaS - Churn'!CJ176-CJ176*'SaaS - Downselling'!CJ176-CJ176*'SaaS - Downselling'!CJ108+CJ40*'SaaS - Upselling'!CJ108+CJ108*'SaaS - Upselling'!CJ176</f>
        <v>14.489188161991317</v>
      </c>
      <c r="CL176" s="89">
        <f ca="1">CK176-CK176*'SaaS - Churn'!CK176-CK176*'SaaS - Downselling'!CK176-CK176*'SaaS - Downselling'!CK108+CK40*'SaaS - Upselling'!CK108+CK108*'SaaS - Upselling'!CK176</f>
        <v>14.19940439875149</v>
      </c>
      <c r="CM176" s="89">
        <f ca="1">CL176-CL176*'SaaS - Churn'!CL176-CL176*'SaaS - Downselling'!CL176-CL176*'SaaS - Downselling'!CL108+CL40*'SaaS - Upselling'!CL108+CL108*'SaaS - Upselling'!CL176</f>
        <v>13.915416310776461</v>
      </c>
      <c r="CN176" s="89">
        <f ca="1">CM176-CM176*'SaaS - Churn'!CM176-CM176*'SaaS - Downselling'!CM176-CM176*'SaaS - Downselling'!CM108+CM40*'SaaS - Upselling'!CM108+CM108*'SaaS - Upselling'!CM176</f>
        <v>13.637107984560933</v>
      </c>
      <c r="CO176" s="89">
        <f ca="1">CN176-CN176*'SaaS - Churn'!CN176-CN176*'SaaS - Downselling'!CN176-CN176*'SaaS - Downselling'!CN108+CN40*'SaaS - Upselling'!CN108+CN108*'SaaS - Upselling'!CN176</f>
        <v>13.364365824869713</v>
      </c>
      <c r="CP176" s="89">
        <f ca="1">CO176-CO176*'SaaS - Churn'!CO176-CO176*'SaaS - Downselling'!CO176-CO176*'SaaS - Downselling'!CO108+CO40*'SaaS - Upselling'!CO108+CO108*'SaaS - Upselling'!CO176</f>
        <v>13.097078508372318</v>
      </c>
      <c r="CQ176" s="89">
        <f ca="1">CP176-CP176*'SaaS - Churn'!CP176-CP176*'SaaS - Downselling'!CP176-CP176*'SaaS - Downselling'!CP108+CP40*'SaaS - Upselling'!CP108+CP108*'SaaS - Upselling'!CP176</f>
        <v>12.835136938204872</v>
      </c>
      <c r="CR176" s="89">
        <f ca="1">CQ176-CQ176*'SaaS - Churn'!CQ176-CQ176*'SaaS - Downselling'!CQ176-CQ176*'SaaS - Downselling'!CQ108+CQ40*'SaaS - Upselling'!CQ108+CQ108*'SaaS - Upselling'!CQ176</f>
        <v>12.578434199440775</v>
      </c>
      <c r="CS176" s="89">
        <f ca="1">CR176-CR176*'SaaS - Churn'!CR176-CR176*'SaaS - Downselling'!CR176-CR176*'SaaS - Downselling'!CR108+CR40*'SaaS - Upselling'!CR108+CR108*'SaaS - Upselling'!CR176</f>
        <v>12.32686551545196</v>
      </c>
      <c r="CT176" s="89">
        <f ca="1">CS176-CS176*'SaaS - Churn'!CS176-CS176*'SaaS - Downselling'!CS176-CS176*'SaaS - Downselling'!CS108+CS40*'SaaS - Upselling'!CS108+CS108*'SaaS - Upselling'!CS176</f>
        <v>12.080328205142921</v>
      </c>
      <c r="CU176" s="89">
        <f ca="1">CT176-CT176*'SaaS - Churn'!CT176-CT176*'SaaS - Downselling'!CT176-CT176*'SaaS - Downselling'!CT108+CT40*'SaaS - Upselling'!CT108+CT108*'SaaS - Upselling'!CT176</f>
        <v>11.838721641040063</v>
      </c>
      <c r="CV176" s="89">
        <f ca="1">CU176-CU176*'SaaS - Churn'!CU176-CU176*'SaaS - Downselling'!CU176-CU176*'SaaS - Downselling'!CU108+CU40*'SaaS - Upselling'!CU108+CU108*'SaaS - Upselling'!CU176</f>
        <v>11.601947208219261</v>
      </c>
      <c r="CW176" s="89">
        <f ca="1">CV176-CV176*'SaaS - Churn'!CV176-CV176*'SaaS - Downselling'!CV176-CV176*'SaaS - Downselling'!CV108+CV40*'SaaS - Upselling'!CV108+CV108*'SaaS - Upselling'!CV176</f>
        <v>11.369908264054876</v>
      </c>
      <c r="CX176" s="89">
        <f ca="1">CW176-CW176*'SaaS - Churn'!CW176-CW176*'SaaS - Downselling'!CW176-CW176*'SaaS - Downselling'!CW108+CW40*'SaaS - Upselling'!CW108+CW108*'SaaS - Upselling'!CW176</f>
        <v>11.142510098773778</v>
      </c>
      <c r="CY176" s="89">
        <f ca="1">CX176-CX176*'SaaS - Churn'!CX176-CX176*'SaaS - Downselling'!CX176-CX176*'SaaS - Downselling'!CX108+CX40*'SaaS - Upselling'!CX108+CX108*'SaaS - Upselling'!CX176</f>
        <v>10.919659896798303</v>
      </c>
      <c r="CZ176" s="89">
        <f ca="1">CY176-CY176*'SaaS - Churn'!CY176-CY176*'SaaS - Downselling'!CY176-CY176*'SaaS - Downselling'!CY108+CY40*'SaaS - Upselling'!CY108+CY108*'SaaS - Upselling'!CY176</f>
        <v>10.701266698862337</v>
      </c>
      <c r="DA176" s="89">
        <f ca="1">CZ176-CZ176*'SaaS - Churn'!CZ176-CZ176*'SaaS - Downselling'!CZ176-CZ176*'SaaS - Downselling'!CZ108+CZ40*'SaaS - Upselling'!CZ108+CZ108*'SaaS - Upselling'!CZ176</f>
        <v>10.48724136488509</v>
      </c>
      <c r="DB176" s="89">
        <f ca="1">DA176-DA176*'SaaS - Churn'!DA176-DA176*'SaaS - Downselling'!DA176-DA176*'SaaS - Downselling'!DA108+DA40*'SaaS - Upselling'!DA108+DA108*'SaaS - Upselling'!DA176</f>
        <v>10.277496537587389</v>
      </c>
      <c r="DC176" s="89">
        <f ca="1">DB176-DB176*'SaaS - Churn'!DB176-DB176*'SaaS - Downselling'!DB176-DB176*'SaaS - Downselling'!DB108+DB40*'SaaS - Upselling'!DB108+DB108*'SaaS - Upselling'!DB176</f>
        <v>10.071946606835642</v>
      </c>
      <c r="DD176" s="89">
        <f ca="1">DC176-DC176*'SaaS - Churn'!DC176-DC176*'SaaS - Downselling'!DC176-DC176*'SaaS - Downselling'!DC108+DC40*'SaaS - Upselling'!DC108+DC108*'SaaS - Upselling'!DC176</f>
        <v>9.8705076746989295</v>
      </c>
      <c r="DE176" s="89">
        <f ca="1">DD176-DD176*'SaaS - Churn'!DD176-DD176*'SaaS - Downselling'!DD176-DD176*'SaaS - Downselling'!DD108+DD40*'SaaS - Upselling'!DD108+DD108*'SaaS - Upselling'!DD176</f>
        <v>9.6730975212049515</v>
      </c>
      <c r="DF176" s="89">
        <f ca="1">DE176-DE176*'SaaS - Churn'!DE176-DE176*'SaaS - Downselling'!DE176-DE176*'SaaS - Downselling'!DE108+DE40*'SaaS - Upselling'!DE108+DE108*'SaaS - Upselling'!DE176</f>
        <v>9.4796355707808519</v>
      </c>
      <c r="DG176" s="89">
        <f ca="1">DF176-DF176*'SaaS - Churn'!DF176-DF176*'SaaS - Downselling'!DF176-DF176*'SaaS - Downselling'!DF108+DF40*'SaaS - Upselling'!DF108+DF108*'SaaS - Upselling'!DF176</f>
        <v>9.2900428593652347</v>
      </c>
      <c r="DH176" s="89">
        <f ca="1">DG176-DG176*'SaaS - Churn'!DG176-DG176*'SaaS - Downselling'!DG176-DG176*'SaaS - Downselling'!DG108+DG40*'SaaS - Upselling'!DG108+DG108*'SaaS - Upselling'!DG176</f>
        <v>9.10424200217793</v>
      </c>
      <c r="DI176" s="89">
        <f ca="1">DH176-DH176*'SaaS - Churn'!DH176-DH176*'SaaS - Downselling'!DH176-DH176*'SaaS - Downselling'!DH108+DH40*'SaaS - Upselling'!DH108+DH108*'SaaS - Upselling'!DH176</f>
        <v>8.922157162134372</v>
      </c>
      <c r="DJ176" s="89">
        <f ca="1">DI176-DI176*'SaaS - Churn'!DI176-DI176*'SaaS - Downselling'!DI176-DI176*'SaaS - Downselling'!DI108+DI40*'SaaS - Upselling'!DI108+DI108*'SaaS - Upselling'!DI176</f>
        <v>8.7437140188916853</v>
      </c>
      <c r="DK176" s="89">
        <f ca="1">DJ176-DJ176*'SaaS - Churn'!DJ176-DJ176*'SaaS - Downselling'!DJ176-DJ176*'SaaS - Downselling'!DJ108+DJ40*'SaaS - Upselling'!DJ108+DJ108*'SaaS - Upselling'!DJ176</f>
        <v>8.5688397385138515</v>
      </c>
      <c r="DL176" s="89">
        <f ca="1">DK176-DK176*'SaaS - Churn'!DK176-DK176*'SaaS - Downselling'!DK176-DK176*'SaaS - Downselling'!DK108+DK40*'SaaS - Upselling'!DK108+DK108*'SaaS - Upselling'!DK176</f>
        <v>8.3974629437435748</v>
      </c>
      <c r="DM176" s="89">
        <f ca="1">DL176-DL176*'SaaS - Churn'!DL176-DL176*'SaaS - Downselling'!DL176-DL176*'SaaS - Downselling'!DL108+DL40*'SaaS - Upselling'!DL108+DL108*'SaaS - Upselling'!DL176</f>
        <v>8.2295136848687029</v>
      </c>
      <c r="DN176" s="89">
        <f ca="1">DM176-DM176*'SaaS - Churn'!DM176-DM176*'SaaS - Downselling'!DM176-DM176*'SaaS - Downselling'!DM108+DM40*'SaaS - Upselling'!DM108+DM108*'SaaS - Upselling'!DM176</f>
        <v>8.0649234111713284</v>
      </c>
      <c r="DO176" s="89">
        <f ca="1">DN176-DN176*'SaaS - Churn'!DN176-DN176*'SaaS - Downselling'!DN176-DN176*'SaaS - Downselling'!DN108+DN40*'SaaS - Upselling'!DN108+DN108*'SaaS - Upselling'!DN176</f>
        <v>7.9036249429479017</v>
      </c>
      <c r="DP176" s="89">
        <f ca="1">DO176-DO176*'SaaS - Churn'!DO176-DO176*'SaaS - Downselling'!DO176-DO176*'SaaS - Downselling'!DO108+DO40*'SaaS - Upselling'!DO108+DO108*'SaaS - Upselling'!DO176</f>
        <v>7.7455524440889434</v>
      </c>
      <c r="DQ176" s="89">
        <f ca="1">DP176-DP176*'SaaS - Churn'!DP176-DP176*'SaaS - Downselling'!DP176-DP176*'SaaS - Downselling'!DP108+DP40*'SaaS - Upselling'!DP108+DP108*'SaaS - Upselling'!DP176</f>
        <v>7.5906413952071645</v>
      </c>
      <c r="DR176" s="89">
        <f ca="1">DQ176-DQ176*'SaaS - Churn'!DQ176-DQ176*'SaaS - Downselling'!DQ176-DQ176*'SaaS - Downselling'!DQ108+DQ40*'SaaS - Upselling'!DQ108+DQ108*'SaaS - Upselling'!DQ176</f>
        <v>7.4388285673030214</v>
      </c>
    </row>
    <row r="177" spans="2:122" ht="15.75" customHeight="1">
      <c r="B177" s="195">
        <v>44075</v>
      </c>
      <c r="BK177" s="89">
        <f ca="1"/>
        <v>27.3</v>
      </c>
      <c r="BL177" s="89">
        <f ca="1">BK177-BK177*'SaaS - Churn'!BK177-BK177*'SaaS - Downselling'!BK177-BK177*'SaaS - Downselling'!BK109+BK41*'SaaS - Upselling'!BK109+BK109*'SaaS - Upselling'!BK177</f>
        <v>26.754000000000001</v>
      </c>
      <c r="BM177" s="89">
        <f ca="1">BL177-BL177*'SaaS - Churn'!BL177-BL177*'SaaS - Downselling'!BL177-BL177*'SaaS - Downselling'!BL109+BL41*'SaaS - Upselling'!BL109+BL109*'SaaS - Upselling'!BL177</f>
        <v>26.218920000000001</v>
      </c>
      <c r="BN177" s="89">
        <f ca="1">BM177-BM177*'SaaS - Churn'!BM177-BM177*'SaaS - Downselling'!BM177-BM177*'SaaS - Downselling'!BM109+BM41*'SaaS - Upselling'!BM109+BM109*'SaaS - Upselling'!BM177</f>
        <v>25.694541600000001</v>
      </c>
      <c r="BO177" s="89">
        <f ca="1">BN177-BN177*'SaaS - Churn'!BN177-BN177*'SaaS - Downselling'!BN177-BN177*'SaaS - Downselling'!BN109+BN41*'SaaS - Upselling'!BN109+BN109*'SaaS - Upselling'!BN177</f>
        <v>25.180650768</v>
      </c>
      <c r="BP177" s="89">
        <f ca="1">BO177-BO177*'SaaS - Churn'!BO177-BO177*'SaaS - Downselling'!BO177-BO177*'SaaS - Downselling'!BO109+BO41*'SaaS - Upselling'!BO109+BO109*'SaaS - Upselling'!BO177</f>
        <v>24.67703775264</v>
      </c>
      <c r="BQ177" s="89">
        <f ca="1">BP177-BP177*'SaaS - Churn'!BP177-BP177*'SaaS - Downselling'!BP177-BP177*'SaaS - Downselling'!BP109+BP41*'SaaS - Upselling'!BP109+BP109*'SaaS - Upselling'!BP177</f>
        <v>24.183496997587202</v>
      </c>
      <c r="BR177" s="89">
        <f ca="1">BQ177-BQ177*'SaaS - Churn'!BQ177-BQ177*'SaaS - Downselling'!BQ177-BQ177*'SaaS - Downselling'!BQ109+BQ41*'SaaS - Upselling'!BQ109+BQ109*'SaaS - Upselling'!BQ177</f>
        <v>23.699827057635456</v>
      </c>
      <c r="BS177" s="89">
        <f ca="1">BR177-BR177*'SaaS - Churn'!BR177-BR177*'SaaS - Downselling'!BR177-BR177*'SaaS - Downselling'!BR109+BR41*'SaaS - Upselling'!BR109+BR109*'SaaS - Upselling'!BR177</f>
        <v>23.225830516482748</v>
      </c>
      <c r="BT177" s="89">
        <f ca="1">BS177-BS177*'SaaS - Churn'!BS177-BS177*'SaaS - Downselling'!BS177-BS177*'SaaS - Downselling'!BS109+BS41*'SaaS - Upselling'!BS109+BS109*'SaaS - Upselling'!BS177</f>
        <v>22.761313906153092</v>
      </c>
      <c r="BU177" s="89">
        <f ca="1">BT177-BT177*'SaaS - Churn'!BT177-BT177*'SaaS - Downselling'!BT177-BT177*'SaaS - Downselling'!BT109+BT41*'SaaS - Upselling'!BT109+BT109*'SaaS - Upselling'!BT177</f>
        <v>22.306087628030031</v>
      </c>
      <c r="BV177" s="89">
        <f ca="1">BU177-BU177*'SaaS - Churn'!BU177-BU177*'SaaS - Downselling'!BU177-BU177*'SaaS - Downselling'!BU109+BU41*'SaaS - Upselling'!BU109+BU109*'SaaS - Upselling'!BU177</f>
        <v>21.859965875469431</v>
      </c>
      <c r="BW177" s="89">
        <f ca="1">BV177-BV177*'SaaS - Churn'!BV177-BV177*'SaaS - Downselling'!BV177-BV177*'SaaS - Downselling'!BV109+BV41*'SaaS - Upselling'!BV109+BV109*'SaaS - Upselling'!BV177</f>
        <v>21.422766557960042</v>
      </c>
      <c r="BX177" s="89">
        <f ca="1">BW177-BW177*'SaaS - Churn'!BW177-BW177*'SaaS - Downselling'!BW177-BW177*'SaaS - Downselling'!BW109+BW41*'SaaS - Upselling'!BW109+BW109*'SaaS - Upselling'!BW177</f>
        <v>20.994311226800843</v>
      </c>
      <c r="BY177" s="89">
        <f ca="1">BX177-BX177*'SaaS - Churn'!BX177-BX177*'SaaS - Downselling'!BX177-BX177*'SaaS - Downselling'!BX109+BX41*'SaaS - Upselling'!BX109+BX109*'SaaS - Upselling'!BX177</f>
        <v>20.574425002264825</v>
      </c>
      <c r="BZ177" s="89">
        <f ca="1">BY177-BY177*'SaaS - Churn'!BY177-BY177*'SaaS - Downselling'!BY177-BY177*'SaaS - Downselling'!BY109+BY41*'SaaS - Upselling'!BY109+BY109*'SaaS - Upselling'!BY177</f>
        <v>20.162936502219527</v>
      </c>
      <c r="CA177" s="89">
        <f ca="1">BZ177-BZ177*'SaaS - Churn'!BZ177-BZ177*'SaaS - Downselling'!BZ177-BZ177*'SaaS - Downselling'!BZ109+BZ41*'SaaS - Upselling'!BZ109+BZ109*'SaaS - Upselling'!BZ177</f>
        <v>19.759677772175134</v>
      </c>
      <c r="CB177" s="89">
        <f ca="1">CA177-CA177*'SaaS - Churn'!CA177-CA177*'SaaS - Downselling'!CA177-CA177*'SaaS - Downselling'!CA109+CA41*'SaaS - Upselling'!CA109+CA109*'SaaS - Upselling'!CA177</f>
        <v>19.364484216731633</v>
      </c>
      <c r="CC177" s="89">
        <f ca="1">CB177-CB177*'SaaS - Churn'!CB177-CB177*'SaaS - Downselling'!CB177-CB177*'SaaS - Downselling'!CB109+CB41*'SaaS - Upselling'!CB109+CB109*'SaaS - Upselling'!CB177</f>
        <v>18.977194532397</v>
      </c>
      <c r="CD177" s="89">
        <f ca="1">CC177-CC177*'SaaS - Churn'!CC177-CC177*'SaaS - Downselling'!CC177-CC177*'SaaS - Downselling'!CC109+CC41*'SaaS - Upselling'!CC109+CC109*'SaaS - Upselling'!CC177</f>
        <v>18.597650641749059</v>
      </c>
      <c r="CE177" s="89">
        <f ca="1">CD177-CD177*'SaaS - Churn'!CD177-CD177*'SaaS - Downselling'!CD177-CD177*'SaaS - Downselling'!CD109+CD41*'SaaS - Upselling'!CD109+CD109*'SaaS - Upselling'!CD177</f>
        <v>18.225697628914077</v>
      </c>
      <c r="CF177" s="89">
        <f ca="1">CE177-CE177*'SaaS - Churn'!CE177-CE177*'SaaS - Downselling'!CE177-CE177*'SaaS - Downselling'!CE109+CE41*'SaaS - Upselling'!CE109+CE109*'SaaS - Upselling'!CE177</f>
        <v>17.861183676335795</v>
      </c>
      <c r="CG177" s="89">
        <f ca="1">CF177-CF177*'SaaS - Churn'!CF177-CF177*'SaaS - Downselling'!CF177-CF177*'SaaS - Downselling'!CF109+CF41*'SaaS - Upselling'!CF109+CF109*'SaaS - Upselling'!CF177</f>
        <v>17.50396000280908</v>
      </c>
      <c r="CH177" s="89">
        <f ca="1">CG177-CG177*'SaaS - Churn'!CG177-CG177*'SaaS - Downselling'!CG177-CG177*'SaaS - Downselling'!CG109+CG41*'SaaS - Upselling'!CG109+CG109*'SaaS - Upselling'!CG177</f>
        <v>17.153880802752898</v>
      </c>
      <c r="CI177" s="89">
        <f ca="1">CH177-CH177*'SaaS - Churn'!CH177-CH177*'SaaS - Downselling'!CH177-CH177*'SaaS - Downselling'!CH109+CH41*'SaaS - Upselling'!CH109+CH109*'SaaS - Upselling'!CH177</f>
        <v>16.810803186697839</v>
      </c>
      <c r="CJ177" s="89">
        <f ca="1">CI177-CI177*'SaaS - Churn'!CI177-CI177*'SaaS - Downselling'!CI177-CI177*'SaaS - Downselling'!CI109+CI41*'SaaS - Upselling'!CI109+CI109*'SaaS - Upselling'!CI177</f>
        <v>16.474587122963882</v>
      </c>
      <c r="CK177" s="89">
        <f ca="1">CJ177-CJ177*'SaaS - Churn'!CJ177-CJ177*'SaaS - Downselling'!CJ177-CJ177*'SaaS - Downselling'!CJ109+CJ41*'SaaS - Upselling'!CJ109+CJ109*'SaaS - Upselling'!CJ177</f>
        <v>16.145095380504603</v>
      </c>
      <c r="CL177" s="89">
        <f ca="1">CK177-CK177*'SaaS - Churn'!CK177-CK177*'SaaS - Downselling'!CK177-CK177*'SaaS - Downselling'!CK109+CK41*'SaaS - Upselling'!CK109+CK109*'SaaS - Upselling'!CK177</f>
        <v>15.822193472894512</v>
      </c>
      <c r="CM177" s="89">
        <f ca="1">CL177-CL177*'SaaS - Churn'!CL177-CL177*'SaaS - Downselling'!CL177-CL177*'SaaS - Downselling'!CL109+CL41*'SaaS - Upselling'!CL109+CL109*'SaaS - Upselling'!CL177</f>
        <v>15.505749603436621</v>
      </c>
      <c r="CN177" s="89">
        <f ca="1">CM177-CM177*'SaaS - Churn'!CM177-CM177*'SaaS - Downselling'!CM177-CM177*'SaaS - Downselling'!CM109+CM41*'SaaS - Upselling'!CM109+CM109*'SaaS - Upselling'!CM177</f>
        <v>15.19563461136789</v>
      </c>
      <c r="CO177" s="89">
        <f ca="1">CN177-CN177*'SaaS - Churn'!CN177-CN177*'SaaS - Downselling'!CN177-CN177*'SaaS - Downselling'!CN109+CN41*'SaaS - Upselling'!CN109+CN109*'SaaS - Upselling'!CN177</f>
        <v>14.891721919140531</v>
      </c>
      <c r="CP177" s="89">
        <f ca="1">CO177-CO177*'SaaS - Churn'!CO177-CO177*'SaaS - Downselling'!CO177-CO177*'SaaS - Downselling'!CO109+CO41*'SaaS - Upselling'!CO109+CO109*'SaaS - Upselling'!CO177</f>
        <v>14.59388748075772</v>
      </c>
      <c r="CQ177" s="89">
        <f ca="1">CP177-CP177*'SaaS - Churn'!CP177-CP177*'SaaS - Downselling'!CP177-CP177*'SaaS - Downselling'!CP109+CP41*'SaaS - Upselling'!CP109+CP109*'SaaS - Upselling'!CP177</f>
        <v>14.302009731142565</v>
      </c>
      <c r="CR177" s="89">
        <f ca="1">CQ177-CQ177*'SaaS - Churn'!CQ177-CQ177*'SaaS - Downselling'!CQ177-CQ177*'SaaS - Downselling'!CQ109+CQ41*'SaaS - Upselling'!CQ109+CQ109*'SaaS - Upselling'!CQ177</f>
        <v>14.015969536519714</v>
      </c>
      <c r="CS177" s="89">
        <f ca="1">CR177-CR177*'SaaS - Churn'!CR177-CR177*'SaaS - Downselling'!CR177-CR177*'SaaS - Downselling'!CR109+CR41*'SaaS - Upselling'!CR109+CR109*'SaaS - Upselling'!CR177</f>
        <v>13.73565014578932</v>
      </c>
      <c r="CT177" s="89">
        <f ca="1">CS177-CS177*'SaaS - Churn'!CS177-CS177*'SaaS - Downselling'!CS177-CS177*'SaaS - Downselling'!CS109+CS41*'SaaS - Upselling'!CS109+CS109*'SaaS - Upselling'!CS177</f>
        <v>13.460937142873533</v>
      </c>
      <c r="CU177" s="89">
        <f ca="1">CT177-CT177*'SaaS - Churn'!CT177-CT177*'SaaS - Downselling'!CT177-CT177*'SaaS - Downselling'!CT109+CT41*'SaaS - Upselling'!CT109+CT109*'SaaS - Upselling'!CT177</f>
        <v>13.191718400016063</v>
      </c>
      <c r="CV177" s="89">
        <f ca="1">CU177-CU177*'SaaS - Churn'!CU177-CU177*'SaaS - Downselling'!CU177-CU177*'SaaS - Downselling'!CU109+CU41*'SaaS - Upselling'!CU109+CU109*'SaaS - Upselling'!CU177</f>
        <v>12.927884032015742</v>
      </c>
      <c r="CW177" s="89">
        <f ca="1">CV177-CV177*'SaaS - Churn'!CV177-CV177*'SaaS - Downselling'!CV177-CV177*'SaaS - Downselling'!CV109+CV41*'SaaS - Upselling'!CV109+CV109*'SaaS - Upselling'!CV177</f>
        <v>12.669326351375426</v>
      </c>
      <c r="CX177" s="89">
        <f ca="1">CW177-CW177*'SaaS - Churn'!CW177-CW177*'SaaS - Downselling'!CW177-CW177*'SaaS - Downselling'!CW109+CW41*'SaaS - Upselling'!CW109+CW109*'SaaS - Upselling'!CW177</f>
        <v>12.415939824347918</v>
      </c>
      <c r="CY177" s="89">
        <f ca="1">CX177-CX177*'SaaS - Churn'!CX177-CX177*'SaaS - Downselling'!CX177-CX177*'SaaS - Downselling'!CX109+CX41*'SaaS - Upselling'!CX109+CX109*'SaaS - Upselling'!CX177</f>
        <v>12.16762102786096</v>
      </c>
      <c r="CZ177" s="89">
        <f ca="1">CY177-CY177*'SaaS - Churn'!CY177-CY177*'SaaS - Downselling'!CY177-CY177*'SaaS - Downselling'!CY109+CY41*'SaaS - Upselling'!CY109+CY109*'SaaS - Upselling'!CY177</f>
        <v>11.924268607303741</v>
      </c>
      <c r="DA177" s="89">
        <f ca="1">CZ177-CZ177*'SaaS - Churn'!CZ177-CZ177*'SaaS - Downselling'!CZ177-CZ177*'SaaS - Downselling'!CZ109+CZ41*'SaaS - Upselling'!CZ109+CZ109*'SaaS - Upselling'!CZ177</f>
        <v>11.685783235157666</v>
      </c>
      <c r="DB177" s="89">
        <f ca="1">DA177-DA177*'SaaS - Churn'!DA177-DA177*'SaaS - Downselling'!DA177-DA177*'SaaS - Downselling'!DA109+DA41*'SaaS - Upselling'!DA109+DA109*'SaaS - Upselling'!DA177</f>
        <v>11.452067570454513</v>
      </c>
      <c r="DC177" s="89">
        <f ca="1">DB177-DB177*'SaaS - Churn'!DB177-DB177*'SaaS - Downselling'!DB177-DB177*'SaaS - Downselling'!DB109+DB41*'SaaS - Upselling'!DB109+DB109*'SaaS - Upselling'!DB177</f>
        <v>11.223026219045423</v>
      </c>
      <c r="DD177" s="89">
        <f ca="1">DC177-DC177*'SaaS - Churn'!DC177-DC177*'SaaS - Downselling'!DC177-DC177*'SaaS - Downselling'!DC109+DC41*'SaaS - Upselling'!DC109+DC109*'SaaS - Upselling'!DC177</f>
        <v>10.998565694664514</v>
      </c>
      <c r="DE177" s="89">
        <f ca="1">DD177-DD177*'SaaS - Churn'!DD177-DD177*'SaaS - Downselling'!DD177-DD177*'SaaS - Downselling'!DD109+DD41*'SaaS - Upselling'!DD109+DD109*'SaaS - Upselling'!DD177</f>
        <v>10.778594380771223</v>
      </c>
      <c r="DF177" s="89">
        <f ca="1">DE177-DE177*'SaaS - Churn'!DE177-DE177*'SaaS - Downselling'!DE177-DE177*'SaaS - Downselling'!DE109+DE41*'SaaS - Upselling'!DE109+DE109*'SaaS - Upselling'!DE177</f>
        <v>10.563022493155799</v>
      </c>
      <c r="DG177" s="89">
        <f ca="1">DF177-DF177*'SaaS - Churn'!DF177-DF177*'SaaS - Downselling'!DF177-DF177*'SaaS - Downselling'!DF109+DF41*'SaaS - Upselling'!DF109+DF109*'SaaS - Upselling'!DF177</f>
        <v>10.351762043292682</v>
      </c>
      <c r="DH177" s="89">
        <f ca="1">DG177-DG177*'SaaS - Churn'!DG177-DG177*'SaaS - Downselling'!DG177-DG177*'SaaS - Downselling'!DG109+DG41*'SaaS - Upselling'!DG109+DG109*'SaaS - Upselling'!DG177</f>
        <v>10.144726802426829</v>
      </c>
      <c r="DI177" s="89">
        <f ca="1">DH177-DH177*'SaaS - Churn'!DH177-DH177*'SaaS - Downselling'!DH177-DH177*'SaaS - Downselling'!DH109+DH41*'SaaS - Upselling'!DH109+DH109*'SaaS - Upselling'!DH177</f>
        <v>9.9418322663782934</v>
      </c>
      <c r="DJ177" s="89">
        <f ca="1">DI177-DI177*'SaaS - Churn'!DI177-DI177*'SaaS - Downselling'!DI177-DI177*'SaaS - Downselling'!DI109+DI41*'SaaS - Upselling'!DI109+DI109*'SaaS - Upselling'!DI177</f>
        <v>9.7429956210507278</v>
      </c>
      <c r="DK177" s="89">
        <f ca="1">DJ177-DJ177*'SaaS - Churn'!DJ177-DJ177*'SaaS - Downselling'!DJ177-DJ177*'SaaS - Downselling'!DJ109+DJ41*'SaaS - Upselling'!DJ109+DJ109*'SaaS - Upselling'!DJ177</f>
        <v>9.5481357086297134</v>
      </c>
      <c r="DL177" s="89">
        <f ca="1">DK177-DK177*'SaaS - Churn'!DK177-DK177*'SaaS - Downselling'!DK177-DK177*'SaaS - Downselling'!DK109+DK41*'SaaS - Upselling'!DK109+DK109*'SaaS - Upselling'!DK177</f>
        <v>9.3571729944571196</v>
      </c>
      <c r="DM177" s="89">
        <f ca="1">DL177-DL177*'SaaS - Churn'!DL177-DL177*'SaaS - Downselling'!DL177-DL177*'SaaS - Downselling'!DL109+DL41*'SaaS - Upselling'!DL109+DL109*'SaaS - Upselling'!DL177</f>
        <v>9.170029534567977</v>
      </c>
      <c r="DN177" s="89">
        <f ca="1">DM177-DM177*'SaaS - Churn'!DM177-DM177*'SaaS - Downselling'!DM177-DM177*'SaaS - Downselling'!DM109+DM41*'SaaS - Upselling'!DM109+DM109*'SaaS - Upselling'!DM177</f>
        <v>8.9866289438766174</v>
      </c>
      <c r="DO177" s="89">
        <f ca="1">DN177-DN177*'SaaS - Churn'!DN177-DN177*'SaaS - Downselling'!DN177-DN177*'SaaS - Downselling'!DN109+DN41*'SaaS - Upselling'!DN109+DN109*'SaaS - Upselling'!DN177</f>
        <v>8.8068963649990852</v>
      </c>
      <c r="DP177" s="89">
        <f ca="1">DO177-DO177*'SaaS - Churn'!DO177-DO177*'SaaS - Downselling'!DO177-DO177*'SaaS - Downselling'!DO109+DO41*'SaaS - Upselling'!DO109+DO109*'SaaS - Upselling'!DO177</f>
        <v>8.6307584376991038</v>
      </c>
      <c r="DQ177" s="89">
        <f ca="1">DP177-DP177*'SaaS - Churn'!DP177-DP177*'SaaS - Downselling'!DP177-DP177*'SaaS - Downselling'!DP109+DP41*'SaaS - Upselling'!DP109+DP109*'SaaS - Upselling'!DP177</f>
        <v>8.4581432689451219</v>
      </c>
      <c r="DR177" s="89">
        <f ca="1">DQ177-DQ177*'SaaS - Churn'!DQ177-DQ177*'SaaS - Downselling'!DQ177-DQ177*'SaaS - Downselling'!DQ109+DQ41*'SaaS - Upselling'!DQ109+DQ109*'SaaS - Upselling'!DQ177</f>
        <v>8.2889804035662191</v>
      </c>
    </row>
    <row r="178" spans="2:122" ht="15.75" customHeight="1">
      <c r="B178" s="195">
        <v>44105</v>
      </c>
      <c r="BK178" s="89">
        <f ca="1"/>
        <v>27.3</v>
      </c>
      <c r="BL178" s="89">
        <f ca="1">BK178-BK178*'SaaS - Churn'!BK178-BK178*'SaaS - Downselling'!BK178-BK178*'SaaS - Downselling'!BK110+BK42*'SaaS - Upselling'!BK110+BK110*'SaaS - Upselling'!BK178</f>
        <v>26.754000000000001</v>
      </c>
      <c r="BM178" s="89">
        <f ca="1">BL178-BL178*'SaaS - Churn'!BL178-BL178*'SaaS - Downselling'!BL178-BL178*'SaaS - Downselling'!BL110+BL42*'SaaS - Upselling'!BL110+BL110*'SaaS - Upselling'!BL178</f>
        <v>26.218920000000001</v>
      </c>
      <c r="BN178" s="89">
        <f ca="1">BM178-BM178*'SaaS - Churn'!BM178-BM178*'SaaS - Downselling'!BM178-BM178*'SaaS - Downselling'!BM110+BM42*'SaaS - Upselling'!BM110+BM110*'SaaS - Upselling'!BM178</f>
        <v>25.694541600000001</v>
      </c>
      <c r="BO178" s="89">
        <f ca="1">BN178-BN178*'SaaS - Churn'!BN178-BN178*'SaaS - Downselling'!BN178-BN178*'SaaS - Downselling'!BN110+BN42*'SaaS - Upselling'!BN110+BN110*'SaaS - Upselling'!BN178</f>
        <v>25.180650768</v>
      </c>
      <c r="BP178" s="89">
        <f ca="1">BO178-BO178*'SaaS - Churn'!BO178-BO178*'SaaS - Downselling'!BO178-BO178*'SaaS - Downselling'!BO110+BO42*'SaaS - Upselling'!BO110+BO110*'SaaS - Upselling'!BO178</f>
        <v>24.67703775264</v>
      </c>
      <c r="BQ178" s="89">
        <f ca="1">BP178-BP178*'SaaS - Churn'!BP178-BP178*'SaaS - Downselling'!BP178-BP178*'SaaS - Downselling'!BP110+BP42*'SaaS - Upselling'!BP110+BP110*'SaaS - Upselling'!BP178</f>
        <v>24.183496997587202</v>
      </c>
      <c r="BR178" s="89">
        <f ca="1">BQ178-BQ178*'SaaS - Churn'!BQ178-BQ178*'SaaS - Downselling'!BQ178-BQ178*'SaaS - Downselling'!BQ110+BQ42*'SaaS - Upselling'!BQ110+BQ110*'SaaS - Upselling'!BQ178</f>
        <v>23.699827057635456</v>
      </c>
      <c r="BS178" s="89">
        <f ca="1">BR178-BR178*'SaaS - Churn'!BR178-BR178*'SaaS - Downselling'!BR178-BR178*'SaaS - Downselling'!BR110+BR42*'SaaS - Upselling'!BR110+BR110*'SaaS - Upselling'!BR178</f>
        <v>23.225830516482748</v>
      </c>
      <c r="BT178" s="89">
        <f ca="1">BS178-BS178*'SaaS - Churn'!BS178-BS178*'SaaS - Downselling'!BS178-BS178*'SaaS - Downselling'!BS110+BS42*'SaaS - Upselling'!BS110+BS110*'SaaS - Upselling'!BS178</f>
        <v>22.761313906153092</v>
      </c>
      <c r="BU178" s="89">
        <f ca="1">BT178-BT178*'SaaS - Churn'!BT178-BT178*'SaaS - Downselling'!BT178-BT178*'SaaS - Downselling'!BT110+BT42*'SaaS - Upselling'!BT110+BT110*'SaaS - Upselling'!BT178</f>
        <v>22.306087628030031</v>
      </c>
      <c r="BV178" s="89">
        <f ca="1">BU178-BU178*'SaaS - Churn'!BU178-BU178*'SaaS - Downselling'!BU178-BU178*'SaaS - Downselling'!BU110+BU42*'SaaS - Upselling'!BU110+BU110*'SaaS - Upselling'!BU178</f>
        <v>21.859965875469431</v>
      </c>
      <c r="BW178" s="89">
        <f ca="1">BV178-BV178*'SaaS - Churn'!BV178-BV178*'SaaS - Downselling'!BV178-BV178*'SaaS - Downselling'!BV110+BV42*'SaaS - Upselling'!BV110+BV110*'SaaS - Upselling'!BV178</f>
        <v>21.422766557960042</v>
      </c>
      <c r="BX178" s="89">
        <f ca="1">BW178-BW178*'SaaS - Churn'!BW178-BW178*'SaaS - Downselling'!BW178-BW178*'SaaS - Downselling'!BW110+BW42*'SaaS - Upselling'!BW110+BW110*'SaaS - Upselling'!BW178</f>
        <v>20.994311226800843</v>
      </c>
      <c r="BY178" s="89">
        <f ca="1">BX178-BX178*'SaaS - Churn'!BX178-BX178*'SaaS - Downselling'!BX178-BX178*'SaaS - Downselling'!BX110+BX42*'SaaS - Upselling'!BX110+BX110*'SaaS - Upselling'!BX178</f>
        <v>20.574425002264825</v>
      </c>
      <c r="BZ178" s="89">
        <f ca="1">BY178-BY178*'SaaS - Churn'!BY178-BY178*'SaaS - Downselling'!BY178-BY178*'SaaS - Downselling'!BY110+BY42*'SaaS - Upselling'!BY110+BY110*'SaaS - Upselling'!BY178</f>
        <v>20.162936502219527</v>
      </c>
      <c r="CA178" s="89">
        <f ca="1">BZ178-BZ178*'SaaS - Churn'!BZ178-BZ178*'SaaS - Downselling'!BZ178-BZ178*'SaaS - Downselling'!BZ110+BZ42*'SaaS - Upselling'!BZ110+BZ110*'SaaS - Upselling'!BZ178</f>
        <v>19.759677772175134</v>
      </c>
      <c r="CB178" s="89">
        <f ca="1">CA178-CA178*'SaaS - Churn'!CA178-CA178*'SaaS - Downselling'!CA178-CA178*'SaaS - Downselling'!CA110+CA42*'SaaS - Upselling'!CA110+CA110*'SaaS - Upselling'!CA178</f>
        <v>19.364484216731633</v>
      </c>
      <c r="CC178" s="89">
        <f ca="1">CB178-CB178*'SaaS - Churn'!CB178-CB178*'SaaS - Downselling'!CB178-CB178*'SaaS - Downselling'!CB110+CB42*'SaaS - Upselling'!CB110+CB110*'SaaS - Upselling'!CB178</f>
        <v>18.977194532397</v>
      </c>
      <c r="CD178" s="89">
        <f ca="1">CC178-CC178*'SaaS - Churn'!CC178-CC178*'SaaS - Downselling'!CC178-CC178*'SaaS - Downselling'!CC110+CC42*'SaaS - Upselling'!CC110+CC110*'SaaS - Upselling'!CC178</f>
        <v>18.597650641749059</v>
      </c>
      <c r="CE178" s="89">
        <f ca="1">CD178-CD178*'SaaS - Churn'!CD178-CD178*'SaaS - Downselling'!CD178-CD178*'SaaS - Downselling'!CD110+CD42*'SaaS - Upselling'!CD110+CD110*'SaaS - Upselling'!CD178</f>
        <v>18.225697628914077</v>
      </c>
      <c r="CF178" s="89">
        <f ca="1">CE178-CE178*'SaaS - Churn'!CE178-CE178*'SaaS - Downselling'!CE178-CE178*'SaaS - Downselling'!CE110+CE42*'SaaS - Upselling'!CE110+CE110*'SaaS - Upselling'!CE178</f>
        <v>17.861183676335795</v>
      </c>
      <c r="CG178" s="89">
        <f ca="1">CF178-CF178*'SaaS - Churn'!CF178-CF178*'SaaS - Downselling'!CF178-CF178*'SaaS - Downselling'!CF110+CF42*'SaaS - Upselling'!CF110+CF110*'SaaS - Upselling'!CF178</f>
        <v>17.50396000280908</v>
      </c>
      <c r="CH178" s="89">
        <f ca="1">CG178-CG178*'SaaS - Churn'!CG178-CG178*'SaaS - Downselling'!CG178-CG178*'SaaS - Downselling'!CG110+CG42*'SaaS - Upselling'!CG110+CG110*'SaaS - Upselling'!CG178</f>
        <v>17.153880802752898</v>
      </c>
      <c r="CI178" s="89">
        <f ca="1">CH178-CH178*'SaaS - Churn'!CH178-CH178*'SaaS - Downselling'!CH178-CH178*'SaaS - Downselling'!CH110+CH42*'SaaS - Upselling'!CH110+CH110*'SaaS - Upselling'!CH178</f>
        <v>16.810803186697839</v>
      </c>
      <c r="CJ178" s="89">
        <f ca="1">CI178-CI178*'SaaS - Churn'!CI178-CI178*'SaaS - Downselling'!CI178-CI178*'SaaS - Downselling'!CI110+CI42*'SaaS - Upselling'!CI110+CI110*'SaaS - Upselling'!CI178</f>
        <v>16.474587122963882</v>
      </c>
      <c r="CK178" s="89">
        <f ca="1">CJ178-CJ178*'SaaS - Churn'!CJ178-CJ178*'SaaS - Downselling'!CJ178-CJ178*'SaaS - Downselling'!CJ110+CJ42*'SaaS - Upselling'!CJ110+CJ110*'SaaS - Upselling'!CJ178</f>
        <v>16.145095380504603</v>
      </c>
      <c r="CL178" s="89">
        <f ca="1">CK178-CK178*'SaaS - Churn'!CK178-CK178*'SaaS - Downselling'!CK178-CK178*'SaaS - Downselling'!CK110+CK42*'SaaS - Upselling'!CK110+CK110*'SaaS - Upselling'!CK178</f>
        <v>15.822193472894512</v>
      </c>
      <c r="CM178" s="89">
        <f ca="1">CL178-CL178*'SaaS - Churn'!CL178-CL178*'SaaS - Downselling'!CL178-CL178*'SaaS - Downselling'!CL110+CL42*'SaaS - Upselling'!CL110+CL110*'SaaS - Upselling'!CL178</f>
        <v>15.505749603436621</v>
      </c>
      <c r="CN178" s="89">
        <f ca="1">CM178-CM178*'SaaS - Churn'!CM178-CM178*'SaaS - Downselling'!CM178-CM178*'SaaS - Downselling'!CM110+CM42*'SaaS - Upselling'!CM110+CM110*'SaaS - Upselling'!CM178</f>
        <v>15.19563461136789</v>
      </c>
      <c r="CO178" s="89">
        <f ca="1">CN178-CN178*'SaaS - Churn'!CN178-CN178*'SaaS - Downselling'!CN178-CN178*'SaaS - Downselling'!CN110+CN42*'SaaS - Upselling'!CN110+CN110*'SaaS - Upselling'!CN178</f>
        <v>14.891721919140531</v>
      </c>
      <c r="CP178" s="89">
        <f ca="1">CO178-CO178*'SaaS - Churn'!CO178-CO178*'SaaS - Downselling'!CO178-CO178*'SaaS - Downselling'!CO110+CO42*'SaaS - Upselling'!CO110+CO110*'SaaS - Upselling'!CO178</f>
        <v>14.59388748075772</v>
      </c>
      <c r="CQ178" s="89">
        <f ca="1">CP178-CP178*'SaaS - Churn'!CP178-CP178*'SaaS - Downselling'!CP178-CP178*'SaaS - Downselling'!CP110+CP42*'SaaS - Upselling'!CP110+CP110*'SaaS - Upselling'!CP178</f>
        <v>14.302009731142565</v>
      </c>
      <c r="CR178" s="89">
        <f ca="1">CQ178-CQ178*'SaaS - Churn'!CQ178-CQ178*'SaaS - Downselling'!CQ178-CQ178*'SaaS - Downselling'!CQ110+CQ42*'SaaS - Upselling'!CQ110+CQ110*'SaaS - Upselling'!CQ178</f>
        <v>14.015969536519714</v>
      </c>
      <c r="CS178" s="89">
        <f ca="1">CR178-CR178*'SaaS - Churn'!CR178-CR178*'SaaS - Downselling'!CR178-CR178*'SaaS - Downselling'!CR110+CR42*'SaaS - Upselling'!CR110+CR110*'SaaS - Upselling'!CR178</f>
        <v>13.73565014578932</v>
      </c>
      <c r="CT178" s="89">
        <f ca="1">CS178-CS178*'SaaS - Churn'!CS178-CS178*'SaaS - Downselling'!CS178-CS178*'SaaS - Downselling'!CS110+CS42*'SaaS - Upselling'!CS110+CS110*'SaaS - Upselling'!CS178</f>
        <v>13.460937142873533</v>
      </c>
      <c r="CU178" s="89">
        <f ca="1">CT178-CT178*'SaaS - Churn'!CT178-CT178*'SaaS - Downselling'!CT178-CT178*'SaaS - Downselling'!CT110+CT42*'SaaS - Upselling'!CT110+CT110*'SaaS - Upselling'!CT178</f>
        <v>13.191718400016063</v>
      </c>
      <c r="CV178" s="89">
        <f ca="1">CU178-CU178*'SaaS - Churn'!CU178-CU178*'SaaS - Downselling'!CU178-CU178*'SaaS - Downselling'!CU110+CU42*'SaaS - Upselling'!CU110+CU110*'SaaS - Upselling'!CU178</f>
        <v>12.927884032015742</v>
      </c>
      <c r="CW178" s="89">
        <f ca="1">CV178-CV178*'SaaS - Churn'!CV178-CV178*'SaaS - Downselling'!CV178-CV178*'SaaS - Downselling'!CV110+CV42*'SaaS - Upselling'!CV110+CV110*'SaaS - Upselling'!CV178</f>
        <v>12.669326351375426</v>
      </c>
      <c r="CX178" s="89">
        <f ca="1">CW178-CW178*'SaaS - Churn'!CW178-CW178*'SaaS - Downselling'!CW178-CW178*'SaaS - Downselling'!CW110+CW42*'SaaS - Upselling'!CW110+CW110*'SaaS - Upselling'!CW178</f>
        <v>12.415939824347918</v>
      </c>
      <c r="CY178" s="89">
        <f ca="1">CX178-CX178*'SaaS - Churn'!CX178-CX178*'SaaS - Downselling'!CX178-CX178*'SaaS - Downselling'!CX110+CX42*'SaaS - Upselling'!CX110+CX110*'SaaS - Upselling'!CX178</f>
        <v>12.16762102786096</v>
      </c>
      <c r="CZ178" s="89">
        <f ca="1">CY178-CY178*'SaaS - Churn'!CY178-CY178*'SaaS - Downselling'!CY178-CY178*'SaaS - Downselling'!CY110+CY42*'SaaS - Upselling'!CY110+CY110*'SaaS - Upselling'!CY178</f>
        <v>11.924268607303741</v>
      </c>
      <c r="DA178" s="89">
        <f ca="1">CZ178-CZ178*'SaaS - Churn'!CZ178-CZ178*'SaaS - Downselling'!CZ178-CZ178*'SaaS - Downselling'!CZ110+CZ42*'SaaS - Upselling'!CZ110+CZ110*'SaaS - Upselling'!CZ178</f>
        <v>11.685783235157666</v>
      </c>
      <c r="DB178" s="89">
        <f ca="1">DA178-DA178*'SaaS - Churn'!DA178-DA178*'SaaS - Downselling'!DA178-DA178*'SaaS - Downselling'!DA110+DA42*'SaaS - Upselling'!DA110+DA110*'SaaS - Upselling'!DA178</f>
        <v>11.452067570454513</v>
      </c>
      <c r="DC178" s="89">
        <f ca="1">DB178-DB178*'SaaS - Churn'!DB178-DB178*'SaaS - Downselling'!DB178-DB178*'SaaS - Downselling'!DB110+DB42*'SaaS - Upselling'!DB110+DB110*'SaaS - Upselling'!DB178</f>
        <v>11.223026219045423</v>
      </c>
      <c r="DD178" s="89">
        <f ca="1">DC178-DC178*'SaaS - Churn'!DC178-DC178*'SaaS - Downselling'!DC178-DC178*'SaaS - Downselling'!DC110+DC42*'SaaS - Upselling'!DC110+DC110*'SaaS - Upselling'!DC178</f>
        <v>10.998565694664514</v>
      </c>
      <c r="DE178" s="89">
        <f ca="1">DD178-DD178*'SaaS - Churn'!DD178-DD178*'SaaS - Downselling'!DD178-DD178*'SaaS - Downselling'!DD110+DD42*'SaaS - Upselling'!DD110+DD110*'SaaS - Upselling'!DD178</f>
        <v>10.778594380771223</v>
      </c>
      <c r="DF178" s="89">
        <f ca="1">DE178-DE178*'SaaS - Churn'!DE178-DE178*'SaaS - Downselling'!DE178-DE178*'SaaS - Downselling'!DE110+DE42*'SaaS - Upselling'!DE110+DE110*'SaaS - Upselling'!DE178</f>
        <v>10.563022493155799</v>
      </c>
      <c r="DG178" s="89">
        <f ca="1">DF178-DF178*'SaaS - Churn'!DF178-DF178*'SaaS - Downselling'!DF178-DF178*'SaaS - Downselling'!DF110+DF42*'SaaS - Upselling'!DF110+DF110*'SaaS - Upselling'!DF178</f>
        <v>10.351762043292682</v>
      </c>
      <c r="DH178" s="89">
        <f ca="1">DG178-DG178*'SaaS - Churn'!DG178-DG178*'SaaS - Downselling'!DG178-DG178*'SaaS - Downselling'!DG110+DG42*'SaaS - Upselling'!DG110+DG110*'SaaS - Upselling'!DG178</f>
        <v>10.144726802426829</v>
      </c>
      <c r="DI178" s="89">
        <f ca="1">DH178-DH178*'SaaS - Churn'!DH178-DH178*'SaaS - Downselling'!DH178-DH178*'SaaS - Downselling'!DH110+DH42*'SaaS - Upselling'!DH110+DH110*'SaaS - Upselling'!DH178</f>
        <v>9.9418322663782934</v>
      </c>
      <c r="DJ178" s="89">
        <f ca="1">DI178-DI178*'SaaS - Churn'!DI178-DI178*'SaaS - Downselling'!DI178-DI178*'SaaS - Downselling'!DI110+DI42*'SaaS - Upselling'!DI110+DI110*'SaaS - Upselling'!DI178</f>
        <v>9.7429956210507278</v>
      </c>
      <c r="DK178" s="89">
        <f ca="1">DJ178-DJ178*'SaaS - Churn'!DJ178-DJ178*'SaaS - Downselling'!DJ178-DJ178*'SaaS - Downselling'!DJ110+DJ42*'SaaS - Upselling'!DJ110+DJ110*'SaaS - Upselling'!DJ178</f>
        <v>9.5481357086297134</v>
      </c>
      <c r="DL178" s="89">
        <f ca="1">DK178-DK178*'SaaS - Churn'!DK178-DK178*'SaaS - Downselling'!DK178-DK178*'SaaS - Downselling'!DK110+DK42*'SaaS - Upselling'!DK110+DK110*'SaaS - Upselling'!DK178</f>
        <v>9.3571729944571196</v>
      </c>
      <c r="DM178" s="89">
        <f ca="1">DL178-DL178*'SaaS - Churn'!DL178-DL178*'SaaS - Downselling'!DL178-DL178*'SaaS - Downselling'!DL110+DL42*'SaaS - Upselling'!DL110+DL110*'SaaS - Upselling'!DL178</f>
        <v>9.170029534567977</v>
      </c>
      <c r="DN178" s="89">
        <f ca="1">DM178-DM178*'SaaS - Churn'!DM178-DM178*'SaaS - Downselling'!DM178-DM178*'SaaS - Downselling'!DM110+DM42*'SaaS - Upselling'!DM110+DM110*'SaaS - Upselling'!DM178</f>
        <v>8.9866289438766174</v>
      </c>
      <c r="DO178" s="89">
        <f ca="1">DN178-DN178*'SaaS - Churn'!DN178-DN178*'SaaS - Downselling'!DN178-DN178*'SaaS - Downselling'!DN110+DN42*'SaaS - Upselling'!DN110+DN110*'SaaS - Upselling'!DN178</f>
        <v>8.8068963649990852</v>
      </c>
      <c r="DP178" s="89">
        <f ca="1">DO178-DO178*'SaaS - Churn'!DO178-DO178*'SaaS - Downselling'!DO178-DO178*'SaaS - Downselling'!DO110+DO42*'SaaS - Upselling'!DO110+DO110*'SaaS - Upselling'!DO178</f>
        <v>8.6307584376991038</v>
      </c>
      <c r="DQ178" s="89">
        <f ca="1">DP178-DP178*'SaaS - Churn'!DP178-DP178*'SaaS - Downselling'!DP178-DP178*'SaaS - Downselling'!DP110+DP42*'SaaS - Upselling'!DP110+DP110*'SaaS - Upselling'!DP178</f>
        <v>8.4581432689451219</v>
      </c>
      <c r="DR178" s="89">
        <f ca="1">DQ178-DQ178*'SaaS - Churn'!DQ178-DQ178*'SaaS - Downselling'!DQ178-DQ178*'SaaS - Downselling'!DQ110+DQ42*'SaaS - Upselling'!DQ110+DQ110*'SaaS - Upselling'!DQ178</f>
        <v>8.2889804035662191</v>
      </c>
    </row>
    <row r="179" spans="2:122" ht="15.75" customHeight="1">
      <c r="B179" s="195">
        <v>44136</v>
      </c>
      <c r="BK179" s="89">
        <f ca="1"/>
        <v>27.3</v>
      </c>
      <c r="BL179" s="89">
        <f ca="1">BK179-BK179*'SaaS - Churn'!BK179-BK179*'SaaS - Downselling'!BK179-BK179*'SaaS - Downselling'!BK111+BK43*'SaaS - Upselling'!BK111+BK111*'SaaS - Upselling'!BK179</f>
        <v>26.754000000000001</v>
      </c>
      <c r="BM179" s="89">
        <f ca="1">BL179-BL179*'SaaS - Churn'!BL179-BL179*'SaaS - Downselling'!BL179-BL179*'SaaS - Downselling'!BL111+BL43*'SaaS - Upselling'!BL111+BL111*'SaaS - Upselling'!BL179</f>
        <v>26.218920000000001</v>
      </c>
      <c r="BN179" s="89">
        <f ca="1">BM179-BM179*'SaaS - Churn'!BM179-BM179*'SaaS - Downselling'!BM179-BM179*'SaaS - Downselling'!BM111+BM43*'SaaS - Upselling'!BM111+BM111*'SaaS - Upselling'!BM179</f>
        <v>25.694541600000001</v>
      </c>
      <c r="BO179" s="89">
        <f ca="1">BN179-BN179*'SaaS - Churn'!BN179-BN179*'SaaS - Downselling'!BN179-BN179*'SaaS - Downselling'!BN111+BN43*'SaaS - Upselling'!BN111+BN111*'SaaS - Upselling'!BN179</f>
        <v>25.180650768</v>
      </c>
      <c r="BP179" s="89">
        <f ca="1">BO179-BO179*'SaaS - Churn'!BO179-BO179*'SaaS - Downselling'!BO179-BO179*'SaaS - Downselling'!BO111+BO43*'SaaS - Upselling'!BO111+BO111*'SaaS - Upselling'!BO179</f>
        <v>24.67703775264</v>
      </c>
      <c r="BQ179" s="89">
        <f ca="1">BP179-BP179*'SaaS - Churn'!BP179-BP179*'SaaS - Downselling'!BP179-BP179*'SaaS - Downselling'!BP111+BP43*'SaaS - Upselling'!BP111+BP111*'SaaS - Upselling'!BP179</f>
        <v>24.183496997587202</v>
      </c>
      <c r="BR179" s="89">
        <f ca="1">BQ179-BQ179*'SaaS - Churn'!BQ179-BQ179*'SaaS - Downselling'!BQ179-BQ179*'SaaS - Downselling'!BQ111+BQ43*'SaaS - Upselling'!BQ111+BQ111*'SaaS - Upselling'!BQ179</f>
        <v>23.699827057635456</v>
      </c>
      <c r="BS179" s="89">
        <f ca="1">BR179-BR179*'SaaS - Churn'!BR179-BR179*'SaaS - Downselling'!BR179-BR179*'SaaS - Downselling'!BR111+BR43*'SaaS - Upselling'!BR111+BR111*'SaaS - Upselling'!BR179</f>
        <v>23.225830516482748</v>
      </c>
      <c r="BT179" s="89">
        <f ca="1">BS179-BS179*'SaaS - Churn'!BS179-BS179*'SaaS - Downselling'!BS179-BS179*'SaaS - Downselling'!BS111+BS43*'SaaS - Upselling'!BS111+BS111*'SaaS - Upselling'!BS179</f>
        <v>22.761313906153092</v>
      </c>
      <c r="BU179" s="89">
        <f ca="1">BT179-BT179*'SaaS - Churn'!BT179-BT179*'SaaS - Downselling'!BT179-BT179*'SaaS - Downselling'!BT111+BT43*'SaaS - Upselling'!BT111+BT111*'SaaS - Upselling'!BT179</f>
        <v>22.306087628030031</v>
      </c>
      <c r="BV179" s="89">
        <f ca="1">BU179-BU179*'SaaS - Churn'!BU179-BU179*'SaaS - Downselling'!BU179-BU179*'SaaS - Downselling'!BU111+BU43*'SaaS - Upselling'!BU111+BU111*'SaaS - Upselling'!BU179</f>
        <v>21.859965875469431</v>
      </c>
      <c r="BW179" s="89">
        <f ca="1">BV179-BV179*'SaaS - Churn'!BV179-BV179*'SaaS - Downselling'!BV179-BV179*'SaaS - Downselling'!BV111+BV43*'SaaS - Upselling'!BV111+BV111*'SaaS - Upselling'!BV179</f>
        <v>21.422766557960042</v>
      </c>
      <c r="BX179" s="89">
        <f ca="1">BW179-BW179*'SaaS - Churn'!BW179-BW179*'SaaS - Downselling'!BW179-BW179*'SaaS - Downselling'!BW111+BW43*'SaaS - Upselling'!BW111+BW111*'SaaS - Upselling'!BW179</f>
        <v>20.994311226800843</v>
      </c>
      <c r="BY179" s="89">
        <f ca="1">BX179-BX179*'SaaS - Churn'!BX179-BX179*'SaaS - Downselling'!BX179-BX179*'SaaS - Downselling'!BX111+BX43*'SaaS - Upselling'!BX111+BX111*'SaaS - Upselling'!BX179</f>
        <v>20.574425002264825</v>
      </c>
      <c r="BZ179" s="89">
        <f ca="1">BY179-BY179*'SaaS - Churn'!BY179-BY179*'SaaS - Downselling'!BY179-BY179*'SaaS - Downselling'!BY111+BY43*'SaaS - Upselling'!BY111+BY111*'SaaS - Upselling'!BY179</f>
        <v>20.162936502219527</v>
      </c>
      <c r="CA179" s="89">
        <f ca="1">BZ179-BZ179*'SaaS - Churn'!BZ179-BZ179*'SaaS - Downselling'!BZ179-BZ179*'SaaS - Downselling'!BZ111+BZ43*'SaaS - Upselling'!BZ111+BZ111*'SaaS - Upselling'!BZ179</f>
        <v>19.759677772175134</v>
      </c>
      <c r="CB179" s="89">
        <f ca="1">CA179-CA179*'SaaS - Churn'!CA179-CA179*'SaaS - Downselling'!CA179-CA179*'SaaS - Downselling'!CA111+CA43*'SaaS - Upselling'!CA111+CA111*'SaaS - Upselling'!CA179</f>
        <v>19.364484216731633</v>
      </c>
      <c r="CC179" s="89">
        <f ca="1">CB179-CB179*'SaaS - Churn'!CB179-CB179*'SaaS - Downselling'!CB179-CB179*'SaaS - Downselling'!CB111+CB43*'SaaS - Upselling'!CB111+CB111*'SaaS - Upselling'!CB179</f>
        <v>18.977194532397</v>
      </c>
      <c r="CD179" s="89">
        <f ca="1">CC179-CC179*'SaaS - Churn'!CC179-CC179*'SaaS - Downselling'!CC179-CC179*'SaaS - Downselling'!CC111+CC43*'SaaS - Upselling'!CC111+CC111*'SaaS - Upselling'!CC179</f>
        <v>18.597650641749059</v>
      </c>
      <c r="CE179" s="89">
        <f ca="1">CD179-CD179*'SaaS - Churn'!CD179-CD179*'SaaS - Downselling'!CD179-CD179*'SaaS - Downselling'!CD111+CD43*'SaaS - Upselling'!CD111+CD111*'SaaS - Upselling'!CD179</f>
        <v>18.225697628914077</v>
      </c>
      <c r="CF179" s="89">
        <f ca="1">CE179-CE179*'SaaS - Churn'!CE179-CE179*'SaaS - Downselling'!CE179-CE179*'SaaS - Downselling'!CE111+CE43*'SaaS - Upselling'!CE111+CE111*'SaaS - Upselling'!CE179</f>
        <v>17.861183676335795</v>
      </c>
      <c r="CG179" s="89">
        <f ca="1">CF179-CF179*'SaaS - Churn'!CF179-CF179*'SaaS - Downselling'!CF179-CF179*'SaaS - Downselling'!CF111+CF43*'SaaS - Upselling'!CF111+CF111*'SaaS - Upselling'!CF179</f>
        <v>17.50396000280908</v>
      </c>
      <c r="CH179" s="89">
        <f ca="1">CG179-CG179*'SaaS - Churn'!CG179-CG179*'SaaS - Downselling'!CG179-CG179*'SaaS - Downselling'!CG111+CG43*'SaaS - Upselling'!CG111+CG111*'SaaS - Upselling'!CG179</f>
        <v>17.153880802752898</v>
      </c>
      <c r="CI179" s="89">
        <f ca="1">CH179-CH179*'SaaS - Churn'!CH179-CH179*'SaaS - Downselling'!CH179-CH179*'SaaS - Downselling'!CH111+CH43*'SaaS - Upselling'!CH111+CH111*'SaaS - Upselling'!CH179</f>
        <v>16.810803186697839</v>
      </c>
      <c r="CJ179" s="89">
        <f ca="1">CI179-CI179*'SaaS - Churn'!CI179-CI179*'SaaS - Downselling'!CI179-CI179*'SaaS - Downselling'!CI111+CI43*'SaaS - Upselling'!CI111+CI111*'SaaS - Upselling'!CI179</f>
        <v>16.474587122963882</v>
      </c>
      <c r="CK179" s="89">
        <f ca="1">CJ179-CJ179*'SaaS - Churn'!CJ179-CJ179*'SaaS - Downselling'!CJ179-CJ179*'SaaS - Downselling'!CJ111+CJ43*'SaaS - Upselling'!CJ111+CJ111*'SaaS - Upselling'!CJ179</f>
        <v>16.145095380504603</v>
      </c>
      <c r="CL179" s="89">
        <f ca="1">CK179-CK179*'SaaS - Churn'!CK179-CK179*'SaaS - Downselling'!CK179-CK179*'SaaS - Downselling'!CK111+CK43*'SaaS - Upselling'!CK111+CK111*'SaaS - Upselling'!CK179</f>
        <v>15.822193472894512</v>
      </c>
      <c r="CM179" s="89">
        <f ca="1">CL179-CL179*'SaaS - Churn'!CL179-CL179*'SaaS - Downselling'!CL179-CL179*'SaaS - Downselling'!CL111+CL43*'SaaS - Upselling'!CL111+CL111*'SaaS - Upselling'!CL179</f>
        <v>15.505749603436621</v>
      </c>
      <c r="CN179" s="89">
        <f ca="1">CM179-CM179*'SaaS - Churn'!CM179-CM179*'SaaS - Downselling'!CM179-CM179*'SaaS - Downselling'!CM111+CM43*'SaaS - Upselling'!CM111+CM111*'SaaS - Upselling'!CM179</f>
        <v>15.19563461136789</v>
      </c>
      <c r="CO179" s="89">
        <f ca="1">CN179-CN179*'SaaS - Churn'!CN179-CN179*'SaaS - Downselling'!CN179-CN179*'SaaS - Downselling'!CN111+CN43*'SaaS - Upselling'!CN111+CN111*'SaaS - Upselling'!CN179</f>
        <v>14.891721919140531</v>
      </c>
      <c r="CP179" s="89">
        <f ca="1">CO179-CO179*'SaaS - Churn'!CO179-CO179*'SaaS - Downselling'!CO179-CO179*'SaaS - Downselling'!CO111+CO43*'SaaS - Upselling'!CO111+CO111*'SaaS - Upselling'!CO179</f>
        <v>14.59388748075772</v>
      </c>
      <c r="CQ179" s="89">
        <f ca="1">CP179-CP179*'SaaS - Churn'!CP179-CP179*'SaaS - Downselling'!CP179-CP179*'SaaS - Downselling'!CP111+CP43*'SaaS - Upselling'!CP111+CP111*'SaaS - Upselling'!CP179</f>
        <v>14.302009731142565</v>
      </c>
      <c r="CR179" s="89">
        <f ca="1">CQ179-CQ179*'SaaS - Churn'!CQ179-CQ179*'SaaS - Downselling'!CQ179-CQ179*'SaaS - Downselling'!CQ111+CQ43*'SaaS - Upselling'!CQ111+CQ111*'SaaS - Upselling'!CQ179</f>
        <v>14.015969536519714</v>
      </c>
      <c r="CS179" s="89">
        <f ca="1">CR179-CR179*'SaaS - Churn'!CR179-CR179*'SaaS - Downselling'!CR179-CR179*'SaaS - Downselling'!CR111+CR43*'SaaS - Upselling'!CR111+CR111*'SaaS - Upselling'!CR179</f>
        <v>13.73565014578932</v>
      </c>
      <c r="CT179" s="89">
        <f ca="1">CS179-CS179*'SaaS - Churn'!CS179-CS179*'SaaS - Downselling'!CS179-CS179*'SaaS - Downselling'!CS111+CS43*'SaaS - Upselling'!CS111+CS111*'SaaS - Upselling'!CS179</f>
        <v>13.460937142873533</v>
      </c>
      <c r="CU179" s="89">
        <f ca="1">CT179-CT179*'SaaS - Churn'!CT179-CT179*'SaaS - Downselling'!CT179-CT179*'SaaS - Downselling'!CT111+CT43*'SaaS - Upselling'!CT111+CT111*'SaaS - Upselling'!CT179</f>
        <v>13.191718400016063</v>
      </c>
      <c r="CV179" s="89">
        <f ca="1">CU179-CU179*'SaaS - Churn'!CU179-CU179*'SaaS - Downselling'!CU179-CU179*'SaaS - Downselling'!CU111+CU43*'SaaS - Upselling'!CU111+CU111*'SaaS - Upselling'!CU179</f>
        <v>12.927884032015742</v>
      </c>
      <c r="CW179" s="89">
        <f ca="1">CV179-CV179*'SaaS - Churn'!CV179-CV179*'SaaS - Downselling'!CV179-CV179*'SaaS - Downselling'!CV111+CV43*'SaaS - Upselling'!CV111+CV111*'SaaS - Upselling'!CV179</f>
        <v>12.669326351375426</v>
      </c>
      <c r="CX179" s="89">
        <f ca="1">CW179-CW179*'SaaS - Churn'!CW179-CW179*'SaaS - Downselling'!CW179-CW179*'SaaS - Downselling'!CW111+CW43*'SaaS - Upselling'!CW111+CW111*'SaaS - Upselling'!CW179</f>
        <v>12.415939824347918</v>
      </c>
      <c r="CY179" s="89">
        <f ca="1">CX179-CX179*'SaaS - Churn'!CX179-CX179*'SaaS - Downselling'!CX179-CX179*'SaaS - Downselling'!CX111+CX43*'SaaS - Upselling'!CX111+CX111*'SaaS - Upselling'!CX179</f>
        <v>12.16762102786096</v>
      </c>
      <c r="CZ179" s="89">
        <f ca="1">CY179-CY179*'SaaS - Churn'!CY179-CY179*'SaaS - Downselling'!CY179-CY179*'SaaS - Downselling'!CY111+CY43*'SaaS - Upselling'!CY111+CY111*'SaaS - Upselling'!CY179</f>
        <v>11.924268607303741</v>
      </c>
      <c r="DA179" s="89">
        <f ca="1">CZ179-CZ179*'SaaS - Churn'!CZ179-CZ179*'SaaS - Downselling'!CZ179-CZ179*'SaaS - Downselling'!CZ111+CZ43*'SaaS - Upselling'!CZ111+CZ111*'SaaS - Upselling'!CZ179</f>
        <v>11.685783235157666</v>
      </c>
      <c r="DB179" s="89">
        <f ca="1">DA179-DA179*'SaaS - Churn'!DA179-DA179*'SaaS - Downselling'!DA179-DA179*'SaaS - Downselling'!DA111+DA43*'SaaS - Upselling'!DA111+DA111*'SaaS - Upselling'!DA179</f>
        <v>11.452067570454513</v>
      </c>
      <c r="DC179" s="89">
        <f ca="1">DB179-DB179*'SaaS - Churn'!DB179-DB179*'SaaS - Downselling'!DB179-DB179*'SaaS - Downselling'!DB111+DB43*'SaaS - Upselling'!DB111+DB111*'SaaS - Upselling'!DB179</f>
        <v>11.223026219045423</v>
      </c>
      <c r="DD179" s="89">
        <f ca="1">DC179-DC179*'SaaS - Churn'!DC179-DC179*'SaaS - Downselling'!DC179-DC179*'SaaS - Downselling'!DC111+DC43*'SaaS - Upselling'!DC111+DC111*'SaaS - Upselling'!DC179</f>
        <v>10.998565694664514</v>
      </c>
      <c r="DE179" s="89">
        <f ca="1">DD179-DD179*'SaaS - Churn'!DD179-DD179*'SaaS - Downselling'!DD179-DD179*'SaaS - Downselling'!DD111+DD43*'SaaS - Upselling'!DD111+DD111*'SaaS - Upselling'!DD179</f>
        <v>10.778594380771223</v>
      </c>
      <c r="DF179" s="89">
        <f ca="1">DE179-DE179*'SaaS - Churn'!DE179-DE179*'SaaS - Downselling'!DE179-DE179*'SaaS - Downselling'!DE111+DE43*'SaaS - Upselling'!DE111+DE111*'SaaS - Upselling'!DE179</f>
        <v>10.563022493155799</v>
      </c>
      <c r="DG179" s="89">
        <f ca="1">DF179-DF179*'SaaS - Churn'!DF179-DF179*'SaaS - Downselling'!DF179-DF179*'SaaS - Downselling'!DF111+DF43*'SaaS - Upselling'!DF111+DF111*'SaaS - Upselling'!DF179</f>
        <v>10.351762043292682</v>
      </c>
      <c r="DH179" s="89">
        <f ca="1">DG179-DG179*'SaaS - Churn'!DG179-DG179*'SaaS - Downselling'!DG179-DG179*'SaaS - Downselling'!DG111+DG43*'SaaS - Upselling'!DG111+DG111*'SaaS - Upselling'!DG179</f>
        <v>10.144726802426829</v>
      </c>
      <c r="DI179" s="89">
        <f ca="1">DH179-DH179*'SaaS - Churn'!DH179-DH179*'SaaS - Downselling'!DH179-DH179*'SaaS - Downselling'!DH111+DH43*'SaaS - Upselling'!DH111+DH111*'SaaS - Upselling'!DH179</f>
        <v>9.9418322663782934</v>
      </c>
      <c r="DJ179" s="89">
        <f ca="1">DI179-DI179*'SaaS - Churn'!DI179-DI179*'SaaS - Downselling'!DI179-DI179*'SaaS - Downselling'!DI111+DI43*'SaaS - Upselling'!DI111+DI111*'SaaS - Upselling'!DI179</f>
        <v>9.7429956210507278</v>
      </c>
      <c r="DK179" s="89">
        <f ca="1">DJ179-DJ179*'SaaS - Churn'!DJ179-DJ179*'SaaS - Downselling'!DJ179-DJ179*'SaaS - Downselling'!DJ111+DJ43*'SaaS - Upselling'!DJ111+DJ111*'SaaS - Upselling'!DJ179</f>
        <v>9.5481357086297134</v>
      </c>
      <c r="DL179" s="89">
        <f ca="1">DK179-DK179*'SaaS - Churn'!DK179-DK179*'SaaS - Downselling'!DK179-DK179*'SaaS - Downselling'!DK111+DK43*'SaaS - Upselling'!DK111+DK111*'SaaS - Upselling'!DK179</f>
        <v>9.3571729944571196</v>
      </c>
      <c r="DM179" s="89">
        <f ca="1">DL179-DL179*'SaaS - Churn'!DL179-DL179*'SaaS - Downselling'!DL179-DL179*'SaaS - Downselling'!DL111+DL43*'SaaS - Upselling'!DL111+DL111*'SaaS - Upselling'!DL179</f>
        <v>9.170029534567977</v>
      </c>
      <c r="DN179" s="89">
        <f ca="1">DM179-DM179*'SaaS - Churn'!DM179-DM179*'SaaS - Downselling'!DM179-DM179*'SaaS - Downselling'!DM111+DM43*'SaaS - Upselling'!DM111+DM111*'SaaS - Upselling'!DM179</f>
        <v>8.9866289438766174</v>
      </c>
      <c r="DO179" s="89">
        <f ca="1">DN179-DN179*'SaaS - Churn'!DN179-DN179*'SaaS - Downselling'!DN179-DN179*'SaaS - Downselling'!DN111+DN43*'SaaS - Upselling'!DN111+DN111*'SaaS - Upselling'!DN179</f>
        <v>8.8068963649990852</v>
      </c>
      <c r="DP179" s="89">
        <f ca="1">DO179-DO179*'SaaS - Churn'!DO179-DO179*'SaaS - Downselling'!DO179-DO179*'SaaS - Downselling'!DO111+DO43*'SaaS - Upselling'!DO111+DO111*'SaaS - Upselling'!DO179</f>
        <v>8.6307584376991038</v>
      </c>
      <c r="DQ179" s="89">
        <f ca="1">DP179-DP179*'SaaS - Churn'!DP179-DP179*'SaaS - Downselling'!DP179-DP179*'SaaS - Downselling'!DP111+DP43*'SaaS - Upselling'!DP111+DP111*'SaaS - Upselling'!DP179</f>
        <v>8.4581432689451219</v>
      </c>
      <c r="DR179" s="89">
        <f ca="1">DQ179-DQ179*'SaaS - Churn'!DQ179-DQ179*'SaaS - Downselling'!DQ179-DQ179*'SaaS - Downselling'!DQ111+DQ43*'SaaS - Upselling'!DQ111+DQ111*'SaaS - Upselling'!DQ179</f>
        <v>8.2889804035662191</v>
      </c>
    </row>
    <row r="180" spans="2:122" ht="15.75" customHeight="1">
      <c r="B180" s="195">
        <v>44166</v>
      </c>
      <c r="BK180" s="89">
        <f ca="1"/>
        <v>27.3</v>
      </c>
      <c r="BL180" s="89">
        <f ca="1">BK180-BK180*'SaaS - Churn'!BK180-BK180*'SaaS - Downselling'!BK180-BK180*'SaaS - Downselling'!BK112+BK44*'SaaS - Upselling'!BK112+BK112*'SaaS - Upselling'!BK180</f>
        <v>26.754000000000001</v>
      </c>
      <c r="BM180" s="89">
        <f ca="1">BL180-BL180*'SaaS - Churn'!BL180-BL180*'SaaS - Downselling'!BL180-BL180*'SaaS - Downselling'!BL112+BL44*'SaaS - Upselling'!BL112+BL112*'SaaS - Upselling'!BL180</f>
        <v>26.218920000000001</v>
      </c>
      <c r="BN180" s="89">
        <f ca="1">BM180-BM180*'SaaS - Churn'!BM180-BM180*'SaaS - Downselling'!BM180-BM180*'SaaS - Downselling'!BM112+BM44*'SaaS - Upselling'!BM112+BM112*'SaaS - Upselling'!BM180</f>
        <v>25.694541600000001</v>
      </c>
      <c r="BO180" s="89">
        <f ca="1">BN180-BN180*'SaaS - Churn'!BN180-BN180*'SaaS - Downselling'!BN180-BN180*'SaaS - Downselling'!BN112+BN44*'SaaS - Upselling'!BN112+BN112*'SaaS - Upselling'!BN180</f>
        <v>25.180650768</v>
      </c>
      <c r="BP180" s="89">
        <f ca="1">BO180-BO180*'SaaS - Churn'!BO180-BO180*'SaaS - Downselling'!BO180-BO180*'SaaS - Downselling'!BO112+BO44*'SaaS - Upselling'!BO112+BO112*'SaaS - Upselling'!BO180</f>
        <v>24.67703775264</v>
      </c>
      <c r="BQ180" s="89">
        <f ca="1">BP180-BP180*'SaaS - Churn'!BP180-BP180*'SaaS - Downselling'!BP180-BP180*'SaaS - Downselling'!BP112+BP44*'SaaS - Upselling'!BP112+BP112*'SaaS - Upselling'!BP180</f>
        <v>24.183496997587202</v>
      </c>
      <c r="BR180" s="89">
        <f ca="1">BQ180-BQ180*'SaaS - Churn'!BQ180-BQ180*'SaaS - Downselling'!BQ180-BQ180*'SaaS - Downselling'!BQ112+BQ44*'SaaS - Upselling'!BQ112+BQ112*'SaaS - Upselling'!BQ180</f>
        <v>23.699827057635456</v>
      </c>
      <c r="BS180" s="89">
        <f ca="1">BR180-BR180*'SaaS - Churn'!BR180-BR180*'SaaS - Downselling'!BR180-BR180*'SaaS - Downselling'!BR112+BR44*'SaaS - Upselling'!BR112+BR112*'SaaS - Upselling'!BR180</f>
        <v>23.225830516482748</v>
      </c>
      <c r="BT180" s="89">
        <f ca="1">BS180-BS180*'SaaS - Churn'!BS180-BS180*'SaaS - Downselling'!BS180-BS180*'SaaS - Downselling'!BS112+BS44*'SaaS - Upselling'!BS112+BS112*'SaaS - Upselling'!BS180</f>
        <v>22.761313906153092</v>
      </c>
      <c r="BU180" s="89">
        <f ca="1">BT180-BT180*'SaaS - Churn'!BT180-BT180*'SaaS - Downselling'!BT180-BT180*'SaaS - Downselling'!BT112+BT44*'SaaS - Upselling'!BT112+BT112*'SaaS - Upselling'!BT180</f>
        <v>22.306087628030031</v>
      </c>
      <c r="BV180" s="89">
        <f ca="1">BU180-BU180*'SaaS - Churn'!BU180-BU180*'SaaS - Downselling'!BU180-BU180*'SaaS - Downselling'!BU112+BU44*'SaaS - Upselling'!BU112+BU112*'SaaS - Upselling'!BU180</f>
        <v>21.859965875469431</v>
      </c>
      <c r="BW180" s="89">
        <f ca="1">BV180-BV180*'SaaS - Churn'!BV180-BV180*'SaaS - Downselling'!BV180-BV180*'SaaS - Downselling'!BV112+BV44*'SaaS - Upselling'!BV112+BV112*'SaaS - Upselling'!BV180</f>
        <v>21.422766557960042</v>
      </c>
      <c r="BX180" s="89">
        <f ca="1">BW180-BW180*'SaaS - Churn'!BW180-BW180*'SaaS - Downselling'!BW180-BW180*'SaaS - Downselling'!BW112+BW44*'SaaS - Upselling'!BW112+BW112*'SaaS - Upselling'!BW180</f>
        <v>20.994311226800843</v>
      </c>
      <c r="BY180" s="89">
        <f ca="1">BX180-BX180*'SaaS - Churn'!BX180-BX180*'SaaS - Downselling'!BX180-BX180*'SaaS - Downselling'!BX112+BX44*'SaaS - Upselling'!BX112+BX112*'SaaS - Upselling'!BX180</f>
        <v>20.574425002264825</v>
      </c>
      <c r="BZ180" s="89">
        <f ca="1">BY180-BY180*'SaaS - Churn'!BY180-BY180*'SaaS - Downselling'!BY180-BY180*'SaaS - Downselling'!BY112+BY44*'SaaS - Upselling'!BY112+BY112*'SaaS - Upselling'!BY180</f>
        <v>20.162936502219527</v>
      </c>
      <c r="CA180" s="89">
        <f ca="1">BZ180-BZ180*'SaaS - Churn'!BZ180-BZ180*'SaaS - Downselling'!BZ180-BZ180*'SaaS - Downselling'!BZ112+BZ44*'SaaS - Upselling'!BZ112+BZ112*'SaaS - Upselling'!BZ180</f>
        <v>19.759677772175134</v>
      </c>
      <c r="CB180" s="89">
        <f ca="1">CA180-CA180*'SaaS - Churn'!CA180-CA180*'SaaS - Downselling'!CA180-CA180*'SaaS - Downselling'!CA112+CA44*'SaaS - Upselling'!CA112+CA112*'SaaS - Upselling'!CA180</f>
        <v>19.364484216731633</v>
      </c>
      <c r="CC180" s="89">
        <f ca="1">CB180-CB180*'SaaS - Churn'!CB180-CB180*'SaaS - Downselling'!CB180-CB180*'SaaS - Downselling'!CB112+CB44*'SaaS - Upselling'!CB112+CB112*'SaaS - Upselling'!CB180</f>
        <v>18.977194532397</v>
      </c>
      <c r="CD180" s="89">
        <f ca="1">CC180-CC180*'SaaS - Churn'!CC180-CC180*'SaaS - Downselling'!CC180-CC180*'SaaS - Downselling'!CC112+CC44*'SaaS - Upselling'!CC112+CC112*'SaaS - Upselling'!CC180</f>
        <v>18.597650641749059</v>
      </c>
      <c r="CE180" s="89">
        <f ca="1">CD180-CD180*'SaaS - Churn'!CD180-CD180*'SaaS - Downselling'!CD180-CD180*'SaaS - Downselling'!CD112+CD44*'SaaS - Upselling'!CD112+CD112*'SaaS - Upselling'!CD180</f>
        <v>18.225697628914077</v>
      </c>
      <c r="CF180" s="89">
        <f ca="1">CE180-CE180*'SaaS - Churn'!CE180-CE180*'SaaS - Downselling'!CE180-CE180*'SaaS - Downselling'!CE112+CE44*'SaaS - Upselling'!CE112+CE112*'SaaS - Upselling'!CE180</f>
        <v>17.861183676335795</v>
      </c>
      <c r="CG180" s="89">
        <f ca="1">CF180-CF180*'SaaS - Churn'!CF180-CF180*'SaaS - Downselling'!CF180-CF180*'SaaS - Downselling'!CF112+CF44*'SaaS - Upselling'!CF112+CF112*'SaaS - Upselling'!CF180</f>
        <v>17.50396000280908</v>
      </c>
      <c r="CH180" s="89">
        <f ca="1">CG180-CG180*'SaaS - Churn'!CG180-CG180*'SaaS - Downselling'!CG180-CG180*'SaaS - Downselling'!CG112+CG44*'SaaS - Upselling'!CG112+CG112*'SaaS - Upselling'!CG180</f>
        <v>17.153880802752898</v>
      </c>
      <c r="CI180" s="89">
        <f ca="1">CH180-CH180*'SaaS - Churn'!CH180-CH180*'SaaS - Downselling'!CH180-CH180*'SaaS - Downselling'!CH112+CH44*'SaaS - Upselling'!CH112+CH112*'SaaS - Upselling'!CH180</f>
        <v>16.810803186697839</v>
      </c>
      <c r="CJ180" s="89">
        <f ca="1">CI180-CI180*'SaaS - Churn'!CI180-CI180*'SaaS - Downselling'!CI180-CI180*'SaaS - Downselling'!CI112+CI44*'SaaS - Upselling'!CI112+CI112*'SaaS - Upselling'!CI180</f>
        <v>16.474587122963882</v>
      </c>
      <c r="CK180" s="89">
        <f ca="1">CJ180-CJ180*'SaaS - Churn'!CJ180-CJ180*'SaaS - Downselling'!CJ180-CJ180*'SaaS - Downselling'!CJ112+CJ44*'SaaS - Upselling'!CJ112+CJ112*'SaaS - Upselling'!CJ180</f>
        <v>16.145095380504603</v>
      </c>
      <c r="CL180" s="89">
        <f ca="1">CK180-CK180*'SaaS - Churn'!CK180-CK180*'SaaS - Downselling'!CK180-CK180*'SaaS - Downselling'!CK112+CK44*'SaaS - Upselling'!CK112+CK112*'SaaS - Upselling'!CK180</f>
        <v>15.822193472894512</v>
      </c>
      <c r="CM180" s="89">
        <f ca="1">CL180-CL180*'SaaS - Churn'!CL180-CL180*'SaaS - Downselling'!CL180-CL180*'SaaS - Downselling'!CL112+CL44*'SaaS - Upselling'!CL112+CL112*'SaaS - Upselling'!CL180</f>
        <v>15.505749603436621</v>
      </c>
      <c r="CN180" s="89">
        <f ca="1">CM180-CM180*'SaaS - Churn'!CM180-CM180*'SaaS - Downselling'!CM180-CM180*'SaaS - Downselling'!CM112+CM44*'SaaS - Upselling'!CM112+CM112*'SaaS - Upselling'!CM180</f>
        <v>15.19563461136789</v>
      </c>
      <c r="CO180" s="89">
        <f ca="1">CN180-CN180*'SaaS - Churn'!CN180-CN180*'SaaS - Downselling'!CN180-CN180*'SaaS - Downselling'!CN112+CN44*'SaaS - Upselling'!CN112+CN112*'SaaS - Upselling'!CN180</f>
        <v>14.891721919140531</v>
      </c>
      <c r="CP180" s="89">
        <f ca="1">CO180-CO180*'SaaS - Churn'!CO180-CO180*'SaaS - Downselling'!CO180-CO180*'SaaS - Downselling'!CO112+CO44*'SaaS - Upselling'!CO112+CO112*'SaaS - Upselling'!CO180</f>
        <v>14.59388748075772</v>
      </c>
      <c r="CQ180" s="89">
        <f ca="1">CP180-CP180*'SaaS - Churn'!CP180-CP180*'SaaS - Downselling'!CP180-CP180*'SaaS - Downselling'!CP112+CP44*'SaaS - Upselling'!CP112+CP112*'SaaS - Upselling'!CP180</f>
        <v>14.302009731142565</v>
      </c>
      <c r="CR180" s="89">
        <f ca="1">CQ180-CQ180*'SaaS - Churn'!CQ180-CQ180*'SaaS - Downselling'!CQ180-CQ180*'SaaS - Downselling'!CQ112+CQ44*'SaaS - Upselling'!CQ112+CQ112*'SaaS - Upselling'!CQ180</f>
        <v>14.015969536519714</v>
      </c>
      <c r="CS180" s="89">
        <f ca="1">CR180-CR180*'SaaS - Churn'!CR180-CR180*'SaaS - Downselling'!CR180-CR180*'SaaS - Downselling'!CR112+CR44*'SaaS - Upselling'!CR112+CR112*'SaaS - Upselling'!CR180</f>
        <v>13.73565014578932</v>
      </c>
      <c r="CT180" s="89">
        <f ca="1">CS180-CS180*'SaaS - Churn'!CS180-CS180*'SaaS - Downselling'!CS180-CS180*'SaaS - Downselling'!CS112+CS44*'SaaS - Upselling'!CS112+CS112*'SaaS - Upselling'!CS180</f>
        <v>13.460937142873533</v>
      </c>
      <c r="CU180" s="89">
        <f ca="1">CT180-CT180*'SaaS - Churn'!CT180-CT180*'SaaS - Downselling'!CT180-CT180*'SaaS - Downselling'!CT112+CT44*'SaaS - Upselling'!CT112+CT112*'SaaS - Upselling'!CT180</f>
        <v>13.191718400016063</v>
      </c>
      <c r="CV180" s="89">
        <f ca="1">CU180-CU180*'SaaS - Churn'!CU180-CU180*'SaaS - Downselling'!CU180-CU180*'SaaS - Downselling'!CU112+CU44*'SaaS - Upselling'!CU112+CU112*'SaaS - Upselling'!CU180</f>
        <v>12.927884032015742</v>
      </c>
      <c r="CW180" s="89">
        <f ca="1">CV180-CV180*'SaaS - Churn'!CV180-CV180*'SaaS - Downselling'!CV180-CV180*'SaaS - Downselling'!CV112+CV44*'SaaS - Upselling'!CV112+CV112*'SaaS - Upselling'!CV180</f>
        <v>12.669326351375426</v>
      </c>
      <c r="CX180" s="89">
        <f ca="1">CW180-CW180*'SaaS - Churn'!CW180-CW180*'SaaS - Downselling'!CW180-CW180*'SaaS - Downselling'!CW112+CW44*'SaaS - Upselling'!CW112+CW112*'SaaS - Upselling'!CW180</f>
        <v>12.415939824347918</v>
      </c>
      <c r="CY180" s="89">
        <f ca="1">CX180-CX180*'SaaS - Churn'!CX180-CX180*'SaaS - Downselling'!CX180-CX180*'SaaS - Downselling'!CX112+CX44*'SaaS - Upselling'!CX112+CX112*'SaaS - Upselling'!CX180</f>
        <v>12.16762102786096</v>
      </c>
      <c r="CZ180" s="89">
        <f ca="1">CY180-CY180*'SaaS - Churn'!CY180-CY180*'SaaS - Downselling'!CY180-CY180*'SaaS - Downselling'!CY112+CY44*'SaaS - Upselling'!CY112+CY112*'SaaS - Upselling'!CY180</f>
        <v>11.924268607303741</v>
      </c>
      <c r="DA180" s="89">
        <f ca="1">CZ180-CZ180*'SaaS - Churn'!CZ180-CZ180*'SaaS - Downselling'!CZ180-CZ180*'SaaS - Downselling'!CZ112+CZ44*'SaaS - Upselling'!CZ112+CZ112*'SaaS - Upselling'!CZ180</f>
        <v>11.685783235157666</v>
      </c>
      <c r="DB180" s="89">
        <f ca="1">DA180-DA180*'SaaS - Churn'!DA180-DA180*'SaaS - Downselling'!DA180-DA180*'SaaS - Downselling'!DA112+DA44*'SaaS - Upselling'!DA112+DA112*'SaaS - Upselling'!DA180</f>
        <v>11.452067570454513</v>
      </c>
      <c r="DC180" s="89">
        <f ca="1">DB180-DB180*'SaaS - Churn'!DB180-DB180*'SaaS - Downselling'!DB180-DB180*'SaaS - Downselling'!DB112+DB44*'SaaS - Upselling'!DB112+DB112*'SaaS - Upselling'!DB180</f>
        <v>11.223026219045423</v>
      </c>
      <c r="DD180" s="89">
        <f ca="1">DC180-DC180*'SaaS - Churn'!DC180-DC180*'SaaS - Downselling'!DC180-DC180*'SaaS - Downselling'!DC112+DC44*'SaaS - Upselling'!DC112+DC112*'SaaS - Upselling'!DC180</f>
        <v>10.998565694664514</v>
      </c>
      <c r="DE180" s="89">
        <f ca="1">DD180-DD180*'SaaS - Churn'!DD180-DD180*'SaaS - Downselling'!DD180-DD180*'SaaS - Downselling'!DD112+DD44*'SaaS - Upselling'!DD112+DD112*'SaaS - Upselling'!DD180</f>
        <v>10.778594380771223</v>
      </c>
      <c r="DF180" s="89">
        <f ca="1">DE180-DE180*'SaaS - Churn'!DE180-DE180*'SaaS - Downselling'!DE180-DE180*'SaaS - Downselling'!DE112+DE44*'SaaS - Upselling'!DE112+DE112*'SaaS - Upselling'!DE180</f>
        <v>10.563022493155799</v>
      </c>
      <c r="DG180" s="89">
        <f ca="1">DF180-DF180*'SaaS - Churn'!DF180-DF180*'SaaS - Downselling'!DF180-DF180*'SaaS - Downselling'!DF112+DF44*'SaaS - Upselling'!DF112+DF112*'SaaS - Upselling'!DF180</f>
        <v>10.351762043292682</v>
      </c>
      <c r="DH180" s="89">
        <f ca="1">DG180-DG180*'SaaS - Churn'!DG180-DG180*'SaaS - Downselling'!DG180-DG180*'SaaS - Downselling'!DG112+DG44*'SaaS - Upselling'!DG112+DG112*'SaaS - Upselling'!DG180</f>
        <v>10.144726802426829</v>
      </c>
      <c r="DI180" s="89">
        <f ca="1">DH180-DH180*'SaaS - Churn'!DH180-DH180*'SaaS - Downselling'!DH180-DH180*'SaaS - Downselling'!DH112+DH44*'SaaS - Upselling'!DH112+DH112*'SaaS - Upselling'!DH180</f>
        <v>9.9418322663782934</v>
      </c>
      <c r="DJ180" s="89">
        <f ca="1">DI180-DI180*'SaaS - Churn'!DI180-DI180*'SaaS - Downselling'!DI180-DI180*'SaaS - Downselling'!DI112+DI44*'SaaS - Upselling'!DI112+DI112*'SaaS - Upselling'!DI180</f>
        <v>9.7429956210507278</v>
      </c>
      <c r="DK180" s="89">
        <f ca="1">DJ180-DJ180*'SaaS - Churn'!DJ180-DJ180*'SaaS - Downselling'!DJ180-DJ180*'SaaS - Downselling'!DJ112+DJ44*'SaaS - Upselling'!DJ112+DJ112*'SaaS - Upselling'!DJ180</f>
        <v>9.5481357086297134</v>
      </c>
      <c r="DL180" s="89">
        <f ca="1">DK180-DK180*'SaaS - Churn'!DK180-DK180*'SaaS - Downselling'!DK180-DK180*'SaaS - Downselling'!DK112+DK44*'SaaS - Upselling'!DK112+DK112*'SaaS - Upselling'!DK180</f>
        <v>9.3571729944571196</v>
      </c>
      <c r="DM180" s="89">
        <f ca="1">DL180-DL180*'SaaS - Churn'!DL180-DL180*'SaaS - Downselling'!DL180-DL180*'SaaS - Downselling'!DL112+DL44*'SaaS - Upselling'!DL112+DL112*'SaaS - Upselling'!DL180</f>
        <v>9.170029534567977</v>
      </c>
      <c r="DN180" s="89">
        <f ca="1">DM180-DM180*'SaaS - Churn'!DM180-DM180*'SaaS - Downselling'!DM180-DM180*'SaaS - Downselling'!DM112+DM44*'SaaS - Upselling'!DM112+DM112*'SaaS - Upselling'!DM180</f>
        <v>8.9866289438766174</v>
      </c>
      <c r="DO180" s="89">
        <f ca="1">DN180-DN180*'SaaS - Churn'!DN180-DN180*'SaaS - Downselling'!DN180-DN180*'SaaS - Downselling'!DN112+DN44*'SaaS - Upselling'!DN112+DN112*'SaaS - Upselling'!DN180</f>
        <v>8.8068963649990852</v>
      </c>
      <c r="DP180" s="89">
        <f ca="1">DO180-DO180*'SaaS - Churn'!DO180-DO180*'SaaS - Downselling'!DO180-DO180*'SaaS - Downselling'!DO112+DO44*'SaaS - Upselling'!DO112+DO112*'SaaS - Upselling'!DO180</f>
        <v>8.6307584376991038</v>
      </c>
      <c r="DQ180" s="89">
        <f ca="1">DP180-DP180*'SaaS - Churn'!DP180-DP180*'SaaS - Downselling'!DP180-DP180*'SaaS - Downselling'!DP112+DP44*'SaaS - Upselling'!DP112+DP112*'SaaS - Upselling'!DP180</f>
        <v>8.4581432689451219</v>
      </c>
      <c r="DR180" s="89">
        <f ca="1">DQ180-DQ180*'SaaS - Churn'!DQ180-DQ180*'SaaS - Downselling'!DQ180-DQ180*'SaaS - Downselling'!DQ112+DQ44*'SaaS - Upselling'!DQ112+DQ112*'SaaS - Upselling'!DQ180</f>
        <v>8.2889804035662191</v>
      </c>
    </row>
    <row r="181" spans="2:122" ht="15.75" customHeight="1">
      <c r="B181" s="195">
        <v>44197</v>
      </c>
      <c r="BK181" s="89">
        <f ca="1"/>
        <v>27.3</v>
      </c>
      <c r="BL181" s="89">
        <f ca="1">BK181-BK181*'SaaS - Churn'!BK181-BK181*'SaaS - Downselling'!BK181-BK181*'SaaS - Downselling'!BK113+BK45*'SaaS - Upselling'!BK113+BK113*'SaaS - Upselling'!BK181</f>
        <v>26.754000000000001</v>
      </c>
      <c r="BM181" s="89">
        <f ca="1">BL181-BL181*'SaaS - Churn'!BL181-BL181*'SaaS - Downselling'!BL181-BL181*'SaaS - Downselling'!BL113+BL45*'SaaS - Upselling'!BL113+BL113*'SaaS - Upselling'!BL181</f>
        <v>26.218920000000001</v>
      </c>
      <c r="BN181" s="89">
        <f ca="1">BM181-BM181*'SaaS - Churn'!BM181-BM181*'SaaS - Downselling'!BM181-BM181*'SaaS - Downselling'!BM113+BM45*'SaaS - Upselling'!BM113+BM113*'SaaS - Upselling'!BM181</f>
        <v>25.694541600000001</v>
      </c>
      <c r="BO181" s="89">
        <f ca="1">BN181-BN181*'SaaS - Churn'!BN181-BN181*'SaaS - Downselling'!BN181-BN181*'SaaS - Downselling'!BN113+BN45*'SaaS - Upselling'!BN113+BN113*'SaaS - Upselling'!BN181</f>
        <v>25.180650768</v>
      </c>
      <c r="BP181" s="89">
        <f ca="1">BO181-BO181*'SaaS - Churn'!BO181-BO181*'SaaS - Downselling'!BO181-BO181*'SaaS - Downselling'!BO113+BO45*'SaaS - Upselling'!BO113+BO113*'SaaS - Upselling'!BO181</f>
        <v>24.67703775264</v>
      </c>
      <c r="BQ181" s="89">
        <f ca="1">BP181-BP181*'SaaS - Churn'!BP181-BP181*'SaaS - Downselling'!BP181-BP181*'SaaS - Downselling'!BP113+BP45*'SaaS - Upselling'!BP113+BP113*'SaaS - Upselling'!BP181</f>
        <v>24.183496997587202</v>
      </c>
      <c r="BR181" s="89">
        <f ca="1">BQ181-BQ181*'SaaS - Churn'!BQ181-BQ181*'SaaS - Downselling'!BQ181-BQ181*'SaaS - Downselling'!BQ113+BQ45*'SaaS - Upselling'!BQ113+BQ113*'SaaS - Upselling'!BQ181</f>
        <v>23.699827057635456</v>
      </c>
      <c r="BS181" s="89">
        <f ca="1">BR181-BR181*'SaaS - Churn'!BR181-BR181*'SaaS - Downselling'!BR181-BR181*'SaaS - Downselling'!BR113+BR45*'SaaS - Upselling'!BR113+BR113*'SaaS - Upselling'!BR181</f>
        <v>23.225830516482748</v>
      </c>
      <c r="BT181" s="89">
        <f ca="1">BS181-BS181*'SaaS - Churn'!BS181-BS181*'SaaS - Downselling'!BS181-BS181*'SaaS - Downselling'!BS113+BS45*'SaaS - Upselling'!BS113+BS113*'SaaS - Upselling'!BS181</f>
        <v>22.761313906153092</v>
      </c>
      <c r="BU181" s="89">
        <f ca="1">BT181-BT181*'SaaS - Churn'!BT181-BT181*'SaaS - Downselling'!BT181-BT181*'SaaS - Downselling'!BT113+BT45*'SaaS - Upselling'!BT113+BT113*'SaaS - Upselling'!BT181</f>
        <v>22.306087628030031</v>
      </c>
      <c r="BV181" s="89">
        <f ca="1">BU181-BU181*'SaaS - Churn'!BU181-BU181*'SaaS - Downselling'!BU181-BU181*'SaaS - Downselling'!BU113+BU45*'SaaS - Upselling'!BU113+BU113*'SaaS - Upselling'!BU181</f>
        <v>21.859965875469431</v>
      </c>
      <c r="BW181" s="89">
        <f ca="1">BV181-BV181*'SaaS - Churn'!BV181-BV181*'SaaS - Downselling'!BV181-BV181*'SaaS - Downselling'!BV113+BV45*'SaaS - Upselling'!BV113+BV113*'SaaS - Upselling'!BV181</f>
        <v>21.422766557960042</v>
      </c>
      <c r="BX181" s="89">
        <f ca="1">BW181-BW181*'SaaS - Churn'!BW181-BW181*'SaaS - Downselling'!BW181-BW181*'SaaS - Downselling'!BW113+BW45*'SaaS - Upselling'!BW113+BW113*'SaaS - Upselling'!BW181</f>
        <v>20.994311226800843</v>
      </c>
      <c r="BY181" s="89">
        <f ca="1">BX181-BX181*'SaaS - Churn'!BX181-BX181*'SaaS - Downselling'!BX181-BX181*'SaaS - Downselling'!BX113+BX45*'SaaS - Upselling'!BX113+BX113*'SaaS - Upselling'!BX181</f>
        <v>20.574425002264825</v>
      </c>
      <c r="BZ181" s="89">
        <f ca="1">BY181-BY181*'SaaS - Churn'!BY181-BY181*'SaaS - Downselling'!BY181-BY181*'SaaS - Downselling'!BY113+BY45*'SaaS - Upselling'!BY113+BY113*'SaaS - Upselling'!BY181</f>
        <v>20.162936502219527</v>
      </c>
      <c r="CA181" s="89">
        <f ca="1">BZ181-BZ181*'SaaS - Churn'!BZ181-BZ181*'SaaS - Downselling'!BZ181-BZ181*'SaaS - Downselling'!BZ113+BZ45*'SaaS - Upselling'!BZ113+BZ113*'SaaS - Upselling'!BZ181</f>
        <v>19.759677772175134</v>
      </c>
      <c r="CB181" s="89">
        <f ca="1">CA181-CA181*'SaaS - Churn'!CA181-CA181*'SaaS - Downselling'!CA181-CA181*'SaaS - Downselling'!CA113+CA45*'SaaS - Upselling'!CA113+CA113*'SaaS - Upselling'!CA181</f>
        <v>19.364484216731633</v>
      </c>
      <c r="CC181" s="89">
        <f ca="1">CB181-CB181*'SaaS - Churn'!CB181-CB181*'SaaS - Downselling'!CB181-CB181*'SaaS - Downselling'!CB113+CB45*'SaaS - Upselling'!CB113+CB113*'SaaS - Upselling'!CB181</f>
        <v>18.977194532397</v>
      </c>
      <c r="CD181" s="89">
        <f ca="1">CC181-CC181*'SaaS - Churn'!CC181-CC181*'SaaS - Downselling'!CC181-CC181*'SaaS - Downselling'!CC113+CC45*'SaaS - Upselling'!CC113+CC113*'SaaS - Upselling'!CC181</f>
        <v>18.597650641749059</v>
      </c>
      <c r="CE181" s="89">
        <f ca="1">CD181-CD181*'SaaS - Churn'!CD181-CD181*'SaaS - Downselling'!CD181-CD181*'SaaS - Downselling'!CD113+CD45*'SaaS - Upselling'!CD113+CD113*'SaaS - Upselling'!CD181</f>
        <v>18.225697628914077</v>
      </c>
      <c r="CF181" s="89">
        <f ca="1">CE181-CE181*'SaaS - Churn'!CE181-CE181*'SaaS - Downselling'!CE181-CE181*'SaaS - Downselling'!CE113+CE45*'SaaS - Upselling'!CE113+CE113*'SaaS - Upselling'!CE181</f>
        <v>17.861183676335795</v>
      </c>
      <c r="CG181" s="89">
        <f ca="1">CF181-CF181*'SaaS - Churn'!CF181-CF181*'SaaS - Downselling'!CF181-CF181*'SaaS - Downselling'!CF113+CF45*'SaaS - Upselling'!CF113+CF113*'SaaS - Upselling'!CF181</f>
        <v>17.50396000280908</v>
      </c>
      <c r="CH181" s="89">
        <f ca="1">CG181-CG181*'SaaS - Churn'!CG181-CG181*'SaaS - Downselling'!CG181-CG181*'SaaS - Downselling'!CG113+CG45*'SaaS - Upselling'!CG113+CG113*'SaaS - Upselling'!CG181</f>
        <v>17.153880802752898</v>
      </c>
      <c r="CI181" s="89">
        <f ca="1">CH181-CH181*'SaaS - Churn'!CH181-CH181*'SaaS - Downselling'!CH181-CH181*'SaaS - Downselling'!CH113+CH45*'SaaS - Upselling'!CH113+CH113*'SaaS - Upselling'!CH181</f>
        <v>16.810803186697839</v>
      </c>
      <c r="CJ181" s="89">
        <f ca="1">CI181-CI181*'SaaS - Churn'!CI181-CI181*'SaaS - Downselling'!CI181-CI181*'SaaS - Downselling'!CI113+CI45*'SaaS - Upselling'!CI113+CI113*'SaaS - Upselling'!CI181</f>
        <v>16.474587122963882</v>
      </c>
      <c r="CK181" s="89">
        <f ca="1">CJ181-CJ181*'SaaS - Churn'!CJ181-CJ181*'SaaS - Downselling'!CJ181-CJ181*'SaaS - Downselling'!CJ113+CJ45*'SaaS - Upselling'!CJ113+CJ113*'SaaS - Upselling'!CJ181</f>
        <v>16.145095380504603</v>
      </c>
      <c r="CL181" s="89">
        <f ca="1">CK181-CK181*'SaaS - Churn'!CK181-CK181*'SaaS - Downselling'!CK181-CK181*'SaaS - Downselling'!CK113+CK45*'SaaS - Upselling'!CK113+CK113*'SaaS - Upselling'!CK181</f>
        <v>15.822193472894512</v>
      </c>
      <c r="CM181" s="89">
        <f ca="1">CL181-CL181*'SaaS - Churn'!CL181-CL181*'SaaS - Downselling'!CL181-CL181*'SaaS - Downselling'!CL113+CL45*'SaaS - Upselling'!CL113+CL113*'SaaS - Upselling'!CL181</f>
        <v>15.505749603436621</v>
      </c>
      <c r="CN181" s="89">
        <f ca="1">CM181-CM181*'SaaS - Churn'!CM181-CM181*'SaaS - Downselling'!CM181-CM181*'SaaS - Downselling'!CM113+CM45*'SaaS - Upselling'!CM113+CM113*'SaaS - Upselling'!CM181</f>
        <v>15.19563461136789</v>
      </c>
      <c r="CO181" s="89">
        <f ca="1">CN181-CN181*'SaaS - Churn'!CN181-CN181*'SaaS - Downselling'!CN181-CN181*'SaaS - Downselling'!CN113+CN45*'SaaS - Upselling'!CN113+CN113*'SaaS - Upselling'!CN181</f>
        <v>14.891721919140531</v>
      </c>
      <c r="CP181" s="89">
        <f ca="1">CO181-CO181*'SaaS - Churn'!CO181-CO181*'SaaS - Downselling'!CO181-CO181*'SaaS - Downselling'!CO113+CO45*'SaaS - Upselling'!CO113+CO113*'SaaS - Upselling'!CO181</f>
        <v>14.59388748075772</v>
      </c>
      <c r="CQ181" s="89">
        <f ca="1">CP181-CP181*'SaaS - Churn'!CP181-CP181*'SaaS - Downselling'!CP181-CP181*'SaaS - Downselling'!CP113+CP45*'SaaS - Upselling'!CP113+CP113*'SaaS - Upselling'!CP181</f>
        <v>14.302009731142565</v>
      </c>
      <c r="CR181" s="89">
        <f ca="1">CQ181-CQ181*'SaaS - Churn'!CQ181-CQ181*'SaaS - Downselling'!CQ181-CQ181*'SaaS - Downselling'!CQ113+CQ45*'SaaS - Upselling'!CQ113+CQ113*'SaaS - Upselling'!CQ181</f>
        <v>14.015969536519714</v>
      </c>
      <c r="CS181" s="89">
        <f ca="1">CR181-CR181*'SaaS - Churn'!CR181-CR181*'SaaS - Downselling'!CR181-CR181*'SaaS - Downselling'!CR113+CR45*'SaaS - Upselling'!CR113+CR113*'SaaS - Upselling'!CR181</f>
        <v>13.73565014578932</v>
      </c>
      <c r="CT181" s="89">
        <f ca="1">CS181-CS181*'SaaS - Churn'!CS181-CS181*'SaaS - Downselling'!CS181-CS181*'SaaS - Downselling'!CS113+CS45*'SaaS - Upselling'!CS113+CS113*'SaaS - Upselling'!CS181</f>
        <v>13.460937142873533</v>
      </c>
      <c r="CU181" s="89">
        <f ca="1">CT181-CT181*'SaaS - Churn'!CT181-CT181*'SaaS - Downselling'!CT181-CT181*'SaaS - Downselling'!CT113+CT45*'SaaS - Upselling'!CT113+CT113*'SaaS - Upselling'!CT181</f>
        <v>13.191718400016063</v>
      </c>
      <c r="CV181" s="89">
        <f ca="1">CU181-CU181*'SaaS - Churn'!CU181-CU181*'SaaS - Downselling'!CU181-CU181*'SaaS - Downselling'!CU113+CU45*'SaaS - Upselling'!CU113+CU113*'SaaS - Upselling'!CU181</f>
        <v>12.927884032015742</v>
      </c>
      <c r="CW181" s="89">
        <f ca="1">CV181-CV181*'SaaS - Churn'!CV181-CV181*'SaaS - Downselling'!CV181-CV181*'SaaS - Downselling'!CV113+CV45*'SaaS - Upselling'!CV113+CV113*'SaaS - Upselling'!CV181</f>
        <v>12.669326351375426</v>
      </c>
      <c r="CX181" s="89">
        <f ca="1">CW181-CW181*'SaaS - Churn'!CW181-CW181*'SaaS - Downselling'!CW181-CW181*'SaaS - Downselling'!CW113+CW45*'SaaS - Upselling'!CW113+CW113*'SaaS - Upselling'!CW181</f>
        <v>12.415939824347918</v>
      </c>
      <c r="CY181" s="89">
        <f ca="1">CX181-CX181*'SaaS - Churn'!CX181-CX181*'SaaS - Downselling'!CX181-CX181*'SaaS - Downselling'!CX113+CX45*'SaaS - Upselling'!CX113+CX113*'SaaS - Upselling'!CX181</f>
        <v>12.16762102786096</v>
      </c>
      <c r="CZ181" s="89">
        <f ca="1">CY181-CY181*'SaaS - Churn'!CY181-CY181*'SaaS - Downselling'!CY181-CY181*'SaaS - Downselling'!CY113+CY45*'SaaS - Upselling'!CY113+CY113*'SaaS - Upselling'!CY181</f>
        <v>11.924268607303741</v>
      </c>
      <c r="DA181" s="89">
        <f ca="1">CZ181-CZ181*'SaaS - Churn'!CZ181-CZ181*'SaaS - Downselling'!CZ181-CZ181*'SaaS - Downselling'!CZ113+CZ45*'SaaS - Upselling'!CZ113+CZ113*'SaaS - Upselling'!CZ181</f>
        <v>11.685783235157666</v>
      </c>
      <c r="DB181" s="89">
        <f ca="1">DA181-DA181*'SaaS - Churn'!DA181-DA181*'SaaS - Downselling'!DA181-DA181*'SaaS - Downselling'!DA113+DA45*'SaaS - Upselling'!DA113+DA113*'SaaS - Upselling'!DA181</f>
        <v>11.452067570454513</v>
      </c>
      <c r="DC181" s="89">
        <f ca="1">DB181-DB181*'SaaS - Churn'!DB181-DB181*'SaaS - Downselling'!DB181-DB181*'SaaS - Downselling'!DB113+DB45*'SaaS - Upselling'!DB113+DB113*'SaaS - Upselling'!DB181</f>
        <v>11.223026219045423</v>
      </c>
      <c r="DD181" s="89">
        <f ca="1">DC181-DC181*'SaaS - Churn'!DC181-DC181*'SaaS - Downselling'!DC181-DC181*'SaaS - Downselling'!DC113+DC45*'SaaS - Upselling'!DC113+DC113*'SaaS - Upselling'!DC181</f>
        <v>10.998565694664514</v>
      </c>
      <c r="DE181" s="89">
        <f ca="1">DD181-DD181*'SaaS - Churn'!DD181-DD181*'SaaS - Downselling'!DD181-DD181*'SaaS - Downselling'!DD113+DD45*'SaaS - Upselling'!DD113+DD113*'SaaS - Upselling'!DD181</f>
        <v>10.778594380771223</v>
      </c>
      <c r="DF181" s="89">
        <f ca="1">DE181-DE181*'SaaS - Churn'!DE181-DE181*'SaaS - Downselling'!DE181-DE181*'SaaS - Downselling'!DE113+DE45*'SaaS - Upselling'!DE113+DE113*'SaaS - Upselling'!DE181</f>
        <v>10.563022493155799</v>
      </c>
      <c r="DG181" s="89">
        <f ca="1">DF181-DF181*'SaaS - Churn'!DF181-DF181*'SaaS - Downselling'!DF181-DF181*'SaaS - Downselling'!DF113+DF45*'SaaS - Upselling'!DF113+DF113*'SaaS - Upselling'!DF181</f>
        <v>10.351762043292682</v>
      </c>
      <c r="DH181" s="89">
        <f ca="1">DG181-DG181*'SaaS - Churn'!DG181-DG181*'SaaS - Downselling'!DG181-DG181*'SaaS - Downselling'!DG113+DG45*'SaaS - Upselling'!DG113+DG113*'SaaS - Upselling'!DG181</f>
        <v>10.144726802426829</v>
      </c>
      <c r="DI181" s="89">
        <f ca="1">DH181-DH181*'SaaS - Churn'!DH181-DH181*'SaaS - Downselling'!DH181-DH181*'SaaS - Downselling'!DH113+DH45*'SaaS - Upselling'!DH113+DH113*'SaaS - Upselling'!DH181</f>
        <v>9.9418322663782934</v>
      </c>
      <c r="DJ181" s="89">
        <f ca="1">DI181-DI181*'SaaS - Churn'!DI181-DI181*'SaaS - Downselling'!DI181-DI181*'SaaS - Downselling'!DI113+DI45*'SaaS - Upselling'!DI113+DI113*'SaaS - Upselling'!DI181</f>
        <v>9.7429956210507278</v>
      </c>
      <c r="DK181" s="89">
        <f ca="1">DJ181-DJ181*'SaaS - Churn'!DJ181-DJ181*'SaaS - Downselling'!DJ181-DJ181*'SaaS - Downselling'!DJ113+DJ45*'SaaS - Upselling'!DJ113+DJ113*'SaaS - Upselling'!DJ181</f>
        <v>9.5481357086297134</v>
      </c>
      <c r="DL181" s="89">
        <f ca="1">DK181-DK181*'SaaS - Churn'!DK181-DK181*'SaaS - Downselling'!DK181-DK181*'SaaS - Downselling'!DK113+DK45*'SaaS - Upselling'!DK113+DK113*'SaaS - Upselling'!DK181</f>
        <v>9.3571729944571196</v>
      </c>
      <c r="DM181" s="89">
        <f ca="1">DL181-DL181*'SaaS - Churn'!DL181-DL181*'SaaS - Downselling'!DL181-DL181*'SaaS - Downselling'!DL113+DL45*'SaaS - Upselling'!DL113+DL113*'SaaS - Upselling'!DL181</f>
        <v>9.170029534567977</v>
      </c>
      <c r="DN181" s="89">
        <f ca="1">DM181-DM181*'SaaS - Churn'!DM181-DM181*'SaaS - Downselling'!DM181-DM181*'SaaS - Downselling'!DM113+DM45*'SaaS - Upselling'!DM113+DM113*'SaaS - Upselling'!DM181</f>
        <v>8.9866289438766174</v>
      </c>
      <c r="DO181" s="89">
        <f ca="1">DN181-DN181*'SaaS - Churn'!DN181-DN181*'SaaS - Downselling'!DN181-DN181*'SaaS - Downselling'!DN113+DN45*'SaaS - Upselling'!DN113+DN113*'SaaS - Upselling'!DN181</f>
        <v>8.8068963649990852</v>
      </c>
      <c r="DP181" s="89">
        <f ca="1">DO181-DO181*'SaaS - Churn'!DO181-DO181*'SaaS - Downselling'!DO181-DO181*'SaaS - Downselling'!DO113+DO45*'SaaS - Upselling'!DO113+DO113*'SaaS - Upselling'!DO181</f>
        <v>8.6307584376991038</v>
      </c>
      <c r="DQ181" s="89">
        <f ca="1">DP181-DP181*'SaaS - Churn'!DP181-DP181*'SaaS - Downselling'!DP181-DP181*'SaaS - Downselling'!DP113+DP45*'SaaS - Upselling'!DP113+DP113*'SaaS - Upselling'!DP181</f>
        <v>8.4581432689451219</v>
      </c>
      <c r="DR181" s="89">
        <f ca="1">DQ181-DQ181*'SaaS - Churn'!DQ181-DQ181*'SaaS - Downselling'!DQ181-DQ181*'SaaS - Downselling'!DQ113+DQ45*'SaaS - Upselling'!DQ113+DQ113*'SaaS - Upselling'!DQ181</f>
        <v>8.2889804035662191</v>
      </c>
    </row>
    <row r="182" spans="2:122" ht="15.75" customHeight="1">
      <c r="B182" s="195">
        <v>44228</v>
      </c>
      <c r="BK182" s="89">
        <f ca="1"/>
        <v>27.3</v>
      </c>
      <c r="BL182" s="89">
        <f ca="1">BK182-BK182*'SaaS - Churn'!BK182-BK182*'SaaS - Downselling'!BK182-BK182*'SaaS - Downselling'!BK114+BK46*'SaaS - Upselling'!BK114+BK114*'SaaS - Upselling'!BK182</f>
        <v>26.754000000000001</v>
      </c>
      <c r="BM182" s="89">
        <f ca="1">BL182-BL182*'SaaS - Churn'!BL182-BL182*'SaaS - Downselling'!BL182-BL182*'SaaS - Downselling'!BL114+BL46*'SaaS - Upselling'!BL114+BL114*'SaaS - Upselling'!BL182</f>
        <v>26.218920000000001</v>
      </c>
      <c r="BN182" s="89">
        <f ca="1">BM182-BM182*'SaaS - Churn'!BM182-BM182*'SaaS - Downselling'!BM182-BM182*'SaaS - Downselling'!BM114+BM46*'SaaS - Upselling'!BM114+BM114*'SaaS - Upselling'!BM182</f>
        <v>25.694541600000001</v>
      </c>
      <c r="BO182" s="89">
        <f ca="1">BN182-BN182*'SaaS - Churn'!BN182-BN182*'SaaS - Downselling'!BN182-BN182*'SaaS - Downselling'!BN114+BN46*'SaaS - Upselling'!BN114+BN114*'SaaS - Upselling'!BN182</f>
        <v>25.180650768</v>
      </c>
      <c r="BP182" s="89">
        <f ca="1">BO182-BO182*'SaaS - Churn'!BO182-BO182*'SaaS - Downselling'!BO182-BO182*'SaaS - Downselling'!BO114+BO46*'SaaS - Upselling'!BO114+BO114*'SaaS - Upselling'!BO182</f>
        <v>24.67703775264</v>
      </c>
      <c r="BQ182" s="89">
        <f ca="1">BP182-BP182*'SaaS - Churn'!BP182-BP182*'SaaS - Downselling'!BP182-BP182*'SaaS - Downselling'!BP114+BP46*'SaaS - Upselling'!BP114+BP114*'SaaS - Upselling'!BP182</f>
        <v>24.183496997587202</v>
      </c>
      <c r="BR182" s="89">
        <f ca="1">BQ182-BQ182*'SaaS - Churn'!BQ182-BQ182*'SaaS - Downselling'!BQ182-BQ182*'SaaS - Downselling'!BQ114+BQ46*'SaaS - Upselling'!BQ114+BQ114*'SaaS - Upselling'!BQ182</f>
        <v>23.699827057635456</v>
      </c>
      <c r="BS182" s="89">
        <f ca="1">BR182-BR182*'SaaS - Churn'!BR182-BR182*'SaaS - Downselling'!BR182-BR182*'SaaS - Downselling'!BR114+BR46*'SaaS - Upselling'!BR114+BR114*'SaaS - Upselling'!BR182</f>
        <v>23.225830516482748</v>
      </c>
      <c r="BT182" s="89">
        <f ca="1">BS182-BS182*'SaaS - Churn'!BS182-BS182*'SaaS - Downselling'!BS182-BS182*'SaaS - Downselling'!BS114+BS46*'SaaS - Upselling'!BS114+BS114*'SaaS - Upselling'!BS182</f>
        <v>22.761313906153092</v>
      </c>
      <c r="BU182" s="89">
        <f ca="1">BT182-BT182*'SaaS - Churn'!BT182-BT182*'SaaS - Downselling'!BT182-BT182*'SaaS - Downselling'!BT114+BT46*'SaaS - Upselling'!BT114+BT114*'SaaS - Upselling'!BT182</f>
        <v>22.306087628030031</v>
      </c>
      <c r="BV182" s="89">
        <f ca="1">BU182-BU182*'SaaS - Churn'!BU182-BU182*'SaaS - Downselling'!BU182-BU182*'SaaS - Downselling'!BU114+BU46*'SaaS - Upselling'!BU114+BU114*'SaaS - Upselling'!BU182</f>
        <v>21.859965875469431</v>
      </c>
      <c r="BW182" s="89">
        <f ca="1">BV182-BV182*'SaaS - Churn'!BV182-BV182*'SaaS - Downselling'!BV182-BV182*'SaaS - Downselling'!BV114+BV46*'SaaS - Upselling'!BV114+BV114*'SaaS - Upselling'!BV182</f>
        <v>21.422766557960042</v>
      </c>
      <c r="BX182" s="89">
        <f ca="1">BW182-BW182*'SaaS - Churn'!BW182-BW182*'SaaS - Downselling'!BW182-BW182*'SaaS - Downselling'!BW114+BW46*'SaaS - Upselling'!BW114+BW114*'SaaS - Upselling'!BW182</f>
        <v>20.994311226800843</v>
      </c>
      <c r="BY182" s="89">
        <f ca="1">BX182-BX182*'SaaS - Churn'!BX182-BX182*'SaaS - Downselling'!BX182-BX182*'SaaS - Downselling'!BX114+BX46*'SaaS - Upselling'!BX114+BX114*'SaaS - Upselling'!BX182</f>
        <v>20.574425002264825</v>
      </c>
      <c r="BZ182" s="89">
        <f ca="1">BY182-BY182*'SaaS - Churn'!BY182-BY182*'SaaS - Downselling'!BY182-BY182*'SaaS - Downselling'!BY114+BY46*'SaaS - Upselling'!BY114+BY114*'SaaS - Upselling'!BY182</f>
        <v>20.162936502219527</v>
      </c>
      <c r="CA182" s="89">
        <f ca="1">BZ182-BZ182*'SaaS - Churn'!BZ182-BZ182*'SaaS - Downselling'!BZ182-BZ182*'SaaS - Downselling'!BZ114+BZ46*'SaaS - Upselling'!BZ114+BZ114*'SaaS - Upselling'!BZ182</f>
        <v>19.759677772175134</v>
      </c>
      <c r="CB182" s="89">
        <f ca="1">CA182-CA182*'SaaS - Churn'!CA182-CA182*'SaaS - Downselling'!CA182-CA182*'SaaS - Downselling'!CA114+CA46*'SaaS - Upselling'!CA114+CA114*'SaaS - Upselling'!CA182</f>
        <v>19.364484216731633</v>
      </c>
      <c r="CC182" s="89">
        <f ca="1">CB182-CB182*'SaaS - Churn'!CB182-CB182*'SaaS - Downselling'!CB182-CB182*'SaaS - Downselling'!CB114+CB46*'SaaS - Upselling'!CB114+CB114*'SaaS - Upselling'!CB182</f>
        <v>18.977194532397</v>
      </c>
      <c r="CD182" s="89">
        <f ca="1">CC182-CC182*'SaaS - Churn'!CC182-CC182*'SaaS - Downselling'!CC182-CC182*'SaaS - Downselling'!CC114+CC46*'SaaS - Upselling'!CC114+CC114*'SaaS - Upselling'!CC182</f>
        <v>18.597650641749059</v>
      </c>
      <c r="CE182" s="89">
        <f ca="1">CD182-CD182*'SaaS - Churn'!CD182-CD182*'SaaS - Downselling'!CD182-CD182*'SaaS - Downselling'!CD114+CD46*'SaaS - Upselling'!CD114+CD114*'SaaS - Upselling'!CD182</f>
        <v>18.225697628914077</v>
      </c>
      <c r="CF182" s="89">
        <f ca="1">CE182-CE182*'SaaS - Churn'!CE182-CE182*'SaaS - Downselling'!CE182-CE182*'SaaS - Downselling'!CE114+CE46*'SaaS - Upselling'!CE114+CE114*'SaaS - Upselling'!CE182</f>
        <v>17.861183676335795</v>
      </c>
      <c r="CG182" s="89">
        <f ca="1">CF182-CF182*'SaaS - Churn'!CF182-CF182*'SaaS - Downselling'!CF182-CF182*'SaaS - Downselling'!CF114+CF46*'SaaS - Upselling'!CF114+CF114*'SaaS - Upselling'!CF182</f>
        <v>17.50396000280908</v>
      </c>
      <c r="CH182" s="89">
        <f ca="1">CG182-CG182*'SaaS - Churn'!CG182-CG182*'SaaS - Downselling'!CG182-CG182*'SaaS - Downselling'!CG114+CG46*'SaaS - Upselling'!CG114+CG114*'SaaS - Upselling'!CG182</f>
        <v>17.153880802752898</v>
      </c>
      <c r="CI182" s="89">
        <f ca="1">CH182-CH182*'SaaS - Churn'!CH182-CH182*'SaaS - Downselling'!CH182-CH182*'SaaS - Downselling'!CH114+CH46*'SaaS - Upselling'!CH114+CH114*'SaaS - Upselling'!CH182</f>
        <v>16.810803186697839</v>
      </c>
      <c r="CJ182" s="89">
        <f ca="1">CI182-CI182*'SaaS - Churn'!CI182-CI182*'SaaS - Downselling'!CI182-CI182*'SaaS - Downselling'!CI114+CI46*'SaaS - Upselling'!CI114+CI114*'SaaS - Upselling'!CI182</f>
        <v>16.474587122963882</v>
      </c>
      <c r="CK182" s="89">
        <f ca="1">CJ182-CJ182*'SaaS - Churn'!CJ182-CJ182*'SaaS - Downselling'!CJ182-CJ182*'SaaS - Downselling'!CJ114+CJ46*'SaaS - Upselling'!CJ114+CJ114*'SaaS - Upselling'!CJ182</f>
        <v>16.145095380504603</v>
      </c>
      <c r="CL182" s="89">
        <f ca="1">CK182-CK182*'SaaS - Churn'!CK182-CK182*'SaaS - Downselling'!CK182-CK182*'SaaS - Downselling'!CK114+CK46*'SaaS - Upselling'!CK114+CK114*'SaaS - Upselling'!CK182</f>
        <v>15.822193472894512</v>
      </c>
      <c r="CM182" s="89">
        <f ca="1">CL182-CL182*'SaaS - Churn'!CL182-CL182*'SaaS - Downselling'!CL182-CL182*'SaaS - Downselling'!CL114+CL46*'SaaS - Upselling'!CL114+CL114*'SaaS - Upselling'!CL182</f>
        <v>15.505749603436621</v>
      </c>
      <c r="CN182" s="89">
        <f ca="1">CM182-CM182*'SaaS - Churn'!CM182-CM182*'SaaS - Downselling'!CM182-CM182*'SaaS - Downselling'!CM114+CM46*'SaaS - Upselling'!CM114+CM114*'SaaS - Upselling'!CM182</f>
        <v>15.19563461136789</v>
      </c>
      <c r="CO182" s="89">
        <f ca="1">CN182-CN182*'SaaS - Churn'!CN182-CN182*'SaaS - Downselling'!CN182-CN182*'SaaS - Downselling'!CN114+CN46*'SaaS - Upselling'!CN114+CN114*'SaaS - Upselling'!CN182</f>
        <v>14.891721919140531</v>
      </c>
      <c r="CP182" s="89">
        <f ca="1">CO182-CO182*'SaaS - Churn'!CO182-CO182*'SaaS - Downselling'!CO182-CO182*'SaaS - Downselling'!CO114+CO46*'SaaS - Upselling'!CO114+CO114*'SaaS - Upselling'!CO182</f>
        <v>14.59388748075772</v>
      </c>
      <c r="CQ182" s="89">
        <f ca="1">CP182-CP182*'SaaS - Churn'!CP182-CP182*'SaaS - Downselling'!CP182-CP182*'SaaS - Downselling'!CP114+CP46*'SaaS - Upselling'!CP114+CP114*'SaaS - Upselling'!CP182</f>
        <v>14.302009731142565</v>
      </c>
      <c r="CR182" s="89">
        <f ca="1">CQ182-CQ182*'SaaS - Churn'!CQ182-CQ182*'SaaS - Downselling'!CQ182-CQ182*'SaaS - Downselling'!CQ114+CQ46*'SaaS - Upselling'!CQ114+CQ114*'SaaS - Upselling'!CQ182</f>
        <v>14.015969536519714</v>
      </c>
      <c r="CS182" s="89">
        <f ca="1">CR182-CR182*'SaaS - Churn'!CR182-CR182*'SaaS - Downselling'!CR182-CR182*'SaaS - Downselling'!CR114+CR46*'SaaS - Upselling'!CR114+CR114*'SaaS - Upselling'!CR182</f>
        <v>13.73565014578932</v>
      </c>
      <c r="CT182" s="89">
        <f ca="1">CS182-CS182*'SaaS - Churn'!CS182-CS182*'SaaS - Downselling'!CS182-CS182*'SaaS - Downselling'!CS114+CS46*'SaaS - Upselling'!CS114+CS114*'SaaS - Upselling'!CS182</f>
        <v>13.460937142873533</v>
      </c>
      <c r="CU182" s="89">
        <f ca="1">CT182-CT182*'SaaS - Churn'!CT182-CT182*'SaaS - Downselling'!CT182-CT182*'SaaS - Downselling'!CT114+CT46*'SaaS - Upselling'!CT114+CT114*'SaaS - Upselling'!CT182</f>
        <v>13.191718400016063</v>
      </c>
      <c r="CV182" s="89">
        <f ca="1">CU182-CU182*'SaaS - Churn'!CU182-CU182*'SaaS - Downselling'!CU182-CU182*'SaaS - Downselling'!CU114+CU46*'SaaS - Upselling'!CU114+CU114*'SaaS - Upselling'!CU182</f>
        <v>12.927884032015742</v>
      </c>
      <c r="CW182" s="89">
        <f ca="1">CV182-CV182*'SaaS - Churn'!CV182-CV182*'SaaS - Downselling'!CV182-CV182*'SaaS - Downselling'!CV114+CV46*'SaaS - Upselling'!CV114+CV114*'SaaS - Upselling'!CV182</f>
        <v>12.669326351375426</v>
      </c>
      <c r="CX182" s="89">
        <f ca="1">CW182-CW182*'SaaS - Churn'!CW182-CW182*'SaaS - Downselling'!CW182-CW182*'SaaS - Downselling'!CW114+CW46*'SaaS - Upselling'!CW114+CW114*'SaaS - Upselling'!CW182</f>
        <v>12.415939824347918</v>
      </c>
      <c r="CY182" s="89">
        <f ca="1">CX182-CX182*'SaaS - Churn'!CX182-CX182*'SaaS - Downselling'!CX182-CX182*'SaaS - Downselling'!CX114+CX46*'SaaS - Upselling'!CX114+CX114*'SaaS - Upselling'!CX182</f>
        <v>12.16762102786096</v>
      </c>
      <c r="CZ182" s="89">
        <f ca="1">CY182-CY182*'SaaS - Churn'!CY182-CY182*'SaaS - Downselling'!CY182-CY182*'SaaS - Downselling'!CY114+CY46*'SaaS - Upselling'!CY114+CY114*'SaaS - Upselling'!CY182</f>
        <v>11.924268607303741</v>
      </c>
      <c r="DA182" s="89">
        <f ca="1">CZ182-CZ182*'SaaS - Churn'!CZ182-CZ182*'SaaS - Downselling'!CZ182-CZ182*'SaaS - Downselling'!CZ114+CZ46*'SaaS - Upselling'!CZ114+CZ114*'SaaS - Upselling'!CZ182</f>
        <v>11.685783235157666</v>
      </c>
      <c r="DB182" s="89">
        <f ca="1">DA182-DA182*'SaaS - Churn'!DA182-DA182*'SaaS - Downselling'!DA182-DA182*'SaaS - Downselling'!DA114+DA46*'SaaS - Upselling'!DA114+DA114*'SaaS - Upselling'!DA182</f>
        <v>11.452067570454513</v>
      </c>
      <c r="DC182" s="89">
        <f ca="1">DB182-DB182*'SaaS - Churn'!DB182-DB182*'SaaS - Downselling'!DB182-DB182*'SaaS - Downselling'!DB114+DB46*'SaaS - Upselling'!DB114+DB114*'SaaS - Upselling'!DB182</f>
        <v>11.223026219045423</v>
      </c>
      <c r="DD182" s="89">
        <f ca="1">DC182-DC182*'SaaS - Churn'!DC182-DC182*'SaaS - Downselling'!DC182-DC182*'SaaS - Downselling'!DC114+DC46*'SaaS - Upselling'!DC114+DC114*'SaaS - Upselling'!DC182</f>
        <v>10.998565694664514</v>
      </c>
      <c r="DE182" s="89">
        <f ca="1">DD182-DD182*'SaaS - Churn'!DD182-DD182*'SaaS - Downselling'!DD182-DD182*'SaaS - Downselling'!DD114+DD46*'SaaS - Upselling'!DD114+DD114*'SaaS - Upselling'!DD182</f>
        <v>10.778594380771223</v>
      </c>
      <c r="DF182" s="89">
        <f ca="1">DE182-DE182*'SaaS - Churn'!DE182-DE182*'SaaS - Downselling'!DE182-DE182*'SaaS - Downselling'!DE114+DE46*'SaaS - Upselling'!DE114+DE114*'SaaS - Upselling'!DE182</f>
        <v>10.563022493155799</v>
      </c>
      <c r="DG182" s="89">
        <f ca="1">DF182-DF182*'SaaS - Churn'!DF182-DF182*'SaaS - Downselling'!DF182-DF182*'SaaS - Downselling'!DF114+DF46*'SaaS - Upselling'!DF114+DF114*'SaaS - Upselling'!DF182</f>
        <v>10.351762043292682</v>
      </c>
      <c r="DH182" s="89">
        <f ca="1">DG182-DG182*'SaaS - Churn'!DG182-DG182*'SaaS - Downselling'!DG182-DG182*'SaaS - Downselling'!DG114+DG46*'SaaS - Upselling'!DG114+DG114*'SaaS - Upselling'!DG182</f>
        <v>10.144726802426829</v>
      </c>
      <c r="DI182" s="89">
        <f ca="1">DH182-DH182*'SaaS - Churn'!DH182-DH182*'SaaS - Downselling'!DH182-DH182*'SaaS - Downselling'!DH114+DH46*'SaaS - Upselling'!DH114+DH114*'SaaS - Upselling'!DH182</f>
        <v>9.9418322663782934</v>
      </c>
      <c r="DJ182" s="89">
        <f ca="1">DI182-DI182*'SaaS - Churn'!DI182-DI182*'SaaS - Downselling'!DI182-DI182*'SaaS - Downselling'!DI114+DI46*'SaaS - Upselling'!DI114+DI114*'SaaS - Upselling'!DI182</f>
        <v>9.7429956210507278</v>
      </c>
      <c r="DK182" s="89">
        <f ca="1">DJ182-DJ182*'SaaS - Churn'!DJ182-DJ182*'SaaS - Downselling'!DJ182-DJ182*'SaaS - Downselling'!DJ114+DJ46*'SaaS - Upselling'!DJ114+DJ114*'SaaS - Upselling'!DJ182</f>
        <v>9.5481357086297134</v>
      </c>
      <c r="DL182" s="89">
        <f ca="1">DK182-DK182*'SaaS - Churn'!DK182-DK182*'SaaS - Downselling'!DK182-DK182*'SaaS - Downselling'!DK114+DK46*'SaaS - Upselling'!DK114+DK114*'SaaS - Upselling'!DK182</f>
        <v>9.3571729944571196</v>
      </c>
      <c r="DM182" s="89">
        <f ca="1">DL182-DL182*'SaaS - Churn'!DL182-DL182*'SaaS - Downselling'!DL182-DL182*'SaaS - Downselling'!DL114+DL46*'SaaS - Upselling'!DL114+DL114*'SaaS - Upselling'!DL182</f>
        <v>9.170029534567977</v>
      </c>
      <c r="DN182" s="89">
        <f ca="1">DM182-DM182*'SaaS - Churn'!DM182-DM182*'SaaS - Downselling'!DM182-DM182*'SaaS - Downselling'!DM114+DM46*'SaaS - Upselling'!DM114+DM114*'SaaS - Upselling'!DM182</f>
        <v>8.9866289438766174</v>
      </c>
      <c r="DO182" s="89">
        <f ca="1">DN182-DN182*'SaaS - Churn'!DN182-DN182*'SaaS - Downselling'!DN182-DN182*'SaaS - Downselling'!DN114+DN46*'SaaS - Upselling'!DN114+DN114*'SaaS - Upselling'!DN182</f>
        <v>8.8068963649990852</v>
      </c>
      <c r="DP182" s="89">
        <f ca="1">DO182-DO182*'SaaS - Churn'!DO182-DO182*'SaaS - Downselling'!DO182-DO182*'SaaS - Downselling'!DO114+DO46*'SaaS - Upselling'!DO114+DO114*'SaaS - Upselling'!DO182</f>
        <v>8.6307584376991038</v>
      </c>
      <c r="DQ182" s="89">
        <f ca="1">DP182-DP182*'SaaS - Churn'!DP182-DP182*'SaaS - Downselling'!DP182-DP182*'SaaS - Downselling'!DP114+DP46*'SaaS - Upselling'!DP114+DP114*'SaaS - Upselling'!DP182</f>
        <v>8.4581432689451219</v>
      </c>
      <c r="DR182" s="89">
        <f ca="1">DQ182-DQ182*'SaaS - Churn'!DQ182-DQ182*'SaaS - Downselling'!DQ182-DQ182*'SaaS - Downselling'!DQ114+DQ46*'SaaS - Upselling'!DQ114+DQ114*'SaaS - Upselling'!DQ182</f>
        <v>8.2889804035662191</v>
      </c>
    </row>
    <row r="183" spans="2:122" ht="15.75" customHeight="1">
      <c r="B183" s="195">
        <v>44256</v>
      </c>
      <c r="BK183" s="89">
        <f ca="1"/>
        <v>27.3</v>
      </c>
      <c r="BL183" s="89">
        <f ca="1">BK183-BK183*'SaaS - Churn'!BK183-BK183*'SaaS - Downselling'!BK183-BK183*'SaaS - Downselling'!BK115+BK47*'SaaS - Upselling'!BK115+BK115*'SaaS - Upselling'!BK183</f>
        <v>26.754000000000001</v>
      </c>
      <c r="BM183" s="89">
        <f ca="1">BL183-BL183*'SaaS - Churn'!BL183-BL183*'SaaS - Downselling'!BL183-BL183*'SaaS - Downselling'!BL115+BL47*'SaaS - Upselling'!BL115+BL115*'SaaS - Upselling'!BL183</f>
        <v>26.218920000000001</v>
      </c>
      <c r="BN183" s="89">
        <f ca="1">BM183-BM183*'SaaS - Churn'!BM183-BM183*'SaaS - Downselling'!BM183-BM183*'SaaS - Downselling'!BM115+BM47*'SaaS - Upselling'!BM115+BM115*'SaaS - Upselling'!BM183</f>
        <v>25.694541600000001</v>
      </c>
      <c r="BO183" s="89">
        <f ca="1">BN183-BN183*'SaaS - Churn'!BN183-BN183*'SaaS - Downselling'!BN183-BN183*'SaaS - Downselling'!BN115+BN47*'SaaS - Upselling'!BN115+BN115*'SaaS - Upselling'!BN183</f>
        <v>25.180650768</v>
      </c>
      <c r="BP183" s="89">
        <f ca="1">BO183-BO183*'SaaS - Churn'!BO183-BO183*'SaaS - Downselling'!BO183-BO183*'SaaS - Downselling'!BO115+BO47*'SaaS - Upselling'!BO115+BO115*'SaaS - Upselling'!BO183</f>
        <v>24.67703775264</v>
      </c>
      <c r="BQ183" s="89">
        <f ca="1">BP183-BP183*'SaaS - Churn'!BP183-BP183*'SaaS - Downselling'!BP183-BP183*'SaaS - Downselling'!BP115+BP47*'SaaS - Upselling'!BP115+BP115*'SaaS - Upselling'!BP183</f>
        <v>24.183496997587202</v>
      </c>
      <c r="BR183" s="89">
        <f ca="1">BQ183-BQ183*'SaaS - Churn'!BQ183-BQ183*'SaaS - Downselling'!BQ183-BQ183*'SaaS - Downselling'!BQ115+BQ47*'SaaS - Upselling'!BQ115+BQ115*'SaaS - Upselling'!BQ183</f>
        <v>23.699827057635456</v>
      </c>
      <c r="BS183" s="89">
        <f ca="1">BR183-BR183*'SaaS - Churn'!BR183-BR183*'SaaS - Downselling'!BR183-BR183*'SaaS - Downselling'!BR115+BR47*'SaaS - Upselling'!BR115+BR115*'SaaS - Upselling'!BR183</f>
        <v>23.225830516482748</v>
      </c>
      <c r="BT183" s="89">
        <f ca="1">BS183-BS183*'SaaS - Churn'!BS183-BS183*'SaaS - Downselling'!BS183-BS183*'SaaS - Downselling'!BS115+BS47*'SaaS - Upselling'!BS115+BS115*'SaaS - Upselling'!BS183</f>
        <v>22.761313906153092</v>
      </c>
      <c r="BU183" s="89">
        <f ca="1">BT183-BT183*'SaaS - Churn'!BT183-BT183*'SaaS - Downselling'!BT183-BT183*'SaaS - Downselling'!BT115+BT47*'SaaS - Upselling'!BT115+BT115*'SaaS - Upselling'!BT183</f>
        <v>22.306087628030031</v>
      </c>
      <c r="BV183" s="89">
        <f ca="1">BU183-BU183*'SaaS - Churn'!BU183-BU183*'SaaS - Downselling'!BU183-BU183*'SaaS - Downselling'!BU115+BU47*'SaaS - Upselling'!BU115+BU115*'SaaS - Upselling'!BU183</f>
        <v>21.859965875469431</v>
      </c>
      <c r="BW183" s="89">
        <f ca="1">BV183-BV183*'SaaS - Churn'!BV183-BV183*'SaaS - Downselling'!BV183-BV183*'SaaS - Downselling'!BV115+BV47*'SaaS - Upselling'!BV115+BV115*'SaaS - Upselling'!BV183</f>
        <v>21.422766557960042</v>
      </c>
      <c r="BX183" s="89">
        <f ca="1">BW183-BW183*'SaaS - Churn'!BW183-BW183*'SaaS - Downselling'!BW183-BW183*'SaaS - Downselling'!BW115+BW47*'SaaS - Upselling'!BW115+BW115*'SaaS - Upselling'!BW183</f>
        <v>20.994311226800843</v>
      </c>
      <c r="BY183" s="89">
        <f ca="1">BX183-BX183*'SaaS - Churn'!BX183-BX183*'SaaS - Downselling'!BX183-BX183*'SaaS - Downselling'!BX115+BX47*'SaaS - Upselling'!BX115+BX115*'SaaS - Upselling'!BX183</f>
        <v>20.574425002264825</v>
      </c>
      <c r="BZ183" s="89">
        <f ca="1">BY183-BY183*'SaaS - Churn'!BY183-BY183*'SaaS - Downselling'!BY183-BY183*'SaaS - Downselling'!BY115+BY47*'SaaS - Upselling'!BY115+BY115*'SaaS - Upselling'!BY183</f>
        <v>20.162936502219527</v>
      </c>
      <c r="CA183" s="89">
        <f ca="1">BZ183-BZ183*'SaaS - Churn'!BZ183-BZ183*'SaaS - Downselling'!BZ183-BZ183*'SaaS - Downselling'!BZ115+BZ47*'SaaS - Upselling'!BZ115+BZ115*'SaaS - Upselling'!BZ183</f>
        <v>19.759677772175134</v>
      </c>
      <c r="CB183" s="89">
        <f ca="1">CA183-CA183*'SaaS - Churn'!CA183-CA183*'SaaS - Downselling'!CA183-CA183*'SaaS - Downselling'!CA115+CA47*'SaaS - Upselling'!CA115+CA115*'SaaS - Upselling'!CA183</f>
        <v>19.364484216731633</v>
      </c>
      <c r="CC183" s="89">
        <f ca="1">CB183-CB183*'SaaS - Churn'!CB183-CB183*'SaaS - Downselling'!CB183-CB183*'SaaS - Downselling'!CB115+CB47*'SaaS - Upselling'!CB115+CB115*'SaaS - Upselling'!CB183</f>
        <v>18.977194532397</v>
      </c>
      <c r="CD183" s="89">
        <f ca="1">CC183-CC183*'SaaS - Churn'!CC183-CC183*'SaaS - Downselling'!CC183-CC183*'SaaS - Downselling'!CC115+CC47*'SaaS - Upselling'!CC115+CC115*'SaaS - Upselling'!CC183</f>
        <v>18.597650641749059</v>
      </c>
      <c r="CE183" s="89">
        <f ca="1">CD183-CD183*'SaaS - Churn'!CD183-CD183*'SaaS - Downselling'!CD183-CD183*'SaaS - Downselling'!CD115+CD47*'SaaS - Upselling'!CD115+CD115*'SaaS - Upselling'!CD183</f>
        <v>18.225697628914077</v>
      </c>
      <c r="CF183" s="89">
        <f ca="1">CE183-CE183*'SaaS - Churn'!CE183-CE183*'SaaS - Downselling'!CE183-CE183*'SaaS - Downselling'!CE115+CE47*'SaaS - Upselling'!CE115+CE115*'SaaS - Upselling'!CE183</f>
        <v>17.861183676335795</v>
      </c>
      <c r="CG183" s="89">
        <f ca="1">CF183-CF183*'SaaS - Churn'!CF183-CF183*'SaaS - Downselling'!CF183-CF183*'SaaS - Downselling'!CF115+CF47*'SaaS - Upselling'!CF115+CF115*'SaaS - Upselling'!CF183</f>
        <v>17.50396000280908</v>
      </c>
      <c r="CH183" s="89">
        <f ca="1">CG183-CG183*'SaaS - Churn'!CG183-CG183*'SaaS - Downselling'!CG183-CG183*'SaaS - Downselling'!CG115+CG47*'SaaS - Upselling'!CG115+CG115*'SaaS - Upselling'!CG183</f>
        <v>17.153880802752898</v>
      </c>
      <c r="CI183" s="89">
        <f ca="1">CH183-CH183*'SaaS - Churn'!CH183-CH183*'SaaS - Downselling'!CH183-CH183*'SaaS - Downselling'!CH115+CH47*'SaaS - Upselling'!CH115+CH115*'SaaS - Upselling'!CH183</f>
        <v>16.810803186697839</v>
      </c>
      <c r="CJ183" s="89">
        <f ca="1">CI183-CI183*'SaaS - Churn'!CI183-CI183*'SaaS - Downselling'!CI183-CI183*'SaaS - Downselling'!CI115+CI47*'SaaS - Upselling'!CI115+CI115*'SaaS - Upselling'!CI183</f>
        <v>16.474587122963882</v>
      </c>
      <c r="CK183" s="89">
        <f ca="1">CJ183-CJ183*'SaaS - Churn'!CJ183-CJ183*'SaaS - Downselling'!CJ183-CJ183*'SaaS - Downselling'!CJ115+CJ47*'SaaS - Upselling'!CJ115+CJ115*'SaaS - Upselling'!CJ183</f>
        <v>16.145095380504603</v>
      </c>
      <c r="CL183" s="89">
        <f ca="1">CK183-CK183*'SaaS - Churn'!CK183-CK183*'SaaS - Downselling'!CK183-CK183*'SaaS - Downselling'!CK115+CK47*'SaaS - Upselling'!CK115+CK115*'SaaS - Upselling'!CK183</f>
        <v>15.822193472894512</v>
      </c>
      <c r="CM183" s="89">
        <f ca="1">CL183-CL183*'SaaS - Churn'!CL183-CL183*'SaaS - Downselling'!CL183-CL183*'SaaS - Downselling'!CL115+CL47*'SaaS - Upselling'!CL115+CL115*'SaaS - Upselling'!CL183</f>
        <v>15.505749603436621</v>
      </c>
      <c r="CN183" s="89">
        <f ca="1">CM183-CM183*'SaaS - Churn'!CM183-CM183*'SaaS - Downselling'!CM183-CM183*'SaaS - Downselling'!CM115+CM47*'SaaS - Upselling'!CM115+CM115*'SaaS - Upselling'!CM183</f>
        <v>15.19563461136789</v>
      </c>
      <c r="CO183" s="89">
        <f ca="1">CN183-CN183*'SaaS - Churn'!CN183-CN183*'SaaS - Downselling'!CN183-CN183*'SaaS - Downselling'!CN115+CN47*'SaaS - Upselling'!CN115+CN115*'SaaS - Upselling'!CN183</f>
        <v>14.891721919140531</v>
      </c>
      <c r="CP183" s="89">
        <f ca="1">CO183-CO183*'SaaS - Churn'!CO183-CO183*'SaaS - Downselling'!CO183-CO183*'SaaS - Downselling'!CO115+CO47*'SaaS - Upselling'!CO115+CO115*'SaaS - Upselling'!CO183</f>
        <v>14.59388748075772</v>
      </c>
      <c r="CQ183" s="89">
        <f ca="1">CP183-CP183*'SaaS - Churn'!CP183-CP183*'SaaS - Downselling'!CP183-CP183*'SaaS - Downselling'!CP115+CP47*'SaaS - Upselling'!CP115+CP115*'SaaS - Upselling'!CP183</f>
        <v>14.302009731142565</v>
      </c>
      <c r="CR183" s="89">
        <f ca="1">CQ183-CQ183*'SaaS - Churn'!CQ183-CQ183*'SaaS - Downselling'!CQ183-CQ183*'SaaS - Downselling'!CQ115+CQ47*'SaaS - Upselling'!CQ115+CQ115*'SaaS - Upselling'!CQ183</f>
        <v>14.015969536519714</v>
      </c>
      <c r="CS183" s="89">
        <f ca="1">CR183-CR183*'SaaS - Churn'!CR183-CR183*'SaaS - Downselling'!CR183-CR183*'SaaS - Downselling'!CR115+CR47*'SaaS - Upselling'!CR115+CR115*'SaaS - Upselling'!CR183</f>
        <v>13.73565014578932</v>
      </c>
      <c r="CT183" s="89">
        <f ca="1">CS183-CS183*'SaaS - Churn'!CS183-CS183*'SaaS - Downselling'!CS183-CS183*'SaaS - Downselling'!CS115+CS47*'SaaS - Upselling'!CS115+CS115*'SaaS - Upselling'!CS183</f>
        <v>13.460937142873533</v>
      </c>
      <c r="CU183" s="89">
        <f ca="1">CT183-CT183*'SaaS - Churn'!CT183-CT183*'SaaS - Downselling'!CT183-CT183*'SaaS - Downselling'!CT115+CT47*'SaaS - Upselling'!CT115+CT115*'SaaS - Upselling'!CT183</f>
        <v>13.191718400016063</v>
      </c>
      <c r="CV183" s="89">
        <f ca="1">CU183-CU183*'SaaS - Churn'!CU183-CU183*'SaaS - Downselling'!CU183-CU183*'SaaS - Downselling'!CU115+CU47*'SaaS - Upselling'!CU115+CU115*'SaaS - Upselling'!CU183</f>
        <v>12.927884032015742</v>
      </c>
      <c r="CW183" s="89">
        <f ca="1">CV183-CV183*'SaaS - Churn'!CV183-CV183*'SaaS - Downselling'!CV183-CV183*'SaaS - Downselling'!CV115+CV47*'SaaS - Upselling'!CV115+CV115*'SaaS - Upselling'!CV183</f>
        <v>12.669326351375426</v>
      </c>
      <c r="CX183" s="89">
        <f ca="1">CW183-CW183*'SaaS - Churn'!CW183-CW183*'SaaS - Downselling'!CW183-CW183*'SaaS - Downselling'!CW115+CW47*'SaaS - Upselling'!CW115+CW115*'SaaS - Upselling'!CW183</f>
        <v>12.415939824347918</v>
      </c>
      <c r="CY183" s="89">
        <f ca="1">CX183-CX183*'SaaS - Churn'!CX183-CX183*'SaaS - Downselling'!CX183-CX183*'SaaS - Downselling'!CX115+CX47*'SaaS - Upselling'!CX115+CX115*'SaaS - Upselling'!CX183</f>
        <v>12.16762102786096</v>
      </c>
      <c r="CZ183" s="89">
        <f ca="1">CY183-CY183*'SaaS - Churn'!CY183-CY183*'SaaS - Downselling'!CY183-CY183*'SaaS - Downselling'!CY115+CY47*'SaaS - Upselling'!CY115+CY115*'SaaS - Upselling'!CY183</f>
        <v>11.924268607303741</v>
      </c>
      <c r="DA183" s="89">
        <f ca="1">CZ183-CZ183*'SaaS - Churn'!CZ183-CZ183*'SaaS - Downselling'!CZ183-CZ183*'SaaS - Downselling'!CZ115+CZ47*'SaaS - Upselling'!CZ115+CZ115*'SaaS - Upselling'!CZ183</f>
        <v>11.685783235157666</v>
      </c>
      <c r="DB183" s="89">
        <f ca="1">DA183-DA183*'SaaS - Churn'!DA183-DA183*'SaaS - Downselling'!DA183-DA183*'SaaS - Downselling'!DA115+DA47*'SaaS - Upselling'!DA115+DA115*'SaaS - Upselling'!DA183</f>
        <v>11.452067570454513</v>
      </c>
      <c r="DC183" s="89">
        <f ca="1">DB183-DB183*'SaaS - Churn'!DB183-DB183*'SaaS - Downselling'!DB183-DB183*'SaaS - Downselling'!DB115+DB47*'SaaS - Upselling'!DB115+DB115*'SaaS - Upselling'!DB183</f>
        <v>11.223026219045423</v>
      </c>
      <c r="DD183" s="89">
        <f ca="1">DC183-DC183*'SaaS - Churn'!DC183-DC183*'SaaS - Downselling'!DC183-DC183*'SaaS - Downselling'!DC115+DC47*'SaaS - Upselling'!DC115+DC115*'SaaS - Upselling'!DC183</f>
        <v>10.998565694664514</v>
      </c>
      <c r="DE183" s="89">
        <f ca="1">DD183-DD183*'SaaS - Churn'!DD183-DD183*'SaaS - Downselling'!DD183-DD183*'SaaS - Downselling'!DD115+DD47*'SaaS - Upselling'!DD115+DD115*'SaaS - Upselling'!DD183</f>
        <v>10.778594380771223</v>
      </c>
      <c r="DF183" s="89">
        <f ca="1">DE183-DE183*'SaaS - Churn'!DE183-DE183*'SaaS - Downselling'!DE183-DE183*'SaaS - Downselling'!DE115+DE47*'SaaS - Upselling'!DE115+DE115*'SaaS - Upselling'!DE183</f>
        <v>10.563022493155799</v>
      </c>
      <c r="DG183" s="89">
        <f ca="1">DF183-DF183*'SaaS - Churn'!DF183-DF183*'SaaS - Downselling'!DF183-DF183*'SaaS - Downselling'!DF115+DF47*'SaaS - Upselling'!DF115+DF115*'SaaS - Upselling'!DF183</f>
        <v>10.351762043292682</v>
      </c>
      <c r="DH183" s="89">
        <f ca="1">DG183-DG183*'SaaS - Churn'!DG183-DG183*'SaaS - Downselling'!DG183-DG183*'SaaS - Downselling'!DG115+DG47*'SaaS - Upselling'!DG115+DG115*'SaaS - Upselling'!DG183</f>
        <v>10.144726802426829</v>
      </c>
      <c r="DI183" s="89">
        <f ca="1">DH183-DH183*'SaaS - Churn'!DH183-DH183*'SaaS - Downselling'!DH183-DH183*'SaaS - Downselling'!DH115+DH47*'SaaS - Upselling'!DH115+DH115*'SaaS - Upselling'!DH183</f>
        <v>9.9418322663782934</v>
      </c>
      <c r="DJ183" s="89">
        <f ca="1">DI183-DI183*'SaaS - Churn'!DI183-DI183*'SaaS - Downselling'!DI183-DI183*'SaaS - Downselling'!DI115+DI47*'SaaS - Upselling'!DI115+DI115*'SaaS - Upselling'!DI183</f>
        <v>9.7429956210507278</v>
      </c>
      <c r="DK183" s="89">
        <f ca="1">DJ183-DJ183*'SaaS - Churn'!DJ183-DJ183*'SaaS - Downselling'!DJ183-DJ183*'SaaS - Downselling'!DJ115+DJ47*'SaaS - Upselling'!DJ115+DJ115*'SaaS - Upselling'!DJ183</f>
        <v>9.5481357086297134</v>
      </c>
      <c r="DL183" s="89">
        <f ca="1">DK183-DK183*'SaaS - Churn'!DK183-DK183*'SaaS - Downselling'!DK183-DK183*'SaaS - Downselling'!DK115+DK47*'SaaS - Upselling'!DK115+DK115*'SaaS - Upselling'!DK183</f>
        <v>9.3571729944571196</v>
      </c>
      <c r="DM183" s="89">
        <f ca="1">DL183-DL183*'SaaS - Churn'!DL183-DL183*'SaaS - Downselling'!DL183-DL183*'SaaS - Downselling'!DL115+DL47*'SaaS - Upselling'!DL115+DL115*'SaaS - Upselling'!DL183</f>
        <v>9.170029534567977</v>
      </c>
      <c r="DN183" s="89">
        <f ca="1">DM183-DM183*'SaaS - Churn'!DM183-DM183*'SaaS - Downselling'!DM183-DM183*'SaaS - Downselling'!DM115+DM47*'SaaS - Upselling'!DM115+DM115*'SaaS - Upselling'!DM183</f>
        <v>8.9866289438766174</v>
      </c>
      <c r="DO183" s="89">
        <f ca="1">DN183-DN183*'SaaS - Churn'!DN183-DN183*'SaaS - Downselling'!DN183-DN183*'SaaS - Downselling'!DN115+DN47*'SaaS - Upselling'!DN115+DN115*'SaaS - Upselling'!DN183</f>
        <v>8.8068963649990852</v>
      </c>
      <c r="DP183" s="89">
        <f ca="1">DO183-DO183*'SaaS - Churn'!DO183-DO183*'SaaS - Downselling'!DO183-DO183*'SaaS - Downselling'!DO115+DO47*'SaaS - Upselling'!DO115+DO115*'SaaS - Upselling'!DO183</f>
        <v>8.6307584376991038</v>
      </c>
      <c r="DQ183" s="89">
        <f ca="1">DP183-DP183*'SaaS - Churn'!DP183-DP183*'SaaS - Downselling'!DP183-DP183*'SaaS - Downselling'!DP115+DP47*'SaaS - Upselling'!DP115+DP115*'SaaS - Upselling'!DP183</f>
        <v>8.4581432689451219</v>
      </c>
      <c r="DR183" s="89">
        <f ca="1">DQ183-DQ183*'SaaS - Churn'!DQ183-DQ183*'SaaS - Downselling'!DQ183-DQ183*'SaaS - Downselling'!DQ115+DQ47*'SaaS - Upselling'!DQ115+DQ115*'SaaS - Upselling'!DQ183</f>
        <v>8.2889804035662191</v>
      </c>
    </row>
    <row r="184" spans="2:122" ht="15.75" customHeight="1">
      <c r="B184" s="195">
        <v>44287</v>
      </c>
      <c r="BK184" s="89">
        <f ca="1"/>
        <v>27.3</v>
      </c>
      <c r="BL184" s="89">
        <f ca="1">BK184-BK184*'SaaS - Churn'!BK184-BK184*'SaaS - Downselling'!BK184-BK184*'SaaS - Downselling'!BK116+BK48*'SaaS - Upselling'!BK116+BK116*'SaaS - Upselling'!BK184</f>
        <v>26.754000000000001</v>
      </c>
      <c r="BM184" s="89">
        <f ca="1">BL184-BL184*'SaaS - Churn'!BL184-BL184*'SaaS - Downselling'!BL184-BL184*'SaaS - Downselling'!BL116+BL48*'SaaS - Upselling'!BL116+BL116*'SaaS - Upselling'!BL184</f>
        <v>26.218920000000001</v>
      </c>
      <c r="BN184" s="89">
        <f ca="1">BM184-BM184*'SaaS - Churn'!BM184-BM184*'SaaS - Downselling'!BM184-BM184*'SaaS - Downselling'!BM116+BM48*'SaaS - Upselling'!BM116+BM116*'SaaS - Upselling'!BM184</f>
        <v>25.694541600000001</v>
      </c>
      <c r="BO184" s="89">
        <f ca="1">BN184-BN184*'SaaS - Churn'!BN184-BN184*'SaaS - Downselling'!BN184-BN184*'SaaS - Downselling'!BN116+BN48*'SaaS - Upselling'!BN116+BN116*'SaaS - Upselling'!BN184</f>
        <v>25.180650768</v>
      </c>
      <c r="BP184" s="89">
        <f ca="1">BO184-BO184*'SaaS - Churn'!BO184-BO184*'SaaS - Downselling'!BO184-BO184*'SaaS - Downselling'!BO116+BO48*'SaaS - Upselling'!BO116+BO116*'SaaS - Upselling'!BO184</f>
        <v>24.67703775264</v>
      </c>
      <c r="BQ184" s="89">
        <f ca="1">BP184-BP184*'SaaS - Churn'!BP184-BP184*'SaaS - Downselling'!BP184-BP184*'SaaS - Downselling'!BP116+BP48*'SaaS - Upselling'!BP116+BP116*'SaaS - Upselling'!BP184</f>
        <v>24.183496997587202</v>
      </c>
      <c r="BR184" s="89">
        <f ca="1">BQ184-BQ184*'SaaS - Churn'!BQ184-BQ184*'SaaS - Downselling'!BQ184-BQ184*'SaaS - Downselling'!BQ116+BQ48*'SaaS - Upselling'!BQ116+BQ116*'SaaS - Upselling'!BQ184</f>
        <v>23.699827057635456</v>
      </c>
      <c r="BS184" s="89">
        <f ca="1">BR184-BR184*'SaaS - Churn'!BR184-BR184*'SaaS - Downselling'!BR184-BR184*'SaaS - Downselling'!BR116+BR48*'SaaS - Upselling'!BR116+BR116*'SaaS - Upselling'!BR184</f>
        <v>23.225830516482748</v>
      </c>
      <c r="BT184" s="89">
        <f ca="1">BS184-BS184*'SaaS - Churn'!BS184-BS184*'SaaS - Downselling'!BS184-BS184*'SaaS - Downselling'!BS116+BS48*'SaaS - Upselling'!BS116+BS116*'SaaS - Upselling'!BS184</f>
        <v>22.761313906153092</v>
      </c>
      <c r="BU184" s="89">
        <f ca="1">BT184-BT184*'SaaS - Churn'!BT184-BT184*'SaaS - Downselling'!BT184-BT184*'SaaS - Downselling'!BT116+BT48*'SaaS - Upselling'!BT116+BT116*'SaaS - Upselling'!BT184</f>
        <v>22.306087628030031</v>
      </c>
      <c r="BV184" s="89">
        <f ca="1">BU184-BU184*'SaaS - Churn'!BU184-BU184*'SaaS - Downselling'!BU184-BU184*'SaaS - Downselling'!BU116+BU48*'SaaS - Upselling'!BU116+BU116*'SaaS - Upselling'!BU184</f>
        <v>21.859965875469431</v>
      </c>
      <c r="BW184" s="89">
        <f ca="1">BV184-BV184*'SaaS - Churn'!BV184-BV184*'SaaS - Downselling'!BV184-BV184*'SaaS - Downselling'!BV116+BV48*'SaaS - Upselling'!BV116+BV116*'SaaS - Upselling'!BV184</f>
        <v>21.422766557960042</v>
      </c>
      <c r="BX184" s="89">
        <f ca="1">BW184-BW184*'SaaS - Churn'!BW184-BW184*'SaaS - Downselling'!BW184-BW184*'SaaS - Downselling'!BW116+BW48*'SaaS - Upselling'!BW116+BW116*'SaaS - Upselling'!BW184</f>
        <v>20.994311226800843</v>
      </c>
      <c r="BY184" s="89">
        <f ca="1">BX184-BX184*'SaaS - Churn'!BX184-BX184*'SaaS - Downselling'!BX184-BX184*'SaaS - Downselling'!BX116+BX48*'SaaS - Upselling'!BX116+BX116*'SaaS - Upselling'!BX184</f>
        <v>20.574425002264825</v>
      </c>
      <c r="BZ184" s="89">
        <f ca="1">BY184-BY184*'SaaS - Churn'!BY184-BY184*'SaaS - Downselling'!BY184-BY184*'SaaS - Downselling'!BY116+BY48*'SaaS - Upselling'!BY116+BY116*'SaaS - Upselling'!BY184</f>
        <v>20.162936502219527</v>
      </c>
      <c r="CA184" s="89">
        <f ca="1">BZ184-BZ184*'SaaS - Churn'!BZ184-BZ184*'SaaS - Downselling'!BZ184-BZ184*'SaaS - Downselling'!BZ116+BZ48*'SaaS - Upselling'!BZ116+BZ116*'SaaS - Upselling'!BZ184</f>
        <v>19.759677772175134</v>
      </c>
      <c r="CB184" s="89">
        <f ca="1">CA184-CA184*'SaaS - Churn'!CA184-CA184*'SaaS - Downselling'!CA184-CA184*'SaaS - Downselling'!CA116+CA48*'SaaS - Upselling'!CA116+CA116*'SaaS - Upselling'!CA184</f>
        <v>19.364484216731633</v>
      </c>
      <c r="CC184" s="89">
        <f ca="1">CB184-CB184*'SaaS - Churn'!CB184-CB184*'SaaS - Downselling'!CB184-CB184*'SaaS - Downselling'!CB116+CB48*'SaaS - Upselling'!CB116+CB116*'SaaS - Upselling'!CB184</f>
        <v>18.977194532397</v>
      </c>
      <c r="CD184" s="89">
        <f ca="1">CC184-CC184*'SaaS - Churn'!CC184-CC184*'SaaS - Downselling'!CC184-CC184*'SaaS - Downselling'!CC116+CC48*'SaaS - Upselling'!CC116+CC116*'SaaS - Upselling'!CC184</f>
        <v>18.597650641749059</v>
      </c>
      <c r="CE184" s="89">
        <f ca="1">CD184-CD184*'SaaS - Churn'!CD184-CD184*'SaaS - Downselling'!CD184-CD184*'SaaS - Downselling'!CD116+CD48*'SaaS - Upselling'!CD116+CD116*'SaaS - Upselling'!CD184</f>
        <v>18.225697628914077</v>
      </c>
      <c r="CF184" s="89">
        <f ca="1">CE184-CE184*'SaaS - Churn'!CE184-CE184*'SaaS - Downselling'!CE184-CE184*'SaaS - Downselling'!CE116+CE48*'SaaS - Upselling'!CE116+CE116*'SaaS - Upselling'!CE184</f>
        <v>17.861183676335795</v>
      </c>
      <c r="CG184" s="89">
        <f ca="1">CF184-CF184*'SaaS - Churn'!CF184-CF184*'SaaS - Downselling'!CF184-CF184*'SaaS - Downselling'!CF116+CF48*'SaaS - Upselling'!CF116+CF116*'SaaS - Upselling'!CF184</f>
        <v>17.50396000280908</v>
      </c>
      <c r="CH184" s="89">
        <f ca="1">CG184-CG184*'SaaS - Churn'!CG184-CG184*'SaaS - Downselling'!CG184-CG184*'SaaS - Downselling'!CG116+CG48*'SaaS - Upselling'!CG116+CG116*'SaaS - Upselling'!CG184</f>
        <v>17.153880802752898</v>
      </c>
      <c r="CI184" s="89">
        <f ca="1">CH184-CH184*'SaaS - Churn'!CH184-CH184*'SaaS - Downselling'!CH184-CH184*'SaaS - Downselling'!CH116+CH48*'SaaS - Upselling'!CH116+CH116*'SaaS - Upselling'!CH184</f>
        <v>16.810803186697839</v>
      </c>
      <c r="CJ184" s="89">
        <f ca="1">CI184-CI184*'SaaS - Churn'!CI184-CI184*'SaaS - Downselling'!CI184-CI184*'SaaS - Downselling'!CI116+CI48*'SaaS - Upselling'!CI116+CI116*'SaaS - Upselling'!CI184</f>
        <v>16.474587122963882</v>
      </c>
      <c r="CK184" s="89">
        <f ca="1">CJ184-CJ184*'SaaS - Churn'!CJ184-CJ184*'SaaS - Downselling'!CJ184-CJ184*'SaaS - Downselling'!CJ116+CJ48*'SaaS - Upselling'!CJ116+CJ116*'SaaS - Upselling'!CJ184</f>
        <v>16.145095380504603</v>
      </c>
      <c r="CL184" s="89">
        <f ca="1">CK184-CK184*'SaaS - Churn'!CK184-CK184*'SaaS - Downselling'!CK184-CK184*'SaaS - Downselling'!CK116+CK48*'SaaS - Upselling'!CK116+CK116*'SaaS - Upselling'!CK184</f>
        <v>15.822193472894512</v>
      </c>
      <c r="CM184" s="89">
        <f ca="1">CL184-CL184*'SaaS - Churn'!CL184-CL184*'SaaS - Downselling'!CL184-CL184*'SaaS - Downselling'!CL116+CL48*'SaaS - Upselling'!CL116+CL116*'SaaS - Upselling'!CL184</f>
        <v>15.505749603436621</v>
      </c>
      <c r="CN184" s="89">
        <f ca="1">CM184-CM184*'SaaS - Churn'!CM184-CM184*'SaaS - Downselling'!CM184-CM184*'SaaS - Downselling'!CM116+CM48*'SaaS - Upselling'!CM116+CM116*'SaaS - Upselling'!CM184</f>
        <v>15.19563461136789</v>
      </c>
      <c r="CO184" s="89">
        <f ca="1">CN184-CN184*'SaaS - Churn'!CN184-CN184*'SaaS - Downselling'!CN184-CN184*'SaaS - Downselling'!CN116+CN48*'SaaS - Upselling'!CN116+CN116*'SaaS - Upselling'!CN184</f>
        <v>14.891721919140531</v>
      </c>
      <c r="CP184" s="89">
        <f ca="1">CO184-CO184*'SaaS - Churn'!CO184-CO184*'SaaS - Downselling'!CO184-CO184*'SaaS - Downselling'!CO116+CO48*'SaaS - Upselling'!CO116+CO116*'SaaS - Upselling'!CO184</f>
        <v>14.59388748075772</v>
      </c>
      <c r="CQ184" s="89">
        <f ca="1">CP184-CP184*'SaaS - Churn'!CP184-CP184*'SaaS - Downselling'!CP184-CP184*'SaaS - Downselling'!CP116+CP48*'SaaS - Upselling'!CP116+CP116*'SaaS - Upselling'!CP184</f>
        <v>14.302009731142565</v>
      </c>
      <c r="CR184" s="89">
        <f ca="1">CQ184-CQ184*'SaaS - Churn'!CQ184-CQ184*'SaaS - Downselling'!CQ184-CQ184*'SaaS - Downselling'!CQ116+CQ48*'SaaS - Upselling'!CQ116+CQ116*'SaaS - Upselling'!CQ184</f>
        <v>14.015969536519714</v>
      </c>
      <c r="CS184" s="89">
        <f ca="1">CR184-CR184*'SaaS - Churn'!CR184-CR184*'SaaS - Downselling'!CR184-CR184*'SaaS - Downselling'!CR116+CR48*'SaaS - Upselling'!CR116+CR116*'SaaS - Upselling'!CR184</f>
        <v>13.73565014578932</v>
      </c>
      <c r="CT184" s="89">
        <f ca="1">CS184-CS184*'SaaS - Churn'!CS184-CS184*'SaaS - Downselling'!CS184-CS184*'SaaS - Downselling'!CS116+CS48*'SaaS - Upselling'!CS116+CS116*'SaaS - Upselling'!CS184</f>
        <v>13.460937142873533</v>
      </c>
      <c r="CU184" s="89">
        <f ca="1">CT184-CT184*'SaaS - Churn'!CT184-CT184*'SaaS - Downselling'!CT184-CT184*'SaaS - Downselling'!CT116+CT48*'SaaS - Upselling'!CT116+CT116*'SaaS - Upselling'!CT184</f>
        <v>13.191718400016063</v>
      </c>
      <c r="CV184" s="89">
        <f ca="1">CU184-CU184*'SaaS - Churn'!CU184-CU184*'SaaS - Downselling'!CU184-CU184*'SaaS - Downselling'!CU116+CU48*'SaaS - Upselling'!CU116+CU116*'SaaS - Upselling'!CU184</f>
        <v>12.927884032015742</v>
      </c>
      <c r="CW184" s="89">
        <f ca="1">CV184-CV184*'SaaS - Churn'!CV184-CV184*'SaaS - Downselling'!CV184-CV184*'SaaS - Downselling'!CV116+CV48*'SaaS - Upselling'!CV116+CV116*'SaaS - Upselling'!CV184</f>
        <v>12.669326351375426</v>
      </c>
      <c r="CX184" s="89">
        <f ca="1">CW184-CW184*'SaaS - Churn'!CW184-CW184*'SaaS - Downselling'!CW184-CW184*'SaaS - Downselling'!CW116+CW48*'SaaS - Upselling'!CW116+CW116*'SaaS - Upselling'!CW184</f>
        <v>12.415939824347918</v>
      </c>
      <c r="CY184" s="89">
        <f ca="1">CX184-CX184*'SaaS - Churn'!CX184-CX184*'SaaS - Downselling'!CX184-CX184*'SaaS - Downselling'!CX116+CX48*'SaaS - Upselling'!CX116+CX116*'SaaS - Upselling'!CX184</f>
        <v>12.16762102786096</v>
      </c>
      <c r="CZ184" s="89">
        <f ca="1">CY184-CY184*'SaaS - Churn'!CY184-CY184*'SaaS - Downselling'!CY184-CY184*'SaaS - Downselling'!CY116+CY48*'SaaS - Upselling'!CY116+CY116*'SaaS - Upselling'!CY184</f>
        <v>11.924268607303741</v>
      </c>
      <c r="DA184" s="89">
        <f ca="1">CZ184-CZ184*'SaaS - Churn'!CZ184-CZ184*'SaaS - Downselling'!CZ184-CZ184*'SaaS - Downselling'!CZ116+CZ48*'SaaS - Upselling'!CZ116+CZ116*'SaaS - Upselling'!CZ184</f>
        <v>11.685783235157666</v>
      </c>
      <c r="DB184" s="89">
        <f ca="1">DA184-DA184*'SaaS - Churn'!DA184-DA184*'SaaS - Downselling'!DA184-DA184*'SaaS - Downselling'!DA116+DA48*'SaaS - Upselling'!DA116+DA116*'SaaS - Upselling'!DA184</f>
        <v>11.452067570454513</v>
      </c>
      <c r="DC184" s="89">
        <f ca="1">DB184-DB184*'SaaS - Churn'!DB184-DB184*'SaaS - Downselling'!DB184-DB184*'SaaS - Downselling'!DB116+DB48*'SaaS - Upselling'!DB116+DB116*'SaaS - Upselling'!DB184</f>
        <v>11.223026219045423</v>
      </c>
      <c r="DD184" s="89">
        <f ca="1">DC184-DC184*'SaaS - Churn'!DC184-DC184*'SaaS - Downselling'!DC184-DC184*'SaaS - Downselling'!DC116+DC48*'SaaS - Upselling'!DC116+DC116*'SaaS - Upselling'!DC184</f>
        <v>10.998565694664514</v>
      </c>
      <c r="DE184" s="89">
        <f ca="1">DD184-DD184*'SaaS - Churn'!DD184-DD184*'SaaS - Downselling'!DD184-DD184*'SaaS - Downselling'!DD116+DD48*'SaaS - Upselling'!DD116+DD116*'SaaS - Upselling'!DD184</f>
        <v>10.778594380771223</v>
      </c>
      <c r="DF184" s="89">
        <f ca="1">DE184-DE184*'SaaS - Churn'!DE184-DE184*'SaaS - Downselling'!DE184-DE184*'SaaS - Downselling'!DE116+DE48*'SaaS - Upselling'!DE116+DE116*'SaaS - Upselling'!DE184</f>
        <v>10.563022493155799</v>
      </c>
      <c r="DG184" s="89">
        <f ca="1">DF184-DF184*'SaaS - Churn'!DF184-DF184*'SaaS - Downselling'!DF184-DF184*'SaaS - Downselling'!DF116+DF48*'SaaS - Upselling'!DF116+DF116*'SaaS - Upselling'!DF184</f>
        <v>10.351762043292682</v>
      </c>
      <c r="DH184" s="89">
        <f ca="1">DG184-DG184*'SaaS - Churn'!DG184-DG184*'SaaS - Downselling'!DG184-DG184*'SaaS - Downselling'!DG116+DG48*'SaaS - Upselling'!DG116+DG116*'SaaS - Upselling'!DG184</f>
        <v>10.144726802426829</v>
      </c>
      <c r="DI184" s="89">
        <f ca="1">DH184-DH184*'SaaS - Churn'!DH184-DH184*'SaaS - Downselling'!DH184-DH184*'SaaS - Downselling'!DH116+DH48*'SaaS - Upselling'!DH116+DH116*'SaaS - Upselling'!DH184</f>
        <v>9.9418322663782934</v>
      </c>
      <c r="DJ184" s="89">
        <f ca="1">DI184-DI184*'SaaS - Churn'!DI184-DI184*'SaaS - Downselling'!DI184-DI184*'SaaS - Downselling'!DI116+DI48*'SaaS - Upselling'!DI116+DI116*'SaaS - Upselling'!DI184</f>
        <v>9.7429956210507278</v>
      </c>
      <c r="DK184" s="89">
        <f ca="1">DJ184-DJ184*'SaaS - Churn'!DJ184-DJ184*'SaaS - Downselling'!DJ184-DJ184*'SaaS - Downselling'!DJ116+DJ48*'SaaS - Upselling'!DJ116+DJ116*'SaaS - Upselling'!DJ184</f>
        <v>9.5481357086297134</v>
      </c>
      <c r="DL184" s="89">
        <f ca="1">DK184-DK184*'SaaS - Churn'!DK184-DK184*'SaaS - Downselling'!DK184-DK184*'SaaS - Downselling'!DK116+DK48*'SaaS - Upselling'!DK116+DK116*'SaaS - Upselling'!DK184</f>
        <v>9.3571729944571196</v>
      </c>
      <c r="DM184" s="89">
        <f ca="1">DL184-DL184*'SaaS - Churn'!DL184-DL184*'SaaS - Downselling'!DL184-DL184*'SaaS - Downselling'!DL116+DL48*'SaaS - Upselling'!DL116+DL116*'SaaS - Upselling'!DL184</f>
        <v>9.170029534567977</v>
      </c>
      <c r="DN184" s="89">
        <f ca="1">DM184-DM184*'SaaS - Churn'!DM184-DM184*'SaaS - Downselling'!DM184-DM184*'SaaS - Downselling'!DM116+DM48*'SaaS - Upselling'!DM116+DM116*'SaaS - Upselling'!DM184</f>
        <v>8.9866289438766174</v>
      </c>
      <c r="DO184" s="89">
        <f ca="1">DN184-DN184*'SaaS - Churn'!DN184-DN184*'SaaS - Downselling'!DN184-DN184*'SaaS - Downselling'!DN116+DN48*'SaaS - Upselling'!DN116+DN116*'SaaS - Upselling'!DN184</f>
        <v>8.8068963649990852</v>
      </c>
      <c r="DP184" s="89">
        <f ca="1">DO184-DO184*'SaaS - Churn'!DO184-DO184*'SaaS - Downselling'!DO184-DO184*'SaaS - Downselling'!DO116+DO48*'SaaS - Upselling'!DO116+DO116*'SaaS - Upselling'!DO184</f>
        <v>8.6307584376991038</v>
      </c>
      <c r="DQ184" s="89">
        <f ca="1">DP184-DP184*'SaaS - Churn'!DP184-DP184*'SaaS - Downselling'!DP184-DP184*'SaaS - Downselling'!DP116+DP48*'SaaS - Upselling'!DP116+DP116*'SaaS - Upselling'!DP184</f>
        <v>8.4581432689451219</v>
      </c>
      <c r="DR184" s="89">
        <f ca="1">DQ184-DQ184*'SaaS - Churn'!DQ184-DQ184*'SaaS - Downselling'!DQ184-DQ184*'SaaS - Downselling'!DQ116+DQ48*'SaaS - Upselling'!DQ116+DQ116*'SaaS - Upselling'!DQ184</f>
        <v>8.2889804035662191</v>
      </c>
    </row>
    <row r="185" spans="2:122" ht="15.75" customHeight="1">
      <c r="B185" s="195">
        <v>44317</v>
      </c>
      <c r="BK185" s="89">
        <f ca="1"/>
        <v>27.3</v>
      </c>
      <c r="BL185" s="89">
        <f ca="1">BK185-BK185*'SaaS - Churn'!BK185-BK185*'SaaS - Downselling'!BK185-BK185*'SaaS - Downselling'!BK117+BK49*'SaaS - Upselling'!BK117+BK117*'SaaS - Upselling'!BK185</f>
        <v>26.754000000000001</v>
      </c>
      <c r="BM185" s="89">
        <f ca="1">BL185-BL185*'SaaS - Churn'!BL185-BL185*'SaaS - Downselling'!BL185-BL185*'SaaS - Downselling'!BL117+BL49*'SaaS - Upselling'!BL117+BL117*'SaaS - Upselling'!BL185</f>
        <v>26.218920000000001</v>
      </c>
      <c r="BN185" s="89">
        <f ca="1">BM185-BM185*'SaaS - Churn'!BM185-BM185*'SaaS - Downselling'!BM185-BM185*'SaaS - Downselling'!BM117+BM49*'SaaS - Upselling'!BM117+BM117*'SaaS - Upselling'!BM185</f>
        <v>25.694541600000001</v>
      </c>
      <c r="BO185" s="89">
        <f ca="1">BN185-BN185*'SaaS - Churn'!BN185-BN185*'SaaS - Downselling'!BN185-BN185*'SaaS - Downselling'!BN117+BN49*'SaaS - Upselling'!BN117+BN117*'SaaS - Upselling'!BN185</f>
        <v>25.180650768</v>
      </c>
      <c r="BP185" s="89">
        <f ca="1">BO185-BO185*'SaaS - Churn'!BO185-BO185*'SaaS - Downselling'!BO185-BO185*'SaaS - Downselling'!BO117+BO49*'SaaS - Upselling'!BO117+BO117*'SaaS - Upselling'!BO185</f>
        <v>24.67703775264</v>
      </c>
      <c r="BQ185" s="89">
        <f ca="1">BP185-BP185*'SaaS - Churn'!BP185-BP185*'SaaS - Downselling'!BP185-BP185*'SaaS - Downselling'!BP117+BP49*'SaaS - Upselling'!BP117+BP117*'SaaS - Upselling'!BP185</f>
        <v>24.183496997587202</v>
      </c>
      <c r="BR185" s="89">
        <f ca="1">BQ185-BQ185*'SaaS - Churn'!BQ185-BQ185*'SaaS - Downselling'!BQ185-BQ185*'SaaS - Downselling'!BQ117+BQ49*'SaaS - Upselling'!BQ117+BQ117*'SaaS - Upselling'!BQ185</f>
        <v>23.699827057635456</v>
      </c>
      <c r="BS185" s="89">
        <f ca="1">BR185-BR185*'SaaS - Churn'!BR185-BR185*'SaaS - Downselling'!BR185-BR185*'SaaS - Downselling'!BR117+BR49*'SaaS - Upselling'!BR117+BR117*'SaaS - Upselling'!BR185</f>
        <v>23.225830516482748</v>
      </c>
      <c r="BT185" s="89">
        <f ca="1">BS185-BS185*'SaaS - Churn'!BS185-BS185*'SaaS - Downselling'!BS185-BS185*'SaaS - Downselling'!BS117+BS49*'SaaS - Upselling'!BS117+BS117*'SaaS - Upselling'!BS185</f>
        <v>22.761313906153092</v>
      </c>
      <c r="BU185" s="89">
        <f ca="1">BT185-BT185*'SaaS - Churn'!BT185-BT185*'SaaS - Downselling'!BT185-BT185*'SaaS - Downselling'!BT117+BT49*'SaaS - Upselling'!BT117+BT117*'SaaS - Upselling'!BT185</f>
        <v>22.306087628030031</v>
      </c>
      <c r="BV185" s="89">
        <f ca="1">BU185-BU185*'SaaS - Churn'!BU185-BU185*'SaaS - Downselling'!BU185-BU185*'SaaS - Downselling'!BU117+BU49*'SaaS - Upselling'!BU117+BU117*'SaaS - Upselling'!BU185</f>
        <v>21.859965875469431</v>
      </c>
      <c r="BW185" s="89">
        <f ca="1">BV185-BV185*'SaaS - Churn'!BV185-BV185*'SaaS - Downselling'!BV185-BV185*'SaaS - Downselling'!BV117+BV49*'SaaS - Upselling'!BV117+BV117*'SaaS - Upselling'!BV185</f>
        <v>21.422766557960042</v>
      </c>
      <c r="BX185" s="89">
        <f ca="1">BW185-BW185*'SaaS - Churn'!BW185-BW185*'SaaS - Downselling'!BW185-BW185*'SaaS - Downselling'!BW117+BW49*'SaaS - Upselling'!BW117+BW117*'SaaS - Upselling'!BW185</f>
        <v>20.994311226800843</v>
      </c>
      <c r="BY185" s="89">
        <f ca="1">BX185-BX185*'SaaS - Churn'!BX185-BX185*'SaaS - Downselling'!BX185-BX185*'SaaS - Downselling'!BX117+BX49*'SaaS - Upselling'!BX117+BX117*'SaaS - Upselling'!BX185</f>
        <v>20.574425002264825</v>
      </c>
      <c r="BZ185" s="89">
        <f ca="1">BY185-BY185*'SaaS - Churn'!BY185-BY185*'SaaS - Downselling'!BY185-BY185*'SaaS - Downselling'!BY117+BY49*'SaaS - Upselling'!BY117+BY117*'SaaS - Upselling'!BY185</f>
        <v>20.162936502219527</v>
      </c>
      <c r="CA185" s="89">
        <f ca="1">BZ185-BZ185*'SaaS - Churn'!BZ185-BZ185*'SaaS - Downselling'!BZ185-BZ185*'SaaS - Downselling'!BZ117+BZ49*'SaaS - Upselling'!BZ117+BZ117*'SaaS - Upselling'!BZ185</f>
        <v>19.759677772175134</v>
      </c>
      <c r="CB185" s="89">
        <f ca="1">CA185-CA185*'SaaS - Churn'!CA185-CA185*'SaaS - Downselling'!CA185-CA185*'SaaS - Downselling'!CA117+CA49*'SaaS - Upselling'!CA117+CA117*'SaaS - Upselling'!CA185</f>
        <v>19.364484216731633</v>
      </c>
      <c r="CC185" s="89">
        <f ca="1">CB185-CB185*'SaaS - Churn'!CB185-CB185*'SaaS - Downselling'!CB185-CB185*'SaaS - Downselling'!CB117+CB49*'SaaS - Upselling'!CB117+CB117*'SaaS - Upselling'!CB185</f>
        <v>18.977194532397</v>
      </c>
      <c r="CD185" s="89">
        <f ca="1">CC185-CC185*'SaaS - Churn'!CC185-CC185*'SaaS - Downselling'!CC185-CC185*'SaaS - Downselling'!CC117+CC49*'SaaS - Upselling'!CC117+CC117*'SaaS - Upselling'!CC185</f>
        <v>18.597650641749059</v>
      </c>
      <c r="CE185" s="89">
        <f ca="1">CD185-CD185*'SaaS - Churn'!CD185-CD185*'SaaS - Downselling'!CD185-CD185*'SaaS - Downselling'!CD117+CD49*'SaaS - Upselling'!CD117+CD117*'SaaS - Upselling'!CD185</f>
        <v>18.225697628914077</v>
      </c>
      <c r="CF185" s="89">
        <f ca="1">CE185-CE185*'SaaS - Churn'!CE185-CE185*'SaaS - Downselling'!CE185-CE185*'SaaS - Downselling'!CE117+CE49*'SaaS - Upselling'!CE117+CE117*'SaaS - Upselling'!CE185</f>
        <v>17.861183676335795</v>
      </c>
      <c r="CG185" s="89">
        <f ca="1">CF185-CF185*'SaaS - Churn'!CF185-CF185*'SaaS - Downselling'!CF185-CF185*'SaaS - Downselling'!CF117+CF49*'SaaS - Upselling'!CF117+CF117*'SaaS - Upselling'!CF185</f>
        <v>17.50396000280908</v>
      </c>
      <c r="CH185" s="89">
        <f ca="1">CG185-CG185*'SaaS - Churn'!CG185-CG185*'SaaS - Downselling'!CG185-CG185*'SaaS - Downselling'!CG117+CG49*'SaaS - Upselling'!CG117+CG117*'SaaS - Upselling'!CG185</f>
        <v>17.153880802752898</v>
      </c>
      <c r="CI185" s="89">
        <f ca="1">CH185-CH185*'SaaS - Churn'!CH185-CH185*'SaaS - Downselling'!CH185-CH185*'SaaS - Downselling'!CH117+CH49*'SaaS - Upselling'!CH117+CH117*'SaaS - Upselling'!CH185</f>
        <v>16.810803186697839</v>
      </c>
      <c r="CJ185" s="89">
        <f ca="1">CI185-CI185*'SaaS - Churn'!CI185-CI185*'SaaS - Downselling'!CI185-CI185*'SaaS - Downselling'!CI117+CI49*'SaaS - Upselling'!CI117+CI117*'SaaS - Upselling'!CI185</f>
        <v>16.474587122963882</v>
      </c>
      <c r="CK185" s="89">
        <f ca="1">CJ185-CJ185*'SaaS - Churn'!CJ185-CJ185*'SaaS - Downselling'!CJ185-CJ185*'SaaS - Downselling'!CJ117+CJ49*'SaaS - Upselling'!CJ117+CJ117*'SaaS - Upselling'!CJ185</f>
        <v>16.145095380504603</v>
      </c>
      <c r="CL185" s="89">
        <f ca="1">CK185-CK185*'SaaS - Churn'!CK185-CK185*'SaaS - Downselling'!CK185-CK185*'SaaS - Downselling'!CK117+CK49*'SaaS - Upselling'!CK117+CK117*'SaaS - Upselling'!CK185</f>
        <v>15.822193472894512</v>
      </c>
      <c r="CM185" s="89">
        <f ca="1">CL185-CL185*'SaaS - Churn'!CL185-CL185*'SaaS - Downselling'!CL185-CL185*'SaaS - Downselling'!CL117+CL49*'SaaS - Upselling'!CL117+CL117*'SaaS - Upselling'!CL185</f>
        <v>15.505749603436621</v>
      </c>
      <c r="CN185" s="89">
        <f ca="1">CM185-CM185*'SaaS - Churn'!CM185-CM185*'SaaS - Downselling'!CM185-CM185*'SaaS - Downselling'!CM117+CM49*'SaaS - Upselling'!CM117+CM117*'SaaS - Upselling'!CM185</f>
        <v>15.19563461136789</v>
      </c>
      <c r="CO185" s="89">
        <f ca="1">CN185-CN185*'SaaS - Churn'!CN185-CN185*'SaaS - Downselling'!CN185-CN185*'SaaS - Downselling'!CN117+CN49*'SaaS - Upselling'!CN117+CN117*'SaaS - Upselling'!CN185</f>
        <v>14.891721919140531</v>
      </c>
      <c r="CP185" s="89">
        <f ca="1">CO185-CO185*'SaaS - Churn'!CO185-CO185*'SaaS - Downselling'!CO185-CO185*'SaaS - Downselling'!CO117+CO49*'SaaS - Upselling'!CO117+CO117*'SaaS - Upselling'!CO185</f>
        <v>14.59388748075772</v>
      </c>
      <c r="CQ185" s="89">
        <f ca="1">CP185-CP185*'SaaS - Churn'!CP185-CP185*'SaaS - Downselling'!CP185-CP185*'SaaS - Downselling'!CP117+CP49*'SaaS - Upselling'!CP117+CP117*'SaaS - Upselling'!CP185</f>
        <v>14.302009731142565</v>
      </c>
      <c r="CR185" s="89">
        <f ca="1">CQ185-CQ185*'SaaS - Churn'!CQ185-CQ185*'SaaS - Downselling'!CQ185-CQ185*'SaaS - Downselling'!CQ117+CQ49*'SaaS - Upselling'!CQ117+CQ117*'SaaS - Upselling'!CQ185</f>
        <v>14.015969536519714</v>
      </c>
      <c r="CS185" s="89">
        <f ca="1">CR185-CR185*'SaaS - Churn'!CR185-CR185*'SaaS - Downselling'!CR185-CR185*'SaaS - Downselling'!CR117+CR49*'SaaS - Upselling'!CR117+CR117*'SaaS - Upselling'!CR185</f>
        <v>13.73565014578932</v>
      </c>
      <c r="CT185" s="89">
        <f ca="1">CS185-CS185*'SaaS - Churn'!CS185-CS185*'SaaS - Downselling'!CS185-CS185*'SaaS - Downselling'!CS117+CS49*'SaaS - Upselling'!CS117+CS117*'SaaS - Upselling'!CS185</f>
        <v>13.460937142873533</v>
      </c>
      <c r="CU185" s="89">
        <f ca="1">CT185-CT185*'SaaS - Churn'!CT185-CT185*'SaaS - Downselling'!CT185-CT185*'SaaS - Downselling'!CT117+CT49*'SaaS - Upselling'!CT117+CT117*'SaaS - Upselling'!CT185</f>
        <v>13.191718400016063</v>
      </c>
      <c r="CV185" s="89">
        <f ca="1">CU185-CU185*'SaaS - Churn'!CU185-CU185*'SaaS - Downselling'!CU185-CU185*'SaaS - Downselling'!CU117+CU49*'SaaS - Upselling'!CU117+CU117*'SaaS - Upselling'!CU185</f>
        <v>12.927884032015742</v>
      </c>
      <c r="CW185" s="89">
        <f ca="1">CV185-CV185*'SaaS - Churn'!CV185-CV185*'SaaS - Downselling'!CV185-CV185*'SaaS - Downselling'!CV117+CV49*'SaaS - Upselling'!CV117+CV117*'SaaS - Upselling'!CV185</f>
        <v>12.669326351375426</v>
      </c>
      <c r="CX185" s="89">
        <f ca="1">CW185-CW185*'SaaS - Churn'!CW185-CW185*'SaaS - Downselling'!CW185-CW185*'SaaS - Downselling'!CW117+CW49*'SaaS - Upselling'!CW117+CW117*'SaaS - Upselling'!CW185</f>
        <v>12.415939824347918</v>
      </c>
      <c r="CY185" s="89">
        <f ca="1">CX185-CX185*'SaaS - Churn'!CX185-CX185*'SaaS - Downselling'!CX185-CX185*'SaaS - Downselling'!CX117+CX49*'SaaS - Upselling'!CX117+CX117*'SaaS - Upselling'!CX185</f>
        <v>12.16762102786096</v>
      </c>
      <c r="CZ185" s="89">
        <f ca="1">CY185-CY185*'SaaS - Churn'!CY185-CY185*'SaaS - Downselling'!CY185-CY185*'SaaS - Downselling'!CY117+CY49*'SaaS - Upselling'!CY117+CY117*'SaaS - Upselling'!CY185</f>
        <v>11.924268607303741</v>
      </c>
      <c r="DA185" s="89">
        <f ca="1">CZ185-CZ185*'SaaS - Churn'!CZ185-CZ185*'SaaS - Downselling'!CZ185-CZ185*'SaaS - Downselling'!CZ117+CZ49*'SaaS - Upselling'!CZ117+CZ117*'SaaS - Upselling'!CZ185</f>
        <v>11.685783235157666</v>
      </c>
      <c r="DB185" s="89">
        <f ca="1">DA185-DA185*'SaaS - Churn'!DA185-DA185*'SaaS - Downselling'!DA185-DA185*'SaaS - Downselling'!DA117+DA49*'SaaS - Upselling'!DA117+DA117*'SaaS - Upselling'!DA185</f>
        <v>11.452067570454513</v>
      </c>
      <c r="DC185" s="89">
        <f ca="1">DB185-DB185*'SaaS - Churn'!DB185-DB185*'SaaS - Downselling'!DB185-DB185*'SaaS - Downselling'!DB117+DB49*'SaaS - Upselling'!DB117+DB117*'SaaS - Upselling'!DB185</f>
        <v>11.223026219045423</v>
      </c>
      <c r="DD185" s="89">
        <f ca="1">DC185-DC185*'SaaS - Churn'!DC185-DC185*'SaaS - Downselling'!DC185-DC185*'SaaS - Downselling'!DC117+DC49*'SaaS - Upselling'!DC117+DC117*'SaaS - Upselling'!DC185</f>
        <v>10.998565694664514</v>
      </c>
      <c r="DE185" s="89">
        <f ca="1">DD185-DD185*'SaaS - Churn'!DD185-DD185*'SaaS - Downselling'!DD185-DD185*'SaaS - Downselling'!DD117+DD49*'SaaS - Upselling'!DD117+DD117*'SaaS - Upselling'!DD185</f>
        <v>10.778594380771223</v>
      </c>
      <c r="DF185" s="89">
        <f ca="1">DE185-DE185*'SaaS - Churn'!DE185-DE185*'SaaS - Downselling'!DE185-DE185*'SaaS - Downselling'!DE117+DE49*'SaaS - Upselling'!DE117+DE117*'SaaS - Upselling'!DE185</f>
        <v>10.563022493155799</v>
      </c>
      <c r="DG185" s="89">
        <f ca="1">DF185-DF185*'SaaS - Churn'!DF185-DF185*'SaaS - Downselling'!DF185-DF185*'SaaS - Downselling'!DF117+DF49*'SaaS - Upselling'!DF117+DF117*'SaaS - Upselling'!DF185</f>
        <v>10.351762043292682</v>
      </c>
      <c r="DH185" s="89">
        <f ca="1">DG185-DG185*'SaaS - Churn'!DG185-DG185*'SaaS - Downselling'!DG185-DG185*'SaaS - Downselling'!DG117+DG49*'SaaS - Upselling'!DG117+DG117*'SaaS - Upselling'!DG185</f>
        <v>10.144726802426829</v>
      </c>
      <c r="DI185" s="89">
        <f ca="1">DH185-DH185*'SaaS - Churn'!DH185-DH185*'SaaS - Downselling'!DH185-DH185*'SaaS - Downselling'!DH117+DH49*'SaaS - Upselling'!DH117+DH117*'SaaS - Upselling'!DH185</f>
        <v>9.9418322663782934</v>
      </c>
      <c r="DJ185" s="89">
        <f ca="1">DI185-DI185*'SaaS - Churn'!DI185-DI185*'SaaS - Downselling'!DI185-DI185*'SaaS - Downselling'!DI117+DI49*'SaaS - Upselling'!DI117+DI117*'SaaS - Upselling'!DI185</f>
        <v>9.7429956210507278</v>
      </c>
      <c r="DK185" s="89">
        <f ca="1">DJ185-DJ185*'SaaS - Churn'!DJ185-DJ185*'SaaS - Downselling'!DJ185-DJ185*'SaaS - Downselling'!DJ117+DJ49*'SaaS - Upselling'!DJ117+DJ117*'SaaS - Upselling'!DJ185</f>
        <v>9.5481357086297134</v>
      </c>
      <c r="DL185" s="89">
        <f ca="1">DK185-DK185*'SaaS - Churn'!DK185-DK185*'SaaS - Downselling'!DK185-DK185*'SaaS - Downselling'!DK117+DK49*'SaaS - Upselling'!DK117+DK117*'SaaS - Upselling'!DK185</f>
        <v>9.3571729944571196</v>
      </c>
      <c r="DM185" s="89">
        <f ca="1">DL185-DL185*'SaaS - Churn'!DL185-DL185*'SaaS - Downselling'!DL185-DL185*'SaaS - Downselling'!DL117+DL49*'SaaS - Upselling'!DL117+DL117*'SaaS - Upselling'!DL185</f>
        <v>9.170029534567977</v>
      </c>
      <c r="DN185" s="89">
        <f ca="1">DM185-DM185*'SaaS - Churn'!DM185-DM185*'SaaS - Downselling'!DM185-DM185*'SaaS - Downselling'!DM117+DM49*'SaaS - Upselling'!DM117+DM117*'SaaS - Upselling'!DM185</f>
        <v>8.9866289438766174</v>
      </c>
      <c r="DO185" s="89">
        <f ca="1">DN185-DN185*'SaaS - Churn'!DN185-DN185*'SaaS - Downselling'!DN185-DN185*'SaaS - Downselling'!DN117+DN49*'SaaS - Upselling'!DN117+DN117*'SaaS - Upselling'!DN185</f>
        <v>8.8068963649990852</v>
      </c>
      <c r="DP185" s="89">
        <f ca="1">DO185-DO185*'SaaS - Churn'!DO185-DO185*'SaaS - Downselling'!DO185-DO185*'SaaS - Downselling'!DO117+DO49*'SaaS - Upselling'!DO117+DO117*'SaaS - Upselling'!DO185</f>
        <v>8.6307584376991038</v>
      </c>
      <c r="DQ185" s="89">
        <f ca="1">DP185-DP185*'SaaS - Churn'!DP185-DP185*'SaaS - Downselling'!DP185-DP185*'SaaS - Downselling'!DP117+DP49*'SaaS - Upselling'!DP117+DP117*'SaaS - Upselling'!DP185</f>
        <v>8.4581432689451219</v>
      </c>
      <c r="DR185" s="89">
        <f ca="1">DQ185-DQ185*'SaaS - Churn'!DQ185-DQ185*'SaaS - Downselling'!DQ185-DQ185*'SaaS - Downselling'!DQ117+DQ49*'SaaS - Upselling'!DQ117+DQ117*'SaaS - Upselling'!DQ185</f>
        <v>8.2889804035662191</v>
      </c>
    </row>
    <row r="186" spans="2:122" ht="15.75" customHeight="1">
      <c r="B186" s="195">
        <v>44348</v>
      </c>
      <c r="BK186" s="89">
        <f ca="1"/>
        <v>27.3</v>
      </c>
      <c r="BL186" s="89">
        <f ca="1">BK186-BK186*'SaaS - Churn'!BK186-BK186*'SaaS - Downselling'!BK186-BK186*'SaaS - Downselling'!BK118+BK50*'SaaS - Upselling'!BK118+BK118*'SaaS - Upselling'!BK186</f>
        <v>26.754000000000001</v>
      </c>
      <c r="BM186" s="89">
        <f ca="1">BL186-BL186*'SaaS - Churn'!BL186-BL186*'SaaS - Downselling'!BL186-BL186*'SaaS - Downselling'!BL118+BL50*'SaaS - Upselling'!BL118+BL118*'SaaS - Upselling'!BL186</f>
        <v>26.218920000000001</v>
      </c>
      <c r="BN186" s="89">
        <f ca="1">BM186-BM186*'SaaS - Churn'!BM186-BM186*'SaaS - Downselling'!BM186-BM186*'SaaS - Downselling'!BM118+BM50*'SaaS - Upselling'!BM118+BM118*'SaaS - Upselling'!BM186</f>
        <v>25.694541600000001</v>
      </c>
      <c r="BO186" s="89">
        <f ca="1">BN186-BN186*'SaaS - Churn'!BN186-BN186*'SaaS - Downselling'!BN186-BN186*'SaaS - Downselling'!BN118+BN50*'SaaS - Upselling'!BN118+BN118*'SaaS - Upselling'!BN186</f>
        <v>25.180650768</v>
      </c>
      <c r="BP186" s="89">
        <f ca="1">BO186-BO186*'SaaS - Churn'!BO186-BO186*'SaaS - Downselling'!BO186-BO186*'SaaS - Downselling'!BO118+BO50*'SaaS - Upselling'!BO118+BO118*'SaaS - Upselling'!BO186</f>
        <v>24.67703775264</v>
      </c>
      <c r="BQ186" s="89">
        <f ca="1">BP186-BP186*'SaaS - Churn'!BP186-BP186*'SaaS - Downselling'!BP186-BP186*'SaaS - Downselling'!BP118+BP50*'SaaS - Upselling'!BP118+BP118*'SaaS - Upselling'!BP186</f>
        <v>24.183496997587202</v>
      </c>
      <c r="BR186" s="89">
        <f ca="1">BQ186-BQ186*'SaaS - Churn'!BQ186-BQ186*'SaaS - Downselling'!BQ186-BQ186*'SaaS - Downselling'!BQ118+BQ50*'SaaS - Upselling'!BQ118+BQ118*'SaaS - Upselling'!BQ186</f>
        <v>23.699827057635456</v>
      </c>
      <c r="BS186" s="89">
        <f ca="1">BR186-BR186*'SaaS - Churn'!BR186-BR186*'SaaS - Downselling'!BR186-BR186*'SaaS - Downselling'!BR118+BR50*'SaaS - Upselling'!BR118+BR118*'SaaS - Upselling'!BR186</f>
        <v>23.225830516482748</v>
      </c>
      <c r="BT186" s="89">
        <f ca="1">BS186-BS186*'SaaS - Churn'!BS186-BS186*'SaaS - Downselling'!BS186-BS186*'SaaS - Downselling'!BS118+BS50*'SaaS - Upselling'!BS118+BS118*'SaaS - Upselling'!BS186</f>
        <v>22.761313906153092</v>
      </c>
      <c r="BU186" s="89">
        <f ca="1">BT186-BT186*'SaaS - Churn'!BT186-BT186*'SaaS - Downselling'!BT186-BT186*'SaaS - Downselling'!BT118+BT50*'SaaS - Upselling'!BT118+BT118*'SaaS - Upselling'!BT186</f>
        <v>22.306087628030031</v>
      </c>
      <c r="BV186" s="89">
        <f ca="1">BU186-BU186*'SaaS - Churn'!BU186-BU186*'SaaS - Downselling'!BU186-BU186*'SaaS - Downselling'!BU118+BU50*'SaaS - Upselling'!BU118+BU118*'SaaS - Upselling'!BU186</f>
        <v>21.859965875469431</v>
      </c>
      <c r="BW186" s="89">
        <f ca="1">BV186-BV186*'SaaS - Churn'!BV186-BV186*'SaaS - Downselling'!BV186-BV186*'SaaS - Downselling'!BV118+BV50*'SaaS - Upselling'!BV118+BV118*'SaaS - Upselling'!BV186</f>
        <v>21.422766557960042</v>
      </c>
      <c r="BX186" s="89">
        <f ca="1">BW186-BW186*'SaaS - Churn'!BW186-BW186*'SaaS - Downselling'!BW186-BW186*'SaaS - Downselling'!BW118+BW50*'SaaS - Upselling'!BW118+BW118*'SaaS - Upselling'!BW186</f>
        <v>20.994311226800843</v>
      </c>
      <c r="BY186" s="89">
        <f ca="1">BX186-BX186*'SaaS - Churn'!BX186-BX186*'SaaS - Downselling'!BX186-BX186*'SaaS - Downselling'!BX118+BX50*'SaaS - Upselling'!BX118+BX118*'SaaS - Upselling'!BX186</f>
        <v>20.574425002264825</v>
      </c>
      <c r="BZ186" s="89">
        <f ca="1">BY186-BY186*'SaaS - Churn'!BY186-BY186*'SaaS - Downselling'!BY186-BY186*'SaaS - Downselling'!BY118+BY50*'SaaS - Upselling'!BY118+BY118*'SaaS - Upselling'!BY186</f>
        <v>20.162936502219527</v>
      </c>
      <c r="CA186" s="89">
        <f ca="1">BZ186-BZ186*'SaaS - Churn'!BZ186-BZ186*'SaaS - Downselling'!BZ186-BZ186*'SaaS - Downselling'!BZ118+BZ50*'SaaS - Upselling'!BZ118+BZ118*'SaaS - Upselling'!BZ186</f>
        <v>19.759677772175134</v>
      </c>
      <c r="CB186" s="89">
        <f ca="1">CA186-CA186*'SaaS - Churn'!CA186-CA186*'SaaS - Downselling'!CA186-CA186*'SaaS - Downselling'!CA118+CA50*'SaaS - Upselling'!CA118+CA118*'SaaS - Upselling'!CA186</f>
        <v>19.364484216731633</v>
      </c>
      <c r="CC186" s="89">
        <f ca="1">CB186-CB186*'SaaS - Churn'!CB186-CB186*'SaaS - Downselling'!CB186-CB186*'SaaS - Downselling'!CB118+CB50*'SaaS - Upselling'!CB118+CB118*'SaaS - Upselling'!CB186</f>
        <v>18.977194532397</v>
      </c>
      <c r="CD186" s="89">
        <f ca="1">CC186-CC186*'SaaS - Churn'!CC186-CC186*'SaaS - Downselling'!CC186-CC186*'SaaS - Downselling'!CC118+CC50*'SaaS - Upselling'!CC118+CC118*'SaaS - Upselling'!CC186</f>
        <v>18.597650641749059</v>
      </c>
      <c r="CE186" s="89">
        <f ca="1">CD186-CD186*'SaaS - Churn'!CD186-CD186*'SaaS - Downselling'!CD186-CD186*'SaaS - Downselling'!CD118+CD50*'SaaS - Upselling'!CD118+CD118*'SaaS - Upselling'!CD186</f>
        <v>18.225697628914077</v>
      </c>
      <c r="CF186" s="89">
        <f ca="1">CE186-CE186*'SaaS - Churn'!CE186-CE186*'SaaS - Downselling'!CE186-CE186*'SaaS - Downselling'!CE118+CE50*'SaaS - Upselling'!CE118+CE118*'SaaS - Upselling'!CE186</f>
        <v>17.861183676335795</v>
      </c>
      <c r="CG186" s="89">
        <f ca="1">CF186-CF186*'SaaS - Churn'!CF186-CF186*'SaaS - Downselling'!CF186-CF186*'SaaS - Downselling'!CF118+CF50*'SaaS - Upselling'!CF118+CF118*'SaaS - Upselling'!CF186</f>
        <v>17.50396000280908</v>
      </c>
      <c r="CH186" s="89">
        <f ca="1">CG186-CG186*'SaaS - Churn'!CG186-CG186*'SaaS - Downselling'!CG186-CG186*'SaaS - Downselling'!CG118+CG50*'SaaS - Upselling'!CG118+CG118*'SaaS - Upselling'!CG186</f>
        <v>17.153880802752898</v>
      </c>
      <c r="CI186" s="89">
        <f ca="1">CH186-CH186*'SaaS - Churn'!CH186-CH186*'SaaS - Downselling'!CH186-CH186*'SaaS - Downselling'!CH118+CH50*'SaaS - Upselling'!CH118+CH118*'SaaS - Upselling'!CH186</f>
        <v>16.810803186697839</v>
      </c>
      <c r="CJ186" s="89">
        <f ca="1">CI186-CI186*'SaaS - Churn'!CI186-CI186*'SaaS - Downselling'!CI186-CI186*'SaaS - Downselling'!CI118+CI50*'SaaS - Upselling'!CI118+CI118*'SaaS - Upselling'!CI186</f>
        <v>16.474587122963882</v>
      </c>
      <c r="CK186" s="89">
        <f ca="1">CJ186-CJ186*'SaaS - Churn'!CJ186-CJ186*'SaaS - Downselling'!CJ186-CJ186*'SaaS - Downselling'!CJ118+CJ50*'SaaS - Upselling'!CJ118+CJ118*'SaaS - Upselling'!CJ186</f>
        <v>16.145095380504603</v>
      </c>
      <c r="CL186" s="89">
        <f ca="1">CK186-CK186*'SaaS - Churn'!CK186-CK186*'SaaS - Downselling'!CK186-CK186*'SaaS - Downselling'!CK118+CK50*'SaaS - Upselling'!CK118+CK118*'SaaS - Upselling'!CK186</f>
        <v>15.822193472894512</v>
      </c>
      <c r="CM186" s="89">
        <f ca="1">CL186-CL186*'SaaS - Churn'!CL186-CL186*'SaaS - Downselling'!CL186-CL186*'SaaS - Downselling'!CL118+CL50*'SaaS - Upselling'!CL118+CL118*'SaaS - Upselling'!CL186</f>
        <v>15.505749603436621</v>
      </c>
      <c r="CN186" s="89">
        <f ca="1">CM186-CM186*'SaaS - Churn'!CM186-CM186*'SaaS - Downselling'!CM186-CM186*'SaaS - Downselling'!CM118+CM50*'SaaS - Upselling'!CM118+CM118*'SaaS - Upselling'!CM186</f>
        <v>15.19563461136789</v>
      </c>
      <c r="CO186" s="89">
        <f ca="1">CN186-CN186*'SaaS - Churn'!CN186-CN186*'SaaS - Downselling'!CN186-CN186*'SaaS - Downselling'!CN118+CN50*'SaaS - Upselling'!CN118+CN118*'SaaS - Upselling'!CN186</f>
        <v>14.891721919140531</v>
      </c>
      <c r="CP186" s="89">
        <f ca="1">CO186-CO186*'SaaS - Churn'!CO186-CO186*'SaaS - Downselling'!CO186-CO186*'SaaS - Downselling'!CO118+CO50*'SaaS - Upselling'!CO118+CO118*'SaaS - Upselling'!CO186</f>
        <v>14.59388748075772</v>
      </c>
      <c r="CQ186" s="89">
        <f ca="1">CP186-CP186*'SaaS - Churn'!CP186-CP186*'SaaS - Downselling'!CP186-CP186*'SaaS - Downselling'!CP118+CP50*'SaaS - Upselling'!CP118+CP118*'SaaS - Upselling'!CP186</f>
        <v>14.302009731142565</v>
      </c>
      <c r="CR186" s="89">
        <f ca="1">CQ186-CQ186*'SaaS - Churn'!CQ186-CQ186*'SaaS - Downselling'!CQ186-CQ186*'SaaS - Downselling'!CQ118+CQ50*'SaaS - Upselling'!CQ118+CQ118*'SaaS - Upselling'!CQ186</f>
        <v>14.015969536519714</v>
      </c>
      <c r="CS186" s="89">
        <f ca="1">CR186-CR186*'SaaS - Churn'!CR186-CR186*'SaaS - Downselling'!CR186-CR186*'SaaS - Downselling'!CR118+CR50*'SaaS - Upselling'!CR118+CR118*'SaaS - Upselling'!CR186</f>
        <v>13.73565014578932</v>
      </c>
      <c r="CT186" s="89">
        <f ca="1">CS186-CS186*'SaaS - Churn'!CS186-CS186*'SaaS - Downselling'!CS186-CS186*'SaaS - Downselling'!CS118+CS50*'SaaS - Upselling'!CS118+CS118*'SaaS - Upselling'!CS186</f>
        <v>13.460937142873533</v>
      </c>
      <c r="CU186" s="89">
        <f ca="1">CT186-CT186*'SaaS - Churn'!CT186-CT186*'SaaS - Downselling'!CT186-CT186*'SaaS - Downselling'!CT118+CT50*'SaaS - Upselling'!CT118+CT118*'SaaS - Upselling'!CT186</f>
        <v>13.191718400016063</v>
      </c>
      <c r="CV186" s="89">
        <f ca="1">CU186-CU186*'SaaS - Churn'!CU186-CU186*'SaaS - Downselling'!CU186-CU186*'SaaS - Downselling'!CU118+CU50*'SaaS - Upselling'!CU118+CU118*'SaaS - Upselling'!CU186</f>
        <v>12.927884032015742</v>
      </c>
      <c r="CW186" s="89">
        <f ca="1">CV186-CV186*'SaaS - Churn'!CV186-CV186*'SaaS - Downselling'!CV186-CV186*'SaaS - Downselling'!CV118+CV50*'SaaS - Upselling'!CV118+CV118*'SaaS - Upselling'!CV186</f>
        <v>12.669326351375426</v>
      </c>
      <c r="CX186" s="89">
        <f ca="1">CW186-CW186*'SaaS - Churn'!CW186-CW186*'SaaS - Downselling'!CW186-CW186*'SaaS - Downselling'!CW118+CW50*'SaaS - Upselling'!CW118+CW118*'SaaS - Upselling'!CW186</f>
        <v>12.415939824347918</v>
      </c>
      <c r="CY186" s="89">
        <f ca="1">CX186-CX186*'SaaS - Churn'!CX186-CX186*'SaaS - Downselling'!CX186-CX186*'SaaS - Downselling'!CX118+CX50*'SaaS - Upselling'!CX118+CX118*'SaaS - Upselling'!CX186</f>
        <v>12.16762102786096</v>
      </c>
      <c r="CZ186" s="89">
        <f ca="1">CY186-CY186*'SaaS - Churn'!CY186-CY186*'SaaS - Downselling'!CY186-CY186*'SaaS - Downselling'!CY118+CY50*'SaaS - Upselling'!CY118+CY118*'SaaS - Upselling'!CY186</f>
        <v>11.924268607303741</v>
      </c>
      <c r="DA186" s="89">
        <f ca="1">CZ186-CZ186*'SaaS - Churn'!CZ186-CZ186*'SaaS - Downselling'!CZ186-CZ186*'SaaS - Downselling'!CZ118+CZ50*'SaaS - Upselling'!CZ118+CZ118*'SaaS - Upselling'!CZ186</f>
        <v>11.685783235157666</v>
      </c>
      <c r="DB186" s="89">
        <f ca="1">DA186-DA186*'SaaS - Churn'!DA186-DA186*'SaaS - Downselling'!DA186-DA186*'SaaS - Downselling'!DA118+DA50*'SaaS - Upselling'!DA118+DA118*'SaaS - Upselling'!DA186</f>
        <v>11.452067570454513</v>
      </c>
      <c r="DC186" s="89">
        <f ca="1">DB186-DB186*'SaaS - Churn'!DB186-DB186*'SaaS - Downselling'!DB186-DB186*'SaaS - Downselling'!DB118+DB50*'SaaS - Upselling'!DB118+DB118*'SaaS - Upselling'!DB186</f>
        <v>11.223026219045423</v>
      </c>
      <c r="DD186" s="89">
        <f ca="1">DC186-DC186*'SaaS - Churn'!DC186-DC186*'SaaS - Downselling'!DC186-DC186*'SaaS - Downselling'!DC118+DC50*'SaaS - Upselling'!DC118+DC118*'SaaS - Upselling'!DC186</f>
        <v>10.998565694664514</v>
      </c>
      <c r="DE186" s="89">
        <f ca="1">DD186-DD186*'SaaS - Churn'!DD186-DD186*'SaaS - Downselling'!DD186-DD186*'SaaS - Downselling'!DD118+DD50*'SaaS - Upselling'!DD118+DD118*'SaaS - Upselling'!DD186</f>
        <v>10.778594380771223</v>
      </c>
      <c r="DF186" s="89">
        <f ca="1">DE186-DE186*'SaaS - Churn'!DE186-DE186*'SaaS - Downselling'!DE186-DE186*'SaaS - Downselling'!DE118+DE50*'SaaS - Upselling'!DE118+DE118*'SaaS - Upselling'!DE186</f>
        <v>10.563022493155799</v>
      </c>
      <c r="DG186" s="89">
        <f ca="1">DF186-DF186*'SaaS - Churn'!DF186-DF186*'SaaS - Downselling'!DF186-DF186*'SaaS - Downselling'!DF118+DF50*'SaaS - Upselling'!DF118+DF118*'SaaS - Upselling'!DF186</f>
        <v>10.351762043292682</v>
      </c>
      <c r="DH186" s="89">
        <f ca="1">DG186-DG186*'SaaS - Churn'!DG186-DG186*'SaaS - Downselling'!DG186-DG186*'SaaS - Downselling'!DG118+DG50*'SaaS - Upselling'!DG118+DG118*'SaaS - Upselling'!DG186</f>
        <v>10.144726802426829</v>
      </c>
      <c r="DI186" s="89">
        <f ca="1">DH186-DH186*'SaaS - Churn'!DH186-DH186*'SaaS - Downselling'!DH186-DH186*'SaaS - Downselling'!DH118+DH50*'SaaS - Upselling'!DH118+DH118*'SaaS - Upselling'!DH186</f>
        <v>9.9418322663782934</v>
      </c>
      <c r="DJ186" s="89">
        <f ca="1">DI186-DI186*'SaaS - Churn'!DI186-DI186*'SaaS - Downselling'!DI186-DI186*'SaaS - Downselling'!DI118+DI50*'SaaS - Upselling'!DI118+DI118*'SaaS - Upselling'!DI186</f>
        <v>9.7429956210507278</v>
      </c>
      <c r="DK186" s="89">
        <f ca="1">DJ186-DJ186*'SaaS - Churn'!DJ186-DJ186*'SaaS - Downselling'!DJ186-DJ186*'SaaS - Downselling'!DJ118+DJ50*'SaaS - Upselling'!DJ118+DJ118*'SaaS - Upselling'!DJ186</f>
        <v>9.5481357086297134</v>
      </c>
      <c r="DL186" s="89">
        <f ca="1">DK186-DK186*'SaaS - Churn'!DK186-DK186*'SaaS - Downselling'!DK186-DK186*'SaaS - Downselling'!DK118+DK50*'SaaS - Upselling'!DK118+DK118*'SaaS - Upselling'!DK186</f>
        <v>9.3571729944571196</v>
      </c>
      <c r="DM186" s="89">
        <f ca="1">DL186-DL186*'SaaS - Churn'!DL186-DL186*'SaaS - Downselling'!DL186-DL186*'SaaS - Downselling'!DL118+DL50*'SaaS - Upselling'!DL118+DL118*'SaaS - Upselling'!DL186</f>
        <v>9.170029534567977</v>
      </c>
      <c r="DN186" s="89">
        <f ca="1">DM186-DM186*'SaaS - Churn'!DM186-DM186*'SaaS - Downselling'!DM186-DM186*'SaaS - Downselling'!DM118+DM50*'SaaS - Upselling'!DM118+DM118*'SaaS - Upselling'!DM186</f>
        <v>8.9866289438766174</v>
      </c>
      <c r="DO186" s="89">
        <f ca="1">DN186-DN186*'SaaS - Churn'!DN186-DN186*'SaaS - Downselling'!DN186-DN186*'SaaS - Downselling'!DN118+DN50*'SaaS - Upselling'!DN118+DN118*'SaaS - Upselling'!DN186</f>
        <v>8.8068963649990852</v>
      </c>
      <c r="DP186" s="89">
        <f ca="1">DO186-DO186*'SaaS - Churn'!DO186-DO186*'SaaS - Downselling'!DO186-DO186*'SaaS - Downselling'!DO118+DO50*'SaaS - Upselling'!DO118+DO118*'SaaS - Upselling'!DO186</f>
        <v>8.6307584376991038</v>
      </c>
      <c r="DQ186" s="89">
        <f ca="1">DP186-DP186*'SaaS - Churn'!DP186-DP186*'SaaS - Downselling'!DP186-DP186*'SaaS - Downselling'!DP118+DP50*'SaaS - Upselling'!DP118+DP118*'SaaS - Upselling'!DP186</f>
        <v>8.4581432689451219</v>
      </c>
      <c r="DR186" s="89">
        <f ca="1">DQ186-DQ186*'SaaS - Churn'!DQ186-DQ186*'SaaS - Downselling'!DQ186-DQ186*'SaaS - Downselling'!DQ118+DQ50*'SaaS - Upselling'!DQ118+DQ118*'SaaS - Upselling'!DQ186</f>
        <v>8.2889804035662191</v>
      </c>
    </row>
    <row r="187" spans="2:122" ht="15.75" customHeight="1">
      <c r="B187" s="195">
        <v>44378</v>
      </c>
      <c r="BK187" s="89">
        <f ca="1"/>
        <v>27.3</v>
      </c>
      <c r="BL187" s="89">
        <f ca="1">BK187-BK187*'SaaS - Churn'!BK187-BK187*'SaaS - Downselling'!BK187-BK187*'SaaS - Downselling'!BK119+BK51*'SaaS - Upselling'!BK119+BK119*'SaaS - Upselling'!BK187</f>
        <v>26.754000000000001</v>
      </c>
      <c r="BM187" s="89">
        <f ca="1">BL187-BL187*'SaaS - Churn'!BL187-BL187*'SaaS - Downselling'!BL187-BL187*'SaaS - Downselling'!BL119+BL51*'SaaS - Upselling'!BL119+BL119*'SaaS - Upselling'!BL187</f>
        <v>26.218920000000001</v>
      </c>
      <c r="BN187" s="89">
        <f ca="1">BM187-BM187*'SaaS - Churn'!BM187-BM187*'SaaS - Downselling'!BM187-BM187*'SaaS - Downselling'!BM119+BM51*'SaaS - Upselling'!BM119+BM119*'SaaS - Upselling'!BM187</f>
        <v>25.694541600000001</v>
      </c>
      <c r="BO187" s="89">
        <f ca="1">BN187-BN187*'SaaS - Churn'!BN187-BN187*'SaaS - Downselling'!BN187-BN187*'SaaS - Downselling'!BN119+BN51*'SaaS - Upselling'!BN119+BN119*'SaaS - Upselling'!BN187</f>
        <v>25.180650768</v>
      </c>
      <c r="BP187" s="89">
        <f ca="1">BO187-BO187*'SaaS - Churn'!BO187-BO187*'SaaS - Downselling'!BO187-BO187*'SaaS - Downselling'!BO119+BO51*'SaaS - Upselling'!BO119+BO119*'SaaS - Upselling'!BO187</f>
        <v>24.67703775264</v>
      </c>
      <c r="BQ187" s="89">
        <f ca="1">BP187-BP187*'SaaS - Churn'!BP187-BP187*'SaaS - Downselling'!BP187-BP187*'SaaS - Downselling'!BP119+BP51*'SaaS - Upselling'!BP119+BP119*'SaaS - Upselling'!BP187</f>
        <v>24.183496997587202</v>
      </c>
      <c r="BR187" s="89">
        <f ca="1">BQ187-BQ187*'SaaS - Churn'!BQ187-BQ187*'SaaS - Downselling'!BQ187-BQ187*'SaaS - Downselling'!BQ119+BQ51*'SaaS - Upselling'!BQ119+BQ119*'SaaS - Upselling'!BQ187</f>
        <v>23.699827057635456</v>
      </c>
      <c r="BS187" s="89">
        <f ca="1">BR187-BR187*'SaaS - Churn'!BR187-BR187*'SaaS - Downselling'!BR187-BR187*'SaaS - Downselling'!BR119+BR51*'SaaS - Upselling'!BR119+BR119*'SaaS - Upselling'!BR187</f>
        <v>23.225830516482748</v>
      </c>
      <c r="BT187" s="89">
        <f ca="1">BS187-BS187*'SaaS - Churn'!BS187-BS187*'SaaS - Downselling'!BS187-BS187*'SaaS - Downselling'!BS119+BS51*'SaaS - Upselling'!BS119+BS119*'SaaS - Upselling'!BS187</f>
        <v>22.761313906153092</v>
      </c>
      <c r="BU187" s="89">
        <f ca="1">BT187-BT187*'SaaS - Churn'!BT187-BT187*'SaaS - Downselling'!BT187-BT187*'SaaS - Downselling'!BT119+BT51*'SaaS - Upselling'!BT119+BT119*'SaaS - Upselling'!BT187</f>
        <v>22.306087628030031</v>
      </c>
      <c r="BV187" s="89">
        <f ca="1">BU187-BU187*'SaaS - Churn'!BU187-BU187*'SaaS - Downselling'!BU187-BU187*'SaaS - Downselling'!BU119+BU51*'SaaS - Upselling'!BU119+BU119*'SaaS - Upselling'!BU187</f>
        <v>21.859965875469431</v>
      </c>
      <c r="BW187" s="89">
        <f ca="1">BV187-BV187*'SaaS - Churn'!BV187-BV187*'SaaS - Downselling'!BV187-BV187*'SaaS - Downselling'!BV119+BV51*'SaaS - Upselling'!BV119+BV119*'SaaS - Upselling'!BV187</f>
        <v>21.422766557960042</v>
      </c>
      <c r="BX187" s="89">
        <f ca="1">BW187-BW187*'SaaS - Churn'!BW187-BW187*'SaaS - Downselling'!BW187-BW187*'SaaS - Downselling'!BW119+BW51*'SaaS - Upselling'!BW119+BW119*'SaaS - Upselling'!BW187</f>
        <v>20.994311226800843</v>
      </c>
      <c r="BY187" s="89">
        <f ca="1">BX187-BX187*'SaaS - Churn'!BX187-BX187*'SaaS - Downselling'!BX187-BX187*'SaaS - Downselling'!BX119+BX51*'SaaS - Upselling'!BX119+BX119*'SaaS - Upselling'!BX187</f>
        <v>20.574425002264825</v>
      </c>
      <c r="BZ187" s="89">
        <f ca="1">BY187-BY187*'SaaS - Churn'!BY187-BY187*'SaaS - Downselling'!BY187-BY187*'SaaS - Downselling'!BY119+BY51*'SaaS - Upselling'!BY119+BY119*'SaaS - Upselling'!BY187</f>
        <v>20.162936502219527</v>
      </c>
      <c r="CA187" s="89">
        <f ca="1">BZ187-BZ187*'SaaS - Churn'!BZ187-BZ187*'SaaS - Downselling'!BZ187-BZ187*'SaaS - Downselling'!BZ119+BZ51*'SaaS - Upselling'!BZ119+BZ119*'SaaS - Upselling'!BZ187</f>
        <v>19.759677772175134</v>
      </c>
      <c r="CB187" s="89">
        <f ca="1">CA187-CA187*'SaaS - Churn'!CA187-CA187*'SaaS - Downselling'!CA187-CA187*'SaaS - Downselling'!CA119+CA51*'SaaS - Upselling'!CA119+CA119*'SaaS - Upselling'!CA187</f>
        <v>19.364484216731633</v>
      </c>
      <c r="CC187" s="89">
        <f ca="1">CB187-CB187*'SaaS - Churn'!CB187-CB187*'SaaS - Downselling'!CB187-CB187*'SaaS - Downselling'!CB119+CB51*'SaaS - Upselling'!CB119+CB119*'SaaS - Upselling'!CB187</f>
        <v>18.977194532397</v>
      </c>
      <c r="CD187" s="89">
        <f ca="1">CC187-CC187*'SaaS - Churn'!CC187-CC187*'SaaS - Downselling'!CC187-CC187*'SaaS - Downselling'!CC119+CC51*'SaaS - Upselling'!CC119+CC119*'SaaS - Upselling'!CC187</f>
        <v>18.597650641749059</v>
      </c>
      <c r="CE187" s="89">
        <f ca="1">CD187-CD187*'SaaS - Churn'!CD187-CD187*'SaaS - Downselling'!CD187-CD187*'SaaS - Downselling'!CD119+CD51*'SaaS - Upselling'!CD119+CD119*'SaaS - Upselling'!CD187</f>
        <v>18.225697628914077</v>
      </c>
      <c r="CF187" s="89">
        <f ca="1">CE187-CE187*'SaaS - Churn'!CE187-CE187*'SaaS - Downselling'!CE187-CE187*'SaaS - Downselling'!CE119+CE51*'SaaS - Upselling'!CE119+CE119*'SaaS - Upselling'!CE187</f>
        <v>17.861183676335795</v>
      </c>
      <c r="CG187" s="89">
        <f ca="1">CF187-CF187*'SaaS - Churn'!CF187-CF187*'SaaS - Downselling'!CF187-CF187*'SaaS - Downselling'!CF119+CF51*'SaaS - Upselling'!CF119+CF119*'SaaS - Upselling'!CF187</f>
        <v>17.50396000280908</v>
      </c>
      <c r="CH187" s="89">
        <f ca="1">CG187-CG187*'SaaS - Churn'!CG187-CG187*'SaaS - Downselling'!CG187-CG187*'SaaS - Downselling'!CG119+CG51*'SaaS - Upselling'!CG119+CG119*'SaaS - Upselling'!CG187</f>
        <v>17.153880802752898</v>
      </c>
      <c r="CI187" s="89">
        <f ca="1">CH187-CH187*'SaaS - Churn'!CH187-CH187*'SaaS - Downselling'!CH187-CH187*'SaaS - Downselling'!CH119+CH51*'SaaS - Upselling'!CH119+CH119*'SaaS - Upselling'!CH187</f>
        <v>16.810803186697839</v>
      </c>
      <c r="CJ187" s="89">
        <f ca="1">CI187-CI187*'SaaS - Churn'!CI187-CI187*'SaaS - Downselling'!CI187-CI187*'SaaS - Downselling'!CI119+CI51*'SaaS - Upselling'!CI119+CI119*'SaaS - Upselling'!CI187</f>
        <v>16.474587122963882</v>
      </c>
      <c r="CK187" s="89">
        <f ca="1">CJ187-CJ187*'SaaS - Churn'!CJ187-CJ187*'SaaS - Downselling'!CJ187-CJ187*'SaaS - Downselling'!CJ119+CJ51*'SaaS - Upselling'!CJ119+CJ119*'SaaS - Upselling'!CJ187</f>
        <v>16.145095380504603</v>
      </c>
      <c r="CL187" s="89">
        <f ca="1">CK187-CK187*'SaaS - Churn'!CK187-CK187*'SaaS - Downselling'!CK187-CK187*'SaaS - Downselling'!CK119+CK51*'SaaS - Upselling'!CK119+CK119*'SaaS - Upselling'!CK187</f>
        <v>15.822193472894512</v>
      </c>
      <c r="CM187" s="89">
        <f ca="1">CL187-CL187*'SaaS - Churn'!CL187-CL187*'SaaS - Downselling'!CL187-CL187*'SaaS - Downselling'!CL119+CL51*'SaaS - Upselling'!CL119+CL119*'SaaS - Upselling'!CL187</f>
        <v>15.505749603436621</v>
      </c>
      <c r="CN187" s="89">
        <f ca="1">CM187-CM187*'SaaS - Churn'!CM187-CM187*'SaaS - Downselling'!CM187-CM187*'SaaS - Downselling'!CM119+CM51*'SaaS - Upselling'!CM119+CM119*'SaaS - Upselling'!CM187</f>
        <v>15.19563461136789</v>
      </c>
      <c r="CO187" s="89">
        <f ca="1">CN187-CN187*'SaaS - Churn'!CN187-CN187*'SaaS - Downselling'!CN187-CN187*'SaaS - Downselling'!CN119+CN51*'SaaS - Upselling'!CN119+CN119*'SaaS - Upselling'!CN187</f>
        <v>14.891721919140531</v>
      </c>
      <c r="CP187" s="89">
        <f ca="1">CO187-CO187*'SaaS - Churn'!CO187-CO187*'SaaS - Downselling'!CO187-CO187*'SaaS - Downselling'!CO119+CO51*'SaaS - Upselling'!CO119+CO119*'SaaS - Upselling'!CO187</f>
        <v>14.59388748075772</v>
      </c>
      <c r="CQ187" s="89">
        <f ca="1">CP187-CP187*'SaaS - Churn'!CP187-CP187*'SaaS - Downselling'!CP187-CP187*'SaaS - Downselling'!CP119+CP51*'SaaS - Upselling'!CP119+CP119*'SaaS - Upselling'!CP187</f>
        <v>14.302009731142565</v>
      </c>
      <c r="CR187" s="89">
        <f ca="1">CQ187-CQ187*'SaaS - Churn'!CQ187-CQ187*'SaaS - Downselling'!CQ187-CQ187*'SaaS - Downselling'!CQ119+CQ51*'SaaS - Upselling'!CQ119+CQ119*'SaaS - Upselling'!CQ187</f>
        <v>14.015969536519714</v>
      </c>
      <c r="CS187" s="89">
        <f ca="1">CR187-CR187*'SaaS - Churn'!CR187-CR187*'SaaS - Downselling'!CR187-CR187*'SaaS - Downselling'!CR119+CR51*'SaaS - Upselling'!CR119+CR119*'SaaS - Upselling'!CR187</f>
        <v>13.73565014578932</v>
      </c>
      <c r="CT187" s="89">
        <f ca="1">CS187-CS187*'SaaS - Churn'!CS187-CS187*'SaaS - Downselling'!CS187-CS187*'SaaS - Downselling'!CS119+CS51*'SaaS - Upselling'!CS119+CS119*'SaaS - Upselling'!CS187</f>
        <v>13.460937142873533</v>
      </c>
      <c r="CU187" s="89">
        <f ca="1">CT187-CT187*'SaaS - Churn'!CT187-CT187*'SaaS - Downselling'!CT187-CT187*'SaaS - Downselling'!CT119+CT51*'SaaS - Upselling'!CT119+CT119*'SaaS - Upselling'!CT187</f>
        <v>13.191718400016063</v>
      </c>
      <c r="CV187" s="89">
        <f ca="1">CU187-CU187*'SaaS - Churn'!CU187-CU187*'SaaS - Downselling'!CU187-CU187*'SaaS - Downselling'!CU119+CU51*'SaaS - Upselling'!CU119+CU119*'SaaS - Upselling'!CU187</f>
        <v>12.927884032015742</v>
      </c>
      <c r="CW187" s="89">
        <f ca="1">CV187-CV187*'SaaS - Churn'!CV187-CV187*'SaaS - Downselling'!CV187-CV187*'SaaS - Downselling'!CV119+CV51*'SaaS - Upselling'!CV119+CV119*'SaaS - Upselling'!CV187</f>
        <v>12.669326351375426</v>
      </c>
      <c r="CX187" s="89">
        <f ca="1">CW187-CW187*'SaaS - Churn'!CW187-CW187*'SaaS - Downselling'!CW187-CW187*'SaaS - Downselling'!CW119+CW51*'SaaS - Upselling'!CW119+CW119*'SaaS - Upselling'!CW187</f>
        <v>12.415939824347918</v>
      </c>
      <c r="CY187" s="89">
        <f ca="1">CX187-CX187*'SaaS - Churn'!CX187-CX187*'SaaS - Downselling'!CX187-CX187*'SaaS - Downselling'!CX119+CX51*'SaaS - Upselling'!CX119+CX119*'SaaS - Upselling'!CX187</f>
        <v>12.16762102786096</v>
      </c>
      <c r="CZ187" s="89">
        <f ca="1">CY187-CY187*'SaaS - Churn'!CY187-CY187*'SaaS - Downselling'!CY187-CY187*'SaaS - Downselling'!CY119+CY51*'SaaS - Upselling'!CY119+CY119*'SaaS - Upselling'!CY187</f>
        <v>11.924268607303741</v>
      </c>
      <c r="DA187" s="89">
        <f ca="1">CZ187-CZ187*'SaaS - Churn'!CZ187-CZ187*'SaaS - Downselling'!CZ187-CZ187*'SaaS - Downselling'!CZ119+CZ51*'SaaS - Upselling'!CZ119+CZ119*'SaaS - Upselling'!CZ187</f>
        <v>11.685783235157666</v>
      </c>
      <c r="DB187" s="89">
        <f ca="1">DA187-DA187*'SaaS - Churn'!DA187-DA187*'SaaS - Downselling'!DA187-DA187*'SaaS - Downselling'!DA119+DA51*'SaaS - Upselling'!DA119+DA119*'SaaS - Upselling'!DA187</f>
        <v>11.452067570454513</v>
      </c>
      <c r="DC187" s="89">
        <f ca="1">DB187-DB187*'SaaS - Churn'!DB187-DB187*'SaaS - Downselling'!DB187-DB187*'SaaS - Downselling'!DB119+DB51*'SaaS - Upselling'!DB119+DB119*'SaaS - Upselling'!DB187</f>
        <v>11.223026219045423</v>
      </c>
      <c r="DD187" s="89">
        <f ca="1">DC187-DC187*'SaaS - Churn'!DC187-DC187*'SaaS - Downselling'!DC187-DC187*'SaaS - Downselling'!DC119+DC51*'SaaS - Upselling'!DC119+DC119*'SaaS - Upselling'!DC187</f>
        <v>10.998565694664514</v>
      </c>
      <c r="DE187" s="89">
        <f ca="1">DD187-DD187*'SaaS - Churn'!DD187-DD187*'SaaS - Downselling'!DD187-DD187*'SaaS - Downselling'!DD119+DD51*'SaaS - Upselling'!DD119+DD119*'SaaS - Upselling'!DD187</f>
        <v>10.778594380771223</v>
      </c>
      <c r="DF187" s="89">
        <f ca="1">DE187-DE187*'SaaS - Churn'!DE187-DE187*'SaaS - Downselling'!DE187-DE187*'SaaS - Downselling'!DE119+DE51*'SaaS - Upselling'!DE119+DE119*'SaaS - Upselling'!DE187</f>
        <v>10.563022493155799</v>
      </c>
      <c r="DG187" s="89">
        <f ca="1">DF187-DF187*'SaaS - Churn'!DF187-DF187*'SaaS - Downselling'!DF187-DF187*'SaaS - Downselling'!DF119+DF51*'SaaS - Upselling'!DF119+DF119*'SaaS - Upselling'!DF187</f>
        <v>10.351762043292682</v>
      </c>
      <c r="DH187" s="89">
        <f ca="1">DG187-DG187*'SaaS - Churn'!DG187-DG187*'SaaS - Downselling'!DG187-DG187*'SaaS - Downselling'!DG119+DG51*'SaaS - Upselling'!DG119+DG119*'SaaS - Upselling'!DG187</f>
        <v>10.144726802426829</v>
      </c>
      <c r="DI187" s="89">
        <f ca="1">DH187-DH187*'SaaS - Churn'!DH187-DH187*'SaaS - Downselling'!DH187-DH187*'SaaS - Downselling'!DH119+DH51*'SaaS - Upselling'!DH119+DH119*'SaaS - Upselling'!DH187</f>
        <v>9.9418322663782934</v>
      </c>
      <c r="DJ187" s="89">
        <f ca="1">DI187-DI187*'SaaS - Churn'!DI187-DI187*'SaaS - Downselling'!DI187-DI187*'SaaS - Downselling'!DI119+DI51*'SaaS - Upselling'!DI119+DI119*'SaaS - Upselling'!DI187</f>
        <v>9.7429956210507278</v>
      </c>
      <c r="DK187" s="89">
        <f ca="1">DJ187-DJ187*'SaaS - Churn'!DJ187-DJ187*'SaaS - Downselling'!DJ187-DJ187*'SaaS - Downselling'!DJ119+DJ51*'SaaS - Upselling'!DJ119+DJ119*'SaaS - Upselling'!DJ187</f>
        <v>9.5481357086297134</v>
      </c>
      <c r="DL187" s="89">
        <f ca="1">DK187-DK187*'SaaS - Churn'!DK187-DK187*'SaaS - Downselling'!DK187-DK187*'SaaS - Downselling'!DK119+DK51*'SaaS - Upselling'!DK119+DK119*'SaaS - Upselling'!DK187</f>
        <v>9.3571729944571196</v>
      </c>
      <c r="DM187" s="89">
        <f ca="1">DL187-DL187*'SaaS - Churn'!DL187-DL187*'SaaS - Downselling'!DL187-DL187*'SaaS - Downselling'!DL119+DL51*'SaaS - Upselling'!DL119+DL119*'SaaS - Upselling'!DL187</f>
        <v>9.170029534567977</v>
      </c>
      <c r="DN187" s="89">
        <f ca="1">DM187-DM187*'SaaS - Churn'!DM187-DM187*'SaaS - Downselling'!DM187-DM187*'SaaS - Downselling'!DM119+DM51*'SaaS - Upselling'!DM119+DM119*'SaaS - Upselling'!DM187</f>
        <v>8.9866289438766174</v>
      </c>
      <c r="DO187" s="89">
        <f ca="1">DN187-DN187*'SaaS - Churn'!DN187-DN187*'SaaS - Downselling'!DN187-DN187*'SaaS - Downselling'!DN119+DN51*'SaaS - Upselling'!DN119+DN119*'SaaS - Upselling'!DN187</f>
        <v>8.8068963649990852</v>
      </c>
      <c r="DP187" s="89">
        <f ca="1">DO187-DO187*'SaaS - Churn'!DO187-DO187*'SaaS - Downselling'!DO187-DO187*'SaaS - Downselling'!DO119+DO51*'SaaS - Upselling'!DO119+DO119*'SaaS - Upselling'!DO187</f>
        <v>8.6307584376991038</v>
      </c>
      <c r="DQ187" s="89">
        <f ca="1">DP187-DP187*'SaaS - Churn'!DP187-DP187*'SaaS - Downselling'!DP187-DP187*'SaaS - Downselling'!DP119+DP51*'SaaS - Upselling'!DP119+DP119*'SaaS - Upselling'!DP187</f>
        <v>8.4581432689451219</v>
      </c>
      <c r="DR187" s="89">
        <f ca="1">DQ187-DQ187*'SaaS - Churn'!DQ187-DQ187*'SaaS - Downselling'!DQ187-DQ187*'SaaS - Downselling'!DQ119+DQ51*'SaaS - Upselling'!DQ119+DQ119*'SaaS - Upselling'!DQ187</f>
        <v>8.2889804035662191</v>
      </c>
    </row>
    <row r="188" spans="2:122" ht="15.75" customHeight="1">
      <c r="B188" s="195">
        <v>44409</v>
      </c>
      <c r="BK188" s="89">
        <f ca="1"/>
        <v>27.3</v>
      </c>
      <c r="BL188" s="89">
        <f ca="1">BK188-BK188*'SaaS - Churn'!BK188-BK188*'SaaS - Downselling'!BK188-BK188*'SaaS - Downselling'!BK120+BK52*'SaaS - Upselling'!BK120+BK120*'SaaS - Upselling'!BK188</f>
        <v>26.754000000000001</v>
      </c>
      <c r="BM188" s="89">
        <f ca="1">BL188-BL188*'SaaS - Churn'!BL188-BL188*'SaaS - Downselling'!BL188-BL188*'SaaS - Downselling'!BL120+BL52*'SaaS - Upselling'!BL120+BL120*'SaaS - Upselling'!BL188</f>
        <v>26.218920000000001</v>
      </c>
      <c r="BN188" s="89">
        <f ca="1">BM188-BM188*'SaaS - Churn'!BM188-BM188*'SaaS - Downselling'!BM188-BM188*'SaaS - Downselling'!BM120+BM52*'SaaS - Upselling'!BM120+BM120*'SaaS - Upselling'!BM188</f>
        <v>25.694541600000001</v>
      </c>
      <c r="BO188" s="89">
        <f ca="1">BN188-BN188*'SaaS - Churn'!BN188-BN188*'SaaS - Downselling'!BN188-BN188*'SaaS - Downselling'!BN120+BN52*'SaaS - Upselling'!BN120+BN120*'SaaS - Upselling'!BN188</f>
        <v>25.180650768</v>
      </c>
      <c r="BP188" s="89">
        <f ca="1">BO188-BO188*'SaaS - Churn'!BO188-BO188*'SaaS - Downselling'!BO188-BO188*'SaaS - Downselling'!BO120+BO52*'SaaS - Upselling'!BO120+BO120*'SaaS - Upselling'!BO188</f>
        <v>24.67703775264</v>
      </c>
      <c r="BQ188" s="89">
        <f ca="1">BP188-BP188*'SaaS - Churn'!BP188-BP188*'SaaS - Downselling'!BP188-BP188*'SaaS - Downselling'!BP120+BP52*'SaaS - Upselling'!BP120+BP120*'SaaS - Upselling'!BP188</f>
        <v>24.183496997587202</v>
      </c>
      <c r="BR188" s="89">
        <f ca="1">BQ188-BQ188*'SaaS - Churn'!BQ188-BQ188*'SaaS - Downselling'!BQ188-BQ188*'SaaS - Downselling'!BQ120+BQ52*'SaaS - Upselling'!BQ120+BQ120*'SaaS - Upselling'!BQ188</f>
        <v>23.699827057635456</v>
      </c>
      <c r="BS188" s="89">
        <f ca="1">BR188-BR188*'SaaS - Churn'!BR188-BR188*'SaaS - Downselling'!BR188-BR188*'SaaS - Downselling'!BR120+BR52*'SaaS - Upselling'!BR120+BR120*'SaaS - Upselling'!BR188</f>
        <v>23.225830516482748</v>
      </c>
      <c r="BT188" s="89">
        <f ca="1">BS188-BS188*'SaaS - Churn'!BS188-BS188*'SaaS - Downselling'!BS188-BS188*'SaaS - Downselling'!BS120+BS52*'SaaS - Upselling'!BS120+BS120*'SaaS - Upselling'!BS188</f>
        <v>22.761313906153092</v>
      </c>
      <c r="BU188" s="89">
        <f ca="1">BT188-BT188*'SaaS - Churn'!BT188-BT188*'SaaS - Downselling'!BT188-BT188*'SaaS - Downselling'!BT120+BT52*'SaaS - Upselling'!BT120+BT120*'SaaS - Upselling'!BT188</f>
        <v>22.306087628030031</v>
      </c>
      <c r="BV188" s="89">
        <f ca="1">BU188-BU188*'SaaS - Churn'!BU188-BU188*'SaaS - Downselling'!BU188-BU188*'SaaS - Downselling'!BU120+BU52*'SaaS - Upselling'!BU120+BU120*'SaaS - Upselling'!BU188</f>
        <v>21.859965875469431</v>
      </c>
      <c r="BW188" s="89">
        <f ca="1">BV188-BV188*'SaaS - Churn'!BV188-BV188*'SaaS - Downselling'!BV188-BV188*'SaaS - Downselling'!BV120+BV52*'SaaS - Upselling'!BV120+BV120*'SaaS - Upselling'!BV188</f>
        <v>21.422766557960042</v>
      </c>
      <c r="BX188" s="89">
        <f ca="1">BW188-BW188*'SaaS - Churn'!BW188-BW188*'SaaS - Downselling'!BW188-BW188*'SaaS - Downselling'!BW120+BW52*'SaaS - Upselling'!BW120+BW120*'SaaS - Upselling'!BW188</f>
        <v>20.994311226800843</v>
      </c>
      <c r="BY188" s="89">
        <f ca="1">BX188-BX188*'SaaS - Churn'!BX188-BX188*'SaaS - Downselling'!BX188-BX188*'SaaS - Downselling'!BX120+BX52*'SaaS - Upselling'!BX120+BX120*'SaaS - Upselling'!BX188</f>
        <v>20.574425002264825</v>
      </c>
      <c r="BZ188" s="89">
        <f ca="1">BY188-BY188*'SaaS - Churn'!BY188-BY188*'SaaS - Downselling'!BY188-BY188*'SaaS - Downselling'!BY120+BY52*'SaaS - Upselling'!BY120+BY120*'SaaS - Upselling'!BY188</f>
        <v>20.162936502219527</v>
      </c>
      <c r="CA188" s="89">
        <f ca="1">BZ188-BZ188*'SaaS - Churn'!BZ188-BZ188*'SaaS - Downselling'!BZ188-BZ188*'SaaS - Downselling'!BZ120+BZ52*'SaaS - Upselling'!BZ120+BZ120*'SaaS - Upselling'!BZ188</f>
        <v>19.759677772175134</v>
      </c>
      <c r="CB188" s="89">
        <f ca="1">CA188-CA188*'SaaS - Churn'!CA188-CA188*'SaaS - Downselling'!CA188-CA188*'SaaS - Downselling'!CA120+CA52*'SaaS - Upselling'!CA120+CA120*'SaaS - Upselling'!CA188</f>
        <v>19.364484216731633</v>
      </c>
      <c r="CC188" s="89">
        <f ca="1">CB188-CB188*'SaaS - Churn'!CB188-CB188*'SaaS - Downselling'!CB188-CB188*'SaaS - Downselling'!CB120+CB52*'SaaS - Upselling'!CB120+CB120*'SaaS - Upselling'!CB188</f>
        <v>18.977194532397</v>
      </c>
      <c r="CD188" s="89">
        <f ca="1">CC188-CC188*'SaaS - Churn'!CC188-CC188*'SaaS - Downselling'!CC188-CC188*'SaaS - Downselling'!CC120+CC52*'SaaS - Upselling'!CC120+CC120*'SaaS - Upselling'!CC188</f>
        <v>18.597650641749059</v>
      </c>
      <c r="CE188" s="89">
        <f ca="1">CD188-CD188*'SaaS - Churn'!CD188-CD188*'SaaS - Downselling'!CD188-CD188*'SaaS - Downselling'!CD120+CD52*'SaaS - Upselling'!CD120+CD120*'SaaS - Upselling'!CD188</f>
        <v>18.225697628914077</v>
      </c>
      <c r="CF188" s="89">
        <f ca="1">CE188-CE188*'SaaS - Churn'!CE188-CE188*'SaaS - Downselling'!CE188-CE188*'SaaS - Downselling'!CE120+CE52*'SaaS - Upselling'!CE120+CE120*'SaaS - Upselling'!CE188</f>
        <v>17.861183676335795</v>
      </c>
      <c r="CG188" s="89">
        <f ca="1">CF188-CF188*'SaaS - Churn'!CF188-CF188*'SaaS - Downselling'!CF188-CF188*'SaaS - Downselling'!CF120+CF52*'SaaS - Upselling'!CF120+CF120*'SaaS - Upselling'!CF188</f>
        <v>17.50396000280908</v>
      </c>
      <c r="CH188" s="89">
        <f ca="1">CG188-CG188*'SaaS - Churn'!CG188-CG188*'SaaS - Downselling'!CG188-CG188*'SaaS - Downselling'!CG120+CG52*'SaaS - Upselling'!CG120+CG120*'SaaS - Upselling'!CG188</f>
        <v>17.153880802752898</v>
      </c>
      <c r="CI188" s="89">
        <f ca="1">CH188-CH188*'SaaS - Churn'!CH188-CH188*'SaaS - Downselling'!CH188-CH188*'SaaS - Downselling'!CH120+CH52*'SaaS - Upselling'!CH120+CH120*'SaaS - Upselling'!CH188</f>
        <v>16.810803186697839</v>
      </c>
      <c r="CJ188" s="89">
        <f ca="1">CI188-CI188*'SaaS - Churn'!CI188-CI188*'SaaS - Downselling'!CI188-CI188*'SaaS - Downselling'!CI120+CI52*'SaaS - Upselling'!CI120+CI120*'SaaS - Upselling'!CI188</f>
        <v>16.474587122963882</v>
      </c>
      <c r="CK188" s="89">
        <f ca="1">CJ188-CJ188*'SaaS - Churn'!CJ188-CJ188*'SaaS - Downselling'!CJ188-CJ188*'SaaS - Downselling'!CJ120+CJ52*'SaaS - Upselling'!CJ120+CJ120*'SaaS - Upselling'!CJ188</f>
        <v>16.145095380504603</v>
      </c>
      <c r="CL188" s="89">
        <f ca="1">CK188-CK188*'SaaS - Churn'!CK188-CK188*'SaaS - Downselling'!CK188-CK188*'SaaS - Downselling'!CK120+CK52*'SaaS - Upselling'!CK120+CK120*'SaaS - Upselling'!CK188</f>
        <v>15.822193472894512</v>
      </c>
      <c r="CM188" s="89">
        <f ca="1">CL188-CL188*'SaaS - Churn'!CL188-CL188*'SaaS - Downselling'!CL188-CL188*'SaaS - Downselling'!CL120+CL52*'SaaS - Upselling'!CL120+CL120*'SaaS - Upselling'!CL188</f>
        <v>15.505749603436621</v>
      </c>
      <c r="CN188" s="89">
        <f ca="1">CM188-CM188*'SaaS - Churn'!CM188-CM188*'SaaS - Downselling'!CM188-CM188*'SaaS - Downselling'!CM120+CM52*'SaaS - Upselling'!CM120+CM120*'SaaS - Upselling'!CM188</f>
        <v>15.19563461136789</v>
      </c>
      <c r="CO188" s="89">
        <f ca="1">CN188-CN188*'SaaS - Churn'!CN188-CN188*'SaaS - Downselling'!CN188-CN188*'SaaS - Downselling'!CN120+CN52*'SaaS - Upselling'!CN120+CN120*'SaaS - Upselling'!CN188</f>
        <v>14.891721919140531</v>
      </c>
      <c r="CP188" s="89">
        <f ca="1">CO188-CO188*'SaaS - Churn'!CO188-CO188*'SaaS - Downselling'!CO188-CO188*'SaaS - Downselling'!CO120+CO52*'SaaS - Upselling'!CO120+CO120*'SaaS - Upselling'!CO188</f>
        <v>14.59388748075772</v>
      </c>
      <c r="CQ188" s="89">
        <f ca="1">CP188-CP188*'SaaS - Churn'!CP188-CP188*'SaaS - Downselling'!CP188-CP188*'SaaS - Downselling'!CP120+CP52*'SaaS - Upselling'!CP120+CP120*'SaaS - Upselling'!CP188</f>
        <v>14.302009731142565</v>
      </c>
      <c r="CR188" s="89">
        <f ca="1">CQ188-CQ188*'SaaS - Churn'!CQ188-CQ188*'SaaS - Downselling'!CQ188-CQ188*'SaaS - Downselling'!CQ120+CQ52*'SaaS - Upselling'!CQ120+CQ120*'SaaS - Upselling'!CQ188</f>
        <v>14.015969536519714</v>
      </c>
      <c r="CS188" s="89">
        <f ca="1">CR188-CR188*'SaaS - Churn'!CR188-CR188*'SaaS - Downselling'!CR188-CR188*'SaaS - Downselling'!CR120+CR52*'SaaS - Upselling'!CR120+CR120*'SaaS - Upselling'!CR188</f>
        <v>13.73565014578932</v>
      </c>
      <c r="CT188" s="89">
        <f ca="1">CS188-CS188*'SaaS - Churn'!CS188-CS188*'SaaS - Downselling'!CS188-CS188*'SaaS - Downselling'!CS120+CS52*'SaaS - Upselling'!CS120+CS120*'SaaS - Upselling'!CS188</f>
        <v>13.460937142873533</v>
      </c>
      <c r="CU188" s="89">
        <f ca="1">CT188-CT188*'SaaS - Churn'!CT188-CT188*'SaaS - Downselling'!CT188-CT188*'SaaS - Downselling'!CT120+CT52*'SaaS - Upselling'!CT120+CT120*'SaaS - Upselling'!CT188</f>
        <v>13.191718400016063</v>
      </c>
      <c r="CV188" s="89">
        <f ca="1">CU188-CU188*'SaaS - Churn'!CU188-CU188*'SaaS - Downselling'!CU188-CU188*'SaaS - Downselling'!CU120+CU52*'SaaS - Upselling'!CU120+CU120*'SaaS - Upselling'!CU188</f>
        <v>12.927884032015742</v>
      </c>
      <c r="CW188" s="89">
        <f ca="1">CV188-CV188*'SaaS - Churn'!CV188-CV188*'SaaS - Downselling'!CV188-CV188*'SaaS - Downselling'!CV120+CV52*'SaaS - Upselling'!CV120+CV120*'SaaS - Upselling'!CV188</f>
        <v>12.669326351375426</v>
      </c>
      <c r="CX188" s="89">
        <f ca="1">CW188-CW188*'SaaS - Churn'!CW188-CW188*'SaaS - Downselling'!CW188-CW188*'SaaS - Downselling'!CW120+CW52*'SaaS - Upselling'!CW120+CW120*'SaaS - Upselling'!CW188</f>
        <v>12.415939824347918</v>
      </c>
      <c r="CY188" s="89">
        <f ca="1">CX188-CX188*'SaaS - Churn'!CX188-CX188*'SaaS - Downselling'!CX188-CX188*'SaaS - Downselling'!CX120+CX52*'SaaS - Upselling'!CX120+CX120*'SaaS - Upselling'!CX188</f>
        <v>12.16762102786096</v>
      </c>
      <c r="CZ188" s="89">
        <f ca="1">CY188-CY188*'SaaS - Churn'!CY188-CY188*'SaaS - Downselling'!CY188-CY188*'SaaS - Downselling'!CY120+CY52*'SaaS - Upselling'!CY120+CY120*'SaaS - Upselling'!CY188</f>
        <v>11.924268607303741</v>
      </c>
      <c r="DA188" s="89">
        <f ca="1">CZ188-CZ188*'SaaS - Churn'!CZ188-CZ188*'SaaS - Downselling'!CZ188-CZ188*'SaaS - Downselling'!CZ120+CZ52*'SaaS - Upselling'!CZ120+CZ120*'SaaS - Upselling'!CZ188</f>
        <v>11.685783235157666</v>
      </c>
      <c r="DB188" s="89">
        <f ca="1">DA188-DA188*'SaaS - Churn'!DA188-DA188*'SaaS - Downselling'!DA188-DA188*'SaaS - Downselling'!DA120+DA52*'SaaS - Upselling'!DA120+DA120*'SaaS - Upselling'!DA188</f>
        <v>11.452067570454513</v>
      </c>
      <c r="DC188" s="89">
        <f ca="1">DB188-DB188*'SaaS - Churn'!DB188-DB188*'SaaS - Downselling'!DB188-DB188*'SaaS - Downselling'!DB120+DB52*'SaaS - Upselling'!DB120+DB120*'SaaS - Upselling'!DB188</f>
        <v>11.223026219045423</v>
      </c>
      <c r="DD188" s="89">
        <f ca="1">DC188-DC188*'SaaS - Churn'!DC188-DC188*'SaaS - Downselling'!DC188-DC188*'SaaS - Downselling'!DC120+DC52*'SaaS - Upselling'!DC120+DC120*'SaaS - Upselling'!DC188</f>
        <v>10.998565694664514</v>
      </c>
      <c r="DE188" s="89">
        <f ca="1">DD188-DD188*'SaaS - Churn'!DD188-DD188*'SaaS - Downselling'!DD188-DD188*'SaaS - Downselling'!DD120+DD52*'SaaS - Upselling'!DD120+DD120*'SaaS - Upselling'!DD188</f>
        <v>10.778594380771223</v>
      </c>
      <c r="DF188" s="89">
        <f ca="1">DE188-DE188*'SaaS - Churn'!DE188-DE188*'SaaS - Downselling'!DE188-DE188*'SaaS - Downselling'!DE120+DE52*'SaaS - Upselling'!DE120+DE120*'SaaS - Upselling'!DE188</f>
        <v>10.563022493155799</v>
      </c>
      <c r="DG188" s="89">
        <f ca="1">DF188-DF188*'SaaS - Churn'!DF188-DF188*'SaaS - Downselling'!DF188-DF188*'SaaS - Downselling'!DF120+DF52*'SaaS - Upselling'!DF120+DF120*'SaaS - Upselling'!DF188</f>
        <v>10.351762043292682</v>
      </c>
      <c r="DH188" s="89">
        <f ca="1">DG188-DG188*'SaaS - Churn'!DG188-DG188*'SaaS - Downselling'!DG188-DG188*'SaaS - Downselling'!DG120+DG52*'SaaS - Upselling'!DG120+DG120*'SaaS - Upselling'!DG188</f>
        <v>10.144726802426829</v>
      </c>
      <c r="DI188" s="89">
        <f ca="1">DH188-DH188*'SaaS - Churn'!DH188-DH188*'SaaS - Downselling'!DH188-DH188*'SaaS - Downselling'!DH120+DH52*'SaaS - Upselling'!DH120+DH120*'SaaS - Upselling'!DH188</f>
        <v>9.9418322663782934</v>
      </c>
      <c r="DJ188" s="89">
        <f ca="1">DI188-DI188*'SaaS - Churn'!DI188-DI188*'SaaS - Downselling'!DI188-DI188*'SaaS - Downselling'!DI120+DI52*'SaaS - Upselling'!DI120+DI120*'SaaS - Upselling'!DI188</f>
        <v>9.7429956210507278</v>
      </c>
      <c r="DK188" s="89">
        <f ca="1">DJ188-DJ188*'SaaS - Churn'!DJ188-DJ188*'SaaS - Downselling'!DJ188-DJ188*'SaaS - Downselling'!DJ120+DJ52*'SaaS - Upselling'!DJ120+DJ120*'SaaS - Upselling'!DJ188</f>
        <v>9.5481357086297134</v>
      </c>
      <c r="DL188" s="89">
        <f ca="1">DK188-DK188*'SaaS - Churn'!DK188-DK188*'SaaS - Downselling'!DK188-DK188*'SaaS - Downselling'!DK120+DK52*'SaaS - Upselling'!DK120+DK120*'SaaS - Upselling'!DK188</f>
        <v>9.3571729944571196</v>
      </c>
      <c r="DM188" s="89">
        <f ca="1">DL188-DL188*'SaaS - Churn'!DL188-DL188*'SaaS - Downselling'!DL188-DL188*'SaaS - Downselling'!DL120+DL52*'SaaS - Upselling'!DL120+DL120*'SaaS - Upselling'!DL188</f>
        <v>9.170029534567977</v>
      </c>
      <c r="DN188" s="89">
        <f ca="1">DM188-DM188*'SaaS - Churn'!DM188-DM188*'SaaS - Downselling'!DM188-DM188*'SaaS - Downselling'!DM120+DM52*'SaaS - Upselling'!DM120+DM120*'SaaS - Upselling'!DM188</f>
        <v>8.9866289438766174</v>
      </c>
      <c r="DO188" s="89">
        <f ca="1">DN188-DN188*'SaaS - Churn'!DN188-DN188*'SaaS - Downselling'!DN188-DN188*'SaaS - Downselling'!DN120+DN52*'SaaS - Upselling'!DN120+DN120*'SaaS - Upselling'!DN188</f>
        <v>8.8068963649990852</v>
      </c>
      <c r="DP188" s="89">
        <f ca="1">DO188-DO188*'SaaS - Churn'!DO188-DO188*'SaaS - Downselling'!DO188-DO188*'SaaS - Downselling'!DO120+DO52*'SaaS - Upselling'!DO120+DO120*'SaaS - Upselling'!DO188</f>
        <v>8.6307584376991038</v>
      </c>
      <c r="DQ188" s="89">
        <f ca="1">DP188-DP188*'SaaS - Churn'!DP188-DP188*'SaaS - Downselling'!DP188-DP188*'SaaS - Downselling'!DP120+DP52*'SaaS - Upselling'!DP120+DP120*'SaaS - Upselling'!DP188</f>
        <v>8.4581432689451219</v>
      </c>
      <c r="DR188" s="89">
        <f ca="1">DQ188-DQ188*'SaaS - Churn'!DQ188-DQ188*'SaaS - Downselling'!DQ188-DQ188*'SaaS - Downselling'!DQ120+DQ52*'SaaS - Upselling'!DQ120+DQ120*'SaaS - Upselling'!DQ188</f>
        <v>8.2889804035662191</v>
      </c>
    </row>
    <row r="189" spans="2:122" ht="15.75" customHeight="1">
      <c r="B189" s="195">
        <v>44440</v>
      </c>
      <c r="BK189" s="89">
        <f ca="1"/>
        <v>27.3</v>
      </c>
      <c r="BL189" s="89">
        <f ca="1">BK189-BK189*'SaaS - Churn'!BK189-BK189*'SaaS - Downselling'!BK189-BK189*'SaaS - Downselling'!BK121+BK53*'SaaS - Upselling'!BK121+BK121*'SaaS - Upselling'!BK189</f>
        <v>26.754000000000001</v>
      </c>
      <c r="BM189" s="89">
        <f ca="1">BL189-BL189*'SaaS - Churn'!BL189-BL189*'SaaS - Downselling'!BL189-BL189*'SaaS - Downselling'!BL121+BL53*'SaaS - Upselling'!BL121+BL121*'SaaS - Upselling'!BL189</f>
        <v>26.218920000000001</v>
      </c>
      <c r="BN189" s="89">
        <f ca="1">BM189-BM189*'SaaS - Churn'!BM189-BM189*'SaaS - Downselling'!BM189-BM189*'SaaS - Downselling'!BM121+BM53*'SaaS - Upselling'!BM121+BM121*'SaaS - Upselling'!BM189</f>
        <v>25.694541600000001</v>
      </c>
      <c r="BO189" s="89">
        <f ca="1">BN189-BN189*'SaaS - Churn'!BN189-BN189*'SaaS - Downselling'!BN189-BN189*'SaaS - Downselling'!BN121+BN53*'SaaS - Upselling'!BN121+BN121*'SaaS - Upselling'!BN189</f>
        <v>25.180650768</v>
      </c>
      <c r="BP189" s="89">
        <f ca="1">BO189-BO189*'SaaS - Churn'!BO189-BO189*'SaaS - Downselling'!BO189-BO189*'SaaS - Downselling'!BO121+BO53*'SaaS - Upselling'!BO121+BO121*'SaaS - Upselling'!BO189</f>
        <v>24.67703775264</v>
      </c>
      <c r="BQ189" s="89">
        <f ca="1">BP189-BP189*'SaaS - Churn'!BP189-BP189*'SaaS - Downselling'!BP189-BP189*'SaaS - Downselling'!BP121+BP53*'SaaS - Upselling'!BP121+BP121*'SaaS - Upselling'!BP189</f>
        <v>24.183496997587202</v>
      </c>
      <c r="BR189" s="89">
        <f ca="1">BQ189-BQ189*'SaaS - Churn'!BQ189-BQ189*'SaaS - Downselling'!BQ189-BQ189*'SaaS - Downselling'!BQ121+BQ53*'SaaS - Upselling'!BQ121+BQ121*'SaaS - Upselling'!BQ189</f>
        <v>23.699827057635456</v>
      </c>
      <c r="BS189" s="89">
        <f ca="1">BR189-BR189*'SaaS - Churn'!BR189-BR189*'SaaS - Downselling'!BR189-BR189*'SaaS - Downselling'!BR121+BR53*'SaaS - Upselling'!BR121+BR121*'SaaS - Upselling'!BR189</f>
        <v>23.225830516482748</v>
      </c>
      <c r="BT189" s="89">
        <f ca="1">BS189-BS189*'SaaS - Churn'!BS189-BS189*'SaaS - Downselling'!BS189-BS189*'SaaS - Downselling'!BS121+BS53*'SaaS - Upselling'!BS121+BS121*'SaaS - Upselling'!BS189</f>
        <v>22.761313906153092</v>
      </c>
      <c r="BU189" s="89">
        <f ca="1">BT189-BT189*'SaaS - Churn'!BT189-BT189*'SaaS - Downselling'!BT189-BT189*'SaaS - Downselling'!BT121+BT53*'SaaS - Upselling'!BT121+BT121*'SaaS - Upselling'!BT189</f>
        <v>22.306087628030031</v>
      </c>
      <c r="BV189" s="89">
        <f ca="1">BU189-BU189*'SaaS - Churn'!BU189-BU189*'SaaS - Downselling'!BU189-BU189*'SaaS - Downselling'!BU121+BU53*'SaaS - Upselling'!BU121+BU121*'SaaS - Upselling'!BU189</f>
        <v>21.859965875469431</v>
      </c>
      <c r="BW189" s="89">
        <f ca="1">BV189-BV189*'SaaS - Churn'!BV189-BV189*'SaaS - Downselling'!BV189-BV189*'SaaS - Downselling'!BV121+BV53*'SaaS - Upselling'!BV121+BV121*'SaaS - Upselling'!BV189</f>
        <v>21.422766557960042</v>
      </c>
      <c r="BX189" s="89">
        <f ca="1">BW189-BW189*'SaaS - Churn'!BW189-BW189*'SaaS - Downselling'!BW189-BW189*'SaaS - Downselling'!BW121+BW53*'SaaS - Upselling'!BW121+BW121*'SaaS - Upselling'!BW189</f>
        <v>20.994311226800843</v>
      </c>
      <c r="BY189" s="89">
        <f ca="1">BX189-BX189*'SaaS - Churn'!BX189-BX189*'SaaS - Downselling'!BX189-BX189*'SaaS - Downselling'!BX121+BX53*'SaaS - Upselling'!BX121+BX121*'SaaS - Upselling'!BX189</f>
        <v>20.574425002264825</v>
      </c>
      <c r="BZ189" s="89">
        <f ca="1">BY189-BY189*'SaaS - Churn'!BY189-BY189*'SaaS - Downselling'!BY189-BY189*'SaaS - Downselling'!BY121+BY53*'SaaS - Upselling'!BY121+BY121*'SaaS - Upselling'!BY189</f>
        <v>20.162936502219527</v>
      </c>
      <c r="CA189" s="89">
        <f ca="1">BZ189-BZ189*'SaaS - Churn'!BZ189-BZ189*'SaaS - Downselling'!BZ189-BZ189*'SaaS - Downselling'!BZ121+BZ53*'SaaS - Upselling'!BZ121+BZ121*'SaaS - Upselling'!BZ189</f>
        <v>19.759677772175134</v>
      </c>
      <c r="CB189" s="89">
        <f ca="1">CA189-CA189*'SaaS - Churn'!CA189-CA189*'SaaS - Downselling'!CA189-CA189*'SaaS - Downselling'!CA121+CA53*'SaaS - Upselling'!CA121+CA121*'SaaS - Upselling'!CA189</f>
        <v>19.364484216731633</v>
      </c>
      <c r="CC189" s="89">
        <f ca="1">CB189-CB189*'SaaS - Churn'!CB189-CB189*'SaaS - Downselling'!CB189-CB189*'SaaS - Downselling'!CB121+CB53*'SaaS - Upselling'!CB121+CB121*'SaaS - Upselling'!CB189</f>
        <v>18.977194532397</v>
      </c>
      <c r="CD189" s="89">
        <f ca="1">CC189-CC189*'SaaS - Churn'!CC189-CC189*'SaaS - Downselling'!CC189-CC189*'SaaS - Downselling'!CC121+CC53*'SaaS - Upselling'!CC121+CC121*'SaaS - Upselling'!CC189</f>
        <v>18.597650641749059</v>
      </c>
      <c r="CE189" s="89">
        <f ca="1">CD189-CD189*'SaaS - Churn'!CD189-CD189*'SaaS - Downselling'!CD189-CD189*'SaaS - Downselling'!CD121+CD53*'SaaS - Upselling'!CD121+CD121*'SaaS - Upselling'!CD189</f>
        <v>18.225697628914077</v>
      </c>
      <c r="CF189" s="89">
        <f ca="1">CE189-CE189*'SaaS - Churn'!CE189-CE189*'SaaS - Downselling'!CE189-CE189*'SaaS - Downselling'!CE121+CE53*'SaaS - Upselling'!CE121+CE121*'SaaS - Upselling'!CE189</f>
        <v>17.861183676335795</v>
      </c>
      <c r="CG189" s="89">
        <f ca="1">CF189-CF189*'SaaS - Churn'!CF189-CF189*'SaaS - Downselling'!CF189-CF189*'SaaS - Downselling'!CF121+CF53*'SaaS - Upselling'!CF121+CF121*'SaaS - Upselling'!CF189</f>
        <v>17.50396000280908</v>
      </c>
      <c r="CH189" s="89">
        <f ca="1">CG189-CG189*'SaaS - Churn'!CG189-CG189*'SaaS - Downselling'!CG189-CG189*'SaaS - Downselling'!CG121+CG53*'SaaS - Upselling'!CG121+CG121*'SaaS - Upselling'!CG189</f>
        <v>17.153880802752898</v>
      </c>
      <c r="CI189" s="89">
        <f ca="1">CH189-CH189*'SaaS - Churn'!CH189-CH189*'SaaS - Downselling'!CH189-CH189*'SaaS - Downselling'!CH121+CH53*'SaaS - Upselling'!CH121+CH121*'SaaS - Upselling'!CH189</f>
        <v>16.810803186697839</v>
      </c>
      <c r="CJ189" s="89">
        <f ca="1">CI189-CI189*'SaaS - Churn'!CI189-CI189*'SaaS - Downselling'!CI189-CI189*'SaaS - Downselling'!CI121+CI53*'SaaS - Upselling'!CI121+CI121*'SaaS - Upselling'!CI189</f>
        <v>16.474587122963882</v>
      </c>
      <c r="CK189" s="89">
        <f ca="1">CJ189-CJ189*'SaaS - Churn'!CJ189-CJ189*'SaaS - Downselling'!CJ189-CJ189*'SaaS - Downselling'!CJ121+CJ53*'SaaS - Upselling'!CJ121+CJ121*'SaaS - Upselling'!CJ189</f>
        <v>16.145095380504603</v>
      </c>
      <c r="CL189" s="89">
        <f ca="1">CK189-CK189*'SaaS - Churn'!CK189-CK189*'SaaS - Downselling'!CK189-CK189*'SaaS - Downselling'!CK121+CK53*'SaaS - Upselling'!CK121+CK121*'SaaS - Upselling'!CK189</f>
        <v>15.822193472894512</v>
      </c>
      <c r="CM189" s="89">
        <f ca="1">CL189-CL189*'SaaS - Churn'!CL189-CL189*'SaaS - Downselling'!CL189-CL189*'SaaS - Downselling'!CL121+CL53*'SaaS - Upselling'!CL121+CL121*'SaaS - Upselling'!CL189</f>
        <v>15.505749603436621</v>
      </c>
      <c r="CN189" s="89">
        <f ca="1">CM189-CM189*'SaaS - Churn'!CM189-CM189*'SaaS - Downselling'!CM189-CM189*'SaaS - Downselling'!CM121+CM53*'SaaS - Upselling'!CM121+CM121*'SaaS - Upselling'!CM189</f>
        <v>15.19563461136789</v>
      </c>
      <c r="CO189" s="89">
        <f ca="1">CN189-CN189*'SaaS - Churn'!CN189-CN189*'SaaS - Downselling'!CN189-CN189*'SaaS - Downselling'!CN121+CN53*'SaaS - Upselling'!CN121+CN121*'SaaS - Upselling'!CN189</f>
        <v>14.891721919140531</v>
      </c>
      <c r="CP189" s="89">
        <f ca="1">CO189-CO189*'SaaS - Churn'!CO189-CO189*'SaaS - Downselling'!CO189-CO189*'SaaS - Downselling'!CO121+CO53*'SaaS - Upselling'!CO121+CO121*'SaaS - Upselling'!CO189</f>
        <v>14.59388748075772</v>
      </c>
      <c r="CQ189" s="89">
        <f ca="1">CP189-CP189*'SaaS - Churn'!CP189-CP189*'SaaS - Downselling'!CP189-CP189*'SaaS - Downselling'!CP121+CP53*'SaaS - Upselling'!CP121+CP121*'SaaS - Upselling'!CP189</f>
        <v>14.302009731142565</v>
      </c>
      <c r="CR189" s="89">
        <f ca="1">CQ189-CQ189*'SaaS - Churn'!CQ189-CQ189*'SaaS - Downselling'!CQ189-CQ189*'SaaS - Downselling'!CQ121+CQ53*'SaaS - Upselling'!CQ121+CQ121*'SaaS - Upselling'!CQ189</f>
        <v>14.015969536519714</v>
      </c>
      <c r="CS189" s="89">
        <f ca="1">CR189-CR189*'SaaS - Churn'!CR189-CR189*'SaaS - Downselling'!CR189-CR189*'SaaS - Downselling'!CR121+CR53*'SaaS - Upselling'!CR121+CR121*'SaaS - Upselling'!CR189</f>
        <v>13.73565014578932</v>
      </c>
      <c r="CT189" s="89">
        <f ca="1">CS189-CS189*'SaaS - Churn'!CS189-CS189*'SaaS - Downselling'!CS189-CS189*'SaaS - Downselling'!CS121+CS53*'SaaS - Upselling'!CS121+CS121*'SaaS - Upselling'!CS189</f>
        <v>13.460937142873533</v>
      </c>
      <c r="CU189" s="89">
        <f ca="1">CT189-CT189*'SaaS - Churn'!CT189-CT189*'SaaS - Downselling'!CT189-CT189*'SaaS - Downselling'!CT121+CT53*'SaaS - Upselling'!CT121+CT121*'SaaS - Upselling'!CT189</f>
        <v>13.191718400016063</v>
      </c>
      <c r="CV189" s="89">
        <f ca="1">CU189-CU189*'SaaS - Churn'!CU189-CU189*'SaaS - Downselling'!CU189-CU189*'SaaS - Downselling'!CU121+CU53*'SaaS - Upselling'!CU121+CU121*'SaaS - Upselling'!CU189</f>
        <v>12.927884032015742</v>
      </c>
      <c r="CW189" s="89">
        <f ca="1">CV189-CV189*'SaaS - Churn'!CV189-CV189*'SaaS - Downselling'!CV189-CV189*'SaaS - Downselling'!CV121+CV53*'SaaS - Upselling'!CV121+CV121*'SaaS - Upselling'!CV189</f>
        <v>12.669326351375426</v>
      </c>
      <c r="CX189" s="89">
        <f ca="1">CW189-CW189*'SaaS - Churn'!CW189-CW189*'SaaS - Downselling'!CW189-CW189*'SaaS - Downselling'!CW121+CW53*'SaaS - Upselling'!CW121+CW121*'SaaS - Upselling'!CW189</f>
        <v>12.415939824347918</v>
      </c>
      <c r="CY189" s="89">
        <f ca="1">CX189-CX189*'SaaS - Churn'!CX189-CX189*'SaaS - Downselling'!CX189-CX189*'SaaS - Downselling'!CX121+CX53*'SaaS - Upselling'!CX121+CX121*'SaaS - Upselling'!CX189</f>
        <v>12.16762102786096</v>
      </c>
      <c r="CZ189" s="89">
        <f ca="1">CY189-CY189*'SaaS - Churn'!CY189-CY189*'SaaS - Downselling'!CY189-CY189*'SaaS - Downselling'!CY121+CY53*'SaaS - Upselling'!CY121+CY121*'SaaS - Upselling'!CY189</f>
        <v>11.924268607303741</v>
      </c>
      <c r="DA189" s="89">
        <f ca="1">CZ189-CZ189*'SaaS - Churn'!CZ189-CZ189*'SaaS - Downselling'!CZ189-CZ189*'SaaS - Downselling'!CZ121+CZ53*'SaaS - Upselling'!CZ121+CZ121*'SaaS - Upselling'!CZ189</f>
        <v>11.685783235157666</v>
      </c>
      <c r="DB189" s="89">
        <f ca="1">DA189-DA189*'SaaS - Churn'!DA189-DA189*'SaaS - Downselling'!DA189-DA189*'SaaS - Downselling'!DA121+DA53*'SaaS - Upselling'!DA121+DA121*'SaaS - Upselling'!DA189</f>
        <v>11.452067570454513</v>
      </c>
      <c r="DC189" s="89">
        <f ca="1">DB189-DB189*'SaaS - Churn'!DB189-DB189*'SaaS - Downselling'!DB189-DB189*'SaaS - Downselling'!DB121+DB53*'SaaS - Upselling'!DB121+DB121*'SaaS - Upselling'!DB189</f>
        <v>11.223026219045423</v>
      </c>
      <c r="DD189" s="89">
        <f ca="1">DC189-DC189*'SaaS - Churn'!DC189-DC189*'SaaS - Downselling'!DC189-DC189*'SaaS - Downselling'!DC121+DC53*'SaaS - Upselling'!DC121+DC121*'SaaS - Upselling'!DC189</f>
        <v>10.998565694664514</v>
      </c>
      <c r="DE189" s="89">
        <f ca="1">DD189-DD189*'SaaS - Churn'!DD189-DD189*'SaaS - Downselling'!DD189-DD189*'SaaS - Downselling'!DD121+DD53*'SaaS - Upselling'!DD121+DD121*'SaaS - Upselling'!DD189</f>
        <v>10.778594380771223</v>
      </c>
      <c r="DF189" s="89">
        <f ca="1">DE189-DE189*'SaaS - Churn'!DE189-DE189*'SaaS - Downselling'!DE189-DE189*'SaaS - Downselling'!DE121+DE53*'SaaS - Upselling'!DE121+DE121*'SaaS - Upselling'!DE189</f>
        <v>10.563022493155799</v>
      </c>
      <c r="DG189" s="89">
        <f ca="1">DF189-DF189*'SaaS - Churn'!DF189-DF189*'SaaS - Downselling'!DF189-DF189*'SaaS - Downselling'!DF121+DF53*'SaaS - Upselling'!DF121+DF121*'SaaS - Upselling'!DF189</f>
        <v>10.351762043292682</v>
      </c>
      <c r="DH189" s="89">
        <f ca="1">DG189-DG189*'SaaS - Churn'!DG189-DG189*'SaaS - Downselling'!DG189-DG189*'SaaS - Downselling'!DG121+DG53*'SaaS - Upselling'!DG121+DG121*'SaaS - Upselling'!DG189</f>
        <v>10.144726802426829</v>
      </c>
      <c r="DI189" s="89">
        <f ca="1">DH189-DH189*'SaaS - Churn'!DH189-DH189*'SaaS - Downselling'!DH189-DH189*'SaaS - Downselling'!DH121+DH53*'SaaS - Upselling'!DH121+DH121*'SaaS - Upselling'!DH189</f>
        <v>9.9418322663782934</v>
      </c>
      <c r="DJ189" s="89">
        <f ca="1">DI189-DI189*'SaaS - Churn'!DI189-DI189*'SaaS - Downselling'!DI189-DI189*'SaaS - Downselling'!DI121+DI53*'SaaS - Upselling'!DI121+DI121*'SaaS - Upselling'!DI189</f>
        <v>9.7429956210507278</v>
      </c>
      <c r="DK189" s="89">
        <f ca="1">DJ189-DJ189*'SaaS - Churn'!DJ189-DJ189*'SaaS - Downselling'!DJ189-DJ189*'SaaS - Downselling'!DJ121+DJ53*'SaaS - Upselling'!DJ121+DJ121*'SaaS - Upselling'!DJ189</f>
        <v>9.5481357086297134</v>
      </c>
      <c r="DL189" s="89">
        <f ca="1">DK189-DK189*'SaaS - Churn'!DK189-DK189*'SaaS - Downselling'!DK189-DK189*'SaaS - Downselling'!DK121+DK53*'SaaS - Upselling'!DK121+DK121*'SaaS - Upselling'!DK189</f>
        <v>9.3571729944571196</v>
      </c>
      <c r="DM189" s="89">
        <f ca="1">DL189-DL189*'SaaS - Churn'!DL189-DL189*'SaaS - Downselling'!DL189-DL189*'SaaS - Downselling'!DL121+DL53*'SaaS - Upselling'!DL121+DL121*'SaaS - Upselling'!DL189</f>
        <v>9.170029534567977</v>
      </c>
      <c r="DN189" s="89">
        <f ca="1">DM189-DM189*'SaaS - Churn'!DM189-DM189*'SaaS - Downselling'!DM189-DM189*'SaaS - Downselling'!DM121+DM53*'SaaS - Upselling'!DM121+DM121*'SaaS - Upselling'!DM189</f>
        <v>8.9866289438766174</v>
      </c>
      <c r="DO189" s="89">
        <f ca="1">DN189-DN189*'SaaS - Churn'!DN189-DN189*'SaaS - Downselling'!DN189-DN189*'SaaS - Downselling'!DN121+DN53*'SaaS - Upselling'!DN121+DN121*'SaaS - Upselling'!DN189</f>
        <v>8.8068963649990852</v>
      </c>
      <c r="DP189" s="89">
        <f ca="1">DO189-DO189*'SaaS - Churn'!DO189-DO189*'SaaS - Downselling'!DO189-DO189*'SaaS - Downselling'!DO121+DO53*'SaaS - Upselling'!DO121+DO121*'SaaS - Upselling'!DO189</f>
        <v>8.6307584376991038</v>
      </c>
      <c r="DQ189" s="89">
        <f ca="1">DP189-DP189*'SaaS - Churn'!DP189-DP189*'SaaS - Downselling'!DP189-DP189*'SaaS - Downselling'!DP121+DP53*'SaaS - Upselling'!DP121+DP121*'SaaS - Upselling'!DP189</f>
        <v>8.4581432689451219</v>
      </c>
      <c r="DR189" s="89">
        <f ca="1">DQ189-DQ189*'SaaS - Churn'!DQ189-DQ189*'SaaS - Downselling'!DQ189-DQ189*'SaaS - Downselling'!DQ121+DQ53*'SaaS - Upselling'!DQ121+DQ121*'SaaS - Upselling'!DQ189</f>
        <v>8.2889804035662191</v>
      </c>
    </row>
    <row r="190" spans="2:122" ht="15.75" customHeight="1">
      <c r="B190" s="195">
        <v>44470</v>
      </c>
      <c r="BK190" s="89">
        <f ca="1"/>
        <v>27.3</v>
      </c>
      <c r="BL190" s="89">
        <f ca="1">BK190-BK190*'SaaS - Churn'!BK190-BK190*'SaaS - Downselling'!BK190-BK190*'SaaS - Downselling'!BK122+BK54*'SaaS - Upselling'!BK122+BK122*'SaaS - Upselling'!BK190</f>
        <v>26.754000000000001</v>
      </c>
      <c r="BM190" s="89">
        <f ca="1">BL190-BL190*'SaaS - Churn'!BL190-BL190*'SaaS - Downselling'!BL190-BL190*'SaaS - Downselling'!BL122+BL54*'SaaS - Upselling'!BL122+BL122*'SaaS - Upselling'!BL190</f>
        <v>26.218920000000001</v>
      </c>
      <c r="BN190" s="89">
        <f ca="1">BM190-BM190*'SaaS - Churn'!BM190-BM190*'SaaS - Downselling'!BM190-BM190*'SaaS - Downselling'!BM122+BM54*'SaaS - Upselling'!BM122+BM122*'SaaS - Upselling'!BM190</f>
        <v>25.694541600000001</v>
      </c>
      <c r="BO190" s="89">
        <f ca="1">BN190-BN190*'SaaS - Churn'!BN190-BN190*'SaaS - Downselling'!BN190-BN190*'SaaS - Downselling'!BN122+BN54*'SaaS - Upselling'!BN122+BN122*'SaaS - Upselling'!BN190</f>
        <v>25.180650768</v>
      </c>
      <c r="BP190" s="89">
        <f ca="1">BO190-BO190*'SaaS - Churn'!BO190-BO190*'SaaS - Downselling'!BO190-BO190*'SaaS - Downselling'!BO122+BO54*'SaaS - Upselling'!BO122+BO122*'SaaS - Upselling'!BO190</f>
        <v>24.67703775264</v>
      </c>
      <c r="BQ190" s="89">
        <f ca="1">BP190-BP190*'SaaS - Churn'!BP190-BP190*'SaaS - Downselling'!BP190-BP190*'SaaS - Downselling'!BP122+BP54*'SaaS - Upselling'!BP122+BP122*'SaaS - Upselling'!BP190</f>
        <v>24.183496997587202</v>
      </c>
      <c r="BR190" s="89">
        <f ca="1">BQ190-BQ190*'SaaS - Churn'!BQ190-BQ190*'SaaS - Downselling'!BQ190-BQ190*'SaaS - Downselling'!BQ122+BQ54*'SaaS - Upselling'!BQ122+BQ122*'SaaS - Upselling'!BQ190</f>
        <v>23.699827057635456</v>
      </c>
      <c r="BS190" s="89">
        <f ca="1">BR190-BR190*'SaaS - Churn'!BR190-BR190*'SaaS - Downselling'!BR190-BR190*'SaaS - Downselling'!BR122+BR54*'SaaS - Upselling'!BR122+BR122*'SaaS - Upselling'!BR190</f>
        <v>23.225830516482748</v>
      </c>
      <c r="BT190" s="89">
        <f ca="1">BS190-BS190*'SaaS - Churn'!BS190-BS190*'SaaS - Downselling'!BS190-BS190*'SaaS - Downselling'!BS122+BS54*'SaaS - Upselling'!BS122+BS122*'SaaS - Upselling'!BS190</f>
        <v>22.761313906153092</v>
      </c>
      <c r="BU190" s="89">
        <f ca="1">BT190-BT190*'SaaS - Churn'!BT190-BT190*'SaaS - Downselling'!BT190-BT190*'SaaS - Downselling'!BT122+BT54*'SaaS - Upselling'!BT122+BT122*'SaaS - Upselling'!BT190</f>
        <v>22.306087628030031</v>
      </c>
      <c r="BV190" s="89">
        <f ca="1">BU190-BU190*'SaaS - Churn'!BU190-BU190*'SaaS - Downselling'!BU190-BU190*'SaaS - Downselling'!BU122+BU54*'SaaS - Upselling'!BU122+BU122*'SaaS - Upselling'!BU190</f>
        <v>21.859965875469431</v>
      </c>
      <c r="BW190" s="89">
        <f ca="1">BV190-BV190*'SaaS - Churn'!BV190-BV190*'SaaS - Downselling'!BV190-BV190*'SaaS - Downselling'!BV122+BV54*'SaaS - Upselling'!BV122+BV122*'SaaS - Upselling'!BV190</f>
        <v>21.422766557960042</v>
      </c>
      <c r="BX190" s="89">
        <f ca="1">BW190-BW190*'SaaS - Churn'!BW190-BW190*'SaaS - Downselling'!BW190-BW190*'SaaS - Downselling'!BW122+BW54*'SaaS - Upselling'!BW122+BW122*'SaaS - Upselling'!BW190</f>
        <v>20.994311226800843</v>
      </c>
      <c r="BY190" s="89">
        <f ca="1">BX190-BX190*'SaaS - Churn'!BX190-BX190*'SaaS - Downselling'!BX190-BX190*'SaaS - Downselling'!BX122+BX54*'SaaS - Upselling'!BX122+BX122*'SaaS - Upselling'!BX190</f>
        <v>20.574425002264825</v>
      </c>
      <c r="BZ190" s="89">
        <f ca="1">BY190-BY190*'SaaS - Churn'!BY190-BY190*'SaaS - Downselling'!BY190-BY190*'SaaS - Downselling'!BY122+BY54*'SaaS - Upselling'!BY122+BY122*'SaaS - Upselling'!BY190</f>
        <v>20.162936502219527</v>
      </c>
      <c r="CA190" s="89">
        <f ca="1">BZ190-BZ190*'SaaS - Churn'!BZ190-BZ190*'SaaS - Downselling'!BZ190-BZ190*'SaaS - Downselling'!BZ122+BZ54*'SaaS - Upselling'!BZ122+BZ122*'SaaS - Upselling'!BZ190</f>
        <v>19.759677772175134</v>
      </c>
      <c r="CB190" s="89">
        <f ca="1">CA190-CA190*'SaaS - Churn'!CA190-CA190*'SaaS - Downselling'!CA190-CA190*'SaaS - Downselling'!CA122+CA54*'SaaS - Upselling'!CA122+CA122*'SaaS - Upselling'!CA190</f>
        <v>19.364484216731633</v>
      </c>
      <c r="CC190" s="89">
        <f ca="1">CB190-CB190*'SaaS - Churn'!CB190-CB190*'SaaS - Downselling'!CB190-CB190*'SaaS - Downselling'!CB122+CB54*'SaaS - Upselling'!CB122+CB122*'SaaS - Upselling'!CB190</f>
        <v>18.977194532397</v>
      </c>
      <c r="CD190" s="89">
        <f ca="1">CC190-CC190*'SaaS - Churn'!CC190-CC190*'SaaS - Downselling'!CC190-CC190*'SaaS - Downselling'!CC122+CC54*'SaaS - Upselling'!CC122+CC122*'SaaS - Upselling'!CC190</f>
        <v>18.597650641749059</v>
      </c>
      <c r="CE190" s="89">
        <f ca="1">CD190-CD190*'SaaS - Churn'!CD190-CD190*'SaaS - Downselling'!CD190-CD190*'SaaS - Downselling'!CD122+CD54*'SaaS - Upselling'!CD122+CD122*'SaaS - Upselling'!CD190</f>
        <v>18.225697628914077</v>
      </c>
      <c r="CF190" s="89">
        <f ca="1">CE190-CE190*'SaaS - Churn'!CE190-CE190*'SaaS - Downselling'!CE190-CE190*'SaaS - Downselling'!CE122+CE54*'SaaS - Upselling'!CE122+CE122*'SaaS - Upselling'!CE190</f>
        <v>17.861183676335795</v>
      </c>
      <c r="CG190" s="89">
        <f ca="1">CF190-CF190*'SaaS - Churn'!CF190-CF190*'SaaS - Downselling'!CF190-CF190*'SaaS - Downselling'!CF122+CF54*'SaaS - Upselling'!CF122+CF122*'SaaS - Upselling'!CF190</f>
        <v>17.50396000280908</v>
      </c>
      <c r="CH190" s="89">
        <f ca="1">CG190-CG190*'SaaS - Churn'!CG190-CG190*'SaaS - Downselling'!CG190-CG190*'SaaS - Downselling'!CG122+CG54*'SaaS - Upselling'!CG122+CG122*'SaaS - Upselling'!CG190</f>
        <v>17.153880802752898</v>
      </c>
      <c r="CI190" s="89">
        <f ca="1">CH190-CH190*'SaaS - Churn'!CH190-CH190*'SaaS - Downselling'!CH190-CH190*'SaaS - Downselling'!CH122+CH54*'SaaS - Upselling'!CH122+CH122*'SaaS - Upselling'!CH190</f>
        <v>16.810803186697839</v>
      </c>
      <c r="CJ190" s="89">
        <f ca="1">CI190-CI190*'SaaS - Churn'!CI190-CI190*'SaaS - Downselling'!CI190-CI190*'SaaS - Downselling'!CI122+CI54*'SaaS - Upselling'!CI122+CI122*'SaaS - Upselling'!CI190</f>
        <v>16.474587122963882</v>
      </c>
      <c r="CK190" s="89">
        <f ca="1">CJ190-CJ190*'SaaS - Churn'!CJ190-CJ190*'SaaS - Downselling'!CJ190-CJ190*'SaaS - Downselling'!CJ122+CJ54*'SaaS - Upselling'!CJ122+CJ122*'SaaS - Upselling'!CJ190</f>
        <v>16.145095380504603</v>
      </c>
      <c r="CL190" s="89">
        <f ca="1">CK190-CK190*'SaaS - Churn'!CK190-CK190*'SaaS - Downselling'!CK190-CK190*'SaaS - Downselling'!CK122+CK54*'SaaS - Upselling'!CK122+CK122*'SaaS - Upselling'!CK190</f>
        <v>15.822193472894512</v>
      </c>
      <c r="CM190" s="89">
        <f ca="1">CL190-CL190*'SaaS - Churn'!CL190-CL190*'SaaS - Downselling'!CL190-CL190*'SaaS - Downselling'!CL122+CL54*'SaaS - Upselling'!CL122+CL122*'SaaS - Upselling'!CL190</f>
        <v>15.505749603436621</v>
      </c>
      <c r="CN190" s="89">
        <f ca="1">CM190-CM190*'SaaS - Churn'!CM190-CM190*'SaaS - Downselling'!CM190-CM190*'SaaS - Downselling'!CM122+CM54*'SaaS - Upselling'!CM122+CM122*'SaaS - Upselling'!CM190</f>
        <v>15.19563461136789</v>
      </c>
      <c r="CO190" s="89">
        <f ca="1">CN190-CN190*'SaaS - Churn'!CN190-CN190*'SaaS - Downselling'!CN190-CN190*'SaaS - Downselling'!CN122+CN54*'SaaS - Upselling'!CN122+CN122*'SaaS - Upselling'!CN190</f>
        <v>14.891721919140531</v>
      </c>
      <c r="CP190" s="89">
        <f ca="1">CO190-CO190*'SaaS - Churn'!CO190-CO190*'SaaS - Downselling'!CO190-CO190*'SaaS - Downselling'!CO122+CO54*'SaaS - Upselling'!CO122+CO122*'SaaS - Upselling'!CO190</f>
        <v>14.59388748075772</v>
      </c>
      <c r="CQ190" s="89">
        <f ca="1">CP190-CP190*'SaaS - Churn'!CP190-CP190*'SaaS - Downselling'!CP190-CP190*'SaaS - Downselling'!CP122+CP54*'SaaS - Upselling'!CP122+CP122*'SaaS - Upselling'!CP190</f>
        <v>14.302009731142565</v>
      </c>
      <c r="CR190" s="89">
        <f ca="1">CQ190-CQ190*'SaaS - Churn'!CQ190-CQ190*'SaaS - Downselling'!CQ190-CQ190*'SaaS - Downselling'!CQ122+CQ54*'SaaS - Upselling'!CQ122+CQ122*'SaaS - Upselling'!CQ190</f>
        <v>14.015969536519714</v>
      </c>
      <c r="CS190" s="89">
        <f ca="1">CR190-CR190*'SaaS - Churn'!CR190-CR190*'SaaS - Downselling'!CR190-CR190*'SaaS - Downselling'!CR122+CR54*'SaaS - Upselling'!CR122+CR122*'SaaS - Upselling'!CR190</f>
        <v>13.73565014578932</v>
      </c>
      <c r="CT190" s="89">
        <f ca="1">CS190-CS190*'SaaS - Churn'!CS190-CS190*'SaaS - Downselling'!CS190-CS190*'SaaS - Downselling'!CS122+CS54*'SaaS - Upselling'!CS122+CS122*'SaaS - Upselling'!CS190</f>
        <v>13.460937142873533</v>
      </c>
      <c r="CU190" s="89">
        <f ca="1">CT190-CT190*'SaaS - Churn'!CT190-CT190*'SaaS - Downselling'!CT190-CT190*'SaaS - Downselling'!CT122+CT54*'SaaS - Upselling'!CT122+CT122*'SaaS - Upselling'!CT190</f>
        <v>13.191718400016063</v>
      </c>
      <c r="CV190" s="89">
        <f ca="1">CU190-CU190*'SaaS - Churn'!CU190-CU190*'SaaS - Downselling'!CU190-CU190*'SaaS - Downselling'!CU122+CU54*'SaaS - Upselling'!CU122+CU122*'SaaS - Upselling'!CU190</f>
        <v>12.927884032015742</v>
      </c>
      <c r="CW190" s="89">
        <f ca="1">CV190-CV190*'SaaS - Churn'!CV190-CV190*'SaaS - Downselling'!CV190-CV190*'SaaS - Downselling'!CV122+CV54*'SaaS - Upselling'!CV122+CV122*'SaaS - Upselling'!CV190</f>
        <v>12.669326351375426</v>
      </c>
      <c r="CX190" s="89">
        <f ca="1">CW190-CW190*'SaaS - Churn'!CW190-CW190*'SaaS - Downselling'!CW190-CW190*'SaaS - Downselling'!CW122+CW54*'SaaS - Upselling'!CW122+CW122*'SaaS - Upselling'!CW190</f>
        <v>12.415939824347918</v>
      </c>
      <c r="CY190" s="89">
        <f ca="1">CX190-CX190*'SaaS - Churn'!CX190-CX190*'SaaS - Downselling'!CX190-CX190*'SaaS - Downselling'!CX122+CX54*'SaaS - Upselling'!CX122+CX122*'SaaS - Upselling'!CX190</f>
        <v>12.16762102786096</v>
      </c>
      <c r="CZ190" s="89">
        <f ca="1">CY190-CY190*'SaaS - Churn'!CY190-CY190*'SaaS - Downselling'!CY190-CY190*'SaaS - Downselling'!CY122+CY54*'SaaS - Upselling'!CY122+CY122*'SaaS - Upselling'!CY190</f>
        <v>11.924268607303741</v>
      </c>
      <c r="DA190" s="89">
        <f ca="1">CZ190-CZ190*'SaaS - Churn'!CZ190-CZ190*'SaaS - Downselling'!CZ190-CZ190*'SaaS - Downselling'!CZ122+CZ54*'SaaS - Upselling'!CZ122+CZ122*'SaaS - Upselling'!CZ190</f>
        <v>11.685783235157666</v>
      </c>
      <c r="DB190" s="89">
        <f ca="1">DA190-DA190*'SaaS - Churn'!DA190-DA190*'SaaS - Downselling'!DA190-DA190*'SaaS - Downselling'!DA122+DA54*'SaaS - Upselling'!DA122+DA122*'SaaS - Upselling'!DA190</f>
        <v>11.452067570454513</v>
      </c>
      <c r="DC190" s="89">
        <f ca="1">DB190-DB190*'SaaS - Churn'!DB190-DB190*'SaaS - Downselling'!DB190-DB190*'SaaS - Downselling'!DB122+DB54*'SaaS - Upselling'!DB122+DB122*'SaaS - Upselling'!DB190</f>
        <v>11.223026219045423</v>
      </c>
      <c r="DD190" s="89">
        <f ca="1">DC190-DC190*'SaaS - Churn'!DC190-DC190*'SaaS - Downselling'!DC190-DC190*'SaaS - Downselling'!DC122+DC54*'SaaS - Upselling'!DC122+DC122*'SaaS - Upselling'!DC190</f>
        <v>10.998565694664514</v>
      </c>
      <c r="DE190" s="89">
        <f ca="1">DD190-DD190*'SaaS - Churn'!DD190-DD190*'SaaS - Downselling'!DD190-DD190*'SaaS - Downselling'!DD122+DD54*'SaaS - Upselling'!DD122+DD122*'SaaS - Upselling'!DD190</f>
        <v>10.778594380771223</v>
      </c>
      <c r="DF190" s="89">
        <f ca="1">DE190-DE190*'SaaS - Churn'!DE190-DE190*'SaaS - Downselling'!DE190-DE190*'SaaS - Downselling'!DE122+DE54*'SaaS - Upselling'!DE122+DE122*'SaaS - Upselling'!DE190</f>
        <v>10.563022493155799</v>
      </c>
      <c r="DG190" s="89">
        <f ca="1">DF190-DF190*'SaaS - Churn'!DF190-DF190*'SaaS - Downselling'!DF190-DF190*'SaaS - Downselling'!DF122+DF54*'SaaS - Upselling'!DF122+DF122*'SaaS - Upselling'!DF190</f>
        <v>10.351762043292682</v>
      </c>
      <c r="DH190" s="89">
        <f ca="1">DG190-DG190*'SaaS - Churn'!DG190-DG190*'SaaS - Downselling'!DG190-DG190*'SaaS - Downselling'!DG122+DG54*'SaaS - Upselling'!DG122+DG122*'SaaS - Upselling'!DG190</f>
        <v>10.144726802426829</v>
      </c>
      <c r="DI190" s="89">
        <f ca="1">DH190-DH190*'SaaS - Churn'!DH190-DH190*'SaaS - Downselling'!DH190-DH190*'SaaS - Downselling'!DH122+DH54*'SaaS - Upselling'!DH122+DH122*'SaaS - Upselling'!DH190</f>
        <v>9.9418322663782934</v>
      </c>
      <c r="DJ190" s="89">
        <f ca="1">DI190-DI190*'SaaS - Churn'!DI190-DI190*'SaaS - Downselling'!DI190-DI190*'SaaS - Downselling'!DI122+DI54*'SaaS - Upselling'!DI122+DI122*'SaaS - Upselling'!DI190</f>
        <v>9.7429956210507278</v>
      </c>
      <c r="DK190" s="89">
        <f ca="1">DJ190-DJ190*'SaaS - Churn'!DJ190-DJ190*'SaaS - Downselling'!DJ190-DJ190*'SaaS - Downselling'!DJ122+DJ54*'SaaS - Upselling'!DJ122+DJ122*'SaaS - Upselling'!DJ190</f>
        <v>9.5481357086297134</v>
      </c>
      <c r="DL190" s="89">
        <f ca="1">DK190-DK190*'SaaS - Churn'!DK190-DK190*'SaaS - Downselling'!DK190-DK190*'SaaS - Downselling'!DK122+DK54*'SaaS - Upselling'!DK122+DK122*'SaaS - Upselling'!DK190</f>
        <v>9.3571729944571196</v>
      </c>
      <c r="DM190" s="89">
        <f ca="1">DL190-DL190*'SaaS - Churn'!DL190-DL190*'SaaS - Downselling'!DL190-DL190*'SaaS - Downselling'!DL122+DL54*'SaaS - Upselling'!DL122+DL122*'SaaS - Upselling'!DL190</f>
        <v>9.170029534567977</v>
      </c>
      <c r="DN190" s="89">
        <f ca="1">DM190-DM190*'SaaS - Churn'!DM190-DM190*'SaaS - Downselling'!DM190-DM190*'SaaS - Downselling'!DM122+DM54*'SaaS - Upselling'!DM122+DM122*'SaaS - Upselling'!DM190</f>
        <v>8.9866289438766174</v>
      </c>
      <c r="DO190" s="89">
        <f ca="1">DN190-DN190*'SaaS - Churn'!DN190-DN190*'SaaS - Downselling'!DN190-DN190*'SaaS - Downselling'!DN122+DN54*'SaaS - Upselling'!DN122+DN122*'SaaS - Upselling'!DN190</f>
        <v>8.8068963649990852</v>
      </c>
      <c r="DP190" s="89">
        <f ca="1">DO190-DO190*'SaaS - Churn'!DO190-DO190*'SaaS - Downselling'!DO190-DO190*'SaaS - Downselling'!DO122+DO54*'SaaS - Upselling'!DO122+DO122*'SaaS - Upselling'!DO190</f>
        <v>8.6307584376991038</v>
      </c>
      <c r="DQ190" s="89">
        <f ca="1">DP190-DP190*'SaaS - Churn'!DP190-DP190*'SaaS - Downselling'!DP190-DP190*'SaaS - Downselling'!DP122+DP54*'SaaS - Upselling'!DP122+DP122*'SaaS - Upselling'!DP190</f>
        <v>8.4581432689451219</v>
      </c>
      <c r="DR190" s="89">
        <f ca="1">DQ190-DQ190*'SaaS - Churn'!DQ190-DQ190*'SaaS - Downselling'!DQ190-DQ190*'SaaS - Downselling'!DQ122+DQ54*'SaaS - Upselling'!DQ122+DQ122*'SaaS - Upselling'!DQ190</f>
        <v>8.2889804035662191</v>
      </c>
    </row>
    <row r="191" spans="2:122" ht="15.75" customHeight="1">
      <c r="B191" s="195">
        <v>44501</v>
      </c>
      <c r="BK191" s="89">
        <f ca="1"/>
        <v>27.3</v>
      </c>
      <c r="BL191" s="89">
        <f ca="1">BK191-BK191*'SaaS - Churn'!BK191-BK191*'SaaS - Downselling'!BK191-BK191*'SaaS - Downselling'!BK123+BK55*'SaaS - Upselling'!BK123+BK123*'SaaS - Upselling'!BK191</f>
        <v>26.754000000000001</v>
      </c>
      <c r="BM191" s="89">
        <f ca="1">BL191-BL191*'SaaS - Churn'!BL191-BL191*'SaaS - Downselling'!BL191-BL191*'SaaS - Downselling'!BL123+BL55*'SaaS - Upselling'!BL123+BL123*'SaaS - Upselling'!BL191</f>
        <v>26.218920000000001</v>
      </c>
      <c r="BN191" s="89">
        <f ca="1">BM191-BM191*'SaaS - Churn'!BM191-BM191*'SaaS - Downselling'!BM191-BM191*'SaaS - Downselling'!BM123+BM55*'SaaS - Upselling'!BM123+BM123*'SaaS - Upselling'!BM191</f>
        <v>25.694541600000001</v>
      </c>
      <c r="BO191" s="89">
        <f ca="1">BN191-BN191*'SaaS - Churn'!BN191-BN191*'SaaS - Downselling'!BN191-BN191*'SaaS - Downselling'!BN123+BN55*'SaaS - Upselling'!BN123+BN123*'SaaS - Upselling'!BN191</f>
        <v>25.180650768</v>
      </c>
      <c r="BP191" s="89">
        <f ca="1">BO191-BO191*'SaaS - Churn'!BO191-BO191*'SaaS - Downselling'!BO191-BO191*'SaaS - Downselling'!BO123+BO55*'SaaS - Upselling'!BO123+BO123*'SaaS - Upselling'!BO191</f>
        <v>24.67703775264</v>
      </c>
      <c r="BQ191" s="89">
        <f ca="1">BP191-BP191*'SaaS - Churn'!BP191-BP191*'SaaS - Downselling'!BP191-BP191*'SaaS - Downselling'!BP123+BP55*'SaaS - Upselling'!BP123+BP123*'SaaS - Upselling'!BP191</f>
        <v>24.183496997587202</v>
      </c>
      <c r="BR191" s="89">
        <f ca="1">BQ191-BQ191*'SaaS - Churn'!BQ191-BQ191*'SaaS - Downselling'!BQ191-BQ191*'SaaS - Downselling'!BQ123+BQ55*'SaaS - Upselling'!BQ123+BQ123*'SaaS - Upselling'!BQ191</f>
        <v>23.699827057635456</v>
      </c>
      <c r="BS191" s="89">
        <f ca="1">BR191-BR191*'SaaS - Churn'!BR191-BR191*'SaaS - Downselling'!BR191-BR191*'SaaS - Downselling'!BR123+BR55*'SaaS - Upselling'!BR123+BR123*'SaaS - Upselling'!BR191</f>
        <v>23.225830516482748</v>
      </c>
      <c r="BT191" s="89">
        <f ca="1">BS191-BS191*'SaaS - Churn'!BS191-BS191*'SaaS - Downselling'!BS191-BS191*'SaaS - Downselling'!BS123+BS55*'SaaS - Upselling'!BS123+BS123*'SaaS - Upselling'!BS191</f>
        <v>22.761313906153092</v>
      </c>
      <c r="BU191" s="89">
        <f ca="1">BT191-BT191*'SaaS - Churn'!BT191-BT191*'SaaS - Downselling'!BT191-BT191*'SaaS - Downselling'!BT123+BT55*'SaaS - Upselling'!BT123+BT123*'SaaS - Upselling'!BT191</f>
        <v>22.306087628030031</v>
      </c>
      <c r="BV191" s="89">
        <f ca="1">BU191-BU191*'SaaS - Churn'!BU191-BU191*'SaaS - Downselling'!BU191-BU191*'SaaS - Downselling'!BU123+BU55*'SaaS - Upselling'!BU123+BU123*'SaaS - Upselling'!BU191</f>
        <v>21.859965875469431</v>
      </c>
      <c r="BW191" s="89">
        <f ca="1">BV191-BV191*'SaaS - Churn'!BV191-BV191*'SaaS - Downselling'!BV191-BV191*'SaaS - Downselling'!BV123+BV55*'SaaS - Upselling'!BV123+BV123*'SaaS - Upselling'!BV191</f>
        <v>21.422766557960042</v>
      </c>
      <c r="BX191" s="89">
        <f ca="1">BW191-BW191*'SaaS - Churn'!BW191-BW191*'SaaS - Downselling'!BW191-BW191*'SaaS - Downselling'!BW123+BW55*'SaaS - Upselling'!BW123+BW123*'SaaS - Upselling'!BW191</f>
        <v>20.994311226800843</v>
      </c>
      <c r="BY191" s="89">
        <f ca="1">BX191-BX191*'SaaS - Churn'!BX191-BX191*'SaaS - Downselling'!BX191-BX191*'SaaS - Downselling'!BX123+BX55*'SaaS - Upselling'!BX123+BX123*'SaaS - Upselling'!BX191</f>
        <v>20.574425002264825</v>
      </c>
      <c r="BZ191" s="89">
        <f ca="1">BY191-BY191*'SaaS - Churn'!BY191-BY191*'SaaS - Downselling'!BY191-BY191*'SaaS - Downselling'!BY123+BY55*'SaaS - Upselling'!BY123+BY123*'SaaS - Upselling'!BY191</f>
        <v>20.162936502219527</v>
      </c>
      <c r="CA191" s="89">
        <f ca="1">BZ191-BZ191*'SaaS - Churn'!BZ191-BZ191*'SaaS - Downselling'!BZ191-BZ191*'SaaS - Downselling'!BZ123+BZ55*'SaaS - Upselling'!BZ123+BZ123*'SaaS - Upselling'!BZ191</f>
        <v>19.759677772175134</v>
      </c>
      <c r="CB191" s="89">
        <f ca="1">CA191-CA191*'SaaS - Churn'!CA191-CA191*'SaaS - Downselling'!CA191-CA191*'SaaS - Downselling'!CA123+CA55*'SaaS - Upselling'!CA123+CA123*'SaaS - Upselling'!CA191</f>
        <v>19.364484216731633</v>
      </c>
      <c r="CC191" s="89">
        <f ca="1">CB191-CB191*'SaaS - Churn'!CB191-CB191*'SaaS - Downselling'!CB191-CB191*'SaaS - Downselling'!CB123+CB55*'SaaS - Upselling'!CB123+CB123*'SaaS - Upselling'!CB191</f>
        <v>18.977194532397</v>
      </c>
      <c r="CD191" s="89">
        <f ca="1">CC191-CC191*'SaaS - Churn'!CC191-CC191*'SaaS - Downselling'!CC191-CC191*'SaaS - Downselling'!CC123+CC55*'SaaS - Upselling'!CC123+CC123*'SaaS - Upselling'!CC191</f>
        <v>18.597650641749059</v>
      </c>
      <c r="CE191" s="89">
        <f ca="1">CD191-CD191*'SaaS - Churn'!CD191-CD191*'SaaS - Downselling'!CD191-CD191*'SaaS - Downselling'!CD123+CD55*'SaaS - Upselling'!CD123+CD123*'SaaS - Upselling'!CD191</f>
        <v>18.225697628914077</v>
      </c>
      <c r="CF191" s="89">
        <f ca="1">CE191-CE191*'SaaS - Churn'!CE191-CE191*'SaaS - Downselling'!CE191-CE191*'SaaS - Downselling'!CE123+CE55*'SaaS - Upselling'!CE123+CE123*'SaaS - Upselling'!CE191</f>
        <v>17.861183676335795</v>
      </c>
      <c r="CG191" s="89">
        <f ca="1">CF191-CF191*'SaaS - Churn'!CF191-CF191*'SaaS - Downselling'!CF191-CF191*'SaaS - Downselling'!CF123+CF55*'SaaS - Upselling'!CF123+CF123*'SaaS - Upselling'!CF191</f>
        <v>17.50396000280908</v>
      </c>
      <c r="CH191" s="89">
        <f ca="1">CG191-CG191*'SaaS - Churn'!CG191-CG191*'SaaS - Downselling'!CG191-CG191*'SaaS - Downselling'!CG123+CG55*'SaaS - Upselling'!CG123+CG123*'SaaS - Upselling'!CG191</f>
        <v>17.153880802752898</v>
      </c>
      <c r="CI191" s="89">
        <f ca="1">CH191-CH191*'SaaS - Churn'!CH191-CH191*'SaaS - Downselling'!CH191-CH191*'SaaS - Downselling'!CH123+CH55*'SaaS - Upselling'!CH123+CH123*'SaaS - Upselling'!CH191</f>
        <v>16.810803186697839</v>
      </c>
      <c r="CJ191" s="89">
        <f ca="1">CI191-CI191*'SaaS - Churn'!CI191-CI191*'SaaS - Downselling'!CI191-CI191*'SaaS - Downselling'!CI123+CI55*'SaaS - Upselling'!CI123+CI123*'SaaS - Upselling'!CI191</f>
        <v>16.474587122963882</v>
      </c>
      <c r="CK191" s="89">
        <f ca="1">CJ191-CJ191*'SaaS - Churn'!CJ191-CJ191*'SaaS - Downselling'!CJ191-CJ191*'SaaS - Downselling'!CJ123+CJ55*'SaaS - Upselling'!CJ123+CJ123*'SaaS - Upselling'!CJ191</f>
        <v>16.145095380504603</v>
      </c>
      <c r="CL191" s="89">
        <f ca="1">CK191-CK191*'SaaS - Churn'!CK191-CK191*'SaaS - Downselling'!CK191-CK191*'SaaS - Downselling'!CK123+CK55*'SaaS - Upselling'!CK123+CK123*'SaaS - Upselling'!CK191</f>
        <v>15.822193472894512</v>
      </c>
      <c r="CM191" s="89">
        <f ca="1">CL191-CL191*'SaaS - Churn'!CL191-CL191*'SaaS - Downselling'!CL191-CL191*'SaaS - Downselling'!CL123+CL55*'SaaS - Upselling'!CL123+CL123*'SaaS - Upselling'!CL191</f>
        <v>15.505749603436621</v>
      </c>
      <c r="CN191" s="89">
        <f ca="1">CM191-CM191*'SaaS - Churn'!CM191-CM191*'SaaS - Downselling'!CM191-CM191*'SaaS - Downselling'!CM123+CM55*'SaaS - Upselling'!CM123+CM123*'SaaS - Upselling'!CM191</f>
        <v>15.19563461136789</v>
      </c>
      <c r="CO191" s="89">
        <f ca="1">CN191-CN191*'SaaS - Churn'!CN191-CN191*'SaaS - Downselling'!CN191-CN191*'SaaS - Downselling'!CN123+CN55*'SaaS - Upselling'!CN123+CN123*'SaaS - Upselling'!CN191</f>
        <v>14.891721919140531</v>
      </c>
      <c r="CP191" s="89">
        <f ca="1">CO191-CO191*'SaaS - Churn'!CO191-CO191*'SaaS - Downselling'!CO191-CO191*'SaaS - Downselling'!CO123+CO55*'SaaS - Upselling'!CO123+CO123*'SaaS - Upselling'!CO191</f>
        <v>14.59388748075772</v>
      </c>
      <c r="CQ191" s="89">
        <f ca="1">CP191-CP191*'SaaS - Churn'!CP191-CP191*'SaaS - Downselling'!CP191-CP191*'SaaS - Downselling'!CP123+CP55*'SaaS - Upselling'!CP123+CP123*'SaaS - Upselling'!CP191</f>
        <v>14.302009731142565</v>
      </c>
      <c r="CR191" s="89">
        <f ca="1">CQ191-CQ191*'SaaS - Churn'!CQ191-CQ191*'SaaS - Downselling'!CQ191-CQ191*'SaaS - Downselling'!CQ123+CQ55*'SaaS - Upselling'!CQ123+CQ123*'SaaS - Upselling'!CQ191</f>
        <v>14.015969536519714</v>
      </c>
      <c r="CS191" s="89">
        <f ca="1">CR191-CR191*'SaaS - Churn'!CR191-CR191*'SaaS - Downselling'!CR191-CR191*'SaaS - Downselling'!CR123+CR55*'SaaS - Upselling'!CR123+CR123*'SaaS - Upselling'!CR191</f>
        <v>13.73565014578932</v>
      </c>
      <c r="CT191" s="89">
        <f ca="1">CS191-CS191*'SaaS - Churn'!CS191-CS191*'SaaS - Downselling'!CS191-CS191*'SaaS - Downselling'!CS123+CS55*'SaaS - Upselling'!CS123+CS123*'SaaS - Upselling'!CS191</f>
        <v>13.460937142873533</v>
      </c>
      <c r="CU191" s="89">
        <f ca="1">CT191-CT191*'SaaS - Churn'!CT191-CT191*'SaaS - Downselling'!CT191-CT191*'SaaS - Downselling'!CT123+CT55*'SaaS - Upselling'!CT123+CT123*'SaaS - Upselling'!CT191</f>
        <v>13.191718400016063</v>
      </c>
      <c r="CV191" s="89">
        <f ca="1">CU191-CU191*'SaaS - Churn'!CU191-CU191*'SaaS - Downselling'!CU191-CU191*'SaaS - Downselling'!CU123+CU55*'SaaS - Upselling'!CU123+CU123*'SaaS - Upselling'!CU191</f>
        <v>12.927884032015742</v>
      </c>
      <c r="CW191" s="89">
        <f ca="1">CV191-CV191*'SaaS - Churn'!CV191-CV191*'SaaS - Downselling'!CV191-CV191*'SaaS - Downselling'!CV123+CV55*'SaaS - Upselling'!CV123+CV123*'SaaS - Upselling'!CV191</f>
        <v>12.669326351375426</v>
      </c>
      <c r="CX191" s="89">
        <f ca="1">CW191-CW191*'SaaS - Churn'!CW191-CW191*'SaaS - Downselling'!CW191-CW191*'SaaS - Downselling'!CW123+CW55*'SaaS - Upselling'!CW123+CW123*'SaaS - Upselling'!CW191</f>
        <v>12.415939824347918</v>
      </c>
      <c r="CY191" s="89">
        <f ca="1">CX191-CX191*'SaaS - Churn'!CX191-CX191*'SaaS - Downselling'!CX191-CX191*'SaaS - Downselling'!CX123+CX55*'SaaS - Upselling'!CX123+CX123*'SaaS - Upselling'!CX191</f>
        <v>12.16762102786096</v>
      </c>
      <c r="CZ191" s="89">
        <f ca="1">CY191-CY191*'SaaS - Churn'!CY191-CY191*'SaaS - Downselling'!CY191-CY191*'SaaS - Downselling'!CY123+CY55*'SaaS - Upselling'!CY123+CY123*'SaaS - Upselling'!CY191</f>
        <v>11.924268607303741</v>
      </c>
      <c r="DA191" s="89">
        <f ca="1">CZ191-CZ191*'SaaS - Churn'!CZ191-CZ191*'SaaS - Downselling'!CZ191-CZ191*'SaaS - Downselling'!CZ123+CZ55*'SaaS - Upselling'!CZ123+CZ123*'SaaS - Upselling'!CZ191</f>
        <v>11.685783235157666</v>
      </c>
      <c r="DB191" s="89">
        <f ca="1">DA191-DA191*'SaaS - Churn'!DA191-DA191*'SaaS - Downselling'!DA191-DA191*'SaaS - Downselling'!DA123+DA55*'SaaS - Upselling'!DA123+DA123*'SaaS - Upselling'!DA191</f>
        <v>11.452067570454513</v>
      </c>
      <c r="DC191" s="89">
        <f ca="1">DB191-DB191*'SaaS - Churn'!DB191-DB191*'SaaS - Downselling'!DB191-DB191*'SaaS - Downselling'!DB123+DB55*'SaaS - Upselling'!DB123+DB123*'SaaS - Upselling'!DB191</f>
        <v>11.223026219045423</v>
      </c>
      <c r="DD191" s="89">
        <f ca="1">DC191-DC191*'SaaS - Churn'!DC191-DC191*'SaaS - Downselling'!DC191-DC191*'SaaS - Downselling'!DC123+DC55*'SaaS - Upselling'!DC123+DC123*'SaaS - Upselling'!DC191</f>
        <v>10.998565694664514</v>
      </c>
      <c r="DE191" s="89">
        <f ca="1">DD191-DD191*'SaaS - Churn'!DD191-DD191*'SaaS - Downselling'!DD191-DD191*'SaaS - Downselling'!DD123+DD55*'SaaS - Upselling'!DD123+DD123*'SaaS - Upselling'!DD191</f>
        <v>10.778594380771223</v>
      </c>
      <c r="DF191" s="89">
        <f ca="1">DE191-DE191*'SaaS - Churn'!DE191-DE191*'SaaS - Downselling'!DE191-DE191*'SaaS - Downselling'!DE123+DE55*'SaaS - Upselling'!DE123+DE123*'SaaS - Upselling'!DE191</f>
        <v>10.563022493155799</v>
      </c>
      <c r="DG191" s="89">
        <f ca="1">DF191-DF191*'SaaS - Churn'!DF191-DF191*'SaaS - Downselling'!DF191-DF191*'SaaS - Downselling'!DF123+DF55*'SaaS - Upselling'!DF123+DF123*'SaaS - Upselling'!DF191</f>
        <v>10.351762043292682</v>
      </c>
      <c r="DH191" s="89">
        <f ca="1">DG191-DG191*'SaaS - Churn'!DG191-DG191*'SaaS - Downselling'!DG191-DG191*'SaaS - Downselling'!DG123+DG55*'SaaS - Upselling'!DG123+DG123*'SaaS - Upselling'!DG191</f>
        <v>10.144726802426829</v>
      </c>
      <c r="DI191" s="89">
        <f ca="1">DH191-DH191*'SaaS - Churn'!DH191-DH191*'SaaS - Downselling'!DH191-DH191*'SaaS - Downselling'!DH123+DH55*'SaaS - Upselling'!DH123+DH123*'SaaS - Upselling'!DH191</f>
        <v>9.9418322663782934</v>
      </c>
      <c r="DJ191" s="89">
        <f ca="1">DI191-DI191*'SaaS - Churn'!DI191-DI191*'SaaS - Downselling'!DI191-DI191*'SaaS - Downselling'!DI123+DI55*'SaaS - Upselling'!DI123+DI123*'SaaS - Upselling'!DI191</f>
        <v>9.7429956210507278</v>
      </c>
      <c r="DK191" s="89">
        <f ca="1">DJ191-DJ191*'SaaS - Churn'!DJ191-DJ191*'SaaS - Downselling'!DJ191-DJ191*'SaaS - Downselling'!DJ123+DJ55*'SaaS - Upselling'!DJ123+DJ123*'SaaS - Upselling'!DJ191</f>
        <v>9.5481357086297134</v>
      </c>
      <c r="DL191" s="89">
        <f ca="1">DK191-DK191*'SaaS - Churn'!DK191-DK191*'SaaS - Downselling'!DK191-DK191*'SaaS - Downselling'!DK123+DK55*'SaaS - Upselling'!DK123+DK123*'SaaS - Upselling'!DK191</f>
        <v>9.3571729944571196</v>
      </c>
      <c r="DM191" s="89">
        <f ca="1">DL191-DL191*'SaaS - Churn'!DL191-DL191*'SaaS - Downselling'!DL191-DL191*'SaaS - Downselling'!DL123+DL55*'SaaS - Upselling'!DL123+DL123*'SaaS - Upselling'!DL191</f>
        <v>9.170029534567977</v>
      </c>
      <c r="DN191" s="89">
        <f ca="1">DM191-DM191*'SaaS - Churn'!DM191-DM191*'SaaS - Downselling'!DM191-DM191*'SaaS - Downselling'!DM123+DM55*'SaaS - Upselling'!DM123+DM123*'SaaS - Upselling'!DM191</f>
        <v>8.9866289438766174</v>
      </c>
      <c r="DO191" s="89">
        <f ca="1">DN191-DN191*'SaaS - Churn'!DN191-DN191*'SaaS - Downselling'!DN191-DN191*'SaaS - Downselling'!DN123+DN55*'SaaS - Upselling'!DN123+DN123*'SaaS - Upselling'!DN191</f>
        <v>8.8068963649990852</v>
      </c>
      <c r="DP191" s="89">
        <f ca="1">DO191-DO191*'SaaS - Churn'!DO191-DO191*'SaaS - Downselling'!DO191-DO191*'SaaS - Downselling'!DO123+DO55*'SaaS - Upselling'!DO123+DO123*'SaaS - Upselling'!DO191</f>
        <v>8.6307584376991038</v>
      </c>
      <c r="DQ191" s="89">
        <f ca="1">DP191-DP191*'SaaS - Churn'!DP191-DP191*'SaaS - Downselling'!DP191-DP191*'SaaS - Downselling'!DP123+DP55*'SaaS - Upselling'!DP123+DP123*'SaaS - Upselling'!DP191</f>
        <v>8.4581432689451219</v>
      </c>
      <c r="DR191" s="89">
        <f ca="1">DQ191-DQ191*'SaaS - Churn'!DQ191-DQ191*'SaaS - Downselling'!DQ191-DQ191*'SaaS - Downselling'!DQ123+DQ55*'SaaS - Upselling'!DQ123+DQ123*'SaaS - Upselling'!DQ191</f>
        <v>8.2889804035662191</v>
      </c>
    </row>
    <row r="192" spans="2:122" ht="15.75" customHeight="1">
      <c r="B192" s="195">
        <v>44531</v>
      </c>
      <c r="BK192" s="89">
        <f ca="1"/>
        <v>27.3</v>
      </c>
      <c r="BL192" s="89">
        <f ca="1">BK192-BK192*'SaaS - Churn'!BK192-BK192*'SaaS - Downselling'!BK192-BK192*'SaaS - Downselling'!BK124+BK56*'SaaS - Upselling'!BK124+BK124*'SaaS - Upselling'!BK192</f>
        <v>26.754000000000001</v>
      </c>
      <c r="BM192" s="89">
        <f ca="1">BL192-BL192*'SaaS - Churn'!BL192-BL192*'SaaS - Downselling'!BL192-BL192*'SaaS - Downselling'!BL124+BL56*'SaaS - Upselling'!BL124+BL124*'SaaS - Upselling'!BL192</f>
        <v>26.218920000000001</v>
      </c>
      <c r="BN192" s="89">
        <f ca="1">BM192-BM192*'SaaS - Churn'!BM192-BM192*'SaaS - Downselling'!BM192-BM192*'SaaS - Downselling'!BM124+BM56*'SaaS - Upselling'!BM124+BM124*'SaaS - Upselling'!BM192</f>
        <v>25.694541600000001</v>
      </c>
      <c r="BO192" s="89">
        <f ca="1">BN192-BN192*'SaaS - Churn'!BN192-BN192*'SaaS - Downselling'!BN192-BN192*'SaaS - Downselling'!BN124+BN56*'SaaS - Upselling'!BN124+BN124*'SaaS - Upselling'!BN192</f>
        <v>25.180650768</v>
      </c>
      <c r="BP192" s="89">
        <f ca="1">BO192-BO192*'SaaS - Churn'!BO192-BO192*'SaaS - Downselling'!BO192-BO192*'SaaS - Downselling'!BO124+BO56*'SaaS - Upselling'!BO124+BO124*'SaaS - Upselling'!BO192</f>
        <v>24.67703775264</v>
      </c>
      <c r="BQ192" s="89">
        <f ca="1">BP192-BP192*'SaaS - Churn'!BP192-BP192*'SaaS - Downselling'!BP192-BP192*'SaaS - Downselling'!BP124+BP56*'SaaS - Upselling'!BP124+BP124*'SaaS - Upselling'!BP192</f>
        <v>24.183496997587202</v>
      </c>
      <c r="BR192" s="89">
        <f ca="1">BQ192-BQ192*'SaaS - Churn'!BQ192-BQ192*'SaaS - Downselling'!BQ192-BQ192*'SaaS - Downselling'!BQ124+BQ56*'SaaS - Upselling'!BQ124+BQ124*'SaaS - Upselling'!BQ192</f>
        <v>23.699827057635456</v>
      </c>
      <c r="BS192" s="89">
        <f ca="1">BR192-BR192*'SaaS - Churn'!BR192-BR192*'SaaS - Downselling'!BR192-BR192*'SaaS - Downselling'!BR124+BR56*'SaaS - Upselling'!BR124+BR124*'SaaS - Upselling'!BR192</f>
        <v>23.225830516482748</v>
      </c>
      <c r="BT192" s="89">
        <f ca="1">BS192-BS192*'SaaS - Churn'!BS192-BS192*'SaaS - Downselling'!BS192-BS192*'SaaS - Downselling'!BS124+BS56*'SaaS - Upselling'!BS124+BS124*'SaaS - Upselling'!BS192</f>
        <v>22.761313906153092</v>
      </c>
      <c r="BU192" s="89">
        <f ca="1">BT192-BT192*'SaaS - Churn'!BT192-BT192*'SaaS - Downselling'!BT192-BT192*'SaaS - Downselling'!BT124+BT56*'SaaS - Upselling'!BT124+BT124*'SaaS - Upselling'!BT192</f>
        <v>22.306087628030031</v>
      </c>
      <c r="BV192" s="89">
        <f ca="1">BU192-BU192*'SaaS - Churn'!BU192-BU192*'SaaS - Downselling'!BU192-BU192*'SaaS - Downselling'!BU124+BU56*'SaaS - Upselling'!BU124+BU124*'SaaS - Upselling'!BU192</f>
        <v>21.859965875469431</v>
      </c>
      <c r="BW192" s="89">
        <f ca="1">BV192-BV192*'SaaS - Churn'!BV192-BV192*'SaaS - Downselling'!BV192-BV192*'SaaS - Downselling'!BV124+BV56*'SaaS - Upselling'!BV124+BV124*'SaaS - Upselling'!BV192</f>
        <v>21.422766557960042</v>
      </c>
      <c r="BX192" s="89">
        <f ca="1">BW192-BW192*'SaaS - Churn'!BW192-BW192*'SaaS - Downselling'!BW192-BW192*'SaaS - Downselling'!BW124+BW56*'SaaS - Upselling'!BW124+BW124*'SaaS - Upselling'!BW192</f>
        <v>20.994311226800843</v>
      </c>
      <c r="BY192" s="89">
        <f ca="1">BX192-BX192*'SaaS - Churn'!BX192-BX192*'SaaS - Downselling'!BX192-BX192*'SaaS - Downselling'!BX124+BX56*'SaaS - Upselling'!BX124+BX124*'SaaS - Upselling'!BX192</f>
        <v>20.574425002264825</v>
      </c>
      <c r="BZ192" s="89">
        <f ca="1">BY192-BY192*'SaaS - Churn'!BY192-BY192*'SaaS - Downselling'!BY192-BY192*'SaaS - Downselling'!BY124+BY56*'SaaS - Upselling'!BY124+BY124*'SaaS - Upselling'!BY192</f>
        <v>20.162936502219527</v>
      </c>
      <c r="CA192" s="89">
        <f ca="1">BZ192-BZ192*'SaaS - Churn'!BZ192-BZ192*'SaaS - Downselling'!BZ192-BZ192*'SaaS - Downselling'!BZ124+BZ56*'SaaS - Upselling'!BZ124+BZ124*'SaaS - Upselling'!BZ192</f>
        <v>19.759677772175134</v>
      </c>
      <c r="CB192" s="89">
        <f ca="1">CA192-CA192*'SaaS - Churn'!CA192-CA192*'SaaS - Downselling'!CA192-CA192*'SaaS - Downselling'!CA124+CA56*'SaaS - Upselling'!CA124+CA124*'SaaS - Upselling'!CA192</f>
        <v>19.364484216731633</v>
      </c>
      <c r="CC192" s="89">
        <f ca="1">CB192-CB192*'SaaS - Churn'!CB192-CB192*'SaaS - Downselling'!CB192-CB192*'SaaS - Downselling'!CB124+CB56*'SaaS - Upselling'!CB124+CB124*'SaaS - Upselling'!CB192</f>
        <v>18.977194532397</v>
      </c>
      <c r="CD192" s="89">
        <f ca="1">CC192-CC192*'SaaS - Churn'!CC192-CC192*'SaaS - Downselling'!CC192-CC192*'SaaS - Downselling'!CC124+CC56*'SaaS - Upselling'!CC124+CC124*'SaaS - Upselling'!CC192</f>
        <v>18.597650641749059</v>
      </c>
      <c r="CE192" s="89">
        <f ca="1">CD192-CD192*'SaaS - Churn'!CD192-CD192*'SaaS - Downselling'!CD192-CD192*'SaaS - Downselling'!CD124+CD56*'SaaS - Upselling'!CD124+CD124*'SaaS - Upselling'!CD192</f>
        <v>18.225697628914077</v>
      </c>
      <c r="CF192" s="89">
        <f ca="1">CE192-CE192*'SaaS - Churn'!CE192-CE192*'SaaS - Downselling'!CE192-CE192*'SaaS - Downselling'!CE124+CE56*'SaaS - Upselling'!CE124+CE124*'SaaS - Upselling'!CE192</f>
        <v>17.861183676335795</v>
      </c>
      <c r="CG192" s="89">
        <f ca="1">CF192-CF192*'SaaS - Churn'!CF192-CF192*'SaaS - Downselling'!CF192-CF192*'SaaS - Downselling'!CF124+CF56*'SaaS - Upselling'!CF124+CF124*'SaaS - Upselling'!CF192</f>
        <v>17.50396000280908</v>
      </c>
      <c r="CH192" s="89">
        <f ca="1">CG192-CG192*'SaaS - Churn'!CG192-CG192*'SaaS - Downselling'!CG192-CG192*'SaaS - Downselling'!CG124+CG56*'SaaS - Upselling'!CG124+CG124*'SaaS - Upselling'!CG192</f>
        <v>17.153880802752898</v>
      </c>
      <c r="CI192" s="89">
        <f ca="1">CH192-CH192*'SaaS - Churn'!CH192-CH192*'SaaS - Downselling'!CH192-CH192*'SaaS - Downselling'!CH124+CH56*'SaaS - Upselling'!CH124+CH124*'SaaS - Upselling'!CH192</f>
        <v>16.810803186697839</v>
      </c>
      <c r="CJ192" s="89">
        <f ca="1">CI192-CI192*'SaaS - Churn'!CI192-CI192*'SaaS - Downselling'!CI192-CI192*'SaaS - Downselling'!CI124+CI56*'SaaS - Upselling'!CI124+CI124*'SaaS - Upselling'!CI192</f>
        <v>16.474587122963882</v>
      </c>
      <c r="CK192" s="89">
        <f ca="1">CJ192-CJ192*'SaaS - Churn'!CJ192-CJ192*'SaaS - Downselling'!CJ192-CJ192*'SaaS - Downselling'!CJ124+CJ56*'SaaS - Upselling'!CJ124+CJ124*'SaaS - Upselling'!CJ192</f>
        <v>16.145095380504603</v>
      </c>
      <c r="CL192" s="89">
        <f ca="1">CK192-CK192*'SaaS - Churn'!CK192-CK192*'SaaS - Downselling'!CK192-CK192*'SaaS - Downselling'!CK124+CK56*'SaaS - Upselling'!CK124+CK124*'SaaS - Upselling'!CK192</f>
        <v>15.822193472894512</v>
      </c>
      <c r="CM192" s="89">
        <f ca="1">CL192-CL192*'SaaS - Churn'!CL192-CL192*'SaaS - Downselling'!CL192-CL192*'SaaS - Downselling'!CL124+CL56*'SaaS - Upselling'!CL124+CL124*'SaaS - Upselling'!CL192</f>
        <v>15.505749603436621</v>
      </c>
      <c r="CN192" s="89">
        <f ca="1">CM192-CM192*'SaaS - Churn'!CM192-CM192*'SaaS - Downselling'!CM192-CM192*'SaaS - Downselling'!CM124+CM56*'SaaS - Upselling'!CM124+CM124*'SaaS - Upselling'!CM192</f>
        <v>15.19563461136789</v>
      </c>
      <c r="CO192" s="89">
        <f ca="1">CN192-CN192*'SaaS - Churn'!CN192-CN192*'SaaS - Downselling'!CN192-CN192*'SaaS - Downselling'!CN124+CN56*'SaaS - Upselling'!CN124+CN124*'SaaS - Upselling'!CN192</f>
        <v>14.891721919140531</v>
      </c>
      <c r="CP192" s="89">
        <f ca="1">CO192-CO192*'SaaS - Churn'!CO192-CO192*'SaaS - Downselling'!CO192-CO192*'SaaS - Downselling'!CO124+CO56*'SaaS - Upselling'!CO124+CO124*'SaaS - Upselling'!CO192</f>
        <v>14.59388748075772</v>
      </c>
      <c r="CQ192" s="89">
        <f ca="1">CP192-CP192*'SaaS - Churn'!CP192-CP192*'SaaS - Downselling'!CP192-CP192*'SaaS - Downselling'!CP124+CP56*'SaaS - Upselling'!CP124+CP124*'SaaS - Upselling'!CP192</f>
        <v>14.302009731142565</v>
      </c>
      <c r="CR192" s="89">
        <f ca="1">CQ192-CQ192*'SaaS - Churn'!CQ192-CQ192*'SaaS - Downselling'!CQ192-CQ192*'SaaS - Downselling'!CQ124+CQ56*'SaaS - Upselling'!CQ124+CQ124*'SaaS - Upselling'!CQ192</f>
        <v>14.015969536519714</v>
      </c>
      <c r="CS192" s="89">
        <f ca="1">CR192-CR192*'SaaS - Churn'!CR192-CR192*'SaaS - Downselling'!CR192-CR192*'SaaS - Downselling'!CR124+CR56*'SaaS - Upselling'!CR124+CR124*'SaaS - Upselling'!CR192</f>
        <v>13.73565014578932</v>
      </c>
      <c r="CT192" s="89">
        <f ca="1">CS192-CS192*'SaaS - Churn'!CS192-CS192*'SaaS - Downselling'!CS192-CS192*'SaaS - Downselling'!CS124+CS56*'SaaS - Upselling'!CS124+CS124*'SaaS - Upselling'!CS192</f>
        <v>13.460937142873533</v>
      </c>
      <c r="CU192" s="89">
        <f ca="1">CT192-CT192*'SaaS - Churn'!CT192-CT192*'SaaS - Downselling'!CT192-CT192*'SaaS - Downselling'!CT124+CT56*'SaaS - Upselling'!CT124+CT124*'SaaS - Upselling'!CT192</f>
        <v>13.191718400016063</v>
      </c>
      <c r="CV192" s="89">
        <f ca="1">CU192-CU192*'SaaS - Churn'!CU192-CU192*'SaaS - Downselling'!CU192-CU192*'SaaS - Downselling'!CU124+CU56*'SaaS - Upselling'!CU124+CU124*'SaaS - Upselling'!CU192</f>
        <v>12.927884032015742</v>
      </c>
      <c r="CW192" s="89">
        <f ca="1">CV192-CV192*'SaaS - Churn'!CV192-CV192*'SaaS - Downselling'!CV192-CV192*'SaaS - Downselling'!CV124+CV56*'SaaS - Upselling'!CV124+CV124*'SaaS - Upselling'!CV192</f>
        <v>12.669326351375426</v>
      </c>
      <c r="CX192" s="89">
        <f ca="1">CW192-CW192*'SaaS - Churn'!CW192-CW192*'SaaS - Downselling'!CW192-CW192*'SaaS - Downselling'!CW124+CW56*'SaaS - Upselling'!CW124+CW124*'SaaS - Upselling'!CW192</f>
        <v>12.415939824347918</v>
      </c>
      <c r="CY192" s="89">
        <f ca="1">CX192-CX192*'SaaS - Churn'!CX192-CX192*'SaaS - Downselling'!CX192-CX192*'SaaS - Downselling'!CX124+CX56*'SaaS - Upselling'!CX124+CX124*'SaaS - Upselling'!CX192</f>
        <v>12.16762102786096</v>
      </c>
      <c r="CZ192" s="89">
        <f ca="1">CY192-CY192*'SaaS - Churn'!CY192-CY192*'SaaS - Downselling'!CY192-CY192*'SaaS - Downselling'!CY124+CY56*'SaaS - Upselling'!CY124+CY124*'SaaS - Upselling'!CY192</f>
        <v>11.924268607303741</v>
      </c>
      <c r="DA192" s="89">
        <f ca="1">CZ192-CZ192*'SaaS - Churn'!CZ192-CZ192*'SaaS - Downselling'!CZ192-CZ192*'SaaS - Downselling'!CZ124+CZ56*'SaaS - Upselling'!CZ124+CZ124*'SaaS - Upselling'!CZ192</f>
        <v>11.685783235157666</v>
      </c>
      <c r="DB192" s="89">
        <f ca="1">DA192-DA192*'SaaS - Churn'!DA192-DA192*'SaaS - Downselling'!DA192-DA192*'SaaS - Downselling'!DA124+DA56*'SaaS - Upselling'!DA124+DA124*'SaaS - Upselling'!DA192</f>
        <v>11.452067570454513</v>
      </c>
      <c r="DC192" s="89">
        <f ca="1">DB192-DB192*'SaaS - Churn'!DB192-DB192*'SaaS - Downselling'!DB192-DB192*'SaaS - Downselling'!DB124+DB56*'SaaS - Upselling'!DB124+DB124*'SaaS - Upselling'!DB192</f>
        <v>11.223026219045423</v>
      </c>
      <c r="DD192" s="89">
        <f ca="1">DC192-DC192*'SaaS - Churn'!DC192-DC192*'SaaS - Downselling'!DC192-DC192*'SaaS - Downselling'!DC124+DC56*'SaaS - Upselling'!DC124+DC124*'SaaS - Upselling'!DC192</f>
        <v>10.998565694664514</v>
      </c>
      <c r="DE192" s="89">
        <f ca="1">DD192-DD192*'SaaS - Churn'!DD192-DD192*'SaaS - Downselling'!DD192-DD192*'SaaS - Downselling'!DD124+DD56*'SaaS - Upselling'!DD124+DD124*'SaaS - Upselling'!DD192</f>
        <v>10.778594380771223</v>
      </c>
      <c r="DF192" s="89">
        <f ca="1">DE192-DE192*'SaaS - Churn'!DE192-DE192*'SaaS - Downselling'!DE192-DE192*'SaaS - Downselling'!DE124+DE56*'SaaS - Upselling'!DE124+DE124*'SaaS - Upselling'!DE192</f>
        <v>10.563022493155799</v>
      </c>
      <c r="DG192" s="89">
        <f ca="1">DF192-DF192*'SaaS - Churn'!DF192-DF192*'SaaS - Downselling'!DF192-DF192*'SaaS - Downselling'!DF124+DF56*'SaaS - Upselling'!DF124+DF124*'SaaS - Upselling'!DF192</f>
        <v>10.351762043292682</v>
      </c>
      <c r="DH192" s="89">
        <f ca="1">DG192-DG192*'SaaS - Churn'!DG192-DG192*'SaaS - Downselling'!DG192-DG192*'SaaS - Downselling'!DG124+DG56*'SaaS - Upselling'!DG124+DG124*'SaaS - Upselling'!DG192</f>
        <v>10.144726802426829</v>
      </c>
      <c r="DI192" s="89">
        <f ca="1">DH192-DH192*'SaaS - Churn'!DH192-DH192*'SaaS - Downselling'!DH192-DH192*'SaaS - Downselling'!DH124+DH56*'SaaS - Upselling'!DH124+DH124*'SaaS - Upselling'!DH192</f>
        <v>9.9418322663782934</v>
      </c>
      <c r="DJ192" s="89">
        <f ca="1">DI192-DI192*'SaaS - Churn'!DI192-DI192*'SaaS - Downselling'!DI192-DI192*'SaaS - Downselling'!DI124+DI56*'SaaS - Upselling'!DI124+DI124*'SaaS - Upselling'!DI192</f>
        <v>9.7429956210507278</v>
      </c>
      <c r="DK192" s="89">
        <f ca="1">DJ192-DJ192*'SaaS - Churn'!DJ192-DJ192*'SaaS - Downselling'!DJ192-DJ192*'SaaS - Downselling'!DJ124+DJ56*'SaaS - Upselling'!DJ124+DJ124*'SaaS - Upselling'!DJ192</f>
        <v>9.5481357086297134</v>
      </c>
      <c r="DL192" s="89">
        <f ca="1">DK192-DK192*'SaaS - Churn'!DK192-DK192*'SaaS - Downselling'!DK192-DK192*'SaaS - Downselling'!DK124+DK56*'SaaS - Upselling'!DK124+DK124*'SaaS - Upselling'!DK192</f>
        <v>9.3571729944571196</v>
      </c>
      <c r="DM192" s="89">
        <f ca="1">DL192-DL192*'SaaS - Churn'!DL192-DL192*'SaaS - Downselling'!DL192-DL192*'SaaS - Downselling'!DL124+DL56*'SaaS - Upselling'!DL124+DL124*'SaaS - Upselling'!DL192</f>
        <v>9.170029534567977</v>
      </c>
      <c r="DN192" s="89">
        <f ca="1">DM192-DM192*'SaaS - Churn'!DM192-DM192*'SaaS - Downselling'!DM192-DM192*'SaaS - Downselling'!DM124+DM56*'SaaS - Upselling'!DM124+DM124*'SaaS - Upselling'!DM192</f>
        <v>8.9866289438766174</v>
      </c>
      <c r="DO192" s="89">
        <f ca="1">DN192-DN192*'SaaS - Churn'!DN192-DN192*'SaaS - Downselling'!DN192-DN192*'SaaS - Downselling'!DN124+DN56*'SaaS - Upselling'!DN124+DN124*'SaaS - Upselling'!DN192</f>
        <v>8.8068963649990852</v>
      </c>
      <c r="DP192" s="89">
        <f ca="1">DO192-DO192*'SaaS - Churn'!DO192-DO192*'SaaS - Downselling'!DO192-DO192*'SaaS - Downselling'!DO124+DO56*'SaaS - Upselling'!DO124+DO124*'SaaS - Upselling'!DO192</f>
        <v>8.6307584376991038</v>
      </c>
      <c r="DQ192" s="89">
        <f ca="1">DP192-DP192*'SaaS - Churn'!DP192-DP192*'SaaS - Downselling'!DP192-DP192*'SaaS - Downselling'!DP124+DP56*'SaaS - Upselling'!DP124+DP124*'SaaS - Upselling'!DP192</f>
        <v>8.4581432689451219</v>
      </c>
      <c r="DR192" s="89">
        <f ca="1">DQ192-DQ192*'SaaS - Churn'!DQ192-DQ192*'SaaS - Downselling'!DQ192-DQ192*'SaaS - Downselling'!DQ124+DQ56*'SaaS - Upselling'!DQ124+DQ124*'SaaS - Upselling'!DQ192</f>
        <v>8.2889804035662191</v>
      </c>
    </row>
    <row r="193" spans="2:122" ht="15.75" customHeight="1">
      <c r="B193" s="195">
        <v>44562</v>
      </c>
      <c r="BK193" s="89">
        <f ca="1"/>
        <v>27.3</v>
      </c>
      <c r="BL193" s="89">
        <f ca="1">BK193-BK193*'SaaS - Churn'!BK193-BK193*'SaaS - Downselling'!BK193-BK193*'SaaS - Downselling'!BK125+BK57*'SaaS - Upselling'!BK125+BK125*'SaaS - Upselling'!BK193</f>
        <v>26.754000000000001</v>
      </c>
      <c r="BM193" s="89">
        <f ca="1">BL193-BL193*'SaaS - Churn'!BL193-BL193*'SaaS - Downselling'!BL193-BL193*'SaaS - Downselling'!BL125+BL57*'SaaS - Upselling'!BL125+BL125*'SaaS - Upselling'!BL193</f>
        <v>26.218920000000001</v>
      </c>
      <c r="BN193" s="89">
        <f ca="1">BM193-BM193*'SaaS - Churn'!BM193-BM193*'SaaS - Downselling'!BM193-BM193*'SaaS - Downselling'!BM125+BM57*'SaaS - Upselling'!BM125+BM125*'SaaS - Upselling'!BM193</f>
        <v>25.694541600000001</v>
      </c>
      <c r="BO193" s="89">
        <f ca="1">BN193-BN193*'SaaS - Churn'!BN193-BN193*'SaaS - Downselling'!BN193-BN193*'SaaS - Downselling'!BN125+BN57*'SaaS - Upselling'!BN125+BN125*'SaaS - Upselling'!BN193</f>
        <v>25.180650768</v>
      </c>
      <c r="BP193" s="89">
        <f ca="1">BO193-BO193*'SaaS - Churn'!BO193-BO193*'SaaS - Downselling'!BO193-BO193*'SaaS - Downselling'!BO125+BO57*'SaaS - Upselling'!BO125+BO125*'SaaS - Upselling'!BO193</f>
        <v>24.67703775264</v>
      </c>
      <c r="BQ193" s="89">
        <f ca="1">BP193-BP193*'SaaS - Churn'!BP193-BP193*'SaaS - Downselling'!BP193-BP193*'SaaS - Downselling'!BP125+BP57*'SaaS - Upselling'!BP125+BP125*'SaaS - Upselling'!BP193</f>
        <v>24.183496997587202</v>
      </c>
      <c r="BR193" s="89">
        <f ca="1">BQ193-BQ193*'SaaS - Churn'!BQ193-BQ193*'SaaS - Downselling'!BQ193-BQ193*'SaaS - Downselling'!BQ125+BQ57*'SaaS - Upselling'!BQ125+BQ125*'SaaS - Upselling'!BQ193</f>
        <v>23.699827057635456</v>
      </c>
      <c r="BS193" s="89">
        <f ca="1">BR193-BR193*'SaaS - Churn'!BR193-BR193*'SaaS - Downselling'!BR193-BR193*'SaaS - Downselling'!BR125+BR57*'SaaS - Upselling'!BR125+BR125*'SaaS - Upselling'!BR193</f>
        <v>23.225830516482748</v>
      </c>
      <c r="BT193" s="89">
        <f ca="1">BS193-BS193*'SaaS - Churn'!BS193-BS193*'SaaS - Downselling'!BS193-BS193*'SaaS - Downselling'!BS125+BS57*'SaaS - Upselling'!BS125+BS125*'SaaS - Upselling'!BS193</f>
        <v>22.761313906153092</v>
      </c>
      <c r="BU193" s="89">
        <f ca="1">BT193-BT193*'SaaS - Churn'!BT193-BT193*'SaaS - Downselling'!BT193-BT193*'SaaS - Downselling'!BT125+BT57*'SaaS - Upselling'!BT125+BT125*'SaaS - Upselling'!BT193</f>
        <v>22.306087628030031</v>
      </c>
      <c r="BV193" s="89">
        <f ca="1">BU193-BU193*'SaaS - Churn'!BU193-BU193*'SaaS - Downselling'!BU193-BU193*'SaaS - Downselling'!BU125+BU57*'SaaS - Upselling'!BU125+BU125*'SaaS - Upselling'!BU193</f>
        <v>21.859965875469431</v>
      </c>
      <c r="BW193" s="89">
        <f ca="1">BV193-BV193*'SaaS - Churn'!BV193-BV193*'SaaS - Downselling'!BV193-BV193*'SaaS - Downselling'!BV125+BV57*'SaaS - Upselling'!BV125+BV125*'SaaS - Upselling'!BV193</f>
        <v>21.422766557960042</v>
      </c>
      <c r="BX193" s="89">
        <f ca="1">BW193-BW193*'SaaS - Churn'!BW193-BW193*'SaaS - Downselling'!BW193-BW193*'SaaS - Downselling'!BW125+BW57*'SaaS - Upselling'!BW125+BW125*'SaaS - Upselling'!BW193</f>
        <v>20.994311226800843</v>
      </c>
      <c r="BY193" s="89">
        <f ca="1">BX193-BX193*'SaaS - Churn'!BX193-BX193*'SaaS - Downselling'!BX193-BX193*'SaaS - Downselling'!BX125+BX57*'SaaS - Upselling'!BX125+BX125*'SaaS - Upselling'!BX193</f>
        <v>20.574425002264825</v>
      </c>
      <c r="BZ193" s="89">
        <f ca="1">BY193-BY193*'SaaS - Churn'!BY193-BY193*'SaaS - Downselling'!BY193-BY193*'SaaS - Downselling'!BY125+BY57*'SaaS - Upselling'!BY125+BY125*'SaaS - Upselling'!BY193</f>
        <v>20.162936502219527</v>
      </c>
      <c r="CA193" s="89">
        <f ca="1">BZ193-BZ193*'SaaS - Churn'!BZ193-BZ193*'SaaS - Downselling'!BZ193-BZ193*'SaaS - Downselling'!BZ125+BZ57*'SaaS - Upselling'!BZ125+BZ125*'SaaS - Upselling'!BZ193</f>
        <v>19.759677772175134</v>
      </c>
      <c r="CB193" s="89">
        <f ca="1">CA193-CA193*'SaaS - Churn'!CA193-CA193*'SaaS - Downselling'!CA193-CA193*'SaaS - Downselling'!CA125+CA57*'SaaS - Upselling'!CA125+CA125*'SaaS - Upselling'!CA193</f>
        <v>19.364484216731633</v>
      </c>
      <c r="CC193" s="89">
        <f ca="1">CB193-CB193*'SaaS - Churn'!CB193-CB193*'SaaS - Downselling'!CB193-CB193*'SaaS - Downselling'!CB125+CB57*'SaaS - Upselling'!CB125+CB125*'SaaS - Upselling'!CB193</f>
        <v>18.977194532397</v>
      </c>
      <c r="CD193" s="89">
        <f ca="1">CC193-CC193*'SaaS - Churn'!CC193-CC193*'SaaS - Downselling'!CC193-CC193*'SaaS - Downselling'!CC125+CC57*'SaaS - Upselling'!CC125+CC125*'SaaS - Upselling'!CC193</f>
        <v>18.597650641749059</v>
      </c>
      <c r="CE193" s="89">
        <f ca="1">CD193-CD193*'SaaS - Churn'!CD193-CD193*'SaaS - Downselling'!CD193-CD193*'SaaS - Downselling'!CD125+CD57*'SaaS - Upselling'!CD125+CD125*'SaaS - Upselling'!CD193</f>
        <v>18.225697628914077</v>
      </c>
      <c r="CF193" s="89">
        <f ca="1">CE193-CE193*'SaaS - Churn'!CE193-CE193*'SaaS - Downselling'!CE193-CE193*'SaaS - Downselling'!CE125+CE57*'SaaS - Upselling'!CE125+CE125*'SaaS - Upselling'!CE193</f>
        <v>17.861183676335795</v>
      </c>
      <c r="CG193" s="89">
        <f ca="1">CF193-CF193*'SaaS - Churn'!CF193-CF193*'SaaS - Downselling'!CF193-CF193*'SaaS - Downselling'!CF125+CF57*'SaaS - Upselling'!CF125+CF125*'SaaS - Upselling'!CF193</f>
        <v>17.50396000280908</v>
      </c>
      <c r="CH193" s="89">
        <f ca="1">CG193-CG193*'SaaS - Churn'!CG193-CG193*'SaaS - Downselling'!CG193-CG193*'SaaS - Downselling'!CG125+CG57*'SaaS - Upselling'!CG125+CG125*'SaaS - Upselling'!CG193</f>
        <v>17.153880802752898</v>
      </c>
      <c r="CI193" s="89">
        <f ca="1">CH193-CH193*'SaaS - Churn'!CH193-CH193*'SaaS - Downselling'!CH193-CH193*'SaaS - Downselling'!CH125+CH57*'SaaS - Upselling'!CH125+CH125*'SaaS - Upselling'!CH193</f>
        <v>16.810803186697839</v>
      </c>
      <c r="CJ193" s="89">
        <f ca="1">CI193-CI193*'SaaS - Churn'!CI193-CI193*'SaaS - Downselling'!CI193-CI193*'SaaS - Downselling'!CI125+CI57*'SaaS - Upselling'!CI125+CI125*'SaaS - Upselling'!CI193</f>
        <v>16.474587122963882</v>
      </c>
      <c r="CK193" s="89">
        <f ca="1">CJ193-CJ193*'SaaS - Churn'!CJ193-CJ193*'SaaS - Downselling'!CJ193-CJ193*'SaaS - Downselling'!CJ125+CJ57*'SaaS - Upselling'!CJ125+CJ125*'SaaS - Upselling'!CJ193</f>
        <v>16.145095380504603</v>
      </c>
      <c r="CL193" s="89">
        <f ca="1">CK193-CK193*'SaaS - Churn'!CK193-CK193*'SaaS - Downselling'!CK193-CK193*'SaaS - Downselling'!CK125+CK57*'SaaS - Upselling'!CK125+CK125*'SaaS - Upselling'!CK193</f>
        <v>15.822193472894512</v>
      </c>
      <c r="CM193" s="89">
        <f ca="1">CL193-CL193*'SaaS - Churn'!CL193-CL193*'SaaS - Downselling'!CL193-CL193*'SaaS - Downselling'!CL125+CL57*'SaaS - Upselling'!CL125+CL125*'SaaS - Upselling'!CL193</f>
        <v>15.505749603436621</v>
      </c>
      <c r="CN193" s="89">
        <f ca="1">CM193-CM193*'SaaS - Churn'!CM193-CM193*'SaaS - Downselling'!CM193-CM193*'SaaS - Downselling'!CM125+CM57*'SaaS - Upselling'!CM125+CM125*'SaaS - Upselling'!CM193</f>
        <v>15.19563461136789</v>
      </c>
      <c r="CO193" s="89">
        <f ca="1">CN193-CN193*'SaaS - Churn'!CN193-CN193*'SaaS - Downselling'!CN193-CN193*'SaaS - Downselling'!CN125+CN57*'SaaS - Upselling'!CN125+CN125*'SaaS - Upselling'!CN193</f>
        <v>14.891721919140531</v>
      </c>
      <c r="CP193" s="89">
        <f ca="1">CO193-CO193*'SaaS - Churn'!CO193-CO193*'SaaS - Downselling'!CO193-CO193*'SaaS - Downselling'!CO125+CO57*'SaaS - Upselling'!CO125+CO125*'SaaS - Upselling'!CO193</f>
        <v>14.59388748075772</v>
      </c>
      <c r="CQ193" s="89">
        <f ca="1">CP193-CP193*'SaaS - Churn'!CP193-CP193*'SaaS - Downselling'!CP193-CP193*'SaaS - Downselling'!CP125+CP57*'SaaS - Upselling'!CP125+CP125*'SaaS - Upselling'!CP193</f>
        <v>14.302009731142565</v>
      </c>
      <c r="CR193" s="89">
        <f ca="1">CQ193-CQ193*'SaaS - Churn'!CQ193-CQ193*'SaaS - Downselling'!CQ193-CQ193*'SaaS - Downselling'!CQ125+CQ57*'SaaS - Upselling'!CQ125+CQ125*'SaaS - Upselling'!CQ193</f>
        <v>14.015969536519714</v>
      </c>
      <c r="CS193" s="89">
        <f ca="1">CR193-CR193*'SaaS - Churn'!CR193-CR193*'SaaS - Downselling'!CR193-CR193*'SaaS - Downselling'!CR125+CR57*'SaaS - Upselling'!CR125+CR125*'SaaS - Upselling'!CR193</f>
        <v>13.73565014578932</v>
      </c>
      <c r="CT193" s="89">
        <f ca="1">CS193-CS193*'SaaS - Churn'!CS193-CS193*'SaaS - Downselling'!CS193-CS193*'SaaS - Downselling'!CS125+CS57*'SaaS - Upselling'!CS125+CS125*'SaaS - Upselling'!CS193</f>
        <v>13.460937142873533</v>
      </c>
      <c r="CU193" s="89">
        <f ca="1">CT193-CT193*'SaaS - Churn'!CT193-CT193*'SaaS - Downselling'!CT193-CT193*'SaaS - Downselling'!CT125+CT57*'SaaS - Upselling'!CT125+CT125*'SaaS - Upselling'!CT193</f>
        <v>13.191718400016063</v>
      </c>
      <c r="CV193" s="89">
        <f ca="1">CU193-CU193*'SaaS - Churn'!CU193-CU193*'SaaS - Downselling'!CU193-CU193*'SaaS - Downselling'!CU125+CU57*'SaaS - Upselling'!CU125+CU125*'SaaS - Upselling'!CU193</f>
        <v>12.927884032015742</v>
      </c>
      <c r="CW193" s="89">
        <f ca="1">CV193-CV193*'SaaS - Churn'!CV193-CV193*'SaaS - Downselling'!CV193-CV193*'SaaS - Downselling'!CV125+CV57*'SaaS - Upselling'!CV125+CV125*'SaaS - Upselling'!CV193</f>
        <v>12.669326351375426</v>
      </c>
      <c r="CX193" s="89">
        <f ca="1">CW193-CW193*'SaaS - Churn'!CW193-CW193*'SaaS - Downselling'!CW193-CW193*'SaaS - Downselling'!CW125+CW57*'SaaS - Upselling'!CW125+CW125*'SaaS - Upselling'!CW193</f>
        <v>12.415939824347918</v>
      </c>
      <c r="CY193" s="89">
        <f ca="1">CX193-CX193*'SaaS - Churn'!CX193-CX193*'SaaS - Downselling'!CX193-CX193*'SaaS - Downselling'!CX125+CX57*'SaaS - Upselling'!CX125+CX125*'SaaS - Upselling'!CX193</f>
        <v>12.16762102786096</v>
      </c>
      <c r="CZ193" s="89">
        <f ca="1">CY193-CY193*'SaaS - Churn'!CY193-CY193*'SaaS - Downselling'!CY193-CY193*'SaaS - Downselling'!CY125+CY57*'SaaS - Upselling'!CY125+CY125*'SaaS - Upselling'!CY193</f>
        <v>11.924268607303741</v>
      </c>
      <c r="DA193" s="89">
        <f ca="1">CZ193-CZ193*'SaaS - Churn'!CZ193-CZ193*'SaaS - Downselling'!CZ193-CZ193*'SaaS - Downselling'!CZ125+CZ57*'SaaS - Upselling'!CZ125+CZ125*'SaaS - Upselling'!CZ193</f>
        <v>11.685783235157666</v>
      </c>
      <c r="DB193" s="89">
        <f ca="1">DA193-DA193*'SaaS - Churn'!DA193-DA193*'SaaS - Downselling'!DA193-DA193*'SaaS - Downselling'!DA125+DA57*'SaaS - Upselling'!DA125+DA125*'SaaS - Upselling'!DA193</f>
        <v>11.452067570454513</v>
      </c>
      <c r="DC193" s="89">
        <f ca="1">DB193-DB193*'SaaS - Churn'!DB193-DB193*'SaaS - Downselling'!DB193-DB193*'SaaS - Downselling'!DB125+DB57*'SaaS - Upselling'!DB125+DB125*'SaaS - Upselling'!DB193</f>
        <v>11.223026219045423</v>
      </c>
      <c r="DD193" s="89">
        <f ca="1">DC193-DC193*'SaaS - Churn'!DC193-DC193*'SaaS - Downselling'!DC193-DC193*'SaaS - Downselling'!DC125+DC57*'SaaS - Upselling'!DC125+DC125*'SaaS - Upselling'!DC193</f>
        <v>10.998565694664514</v>
      </c>
      <c r="DE193" s="89">
        <f ca="1">DD193-DD193*'SaaS - Churn'!DD193-DD193*'SaaS - Downselling'!DD193-DD193*'SaaS - Downselling'!DD125+DD57*'SaaS - Upselling'!DD125+DD125*'SaaS - Upselling'!DD193</f>
        <v>10.778594380771223</v>
      </c>
      <c r="DF193" s="89">
        <f ca="1">DE193-DE193*'SaaS - Churn'!DE193-DE193*'SaaS - Downselling'!DE193-DE193*'SaaS - Downselling'!DE125+DE57*'SaaS - Upselling'!DE125+DE125*'SaaS - Upselling'!DE193</f>
        <v>10.563022493155799</v>
      </c>
      <c r="DG193" s="89">
        <f ca="1">DF193-DF193*'SaaS - Churn'!DF193-DF193*'SaaS - Downselling'!DF193-DF193*'SaaS - Downselling'!DF125+DF57*'SaaS - Upselling'!DF125+DF125*'SaaS - Upselling'!DF193</f>
        <v>10.351762043292682</v>
      </c>
      <c r="DH193" s="89">
        <f ca="1">DG193-DG193*'SaaS - Churn'!DG193-DG193*'SaaS - Downselling'!DG193-DG193*'SaaS - Downselling'!DG125+DG57*'SaaS - Upselling'!DG125+DG125*'SaaS - Upselling'!DG193</f>
        <v>10.144726802426829</v>
      </c>
      <c r="DI193" s="89">
        <f ca="1">DH193-DH193*'SaaS - Churn'!DH193-DH193*'SaaS - Downselling'!DH193-DH193*'SaaS - Downselling'!DH125+DH57*'SaaS - Upselling'!DH125+DH125*'SaaS - Upselling'!DH193</f>
        <v>9.9418322663782934</v>
      </c>
      <c r="DJ193" s="89">
        <f ca="1">DI193-DI193*'SaaS - Churn'!DI193-DI193*'SaaS - Downselling'!DI193-DI193*'SaaS - Downselling'!DI125+DI57*'SaaS - Upselling'!DI125+DI125*'SaaS - Upselling'!DI193</f>
        <v>9.7429956210507278</v>
      </c>
      <c r="DK193" s="89">
        <f ca="1">DJ193-DJ193*'SaaS - Churn'!DJ193-DJ193*'SaaS - Downselling'!DJ193-DJ193*'SaaS - Downselling'!DJ125+DJ57*'SaaS - Upselling'!DJ125+DJ125*'SaaS - Upselling'!DJ193</f>
        <v>9.5481357086297134</v>
      </c>
      <c r="DL193" s="89">
        <f ca="1">DK193-DK193*'SaaS - Churn'!DK193-DK193*'SaaS - Downselling'!DK193-DK193*'SaaS - Downselling'!DK125+DK57*'SaaS - Upselling'!DK125+DK125*'SaaS - Upselling'!DK193</f>
        <v>9.3571729944571196</v>
      </c>
      <c r="DM193" s="89">
        <f ca="1">DL193-DL193*'SaaS - Churn'!DL193-DL193*'SaaS - Downselling'!DL193-DL193*'SaaS - Downselling'!DL125+DL57*'SaaS - Upselling'!DL125+DL125*'SaaS - Upselling'!DL193</f>
        <v>9.170029534567977</v>
      </c>
      <c r="DN193" s="89">
        <f ca="1">DM193-DM193*'SaaS - Churn'!DM193-DM193*'SaaS - Downselling'!DM193-DM193*'SaaS - Downselling'!DM125+DM57*'SaaS - Upselling'!DM125+DM125*'SaaS - Upselling'!DM193</f>
        <v>8.9866289438766174</v>
      </c>
      <c r="DO193" s="89">
        <f ca="1">DN193-DN193*'SaaS - Churn'!DN193-DN193*'SaaS - Downselling'!DN193-DN193*'SaaS - Downselling'!DN125+DN57*'SaaS - Upselling'!DN125+DN125*'SaaS - Upselling'!DN193</f>
        <v>8.8068963649990852</v>
      </c>
      <c r="DP193" s="89">
        <f ca="1">DO193-DO193*'SaaS - Churn'!DO193-DO193*'SaaS - Downselling'!DO193-DO193*'SaaS - Downselling'!DO125+DO57*'SaaS - Upselling'!DO125+DO125*'SaaS - Upselling'!DO193</f>
        <v>8.6307584376991038</v>
      </c>
      <c r="DQ193" s="89">
        <f ca="1">DP193-DP193*'SaaS - Churn'!DP193-DP193*'SaaS - Downselling'!DP193-DP193*'SaaS - Downselling'!DP125+DP57*'SaaS - Upselling'!DP125+DP125*'SaaS - Upselling'!DP193</f>
        <v>8.4581432689451219</v>
      </c>
      <c r="DR193" s="89">
        <f ca="1">DQ193-DQ193*'SaaS - Churn'!DQ193-DQ193*'SaaS - Downselling'!DQ193-DQ193*'SaaS - Downselling'!DQ125+DQ57*'SaaS - Upselling'!DQ125+DQ125*'SaaS - Upselling'!DQ193</f>
        <v>8.2889804035662191</v>
      </c>
    </row>
    <row r="194" spans="2:122" ht="15.75" customHeight="1">
      <c r="B194" s="195">
        <v>44593</v>
      </c>
      <c r="BK194" s="89">
        <f ca="1"/>
        <v>27.3</v>
      </c>
      <c r="BL194" s="89">
        <f ca="1">BK194-BK194*'SaaS - Churn'!BK194-BK194*'SaaS - Downselling'!BK194-BK194*'SaaS - Downselling'!BK126+BK58*'SaaS - Upselling'!BK126+BK126*'SaaS - Upselling'!BK194</f>
        <v>26.754000000000001</v>
      </c>
      <c r="BM194" s="89">
        <f ca="1">BL194-BL194*'SaaS - Churn'!BL194-BL194*'SaaS - Downselling'!BL194-BL194*'SaaS - Downselling'!BL126+BL58*'SaaS - Upselling'!BL126+BL126*'SaaS - Upselling'!BL194</f>
        <v>26.218920000000001</v>
      </c>
      <c r="BN194" s="89">
        <f ca="1">BM194-BM194*'SaaS - Churn'!BM194-BM194*'SaaS - Downselling'!BM194-BM194*'SaaS - Downselling'!BM126+BM58*'SaaS - Upselling'!BM126+BM126*'SaaS - Upselling'!BM194</f>
        <v>25.694541600000001</v>
      </c>
      <c r="BO194" s="89">
        <f ca="1">BN194-BN194*'SaaS - Churn'!BN194-BN194*'SaaS - Downselling'!BN194-BN194*'SaaS - Downselling'!BN126+BN58*'SaaS - Upselling'!BN126+BN126*'SaaS - Upselling'!BN194</f>
        <v>25.180650768</v>
      </c>
      <c r="BP194" s="89">
        <f ca="1">BO194-BO194*'SaaS - Churn'!BO194-BO194*'SaaS - Downselling'!BO194-BO194*'SaaS - Downselling'!BO126+BO58*'SaaS - Upselling'!BO126+BO126*'SaaS - Upselling'!BO194</f>
        <v>24.67703775264</v>
      </c>
      <c r="BQ194" s="89">
        <f ca="1">BP194-BP194*'SaaS - Churn'!BP194-BP194*'SaaS - Downselling'!BP194-BP194*'SaaS - Downselling'!BP126+BP58*'SaaS - Upselling'!BP126+BP126*'SaaS - Upselling'!BP194</f>
        <v>24.183496997587202</v>
      </c>
      <c r="BR194" s="89">
        <f ca="1">BQ194-BQ194*'SaaS - Churn'!BQ194-BQ194*'SaaS - Downselling'!BQ194-BQ194*'SaaS - Downselling'!BQ126+BQ58*'SaaS - Upselling'!BQ126+BQ126*'SaaS - Upselling'!BQ194</f>
        <v>23.699827057635456</v>
      </c>
      <c r="BS194" s="89">
        <f ca="1">BR194-BR194*'SaaS - Churn'!BR194-BR194*'SaaS - Downselling'!BR194-BR194*'SaaS - Downselling'!BR126+BR58*'SaaS - Upselling'!BR126+BR126*'SaaS - Upselling'!BR194</f>
        <v>23.225830516482748</v>
      </c>
      <c r="BT194" s="89">
        <f ca="1">BS194-BS194*'SaaS - Churn'!BS194-BS194*'SaaS - Downselling'!BS194-BS194*'SaaS - Downselling'!BS126+BS58*'SaaS - Upselling'!BS126+BS126*'SaaS - Upselling'!BS194</f>
        <v>22.761313906153092</v>
      </c>
      <c r="BU194" s="89">
        <f ca="1">BT194-BT194*'SaaS - Churn'!BT194-BT194*'SaaS - Downselling'!BT194-BT194*'SaaS - Downselling'!BT126+BT58*'SaaS - Upselling'!BT126+BT126*'SaaS - Upselling'!BT194</f>
        <v>22.306087628030031</v>
      </c>
      <c r="BV194" s="89">
        <f ca="1">BU194-BU194*'SaaS - Churn'!BU194-BU194*'SaaS - Downselling'!BU194-BU194*'SaaS - Downselling'!BU126+BU58*'SaaS - Upselling'!BU126+BU126*'SaaS - Upselling'!BU194</f>
        <v>21.859965875469431</v>
      </c>
      <c r="BW194" s="89">
        <f ca="1">BV194-BV194*'SaaS - Churn'!BV194-BV194*'SaaS - Downselling'!BV194-BV194*'SaaS - Downselling'!BV126+BV58*'SaaS - Upselling'!BV126+BV126*'SaaS - Upselling'!BV194</f>
        <v>21.422766557960042</v>
      </c>
      <c r="BX194" s="89">
        <f ca="1">BW194-BW194*'SaaS - Churn'!BW194-BW194*'SaaS - Downselling'!BW194-BW194*'SaaS - Downselling'!BW126+BW58*'SaaS - Upselling'!BW126+BW126*'SaaS - Upselling'!BW194</f>
        <v>20.994311226800843</v>
      </c>
      <c r="BY194" s="89">
        <f ca="1">BX194-BX194*'SaaS - Churn'!BX194-BX194*'SaaS - Downselling'!BX194-BX194*'SaaS - Downselling'!BX126+BX58*'SaaS - Upselling'!BX126+BX126*'SaaS - Upselling'!BX194</f>
        <v>20.574425002264825</v>
      </c>
      <c r="BZ194" s="89">
        <f ca="1">BY194-BY194*'SaaS - Churn'!BY194-BY194*'SaaS - Downselling'!BY194-BY194*'SaaS - Downselling'!BY126+BY58*'SaaS - Upselling'!BY126+BY126*'SaaS - Upselling'!BY194</f>
        <v>20.162936502219527</v>
      </c>
      <c r="CA194" s="89">
        <f ca="1">BZ194-BZ194*'SaaS - Churn'!BZ194-BZ194*'SaaS - Downselling'!BZ194-BZ194*'SaaS - Downselling'!BZ126+BZ58*'SaaS - Upselling'!BZ126+BZ126*'SaaS - Upselling'!BZ194</f>
        <v>19.759677772175134</v>
      </c>
      <c r="CB194" s="89">
        <f ca="1">CA194-CA194*'SaaS - Churn'!CA194-CA194*'SaaS - Downselling'!CA194-CA194*'SaaS - Downselling'!CA126+CA58*'SaaS - Upselling'!CA126+CA126*'SaaS - Upselling'!CA194</f>
        <v>19.364484216731633</v>
      </c>
      <c r="CC194" s="89">
        <f ca="1">CB194-CB194*'SaaS - Churn'!CB194-CB194*'SaaS - Downselling'!CB194-CB194*'SaaS - Downselling'!CB126+CB58*'SaaS - Upselling'!CB126+CB126*'SaaS - Upselling'!CB194</f>
        <v>18.977194532397</v>
      </c>
      <c r="CD194" s="89">
        <f ca="1">CC194-CC194*'SaaS - Churn'!CC194-CC194*'SaaS - Downselling'!CC194-CC194*'SaaS - Downselling'!CC126+CC58*'SaaS - Upselling'!CC126+CC126*'SaaS - Upselling'!CC194</f>
        <v>18.597650641749059</v>
      </c>
      <c r="CE194" s="89">
        <f ca="1">CD194-CD194*'SaaS - Churn'!CD194-CD194*'SaaS - Downselling'!CD194-CD194*'SaaS - Downselling'!CD126+CD58*'SaaS - Upselling'!CD126+CD126*'SaaS - Upselling'!CD194</f>
        <v>18.225697628914077</v>
      </c>
      <c r="CF194" s="89">
        <f ca="1">CE194-CE194*'SaaS - Churn'!CE194-CE194*'SaaS - Downselling'!CE194-CE194*'SaaS - Downselling'!CE126+CE58*'SaaS - Upselling'!CE126+CE126*'SaaS - Upselling'!CE194</f>
        <v>17.861183676335795</v>
      </c>
      <c r="CG194" s="89">
        <f ca="1">CF194-CF194*'SaaS - Churn'!CF194-CF194*'SaaS - Downselling'!CF194-CF194*'SaaS - Downselling'!CF126+CF58*'SaaS - Upselling'!CF126+CF126*'SaaS - Upselling'!CF194</f>
        <v>17.50396000280908</v>
      </c>
      <c r="CH194" s="89">
        <f ca="1">CG194-CG194*'SaaS - Churn'!CG194-CG194*'SaaS - Downselling'!CG194-CG194*'SaaS - Downselling'!CG126+CG58*'SaaS - Upselling'!CG126+CG126*'SaaS - Upselling'!CG194</f>
        <v>17.153880802752898</v>
      </c>
      <c r="CI194" s="89">
        <f ca="1">CH194-CH194*'SaaS - Churn'!CH194-CH194*'SaaS - Downselling'!CH194-CH194*'SaaS - Downselling'!CH126+CH58*'SaaS - Upselling'!CH126+CH126*'SaaS - Upselling'!CH194</f>
        <v>16.810803186697839</v>
      </c>
      <c r="CJ194" s="89">
        <f ca="1">CI194-CI194*'SaaS - Churn'!CI194-CI194*'SaaS - Downselling'!CI194-CI194*'SaaS - Downselling'!CI126+CI58*'SaaS - Upselling'!CI126+CI126*'SaaS - Upselling'!CI194</f>
        <v>16.474587122963882</v>
      </c>
      <c r="CK194" s="89">
        <f ca="1">CJ194-CJ194*'SaaS - Churn'!CJ194-CJ194*'SaaS - Downselling'!CJ194-CJ194*'SaaS - Downselling'!CJ126+CJ58*'SaaS - Upselling'!CJ126+CJ126*'SaaS - Upselling'!CJ194</f>
        <v>16.145095380504603</v>
      </c>
      <c r="CL194" s="89">
        <f ca="1">CK194-CK194*'SaaS - Churn'!CK194-CK194*'SaaS - Downselling'!CK194-CK194*'SaaS - Downselling'!CK126+CK58*'SaaS - Upselling'!CK126+CK126*'SaaS - Upselling'!CK194</f>
        <v>15.822193472894512</v>
      </c>
      <c r="CM194" s="89">
        <f ca="1">CL194-CL194*'SaaS - Churn'!CL194-CL194*'SaaS - Downselling'!CL194-CL194*'SaaS - Downselling'!CL126+CL58*'SaaS - Upselling'!CL126+CL126*'SaaS - Upselling'!CL194</f>
        <v>15.505749603436621</v>
      </c>
      <c r="CN194" s="89">
        <f ca="1">CM194-CM194*'SaaS - Churn'!CM194-CM194*'SaaS - Downselling'!CM194-CM194*'SaaS - Downselling'!CM126+CM58*'SaaS - Upselling'!CM126+CM126*'SaaS - Upselling'!CM194</f>
        <v>15.19563461136789</v>
      </c>
      <c r="CO194" s="89">
        <f ca="1">CN194-CN194*'SaaS - Churn'!CN194-CN194*'SaaS - Downselling'!CN194-CN194*'SaaS - Downselling'!CN126+CN58*'SaaS - Upselling'!CN126+CN126*'SaaS - Upselling'!CN194</f>
        <v>14.891721919140531</v>
      </c>
      <c r="CP194" s="89">
        <f ca="1">CO194-CO194*'SaaS - Churn'!CO194-CO194*'SaaS - Downselling'!CO194-CO194*'SaaS - Downselling'!CO126+CO58*'SaaS - Upselling'!CO126+CO126*'SaaS - Upselling'!CO194</f>
        <v>14.59388748075772</v>
      </c>
      <c r="CQ194" s="89">
        <f ca="1">CP194-CP194*'SaaS - Churn'!CP194-CP194*'SaaS - Downselling'!CP194-CP194*'SaaS - Downselling'!CP126+CP58*'SaaS - Upselling'!CP126+CP126*'SaaS - Upselling'!CP194</f>
        <v>14.302009731142565</v>
      </c>
      <c r="CR194" s="89">
        <f ca="1">CQ194-CQ194*'SaaS - Churn'!CQ194-CQ194*'SaaS - Downselling'!CQ194-CQ194*'SaaS - Downselling'!CQ126+CQ58*'SaaS - Upselling'!CQ126+CQ126*'SaaS - Upselling'!CQ194</f>
        <v>14.015969536519714</v>
      </c>
      <c r="CS194" s="89">
        <f ca="1">CR194-CR194*'SaaS - Churn'!CR194-CR194*'SaaS - Downselling'!CR194-CR194*'SaaS - Downselling'!CR126+CR58*'SaaS - Upselling'!CR126+CR126*'SaaS - Upselling'!CR194</f>
        <v>13.73565014578932</v>
      </c>
      <c r="CT194" s="89">
        <f ca="1">CS194-CS194*'SaaS - Churn'!CS194-CS194*'SaaS - Downselling'!CS194-CS194*'SaaS - Downselling'!CS126+CS58*'SaaS - Upselling'!CS126+CS126*'SaaS - Upselling'!CS194</f>
        <v>13.460937142873533</v>
      </c>
      <c r="CU194" s="89">
        <f ca="1">CT194-CT194*'SaaS - Churn'!CT194-CT194*'SaaS - Downselling'!CT194-CT194*'SaaS - Downselling'!CT126+CT58*'SaaS - Upselling'!CT126+CT126*'SaaS - Upselling'!CT194</f>
        <v>13.191718400016063</v>
      </c>
      <c r="CV194" s="89">
        <f ca="1">CU194-CU194*'SaaS - Churn'!CU194-CU194*'SaaS - Downselling'!CU194-CU194*'SaaS - Downselling'!CU126+CU58*'SaaS - Upselling'!CU126+CU126*'SaaS - Upselling'!CU194</f>
        <v>12.927884032015742</v>
      </c>
      <c r="CW194" s="89">
        <f ca="1">CV194-CV194*'SaaS - Churn'!CV194-CV194*'SaaS - Downselling'!CV194-CV194*'SaaS - Downselling'!CV126+CV58*'SaaS - Upselling'!CV126+CV126*'SaaS - Upselling'!CV194</f>
        <v>12.669326351375426</v>
      </c>
      <c r="CX194" s="89">
        <f ca="1">CW194-CW194*'SaaS - Churn'!CW194-CW194*'SaaS - Downselling'!CW194-CW194*'SaaS - Downselling'!CW126+CW58*'SaaS - Upselling'!CW126+CW126*'SaaS - Upselling'!CW194</f>
        <v>12.415939824347918</v>
      </c>
      <c r="CY194" s="89">
        <f ca="1">CX194-CX194*'SaaS - Churn'!CX194-CX194*'SaaS - Downselling'!CX194-CX194*'SaaS - Downselling'!CX126+CX58*'SaaS - Upselling'!CX126+CX126*'SaaS - Upselling'!CX194</f>
        <v>12.16762102786096</v>
      </c>
      <c r="CZ194" s="89">
        <f ca="1">CY194-CY194*'SaaS - Churn'!CY194-CY194*'SaaS - Downselling'!CY194-CY194*'SaaS - Downselling'!CY126+CY58*'SaaS - Upselling'!CY126+CY126*'SaaS - Upselling'!CY194</f>
        <v>11.924268607303741</v>
      </c>
      <c r="DA194" s="89">
        <f ca="1">CZ194-CZ194*'SaaS - Churn'!CZ194-CZ194*'SaaS - Downselling'!CZ194-CZ194*'SaaS - Downselling'!CZ126+CZ58*'SaaS - Upselling'!CZ126+CZ126*'SaaS - Upselling'!CZ194</f>
        <v>11.685783235157666</v>
      </c>
      <c r="DB194" s="89">
        <f ca="1">DA194-DA194*'SaaS - Churn'!DA194-DA194*'SaaS - Downselling'!DA194-DA194*'SaaS - Downselling'!DA126+DA58*'SaaS - Upselling'!DA126+DA126*'SaaS - Upselling'!DA194</f>
        <v>11.452067570454513</v>
      </c>
      <c r="DC194" s="89">
        <f ca="1">DB194-DB194*'SaaS - Churn'!DB194-DB194*'SaaS - Downselling'!DB194-DB194*'SaaS - Downselling'!DB126+DB58*'SaaS - Upselling'!DB126+DB126*'SaaS - Upselling'!DB194</f>
        <v>11.223026219045423</v>
      </c>
      <c r="DD194" s="89">
        <f ca="1">DC194-DC194*'SaaS - Churn'!DC194-DC194*'SaaS - Downselling'!DC194-DC194*'SaaS - Downselling'!DC126+DC58*'SaaS - Upselling'!DC126+DC126*'SaaS - Upselling'!DC194</f>
        <v>10.998565694664514</v>
      </c>
      <c r="DE194" s="89">
        <f ca="1">DD194-DD194*'SaaS - Churn'!DD194-DD194*'SaaS - Downselling'!DD194-DD194*'SaaS - Downselling'!DD126+DD58*'SaaS - Upselling'!DD126+DD126*'SaaS - Upselling'!DD194</f>
        <v>10.778594380771223</v>
      </c>
      <c r="DF194" s="89">
        <f ca="1">DE194-DE194*'SaaS - Churn'!DE194-DE194*'SaaS - Downselling'!DE194-DE194*'SaaS - Downselling'!DE126+DE58*'SaaS - Upselling'!DE126+DE126*'SaaS - Upselling'!DE194</f>
        <v>10.563022493155799</v>
      </c>
      <c r="DG194" s="89">
        <f ca="1">DF194-DF194*'SaaS - Churn'!DF194-DF194*'SaaS - Downselling'!DF194-DF194*'SaaS - Downselling'!DF126+DF58*'SaaS - Upselling'!DF126+DF126*'SaaS - Upselling'!DF194</f>
        <v>10.351762043292682</v>
      </c>
      <c r="DH194" s="89">
        <f ca="1">DG194-DG194*'SaaS - Churn'!DG194-DG194*'SaaS - Downselling'!DG194-DG194*'SaaS - Downselling'!DG126+DG58*'SaaS - Upselling'!DG126+DG126*'SaaS - Upselling'!DG194</f>
        <v>10.144726802426829</v>
      </c>
      <c r="DI194" s="89">
        <f ca="1">DH194-DH194*'SaaS - Churn'!DH194-DH194*'SaaS - Downselling'!DH194-DH194*'SaaS - Downselling'!DH126+DH58*'SaaS - Upselling'!DH126+DH126*'SaaS - Upselling'!DH194</f>
        <v>9.9418322663782934</v>
      </c>
      <c r="DJ194" s="89">
        <f ca="1">DI194-DI194*'SaaS - Churn'!DI194-DI194*'SaaS - Downselling'!DI194-DI194*'SaaS - Downselling'!DI126+DI58*'SaaS - Upselling'!DI126+DI126*'SaaS - Upselling'!DI194</f>
        <v>9.7429956210507278</v>
      </c>
      <c r="DK194" s="89">
        <f ca="1">DJ194-DJ194*'SaaS - Churn'!DJ194-DJ194*'SaaS - Downselling'!DJ194-DJ194*'SaaS - Downselling'!DJ126+DJ58*'SaaS - Upselling'!DJ126+DJ126*'SaaS - Upselling'!DJ194</f>
        <v>9.5481357086297134</v>
      </c>
      <c r="DL194" s="89">
        <f ca="1">DK194-DK194*'SaaS - Churn'!DK194-DK194*'SaaS - Downselling'!DK194-DK194*'SaaS - Downselling'!DK126+DK58*'SaaS - Upselling'!DK126+DK126*'SaaS - Upselling'!DK194</f>
        <v>9.3571729944571196</v>
      </c>
      <c r="DM194" s="89">
        <f ca="1">DL194-DL194*'SaaS - Churn'!DL194-DL194*'SaaS - Downselling'!DL194-DL194*'SaaS - Downselling'!DL126+DL58*'SaaS - Upselling'!DL126+DL126*'SaaS - Upselling'!DL194</f>
        <v>9.170029534567977</v>
      </c>
      <c r="DN194" s="89">
        <f ca="1">DM194-DM194*'SaaS - Churn'!DM194-DM194*'SaaS - Downselling'!DM194-DM194*'SaaS - Downselling'!DM126+DM58*'SaaS - Upselling'!DM126+DM126*'SaaS - Upselling'!DM194</f>
        <v>8.9866289438766174</v>
      </c>
      <c r="DO194" s="89">
        <f ca="1">DN194-DN194*'SaaS - Churn'!DN194-DN194*'SaaS - Downselling'!DN194-DN194*'SaaS - Downselling'!DN126+DN58*'SaaS - Upselling'!DN126+DN126*'SaaS - Upselling'!DN194</f>
        <v>8.8068963649990852</v>
      </c>
      <c r="DP194" s="89">
        <f ca="1">DO194-DO194*'SaaS - Churn'!DO194-DO194*'SaaS - Downselling'!DO194-DO194*'SaaS - Downselling'!DO126+DO58*'SaaS - Upselling'!DO126+DO126*'SaaS - Upselling'!DO194</f>
        <v>8.6307584376991038</v>
      </c>
      <c r="DQ194" s="89">
        <f ca="1">DP194-DP194*'SaaS - Churn'!DP194-DP194*'SaaS - Downselling'!DP194-DP194*'SaaS - Downselling'!DP126+DP58*'SaaS - Upselling'!DP126+DP126*'SaaS - Upselling'!DP194</f>
        <v>8.4581432689451219</v>
      </c>
      <c r="DR194" s="89">
        <f ca="1">DQ194-DQ194*'SaaS - Churn'!DQ194-DQ194*'SaaS - Downselling'!DQ194-DQ194*'SaaS - Downselling'!DQ126+DQ58*'SaaS - Upselling'!DQ126+DQ126*'SaaS - Upselling'!DQ194</f>
        <v>8.2889804035662191</v>
      </c>
    </row>
    <row r="195" spans="2:122" ht="15.75" customHeight="1">
      <c r="B195" s="195">
        <v>44621</v>
      </c>
      <c r="BK195" s="89">
        <f ca="1"/>
        <v>27.3</v>
      </c>
      <c r="BL195" s="89">
        <f ca="1">BK195-BK195*'SaaS - Churn'!BK195-BK195*'SaaS - Downselling'!BK195-BK195*'SaaS - Downselling'!BK127+BK59*'SaaS - Upselling'!BK127+BK127*'SaaS - Upselling'!BK195</f>
        <v>26.754000000000001</v>
      </c>
      <c r="BM195" s="89">
        <f ca="1">BL195-BL195*'SaaS - Churn'!BL195-BL195*'SaaS - Downselling'!BL195-BL195*'SaaS - Downselling'!BL127+BL59*'SaaS - Upselling'!BL127+BL127*'SaaS - Upselling'!BL195</f>
        <v>26.218920000000001</v>
      </c>
      <c r="BN195" s="89">
        <f ca="1">BM195-BM195*'SaaS - Churn'!BM195-BM195*'SaaS - Downselling'!BM195-BM195*'SaaS - Downselling'!BM127+BM59*'SaaS - Upselling'!BM127+BM127*'SaaS - Upselling'!BM195</f>
        <v>25.694541600000001</v>
      </c>
      <c r="BO195" s="89">
        <f ca="1">BN195-BN195*'SaaS - Churn'!BN195-BN195*'SaaS - Downselling'!BN195-BN195*'SaaS - Downselling'!BN127+BN59*'SaaS - Upselling'!BN127+BN127*'SaaS - Upselling'!BN195</f>
        <v>25.180650768</v>
      </c>
      <c r="BP195" s="89">
        <f ca="1">BO195-BO195*'SaaS - Churn'!BO195-BO195*'SaaS - Downselling'!BO195-BO195*'SaaS - Downselling'!BO127+BO59*'SaaS - Upselling'!BO127+BO127*'SaaS - Upselling'!BO195</f>
        <v>24.67703775264</v>
      </c>
      <c r="BQ195" s="89">
        <f ca="1">BP195-BP195*'SaaS - Churn'!BP195-BP195*'SaaS - Downselling'!BP195-BP195*'SaaS - Downselling'!BP127+BP59*'SaaS - Upselling'!BP127+BP127*'SaaS - Upselling'!BP195</f>
        <v>24.183496997587202</v>
      </c>
      <c r="BR195" s="89">
        <f ca="1">BQ195-BQ195*'SaaS - Churn'!BQ195-BQ195*'SaaS - Downselling'!BQ195-BQ195*'SaaS - Downselling'!BQ127+BQ59*'SaaS - Upselling'!BQ127+BQ127*'SaaS - Upselling'!BQ195</f>
        <v>23.699827057635456</v>
      </c>
      <c r="BS195" s="89">
        <f ca="1">BR195-BR195*'SaaS - Churn'!BR195-BR195*'SaaS - Downselling'!BR195-BR195*'SaaS - Downselling'!BR127+BR59*'SaaS - Upselling'!BR127+BR127*'SaaS - Upselling'!BR195</f>
        <v>23.225830516482748</v>
      </c>
      <c r="BT195" s="89">
        <f ca="1">BS195-BS195*'SaaS - Churn'!BS195-BS195*'SaaS - Downselling'!BS195-BS195*'SaaS - Downselling'!BS127+BS59*'SaaS - Upselling'!BS127+BS127*'SaaS - Upselling'!BS195</f>
        <v>22.761313906153092</v>
      </c>
      <c r="BU195" s="89">
        <f ca="1">BT195-BT195*'SaaS - Churn'!BT195-BT195*'SaaS - Downselling'!BT195-BT195*'SaaS - Downselling'!BT127+BT59*'SaaS - Upselling'!BT127+BT127*'SaaS - Upselling'!BT195</f>
        <v>22.306087628030031</v>
      </c>
      <c r="BV195" s="89">
        <f ca="1">BU195-BU195*'SaaS - Churn'!BU195-BU195*'SaaS - Downselling'!BU195-BU195*'SaaS - Downselling'!BU127+BU59*'SaaS - Upselling'!BU127+BU127*'SaaS - Upselling'!BU195</f>
        <v>21.859965875469431</v>
      </c>
      <c r="BW195" s="89">
        <f ca="1">BV195-BV195*'SaaS - Churn'!BV195-BV195*'SaaS - Downselling'!BV195-BV195*'SaaS - Downselling'!BV127+BV59*'SaaS - Upselling'!BV127+BV127*'SaaS - Upselling'!BV195</f>
        <v>21.422766557960042</v>
      </c>
      <c r="BX195" s="89">
        <f ca="1">BW195-BW195*'SaaS - Churn'!BW195-BW195*'SaaS - Downselling'!BW195-BW195*'SaaS - Downselling'!BW127+BW59*'SaaS - Upselling'!BW127+BW127*'SaaS - Upselling'!BW195</f>
        <v>20.994311226800843</v>
      </c>
      <c r="BY195" s="89">
        <f ca="1">BX195-BX195*'SaaS - Churn'!BX195-BX195*'SaaS - Downselling'!BX195-BX195*'SaaS - Downselling'!BX127+BX59*'SaaS - Upselling'!BX127+BX127*'SaaS - Upselling'!BX195</f>
        <v>20.574425002264825</v>
      </c>
      <c r="BZ195" s="89">
        <f ca="1">BY195-BY195*'SaaS - Churn'!BY195-BY195*'SaaS - Downselling'!BY195-BY195*'SaaS - Downselling'!BY127+BY59*'SaaS - Upselling'!BY127+BY127*'SaaS - Upselling'!BY195</f>
        <v>20.162936502219527</v>
      </c>
      <c r="CA195" s="89">
        <f ca="1">BZ195-BZ195*'SaaS - Churn'!BZ195-BZ195*'SaaS - Downselling'!BZ195-BZ195*'SaaS - Downselling'!BZ127+BZ59*'SaaS - Upselling'!BZ127+BZ127*'SaaS - Upselling'!BZ195</f>
        <v>19.759677772175134</v>
      </c>
      <c r="CB195" s="89">
        <f ca="1">CA195-CA195*'SaaS - Churn'!CA195-CA195*'SaaS - Downselling'!CA195-CA195*'SaaS - Downselling'!CA127+CA59*'SaaS - Upselling'!CA127+CA127*'SaaS - Upselling'!CA195</f>
        <v>19.364484216731633</v>
      </c>
      <c r="CC195" s="89">
        <f ca="1">CB195-CB195*'SaaS - Churn'!CB195-CB195*'SaaS - Downselling'!CB195-CB195*'SaaS - Downselling'!CB127+CB59*'SaaS - Upselling'!CB127+CB127*'SaaS - Upselling'!CB195</f>
        <v>18.977194532397</v>
      </c>
      <c r="CD195" s="89">
        <f ca="1">CC195-CC195*'SaaS - Churn'!CC195-CC195*'SaaS - Downselling'!CC195-CC195*'SaaS - Downselling'!CC127+CC59*'SaaS - Upselling'!CC127+CC127*'SaaS - Upselling'!CC195</f>
        <v>18.597650641749059</v>
      </c>
      <c r="CE195" s="89">
        <f ca="1">CD195-CD195*'SaaS - Churn'!CD195-CD195*'SaaS - Downselling'!CD195-CD195*'SaaS - Downselling'!CD127+CD59*'SaaS - Upselling'!CD127+CD127*'SaaS - Upselling'!CD195</f>
        <v>18.225697628914077</v>
      </c>
      <c r="CF195" s="89">
        <f ca="1">CE195-CE195*'SaaS - Churn'!CE195-CE195*'SaaS - Downselling'!CE195-CE195*'SaaS - Downselling'!CE127+CE59*'SaaS - Upselling'!CE127+CE127*'SaaS - Upselling'!CE195</f>
        <v>17.861183676335795</v>
      </c>
      <c r="CG195" s="89">
        <f ca="1">CF195-CF195*'SaaS - Churn'!CF195-CF195*'SaaS - Downselling'!CF195-CF195*'SaaS - Downselling'!CF127+CF59*'SaaS - Upselling'!CF127+CF127*'SaaS - Upselling'!CF195</f>
        <v>17.50396000280908</v>
      </c>
      <c r="CH195" s="89">
        <f ca="1">CG195-CG195*'SaaS - Churn'!CG195-CG195*'SaaS - Downselling'!CG195-CG195*'SaaS - Downselling'!CG127+CG59*'SaaS - Upselling'!CG127+CG127*'SaaS - Upselling'!CG195</f>
        <v>17.153880802752898</v>
      </c>
      <c r="CI195" s="89">
        <f ca="1">CH195-CH195*'SaaS - Churn'!CH195-CH195*'SaaS - Downselling'!CH195-CH195*'SaaS - Downselling'!CH127+CH59*'SaaS - Upselling'!CH127+CH127*'SaaS - Upselling'!CH195</f>
        <v>16.810803186697839</v>
      </c>
      <c r="CJ195" s="89">
        <f ca="1">CI195-CI195*'SaaS - Churn'!CI195-CI195*'SaaS - Downselling'!CI195-CI195*'SaaS - Downselling'!CI127+CI59*'SaaS - Upselling'!CI127+CI127*'SaaS - Upselling'!CI195</f>
        <v>16.474587122963882</v>
      </c>
      <c r="CK195" s="89">
        <f ca="1">CJ195-CJ195*'SaaS - Churn'!CJ195-CJ195*'SaaS - Downselling'!CJ195-CJ195*'SaaS - Downselling'!CJ127+CJ59*'SaaS - Upselling'!CJ127+CJ127*'SaaS - Upselling'!CJ195</f>
        <v>16.145095380504603</v>
      </c>
      <c r="CL195" s="89">
        <f ca="1">CK195-CK195*'SaaS - Churn'!CK195-CK195*'SaaS - Downselling'!CK195-CK195*'SaaS - Downselling'!CK127+CK59*'SaaS - Upselling'!CK127+CK127*'SaaS - Upselling'!CK195</f>
        <v>15.822193472894512</v>
      </c>
      <c r="CM195" s="89">
        <f ca="1">CL195-CL195*'SaaS - Churn'!CL195-CL195*'SaaS - Downselling'!CL195-CL195*'SaaS - Downselling'!CL127+CL59*'SaaS - Upselling'!CL127+CL127*'SaaS - Upselling'!CL195</f>
        <v>15.505749603436621</v>
      </c>
      <c r="CN195" s="89">
        <f ca="1">CM195-CM195*'SaaS - Churn'!CM195-CM195*'SaaS - Downselling'!CM195-CM195*'SaaS - Downselling'!CM127+CM59*'SaaS - Upselling'!CM127+CM127*'SaaS - Upselling'!CM195</f>
        <v>15.19563461136789</v>
      </c>
      <c r="CO195" s="89">
        <f ca="1">CN195-CN195*'SaaS - Churn'!CN195-CN195*'SaaS - Downselling'!CN195-CN195*'SaaS - Downselling'!CN127+CN59*'SaaS - Upselling'!CN127+CN127*'SaaS - Upselling'!CN195</f>
        <v>14.891721919140531</v>
      </c>
      <c r="CP195" s="89">
        <f ca="1">CO195-CO195*'SaaS - Churn'!CO195-CO195*'SaaS - Downselling'!CO195-CO195*'SaaS - Downselling'!CO127+CO59*'SaaS - Upselling'!CO127+CO127*'SaaS - Upselling'!CO195</f>
        <v>14.59388748075772</v>
      </c>
      <c r="CQ195" s="89">
        <f ca="1">CP195-CP195*'SaaS - Churn'!CP195-CP195*'SaaS - Downselling'!CP195-CP195*'SaaS - Downselling'!CP127+CP59*'SaaS - Upselling'!CP127+CP127*'SaaS - Upselling'!CP195</f>
        <v>14.302009731142565</v>
      </c>
      <c r="CR195" s="89">
        <f ca="1">CQ195-CQ195*'SaaS - Churn'!CQ195-CQ195*'SaaS - Downselling'!CQ195-CQ195*'SaaS - Downselling'!CQ127+CQ59*'SaaS - Upselling'!CQ127+CQ127*'SaaS - Upselling'!CQ195</f>
        <v>14.015969536519714</v>
      </c>
      <c r="CS195" s="89">
        <f ca="1">CR195-CR195*'SaaS - Churn'!CR195-CR195*'SaaS - Downselling'!CR195-CR195*'SaaS - Downselling'!CR127+CR59*'SaaS - Upselling'!CR127+CR127*'SaaS - Upselling'!CR195</f>
        <v>13.73565014578932</v>
      </c>
      <c r="CT195" s="89">
        <f ca="1">CS195-CS195*'SaaS - Churn'!CS195-CS195*'SaaS - Downselling'!CS195-CS195*'SaaS - Downselling'!CS127+CS59*'SaaS - Upselling'!CS127+CS127*'SaaS - Upselling'!CS195</f>
        <v>13.460937142873533</v>
      </c>
      <c r="CU195" s="89">
        <f ca="1">CT195-CT195*'SaaS - Churn'!CT195-CT195*'SaaS - Downselling'!CT195-CT195*'SaaS - Downselling'!CT127+CT59*'SaaS - Upselling'!CT127+CT127*'SaaS - Upselling'!CT195</f>
        <v>13.191718400016063</v>
      </c>
      <c r="CV195" s="89">
        <f ca="1">CU195-CU195*'SaaS - Churn'!CU195-CU195*'SaaS - Downselling'!CU195-CU195*'SaaS - Downselling'!CU127+CU59*'SaaS - Upselling'!CU127+CU127*'SaaS - Upselling'!CU195</f>
        <v>12.927884032015742</v>
      </c>
      <c r="CW195" s="89">
        <f ca="1">CV195-CV195*'SaaS - Churn'!CV195-CV195*'SaaS - Downselling'!CV195-CV195*'SaaS - Downselling'!CV127+CV59*'SaaS - Upselling'!CV127+CV127*'SaaS - Upselling'!CV195</f>
        <v>12.669326351375426</v>
      </c>
      <c r="CX195" s="89">
        <f ca="1">CW195-CW195*'SaaS - Churn'!CW195-CW195*'SaaS - Downselling'!CW195-CW195*'SaaS - Downselling'!CW127+CW59*'SaaS - Upselling'!CW127+CW127*'SaaS - Upselling'!CW195</f>
        <v>12.415939824347918</v>
      </c>
      <c r="CY195" s="89">
        <f ca="1">CX195-CX195*'SaaS - Churn'!CX195-CX195*'SaaS - Downselling'!CX195-CX195*'SaaS - Downselling'!CX127+CX59*'SaaS - Upselling'!CX127+CX127*'SaaS - Upselling'!CX195</f>
        <v>12.16762102786096</v>
      </c>
      <c r="CZ195" s="89">
        <f ca="1">CY195-CY195*'SaaS - Churn'!CY195-CY195*'SaaS - Downselling'!CY195-CY195*'SaaS - Downselling'!CY127+CY59*'SaaS - Upselling'!CY127+CY127*'SaaS - Upselling'!CY195</f>
        <v>11.924268607303741</v>
      </c>
      <c r="DA195" s="89">
        <f ca="1">CZ195-CZ195*'SaaS - Churn'!CZ195-CZ195*'SaaS - Downselling'!CZ195-CZ195*'SaaS - Downselling'!CZ127+CZ59*'SaaS - Upselling'!CZ127+CZ127*'SaaS - Upselling'!CZ195</f>
        <v>11.685783235157666</v>
      </c>
      <c r="DB195" s="89">
        <f ca="1">DA195-DA195*'SaaS - Churn'!DA195-DA195*'SaaS - Downselling'!DA195-DA195*'SaaS - Downselling'!DA127+DA59*'SaaS - Upselling'!DA127+DA127*'SaaS - Upselling'!DA195</f>
        <v>11.452067570454513</v>
      </c>
      <c r="DC195" s="89">
        <f ca="1">DB195-DB195*'SaaS - Churn'!DB195-DB195*'SaaS - Downselling'!DB195-DB195*'SaaS - Downselling'!DB127+DB59*'SaaS - Upselling'!DB127+DB127*'SaaS - Upselling'!DB195</f>
        <v>11.223026219045423</v>
      </c>
      <c r="DD195" s="89">
        <f ca="1">DC195-DC195*'SaaS - Churn'!DC195-DC195*'SaaS - Downselling'!DC195-DC195*'SaaS - Downselling'!DC127+DC59*'SaaS - Upselling'!DC127+DC127*'SaaS - Upselling'!DC195</f>
        <v>10.998565694664514</v>
      </c>
      <c r="DE195" s="89">
        <f ca="1">DD195-DD195*'SaaS - Churn'!DD195-DD195*'SaaS - Downselling'!DD195-DD195*'SaaS - Downselling'!DD127+DD59*'SaaS - Upselling'!DD127+DD127*'SaaS - Upselling'!DD195</f>
        <v>10.778594380771223</v>
      </c>
      <c r="DF195" s="89">
        <f ca="1">DE195-DE195*'SaaS - Churn'!DE195-DE195*'SaaS - Downselling'!DE195-DE195*'SaaS - Downselling'!DE127+DE59*'SaaS - Upselling'!DE127+DE127*'SaaS - Upselling'!DE195</f>
        <v>10.563022493155799</v>
      </c>
      <c r="DG195" s="89">
        <f ca="1">DF195-DF195*'SaaS - Churn'!DF195-DF195*'SaaS - Downselling'!DF195-DF195*'SaaS - Downselling'!DF127+DF59*'SaaS - Upselling'!DF127+DF127*'SaaS - Upselling'!DF195</f>
        <v>10.351762043292682</v>
      </c>
      <c r="DH195" s="89">
        <f ca="1">DG195-DG195*'SaaS - Churn'!DG195-DG195*'SaaS - Downselling'!DG195-DG195*'SaaS - Downselling'!DG127+DG59*'SaaS - Upselling'!DG127+DG127*'SaaS - Upselling'!DG195</f>
        <v>10.144726802426829</v>
      </c>
      <c r="DI195" s="89">
        <f ca="1">DH195-DH195*'SaaS - Churn'!DH195-DH195*'SaaS - Downselling'!DH195-DH195*'SaaS - Downselling'!DH127+DH59*'SaaS - Upselling'!DH127+DH127*'SaaS - Upselling'!DH195</f>
        <v>9.9418322663782934</v>
      </c>
      <c r="DJ195" s="89">
        <f ca="1">DI195-DI195*'SaaS - Churn'!DI195-DI195*'SaaS - Downselling'!DI195-DI195*'SaaS - Downselling'!DI127+DI59*'SaaS - Upselling'!DI127+DI127*'SaaS - Upselling'!DI195</f>
        <v>9.7429956210507278</v>
      </c>
      <c r="DK195" s="89">
        <f ca="1">DJ195-DJ195*'SaaS - Churn'!DJ195-DJ195*'SaaS - Downselling'!DJ195-DJ195*'SaaS - Downselling'!DJ127+DJ59*'SaaS - Upselling'!DJ127+DJ127*'SaaS - Upselling'!DJ195</f>
        <v>9.5481357086297134</v>
      </c>
      <c r="DL195" s="89">
        <f ca="1">DK195-DK195*'SaaS - Churn'!DK195-DK195*'SaaS - Downselling'!DK195-DK195*'SaaS - Downselling'!DK127+DK59*'SaaS - Upselling'!DK127+DK127*'SaaS - Upselling'!DK195</f>
        <v>9.3571729944571196</v>
      </c>
      <c r="DM195" s="89">
        <f ca="1">DL195-DL195*'SaaS - Churn'!DL195-DL195*'SaaS - Downselling'!DL195-DL195*'SaaS - Downselling'!DL127+DL59*'SaaS - Upselling'!DL127+DL127*'SaaS - Upselling'!DL195</f>
        <v>9.170029534567977</v>
      </c>
      <c r="DN195" s="89">
        <f ca="1">DM195-DM195*'SaaS - Churn'!DM195-DM195*'SaaS - Downselling'!DM195-DM195*'SaaS - Downselling'!DM127+DM59*'SaaS - Upselling'!DM127+DM127*'SaaS - Upselling'!DM195</f>
        <v>8.9866289438766174</v>
      </c>
      <c r="DO195" s="89">
        <f ca="1">DN195-DN195*'SaaS - Churn'!DN195-DN195*'SaaS - Downselling'!DN195-DN195*'SaaS - Downselling'!DN127+DN59*'SaaS - Upselling'!DN127+DN127*'SaaS - Upselling'!DN195</f>
        <v>8.8068963649990852</v>
      </c>
      <c r="DP195" s="89">
        <f ca="1">DO195-DO195*'SaaS - Churn'!DO195-DO195*'SaaS - Downselling'!DO195-DO195*'SaaS - Downselling'!DO127+DO59*'SaaS - Upselling'!DO127+DO127*'SaaS - Upselling'!DO195</f>
        <v>8.6307584376991038</v>
      </c>
      <c r="DQ195" s="89">
        <f ca="1">DP195-DP195*'SaaS - Churn'!DP195-DP195*'SaaS - Downselling'!DP195-DP195*'SaaS - Downselling'!DP127+DP59*'SaaS - Upselling'!DP127+DP127*'SaaS - Upselling'!DP195</f>
        <v>8.4581432689451219</v>
      </c>
      <c r="DR195" s="89">
        <f ca="1">DQ195-DQ195*'SaaS - Churn'!DQ195-DQ195*'SaaS - Downselling'!DQ195-DQ195*'SaaS - Downselling'!DQ127+DQ59*'SaaS - Upselling'!DQ127+DQ127*'SaaS - Upselling'!DQ195</f>
        <v>8.2889804035662191</v>
      </c>
    </row>
    <row r="196" spans="2:122" ht="15.75" customHeight="1">
      <c r="B196" s="195">
        <v>44652</v>
      </c>
      <c r="BK196" s="89">
        <f ca="1"/>
        <v>27.3</v>
      </c>
      <c r="BL196" s="89">
        <f ca="1">BK196-BK196*'SaaS - Churn'!BK196-BK196*'SaaS - Downselling'!BK196-BK196*'SaaS - Downselling'!BK128+BK60*'SaaS - Upselling'!BK128+BK128*'SaaS - Upselling'!BK196</f>
        <v>26.754000000000001</v>
      </c>
      <c r="BM196" s="89">
        <f ca="1">BL196-BL196*'SaaS - Churn'!BL196-BL196*'SaaS - Downselling'!BL196-BL196*'SaaS - Downselling'!BL128+BL60*'SaaS - Upselling'!BL128+BL128*'SaaS - Upselling'!BL196</f>
        <v>26.218920000000001</v>
      </c>
      <c r="BN196" s="89">
        <f ca="1">BM196-BM196*'SaaS - Churn'!BM196-BM196*'SaaS - Downselling'!BM196-BM196*'SaaS - Downselling'!BM128+BM60*'SaaS - Upselling'!BM128+BM128*'SaaS - Upselling'!BM196</f>
        <v>25.694541600000001</v>
      </c>
      <c r="BO196" s="89">
        <f ca="1">BN196-BN196*'SaaS - Churn'!BN196-BN196*'SaaS - Downselling'!BN196-BN196*'SaaS - Downselling'!BN128+BN60*'SaaS - Upselling'!BN128+BN128*'SaaS - Upselling'!BN196</f>
        <v>25.180650768</v>
      </c>
      <c r="BP196" s="89">
        <f ca="1">BO196-BO196*'SaaS - Churn'!BO196-BO196*'SaaS - Downselling'!BO196-BO196*'SaaS - Downselling'!BO128+BO60*'SaaS - Upselling'!BO128+BO128*'SaaS - Upselling'!BO196</f>
        <v>24.67703775264</v>
      </c>
      <c r="BQ196" s="89">
        <f ca="1">BP196-BP196*'SaaS - Churn'!BP196-BP196*'SaaS - Downselling'!BP196-BP196*'SaaS - Downselling'!BP128+BP60*'SaaS - Upselling'!BP128+BP128*'SaaS - Upselling'!BP196</f>
        <v>24.183496997587202</v>
      </c>
      <c r="BR196" s="89">
        <f ca="1">BQ196-BQ196*'SaaS - Churn'!BQ196-BQ196*'SaaS - Downselling'!BQ196-BQ196*'SaaS - Downselling'!BQ128+BQ60*'SaaS - Upselling'!BQ128+BQ128*'SaaS - Upselling'!BQ196</f>
        <v>23.699827057635456</v>
      </c>
      <c r="BS196" s="89">
        <f ca="1">BR196-BR196*'SaaS - Churn'!BR196-BR196*'SaaS - Downselling'!BR196-BR196*'SaaS - Downselling'!BR128+BR60*'SaaS - Upselling'!BR128+BR128*'SaaS - Upselling'!BR196</f>
        <v>23.225830516482748</v>
      </c>
      <c r="BT196" s="89">
        <f ca="1">BS196-BS196*'SaaS - Churn'!BS196-BS196*'SaaS - Downselling'!BS196-BS196*'SaaS - Downselling'!BS128+BS60*'SaaS - Upselling'!BS128+BS128*'SaaS - Upselling'!BS196</f>
        <v>22.761313906153092</v>
      </c>
      <c r="BU196" s="89">
        <f ca="1">BT196-BT196*'SaaS - Churn'!BT196-BT196*'SaaS - Downselling'!BT196-BT196*'SaaS - Downselling'!BT128+BT60*'SaaS - Upselling'!BT128+BT128*'SaaS - Upselling'!BT196</f>
        <v>22.306087628030031</v>
      </c>
      <c r="BV196" s="89">
        <f ca="1">BU196-BU196*'SaaS - Churn'!BU196-BU196*'SaaS - Downselling'!BU196-BU196*'SaaS - Downselling'!BU128+BU60*'SaaS - Upselling'!BU128+BU128*'SaaS - Upselling'!BU196</f>
        <v>21.859965875469431</v>
      </c>
      <c r="BW196" s="89">
        <f ca="1">BV196-BV196*'SaaS - Churn'!BV196-BV196*'SaaS - Downselling'!BV196-BV196*'SaaS - Downselling'!BV128+BV60*'SaaS - Upselling'!BV128+BV128*'SaaS - Upselling'!BV196</f>
        <v>21.422766557960042</v>
      </c>
      <c r="BX196" s="89">
        <f ca="1">BW196-BW196*'SaaS - Churn'!BW196-BW196*'SaaS - Downselling'!BW196-BW196*'SaaS - Downselling'!BW128+BW60*'SaaS - Upselling'!BW128+BW128*'SaaS - Upselling'!BW196</f>
        <v>20.994311226800843</v>
      </c>
      <c r="BY196" s="89">
        <f ca="1">BX196-BX196*'SaaS - Churn'!BX196-BX196*'SaaS - Downselling'!BX196-BX196*'SaaS - Downselling'!BX128+BX60*'SaaS - Upselling'!BX128+BX128*'SaaS - Upselling'!BX196</f>
        <v>20.574425002264825</v>
      </c>
      <c r="BZ196" s="89">
        <f ca="1">BY196-BY196*'SaaS - Churn'!BY196-BY196*'SaaS - Downselling'!BY196-BY196*'SaaS - Downselling'!BY128+BY60*'SaaS - Upselling'!BY128+BY128*'SaaS - Upselling'!BY196</f>
        <v>20.162936502219527</v>
      </c>
      <c r="CA196" s="89">
        <f ca="1">BZ196-BZ196*'SaaS - Churn'!BZ196-BZ196*'SaaS - Downselling'!BZ196-BZ196*'SaaS - Downselling'!BZ128+BZ60*'SaaS - Upselling'!BZ128+BZ128*'SaaS - Upselling'!BZ196</f>
        <v>19.759677772175134</v>
      </c>
      <c r="CB196" s="89">
        <f ca="1">CA196-CA196*'SaaS - Churn'!CA196-CA196*'SaaS - Downselling'!CA196-CA196*'SaaS - Downselling'!CA128+CA60*'SaaS - Upselling'!CA128+CA128*'SaaS - Upselling'!CA196</f>
        <v>19.364484216731633</v>
      </c>
      <c r="CC196" s="89">
        <f ca="1">CB196-CB196*'SaaS - Churn'!CB196-CB196*'SaaS - Downselling'!CB196-CB196*'SaaS - Downselling'!CB128+CB60*'SaaS - Upselling'!CB128+CB128*'SaaS - Upselling'!CB196</f>
        <v>18.977194532397</v>
      </c>
      <c r="CD196" s="89">
        <f ca="1">CC196-CC196*'SaaS - Churn'!CC196-CC196*'SaaS - Downselling'!CC196-CC196*'SaaS - Downselling'!CC128+CC60*'SaaS - Upselling'!CC128+CC128*'SaaS - Upselling'!CC196</f>
        <v>18.597650641749059</v>
      </c>
      <c r="CE196" s="89">
        <f ca="1">CD196-CD196*'SaaS - Churn'!CD196-CD196*'SaaS - Downselling'!CD196-CD196*'SaaS - Downselling'!CD128+CD60*'SaaS - Upselling'!CD128+CD128*'SaaS - Upselling'!CD196</f>
        <v>18.225697628914077</v>
      </c>
      <c r="CF196" s="89">
        <f ca="1">CE196-CE196*'SaaS - Churn'!CE196-CE196*'SaaS - Downselling'!CE196-CE196*'SaaS - Downselling'!CE128+CE60*'SaaS - Upselling'!CE128+CE128*'SaaS - Upselling'!CE196</f>
        <v>17.861183676335795</v>
      </c>
      <c r="CG196" s="89">
        <f ca="1">CF196-CF196*'SaaS - Churn'!CF196-CF196*'SaaS - Downselling'!CF196-CF196*'SaaS - Downselling'!CF128+CF60*'SaaS - Upselling'!CF128+CF128*'SaaS - Upselling'!CF196</f>
        <v>17.50396000280908</v>
      </c>
      <c r="CH196" s="89">
        <f ca="1">CG196-CG196*'SaaS - Churn'!CG196-CG196*'SaaS - Downselling'!CG196-CG196*'SaaS - Downselling'!CG128+CG60*'SaaS - Upselling'!CG128+CG128*'SaaS - Upselling'!CG196</f>
        <v>17.153880802752898</v>
      </c>
      <c r="CI196" s="89">
        <f ca="1">CH196-CH196*'SaaS - Churn'!CH196-CH196*'SaaS - Downselling'!CH196-CH196*'SaaS - Downselling'!CH128+CH60*'SaaS - Upselling'!CH128+CH128*'SaaS - Upselling'!CH196</f>
        <v>16.810803186697839</v>
      </c>
      <c r="CJ196" s="89">
        <f ca="1">CI196-CI196*'SaaS - Churn'!CI196-CI196*'SaaS - Downselling'!CI196-CI196*'SaaS - Downselling'!CI128+CI60*'SaaS - Upselling'!CI128+CI128*'SaaS - Upselling'!CI196</f>
        <v>16.474587122963882</v>
      </c>
      <c r="CK196" s="89">
        <f ca="1">CJ196-CJ196*'SaaS - Churn'!CJ196-CJ196*'SaaS - Downselling'!CJ196-CJ196*'SaaS - Downselling'!CJ128+CJ60*'SaaS - Upselling'!CJ128+CJ128*'SaaS - Upselling'!CJ196</f>
        <v>16.145095380504603</v>
      </c>
      <c r="CL196" s="89">
        <f ca="1">CK196-CK196*'SaaS - Churn'!CK196-CK196*'SaaS - Downselling'!CK196-CK196*'SaaS - Downselling'!CK128+CK60*'SaaS - Upselling'!CK128+CK128*'SaaS - Upselling'!CK196</f>
        <v>15.822193472894512</v>
      </c>
      <c r="CM196" s="89">
        <f ca="1">CL196-CL196*'SaaS - Churn'!CL196-CL196*'SaaS - Downselling'!CL196-CL196*'SaaS - Downselling'!CL128+CL60*'SaaS - Upselling'!CL128+CL128*'SaaS - Upselling'!CL196</f>
        <v>15.505749603436621</v>
      </c>
      <c r="CN196" s="89">
        <f ca="1">CM196-CM196*'SaaS - Churn'!CM196-CM196*'SaaS - Downselling'!CM196-CM196*'SaaS - Downselling'!CM128+CM60*'SaaS - Upselling'!CM128+CM128*'SaaS - Upselling'!CM196</f>
        <v>15.19563461136789</v>
      </c>
      <c r="CO196" s="89">
        <f ca="1">CN196-CN196*'SaaS - Churn'!CN196-CN196*'SaaS - Downselling'!CN196-CN196*'SaaS - Downselling'!CN128+CN60*'SaaS - Upselling'!CN128+CN128*'SaaS - Upselling'!CN196</f>
        <v>14.891721919140531</v>
      </c>
      <c r="CP196" s="89">
        <f ca="1">CO196-CO196*'SaaS - Churn'!CO196-CO196*'SaaS - Downselling'!CO196-CO196*'SaaS - Downselling'!CO128+CO60*'SaaS - Upselling'!CO128+CO128*'SaaS - Upselling'!CO196</f>
        <v>14.59388748075772</v>
      </c>
      <c r="CQ196" s="89">
        <f ca="1">CP196-CP196*'SaaS - Churn'!CP196-CP196*'SaaS - Downselling'!CP196-CP196*'SaaS - Downselling'!CP128+CP60*'SaaS - Upselling'!CP128+CP128*'SaaS - Upselling'!CP196</f>
        <v>14.302009731142565</v>
      </c>
      <c r="CR196" s="89">
        <f ca="1">CQ196-CQ196*'SaaS - Churn'!CQ196-CQ196*'SaaS - Downselling'!CQ196-CQ196*'SaaS - Downselling'!CQ128+CQ60*'SaaS - Upselling'!CQ128+CQ128*'SaaS - Upselling'!CQ196</f>
        <v>14.015969536519714</v>
      </c>
      <c r="CS196" s="89">
        <f ca="1">CR196-CR196*'SaaS - Churn'!CR196-CR196*'SaaS - Downselling'!CR196-CR196*'SaaS - Downselling'!CR128+CR60*'SaaS - Upselling'!CR128+CR128*'SaaS - Upselling'!CR196</f>
        <v>13.73565014578932</v>
      </c>
      <c r="CT196" s="89">
        <f ca="1">CS196-CS196*'SaaS - Churn'!CS196-CS196*'SaaS - Downselling'!CS196-CS196*'SaaS - Downselling'!CS128+CS60*'SaaS - Upselling'!CS128+CS128*'SaaS - Upselling'!CS196</f>
        <v>13.460937142873533</v>
      </c>
      <c r="CU196" s="89">
        <f ca="1">CT196-CT196*'SaaS - Churn'!CT196-CT196*'SaaS - Downselling'!CT196-CT196*'SaaS - Downselling'!CT128+CT60*'SaaS - Upselling'!CT128+CT128*'SaaS - Upselling'!CT196</f>
        <v>13.191718400016063</v>
      </c>
      <c r="CV196" s="89">
        <f ca="1">CU196-CU196*'SaaS - Churn'!CU196-CU196*'SaaS - Downselling'!CU196-CU196*'SaaS - Downselling'!CU128+CU60*'SaaS - Upselling'!CU128+CU128*'SaaS - Upselling'!CU196</f>
        <v>12.927884032015742</v>
      </c>
      <c r="CW196" s="89">
        <f ca="1">CV196-CV196*'SaaS - Churn'!CV196-CV196*'SaaS - Downselling'!CV196-CV196*'SaaS - Downselling'!CV128+CV60*'SaaS - Upselling'!CV128+CV128*'SaaS - Upselling'!CV196</f>
        <v>12.669326351375426</v>
      </c>
      <c r="CX196" s="89">
        <f ca="1">CW196-CW196*'SaaS - Churn'!CW196-CW196*'SaaS - Downselling'!CW196-CW196*'SaaS - Downselling'!CW128+CW60*'SaaS - Upselling'!CW128+CW128*'SaaS - Upselling'!CW196</f>
        <v>12.415939824347918</v>
      </c>
      <c r="CY196" s="89">
        <f ca="1">CX196-CX196*'SaaS - Churn'!CX196-CX196*'SaaS - Downselling'!CX196-CX196*'SaaS - Downselling'!CX128+CX60*'SaaS - Upselling'!CX128+CX128*'SaaS - Upselling'!CX196</f>
        <v>12.16762102786096</v>
      </c>
      <c r="CZ196" s="89">
        <f ca="1">CY196-CY196*'SaaS - Churn'!CY196-CY196*'SaaS - Downselling'!CY196-CY196*'SaaS - Downselling'!CY128+CY60*'SaaS - Upselling'!CY128+CY128*'SaaS - Upselling'!CY196</f>
        <v>11.924268607303741</v>
      </c>
      <c r="DA196" s="89">
        <f ca="1">CZ196-CZ196*'SaaS - Churn'!CZ196-CZ196*'SaaS - Downselling'!CZ196-CZ196*'SaaS - Downselling'!CZ128+CZ60*'SaaS - Upselling'!CZ128+CZ128*'SaaS - Upselling'!CZ196</f>
        <v>11.685783235157666</v>
      </c>
      <c r="DB196" s="89">
        <f ca="1">DA196-DA196*'SaaS - Churn'!DA196-DA196*'SaaS - Downselling'!DA196-DA196*'SaaS - Downselling'!DA128+DA60*'SaaS - Upselling'!DA128+DA128*'SaaS - Upselling'!DA196</f>
        <v>11.452067570454513</v>
      </c>
      <c r="DC196" s="89">
        <f ca="1">DB196-DB196*'SaaS - Churn'!DB196-DB196*'SaaS - Downselling'!DB196-DB196*'SaaS - Downselling'!DB128+DB60*'SaaS - Upselling'!DB128+DB128*'SaaS - Upselling'!DB196</f>
        <v>11.223026219045423</v>
      </c>
      <c r="DD196" s="89">
        <f ca="1">DC196-DC196*'SaaS - Churn'!DC196-DC196*'SaaS - Downselling'!DC196-DC196*'SaaS - Downselling'!DC128+DC60*'SaaS - Upselling'!DC128+DC128*'SaaS - Upselling'!DC196</f>
        <v>10.998565694664514</v>
      </c>
      <c r="DE196" s="89">
        <f ca="1">DD196-DD196*'SaaS - Churn'!DD196-DD196*'SaaS - Downselling'!DD196-DD196*'SaaS - Downselling'!DD128+DD60*'SaaS - Upselling'!DD128+DD128*'SaaS - Upselling'!DD196</f>
        <v>10.778594380771223</v>
      </c>
      <c r="DF196" s="89">
        <f ca="1">DE196-DE196*'SaaS - Churn'!DE196-DE196*'SaaS - Downselling'!DE196-DE196*'SaaS - Downselling'!DE128+DE60*'SaaS - Upselling'!DE128+DE128*'SaaS - Upselling'!DE196</f>
        <v>10.563022493155799</v>
      </c>
      <c r="DG196" s="89">
        <f ca="1">DF196-DF196*'SaaS - Churn'!DF196-DF196*'SaaS - Downselling'!DF196-DF196*'SaaS - Downselling'!DF128+DF60*'SaaS - Upselling'!DF128+DF128*'SaaS - Upselling'!DF196</f>
        <v>10.351762043292682</v>
      </c>
      <c r="DH196" s="89">
        <f ca="1">DG196-DG196*'SaaS - Churn'!DG196-DG196*'SaaS - Downselling'!DG196-DG196*'SaaS - Downselling'!DG128+DG60*'SaaS - Upselling'!DG128+DG128*'SaaS - Upselling'!DG196</f>
        <v>10.144726802426829</v>
      </c>
      <c r="DI196" s="89">
        <f ca="1">DH196-DH196*'SaaS - Churn'!DH196-DH196*'SaaS - Downselling'!DH196-DH196*'SaaS - Downselling'!DH128+DH60*'SaaS - Upselling'!DH128+DH128*'SaaS - Upselling'!DH196</f>
        <v>9.9418322663782934</v>
      </c>
      <c r="DJ196" s="89">
        <f ca="1">DI196-DI196*'SaaS - Churn'!DI196-DI196*'SaaS - Downselling'!DI196-DI196*'SaaS - Downselling'!DI128+DI60*'SaaS - Upselling'!DI128+DI128*'SaaS - Upselling'!DI196</f>
        <v>9.7429956210507278</v>
      </c>
      <c r="DK196" s="89">
        <f ca="1">DJ196-DJ196*'SaaS - Churn'!DJ196-DJ196*'SaaS - Downselling'!DJ196-DJ196*'SaaS - Downselling'!DJ128+DJ60*'SaaS - Upselling'!DJ128+DJ128*'SaaS - Upselling'!DJ196</f>
        <v>9.5481357086297134</v>
      </c>
      <c r="DL196" s="89">
        <f ca="1">DK196-DK196*'SaaS - Churn'!DK196-DK196*'SaaS - Downselling'!DK196-DK196*'SaaS - Downselling'!DK128+DK60*'SaaS - Upselling'!DK128+DK128*'SaaS - Upselling'!DK196</f>
        <v>9.3571729944571196</v>
      </c>
      <c r="DM196" s="89">
        <f ca="1">DL196-DL196*'SaaS - Churn'!DL196-DL196*'SaaS - Downselling'!DL196-DL196*'SaaS - Downselling'!DL128+DL60*'SaaS - Upselling'!DL128+DL128*'SaaS - Upselling'!DL196</f>
        <v>9.170029534567977</v>
      </c>
      <c r="DN196" s="89">
        <f ca="1">DM196-DM196*'SaaS - Churn'!DM196-DM196*'SaaS - Downselling'!DM196-DM196*'SaaS - Downselling'!DM128+DM60*'SaaS - Upselling'!DM128+DM128*'SaaS - Upselling'!DM196</f>
        <v>8.9866289438766174</v>
      </c>
      <c r="DO196" s="89">
        <f ca="1">DN196-DN196*'SaaS - Churn'!DN196-DN196*'SaaS - Downselling'!DN196-DN196*'SaaS - Downselling'!DN128+DN60*'SaaS - Upselling'!DN128+DN128*'SaaS - Upselling'!DN196</f>
        <v>8.8068963649990852</v>
      </c>
      <c r="DP196" s="89">
        <f ca="1">DO196-DO196*'SaaS - Churn'!DO196-DO196*'SaaS - Downselling'!DO196-DO196*'SaaS - Downselling'!DO128+DO60*'SaaS - Upselling'!DO128+DO128*'SaaS - Upselling'!DO196</f>
        <v>8.6307584376991038</v>
      </c>
      <c r="DQ196" s="89">
        <f ca="1">DP196-DP196*'SaaS - Churn'!DP196-DP196*'SaaS - Downselling'!DP196-DP196*'SaaS - Downselling'!DP128+DP60*'SaaS - Upselling'!DP128+DP128*'SaaS - Upselling'!DP196</f>
        <v>8.4581432689451219</v>
      </c>
      <c r="DR196" s="89">
        <f ca="1">DQ196-DQ196*'SaaS - Churn'!DQ196-DQ196*'SaaS - Downselling'!DQ196-DQ196*'SaaS - Downselling'!DQ128+DQ60*'SaaS - Upselling'!DQ128+DQ128*'SaaS - Upselling'!DQ196</f>
        <v>8.2889804035662191</v>
      </c>
    </row>
    <row r="197" spans="2:122" ht="15.75" customHeight="1">
      <c r="B197" s="195">
        <v>44682</v>
      </c>
      <c r="BK197" s="89">
        <f ca="1"/>
        <v>27.3</v>
      </c>
      <c r="BL197" s="89">
        <f ca="1">BK197-BK197*'SaaS - Churn'!BK197-BK197*'SaaS - Downselling'!BK197-BK197*'SaaS - Downselling'!BK129+BK61*'SaaS - Upselling'!BK129+BK129*'SaaS - Upselling'!BK197</f>
        <v>26.754000000000001</v>
      </c>
      <c r="BM197" s="89">
        <f ca="1">BL197-BL197*'SaaS - Churn'!BL197-BL197*'SaaS - Downselling'!BL197-BL197*'SaaS - Downselling'!BL129+BL61*'SaaS - Upselling'!BL129+BL129*'SaaS - Upselling'!BL197</f>
        <v>26.218920000000001</v>
      </c>
      <c r="BN197" s="89">
        <f ca="1">BM197-BM197*'SaaS - Churn'!BM197-BM197*'SaaS - Downselling'!BM197-BM197*'SaaS - Downselling'!BM129+BM61*'SaaS - Upselling'!BM129+BM129*'SaaS - Upselling'!BM197</f>
        <v>25.694541600000001</v>
      </c>
      <c r="BO197" s="89">
        <f ca="1">BN197-BN197*'SaaS - Churn'!BN197-BN197*'SaaS - Downselling'!BN197-BN197*'SaaS - Downselling'!BN129+BN61*'SaaS - Upselling'!BN129+BN129*'SaaS - Upselling'!BN197</f>
        <v>25.180650768</v>
      </c>
      <c r="BP197" s="89">
        <f ca="1">BO197-BO197*'SaaS - Churn'!BO197-BO197*'SaaS - Downselling'!BO197-BO197*'SaaS - Downselling'!BO129+BO61*'SaaS - Upselling'!BO129+BO129*'SaaS - Upselling'!BO197</f>
        <v>24.67703775264</v>
      </c>
      <c r="BQ197" s="89">
        <f ca="1">BP197-BP197*'SaaS - Churn'!BP197-BP197*'SaaS - Downselling'!BP197-BP197*'SaaS - Downselling'!BP129+BP61*'SaaS - Upselling'!BP129+BP129*'SaaS - Upselling'!BP197</f>
        <v>24.183496997587202</v>
      </c>
      <c r="BR197" s="89">
        <f ca="1">BQ197-BQ197*'SaaS - Churn'!BQ197-BQ197*'SaaS - Downselling'!BQ197-BQ197*'SaaS - Downselling'!BQ129+BQ61*'SaaS - Upselling'!BQ129+BQ129*'SaaS - Upselling'!BQ197</f>
        <v>23.699827057635456</v>
      </c>
      <c r="BS197" s="89">
        <f ca="1">BR197-BR197*'SaaS - Churn'!BR197-BR197*'SaaS - Downselling'!BR197-BR197*'SaaS - Downselling'!BR129+BR61*'SaaS - Upselling'!BR129+BR129*'SaaS - Upselling'!BR197</f>
        <v>23.225830516482748</v>
      </c>
      <c r="BT197" s="89">
        <f ca="1">BS197-BS197*'SaaS - Churn'!BS197-BS197*'SaaS - Downselling'!BS197-BS197*'SaaS - Downselling'!BS129+BS61*'SaaS - Upselling'!BS129+BS129*'SaaS - Upselling'!BS197</f>
        <v>22.761313906153092</v>
      </c>
      <c r="BU197" s="89">
        <f ca="1">BT197-BT197*'SaaS - Churn'!BT197-BT197*'SaaS - Downselling'!BT197-BT197*'SaaS - Downselling'!BT129+BT61*'SaaS - Upselling'!BT129+BT129*'SaaS - Upselling'!BT197</f>
        <v>22.306087628030031</v>
      </c>
      <c r="BV197" s="89">
        <f ca="1">BU197-BU197*'SaaS - Churn'!BU197-BU197*'SaaS - Downselling'!BU197-BU197*'SaaS - Downselling'!BU129+BU61*'SaaS - Upselling'!BU129+BU129*'SaaS - Upselling'!BU197</f>
        <v>21.859965875469431</v>
      </c>
      <c r="BW197" s="89">
        <f ca="1">BV197-BV197*'SaaS - Churn'!BV197-BV197*'SaaS - Downselling'!BV197-BV197*'SaaS - Downselling'!BV129+BV61*'SaaS - Upselling'!BV129+BV129*'SaaS - Upselling'!BV197</f>
        <v>21.422766557960042</v>
      </c>
      <c r="BX197" s="89">
        <f ca="1">BW197-BW197*'SaaS - Churn'!BW197-BW197*'SaaS - Downselling'!BW197-BW197*'SaaS - Downselling'!BW129+BW61*'SaaS - Upselling'!BW129+BW129*'SaaS - Upselling'!BW197</f>
        <v>20.994311226800843</v>
      </c>
      <c r="BY197" s="89">
        <f ca="1">BX197-BX197*'SaaS - Churn'!BX197-BX197*'SaaS - Downselling'!BX197-BX197*'SaaS - Downselling'!BX129+BX61*'SaaS - Upselling'!BX129+BX129*'SaaS - Upselling'!BX197</f>
        <v>20.574425002264825</v>
      </c>
      <c r="BZ197" s="89">
        <f ca="1">BY197-BY197*'SaaS - Churn'!BY197-BY197*'SaaS - Downselling'!BY197-BY197*'SaaS - Downselling'!BY129+BY61*'SaaS - Upselling'!BY129+BY129*'SaaS - Upselling'!BY197</f>
        <v>20.162936502219527</v>
      </c>
      <c r="CA197" s="89">
        <f ca="1">BZ197-BZ197*'SaaS - Churn'!BZ197-BZ197*'SaaS - Downselling'!BZ197-BZ197*'SaaS - Downselling'!BZ129+BZ61*'SaaS - Upselling'!BZ129+BZ129*'SaaS - Upselling'!BZ197</f>
        <v>19.759677772175134</v>
      </c>
      <c r="CB197" s="89">
        <f ca="1">CA197-CA197*'SaaS - Churn'!CA197-CA197*'SaaS - Downselling'!CA197-CA197*'SaaS - Downselling'!CA129+CA61*'SaaS - Upselling'!CA129+CA129*'SaaS - Upselling'!CA197</f>
        <v>19.364484216731633</v>
      </c>
      <c r="CC197" s="89">
        <f ca="1">CB197-CB197*'SaaS - Churn'!CB197-CB197*'SaaS - Downselling'!CB197-CB197*'SaaS - Downselling'!CB129+CB61*'SaaS - Upselling'!CB129+CB129*'SaaS - Upselling'!CB197</f>
        <v>18.977194532397</v>
      </c>
      <c r="CD197" s="89">
        <f ca="1">CC197-CC197*'SaaS - Churn'!CC197-CC197*'SaaS - Downselling'!CC197-CC197*'SaaS - Downselling'!CC129+CC61*'SaaS - Upselling'!CC129+CC129*'SaaS - Upselling'!CC197</f>
        <v>18.597650641749059</v>
      </c>
      <c r="CE197" s="89">
        <f ca="1">CD197-CD197*'SaaS - Churn'!CD197-CD197*'SaaS - Downselling'!CD197-CD197*'SaaS - Downselling'!CD129+CD61*'SaaS - Upselling'!CD129+CD129*'SaaS - Upselling'!CD197</f>
        <v>18.225697628914077</v>
      </c>
      <c r="CF197" s="89">
        <f ca="1">CE197-CE197*'SaaS - Churn'!CE197-CE197*'SaaS - Downselling'!CE197-CE197*'SaaS - Downselling'!CE129+CE61*'SaaS - Upselling'!CE129+CE129*'SaaS - Upselling'!CE197</f>
        <v>17.861183676335795</v>
      </c>
      <c r="CG197" s="89">
        <f ca="1">CF197-CF197*'SaaS - Churn'!CF197-CF197*'SaaS - Downselling'!CF197-CF197*'SaaS - Downselling'!CF129+CF61*'SaaS - Upselling'!CF129+CF129*'SaaS - Upselling'!CF197</f>
        <v>17.50396000280908</v>
      </c>
      <c r="CH197" s="89">
        <f ca="1">CG197-CG197*'SaaS - Churn'!CG197-CG197*'SaaS - Downselling'!CG197-CG197*'SaaS - Downselling'!CG129+CG61*'SaaS - Upselling'!CG129+CG129*'SaaS - Upselling'!CG197</f>
        <v>17.153880802752898</v>
      </c>
      <c r="CI197" s="89">
        <f ca="1">CH197-CH197*'SaaS - Churn'!CH197-CH197*'SaaS - Downselling'!CH197-CH197*'SaaS - Downselling'!CH129+CH61*'SaaS - Upselling'!CH129+CH129*'SaaS - Upselling'!CH197</f>
        <v>16.810803186697839</v>
      </c>
      <c r="CJ197" s="89">
        <f ca="1">CI197-CI197*'SaaS - Churn'!CI197-CI197*'SaaS - Downselling'!CI197-CI197*'SaaS - Downselling'!CI129+CI61*'SaaS - Upselling'!CI129+CI129*'SaaS - Upselling'!CI197</f>
        <v>16.474587122963882</v>
      </c>
      <c r="CK197" s="89">
        <f ca="1">CJ197-CJ197*'SaaS - Churn'!CJ197-CJ197*'SaaS - Downselling'!CJ197-CJ197*'SaaS - Downselling'!CJ129+CJ61*'SaaS - Upselling'!CJ129+CJ129*'SaaS - Upselling'!CJ197</f>
        <v>16.145095380504603</v>
      </c>
      <c r="CL197" s="89">
        <f ca="1">CK197-CK197*'SaaS - Churn'!CK197-CK197*'SaaS - Downselling'!CK197-CK197*'SaaS - Downselling'!CK129+CK61*'SaaS - Upselling'!CK129+CK129*'SaaS - Upselling'!CK197</f>
        <v>15.822193472894512</v>
      </c>
      <c r="CM197" s="89">
        <f ca="1">CL197-CL197*'SaaS - Churn'!CL197-CL197*'SaaS - Downselling'!CL197-CL197*'SaaS - Downselling'!CL129+CL61*'SaaS - Upselling'!CL129+CL129*'SaaS - Upselling'!CL197</f>
        <v>15.505749603436621</v>
      </c>
      <c r="CN197" s="89">
        <f ca="1">CM197-CM197*'SaaS - Churn'!CM197-CM197*'SaaS - Downselling'!CM197-CM197*'SaaS - Downselling'!CM129+CM61*'SaaS - Upselling'!CM129+CM129*'SaaS - Upselling'!CM197</f>
        <v>15.19563461136789</v>
      </c>
      <c r="CO197" s="89">
        <f ca="1">CN197-CN197*'SaaS - Churn'!CN197-CN197*'SaaS - Downselling'!CN197-CN197*'SaaS - Downselling'!CN129+CN61*'SaaS - Upselling'!CN129+CN129*'SaaS - Upselling'!CN197</f>
        <v>14.891721919140531</v>
      </c>
      <c r="CP197" s="89">
        <f ca="1">CO197-CO197*'SaaS - Churn'!CO197-CO197*'SaaS - Downselling'!CO197-CO197*'SaaS - Downselling'!CO129+CO61*'SaaS - Upselling'!CO129+CO129*'SaaS - Upselling'!CO197</f>
        <v>14.59388748075772</v>
      </c>
      <c r="CQ197" s="89">
        <f ca="1">CP197-CP197*'SaaS - Churn'!CP197-CP197*'SaaS - Downselling'!CP197-CP197*'SaaS - Downselling'!CP129+CP61*'SaaS - Upselling'!CP129+CP129*'SaaS - Upselling'!CP197</f>
        <v>14.302009731142565</v>
      </c>
      <c r="CR197" s="89">
        <f ca="1">CQ197-CQ197*'SaaS - Churn'!CQ197-CQ197*'SaaS - Downselling'!CQ197-CQ197*'SaaS - Downselling'!CQ129+CQ61*'SaaS - Upselling'!CQ129+CQ129*'SaaS - Upselling'!CQ197</f>
        <v>14.015969536519714</v>
      </c>
      <c r="CS197" s="89">
        <f ca="1">CR197-CR197*'SaaS - Churn'!CR197-CR197*'SaaS - Downselling'!CR197-CR197*'SaaS - Downselling'!CR129+CR61*'SaaS - Upselling'!CR129+CR129*'SaaS - Upselling'!CR197</f>
        <v>13.73565014578932</v>
      </c>
      <c r="CT197" s="89">
        <f ca="1">CS197-CS197*'SaaS - Churn'!CS197-CS197*'SaaS - Downselling'!CS197-CS197*'SaaS - Downselling'!CS129+CS61*'SaaS - Upselling'!CS129+CS129*'SaaS - Upselling'!CS197</f>
        <v>13.460937142873533</v>
      </c>
      <c r="CU197" s="89">
        <f ca="1">CT197-CT197*'SaaS - Churn'!CT197-CT197*'SaaS - Downselling'!CT197-CT197*'SaaS - Downselling'!CT129+CT61*'SaaS - Upselling'!CT129+CT129*'SaaS - Upselling'!CT197</f>
        <v>13.191718400016063</v>
      </c>
      <c r="CV197" s="89">
        <f ca="1">CU197-CU197*'SaaS - Churn'!CU197-CU197*'SaaS - Downselling'!CU197-CU197*'SaaS - Downselling'!CU129+CU61*'SaaS - Upselling'!CU129+CU129*'SaaS - Upselling'!CU197</f>
        <v>12.927884032015742</v>
      </c>
      <c r="CW197" s="89">
        <f ca="1">CV197-CV197*'SaaS - Churn'!CV197-CV197*'SaaS - Downselling'!CV197-CV197*'SaaS - Downselling'!CV129+CV61*'SaaS - Upselling'!CV129+CV129*'SaaS - Upselling'!CV197</f>
        <v>12.669326351375426</v>
      </c>
      <c r="CX197" s="89">
        <f ca="1">CW197-CW197*'SaaS - Churn'!CW197-CW197*'SaaS - Downselling'!CW197-CW197*'SaaS - Downselling'!CW129+CW61*'SaaS - Upselling'!CW129+CW129*'SaaS - Upselling'!CW197</f>
        <v>12.415939824347918</v>
      </c>
      <c r="CY197" s="89">
        <f ca="1">CX197-CX197*'SaaS - Churn'!CX197-CX197*'SaaS - Downselling'!CX197-CX197*'SaaS - Downselling'!CX129+CX61*'SaaS - Upselling'!CX129+CX129*'SaaS - Upselling'!CX197</f>
        <v>12.16762102786096</v>
      </c>
      <c r="CZ197" s="89">
        <f ca="1">CY197-CY197*'SaaS - Churn'!CY197-CY197*'SaaS - Downselling'!CY197-CY197*'SaaS - Downselling'!CY129+CY61*'SaaS - Upselling'!CY129+CY129*'SaaS - Upselling'!CY197</f>
        <v>11.924268607303741</v>
      </c>
      <c r="DA197" s="89">
        <f ca="1">CZ197-CZ197*'SaaS - Churn'!CZ197-CZ197*'SaaS - Downselling'!CZ197-CZ197*'SaaS - Downselling'!CZ129+CZ61*'SaaS - Upselling'!CZ129+CZ129*'SaaS - Upselling'!CZ197</f>
        <v>11.685783235157666</v>
      </c>
      <c r="DB197" s="89">
        <f ca="1">DA197-DA197*'SaaS - Churn'!DA197-DA197*'SaaS - Downselling'!DA197-DA197*'SaaS - Downselling'!DA129+DA61*'SaaS - Upselling'!DA129+DA129*'SaaS - Upselling'!DA197</f>
        <v>11.452067570454513</v>
      </c>
      <c r="DC197" s="89">
        <f ca="1">DB197-DB197*'SaaS - Churn'!DB197-DB197*'SaaS - Downselling'!DB197-DB197*'SaaS - Downselling'!DB129+DB61*'SaaS - Upselling'!DB129+DB129*'SaaS - Upselling'!DB197</f>
        <v>11.223026219045423</v>
      </c>
      <c r="DD197" s="89">
        <f ca="1">DC197-DC197*'SaaS - Churn'!DC197-DC197*'SaaS - Downselling'!DC197-DC197*'SaaS - Downselling'!DC129+DC61*'SaaS - Upselling'!DC129+DC129*'SaaS - Upselling'!DC197</f>
        <v>10.998565694664514</v>
      </c>
      <c r="DE197" s="89">
        <f ca="1">DD197-DD197*'SaaS - Churn'!DD197-DD197*'SaaS - Downselling'!DD197-DD197*'SaaS - Downselling'!DD129+DD61*'SaaS - Upselling'!DD129+DD129*'SaaS - Upselling'!DD197</f>
        <v>10.778594380771223</v>
      </c>
      <c r="DF197" s="89">
        <f ca="1">DE197-DE197*'SaaS - Churn'!DE197-DE197*'SaaS - Downselling'!DE197-DE197*'SaaS - Downselling'!DE129+DE61*'SaaS - Upselling'!DE129+DE129*'SaaS - Upselling'!DE197</f>
        <v>10.563022493155799</v>
      </c>
      <c r="DG197" s="89">
        <f ca="1">DF197-DF197*'SaaS - Churn'!DF197-DF197*'SaaS - Downselling'!DF197-DF197*'SaaS - Downselling'!DF129+DF61*'SaaS - Upselling'!DF129+DF129*'SaaS - Upselling'!DF197</f>
        <v>10.351762043292682</v>
      </c>
      <c r="DH197" s="89">
        <f ca="1">DG197-DG197*'SaaS - Churn'!DG197-DG197*'SaaS - Downselling'!DG197-DG197*'SaaS - Downselling'!DG129+DG61*'SaaS - Upselling'!DG129+DG129*'SaaS - Upselling'!DG197</f>
        <v>10.144726802426829</v>
      </c>
      <c r="DI197" s="89">
        <f ca="1">DH197-DH197*'SaaS - Churn'!DH197-DH197*'SaaS - Downselling'!DH197-DH197*'SaaS - Downselling'!DH129+DH61*'SaaS - Upselling'!DH129+DH129*'SaaS - Upselling'!DH197</f>
        <v>9.9418322663782934</v>
      </c>
      <c r="DJ197" s="89">
        <f ca="1">DI197-DI197*'SaaS - Churn'!DI197-DI197*'SaaS - Downselling'!DI197-DI197*'SaaS - Downselling'!DI129+DI61*'SaaS - Upselling'!DI129+DI129*'SaaS - Upselling'!DI197</f>
        <v>9.7429956210507278</v>
      </c>
      <c r="DK197" s="89">
        <f ca="1">DJ197-DJ197*'SaaS - Churn'!DJ197-DJ197*'SaaS - Downselling'!DJ197-DJ197*'SaaS - Downselling'!DJ129+DJ61*'SaaS - Upselling'!DJ129+DJ129*'SaaS - Upselling'!DJ197</f>
        <v>9.5481357086297134</v>
      </c>
      <c r="DL197" s="89">
        <f ca="1">DK197-DK197*'SaaS - Churn'!DK197-DK197*'SaaS - Downselling'!DK197-DK197*'SaaS - Downselling'!DK129+DK61*'SaaS - Upselling'!DK129+DK129*'SaaS - Upselling'!DK197</f>
        <v>9.3571729944571196</v>
      </c>
      <c r="DM197" s="89">
        <f ca="1">DL197-DL197*'SaaS - Churn'!DL197-DL197*'SaaS - Downselling'!DL197-DL197*'SaaS - Downselling'!DL129+DL61*'SaaS - Upselling'!DL129+DL129*'SaaS - Upselling'!DL197</f>
        <v>9.170029534567977</v>
      </c>
      <c r="DN197" s="89">
        <f ca="1">DM197-DM197*'SaaS - Churn'!DM197-DM197*'SaaS - Downselling'!DM197-DM197*'SaaS - Downselling'!DM129+DM61*'SaaS - Upselling'!DM129+DM129*'SaaS - Upselling'!DM197</f>
        <v>8.9866289438766174</v>
      </c>
      <c r="DO197" s="89">
        <f ca="1">DN197-DN197*'SaaS - Churn'!DN197-DN197*'SaaS - Downselling'!DN197-DN197*'SaaS - Downselling'!DN129+DN61*'SaaS - Upselling'!DN129+DN129*'SaaS - Upselling'!DN197</f>
        <v>8.8068963649990852</v>
      </c>
      <c r="DP197" s="89">
        <f ca="1">DO197-DO197*'SaaS - Churn'!DO197-DO197*'SaaS - Downselling'!DO197-DO197*'SaaS - Downselling'!DO129+DO61*'SaaS - Upselling'!DO129+DO129*'SaaS - Upselling'!DO197</f>
        <v>8.6307584376991038</v>
      </c>
      <c r="DQ197" s="89">
        <f ca="1">DP197-DP197*'SaaS - Churn'!DP197-DP197*'SaaS - Downselling'!DP197-DP197*'SaaS - Downselling'!DP129+DP61*'SaaS - Upselling'!DP129+DP129*'SaaS - Upselling'!DP197</f>
        <v>8.4581432689451219</v>
      </c>
      <c r="DR197" s="89">
        <f ca="1">DQ197-DQ197*'SaaS - Churn'!DQ197-DQ197*'SaaS - Downselling'!DQ197-DQ197*'SaaS - Downselling'!DQ129+DQ61*'SaaS - Upselling'!DQ129+DQ129*'SaaS - Upselling'!DQ197</f>
        <v>8.2889804035662191</v>
      </c>
    </row>
    <row r="198" spans="2:122" ht="15.75" customHeight="1">
      <c r="B198" s="195">
        <v>44713</v>
      </c>
      <c r="BK198" s="89">
        <f ca="1"/>
        <v>27.3</v>
      </c>
      <c r="BL198" s="89">
        <f ca="1">BK198-BK198*'SaaS - Churn'!BK198-BK198*'SaaS - Downselling'!BK198-BK198*'SaaS - Downselling'!BK130+BK62*'SaaS - Upselling'!BK130+BK130*'SaaS - Upselling'!BK198</f>
        <v>26.754000000000001</v>
      </c>
      <c r="BM198" s="89">
        <f ca="1">BL198-BL198*'SaaS - Churn'!BL198-BL198*'SaaS - Downselling'!BL198-BL198*'SaaS - Downselling'!BL130+BL62*'SaaS - Upselling'!BL130+BL130*'SaaS - Upselling'!BL198</f>
        <v>26.218920000000001</v>
      </c>
      <c r="BN198" s="89">
        <f ca="1">BM198-BM198*'SaaS - Churn'!BM198-BM198*'SaaS - Downselling'!BM198-BM198*'SaaS - Downselling'!BM130+BM62*'SaaS - Upselling'!BM130+BM130*'SaaS - Upselling'!BM198</f>
        <v>25.694541600000001</v>
      </c>
      <c r="BO198" s="89">
        <f ca="1">BN198-BN198*'SaaS - Churn'!BN198-BN198*'SaaS - Downselling'!BN198-BN198*'SaaS - Downselling'!BN130+BN62*'SaaS - Upselling'!BN130+BN130*'SaaS - Upselling'!BN198</f>
        <v>25.180650768</v>
      </c>
      <c r="BP198" s="89">
        <f ca="1">BO198-BO198*'SaaS - Churn'!BO198-BO198*'SaaS - Downselling'!BO198-BO198*'SaaS - Downselling'!BO130+BO62*'SaaS - Upselling'!BO130+BO130*'SaaS - Upselling'!BO198</f>
        <v>24.67703775264</v>
      </c>
      <c r="BQ198" s="89">
        <f ca="1">BP198-BP198*'SaaS - Churn'!BP198-BP198*'SaaS - Downselling'!BP198-BP198*'SaaS - Downselling'!BP130+BP62*'SaaS - Upselling'!BP130+BP130*'SaaS - Upselling'!BP198</f>
        <v>24.183496997587202</v>
      </c>
      <c r="BR198" s="89">
        <f ca="1">BQ198-BQ198*'SaaS - Churn'!BQ198-BQ198*'SaaS - Downselling'!BQ198-BQ198*'SaaS - Downselling'!BQ130+BQ62*'SaaS - Upselling'!BQ130+BQ130*'SaaS - Upselling'!BQ198</f>
        <v>23.699827057635456</v>
      </c>
      <c r="BS198" s="89">
        <f ca="1">BR198-BR198*'SaaS - Churn'!BR198-BR198*'SaaS - Downselling'!BR198-BR198*'SaaS - Downselling'!BR130+BR62*'SaaS - Upselling'!BR130+BR130*'SaaS - Upselling'!BR198</f>
        <v>23.225830516482748</v>
      </c>
      <c r="BT198" s="89">
        <f ca="1">BS198-BS198*'SaaS - Churn'!BS198-BS198*'SaaS - Downselling'!BS198-BS198*'SaaS - Downselling'!BS130+BS62*'SaaS - Upselling'!BS130+BS130*'SaaS - Upselling'!BS198</f>
        <v>22.761313906153092</v>
      </c>
      <c r="BU198" s="89">
        <f ca="1">BT198-BT198*'SaaS - Churn'!BT198-BT198*'SaaS - Downselling'!BT198-BT198*'SaaS - Downselling'!BT130+BT62*'SaaS - Upselling'!BT130+BT130*'SaaS - Upselling'!BT198</f>
        <v>22.306087628030031</v>
      </c>
      <c r="BV198" s="89">
        <f ca="1">BU198-BU198*'SaaS - Churn'!BU198-BU198*'SaaS - Downselling'!BU198-BU198*'SaaS - Downselling'!BU130+BU62*'SaaS - Upselling'!BU130+BU130*'SaaS - Upselling'!BU198</f>
        <v>21.859965875469431</v>
      </c>
      <c r="BW198" s="89">
        <f ca="1">BV198-BV198*'SaaS - Churn'!BV198-BV198*'SaaS - Downselling'!BV198-BV198*'SaaS - Downselling'!BV130+BV62*'SaaS - Upselling'!BV130+BV130*'SaaS - Upselling'!BV198</f>
        <v>21.422766557960042</v>
      </c>
      <c r="BX198" s="89">
        <f ca="1">BW198-BW198*'SaaS - Churn'!BW198-BW198*'SaaS - Downselling'!BW198-BW198*'SaaS - Downselling'!BW130+BW62*'SaaS - Upselling'!BW130+BW130*'SaaS - Upselling'!BW198</f>
        <v>20.994311226800843</v>
      </c>
      <c r="BY198" s="89">
        <f ca="1">BX198-BX198*'SaaS - Churn'!BX198-BX198*'SaaS - Downselling'!BX198-BX198*'SaaS - Downselling'!BX130+BX62*'SaaS - Upselling'!BX130+BX130*'SaaS - Upselling'!BX198</f>
        <v>20.574425002264825</v>
      </c>
      <c r="BZ198" s="89">
        <f ca="1">BY198-BY198*'SaaS - Churn'!BY198-BY198*'SaaS - Downselling'!BY198-BY198*'SaaS - Downselling'!BY130+BY62*'SaaS - Upselling'!BY130+BY130*'SaaS - Upselling'!BY198</f>
        <v>20.162936502219527</v>
      </c>
      <c r="CA198" s="89">
        <f ca="1">BZ198-BZ198*'SaaS - Churn'!BZ198-BZ198*'SaaS - Downselling'!BZ198-BZ198*'SaaS - Downselling'!BZ130+BZ62*'SaaS - Upselling'!BZ130+BZ130*'SaaS - Upselling'!BZ198</f>
        <v>19.759677772175134</v>
      </c>
      <c r="CB198" s="89">
        <f ca="1">CA198-CA198*'SaaS - Churn'!CA198-CA198*'SaaS - Downselling'!CA198-CA198*'SaaS - Downselling'!CA130+CA62*'SaaS - Upselling'!CA130+CA130*'SaaS - Upselling'!CA198</f>
        <v>19.364484216731633</v>
      </c>
      <c r="CC198" s="89">
        <f ca="1">CB198-CB198*'SaaS - Churn'!CB198-CB198*'SaaS - Downselling'!CB198-CB198*'SaaS - Downselling'!CB130+CB62*'SaaS - Upselling'!CB130+CB130*'SaaS - Upselling'!CB198</f>
        <v>18.977194532397</v>
      </c>
      <c r="CD198" s="89">
        <f ca="1">CC198-CC198*'SaaS - Churn'!CC198-CC198*'SaaS - Downselling'!CC198-CC198*'SaaS - Downselling'!CC130+CC62*'SaaS - Upselling'!CC130+CC130*'SaaS - Upselling'!CC198</f>
        <v>18.597650641749059</v>
      </c>
      <c r="CE198" s="89">
        <f ca="1">CD198-CD198*'SaaS - Churn'!CD198-CD198*'SaaS - Downselling'!CD198-CD198*'SaaS - Downselling'!CD130+CD62*'SaaS - Upselling'!CD130+CD130*'SaaS - Upselling'!CD198</f>
        <v>18.225697628914077</v>
      </c>
      <c r="CF198" s="89">
        <f ca="1">CE198-CE198*'SaaS - Churn'!CE198-CE198*'SaaS - Downselling'!CE198-CE198*'SaaS - Downselling'!CE130+CE62*'SaaS - Upselling'!CE130+CE130*'SaaS - Upselling'!CE198</f>
        <v>17.861183676335795</v>
      </c>
      <c r="CG198" s="89">
        <f ca="1">CF198-CF198*'SaaS - Churn'!CF198-CF198*'SaaS - Downselling'!CF198-CF198*'SaaS - Downselling'!CF130+CF62*'SaaS - Upselling'!CF130+CF130*'SaaS - Upselling'!CF198</f>
        <v>17.50396000280908</v>
      </c>
      <c r="CH198" s="89">
        <f ca="1">CG198-CG198*'SaaS - Churn'!CG198-CG198*'SaaS - Downselling'!CG198-CG198*'SaaS - Downselling'!CG130+CG62*'SaaS - Upselling'!CG130+CG130*'SaaS - Upselling'!CG198</f>
        <v>17.153880802752898</v>
      </c>
      <c r="CI198" s="89">
        <f ca="1">CH198-CH198*'SaaS - Churn'!CH198-CH198*'SaaS - Downselling'!CH198-CH198*'SaaS - Downselling'!CH130+CH62*'SaaS - Upselling'!CH130+CH130*'SaaS - Upselling'!CH198</f>
        <v>16.810803186697839</v>
      </c>
      <c r="CJ198" s="89">
        <f ca="1">CI198-CI198*'SaaS - Churn'!CI198-CI198*'SaaS - Downselling'!CI198-CI198*'SaaS - Downselling'!CI130+CI62*'SaaS - Upselling'!CI130+CI130*'SaaS - Upselling'!CI198</f>
        <v>16.474587122963882</v>
      </c>
      <c r="CK198" s="89">
        <f ca="1">CJ198-CJ198*'SaaS - Churn'!CJ198-CJ198*'SaaS - Downselling'!CJ198-CJ198*'SaaS - Downselling'!CJ130+CJ62*'SaaS - Upselling'!CJ130+CJ130*'SaaS - Upselling'!CJ198</f>
        <v>16.145095380504603</v>
      </c>
      <c r="CL198" s="89">
        <f ca="1">CK198-CK198*'SaaS - Churn'!CK198-CK198*'SaaS - Downselling'!CK198-CK198*'SaaS - Downselling'!CK130+CK62*'SaaS - Upselling'!CK130+CK130*'SaaS - Upselling'!CK198</f>
        <v>15.822193472894512</v>
      </c>
      <c r="CM198" s="89">
        <f ca="1">CL198-CL198*'SaaS - Churn'!CL198-CL198*'SaaS - Downselling'!CL198-CL198*'SaaS - Downselling'!CL130+CL62*'SaaS - Upselling'!CL130+CL130*'SaaS - Upselling'!CL198</f>
        <v>15.505749603436621</v>
      </c>
      <c r="CN198" s="89">
        <f ca="1">CM198-CM198*'SaaS - Churn'!CM198-CM198*'SaaS - Downselling'!CM198-CM198*'SaaS - Downselling'!CM130+CM62*'SaaS - Upselling'!CM130+CM130*'SaaS - Upselling'!CM198</f>
        <v>15.19563461136789</v>
      </c>
      <c r="CO198" s="89">
        <f ca="1">CN198-CN198*'SaaS - Churn'!CN198-CN198*'SaaS - Downselling'!CN198-CN198*'SaaS - Downselling'!CN130+CN62*'SaaS - Upselling'!CN130+CN130*'SaaS - Upselling'!CN198</f>
        <v>14.891721919140531</v>
      </c>
      <c r="CP198" s="89">
        <f ca="1">CO198-CO198*'SaaS - Churn'!CO198-CO198*'SaaS - Downselling'!CO198-CO198*'SaaS - Downselling'!CO130+CO62*'SaaS - Upselling'!CO130+CO130*'SaaS - Upselling'!CO198</f>
        <v>14.59388748075772</v>
      </c>
      <c r="CQ198" s="89">
        <f ca="1">CP198-CP198*'SaaS - Churn'!CP198-CP198*'SaaS - Downselling'!CP198-CP198*'SaaS - Downselling'!CP130+CP62*'SaaS - Upselling'!CP130+CP130*'SaaS - Upselling'!CP198</f>
        <v>14.302009731142565</v>
      </c>
      <c r="CR198" s="89">
        <f ca="1">CQ198-CQ198*'SaaS - Churn'!CQ198-CQ198*'SaaS - Downselling'!CQ198-CQ198*'SaaS - Downselling'!CQ130+CQ62*'SaaS - Upselling'!CQ130+CQ130*'SaaS - Upselling'!CQ198</f>
        <v>14.015969536519714</v>
      </c>
      <c r="CS198" s="89">
        <f ca="1">CR198-CR198*'SaaS - Churn'!CR198-CR198*'SaaS - Downselling'!CR198-CR198*'SaaS - Downselling'!CR130+CR62*'SaaS - Upselling'!CR130+CR130*'SaaS - Upselling'!CR198</f>
        <v>13.73565014578932</v>
      </c>
      <c r="CT198" s="89">
        <f ca="1">CS198-CS198*'SaaS - Churn'!CS198-CS198*'SaaS - Downselling'!CS198-CS198*'SaaS - Downselling'!CS130+CS62*'SaaS - Upselling'!CS130+CS130*'SaaS - Upselling'!CS198</f>
        <v>13.460937142873533</v>
      </c>
      <c r="CU198" s="89">
        <f ca="1">CT198-CT198*'SaaS - Churn'!CT198-CT198*'SaaS - Downselling'!CT198-CT198*'SaaS - Downselling'!CT130+CT62*'SaaS - Upselling'!CT130+CT130*'SaaS - Upselling'!CT198</f>
        <v>13.191718400016063</v>
      </c>
      <c r="CV198" s="89">
        <f ca="1">CU198-CU198*'SaaS - Churn'!CU198-CU198*'SaaS - Downselling'!CU198-CU198*'SaaS - Downselling'!CU130+CU62*'SaaS - Upselling'!CU130+CU130*'SaaS - Upselling'!CU198</f>
        <v>12.927884032015742</v>
      </c>
      <c r="CW198" s="89">
        <f ca="1">CV198-CV198*'SaaS - Churn'!CV198-CV198*'SaaS - Downselling'!CV198-CV198*'SaaS - Downselling'!CV130+CV62*'SaaS - Upselling'!CV130+CV130*'SaaS - Upselling'!CV198</f>
        <v>12.669326351375426</v>
      </c>
      <c r="CX198" s="89">
        <f ca="1">CW198-CW198*'SaaS - Churn'!CW198-CW198*'SaaS - Downselling'!CW198-CW198*'SaaS - Downselling'!CW130+CW62*'SaaS - Upselling'!CW130+CW130*'SaaS - Upselling'!CW198</f>
        <v>12.415939824347918</v>
      </c>
      <c r="CY198" s="89">
        <f ca="1">CX198-CX198*'SaaS - Churn'!CX198-CX198*'SaaS - Downselling'!CX198-CX198*'SaaS - Downselling'!CX130+CX62*'SaaS - Upselling'!CX130+CX130*'SaaS - Upselling'!CX198</f>
        <v>12.16762102786096</v>
      </c>
      <c r="CZ198" s="89">
        <f ca="1">CY198-CY198*'SaaS - Churn'!CY198-CY198*'SaaS - Downselling'!CY198-CY198*'SaaS - Downselling'!CY130+CY62*'SaaS - Upselling'!CY130+CY130*'SaaS - Upselling'!CY198</f>
        <v>11.924268607303741</v>
      </c>
      <c r="DA198" s="89">
        <f ca="1">CZ198-CZ198*'SaaS - Churn'!CZ198-CZ198*'SaaS - Downselling'!CZ198-CZ198*'SaaS - Downselling'!CZ130+CZ62*'SaaS - Upselling'!CZ130+CZ130*'SaaS - Upselling'!CZ198</f>
        <v>11.685783235157666</v>
      </c>
      <c r="DB198" s="89">
        <f ca="1">DA198-DA198*'SaaS - Churn'!DA198-DA198*'SaaS - Downselling'!DA198-DA198*'SaaS - Downselling'!DA130+DA62*'SaaS - Upselling'!DA130+DA130*'SaaS - Upselling'!DA198</f>
        <v>11.452067570454513</v>
      </c>
      <c r="DC198" s="89">
        <f ca="1">DB198-DB198*'SaaS - Churn'!DB198-DB198*'SaaS - Downselling'!DB198-DB198*'SaaS - Downselling'!DB130+DB62*'SaaS - Upselling'!DB130+DB130*'SaaS - Upselling'!DB198</f>
        <v>11.223026219045423</v>
      </c>
      <c r="DD198" s="89">
        <f ca="1">DC198-DC198*'SaaS - Churn'!DC198-DC198*'SaaS - Downselling'!DC198-DC198*'SaaS - Downselling'!DC130+DC62*'SaaS - Upselling'!DC130+DC130*'SaaS - Upselling'!DC198</f>
        <v>10.998565694664514</v>
      </c>
      <c r="DE198" s="89">
        <f ca="1">DD198-DD198*'SaaS - Churn'!DD198-DD198*'SaaS - Downselling'!DD198-DD198*'SaaS - Downselling'!DD130+DD62*'SaaS - Upselling'!DD130+DD130*'SaaS - Upselling'!DD198</f>
        <v>10.778594380771223</v>
      </c>
      <c r="DF198" s="89">
        <f ca="1">DE198-DE198*'SaaS - Churn'!DE198-DE198*'SaaS - Downselling'!DE198-DE198*'SaaS - Downselling'!DE130+DE62*'SaaS - Upselling'!DE130+DE130*'SaaS - Upselling'!DE198</f>
        <v>10.563022493155799</v>
      </c>
      <c r="DG198" s="89">
        <f ca="1">DF198-DF198*'SaaS - Churn'!DF198-DF198*'SaaS - Downselling'!DF198-DF198*'SaaS - Downselling'!DF130+DF62*'SaaS - Upselling'!DF130+DF130*'SaaS - Upselling'!DF198</f>
        <v>10.351762043292682</v>
      </c>
      <c r="DH198" s="89">
        <f ca="1">DG198-DG198*'SaaS - Churn'!DG198-DG198*'SaaS - Downselling'!DG198-DG198*'SaaS - Downselling'!DG130+DG62*'SaaS - Upselling'!DG130+DG130*'SaaS - Upselling'!DG198</f>
        <v>10.144726802426829</v>
      </c>
      <c r="DI198" s="89">
        <f ca="1">DH198-DH198*'SaaS - Churn'!DH198-DH198*'SaaS - Downselling'!DH198-DH198*'SaaS - Downselling'!DH130+DH62*'SaaS - Upselling'!DH130+DH130*'SaaS - Upselling'!DH198</f>
        <v>9.9418322663782934</v>
      </c>
      <c r="DJ198" s="89">
        <f ca="1">DI198-DI198*'SaaS - Churn'!DI198-DI198*'SaaS - Downselling'!DI198-DI198*'SaaS - Downselling'!DI130+DI62*'SaaS - Upselling'!DI130+DI130*'SaaS - Upselling'!DI198</f>
        <v>9.7429956210507278</v>
      </c>
      <c r="DK198" s="89">
        <f ca="1">DJ198-DJ198*'SaaS - Churn'!DJ198-DJ198*'SaaS - Downselling'!DJ198-DJ198*'SaaS - Downselling'!DJ130+DJ62*'SaaS - Upselling'!DJ130+DJ130*'SaaS - Upselling'!DJ198</f>
        <v>9.5481357086297134</v>
      </c>
      <c r="DL198" s="89">
        <f ca="1">DK198-DK198*'SaaS - Churn'!DK198-DK198*'SaaS - Downselling'!DK198-DK198*'SaaS - Downselling'!DK130+DK62*'SaaS - Upselling'!DK130+DK130*'SaaS - Upselling'!DK198</f>
        <v>9.3571729944571196</v>
      </c>
      <c r="DM198" s="89">
        <f ca="1">DL198-DL198*'SaaS - Churn'!DL198-DL198*'SaaS - Downselling'!DL198-DL198*'SaaS - Downselling'!DL130+DL62*'SaaS - Upselling'!DL130+DL130*'SaaS - Upselling'!DL198</f>
        <v>9.170029534567977</v>
      </c>
      <c r="DN198" s="89">
        <f ca="1">DM198-DM198*'SaaS - Churn'!DM198-DM198*'SaaS - Downselling'!DM198-DM198*'SaaS - Downselling'!DM130+DM62*'SaaS - Upselling'!DM130+DM130*'SaaS - Upselling'!DM198</f>
        <v>8.9866289438766174</v>
      </c>
      <c r="DO198" s="89">
        <f ca="1">DN198-DN198*'SaaS - Churn'!DN198-DN198*'SaaS - Downselling'!DN198-DN198*'SaaS - Downselling'!DN130+DN62*'SaaS - Upselling'!DN130+DN130*'SaaS - Upselling'!DN198</f>
        <v>8.8068963649990852</v>
      </c>
      <c r="DP198" s="89">
        <f ca="1">DO198-DO198*'SaaS - Churn'!DO198-DO198*'SaaS - Downselling'!DO198-DO198*'SaaS - Downselling'!DO130+DO62*'SaaS - Upselling'!DO130+DO130*'SaaS - Upselling'!DO198</f>
        <v>8.6307584376991038</v>
      </c>
      <c r="DQ198" s="89">
        <f ca="1">DP198-DP198*'SaaS - Churn'!DP198-DP198*'SaaS - Downselling'!DP198-DP198*'SaaS - Downselling'!DP130+DP62*'SaaS - Upselling'!DP130+DP130*'SaaS - Upselling'!DP198</f>
        <v>8.4581432689451219</v>
      </c>
      <c r="DR198" s="89">
        <f ca="1">DQ198-DQ198*'SaaS - Churn'!DQ198-DQ198*'SaaS - Downselling'!DQ198-DQ198*'SaaS - Downselling'!DQ130+DQ62*'SaaS - Upselling'!DQ130+DQ130*'SaaS - Upselling'!DQ198</f>
        <v>8.2889804035662191</v>
      </c>
    </row>
    <row r="199" spans="2:122" ht="15.75" customHeight="1">
      <c r="B199" s="195">
        <v>44743</v>
      </c>
      <c r="BK199" s="89">
        <f ca="1"/>
        <v>27.3</v>
      </c>
      <c r="BL199" s="89">
        <f ca="1">BK199-BK199*'SaaS - Churn'!BK199-BK199*'SaaS - Downselling'!BK199-BK199*'SaaS - Downselling'!BK131+BK63*'SaaS - Upselling'!BK131+BK131*'SaaS - Upselling'!BK199</f>
        <v>26.754000000000001</v>
      </c>
      <c r="BM199" s="89">
        <f ca="1">BL199-BL199*'SaaS - Churn'!BL199-BL199*'SaaS - Downselling'!BL199-BL199*'SaaS - Downselling'!BL131+BL63*'SaaS - Upselling'!BL131+BL131*'SaaS - Upselling'!BL199</f>
        <v>26.218920000000001</v>
      </c>
      <c r="BN199" s="89">
        <f ca="1">BM199-BM199*'SaaS - Churn'!BM199-BM199*'SaaS - Downselling'!BM199-BM199*'SaaS - Downselling'!BM131+BM63*'SaaS - Upselling'!BM131+BM131*'SaaS - Upselling'!BM199</f>
        <v>25.694541600000001</v>
      </c>
      <c r="BO199" s="89">
        <f ca="1">BN199-BN199*'SaaS - Churn'!BN199-BN199*'SaaS - Downselling'!BN199-BN199*'SaaS - Downselling'!BN131+BN63*'SaaS - Upselling'!BN131+BN131*'SaaS - Upselling'!BN199</f>
        <v>25.180650768</v>
      </c>
      <c r="BP199" s="89">
        <f ca="1">BO199-BO199*'SaaS - Churn'!BO199-BO199*'SaaS - Downselling'!BO199-BO199*'SaaS - Downselling'!BO131+BO63*'SaaS - Upselling'!BO131+BO131*'SaaS - Upselling'!BO199</f>
        <v>24.67703775264</v>
      </c>
      <c r="BQ199" s="89">
        <f ca="1">BP199-BP199*'SaaS - Churn'!BP199-BP199*'SaaS - Downselling'!BP199-BP199*'SaaS - Downselling'!BP131+BP63*'SaaS - Upselling'!BP131+BP131*'SaaS - Upselling'!BP199</f>
        <v>24.183496997587202</v>
      </c>
      <c r="BR199" s="89">
        <f ca="1">BQ199-BQ199*'SaaS - Churn'!BQ199-BQ199*'SaaS - Downselling'!BQ199-BQ199*'SaaS - Downselling'!BQ131+BQ63*'SaaS - Upselling'!BQ131+BQ131*'SaaS - Upselling'!BQ199</f>
        <v>23.699827057635456</v>
      </c>
      <c r="BS199" s="89">
        <f ca="1">BR199-BR199*'SaaS - Churn'!BR199-BR199*'SaaS - Downselling'!BR199-BR199*'SaaS - Downselling'!BR131+BR63*'SaaS - Upselling'!BR131+BR131*'SaaS - Upselling'!BR199</f>
        <v>23.225830516482748</v>
      </c>
      <c r="BT199" s="89">
        <f ca="1">BS199-BS199*'SaaS - Churn'!BS199-BS199*'SaaS - Downselling'!BS199-BS199*'SaaS - Downselling'!BS131+BS63*'SaaS - Upselling'!BS131+BS131*'SaaS - Upselling'!BS199</f>
        <v>22.761313906153092</v>
      </c>
      <c r="BU199" s="89">
        <f ca="1">BT199-BT199*'SaaS - Churn'!BT199-BT199*'SaaS - Downselling'!BT199-BT199*'SaaS - Downselling'!BT131+BT63*'SaaS - Upselling'!BT131+BT131*'SaaS - Upselling'!BT199</f>
        <v>22.306087628030031</v>
      </c>
      <c r="BV199" s="89">
        <f ca="1">BU199-BU199*'SaaS - Churn'!BU199-BU199*'SaaS - Downselling'!BU199-BU199*'SaaS - Downselling'!BU131+BU63*'SaaS - Upselling'!BU131+BU131*'SaaS - Upselling'!BU199</f>
        <v>21.859965875469431</v>
      </c>
      <c r="BW199" s="89">
        <f ca="1">BV199-BV199*'SaaS - Churn'!BV199-BV199*'SaaS - Downselling'!BV199-BV199*'SaaS - Downselling'!BV131+BV63*'SaaS - Upselling'!BV131+BV131*'SaaS - Upselling'!BV199</f>
        <v>21.422766557960042</v>
      </c>
      <c r="BX199" s="89">
        <f ca="1">BW199-BW199*'SaaS - Churn'!BW199-BW199*'SaaS - Downselling'!BW199-BW199*'SaaS - Downselling'!BW131+BW63*'SaaS - Upselling'!BW131+BW131*'SaaS - Upselling'!BW199</f>
        <v>20.994311226800843</v>
      </c>
      <c r="BY199" s="89">
        <f ca="1">BX199-BX199*'SaaS - Churn'!BX199-BX199*'SaaS - Downselling'!BX199-BX199*'SaaS - Downselling'!BX131+BX63*'SaaS - Upselling'!BX131+BX131*'SaaS - Upselling'!BX199</f>
        <v>20.574425002264825</v>
      </c>
      <c r="BZ199" s="89">
        <f ca="1">BY199-BY199*'SaaS - Churn'!BY199-BY199*'SaaS - Downselling'!BY199-BY199*'SaaS - Downselling'!BY131+BY63*'SaaS - Upselling'!BY131+BY131*'SaaS - Upselling'!BY199</f>
        <v>20.162936502219527</v>
      </c>
      <c r="CA199" s="89">
        <f ca="1">BZ199-BZ199*'SaaS - Churn'!BZ199-BZ199*'SaaS - Downselling'!BZ199-BZ199*'SaaS - Downselling'!BZ131+BZ63*'SaaS - Upselling'!BZ131+BZ131*'SaaS - Upselling'!BZ199</f>
        <v>19.759677772175134</v>
      </c>
      <c r="CB199" s="89">
        <f ca="1">CA199-CA199*'SaaS - Churn'!CA199-CA199*'SaaS - Downselling'!CA199-CA199*'SaaS - Downselling'!CA131+CA63*'SaaS - Upselling'!CA131+CA131*'SaaS - Upselling'!CA199</f>
        <v>19.364484216731633</v>
      </c>
      <c r="CC199" s="89">
        <f ca="1">CB199-CB199*'SaaS - Churn'!CB199-CB199*'SaaS - Downselling'!CB199-CB199*'SaaS - Downselling'!CB131+CB63*'SaaS - Upselling'!CB131+CB131*'SaaS - Upselling'!CB199</f>
        <v>18.977194532397</v>
      </c>
      <c r="CD199" s="89">
        <f ca="1">CC199-CC199*'SaaS - Churn'!CC199-CC199*'SaaS - Downselling'!CC199-CC199*'SaaS - Downselling'!CC131+CC63*'SaaS - Upselling'!CC131+CC131*'SaaS - Upselling'!CC199</f>
        <v>18.597650641749059</v>
      </c>
      <c r="CE199" s="89">
        <f ca="1">CD199-CD199*'SaaS - Churn'!CD199-CD199*'SaaS - Downselling'!CD199-CD199*'SaaS - Downselling'!CD131+CD63*'SaaS - Upselling'!CD131+CD131*'SaaS - Upselling'!CD199</f>
        <v>18.225697628914077</v>
      </c>
      <c r="CF199" s="89">
        <f ca="1">CE199-CE199*'SaaS - Churn'!CE199-CE199*'SaaS - Downselling'!CE199-CE199*'SaaS - Downselling'!CE131+CE63*'SaaS - Upselling'!CE131+CE131*'SaaS - Upselling'!CE199</f>
        <v>17.861183676335795</v>
      </c>
      <c r="CG199" s="89">
        <f ca="1">CF199-CF199*'SaaS - Churn'!CF199-CF199*'SaaS - Downselling'!CF199-CF199*'SaaS - Downselling'!CF131+CF63*'SaaS - Upselling'!CF131+CF131*'SaaS - Upselling'!CF199</f>
        <v>17.50396000280908</v>
      </c>
      <c r="CH199" s="89">
        <f ca="1">CG199-CG199*'SaaS - Churn'!CG199-CG199*'SaaS - Downselling'!CG199-CG199*'SaaS - Downselling'!CG131+CG63*'SaaS - Upselling'!CG131+CG131*'SaaS - Upselling'!CG199</f>
        <v>17.153880802752898</v>
      </c>
      <c r="CI199" s="89">
        <f ca="1">CH199-CH199*'SaaS - Churn'!CH199-CH199*'SaaS - Downselling'!CH199-CH199*'SaaS - Downselling'!CH131+CH63*'SaaS - Upselling'!CH131+CH131*'SaaS - Upselling'!CH199</f>
        <v>16.810803186697839</v>
      </c>
      <c r="CJ199" s="89">
        <f ca="1">CI199-CI199*'SaaS - Churn'!CI199-CI199*'SaaS - Downselling'!CI199-CI199*'SaaS - Downselling'!CI131+CI63*'SaaS - Upselling'!CI131+CI131*'SaaS - Upselling'!CI199</f>
        <v>16.474587122963882</v>
      </c>
      <c r="CK199" s="89">
        <f ca="1">CJ199-CJ199*'SaaS - Churn'!CJ199-CJ199*'SaaS - Downselling'!CJ199-CJ199*'SaaS - Downselling'!CJ131+CJ63*'SaaS - Upselling'!CJ131+CJ131*'SaaS - Upselling'!CJ199</f>
        <v>16.145095380504603</v>
      </c>
      <c r="CL199" s="89">
        <f ca="1">CK199-CK199*'SaaS - Churn'!CK199-CK199*'SaaS - Downselling'!CK199-CK199*'SaaS - Downselling'!CK131+CK63*'SaaS - Upselling'!CK131+CK131*'SaaS - Upselling'!CK199</f>
        <v>15.822193472894512</v>
      </c>
      <c r="CM199" s="89">
        <f ca="1">CL199-CL199*'SaaS - Churn'!CL199-CL199*'SaaS - Downselling'!CL199-CL199*'SaaS - Downselling'!CL131+CL63*'SaaS - Upselling'!CL131+CL131*'SaaS - Upselling'!CL199</f>
        <v>15.505749603436621</v>
      </c>
      <c r="CN199" s="89">
        <f ca="1">CM199-CM199*'SaaS - Churn'!CM199-CM199*'SaaS - Downselling'!CM199-CM199*'SaaS - Downselling'!CM131+CM63*'SaaS - Upselling'!CM131+CM131*'SaaS - Upselling'!CM199</f>
        <v>15.19563461136789</v>
      </c>
      <c r="CO199" s="89">
        <f ca="1">CN199-CN199*'SaaS - Churn'!CN199-CN199*'SaaS - Downselling'!CN199-CN199*'SaaS - Downselling'!CN131+CN63*'SaaS - Upselling'!CN131+CN131*'SaaS - Upselling'!CN199</f>
        <v>14.891721919140531</v>
      </c>
      <c r="CP199" s="89">
        <f ca="1">CO199-CO199*'SaaS - Churn'!CO199-CO199*'SaaS - Downselling'!CO199-CO199*'SaaS - Downselling'!CO131+CO63*'SaaS - Upselling'!CO131+CO131*'SaaS - Upselling'!CO199</f>
        <v>14.59388748075772</v>
      </c>
      <c r="CQ199" s="89">
        <f ca="1">CP199-CP199*'SaaS - Churn'!CP199-CP199*'SaaS - Downselling'!CP199-CP199*'SaaS - Downselling'!CP131+CP63*'SaaS - Upselling'!CP131+CP131*'SaaS - Upselling'!CP199</f>
        <v>14.302009731142565</v>
      </c>
      <c r="CR199" s="89">
        <f ca="1">CQ199-CQ199*'SaaS - Churn'!CQ199-CQ199*'SaaS - Downselling'!CQ199-CQ199*'SaaS - Downselling'!CQ131+CQ63*'SaaS - Upselling'!CQ131+CQ131*'SaaS - Upselling'!CQ199</f>
        <v>14.015969536519714</v>
      </c>
      <c r="CS199" s="89">
        <f ca="1">CR199-CR199*'SaaS - Churn'!CR199-CR199*'SaaS - Downselling'!CR199-CR199*'SaaS - Downselling'!CR131+CR63*'SaaS - Upselling'!CR131+CR131*'SaaS - Upselling'!CR199</f>
        <v>13.73565014578932</v>
      </c>
      <c r="CT199" s="89">
        <f ca="1">CS199-CS199*'SaaS - Churn'!CS199-CS199*'SaaS - Downselling'!CS199-CS199*'SaaS - Downselling'!CS131+CS63*'SaaS - Upselling'!CS131+CS131*'SaaS - Upselling'!CS199</f>
        <v>13.460937142873533</v>
      </c>
      <c r="CU199" s="89">
        <f ca="1">CT199-CT199*'SaaS - Churn'!CT199-CT199*'SaaS - Downselling'!CT199-CT199*'SaaS - Downselling'!CT131+CT63*'SaaS - Upselling'!CT131+CT131*'SaaS - Upselling'!CT199</f>
        <v>13.191718400016063</v>
      </c>
      <c r="CV199" s="89">
        <f ca="1">CU199-CU199*'SaaS - Churn'!CU199-CU199*'SaaS - Downselling'!CU199-CU199*'SaaS - Downselling'!CU131+CU63*'SaaS - Upselling'!CU131+CU131*'SaaS - Upselling'!CU199</f>
        <v>12.927884032015742</v>
      </c>
      <c r="CW199" s="89">
        <f ca="1">CV199-CV199*'SaaS - Churn'!CV199-CV199*'SaaS - Downselling'!CV199-CV199*'SaaS - Downselling'!CV131+CV63*'SaaS - Upselling'!CV131+CV131*'SaaS - Upselling'!CV199</f>
        <v>12.669326351375426</v>
      </c>
      <c r="CX199" s="89">
        <f ca="1">CW199-CW199*'SaaS - Churn'!CW199-CW199*'SaaS - Downselling'!CW199-CW199*'SaaS - Downselling'!CW131+CW63*'SaaS - Upselling'!CW131+CW131*'SaaS - Upselling'!CW199</f>
        <v>12.415939824347918</v>
      </c>
      <c r="CY199" s="89">
        <f ca="1">CX199-CX199*'SaaS - Churn'!CX199-CX199*'SaaS - Downselling'!CX199-CX199*'SaaS - Downselling'!CX131+CX63*'SaaS - Upselling'!CX131+CX131*'SaaS - Upselling'!CX199</f>
        <v>12.16762102786096</v>
      </c>
      <c r="CZ199" s="89">
        <f ca="1">CY199-CY199*'SaaS - Churn'!CY199-CY199*'SaaS - Downselling'!CY199-CY199*'SaaS - Downselling'!CY131+CY63*'SaaS - Upselling'!CY131+CY131*'SaaS - Upselling'!CY199</f>
        <v>11.924268607303741</v>
      </c>
      <c r="DA199" s="89">
        <f ca="1">CZ199-CZ199*'SaaS - Churn'!CZ199-CZ199*'SaaS - Downselling'!CZ199-CZ199*'SaaS - Downselling'!CZ131+CZ63*'SaaS - Upselling'!CZ131+CZ131*'SaaS - Upselling'!CZ199</f>
        <v>11.685783235157666</v>
      </c>
      <c r="DB199" s="89">
        <f ca="1">DA199-DA199*'SaaS - Churn'!DA199-DA199*'SaaS - Downselling'!DA199-DA199*'SaaS - Downselling'!DA131+DA63*'SaaS - Upselling'!DA131+DA131*'SaaS - Upselling'!DA199</f>
        <v>11.452067570454513</v>
      </c>
      <c r="DC199" s="89">
        <f ca="1">DB199-DB199*'SaaS - Churn'!DB199-DB199*'SaaS - Downselling'!DB199-DB199*'SaaS - Downselling'!DB131+DB63*'SaaS - Upselling'!DB131+DB131*'SaaS - Upselling'!DB199</f>
        <v>11.223026219045423</v>
      </c>
      <c r="DD199" s="89">
        <f ca="1">DC199-DC199*'SaaS - Churn'!DC199-DC199*'SaaS - Downselling'!DC199-DC199*'SaaS - Downselling'!DC131+DC63*'SaaS - Upselling'!DC131+DC131*'SaaS - Upselling'!DC199</f>
        <v>10.998565694664514</v>
      </c>
      <c r="DE199" s="89">
        <f ca="1">DD199-DD199*'SaaS - Churn'!DD199-DD199*'SaaS - Downselling'!DD199-DD199*'SaaS - Downselling'!DD131+DD63*'SaaS - Upselling'!DD131+DD131*'SaaS - Upselling'!DD199</f>
        <v>10.778594380771223</v>
      </c>
      <c r="DF199" s="89">
        <f ca="1">DE199-DE199*'SaaS - Churn'!DE199-DE199*'SaaS - Downselling'!DE199-DE199*'SaaS - Downselling'!DE131+DE63*'SaaS - Upselling'!DE131+DE131*'SaaS - Upselling'!DE199</f>
        <v>10.563022493155799</v>
      </c>
      <c r="DG199" s="89">
        <f ca="1">DF199-DF199*'SaaS - Churn'!DF199-DF199*'SaaS - Downselling'!DF199-DF199*'SaaS - Downselling'!DF131+DF63*'SaaS - Upselling'!DF131+DF131*'SaaS - Upselling'!DF199</f>
        <v>10.351762043292682</v>
      </c>
      <c r="DH199" s="89">
        <f ca="1">DG199-DG199*'SaaS - Churn'!DG199-DG199*'SaaS - Downselling'!DG199-DG199*'SaaS - Downselling'!DG131+DG63*'SaaS - Upselling'!DG131+DG131*'SaaS - Upselling'!DG199</f>
        <v>10.144726802426829</v>
      </c>
      <c r="DI199" s="89">
        <f ca="1">DH199-DH199*'SaaS - Churn'!DH199-DH199*'SaaS - Downselling'!DH199-DH199*'SaaS - Downselling'!DH131+DH63*'SaaS - Upselling'!DH131+DH131*'SaaS - Upselling'!DH199</f>
        <v>9.9418322663782934</v>
      </c>
      <c r="DJ199" s="89">
        <f ca="1">DI199-DI199*'SaaS - Churn'!DI199-DI199*'SaaS - Downselling'!DI199-DI199*'SaaS - Downselling'!DI131+DI63*'SaaS - Upselling'!DI131+DI131*'SaaS - Upselling'!DI199</f>
        <v>9.7429956210507278</v>
      </c>
      <c r="DK199" s="89">
        <f ca="1">DJ199-DJ199*'SaaS - Churn'!DJ199-DJ199*'SaaS - Downselling'!DJ199-DJ199*'SaaS - Downselling'!DJ131+DJ63*'SaaS - Upselling'!DJ131+DJ131*'SaaS - Upselling'!DJ199</f>
        <v>9.5481357086297134</v>
      </c>
      <c r="DL199" s="89">
        <f ca="1">DK199-DK199*'SaaS - Churn'!DK199-DK199*'SaaS - Downselling'!DK199-DK199*'SaaS - Downselling'!DK131+DK63*'SaaS - Upselling'!DK131+DK131*'SaaS - Upselling'!DK199</f>
        <v>9.3571729944571196</v>
      </c>
      <c r="DM199" s="89">
        <f ca="1">DL199-DL199*'SaaS - Churn'!DL199-DL199*'SaaS - Downselling'!DL199-DL199*'SaaS - Downselling'!DL131+DL63*'SaaS - Upselling'!DL131+DL131*'SaaS - Upselling'!DL199</f>
        <v>9.170029534567977</v>
      </c>
      <c r="DN199" s="89">
        <f ca="1">DM199-DM199*'SaaS - Churn'!DM199-DM199*'SaaS - Downselling'!DM199-DM199*'SaaS - Downselling'!DM131+DM63*'SaaS - Upselling'!DM131+DM131*'SaaS - Upselling'!DM199</f>
        <v>8.9866289438766174</v>
      </c>
      <c r="DO199" s="89">
        <f ca="1">DN199-DN199*'SaaS - Churn'!DN199-DN199*'SaaS - Downselling'!DN199-DN199*'SaaS - Downselling'!DN131+DN63*'SaaS - Upselling'!DN131+DN131*'SaaS - Upselling'!DN199</f>
        <v>8.8068963649990852</v>
      </c>
      <c r="DP199" s="89">
        <f ca="1">DO199-DO199*'SaaS - Churn'!DO199-DO199*'SaaS - Downselling'!DO199-DO199*'SaaS - Downselling'!DO131+DO63*'SaaS - Upselling'!DO131+DO131*'SaaS - Upselling'!DO199</f>
        <v>8.6307584376991038</v>
      </c>
      <c r="DQ199" s="89">
        <f ca="1">DP199-DP199*'SaaS - Churn'!DP199-DP199*'SaaS - Downselling'!DP199-DP199*'SaaS - Downselling'!DP131+DP63*'SaaS - Upselling'!DP131+DP131*'SaaS - Upselling'!DP199</f>
        <v>8.4581432689451219</v>
      </c>
      <c r="DR199" s="89">
        <f ca="1">DQ199-DQ199*'SaaS - Churn'!DQ199-DQ199*'SaaS - Downselling'!DQ199-DQ199*'SaaS - Downselling'!DQ131+DQ63*'SaaS - Upselling'!DQ131+DQ131*'SaaS - Upselling'!DQ199</f>
        <v>8.2889804035662191</v>
      </c>
    </row>
    <row r="200" spans="2:122" ht="15.75" customHeight="1">
      <c r="B200" s="195">
        <v>44774</v>
      </c>
      <c r="BK200" s="89">
        <f ca="1"/>
        <v>27.3</v>
      </c>
      <c r="BL200" s="89">
        <f ca="1">BK200-BK200*'SaaS - Churn'!BK200-BK200*'SaaS - Downselling'!BK200-BK200*'SaaS - Downselling'!BK132+BK64*'SaaS - Upselling'!BK132+BK132*'SaaS - Upselling'!BK200</f>
        <v>26.754000000000001</v>
      </c>
      <c r="BM200" s="89">
        <f ca="1">BL200-BL200*'SaaS - Churn'!BL200-BL200*'SaaS - Downselling'!BL200-BL200*'SaaS - Downselling'!BL132+BL64*'SaaS - Upselling'!BL132+BL132*'SaaS - Upselling'!BL200</f>
        <v>26.218920000000001</v>
      </c>
      <c r="BN200" s="89">
        <f ca="1">BM200-BM200*'SaaS - Churn'!BM200-BM200*'SaaS - Downselling'!BM200-BM200*'SaaS - Downselling'!BM132+BM64*'SaaS - Upselling'!BM132+BM132*'SaaS - Upselling'!BM200</f>
        <v>25.694541600000001</v>
      </c>
      <c r="BO200" s="89">
        <f ca="1">BN200-BN200*'SaaS - Churn'!BN200-BN200*'SaaS - Downselling'!BN200-BN200*'SaaS - Downselling'!BN132+BN64*'SaaS - Upselling'!BN132+BN132*'SaaS - Upselling'!BN200</f>
        <v>25.180650768</v>
      </c>
      <c r="BP200" s="89">
        <f ca="1">BO200-BO200*'SaaS - Churn'!BO200-BO200*'SaaS - Downselling'!BO200-BO200*'SaaS - Downselling'!BO132+BO64*'SaaS - Upselling'!BO132+BO132*'SaaS - Upselling'!BO200</f>
        <v>24.67703775264</v>
      </c>
      <c r="BQ200" s="89">
        <f ca="1">BP200-BP200*'SaaS - Churn'!BP200-BP200*'SaaS - Downselling'!BP200-BP200*'SaaS - Downselling'!BP132+BP64*'SaaS - Upselling'!BP132+BP132*'SaaS - Upselling'!BP200</f>
        <v>24.183496997587202</v>
      </c>
      <c r="BR200" s="89">
        <f ca="1">BQ200-BQ200*'SaaS - Churn'!BQ200-BQ200*'SaaS - Downselling'!BQ200-BQ200*'SaaS - Downselling'!BQ132+BQ64*'SaaS - Upselling'!BQ132+BQ132*'SaaS - Upselling'!BQ200</f>
        <v>23.699827057635456</v>
      </c>
      <c r="BS200" s="89">
        <f ca="1">BR200-BR200*'SaaS - Churn'!BR200-BR200*'SaaS - Downselling'!BR200-BR200*'SaaS - Downselling'!BR132+BR64*'SaaS - Upselling'!BR132+BR132*'SaaS - Upselling'!BR200</f>
        <v>23.225830516482748</v>
      </c>
      <c r="BT200" s="89">
        <f ca="1">BS200-BS200*'SaaS - Churn'!BS200-BS200*'SaaS - Downselling'!BS200-BS200*'SaaS - Downselling'!BS132+BS64*'SaaS - Upselling'!BS132+BS132*'SaaS - Upselling'!BS200</f>
        <v>22.761313906153092</v>
      </c>
      <c r="BU200" s="89">
        <f ca="1">BT200-BT200*'SaaS - Churn'!BT200-BT200*'SaaS - Downselling'!BT200-BT200*'SaaS - Downselling'!BT132+BT64*'SaaS - Upselling'!BT132+BT132*'SaaS - Upselling'!BT200</f>
        <v>22.306087628030031</v>
      </c>
      <c r="BV200" s="89">
        <f ca="1">BU200-BU200*'SaaS - Churn'!BU200-BU200*'SaaS - Downselling'!BU200-BU200*'SaaS - Downselling'!BU132+BU64*'SaaS - Upselling'!BU132+BU132*'SaaS - Upselling'!BU200</f>
        <v>21.859965875469431</v>
      </c>
      <c r="BW200" s="89">
        <f ca="1">BV200-BV200*'SaaS - Churn'!BV200-BV200*'SaaS - Downselling'!BV200-BV200*'SaaS - Downselling'!BV132+BV64*'SaaS - Upselling'!BV132+BV132*'SaaS - Upselling'!BV200</f>
        <v>21.422766557960042</v>
      </c>
      <c r="BX200" s="89">
        <f ca="1">BW200-BW200*'SaaS - Churn'!BW200-BW200*'SaaS - Downselling'!BW200-BW200*'SaaS - Downselling'!BW132+BW64*'SaaS - Upselling'!BW132+BW132*'SaaS - Upselling'!BW200</f>
        <v>20.994311226800843</v>
      </c>
      <c r="BY200" s="89">
        <f ca="1">BX200-BX200*'SaaS - Churn'!BX200-BX200*'SaaS - Downselling'!BX200-BX200*'SaaS - Downselling'!BX132+BX64*'SaaS - Upselling'!BX132+BX132*'SaaS - Upselling'!BX200</f>
        <v>20.574425002264825</v>
      </c>
      <c r="BZ200" s="89">
        <f ca="1">BY200-BY200*'SaaS - Churn'!BY200-BY200*'SaaS - Downselling'!BY200-BY200*'SaaS - Downselling'!BY132+BY64*'SaaS - Upselling'!BY132+BY132*'SaaS - Upselling'!BY200</f>
        <v>20.162936502219527</v>
      </c>
      <c r="CA200" s="89">
        <f ca="1">BZ200-BZ200*'SaaS - Churn'!BZ200-BZ200*'SaaS - Downselling'!BZ200-BZ200*'SaaS - Downselling'!BZ132+BZ64*'SaaS - Upselling'!BZ132+BZ132*'SaaS - Upselling'!BZ200</f>
        <v>19.759677772175134</v>
      </c>
      <c r="CB200" s="89">
        <f ca="1">CA200-CA200*'SaaS - Churn'!CA200-CA200*'SaaS - Downselling'!CA200-CA200*'SaaS - Downselling'!CA132+CA64*'SaaS - Upselling'!CA132+CA132*'SaaS - Upselling'!CA200</f>
        <v>19.364484216731633</v>
      </c>
      <c r="CC200" s="89">
        <f ca="1">CB200-CB200*'SaaS - Churn'!CB200-CB200*'SaaS - Downselling'!CB200-CB200*'SaaS - Downselling'!CB132+CB64*'SaaS - Upselling'!CB132+CB132*'SaaS - Upselling'!CB200</f>
        <v>18.977194532397</v>
      </c>
      <c r="CD200" s="89">
        <f ca="1">CC200-CC200*'SaaS - Churn'!CC200-CC200*'SaaS - Downselling'!CC200-CC200*'SaaS - Downselling'!CC132+CC64*'SaaS - Upselling'!CC132+CC132*'SaaS - Upselling'!CC200</f>
        <v>18.597650641749059</v>
      </c>
      <c r="CE200" s="89">
        <f ca="1">CD200-CD200*'SaaS - Churn'!CD200-CD200*'SaaS - Downselling'!CD200-CD200*'SaaS - Downselling'!CD132+CD64*'SaaS - Upselling'!CD132+CD132*'SaaS - Upselling'!CD200</f>
        <v>18.225697628914077</v>
      </c>
      <c r="CF200" s="89">
        <f ca="1">CE200-CE200*'SaaS - Churn'!CE200-CE200*'SaaS - Downselling'!CE200-CE200*'SaaS - Downselling'!CE132+CE64*'SaaS - Upselling'!CE132+CE132*'SaaS - Upselling'!CE200</f>
        <v>17.861183676335795</v>
      </c>
      <c r="CG200" s="89">
        <f ca="1">CF200-CF200*'SaaS - Churn'!CF200-CF200*'SaaS - Downselling'!CF200-CF200*'SaaS - Downselling'!CF132+CF64*'SaaS - Upselling'!CF132+CF132*'SaaS - Upselling'!CF200</f>
        <v>17.50396000280908</v>
      </c>
      <c r="CH200" s="89">
        <f ca="1">CG200-CG200*'SaaS - Churn'!CG200-CG200*'SaaS - Downselling'!CG200-CG200*'SaaS - Downselling'!CG132+CG64*'SaaS - Upselling'!CG132+CG132*'SaaS - Upselling'!CG200</f>
        <v>17.153880802752898</v>
      </c>
      <c r="CI200" s="89">
        <f ca="1">CH200-CH200*'SaaS - Churn'!CH200-CH200*'SaaS - Downselling'!CH200-CH200*'SaaS - Downselling'!CH132+CH64*'SaaS - Upselling'!CH132+CH132*'SaaS - Upselling'!CH200</f>
        <v>16.810803186697839</v>
      </c>
      <c r="CJ200" s="89">
        <f ca="1">CI200-CI200*'SaaS - Churn'!CI200-CI200*'SaaS - Downselling'!CI200-CI200*'SaaS - Downselling'!CI132+CI64*'SaaS - Upselling'!CI132+CI132*'SaaS - Upselling'!CI200</f>
        <v>16.474587122963882</v>
      </c>
      <c r="CK200" s="89">
        <f ca="1">CJ200-CJ200*'SaaS - Churn'!CJ200-CJ200*'SaaS - Downselling'!CJ200-CJ200*'SaaS - Downselling'!CJ132+CJ64*'SaaS - Upselling'!CJ132+CJ132*'SaaS - Upselling'!CJ200</f>
        <v>16.145095380504603</v>
      </c>
      <c r="CL200" s="89">
        <f ca="1">CK200-CK200*'SaaS - Churn'!CK200-CK200*'SaaS - Downselling'!CK200-CK200*'SaaS - Downselling'!CK132+CK64*'SaaS - Upselling'!CK132+CK132*'SaaS - Upselling'!CK200</f>
        <v>15.822193472894512</v>
      </c>
      <c r="CM200" s="89">
        <f ca="1">CL200-CL200*'SaaS - Churn'!CL200-CL200*'SaaS - Downselling'!CL200-CL200*'SaaS - Downselling'!CL132+CL64*'SaaS - Upselling'!CL132+CL132*'SaaS - Upselling'!CL200</f>
        <v>15.505749603436621</v>
      </c>
      <c r="CN200" s="89">
        <f ca="1">CM200-CM200*'SaaS - Churn'!CM200-CM200*'SaaS - Downselling'!CM200-CM200*'SaaS - Downselling'!CM132+CM64*'SaaS - Upselling'!CM132+CM132*'SaaS - Upselling'!CM200</f>
        <v>15.19563461136789</v>
      </c>
      <c r="CO200" s="89">
        <f ca="1">CN200-CN200*'SaaS - Churn'!CN200-CN200*'SaaS - Downselling'!CN200-CN200*'SaaS - Downselling'!CN132+CN64*'SaaS - Upselling'!CN132+CN132*'SaaS - Upselling'!CN200</f>
        <v>14.891721919140531</v>
      </c>
      <c r="CP200" s="89">
        <f ca="1">CO200-CO200*'SaaS - Churn'!CO200-CO200*'SaaS - Downselling'!CO200-CO200*'SaaS - Downselling'!CO132+CO64*'SaaS - Upselling'!CO132+CO132*'SaaS - Upselling'!CO200</f>
        <v>14.59388748075772</v>
      </c>
      <c r="CQ200" s="89">
        <f ca="1">CP200-CP200*'SaaS - Churn'!CP200-CP200*'SaaS - Downselling'!CP200-CP200*'SaaS - Downselling'!CP132+CP64*'SaaS - Upselling'!CP132+CP132*'SaaS - Upselling'!CP200</f>
        <v>14.302009731142565</v>
      </c>
      <c r="CR200" s="89">
        <f ca="1">CQ200-CQ200*'SaaS - Churn'!CQ200-CQ200*'SaaS - Downselling'!CQ200-CQ200*'SaaS - Downselling'!CQ132+CQ64*'SaaS - Upselling'!CQ132+CQ132*'SaaS - Upselling'!CQ200</f>
        <v>14.015969536519714</v>
      </c>
      <c r="CS200" s="89">
        <f ca="1">CR200-CR200*'SaaS - Churn'!CR200-CR200*'SaaS - Downselling'!CR200-CR200*'SaaS - Downselling'!CR132+CR64*'SaaS - Upselling'!CR132+CR132*'SaaS - Upselling'!CR200</f>
        <v>13.73565014578932</v>
      </c>
      <c r="CT200" s="89">
        <f ca="1">CS200-CS200*'SaaS - Churn'!CS200-CS200*'SaaS - Downselling'!CS200-CS200*'SaaS - Downselling'!CS132+CS64*'SaaS - Upselling'!CS132+CS132*'SaaS - Upselling'!CS200</f>
        <v>13.460937142873533</v>
      </c>
      <c r="CU200" s="89">
        <f ca="1">CT200-CT200*'SaaS - Churn'!CT200-CT200*'SaaS - Downselling'!CT200-CT200*'SaaS - Downselling'!CT132+CT64*'SaaS - Upselling'!CT132+CT132*'SaaS - Upselling'!CT200</f>
        <v>13.191718400016063</v>
      </c>
      <c r="CV200" s="89">
        <f ca="1">CU200-CU200*'SaaS - Churn'!CU200-CU200*'SaaS - Downselling'!CU200-CU200*'SaaS - Downselling'!CU132+CU64*'SaaS - Upselling'!CU132+CU132*'SaaS - Upselling'!CU200</f>
        <v>12.927884032015742</v>
      </c>
      <c r="CW200" s="89">
        <f ca="1">CV200-CV200*'SaaS - Churn'!CV200-CV200*'SaaS - Downselling'!CV200-CV200*'SaaS - Downselling'!CV132+CV64*'SaaS - Upselling'!CV132+CV132*'SaaS - Upselling'!CV200</f>
        <v>12.669326351375426</v>
      </c>
      <c r="CX200" s="89">
        <f ca="1">CW200-CW200*'SaaS - Churn'!CW200-CW200*'SaaS - Downselling'!CW200-CW200*'SaaS - Downselling'!CW132+CW64*'SaaS - Upselling'!CW132+CW132*'SaaS - Upselling'!CW200</f>
        <v>12.415939824347918</v>
      </c>
      <c r="CY200" s="89">
        <f ca="1">CX200-CX200*'SaaS - Churn'!CX200-CX200*'SaaS - Downselling'!CX200-CX200*'SaaS - Downselling'!CX132+CX64*'SaaS - Upselling'!CX132+CX132*'SaaS - Upselling'!CX200</f>
        <v>12.16762102786096</v>
      </c>
      <c r="CZ200" s="89">
        <f ca="1">CY200-CY200*'SaaS - Churn'!CY200-CY200*'SaaS - Downselling'!CY200-CY200*'SaaS - Downselling'!CY132+CY64*'SaaS - Upselling'!CY132+CY132*'SaaS - Upselling'!CY200</f>
        <v>11.924268607303741</v>
      </c>
      <c r="DA200" s="89">
        <f ca="1">CZ200-CZ200*'SaaS - Churn'!CZ200-CZ200*'SaaS - Downselling'!CZ200-CZ200*'SaaS - Downselling'!CZ132+CZ64*'SaaS - Upselling'!CZ132+CZ132*'SaaS - Upselling'!CZ200</f>
        <v>11.685783235157666</v>
      </c>
      <c r="DB200" s="89">
        <f ca="1">DA200-DA200*'SaaS - Churn'!DA200-DA200*'SaaS - Downselling'!DA200-DA200*'SaaS - Downselling'!DA132+DA64*'SaaS - Upselling'!DA132+DA132*'SaaS - Upselling'!DA200</f>
        <v>11.452067570454513</v>
      </c>
      <c r="DC200" s="89">
        <f ca="1">DB200-DB200*'SaaS - Churn'!DB200-DB200*'SaaS - Downselling'!DB200-DB200*'SaaS - Downselling'!DB132+DB64*'SaaS - Upselling'!DB132+DB132*'SaaS - Upselling'!DB200</f>
        <v>11.223026219045423</v>
      </c>
      <c r="DD200" s="89">
        <f ca="1">DC200-DC200*'SaaS - Churn'!DC200-DC200*'SaaS - Downselling'!DC200-DC200*'SaaS - Downselling'!DC132+DC64*'SaaS - Upselling'!DC132+DC132*'SaaS - Upselling'!DC200</f>
        <v>10.998565694664514</v>
      </c>
      <c r="DE200" s="89">
        <f ca="1">DD200-DD200*'SaaS - Churn'!DD200-DD200*'SaaS - Downselling'!DD200-DD200*'SaaS - Downselling'!DD132+DD64*'SaaS - Upselling'!DD132+DD132*'SaaS - Upselling'!DD200</f>
        <v>10.778594380771223</v>
      </c>
      <c r="DF200" s="89">
        <f ca="1">DE200-DE200*'SaaS - Churn'!DE200-DE200*'SaaS - Downselling'!DE200-DE200*'SaaS - Downselling'!DE132+DE64*'SaaS - Upselling'!DE132+DE132*'SaaS - Upselling'!DE200</f>
        <v>10.563022493155799</v>
      </c>
      <c r="DG200" s="89">
        <f ca="1">DF200-DF200*'SaaS - Churn'!DF200-DF200*'SaaS - Downselling'!DF200-DF200*'SaaS - Downselling'!DF132+DF64*'SaaS - Upselling'!DF132+DF132*'SaaS - Upselling'!DF200</f>
        <v>10.351762043292682</v>
      </c>
      <c r="DH200" s="89">
        <f ca="1">DG200-DG200*'SaaS - Churn'!DG200-DG200*'SaaS - Downselling'!DG200-DG200*'SaaS - Downselling'!DG132+DG64*'SaaS - Upselling'!DG132+DG132*'SaaS - Upselling'!DG200</f>
        <v>10.144726802426829</v>
      </c>
      <c r="DI200" s="89">
        <f ca="1">DH200-DH200*'SaaS - Churn'!DH200-DH200*'SaaS - Downselling'!DH200-DH200*'SaaS - Downselling'!DH132+DH64*'SaaS - Upselling'!DH132+DH132*'SaaS - Upselling'!DH200</f>
        <v>9.9418322663782934</v>
      </c>
      <c r="DJ200" s="89">
        <f ca="1">DI200-DI200*'SaaS - Churn'!DI200-DI200*'SaaS - Downselling'!DI200-DI200*'SaaS - Downselling'!DI132+DI64*'SaaS - Upselling'!DI132+DI132*'SaaS - Upselling'!DI200</f>
        <v>9.7429956210507278</v>
      </c>
      <c r="DK200" s="89">
        <f ca="1">DJ200-DJ200*'SaaS - Churn'!DJ200-DJ200*'SaaS - Downselling'!DJ200-DJ200*'SaaS - Downselling'!DJ132+DJ64*'SaaS - Upselling'!DJ132+DJ132*'SaaS - Upselling'!DJ200</f>
        <v>9.5481357086297134</v>
      </c>
      <c r="DL200" s="89">
        <f ca="1">DK200-DK200*'SaaS - Churn'!DK200-DK200*'SaaS - Downselling'!DK200-DK200*'SaaS - Downselling'!DK132+DK64*'SaaS - Upselling'!DK132+DK132*'SaaS - Upselling'!DK200</f>
        <v>9.3571729944571196</v>
      </c>
      <c r="DM200" s="89">
        <f ca="1">DL200-DL200*'SaaS - Churn'!DL200-DL200*'SaaS - Downselling'!DL200-DL200*'SaaS - Downselling'!DL132+DL64*'SaaS - Upselling'!DL132+DL132*'SaaS - Upselling'!DL200</f>
        <v>9.170029534567977</v>
      </c>
      <c r="DN200" s="89">
        <f ca="1">DM200-DM200*'SaaS - Churn'!DM200-DM200*'SaaS - Downselling'!DM200-DM200*'SaaS - Downselling'!DM132+DM64*'SaaS - Upselling'!DM132+DM132*'SaaS - Upselling'!DM200</f>
        <v>8.9866289438766174</v>
      </c>
      <c r="DO200" s="89">
        <f ca="1">DN200-DN200*'SaaS - Churn'!DN200-DN200*'SaaS - Downselling'!DN200-DN200*'SaaS - Downselling'!DN132+DN64*'SaaS - Upselling'!DN132+DN132*'SaaS - Upselling'!DN200</f>
        <v>8.8068963649990852</v>
      </c>
      <c r="DP200" s="89">
        <f ca="1">DO200-DO200*'SaaS - Churn'!DO200-DO200*'SaaS - Downselling'!DO200-DO200*'SaaS - Downselling'!DO132+DO64*'SaaS - Upselling'!DO132+DO132*'SaaS - Upselling'!DO200</f>
        <v>8.6307584376991038</v>
      </c>
      <c r="DQ200" s="89">
        <f ca="1">DP200-DP200*'SaaS - Churn'!DP200-DP200*'SaaS - Downselling'!DP200-DP200*'SaaS - Downselling'!DP132+DP64*'SaaS - Upselling'!DP132+DP132*'SaaS - Upselling'!DP200</f>
        <v>8.4581432689451219</v>
      </c>
      <c r="DR200" s="89">
        <f ca="1">DQ200-DQ200*'SaaS - Churn'!DQ200-DQ200*'SaaS - Downselling'!DQ200-DQ200*'SaaS - Downselling'!DQ132+DQ64*'SaaS - Upselling'!DQ132+DQ132*'SaaS - Upselling'!DQ200</f>
        <v>8.2889804035662191</v>
      </c>
    </row>
    <row r="201" spans="2:122" ht="15.75" customHeight="1">
      <c r="B201" s="195">
        <v>44805</v>
      </c>
      <c r="BK201" s="89">
        <f ca="1"/>
        <v>27.3</v>
      </c>
      <c r="BL201" s="89">
        <f ca="1">BK201-BK201*'SaaS - Churn'!BK201-BK201*'SaaS - Downselling'!BK201-BK201*'SaaS - Downselling'!BK133+BK65*'SaaS - Upselling'!BK133+BK133*'SaaS - Upselling'!BK201</f>
        <v>26.754000000000001</v>
      </c>
      <c r="BM201" s="89">
        <f ca="1">BL201-BL201*'SaaS - Churn'!BL201-BL201*'SaaS - Downselling'!BL201-BL201*'SaaS - Downselling'!BL133+BL65*'SaaS - Upselling'!BL133+BL133*'SaaS - Upselling'!BL201</f>
        <v>26.218920000000001</v>
      </c>
      <c r="BN201" s="89">
        <f ca="1">BM201-BM201*'SaaS - Churn'!BM201-BM201*'SaaS - Downselling'!BM201-BM201*'SaaS - Downselling'!BM133+BM65*'SaaS - Upselling'!BM133+BM133*'SaaS - Upselling'!BM201</f>
        <v>25.694541600000001</v>
      </c>
      <c r="BO201" s="89">
        <f ca="1">BN201-BN201*'SaaS - Churn'!BN201-BN201*'SaaS - Downselling'!BN201-BN201*'SaaS - Downselling'!BN133+BN65*'SaaS - Upselling'!BN133+BN133*'SaaS - Upselling'!BN201</f>
        <v>25.180650768</v>
      </c>
      <c r="BP201" s="89">
        <f ca="1">BO201-BO201*'SaaS - Churn'!BO201-BO201*'SaaS - Downselling'!BO201-BO201*'SaaS - Downselling'!BO133+BO65*'SaaS - Upselling'!BO133+BO133*'SaaS - Upselling'!BO201</f>
        <v>24.67703775264</v>
      </c>
      <c r="BQ201" s="89">
        <f ca="1">BP201-BP201*'SaaS - Churn'!BP201-BP201*'SaaS - Downselling'!BP201-BP201*'SaaS - Downselling'!BP133+BP65*'SaaS - Upselling'!BP133+BP133*'SaaS - Upselling'!BP201</f>
        <v>24.183496997587202</v>
      </c>
      <c r="BR201" s="89">
        <f ca="1">BQ201-BQ201*'SaaS - Churn'!BQ201-BQ201*'SaaS - Downselling'!BQ201-BQ201*'SaaS - Downselling'!BQ133+BQ65*'SaaS - Upselling'!BQ133+BQ133*'SaaS - Upselling'!BQ201</f>
        <v>23.699827057635456</v>
      </c>
      <c r="BS201" s="89">
        <f ca="1">BR201-BR201*'SaaS - Churn'!BR201-BR201*'SaaS - Downselling'!BR201-BR201*'SaaS - Downselling'!BR133+BR65*'SaaS - Upselling'!BR133+BR133*'SaaS - Upselling'!BR201</f>
        <v>23.225830516482748</v>
      </c>
      <c r="BT201" s="89">
        <f ca="1">BS201-BS201*'SaaS - Churn'!BS201-BS201*'SaaS - Downselling'!BS201-BS201*'SaaS - Downselling'!BS133+BS65*'SaaS - Upselling'!BS133+BS133*'SaaS - Upselling'!BS201</f>
        <v>22.761313906153092</v>
      </c>
      <c r="BU201" s="89">
        <f ca="1">BT201-BT201*'SaaS - Churn'!BT201-BT201*'SaaS - Downselling'!BT201-BT201*'SaaS - Downselling'!BT133+BT65*'SaaS - Upselling'!BT133+BT133*'SaaS - Upselling'!BT201</f>
        <v>22.306087628030031</v>
      </c>
      <c r="BV201" s="89">
        <f ca="1">BU201-BU201*'SaaS - Churn'!BU201-BU201*'SaaS - Downselling'!BU201-BU201*'SaaS - Downselling'!BU133+BU65*'SaaS - Upselling'!BU133+BU133*'SaaS - Upselling'!BU201</f>
        <v>21.859965875469431</v>
      </c>
      <c r="BW201" s="89">
        <f ca="1">BV201-BV201*'SaaS - Churn'!BV201-BV201*'SaaS - Downselling'!BV201-BV201*'SaaS - Downselling'!BV133+BV65*'SaaS - Upselling'!BV133+BV133*'SaaS - Upselling'!BV201</f>
        <v>21.422766557960042</v>
      </c>
      <c r="BX201" s="89">
        <f ca="1">BW201-BW201*'SaaS - Churn'!BW201-BW201*'SaaS - Downselling'!BW201-BW201*'SaaS - Downselling'!BW133+BW65*'SaaS - Upselling'!BW133+BW133*'SaaS - Upselling'!BW201</f>
        <v>20.994311226800843</v>
      </c>
      <c r="BY201" s="89">
        <f ca="1">BX201-BX201*'SaaS - Churn'!BX201-BX201*'SaaS - Downselling'!BX201-BX201*'SaaS - Downselling'!BX133+BX65*'SaaS - Upselling'!BX133+BX133*'SaaS - Upselling'!BX201</f>
        <v>20.574425002264825</v>
      </c>
      <c r="BZ201" s="89">
        <f ca="1">BY201-BY201*'SaaS - Churn'!BY201-BY201*'SaaS - Downselling'!BY201-BY201*'SaaS - Downselling'!BY133+BY65*'SaaS - Upselling'!BY133+BY133*'SaaS - Upselling'!BY201</f>
        <v>20.162936502219527</v>
      </c>
      <c r="CA201" s="89">
        <f ca="1">BZ201-BZ201*'SaaS - Churn'!BZ201-BZ201*'SaaS - Downselling'!BZ201-BZ201*'SaaS - Downselling'!BZ133+BZ65*'SaaS - Upselling'!BZ133+BZ133*'SaaS - Upselling'!BZ201</f>
        <v>19.759677772175134</v>
      </c>
      <c r="CB201" s="89">
        <f ca="1">CA201-CA201*'SaaS - Churn'!CA201-CA201*'SaaS - Downselling'!CA201-CA201*'SaaS - Downselling'!CA133+CA65*'SaaS - Upselling'!CA133+CA133*'SaaS - Upselling'!CA201</f>
        <v>19.364484216731633</v>
      </c>
      <c r="CC201" s="89">
        <f ca="1">CB201-CB201*'SaaS - Churn'!CB201-CB201*'SaaS - Downselling'!CB201-CB201*'SaaS - Downselling'!CB133+CB65*'SaaS - Upselling'!CB133+CB133*'SaaS - Upselling'!CB201</f>
        <v>18.977194532397</v>
      </c>
      <c r="CD201" s="89">
        <f ca="1">CC201-CC201*'SaaS - Churn'!CC201-CC201*'SaaS - Downselling'!CC201-CC201*'SaaS - Downselling'!CC133+CC65*'SaaS - Upselling'!CC133+CC133*'SaaS - Upselling'!CC201</f>
        <v>18.597650641749059</v>
      </c>
      <c r="CE201" s="89">
        <f ca="1">CD201-CD201*'SaaS - Churn'!CD201-CD201*'SaaS - Downselling'!CD201-CD201*'SaaS - Downselling'!CD133+CD65*'SaaS - Upselling'!CD133+CD133*'SaaS - Upselling'!CD201</f>
        <v>18.225697628914077</v>
      </c>
      <c r="CF201" s="89">
        <f ca="1">CE201-CE201*'SaaS - Churn'!CE201-CE201*'SaaS - Downselling'!CE201-CE201*'SaaS - Downselling'!CE133+CE65*'SaaS - Upselling'!CE133+CE133*'SaaS - Upselling'!CE201</f>
        <v>17.861183676335795</v>
      </c>
      <c r="CG201" s="89">
        <f ca="1">CF201-CF201*'SaaS - Churn'!CF201-CF201*'SaaS - Downselling'!CF201-CF201*'SaaS - Downselling'!CF133+CF65*'SaaS - Upselling'!CF133+CF133*'SaaS - Upselling'!CF201</f>
        <v>17.50396000280908</v>
      </c>
      <c r="CH201" s="89">
        <f ca="1">CG201-CG201*'SaaS - Churn'!CG201-CG201*'SaaS - Downselling'!CG201-CG201*'SaaS - Downselling'!CG133+CG65*'SaaS - Upselling'!CG133+CG133*'SaaS - Upselling'!CG201</f>
        <v>17.153880802752898</v>
      </c>
      <c r="CI201" s="89">
        <f ca="1">CH201-CH201*'SaaS - Churn'!CH201-CH201*'SaaS - Downselling'!CH201-CH201*'SaaS - Downselling'!CH133+CH65*'SaaS - Upselling'!CH133+CH133*'SaaS - Upselling'!CH201</f>
        <v>16.810803186697839</v>
      </c>
      <c r="CJ201" s="89">
        <f ca="1">CI201-CI201*'SaaS - Churn'!CI201-CI201*'SaaS - Downselling'!CI201-CI201*'SaaS - Downselling'!CI133+CI65*'SaaS - Upselling'!CI133+CI133*'SaaS - Upselling'!CI201</f>
        <v>16.474587122963882</v>
      </c>
      <c r="CK201" s="89">
        <f ca="1">CJ201-CJ201*'SaaS - Churn'!CJ201-CJ201*'SaaS - Downselling'!CJ201-CJ201*'SaaS - Downselling'!CJ133+CJ65*'SaaS - Upselling'!CJ133+CJ133*'SaaS - Upselling'!CJ201</f>
        <v>16.145095380504603</v>
      </c>
      <c r="CL201" s="89">
        <f ca="1">CK201-CK201*'SaaS - Churn'!CK201-CK201*'SaaS - Downselling'!CK201-CK201*'SaaS - Downselling'!CK133+CK65*'SaaS - Upselling'!CK133+CK133*'SaaS - Upselling'!CK201</f>
        <v>15.822193472894512</v>
      </c>
      <c r="CM201" s="89">
        <f ca="1">CL201-CL201*'SaaS - Churn'!CL201-CL201*'SaaS - Downselling'!CL201-CL201*'SaaS - Downselling'!CL133+CL65*'SaaS - Upselling'!CL133+CL133*'SaaS - Upselling'!CL201</f>
        <v>15.505749603436621</v>
      </c>
      <c r="CN201" s="89">
        <f ca="1">CM201-CM201*'SaaS - Churn'!CM201-CM201*'SaaS - Downselling'!CM201-CM201*'SaaS - Downselling'!CM133+CM65*'SaaS - Upselling'!CM133+CM133*'SaaS - Upselling'!CM201</f>
        <v>15.19563461136789</v>
      </c>
      <c r="CO201" s="89">
        <f ca="1">CN201-CN201*'SaaS - Churn'!CN201-CN201*'SaaS - Downselling'!CN201-CN201*'SaaS - Downselling'!CN133+CN65*'SaaS - Upselling'!CN133+CN133*'SaaS - Upselling'!CN201</f>
        <v>14.891721919140531</v>
      </c>
      <c r="CP201" s="89">
        <f ca="1">CO201-CO201*'SaaS - Churn'!CO201-CO201*'SaaS - Downselling'!CO201-CO201*'SaaS - Downselling'!CO133+CO65*'SaaS - Upselling'!CO133+CO133*'SaaS - Upselling'!CO201</f>
        <v>14.59388748075772</v>
      </c>
      <c r="CQ201" s="89">
        <f ca="1">CP201-CP201*'SaaS - Churn'!CP201-CP201*'SaaS - Downselling'!CP201-CP201*'SaaS - Downselling'!CP133+CP65*'SaaS - Upselling'!CP133+CP133*'SaaS - Upselling'!CP201</f>
        <v>14.302009731142565</v>
      </c>
      <c r="CR201" s="89">
        <f ca="1">CQ201-CQ201*'SaaS - Churn'!CQ201-CQ201*'SaaS - Downselling'!CQ201-CQ201*'SaaS - Downselling'!CQ133+CQ65*'SaaS - Upselling'!CQ133+CQ133*'SaaS - Upselling'!CQ201</f>
        <v>14.015969536519714</v>
      </c>
      <c r="CS201" s="89">
        <f ca="1">CR201-CR201*'SaaS - Churn'!CR201-CR201*'SaaS - Downselling'!CR201-CR201*'SaaS - Downselling'!CR133+CR65*'SaaS - Upselling'!CR133+CR133*'SaaS - Upselling'!CR201</f>
        <v>13.73565014578932</v>
      </c>
      <c r="CT201" s="89">
        <f ca="1">CS201-CS201*'SaaS - Churn'!CS201-CS201*'SaaS - Downselling'!CS201-CS201*'SaaS - Downselling'!CS133+CS65*'SaaS - Upselling'!CS133+CS133*'SaaS - Upselling'!CS201</f>
        <v>13.460937142873533</v>
      </c>
      <c r="CU201" s="89">
        <f ca="1">CT201-CT201*'SaaS - Churn'!CT201-CT201*'SaaS - Downselling'!CT201-CT201*'SaaS - Downselling'!CT133+CT65*'SaaS - Upselling'!CT133+CT133*'SaaS - Upselling'!CT201</f>
        <v>13.191718400016063</v>
      </c>
      <c r="CV201" s="89">
        <f ca="1">CU201-CU201*'SaaS - Churn'!CU201-CU201*'SaaS - Downselling'!CU201-CU201*'SaaS - Downselling'!CU133+CU65*'SaaS - Upselling'!CU133+CU133*'SaaS - Upselling'!CU201</f>
        <v>12.927884032015742</v>
      </c>
      <c r="CW201" s="89">
        <f ca="1">CV201-CV201*'SaaS - Churn'!CV201-CV201*'SaaS - Downselling'!CV201-CV201*'SaaS - Downselling'!CV133+CV65*'SaaS - Upselling'!CV133+CV133*'SaaS - Upselling'!CV201</f>
        <v>12.669326351375426</v>
      </c>
      <c r="CX201" s="89">
        <f ca="1">CW201-CW201*'SaaS - Churn'!CW201-CW201*'SaaS - Downselling'!CW201-CW201*'SaaS - Downselling'!CW133+CW65*'SaaS - Upselling'!CW133+CW133*'SaaS - Upselling'!CW201</f>
        <v>12.415939824347918</v>
      </c>
      <c r="CY201" s="89">
        <f ca="1">CX201-CX201*'SaaS - Churn'!CX201-CX201*'SaaS - Downselling'!CX201-CX201*'SaaS - Downselling'!CX133+CX65*'SaaS - Upselling'!CX133+CX133*'SaaS - Upselling'!CX201</f>
        <v>12.16762102786096</v>
      </c>
      <c r="CZ201" s="89">
        <f ca="1">CY201-CY201*'SaaS - Churn'!CY201-CY201*'SaaS - Downselling'!CY201-CY201*'SaaS - Downselling'!CY133+CY65*'SaaS - Upselling'!CY133+CY133*'SaaS - Upselling'!CY201</f>
        <v>11.924268607303741</v>
      </c>
      <c r="DA201" s="89">
        <f ca="1">CZ201-CZ201*'SaaS - Churn'!CZ201-CZ201*'SaaS - Downselling'!CZ201-CZ201*'SaaS - Downselling'!CZ133+CZ65*'SaaS - Upselling'!CZ133+CZ133*'SaaS - Upselling'!CZ201</f>
        <v>11.685783235157666</v>
      </c>
      <c r="DB201" s="89">
        <f ca="1">DA201-DA201*'SaaS - Churn'!DA201-DA201*'SaaS - Downselling'!DA201-DA201*'SaaS - Downselling'!DA133+DA65*'SaaS - Upselling'!DA133+DA133*'SaaS - Upselling'!DA201</f>
        <v>11.452067570454513</v>
      </c>
      <c r="DC201" s="89">
        <f ca="1">DB201-DB201*'SaaS - Churn'!DB201-DB201*'SaaS - Downselling'!DB201-DB201*'SaaS - Downselling'!DB133+DB65*'SaaS - Upselling'!DB133+DB133*'SaaS - Upselling'!DB201</f>
        <v>11.223026219045423</v>
      </c>
      <c r="DD201" s="89">
        <f ca="1">DC201-DC201*'SaaS - Churn'!DC201-DC201*'SaaS - Downselling'!DC201-DC201*'SaaS - Downselling'!DC133+DC65*'SaaS - Upselling'!DC133+DC133*'SaaS - Upselling'!DC201</f>
        <v>10.998565694664514</v>
      </c>
      <c r="DE201" s="89">
        <f ca="1">DD201-DD201*'SaaS - Churn'!DD201-DD201*'SaaS - Downselling'!DD201-DD201*'SaaS - Downselling'!DD133+DD65*'SaaS - Upselling'!DD133+DD133*'SaaS - Upselling'!DD201</f>
        <v>10.778594380771223</v>
      </c>
      <c r="DF201" s="89">
        <f ca="1">DE201-DE201*'SaaS - Churn'!DE201-DE201*'SaaS - Downselling'!DE201-DE201*'SaaS - Downselling'!DE133+DE65*'SaaS - Upselling'!DE133+DE133*'SaaS - Upselling'!DE201</f>
        <v>10.563022493155799</v>
      </c>
      <c r="DG201" s="89">
        <f ca="1">DF201-DF201*'SaaS - Churn'!DF201-DF201*'SaaS - Downselling'!DF201-DF201*'SaaS - Downselling'!DF133+DF65*'SaaS - Upselling'!DF133+DF133*'SaaS - Upselling'!DF201</f>
        <v>10.351762043292682</v>
      </c>
      <c r="DH201" s="89">
        <f ca="1">DG201-DG201*'SaaS - Churn'!DG201-DG201*'SaaS - Downselling'!DG201-DG201*'SaaS - Downselling'!DG133+DG65*'SaaS - Upselling'!DG133+DG133*'SaaS - Upselling'!DG201</f>
        <v>10.144726802426829</v>
      </c>
      <c r="DI201" s="89">
        <f ca="1">DH201-DH201*'SaaS - Churn'!DH201-DH201*'SaaS - Downselling'!DH201-DH201*'SaaS - Downselling'!DH133+DH65*'SaaS - Upselling'!DH133+DH133*'SaaS - Upselling'!DH201</f>
        <v>9.9418322663782934</v>
      </c>
      <c r="DJ201" s="89">
        <f ca="1">DI201-DI201*'SaaS - Churn'!DI201-DI201*'SaaS - Downselling'!DI201-DI201*'SaaS - Downselling'!DI133+DI65*'SaaS - Upselling'!DI133+DI133*'SaaS - Upselling'!DI201</f>
        <v>9.7429956210507278</v>
      </c>
      <c r="DK201" s="89">
        <f ca="1">DJ201-DJ201*'SaaS - Churn'!DJ201-DJ201*'SaaS - Downselling'!DJ201-DJ201*'SaaS - Downselling'!DJ133+DJ65*'SaaS - Upselling'!DJ133+DJ133*'SaaS - Upselling'!DJ201</f>
        <v>9.5481357086297134</v>
      </c>
      <c r="DL201" s="89">
        <f ca="1">DK201-DK201*'SaaS - Churn'!DK201-DK201*'SaaS - Downselling'!DK201-DK201*'SaaS - Downselling'!DK133+DK65*'SaaS - Upselling'!DK133+DK133*'SaaS - Upselling'!DK201</f>
        <v>9.3571729944571196</v>
      </c>
      <c r="DM201" s="89">
        <f ca="1">DL201-DL201*'SaaS - Churn'!DL201-DL201*'SaaS - Downselling'!DL201-DL201*'SaaS - Downselling'!DL133+DL65*'SaaS - Upselling'!DL133+DL133*'SaaS - Upselling'!DL201</f>
        <v>9.170029534567977</v>
      </c>
      <c r="DN201" s="89">
        <f ca="1">DM201-DM201*'SaaS - Churn'!DM201-DM201*'SaaS - Downselling'!DM201-DM201*'SaaS - Downselling'!DM133+DM65*'SaaS - Upselling'!DM133+DM133*'SaaS - Upselling'!DM201</f>
        <v>8.9866289438766174</v>
      </c>
      <c r="DO201" s="89">
        <f ca="1">DN201-DN201*'SaaS - Churn'!DN201-DN201*'SaaS - Downselling'!DN201-DN201*'SaaS - Downselling'!DN133+DN65*'SaaS - Upselling'!DN133+DN133*'SaaS - Upselling'!DN201</f>
        <v>8.8068963649990852</v>
      </c>
      <c r="DP201" s="89">
        <f ca="1">DO201-DO201*'SaaS - Churn'!DO201-DO201*'SaaS - Downselling'!DO201-DO201*'SaaS - Downselling'!DO133+DO65*'SaaS - Upselling'!DO133+DO133*'SaaS - Upselling'!DO201</f>
        <v>8.6307584376991038</v>
      </c>
      <c r="DQ201" s="89">
        <f ca="1">DP201-DP201*'SaaS - Churn'!DP201-DP201*'SaaS - Downselling'!DP201-DP201*'SaaS - Downselling'!DP133+DP65*'SaaS - Upselling'!DP133+DP133*'SaaS - Upselling'!DP201</f>
        <v>8.4581432689451219</v>
      </c>
      <c r="DR201" s="89">
        <f ca="1">DQ201-DQ201*'SaaS - Churn'!DQ201-DQ201*'SaaS - Downselling'!DQ201-DQ201*'SaaS - Downselling'!DQ133+DQ65*'SaaS - Upselling'!DQ133+DQ133*'SaaS - Upselling'!DQ201</f>
        <v>8.2889804035662191</v>
      </c>
    </row>
    <row r="202" spans="2:122" ht="15.75" customHeight="1">
      <c r="B202" s="195">
        <v>44835</v>
      </c>
      <c r="BK202" s="89">
        <f ca="1"/>
        <v>27.3</v>
      </c>
      <c r="BL202" s="89">
        <f ca="1">BK202-BK202*'SaaS - Churn'!BK202-BK202*'SaaS - Downselling'!BK202-BK202*'SaaS - Downselling'!BK134+BK66*'SaaS - Upselling'!BK134+BK134*'SaaS - Upselling'!BK202</f>
        <v>26.754000000000001</v>
      </c>
      <c r="BM202" s="89">
        <f ca="1">BL202-BL202*'SaaS - Churn'!BL202-BL202*'SaaS - Downselling'!BL202-BL202*'SaaS - Downselling'!BL134+BL66*'SaaS - Upselling'!BL134+BL134*'SaaS - Upselling'!BL202</f>
        <v>26.218920000000001</v>
      </c>
      <c r="BN202" s="89">
        <f ca="1">BM202-BM202*'SaaS - Churn'!BM202-BM202*'SaaS - Downselling'!BM202-BM202*'SaaS - Downselling'!BM134+BM66*'SaaS - Upselling'!BM134+BM134*'SaaS - Upselling'!BM202</f>
        <v>25.694541600000001</v>
      </c>
      <c r="BO202" s="89">
        <f ca="1">BN202-BN202*'SaaS - Churn'!BN202-BN202*'SaaS - Downselling'!BN202-BN202*'SaaS - Downselling'!BN134+BN66*'SaaS - Upselling'!BN134+BN134*'SaaS - Upselling'!BN202</f>
        <v>25.180650768</v>
      </c>
      <c r="BP202" s="89">
        <f ca="1">BO202-BO202*'SaaS - Churn'!BO202-BO202*'SaaS - Downselling'!BO202-BO202*'SaaS - Downselling'!BO134+BO66*'SaaS - Upselling'!BO134+BO134*'SaaS - Upselling'!BO202</f>
        <v>24.67703775264</v>
      </c>
      <c r="BQ202" s="89">
        <f ca="1">BP202-BP202*'SaaS - Churn'!BP202-BP202*'SaaS - Downselling'!BP202-BP202*'SaaS - Downselling'!BP134+BP66*'SaaS - Upselling'!BP134+BP134*'SaaS - Upselling'!BP202</f>
        <v>24.183496997587202</v>
      </c>
      <c r="BR202" s="89">
        <f ca="1">BQ202-BQ202*'SaaS - Churn'!BQ202-BQ202*'SaaS - Downselling'!BQ202-BQ202*'SaaS - Downselling'!BQ134+BQ66*'SaaS - Upselling'!BQ134+BQ134*'SaaS - Upselling'!BQ202</f>
        <v>23.699827057635456</v>
      </c>
      <c r="BS202" s="89">
        <f ca="1">BR202-BR202*'SaaS - Churn'!BR202-BR202*'SaaS - Downselling'!BR202-BR202*'SaaS - Downselling'!BR134+BR66*'SaaS - Upselling'!BR134+BR134*'SaaS - Upselling'!BR202</f>
        <v>23.225830516482748</v>
      </c>
      <c r="BT202" s="89">
        <f ca="1">BS202-BS202*'SaaS - Churn'!BS202-BS202*'SaaS - Downselling'!BS202-BS202*'SaaS - Downselling'!BS134+BS66*'SaaS - Upselling'!BS134+BS134*'SaaS - Upselling'!BS202</f>
        <v>22.761313906153092</v>
      </c>
      <c r="BU202" s="89">
        <f ca="1">BT202-BT202*'SaaS - Churn'!BT202-BT202*'SaaS - Downselling'!BT202-BT202*'SaaS - Downselling'!BT134+BT66*'SaaS - Upselling'!BT134+BT134*'SaaS - Upselling'!BT202</f>
        <v>22.306087628030031</v>
      </c>
      <c r="BV202" s="89">
        <f ca="1">BU202-BU202*'SaaS - Churn'!BU202-BU202*'SaaS - Downselling'!BU202-BU202*'SaaS - Downselling'!BU134+BU66*'SaaS - Upselling'!BU134+BU134*'SaaS - Upselling'!BU202</f>
        <v>21.859965875469431</v>
      </c>
      <c r="BW202" s="89">
        <f ca="1">BV202-BV202*'SaaS - Churn'!BV202-BV202*'SaaS - Downselling'!BV202-BV202*'SaaS - Downselling'!BV134+BV66*'SaaS - Upselling'!BV134+BV134*'SaaS - Upselling'!BV202</f>
        <v>21.422766557960042</v>
      </c>
      <c r="BX202" s="89">
        <f ca="1">BW202-BW202*'SaaS - Churn'!BW202-BW202*'SaaS - Downselling'!BW202-BW202*'SaaS - Downselling'!BW134+BW66*'SaaS - Upselling'!BW134+BW134*'SaaS - Upselling'!BW202</f>
        <v>20.994311226800843</v>
      </c>
      <c r="BY202" s="89">
        <f ca="1">BX202-BX202*'SaaS - Churn'!BX202-BX202*'SaaS - Downselling'!BX202-BX202*'SaaS - Downselling'!BX134+BX66*'SaaS - Upselling'!BX134+BX134*'SaaS - Upselling'!BX202</f>
        <v>20.574425002264825</v>
      </c>
      <c r="BZ202" s="89">
        <f ca="1">BY202-BY202*'SaaS - Churn'!BY202-BY202*'SaaS - Downselling'!BY202-BY202*'SaaS - Downselling'!BY134+BY66*'SaaS - Upselling'!BY134+BY134*'SaaS - Upselling'!BY202</f>
        <v>20.162936502219527</v>
      </c>
      <c r="CA202" s="89">
        <f ca="1">BZ202-BZ202*'SaaS - Churn'!BZ202-BZ202*'SaaS - Downselling'!BZ202-BZ202*'SaaS - Downselling'!BZ134+BZ66*'SaaS - Upselling'!BZ134+BZ134*'SaaS - Upselling'!BZ202</f>
        <v>19.759677772175134</v>
      </c>
      <c r="CB202" s="89">
        <f ca="1">CA202-CA202*'SaaS - Churn'!CA202-CA202*'SaaS - Downselling'!CA202-CA202*'SaaS - Downselling'!CA134+CA66*'SaaS - Upselling'!CA134+CA134*'SaaS - Upselling'!CA202</f>
        <v>19.364484216731633</v>
      </c>
      <c r="CC202" s="89">
        <f ca="1">CB202-CB202*'SaaS - Churn'!CB202-CB202*'SaaS - Downselling'!CB202-CB202*'SaaS - Downselling'!CB134+CB66*'SaaS - Upselling'!CB134+CB134*'SaaS - Upselling'!CB202</f>
        <v>18.977194532397</v>
      </c>
      <c r="CD202" s="89">
        <f ca="1">CC202-CC202*'SaaS - Churn'!CC202-CC202*'SaaS - Downselling'!CC202-CC202*'SaaS - Downselling'!CC134+CC66*'SaaS - Upselling'!CC134+CC134*'SaaS - Upselling'!CC202</f>
        <v>18.597650641749059</v>
      </c>
      <c r="CE202" s="89">
        <f ca="1">CD202-CD202*'SaaS - Churn'!CD202-CD202*'SaaS - Downselling'!CD202-CD202*'SaaS - Downselling'!CD134+CD66*'SaaS - Upselling'!CD134+CD134*'SaaS - Upselling'!CD202</f>
        <v>18.225697628914077</v>
      </c>
      <c r="CF202" s="89">
        <f ca="1">CE202-CE202*'SaaS - Churn'!CE202-CE202*'SaaS - Downselling'!CE202-CE202*'SaaS - Downselling'!CE134+CE66*'SaaS - Upselling'!CE134+CE134*'SaaS - Upselling'!CE202</f>
        <v>17.861183676335795</v>
      </c>
      <c r="CG202" s="89">
        <f ca="1">CF202-CF202*'SaaS - Churn'!CF202-CF202*'SaaS - Downselling'!CF202-CF202*'SaaS - Downselling'!CF134+CF66*'SaaS - Upselling'!CF134+CF134*'SaaS - Upselling'!CF202</f>
        <v>17.50396000280908</v>
      </c>
      <c r="CH202" s="89">
        <f ca="1">CG202-CG202*'SaaS - Churn'!CG202-CG202*'SaaS - Downselling'!CG202-CG202*'SaaS - Downselling'!CG134+CG66*'SaaS - Upselling'!CG134+CG134*'SaaS - Upselling'!CG202</f>
        <v>17.153880802752898</v>
      </c>
      <c r="CI202" s="89">
        <f ca="1">CH202-CH202*'SaaS - Churn'!CH202-CH202*'SaaS - Downselling'!CH202-CH202*'SaaS - Downselling'!CH134+CH66*'SaaS - Upselling'!CH134+CH134*'SaaS - Upselling'!CH202</f>
        <v>16.810803186697839</v>
      </c>
      <c r="CJ202" s="89">
        <f ca="1">CI202-CI202*'SaaS - Churn'!CI202-CI202*'SaaS - Downselling'!CI202-CI202*'SaaS - Downselling'!CI134+CI66*'SaaS - Upselling'!CI134+CI134*'SaaS - Upselling'!CI202</f>
        <v>16.474587122963882</v>
      </c>
      <c r="CK202" s="89">
        <f ca="1">CJ202-CJ202*'SaaS - Churn'!CJ202-CJ202*'SaaS - Downselling'!CJ202-CJ202*'SaaS - Downselling'!CJ134+CJ66*'SaaS - Upselling'!CJ134+CJ134*'SaaS - Upselling'!CJ202</f>
        <v>16.145095380504603</v>
      </c>
      <c r="CL202" s="89">
        <f ca="1">CK202-CK202*'SaaS - Churn'!CK202-CK202*'SaaS - Downselling'!CK202-CK202*'SaaS - Downselling'!CK134+CK66*'SaaS - Upselling'!CK134+CK134*'SaaS - Upselling'!CK202</f>
        <v>15.822193472894512</v>
      </c>
      <c r="CM202" s="89">
        <f ca="1">CL202-CL202*'SaaS - Churn'!CL202-CL202*'SaaS - Downselling'!CL202-CL202*'SaaS - Downselling'!CL134+CL66*'SaaS - Upselling'!CL134+CL134*'SaaS - Upselling'!CL202</f>
        <v>15.505749603436621</v>
      </c>
      <c r="CN202" s="89">
        <f ca="1">CM202-CM202*'SaaS - Churn'!CM202-CM202*'SaaS - Downselling'!CM202-CM202*'SaaS - Downselling'!CM134+CM66*'SaaS - Upselling'!CM134+CM134*'SaaS - Upselling'!CM202</f>
        <v>15.19563461136789</v>
      </c>
      <c r="CO202" s="89">
        <f ca="1">CN202-CN202*'SaaS - Churn'!CN202-CN202*'SaaS - Downselling'!CN202-CN202*'SaaS - Downselling'!CN134+CN66*'SaaS - Upselling'!CN134+CN134*'SaaS - Upselling'!CN202</f>
        <v>14.891721919140531</v>
      </c>
      <c r="CP202" s="89">
        <f ca="1">CO202-CO202*'SaaS - Churn'!CO202-CO202*'SaaS - Downselling'!CO202-CO202*'SaaS - Downselling'!CO134+CO66*'SaaS - Upselling'!CO134+CO134*'SaaS - Upselling'!CO202</f>
        <v>14.59388748075772</v>
      </c>
      <c r="CQ202" s="89">
        <f ca="1">CP202-CP202*'SaaS - Churn'!CP202-CP202*'SaaS - Downselling'!CP202-CP202*'SaaS - Downselling'!CP134+CP66*'SaaS - Upselling'!CP134+CP134*'SaaS - Upselling'!CP202</f>
        <v>14.302009731142565</v>
      </c>
      <c r="CR202" s="89">
        <f ca="1">CQ202-CQ202*'SaaS - Churn'!CQ202-CQ202*'SaaS - Downselling'!CQ202-CQ202*'SaaS - Downselling'!CQ134+CQ66*'SaaS - Upselling'!CQ134+CQ134*'SaaS - Upselling'!CQ202</f>
        <v>14.015969536519714</v>
      </c>
      <c r="CS202" s="89">
        <f ca="1">CR202-CR202*'SaaS - Churn'!CR202-CR202*'SaaS - Downselling'!CR202-CR202*'SaaS - Downselling'!CR134+CR66*'SaaS - Upselling'!CR134+CR134*'SaaS - Upselling'!CR202</f>
        <v>13.73565014578932</v>
      </c>
      <c r="CT202" s="89">
        <f ca="1">CS202-CS202*'SaaS - Churn'!CS202-CS202*'SaaS - Downselling'!CS202-CS202*'SaaS - Downselling'!CS134+CS66*'SaaS - Upselling'!CS134+CS134*'SaaS - Upselling'!CS202</f>
        <v>13.460937142873533</v>
      </c>
      <c r="CU202" s="89">
        <f ca="1">CT202-CT202*'SaaS - Churn'!CT202-CT202*'SaaS - Downselling'!CT202-CT202*'SaaS - Downselling'!CT134+CT66*'SaaS - Upselling'!CT134+CT134*'SaaS - Upselling'!CT202</f>
        <v>13.191718400016063</v>
      </c>
      <c r="CV202" s="89">
        <f ca="1">CU202-CU202*'SaaS - Churn'!CU202-CU202*'SaaS - Downselling'!CU202-CU202*'SaaS - Downselling'!CU134+CU66*'SaaS - Upselling'!CU134+CU134*'SaaS - Upselling'!CU202</f>
        <v>12.927884032015742</v>
      </c>
      <c r="CW202" s="89">
        <f ca="1">CV202-CV202*'SaaS - Churn'!CV202-CV202*'SaaS - Downselling'!CV202-CV202*'SaaS - Downselling'!CV134+CV66*'SaaS - Upselling'!CV134+CV134*'SaaS - Upselling'!CV202</f>
        <v>12.669326351375426</v>
      </c>
      <c r="CX202" s="89">
        <f ca="1">CW202-CW202*'SaaS - Churn'!CW202-CW202*'SaaS - Downselling'!CW202-CW202*'SaaS - Downselling'!CW134+CW66*'SaaS - Upselling'!CW134+CW134*'SaaS - Upselling'!CW202</f>
        <v>12.415939824347918</v>
      </c>
      <c r="CY202" s="89">
        <f ca="1">CX202-CX202*'SaaS - Churn'!CX202-CX202*'SaaS - Downselling'!CX202-CX202*'SaaS - Downselling'!CX134+CX66*'SaaS - Upselling'!CX134+CX134*'SaaS - Upselling'!CX202</f>
        <v>12.16762102786096</v>
      </c>
      <c r="CZ202" s="89">
        <f ca="1">CY202-CY202*'SaaS - Churn'!CY202-CY202*'SaaS - Downselling'!CY202-CY202*'SaaS - Downselling'!CY134+CY66*'SaaS - Upselling'!CY134+CY134*'SaaS - Upselling'!CY202</f>
        <v>11.924268607303741</v>
      </c>
      <c r="DA202" s="89">
        <f ca="1">CZ202-CZ202*'SaaS - Churn'!CZ202-CZ202*'SaaS - Downselling'!CZ202-CZ202*'SaaS - Downselling'!CZ134+CZ66*'SaaS - Upselling'!CZ134+CZ134*'SaaS - Upselling'!CZ202</f>
        <v>11.685783235157666</v>
      </c>
      <c r="DB202" s="89">
        <f ca="1">DA202-DA202*'SaaS - Churn'!DA202-DA202*'SaaS - Downselling'!DA202-DA202*'SaaS - Downselling'!DA134+DA66*'SaaS - Upselling'!DA134+DA134*'SaaS - Upselling'!DA202</f>
        <v>11.452067570454513</v>
      </c>
      <c r="DC202" s="89">
        <f ca="1">DB202-DB202*'SaaS - Churn'!DB202-DB202*'SaaS - Downselling'!DB202-DB202*'SaaS - Downselling'!DB134+DB66*'SaaS - Upselling'!DB134+DB134*'SaaS - Upselling'!DB202</f>
        <v>11.223026219045423</v>
      </c>
      <c r="DD202" s="89">
        <f ca="1">DC202-DC202*'SaaS - Churn'!DC202-DC202*'SaaS - Downselling'!DC202-DC202*'SaaS - Downselling'!DC134+DC66*'SaaS - Upselling'!DC134+DC134*'SaaS - Upselling'!DC202</f>
        <v>10.998565694664514</v>
      </c>
      <c r="DE202" s="89">
        <f ca="1">DD202-DD202*'SaaS - Churn'!DD202-DD202*'SaaS - Downselling'!DD202-DD202*'SaaS - Downselling'!DD134+DD66*'SaaS - Upselling'!DD134+DD134*'SaaS - Upselling'!DD202</f>
        <v>10.778594380771223</v>
      </c>
      <c r="DF202" s="89">
        <f ca="1">DE202-DE202*'SaaS - Churn'!DE202-DE202*'SaaS - Downselling'!DE202-DE202*'SaaS - Downselling'!DE134+DE66*'SaaS - Upselling'!DE134+DE134*'SaaS - Upselling'!DE202</f>
        <v>10.563022493155799</v>
      </c>
      <c r="DG202" s="89">
        <f ca="1">DF202-DF202*'SaaS - Churn'!DF202-DF202*'SaaS - Downselling'!DF202-DF202*'SaaS - Downselling'!DF134+DF66*'SaaS - Upselling'!DF134+DF134*'SaaS - Upselling'!DF202</f>
        <v>10.351762043292682</v>
      </c>
      <c r="DH202" s="89">
        <f ca="1">DG202-DG202*'SaaS - Churn'!DG202-DG202*'SaaS - Downselling'!DG202-DG202*'SaaS - Downselling'!DG134+DG66*'SaaS - Upselling'!DG134+DG134*'SaaS - Upselling'!DG202</f>
        <v>10.144726802426829</v>
      </c>
      <c r="DI202" s="89">
        <f ca="1">DH202-DH202*'SaaS - Churn'!DH202-DH202*'SaaS - Downselling'!DH202-DH202*'SaaS - Downselling'!DH134+DH66*'SaaS - Upselling'!DH134+DH134*'SaaS - Upselling'!DH202</f>
        <v>9.9418322663782934</v>
      </c>
      <c r="DJ202" s="89">
        <f ca="1">DI202-DI202*'SaaS - Churn'!DI202-DI202*'SaaS - Downselling'!DI202-DI202*'SaaS - Downselling'!DI134+DI66*'SaaS - Upselling'!DI134+DI134*'SaaS - Upselling'!DI202</f>
        <v>9.7429956210507278</v>
      </c>
      <c r="DK202" s="89">
        <f ca="1">DJ202-DJ202*'SaaS - Churn'!DJ202-DJ202*'SaaS - Downselling'!DJ202-DJ202*'SaaS - Downselling'!DJ134+DJ66*'SaaS - Upselling'!DJ134+DJ134*'SaaS - Upselling'!DJ202</f>
        <v>9.5481357086297134</v>
      </c>
      <c r="DL202" s="89">
        <f ca="1">DK202-DK202*'SaaS - Churn'!DK202-DK202*'SaaS - Downselling'!DK202-DK202*'SaaS - Downselling'!DK134+DK66*'SaaS - Upselling'!DK134+DK134*'SaaS - Upselling'!DK202</f>
        <v>9.3571729944571196</v>
      </c>
      <c r="DM202" s="89">
        <f ca="1">DL202-DL202*'SaaS - Churn'!DL202-DL202*'SaaS - Downselling'!DL202-DL202*'SaaS - Downselling'!DL134+DL66*'SaaS - Upselling'!DL134+DL134*'SaaS - Upselling'!DL202</f>
        <v>9.170029534567977</v>
      </c>
      <c r="DN202" s="89">
        <f ca="1">DM202-DM202*'SaaS - Churn'!DM202-DM202*'SaaS - Downselling'!DM202-DM202*'SaaS - Downselling'!DM134+DM66*'SaaS - Upselling'!DM134+DM134*'SaaS - Upselling'!DM202</f>
        <v>8.9866289438766174</v>
      </c>
      <c r="DO202" s="89">
        <f ca="1">DN202-DN202*'SaaS - Churn'!DN202-DN202*'SaaS - Downselling'!DN202-DN202*'SaaS - Downselling'!DN134+DN66*'SaaS - Upselling'!DN134+DN134*'SaaS - Upselling'!DN202</f>
        <v>8.8068963649990852</v>
      </c>
      <c r="DP202" s="89">
        <f ca="1">DO202-DO202*'SaaS - Churn'!DO202-DO202*'SaaS - Downselling'!DO202-DO202*'SaaS - Downselling'!DO134+DO66*'SaaS - Upselling'!DO134+DO134*'SaaS - Upselling'!DO202</f>
        <v>8.6307584376991038</v>
      </c>
      <c r="DQ202" s="89">
        <f ca="1">DP202-DP202*'SaaS - Churn'!DP202-DP202*'SaaS - Downselling'!DP202-DP202*'SaaS - Downselling'!DP134+DP66*'SaaS - Upselling'!DP134+DP134*'SaaS - Upselling'!DP202</f>
        <v>8.4581432689451219</v>
      </c>
      <c r="DR202" s="89">
        <f ca="1">DQ202-DQ202*'SaaS - Churn'!DQ202-DQ202*'SaaS - Downselling'!DQ202-DQ202*'SaaS - Downselling'!DQ134+DQ66*'SaaS - Upselling'!DQ134+DQ134*'SaaS - Upselling'!DQ202</f>
        <v>8.2889804035662191</v>
      </c>
    </row>
    <row r="203" spans="2:122" ht="15.75" customHeight="1">
      <c r="B203" s="195">
        <v>44866</v>
      </c>
      <c r="BK203" s="89">
        <f ca="1"/>
        <v>27.3</v>
      </c>
      <c r="BL203" s="89">
        <f ca="1">BK203-BK203*'SaaS - Churn'!BK203-BK203*'SaaS - Downselling'!BK203-BK203*'SaaS - Downselling'!BK135+BK67*'SaaS - Upselling'!BK135+BK135*'SaaS - Upselling'!BK203</f>
        <v>26.754000000000001</v>
      </c>
      <c r="BM203" s="89">
        <f ca="1">BL203-BL203*'SaaS - Churn'!BL203-BL203*'SaaS - Downselling'!BL203-BL203*'SaaS - Downselling'!BL135+BL67*'SaaS - Upselling'!BL135+BL135*'SaaS - Upselling'!BL203</f>
        <v>26.218920000000001</v>
      </c>
      <c r="BN203" s="89">
        <f ca="1">BM203-BM203*'SaaS - Churn'!BM203-BM203*'SaaS - Downselling'!BM203-BM203*'SaaS - Downselling'!BM135+BM67*'SaaS - Upselling'!BM135+BM135*'SaaS - Upselling'!BM203</f>
        <v>25.694541600000001</v>
      </c>
      <c r="BO203" s="89">
        <f ca="1">BN203-BN203*'SaaS - Churn'!BN203-BN203*'SaaS - Downselling'!BN203-BN203*'SaaS - Downselling'!BN135+BN67*'SaaS - Upselling'!BN135+BN135*'SaaS - Upselling'!BN203</f>
        <v>25.180650768</v>
      </c>
      <c r="BP203" s="89">
        <f ca="1">BO203-BO203*'SaaS - Churn'!BO203-BO203*'SaaS - Downselling'!BO203-BO203*'SaaS - Downselling'!BO135+BO67*'SaaS - Upselling'!BO135+BO135*'SaaS - Upselling'!BO203</f>
        <v>24.67703775264</v>
      </c>
      <c r="BQ203" s="89">
        <f ca="1">BP203-BP203*'SaaS - Churn'!BP203-BP203*'SaaS - Downselling'!BP203-BP203*'SaaS - Downselling'!BP135+BP67*'SaaS - Upselling'!BP135+BP135*'SaaS - Upselling'!BP203</f>
        <v>24.183496997587202</v>
      </c>
      <c r="BR203" s="89">
        <f ca="1">BQ203-BQ203*'SaaS - Churn'!BQ203-BQ203*'SaaS - Downselling'!BQ203-BQ203*'SaaS - Downselling'!BQ135+BQ67*'SaaS - Upselling'!BQ135+BQ135*'SaaS - Upselling'!BQ203</f>
        <v>23.699827057635456</v>
      </c>
      <c r="BS203" s="89">
        <f ca="1">BR203-BR203*'SaaS - Churn'!BR203-BR203*'SaaS - Downselling'!BR203-BR203*'SaaS - Downselling'!BR135+BR67*'SaaS - Upselling'!BR135+BR135*'SaaS - Upselling'!BR203</f>
        <v>23.225830516482748</v>
      </c>
      <c r="BT203" s="89">
        <f ca="1">BS203-BS203*'SaaS - Churn'!BS203-BS203*'SaaS - Downselling'!BS203-BS203*'SaaS - Downselling'!BS135+BS67*'SaaS - Upselling'!BS135+BS135*'SaaS - Upselling'!BS203</f>
        <v>22.761313906153092</v>
      </c>
      <c r="BU203" s="89">
        <f ca="1">BT203-BT203*'SaaS - Churn'!BT203-BT203*'SaaS - Downselling'!BT203-BT203*'SaaS - Downselling'!BT135+BT67*'SaaS - Upselling'!BT135+BT135*'SaaS - Upselling'!BT203</f>
        <v>22.306087628030031</v>
      </c>
      <c r="BV203" s="89">
        <f ca="1">BU203-BU203*'SaaS - Churn'!BU203-BU203*'SaaS - Downselling'!BU203-BU203*'SaaS - Downselling'!BU135+BU67*'SaaS - Upselling'!BU135+BU135*'SaaS - Upselling'!BU203</f>
        <v>21.859965875469431</v>
      </c>
      <c r="BW203" s="89">
        <f ca="1">BV203-BV203*'SaaS - Churn'!BV203-BV203*'SaaS - Downselling'!BV203-BV203*'SaaS - Downselling'!BV135+BV67*'SaaS - Upselling'!BV135+BV135*'SaaS - Upselling'!BV203</f>
        <v>21.422766557960042</v>
      </c>
      <c r="BX203" s="89">
        <f ca="1">BW203-BW203*'SaaS - Churn'!BW203-BW203*'SaaS - Downselling'!BW203-BW203*'SaaS - Downselling'!BW135+BW67*'SaaS - Upselling'!BW135+BW135*'SaaS - Upselling'!BW203</f>
        <v>20.994311226800843</v>
      </c>
      <c r="BY203" s="89">
        <f ca="1">BX203-BX203*'SaaS - Churn'!BX203-BX203*'SaaS - Downselling'!BX203-BX203*'SaaS - Downselling'!BX135+BX67*'SaaS - Upselling'!BX135+BX135*'SaaS - Upselling'!BX203</f>
        <v>20.574425002264825</v>
      </c>
      <c r="BZ203" s="89">
        <f ca="1">BY203-BY203*'SaaS - Churn'!BY203-BY203*'SaaS - Downselling'!BY203-BY203*'SaaS - Downselling'!BY135+BY67*'SaaS - Upselling'!BY135+BY135*'SaaS - Upselling'!BY203</f>
        <v>20.162936502219527</v>
      </c>
      <c r="CA203" s="89">
        <f ca="1">BZ203-BZ203*'SaaS - Churn'!BZ203-BZ203*'SaaS - Downselling'!BZ203-BZ203*'SaaS - Downselling'!BZ135+BZ67*'SaaS - Upselling'!BZ135+BZ135*'SaaS - Upselling'!BZ203</f>
        <v>19.759677772175134</v>
      </c>
      <c r="CB203" s="89">
        <f ca="1">CA203-CA203*'SaaS - Churn'!CA203-CA203*'SaaS - Downselling'!CA203-CA203*'SaaS - Downselling'!CA135+CA67*'SaaS - Upselling'!CA135+CA135*'SaaS - Upselling'!CA203</f>
        <v>19.364484216731633</v>
      </c>
      <c r="CC203" s="89">
        <f ca="1">CB203-CB203*'SaaS - Churn'!CB203-CB203*'SaaS - Downselling'!CB203-CB203*'SaaS - Downselling'!CB135+CB67*'SaaS - Upselling'!CB135+CB135*'SaaS - Upselling'!CB203</f>
        <v>18.977194532397</v>
      </c>
      <c r="CD203" s="89">
        <f ca="1">CC203-CC203*'SaaS - Churn'!CC203-CC203*'SaaS - Downselling'!CC203-CC203*'SaaS - Downselling'!CC135+CC67*'SaaS - Upselling'!CC135+CC135*'SaaS - Upselling'!CC203</f>
        <v>18.597650641749059</v>
      </c>
      <c r="CE203" s="89">
        <f ca="1">CD203-CD203*'SaaS - Churn'!CD203-CD203*'SaaS - Downselling'!CD203-CD203*'SaaS - Downselling'!CD135+CD67*'SaaS - Upselling'!CD135+CD135*'SaaS - Upselling'!CD203</f>
        <v>18.225697628914077</v>
      </c>
      <c r="CF203" s="89">
        <f ca="1">CE203-CE203*'SaaS - Churn'!CE203-CE203*'SaaS - Downselling'!CE203-CE203*'SaaS - Downselling'!CE135+CE67*'SaaS - Upselling'!CE135+CE135*'SaaS - Upselling'!CE203</f>
        <v>17.861183676335795</v>
      </c>
      <c r="CG203" s="89">
        <f ca="1">CF203-CF203*'SaaS - Churn'!CF203-CF203*'SaaS - Downselling'!CF203-CF203*'SaaS - Downselling'!CF135+CF67*'SaaS - Upselling'!CF135+CF135*'SaaS - Upselling'!CF203</f>
        <v>17.50396000280908</v>
      </c>
      <c r="CH203" s="89">
        <f ca="1">CG203-CG203*'SaaS - Churn'!CG203-CG203*'SaaS - Downselling'!CG203-CG203*'SaaS - Downselling'!CG135+CG67*'SaaS - Upselling'!CG135+CG135*'SaaS - Upselling'!CG203</f>
        <v>17.153880802752898</v>
      </c>
      <c r="CI203" s="89">
        <f ca="1">CH203-CH203*'SaaS - Churn'!CH203-CH203*'SaaS - Downselling'!CH203-CH203*'SaaS - Downselling'!CH135+CH67*'SaaS - Upselling'!CH135+CH135*'SaaS - Upselling'!CH203</f>
        <v>16.810803186697839</v>
      </c>
      <c r="CJ203" s="89">
        <f ca="1">CI203-CI203*'SaaS - Churn'!CI203-CI203*'SaaS - Downselling'!CI203-CI203*'SaaS - Downselling'!CI135+CI67*'SaaS - Upselling'!CI135+CI135*'SaaS - Upselling'!CI203</f>
        <v>16.474587122963882</v>
      </c>
      <c r="CK203" s="89">
        <f ca="1">CJ203-CJ203*'SaaS - Churn'!CJ203-CJ203*'SaaS - Downselling'!CJ203-CJ203*'SaaS - Downselling'!CJ135+CJ67*'SaaS - Upselling'!CJ135+CJ135*'SaaS - Upselling'!CJ203</f>
        <v>16.145095380504603</v>
      </c>
      <c r="CL203" s="89">
        <f ca="1">CK203-CK203*'SaaS - Churn'!CK203-CK203*'SaaS - Downselling'!CK203-CK203*'SaaS - Downselling'!CK135+CK67*'SaaS - Upselling'!CK135+CK135*'SaaS - Upselling'!CK203</f>
        <v>15.822193472894512</v>
      </c>
      <c r="CM203" s="89">
        <f ca="1">CL203-CL203*'SaaS - Churn'!CL203-CL203*'SaaS - Downselling'!CL203-CL203*'SaaS - Downselling'!CL135+CL67*'SaaS - Upselling'!CL135+CL135*'SaaS - Upselling'!CL203</f>
        <v>15.505749603436621</v>
      </c>
      <c r="CN203" s="89">
        <f ca="1">CM203-CM203*'SaaS - Churn'!CM203-CM203*'SaaS - Downselling'!CM203-CM203*'SaaS - Downselling'!CM135+CM67*'SaaS - Upselling'!CM135+CM135*'SaaS - Upselling'!CM203</f>
        <v>15.19563461136789</v>
      </c>
      <c r="CO203" s="89">
        <f ca="1">CN203-CN203*'SaaS - Churn'!CN203-CN203*'SaaS - Downselling'!CN203-CN203*'SaaS - Downselling'!CN135+CN67*'SaaS - Upselling'!CN135+CN135*'SaaS - Upselling'!CN203</f>
        <v>14.891721919140531</v>
      </c>
      <c r="CP203" s="89">
        <f ca="1">CO203-CO203*'SaaS - Churn'!CO203-CO203*'SaaS - Downselling'!CO203-CO203*'SaaS - Downselling'!CO135+CO67*'SaaS - Upselling'!CO135+CO135*'SaaS - Upselling'!CO203</f>
        <v>14.59388748075772</v>
      </c>
      <c r="CQ203" s="89">
        <f ca="1">CP203-CP203*'SaaS - Churn'!CP203-CP203*'SaaS - Downselling'!CP203-CP203*'SaaS - Downselling'!CP135+CP67*'SaaS - Upselling'!CP135+CP135*'SaaS - Upselling'!CP203</f>
        <v>14.302009731142565</v>
      </c>
      <c r="CR203" s="89">
        <f ca="1">CQ203-CQ203*'SaaS - Churn'!CQ203-CQ203*'SaaS - Downselling'!CQ203-CQ203*'SaaS - Downselling'!CQ135+CQ67*'SaaS - Upselling'!CQ135+CQ135*'SaaS - Upselling'!CQ203</f>
        <v>14.015969536519714</v>
      </c>
      <c r="CS203" s="89">
        <f ca="1">CR203-CR203*'SaaS - Churn'!CR203-CR203*'SaaS - Downselling'!CR203-CR203*'SaaS - Downselling'!CR135+CR67*'SaaS - Upselling'!CR135+CR135*'SaaS - Upselling'!CR203</f>
        <v>13.73565014578932</v>
      </c>
      <c r="CT203" s="89">
        <f ca="1">CS203-CS203*'SaaS - Churn'!CS203-CS203*'SaaS - Downselling'!CS203-CS203*'SaaS - Downselling'!CS135+CS67*'SaaS - Upselling'!CS135+CS135*'SaaS - Upselling'!CS203</f>
        <v>13.460937142873533</v>
      </c>
      <c r="CU203" s="89">
        <f ca="1">CT203-CT203*'SaaS - Churn'!CT203-CT203*'SaaS - Downselling'!CT203-CT203*'SaaS - Downselling'!CT135+CT67*'SaaS - Upselling'!CT135+CT135*'SaaS - Upselling'!CT203</f>
        <v>13.191718400016063</v>
      </c>
      <c r="CV203" s="89">
        <f ca="1">CU203-CU203*'SaaS - Churn'!CU203-CU203*'SaaS - Downselling'!CU203-CU203*'SaaS - Downselling'!CU135+CU67*'SaaS - Upselling'!CU135+CU135*'SaaS - Upselling'!CU203</f>
        <v>12.927884032015742</v>
      </c>
      <c r="CW203" s="89">
        <f ca="1">CV203-CV203*'SaaS - Churn'!CV203-CV203*'SaaS - Downselling'!CV203-CV203*'SaaS - Downselling'!CV135+CV67*'SaaS - Upselling'!CV135+CV135*'SaaS - Upselling'!CV203</f>
        <v>12.669326351375426</v>
      </c>
      <c r="CX203" s="89">
        <f ca="1">CW203-CW203*'SaaS - Churn'!CW203-CW203*'SaaS - Downselling'!CW203-CW203*'SaaS - Downselling'!CW135+CW67*'SaaS - Upselling'!CW135+CW135*'SaaS - Upselling'!CW203</f>
        <v>12.415939824347918</v>
      </c>
      <c r="CY203" s="89">
        <f ca="1">CX203-CX203*'SaaS - Churn'!CX203-CX203*'SaaS - Downselling'!CX203-CX203*'SaaS - Downselling'!CX135+CX67*'SaaS - Upselling'!CX135+CX135*'SaaS - Upselling'!CX203</f>
        <v>12.16762102786096</v>
      </c>
      <c r="CZ203" s="89">
        <f ca="1">CY203-CY203*'SaaS - Churn'!CY203-CY203*'SaaS - Downselling'!CY203-CY203*'SaaS - Downselling'!CY135+CY67*'SaaS - Upselling'!CY135+CY135*'SaaS - Upselling'!CY203</f>
        <v>11.924268607303741</v>
      </c>
      <c r="DA203" s="89">
        <f ca="1">CZ203-CZ203*'SaaS - Churn'!CZ203-CZ203*'SaaS - Downselling'!CZ203-CZ203*'SaaS - Downselling'!CZ135+CZ67*'SaaS - Upselling'!CZ135+CZ135*'SaaS - Upselling'!CZ203</f>
        <v>11.685783235157666</v>
      </c>
      <c r="DB203" s="89">
        <f ca="1">DA203-DA203*'SaaS - Churn'!DA203-DA203*'SaaS - Downselling'!DA203-DA203*'SaaS - Downselling'!DA135+DA67*'SaaS - Upselling'!DA135+DA135*'SaaS - Upselling'!DA203</f>
        <v>11.452067570454513</v>
      </c>
      <c r="DC203" s="89">
        <f ca="1">DB203-DB203*'SaaS - Churn'!DB203-DB203*'SaaS - Downselling'!DB203-DB203*'SaaS - Downselling'!DB135+DB67*'SaaS - Upselling'!DB135+DB135*'SaaS - Upselling'!DB203</f>
        <v>11.223026219045423</v>
      </c>
      <c r="DD203" s="89">
        <f ca="1">DC203-DC203*'SaaS - Churn'!DC203-DC203*'SaaS - Downselling'!DC203-DC203*'SaaS - Downselling'!DC135+DC67*'SaaS - Upselling'!DC135+DC135*'SaaS - Upselling'!DC203</f>
        <v>10.998565694664514</v>
      </c>
      <c r="DE203" s="89">
        <f ca="1">DD203-DD203*'SaaS - Churn'!DD203-DD203*'SaaS - Downselling'!DD203-DD203*'SaaS - Downselling'!DD135+DD67*'SaaS - Upselling'!DD135+DD135*'SaaS - Upselling'!DD203</f>
        <v>10.778594380771223</v>
      </c>
      <c r="DF203" s="89">
        <f ca="1">DE203-DE203*'SaaS - Churn'!DE203-DE203*'SaaS - Downselling'!DE203-DE203*'SaaS - Downselling'!DE135+DE67*'SaaS - Upselling'!DE135+DE135*'SaaS - Upselling'!DE203</f>
        <v>10.563022493155799</v>
      </c>
      <c r="DG203" s="89">
        <f ca="1">DF203-DF203*'SaaS - Churn'!DF203-DF203*'SaaS - Downselling'!DF203-DF203*'SaaS - Downselling'!DF135+DF67*'SaaS - Upselling'!DF135+DF135*'SaaS - Upselling'!DF203</f>
        <v>10.351762043292682</v>
      </c>
      <c r="DH203" s="89">
        <f ca="1">DG203-DG203*'SaaS - Churn'!DG203-DG203*'SaaS - Downselling'!DG203-DG203*'SaaS - Downselling'!DG135+DG67*'SaaS - Upselling'!DG135+DG135*'SaaS - Upselling'!DG203</f>
        <v>10.144726802426829</v>
      </c>
      <c r="DI203" s="89">
        <f ca="1">DH203-DH203*'SaaS - Churn'!DH203-DH203*'SaaS - Downselling'!DH203-DH203*'SaaS - Downselling'!DH135+DH67*'SaaS - Upselling'!DH135+DH135*'SaaS - Upselling'!DH203</f>
        <v>9.9418322663782934</v>
      </c>
      <c r="DJ203" s="89">
        <f ca="1">DI203-DI203*'SaaS - Churn'!DI203-DI203*'SaaS - Downselling'!DI203-DI203*'SaaS - Downselling'!DI135+DI67*'SaaS - Upselling'!DI135+DI135*'SaaS - Upselling'!DI203</f>
        <v>9.7429956210507278</v>
      </c>
      <c r="DK203" s="89">
        <f ca="1">DJ203-DJ203*'SaaS - Churn'!DJ203-DJ203*'SaaS - Downselling'!DJ203-DJ203*'SaaS - Downselling'!DJ135+DJ67*'SaaS - Upselling'!DJ135+DJ135*'SaaS - Upselling'!DJ203</f>
        <v>9.5481357086297134</v>
      </c>
      <c r="DL203" s="89">
        <f ca="1">DK203-DK203*'SaaS - Churn'!DK203-DK203*'SaaS - Downselling'!DK203-DK203*'SaaS - Downselling'!DK135+DK67*'SaaS - Upselling'!DK135+DK135*'SaaS - Upselling'!DK203</f>
        <v>9.3571729944571196</v>
      </c>
      <c r="DM203" s="89">
        <f ca="1">DL203-DL203*'SaaS - Churn'!DL203-DL203*'SaaS - Downselling'!DL203-DL203*'SaaS - Downselling'!DL135+DL67*'SaaS - Upselling'!DL135+DL135*'SaaS - Upselling'!DL203</f>
        <v>9.170029534567977</v>
      </c>
      <c r="DN203" s="89">
        <f ca="1">DM203-DM203*'SaaS - Churn'!DM203-DM203*'SaaS - Downselling'!DM203-DM203*'SaaS - Downselling'!DM135+DM67*'SaaS - Upselling'!DM135+DM135*'SaaS - Upselling'!DM203</f>
        <v>8.9866289438766174</v>
      </c>
      <c r="DO203" s="89">
        <f ca="1">DN203-DN203*'SaaS - Churn'!DN203-DN203*'SaaS - Downselling'!DN203-DN203*'SaaS - Downselling'!DN135+DN67*'SaaS - Upselling'!DN135+DN135*'SaaS - Upselling'!DN203</f>
        <v>8.8068963649990852</v>
      </c>
      <c r="DP203" s="89">
        <f ca="1">DO203-DO203*'SaaS - Churn'!DO203-DO203*'SaaS - Downselling'!DO203-DO203*'SaaS - Downselling'!DO135+DO67*'SaaS - Upselling'!DO135+DO135*'SaaS - Upselling'!DO203</f>
        <v>8.6307584376991038</v>
      </c>
      <c r="DQ203" s="89">
        <f ca="1">DP203-DP203*'SaaS - Churn'!DP203-DP203*'SaaS - Downselling'!DP203-DP203*'SaaS - Downselling'!DP135+DP67*'SaaS - Upselling'!DP135+DP135*'SaaS - Upselling'!DP203</f>
        <v>8.4581432689451219</v>
      </c>
      <c r="DR203" s="89">
        <f ca="1">DQ203-DQ203*'SaaS - Churn'!DQ203-DQ203*'SaaS - Downselling'!DQ203-DQ203*'SaaS - Downselling'!DQ135+DQ67*'SaaS - Upselling'!DQ135+DQ135*'SaaS - Upselling'!DQ203</f>
        <v>8.2889804035662191</v>
      </c>
    </row>
    <row r="204" spans="2:122" ht="15.75" customHeight="1">
      <c r="B204" s="195">
        <v>44896</v>
      </c>
      <c r="BK204" s="89">
        <f ca="1"/>
        <v>27.3</v>
      </c>
      <c r="BL204" s="89">
        <f ca="1">BK204-BK204*'SaaS - Churn'!BK204-BK204*'SaaS - Downselling'!BK204-BK204*'SaaS - Downselling'!BK136+BK68*'SaaS - Upselling'!BK136+BK136*'SaaS - Upselling'!BK204</f>
        <v>26.754000000000001</v>
      </c>
      <c r="BM204" s="89">
        <f ca="1">BL204-BL204*'SaaS - Churn'!BL204-BL204*'SaaS - Downselling'!BL204-BL204*'SaaS - Downselling'!BL136+BL68*'SaaS - Upselling'!BL136+BL136*'SaaS - Upselling'!BL204</f>
        <v>26.218920000000001</v>
      </c>
      <c r="BN204" s="89">
        <f ca="1">BM204-BM204*'SaaS - Churn'!BM204-BM204*'SaaS - Downselling'!BM204-BM204*'SaaS - Downselling'!BM136+BM68*'SaaS - Upselling'!BM136+BM136*'SaaS - Upselling'!BM204</f>
        <v>25.694541600000001</v>
      </c>
      <c r="BO204" s="89">
        <f ca="1">BN204-BN204*'SaaS - Churn'!BN204-BN204*'SaaS - Downselling'!BN204-BN204*'SaaS - Downselling'!BN136+BN68*'SaaS - Upselling'!BN136+BN136*'SaaS - Upselling'!BN204</f>
        <v>25.180650768</v>
      </c>
      <c r="BP204" s="89">
        <f ca="1">BO204-BO204*'SaaS - Churn'!BO204-BO204*'SaaS - Downselling'!BO204-BO204*'SaaS - Downselling'!BO136+BO68*'SaaS - Upselling'!BO136+BO136*'SaaS - Upselling'!BO204</f>
        <v>24.67703775264</v>
      </c>
      <c r="BQ204" s="89">
        <f ca="1">BP204-BP204*'SaaS - Churn'!BP204-BP204*'SaaS - Downselling'!BP204-BP204*'SaaS - Downselling'!BP136+BP68*'SaaS - Upselling'!BP136+BP136*'SaaS - Upselling'!BP204</f>
        <v>24.183496997587202</v>
      </c>
      <c r="BR204" s="89">
        <f ca="1">BQ204-BQ204*'SaaS - Churn'!BQ204-BQ204*'SaaS - Downselling'!BQ204-BQ204*'SaaS - Downselling'!BQ136+BQ68*'SaaS - Upselling'!BQ136+BQ136*'SaaS - Upselling'!BQ204</f>
        <v>23.699827057635456</v>
      </c>
      <c r="BS204" s="89">
        <f ca="1">BR204-BR204*'SaaS - Churn'!BR204-BR204*'SaaS - Downselling'!BR204-BR204*'SaaS - Downselling'!BR136+BR68*'SaaS - Upselling'!BR136+BR136*'SaaS - Upselling'!BR204</f>
        <v>23.225830516482748</v>
      </c>
      <c r="BT204" s="89">
        <f ca="1">BS204-BS204*'SaaS - Churn'!BS204-BS204*'SaaS - Downselling'!BS204-BS204*'SaaS - Downselling'!BS136+BS68*'SaaS - Upselling'!BS136+BS136*'SaaS - Upselling'!BS204</f>
        <v>22.761313906153092</v>
      </c>
      <c r="BU204" s="89">
        <f ca="1">BT204-BT204*'SaaS - Churn'!BT204-BT204*'SaaS - Downselling'!BT204-BT204*'SaaS - Downselling'!BT136+BT68*'SaaS - Upselling'!BT136+BT136*'SaaS - Upselling'!BT204</f>
        <v>22.306087628030031</v>
      </c>
      <c r="BV204" s="89">
        <f ca="1">BU204-BU204*'SaaS - Churn'!BU204-BU204*'SaaS - Downselling'!BU204-BU204*'SaaS - Downselling'!BU136+BU68*'SaaS - Upselling'!BU136+BU136*'SaaS - Upselling'!BU204</f>
        <v>21.859965875469431</v>
      </c>
      <c r="BW204" s="89">
        <f ca="1">BV204-BV204*'SaaS - Churn'!BV204-BV204*'SaaS - Downselling'!BV204-BV204*'SaaS - Downselling'!BV136+BV68*'SaaS - Upselling'!BV136+BV136*'SaaS - Upselling'!BV204</f>
        <v>21.422766557960042</v>
      </c>
      <c r="BX204" s="89">
        <f ca="1">BW204-BW204*'SaaS - Churn'!BW204-BW204*'SaaS - Downselling'!BW204-BW204*'SaaS - Downselling'!BW136+BW68*'SaaS - Upselling'!BW136+BW136*'SaaS - Upselling'!BW204</f>
        <v>20.994311226800843</v>
      </c>
      <c r="BY204" s="89">
        <f ca="1">BX204-BX204*'SaaS - Churn'!BX204-BX204*'SaaS - Downselling'!BX204-BX204*'SaaS - Downselling'!BX136+BX68*'SaaS - Upselling'!BX136+BX136*'SaaS - Upselling'!BX204</f>
        <v>20.574425002264825</v>
      </c>
      <c r="BZ204" s="89">
        <f ca="1">BY204-BY204*'SaaS - Churn'!BY204-BY204*'SaaS - Downselling'!BY204-BY204*'SaaS - Downselling'!BY136+BY68*'SaaS - Upselling'!BY136+BY136*'SaaS - Upselling'!BY204</f>
        <v>20.162936502219527</v>
      </c>
      <c r="CA204" s="89">
        <f ca="1">BZ204-BZ204*'SaaS - Churn'!BZ204-BZ204*'SaaS - Downselling'!BZ204-BZ204*'SaaS - Downselling'!BZ136+BZ68*'SaaS - Upselling'!BZ136+BZ136*'SaaS - Upselling'!BZ204</f>
        <v>19.759677772175134</v>
      </c>
      <c r="CB204" s="89">
        <f ca="1">CA204-CA204*'SaaS - Churn'!CA204-CA204*'SaaS - Downselling'!CA204-CA204*'SaaS - Downselling'!CA136+CA68*'SaaS - Upselling'!CA136+CA136*'SaaS - Upselling'!CA204</f>
        <v>19.364484216731633</v>
      </c>
      <c r="CC204" s="89">
        <f ca="1">CB204-CB204*'SaaS - Churn'!CB204-CB204*'SaaS - Downselling'!CB204-CB204*'SaaS - Downselling'!CB136+CB68*'SaaS - Upselling'!CB136+CB136*'SaaS - Upselling'!CB204</f>
        <v>18.977194532397</v>
      </c>
      <c r="CD204" s="89">
        <f ca="1">CC204-CC204*'SaaS - Churn'!CC204-CC204*'SaaS - Downselling'!CC204-CC204*'SaaS - Downselling'!CC136+CC68*'SaaS - Upselling'!CC136+CC136*'SaaS - Upselling'!CC204</f>
        <v>18.597650641749059</v>
      </c>
      <c r="CE204" s="89">
        <f ca="1">CD204-CD204*'SaaS - Churn'!CD204-CD204*'SaaS - Downselling'!CD204-CD204*'SaaS - Downselling'!CD136+CD68*'SaaS - Upselling'!CD136+CD136*'SaaS - Upselling'!CD204</f>
        <v>18.225697628914077</v>
      </c>
      <c r="CF204" s="89">
        <f ca="1">CE204-CE204*'SaaS - Churn'!CE204-CE204*'SaaS - Downselling'!CE204-CE204*'SaaS - Downselling'!CE136+CE68*'SaaS - Upselling'!CE136+CE136*'SaaS - Upselling'!CE204</f>
        <v>17.861183676335795</v>
      </c>
      <c r="CG204" s="89">
        <f ca="1">CF204-CF204*'SaaS - Churn'!CF204-CF204*'SaaS - Downselling'!CF204-CF204*'SaaS - Downselling'!CF136+CF68*'SaaS - Upselling'!CF136+CF136*'SaaS - Upselling'!CF204</f>
        <v>17.50396000280908</v>
      </c>
      <c r="CH204" s="89">
        <f ca="1">CG204-CG204*'SaaS - Churn'!CG204-CG204*'SaaS - Downselling'!CG204-CG204*'SaaS - Downselling'!CG136+CG68*'SaaS - Upselling'!CG136+CG136*'SaaS - Upselling'!CG204</f>
        <v>17.153880802752898</v>
      </c>
      <c r="CI204" s="89">
        <f ca="1">CH204-CH204*'SaaS - Churn'!CH204-CH204*'SaaS - Downselling'!CH204-CH204*'SaaS - Downselling'!CH136+CH68*'SaaS - Upselling'!CH136+CH136*'SaaS - Upselling'!CH204</f>
        <v>16.810803186697839</v>
      </c>
      <c r="CJ204" s="89">
        <f ca="1">CI204-CI204*'SaaS - Churn'!CI204-CI204*'SaaS - Downselling'!CI204-CI204*'SaaS - Downselling'!CI136+CI68*'SaaS - Upselling'!CI136+CI136*'SaaS - Upselling'!CI204</f>
        <v>16.474587122963882</v>
      </c>
      <c r="CK204" s="89">
        <f ca="1">CJ204-CJ204*'SaaS - Churn'!CJ204-CJ204*'SaaS - Downselling'!CJ204-CJ204*'SaaS - Downselling'!CJ136+CJ68*'SaaS - Upselling'!CJ136+CJ136*'SaaS - Upselling'!CJ204</f>
        <v>16.145095380504603</v>
      </c>
      <c r="CL204" s="89">
        <f ca="1">CK204-CK204*'SaaS - Churn'!CK204-CK204*'SaaS - Downselling'!CK204-CK204*'SaaS - Downselling'!CK136+CK68*'SaaS - Upselling'!CK136+CK136*'SaaS - Upselling'!CK204</f>
        <v>15.822193472894512</v>
      </c>
      <c r="CM204" s="89">
        <f ca="1">CL204-CL204*'SaaS - Churn'!CL204-CL204*'SaaS - Downselling'!CL204-CL204*'SaaS - Downselling'!CL136+CL68*'SaaS - Upselling'!CL136+CL136*'SaaS - Upselling'!CL204</f>
        <v>15.505749603436621</v>
      </c>
      <c r="CN204" s="89">
        <f ca="1">CM204-CM204*'SaaS - Churn'!CM204-CM204*'SaaS - Downselling'!CM204-CM204*'SaaS - Downselling'!CM136+CM68*'SaaS - Upselling'!CM136+CM136*'SaaS - Upselling'!CM204</f>
        <v>15.19563461136789</v>
      </c>
      <c r="CO204" s="89">
        <f ca="1">CN204-CN204*'SaaS - Churn'!CN204-CN204*'SaaS - Downselling'!CN204-CN204*'SaaS - Downselling'!CN136+CN68*'SaaS - Upselling'!CN136+CN136*'SaaS - Upselling'!CN204</f>
        <v>14.891721919140531</v>
      </c>
      <c r="CP204" s="89">
        <f ca="1">CO204-CO204*'SaaS - Churn'!CO204-CO204*'SaaS - Downselling'!CO204-CO204*'SaaS - Downselling'!CO136+CO68*'SaaS - Upselling'!CO136+CO136*'SaaS - Upselling'!CO204</f>
        <v>14.59388748075772</v>
      </c>
      <c r="CQ204" s="89">
        <f ca="1">CP204-CP204*'SaaS - Churn'!CP204-CP204*'SaaS - Downselling'!CP204-CP204*'SaaS - Downselling'!CP136+CP68*'SaaS - Upselling'!CP136+CP136*'SaaS - Upselling'!CP204</f>
        <v>14.302009731142565</v>
      </c>
      <c r="CR204" s="89">
        <f ca="1">CQ204-CQ204*'SaaS - Churn'!CQ204-CQ204*'SaaS - Downselling'!CQ204-CQ204*'SaaS - Downselling'!CQ136+CQ68*'SaaS - Upselling'!CQ136+CQ136*'SaaS - Upselling'!CQ204</f>
        <v>14.015969536519714</v>
      </c>
      <c r="CS204" s="89">
        <f ca="1">CR204-CR204*'SaaS - Churn'!CR204-CR204*'SaaS - Downselling'!CR204-CR204*'SaaS - Downselling'!CR136+CR68*'SaaS - Upselling'!CR136+CR136*'SaaS - Upselling'!CR204</f>
        <v>13.73565014578932</v>
      </c>
      <c r="CT204" s="89">
        <f ca="1">CS204-CS204*'SaaS - Churn'!CS204-CS204*'SaaS - Downselling'!CS204-CS204*'SaaS - Downselling'!CS136+CS68*'SaaS - Upselling'!CS136+CS136*'SaaS - Upselling'!CS204</f>
        <v>13.460937142873533</v>
      </c>
      <c r="CU204" s="89">
        <f ca="1">CT204-CT204*'SaaS - Churn'!CT204-CT204*'SaaS - Downselling'!CT204-CT204*'SaaS - Downselling'!CT136+CT68*'SaaS - Upselling'!CT136+CT136*'SaaS - Upselling'!CT204</f>
        <v>13.191718400016063</v>
      </c>
      <c r="CV204" s="89">
        <f ca="1">CU204-CU204*'SaaS - Churn'!CU204-CU204*'SaaS - Downselling'!CU204-CU204*'SaaS - Downselling'!CU136+CU68*'SaaS - Upselling'!CU136+CU136*'SaaS - Upselling'!CU204</f>
        <v>12.927884032015742</v>
      </c>
      <c r="CW204" s="89">
        <f ca="1">CV204-CV204*'SaaS - Churn'!CV204-CV204*'SaaS - Downselling'!CV204-CV204*'SaaS - Downselling'!CV136+CV68*'SaaS - Upselling'!CV136+CV136*'SaaS - Upselling'!CV204</f>
        <v>12.669326351375426</v>
      </c>
      <c r="CX204" s="89">
        <f ca="1">CW204-CW204*'SaaS - Churn'!CW204-CW204*'SaaS - Downselling'!CW204-CW204*'SaaS - Downselling'!CW136+CW68*'SaaS - Upselling'!CW136+CW136*'SaaS - Upselling'!CW204</f>
        <v>12.415939824347918</v>
      </c>
      <c r="CY204" s="89">
        <f ca="1">CX204-CX204*'SaaS - Churn'!CX204-CX204*'SaaS - Downselling'!CX204-CX204*'SaaS - Downselling'!CX136+CX68*'SaaS - Upselling'!CX136+CX136*'SaaS - Upselling'!CX204</f>
        <v>12.16762102786096</v>
      </c>
      <c r="CZ204" s="89">
        <f ca="1">CY204-CY204*'SaaS - Churn'!CY204-CY204*'SaaS - Downselling'!CY204-CY204*'SaaS - Downselling'!CY136+CY68*'SaaS - Upselling'!CY136+CY136*'SaaS - Upselling'!CY204</f>
        <v>11.924268607303741</v>
      </c>
      <c r="DA204" s="89">
        <f ca="1">CZ204-CZ204*'SaaS - Churn'!CZ204-CZ204*'SaaS - Downselling'!CZ204-CZ204*'SaaS - Downselling'!CZ136+CZ68*'SaaS - Upselling'!CZ136+CZ136*'SaaS - Upselling'!CZ204</f>
        <v>11.685783235157666</v>
      </c>
      <c r="DB204" s="89">
        <f ca="1">DA204-DA204*'SaaS - Churn'!DA204-DA204*'SaaS - Downselling'!DA204-DA204*'SaaS - Downselling'!DA136+DA68*'SaaS - Upselling'!DA136+DA136*'SaaS - Upselling'!DA204</f>
        <v>11.452067570454513</v>
      </c>
      <c r="DC204" s="89">
        <f ca="1">DB204-DB204*'SaaS - Churn'!DB204-DB204*'SaaS - Downselling'!DB204-DB204*'SaaS - Downselling'!DB136+DB68*'SaaS - Upselling'!DB136+DB136*'SaaS - Upselling'!DB204</f>
        <v>11.223026219045423</v>
      </c>
      <c r="DD204" s="89">
        <f ca="1">DC204-DC204*'SaaS - Churn'!DC204-DC204*'SaaS - Downselling'!DC204-DC204*'SaaS - Downselling'!DC136+DC68*'SaaS - Upselling'!DC136+DC136*'SaaS - Upselling'!DC204</f>
        <v>10.998565694664514</v>
      </c>
      <c r="DE204" s="89">
        <f ca="1">DD204-DD204*'SaaS - Churn'!DD204-DD204*'SaaS - Downselling'!DD204-DD204*'SaaS - Downselling'!DD136+DD68*'SaaS - Upselling'!DD136+DD136*'SaaS - Upselling'!DD204</f>
        <v>10.778594380771223</v>
      </c>
      <c r="DF204" s="89">
        <f ca="1">DE204-DE204*'SaaS - Churn'!DE204-DE204*'SaaS - Downselling'!DE204-DE204*'SaaS - Downselling'!DE136+DE68*'SaaS - Upselling'!DE136+DE136*'SaaS - Upselling'!DE204</f>
        <v>10.563022493155799</v>
      </c>
      <c r="DG204" s="89">
        <f ca="1">DF204-DF204*'SaaS - Churn'!DF204-DF204*'SaaS - Downselling'!DF204-DF204*'SaaS - Downselling'!DF136+DF68*'SaaS - Upselling'!DF136+DF136*'SaaS - Upselling'!DF204</f>
        <v>10.351762043292682</v>
      </c>
      <c r="DH204" s="89">
        <f ca="1">DG204-DG204*'SaaS - Churn'!DG204-DG204*'SaaS - Downselling'!DG204-DG204*'SaaS - Downselling'!DG136+DG68*'SaaS - Upselling'!DG136+DG136*'SaaS - Upselling'!DG204</f>
        <v>10.144726802426829</v>
      </c>
      <c r="DI204" s="89">
        <f ca="1">DH204-DH204*'SaaS - Churn'!DH204-DH204*'SaaS - Downselling'!DH204-DH204*'SaaS - Downselling'!DH136+DH68*'SaaS - Upselling'!DH136+DH136*'SaaS - Upselling'!DH204</f>
        <v>9.9418322663782934</v>
      </c>
      <c r="DJ204" s="89">
        <f ca="1">DI204-DI204*'SaaS - Churn'!DI204-DI204*'SaaS - Downselling'!DI204-DI204*'SaaS - Downselling'!DI136+DI68*'SaaS - Upselling'!DI136+DI136*'SaaS - Upselling'!DI204</f>
        <v>9.7429956210507278</v>
      </c>
      <c r="DK204" s="89">
        <f ca="1">DJ204-DJ204*'SaaS - Churn'!DJ204-DJ204*'SaaS - Downselling'!DJ204-DJ204*'SaaS - Downselling'!DJ136+DJ68*'SaaS - Upselling'!DJ136+DJ136*'SaaS - Upselling'!DJ204</f>
        <v>9.5481357086297134</v>
      </c>
      <c r="DL204" s="89">
        <f ca="1">DK204-DK204*'SaaS - Churn'!DK204-DK204*'SaaS - Downselling'!DK204-DK204*'SaaS - Downselling'!DK136+DK68*'SaaS - Upselling'!DK136+DK136*'SaaS - Upselling'!DK204</f>
        <v>9.3571729944571196</v>
      </c>
      <c r="DM204" s="89">
        <f ca="1">DL204-DL204*'SaaS - Churn'!DL204-DL204*'SaaS - Downselling'!DL204-DL204*'SaaS - Downselling'!DL136+DL68*'SaaS - Upselling'!DL136+DL136*'SaaS - Upselling'!DL204</f>
        <v>9.170029534567977</v>
      </c>
      <c r="DN204" s="89">
        <f ca="1">DM204-DM204*'SaaS - Churn'!DM204-DM204*'SaaS - Downselling'!DM204-DM204*'SaaS - Downselling'!DM136+DM68*'SaaS - Upselling'!DM136+DM136*'SaaS - Upselling'!DM204</f>
        <v>8.9866289438766174</v>
      </c>
      <c r="DO204" s="89">
        <f ca="1">DN204-DN204*'SaaS - Churn'!DN204-DN204*'SaaS - Downselling'!DN204-DN204*'SaaS - Downselling'!DN136+DN68*'SaaS - Upselling'!DN136+DN136*'SaaS - Upselling'!DN204</f>
        <v>8.8068963649990852</v>
      </c>
      <c r="DP204" s="89">
        <f ca="1">DO204-DO204*'SaaS - Churn'!DO204-DO204*'SaaS - Downselling'!DO204-DO204*'SaaS - Downselling'!DO136+DO68*'SaaS - Upselling'!DO136+DO136*'SaaS - Upselling'!DO204</f>
        <v>8.6307584376991038</v>
      </c>
      <c r="DQ204" s="89">
        <f ca="1">DP204-DP204*'SaaS - Churn'!DP204-DP204*'SaaS - Downselling'!DP204-DP204*'SaaS - Downselling'!DP136+DP68*'SaaS - Upselling'!DP136+DP136*'SaaS - Upselling'!DP204</f>
        <v>8.4581432689451219</v>
      </c>
      <c r="DR204" s="89">
        <f ca="1">DQ204-DQ204*'SaaS - Churn'!DQ204-DQ204*'SaaS - Downselling'!DQ204-DQ204*'SaaS - Downselling'!DQ136+DQ68*'SaaS - Upselling'!DQ136+DQ136*'SaaS - Upselling'!DQ204</f>
        <v>8.2889804035662191</v>
      </c>
    </row>
    <row r="205" spans="2:122" ht="15.75" customHeight="1">
      <c r="B205" s="27"/>
    </row>
    <row r="206" spans="2:122" ht="15.75" customHeight="1">
      <c r="B206" s="80" t="s">
        <v>291</v>
      </c>
      <c r="BK206" s="70">
        <f t="shared" ref="BK206:DR206" ca="1" si="2">+BK144
+IFERROR(INDEX(D145:BK204,60-0,1),0)
+IFERROR(INDEX(D145:BK204,60-1,2),0)
+IFERROR(INDEX(D145:BK204,60-2,3),0)
+IFERROR(INDEX(D145:BK204,60-3,4),0)
+IFERROR(INDEX(D145:BK204,60-4,5),0)
+IFERROR(INDEX(D145:BK204,60-5,6),0)
+IFERROR(INDEX(D145:BK204,60-6,7),0)
+IFERROR(INDEX(D145:BK204,60-7,8),0)
+IFERROR(INDEX(D145:BK204,60-8,9),0)
+IFERROR(INDEX(D145:BK204,60-9,10),0)
+IFERROR(INDEX(D145:BK204,60-10,11),0)
+IFERROR(INDEX(D145:BK204,60-11,12),0)
+IFERROR(INDEX(D145:BK204,60-12,13),0)
+IFERROR(INDEX(D145:BK204,60-13,14),0)
+IFERROR(INDEX(D145:BK204,60-14,15),0)
+IFERROR(INDEX(D145:BK204,60-15,16),0)
+IFERROR(INDEX(D145:BK204,60-16,17),0)
+IFERROR(INDEX(D145:BK204,60-17,18),0)
+IFERROR(INDEX(D145:BK204,60-18,19),0)
+IFERROR(INDEX(D145:BK204,60-19,20),0)
+IFERROR(INDEX(D145:BK204,60-20,21),0)
+IFERROR(INDEX(D145:BK204,60-21,22),0)
+IFERROR(INDEX(D145:BK204,60-22,23),0)
+IFERROR(INDEX(D145:BK204,60-23,24),0)
+IFERROR(INDEX(D145:BK204,60-24,25),0)
+IFERROR(INDEX(D145:BK204,60-25,26),0)
+IFERROR(INDEX(D145:BK204,60-26,27),0)
+IFERROR(INDEX(D145:BK204,60-27,28),0)
+IFERROR(INDEX(D145:BK204,60-28,29),0)
+IFERROR(INDEX(D145:BK204,60-29,30),0)
+IFERROR(INDEX(D145:BK204,60-30,31),0)
+IFERROR(INDEX(D145:BK204,60-31,32),0)
+IFERROR(INDEX(D145:BK204,60-32,33),0)
+IFERROR(INDEX(D145:BK204,60-33,34),0)
+IFERROR(INDEX(D145:BK204,60-34,35),0)
+IFERROR(INDEX(D145:BK204,60-35,36),0)
+IFERROR(INDEX(D145:BK204,60-36,37),0)
+IFERROR(INDEX(D145:BK204,60-37,38),0)
+IFERROR(INDEX(D145:BK204,60-38,39),0)
+IFERROR(INDEX(D145:BK204,60-39,40),0)
+IFERROR(INDEX(D145:BK204,60-40,41),0)
+IFERROR(INDEX(D145:BK204,60-41,42),0)
+IFERROR(INDEX(D145:BK204,60-42,43),0)
+IFERROR(INDEX(D145:BK204,60-43,44),0)
+IFERROR(INDEX(D145:BK204,60-44,45),0)
+IFERROR(INDEX(D145:BK204,60-45,46),0)
+IFERROR(INDEX(D145:BK204,60-46,47),0)
+IFERROR(INDEX(D145:BK204,60-47,48),0)
+IFERROR(INDEX(D145:BK204,60-48,49),0)
+IFERROR(INDEX(D145:BK204,60-49,50),0)
+IFERROR(INDEX(D145:BK204,60-50,51),0)
+IFERROR(INDEX(D145:BK204,60-51,52),0)
+IFERROR(INDEX(D145:BK204,60-52,53),0)
+IFERROR(INDEX(D145:BK204,60-53,54),0)
+IFERROR(INDEX(D145:BK204,60-54,55),0)
+IFERROR(INDEX(D145:BK204,60-55,56),0)
+IFERROR(INDEX(D145:BK204,60-56,57),0)
+IFERROR(INDEX(D145:BK204,60-57,58),0)
+IFERROR(INDEX(D145:BK204,60-58,59),0)
+IFERROR(INDEX(D145:BK204,60-59,60),0)</f>
        <v>10</v>
      </c>
      <c r="BL206" s="70">
        <f t="shared" ca="1" si="2"/>
        <v>9.8000000000000007</v>
      </c>
      <c r="BM206" s="70">
        <f t="shared" ca="1" si="2"/>
        <v>9.604000000000001</v>
      </c>
      <c r="BN206" s="70">
        <f t="shared" ca="1" si="2"/>
        <v>9.4119200000000003</v>
      </c>
      <c r="BO206" s="70">
        <f t="shared" ca="1" si="2"/>
        <v>9.2236816000000008</v>
      </c>
      <c r="BP206" s="70">
        <f t="shared" ca="1" si="2"/>
        <v>9.0392079680000013</v>
      </c>
      <c r="BQ206" s="70">
        <f t="shared" ca="1" si="2"/>
        <v>8.8584238086400013</v>
      </c>
      <c r="BR206" s="70">
        <f t="shared" ca="1" si="2"/>
        <v>9.3812553324671999</v>
      </c>
      <c r="BS206" s="70">
        <f t="shared" ca="1" si="2"/>
        <v>10.593630225817856</v>
      </c>
      <c r="BT206" s="70">
        <f t="shared" ca="1" si="2"/>
        <v>12.481757621301499</v>
      </c>
      <c r="BU206" s="70">
        <f t="shared" ca="1" si="2"/>
        <v>14.332122468875468</v>
      </c>
      <c r="BV206" s="70">
        <f t="shared" ca="1" si="2"/>
        <v>16.14548001949796</v>
      </c>
      <c r="BW206" s="70">
        <f t="shared" ca="1" si="2"/>
        <v>17.922570419107998</v>
      </c>
      <c r="BX206" s="70">
        <f t="shared" ca="1" si="2"/>
        <v>20.364119010725844</v>
      </c>
      <c r="BY206" s="70">
        <f t="shared" ca="1" si="2"/>
        <v>23.456836630511322</v>
      </c>
      <c r="BZ206" s="70">
        <f t="shared" ca="1" si="2"/>
        <v>27.187699897901098</v>
      </c>
      <c r="CA206" s="70">
        <f t="shared" ca="1" si="2"/>
        <v>30.843945899943076</v>
      </c>
      <c r="CB206" s="70">
        <f t="shared" ca="1" si="2"/>
        <v>34.427066981944215</v>
      </c>
      <c r="CC206" s="70">
        <f t="shared" ca="1" si="2"/>
        <v>38.638525642305339</v>
      </c>
      <c r="CD206" s="70">
        <f t="shared" ca="1" si="2"/>
        <v>43.465755129459232</v>
      </c>
      <c r="CE206" s="70">
        <f t="shared" ca="1" si="2"/>
        <v>48.896440026870046</v>
      </c>
      <c r="CF206" s="70">
        <f t="shared" ca="1" si="2"/>
        <v>55.618511226332657</v>
      </c>
      <c r="CG206" s="70">
        <f t="shared" ca="1" si="2"/>
        <v>63.606141001805987</v>
      </c>
      <c r="CH206" s="70">
        <f t="shared" ca="1" si="2"/>
        <v>72.834018181769849</v>
      </c>
      <c r="CI206" s="70">
        <f t="shared" ca="1" si="2"/>
        <v>81.877337818134478</v>
      </c>
      <c r="CJ206" s="70">
        <f t="shared" ca="1" si="2"/>
        <v>93.53979106177178</v>
      </c>
      <c r="CK206" s="70">
        <f t="shared" ca="1" si="2"/>
        <v>107.76899524053636</v>
      </c>
      <c r="CL206" s="70">
        <f t="shared" ca="1" si="2"/>
        <v>124.51361533572562</v>
      </c>
      <c r="CM206" s="70">
        <f t="shared" ca="1" si="2"/>
        <v>140.92334302901108</v>
      </c>
      <c r="CN206" s="70">
        <f t="shared" ca="1" si="2"/>
        <v>157.00487616843085</v>
      </c>
      <c r="CO206" s="70">
        <f t="shared" ca="1" si="2"/>
        <v>175.56477864506229</v>
      </c>
      <c r="CP206" s="70">
        <f t="shared" ca="1" si="2"/>
        <v>196.55348307216099</v>
      </c>
      <c r="CQ206" s="70">
        <f t="shared" ca="1" si="2"/>
        <v>219.92241341071784</v>
      </c>
      <c r="CR206" s="70">
        <f t="shared" ca="1" si="2"/>
        <v>242.82396514250345</v>
      </c>
      <c r="CS206" s="70">
        <f t="shared" ca="1" si="2"/>
        <v>265.26748583965349</v>
      </c>
      <c r="CT206" s="70">
        <f t="shared" ca="1" si="2"/>
        <v>287.26213612286045</v>
      </c>
      <c r="CU206" s="70">
        <f t="shared" ca="1" si="2"/>
        <v>308.81689340040316</v>
      </c>
      <c r="CV206" s="70">
        <f t="shared" ca="1" si="2"/>
        <v>329.94055553239497</v>
      </c>
      <c r="CW206" s="70">
        <f t="shared" ca="1" si="2"/>
        <v>350.64174442174709</v>
      </c>
      <c r="CX206" s="70">
        <f t="shared" ca="1" si="2"/>
        <v>370.92890953331226</v>
      </c>
      <c r="CY206" s="70">
        <f t="shared" ca="1" si="2"/>
        <v>390.81033134264595</v>
      </c>
      <c r="CZ206" s="70">
        <f t="shared" ca="1" si="2"/>
        <v>410.29412471579298</v>
      </c>
      <c r="DA206" s="70">
        <f t="shared" ca="1" si="2"/>
        <v>429.38824222147707</v>
      </c>
      <c r="DB206" s="70">
        <f t="shared" ca="1" si="2"/>
        <v>448.10047737704764</v>
      </c>
      <c r="DC206" s="70">
        <f t="shared" ca="1" si="2"/>
        <v>466.43846782950652</v>
      </c>
      <c r="DD206" s="70">
        <f t="shared" ca="1" si="2"/>
        <v>484.40969847291643</v>
      </c>
      <c r="DE206" s="70">
        <f t="shared" ca="1" si="2"/>
        <v>502.021504503458</v>
      </c>
      <c r="DF206" s="70">
        <f t="shared" ca="1" si="2"/>
        <v>519.28107441338886</v>
      </c>
      <c r="DG206" s="70">
        <f t="shared" ca="1" si="2"/>
        <v>536.19545292512089</v>
      </c>
      <c r="DH206" s="70">
        <f t="shared" ca="1" si="2"/>
        <v>552.77154386661869</v>
      </c>
      <c r="DI206" s="70">
        <f t="shared" ca="1" si="2"/>
        <v>569.01611298928617</v>
      </c>
      <c r="DJ206" s="70">
        <f t="shared" ca="1" si="2"/>
        <v>584.93579072950047</v>
      </c>
      <c r="DK206" s="70">
        <f t="shared" ca="1" si="2"/>
        <v>600.53707491491036</v>
      </c>
      <c r="DL206" s="70">
        <f t="shared" ca="1" si="2"/>
        <v>615.82633341661233</v>
      </c>
      <c r="DM206" s="70">
        <f t="shared" ca="1" si="2"/>
        <v>630.80980674828015</v>
      </c>
      <c r="DN206" s="70">
        <f t="shared" ca="1" si="2"/>
        <v>645.49361061331467</v>
      </c>
      <c r="DO206" s="70">
        <f t="shared" ca="1" si="2"/>
        <v>659.88373840104828</v>
      </c>
      <c r="DP206" s="70">
        <f t="shared" ca="1" si="2"/>
        <v>673.98606363302713</v>
      </c>
      <c r="DQ206" s="70">
        <f t="shared" ca="1" si="2"/>
        <v>687.80634236036656</v>
      </c>
      <c r="DR206" s="70">
        <f t="shared" ca="1" si="2"/>
        <v>701.35021551315924</v>
      </c>
    </row>
    <row r="207" spans="2:122" ht="15.75" customHeight="1">
      <c r="B207" s="27"/>
    </row>
    <row r="208" spans="2:122" ht="15.75" customHeight="1">
      <c r="B208" s="27"/>
    </row>
    <row r="209" spans="2:122" ht="15.75" customHeight="1">
      <c r="B209" s="27"/>
    </row>
    <row r="210" spans="2:122" ht="15.75" customHeight="1">
      <c r="B210" s="80" t="s">
        <v>292</v>
      </c>
      <c r="BJ210" s="89"/>
      <c r="BK210" s="89"/>
      <c r="BL210" s="89"/>
      <c r="BM210" s="89"/>
      <c r="BN210" s="89"/>
      <c r="BO210" s="89"/>
      <c r="BP210" s="89"/>
      <c r="BQ210" s="89"/>
      <c r="BR210" s="89"/>
      <c r="BS210" s="89"/>
      <c r="BT210" s="89"/>
      <c r="BU210" s="89"/>
      <c r="BV210" s="89"/>
      <c r="BW210" s="89"/>
      <c r="BX210" s="89"/>
      <c r="BY210" s="89"/>
      <c r="BZ210" s="89"/>
      <c r="CA210" s="89"/>
      <c r="CB210" s="89"/>
      <c r="CC210" s="89"/>
      <c r="CD210" s="89"/>
      <c r="CE210" s="89"/>
      <c r="CF210" s="89"/>
      <c r="CG210" s="89"/>
      <c r="CH210" s="89"/>
      <c r="CI210" s="89"/>
      <c r="CJ210" s="89"/>
      <c r="CK210" s="89"/>
      <c r="CL210" s="89"/>
      <c r="CM210" s="89"/>
      <c r="CN210" s="89"/>
      <c r="CO210" s="89"/>
      <c r="CP210" s="89"/>
      <c r="CQ210" s="89"/>
      <c r="CR210" s="89"/>
      <c r="CS210" s="89"/>
      <c r="CT210" s="89"/>
      <c r="CU210" s="89"/>
      <c r="CV210" s="89"/>
      <c r="CW210" s="89"/>
      <c r="CX210" s="89"/>
      <c r="CY210" s="89"/>
      <c r="CZ210" s="89"/>
      <c r="DA210" s="89"/>
      <c r="DB210" s="89"/>
      <c r="DC210" s="89"/>
      <c r="DD210" s="89"/>
      <c r="DE210" s="89"/>
      <c r="DF210" s="89"/>
      <c r="DG210" s="89"/>
      <c r="DH210" s="89"/>
      <c r="DI210" s="89"/>
      <c r="DJ210" s="89"/>
      <c r="DK210" s="89"/>
      <c r="DL210" s="89"/>
      <c r="DM210" s="89"/>
      <c r="DN210" s="89"/>
      <c r="DO210" s="89"/>
      <c r="DP210" s="89"/>
      <c r="DQ210" s="89"/>
      <c r="DR210" s="89"/>
    </row>
    <row r="211" spans="2:122" ht="15.75" customHeight="1">
      <c r="B211" s="27"/>
      <c r="BJ211" s="89"/>
      <c r="BK211" s="56">
        <v>1</v>
      </c>
      <c r="BL211" s="56">
        <v>2</v>
      </c>
      <c r="BM211" s="56">
        <v>3</v>
      </c>
      <c r="BN211" s="56">
        <v>4</v>
      </c>
      <c r="BO211" s="56">
        <v>5</v>
      </c>
      <c r="BP211" s="56">
        <v>6</v>
      </c>
      <c r="BQ211" s="56">
        <v>7</v>
      </c>
      <c r="BR211" s="56">
        <v>8</v>
      </c>
      <c r="BS211" s="56">
        <v>9</v>
      </c>
      <c r="BT211" s="56">
        <v>10</v>
      </c>
      <c r="BU211" s="56">
        <v>11</v>
      </c>
      <c r="BV211" s="70">
        <v>12</v>
      </c>
      <c r="BW211" s="56">
        <v>13</v>
      </c>
      <c r="BX211" s="56">
        <v>14</v>
      </c>
      <c r="BY211" s="56">
        <v>15</v>
      </c>
      <c r="BZ211" s="56">
        <v>16</v>
      </c>
      <c r="CA211" s="56">
        <v>17</v>
      </c>
      <c r="CB211" s="56">
        <v>18</v>
      </c>
      <c r="CC211" s="56">
        <v>19</v>
      </c>
      <c r="CD211" s="56">
        <v>20</v>
      </c>
      <c r="CE211" s="56">
        <v>21</v>
      </c>
      <c r="CF211" s="56">
        <v>22</v>
      </c>
      <c r="CG211" s="56">
        <v>23</v>
      </c>
      <c r="CH211" s="56">
        <v>24</v>
      </c>
      <c r="CI211" s="56">
        <v>25</v>
      </c>
      <c r="CJ211" s="56">
        <v>26</v>
      </c>
      <c r="CK211" s="56">
        <v>27</v>
      </c>
      <c r="CL211" s="56">
        <v>28</v>
      </c>
      <c r="CM211" s="56">
        <v>29</v>
      </c>
      <c r="CN211" s="56">
        <v>30</v>
      </c>
      <c r="CO211" s="56">
        <v>31</v>
      </c>
      <c r="CP211" s="56">
        <v>32</v>
      </c>
      <c r="CQ211" s="56">
        <v>33</v>
      </c>
      <c r="CR211" s="56">
        <v>34</v>
      </c>
      <c r="CS211" s="56">
        <v>35</v>
      </c>
      <c r="CT211" s="56">
        <v>36</v>
      </c>
      <c r="CU211" s="56">
        <v>37</v>
      </c>
      <c r="CV211" s="56">
        <v>38</v>
      </c>
      <c r="CW211" s="56">
        <v>39</v>
      </c>
      <c r="CX211" s="56">
        <v>40</v>
      </c>
      <c r="CY211" s="56">
        <v>41</v>
      </c>
      <c r="CZ211" s="56">
        <v>42</v>
      </c>
      <c r="DA211" s="56">
        <v>43</v>
      </c>
      <c r="DB211" s="56">
        <v>44</v>
      </c>
      <c r="DC211" s="56">
        <v>45</v>
      </c>
      <c r="DD211" s="56">
        <v>46</v>
      </c>
      <c r="DE211" s="56">
        <v>47</v>
      </c>
      <c r="DF211" s="56">
        <v>48</v>
      </c>
      <c r="DG211" s="56">
        <v>49</v>
      </c>
      <c r="DH211" s="56">
        <v>50</v>
      </c>
      <c r="DI211" s="56">
        <v>51</v>
      </c>
      <c r="DJ211" s="56">
        <v>52</v>
      </c>
      <c r="DK211" s="56">
        <v>53</v>
      </c>
      <c r="DL211" s="56">
        <v>54</v>
      </c>
      <c r="DM211" s="56">
        <v>55</v>
      </c>
      <c r="DN211" s="56">
        <v>56</v>
      </c>
      <c r="DO211" s="56">
        <v>57</v>
      </c>
      <c r="DP211" s="56">
        <v>58</v>
      </c>
      <c r="DQ211" s="56">
        <v>59</v>
      </c>
      <c r="DR211" s="56">
        <v>60</v>
      </c>
    </row>
    <row r="212" spans="2:122" ht="15.75" customHeight="1">
      <c r="B212" s="80" t="s">
        <v>86</v>
      </c>
      <c r="BJ212" s="89"/>
      <c r="BK212" s="89">
        <f>'SaaS - Cohorts (Logos)'!BK8+'SaaS - Cohorts (Logos)'!BK76+'SaaS - Cohorts (Logos)'!BK144</f>
        <v>60</v>
      </c>
      <c r="BL212" s="89">
        <f>'SaaS - Cohorts (Logos)'!BL8+'SaaS - Cohorts (Logos)'!BL76+'SaaS - Cohorts (Logos)'!BL144</f>
        <v>58.8</v>
      </c>
      <c r="BM212" s="89">
        <f>'SaaS - Cohorts (Logos)'!BM8+'SaaS - Cohorts (Logos)'!BM76+'SaaS - Cohorts (Logos)'!BM144</f>
        <v>57.623999999999995</v>
      </c>
      <c r="BN212" s="89">
        <f>'SaaS - Cohorts (Logos)'!BN8+'SaaS - Cohorts (Logos)'!BN76+'SaaS - Cohorts (Logos)'!BN144</f>
        <v>56.471520000000005</v>
      </c>
      <c r="BO212" s="89">
        <f>'SaaS - Cohorts (Logos)'!BO8+'SaaS - Cohorts (Logos)'!BO76+'SaaS - Cohorts (Logos)'!BO144</f>
        <v>55.342089600000001</v>
      </c>
      <c r="BP212" s="89">
        <f>'SaaS - Cohorts (Logos)'!BP8+'SaaS - Cohorts (Logos)'!BP76+'SaaS - Cohorts (Logos)'!BP144</f>
        <v>54.235247807999997</v>
      </c>
      <c r="BQ212" s="89">
        <f>'SaaS - Cohorts (Logos)'!BQ8+'SaaS - Cohorts (Logos)'!BQ76+'SaaS - Cohorts (Logos)'!BQ144</f>
        <v>53.150542851840001</v>
      </c>
      <c r="BR212" s="89">
        <f>'SaaS - Cohorts (Logos)'!BR8+'SaaS - Cohorts (Logos)'!BR76+'SaaS - Cohorts (Logos)'!BR144</f>
        <v>52.0875319948032</v>
      </c>
      <c r="BS212" s="89">
        <f>'SaaS - Cohorts (Logos)'!BS8+'SaaS - Cohorts (Logos)'!BS76+'SaaS - Cohorts (Logos)'!BS144</f>
        <v>51.045781354907135</v>
      </c>
      <c r="BT212" s="89">
        <f>'SaaS - Cohorts (Logos)'!BT8+'SaaS - Cohorts (Logos)'!BT76+'SaaS - Cohorts (Logos)'!BT144</f>
        <v>50.024865727809001</v>
      </c>
      <c r="BU212" s="89">
        <f>'SaaS - Cohorts (Logos)'!BU8+'SaaS - Cohorts (Logos)'!BU76+'SaaS - Cohorts (Logos)'!BU144</f>
        <v>49.024368413252809</v>
      </c>
      <c r="BV212" s="89">
        <f>'SaaS - Cohorts (Logos)'!BV8+'SaaS - Cohorts (Logos)'!BV76+'SaaS - Cohorts (Logos)'!BV144</f>
        <v>48.043881044987756</v>
      </c>
      <c r="BW212" s="89">
        <f>'SaaS - Cohorts (Logos)'!BW8+'SaaS - Cohorts (Logos)'!BW76+'SaaS - Cohorts (Logos)'!BW144</f>
        <v>47.083003424088005</v>
      </c>
      <c r="BX212" s="89">
        <f>'SaaS - Cohorts (Logos)'!BX8+'SaaS - Cohorts (Logos)'!BX76+'SaaS - Cohorts (Logos)'!BX144</f>
        <v>46.141343355606239</v>
      </c>
      <c r="BY212" s="89">
        <f>'SaaS - Cohorts (Logos)'!BY8+'SaaS - Cohorts (Logos)'!BY76+'SaaS - Cohorts (Logos)'!BY144</f>
        <v>45.218516488494124</v>
      </c>
      <c r="BZ212" s="89">
        <f>'SaaS - Cohorts (Logos)'!BZ8+'SaaS - Cohorts (Logos)'!BZ76+'SaaS - Cohorts (Logos)'!BZ144</f>
        <v>44.314146158724242</v>
      </c>
      <c r="CA212" s="89">
        <f>'SaaS - Cohorts (Logos)'!CA8+'SaaS - Cohorts (Logos)'!CA76+'SaaS - Cohorts (Logos)'!CA144</f>
        <v>43.427863235549758</v>
      </c>
      <c r="CB212" s="89">
        <f>'SaaS - Cohorts (Logos)'!CB8+'SaaS - Cohorts (Logos)'!CB76+'SaaS - Cohorts (Logos)'!CB144</f>
        <v>42.559305970838764</v>
      </c>
      <c r="CC212" s="89">
        <f>'SaaS - Cohorts (Logos)'!CC8+'SaaS - Cohorts (Logos)'!CC76+'SaaS - Cohorts (Logos)'!CC144</f>
        <v>41.708119851421991</v>
      </c>
      <c r="CD212" s="89">
        <f>'SaaS - Cohorts (Logos)'!CD8+'SaaS - Cohorts (Logos)'!CD76+'SaaS - Cohorts (Logos)'!CD144</f>
        <v>40.873957454393548</v>
      </c>
      <c r="CE212" s="89">
        <f>'SaaS - Cohorts (Logos)'!CE8+'SaaS - Cohorts (Logos)'!CE76+'SaaS - Cohorts (Logos)'!CE144</f>
        <v>40.056478305305674</v>
      </c>
      <c r="CF212" s="89">
        <f>'SaaS - Cohorts (Logos)'!CF8+'SaaS - Cohorts (Logos)'!CF76+'SaaS - Cohorts (Logos)'!CF144</f>
        <v>39.255348739199555</v>
      </c>
      <c r="CG212" s="89">
        <f>'SaaS - Cohorts (Logos)'!CG8+'SaaS - Cohorts (Logos)'!CG76+'SaaS - Cohorts (Logos)'!CG144</f>
        <v>38.470241764415562</v>
      </c>
      <c r="CH212" s="89">
        <f>'SaaS - Cohorts (Logos)'!CH8+'SaaS - Cohorts (Logos)'!CH76+'SaaS - Cohorts (Logos)'!CH144</f>
        <v>37.700836929127256</v>
      </c>
      <c r="CI212" s="89">
        <f>'SaaS - Cohorts (Logos)'!CI8+'SaaS - Cohorts (Logos)'!CI76+'SaaS - Cohorts (Logos)'!CI144</f>
        <v>36.946820190544706</v>
      </c>
      <c r="CJ212" s="89">
        <f>'SaaS - Cohorts (Logos)'!CJ8+'SaaS - Cohorts (Logos)'!CJ76+'SaaS - Cohorts (Logos)'!CJ144</f>
        <v>36.207883786733817</v>
      </c>
      <c r="CK212" s="89">
        <f>'SaaS - Cohorts (Logos)'!CK8+'SaaS - Cohorts (Logos)'!CK76+'SaaS - Cohorts (Logos)'!CK144</f>
        <v>35.483726110999143</v>
      </c>
      <c r="CL212" s="89">
        <f>'SaaS - Cohorts (Logos)'!CL8+'SaaS - Cohorts (Logos)'!CL76+'SaaS - Cohorts (Logos)'!CL144</f>
        <v>34.774051588779159</v>
      </c>
      <c r="CM212" s="89">
        <f>'SaaS - Cohorts (Logos)'!CM8+'SaaS - Cohorts (Logos)'!CM76+'SaaS - Cohorts (Logos)'!CM144</f>
        <v>34.078570557003573</v>
      </c>
      <c r="CN212" s="89">
        <f>'SaaS - Cohorts (Logos)'!CN8+'SaaS - Cohorts (Logos)'!CN76+'SaaS - Cohorts (Logos)'!CN144</f>
        <v>33.396999145863504</v>
      </c>
      <c r="CO212" s="89">
        <f>'SaaS - Cohorts (Logos)'!CO8+'SaaS - Cohorts (Logos)'!CO76+'SaaS - Cohorts (Logos)'!CO144</f>
        <v>32.729059162946236</v>
      </c>
      <c r="CP212" s="89">
        <f>'SaaS - Cohorts (Logos)'!CP8+'SaaS - Cohorts (Logos)'!CP76+'SaaS - Cohorts (Logos)'!CP144</f>
        <v>32.074477979687309</v>
      </c>
      <c r="CQ212" s="89">
        <f>'SaaS - Cohorts (Logos)'!CQ8+'SaaS - Cohorts (Logos)'!CQ76+'SaaS - Cohorts (Logos)'!CQ144</f>
        <v>31.432988420093562</v>
      </c>
      <c r="CR212" s="89">
        <f>'SaaS - Cohorts (Logos)'!CR8+'SaaS - Cohorts (Logos)'!CR76+'SaaS - Cohorts (Logos)'!CR144</f>
        <v>30.804328651691691</v>
      </c>
      <c r="CS212" s="89">
        <f>'SaaS - Cohorts (Logos)'!CS8+'SaaS - Cohorts (Logos)'!CS76+'SaaS - Cohorts (Logos)'!CS144</f>
        <v>30.188242078657858</v>
      </c>
      <c r="CT212" s="89">
        <f>'SaaS - Cohorts (Logos)'!CT8+'SaaS - Cohorts (Logos)'!CT76+'SaaS - Cohorts (Logos)'!CT144</f>
        <v>29.584477237084698</v>
      </c>
      <c r="CU212" s="89">
        <f>'SaaS - Cohorts (Logos)'!CU8+'SaaS - Cohorts (Logos)'!CU76+'SaaS - Cohorts (Logos)'!CU144</f>
        <v>28.992787692343008</v>
      </c>
      <c r="CV212" s="89">
        <f>'SaaS - Cohorts (Logos)'!CV8+'SaaS - Cohorts (Logos)'!CV76+'SaaS - Cohorts (Logos)'!CV144</f>
        <v>28.412931938496143</v>
      </c>
      <c r="CW212" s="89">
        <f>'SaaS - Cohorts (Logos)'!CW8+'SaaS - Cohorts (Logos)'!CW76+'SaaS - Cohorts (Logos)'!CW144</f>
        <v>27.844673299726225</v>
      </c>
      <c r="CX212" s="89">
        <f>'SaaS - Cohorts (Logos)'!CX8+'SaaS - Cohorts (Logos)'!CX76+'SaaS - Cohorts (Logos)'!CX144</f>
        <v>27.287779833731697</v>
      </c>
      <c r="CY212" s="89">
        <f>'SaaS - Cohorts (Logos)'!CY8+'SaaS - Cohorts (Logos)'!CY76+'SaaS - Cohorts (Logos)'!CY144</f>
        <v>26.742024237057063</v>
      </c>
      <c r="CZ212" s="89">
        <f>'SaaS - Cohorts (Logos)'!CZ8+'SaaS - Cohorts (Logos)'!CZ76+'SaaS - Cohorts (Logos)'!CZ144</f>
        <v>26.20718375231592</v>
      </c>
      <c r="DA212" s="89">
        <f>'SaaS - Cohorts (Logos)'!DA8+'SaaS - Cohorts (Logos)'!DA76+'SaaS - Cohorts (Logos)'!DA144</f>
        <v>25.683040077269599</v>
      </c>
      <c r="DB212" s="89">
        <f>'SaaS - Cohorts (Logos)'!DB8+'SaaS - Cohorts (Logos)'!DB76+'SaaS - Cohorts (Logos)'!DB144</f>
        <v>25.169379275724204</v>
      </c>
      <c r="DC212" s="89">
        <f>'SaaS - Cohorts (Logos)'!DC8+'SaaS - Cohorts (Logos)'!DC76+'SaaS - Cohorts (Logos)'!DC144</f>
        <v>24.665991690209726</v>
      </c>
      <c r="DD212" s="89">
        <f>'SaaS - Cohorts (Logos)'!DD8+'SaaS - Cohorts (Logos)'!DD76+'SaaS - Cohorts (Logos)'!DD144</f>
        <v>24.172671856405533</v>
      </c>
      <c r="DE212" s="89">
        <f>'SaaS - Cohorts (Logos)'!DE8+'SaaS - Cohorts (Logos)'!DE76+'SaaS - Cohorts (Logos)'!DE144</f>
        <v>23.68921841927742</v>
      </c>
      <c r="DF212" s="89">
        <f>'SaaS - Cohorts (Logos)'!DF8+'SaaS - Cohorts (Logos)'!DF76+'SaaS - Cohorts (Logos)'!DF144</f>
        <v>23.215434050891872</v>
      </c>
      <c r="DG212" s="89">
        <f>'SaaS - Cohorts (Logos)'!DG8+'SaaS - Cohorts (Logos)'!DG76+'SaaS - Cohorts (Logos)'!DG144</f>
        <v>22.751125369874032</v>
      </c>
      <c r="DH212" s="89">
        <f>'SaaS - Cohorts (Logos)'!DH8+'SaaS - Cohorts (Logos)'!DH76+'SaaS - Cohorts (Logos)'!DH144</f>
        <v>22.296102862476552</v>
      </c>
      <c r="DI212" s="89">
        <f>'SaaS - Cohorts (Logos)'!DI8+'SaaS - Cohorts (Logos)'!DI76+'SaaS - Cohorts (Logos)'!DI144</f>
        <v>21.850180805227016</v>
      </c>
      <c r="DJ212" s="89">
        <f>'SaaS - Cohorts (Logos)'!DJ8+'SaaS - Cohorts (Logos)'!DJ76+'SaaS - Cohorts (Logos)'!DJ144</f>
        <v>21.413177189122479</v>
      </c>
      <c r="DK212" s="89">
        <f>'SaaS - Cohorts (Logos)'!DK8+'SaaS - Cohorts (Logos)'!DK76+'SaaS - Cohorts (Logos)'!DK144</f>
        <v>20.984913645340029</v>
      </c>
      <c r="DL212" s="89">
        <f>'SaaS - Cohorts (Logos)'!DL8+'SaaS - Cohorts (Logos)'!DL76+'SaaS - Cohorts (Logos)'!DL144</f>
        <v>20.565215372433229</v>
      </c>
      <c r="DM212" s="89">
        <f>'SaaS - Cohorts (Logos)'!DM8+'SaaS - Cohorts (Logos)'!DM76+'SaaS - Cohorts (Logos)'!DM144</f>
        <v>20.153911064984563</v>
      </c>
      <c r="DN212" s="89">
        <f>'SaaS - Cohorts (Logos)'!DN8+'SaaS - Cohorts (Logos)'!DN76+'SaaS - Cohorts (Logos)'!DN144</f>
        <v>19.750832843684872</v>
      </c>
      <c r="DO212" s="89">
        <f>'SaaS - Cohorts (Logos)'!DO8+'SaaS - Cohorts (Logos)'!DO76+'SaaS - Cohorts (Logos)'!DO144</f>
        <v>19.355816186811175</v>
      </c>
      <c r="DP212" s="89">
        <f>'SaaS - Cohorts (Logos)'!DP8+'SaaS - Cohorts (Logos)'!DP76+'SaaS - Cohorts (Logos)'!DP144</f>
        <v>18.968699863074949</v>
      </c>
      <c r="DQ212" s="89">
        <f>'SaaS - Cohorts (Logos)'!DQ8+'SaaS - Cohorts (Logos)'!DQ76+'SaaS - Cohorts (Logos)'!DQ144</f>
        <v>18.58932586581345</v>
      </c>
      <c r="DR212" s="89">
        <f>'SaaS - Cohorts (Logos)'!DR8+'SaaS - Cohorts (Logos)'!DR76+'SaaS - Cohorts (Logos)'!DR144</f>
        <v>18.217539348497183</v>
      </c>
    </row>
    <row r="213" spans="2:122" ht="15.75" customHeight="1">
      <c r="B213" s="195">
        <f t="array" ref="B213:B272">TRANSPOSE('SaaS - Budget'!S3:BZ3)</f>
        <v>43101</v>
      </c>
      <c r="BJ213" s="89"/>
      <c r="BK213" s="89">
        <f ca="1">'SaaS - Cohorts (Logos)'!BK9+'SaaS - Cohorts (Logos)'!BK77+'SaaS - Cohorts (Logos)'!BK145</f>
        <v>0</v>
      </c>
      <c r="BL213" s="89">
        <f ca="1">'SaaS - Cohorts (Logos)'!BL9+'SaaS - Cohorts (Logos)'!BL77+'SaaS - Cohorts (Logos)'!BL145</f>
        <v>0</v>
      </c>
      <c r="BM213" s="89">
        <f ca="1">'SaaS - Cohorts (Logos)'!BM9+'SaaS - Cohorts (Logos)'!BM77+'SaaS - Cohorts (Logos)'!BM145</f>
        <v>0</v>
      </c>
      <c r="BN213" s="89">
        <f ca="1">'SaaS - Cohorts (Logos)'!BN9+'SaaS - Cohorts (Logos)'!BN77+'SaaS - Cohorts (Logos)'!BN145</f>
        <v>0</v>
      </c>
      <c r="BO213" s="89">
        <f ca="1">'SaaS - Cohorts (Logos)'!BO9+'SaaS - Cohorts (Logos)'!BO77+'SaaS - Cohorts (Logos)'!BO145</f>
        <v>0</v>
      </c>
      <c r="BP213" s="89">
        <f ca="1">'SaaS - Cohorts (Logos)'!BP9+'SaaS - Cohorts (Logos)'!BP77+'SaaS - Cohorts (Logos)'!BP145</f>
        <v>0</v>
      </c>
      <c r="BQ213" s="89">
        <f ca="1">'SaaS - Cohorts (Logos)'!BQ9+'SaaS - Cohorts (Logos)'!BQ77+'SaaS - Cohorts (Logos)'!BQ145</f>
        <v>0</v>
      </c>
      <c r="BR213" s="89">
        <f ca="1">'SaaS - Cohorts (Logos)'!BR9+'SaaS - Cohorts (Logos)'!BR77+'SaaS - Cohorts (Logos)'!BR145</f>
        <v>0</v>
      </c>
      <c r="BS213" s="89">
        <f ca="1">'SaaS - Cohorts (Logos)'!BS9+'SaaS - Cohorts (Logos)'!BS77+'SaaS - Cohorts (Logos)'!BS145</f>
        <v>0</v>
      </c>
      <c r="BT213" s="89">
        <f ca="1">'SaaS - Cohorts (Logos)'!BT9+'SaaS - Cohorts (Logos)'!BT77+'SaaS - Cohorts (Logos)'!BT145</f>
        <v>0</v>
      </c>
      <c r="BU213" s="89">
        <f ca="1">'SaaS - Cohorts (Logos)'!BU9+'SaaS - Cohorts (Logos)'!BU77+'SaaS - Cohorts (Logos)'!BU145</f>
        <v>0</v>
      </c>
      <c r="BV213" s="89">
        <f ca="1">'SaaS - Cohorts (Logos)'!BV9+'SaaS - Cohorts (Logos)'!BV77+'SaaS - Cohorts (Logos)'!BV145</f>
        <v>0</v>
      </c>
      <c r="BW213" s="89">
        <f ca="1">'SaaS - Cohorts (Logos)'!BW9+'SaaS - Cohorts (Logos)'!BW77+'SaaS - Cohorts (Logos)'!BW145</f>
        <v>0</v>
      </c>
      <c r="BX213" s="89">
        <f ca="1">'SaaS - Cohorts (Logos)'!BX9+'SaaS - Cohorts (Logos)'!BX77+'SaaS - Cohorts (Logos)'!BX145</f>
        <v>0</v>
      </c>
      <c r="BY213" s="89">
        <f ca="1">'SaaS - Cohorts (Logos)'!BY9+'SaaS - Cohorts (Logos)'!BY77+'SaaS - Cohorts (Logos)'!BY145</f>
        <v>0</v>
      </c>
      <c r="BZ213" s="89">
        <f ca="1">'SaaS - Cohorts (Logos)'!BZ9+'SaaS - Cohorts (Logos)'!BZ77+'SaaS - Cohorts (Logos)'!BZ145</f>
        <v>0</v>
      </c>
      <c r="CA213" s="89">
        <f ca="1">'SaaS - Cohorts (Logos)'!CA9+'SaaS - Cohorts (Logos)'!CA77+'SaaS - Cohorts (Logos)'!CA145</f>
        <v>0</v>
      </c>
      <c r="CB213" s="89">
        <f ca="1">'SaaS - Cohorts (Logos)'!CB9+'SaaS - Cohorts (Logos)'!CB77+'SaaS - Cohorts (Logos)'!CB145</f>
        <v>0</v>
      </c>
      <c r="CC213" s="89">
        <f ca="1">'SaaS - Cohorts (Logos)'!CC9+'SaaS - Cohorts (Logos)'!CC77+'SaaS - Cohorts (Logos)'!CC145</f>
        <v>0</v>
      </c>
      <c r="CD213" s="89">
        <f ca="1">'SaaS - Cohorts (Logos)'!CD9+'SaaS - Cohorts (Logos)'!CD77+'SaaS - Cohorts (Logos)'!CD145</f>
        <v>0</v>
      </c>
      <c r="CE213" s="89">
        <f ca="1">'SaaS - Cohorts (Logos)'!CE9+'SaaS - Cohorts (Logos)'!CE77+'SaaS - Cohorts (Logos)'!CE145</f>
        <v>0</v>
      </c>
      <c r="CF213" s="89">
        <f ca="1">'SaaS - Cohorts (Logos)'!CF9+'SaaS - Cohorts (Logos)'!CF77+'SaaS - Cohorts (Logos)'!CF145</f>
        <v>0</v>
      </c>
      <c r="CG213" s="89">
        <f ca="1">'SaaS - Cohorts (Logos)'!CG9+'SaaS - Cohorts (Logos)'!CG77+'SaaS - Cohorts (Logos)'!CG145</f>
        <v>0</v>
      </c>
      <c r="CH213" s="89">
        <f ca="1">'SaaS - Cohorts (Logos)'!CH9+'SaaS - Cohorts (Logos)'!CH77+'SaaS - Cohorts (Logos)'!CH145</f>
        <v>0</v>
      </c>
      <c r="CI213" s="89">
        <f ca="1">'SaaS - Cohorts (Logos)'!CI9+'SaaS - Cohorts (Logos)'!CI77+'SaaS - Cohorts (Logos)'!CI145</f>
        <v>0</v>
      </c>
      <c r="CJ213" s="89">
        <f ca="1">'SaaS - Cohorts (Logos)'!CJ9+'SaaS - Cohorts (Logos)'!CJ77+'SaaS - Cohorts (Logos)'!CJ145</f>
        <v>0</v>
      </c>
      <c r="CK213" s="89">
        <f ca="1">'SaaS - Cohorts (Logos)'!CK9+'SaaS - Cohorts (Logos)'!CK77+'SaaS - Cohorts (Logos)'!CK145</f>
        <v>0</v>
      </c>
      <c r="CL213" s="89">
        <f ca="1">'SaaS - Cohorts (Logos)'!CL9+'SaaS - Cohorts (Logos)'!CL77+'SaaS - Cohorts (Logos)'!CL145</f>
        <v>0</v>
      </c>
      <c r="CM213" s="89">
        <f ca="1">'SaaS - Cohorts (Logos)'!CM9+'SaaS - Cohorts (Logos)'!CM77+'SaaS - Cohorts (Logos)'!CM145</f>
        <v>0</v>
      </c>
      <c r="CN213" s="89">
        <f ca="1">'SaaS - Cohorts (Logos)'!CN9+'SaaS - Cohorts (Logos)'!CN77+'SaaS - Cohorts (Logos)'!CN145</f>
        <v>0</v>
      </c>
      <c r="CO213" s="89">
        <f ca="1">'SaaS - Cohorts (Logos)'!CO9+'SaaS - Cohorts (Logos)'!CO77+'SaaS - Cohorts (Logos)'!CO145</f>
        <v>0</v>
      </c>
      <c r="CP213" s="89">
        <f ca="1">'SaaS - Cohorts (Logos)'!CP9+'SaaS - Cohorts (Logos)'!CP77+'SaaS - Cohorts (Logos)'!CP145</f>
        <v>0</v>
      </c>
      <c r="CQ213" s="89">
        <f ca="1">'SaaS - Cohorts (Logos)'!CQ9+'SaaS - Cohorts (Logos)'!CQ77+'SaaS - Cohorts (Logos)'!CQ145</f>
        <v>0</v>
      </c>
      <c r="CR213" s="89">
        <f ca="1">'SaaS - Cohorts (Logos)'!CR9+'SaaS - Cohorts (Logos)'!CR77+'SaaS - Cohorts (Logos)'!CR145</f>
        <v>0</v>
      </c>
      <c r="CS213" s="89">
        <f ca="1">'SaaS - Cohorts (Logos)'!CS9+'SaaS - Cohorts (Logos)'!CS77+'SaaS - Cohorts (Logos)'!CS145</f>
        <v>0</v>
      </c>
      <c r="CT213" s="89">
        <f ca="1">'SaaS - Cohorts (Logos)'!CT9+'SaaS - Cohorts (Logos)'!CT77+'SaaS - Cohorts (Logos)'!CT145</f>
        <v>0</v>
      </c>
      <c r="CU213" s="89">
        <f ca="1">'SaaS - Cohorts (Logos)'!CU9+'SaaS - Cohorts (Logos)'!CU77+'SaaS - Cohorts (Logos)'!CU145</f>
        <v>0</v>
      </c>
      <c r="CV213" s="89">
        <f ca="1">'SaaS - Cohorts (Logos)'!CV9+'SaaS - Cohorts (Logos)'!CV77+'SaaS - Cohorts (Logos)'!CV145</f>
        <v>0</v>
      </c>
      <c r="CW213" s="89">
        <f ca="1">'SaaS - Cohorts (Logos)'!CW9+'SaaS - Cohorts (Logos)'!CW77+'SaaS - Cohorts (Logos)'!CW145</f>
        <v>0</v>
      </c>
      <c r="CX213" s="89">
        <f ca="1">'SaaS - Cohorts (Logos)'!CX9+'SaaS - Cohorts (Logos)'!CX77+'SaaS - Cohorts (Logos)'!CX145</f>
        <v>0</v>
      </c>
      <c r="CY213" s="89">
        <f ca="1">'SaaS - Cohorts (Logos)'!CY9+'SaaS - Cohorts (Logos)'!CY77+'SaaS - Cohorts (Logos)'!CY145</f>
        <v>0</v>
      </c>
      <c r="CZ213" s="89">
        <f ca="1">'SaaS - Cohorts (Logos)'!CZ9+'SaaS - Cohorts (Logos)'!CZ77+'SaaS - Cohorts (Logos)'!CZ145</f>
        <v>0</v>
      </c>
      <c r="DA213" s="89">
        <f ca="1">'SaaS - Cohorts (Logos)'!DA9+'SaaS - Cohorts (Logos)'!DA77+'SaaS - Cohorts (Logos)'!DA145</f>
        <v>0</v>
      </c>
      <c r="DB213" s="89">
        <f ca="1">'SaaS - Cohorts (Logos)'!DB9+'SaaS - Cohorts (Logos)'!DB77+'SaaS - Cohorts (Logos)'!DB145</f>
        <v>0</v>
      </c>
      <c r="DC213" s="89">
        <f ca="1">'SaaS - Cohorts (Logos)'!DC9+'SaaS - Cohorts (Logos)'!DC77+'SaaS - Cohorts (Logos)'!DC145</f>
        <v>0</v>
      </c>
      <c r="DD213" s="89">
        <f ca="1">'SaaS - Cohorts (Logos)'!DD9+'SaaS - Cohorts (Logos)'!DD77+'SaaS - Cohorts (Logos)'!DD145</f>
        <v>0</v>
      </c>
      <c r="DE213" s="89">
        <f ca="1">'SaaS - Cohorts (Logos)'!DE9+'SaaS - Cohorts (Logos)'!DE77+'SaaS - Cohorts (Logos)'!DE145</f>
        <v>0</v>
      </c>
      <c r="DF213" s="89">
        <f ca="1">'SaaS - Cohorts (Logos)'!DF9+'SaaS - Cohorts (Logos)'!DF77+'SaaS - Cohorts (Logos)'!DF145</f>
        <v>0</v>
      </c>
      <c r="DG213" s="89">
        <f ca="1">'SaaS - Cohorts (Logos)'!DG9+'SaaS - Cohorts (Logos)'!DG77+'SaaS - Cohorts (Logos)'!DG145</f>
        <v>0</v>
      </c>
      <c r="DH213" s="89">
        <f ca="1">'SaaS - Cohorts (Logos)'!DH9+'SaaS - Cohorts (Logos)'!DH77+'SaaS - Cohorts (Logos)'!DH145</f>
        <v>0</v>
      </c>
      <c r="DI213" s="89">
        <f ca="1">'SaaS - Cohorts (Logos)'!DI9+'SaaS - Cohorts (Logos)'!DI77+'SaaS - Cohorts (Logos)'!DI145</f>
        <v>0</v>
      </c>
      <c r="DJ213" s="89">
        <f ca="1">'SaaS - Cohorts (Logos)'!DJ9+'SaaS - Cohorts (Logos)'!DJ77+'SaaS - Cohorts (Logos)'!DJ145</f>
        <v>0</v>
      </c>
      <c r="DK213" s="89">
        <f ca="1">'SaaS - Cohorts (Logos)'!DK9+'SaaS - Cohorts (Logos)'!DK77+'SaaS - Cohorts (Logos)'!DK145</f>
        <v>0</v>
      </c>
      <c r="DL213" s="89">
        <f ca="1">'SaaS - Cohorts (Logos)'!DL9+'SaaS - Cohorts (Logos)'!DL77+'SaaS - Cohorts (Logos)'!DL145</f>
        <v>0</v>
      </c>
      <c r="DM213" s="89">
        <f ca="1">'SaaS - Cohorts (Logos)'!DM9+'SaaS - Cohorts (Logos)'!DM77+'SaaS - Cohorts (Logos)'!DM145</f>
        <v>0</v>
      </c>
      <c r="DN213" s="89">
        <f ca="1">'SaaS - Cohorts (Logos)'!DN9+'SaaS - Cohorts (Logos)'!DN77+'SaaS - Cohorts (Logos)'!DN145</f>
        <v>0</v>
      </c>
      <c r="DO213" s="89">
        <f ca="1">'SaaS - Cohorts (Logos)'!DO9+'SaaS - Cohorts (Logos)'!DO77+'SaaS - Cohorts (Logos)'!DO145</f>
        <v>0</v>
      </c>
      <c r="DP213" s="89">
        <f ca="1">'SaaS - Cohorts (Logos)'!DP9+'SaaS - Cohorts (Logos)'!DP77+'SaaS - Cohorts (Logos)'!DP145</f>
        <v>0</v>
      </c>
      <c r="DQ213" s="89">
        <f ca="1">'SaaS - Cohorts (Logos)'!DQ9+'SaaS - Cohorts (Logos)'!DQ77+'SaaS - Cohorts (Logos)'!DQ145</f>
        <v>0</v>
      </c>
      <c r="DR213" s="89">
        <f ca="1">'SaaS - Cohorts (Logos)'!DR9+'SaaS - Cohorts (Logos)'!DR77+'SaaS - Cohorts (Logos)'!DR145</f>
        <v>0</v>
      </c>
    </row>
    <row r="214" spans="2:122" ht="15.75" customHeight="1">
      <c r="B214" s="195">
        <v>43132</v>
      </c>
      <c r="BJ214" s="89"/>
      <c r="BK214" s="89">
        <f ca="1">'SaaS - Cohorts (Logos)'!BK10+'SaaS - Cohorts (Logos)'!BK78+'SaaS - Cohorts (Logos)'!BK146</f>
        <v>0</v>
      </c>
      <c r="BL214" s="89">
        <f ca="1">'SaaS - Cohorts (Logos)'!BL10+'SaaS - Cohorts (Logos)'!BL78+'SaaS - Cohorts (Logos)'!BL146</f>
        <v>0</v>
      </c>
      <c r="BM214" s="89">
        <f ca="1">'SaaS - Cohorts (Logos)'!BM10+'SaaS - Cohorts (Logos)'!BM78+'SaaS - Cohorts (Logos)'!BM146</f>
        <v>0</v>
      </c>
      <c r="BN214" s="89">
        <f ca="1">'SaaS - Cohorts (Logos)'!BN10+'SaaS - Cohorts (Logos)'!BN78+'SaaS - Cohorts (Logos)'!BN146</f>
        <v>0</v>
      </c>
      <c r="BO214" s="89">
        <f ca="1">'SaaS - Cohorts (Logos)'!BO10+'SaaS - Cohorts (Logos)'!BO78+'SaaS - Cohorts (Logos)'!BO146</f>
        <v>0</v>
      </c>
      <c r="BP214" s="89">
        <f ca="1">'SaaS - Cohorts (Logos)'!BP10+'SaaS - Cohorts (Logos)'!BP78+'SaaS - Cohorts (Logos)'!BP146</f>
        <v>0</v>
      </c>
      <c r="BQ214" s="89">
        <f ca="1">'SaaS - Cohorts (Logos)'!BQ10+'SaaS - Cohorts (Logos)'!BQ78+'SaaS - Cohorts (Logos)'!BQ146</f>
        <v>0</v>
      </c>
      <c r="BR214" s="89">
        <f ca="1">'SaaS - Cohorts (Logos)'!BR10+'SaaS - Cohorts (Logos)'!BR78+'SaaS - Cohorts (Logos)'!BR146</f>
        <v>0</v>
      </c>
      <c r="BS214" s="89">
        <f ca="1">'SaaS - Cohorts (Logos)'!BS10+'SaaS - Cohorts (Logos)'!BS78+'SaaS - Cohorts (Logos)'!BS146</f>
        <v>0</v>
      </c>
      <c r="BT214" s="89">
        <f ca="1">'SaaS - Cohorts (Logos)'!BT10+'SaaS - Cohorts (Logos)'!BT78+'SaaS - Cohorts (Logos)'!BT146</f>
        <v>0</v>
      </c>
      <c r="BU214" s="89">
        <f ca="1">'SaaS - Cohorts (Logos)'!BU10+'SaaS - Cohorts (Logos)'!BU78+'SaaS - Cohorts (Logos)'!BU146</f>
        <v>0</v>
      </c>
      <c r="BV214" s="89">
        <f ca="1">'SaaS - Cohorts (Logos)'!BV10+'SaaS - Cohorts (Logos)'!BV78+'SaaS - Cohorts (Logos)'!BV146</f>
        <v>0</v>
      </c>
      <c r="BW214" s="89">
        <f ca="1">'SaaS - Cohorts (Logos)'!BW10+'SaaS - Cohorts (Logos)'!BW78+'SaaS - Cohorts (Logos)'!BW146</f>
        <v>0</v>
      </c>
      <c r="BX214" s="89">
        <f ca="1">'SaaS - Cohorts (Logos)'!BX10+'SaaS - Cohorts (Logos)'!BX78+'SaaS - Cohorts (Logos)'!BX146</f>
        <v>0</v>
      </c>
      <c r="BY214" s="89">
        <f ca="1">'SaaS - Cohorts (Logos)'!BY10+'SaaS - Cohorts (Logos)'!BY78+'SaaS - Cohorts (Logos)'!BY146</f>
        <v>0</v>
      </c>
      <c r="BZ214" s="89">
        <f ca="1">'SaaS - Cohorts (Logos)'!BZ10+'SaaS - Cohorts (Logos)'!BZ78+'SaaS - Cohorts (Logos)'!BZ146</f>
        <v>0</v>
      </c>
      <c r="CA214" s="89">
        <f ca="1">'SaaS - Cohorts (Logos)'!CA10+'SaaS - Cohorts (Logos)'!CA78+'SaaS - Cohorts (Logos)'!CA146</f>
        <v>0</v>
      </c>
      <c r="CB214" s="89">
        <f ca="1">'SaaS - Cohorts (Logos)'!CB10+'SaaS - Cohorts (Logos)'!CB78+'SaaS - Cohorts (Logos)'!CB146</f>
        <v>0</v>
      </c>
      <c r="CC214" s="89">
        <f ca="1">'SaaS - Cohorts (Logos)'!CC10+'SaaS - Cohorts (Logos)'!CC78+'SaaS - Cohorts (Logos)'!CC146</f>
        <v>0</v>
      </c>
      <c r="CD214" s="89">
        <f ca="1">'SaaS - Cohorts (Logos)'!CD10+'SaaS - Cohorts (Logos)'!CD78+'SaaS - Cohorts (Logos)'!CD146</f>
        <v>0</v>
      </c>
      <c r="CE214" s="89">
        <f ca="1">'SaaS - Cohorts (Logos)'!CE10+'SaaS - Cohorts (Logos)'!CE78+'SaaS - Cohorts (Logos)'!CE146</f>
        <v>0</v>
      </c>
      <c r="CF214" s="89">
        <f ca="1">'SaaS - Cohorts (Logos)'!CF10+'SaaS - Cohorts (Logos)'!CF78+'SaaS - Cohorts (Logos)'!CF146</f>
        <v>0</v>
      </c>
      <c r="CG214" s="89">
        <f ca="1">'SaaS - Cohorts (Logos)'!CG10+'SaaS - Cohorts (Logos)'!CG78+'SaaS - Cohorts (Logos)'!CG146</f>
        <v>0</v>
      </c>
      <c r="CH214" s="89">
        <f ca="1">'SaaS - Cohorts (Logos)'!CH10+'SaaS - Cohorts (Logos)'!CH78+'SaaS - Cohorts (Logos)'!CH146</f>
        <v>0</v>
      </c>
      <c r="CI214" s="89">
        <f ca="1">'SaaS - Cohorts (Logos)'!CI10+'SaaS - Cohorts (Logos)'!CI78+'SaaS - Cohorts (Logos)'!CI146</f>
        <v>0</v>
      </c>
      <c r="CJ214" s="89">
        <f ca="1">'SaaS - Cohorts (Logos)'!CJ10+'SaaS - Cohorts (Logos)'!CJ78+'SaaS - Cohorts (Logos)'!CJ146</f>
        <v>0</v>
      </c>
      <c r="CK214" s="89">
        <f ca="1">'SaaS - Cohorts (Logos)'!CK10+'SaaS - Cohorts (Logos)'!CK78+'SaaS - Cohorts (Logos)'!CK146</f>
        <v>0</v>
      </c>
      <c r="CL214" s="89">
        <f ca="1">'SaaS - Cohorts (Logos)'!CL10+'SaaS - Cohorts (Logos)'!CL78+'SaaS - Cohorts (Logos)'!CL146</f>
        <v>0</v>
      </c>
      <c r="CM214" s="89">
        <f ca="1">'SaaS - Cohorts (Logos)'!CM10+'SaaS - Cohorts (Logos)'!CM78+'SaaS - Cohorts (Logos)'!CM146</f>
        <v>0</v>
      </c>
      <c r="CN214" s="89">
        <f ca="1">'SaaS - Cohorts (Logos)'!CN10+'SaaS - Cohorts (Logos)'!CN78+'SaaS - Cohorts (Logos)'!CN146</f>
        <v>0</v>
      </c>
      <c r="CO214" s="89">
        <f ca="1">'SaaS - Cohorts (Logos)'!CO10+'SaaS - Cohorts (Logos)'!CO78+'SaaS - Cohorts (Logos)'!CO146</f>
        <v>0</v>
      </c>
      <c r="CP214" s="89">
        <f ca="1">'SaaS - Cohorts (Logos)'!CP10+'SaaS - Cohorts (Logos)'!CP78+'SaaS - Cohorts (Logos)'!CP146</f>
        <v>0</v>
      </c>
      <c r="CQ214" s="89">
        <f ca="1">'SaaS - Cohorts (Logos)'!CQ10+'SaaS - Cohorts (Logos)'!CQ78+'SaaS - Cohorts (Logos)'!CQ146</f>
        <v>0</v>
      </c>
      <c r="CR214" s="89">
        <f ca="1">'SaaS - Cohorts (Logos)'!CR10+'SaaS - Cohorts (Logos)'!CR78+'SaaS - Cohorts (Logos)'!CR146</f>
        <v>0</v>
      </c>
      <c r="CS214" s="89">
        <f ca="1">'SaaS - Cohorts (Logos)'!CS10+'SaaS - Cohorts (Logos)'!CS78+'SaaS - Cohorts (Logos)'!CS146</f>
        <v>0</v>
      </c>
      <c r="CT214" s="89">
        <f ca="1">'SaaS - Cohorts (Logos)'!CT10+'SaaS - Cohorts (Logos)'!CT78+'SaaS - Cohorts (Logos)'!CT146</f>
        <v>0</v>
      </c>
      <c r="CU214" s="89">
        <f ca="1">'SaaS - Cohorts (Logos)'!CU10+'SaaS - Cohorts (Logos)'!CU78+'SaaS - Cohorts (Logos)'!CU146</f>
        <v>0</v>
      </c>
      <c r="CV214" s="89">
        <f ca="1">'SaaS - Cohorts (Logos)'!CV10+'SaaS - Cohorts (Logos)'!CV78+'SaaS - Cohorts (Logos)'!CV146</f>
        <v>0</v>
      </c>
      <c r="CW214" s="89">
        <f ca="1">'SaaS - Cohorts (Logos)'!CW10+'SaaS - Cohorts (Logos)'!CW78+'SaaS - Cohorts (Logos)'!CW146</f>
        <v>0</v>
      </c>
      <c r="CX214" s="89">
        <f ca="1">'SaaS - Cohorts (Logos)'!CX10+'SaaS - Cohorts (Logos)'!CX78+'SaaS - Cohorts (Logos)'!CX146</f>
        <v>0</v>
      </c>
      <c r="CY214" s="89">
        <f ca="1">'SaaS - Cohorts (Logos)'!CY10+'SaaS - Cohorts (Logos)'!CY78+'SaaS - Cohorts (Logos)'!CY146</f>
        <v>0</v>
      </c>
      <c r="CZ214" s="89">
        <f ca="1">'SaaS - Cohorts (Logos)'!CZ10+'SaaS - Cohorts (Logos)'!CZ78+'SaaS - Cohorts (Logos)'!CZ146</f>
        <v>0</v>
      </c>
      <c r="DA214" s="89">
        <f ca="1">'SaaS - Cohorts (Logos)'!DA10+'SaaS - Cohorts (Logos)'!DA78+'SaaS - Cohorts (Logos)'!DA146</f>
        <v>0</v>
      </c>
      <c r="DB214" s="89">
        <f ca="1">'SaaS - Cohorts (Logos)'!DB10+'SaaS - Cohorts (Logos)'!DB78+'SaaS - Cohorts (Logos)'!DB146</f>
        <v>0</v>
      </c>
      <c r="DC214" s="89">
        <f ca="1">'SaaS - Cohorts (Logos)'!DC10+'SaaS - Cohorts (Logos)'!DC78+'SaaS - Cohorts (Logos)'!DC146</f>
        <v>0</v>
      </c>
      <c r="DD214" s="89">
        <f ca="1">'SaaS - Cohorts (Logos)'!DD10+'SaaS - Cohorts (Logos)'!DD78+'SaaS - Cohorts (Logos)'!DD146</f>
        <v>0</v>
      </c>
      <c r="DE214" s="89">
        <f ca="1">'SaaS - Cohorts (Logos)'!DE10+'SaaS - Cohorts (Logos)'!DE78+'SaaS - Cohorts (Logos)'!DE146</f>
        <v>0</v>
      </c>
      <c r="DF214" s="89">
        <f ca="1">'SaaS - Cohorts (Logos)'!DF10+'SaaS - Cohorts (Logos)'!DF78+'SaaS - Cohorts (Logos)'!DF146</f>
        <v>0</v>
      </c>
      <c r="DG214" s="89">
        <f ca="1">'SaaS - Cohorts (Logos)'!DG10+'SaaS - Cohorts (Logos)'!DG78+'SaaS - Cohorts (Logos)'!DG146</f>
        <v>0</v>
      </c>
      <c r="DH214" s="89">
        <f ca="1">'SaaS - Cohorts (Logos)'!DH10+'SaaS - Cohorts (Logos)'!DH78+'SaaS - Cohorts (Logos)'!DH146</f>
        <v>0</v>
      </c>
      <c r="DI214" s="89">
        <f ca="1">'SaaS - Cohorts (Logos)'!DI10+'SaaS - Cohorts (Logos)'!DI78+'SaaS - Cohorts (Logos)'!DI146</f>
        <v>0</v>
      </c>
      <c r="DJ214" s="89">
        <f ca="1">'SaaS - Cohorts (Logos)'!DJ10+'SaaS - Cohorts (Logos)'!DJ78+'SaaS - Cohorts (Logos)'!DJ146</f>
        <v>0</v>
      </c>
      <c r="DK214" s="89">
        <f ca="1">'SaaS - Cohorts (Logos)'!DK10+'SaaS - Cohorts (Logos)'!DK78+'SaaS - Cohorts (Logos)'!DK146</f>
        <v>0</v>
      </c>
      <c r="DL214" s="89">
        <f ca="1">'SaaS - Cohorts (Logos)'!DL10+'SaaS - Cohorts (Logos)'!DL78+'SaaS - Cohorts (Logos)'!DL146</f>
        <v>0</v>
      </c>
      <c r="DM214" s="89">
        <f ca="1">'SaaS - Cohorts (Logos)'!DM10+'SaaS - Cohorts (Logos)'!DM78+'SaaS - Cohorts (Logos)'!DM146</f>
        <v>0</v>
      </c>
      <c r="DN214" s="89">
        <f ca="1">'SaaS - Cohorts (Logos)'!DN10+'SaaS - Cohorts (Logos)'!DN78+'SaaS - Cohorts (Logos)'!DN146</f>
        <v>0</v>
      </c>
      <c r="DO214" s="89">
        <f ca="1">'SaaS - Cohorts (Logos)'!DO10+'SaaS - Cohorts (Logos)'!DO78+'SaaS - Cohorts (Logos)'!DO146</f>
        <v>0</v>
      </c>
      <c r="DP214" s="89">
        <f ca="1">'SaaS - Cohorts (Logos)'!DP10+'SaaS - Cohorts (Logos)'!DP78+'SaaS - Cohorts (Logos)'!DP146</f>
        <v>0</v>
      </c>
      <c r="DQ214" s="89">
        <f ca="1">'SaaS - Cohorts (Logos)'!DQ10+'SaaS - Cohorts (Logos)'!DQ78+'SaaS - Cohorts (Logos)'!DQ146</f>
        <v>0</v>
      </c>
      <c r="DR214" s="89">
        <f ca="1">'SaaS - Cohorts (Logos)'!DR10+'SaaS - Cohorts (Logos)'!DR78+'SaaS - Cohorts (Logos)'!DR146</f>
        <v>0</v>
      </c>
    </row>
    <row r="215" spans="2:122" ht="15.75" customHeight="1">
      <c r="B215" s="195">
        <v>43160</v>
      </c>
      <c r="BJ215" s="89"/>
      <c r="BK215" s="89">
        <f ca="1">'SaaS - Cohorts (Logos)'!BK11+'SaaS - Cohorts (Logos)'!BK79+'SaaS - Cohorts (Logos)'!BK147</f>
        <v>0</v>
      </c>
      <c r="BL215" s="89">
        <f ca="1">'SaaS - Cohorts (Logos)'!BL11+'SaaS - Cohorts (Logos)'!BL79+'SaaS - Cohorts (Logos)'!BL147</f>
        <v>0</v>
      </c>
      <c r="BM215" s="89">
        <f ca="1">'SaaS - Cohorts (Logos)'!BM11+'SaaS - Cohorts (Logos)'!BM79+'SaaS - Cohorts (Logos)'!BM147</f>
        <v>0</v>
      </c>
      <c r="BN215" s="89">
        <f ca="1">'SaaS - Cohorts (Logos)'!BN11+'SaaS - Cohorts (Logos)'!BN79+'SaaS - Cohorts (Logos)'!BN147</f>
        <v>0</v>
      </c>
      <c r="BO215" s="89">
        <f ca="1">'SaaS - Cohorts (Logos)'!BO11+'SaaS - Cohorts (Logos)'!BO79+'SaaS - Cohorts (Logos)'!BO147</f>
        <v>0</v>
      </c>
      <c r="BP215" s="89">
        <f ca="1">'SaaS - Cohorts (Logos)'!BP11+'SaaS - Cohorts (Logos)'!BP79+'SaaS - Cohorts (Logos)'!BP147</f>
        <v>0</v>
      </c>
      <c r="BQ215" s="89">
        <f ca="1">'SaaS - Cohorts (Logos)'!BQ11+'SaaS - Cohorts (Logos)'!BQ79+'SaaS - Cohorts (Logos)'!BQ147</f>
        <v>0</v>
      </c>
      <c r="BR215" s="89">
        <f ca="1">'SaaS - Cohorts (Logos)'!BR11+'SaaS - Cohorts (Logos)'!BR79+'SaaS - Cohorts (Logos)'!BR147</f>
        <v>0</v>
      </c>
      <c r="BS215" s="89">
        <f ca="1">'SaaS - Cohorts (Logos)'!BS11+'SaaS - Cohorts (Logos)'!BS79+'SaaS - Cohorts (Logos)'!BS147</f>
        <v>0</v>
      </c>
      <c r="BT215" s="89">
        <f ca="1">'SaaS - Cohorts (Logos)'!BT11+'SaaS - Cohorts (Logos)'!BT79+'SaaS - Cohorts (Logos)'!BT147</f>
        <v>0</v>
      </c>
      <c r="BU215" s="89">
        <f ca="1">'SaaS - Cohorts (Logos)'!BU11+'SaaS - Cohorts (Logos)'!BU79+'SaaS - Cohorts (Logos)'!BU147</f>
        <v>0</v>
      </c>
      <c r="BV215" s="89">
        <f ca="1">'SaaS - Cohorts (Logos)'!BV11+'SaaS - Cohorts (Logos)'!BV79+'SaaS - Cohorts (Logos)'!BV147</f>
        <v>0</v>
      </c>
      <c r="BW215" s="89">
        <f ca="1">'SaaS - Cohorts (Logos)'!BW11+'SaaS - Cohorts (Logos)'!BW79+'SaaS - Cohorts (Logos)'!BW147</f>
        <v>0</v>
      </c>
      <c r="BX215" s="89">
        <f ca="1">'SaaS - Cohorts (Logos)'!BX11+'SaaS - Cohorts (Logos)'!BX79+'SaaS - Cohorts (Logos)'!BX147</f>
        <v>0</v>
      </c>
      <c r="BY215" s="89">
        <f ca="1">'SaaS - Cohorts (Logos)'!BY11+'SaaS - Cohorts (Logos)'!BY79+'SaaS - Cohorts (Logos)'!BY147</f>
        <v>0</v>
      </c>
      <c r="BZ215" s="89">
        <f ca="1">'SaaS - Cohorts (Logos)'!BZ11+'SaaS - Cohorts (Logos)'!BZ79+'SaaS - Cohorts (Logos)'!BZ147</f>
        <v>0</v>
      </c>
      <c r="CA215" s="89">
        <f ca="1">'SaaS - Cohorts (Logos)'!CA11+'SaaS - Cohorts (Logos)'!CA79+'SaaS - Cohorts (Logos)'!CA147</f>
        <v>0</v>
      </c>
      <c r="CB215" s="89">
        <f ca="1">'SaaS - Cohorts (Logos)'!CB11+'SaaS - Cohorts (Logos)'!CB79+'SaaS - Cohorts (Logos)'!CB147</f>
        <v>0</v>
      </c>
      <c r="CC215" s="89">
        <f ca="1">'SaaS - Cohorts (Logos)'!CC11+'SaaS - Cohorts (Logos)'!CC79+'SaaS - Cohorts (Logos)'!CC147</f>
        <v>0</v>
      </c>
      <c r="CD215" s="89">
        <f ca="1">'SaaS - Cohorts (Logos)'!CD11+'SaaS - Cohorts (Logos)'!CD79+'SaaS - Cohorts (Logos)'!CD147</f>
        <v>0</v>
      </c>
      <c r="CE215" s="89">
        <f ca="1">'SaaS - Cohorts (Logos)'!CE11+'SaaS - Cohorts (Logos)'!CE79+'SaaS - Cohorts (Logos)'!CE147</f>
        <v>0</v>
      </c>
      <c r="CF215" s="89">
        <f ca="1">'SaaS - Cohorts (Logos)'!CF11+'SaaS - Cohorts (Logos)'!CF79+'SaaS - Cohorts (Logos)'!CF147</f>
        <v>0</v>
      </c>
      <c r="CG215" s="89">
        <f ca="1">'SaaS - Cohorts (Logos)'!CG11+'SaaS - Cohorts (Logos)'!CG79+'SaaS - Cohorts (Logos)'!CG147</f>
        <v>0</v>
      </c>
      <c r="CH215" s="89">
        <f ca="1">'SaaS - Cohorts (Logos)'!CH11+'SaaS - Cohorts (Logos)'!CH79+'SaaS - Cohorts (Logos)'!CH147</f>
        <v>0</v>
      </c>
      <c r="CI215" s="89">
        <f ca="1">'SaaS - Cohorts (Logos)'!CI11+'SaaS - Cohorts (Logos)'!CI79+'SaaS - Cohorts (Logos)'!CI147</f>
        <v>0</v>
      </c>
      <c r="CJ215" s="89">
        <f ca="1">'SaaS - Cohorts (Logos)'!CJ11+'SaaS - Cohorts (Logos)'!CJ79+'SaaS - Cohorts (Logos)'!CJ147</f>
        <v>0</v>
      </c>
      <c r="CK215" s="89">
        <f ca="1">'SaaS - Cohorts (Logos)'!CK11+'SaaS - Cohorts (Logos)'!CK79+'SaaS - Cohorts (Logos)'!CK147</f>
        <v>0</v>
      </c>
      <c r="CL215" s="89">
        <f ca="1">'SaaS - Cohorts (Logos)'!CL11+'SaaS - Cohorts (Logos)'!CL79+'SaaS - Cohorts (Logos)'!CL147</f>
        <v>0</v>
      </c>
      <c r="CM215" s="89">
        <f ca="1">'SaaS - Cohorts (Logos)'!CM11+'SaaS - Cohorts (Logos)'!CM79+'SaaS - Cohorts (Logos)'!CM147</f>
        <v>0</v>
      </c>
      <c r="CN215" s="89">
        <f ca="1">'SaaS - Cohorts (Logos)'!CN11+'SaaS - Cohorts (Logos)'!CN79+'SaaS - Cohorts (Logos)'!CN147</f>
        <v>0</v>
      </c>
      <c r="CO215" s="89">
        <f ca="1">'SaaS - Cohorts (Logos)'!CO11+'SaaS - Cohorts (Logos)'!CO79+'SaaS - Cohorts (Logos)'!CO147</f>
        <v>0</v>
      </c>
      <c r="CP215" s="89">
        <f ca="1">'SaaS - Cohorts (Logos)'!CP11+'SaaS - Cohorts (Logos)'!CP79+'SaaS - Cohorts (Logos)'!CP147</f>
        <v>0</v>
      </c>
      <c r="CQ215" s="89">
        <f ca="1">'SaaS - Cohorts (Logos)'!CQ11+'SaaS - Cohorts (Logos)'!CQ79+'SaaS - Cohorts (Logos)'!CQ147</f>
        <v>0</v>
      </c>
      <c r="CR215" s="89">
        <f ca="1">'SaaS - Cohorts (Logos)'!CR11+'SaaS - Cohorts (Logos)'!CR79+'SaaS - Cohorts (Logos)'!CR147</f>
        <v>0</v>
      </c>
      <c r="CS215" s="89">
        <f ca="1">'SaaS - Cohorts (Logos)'!CS11+'SaaS - Cohorts (Logos)'!CS79+'SaaS - Cohorts (Logos)'!CS147</f>
        <v>0</v>
      </c>
      <c r="CT215" s="89">
        <f ca="1">'SaaS - Cohorts (Logos)'!CT11+'SaaS - Cohorts (Logos)'!CT79+'SaaS - Cohorts (Logos)'!CT147</f>
        <v>0</v>
      </c>
      <c r="CU215" s="89">
        <f ca="1">'SaaS - Cohorts (Logos)'!CU11+'SaaS - Cohorts (Logos)'!CU79+'SaaS - Cohorts (Logos)'!CU147</f>
        <v>0</v>
      </c>
      <c r="CV215" s="89">
        <f ca="1">'SaaS - Cohorts (Logos)'!CV11+'SaaS - Cohorts (Logos)'!CV79+'SaaS - Cohorts (Logos)'!CV147</f>
        <v>0</v>
      </c>
      <c r="CW215" s="89">
        <f ca="1">'SaaS - Cohorts (Logos)'!CW11+'SaaS - Cohorts (Logos)'!CW79+'SaaS - Cohorts (Logos)'!CW147</f>
        <v>0</v>
      </c>
      <c r="CX215" s="89">
        <f ca="1">'SaaS - Cohorts (Logos)'!CX11+'SaaS - Cohorts (Logos)'!CX79+'SaaS - Cohorts (Logos)'!CX147</f>
        <v>0</v>
      </c>
      <c r="CY215" s="89">
        <f ca="1">'SaaS - Cohorts (Logos)'!CY11+'SaaS - Cohorts (Logos)'!CY79+'SaaS - Cohorts (Logos)'!CY147</f>
        <v>0</v>
      </c>
      <c r="CZ215" s="89">
        <f ca="1">'SaaS - Cohorts (Logos)'!CZ11+'SaaS - Cohorts (Logos)'!CZ79+'SaaS - Cohorts (Logos)'!CZ147</f>
        <v>0</v>
      </c>
      <c r="DA215" s="89">
        <f ca="1">'SaaS - Cohorts (Logos)'!DA11+'SaaS - Cohorts (Logos)'!DA79+'SaaS - Cohorts (Logos)'!DA147</f>
        <v>0</v>
      </c>
      <c r="DB215" s="89">
        <f ca="1">'SaaS - Cohorts (Logos)'!DB11+'SaaS - Cohorts (Logos)'!DB79+'SaaS - Cohorts (Logos)'!DB147</f>
        <v>0</v>
      </c>
      <c r="DC215" s="89">
        <f ca="1">'SaaS - Cohorts (Logos)'!DC11+'SaaS - Cohorts (Logos)'!DC79+'SaaS - Cohorts (Logos)'!DC147</f>
        <v>0</v>
      </c>
      <c r="DD215" s="89">
        <f ca="1">'SaaS - Cohorts (Logos)'!DD11+'SaaS - Cohorts (Logos)'!DD79+'SaaS - Cohorts (Logos)'!DD147</f>
        <v>0</v>
      </c>
      <c r="DE215" s="89">
        <f ca="1">'SaaS - Cohorts (Logos)'!DE11+'SaaS - Cohorts (Logos)'!DE79+'SaaS - Cohorts (Logos)'!DE147</f>
        <v>0</v>
      </c>
      <c r="DF215" s="89">
        <f ca="1">'SaaS - Cohorts (Logos)'!DF11+'SaaS - Cohorts (Logos)'!DF79+'SaaS - Cohorts (Logos)'!DF147</f>
        <v>0</v>
      </c>
      <c r="DG215" s="89">
        <f ca="1">'SaaS - Cohorts (Logos)'!DG11+'SaaS - Cohorts (Logos)'!DG79+'SaaS - Cohorts (Logos)'!DG147</f>
        <v>0</v>
      </c>
      <c r="DH215" s="89">
        <f ca="1">'SaaS - Cohorts (Logos)'!DH11+'SaaS - Cohorts (Logos)'!DH79+'SaaS - Cohorts (Logos)'!DH147</f>
        <v>0</v>
      </c>
      <c r="DI215" s="89">
        <f ca="1">'SaaS - Cohorts (Logos)'!DI11+'SaaS - Cohorts (Logos)'!DI79+'SaaS - Cohorts (Logos)'!DI147</f>
        <v>0</v>
      </c>
      <c r="DJ215" s="89">
        <f ca="1">'SaaS - Cohorts (Logos)'!DJ11+'SaaS - Cohorts (Logos)'!DJ79+'SaaS - Cohorts (Logos)'!DJ147</f>
        <v>0</v>
      </c>
      <c r="DK215" s="89">
        <f ca="1">'SaaS - Cohorts (Logos)'!DK11+'SaaS - Cohorts (Logos)'!DK79+'SaaS - Cohorts (Logos)'!DK147</f>
        <v>0</v>
      </c>
      <c r="DL215" s="89">
        <f ca="1">'SaaS - Cohorts (Logos)'!DL11+'SaaS - Cohorts (Logos)'!DL79+'SaaS - Cohorts (Logos)'!DL147</f>
        <v>0</v>
      </c>
      <c r="DM215" s="89">
        <f ca="1">'SaaS - Cohorts (Logos)'!DM11+'SaaS - Cohorts (Logos)'!DM79+'SaaS - Cohorts (Logos)'!DM147</f>
        <v>0</v>
      </c>
      <c r="DN215" s="89">
        <f ca="1">'SaaS - Cohorts (Logos)'!DN11+'SaaS - Cohorts (Logos)'!DN79+'SaaS - Cohorts (Logos)'!DN147</f>
        <v>0</v>
      </c>
      <c r="DO215" s="89">
        <f ca="1">'SaaS - Cohorts (Logos)'!DO11+'SaaS - Cohorts (Logos)'!DO79+'SaaS - Cohorts (Logos)'!DO147</f>
        <v>0</v>
      </c>
      <c r="DP215" s="89">
        <f ca="1">'SaaS - Cohorts (Logos)'!DP11+'SaaS - Cohorts (Logos)'!DP79+'SaaS - Cohorts (Logos)'!DP147</f>
        <v>0</v>
      </c>
      <c r="DQ215" s="89">
        <f ca="1">'SaaS - Cohorts (Logos)'!DQ11+'SaaS - Cohorts (Logos)'!DQ79+'SaaS - Cohorts (Logos)'!DQ147</f>
        <v>0</v>
      </c>
      <c r="DR215" s="89">
        <f ca="1">'SaaS - Cohorts (Logos)'!DR11+'SaaS - Cohorts (Logos)'!DR79+'SaaS - Cohorts (Logos)'!DR147</f>
        <v>0</v>
      </c>
    </row>
    <row r="216" spans="2:122" ht="15.75" customHeight="1">
      <c r="B216" s="195">
        <v>43191</v>
      </c>
      <c r="BJ216" s="89"/>
      <c r="BK216" s="89">
        <f ca="1">'SaaS - Cohorts (Logos)'!BK12+'SaaS - Cohorts (Logos)'!BK80+'SaaS - Cohorts (Logos)'!BK148</f>
        <v>0</v>
      </c>
      <c r="BL216" s="89">
        <f ca="1">'SaaS - Cohorts (Logos)'!BL12+'SaaS - Cohorts (Logos)'!BL80+'SaaS - Cohorts (Logos)'!BL148</f>
        <v>0</v>
      </c>
      <c r="BM216" s="89">
        <f ca="1">'SaaS - Cohorts (Logos)'!BM12+'SaaS - Cohorts (Logos)'!BM80+'SaaS - Cohorts (Logos)'!BM148</f>
        <v>0</v>
      </c>
      <c r="BN216" s="89">
        <f ca="1">'SaaS - Cohorts (Logos)'!BN12+'SaaS - Cohorts (Logos)'!BN80+'SaaS - Cohorts (Logos)'!BN148</f>
        <v>0</v>
      </c>
      <c r="BO216" s="89">
        <f ca="1">'SaaS - Cohorts (Logos)'!BO12+'SaaS - Cohorts (Logos)'!BO80+'SaaS - Cohorts (Logos)'!BO148</f>
        <v>0</v>
      </c>
      <c r="BP216" s="89">
        <f ca="1">'SaaS - Cohorts (Logos)'!BP12+'SaaS - Cohorts (Logos)'!BP80+'SaaS - Cohorts (Logos)'!BP148</f>
        <v>0</v>
      </c>
      <c r="BQ216" s="89">
        <f ca="1">'SaaS - Cohorts (Logos)'!BQ12+'SaaS - Cohorts (Logos)'!BQ80+'SaaS - Cohorts (Logos)'!BQ148</f>
        <v>0</v>
      </c>
      <c r="BR216" s="89">
        <f ca="1">'SaaS - Cohorts (Logos)'!BR12+'SaaS - Cohorts (Logos)'!BR80+'SaaS - Cohorts (Logos)'!BR148</f>
        <v>0</v>
      </c>
      <c r="BS216" s="89">
        <f ca="1">'SaaS - Cohorts (Logos)'!BS12+'SaaS - Cohorts (Logos)'!BS80+'SaaS - Cohorts (Logos)'!BS148</f>
        <v>0</v>
      </c>
      <c r="BT216" s="89">
        <f ca="1">'SaaS - Cohorts (Logos)'!BT12+'SaaS - Cohorts (Logos)'!BT80+'SaaS - Cohorts (Logos)'!BT148</f>
        <v>0</v>
      </c>
      <c r="BU216" s="89">
        <f ca="1">'SaaS - Cohorts (Logos)'!BU12+'SaaS - Cohorts (Logos)'!BU80+'SaaS - Cohorts (Logos)'!BU148</f>
        <v>0</v>
      </c>
      <c r="BV216" s="89">
        <f ca="1">'SaaS - Cohorts (Logos)'!BV12+'SaaS - Cohorts (Logos)'!BV80+'SaaS - Cohorts (Logos)'!BV148</f>
        <v>0</v>
      </c>
      <c r="BW216" s="89">
        <f ca="1">'SaaS - Cohorts (Logos)'!BW12+'SaaS - Cohorts (Logos)'!BW80+'SaaS - Cohorts (Logos)'!BW148</f>
        <v>0</v>
      </c>
      <c r="BX216" s="89">
        <f ca="1">'SaaS - Cohorts (Logos)'!BX12+'SaaS - Cohorts (Logos)'!BX80+'SaaS - Cohorts (Logos)'!BX148</f>
        <v>0</v>
      </c>
      <c r="BY216" s="89">
        <f ca="1">'SaaS - Cohorts (Logos)'!BY12+'SaaS - Cohorts (Logos)'!BY80+'SaaS - Cohorts (Logos)'!BY148</f>
        <v>0</v>
      </c>
      <c r="BZ216" s="89">
        <f ca="1">'SaaS - Cohorts (Logos)'!BZ12+'SaaS - Cohorts (Logos)'!BZ80+'SaaS - Cohorts (Logos)'!BZ148</f>
        <v>0</v>
      </c>
      <c r="CA216" s="89">
        <f ca="1">'SaaS - Cohorts (Logos)'!CA12+'SaaS - Cohorts (Logos)'!CA80+'SaaS - Cohorts (Logos)'!CA148</f>
        <v>0</v>
      </c>
      <c r="CB216" s="89">
        <f ca="1">'SaaS - Cohorts (Logos)'!CB12+'SaaS - Cohorts (Logos)'!CB80+'SaaS - Cohorts (Logos)'!CB148</f>
        <v>0</v>
      </c>
      <c r="CC216" s="89">
        <f ca="1">'SaaS - Cohorts (Logos)'!CC12+'SaaS - Cohorts (Logos)'!CC80+'SaaS - Cohorts (Logos)'!CC148</f>
        <v>0</v>
      </c>
      <c r="CD216" s="89">
        <f ca="1">'SaaS - Cohorts (Logos)'!CD12+'SaaS - Cohorts (Logos)'!CD80+'SaaS - Cohorts (Logos)'!CD148</f>
        <v>0</v>
      </c>
      <c r="CE216" s="89">
        <f ca="1">'SaaS - Cohorts (Logos)'!CE12+'SaaS - Cohorts (Logos)'!CE80+'SaaS - Cohorts (Logos)'!CE148</f>
        <v>0</v>
      </c>
      <c r="CF216" s="89">
        <f ca="1">'SaaS - Cohorts (Logos)'!CF12+'SaaS - Cohorts (Logos)'!CF80+'SaaS - Cohorts (Logos)'!CF148</f>
        <v>0</v>
      </c>
      <c r="CG216" s="89">
        <f ca="1">'SaaS - Cohorts (Logos)'!CG12+'SaaS - Cohorts (Logos)'!CG80+'SaaS - Cohorts (Logos)'!CG148</f>
        <v>0</v>
      </c>
      <c r="CH216" s="89">
        <f ca="1">'SaaS - Cohorts (Logos)'!CH12+'SaaS - Cohorts (Logos)'!CH80+'SaaS - Cohorts (Logos)'!CH148</f>
        <v>0</v>
      </c>
      <c r="CI216" s="89">
        <f ca="1">'SaaS - Cohorts (Logos)'!CI12+'SaaS - Cohorts (Logos)'!CI80+'SaaS - Cohorts (Logos)'!CI148</f>
        <v>0</v>
      </c>
      <c r="CJ216" s="89">
        <f ca="1">'SaaS - Cohorts (Logos)'!CJ12+'SaaS - Cohorts (Logos)'!CJ80+'SaaS - Cohorts (Logos)'!CJ148</f>
        <v>0</v>
      </c>
      <c r="CK216" s="89">
        <f ca="1">'SaaS - Cohorts (Logos)'!CK12+'SaaS - Cohorts (Logos)'!CK80+'SaaS - Cohorts (Logos)'!CK148</f>
        <v>0</v>
      </c>
      <c r="CL216" s="89">
        <f ca="1">'SaaS - Cohorts (Logos)'!CL12+'SaaS - Cohorts (Logos)'!CL80+'SaaS - Cohorts (Logos)'!CL148</f>
        <v>0</v>
      </c>
      <c r="CM216" s="89">
        <f ca="1">'SaaS - Cohorts (Logos)'!CM12+'SaaS - Cohorts (Logos)'!CM80+'SaaS - Cohorts (Logos)'!CM148</f>
        <v>0</v>
      </c>
      <c r="CN216" s="89">
        <f ca="1">'SaaS - Cohorts (Logos)'!CN12+'SaaS - Cohorts (Logos)'!CN80+'SaaS - Cohorts (Logos)'!CN148</f>
        <v>0</v>
      </c>
      <c r="CO216" s="89">
        <f ca="1">'SaaS - Cohorts (Logos)'!CO12+'SaaS - Cohorts (Logos)'!CO80+'SaaS - Cohorts (Logos)'!CO148</f>
        <v>0</v>
      </c>
      <c r="CP216" s="89">
        <f ca="1">'SaaS - Cohorts (Logos)'!CP12+'SaaS - Cohorts (Logos)'!CP80+'SaaS - Cohorts (Logos)'!CP148</f>
        <v>0</v>
      </c>
      <c r="CQ216" s="89">
        <f ca="1">'SaaS - Cohorts (Logos)'!CQ12+'SaaS - Cohorts (Logos)'!CQ80+'SaaS - Cohorts (Logos)'!CQ148</f>
        <v>0</v>
      </c>
      <c r="CR216" s="89">
        <f ca="1">'SaaS - Cohorts (Logos)'!CR12+'SaaS - Cohorts (Logos)'!CR80+'SaaS - Cohorts (Logos)'!CR148</f>
        <v>0</v>
      </c>
      <c r="CS216" s="89">
        <f ca="1">'SaaS - Cohorts (Logos)'!CS12+'SaaS - Cohorts (Logos)'!CS80+'SaaS - Cohorts (Logos)'!CS148</f>
        <v>0</v>
      </c>
      <c r="CT216" s="89">
        <f ca="1">'SaaS - Cohorts (Logos)'!CT12+'SaaS - Cohorts (Logos)'!CT80+'SaaS - Cohorts (Logos)'!CT148</f>
        <v>0</v>
      </c>
      <c r="CU216" s="89">
        <f ca="1">'SaaS - Cohorts (Logos)'!CU12+'SaaS - Cohorts (Logos)'!CU80+'SaaS - Cohorts (Logos)'!CU148</f>
        <v>0</v>
      </c>
      <c r="CV216" s="89">
        <f ca="1">'SaaS - Cohorts (Logos)'!CV12+'SaaS - Cohorts (Logos)'!CV80+'SaaS - Cohorts (Logos)'!CV148</f>
        <v>0</v>
      </c>
      <c r="CW216" s="89">
        <f ca="1">'SaaS - Cohorts (Logos)'!CW12+'SaaS - Cohorts (Logos)'!CW80+'SaaS - Cohorts (Logos)'!CW148</f>
        <v>0</v>
      </c>
      <c r="CX216" s="89">
        <f ca="1">'SaaS - Cohorts (Logos)'!CX12+'SaaS - Cohorts (Logos)'!CX80+'SaaS - Cohorts (Logos)'!CX148</f>
        <v>0</v>
      </c>
      <c r="CY216" s="89">
        <f ca="1">'SaaS - Cohorts (Logos)'!CY12+'SaaS - Cohorts (Logos)'!CY80+'SaaS - Cohorts (Logos)'!CY148</f>
        <v>0</v>
      </c>
      <c r="CZ216" s="89">
        <f ca="1">'SaaS - Cohorts (Logos)'!CZ12+'SaaS - Cohorts (Logos)'!CZ80+'SaaS - Cohorts (Logos)'!CZ148</f>
        <v>0</v>
      </c>
      <c r="DA216" s="89">
        <f ca="1">'SaaS - Cohorts (Logos)'!DA12+'SaaS - Cohorts (Logos)'!DA80+'SaaS - Cohorts (Logos)'!DA148</f>
        <v>0</v>
      </c>
      <c r="DB216" s="89">
        <f ca="1">'SaaS - Cohorts (Logos)'!DB12+'SaaS - Cohorts (Logos)'!DB80+'SaaS - Cohorts (Logos)'!DB148</f>
        <v>0</v>
      </c>
      <c r="DC216" s="89">
        <f ca="1">'SaaS - Cohorts (Logos)'!DC12+'SaaS - Cohorts (Logos)'!DC80+'SaaS - Cohorts (Logos)'!DC148</f>
        <v>0</v>
      </c>
      <c r="DD216" s="89">
        <f ca="1">'SaaS - Cohorts (Logos)'!DD12+'SaaS - Cohorts (Logos)'!DD80+'SaaS - Cohorts (Logos)'!DD148</f>
        <v>0</v>
      </c>
      <c r="DE216" s="89">
        <f ca="1">'SaaS - Cohorts (Logos)'!DE12+'SaaS - Cohorts (Logos)'!DE80+'SaaS - Cohorts (Logos)'!DE148</f>
        <v>0</v>
      </c>
      <c r="DF216" s="89">
        <f ca="1">'SaaS - Cohorts (Logos)'!DF12+'SaaS - Cohorts (Logos)'!DF80+'SaaS - Cohorts (Logos)'!DF148</f>
        <v>0</v>
      </c>
      <c r="DG216" s="89">
        <f ca="1">'SaaS - Cohorts (Logos)'!DG12+'SaaS - Cohorts (Logos)'!DG80+'SaaS - Cohorts (Logos)'!DG148</f>
        <v>0</v>
      </c>
      <c r="DH216" s="89">
        <f ca="1">'SaaS - Cohorts (Logos)'!DH12+'SaaS - Cohorts (Logos)'!DH80+'SaaS - Cohorts (Logos)'!DH148</f>
        <v>0</v>
      </c>
      <c r="DI216" s="89">
        <f ca="1">'SaaS - Cohorts (Logos)'!DI12+'SaaS - Cohorts (Logos)'!DI80+'SaaS - Cohorts (Logos)'!DI148</f>
        <v>0</v>
      </c>
      <c r="DJ216" s="89">
        <f ca="1">'SaaS - Cohorts (Logos)'!DJ12+'SaaS - Cohorts (Logos)'!DJ80+'SaaS - Cohorts (Logos)'!DJ148</f>
        <v>0</v>
      </c>
      <c r="DK216" s="89">
        <f ca="1">'SaaS - Cohorts (Logos)'!DK12+'SaaS - Cohorts (Logos)'!DK80+'SaaS - Cohorts (Logos)'!DK148</f>
        <v>0</v>
      </c>
      <c r="DL216" s="89">
        <f ca="1">'SaaS - Cohorts (Logos)'!DL12+'SaaS - Cohorts (Logos)'!DL80+'SaaS - Cohorts (Logos)'!DL148</f>
        <v>0</v>
      </c>
      <c r="DM216" s="89">
        <f ca="1">'SaaS - Cohorts (Logos)'!DM12+'SaaS - Cohorts (Logos)'!DM80+'SaaS - Cohorts (Logos)'!DM148</f>
        <v>0</v>
      </c>
      <c r="DN216" s="89">
        <f ca="1">'SaaS - Cohorts (Logos)'!DN12+'SaaS - Cohorts (Logos)'!DN80+'SaaS - Cohorts (Logos)'!DN148</f>
        <v>0</v>
      </c>
      <c r="DO216" s="89">
        <f ca="1">'SaaS - Cohorts (Logos)'!DO12+'SaaS - Cohorts (Logos)'!DO80+'SaaS - Cohorts (Logos)'!DO148</f>
        <v>0</v>
      </c>
      <c r="DP216" s="89">
        <f ca="1">'SaaS - Cohorts (Logos)'!DP12+'SaaS - Cohorts (Logos)'!DP80+'SaaS - Cohorts (Logos)'!DP148</f>
        <v>0</v>
      </c>
      <c r="DQ216" s="89">
        <f ca="1">'SaaS - Cohorts (Logos)'!DQ12+'SaaS - Cohorts (Logos)'!DQ80+'SaaS - Cohorts (Logos)'!DQ148</f>
        <v>0</v>
      </c>
      <c r="DR216" s="89">
        <f ca="1">'SaaS - Cohorts (Logos)'!DR12+'SaaS - Cohorts (Logos)'!DR80+'SaaS - Cohorts (Logos)'!DR148</f>
        <v>0</v>
      </c>
    </row>
    <row r="217" spans="2:122" ht="15.75" customHeight="1">
      <c r="B217" s="195">
        <v>43221</v>
      </c>
      <c r="BJ217" s="89"/>
      <c r="BK217" s="89">
        <f ca="1">'SaaS - Cohorts (Logos)'!BK13+'SaaS - Cohorts (Logos)'!BK81+'SaaS - Cohorts (Logos)'!BK149</f>
        <v>0</v>
      </c>
      <c r="BL217" s="89">
        <f ca="1">'SaaS - Cohorts (Logos)'!BL13+'SaaS - Cohorts (Logos)'!BL81+'SaaS - Cohorts (Logos)'!BL149</f>
        <v>0</v>
      </c>
      <c r="BM217" s="89">
        <f ca="1">'SaaS - Cohorts (Logos)'!BM13+'SaaS - Cohorts (Logos)'!BM81+'SaaS - Cohorts (Logos)'!BM149</f>
        <v>0</v>
      </c>
      <c r="BN217" s="89">
        <f ca="1">'SaaS - Cohorts (Logos)'!BN13+'SaaS - Cohorts (Logos)'!BN81+'SaaS - Cohorts (Logos)'!BN149</f>
        <v>0</v>
      </c>
      <c r="BO217" s="89">
        <f ca="1">'SaaS - Cohorts (Logos)'!BO13+'SaaS - Cohorts (Logos)'!BO81+'SaaS - Cohorts (Logos)'!BO149</f>
        <v>0</v>
      </c>
      <c r="BP217" s="89">
        <f ca="1">'SaaS - Cohorts (Logos)'!BP13+'SaaS - Cohorts (Logos)'!BP81+'SaaS - Cohorts (Logos)'!BP149</f>
        <v>0</v>
      </c>
      <c r="BQ217" s="89">
        <f ca="1">'SaaS - Cohorts (Logos)'!BQ13+'SaaS - Cohorts (Logos)'!BQ81+'SaaS - Cohorts (Logos)'!BQ149</f>
        <v>0</v>
      </c>
      <c r="BR217" s="89">
        <f ca="1">'SaaS - Cohorts (Logos)'!BR13+'SaaS - Cohorts (Logos)'!BR81+'SaaS - Cohorts (Logos)'!BR149</f>
        <v>0</v>
      </c>
      <c r="BS217" s="89">
        <f ca="1">'SaaS - Cohorts (Logos)'!BS13+'SaaS - Cohorts (Logos)'!BS81+'SaaS - Cohorts (Logos)'!BS149</f>
        <v>0</v>
      </c>
      <c r="BT217" s="89">
        <f ca="1">'SaaS - Cohorts (Logos)'!BT13+'SaaS - Cohorts (Logos)'!BT81+'SaaS - Cohorts (Logos)'!BT149</f>
        <v>0</v>
      </c>
      <c r="BU217" s="89">
        <f ca="1">'SaaS - Cohorts (Logos)'!BU13+'SaaS - Cohorts (Logos)'!BU81+'SaaS - Cohorts (Logos)'!BU149</f>
        <v>0</v>
      </c>
      <c r="BV217" s="89">
        <f ca="1">'SaaS - Cohorts (Logos)'!BV13+'SaaS - Cohorts (Logos)'!BV81+'SaaS - Cohorts (Logos)'!BV149</f>
        <v>0</v>
      </c>
      <c r="BW217" s="89">
        <f ca="1">'SaaS - Cohorts (Logos)'!BW13+'SaaS - Cohorts (Logos)'!BW81+'SaaS - Cohorts (Logos)'!BW149</f>
        <v>0</v>
      </c>
      <c r="BX217" s="89">
        <f ca="1">'SaaS - Cohorts (Logos)'!BX13+'SaaS - Cohorts (Logos)'!BX81+'SaaS - Cohorts (Logos)'!BX149</f>
        <v>0</v>
      </c>
      <c r="BY217" s="89">
        <f ca="1">'SaaS - Cohorts (Logos)'!BY13+'SaaS - Cohorts (Logos)'!BY81+'SaaS - Cohorts (Logos)'!BY149</f>
        <v>0</v>
      </c>
      <c r="BZ217" s="89">
        <f ca="1">'SaaS - Cohorts (Logos)'!BZ13+'SaaS - Cohorts (Logos)'!BZ81+'SaaS - Cohorts (Logos)'!BZ149</f>
        <v>0</v>
      </c>
      <c r="CA217" s="89">
        <f ca="1">'SaaS - Cohorts (Logos)'!CA13+'SaaS - Cohorts (Logos)'!CA81+'SaaS - Cohorts (Logos)'!CA149</f>
        <v>0</v>
      </c>
      <c r="CB217" s="89">
        <f ca="1">'SaaS - Cohorts (Logos)'!CB13+'SaaS - Cohorts (Logos)'!CB81+'SaaS - Cohorts (Logos)'!CB149</f>
        <v>0</v>
      </c>
      <c r="CC217" s="89">
        <f ca="1">'SaaS - Cohorts (Logos)'!CC13+'SaaS - Cohorts (Logos)'!CC81+'SaaS - Cohorts (Logos)'!CC149</f>
        <v>0</v>
      </c>
      <c r="CD217" s="89">
        <f ca="1">'SaaS - Cohorts (Logos)'!CD13+'SaaS - Cohorts (Logos)'!CD81+'SaaS - Cohorts (Logos)'!CD149</f>
        <v>0</v>
      </c>
      <c r="CE217" s="89">
        <f ca="1">'SaaS - Cohorts (Logos)'!CE13+'SaaS - Cohorts (Logos)'!CE81+'SaaS - Cohorts (Logos)'!CE149</f>
        <v>0</v>
      </c>
      <c r="CF217" s="89">
        <f ca="1">'SaaS - Cohorts (Logos)'!CF13+'SaaS - Cohorts (Logos)'!CF81+'SaaS - Cohorts (Logos)'!CF149</f>
        <v>0</v>
      </c>
      <c r="CG217" s="89">
        <f ca="1">'SaaS - Cohorts (Logos)'!CG13+'SaaS - Cohorts (Logos)'!CG81+'SaaS - Cohorts (Logos)'!CG149</f>
        <v>0</v>
      </c>
      <c r="CH217" s="89">
        <f ca="1">'SaaS - Cohorts (Logos)'!CH13+'SaaS - Cohorts (Logos)'!CH81+'SaaS - Cohorts (Logos)'!CH149</f>
        <v>0</v>
      </c>
      <c r="CI217" s="89">
        <f ca="1">'SaaS - Cohorts (Logos)'!CI13+'SaaS - Cohorts (Logos)'!CI81+'SaaS - Cohorts (Logos)'!CI149</f>
        <v>0</v>
      </c>
      <c r="CJ217" s="89">
        <f ca="1">'SaaS - Cohorts (Logos)'!CJ13+'SaaS - Cohorts (Logos)'!CJ81+'SaaS - Cohorts (Logos)'!CJ149</f>
        <v>0</v>
      </c>
      <c r="CK217" s="89">
        <f ca="1">'SaaS - Cohorts (Logos)'!CK13+'SaaS - Cohorts (Logos)'!CK81+'SaaS - Cohorts (Logos)'!CK149</f>
        <v>0</v>
      </c>
      <c r="CL217" s="89">
        <f ca="1">'SaaS - Cohorts (Logos)'!CL13+'SaaS - Cohorts (Logos)'!CL81+'SaaS - Cohorts (Logos)'!CL149</f>
        <v>0</v>
      </c>
      <c r="CM217" s="89">
        <f ca="1">'SaaS - Cohorts (Logos)'!CM13+'SaaS - Cohorts (Logos)'!CM81+'SaaS - Cohorts (Logos)'!CM149</f>
        <v>0</v>
      </c>
      <c r="CN217" s="89">
        <f ca="1">'SaaS - Cohorts (Logos)'!CN13+'SaaS - Cohorts (Logos)'!CN81+'SaaS - Cohorts (Logos)'!CN149</f>
        <v>0</v>
      </c>
      <c r="CO217" s="89">
        <f ca="1">'SaaS - Cohorts (Logos)'!CO13+'SaaS - Cohorts (Logos)'!CO81+'SaaS - Cohorts (Logos)'!CO149</f>
        <v>0</v>
      </c>
      <c r="CP217" s="89">
        <f ca="1">'SaaS - Cohorts (Logos)'!CP13+'SaaS - Cohorts (Logos)'!CP81+'SaaS - Cohorts (Logos)'!CP149</f>
        <v>0</v>
      </c>
      <c r="CQ217" s="89">
        <f ca="1">'SaaS - Cohorts (Logos)'!CQ13+'SaaS - Cohorts (Logos)'!CQ81+'SaaS - Cohorts (Logos)'!CQ149</f>
        <v>0</v>
      </c>
      <c r="CR217" s="89">
        <f ca="1">'SaaS - Cohorts (Logos)'!CR13+'SaaS - Cohorts (Logos)'!CR81+'SaaS - Cohorts (Logos)'!CR149</f>
        <v>0</v>
      </c>
      <c r="CS217" s="89">
        <f ca="1">'SaaS - Cohorts (Logos)'!CS13+'SaaS - Cohorts (Logos)'!CS81+'SaaS - Cohorts (Logos)'!CS149</f>
        <v>0</v>
      </c>
      <c r="CT217" s="89">
        <f ca="1">'SaaS - Cohorts (Logos)'!CT13+'SaaS - Cohorts (Logos)'!CT81+'SaaS - Cohorts (Logos)'!CT149</f>
        <v>0</v>
      </c>
      <c r="CU217" s="89">
        <f ca="1">'SaaS - Cohorts (Logos)'!CU13+'SaaS - Cohorts (Logos)'!CU81+'SaaS - Cohorts (Logos)'!CU149</f>
        <v>0</v>
      </c>
      <c r="CV217" s="89">
        <f ca="1">'SaaS - Cohorts (Logos)'!CV13+'SaaS - Cohorts (Logos)'!CV81+'SaaS - Cohorts (Logos)'!CV149</f>
        <v>0</v>
      </c>
      <c r="CW217" s="89">
        <f ca="1">'SaaS - Cohorts (Logos)'!CW13+'SaaS - Cohorts (Logos)'!CW81+'SaaS - Cohorts (Logos)'!CW149</f>
        <v>0</v>
      </c>
      <c r="CX217" s="89">
        <f ca="1">'SaaS - Cohorts (Logos)'!CX13+'SaaS - Cohorts (Logos)'!CX81+'SaaS - Cohorts (Logos)'!CX149</f>
        <v>0</v>
      </c>
      <c r="CY217" s="89">
        <f ca="1">'SaaS - Cohorts (Logos)'!CY13+'SaaS - Cohorts (Logos)'!CY81+'SaaS - Cohorts (Logos)'!CY149</f>
        <v>0</v>
      </c>
      <c r="CZ217" s="89">
        <f ca="1">'SaaS - Cohorts (Logos)'!CZ13+'SaaS - Cohorts (Logos)'!CZ81+'SaaS - Cohorts (Logos)'!CZ149</f>
        <v>0</v>
      </c>
      <c r="DA217" s="89">
        <f ca="1">'SaaS - Cohorts (Logos)'!DA13+'SaaS - Cohorts (Logos)'!DA81+'SaaS - Cohorts (Logos)'!DA149</f>
        <v>0</v>
      </c>
      <c r="DB217" s="89">
        <f ca="1">'SaaS - Cohorts (Logos)'!DB13+'SaaS - Cohorts (Logos)'!DB81+'SaaS - Cohorts (Logos)'!DB149</f>
        <v>0</v>
      </c>
      <c r="DC217" s="89">
        <f ca="1">'SaaS - Cohorts (Logos)'!DC13+'SaaS - Cohorts (Logos)'!DC81+'SaaS - Cohorts (Logos)'!DC149</f>
        <v>0</v>
      </c>
      <c r="DD217" s="89">
        <f ca="1">'SaaS - Cohorts (Logos)'!DD13+'SaaS - Cohorts (Logos)'!DD81+'SaaS - Cohorts (Logos)'!DD149</f>
        <v>0</v>
      </c>
      <c r="DE217" s="89">
        <f ca="1">'SaaS - Cohorts (Logos)'!DE13+'SaaS - Cohorts (Logos)'!DE81+'SaaS - Cohorts (Logos)'!DE149</f>
        <v>0</v>
      </c>
      <c r="DF217" s="89">
        <f ca="1">'SaaS - Cohorts (Logos)'!DF13+'SaaS - Cohorts (Logos)'!DF81+'SaaS - Cohorts (Logos)'!DF149</f>
        <v>0</v>
      </c>
      <c r="DG217" s="89">
        <f ca="1">'SaaS - Cohorts (Logos)'!DG13+'SaaS - Cohorts (Logos)'!DG81+'SaaS - Cohorts (Logos)'!DG149</f>
        <v>0</v>
      </c>
      <c r="DH217" s="89">
        <f ca="1">'SaaS - Cohorts (Logos)'!DH13+'SaaS - Cohorts (Logos)'!DH81+'SaaS - Cohorts (Logos)'!DH149</f>
        <v>0</v>
      </c>
      <c r="DI217" s="89">
        <f ca="1">'SaaS - Cohorts (Logos)'!DI13+'SaaS - Cohorts (Logos)'!DI81+'SaaS - Cohorts (Logos)'!DI149</f>
        <v>0</v>
      </c>
      <c r="DJ217" s="89">
        <f ca="1">'SaaS - Cohorts (Logos)'!DJ13+'SaaS - Cohorts (Logos)'!DJ81+'SaaS - Cohorts (Logos)'!DJ149</f>
        <v>0</v>
      </c>
      <c r="DK217" s="89">
        <f ca="1">'SaaS - Cohorts (Logos)'!DK13+'SaaS - Cohorts (Logos)'!DK81+'SaaS - Cohorts (Logos)'!DK149</f>
        <v>0</v>
      </c>
      <c r="DL217" s="89">
        <f ca="1">'SaaS - Cohorts (Logos)'!DL13+'SaaS - Cohorts (Logos)'!DL81+'SaaS - Cohorts (Logos)'!DL149</f>
        <v>0</v>
      </c>
      <c r="DM217" s="89">
        <f ca="1">'SaaS - Cohorts (Logos)'!DM13+'SaaS - Cohorts (Logos)'!DM81+'SaaS - Cohorts (Logos)'!DM149</f>
        <v>0</v>
      </c>
      <c r="DN217" s="89">
        <f ca="1">'SaaS - Cohorts (Logos)'!DN13+'SaaS - Cohorts (Logos)'!DN81+'SaaS - Cohorts (Logos)'!DN149</f>
        <v>0</v>
      </c>
      <c r="DO217" s="89">
        <f ca="1">'SaaS - Cohorts (Logos)'!DO13+'SaaS - Cohorts (Logos)'!DO81+'SaaS - Cohorts (Logos)'!DO149</f>
        <v>0</v>
      </c>
      <c r="DP217" s="89">
        <f ca="1">'SaaS - Cohorts (Logos)'!DP13+'SaaS - Cohorts (Logos)'!DP81+'SaaS - Cohorts (Logos)'!DP149</f>
        <v>0</v>
      </c>
      <c r="DQ217" s="89">
        <f ca="1">'SaaS - Cohorts (Logos)'!DQ13+'SaaS - Cohorts (Logos)'!DQ81+'SaaS - Cohorts (Logos)'!DQ149</f>
        <v>0</v>
      </c>
      <c r="DR217" s="89">
        <f ca="1">'SaaS - Cohorts (Logos)'!DR13+'SaaS - Cohorts (Logos)'!DR81+'SaaS - Cohorts (Logos)'!DR149</f>
        <v>0</v>
      </c>
    </row>
    <row r="218" spans="2:122" ht="15.75" customHeight="1">
      <c r="B218" s="195">
        <v>43252</v>
      </c>
      <c r="BJ218" s="89"/>
      <c r="BK218" s="89">
        <f ca="1">'SaaS - Cohorts (Logos)'!BK14+'SaaS - Cohorts (Logos)'!BK82+'SaaS - Cohorts (Logos)'!BK150</f>
        <v>0</v>
      </c>
      <c r="BL218" s="89">
        <f ca="1">'SaaS - Cohorts (Logos)'!BL14+'SaaS - Cohorts (Logos)'!BL82+'SaaS - Cohorts (Logos)'!BL150</f>
        <v>0</v>
      </c>
      <c r="BM218" s="89">
        <f ca="1">'SaaS - Cohorts (Logos)'!BM14+'SaaS - Cohorts (Logos)'!BM82+'SaaS - Cohorts (Logos)'!BM150</f>
        <v>0</v>
      </c>
      <c r="BN218" s="89">
        <f ca="1">'SaaS - Cohorts (Logos)'!BN14+'SaaS - Cohorts (Logos)'!BN82+'SaaS - Cohorts (Logos)'!BN150</f>
        <v>0</v>
      </c>
      <c r="BO218" s="89">
        <f ca="1">'SaaS - Cohorts (Logos)'!BO14+'SaaS - Cohorts (Logos)'!BO82+'SaaS - Cohorts (Logos)'!BO150</f>
        <v>0</v>
      </c>
      <c r="BP218" s="89">
        <f ca="1">'SaaS - Cohorts (Logos)'!BP14+'SaaS - Cohorts (Logos)'!BP82+'SaaS - Cohorts (Logos)'!BP150</f>
        <v>0</v>
      </c>
      <c r="BQ218" s="89">
        <f ca="1">'SaaS - Cohorts (Logos)'!BQ14+'SaaS - Cohorts (Logos)'!BQ82+'SaaS - Cohorts (Logos)'!BQ150</f>
        <v>0</v>
      </c>
      <c r="BR218" s="89">
        <f ca="1">'SaaS - Cohorts (Logos)'!BR14+'SaaS - Cohorts (Logos)'!BR82+'SaaS - Cohorts (Logos)'!BR150</f>
        <v>0</v>
      </c>
      <c r="BS218" s="89">
        <f ca="1">'SaaS - Cohorts (Logos)'!BS14+'SaaS - Cohorts (Logos)'!BS82+'SaaS - Cohorts (Logos)'!BS150</f>
        <v>0</v>
      </c>
      <c r="BT218" s="89">
        <f ca="1">'SaaS - Cohorts (Logos)'!BT14+'SaaS - Cohorts (Logos)'!BT82+'SaaS - Cohorts (Logos)'!BT150</f>
        <v>0</v>
      </c>
      <c r="BU218" s="89">
        <f ca="1">'SaaS - Cohorts (Logos)'!BU14+'SaaS - Cohorts (Logos)'!BU82+'SaaS - Cohorts (Logos)'!BU150</f>
        <v>0</v>
      </c>
      <c r="BV218" s="89">
        <f ca="1">'SaaS - Cohorts (Logos)'!BV14+'SaaS - Cohorts (Logos)'!BV82+'SaaS - Cohorts (Logos)'!BV150</f>
        <v>0</v>
      </c>
      <c r="BW218" s="89">
        <f ca="1">'SaaS - Cohorts (Logos)'!BW14+'SaaS - Cohorts (Logos)'!BW82+'SaaS - Cohorts (Logos)'!BW150</f>
        <v>0</v>
      </c>
      <c r="BX218" s="89">
        <f ca="1">'SaaS - Cohorts (Logos)'!BX14+'SaaS - Cohorts (Logos)'!BX82+'SaaS - Cohorts (Logos)'!BX150</f>
        <v>0</v>
      </c>
      <c r="BY218" s="89">
        <f ca="1">'SaaS - Cohorts (Logos)'!BY14+'SaaS - Cohorts (Logos)'!BY82+'SaaS - Cohorts (Logos)'!BY150</f>
        <v>0</v>
      </c>
      <c r="BZ218" s="89">
        <f ca="1">'SaaS - Cohorts (Logos)'!BZ14+'SaaS - Cohorts (Logos)'!BZ82+'SaaS - Cohorts (Logos)'!BZ150</f>
        <v>0</v>
      </c>
      <c r="CA218" s="89">
        <f ca="1">'SaaS - Cohorts (Logos)'!CA14+'SaaS - Cohorts (Logos)'!CA82+'SaaS - Cohorts (Logos)'!CA150</f>
        <v>0</v>
      </c>
      <c r="CB218" s="89">
        <f ca="1">'SaaS - Cohorts (Logos)'!CB14+'SaaS - Cohorts (Logos)'!CB82+'SaaS - Cohorts (Logos)'!CB150</f>
        <v>0</v>
      </c>
      <c r="CC218" s="89">
        <f ca="1">'SaaS - Cohorts (Logos)'!CC14+'SaaS - Cohorts (Logos)'!CC82+'SaaS - Cohorts (Logos)'!CC150</f>
        <v>0</v>
      </c>
      <c r="CD218" s="89">
        <f ca="1">'SaaS - Cohorts (Logos)'!CD14+'SaaS - Cohorts (Logos)'!CD82+'SaaS - Cohorts (Logos)'!CD150</f>
        <v>0</v>
      </c>
      <c r="CE218" s="89">
        <f ca="1">'SaaS - Cohorts (Logos)'!CE14+'SaaS - Cohorts (Logos)'!CE82+'SaaS - Cohorts (Logos)'!CE150</f>
        <v>0</v>
      </c>
      <c r="CF218" s="89">
        <f ca="1">'SaaS - Cohorts (Logos)'!CF14+'SaaS - Cohorts (Logos)'!CF82+'SaaS - Cohorts (Logos)'!CF150</f>
        <v>0</v>
      </c>
      <c r="CG218" s="89">
        <f ca="1">'SaaS - Cohorts (Logos)'!CG14+'SaaS - Cohorts (Logos)'!CG82+'SaaS - Cohorts (Logos)'!CG150</f>
        <v>0</v>
      </c>
      <c r="CH218" s="89">
        <f ca="1">'SaaS - Cohorts (Logos)'!CH14+'SaaS - Cohorts (Logos)'!CH82+'SaaS - Cohorts (Logos)'!CH150</f>
        <v>0</v>
      </c>
      <c r="CI218" s="89">
        <f ca="1">'SaaS - Cohorts (Logos)'!CI14+'SaaS - Cohorts (Logos)'!CI82+'SaaS - Cohorts (Logos)'!CI150</f>
        <v>0</v>
      </c>
      <c r="CJ218" s="89">
        <f ca="1">'SaaS - Cohorts (Logos)'!CJ14+'SaaS - Cohorts (Logos)'!CJ82+'SaaS - Cohorts (Logos)'!CJ150</f>
        <v>0</v>
      </c>
      <c r="CK218" s="89">
        <f ca="1">'SaaS - Cohorts (Logos)'!CK14+'SaaS - Cohorts (Logos)'!CK82+'SaaS - Cohorts (Logos)'!CK150</f>
        <v>0</v>
      </c>
      <c r="CL218" s="89">
        <f ca="1">'SaaS - Cohorts (Logos)'!CL14+'SaaS - Cohorts (Logos)'!CL82+'SaaS - Cohorts (Logos)'!CL150</f>
        <v>0</v>
      </c>
      <c r="CM218" s="89">
        <f ca="1">'SaaS - Cohorts (Logos)'!CM14+'SaaS - Cohorts (Logos)'!CM82+'SaaS - Cohorts (Logos)'!CM150</f>
        <v>0</v>
      </c>
      <c r="CN218" s="89">
        <f ca="1">'SaaS - Cohorts (Logos)'!CN14+'SaaS - Cohorts (Logos)'!CN82+'SaaS - Cohorts (Logos)'!CN150</f>
        <v>0</v>
      </c>
      <c r="CO218" s="89">
        <f ca="1">'SaaS - Cohorts (Logos)'!CO14+'SaaS - Cohorts (Logos)'!CO82+'SaaS - Cohorts (Logos)'!CO150</f>
        <v>0</v>
      </c>
      <c r="CP218" s="89">
        <f ca="1">'SaaS - Cohorts (Logos)'!CP14+'SaaS - Cohorts (Logos)'!CP82+'SaaS - Cohorts (Logos)'!CP150</f>
        <v>0</v>
      </c>
      <c r="CQ218" s="89">
        <f ca="1">'SaaS - Cohorts (Logos)'!CQ14+'SaaS - Cohorts (Logos)'!CQ82+'SaaS - Cohorts (Logos)'!CQ150</f>
        <v>0</v>
      </c>
      <c r="CR218" s="89">
        <f ca="1">'SaaS - Cohorts (Logos)'!CR14+'SaaS - Cohorts (Logos)'!CR82+'SaaS - Cohorts (Logos)'!CR150</f>
        <v>0</v>
      </c>
      <c r="CS218" s="89">
        <f ca="1">'SaaS - Cohorts (Logos)'!CS14+'SaaS - Cohorts (Logos)'!CS82+'SaaS - Cohorts (Logos)'!CS150</f>
        <v>0</v>
      </c>
      <c r="CT218" s="89">
        <f ca="1">'SaaS - Cohorts (Logos)'!CT14+'SaaS - Cohorts (Logos)'!CT82+'SaaS - Cohorts (Logos)'!CT150</f>
        <v>0</v>
      </c>
      <c r="CU218" s="89">
        <f ca="1">'SaaS - Cohorts (Logos)'!CU14+'SaaS - Cohorts (Logos)'!CU82+'SaaS - Cohorts (Logos)'!CU150</f>
        <v>0</v>
      </c>
      <c r="CV218" s="89">
        <f ca="1">'SaaS - Cohorts (Logos)'!CV14+'SaaS - Cohorts (Logos)'!CV82+'SaaS - Cohorts (Logos)'!CV150</f>
        <v>0</v>
      </c>
      <c r="CW218" s="89">
        <f ca="1">'SaaS - Cohorts (Logos)'!CW14+'SaaS - Cohorts (Logos)'!CW82+'SaaS - Cohorts (Logos)'!CW150</f>
        <v>0</v>
      </c>
      <c r="CX218" s="89">
        <f ca="1">'SaaS - Cohorts (Logos)'!CX14+'SaaS - Cohorts (Logos)'!CX82+'SaaS - Cohorts (Logos)'!CX150</f>
        <v>0</v>
      </c>
      <c r="CY218" s="89">
        <f ca="1">'SaaS - Cohorts (Logos)'!CY14+'SaaS - Cohorts (Logos)'!CY82+'SaaS - Cohorts (Logos)'!CY150</f>
        <v>0</v>
      </c>
      <c r="CZ218" s="89">
        <f ca="1">'SaaS - Cohorts (Logos)'!CZ14+'SaaS - Cohorts (Logos)'!CZ82+'SaaS - Cohorts (Logos)'!CZ150</f>
        <v>0</v>
      </c>
      <c r="DA218" s="89">
        <f ca="1">'SaaS - Cohorts (Logos)'!DA14+'SaaS - Cohorts (Logos)'!DA82+'SaaS - Cohorts (Logos)'!DA150</f>
        <v>0</v>
      </c>
      <c r="DB218" s="89">
        <f ca="1">'SaaS - Cohorts (Logos)'!DB14+'SaaS - Cohorts (Logos)'!DB82+'SaaS - Cohorts (Logos)'!DB150</f>
        <v>0</v>
      </c>
      <c r="DC218" s="89">
        <f ca="1">'SaaS - Cohorts (Logos)'!DC14+'SaaS - Cohorts (Logos)'!DC82+'SaaS - Cohorts (Logos)'!DC150</f>
        <v>0</v>
      </c>
      <c r="DD218" s="89">
        <f ca="1">'SaaS - Cohorts (Logos)'!DD14+'SaaS - Cohorts (Logos)'!DD82+'SaaS - Cohorts (Logos)'!DD150</f>
        <v>0</v>
      </c>
      <c r="DE218" s="89">
        <f ca="1">'SaaS - Cohorts (Logos)'!DE14+'SaaS - Cohorts (Logos)'!DE82+'SaaS - Cohorts (Logos)'!DE150</f>
        <v>0</v>
      </c>
      <c r="DF218" s="89">
        <f ca="1">'SaaS - Cohorts (Logos)'!DF14+'SaaS - Cohorts (Logos)'!DF82+'SaaS - Cohorts (Logos)'!DF150</f>
        <v>0</v>
      </c>
      <c r="DG218" s="89">
        <f ca="1">'SaaS - Cohorts (Logos)'!DG14+'SaaS - Cohorts (Logos)'!DG82+'SaaS - Cohorts (Logos)'!DG150</f>
        <v>0</v>
      </c>
      <c r="DH218" s="89">
        <f ca="1">'SaaS - Cohorts (Logos)'!DH14+'SaaS - Cohorts (Logos)'!DH82+'SaaS - Cohorts (Logos)'!DH150</f>
        <v>0</v>
      </c>
      <c r="DI218" s="89">
        <f ca="1">'SaaS - Cohorts (Logos)'!DI14+'SaaS - Cohorts (Logos)'!DI82+'SaaS - Cohorts (Logos)'!DI150</f>
        <v>0</v>
      </c>
      <c r="DJ218" s="89">
        <f ca="1">'SaaS - Cohorts (Logos)'!DJ14+'SaaS - Cohorts (Logos)'!DJ82+'SaaS - Cohorts (Logos)'!DJ150</f>
        <v>0</v>
      </c>
      <c r="DK218" s="89">
        <f ca="1">'SaaS - Cohorts (Logos)'!DK14+'SaaS - Cohorts (Logos)'!DK82+'SaaS - Cohorts (Logos)'!DK150</f>
        <v>0</v>
      </c>
      <c r="DL218" s="89">
        <f ca="1">'SaaS - Cohorts (Logos)'!DL14+'SaaS - Cohorts (Logos)'!DL82+'SaaS - Cohorts (Logos)'!DL150</f>
        <v>0</v>
      </c>
      <c r="DM218" s="89">
        <f ca="1">'SaaS - Cohorts (Logos)'!DM14+'SaaS - Cohorts (Logos)'!DM82+'SaaS - Cohorts (Logos)'!DM150</f>
        <v>0</v>
      </c>
      <c r="DN218" s="89">
        <f ca="1">'SaaS - Cohorts (Logos)'!DN14+'SaaS - Cohorts (Logos)'!DN82+'SaaS - Cohorts (Logos)'!DN150</f>
        <v>0</v>
      </c>
      <c r="DO218" s="89">
        <f ca="1">'SaaS - Cohorts (Logos)'!DO14+'SaaS - Cohorts (Logos)'!DO82+'SaaS - Cohorts (Logos)'!DO150</f>
        <v>0</v>
      </c>
      <c r="DP218" s="89">
        <f ca="1">'SaaS - Cohorts (Logos)'!DP14+'SaaS - Cohorts (Logos)'!DP82+'SaaS - Cohorts (Logos)'!DP150</f>
        <v>0</v>
      </c>
      <c r="DQ218" s="89">
        <f ca="1">'SaaS - Cohorts (Logos)'!DQ14+'SaaS - Cohorts (Logos)'!DQ82+'SaaS - Cohorts (Logos)'!DQ150</f>
        <v>0</v>
      </c>
      <c r="DR218" s="89">
        <f ca="1">'SaaS - Cohorts (Logos)'!DR14+'SaaS - Cohorts (Logos)'!DR82+'SaaS - Cohorts (Logos)'!DR150</f>
        <v>0</v>
      </c>
    </row>
    <row r="219" spans="2:122" ht="15.75" customHeight="1">
      <c r="B219" s="195">
        <v>43282</v>
      </c>
      <c r="BJ219" s="89"/>
      <c r="BK219" s="89">
        <f ca="1">'SaaS - Cohorts (Logos)'!BK15+'SaaS - Cohorts (Logos)'!BK83+'SaaS - Cohorts (Logos)'!BK151</f>
        <v>0</v>
      </c>
      <c r="BL219" s="89">
        <f ca="1">'SaaS - Cohorts (Logos)'!BL15+'SaaS - Cohorts (Logos)'!BL83+'SaaS - Cohorts (Logos)'!BL151</f>
        <v>0</v>
      </c>
      <c r="BM219" s="89">
        <f ca="1">'SaaS - Cohorts (Logos)'!BM15+'SaaS - Cohorts (Logos)'!BM83+'SaaS - Cohorts (Logos)'!BM151</f>
        <v>0</v>
      </c>
      <c r="BN219" s="89">
        <f ca="1">'SaaS - Cohorts (Logos)'!BN15+'SaaS - Cohorts (Logos)'!BN83+'SaaS - Cohorts (Logos)'!BN151</f>
        <v>0</v>
      </c>
      <c r="BO219" s="89">
        <f ca="1">'SaaS - Cohorts (Logos)'!BO15+'SaaS - Cohorts (Logos)'!BO83+'SaaS - Cohorts (Logos)'!BO151</f>
        <v>0</v>
      </c>
      <c r="BP219" s="89">
        <f ca="1">'SaaS - Cohorts (Logos)'!BP15+'SaaS - Cohorts (Logos)'!BP83+'SaaS - Cohorts (Logos)'!BP151</f>
        <v>0</v>
      </c>
      <c r="BQ219" s="89">
        <f ca="1">'SaaS - Cohorts (Logos)'!BQ15+'SaaS - Cohorts (Logos)'!BQ83+'SaaS - Cohorts (Logos)'!BQ151</f>
        <v>0</v>
      </c>
      <c r="BR219" s="89">
        <f ca="1">'SaaS - Cohorts (Logos)'!BR15+'SaaS - Cohorts (Logos)'!BR83+'SaaS - Cohorts (Logos)'!BR151</f>
        <v>0</v>
      </c>
      <c r="BS219" s="89">
        <f ca="1">'SaaS - Cohorts (Logos)'!BS15+'SaaS - Cohorts (Logos)'!BS83+'SaaS - Cohorts (Logos)'!BS151</f>
        <v>0</v>
      </c>
      <c r="BT219" s="89">
        <f ca="1">'SaaS - Cohorts (Logos)'!BT15+'SaaS - Cohorts (Logos)'!BT83+'SaaS - Cohorts (Logos)'!BT151</f>
        <v>0</v>
      </c>
      <c r="BU219" s="89">
        <f ca="1">'SaaS - Cohorts (Logos)'!BU15+'SaaS - Cohorts (Logos)'!BU83+'SaaS - Cohorts (Logos)'!BU151</f>
        <v>0</v>
      </c>
      <c r="BV219" s="89">
        <f ca="1">'SaaS - Cohorts (Logos)'!BV15+'SaaS - Cohorts (Logos)'!BV83+'SaaS - Cohorts (Logos)'!BV151</f>
        <v>0</v>
      </c>
      <c r="BW219" s="89">
        <f ca="1">'SaaS - Cohorts (Logos)'!BW15+'SaaS - Cohorts (Logos)'!BW83+'SaaS - Cohorts (Logos)'!BW151</f>
        <v>0</v>
      </c>
      <c r="BX219" s="89">
        <f ca="1">'SaaS - Cohorts (Logos)'!BX15+'SaaS - Cohorts (Logos)'!BX83+'SaaS - Cohorts (Logos)'!BX151</f>
        <v>0</v>
      </c>
      <c r="BY219" s="89">
        <f ca="1">'SaaS - Cohorts (Logos)'!BY15+'SaaS - Cohorts (Logos)'!BY83+'SaaS - Cohorts (Logos)'!BY151</f>
        <v>0</v>
      </c>
      <c r="BZ219" s="89">
        <f ca="1">'SaaS - Cohorts (Logos)'!BZ15+'SaaS - Cohorts (Logos)'!BZ83+'SaaS - Cohorts (Logos)'!BZ151</f>
        <v>0</v>
      </c>
      <c r="CA219" s="89">
        <f ca="1">'SaaS - Cohorts (Logos)'!CA15+'SaaS - Cohorts (Logos)'!CA83+'SaaS - Cohorts (Logos)'!CA151</f>
        <v>0</v>
      </c>
      <c r="CB219" s="89">
        <f ca="1">'SaaS - Cohorts (Logos)'!CB15+'SaaS - Cohorts (Logos)'!CB83+'SaaS - Cohorts (Logos)'!CB151</f>
        <v>0</v>
      </c>
      <c r="CC219" s="89">
        <f ca="1">'SaaS - Cohorts (Logos)'!CC15+'SaaS - Cohorts (Logos)'!CC83+'SaaS - Cohorts (Logos)'!CC151</f>
        <v>0</v>
      </c>
      <c r="CD219" s="89">
        <f ca="1">'SaaS - Cohorts (Logos)'!CD15+'SaaS - Cohorts (Logos)'!CD83+'SaaS - Cohorts (Logos)'!CD151</f>
        <v>0</v>
      </c>
      <c r="CE219" s="89">
        <f ca="1">'SaaS - Cohorts (Logos)'!CE15+'SaaS - Cohorts (Logos)'!CE83+'SaaS - Cohorts (Logos)'!CE151</f>
        <v>0</v>
      </c>
      <c r="CF219" s="89">
        <f ca="1">'SaaS - Cohorts (Logos)'!CF15+'SaaS - Cohorts (Logos)'!CF83+'SaaS - Cohorts (Logos)'!CF151</f>
        <v>0</v>
      </c>
      <c r="CG219" s="89">
        <f ca="1">'SaaS - Cohorts (Logos)'!CG15+'SaaS - Cohorts (Logos)'!CG83+'SaaS - Cohorts (Logos)'!CG151</f>
        <v>0</v>
      </c>
      <c r="CH219" s="89">
        <f ca="1">'SaaS - Cohorts (Logos)'!CH15+'SaaS - Cohorts (Logos)'!CH83+'SaaS - Cohorts (Logos)'!CH151</f>
        <v>0</v>
      </c>
      <c r="CI219" s="89">
        <f ca="1">'SaaS - Cohorts (Logos)'!CI15+'SaaS - Cohorts (Logos)'!CI83+'SaaS - Cohorts (Logos)'!CI151</f>
        <v>0</v>
      </c>
      <c r="CJ219" s="89">
        <f ca="1">'SaaS - Cohorts (Logos)'!CJ15+'SaaS - Cohorts (Logos)'!CJ83+'SaaS - Cohorts (Logos)'!CJ151</f>
        <v>0</v>
      </c>
      <c r="CK219" s="89">
        <f ca="1">'SaaS - Cohorts (Logos)'!CK15+'SaaS - Cohorts (Logos)'!CK83+'SaaS - Cohorts (Logos)'!CK151</f>
        <v>0</v>
      </c>
      <c r="CL219" s="89">
        <f ca="1">'SaaS - Cohorts (Logos)'!CL15+'SaaS - Cohorts (Logos)'!CL83+'SaaS - Cohorts (Logos)'!CL151</f>
        <v>0</v>
      </c>
      <c r="CM219" s="89">
        <f ca="1">'SaaS - Cohorts (Logos)'!CM15+'SaaS - Cohorts (Logos)'!CM83+'SaaS - Cohorts (Logos)'!CM151</f>
        <v>0</v>
      </c>
      <c r="CN219" s="89">
        <f ca="1">'SaaS - Cohorts (Logos)'!CN15+'SaaS - Cohorts (Logos)'!CN83+'SaaS - Cohorts (Logos)'!CN151</f>
        <v>0</v>
      </c>
      <c r="CO219" s="89">
        <f ca="1">'SaaS - Cohorts (Logos)'!CO15+'SaaS - Cohorts (Logos)'!CO83+'SaaS - Cohorts (Logos)'!CO151</f>
        <v>0</v>
      </c>
      <c r="CP219" s="89">
        <f ca="1">'SaaS - Cohorts (Logos)'!CP15+'SaaS - Cohorts (Logos)'!CP83+'SaaS - Cohorts (Logos)'!CP151</f>
        <v>0</v>
      </c>
      <c r="CQ219" s="89">
        <f ca="1">'SaaS - Cohorts (Logos)'!CQ15+'SaaS - Cohorts (Logos)'!CQ83+'SaaS - Cohorts (Logos)'!CQ151</f>
        <v>0</v>
      </c>
      <c r="CR219" s="89">
        <f ca="1">'SaaS - Cohorts (Logos)'!CR15+'SaaS - Cohorts (Logos)'!CR83+'SaaS - Cohorts (Logos)'!CR151</f>
        <v>0</v>
      </c>
      <c r="CS219" s="89">
        <f ca="1">'SaaS - Cohorts (Logos)'!CS15+'SaaS - Cohorts (Logos)'!CS83+'SaaS - Cohorts (Logos)'!CS151</f>
        <v>0</v>
      </c>
      <c r="CT219" s="89">
        <f ca="1">'SaaS - Cohorts (Logos)'!CT15+'SaaS - Cohorts (Logos)'!CT83+'SaaS - Cohorts (Logos)'!CT151</f>
        <v>0</v>
      </c>
      <c r="CU219" s="89">
        <f ca="1">'SaaS - Cohorts (Logos)'!CU15+'SaaS - Cohorts (Logos)'!CU83+'SaaS - Cohorts (Logos)'!CU151</f>
        <v>0</v>
      </c>
      <c r="CV219" s="89">
        <f ca="1">'SaaS - Cohorts (Logos)'!CV15+'SaaS - Cohorts (Logos)'!CV83+'SaaS - Cohorts (Logos)'!CV151</f>
        <v>0</v>
      </c>
      <c r="CW219" s="89">
        <f ca="1">'SaaS - Cohorts (Logos)'!CW15+'SaaS - Cohorts (Logos)'!CW83+'SaaS - Cohorts (Logos)'!CW151</f>
        <v>0</v>
      </c>
      <c r="CX219" s="89">
        <f ca="1">'SaaS - Cohorts (Logos)'!CX15+'SaaS - Cohorts (Logos)'!CX83+'SaaS - Cohorts (Logos)'!CX151</f>
        <v>0</v>
      </c>
      <c r="CY219" s="89">
        <f ca="1">'SaaS - Cohorts (Logos)'!CY15+'SaaS - Cohorts (Logos)'!CY83+'SaaS - Cohorts (Logos)'!CY151</f>
        <v>0</v>
      </c>
      <c r="CZ219" s="89">
        <f ca="1">'SaaS - Cohorts (Logos)'!CZ15+'SaaS - Cohorts (Logos)'!CZ83+'SaaS - Cohorts (Logos)'!CZ151</f>
        <v>0</v>
      </c>
      <c r="DA219" s="89">
        <f ca="1">'SaaS - Cohorts (Logos)'!DA15+'SaaS - Cohorts (Logos)'!DA83+'SaaS - Cohorts (Logos)'!DA151</f>
        <v>0</v>
      </c>
      <c r="DB219" s="89">
        <f ca="1">'SaaS - Cohorts (Logos)'!DB15+'SaaS - Cohorts (Logos)'!DB83+'SaaS - Cohorts (Logos)'!DB151</f>
        <v>0</v>
      </c>
      <c r="DC219" s="89">
        <f ca="1">'SaaS - Cohorts (Logos)'!DC15+'SaaS - Cohorts (Logos)'!DC83+'SaaS - Cohorts (Logos)'!DC151</f>
        <v>0</v>
      </c>
      <c r="DD219" s="89">
        <f ca="1">'SaaS - Cohorts (Logos)'!DD15+'SaaS - Cohorts (Logos)'!DD83+'SaaS - Cohorts (Logos)'!DD151</f>
        <v>0</v>
      </c>
      <c r="DE219" s="89">
        <f ca="1">'SaaS - Cohorts (Logos)'!DE15+'SaaS - Cohorts (Logos)'!DE83+'SaaS - Cohorts (Logos)'!DE151</f>
        <v>0</v>
      </c>
      <c r="DF219" s="89">
        <f ca="1">'SaaS - Cohorts (Logos)'!DF15+'SaaS - Cohorts (Logos)'!DF83+'SaaS - Cohorts (Logos)'!DF151</f>
        <v>0</v>
      </c>
      <c r="DG219" s="89">
        <f ca="1">'SaaS - Cohorts (Logos)'!DG15+'SaaS - Cohorts (Logos)'!DG83+'SaaS - Cohorts (Logos)'!DG151</f>
        <v>0</v>
      </c>
      <c r="DH219" s="89">
        <f ca="1">'SaaS - Cohorts (Logos)'!DH15+'SaaS - Cohorts (Logos)'!DH83+'SaaS - Cohorts (Logos)'!DH151</f>
        <v>0</v>
      </c>
      <c r="DI219" s="89">
        <f ca="1">'SaaS - Cohorts (Logos)'!DI15+'SaaS - Cohorts (Logos)'!DI83+'SaaS - Cohorts (Logos)'!DI151</f>
        <v>0</v>
      </c>
      <c r="DJ219" s="89">
        <f ca="1">'SaaS - Cohorts (Logos)'!DJ15+'SaaS - Cohorts (Logos)'!DJ83+'SaaS - Cohorts (Logos)'!DJ151</f>
        <v>0</v>
      </c>
      <c r="DK219" s="89">
        <f ca="1">'SaaS - Cohorts (Logos)'!DK15+'SaaS - Cohorts (Logos)'!DK83+'SaaS - Cohorts (Logos)'!DK151</f>
        <v>0</v>
      </c>
      <c r="DL219" s="89">
        <f ca="1">'SaaS - Cohorts (Logos)'!DL15+'SaaS - Cohorts (Logos)'!DL83+'SaaS - Cohorts (Logos)'!DL151</f>
        <v>0</v>
      </c>
      <c r="DM219" s="89">
        <f ca="1">'SaaS - Cohorts (Logos)'!DM15+'SaaS - Cohorts (Logos)'!DM83+'SaaS - Cohorts (Logos)'!DM151</f>
        <v>0</v>
      </c>
      <c r="DN219" s="89">
        <f ca="1">'SaaS - Cohorts (Logos)'!DN15+'SaaS - Cohorts (Logos)'!DN83+'SaaS - Cohorts (Logos)'!DN151</f>
        <v>0</v>
      </c>
      <c r="DO219" s="89">
        <f ca="1">'SaaS - Cohorts (Logos)'!DO15+'SaaS - Cohorts (Logos)'!DO83+'SaaS - Cohorts (Logos)'!DO151</f>
        <v>0</v>
      </c>
      <c r="DP219" s="89">
        <f ca="1">'SaaS - Cohorts (Logos)'!DP15+'SaaS - Cohorts (Logos)'!DP83+'SaaS - Cohorts (Logos)'!DP151</f>
        <v>0</v>
      </c>
      <c r="DQ219" s="89">
        <f ca="1">'SaaS - Cohorts (Logos)'!DQ15+'SaaS - Cohorts (Logos)'!DQ83+'SaaS - Cohorts (Logos)'!DQ151</f>
        <v>0</v>
      </c>
      <c r="DR219" s="89">
        <f ca="1">'SaaS - Cohorts (Logos)'!DR15+'SaaS - Cohorts (Logos)'!DR83+'SaaS - Cohorts (Logos)'!DR151</f>
        <v>0</v>
      </c>
    </row>
    <row r="220" spans="2:122" ht="15.75" customHeight="1">
      <c r="B220" s="195">
        <v>43313</v>
      </c>
      <c r="BJ220" s="89"/>
      <c r="BK220" s="89">
        <f ca="1">'SaaS - Cohorts (Logos)'!BK16+'SaaS - Cohorts (Logos)'!BK84+'SaaS - Cohorts (Logos)'!BK152</f>
        <v>7.0000000000000009</v>
      </c>
      <c r="BL220" s="89">
        <f ca="1">'SaaS - Cohorts (Logos)'!BL16+'SaaS - Cohorts (Logos)'!BL84+'SaaS - Cohorts (Logos)'!BL152</f>
        <v>6.8600000000000012</v>
      </c>
      <c r="BM220" s="89">
        <f ca="1">'SaaS - Cohorts (Logos)'!BM16+'SaaS - Cohorts (Logos)'!BM84+'SaaS - Cohorts (Logos)'!BM152</f>
        <v>6.7228000000000003</v>
      </c>
      <c r="BN220" s="89">
        <f ca="1">'SaaS - Cohorts (Logos)'!BN16+'SaaS - Cohorts (Logos)'!BN84+'SaaS - Cohorts (Logos)'!BN152</f>
        <v>6.5883440000000011</v>
      </c>
      <c r="BO220" s="89">
        <f ca="1">'SaaS - Cohorts (Logos)'!BO16+'SaaS - Cohorts (Logos)'!BO84+'SaaS - Cohorts (Logos)'!BO152</f>
        <v>6.4565771200000004</v>
      </c>
      <c r="BP220" s="89">
        <f ca="1">'SaaS - Cohorts (Logos)'!BP16+'SaaS - Cohorts (Logos)'!BP84+'SaaS - Cohorts (Logos)'!BP152</f>
        <v>6.3274455776000007</v>
      </c>
      <c r="BQ220" s="89">
        <f ca="1">'SaaS - Cohorts (Logos)'!BQ16+'SaaS - Cohorts (Logos)'!BQ84+'SaaS - Cohorts (Logos)'!BQ152</f>
        <v>6.2008966660480009</v>
      </c>
      <c r="BR220" s="89">
        <f ca="1">'SaaS - Cohorts (Logos)'!BR16+'SaaS - Cohorts (Logos)'!BR84+'SaaS - Cohorts (Logos)'!BR152</f>
        <v>6.0768787327270406</v>
      </c>
      <c r="BS220" s="89">
        <f ca="1">'SaaS - Cohorts (Logos)'!BS16+'SaaS - Cohorts (Logos)'!BS84+'SaaS - Cohorts (Logos)'!BS152</f>
        <v>5.9553411580724998</v>
      </c>
      <c r="BT220" s="89">
        <f ca="1">'SaaS - Cohorts (Logos)'!BT16+'SaaS - Cohorts (Logos)'!BT84+'SaaS - Cohorts (Logos)'!BT152</f>
        <v>5.8362343349110493</v>
      </c>
      <c r="BU220" s="89">
        <f ca="1">'SaaS - Cohorts (Logos)'!BU16+'SaaS - Cohorts (Logos)'!BU84+'SaaS - Cohorts (Logos)'!BU152</f>
        <v>5.7195096482128287</v>
      </c>
      <c r="BV220" s="89">
        <f ca="1">'SaaS - Cohorts (Logos)'!BV16+'SaaS - Cohorts (Logos)'!BV84+'SaaS - Cohorts (Logos)'!BV152</f>
        <v>5.6051194552485732</v>
      </c>
      <c r="BW220" s="89">
        <f ca="1">'SaaS - Cohorts (Logos)'!BW16+'SaaS - Cohorts (Logos)'!BW84+'SaaS - Cohorts (Logos)'!BW152</f>
        <v>5.4930170661436009</v>
      </c>
      <c r="BX220" s="89">
        <f ca="1">'SaaS - Cohorts (Logos)'!BX16+'SaaS - Cohorts (Logos)'!BX84+'SaaS - Cohorts (Logos)'!BX152</f>
        <v>5.3831567248207293</v>
      </c>
      <c r="BY220" s="89">
        <f ca="1">'SaaS - Cohorts (Logos)'!BY16+'SaaS - Cohorts (Logos)'!BY84+'SaaS - Cohorts (Logos)'!BY152</f>
        <v>5.2754935903243156</v>
      </c>
      <c r="BZ220" s="89">
        <f ca="1">'SaaS - Cohorts (Logos)'!BZ16+'SaaS - Cohorts (Logos)'!BZ84+'SaaS - Cohorts (Logos)'!BZ152</f>
        <v>5.1699837185178295</v>
      </c>
      <c r="CA220" s="89">
        <f ca="1">'SaaS - Cohorts (Logos)'!CA16+'SaaS - Cohorts (Logos)'!CA84+'SaaS - Cohorts (Logos)'!CA152</f>
        <v>5.0665840441474721</v>
      </c>
      <c r="CB220" s="89">
        <f ca="1">'SaaS - Cohorts (Logos)'!CB16+'SaaS - Cohorts (Logos)'!CB84+'SaaS - Cohorts (Logos)'!CB152</f>
        <v>4.9652523632645238</v>
      </c>
      <c r="CC220" s="89">
        <f ca="1">'SaaS - Cohorts (Logos)'!CC16+'SaaS - Cohorts (Logos)'!CC84+'SaaS - Cohorts (Logos)'!CC152</f>
        <v>4.8659473159992324</v>
      </c>
      <c r="CD220" s="89">
        <f ca="1">'SaaS - Cohorts (Logos)'!CD16+'SaaS - Cohorts (Logos)'!CD84+'SaaS - Cohorts (Logos)'!CD152</f>
        <v>4.7686283696792477</v>
      </c>
      <c r="CE220" s="89">
        <f ca="1">'SaaS - Cohorts (Logos)'!CE16+'SaaS - Cohorts (Logos)'!CE84+'SaaS - Cohorts (Logos)'!CE152</f>
        <v>4.6732558022856621</v>
      </c>
      <c r="CF220" s="89">
        <f ca="1">'SaaS - Cohorts (Logos)'!CF16+'SaaS - Cohorts (Logos)'!CF84+'SaaS - Cohorts (Logos)'!CF152</f>
        <v>4.5797906862399493</v>
      </c>
      <c r="CG220" s="89">
        <f ca="1">'SaaS - Cohorts (Logos)'!CG16+'SaaS - Cohorts (Logos)'!CG84+'SaaS - Cohorts (Logos)'!CG152</f>
        <v>4.4881948725151499</v>
      </c>
      <c r="CH220" s="89">
        <f ca="1">'SaaS - Cohorts (Logos)'!CH16+'SaaS - Cohorts (Logos)'!CH84+'SaaS - Cohorts (Logos)'!CH152</f>
        <v>4.3984309750648469</v>
      </c>
      <c r="CI220" s="89">
        <f ca="1">'SaaS - Cohorts (Logos)'!CI16+'SaaS - Cohorts (Logos)'!CI84+'SaaS - Cohorts (Logos)'!CI152</f>
        <v>4.3104623555635504</v>
      </c>
      <c r="CJ220" s="89">
        <f ca="1">'SaaS - Cohorts (Logos)'!CJ16+'SaaS - Cohorts (Logos)'!CJ84+'SaaS - Cohorts (Logos)'!CJ152</f>
        <v>4.2242531084522792</v>
      </c>
      <c r="CK220" s="89">
        <f ca="1">'SaaS - Cohorts (Logos)'!CK16+'SaaS - Cohorts (Logos)'!CK84+'SaaS - Cohorts (Logos)'!CK152</f>
        <v>4.1397680462832342</v>
      </c>
      <c r="CL220" s="89">
        <f ca="1">'SaaS - Cohorts (Logos)'!CL16+'SaaS - Cohorts (Logos)'!CL84+'SaaS - Cohorts (Logos)'!CL152</f>
        <v>4.0569726853575689</v>
      </c>
      <c r="CM220" s="89">
        <f ca="1">'SaaS - Cohorts (Logos)'!CM16+'SaaS - Cohorts (Logos)'!CM84+'SaaS - Cohorts (Logos)'!CM152</f>
        <v>3.9758332316504181</v>
      </c>
      <c r="CN220" s="89">
        <f ca="1">'SaaS - Cohorts (Logos)'!CN16+'SaaS - Cohorts (Logos)'!CN84+'SaaS - Cohorts (Logos)'!CN152</f>
        <v>3.89631656701741</v>
      </c>
      <c r="CO220" s="89">
        <f ca="1">'SaaS - Cohorts (Logos)'!CO16+'SaaS - Cohorts (Logos)'!CO84+'SaaS - Cohorts (Logos)'!CO152</f>
        <v>3.8183902356770618</v>
      </c>
      <c r="CP220" s="89">
        <f ca="1">'SaaS - Cohorts (Logos)'!CP16+'SaaS - Cohorts (Logos)'!CP84+'SaaS - Cohorts (Logos)'!CP152</f>
        <v>3.7420224309635204</v>
      </c>
      <c r="CQ220" s="89">
        <f ca="1">'SaaS - Cohorts (Logos)'!CQ16+'SaaS - Cohorts (Logos)'!CQ84+'SaaS - Cohorts (Logos)'!CQ152</f>
        <v>3.6671819823442502</v>
      </c>
      <c r="CR220" s="89">
        <f ca="1">'SaaS - Cohorts (Logos)'!CR16+'SaaS - Cohorts (Logos)'!CR84+'SaaS - Cohorts (Logos)'!CR152</f>
        <v>3.5938383426973655</v>
      </c>
      <c r="CS220" s="89">
        <f ca="1">'SaaS - Cohorts (Logos)'!CS16+'SaaS - Cohorts (Logos)'!CS84+'SaaS - Cohorts (Logos)'!CS152</f>
        <v>3.521961575843418</v>
      </c>
      <c r="CT220" s="89">
        <f ca="1">'SaaS - Cohorts (Logos)'!CT16+'SaaS - Cohorts (Logos)'!CT84+'SaaS - Cohorts (Logos)'!CT152</f>
        <v>3.4515223443265497</v>
      </c>
      <c r="CU220" s="89">
        <f ca="1">'SaaS - Cohorts (Logos)'!CU16+'SaaS - Cohorts (Logos)'!CU84+'SaaS - Cohorts (Logos)'!CU152</f>
        <v>3.3824918974400187</v>
      </c>
      <c r="CV220" s="89">
        <f ca="1">'SaaS - Cohorts (Logos)'!CV16+'SaaS - Cohorts (Logos)'!CV84+'SaaS - Cohorts (Logos)'!CV152</f>
        <v>3.3148420594912182</v>
      </c>
      <c r="CW220" s="89">
        <f ca="1">'SaaS - Cohorts (Logos)'!CW16+'SaaS - Cohorts (Logos)'!CW84+'SaaS - Cohorts (Logos)'!CW152</f>
        <v>3.2485452183013939</v>
      </c>
      <c r="CX220" s="89">
        <f ca="1">'SaaS - Cohorts (Logos)'!CX16+'SaaS - Cohorts (Logos)'!CX84+'SaaS - Cohorts (Logos)'!CX152</f>
        <v>3.1835743139353663</v>
      </c>
      <c r="CY220" s="89">
        <f ca="1">'SaaS - Cohorts (Logos)'!CY16+'SaaS - Cohorts (Logos)'!CY84+'SaaS - Cohorts (Logos)'!CY152</f>
        <v>3.1199028276566585</v>
      </c>
      <c r="CZ220" s="89">
        <f ca="1">'SaaS - Cohorts (Logos)'!CZ16+'SaaS - Cohorts (Logos)'!CZ84+'SaaS - Cohorts (Logos)'!CZ152</f>
        <v>3.0575047711035253</v>
      </c>
      <c r="DA220" s="89">
        <f ca="1">'SaaS - Cohorts (Logos)'!DA16+'SaaS - Cohorts (Logos)'!DA84+'SaaS - Cohorts (Logos)'!DA152</f>
        <v>2.996354675681455</v>
      </c>
      <c r="DB220" s="89">
        <f ca="1">'SaaS - Cohorts (Logos)'!DB16+'SaaS - Cohorts (Logos)'!DB84+'SaaS - Cohorts (Logos)'!DB152</f>
        <v>2.9364275821678261</v>
      </c>
      <c r="DC220" s="89">
        <f ca="1">'SaaS - Cohorts (Logos)'!DC16+'SaaS - Cohorts (Logos)'!DC84+'SaaS - Cohorts (Logos)'!DC152</f>
        <v>2.8776990305244694</v>
      </c>
      <c r="DD220" s="89">
        <f ca="1">'SaaS - Cohorts (Logos)'!DD16+'SaaS - Cohorts (Logos)'!DD84+'SaaS - Cohorts (Logos)'!DD152</f>
        <v>2.8201450499139797</v>
      </c>
      <c r="DE220" s="89">
        <f ca="1">'SaaS - Cohorts (Logos)'!DE16+'SaaS - Cohorts (Logos)'!DE84+'SaaS - Cohorts (Logos)'!DE152</f>
        <v>2.7637421489157004</v>
      </c>
      <c r="DF220" s="89">
        <f ca="1">'SaaS - Cohorts (Logos)'!DF16+'SaaS - Cohorts (Logos)'!DF84+'SaaS - Cohorts (Logos)'!DF152</f>
        <v>2.7084673059373863</v>
      </c>
      <c r="DG220" s="89">
        <f ca="1">'SaaS - Cohorts (Logos)'!DG16+'SaaS - Cohorts (Logos)'!DG84+'SaaS - Cohorts (Logos)'!DG152</f>
        <v>2.6542979598186385</v>
      </c>
      <c r="DH220" s="89">
        <f ca="1">'SaaS - Cohorts (Logos)'!DH16+'SaaS - Cohorts (Logos)'!DH84+'SaaS - Cohorts (Logos)'!DH152</f>
        <v>2.6012120006222665</v>
      </c>
      <c r="DI220" s="89">
        <f ca="1">'SaaS - Cohorts (Logos)'!DI16+'SaaS - Cohorts (Logos)'!DI84+'SaaS - Cohorts (Logos)'!DI152</f>
        <v>2.5491877606098212</v>
      </c>
      <c r="DJ220" s="89">
        <f ca="1">'SaaS - Cohorts (Logos)'!DJ16+'SaaS - Cohorts (Logos)'!DJ84+'SaaS - Cohorts (Logos)'!DJ152</f>
        <v>2.4982040053976244</v>
      </c>
      <c r="DK220" s="89">
        <f ca="1">'SaaS - Cohorts (Logos)'!DK16+'SaaS - Cohorts (Logos)'!DK84+'SaaS - Cohorts (Logos)'!DK152</f>
        <v>2.4482399252896725</v>
      </c>
      <c r="DL220" s="89">
        <f ca="1">'SaaS - Cohorts (Logos)'!DL16+'SaaS - Cohorts (Logos)'!DL84+'SaaS - Cohorts (Logos)'!DL152</f>
        <v>2.3992751267838788</v>
      </c>
      <c r="DM220" s="89">
        <f ca="1">'SaaS - Cohorts (Logos)'!DM16+'SaaS - Cohorts (Logos)'!DM84+'SaaS - Cohorts (Logos)'!DM152</f>
        <v>2.3512896242482006</v>
      </c>
      <c r="DN220" s="89">
        <f ca="1">'SaaS - Cohorts (Logos)'!DN16+'SaaS - Cohorts (Logos)'!DN84+'SaaS - Cohorts (Logos)'!DN152</f>
        <v>2.3042638317632367</v>
      </c>
      <c r="DO220" s="89">
        <f ca="1">'SaaS - Cohorts (Logos)'!DO16+'SaaS - Cohorts (Logos)'!DO84+'SaaS - Cohorts (Logos)'!DO152</f>
        <v>2.2581785551279721</v>
      </c>
      <c r="DP220" s="89">
        <f ca="1">'SaaS - Cohorts (Logos)'!DP16+'SaaS - Cohorts (Logos)'!DP84+'SaaS - Cohorts (Logos)'!DP152</f>
        <v>2.2130149840254125</v>
      </c>
      <c r="DQ220" s="89">
        <f ca="1">'SaaS - Cohorts (Logos)'!DQ16+'SaaS - Cohorts (Logos)'!DQ84+'SaaS - Cohorts (Logos)'!DQ152</f>
        <v>2.1687546843449041</v>
      </c>
      <c r="DR220" s="89">
        <f ca="1">'SaaS - Cohorts (Logos)'!DR16+'SaaS - Cohorts (Logos)'!DR84+'SaaS - Cohorts (Logos)'!DR152</f>
        <v>2.1253795906580062</v>
      </c>
    </row>
    <row r="221" spans="2:122" ht="15.75" customHeight="1">
      <c r="B221" s="195">
        <v>43344</v>
      </c>
      <c r="BJ221" s="89"/>
      <c r="BK221" s="89">
        <f ca="1">'SaaS - Cohorts (Logos)'!BK17+'SaaS - Cohorts (Logos)'!BK85+'SaaS - Cohorts (Logos)'!BK153</f>
        <v>14.000000000000002</v>
      </c>
      <c r="BL221" s="89">
        <f ca="1">'SaaS - Cohorts (Logos)'!BL17+'SaaS - Cohorts (Logos)'!BL85+'SaaS - Cohorts (Logos)'!BL153</f>
        <v>13.720000000000002</v>
      </c>
      <c r="BM221" s="89">
        <f ca="1">'SaaS - Cohorts (Logos)'!BM17+'SaaS - Cohorts (Logos)'!BM85+'SaaS - Cohorts (Logos)'!BM153</f>
        <v>13.445600000000001</v>
      </c>
      <c r="BN221" s="89">
        <f ca="1">'SaaS - Cohorts (Logos)'!BN17+'SaaS - Cohorts (Logos)'!BN85+'SaaS - Cohorts (Logos)'!BN153</f>
        <v>13.176688000000002</v>
      </c>
      <c r="BO221" s="89">
        <f ca="1">'SaaS - Cohorts (Logos)'!BO17+'SaaS - Cohorts (Logos)'!BO85+'SaaS - Cohorts (Logos)'!BO153</f>
        <v>12.913154240000001</v>
      </c>
      <c r="BP221" s="89">
        <f ca="1">'SaaS - Cohorts (Logos)'!BP17+'SaaS - Cohorts (Logos)'!BP85+'SaaS - Cohorts (Logos)'!BP153</f>
        <v>12.654891155200001</v>
      </c>
      <c r="BQ221" s="89">
        <f ca="1">'SaaS - Cohorts (Logos)'!BQ17+'SaaS - Cohorts (Logos)'!BQ85+'SaaS - Cohorts (Logos)'!BQ153</f>
        <v>12.401793332096002</v>
      </c>
      <c r="BR221" s="89">
        <f ca="1">'SaaS - Cohorts (Logos)'!BR17+'SaaS - Cohorts (Logos)'!BR85+'SaaS - Cohorts (Logos)'!BR153</f>
        <v>12.153757465454081</v>
      </c>
      <c r="BS221" s="89">
        <f ca="1">'SaaS - Cohorts (Logos)'!BS17+'SaaS - Cohorts (Logos)'!BS85+'SaaS - Cohorts (Logos)'!BS153</f>
        <v>11.910682316145</v>
      </c>
      <c r="BT221" s="89">
        <f ca="1">'SaaS - Cohorts (Logos)'!BT17+'SaaS - Cohorts (Logos)'!BT85+'SaaS - Cohorts (Logos)'!BT153</f>
        <v>11.672468669822099</v>
      </c>
      <c r="BU221" s="89">
        <f ca="1">'SaaS - Cohorts (Logos)'!BU17+'SaaS - Cohorts (Logos)'!BU85+'SaaS - Cohorts (Logos)'!BU153</f>
        <v>11.439019296425657</v>
      </c>
      <c r="BV221" s="89">
        <f ca="1">'SaaS - Cohorts (Logos)'!BV17+'SaaS - Cohorts (Logos)'!BV85+'SaaS - Cohorts (Logos)'!BV153</f>
        <v>11.210238910497146</v>
      </c>
      <c r="BW221" s="89">
        <f ca="1">'SaaS - Cohorts (Logos)'!BW17+'SaaS - Cohorts (Logos)'!BW85+'SaaS - Cohorts (Logos)'!BW153</f>
        <v>10.986034132287202</v>
      </c>
      <c r="BX221" s="89">
        <f ca="1">'SaaS - Cohorts (Logos)'!BX17+'SaaS - Cohorts (Logos)'!BX85+'SaaS - Cohorts (Logos)'!BX153</f>
        <v>10.766313449641459</v>
      </c>
      <c r="BY221" s="89">
        <f ca="1">'SaaS - Cohorts (Logos)'!BY17+'SaaS - Cohorts (Logos)'!BY85+'SaaS - Cohorts (Logos)'!BY153</f>
        <v>10.550987180648631</v>
      </c>
      <c r="BZ221" s="89">
        <f ca="1">'SaaS - Cohorts (Logos)'!BZ17+'SaaS - Cohorts (Logos)'!BZ85+'SaaS - Cohorts (Logos)'!BZ153</f>
        <v>10.339967437035659</v>
      </c>
      <c r="CA221" s="89">
        <f ca="1">'SaaS - Cohorts (Logos)'!CA17+'SaaS - Cohorts (Logos)'!CA85+'SaaS - Cohorts (Logos)'!CA153</f>
        <v>10.133168088294944</v>
      </c>
      <c r="CB221" s="89">
        <f ca="1">'SaaS - Cohorts (Logos)'!CB17+'SaaS - Cohorts (Logos)'!CB85+'SaaS - Cohorts (Logos)'!CB153</f>
        <v>9.9305047265290476</v>
      </c>
      <c r="CC221" s="89">
        <f ca="1">'SaaS - Cohorts (Logos)'!CC17+'SaaS - Cohorts (Logos)'!CC85+'SaaS - Cohorts (Logos)'!CC153</f>
        <v>9.7318946319984647</v>
      </c>
      <c r="CD221" s="89">
        <f ca="1">'SaaS - Cohorts (Logos)'!CD17+'SaaS - Cohorts (Logos)'!CD85+'SaaS - Cohorts (Logos)'!CD153</f>
        <v>9.5372567393584955</v>
      </c>
      <c r="CE221" s="89">
        <f ca="1">'SaaS - Cohorts (Logos)'!CE17+'SaaS - Cohorts (Logos)'!CE85+'SaaS - Cohorts (Logos)'!CE153</f>
        <v>9.3465116045713241</v>
      </c>
      <c r="CF221" s="89">
        <f ca="1">'SaaS - Cohorts (Logos)'!CF17+'SaaS - Cohorts (Logos)'!CF85+'SaaS - Cohorts (Logos)'!CF153</f>
        <v>9.1595813724798987</v>
      </c>
      <c r="CG221" s="89">
        <f ca="1">'SaaS - Cohorts (Logos)'!CG17+'SaaS - Cohorts (Logos)'!CG85+'SaaS - Cohorts (Logos)'!CG153</f>
        <v>8.9763897450302998</v>
      </c>
      <c r="CH221" s="89">
        <f ca="1">'SaaS - Cohorts (Logos)'!CH17+'SaaS - Cohorts (Logos)'!CH85+'SaaS - Cohorts (Logos)'!CH153</f>
        <v>8.7968619501296939</v>
      </c>
      <c r="CI221" s="89">
        <f ca="1">'SaaS - Cohorts (Logos)'!CI17+'SaaS - Cohorts (Logos)'!CI85+'SaaS - Cohorts (Logos)'!CI153</f>
        <v>8.6209247111271008</v>
      </c>
      <c r="CJ221" s="89">
        <f ca="1">'SaaS - Cohorts (Logos)'!CJ17+'SaaS - Cohorts (Logos)'!CJ85+'SaaS - Cohorts (Logos)'!CJ153</f>
        <v>8.4485062169045584</v>
      </c>
      <c r="CK221" s="89">
        <f ca="1">'SaaS - Cohorts (Logos)'!CK17+'SaaS - Cohorts (Logos)'!CK85+'SaaS - Cohorts (Logos)'!CK153</f>
        <v>8.2795360925664685</v>
      </c>
      <c r="CL221" s="89">
        <f ca="1">'SaaS - Cohorts (Logos)'!CL17+'SaaS - Cohorts (Logos)'!CL85+'SaaS - Cohorts (Logos)'!CL153</f>
        <v>8.1139453707151379</v>
      </c>
      <c r="CM221" s="89">
        <f ca="1">'SaaS - Cohorts (Logos)'!CM17+'SaaS - Cohorts (Logos)'!CM85+'SaaS - Cohorts (Logos)'!CM153</f>
        <v>7.9516664633008363</v>
      </c>
      <c r="CN221" s="89">
        <f ca="1">'SaaS - Cohorts (Logos)'!CN17+'SaaS - Cohorts (Logos)'!CN85+'SaaS - Cohorts (Logos)'!CN153</f>
        <v>7.7926331340348201</v>
      </c>
      <c r="CO221" s="89">
        <f ca="1">'SaaS - Cohorts (Logos)'!CO17+'SaaS - Cohorts (Logos)'!CO85+'SaaS - Cohorts (Logos)'!CO153</f>
        <v>7.6367804713541236</v>
      </c>
      <c r="CP221" s="89">
        <f ca="1">'SaaS - Cohorts (Logos)'!CP17+'SaaS - Cohorts (Logos)'!CP85+'SaaS - Cohorts (Logos)'!CP153</f>
        <v>7.4840448619270408</v>
      </c>
      <c r="CQ221" s="89">
        <f ca="1">'SaaS - Cohorts (Logos)'!CQ17+'SaaS - Cohorts (Logos)'!CQ85+'SaaS - Cohorts (Logos)'!CQ153</f>
        <v>7.3343639646885004</v>
      </c>
      <c r="CR221" s="89">
        <f ca="1">'SaaS - Cohorts (Logos)'!CR17+'SaaS - Cohorts (Logos)'!CR85+'SaaS - Cohorts (Logos)'!CR153</f>
        <v>7.1876766853947309</v>
      </c>
      <c r="CS221" s="89">
        <f ca="1">'SaaS - Cohorts (Logos)'!CS17+'SaaS - Cohorts (Logos)'!CS85+'SaaS - Cohorts (Logos)'!CS153</f>
        <v>7.0439231516868359</v>
      </c>
      <c r="CT221" s="89">
        <f ca="1">'SaaS - Cohorts (Logos)'!CT17+'SaaS - Cohorts (Logos)'!CT85+'SaaS - Cohorts (Logos)'!CT153</f>
        <v>6.9030446886530994</v>
      </c>
      <c r="CU221" s="89">
        <f ca="1">'SaaS - Cohorts (Logos)'!CU17+'SaaS - Cohorts (Logos)'!CU85+'SaaS - Cohorts (Logos)'!CU153</f>
        <v>6.7649837948800373</v>
      </c>
      <c r="CV221" s="89">
        <f ca="1">'SaaS - Cohorts (Logos)'!CV17+'SaaS - Cohorts (Logos)'!CV85+'SaaS - Cohorts (Logos)'!CV153</f>
        <v>6.6296841189824365</v>
      </c>
      <c r="CW221" s="89">
        <f ca="1">'SaaS - Cohorts (Logos)'!CW17+'SaaS - Cohorts (Logos)'!CW85+'SaaS - Cohorts (Logos)'!CW153</f>
        <v>6.4970904366027877</v>
      </c>
      <c r="CX221" s="89">
        <f ca="1">'SaaS - Cohorts (Logos)'!CX17+'SaaS - Cohorts (Logos)'!CX85+'SaaS - Cohorts (Logos)'!CX153</f>
        <v>6.3671486278707325</v>
      </c>
      <c r="CY221" s="89">
        <f ca="1">'SaaS - Cohorts (Logos)'!CY17+'SaaS - Cohorts (Logos)'!CY85+'SaaS - Cohorts (Logos)'!CY153</f>
        <v>6.239805655313317</v>
      </c>
      <c r="CZ221" s="89">
        <f ca="1">'SaaS - Cohorts (Logos)'!CZ17+'SaaS - Cohorts (Logos)'!CZ85+'SaaS - Cohorts (Logos)'!CZ153</f>
        <v>6.1150095422070505</v>
      </c>
      <c r="DA221" s="89">
        <f ca="1">'SaaS - Cohorts (Logos)'!DA17+'SaaS - Cohorts (Logos)'!DA85+'SaaS - Cohorts (Logos)'!DA153</f>
        <v>5.9927093513629099</v>
      </c>
      <c r="DB221" s="89">
        <f ca="1">'SaaS - Cohorts (Logos)'!DB17+'SaaS - Cohorts (Logos)'!DB85+'SaaS - Cohorts (Logos)'!DB153</f>
        <v>5.8728551643356521</v>
      </c>
      <c r="DC221" s="89">
        <f ca="1">'SaaS - Cohorts (Logos)'!DC17+'SaaS - Cohorts (Logos)'!DC85+'SaaS - Cohorts (Logos)'!DC153</f>
        <v>5.7553980610489388</v>
      </c>
      <c r="DD221" s="89">
        <f ca="1">'SaaS - Cohorts (Logos)'!DD17+'SaaS - Cohorts (Logos)'!DD85+'SaaS - Cohorts (Logos)'!DD153</f>
        <v>5.6402900998279595</v>
      </c>
      <c r="DE221" s="89">
        <f ca="1">'SaaS - Cohorts (Logos)'!DE17+'SaaS - Cohorts (Logos)'!DE85+'SaaS - Cohorts (Logos)'!DE153</f>
        <v>5.5274842978314007</v>
      </c>
      <c r="DF221" s="89">
        <f ca="1">'SaaS - Cohorts (Logos)'!DF17+'SaaS - Cohorts (Logos)'!DF85+'SaaS - Cohorts (Logos)'!DF153</f>
        <v>5.4169346118747725</v>
      </c>
      <c r="DG221" s="89">
        <f ca="1">'SaaS - Cohorts (Logos)'!DG17+'SaaS - Cohorts (Logos)'!DG85+'SaaS - Cohorts (Logos)'!DG153</f>
        <v>5.3085959196372769</v>
      </c>
      <c r="DH221" s="89">
        <f ca="1">'SaaS - Cohorts (Logos)'!DH17+'SaaS - Cohorts (Logos)'!DH85+'SaaS - Cohorts (Logos)'!DH153</f>
        <v>5.2024240012445331</v>
      </c>
      <c r="DI221" s="89">
        <f ca="1">'SaaS - Cohorts (Logos)'!DI17+'SaaS - Cohorts (Logos)'!DI85+'SaaS - Cohorts (Logos)'!DI153</f>
        <v>5.0983755212196424</v>
      </c>
      <c r="DJ221" s="89">
        <f ca="1">'SaaS - Cohorts (Logos)'!DJ17+'SaaS - Cohorts (Logos)'!DJ85+'SaaS - Cohorts (Logos)'!DJ153</f>
        <v>4.9964080107952489</v>
      </c>
      <c r="DK221" s="89">
        <f ca="1">'SaaS - Cohorts (Logos)'!DK17+'SaaS - Cohorts (Logos)'!DK85+'SaaS - Cohorts (Logos)'!DK153</f>
        <v>4.896479850579345</v>
      </c>
      <c r="DL221" s="89">
        <f ca="1">'SaaS - Cohorts (Logos)'!DL17+'SaaS - Cohorts (Logos)'!DL85+'SaaS - Cohorts (Logos)'!DL153</f>
        <v>4.7985502535677576</v>
      </c>
      <c r="DM221" s="89">
        <f ca="1">'SaaS - Cohorts (Logos)'!DM17+'SaaS - Cohorts (Logos)'!DM85+'SaaS - Cohorts (Logos)'!DM153</f>
        <v>4.7025792484964013</v>
      </c>
      <c r="DN221" s="89">
        <f ca="1">'SaaS - Cohorts (Logos)'!DN17+'SaaS - Cohorts (Logos)'!DN85+'SaaS - Cohorts (Logos)'!DN153</f>
        <v>4.6085276635264734</v>
      </c>
      <c r="DO221" s="89">
        <f ca="1">'SaaS - Cohorts (Logos)'!DO17+'SaaS - Cohorts (Logos)'!DO85+'SaaS - Cohorts (Logos)'!DO153</f>
        <v>4.5163571102559441</v>
      </c>
      <c r="DP221" s="89">
        <f ca="1">'SaaS - Cohorts (Logos)'!DP17+'SaaS - Cohorts (Logos)'!DP85+'SaaS - Cohorts (Logos)'!DP153</f>
        <v>4.426029968050825</v>
      </c>
      <c r="DQ221" s="89">
        <f ca="1">'SaaS - Cohorts (Logos)'!DQ17+'SaaS - Cohorts (Logos)'!DQ85+'SaaS - Cohorts (Logos)'!DQ153</f>
        <v>4.3375093686898083</v>
      </c>
      <c r="DR221" s="89">
        <f ca="1">'SaaS - Cohorts (Logos)'!DR17+'SaaS - Cohorts (Logos)'!DR85+'SaaS - Cohorts (Logos)'!DR153</f>
        <v>4.2507591813160124</v>
      </c>
    </row>
    <row r="222" spans="2:122" ht="15.75" customHeight="1">
      <c r="B222" s="195">
        <v>43374</v>
      </c>
      <c r="BJ222" s="89"/>
      <c r="BK222" s="89">
        <f ca="1">'SaaS - Cohorts (Logos)'!BK18+'SaaS - Cohorts (Logos)'!BK86+'SaaS - Cohorts (Logos)'!BK154</f>
        <v>21</v>
      </c>
      <c r="BL222" s="89">
        <f ca="1">'SaaS - Cohorts (Logos)'!BL18+'SaaS - Cohorts (Logos)'!BL86+'SaaS - Cohorts (Logos)'!BL154</f>
        <v>20.58</v>
      </c>
      <c r="BM222" s="89">
        <f ca="1">'SaaS - Cohorts (Logos)'!BM18+'SaaS - Cohorts (Logos)'!BM86+'SaaS - Cohorts (Logos)'!BM154</f>
        <v>20.168399999999998</v>
      </c>
      <c r="BN222" s="89">
        <f ca="1">'SaaS - Cohorts (Logos)'!BN18+'SaaS - Cohorts (Logos)'!BN86+'SaaS - Cohorts (Logos)'!BN154</f>
        <v>19.765031999999998</v>
      </c>
      <c r="BO222" s="89">
        <f ca="1">'SaaS - Cohorts (Logos)'!BO18+'SaaS - Cohorts (Logos)'!BO86+'SaaS - Cohorts (Logos)'!BO154</f>
        <v>19.369731359999999</v>
      </c>
      <c r="BP222" s="89">
        <f ca="1">'SaaS - Cohorts (Logos)'!BP18+'SaaS - Cohorts (Logos)'!BP86+'SaaS - Cohorts (Logos)'!BP154</f>
        <v>18.9823367328</v>
      </c>
      <c r="BQ222" s="89">
        <f ca="1">'SaaS - Cohorts (Logos)'!BQ18+'SaaS - Cohorts (Logos)'!BQ86+'SaaS - Cohorts (Logos)'!BQ154</f>
        <v>18.602689998144001</v>
      </c>
      <c r="BR222" s="89">
        <f ca="1">'SaaS - Cohorts (Logos)'!BR18+'SaaS - Cohorts (Logos)'!BR86+'SaaS - Cohorts (Logos)'!BR154</f>
        <v>18.230636198181116</v>
      </c>
      <c r="BS222" s="89">
        <f ca="1">'SaaS - Cohorts (Logos)'!BS18+'SaaS - Cohorts (Logos)'!BS86+'SaaS - Cohorts (Logos)'!BS154</f>
        <v>17.866023474217492</v>
      </c>
      <c r="BT222" s="89">
        <f ca="1">'SaaS - Cohorts (Logos)'!BT18+'SaaS - Cohorts (Logos)'!BT86+'SaaS - Cohorts (Logos)'!BT154</f>
        <v>17.508703004733146</v>
      </c>
      <c r="BU222" s="89">
        <f ca="1">'SaaS - Cohorts (Logos)'!BU18+'SaaS - Cohorts (Logos)'!BU86+'SaaS - Cohorts (Logos)'!BU154</f>
        <v>17.158528944638483</v>
      </c>
      <c r="BV222" s="89">
        <f ca="1">'SaaS - Cohorts (Logos)'!BV18+'SaaS - Cohorts (Logos)'!BV86+'SaaS - Cohorts (Logos)'!BV154</f>
        <v>16.815358365745716</v>
      </c>
      <c r="BW222" s="89">
        <f ca="1">'SaaS - Cohorts (Logos)'!BW18+'SaaS - Cohorts (Logos)'!BW86+'SaaS - Cohorts (Logos)'!BW154</f>
        <v>16.479051198430799</v>
      </c>
      <c r="BX222" s="89">
        <f ca="1">'SaaS - Cohorts (Logos)'!BX18+'SaaS - Cohorts (Logos)'!BX86+'SaaS - Cohorts (Logos)'!BX154</f>
        <v>16.149470174462184</v>
      </c>
      <c r="BY222" s="89">
        <f ca="1">'SaaS - Cohorts (Logos)'!BY18+'SaaS - Cohorts (Logos)'!BY86+'SaaS - Cohorts (Logos)'!BY154</f>
        <v>15.826480770972941</v>
      </c>
      <c r="BZ222" s="89">
        <f ca="1">'SaaS - Cohorts (Logos)'!BZ18+'SaaS - Cohorts (Logos)'!BZ86+'SaaS - Cohorts (Logos)'!BZ154</f>
        <v>15.50995115555348</v>
      </c>
      <c r="CA222" s="89">
        <f ca="1">'SaaS - Cohorts (Logos)'!CA18+'SaaS - Cohorts (Logos)'!CA86+'SaaS - Cohorts (Logos)'!CA154</f>
        <v>15.199752132442409</v>
      </c>
      <c r="CB222" s="89">
        <f ca="1">'SaaS - Cohorts (Logos)'!CB18+'SaaS - Cohorts (Logos)'!CB86+'SaaS - Cohorts (Logos)'!CB154</f>
        <v>14.895757089793562</v>
      </c>
      <c r="CC222" s="89">
        <f ca="1">'SaaS - Cohorts (Logos)'!CC18+'SaaS - Cohorts (Logos)'!CC86+'SaaS - Cohorts (Logos)'!CC154</f>
        <v>14.59784194799769</v>
      </c>
      <c r="CD222" s="89">
        <f ca="1">'SaaS - Cohorts (Logos)'!CD18+'SaaS - Cohorts (Logos)'!CD86+'SaaS - Cohorts (Logos)'!CD154</f>
        <v>14.305885109037739</v>
      </c>
      <c r="CE222" s="89">
        <f ca="1">'SaaS - Cohorts (Logos)'!CE18+'SaaS - Cohorts (Logos)'!CE86+'SaaS - Cohorts (Logos)'!CE154</f>
        <v>14.019767406856984</v>
      </c>
      <c r="CF222" s="89">
        <f ca="1">'SaaS - Cohorts (Logos)'!CF18+'SaaS - Cohorts (Logos)'!CF86+'SaaS - Cohorts (Logos)'!CF154</f>
        <v>13.739372058719844</v>
      </c>
      <c r="CG222" s="89">
        <f ca="1">'SaaS - Cohorts (Logos)'!CG18+'SaaS - Cohorts (Logos)'!CG86+'SaaS - Cohorts (Logos)'!CG154</f>
        <v>13.464584617545448</v>
      </c>
      <c r="CH222" s="89">
        <f ca="1">'SaaS - Cohorts (Logos)'!CH18+'SaaS - Cohorts (Logos)'!CH86+'SaaS - Cohorts (Logos)'!CH154</f>
        <v>13.195292925194538</v>
      </c>
      <c r="CI222" s="89">
        <f ca="1">'SaaS - Cohorts (Logos)'!CI18+'SaaS - Cohorts (Logos)'!CI86+'SaaS - Cohorts (Logos)'!CI154</f>
        <v>12.931387066690649</v>
      </c>
      <c r="CJ222" s="89">
        <f ca="1">'SaaS - Cohorts (Logos)'!CJ18+'SaaS - Cohorts (Logos)'!CJ86+'SaaS - Cohorts (Logos)'!CJ154</f>
        <v>12.672759325356836</v>
      </c>
      <c r="CK222" s="89">
        <f ca="1">'SaaS - Cohorts (Logos)'!CK18+'SaaS - Cohorts (Logos)'!CK86+'SaaS - Cohorts (Logos)'!CK154</f>
        <v>12.4193041388497</v>
      </c>
      <c r="CL222" s="89">
        <f ca="1">'SaaS - Cohorts (Logos)'!CL18+'SaaS - Cohorts (Logos)'!CL86+'SaaS - Cohorts (Logos)'!CL154</f>
        <v>12.170918056072704</v>
      </c>
      <c r="CM222" s="89">
        <f ca="1">'SaaS - Cohorts (Logos)'!CM18+'SaaS - Cohorts (Logos)'!CM86+'SaaS - Cohorts (Logos)'!CM154</f>
        <v>11.927499694951251</v>
      </c>
      <c r="CN222" s="89">
        <f ca="1">'SaaS - Cohorts (Logos)'!CN18+'SaaS - Cohorts (Logos)'!CN86+'SaaS - Cohorts (Logos)'!CN154</f>
        <v>11.688949701052227</v>
      </c>
      <c r="CO222" s="89">
        <f ca="1">'SaaS - Cohorts (Logos)'!CO18+'SaaS - Cohorts (Logos)'!CO86+'SaaS - Cohorts (Logos)'!CO154</f>
        <v>11.455170707031181</v>
      </c>
      <c r="CP222" s="89">
        <f ca="1">'SaaS - Cohorts (Logos)'!CP18+'SaaS - Cohorts (Logos)'!CP86+'SaaS - Cohorts (Logos)'!CP154</f>
        <v>11.226067292890557</v>
      </c>
      <c r="CQ222" s="89">
        <f ca="1">'SaaS - Cohorts (Logos)'!CQ18+'SaaS - Cohorts (Logos)'!CQ86+'SaaS - Cohorts (Logos)'!CQ154</f>
        <v>11.001545947032749</v>
      </c>
      <c r="CR222" s="89">
        <f ca="1">'SaaS - Cohorts (Logos)'!CR18+'SaaS - Cohorts (Logos)'!CR86+'SaaS - Cohorts (Logos)'!CR154</f>
        <v>10.781515028092095</v>
      </c>
      <c r="CS222" s="89">
        <f ca="1">'SaaS - Cohorts (Logos)'!CS18+'SaaS - Cohorts (Logos)'!CS86+'SaaS - Cohorts (Logos)'!CS154</f>
        <v>10.565884727530253</v>
      </c>
      <c r="CT222" s="89">
        <f ca="1">'SaaS - Cohorts (Logos)'!CT18+'SaaS - Cohorts (Logos)'!CT86+'SaaS - Cohorts (Logos)'!CT154</f>
        <v>10.354567032979647</v>
      </c>
      <c r="CU222" s="89">
        <f ca="1">'SaaS - Cohorts (Logos)'!CU18+'SaaS - Cohorts (Logos)'!CU86+'SaaS - Cohorts (Logos)'!CU154</f>
        <v>10.147475692320054</v>
      </c>
      <c r="CV222" s="89">
        <f ca="1">'SaaS - Cohorts (Logos)'!CV18+'SaaS - Cohorts (Logos)'!CV86+'SaaS - Cohorts (Logos)'!CV154</f>
        <v>9.9445261784736534</v>
      </c>
      <c r="CW222" s="89">
        <f ca="1">'SaaS - Cohorts (Logos)'!CW18+'SaaS - Cohorts (Logos)'!CW86+'SaaS - Cohorts (Logos)'!CW154</f>
        <v>9.7456356549041789</v>
      </c>
      <c r="CX222" s="89">
        <f ca="1">'SaaS - Cohorts (Logos)'!CX18+'SaaS - Cohorts (Logos)'!CX86+'SaaS - Cohorts (Logos)'!CX154</f>
        <v>9.5507229418060984</v>
      </c>
      <c r="CY222" s="89">
        <f ca="1">'SaaS - Cohorts (Logos)'!CY18+'SaaS - Cohorts (Logos)'!CY86+'SaaS - Cohorts (Logos)'!CY154</f>
        <v>9.3597084829699764</v>
      </c>
      <c r="CZ222" s="89">
        <f ca="1">'SaaS - Cohorts (Logos)'!CZ18+'SaaS - Cohorts (Logos)'!CZ86+'SaaS - Cohorts (Logos)'!CZ154</f>
        <v>9.1725143133105771</v>
      </c>
      <c r="DA222" s="89">
        <f ca="1">'SaaS - Cohorts (Logos)'!DA18+'SaaS - Cohorts (Logos)'!DA86+'SaaS - Cohorts (Logos)'!DA154</f>
        <v>8.9890640270443658</v>
      </c>
      <c r="DB222" s="89">
        <f ca="1">'SaaS - Cohorts (Logos)'!DB18+'SaaS - Cohorts (Logos)'!DB86+'SaaS - Cohorts (Logos)'!DB154</f>
        <v>8.8092827465034791</v>
      </c>
      <c r="DC222" s="89">
        <f ca="1">'SaaS - Cohorts (Logos)'!DC18+'SaaS - Cohorts (Logos)'!DC86+'SaaS - Cohorts (Logos)'!DC154</f>
        <v>8.6330970915734095</v>
      </c>
      <c r="DD222" s="89">
        <f ca="1">'SaaS - Cohorts (Logos)'!DD18+'SaaS - Cohorts (Logos)'!DD86+'SaaS - Cohorts (Logos)'!DD154</f>
        <v>8.4604351497419401</v>
      </c>
      <c r="DE222" s="89">
        <f ca="1">'SaaS - Cohorts (Logos)'!DE18+'SaaS - Cohorts (Logos)'!DE86+'SaaS - Cohorts (Logos)'!DE154</f>
        <v>8.2912264467471015</v>
      </c>
      <c r="DF222" s="89">
        <f ca="1">'SaaS - Cohorts (Logos)'!DF18+'SaaS - Cohorts (Logos)'!DF86+'SaaS - Cohorts (Logos)'!DF154</f>
        <v>8.1254019178121606</v>
      </c>
      <c r="DG222" s="89">
        <f ca="1">'SaaS - Cohorts (Logos)'!DG18+'SaaS - Cohorts (Logos)'!DG86+'SaaS - Cohorts (Logos)'!DG154</f>
        <v>7.9628938794559163</v>
      </c>
      <c r="DH222" s="89">
        <f ca="1">'SaaS - Cohorts (Logos)'!DH18+'SaaS - Cohorts (Logos)'!DH86+'SaaS - Cohorts (Logos)'!DH154</f>
        <v>7.8036360018667983</v>
      </c>
      <c r="DI222" s="89">
        <f ca="1">'SaaS - Cohorts (Logos)'!DI18+'SaaS - Cohorts (Logos)'!DI86+'SaaS - Cohorts (Logos)'!DI154</f>
        <v>7.6475632818294619</v>
      </c>
      <c r="DJ222" s="89">
        <f ca="1">'SaaS - Cohorts (Logos)'!DJ18+'SaaS - Cohorts (Logos)'!DJ86+'SaaS - Cohorts (Logos)'!DJ154</f>
        <v>7.4946120161928729</v>
      </c>
      <c r="DK222" s="89">
        <f ca="1">'SaaS - Cohorts (Logos)'!DK18+'SaaS - Cohorts (Logos)'!DK86+'SaaS - Cohorts (Logos)'!DK154</f>
        <v>7.3447197758690157</v>
      </c>
      <c r="DL222" s="89">
        <f ca="1">'SaaS - Cohorts (Logos)'!DL18+'SaaS - Cohorts (Logos)'!DL86+'SaaS - Cohorts (Logos)'!DL154</f>
        <v>7.1978253803516345</v>
      </c>
      <c r="DM222" s="89">
        <f ca="1">'SaaS - Cohorts (Logos)'!DM18+'SaaS - Cohorts (Logos)'!DM86+'SaaS - Cohorts (Logos)'!DM154</f>
        <v>7.0538688727446024</v>
      </c>
      <c r="DN222" s="89">
        <f ca="1">'SaaS - Cohorts (Logos)'!DN18+'SaaS - Cohorts (Logos)'!DN86+'SaaS - Cohorts (Logos)'!DN154</f>
        <v>6.9127914952897092</v>
      </c>
      <c r="DO222" s="89">
        <f ca="1">'SaaS - Cohorts (Logos)'!DO18+'SaaS - Cohorts (Logos)'!DO86+'SaaS - Cohorts (Logos)'!DO154</f>
        <v>6.7745356653839144</v>
      </c>
      <c r="DP222" s="89">
        <f ca="1">'SaaS - Cohorts (Logos)'!DP18+'SaaS - Cohorts (Logos)'!DP86+'SaaS - Cohorts (Logos)'!DP154</f>
        <v>6.6390449520762367</v>
      </c>
      <c r="DQ222" s="89">
        <f ca="1">'SaaS - Cohorts (Logos)'!DQ18+'SaaS - Cohorts (Logos)'!DQ86+'SaaS - Cohorts (Logos)'!DQ154</f>
        <v>6.5062640530347124</v>
      </c>
      <c r="DR222" s="89">
        <f ca="1">'SaaS - Cohorts (Logos)'!DR18+'SaaS - Cohorts (Logos)'!DR86+'SaaS - Cohorts (Logos)'!DR154</f>
        <v>6.3761387719740181</v>
      </c>
    </row>
    <row r="223" spans="2:122" ht="15.75" customHeight="1">
      <c r="B223" s="195">
        <v>43405</v>
      </c>
      <c r="BJ223" s="89"/>
      <c r="BK223" s="89">
        <f ca="1">'SaaS - Cohorts (Logos)'!BK19+'SaaS - Cohorts (Logos)'!BK87+'SaaS - Cohorts (Logos)'!BK155</f>
        <v>21</v>
      </c>
      <c r="BL223" s="89">
        <f ca="1">'SaaS - Cohorts (Logos)'!BL19+'SaaS - Cohorts (Logos)'!BL87+'SaaS - Cohorts (Logos)'!BL155</f>
        <v>20.58</v>
      </c>
      <c r="BM223" s="89">
        <f ca="1">'SaaS - Cohorts (Logos)'!BM19+'SaaS - Cohorts (Logos)'!BM87+'SaaS - Cohorts (Logos)'!BM155</f>
        <v>20.168399999999998</v>
      </c>
      <c r="BN223" s="89">
        <f ca="1">'SaaS - Cohorts (Logos)'!BN19+'SaaS - Cohorts (Logos)'!BN87+'SaaS - Cohorts (Logos)'!BN155</f>
        <v>19.765031999999998</v>
      </c>
      <c r="BO223" s="89">
        <f ca="1">'SaaS - Cohorts (Logos)'!BO19+'SaaS - Cohorts (Logos)'!BO87+'SaaS - Cohorts (Logos)'!BO155</f>
        <v>19.369731359999999</v>
      </c>
      <c r="BP223" s="89">
        <f ca="1">'SaaS - Cohorts (Logos)'!BP19+'SaaS - Cohorts (Logos)'!BP87+'SaaS - Cohorts (Logos)'!BP155</f>
        <v>18.9823367328</v>
      </c>
      <c r="BQ223" s="89">
        <f ca="1">'SaaS - Cohorts (Logos)'!BQ19+'SaaS - Cohorts (Logos)'!BQ87+'SaaS - Cohorts (Logos)'!BQ155</f>
        <v>18.602689998144001</v>
      </c>
      <c r="BR223" s="89">
        <f ca="1">'SaaS - Cohorts (Logos)'!BR19+'SaaS - Cohorts (Logos)'!BR87+'SaaS - Cohorts (Logos)'!BR155</f>
        <v>18.230636198181116</v>
      </c>
      <c r="BS223" s="89">
        <f ca="1">'SaaS - Cohorts (Logos)'!BS19+'SaaS - Cohorts (Logos)'!BS87+'SaaS - Cohorts (Logos)'!BS155</f>
        <v>17.866023474217492</v>
      </c>
      <c r="BT223" s="89">
        <f ca="1">'SaaS - Cohorts (Logos)'!BT19+'SaaS - Cohorts (Logos)'!BT87+'SaaS - Cohorts (Logos)'!BT155</f>
        <v>17.508703004733146</v>
      </c>
      <c r="BU223" s="89">
        <f ca="1">'SaaS - Cohorts (Logos)'!BU19+'SaaS - Cohorts (Logos)'!BU87+'SaaS - Cohorts (Logos)'!BU155</f>
        <v>17.158528944638483</v>
      </c>
      <c r="BV223" s="89">
        <f ca="1">'SaaS - Cohorts (Logos)'!BV19+'SaaS - Cohorts (Logos)'!BV87+'SaaS - Cohorts (Logos)'!BV155</f>
        <v>16.815358365745716</v>
      </c>
      <c r="BW223" s="89">
        <f ca="1">'SaaS - Cohorts (Logos)'!BW19+'SaaS - Cohorts (Logos)'!BW87+'SaaS - Cohorts (Logos)'!BW155</f>
        <v>16.479051198430799</v>
      </c>
      <c r="BX223" s="89">
        <f ca="1">'SaaS - Cohorts (Logos)'!BX19+'SaaS - Cohorts (Logos)'!BX87+'SaaS - Cohorts (Logos)'!BX155</f>
        <v>16.149470174462184</v>
      </c>
      <c r="BY223" s="89">
        <f ca="1">'SaaS - Cohorts (Logos)'!BY19+'SaaS - Cohorts (Logos)'!BY87+'SaaS - Cohorts (Logos)'!BY155</f>
        <v>15.826480770972941</v>
      </c>
      <c r="BZ223" s="89">
        <f ca="1">'SaaS - Cohorts (Logos)'!BZ19+'SaaS - Cohorts (Logos)'!BZ87+'SaaS - Cohorts (Logos)'!BZ155</f>
        <v>15.50995115555348</v>
      </c>
      <c r="CA223" s="89">
        <f ca="1">'SaaS - Cohorts (Logos)'!CA19+'SaaS - Cohorts (Logos)'!CA87+'SaaS - Cohorts (Logos)'!CA155</f>
        <v>15.199752132442409</v>
      </c>
      <c r="CB223" s="89">
        <f ca="1">'SaaS - Cohorts (Logos)'!CB19+'SaaS - Cohorts (Logos)'!CB87+'SaaS - Cohorts (Logos)'!CB155</f>
        <v>14.895757089793562</v>
      </c>
      <c r="CC223" s="89">
        <f ca="1">'SaaS - Cohorts (Logos)'!CC19+'SaaS - Cohorts (Logos)'!CC87+'SaaS - Cohorts (Logos)'!CC155</f>
        <v>14.59784194799769</v>
      </c>
      <c r="CD223" s="89">
        <f ca="1">'SaaS - Cohorts (Logos)'!CD19+'SaaS - Cohorts (Logos)'!CD87+'SaaS - Cohorts (Logos)'!CD155</f>
        <v>14.305885109037739</v>
      </c>
      <c r="CE223" s="89">
        <f ca="1">'SaaS - Cohorts (Logos)'!CE19+'SaaS - Cohorts (Logos)'!CE87+'SaaS - Cohorts (Logos)'!CE155</f>
        <v>14.019767406856984</v>
      </c>
      <c r="CF223" s="89">
        <f ca="1">'SaaS - Cohorts (Logos)'!CF19+'SaaS - Cohorts (Logos)'!CF87+'SaaS - Cohorts (Logos)'!CF155</f>
        <v>13.739372058719844</v>
      </c>
      <c r="CG223" s="89">
        <f ca="1">'SaaS - Cohorts (Logos)'!CG19+'SaaS - Cohorts (Logos)'!CG87+'SaaS - Cohorts (Logos)'!CG155</f>
        <v>13.464584617545448</v>
      </c>
      <c r="CH223" s="89">
        <f ca="1">'SaaS - Cohorts (Logos)'!CH19+'SaaS - Cohorts (Logos)'!CH87+'SaaS - Cohorts (Logos)'!CH155</f>
        <v>13.195292925194538</v>
      </c>
      <c r="CI223" s="89">
        <f ca="1">'SaaS - Cohorts (Logos)'!CI19+'SaaS - Cohorts (Logos)'!CI87+'SaaS - Cohorts (Logos)'!CI155</f>
        <v>12.931387066690649</v>
      </c>
      <c r="CJ223" s="89">
        <f ca="1">'SaaS - Cohorts (Logos)'!CJ19+'SaaS - Cohorts (Logos)'!CJ87+'SaaS - Cohorts (Logos)'!CJ155</f>
        <v>12.672759325356836</v>
      </c>
      <c r="CK223" s="89">
        <f ca="1">'SaaS - Cohorts (Logos)'!CK19+'SaaS - Cohorts (Logos)'!CK87+'SaaS - Cohorts (Logos)'!CK155</f>
        <v>12.4193041388497</v>
      </c>
      <c r="CL223" s="89">
        <f ca="1">'SaaS - Cohorts (Logos)'!CL19+'SaaS - Cohorts (Logos)'!CL87+'SaaS - Cohorts (Logos)'!CL155</f>
        <v>12.170918056072704</v>
      </c>
      <c r="CM223" s="89">
        <f ca="1">'SaaS - Cohorts (Logos)'!CM19+'SaaS - Cohorts (Logos)'!CM87+'SaaS - Cohorts (Logos)'!CM155</f>
        <v>11.927499694951251</v>
      </c>
      <c r="CN223" s="89">
        <f ca="1">'SaaS - Cohorts (Logos)'!CN19+'SaaS - Cohorts (Logos)'!CN87+'SaaS - Cohorts (Logos)'!CN155</f>
        <v>11.688949701052227</v>
      </c>
      <c r="CO223" s="89">
        <f ca="1">'SaaS - Cohorts (Logos)'!CO19+'SaaS - Cohorts (Logos)'!CO87+'SaaS - Cohorts (Logos)'!CO155</f>
        <v>11.455170707031181</v>
      </c>
      <c r="CP223" s="89">
        <f ca="1">'SaaS - Cohorts (Logos)'!CP19+'SaaS - Cohorts (Logos)'!CP87+'SaaS - Cohorts (Logos)'!CP155</f>
        <v>11.226067292890557</v>
      </c>
      <c r="CQ223" s="89">
        <f ca="1">'SaaS - Cohorts (Logos)'!CQ19+'SaaS - Cohorts (Logos)'!CQ87+'SaaS - Cohorts (Logos)'!CQ155</f>
        <v>11.001545947032749</v>
      </c>
      <c r="CR223" s="89">
        <f ca="1">'SaaS - Cohorts (Logos)'!CR19+'SaaS - Cohorts (Logos)'!CR87+'SaaS - Cohorts (Logos)'!CR155</f>
        <v>10.781515028092095</v>
      </c>
      <c r="CS223" s="89">
        <f ca="1">'SaaS - Cohorts (Logos)'!CS19+'SaaS - Cohorts (Logos)'!CS87+'SaaS - Cohorts (Logos)'!CS155</f>
        <v>10.565884727530253</v>
      </c>
      <c r="CT223" s="89">
        <f ca="1">'SaaS - Cohorts (Logos)'!CT19+'SaaS - Cohorts (Logos)'!CT87+'SaaS - Cohorts (Logos)'!CT155</f>
        <v>10.354567032979647</v>
      </c>
      <c r="CU223" s="89">
        <f ca="1">'SaaS - Cohorts (Logos)'!CU19+'SaaS - Cohorts (Logos)'!CU87+'SaaS - Cohorts (Logos)'!CU155</f>
        <v>10.147475692320054</v>
      </c>
      <c r="CV223" s="89">
        <f ca="1">'SaaS - Cohorts (Logos)'!CV19+'SaaS - Cohorts (Logos)'!CV87+'SaaS - Cohorts (Logos)'!CV155</f>
        <v>9.9445261784736534</v>
      </c>
      <c r="CW223" s="89">
        <f ca="1">'SaaS - Cohorts (Logos)'!CW19+'SaaS - Cohorts (Logos)'!CW87+'SaaS - Cohorts (Logos)'!CW155</f>
        <v>9.7456356549041789</v>
      </c>
      <c r="CX223" s="89">
        <f ca="1">'SaaS - Cohorts (Logos)'!CX19+'SaaS - Cohorts (Logos)'!CX87+'SaaS - Cohorts (Logos)'!CX155</f>
        <v>9.5507229418060984</v>
      </c>
      <c r="CY223" s="89">
        <f ca="1">'SaaS - Cohorts (Logos)'!CY19+'SaaS - Cohorts (Logos)'!CY87+'SaaS - Cohorts (Logos)'!CY155</f>
        <v>9.3597084829699764</v>
      </c>
      <c r="CZ223" s="89">
        <f ca="1">'SaaS - Cohorts (Logos)'!CZ19+'SaaS - Cohorts (Logos)'!CZ87+'SaaS - Cohorts (Logos)'!CZ155</f>
        <v>9.1725143133105771</v>
      </c>
      <c r="DA223" s="89">
        <f ca="1">'SaaS - Cohorts (Logos)'!DA19+'SaaS - Cohorts (Logos)'!DA87+'SaaS - Cohorts (Logos)'!DA155</f>
        <v>8.9890640270443658</v>
      </c>
      <c r="DB223" s="89">
        <f ca="1">'SaaS - Cohorts (Logos)'!DB19+'SaaS - Cohorts (Logos)'!DB87+'SaaS - Cohorts (Logos)'!DB155</f>
        <v>8.8092827465034791</v>
      </c>
      <c r="DC223" s="89">
        <f ca="1">'SaaS - Cohorts (Logos)'!DC19+'SaaS - Cohorts (Logos)'!DC87+'SaaS - Cohorts (Logos)'!DC155</f>
        <v>8.6330970915734095</v>
      </c>
      <c r="DD223" s="89">
        <f ca="1">'SaaS - Cohorts (Logos)'!DD19+'SaaS - Cohorts (Logos)'!DD87+'SaaS - Cohorts (Logos)'!DD155</f>
        <v>8.4604351497419401</v>
      </c>
      <c r="DE223" s="89">
        <f ca="1">'SaaS - Cohorts (Logos)'!DE19+'SaaS - Cohorts (Logos)'!DE87+'SaaS - Cohorts (Logos)'!DE155</f>
        <v>8.2912264467471015</v>
      </c>
      <c r="DF223" s="89">
        <f ca="1">'SaaS - Cohorts (Logos)'!DF19+'SaaS - Cohorts (Logos)'!DF87+'SaaS - Cohorts (Logos)'!DF155</f>
        <v>8.1254019178121606</v>
      </c>
      <c r="DG223" s="89">
        <f ca="1">'SaaS - Cohorts (Logos)'!DG19+'SaaS - Cohorts (Logos)'!DG87+'SaaS - Cohorts (Logos)'!DG155</f>
        <v>7.9628938794559163</v>
      </c>
      <c r="DH223" s="89">
        <f ca="1">'SaaS - Cohorts (Logos)'!DH19+'SaaS - Cohorts (Logos)'!DH87+'SaaS - Cohorts (Logos)'!DH155</f>
        <v>7.8036360018667983</v>
      </c>
      <c r="DI223" s="89">
        <f ca="1">'SaaS - Cohorts (Logos)'!DI19+'SaaS - Cohorts (Logos)'!DI87+'SaaS - Cohorts (Logos)'!DI155</f>
        <v>7.6475632818294619</v>
      </c>
      <c r="DJ223" s="89">
        <f ca="1">'SaaS - Cohorts (Logos)'!DJ19+'SaaS - Cohorts (Logos)'!DJ87+'SaaS - Cohorts (Logos)'!DJ155</f>
        <v>7.4946120161928729</v>
      </c>
      <c r="DK223" s="89">
        <f ca="1">'SaaS - Cohorts (Logos)'!DK19+'SaaS - Cohorts (Logos)'!DK87+'SaaS - Cohorts (Logos)'!DK155</f>
        <v>7.3447197758690157</v>
      </c>
      <c r="DL223" s="89">
        <f ca="1">'SaaS - Cohorts (Logos)'!DL19+'SaaS - Cohorts (Logos)'!DL87+'SaaS - Cohorts (Logos)'!DL155</f>
        <v>7.1978253803516345</v>
      </c>
      <c r="DM223" s="89">
        <f ca="1">'SaaS - Cohorts (Logos)'!DM19+'SaaS - Cohorts (Logos)'!DM87+'SaaS - Cohorts (Logos)'!DM155</f>
        <v>7.0538688727446024</v>
      </c>
      <c r="DN223" s="89">
        <f ca="1">'SaaS - Cohorts (Logos)'!DN19+'SaaS - Cohorts (Logos)'!DN87+'SaaS - Cohorts (Logos)'!DN155</f>
        <v>6.9127914952897092</v>
      </c>
      <c r="DO223" s="89">
        <f ca="1">'SaaS - Cohorts (Logos)'!DO19+'SaaS - Cohorts (Logos)'!DO87+'SaaS - Cohorts (Logos)'!DO155</f>
        <v>6.7745356653839144</v>
      </c>
      <c r="DP223" s="89">
        <f ca="1">'SaaS - Cohorts (Logos)'!DP19+'SaaS - Cohorts (Logos)'!DP87+'SaaS - Cohorts (Logos)'!DP155</f>
        <v>6.6390449520762367</v>
      </c>
      <c r="DQ223" s="89">
        <f ca="1">'SaaS - Cohorts (Logos)'!DQ19+'SaaS - Cohorts (Logos)'!DQ87+'SaaS - Cohorts (Logos)'!DQ155</f>
        <v>6.5062640530347124</v>
      </c>
      <c r="DR223" s="89">
        <f ca="1">'SaaS - Cohorts (Logos)'!DR19+'SaaS - Cohorts (Logos)'!DR87+'SaaS - Cohorts (Logos)'!DR155</f>
        <v>6.3761387719740181</v>
      </c>
    </row>
    <row r="224" spans="2:122" ht="15.75" customHeight="1">
      <c r="B224" s="195">
        <v>43435</v>
      </c>
      <c r="BJ224" s="89"/>
      <c r="BK224" s="89">
        <f ca="1">'SaaS - Cohorts (Logos)'!BK20+'SaaS - Cohorts (Logos)'!BK88+'SaaS - Cohorts (Logos)'!BK156</f>
        <v>21</v>
      </c>
      <c r="BL224" s="89">
        <f ca="1">'SaaS - Cohorts (Logos)'!BL20+'SaaS - Cohorts (Logos)'!BL88+'SaaS - Cohorts (Logos)'!BL156</f>
        <v>20.58</v>
      </c>
      <c r="BM224" s="89">
        <f ca="1">'SaaS - Cohorts (Logos)'!BM20+'SaaS - Cohorts (Logos)'!BM88+'SaaS - Cohorts (Logos)'!BM156</f>
        <v>20.168399999999998</v>
      </c>
      <c r="BN224" s="89">
        <f ca="1">'SaaS - Cohorts (Logos)'!BN20+'SaaS - Cohorts (Logos)'!BN88+'SaaS - Cohorts (Logos)'!BN156</f>
        <v>19.765031999999998</v>
      </c>
      <c r="BO224" s="89">
        <f ca="1">'SaaS - Cohorts (Logos)'!BO20+'SaaS - Cohorts (Logos)'!BO88+'SaaS - Cohorts (Logos)'!BO156</f>
        <v>19.369731359999999</v>
      </c>
      <c r="BP224" s="89">
        <f ca="1">'SaaS - Cohorts (Logos)'!BP20+'SaaS - Cohorts (Logos)'!BP88+'SaaS - Cohorts (Logos)'!BP156</f>
        <v>18.9823367328</v>
      </c>
      <c r="BQ224" s="89">
        <f ca="1">'SaaS - Cohorts (Logos)'!BQ20+'SaaS - Cohorts (Logos)'!BQ88+'SaaS - Cohorts (Logos)'!BQ156</f>
        <v>18.602689998144001</v>
      </c>
      <c r="BR224" s="89">
        <f ca="1">'SaaS - Cohorts (Logos)'!BR20+'SaaS - Cohorts (Logos)'!BR88+'SaaS - Cohorts (Logos)'!BR156</f>
        <v>18.230636198181116</v>
      </c>
      <c r="BS224" s="89">
        <f ca="1">'SaaS - Cohorts (Logos)'!BS20+'SaaS - Cohorts (Logos)'!BS88+'SaaS - Cohorts (Logos)'!BS156</f>
        <v>17.866023474217492</v>
      </c>
      <c r="BT224" s="89">
        <f ca="1">'SaaS - Cohorts (Logos)'!BT20+'SaaS - Cohorts (Logos)'!BT88+'SaaS - Cohorts (Logos)'!BT156</f>
        <v>17.508703004733146</v>
      </c>
      <c r="BU224" s="89">
        <f ca="1">'SaaS - Cohorts (Logos)'!BU20+'SaaS - Cohorts (Logos)'!BU88+'SaaS - Cohorts (Logos)'!BU156</f>
        <v>17.158528944638483</v>
      </c>
      <c r="BV224" s="89">
        <f ca="1">'SaaS - Cohorts (Logos)'!BV20+'SaaS - Cohorts (Logos)'!BV88+'SaaS - Cohorts (Logos)'!BV156</f>
        <v>16.815358365745716</v>
      </c>
      <c r="BW224" s="89">
        <f ca="1">'SaaS - Cohorts (Logos)'!BW20+'SaaS - Cohorts (Logos)'!BW88+'SaaS - Cohorts (Logos)'!BW156</f>
        <v>16.479051198430799</v>
      </c>
      <c r="BX224" s="89">
        <f ca="1">'SaaS - Cohorts (Logos)'!BX20+'SaaS - Cohorts (Logos)'!BX88+'SaaS - Cohorts (Logos)'!BX156</f>
        <v>16.149470174462184</v>
      </c>
      <c r="BY224" s="89">
        <f ca="1">'SaaS - Cohorts (Logos)'!BY20+'SaaS - Cohorts (Logos)'!BY88+'SaaS - Cohorts (Logos)'!BY156</f>
        <v>15.826480770972941</v>
      </c>
      <c r="BZ224" s="89">
        <f ca="1">'SaaS - Cohorts (Logos)'!BZ20+'SaaS - Cohorts (Logos)'!BZ88+'SaaS - Cohorts (Logos)'!BZ156</f>
        <v>15.50995115555348</v>
      </c>
      <c r="CA224" s="89">
        <f ca="1">'SaaS - Cohorts (Logos)'!CA20+'SaaS - Cohorts (Logos)'!CA88+'SaaS - Cohorts (Logos)'!CA156</f>
        <v>15.199752132442409</v>
      </c>
      <c r="CB224" s="89">
        <f ca="1">'SaaS - Cohorts (Logos)'!CB20+'SaaS - Cohorts (Logos)'!CB88+'SaaS - Cohorts (Logos)'!CB156</f>
        <v>14.895757089793562</v>
      </c>
      <c r="CC224" s="89">
        <f ca="1">'SaaS - Cohorts (Logos)'!CC20+'SaaS - Cohorts (Logos)'!CC88+'SaaS - Cohorts (Logos)'!CC156</f>
        <v>14.59784194799769</v>
      </c>
      <c r="CD224" s="89">
        <f ca="1">'SaaS - Cohorts (Logos)'!CD20+'SaaS - Cohorts (Logos)'!CD88+'SaaS - Cohorts (Logos)'!CD156</f>
        <v>14.305885109037739</v>
      </c>
      <c r="CE224" s="89">
        <f ca="1">'SaaS - Cohorts (Logos)'!CE20+'SaaS - Cohorts (Logos)'!CE88+'SaaS - Cohorts (Logos)'!CE156</f>
        <v>14.019767406856984</v>
      </c>
      <c r="CF224" s="89">
        <f ca="1">'SaaS - Cohorts (Logos)'!CF20+'SaaS - Cohorts (Logos)'!CF88+'SaaS - Cohorts (Logos)'!CF156</f>
        <v>13.739372058719844</v>
      </c>
      <c r="CG224" s="89">
        <f ca="1">'SaaS - Cohorts (Logos)'!CG20+'SaaS - Cohorts (Logos)'!CG88+'SaaS - Cohorts (Logos)'!CG156</f>
        <v>13.464584617545448</v>
      </c>
      <c r="CH224" s="89">
        <f ca="1">'SaaS - Cohorts (Logos)'!CH20+'SaaS - Cohorts (Logos)'!CH88+'SaaS - Cohorts (Logos)'!CH156</f>
        <v>13.195292925194538</v>
      </c>
      <c r="CI224" s="89">
        <f ca="1">'SaaS - Cohorts (Logos)'!CI20+'SaaS - Cohorts (Logos)'!CI88+'SaaS - Cohorts (Logos)'!CI156</f>
        <v>12.931387066690649</v>
      </c>
      <c r="CJ224" s="89">
        <f ca="1">'SaaS - Cohorts (Logos)'!CJ20+'SaaS - Cohorts (Logos)'!CJ88+'SaaS - Cohorts (Logos)'!CJ156</f>
        <v>12.672759325356836</v>
      </c>
      <c r="CK224" s="89">
        <f ca="1">'SaaS - Cohorts (Logos)'!CK20+'SaaS - Cohorts (Logos)'!CK88+'SaaS - Cohorts (Logos)'!CK156</f>
        <v>12.4193041388497</v>
      </c>
      <c r="CL224" s="89">
        <f ca="1">'SaaS - Cohorts (Logos)'!CL20+'SaaS - Cohorts (Logos)'!CL88+'SaaS - Cohorts (Logos)'!CL156</f>
        <v>12.170918056072704</v>
      </c>
      <c r="CM224" s="89">
        <f ca="1">'SaaS - Cohorts (Logos)'!CM20+'SaaS - Cohorts (Logos)'!CM88+'SaaS - Cohorts (Logos)'!CM156</f>
        <v>11.927499694951251</v>
      </c>
      <c r="CN224" s="89">
        <f ca="1">'SaaS - Cohorts (Logos)'!CN20+'SaaS - Cohorts (Logos)'!CN88+'SaaS - Cohorts (Logos)'!CN156</f>
        <v>11.688949701052227</v>
      </c>
      <c r="CO224" s="89">
        <f ca="1">'SaaS - Cohorts (Logos)'!CO20+'SaaS - Cohorts (Logos)'!CO88+'SaaS - Cohorts (Logos)'!CO156</f>
        <v>11.455170707031181</v>
      </c>
      <c r="CP224" s="89">
        <f ca="1">'SaaS - Cohorts (Logos)'!CP20+'SaaS - Cohorts (Logos)'!CP88+'SaaS - Cohorts (Logos)'!CP156</f>
        <v>11.226067292890557</v>
      </c>
      <c r="CQ224" s="89">
        <f ca="1">'SaaS - Cohorts (Logos)'!CQ20+'SaaS - Cohorts (Logos)'!CQ88+'SaaS - Cohorts (Logos)'!CQ156</f>
        <v>11.001545947032749</v>
      </c>
      <c r="CR224" s="89">
        <f ca="1">'SaaS - Cohorts (Logos)'!CR20+'SaaS - Cohorts (Logos)'!CR88+'SaaS - Cohorts (Logos)'!CR156</f>
        <v>10.781515028092095</v>
      </c>
      <c r="CS224" s="89">
        <f ca="1">'SaaS - Cohorts (Logos)'!CS20+'SaaS - Cohorts (Logos)'!CS88+'SaaS - Cohorts (Logos)'!CS156</f>
        <v>10.565884727530253</v>
      </c>
      <c r="CT224" s="89">
        <f ca="1">'SaaS - Cohorts (Logos)'!CT20+'SaaS - Cohorts (Logos)'!CT88+'SaaS - Cohorts (Logos)'!CT156</f>
        <v>10.354567032979647</v>
      </c>
      <c r="CU224" s="89">
        <f ca="1">'SaaS - Cohorts (Logos)'!CU20+'SaaS - Cohorts (Logos)'!CU88+'SaaS - Cohorts (Logos)'!CU156</f>
        <v>10.147475692320054</v>
      </c>
      <c r="CV224" s="89">
        <f ca="1">'SaaS - Cohorts (Logos)'!CV20+'SaaS - Cohorts (Logos)'!CV88+'SaaS - Cohorts (Logos)'!CV156</f>
        <v>9.9445261784736534</v>
      </c>
      <c r="CW224" s="89">
        <f ca="1">'SaaS - Cohorts (Logos)'!CW20+'SaaS - Cohorts (Logos)'!CW88+'SaaS - Cohorts (Logos)'!CW156</f>
        <v>9.7456356549041789</v>
      </c>
      <c r="CX224" s="89">
        <f ca="1">'SaaS - Cohorts (Logos)'!CX20+'SaaS - Cohorts (Logos)'!CX88+'SaaS - Cohorts (Logos)'!CX156</f>
        <v>9.5507229418060984</v>
      </c>
      <c r="CY224" s="89">
        <f ca="1">'SaaS - Cohorts (Logos)'!CY20+'SaaS - Cohorts (Logos)'!CY88+'SaaS - Cohorts (Logos)'!CY156</f>
        <v>9.3597084829699764</v>
      </c>
      <c r="CZ224" s="89">
        <f ca="1">'SaaS - Cohorts (Logos)'!CZ20+'SaaS - Cohorts (Logos)'!CZ88+'SaaS - Cohorts (Logos)'!CZ156</f>
        <v>9.1725143133105771</v>
      </c>
      <c r="DA224" s="89">
        <f ca="1">'SaaS - Cohorts (Logos)'!DA20+'SaaS - Cohorts (Logos)'!DA88+'SaaS - Cohorts (Logos)'!DA156</f>
        <v>8.9890640270443658</v>
      </c>
      <c r="DB224" s="89">
        <f ca="1">'SaaS - Cohorts (Logos)'!DB20+'SaaS - Cohorts (Logos)'!DB88+'SaaS - Cohorts (Logos)'!DB156</f>
        <v>8.8092827465034791</v>
      </c>
      <c r="DC224" s="89">
        <f ca="1">'SaaS - Cohorts (Logos)'!DC20+'SaaS - Cohorts (Logos)'!DC88+'SaaS - Cohorts (Logos)'!DC156</f>
        <v>8.6330970915734095</v>
      </c>
      <c r="DD224" s="89">
        <f ca="1">'SaaS - Cohorts (Logos)'!DD20+'SaaS - Cohorts (Logos)'!DD88+'SaaS - Cohorts (Logos)'!DD156</f>
        <v>8.4604351497419401</v>
      </c>
      <c r="DE224" s="89">
        <f ca="1">'SaaS - Cohorts (Logos)'!DE20+'SaaS - Cohorts (Logos)'!DE88+'SaaS - Cohorts (Logos)'!DE156</f>
        <v>8.2912264467471015</v>
      </c>
      <c r="DF224" s="89">
        <f ca="1">'SaaS - Cohorts (Logos)'!DF20+'SaaS - Cohorts (Logos)'!DF88+'SaaS - Cohorts (Logos)'!DF156</f>
        <v>8.1254019178121606</v>
      </c>
      <c r="DG224" s="89">
        <f ca="1">'SaaS - Cohorts (Logos)'!DG20+'SaaS - Cohorts (Logos)'!DG88+'SaaS - Cohorts (Logos)'!DG156</f>
        <v>7.9628938794559163</v>
      </c>
      <c r="DH224" s="89">
        <f ca="1">'SaaS - Cohorts (Logos)'!DH20+'SaaS - Cohorts (Logos)'!DH88+'SaaS - Cohorts (Logos)'!DH156</f>
        <v>7.8036360018667983</v>
      </c>
      <c r="DI224" s="89">
        <f ca="1">'SaaS - Cohorts (Logos)'!DI20+'SaaS - Cohorts (Logos)'!DI88+'SaaS - Cohorts (Logos)'!DI156</f>
        <v>7.6475632818294619</v>
      </c>
      <c r="DJ224" s="89">
        <f ca="1">'SaaS - Cohorts (Logos)'!DJ20+'SaaS - Cohorts (Logos)'!DJ88+'SaaS - Cohorts (Logos)'!DJ156</f>
        <v>7.4946120161928729</v>
      </c>
      <c r="DK224" s="89">
        <f ca="1">'SaaS - Cohorts (Logos)'!DK20+'SaaS - Cohorts (Logos)'!DK88+'SaaS - Cohorts (Logos)'!DK156</f>
        <v>7.3447197758690157</v>
      </c>
      <c r="DL224" s="89">
        <f ca="1">'SaaS - Cohorts (Logos)'!DL20+'SaaS - Cohorts (Logos)'!DL88+'SaaS - Cohorts (Logos)'!DL156</f>
        <v>7.1978253803516345</v>
      </c>
      <c r="DM224" s="89">
        <f ca="1">'SaaS - Cohorts (Logos)'!DM20+'SaaS - Cohorts (Logos)'!DM88+'SaaS - Cohorts (Logos)'!DM156</f>
        <v>7.0538688727446024</v>
      </c>
      <c r="DN224" s="89">
        <f ca="1">'SaaS - Cohorts (Logos)'!DN20+'SaaS - Cohorts (Logos)'!DN88+'SaaS - Cohorts (Logos)'!DN156</f>
        <v>6.9127914952897092</v>
      </c>
      <c r="DO224" s="89">
        <f ca="1">'SaaS - Cohorts (Logos)'!DO20+'SaaS - Cohorts (Logos)'!DO88+'SaaS - Cohorts (Logos)'!DO156</f>
        <v>6.7745356653839144</v>
      </c>
      <c r="DP224" s="89">
        <f ca="1">'SaaS - Cohorts (Logos)'!DP20+'SaaS - Cohorts (Logos)'!DP88+'SaaS - Cohorts (Logos)'!DP156</f>
        <v>6.6390449520762367</v>
      </c>
      <c r="DQ224" s="89">
        <f ca="1">'SaaS - Cohorts (Logos)'!DQ20+'SaaS - Cohorts (Logos)'!DQ88+'SaaS - Cohorts (Logos)'!DQ156</f>
        <v>6.5062640530347124</v>
      </c>
      <c r="DR224" s="89">
        <f ca="1">'SaaS - Cohorts (Logos)'!DR20+'SaaS - Cohorts (Logos)'!DR88+'SaaS - Cohorts (Logos)'!DR156</f>
        <v>6.3761387719740181</v>
      </c>
    </row>
    <row r="225" spans="2:122" ht="15.75" customHeight="1">
      <c r="B225" s="195">
        <v>43466</v>
      </c>
      <c r="BJ225" s="89"/>
      <c r="BK225" s="89">
        <f ca="1">'SaaS - Cohorts (Logos)'!BK21+'SaaS - Cohorts (Logos)'!BK89+'SaaS - Cohorts (Logos)'!BK157</f>
        <v>21</v>
      </c>
      <c r="BL225" s="89">
        <f ca="1">'SaaS - Cohorts (Logos)'!BL21+'SaaS - Cohorts (Logos)'!BL89+'SaaS - Cohorts (Logos)'!BL157</f>
        <v>20.58</v>
      </c>
      <c r="BM225" s="89">
        <f ca="1">'SaaS - Cohorts (Logos)'!BM21+'SaaS - Cohorts (Logos)'!BM89+'SaaS - Cohorts (Logos)'!BM157</f>
        <v>20.168399999999998</v>
      </c>
      <c r="BN225" s="89">
        <f ca="1">'SaaS - Cohorts (Logos)'!BN21+'SaaS - Cohorts (Logos)'!BN89+'SaaS - Cohorts (Logos)'!BN157</f>
        <v>19.765031999999998</v>
      </c>
      <c r="BO225" s="89">
        <f ca="1">'SaaS - Cohorts (Logos)'!BO21+'SaaS - Cohorts (Logos)'!BO89+'SaaS - Cohorts (Logos)'!BO157</f>
        <v>19.369731359999999</v>
      </c>
      <c r="BP225" s="89">
        <f ca="1">'SaaS - Cohorts (Logos)'!BP21+'SaaS - Cohorts (Logos)'!BP89+'SaaS - Cohorts (Logos)'!BP157</f>
        <v>18.9823367328</v>
      </c>
      <c r="BQ225" s="89">
        <f ca="1">'SaaS - Cohorts (Logos)'!BQ21+'SaaS - Cohorts (Logos)'!BQ89+'SaaS - Cohorts (Logos)'!BQ157</f>
        <v>18.602689998144001</v>
      </c>
      <c r="BR225" s="89">
        <f ca="1">'SaaS - Cohorts (Logos)'!BR21+'SaaS - Cohorts (Logos)'!BR89+'SaaS - Cohorts (Logos)'!BR157</f>
        <v>18.230636198181116</v>
      </c>
      <c r="BS225" s="89">
        <f ca="1">'SaaS - Cohorts (Logos)'!BS21+'SaaS - Cohorts (Logos)'!BS89+'SaaS - Cohorts (Logos)'!BS157</f>
        <v>17.866023474217492</v>
      </c>
      <c r="BT225" s="89">
        <f ca="1">'SaaS - Cohorts (Logos)'!BT21+'SaaS - Cohorts (Logos)'!BT89+'SaaS - Cohorts (Logos)'!BT157</f>
        <v>17.508703004733146</v>
      </c>
      <c r="BU225" s="89">
        <f ca="1">'SaaS - Cohorts (Logos)'!BU21+'SaaS - Cohorts (Logos)'!BU89+'SaaS - Cohorts (Logos)'!BU157</f>
        <v>17.158528944638483</v>
      </c>
      <c r="BV225" s="89">
        <f ca="1">'SaaS - Cohorts (Logos)'!BV21+'SaaS - Cohorts (Logos)'!BV89+'SaaS - Cohorts (Logos)'!BV157</f>
        <v>16.815358365745716</v>
      </c>
      <c r="BW225" s="89">
        <f ca="1">'SaaS - Cohorts (Logos)'!BW21+'SaaS - Cohorts (Logos)'!BW89+'SaaS - Cohorts (Logos)'!BW157</f>
        <v>16.479051198430799</v>
      </c>
      <c r="BX225" s="89">
        <f ca="1">'SaaS - Cohorts (Logos)'!BX21+'SaaS - Cohorts (Logos)'!BX89+'SaaS - Cohorts (Logos)'!BX157</f>
        <v>16.149470174462184</v>
      </c>
      <c r="BY225" s="89">
        <f ca="1">'SaaS - Cohorts (Logos)'!BY21+'SaaS - Cohorts (Logos)'!BY89+'SaaS - Cohorts (Logos)'!BY157</f>
        <v>15.826480770972941</v>
      </c>
      <c r="BZ225" s="89">
        <f ca="1">'SaaS - Cohorts (Logos)'!BZ21+'SaaS - Cohorts (Logos)'!BZ89+'SaaS - Cohorts (Logos)'!BZ157</f>
        <v>15.50995115555348</v>
      </c>
      <c r="CA225" s="89">
        <f ca="1">'SaaS - Cohorts (Logos)'!CA21+'SaaS - Cohorts (Logos)'!CA89+'SaaS - Cohorts (Logos)'!CA157</f>
        <v>15.199752132442409</v>
      </c>
      <c r="CB225" s="89">
        <f ca="1">'SaaS - Cohorts (Logos)'!CB21+'SaaS - Cohorts (Logos)'!CB89+'SaaS - Cohorts (Logos)'!CB157</f>
        <v>14.895757089793562</v>
      </c>
      <c r="CC225" s="89">
        <f ca="1">'SaaS - Cohorts (Logos)'!CC21+'SaaS - Cohorts (Logos)'!CC89+'SaaS - Cohorts (Logos)'!CC157</f>
        <v>14.59784194799769</v>
      </c>
      <c r="CD225" s="89">
        <f ca="1">'SaaS - Cohorts (Logos)'!CD21+'SaaS - Cohorts (Logos)'!CD89+'SaaS - Cohorts (Logos)'!CD157</f>
        <v>14.305885109037739</v>
      </c>
      <c r="CE225" s="89">
        <f ca="1">'SaaS - Cohorts (Logos)'!CE21+'SaaS - Cohorts (Logos)'!CE89+'SaaS - Cohorts (Logos)'!CE157</f>
        <v>14.019767406856984</v>
      </c>
      <c r="CF225" s="89">
        <f ca="1">'SaaS - Cohorts (Logos)'!CF21+'SaaS - Cohorts (Logos)'!CF89+'SaaS - Cohorts (Logos)'!CF157</f>
        <v>13.739372058719844</v>
      </c>
      <c r="CG225" s="89">
        <f ca="1">'SaaS - Cohorts (Logos)'!CG21+'SaaS - Cohorts (Logos)'!CG89+'SaaS - Cohorts (Logos)'!CG157</f>
        <v>13.464584617545448</v>
      </c>
      <c r="CH225" s="89">
        <f ca="1">'SaaS - Cohorts (Logos)'!CH21+'SaaS - Cohorts (Logos)'!CH89+'SaaS - Cohorts (Logos)'!CH157</f>
        <v>13.195292925194538</v>
      </c>
      <c r="CI225" s="89">
        <f ca="1">'SaaS - Cohorts (Logos)'!CI21+'SaaS - Cohorts (Logos)'!CI89+'SaaS - Cohorts (Logos)'!CI157</f>
        <v>12.931387066690649</v>
      </c>
      <c r="CJ225" s="89">
        <f ca="1">'SaaS - Cohorts (Logos)'!CJ21+'SaaS - Cohorts (Logos)'!CJ89+'SaaS - Cohorts (Logos)'!CJ157</f>
        <v>12.672759325356836</v>
      </c>
      <c r="CK225" s="89">
        <f ca="1">'SaaS - Cohorts (Logos)'!CK21+'SaaS - Cohorts (Logos)'!CK89+'SaaS - Cohorts (Logos)'!CK157</f>
        <v>12.4193041388497</v>
      </c>
      <c r="CL225" s="89">
        <f ca="1">'SaaS - Cohorts (Logos)'!CL21+'SaaS - Cohorts (Logos)'!CL89+'SaaS - Cohorts (Logos)'!CL157</f>
        <v>12.170918056072704</v>
      </c>
      <c r="CM225" s="89">
        <f ca="1">'SaaS - Cohorts (Logos)'!CM21+'SaaS - Cohorts (Logos)'!CM89+'SaaS - Cohorts (Logos)'!CM157</f>
        <v>11.927499694951251</v>
      </c>
      <c r="CN225" s="89">
        <f ca="1">'SaaS - Cohorts (Logos)'!CN21+'SaaS - Cohorts (Logos)'!CN89+'SaaS - Cohorts (Logos)'!CN157</f>
        <v>11.688949701052227</v>
      </c>
      <c r="CO225" s="89">
        <f ca="1">'SaaS - Cohorts (Logos)'!CO21+'SaaS - Cohorts (Logos)'!CO89+'SaaS - Cohorts (Logos)'!CO157</f>
        <v>11.455170707031181</v>
      </c>
      <c r="CP225" s="89">
        <f ca="1">'SaaS - Cohorts (Logos)'!CP21+'SaaS - Cohorts (Logos)'!CP89+'SaaS - Cohorts (Logos)'!CP157</f>
        <v>11.226067292890557</v>
      </c>
      <c r="CQ225" s="89">
        <f ca="1">'SaaS - Cohorts (Logos)'!CQ21+'SaaS - Cohorts (Logos)'!CQ89+'SaaS - Cohorts (Logos)'!CQ157</f>
        <v>11.001545947032749</v>
      </c>
      <c r="CR225" s="89">
        <f ca="1">'SaaS - Cohorts (Logos)'!CR21+'SaaS - Cohorts (Logos)'!CR89+'SaaS - Cohorts (Logos)'!CR157</f>
        <v>10.781515028092095</v>
      </c>
      <c r="CS225" s="89">
        <f ca="1">'SaaS - Cohorts (Logos)'!CS21+'SaaS - Cohorts (Logos)'!CS89+'SaaS - Cohorts (Logos)'!CS157</f>
        <v>10.565884727530253</v>
      </c>
      <c r="CT225" s="89">
        <f ca="1">'SaaS - Cohorts (Logos)'!CT21+'SaaS - Cohorts (Logos)'!CT89+'SaaS - Cohorts (Logos)'!CT157</f>
        <v>10.354567032979647</v>
      </c>
      <c r="CU225" s="89">
        <f ca="1">'SaaS - Cohorts (Logos)'!CU21+'SaaS - Cohorts (Logos)'!CU89+'SaaS - Cohorts (Logos)'!CU157</f>
        <v>10.147475692320054</v>
      </c>
      <c r="CV225" s="89">
        <f ca="1">'SaaS - Cohorts (Logos)'!CV21+'SaaS - Cohorts (Logos)'!CV89+'SaaS - Cohorts (Logos)'!CV157</f>
        <v>9.9445261784736534</v>
      </c>
      <c r="CW225" s="89">
        <f ca="1">'SaaS - Cohorts (Logos)'!CW21+'SaaS - Cohorts (Logos)'!CW89+'SaaS - Cohorts (Logos)'!CW157</f>
        <v>9.7456356549041789</v>
      </c>
      <c r="CX225" s="89">
        <f ca="1">'SaaS - Cohorts (Logos)'!CX21+'SaaS - Cohorts (Logos)'!CX89+'SaaS - Cohorts (Logos)'!CX157</f>
        <v>9.5507229418060984</v>
      </c>
      <c r="CY225" s="89">
        <f ca="1">'SaaS - Cohorts (Logos)'!CY21+'SaaS - Cohorts (Logos)'!CY89+'SaaS - Cohorts (Logos)'!CY157</f>
        <v>9.3597084829699764</v>
      </c>
      <c r="CZ225" s="89">
        <f ca="1">'SaaS - Cohorts (Logos)'!CZ21+'SaaS - Cohorts (Logos)'!CZ89+'SaaS - Cohorts (Logos)'!CZ157</f>
        <v>9.1725143133105771</v>
      </c>
      <c r="DA225" s="89">
        <f ca="1">'SaaS - Cohorts (Logos)'!DA21+'SaaS - Cohorts (Logos)'!DA89+'SaaS - Cohorts (Logos)'!DA157</f>
        <v>8.9890640270443658</v>
      </c>
      <c r="DB225" s="89">
        <f ca="1">'SaaS - Cohorts (Logos)'!DB21+'SaaS - Cohorts (Logos)'!DB89+'SaaS - Cohorts (Logos)'!DB157</f>
        <v>8.8092827465034791</v>
      </c>
      <c r="DC225" s="89">
        <f ca="1">'SaaS - Cohorts (Logos)'!DC21+'SaaS - Cohorts (Logos)'!DC89+'SaaS - Cohorts (Logos)'!DC157</f>
        <v>8.6330970915734095</v>
      </c>
      <c r="DD225" s="89">
        <f ca="1">'SaaS - Cohorts (Logos)'!DD21+'SaaS - Cohorts (Logos)'!DD89+'SaaS - Cohorts (Logos)'!DD157</f>
        <v>8.4604351497419401</v>
      </c>
      <c r="DE225" s="89">
        <f ca="1">'SaaS - Cohorts (Logos)'!DE21+'SaaS - Cohorts (Logos)'!DE89+'SaaS - Cohorts (Logos)'!DE157</f>
        <v>8.2912264467471015</v>
      </c>
      <c r="DF225" s="89">
        <f ca="1">'SaaS - Cohorts (Logos)'!DF21+'SaaS - Cohorts (Logos)'!DF89+'SaaS - Cohorts (Logos)'!DF157</f>
        <v>8.1254019178121606</v>
      </c>
      <c r="DG225" s="89">
        <f ca="1">'SaaS - Cohorts (Logos)'!DG21+'SaaS - Cohorts (Logos)'!DG89+'SaaS - Cohorts (Logos)'!DG157</f>
        <v>7.9628938794559163</v>
      </c>
      <c r="DH225" s="89">
        <f ca="1">'SaaS - Cohorts (Logos)'!DH21+'SaaS - Cohorts (Logos)'!DH89+'SaaS - Cohorts (Logos)'!DH157</f>
        <v>7.8036360018667983</v>
      </c>
      <c r="DI225" s="89">
        <f ca="1">'SaaS - Cohorts (Logos)'!DI21+'SaaS - Cohorts (Logos)'!DI89+'SaaS - Cohorts (Logos)'!DI157</f>
        <v>7.6475632818294619</v>
      </c>
      <c r="DJ225" s="89">
        <f ca="1">'SaaS - Cohorts (Logos)'!DJ21+'SaaS - Cohorts (Logos)'!DJ89+'SaaS - Cohorts (Logos)'!DJ157</f>
        <v>7.4946120161928729</v>
      </c>
      <c r="DK225" s="89">
        <f ca="1">'SaaS - Cohorts (Logos)'!DK21+'SaaS - Cohorts (Logos)'!DK89+'SaaS - Cohorts (Logos)'!DK157</f>
        <v>7.3447197758690157</v>
      </c>
      <c r="DL225" s="89">
        <f ca="1">'SaaS - Cohorts (Logos)'!DL21+'SaaS - Cohorts (Logos)'!DL89+'SaaS - Cohorts (Logos)'!DL157</f>
        <v>7.1978253803516345</v>
      </c>
      <c r="DM225" s="89">
        <f ca="1">'SaaS - Cohorts (Logos)'!DM21+'SaaS - Cohorts (Logos)'!DM89+'SaaS - Cohorts (Logos)'!DM157</f>
        <v>7.0538688727446024</v>
      </c>
      <c r="DN225" s="89">
        <f ca="1">'SaaS - Cohorts (Logos)'!DN21+'SaaS - Cohorts (Logos)'!DN89+'SaaS - Cohorts (Logos)'!DN157</f>
        <v>6.9127914952897092</v>
      </c>
      <c r="DO225" s="89">
        <f ca="1">'SaaS - Cohorts (Logos)'!DO21+'SaaS - Cohorts (Logos)'!DO89+'SaaS - Cohorts (Logos)'!DO157</f>
        <v>6.7745356653839144</v>
      </c>
      <c r="DP225" s="89">
        <f ca="1">'SaaS - Cohorts (Logos)'!DP21+'SaaS - Cohorts (Logos)'!DP89+'SaaS - Cohorts (Logos)'!DP157</f>
        <v>6.6390449520762367</v>
      </c>
      <c r="DQ225" s="89">
        <f ca="1">'SaaS - Cohorts (Logos)'!DQ21+'SaaS - Cohorts (Logos)'!DQ89+'SaaS - Cohorts (Logos)'!DQ157</f>
        <v>6.5062640530347124</v>
      </c>
      <c r="DR225" s="89">
        <f ca="1">'SaaS - Cohorts (Logos)'!DR21+'SaaS - Cohorts (Logos)'!DR89+'SaaS - Cohorts (Logos)'!DR157</f>
        <v>6.3761387719740181</v>
      </c>
    </row>
    <row r="226" spans="2:122" ht="15.75" customHeight="1">
      <c r="B226" s="195">
        <v>43497</v>
      </c>
      <c r="BJ226" s="89"/>
      <c r="BK226" s="89">
        <f ca="1">'SaaS - Cohorts (Logos)'!BK22+'SaaS - Cohorts (Logos)'!BK90+'SaaS - Cohorts (Logos)'!BK158</f>
        <v>28.000000000000004</v>
      </c>
      <c r="BL226" s="89">
        <f ca="1">'SaaS - Cohorts (Logos)'!BL22+'SaaS - Cohorts (Logos)'!BL90+'SaaS - Cohorts (Logos)'!BL158</f>
        <v>27.440000000000005</v>
      </c>
      <c r="BM226" s="89">
        <f ca="1">'SaaS - Cohorts (Logos)'!BM22+'SaaS - Cohorts (Logos)'!BM90+'SaaS - Cohorts (Logos)'!BM158</f>
        <v>26.891200000000001</v>
      </c>
      <c r="BN226" s="89">
        <f ca="1">'SaaS - Cohorts (Logos)'!BN22+'SaaS - Cohorts (Logos)'!BN90+'SaaS - Cohorts (Logos)'!BN158</f>
        <v>26.353376000000004</v>
      </c>
      <c r="BO226" s="89">
        <f ca="1">'SaaS - Cohorts (Logos)'!BO22+'SaaS - Cohorts (Logos)'!BO90+'SaaS - Cohorts (Logos)'!BO158</f>
        <v>25.826308480000002</v>
      </c>
      <c r="BP226" s="89">
        <f ca="1">'SaaS - Cohorts (Logos)'!BP22+'SaaS - Cohorts (Logos)'!BP90+'SaaS - Cohorts (Logos)'!BP158</f>
        <v>25.309782310400003</v>
      </c>
      <c r="BQ226" s="89">
        <f ca="1">'SaaS - Cohorts (Logos)'!BQ22+'SaaS - Cohorts (Logos)'!BQ90+'SaaS - Cohorts (Logos)'!BQ158</f>
        <v>24.803586664192004</v>
      </c>
      <c r="BR226" s="89">
        <f ca="1">'SaaS - Cohorts (Logos)'!BR22+'SaaS - Cohorts (Logos)'!BR90+'SaaS - Cohorts (Logos)'!BR158</f>
        <v>24.307514930908162</v>
      </c>
      <c r="BS226" s="89">
        <f ca="1">'SaaS - Cohorts (Logos)'!BS22+'SaaS - Cohorts (Logos)'!BS90+'SaaS - Cohorts (Logos)'!BS158</f>
        <v>23.821364632289999</v>
      </c>
      <c r="BT226" s="89">
        <f ca="1">'SaaS - Cohorts (Logos)'!BT22+'SaaS - Cohorts (Logos)'!BT90+'SaaS - Cohorts (Logos)'!BT158</f>
        <v>23.344937339644197</v>
      </c>
      <c r="BU226" s="89">
        <f ca="1">'SaaS - Cohorts (Logos)'!BU22+'SaaS - Cohorts (Logos)'!BU90+'SaaS - Cohorts (Logos)'!BU158</f>
        <v>22.878038592851315</v>
      </c>
      <c r="BV226" s="89">
        <f ca="1">'SaaS - Cohorts (Logos)'!BV22+'SaaS - Cohorts (Logos)'!BV90+'SaaS - Cohorts (Logos)'!BV158</f>
        <v>22.420477820994293</v>
      </c>
      <c r="BW226" s="89">
        <f ca="1">'SaaS - Cohorts (Logos)'!BW22+'SaaS - Cohorts (Logos)'!BW90+'SaaS - Cohorts (Logos)'!BW158</f>
        <v>21.972068264574403</v>
      </c>
      <c r="BX226" s="89">
        <f ca="1">'SaaS - Cohorts (Logos)'!BX22+'SaaS - Cohorts (Logos)'!BX90+'SaaS - Cohorts (Logos)'!BX158</f>
        <v>21.532626899282917</v>
      </c>
      <c r="BY226" s="89">
        <f ca="1">'SaaS - Cohorts (Logos)'!BY22+'SaaS - Cohorts (Logos)'!BY90+'SaaS - Cohorts (Logos)'!BY158</f>
        <v>21.101974361297263</v>
      </c>
      <c r="BZ226" s="89">
        <f ca="1">'SaaS - Cohorts (Logos)'!BZ22+'SaaS - Cohorts (Logos)'!BZ90+'SaaS - Cohorts (Logos)'!BZ158</f>
        <v>20.679934874071318</v>
      </c>
      <c r="CA226" s="89">
        <f ca="1">'SaaS - Cohorts (Logos)'!CA22+'SaaS - Cohorts (Logos)'!CA90+'SaaS - Cohorts (Logos)'!CA158</f>
        <v>20.266336176589888</v>
      </c>
      <c r="CB226" s="89">
        <f ca="1">'SaaS - Cohorts (Logos)'!CB22+'SaaS - Cohorts (Logos)'!CB90+'SaaS - Cohorts (Logos)'!CB158</f>
        <v>19.861009453058095</v>
      </c>
      <c r="CC226" s="89">
        <f ca="1">'SaaS - Cohorts (Logos)'!CC22+'SaaS - Cohorts (Logos)'!CC90+'SaaS - Cohorts (Logos)'!CC158</f>
        <v>19.463789263996929</v>
      </c>
      <c r="CD226" s="89">
        <f ca="1">'SaaS - Cohorts (Logos)'!CD22+'SaaS - Cohorts (Logos)'!CD90+'SaaS - Cohorts (Logos)'!CD158</f>
        <v>19.074513478716991</v>
      </c>
      <c r="CE226" s="89">
        <f ca="1">'SaaS - Cohorts (Logos)'!CE22+'SaaS - Cohorts (Logos)'!CE90+'SaaS - Cohorts (Logos)'!CE158</f>
        <v>18.693023209142648</v>
      </c>
      <c r="CF226" s="89">
        <f ca="1">'SaaS - Cohorts (Logos)'!CF22+'SaaS - Cohorts (Logos)'!CF90+'SaaS - Cohorts (Logos)'!CF158</f>
        <v>18.319162744959797</v>
      </c>
      <c r="CG226" s="89">
        <f ca="1">'SaaS - Cohorts (Logos)'!CG22+'SaaS - Cohorts (Logos)'!CG90+'SaaS - Cohorts (Logos)'!CG158</f>
        <v>17.9527794900606</v>
      </c>
      <c r="CH226" s="89">
        <f ca="1">'SaaS - Cohorts (Logos)'!CH22+'SaaS - Cohorts (Logos)'!CH90+'SaaS - Cohorts (Logos)'!CH158</f>
        <v>17.593723900259388</v>
      </c>
      <c r="CI226" s="89">
        <f ca="1">'SaaS - Cohorts (Logos)'!CI22+'SaaS - Cohorts (Logos)'!CI90+'SaaS - Cohorts (Logos)'!CI158</f>
        <v>17.241849422254202</v>
      </c>
      <c r="CJ226" s="89">
        <f ca="1">'SaaS - Cohorts (Logos)'!CJ22+'SaaS - Cohorts (Logos)'!CJ90+'SaaS - Cohorts (Logos)'!CJ158</f>
        <v>16.897012433809117</v>
      </c>
      <c r="CK226" s="89">
        <f ca="1">'SaaS - Cohorts (Logos)'!CK22+'SaaS - Cohorts (Logos)'!CK90+'SaaS - Cohorts (Logos)'!CK158</f>
        <v>16.559072185132937</v>
      </c>
      <c r="CL226" s="89">
        <f ca="1">'SaaS - Cohorts (Logos)'!CL22+'SaaS - Cohorts (Logos)'!CL90+'SaaS - Cohorts (Logos)'!CL158</f>
        <v>16.227890741430276</v>
      </c>
      <c r="CM226" s="89">
        <f ca="1">'SaaS - Cohorts (Logos)'!CM22+'SaaS - Cohorts (Logos)'!CM90+'SaaS - Cohorts (Logos)'!CM158</f>
        <v>15.903332926601673</v>
      </c>
      <c r="CN226" s="89">
        <f ca="1">'SaaS - Cohorts (Logos)'!CN22+'SaaS - Cohorts (Logos)'!CN90+'SaaS - Cohorts (Logos)'!CN158</f>
        <v>15.58526626806964</v>
      </c>
      <c r="CO226" s="89">
        <f ca="1">'SaaS - Cohorts (Logos)'!CO22+'SaaS - Cohorts (Logos)'!CO90+'SaaS - Cohorts (Logos)'!CO158</f>
        <v>15.273560942708247</v>
      </c>
      <c r="CP226" s="89">
        <f ca="1">'SaaS - Cohorts (Logos)'!CP22+'SaaS - Cohorts (Logos)'!CP90+'SaaS - Cohorts (Logos)'!CP158</f>
        <v>14.968089723854082</v>
      </c>
      <c r="CQ226" s="89">
        <f ca="1">'SaaS - Cohorts (Logos)'!CQ22+'SaaS - Cohorts (Logos)'!CQ90+'SaaS - Cohorts (Logos)'!CQ158</f>
        <v>14.668727929377001</v>
      </c>
      <c r="CR226" s="89">
        <f ca="1">'SaaS - Cohorts (Logos)'!CR22+'SaaS - Cohorts (Logos)'!CR90+'SaaS - Cohorts (Logos)'!CR158</f>
        <v>14.375353370789462</v>
      </c>
      <c r="CS226" s="89">
        <f ca="1">'SaaS - Cohorts (Logos)'!CS22+'SaaS - Cohorts (Logos)'!CS90+'SaaS - Cohorts (Logos)'!CS158</f>
        <v>14.087846303373672</v>
      </c>
      <c r="CT226" s="89">
        <f ca="1">'SaaS - Cohorts (Logos)'!CT22+'SaaS - Cohorts (Logos)'!CT90+'SaaS - Cohorts (Logos)'!CT158</f>
        <v>13.806089377306199</v>
      </c>
      <c r="CU226" s="89">
        <f ca="1">'SaaS - Cohorts (Logos)'!CU22+'SaaS - Cohorts (Logos)'!CU90+'SaaS - Cohorts (Logos)'!CU158</f>
        <v>13.529967589760075</v>
      </c>
      <c r="CV226" s="89">
        <f ca="1">'SaaS - Cohorts (Logos)'!CV22+'SaaS - Cohorts (Logos)'!CV90+'SaaS - Cohorts (Logos)'!CV158</f>
        <v>13.259368237964873</v>
      </c>
      <c r="CW226" s="89">
        <f ca="1">'SaaS - Cohorts (Logos)'!CW22+'SaaS - Cohorts (Logos)'!CW90+'SaaS - Cohorts (Logos)'!CW158</f>
        <v>12.994180873205575</v>
      </c>
      <c r="CX226" s="89">
        <f ca="1">'SaaS - Cohorts (Logos)'!CX22+'SaaS - Cohorts (Logos)'!CX90+'SaaS - Cohorts (Logos)'!CX158</f>
        <v>12.734297255741465</v>
      </c>
      <c r="CY226" s="89">
        <f ca="1">'SaaS - Cohorts (Logos)'!CY22+'SaaS - Cohorts (Logos)'!CY90+'SaaS - Cohorts (Logos)'!CY158</f>
        <v>12.479611310626634</v>
      </c>
      <c r="CZ226" s="89">
        <f ca="1">'SaaS - Cohorts (Logos)'!CZ22+'SaaS - Cohorts (Logos)'!CZ90+'SaaS - Cohorts (Logos)'!CZ158</f>
        <v>12.230019084414101</v>
      </c>
      <c r="DA226" s="89">
        <f ca="1">'SaaS - Cohorts (Logos)'!DA22+'SaaS - Cohorts (Logos)'!DA90+'SaaS - Cohorts (Logos)'!DA158</f>
        <v>11.98541870272582</v>
      </c>
      <c r="DB226" s="89">
        <f ca="1">'SaaS - Cohorts (Logos)'!DB22+'SaaS - Cohorts (Logos)'!DB90+'SaaS - Cohorts (Logos)'!DB158</f>
        <v>11.745710328671304</v>
      </c>
      <c r="DC226" s="89">
        <f ca="1">'SaaS - Cohorts (Logos)'!DC22+'SaaS - Cohorts (Logos)'!DC90+'SaaS - Cohorts (Logos)'!DC158</f>
        <v>11.510796122097878</v>
      </c>
      <c r="DD226" s="89">
        <f ca="1">'SaaS - Cohorts (Logos)'!DD22+'SaaS - Cohorts (Logos)'!DD90+'SaaS - Cohorts (Logos)'!DD158</f>
        <v>11.280580199655919</v>
      </c>
      <c r="DE226" s="89">
        <f ca="1">'SaaS - Cohorts (Logos)'!DE22+'SaaS - Cohorts (Logos)'!DE90+'SaaS - Cohorts (Logos)'!DE158</f>
        <v>11.054968595662801</v>
      </c>
      <c r="DF226" s="89">
        <f ca="1">'SaaS - Cohorts (Logos)'!DF22+'SaaS - Cohorts (Logos)'!DF90+'SaaS - Cohorts (Logos)'!DF158</f>
        <v>10.833869223749545</v>
      </c>
      <c r="DG226" s="89">
        <f ca="1">'SaaS - Cohorts (Logos)'!DG22+'SaaS - Cohorts (Logos)'!DG90+'SaaS - Cohorts (Logos)'!DG158</f>
        <v>10.617191839274554</v>
      </c>
      <c r="DH226" s="89">
        <f ca="1">'SaaS - Cohorts (Logos)'!DH22+'SaaS - Cohorts (Logos)'!DH90+'SaaS - Cohorts (Logos)'!DH158</f>
        <v>10.404848002489066</v>
      </c>
      <c r="DI226" s="89">
        <f ca="1">'SaaS - Cohorts (Logos)'!DI22+'SaaS - Cohorts (Logos)'!DI90+'SaaS - Cohorts (Logos)'!DI158</f>
        <v>10.196751042439285</v>
      </c>
      <c r="DJ226" s="89">
        <f ca="1">'SaaS - Cohorts (Logos)'!DJ22+'SaaS - Cohorts (Logos)'!DJ90+'SaaS - Cohorts (Logos)'!DJ158</f>
        <v>9.9928160215904978</v>
      </c>
      <c r="DK226" s="89">
        <f ca="1">'SaaS - Cohorts (Logos)'!DK22+'SaaS - Cohorts (Logos)'!DK90+'SaaS - Cohorts (Logos)'!DK158</f>
        <v>9.79295970115869</v>
      </c>
      <c r="DL226" s="89">
        <f ca="1">'SaaS - Cohorts (Logos)'!DL22+'SaaS - Cohorts (Logos)'!DL90+'SaaS - Cohorts (Logos)'!DL158</f>
        <v>9.5971005071355151</v>
      </c>
      <c r="DM226" s="89">
        <f ca="1">'SaaS - Cohorts (Logos)'!DM22+'SaaS - Cohorts (Logos)'!DM90+'SaaS - Cohorts (Logos)'!DM158</f>
        <v>9.4051584969928026</v>
      </c>
      <c r="DN226" s="89">
        <f ca="1">'SaaS - Cohorts (Logos)'!DN22+'SaaS - Cohorts (Logos)'!DN90+'SaaS - Cohorts (Logos)'!DN158</f>
        <v>9.2170553270529467</v>
      </c>
      <c r="DO226" s="89">
        <f ca="1">'SaaS - Cohorts (Logos)'!DO22+'SaaS - Cohorts (Logos)'!DO90+'SaaS - Cohorts (Logos)'!DO158</f>
        <v>9.0327142205118882</v>
      </c>
      <c r="DP226" s="89">
        <f ca="1">'SaaS - Cohorts (Logos)'!DP22+'SaaS - Cohorts (Logos)'!DP90+'SaaS - Cohorts (Logos)'!DP158</f>
        <v>8.8520599361016501</v>
      </c>
      <c r="DQ226" s="89">
        <f ca="1">'SaaS - Cohorts (Logos)'!DQ22+'SaaS - Cohorts (Logos)'!DQ90+'SaaS - Cohorts (Logos)'!DQ158</f>
        <v>8.6750187373796166</v>
      </c>
      <c r="DR226" s="89">
        <f ca="1">'SaaS - Cohorts (Logos)'!DR22+'SaaS - Cohorts (Logos)'!DR90+'SaaS - Cohorts (Logos)'!DR158</f>
        <v>8.5015183626320248</v>
      </c>
    </row>
    <row r="227" spans="2:122" ht="15.75" customHeight="1">
      <c r="B227" s="195">
        <v>43525</v>
      </c>
      <c r="BJ227" s="89"/>
      <c r="BK227" s="89">
        <f ca="1">'SaaS - Cohorts (Logos)'!BK23+'SaaS - Cohorts (Logos)'!BK91+'SaaS - Cohorts (Logos)'!BK159</f>
        <v>35</v>
      </c>
      <c r="BL227" s="89">
        <f ca="1">'SaaS - Cohorts (Logos)'!BL23+'SaaS - Cohorts (Logos)'!BL91+'SaaS - Cohorts (Logos)'!BL159</f>
        <v>34.299999999999997</v>
      </c>
      <c r="BM227" s="89">
        <f ca="1">'SaaS - Cohorts (Logos)'!BM23+'SaaS - Cohorts (Logos)'!BM91+'SaaS - Cohorts (Logos)'!BM159</f>
        <v>33.613999999999997</v>
      </c>
      <c r="BN227" s="89">
        <f ca="1">'SaaS - Cohorts (Logos)'!BN23+'SaaS - Cohorts (Logos)'!BN91+'SaaS - Cohorts (Logos)'!BN159</f>
        <v>32.941719999999997</v>
      </c>
      <c r="BO227" s="89">
        <f ca="1">'SaaS - Cohorts (Logos)'!BO23+'SaaS - Cohorts (Logos)'!BO91+'SaaS - Cohorts (Logos)'!BO159</f>
        <v>32.2828856</v>
      </c>
      <c r="BP227" s="89">
        <f ca="1">'SaaS - Cohorts (Logos)'!BP23+'SaaS - Cohorts (Logos)'!BP91+'SaaS - Cohorts (Logos)'!BP159</f>
        <v>31.637227887999998</v>
      </c>
      <c r="BQ227" s="89">
        <f ca="1">'SaaS - Cohorts (Logos)'!BQ23+'SaaS - Cohorts (Logos)'!BQ91+'SaaS - Cohorts (Logos)'!BQ159</f>
        <v>31.004483330240003</v>
      </c>
      <c r="BR227" s="89">
        <f ca="1">'SaaS - Cohorts (Logos)'!BR23+'SaaS - Cohorts (Logos)'!BR91+'SaaS - Cohorts (Logos)'!BR159</f>
        <v>30.384393663635201</v>
      </c>
      <c r="BS227" s="89">
        <f ca="1">'SaaS - Cohorts (Logos)'!BS23+'SaaS - Cohorts (Logos)'!BS91+'SaaS - Cohorts (Logos)'!BS159</f>
        <v>29.776705790362499</v>
      </c>
      <c r="BT227" s="89">
        <f ca="1">'SaaS - Cohorts (Logos)'!BT23+'SaaS - Cohorts (Logos)'!BT91+'SaaS - Cohorts (Logos)'!BT159</f>
        <v>29.181171674555245</v>
      </c>
      <c r="BU227" s="89">
        <f ca="1">'SaaS - Cohorts (Logos)'!BU23+'SaaS - Cohorts (Logos)'!BU91+'SaaS - Cohorts (Logos)'!BU159</f>
        <v>28.597548241064143</v>
      </c>
      <c r="BV227" s="89">
        <f ca="1">'SaaS - Cohorts (Logos)'!BV23+'SaaS - Cohorts (Logos)'!BV91+'SaaS - Cohorts (Logos)'!BV159</f>
        <v>28.025597276242856</v>
      </c>
      <c r="BW227" s="89">
        <f ca="1">'SaaS - Cohorts (Logos)'!BW23+'SaaS - Cohorts (Logos)'!BW91+'SaaS - Cohorts (Logos)'!BW159</f>
        <v>27.465085330718001</v>
      </c>
      <c r="BX227" s="89">
        <f ca="1">'SaaS - Cohorts (Logos)'!BX23+'SaaS - Cohorts (Logos)'!BX91+'SaaS - Cohorts (Logos)'!BX159</f>
        <v>26.915783624103643</v>
      </c>
      <c r="BY227" s="89">
        <f ca="1">'SaaS - Cohorts (Logos)'!BY23+'SaaS - Cohorts (Logos)'!BY91+'SaaS - Cohorts (Logos)'!BY159</f>
        <v>26.377467951621572</v>
      </c>
      <c r="BZ227" s="89">
        <f ca="1">'SaaS - Cohorts (Logos)'!BZ23+'SaaS - Cohorts (Logos)'!BZ91+'SaaS - Cohorts (Logos)'!BZ159</f>
        <v>25.849918592589137</v>
      </c>
      <c r="CA227" s="89">
        <f ca="1">'SaaS - Cohorts (Logos)'!CA23+'SaaS - Cohorts (Logos)'!CA91+'SaaS - Cohorts (Logos)'!CA159</f>
        <v>25.332920220737357</v>
      </c>
      <c r="CB227" s="89">
        <f ca="1">'SaaS - Cohorts (Logos)'!CB23+'SaaS - Cohorts (Logos)'!CB91+'SaaS - Cohorts (Logos)'!CB159</f>
        <v>24.82626181632261</v>
      </c>
      <c r="CC227" s="89">
        <f ca="1">'SaaS - Cohorts (Logos)'!CC23+'SaaS - Cohorts (Logos)'!CC91+'SaaS - Cohorts (Logos)'!CC159</f>
        <v>24.329736579996158</v>
      </c>
      <c r="CD227" s="89">
        <f ca="1">'SaaS - Cohorts (Logos)'!CD23+'SaaS - Cohorts (Logos)'!CD91+'SaaS - Cohorts (Logos)'!CD159</f>
        <v>23.843141848396233</v>
      </c>
      <c r="CE227" s="89">
        <f ca="1">'SaaS - Cohorts (Logos)'!CE23+'SaaS - Cohorts (Logos)'!CE91+'SaaS - Cohorts (Logos)'!CE159</f>
        <v>23.366279011428304</v>
      </c>
      <c r="CF227" s="89">
        <f ca="1">'SaaS - Cohorts (Logos)'!CF23+'SaaS - Cohorts (Logos)'!CF91+'SaaS - Cohorts (Logos)'!CF159</f>
        <v>22.898953431199743</v>
      </c>
      <c r="CG227" s="89">
        <f ca="1">'SaaS - Cohorts (Logos)'!CG23+'SaaS - Cohorts (Logos)'!CG91+'SaaS - Cohorts (Logos)'!CG159</f>
        <v>22.440974362575744</v>
      </c>
      <c r="CH227" s="89">
        <f ca="1">'SaaS - Cohorts (Logos)'!CH23+'SaaS - Cohorts (Logos)'!CH91+'SaaS - Cohorts (Logos)'!CH159</f>
        <v>21.992154875324228</v>
      </c>
      <c r="CI227" s="89">
        <f ca="1">'SaaS - Cohorts (Logos)'!CI23+'SaaS - Cohorts (Logos)'!CI91+'SaaS - Cohorts (Logos)'!CI159</f>
        <v>21.552311777817742</v>
      </c>
      <c r="CJ227" s="89">
        <f ca="1">'SaaS - Cohorts (Logos)'!CJ23+'SaaS - Cohorts (Logos)'!CJ91+'SaaS - Cohorts (Logos)'!CJ159</f>
        <v>21.121265542261387</v>
      </c>
      <c r="CK227" s="89">
        <f ca="1">'SaaS - Cohorts (Logos)'!CK23+'SaaS - Cohorts (Logos)'!CK91+'SaaS - Cohorts (Logos)'!CK159</f>
        <v>20.698840231416156</v>
      </c>
      <c r="CL227" s="89">
        <f ca="1">'SaaS - Cohorts (Logos)'!CL23+'SaaS - Cohorts (Logos)'!CL91+'SaaS - Cohorts (Logos)'!CL159</f>
        <v>20.284863426787837</v>
      </c>
      <c r="CM227" s="89">
        <f ca="1">'SaaS - Cohorts (Logos)'!CM23+'SaaS - Cohorts (Logos)'!CM91+'SaaS - Cohorts (Logos)'!CM159</f>
        <v>19.87916615825208</v>
      </c>
      <c r="CN227" s="89">
        <f ca="1">'SaaS - Cohorts (Logos)'!CN23+'SaaS - Cohorts (Logos)'!CN91+'SaaS - Cohorts (Logos)'!CN159</f>
        <v>19.481582835087035</v>
      </c>
      <c r="CO227" s="89">
        <f ca="1">'SaaS - Cohorts (Logos)'!CO23+'SaaS - Cohorts (Logos)'!CO91+'SaaS - Cohorts (Logos)'!CO159</f>
        <v>19.091951178385294</v>
      </c>
      <c r="CP227" s="89">
        <f ca="1">'SaaS - Cohorts (Logos)'!CP23+'SaaS - Cohorts (Logos)'!CP91+'SaaS - Cohorts (Logos)'!CP159</f>
        <v>18.710112154817594</v>
      </c>
      <c r="CQ227" s="89">
        <f ca="1">'SaaS - Cohorts (Logos)'!CQ23+'SaaS - Cohorts (Logos)'!CQ91+'SaaS - Cohorts (Logos)'!CQ159</f>
        <v>18.335909911721238</v>
      </c>
      <c r="CR227" s="89">
        <f ca="1">'SaaS - Cohorts (Logos)'!CR23+'SaaS - Cohorts (Logos)'!CR91+'SaaS - Cohorts (Logos)'!CR159</f>
        <v>17.969191713486818</v>
      </c>
      <c r="CS227" s="89">
        <f ca="1">'SaaS - Cohorts (Logos)'!CS23+'SaaS - Cohorts (Logos)'!CS91+'SaaS - Cohorts (Logos)'!CS159</f>
        <v>17.60980787921708</v>
      </c>
      <c r="CT227" s="89">
        <f ca="1">'SaaS - Cohorts (Logos)'!CT23+'SaaS - Cohorts (Logos)'!CT91+'SaaS - Cohorts (Logos)'!CT159</f>
        <v>17.257611721632738</v>
      </c>
      <c r="CU227" s="89">
        <f ca="1">'SaaS - Cohorts (Logos)'!CU23+'SaaS - Cohorts (Logos)'!CU91+'SaaS - Cohorts (Logos)'!CU159</f>
        <v>16.912459487200085</v>
      </c>
      <c r="CV227" s="89">
        <f ca="1">'SaaS - Cohorts (Logos)'!CV23+'SaaS - Cohorts (Logos)'!CV91+'SaaS - Cohorts (Logos)'!CV159</f>
        <v>16.574210297456084</v>
      </c>
      <c r="CW227" s="89">
        <f ca="1">'SaaS - Cohorts (Logos)'!CW23+'SaaS - Cohorts (Logos)'!CW91+'SaaS - Cohorts (Logos)'!CW159</f>
        <v>16.24272609150696</v>
      </c>
      <c r="CX227" s="89">
        <f ca="1">'SaaS - Cohorts (Logos)'!CX23+'SaaS - Cohorts (Logos)'!CX91+'SaaS - Cohorts (Logos)'!CX159</f>
        <v>15.917871569676819</v>
      </c>
      <c r="CY227" s="89">
        <f ca="1">'SaaS - Cohorts (Logos)'!CY23+'SaaS - Cohorts (Logos)'!CY91+'SaaS - Cohorts (Logos)'!CY159</f>
        <v>15.599514138283283</v>
      </c>
      <c r="CZ227" s="89">
        <f ca="1">'SaaS - Cohorts (Logos)'!CZ23+'SaaS - Cohorts (Logos)'!CZ91+'SaaS - Cohorts (Logos)'!CZ159</f>
        <v>15.28752385551762</v>
      </c>
      <c r="DA227" s="89">
        <f ca="1">'SaaS - Cohorts (Logos)'!DA23+'SaaS - Cohorts (Logos)'!DA91+'SaaS - Cohorts (Logos)'!DA159</f>
        <v>14.981773378407265</v>
      </c>
      <c r="DB227" s="89">
        <f ca="1">'SaaS - Cohorts (Logos)'!DB23+'SaaS - Cohorts (Logos)'!DB91+'SaaS - Cohorts (Logos)'!DB159</f>
        <v>14.682137910839121</v>
      </c>
      <c r="DC227" s="89">
        <f ca="1">'SaaS - Cohorts (Logos)'!DC23+'SaaS - Cohorts (Logos)'!DC91+'SaaS - Cohorts (Logos)'!DC159</f>
        <v>14.388495152622337</v>
      </c>
      <c r="DD227" s="89">
        <f ca="1">'SaaS - Cohorts (Logos)'!DD23+'SaaS - Cohorts (Logos)'!DD91+'SaaS - Cohorts (Logos)'!DD159</f>
        <v>14.100725249569891</v>
      </c>
      <c r="DE227" s="89">
        <f ca="1">'SaaS - Cohorts (Logos)'!DE23+'SaaS - Cohorts (Logos)'!DE91+'SaaS - Cohorts (Logos)'!DE159</f>
        <v>13.818710744578492</v>
      </c>
      <c r="DF227" s="89">
        <f ca="1">'SaaS - Cohorts (Logos)'!DF23+'SaaS - Cohorts (Logos)'!DF91+'SaaS - Cohorts (Logos)'!DF159</f>
        <v>13.542336529686924</v>
      </c>
      <c r="DG227" s="89">
        <f ca="1">'SaaS - Cohorts (Logos)'!DG23+'SaaS - Cohorts (Logos)'!DG91+'SaaS - Cohorts (Logos)'!DG159</f>
        <v>13.271489799093185</v>
      </c>
      <c r="DH227" s="89">
        <f ca="1">'SaaS - Cohorts (Logos)'!DH23+'SaaS - Cohorts (Logos)'!DH91+'SaaS - Cohorts (Logos)'!DH159</f>
        <v>13.006060003111321</v>
      </c>
      <c r="DI227" s="89">
        <f ca="1">'SaaS - Cohorts (Logos)'!DI23+'SaaS - Cohorts (Logos)'!DI91+'SaaS - Cohorts (Logos)'!DI159</f>
        <v>12.745938803049095</v>
      </c>
      <c r="DJ227" s="89">
        <f ca="1">'SaaS - Cohorts (Logos)'!DJ23+'SaaS - Cohorts (Logos)'!DJ91+'SaaS - Cohorts (Logos)'!DJ159</f>
        <v>12.491020026988114</v>
      </c>
      <c r="DK227" s="89">
        <f ca="1">'SaaS - Cohorts (Logos)'!DK23+'SaaS - Cohorts (Logos)'!DK91+'SaaS - Cohorts (Logos)'!DK159</f>
        <v>12.241199626448349</v>
      </c>
      <c r="DL227" s="89">
        <f ca="1">'SaaS - Cohorts (Logos)'!DL23+'SaaS - Cohorts (Logos)'!DL91+'SaaS - Cohorts (Logos)'!DL159</f>
        <v>11.996375633919383</v>
      </c>
      <c r="DM227" s="89">
        <f ca="1">'SaaS - Cohorts (Logos)'!DM23+'SaaS - Cohorts (Logos)'!DM91+'SaaS - Cohorts (Logos)'!DM159</f>
        <v>11.756448121240995</v>
      </c>
      <c r="DN227" s="89">
        <f ca="1">'SaaS - Cohorts (Logos)'!DN23+'SaaS - Cohorts (Logos)'!DN91+'SaaS - Cohorts (Logos)'!DN159</f>
        <v>11.521319158816176</v>
      </c>
      <c r="DO227" s="89">
        <f ca="1">'SaaS - Cohorts (Logos)'!DO23+'SaaS - Cohorts (Logos)'!DO91+'SaaS - Cohorts (Logos)'!DO159</f>
        <v>11.29089277563985</v>
      </c>
      <c r="DP227" s="89">
        <f ca="1">'SaaS - Cohorts (Logos)'!DP23+'SaaS - Cohorts (Logos)'!DP91+'SaaS - Cohorts (Logos)'!DP159</f>
        <v>11.065074920127053</v>
      </c>
      <c r="DQ227" s="89">
        <f ca="1">'SaaS - Cohorts (Logos)'!DQ23+'SaaS - Cohorts (Logos)'!DQ91+'SaaS - Cohorts (Logos)'!DQ159</f>
        <v>10.843773421724512</v>
      </c>
      <c r="DR227" s="89">
        <f ca="1">'SaaS - Cohorts (Logos)'!DR23+'SaaS - Cohorts (Logos)'!DR91+'SaaS - Cohorts (Logos)'!DR159</f>
        <v>10.626897953290021</v>
      </c>
    </row>
    <row r="228" spans="2:122" ht="15.75" customHeight="1">
      <c r="B228" s="195">
        <v>43556</v>
      </c>
      <c r="BJ228" s="89"/>
      <c r="BK228" s="89">
        <f ca="1">'SaaS - Cohorts (Logos)'!BK24+'SaaS - Cohorts (Logos)'!BK92+'SaaS - Cohorts (Logos)'!BK160</f>
        <v>42</v>
      </c>
      <c r="BL228" s="89">
        <f ca="1">'SaaS - Cohorts (Logos)'!BL24+'SaaS - Cohorts (Logos)'!BL92+'SaaS - Cohorts (Logos)'!BL160</f>
        <v>41.16</v>
      </c>
      <c r="BM228" s="89">
        <f ca="1">'SaaS - Cohorts (Logos)'!BM24+'SaaS - Cohorts (Logos)'!BM92+'SaaS - Cohorts (Logos)'!BM160</f>
        <v>40.336799999999997</v>
      </c>
      <c r="BN228" s="89">
        <f ca="1">'SaaS - Cohorts (Logos)'!BN24+'SaaS - Cohorts (Logos)'!BN92+'SaaS - Cohorts (Logos)'!BN160</f>
        <v>39.530063999999996</v>
      </c>
      <c r="BO228" s="89">
        <f ca="1">'SaaS - Cohorts (Logos)'!BO24+'SaaS - Cohorts (Logos)'!BO92+'SaaS - Cohorts (Logos)'!BO160</f>
        <v>38.739462719999999</v>
      </c>
      <c r="BP228" s="89">
        <f ca="1">'SaaS - Cohorts (Logos)'!BP24+'SaaS - Cohorts (Logos)'!BP92+'SaaS - Cohorts (Logos)'!BP160</f>
        <v>37.964673465600001</v>
      </c>
      <c r="BQ228" s="89">
        <f ca="1">'SaaS - Cohorts (Logos)'!BQ24+'SaaS - Cohorts (Logos)'!BQ92+'SaaS - Cohorts (Logos)'!BQ160</f>
        <v>37.205379996288002</v>
      </c>
      <c r="BR228" s="89">
        <f ca="1">'SaaS - Cohorts (Logos)'!BR24+'SaaS - Cohorts (Logos)'!BR92+'SaaS - Cohorts (Logos)'!BR160</f>
        <v>36.461272396362233</v>
      </c>
      <c r="BS228" s="89">
        <f ca="1">'SaaS - Cohorts (Logos)'!BS24+'SaaS - Cohorts (Logos)'!BS92+'SaaS - Cohorts (Logos)'!BS160</f>
        <v>35.732046948434984</v>
      </c>
      <c r="BT228" s="89">
        <f ca="1">'SaaS - Cohorts (Logos)'!BT24+'SaaS - Cohorts (Logos)'!BT92+'SaaS - Cohorts (Logos)'!BT160</f>
        <v>35.017406009466292</v>
      </c>
      <c r="BU228" s="89">
        <f ca="1">'SaaS - Cohorts (Logos)'!BU24+'SaaS - Cohorts (Logos)'!BU92+'SaaS - Cohorts (Logos)'!BU160</f>
        <v>34.317057889276967</v>
      </c>
      <c r="BV228" s="89">
        <f ca="1">'SaaS - Cohorts (Logos)'!BV24+'SaaS - Cohorts (Logos)'!BV92+'SaaS - Cohorts (Logos)'!BV160</f>
        <v>33.630716731491432</v>
      </c>
      <c r="BW228" s="89">
        <f ca="1">'SaaS - Cohorts (Logos)'!BW24+'SaaS - Cohorts (Logos)'!BW92+'SaaS - Cohorts (Logos)'!BW160</f>
        <v>32.958102396861598</v>
      </c>
      <c r="BX228" s="89">
        <f ca="1">'SaaS - Cohorts (Logos)'!BX24+'SaaS - Cohorts (Logos)'!BX92+'SaaS - Cohorts (Logos)'!BX160</f>
        <v>32.298940348924368</v>
      </c>
      <c r="BY228" s="89">
        <f ca="1">'SaaS - Cohorts (Logos)'!BY24+'SaaS - Cohorts (Logos)'!BY92+'SaaS - Cohorts (Logos)'!BY160</f>
        <v>31.652961541945881</v>
      </c>
      <c r="BZ228" s="89">
        <f ca="1">'SaaS - Cohorts (Logos)'!BZ24+'SaaS - Cohorts (Logos)'!BZ92+'SaaS - Cohorts (Logos)'!BZ160</f>
        <v>31.019902311106961</v>
      </c>
      <c r="CA228" s="89">
        <f ca="1">'SaaS - Cohorts (Logos)'!CA24+'SaaS - Cohorts (Logos)'!CA92+'SaaS - Cohorts (Logos)'!CA160</f>
        <v>30.399504264884818</v>
      </c>
      <c r="CB228" s="89">
        <f ca="1">'SaaS - Cohorts (Logos)'!CB24+'SaaS - Cohorts (Logos)'!CB92+'SaaS - Cohorts (Logos)'!CB160</f>
        <v>29.791514179587125</v>
      </c>
      <c r="CC228" s="89">
        <f ca="1">'SaaS - Cohorts (Logos)'!CC24+'SaaS - Cohorts (Logos)'!CC92+'SaaS - Cohorts (Logos)'!CC160</f>
        <v>29.19568389599538</v>
      </c>
      <c r="CD228" s="89">
        <f ca="1">'SaaS - Cohorts (Logos)'!CD24+'SaaS - Cohorts (Logos)'!CD92+'SaaS - Cohorts (Logos)'!CD160</f>
        <v>28.611770218075478</v>
      </c>
      <c r="CE228" s="89">
        <f ca="1">'SaaS - Cohorts (Logos)'!CE24+'SaaS - Cohorts (Logos)'!CE92+'SaaS - Cohorts (Logos)'!CE160</f>
        <v>28.039534813713967</v>
      </c>
      <c r="CF228" s="89">
        <f ca="1">'SaaS - Cohorts (Logos)'!CF24+'SaaS - Cohorts (Logos)'!CF92+'SaaS - Cohorts (Logos)'!CF160</f>
        <v>27.478744117439689</v>
      </c>
      <c r="CG228" s="89">
        <f ca="1">'SaaS - Cohorts (Logos)'!CG24+'SaaS - Cohorts (Logos)'!CG92+'SaaS - Cohorts (Logos)'!CG160</f>
        <v>26.929169235090896</v>
      </c>
      <c r="CH228" s="89">
        <f ca="1">'SaaS - Cohorts (Logos)'!CH24+'SaaS - Cohorts (Logos)'!CH92+'SaaS - Cohorts (Logos)'!CH160</f>
        <v>26.390585850389076</v>
      </c>
      <c r="CI228" s="89">
        <f ca="1">'SaaS - Cohorts (Logos)'!CI24+'SaaS - Cohorts (Logos)'!CI92+'SaaS - Cohorts (Logos)'!CI160</f>
        <v>25.862774133381297</v>
      </c>
      <c r="CJ228" s="89">
        <f ca="1">'SaaS - Cohorts (Logos)'!CJ24+'SaaS - Cohorts (Logos)'!CJ92+'SaaS - Cohorts (Logos)'!CJ160</f>
        <v>25.345518650713672</v>
      </c>
      <c r="CK228" s="89">
        <f ca="1">'SaaS - Cohorts (Logos)'!CK24+'SaaS - Cohorts (Logos)'!CK92+'SaaS - Cohorts (Logos)'!CK160</f>
        <v>24.8386082776994</v>
      </c>
      <c r="CL228" s="89">
        <f ca="1">'SaaS - Cohorts (Logos)'!CL24+'SaaS - Cohorts (Logos)'!CL92+'SaaS - Cohorts (Logos)'!CL160</f>
        <v>24.341836112145408</v>
      </c>
      <c r="CM228" s="89">
        <f ca="1">'SaaS - Cohorts (Logos)'!CM24+'SaaS - Cohorts (Logos)'!CM92+'SaaS - Cohorts (Logos)'!CM160</f>
        <v>23.854999389902503</v>
      </c>
      <c r="CN228" s="89">
        <f ca="1">'SaaS - Cohorts (Logos)'!CN24+'SaaS - Cohorts (Logos)'!CN92+'SaaS - Cohorts (Logos)'!CN160</f>
        <v>23.377899402104454</v>
      </c>
      <c r="CO228" s="89">
        <f ca="1">'SaaS - Cohorts (Logos)'!CO24+'SaaS - Cohorts (Logos)'!CO92+'SaaS - Cohorts (Logos)'!CO160</f>
        <v>22.910341414062362</v>
      </c>
      <c r="CP228" s="89">
        <f ca="1">'SaaS - Cohorts (Logos)'!CP24+'SaaS - Cohorts (Logos)'!CP92+'SaaS - Cohorts (Logos)'!CP160</f>
        <v>22.452134585781113</v>
      </c>
      <c r="CQ228" s="89">
        <f ca="1">'SaaS - Cohorts (Logos)'!CQ24+'SaaS - Cohorts (Logos)'!CQ92+'SaaS - Cohorts (Logos)'!CQ160</f>
        <v>22.003091894065498</v>
      </c>
      <c r="CR228" s="89">
        <f ca="1">'SaaS - Cohorts (Logos)'!CR24+'SaaS - Cohorts (Logos)'!CR92+'SaaS - Cohorts (Logos)'!CR160</f>
        <v>21.563030056184189</v>
      </c>
      <c r="CS228" s="89">
        <f ca="1">'SaaS - Cohorts (Logos)'!CS24+'SaaS - Cohorts (Logos)'!CS92+'SaaS - Cohorts (Logos)'!CS160</f>
        <v>21.131769455060507</v>
      </c>
      <c r="CT228" s="89">
        <f ca="1">'SaaS - Cohorts (Logos)'!CT24+'SaaS - Cohorts (Logos)'!CT92+'SaaS - Cohorts (Logos)'!CT160</f>
        <v>20.709134065959294</v>
      </c>
      <c r="CU228" s="89">
        <f ca="1">'SaaS - Cohorts (Logos)'!CU24+'SaaS - Cohorts (Logos)'!CU92+'SaaS - Cohorts (Logos)'!CU160</f>
        <v>20.294951384640108</v>
      </c>
      <c r="CV228" s="89">
        <f ca="1">'SaaS - Cohorts (Logos)'!CV24+'SaaS - Cohorts (Logos)'!CV92+'SaaS - Cohorts (Logos)'!CV160</f>
        <v>19.889052356947307</v>
      </c>
      <c r="CW228" s="89">
        <f ca="1">'SaaS - Cohorts (Logos)'!CW24+'SaaS - Cohorts (Logos)'!CW92+'SaaS - Cohorts (Logos)'!CW160</f>
        <v>19.491271309808358</v>
      </c>
      <c r="CX228" s="89">
        <f ca="1">'SaaS - Cohorts (Logos)'!CX24+'SaaS - Cohorts (Logos)'!CX92+'SaaS - Cohorts (Logos)'!CX160</f>
        <v>19.101445883612197</v>
      </c>
      <c r="CY228" s="89">
        <f ca="1">'SaaS - Cohorts (Logos)'!CY24+'SaaS - Cohorts (Logos)'!CY92+'SaaS - Cohorts (Logos)'!CY160</f>
        <v>18.719416965939953</v>
      </c>
      <c r="CZ228" s="89">
        <f ca="1">'SaaS - Cohorts (Logos)'!CZ24+'SaaS - Cohorts (Logos)'!CZ92+'SaaS - Cohorts (Logos)'!CZ160</f>
        <v>18.345028626621154</v>
      </c>
      <c r="DA228" s="89">
        <f ca="1">'SaaS - Cohorts (Logos)'!DA24+'SaaS - Cohorts (Logos)'!DA92+'SaaS - Cohorts (Logos)'!DA160</f>
        <v>17.978128054088732</v>
      </c>
      <c r="DB228" s="89">
        <f ca="1">'SaaS - Cohorts (Logos)'!DB24+'SaaS - Cohorts (Logos)'!DB92+'SaaS - Cohorts (Logos)'!DB160</f>
        <v>17.618565493006958</v>
      </c>
      <c r="DC228" s="89">
        <f ca="1">'SaaS - Cohorts (Logos)'!DC24+'SaaS - Cohorts (Logos)'!DC92+'SaaS - Cohorts (Logos)'!DC160</f>
        <v>17.266194183146819</v>
      </c>
      <c r="DD228" s="89">
        <f ca="1">'SaaS - Cohorts (Logos)'!DD24+'SaaS - Cohorts (Logos)'!DD92+'SaaS - Cohorts (Logos)'!DD160</f>
        <v>16.92087029948388</v>
      </c>
      <c r="DE228" s="89">
        <f ca="1">'SaaS - Cohorts (Logos)'!DE24+'SaaS - Cohorts (Logos)'!DE92+'SaaS - Cohorts (Logos)'!DE160</f>
        <v>16.582452893494203</v>
      </c>
      <c r="DF228" s="89">
        <f ca="1">'SaaS - Cohorts (Logos)'!DF24+'SaaS - Cohorts (Logos)'!DF92+'SaaS - Cohorts (Logos)'!DF160</f>
        <v>16.250803835624321</v>
      </c>
      <c r="DG228" s="89">
        <f ca="1">'SaaS - Cohorts (Logos)'!DG24+'SaaS - Cohorts (Logos)'!DG92+'SaaS - Cohorts (Logos)'!DG160</f>
        <v>15.925787758911833</v>
      </c>
      <c r="DH228" s="89">
        <f ca="1">'SaaS - Cohorts (Logos)'!DH24+'SaaS - Cohorts (Logos)'!DH92+'SaaS - Cohorts (Logos)'!DH160</f>
        <v>15.607272003733597</v>
      </c>
      <c r="DI228" s="89">
        <f ca="1">'SaaS - Cohorts (Logos)'!DI24+'SaaS - Cohorts (Logos)'!DI92+'SaaS - Cohorts (Logos)'!DI160</f>
        <v>15.295126563658924</v>
      </c>
      <c r="DJ228" s="89">
        <f ca="1">'SaaS - Cohorts (Logos)'!DJ24+'SaaS - Cohorts (Logos)'!DJ92+'SaaS - Cohorts (Logos)'!DJ160</f>
        <v>14.989224032385746</v>
      </c>
      <c r="DK228" s="89">
        <f ca="1">'SaaS - Cohorts (Logos)'!DK24+'SaaS - Cohorts (Logos)'!DK92+'SaaS - Cohorts (Logos)'!DK160</f>
        <v>14.689439551738031</v>
      </c>
      <c r="DL228" s="89">
        <f ca="1">'SaaS - Cohorts (Logos)'!DL24+'SaaS - Cohorts (Logos)'!DL92+'SaaS - Cohorts (Logos)'!DL160</f>
        <v>14.395650760703269</v>
      </c>
      <c r="DM228" s="89">
        <f ca="1">'SaaS - Cohorts (Logos)'!DM24+'SaaS - Cohorts (Logos)'!DM92+'SaaS - Cohorts (Logos)'!DM160</f>
        <v>14.107737745489205</v>
      </c>
      <c r="DN228" s="89">
        <f ca="1">'SaaS - Cohorts (Logos)'!DN24+'SaaS - Cohorts (Logos)'!DN92+'SaaS - Cohorts (Logos)'!DN160</f>
        <v>13.825582990579418</v>
      </c>
      <c r="DO228" s="89">
        <f ca="1">'SaaS - Cohorts (Logos)'!DO24+'SaaS - Cohorts (Logos)'!DO92+'SaaS - Cohorts (Logos)'!DO160</f>
        <v>13.549071330767829</v>
      </c>
      <c r="DP228" s="89">
        <f ca="1">'SaaS - Cohorts (Logos)'!DP24+'SaaS - Cohorts (Logos)'!DP92+'SaaS - Cohorts (Logos)'!DP160</f>
        <v>13.278089904152473</v>
      </c>
      <c r="DQ228" s="89">
        <f ca="1">'SaaS - Cohorts (Logos)'!DQ24+'SaaS - Cohorts (Logos)'!DQ92+'SaaS - Cohorts (Logos)'!DQ160</f>
        <v>13.012528106069425</v>
      </c>
      <c r="DR228" s="89">
        <f ca="1">'SaaS - Cohorts (Logos)'!DR24+'SaaS - Cohorts (Logos)'!DR92+'SaaS - Cohorts (Logos)'!DR160</f>
        <v>12.752277543948036</v>
      </c>
    </row>
    <row r="229" spans="2:122" ht="15.75" customHeight="1">
      <c r="B229" s="195">
        <v>43586</v>
      </c>
      <c r="BJ229" s="89"/>
      <c r="BK229" s="89">
        <f ca="1">'SaaS - Cohorts (Logos)'!BK25+'SaaS - Cohorts (Logos)'!BK93+'SaaS - Cohorts (Logos)'!BK161</f>
        <v>42</v>
      </c>
      <c r="BL229" s="89">
        <f ca="1">'SaaS - Cohorts (Logos)'!BL25+'SaaS - Cohorts (Logos)'!BL93+'SaaS - Cohorts (Logos)'!BL161</f>
        <v>41.16</v>
      </c>
      <c r="BM229" s="89">
        <f ca="1">'SaaS - Cohorts (Logos)'!BM25+'SaaS - Cohorts (Logos)'!BM93+'SaaS - Cohorts (Logos)'!BM161</f>
        <v>40.336799999999997</v>
      </c>
      <c r="BN229" s="89">
        <f ca="1">'SaaS - Cohorts (Logos)'!BN25+'SaaS - Cohorts (Logos)'!BN93+'SaaS - Cohorts (Logos)'!BN161</f>
        <v>39.530063999999996</v>
      </c>
      <c r="BO229" s="89">
        <f ca="1">'SaaS - Cohorts (Logos)'!BO25+'SaaS - Cohorts (Logos)'!BO93+'SaaS - Cohorts (Logos)'!BO161</f>
        <v>38.739462719999999</v>
      </c>
      <c r="BP229" s="89">
        <f ca="1">'SaaS - Cohorts (Logos)'!BP25+'SaaS - Cohorts (Logos)'!BP93+'SaaS - Cohorts (Logos)'!BP161</f>
        <v>37.964673465600001</v>
      </c>
      <c r="BQ229" s="89">
        <f ca="1">'SaaS - Cohorts (Logos)'!BQ25+'SaaS - Cohorts (Logos)'!BQ93+'SaaS - Cohorts (Logos)'!BQ161</f>
        <v>37.205379996288002</v>
      </c>
      <c r="BR229" s="89">
        <f ca="1">'SaaS - Cohorts (Logos)'!BR25+'SaaS - Cohorts (Logos)'!BR93+'SaaS - Cohorts (Logos)'!BR161</f>
        <v>36.461272396362233</v>
      </c>
      <c r="BS229" s="89">
        <f ca="1">'SaaS - Cohorts (Logos)'!BS25+'SaaS - Cohorts (Logos)'!BS93+'SaaS - Cohorts (Logos)'!BS161</f>
        <v>35.732046948434984</v>
      </c>
      <c r="BT229" s="89">
        <f ca="1">'SaaS - Cohorts (Logos)'!BT25+'SaaS - Cohorts (Logos)'!BT93+'SaaS - Cohorts (Logos)'!BT161</f>
        <v>35.017406009466292</v>
      </c>
      <c r="BU229" s="89">
        <f ca="1">'SaaS - Cohorts (Logos)'!BU25+'SaaS - Cohorts (Logos)'!BU93+'SaaS - Cohorts (Logos)'!BU161</f>
        <v>34.317057889276967</v>
      </c>
      <c r="BV229" s="89">
        <f ca="1">'SaaS - Cohorts (Logos)'!BV25+'SaaS - Cohorts (Logos)'!BV93+'SaaS - Cohorts (Logos)'!BV161</f>
        <v>33.630716731491432</v>
      </c>
      <c r="BW229" s="89">
        <f ca="1">'SaaS - Cohorts (Logos)'!BW25+'SaaS - Cohorts (Logos)'!BW93+'SaaS - Cohorts (Logos)'!BW161</f>
        <v>32.958102396861598</v>
      </c>
      <c r="BX229" s="89">
        <f ca="1">'SaaS - Cohorts (Logos)'!BX25+'SaaS - Cohorts (Logos)'!BX93+'SaaS - Cohorts (Logos)'!BX161</f>
        <v>32.298940348924368</v>
      </c>
      <c r="BY229" s="89">
        <f ca="1">'SaaS - Cohorts (Logos)'!BY25+'SaaS - Cohorts (Logos)'!BY93+'SaaS - Cohorts (Logos)'!BY161</f>
        <v>31.652961541945881</v>
      </c>
      <c r="BZ229" s="89">
        <f ca="1">'SaaS - Cohorts (Logos)'!BZ25+'SaaS - Cohorts (Logos)'!BZ93+'SaaS - Cohorts (Logos)'!BZ161</f>
        <v>31.019902311106961</v>
      </c>
      <c r="CA229" s="89">
        <f ca="1">'SaaS - Cohorts (Logos)'!CA25+'SaaS - Cohorts (Logos)'!CA93+'SaaS - Cohorts (Logos)'!CA161</f>
        <v>30.399504264884818</v>
      </c>
      <c r="CB229" s="89">
        <f ca="1">'SaaS - Cohorts (Logos)'!CB25+'SaaS - Cohorts (Logos)'!CB93+'SaaS - Cohorts (Logos)'!CB161</f>
        <v>29.791514179587125</v>
      </c>
      <c r="CC229" s="89">
        <f ca="1">'SaaS - Cohorts (Logos)'!CC25+'SaaS - Cohorts (Logos)'!CC93+'SaaS - Cohorts (Logos)'!CC161</f>
        <v>29.19568389599538</v>
      </c>
      <c r="CD229" s="89">
        <f ca="1">'SaaS - Cohorts (Logos)'!CD25+'SaaS - Cohorts (Logos)'!CD93+'SaaS - Cohorts (Logos)'!CD161</f>
        <v>28.611770218075478</v>
      </c>
      <c r="CE229" s="89">
        <f ca="1">'SaaS - Cohorts (Logos)'!CE25+'SaaS - Cohorts (Logos)'!CE93+'SaaS - Cohorts (Logos)'!CE161</f>
        <v>28.039534813713967</v>
      </c>
      <c r="CF229" s="89">
        <f ca="1">'SaaS - Cohorts (Logos)'!CF25+'SaaS - Cohorts (Logos)'!CF93+'SaaS - Cohorts (Logos)'!CF161</f>
        <v>27.478744117439689</v>
      </c>
      <c r="CG229" s="89">
        <f ca="1">'SaaS - Cohorts (Logos)'!CG25+'SaaS - Cohorts (Logos)'!CG93+'SaaS - Cohorts (Logos)'!CG161</f>
        <v>26.929169235090896</v>
      </c>
      <c r="CH229" s="89">
        <f ca="1">'SaaS - Cohorts (Logos)'!CH25+'SaaS - Cohorts (Logos)'!CH93+'SaaS - Cohorts (Logos)'!CH161</f>
        <v>26.390585850389076</v>
      </c>
      <c r="CI229" s="89">
        <f ca="1">'SaaS - Cohorts (Logos)'!CI25+'SaaS - Cohorts (Logos)'!CI93+'SaaS - Cohorts (Logos)'!CI161</f>
        <v>25.862774133381297</v>
      </c>
      <c r="CJ229" s="89">
        <f ca="1">'SaaS - Cohorts (Logos)'!CJ25+'SaaS - Cohorts (Logos)'!CJ93+'SaaS - Cohorts (Logos)'!CJ161</f>
        <v>25.345518650713672</v>
      </c>
      <c r="CK229" s="89">
        <f ca="1">'SaaS - Cohorts (Logos)'!CK25+'SaaS - Cohorts (Logos)'!CK93+'SaaS - Cohorts (Logos)'!CK161</f>
        <v>24.8386082776994</v>
      </c>
      <c r="CL229" s="89">
        <f ca="1">'SaaS - Cohorts (Logos)'!CL25+'SaaS - Cohorts (Logos)'!CL93+'SaaS - Cohorts (Logos)'!CL161</f>
        <v>24.341836112145408</v>
      </c>
      <c r="CM229" s="89">
        <f ca="1">'SaaS - Cohorts (Logos)'!CM25+'SaaS - Cohorts (Logos)'!CM93+'SaaS - Cohorts (Logos)'!CM161</f>
        <v>23.854999389902503</v>
      </c>
      <c r="CN229" s="89">
        <f ca="1">'SaaS - Cohorts (Logos)'!CN25+'SaaS - Cohorts (Logos)'!CN93+'SaaS - Cohorts (Logos)'!CN161</f>
        <v>23.377899402104454</v>
      </c>
      <c r="CO229" s="89">
        <f ca="1">'SaaS - Cohorts (Logos)'!CO25+'SaaS - Cohorts (Logos)'!CO93+'SaaS - Cohorts (Logos)'!CO161</f>
        <v>22.910341414062362</v>
      </c>
      <c r="CP229" s="89">
        <f ca="1">'SaaS - Cohorts (Logos)'!CP25+'SaaS - Cohorts (Logos)'!CP93+'SaaS - Cohorts (Logos)'!CP161</f>
        <v>22.452134585781113</v>
      </c>
      <c r="CQ229" s="89">
        <f ca="1">'SaaS - Cohorts (Logos)'!CQ25+'SaaS - Cohorts (Logos)'!CQ93+'SaaS - Cohorts (Logos)'!CQ161</f>
        <v>22.003091894065498</v>
      </c>
      <c r="CR229" s="89">
        <f ca="1">'SaaS - Cohorts (Logos)'!CR25+'SaaS - Cohorts (Logos)'!CR93+'SaaS - Cohorts (Logos)'!CR161</f>
        <v>21.563030056184189</v>
      </c>
      <c r="CS229" s="89">
        <f ca="1">'SaaS - Cohorts (Logos)'!CS25+'SaaS - Cohorts (Logos)'!CS93+'SaaS - Cohorts (Logos)'!CS161</f>
        <v>21.131769455060507</v>
      </c>
      <c r="CT229" s="89">
        <f ca="1">'SaaS - Cohorts (Logos)'!CT25+'SaaS - Cohorts (Logos)'!CT93+'SaaS - Cohorts (Logos)'!CT161</f>
        <v>20.709134065959294</v>
      </c>
      <c r="CU229" s="89">
        <f ca="1">'SaaS - Cohorts (Logos)'!CU25+'SaaS - Cohorts (Logos)'!CU93+'SaaS - Cohorts (Logos)'!CU161</f>
        <v>20.294951384640108</v>
      </c>
      <c r="CV229" s="89">
        <f ca="1">'SaaS - Cohorts (Logos)'!CV25+'SaaS - Cohorts (Logos)'!CV93+'SaaS - Cohorts (Logos)'!CV161</f>
        <v>19.889052356947307</v>
      </c>
      <c r="CW229" s="89">
        <f ca="1">'SaaS - Cohorts (Logos)'!CW25+'SaaS - Cohorts (Logos)'!CW93+'SaaS - Cohorts (Logos)'!CW161</f>
        <v>19.491271309808358</v>
      </c>
      <c r="CX229" s="89">
        <f ca="1">'SaaS - Cohorts (Logos)'!CX25+'SaaS - Cohorts (Logos)'!CX93+'SaaS - Cohorts (Logos)'!CX161</f>
        <v>19.101445883612197</v>
      </c>
      <c r="CY229" s="89">
        <f ca="1">'SaaS - Cohorts (Logos)'!CY25+'SaaS - Cohorts (Logos)'!CY93+'SaaS - Cohorts (Logos)'!CY161</f>
        <v>18.719416965939953</v>
      </c>
      <c r="CZ229" s="89">
        <f ca="1">'SaaS - Cohorts (Logos)'!CZ25+'SaaS - Cohorts (Logos)'!CZ93+'SaaS - Cohorts (Logos)'!CZ161</f>
        <v>18.345028626621154</v>
      </c>
      <c r="DA229" s="89">
        <f ca="1">'SaaS - Cohorts (Logos)'!DA25+'SaaS - Cohorts (Logos)'!DA93+'SaaS - Cohorts (Logos)'!DA161</f>
        <v>17.978128054088732</v>
      </c>
      <c r="DB229" s="89">
        <f ca="1">'SaaS - Cohorts (Logos)'!DB25+'SaaS - Cohorts (Logos)'!DB93+'SaaS - Cohorts (Logos)'!DB161</f>
        <v>17.618565493006958</v>
      </c>
      <c r="DC229" s="89">
        <f ca="1">'SaaS - Cohorts (Logos)'!DC25+'SaaS - Cohorts (Logos)'!DC93+'SaaS - Cohorts (Logos)'!DC161</f>
        <v>17.266194183146819</v>
      </c>
      <c r="DD229" s="89">
        <f ca="1">'SaaS - Cohorts (Logos)'!DD25+'SaaS - Cohorts (Logos)'!DD93+'SaaS - Cohorts (Logos)'!DD161</f>
        <v>16.92087029948388</v>
      </c>
      <c r="DE229" s="89">
        <f ca="1">'SaaS - Cohorts (Logos)'!DE25+'SaaS - Cohorts (Logos)'!DE93+'SaaS - Cohorts (Logos)'!DE161</f>
        <v>16.582452893494203</v>
      </c>
      <c r="DF229" s="89">
        <f ca="1">'SaaS - Cohorts (Logos)'!DF25+'SaaS - Cohorts (Logos)'!DF93+'SaaS - Cohorts (Logos)'!DF161</f>
        <v>16.250803835624321</v>
      </c>
      <c r="DG229" s="89">
        <f ca="1">'SaaS - Cohorts (Logos)'!DG25+'SaaS - Cohorts (Logos)'!DG93+'SaaS - Cohorts (Logos)'!DG161</f>
        <v>15.925787758911833</v>
      </c>
      <c r="DH229" s="89">
        <f ca="1">'SaaS - Cohorts (Logos)'!DH25+'SaaS - Cohorts (Logos)'!DH93+'SaaS - Cohorts (Logos)'!DH161</f>
        <v>15.607272003733597</v>
      </c>
      <c r="DI229" s="89">
        <f ca="1">'SaaS - Cohorts (Logos)'!DI25+'SaaS - Cohorts (Logos)'!DI93+'SaaS - Cohorts (Logos)'!DI161</f>
        <v>15.295126563658924</v>
      </c>
      <c r="DJ229" s="89">
        <f ca="1">'SaaS - Cohorts (Logos)'!DJ25+'SaaS - Cohorts (Logos)'!DJ93+'SaaS - Cohorts (Logos)'!DJ161</f>
        <v>14.989224032385746</v>
      </c>
      <c r="DK229" s="89">
        <f ca="1">'SaaS - Cohorts (Logos)'!DK25+'SaaS - Cohorts (Logos)'!DK93+'SaaS - Cohorts (Logos)'!DK161</f>
        <v>14.689439551738031</v>
      </c>
      <c r="DL229" s="89">
        <f ca="1">'SaaS - Cohorts (Logos)'!DL25+'SaaS - Cohorts (Logos)'!DL93+'SaaS - Cohorts (Logos)'!DL161</f>
        <v>14.395650760703269</v>
      </c>
      <c r="DM229" s="89">
        <f ca="1">'SaaS - Cohorts (Logos)'!DM25+'SaaS - Cohorts (Logos)'!DM93+'SaaS - Cohorts (Logos)'!DM161</f>
        <v>14.107737745489205</v>
      </c>
      <c r="DN229" s="89">
        <f ca="1">'SaaS - Cohorts (Logos)'!DN25+'SaaS - Cohorts (Logos)'!DN93+'SaaS - Cohorts (Logos)'!DN161</f>
        <v>13.825582990579418</v>
      </c>
      <c r="DO229" s="89">
        <f ca="1">'SaaS - Cohorts (Logos)'!DO25+'SaaS - Cohorts (Logos)'!DO93+'SaaS - Cohorts (Logos)'!DO161</f>
        <v>13.549071330767829</v>
      </c>
      <c r="DP229" s="89">
        <f ca="1">'SaaS - Cohorts (Logos)'!DP25+'SaaS - Cohorts (Logos)'!DP93+'SaaS - Cohorts (Logos)'!DP161</f>
        <v>13.278089904152473</v>
      </c>
      <c r="DQ229" s="89">
        <f ca="1">'SaaS - Cohorts (Logos)'!DQ25+'SaaS - Cohorts (Logos)'!DQ93+'SaaS - Cohorts (Logos)'!DQ161</f>
        <v>13.012528106069425</v>
      </c>
      <c r="DR229" s="89">
        <f ca="1">'SaaS - Cohorts (Logos)'!DR25+'SaaS - Cohorts (Logos)'!DR93+'SaaS - Cohorts (Logos)'!DR161</f>
        <v>12.752277543948036</v>
      </c>
    </row>
    <row r="230" spans="2:122" ht="15.75" customHeight="1">
      <c r="B230" s="195">
        <v>43617</v>
      </c>
      <c r="BJ230" s="89"/>
      <c r="BK230" s="89">
        <f ca="1">'SaaS - Cohorts (Logos)'!BK26+'SaaS - Cohorts (Logos)'!BK94+'SaaS - Cohorts (Logos)'!BK162</f>
        <v>42</v>
      </c>
      <c r="BL230" s="89">
        <f ca="1">'SaaS - Cohorts (Logos)'!BL26+'SaaS - Cohorts (Logos)'!BL94+'SaaS - Cohorts (Logos)'!BL162</f>
        <v>41.16</v>
      </c>
      <c r="BM230" s="89">
        <f ca="1">'SaaS - Cohorts (Logos)'!BM26+'SaaS - Cohorts (Logos)'!BM94+'SaaS - Cohorts (Logos)'!BM162</f>
        <v>40.336799999999997</v>
      </c>
      <c r="BN230" s="89">
        <f ca="1">'SaaS - Cohorts (Logos)'!BN26+'SaaS - Cohorts (Logos)'!BN94+'SaaS - Cohorts (Logos)'!BN162</f>
        <v>39.530063999999996</v>
      </c>
      <c r="BO230" s="89">
        <f ca="1">'SaaS - Cohorts (Logos)'!BO26+'SaaS - Cohorts (Logos)'!BO94+'SaaS - Cohorts (Logos)'!BO162</f>
        <v>38.739462719999999</v>
      </c>
      <c r="BP230" s="89">
        <f ca="1">'SaaS - Cohorts (Logos)'!BP26+'SaaS - Cohorts (Logos)'!BP94+'SaaS - Cohorts (Logos)'!BP162</f>
        <v>37.964673465600001</v>
      </c>
      <c r="BQ230" s="89">
        <f ca="1">'SaaS - Cohorts (Logos)'!BQ26+'SaaS - Cohorts (Logos)'!BQ94+'SaaS - Cohorts (Logos)'!BQ162</f>
        <v>37.205379996288002</v>
      </c>
      <c r="BR230" s="89">
        <f ca="1">'SaaS - Cohorts (Logos)'!BR26+'SaaS - Cohorts (Logos)'!BR94+'SaaS - Cohorts (Logos)'!BR162</f>
        <v>36.461272396362233</v>
      </c>
      <c r="BS230" s="89">
        <f ca="1">'SaaS - Cohorts (Logos)'!BS26+'SaaS - Cohorts (Logos)'!BS94+'SaaS - Cohorts (Logos)'!BS162</f>
        <v>35.732046948434984</v>
      </c>
      <c r="BT230" s="89">
        <f ca="1">'SaaS - Cohorts (Logos)'!BT26+'SaaS - Cohorts (Logos)'!BT94+'SaaS - Cohorts (Logos)'!BT162</f>
        <v>35.017406009466292</v>
      </c>
      <c r="BU230" s="89">
        <f ca="1">'SaaS - Cohorts (Logos)'!BU26+'SaaS - Cohorts (Logos)'!BU94+'SaaS - Cohorts (Logos)'!BU162</f>
        <v>34.317057889276967</v>
      </c>
      <c r="BV230" s="89">
        <f ca="1">'SaaS - Cohorts (Logos)'!BV26+'SaaS - Cohorts (Logos)'!BV94+'SaaS - Cohorts (Logos)'!BV162</f>
        <v>33.630716731491432</v>
      </c>
      <c r="BW230" s="89">
        <f ca="1">'SaaS - Cohorts (Logos)'!BW26+'SaaS - Cohorts (Logos)'!BW94+'SaaS - Cohorts (Logos)'!BW162</f>
        <v>32.958102396861598</v>
      </c>
      <c r="BX230" s="89">
        <f ca="1">'SaaS - Cohorts (Logos)'!BX26+'SaaS - Cohorts (Logos)'!BX94+'SaaS - Cohorts (Logos)'!BX162</f>
        <v>32.298940348924368</v>
      </c>
      <c r="BY230" s="89">
        <f ca="1">'SaaS - Cohorts (Logos)'!BY26+'SaaS - Cohorts (Logos)'!BY94+'SaaS - Cohorts (Logos)'!BY162</f>
        <v>31.652961541945881</v>
      </c>
      <c r="BZ230" s="89">
        <f ca="1">'SaaS - Cohorts (Logos)'!BZ26+'SaaS - Cohorts (Logos)'!BZ94+'SaaS - Cohorts (Logos)'!BZ162</f>
        <v>31.019902311106961</v>
      </c>
      <c r="CA230" s="89">
        <f ca="1">'SaaS - Cohorts (Logos)'!CA26+'SaaS - Cohorts (Logos)'!CA94+'SaaS - Cohorts (Logos)'!CA162</f>
        <v>30.399504264884818</v>
      </c>
      <c r="CB230" s="89">
        <f ca="1">'SaaS - Cohorts (Logos)'!CB26+'SaaS - Cohorts (Logos)'!CB94+'SaaS - Cohorts (Logos)'!CB162</f>
        <v>29.791514179587125</v>
      </c>
      <c r="CC230" s="89">
        <f ca="1">'SaaS - Cohorts (Logos)'!CC26+'SaaS - Cohorts (Logos)'!CC94+'SaaS - Cohorts (Logos)'!CC162</f>
        <v>29.19568389599538</v>
      </c>
      <c r="CD230" s="89">
        <f ca="1">'SaaS - Cohorts (Logos)'!CD26+'SaaS - Cohorts (Logos)'!CD94+'SaaS - Cohorts (Logos)'!CD162</f>
        <v>28.611770218075478</v>
      </c>
      <c r="CE230" s="89">
        <f ca="1">'SaaS - Cohorts (Logos)'!CE26+'SaaS - Cohorts (Logos)'!CE94+'SaaS - Cohorts (Logos)'!CE162</f>
        <v>28.039534813713967</v>
      </c>
      <c r="CF230" s="89">
        <f ca="1">'SaaS - Cohorts (Logos)'!CF26+'SaaS - Cohorts (Logos)'!CF94+'SaaS - Cohorts (Logos)'!CF162</f>
        <v>27.478744117439689</v>
      </c>
      <c r="CG230" s="89">
        <f ca="1">'SaaS - Cohorts (Logos)'!CG26+'SaaS - Cohorts (Logos)'!CG94+'SaaS - Cohorts (Logos)'!CG162</f>
        <v>26.929169235090896</v>
      </c>
      <c r="CH230" s="89">
        <f ca="1">'SaaS - Cohorts (Logos)'!CH26+'SaaS - Cohorts (Logos)'!CH94+'SaaS - Cohorts (Logos)'!CH162</f>
        <v>26.390585850389076</v>
      </c>
      <c r="CI230" s="89">
        <f ca="1">'SaaS - Cohorts (Logos)'!CI26+'SaaS - Cohorts (Logos)'!CI94+'SaaS - Cohorts (Logos)'!CI162</f>
        <v>25.862774133381297</v>
      </c>
      <c r="CJ230" s="89">
        <f ca="1">'SaaS - Cohorts (Logos)'!CJ26+'SaaS - Cohorts (Logos)'!CJ94+'SaaS - Cohorts (Logos)'!CJ162</f>
        <v>25.345518650713672</v>
      </c>
      <c r="CK230" s="89">
        <f ca="1">'SaaS - Cohorts (Logos)'!CK26+'SaaS - Cohorts (Logos)'!CK94+'SaaS - Cohorts (Logos)'!CK162</f>
        <v>24.8386082776994</v>
      </c>
      <c r="CL230" s="89">
        <f ca="1">'SaaS - Cohorts (Logos)'!CL26+'SaaS - Cohorts (Logos)'!CL94+'SaaS - Cohorts (Logos)'!CL162</f>
        <v>24.341836112145408</v>
      </c>
      <c r="CM230" s="89">
        <f ca="1">'SaaS - Cohorts (Logos)'!CM26+'SaaS - Cohorts (Logos)'!CM94+'SaaS - Cohorts (Logos)'!CM162</f>
        <v>23.854999389902503</v>
      </c>
      <c r="CN230" s="89">
        <f ca="1">'SaaS - Cohorts (Logos)'!CN26+'SaaS - Cohorts (Logos)'!CN94+'SaaS - Cohorts (Logos)'!CN162</f>
        <v>23.377899402104454</v>
      </c>
      <c r="CO230" s="89">
        <f ca="1">'SaaS - Cohorts (Logos)'!CO26+'SaaS - Cohorts (Logos)'!CO94+'SaaS - Cohorts (Logos)'!CO162</f>
        <v>22.910341414062362</v>
      </c>
      <c r="CP230" s="89">
        <f ca="1">'SaaS - Cohorts (Logos)'!CP26+'SaaS - Cohorts (Logos)'!CP94+'SaaS - Cohorts (Logos)'!CP162</f>
        <v>22.452134585781113</v>
      </c>
      <c r="CQ230" s="89">
        <f ca="1">'SaaS - Cohorts (Logos)'!CQ26+'SaaS - Cohorts (Logos)'!CQ94+'SaaS - Cohorts (Logos)'!CQ162</f>
        <v>22.003091894065498</v>
      </c>
      <c r="CR230" s="89">
        <f ca="1">'SaaS - Cohorts (Logos)'!CR26+'SaaS - Cohorts (Logos)'!CR94+'SaaS - Cohorts (Logos)'!CR162</f>
        <v>21.563030056184189</v>
      </c>
      <c r="CS230" s="89">
        <f ca="1">'SaaS - Cohorts (Logos)'!CS26+'SaaS - Cohorts (Logos)'!CS94+'SaaS - Cohorts (Logos)'!CS162</f>
        <v>21.131769455060507</v>
      </c>
      <c r="CT230" s="89">
        <f ca="1">'SaaS - Cohorts (Logos)'!CT26+'SaaS - Cohorts (Logos)'!CT94+'SaaS - Cohorts (Logos)'!CT162</f>
        <v>20.709134065959294</v>
      </c>
      <c r="CU230" s="89">
        <f ca="1">'SaaS - Cohorts (Logos)'!CU26+'SaaS - Cohorts (Logos)'!CU94+'SaaS - Cohorts (Logos)'!CU162</f>
        <v>20.294951384640108</v>
      </c>
      <c r="CV230" s="89">
        <f ca="1">'SaaS - Cohorts (Logos)'!CV26+'SaaS - Cohorts (Logos)'!CV94+'SaaS - Cohorts (Logos)'!CV162</f>
        <v>19.889052356947307</v>
      </c>
      <c r="CW230" s="89">
        <f ca="1">'SaaS - Cohorts (Logos)'!CW26+'SaaS - Cohorts (Logos)'!CW94+'SaaS - Cohorts (Logos)'!CW162</f>
        <v>19.491271309808358</v>
      </c>
      <c r="CX230" s="89">
        <f ca="1">'SaaS - Cohorts (Logos)'!CX26+'SaaS - Cohorts (Logos)'!CX94+'SaaS - Cohorts (Logos)'!CX162</f>
        <v>19.101445883612197</v>
      </c>
      <c r="CY230" s="89">
        <f ca="1">'SaaS - Cohorts (Logos)'!CY26+'SaaS - Cohorts (Logos)'!CY94+'SaaS - Cohorts (Logos)'!CY162</f>
        <v>18.719416965939953</v>
      </c>
      <c r="CZ230" s="89">
        <f ca="1">'SaaS - Cohorts (Logos)'!CZ26+'SaaS - Cohorts (Logos)'!CZ94+'SaaS - Cohorts (Logos)'!CZ162</f>
        <v>18.345028626621154</v>
      </c>
      <c r="DA230" s="89">
        <f ca="1">'SaaS - Cohorts (Logos)'!DA26+'SaaS - Cohorts (Logos)'!DA94+'SaaS - Cohorts (Logos)'!DA162</f>
        <v>17.978128054088732</v>
      </c>
      <c r="DB230" s="89">
        <f ca="1">'SaaS - Cohorts (Logos)'!DB26+'SaaS - Cohorts (Logos)'!DB94+'SaaS - Cohorts (Logos)'!DB162</f>
        <v>17.618565493006958</v>
      </c>
      <c r="DC230" s="89">
        <f ca="1">'SaaS - Cohorts (Logos)'!DC26+'SaaS - Cohorts (Logos)'!DC94+'SaaS - Cohorts (Logos)'!DC162</f>
        <v>17.266194183146819</v>
      </c>
      <c r="DD230" s="89">
        <f ca="1">'SaaS - Cohorts (Logos)'!DD26+'SaaS - Cohorts (Logos)'!DD94+'SaaS - Cohorts (Logos)'!DD162</f>
        <v>16.92087029948388</v>
      </c>
      <c r="DE230" s="89">
        <f ca="1">'SaaS - Cohorts (Logos)'!DE26+'SaaS - Cohorts (Logos)'!DE94+'SaaS - Cohorts (Logos)'!DE162</f>
        <v>16.582452893494203</v>
      </c>
      <c r="DF230" s="89">
        <f ca="1">'SaaS - Cohorts (Logos)'!DF26+'SaaS - Cohorts (Logos)'!DF94+'SaaS - Cohorts (Logos)'!DF162</f>
        <v>16.250803835624321</v>
      </c>
      <c r="DG230" s="89">
        <f ca="1">'SaaS - Cohorts (Logos)'!DG26+'SaaS - Cohorts (Logos)'!DG94+'SaaS - Cohorts (Logos)'!DG162</f>
        <v>15.925787758911833</v>
      </c>
      <c r="DH230" s="89">
        <f ca="1">'SaaS - Cohorts (Logos)'!DH26+'SaaS - Cohorts (Logos)'!DH94+'SaaS - Cohorts (Logos)'!DH162</f>
        <v>15.607272003733597</v>
      </c>
      <c r="DI230" s="89">
        <f ca="1">'SaaS - Cohorts (Logos)'!DI26+'SaaS - Cohorts (Logos)'!DI94+'SaaS - Cohorts (Logos)'!DI162</f>
        <v>15.295126563658924</v>
      </c>
      <c r="DJ230" s="89">
        <f ca="1">'SaaS - Cohorts (Logos)'!DJ26+'SaaS - Cohorts (Logos)'!DJ94+'SaaS - Cohorts (Logos)'!DJ162</f>
        <v>14.989224032385746</v>
      </c>
      <c r="DK230" s="89">
        <f ca="1">'SaaS - Cohorts (Logos)'!DK26+'SaaS - Cohorts (Logos)'!DK94+'SaaS - Cohorts (Logos)'!DK162</f>
        <v>14.689439551738031</v>
      </c>
      <c r="DL230" s="89">
        <f ca="1">'SaaS - Cohorts (Logos)'!DL26+'SaaS - Cohorts (Logos)'!DL94+'SaaS - Cohorts (Logos)'!DL162</f>
        <v>14.395650760703269</v>
      </c>
      <c r="DM230" s="89">
        <f ca="1">'SaaS - Cohorts (Logos)'!DM26+'SaaS - Cohorts (Logos)'!DM94+'SaaS - Cohorts (Logos)'!DM162</f>
        <v>14.107737745489205</v>
      </c>
      <c r="DN230" s="89">
        <f ca="1">'SaaS - Cohorts (Logos)'!DN26+'SaaS - Cohorts (Logos)'!DN94+'SaaS - Cohorts (Logos)'!DN162</f>
        <v>13.825582990579418</v>
      </c>
      <c r="DO230" s="89">
        <f ca="1">'SaaS - Cohorts (Logos)'!DO26+'SaaS - Cohorts (Logos)'!DO94+'SaaS - Cohorts (Logos)'!DO162</f>
        <v>13.549071330767829</v>
      </c>
      <c r="DP230" s="89">
        <f ca="1">'SaaS - Cohorts (Logos)'!DP26+'SaaS - Cohorts (Logos)'!DP94+'SaaS - Cohorts (Logos)'!DP162</f>
        <v>13.278089904152473</v>
      </c>
      <c r="DQ230" s="89">
        <f ca="1">'SaaS - Cohorts (Logos)'!DQ26+'SaaS - Cohorts (Logos)'!DQ94+'SaaS - Cohorts (Logos)'!DQ162</f>
        <v>13.012528106069425</v>
      </c>
      <c r="DR230" s="89">
        <f ca="1">'SaaS - Cohorts (Logos)'!DR26+'SaaS - Cohorts (Logos)'!DR94+'SaaS - Cohorts (Logos)'!DR162</f>
        <v>12.752277543948036</v>
      </c>
    </row>
    <row r="231" spans="2:122" ht="15.75" customHeight="1">
      <c r="B231" s="195">
        <v>43647</v>
      </c>
      <c r="BJ231" s="89"/>
      <c r="BK231" s="89">
        <f ca="1">'SaaS - Cohorts (Logos)'!BK27+'SaaS - Cohorts (Logos)'!BK95+'SaaS - Cohorts (Logos)'!BK163</f>
        <v>48.999999999999993</v>
      </c>
      <c r="BL231" s="89">
        <f ca="1">'SaaS - Cohorts (Logos)'!BL27+'SaaS - Cohorts (Logos)'!BL95+'SaaS - Cohorts (Logos)'!BL163</f>
        <v>48.019999999999996</v>
      </c>
      <c r="BM231" s="89">
        <f ca="1">'SaaS - Cohorts (Logos)'!BM27+'SaaS - Cohorts (Logos)'!BM95+'SaaS - Cohorts (Logos)'!BM163</f>
        <v>47.059599999999996</v>
      </c>
      <c r="BN231" s="89">
        <f ca="1">'SaaS - Cohorts (Logos)'!BN27+'SaaS - Cohorts (Logos)'!BN95+'SaaS - Cohorts (Logos)'!BN163</f>
        <v>46.118407999999995</v>
      </c>
      <c r="BO231" s="89">
        <f ca="1">'SaaS - Cohorts (Logos)'!BO27+'SaaS - Cohorts (Logos)'!BO95+'SaaS - Cohorts (Logos)'!BO163</f>
        <v>45.196039839999997</v>
      </c>
      <c r="BP231" s="89">
        <f ca="1">'SaaS - Cohorts (Logos)'!BP27+'SaaS - Cohorts (Logos)'!BP95+'SaaS - Cohorts (Logos)'!BP163</f>
        <v>44.292119043199989</v>
      </c>
      <c r="BQ231" s="89">
        <f ca="1">'SaaS - Cohorts (Logos)'!BQ27+'SaaS - Cohorts (Logos)'!BQ95+'SaaS - Cohorts (Logos)'!BQ163</f>
        <v>43.406276662335998</v>
      </c>
      <c r="BR231" s="89">
        <f ca="1">'SaaS - Cohorts (Logos)'!BR27+'SaaS - Cohorts (Logos)'!BR95+'SaaS - Cohorts (Logos)'!BR163</f>
        <v>42.538151129089272</v>
      </c>
      <c r="BS231" s="89">
        <f ca="1">'SaaS - Cohorts (Logos)'!BS27+'SaaS - Cohorts (Logos)'!BS95+'SaaS - Cohorts (Logos)'!BS163</f>
        <v>41.687388106507491</v>
      </c>
      <c r="BT231" s="89">
        <f ca="1">'SaaS - Cohorts (Logos)'!BT27+'SaaS - Cohorts (Logos)'!BT95+'SaaS - Cohorts (Logos)'!BT163</f>
        <v>40.853640344377339</v>
      </c>
      <c r="BU231" s="89">
        <f ca="1">'SaaS - Cohorts (Logos)'!BU27+'SaaS - Cohorts (Logos)'!BU95+'SaaS - Cohorts (Logos)'!BU163</f>
        <v>40.036567537489795</v>
      </c>
      <c r="BV231" s="89">
        <f ca="1">'SaaS - Cohorts (Logos)'!BV27+'SaaS - Cohorts (Logos)'!BV95+'SaaS - Cohorts (Logos)'!BV163</f>
        <v>39.235836186740002</v>
      </c>
      <c r="BW231" s="89">
        <f ca="1">'SaaS - Cohorts (Logos)'!BW27+'SaaS - Cohorts (Logos)'!BW95+'SaaS - Cohorts (Logos)'!BW163</f>
        <v>38.451119463005199</v>
      </c>
      <c r="BX231" s="89">
        <f ca="1">'SaaS - Cohorts (Logos)'!BX27+'SaaS - Cohorts (Logos)'!BX95+'SaaS - Cohorts (Logos)'!BX163</f>
        <v>37.682097073745098</v>
      </c>
      <c r="BY231" s="89">
        <f ca="1">'SaaS - Cohorts (Logos)'!BY27+'SaaS - Cohorts (Logos)'!BY95+'SaaS - Cohorts (Logos)'!BY163</f>
        <v>36.928455132270194</v>
      </c>
      <c r="BZ231" s="89">
        <f ca="1">'SaaS - Cohorts (Logos)'!BZ27+'SaaS - Cohorts (Logos)'!BZ95+'SaaS - Cohorts (Logos)'!BZ163</f>
        <v>36.189886029624788</v>
      </c>
      <c r="CA231" s="89">
        <f ca="1">'SaaS - Cohorts (Logos)'!CA27+'SaaS - Cohorts (Logos)'!CA95+'SaaS - Cohorts (Logos)'!CA163</f>
        <v>35.466088309032294</v>
      </c>
      <c r="CB231" s="89">
        <f ca="1">'SaaS - Cohorts (Logos)'!CB27+'SaaS - Cohorts (Logos)'!CB95+'SaaS - Cohorts (Logos)'!CB163</f>
        <v>34.756766542851651</v>
      </c>
      <c r="CC231" s="89">
        <f ca="1">'SaaS - Cohorts (Logos)'!CC27+'SaaS - Cohorts (Logos)'!CC95+'SaaS - Cohorts (Logos)'!CC163</f>
        <v>34.061631211994616</v>
      </c>
      <c r="CD231" s="89">
        <f ca="1">'SaaS - Cohorts (Logos)'!CD27+'SaaS - Cohorts (Logos)'!CD95+'SaaS - Cohorts (Logos)'!CD163</f>
        <v>33.380398587754726</v>
      </c>
      <c r="CE231" s="89">
        <f ca="1">'SaaS - Cohorts (Logos)'!CE27+'SaaS - Cohorts (Logos)'!CE95+'SaaS - Cohorts (Logos)'!CE163</f>
        <v>32.71279061599963</v>
      </c>
      <c r="CF231" s="89">
        <f ca="1">'SaaS - Cohorts (Logos)'!CF27+'SaaS - Cohorts (Logos)'!CF95+'SaaS - Cohorts (Logos)'!CF163</f>
        <v>32.058534803679635</v>
      </c>
      <c r="CG231" s="89">
        <f ca="1">'SaaS - Cohorts (Logos)'!CG27+'SaaS - Cohorts (Logos)'!CG95+'SaaS - Cohorts (Logos)'!CG163</f>
        <v>31.417364107606044</v>
      </c>
      <c r="CH231" s="89">
        <f ca="1">'SaaS - Cohorts (Logos)'!CH27+'SaaS - Cohorts (Logos)'!CH95+'SaaS - Cohorts (Logos)'!CH163</f>
        <v>30.789016825453924</v>
      </c>
      <c r="CI231" s="89">
        <f ca="1">'SaaS - Cohorts (Logos)'!CI27+'SaaS - Cohorts (Logos)'!CI95+'SaaS - Cohorts (Logos)'!CI163</f>
        <v>30.173236488944848</v>
      </c>
      <c r="CJ231" s="89">
        <f ca="1">'SaaS - Cohorts (Logos)'!CJ27+'SaaS - Cohorts (Logos)'!CJ95+'SaaS - Cohorts (Logos)'!CJ163</f>
        <v>29.569771759165949</v>
      </c>
      <c r="CK231" s="89">
        <f ca="1">'SaaS - Cohorts (Logos)'!CK27+'SaaS - Cohorts (Logos)'!CK95+'SaaS - Cohorts (Logos)'!CK163</f>
        <v>28.978376323982634</v>
      </c>
      <c r="CL231" s="89">
        <f ca="1">'SaaS - Cohorts (Logos)'!CL27+'SaaS - Cohorts (Logos)'!CL95+'SaaS - Cohorts (Logos)'!CL163</f>
        <v>28.398808797502976</v>
      </c>
      <c r="CM231" s="89">
        <f ca="1">'SaaS - Cohorts (Logos)'!CM27+'SaaS - Cohorts (Logos)'!CM95+'SaaS - Cohorts (Logos)'!CM163</f>
        <v>27.830832621552918</v>
      </c>
      <c r="CN231" s="89">
        <f ca="1">'SaaS - Cohorts (Logos)'!CN27+'SaaS - Cohorts (Logos)'!CN95+'SaaS - Cohorts (Logos)'!CN163</f>
        <v>27.274215969121858</v>
      </c>
      <c r="CO231" s="89">
        <f ca="1">'SaaS - Cohorts (Logos)'!CO27+'SaaS - Cohorts (Logos)'!CO95+'SaaS - Cohorts (Logos)'!CO163</f>
        <v>26.728731649739423</v>
      </c>
      <c r="CP231" s="89">
        <f ca="1">'SaaS - Cohorts (Logos)'!CP27+'SaaS - Cohorts (Logos)'!CP95+'SaaS - Cohorts (Logos)'!CP163</f>
        <v>26.194157016744636</v>
      </c>
      <c r="CQ231" s="89">
        <f ca="1">'SaaS - Cohorts (Logos)'!CQ27+'SaaS - Cohorts (Logos)'!CQ95+'SaaS - Cohorts (Logos)'!CQ163</f>
        <v>25.670273876409745</v>
      </c>
      <c r="CR231" s="89">
        <f ca="1">'SaaS - Cohorts (Logos)'!CR27+'SaaS - Cohorts (Logos)'!CR95+'SaaS - Cohorts (Logos)'!CR163</f>
        <v>25.156868398881549</v>
      </c>
      <c r="CS231" s="89">
        <f ca="1">'SaaS - Cohorts (Logos)'!CS27+'SaaS - Cohorts (Logos)'!CS95+'SaaS - Cohorts (Logos)'!CS163</f>
        <v>24.653731030903923</v>
      </c>
      <c r="CT231" s="89">
        <f ca="1">'SaaS - Cohorts (Logos)'!CT27+'SaaS - Cohorts (Logos)'!CT95+'SaaS - Cohorts (Logos)'!CT163</f>
        <v>24.160656410285846</v>
      </c>
      <c r="CU231" s="89">
        <f ca="1">'SaaS - Cohorts (Logos)'!CU27+'SaaS - Cohorts (Logos)'!CU95+'SaaS - Cohorts (Logos)'!CU163</f>
        <v>23.67744328208013</v>
      </c>
      <c r="CV231" s="89">
        <f ca="1">'SaaS - Cohorts (Logos)'!CV27+'SaaS - Cohorts (Logos)'!CV95+'SaaS - Cohorts (Logos)'!CV163</f>
        <v>23.203894416438526</v>
      </c>
      <c r="CW231" s="89">
        <f ca="1">'SaaS - Cohorts (Logos)'!CW27+'SaaS - Cohorts (Logos)'!CW95+'SaaS - Cohorts (Logos)'!CW163</f>
        <v>22.73981652810976</v>
      </c>
      <c r="CX231" s="89">
        <f ca="1">'SaaS - Cohorts (Logos)'!CX27+'SaaS - Cohorts (Logos)'!CX95+'SaaS - Cohorts (Logos)'!CX163</f>
        <v>22.285020197547563</v>
      </c>
      <c r="CY231" s="89">
        <f ca="1">'SaaS - Cohorts (Logos)'!CY27+'SaaS - Cohorts (Logos)'!CY95+'SaaS - Cohorts (Logos)'!CY163</f>
        <v>21.839319793596612</v>
      </c>
      <c r="CZ231" s="89">
        <f ca="1">'SaaS - Cohorts (Logos)'!CZ27+'SaaS - Cohorts (Logos)'!CZ95+'SaaS - Cohorts (Logos)'!CZ163</f>
        <v>21.402533397724682</v>
      </c>
      <c r="DA231" s="89">
        <f ca="1">'SaaS - Cohorts (Logos)'!DA27+'SaaS - Cohorts (Logos)'!DA95+'SaaS - Cohorts (Logos)'!DA163</f>
        <v>20.974482729770187</v>
      </c>
      <c r="DB231" s="89">
        <f ca="1">'SaaS - Cohorts (Logos)'!DB27+'SaaS - Cohorts (Logos)'!DB95+'SaaS - Cohorts (Logos)'!DB163</f>
        <v>20.554993075174785</v>
      </c>
      <c r="DC231" s="89">
        <f ca="1">'SaaS - Cohorts (Logos)'!DC27+'SaaS - Cohorts (Logos)'!DC95+'SaaS - Cohorts (Logos)'!DC163</f>
        <v>20.143893213671291</v>
      </c>
      <c r="DD231" s="89">
        <f ca="1">'SaaS - Cohorts (Logos)'!DD27+'SaaS - Cohorts (Logos)'!DD95+'SaaS - Cohorts (Logos)'!DD163</f>
        <v>19.741015349397863</v>
      </c>
      <c r="DE231" s="89">
        <f ca="1">'SaaS - Cohorts (Logos)'!DE27+'SaaS - Cohorts (Logos)'!DE95+'SaaS - Cohorts (Logos)'!DE163</f>
        <v>19.346195042409903</v>
      </c>
      <c r="DF231" s="89">
        <f ca="1">'SaaS - Cohorts (Logos)'!DF27+'SaaS - Cohorts (Logos)'!DF95+'SaaS - Cohorts (Logos)'!DF163</f>
        <v>18.959271141561707</v>
      </c>
      <c r="DG231" s="89">
        <f ca="1">'SaaS - Cohorts (Logos)'!DG27+'SaaS - Cohorts (Logos)'!DG95+'SaaS - Cohorts (Logos)'!DG163</f>
        <v>18.580085718730473</v>
      </c>
      <c r="DH231" s="89">
        <f ca="1">'SaaS - Cohorts (Logos)'!DH27+'SaaS - Cohorts (Logos)'!DH95+'SaaS - Cohorts (Logos)'!DH163</f>
        <v>18.208484004355864</v>
      </c>
      <c r="DI231" s="89">
        <f ca="1">'SaaS - Cohorts (Logos)'!DI27+'SaaS - Cohorts (Logos)'!DI95+'SaaS - Cohorts (Logos)'!DI163</f>
        <v>17.844314324268748</v>
      </c>
      <c r="DJ231" s="89">
        <f ca="1">'SaaS - Cohorts (Logos)'!DJ27+'SaaS - Cohorts (Logos)'!DJ95+'SaaS - Cohorts (Logos)'!DJ163</f>
        <v>17.487428037783374</v>
      </c>
      <c r="DK231" s="89">
        <f ca="1">'SaaS - Cohorts (Logos)'!DK27+'SaaS - Cohorts (Logos)'!DK95+'SaaS - Cohorts (Logos)'!DK163</f>
        <v>17.137679477027707</v>
      </c>
      <c r="DL231" s="89">
        <f ca="1">'SaaS - Cohorts (Logos)'!DL27+'SaaS - Cohorts (Logos)'!DL95+'SaaS - Cohorts (Logos)'!DL163</f>
        <v>16.794925887487153</v>
      </c>
      <c r="DM231" s="89">
        <f ca="1">'SaaS - Cohorts (Logos)'!DM27+'SaaS - Cohorts (Logos)'!DM95+'SaaS - Cohorts (Logos)'!DM163</f>
        <v>16.459027369737413</v>
      </c>
      <c r="DN231" s="89">
        <f ca="1">'SaaS - Cohorts (Logos)'!DN27+'SaaS - Cohorts (Logos)'!DN95+'SaaS - Cohorts (Logos)'!DN163</f>
        <v>16.12984682234266</v>
      </c>
      <c r="DO231" s="89">
        <f ca="1">'SaaS - Cohorts (Logos)'!DO27+'SaaS - Cohorts (Logos)'!DO95+'SaaS - Cohorts (Logos)'!DO163</f>
        <v>15.807249885895807</v>
      </c>
      <c r="DP231" s="89">
        <f ca="1">'SaaS - Cohorts (Logos)'!DP27+'SaaS - Cohorts (Logos)'!DP95+'SaaS - Cohorts (Logos)'!DP163</f>
        <v>15.491104888177892</v>
      </c>
      <c r="DQ231" s="89">
        <f ca="1">'SaaS - Cohorts (Logos)'!DQ27+'SaaS - Cohorts (Logos)'!DQ95+'SaaS - Cohorts (Logos)'!DQ163</f>
        <v>15.181282790414333</v>
      </c>
      <c r="DR231" s="89">
        <f ca="1">'SaaS - Cohorts (Logos)'!DR27+'SaaS - Cohorts (Logos)'!DR95+'SaaS - Cohorts (Logos)'!DR163</f>
        <v>14.877657134606046</v>
      </c>
    </row>
    <row r="232" spans="2:122" ht="15.75" customHeight="1">
      <c r="B232" s="195">
        <v>43678</v>
      </c>
      <c r="BJ232" s="89"/>
      <c r="BK232" s="89">
        <f ca="1">'SaaS - Cohorts (Logos)'!BK28+'SaaS - Cohorts (Logos)'!BK96+'SaaS - Cohorts (Logos)'!BK164</f>
        <v>56.000000000000007</v>
      </c>
      <c r="BL232" s="89">
        <f ca="1">'SaaS - Cohorts (Logos)'!BL28+'SaaS - Cohorts (Logos)'!BL96+'SaaS - Cohorts (Logos)'!BL164</f>
        <v>54.88000000000001</v>
      </c>
      <c r="BM232" s="89">
        <f ca="1">'SaaS - Cohorts (Logos)'!BM28+'SaaS - Cohorts (Logos)'!BM96+'SaaS - Cohorts (Logos)'!BM164</f>
        <v>53.782400000000003</v>
      </c>
      <c r="BN232" s="89">
        <f ca="1">'SaaS - Cohorts (Logos)'!BN28+'SaaS - Cohorts (Logos)'!BN96+'SaaS - Cohorts (Logos)'!BN164</f>
        <v>52.706752000000009</v>
      </c>
      <c r="BO232" s="89">
        <f ca="1">'SaaS - Cohorts (Logos)'!BO28+'SaaS - Cohorts (Logos)'!BO96+'SaaS - Cohorts (Logos)'!BO164</f>
        <v>51.652616960000003</v>
      </c>
      <c r="BP232" s="89">
        <f ca="1">'SaaS - Cohorts (Logos)'!BP28+'SaaS - Cohorts (Logos)'!BP96+'SaaS - Cohorts (Logos)'!BP164</f>
        <v>50.619564620800006</v>
      </c>
      <c r="BQ232" s="89">
        <f ca="1">'SaaS - Cohorts (Logos)'!BQ28+'SaaS - Cohorts (Logos)'!BQ96+'SaaS - Cohorts (Logos)'!BQ164</f>
        <v>49.607173328384008</v>
      </c>
      <c r="BR232" s="89">
        <f ca="1">'SaaS - Cohorts (Logos)'!BR28+'SaaS - Cohorts (Logos)'!BR96+'SaaS - Cohorts (Logos)'!BR164</f>
        <v>48.615029861816325</v>
      </c>
      <c r="BS232" s="89">
        <f ca="1">'SaaS - Cohorts (Logos)'!BS28+'SaaS - Cohorts (Logos)'!BS96+'SaaS - Cohorts (Logos)'!BS164</f>
        <v>47.642729264579998</v>
      </c>
      <c r="BT232" s="89">
        <f ca="1">'SaaS - Cohorts (Logos)'!BT28+'SaaS - Cohorts (Logos)'!BT96+'SaaS - Cohorts (Logos)'!BT164</f>
        <v>46.689874679288394</v>
      </c>
      <c r="BU232" s="89">
        <f ca="1">'SaaS - Cohorts (Logos)'!BU28+'SaaS - Cohorts (Logos)'!BU96+'SaaS - Cohorts (Logos)'!BU164</f>
        <v>45.75607718570263</v>
      </c>
      <c r="BV232" s="89">
        <f ca="1">'SaaS - Cohorts (Logos)'!BV28+'SaaS - Cohorts (Logos)'!BV96+'SaaS - Cohorts (Logos)'!BV164</f>
        <v>44.840955641988586</v>
      </c>
      <c r="BW232" s="89">
        <f ca="1">'SaaS - Cohorts (Logos)'!BW28+'SaaS - Cohorts (Logos)'!BW96+'SaaS - Cohorts (Logos)'!BW164</f>
        <v>43.944136529148807</v>
      </c>
      <c r="BX232" s="89">
        <f ca="1">'SaaS - Cohorts (Logos)'!BX28+'SaaS - Cohorts (Logos)'!BX96+'SaaS - Cohorts (Logos)'!BX164</f>
        <v>43.065253798565834</v>
      </c>
      <c r="BY232" s="89">
        <f ca="1">'SaaS - Cohorts (Logos)'!BY28+'SaaS - Cohorts (Logos)'!BY96+'SaaS - Cohorts (Logos)'!BY164</f>
        <v>42.203948722594525</v>
      </c>
      <c r="BZ232" s="89">
        <f ca="1">'SaaS - Cohorts (Logos)'!BZ28+'SaaS - Cohorts (Logos)'!BZ96+'SaaS - Cohorts (Logos)'!BZ164</f>
        <v>41.359869748142636</v>
      </c>
      <c r="CA232" s="89">
        <f ca="1">'SaaS - Cohorts (Logos)'!CA28+'SaaS - Cohorts (Logos)'!CA96+'SaaS - Cohorts (Logos)'!CA164</f>
        <v>40.532672353179777</v>
      </c>
      <c r="CB232" s="89">
        <f ca="1">'SaaS - Cohorts (Logos)'!CB28+'SaaS - Cohorts (Logos)'!CB96+'SaaS - Cohorts (Logos)'!CB164</f>
        <v>39.72201890611619</v>
      </c>
      <c r="CC232" s="89">
        <f ca="1">'SaaS - Cohorts (Logos)'!CC28+'SaaS - Cohorts (Logos)'!CC96+'SaaS - Cohorts (Logos)'!CC164</f>
        <v>38.927578527993859</v>
      </c>
      <c r="CD232" s="89">
        <f ca="1">'SaaS - Cohorts (Logos)'!CD28+'SaaS - Cohorts (Logos)'!CD96+'SaaS - Cohorts (Logos)'!CD164</f>
        <v>38.149026957433982</v>
      </c>
      <c r="CE232" s="89">
        <f ca="1">'SaaS - Cohorts (Logos)'!CE28+'SaaS - Cohorts (Logos)'!CE96+'SaaS - Cohorts (Logos)'!CE164</f>
        <v>37.386046418285297</v>
      </c>
      <c r="CF232" s="89">
        <f ca="1">'SaaS - Cohorts (Logos)'!CF28+'SaaS - Cohorts (Logos)'!CF96+'SaaS - Cohorts (Logos)'!CF164</f>
        <v>36.638325489919595</v>
      </c>
      <c r="CG232" s="89">
        <f ca="1">'SaaS - Cohorts (Logos)'!CG28+'SaaS - Cohorts (Logos)'!CG96+'SaaS - Cohorts (Logos)'!CG164</f>
        <v>35.905558980121199</v>
      </c>
      <c r="CH232" s="89">
        <f ca="1">'SaaS - Cohorts (Logos)'!CH28+'SaaS - Cohorts (Logos)'!CH96+'SaaS - Cohorts (Logos)'!CH164</f>
        <v>35.187447800518775</v>
      </c>
      <c r="CI232" s="89">
        <f ca="1">'SaaS - Cohorts (Logos)'!CI28+'SaaS - Cohorts (Logos)'!CI96+'SaaS - Cohorts (Logos)'!CI164</f>
        <v>34.483698844508403</v>
      </c>
      <c r="CJ232" s="89">
        <f ca="1">'SaaS - Cohorts (Logos)'!CJ28+'SaaS - Cohorts (Logos)'!CJ96+'SaaS - Cohorts (Logos)'!CJ164</f>
        <v>33.794024867618234</v>
      </c>
      <c r="CK232" s="89">
        <f ca="1">'SaaS - Cohorts (Logos)'!CK28+'SaaS - Cohorts (Logos)'!CK96+'SaaS - Cohorts (Logos)'!CK164</f>
        <v>33.118144370265874</v>
      </c>
      <c r="CL232" s="89">
        <f ca="1">'SaaS - Cohorts (Logos)'!CL28+'SaaS - Cohorts (Logos)'!CL96+'SaaS - Cohorts (Logos)'!CL164</f>
        <v>32.455781482860552</v>
      </c>
      <c r="CM232" s="89">
        <f ca="1">'SaaS - Cohorts (Logos)'!CM28+'SaaS - Cohorts (Logos)'!CM96+'SaaS - Cohorts (Logos)'!CM164</f>
        <v>31.806665853203345</v>
      </c>
      <c r="CN232" s="89">
        <f ca="1">'SaaS - Cohorts (Logos)'!CN28+'SaaS - Cohorts (Logos)'!CN96+'SaaS - Cohorts (Logos)'!CN164</f>
        <v>31.17053253613928</v>
      </c>
      <c r="CO232" s="89">
        <f ca="1">'SaaS - Cohorts (Logos)'!CO28+'SaaS - Cohorts (Logos)'!CO96+'SaaS - Cohorts (Logos)'!CO164</f>
        <v>30.547121885416495</v>
      </c>
      <c r="CP232" s="89">
        <f ca="1">'SaaS - Cohorts (Logos)'!CP28+'SaaS - Cohorts (Logos)'!CP96+'SaaS - Cohorts (Logos)'!CP164</f>
        <v>29.936179447708163</v>
      </c>
      <c r="CQ232" s="89">
        <f ca="1">'SaaS - Cohorts (Logos)'!CQ28+'SaaS - Cohorts (Logos)'!CQ96+'SaaS - Cohorts (Logos)'!CQ164</f>
        <v>29.337455858754002</v>
      </c>
      <c r="CR232" s="89">
        <f ca="1">'SaaS - Cohorts (Logos)'!CR28+'SaaS - Cohorts (Logos)'!CR96+'SaaS - Cohorts (Logos)'!CR164</f>
        <v>28.750706741578924</v>
      </c>
      <c r="CS232" s="89">
        <f ca="1">'SaaS - Cohorts (Logos)'!CS28+'SaaS - Cohorts (Logos)'!CS96+'SaaS - Cohorts (Logos)'!CS164</f>
        <v>28.175692606747344</v>
      </c>
      <c r="CT232" s="89">
        <f ca="1">'SaaS - Cohorts (Logos)'!CT28+'SaaS - Cohorts (Logos)'!CT96+'SaaS - Cohorts (Logos)'!CT164</f>
        <v>27.612178754612398</v>
      </c>
      <c r="CU232" s="89">
        <f ca="1">'SaaS - Cohorts (Logos)'!CU28+'SaaS - Cohorts (Logos)'!CU96+'SaaS - Cohorts (Logos)'!CU164</f>
        <v>27.059935179520149</v>
      </c>
      <c r="CV232" s="89">
        <f ca="1">'SaaS - Cohorts (Logos)'!CV28+'SaaS - Cohorts (Logos)'!CV96+'SaaS - Cohorts (Logos)'!CV164</f>
        <v>26.518736475929746</v>
      </c>
      <c r="CW232" s="89">
        <f ca="1">'SaaS - Cohorts (Logos)'!CW28+'SaaS - Cohorts (Logos)'!CW96+'SaaS - Cohorts (Logos)'!CW164</f>
        <v>25.988361746411151</v>
      </c>
      <c r="CX232" s="89">
        <f ca="1">'SaaS - Cohorts (Logos)'!CX28+'SaaS - Cohorts (Logos)'!CX96+'SaaS - Cohorts (Logos)'!CX164</f>
        <v>25.46859451148293</v>
      </c>
      <c r="CY232" s="89">
        <f ca="1">'SaaS - Cohorts (Logos)'!CY28+'SaaS - Cohorts (Logos)'!CY96+'SaaS - Cohorts (Logos)'!CY164</f>
        <v>24.959222621253268</v>
      </c>
      <c r="CZ232" s="89">
        <f ca="1">'SaaS - Cohorts (Logos)'!CZ28+'SaaS - Cohorts (Logos)'!CZ96+'SaaS - Cohorts (Logos)'!CZ164</f>
        <v>24.460038168828202</v>
      </c>
      <c r="DA232" s="89">
        <f ca="1">'SaaS - Cohorts (Logos)'!DA28+'SaaS - Cohorts (Logos)'!DA96+'SaaS - Cohorts (Logos)'!DA164</f>
        <v>23.97083740545164</v>
      </c>
      <c r="DB232" s="89">
        <f ca="1">'SaaS - Cohorts (Logos)'!DB28+'SaaS - Cohorts (Logos)'!DB96+'SaaS - Cohorts (Logos)'!DB164</f>
        <v>23.491420657342609</v>
      </c>
      <c r="DC232" s="89">
        <f ca="1">'SaaS - Cohorts (Logos)'!DC28+'SaaS - Cohorts (Logos)'!DC96+'SaaS - Cohorts (Logos)'!DC164</f>
        <v>23.021592244195755</v>
      </c>
      <c r="DD232" s="89">
        <f ca="1">'SaaS - Cohorts (Logos)'!DD28+'SaaS - Cohorts (Logos)'!DD96+'SaaS - Cohorts (Logos)'!DD164</f>
        <v>22.561160399311838</v>
      </c>
      <c r="DE232" s="89">
        <f ca="1">'SaaS - Cohorts (Logos)'!DE28+'SaaS - Cohorts (Logos)'!DE96+'SaaS - Cohorts (Logos)'!DE164</f>
        <v>22.109937191325603</v>
      </c>
      <c r="DF232" s="89">
        <f ca="1">'SaaS - Cohorts (Logos)'!DF28+'SaaS - Cohorts (Logos)'!DF96+'SaaS - Cohorts (Logos)'!DF164</f>
        <v>21.66773844749909</v>
      </c>
      <c r="DG232" s="89">
        <f ca="1">'SaaS - Cohorts (Logos)'!DG28+'SaaS - Cohorts (Logos)'!DG96+'SaaS - Cohorts (Logos)'!DG164</f>
        <v>21.234383678549108</v>
      </c>
      <c r="DH232" s="89">
        <f ca="1">'SaaS - Cohorts (Logos)'!DH28+'SaaS - Cohorts (Logos)'!DH96+'SaaS - Cohorts (Logos)'!DH164</f>
        <v>20.809696004978132</v>
      </c>
      <c r="DI232" s="89">
        <f ca="1">'SaaS - Cohorts (Logos)'!DI28+'SaaS - Cohorts (Logos)'!DI96+'SaaS - Cohorts (Logos)'!DI164</f>
        <v>20.39350208487857</v>
      </c>
      <c r="DJ232" s="89">
        <f ca="1">'SaaS - Cohorts (Logos)'!DJ28+'SaaS - Cohorts (Logos)'!DJ96+'SaaS - Cohorts (Logos)'!DJ164</f>
        <v>19.985632043180996</v>
      </c>
      <c r="DK232" s="89">
        <f ca="1">'SaaS - Cohorts (Logos)'!DK28+'SaaS - Cohorts (Logos)'!DK96+'SaaS - Cohorts (Logos)'!DK164</f>
        <v>19.58591940231738</v>
      </c>
      <c r="DL232" s="89">
        <f ca="1">'SaaS - Cohorts (Logos)'!DL28+'SaaS - Cohorts (Logos)'!DL96+'SaaS - Cohorts (Logos)'!DL164</f>
        <v>19.19420101427103</v>
      </c>
      <c r="DM232" s="89">
        <f ca="1">'SaaS - Cohorts (Logos)'!DM28+'SaaS - Cohorts (Logos)'!DM96+'SaaS - Cohorts (Logos)'!DM164</f>
        <v>18.810316993985605</v>
      </c>
      <c r="DN232" s="89">
        <f ca="1">'SaaS - Cohorts (Logos)'!DN28+'SaaS - Cohorts (Logos)'!DN96+'SaaS - Cohorts (Logos)'!DN164</f>
        <v>18.434110654105893</v>
      </c>
      <c r="DO232" s="89">
        <f ca="1">'SaaS - Cohorts (Logos)'!DO28+'SaaS - Cohorts (Logos)'!DO96+'SaaS - Cohorts (Logos)'!DO164</f>
        <v>18.065428441023776</v>
      </c>
      <c r="DP232" s="89">
        <f ca="1">'SaaS - Cohorts (Logos)'!DP28+'SaaS - Cohorts (Logos)'!DP96+'SaaS - Cohorts (Logos)'!DP164</f>
        <v>17.7041198722033</v>
      </c>
      <c r="DQ232" s="89">
        <f ca="1">'SaaS - Cohorts (Logos)'!DQ28+'SaaS - Cohorts (Logos)'!DQ96+'SaaS - Cohorts (Logos)'!DQ164</f>
        <v>17.350037474759233</v>
      </c>
      <c r="DR232" s="89">
        <f ca="1">'SaaS - Cohorts (Logos)'!DR28+'SaaS - Cohorts (Logos)'!DR96+'SaaS - Cohorts (Logos)'!DR164</f>
        <v>17.00303672526405</v>
      </c>
    </row>
    <row r="233" spans="2:122" ht="15.75" customHeight="1">
      <c r="B233" s="195">
        <v>43709</v>
      </c>
      <c r="BJ233" s="89"/>
      <c r="BK233" s="89">
        <f ca="1">'SaaS - Cohorts (Logos)'!BK29+'SaaS - Cohorts (Logos)'!BK97+'SaaS - Cohorts (Logos)'!BK165</f>
        <v>62.999999999999993</v>
      </c>
      <c r="BL233" s="89">
        <f ca="1">'SaaS - Cohorts (Logos)'!BL29+'SaaS - Cohorts (Logos)'!BL97+'SaaS - Cohorts (Logos)'!BL165</f>
        <v>61.739999999999995</v>
      </c>
      <c r="BM233" s="89">
        <f ca="1">'SaaS - Cohorts (Logos)'!BM29+'SaaS - Cohorts (Logos)'!BM97+'SaaS - Cohorts (Logos)'!BM165</f>
        <v>60.505199999999995</v>
      </c>
      <c r="BN233" s="89">
        <f ca="1">'SaaS - Cohorts (Logos)'!BN29+'SaaS - Cohorts (Logos)'!BN97+'SaaS - Cohorts (Logos)'!BN165</f>
        <v>59.295096000000001</v>
      </c>
      <c r="BO233" s="89">
        <f ca="1">'SaaS - Cohorts (Logos)'!BO29+'SaaS - Cohorts (Logos)'!BO97+'SaaS - Cohorts (Logos)'!BO165</f>
        <v>58.109194079999988</v>
      </c>
      <c r="BP233" s="89">
        <f ca="1">'SaaS - Cohorts (Logos)'!BP29+'SaaS - Cohorts (Logos)'!BP97+'SaaS - Cohorts (Logos)'!BP165</f>
        <v>56.947010198399987</v>
      </c>
      <c r="BQ233" s="89">
        <f ca="1">'SaaS - Cohorts (Logos)'!BQ29+'SaaS - Cohorts (Logos)'!BQ97+'SaaS - Cohorts (Logos)'!BQ165</f>
        <v>55.808069994431989</v>
      </c>
      <c r="BR233" s="89">
        <f ca="1">'SaaS - Cohorts (Logos)'!BR29+'SaaS - Cohorts (Logos)'!BR97+'SaaS - Cohorts (Logos)'!BR165</f>
        <v>54.691908594543349</v>
      </c>
      <c r="BS233" s="89">
        <f ca="1">'SaaS - Cohorts (Logos)'!BS29+'SaaS - Cohorts (Logos)'!BS97+'SaaS - Cohorts (Logos)'!BS165</f>
        <v>53.598070422652484</v>
      </c>
      <c r="BT233" s="89">
        <f ca="1">'SaaS - Cohorts (Logos)'!BT29+'SaaS - Cohorts (Logos)'!BT97+'SaaS - Cohorts (Logos)'!BT165</f>
        <v>52.52610901419942</v>
      </c>
      <c r="BU233" s="89">
        <f ca="1">'SaaS - Cohorts (Logos)'!BU29+'SaaS - Cohorts (Logos)'!BU97+'SaaS - Cohorts (Logos)'!BU165</f>
        <v>51.475586833915436</v>
      </c>
      <c r="BV233" s="89">
        <f ca="1">'SaaS - Cohorts (Logos)'!BV29+'SaaS - Cohorts (Logos)'!BV97+'SaaS - Cohorts (Logos)'!BV165</f>
        <v>50.44607509723712</v>
      </c>
      <c r="BW233" s="89">
        <f ca="1">'SaaS - Cohorts (Logos)'!BW29+'SaaS - Cohorts (Logos)'!BW97+'SaaS - Cohorts (Logos)'!BW165</f>
        <v>49.437153595292372</v>
      </c>
      <c r="BX233" s="89">
        <f ca="1">'SaaS - Cohorts (Logos)'!BX29+'SaaS - Cohorts (Logos)'!BX97+'SaaS - Cohorts (Logos)'!BX165</f>
        <v>48.448410523386528</v>
      </c>
      <c r="BY233" s="89">
        <f ca="1">'SaaS - Cohorts (Logos)'!BY29+'SaaS - Cohorts (Logos)'!BY97+'SaaS - Cohorts (Logos)'!BY165</f>
        <v>47.479442312918799</v>
      </c>
      <c r="BZ233" s="89">
        <f ca="1">'SaaS - Cohorts (Logos)'!BZ29+'SaaS - Cohorts (Logos)'!BZ97+'SaaS - Cohorts (Logos)'!BZ165</f>
        <v>46.52985346666042</v>
      </c>
      <c r="CA233" s="89">
        <f ca="1">'SaaS - Cohorts (Logos)'!CA29+'SaaS - Cohorts (Logos)'!CA97+'SaaS - Cohorts (Logos)'!CA165</f>
        <v>45.599256397327217</v>
      </c>
      <c r="CB233" s="89">
        <f ca="1">'SaaS - Cohorts (Logos)'!CB29+'SaaS - Cohorts (Logos)'!CB97+'SaaS - Cohorts (Logos)'!CB165</f>
        <v>44.687271269380673</v>
      </c>
      <c r="CC233" s="89">
        <f ca="1">'SaaS - Cohorts (Logos)'!CC29+'SaaS - Cohorts (Logos)'!CC97+'SaaS - Cohorts (Logos)'!CC165</f>
        <v>43.793525843993059</v>
      </c>
      <c r="CD233" s="89">
        <f ca="1">'SaaS - Cohorts (Logos)'!CD29+'SaaS - Cohorts (Logos)'!CD97+'SaaS - Cohorts (Logos)'!CD165</f>
        <v>42.917655327113202</v>
      </c>
      <c r="CE233" s="89">
        <f ca="1">'SaaS - Cohorts (Logos)'!CE29+'SaaS - Cohorts (Logos)'!CE97+'SaaS - Cohorts (Logos)'!CE165</f>
        <v>42.059302220570942</v>
      </c>
      <c r="CF233" s="89">
        <f ca="1">'SaaS - Cohorts (Logos)'!CF29+'SaaS - Cohorts (Logos)'!CF97+'SaaS - Cohorts (Logos)'!CF165</f>
        <v>41.218116176159519</v>
      </c>
      <c r="CG233" s="89">
        <f ca="1">'SaaS - Cohorts (Logos)'!CG29+'SaaS - Cohorts (Logos)'!CG97+'SaaS - Cohorts (Logos)'!CG165</f>
        <v>40.39375385263633</v>
      </c>
      <c r="CH233" s="89">
        <f ca="1">'SaaS - Cohorts (Logos)'!CH29+'SaaS - Cohorts (Logos)'!CH97+'SaaS - Cohorts (Logos)'!CH165</f>
        <v>39.585878775583602</v>
      </c>
      <c r="CI233" s="89">
        <f ca="1">'SaaS - Cohorts (Logos)'!CI29+'SaaS - Cohorts (Logos)'!CI97+'SaaS - Cohorts (Logos)'!CI165</f>
        <v>38.794161200071933</v>
      </c>
      <c r="CJ233" s="89">
        <f ca="1">'SaaS - Cohorts (Logos)'!CJ29+'SaaS - Cohorts (Logos)'!CJ97+'SaaS - Cohorts (Logos)'!CJ165</f>
        <v>38.018277976070493</v>
      </c>
      <c r="CK233" s="89">
        <f ca="1">'SaaS - Cohorts (Logos)'!CK29+'SaaS - Cohorts (Logos)'!CK97+'SaaS - Cohorts (Logos)'!CK165</f>
        <v>37.257912416549082</v>
      </c>
      <c r="CL233" s="89">
        <f ca="1">'SaaS - Cohorts (Logos)'!CL29+'SaaS - Cohorts (Logos)'!CL97+'SaaS - Cohorts (Logos)'!CL165</f>
        <v>36.512754168218102</v>
      </c>
      <c r="CM233" s="89">
        <f ca="1">'SaaS - Cohorts (Logos)'!CM29+'SaaS - Cohorts (Logos)'!CM97+'SaaS - Cohorts (Logos)'!CM165</f>
        <v>35.78249908485374</v>
      </c>
      <c r="CN233" s="89">
        <f ca="1">'SaaS - Cohorts (Logos)'!CN29+'SaaS - Cohorts (Logos)'!CN97+'SaaS - Cohorts (Logos)'!CN165</f>
        <v>35.066849103156663</v>
      </c>
      <c r="CO233" s="89">
        <f ca="1">'SaaS - Cohorts (Logos)'!CO29+'SaaS - Cohorts (Logos)'!CO97+'SaaS - Cohorts (Logos)'!CO165</f>
        <v>34.365512121093531</v>
      </c>
      <c r="CP233" s="89">
        <f ca="1">'SaaS - Cohorts (Logos)'!CP29+'SaaS - Cohorts (Logos)'!CP97+'SaaS - Cohorts (Logos)'!CP165</f>
        <v>33.678201878671658</v>
      </c>
      <c r="CQ233" s="89">
        <f ca="1">'SaaS - Cohorts (Logos)'!CQ29+'SaaS - Cohorts (Logos)'!CQ97+'SaaS - Cohorts (Logos)'!CQ165</f>
        <v>33.004637841098223</v>
      </c>
      <c r="CR233" s="89">
        <f ca="1">'SaaS - Cohorts (Logos)'!CR29+'SaaS - Cohorts (Logos)'!CR97+'SaaS - Cohorts (Logos)'!CR165</f>
        <v>32.344545084276255</v>
      </c>
      <c r="CS233" s="89">
        <f ca="1">'SaaS - Cohorts (Logos)'!CS29+'SaaS - Cohorts (Logos)'!CS97+'SaaS - Cohorts (Logos)'!CS165</f>
        <v>31.697654182590735</v>
      </c>
      <c r="CT233" s="89">
        <f ca="1">'SaaS - Cohorts (Logos)'!CT29+'SaaS - Cohorts (Logos)'!CT97+'SaaS - Cohorts (Logos)'!CT165</f>
        <v>31.063701098938918</v>
      </c>
      <c r="CU233" s="89">
        <f ca="1">'SaaS - Cohorts (Logos)'!CU29+'SaaS - Cohorts (Logos)'!CU97+'SaaS - Cohorts (Logos)'!CU165</f>
        <v>30.442427076960136</v>
      </c>
      <c r="CV233" s="89">
        <f ca="1">'SaaS - Cohorts (Logos)'!CV29+'SaaS - Cohorts (Logos)'!CV97+'SaaS - Cohorts (Logos)'!CV165</f>
        <v>29.833578535420934</v>
      </c>
      <c r="CW233" s="89">
        <f ca="1">'SaaS - Cohorts (Logos)'!CW29+'SaaS - Cohorts (Logos)'!CW97+'SaaS - Cohorts (Logos)'!CW165</f>
        <v>29.236906964712517</v>
      </c>
      <c r="CX233" s="89">
        <f ca="1">'SaaS - Cohorts (Logos)'!CX29+'SaaS - Cohorts (Logos)'!CX97+'SaaS - Cohorts (Logos)'!CX165</f>
        <v>28.652168825418265</v>
      </c>
      <c r="CY233" s="89">
        <f ca="1">'SaaS - Cohorts (Logos)'!CY29+'SaaS - Cohorts (Logos)'!CY97+'SaaS - Cohorts (Logos)'!CY165</f>
        <v>28.079125448909902</v>
      </c>
      <c r="CZ233" s="89">
        <f ca="1">'SaaS - Cohorts (Logos)'!CZ29+'SaaS - Cohorts (Logos)'!CZ97+'SaaS - Cohorts (Logos)'!CZ165</f>
        <v>27.517542939931705</v>
      </c>
      <c r="DA233" s="89">
        <f ca="1">'SaaS - Cohorts (Logos)'!DA29+'SaaS - Cohorts (Logos)'!DA97+'SaaS - Cohorts (Logos)'!DA165</f>
        <v>26.967192081133071</v>
      </c>
      <c r="DB233" s="89">
        <f ca="1">'SaaS - Cohorts (Logos)'!DB29+'SaaS - Cohorts (Logos)'!DB97+'SaaS - Cohorts (Logos)'!DB165</f>
        <v>26.427848239510411</v>
      </c>
      <c r="DC233" s="89">
        <f ca="1">'SaaS - Cohorts (Logos)'!DC29+'SaaS - Cohorts (Logos)'!DC97+'SaaS - Cohorts (Logos)'!DC165</f>
        <v>25.899291274720198</v>
      </c>
      <c r="DD233" s="89">
        <f ca="1">'SaaS - Cohorts (Logos)'!DD29+'SaaS - Cohorts (Logos)'!DD97+'SaaS - Cohorts (Logos)'!DD165</f>
        <v>25.381305449225795</v>
      </c>
      <c r="DE233" s="89">
        <f ca="1">'SaaS - Cohorts (Logos)'!DE29+'SaaS - Cohorts (Logos)'!DE97+'SaaS - Cohorts (Logos)'!DE165</f>
        <v>24.873679340241281</v>
      </c>
      <c r="DF233" s="89">
        <f ca="1">'SaaS - Cohorts (Logos)'!DF29+'SaaS - Cohorts (Logos)'!DF97+'SaaS - Cohorts (Logos)'!DF165</f>
        <v>24.376205753436455</v>
      </c>
      <c r="DG233" s="89">
        <f ca="1">'SaaS - Cohorts (Logos)'!DG29+'SaaS - Cohorts (Logos)'!DG97+'SaaS - Cohorts (Logos)'!DG165</f>
        <v>23.888681638367725</v>
      </c>
      <c r="DH233" s="89">
        <f ca="1">'SaaS - Cohorts (Logos)'!DH29+'SaaS - Cohorts (Logos)'!DH97+'SaaS - Cohorts (Logos)'!DH165</f>
        <v>23.410908005600373</v>
      </c>
      <c r="DI233" s="89">
        <f ca="1">'SaaS - Cohorts (Logos)'!DI29+'SaaS - Cohorts (Logos)'!DI97+'SaaS - Cohorts (Logos)'!DI165</f>
        <v>22.94268984548836</v>
      </c>
      <c r="DJ233" s="89">
        <f ca="1">'SaaS - Cohorts (Logos)'!DJ29+'SaaS - Cohorts (Logos)'!DJ97+'SaaS - Cohorts (Logos)'!DJ165</f>
        <v>22.483836048578596</v>
      </c>
      <c r="DK233" s="89">
        <f ca="1">'SaaS - Cohorts (Logos)'!DK29+'SaaS - Cohorts (Logos)'!DK97+'SaaS - Cohorts (Logos)'!DK165</f>
        <v>22.034159327607025</v>
      </c>
      <c r="DL233" s="89">
        <f ca="1">'SaaS - Cohorts (Logos)'!DL29+'SaaS - Cohorts (Logos)'!DL97+'SaaS - Cohorts (Logos)'!DL165</f>
        <v>21.593476141054886</v>
      </c>
      <c r="DM233" s="89">
        <f ca="1">'SaaS - Cohorts (Logos)'!DM29+'SaaS - Cohorts (Logos)'!DM97+'SaaS - Cohorts (Logos)'!DM165</f>
        <v>21.16160661823379</v>
      </c>
      <c r="DN233" s="89">
        <f ca="1">'SaaS - Cohorts (Logos)'!DN29+'SaaS - Cohorts (Logos)'!DN97+'SaaS - Cohorts (Logos)'!DN165</f>
        <v>20.738374485869112</v>
      </c>
      <c r="DO233" s="89">
        <f ca="1">'SaaS - Cohorts (Logos)'!DO29+'SaaS - Cohorts (Logos)'!DO97+'SaaS - Cohorts (Logos)'!DO165</f>
        <v>20.323606996151732</v>
      </c>
      <c r="DP233" s="89">
        <f ca="1">'SaaS - Cohorts (Logos)'!DP29+'SaaS - Cohorts (Logos)'!DP97+'SaaS - Cohorts (Logos)'!DP165</f>
        <v>19.917134856228699</v>
      </c>
      <c r="DQ233" s="89">
        <f ca="1">'SaaS - Cohorts (Logos)'!DQ29+'SaaS - Cohorts (Logos)'!DQ97+'SaaS - Cohorts (Logos)'!DQ165</f>
        <v>19.518792159104127</v>
      </c>
      <c r="DR233" s="89">
        <f ca="1">'SaaS - Cohorts (Logos)'!DR29+'SaaS - Cohorts (Logos)'!DR97+'SaaS - Cohorts (Logos)'!DR165</f>
        <v>19.128416315922042</v>
      </c>
    </row>
    <row r="234" spans="2:122" ht="15.75" customHeight="1">
      <c r="B234" s="195">
        <v>43739</v>
      </c>
      <c r="BJ234" s="89"/>
      <c r="BK234" s="89">
        <f ca="1">'SaaS - Cohorts (Logos)'!BK30+'SaaS - Cohorts (Logos)'!BK98+'SaaS - Cohorts (Logos)'!BK166</f>
        <v>77</v>
      </c>
      <c r="BL234" s="89">
        <f ca="1">'SaaS - Cohorts (Logos)'!BL30+'SaaS - Cohorts (Logos)'!BL98+'SaaS - Cohorts (Logos)'!BL166</f>
        <v>75.460000000000008</v>
      </c>
      <c r="BM234" s="89">
        <f ca="1">'SaaS - Cohorts (Logos)'!BM30+'SaaS - Cohorts (Logos)'!BM98+'SaaS - Cohorts (Logos)'!BM166</f>
        <v>73.950800000000015</v>
      </c>
      <c r="BN234" s="89">
        <f ca="1">'SaaS - Cohorts (Logos)'!BN30+'SaaS - Cohorts (Logos)'!BN98+'SaaS - Cohorts (Logos)'!BN166</f>
        <v>72.471784000000014</v>
      </c>
      <c r="BO234" s="89">
        <f ca="1">'SaaS - Cohorts (Logos)'!BO30+'SaaS - Cohorts (Logos)'!BO98+'SaaS - Cohorts (Logos)'!BO166</f>
        <v>71.022348320000006</v>
      </c>
      <c r="BP234" s="89">
        <f ca="1">'SaaS - Cohorts (Logos)'!BP30+'SaaS - Cohorts (Logos)'!BP98+'SaaS - Cohorts (Logos)'!BP166</f>
        <v>69.601901353599999</v>
      </c>
      <c r="BQ234" s="89">
        <f ca="1">'SaaS - Cohorts (Logos)'!BQ30+'SaaS - Cohorts (Logos)'!BQ98+'SaaS - Cohorts (Logos)'!BQ166</f>
        <v>68.209863326527994</v>
      </c>
      <c r="BR234" s="89">
        <f ca="1">'SaaS - Cohorts (Logos)'!BR30+'SaaS - Cohorts (Logos)'!BR98+'SaaS - Cohorts (Logos)'!BR166</f>
        <v>66.845666059997441</v>
      </c>
      <c r="BS234" s="89">
        <f ca="1">'SaaS - Cohorts (Logos)'!BS30+'SaaS - Cohorts (Logos)'!BS98+'SaaS - Cohorts (Logos)'!BS166</f>
        <v>65.508752738797497</v>
      </c>
      <c r="BT234" s="89">
        <f ca="1">'SaaS - Cohorts (Logos)'!BT30+'SaaS - Cohorts (Logos)'!BT98+'SaaS - Cohorts (Logos)'!BT166</f>
        <v>64.198577684021544</v>
      </c>
      <c r="BU234" s="89">
        <f ca="1">'SaaS - Cohorts (Logos)'!BU30+'SaaS - Cohorts (Logos)'!BU98+'SaaS - Cohorts (Logos)'!BU166</f>
        <v>62.914606130341106</v>
      </c>
      <c r="BV234" s="89">
        <f ca="1">'SaaS - Cohorts (Logos)'!BV30+'SaaS - Cohorts (Logos)'!BV98+'SaaS - Cohorts (Logos)'!BV166</f>
        <v>61.656314007734288</v>
      </c>
      <c r="BW234" s="89">
        <f ca="1">'SaaS - Cohorts (Logos)'!BW30+'SaaS - Cohorts (Logos)'!BW98+'SaaS - Cohorts (Logos)'!BW166</f>
        <v>60.423187727579602</v>
      </c>
      <c r="BX234" s="89">
        <f ca="1">'SaaS - Cohorts (Logos)'!BX30+'SaaS - Cohorts (Logos)'!BX98+'SaaS - Cohorts (Logos)'!BX166</f>
        <v>59.214723973028015</v>
      </c>
      <c r="BY234" s="89">
        <f ca="1">'SaaS - Cohorts (Logos)'!BY30+'SaaS - Cohorts (Logos)'!BY98+'SaaS - Cohorts (Logos)'!BY166</f>
        <v>58.030429493567453</v>
      </c>
      <c r="BZ234" s="89">
        <f ca="1">'SaaS - Cohorts (Logos)'!BZ30+'SaaS - Cohorts (Logos)'!BZ98+'SaaS - Cohorts (Logos)'!BZ166</f>
        <v>56.869820903696109</v>
      </c>
      <c r="CA234" s="89">
        <f ca="1">'SaaS - Cohorts (Logos)'!CA30+'SaaS - Cohorts (Logos)'!CA98+'SaaS - Cohorts (Logos)'!CA166</f>
        <v>55.732424485622182</v>
      </c>
      <c r="CB234" s="89">
        <f ca="1">'SaaS - Cohorts (Logos)'!CB30+'SaaS - Cohorts (Logos)'!CB98+'SaaS - Cohorts (Logos)'!CB166</f>
        <v>54.617775995909739</v>
      </c>
      <c r="CC234" s="89">
        <f ca="1">'SaaS - Cohorts (Logos)'!CC30+'SaaS - Cohorts (Logos)'!CC98+'SaaS - Cohorts (Logos)'!CC166</f>
        <v>53.525420475991538</v>
      </c>
      <c r="CD234" s="89">
        <f ca="1">'SaaS - Cohorts (Logos)'!CD30+'SaaS - Cohorts (Logos)'!CD98+'SaaS - Cohorts (Logos)'!CD166</f>
        <v>52.454912066471714</v>
      </c>
      <c r="CE234" s="89">
        <f ca="1">'SaaS - Cohorts (Logos)'!CE30+'SaaS - Cohorts (Logos)'!CE98+'SaaS - Cohorts (Logos)'!CE166</f>
        <v>51.405813825142275</v>
      </c>
      <c r="CF234" s="89">
        <f ca="1">'SaaS - Cohorts (Logos)'!CF30+'SaaS - Cohorts (Logos)'!CF98+'SaaS - Cohorts (Logos)'!CF166</f>
        <v>50.377697548639432</v>
      </c>
      <c r="CG234" s="89">
        <f ca="1">'SaaS - Cohorts (Logos)'!CG30+'SaaS - Cohorts (Logos)'!CG98+'SaaS - Cohorts (Logos)'!CG166</f>
        <v>49.370143597666647</v>
      </c>
      <c r="CH234" s="89">
        <f ca="1">'SaaS - Cohorts (Logos)'!CH30+'SaaS - Cohorts (Logos)'!CH98+'SaaS - Cohorts (Logos)'!CH166</f>
        <v>48.382740725713312</v>
      </c>
      <c r="CI234" s="89">
        <f ca="1">'SaaS - Cohorts (Logos)'!CI30+'SaaS - Cohorts (Logos)'!CI98+'SaaS - Cohorts (Logos)'!CI166</f>
        <v>47.415085911199043</v>
      </c>
      <c r="CJ234" s="89">
        <f ca="1">'SaaS - Cohorts (Logos)'!CJ30+'SaaS - Cohorts (Logos)'!CJ98+'SaaS - Cohorts (Logos)'!CJ166</f>
        <v>46.466784192975062</v>
      </c>
      <c r="CK234" s="89">
        <f ca="1">'SaaS - Cohorts (Logos)'!CK30+'SaaS - Cohorts (Logos)'!CK98+'SaaS - Cohorts (Logos)'!CK166</f>
        <v>45.537448509115563</v>
      </c>
      <c r="CL234" s="89">
        <f ca="1">'SaaS - Cohorts (Logos)'!CL30+'SaaS - Cohorts (Logos)'!CL98+'SaaS - Cohorts (Logos)'!CL166</f>
        <v>44.626699538933259</v>
      </c>
      <c r="CM234" s="89">
        <f ca="1">'SaaS - Cohorts (Logos)'!CM30+'SaaS - Cohorts (Logos)'!CM98+'SaaS - Cohorts (Logos)'!CM166</f>
        <v>43.734165548154586</v>
      </c>
      <c r="CN234" s="89">
        <f ca="1">'SaaS - Cohorts (Logos)'!CN30+'SaaS - Cohorts (Logos)'!CN98+'SaaS - Cohorts (Logos)'!CN166</f>
        <v>42.8594822371915</v>
      </c>
      <c r="CO234" s="89">
        <f ca="1">'SaaS - Cohorts (Logos)'!CO30+'SaaS - Cohorts (Logos)'!CO98+'SaaS - Cohorts (Logos)'!CO166</f>
        <v>42.00229259244766</v>
      </c>
      <c r="CP234" s="89">
        <f ca="1">'SaaS - Cohorts (Logos)'!CP30+'SaaS - Cohorts (Logos)'!CP98+'SaaS - Cohorts (Logos)'!CP166</f>
        <v>41.162246740598704</v>
      </c>
      <c r="CQ234" s="89">
        <f ca="1">'SaaS - Cohorts (Logos)'!CQ30+'SaaS - Cohorts (Logos)'!CQ98+'SaaS - Cohorts (Logos)'!CQ166</f>
        <v>40.339001805786729</v>
      </c>
      <c r="CR234" s="89">
        <f ca="1">'SaaS - Cohorts (Logos)'!CR30+'SaaS - Cohorts (Logos)'!CR98+'SaaS - Cohorts (Logos)'!CR166</f>
        <v>39.532221769670983</v>
      </c>
      <c r="CS234" s="89">
        <f ca="1">'SaaS - Cohorts (Logos)'!CS30+'SaaS - Cohorts (Logos)'!CS98+'SaaS - Cohorts (Logos)'!CS166</f>
        <v>38.741577334277565</v>
      </c>
      <c r="CT234" s="89">
        <f ca="1">'SaaS - Cohorts (Logos)'!CT30+'SaaS - Cohorts (Logos)'!CT98+'SaaS - Cohorts (Logos)'!CT166</f>
        <v>37.966745787592011</v>
      </c>
      <c r="CU234" s="89">
        <f ca="1">'SaaS - Cohorts (Logos)'!CU30+'SaaS - Cohorts (Logos)'!CU98+'SaaS - Cohorts (Logos)'!CU166</f>
        <v>37.207410871840175</v>
      </c>
      <c r="CV234" s="89">
        <f ca="1">'SaaS - Cohorts (Logos)'!CV30+'SaaS - Cohorts (Logos)'!CV98+'SaaS - Cohorts (Logos)'!CV166</f>
        <v>36.463262654403366</v>
      </c>
      <c r="CW234" s="89">
        <f ca="1">'SaaS - Cohorts (Logos)'!CW30+'SaaS - Cohorts (Logos)'!CW98+'SaaS - Cohorts (Logos)'!CW166</f>
        <v>35.733997401315307</v>
      </c>
      <c r="CX234" s="89">
        <f ca="1">'SaaS - Cohorts (Logos)'!CX30+'SaaS - Cohorts (Logos)'!CX98+'SaaS - Cohorts (Logos)'!CX166</f>
        <v>35.019317453288998</v>
      </c>
      <c r="CY234" s="89">
        <f ca="1">'SaaS - Cohorts (Logos)'!CY30+'SaaS - Cohorts (Logos)'!CY98+'SaaS - Cohorts (Logos)'!CY166</f>
        <v>34.318931104223218</v>
      </c>
      <c r="CZ234" s="89">
        <f ca="1">'SaaS - Cohorts (Logos)'!CZ30+'SaaS - Cohorts (Logos)'!CZ98+'SaaS - Cohorts (Logos)'!CZ166</f>
        <v>33.632552482138749</v>
      </c>
      <c r="DA234" s="89">
        <f ca="1">'SaaS - Cohorts (Logos)'!DA30+'SaaS - Cohorts (Logos)'!DA98+'SaaS - Cohorts (Logos)'!DA166</f>
        <v>32.959901432495975</v>
      </c>
      <c r="DB234" s="89">
        <f ca="1">'SaaS - Cohorts (Logos)'!DB30+'SaaS - Cohorts (Logos)'!DB98+'SaaS - Cohorts (Logos)'!DB166</f>
        <v>32.300703403846057</v>
      </c>
      <c r="DC234" s="89">
        <f ca="1">'SaaS - Cohorts (Logos)'!DC30+'SaaS - Cohorts (Logos)'!DC98+'SaaS - Cohorts (Logos)'!DC166</f>
        <v>31.654689335769138</v>
      </c>
      <c r="DD234" s="89">
        <f ca="1">'SaaS - Cohorts (Logos)'!DD30+'SaaS - Cohorts (Logos)'!DD98+'SaaS - Cohorts (Logos)'!DD166</f>
        <v>31.021595549053753</v>
      </c>
      <c r="DE234" s="89">
        <f ca="1">'SaaS - Cohorts (Logos)'!DE30+'SaaS - Cohorts (Logos)'!DE98+'SaaS - Cohorts (Logos)'!DE166</f>
        <v>30.401163638072674</v>
      </c>
      <c r="DF234" s="89">
        <f ca="1">'SaaS - Cohorts (Logos)'!DF30+'SaaS - Cohorts (Logos)'!DF98+'SaaS - Cohorts (Logos)'!DF166</f>
        <v>29.793140365311224</v>
      </c>
      <c r="DG234" s="89">
        <f ca="1">'SaaS - Cohorts (Logos)'!DG30+'SaaS - Cohorts (Logos)'!DG98+'SaaS - Cohorts (Logos)'!DG166</f>
        <v>29.197277558005002</v>
      </c>
      <c r="DH234" s="89">
        <f ca="1">'SaaS - Cohorts (Logos)'!DH30+'SaaS - Cohorts (Logos)'!DH98+'SaaS - Cohorts (Logos)'!DH166</f>
        <v>28.6133320068449</v>
      </c>
      <c r="DI234" s="89">
        <f ca="1">'SaaS - Cohorts (Logos)'!DI30+'SaaS - Cohorts (Logos)'!DI98+'SaaS - Cohorts (Logos)'!DI166</f>
        <v>28.041065366708004</v>
      </c>
      <c r="DJ234" s="89">
        <f ca="1">'SaaS - Cohorts (Logos)'!DJ30+'SaaS - Cohorts (Logos)'!DJ98+'SaaS - Cohorts (Logos)'!DJ166</f>
        <v>27.480244059373845</v>
      </c>
      <c r="DK234" s="89">
        <f ca="1">'SaaS - Cohorts (Logos)'!DK30+'SaaS - Cohorts (Logos)'!DK98+'SaaS - Cohorts (Logos)'!DK166</f>
        <v>26.930639178186372</v>
      </c>
      <c r="DL234" s="89">
        <f ca="1">'SaaS - Cohorts (Logos)'!DL30+'SaaS - Cohorts (Logos)'!DL98+'SaaS - Cohorts (Logos)'!DL166</f>
        <v>26.392026394622647</v>
      </c>
      <c r="DM234" s="89">
        <f ca="1">'SaaS - Cohorts (Logos)'!DM30+'SaaS - Cohorts (Logos)'!DM98+'SaaS - Cohorts (Logos)'!DM166</f>
        <v>25.864185866730192</v>
      </c>
      <c r="DN234" s="89">
        <f ca="1">'SaaS - Cohorts (Logos)'!DN30+'SaaS - Cohorts (Logos)'!DN98+'SaaS - Cohorts (Logos)'!DN166</f>
        <v>25.346902149395586</v>
      </c>
      <c r="DO234" s="89">
        <f ca="1">'SaaS - Cohorts (Logos)'!DO30+'SaaS - Cohorts (Logos)'!DO98+'SaaS - Cohorts (Logos)'!DO166</f>
        <v>24.839964106407677</v>
      </c>
      <c r="DP234" s="89">
        <f ca="1">'SaaS - Cohorts (Logos)'!DP30+'SaaS - Cohorts (Logos)'!DP98+'SaaS - Cohorts (Logos)'!DP166</f>
        <v>24.343164824279523</v>
      </c>
      <c r="DQ234" s="89">
        <f ca="1">'SaaS - Cohorts (Logos)'!DQ30+'SaaS - Cohorts (Logos)'!DQ98+'SaaS - Cohorts (Logos)'!DQ166</f>
        <v>23.856301527793935</v>
      </c>
      <c r="DR234" s="89">
        <f ca="1">'SaaS - Cohorts (Logos)'!DR30+'SaaS - Cohorts (Logos)'!DR98+'SaaS - Cohorts (Logos)'!DR166</f>
        <v>23.379175497238055</v>
      </c>
    </row>
    <row r="235" spans="2:122" ht="15.75" customHeight="1">
      <c r="B235" s="195">
        <v>43770</v>
      </c>
      <c r="BJ235" s="89"/>
      <c r="BK235" s="89">
        <f ca="1">'SaaS - Cohorts (Logos)'!BK31+'SaaS - Cohorts (Logos)'!BK99+'SaaS - Cohorts (Logos)'!BK167</f>
        <v>91</v>
      </c>
      <c r="BL235" s="89">
        <f ca="1">'SaaS - Cohorts (Logos)'!BL31+'SaaS - Cohorts (Logos)'!BL99+'SaaS - Cohorts (Logos)'!BL167</f>
        <v>89.18</v>
      </c>
      <c r="BM235" s="89">
        <f ca="1">'SaaS - Cohorts (Logos)'!BM31+'SaaS - Cohorts (Logos)'!BM99+'SaaS - Cohorts (Logos)'!BM167</f>
        <v>87.3964</v>
      </c>
      <c r="BN235" s="89">
        <f ca="1">'SaaS - Cohorts (Logos)'!BN31+'SaaS - Cohorts (Logos)'!BN99+'SaaS - Cohorts (Logos)'!BN167</f>
        <v>85.648471999999998</v>
      </c>
      <c r="BO235" s="89">
        <f ca="1">'SaaS - Cohorts (Logos)'!BO31+'SaaS - Cohorts (Logos)'!BO99+'SaaS - Cohorts (Logos)'!BO167</f>
        <v>83.935502560000003</v>
      </c>
      <c r="BP235" s="89">
        <f ca="1">'SaaS - Cohorts (Logos)'!BP31+'SaaS - Cohorts (Logos)'!BP99+'SaaS - Cohorts (Logos)'!BP167</f>
        <v>82.256792508800004</v>
      </c>
      <c r="BQ235" s="89">
        <f ca="1">'SaaS - Cohorts (Logos)'!BQ31+'SaaS - Cohorts (Logos)'!BQ99+'SaaS - Cohorts (Logos)'!BQ167</f>
        <v>80.611656658624014</v>
      </c>
      <c r="BR235" s="89">
        <f ca="1">'SaaS - Cohorts (Logos)'!BR31+'SaaS - Cohorts (Logos)'!BR99+'SaaS - Cohorts (Logos)'!BR167</f>
        <v>78.999423525451533</v>
      </c>
      <c r="BS235" s="89">
        <f ca="1">'SaaS - Cohorts (Logos)'!BS31+'SaaS - Cohorts (Logos)'!BS99+'SaaS - Cohorts (Logos)'!BS167</f>
        <v>77.419435054942497</v>
      </c>
      <c r="BT235" s="89">
        <f ca="1">'SaaS - Cohorts (Logos)'!BT31+'SaaS - Cohorts (Logos)'!BT99+'SaaS - Cohorts (Logos)'!BT167</f>
        <v>75.871046353843653</v>
      </c>
      <c r="BU235" s="89">
        <f ca="1">'SaaS - Cohorts (Logos)'!BU31+'SaaS - Cohorts (Logos)'!BU99+'SaaS - Cohorts (Logos)'!BU167</f>
        <v>74.353625426766769</v>
      </c>
      <c r="BV235" s="89">
        <f ca="1">'SaaS - Cohorts (Logos)'!BV31+'SaaS - Cohorts (Logos)'!BV99+'SaaS - Cohorts (Logos)'!BV167</f>
        <v>72.866552918231434</v>
      </c>
      <c r="BW235" s="89">
        <f ca="1">'SaaS - Cohorts (Logos)'!BW31+'SaaS - Cohorts (Logos)'!BW99+'SaaS - Cohorts (Logos)'!BW167</f>
        <v>71.409221859866804</v>
      </c>
      <c r="BX235" s="89">
        <f ca="1">'SaaS - Cohorts (Logos)'!BX31+'SaaS - Cohorts (Logos)'!BX99+'SaaS - Cohorts (Logos)'!BX167</f>
        <v>69.981037422669459</v>
      </c>
      <c r="BY235" s="89">
        <f ca="1">'SaaS - Cohorts (Logos)'!BY31+'SaaS - Cohorts (Logos)'!BY99+'SaaS - Cohorts (Logos)'!BY167</f>
        <v>68.581416674216072</v>
      </c>
      <c r="BZ235" s="89">
        <f ca="1">'SaaS - Cohorts (Logos)'!BZ31+'SaaS - Cohorts (Logos)'!BZ99+'SaaS - Cohorts (Logos)'!BZ167</f>
        <v>67.209788340731748</v>
      </c>
      <c r="CA235" s="89">
        <f ca="1">'SaaS - Cohorts (Logos)'!CA31+'SaaS - Cohorts (Logos)'!CA99+'SaaS - Cohorts (Logos)'!CA167</f>
        <v>65.865592573917112</v>
      </c>
      <c r="CB235" s="89">
        <f ca="1">'SaaS - Cohorts (Logos)'!CB31+'SaaS - Cohorts (Logos)'!CB99+'SaaS - Cohorts (Logos)'!CB167</f>
        <v>64.548280722438776</v>
      </c>
      <c r="CC235" s="89">
        <f ca="1">'SaaS - Cohorts (Logos)'!CC31+'SaaS - Cohorts (Logos)'!CC99+'SaaS - Cohorts (Logos)'!CC167</f>
        <v>63.257315107989989</v>
      </c>
      <c r="CD235" s="89">
        <f ca="1">'SaaS - Cohorts (Logos)'!CD31+'SaaS - Cohorts (Logos)'!CD99+'SaaS - Cohorts (Logos)'!CD167</f>
        <v>61.99216880583019</v>
      </c>
      <c r="CE235" s="89">
        <f ca="1">'SaaS - Cohorts (Logos)'!CE31+'SaaS - Cohorts (Logos)'!CE99+'SaaS - Cohorts (Logos)'!CE167</f>
        <v>60.752325429713586</v>
      </c>
      <c r="CF235" s="89">
        <f ca="1">'SaaS - Cohorts (Logos)'!CF31+'SaaS - Cohorts (Logos)'!CF99+'SaaS - Cohorts (Logos)'!CF167</f>
        <v>59.537278921119309</v>
      </c>
      <c r="CG235" s="89">
        <f ca="1">'SaaS - Cohorts (Logos)'!CG31+'SaaS - Cohorts (Logos)'!CG99+'SaaS - Cohorts (Logos)'!CG167</f>
        <v>58.346533342696922</v>
      </c>
      <c r="CH235" s="89">
        <f ca="1">'SaaS - Cohorts (Logos)'!CH31+'SaaS - Cohorts (Logos)'!CH99+'SaaS - Cohorts (Logos)'!CH167</f>
        <v>57.179602675842993</v>
      </c>
      <c r="CI235" s="89">
        <f ca="1">'SaaS - Cohorts (Logos)'!CI31+'SaaS - Cohorts (Logos)'!CI99+'SaaS - Cohorts (Logos)'!CI167</f>
        <v>56.036010622326138</v>
      </c>
      <c r="CJ235" s="89">
        <f ca="1">'SaaS - Cohorts (Logos)'!CJ31+'SaaS - Cohorts (Logos)'!CJ99+'SaaS - Cohorts (Logos)'!CJ167</f>
        <v>54.91529040987961</v>
      </c>
      <c r="CK235" s="89">
        <f ca="1">'SaaS - Cohorts (Logos)'!CK31+'SaaS - Cohorts (Logos)'!CK99+'SaaS - Cohorts (Logos)'!CK167</f>
        <v>53.816984601682023</v>
      </c>
      <c r="CL235" s="89">
        <f ca="1">'SaaS - Cohorts (Logos)'!CL31+'SaaS - Cohorts (Logos)'!CL99+'SaaS - Cohorts (Logos)'!CL167</f>
        <v>52.740644909648381</v>
      </c>
      <c r="CM235" s="89">
        <f ca="1">'SaaS - Cohorts (Logos)'!CM31+'SaaS - Cohorts (Logos)'!CM99+'SaaS - Cohorts (Logos)'!CM167</f>
        <v>51.685832011455403</v>
      </c>
      <c r="CN235" s="89">
        <f ca="1">'SaaS - Cohorts (Logos)'!CN31+'SaaS - Cohorts (Logos)'!CN99+'SaaS - Cohorts (Logos)'!CN167</f>
        <v>50.652115371226294</v>
      </c>
      <c r="CO235" s="89">
        <f ca="1">'SaaS - Cohorts (Logos)'!CO31+'SaaS - Cohorts (Logos)'!CO99+'SaaS - Cohorts (Logos)'!CO167</f>
        <v>49.639073063801774</v>
      </c>
      <c r="CP235" s="89">
        <f ca="1">'SaaS - Cohorts (Logos)'!CP31+'SaaS - Cohorts (Logos)'!CP99+'SaaS - Cohorts (Logos)'!CP167</f>
        <v>48.646291602525736</v>
      </c>
      <c r="CQ235" s="89">
        <f ca="1">'SaaS - Cohorts (Logos)'!CQ31+'SaaS - Cohorts (Logos)'!CQ99+'SaaS - Cohorts (Logos)'!CQ167</f>
        <v>47.673365770475222</v>
      </c>
      <c r="CR235" s="89">
        <f ca="1">'SaaS - Cohorts (Logos)'!CR31+'SaaS - Cohorts (Logos)'!CR99+'SaaS - Cohorts (Logos)'!CR167</f>
        <v>46.719898455065717</v>
      </c>
      <c r="CS235" s="89">
        <f ca="1">'SaaS - Cohorts (Logos)'!CS31+'SaaS - Cohorts (Logos)'!CS99+'SaaS - Cohorts (Logos)'!CS167</f>
        <v>45.785500485964398</v>
      </c>
      <c r="CT235" s="89">
        <f ca="1">'SaaS - Cohorts (Logos)'!CT31+'SaaS - Cohorts (Logos)'!CT99+'SaaS - Cohorts (Logos)'!CT167</f>
        <v>44.869790476245107</v>
      </c>
      <c r="CU235" s="89">
        <f ca="1">'SaaS - Cohorts (Logos)'!CU31+'SaaS - Cohorts (Logos)'!CU99+'SaaS - Cohorts (Logos)'!CU167</f>
        <v>43.972394666720213</v>
      </c>
      <c r="CV235" s="89">
        <f ca="1">'SaaS - Cohorts (Logos)'!CV31+'SaaS - Cohorts (Logos)'!CV99+'SaaS - Cohorts (Logos)'!CV167</f>
        <v>43.092946773385805</v>
      </c>
      <c r="CW235" s="89">
        <f ca="1">'SaaS - Cohorts (Logos)'!CW31+'SaaS - Cohorts (Logos)'!CW99+'SaaS - Cohorts (Logos)'!CW167</f>
        <v>42.231087837918096</v>
      </c>
      <c r="CX235" s="89">
        <f ca="1">'SaaS - Cohorts (Logos)'!CX31+'SaaS - Cohorts (Logos)'!CX99+'SaaS - Cohorts (Logos)'!CX167</f>
        <v>41.386466081159725</v>
      </c>
      <c r="CY235" s="89">
        <f ca="1">'SaaS - Cohorts (Logos)'!CY31+'SaaS - Cohorts (Logos)'!CY99+'SaaS - Cohorts (Logos)'!CY167</f>
        <v>40.558736759536544</v>
      </c>
      <c r="CZ235" s="89">
        <f ca="1">'SaaS - Cohorts (Logos)'!CZ31+'SaaS - Cohorts (Logos)'!CZ99+'SaaS - Cohorts (Logos)'!CZ167</f>
        <v>39.747562024345804</v>
      </c>
      <c r="DA235" s="89">
        <f ca="1">'SaaS - Cohorts (Logos)'!DA31+'SaaS - Cohorts (Logos)'!DA99+'SaaS - Cohorts (Logos)'!DA167</f>
        <v>38.952610783858894</v>
      </c>
      <c r="DB235" s="89">
        <f ca="1">'SaaS - Cohorts (Logos)'!DB31+'SaaS - Cohorts (Logos)'!DB99+'SaaS - Cohorts (Logos)'!DB167</f>
        <v>38.173558568181718</v>
      </c>
      <c r="DC235" s="89">
        <f ca="1">'SaaS - Cohorts (Logos)'!DC31+'SaaS - Cohorts (Logos)'!DC99+'SaaS - Cohorts (Logos)'!DC167</f>
        <v>37.410087396818085</v>
      </c>
      <c r="DD235" s="89">
        <f ca="1">'SaaS - Cohorts (Logos)'!DD31+'SaaS - Cohorts (Logos)'!DD99+'SaaS - Cohorts (Logos)'!DD167</f>
        <v>36.661885648881729</v>
      </c>
      <c r="DE235" s="89">
        <f ca="1">'SaaS - Cohorts (Logos)'!DE31+'SaaS - Cohorts (Logos)'!DE99+'SaaS - Cohorts (Logos)'!DE167</f>
        <v>35.928647935904088</v>
      </c>
      <c r="DF235" s="89">
        <f ca="1">'SaaS - Cohorts (Logos)'!DF31+'SaaS - Cohorts (Logos)'!DF99+'SaaS - Cohorts (Logos)'!DF167</f>
        <v>35.210074977186011</v>
      </c>
      <c r="DG235" s="89">
        <f ca="1">'SaaS - Cohorts (Logos)'!DG31+'SaaS - Cohorts (Logos)'!DG99+'SaaS - Cohorts (Logos)'!DG167</f>
        <v>34.50587347764229</v>
      </c>
      <c r="DH235" s="89">
        <f ca="1">'SaaS - Cohorts (Logos)'!DH31+'SaaS - Cohorts (Logos)'!DH99+'SaaS - Cohorts (Logos)'!DH167</f>
        <v>33.815756008089444</v>
      </c>
      <c r="DI235" s="89">
        <f ca="1">'SaaS - Cohorts (Logos)'!DI31+'SaaS - Cohorts (Logos)'!DI99+'SaaS - Cohorts (Logos)'!DI167</f>
        <v>33.139440887927655</v>
      </c>
      <c r="DJ235" s="89">
        <f ca="1">'SaaS - Cohorts (Logos)'!DJ31+'SaaS - Cohorts (Logos)'!DJ99+'SaaS - Cohorts (Logos)'!DJ167</f>
        <v>32.476652070169102</v>
      </c>
      <c r="DK235" s="89">
        <f ca="1">'SaaS - Cohorts (Logos)'!DK31+'SaaS - Cohorts (Logos)'!DK99+'SaaS - Cohorts (Logos)'!DK167</f>
        <v>31.827119028765715</v>
      </c>
      <c r="DL235" s="89">
        <f ca="1">'SaaS - Cohorts (Logos)'!DL31+'SaaS - Cohorts (Logos)'!DL99+'SaaS - Cohorts (Logos)'!DL167</f>
        <v>31.190576648190397</v>
      </c>
      <c r="DM235" s="89">
        <f ca="1">'SaaS - Cohorts (Logos)'!DM31+'SaaS - Cohorts (Logos)'!DM99+'SaaS - Cohorts (Logos)'!DM167</f>
        <v>30.566765115226595</v>
      </c>
      <c r="DN235" s="89">
        <f ca="1">'SaaS - Cohorts (Logos)'!DN31+'SaaS - Cohorts (Logos)'!DN99+'SaaS - Cohorts (Logos)'!DN167</f>
        <v>29.955429812922063</v>
      </c>
      <c r="DO235" s="89">
        <f ca="1">'SaaS - Cohorts (Logos)'!DO31+'SaaS - Cohorts (Logos)'!DO99+'SaaS - Cohorts (Logos)'!DO167</f>
        <v>29.356321216663623</v>
      </c>
      <c r="DP235" s="89">
        <f ca="1">'SaaS - Cohorts (Logos)'!DP31+'SaaS - Cohorts (Logos)'!DP99+'SaaS - Cohorts (Logos)'!DP167</f>
        <v>28.769194792330349</v>
      </c>
      <c r="DQ235" s="89">
        <f ca="1">'SaaS - Cohorts (Logos)'!DQ31+'SaaS - Cohorts (Logos)'!DQ99+'SaaS - Cohorts (Logos)'!DQ167</f>
        <v>28.193810896483743</v>
      </c>
      <c r="DR235" s="89">
        <f ca="1">'SaaS - Cohorts (Logos)'!DR31+'SaaS - Cohorts (Logos)'!DR99+'SaaS - Cohorts (Logos)'!DR167</f>
        <v>27.629934678554065</v>
      </c>
    </row>
    <row r="236" spans="2:122" ht="15.75" customHeight="1">
      <c r="B236" s="195">
        <v>43800</v>
      </c>
      <c r="BJ236" s="89"/>
      <c r="BK236" s="89">
        <f ca="1">'SaaS - Cohorts (Logos)'!BK32+'SaaS - Cohorts (Logos)'!BK100+'SaaS - Cohorts (Logos)'!BK168</f>
        <v>105</v>
      </c>
      <c r="BL236" s="89">
        <f ca="1">'SaaS - Cohorts (Logos)'!BL32+'SaaS - Cohorts (Logos)'!BL100+'SaaS - Cohorts (Logos)'!BL168</f>
        <v>102.9</v>
      </c>
      <c r="BM236" s="89">
        <f ca="1">'SaaS - Cohorts (Logos)'!BM32+'SaaS - Cohorts (Logos)'!BM100+'SaaS - Cohorts (Logos)'!BM168</f>
        <v>100.842</v>
      </c>
      <c r="BN236" s="89">
        <f ca="1">'SaaS - Cohorts (Logos)'!BN32+'SaaS - Cohorts (Logos)'!BN100+'SaaS - Cohorts (Logos)'!BN168</f>
        <v>98.825159999999997</v>
      </c>
      <c r="BO236" s="89">
        <f ca="1">'SaaS - Cohorts (Logos)'!BO32+'SaaS - Cohorts (Logos)'!BO100+'SaaS - Cohorts (Logos)'!BO168</f>
        <v>96.848656800000015</v>
      </c>
      <c r="BP236" s="89">
        <f ca="1">'SaaS - Cohorts (Logos)'!BP32+'SaaS - Cohorts (Logos)'!BP100+'SaaS - Cohorts (Logos)'!BP168</f>
        <v>94.911683664000009</v>
      </c>
      <c r="BQ236" s="89">
        <f ca="1">'SaaS - Cohorts (Logos)'!BQ32+'SaaS - Cohorts (Logos)'!BQ100+'SaaS - Cohorts (Logos)'!BQ168</f>
        <v>93.013449990720005</v>
      </c>
      <c r="BR236" s="89">
        <f ca="1">'SaaS - Cohorts (Logos)'!BR32+'SaaS - Cohorts (Logos)'!BR100+'SaaS - Cohorts (Logos)'!BR168</f>
        <v>91.153180990905611</v>
      </c>
      <c r="BS236" s="89">
        <f ca="1">'SaaS - Cohorts (Logos)'!BS32+'SaaS - Cohorts (Logos)'!BS100+'SaaS - Cohorts (Logos)'!BS168</f>
        <v>89.33011737108751</v>
      </c>
      <c r="BT236" s="89">
        <f ca="1">'SaaS - Cohorts (Logos)'!BT32+'SaaS - Cohorts (Logos)'!BT100+'SaaS - Cohorts (Logos)'!BT168</f>
        <v>87.543515023665762</v>
      </c>
      <c r="BU236" s="89">
        <f ca="1">'SaaS - Cohorts (Logos)'!BU32+'SaaS - Cohorts (Logos)'!BU100+'SaaS - Cohorts (Logos)'!BU168</f>
        <v>85.792644723192439</v>
      </c>
      <c r="BV236" s="89">
        <f ca="1">'SaaS - Cohorts (Logos)'!BV32+'SaaS - Cohorts (Logos)'!BV100+'SaaS - Cohorts (Logos)'!BV168</f>
        <v>84.076791828728588</v>
      </c>
      <c r="BW236" s="89">
        <f ca="1">'SaaS - Cohorts (Logos)'!BW32+'SaaS - Cohorts (Logos)'!BW100+'SaaS - Cohorts (Logos)'!BW168</f>
        <v>82.39525599215402</v>
      </c>
      <c r="BX236" s="89">
        <f ca="1">'SaaS - Cohorts (Logos)'!BX32+'SaaS - Cohorts (Logos)'!BX100+'SaaS - Cohorts (Logos)'!BX168</f>
        <v>80.747350872310946</v>
      </c>
      <c r="BY236" s="89">
        <f ca="1">'SaaS - Cohorts (Logos)'!BY32+'SaaS - Cohorts (Logos)'!BY100+'SaaS - Cohorts (Logos)'!BY168</f>
        <v>79.13240385486472</v>
      </c>
      <c r="BZ236" s="89">
        <f ca="1">'SaaS - Cohorts (Logos)'!BZ32+'SaaS - Cohorts (Logos)'!BZ100+'SaaS - Cohorts (Logos)'!BZ168</f>
        <v>77.54975577776743</v>
      </c>
      <c r="CA236" s="89">
        <f ca="1">'SaaS - Cohorts (Logos)'!CA32+'SaaS - Cohorts (Logos)'!CA100+'SaaS - Cohorts (Logos)'!CA168</f>
        <v>75.998760662212078</v>
      </c>
      <c r="CB236" s="89">
        <f ca="1">'SaaS - Cohorts (Logos)'!CB32+'SaaS - Cohorts (Logos)'!CB100+'SaaS - Cohorts (Logos)'!CB168</f>
        <v>74.478785448967841</v>
      </c>
      <c r="CC236" s="89">
        <f ca="1">'SaaS - Cohorts (Logos)'!CC32+'SaaS - Cohorts (Logos)'!CC100+'SaaS - Cohorts (Logos)'!CC168</f>
        <v>72.989209739988482</v>
      </c>
      <c r="CD236" s="89">
        <f ca="1">'SaaS - Cohorts (Logos)'!CD32+'SaaS - Cohorts (Logos)'!CD100+'SaaS - Cohorts (Logos)'!CD168</f>
        <v>71.529425545188715</v>
      </c>
      <c r="CE236" s="89">
        <f ca="1">'SaaS - Cohorts (Logos)'!CE32+'SaaS - Cohorts (Logos)'!CE100+'SaaS - Cohorts (Logos)'!CE168</f>
        <v>70.098837034284941</v>
      </c>
      <c r="CF236" s="89">
        <f ca="1">'SaaS - Cohorts (Logos)'!CF32+'SaaS - Cohorts (Logos)'!CF100+'SaaS - Cohorts (Logos)'!CF168</f>
        <v>68.696860293599244</v>
      </c>
      <c r="CG236" s="89">
        <f ca="1">'SaaS - Cohorts (Logos)'!CG32+'SaaS - Cohorts (Logos)'!CG100+'SaaS - Cohorts (Logos)'!CG168</f>
        <v>67.322923087727261</v>
      </c>
      <c r="CH236" s="89">
        <f ca="1">'SaaS - Cohorts (Logos)'!CH32+'SaaS - Cohorts (Logos)'!CH100+'SaaS - Cohorts (Logos)'!CH168</f>
        <v>65.976464625972724</v>
      </c>
      <c r="CI236" s="89">
        <f ca="1">'SaaS - Cohorts (Logos)'!CI32+'SaaS - Cohorts (Logos)'!CI100+'SaaS - Cohorts (Logos)'!CI168</f>
        <v>64.656935333453262</v>
      </c>
      <c r="CJ236" s="89">
        <f ca="1">'SaaS - Cohorts (Logos)'!CJ32+'SaaS - Cohorts (Logos)'!CJ100+'SaaS - Cohorts (Logos)'!CJ168</f>
        <v>63.3637966267842</v>
      </c>
      <c r="CK236" s="89">
        <f ca="1">'SaaS - Cohorts (Logos)'!CK32+'SaaS - Cohorts (Logos)'!CK100+'SaaS - Cohorts (Logos)'!CK168</f>
        <v>62.096520694248518</v>
      </c>
      <c r="CL236" s="89">
        <f ca="1">'SaaS - Cohorts (Logos)'!CL32+'SaaS - Cohorts (Logos)'!CL100+'SaaS - Cohorts (Logos)'!CL168</f>
        <v>60.854590280363546</v>
      </c>
      <c r="CM236" s="89">
        <f ca="1">'SaaS - Cohorts (Logos)'!CM32+'SaaS - Cohorts (Logos)'!CM100+'SaaS - Cohorts (Logos)'!CM168</f>
        <v>59.637498474756278</v>
      </c>
      <c r="CN236" s="89">
        <f ca="1">'SaaS - Cohorts (Logos)'!CN32+'SaaS - Cohorts (Logos)'!CN100+'SaaS - Cohorts (Logos)'!CN168</f>
        <v>58.444748505261153</v>
      </c>
      <c r="CO236" s="89">
        <f ca="1">'SaaS - Cohorts (Logos)'!CO32+'SaaS - Cohorts (Logos)'!CO100+'SaaS - Cohorts (Logos)'!CO168</f>
        <v>57.275853535155932</v>
      </c>
      <c r="CP236" s="89">
        <f ca="1">'SaaS - Cohorts (Logos)'!CP32+'SaaS - Cohorts (Logos)'!CP100+'SaaS - Cohorts (Logos)'!CP168</f>
        <v>56.130336464452817</v>
      </c>
      <c r="CQ236" s="89">
        <f ca="1">'SaaS - Cohorts (Logos)'!CQ32+'SaaS - Cohorts (Logos)'!CQ100+'SaaS - Cohorts (Logos)'!CQ168</f>
        <v>55.007729735163757</v>
      </c>
      <c r="CR236" s="89">
        <f ca="1">'SaaS - Cohorts (Logos)'!CR32+'SaaS - Cohorts (Logos)'!CR100+'SaaS - Cohorts (Logos)'!CR168</f>
        <v>53.907575140460473</v>
      </c>
      <c r="CS236" s="89">
        <f ca="1">'SaaS - Cohorts (Logos)'!CS32+'SaaS - Cohorts (Logos)'!CS100+'SaaS - Cohorts (Logos)'!CS168</f>
        <v>52.82942363765126</v>
      </c>
      <c r="CT236" s="89">
        <f ca="1">'SaaS - Cohorts (Logos)'!CT32+'SaaS - Cohorts (Logos)'!CT100+'SaaS - Cohorts (Logos)'!CT168</f>
        <v>51.77283516489824</v>
      </c>
      <c r="CU236" s="89">
        <f ca="1">'SaaS - Cohorts (Logos)'!CU32+'SaaS - Cohorts (Logos)'!CU100+'SaaS - Cohorts (Logos)'!CU168</f>
        <v>50.737378461600279</v>
      </c>
      <c r="CV236" s="89">
        <f ca="1">'SaaS - Cohorts (Logos)'!CV32+'SaaS - Cohorts (Logos)'!CV100+'SaaS - Cohorts (Logos)'!CV168</f>
        <v>49.722630892368272</v>
      </c>
      <c r="CW236" s="89">
        <f ca="1">'SaaS - Cohorts (Logos)'!CW32+'SaaS - Cohorts (Logos)'!CW100+'SaaS - Cohorts (Logos)'!CW168</f>
        <v>48.728178274520907</v>
      </c>
      <c r="CX236" s="89">
        <f ca="1">'SaaS - Cohorts (Logos)'!CX32+'SaaS - Cohorts (Logos)'!CX100+'SaaS - Cohorts (Logos)'!CX168</f>
        <v>47.753614709030494</v>
      </c>
      <c r="CY236" s="89">
        <f ca="1">'SaaS - Cohorts (Logos)'!CY32+'SaaS - Cohorts (Logos)'!CY100+'SaaS - Cohorts (Logos)'!CY168</f>
        <v>46.798542414849884</v>
      </c>
      <c r="CZ236" s="89">
        <f ca="1">'SaaS - Cohorts (Logos)'!CZ32+'SaaS - Cohorts (Logos)'!CZ100+'SaaS - Cohorts (Logos)'!CZ168</f>
        <v>45.86257156655288</v>
      </c>
      <c r="DA236" s="89">
        <f ca="1">'SaaS - Cohorts (Logos)'!DA32+'SaaS - Cohorts (Logos)'!DA100+'SaaS - Cohorts (Logos)'!DA168</f>
        <v>44.945320135221834</v>
      </c>
      <c r="DB236" s="89">
        <f ca="1">'SaaS - Cohorts (Logos)'!DB32+'SaaS - Cohorts (Logos)'!DB100+'SaaS - Cohorts (Logos)'!DB168</f>
        <v>44.046413732517394</v>
      </c>
      <c r="DC236" s="89">
        <f ca="1">'SaaS - Cohorts (Logos)'!DC32+'SaaS - Cohorts (Logos)'!DC100+'SaaS - Cohorts (Logos)'!DC168</f>
        <v>43.165485457867042</v>
      </c>
      <c r="DD236" s="89">
        <f ca="1">'SaaS - Cohorts (Logos)'!DD32+'SaaS - Cohorts (Logos)'!DD100+'SaaS - Cohorts (Logos)'!DD168</f>
        <v>42.302175748709708</v>
      </c>
      <c r="DE236" s="89">
        <f ca="1">'SaaS - Cohorts (Logos)'!DE32+'SaaS - Cohorts (Logos)'!DE100+'SaaS - Cohorts (Logos)'!DE168</f>
        <v>41.456132233735509</v>
      </c>
      <c r="DF236" s="89">
        <f ca="1">'SaaS - Cohorts (Logos)'!DF32+'SaaS - Cohorts (Logos)'!DF100+'SaaS - Cohorts (Logos)'!DF168</f>
        <v>40.627009589060791</v>
      </c>
      <c r="DG236" s="89">
        <f ca="1">'SaaS - Cohorts (Logos)'!DG32+'SaaS - Cohorts (Logos)'!DG100+'SaaS - Cohorts (Logos)'!DG168</f>
        <v>39.814469397279574</v>
      </c>
      <c r="DH236" s="89">
        <f ca="1">'SaaS - Cohorts (Logos)'!DH32+'SaaS - Cohorts (Logos)'!DH100+'SaaS - Cohorts (Logos)'!DH168</f>
        <v>39.018180009333975</v>
      </c>
      <c r="DI236" s="89">
        <f ca="1">'SaaS - Cohorts (Logos)'!DI32+'SaaS - Cohorts (Logos)'!DI100+'SaaS - Cohorts (Logos)'!DI168</f>
        <v>38.2378164091473</v>
      </c>
      <c r="DJ236" s="89">
        <f ca="1">'SaaS - Cohorts (Logos)'!DJ32+'SaaS - Cohorts (Logos)'!DJ100+'SaaS - Cohorts (Logos)'!DJ168</f>
        <v>37.473060080964352</v>
      </c>
      <c r="DK236" s="89">
        <f ca="1">'SaaS - Cohorts (Logos)'!DK32+'SaaS - Cohorts (Logos)'!DK100+'SaaS - Cohorts (Logos)'!DK168</f>
        <v>36.723598879345062</v>
      </c>
      <c r="DL236" s="89">
        <f ca="1">'SaaS - Cohorts (Logos)'!DL32+'SaaS - Cohorts (Logos)'!DL100+'SaaS - Cohorts (Logos)'!DL168</f>
        <v>35.989126901758155</v>
      </c>
      <c r="DM236" s="89">
        <f ca="1">'SaaS - Cohorts (Logos)'!DM32+'SaaS - Cohorts (Logos)'!DM100+'SaaS - Cohorts (Logos)'!DM168</f>
        <v>35.269344363723</v>
      </c>
      <c r="DN236" s="89">
        <f ca="1">'SaaS - Cohorts (Logos)'!DN32+'SaaS - Cohorts (Logos)'!DN100+'SaaS - Cohorts (Logos)'!DN168</f>
        <v>34.563957476448536</v>
      </c>
      <c r="DO236" s="89">
        <f ca="1">'SaaS - Cohorts (Logos)'!DO32+'SaaS - Cohorts (Logos)'!DO100+'SaaS - Cohorts (Logos)'!DO168</f>
        <v>33.872678326919569</v>
      </c>
      <c r="DP236" s="89">
        <f ca="1">'SaaS - Cohorts (Logos)'!DP32+'SaaS - Cohorts (Logos)'!DP100+'SaaS - Cohorts (Logos)'!DP168</f>
        <v>33.195224760381173</v>
      </c>
      <c r="DQ236" s="89">
        <f ca="1">'SaaS - Cohorts (Logos)'!DQ32+'SaaS - Cohorts (Logos)'!DQ100+'SaaS - Cohorts (Logos)'!DQ168</f>
        <v>32.531320265173548</v>
      </c>
      <c r="DR236" s="89">
        <f ca="1">'SaaS - Cohorts (Logos)'!DR32+'SaaS - Cohorts (Logos)'!DR100+'SaaS - Cohorts (Logos)'!DR168</f>
        <v>31.880693859870078</v>
      </c>
    </row>
    <row r="237" spans="2:122" ht="15.75" customHeight="1">
      <c r="B237" s="195">
        <v>43831</v>
      </c>
      <c r="BJ237" s="89"/>
      <c r="BK237" s="89">
        <f ca="1">'SaaS - Cohorts (Logos)'!BK33+'SaaS - Cohorts (Logos)'!BK101+'SaaS - Cohorts (Logos)'!BK169</f>
        <v>105</v>
      </c>
      <c r="BL237" s="89">
        <f ca="1">'SaaS - Cohorts (Logos)'!BL33+'SaaS - Cohorts (Logos)'!BL101+'SaaS - Cohorts (Logos)'!BL169</f>
        <v>102.9</v>
      </c>
      <c r="BM237" s="89">
        <f ca="1">'SaaS - Cohorts (Logos)'!BM33+'SaaS - Cohorts (Logos)'!BM101+'SaaS - Cohorts (Logos)'!BM169</f>
        <v>100.842</v>
      </c>
      <c r="BN237" s="89">
        <f ca="1">'SaaS - Cohorts (Logos)'!BN33+'SaaS - Cohorts (Logos)'!BN101+'SaaS - Cohorts (Logos)'!BN169</f>
        <v>98.825159999999997</v>
      </c>
      <c r="BO237" s="89">
        <f ca="1">'SaaS - Cohorts (Logos)'!BO33+'SaaS - Cohorts (Logos)'!BO101+'SaaS - Cohorts (Logos)'!BO169</f>
        <v>96.848656800000015</v>
      </c>
      <c r="BP237" s="89">
        <f ca="1">'SaaS - Cohorts (Logos)'!BP33+'SaaS - Cohorts (Logos)'!BP101+'SaaS - Cohorts (Logos)'!BP169</f>
        <v>94.911683664000009</v>
      </c>
      <c r="BQ237" s="89">
        <f ca="1">'SaaS - Cohorts (Logos)'!BQ33+'SaaS - Cohorts (Logos)'!BQ101+'SaaS - Cohorts (Logos)'!BQ169</f>
        <v>93.013449990720005</v>
      </c>
      <c r="BR237" s="89">
        <f ca="1">'SaaS - Cohorts (Logos)'!BR33+'SaaS - Cohorts (Logos)'!BR101+'SaaS - Cohorts (Logos)'!BR169</f>
        <v>91.153180990905611</v>
      </c>
      <c r="BS237" s="89">
        <f ca="1">'SaaS - Cohorts (Logos)'!BS33+'SaaS - Cohorts (Logos)'!BS101+'SaaS - Cohorts (Logos)'!BS169</f>
        <v>89.33011737108751</v>
      </c>
      <c r="BT237" s="89">
        <f ca="1">'SaaS - Cohorts (Logos)'!BT33+'SaaS - Cohorts (Logos)'!BT101+'SaaS - Cohorts (Logos)'!BT169</f>
        <v>87.543515023665762</v>
      </c>
      <c r="BU237" s="89">
        <f ca="1">'SaaS - Cohorts (Logos)'!BU33+'SaaS - Cohorts (Logos)'!BU101+'SaaS - Cohorts (Logos)'!BU169</f>
        <v>85.792644723192439</v>
      </c>
      <c r="BV237" s="89">
        <f ca="1">'SaaS - Cohorts (Logos)'!BV33+'SaaS - Cohorts (Logos)'!BV101+'SaaS - Cohorts (Logos)'!BV169</f>
        <v>84.076791828728588</v>
      </c>
      <c r="BW237" s="89">
        <f ca="1">'SaaS - Cohorts (Logos)'!BW33+'SaaS - Cohorts (Logos)'!BW101+'SaaS - Cohorts (Logos)'!BW169</f>
        <v>82.39525599215402</v>
      </c>
      <c r="BX237" s="89">
        <f ca="1">'SaaS - Cohorts (Logos)'!BX33+'SaaS - Cohorts (Logos)'!BX101+'SaaS - Cohorts (Logos)'!BX169</f>
        <v>80.747350872310946</v>
      </c>
      <c r="BY237" s="89">
        <f ca="1">'SaaS - Cohorts (Logos)'!BY33+'SaaS - Cohorts (Logos)'!BY101+'SaaS - Cohorts (Logos)'!BY169</f>
        <v>79.13240385486472</v>
      </c>
      <c r="BZ237" s="89">
        <f ca="1">'SaaS - Cohorts (Logos)'!BZ33+'SaaS - Cohorts (Logos)'!BZ101+'SaaS - Cohorts (Logos)'!BZ169</f>
        <v>77.54975577776743</v>
      </c>
      <c r="CA237" s="89">
        <f ca="1">'SaaS - Cohorts (Logos)'!CA33+'SaaS - Cohorts (Logos)'!CA101+'SaaS - Cohorts (Logos)'!CA169</f>
        <v>75.998760662212078</v>
      </c>
      <c r="CB237" s="89">
        <f ca="1">'SaaS - Cohorts (Logos)'!CB33+'SaaS - Cohorts (Logos)'!CB101+'SaaS - Cohorts (Logos)'!CB169</f>
        <v>74.478785448967841</v>
      </c>
      <c r="CC237" s="89">
        <f ca="1">'SaaS - Cohorts (Logos)'!CC33+'SaaS - Cohorts (Logos)'!CC101+'SaaS - Cohorts (Logos)'!CC169</f>
        <v>72.989209739988482</v>
      </c>
      <c r="CD237" s="89">
        <f ca="1">'SaaS - Cohorts (Logos)'!CD33+'SaaS - Cohorts (Logos)'!CD101+'SaaS - Cohorts (Logos)'!CD169</f>
        <v>71.529425545188715</v>
      </c>
      <c r="CE237" s="89">
        <f ca="1">'SaaS - Cohorts (Logos)'!CE33+'SaaS - Cohorts (Logos)'!CE101+'SaaS - Cohorts (Logos)'!CE169</f>
        <v>70.098837034284941</v>
      </c>
      <c r="CF237" s="89">
        <f ca="1">'SaaS - Cohorts (Logos)'!CF33+'SaaS - Cohorts (Logos)'!CF101+'SaaS - Cohorts (Logos)'!CF169</f>
        <v>68.696860293599244</v>
      </c>
      <c r="CG237" s="89">
        <f ca="1">'SaaS - Cohorts (Logos)'!CG33+'SaaS - Cohorts (Logos)'!CG101+'SaaS - Cohorts (Logos)'!CG169</f>
        <v>67.322923087727261</v>
      </c>
      <c r="CH237" s="89">
        <f ca="1">'SaaS - Cohorts (Logos)'!CH33+'SaaS - Cohorts (Logos)'!CH101+'SaaS - Cohorts (Logos)'!CH169</f>
        <v>65.976464625972724</v>
      </c>
      <c r="CI237" s="89">
        <f ca="1">'SaaS - Cohorts (Logos)'!CI33+'SaaS - Cohorts (Logos)'!CI101+'SaaS - Cohorts (Logos)'!CI169</f>
        <v>64.656935333453262</v>
      </c>
      <c r="CJ237" s="89">
        <f ca="1">'SaaS - Cohorts (Logos)'!CJ33+'SaaS - Cohorts (Logos)'!CJ101+'SaaS - Cohorts (Logos)'!CJ169</f>
        <v>63.3637966267842</v>
      </c>
      <c r="CK237" s="89">
        <f ca="1">'SaaS - Cohorts (Logos)'!CK33+'SaaS - Cohorts (Logos)'!CK101+'SaaS - Cohorts (Logos)'!CK169</f>
        <v>62.096520694248518</v>
      </c>
      <c r="CL237" s="89">
        <f ca="1">'SaaS - Cohorts (Logos)'!CL33+'SaaS - Cohorts (Logos)'!CL101+'SaaS - Cohorts (Logos)'!CL169</f>
        <v>60.854590280363546</v>
      </c>
      <c r="CM237" s="89">
        <f ca="1">'SaaS - Cohorts (Logos)'!CM33+'SaaS - Cohorts (Logos)'!CM101+'SaaS - Cohorts (Logos)'!CM169</f>
        <v>59.637498474756278</v>
      </c>
      <c r="CN237" s="89">
        <f ca="1">'SaaS - Cohorts (Logos)'!CN33+'SaaS - Cohorts (Logos)'!CN101+'SaaS - Cohorts (Logos)'!CN169</f>
        <v>58.444748505261153</v>
      </c>
      <c r="CO237" s="89">
        <f ca="1">'SaaS - Cohorts (Logos)'!CO33+'SaaS - Cohorts (Logos)'!CO101+'SaaS - Cohorts (Logos)'!CO169</f>
        <v>57.275853535155932</v>
      </c>
      <c r="CP237" s="89">
        <f ca="1">'SaaS - Cohorts (Logos)'!CP33+'SaaS - Cohorts (Logos)'!CP101+'SaaS - Cohorts (Logos)'!CP169</f>
        <v>56.130336464452817</v>
      </c>
      <c r="CQ237" s="89">
        <f ca="1">'SaaS - Cohorts (Logos)'!CQ33+'SaaS - Cohorts (Logos)'!CQ101+'SaaS - Cohorts (Logos)'!CQ169</f>
        <v>55.007729735163757</v>
      </c>
      <c r="CR237" s="89">
        <f ca="1">'SaaS - Cohorts (Logos)'!CR33+'SaaS - Cohorts (Logos)'!CR101+'SaaS - Cohorts (Logos)'!CR169</f>
        <v>53.907575140460473</v>
      </c>
      <c r="CS237" s="89">
        <f ca="1">'SaaS - Cohorts (Logos)'!CS33+'SaaS - Cohorts (Logos)'!CS101+'SaaS - Cohorts (Logos)'!CS169</f>
        <v>52.82942363765126</v>
      </c>
      <c r="CT237" s="89">
        <f ca="1">'SaaS - Cohorts (Logos)'!CT33+'SaaS - Cohorts (Logos)'!CT101+'SaaS - Cohorts (Logos)'!CT169</f>
        <v>51.77283516489824</v>
      </c>
      <c r="CU237" s="89">
        <f ca="1">'SaaS - Cohorts (Logos)'!CU33+'SaaS - Cohorts (Logos)'!CU101+'SaaS - Cohorts (Logos)'!CU169</f>
        <v>50.737378461600279</v>
      </c>
      <c r="CV237" s="89">
        <f ca="1">'SaaS - Cohorts (Logos)'!CV33+'SaaS - Cohorts (Logos)'!CV101+'SaaS - Cohorts (Logos)'!CV169</f>
        <v>49.722630892368272</v>
      </c>
      <c r="CW237" s="89">
        <f ca="1">'SaaS - Cohorts (Logos)'!CW33+'SaaS - Cohorts (Logos)'!CW101+'SaaS - Cohorts (Logos)'!CW169</f>
        <v>48.728178274520907</v>
      </c>
      <c r="CX237" s="89">
        <f ca="1">'SaaS - Cohorts (Logos)'!CX33+'SaaS - Cohorts (Logos)'!CX101+'SaaS - Cohorts (Logos)'!CX169</f>
        <v>47.753614709030494</v>
      </c>
      <c r="CY237" s="89">
        <f ca="1">'SaaS - Cohorts (Logos)'!CY33+'SaaS - Cohorts (Logos)'!CY101+'SaaS - Cohorts (Logos)'!CY169</f>
        <v>46.798542414849884</v>
      </c>
      <c r="CZ237" s="89">
        <f ca="1">'SaaS - Cohorts (Logos)'!CZ33+'SaaS - Cohorts (Logos)'!CZ101+'SaaS - Cohorts (Logos)'!CZ169</f>
        <v>45.86257156655288</v>
      </c>
      <c r="DA237" s="89">
        <f ca="1">'SaaS - Cohorts (Logos)'!DA33+'SaaS - Cohorts (Logos)'!DA101+'SaaS - Cohorts (Logos)'!DA169</f>
        <v>44.945320135221834</v>
      </c>
      <c r="DB237" s="89">
        <f ca="1">'SaaS - Cohorts (Logos)'!DB33+'SaaS - Cohorts (Logos)'!DB101+'SaaS - Cohorts (Logos)'!DB169</f>
        <v>44.046413732517394</v>
      </c>
      <c r="DC237" s="89">
        <f ca="1">'SaaS - Cohorts (Logos)'!DC33+'SaaS - Cohorts (Logos)'!DC101+'SaaS - Cohorts (Logos)'!DC169</f>
        <v>43.165485457867042</v>
      </c>
      <c r="DD237" s="89">
        <f ca="1">'SaaS - Cohorts (Logos)'!DD33+'SaaS - Cohorts (Logos)'!DD101+'SaaS - Cohorts (Logos)'!DD169</f>
        <v>42.302175748709708</v>
      </c>
      <c r="DE237" s="89">
        <f ca="1">'SaaS - Cohorts (Logos)'!DE33+'SaaS - Cohorts (Logos)'!DE101+'SaaS - Cohorts (Logos)'!DE169</f>
        <v>41.456132233735509</v>
      </c>
      <c r="DF237" s="89">
        <f ca="1">'SaaS - Cohorts (Logos)'!DF33+'SaaS - Cohorts (Logos)'!DF101+'SaaS - Cohorts (Logos)'!DF169</f>
        <v>40.627009589060791</v>
      </c>
      <c r="DG237" s="89">
        <f ca="1">'SaaS - Cohorts (Logos)'!DG33+'SaaS - Cohorts (Logos)'!DG101+'SaaS - Cohorts (Logos)'!DG169</f>
        <v>39.814469397279574</v>
      </c>
      <c r="DH237" s="89">
        <f ca="1">'SaaS - Cohorts (Logos)'!DH33+'SaaS - Cohorts (Logos)'!DH101+'SaaS - Cohorts (Logos)'!DH169</f>
        <v>39.018180009333975</v>
      </c>
      <c r="DI237" s="89">
        <f ca="1">'SaaS - Cohorts (Logos)'!DI33+'SaaS - Cohorts (Logos)'!DI101+'SaaS - Cohorts (Logos)'!DI169</f>
        <v>38.2378164091473</v>
      </c>
      <c r="DJ237" s="89">
        <f ca="1">'SaaS - Cohorts (Logos)'!DJ33+'SaaS - Cohorts (Logos)'!DJ101+'SaaS - Cohorts (Logos)'!DJ169</f>
        <v>37.473060080964352</v>
      </c>
      <c r="DK237" s="89">
        <f ca="1">'SaaS - Cohorts (Logos)'!DK33+'SaaS - Cohorts (Logos)'!DK101+'SaaS - Cohorts (Logos)'!DK169</f>
        <v>36.723598879345062</v>
      </c>
      <c r="DL237" s="89">
        <f ca="1">'SaaS - Cohorts (Logos)'!DL33+'SaaS - Cohorts (Logos)'!DL101+'SaaS - Cohorts (Logos)'!DL169</f>
        <v>35.989126901758155</v>
      </c>
      <c r="DM237" s="89">
        <f ca="1">'SaaS - Cohorts (Logos)'!DM33+'SaaS - Cohorts (Logos)'!DM101+'SaaS - Cohorts (Logos)'!DM169</f>
        <v>35.269344363723</v>
      </c>
      <c r="DN237" s="89">
        <f ca="1">'SaaS - Cohorts (Logos)'!DN33+'SaaS - Cohorts (Logos)'!DN101+'SaaS - Cohorts (Logos)'!DN169</f>
        <v>34.563957476448536</v>
      </c>
      <c r="DO237" s="89">
        <f ca="1">'SaaS - Cohorts (Logos)'!DO33+'SaaS - Cohorts (Logos)'!DO101+'SaaS - Cohorts (Logos)'!DO169</f>
        <v>33.872678326919569</v>
      </c>
      <c r="DP237" s="89">
        <f ca="1">'SaaS - Cohorts (Logos)'!DP33+'SaaS - Cohorts (Logos)'!DP101+'SaaS - Cohorts (Logos)'!DP169</f>
        <v>33.195224760381173</v>
      </c>
      <c r="DQ237" s="89">
        <f ca="1">'SaaS - Cohorts (Logos)'!DQ33+'SaaS - Cohorts (Logos)'!DQ101+'SaaS - Cohorts (Logos)'!DQ169</f>
        <v>32.531320265173548</v>
      </c>
      <c r="DR237" s="89">
        <f ca="1">'SaaS - Cohorts (Logos)'!DR33+'SaaS - Cohorts (Logos)'!DR101+'SaaS - Cohorts (Logos)'!DR169</f>
        <v>31.880693859870078</v>
      </c>
    </row>
    <row r="238" spans="2:122" ht="15.75" customHeight="1">
      <c r="B238" s="195">
        <v>43862</v>
      </c>
      <c r="BJ238" s="89"/>
      <c r="BK238" s="89">
        <f ca="1">'SaaS - Cohorts (Logos)'!BK34+'SaaS - Cohorts (Logos)'!BK102+'SaaS - Cohorts (Logos)'!BK170</f>
        <v>133</v>
      </c>
      <c r="BL238" s="89">
        <f ca="1">'SaaS - Cohorts (Logos)'!BL34+'SaaS - Cohorts (Logos)'!BL102+'SaaS - Cohorts (Logos)'!BL170</f>
        <v>130.33999999999997</v>
      </c>
      <c r="BM238" s="89">
        <f ca="1">'SaaS - Cohorts (Logos)'!BM34+'SaaS - Cohorts (Logos)'!BM102+'SaaS - Cohorts (Logos)'!BM170</f>
        <v>127.73319999999997</v>
      </c>
      <c r="BN238" s="89">
        <f ca="1">'SaaS - Cohorts (Logos)'!BN34+'SaaS - Cohorts (Logos)'!BN102+'SaaS - Cohorts (Logos)'!BN170</f>
        <v>125.17853599999997</v>
      </c>
      <c r="BO238" s="89">
        <f ca="1">'SaaS - Cohorts (Logos)'!BO34+'SaaS - Cohorts (Logos)'!BO102+'SaaS - Cohorts (Logos)'!BO170</f>
        <v>122.67496527999997</v>
      </c>
      <c r="BP238" s="89">
        <f ca="1">'SaaS - Cohorts (Logos)'!BP34+'SaaS - Cohorts (Logos)'!BP102+'SaaS - Cohorts (Logos)'!BP170</f>
        <v>120.22146597439998</v>
      </c>
      <c r="BQ238" s="89">
        <f ca="1">'SaaS - Cohorts (Logos)'!BQ34+'SaaS - Cohorts (Logos)'!BQ102+'SaaS - Cohorts (Logos)'!BQ170</f>
        <v>117.81703665491196</v>
      </c>
      <c r="BR238" s="89">
        <f ca="1">'SaaS - Cohorts (Logos)'!BR34+'SaaS - Cohorts (Logos)'!BR102+'SaaS - Cohorts (Logos)'!BR170</f>
        <v>115.46069592181374</v>
      </c>
      <c r="BS238" s="89">
        <f ca="1">'SaaS - Cohorts (Logos)'!BS34+'SaaS - Cohorts (Logos)'!BS102+'SaaS - Cohorts (Logos)'!BS170</f>
        <v>113.15148200337745</v>
      </c>
      <c r="BT238" s="89">
        <f ca="1">'SaaS - Cohorts (Logos)'!BT34+'SaaS - Cohorts (Logos)'!BT102+'SaaS - Cohorts (Logos)'!BT170</f>
        <v>110.88845236330991</v>
      </c>
      <c r="BU238" s="89">
        <f ca="1">'SaaS - Cohorts (Logos)'!BU34+'SaaS - Cohorts (Logos)'!BU102+'SaaS - Cohorts (Logos)'!BU170</f>
        <v>108.67068331604372</v>
      </c>
      <c r="BV238" s="89">
        <f ca="1">'SaaS - Cohorts (Logos)'!BV34+'SaaS - Cohorts (Logos)'!BV102+'SaaS - Cohorts (Logos)'!BV170</f>
        <v>106.49726964972284</v>
      </c>
      <c r="BW238" s="89">
        <f ca="1">'SaaS - Cohorts (Logos)'!BW34+'SaaS - Cohorts (Logos)'!BW102+'SaaS - Cohorts (Logos)'!BW170</f>
        <v>104.36732425672839</v>
      </c>
      <c r="BX238" s="89">
        <f ca="1">'SaaS - Cohorts (Logos)'!BX34+'SaaS - Cohorts (Logos)'!BX102+'SaaS - Cohorts (Logos)'!BX170</f>
        <v>102.27997777159382</v>
      </c>
      <c r="BY238" s="89">
        <f ca="1">'SaaS - Cohorts (Logos)'!BY34+'SaaS - Cohorts (Logos)'!BY102+'SaaS - Cohorts (Logos)'!BY170</f>
        <v>100.23437821616193</v>
      </c>
      <c r="BZ238" s="89">
        <f ca="1">'SaaS - Cohorts (Logos)'!BZ34+'SaaS - Cohorts (Logos)'!BZ102+'SaaS - Cohorts (Logos)'!BZ170</f>
        <v>98.229690651838681</v>
      </c>
      <c r="CA238" s="89">
        <f ca="1">'SaaS - Cohorts (Logos)'!CA34+'SaaS - Cohorts (Logos)'!CA102+'SaaS - Cohorts (Logos)'!CA170</f>
        <v>96.265096838801924</v>
      </c>
      <c r="CB238" s="89">
        <f ca="1">'SaaS - Cohorts (Logos)'!CB34+'SaaS - Cohorts (Logos)'!CB102+'SaaS - Cohorts (Logos)'!CB170</f>
        <v>94.339794902025886</v>
      </c>
      <c r="CC238" s="89">
        <f ca="1">'SaaS - Cohorts (Logos)'!CC34+'SaaS - Cohorts (Logos)'!CC102+'SaaS - Cohorts (Logos)'!CC170</f>
        <v>92.452999003985369</v>
      </c>
      <c r="CD238" s="89">
        <f ca="1">'SaaS - Cohorts (Logos)'!CD34+'SaaS - Cohorts (Logos)'!CD102+'SaaS - Cohorts (Logos)'!CD170</f>
        <v>90.603939023905667</v>
      </c>
      <c r="CE238" s="89">
        <f ca="1">'SaaS - Cohorts (Logos)'!CE34+'SaaS - Cohorts (Logos)'!CE102+'SaaS - Cohorts (Logos)'!CE170</f>
        <v>88.79186024342755</v>
      </c>
      <c r="CF238" s="89">
        <f ca="1">'SaaS - Cohorts (Logos)'!CF34+'SaaS - Cohorts (Logos)'!CF102+'SaaS - Cohorts (Logos)'!CF170</f>
        <v>87.016023038559013</v>
      </c>
      <c r="CG238" s="89">
        <f ca="1">'SaaS - Cohorts (Logos)'!CG34+'SaaS - Cohorts (Logos)'!CG102+'SaaS - Cohorts (Logos)'!CG170</f>
        <v>85.27570257778784</v>
      </c>
      <c r="CH238" s="89">
        <f ca="1">'SaaS - Cohorts (Logos)'!CH34+'SaaS - Cohorts (Logos)'!CH102+'SaaS - Cohorts (Logos)'!CH170</f>
        <v>83.570188526232073</v>
      </c>
      <c r="CI238" s="89">
        <f ca="1">'SaaS - Cohorts (Logos)'!CI34+'SaaS - Cohorts (Logos)'!CI102+'SaaS - Cohorts (Logos)'!CI170</f>
        <v>81.898784755707439</v>
      </c>
      <c r="CJ238" s="89">
        <f ca="1">'SaaS - Cohorts (Logos)'!CJ34+'SaaS - Cohorts (Logos)'!CJ102+'SaaS - Cohorts (Logos)'!CJ170</f>
        <v>80.260809060593289</v>
      </c>
      <c r="CK238" s="89">
        <f ca="1">'SaaS - Cohorts (Logos)'!CK34+'SaaS - Cohorts (Logos)'!CK102+'SaaS - Cohorts (Logos)'!CK170</f>
        <v>78.655592879381416</v>
      </c>
      <c r="CL238" s="89">
        <f ca="1">'SaaS - Cohorts (Logos)'!CL34+'SaaS - Cohorts (Logos)'!CL102+'SaaS - Cohorts (Logos)'!CL170</f>
        <v>77.082481021793797</v>
      </c>
      <c r="CM238" s="89">
        <f ca="1">'SaaS - Cohorts (Logos)'!CM34+'SaaS - Cohorts (Logos)'!CM102+'SaaS - Cohorts (Logos)'!CM170</f>
        <v>75.54083140135792</v>
      </c>
      <c r="CN238" s="89">
        <f ca="1">'SaaS - Cohorts (Logos)'!CN34+'SaaS - Cohorts (Logos)'!CN102+'SaaS - Cohorts (Logos)'!CN170</f>
        <v>74.030014773330748</v>
      </c>
      <c r="CO238" s="89">
        <f ca="1">'SaaS - Cohorts (Logos)'!CO34+'SaaS - Cohorts (Logos)'!CO102+'SaaS - Cohorts (Logos)'!CO170</f>
        <v>72.549414477864133</v>
      </c>
      <c r="CP238" s="89">
        <f ca="1">'SaaS - Cohorts (Logos)'!CP34+'SaaS - Cohorts (Logos)'!CP102+'SaaS - Cohorts (Logos)'!CP170</f>
        <v>71.09842618830686</v>
      </c>
      <c r="CQ238" s="89">
        <f ca="1">'SaaS - Cohorts (Logos)'!CQ34+'SaaS - Cohorts (Logos)'!CQ102+'SaaS - Cohorts (Logos)'!CQ170</f>
        <v>69.67645766454072</v>
      </c>
      <c r="CR238" s="89">
        <f ca="1">'SaaS - Cohorts (Logos)'!CR34+'SaaS - Cohorts (Logos)'!CR102+'SaaS - Cohorts (Logos)'!CR170</f>
        <v>68.282928511249906</v>
      </c>
      <c r="CS238" s="89">
        <f ca="1">'SaaS - Cohorts (Logos)'!CS34+'SaaS - Cohorts (Logos)'!CS102+'SaaS - Cohorts (Logos)'!CS170</f>
        <v>66.917269941024898</v>
      </c>
      <c r="CT238" s="89">
        <f ca="1">'SaaS - Cohorts (Logos)'!CT34+'SaaS - Cohorts (Logos)'!CT102+'SaaS - Cohorts (Logos)'!CT170</f>
        <v>65.578924542204405</v>
      </c>
      <c r="CU238" s="89">
        <f ca="1">'SaaS - Cohorts (Logos)'!CU34+'SaaS - Cohorts (Logos)'!CU102+'SaaS - Cohorts (Logos)'!CU170</f>
        <v>64.267346051360306</v>
      </c>
      <c r="CV238" s="89">
        <f ca="1">'SaaS - Cohorts (Logos)'!CV34+'SaaS - Cohorts (Logos)'!CV102+'SaaS - Cohorts (Logos)'!CV170</f>
        <v>62.981999130333101</v>
      </c>
      <c r="CW238" s="89">
        <f ca="1">'SaaS - Cohorts (Logos)'!CW34+'SaaS - Cohorts (Logos)'!CW102+'SaaS - Cohorts (Logos)'!CW170</f>
        <v>61.722359147726436</v>
      </c>
      <c r="CX238" s="89">
        <f ca="1">'SaaS - Cohorts (Logos)'!CX34+'SaaS - Cohorts (Logos)'!CX102+'SaaS - Cohorts (Logos)'!CX170</f>
        <v>60.487911964771911</v>
      </c>
      <c r="CY238" s="89">
        <f ca="1">'SaaS - Cohorts (Logos)'!CY34+'SaaS - Cohorts (Logos)'!CY102+'SaaS - Cohorts (Logos)'!CY170</f>
        <v>59.278153725476471</v>
      </c>
      <c r="CZ238" s="89">
        <f ca="1">'SaaS - Cohorts (Logos)'!CZ34+'SaaS - Cohorts (Logos)'!CZ102+'SaaS - Cohorts (Logos)'!CZ170</f>
        <v>58.09259065096694</v>
      </c>
      <c r="DA238" s="89">
        <f ca="1">'SaaS - Cohorts (Logos)'!DA34+'SaaS - Cohorts (Logos)'!DA102+'SaaS - Cohorts (Logos)'!DA170</f>
        <v>56.930738837947601</v>
      </c>
      <c r="DB238" s="89">
        <f ca="1">'SaaS - Cohorts (Logos)'!DB34+'SaaS - Cohorts (Logos)'!DB102+'SaaS - Cohorts (Logos)'!DB170</f>
        <v>55.792124061188652</v>
      </c>
      <c r="DC238" s="89">
        <f ca="1">'SaaS - Cohorts (Logos)'!DC34+'SaaS - Cohorts (Logos)'!DC102+'SaaS - Cohorts (Logos)'!DC170</f>
        <v>54.676281579964879</v>
      </c>
      <c r="DD238" s="89">
        <f ca="1">'SaaS - Cohorts (Logos)'!DD34+'SaaS - Cohorts (Logos)'!DD102+'SaaS - Cohorts (Logos)'!DD170</f>
        <v>53.58275594836558</v>
      </c>
      <c r="DE238" s="89">
        <f ca="1">'SaaS - Cohorts (Logos)'!DE34+'SaaS - Cohorts (Logos)'!DE102+'SaaS - Cohorts (Logos)'!DE170</f>
        <v>52.511100829398266</v>
      </c>
      <c r="DF238" s="89">
        <f ca="1">'SaaS - Cohorts (Logos)'!DF34+'SaaS - Cohorts (Logos)'!DF102+'SaaS - Cohorts (Logos)'!DF170</f>
        <v>51.460878812810307</v>
      </c>
      <c r="DG238" s="89">
        <f ca="1">'SaaS - Cohorts (Logos)'!DG34+'SaaS - Cohorts (Logos)'!DG102+'SaaS - Cohorts (Logos)'!DG170</f>
        <v>50.431661236554092</v>
      </c>
      <c r="DH238" s="89">
        <f ca="1">'SaaS - Cohorts (Logos)'!DH34+'SaaS - Cohorts (Logos)'!DH102+'SaaS - Cohorts (Logos)'!DH170</f>
        <v>49.423028011823014</v>
      </c>
      <c r="DI238" s="89">
        <f ca="1">'SaaS - Cohorts (Logos)'!DI34+'SaaS - Cohorts (Logos)'!DI102+'SaaS - Cohorts (Logos)'!DI170</f>
        <v>48.434567451586553</v>
      </c>
      <c r="DJ238" s="89">
        <f ca="1">'SaaS - Cohorts (Logos)'!DJ34+'SaaS - Cohorts (Logos)'!DJ102+'SaaS - Cohorts (Logos)'!DJ170</f>
        <v>47.465876102554823</v>
      </c>
      <c r="DK238" s="89">
        <f ca="1">'SaaS - Cohorts (Logos)'!DK34+'SaaS - Cohorts (Logos)'!DK102+'SaaS - Cohorts (Logos)'!DK170</f>
        <v>46.51655858050372</v>
      </c>
      <c r="DL238" s="89">
        <f ca="1">'SaaS - Cohorts (Logos)'!DL34+'SaaS - Cohorts (Logos)'!DL102+'SaaS - Cohorts (Logos)'!DL170</f>
        <v>45.586227408893649</v>
      </c>
      <c r="DM238" s="89">
        <f ca="1">'SaaS - Cohorts (Logos)'!DM34+'SaaS - Cohorts (Logos)'!DM102+'SaaS - Cohorts (Logos)'!DM170</f>
        <v>44.674502860715776</v>
      </c>
      <c r="DN238" s="89">
        <f ca="1">'SaaS - Cohorts (Logos)'!DN34+'SaaS - Cohorts (Logos)'!DN102+'SaaS - Cohorts (Logos)'!DN170</f>
        <v>43.781012803501461</v>
      </c>
      <c r="DO238" s="89">
        <f ca="1">'SaaS - Cohorts (Logos)'!DO34+'SaaS - Cohorts (Logos)'!DO102+'SaaS - Cohorts (Logos)'!DO170</f>
        <v>42.905392547431433</v>
      </c>
      <c r="DP238" s="89">
        <f ca="1">'SaaS - Cohorts (Logos)'!DP34+'SaaS - Cohorts (Logos)'!DP102+'SaaS - Cohorts (Logos)'!DP170</f>
        <v>42.047284696482805</v>
      </c>
      <c r="DQ238" s="89">
        <f ca="1">'SaaS - Cohorts (Logos)'!DQ34+'SaaS - Cohorts (Logos)'!DQ102+'SaaS - Cohorts (Logos)'!DQ170</f>
        <v>41.206339002553143</v>
      </c>
      <c r="DR238" s="89">
        <f ca="1">'SaaS - Cohorts (Logos)'!DR34+'SaaS - Cohorts (Logos)'!DR102+'SaaS - Cohorts (Logos)'!DR170</f>
        <v>40.382212222502083</v>
      </c>
    </row>
    <row r="239" spans="2:122" ht="15.75" customHeight="1">
      <c r="B239" s="195">
        <v>43891</v>
      </c>
      <c r="BJ239" s="89"/>
      <c r="BK239" s="89">
        <f ca="1">'SaaS - Cohorts (Logos)'!BK35+'SaaS - Cohorts (Logos)'!BK103+'SaaS - Cohorts (Logos)'!BK171</f>
        <v>160.99999999999997</v>
      </c>
      <c r="BL239" s="89">
        <f ca="1">'SaaS - Cohorts (Logos)'!BL35+'SaaS - Cohorts (Logos)'!BL103+'SaaS - Cohorts (Logos)'!BL171</f>
        <v>157.78</v>
      </c>
      <c r="BM239" s="89">
        <f ca="1">'SaaS - Cohorts (Logos)'!BM35+'SaaS - Cohorts (Logos)'!BM103+'SaaS - Cohorts (Logos)'!BM171</f>
        <v>154.62440000000004</v>
      </c>
      <c r="BN239" s="89">
        <f ca="1">'SaaS - Cohorts (Logos)'!BN35+'SaaS - Cohorts (Logos)'!BN103+'SaaS - Cohorts (Logos)'!BN171</f>
        <v>151.53191200000001</v>
      </c>
      <c r="BO239" s="89">
        <f ca="1">'SaaS - Cohorts (Logos)'!BO35+'SaaS - Cohorts (Logos)'!BO103+'SaaS - Cohorts (Logos)'!BO171</f>
        <v>148.50127375999998</v>
      </c>
      <c r="BP239" s="89">
        <f ca="1">'SaaS - Cohorts (Logos)'!BP35+'SaaS - Cohorts (Logos)'!BP103+'SaaS - Cohorts (Logos)'!BP171</f>
        <v>145.5312482848</v>
      </c>
      <c r="BQ239" s="89">
        <f ca="1">'SaaS - Cohorts (Logos)'!BQ35+'SaaS - Cohorts (Logos)'!BQ103+'SaaS - Cohorts (Logos)'!BQ171</f>
        <v>142.620623319104</v>
      </c>
      <c r="BR239" s="89">
        <f ca="1">'SaaS - Cohorts (Logos)'!BR35+'SaaS - Cohorts (Logos)'!BR103+'SaaS - Cohorts (Logos)'!BR171</f>
        <v>139.76821085272192</v>
      </c>
      <c r="BS239" s="89">
        <f ca="1">'SaaS - Cohorts (Logos)'!BS35+'SaaS - Cohorts (Logos)'!BS103+'SaaS - Cohorts (Logos)'!BS171</f>
        <v>136.97284663566751</v>
      </c>
      <c r="BT239" s="89">
        <f ca="1">'SaaS - Cohorts (Logos)'!BT35+'SaaS - Cohorts (Logos)'!BT103+'SaaS - Cohorts (Logos)'!BT171</f>
        <v>134.23338970295413</v>
      </c>
      <c r="BU239" s="89">
        <f ca="1">'SaaS - Cohorts (Logos)'!BU35+'SaaS - Cohorts (Logos)'!BU103+'SaaS - Cohorts (Logos)'!BU171</f>
        <v>131.54872190889506</v>
      </c>
      <c r="BV239" s="89">
        <f ca="1">'SaaS - Cohorts (Logos)'!BV35+'SaaS - Cohorts (Logos)'!BV103+'SaaS - Cohorts (Logos)'!BV171</f>
        <v>128.91774747071716</v>
      </c>
      <c r="BW239" s="89">
        <f ca="1">'SaaS - Cohorts (Logos)'!BW35+'SaaS - Cohorts (Logos)'!BW103+'SaaS - Cohorts (Logos)'!BW171</f>
        <v>126.33939252130281</v>
      </c>
      <c r="BX239" s="89">
        <f ca="1">'SaaS - Cohorts (Logos)'!BX35+'SaaS - Cohorts (Logos)'!BX103+'SaaS - Cohorts (Logos)'!BX171</f>
        <v>123.81260467087675</v>
      </c>
      <c r="BY239" s="89">
        <f ca="1">'SaaS - Cohorts (Logos)'!BY35+'SaaS - Cohorts (Logos)'!BY103+'SaaS - Cohorts (Logos)'!BY171</f>
        <v>121.33635257745922</v>
      </c>
      <c r="BZ239" s="89">
        <f ca="1">'SaaS - Cohorts (Logos)'!BZ35+'SaaS - Cohorts (Logos)'!BZ103+'SaaS - Cohorts (Logos)'!BZ171</f>
        <v>118.90962552591004</v>
      </c>
      <c r="CA239" s="89">
        <f ca="1">'SaaS - Cohorts (Logos)'!CA35+'SaaS - Cohorts (Logos)'!CA103+'SaaS - Cohorts (Logos)'!CA171</f>
        <v>116.53143301539185</v>
      </c>
      <c r="CB239" s="89">
        <f ca="1">'SaaS - Cohorts (Logos)'!CB35+'SaaS - Cohorts (Logos)'!CB103+'SaaS - Cohorts (Logos)'!CB171</f>
        <v>114.20080435508402</v>
      </c>
      <c r="CC239" s="89">
        <f ca="1">'SaaS - Cohorts (Logos)'!CC35+'SaaS - Cohorts (Logos)'!CC103+'SaaS - Cohorts (Logos)'!CC171</f>
        <v>111.91678826798234</v>
      </c>
      <c r="CD239" s="89">
        <f ca="1">'SaaS - Cohorts (Logos)'!CD35+'SaaS - Cohorts (Logos)'!CD103+'SaaS - Cohorts (Logos)'!CD171</f>
        <v>109.67845250262268</v>
      </c>
      <c r="CE239" s="89">
        <f ca="1">'SaaS - Cohorts (Logos)'!CE35+'SaaS - Cohorts (Logos)'!CE103+'SaaS - Cohorts (Logos)'!CE171</f>
        <v>107.48488345257022</v>
      </c>
      <c r="CF239" s="89">
        <f ca="1">'SaaS - Cohorts (Logos)'!CF35+'SaaS - Cohorts (Logos)'!CF103+'SaaS - Cohorts (Logos)'!CF171</f>
        <v>105.33518578351884</v>
      </c>
      <c r="CG239" s="89">
        <f ca="1">'SaaS - Cohorts (Logos)'!CG35+'SaaS - Cohorts (Logos)'!CG103+'SaaS - Cohorts (Logos)'!CG171</f>
        <v>103.22848206784846</v>
      </c>
      <c r="CH239" s="89">
        <f ca="1">'SaaS - Cohorts (Logos)'!CH35+'SaaS - Cohorts (Logos)'!CH103+'SaaS - Cohorts (Logos)'!CH171</f>
        <v>101.16391242649148</v>
      </c>
      <c r="CI239" s="89">
        <f ca="1">'SaaS - Cohorts (Logos)'!CI35+'SaaS - Cohorts (Logos)'!CI103+'SaaS - Cohorts (Logos)'!CI171</f>
        <v>99.140634177961672</v>
      </c>
      <c r="CJ239" s="89">
        <f ca="1">'SaaS - Cohorts (Logos)'!CJ35+'SaaS - Cohorts (Logos)'!CJ103+'SaaS - Cohorts (Logos)'!CJ171</f>
        <v>97.157821494402413</v>
      </c>
      <c r="CK239" s="89">
        <f ca="1">'SaaS - Cohorts (Logos)'!CK35+'SaaS - Cohorts (Logos)'!CK103+'SaaS - Cohorts (Logos)'!CK171</f>
        <v>95.214665064514364</v>
      </c>
      <c r="CL239" s="89">
        <f ca="1">'SaaS - Cohorts (Logos)'!CL35+'SaaS - Cohorts (Logos)'!CL103+'SaaS - Cohorts (Logos)'!CL171</f>
        <v>93.310371763224097</v>
      </c>
      <c r="CM239" s="89">
        <f ca="1">'SaaS - Cohorts (Logos)'!CM35+'SaaS - Cohorts (Logos)'!CM103+'SaaS - Cohorts (Logos)'!CM171</f>
        <v>91.444164327959612</v>
      </c>
      <c r="CN239" s="89">
        <f ca="1">'SaaS - Cohorts (Logos)'!CN35+'SaaS - Cohorts (Logos)'!CN103+'SaaS - Cohorts (Logos)'!CN171</f>
        <v>89.615281041400422</v>
      </c>
      <c r="CO239" s="89">
        <f ca="1">'SaaS - Cohorts (Logos)'!CO35+'SaaS - Cohorts (Logos)'!CO103+'SaaS - Cohorts (Logos)'!CO171</f>
        <v>87.822975420572405</v>
      </c>
      <c r="CP239" s="89">
        <f ca="1">'SaaS - Cohorts (Logos)'!CP35+'SaaS - Cohorts (Logos)'!CP103+'SaaS - Cohorts (Logos)'!CP171</f>
        <v>86.066515912160952</v>
      </c>
      <c r="CQ239" s="89">
        <f ca="1">'SaaS - Cohorts (Logos)'!CQ35+'SaaS - Cohorts (Logos)'!CQ103+'SaaS - Cohorts (Logos)'!CQ171</f>
        <v>84.345185593917734</v>
      </c>
      <c r="CR239" s="89">
        <f ca="1">'SaaS - Cohorts (Logos)'!CR35+'SaaS - Cohorts (Logos)'!CR103+'SaaS - Cohorts (Logos)'!CR171</f>
        <v>82.65828188203939</v>
      </c>
      <c r="CS239" s="89">
        <f ca="1">'SaaS - Cohorts (Logos)'!CS35+'SaaS - Cohorts (Logos)'!CS103+'SaaS - Cohorts (Logos)'!CS171</f>
        <v>81.005116244398593</v>
      </c>
      <c r="CT239" s="89">
        <f ca="1">'SaaS - Cohorts (Logos)'!CT35+'SaaS - Cohorts (Logos)'!CT103+'SaaS - Cohorts (Logos)'!CT171</f>
        <v>79.385013919510627</v>
      </c>
      <c r="CU239" s="89">
        <f ca="1">'SaaS - Cohorts (Logos)'!CU35+'SaaS - Cohorts (Logos)'!CU103+'SaaS - Cohorts (Logos)'!CU171</f>
        <v>77.797313641120397</v>
      </c>
      <c r="CV239" s="89">
        <f ca="1">'SaaS - Cohorts (Logos)'!CV35+'SaaS - Cohorts (Logos)'!CV103+'SaaS - Cohorts (Logos)'!CV171</f>
        <v>76.241367368297986</v>
      </c>
      <c r="CW239" s="89">
        <f ca="1">'SaaS - Cohorts (Logos)'!CW35+'SaaS - Cohorts (Logos)'!CW103+'SaaS - Cohorts (Logos)'!CW171</f>
        <v>74.71654002093203</v>
      </c>
      <c r="CX239" s="89">
        <f ca="1">'SaaS - Cohorts (Logos)'!CX35+'SaaS - Cohorts (Logos)'!CX103+'SaaS - Cohorts (Logos)'!CX171</f>
        <v>73.222209220513392</v>
      </c>
      <c r="CY239" s="89">
        <f ca="1">'SaaS - Cohorts (Logos)'!CY35+'SaaS - Cohorts (Logos)'!CY103+'SaaS - Cohorts (Logos)'!CY171</f>
        <v>71.757765036103123</v>
      </c>
      <c r="CZ239" s="89">
        <f ca="1">'SaaS - Cohorts (Logos)'!CZ35+'SaaS - Cohorts (Logos)'!CZ103+'SaaS - Cohorts (Logos)'!CZ171</f>
        <v>70.322609735381064</v>
      </c>
      <c r="DA239" s="89">
        <f ca="1">'SaaS - Cohorts (Logos)'!DA35+'SaaS - Cohorts (Logos)'!DA103+'SaaS - Cohorts (Logos)'!DA171</f>
        <v>68.916157540673453</v>
      </c>
      <c r="DB239" s="89">
        <f ca="1">'SaaS - Cohorts (Logos)'!DB35+'SaaS - Cohorts (Logos)'!DB103+'SaaS - Cohorts (Logos)'!DB171</f>
        <v>67.537834389859967</v>
      </c>
      <c r="DC239" s="89">
        <f ca="1">'SaaS - Cohorts (Logos)'!DC35+'SaaS - Cohorts (Logos)'!DC103+'SaaS - Cohorts (Logos)'!DC171</f>
        <v>66.18707770206278</v>
      </c>
      <c r="DD239" s="89">
        <f ca="1">'SaaS - Cohorts (Logos)'!DD35+'SaaS - Cohorts (Logos)'!DD103+'SaaS - Cohorts (Logos)'!DD171</f>
        <v>64.863336148021517</v>
      </c>
      <c r="DE239" s="89">
        <f ca="1">'SaaS - Cohorts (Logos)'!DE35+'SaaS - Cohorts (Logos)'!DE103+'SaaS - Cohorts (Logos)'!DE171</f>
        <v>63.566069425061094</v>
      </c>
      <c r="DF239" s="89">
        <f ca="1">'SaaS - Cohorts (Logos)'!DF35+'SaaS - Cohorts (Logos)'!DF103+'SaaS - Cohorts (Logos)'!DF171</f>
        <v>62.294748036559866</v>
      </c>
      <c r="DG239" s="89">
        <f ca="1">'SaaS - Cohorts (Logos)'!DG35+'SaaS - Cohorts (Logos)'!DG103+'SaaS - Cohorts (Logos)'!DG171</f>
        <v>61.048853075828667</v>
      </c>
      <c r="DH239" s="89">
        <f ca="1">'SaaS - Cohorts (Logos)'!DH35+'SaaS - Cohorts (Logos)'!DH103+'SaaS - Cohorts (Logos)'!DH171</f>
        <v>59.827876014312089</v>
      </c>
      <c r="DI239" s="89">
        <f ca="1">'SaaS - Cohorts (Logos)'!DI35+'SaaS - Cohorts (Logos)'!DI103+'SaaS - Cohorts (Logos)'!DI171</f>
        <v>58.631318494025848</v>
      </c>
      <c r="DJ239" s="89">
        <f ca="1">'SaaS - Cohorts (Logos)'!DJ35+'SaaS - Cohorts (Logos)'!DJ103+'SaaS - Cohorts (Logos)'!DJ171</f>
        <v>57.45869212414533</v>
      </c>
      <c r="DK239" s="89">
        <f ca="1">'SaaS - Cohorts (Logos)'!DK35+'SaaS - Cohorts (Logos)'!DK103+'SaaS - Cohorts (Logos)'!DK171</f>
        <v>56.309518281662427</v>
      </c>
      <c r="DL239" s="89">
        <f ca="1">'SaaS - Cohorts (Logos)'!DL35+'SaaS - Cohorts (Logos)'!DL103+'SaaS - Cohorts (Logos)'!DL171</f>
        <v>55.183327916029171</v>
      </c>
      <c r="DM239" s="89">
        <f ca="1">'SaaS - Cohorts (Logos)'!DM35+'SaaS - Cohorts (Logos)'!DM103+'SaaS - Cohorts (Logos)'!DM171</f>
        <v>54.079661357708595</v>
      </c>
      <c r="DN239" s="89">
        <f ca="1">'SaaS - Cohorts (Logos)'!DN35+'SaaS - Cohorts (Logos)'!DN103+'SaaS - Cohorts (Logos)'!DN171</f>
        <v>52.998068130554422</v>
      </c>
      <c r="DO239" s="89">
        <f ca="1">'SaaS - Cohorts (Logos)'!DO35+'SaaS - Cohorts (Logos)'!DO103+'SaaS - Cohorts (Logos)'!DO171</f>
        <v>51.938106767943339</v>
      </c>
      <c r="DP239" s="89">
        <f ca="1">'SaaS - Cohorts (Logos)'!DP35+'SaaS - Cohorts (Logos)'!DP103+'SaaS - Cohorts (Logos)'!DP171</f>
        <v>50.899344632584473</v>
      </c>
      <c r="DQ239" s="89">
        <f ca="1">'SaaS - Cohorts (Logos)'!DQ35+'SaaS - Cohorts (Logos)'!DQ103+'SaaS - Cohorts (Logos)'!DQ171</f>
        <v>49.881357739932788</v>
      </c>
      <c r="DR239" s="89">
        <f ca="1">'SaaS - Cohorts (Logos)'!DR35+'SaaS - Cohorts (Logos)'!DR103+'SaaS - Cohorts (Logos)'!DR171</f>
        <v>48.883730585134131</v>
      </c>
    </row>
    <row r="240" spans="2:122" ht="15.75" customHeight="1">
      <c r="B240" s="195">
        <v>43922</v>
      </c>
      <c r="BJ240" s="89"/>
      <c r="BK240" s="89">
        <f ca="1">'SaaS - Cohorts (Logos)'!BK36+'SaaS - Cohorts (Logos)'!BK104+'SaaS - Cohorts (Logos)'!BK172</f>
        <v>189</v>
      </c>
      <c r="BL240" s="89">
        <f ca="1">'SaaS - Cohorts (Logos)'!BL36+'SaaS - Cohorts (Logos)'!BL104+'SaaS - Cohorts (Logos)'!BL172</f>
        <v>185.21999999999997</v>
      </c>
      <c r="BM240" s="89">
        <f ca="1">'SaaS - Cohorts (Logos)'!BM36+'SaaS - Cohorts (Logos)'!BM104+'SaaS - Cohorts (Logos)'!BM172</f>
        <v>181.51560000000001</v>
      </c>
      <c r="BN240" s="89">
        <f ca="1">'SaaS - Cohorts (Logos)'!BN36+'SaaS - Cohorts (Logos)'!BN104+'SaaS - Cohorts (Logos)'!BN172</f>
        <v>177.885288</v>
      </c>
      <c r="BO240" s="89">
        <f ca="1">'SaaS - Cohorts (Logos)'!BO36+'SaaS - Cohorts (Logos)'!BO104+'SaaS - Cohorts (Logos)'!BO172</f>
        <v>174.32758223999997</v>
      </c>
      <c r="BP240" s="89">
        <f ca="1">'SaaS - Cohorts (Logos)'!BP36+'SaaS - Cohorts (Logos)'!BP104+'SaaS - Cohorts (Logos)'!BP172</f>
        <v>170.84103059520001</v>
      </c>
      <c r="BQ240" s="89">
        <f ca="1">'SaaS - Cohorts (Logos)'!BQ36+'SaaS - Cohorts (Logos)'!BQ104+'SaaS - Cohorts (Logos)'!BQ172</f>
        <v>167.42420998329598</v>
      </c>
      <c r="BR240" s="89">
        <f ca="1">'SaaS - Cohorts (Logos)'!BR36+'SaaS - Cohorts (Logos)'!BR104+'SaaS - Cohorts (Logos)'!BR172</f>
        <v>164.07572578363008</v>
      </c>
      <c r="BS240" s="89">
        <f ca="1">'SaaS - Cohorts (Logos)'!BS36+'SaaS - Cohorts (Logos)'!BS104+'SaaS - Cohorts (Logos)'!BS172</f>
        <v>160.79421126795748</v>
      </c>
      <c r="BT240" s="89">
        <f ca="1">'SaaS - Cohorts (Logos)'!BT36+'SaaS - Cohorts (Logos)'!BT104+'SaaS - Cohorts (Logos)'!BT172</f>
        <v>157.57832704259835</v>
      </c>
      <c r="BU240" s="89">
        <f ca="1">'SaaS - Cohorts (Logos)'!BU36+'SaaS - Cohorts (Logos)'!BU104+'SaaS - Cohorts (Logos)'!BU172</f>
        <v>154.42676050174637</v>
      </c>
      <c r="BV240" s="89">
        <f ca="1">'SaaS - Cohorts (Logos)'!BV36+'SaaS - Cohorts (Logos)'!BV104+'SaaS - Cohorts (Logos)'!BV172</f>
        <v>151.33822529171144</v>
      </c>
      <c r="BW240" s="89">
        <f ca="1">'SaaS - Cohorts (Logos)'!BW36+'SaaS - Cohorts (Logos)'!BW104+'SaaS - Cohorts (Logos)'!BW172</f>
        <v>148.31146078587722</v>
      </c>
      <c r="BX240" s="89">
        <f ca="1">'SaaS - Cohorts (Logos)'!BX36+'SaaS - Cohorts (Logos)'!BX104+'SaaS - Cohorts (Logos)'!BX172</f>
        <v>145.34523157015968</v>
      </c>
      <c r="BY240" s="89">
        <f ca="1">'SaaS - Cohorts (Logos)'!BY36+'SaaS - Cohorts (Logos)'!BY104+'SaaS - Cohorts (Logos)'!BY172</f>
        <v>142.43832693875649</v>
      </c>
      <c r="BZ240" s="89">
        <f ca="1">'SaaS - Cohorts (Logos)'!BZ36+'SaaS - Cohorts (Logos)'!BZ104+'SaaS - Cohorts (Logos)'!BZ172</f>
        <v>139.58956039998134</v>
      </c>
      <c r="CA240" s="89">
        <f ca="1">'SaaS - Cohorts (Logos)'!CA36+'SaaS - Cohorts (Logos)'!CA104+'SaaS - Cohorts (Logos)'!CA172</f>
        <v>136.7977691919817</v>
      </c>
      <c r="CB240" s="89">
        <f ca="1">'SaaS - Cohorts (Logos)'!CB36+'SaaS - Cohorts (Logos)'!CB104+'SaaS - Cohorts (Logos)'!CB172</f>
        <v>134.06181380814209</v>
      </c>
      <c r="CC240" s="89">
        <f ca="1">'SaaS - Cohorts (Logos)'!CC36+'SaaS - Cohorts (Logos)'!CC104+'SaaS - Cohorts (Logos)'!CC172</f>
        <v>131.38057753197924</v>
      </c>
      <c r="CD240" s="89">
        <f ca="1">'SaaS - Cohorts (Logos)'!CD36+'SaaS - Cohorts (Logos)'!CD104+'SaaS - Cohorts (Logos)'!CD172</f>
        <v>128.75296598133966</v>
      </c>
      <c r="CE240" s="89">
        <f ca="1">'SaaS - Cohorts (Logos)'!CE36+'SaaS - Cohorts (Logos)'!CE104+'SaaS - Cohorts (Logos)'!CE172</f>
        <v>126.17790666171285</v>
      </c>
      <c r="CF240" s="89">
        <f ca="1">'SaaS - Cohorts (Logos)'!CF36+'SaaS - Cohorts (Logos)'!CF104+'SaaS - Cohorts (Logos)'!CF172</f>
        <v>123.65434852847859</v>
      </c>
      <c r="CG240" s="89">
        <f ca="1">'SaaS - Cohorts (Logos)'!CG36+'SaaS - Cohorts (Logos)'!CG104+'SaaS - Cohorts (Logos)'!CG172</f>
        <v>121.18126155790902</v>
      </c>
      <c r="CH240" s="89">
        <f ca="1">'SaaS - Cohorts (Logos)'!CH36+'SaaS - Cohorts (Logos)'!CH104+'SaaS - Cohorts (Logos)'!CH172</f>
        <v>118.75763632675086</v>
      </c>
      <c r="CI240" s="89">
        <f ca="1">'SaaS - Cohorts (Logos)'!CI36+'SaaS - Cohorts (Logos)'!CI104+'SaaS - Cohorts (Logos)'!CI172</f>
        <v>116.38248360021583</v>
      </c>
      <c r="CJ240" s="89">
        <f ca="1">'SaaS - Cohorts (Logos)'!CJ36+'SaaS - Cohorts (Logos)'!CJ104+'SaaS - Cohorts (Logos)'!CJ172</f>
        <v>114.05483392821151</v>
      </c>
      <c r="CK240" s="89">
        <f ca="1">'SaaS - Cohorts (Logos)'!CK36+'SaaS - Cohorts (Logos)'!CK104+'SaaS - Cohorts (Logos)'!CK172</f>
        <v>111.77373724964727</v>
      </c>
      <c r="CL240" s="89">
        <f ca="1">'SaaS - Cohorts (Logos)'!CL36+'SaaS - Cohorts (Logos)'!CL104+'SaaS - Cohorts (Logos)'!CL172</f>
        <v>109.53826250465433</v>
      </c>
      <c r="CM240" s="89">
        <f ca="1">'SaaS - Cohorts (Logos)'!CM36+'SaaS - Cohorts (Logos)'!CM104+'SaaS - Cohorts (Logos)'!CM172</f>
        <v>107.34749725456123</v>
      </c>
      <c r="CN240" s="89">
        <f ca="1">'SaaS - Cohorts (Logos)'!CN36+'SaaS - Cohorts (Logos)'!CN104+'SaaS - Cohorts (Logos)'!CN172</f>
        <v>105.20054730947001</v>
      </c>
      <c r="CO240" s="89">
        <f ca="1">'SaaS - Cohorts (Logos)'!CO36+'SaaS - Cohorts (Logos)'!CO104+'SaaS - Cohorts (Logos)'!CO172</f>
        <v>103.09653636328062</v>
      </c>
      <c r="CP240" s="89">
        <f ca="1">'SaaS - Cohorts (Logos)'!CP36+'SaaS - Cohorts (Logos)'!CP104+'SaaS - Cohorts (Logos)'!CP172</f>
        <v>101.034605636015</v>
      </c>
      <c r="CQ240" s="89">
        <f ca="1">'SaaS - Cohorts (Logos)'!CQ36+'SaaS - Cohorts (Logos)'!CQ104+'SaaS - Cohorts (Logos)'!CQ172</f>
        <v>99.013913523294704</v>
      </c>
      <c r="CR240" s="89">
        <f ca="1">'SaaS - Cohorts (Logos)'!CR36+'SaaS - Cohorts (Logos)'!CR104+'SaaS - Cohorts (Logos)'!CR172</f>
        <v>97.033635252828802</v>
      </c>
      <c r="CS240" s="89">
        <f ca="1">'SaaS - Cohorts (Logos)'!CS36+'SaaS - Cohorts (Logos)'!CS104+'SaaS - Cohorts (Logos)'!CS172</f>
        <v>95.092962547772245</v>
      </c>
      <c r="CT240" s="89">
        <f ca="1">'SaaS - Cohorts (Logos)'!CT36+'SaaS - Cohorts (Logos)'!CT104+'SaaS - Cohorts (Logos)'!CT172</f>
        <v>93.191103296816806</v>
      </c>
      <c r="CU240" s="89">
        <f ca="1">'SaaS - Cohorts (Logos)'!CU36+'SaaS - Cohorts (Logos)'!CU104+'SaaS - Cohorts (Logos)'!CU172</f>
        <v>91.327281230880473</v>
      </c>
      <c r="CV240" s="89">
        <f ca="1">'SaaS - Cohorts (Logos)'!CV36+'SaaS - Cohorts (Logos)'!CV104+'SaaS - Cohorts (Logos)'!CV172</f>
        <v>89.500735606262865</v>
      </c>
      <c r="CW240" s="89">
        <f ca="1">'SaaS - Cohorts (Logos)'!CW36+'SaaS - Cohorts (Logos)'!CW104+'SaaS - Cohorts (Logos)'!CW172</f>
        <v>87.710720894137594</v>
      </c>
      <c r="CX240" s="89">
        <f ca="1">'SaaS - Cohorts (Logos)'!CX36+'SaaS - Cohorts (Logos)'!CX104+'SaaS - Cohorts (Logos)'!CX172</f>
        <v>85.956506476254845</v>
      </c>
      <c r="CY240" s="89">
        <f ca="1">'SaaS - Cohorts (Logos)'!CY36+'SaaS - Cohorts (Logos)'!CY104+'SaaS - Cohorts (Logos)'!CY172</f>
        <v>84.237376346729747</v>
      </c>
      <c r="CZ240" s="89">
        <f ca="1">'SaaS - Cohorts (Logos)'!CZ36+'SaaS - Cohorts (Logos)'!CZ104+'SaaS - Cohorts (Logos)'!CZ172</f>
        <v>82.55262881979516</v>
      </c>
      <c r="DA240" s="89">
        <f ca="1">'SaaS - Cohorts (Logos)'!DA36+'SaaS - Cohorts (Logos)'!DA104+'SaaS - Cohorts (Logos)'!DA172</f>
        <v>80.901576243399234</v>
      </c>
      <c r="DB240" s="89">
        <f ca="1">'SaaS - Cohorts (Logos)'!DB36+'SaaS - Cohorts (Logos)'!DB104+'SaaS - Cohorts (Logos)'!DB172</f>
        <v>79.28354471853126</v>
      </c>
      <c r="DC240" s="89">
        <f ca="1">'SaaS - Cohorts (Logos)'!DC36+'SaaS - Cohorts (Logos)'!DC104+'SaaS - Cohorts (Logos)'!DC172</f>
        <v>77.697873824160652</v>
      </c>
      <c r="DD240" s="89">
        <f ca="1">'SaaS - Cohorts (Logos)'!DD36+'SaaS - Cohorts (Logos)'!DD104+'SaaS - Cohorts (Logos)'!DD172</f>
        <v>76.143916347677418</v>
      </c>
      <c r="DE240" s="89">
        <f ca="1">'SaaS - Cohorts (Logos)'!DE36+'SaaS - Cohorts (Logos)'!DE104+'SaaS - Cohorts (Logos)'!DE172</f>
        <v>74.621038020723873</v>
      </c>
      <c r="DF240" s="89">
        <f ca="1">'SaaS - Cohorts (Logos)'!DF36+'SaaS - Cohorts (Logos)'!DF104+'SaaS - Cohorts (Logos)'!DF172</f>
        <v>73.128617260309397</v>
      </c>
      <c r="DG240" s="89">
        <f ca="1">'SaaS - Cohorts (Logos)'!DG36+'SaaS - Cohorts (Logos)'!DG104+'SaaS - Cohorts (Logos)'!DG172</f>
        <v>71.666044915103214</v>
      </c>
      <c r="DH240" s="89">
        <f ca="1">'SaaS - Cohorts (Logos)'!DH36+'SaaS - Cohorts (Logos)'!DH104+'SaaS - Cohorts (Logos)'!DH172</f>
        <v>70.232724016801143</v>
      </c>
      <c r="DI240" s="89">
        <f ca="1">'SaaS - Cohorts (Logos)'!DI36+'SaaS - Cohorts (Logos)'!DI104+'SaaS - Cohorts (Logos)'!DI172</f>
        <v>68.828069536465122</v>
      </c>
      <c r="DJ240" s="89">
        <f ca="1">'SaaS - Cohorts (Logos)'!DJ36+'SaaS - Cohorts (Logos)'!DJ104+'SaaS - Cohorts (Logos)'!DJ172</f>
        <v>67.451508145735829</v>
      </c>
      <c r="DK240" s="89">
        <f ca="1">'SaaS - Cohorts (Logos)'!DK36+'SaaS - Cohorts (Logos)'!DK104+'SaaS - Cohorts (Logos)'!DK172</f>
        <v>66.1024779828211</v>
      </c>
      <c r="DL240" s="89">
        <f ca="1">'SaaS - Cohorts (Logos)'!DL36+'SaaS - Cohorts (Logos)'!DL104+'SaaS - Cohorts (Logos)'!DL172</f>
        <v>64.780428423164679</v>
      </c>
      <c r="DM240" s="89">
        <f ca="1">'SaaS - Cohorts (Logos)'!DM36+'SaaS - Cohorts (Logos)'!DM104+'SaaS - Cohorts (Logos)'!DM172</f>
        <v>63.484819854701385</v>
      </c>
      <c r="DN240" s="89">
        <f ca="1">'SaaS - Cohorts (Logos)'!DN36+'SaaS - Cohorts (Logos)'!DN104+'SaaS - Cohorts (Logos)'!DN172</f>
        <v>62.215123457607355</v>
      </c>
      <c r="DO240" s="89">
        <f ca="1">'SaaS - Cohorts (Logos)'!DO36+'SaaS - Cohorts (Logos)'!DO104+'SaaS - Cohorts (Logos)'!DO172</f>
        <v>60.970820988455209</v>
      </c>
      <c r="DP240" s="89">
        <f ca="1">'SaaS - Cohorts (Logos)'!DP36+'SaaS - Cohorts (Logos)'!DP104+'SaaS - Cohorts (Logos)'!DP172</f>
        <v>59.751404568686105</v>
      </c>
      <c r="DQ240" s="89">
        <f ca="1">'SaaS - Cohorts (Logos)'!DQ36+'SaaS - Cohorts (Logos)'!DQ104+'SaaS - Cohorts (Logos)'!DQ172</f>
        <v>58.556376477312384</v>
      </c>
      <c r="DR240" s="89">
        <f ca="1">'SaaS - Cohorts (Logos)'!DR36+'SaaS - Cohorts (Logos)'!DR104+'SaaS - Cohorts (Logos)'!DR172</f>
        <v>57.385248947766129</v>
      </c>
    </row>
    <row r="241" spans="2:122" ht="15.75" customHeight="1">
      <c r="B241" s="195">
        <v>43952</v>
      </c>
      <c r="BJ241" s="89"/>
      <c r="BK241" s="89">
        <f ca="1">'SaaS - Cohorts (Logos)'!BK37+'SaaS - Cohorts (Logos)'!BK105+'SaaS - Cohorts (Logos)'!BK173</f>
        <v>189</v>
      </c>
      <c r="BL241" s="89">
        <f ca="1">'SaaS - Cohorts (Logos)'!BL37+'SaaS - Cohorts (Logos)'!BL105+'SaaS - Cohorts (Logos)'!BL173</f>
        <v>185.21999999999997</v>
      </c>
      <c r="BM241" s="89">
        <f ca="1">'SaaS - Cohorts (Logos)'!BM37+'SaaS - Cohorts (Logos)'!BM105+'SaaS - Cohorts (Logos)'!BM173</f>
        <v>181.51560000000001</v>
      </c>
      <c r="BN241" s="89">
        <f ca="1">'SaaS - Cohorts (Logos)'!BN37+'SaaS - Cohorts (Logos)'!BN105+'SaaS - Cohorts (Logos)'!BN173</f>
        <v>177.885288</v>
      </c>
      <c r="BO241" s="89">
        <f ca="1">'SaaS - Cohorts (Logos)'!BO37+'SaaS - Cohorts (Logos)'!BO105+'SaaS - Cohorts (Logos)'!BO173</f>
        <v>174.32758223999997</v>
      </c>
      <c r="BP241" s="89">
        <f ca="1">'SaaS - Cohorts (Logos)'!BP37+'SaaS - Cohorts (Logos)'!BP105+'SaaS - Cohorts (Logos)'!BP173</f>
        <v>170.84103059520001</v>
      </c>
      <c r="BQ241" s="89">
        <f ca="1">'SaaS - Cohorts (Logos)'!BQ37+'SaaS - Cohorts (Logos)'!BQ105+'SaaS - Cohorts (Logos)'!BQ173</f>
        <v>167.42420998329598</v>
      </c>
      <c r="BR241" s="89">
        <f ca="1">'SaaS - Cohorts (Logos)'!BR37+'SaaS - Cohorts (Logos)'!BR105+'SaaS - Cohorts (Logos)'!BR173</f>
        <v>164.07572578363008</v>
      </c>
      <c r="BS241" s="89">
        <f ca="1">'SaaS - Cohorts (Logos)'!BS37+'SaaS - Cohorts (Logos)'!BS105+'SaaS - Cohorts (Logos)'!BS173</f>
        <v>160.79421126795748</v>
      </c>
      <c r="BT241" s="89">
        <f ca="1">'SaaS - Cohorts (Logos)'!BT37+'SaaS - Cohorts (Logos)'!BT105+'SaaS - Cohorts (Logos)'!BT173</f>
        <v>157.57832704259835</v>
      </c>
      <c r="BU241" s="89">
        <f ca="1">'SaaS - Cohorts (Logos)'!BU37+'SaaS - Cohorts (Logos)'!BU105+'SaaS - Cohorts (Logos)'!BU173</f>
        <v>154.42676050174637</v>
      </c>
      <c r="BV241" s="89">
        <f ca="1">'SaaS - Cohorts (Logos)'!BV37+'SaaS - Cohorts (Logos)'!BV105+'SaaS - Cohorts (Logos)'!BV173</f>
        <v>151.33822529171144</v>
      </c>
      <c r="BW241" s="89">
        <f ca="1">'SaaS - Cohorts (Logos)'!BW37+'SaaS - Cohorts (Logos)'!BW105+'SaaS - Cohorts (Logos)'!BW173</f>
        <v>148.31146078587722</v>
      </c>
      <c r="BX241" s="89">
        <f ca="1">'SaaS - Cohorts (Logos)'!BX37+'SaaS - Cohorts (Logos)'!BX105+'SaaS - Cohorts (Logos)'!BX173</f>
        <v>145.34523157015968</v>
      </c>
      <c r="BY241" s="89">
        <f ca="1">'SaaS - Cohorts (Logos)'!BY37+'SaaS - Cohorts (Logos)'!BY105+'SaaS - Cohorts (Logos)'!BY173</f>
        <v>142.43832693875649</v>
      </c>
      <c r="BZ241" s="89">
        <f ca="1">'SaaS - Cohorts (Logos)'!BZ37+'SaaS - Cohorts (Logos)'!BZ105+'SaaS - Cohorts (Logos)'!BZ173</f>
        <v>139.58956039998134</v>
      </c>
      <c r="CA241" s="89">
        <f ca="1">'SaaS - Cohorts (Logos)'!CA37+'SaaS - Cohorts (Logos)'!CA105+'SaaS - Cohorts (Logos)'!CA173</f>
        <v>136.7977691919817</v>
      </c>
      <c r="CB241" s="89">
        <f ca="1">'SaaS - Cohorts (Logos)'!CB37+'SaaS - Cohorts (Logos)'!CB105+'SaaS - Cohorts (Logos)'!CB173</f>
        <v>134.06181380814209</v>
      </c>
      <c r="CC241" s="89">
        <f ca="1">'SaaS - Cohorts (Logos)'!CC37+'SaaS - Cohorts (Logos)'!CC105+'SaaS - Cohorts (Logos)'!CC173</f>
        <v>131.38057753197924</v>
      </c>
      <c r="CD241" s="89">
        <f ca="1">'SaaS - Cohorts (Logos)'!CD37+'SaaS - Cohorts (Logos)'!CD105+'SaaS - Cohorts (Logos)'!CD173</f>
        <v>128.75296598133966</v>
      </c>
      <c r="CE241" s="89">
        <f ca="1">'SaaS - Cohorts (Logos)'!CE37+'SaaS - Cohorts (Logos)'!CE105+'SaaS - Cohorts (Logos)'!CE173</f>
        <v>126.17790666171285</v>
      </c>
      <c r="CF241" s="89">
        <f ca="1">'SaaS - Cohorts (Logos)'!CF37+'SaaS - Cohorts (Logos)'!CF105+'SaaS - Cohorts (Logos)'!CF173</f>
        <v>123.65434852847859</v>
      </c>
      <c r="CG241" s="89">
        <f ca="1">'SaaS - Cohorts (Logos)'!CG37+'SaaS - Cohorts (Logos)'!CG105+'SaaS - Cohorts (Logos)'!CG173</f>
        <v>121.18126155790902</v>
      </c>
      <c r="CH241" s="89">
        <f ca="1">'SaaS - Cohorts (Logos)'!CH37+'SaaS - Cohorts (Logos)'!CH105+'SaaS - Cohorts (Logos)'!CH173</f>
        <v>118.75763632675086</v>
      </c>
      <c r="CI241" s="89">
        <f ca="1">'SaaS - Cohorts (Logos)'!CI37+'SaaS - Cohorts (Logos)'!CI105+'SaaS - Cohorts (Logos)'!CI173</f>
        <v>116.38248360021583</v>
      </c>
      <c r="CJ241" s="89">
        <f ca="1">'SaaS - Cohorts (Logos)'!CJ37+'SaaS - Cohorts (Logos)'!CJ105+'SaaS - Cohorts (Logos)'!CJ173</f>
        <v>114.05483392821151</v>
      </c>
      <c r="CK241" s="89">
        <f ca="1">'SaaS - Cohorts (Logos)'!CK37+'SaaS - Cohorts (Logos)'!CK105+'SaaS - Cohorts (Logos)'!CK173</f>
        <v>111.77373724964727</v>
      </c>
      <c r="CL241" s="89">
        <f ca="1">'SaaS - Cohorts (Logos)'!CL37+'SaaS - Cohorts (Logos)'!CL105+'SaaS - Cohorts (Logos)'!CL173</f>
        <v>109.53826250465433</v>
      </c>
      <c r="CM241" s="89">
        <f ca="1">'SaaS - Cohorts (Logos)'!CM37+'SaaS - Cohorts (Logos)'!CM105+'SaaS - Cohorts (Logos)'!CM173</f>
        <v>107.34749725456123</v>
      </c>
      <c r="CN241" s="89">
        <f ca="1">'SaaS - Cohorts (Logos)'!CN37+'SaaS - Cohorts (Logos)'!CN105+'SaaS - Cohorts (Logos)'!CN173</f>
        <v>105.20054730947001</v>
      </c>
      <c r="CO241" s="89">
        <f ca="1">'SaaS - Cohorts (Logos)'!CO37+'SaaS - Cohorts (Logos)'!CO105+'SaaS - Cohorts (Logos)'!CO173</f>
        <v>103.09653636328062</v>
      </c>
      <c r="CP241" s="89">
        <f ca="1">'SaaS - Cohorts (Logos)'!CP37+'SaaS - Cohorts (Logos)'!CP105+'SaaS - Cohorts (Logos)'!CP173</f>
        <v>101.034605636015</v>
      </c>
      <c r="CQ241" s="89">
        <f ca="1">'SaaS - Cohorts (Logos)'!CQ37+'SaaS - Cohorts (Logos)'!CQ105+'SaaS - Cohorts (Logos)'!CQ173</f>
        <v>99.013913523294704</v>
      </c>
      <c r="CR241" s="89">
        <f ca="1">'SaaS - Cohorts (Logos)'!CR37+'SaaS - Cohorts (Logos)'!CR105+'SaaS - Cohorts (Logos)'!CR173</f>
        <v>97.033635252828802</v>
      </c>
      <c r="CS241" s="89">
        <f ca="1">'SaaS - Cohorts (Logos)'!CS37+'SaaS - Cohorts (Logos)'!CS105+'SaaS - Cohorts (Logos)'!CS173</f>
        <v>95.092962547772245</v>
      </c>
      <c r="CT241" s="89">
        <f ca="1">'SaaS - Cohorts (Logos)'!CT37+'SaaS - Cohorts (Logos)'!CT105+'SaaS - Cohorts (Logos)'!CT173</f>
        <v>93.191103296816806</v>
      </c>
      <c r="CU241" s="89">
        <f ca="1">'SaaS - Cohorts (Logos)'!CU37+'SaaS - Cohorts (Logos)'!CU105+'SaaS - Cohorts (Logos)'!CU173</f>
        <v>91.327281230880473</v>
      </c>
      <c r="CV241" s="89">
        <f ca="1">'SaaS - Cohorts (Logos)'!CV37+'SaaS - Cohorts (Logos)'!CV105+'SaaS - Cohorts (Logos)'!CV173</f>
        <v>89.500735606262865</v>
      </c>
      <c r="CW241" s="89">
        <f ca="1">'SaaS - Cohorts (Logos)'!CW37+'SaaS - Cohorts (Logos)'!CW105+'SaaS - Cohorts (Logos)'!CW173</f>
        <v>87.710720894137594</v>
      </c>
      <c r="CX241" s="89">
        <f ca="1">'SaaS - Cohorts (Logos)'!CX37+'SaaS - Cohorts (Logos)'!CX105+'SaaS - Cohorts (Logos)'!CX173</f>
        <v>85.956506476254845</v>
      </c>
      <c r="CY241" s="89">
        <f ca="1">'SaaS - Cohorts (Logos)'!CY37+'SaaS - Cohorts (Logos)'!CY105+'SaaS - Cohorts (Logos)'!CY173</f>
        <v>84.237376346729747</v>
      </c>
      <c r="CZ241" s="89">
        <f ca="1">'SaaS - Cohorts (Logos)'!CZ37+'SaaS - Cohorts (Logos)'!CZ105+'SaaS - Cohorts (Logos)'!CZ173</f>
        <v>82.55262881979516</v>
      </c>
      <c r="DA241" s="89">
        <f ca="1">'SaaS - Cohorts (Logos)'!DA37+'SaaS - Cohorts (Logos)'!DA105+'SaaS - Cohorts (Logos)'!DA173</f>
        <v>80.901576243399234</v>
      </c>
      <c r="DB241" s="89">
        <f ca="1">'SaaS - Cohorts (Logos)'!DB37+'SaaS - Cohorts (Logos)'!DB105+'SaaS - Cohorts (Logos)'!DB173</f>
        <v>79.28354471853126</v>
      </c>
      <c r="DC241" s="89">
        <f ca="1">'SaaS - Cohorts (Logos)'!DC37+'SaaS - Cohorts (Logos)'!DC105+'SaaS - Cohorts (Logos)'!DC173</f>
        <v>77.697873824160652</v>
      </c>
      <c r="DD241" s="89">
        <f ca="1">'SaaS - Cohorts (Logos)'!DD37+'SaaS - Cohorts (Logos)'!DD105+'SaaS - Cohorts (Logos)'!DD173</f>
        <v>76.143916347677418</v>
      </c>
      <c r="DE241" s="89">
        <f ca="1">'SaaS - Cohorts (Logos)'!DE37+'SaaS - Cohorts (Logos)'!DE105+'SaaS - Cohorts (Logos)'!DE173</f>
        <v>74.621038020723873</v>
      </c>
      <c r="DF241" s="89">
        <f ca="1">'SaaS - Cohorts (Logos)'!DF37+'SaaS - Cohorts (Logos)'!DF105+'SaaS - Cohorts (Logos)'!DF173</f>
        <v>73.128617260309397</v>
      </c>
      <c r="DG241" s="89">
        <f ca="1">'SaaS - Cohorts (Logos)'!DG37+'SaaS - Cohorts (Logos)'!DG105+'SaaS - Cohorts (Logos)'!DG173</f>
        <v>71.666044915103214</v>
      </c>
      <c r="DH241" s="89">
        <f ca="1">'SaaS - Cohorts (Logos)'!DH37+'SaaS - Cohorts (Logos)'!DH105+'SaaS - Cohorts (Logos)'!DH173</f>
        <v>70.232724016801143</v>
      </c>
      <c r="DI241" s="89">
        <f ca="1">'SaaS - Cohorts (Logos)'!DI37+'SaaS - Cohorts (Logos)'!DI105+'SaaS - Cohorts (Logos)'!DI173</f>
        <v>68.828069536465122</v>
      </c>
      <c r="DJ241" s="89">
        <f ca="1">'SaaS - Cohorts (Logos)'!DJ37+'SaaS - Cohorts (Logos)'!DJ105+'SaaS - Cohorts (Logos)'!DJ173</f>
        <v>67.451508145735829</v>
      </c>
      <c r="DK241" s="89">
        <f ca="1">'SaaS - Cohorts (Logos)'!DK37+'SaaS - Cohorts (Logos)'!DK105+'SaaS - Cohorts (Logos)'!DK173</f>
        <v>66.1024779828211</v>
      </c>
      <c r="DL241" s="89">
        <f ca="1">'SaaS - Cohorts (Logos)'!DL37+'SaaS - Cohorts (Logos)'!DL105+'SaaS - Cohorts (Logos)'!DL173</f>
        <v>64.780428423164679</v>
      </c>
      <c r="DM241" s="89">
        <f ca="1">'SaaS - Cohorts (Logos)'!DM37+'SaaS - Cohorts (Logos)'!DM105+'SaaS - Cohorts (Logos)'!DM173</f>
        <v>63.484819854701385</v>
      </c>
      <c r="DN241" s="89">
        <f ca="1">'SaaS - Cohorts (Logos)'!DN37+'SaaS - Cohorts (Logos)'!DN105+'SaaS - Cohorts (Logos)'!DN173</f>
        <v>62.215123457607355</v>
      </c>
      <c r="DO241" s="89">
        <f ca="1">'SaaS - Cohorts (Logos)'!DO37+'SaaS - Cohorts (Logos)'!DO105+'SaaS - Cohorts (Logos)'!DO173</f>
        <v>60.970820988455209</v>
      </c>
      <c r="DP241" s="89">
        <f ca="1">'SaaS - Cohorts (Logos)'!DP37+'SaaS - Cohorts (Logos)'!DP105+'SaaS - Cohorts (Logos)'!DP173</f>
        <v>59.751404568686105</v>
      </c>
      <c r="DQ241" s="89">
        <f ca="1">'SaaS - Cohorts (Logos)'!DQ37+'SaaS - Cohorts (Logos)'!DQ105+'SaaS - Cohorts (Logos)'!DQ173</f>
        <v>58.556376477312384</v>
      </c>
      <c r="DR241" s="89">
        <f ca="1">'SaaS - Cohorts (Logos)'!DR37+'SaaS - Cohorts (Logos)'!DR105+'SaaS - Cohorts (Logos)'!DR173</f>
        <v>57.385248947766129</v>
      </c>
    </row>
    <row r="242" spans="2:122" ht="15.75" customHeight="1">
      <c r="B242" s="195">
        <v>43983</v>
      </c>
      <c r="BJ242" s="89"/>
      <c r="BK242" s="89">
        <f ca="1">'SaaS - Cohorts (Logos)'!BK38+'SaaS - Cohorts (Logos)'!BK106+'SaaS - Cohorts (Logos)'!BK174</f>
        <v>189</v>
      </c>
      <c r="BL242" s="89">
        <f ca="1">'SaaS - Cohorts (Logos)'!BL38+'SaaS - Cohorts (Logos)'!BL106+'SaaS - Cohorts (Logos)'!BL174</f>
        <v>185.21999999999997</v>
      </c>
      <c r="BM242" s="89">
        <f ca="1">'SaaS - Cohorts (Logos)'!BM38+'SaaS - Cohorts (Logos)'!BM106+'SaaS - Cohorts (Logos)'!BM174</f>
        <v>181.51560000000001</v>
      </c>
      <c r="BN242" s="89">
        <f ca="1">'SaaS - Cohorts (Logos)'!BN38+'SaaS - Cohorts (Logos)'!BN106+'SaaS - Cohorts (Logos)'!BN174</f>
        <v>177.885288</v>
      </c>
      <c r="BO242" s="89">
        <f ca="1">'SaaS - Cohorts (Logos)'!BO38+'SaaS - Cohorts (Logos)'!BO106+'SaaS - Cohorts (Logos)'!BO174</f>
        <v>174.32758223999997</v>
      </c>
      <c r="BP242" s="89">
        <f ca="1">'SaaS - Cohorts (Logos)'!BP38+'SaaS - Cohorts (Logos)'!BP106+'SaaS - Cohorts (Logos)'!BP174</f>
        <v>170.84103059520001</v>
      </c>
      <c r="BQ242" s="89">
        <f ca="1">'SaaS - Cohorts (Logos)'!BQ38+'SaaS - Cohorts (Logos)'!BQ106+'SaaS - Cohorts (Logos)'!BQ174</f>
        <v>167.42420998329598</v>
      </c>
      <c r="BR242" s="89">
        <f ca="1">'SaaS - Cohorts (Logos)'!BR38+'SaaS - Cohorts (Logos)'!BR106+'SaaS - Cohorts (Logos)'!BR174</f>
        <v>164.07572578363008</v>
      </c>
      <c r="BS242" s="89">
        <f ca="1">'SaaS - Cohorts (Logos)'!BS38+'SaaS - Cohorts (Logos)'!BS106+'SaaS - Cohorts (Logos)'!BS174</f>
        <v>160.79421126795748</v>
      </c>
      <c r="BT242" s="89">
        <f ca="1">'SaaS - Cohorts (Logos)'!BT38+'SaaS - Cohorts (Logos)'!BT106+'SaaS - Cohorts (Logos)'!BT174</f>
        <v>157.57832704259835</v>
      </c>
      <c r="BU242" s="89">
        <f ca="1">'SaaS - Cohorts (Logos)'!BU38+'SaaS - Cohorts (Logos)'!BU106+'SaaS - Cohorts (Logos)'!BU174</f>
        <v>154.42676050174637</v>
      </c>
      <c r="BV242" s="89">
        <f ca="1">'SaaS - Cohorts (Logos)'!BV38+'SaaS - Cohorts (Logos)'!BV106+'SaaS - Cohorts (Logos)'!BV174</f>
        <v>151.33822529171144</v>
      </c>
      <c r="BW242" s="89">
        <f ca="1">'SaaS - Cohorts (Logos)'!BW38+'SaaS - Cohorts (Logos)'!BW106+'SaaS - Cohorts (Logos)'!BW174</f>
        <v>148.31146078587722</v>
      </c>
      <c r="BX242" s="89">
        <f ca="1">'SaaS - Cohorts (Logos)'!BX38+'SaaS - Cohorts (Logos)'!BX106+'SaaS - Cohorts (Logos)'!BX174</f>
        <v>145.34523157015968</v>
      </c>
      <c r="BY242" s="89">
        <f ca="1">'SaaS - Cohorts (Logos)'!BY38+'SaaS - Cohorts (Logos)'!BY106+'SaaS - Cohorts (Logos)'!BY174</f>
        <v>142.43832693875649</v>
      </c>
      <c r="BZ242" s="89">
        <f ca="1">'SaaS - Cohorts (Logos)'!BZ38+'SaaS - Cohorts (Logos)'!BZ106+'SaaS - Cohorts (Logos)'!BZ174</f>
        <v>139.58956039998134</v>
      </c>
      <c r="CA242" s="89">
        <f ca="1">'SaaS - Cohorts (Logos)'!CA38+'SaaS - Cohorts (Logos)'!CA106+'SaaS - Cohorts (Logos)'!CA174</f>
        <v>136.7977691919817</v>
      </c>
      <c r="CB242" s="89">
        <f ca="1">'SaaS - Cohorts (Logos)'!CB38+'SaaS - Cohorts (Logos)'!CB106+'SaaS - Cohorts (Logos)'!CB174</f>
        <v>134.06181380814209</v>
      </c>
      <c r="CC242" s="89">
        <f ca="1">'SaaS - Cohorts (Logos)'!CC38+'SaaS - Cohorts (Logos)'!CC106+'SaaS - Cohorts (Logos)'!CC174</f>
        <v>131.38057753197924</v>
      </c>
      <c r="CD242" s="89">
        <f ca="1">'SaaS - Cohorts (Logos)'!CD38+'SaaS - Cohorts (Logos)'!CD106+'SaaS - Cohorts (Logos)'!CD174</f>
        <v>128.75296598133966</v>
      </c>
      <c r="CE242" s="89">
        <f ca="1">'SaaS - Cohorts (Logos)'!CE38+'SaaS - Cohorts (Logos)'!CE106+'SaaS - Cohorts (Logos)'!CE174</f>
        <v>126.17790666171285</v>
      </c>
      <c r="CF242" s="89">
        <f ca="1">'SaaS - Cohorts (Logos)'!CF38+'SaaS - Cohorts (Logos)'!CF106+'SaaS - Cohorts (Logos)'!CF174</f>
        <v>123.65434852847859</v>
      </c>
      <c r="CG242" s="89">
        <f ca="1">'SaaS - Cohorts (Logos)'!CG38+'SaaS - Cohorts (Logos)'!CG106+'SaaS - Cohorts (Logos)'!CG174</f>
        <v>121.18126155790902</v>
      </c>
      <c r="CH242" s="89">
        <f ca="1">'SaaS - Cohorts (Logos)'!CH38+'SaaS - Cohorts (Logos)'!CH106+'SaaS - Cohorts (Logos)'!CH174</f>
        <v>118.75763632675086</v>
      </c>
      <c r="CI242" s="89">
        <f ca="1">'SaaS - Cohorts (Logos)'!CI38+'SaaS - Cohorts (Logos)'!CI106+'SaaS - Cohorts (Logos)'!CI174</f>
        <v>116.38248360021583</v>
      </c>
      <c r="CJ242" s="89">
        <f ca="1">'SaaS - Cohorts (Logos)'!CJ38+'SaaS - Cohorts (Logos)'!CJ106+'SaaS - Cohorts (Logos)'!CJ174</f>
        <v>114.05483392821151</v>
      </c>
      <c r="CK242" s="89">
        <f ca="1">'SaaS - Cohorts (Logos)'!CK38+'SaaS - Cohorts (Logos)'!CK106+'SaaS - Cohorts (Logos)'!CK174</f>
        <v>111.77373724964727</v>
      </c>
      <c r="CL242" s="89">
        <f ca="1">'SaaS - Cohorts (Logos)'!CL38+'SaaS - Cohorts (Logos)'!CL106+'SaaS - Cohorts (Logos)'!CL174</f>
        <v>109.53826250465433</v>
      </c>
      <c r="CM242" s="89">
        <f ca="1">'SaaS - Cohorts (Logos)'!CM38+'SaaS - Cohorts (Logos)'!CM106+'SaaS - Cohorts (Logos)'!CM174</f>
        <v>107.34749725456123</v>
      </c>
      <c r="CN242" s="89">
        <f ca="1">'SaaS - Cohorts (Logos)'!CN38+'SaaS - Cohorts (Logos)'!CN106+'SaaS - Cohorts (Logos)'!CN174</f>
        <v>105.20054730947001</v>
      </c>
      <c r="CO242" s="89">
        <f ca="1">'SaaS - Cohorts (Logos)'!CO38+'SaaS - Cohorts (Logos)'!CO106+'SaaS - Cohorts (Logos)'!CO174</f>
        <v>103.09653636328062</v>
      </c>
      <c r="CP242" s="89">
        <f ca="1">'SaaS - Cohorts (Logos)'!CP38+'SaaS - Cohorts (Logos)'!CP106+'SaaS - Cohorts (Logos)'!CP174</f>
        <v>101.034605636015</v>
      </c>
      <c r="CQ242" s="89">
        <f ca="1">'SaaS - Cohorts (Logos)'!CQ38+'SaaS - Cohorts (Logos)'!CQ106+'SaaS - Cohorts (Logos)'!CQ174</f>
        <v>99.013913523294704</v>
      </c>
      <c r="CR242" s="89">
        <f ca="1">'SaaS - Cohorts (Logos)'!CR38+'SaaS - Cohorts (Logos)'!CR106+'SaaS - Cohorts (Logos)'!CR174</f>
        <v>97.033635252828802</v>
      </c>
      <c r="CS242" s="89">
        <f ca="1">'SaaS - Cohorts (Logos)'!CS38+'SaaS - Cohorts (Logos)'!CS106+'SaaS - Cohorts (Logos)'!CS174</f>
        <v>95.092962547772245</v>
      </c>
      <c r="CT242" s="89">
        <f ca="1">'SaaS - Cohorts (Logos)'!CT38+'SaaS - Cohorts (Logos)'!CT106+'SaaS - Cohorts (Logos)'!CT174</f>
        <v>93.191103296816806</v>
      </c>
      <c r="CU242" s="89">
        <f ca="1">'SaaS - Cohorts (Logos)'!CU38+'SaaS - Cohorts (Logos)'!CU106+'SaaS - Cohorts (Logos)'!CU174</f>
        <v>91.327281230880473</v>
      </c>
      <c r="CV242" s="89">
        <f ca="1">'SaaS - Cohorts (Logos)'!CV38+'SaaS - Cohorts (Logos)'!CV106+'SaaS - Cohorts (Logos)'!CV174</f>
        <v>89.500735606262865</v>
      </c>
      <c r="CW242" s="89">
        <f ca="1">'SaaS - Cohorts (Logos)'!CW38+'SaaS - Cohorts (Logos)'!CW106+'SaaS - Cohorts (Logos)'!CW174</f>
        <v>87.710720894137594</v>
      </c>
      <c r="CX242" s="89">
        <f ca="1">'SaaS - Cohorts (Logos)'!CX38+'SaaS - Cohorts (Logos)'!CX106+'SaaS - Cohorts (Logos)'!CX174</f>
        <v>85.956506476254845</v>
      </c>
      <c r="CY242" s="89">
        <f ca="1">'SaaS - Cohorts (Logos)'!CY38+'SaaS - Cohorts (Logos)'!CY106+'SaaS - Cohorts (Logos)'!CY174</f>
        <v>84.237376346729747</v>
      </c>
      <c r="CZ242" s="89">
        <f ca="1">'SaaS - Cohorts (Logos)'!CZ38+'SaaS - Cohorts (Logos)'!CZ106+'SaaS - Cohorts (Logos)'!CZ174</f>
        <v>82.55262881979516</v>
      </c>
      <c r="DA242" s="89">
        <f ca="1">'SaaS - Cohorts (Logos)'!DA38+'SaaS - Cohorts (Logos)'!DA106+'SaaS - Cohorts (Logos)'!DA174</f>
        <v>80.901576243399234</v>
      </c>
      <c r="DB242" s="89">
        <f ca="1">'SaaS - Cohorts (Logos)'!DB38+'SaaS - Cohorts (Logos)'!DB106+'SaaS - Cohorts (Logos)'!DB174</f>
        <v>79.28354471853126</v>
      </c>
      <c r="DC242" s="89">
        <f ca="1">'SaaS - Cohorts (Logos)'!DC38+'SaaS - Cohorts (Logos)'!DC106+'SaaS - Cohorts (Logos)'!DC174</f>
        <v>77.697873824160652</v>
      </c>
      <c r="DD242" s="89">
        <f ca="1">'SaaS - Cohorts (Logos)'!DD38+'SaaS - Cohorts (Logos)'!DD106+'SaaS - Cohorts (Logos)'!DD174</f>
        <v>76.143916347677418</v>
      </c>
      <c r="DE242" s="89">
        <f ca="1">'SaaS - Cohorts (Logos)'!DE38+'SaaS - Cohorts (Logos)'!DE106+'SaaS - Cohorts (Logos)'!DE174</f>
        <v>74.621038020723873</v>
      </c>
      <c r="DF242" s="89">
        <f ca="1">'SaaS - Cohorts (Logos)'!DF38+'SaaS - Cohorts (Logos)'!DF106+'SaaS - Cohorts (Logos)'!DF174</f>
        <v>73.128617260309397</v>
      </c>
      <c r="DG242" s="89">
        <f ca="1">'SaaS - Cohorts (Logos)'!DG38+'SaaS - Cohorts (Logos)'!DG106+'SaaS - Cohorts (Logos)'!DG174</f>
        <v>71.666044915103214</v>
      </c>
      <c r="DH242" s="89">
        <f ca="1">'SaaS - Cohorts (Logos)'!DH38+'SaaS - Cohorts (Logos)'!DH106+'SaaS - Cohorts (Logos)'!DH174</f>
        <v>70.232724016801143</v>
      </c>
      <c r="DI242" s="89">
        <f ca="1">'SaaS - Cohorts (Logos)'!DI38+'SaaS - Cohorts (Logos)'!DI106+'SaaS - Cohorts (Logos)'!DI174</f>
        <v>68.828069536465122</v>
      </c>
      <c r="DJ242" s="89">
        <f ca="1">'SaaS - Cohorts (Logos)'!DJ38+'SaaS - Cohorts (Logos)'!DJ106+'SaaS - Cohorts (Logos)'!DJ174</f>
        <v>67.451508145735829</v>
      </c>
      <c r="DK242" s="89">
        <f ca="1">'SaaS - Cohorts (Logos)'!DK38+'SaaS - Cohorts (Logos)'!DK106+'SaaS - Cohorts (Logos)'!DK174</f>
        <v>66.1024779828211</v>
      </c>
      <c r="DL242" s="89">
        <f ca="1">'SaaS - Cohorts (Logos)'!DL38+'SaaS - Cohorts (Logos)'!DL106+'SaaS - Cohorts (Logos)'!DL174</f>
        <v>64.780428423164679</v>
      </c>
      <c r="DM242" s="89">
        <f ca="1">'SaaS - Cohorts (Logos)'!DM38+'SaaS - Cohorts (Logos)'!DM106+'SaaS - Cohorts (Logos)'!DM174</f>
        <v>63.484819854701385</v>
      </c>
      <c r="DN242" s="89">
        <f ca="1">'SaaS - Cohorts (Logos)'!DN38+'SaaS - Cohorts (Logos)'!DN106+'SaaS - Cohorts (Logos)'!DN174</f>
        <v>62.215123457607355</v>
      </c>
      <c r="DO242" s="89">
        <f ca="1">'SaaS - Cohorts (Logos)'!DO38+'SaaS - Cohorts (Logos)'!DO106+'SaaS - Cohorts (Logos)'!DO174</f>
        <v>60.970820988455209</v>
      </c>
      <c r="DP242" s="89">
        <f ca="1">'SaaS - Cohorts (Logos)'!DP38+'SaaS - Cohorts (Logos)'!DP106+'SaaS - Cohorts (Logos)'!DP174</f>
        <v>59.751404568686105</v>
      </c>
      <c r="DQ242" s="89">
        <f ca="1">'SaaS - Cohorts (Logos)'!DQ38+'SaaS - Cohorts (Logos)'!DQ106+'SaaS - Cohorts (Logos)'!DQ174</f>
        <v>58.556376477312384</v>
      </c>
      <c r="DR242" s="89">
        <f ca="1">'SaaS - Cohorts (Logos)'!DR38+'SaaS - Cohorts (Logos)'!DR106+'SaaS - Cohorts (Logos)'!DR174</f>
        <v>57.385248947766129</v>
      </c>
    </row>
    <row r="243" spans="2:122" ht="15.75" customHeight="1">
      <c r="B243" s="195">
        <v>44013</v>
      </c>
      <c r="BJ243" s="89"/>
      <c r="BK243" s="89">
        <f ca="1">'SaaS - Cohorts (Logos)'!BK39+'SaaS - Cohorts (Logos)'!BK107+'SaaS - Cohorts (Logos)'!BK175</f>
        <v>217</v>
      </c>
      <c r="BL243" s="89">
        <f ca="1">'SaaS - Cohorts (Logos)'!BL39+'SaaS - Cohorts (Logos)'!BL107+'SaaS - Cohorts (Logos)'!BL175</f>
        <v>212.66</v>
      </c>
      <c r="BM243" s="89">
        <f ca="1">'SaaS - Cohorts (Logos)'!BM39+'SaaS - Cohorts (Logos)'!BM107+'SaaS - Cohorts (Logos)'!BM175</f>
        <v>208.40679999999998</v>
      </c>
      <c r="BN243" s="89">
        <f ca="1">'SaaS - Cohorts (Logos)'!BN39+'SaaS - Cohorts (Logos)'!BN107+'SaaS - Cohorts (Logos)'!BN175</f>
        <v>204.23866399999997</v>
      </c>
      <c r="BO243" s="89">
        <f ca="1">'SaaS - Cohorts (Logos)'!BO39+'SaaS - Cohorts (Logos)'!BO107+'SaaS - Cohorts (Logos)'!BO175</f>
        <v>200.15389071999999</v>
      </c>
      <c r="BP243" s="89">
        <f ca="1">'SaaS - Cohorts (Logos)'!BP39+'SaaS - Cohorts (Logos)'!BP107+'SaaS - Cohorts (Logos)'!BP175</f>
        <v>196.15081290559999</v>
      </c>
      <c r="BQ243" s="89">
        <f ca="1">'SaaS - Cohorts (Logos)'!BQ39+'SaaS - Cohorts (Logos)'!BQ107+'SaaS - Cohorts (Logos)'!BQ175</f>
        <v>192.22779664748799</v>
      </c>
      <c r="BR243" s="89">
        <f ca="1">'SaaS - Cohorts (Logos)'!BR39+'SaaS - Cohorts (Logos)'!BR107+'SaaS - Cohorts (Logos)'!BR175</f>
        <v>188.38324071453823</v>
      </c>
      <c r="BS243" s="89">
        <f ca="1">'SaaS - Cohorts (Logos)'!BS39+'SaaS - Cohorts (Logos)'!BS107+'SaaS - Cohorts (Logos)'!BS175</f>
        <v>184.61557590024745</v>
      </c>
      <c r="BT243" s="89">
        <f ca="1">'SaaS - Cohorts (Logos)'!BT39+'SaaS - Cohorts (Logos)'!BT107+'SaaS - Cohorts (Logos)'!BT175</f>
        <v>180.92326438224254</v>
      </c>
      <c r="BU243" s="89">
        <f ca="1">'SaaS - Cohorts (Logos)'!BU39+'SaaS - Cohorts (Logos)'!BU107+'SaaS - Cohorts (Logos)'!BU175</f>
        <v>177.30479909459771</v>
      </c>
      <c r="BV243" s="89">
        <f ca="1">'SaaS - Cohorts (Logos)'!BV39+'SaaS - Cohorts (Logos)'!BV107+'SaaS - Cohorts (Logos)'!BV175</f>
        <v>173.75870311270575</v>
      </c>
      <c r="BW243" s="89">
        <f ca="1">'SaaS - Cohorts (Logos)'!BW39+'SaaS - Cohorts (Logos)'!BW107+'SaaS - Cohorts (Logos)'!BW175</f>
        <v>170.28352905045162</v>
      </c>
      <c r="BX243" s="89">
        <f ca="1">'SaaS - Cohorts (Logos)'!BX39+'SaaS - Cohorts (Logos)'!BX107+'SaaS - Cohorts (Logos)'!BX175</f>
        <v>166.8778584694426</v>
      </c>
      <c r="BY243" s="89">
        <f ca="1">'SaaS - Cohorts (Logos)'!BY39+'SaaS - Cohorts (Logos)'!BY107+'SaaS - Cohorts (Logos)'!BY175</f>
        <v>163.54030130005376</v>
      </c>
      <c r="BZ243" s="89">
        <f ca="1">'SaaS - Cohorts (Logos)'!BZ39+'SaaS - Cohorts (Logos)'!BZ107+'SaaS - Cohorts (Logos)'!BZ175</f>
        <v>160.26949527405267</v>
      </c>
      <c r="CA243" s="89">
        <f ca="1">'SaaS - Cohorts (Logos)'!CA39+'SaaS - Cohorts (Logos)'!CA107+'SaaS - Cohorts (Logos)'!CA175</f>
        <v>157.06410536857163</v>
      </c>
      <c r="CB243" s="89">
        <f ca="1">'SaaS - Cohorts (Logos)'!CB39+'SaaS - Cohorts (Logos)'!CB107+'SaaS - Cohorts (Logos)'!CB175</f>
        <v>153.92282326120019</v>
      </c>
      <c r="CC243" s="89">
        <f ca="1">'SaaS - Cohorts (Logos)'!CC39+'SaaS - Cohorts (Logos)'!CC107+'SaaS - Cohorts (Logos)'!CC175</f>
        <v>150.84436679597619</v>
      </c>
      <c r="CD243" s="89">
        <f ca="1">'SaaS - Cohorts (Logos)'!CD39+'SaaS - Cohorts (Logos)'!CD107+'SaaS - Cohorts (Logos)'!CD175</f>
        <v>147.82747946005665</v>
      </c>
      <c r="CE243" s="89">
        <f ca="1">'SaaS - Cohorts (Logos)'!CE39+'SaaS - Cohorts (Logos)'!CE107+'SaaS - Cohorts (Logos)'!CE175</f>
        <v>144.87092987085552</v>
      </c>
      <c r="CF243" s="89">
        <f ca="1">'SaaS - Cohorts (Logos)'!CF39+'SaaS - Cohorts (Logos)'!CF107+'SaaS - Cohorts (Logos)'!CF175</f>
        <v>141.97351127343842</v>
      </c>
      <c r="CG243" s="89">
        <f ca="1">'SaaS - Cohorts (Logos)'!CG39+'SaaS - Cohorts (Logos)'!CG107+'SaaS - Cohorts (Logos)'!CG175</f>
        <v>139.13404104796965</v>
      </c>
      <c r="CH243" s="89">
        <f ca="1">'SaaS - Cohorts (Logos)'!CH39+'SaaS - Cohorts (Logos)'!CH107+'SaaS - Cohorts (Logos)'!CH175</f>
        <v>136.35136022701028</v>
      </c>
      <c r="CI243" s="89">
        <f ca="1">'SaaS - Cohorts (Logos)'!CI39+'SaaS - Cohorts (Logos)'!CI107+'SaaS - Cohorts (Logos)'!CI175</f>
        <v>133.62433302247007</v>
      </c>
      <c r="CJ243" s="89">
        <f ca="1">'SaaS - Cohorts (Logos)'!CJ39+'SaaS - Cohorts (Logos)'!CJ107+'SaaS - Cohorts (Logos)'!CJ175</f>
        <v>130.95184636202066</v>
      </c>
      <c r="CK243" s="89">
        <f ca="1">'SaaS - Cohorts (Logos)'!CK39+'SaaS - Cohorts (Logos)'!CK107+'SaaS - Cohorts (Logos)'!CK175</f>
        <v>128.33280943478024</v>
      </c>
      <c r="CL243" s="89">
        <f ca="1">'SaaS - Cohorts (Logos)'!CL39+'SaaS - Cohorts (Logos)'!CL107+'SaaS - Cohorts (Logos)'!CL175</f>
        <v>125.76615324608463</v>
      </c>
      <c r="CM243" s="89">
        <f ca="1">'SaaS - Cohorts (Logos)'!CM39+'SaaS - Cohorts (Logos)'!CM107+'SaaS - Cohorts (Logos)'!CM175</f>
        <v>123.25083018116294</v>
      </c>
      <c r="CN243" s="89">
        <f ca="1">'SaaS - Cohorts (Logos)'!CN39+'SaaS - Cohorts (Logos)'!CN107+'SaaS - Cohorts (Logos)'!CN175</f>
        <v>120.78581357753968</v>
      </c>
      <c r="CO243" s="89">
        <f ca="1">'SaaS - Cohorts (Logos)'!CO39+'SaaS - Cohorts (Logos)'!CO107+'SaaS - Cohorts (Logos)'!CO175</f>
        <v>118.37009730598889</v>
      </c>
      <c r="CP243" s="89">
        <f ca="1">'SaaS - Cohorts (Logos)'!CP39+'SaaS - Cohorts (Logos)'!CP107+'SaaS - Cohorts (Logos)'!CP175</f>
        <v>116.00269535986912</v>
      </c>
      <c r="CQ243" s="89">
        <f ca="1">'SaaS - Cohorts (Logos)'!CQ39+'SaaS - Cohorts (Logos)'!CQ107+'SaaS - Cohorts (Logos)'!CQ175</f>
        <v>113.68264145267175</v>
      </c>
      <c r="CR243" s="89">
        <f ca="1">'SaaS - Cohorts (Logos)'!CR39+'SaaS - Cohorts (Logos)'!CR107+'SaaS - Cohorts (Logos)'!CR175</f>
        <v>111.40898862361831</v>
      </c>
      <c r="CS243" s="89">
        <f ca="1">'SaaS - Cohorts (Logos)'!CS39+'SaaS - Cohorts (Logos)'!CS107+'SaaS - Cohorts (Logos)'!CS175</f>
        <v>109.18080885114594</v>
      </c>
      <c r="CT243" s="89">
        <f ca="1">'SaaS - Cohorts (Logos)'!CT39+'SaaS - Cohorts (Logos)'!CT107+'SaaS - Cohorts (Logos)'!CT175</f>
        <v>106.99719267412303</v>
      </c>
      <c r="CU243" s="89">
        <f ca="1">'SaaS - Cohorts (Logos)'!CU39+'SaaS - Cohorts (Logos)'!CU107+'SaaS - Cohorts (Logos)'!CU175</f>
        <v>104.85724882064056</v>
      </c>
      <c r="CV243" s="89">
        <f ca="1">'SaaS - Cohorts (Logos)'!CV39+'SaaS - Cohorts (Logos)'!CV107+'SaaS - Cohorts (Logos)'!CV175</f>
        <v>102.76010384422774</v>
      </c>
      <c r="CW243" s="89">
        <f ca="1">'SaaS - Cohorts (Logos)'!CW39+'SaaS - Cohorts (Logos)'!CW107+'SaaS - Cohorts (Logos)'!CW175</f>
        <v>100.70490176734319</v>
      </c>
      <c r="CX243" s="89">
        <f ca="1">'SaaS - Cohorts (Logos)'!CX39+'SaaS - Cohorts (Logos)'!CX107+'SaaS - Cohorts (Logos)'!CX175</f>
        <v>98.69080373199634</v>
      </c>
      <c r="CY243" s="89">
        <f ca="1">'SaaS - Cohorts (Logos)'!CY39+'SaaS - Cohorts (Logos)'!CY107+'SaaS - Cohorts (Logos)'!CY175</f>
        <v>96.716987657356412</v>
      </c>
      <c r="CZ243" s="89">
        <f ca="1">'SaaS - Cohorts (Logos)'!CZ39+'SaaS - Cohorts (Logos)'!CZ107+'SaaS - Cohorts (Logos)'!CZ175</f>
        <v>94.782647904209298</v>
      </c>
      <c r="DA243" s="89">
        <f ca="1">'SaaS - Cohorts (Logos)'!DA39+'SaaS - Cohorts (Logos)'!DA107+'SaaS - Cohorts (Logos)'!DA175</f>
        <v>92.886994946125128</v>
      </c>
      <c r="DB243" s="89">
        <f ca="1">'SaaS - Cohorts (Logos)'!DB39+'SaaS - Cohorts (Logos)'!DB107+'SaaS - Cohorts (Logos)'!DB175</f>
        <v>91.029255047202625</v>
      </c>
      <c r="DC243" s="89">
        <f ca="1">'SaaS - Cohorts (Logos)'!DC39+'SaaS - Cohorts (Logos)'!DC107+'SaaS - Cohorts (Logos)'!DC175</f>
        <v>89.208669946258567</v>
      </c>
      <c r="DD243" s="89">
        <f ca="1">'SaaS - Cohorts (Logos)'!DD39+'SaaS - Cohorts (Logos)'!DD107+'SaaS - Cohorts (Logos)'!DD175</f>
        <v>87.424496547333391</v>
      </c>
      <c r="DE243" s="89">
        <f ca="1">'SaaS - Cohorts (Logos)'!DE39+'SaaS - Cohorts (Logos)'!DE107+'SaaS - Cohorts (Logos)'!DE175</f>
        <v>85.676006616386715</v>
      </c>
      <c r="DF243" s="89">
        <f ca="1">'SaaS - Cohorts (Logos)'!DF39+'SaaS - Cohorts (Logos)'!DF107+'SaaS - Cohorts (Logos)'!DF175</f>
        <v>83.962486484058985</v>
      </c>
      <c r="DG243" s="89">
        <f ca="1">'SaaS - Cohorts (Logos)'!DG39+'SaaS - Cohorts (Logos)'!DG107+'SaaS - Cohorts (Logos)'!DG175</f>
        <v>82.28323675437781</v>
      </c>
      <c r="DH243" s="89">
        <f ca="1">'SaaS - Cohorts (Logos)'!DH39+'SaaS - Cohorts (Logos)'!DH107+'SaaS - Cohorts (Logos)'!DH175</f>
        <v>80.637572019290261</v>
      </c>
      <c r="DI243" s="89">
        <f ca="1">'SaaS - Cohorts (Logos)'!DI39+'SaaS - Cohorts (Logos)'!DI107+'SaaS - Cohorts (Logos)'!DI175</f>
        <v>79.024820578904439</v>
      </c>
      <c r="DJ243" s="89">
        <f ca="1">'SaaS - Cohorts (Logos)'!DJ39+'SaaS - Cohorts (Logos)'!DJ107+'SaaS - Cohorts (Logos)'!DJ175</f>
        <v>77.444324167326371</v>
      </c>
      <c r="DK243" s="89">
        <f ca="1">'SaaS - Cohorts (Logos)'!DK39+'SaaS - Cohorts (Logos)'!DK107+'SaaS - Cohorts (Logos)'!DK175</f>
        <v>75.895437683979821</v>
      </c>
      <c r="DL243" s="89">
        <f ca="1">'SaaS - Cohorts (Logos)'!DL39+'SaaS - Cohorts (Logos)'!DL107+'SaaS - Cohorts (Logos)'!DL175</f>
        <v>74.377528930300244</v>
      </c>
      <c r="DM243" s="89">
        <f ca="1">'SaaS - Cohorts (Logos)'!DM39+'SaaS - Cohorts (Logos)'!DM107+'SaaS - Cohorts (Logos)'!DM175</f>
        <v>72.889978351694239</v>
      </c>
      <c r="DN243" s="89">
        <f ca="1">'SaaS - Cohorts (Logos)'!DN39+'SaaS - Cohorts (Logos)'!DN107+'SaaS - Cohorts (Logos)'!DN175</f>
        <v>71.432178784660351</v>
      </c>
      <c r="DO243" s="89">
        <f ca="1">'SaaS - Cohorts (Logos)'!DO39+'SaaS - Cohorts (Logos)'!DO107+'SaaS - Cohorts (Logos)'!DO175</f>
        <v>70.003535208967136</v>
      </c>
      <c r="DP243" s="89">
        <f ca="1">'SaaS - Cohorts (Logos)'!DP39+'SaaS - Cohorts (Logos)'!DP107+'SaaS - Cohorts (Logos)'!DP175</f>
        <v>68.603464504787794</v>
      </c>
      <c r="DQ243" s="89">
        <f ca="1">'SaaS - Cohorts (Logos)'!DQ39+'SaaS - Cohorts (Logos)'!DQ107+'SaaS - Cohorts (Logos)'!DQ175</f>
        <v>67.231395214692043</v>
      </c>
      <c r="DR243" s="89">
        <f ca="1">'SaaS - Cohorts (Logos)'!DR39+'SaaS - Cohorts (Logos)'!DR107+'SaaS - Cohorts (Logos)'!DR175</f>
        <v>65.886767310398199</v>
      </c>
    </row>
    <row r="244" spans="2:122" ht="15.75" customHeight="1">
      <c r="B244" s="195">
        <v>44044</v>
      </c>
      <c r="BJ244" s="89"/>
      <c r="BK244" s="89">
        <f ca="1">'SaaS - Cohorts (Logos)'!BK40+'SaaS - Cohorts (Logos)'!BK108+'SaaS - Cohorts (Logos)'!BK176</f>
        <v>244.99999999999994</v>
      </c>
      <c r="BL244" s="89">
        <f ca="1">'SaaS - Cohorts (Logos)'!BL40+'SaaS - Cohorts (Logos)'!BL108+'SaaS - Cohorts (Logos)'!BL176</f>
        <v>240.09999999999997</v>
      </c>
      <c r="BM244" s="89">
        <f ca="1">'SaaS - Cohorts (Logos)'!BM40+'SaaS - Cohorts (Logos)'!BM108+'SaaS - Cohorts (Logos)'!BM176</f>
        <v>235.29799999999997</v>
      </c>
      <c r="BN244" s="89">
        <f ca="1">'SaaS - Cohorts (Logos)'!BN40+'SaaS - Cohorts (Logos)'!BN108+'SaaS - Cohorts (Logos)'!BN176</f>
        <v>230.59203999999997</v>
      </c>
      <c r="BO244" s="89">
        <f ca="1">'SaaS - Cohorts (Logos)'!BO40+'SaaS - Cohorts (Logos)'!BO108+'SaaS - Cohorts (Logos)'!BO176</f>
        <v>225.98019919999999</v>
      </c>
      <c r="BP244" s="89">
        <f ca="1">'SaaS - Cohorts (Logos)'!BP40+'SaaS - Cohorts (Logos)'!BP108+'SaaS - Cohorts (Logos)'!BP176</f>
        <v>221.46059521599997</v>
      </c>
      <c r="BQ244" s="89">
        <f ca="1">'SaaS - Cohorts (Logos)'!BQ40+'SaaS - Cohorts (Logos)'!BQ108+'SaaS - Cohorts (Logos)'!BQ176</f>
        <v>217.03138331167997</v>
      </c>
      <c r="BR244" s="89">
        <f ca="1">'SaaS - Cohorts (Logos)'!BR40+'SaaS - Cohorts (Logos)'!BR108+'SaaS - Cohorts (Logos)'!BR176</f>
        <v>212.69075564544639</v>
      </c>
      <c r="BS244" s="89">
        <f ca="1">'SaaS - Cohorts (Logos)'!BS40+'SaaS - Cohorts (Logos)'!BS108+'SaaS - Cohorts (Logos)'!BS176</f>
        <v>208.43694053253742</v>
      </c>
      <c r="BT244" s="89">
        <f ca="1">'SaaS - Cohorts (Logos)'!BT40+'SaaS - Cohorts (Logos)'!BT108+'SaaS - Cohorts (Logos)'!BT176</f>
        <v>204.26820172188667</v>
      </c>
      <c r="BU244" s="89">
        <f ca="1">'SaaS - Cohorts (Logos)'!BU40+'SaaS - Cohorts (Logos)'!BU108+'SaaS - Cohorts (Logos)'!BU176</f>
        <v>200.18283768744894</v>
      </c>
      <c r="BV244" s="89">
        <f ca="1">'SaaS - Cohorts (Logos)'!BV40+'SaaS - Cohorts (Logos)'!BV108+'SaaS - Cohorts (Logos)'!BV176</f>
        <v>196.17918093369997</v>
      </c>
      <c r="BW244" s="89">
        <f ca="1">'SaaS - Cohorts (Logos)'!BW40+'SaaS - Cohorts (Logos)'!BW108+'SaaS - Cohorts (Logos)'!BW176</f>
        <v>192.25559731502599</v>
      </c>
      <c r="BX244" s="89">
        <f ca="1">'SaaS - Cohorts (Logos)'!BX40+'SaaS - Cohorts (Logos)'!BX108+'SaaS - Cohorts (Logos)'!BX176</f>
        <v>188.41048536872549</v>
      </c>
      <c r="BY244" s="89">
        <f ca="1">'SaaS - Cohorts (Logos)'!BY40+'SaaS - Cohorts (Logos)'!BY108+'SaaS - Cohorts (Logos)'!BY176</f>
        <v>184.64227566135096</v>
      </c>
      <c r="BZ244" s="89">
        <f ca="1">'SaaS - Cohorts (Logos)'!BZ40+'SaaS - Cohorts (Logos)'!BZ108+'SaaS - Cohorts (Logos)'!BZ176</f>
        <v>180.94943014812395</v>
      </c>
      <c r="CA244" s="89">
        <f ca="1">'SaaS - Cohorts (Logos)'!CA40+'SaaS - Cohorts (Logos)'!CA108+'SaaS - Cohorts (Logos)'!CA176</f>
        <v>177.33044154516148</v>
      </c>
      <c r="CB244" s="89">
        <f ca="1">'SaaS - Cohorts (Logos)'!CB40+'SaaS - Cohorts (Logos)'!CB108+'SaaS - Cohorts (Logos)'!CB176</f>
        <v>173.78383271425827</v>
      </c>
      <c r="CC244" s="89">
        <f ca="1">'SaaS - Cohorts (Logos)'!CC40+'SaaS - Cohorts (Logos)'!CC108+'SaaS - Cohorts (Logos)'!CC176</f>
        <v>170.3081560599731</v>
      </c>
      <c r="CD244" s="89">
        <f ca="1">'SaaS - Cohorts (Logos)'!CD40+'SaaS - Cohorts (Logos)'!CD108+'SaaS - Cohorts (Logos)'!CD176</f>
        <v>166.90199293877362</v>
      </c>
      <c r="CE244" s="89">
        <f ca="1">'SaaS - Cohorts (Logos)'!CE40+'SaaS - Cohorts (Logos)'!CE108+'SaaS - Cohorts (Logos)'!CE176</f>
        <v>163.56395307999816</v>
      </c>
      <c r="CF244" s="89">
        <f ca="1">'SaaS - Cohorts (Logos)'!CF40+'SaaS - Cohorts (Logos)'!CF108+'SaaS - Cohorts (Logos)'!CF176</f>
        <v>160.29267401839823</v>
      </c>
      <c r="CG244" s="89">
        <f ca="1">'SaaS - Cohorts (Logos)'!CG40+'SaaS - Cohorts (Logos)'!CG108+'SaaS - Cohorts (Logos)'!CG176</f>
        <v>157.08682053803025</v>
      </c>
      <c r="CH244" s="89">
        <f ca="1">'SaaS - Cohorts (Logos)'!CH40+'SaaS - Cohorts (Logos)'!CH108+'SaaS - Cohorts (Logos)'!CH176</f>
        <v>153.94508412726964</v>
      </c>
      <c r="CI244" s="89">
        <f ca="1">'SaaS - Cohorts (Logos)'!CI40+'SaaS - Cohorts (Logos)'!CI108+'SaaS - Cohorts (Logos)'!CI176</f>
        <v>150.86618244472425</v>
      </c>
      <c r="CJ244" s="89">
        <f ca="1">'SaaS - Cohorts (Logos)'!CJ40+'SaaS - Cohorts (Logos)'!CJ108+'SaaS - Cohorts (Logos)'!CJ176</f>
        <v>147.84885879582978</v>
      </c>
      <c r="CK244" s="89">
        <f ca="1">'SaaS - Cohorts (Logos)'!CK40+'SaaS - Cohorts (Logos)'!CK108+'SaaS - Cohorts (Logos)'!CK176</f>
        <v>144.89188161991316</v>
      </c>
      <c r="CL244" s="89">
        <f ca="1">'SaaS - Cohorts (Logos)'!CL40+'SaaS - Cohorts (Logos)'!CL108+'SaaS - Cohorts (Logos)'!CL176</f>
        <v>141.99404398751491</v>
      </c>
      <c r="CM244" s="89">
        <f ca="1">'SaaS - Cohorts (Logos)'!CM40+'SaaS - Cohorts (Logos)'!CM108+'SaaS - Cohorts (Logos)'!CM176</f>
        <v>139.15416310776462</v>
      </c>
      <c r="CN244" s="89">
        <f ca="1">'SaaS - Cohorts (Logos)'!CN40+'SaaS - Cohorts (Logos)'!CN108+'SaaS - Cohorts (Logos)'!CN176</f>
        <v>136.37107984560933</v>
      </c>
      <c r="CO244" s="89">
        <f ca="1">'SaaS - Cohorts (Logos)'!CO40+'SaaS - Cohorts (Logos)'!CO108+'SaaS - Cohorts (Logos)'!CO176</f>
        <v>133.64365824869714</v>
      </c>
      <c r="CP244" s="89">
        <f ca="1">'SaaS - Cohorts (Logos)'!CP40+'SaaS - Cohorts (Logos)'!CP108+'SaaS - Cohorts (Logos)'!CP176</f>
        <v>130.97078508372317</v>
      </c>
      <c r="CQ244" s="89">
        <f ca="1">'SaaS - Cohorts (Logos)'!CQ40+'SaaS - Cohorts (Logos)'!CQ108+'SaaS - Cohorts (Logos)'!CQ176</f>
        <v>128.35136938204872</v>
      </c>
      <c r="CR244" s="89">
        <f ca="1">'SaaS - Cohorts (Logos)'!CR40+'SaaS - Cohorts (Logos)'!CR108+'SaaS - Cohorts (Logos)'!CR176</f>
        <v>125.78434199440775</v>
      </c>
      <c r="CS244" s="89">
        <f ca="1">'SaaS - Cohorts (Logos)'!CS40+'SaaS - Cohorts (Logos)'!CS108+'SaaS - Cohorts (Logos)'!CS176</f>
        <v>123.26865515451959</v>
      </c>
      <c r="CT244" s="89">
        <f ca="1">'SaaS - Cohorts (Logos)'!CT40+'SaaS - Cohorts (Logos)'!CT108+'SaaS - Cohorts (Logos)'!CT176</f>
        <v>120.80328205142921</v>
      </c>
      <c r="CU244" s="89">
        <f ca="1">'SaaS - Cohorts (Logos)'!CU40+'SaaS - Cohorts (Logos)'!CU108+'SaaS - Cohorts (Logos)'!CU176</f>
        <v>118.38721641040063</v>
      </c>
      <c r="CV244" s="89">
        <f ca="1">'SaaS - Cohorts (Logos)'!CV40+'SaaS - Cohorts (Logos)'!CV108+'SaaS - Cohorts (Logos)'!CV176</f>
        <v>116.01947208219261</v>
      </c>
      <c r="CW244" s="89">
        <f ca="1">'SaaS - Cohorts (Logos)'!CW40+'SaaS - Cohorts (Logos)'!CW108+'SaaS - Cohorts (Logos)'!CW176</f>
        <v>113.69908264054875</v>
      </c>
      <c r="CX244" s="89">
        <f ca="1">'SaaS - Cohorts (Logos)'!CX40+'SaaS - Cohorts (Logos)'!CX108+'SaaS - Cohorts (Logos)'!CX176</f>
        <v>111.42510098773779</v>
      </c>
      <c r="CY244" s="89">
        <f ca="1">'SaaS - Cohorts (Logos)'!CY40+'SaaS - Cohorts (Logos)'!CY108+'SaaS - Cohorts (Logos)'!CY176</f>
        <v>109.19659896798304</v>
      </c>
      <c r="CZ244" s="89">
        <f ca="1">'SaaS - Cohorts (Logos)'!CZ40+'SaaS - Cohorts (Logos)'!CZ108+'SaaS - Cohorts (Logos)'!CZ176</f>
        <v>107.01266698862337</v>
      </c>
      <c r="DA244" s="89">
        <f ca="1">'SaaS - Cohorts (Logos)'!DA40+'SaaS - Cohorts (Logos)'!DA108+'SaaS - Cohorts (Logos)'!DA176</f>
        <v>104.87241364885089</v>
      </c>
      <c r="DB244" s="89">
        <f ca="1">'SaaS - Cohorts (Logos)'!DB40+'SaaS - Cohorts (Logos)'!DB108+'SaaS - Cohorts (Logos)'!DB176</f>
        <v>102.77496537587388</v>
      </c>
      <c r="DC244" s="89">
        <f ca="1">'SaaS - Cohorts (Logos)'!DC40+'SaaS - Cohorts (Logos)'!DC108+'SaaS - Cohorts (Logos)'!DC176</f>
        <v>100.7194660683564</v>
      </c>
      <c r="DD244" s="89">
        <f ca="1">'SaaS - Cohorts (Logos)'!DD40+'SaaS - Cohorts (Logos)'!DD108+'SaaS - Cohorts (Logos)'!DD176</f>
        <v>98.705076746989278</v>
      </c>
      <c r="DE244" s="89">
        <f ca="1">'SaaS - Cohorts (Logos)'!DE40+'SaaS - Cohorts (Logos)'!DE108+'SaaS - Cohorts (Logos)'!DE176</f>
        <v>96.730975212049486</v>
      </c>
      <c r="DF244" s="89">
        <f ca="1">'SaaS - Cohorts (Logos)'!DF40+'SaaS - Cohorts (Logos)'!DF108+'SaaS - Cohorts (Logos)'!DF176</f>
        <v>94.796355707808488</v>
      </c>
      <c r="DG244" s="89">
        <f ca="1">'SaaS - Cohorts (Logos)'!DG40+'SaaS - Cohorts (Logos)'!DG108+'SaaS - Cohorts (Logos)'!DG176</f>
        <v>92.900428593652308</v>
      </c>
      <c r="DH244" s="89">
        <f ca="1">'SaaS - Cohorts (Logos)'!DH40+'SaaS - Cohorts (Logos)'!DH108+'SaaS - Cohorts (Logos)'!DH176</f>
        <v>91.042420021779265</v>
      </c>
      <c r="DI244" s="89">
        <f ca="1">'SaaS - Cohorts (Logos)'!DI40+'SaaS - Cohorts (Logos)'!DI108+'SaaS - Cohorts (Logos)'!DI176</f>
        <v>89.221571621343685</v>
      </c>
      <c r="DJ244" s="89">
        <f ca="1">'SaaS - Cohorts (Logos)'!DJ40+'SaaS - Cohorts (Logos)'!DJ108+'SaaS - Cohorts (Logos)'!DJ176</f>
        <v>87.4371401889168</v>
      </c>
      <c r="DK244" s="89">
        <f ca="1">'SaaS - Cohorts (Logos)'!DK40+'SaaS - Cohorts (Logos)'!DK108+'SaaS - Cohorts (Logos)'!DK176</f>
        <v>85.688397385138472</v>
      </c>
      <c r="DL244" s="89">
        <f ca="1">'SaaS - Cohorts (Logos)'!DL40+'SaaS - Cohorts (Logos)'!DL108+'SaaS - Cohorts (Logos)'!DL176</f>
        <v>83.974629437435695</v>
      </c>
      <c r="DM244" s="89">
        <f ca="1">'SaaS - Cohorts (Logos)'!DM40+'SaaS - Cohorts (Logos)'!DM108+'SaaS - Cohorts (Logos)'!DM176</f>
        <v>82.295136848686965</v>
      </c>
      <c r="DN244" s="89">
        <f ca="1">'SaaS - Cohorts (Logos)'!DN40+'SaaS - Cohorts (Logos)'!DN108+'SaaS - Cohorts (Logos)'!DN176</f>
        <v>80.649234111713213</v>
      </c>
      <c r="DO244" s="89">
        <f ca="1">'SaaS - Cohorts (Logos)'!DO40+'SaaS - Cohorts (Logos)'!DO108+'SaaS - Cohorts (Logos)'!DO176</f>
        <v>79.036249429478957</v>
      </c>
      <c r="DP244" s="89">
        <f ca="1">'SaaS - Cohorts (Logos)'!DP40+'SaaS - Cohorts (Logos)'!DP108+'SaaS - Cohorts (Logos)'!DP176</f>
        <v>77.455524440889377</v>
      </c>
      <c r="DQ244" s="89">
        <f ca="1">'SaaS - Cohorts (Logos)'!DQ40+'SaaS - Cohorts (Logos)'!DQ108+'SaaS - Cohorts (Logos)'!DQ176</f>
        <v>75.906413952071574</v>
      </c>
      <c r="DR244" s="89">
        <f ca="1">'SaaS - Cohorts (Logos)'!DR40+'SaaS - Cohorts (Logos)'!DR108+'SaaS - Cohorts (Logos)'!DR176</f>
        <v>74.388285673030154</v>
      </c>
    </row>
    <row r="245" spans="2:122" ht="15.75" customHeight="1">
      <c r="B245" s="195">
        <v>44075</v>
      </c>
      <c r="BJ245" s="89"/>
      <c r="BK245" s="89">
        <f ca="1">'SaaS - Cohorts (Logos)'!BK41+'SaaS - Cohorts (Logos)'!BK109+'SaaS - Cohorts (Logos)'!BK177</f>
        <v>273</v>
      </c>
      <c r="BL245" s="89">
        <f ca="1">'SaaS - Cohorts (Logos)'!BL41+'SaaS - Cohorts (Logos)'!BL109+'SaaS - Cohorts (Logos)'!BL177</f>
        <v>267.53999999999996</v>
      </c>
      <c r="BM245" s="89">
        <f ca="1">'SaaS - Cohorts (Logos)'!BM41+'SaaS - Cohorts (Logos)'!BM109+'SaaS - Cohorts (Logos)'!BM177</f>
        <v>262.18919999999997</v>
      </c>
      <c r="BN245" s="89">
        <f ca="1">'SaaS - Cohorts (Logos)'!BN41+'SaaS - Cohorts (Logos)'!BN109+'SaaS - Cohorts (Logos)'!BN177</f>
        <v>256.94541599999997</v>
      </c>
      <c r="BO245" s="89">
        <f ca="1">'SaaS - Cohorts (Logos)'!BO41+'SaaS - Cohorts (Logos)'!BO109+'SaaS - Cohorts (Logos)'!BO177</f>
        <v>251.80650767999998</v>
      </c>
      <c r="BP245" s="89">
        <f ca="1">'SaaS - Cohorts (Logos)'!BP41+'SaaS - Cohorts (Logos)'!BP109+'SaaS - Cohorts (Logos)'!BP177</f>
        <v>246.77037752639998</v>
      </c>
      <c r="BQ245" s="89">
        <f ca="1">'SaaS - Cohorts (Logos)'!BQ41+'SaaS - Cohorts (Logos)'!BQ109+'SaaS - Cohorts (Logos)'!BQ177</f>
        <v>241.83496997587201</v>
      </c>
      <c r="BR245" s="89">
        <f ca="1">'SaaS - Cohorts (Logos)'!BR41+'SaaS - Cohorts (Logos)'!BR109+'SaaS - Cohorts (Logos)'!BR177</f>
        <v>236.99827057635454</v>
      </c>
      <c r="BS245" s="89">
        <f ca="1">'SaaS - Cohorts (Logos)'!BS41+'SaaS - Cohorts (Logos)'!BS109+'SaaS - Cohorts (Logos)'!BS177</f>
        <v>232.25830516482745</v>
      </c>
      <c r="BT245" s="89">
        <f ca="1">'SaaS - Cohorts (Logos)'!BT41+'SaaS - Cohorts (Logos)'!BT109+'SaaS - Cohorts (Logos)'!BT177</f>
        <v>227.61313906153094</v>
      </c>
      <c r="BU245" s="89">
        <f ca="1">'SaaS - Cohorts (Logos)'!BU41+'SaaS - Cohorts (Logos)'!BU109+'SaaS - Cohorts (Logos)'!BU177</f>
        <v>223.06087628030033</v>
      </c>
      <c r="BV245" s="89">
        <f ca="1">'SaaS - Cohorts (Logos)'!BV41+'SaaS - Cohorts (Logos)'!BV109+'SaaS - Cohorts (Logos)'!BV177</f>
        <v>218.59965875469433</v>
      </c>
      <c r="BW245" s="89">
        <f ca="1">'SaaS - Cohorts (Logos)'!BW41+'SaaS - Cohorts (Logos)'!BW109+'SaaS - Cohorts (Logos)'!BW177</f>
        <v>214.22766557960043</v>
      </c>
      <c r="BX245" s="89">
        <f ca="1">'SaaS - Cohorts (Logos)'!BX41+'SaaS - Cohorts (Logos)'!BX109+'SaaS - Cohorts (Logos)'!BX177</f>
        <v>209.94311226800843</v>
      </c>
      <c r="BY245" s="89">
        <f ca="1">'SaaS - Cohorts (Logos)'!BY41+'SaaS - Cohorts (Logos)'!BY109+'SaaS - Cohorts (Logos)'!BY177</f>
        <v>205.74425002264826</v>
      </c>
      <c r="BZ245" s="89">
        <f ca="1">'SaaS - Cohorts (Logos)'!BZ41+'SaaS - Cohorts (Logos)'!BZ109+'SaaS - Cohorts (Logos)'!BZ177</f>
        <v>201.62936502219529</v>
      </c>
      <c r="CA245" s="89">
        <f ca="1">'SaaS - Cohorts (Logos)'!CA41+'SaaS - Cohorts (Logos)'!CA109+'SaaS - Cohorts (Logos)'!CA177</f>
        <v>197.59677772175141</v>
      </c>
      <c r="CB245" s="89">
        <f ca="1">'SaaS - Cohorts (Logos)'!CB41+'SaaS - Cohorts (Logos)'!CB109+'SaaS - Cohorts (Logos)'!CB177</f>
        <v>193.64484216731637</v>
      </c>
      <c r="CC245" s="89">
        <f ca="1">'SaaS - Cohorts (Logos)'!CC41+'SaaS - Cohorts (Logos)'!CC109+'SaaS - Cohorts (Logos)'!CC177</f>
        <v>189.77194532397007</v>
      </c>
      <c r="CD245" s="89">
        <f ca="1">'SaaS - Cohorts (Logos)'!CD41+'SaaS - Cohorts (Logos)'!CD109+'SaaS - Cohorts (Logos)'!CD177</f>
        <v>185.97650641749067</v>
      </c>
      <c r="CE245" s="89">
        <f ca="1">'SaaS - Cohorts (Logos)'!CE41+'SaaS - Cohorts (Logos)'!CE109+'SaaS - Cohorts (Logos)'!CE177</f>
        <v>182.25697628914085</v>
      </c>
      <c r="CF245" s="89">
        <f ca="1">'SaaS - Cohorts (Logos)'!CF41+'SaaS - Cohorts (Logos)'!CF109+'SaaS - Cohorts (Logos)'!CF177</f>
        <v>178.61183676335807</v>
      </c>
      <c r="CG245" s="89">
        <f ca="1">'SaaS - Cohorts (Logos)'!CG41+'SaaS - Cohorts (Logos)'!CG109+'SaaS - Cohorts (Logos)'!CG177</f>
        <v>175.03960002809089</v>
      </c>
      <c r="CH245" s="89">
        <f ca="1">'SaaS - Cohorts (Logos)'!CH41+'SaaS - Cohorts (Logos)'!CH109+'SaaS - Cohorts (Logos)'!CH177</f>
        <v>171.53880802752906</v>
      </c>
      <c r="CI245" s="89">
        <f ca="1">'SaaS - Cohorts (Logos)'!CI41+'SaaS - Cohorts (Logos)'!CI109+'SaaS - Cohorts (Logos)'!CI177</f>
        <v>168.10803186697848</v>
      </c>
      <c r="CJ245" s="89">
        <f ca="1">'SaaS - Cohorts (Logos)'!CJ41+'SaaS - Cohorts (Logos)'!CJ109+'SaaS - Cohorts (Logos)'!CJ177</f>
        <v>164.74587122963891</v>
      </c>
      <c r="CK245" s="89">
        <f ca="1">'SaaS - Cohorts (Logos)'!CK41+'SaaS - Cohorts (Logos)'!CK109+'SaaS - Cohorts (Logos)'!CK177</f>
        <v>161.45095380504614</v>
      </c>
      <c r="CL245" s="89">
        <f ca="1">'SaaS - Cohorts (Logos)'!CL41+'SaaS - Cohorts (Logos)'!CL109+'SaaS - Cohorts (Logos)'!CL177</f>
        <v>158.2219347289452</v>
      </c>
      <c r="CM245" s="89">
        <f ca="1">'SaaS - Cohorts (Logos)'!CM41+'SaaS - Cohorts (Logos)'!CM109+'SaaS - Cohorts (Logos)'!CM177</f>
        <v>155.05749603436632</v>
      </c>
      <c r="CN245" s="89">
        <f ca="1">'SaaS - Cohorts (Logos)'!CN41+'SaaS - Cohorts (Logos)'!CN109+'SaaS - Cohorts (Logos)'!CN177</f>
        <v>151.95634611367902</v>
      </c>
      <c r="CO245" s="89">
        <f ca="1">'SaaS - Cohorts (Logos)'!CO41+'SaaS - Cohorts (Logos)'!CO109+'SaaS - Cohorts (Logos)'!CO177</f>
        <v>148.91721919140545</v>
      </c>
      <c r="CP245" s="89">
        <f ca="1">'SaaS - Cohorts (Logos)'!CP41+'SaaS - Cohorts (Logos)'!CP109+'SaaS - Cohorts (Logos)'!CP177</f>
        <v>145.93887480757732</v>
      </c>
      <c r="CQ245" s="89">
        <f ca="1">'SaaS - Cohorts (Logos)'!CQ41+'SaaS - Cohorts (Logos)'!CQ109+'SaaS - Cohorts (Logos)'!CQ177</f>
        <v>143.02009731142579</v>
      </c>
      <c r="CR245" s="89">
        <f ca="1">'SaaS - Cohorts (Logos)'!CR41+'SaaS - Cohorts (Logos)'!CR109+'SaaS - Cohorts (Logos)'!CR177</f>
        <v>140.15969536519728</v>
      </c>
      <c r="CS245" s="89">
        <f ca="1">'SaaS - Cohorts (Logos)'!CS41+'SaaS - Cohorts (Logos)'!CS109+'SaaS - Cohorts (Logos)'!CS177</f>
        <v>137.35650145789333</v>
      </c>
      <c r="CT245" s="89">
        <f ca="1">'SaaS - Cohorts (Logos)'!CT41+'SaaS - Cohorts (Logos)'!CT109+'SaaS - Cohorts (Logos)'!CT177</f>
        <v>134.60937142873547</v>
      </c>
      <c r="CU245" s="89">
        <f ca="1">'SaaS - Cohorts (Logos)'!CU41+'SaaS - Cohorts (Logos)'!CU109+'SaaS - Cohorts (Logos)'!CU177</f>
        <v>131.91718400016074</v>
      </c>
      <c r="CV245" s="89">
        <f ca="1">'SaaS - Cohorts (Logos)'!CV41+'SaaS - Cohorts (Logos)'!CV109+'SaaS - Cohorts (Logos)'!CV177</f>
        <v>129.27884032015754</v>
      </c>
      <c r="CW245" s="89">
        <f ca="1">'SaaS - Cohorts (Logos)'!CW41+'SaaS - Cohorts (Logos)'!CW109+'SaaS - Cohorts (Logos)'!CW177</f>
        <v>126.69326351375439</v>
      </c>
      <c r="CX245" s="89">
        <f ca="1">'SaaS - Cohorts (Logos)'!CX41+'SaaS - Cohorts (Logos)'!CX109+'SaaS - Cohorts (Logos)'!CX177</f>
        <v>124.1593982434793</v>
      </c>
      <c r="CY245" s="89">
        <f ca="1">'SaaS - Cohorts (Logos)'!CY41+'SaaS - Cohorts (Logos)'!CY109+'SaaS - Cohorts (Logos)'!CY177</f>
        <v>121.67621027860972</v>
      </c>
      <c r="CZ245" s="89">
        <f ca="1">'SaaS - Cohorts (Logos)'!CZ41+'SaaS - Cohorts (Logos)'!CZ109+'SaaS - Cohorts (Logos)'!CZ177</f>
        <v>119.24268607303753</v>
      </c>
      <c r="DA245" s="89">
        <f ca="1">'SaaS - Cohorts (Logos)'!DA41+'SaaS - Cohorts (Logos)'!DA109+'SaaS - Cohorts (Logos)'!DA177</f>
        <v>116.85783235157677</v>
      </c>
      <c r="DB245" s="89">
        <f ca="1">'SaaS - Cohorts (Logos)'!DB41+'SaaS - Cohorts (Logos)'!DB109+'SaaS - Cohorts (Logos)'!DB177</f>
        <v>114.52067570454525</v>
      </c>
      <c r="DC245" s="89">
        <f ca="1">'SaaS - Cohorts (Logos)'!DC41+'SaaS - Cohorts (Logos)'!DC109+'SaaS - Cohorts (Logos)'!DC177</f>
        <v>112.23026219045434</v>
      </c>
      <c r="DD245" s="89">
        <f ca="1">'SaaS - Cohorts (Logos)'!DD41+'SaaS - Cohorts (Logos)'!DD109+'SaaS - Cohorts (Logos)'!DD177</f>
        <v>109.98565694664526</v>
      </c>
      <c r="DE245" s="89">
        <f ca="1">'SaaS - Cohorts (Logos)'!DE41+'SaaS - Cohorts (Logos)'!DE109+'SaaS - Cohorts (Logos)'!DE177</f>
        <v>107.78594380771236</v>
      </c>
      <c r="DF245" s="89">
        <f ca="1">'SaaS - Cohorts (Logos)'!DF41+'SaaS - Cohorts (Logos)'!DF109+'SaaS - Cohorts (Logos)'!DF177</f>
        <v>105.6302249315581</v>
      </c>
      <c r="DG245" s="89">
        <f ca="1">'SaaS - Cohorts (Logos)'!DG41+'SaaS - Cohorts (Logos)'!DG109+'SaaS - Cohorts (Logos)'!DG177</f>
        <v>103.51762043292695</v>
      </c>
      <c r="DH245" s="89">
        <f ca="1">'SaaS - Cohorts (Logos)'!DH41+'SaaS - Cohorts (Logos)'!DH109+'SaaS - Cohorts (Logos)'!DH177</f>
        <v>101.44726802426841</v>
      </c>
      <c r="DI245" s="89">
        <f ca="1">'SaaS - Cohorts (Logos)'!DI41+'SaaS - Cohorts (Logos)'!DI109+'SaaS - Cohorts (Logos)'!DI177</f>
        <v>99.418322663783044</v>
      </c>
      <c r="DJ245" s="89">
        <f ca="1">'SaaS - Cohorts (Logos)'!DJ41+'SaaS - Cohorts (Logos)'!DJ109+'SaaS - Cohorts (Logos)'!DJ177</f>
        <v>97.42995621050737</v>
      </c>
      <c r="DK245" s="89">
        <f ca="1">'SaaS - Cohorts (Logos)'!DK41+'SaaS - Cohorts (Logos)'!DK109+'SaaS - Cohorts (Logos)'!DK177</f>
        <v>95.481357086297223</v>
      </c>
      <c r="DL245" s="89">
        <f ca="1">'SaaS - Cohorts (Logos)'!DL41+'SaaS - Cohorts (Logos)'!DL109+'SaaS - Cohorts (Logos)'!DL177</f>
        <v>93.571729944571274</v>
      </c>
      <c r="DM245" s="89">
        <f ca="1">'SaaS - Cohorts (Logos)'!DM41+'SaaS - Cohorts (Logos)'!DM109+'SaaS - Cohorts (Logos)'!DM177</f>
        <v>91.700295345679862</v>
      </c>
      <c r="DN245" s="89">
        <f ca="1">'SaaS - Cohorts (Logos)'!DN41+'SaaS - Cohorts (Logos)'!DN109+'SaaS - Cohorts (Logos)'!DN177</f>
        <v>89.866289438766273</v>
      </c>
      <c r="DO245" s="89">
        <f ca="1">'SaaS - Cohorts (Logos)'!DO41+'SaaS - Cohorts (Logos)'!DO109+'SaaS - Cohorts (Logos)'!DO177</f>
        <v>88.068963649990948</v>
      </c>
      <c r="DP245" s="89">
        <f ca="1">'SaaS - Cohorts (Logos)'!DP41+'SaaS - Cohorts (Logos)'!DP109+'SaaS - Cohorts (Logos)'!DP177</f>
        <v>86.307584376991102</v>
      </c>
      <c r="DQ245" s="89">
        <f ca="1">'SaaS - Cohorts (Logos)'!DQ41+'SaaS - Cohorts (Logos)'!DQ109+'SaaS - Cohorts (Logos)'!DQ177</f>
        <v>84.58143268945129</v>
      </c>
      <c r="DR245" s="89">
        <f ca="1">'SaaS - Cohorts (Logos)'!DR41+'SaaS - Cohorts (Logos)'!DR109+'SaaS - Cohorts (Logos)'!DR177</f>
        <v>82.889804035662252</v>
      </c>
    </row>
    <row r="246" spans="2:122" ht="15.75" customHeight="1">
      <c r="B246" s="195">
        <v>44105</v>
      </c>
      <c r="BJ246" s="89"/>
      <c r="BK246" s="89">
        <f ca="1">'SaaS - Cohorts (Logos)'!BK42+'SaaS - Cohorts (Logos)'!BK110+'SaaS - Cohorts (Logos)'!BK178</f>
        <v>273</v>
      </c>
      <c r="BL246" s="89">
        <f ca="1">'SaaS - Cohorts (Logos)'!BL42+'SaaS - Cohorts (Logos)'!BL110+'SaaS - Cohorts (Logos)'!BL178</f>
        <v>267.53999999999996</v>
      </c>
      <c r="BM246" s="89">
        <f ca="1">'SaaS - Cohorts (Logos)'!BM42+'SaaS - Cohorts (Logos)'!BM110+'SaaS - Cohorts (Logos)'!BM178</f>
        <v>262.18919999999997</v>
      </c>
      <c r="BN246" s="89">
        <f ca="1">'SaaS - Cohorts (Logos)'!BN42+'SaaS - Cohorts (Logos)'!BN110+'SaaS - Cohorts (Logos)'!BN178</f>
        <v>256.94541599999997</v>
      </c>
      <c r="BO246" s="89">
        <f ca="1">'SaaS - Cohorts (Logos)'!BO42+'SaaS - Cohorts (Logos)'!BO110+'SaaS - Cohorts (Logos)'!BO178</f>
        <v>251.80650767999998</v>
      </c>
      <c r="BP246" s="89">
        <f ca="1">'SaaS - Cohorts (Logos)'!BP42+'SaaS - Cohorts (Logos)'!BP110+'SaaS - Cohorts (Logos)'!BP178</f>
        <v>246.77037752639998</v>
      </c>
      <c r="BQ246" s="89">
        <f ca="1">'SaaS - Cohorts (Logos)'!BQ42+'SaaS - Cohorts (Logos)'!BQ110+'SaaS - Cohorts (Logos)'!BQ178</f>
        <v>241.83496997587201</v>
      </c>
      <c r="BR246" s="89">
        <f ca="1">'SaaS - Cohorts (Logos)'!BR42+'SaaS - Cohorts (Logos)'!BR110+'SaaS - Cohorts (Logos)'!BR178</f>
        <v>236.99827057635454</v>
      </c>
      <c r="BS246" s="89">
        <f ca="1">'SaaS - Cohorts (Logos)'!BS42+'SaaS - Cohorts (Logos)'!BS110+'SaaS - Cohorts (Logos)'!BS178</f>
        <v>232.25830516482745</v>
      </c>
      <c r="BT246" s="89">
        <f ca="1">'SaaS - Cohorts (Logos)'!BT42+'SaaS - Cohorts (Logos)'!BT110+'SaaS - Cohorts (Logos)'!BT178</f>
        <v>227.61313906153094</v>
      </c>
      <c r="BU246" s="89">
        <f ca="1">'SaaS - Cohorts (Logos)'!BU42+'SaaS - Cohorts (Logos)'!BU110+'SaaS - Cohorts (Logos)'!BU178</f>
        <v>223.06087628030033</v>
      </c>
      <c r="BV246" s="89">
        <f ca="1">'SaaS - Cohorts (Logos)'!BV42+'SaaS - Cohorts (Logos)'!BV110+'SaaS - Cohorts (Logos)'!BV178</f>
        <v>218.59965875469433</v>
      </c>
      <c r="BW246" s="89">
        <f ca="1">'SaaS - Cohorts (Logos)'!BW42+'SaaS - Cohorts (Logos)'!BW110+'SaaS - Cohorts (Logos)'!BW178</f>
        <v>214.22766557960043</v>
      </c>
      <c r="BX246" s="89">
        <f ca="1">'SaaS - Cohorts (Logos)'!BX42+'SaaS - Cohorts (Logos)'!BX110+'SaaS - Cohorts (Logos)'!BX178</f>
        <v>209.94311226800843</v>
      </c>
      <c r="BY246" s="89">
        <f ca="1">'SaaS - Cohorts (Logos)'!BY42+'SaaS - Cohorts (Logos)'!BY110+'SaaS - Cohorts (Logos)'!BY178</f>
        <v>205.74425002264826</v>
      </c>
      <c r="BZ246" s="89">
        <f ca="1">'SaaS - Cohorts (Logos)'!BZ42+'SaaS - Cohorts (Logos)'!BZ110+'SaaS - Cohorts (Logos)'!BZ178</f>
        <v>201.62936502219529</v>
      </c>
      <c r="CA246" s="89">
        <f ca="1">'SaaS - Cohorts (Logos)'!CA42+'SaaS - Cohorts (Logos)'!CA110+'SaaS - Cohorts (Logos)'!CA178</f>
        <v>197.59677772175141</v>
      </c>
      <c r="CB246" s="89">
        <f ca="1">'SaaS - Cohorts (Logos)'!CB42+'SaaS - Cohorts (Logos)'!CB110+'SaaS - Cohorts (Logos)'!CB178</f>
        <v>193.64484216731637</v>
      </c>
      <c r="CC246" s="89">
        <f ca="1">'SaaS - Cohorts (Logos)'!CC42+'SaaS - Cohorts (Logos)'!CC110+'SaaS - Cohorts (Logos)'!CC178</f>
        <v>189.77194532397007</v>
      </c>
      <c r="CD246" s="89">
        <f ca="1">'SaaS - Cohorts (Logos)'!CD42+'SaaS - Cohorts (Logos)'!CD110+'SaaS - Cohorts (Logos)'!CD178</f>
        <v>185.97650641749067</v>
      </c>
      <c r="CE246" s="89">
        <f ca="1">'SaaS - Cohorts (Logos)'!CE42+'SaaS - Cohorts (Logos)'!CE110+'SaaS - Cohorts (Logos)'!CE178</f>
        <v>182.25697628914085</v>
      </c>
      <c r="CF246" s="89">
        <f ca="1">'SaaS - Cohorts (Logos)'!CF42+'SaaS - Cohorts (Logos)'!CF110+'SaaS - Cohorts (Logos)'!CF178</f>
        <v>178.61183676335807</v>
      </c>
      <c r="CG246" s="89">
        <f ca="1">'SaaS - Cohorts (Logos)'!CG42+'SaaS - Cohorts (Logos)'!CG110+'SaaS - Cohorts (Logos)'!CG178</f>
        <v>175.03960002809089</v>
      </c>
      <c r="CH246" s="89">
        <f ca="1">'SaaS - Cohorts (Logos)'!CH42+'SaaS - Cohorts (Logos)'!CH110+'SaaS - Cohorts (Logos)'!CH178</f>
        <v>171.53880802752906</v>
      </c>
      <c r="CI246" s="89">
        <f ca="1">'SaaS - Cohorts (Logos)'!CI42+'SaaS - Cohorts (Logos)'!CI110+'SaaS - Cohorts (Logos)'!CI178</f>
        <v>168.10803186697848</v>
      </c>
      <c r="CJ246" s="89">
        <f ca="1">'SaaS - Cohorts (Logos)'!CJ42+'SaaS - Cohorts (Logos)'!CJ110+'SaaS - Cohorts (Logos)'!CJ178</f>
        <v>164.74587122963891</v>
      </c>
      <c r="CK246" s="89">
        <f ca="1">'SaaS - Cohorts (Logos)'!CK42+'SaaS - Cohorts (Logos)'!CK110+'SaaS - Cohorts (Logos)'!CK178</f>
        <v>161.45095380504614</v>
      </c>
      <c r="CL246" s="89">
        <f ca="1">'SaaS - Cohorts (Logos)'!CL42+'SaaS - Cohorts (Logos)'!CL110+'SaaS - Cohorts (Logos)'!CL178</f>
        <v>158.2219347289452</v>
      </c>
      <c r="CM246" s="89">
        <f ca="1">'SaaS - Cohorts (Logos)'!CM42+'SaaS - Cohorts (Logos)'!CM110+'SaaS - Cohorts (Logos)'!CM178</f>
        <v>155.05749603436632</v>
      </c>
      <c r="CN246" s="89">
        <f ca="1">'SaaS - Cohorts (Logos)'!CN42+'SaaS - Cohorts (Logos)'!CN110+'SaaS - Cohorts (Logos)'!CN178</f>
        <v>151.95634611367902</v>
      </c>
      <c r="CO246" s="89">
        <f ca="1">'SaaS - Cohorts (Logos)'!CO42+'SaaS - Cohorts (Logos)'!CO110+'SaaS - Cohorts (Logos)'!CO178</f>
        <v>148.91721919140545</v>
      </c>
      <c r="CP246" s="89">
        <f ca="1">'SaaS - Cohorts (Logos)'!CP42+'SaaS - Cohorts (Logos)'!CP110+'SaaS - Cohorts (Logos)'!CP178</f>
        <v>145.93887480757732</v>
      </c>
      <c r="CQ246" s="89">
        <f ca="1">'SaaS - Cohorts (Logos)'!CQ42+'SaaS - Cohorts (Logos)'!CQ110+'SaaS - Cohorts (Logos)'!CQ178</f>
        <v>143.02009731142579</v>
      </c>
      <c r="CR246" s="89">
        <f ca="1">'SaaS - Cohorts (Logos)'!CR42+'SaaS - Cohorts (Logos)'!CR110+'SaaS - Cohorts (Logos)'!CR178</f>
        <v>140.15969536519728</v>
      </c>
      <c r="CS246" s="89">
        <f ca="1">'SaaS - Cohorts (Logos)'!CS42+'SaaS - Cohorts (Logos)'!CS110+'SaaS - Cohorts (Logos)'!CS178</f>
        <v>137.35650145789333</v>
      </c>
      <c r="CT246" s="89">
        <f ca="1">'SaaS - Cohorts (Logos)'!CT42+'SaaS - Cohorts (Logos)'!CT110+'SaaS - Cohorts (Logos)'!CT178</f>
        <v>134.60937142873547</v>
      </c>
      <c r="CU246" s="89">
        <f ca="1">'SaaS - Cohorts (Logos)'!CU42+'SaaS - Cohorts (Logos)'!CU110+'SaaS - Cohorts (Logos)'!CU178</f>
        <v>131.91718400016074</v>
      </c>
      <c r="CV246" s="89">
        <f ca="1">'SaaS - Cohorts (Logos)'!CV42+'SaaS - Cohorts (Logos)'!CV110+'SaaS - Cohorts (Logos)'!CV178</f>
        <v>129.27884032015754</v>
      </c>
      <c r="CW246" s="89">
        <f ca="1">'SaaS - Cohorts (Logos)'!CW42+'SaaS - Cohorts (Logos)'!CW110+'SaaS - Cohorts (Logos)'!CW178</f>
        <v>126.69326351375439</v>
      </c>
      <c r="CX246" s="89">
        <f ca="1">'SaaS - Cohorts (Logos)'!CX42+'SaaS - Cohorts (Logos)'!CX110+'SaaS - Cohorts (Logos)'!CX178</f>
        <v>124.1593982434793</v>
      </c>
      <c r="CY246" s="89">
        <f ca="1">'SaaS - Cohorts (Logos)'!CY42+'SaaS - Cohorts (Logos)'!CY110+'SaaS - Cohorts (Logos)'!CY178</f>
        <v>121.67621027860972</v>
      </c>
      <c r="CZ246" s="89">
        <f ca="1">'SaaS - Cohorts (Logos)'!CZ42+'SaaS - Cohorts (Logos)'!CZ110+'SaaS - Cohorts (Logos)'!CZ178</f>
        <v>119.24268607303753</v>
      </c>
      <c r="DA246" s="89">
        <f ca="1">'SaaS - Cohorts (Logos)'!DA42+'SaaS - Cohorts (Logos)'!DA110+'SaaS - Cohorts (Logos)'!DA178</f>
        <v>116.85783235157677</v>
      </c>
      <c r="DB246" s="89">
        <f ca="1">'SaaS - Cohorts (Logos)'!DB42+'SaaS - Cohorts (Logos)'!DB110+'SaaS - Cohorts (Logos)'!DB178</f>
        <v>114.52067570454525</v>
      </c>
      <c r="DC246" s="89">
        <f ca="1">'SaaS - Cohorts (Logos)'!DC42+'SaaS - Cohorts (Logos)'!DC110+'SaaS - Cohorts (Logos)'!DC178</f>
        <v>112.23026219045434</v>
      </c>
      <c r="DD246" s="89">
        <f ca="1">'SaaS - Cohorts (Logos)'!DD42+'SaaS - Cohorts (Logos)'!DD110+'SaaS - Cohorts (Logos)'!DD178</f>
        <v>109.98565694664526</v>
      </c>
      <c r="DE246" s="89">
        <f ca="1">'SaaS - Cohorts (Logos)'!DE42+'SaaS - Cohorts (Logos)'!DE110+'SaaS - Cohorts (Logos)'!DE178</f>
        <v>107.78594380771236</v>
      </c>
      <c r="DF246" s="89">
        <f ca="1">'SaaS - Cohorts (Logos)'!DF42+'SaaS - Cohorts (Logos)'!DF110+'SaaS - Cohorts (Logos)'!DF178</f>
        <v>105.6302249315581</v>
      </c>
      <c r="DG246" s="89">
        <f ca="1">'SaaS - Cohorts (Logos)'!DG42+'SaaS - Cohorts (Logos)'!DG110+'SaaS - Cohorts (Logos)'!DG178</f>
        <v>103.51762043292695</v>
      </c>
      <c r="DH246" s="89">
        <f ca="1">'SaaS - Cohorts (Logos)'!DH42+'SaaS - Cohorts (Logos)'!DH110+'SaaS - Cohorts (Logos)'!DH178</f>
        <v>101.44726802426841</v>
      </c>
      <c r="DI246" s="89">
        <f ca="1">'SaaS - Cohorts (Logos)'!DI42+'SaaS - Cohorts (Logos)'!DI110+'SaaS - Cohorts (Logos)'!DI178</f>
        <v>99.418322663783044</v>
      </c>
      <c r="DJ246" s="89">
        <f ca="1">'SaaS - Cohorts (Logos)'!DJ42+'SaaS - Cohorts (Logos)'!DJ110+'SaaS - Cohorts (Logos)'!DJ178</f>
        <v>97.42995621050737</v>
      </c>
      <c r="DK246" s="89">
        <f ca="1">'SaaS - Cohorts (Logos)'!DK42+'SaaS - Cohorts (Logos)'!DK110+'SaaS - Cohorts (Logos)'!DK178</f>
        <v>95.481357086297223</v>
      </c>
      <c r="DL246" s="89">
        <f ca="1">'SaaS - Cohorts (Logos)'!DL42+'SaaS - Cohorts (Logos)'!DL110+'SaaS - Cohorts (Logos)'!DL178</f>
        <v>93.571729944571274</v>
      </c>
      <c r="DM246" s="89">
        <f ca="1">'SaaS - Cohorts (Logos)'!DM42+'SaaS - Cohorts (Logos)'!DM110+'SaaS - Cohorts (Logos)'!DM178</f>
        <v>91.700295345679862</v>
      </c>
      <c r="DN246" s="89">
        <f ca="1">'SaaS - Cohorts (Logos)'!DN42+'SaaS - Cohorts (Logos)'!DN110+'SaaS - Cohorts (Logos)'!DN178</f>
        <v>89.866289438766273</v>
      </c>
      <c r="DO246" s="89">
        <f ca="1">'SaaS - Cohorts (Logos)'!DO42+'SaaS - Cohorts (Logos)'!DO110+'SaaS - Cohorts (Logos)'!DO178</f>
        <v>88.068963649990948</v>
      </c>
      <c r="DP246" s="89">
        <f ca="1">'SaaS - Cohorts (Logos)'!DP42+'SaaS - Cohorts (Logos)'!DP110+'SaaS - Cohorts (Logos)'!DP178</f>
        <v>86.307584376991102</v>
      </c>
      <c r="DQ246" s="89">
        <f ca="1">'SaaS - Cohorts (Logos)'!DQ42+'SaaS - Cohorts (Logos)'!DQ110+'SaaS - Cohorts (Logos)'!DQ178</f>
        <v>84.58143268945129</v>
      </c>
      <c r="DR246" s="89">
        <f ca="1">'SaaS - Cohorts (Logos)'!DR42+'SaaS - Cohorts (Logos)'!DR110+'SaaS - Cohorts (Logos)'!DR178</f>
        <v>82.889804035662252</v>
      </c>
    </row>
    <row r="247" spans="2:122" ht="15.75" customHeight="1">
      <c r="B247" s="195">
        <v>44136</v>
      </c>
      <c r="BJ247" s="89"/>
      <c r="BK247" s="89">
        <f ca="1">'SaaS - Cohorts (Logos)'!BK43+'SaaS - Cohorts (Logos)'!BK111+'SaaS - Cohorts (Logos)'!BK179</f>
        <v>273</v>
      </c>
      <c r="BL247" s="89">
        <f ca="1">'SaaS - Cohorts (Logos)'!BL43+'SaaS - Cohorts (Logos)'!BL111+'SaaS - Cohorts (Logos)'!BL179</f>
        <v>267.53999999999996</v>
      </c>
      <c r="BM247" s="89">
        <f ca="1">'SaaS - Cohorts (Logos)'!BM43+'SaaS - Cohorts (Logos)'!BM111+'SaaS - Cohorts (Logos)'!BM179</f>
        <v>262.18919999999997</v>
      </c>
      <c r="BN247" s="89">
        <f ca="1">'SaaS - Cohorts (Logos)'!BN43+'SaaS - Cohorts (Logos)'!BN111+'SaaS - Cohorts (Logos)'!BN179</f>
        <v>256.94541599999997</v>
      </c>
      <c r="BO247" s="89">
        <f ca="1">'SaaS - Cohorts (Logos)'!BO43+'SaaS - Cohorts (Logos)'!BO111+'SaaS - Cohorts (Logos)'!BO179</f>
        <v>251.80650767999998</v>
      </c>
      <c r="BP247" s="89">
        <f ca="1">'SaaS - Cohorts (Logos)'!BP43+'SaaS - Cohorts (Logos)'!BP111+'SaaS - Cohorts (Logos)'!BP179</f>
        <v>246.77037752639998</v>
      </c>
      <c r="BQ247" s="89">
        <f ca="1">'SaaS - Cohorts (Logos)'!BQ43+'SaaS - Cohorts (Logos)'!BQ111+'SaaS - Cohorts (Logos)'!BQ179</f>
        <v>241.83496997587201</v>
      </c>
      <c r="BR247" s="89">
        <f ca="1">'SaaS - Cohorts (Logos)'!BR43+'SaaS - Cohorts (Logos)'!BR111+'SaaS - Cohorts (Logos)'!BR179</f>
        <v>236.99827057635454</v>
      </c>
      <c r="BS247" s="89">
        <f ca="1">'SaaS - Cohorts (Logos)'!BS43+'SaaS - Cohorts (Logos)'!BS111+'SaaS - Cohorts (Logos)'!BS179</f>
        <v>232.25830516482745</v>
      </c>
      <c r="BT247" s="89">
        <f ca="1">'SaaS - Cohorts (Logos)'!BT43+'SaaS - Cohorts (Logos)'!BT111+'SaaS - Cohorts (Logos)'!BT179</f>
        <v>227.61313906153094</v>
      </c>
      <c r="BU247" s="89">
        <f ca="1">'SaaS - Cohorts (Logos)'!BU43+'SaaS - Cohorts (Logos)'!BU111+'SaaS - Cohorts (Logos)'!BU179</f>
        <v>223.06087628030033</v>
      </c>
      <c r="BV247" s="89">
        <f ca="1">'SaaS - Cohorts (Logos)'!BV43+'SaaS - Cohorts (Logos)'!BV111+'SaaS - Cohorts (Logos)'!BV179</f>
        <v>218.59965875469433</v>
      </c>
      <c r="BW247" s="89">
        <f ca="1">'SaaS - Cohorts (Logos)'!BW43+'SaaS - Cohorts (Logos)'!BW111+'SaaS - Cohorts (Logos)'!BW179</f>
        <v>214.22766557960043</v>
      </c>
      <c r="BX247" s="89">
        <f ca="1">'SaaS - Cohorts (Logos)'!BX43+'SaaS - Cohorts (Logos)'!BX111+'SaaS - Cohorts (Logos)'!BX179</f>
        <v>209.94311226800843</v>
      </c>
      <c r="BY247" s="89">
        <f ca="1">'SaaS - Cohorts (Logos)'!BY43+'SaaS - Cohorts (Logos)'!BY111+'SaaS - Cohorts (Logos)'!BY179</f>
        <v>205.74425002264826</v>
      </c>
      <c r="BZ247" s="89">
        <f ca="1">'SaaS - Cohorts (Logos)'!BZ43+'SaaS - Cohorts (Logos)'!BZ111+'SaaS - Cohorts (Logos)'!BZ179</f>
        <v>201.62936502219529</v>
      </c>
      <c r="CA247" s="89">
        <f ca="1">'SaaS - Cohorts (Logos)'!CA43+'SaaS - Cohorts (Logos)'!CA111+'SaaS - Cohorts (Logos)'!CA179</f>
        <v>197.59677772175141</v>
      </c>
      <c r="CB247" s="89">
        <f ca="1">'SaaS - Cohorts (Logos)'!CB43+'SaaS - Cohorts (Logos)'!CB111+'SaaS - Cohorts (Logos)'!CB179</f>
        <v>193.64484216731637</v>
      </c>
      <c r="CC247" s="89">
        <f ca="1">'SaaS - Cohorts (Logos)'!CC43+'SaaS - Cohorts (Logos)'!CC111+'SaaS - Cohorts (Logos)'!CC179</f>
        <v>189.77194532397007</v>
      </c>
      <c r="CD247" s="89">
        <f ca="1">'SaaS - Cohorts (Logos)'!CD43+'SaaS - Cohorts (Logos)'!CD111+'SaaS - Cohorts (Logos)'!CD179</f>
        <v>185.97650641749067</v>
      </c>
      <c r="CE247" s="89">
        <f ca="1">'SaaS - Cohorts (Logos)'!CE43+'SaaS - Cohorts (Logos)'!CE111+'SaaS - Cohorts (Logos)'!CE179</f>
        <v>182.25697628914085</v>
      </c>
      <c r="CF247" s="89">
        <f ca="1">'SaaS - Cohorts (Logos)'!CF43+'SaaS - Cohorts (Logos)'!CF111+'SaaS - Cohorts (Logos)'!CF179</f>
        <v>178.61183676335807</v>
      </c>
      <c r="CG247" s="89">
        <f ca="1">'SaaS - Cohorts (Logos)'!CG43+'SaaS - Cohorts (Logos)'!CG111+'SaaS - Cohorts (Logos)'!CG179</f>
        <v>175.03960002809089</v>
      </c>
      <c r="CH247" s="89">
        <f ca="1">'SaaS - Cohorts (Logos)'!CH43+'SaaS - Cohorts (Logos)'!CH111+'SaaS - Cohorts (Logos)'!CH179</f>
        <v>171.53880802752906</v>
      </c>
      <c r="CI247" s="89">
        <f ca="1">'SaaS - Cohorts (Logos)'!CI43+'SaaS - Cohorts (Logos)'!CI111+'SaaS - Cohorts (Logos)'!CI179</f>
        <v>168.10803186697848</v>
      </c>
      <c r="CJ247" s="89">
        <f ca="1">'SaaS - Cohorts (Logos)'!CJ43+'SaaS - Cohorts (Logos)'!CJ111+'SaaS - Cohorts (Logos)'!CJ179</f>
        <v>164.74587122963891</v>
      </c>
      <c r="CK247" s="89">
        <f ca="1">'SaaS - Cohorts (Logos)'!CK43+'SaaS - Cohorts (Logos)'!CK111+'SaaS - Cohorts (Logos)'!CK179</f>
        <v>161.45095380504614</v>
      </c>
      <c r="CL247" s="89">
        <f ca="1">'SaaS - Cohorts (Logos)'!CL43+'SaaS - Cohorts (Logos)'!CL111+'SaaS - Cohorts (Logos)'!CL179</f>
        <v>158.2219347289452</v>
      </c>
      <c r="CM247" s="89">
        <f ca="1">'SaaS - Cohorts (Logos)'!CM43+'SaaS - Cohorts (Logos)'!CM111+'SaaS - Cohorts (Logos)'!CM179</f>
        <v>155.05749603436632</v>
      </c>
      <c r="CN247" s="89">
        <f ca="1">'SaaS - Cohorts (Logos)'!CN43+'SaaS - Cohorts (Logos)'!CN111+'SaaS - Cohorts (Logos)'!CN179</f>
        <v>151.95634611367902</v>
      </c>
      <c r="CO247" s="89">
        <f ca="1">'SaaS - Cohorts (Logos)'!CO43+'SaaS - Cohorts (Logos)'!CO111+'SaaS - Cohorts (Logos)'!CO179</f>
        <v>148.91721919140545</v>
      </c>
      <c r="CP247" s="89">
        <f ca="1">'SaaS - Cohorts (Logos)'!CP43+'SaaS - Cohorts (Logos)'!CP111+'SaaS - Cohorts (Logos)'!CP179</f>
        <v>145.93887480757732</v>
      </c>
      <c r="CQ247" s="89">
        <f ca="1">'SaaS - Cohorts (Logos)'!CQ43+'SaaS - Cohorts (Logos)'!CQ111+'SaaS - Cohorts (Logos)'!CQ179</f>
        <v>143.02009731142579</v>
      </c>
      <c r="CR247" s="89">
        <f ca="1">'SaaS - Cohorts (Logos)'!CR43+'SaaS - Cohorts (Logos)'!CR111+'SaaS - Cohorts (Logos)'!CR179</f>
        <v>140.15969536519728</v>
      </c>
      <c r="CS247" s="89">
        <f ca="1">'SaaS - Cohorts (Logos)'!CS43+'SaaS - Cohorts (Logos)'!CS111+'SaaS - Cohorts (Logos)'!CS179</f>
        <v>137.35650145789333</v>
      </c>
      <c r="CT247" s="89">
        <f ca="1">'SaaS - Cohorts (Logos)'!CT43+'SaaS - Cohorts (Logos)'!CT111+'SaaS - Cohorts (Logos)'!CT179</f>
        <v>134.60937142873547</v>
      </c>
      <c r="CU247" s="89">
        <f ca="1">'SaaS - Cohorts (Logos)'!CU43+'SaaS - Cohorts (Logos)'!CU111+'SaaS - Cohorts (Logos)'!CU179</f>
        <v>131.91718400016074</v>
      </c>
      <c r="CV247" s="89">
        <f ca="1">'SaaS - Cohorts (Logos)'!CV43+'SaaS - Cohorts (Logos)'!CV111+'SaaS - Cohorts (Logos)'!CV179</f>
        <v>129.27884032015754</v>
      </c>
      <c r="CW247" s="89">
        <f ca="1">'SaaS - Cohorts (Logos)'!CW43+'SaaS - Cohorts (Logos)'!CW111+'SaaS - Cohorts (Logos)'!CW179</f>
        <v>126.69326351375439</v>
      </c>
      <c r="CX247" s="89">
        <f ca="1">'SaaS - Cohorts (Logos)'!CX43+'SaaS - Cohorts (Logos)'!CX111+'SaaS - Cohorts (Logos)'!CX179</f>
        <v>124.1593982434793</v>
      </c>
      <c r="CY247" s="89">
        <f ca="1">'SaaS - Cohorts (Logos)'!CY43+'SaaS - Cohorts (Logos)'!CY111+'SaaS - Cohorts (Logos)'!CY179</f>
        <v>121.67621027860972</v>
      </c>
      <c r="CZ247" s="89">
        <f ca="1">'SaaS - Cohorts (Logos)'!CZ43+'SaaS - Cohorts (Logos)'!CZ111+'SaaS - Cohorts (Logos)'!CZ179</f>
        <v>119.24268607303753</v>
      </c>
      <c r="DA247" s="89">
        <f ca="1">'SaaS - Cohorts (Logos)'!DA43+'SaaS - Cohorts (Logos)'!DA111+'SaaS - Cohorts (Logos)'!DA179</f>
        <v>116.85783235157677</v>
      </c>
      <c r="DB247" s="89">
        <f ca="1">'SaaS - Cohorts (Logos)'!DB43+'SaaS - Cohorts (Logos)'!DB111+'SaaS - Cohorts (Logos)'!DB179</f>
        <v>114.52067570454525</v>
      </c>
      <c r="DC247" s="89">
        <f ca="1">'SaaS - Cohorts (Logos)'!DC43+'SaaS - Cohorts (Logos)'!DC111+'SaaS - Cohorts (Logos)'!DC179</f>
        <v>112.23026219045434</v>
      </c>
      <c r="DD247" s="89">
        <f ca="1">'SaaS - Cohorts (Logos)'!DD43+'SaaS - Cohorts (Logos)'!DD111+'SaaS - Cohorts (Logos)'!DD179</f>
        <v>109.98565694664526</v>
      </c>
      <c r="DE247" s="89">
        <f ca="1">'SaaS - Cohorts (Logos)'!DE43+'SaaS - Cohorts (Logos)'!DE111+'SaaS - Cohorts (Logos)'!DE179</f>
        <v>107.78594380771236</v>
      </c>
      <c r="DF247" s="89">
        <f ca="1">'SaaS - Cohorts (Logos)'!DF43+'SaaS - Cohorts (Logos)'!DF111+'SaaS - Cohorts (Logos)'!DF179</f>
        <v>105.6302249315581</v>
      </c>
      <c r="DG247" s="89">
        <f ca="1">'SaaS - Cohorts (Logos)'!DG43+'SaaS - Cohorts (Logos)'!DG111+'SaaS - Cohorts (Logos)'!DG179</f>
        <v>103.51762043292695</v>
      </c>
      <c r="DH247" s="89">
        <f ca="1">'SaaS - Cohorts (Logos)'!DH43+'SaaS - Cohorts (Logos)'!DH111+'SaaS - Cohorts (Logos)'!DH179</f>
        <v>101.44726802426841</v>
      </c>
      <c r="DI247" s="89">
        <f ca="1">'SaaS - Cohorts (Logos)'!DI43+'SaaS - Cohorts (Logos)'!DI111+'SaaS - Cohorts (Logos)'!DI179</f>
        <v>99.418322663783044</v>
      </c>
      <c r="DJ247" s="89">
        <f ca="1">'SaaS - Cohorts (Logos)'!DJ43+'SaaS - Cohorts (Logos)'!DJ111+'SaaS - Cohorts (Logos)'!DJ179</f>
        <v>97.42995621050737</v>
      </c>
      <c r="DK247" s="89">
        <f ca="1">'SaaS - Cohorts (Logos)'!DK43+'SaaS - Cohorts (Logos)'!DK111+'SaaS - Cohorts (Logos)'!DK179</f>
        <v>95.481357086297223</v>
      </c>
      <c r="DL247" s="89">
        <f ca="1">'SaaS - Cohorts (Logos)'!DL43+'SaaS - Cohorts (Logos)'!DL111+'SaaS - Cohorts (Logos)'!DL179</f>
        <v>93.571729944571274</v>
      </c>
      <c r="DM247" s="89">
        <f ca="1">'SaaS - Cohorts (Logos)'!DM43+'SaaS - Cohorts (Logos)'!DM111+'SaaS - Cohorts (Logos)'!DM179</f>
        <v>91.700295345679862</v>
      </c>
      <c r="DN247" s="89">
        <f ca="1">'SaaS - Cohorts (Logos)'!DN43+'SaaS - Cohorts (Logos)'!DN111+'SaaS - Cohorts (Logos)'!DN179</f>
        <v>89.866289438766273</v>
      </c>
      <c r="DO247" s="89">
        <f ca="1">'SaaS - Cohorts (Logos)'!DO43+'SaaS - Cohorts (Logos)'!DO111+'SaaS - Cohorts (Logos)'!DO179</f>
        <v>88.068963649990948</v>
      </c>
      <c r="DP247" s="89">
        <f ca="1">'SaaS - Cohorts (Logos)'!DP43+'SaaS - Cohorts (Logos)'!DP111+'SaaS - Cohorts (Logos)'!DP179</f>
        <v>86.307584376991102</v>
      </c>
      <c r="DQ247" s="89">
        <f ca="1">'SaaS - Cohorts (Logos)'!DQ43+'SaaS - Cohorts (Logos)'!DQ111+'SaaS - Cohorts (Logos)'!DQ179</f>
        <v>84.58143268945129</v>
      </c>
      <c r="DR247" s="89">
        <f ca="1">'SaaS - Cohorts (Logos)'!DR43+'SaaS - Cohorts (Logos)'!DR111+'SaaS - Cohorts (Logos)'!DR179</f>
        <v>82.889804035662252</v>
      </c>
    </row>
    <row r="248" spans="2:122" ht="15.75" customHeight="1">
      <c r="B248" s="195">
        <v>44166</v>
      </c>
      <c r="BJ248" s="89"/>
      <c r="BK248" s="89">
        <f ca="1">'SaaS - Cohorts (Logos)'!BK44+'SaaS - Cohorts (Logos)'!BK112+'SaaS - Cohorts (Logos)'!BK180</f>
        <v>273</v>
      </c>
      <c r="BL248" s="89">
        <f ca="1">'SaaS - Cohorts (Logos)'!BL44+'SaaS - Cohorts (Logos)'!BL112+'SaaS - Cohorts (Logos)'!BL180</f>
        <v>267.53999999999996</v>
      </c>
      <c r="BM248" s="89">
        <f ca="1">'SaaS - Cohorts (Logos)'!BM44+'SaaS - Cohorts (Logos)'!BM112+'SaaS - Cohorts (Logos)'!BM180</f>
        <v>262.18919999999997</v>
      </c>
      <c r="BN248" s="89">
        <f ca="1">'SaaS - Cohorts (Logos)'!BN44+'SaaS - Cohorts (Logos)'!BN112+'SaaS - Cohorts (Logos)'!BN180</f>
        <v>256.94541599999997</v>
      </c>
      <c r="BO248" s="89">
        <f ca="1">'SaaS - Cohorts (Logos)'!BO44+'SaaS - Cohorts (Logos)'!BO112+'SaaS - Cohorts (Logos)'!BO180</f>
        <v>251.80650767999998</v>
      </c>
      <c r="BP248" s="89">
        <f ca="1">'SaaS - Cohorts (Logos)'!BP44+'SaaS - Cohorts (Logos)'!BP112+'SaaS - Cohorts (Logos)'!BP180</f>
        <v>246.77037752639998</v>
      </c>
      <c r="BQ248" s="89">
        <f ca="1">'SaaS - Cohorts (Logos)'!BQ44+'SaaS - Cohorts (Logos)'!BQ112+'SaaS - Cohorts (Logos)'!BQ180</f>
        <v>241.83496997587201</v>
      </c>
      <c r="BR248" s="89">
        <f ca="1">'SaaS - Cohorts (Logos)'!BR44+'SaaS - Cohorts (Logos)'!BR112+'SaaS - Cohorts (Logos)'!BR180</f>
        <v>236.99827057635454</v>
      </c>
      <c r="BS248" s="89">
        <f ca="1">'SaaS - Cohorts (Logos)'!BS44+'SaaS - Cohorts (Logos)'!BS112+'SaaS - Cohorts (Logos)'!BS180</f>
        <v>232.25830516482745</v>
      </c>
      <c r="BT248" s="89">
        <f ca="1">'SaaS - Cohorts (Logos)'!BT44+'SaaS - Cohorts (Logos)'!BT112+'SaaS - Cohorts (Logos)'!BT180</f>
        <v>227.61313906153094</v>
      </c>
      <c r="BU248" s="89">
        <f ca="1">'SaaS - Cohorts (Logos)'!BU44+'SaaS - Cohorts (Logos)'!BU112+'SaaS - Cohorts (Logos)'!BU180</f>
        <v>223.06087628030033</v>
      </c>
      <c r="BV248" s="89">
        <f ca="1">'SaaS - Cohorts (Logos)'!BV44+'SaaS - Cohorts (Logos)'!BV112+'SaaS - Cohorts (Logos)'!BV180</f>
        <v>218.59965875469433</v>
      </c>
      <c r="BW248" s="89">
        <f ca="1">'SaaS - Cohorts (Logos)'!BW44+'SaaS - Cohorts (Logos)'!BW112+'SaaS - Cohorts (Logos)'!BW180</f>
        <v>214.22766557960043</v>
      </c>
      <c r="BX248" s="89">
        <f ca="1">'SaaS - Cohorts (Logos)'!BX44+'SaaS - Cohorts (Logos)'!BX112+'SaaS - Cohorts (Logos)'!BX180</f>
        <v>209.94311226800843</v>
      </c>
      <c r="BY248" s="89">
        <f ca="1">'SaaS - Cohorts (Logos)'!BY44+'SaaS - Cohorts (Logos)'!BY112+'SaaS - Cohorts (Logos)'!BY180</f>
        <v>205.74425002264826</v>
      </c>
      <c r="BZ248" s="89">
        <f ca="1">'SaaS - Cohorts (Logos)'!BZ44+'SaaS - Cohorts (Logos)'!BZ112+'SaaS - Cohorts (Logos)'!BZ180</f>
        <v>201.62936502219529</v>
      </c>
      <c r="CA248" s="89">
        <f ca="1">'SaaS - Cohorts (Logos)'!CA44+'SaaS - Cohorts (Logos)'!CA112+'SaaS - Cohorts (Logos)'!CA180</f>
        <v>197.59677772175141</v>
      </c>
      <c r="CB248" s="89">
        <f ca="1">'SaaS - Cohorts (Logos)'!CB44+'SaaS - Cohorts (Logos)'!CB112+'SaaS - Cohorts (Logos)'!CB180</f>
        <v>193.64484216731637</v>
      </c>
      <c r="CC248" s="89">
        <f ca="1">'SaaS - Cohorts (Logos)'!CC44+'SaaS - Cohorts (Logos)'!CC112+'SaaS - Cohorts (Logos)'!CC180</f>
        <v>189.77194532397007</v>
      </c>
      <c r="CD248" s="89">
        <f ca="1">'SaaS - Cohorts (Logos)'!CD44+'SaaS - Cohorts (Logos)'!CD112+'SaaS - Cohorts (Logos)'!CD180</f>
        <v>185.97650641749067</v>
      </c>
      <c r="CE248" s="89">
        <f ca="1">'SaaS - Cohorts (Logos)'!CE44+'SaaS - Cohorts (Logos)'!CE112+'SaaS - Cohorts (Logos)'!CE180</f>
        <v>182.25697628914085</v>
      </c>
      <c r="CF248" s="89">
        <f ca="1">'SaaS - Cohorts (Logos)'!CF44+'SaaS - Cohorts (Logos)'!CF112+'SaaS - Cohorts (Logos)'!CF180</f>
        <v>178.61183676335807</v>
      </c>
      <c r="CG248" s="89">
        <f ca="1">'SaaS - Cohorts (Logos)'!CG44+'SaaS - Cohorts (Logos)'!CG112+'SaaS - Cohorts (Logos)'!CG180</f>
        <v>175.03960002809089</v>
      </c>
      <c r="CH248" s="89">
        <f ca="1">'SaaS - Cohorts (Logos)'!CH44+'SaaS - Cohorts (Logos)'!CH112+'SaaS - Cohorts (Logos)'!CH180</f>
        <v>171.53880802752906</v>
      </c>
      <c r="CI248" s="89">
        <f ca="1">'SaaS - Cohorts (Logos)'!CI44+'SaaS - Cohorts (Logos)'!CI112+'SaaS - Cohorts (Logos)'!CI180</f>
        <v>168.10803186697848</v>
      </c>
      <c r="CJ248" s="89">
        <f ca="1">'SaaS - Cohorts (Logos)'!CJ44+'SaaS - Cohorts (Logos)'!CJ112+'SaaS - Cohorts (Logos)'!CJ180</f>
        <v>164.74587122963891</v>
      </c>
      <c r="CK248" s="89">
        <f ca="1">'SaaS - Cohorts (Logos)'!CK44+'SaaS - Cohorts (Logos)'!CK112+'SaaS - Cohorts (Logos)'!CK180</f>
        <v>161.45095380504614</v>
      </c>
      <c r="CL248" s="89">
        <f ca="1">'SaaS - Cohorts (Logos)'!CL44+'SaaS - Cohorts (Logos)'!CL112+'SaaS - Cohorts (Logos)'!CL180</f>
        <v>158.2219347289452</v>
      </c>
      <c r="CM248" s="89">
        <f ca="1">'SaaS - Cohorts (Logos)'!CM44+'SaaS - Cohorts (Logos)'!CM112+'SaaS - Cohorts (Logos)'!CM180</f>
        <v>155.05749603436632</v>
      </c>
      <c r="CN248" s="89">
        <f ca="1">'SaaS - Cohorts (Logos)'!CN44+'SaaS - Cohorts (Logos)'!CN112+'SaaS - Cohorts (Logos)'!CN180</f>
        <v>151.95634611367902</v>
      </c>
      <c r="CO248" s="89">
        <f ca="1">'SaaS - Cohorts (Logos)'!CO44+'SaaS - Cohorts (Logos)'!CO112+'SaaS - Cohorts (Logos)'!CO180</f>
        <v>148.91721919140545</v>
      </c>
      <c r="CP248" s="89">
        <f ca="1">'SaaS - Cohorts (Logos)'!CP44+'SaaS - Cohorts (Logos)'!CP112+'SaaS - Cohorts (Logos)'!CP180</f>
        <v>145.93887480757732</v>
      </c>
      <c r="CQ248" s="89">
        <f ca="1">'SaaS - Cohorts (Logos)'!CQ44+'SaaS - Cohorts (Logos)'!CQ112+'SaaS - Cohorts (Logos)'!CQ180</f>
        <v>143.02009731142579</v>
      </c>
      <c r="CR248" s="89">
        <f ca="1">'SaaS - Cohorts (Logos)'!CR44+'SaaS - Cohorts (Logos)'!CR112+'SaaS - Cohorts (Logos)'!CR180</f>
        <v>140.15969536519728</v>
      </c>
      <c r="CS248" s="89">
        <f ca="1">'SaaS - Cohorts (Logos)'!CS44+'SaaS - Cohorts (Logos)'!CS112+'SaaS - Cohorts (Logos)'!CS180</f>
        <v>137.35650145789333</v>
      </c>
      <c r="CT248" s="89">
        <f ca="1">'SaaS - Cohorts (Logos)'!CT44+'SaaS - Cohorts (Logos)'!CT112+'SaaS - Cohorts (Logos)'!CT180</f>
        <v>134.60937142873547</v>
      </c>
      <c r="CU248" s="89">
        <f ca="1">'SaaS - Cohorts (Logos)'!CU44+'SaaS - Cohorts (Logos)'!CU112+'SaaS - Cohorts (Logos)'!CU180</f>
        <v>131.91718400016074</v>
      </c>
      <c r="CV248" s="89">
        <f ca="1">'SaaS - Cohorts (Logos)'!CV44+'SaaS - Cohorts (Logos)'!CV112+'SaaS - Cohorts (Logos)'!CV180</f>
        <v>129.27884032015754</v>
      </c>
      <c r="CW248" s="89">
        <f ca="1">'SaaS - Cohorts (Logos)'!CW44+'SaaS - Cohorts (Logos)'!CW112+'SaaS - Cohorts (Logos)'!CW180</f>
        <v>126.69326351375439</v>
      </c>
      <c r="CX248" s="89">
        <f ca="1">'SaaS - Cohorts (Logos)'!CX44+'SaaS - Cohorts (Logos)'!CX112+'SaaS - Cohorts (Logos)'!CX180</f>
        <v>124.1593982434793</v>
      </c>
      <c r="CY248" s="89">
        <f ca="1">'SaaS - Cohorts (Logos)'!CY44+'SaaS - Cohorts (Logos)'!CY112+'SaaS - Cohorts (Logos)'!CY180</f>
        <v>121.67621027860972</v>
      </c>
      <c r="CZ248" s="89">
        <f ca="1">'SaaS - Cohorts (Logos)'!CZ44+'SaaS - Cohorts (Logos)'!CZ112+'SaaS - Cohorts (Logos)'!CZ180</f>
        <v>119.24268607303753</v>
      </c>
      <c r="DA248" s="89">
        <f ca="1">'SaaS - Cohorts (Logos)'!DA44+'SaaS - Cohorts (Logos)'!DA112+'SaaS - Cohorts (Logos)'!DA180</f>
        <v>116.85783235157677</v>
      </c>
      <c r="DB248" s="89">
        <f ca="1">'SaaS - Cohorts (Logos)'!DB44+'SaaS - Cohorts (Logos)'!DB112+'SaaS - Cohorts (Logos)'!DB180</f>
        <v>114.52067570454525</v>
      </c>
      <c r="DC248" s="89">
        <f ca="1">'SaaS - Cohorts (Logos)'!DC44+'SaaS - Cohorts (Logos)'!DC112+'SaaS - Cohorts (Logos)'!DC180</f>
        <v>112.23026219045434</v>
      </c>
      <c r="DD248" s="89">
        <f ca="1">'SaaS - Cohorts (Logos)'!DD44+'SaaS - Cohorts (Logos)'!DD112+'SaaS - Cohorts (Logos)'!DD180</f>
        <v>109.98565694664526</v>
      </c>
      <c r="DE248" s="89">
        <f ca="1">'SaaS - Cohorts (Logos)'!DE44+'SaaS - Cohorts (Logos)'!DE112+'SaaS - Cohorts (Logos)'!DE180</f>
        <v>107.78594380771236</v>
      </c>
      <c r="DF248" s="89">
        <f ca="1">'SaaS - Cohorts (Logos)'!DF44+'SaaS - Cohorts (Logos)'!DF112+'SaaS - Cohorts (Logos)'!DF180</f>
        <v>105.6302249315581</v>
      </c>
      <c r="DG248" s="89">
        <f ca="1">'SaaS - Cohorts (Logos)'!DG44+'SaaS - Cohorts (Logos)'!DG112+'SaaS - Cohorts (Logos)'!DG180</f>
        <v>103.51762043292695</v>
      </c>
      <c r="DH248" s="89">
        <f ca="1">'SaaS - Cohorts (Logos)'!DH44+'SaaS - Cohorts (Logos)'!DH112+'SaaS - Cohorts (Logos)'!DH180</f>
        <v>101.44726802426841</v>
      </c>
      <c r="DI248" s="89">
        <f ca="1">'SaaS - Cohorts (Logos)'!DI44+'SaaS - Cohorts (Logos)'!DI112+'SaaS - Cohorts (Logos)'!DI180</f>
        <v>99.418322663783044</v>
      </c>
      <c r="DJ248" s="89">
        <f ca="1">'SaaS - Cohorts (Logos)'!DJ44+'SaaS - Cohorts (Logos)'!DJ112+'SaaS - Cohorts (Logos)'!DJ180</f>
        <v>97.42995621050737</v>
      </c>
      <c r="DK248" s="89">
        <f ca="1">'SaaS - Cohorts (Logos)'!DK44+'SaaS - Cohorts (Logos)'!DK112+'SaaS - Cohorts (Logos)'!DK180</f>
        <v>95.481357086297223</v>
      </c>
      <c r="DL248" s="89">
        <f ca="1">'SaaS - Cohorts (Logos)'!DL44+'SaaS - Cohorts (Logos)'!DL112+'SaaS - Cohorts (Logos)'!DL180</f>
        <v>93.571729944571274</v>
      </c>
      <c r="DM248" s="89">
        <f ca="1">'SaaS - Cohorts (Logos)'!DM44+'SaaS - Cohorts (Logos)'!DM112+'SaaS - Cohorts (Logos)'!DM180</f>
        <v>91.700295345679862</v>
      </c>
      <c r="DN248" s="89">
        <f ca="1">'SaaS - Cohorts (Logos)'!DN44+'SaaS - Cohorts (Logos)'!DN112+'SaaS - Cohorts (Logos)'!DN180</f>
        <v>89.866289438766273</v>
      </c>
      <c r="DO248" s="89">
        <f ca="1">'SaaS - Cohorts (Logos)'!DO44+'SaaS - Cohorts (Logos)'!DO112+'SaaS - Cohorts (Logos)'!DO180</f>
        <v>88.068963649990948</v>
      </c>
      <c r="DP248" s="89">
        <f ca="1">'SaaS - Cohorts (Logos)'!DP44+'SaaS - Cohorts (Logos)'!DP112+'SaaS - Cohorts (Logos)'!DP180</f>
        <v>86.307584376991102</v>
      </c>
      <c r="DQ248" s="89">
        <f ca="1">'SaaS - Cohorts (Logos)'!DQ44+'SaaS - Cohorts (Logos)'!DQ112+'SaaS - Cohorts (Logos)'!DQ180</f>
        <v>84.58143268945129</v>
      </c>
      <c r="DR248" s="89">
        <f ca="1">'SaaS - Cohorts (Logos)'!DR44+'SaaS - Cohorts (Logos)'!DR112+'SaaS - Cohorts (Logos)'!DR180</f>
        <v>82.889804035662252</v>
      </c>
    </row>
    <row r="249" spans="2:122" ht="15.75" customHeight="1">
      <c r="B249" s="195">
        <v>44197</v>
      </c>
      <c r="BJ249" s="89"/>
      <c r="BK249" s="89">
        <f ca="1">'SaaS - Cohorts (Logos)'!BK45+'SaaS - Cohorts (Logos)'!BK113+'SaaS - Cohorts (Logos)'!BK181</f>
        <v>273</v>
      </c>
      <c r="BL249" s="89">
        <f ca="1">'SaaS - Cohorts (Logos)'!BL45+'SaaS - Cohorts (Logos)'!BL113+'SaaS - Cohorts (Logos)'!BL181</f>
        <v>267.53999999999996</v>
      </c>
      <c r="BM249" s="89">
        <f ca="1">'SaaS - Cohorts (Logos)'!BM45+'SaaS - Cohorts (Logos)'!BM113+'SaaS - Cohorts (Logos)'!BM181</f>
        <v>262.18919999999997</v>
      </c>
      <c r="BN249" s="89">
        <f ca="1">'SaaS - Cohorts (Logos)'!BN45+'SaaS - Cohorts (Logos)'!BN113+'SaaS - Cohorts (Logos)'!BN181</f>
        <v>256.94541599999997</v>
      </c>
      <c r="BO249" s="89">
        <f ca="1">'SaaS - Cohorts (Logos)'!BO45+'SaaS - Cohorts (Logos)'!BO113+'SaaS - Cohorts (Logos)'!BO181</f>
        <v>251.80650767999998</v>
      </c>
      <c r="BP249" s="89">
        <f ca="1">'SaaS - Cohorts (Logos)'!BP45+'SaaS - Cohorts (Logos)'!BP113+'SaaS - Cohorts (Logos)'!BP181</f>
        <v>246.77037752639998</v>
      </c>
      <c r="BQ249" s="89">
        <f ca="1">'SaaS - Cohorts (Logos)'!BQ45+'SaaS - Cohorts (Logos)'!BQ113+'SaaS - Cohorts (Logos)'!BQ181</f>
        <v>241.83496997587201</v>
      </c>
      <c r="BR249" s="89">
        <f ca="1">'SaaS - Cohorts (Logos)'!BR45+'SaaS - Cohorts (Logos)'!BR113+'SaaS - Cohorts (Logos)'!BR181</f>
        <v>236.99827057635454</v>
      </c>
      <c r="BS249" s="89">
        <f ca="1">'SaaS - Cohorts (Logos)'!BS45+'SaaS - Cohorts (Logos)'!BS113+'SaaS - Cohorts (Logos)'!BS181</f>
        <v>232.25830516482745</v>
      </c>
      <c r="BT249" s="89">
        <f ca="1">'SaaS - Cohorts (Logos)'!BT45+'SaaS - Cohorts (Logos)'!BT113+'SaaS - Cohorts (Logos)'!BT181</f>
        <v>227.61313906153094</v>
      </c>
      <c r="BU249" s="89">
        <f ca="1">'SaaS - Cohorts (Logos)'!BU45+'SaaS - Cohorts (Logos)'!BU113+'SaaS - Cohorts (Logos)'!BU181</f>
        <v>223.06087628030033</v>
      </c>
      <c r="BV249" s="89">
        <f ca="1">'SaaS - Cohorts (Logos)'!BV45+'SaaS - Cohorts (Logos)'!BV113+'SaaS - Cohorts (Logos)'!BV181</f>
        <v>218.59965875469433</v>
      </c>
      <c r="BW249" s="89">
        <f ca="1">'SaaS - Cohorts (Logos)'!BW45+'SaaS - Cohorts (Logos)'!BW113+'SaaS - Cohorts (Logos)'!BW181</f>
        <v>214.22766557960043</v>
      </c>
      <c r="BX249" s="89">
        <f ca="1">'SaaS - Cohorts (Logos)'!BX45+'SaaS - Cohorts (Logos)'!BX113+'SaaS - Cohorts (Logos)'!BX181</f>
        <v>209.94311226800843</v>
      </c>
      <c r="BY249" s="89">
        <f ca="1">'SaaS - Cohorts (Logos)'!BY45+'SaaS - Cohorts (Logos)'!BY113+'SaaS - Cohorts (Logos)'!BY181</f>
        <v>205.74425002264826</v>
      </c>
      <c r="BZ249" s="89">
        <f ca="1">'SaaS - Cohorts (Logos)'!BZ45+'SaaS - Cohorts (Logos)'!BZ113+'SaaS - Cohorts (Logos)'!BZ181</f>
        <v>201.62936502219529</v>
      </c>
      <c r="CA249" s="89">
        <f ca="1">'SaaS - Cohorts (Logos)'!CA45+'SaaS - Cohorts (Logos)'!CA113+'SaaS - Cohorts (Logos)'!CA181</f>
        <v>197.59677772175141</v>
      </c>
      <c r="CB249" s="89">
        <f ca="1">'SaaS - Cohorts (Logos)'!CB45+'SaaS - Cohorts (Logos)'!CB113+'SaaS - Cohorts (Logos)'!CB181</f>
        <v>193.64484216731637</v>
      </c>
      <c r="CC249" s="89">
        <f ca="1">'SaaS - Cohorts (Logos)'!CC45+'SaaS - Cohorts (Logos)'!CC113+'SaaS - Cohorts (Logos)'!CC181</f>
        <v>189.77194532397007</v>
      </c>
      <c r="CD249" s="89">
        <f ca="1">'SaaS - Cohorts (Logos)'!CD45+'SaaS - Cohorts (Logos)'!CD113+'SaaS - Cohorts (Logos)'!CD181</f>
        <v>185.97650641749067</v>
      </c>
      <c r="CE249" s="89">
        <f ca="1">'SaaS - Cohorts (Logos)'!CE45+'SaaS - Cohorts (Logos)'!CE113+'SaaS - Cohorts (Logos)'!CE181</f>
        <v>182.25697628914085</v>
      </c>
      <c r="CF249" s="89">
        <f ca="1">'SaaS - Cohorts (Logos)'!CF45+'SaaS - Cohorts (Logos)'!CF113+'SaaS - Cohorts (Logos)'!CF181</f>
        <v>178.61183676335807</v>
      </c>
      <c r="CG249" s="89">
        <f ca="1">'SaaS - Cohorts (Logos)'!CG45+'SaaS - Cohorts (Logos)'!CG113+'SaaS - Cohorts (Logos)'!CG181</f>
        <v>175.03960002809089</v>
      </c>
      <c r="CH249" s="89">
        <f ca="1">'SaaS - Cohorts (Logos)'!CH45+'SaaS - Cohorts (Logos)'!CH113+'SaaS - Cohorts (Logos)'!CH181</f>
        <v>171.53880802752906</v>
      </c>
      <c r="CI249" s="89">
        <f ca="1">'SaaS - Cohorts (Logos)'!CI45+'SaaS - Cohorts (Logos)'!CI113+'SaaS - Cohorts (Logos)'!CI181</f>
        <v>168.10803186697848</v>
      </c>
      <c r="CJ249" s="89">
        <f ca="1">'SaaS - Cohorts (Logos)'!CJ45+'SaaS - Cohorts (Logos)'!CJ113+'SaaS - Cohorts (Logos)'!CJ181</f>
        <v>164.74587122963891</v>
      </c>
      <c r="CK249" s="89">
        <f ca="1">'SaaS - Cohorts (Logos)'!CK45+'SaaS - Cohorts (Logos)'!CK113+'SaaS - Cohorts (Logos)'!CK181</f>
        <v>161.45095380504614</v>
      </c>
      <c r="CL249" s="89">
        <f ca="1">'SaaS - Cohorts (Logos)'!CL45+'SaaS - Cohorts (Logos)'!CL113+'SaaS - Cohorts (Logos)'!CL181</f>
        <v>158.2219347289452</v>
      </c>
      <c r="CM249" s="89">
        <f ca="1">'SaaS - Cohorts (Logos)'!CM45+'SaaS - Cohorts (Logos)'!CM113+'SaaS - Cohorts (Logos)'!CM181</f>
        <v>155.05749603436632</v>
      </c>
      <c r="CN249" s="89">
        <f ca="1">'SaaS - Cohorts (Logos)'!CN45+'SaaS - Cohorts (Logos)'!CN113+'SaaS - Cohorts (Logos)'!CN181</f>
        <v>151.95634611367902</v>
      </c>
      <c r="CO249" s="89">
        <f ca="1">'SaaS - Cohorts (Logos)'!CO45+'SaaS - Cohorts (Logos)'!CO113+'SaaS - Cohorts (Logos)'!CO181</f>
        <v>148.91721919140545</v>
      </c>
      <c r="CP249" s="89">
        <f ca="1">'SaaS - Cohorts (Logos)'!CP45+'SaaS - Cohorts (Logos)'!CP113+'SaaS - Cohorts (Logos)'!CP181</f>
        <v>145.93887480757732</v>
      </c>
      <c r="CQ249" s="89">
        <f ca="1">'SaaS - Cohorts (Logos)'!CQ45+'SaaS - Cohorts (Logos)'!CQ113+'SaaS - Cohorts (Logos)'!CQ181</f>
        <v>143.02009731142579</v>
      </c>
      <c r="CR249" s="89">
        <f ca="1">'SaaS - Cohorts (Logos)'!CR45+'SaaS - Cohorts (Logos)'!CR113+'SaaS - Cohorts (Logos)'!CR181</f>
        <v>140.15969536519728</v>
      </c>
      <c r="CS249" s="89">
        <f ca="1">'SaaS - Cohorts (Logos)'!CS45+'SaaS - Cohorts (Logos)'!CS113+'SaaS - Cohorts (Logos)'!CS181</f>
        <v>137.35650145789333</v>
      </c>
      <c r="CT249" s="89">
        <f ca="1">'SaaS - Cohorts (Logos)'!CT45+'SaaS - Cohorts (Logos)'!CT113+'SaaS - Cohorts (Logos)'!CT181</f>
        <v>134.60937142873547</v>
      </c>
      <c r="CU249" s="89">
        <f ca="1">'SaaS - Cohorts (Logos)'!CU45+'SaaS - Cohorts (Logos)'!CU113+'SaaS - Cohorts (Logos)'!CU181</f>
        <v>131.91718400016074</v>
      </c>
      <c r="CV249" s="89">
        <f ca="1">'SaaS - Cohorts (Logos)'!CV45+'SaaS - Cohorts (Logos)'!CV113+'SaaS - Cohorts (Logos)'!CV181</f>
        <v>129.27884032015754</v>
      </c>
      <c r="CW249" s="89">
        <f ca="1">'SaaS - Cohorts (Logos)'!CW45+'SaaS - Cohorts (Logos)'!CW113+'SaaS - Cohorts (Logos)'!CW181</f>
        <v>126.69326351375439</v>
      </c>
      <c r="CX249" s="89">
        <f ca="1">'SaaS - Cohorts (Logos)'!CX45+'SaaS - Cohorts (Logos)'!CX113+'SaaS - Cohorts (Logos)'!CX181</f>
        <v>124.1593982434793</v>
      </c>
      <c r="CY249" s="89">
        <f ca="1">'SaaS - Cohorts (Logos)'!CY45+'SaaS - Cohorts (Logos)'!CY113+'SaaS - Cohorts (Logos)'!CY181</f>
        <v>121.67621027860972</v>
      </c>
      <c r="CZ249" s="89">
        <f ca="1">'SaaS - Cohorts (Logos)'!CZ45+'SaaS - Cohorts (Logos)'!CZ113+'SaaS - Cohorts (Logos)'!CZ181</f>
        <v>119.24268607303753</v>
      </c>
      <c r="DA249" s="89">
        <f ca="1">'SaaS - Cohorts (Logos)'!DA45+'SaaS - Cohorts (Logos)'!DA113+'SaaS - Cohorts (Logos)'!DA181</f>
        <v>116.85783235157677</v>
      </c>
      <c r="DB249" s="89">
        <f ca="1">'SaaS - Cohorts (Logos)'!DB45+'SaaS - Cohorts (Logos)'!DB113+'SaaS - Cohorts (Logos)'!DB181</f>
        <v>114.52067570454525</v>
      </c>
      <c r="DC249" s="89">
        <f ca="1">'SaaS - Cohorts (Logos)'!DC45+'SaaS - Cohorts (Logos)'!DC113+'SaaS - Cohorts (Logos)'!DC181</f>
        <v>112.23026219045434</v>
      </c>
      <c r="DD249" s="89">
        <f ca="1">'SaaS - Cohorts (Logos)'!DD45+'SaaS - Cohorts (Logos)'!DD113+'SaaS - Cohorts (Logos)'!DD181</f>
        <v>109.98565694664526</v>
      </c>
      <c r="DE249" s="89">
        <f ca="1">'SaaS - Cohorts (Logos)'!DE45+'SaaS - Cohorts (Logos)'!DE113+'SaaS - Cohorts (Logos)'!DE181</f>
        <v>107.78594380771236</v>
      </c>
      <c r="DF249" s="89">
        <f ca="1">'SaaS - Cohorts (Logos)'!DF45+'SaaS - Cohorts (Logos)'!DF113+'SaaS - Cohorts (Logos)'!DF181</f>
        <v>105.6302249315581</v>
      </c>
      <c r="DG249" s="89">
        <f ca="1">'SaaS - Cohorts (Logos)'!DG45+'SaaS - Cohorts (Logos)'!DG113+'SaaS - Cohorts (Logos)'!DG181</f>
        <v>103.51762043292695</v>
      </c>
      <c r="DH249" s="89">
        <f ca="1">'SaaS - Cohorts (Logos)'!DH45+'SaaS - Cohorts (Logos)'!DH113+'SaaS - Cohorts (Logos)'!DH181</f>
        <v>101.44726802426841</v>
      </c>
      <c r="DI249" s="89">
        <f ca="1">'SaaS - Cohorts (Logos)'!DI45+'SaaS - Cohorts (Logos)'!DI113+'SaaS - Cohorts (Logos)'!DI181</f>
        <v>99.418322663783044</v>
      </c>
      <c r="DJ249" s="89">
        <f ca="1">'SaaS - Cohorts (Logos)'!DJ45+'SaaS - Cohorts (Logos)'!DJ113+'SaaS - Cohorts (Logos)'!DJ181</f>
        <v>97.42995621050737</v>
      </c>
      <c r="DK249" s="89">
        <f ca="1">'SaaS - Cohorts (Logos)'!DK45+'SaaS - Cohorts (Logos)'!DK113+'SaaS - Cohorts (Logos)'!DK181</f>
        <v>95.481357086297223</v>
      </c>
      <c r="DL249" s="89">
        <f ca="1">'SaaS - Cohorts (Logos)'!DL45+'SaaS - Cohorts (Logos)'!DL113+'SaaS - Cohorts (Logos)'!DL181</f>
        <v>93.571729944571274</v>
      </c>
      <c r="DM249" s="89">
        <f ca="1">'SaaS - Cohorts (Logos)'!DM45+'SaaS - Cohorts (Logos)'!DM113+'SaaS - Cohorts (Logos)'!DM181</f>
        <v>91.700295345679862</v>
      </c>
      <c r="DN249" s="89">
        <f ca="1">'SaaS - Cohorts (Logos)'!DN45+'SaaS - Cohorts (Logos)'!DN113+'SaaS - Cohorts (Logos)'!DN181</f>
        <v>89.866289438766273</v>
      </c>
      <c r="DO249" s="89">
        <f ca="1">'SaaS - Cohorts (Logos)'!DO45+'SaaS - Cohorts (Logos)'!DO113+'SaaS - Cohorts (Logos)'!DO181</f>
        <v>88.068963649990948</v>
      </c>
      <c r="DP249" s="89">
        <f ca="1">'SaaS - Cohorts (Logos)'!DP45+'SaaS - Cohorts (Logos)'!DP113+'SaaS - Cohorts (Logos)'!DP181</f>
        <v>86.307584376991102</v>
      </c>
      <c r="DQ249" s="89">
        <f ca="1">'SaaS - Cohorts (Logos)'!DQ45+'SaaS - Cohorts (Logos)'!DQ113+'SaaS - Cohorts (Logos)'!DQ181</f>
        <v>84.58143268945129</v>
      </c>
      <c r="DR249" s="89">
        <f ca="1">'SaaS - Cohorts (Logos)'!DR45+'SaaS - Cohorts (Logos)'!DR113+'SaaS - Cohorts (Logos)'!DR181</f>
        <v>82.889804035662252</v>
      </c>
    </row>
    <row r="250" spans="2:122" ht="15.75" customHeight="1">
      <c r="B250" s="195">
        <v>44228</v>
      </c>
      <c r="BJ250" s="89"/>
      <c r="BK250" s="89">
        <f ca="1">'SaaS - Cohorts (Logos)'!BK46+'SaaS - Cohorts (Logos)'!BK114+'SaaS - Cohorts (Logos)'!BK182</f>
        <v>273</v>
      </c>
      <c r="BL250" s="89">
        <f ca="1">'SaaS - Cohorts (Logos)'!BL46+'SaaS - Cohorts (Logos)'!BL114+'SaaS - Cohorts (Logos)'!BL182</f>
        <v>267.53999999999996</v>
      </c>
      <c r="BM250" s="89">
        <f ca="1">'SaaS - Cohorts (Logos)'!BM46+'SaaS - Cohorts (Logos)'!BM114+'SaaS - Cohorts (Logos)'!BM182</f>
        <v>262.18919999999997</v>
      </c>
      <c r="BN250" s="89">
        <f ca="1">'SaaS - Cohorts (Logos)'!BN46+'SaaS - Cohorts (Logos)'!BN114+'SaaS - Cohorts (Logos)'!BN182</f>
        <v>256.94541599999997</v>
      </c>
      <c r="BO250" s="89">
        <f ca="1">'SaaS - Cohorts (Logos)'!BO46+'SaaS - Cohorts (Logos)'!BO114+'SaaS - Cohorts (Logos)'!BO182</f>
        <v>251.80650767999998</v>
      </c>
      <c r="BP250" s="89">
        <f ca="1">'SaaS - Cohorts (Logos)'!BP46+'SaaS - Cohorts (Logos)'!BP114+'SaaS - Cohorts (Logos)'!BP182</f>
        <v>246.77037752639998</v>
      </c>
      <c r="BQ250" s="89">
        <f ca="1">'SaaS - Cohorts (Logos)'!BQ46+'SaaS - Cohorts (Logos)'!BQ114+'SaaS - Cohorts (Logos)'!BQ182</f>
        <v>241.83496997587201</v>
      </c>
      <c r="BR250" s="89">
        <f ca="1">'SaaS - Cohorts (Logos)'!BR46+'SaaS - Cohorts (Logos)'!BR114+'SaaS - Cohorts (Logos)'!BR182</f>
        <v>236.99827057635454</v>
      </c>
      <c r="BS250" s="89">
        <f ca="1">'SaaS - Cohorts (Logos)'!BS46+'SaaS - Cohorts (Logos)'!BS114+'SaaS - Cohorts (Logos)'!BS182</f>
        <v>232.25830516482745</v>
      </c>
      <c r="BT250" s="89">
        <f ca="1">'SaaS - Cohorts (Logos)'!BT46+'SaaS - Cohorts (Logos)'!BT114+'SaaS - Cohorts (Logos)'!BT182</f>
        <v>227.61313906153094</v>
      </c>
      <c r="BU250" s="89">
        <f ca="1">'SaaS - Cohorts (Logos)'!BU46+'SaaS - Cohorts (Logos)'!BU114+'SaaS - Cohorts (Logos)'!BU182</f>
        <v>223.06087628030033</v>
      </c>
      <c r="BV250" s="89">
        <f ca="1">'SaaS - Cohorts (Logos)'!BV46+'SaaS - Cohorts (Logos)'!BV114+'SaaS - Cohorts (Logos)'!BV182</f>
        <v>218.59965875469433</v>
      </c>
      <c r="BW250" s="89">
        <f ca="1">'SaaS - Cohorts (Logos)'!BW46+'SaaS - Cohorts (Logos)'!BW114+'SaaS - Cohorts (Logos)'!BW182</f>
        <v>214.22766557960043</v>
      </c>
      <c r="BX250" s="89">
        <f ca="1">'SaaS - Cohorts (Logos)'!BX46+'SaaS - Cohorts (Logos)'!BX114+'SaaS - Cohorts (Logos)'!BX182</f>
        <v>209.94311226800843</v>
      </c>
      <c r="BY250" s="89">
        <f ca="1">'SaaS - Cohorts (Logos)'!BY46+'SaaS - Cohorts (Logos)'!BY114+'SaaS - Cohorts (Logos)'!BY182</f>
        <v>205.74425002264826</v>
      </c>
      <c r="BZ250" s="89">
        <f ca="1">'SaaS - Cohorts (Logos)'!BZ46+'SaaS - Cohorts (Logos)'!BZ114+'SaaS - Cohorts (Logos)'!BZ182</f>
        <v>201.62936502219529</v>
      </c>
      <c r="CA250" s="89">
        <f ca="1">'SaaS - Cohorts (Logos)'!CA46+'SaaS - Cohorts (Logos)'!CA114+'SaaS - Cohorts (Logos)'!CA182</f>
        <v>197.59677772175141</v>
      </c>
      <c r="CB250" s="89">
        <f ca="1">'SaaS - Cohorts (Logos)'!CB46+'SaaS - Cohorts (Logos)'!CB114+'SaaS - Cohorts (Logos)'!CB182</f>
        <v>193.64484216731637</v>
      </c>
      <c r="CC250" s="89">
        <f ca="1">'SaaS - Cohorts (Logos)'!CC46+'SaaS - Cohorts (Logos)'!CC114+'SaaS - Cohorts (Logos)'!CC182</f>
        <v>189.77194532397007</v>
      </c>
      <c r="CD250" s="89">
        <f ca="1">'SaaS - Cohorts (Logos)'!CD46+'SaaS - Cohorts (Logos)'!CD114+'SaaS - Cohorts (Logos)'!CD182</f>
        <v>185.97650641749067</v>
      </c>
      <c r="CE250" s="89">
        <f ca="1">'SaaS - Cohorts (Logos)'!CE46+'SaaS - Cohorts (Logos)'!CE114+'SaaS - Cohorts (Logos)'!CE182</f>
        <v>182.25697628914085</v>
      </c>
      <c r="CF250" s="89">
        <f ca="1">'SaaS - Cohorts (Logos)'!CF46+'SaaS - Cohorts (Logos)'!CF114+'SaaS - Cohorts (Logos)'!CF182</f>
        <v>178.61183676335807</v>
      </c>
      <c r="CG250" s="89">
        <f ca="1">'SaaS - Cohorts (Logos)'!CG46+'SaaS - Cohorts (Logos)'!CG114+'SaaS - Cohorts (Logos)'!CG182</f>
        <v>175.03960002809089</v>
      </c>
      <c r="CH250" s="89">
        <f ca="1">'SaaS - Cohorts (Logos)'!CH46+'SaaS - Cohorts (Logos)'!CH114+'SaaS - Cohorts (Logos)'!CH182</f>
        <v>171.53880802752906</v>
      </c>
      <c r="CI250" s="89">
        <f ca="1">'SaaS - Cohorts (Logos)'!CI46+'SaaS - Cohorts (Logos)'!CI114+'SaaS - Cohorts (Logos)'!CI182</f>
        <v>168.10803186697848</v>
      </c>
      <c r="CJ250" s="89">
        <f ca="1">'SaaS - Cohorts (Logos)'!CJ46+'SaaS - Cohorts (Logos)'!CJ114+'SaaS - Cohorts (Logos)'!CJ182</f>
        <v>164.74587122963891</v>
      </c>
      <c r="CK250" s="89">
        <f ca="1">'SaaS - Cohorts (Logos)'!CK46+'SaaS - Cohorts (Logos)'!CK114+'SaaS - Cohorts (Logos)'!CK182</f>
        <v>161.45095380504614</v>
      </c>
      <c r="CL250" s="89">
        <f ca="1">'SaaS - Cohorts (Logos)'!CL46+'SaaS - Cohorts (Logos)'!CL114+'SaaS - Cohorts (Logos)'!CL182</f>
        <v>158.2219347289452</v>
      </c>
      <c r="CM250" s="89">
        <f ca="1">'SaaS - Cohorts (Logos)'!CM46+'SaaS - Cohorts (Logos)'!CM114+'SaaS - Cohorts (Logos)'!CM182</f>
        <v>155.05749603436632</v>
      </c>
      <c r="CN250" s="89">
        <f ca="1">'SaaS - Cohorts (Logos)'!CN46+'SaaS - Cohorts (Logos)'!CN114+'SaaS - Cohorts (Logos)'!CN182</f>
        <v>151.95634611367902</v>
      </c>
      <c r="CO250" s="89">
        <f ca="1">'SaaS - Cohorts (Logos)'!CO46+'SaaS - Cohorts (Logos)'!CO114+'SaaS - Cohorts (Logos)'!CO182</f>
        <v>148.91721919140545</v>
      </c>
      <c r="CP250" s="89">
        <f ca="1">'SaaS - Cohorts (Logos)'!CP46+'SaaS - Cohorts (Logos)'!CP114+'SaaS - Cohorts (Logos)'!CP182</f>
        <v>145.93887480757732</v>
      </c>
      <c r="CQ250" s="89">
        <f ca="1">'SaaS - Cohorts (Logos)'!CQ46+'SaaS - Cohorts (Logos)'!CQ114+'SaaS - Cohorts (Logos)'!CQ182</f>
        <v>143.02009731142579</v>
      </c>
      <c r="CR250" s="89">
        <f ca="1">'SaaS - Cohorts (Logos)'!CR46+'SaaS - Cohorts (Logos)'!CR114+'SaaS - Cohorts (Logos)'!CR182</f>
        <v>140.15969536519728</v>
      </c>
      <c r="CS250" s="89">
        <f ca="1">'SaaS - Cohorts (Logos)'!CS46+'SaaS - Cohorts (Logos)'!CS114+'SaaS - Cohorts (Logos)'!CS182</f>
        <v>137.35650145789333</v>
      </c>
      <c r="CT250" s="89">
        <f ca="1">'SaaS - Cohorts (Logos)'!CT46+'SaaS - Cohorts (Logos)'!CT114+'SaaS - Cohorts (Logos)'!CT182</f>
        <v>134.60937142873547</v>
      </c>
      <c r="CU250" s="89">
        <f ca="1">'SaaS - Cohorts (Logos)'!CU46+'SaaS - Cohorts (Logos)'!CU114+'SaaS - Cohorts (Logos)'!CU182</f>
        <v>131.91718400016074</v>
      </c>
      <c r="CV250" s="89">
        <f ca="1">'SaaS - Cohorts (Logos)'!CV46+'SaaS - Cohorts (Logos)'!CV114+'SaaS - Cohorts (Logos)'!CV182</f>
        <v>129.27884032015754</v>
      </c>
      <c r="CW250" s="89">
        <f ca="1">'SaaS - Cohorts (Logos)'!CW46+'SaaS - Cohorts (Logos)'!CW114+'SaaS - Cohorts (Logos)'!CW182</f>
        <v>126.69326351375439</v>
      </c>
      <c r="CX250" s="89">
        <f ca="1">'SaaS - Cohorts (Logos)'!CX46+'SaaS - Cohorts (Logos)'!CX114+'SaaS - Cohorts (Logos)'!CX182</f>
        <v>124.1593982434793</v>
      </c>
      <c r="CY250" s="89">
        <f ca="1">'SaaS - Cohorts (Logos)'!CY46+'SaaS - Cohorts (Logos)'!CY114+'SaaS - Cohorts (Logos)'!CY182</f>
        <v>121.67621027860972</v>
      </c>
      <c r="CZ250" s="89">
        <f ca="1">'SaaS - Cohorts (Logos)'!CZ46+'SaaS - Cohorts (Logos)'!CZ114+'SaaS - Cohorts (Logos)'!CZ182</f>
        <v>119.24268607303753</v>
      </c>
      <c r="DA250" s="89">
        <f ca="1">'SaaS - Cohorts (Logos)'!DA46+'SaaS - Cohorts (Logos)'!DA114+'SaaS - Cohorts (Logos)'!DA182</f>
        <v>116.85783235157677</v>
      </c>
      <c r="DB250" s="89">
        <f ca="1">'SaaS - Cohorts (Logos)'!DB46+'SaaS - Cohorts (Logos)'!DB114+'SaaS - Cohorts (Logos)'!DB182</f>
        <v>114.52067570454525</v>
      </c>
      <c r="DC250" s="89">
        <f ca="1">'SaaS - Cohorts (Logos)'!DC46+'SaaS - Cohorts (Logos)'!DC114+'SaaS - Cohorts (Logos)'!DC182</f>
        <v>112.23026219045434</v>
      </c>
      <c r="DD250" s="89">
        <f ca="1">'SaaS - Cohorts (Logos)'!DD46+'SaaS - Cohorts (Logos)'!DD114+'SaaS - Cohorts (Logos)'!DD182</f>
        <v>109.98565694664526</v>
      </c>
      <c r="DE250" s="89">
        <f ca="1">'SaaS - Cohorts (Logos)'!DE46+'SaaS - Cohorts (Logos)'!DE114+'SaaS - Cohorts (Logos)'!DE182</f>
        <v>107.78594380771236</v>
      </c>
      <c r="DF250" s="89">
        <f ca="1">'SaaS - Cohorts (Logos)'!DF46+'SaaS - Cohorts (Logos)'!DF114+'SaaS - Cohorts (Logos)'!DF182</f>
        <v>105.6302249315581</v>
      </c>
      <c r="DG250" s="89">
        <f ca="1">'SaaS - Cohorts (Logos)'!DG46+'SaaS - Cohorts (Logos)'!DG114+'SaaS - Cohorts (Logos)'!DG182</f>
        <v>103.51762043292695</v>
      </c>
      <c r="DH250" s="89">
        <f ca="1">'SaaS - Cohorts (Logos)'!DH46+'SaaS - Cohorts (Logos)'!DH114+'SaaS - Cohorts (Logos)'!DH182</f>
        <v>101.44726802426841</v>
      </c>
      <c r="DI250" s="89">
        <f ca="1">'SaaS - Cohorts (Logos)'!DI46+'SaaS - Cohorts (Logos)'!DI114+'SaaS - Cohorts (Logos)'!DI182</f>
        <v>99.418322663783044</v>
      </c>
      <c r="DJ250" s="89">
        <f ca="1">'SaaS - Cohorts (Logos)'!DJ46+'SaaS - Cohorts (Logos)'!DJ114+'SaaS - Cohorts (Logos)'!DJ182</f>
        <v>97.42995621050737</v>
      </c>
      <c r="DK250" s="89">
        <f ca="1">'SaaS - Cohorts (Logos)'!DK46+'SaaS - Cohorts (Logos)'!DK114+'SaaS - Cohorts (Logos)'!DK182</f>
        <v>95.481357086297223</v>
      </c>
      <c r="DL250" s="89">
        <f ca="1">'SaaS - Cohorts (Logos)'!DL46+'SaaS - Cohorts (Logos)'!DL114+'SaaS - Cohorts (Logos)'!DL182</f>
        <v>93.571729944571274</v>
      </c>
      <c r="DM250" s="89">
        <f ca="1">'SaaS - Cohorts (Logos)'!DM46+'SaaS - Cohorts (Logos)'!DM114+'SaaS - Cohorts (Logos)'!DM182</f>
        <v>91.700295345679862</v>
      </c>
      <c r="DN250" s="89">
        <f ca="1">'SaaS - Cohorts (Logos)'!DN46+'SaaS - Cohorts (Logos)'!DN114+'SaaS - Cohorts (Logos)'!DN182</f>
        <v>89.866289438766273</v>
      </c>
      <c r="DO250" s="89">
        <f ca="1">'SaaS - Cohorts (Logos)'!DO46+'SaaS - Cohorts (Logos)'!DO114+'SaaS - Cohorts (Logos)'!DO182</f>
        <v>88.068963649990948</v>
      </c>
      <c r="DP250" s="89">
        <f ca="1">'SaaS - Cohorts (Logos)'!DP46+'SaaS - Cohorts (Logos)'!DP114+'SaaS - Cohorts (Logos)'!DP182</f>
        <v>86.307584376991102</v>
      </c>
      <c r="DQ250" s="89">
        <f ca="1">'SaaS - Cohorts (Logos)'!DQ46+'SaaS - Cohorts (Logos)'!DQ114+'SaaS - Cohorts (Logos)'!DQ182</f>
        <v>84.58143268945129</v>
      </c>
      <c r="DR250" s="89">
        <f ca="1">'SaaS - Cohorts (Logos)'!DR46+'SaaS - Cohorts (Logos)'!DR114+'SaaS - Cohorts (Logos)'!DR182</f>
        <v>82.889804035662252</v>
      </c>
    </row>
    <row r="251" spans="2:122" ht="15.75" customHeight="1">
      <c r="B251" s="195">
        <v>44256</v>
      </c>
      <c r="BJ251" s="89"/>
      <c r="BK251" s="89">
        <f ca="1">'SaaS - Cohorts (Logos)'!BK47+'SaaS - Cohorts (Logos)'!BK115+'SaaS - Cohorts (Logos)'!BK183</f>
        <v>273</v>
      </c>
      <c r="BL251" s="89">
        <f ca="1">'SaaS - Cohorts (Logos)'!BL47+'SaaS - Cohorts (Logos)'!BL115+'SaaS - Cohorts (Logos)'!BL183</f>
        <v>267.53999999999996</v>
      </c>
      <c r="BM251" s="89">
        <f ca="1">'SaaS - Cohorts (Logos)'!BM47+'SaaS - Cohorts (Logos)'!BM115+'SaaS - Cohorts (Logos)'!BM183</f>
        <v>262.18919999999997</v>
      </c>
      <c r="BN251" s="89">
        <f ca="1">'SaaS - Cohorts (Logos)'!BN47+'SaaS - Cohorts (Logos)'!BN115+'SaaS - Cohorts (Logos)'!BN183</f>
        <v>256.94541599999997</v>
      </c>
      <c r="BO251" s="89">
        <f ca="1">'SaaS - Cohorts (Logos)'!BO47+'SaaS - Cohorts (Logos)'!BO115+'SaaS - Cohorts (Logos)'!BO183</f>
        <v>251.80650767999998</v>
      </c>
      <c r="BP251" s="89">
        <f ca="1">'SaaS - Cohorts (Logos)'!BP47+'SaaS - Cohorts (Logos)'!BP115+'SaaS - Cohorts (Logos)'!BP183</f>
        <v>246.77037752639998</v>
      </c>
      <c r="BQ251" s="89">
        <f ca="1">'SaaS - Cohorts (Logos)'!BQ47+'SaaS - Cohorts (Logos)'!BQ115+'SaaS - Cohorts (Logos)'!BQ183</f>
        <v>241.83496997587201</v>
      </c>
      <c r="BR251" s="89">
        <f ca="1">'SaaS - Cohorts (Logos)'!BR47+'SaaS - Cohorts (Logos)'!BR115+'SaaS - Cohorts (Logos)'!BR183</f>
        <v>236.99827057635454</v>
      </c>
      <c r="BS251" s="89">
        <f ca="1">'SaaS - Cohorts (Logos)'!BS47+'SaaS - Cohorts (Logos)'!BS115+'SaaS - Cohorts (Logos)'!BS183</f>
        <v>232.25830516482745</v>
      </c>
      <c r="BT251" s="89">
        <f ca="1">'SaaS - Cohorts (Logos)'!BT47+'SaaS - Cohorts (Logos)'!BT115+'SaaS - Cohorts (Logos)'!BT183</f>
        <v>227.61313906153094</v>
      </c>
      <c r="BU251" s="89">
        <f ca="1">'SaaS - Cohorts (Logos)'!BU47+'SaaS - Cohorts (Logos)'!BU115+'SaaS - Cohorts (Logos)'!BU183</f>
        <v>223.06087628030033</v>
      </c>
      <c r="BV251" s="89">
        <f ca="1">'SaaS - Cohorts (Logos)'!BV47+'SaaS - Cohorts (Logos)'!BV115+'SaaS - Cohorts (Logos)'!BV183</f>
        <v>218.59965875469433</v>
      </c>
      <c r="BW251" s="89">
        <f ca="1">'SaaS - Cohorts (Logos)'!BW47+'SaaS - Cohorts (Logos)'!BW115+'SaaS - Cohorts (Logos)'!BW183</f>
        <v>214.22766557960043</v>
      </c>
      <c r="BX251" s="89">
        <f ca="1">'SaaS - Cohorts (Logos)'!BX47+'SaaS - Cohorts (Logos)'!BX115+'SaaS - Cohorts (Logos)'!BX183</f>
        <v>209.94311226800843</v>
      </c>
      <c r="BY251" s="89">
        <f ca="1">'SaaS - Cohorts (Logos)'!BY47+'SaaS - Cohorts (Logos)'!BY115+'SaaS - Cohorts (Logos)'!BY183</f>
        <v>205.74425002264826</v>
      </c>
      <c r="BZ251" s="89">
        <f ca="1">'SaaS - Cohorts (Logos)'!BZ47+'SaaS - Cohorts (Logos)'!BZ115+'SaaS - Cohorts (Logos)'!BZ183</f>
        <v>201.62936502219529</v>
      </c>
      <c r="CA251" s="89">
        <f ca="1">'SaaS - Cohorts (Logos)'!CA47+'SaaS - Cohorts (Logos)'!CA115+'SaaS - Cohorts (Logos)'!CA183</f>
        <v>197.59677772175141</v>
      </c>
      <c r="CB251" s="89">
        <f ca="1">'SaaS - Cohorts (Logos)'!CB47+'SaaS - Cohorts (Logos)'!CB115+'SaaS - Cohorts (Logos)'!CB183</f>
        <v>193.64484216731637</v>
      </c>
      <c r="CC251" s="89">
        <f ca="1">'SaaS - Cohorts (Logos)'!CC47+'SaaS - Cohorts (Logos)'!CC115+'SaaS - Cohorts (Logos)'!CC183</f>
        <v>189.77194532397007</v>
      </c>
      <c r="CD251" s="89">
        <f ca="1">'SaaS - Cohorts (Logos)'!CD47+'SaaS - Cohorts (Logos)'!CD115+'SaaS - Cohorts (Logos)'!CD183</f>
        <v>185.97650641749067</v>
      </c>
      <c r="CE251" s="89">
        <f ca="1">'SaaS - Cohorts (Logos)'!CE47+'SaaS - Cohorts (Logos)'!CE115+'SaaS - Cohorts (Logos)'!CE183</f>
        <v>182.25697628914085</v>
      </c>
      <c r="CF251" s="89">
        <f ca="1">'SaaS - Cohorts (Logos)'!CF47+'SaaS - Cohorts (Logos)'!CF115+'SaaS - Cohorts (Logos)'!CF183</f>
        <v>178.61183676335807</v>
      </c>
      <c r="CG251" s="89">
        <f ca="1">'SaaS - Cohorts (Logos)'!CG47+'SaaS - Cohorts (Logos)'!CG115+'SaaS - Cohorts (Logos)'!CG183</f>
        <v>175.03960002809089</v>
      </c>
      <c r="CH251" s="89">
        <f ca="1">'SaaS - Cohorts (Logos)'!CH47+'SaaS - Cohorts (Logos)'!CH115+'SaaS - Cohorts (Logos)'!CH183</f>
        <v>171.53880802752906</v>
      </c>
      <c r="CI251" s="89">
        <f ca="1">'SaaS - Cohorts (Logos)'!CI47+'SaaS - Cohorts (Logos)'!CI115+'SaaS - Cohorts (Logos)'!CI183</f>
        <v>168.10803186697848</v>
      </c>
      <c r="CJ251" s="89">
        <f ca="1">'SaaS - Cohorts (Logos)'!CJ47+'SaaS - Cohorts (Logos)'!CJ115+'SaaS - Cohorts (Logos)'!CJ183</f>
        <v>164.74587122963891</v>
      </c>
      <c r="CK251" s="89">
        <f ca="1">'SaaS - Cohorts (Logos)'!CK47+'SaaS - Cohorts (Logos)'!CK115+'SaaS - Cohorts (Logos)'!CK183</f>
        <v>161.45095380504614</v>
      </c>
      <c r="CL251" s="89">
        <f ca="1">'SaaS - Cohorts (Logos)'!CL47+'SaaS - Cohorts (Logos)'!CL115+'SaaS - Cohorts (Logos)'!CL183</f>
        <v>158.2219347289452</v>
      </c>
      <c r="CM251" s="89">
        <f ca="1">'SaaS - Cohorts (Logos)'!CM47+'SaaS - Cohorts (Logos)'!CM115+'SaaS - Cohorts (Logos)'!CM183</f>
        <v>155.05749603436632</v>
      </c>
      <c r="CN251" s="89">
        <f ca="1">'SaaS - Cohorts (Logos)'!CN47+'SaaS - Cohorts (Logos)'!CN115+'SaaS - Cohorts (Logos)'!CN183</f>
        <v>151.95634611367902</v>
      </c>
      <c r="CO251" s="89">
        <f ca="1">'SaaS - Cohorts (Logos)'!CO47+'SaaS - Cohorts (Logos)'!CO115+'SaaS - Cohorts (Logos)'!CO183</f>
        <v>148.91721919140545</v>
      </c>
      <c r="CP251" s="89">
        <f ca="1">'SaaS - Cohorts (Logos)'!CP47+'SaaS - Cohorts (Logos)'!CP115+'SaaS - Cohorts (Logos)'!CP183</f>
        <v>145.93887480757732</v>
      </c>
      <c r="CQ251" s="89">
        <f ca="1">'SaaS - Cohorts (Logos)'!CQ47+'SaaS - Cohorts (Logos)'!CQ115+'SaaS - Cohorts (Logos)'!CQ183</f>
        <v>143.02009731142579</v>
      </c>
      <c r="CR251" s="89">
        <f ca="1">'SaaS - Cohorts (Logos)'!CR47+'SaaS - Cohorts (Logos)'!CR115+'SaaS - Cohorts (Logos)'!CR183</f>
        <v>140.15969536519728</v>
      </c>
      <c r="CS251" s="89">
        <f ca="1">'SaaS - Cohorts (Logos)'!CS47+'SaaS - Cohorts (Logos)'!CS115+'SaaS - Cohorts (Logos)'!CS183</f>
        <v>137.35650145789333</v>
      </c>
      <c r="CT251" s="89">
        <f ca="1">'SaaS - Cohorts (Logos)'!CT47+'SaaS - Cohorts (Logos)'!CT115+'SaaS - Cohorts (Logos)'!CT183</f>
        <v>134.60937142873547</v>
      </c>
      <c r="CU251" s="89">
        <f ca="1">'SaaS - Cohorts (Logos)'!CU47+'SaaS - Cohorts (Logos)'!CU115+'SaaS - Cohorts (Logos)'!CU183</f>
        <v>131.91718400016074</v>
      </c>
      <c r="CV251" s="89">
        <f ca="1">'SaaS - Cohorts (Logos)'!CV47+'SaaS - Cohorts (Logos)'!CV115+'SaaS - Cohorts (Logos)'!CV183</f>
        <v>129.27884032015754</v>
      </c>
      <c r="CW251" s="89">
        <f ca="1">'SaaS - Cohorts (Logos)'!CW47+'SaaS - Cohorts (Logos)'!CW115+'SaaS - Cohorts (Logos)'!CW183</f>
        <v>126.69326351375439</v>
      </c>
      <c r="CX251" s="89">
        <f ca="1">'SaaS - Cohorts (Logos)'!CX47+'SaaS - Cohorts (Logos)'!CX115+'SaaS - Cohorts (Logos)'!CX183</f>
        <v>124.1593982434793</v>
      </c>
      <c r="CY251" s="89">
        <f ca="1">'SaaS - Cohorts (Logos)'!CY47+'SaaS - Cohorts (Logos)'!CY115+'SaaS - Cohorts (Logos)'!CY183</f>
        <v>121.67621027860972</v>
      </c>
      <c r="CZ251" s="89">
        <f ca="1">'SaaS - Cohorts (Logos)'!CZ47+'SaaS - Cohorts (Logos)'!CZ115+'SaaS - Cohorts (Logos)'!CZ183</f>
        <v>119.24268607303753</v>
      </c>
      <c r="DA251" s="89">
        <f ca="1">'SaaS - Cohorts (Logos)'!DA47+'SaaS - Cohorts (Logos)'!DA115+'SaaS - Cohorts (Logos)'!DA183</f>
        <v>116.85783235157677</v>
      </c>
      <c r="DB251" s="89">
        <f ca="1">'SaaS - Cohorts (Logos)'!DB47+'SaaS - Cohorts (Logos)'!DB115+'SaaS - Cohorts (Logos)'!DB183</f>
        <v>114.52067570454525</v>
      </c>
      <c r="DC251" s="89">
        <f ca="1">'SaaS - Cohorts (Logos)'!DC47+'SaaS - Cohorts (Logos)'!DC115+'SaaS - Cohorts (Logos)'!DC183</f>
        <v>112.23026219045434</v>
      </c>
      <c r="DD251" s="89">
        <f ca="1">'SaaS - Cohorts (Logos)'!DD47+'SaaS - Cohorts (Logos)'!DD115+'SaaS - Cohorts (Logos)'!DD183</f>
        <v>109.98565694664526</v>
      </c>
      <c r="DE251" s="89">
        <f ca="1">'SaaS - Cohorts (Logos)'!DE47+'SaaS - Cohorts (Logos)'!DE115+'SaaS - Cohorts (Logos)'!DE183</f>
        <v>107.78594380771236</v>
      </c>
      <c r="DF251" s="89">
        <f ca="1">'SaaS - Cohorts (Logos)'!DF47+'SaaS - Cohorts (Logos)'!DF115+'SaaS - Cohorts (Logos)'!DF183</f>
        <v>105.6302249315581</v>
      </c>
      <c r="DG251" s="89">
        <f ca="1">'SaaS - Cohorts (Logos)'!DG47+'SaaS - Cohorts (Logos)'!DG115+'SaaS - Cohorts (Logos)'!DG183</f>
        <v>103.51762043292695</v>
      </c>
      <c r="DH251" s="89">
        <f ca="1">'SaaS - Cohorts (Logos)'!DH47+'SaaS - Cohorts (Logos)'!DH115+'SaaS - Cohorts (Logos)'!DH183</f>
        <v>101.44726802426841</v>
      </c>
      <c r="DI251" s="89">
        <f ca="1">'SaaS - Cohorts (Logos)'!DI47+'SaaS - Cohorts (Logos)'!DI115+'SaaS - Cohorts (Logos)'!DI183</f>
        <v>99.418322663783044</v>
      </c>
      <c r="DJ251" s="89">
        <f ca="1">'SaaS - Cohorts (Logos)'!DJ47+'SaaS - Cohorts (Logos)'!DJ115+'SaaS - Cohorts (Logos)'!DJ183</f>
        <v>97.42995621050737</v>
      </c>
      <c r="DK251" s="89">
        <f ca="1">'SaaS - Cohorts (Logos)'!DK47+'SaaS - Cohorts (Logos)'!DK115+'SaaS - Cohorts (Logos)'!DK183</f>
        <v>95.481357086297223</v>
      </c>
      <c r="DL251" s="89">
        <f ca="1">'SaaS - Cohorts (Logos)'!DL47+'SaaS - Cohorts (Logos)'!DL115+'SaaS - Cohorts (Logos)'!DL183</f>
        <v>93.571729944571274</v>
      </c>
      <c r="DM251" s="89">
        <f ca="1">'SaaS - Cohorts (Logos)'!DM47+'SaaS - Cohorts (Logos)'!DM115+'SaaS - Cohorts (Logos)'!DM183</f>
        <v>91.700295345679862</v>
      </c>
      <c r="DN251" s="89">
        <f ca="1">'SaaS - Cohorts (Logos)'!DN47+'SaaS - Cohorts (Logos)'!DN115+'SaaS - Cohorts (Logos)'!DN183</f>
        <v>89.866289438766273</v>
      </c>
      <c r="DO251" s="89">
        <f ca="1">'SaaS - Cohorts (Logos)'!DO47+'SaaS - Cohorts (Logos)'!DO115+'SaaS - Cohorts (Logos)'!DO183</f>
        <v>88.068963649990948</v>
      </c>
      <c r="DP251" s="89">
        <f ca="1">'SaaS - Cohorts (Logos)'!DP47+'SaaS - Cohorts (Logos)'!DP115+'SaaS - Cohorts (Logos)'!DP183</f>
        <v>86.307584376991102</v>
      </c>
      <c r="DQ251" s="89">
        <f ca="1">'SaaS - Cohorts (Logos)'!DQ47+'SaaS - Cohorts (Logos)'!DQ115+'SaaS - Cohorts (Logos)'!DQ183</f>
        <v>84.58143268945129</v>
      </c>
      <c r="DR251" s="89">
        <f ca="1">'SaaS - Cohorts (Logos)'!DR47+'SaaS - Cohorts (Logos)'!DR115+'SaaS - Cohorts (Logos)'!DR183</f>
        <v>82.889804035662252</v>
      </c>
    </row>
    <row r="252" spans="2:122" ht="15.75" customHeight="1">
      <c r="B252" s="195">
        <v>44287</v>
      </c>
      <c r="BJ252" s="89"/>
      <c r="BK252" s="89">
        <f ca="1">'SaaS - Cohorts (Logos)'!BK48+'SaaS - Cohorts (Logos)'!BK116+'SaaS - Cohorts (Logos)'!BK184</f>
        <v>273</v>
      </c>
      <c r="BL252" s="89">
        <f ca="1">'SaaS - Cohorts (Logos)'!BL48+'SaaS - Cohorts (Logos)'!BL116+'SaaS - Cohorts (Logos)'!BL184</f>
        <v>267.53999999999996</v>
      </c>
      <c r="BM252" s="89">
        <f ca="1">'SaaS - Cohorts (Logos)'!BM48+'SaaS - Cohorts (Logos)'!BM116+'SaaS - Cohorts (Logos)'!BM184</f>
        <v>262.18919999999997</v>
      </c>
      <c r="BN252" s="89">
        <f ca="1">'SaaS - Cohorts (Logos)'!BN48+'SaaS - Cohorts (Logos)'!BN116+'SaaS - Cohorts (Logos)'!BN184</f>
        <v>256.94541599999997</v>
      </c>
      <c r="BO252" s="89">
        <f ca="1">'SaaS - Cohorts (Logos)'!BO48+'SaaS - Cohorts (Logos)'!BO116+'SaaS - Cohorts (Logos)'!BO184</f>
        <v>251.80650767999998</v>
      </c>
      <c r="BP252" s="89">
        <f ca="1">'SaaS - Cohorts (Logos)'!BP48+'SaaS - Cohorts (Logos)'!BP116+'SaaS - Cohorts (Logos)'!BP184</f>
        <v>246.77037752639998</v>
      </c>
      <c r="BQ252" s="89">
        <f ca="1">'SaaS - Cohorts (Logos)'!BQ48+'SaaS - Cohorts (Logos)'!BQ116+'SaaS - Cohorts (Logos)'!BQ184</f>
        <v>241.83496997587201</v>
      </c>
      <c r="BR252" s="89">
        <f ca="1">'SaaS - Cohorts (Logos)'!BR48+'SaaS - Cohorts (Logos)'!BR116+'SaaS - Cohorts (Logos)'!BR184</f>
        <v>236.99827057635454</v>
      </c>
      <c r="BS252" s="89">
        <f ca="1">'SaaS - Cohorts (Logos)'!BS48+'SaaS - Cohorts (Logos)'!BS116+'SaaS - Cohorts (Logos)'!BS184</f>
        <v>232.25830516482745</v>
      </c>
      <c r="BT252" s="89">
        <f ca="1">'SaaS - Cohorts (Logos)'!BT48+'SaaS - Cohorts (Logos)'!BT116+'SaaS - Cohorts (Logos)'!BT184</f>
        <v>227.61313906153094</v>
      </c>
      <c r="BU252" s="89">
        <f ca="1">'SaaS - Cohorts (Logos)'!BU48+'SaaS - Cohorts (Logos)'!BU116+'SaaS - Cohorts (Logos)'!BU184</f>
        <v>223.06087628030033</v>
      </c>
      <c r="BV252" s="89">
        <f ca="1">'SaaS - Cohorts (Logos)'!BV48+'SaaS - Cohorts (Logos)'!BV116+'SaaS - Cohorts (Logos)'!BV184</f>
        <v>218.59965875469433</v>
      </c>
      <c r="BW252" s="89">
        <f ca="1">'SaaS - Cohorts (Logos)'!BW48+'SaaS - Cohorts (Logos)'!BW116+'SaaS - Cohorts (Logos)'!BW184</f>
        <v>214.22766557960043</v>
      </c>
      <c r="BX252" s="89">
        <f ca="1">'SaaS - Cohorts (Logos)'!BX48+'SaaS - Cohorts (Logos)'!BX116+'SaaS - Cohorts (Logos)'!BX184</f>
        <v>209.94311226800843</v>
      </c>
      <c r="BY252" s="89">
        <f ca="1">'SaaS - Cohorts (Logos)'!BY48+'SaaS - Cohorts (Logos)'!BY116+'SaaS - Cohorts (Logos)'!BY184</f>
        <v>205.74425002264826</v>
      </c>
      <c r="BZ252" s="89">
        <f ca="1">'SaaS - Cohorts (Logos)'!BZ48+'SaaS - Cohorts (Logos)'!BZ116+'SaaS - Cohorts (Logos)'!BZ184</f>
        <v>201.62936502219529</v>
      </c>
      <c r="CA252" s="89">
        <f ca="1">'SaaS - Cohorts (Logos)'!CA48+'SaaS - Cohorts (Logos)'!CA116+'SaaS - Cohorts (Logos)'!CA184</f>
        <v>197.59677772175141</v>
      </c>
      <c r="CB252" s="89">
        <f ca="1">'SaaS - Cohorts (Logos)'!CB48+'SaaS - Cohorts (Logos)'!CB116+'SaaS - Cohorts (Logos)'!CB184</f>
        <v>193.64484216731637</v>
      </c>
      <c r="CC252" s="89">
        <f ca="1">'SaaS - Cohorts (Logos)'!CC48+'SaaS - Cohorts (Logos)'!CC116+'SaaS - Cohorts (Logos)'!CC184</f>
        <v>189.77194532397007</v>
      </c>
      <c r="CD252" s="89">
        <f ca="1">'SaaS - Cohorts (Logos)'!CD48+'SaaS - Cohorts (Logos)'!CD116+'SaaS - Cohorts (Logos)'!CD184</f>
        <v>185.97650641749067</v>
      </c>
      <c r="CE252" s="89">
        <f ca="1">'SaaS - Cohorts (Logos)'!CE48+'SaaS - Cohorts (Logos)'!CE116+'SaaS - Cohorts (Logos)'!CE184</f>
        <v>182.25697628914085</v>
      </c>
      <c r="CF252" s="89">
        <f ca="1">'SaaS - Cohorts (Logos)'!CF48+'SaaS - Cohorts (Logos)'!CF116+'SaaS - Cohorts (Logos)'!CF184</f>
        <v>178.61183676335807</v>
      </c>
      <c r="CG252" s="89">
        <f ca="1">'SaaS - Cohorts (Logos)'!CG48+'SaaS - Cohorts (Logos)'!CG116+'SaaS - Cohorts (Logos)'!CG184</f>
        <v>175.03960002809089</v>
      </c>
      <c r="CH252" s="89">
        <f ca="1">'SaaS - Cohorts (Logos)'!CH48+'SaaS - Cohorts (Logos)'!CH116+'SaaS - Cohorts (Logos)'!CH184</f>
        <v>171.53880802752906</v>
      </c>
      <c r="CI252" s="89">
        <f ca="1">'SaaS - Cohorts (Logos)'!CI48+'SaaS - Cohorts (Logos)'!CI116+'SaaS - Cohorts (Logos)'!CI184</f>
        <v>168.10803186697848</v>
      </c>
      <c r="CJ252" s="89">
        <f ca="1">'SaaS - Cohorts (Logos)'!CJ48+'SaaS - Cohorts (Logos)'!CJ116+'SaaS - Cohorts (Logos)'!CJ184</f>
        <v>164.74587122963891</v>
      </c>
      <c r="CK252" s="89">
        <f ca="1">'SaaS - Cohorts (Logos)'!CK48+'SaaS - Cohorts (Logos)'!CK116+'SaaS - Cohorts (Logos)'!CK184</f>
        <v>161.45095380504614</v>
      </c>
      <c r="CL252" s="89">
        <f ca="1">'SaaS - Cohorts (Logos)'!CL48+'SaaS - Cohorts (Logos)'!CL116+'SaaS - Cohorts (Logos)'!CL184</f>
        <v>158.2219347289452</v>
      </c>
      <c r="CM252" s="89">
        <f ca="1">'SaaS - Cohorts (Logos)'!CM48+'SaaS - Cohorts (Logos)'!CM116+'SaaS - Cohorts (Logos)'!CM184</f>
        <v>155.05749603436632</v>
      </c>
      <c r="CN252" s="89">
        <f ca="1">'SaaS - Cohorts (Logos)'!CN48+'SaaS - Cohorts (Logos)'!CN116+'SaaS - Cohorts (Logos)'!CN184</f>
        <v>151.95634611367902</v>
      </c>
      <c r="CO252" s="89">
        <f ca="1">'SaaS - Cohorts (Logos)'!CO48+'SaaS - Cohorts (Logos)'!CO116+'SaaS - Cohorts (Logos)'!CO184</f>
        <v>148.91721919140545</v>
      </c>
      <c r="CP252" s="89">
        <f ca="1">'SaaS - Cohorts (Logos)'!CP48+'SaaS - Cohorts (Logos)'!CP116+'SaaS - Cohorts (Logos)'!CP184</f>
        <v>145.93887480757732</v>
      </c>
      <c r="CQ252" s="89">
        <f ca="1">'SaaS - Cohorts (Logos)'!CQ48+'SaaS - Cohorts (Logos)'!CQ116+'SaaS - Cohorts (Logos)'!CQ184</f>
        <v>143.02009731142579</v>
      </c>
      <c r="CR252" s="89">
        <f ca="1">'SaaS - Cohorts (Logos)'!CR48+'SaaS - Cohorts (Logos)'!CR116+'SaaS - Cohorts (Logos)'!CR184</f>
        <v>140.15969536519728</v>
      </c>
      <c r="CS252" s="89">
        <f ca="1">'SaaS - Cohorts (Logos)'!CS48+'SaaS - Cohorts (Logos)'!CS116+'SaaS - Cohorts (Logos)'!CS184</f>
        <v>137.35650145789333</v>
      </c>
      <c r="CT252" s="89">
        <f ca="1">'SaaS - Cohorts (Logos)'!CT48+'SaaS - Cohorts (Logos)'!CT116+'SaaS - Cohorts (Logos)'!CT184</f>
        <v>134.60937142873547</v>
      </c>
      <c r="CU252" s="89">
        <f ca="1">'SaaS - Cohorts (Logos)'!CU48+'SaaS - Cohorts (Logos)'!CU116+'SaaS - Cohorts (Logos)'!CU184</f>
        <v>131.91718400016074</v>
      </c>
      <c r="CV252" s="89">
        <f ca="1">'SaaS - Cohorts (Logos)'!CV48+'SaaS - Cohorts (Logos)'!CV116+'SaaS - Cohorts (Logos)'!CV184</f>
        <v>129.27884032015754</v>
      </c>
      <c r="CW252" s="89">
        <f ca="1">'SaaS - Cohorts (Logos)'!CW48+'SaaS - Cohorts (Logos)'!CW116+'SaaS - Cohorts (Logos)'!CW184</f>
        <v>126.69326351375439</v>
      </c>
      <c r="CX252" s="89">
        <f ca="1">'SaaS - Cohorts (Logos)'!CX48+'SaaS - Cohorts (Logos)'!CX116+'SaaS - Cohorts (Logos)'!CX184</f>
        <v>124.1593982434793</v>
      </c>
      <c r="CY252" s="89">
        <f ca="1">'SaaS - Cohorts (Logos)'!CY48+'SaaS - Cohorts (Logos)'!CY116+'SaaS - Cohorts (Logos)'!CY184</f>
        <v>121.67621027860972</v>
      </c>
      <c r="CZ252" s="89">
        <f ca="1">'SaaS - Cohorts (Logos)'!CZ48+'SaaS - Cohorts (Logos)'!CZ116+'SaaS - Cohorts (Logos)'!CZ184</f>
        <v>119.24268607303753</v>
      </c>
      <c r="DA252" s="89">
        <f ca="1">'SaaS - Cohorts (Logos)'!DA48+'SaaS - Cohorts (Logos)'!DA116+'SaaS - Cohorts (Logos)'!DA184</f>
        <v>116.85783235157677</v>
      </c>
      <c r="DB252" s="89">
        <f ca="1">'SaaS - Cohorts (Logos)'!DB48+'SaaS - Cohorts (Logos)'!DB116+'SaaS - Cohorts (Logos)'!DB184</f>
        <v>114.52067570454525</v>
      </c>
      <c r="DC252" s="89">
        <f ca="1">'SaaS - Cohorts (Logos)'!DC48+'SaaS - Cohorts (Logos)'!DC116+'SaaS - Cohorts (Logos)'!DC184</f>
        <v>112.23026219045434</v>
      </c>
      <c r="DD252" s="89">
        <f ca="1">'SaaS - Cohorts (Logos)'!DD48+'SaaS - Cohorts (Logos)'!DD116+'SaaS - Cohorts (Logos)'!DD184</f>
        <v>109.98565694664526</v>
      </c>
      <c r="DE252" s="89">
        <f ca="1">'SaaS - Cohorts (Logos)'!DE48+'SaaS - Cohorts (Logos)'!DE116+'SaaS - Cohorts (Logos)'!DE184</f>
        <v>107.78594380771236</v>
      </c>
      <c r="DF252" s="89">
        <f ca="1">'SaaS - Cohorts (Logos)'!DF48+'SaaS - Cohorts (Logos)'!DF116+'SaaS - Cohorts (Logos)'!DF184</f>
        <v>105.6302249315581</v>
      </c>
      <c r="DG252" s="89">
        <f ca="1">'SaaS - Cohorts (Logos)'!DG48+'SaaS - Cohorts (Logos)'!DG116+'SaaS - Cohorts (Logos)'!DG184</f>
        <v>103.51762043292695</v>
      </c>
      <c r="DH252" s="89">
        <f ca="1">'SaaS - Cohorts (Logos)'!DH48+'SaaS - Cohorts (Logos)'!DH116+'SaaS - Cohorts (Logos)'!DH184</f>
        <v>101.44726802426841</v>
      </c>
      <c r="DI252" s="89">
        <f ca="1">'SaaS - Cohorts (Logos)'!DI48+'SaaS - Cohorts (Logos)'!DI116+'SaaS - Cohorts (Logos)'!DI184</f>
        <v>99.418322663783044</v>
      </c>
      <c r="DJ252" s="89">
        <f ca="1">'SaaS - Cohorts (Logos)'!DJ48+'SaaS - Cohorts (Logos)'!DJ116+'SaaS - Cohorts (Logos)'!DJ184</f>
        <v>97.42995621050737</v>
      </c>
      <c r="DK252" s="89">
        <f ca="1">'SaaS - Cohorts (Logos)'!DK48+'SaaS - Cohorts (Logos)'!DK116+'SaaS - Cohorts (Logos)'!DK184</f>
        <v>95.481357086297223</v>
      </c>
      <c r="DL252" s="89">
        <f ca="1">'SaaS - Cohorts (Logos)'!DL48+'SaaS - Cohorts (Logos)'!DL116+'SaaS - Cohorts (Logos)'!DL184</f>
        <v>93.571729944571274</v>
      </c>
      <c r="DM252" s="89">
        <f ca="1">'SaaS - Cohorts (Logos)'!DM48+'SaaS - Cohorts (Logos)'!DM116+'SaaS - Cohorts (Logos)'!DM184</f>
        <v>91.700295345679862</v>
      </c>
      <c r="DN252" s="89">
        <f ca="1">'SaaS - Cohorts (Logos)'!DN48+'SaaS - Cohorts (Logos)'!DN116+'SaaS - Cohorts (Logos)'!DN184</f>
        <v>89.866289438766273</v>
      </c>
      <c r="DO252" s="89">
        <f ca="1">'SaaS - Cohorts (Logos)'!DO48+'SaaS - Cohorts (Logos)'!DO116+'SaaS - Cohorts (Logos)'!DO184</f>
        <v>88.068963649990948</v>
      </c>
      <c r="DP252" s="89">
        <f ca="1">'SaaS - Cohorts (Logos)'!DP48+'SaaS - Cohorts (Logos)'!DP116+'SaaS - Cohorts (Logos)'!DP184</f>
        <v>86.307584376991102</v>
      </c>
      <c r="DQ252" s="89">
        <f ca="1">'SaaS - Cohorts (Logos)'!DQ48+'SaaS - Cohorts (Logos)'!DQ116+'SaaS - Cohorts (Logos)'!DQ184</f>
        <v>84.58143268945129</v>
      </c>
      <c r="DR252" s="89">
        <f ca="1">'SaaS - Cohorts (Logos)'!DR48+'SaaS - Cohorts (Logos)'!DR116+'SaaS - Cohorts (Logos)'!DR184</f>
        <v>82.889804035662252</v>
      </c>
    </row>
    <row r="253" spans="2:122" ht="15.75" customHeight="1">
      <c r="B253" s="195">
        <v>44317</v>
      </c>
      <c r="BJ253" s="89"/>
      <c r="BK253" s="89">
        <f ca="1">'SaaS - Cohorts (Logos)'!BK49+'SaaS - Cohorts (Logos)'!BK117+'SaaS - Cohorts (Logos)'!BK185</f>
        <v>273</v>
      </c>
      <c r="BL253" s="89">
        <f ca="1">'SaaS - Cohorts (Logos)'!BL49+'SaaS - Cohorts (Logos)'!BL117+'SaaS - Cohorts (Logos)'!BL185</f>
        <v>267.53999999999996</v>
      </c>
      <c r="BM253" s="89">
        <f ca="1">'SaaS - Cohorts (Logos)'!BM49+'SaaS - Cohorts (Logos)'!BM117+'SaaS - Cohorts (Logos)'!BM185</f>
        <v>262.18919999999997</v>
      </c>
      <c r="BN253" s="89">
        <f ca="1">'SaaS - Cohorts (Logos)'!BN49+'SaaS - Cohorts (Logos)'!BN117+'SaaS - Cohorts (Logos)'!BN185</f>
        <v>256.94541599999997</v>
      </c>
      <c r="BO253" s="89">
        <f ca="1">'SaaS - Cohorts (Logos)'!BO49+'SaaS - Cohorts (Logos)'!BO117+'SaaS - Cohorts (Logos)'!BO185</f>
        <v>251.80650767999998</v>
      </c>
      <c r="BP253" s="89">
        <f ca="1">'SaaS - Cohorts (Logos)'!BP49+'SaaS - Cohorts (Logos)'!BP117+'SaaS - Cohorts (Logos)'!BP185</f>
        <v>246.77037752639998</v>
      </c>
      <c r="BQ253" s="89">
        <f ca="1">'SaaS - Cohorts (Logos)'!BQ49+'SaaS - Cohorts (Logos)'!BQ117+'SaaS - Cohorts (Logos)'!BQ185</f>
        <v>241.83496997587201</v>
      </c>
      <c r="BR253" s="89">
        <f ca="1">'SaaS - Cohorts (Logos)'!BR49+'SaaS - Cohorts (Logos)'!BR117+'SaaS - Cohorts (Logos)'!BR185</f>
        <v>236.99827057635454</v>
      </c>
      <c r="BS253" s="89">
        <f ca="1">'SaaS - Cohorts (Logos)'!BS49+'SaaS - Cohorts (Logos)'!BS117+'SaaS - Cohorts (Logos)'!BS185</f>
        <v>232.25830516482745</v>
      </c>
      <c r="BT253" s="89">
        <f ca="1">'SaaS - Cohorts (Logos)'!BT49+'SaaS - Cohorts (Logos)'!BT117+'SaaS - Cohorts (Logos)'!BT185</f>
        <v>227.61313906153094</v>
      </c>
      <c r="BU253" s="89">
        <f ca="1">'SaaS - Cohorts (Logos)'!BU49+'SaaS - Cohorts (Logos)'!BU117+'SaaS - Cohorts (Logos)'!BU185</f>
        <v>223.06087628030033</v>
      </c>
      <c r="BV253" s="89">
        <f ca="1">'SaaS - Cohorts (Logos)'!BV49+'SaaS - Cohorts (Logos)'!BV117+'SaaS - Cohorts (Logos)'!BV185</f>
        <v>218.59965875469433</v>
      </c>
      <c r="BW253" s="89">
        <f ca="1">'SaaS - Cohorts (Logos)'!BW49+'SaaS - Cohorts (Logos)'!BW117+'SaaS - Cohorts (Logos)'!BW185</f>
        <v>214.22766557960043</v>
      </c>
      <c r="BX253" s="89">
        <f ca="1">'SaaS - Cohorts (Logos)'!BX49+'SaaS - Cohorts (Logos)'!BX117+'SaaS - Cohorts (Logos)'!BX185</f>
        <v>209.94311226800843</v>
      </c>
      <c r="BY253" s="89">
        <f ca="1">'SaaS - Cohorts (Logos)'!BY49+'SaaS - Cohorts (Logos)'!BY117+'SaaS - Cohorts (Logos)'!BY185</f>
        <v>205.74425002264826</v>
      </c>
      <c r="BZ253" s="89">
        <f ca="1">'SaaS - Cohorts (Logos)'!BZ49+'SaaS - Cohorts (Logos)'!BZ117+'SaaS - Cohorts (Logos)'!BZ185</f>
        <v>201.62936502219529</v>
      </c>
      <c r="CA253" s="89">
        <f ca="1">'SaaS - Cohorts (Logos)'!CA49+'SaaS - Cohorts (Logos)'!CA117+'SaaS - Cohorts (Logos)'!CA185</f>
        <v>197.59677772175141</v>
      </c>
      <c r="CB253" s="89">
        <f ca="1">'SaaS - Cohorts (Logos)'!CB49+'SaaS - Cohorts (Logos)'!CB117+'SaaS - Cohorts (Logos)'!CB185</f>
        <v>193.64484216731637</v>
      </c>
      <c r="CC253" s="89">
        <f ca="1">'SaaS - Cohorts (Logos)'!CC49+'SaaS - Cohorts (Logos)'!CC117+'SaaS - Cohorts (Logos)'!CC185</f>
        <v>189.77194532397007</v>
      </c>
      <c r="CD253" s="89">
        <f ca="1">'SaaS - Cohorts (Logos)'!CD49+'SaaS - Cohorts (Logos)'!CD117+'SaaS - Cohorts (Logos)'!CD185</f>
        <v>185.97650641749067</v>
      </c>
      <c r="CE253" s="89">
        <f ca="1">'SaaS - Cohorts (Logos)'!CE49+'SaaS - Cohorts (Logos)'!CE117+'SaaS - Cohorts (Logos)'!CE185</f>
        <v>182.25697628914085</v>
      </c>
      <c r="CF253" s="89">
        <f ca="1">'SaaS - Cohorts (Logos)'!CF49+'SaaS - Cohorts (Logos)'!CF117+'SaaS - Cohorts (Logos)'!CF185</f>
        <v>178.61183676335807</v>
      </c>
      <c r="CG253" s="89">
        <f ca="1">'SaaS - Cohorts (Logos)'!CG49+'SaaS - Cohorts (Logos)'!CG117+'SaaS - Cohorts (Logos)'!CG185</f>
        <v>175.03960002809089</v>
      </c>
      <c r="CH253" s="89">
        <f ca="1">'SaaS - Cohorts (Logos)'!CH49+'SaaS - Cohorts (Logos)'!CH117+'SaaS - Cohorts (Logos)'!CH185</f>
        <v>171.53880802752906</v>
      </c>
      <c r="CI253" s="89">
        <f ca="1">'SaaS - Cohorts (Logos)'!CI49+'SaaS - Cohorts (Logos)'!CI117+'SaaS - Cohorts (Logos)'!CI185</f>
        <v>168.10803186697848</v>
      </c>
      <c r="CJ253" s="89">
        <f ca="1">'SaaS - Cohorts (Logos)'!CJ49+'SaaS - Cohorts (Logos)'!CJ117+'SaaS - Cohorts (Logos)'!CJ185</f>
        <v>164.74587122963891</v>
      </c>
      <c r="CK253" s="89">
        <f ca="1">'SaaS - Cohorts (Logos)'!CK49+'SaaS - Cohorts (Logos)'!CK117+'SaaS - Cohorts (Logos)'!CK185</f>
        <v>161.45095380504614</v>
      </c>
      <c r="CL253" s="89">
        <f ca="1">'SaaS - Cohorts (Logos)'!CL49+'SaaS - Cohorts (Logos)'!CL117+'SaaS - Cohorts (Logos)'!CL185</f>
        <v>158.2219347289452</v>
      </c>
      <c r="CM253" s="89">
        <f ca="1">'SaaS - Cohorts (Logos)'!CM49+'SaaS - Cohorts (Logos)'!CM117+'SaaS - Cohorts (Logos)'!CM185</f>
        <v>155.05749603436632</v>
      </c>
      <c r="CN253" s="89">
        <f ca="1">'SaaS - Cohorts (Logos)'!CN49+'SaaS - Cohorts (Logos)'!CN117+'SaaS - Cohorts (Logos)'!CN185</f>
        <v>151.95634611367902</v>
      </c>
      <c r="CO253" s="89">
        <f ca="1">'SaaS - Cohorts (Logos)'!CO49+'SaaS - Cohorts (Logos)'!CO117+'SaaS - Cohorts (Logos)'!CO185</f>
        <v>148.91721919140545</v>
      </c>
      <c r="CP253" s="89">
        <f ca="1">'SaaS - Cohorts (Logos)'!CP49+'SaaS - Cohorts (Logos)'!CP117+'SaaS - Cohorts (Logos)'!CP185</f>
        <v>145.93887480757732</v>
      </c>
      <c r="CQ253" s="89">
        <f ca="1">'SaaS - Cohorts (Logos)'!CQ49+'SaaS - Cohorts (Logos)'!CQ117+'SaaS - Cohorts (Logos)'!CQ185</f>
        <v>143.02009731142579</v>
      </c>
      <c r="CR253" s="89">
        <f ca="1">'SaaS - Cohorts (Logos)'!CR49+'SaaS - Cohorts (Logos)'!CR117+'SaaS - Cohorts (Logos)'!CR185</f>
        <v>140.15969536519728</v>
      </c>
      <c r="CS253" s="89">
        <f ca="1">'SaaS - Cohorts (Logos)'!CS49+'SaaS - Cohorts (Logos)'!CS117+'SaaS - Cohorts (Logos)'!CS185</f>
        <v>137.35650145789333</v>
      </c>
      <c r="CT253" s="89">
        <f ca="1">'SaaS - Cohorts (Logos)'!CT49+'SaaS - Cohorts (Logos)'!CT117+'SaaS - Cohorts (Logos)'!CT185</f>
        <v>134.60937142873547</v>
      </c>
      <c r="CU253" s="89">
        <f ca="1">'SaaS - Cohorts (Logos)'!CU49+'SaaS - Cohorts (Logos)'!CU117+'SaaS - Cohorts (Logos)'!CU185</f>
        <v>131.91718400016074</v>
      </c>
      <c r="CV253" s="89">
        <f ca="1">'SaaS - Cohorts (Logos)'!CV49+'SaaS - Cohorts (Logos)'!CV117+'SaaS - Cohorts (Logos)'!CV185</f>
        <v>129.27884032015754</v>
      </c>
      <c r="CW253" s="89">
        <f ca="1">'SaaS - Cohorts (Logos)'!CW49+'SaaS - Cohorts (Logos)'!CW117+'SaaS - Cohorts (Logos)'!CW185</f>
        <v>126.69326351375439</v>
      </c>
      <c r="CX253" s="89">
        <f ca="1">'SaaS - Cohorts (Logos)'!CX49+'SaaS - Cohorts (Logos)'!CX117+'SaaS - Cohorts (Logos)'!CX185</f>
        <v>124.1593982434793</v>
      </c>
      <c r="CY253" s="89">
        <f ca="1">'SaaS - Cohorts (Logos)'!CY49+'SaaS - Cohorts (Logos)'!CY117+'SaaS - Cohorts (Logos)'!CY185</f>
        <v>121.67621027860972</v>
      </c>
      <c r="CZ253" s="89">
        <f ca="1">'SaaS - Cohorts (Logos)'!CZ49+'SaaS - Cohorts (Logos)'!CZ117+'SaaS - Cohorts (Logos)'!CZ185</f>
        <v>119.24268607303753</v>
      </c>
      <c r="DA253" s="89">
        <f ca="1">'SaaS - Cohorts (Logos)'!DA49+'SaaS - Cohorts (Logos)'!DA117+'SaaS - Cohorts (Logos)'!DA185</f>
        <v>116.85783235157677</v>
      </c>
      <c r="DB253" s="89">
        <f ca="1">'SaaS - Cohorts (Logos)'!DB49+'SaaS - Cohorts (Logos)'!DB117+'SaaS - Cohorts (Logos)'!DB185</f>
        <v>114.52067570454525</v>
      </c>
      <c r="DC253" s="89">
        <f ca="1">'SaaS - Cohorts (Logos)'!DC49+'SaaS - Cohorts (Logos)'!DC117+'SaaS - Cohorts (Logos)'!DC185</f>
        <v>112.23026219045434</v>
      </c>
      <c r="DD253" s="89">
        <f ca="1">'SaaS - Cohorts (Logos)'!DD49+'SaaS - Cohorts (Logos)'!DD117+'SaaS - Cohorts (Logos)'!DD185</f>
        <v>109.98565694664526</v>
      </c>
      <c r="DE253" s="89">
        <f ca="1">'SaaS - Cohorts (Logos)'!DE49+'SaaS - Cohorts (Logos)'!DE117+'SaaS - Cohorts (Logos)'!DE185</f>
        <v>107.78594380771236</v>
      </c>
      <c r="DF253" s="89">
        <f ca="1">'SaaS - Cohorts (Logos)'!DF49+'SaaS - Cohorts (Logos)'!DF117+'SaaS - Cohorts (Logos)'!DF185</f>
        <v>105.6302249315581</v>
      </c>
      <c r="DG253" s="89">
        <f ca="1">'SaaS - Cohorts (Logos)'!DG49+'SaaS - Cohorts (Logos)'!DG117+'SaaS - Cohorts (Logos)'!DG185</f>
        <v>103.51762043292695</v>
      </c>
      <c r="DH253" s="89">
        <f ca="1">'SaaS - Cohorts (Logos)'!DH49+'SaaS - Cohorts (Logos)'!DH117+'SaaS - Cohorts (Logos)'!DH185</f>
        <v>101.44726802426841</v>
      </c>
      <c r="DI253" s="89">
        <f ca="1">'SaaS - Cohorts (Logos)'!DI49+'SaaS - Cohorts (Logos)'!DI117+'SaaS - Cohorts (Logos)'!DI185</f>
        <v>99.418322663783044</v>
      </c>
      <c r="DJ253" s="89">
        <f ca="1">'SaaS - Cohorts (Logos)'!DJ49+'SaaS - Cohorts (Logos)'!DJ117+'SaaS - Cohorts (Logos)'!DJ185</f>
        <v>97.42995621050737</v>
      </c>
      <c r="DK253" s="89">
        <f ca="1">'SaaS - Cohorts (Logos)'!DK49+'SaaS - Cohorts (Logos)'!DK117+'SaaS - Cohorts (Logos)'!DK185</f>
        <v>95.481357086297223</v>
      </c>
      <c r="DL253" s="89">
        <f ca="1">'SaaS - Cohorts (Logos)'!DL49+'SaaS - Cohorts (Logos)'!DL117+'SaaS - Cohorts (Logos)'!DL185</f>
        <v>93.571729944571274</v>
      </c>
      <c r="DM253" s="89">
        <f ca="1">'SaaS - Cohorts (Logos)'!DM49+'SaaS - Cohorts (Logos)'!DM117+'SaaS - Cohorts (Logos)'!DM185</f>
        <v>91.700295345679862</v>
      </c>
      <c r="DN253" s="89">
        <f ca="1">'SaaS - Cohorts (Logos)'!DN49+'SaaS - Cohorts (Logos)'!DN117+'SaaS - Cohorts (Logos)'!DN185</f>
        <v>89.866289438766273</v>
      </c>
      <c r="DO253" s="89">
        <f ca="1">'SaaS - Cohorts (Logos)'!DO49+'SaaS - Cohorts (Logos)'!DO117+'SaaS - Cohorts (Logos)'!DO185</f>
        <v>88.068963649990948</v>
      </c>
      <c r="DP253" s="89">
        <f ca="1">'SaaS - Cohorts (Logos)'!DP49+'SaaS - Cohorts (Logos)'!DP117+'SaaS - Cohorts (Logos)'!DP185</f>
        <v>86.307584376991102</v>
      </c>
      <c r="DQ253" s="89">
        <f ca="1">'SaaS - Cohorts (Logos)'!DQ49+'SaaS - Cohorts (Logos)'!DQ117+'SaaS - Cohorts (Logos)'!DQ185</f>
        <v>84.58143268945129</v>
      </c>
      <c r="DR253" s="89">
        <f ca="1">'SaaS - Cohorts (Logos)'!DR49+'SaaS - Cohorts (Logos)'!DR117+'SaaS - Cohorts (Logos)'!DR185</f>
        <v>82.889804035662252</v>
      </c>
    </row>
    <row r="254" spans="2:122" ht="15.75" customHeight="1">
      <c r="B254" s="195">
        <v>44348</v>
      </c>
      <c r="BJ254" s="89"/>
      <c r="BK254" s="89">
        <f ca="1">'SaaS - Cohorts (Logos)'!BK50+'SaaS - Cohorts (Logos)'!BK118+'SaaS - Cohorts (Logos)'!BK186</f>
        <v>273</v>
      </c>
      <c r="BL254" s="89">
        <f ca="1">'SaaS - Cohorts (Logos)'!BL50+'SaaS - Cohorts (Logos)'!BL118+'SaaS - Cohorts (Logos)'!BL186</f>
        <v>267.53999999999996</v>
      </c>
      <c r="BM254" s="89">
        <f ca="1">'SaaS - Cohorts (Logos)'!BM50+'SaaS - Cohorts (Logos)'!BM118+'SaaS - Cohorts (Logos)'!BM186</f>
        <v>262.18919999999997</v>
      </c>
      <c r="BN254" s="89">
        <f ca="1">'SaaS - Cohorts (Logos)'!BN50+'SaaS - Cohorts (Logos)'!BN118+'SaaS - Cohorts (Logos)'!BN186</f>
        <v>256.94541599999997</v>
      </c>
      <c r="BO254" s="89">
        <f ca="1">'SaaS - Cohorts (Logos)'!BO50+'SaaS - Cohorts (Logos)'!BO118+'SaaS - Cohorts (Logos)'!BO186</f>
        <v>251.80650767999998</v>
      </c>
      <c r="BP254" s="89">
        <f ca="1">'SaaS - Cohorts (Logos)'!BP50+'SaaS - Cohorts (Logos)'!BP118+'SaaS - Cohorts (Logos)'!BP186</f>
        <v>246.77037752639998</v>
      </c>
      <c r="BQ254" s="89">
        <f ca="1">'SaaS - Cohorts (Logos)'!BQ50+'SaaS - Cohorts (Logos)'!BQ118+'SaaS - Cohorts (Logos)'!BQ186</f>
        <v>241.83496997587201</v>
      </c>
      <c r="BR254" s="89">
        <f ca="1">'SaaS - Cohorts (Logos)'!BR50+'SaaS - Cohorts (Logos)'!BR118+'SaaS - Cohorts (Logos)'!BR186</f>
        <v>236.99827057635454</v>
      </c>
      <c r="BS254" s="89">
        <f ca="1">'SaaS - Cohorts (Logos)'!BS50+'SaaS - Cohorts (Logos)'!BS118+'SaaS - Cohorts (Logos)'!BS186</f>
        <v>232.25830516482745</v>
      </c>
      <c r="BT254" s="89">
        <f ca="1">'SaaS - Cohorts (Logos)'!BT50+'SaaS - Cohorts (Logos)'!BT118+'SaaS - Cohorts (Logos)'!BT186</f>
        <v>227.61313906153094</v>
      </c>
      <c r="BU254" s="89">
        <f ca="1">'SaaS - Cohorts (Logos)'!BU50+'SaaS - Cohorts (Logos)'!BU118+'SaaS - Cohorts (Logos)'!BU186</f>
        <v>223.06087628030033</v>
      </c>
      <c r="BV254" s="89">
        <f ca="1">'SaaS - Cohorts (Logos)'!BV50+'SaaS - Cohorts (Logos)'!BV118+'SaaS - Cohorts (Logos)'!BV186</f>
        <v>218.59965875469433</v>
      </c>
      <c r="BW254" s="89">
        <f ca="1">'SaaS - Cohorts (Logos)'!BW50+'SaaS - Cohorts (Logos)'!BW118+'SaaS - Cohorts (Logos)'!BW186</f>
        <v>214.22766557960043</v>
      </c>
      <c r="BX254" s="89">
        <f ca="1">'SaaS - Cohorts (Logos)'!BX50+'SaaS - Cohorts (Logos)'!BX118+'SaaS - Cohorts (Logos)'!BX186</f>
        <v>209.94311226800843</v>
      </c>
      <c r="BY254" s="89">
        <f ca="1">'SaaS - Cohorts (Logos)'!BY50+'SaaS - Cohorts (Logos)'!BY118+'SaaS - Cohorts (Logos)'!BY186</f>
        <v>205.74425002264826</v>
      </c>
      <c r="BZ254" s="89">
        <f ca="1">'SaaS - Cohorts (Logos)'!BZ50+'SaaS - Cohorts (Logos)'!BZ118+'SaaS - Cohorts (Logos)'!BZ186</f>
        <v>201.62936502219529</v>
      </c>
      <c r="CA254" s="89">
        <f ca="1">'SaaS - Cohorts (Logos)'!CA50+'SaaS - Cohorts (Logos)'!CA118+'SaaS - Cohorts (Logos)'!CA186</f>
        <v>197.59677772175141</v>
      </c>
      <c r="CB254" s="89">
        <f ca="1">'SaaS - Cohorts (Logos)'!CB50+'SaaS - Cohorts (Logos)'!CB118+'SaaS - Cohorts (Logos)'!CB186</f>
        <v>193.64484216731637</v>
      </c>
      <c r="CC254" s="89">
        <f ca="1">'SaaS - Cohorts (Logos)'!CC50+'SaaS - Cohorts (Logos)'!CC118+'SaaS - Cohorts (Logos)'!CC186</f>
        <v>189.77194532397007</v>
      </c>
      <c r="CD254" s="89">
        <f ca="1">'SaaS - Cohorts (Logos)'!CD50+'SaaS - Cohorts (Logos)'!CD118+'SaaS - Cohorts (Logos)'!CD186</f>
        <v>185.97650641749067</v>
      </c>
      <c r="CE254" s="89">
        <f ca="1">'SaaS - Cohorts (Logos)'!CE50+'SaaS - Cohorts (Logos)'!CE118+'SaaS - Cohorts (Logos)'!CE186</f>
        <v>182.25697628914085</v>
      </c>
      <c r="CF254" s="89">
        <f ca="1">'SaaS - Cohorts (Logos)'!CF50+'SaaS - Cohorts (Logos)'!CF118+'SaaS - Cohorts (Logos)'!CF186</f>
        <v>178.61183676335807</v>
      </c>
      <c r="CG254" s="89">
        <f ca="1">'SaaS - Cohorts (Logos)'!CG50+'SaaS - Cohorts (Logos)'!CG118+'SaaS - Cohorts (Logos)'!CG186</f>
        <v>175.03960002809089</v>
      </c>
      <c r="CH254" s="89">
        <f ca="1">'SaaS - Cohorts (Logos)'!CH50+'SaaS - Cohorts (Logos)'!CH118+'SaaS - Cohorts (Logos)'!CH186</f>
        <v>171.53880802752906</v>
      </c>
      <c r="CI254" s="89">
        <f ca="1">'SaaS - Cohorts (Logos)'!CI50+'SaaS - Cohorts (Logos)'!CI118+'SaaS - Cohorts (Logos)'!CI186</f>
        <v>168.10803186697848</v>
      </c>
      <c r="CJ254" s="89">
        <f ca="1">'SaaS - Cohorts (Logos)'!CJ50+'SaaS - Cohorts (Logos)'!CJ118+'SaaS - Cohorts (Logos)'!CJ186</f>
        <v>164.74587122963891</v>
      </c>
      <c r="CK254" s="89">
        <f ca="1">'SaaS - Cohorts (Logos)'!CK50+'SaaS - Cohorts (Logos)'!CK118+'SaaS - Cohorts (Logos)'!CK186</f>
        <v>161.45095380504614</v>
      </c>
      <c r="CL254" s="89">
        <f ca="1">'SaaS - Cohorts (Logos)'!CL50+'SaaS - Cohorts (Logos)'!CL118+'SaaS - Cohorts (Logos)'!CL186</f>
        <v>158.2219347289452</v>
      </c>
      <c r="CM254" s="89">
        <f ca="1">'SaaS - Cohorts (Logos)'!CM50+'SaaS - Cohorts (Logos)'!CM118+'SaaS - Cohorts (Logos)'!CM186</f>
        <v>155.05749603436632</v>
      </c>
      <c r="CN254" s="89">
        <f ca="1">'SaaS - Cohorts (Logos)'!CN50+'SaaS - Cohorts (Logos)'!CN118+'SaaS - Cohorts (Logos)'!CN186</f>
        <v>151.95634611367902</v>
      </c>
      <c r="CO254" s="89">
        <f ca="1">'SaaS - Cohorts (Logos)'!CO50+'SaaS - Cohorts (Logos)'!CO118+'SaaS - Cohorts (Logos)'!CO186</f>
        <v>148.91721919140545</v>
      </c>
      <c r="CP254" s="89">
        <f ca="1">'SaaS - Cohorts (Logos)'!CP50+'SaaS - Cohorts (Logos)'!CP118+'SaaS - Cohorts (Logos)'!CP186</f>
        <v>145.93887480757732</v>
      </c>
      <c r="CQ254" s="89">
        <f ca="1">'SaaS - Cohorts (Logos)'!CQ50+'SaaS - Cohorts (Logos)'!CQ118+'SaaS - Cohorts (Logos)'!CQ186</f>
        <v>143.02009731142579</v>
      </c>
      <c r="CR254" s="89">
        <f ca="1">'SaaS - Cohorts (Logos)'!CR50+'SaaS - Cohorts (Logos)'!CR118+'SaaS - Cohorts (Logos)'!CR186</f>
        <v>140.15969536519728</v>
      </c>
      <c r="CS254" s="89">
        <f ca="1">'SaaS - Cohorts (Logos)'!CS50+'SaaS - Cohorts (Logos)'!CS118+'SaaS - Cohorts (Logos)'!CS186</f>
        <v>137.35650145789333</v>
      </c>
      <c r="CT254" s="89">
        <f ca="1">'SaaS - Cohorts (Logos)'!CT50+'SaaS - Cohorts (Logos)'!CT118+'SaaS - Cohorts (Logos)'!CT186</f>
        <v>134.60937142873547</v>
      </c>
      <c r="CU254" s="89">
        <f ca="1">'SaaS - Cohorts (Logos)'!CU50+'SaaS - Cohorts (Logos)'!CU118+'SaaS - Cohorts (Logos)'!CU186</f>
        <v>131.91718400016074</v>
      </c>
      <c r="CV254" s="89">
        <f ca="1">'SaaS - Cohorts (Logos)'!CV50+'SaaS - Cohorts (Logos)'!CV118+'SaaS - Cohorts (Logos)'!CV186</f>
        <v>129.27884032015754</v>
      </c>
      <c r="CW254" s="89">
        <f ca="1">'SaaS - Cohorts (Logos)'!CW50+'SaaS - Cohorts (Logos)'!CW118+'SaaS - Cohorts (Logos)'!CW186</f>
        <v>126.69326351375439</v>
      </c>
      <c r="CX254" s="89">
        <f ca="1">'SaaS - Cohorts (Logos)'!CX50+'SaaS - Cohorts (Logos)'!CX118+'SaaS - Cohorts (Logos)'!CX186</f>
        <v>124.1593982434793</v>
      </c>
      <c r="CY254" s="89">
        <f ca="1">'SaaS - Cohorts (Logos)'!CY50+'SaaS - Cohorts (Logos)'!CY118+'SaaS - Cohorts (Logos)'!CY186</f>
        <v>121.67621027860972</v>
      </c>
      <c r="CZ254" s="89">
        <f ca="1">'SaaS - Cohorts (Logos)'!CZ50+'SaaS - Cohorts (Logos)'!CZ118+'SaaS - Cohorts (Logos)'!CZ186</f>
        <v>119.24268607303753</v>
      </c>
      <c r="DA254" s="89">
        <f ca="1">'SaaS - Cohorts (Logos)'!DA50+'SaaS - Cohorts (Logos)'!DA118+'SaaS - Cohorts (Logos)'!DA186</f>
        <v>116.85783235157677</v>
      </c>
      <c r="DB254" s="89">
        <f ca="1">'SaaS - Cohorts (Logos)'!DB50+'SaaS - Cohorts (Logos)'!DB118+'SaaS - Cohorts (Logos)'!DB186</f>
        <v>114.52067570454525</v>
      </c>
      <c r="DC254" s="89">
        <f ca="1">'SaaS - Cohorts (Logos)'!DC50+'SaaS - Cohorts (Logos)'!DC118+'SaaS - Cohorts (Logos)'!DC186</f>
        <v>112.23026219045434</v>
      </c>
      <c r="DD254" s="89">
        <f ca="1">'SaaS - Cohorts (Logos)'!DD50+'SaaS - Cohorts (Logos)'!DD118+'SaaS - Cohorts (Logos)'!DD186</f>
        <v>109.98565694664526</v>
      </c>
      <c r="DE254" s="89">
        <f ca="1">'SaaS - Cohorts (Logos)'!DE50+'SaaS - Cohorts (Logos)'!DE118+'SaaS - Cohorts (Logos)'!DE186</f>
        <v>107.78594380771236</v>
      </c>
      <c r="DF254" s="89">
        <f ca="1">'SaaS - Cohorts (Logos)'!DF50+'SaaS - Cohorts (Logos)'!DF118+'SaaS - Cohorts (Logos)'!DF186</f>
        <v>105.6302249315581</v>
      </c>
      <c r="DG254" s="89">
        <f ca="1">'SaaS - Cohorts (Logos)'!DG50+'SaaS - Cohorts (Logos)'!DG118+'SaaS - Cohorts (Logos)'!DG186</f>
        <v>103.51762043292695</v>
      </c>
      <c r="DH254" s="89">
        <f ca="1">'SaaS - Cohorts (Logos)'!DH50+'SaaS - Cohorts (Logos)'!DH118+'SaaS - Cohorts (Logos)'!DH186</f>
        <v>101.44726802426841</v>
      </c>
      <c r="DI254" s="89">
        <f ca="1">'SaaS - Cohorts (Logos)'!DI50+'SaaS - Cohorts (Logos)'!DI118+'SaaS - Cohorts (Logos)'!DI186</f>
        <v>99.418322663783044</v>
      </c>
      <c r="DJ254" s="89">
        <f ca="1">'SaaS - Cohorts (Logos)'!DJ50+'SaaS - Cohorts (Logos)'!DJ118+'SaaS - Cohorts (Logos)'!DJ186</f>
        <v>97.42995621050737</v>
      </c>
      <c r="DK254" s="89">
        <f ca="1">'SaaS - Cohorts (Logos)'!DK50+'SaaS - Cohorts (Logos)'!DK118+'SaaS - Cohorts (Logos)'!DK186</f>
        <v>95.481357086297223</v>
      </c>
      <c r="DL254" s="89">
        <f ca="1">'SaaS - Cohorts (Logos)'!DL50+'SaaS - Cohorts (Logos)'!DL118+'SaaS - Cohorts (Logos)'!DL186</f>
        <v>93.571729944571274</v>
      </c>
      <c r="DM254" s="89">
        <f ca="1">'SaaS - Cohorts (Logos)'!DM50+'SaaS - Cohorts (Logos)'!DM118+'SaaS - Cohorts (Logos)'!DM186</f>
        <v>91.700295345679862</v>
      </c>
      <c r="DN254" s="89">
        <f ca="1">'SaaS - Cohorts (Logos)'!DN50+'SaaS - Cohorts (Logos)'!DN118+'SaaS - Cohorts (Logos)'!DN186</f>
        <v>89.866289438766273</v>
      </c>
      <c r="DO254" s="89">
        <f ca="1">'SaaS - Cohorts (Logos)'!DO50+'SaaS - Cohorts (Logos)'!DO118+'SaaS - Cohorts (Logos)'!DO186</f>
        <v>88.068963649990948</v>
      </c>
      <c r="DP254" s="89">
        <f ca="1">'SaaS - Cohorts (Logos)'!DP50+'SaaS - Cohorts (Logos)'!DP118+'SaaS - Cohorts (Logos)'!DP186</f>
        <v>86.307584376991102</v>
      </c>
      <c r="DQ254" s="89">
        <f ca="1">'SaaS - Cohorts (Logos)'!DQ50+'SaaS - Cohorts (Logos)'!DQ118+'SaaS - Cohorts (Logos)'!DQ186</f>
        <v>84.58143268945129</v>
      </c>
      <c r="DR254" s="89">
        <f ca="1">'SaaS - Cohorts (Logos)'!DR50+'SaaS - Cohorts (Logos)'!DR118+'SaaS - Cohorts (Logos)'!DR186</f>
        <v>82.889804035662252</v>
      </c>
    </row>
    <row r="255" spans="2:122" ht="15.75" customHeight="1">
      <c r="B255" s="195">
        <v>44378</v>
      </c>
      <c r="BJ255" s="89"/>
      <c r="BK255" s="89">
        <f ca="1">'SaaS - Cohorts (Logos)'!BK51+'SaaS - Cohorts (Logos)'!BK119+'SaaS - Cohorts (Logos)'!BK187</f>
        <v>273</v>
      </c>
      <c r="BL255" s="89">
        <f ca="1">'SaaS - Cohorts (Logos)'!BL51+'SaaS - Cohorts (Logos)'!BL119+'SaaS - Cohorts (Logos)'!BL187</f>
        <v>267.53999999999996</v>
      </c>
      <c r="BM255" s="89">
        <f ca="1">'SaaS - Cohorts (Logos)'!BM51+'SaaS - Cohorts (Logos)'!BM119+'SaaS - Cohorts (Logos)'!BM187</f>
        <v>262.18919999999997</v>
      </c>
      <c r="BN255" s="89">
        <f ca="1">'SaaS - Cohorts (Logos)'!BN51+'SaaS - Cohorts (Logos)'!BN119+'SaaS - Cohorts (Logos)'!BN187</f>
        <v>256.94541599999997</v>
      </c>
      <c r="BO255" s="89">
        <f ca="1">'SaaS - Cohorts (Logos)'!BO51+'SaaS - Cohorts (Logos)'!BO119+'SaaS - Cohorts (Logos)'!BO187</f>
        <v>251.80650767999998</v>
      </c>
      <c r="BP255" s="89">
        <f ca="1">'SaaS - Cohorts (Logos)'!BP51+'SaaS - Cohorts (Logos)'!BP119+'SaaS - Cohorts (Logos)'!BP187</f>
        <v>246.77037752639998</v>
      </c>
      <c r="BQ255" s="89">
        <f ca="1">'SaaS - Cohorts (Logos)'!BQ51+'SaaS - Cohorts (Logos)'!BQ119+'SaaS - Cohorts (Logos)'!BQ187</f>
        <v>241.83496997587201</v>
      </c>
      <c r="BR255" s="89">
        <f ca="1">'SaaS - Cohorts (Logos)'!BR51+'SaaS - Cohorts (Logos)'!BR119+'SaaS - Cohorts (Logos)'!BR187</f>
        <v>236.99827057635454</v>
      </c>
      <c r="BS255" s="89">
        <f ca="1">'SaaS - Cohorts (Logos)'!BS51+'SaaS - Cohorts (Logos)'!BS119+'SaaS - Cohorts (Logos)'!BS187</f>
        <v>232.25830516482745</v>
      </c>
      <c r="BT255" s="89">
        <f ca="1">'SaaS - Cohorts (Logos)'!BT51+'SaaS - Cohorts (Logos)'!BT119+'SaaS - Cohorts (Logos)'!BT187</f>
        <v>227.61313906153094</v>
      </c>
      <c r="BU255" s="89">
        <f ca="1">'SaaS - Cohorts (Logos)'!BU51+'SaaS - Cohorts (Logos)'!BU119+'SaaS - Cohorts (Logos)'!BU187</f>
        <v>223.06087628030033</v>
      </c>
      <c r="BV255" s="89">
        <f ca="1">'SaaS - Cohorts (Logos)'!BV51+'SaaS - Cohorts (Logos)'!BV119+'SaaS - Cohorts (Logos)'!BV187</f>
        <v>218.59965875469433</v>
      </c>
      <c r="BW255" s="89">
        <f ca="1">'SaaS - Cohorts (Logos)'!BW51+'SaaS - Cohorts (Logos)'!BW119+'SaaS - Cohorts (Logos)'!BW187</f>
        <v>214.22766557960043</v>
      </c>
      <c r="BX255" s="89">
        <f ca="1">'SaaS - Cohorts (Logos)'!BX51+'SaaS - Cohorts (Logos)'!BX119+'SaaS - Cohorts (Logos)'!BX187</f>
        <v>209.94311226800843</v>
      </c>
      <c r="BY255" s="89">
        <f ca="1">'SaaS - Cohorts (Logos)'!BY51+'SaaS - Cohorts (Logos)'!BY119+'SaaS - Cohorts (Logos)'!BY187</f>
        <v>205.74425002264826</v>
      </c>
      <c r="BZ255" s="89">
        <f ca="1">'SaaS - Cohorts (Logos)'!BZ51+'SaaS - Cohorts (Logos)'!BZ119+'SaaS - Cohorts (Logos)'!BZ187</f>
        <v>201.62936502219529</v>
      </c>
      <c r="CA255" s="89">
        <f ca="1">'SaaS - Cohorts (Logos)'!CA51+'SaaS - Cohorts (Logos)'!CA119+'SaaS - Cohorts (Logos)'!CA187</f>
        <v>197.59677772175141</v>
      </c>
      <c r="CB255" s="89">
        <f ca="1">'SaaS - Cohorts (Logos)'!CB51+'SaaS - Cohorts (Logos)'!CB119+'SaaS - Cohorts (Logos)'!CB187</f>
        <v>193.64484216731637</v>
      </c>
      <c r="CC255" s="89">
        <f ca="1">'SaaS - Cohorts (Logos)'!CC51+'SaaS - Cohorts (Logos)'!CC119+'SaaS - Cohorts (Logos)'!CC187</f>
        <v>189.77194532397007</v>
      </c>
      <c r="CD255" s="89">
        <f ca="1">'SaaS - Cohorts (Logos)'!CD51+'SaaS - Cohorts (Logos)'!CD119+'SaaS - Cohorts (Logos)'!CD187</f>
        <v>185.97650641749067</v>
      </c>
      <c r="CE255" s="89">
        <f ca="1">'SaaS - Cohorts (Logos)'!CE51+'SaaS - Cohorts (Logos)'!CE119+'SaaS - Cohorts (Logos)'!CE187</f>
        <v>182.25697628914085</v>
      </c>
      <c r="CF255" s="89">
        <f ca="1">'SaaS - Cohorts (Logos)'!CF51+'SaaS - Cohorts (Logos)'!CF119+'SaaS - Cohorts (Logos)'!CF187</f>
        <v>178.61183676335807</v>
      </c>
      <c r="CG255" s="89">
        <f ca="1">'SaaS - Cohorts (Logos)'!CG51+'SaaS - Cohorts (Logos)'!CG119+'SaaS - Cohorts (Logos)'!CG187</f>
        <v>175.03960002809089</v>
      </c>
      <c r="CH255" s="89">
        <f ca="1">'SaaS - Cohorts (Logos)'!CH51+'SaaS - Cohorts (Logos)'!CH119+'SaaS - Cohorts (Logos)'!CH187</f>
        <v>171.53880802752906</v>
      </c>
      <c r="CI255" s="89">
        <f ca="1">'SaaS - Cohorts (Logos)'!CI51+'SaaS - Cohorts (Logos)'!CI119+'SaaS - Cohorts (Logos)'!CI187</f>
        <v>168.10803186697848</v>
      </c>
      <c r="CJ255" s="89">
        <f ca="1">'SaaS - Cohorts (Logos)'!CJ51+'SaaS - Cohorts (Logos)'!CJ119+'SaaS - Cohorts (Logos)'!CJ187</f>
        <v>164.74587122963891</v>
      </c>
      <c r="CK255" s="89">
        <f ca="1">'SaaS - Cohorts (Logos)'!CK51+'SaaS - Cohorts (Logos)'!CK119+'SaaS - Cohorts (Logos)'!CK187</f>
        <v>161.45095380504614</v>
      </c>
      <c r="CL255" s="89">
        <f ca="1">'SaaS - Cohorts (Logos)'!CL51+'SaaS - Cohorts (Logos)'!CL119+'SaaS - Cohorts (Logos)'!CL187</f>
        <v>158.2219347289452</v>
      </c>
      <c r="CM255" s="89">
        <f ca="1">'SaaS - Cohorts (Logos)'!CM51+'SaaS - Cohorts (Logos)'!CM119+'SaaS - Cohorts (Logos)'!CM187</f>
        <v>155.05749603436632</v>
      </c>
      <c r="CN255" s="89">
        <f ca="1">'SaaS - Cohorts (Logos)'!CN51+'SaaS - Cohorts (Logos)'!CN119+'SaaS - Cohorts (Logos)'!CN187</f>
        <v>151.95634611367902</v>
      </c>
      <c r="CO255" s="89">
        <f ca="1">'SaaS - Cohorts (Logos)'!CO51+'SaaS - Cohorts (Logos)'!CO119+'SaaS - Cohorts (Logos)'!CO187</f>
        <v>148.91721919140545</v>
      </c>
      <c r="CP255" s="89">
        <f ca="1">'SaaS - Cohorts (Logos)'!CP51+'SaaS - Cohorts (Logos)'!CP119+'SaaS - Cohorts (Logos)'!CP187</f>
        <v>145.93887480757732</v>
      </c>
      <c r="CQ255" s="89">
        <f ca="1">'SaaS - Cohorts (Logos)'!CQ51+'SaaS - Cohorts (Logos)'!CQ119+'SaaS - Cohorts (Logos)'!CQ187</f>
        <v>143.02009731142579</v>
      </c>
      <c r="CR255" s="89">
        <f ca="1">'SaaS - Cohorts (Logos)'!CR51+'SaaS - Cohorts (Logos)'!CR119+'SaaS - Cohorts (Logos)'!CR187</f>
        <v>140.15969536519728</v>
      </c>
      <c r="CS255" s="89">
        <f ca="1">'SaaS - Cohorts (Logos)'!CS51+'SaaS - Cohorts (Logos)'!CS119+'SaaS - Cohorts (Logos)'!CS187</f>
        <v>137.35650145789333</v>
      </c>
      <c r="CT255" s="89">
        <f ca="1">'SaaS - Cohorts (Logos)'!CT51+'SaaS - Cohorts (Logos)'!CT119+'SaaS - Cohorts (Logos)'!CT187</f>
        <v>134.60937142873547</v>
      </c>
      <c r="CU255" s="89">
        <f ca="1">'SaaS - Cohorts (Logos)'!CU51+'SaaS - Cohorts (Logos)'!CU119+'SaaS - Cohorts (Logos)'!CU187</f>
        <v>131.91718400016074</v>
      </c>
      <c r="CV255" s="89">
        <f ca="1">'SaaS - Cohorts (Logos)'!CV51+'SaaS - Cohorts (Logos)'!CV119+'SaaS - Cohorts (Logos)'!CV187</f>
        <v>129.27884032015754</v>
      </c>
      <c r="CW255" s="89">
        <f ca="1">'SaaS - Cohorts (Logos)'!CW51+'SaaS - Cohorts (Logos)'!CW119+'SaaS - Cohorts (Logos)'!CW187</f>
        <v>126.69326351375439</v>
      </c>
      <c r="CX255" s="89">
        <f ca="1">'SaaS - Cohorts (Logos)'!CX51+'SaaS - Cohorts (Logos)'!CX119+'SaaS - Cohorts (Logos)'!CX187</f>
        <v>124.1593982434793</v>
      </c>
      <c r="CY255" s="89">
        <f ca="1">'SaaS - Cohorts (Logos)'!CY51+'SaaS - Cohorts (Logos)'!CY119+'SaaS - Cohorts (Logos)'!CY187</f>
        <v>121.67621027860972</v>
      </c>
      <c r="CZ255" s="89">
        <f ca="1">'SaaS - Cohorts (Logos)'!CZ51+'SaaS - Cohorts (Logos)'!CZ119+'SaaS - Cohorts (Logos)'!CZ187</f>
        <v>119.24268607303753</v>
      </c>
      <c r="DA255" s="89">
        <f ca="1">'SaaS - Cohorts (Logos)'!DA51+'SaaS - Cohorts (Logos)'!DA119+'SaaS - Cohorts (Logos)'!DA187</f>
        <v>116.85783235157677</v>
      </c>
      <c r="DB255" s="89">
        <f ca="1">'SaaS - Cohorts (Logos)'!DB51+'SaaS - Cohorts (Logos)'!DB119+'SaaS - Cohorts (Logos)'!DB187</f>
        <v>114.52067570454525</v>
      </c>
      <c r="DC255" s="89">
        <f ca="1">'SaaS - Cohorts (Logos)'!DC51+'SaaS - Cohorts (Logos)'!DC119+'SaaS - Cohorts (Logos)'!DC187</f>
        <v>112.23026219045434</v>
      </c>
      <c r="DD255" s="89">
        <f ca="1">'SaaS - Cohorts (Logos)'!DD51+'SaaS - Cohorts (Logos)'!DD119+'SaaS - Cohorts (Logos)'!DD187</f>
        <v>109.98565694664526</v>
      </c>
      <c r="DE255" s="89">
        <f ca="1">'SaaS - Cohorts (Logos)'!DE51+'SaaS - Cohorts (Logos)'!DE119+'SaaS - Cohorts (Logos)'!DE187</f>
        <v>107.78594380771236</v>
      </c>
      <c r="DF255" s="89">
        <f ca="1">'SaaS - Cohorts (Logos)'!DF51+'SaaS - Cohorts (Logos)'!DF119+'SaaS - Cohorts (Logos)'!DF187</f>
        <v>105.6302249315581</v>
      </c>
      <c r="DG255" s="89">
        <f ca="1">'SaaS - Cohorts (Logos)'!DG51+'SaaS - Cohorts (Logos)'!DG119+'SaaS - Cohorts (Logos)'!DG187</f>
        <v>103.51762043292695</v>
      </c>
      <c r="DH255" s="89">
        <f ca="1">'SaaS - Cohorts (Logos)'!DH51+'SaaS - Cohorts (Logos)'!DH119+'SaaS - Cohorts (Logos)'!DH187</f>
        <v>101.44726802426841</v>
      </c>
      <c r="DI255" s="89">
        <f ca="1">'SaaS - Cohorts (Logos)'!DI51+'SaaS - Cohorts (Logos)'!DI119+'SaaS - Cohorts (Logos)'!DI187</f>
        <v>99.418322663783044</v>
      </c>
      <c r="DJ255" s="89">
        <f ca="1">'SaaS - Cohorts (Logos)'!DJ51+'SaaS - Cohorts (Logos)'!DJ119+'SaaS - Cohorts (Logos)'!DJ187</f>
        <v>97.42995621050737</v>
      </c>
      <c r="DK255" s="89">
        <f ca="1">'SaaS - Cohorts (Logos)'!DK51+'SaaS - Cohorts (Logos)'!DK119+'SaaS - Cohorts (Logos)'!DK187</f>
        <v>95.481357086297223</v>
      </c>
      <c r="DL255" s="89">
        <f ca="1">'SaaS - Cohorts (Logos)'!DL51+'SaaS - Cohorts (Logos)'!DL119+'SaaS - Cohorts (Logos)'!DL187</f>
        <v>93.571729944571274</v>
      </c>
      <c r="DM255" s="89">
        <f ca="1">'SaaS - Cohorts (Logos)'!DM51+'SaaS - Cohorts (Logos)'!DM119+'SaaS - Cohorts (Logos)'!DM187</f>
        <v>91.700295345679862</v>
      </c>
      <c r="DN255" s="89">
        <f ca="1">'SaaS - Cohorts (Logos)'!DN51+'SaaS - Cohorts (Logos)'!DN119+'SaaS - Cohorts (Logos)'!DN187</f>
        <v>89.866289438766273</v>
      </c>
      <c r="DO255" s="89">
        <f ca="1">'SaaS - Cohorts (Logos)'!DO51+'SaaS - Cohorts (Logos)'!DO119+'SaaS - Cohorts (Logos)'!DO187</f>
        <v>88.068963649990948</v>
      </c>
      <c r="DP255" s="89">
        <f ca="1">'SaaS - Cohorts (Logos)'!DP51+'SaaS - Cohorts (Logos)'!DP119+'SaaS - Cohorts (Logos)'!DP187</f>
        <v>86.307584376991102</v>
      </c>
      <c r="DQ255" s="89">
        <f ca="1">'SaaS - Cohorts (Logos)'!DQ51+'SaaS - Cohorts (Logos)'!DQ119+'SaaS - Cohorts (Logos)'!DQ187</f>
        <v>84.58143268945129</v>
      </c>
      <c r="DR255" s="89">
        <f ca="1">'SaaS - Cohorts (Logos)'!DR51+'SaaS - Cohorts (Logos)'!DR119+'SaaS - Cohorts (Logos)'!DR187</f>
        <v>82.889804035662252</v>
      </c>
    </row>
    <row r="256" spans="2:122" ht="15.75" customHeight="1">
      <c r="B256" s="195">
        <v>44409</v>
      </c>
      <c r="BJ256" s="89"/>
      <c r="BK256" s="89">
        <f ca="1">'SaaS - Cohorts (Logos)'!BK52+'SaaS - Cohorts (Logos)'!BK120+'SaaS - Cohorts (Logos)'!BK188</f>
        <v>273</v>
      </c>
      <c r="BL256" s="89">
        <f ca="1">'SaaS - Cohorts (Logos)'!BL52+'SaaS - Cohorts (Logos)'!BL120+'SaaS - Cohorts (Logos)'!BL188</f>
        <v>267.53999999999996</v>
      </c>
      <c r="BM256" s="89">
        <f ca="1">'SaaS - Cohorts (Logos)'!BM52+'SaaS - Cohorts (Logos)'!BM120+'SaaS - Cohorts (Logos)'!BM188</f>
        <v>262.18919999999997</v>
      </c>
      <c r="BN256" s="89">
        <f ca="1">'SaaS - Cohorts (Logos)'!BN52+'SaaS - Cohorts (Logos)'!BN120+'SaaS - Cohorts (Logos)'!BN188</f>
        <v>256.94541599999997</v>
      </c>
      <c r="BO256" s="89">
        <f ca="1">'SaaS - Cohorts (Logos)'!BO52+'SaaS - Cohorts (Logos)'!BO120+'SaaS - Cohorts (Logos)'!BO188</f>
        <v>251.80650767999998</v>
      </c>
      <c r="BP256" s="89">
        <f ca="1">'SaaS - Cohorts (Logos)'!BP52+'SaaS - Cohorts (Logos)'!BP120+'SaaS - Cohorts (Logos)'!BP188</f>
        <v>246.77037752639998</v>
      </c>
      <c r="BQ256" s="89">
        <f ca="1">'SaaS - Cohorts (Logos)'!BQ52+'SaaS - Cohorts (Logos)'!BQ120+'SaaS - Cohorts (Logos)'!BQ188</f>
        <v>241.83496997587201</v>
      </c>
      <c r="BR256" s="89">
        <f ca="1">'SaaS - Cohorts (Logos)'!BR52+'SaaS - Cohorts (Logos)'!BR120+'SaaS - Cohorts (Logos)'!BR188</f>
        <v>236.99827057635454</v>
      </c>
      <c r="BS256" s="89">
        <f ca="1">'SaaS - Cohorts (Logos)'!BS52+'SaaS - Cohorts (Logos)'!BS120+'SaaS - Cohorts (Logos)'!BS188</f>
        <v>232.25830516482745</v>
      </c>
      <c r="BT256" s="89">
        <f ca="1">'SaaS - Cohorts (Logos)'!BT52+'SaaS - Cohorts (Logos)'!BT120+'SaaS - Cohorts (Logos)'!BT188</f>
        <v>227.61313906153094</v>
      </c>
      <c r="BU256" s="89">
        <f ca="1">'SaaS - Cohorts (Logos)'!BU52+'SaaS - Cohorts (Logos)'!BU120+'SaaS - Cohorts (Logos)'!BU188</f>
        <v>223.06087628030033</v>
      </c>
      <c r="BV256" s="89">
        <f ca="1">'SaaS - Cohorts (Logos)'!BV52+'SaaS - Cohorts (Logos)'!BV120+'SaaS - Cohorts (Logos)'!BV188</f>
        <v>218.59965875469433</v>
      </c>
      <c r="BW256" s="89">
        <f ca="1">'SaaS - Cohorts (Logos)'!BW52+'SaaS - Cohorts (Logos)'!BW120+'SaaS - Cohorts (Logos)'!BW188</f>
        <v>214.22766557960043</v>
      </c>
      <c r="BX256" s="89">
        <f ca="1">'SaaS - Cohorts (Logos)'!BX52+'SaaS - Cohorts (Logos)'!BX120+'SaaS - Cohorts (Logos)'!BX188</f>
        <v>209.94311226800843</v>
      </c>
      <c r="BY256" s="89">
        <f ca="1">'SaaS - Cohorts (Logos)'!BY52+'SaaS - Cohorts (Logos)'!BY120+'SaaS - Cohorts (Logos)'!BY188</f>
        <v>205.74425002264826</v>
      </c>
      <c r="BZ256" s="89">
        <f ca="1">'SaaS - Cohorts (Logos)'!BZ52+'SaaS - Cohorts (Logos)'!BZ120+'SaaS - Cohorts (Logos)'!BZ188</f>
        <v>201.62936502219529</v>
      </c>
      <c r="CA256" s="89">
        <f ca="1">'SaaS - Cohorts (Logos)'!CA52+'SaaS - Cohorts (Logos)'!CA120+'SaaS - Cohorts (Logos)'!CA188</f>
        <v>197.59677772175141</v>
      </c>
      <c r="CB256" s="89">
        <f ca="1">'SaaS - Cohorts (Logos)'!CB52+'SaaS - Cohorts (Logos)'!CB120+'SaaS - Cohorts (Logos)'!CB188</f>
        <v>193.64484216731637</v>
      </c>
      <c r="CC256" s="89">
        <f ca="1">'SaaS - Cohorts (Logos)'!CC52+'SaaS - Cohorts (Logos)'!CC120+'SaaS - Cohorts (Logos)'!CC188</f>
        <v>189.77194532397007</v>
      </c>
      <c r="CD256" s="89">
        <f ca="1">'SaaS - Cohorts (Logos)'!CD52+'SaaS - Cohorts (Logos)'!CD120+'SaaS - Cohorts (Logos)'!CD188</f>
        <v>185.97650641749067</v>
      </c>
      <c r="CE256" s="89">
        <f ca="1">'SaaS - Cohorts (Logos)'!CE52+'SaaS - Cohorts (Logos)'!CE120+'SaaS - Cohorts (Logos)'!CE188</f>
        <v>182.25697628914085</v>
      </c>
      <c r="CF256" s="89">
        <f ca="1">'SaaS - Cohorts (Logos)'!CF52+'SaaS - Cohorts (Logos)'!CF120+'SaaS - Cohorts (Logos)'!CF188</f>
        <v>178.61183676335807</v>
      </c>
      <c r="CG256" s="89">
        <f ca="1">'SaaS - Cohorts (Logos)'!CG52+'SaaS - Cohorts (Logos)'!CG120+'SaaS - Cohorts (Logos)'!CG188</f>
        <v>175.03960002809089</v>
      </c>
      <c r="CH256" s="89">
        <f ca="1">'SaaS - Cohorts (Logos)'!CH52+'SaaS - Cohorts (Logos)'!CH120+'SaaS - Cohorts (Logos)'!CH188</f>
        <v>171.53880802752906</v>
      </c>
      <c r="CI256" s="89">
        <f ca="1">'SaaS - Cohorts (Logos)'!CI52+'SaaS - Cohorts (Logos)'!CI120+'SaaS - Cohorts (Logos)'!CI188</f>
        <v>168.10803186697848</v>
      </c>
      <c r="CJ256" s="89">
        <f ca="1">'SaaS - Cohorts (Logos)'!CJ52+'SaaS - Cohorts (Logos)'!CJ120+'SaaS - Cohorts (Logos)'!CJ188</f>
        <v>164.74587122963891</v>
      </c>
      <c r="CK256" s="89">
        <f ca="1">'SaaS - Cohorts (Logos)'!CK52+'SaaS - Cohorts (Logos)'!CK120+'SaaS - Cohorts (Logos)'!CK188</f>
        <v>161.45095380504614</v>
      </c>
      <c r="CL256" s="89">
        <f ca="1">'SaaS - Cohorts (Logos)'!CL52+'SaaS - Cohorts (Logos)'!CL120+'SaaS - Cohorts (Logos)'!CL188</f>
        <v>158.2219347289452</v>
      </c>
      <c r="CM256" s="89">
        <f ca="1">'SaaS - Cohorts (Logos)'!CM52+'SaaS - Cohorts (Logos)'!CM120+'SaaS - Cohorts (Logos)'!CM188</f>
        <v>155.05749603436632</v>
      </c>
      <c r="CN256" s="89">
        <f ca="1">'SaaS - Cohorts (Logos)'!CN52+'SaaS - Cohorts (Logos)'!CN120+'SaaS - Cohorts (Logos)'!CN188</f>
        <v>151.95634611367902</v>
      </c>
      <c r="CO256" s="89">
        <f ca="1">'SaaS - Cohorts (Logos)'!CO52+'SaaS - Cohorts (Logos)'!CO120+'SaaS - Cohorts (Logos)'!CO188</f>
        <v>148.91721919140545</v>
      </c>
      <c r="CP256" s="89">
        <f ca="1">'SaaS - Cohorts (Logos)'!CP52+'SaaS - Cohorts (Logos)'!CP120+'SaaS - Cohorts (Logos)'!CP188</f>
        <v>145.93887480757732</v>
      </c>
      <c r="CQ256" s="89">
        <f ca="1">'SaaS - Cohorts (Logos)'!CQ52+'SaaS - Cohorts (Logos)'!CQ120+'SaaS - Cohorts (Logos)'!CQ188</f>
        <v>143.02009731142579</v>
      </c>
      <c r="CR256" s="89">
        <f ca="1">'SaaS - Cohorts (Logos)'!CR52+'SaaS - Cohorts (Logos)'!CR120+'SaaS - Cohorts (Logos)'!CR188</f>
        <v>140.15969536519728</v>
      </c>
      <c r="CS256" s="89">
        <f ca="1">'SaaS - Cohorts (Logos)'!CS52+'SaaS - Cohorts (Logos)'!CS120+'SaaS - Cohorts (Logos)'!CS188</f>
        <v>137.35650145789333</v>
      </c>
      <c r="CT256" s="89">
        <f ca="1">'SaaS - Cohorts (Logos)'!CT52+'SaaS - Cohorts (Logos)'!CT120+'SaaS - Cohorts (Logos)'!CT188</f>
        <v>134.60937142873547</v>
      </c>
      <c r="CU256" s="89">
        <f ca="1">'SaaS - Cohorts (Logos)'!CU52+'SaaS - Cohorts (Logos)'!CU120+'SaaS - Cohorts (Logos)'!CU188</f>
        <v>131.91718400016074</v>
      </c>
      <c r="CV256" s="89">
        <f ca="1">'SaaS - Cohorts (Logos)'!CV52+'SaaS - Cohorts (Logos)'!CV120+'SaaS - Cohorts (Logos)'!CV188</f>
        <v>129.27884032015754</v>
      </c>
      <c r="CW256" s="89">
        <f ca="1">'SaaS - Cohorts (Logos)'!CW52+'SaaS - Cohorts (Logos)'!CW120+'SaaS - Cohorts (Logos)'!CW188</f>
        <v>126.69326351375439</v>
      </c>
      <c r="CX256" s="89">
        <f ca="1">'SaaS - Cohorts (Logos)'!CX52+'SaaS - Cohorts (Logos)'!CX120+'SaaS - Cohorts (Logos)'!CX188</f>
        <v>124.1593982434793</v>
      </c>
      <c r="CY256" s="89">
        <f ca="1">'SaaS - Cohorts (Logos)'!CY52+'SaaS - Cohorts (Logos)'!CY120+'SaaS - Cohorts (Logos)'!CY188</f>
        <v>121.67621027860972</v>
      </c>
      <c r="CZ256" s="89">
        <f ca="1">'SaaS - Cohorts (Logos)'!CZ52+'SaaS - Cohorts (Logos)'!CZ120+'SaaS - Cohorts (Logos)'!CZ188</f>
        <v>119.24268607303753</v>
      </c>
      <c r="DA256" s="89">
        <f ca="1">'SaaS - Cohorts (Logos)'!DA52+'SaaS - Cohorts (Logos)'!DA120+'SaaS - Cohorts (Logos)'!DA188</f>
        <v>116.85783235157677</v>
      </c>
      <c r="DB256" s="89">
        <f ca="1">'SaaS - Cohorts (Logos)'!DB52+'SaaS - Cohorts (Logos)'!DB120+'SaaS - Cohorts (Logos)'!DB188</f>
        <v>114.52067570454525</v>
      </c>
      <c r="DC256" s="89">
        <f ca="1">'SaaS - Cohorts (Logos)'!DC52+'SaaS - Cohorts (Logos)'!DC120+'SaaS - Cohorts (Logos)'!DC188</f>
        <v>112.23026219045434</v>
      </c>
      <c r="DD256" s="89">
        <f ca="1">'SaaS - Cohorts (Logos)'!DD52+'SaaS - Cohorts (Logos)'!DD120+'SaaS - Cohorts (Logos)'!DD188</f>
        <v>109.98565694664526</v>
      </c>
      <c r="DE256" s="89">
        <f ca="1">'SaaS - Cohorts (Logos)'!DE52+'SaaS - Cohorts (Logos)'!DE120+'SaaS - Cohorts (Logos)'!DE188</f>
        <v>107.78594380771236</v>
      </c>
      <c r="DF256" s="89">
        <f ca="1">'SaaS - Cohorts (Logos)'!DF52+'SaaS - Cohorts (Logos)'!DF120+'SaaS - Cohorts (Logos)'!DF188</f>
        <v>105.6302249315581</v>
      </c>
      <c r="DG256" s="89">
        <f ca="1">'SaaS - Cohorts (Logos)'!DG52+'SaaS - Cohorts (Logos)'!DG120+'SaaS - Cohorts (Logos)'!DG188</f>
        <v>103.51762043292695</v>
      </c>
      <c r="DH256" s="89">
        <f ca="1">'SaaS - Cohorts (Logos)'!DH52+'SaaS - Cohorts (Logos)'!DH120+'SaaS - Cohorts (Logos)'!DH188</f>
        <v>101.44726802426841</v>
      </c>
      <c r="DI256" s="89">
        <f ca="1">'SaaS - Cohorts (Logos)'!DI52+'SaaS - Cohorts (Logos)'!DI120+'SaaS - Cohorts (Logos)'!DI188</f>
        <v>99.418322663783044</v>
      </c>
      <c r="DJ256" s="89">
        <f ca="1">'SaaS - Cohorts (Logos)'!DJ52+'SaaS - Cohorts (Logos)'!DJ120+'SaaS - Cohorts (Logos)'!DJ188</f>
        <v>97.42995621050737</v>
      </c>
      <c r="DK256" s="89">
        <f ca="1">'SaaS - Cohorts (Logos)'!DK52+'SaaS - Cohorts (Logos)'!DK120+'SaaS - Cohorts (Logos)'!DK188</f>
        <v>95.481357086297223</v>
      </c>
      <c r="DL256" s="89">
        <f ca="1">'SaaS - Cohorts (Logos)'!DL52+'SaaS - Cohorts (Logos)'!DL120+'SaaS - Cohorts (Logos)'!DL188</f>
        <v>93.571729944571274</v>
      </c>
      <c r="DM256" s="89">
        <f ca="1">'SaaS - Cohorts (Logos)'!DM52+'SaaS - Cohorts (Logos)'!DM120+'SaaS - Cohorts (Logos)'!DM188</f>
        <v>91.700295345679862</v>
      </c>
      <c r="DN256" s="89">
        <f ca="1">'SaaS - Cohorts (Logos)'!DN52+'SaaS - Cohorts (Logos)'!DN120+'SaaS - Cohorts (Logos)'!DN188</f>
        <v>89.866289438766273</v>
      </c>
      <c r="DO256" s="89">
        <f ca="1">'SaaS - Cohorts (Logos)'!DO52+'SaaS - Cohorts (Logos)'!DO120+'SaaS - Cohorts (Logos)'!DO188</f>
        <v>88.068963649990948</v>
      </c>
      <c r="DP256" s="89">
        <f ca="1">'SaaS - Cohorts (Logos)'!DP52+'SaaS - Cohorts (Logos)'!DP120+'SaaS - Cohorts (Logos)'!DP188</f>
        <v>86.307584376991102</v>
      </c>
      <c r="DQ256" s="89">
        <f ca="1">'SaaS - Cohorts (Logos)'!DQ52+'SaaS - Cohorts (Logos)'!DQ120+'SaaS - Cohorts (Logos)'!DQ188</f>
        <v>84.58143268945129</v>
      </c>
      <c r="DR256" s="89">
        <f ca="1">'SaaS - Cohorts (Logos)'!DR52+'SaaS - Cohorts (Logos)'!DR120+'SaaS - Cohorts (Logos)'!DR188</f>
        <v>82.889804035662252</v>
      </c>
    </row>
    <row r="257" spans="2:122" ht="15.75" customHeight="1">
      <c r="B257" s="195">
        <v>44440</v>
      </c>
      <c r="BJ257" s="89"/>
      <c r="BK257" s="89">
        <f ca="1">'SaaS - Cohorts (Logos)'!BK53+'SaaS - Cohorts (Logos)'!BK121+'SaaS - Cohorts (Logos)'!BK189</f>
        <v>273</v>
      </c>
      <c r="BL257" s="89">
        <f ca="1">'SaaS - Cohorts (Logos)'!BL53+'SaaS - Cohorts (Logos)'!BL121+'SaaS - Cohorts (Logos)'!BL189</f>
        <v>267.53999999999996</v>
      </c>
      <c r="BM257" s="89">
        <f ca="1">'SaaS - Cohorts (Logos)'!BM53+'SaaS - Cohorts (Logos)'!BM121+'SaaS - Cohorts (Logos)'!BM189</f>
        <v>262.18919999999997</v>
      </c>
      <c r="BN257" s="89">
        <f ca="1">'SaaS - Cohorts (Logos)'!BN53+'SaaS - Cohorts (Logos)'!BN121+'SaaS - Cohorts (Logos)'!BN189</f>
        <v>256.94541599999997</v>
      </c>
      <c r="BO257" s="89">
        <f ca="1">'SaaS - Cohorts (Logos)'!BO53+'SaaS - Cohorts (Logos)'!BO121+'SaaS - Cohorts (Logos)'!BO189</f>
        <v>251.80650767999998</v>
      </c>
      <c r="BP257" s="89">
        <f ca="1">'SaaS - Cohorts (Logos)'!BP53+'SaaS - Cohorts (Logos)'!BP121+'SaaS - Cohorts (Logos)'!BP189</f>
        <v>246.77037752639998</v>
      </c>
      <c r="BQ257" s="89">
        <f ca="1">'SaaS - Cohorts (Logos)'!BQ53+'SaaS - Cohorts (Logos)'!BQ121+'SaaS - Cohorts (Logos)'!BQ189</f>
        <v>241.83496997587201</v>
      </c>
      <c r="BR257" s="89">
        <f ca="1">'SaaS - Cohorts (Logos)'!BR53+'SaaS - Cohorts (Logos)'!BR121+'SaaS - Cohorts (Logos)'!BR189</f>
        <v>236.99827057635454</v>
      </c>
      <c r="BS257" s="89">
        <f ca="1">'SaaS - Cohorts (Logos)'!BS53+'SaaS - Cohorts (Logos)'!BS121+'SaaS - Cohorts (Logos)'!BS189</f>
        <v>232.25830516482745</v>
      </c>
      <c r="BT257" s="89">
        <f ca="1">'SaaS - Cohorts (Logos)'!BT53+'SaaS - Cohorts (Logos)'!BT121+'SaaS - Cohorts (Logos)'!BT189</f>
        <v>227.61313906153094</v>
      </c>
      <c r="BU257" s="89">
        <f ca="1">'SaaS - Cohorts (Logos)'!BU53+'SaaS - Cohorts (Logos)'!BU121+'SaaS - Cohorts (Logos)'!BU189</f>
        <v>223.06087628030033</v>
      </c>
      <c r="BV257" s="89">
        <f ca="1">'SaaS - Cohorts (Logos)'!BV53+'SaaS - Cohorts (Logos)'!BV121+'SaaS - Cohorts (Logos)'!BV189</f>
        <v>218.59965875469433</v>
      </c>
      <c r="BW257" s="89">
        <f ca="1">'SaaS - Cohorts (Logos)'!BW53+'SaaS - Cohorts (Logos)'!BW121+'SaaS - Cohorts (Logos)'!BW189</f>
        <v>214.22766557960043</v>
      </c>
      <c r="BX257" s="89">
        <f ca="1">'SaaS - Cohorts (Logos)'!BX53+'SaaS - Cohorts (Logos)'!BX121+'SaaS - Cohorts (Logos)'!BX189</f>
        <v>209.94311226800843</v>
      </c>
      <c r="BY257" s="89">
        <f ca="1">'SaaS - Cohorts (Logos)'!BY53+'SaaS - Cohorts (Logos)'!BY121+'SaaS - Cohorts (Logos)'!BY189</f>
        <v>205.74425002264826</v>
      </c>
      <c r="BZ257" s="89">
        <f ca="1">'SaaS - Cohorts (Logos)'!BZ53+'SaaS - Cohorts (Logos)'!BZ121+'SaaS - Cohorts (Logos)'!BZ189</f>
        <v>201.62936502219529</v>
      </c>
      <c r="CA257" s="89">
        <f ca="1">'SaaS - Cohorts (Logos)'!CA53+'SaaS - Cohorts (Logos)'!CA121+'SaaS - Cohorts (Logos)'!CA189</f>
        <v>197.59677772175141</v>
      </c>
      <c r="CB257" s="89">
        <f ca="1">'SaaS - Cohorts (Logos)'!CB53+'SaaS - Cohorts (Logos)'!CB121+'SaaS - Cohorts (Logos)'!CB189</f>
        <v>193.64484216731637</v>
      </c>
      <c r="CC257" s="89">
        <f ca="1">'SaaS - Cohorts (Logos)'!CC53+'SaaS - Cohorts (Logos)'!CC121+'SaaS - Cohorts (Logos)'!CC189</f>
        <v>189.77194532397007</v>
      </c>
      <c r="CD257" s="89">
        <f ca="1">'SaaS - Cohorts (Logos)'!CD53+'SaaS - Cohorts (Logos)'!CD121+'SaaS - Cohorts (Logos)'!CD189</f>
        <v>185.97650641749067</v>
      </c>
      <c r="CE257" s="89">
        <f ca="1">'SaaS - Cohorts (Logos)'!CE53+'SaaS - Cohorts (Logos)'!CE121+'SaaS - Cohorts (Logos)'!CE189</f>
        <v>182.25697628914085</v>
      </c>
      <c r="CF257" s="89">
        <f ca="1">'SaaS - Cohorts (Logos)'!CF53+'SaaS - Cohorts (Logos)'!CF121+'SaaS - Cohorts (Logos)'!CF189</f>
        <v>178.61183676335807</v>
      </c>
      <c r="CG257" s="89">
        <f ca="1">'SaaS - Cohorts (Logos)'!CG53+'SaaS - Cohorts (Logos)'!CG121+'SaaS - Cohorts (Logos)'!CG189</f>
        <v>175.03960002809089</v>
      </c>
      <c r="CH257" s="89">
        <f ca="1">'SaaS - Cohorts (Logos)'!CH53+'SaaS - Cohorts (Logos)'!CH121+'SaaS - Cohorts (Logos)'!CH189</f>
        <v>171.53880802752906</v>
      </c>
      <c r="CI257" s="89">
        <f ca="1">'SaaS - Cohorts (Logos)'!CI53+'SaaS - Cohorts (Logos)'!CI121+'SaaS - Cohorts (Logos)'!CI189</f>
        <v>168.10803186697848</v>
      </c>
      <c r="CJ257" s="89">
        <f ca="1">'SaaS - Cohorts (Logos)'!CJ53+'SaaS - Cohorts (Logos)'!CJ121+'SaaS - Cohorts (Logos)'!CJ189</f>
        <v>164.74587122963891</v>
      </c>
      <c r="CK257" s="89">
        <f ca="1">'SaaS - Cohorts (Logos)'!CK53+'SaaS - Cohorts (Logos)'!CK121+'SaaS - Cohorts (Logos)'!CK189</f>
        <v>161.45095380504614</v>
      </c>
      <c r="CL257" s="89">
        <f ca="1">'SaaS - Cohorts (Logos)'!CL53+'SaaS - Cohorts (Logos)'!CL121+'SaaS - Cohorts (Logos)'!CL189</f>
        <v>158.2219347289452</v>
      </c>
      <c r="CM257" s="89">
        <f ca="1">'SaaS - Cohorts (Logos)'!CM53+'SaaS - Cohorts (Logos)'!CM121+'SaaS - Cohorts (Logos)'!CM189</f>
        <v>155.05749603436632</v>
      </c>
      <c r="CN257" s="89">
        <f ca="1">'SaaS - Cohorts (Logos)'!CN53+'SaaS - Cohorts (Logos)'!CN121+'SaaS - Cohorts (Logos)'!CN189</f>
        <v>151.95634611367902</v>
      </c>
      <c r="CO257" s="89">
        <f ca="1">'SaaS - Cohorts (Logos)'!CO53+'SaaS - Cohorts (Logos)'!CO121+'SaaS - Cohorts (Logos)'!CO189</f>
        <v>148.91721919140545</v>
      </c>
      <c r="CP257" s="89">
        <f ca="1">'SaaS - Cohorts (Logos)'!CP53+'SaaS - Cohorts (Logos)'!CP121+'SaaS - Cohorts (Logos)'!CP189</f>
        <v>145.93887480757732</v>
      </c>
      <c r="CQ257" s="89">
        <f ca="1">'SaaS - Cohorts (Logos)'!CQ53+'SaaS - Cohorts (Logos)'!CQ121+'SaaS - Cohorts (Logos)'!CQ189</f>
        <v>143.02009731142579</v>
      </c>
      <c r="CR257" s="89">
        <f ca="1">'SaaS - Cohorts (Logos)'!CR53+'SaaS - Cohorts (Logos)'!CR121+'SaaS - Cohorts (Logos)'!CR189</f>
        <v>140.15969536519728</v>
      </c>
      <c r="CS257" s="89">
        <f ca="1">'SaaS - Cohorts (Logos)'!CS53+'SaaS - Cohorts (Logos)'!CS121+'SaaS - Cohorts (Logos)'!CS189</f>
        <v>137.35650145789333</v>
      </c>
      <c r="CT257" s="89">
        <f ca="1">'SaaS - Cohorts (Logos)'!CT53+'SaaS - Cohorts (Logos)'!CT121+'SaaS - Cohorts (Logos)'!CT189</f>
        <v>134.60937142873547</v>
      </c>
      <c r="CU257" s="89">
        <f ca="1">'SaaS - Cohorts (Logos)'!CU53+'SaaS - Cohorts (Logos)'!CU121+'SaaS - Cohorts (Logos)'!CU189</f>
        <v>131.91718400016074</v>
      </c>
      <c r="CV257" s="89">
        <f ca="1">'SaaS - Cohorts (Logos)'!CV53+'SaaS - Cohorts (Logos)'!CV121+'SaaS - Cohorts (Logos)'!CV189</f>
        <v>129.27884032015754</v>
      </c>
      <c r="CW257" s="89">
        <f ca="1">'SaaS - Cohorts (Logos)'!CW53+'SaaS - Cohorts (Logos)'!CW121+'SaaS - Cohorts (Logos)'!CW189</f>
        <v>126.69326351375439</v>
      </c>
      <c r="CX257" s="89">
        <f ca="1">'SaaS - Cohorts (Logos)'!CX53+'SaaS - Cohorts (Logos)'!CX121+'SaaS - Cohorts (Logos)'!CX189</f>
        <v>124.1593982434793</v>
      </c>
      <c r="CY257" s="89">
        <f ca="1">'SaaS - Cohorts (Logos)'!CY53+'SaaS - Cohorts (Logos)'!CY121+'SaaS - Cohorts (Logos)'!CY189</f>
        <v>121.67621027860972</v>
      </c>
      <c r="CZ257" s="89">
        <f ca="1">'SaaS - Cohorts (Logos)'!CZ53+'SaaS - Cohorts (Logos)'!CZ121+'SaaS - Cohorts (Logos)'!CZ189</f>
        <v>119.24268607303753</v>
      </c>
      <c r="DA257" s="89">
        <f ca="1">'SaaS - Cohorts (Logos)'!DA53+'SaaS - Cohorts (Logos)'!DA121+'SaaS - Cohorts (Logos)'!DA189</f>
        <v>116.85783235157677</v>
      </c>
      <c r="DB257" s="89">
        <f ca="1">'SaaS - Cohorts (Logos)'!DB53+'SaaS - Cohorts (Logos)'!DB121+'SaaS - Cohorts (Logos)'!DB189</f>
        <v>114.52067570454525</v>
      </c>
      <c r="DC257" s="89">
        <f ca="1">'SaaS - Cohorts (Logos)'!DC53+'SaaS - Cohorts (Logos)'!DC121+'SaaS - Cohorts (Logos)'!DC189</f>
        <v>112.23026219045434</v>
      </c>
      <c r="DD257" s="89">
        <f ca="1">'SaaS - Cohorts (Logos)'!DD53+'SaaS - Cohorts (Logos)'!DD121+'SaaS - Cohorts (Logos)'!DD189</f>
        <v>109.98565694664526</v>
      </c>
      <c r="DE257" s="89">
        <f ca="1">'SaaS - Cohorts (Logos)'!DE53+'SaaS - Cohorts (Logos)'!DE121+'SaaS - Cohorts (Logos)'!DE189</f>
        <v>107.78594380771236</v>
      </c>
      <c r="DF257" s="89">
        <f ca="1">'SaaS - Cohorts (Logos)'!DF53+'SaaS - Cohorts (Logos)'!DF121+'SaaS - Cohorts (Logos)'!DF189</f>
        <v>105.6302249315581</v>
      </c>
      <c r="DG257" s="89">
        <f ca="1">'SaaS - Cohorts (Logos)'!DG53+'SaaS - Cohorts (Logos)'!DG121+'SaaS - Cohorts (Logos)'!DG189</f>
        <v>103.51762043292695</v>
      </c>
      <c r="DH257" s="89">
        <f ca="1">'SaaS - Cohorts (Logos)'!DH53+'SaaS - Cohorts (Logos)'!DH121+'SaaS - Cohorts (Logos)'!DH189</f>
        <v>101.44726802426841</v>
      </c>
      <c r="DI257" s="89">
        <f ca="1">'SaaS - Cohorts (Logos)'!DI53+'SaaS - Cohorts (Logos)'!DI121+'SaaS - Cohorts (Logos)'!DI189</f>
        <v>99.418322663783044</v>
      </c>
      <c r="DJ257" s="89">
        <f ca="1">'SaaS - Cohorts (Logos)'!DJ53+'SaaS - Cohorts (Logos)'!DJ121+'SaaS - Cohorts (Logos)'!DJ189</f>
        <v>97.42995621050737</v>
      </c>
      <c r="DK257" s="89">
        <f ca="1">'SaaS - Cohorts (Logos)'!DK53+'SaaS - Cohorts (Logos)'!DK121+'SaaS - Cohorts (Logos)'!DK189</f>
        <v>95.481357086297223</v>
      </c>
      <c r="DL257" s="89">
        <f ca="1">'SaaS - Cohorts (Logos)'!DL53+'SaaS - Cohorts (Logos)'!DL121+'SaaS - Cohorts (Logos)'!DL189</f>
        <v>93.571729944571274</v>
      </c>
      <c r="DM257" s="89">
        <f ca="1">'SaaS - Cohorts (Logos)'!DM53+'SaaS - Cohorts (Logos)'!DM121+'SaaS - Cohorts (Logos)'!DM189</f>
        <v>91.700295345679862</v>
      </c>
      <c r="DN257" s="89">
        <f ca="1">'SaaS - Cohorts (Logos)'!DN53+'SaaS - Cohorts (Logos)'!DN121+'SaaS - Cohorts (Logos)'!DN189</f>
        <v>89.866289438766273</v>
      </c>
      <c r="DO257" s="89">
        <f ca="1">'SaaS - Cohorts (Logos)'!DO53+'SaaS - Cohorts (Logos)'!DO121+'SaaS - Cohorts (Logos)'!DO189</f>
        <v>88.068963649990948</v>
      </c>
      <c r="DP257" s="89">
        <f ca="1">'SaaS - Cohorts (Logos)'!DP53+'SaaS - Cohorts (Logos)'!DP121+'SaaS - Cohorts (Logos)'!DP189</f>
        <v>86.307584376991102</v>
      </c>
      <c r="DQ257" s="89">
        <f ca="1">'SaaS - Cohorts (Logos)'!DQ53+'SaaS - Cohorts (Logos)'!DQ121+'SaaS - Cohorts (Logos)'!DQ189</f>
        <v>84.58143268945129</v>
      </c>
      <c r="DR257" s="89">
        <f ca="1">'SaaS - Cohorts (Logos)'!DR53+'SaaS - Cohorts (Logos)'!DR121+'SaaS - Cohorts (Logos)'!DR189</f>
        <v>82.889804035662252</v>
      </c>
    </row>
    <row r="258" spans="2:122" ht="15.75" customHeight="1">
      <c r="B258" s="195">
        <v>44470</v>
      </c>
      <c r="BJ258" s="89"/>
      <c r="BK258" s="89">
        <f ca="1">'SaaS - Cohorts (Logos)'!BK54+'SaaS - Cohorts (Logos)'!BK122+'SaaS - Cohorts (Logos)'!BK190</f>
        <v>273</v>
      </c>
      <c r="BL258" s="89">
        <f ca="1">'SaaS - Cohorts (Logos)'!BL54+'SaaS - Cohorts (Logos)'!BL122+'SaaS - Cohorts (Logos)'!BL190</f>
        <v>267.53999999999996</v>
      </c>
      <c r="BM258" s="89">
        <f ca="1">'SaaS - Cohorts (Logos)'!BM54+'SaaS - Cohorts (Logos)'!BM122+'SaaS - Cohorts (Logos)'!BM190</f>
        <v>262.18919999999997</v>
      </c>
      <c r="BN258" s="89">
        <f ca="1">'SaaS - Cohorts (Logos)'!BN54+'SaaS - Cohorts (Logos)'!BN122+'SaaS - Cohorts (Logos)'!BN190</f>
        <v>256.94541599999997</v>
      </c>
      <c r="BO258" s="89">
        <f ca="1">'SaaS - Cohorts (Logos)'!BO54+'SaaS - Cohorts (Logos)'!BO122+'SaaS - Cohorts (Logos)'!BO190</f>
        <v>251.80650767999998</v>
      </c>
      <c r="BP258" s="89">
        <f ca="1">'SaaS - Cohorts (Logos)'!BP54+'SaaS - Cohorts (Logos)'!BP122+'SaaS - Cohorts (Logos)'!BP190</f>
        <v>246.77037752639998</v>
      </c>
      <c r="BQ258" s="89">
        <f ca="1">'SaaS - Cohorts (Logos)'!BQ54+'SaaS - Cohorts (Logos)'!BQ122+'SaaS - Cohorts (Logos)'!BQ190</f>
        <v>241.83496997587201</v>
      </c>
      <c r="BR258" s="89">
        <f ca="1">'SaaS - Cohorts (Logos)'!BR54+'SaaS - Cohorts (Logos)'!BR122+'SaaS - Cohorts (Logos)'!BR190</f>
        <v>236.99827057635454</v>
      </c>
      <c r="BS258" s="89">
        <f ca="1">'SaaS - Cohorts (Logos)'!BS54+'SaaS - Cohorts (Logos)'!BS122+'SaaS - Cohorts (Logos)'!BS190</f>
        <v>232.25830516482745</v>
      </c>
      <c r="BT258" s="89">
        <f ca="1">'SaaS - Cohorts (Logos)'!BT54+'SaaS - Cohorts (Logos)'!BT122+'SaaS - Cohorts (Logos)'!BT190</f>
        <v>227.61313906153094</v>
      </c>
      <c r="BU258" s="89">
        <f ca="1">'SaaS - Cohorts (Logos)'!BU54+'SaaS - Cohorts (Logos)'!BU122+'SaaS - Cohorts (Logos)'!BU190</f>
        <v>223.06087628030033</v>
      </c>
      <c r="BV258" s="89">
        <f ca="1">'SaaS - Cohorts (Logos)'!BV54+'SaaS - Cohorts (Logos)'!BV122+'SaaS - Cohorts (Logos)'!BV190</f>
        <v>218.59965875469433</v>
      </c>
      <c r="BW258" s="89">
        <f ca="1">'SaaS - Cohorts (Logos)'!BW54+'SaaS - Cohorts (Logos)'!BW122+'SaaS - Cohorts (Logos)'!BW190</f>
        <v>214.22766557960043</v>
      </c>
      <c r="BX258" s="89">
        <f ca="1">'SaaS - Cohorts (Logos)'!BX54+'SaaS - Cohorts (Logos)'!BX122+'SaaS - Cohorts (Logos)'!BX190</f>
        <v>209.94311226800843</v>
      </c>
      <c r="BY258" s="89">
        <f ca="1">'SaaS - Cohorts (Logos)'!BY54+'SaaS - Cohorts (Logos)'!BY122+'SaaS - Cohorts (Logos)'!BY190</f>
        <v>205.74425002264826</v>
      </c>
      <c r="BZ258" s="89">
        <f ca="1">'SaaS - Cohorts (Logos)'!BZ54+'SaaS - Cohorts (Logos)'!BZ122+'SaaS - Cohorts (Logos)'!BZ190</f>
        <v>201.62936502219529</v>
      </c>
      <c r="CA258" s="89">
        <f ca="1">'SaaS - Cohorts (Logos)'!CA54+'SaaS - Cohorts (Logos)'!CA122+'SaaS - Cohorts (Logos)'!CA190</f>
        <v>197.59677772175141</v>
      </c>
      <c r="CB258" s="89">
        <f ca="1">'SaaS - Cohorts (Logos)'!CB54+'SaaS - Cohorts (Logos)'!CB122+'SaaS - Cohorts (Logos)'!CB190</f>
        <v>193.64484216731637</v>
      </c>
      <c r="CC258" s="89">
        <f ca="1">'SaaS - Cohorts (Logos)'!CC54+'SaaS - Cohorts (Logos)'!CC122+'SaaS - Cohorts (Logos)'!CC190</f>
        <v>189.77194532397007</v>
      </c>
      <c r="CD258" s="89">
        <f ca="1">'SaaS - Cohorts (Logos)'!CD54+'SaaS - Cohorts (Logos)'!CD122+'SaaS - Cohorts (Logos)'!CD190</f>
        <v>185.97650641749067</v>
      </c>
      <c r="CE258" s="89">
        <f ca="1">'SaaS - Cohorts (Logos)'!CE54+'SaaS - Cohorts (Logos)'!CE122+'SaaS - Cohorts (Logos)'!CE190</f>
        <v>182.25697628914085</v>
      </c>
      <c r="CF258" s="89">
        <f ca="1">'SaaS - Cohorts (Logos)'!CF54+'SaaS - Cohorts (Logos)'!CF122+'SaaS - Cohorts (Logos)'!CF190</f>
        <v>178.61183676335807</v>
      </c>
      <c r="CG258" s="89">
        <f ca="1">'SaaS - Cohorts (Logos)'!CG54+'SaaS - Cohorts (Logos)'!CG122+'SaaS - Cohorts (Logos)'!CG190</f>
        <v>175.03960002809089</v>
      </c>
      <c r="CH258" s="89">
        <f ca="1">'SaaS - Cohorts (Logos)'!CH54+'SaaS - Cohorts (Logos)'!CH122+'SaaS - Cohorts (Logos)'!CH190</f>
        <v>171.53880802752906</v>
      </c>
      <c r="CI258" s="89">
        <f ca="1">'SaaS - Cohorts (Logos)'!CI54+'SaaS - Cohorts (Logos)'!CI122+'SaaS - Cohorts (Logos)'!CI190</f>
        <v>168.10803186697848</v>
      </c>
      <c r="CJ258" s="89">
        <f ca="1">'SaaS - Cohorts (Logos)'!CJ54+'SaaS - Cohorts (Logos)'!CJ122+'SaaS - Cohorts (Logos)'!CJ190</f>
        <v>164.74587122963891</v>
      </c>
      <c r="CK258" s="89">
        <f ca="1">'SaaS - Cohorts (Logos)'!CK54+'SaaS - Cohorts (Logos)'!CK122+'SaaS - Cohorts (Logos)'!CK190</f>
        <v>161.45095380504614</v>
      </c>
      <c r="CL258" s="89">
        <f ca="1">'SaaS - Cohorts (Logos)'!CL54+'SaaS - Cohorts (Logos)'!CL122+'SaaS - Cohorts (Logos)'!CL190</f>
        <v>158.2219347289452</v>
      </c>
      <c r="CM258" s="89">
        <f ca="1">'SaaS - Cohorts (Logos)'!CM54+'SaaS - Cohorts (Logos)'!CM122+'SaaS - Cohorts (Logos)'!CM190</f>
        <v>155.05749603436632</v>
      </c>
      <c r="CN258" s="89">
        <f ca="1">'SaaS - Cohorts (Logos)'!CN54+'SaaS - Cohorts (Logos)'!CN122+'SaaS - Cohorts (Logos)'!CN190</f>
        <v>151.95634611367902</v>
      </c>
      <c r="CO258" s="89">
        <f ca="1">'SaaS - Cohorts (Logos)'!CO54+'SaaS - Cohorts (Logos)'!CO122+'SaaS - Cohorts (Logos)'!CO190</f>
        <v>148.91721919140545</v>
      </c>
      <c r="CP258" s="89">
        <f ca="1">'SaaS - Cohorts (Logos)'!CP54+'SaaS - Cohorts (Logos)'!CP122+'SaaS - Cohorts (Logos)'!CP190</f>
        <v>145.93887480757732</v>
      </c>
      <c r="CQ258" s="89">
        <f ca="1">'SaaS - Cohorts (Logos)'!CQ54+'SaaS - Cohorts (Logos)'!CQ122+'SaaS - Cohorts (Logos)'!CQ190</f>
        <v>143.02009731142579</v>
      </c>
      <c r="CR258" s="89">
        <f ca="1">'SaaS - Cohorts (Logos)'!CR54+'SaaS - Cohorts (Logos)'!CR122+'SaaS - Cohorts (Logos)'!CR190</f>
        <v>140.15969536519728</v>
      </c>
      <c r="CS258" s="89">
        <f ca="1">'SaaS - Cohorts (Logos)'!CS54+'SaaS - Cohorts (Logos)'!CS122+'SaaS - Cohorts (Logos)'!CS190</f>
        <v>137.35650145789333</v>
      </c>
      <c r="CT258" s="89">
        <f ca="1">'SaaS - Cohorts (Logos)'!CT54+'SaaS - Cohorts (Logos)'!CT122+'SaaS - Cohorts (Logos)'!CT190</f>
        <v>134.60937142873547</v>
      </c>
      <c r="CU258" s="89">
        <f ca="1">'SaaS - Cohorts (Logos)'!CU54+'SaaS - Cohorts (Logos)'!CU122+'SaaS - Cohorts (Logos)'!CU190</f>
        <v>131.91718400016074</v>
      </c>
      <c r="CV258" s="89">
        <f ca="1">'SaaS - Cohorts (Logos)'!CV54+'SaaS - Cohorts (Logos)'!CV122+'SaaS - Cohorts (Logos)'!CV190</f>
        <v>129.27884032015754</v>
      </c>
      <c r="CW258" s="89">
        <f ca="1">'SaaS - Cohorts (Logos)'!CW54+'SaaS - Cohorts (Logos)'!CW122+'SaaS - Cohorts (Logos)'!CW190</f>
        <v>126.69326351375439</v>
      </c>
      <c r="CX258" s="89">
        <f ca="1">'SaaS - Cohorts (Logos)'!CX54+'SaaS - Cohorts (Logos)'!CX122+'SaaS - Cohorts (Logos)'!CX190</f>
        <v>124.1593982434793</v>
      </c>
      <c r="CY258" s="89">
        <f ca="1">'SaaS - Cohorts (Logos)'!CY54+'SaaS - Cohorts (Logos)'!CY122+'SaaS - Cohorts (Logos)'!CY190</f>
        <v>121.67621027860972</v>
      </c>
      <c r="CZ258" s="89">
        <f ca="1">'SaaS - Cohorts (Logos)'!CZ54+'SaaS - Cohorts (Logos)'!CZ122+'SaaS - Cohorts (Logos)'!CZ190</f>
        <v>119.24268607303753</v>
      </c>
      <c r="DA258" s="89">
        <f ca="1">'SaaS - Cohorts (Logos)'!DA54+'SaaS - Cohorts (Logos)'!DA122+'SaaS - Cohorts (Logos)'!DA190</f>
        <v>116.85783235157677</v>
      </c>
      <c r="DB258" s="89">
        <f ca="1">'SaaS - Cohorts (Logos)'!DB54+'SaaS - Cohorts (Logos)'!DB122+'SaaS - Cohorts (Logos)'!DB190</f>
        <v>114.52067570454525</v>
      </c>
      <c r="DC258" s="89">
        <f ca="1">'SaaS - Cohorts (Logos)'!DC54+'SaaS - Cohorts (Logos)'!DC122+'SaaS - Cohorts (Logos)'!DC190</f>
        <v>112.23026219045434</v>
      </c>
      <c r="DD258" s="89">
        <f ca="1">'SaaS - Cohorts (Logos)'!DD54+'SaaS - Cohorts (Logos)'!DD122+'SaaS - Cohorts (Logos)'!DD190</f>
        <v>109.98565694664526</v>
      </c>
      <c r="DE258" s="89">
        <f ca="1">'SaaS - Cohorts (Logos)'!DE54+'SaaS - Cohorts (Logos)'!DE122+'SaaS - Cohorts (Logos)'!DE190</f>
        <v>107.78594380771236</v>
      </c>
      <c r="DF258" s="89">
        <f ca="1">'SaaS - Cohorts (Logos)'!DF54+'SaaS - Cohorts (Logos)'!DF122+'SaaS - Cohorts (Logos)'!DF190</f>
        <v>105.6302249315581</v>
      </c>
      <c r="DG258" s="89">
        <f ca="1">'SaaS - Cohorts (Logos)'!DG54+'SaaS - Cohorts (Logos)'!DG122+'SaaS - Cohorts (Logos)'!DG190</f>
        <v>103.51762043292695</v>
      </c>
      <c r="DH258" s="89">
        <f ca="1">'SaaS - Cohorts (Logos)'!DH54+'SaaS - Cohorts (Logos)'!DH122+'SaaS - Cohorts (Logos)'!DH190</f>
        <v>101.44726802426841</v>
      </c>
      <c r="DI258" s="89">
        <f ca="1">'SaaS - Cohorts (Logos)'!DI54+'SaaS - Cohorts (Logos)'!DI122+'SaaS - Cohorts (Logos)'!DI190</f>
        <v>99.418322663783044</v>
      </c>
      <c r="DJ258" s="89">
        <f ca="1">'SaaS - Cohorts (Logos)'!DJ54+'SaaS - Cohorts (Logos)'!DJ122+'SaaS - Cohorts (Logos)'!DJ190</f>
        <v>97.42995621050737</v>
      </c>
      <c r="DK258" s="89">
        <f ca="1">'SaaS - Cohorts (Logos)'!DK54+'SaaS - Cohorts (Logos)'!DK122+'SaaS - Cohorts (Logos)'!DK190</f>
        <v>95.481357086297223</v>
      </c>
      <c r="DL258" s="89">
        <f ca="1">'SaaS - Cohorts (Logos)'!DL54+'SaaS - Cohorts (Logos)'!DL122+'SaaS - Cohorts (Logos)'!DL190</f>
        <v>93.571729944571274</v>
      </c>
      <c r="DM258" s="89">
        <f ca="1">'SaaS - Cohorts (Logos)'!DM54+'SaaS - Cohorts (Logos)'!DM122+'SaaS - Cohorts (Logos)'!DM190</f>
        <v>91.700295345679862</v>
      </c>
      <c r="DN258" s="89">
        <f ca="1">'SaaS - Cohorts (Logos)'!DN54+'SaaS - Cohorts (Logos)'!DN122+'SaaS - Cohorts (Logos)'!DN190</f>
        <v>89.866289438766273</v>
      </c>
      <c r="DO258" s="89">
        <f ca="1">'SaaS - Cohorts (Logos)'!DO54+'SaaS - Cohorts (Logos)'!DO122+'SaaS - Cohorts (Logos)'!DO190</f>
        <v>88.068963649990948</v>
      </c>
      <c r="DP258" s="89">
        <f ca="1">'SaaS - Cohorts (Logos)'!DP54+'SaaS - Cohorts (Logos)'!DP122+'SaaS - Cohorts (Logos)'!DP190</f>
        <v>86.307584376991102</v>
      </c>
      <c r="DQ258" s="89">
        <f ca="1">'SaaS - Cohorts (Logos)'!DQ54+'SaaS - Cohorts (Logos)'!DQ122+'SaaS - Cohorts (Logos)'!DQ190</f>
        <v>84.58143268945129</v>
      </c>
      <c r="DR258" s="89">
        <f ca="1">'SaaS - Cohorts (Logos)'!DR54+'SaaS - Cohorts (Logos)'!DR122+'SaaS - Cohorts (Logos)'!DR190</f>
        <v>82.889804035662252</v>
      </c>
    </row>
    <row r="259" spans="2:122" ht="15.75" customHeight="1">
      <c r="B259" s="195">
        <v>44501</v>
      </c>
      <c r="BJ259" s="89"/>
      <c r="BK259" s="89">
        <f ca="1">'SaaS - Cohorts (Logos)'!BK55+'SaaS - Cohorts (Logos)'!BK123+'SaaS - Cohorts (Logos)'!BK191</f>
        <v>273</v>
      </c>
      <c r="BL259" s="89">
        <f ca="1">'SaaS - Cohorts (Logos)'!BL55+'SaaS - Cohorts (Logos)'!BL123+'SaaS - Cohorts (Logos)'!BL191</f>
        <v>267.53999999999996</v>
      </c>
      <c r="BM259" s="89">
        <f ca="1">'SaaS - Cohorts (Logos)'!BM55+'SaaS - Cohorts (Logos)'!BM123+'SaaS - Cohorts (Logos)'!BM191</f>
        <v>262.18919999999997</v>
      </c>
      <c r="BN259" s="89">
        <f ca="1">'SaaS - Cohorts (Logos)'!BN55+'SaaS - Cohorts (Logos)'!BN123+'SaaS - Cohorts (Logos)'!BN191</f>
        <v>256.94541599999997</v>
      </c>
      <c r="BO259" s="89">
        <f ca="1">'SaaS - Cohorts (Logos)'!BO55+'SaaS - Cohorts (Logos)'!BO123+'SaaS - Cohorts (Logos)'!BO191</f>
        <v>251.80650767999998</v>
      </c>
      <c r="BP259" s="89">
        <f ca="1">'SaaS - Cohorts (Logos)'!BP55+'SaaS - Cohorts (Logos)'!BP123+'SaaS - Cohorts (Logos)'!BP191</f>
        <v>246.77037752639998</v>
      </c>
      <c r="BQ259" s="89">
        <f ca="1">'SaaS - Cohorts (Logos)'!BQ55+'SaaS - Cohorts (Logos)'!BQ123+'SaaS - Cohorts (Logos)'!BQ191</f>
        <v>241.83496997587201</v>
      </c>
      <c r="BR259" s="89">
        <f ca="1">'SaaS - Cohorts (Logos)'!BR55+'SaaS - Cohorts (Logos)'!BR123+'SaaS - Cohorts (Logos)'!BR191</f>
        <v>236.99827057635454</v>
      </c>
      <c r="BS259" s="89">
        <f ca="1">'SaaS - Cohorts (Logos)'!BS55+'SaaS - Cohorts (Logos)'!BS123+'SaaS - Cohorts (Logos)'!BS191</f>
        <v>232.25830516482745</v>
      </c>
      <c r="BT259" s="89">
        <f ca="1">'SaaS - Cohorts (Logos)'!BT55+'SaaS - Cohorts (Logos)'!BT123+'SaaS - Cohorts (Logos)'!BT191</f>
        <v>227.61313906153094</v>
      </c>
      <c r="BU259" s="89">
        <f ca="1">'SaaS - Cohorts (Logos)'!BU55+'SaaS - Cohorts (Logos)'!BU123+'SaaS - Cohorts (Logos)'!BU191</f>
        <v>223.06087628030033</v>
      </c>
      <c r="BV259" s="89">
        <f ca="1">'SaaS - Cohorts (Logos)'!BV55+'SaaS - Cohorts (Logos)'!BV123+'SaaS - Cohorts (Logos)'!BV191</f>
        <v>218.59965875469433</v>
      </c>
      <c r="BW259" s="89">
        <f ca="1">'SaaS - Cohorts (Logos)'!BW55+'SaaS - Cohorts (Logos)'!BW123+'SaaS - Cohorts (Logos)'!BW191</f>
        <v>214.22766557960043</v>
      </c>
      <c r="BX259" s="89">
        <f ca="1">'SaaS - Cohorts (Logos)'!BX55+'SaaS - Cohorts (Logos)'!BX123+'SaaS - Cohorts (Logos)'!BX191</f>
        <v>209.94311226800843</v>
      </c>
      <c r="BY259" s="89">
        <f ca="1">'SaaS - Cohorts (Logos)'!BY55+'SaaS - Cohorts (Logos)'!BY123+'SaaS - Cohorts (Logos)'!BY191</f>
        <v>205.74425002264826</v>
      </c>
      <c r="BZ259" s="89">
        <f ca="1">'SaaS - Cohorts (Logos)'!BZ55+'SaaS - Cohorts (Logos)'!BZ123+'SaaS - Cohorts (Logos)'!BZ191</f>
        <v>201.62936502219529</v>
      </c>
      <c r="CA259" s="89">
        <f ca="1">'SaaS - Cohorts (Logos)'!CA55+'SaaS - Cohorts (Logos)'!CA123+'SaaS - Cohorts (Logos)'!CA191</f>
        <v>197.59677772175141</v>
      </c>
      <c r="CB259" s="89">
        <f ca="1">'SaaS - Cohorts (Logos)'!CB55+'SaaS - Cohorts (Logos)'!CB123+'SaaS - Cohorts (Logos)'!CB191</f>
        <v>193.64484216731637</v>
      </c>
      <c r="CC259" s="89">
        <f ca="1">'SaaS - Cohorts (Logos)'!CC55+'SaaS - Cohorts (Logos)'!CC123+'SaaS - Cohorts (Logos)'!CC191</f>
        <v>189.77194532397007</v>
      </c>
      <c r="CD259" s="89">
        <f ca="1">'SaaS - Cohorts (Logos)'!CD55+'SaaS - Cohorts (Logos)'!CD123+'SaaS - Cohorts (Logos)'!CD191</f>
        <v>185.97650641749067</v>
      </c>
      <c r="CE259" s="89">
        <f ca="1">'SaaS - Cohorts (Logos)'!CE55+'SaaS - Cohorts (Logos)'!CE123+'SaaS - Cohorts (Logos)'!CE191</f>
        <v>182.25697628914085</v>
      </c>
      <c r="CF259" s="89">
        <f ca="1">'SaaS - Cohorts (Logos)'!CF55+'SaaS - Cohorts (Logos)'!CF123+'SaaS - Cohorts (Logos)'!CF191</f>
        <v>178.61183676335807</v>
      </c>
      <c r="CG259" s="89">
        <f ca="1">'SaaS - Cohorts (Logos)'!CG55+'SaaS - Cohorts (Logos)'!CG123+'SaaS - Cohorts (Logos)'!CG191</f>
        <v>175.03960002809089</v>
      </c>
      <c r="CH259" s="89">
        <f ca="1">'SaaS - Cohorts (Logos)'!CH55+'SaaS - Cohorts (Logos)'!CH123+'SaaS - Cohorts (Logos)'!CH191</f>
        <v>171.53880802752906</v>
      </c>
      <c r="CI259" s="89">
        <f ca="1">'SaaS - Cohorts (Logos)'!CI55+'SaaS - Cohorts (Logos)'!CI123+'SaaS - Cohorts (Logos)'!CI191</f>
        <v>168.10803186697848</v>
      </c>
      <c r="CJ259" s="89">
        <f ca="1">'SaaS - Cohorts (Logos)'!CJ55+'SaaS - Cohorts (Logos)'!CJ123+'SaaS - Cohorts (Logos)'!CJ191</f>
        <v>164.74587122963891</v>
      </c>
      <c r="CK259" s="89">
        <f ca="1">'SaaS - Cohorts (Logos)'!CK55+'SaaS - Cohorts (Logos)'!CK123+'SaaS - Cohorts (Logos)'!CK191</f>
        <v>161.45095380504614</v>
      </c>
      <c r="CL259" s="89">
        <f ca="1">'SaaS - Cohorts (Logos)'!CL55+'SaaS - Cohorts (Logos)'!CL123+'SaaS - Cohorts (Logos)'!CL191</f>
        <v>158.2219347289452</v>
      </c>
      <c r="CM259" s="89">
        <f ca="1">'SaaS - Cohorts (Logos)'!CM55+'SaaS - Cohorts (Logos)'!CM123+'SaaS - Cohorts (Logos)'!CM191</f>
        <v>155.05749603436632</v>
      </c>
      <c r="CN259" s="89">
        <f ca="1">'SaaS - Cohorts (Logos)'!CN55+'SaaS - Cohorts (Logos)'!CN123+'SaaS - Cohorts (Logos)'!CN191</f>
        <v>151.95634611367902</v>
      </c>
      <c r="CO259" s="89">
        <f ca="1">'SaaS - Cohorts (Logos)'!CO55+'SaaS - Cohorts (Logos)'!CO123+'SaaS - Cohorts (Logos)'!CO191</f>
        <v>148.91721919140545</v>
      </c>
      <c r="CP259" s="89">
        <f ca="1">'SaaS - Cohorts (Logos)'!CP55+'SaaS - Cohorts (Logos)'!CP123+'SaaS - Cohorts (Logos)'!CP191</f>
        <v>145.93887480757732</v>
      </c>
      <c r="CQ259" s="89">
        <f ca="1">'SaaS - Cohorts (Logos)'!CQ55+'SaaS - Cohorts (Logos)'!CQ123+'SaaS - Cohorts (Logos)'!CQ191</f>
        <v>143.02009731142579</v>
      </c>
      <c r="CR259" s="89">
        <f ca="1">'SaaS - Cohorts (Logos)'!CR55+'SaaS - Cohorts (Logos)'!CR123+'SaaS - Cohorts (Logos)'!CR191</f>
        <v>140.15969536519728</v>
      </c>
      <c r="CS259" s="89">
        <f ca="1">'SaaS - Cohorts (Logos)'!CS55+'SaaS - Cohorts (Logos)'!CS123+'SaaS - Cohorts (Logos)'!CS191</f>
        <v>137.35650145789333</v>
      </c>
      <c r="CT259" s="89">
        <f ca="1">'SaaS - Cohorts (Logos)'!CT55+'SaaS - Cohorts (Logos)'!CT123+'SaaS - Cohorts (Logos)'!CT191</f>
        <v>134.60937142873547</v>
      </c>
      <c r="CU259" s="89">
        <f ca="1">'SaaS - Cohorts (Logos)'!CU55+'SaaS - Cohorts (Logos)'!CU123+'SaaS - Cohorts (Logos)'!CU191</f>
        <v>131.91718400016074</v>
      </c>
      <c r="CV259" s="89">
        <f ca="1">'SaaS - Cohorts (Logos)'!CV55+'SaaS - Cohorts (Logos)'!CV123+'SaaS - Cohorts (Logos)'!CV191</f>
        <v>129.27884032015754</v>
      </c>
      <c r="CW259" s="89">
        <f ca="1">'SaaS - Cohorts (Logos)'!CW55+'SaaS - Cohorts (Logos)'!CW123+'SaaS - Cohorts (Logos)'!CW191</f>
        <v>126.69326351375439</v>
      </c>
      <c r="CX259" s="89">
        <f ca="1">'SaaS - Cohorts (Logos)'!CX55+'SaaS - Cohorts (Logos)'!CX123+'SaaS - Cohorts (Logos)'!CX191</f>
        <v>124.1593982434793</v>
      </c>
      <c r="CY259" s="89">
        <f ca="1">'SaaS - Cohorts (Logos)'!CY55+'SaaS - Cohorts (Logos)'!CY123+'SaaS - Cohorts (Logos)'!CY191</f>
        <v>121.67621027860972</v>
      </c>
      <c r="CZ259" s="89">
        <f ca="1">'SaaS - Cohorts (Logos)'!CZ55+'SaaS - Cohorts (Logos)'!CZ123+'SaaS - Cohorts (Logos)'!CZ191</f>
        <v>119.24268607303753</v>
      </c>
      <c r="DA259" s="89">
        <f ca="1">'SaaS - Cohorts (Logos)'!DA55+'SaaS - Cohorts (Logos)'!DA123+'SaaS - Cohorts (Logos)'!DA191</f>
        <v>116.85783235157677</v>
      </c>
      <c r="DB259" s="89">
        <f ca="1">'SaaS - Cohorts (Logos)'!DB55+'SaaS - Cohorts (Logos)'!DB123+'SaaS - Cohorts (Logos)'!DB191</f>
        <v>114.52067570454525</v>
      </c>
      <c r="DC259" s="89">
        <f ca="1">'SaaS - Cohorts (Logos)'!DC55+'SaaS - Cohorts (Logos)'!DC123+'SaaS - Cohorts (Logos)'!DC191</f>
        <v>112.23026219045434</v>
      </c>
      <c r="DD259" s="89">
        <f ca="1">'SaaS - Cohorts (Logos)'!DD55+'SaaS - Cohorts (Logos)'!DD123+'SaaS - Cohorts (Logos)'!DD191</f>
        <v>109.98565694664526</v>
      </c>
      <c r="DE259" s="89">
        <f ca="1">'SaaS - Cohorts (Logos)'!DE55+'SaaS - Cohorts (Logos)'!DE123+'SaaS - Cohorts (Logos)'!DE191</f>
        <v>107.78594380771236</v>
      </c>
      <c r="DF259" s="89">
        <f ca="1">'SaaS - Cohorts (Logos)'!DF55+'SaaS - Cohorts (Logos)'!DF123+'SaaS - Cohorts (Logos)'!DF191</f>
        <v>105.6302249315581</v>
      </c>
      <c r="DG259" s="89">
        <f ca="1">'SaaS - Cohorts (Logos)'!DG55+'SaaS - Cohorts (Logos)'!DG123+'SaaS - Cohorts (Logos)'!DG191</f>
        <v>103.51762043292695</v>
      </c>
      <c r="DH259" s="89">
        <f ca="1">'SaaS - Cohorts (Logos)'!DH55+'SaaS - Cohorts (Logos)'!DH123+'SaaS - Cohorts (Logos)'!DH191</f>
        <v>101.44726802426841</v>
      </c>
      <c r="DI259" s="89">
        <f ca="1">'SaaS - Cohorts (Logos)'!DI55+'SaaS - Cohorts (Logos)'!DI123+'SaaS - Cohorts (Logos)'!DI191</f>
        <v>99.418322663783044</v>
      </c>
      <c r="DJ259" s="89">
        <f ca="1">'SaaS - Cohorts (Logos)'!DJ55+'SaaS - Cohorts (Logos)'!DJ123+'SaaS - Cohorts (Logos)'!DJ191</f>
        <v>97.42995621050737</v>
      </c>
      <c r="DK259" s="89">
        <f ca="1">'SaaS - Cohorts (Logos)'!DK55+'SaaS - Cohorts (Logos)'!DK123+'SaaS - Cohorts (Logos)'!DK191</f>
        <v>95.481357086297223</v>
      </c>
      <c r="DL259" s="89">
        <f ca="1">'SaaS - Cohorts (Logos)'!DL55+'SaaS - Cohorts (Logos)'!DL123+'SaaS - Cohorts (Logos)'!DL191</f>
        <v>93.571729944571274</v>
      </c>
      <c r="DM259" s="89">
        <f ca="1">'SaaS - Cohorts (Logos)'!DM55+'SaaS - Cohorts (Logos)'!DM123+'SaaS - Cohorts (Logos)'!DM191</f>
        <v>91.700295345679862</v>
      </c>
      <c r="DN259" s="89">
        <f ca="1">'SaaS - Cohorts (Logos)'!DN55+'SaaS - Cohorts (Logos)'!DN123+'SaaS - Cohorts (Logos)'!DN191</f>
        <v>89.866289438766273</v>
      </c>
      <c r="DO259" s="89">
        <f ca="1">'SaaS - Cohorts (Logos)'!DO55+'SaaS - Cohorts (Logos)'!DO123+'SaaS - Cohorts (Logos)'!DO191</f>
        <v>88.068963649990948</v>
      </c>
      <c r="DP259" s="89">
        <f ca="1">'SaaS - Cohorts (Logos)'!DP55+'SaaS - Cohorts (Logos)'!DP123+'SaaS - Cohorts (Logos)'!DP191</f>
        <v>86.307584376991102</v>
      </c>
      <c r="DQ259" s="89">
        <f ca="1">'SaaS - Cohorts (Logos)'!DQ55+'SaaS - Cohorts (Logos)'!DQ123+'SaaS - Cohorts (Logos)'!DQ191</f>
        <v>84.58143268945129</v>
      </c>
      <c r="DR259" s="89">
        <f ca="1">'SaaS - Cohorts (Logos)'!DR55+'SaaS - Cohorts (Logos)'!DR123+'SaaS - Cohorts (Logos)'!DR191</f>
        <v>82.889804035662252</v>
      </c>
    </row>
    <row r="260" spans="2:122" ht="15.75" customHeight="1">
      <c r="B260" s="195">
        <v>44531</v>
      </c>
      <c r="BJ260" s="89"/>
      <c r="BK260" s="89">
        <f ca="1">'SaaS - Cohorts (Logos)'!BK56+'SaaS - Cohorts (Logos)'!BK124+'SaaS - Cohorts (Logos)'!BK192</f>
        <v>273</v>
      </c>
      <c r="BL260" s="89">
        <f ca="1">'SaaS - Cohorts (Logos)'!BL56+'SaaS - Cohorts (Logos)'!BL124+'SaaS - Cohorts (Logos)'!BL192</f>
        <v>267.53999999999996</v>
      </c>
      <c r="BM260" s="89">
        <f ca="1">'SaaS - Cohorts (Logos)'!BM56+'SaaS - Cohorts (Logos)'!BM124+'SaaS - Cohorts (Logos)'!BM192</f>
        <v>262.18919999999997</v>
      </c>
      <c r="BN260" s="89">
        <f ca="1">'SaaS - Cohorts (Logos)'!BN56+'SaaS - Cohorts (Logos)'!BN124+'SaaS - Cohorts (Logos)'!BN192</f>
        <v>256.94541599999997</v>
      </c>
      <c r="BO260" s="89">
        <f ca="1">'SaaS - Cohorts (Logos)'!BO56+'SaaS - Cohorts (Logos)'!BO124+'SaaS - Cohorts (Logos)'!BO192</f>
        <v>251.80650767999998</v>
      </c>
      <c r="BP260" s="89">
        <f ca="1">'SaaS - Cohorts (Logos)'!BP56+'SaaS - Cohorts (Logos)'!BP124+'SaaS - Cohorts (Logos)'!BP192</f>
        <v>246.77037752639998</v>
      </c>
      <c r="BQ260" s="89">
        <f ca="1">'SaaS - Cohorts (Logos)'!BQ56+'SaaS - Cohorts (Logos)'!BQ124+'SaaS - Cohorts (Logos)'!BQ192</f>
        <v>241.83496997587201</v>
      </c>
      <c r="BR260" s="89">
        <f ca="1">'SaaS - Cohorts (Logos)'!BR56+'SaaS - Cohorts (Logos)'!BR124+'SaaS - Cohorts (Logos)'!BR192</f>
        <v>236.99827057635454</v>
      </c>
      <c r="BS260" s="89">
        <f ca="1">'SaaS - Cohorts (Logos)'!BS56+'SaaS - Cohorts (Logos)'!BS124+'SaaS - Cohorts (Logos)'!BS192</f>
        <v>232.25830516482745</v>
      </c>
      <c r="BT260" s="89">
        <f ca="1">'SaaS - Cohorts (Logos)'!BT56+'SaaS - Cohorts (Logos)'!BT124+'SaaS - Cohorts (Logos)'!BT192</f>
        <v>227.61313906153094</v>
      </c>
      <c r="BU260" s="89">
        <f ca="1">'SaaS - Cohorts (Logos)'!BU56+'SaaS - Cohorts (Logos)'!BU124+'SaaS - Cohorts (Logos)'!BU192</f>
        <v>223.06087628030033</v>
      </c>
      <c r="BV260" s="89">
        <f ca="1">'SaaS - Cohorts (Logos)'!BV56+'SaaS - Cohorts (Logos)'!BV124+'SaaS - Cohorts (Logos)'!BV192</f>
        <v>218.59965875469433</v>
      </c>
      <c r="BW260" s="89">
        <f ca="1">'SaaS - Cohorts (Logos)'!BW56+'SaaS - Cohorts (Logos)'!BW124+'SaaS - Cohorts (Logos)'!BW192</f>
        <v>214.22766557960043</v>
      </c>
      <c r="BX260" s="89">
        <f ca="1">'SaaS - Cohorts (Logos)'!BX56+'SaaS - Cohorts (Logos)'!BX124+'SaaS - Cohorts (Logos)'!BX192</f>
        <v>209.94311226800843</v>
      </c>
      <c r="BY260" s="89">
        <f ca="1">'SaaS - Cohorts (Logos)'!BY56+'SaaS - Cohorts (Logos)'!BY124+'SaaS - Cohorts (Logos)'!BY192</f>
        <v>205.74425002264826</v>
      </c>
      <c r="BZ260" s="89">
        <f ca="1">'SaaS - Cohorts (Logos)'!BZ56+'SaaS - Cohorts (Logos)'!BZ124+'SaaS - Cohorts (Logos)'!BZ192</f>
        <v>201.62936502219529</v>
      </c>
      <c r="CA260" s="89">
        <f ca="1">'SaaS - Cohorts (Logos)'!CA56+'SaaS - Cohorts (Logos)'!CA124+'SaaS - Cohorts (Logos)'!CA192</f>
        <v>197.59677772175141</v>
      </c>
      <c r="CB260" s="89">
        <f ca="1">'SaaS - Cohorts (Logos)'!CB56+'SaaS - Cohorts (Logos)'!CB124+'SaaS - Cohorts (Logos)'!CB192</f>
        <v>193.64484216731637</v>
      </c>
      <c r="CC260" s="89">
        <f ca="1">'SaaS - Cohorts (Logos)'!CC56+'SaaS - Cohorts (Logos)'!CC124+'SaaS - Cohorts (Logos)'!CC192</f>
        <v>189.77194532397007</v>
      </c>
      <c r="CD260" s="89">
        <f ca="1">'SaaS - Cohorts (Logos)'!CD56+'SaaS - Cohorts (Logos)'!CD124+'SaaS - Cohorts (Logos)'!CD192</f>
        <v>185.97650641749067</v>
      </c>
      <c r="CE260" s="89">
        <f ca="1">'SaaS - Cohorts (Logos)'!CE56+'SaaS - Cohorts (Logos)'!CE124+'SaaS - Cohorts (Logos)'!CE192</f>
        <v>182.25697628914085</v>
      </c>
      <c r="CF260" s="89">
        <f ca="1">'SaaS - Cohorts (Logos)'!CF56+'SaaS - Cohorts (Logos)'!CF124+'SaaS - Cohorts (Logos)'!CF192</f>
        <v>178.61183676335807</v>
      </c>
      <c r="CG260" s="89">
        <f ca="1">'SaaS - Cohorts (Logos)'!CG56+'SaaS - Cohorts (Logos)'!CG124+'SaaS - Cohorts (Logos)'!CG192</f>
        <v>175.03960002809089</v>
      </c>
      <c r="CH260" s="89">
        <f ca="1">'SaaS - Cohorts (Logos)'!CH56+'SaaS - Cohorts (Logos)'!CH124+'SaaS - Cohorts (Logos)'!CH192</f>
        <v>171.53880802752906</v>
      </c>
      <c r="CI260" s="89">
        <f ca="1">'SaaS - Cohorts (Logos)'!CI56+'SaaS - Cohorts (Logos)'!CI124+'SaaS - Cohorts (Logos)'!CI192</f>
        <v>168.10803186697848</v>
      </c>
      <c r="CJ260" s="89">
        <f ca="1">'SaaS - Cohorts (Logos)'!CJ56+'SaaS - Cohorts (Logos)'!CJ124+'SaaS - Cohorts (Logos)'!CJ192</f>
        <v>164.74587122963891</v>
      </c>
      <c r="CK260" s="89">
        <f ca="1">'SaaS - Cohorts (Logos)'!CK56+'SaaS - Cohorts (Logos)'!CK124+'SaaS - Cohorts (Logos)'!CK192</f>
        <v>161.45095380504614</v>
      </c>
      <c r="CL260" s="89">
        <f ca="1">'SaaS - Cohorts (Logos)'!CL56+'SaaS - Cohorts (Logos)'!CL124+'SaaS - Cohorts (Logos)'!CL192</f>
        <v>158.2219347289452</v>
      </c>
      <c r="CM260" s="89">
        <f ca="1">'SaaS - Cohorts (Logos)'!CM56+'SaaS - Cohorts (Logos)'!CM124+'SaaS - Cohorts (Logos)'!CM192</f>
        <v>155.05749603436632</v>
      </c>
      <c r="CN260" s="89">
        <f ca="1">'SaaS - Cohorts (Logos)'!CN56+'SaaS - Cohorts (Logos)'!CN124+'SaaS - Cohorts (Logos)'!CN192</f>
        <v>151.95634611367902</v>
      </c>
      <c r="CO260" s="89">
        <f ca="1">'SaaS - Cohorts (Logos)'!CO56+'SaaS - Cohorts (Logos)'!CO124+'SaaS - Cohorts (Logos)'!CO192</f>
        <v>148.91721919140545</v>
      </c>
      <c r="CP260" s="89">
        <f ca="1">'SaaS - Cohorts (Logos)'!CP56+'SaaS - Cohorts (Logos)'!CP124+'SaaS - Cohorts (Logos)'!CP192</f>
        <v>145.93887480757732</v>
      </c>
      <c r="CQ260" s="89">
        <f ca="1">'SaaS - Cohorts (Logos)'!CQ56+'SaaS - Cohorts (Logos)'!CQ124+'SaaS - Cohorts (Logos)'!CQ192</f>
        <v>143.02009731142579</v>
      </c>
      <c r="CR260" s="89">
        <f ca="1">'SaaS - Cohorts (Logos)'!CR56+'SaaS - Cohorts (Logos)'!CR124+'SaaS - Cohorts (Logos)'!CR192</f>
        <v>140.15969536519728</v>
      </c>
      <c r="CS260" s="89">
        <f ca="1">'SaaS - Cohorts (Logos)'!CS56+'SaaS - Cohorts (Logos)'!CS124+'SaaS - Cohorts (Logos)'!CS192</f>
        <v>137.35650145789333</v>
      </c>
      <c r="CT260" s="89">
        <f ca="1">'SaaS - Cohorts (Logos)'!CT56+'SaaS - Cohorts (Logos)'!CT124+'SaaS - Cohorts (Logos)'!CT192</f>
        <v>134.60937142873547</v>
      </c>
      <c r="CU260" s="89">
        <f ca="1">'SaaS - Cohorts (Logos)'!CU56+'SaaS - Cohorts (Logos)'!CU124+'SaaS - Cohorts (Logos)'!CU192</f>
        <v>131.91718400016074</v>
      </c>
      <c r="CV260" s="89">
        <f ca="1">'SaaS - Cohorts (Logos)'!CV56+'SaaS - Cohorts (Logos)'!CV124+'SaaS - Cohorts (Logos)'!CV192</f>
        <v>129.27884032015754</v>
      </c>
      <c r="CW260" s="89">
        <f ca="1">'SaaS - Cohorts (Logos)'!CW56+'SaaS - Cohorts (Logos)'!CW124+'SaaS - Cohorts (Logos)'!CW192</f>
        <v>126.69326351375439</v>
      </c>
      <c r="CX260" s="89">
        <f ca="1">'SaaS - Cohorts (Logos)'!CX56+'SaaS - Cohorts (Logos)'!CX124+'SaaS - Cohorts (Logos)'!CX192</f>
        <v>124.1593982434793</v>
      </c>
      <c r="CY260" s="89">
        <f ca="1">'SaaS - Cohorts (Logos)'!CY56+'SaaS - Cohorts (Logos)'!CY124+'SaaS - Cohorts (Logos)'!CY192</f>
        <v>121.67621027860972</v>
      </c>
      <c r="CZ260" s="89">
        <f ca="1">'SaaS - Cohorts (Logos)'!CZ56+'SaaS - Cohorts (Logos)'!CZ124+'SaaS - Cohorts (Logos)'!CZ192</f>
        <v>119.24268607303753</v>
      </c>
      <c r="DA260" s="89">
        <f ca="1">'SaaS - Cohorts (Logos)'!DA56+'SaaS - Cohorts (Logos)'!DA124+'SaaS - Cohorts (Logos)'!DA192</f>
        <v>116.85783235157677</v>
      </c>
      <c r="DB260" s="89">
        <f ca="1">'SaaS - Cohorts (Logos)'!DB56+'SaaS - Cohorts (Logos)'!DB124+'SaaS - Cohorts (Logos)'!DB192</f>
        <v>114.52067570454525</v>
      </c>
      <c r="DC260" s="89">
        <f ca="1">'SaaS - Cohorts (Logos)'!DC56+'SaaS - Cohorts (Logos)'!DC124+'SaaS - Cohorts (Logos)'!DC192</f>
        <v>112.23026219045434</v>
      </c>
      <c r="DD260" s="89">
        <f ca="1">'SaaS - Cohorts (Logos)'!DD56+'SaaS - Cohorts (Logos)'!DD124+'SaaS - Cohorts (Logos)'!DD192</f>
        <v>109.98565694664526</v>
      </c>
      <c r="DE260" s="89">
        <f ca="1">'SaaS - Cohorts (Logos)'!DE56+'SaaS - Cohorts (Logos)'!DE124+'SaaS - Cohorts (Logos)'!DE192</f>
        <v>107.78594380771236</v>
      </c>
      <c r="DF260" s="89">
        <f ca="1">'SaaS - Cohorts (Logos)'!DF56+'SaaS - Cohorts (Logos)'!DF124+'SaaS - Cohorts (Logos)'!DF192</f>
        <v>105.6302249315581</v>
      </c>
      <c r="DG260" s="89">
        <f ca="1">'SaaS - Cohorts (Logos)'!DG56+'SaaS - Cohorts (Logos)'!DG124+'SaaS - Cohorts (Logos)'!DG192</f>
        <v>103.51762043292695</v>
      </c>
      <c r="DH260" s="89">
        <f ca="1">'SaaS - Cohorts (Logos)'!DH56+'SaaS - Cohorts (Logos)'!DH124+'SaaS - Cohorts (Logos)'!DH192</f>
        <v>101.44726802426841</v>
      </c>
      <c r="DI260" s="89">
        <f ca="1">'SaaS - Cohorts (Logos)'!DI56+'SaaS - Cohorts (Logos)'!DI124+'SaaS - Cohorts (Logos)'!DI192</f>
        <v>99.418322663783044</v>
      </c>
      <c r="DJ260" s="89">
        <f ca="1">'SaaS - Cohorts (Logos)'!DJ56+'SaaS - Cohorts (Logos)'!DJ124+'SaaS - Cohorts (Logos)'!DJ192</f>
        <v>97.42995621050737</v>
      </c>
      <c r="DK260" s="89">
        <f ca="1">'SaaS - Cohorts (Logos)'!DK56+'SaaS - Cohorts (Logos)'!DK124+'SaaS - Cohorts (Logos)'!DK192</f>
        <v>95.481357086297223</v>
      </c>
      <c r="DL260" s="89">
        <f ca="1">'SaaS - Cohorts (Logos)'!DL56+'SaaS - Cohorts (Logos)'!DL124+'SaaS - Cohorts (Logos)'!DL192</f>
        <v>93.571729944571274</v>
      </c>
      <c r="DM260" s="89">
        <f ca="1">'SaaS - Cohorts (Logos)'!DM56+'SaaS - Cohorts (Logos)'!DM124+'SaaS - Cohorts (Logos)'!DM192</f>
        <v>91.700295345679862</v>
      </c>
      <c r="DN260" s="89">
        <f ca="1">'SaaS - Cohorts (Logos)'!DN56+'SaaS - Cohorts (Logos)'!DN124+'SaaS - Cohorts (Logos)'!DN192</f>
        <v>89.866289438766273</v>
      </c>
      <c r="DO260" s="89">
        <f ca="1">'SaaS - Cohorts (Logos)'!DO56+'SaaS - Cohorts (Logos)'!DO124+'SaaS - Cohorts (Logos)'!DO192</f>
        <v>88.068963649990948</v>
      </c>
      <c r="DP260" s="89">
        <f ca="1">'SaaS - Cohorts (Logos)'!DP56+'SaaS - Cohorts (Logos)'!DP124+'SaaS - Cohorts (Logos)'!DP192</f>
        <v>86.307584376991102</v>
      </c>
      <c r="DQ260" s="89">
        <f ca="1">'SaaS - Cohorts (Logos)'!DQ56+'SaaS - Cohorts (Logos)'!DQ124+'SaaS - Cohorts (Logos)'!DQ192</f>
        <v>84.58143268945129</v>
      </c>
      <c r="DR260" s="89">
        <f ca="1">'SaaS - Cohorts (Logos)'!DR56+'SaaS - Cohorts (Logos)'!DR124+'SaaS - Cohorts (Logos)'!DR192</f>
        <v>82.889804035662252</v>
      </c>
    </row>
    <row r="261" spans="2:122" ht="15.75" customHeight="1">
      <c r="B261" s="195">
        <v>44562</v>
      </c>
      <c r="BJ261" s="89"/>
      <c r="BK261" s="89">
        <f ca="1">'SaaS - Cohorts (Logos)'!BK57+'SaaS - Cohorts (Logos)'!BK125+'SaaS - Cohorts (Logos)'!BK193</f>
        <v>273</v>
      </c>
      <c r="BL261" s="89">
        <f ca="1">'SaaS - Cohorts (Logos)'!BL57+'SaaS - Cohorts (Logos)'!BL125+'SaaS - Cohorts (Logos)'!BL193</f>
        <v>267.53999999999996</v>
      </c>
      <c r="BM261" s="89">
        <f ca="1">'SaaS - Cohorts (Logos)'!BM57+'SaaS - Cohorts (Logos)'!BM125+'SaaS - Cohorts (Logos)'!BM193</f>
        <v>262.18919999999997</v>
      </c>
      <c r="BN261" s="89">
        <f ca="1">'SaaS - Cohorts (Logos)'!BN57+'SaaS - Cohorts (Logos)'!BN125+'SaaS - Cohorts (Logos)'!BN193</f>
        <v>256.94541599999997</v>
      </c>
      <c r="BO261" s="89">
        <f ca="1">'SaaS - Cohorts (Logos)'!BO57+'SaaS - Cohorts (Logos)'!BO125+'SaaS - Cohorts (Logos)'!BO193</f>
        <v>251.80650767999998</v>
      </c>
      <c r="BP261" s="89">
        <f ca="1">'SaaS - Cohorts (Logos)'!BP57+'SaaS - Cohorts (Logos)'!BP125+'SaaS - Cohorts (Logos)'!BP193</f>
        <v>246.77037752639998</v>
      </c>
      <c r="BQ261" s="89">
        <f ca="1">'SaaS - Cohorts (Logos)'!BQ57+'SaaS - Cohorts (Logos)'!BQ125+'SaaS - Cohorts (Logos)'!BQ193</f>
        <v>241.83496997587201</v>
      </c>
      <c r="BR261" s="89">
        <f ca="1">'SaaS - Cohorts (Logos)'!BR57+'SaaS - Cohorts (Logos)'!BR125+'SaaS - Cohorts (Logos)'!BR193</f>
        <v>236.99827057635454</v>
      </c>
      <c r="BS261" s="89">
        <f ca="1">'SaaS - Cohorts (Logos)'!BS57+'SaaS - Cohorts (Logos)'!BS125+'SaaS - Cohorts (Logos)'!BS193</f>
        <v>232.25830516482745</v>
      </c>
      <c r="BT261" s="89">
        <f ca="1">'SaaS - Cohorts (Logos)'!BT57+'SaaS - Cohorts (Logos)'!BT125+'SaaS - Cohorts (Logos)'!BT193</f>
        <v>227.61313906153094</v>
      </c>
      <c r="BU261" s="89">
        <f ca="1">'SaaS - Cohorts (Logos)'!BU57+'SaaS - Cohorts (Logos)'!BU125+'SaaS - Cohorts (Logos)'!BU193</f>
        <v>223.06087628030033</v>
      </c>
      <c r="BV261" s="89">
        <f ca="1">'SaaS - Cohorts (Logos)'!BV57+'SaaS - Cohorts (Logos)'!BV125+'SaaS - Cohorts (Logos)'!BV193</f>
        <v>218.59965875469433</v>
      </c>
      <c r="BW261" s="89">
        <f ca="1">'SaaS - Cohorts (Logos)'!BW57+'SaaS - Cohorts (Logos)'!BW125+'SaaS - Cohorts (Logos)'!BW193</f>
        <v>214.22766557960043</v>
      </c>
      <c r="BX261" s="89">
        <f ca="1">'SaaS - Cohorts (Logos)'!BX57+'SaaS - Cohorts (Logos)'!BX125+'SaaS - Cohorts (Logos)'!BX193</f>
        <v>209.94311226800843</v>
      </c>
      <c r="BY261" s="89">
        <f ca="1">'SaaS - Cohorts (Logos)'!BY57+'SaaS - Cohorts (Logos)'!BY125+'SaaS - Cohorts (Logos)'!BY193</f>
        <v>205.74425002264826</v>
      </c>
      <c r="BZ261" s="89">
        <f ca="1">'SaaS - Cohorts (Logos)'!BZ57+'SaaS - Cohorts (Logos)'!BZ125+'SaaS - Cohorts (Logos)'!BZ193</f>
        <v>201.62936502219529</v>
      </c>
      <c r="CA261" s="89">
        <f ca="1">'SaaS - Cohorts (Logos)'!CA57+'SaaS - Cohorts (Logos)'!CA125+'SaaS - Cohorts (Logos)'!CA193</f>
        <v>197.59677772175141</v>
      </c>
      <c r="CB261" s="89">
        <f ca="1">'SaaS - Cohorts (Logos)'!CB57+'SaaS - Cohorts (Logos)'!CB125+'SaaS - Cohorts (Logos)'!CB193</f>
        <v>193.64484216731637</v>
      </c>
      <c r="CC261" s="89">
        <f ca="1">'SaaS - Cohorts (Logos)'!CC57+'SaaS - Cohorts (Logos)'!CC125+'SaaS - Cohorts (Logos)'!CC193</f>
        <v>189.77194532397007</v>
      </c>
      <c r="CD261" s="89">
        <f ca="1">'SaaS - Cohorts (Logos)'!CD57+'SaaS - Cohorts (Logos)'!CD125+'SaaS - Cohorts (Logos)'!CD193</f>
        <v>185.97650641749067</v>
      </c>
      <c r="CE261" s="89">
        <f ca="1">'SaaS - Cohorts (Logos)'!CE57+'SaaS - Cohorts (Logos)'!CE125+'SaaS - Cohorts (Logos)'!CE193</f>
        <v>182.25697628914085</v>
      </c>
      <c r="CF261" s="89">
        <f ca="1">'SaaS - Cohorts (Logos)'!CF57+'SaaS - Cohorts (Logos)'!CF125+'SaaS - Cohorts (Logos)'!CF193</f>
        <v>178.61183676335807</v>
      </c>
      <c r="CG261" s="89">
        <f ca="1">'SaaS - Cohorts (Logos)'!CG57+'SaaS - Cohorts (Logos)'!CG125+'SaaS - Cohorts (Logos)'!CG193</f>
        <v>175.03960002809089</v>
      </c>
      <c r="CH261" s="89">
        <f ca="1">'SaaS - Cohorts (Logos)'!CH57+'SaaS - Cohorts (Logos)'!CH125+'SaaS - Cohorts (Logos)'!CH193</f>
        <v>171.53880802752906</v>
      </c>
      <c r="CI261" s="89">
        <f ca="1">'SaaS - Cohorts (Logos)'!CI57+'SaaS - Cohorts (Logos)'!CI125+'SaaS - Cohorts (Logos)'!CI193</f>
        <v>168.10803186697848</v>
      </c>
      <c r="CJ261" s="89">
        <f ca="1">'SaaS - Cohorts (Logos)'!CJ57+'SaaS - Cohorts (Logos)'!CJ125+'SaaS - Cohorts (Logos)'!CJ193</f>
        <v>164.74587122963891</v>
      </c>
      <c r="CK261" s="89">
        <f ca="1">'SaaS - Cohorts (Logos)'!CK57+'SaaS - Cohorts (Logos)'!CK125+'SaaS - Cohorts (Logos)'!CK193</f>
        <v>161.45095380504614</v>
      </c>
      <c r="CL261" s="89">
        <f ca="1">'SaaS - Cohorts (Logos)'!CL57+'SaaS - Cohorts (Logos)'!CL125+'SaaS - Cohorts (Logos)'!CL193</f>
        <v>158.2219347289452</v>
      </c>
      <c r="CM261" s="89">
        <f ca="1">'SaaS - Cohorts (Logos)'!CM57+'SaaS - Cohorts (Logos)'!CM125+'SaaS - Cohorts (Logos)'!CM193</f>
        <v>155.05749603436632</v>
      </c>
      <c r="CN261" s="89">
        <f ca="1">'SaaS - Cohorts (Logos)'!CN57+'SaaS - Cohorts (Logos)'!CN125+'SaaS - Cohorts (Logos)'!CN193</f>
        <v>151.95634611367902</v>
      </c>
      <c r="CO261" s="89">
        <f ca="1">'SaaS - Cohorts (Logos)'!CO57+'SaaS - Cohorts (Logos)'!CO125+'SaaS - Cohorts (Logos)'!CO193</f>
        <v>148.91721919140545</v>
      </c>
      <c r="CP261" s="89">
        <f ca="1">'SaaS - Cohorts (Logos)'!CP57+'SaaS - Cohorts (Logos)'!CP125+'SaaS - Cohorts (Logos)'!CP193</f>
        <v>145.93887480757732</v>
      </c>
      <c r="CQ261" s="89">
        <f ca="1">'SaaS - Cohorts (Logos)'!CQ57+'SaaS - Cohorts (Logos)'!CQ125+'SaaS - Cohorts (Logos)'!CQ193</f>
        <v>143.02009731142579</v>
      </c>
      <c r="CR261" s="89">
        <f ca="1">'SaaS - Cohorts (Logos)'!CR57+'SaaS - Cohorts (Logos)'!CR125+'SaaS - Cohorts (Logos)'!CR193</f>
        <v>140.15969536519728</v>
      </c>
      <c r="CS261" s="89">
        <f ca="1">'SaaS - Cohorts (Logos)'!CS57+'SaaS - Cohorts (Logos)'!CS125+'SaaS - Cohorts (Logos)'!CS193</f>
        <v>137.35650145789333</v>
      </c>
      <c r="CT261" s="89">
        <f ca="1">'SaaS - Cohorts (Logos)'!CT57+'SaaS - Cohorts (Logos)'!CT125+'SaaS - Cohorts (Logos)'!CT193</f>
        <v>134.60937142873547</v>
      </c>
      <c r="CU261" s="89">
        <f ca="1">'SaaS - Cohorts (Logos)'!CU57+'SaaS - Cohorts (Logos)'!CU125+'SaaS - Cohorts (Logos)'!CU193</f>
        <v>131.91718400016074</v>
      </c>
      <c r="CV261" s="89">
        <f ca="1">'SaaS - Cohorts (Logos)'!CV57+'SaaS - Cohorts (Logos)'!CV125+'SaaS - Cohorts (Logos)'!CV193</f>
        <v>129.27884032015754</v>
      </c>
      <c r="CW261" s="89">
        <f ca="1">'SaaS - Cohorts (Logos)'!CW57+'SaaS - Cohorts (Logos)'!CW125+'SaaS - Cohorts (Logos)'!CW193</f>
        <v>126.69326351375439</v>
      </c>
      <c r="CX261" s="89">
        <f ca="1">'SaaS - Cohorts (Logos)'!CX57+'SaaS - Cohorts (Logos)'!CX125+'SaaS - Cohorts (Logos)'!CX193</f>
        <v>124.1593982434793</v>
      </c>
      <c r="CY261" s="89">
        <f ca="1">'SaaS - Cohorts (Logos)'!CY57+'SaaS - Cohorts (Logos)'!CY125+'SaaS - Cohorts (Logos)'!CY193</f>
        <v>121.67621027860972</v>
      </c>
      <c r="CZ261" s="89">
        <f ca="1">'SaaS - Cohorts (Logos)'!CZ57+'SaaS - Cohorts (Logos)'!CZ125+'SaaS - Cohorts (Logos)'!CZ193</f>
        <v>119.24268607303753</v>
      </c>
      <c r="DA261" s="89">
        <f ca="1">'SaaS - Cohorts (Logos)'!DA57+'SaaS - Cohorts (Logos)'!DA125+'SaaS - Cohorts (Logos)'!DA193</f>
        <v>116.85783235157677</v>
      </c>
      <c r="DB261" s="89">
        <f ca="1">'SaaS - Cohorts (Logos)'!DB57+'SaaS - Cohorts (Logos)'!DB125+'SaaS - Cohorts (Logos)'!DB193</f>
        <v>114.52067570454525</v>
      </c>
      <c r="DC261" s="89">
        <f ca="1">'SaaS - Cohorts (Logos)'!DC57+'SaaS - Cohorts (Logos)'!DC125+'SaaS - Cohorts (Logos)'!DC193</f>
        <v>112.23026219045434</v>
      </c>
      <c r="DD261" s="89">
        <f ca="1">'SaaS - Cohorts (Logos)'!DD57+'SaaS - Cohorts (Logos)'!DD125+'SaaS - Cohorts (Logos)'!DD193</f>
        <v>109.98565694664526</v>
      </c>
      <c r="DE261" s="89">
        <f ca="1">'SaaS - Cohorts (Logos)'!DE57+'SaaS - Cohorts (Logos)'!DE125+'SaaS - Cohorts (Logos)'!DE193</f>
        <v>107.78594380771236</v>
      </c>
      <c r="DF261" s="89">
        <f ca="1">'SaaS - Cohorts (Logos)'!DF57+'SaaS - Cohorts (Logos)'!DF125+'SaaS - Cohorts (Logos)'!DF193</f>
        <v>105.6302249315581</v>
      </c>
      <c r="DG261" s="89">
        <f ca="1">'SaaS - Cohorts (Logos)'!DG57+'SaaS - Cohorts (Logos)'!DG125+'SaaS - Cohorts (Logos)'!DG193</f>
        <v>103.51762043292695</v>
      </c>
      <c r="DH261" s="89">
        <f ca="1">'SaaS - Cohorts (Logos)'!DH57+'SaaS - Cohorts (Logos)'!DH125+'SaaS - Cohorts (Logos)'!DH193</f>
        <v>101.44726802426841</v>
      </c>
      <c r="DI261" s="89">
        <f ca="1">'SaaS - Cohorts (Logos)'!DI57+'SaaS - Cohorts (Logos)'!DI125+'SaaS - Cohorts (Logos)'!DI193</f>
        <v>99.418322663783044</v>
      </c>
      <c r="DJ261" s="89">
        <f ca="1">'SaaS - Cohorts (Logos)'!DJ57+'SaaS - Cohorts (Logos)'!DJ125+'SaaS - Cohorts (Logos)'!DJ193</f>
        <v>97.42995621050737</v>
      </c>
      <c r="DK261" s="89">
        <f ca="1">'SaaS - Cohorts (Logos)'!DK57+'SaaS - Cohorts (Logos)'!DK125+'SaaS - Cohorts (Logos)'!DK193</f>
        <v>95.481357086297223</v>
      </c>
      <c r="DL261" s="89">
        <f ca="1">'SaaS - Cohorts (Logos)'!DL57+'SaaS - Cohorts (Logos)'!DL125+'SaaS - Cohorts (Logos)'!DL193</f>
        <v>93.571729944571274</v>
      </c>
      <c r="DM261" s="89">
        <f ca="1">'SaaS - Cohorts (Logos)'!DM57+'SaaS - Cohorts (Logos)'!DM125+'SaaS - Cohorts (Logos)'!DM193</f>
        <v>91.700295345679862</v>
      </c>
      <c r="DN261" s="89">
        <f ca="1">'SaaS - Cohorts (Logos)'!DN57+'SaaS - Cohorts (Logos)'!DN125+'SaaS - Cohorts (Logos)'!DN193</f>
        <v>89.866289438766273</v>
      </c>
      <c r="DO261" s="89">
        <f ca="1">'SaaS - Cohorts (Logos)'!DO57+'SaaS - Cohorts (Logos)'!DO125+'SaaS - Cohorts (Logos)'!DO193</f>
        <v>88.068963649990948</v>
      </c>
      <c r="DP261" s="89">
        <f ca="1">'SaaS - Cohorts (Logos)'!DP57+'SaaS - Cohorts (Logos)'!DP125+'SaaS - Cohorts (Logos)'!DP193</f>
        <v>86.307584376991102</v>
      </c>
      <c r="DQ261" s="89">
        <f ca="1">'SaaS - Cohorts (Logos)'!DQ57+'SaaS - Cohorts (Logos)'!DQ125+'SaaS - Cohorts (Logos)'!DQ193</f>
        <v>84.58143268945129</v>
      </c>
      <c r="DR261" s="89">
        <f ca="1">'SaaS - Cohorts (Logos)'!DR57+'SaaS - Cohorts (Logos)'!DR125+'SaaS - Cohorts (Logos)'!DR193</f>
        <v>82.889804035662252</v>
      </c>
    </row>
    <row r="262" spans="2:122" ht="15.75" customHeight="1">
      <c r="B262" s="195">
        <v>44593</v>
      </c>
      <c r="BJ262" s="89"/>
      <c r="BK262" s="89">
        <f ca="1">'SaaS - Cohorts (Logos)'!BK58+'SaaS - Cohorts (Logos)'!BK126+'SaaS - Cohorts (Logos)'!BK194</f>
        <v>273</v>
      </c>
      <c r="BL262" s="89">
        <f ca="1">'SaaS - Cohorts (Logos)'!BL58+'SaaS - Cohorts (Logos)'!BL126+'SaaS - Cohorts (Logos)'!BL194</f>
        <v>267.53999999999996</v>
      </c>
      <c r="BM262" s="89">
        <f ca="1">'SaaS - Cohorts (Logos)'!BM58+'SaaS - Cohorts (Logos)'!BM126+'SaaS - Cohorts (Logos)'!BM194</f>
        <v>262.18919999999997</v>
      </c>
      <c r="BN262" s="89">
        <f ca="1">'SaaS - Cohorts (Logos)'!BN58+'SaaS - Cohorts (Logos)'!BN126+'SaaS - Cohorts (Logos)'!BN194</f>
        <v>256.94541599999997</v>
      </c>
      <c r="BO262" s="89">
        <f ca="1">'SaaS - Cohorts (Logos)'!BO58+'SaaS - Cohorts (Logos)'!BO126+'SaaS - Cohorts (Logos)'!BO194</f>
        <v>251.80650767999998</v>
      </c>
      <c r="BP262" s="89">
        <f ca="1">'SaaS - Cohorts (Logos)'!BP58+'SaaS - Cohorts (Logos)'!BP126+'SaaS - Cohorts (Logos)'!BP194</f>
        <v>246.77037752639998</v>
      </c>
      <c r="BQ262" s="89">
        <f ca="1">'SaaS - Cohorts (Logos)'!BQ58+'SaaS - Cohorts (Logos)'!BQ126+'SaaS - Cohorts (Logos)'!BQ194</f>
        <v>241.83496997587201</v>
      </c>
      <c r="BR262" s="89">
        <f ca="1">'SaaS - Cohorts (Logos)'!BR58+'SaaS - Cohorts (Logos)'!BR126+'SaaS - Cohorts (Logos)'!BR194</f>
        <v>236.99827057635454</v>
      </c>
      <c r="BS262" s="89">
        <f ca="1">'SaaS - Cohorts (Logos)'!BS58+'SaaS - Cohorts (Logos)'!BS126+'SaaS - Cohorts (Logos)'!BS194</f>
        <v>232.25830516482745</v>
      </c>
      <c r="BT262" s="89">
        <f ca="1">'SaaS - Cohorts (Logos)'!BT58+'SaaS - Cohorts (Logos)'!BT126+'SaaS - Cohorts (Logos)'!BT194</f>
        <v>227.61313906153094</v>
      </c>
      <c r="BU262" s="89">
        <f ca="1">'SaaS - Cohorts (Logos)'!BU58+'SaaS - Cohorts (Logos)'!BU126+'SaaS - Cohorts (Logos)'!BU194</f>
        <v>223.06087628030033</v>
      </c>
      <c r="BV262" s="89">
        <f ca="1">'SaaS - Cohorts (Logos)'!BV58+'SaaS - Cohorts (Logos)'!BV126+'SaaS - Cohorts (Logos)'!BV194</f>
        <v>218.59965875469433</v>
      </c>
      <c r="BW262" s="89">
        <f ca="1">'SaaS - Cohorts (Logos)'!BW58+'SaaS - Cohorts (Logos)'!BW126+'SaaS - Cohorts (Logos)'!BW194</f>
        <v>214.22766557960043</v>
      </c>
      <c r="BX262" s="89">
        <f ca="1">'SaaS - Cohorts (Logos)'!BX58+'SaaS - Cohorts (Logos)'!BX126+'SaaS - Cohorts (Logos)'!BX194</f>
        <v>209.94311226800843</v>
      </c>
      <c r="BY262" s="89">
        <f ca="1">'SaaS - Cohorts (Logos)'!BY58+'SaaS - Cohorts (Logos)'!BY126+'SaaS - Cohorts (Logos)'!BY194</f>
        <v>205.74425002264826</v>
      </c>
      <c r="BZ262" s="89">
        <f ca="1">'SaaS - Cohorts (Logos)'!BZ58+'SaaS - Cohorts (Logos)'!BZ126+'SaaS - Cohorts (Logos)'!BZ194</f>
        <v>201.62936502219529</v>
      </c>
      <c r="CA262" s="89">
        <f ca="1">'SaaS - Cohorts (Logos)'!CA58+'SaaS - Cohorts (Logos)'!CA126+'SaaS - Cohorts (Logos)'!CA194</f>
        <v>197.59677772175141</v>
      </c>
      <c r="CB262" s="89">
        <f ca="1">'SaaS - Cohorts (Logos)'!CB58+'SaaS - Cohorts (Logos)'!CB126+'SaaS - Cohorts (Logos)'!CB194</f>
        <v>193.64484216731637</v>
      </c>
      <c r="CC262" s="89">
        <f ca="1">'SaaS - Cohorts (Logos)'!CC58+'SaaS - Cohorts (Logos)'!CC126+'SaaS - Cohorts (Logos)'!CC194</f>
        <v>189.77194532397007</v>
      </c>
      <c r="CD262" s="89">
        <f ca="1">'SaaS - Cohorts (Logos)'!CD58+'SaaS - Cohorts (Logos)'!CD126+'SaaS - Cohorts (Logos)'!CD194</f>
        <v>185.97650641749067</v>
      </c>
      <c r="CE262" s="89">
        <f ca="1">'SaaS - Cohorts (Logos)'!CE58+'SaaS - Cohorts (Logos)'!CE126+'SaaS - Cohorts (Logos)'!CE194</f>
        <v>182.25697628914085</v>
      </c>
      <c r="CF262" s="89">
        <f ca="1">'SaaS - Cohorts (Logos)'!CF58+'SaaS - Cohorts (Logos)'!CF126+'SaaS - Cohorts (Logos)'!CF194</f>
        <v>178.61183676335807</v>
      </c>
      <c r="CG262" s="89">
        <f ca="1">'SaaS - Cohorts (Logos)'!CG58+'SaaS - Cohorts (Logos)'!CG126+'SaaS - Cohorts (Logos)'!CG194</f>
        <v>175.03960002809089</v>
      </c>
      <c r="CH262" s="89">
        <f ca="1">'SaaS - Cohorts (Logos)'!CH58+'SaaS - Cohorts (Logos)'!CH126+'SaaS - Cohorts (Logos)'!CH194</f>
        <v>171.53880802752906</v>
      </c>
      <c r="CI262" s="89">
        <f ca="1">'SaaS - Cohorts (Logos)'!CI58+'SaaS - Cohorts (Logos)'!CI126+'SaaS - Cohorts (Logos)'!CI194</f>
        <v>168.10803186697848</v>
      </c>
      <c r="CJ262" s="89">
        <f ca="1">'SaaS - Cohorts (Logos)'!CJ58+'SaaS - Cohorts (Logos)'!CJ126+'SaaS - Cohorts (Logos)'!CJ194</f>
        <v>164.74587122963891</v>
      </c>
      <c r="CK262" s="89">
        <f ca="1">'SaaS - Cohorts (Logos)'!CK58+'SaaS - Cohorts (Logos)'!CK126+'SaaS - Cohorts (Logos)'!CK194</f>
        <v>161.45095380504614</v>
      </c>
      <c r="CL262" s="89">
        <f ca="1">'SaaS - Cohorts (Logos)'!CL58+'SaaS - Cohorts (Logos)'!CL126+'SaaS - Cohorts (Logos)'!CL194</f>
        <v>158.2219347289452</v>
      </c>
      <c r="CM262" s="89">
        <f ca="1">'SaaS - Cohorts (Logos)'!CM58+'SaaS - Cohorts (Logos)'!CM126+'SaaS - Cohorts (Logos)'!CM194</f>
        <v>155.05749603436632</v>
      </c>
      <c r="CN262" s="89">
        <f ca="1">'SaaS - Cohorts (Logos)'!CN58+'SaaS - Cohorts (Logos)'!CN126+'SaaS - Cohorts (Logos)'!CN194</f>
        <v>151.95634611367902</v>
      </c>
      <c r="CO262" s="89">
        <f ca="1">'SaaS - Cohorts (Logos)'!CO58+'SaaS - Cohorts (Logos)'!CO126+'SaaS - Cohorts (Logos)'!CO194</f>
        <v>148.91721919140545</v>
      </c>
      <c r="CP262" s="89">
        <f ca="1">'SaaS - Cohorts (Logos)'!CP58+'SaaS - Cohorts (Logos)'!CP126+'SaaS - Cohorts (Logos)'!CP194</f>
        <v>145.93887480757732</v>
      </c>
      <c r="CQ262" s="89">
        <f ca="1">'SaaS - Cohorts (Logos)'!CQ58+'SaaS - Cohorts (Logos)'!CQ126+'SaaS - Cohorts (Logos)'!CQ194</f>
        <v>143.02009731142579</v>
      </c>
      <c r="CR262" s="89">
        <f ca="1">'SaaS - Cohorts (Logos)'!CR58+'SaaS - Cohorts (Logos)'!CR126+'SaaS - Cohorts (Logos)'!CR194</f>
        <v>140.15969536519728</v>
      </c>
      <c r="CS262" s="89">
        <f ca="1">'SaaS - Cohorts (Logos)'!CS58+'SaaS - Cohorts (Logos)'!CS126+'SaaS - Cohorts (Logos)'!CS194</f>
        <v>137.35650145789333</v>
      </c>
      <c r="CT262" s="89">
        <f ca="1">'SaaS - Cohorts (Logos)'!CT58+'SaaS - Cohorts (Logos)'!CT126+'SaaS - Cohorts (Logos)'!CT194</f>
        <v>134.60937142873547</v>
      </c>
      <c r="CU262" s="89">
        <f ca="1">'SaaS - Cohorts (Logos)'!CU58+'SaaS - Cohorts (Logos)'!CU126+'SaaS - Cohorts (Logos)'!CU194</f>
        <v>131.91718400016074</v>
      </c>
      <c r="CV262" s="89">
        <f ca="1">'SaaS - Cohorts (Logos)'!CV58+'SaaS - Cohorts (Logos)'!CV126+'SaaS - Cohorts (Logos)'!CV194</f>
        <v>129.27884032015754</v>
      </c>
      <c r="CW262" s="89">
        <f ca="1">'SaaS - Cohorts (Logos)'!CW58+'SaaS - Cohorts (Logos)'!CW126+'SaaS - Cohorts (Logos)'!CW194</f>
        <v>126.69326351375439</v>
      </c>
      <c r="CX262" s="89">
        <f ca="1">'SaaS - Cohorts (Logos)'!CX58+'SaaS - Cohorts (Logos)'!CX126+'SaaS - Cohorts (Logos)'!CX194</f>
        <v>124.1593982434793</v>
      </c>
      <c r="CY262" s="89">
        <f ca="1">'SaaS - Cohorts (Logos)'!CY58+'SaaS - Cohorts (Logos)'!CY126+'SaaS - Cohorts (Logos)'!CY194</f>
        <v>121.67621027860972</v>
      </c>
      <c r="CZ262" s="89">
        <f ca="1">'SaaS - Cohorts (Logos)'!CZ58+'SaaS - Cohorts (Logos)'!CZ126+'SaaS - Cohorts (Logos)'!CZ194</f>
        <v>119.24268607303753</v>
      </c>
      <c r="DA262" s="89">
        <f ca="1">'SaaS - Cohorts (Logos)'!DA58+'SaaS - Cohorts (Logos)'!DA126+'SaaS - Cohorts (Logos)'!DA194</f>
        <v>116.85783235157677</v>
      </c>
      <c r="DB262" s="89">
        <f ca="1">'SaaS - Cohorts (Logos)'!DB58+'SaaS - Cohorts (Logos)'!DB126+'SaaS - Cohorts (Logos)'!DB194</f>
        <v>114.52067570454525</v>
      </c>
      <c r="DC262" s="89">
        <f ca="1">'SaaS - Cohorts (Logos)'!DC58+'SaaS - Cohorts (Logos)'!DC126+'SaaS - Cohorts (Logos)'!DC194</f>
        <v>112.23026219045434</v>
      </c>
      <c r="DD262" s="89">
        <f ca="1">'SaaS - Cohorts (Logos)'!DD58+'SaaS - Cohorts (Logos)'!DD126+'SaaS - Cohorts (Logos)'!DD194</f>
        <v>109.98565694664526</v>
      </c>
      <c r="DE262" s="89">
        <f ca="1">'SaaS - Cohorts (Logos)'!DE58+'SaaS - Cohorts (Logos)'!DE126+'SaaS - Cohorts (Logos)'!DE194</f>
        <v>107.78594380771236</v>
      </c>
      <c r="DF262" s="89">
        <f ca="1">'SaaS - Cohorts (Logos)'!DF58+'SaaS - Cohorts (Logos)'!DF126+'SaaS - Cohorts (Logos)'!DF194</f>
        <v>105.6302249315581</v>
      </c>
      <c r="DG262" s="89">
        <f ca="1">'SaaS - Cohorts (Logos)'!DG58+'SaaS - Cohorts (Logos)'!DG126+'SaaS - Cohorts (Logos)'!DG194</f>
        <v>103.51762043292695</v>
      </c>
      <c r="DH262" s="89">
        <f ca="1">'SaaS - Cohorts (Logos)'!DH58+'SaaS - Cohorts (Logos)'!DH126+'SaaS - Cohorts (Logos)'!DH194</f>
        <v>101.44726802426841</v>
      </c>
      <c r="DI262" s="89">
        <f ca="1">'SaaS - Cohorts (Logos)'!DI58+'SaaS - Cohorts (Logos)'!DI126+'SaaS - Cohorts (Logos)'!DI194</f>
        <v>99.418322663783044</v>
      </c>
      <c r="DJ262" s="89">
        <f ca="1">'SaaS - Cohorts (Logos)'!DJ58+'SaaS - Cohorts (Logos)'!DJ126+'SaaS - Cohorts (Logos)'!DJ194</f>
        <v>97.42995621050737</v>
      </c>
      <c r="DK262" s="89">
        <f ca="1">'SaaS - Cohorts (Logos)'!DK58+'SaaS - Cohorts (Logos)'!DK126+'SaaS - Cohorts (Logos)'!DK194</f>
        <v>95.481357086297223</v>
      </c>
      <c r="DL262" s="89">
        <f ca="1">'SaaS - Cohorts (Logos)'!DL58+'SaaS - Cohorts (Logos)'!DL126+'SaaS - Cohorts (Logos)'!DL194</f>
        <v>93.571729944571274</v>
      </c>
      <c r="DM262" s="89">
        <f ca="1">'SaaS - Cohorts (Logos)'!DM58+'SaaS - Cohorts (Logos)'!DM126+'SaaS - Cohorts (Logos)'!DM194</f>
        <v>91.700295345679862</v>
      </c>
      <c r="DN262" s="89">
        <f ca="1">'SaaS - Cohorts (Logos)'!DN58+'SaaS - Cohorts (Logos)'!DN126+'SaaS - Cohorts (Logos)'!DN194</f>
        <v>89.866289438766273</v>
      </c>
      <c r="DO262" s="89">
        <f ca="1">'SaaS - Cohorts (Logos)'!DO58+'SaaS - Cohorts (Logos)'!DO126+'SaaS - Cohorts (Logos)'!DO194</f>
        <v>88.068963649990948</v>
      </c>
      <c r="DP262" s="89">
        <f ca="1">'SaaS - Cohorts (Logos)'!DP58+'SaaS - Cohorts (Logos)'!DP126+'SaaS - Cohorts (Logos)'!DP194</f>
        <v>86.307584376991102</v>
      </c>
      <c r="DQ262" s="89">
        <f ca="1">'SaaS - Cohorts (Logos)'!DQ58+'SaaS - Cohorts (Logos)'!DQ126+'SaaS - Cohorts (Logos)'!DQ194</f>
        <v>84.58143268945129</v>
      </c>
      <c r="DR262" s="89">
        <f ca="1">'SaaS - Cohorts (Logos)'!DR58+'SaaS - Cohorts (Logos)'!DR126+'SaaS - Cohorts (Logos)'!DR194</f>
        <v>82.889804035662252</v>
      </c>
    </row>
    <row r="263" spans="2:122" ht="15.75" customHeight="1">
      <c r="B263" s="195">
        <v>44621</v>
      </c>
      <c r="BJ263" s="89"/>
      <c r="BK263" s="89">
        <f ca="1">'SaaS - Cohorts (Logos)'!BK59+'SaaS - Cohorts (Logos)'!BK127+'SaaS - Cohorts (Logos)'!BK195</f>
        <v>273</v>
      </c>
      <c r="BL263" s="89">
        <f ca="1">'SaaS - Cohorts (Logos)'!BL59+'SaaS - Cohorts (Logos)'!BL127+'SaaS - Cohorts (Logos)'!BL195</f>
        <v>267.53999999999996</v>
      </c>
      <c r="BM263" s="89">
        <f ca="1">'SaaS - Cohorts (Logos)'!BM59+'SaaS - Cohorts (Logos)'!BM127+'SaaS - Cohorts (Logos)'!BM195</f>
        <v>262.18919999999997</v>
      </c>
      <c r="BN263" s="89">
        <f ca="1">'SaaS - Cohorts (Logos)'!BN59+'SaaS - Cohorts (Logos)'!BN127+'SaaS - Cohorts (Logos)'!BN195</f>
        <v>256.94541599999997</v>
      </c>
      <c r="BO263" s="89">
        <f ca="1">'SaaS - Cohorts (Logos)'!BO59+'SaaS - Cohorts (Logos)'!BO127+'SaaS - Cohorts (Logos)'!BO195</f>
        <v>251.80650767999998</v>
      </c>
      <c r="BP263" s="89">
        <f ca="1">'SaaS - Cohorts (Logos)'!BP59+'SaaS - Cohorts (Logos)'!BP127+'SaaS - Cohorts (Logos)'!BP195</f>
        <v>246.77037752639998</v>
      </c>
      <c r="BQ263" s="89">
        <f ca="1">'SaaS - Cohorts (Logos)'!BQ59+'SaaS - Cohorts (Logos)'!BQ127+'SaaS - Cohorts (Logos)'!BQ195</f>
        <v>241.83496997587201</v>
      </c>
      <c r="BR263" s="89">
        <f ca="1">'SaaS - Cohorts (Logos)'!BR59+'SaaS - Cohorts (Logos)'!BR127+'SaaS - Cohorts (Logos)'!BR195</f>
        <v>236.99827057635454</v>
      </c>
      <c r="BS263" s="89">
        <f ca="1">'SaaS - Cohorts (Logos)'!BS59+'SaaS - Cohorts (Logos)'!BS127+'SaaS - Cohorts (Logos)'!BS195</f>
        <v>232.25830516482745</v>
      </c>
      <c r="BT263" s="89">
        <f ca="1">'SaaS - Cohorts (Logos)'!BT59+'SaaS - Cohorts (Logos)'!BT127+'SaaS - Cohorts (Logos)'!BT195</f>
        <v>227.61313906153094</v>
      </c>
      <c r="BU263" s="89">
        <f ca="1">'SaaS - Cohorts (Logos)'!BU59+'SaaS - Cohorts (Logos)'!BU127+'SaaS - Cohorts (Logos)'!BU195</f>
        <v>223.06087628030033</v>
      </c>
      <c r="BV263" s="89">
        <f ca="1">'SaaS - Cohorts (Logos)'!BV59+'SaaS - Cohorts (Logos)'!BV127+'SaaS - Cohorts (Logos)'!BV195</f>
        <v>218.59965875469433</v>
      </c>
      <c r="BW263" s="89">
        <f ca="1">'SaaS - Cohorts (Logos)'!BW59+'SaaS - Cohorts (Logos)'!BW127+'SaaS - Cohorts (Logos)'!BW195</f>
        <v>214.22766557960043</v>
      </c>
      <c r="BX263" s="89">
        <f ca="1">'SaaS - Cohorts (Logos)'!BX59+'SaaS - Cohorts (Logos)'!BX127+'SaaS - Cohorts (Logos)'!BX195</f>
        <v>209.94311226800843</v>
      </c>
      <c r="BY263" s="89">
        <f ca="1">'SaaS - Cohorts (Logos)'!BY59+'SaaS - Cohorts (Logos)'!BY127+'SaaS - Cohorts (Logos)'!BY195</f>
        <v>205.74425002264826</v>
      </c>
      <c r="BZ263" s="89">
        <f ca="1">'SaaS - Cohorts (Logos)'!BZ59+'SaaS - Cohorts (Logos)'!BZ127+'SaaS - Cohorts (Logos)'!BZ195</f>
        <v>201.62936502219529</v>
      </c>
      <c r="CA263" s="89">
        <f ca="1">'SaaS - Cohorts (Logos)'!CA59+'SaaS - Cohorts (Logos)'!CA127+'SaaS - Cohorts (Logos)'!CA195</f>
        <v>197.59677772175141</v>
      </c>
      <c r="CB263" s="89">
        <f ca="1">'SaaS - Cohorts (Logos)'!CB59+'SaaS - Cohorts (Logos)'!CB127+'SaaS - Cohorts (Logos)'!CB195</f>
        <v>193.64484216731637</v>
      </c>
      <c r="CC263" s="89">
        <f ca="1">'SaaS - Cohorts (Logos)'!CC59+'SaaS - Cohorts (Logos)'!CC127+'SaaS - Cohorts (Logos)'!CC195</f>
        <v>189.77194532397007</v>
      </c>
      <c r="CD263" s="89">
        <f ca="1">'SaaS - Cohorts (Logos)'!CD59+'SaaS - Cohorts (Logos)'!CD127+'SaaS - Cohorts (Logos)'!CD195</f>
        <v>185.97650641749067</v>
      </c>
      <c r="CE263" s="89">
        <f ca="1">'SaaS - Cohorts (Logos)'!CE59+'SaaS - Cohorts (Logos)'!CE127+'SaaS - Cohorts (Logos)'!CE195</f>
        <v>182.25697628914085</v>
      </c>
      <c r="CF263" s="89">
        <f ca="1">'SaaS - Cohorts (Logos)'!CF59+'SaaS - Cohorts (Logos)'!CF127+'SaaS - Cohorts (Logos)'!CF195</f>
        <v>178.61183676335807</v>
      </c>
      <c r="CG263" s="89">
        <f ca="1">'SaaS - Cohorts (Logos)'!CG59+'SaaS - Cohorts (Logos)'!CG127+'SaaS - Cohorts (Logos)'!CG195</f>
        <v>175.03960002809089</v>
      </c>
      <c r="CH263" s="89">
        <f ca="1">'SaaS - Cohorts (Logos)'!CH59+'SaaS - Cohorts (Logos)'!CH127+'SaaS - Cohorts (Logos)'!CH195</f>
        <v>171.53880802752906</v>
      </c>
      <c r="CI263" s="89">
        <f ca="1">'SaaS - Cohorts (Logos)'!CI59+'SaaS - Cohorts (Logos)'!CI127+'SaaS - Cohorts (Logos)'!CI195</f>
        <v>168.10803186697848</v>
      </c>
      <c r="CJ263" s="89">
        <f ca="1">'SaaS - Cohorts (Logos)'!CJ59+'SaaS - Cohorts (Logos)'!CJ127+'SaaS - Cohorts (Logos)'!CJ195</f>
        <v>164.74587122963891</v>
      </c>
      <c r="CK263" s="89">
        <f ca="1">'SaaS - Cohorts (Logos)'!CK59+'SaaS - Cohorts (Logos)'!CK127+'SaaS - Cohorts (Logos)'!CK195</f>
        <v>161.45095380504614</v>
      </c>
      <c r="CL263" s="89">
        <f ca="1">'SaaS - Cohorts (Logos)'!CL59+'SaaS - Cohorts (Logos)'!CL127+'SaaS - Cohorts (Logos)'!CL195</f>
        <v>158.2219347289452</v>
      </c>
      <c r="CM263" s="89">
        <f ca="1">'SaaS - Cohorts (Logos)'!CM59+'SaaS - Cohorts (Logos)'!CM127+'SaaS - Cohorts (Logos)'!CM195</f>
        <v>155.05749603436632</v>
      </c>
      <c r="CN263" s="89">
        <f ca="1">'SaaS - Cohorts (Logos)'!CN59+'SaaS - Cohorts (Logos)'!CN127+'SaaS - Cohorts (Logos)'!CN195</f>
        <v>151.95634611367902</v>
      </c>
      <c r="CO263" s="89">
        <f ca="1">'SaaS - Cohorts (Logos)'!CO59+'SaaS - Cohorts (Logos)'!CO127+'SaaS - Cohorts (Logos)'!CO195</f>
        <v>148.91721919140545</v>
      </c>
      <c r="CP263" s="89">
        <f ca="1">'SaaS - Cohorts (Logos)'!CP59+'SaaS - Cohorts (Logos)'!CP127+'SaaS - Cohorts (Logos)'!CP195</f>
        <v>145.93887480757732</v>
      </c>
      <c r="CQ263" s="89">
        <f ca="1">'SaaS - Cohorts (Logos)'!CQ59+'SaaS - Cohorts (Logos)'!CQ127+'SaaS - Cohorts (Logos)'!CQ195</f>
        <v>143.02009731142579</v>
      </c>
      <c r="CR263" s="89">
        <f ca="1">'SaaS - Cohorts (Logos)'!CR59+'SaaS - Cohorts (Logos)'!CR127+'SaaS - Cohorts (Logos)'!CR195</f>
        <v>140.15969536519728</v>
      </c>
      <c r="CS263" s="89">
        <f ca="1">'SaaS - Cohorts (Logos)'!CS59+'SaaS - Cohorts (Logos)'!CS127+'SaaS - Cohorts (Logos)'!CS195</f>
        <v>137.35650145789333</v>
      </c>
      <c r="CT263" s="89">
        <f ca="1">'SaaS - Cohorts (Logos)'!CT59+'SaaS - Cohorts (Logos)'!CT127+'SaaS - Cohorts (Logos)'!CT195</f>
        <v>134.60937142873547</v>
      </c>
      <c r="CU263" s="89">
        <f ca="1">'SaaS - Cohorts (Logos)'!CU59+'SaaS - Cohorts (Logos)'!CU127+'SaaS - Cohorts (Logos)'!CU195</f>
        <v>131.91718400016074</v>
      </c>
      <c r="CV263" s="89">
        <f ca="1">'SaaS - Cohorts (Logos)'!CV59+'SaaS - Cohorts (Logos)'!CV127+'SaaS - Cohorts (Logos)'!CV195</f>
        <v>129.27884032015754</v>
      </c>
      <c r="CW263" s="89">
        <f ca="1">'SaaS - Cohorts (Logos)'!CW59+'SaaS - Cohorts (Logos)'!CW127+'SaaS - Cohorts (Logos)'!CW195</f>
        <v>126.69326351375439</v>
      </c>
      <c r="CX263" s="89">
        <f ca="1">'SaaS - Cohorts (Logos)'!CX59+'SaaS - Cohorts (Logos)'!CX127+'SaaS - Cohorts (Logos)'!CX195</f>
        <v>124.1593982434793</v>
      </c>
      <c r="CY263" s="89">
        <f ca="1">'SaaS - Cohorts (Logos)'!CY59+'SaaS - Cohorts (Logos)'!CY127+'SaaS - Cohorts (Logos)'!CY195</f>
        <v>121.67621027860972</v>
      </c>
      <c r="CZ263" s="89">
        <f ca="1">'SaaS - Cohorts (Logos)'!CZ59+'SaaS - Cohorts (Logos)'!CZ127+'SaaS - Cohorts (Logos)'!CZ195</f>
        <v>119.24268607303753</v>
      </c>
      <c r="DA263" s="89">
        <f ca="1">'SaaS - Cohorts (Logos)'!DA59+'SaaS - Cohorts (Logos)'!DA127+'SaaS - Cohorts (Logos)'!DA195</f>
        <v>116.85783235157677</v>
      </c>
      <c r="DB263" s="89">
        <f ca="1">'SaaS - Cohorts (Logos)'!DB59+'SaaS - Cohorts (Logos)'!DB127+'SaaS - Cohorts (Logos)'!DB195</f>
        <v>114.52067570454525</v>
      </c>
      <c r="DC263" s="89">
        <f ca="1">'SaaS - Cohorts (Logos)'!DC59+'SaaS - Cohorts (Logos)'!DC127+'SaaS - Cohorts (Logos)'!DC195</f>
        <v>112.23026219045434</v>
      </c>
      <c r="DD263" s="89">
        <f ca="1">'SaaS - Cohorts (Logos)'!DD59+'SaaS - Cohorts (Logos)'!DD127+'SaaS - Cohorts (Logos)'!DD195</f>
        <v>109.98565694664526</v>
      </c>
      <c r="DE263" s="89">
        <f ca="1">'SaaS - Cohorts (Logos)'!DE59+'SaaS - Cohorts (Logos)'!DE127+'SaaS - Cohorts (Logos)'!DE195</f>
        <v>107.78594380771236</v>
      </c>
      <c r="DF263" s="89">
        <f ca="1">'SaaS - Cohorts (Logos)'!DF59+'SaaS - Cohorts (Logos)'!DF127+'SaaS - Cohorts (Logos)'!DF195</f>
        <v>105.6302249315581</v>
      </c>
      <c r="DG263" s="89">
        <f ca="1">'SaaS - Cohorts (Logos)'!DG59+'SaaS - Cohorts (Logos)'!DG127+'SaaS - Cohorts (Logos)'!DG195</f>
        <v>103.51762043292695</v>
      </c>
      <c r="DH263" s="89">
        <f ca="1">'SaaS - Cohorts (Logos)'!DH59+'SaaS - Cohorts (Logos)'!DH127+'SaaS - Cohorts (Logos)'!DH195</f>
        <v>101.44726802426841</v>
      </c>
      <c r="DI263" s="89">
        <f ca="1">'SaaS - Cohorts (Logos)'!DI59+'SaaS - Cohorts (Logos)'!DI127+'SaaS - Cohorts (Logos)'!DI195</f>
        <v>99.418322663783044</v>
      </c>
      <c r="DJ263" s="89">
        <f ca="1">'SaaS - Cohorts (Logos)'!DJ59+'SaaS - Cohorts (Logos)'!DJ127+'SaaS - Cohorts (Logos)'!DJ195</f>
        <v>97.42995621050737</v>
      </c>
      <c r="DK263" s="89">
        <f ca="1">'SaaS - Cohorts (Logos)'!DK59+'SaaS - Cohorts (Logos)'!DK127+'SaaS - Cohorts (Logos)'!DK195</f>
        <v>95.481357086297223</v>
      </c>
      <c r="DL263" s="89">
        <f ca="1">'SaaS - Cohorts (Logos)'!DL59+'SaaS - Cohorts (Logos)'!DL127+'SaaS - Cohorts (Logos)'!DL195</f>
        <v>93.571729944571274</v>
      </c>
      <c r="DM263" s="89">
        <f ca="1">'SaaS - Cohorts (Logos)'!DM59+'SaaS - Cohorts (Logos)'!DM127+'SaaS - Cohorts (Logos)'!DM195</f>
        <v>91.700295345679862</v>
      </c>
      <c r="DN263" s="89">
        <f ca="1">'SaaS - Cohorts (Logos)'!DN59+'SaaS - Cohorts (Logos)'!DN127+'SaaS - Cohorts (Logos)'!DN195</f>
        <v>89.866289438766273</v>
      </c>
      <c r="DO263" s="89">
        <f ca="1">'SaaS - Cohorts (Logos)'!DO59+'SaaS - Cohorts (Logos)'!DO127+'SaaS - Cohorts (Logos)'!DO195</f>
        <v>88.068963649990948</v>
      </c>
      <c r="DP263" s="89">
        <f ca="1">'SaaS - Cohorts (Logos)'!DP59+'SaaS - Cohorts (Logos)'!DP127+'SaaS - Cohorts (Logos)'!DP195</f>
        <v>86.307584376991102</v>
      </c>
      <c r="DQ263" s="89">
        <f ca="1">'SaaS - Cohorts (Logos)'!DQ59+'SaaS - Cohorts (Logos)'!DQ127+'SaaS - Cohorts (Logos)'!DQ195</f>
        <v>84.58143268945129</v>
      </c>
      <c r="DR263" s="89">
        <f ca="1">'SaaS - Cohorts (Logos)'!DR59+'SaaS - Cohorts (Logos)'!DR127+'SaaS - Cohorts (Logos)'!DR195</f>
        <v>82.889804035662252</v>
      </c>
    </row>
    <row r="264" spans="2:122" ht="15.75" customHeight="1">
      <c r="B264" s="195">
        <v>44652</v>
      </c>
      <c r="BJ264" s="89"/>
      <c r="BK264" s="89">
        <f ca="1">'SaaS - Cohorts (Logos)'!BK60+'SaaS - Cohorts (Logos)'!BK128+'SaaS - Cohorts (Logos)'!BK196</f>
        <v>273</v>
      </c>
      <c r="BL264" s="89">
        <f ca="1">'SaaS - Cohorts (Logos)'!BL60+'SaaS - Cohorts (Logos)'!BL128+'SaaS - Cohorts (Logos)'!BL196</f>
        <v>267.53999999999996</v>
      </c>
      <c r="BM264" s="89">
        <f ca="1">'SaaS - Cohorts (Logos)'!BM60+'SaaS - Cohorts (Logos)'!BM128+'SaaS - Cohorts (Logos)'!BM196</f>
        <v>262.18919999999997</v>
      </c>
      <c r="BN264" s="89">
        <f ca="1">'SaaS - Cohorts (Logos)'!BN60+'SaaS - Cohorts (Logos)'!BN128+'SaaS - Cohorts (Logos)'!BN196</f>
        <v>256.94541599999997</v>
      </c>
      <c r="BO264" s="89">
        <f ca="1">'SaaS - Cohorts (Logos)'!BO60+'SaaS - Cohorts (Logos)'!BO128+'SaaS - Cohorts (Logos)'!BO196</f>
        <v>251.80650767999998</v>
      </c>
      <c r="BP264" s="89">
        <f ca="1">'SaaS - Cohorts (Logos)'!BP60+'SaaS - Cohorts (Logos)'!BP128+'SaaS - Cohorts (Logos)'!BP196</f>
        <v>246.77037752639998</v>
      </c>
      <c r="BQ264" s="89">
        <f ca="1">'SaaS - Cohorts (Logos)'!BQ60+'SaaS - Cohorts (Logos)'!BQ128+'SaaS - Cohorts (Logos)'!BQ196</f>
        <v>241.83496997587201</v>
      </c>
      <c r="BR264" s="89">
        <f ca="1">'SaaS - Cohorts (Logos)'!BR60+'SaaS - Cohorts (Logos)'!BR128+'SaaS - Cohorts (Logos)'!BR196</f>
        <v>236.99827057635454</v>
      </c>
      <c r="BS264" s="89">
        <f ca="1">'SaaS - Cohorts (Logos)'!BS60+'SaaS - Cohorts (Logos)'!BS128+'SaaS - Cohorts (Logos)'!BS196</f>
        <v>232.25830516482745</v>
      </c>
      <c r="BT264" s="89">
        <f ca="1">'SaaS - Cohorts (Logos)'!BT60+'SaaS - Cohorts (Logos)'!BT128+'SaaS - Cohorts (Logos)'!BT196</f>
        <v>227.61313906153094</v>
      </c>
      <c r="BU264" s="89">
        <f ca="1">'SaaS - Cohorts (Logos)'!BU60+'SaaS - Cohorts (Logos)'!BU128+'SaaS - Cohorts (Logos)'!BU196</f>
        <v>223.06087628030033</v>
      </c>
      <c r="BV264" s="89">
        <f ca="1">'SaaS - Cohorts (Logos)'!BV60+'SaaS - Cohorts (Logos)'!BV128+'SaaS - Cohorts (Logos)'!BV196</f>
        <v>218.59965875469433</v>
      </c>
      <c r="BW264" s="89">
        <f ca="1">'SaaS - Cohorts (Logos)'!BW60+'SaaS - Cohorts (Logos)'!BW128+'SaaS - Cohorts (Logos)'!BW196</f>
        <v>214.22766557960043</v>
      </c>
      <c r="BX264" s="89">
        <f ca="1">'SaaS - Cohorts (Logos)'!BX60+'SaaS - Cohorts (Logos)'!BX128+'SaaS - Cohorts (Logos)'!BX196</f>
        <v>209.94311226800843</v>
      </c>
      <c r="BY264" s="89">
        <f ca="1">'SaaS - Cohorts (Logos)'!BY60+'SaaS - Cohorts (Logos)'!BY128+'SaaS - Cohorts (Logos)'!BY196</f>
        <v>205.74425002264826</v>
      </c>
      <c r="BZ264" s="89">
        <f ca="1">'SaaS - Cohorts (Logos)'!BZ60+'SaaS - Cohorts (Logos)'!BZ128+'SaaS - Cohorts (Logos)'!BZ196</f>
        <v>201.62936502219529</v>
      </c>
      <c r="CA264" s="89">
        <f ca="1">'SaaS - Cohorts (Logos)'!CA60+'SaaS - Cohorts (Logos)'!CA128+'SaaS - Cohorts (Logos)'!CA196</f>
        <v>197.59677772175141</v>
      </c>
      <c r="CB264" s="89">
        <f ca="1">'SaaS - Cohorts (Logos)'!CB60+'SaaS - Cohorts (Logos)'!CB128+'SaaS - Cohorts (Logos)'!CB196</f>
        <v>193.64484216731637</v>
      </c>
      <c r="CC264" s="89">
        <f ca="1">'SaaS - Cohorts (Logos)'!CC60+'SaaS - Cohorts (Logos)'!CC128+'SaaS - Cohorts (Logos)'!CC196</f>
        <v>189.77194532397007</v>
      </c>
      <c r="CD264" s="89">
        <f ca="1">'SaaS - Cohorts (Logos)'!CD60+'SaaS - Cohorts (Logos)'!CD128+'SaaS - Cohorts (Logos)'!CD196</f>
        <v>185.97650641749067</v>
      </c>
      <c r="CE264" s="89">
        <f ca="1">'SaaS - Cohorts (Logos)'!CE60+'SaaS - Cohorts (Logos)'!CE128+'SaaS - Cohorts (Logos)'!CE196</f>
        <v>182.25697628914085</v>
      </c>
      <c r="CF264" s="89">
        <f ca="1">'SaaS - Cohorts (Logos)'!CF60+'SaaS - Cohorts (Logos)'!CF128+'SaaS - Cohorts (Logos)'!CF196</f>
        <v>178.61183676335807</v>
      </c>
      <c r="CG264" s="89">
        <f ca="1">'SaaS - Cohorts (Logos)'!CG60+'SaaS - Cohorts (Logos)'!CG128+'SaaS - Cohorts (Logos)'!CG196</f>
        <v>175.03960002809089</v>
      </c>
      <c r="CH264" s="89">
        <f ca="1">'SaaS - Cohorts (Logos)'!CH60+'SaaS - Cohorts (Logos)'!CH128+'SaaS - Cohorts (Logos)'!CH196</f>
        <v>171.53880802752906</v>
      </c>
      <c r="CI264" s="89">
        <f ca="1">'SaaS - Cohorts (Logos)'!CI60+'SaaS - Cohorts (Logos)'!CI128+'SaaS - Cohorts (Logos)'!CI196</f>
        <v>168.10803186697848</v>
      </c>
      <c r="CJ264" s="89">
        <f ca="1">'SaaS - Cohorts (Logos)'!CJ60+'SaaS - Cohorts (Logos)'!CJ128+'SaaS - Cohorts (Logos)'!CJ196</f>
        <v>164.74587122963891</v>
      </c>
      <c r="CK264" s="89">
        <f ca="1">'SaaS - Cohorts (Logos)'!CK60+'SaaS - Cohorts (Logos)'!CK128+'SaaS - Cohorts (Logos)'!CK196</f>
        <v>161.45095380504614</v>
      </c>
      <c r="CL264" s="89">
        <f ca="1">'SaaS - Cohorts (Logos)'!CL60+'SaaS - Cohorts (Logos)'!CL128+'SaaS - Cohorts (Logos)'!CL196</f>
        <v>158.2219347289452</v>
      </c>
      <c r="CM264" s="89">
        <f ca="1">'SaaS - Cohorts (Logos)'!CM60+'SaaS - Cohorts (Logos)'!CM128+'SaaS - Cohorts (Logos)'!CM196</f>
        <v>155.05749603436632</v>
      </c>
      <c r="CN264" s="89">
        <f ca="1">'SaaS - Cohorts (Logos)'!CN60+'SaaS - Cohorts (Logos)'!CN128+'SaaS - Cohorts (Logos)'!CN196</f>
        <v>151.95634611367902</v>
      </c>
      <c r="CO264" s="89">
        <f ca="1">'SaaS - Cohorts (Logos)'!CO60+'SaaS - Cohorts (Logos)'!CO128+'SaaS - Cohorts (Logos)'!CO196</f>
        <v>148.91721919140545</v>
      </c>
      <c r="CP264" s="89">
        <f ca="1">'SaaS - Cohorts (Logos)'!CP60+'SaaS - Cohorts (Logos)'!CP128+'SaaS - Cohorts (Logos)'!CP196</f>
        <v>145.93887480757732</v>
      </c>
      <c r="CQ264" s="89">
        <f ca="1">'SaaS - Cohorts (Logos)'!CQ60+'SaaS - Cohorts (Logos)'!CQ128+'SaaS - Cohorts (Logos)'!CQ196</f>
        <v>143.02009731142579</v>
      </c>
      <c r="CR264" s="89">
        <f ca="1">'SaaS - Cohorts (Logos)'!CR60+'SaaS - Cohorts (Logos)'!CR128+'SaaS - Cohorts (Logos)'!CR196</f>
        <v>140.15969536519728</v>
      </c>
      <c r="CS264" s="89">
        <f ca="1">'SaaS - Cohorts (Logos)'!CS60+'SaaS - Cohorts (Logos)'!CS128+'SaaS - Cohorts (Logos)'!CS196</f>
        <v>137.35650145789333</v>
      </c>
      <c r="CT264" s="89">
        <f ca="1">'SaaS - Cohorts (Logos)'!CT60+'SaaS - Cohorts (Logos)'!CT128+'SaaS - Cohorts (Logos)'!CT196</f>
        <v>134.60937142873547</v>
      </c>
      <c r="CU264" s="89">
        <f ca="1">'SaaS - Cohorts (Logos)'!CU60+'SaaS - Cohorts (Logos)'!CU128+'SaaS - Cohorts (Logos)'!CU196</f>
        <v>131.91718400016074</v>
      </c>
      <c r="CV264" s="89">
        <f ca="1">'SaaS - Cohorts (Logos)'!CV60+'SaaS - Cohorts (Logos)'!CV128+'SaaS - Cohorts (Logos)'!CV196</f>
        <v>129.27884032015754</v>
      </c>
      <c r="CW264" s="89">
        <f ca="1">'SaaS - Cohorts (Logos)'!CW60+'SaaS - Cohorts (Logos)'!CW128+'SaaS - Cohorts (Logos)'!CW196</f>
        <v>126.69326351375439</v>
      </c>
      <c r="CX264" s="89">
        <f ca="1">'SaaS - Cohorts (Logos)'!CX60+'SaaS - Cohorts (Logos)'!CX128+'SaaS - Cohorts (Logos)'!CX196</f>
        <v>124.1593982434793</v>
      </c>
      <c r="CY264" s="89">
        <f ca="1">'SaaS - Cohorts (Logos)'!CY60+'SaaS - Cohorts (Logos)'!CY128+'SaaS - Cohorts (Logos)'!CY196</f>
        <v>121.67621027860972</v>
      </c>
      <c r="CZ264" s="89">
        <f ca="1">'SaaS - Cohorts (Logos)'!CZ60+'SaaS - Cohorts (Logos)'!CZ128+'SaaS - Cohorts (Logos)'!CZ196</f>
        <v>119.24268607303753</v>
      </c>
      <c r="DA264" s="89">
        <f ca="1">'SaaS - Cohorts (Logos)'!DA60+'SaaS - Cohorts (Logos)'!DA128+'SaaS - Cohorts (Logos)'!DA196</f>
        <v>116.85783235157677</v>
      </c>
      <c r="DB264" s="89">
        <f ca="1">'SaaS - Cohorts (Logos)'!DB60+'SaaS - Cohorts (Logos)'!DB128+'SaaS - Cohorts (Logos)'!DB196</f>
        <v>114.52067570454525</v>
      </c>
      <c r="DC264" s="89">
        <f ca="1">'SaaS - Cohorts (Logos)'!DC60+'SaaS - Cohorts (Logos)'!DC128+'SaaS - Cohorts (Logos)'!DC196</f>
        <v>112.23026219045434</v>
      </c>
      <c r="DD264" s="89">
        <f ca="1">'SaaS - Cohorts (Logos)'!DD60+'SaaS - Cohorts (Logos)'!DD128+'SaaS - Cohorts (Logos)'!DD196</f>
        <v>109.98565694664526</v>
      </c>
      <c r="DE264" s="89">
        <f ca="1">'SaaS - Cohorts (Logos)'!DE60+'SaaS - Cohorts (Logos)'!DE128+'SaaS - Cohorts (Logos)'!DE196</f>
        <v>107.78594380771236</v>
      </c>
      <c r="DF264" s="89">
        <f ca="1">'SaaS - Cohorts (Logos)'!DF60+'SaaS - Cohorts (Logos)'!DF128+'SaaS - Cohorts (Logos)'!DF196</f>
        <v>105.6302249315581</v>
      </c>
      <c r="DG264" s="89">
        <f ca="1">'SaaS - Cohorts (Logos)'!DG60+'SaaS - Cohorts (Logos)'!DG128+'SaaS - Cohorts (Logos)'!DG196</f>
        <v>103.51762043292695</v>
      </c>
      <c r="DH264" s="89">
        <f ca="1">'SaaS - Cohorts (Logos)'!DH60+'SaaS - Cohorts (Logos)'!DH128+'SaaS - Cohorts (Logos)'!DH196</f>
        <v>101.44726802426841</v>
      </c>
      <c r="DI264" s="89">
        <f ca="1">'SaaS - Cohorts (Logos)'!DI60+'SaaS - Cohorts (Logos)'!DI128+'SaaS - Cohorts (Logos)'!DI196</f>
        <v>99.418322663783044</v>
      </c>
      <c r="DJ264" s="89">
        <f ca="1">'SaaS - Cohorts (Logos)'!DJ60+'SaaS - Cohorts (Logos)'!DJ128+'SaaS - Cohorts (Logos)'!DJ196</f>
        <v>97.42995621050737</v>
      </c>
      <c r="DK264" s="89">
        <f ca="1">'SaaS - Cohorts (Logos)'!DK60+'SaaS - Cohorts (Logos)'!DK128+'SaaS - Cohorts (Logos)'!DK196</f>
        <v>95.481357086297223</v>
      </c>
      <c r="DL264" s="89">
        <f ca="1">'SaaS - Cohorts (Logos)'!DL60+'SaaS - Cohorts (Logos)'!DL128+'SaaS - Cohorts (Logos)'!DL196</f>
        <v>93.571729944571274</v>
      </c>
      <c r="DM264" s="89">
        <f ca="1">'SaaS - Cohorts (Logos)'!DM60+'SaaS - Cohorts (Logos)'!DM128+'SaaS - Cohorts (Logos)'!DM196</f>
        <v>91.700295345679862</v>
      </c>
      <c r="DN264" s="89">
        <f ca="1">'SaaS - Cohorts (Logos)'!DN60+'SaaS - Cohorts (Logos)'!DN128+'SaaS - Cohorts (Logos)'!DN196</f>
        <v>89.866289438766273</v>
      </c>
      <c r="DO264" s="89">
        <f ca="1">'SaaS - Cohorts (Logos)'!DO60+'SaaS - Cohorts (Logos)'!DO128+'SaaS - Cohorts (Logos)'!DO196</f>
        <v>88.068963649990948</v>
      </c>
      <c r="DP264" s="89">
        <f ca="1">'SaaS - Cohorts (Logos)'!DP60+'SaaS - Cohorts (Logos)'!DP128+'SaaS - Cohorts (Logos)'!DP196</f>
        <v>86.307584376991102</v>
      </c>
      <c r="DQ264" s="89">
        <f ca="1">'SaaS - Cohorts (Logos)'!DQ60+'SaaS - Cohorts (Logos)'!DQ128+'SaaS - Cohorts (Logos)'!DQ196</f>
        <v>84.58143268945129</v>
      </c>
      <c r="DR264" s="89">
        <f ca="1">'SaaS - Cohorts (Logos)'!DR60+'SaaS - Cohorts (Logos)'!DR128+'SaaS - Cohorts (Logos)'!DR196</f>
        <v>82.889804035662252</v>
      </c>
    </row>
    <row r="265" spans="2:122" ht="15.75" customHeight="1">
      <c r="B265" s="195">
        <v>44682</v>
      </c>
      <c r="BJ265" s="89"/>
      <c r="BK265" s="89">
        <f ca="1">'SaaS - Cohorts (Logos)'!BK61+'SaaS - Cohorts (Logos)'!BK129+'SaaS - Cohorts (Logos)'!BK197</f>
        <v>273</v>
      </c>
      <c r="BL265" s="89">
        <f ca="1">'SaaS - Cohorts (Logos)'!BL61+'SaaS - Cohorts (Logos)'!BL129+'SaaS - Cohorts (Logos)'!BL197</f>
        <v>267.53999999999996</v>
      </c>
      <c r="BM265" s="89">
        <f ca="1">'SaaS - Cohorts (Logos)'!BM61+'SaaS - Cohorts (Logos)'!BM129+'SaaS - Cohorts (Logos)'!BM197</f>
        <v>262.18919999999997</v>
      </c>
      <c r="BN265" s="89">
        <f ca="1">'SaaS - Cohorts (Logos)'!BN61+'SaaS - Cohorts (Logos)'!BN129+'SaaS - Cohorts (Logos)'!BN197</f>
        <v>256.94541599999997</v>
      </c>
      <c r="BO265" s="89">
        <f ca="1">'SaaS - Cohorts (Logos)'!BO61+'SaaS - Cohorts (Logos)'!BO129+'SaaS - Cohorts (Logos)'!BO197</f>
        <v>251.80650767999998</v>
      </c>
      <c r="BP265" s="89">
        <f ca="1">'SaaS - Cohorts (Logos)'!BP61+'SaaS - Cohorts (Logos)'!BP129+'SaaS - Cohorts (Logos)'!BP197</f>
        <v>246.77037752639998</v>
      </c>
      <c r="BQ265" s="89">
        <f ca="1">'SaaS - Cohorts (Logos)'!BQ61+'SaaS - Cohorts (Logos)'!BQ129+'SaaS - Cohorts (Logos)'!BQ197</f>
        <v>241.83496997587201</v>
      </c>
      <c r="BR265" s="89">
        <f ca="1">'SaaS - Cohorts (Logos)'!BR61+'SaaS - Cohorts (Logos)'!BR129+'SaaS - Cohorts (Logos)'!BR197</f>
        <v>236.99827057635454</v>
      </c>
      <c r="BS265" s="89">
        <f ca="1">'SaaS - Cohorts (Logos)'!BS61+'SaaS - Cohorts (Logos)'!BS129+'SaaS - Cohorts (Logos)'!BS197</f>
        <v>232.25830516482745</v>
      </c>
      <c r="BT265" s="89">
        <f ca="1">'SaaS - Cohorts (Logos)'!BT61+'SaaS - Cohorts (Logos)'!BT129+'SaaS - Cohorts (Logos)'!BT197</f>
        <v>227.61313906153094</v>
      </c>
      <c r="BU265" s="89">
        <f ca="1">'SaaS - Cohorts (Logos)'!BU61+'SaaS - Cohorts (Logos)'!BU129+'SaaS - Cohorts (Logos)'!BU197</f>
        <v>223.06087628030033</v>
      </c>
      <c r="BV265" s="89">
        <f ca="1">'SaaS - Cohorts (Logos)'!BV61+'SaaS - Cohorts (Logos)'!BV129+'SaaS - Cohorts (Logos)'!BV197</f>
        <v>218.59965875469433</v>
      </c>
      <c r="BW265" s="89">
        <f ca="1">'SaaS - Cohorts (Logos)'!BW61+'SaaS - Cohorts (Logos)'!BW129+'SaaS - Cohorts (Logos)'!BW197</f>
        <v>214.22766557960043</v>
      </c>
      <c r="BX265" s="89">
        <f ca="1">'SaaS - Cohorts (Logos)'!BX61+'SaaS - Cohorts (Logos)'!BX129+'SaaS - Cohorts (Logos)'!BX197</f>
        <v>209.94311226800843</v>
      </c>
      <c r="BY265" s="89">
        <f ca="1">'SaaS - Cohorts (Logos)'!BY61+'SaaS - Cohorts (Logos)'!BY129+'SaaS - Cohorts (Logos)'!BY197</f>
        <v>205.74425002264826</v>
      </c>
      <c r="BZ265" s="89">
        <f ca="1">'SaaS - Cohorts (Logos)'!BZ61+'SaaS - Cohorts (Logos)'!BZ129+'SaaS - Cohorts (Logos)'!BZ197</f>
        <v>201.62936502219529</v>
      </c>
      <c r="CA265" s="89">
        <f ca="1">'SaaS - Cohorts (Logos)'!CA61+'SaaS - Cohorts (Logos)'!CA129+'SaaS - Cohorts (Logos)'!CA197</f>
        <v>197.59677772175141</v>
      </c>
      <c r="CB265" s="89">
        <f ca="1">'SaaS - Cohorts (Logos)'!CB61+'SaaS - Cohorts (Logos)'!CB129+'SaaS - Cohorts (Logos)'!CB197</f>
        <v>193.64484216731637</v>
      </c>
      <c r="CC265" s="89">
        <f ca="1">'SaaS - Cohorts (Logos)'!CC61+'SaaS - Cohorts (Logos)'!CC129+'SaaS - Cohorts (Logos)'!CC197</f>
        <v>189.77194532397007</v>
      </c>
      <c r="CD265" s="89">
        <f ca="1">'SaaS - Cohorts (Logos)'!CD61+'SaaS - Cohorts (Logos)'!CD129+'SaaS - Cohorts (Logos)'!CD197</f>
        <v>185.97650641749067</v>
      </c>
      <c r="CE265" s="89">
        <f ca="1">'SaaS - Cohorts (Logos)'!CE61+'SaaS - Cohorts (Logos)'!CE129+'SaaS - Cohorts (Logos)'!CE197</f>
        <v>182.25697628914085</v>
      </c>
      <c r="CF265" s="89">
        <f ca="1">'SaaS - Cohorts (Logos)'!CF61+'SaaS - Cohorts (Logos)'!CF129+'SaaS - Cohorts (Logos)'!CF197</f>
        <v>178.61183676335807</v>
      </c>
      <c r="CG265" s="89">
        <f ca="1">'SaaS - Cohorts (Logos)'!CG61+'SaaS - Cohorts (Logos)'!CG129+'SaaS - Cohorts (Logos)'!CG197</f>
        <v>175.03960002809089</v>
      </c>
      <c r="CH265" s="89">
        <f ca="1">'SaaS - Cohorts (Logos)'!CH61+'SaaS - Cohorts (Logos)'!CH129+'SaaS - Cohorts (Logos)'!CH197</f>
        <v>171.53880802752906</v>
      </c>
      <c r="CI265" s="89">
        <f ca="1">'SaaS - Cohorts (Logos)'!CI61+'SaaS - Cohorts (Logos)'!CI129+'SaaS - Cohorts (Logos)'!CI197</f>
        <v>168.10803186697848</v>
      </c>
      <c r="CJ265" s="89">
        <f ca="1">'SaaS - Cohorts (Logos)'!CJ61+'SaaS - Cohorts (Logos)'!CJ129+'SaaS - Cohorts (Logos)'!CJ197</f>
        <v>164.74587122963891</v>
      </c>
      <c r="CK265" s="89">
        <f ca="1">'SaaS - Cohorts (Logos)'!CK61+'SaaS - Cohorts (Logos)'!CK129+'SaaS - Cohorts (Logos)'!CK197</f>
        <v>161.45095380504614</v>
      </c>
      <c r="CL265" s="89">
        <f ca="1">'SaaS - Cohorts (Logos)'!CL61+'SaaS - Cohorts (Logos)'!CL129+'SaaS - Cohorts (Logos)'!CL197</f>
        <v>158.2219347289452</v>
      </c>
      <c r="CM265" s="89">
        <f ca="1">'SaaS - Cohorts (Logos)'!CM61+'SaaS - Cohorts (Logos)'!CM129+'SaaS - Cohorts (Logos)'!CM197</f>
        <v>155.05749603436632</v>
      </c>
      <c r="CN265" s="89">
        <f ca="1">'SaaS - Cohorts (Logos)'!CN61+'SaaS - Cohorts (Logos)'!CN129+'SaaS - Cohorts (Logos)'!CN197</f>
        <v>151.95634611367902</v>
      </c>
      <c r="CO265" s="89">
        <f ca="1">'SaaS - Cohorts (Logos)'!CO61+'SaaS - Cohorts (Logos)'!CO129+'SaaS - Cohorts (Logos)'!CO197</f>
        <v>148.91721919140545</v>
      </c>
      <c r="CP265" s="89">
        <f ca="1">'SaaS - Cohorts (Logos)'!CP61+'SaaS - Cohorts (Logos)'!CP129+'SaaS - Cohorts (Logos)'!CP197</f>
        <v>145.93887480757732</v>
      </c>
      <c r="CQ265" s="89">
        <f ca="1">'SaaS - Cohorts (Logos)'!CQ61+'SaaS - Cohorts (Logos)'!CQ129+'SaaS - Cohorts (Logos)'!CQ197</f>
        <v>143.02009731142579</v>
      </c>
      <c r="CR265" s="89">
        <f ca="1">'SaaS - Cohorts (Logos)'!CR61+'SaaS - Cohorts (Logos)'!CR129+'SaaS - Cohorts (Logos)'!CR197</f>
        <v>140.15969536519728</v>
      </c>
      <c r="CS265" s="89">
        <f ca="1">'SaaS - Cohorts (Logos)'!CS61+'SaaS - Cohorts (Logos)'!CS129+'SaaS - Cohorts (Logos)'!CS197</f>
        <v>137.35650145789333</v>
      </c>
      <c r="CT265" s="89">
        <f ca="1">'SaaS - Cohorts (Logos)'!CT61+'SaaS - Cohorts (Logos)'!CT129+'SaaS - Cohorts (Logos)'!CT197</f>
        <v>134.60937142873547</v>
      </c>
      <c r="CU265" s="89">
        <f ca="1">'SaaS - Cohorts (Logos)'!CU61+'SaaS - Cohorts (Logos)'!CU129+'SaaS - Cohorts (Logos)'!CU197</f>
        <v>131.91718400016074</v>
      </c>
      <c r="CV265" s="89">
        <f ca="1">'SaaS - Cohorts (Logos)'!CV61+'SaaS - Cohorts (Logos)'!CV129+'SaaS - Cohorts (Logos)'!CV197</f>
        <v>129.27884032015754</v>
      </c>
      <c r="CW265" s="89">
        <f ca="1">'SaaS - Cohorts (Logos)'!CW61+'SaaS - Cohorts (Logos)'!CW129+'SaaS - Cohorts (Logos)'!CW197</f>
        <v>126.69326351375439</v>
      </c>
      <c r="CX265" s="89">
        <f ca="1">'SaaS - Cohorts (Logos)'!CX61+'SaaS - Cohorts (Logos)'!CX129+'SaaS - Cohorts (Logos)'!CX197</f>
        <v>124.1593982434793</v>
      </c>
      <c r="CY265" s="89">
        <f ca="1">'SaaS - Cohorts (Logos)'!CY61+'SaaS - Cohorts (Logos)'!CY129+'SaaS - Cohorts (Logos)'!CY197</f>
        <v>121.67621027860972</v>
      </c>
      <c r="CZ265" s="89">
        <f ca="1">'SaaS - Cohorts (Logos)'!CZ61+'SaaS - Cohorts (Logos)'!CZ129+'SaaS - Cohorts (Logos)'!CZ197</f>
        <v>119.24268607303753</v>
      </c>
      <c r="DA265" s="89">
        <f ca="1">'SaaS - Cohorts (Logos)'!DA61+'SaaS - Cohorts (Logos)'!DA129+'SaaS - Cohorts (Logos)'!DA197</f>
        <v>116.85783235157677</v>
      </c>
      <c r="DB265" s="89">
        <f ca="1">'SaaS - Cohorts (Logos)'!DB61+'SaaS - Cohorts (Logos)'!DB129+'SaaS - Cohorts (Logos)'!DB197</f>
        <v>114.52067570454525</v>
      </c>
      <c r="DC265" s="89">
        <f ca="1">'SaaS - Cohorts (Logos)'!DC61+'SaaS - Cohorts (Logos)'!DC129+'SaaS - Cohorts (Logos)'!DC197</f>
        <v>112.23026219045434</v>
      </c>
      <c r="DD265" s="89">
        <f ca="1">'SaaS - Cohorts (Logos)'!DD61+'SaaS - Cohorts (Logos)'!DD129+'SaaS - Cohorts (Logos)'!DD197</f>
        <v>109.98565694664526</v>
      </c>
      <c r="DE265" s="89">
        <f ca="1">'SaaS - Cohorts (Logos)'!DE61+'SaaS - Cohorts (Logos)'!DE129+'SaaS - Cohorts (Logos)'!DE197</f>
        <v>107.78594380771236</v>
      </c>
      <c r="DF265" s="89">
        <f ca="1">'SaaS - Cohorts (Logos)'!DF61+'SaaS - Cohorts (Logos)'!DF129+'SaaS - Cohorts (Logos)'!DF197</f>
        <v>105.6302249315581</v>
      </c>
      <c r="DG265" s="89">
        <f ca="1">'SaaS - Cohorts (Logos)'!DG61+'SaaS - Cohorts (Logos)'!DG129+'SaaS - Cohorts (Logos)'!DG197</f>
        <v>103.51762043292695</v>
      </c>
      <c r="DH265" s="89">
        <f ca="1">'SaaS - Cohorts (Logos)'!DH61+'SaaS - Cohorts (Logos)'!DH129+'SaaS - Cohorts (Logos)'!DH197</f>
        <v>101.44726802426841</v>
      </c>
      <c r="DI265" s="89">
        <f ca="1">'SaaS - Cohorts (Logos)'!DI61+'SaaS - Cohorts (Logos)'!DI129+'SaaS - Cohorts (Logos)'!DI197</f>
        <v>99.418322663783044</v>
      </c>
      <c r="DJ265" s="89">
        <f ca="1">'SaaS - Cohorts (Logos)'!DJ61+'SaaS - Cohorts (Logos)'!DJ129+'SaaS - Cohorts (Logos)'!DJ197</f>
        <v>97.42995621050737</v>
      </c>
      <c r="DK265" s="89">
        <f ca="1">'SaaS - Cohorts (Logos)'!DK61+'SaaS - Cohorts (Logos)'!DK129+'SaaS - Cohorts (Logos)'!DK197</f>
        <v>95.481357086297223</v>
      </c>
      <c r="DL265" s="89">
        <f ca="1">'SaaS - Cohorts (Logos)'!DL61+'SaaS - Cohorts (Logos)'!DL129+'SaaS - Cohorts (Logos)'!DL197</f>
        <v>93.571729944571274</v>
      </c>
      <c r="DM265" s="89">
        <f ca="1">'SaaS - Cohorts (Logos)'!DM61+'SaaS - Cohorts (Logos)'!DM129+'SaaS - Cohorts (Logos)'!DM197</f>
        <v>91.700295345679862</v>
      </c>
      <c r="DN265" s="89">
        <f ca="1">'SaaS - Cohorts (Logos)'!DN61+'SaaS - Cohorts (Logos)'!DN129+'SaaS - Cohorts (Logos)'!DN197</f>
        <v>89.866289438766273</v>
      </c>
      <c r="DO265" s="89">
        <f ca="1">'SaaS - Cohorts (Logos)'!DO61+'SaaS - Cohorts (Logos)'!DO129+'SaaS - Cohorts (Logos)'!DO197</f>
        <v>88.068963649990948</v>
      </c>
      <c r="DP265" s="89">
        <f ca="1">'SaaS - Cohorts (Logos)'!DP61+'SaaS - Cohorts (Logos)'!DP129+'SaaS - Cohorts (Logos)'!DP197</f>
        <v>86.307584376991102</v>
      </c>
      <c r="DQ265" s="89">
        <f ca="1">'SaaS - Cohorts (Logos)'!DQ61+'SaaS - Cohorts (Logos)'!DQ129+'SaaS - Cohorts (Logos)'!DQ197</f>
        <v>84.58143268945129</v>
      </c>
      <c r="DR265" s="89">
        <f ca="1">'SaaS - Cohorts (Logos)'!DR61+'SaaS - Cohorts (Logos)'!DR129+'SaaS - Cohorts (Logos)'!DR197</f>
        <v>82.889804035662252</v>
      </c>
    </row>
    <row r="266" spans="2:122" ht="15.75" customHeight="1">
      <c r="B266" s="195">
        <v>44713</v>
      </c>
      <c r="BJ266" s="89"/>
      <c r="BK266" s="89">
        <f ca="1">'SaaS - Cohorts (Logos)'!BK62+'SaaS - Cohorts (Logos)'!BK130+'SaaS - Cohorts (Logos)'!BK198</f>
        <v>273</v>
      </c>
      <c r="BL266" s="89">
        <f ca="1">'SaaS - Cohorts (Logos)'!BL62+'SaaS - Cohorts (Logos)'!BL130+'SaaS - Cohorts (Logos)'!BL198</f>
        <v>267.53999999999996</v>
      </c>
      <c r="BM266" s="89">
        <f ca="1">'SaaS - Cohorts (Logos)'!BM62+'SaaS - Cohorts (Logos)'!BM130+'SaaS - Cohorts (Logos)'!BM198</f>
        <v>262.18919999999997</v>
      </c>
      <c r="BN266" s="89">
        <f ca="1">'SaaS - Cohorts (Logos)'!BN62+'SaaS - Cohorts (Logos)'!BN130+'SaaS - Cohorts (Logos)'!BN198</f>
        <v>256.94541599999997</v>
      </c>
      <c r="BO266" s="89">
        <f ca="1">'SaaS - Cohorts (Logos)'!BO62+'SaaS - Cohorts (Logos)'!BO130+'SaaS - Cohorts (Logos)'!BO198</f>
        <v>251.80650767999998</v>
      </c>
      <c r="BP266" s="89">
        <f ca="1">'SaaS - Cohorts (Logos)'!BP62+'SaaS - Cohorts (Logos)'!BP130+'SaaS - Cohorts (Logos)'!BP198</f>
        <v>246.77037752639998</v>
      </c>
      <c r="BQ266" s="89">
        <f ca="1">'SaaS - Cohorts (Logos)'!BQ62+'SaaS - Cohorts (Logos)'!BQ130+'SaaS - Cohorts (Logos)'!BQ198</f>
        <v>241.83496997587201</v>
      </c>
      <c r="BR266" s="89">
        <f ca="1">'SaaS - Cohorts (Logos)'!BR62+'SaaS - Cohorts (Logos)'!BR130+'SaaS - Cohorts (Logos)'!BR198</f>
        <v>236.99827057635454</v>
      </c>
      <c r="BS266" s="89">
        <f ca="1">'SaaS - Cohorts (Logos)'!BS62+'SaaS - Cohorts (Logos)'!BS130+'SaaS - Cohorts (Logos)'!BS198</f>
        <v>232.25830516482745</v>
      </c>
      <c r="BT266" s="89">
        <f ca="1">'SaaS - Cohorts (Logos)'!BT62+'SaaS - Cohorts (Logos)'!BT130+'SaaS - Cohorts (Logos)'!BT198</f>
        <v>227.61313906153094</v>
      </c>
      <c r="BU266" s="89">
        <f ca="1">'SaaS - Cohorts (Logos)'!BU62+'SaaS - Cohorts (Logos)'!BU130+'SaaS - Cohorts (Logos)'!BU198</f>
        <v>223.06087628030033</v>
      </c>
      <c r="BV266" s="89">
        <f ca="1">'SaaS - Cohorts (Logos)'!BV62+'SaaS - Cohorts (Logos)'!BV130+'SaaS - Cohorts (Logos)'!BV198</f>
        <v>218.59965875469433</v>
      </c>
      <c r="BW266" s="89">
        <f ca="1">'SaaS - Cohorts (Logos)'!BW62+'SaaS - Cohorts (Logos)'!BW130+'SaaS - Cohorts (Logos)'!BW198</f>
        <v>214.22766557960043</v>
      </c>
      <c r="BX266" s="89">
        <f ca="1">'SaaS - Cohorts (Logos)'!BX62+'SaaS - Cohorts (Logos)'!BX130+'SaaS - Cohorts (Logos)'!BX198</f>
        <v>209.94311226800843</v>
      </c>
      <c r="BY266" s="89">
        <f ca="1">'SaaS - Cohorts (Logos)'!BY62+'SaaS - Cohorts (Logos)'!BY130+'SaaS - Cohorts (Logos)'!BY198</f>
        <v>205.74425002264826</v>
      </c>
      <c r="BZ266" s="89">
        <f ca="1">'SaaS - Cohorts (Logos)'!BZ62+'SaaS - Cohorts (Logos)'!BZ130+'SaaS - Cohorts (Logos)'!BZ198</f>
        <v>201.62936502219529</v>
      </c>
      <c r="CA266" s="89">
        <f ca="1">'SaaS - Cohorts (Logos)'!CA62+'SaaS - Cohorts (Logos)'!CA130+'SaaS - Cohorts (Logos)'!CA198</f>
        <v>197.59677772175141</v>
      </c>
      <c r="CB266" s="89">
        <f ca="1">'SaaS - Cohorts (Logos)'!CB62+'SaaS - Cohorts (Logos)'!CB130+'SaaS - Cohorts (Logos)'!CB198</f>
        <v>193.64484216731637</v>
      </c>
      <c r="CC266" s="89">
        <f ca="1">'SaaS - Cohorts (Logos)'!CC62+'SaaS - Cohorts (Logos)'!CC130+'SaaS - Cohorts (Logos)'!CC198</f>
        <v>189.77194532397007</v>
      </c>
      <c r="CD266" s="89">
        <f ca="1">'SaaS - Cohorts (Logos)'!CD62+'SaaS - Cohorts (Logos)'!CD130+'SaaS - Cohorts (Logos)'!CD198</f>
        <v>185.97650641749067</v>
      </c>
      <c r="CE266" s="89">
        <f ca="1">'SaaS - Cohorts (Logos)'!CE62+'SaaS - Cohorts (Logos)'!CE130+'SaaS - Cohorts (Logos)'!CE198</f>
        <v>182.25697628914085</v>
      </c>
      <c r="CF266" s="89">
        <f ca="1">'SaaS - Cohorts (Logos)'!CF62+'SaaS - Cohorts (Logos)'!CF130+'SaaS - Cohorts (Logos)'!CF198</f>
        <v>178.61183676335807</v>
      </c>
      <c r="CG266" s="89">
        <f ca="1">'SaaS - Cohorts (Logos)'!CG62+'SaaS - Cohorts (Logos)'!CG130+'SaaS - Cohorts (Logos)'!CG198</f>
        <v>175.03960002809089</v>
      </c>
      <c r="CH266" s="89">
        <f ca="1">'SaaS - Cohorts (Logos)'!CH62+'SaaS - Cohorts (Logos)'!CH130+'SaaS - Cohorts (Logos)'!CH198</f>
        <v>171.53880802752906</v>
      </c>
      <c r="CI266" s="89">
        <f ca="1">'SaaS - Cohorts (Logos)'!CI62+'SaaS - Cohorts (Logos)'!CI130+'SaaS - Cohorts (Logos)'!CI198</f>
        <v>168.10803186697848</v>
      </c>
      <c r="CJ266" s="89">
        <f ca="1">'SaaS - Cohorts (Logos)'!CJ62+'SaaS - Cohorts (Logos)'!CJ130+'SaaS - Cohorts (Logos)'!CJ198</f>
        <v>164.74587122963891</v>
      </c>
      <c r="CK266" s="89">
        <f ca="1">'SaaS - Cohorts (Logos)'!CK62+'SaaS - Cohorts (Logos)'!CK130+'SaaS - Cohorts (Logos)'!CK198</f>
        <v>161.45095380504614</v>
      </c>
      <c r="CL266" s="89">
        <f ca="1">'SaaS - Cohorts (Logos)'!CL62+'SaaS - Cohorts (Logos)'!CL130+'SaaS - Cohorts (Logos)'!CL198</f>
        <v>158.2219347289452</v>
      </c>
      <c r="CM266" s="89">
        <f ca="1">'SaaS - Cohorts (Logos)'!CM62+'SaaS - Cohorts (Logos)'!CM130+'SaaS - Cohorts (Logos)'!CM198</f>
        <v>155.05749603436632</v>
      </c>
      <c r="CN266" s="89">
        <f ca="1">'SaaS - Cohorts (Logos)'!CN62+'SaaS - Cohorts (Logos)'!CN130+'SaaS - Cohorts (Logos)'!CN198</f>
        <v>151.95634611367902</v>
      </c>
      <c r="CO266" s="89">
        <f ca="1">'SaaS - Cohorts (Logos)'!CO62+'SaaS - Cohorts (Logos)'!CO130+'SaaS - Cohorts (Logos)'!CO198</f>
        <v>148.91721919140545</v>
      </c>
      <c r="CP266" s="89">
        <f ca="1">'SaaS - Cohorts (Logos)'!CP62+'SaaS - Cohorts (Logos)'!CP130+'SaaS - Cohorts (Logos)'!CP198</f>
        <v>145.93887480757732</v>
      </c>
      <c r="CQ266" s="89">
        <f ca="1">'SaaS - Cohorts (Logos)'!CQ62+'SaaS - Cohorts (Logos)'!CQ130+'SaaS - Cohorts (Logos)'!CQ198</f>
        <v>143.02009731142579</v>
      </c>
      <c r="CR266" s="89">
        <f ca="1">'SaaS - Cohorts (Logos)'!CR62+'SaaS - Cohorts (Logos)'!CR130+'SaaS - Cohorts (Logos)'!CR198</f>
        <v>140.15969536519728</v>
      </c>
      <c r="CS266" s="89">
        <f ca="1">'SaaS - Cohorts (Logos)'!CS62+'SaaS - Cohorts (Logos)'!CS130+'SaaS - Cohorts (Logos)'!CS198</f>
        <v>137.35650145789333</v>
      </c>
      <c r="CT266" s="89">
        <f ca="1">'SaaS - Cohorts (Logos)'!CT62+'SaaS - Cohorts (Logos)'!CT130+'SaaS - Cohorts (Logos)'!CT198</f>
        <v>134.60937142873547</v>
      </c>
      <c r="CU266" s="89">
        <f ca="1">'SaaS - Cohorts (Logos)'!CU62+'SaaS - Cohorts (Logos)'!CU130+'SaaS - Cohorts (Logos)'!CU198</f>
        <v>131.91718400016074</v>
      </c>
      <c r="CV266" s="89">
        <f ca="1">'SaaS - Cohorts (Logos)'!CV62+'SaaS - Cohorts (Logos)'!CV130+'SaaS - Cohorts (Logos)'!CV198</f>
        <v>129.27884032015754</v>
      </c>
      <c r="CW266" s="89">
        <f ca="1">'SaaS - Cohorts (Logos)'!CW62+'SaaS - Cohorts (Logos)'!CW130+'SaaS - Cohorts (Logos)'!CW198</f>
        <v>126.69326351375439</v>
      </c>
      <c r="CX266" s="89">
        <f ca="1">'SaaS - Cohorts (Logos)'!CX62+'SaaS - Cohorts (Logos)'!CX130+'SaaS - Cohorts (Logos)'!CX198</f>
        <v>124.1593982434793</v>
      </c>
      <c r="CY266" s="89">
        <f ca="1">'SaaS - Cohorts (Logos)'!CY62+'SaaS - Cohorts (Logos)'!CY130+'SaaS - Cohorts (Logos)'!CY198</f>
        <v>121.67621027860972</v>
      </c>
      <c r="CZ266" s="89">
        <f ca="1">'SaaS - Cohorts (Logos)'!CZ62+'SaaS - Cohorts (Logos)'!CZ130+'SaaS - Cohorts (Logos)'!CZ198</f>
        <v>119.24268607303753</v>
      </c>
      <c r="DA266" s="89">
        <f ca="1">'SaaS - Cohorts (Logos)'!DA62+'SaaS - Cohorts (Logos)'!DA130+'SaaS - Cohorts (Logos)'!DA198</f>
        <v>116.85783235157677</v>
      </c>
      <c r="DB266" s="89">
        <f ca="1">'SaaS - Cohorts (Logos)'!DB62+'SaaS - Cohorts (Logos)'!DB130+'SaaS - Cohorts (Logos)'!DB198</f>
        <v>114.52067570454525</v>
      </c>
      <c r="DC266" s="89">
        <f ca="1">'SaaS - Cohorts (Logos)'!DC62+'SaaS - Cohorts (Logos)'!DC130+'SaaS - Cohorts (Logos)'!DC198</f>
        <v>112.23026219045434</v>
      </c>
      <c r="DD266" s="89">
        <f ca="1">'SaaS - Cohorts (Logos)'!DD62+'SaaS - Cohorts (Logos)'!DD130+'SaaS - Cohorts (Logos)'!DD198</f>
        <v>109.98565694664526</v>
      </c>
      <c r="DE266" s="89">
        <f ca="1">'SaaS - Cohorts (Logos)'!DE62+'SaaS - Cohorts (Logos)'!DE130+'SaaS - Cohorts (Logos)'!DE198</f>
        <v>107.78594380771236</v>
      </c>
      <c r="DF266" s="89">
        <f ca="1">'SaaS - Cohorts (Logos)'!DF62+'SaaS - Cohorts (Logos)'!DF130+'SaaS - Cohorts (Logos)'!DF198</f>
        <v>105.6302249315581</v>
      </c>
      <c r="DG266" s="89">
        <f ca="1">'SaaS - Cohorts (Logos)'!DG62+'SaaS - Cohorts (Logos)'!DG130+'SaaS - Cohorts (Logos)'!DG198</f>
        <v>103.51762043292695</v>
      </c>
      <c r="DH266" s="89">
        <f ca="1">'SaaS - Cohorts (Logos)'!DH62+'SaaS - Cohorts (Logos)'!DH130+'SaaS - Cohorts (Logos)'!DH198</f>
        <v>101.44726802426841</v>
      </c>
      <c r="DI266" s="89">
        <f ca="1">'SaaS - Cohorts (Logos)'!DI62+'SaaS - Cohorts (Logos)'!DI130+'SaaS - Cohorts (Logos)'!DI198</f>
        <v>99.418322663783044</v>
      </c>
      <c r="DJ266" s="89">
        <f ca="1">'SaaS - Cohorts (Logos)'!DJ62+'SaaS - Cohorts (Logos)'!DJ130+'SaaS - Cohorts (Logos)'!DJ198</f>
        <v>97.42995621050737</v>
      </c>
      <c r="DK266" s="89">
        <f ca="1">'SaaS - Cohorts (Logos)'!DK62+'SaaS - Cohorts (Logos)'!DK130+'SaaS - Cohorts (Logos)'!DK198</f>
        <v>95.481357086297223</v>
      </c>
      <c r="DL266" s="89">
        <f ca="1">'SaaS - Cohorts (Logos)'!DL62+'SaaS - Cohorts (Logos)'!DL130+'SaaS - Cohorts (Logos)'!DL198</f>
        <v>93.571729944571274</v>
      </c>
      <c r="DM266" s="89">
        <f ca="1">'SaaS - Cohorts (Logos)'!DM62+'SaaS - Cohorts (Logos)'!DM130+'SaaS - Cohorts (Logos)'!DM198</f>
        <v>91.700295345679862</v>
      </c>
      <c r="DN266" s="89">
        <f ca="1">'SaaS - Cohorts (Logos)'!DN62+'SaaS - Cohorts (Logos)'!DN130+'SaaS - Cohorts (Logos)'!DN198</f>
        <v>89.866289438766273</v>
      </c>
      <c r="DO266" s="89">
        <f ca="1">'SaaS - Cohorts (Logos)'!DO62+'SaaS - Cohorts (Logos)'!DO130+'SaaS - Cohorts (Logos)'!DO198</f>
        <v>88.068963649990948</v>
      </c>
      <c r="DP266" s="89">
        <f ca="1">'SaaS - Cohorts (Logos)'!DP62+'SaaS - Cohorts (Logos)'!DP130+'SaaS - Cohorts (Logos)'!DP198</f>
        <v>86.307584376991102</v>
      </c>
      <c r="DQ266" s="89">
        <f ca="1">'SaaS - Cohorts (Logos)'!DQ62+'SaaS - Cohorts (Logos)'!DQ130+'SaaS - Cohorts (Logos)'!DQ198</f>
        <v>84.58143268945129</v>
      </c>
      <c r="DR266" s="89">
        <f ca="1">'SaaS - Cohorts (Logos)'!DR62+'SaaS - Cohorts (Logos)'!DR130+'SaaS - Cohorts (Logos)'!DR198</f>
        <v>82.889804035662252</v>
      </c>
    </row>
    <row r="267" spans="2:122" ht="15.75" customHeight="1">
      <c r="B267" s="195">
        <v>44743</v>
      </c>
      <c r="BJ267" s="89"/>
      <c r="BK267" s="89">
        <f ca="1">'SaaS - Cohorts (Logos)'!BK63+'SaaS - Cohorts (Logos)'!BK131+'SaaS - Cohorts (Logos)'!BK199</f>
        <v>273</v>
      </c>
      <c r="BL267" s="89">
        <f ca="1">'SaaS - Cohorts (Logos)'!BL63+'SaaS - Cohorts (Logos)'!BL131+'SaaS - Cohorts (Logos)'!BL199</f>
        <v>267.53999999999996</v>
      </c>
      <c r="BM267" s="89">
        <f ca="1">'SaaS - Cohorts (Logos)'!BM63+'SaaS - Cohorts (Logos)'!BM131+'SaaS - Cohorts (Logos)'!BM199</f>
        <v>262.18919999999997</v>
      </c>
      <c r="BN267" s="89">
        <f ca="1">'SaaS - Cohorts (Logos)'!BN63+'SaaS - Cohorts (Logos)'!BN131+'SaaS - Cohorts (Logos)'!BN199</f>
        <v>256.94541599999997</v>
      </c>
      <c r="BO267" s="89">
        <f ca="1">'SaaS - Cohorts (Logos)'!BO63+'SaaS - Cohorts (Logos)'!BO131+'SaaS - Cohorts (Logos)'!BO199</f>
        <v>251.80650767999998</v>
      </c>
      <c r="BP267" s="89">
        <f ca="1">'SaaS - Cohorts (Logos)'!BP63+'SaaS - Cohorts (Logos)'!BP131+'SaaS - Cohorts (Logos)'!BP199</f>
        <v>246.77037752639998</v>
      </c>
      <c r="BQ267" s="89">
        <f ca="1">'SaaS - Cohorts (Logos)'!BQ63+'SaaS - Cohorts (Logos)'!BQ131+'SaaS - Cohorts (Logos)'!BQ199</f>
        <v>241.83496997587201</v>
      </c>
      <c r="BR267" s="89">
        <f ca="1">'SaaS - Cohorts (Logos)'!BR63+'SaaS - Cohorts (Logos)'!BR131+'SaaS - Cohorts (Logos)'!BR199</f>
        <v>236.99827057635454</v>
      </c>
      <c r="BS267" s="89">
        <f ca="1">'SaaS - Cohorts (Logos)'!BS63+'SaaS - Cohorts (Logos)'!BS131+'SaaS - Cohorts (Logos)'!BS199</f>
        <v>232.25830516482745</v>
      </c>
      <c r="BT267" s="89">
        <f ca="1">'SaaS - Cohorts (Logos)'!BT63+'SaaS - Cohorts (Logos)'!BT131+'SaaS - Cohorts (Logos)'!BT199</f>
        <v>227.61313906153094</v>
      </c>
      <c r="BU267" s="89">
        <f ca="1">'SaaS - Cohorts (Logos)'!BU63+'SaaS - Cohorts (Logos)'!BU131+'SaaS - Cohorts (Logos)'!BU199</f>
        <v>223.06087628030033</v>
      </c>
      <c r="BV267" s="89">
        <f ca="1">'SaaS - Cohorts (Logos)'!BV63+'SaaS - Cohorts (Logos)'!BV131+'SaaS - Cohorts (Logos)'!BV199</f>
        <v>218.59965875469433</v>
      </c>
      <c r="BW267" s="89">
        <f ca="1">'SaaS - Cohorts (Logos)'!BW63+'SaaS - Cohorts (Logos)'!BW131+'SaaS - Cohorts (Logos)'!BW199</f>
        <v>214.22766557960043</v>
      </c>
      <c r="BX267" s="89">
        <f ca="1">'SaaS - Cohorts (Logos)'!BX63+'SaaS - Cohorts (Logos)'!BX131+'SaaS - Cohorts (Logos)'!BX199</f>
        <v>209.94311226800843</v>
      </c>
      <c r="BY267" s="89">
        <f ca="1">'SaaS - Cohorts (Logos)'!BY63+'SaaS - Cohorts (Logos)'!BY131+'SaaS - Cohorts (Logos)'!BY199</f>
        <v>205.74425002264826</v>
      </c>
      <c r="BZ267" s="89">
        <f ca="1">'SaaS - Cohorts (Logos)'!BZ63+'SaaS - Cohorts (Logos)'!BZ131+'SaaS - Cohorts (Logos)'!BZ199</f>
        <v>201.62936502219529</v>
      </c>
      <c r="CA267" s="89">
        <f ca="1">'SaaS - Cohorts (Logos)'!CA63+'SaaS - Cohorts (Logos)'!CA131+'SaaS - Cohorts (Logos)'!CA199</f>
        <v>197.59677772175141</v>
      </c>
      <c r="CB267" s="89">
        <f ca="1">'SaaS - Cohorts (Logos)'!CB63+'SaaS - Cohorts (Logos)'!CB131+'SaaS - Cohorts (Logos)'!CB199</f>
        <v>193.64484216731637</v>
      </c>
      <c r="CC267" s="89">
        <f ca="1">'SaaS - Cohorts (Logos)'!CC63+'SaaS - Cohorts (Logos)'!CC131+'SaaS - Cohorts (Logos)'!CC199</f>
        <v>189.77194532397007</v>
      </c>
      <c r="CD267" s="89">
        <f ca="1">'SaaS - Cohorts (Logos)'!CD63+'SaaS - Cohorts (Logos)'!CD131+'SaaS - Cohorts (Logos)'!CD199</f>
        <v>185.97650641749067</v>
      </c>
      <c r="CE267" s="89">
        <f ca="1">'SaaS - Cohorts (Logos)'!CE63+'SaaS - Cohorts (Logos)'!CE131+'SaaS - Cohorts (Logos)'!CE199</f>
        <v>182.25697628914085</v>
      </c>
      <c r="CF267" s="89">
        <f ca="1">'SaaS - Cohorts (Logos)'!CF63+'SaaS - Cohorts (Logos)'!CF131+'SaaS - Cohorts (Logos)'!CF199</f>
        <v>178.61183676335807</v>
      </c>
      <c r="CG267" s="89">
        <f ca="1">'SaaS - Cohorts (Logos)'!CG63+'SaaS - Cohorts (Logos)'!CG131+'SaaS - Cohorts (Logos)'!CG199</f>
        <v>175.03960002809089</v>
      </c>
      <c r="CH267" s="89">
        <f ca="1">'SaaS - Cohorts (Logos)'!CH63+'SaaS - Cohorts (Logos)'!CH131+'SaaS - Cohorts (Logos)'!CH199</f>
        <v>171.53880802752906</v>
      </c>
      <c r="CI267" s="89">
        <f ca="1">'SaaS - Cohorts (Logos)'!CI63+'SaaS - Cohorts (Logos)'!CI131+'SaaS - Cohorts (Logos)'!CI199</f>
        <v>168.10803186697848</v>
      </c>
      <c r="CJ267" s="89">
        <f ca="1">'SaaS - Cohorts (Logos)'!CJ63+'SaaS - Cohorts (Logos)'!CJ131+'SaaS - Cohorts (Logos)'!CJ199</f>
        <v>164.74587122963891</v>
      </c>
      <c r="CK267" s="89">
        <f ca="1">'SaaS - Cohorts (Logos)'!CK63+'SaaS - Cohorts (Logos)'!CK131+'SaaS - Cohorts (Logos)'!CK199</f>
        <v>161.45095380504614</v>
      </c>
      <c r="CL267" s="89">
        <f ca="1">'SaaS - Cohorts (Logos)'!CL63+'SaaS - Cohorts (Logos)'!CL131+'SaaS - Cohorts (Logos)'!CL199</f>
        <v>158.2219347289452</v>
      </c>
      <c r="CM267" s="89">
        <f ca="1">'SaaS - Cohorts (Logos)'!CM63+'SaaS - Cohorts (Logos)'!CM131+'SaaS - Cohorts (Logos)'!CM199</f>
        <v>155.05749603436632</v>
      </c>
      <c r="CN267" s="89">
        <f ca="1">'SaaS - Cohorts (Logos)'!CN63+'SaaS - Cohorts (Logos)'!CN131+'SaaS - Cohorts (Logos)'!CN199</f>
        <v>151.95634611367902</v>
      </c>
      <c r="CO267" s="89">
        <f ca="1">'SaaS - Cohorts (Logos)'!CO63+'SaaS - Cohorts (Logos)'!CO131+'SaaS - Cohorts (Logos)'!CO199</f>
        <v>148.91721919140545</v>
      </c>
      <c r="CP267" s="89">
        <f ca="1">'SaaS - Cohorts (Logos)'!CP63+'SaaS - Cohorts (Logos)'!CP131+'SaaS - Cohorts (Logos)'!CP199</f>
        <v>145.93887480757732</v>
      </c>
      <c r="CQ267" s="89">
        <f ca="1">'SaaS - Cohorts (Logos)'!CQ63+'SaaS - Cohorts (Logos)'!CQ131+'SaaS - Cohorts (Logos)'!CQ199</f>
        <v>143.02009731142579</v>
      </c>
      <c r="CR267" s="89">
        <f ca="1">'SaaS - Cohorts (Logos)'!CR63+'SaaS - Cohorts (Logos)'!CR131+'SaaS - Cohorts (Logos)'!CR199</f>
        <v>140.15969536519728</v>
      </c>
      <c r="CS267" s="89">
        <f ca="1">'SaaS - Cohorts (Logos)'!CS63+'SaaS - Cohorts (Logos)'!CS131+'SaaS - Cohorts (Logos)'!CS199</f>
        <v>137.35650145789333</v>
      </c>
      <c r="CT267" s="89">
        <f ca="1">'SaaS - Cohorts (Logos)'!CT63+'SaaS - Cohorts (Logos)'!CT131+'SaaS - Cohorts (Logos)'!CT199</f>
        <v>134.60937142873547</v>
      </c>
      <c r="CU267" s="89">
        <f ca="1">'SaaS - Cohorts (Logos)'!CU63+'SaaS - Cohorts (Logos)'!CU131+'SaaS - Cohorts (Logos)'!CU199</f>
        <v>131.91718400016074</v>
      </c>
      <c r="CV267" s="89">
        <f ca="1">'SaaS - Cohorts (Logos)'!CV63+'SaaS - Cohorts (Logos)'!CV131+'SaaS - Cohorts (Logos)'!CV199</f>
        <v>129.27884032015754</v>
      </c>
      <c r="CW267" s="89">
        <f ca="1">'SaaS - Cohorts (Logos)'!CW63+'SaaS - Cohorts (Logos)'!CW131+'SaaS - Cohorts (Logos)'!CW199</f>
        <v>126.69326351375439</v>
      </c>
      <c r="CX267" s="89">
        <f ca="1">'SaaS - Cohorts (Logos)'!CX63+'SaaS - Cohorts (Logos)'!CX131+'SaaS - Cohorts (Logos)'!CX199</f>
        <v>124.1593982434793</v>
      </c>
      <c r="CY267" s="89">
        <f ca="1">'SaaS - Cohorts (Logos)'!CY63+'SaaS - Cohorts (Logos)'!CY131+'SaaS - Cohorts (Logos)'!CY199</f>
        <v>121.67621027860972</v>
      </c>
      <c r="CZ267" s="89">
        <f ca="1">'SaaS - Cohorts (Logos)'!CZ63+'SaaS - Cohorts (Logos)'!CZ131+'SaaS - Cohorts (Logos)'!CZ199</f>
        <v>119.24268607303753</v>
      </c>
      <c r="DA267" s="89">
        <f ca="1">'SaaS - Cohorts (Logos)'!DA63+'SaaS - Cohorts (Logos)'!DA131+'SaaS - Cohorts (Logos)'!DA199</f>
        <v>116.85783235157677</v>
      </c>
      <c r="DB267" s="89">
        <f ca="1">'SaaS - Cohorts (Logos)'!DB63+'SaaS - Cohorts (Logos)'!DB131+'SaaS - Cohorts (Logos)'!DB199</f>
        <v>114.52067570454525</v>
      </c>
      <c r="DC267" s="89">
        <f ca="1">'SaaS - Cohorts (Logos)'!DC63+'SaaS - Cohorts (Logos)'!DC131+'SaaS - Cohorts (Logos)'!DC199</f>
        <v>112.23026219045434</v>
      </c>
      <c r="DD267" s="89">
        <f ca="1">'SaaS - Cohorts (Logos)'!DD63+'SaaS - Cohorts (Logos)'!DD131+'SaaS - Cohorts (Logos)'!DD199</f>
        <v>109.98565694664526</v>
      </c>
      <c r="DE267" s="89">
        <f ca="1">'SaaS - Cohorts (Logos)'!DE63+'SaaS - Cohorts (Logos)'!DE131+'SaaS - Cohorts (Logos)'!DE199</f>
        <v>107.78594380771236</v>
      </c>
      <c r="DF267" s="89">
        <f ca="1">'SaaS - Cohorts (Logos)'!DF63+'SaaS - Cohorts (Logos)'!DF131+'SaaS - Cohorts (Logos)'!DF199</f>
        <v>105.6302249315581</v>
      </c>
      <c r="DG267" s="89">
        <f ca="1">'SaaS - Cohorts (Logos)'!DG63+'SaaS - Cohorts (Logos)'!DG131+'SaaS - Cohorts (Logos)'!DG199</f>
        <v>103.51762043292695</v>
      </c>
      <c r="DH267" s="89">
        <f ca="1">'SaaS - Cohorts (Logos)'!DH63+'SaaS - Cohorts (Logos)'!DH131+'SaaS - Cohorts (Logos)'!DH199</f>
        <v>101.44726802426841</v>
      </c>
      <c r="DI267" s="89">
        <f ca="1">'SaaS - Cohorts (Logos)'!DI63+'SaaS - Cohorts (Logos)'!DI131+'SaaS - Cohorts (Logos)'!DI199</f>
        <v>99.418322663783044</v>
      </c>
      <c r="DJ267" s="89">
        <f ca="1">'SaaS - Cohorts (Logos)'!DJ63+'SaaS - Cohorts (Logos)'!DJ131+'SaaS - Cohorts (Logos)'!DJ199</f>
        <v>97.42995621050737</v>
      </c>
      <c r="DK267" s="89">
        <f ca="1">'SaaS - Cohorts (Logos)'!DK63+'SaaS - Cohorts (Logos)'!DK131+'SaaS - Cohorts (Logos)'!DK199</f>
        <v>95.481357086297223</v>
      </c>
      <c r="DL267" s="89">
        <f ca="1">'SaaS - Cohorts (Logos)'!DL63+'SaaS - Cohorts (Logos)'!DL131+'SaaS - Cohorts (Logos)'!DL199</f>
        <v>93.571729944571274</v>
      </c>
      <c r="DM267" s="89">
        <f ca="1">'SaaS - Cohorts (Logos)'!DM63+'SaaS - Cohorts (Logos)'!DM131+'SaaS - Cohorts (Logos)'!DM199</f>
        <v>91.700295345679862</v>
      </c>
      <c r="DN267" s="89">
        <f ca="1">'SaaS - Cohorts (Logos)'!DN63+'SaaS - Cohorts (Logos)'!DN131+'SaaS - Cohorts (Logos)'!DN199</f>
        <v>89.866289438766273</v>
      </c>
      <c r="DO267" s="89">
        <f ca="1">'SaaS - Cohorts (Logos)'!DO63+'SaaS - Cohorts (Logos)'!DO131+'SaaS - Cohorts (Logos)'!DO199</f>
        <v>88.068963649990948</v>
      </c>
      <c r="DP267" s="89">
        <f ca="1">'SaaS - Cohorts (Logos)'!DP63+'SaaS - Cohorts (Logos)'!DP131+'SaaS - Cohorts (Logos)'!DP199</f>
        <v>86.307584376991102</v>
      </c>
      <c r="DQ267" s="89">
        <f ca="1">'SaaS - Cohorts (Logos)'!DQ63+'SaaS - Cohorts (Logos)'!DQ131+'SaaS - Cohorts (Logos)'!DQ199</f>
        <v>84.58143268945129</v>
      </c>
      <c r="DR267" s="89">
        <f ca="1">'SaaS - Cohorts (Logos)'!DR63+'SaaS - Cohorts (Logos)'!DR131+'SaaS - Cohorts (Logos)'!DR199</f>
        <v>82.889804035662252</v>
      </c>
    </row>
    <row r="268" spans="2:122" ht="15.75" customHeight="1">
      <c r="B268" s="195">
        <v>44774</v>
      </c>
      <c r="BJ268" s="89"/>
      <c r="BK268" s="89">
        <f ca="1">'SaaS - Cohorts (Logos)'!BK64+'SaaS - Cohorts (Logos)'!BK132+'SaaS - Cohorts (Logos)'!BK200</f>
        <v>273</v>
      </c>
      <c r="BL268" s="89">
        <f ca="1">'SaaS - Cohorts (Logos)'!BL64+'SaaS - Cohorts (Logos)'!BL132+'SaaS - Cohorts (Logos)'!BL200</f>
        <v>267.53999999999996</v>
      </c>
      <c r="BM268" s="89">
        <f ca="1">'SaaS - Cohorts (Logos)'!BM64+'SaaS - Cohorts (Logos)'!BM132+'SaaS - Cohorts (Logos)'!BM200</f>
        <v>262.18919999999997</v>
      </c>
      <c r="BN268" s="89">
        <f ca="1">'SaaS - Cohorts (Logos)'!BN64+'SaaS - Cohorts (Logos)'!BN132+'SaaS - Cohorts (Logos)'!BN200</f>
        <v>256.94541599999997</v>
      </c>
      <c r="BO268" s="89">
        <f ca="1">'SaaS - Cohorts (Logos)'!BO64+'SaaS - Cohorts (Logos)'!BO132+'SaaS - Cohorts (Logos)'!BO200</f>
        <v>251.80650767999998</v>
      </c>
      <c r="BP268" s="89">
        <f ca="1">'SaaS - Cohorts (Logos)'!BP64+'SaaS - Cohorts (Logos)'!BP132+'SaaS - Cohorts (Logos)'!BP200</f>
        <v>246.77037752639998</v>
      </c>
      <c r="BQ268" s="89">
        <f ca="1">'SaaS - Cohorts (Logos)'!BQ64+'SaaS - Cohorts (Logos)'!BQ132+'SaaS - Cohorts (Logos)'!BQ200</f>
        <v>241.83496997587201</v>
      </c>
      <c r="BR268" s="89">
        <f ca="1">'SaaS - Cohorts (Logos)'!BR64+'SaaS - Cohorts (Logos)'!BR132+'SaaS - Cohorts (Logos)'!BR200</f>
        <v>236.99827057635454</v>
      </c>
      <c r="BS268" s="89">
        <f ca="1">'SaaS - Cohorts (Logos)'!BS64+'SaaS - Cohorts (Logos)'!BS132+'SaaS - Cohorts (Logos)'!BS200</f>
        <v>232.25830516482745</v>
      </c>
      <c r="BT268" s="89">
        <f ca="1">'SaaS - Cohorts (Logos)'!BT64+'SaaS - Cohorts (Logos)'!BT132+'SaaS - Cohorts (Logos)'!BT200</f>
        <v>227.61313906153094</v>
      </c>
      <c r="BU268" s="89">
        <f ca="1">'SaaS - Cohorts (Logos)'!BU64+'SaaS - Cohorts (Logos)'!BU132+'SaaS - Cohorts (Logos)'!BU200</f>
        <v>223.06087628030033</v>
      </c>
      <c r="BV268" s="89">
        <f ca="1">'SaaS - Cohorts (Logos)'!BV64+'SaaS - Cohorts (Logos)'!BV132+'SaaS - Cohorts (Logos)'!BV200</f>
        <v>218.59965875469433</v>
      </c>
      <c r="BW268" s="89">
        <f ca="1">'SaaS - Cohorts (Logos)'!BW64+'SaaS - Cohorts (Logos)'!BW132+'SaaS - Cohorts (Logos)'!BW200</f>
        <v>214.22766557960043</v>
      </c>
      <c r="BX268" s="89">
        <f ca="1">'SaaS - Cohorts (Logos)'!BX64+'SaaS - Cohorts (Logos)'!BX132+'SaaS - Cohorts (Logos)'!BX200</f>
        <v>209.94311226800843</v>
      </c>
      <c r="BY268" s="89">
        <f ca="1">'SaaS - Cohorts (Logos)'!BY64+'SaaS - Cohorts (Logos)'!BY132+'SaaS - Cohorts (Logos)'!BY200</f>
        <v>205.74425002264826</v>
      </c>
      <c r="BZ268" s="89">
        <f ca="1">'SaaS - Cohorts (Logos)'!BZ64+'SaaS - Cohorts (Logos)'!BZ132+'SaaS - Cohorts (Logos)'!BZ200</f>
        <v>201.62936502219529</v>
      </c>
      <c r="CA268" s="89">
        <f ca="1">'SaaS - Cohorts (Logos)'!CA64+'SaaS - Cohorts (Logos)'!CA132+'SaaS - Cohorts (Logos)'!CA200</f>
        <v>197.59677772175141</v>
      </c>
      <c r="CB268" s="89">
        <f ca="1">'SaaS - Cohorts (Logos)'!CB64+'SaaS - Cohorts (Logos)'!CB132+'SaaS - Cohorts (Logos)'!CB200</f>
        <v>193.64484216731637</v>
      </c>
      <c r="CC268" s="89">
        <f ca="1">'SaaS - Cohorts (Logos)'!CC64+'SaaS - Cohorts (Logos)'!CC132+'SaaS - Cohorts (Logos)'!CC200</f>
        <v>189.77194532397007</v>
      </c>
      <c r="CD268" s="89">
        <f ca="1">'SaaS - Cohorts (Logos)'!CD64+'SaaS - Cohorts (Logos)'!CD132+'SaaS - Cohorts (Logos)'!CD200</f>
        <v>185.97650641749067</v>
      </c>
      <c r="CE268" s="89">
        <f ca="1">'SaaS - Cohorts (Logos)'!CE64+'SaaS - Cohorts (Logos)'!CE132+'SaaS - Cohorts (Logos)'!CE200</f>
        <v>182.25697628914085</v>
      </c>
      <c r="CF268" s="89">
        <f ca="1">'SaaS - Cohorts (Logos)'!CF64+'SaaS - Cohorts (Logos)'!CF132+'SaaS - Cohorts (Logos)'!CF200</f>
        <v>178.61183676335807</v>
      </c>
      <c r="CG268" s="89">
        <f ca="1">'SaaS - Cohorts (Logos)'!CG64+'SaaS - Cohorts (Logos)'!CG132+'SaaS - Cohorts (Logos)'!CG200</f>
        <v>175.03960002809089</v>
      </c>
      <c r="CH268" s="89">
        <f ca="1">'SaaS - Cohorts (Logos)'!CH64+'SaaS - Cohorts (Logos)'!CH132+'SaaS - Cohorts (Logos)'!CH200</f>
        <v>171.53880802752906</v>
      </c>
      <c r="CI268" s="89">
        <f ca="1">'SaaS - Cohorts (Logos)'!CI64+'SaaS - Cohorts (Logos)'!CI132+'SaaS - Cohorts (Logos)'!CI200</f>
        <v>168.10803186697848</v>
      </c>
      <c r="CJ268" s="89">
        <f ca="1">'SaaS - Cohorts (Logos)'!CJ64+'SaaS - Cohorts (Logos)'!CJ132+'SaaS - Cohorts (Logos)'!CJ200</f>
        <v>164.74587122963891</v>
      </c>
      <c r="CK268" s="89">
        <f ca="1">'SaaS - Cohorts (Logos)'!CK64+'SaaS - Cohorts (Logos)'!CK132+'SaaS - Cohorts (Logos)'!CK200</f>
        <v>161.45095380504614</v>
      </c>
      <c r="CL268" s="89">
        <f ca="1">'SaaS - Cohorts (Logos)'!CL64+'SaaS - Cohorts (Logos)'!CL132+'SaaS - Cohorts (Logos)'!CL200</f>
        <v>158.2219347289452</v>
      </c>
      <c r="CM268" s="89">
        <f ca="1">'SaaS - Cohorts (Logos)'!CM64+'SaaS - Cohorts (Logos)'!CM132+'SaaS - Cohorts (Logos)'!CM200</f>
        <v>155.05749603436632</v>
      </c>
      <c r="CN268" s="89">
        <f ca="1">'SaaS - Cohorts (Logos)'!CN64+'SaaS - Cohorts (Logos)'!CN132+'SaaS - Cohorts (Logos)'!CN200</f>
        <v>151.95634611367902</v>
      </c>
      <c r="CO268" s="89">
        <f ca="1">'SaaS - Cohorts (Logos)'!CO64+'SaaS - Cohorts (Logos)'!CO132+'SaaS - Cohorts (Logos)'!CO200</f>
        <v>148.91721919140545</v>
      </c>
      <c r="CP268" s="89">
        <f ca="1">'SaaS - Cohorts (Logos)'!CP64+'SaaS - Cohorts (Logos)'!CP132+'SaaS - Cohorts (Logos)'!CP200</f>
        <v>145.93887480757732</v>
      </c>
      <c r="CQ268" s="89">
        <f ca="1">'SaaS - Cohorts (Logos)'!CQ64+'SaaS - Cohorts (Logos)'!CQ132+'SaaS - Cohorts (Logos)'!CQ200</f>
        <v>143.02009731142579</v>
      </c>
      <c r="CR268" s="89">
        <f ca="1">'SaaS - Cohorts (Logos)'!CR64+'SaaS - Cohorts (Logos)'!CR132+'SaaS - Cohorts (Logos)'!CR200</f>
        <v>140.15969536519728</v>
      </c>
      <c r="CS268" s="89">
        <f ca="1">'SaaS - Cohorts (Logos)'!CS64+'SaaS - Cohorts (Logos)'!CS132+'SaaS - Cohorts (Logos)'!CS200</f>
        <v>137.35650145789333</v>
      </c>
      <c r="CT268" s="89">
        <f ca="1">'SaaS - Cohorts (Logos)'!CT64+'SaaS - Cohorts (Logos)'!CT132+'SaaS - Cohorts (Logos)'!CT200</f>
        <v>134.60937142873547</v>
      </c>
      <c r="CU268" s="89">
        <f ca="1">'SaaS - Cohorts (Logos)'!CU64+'SaaS - Cohorts (Logos)'!CU132+'SaaS - Cohorts (Logos)'!CU200</f>
        <v>131.91718400016074</v>
      </c>
      <c r="CV268" s="89">
        <f ca="1">'SaaS - Cohorts (Logos)'!CV64+'SaaS - Cohorts (Logos)'!CV132+'SaaS - Cohorts (Logos)'!CV200</f>
        <v>129.27884032015754</v>
      </c>
      <c r="CW268" s="89">
        <f ca="1">'SaaS - Cohorts (Logos)'!CW64+'SaaS - Cohorts (Logos)'!CW132+'SaaS - Cohorts (Logos)'!CW200</f>
        <v>126.69326351375439</v>
      </c>
      <c r="CX268" s="89">
        <f ca="1">'SaaS - Cohorts (Logos)'!CX64+'SaaS - Cohorts (Logos)'!CX132+'SaaS - Cohorts (Logos)'!CX200</f>
        <v>124.1593982434793</v>
      </c>
      <c r="CY268" s="89">
        <f ca="1">'SaaS - Cohorts (Logos)'!CY64+'SaaS - Cohorts (Logos)'!CY132+'SaaS - Cohorts (Logos)'!CY200</f>
        <v>121.67621027860972</v>
      </c>
      <c r="CZ268" s="89">
        <f ca="1">'SaaS - Cohorts (Logos)'!CZ64+'SaaS - Cohorts (Logos)'!CZ132+'SaaS - Cohorts (Logos)'!CZ200</f>
        <v>119.24268607303753</v>
      </c>
      <c r="DA268" s="89">
        <f ca="1">'SaaS - Cohorts (Logos)'!DA64+'SaaS - Cohorts (Logos)'!DA132+'SaaS - Cohorts (Logos)'!DA200</f>
        <v>116.85783235157677</v>
      </c>
      <c r="DB268" s="89">
        <f ca="1">'SaaS - Cohorts (Logos)'!DB64+'SaaS - Cohorts (Logos)'!DB132+'SaaS - Cohorts (Logos)'!DB200</f>
        <v>114.52067570454525</v>
      </c>
      <c r="DC268" s="89">
        <f ca="1">'SaaS - Cohorts (Logos)'!DC64+'SaaS - Cohorts (Logos)'!DC132+'SaaS - Cohorts (Logos)'!DC200</f>
        <v>112.23026219045434</v>
      </c>
      <c r="DD268" s="89">
        <f ca="1">'SaaS - Cohorts (Logos)'!DD64+'SaaS - Cohorts (Logos)'!DD132+'SaaS - Cohorts (Logos)'!DD200</f>
        <v>109.98565694664526</v>
      </c>
      <c r="DE268" s="89">
        <f ca="1">'SaaS - Cohorts (Logos)'!DE64+'SaaS - Cohorts (Logos)'!DE132+'SaaS - Cohorts (Logos)'!DE200</f>
        <v>107.78594380771236</v>
      </c>
      <c r="DF268" s="89">
        <f ca="1">'SaaS - Cohorts (Logos)'!DF64+'SaaS - Cohorts (Logos)'!DF132+'SaaS - Cohorts (Logos)'!DF200</f>
        <v>105.6302249315581</v>
      </c>
      <c r="DG268" s="89">
        <f ca="1">'SaaS - Cohorts (Logos)'!DG64+'SaaS - Cohorts (Logos)'!DG132+'SaaS - Cohorts (Logos)'!DG200</f>
        <v>103.51762043292695</v>
      </c>
      <c r="DH268" s="89">
        <f ca="1">'SaaS - Cohorts (Logos)'!DH64+'SaaS - Cohorts (Logos)'!DH132+'SaaS - Cohorts (Logos)'!DH200</f>
        <v>101.44726802426841</v>
      </c>
      <c r="DI268" s="89">
        <f ca="1">'SaaS - Cohorts (Logos)'!DI64+'SaaS - Cohorts (Logos)'!DI132+'SaaS - Cohorts (Logos)'!DI200</f>
        <v>99.418322663783044</v>
      </c>
      <c r="DJ268" s="89">
        <f ca="1">'SaaS - Cohorts (Logos)'!DJ64+'SaaS - Cohorts (Logos)'!DJ132+'SaaS - Cohorts (Logos)'!DJ200</f>
        <v>97.42995621050737</v>
      </c>
      <c r="DK268" s="89">
        <f ca="1">'SaaS - Cohorts (Logos)'!DK64+'SaaS - Cohorts (Logos)'!DK132+'SaaS - Cohorts (Logos)'!DK200</f>
        <v>95.481357086297223</v>
      </c>
      <c r="DL268" s="89">
        <f ca="1">'SaaS - Cohorts (Logos)'!DL64+'SaaS - Cohorts (Logos)'!DL132+'SaaS - Cohorts (Logos)'!DL200</f>
        <v>93.571729944571274</v>
      </c>
      <c r="DM268" s="89">
        <f ca="1">'SaaS - Cohorts (Logos)'!DM64+'SaaS - Cohorts (Logos)'!DM132+'SaaS - Cohorts (Logos)'!DM200</f>
        <v>91.700295345679862</v>
      </c>
      <c r="DN268" s="89">
        <f ca="1">'SaaS - Cohorts (Logos)'!DN64+'SaaS - Cohorts (Logos)'!DN132+'SaaS - Cohorts (Logos)'!DN200</f>
        <v>89.866289438766273</v>
      </c>
      <c r="DO268" s="89">
        <f ca="1">'SaaS - Cohorts (Logos)'!DO64+'SaaS - Cohorts (Logos)'!DO132+'SaaS - Cohorts (Logos)'!DO200</f>
        <v>88.068963649990948</v>
      </c>
      <c r="DP268" s="89">
        <f ca="1">'SaaS - Cohorts (Logos)'!DP64+'SaaS - Cohorts (Logos)'!DP132+'SaaS - Cohorts (Logos)'!DP200</f>
        <v>86.307584376991102</v>
      </c>
      <c r="DQ268" s="89">
        <f ca="1">'SaaS - Cohorts (Logos)'!DQ64+'SaaS - Cohorts (Logos)'!DQ132+'SaaS - Cohorts (Logos)'!DQ200</f>
        <v>84.58143268945129</v>
      </c>
      <c r="DR268" s="89">
        <f ca="1">'SaaS - Cohorts (Logos)'!DR64+'SaaS - Cohorts (Logos)'!DR132+'SaaS - Cohorts (Logos)'!DR200</f>
        <v>82.889804035662252</v>
      </c>
    </row>
    <row r="269" spans="2:122" ht="15.75" customHeight="1">
      <c r="B269" s="195">
        <v>44805</v>
      </c>
      <c r="BJ269" s="89"/>
      <c r="BK269" s="89">
        <f ca="1">'SaaS - Cohorts (Logos)'!BK65+'SaaS - Cohorts (Logos)'!BK133+'SaaS - Cohorts (Logos)'!BK201</f>
        <v>273</v>
      </c>
      <c r="BL269" s="89">
        <f ca="1">'SaaS - Cohorts (Logos)'!BL65+'SaaS - Cohorts (Logos)'!BL133+'SaaS - Cohorts (Logos)'!BL201</f>
        <v>267.53999999999996</v>
      </c>
      <c r="BM269" s="89">
        <f ca="1">'SaaS - Cohorts (Logos)'!BM65+'SaaS - Cohorts (Logos)'!BM133+'SaaS - Cohorts (Logos)'!BM201</f>
        <v>262.18919999999997</v>
      </c>
      <c r="BN269" s="89">
        <f ca="1">'SaaS - Cohorts (Logos)'!BN65+'SaaS - Cohorts (Logos)'!BN133+'SaaS - Cohorts (Logos)'!BN201</f>
        <v>256.94541599999997</v>
      </c>
      <c r="BO269" s="89">
        <f ca="1">'SaaS - Cohorts (Logos)'!BO65+'SaaS - Cohorts (Logos)'!BO133+'SaaS - Cohorts (Logos)'!BO201</f>
        <v>251.80650767999998</v>
      </c>
      <c r="BP269" s="89">
        <f ca="1">'SaaS - Cohorts (Logos)'!BP65+'SaaS - Cohorts (Logos)'!BP133+'SaaS - Cohorts (Logos)'!BP201</f>
        <v>246.77037752639998</v>
      </c>
      <c r="BQ269" s="89">
        <f ca="1">'SaaS - Cohorts (Logos)'!BQ65+'SaaS - Cohorts (Logos)'!BQ133+'SaaS - Cohorts (Logos)'!BQ201</f>
        <v>241.83496997587201</v>
      </c>
      <c r="BR269" s="89">
        <f ca="1">'SaaS - Cohorts (Logos)'!BR65+'SaaS - Cohorts (Logos)'!BR133+'SaaS - Cohorts (Logos)'!BR201</f>
        <v>236.99827057635454</v>
      </c>
      <c r="BS269" s="89">
        <f ca="1">'SaaS - Cohorts (Logos)'!BS65+'SaaS - Cohorts (Logos)'!BS133+'SaaS - Cohorts (Logos)'!BS201</f>
        <v>232.25830516482745</v>
      </c>
      <c r="BT269" s="89">
        <f ca="1">'SaaS - Cohorts (Logos)'!BT65+'SaaS - Cohorts (Logos)'!BT133+'SaaS - Cohorts (Logos)'!BT201</f>
        <v>227.61313906153094</v>
      </c>
      <c r="BU269" s="89">
        <f ca="1">'SaaS - Cohorts (Logos)'!BU65+'SaaS - Cohorts (Logos)'!BU133+'SaaS - Cohorts (Logos)'!BU201</f>
        <v>223.06087628030033</v>
      </c>
      <c r="BV269" s="89">
        <f ca="1">'SaaS - Cohorts (Logos)'!BV65+'SaaS - Cohorts (Logos)'!BV133+'SaaS - Cohorts (Logos)'!BV201</f>
        <v>218.59965875469433</v>
      </c>
      <c r="BW269" s="89">
        <f ca="1">'SaaS - Cohorts (Logos)'!BW65+'SaaS - Cohorts (Logos)'!BW133+'SaaS - Cohorts (Logos)'!BW201</f>
        <v>214.22766557960043</v>
      </c>
      <c r="BX269" s="89">
        <f ca="1">'SaaS - Cohorts (Logos)'!BX65+'SaaS - Cohorts (Logos)'!BX133+'SaaS - Cohorts (Logos)'!BX201</f>
        <v>209.94311226800843</v>
      </c>
      <c r="BY269" s="89">
        <f ca="1">'SaaS - Cohorts (Logos)'!BY65+'SaaS - Cohorts (Logos)'!BY133+'SaaS - Cohorts (Logos)'!BY201</f>
        <v>205.74425002264826</v>
      </c>
      <c r="BZ269" s="89">
        <f ca="1">'SaaS - Cohorts (Logos)'!BZ65+'SaaS - Cohorts (Logos)'!BZ133+'SaaS - Cohorts (Logos)'!BZ201</f>
        <v>201.62936502219529</v>
      </c>
      <c r="CA269" s="89">
        <f ca="1">'SaaS - Cohorts (Logos)'!CA65+'SaaS - Cohorts (Logos)'!CA133+'SaaS - Cohorts (Logos)'!CA201</f>
        <v>197.59677772175141</v>
      </c>
      <c r="CB269" s="89">
        <f ca="1">'SaaS - Cohorts (Logos)'!CB65+'SaaS - Cohorts (Logos)'!CB133+'SaaS - Cohorts (Logos)'!CB201</f>
        <v>193.64484216731637</v>
      </c>
      <c r="CC269" s="89">
        <f ca="1">'SaaS - Cohorts (Logos)'!CC65+'SaaS - Cohorts (Logos)'!CC133+'SaaS - Cohorts (Logos)'!CC201</f>
        <v>189.77194532397007</v>
      </c>
      <c r="CD269" s="89">
        <f ca="1">'SaaS - Cohorts (Logos)'!CD65+'SaaS - Cohorts (Logos)'!CD133+'SaaS - Cohorts (Logos)'!CD201</f>
        <v>185.97650641749067</v>
      </c>
      <c r="CE269" s="89">
        <f ca="1">'SaaS - Cohorts (Logos)'!CE65+'SaaS - Cohorts (Logos)'!CE133+'SaaS - Cohorts (Logos)'!CE201</f>
        <v>182.25697628914085</v>
      </c>
      <c r="CF269" s="89">
        <f ca="1">'SaaS - Cohorts (Logos)'!CF65+'SaaS - Cohorts (Logos)'!CF133+'SaaS - Cohorts (Logos)'!CF201</f>
        <v>178.61183676335807</v>
      </c>
      <c r="CG269" s="89">
        <f ca="1">'SaaS - Cohorts (Logos)'!CG65+'SaaS - Cohorts (Logos)'!CG133+'SaaS - Cohorts (Logos)'!CG201</f>
        <v>175.03960002809089</v>
      </c>
      <c r="CH269" s="89">
        <f ca="1">'SaaS - Cohorts (Logos)'!CH65+'SaaS - Cohorts (Logos)'!CH133+'SaaS - Cohorts (Logos)'!CH201</f>
        <v>171.53880802752906</v>
      </c>
      <c r="CI269" s="89">
        <f ca="1">'SaaS - Cohorts (Logos)'!CI65+'SaaS - Cohorts (Logos)'!CI133+'SaaS - Cohorts (Logos)'!CI201</f>
        <v>168.10803186697848</v>
      </c>
      <c r="CJ269" s="89">
        <f ca="1">'SaaS - Cohorts (Logos)'!CJ65+'SaaS - Cohorts (Logos)'!CJ133+'SaaS - Cohorts (Logos)'!CJ201</f>
        <v>164.74587122963891</v>
      </c>
      <c r="CK269" s="89">
        <f ca="1">'SaaS - Cohorts (Logos)'!CK65+'SaaS - Cohorts (Logos)'!CK133+'SaaS - Cohorts (Logos)'!CK201</f>
        <v>161.45095380504614</v>
      </c>
      <c r="CL269" s="89">
        <f ca="1">'SaaS - Cohorts (Logos)'!CL65+'SaaS - Cohorts (Logos)'!CL133+'SaaS - Cohorts (Logos)'!CL201</f>
        <v>158.2219347289452</v>
      </c>
      <c r="CM269" s="89">
        <f ca="1">'SaaS - Cohorts (Logos)'!CM65+'SaaS - Cohorts (Logos)'!CM133+'SaaS - Cohorts (Logos)'!CM201</f>
        <v>155.05749603436632</v>
      </c>
      <c r="CN269" s="89">
        <f ca="1">'SaaS - Cohorts (Logos)'!CN65+'SaaS - Cohorts (Logos)'!CN133+'SaaS - Cohorts (Logos)'!CN201</f>
        <v>151.95634611367902</v>
      </c>
      <c r="CO269" s="89">
        <f ca="1">'SaaS - Cohorts (Logos)'!CO65+'SaaS - Cohorts (Logos)'!CO133+'SaaS - Cohorts (Logos)'!CO201</f>
        <v>148.91721919140545</v>
      </c>
      <c r="CP269" s="89">
        <f ca="1">'SaaS - Cohorts (Logos)'!CP65+'SaaS - Cohorts (Logos)'!CP133+'SaaS - Cohorts (Logos)'!CP201</f>
        <v>145.93887480757732</v>
      </c>
      <c r="CQ269" s="89">
        <f ca="1">'SaaS - Cohorts (Logos)'!CQ65+'SaaS - Cohorts (Logos)'!CQ133+'SaaS - Cohorts (Logos)'!CQ201</f>
        <v>143.02009731142579</v>
      </c>
      <c r="CR269" s="89">
        <f ca="1">'SaaS - Cohorts (Logos)'!CR65+'SaaS - Cohorts (Logos)'!CR133+'SaaS - Cohorts (Logos)'!CR201</f>
        <v>140.15969536519728</v>
      </c>
      <c r="CS269" s="89">
        <f ca="1">'SaaS - Cohorts (Logos)'!CS65+'SaaS - Cohorts (Logos)'!CS133+'SaaS - Cohorts (Logos)'!CS201</f>
        <v>137.35650145789333</v>
      </c>
      <c r="CT269" s="89">
        <f ca="1">'SaaS - Cohorts (Logos)'!CT65+'SaaS - Cohorts (Logos)'!CT133+'SaaS - Cohorts (Logos)'!CT201</f>
        <v>134.60937142873547</v>
      </c>
      <c r="CU269" s="89">
        <f ca="1">'SaaS - Cohorts (Logos)'!CU65+'SaaS - Cohorts (Logos)'!CU133+'SaaS - Cohorts (Logos)'!CU201</f>
        <v>131.91718400016074</v>
      </c>
      <c r="CV269" s="89">
        <f ca="1">'SaaS - Cohorts (Logos)'!CV65+'SaaS - Cohorts (Logos)'!CV133+'SaaS - Cohorts (Logos)'!CV201</f>
        <v>129.27884032015754</v>
      </c>
      <c r="CW269" s="89">
        <f ca="1">'SaaS - Cohorts (Logos)'!CW65+'SaaS - Cohorts (Logos)'!CW133+'SaaS - Cohorts (Logos)'!CW201</f>
        <v>126.69326351375439</v>
      </c>
      <c r="CX269" s="89">
        <f ca="1">'SaaS - Cohorts (Logos)'!CX65+'SaaS - Cohorts (Logos)'!CX133+'SaaS - Cohorts (Logos)'!CX201</f>
        <v>124.1593982434793</v>
      </c>
      <c r="CY269" s="89">
        <f ca="1">'SaaS - Cohorts (Logos)'!CY65+'SaaS - Cohorts (Logos)'!CY133+'SaaS - Cohorts (Logos)'!CY201</f>
        <v>121.67621027860972</v>
      </c>
      <c r="CZ269" s="89">
        <f ca="1">'SaaS - Cohorts (Logos)'!CZ65+'SaaS - Cohorts (Logos)'!CZ133+'SaaS - Cohorts (Logos)'!CZ201</f>
        <v>119.24268607303753</v>
      </c>
      <c r="DA269" s="89">
        <f ca="1">'SaaS - Cohorts (Logos)'!DA65+'SaaS - Cohorts (Logos)'!DA133+'SaaS - Cohorts (Logos)'!DA201</f>
        <v>116.85783235157677</v>
      </c>
      <c r="DB269" s="89">
        <f ca="1">'SaaS - Cohorts (Logos)'!DB65+'SaaS - Cohorts (Logos)'!DB133+'SaaS - Cohorts (Logos)'!DB201</f>
        <v>114.52067570454525</v>
      </c>
      <c r="DC269" s="89">
        <f ca="1">'SaaS - Cohorts (Logos)'!DC65+'SaaS - Cohorts (Logos)'!DC133+'SaaS - Cohorts (Logos)'!DC201</f>
        <v>112.23026219045434</v>
      </c>
      <c r="DD269" s="89">
        <f ca="1">'SaaS - Cohorts (Logos)'!DD65+'SaaS - Cohorts (Logos)'!DD133+'SaaS - Cohorts (Logos)'!DD201</f>
        <v>109.98565694664526</v>
      </c>
      <c r="DE269" s="89">
        <f ca="1">'SaaS - Cohorts (Logos)'!DE65+'SaaS - Cohorts (Logos)'!DE133+'SaaS - Cohorts (Logos)'!DE201</f>
        <v>107.78594380771236</v>
      </c>
      <c r="DF269" s="89">
        <f ca="1">'SaaS - Cohorts (Logos)'!DF65+'SaaS - Cohorts (Logos)'!DF133+'SaaS - Cohorts (Logos)'!DF201</f>
        <v>105.6302249315581</v>
      </c>
      <c r="DG269" s="89">
        <f ca="1">'SaaS - Cohorts (Logos)'!DG65+'SaaS - Cohorts (Logos)'!DG133+'SaaS - Cohorts (Logos)'!DG201</f>
        <v>103.51762043292695</v>
      </c>
      <c r="DH269" s="89">
        <f ca="1">'SaaS - Cohorts (Logos)'!DH65+'SaaS - Cohorts (Logos)'!DH133+'SaaS - Cohorts (Logos)'!DH201</f>
        <v>101.44726802426841</v>
      </c>
      <c r="DI269" s="89">
        <f ca="1">'SaaS - Cohorts (Logos)'!DI65+'SaaS - Cohorts (Logos)'!DI133+'SaaS - Cohorts (Logos)'!DI201</f>
        <v>99.418322663783044</v>
      </c>
      <c r="DJ269" s="89">
        <f ca="1">'SaaS - Cohorts (Logos)'!DJ65+'SaaS - Cohorts (Logos)'!DJ133+'SaaS - Cohorts (Logos)'!DJ201</f>
        <v>97.42995621050737</v>
      </c>
      <c r="DK269" s="89">
        <f ca="1">'SaaS - Cohorts (Logos)'!DK65+'SaaS - Cohorts (Logos)'!DK133+'SaaS - Cohorts (Logos)'!DK201</f>
        <v>95.481357086297223</v>
      </c>
      <c r="DL269" s="89">
        <f ca="1">'SaaS - Cohorts (Logos)'!DL65+'SaaS - Cohorts (Logos)'!DL133+'SaaS - Cohorts (Logos)'!DL201</f>
        <v>93.571729944571274</v>
      </c>
      <c r="DM269" s="89">
        <f ca="1">'SaaS - Cohorts (Logos)'!DM65+'SaaS - Cohorts (Logos)'!DM133+'SaaS - Cohorts (Logos)'!DM201</f>
        <v>91.700295345679862</v>
      </c>
      <c r="DN269" s="89">
        <f ca="1">'SaaS - Cohorts (Logos)'!DN65+'SaaS - Cohorts (Logos)'!DN133+'SaaS - Cohorts (Logos)'!DN201</f>
        <v>89.866289438766273</v>
      </c>
      <c r="DO269" s="89">
        <f ca="1">'SaaS - Cohorts (Logos)'!DO65+'SaaS - Cohorts (Logos)'!DO133+'SaaS - Cohorts (Logos)'!DO201</f>
        <v>88.068963649990948</v>
      </c>
      <c r="DP269" s="89">
        <f ca="1">'SaaS - Cohorts (Logos)'!DP65+'SaaS - Cohorts (Logos)'!DP133+'SaaS - Cohorts (Logos)'!DP201</f>
        <v>86.307584376991102</v>
      </c>
      <c r="DQ269" s="89">
        <f ca="1">'SaaS - Cohorts (Logos)'!DQ65+'SaaS - Cohorts (Logos)'!DQ133+'SaaS - Cohorts (Logos)'!DQ201</f>
        <v>84.58143268945129</v>
      </c>
      <c r="DR269" s="89">
        <f ca="1">'SaaS - Cohorts (Logos)'!DR65+'SaaS - Cohorts (Logos)'!DR133+'SaaS - Cohorts (Logos)'!DR201</f>
        <v>82.889804035662252</v>
      </c>
    </row>
    <row r="270" spans="2:122" ht="15.75" customHeight="1">
      <c r="B270" s="195">
        <v>44835</v>
      </c>
      <c r="BJ270" s="89"/>
      <c r="BK270" s="89">
        <f ca="1">'SaaS - Cohorts (Logos)'!BK66+'SaaS - Cohorts (Logos)'!BK134+'SaaS - Cohorts (Logos)'!BK202</f>
        <v>273</v>
      </c>
      <c r="BL270" s="89">
        <f ca="1">'SaaS - Cohorts (Logos)'!BL66+'SaaS - Cohorts (Logos)'!BL134+'SaaS - Cohorts (Logos)'!BL202</f>
        <v>267.53999999999996</v>
      </c>
      <c r="BM270" s="89">
        <f ca="1">'SaaS - Cohorts (Logos)'!BM66+'SaaS - Cohorts (Logos)'!BM134+'SaaS - Cohorts (Logos)'!BM202</f>
        <v>262.18919999999997</v>
      </c>
      <c r="BN270" s="89">
        <f ca="1">'SaaS - Cohorts (Logos)'!BN66+'SaaS - Cohorts (Logos)'!BN134+'SaaS - Cohorts (Logos)'!BN202</f>
        <v>256.94541599999997</v>
      </c>
      <c r="BO270" s="89">
        <f ca="1">'SaaS - Cohorts (Logos)'!BO66+'SaaS - Cohorts (Logos)'!BO134+'SaaS - Cohorts (Logos)'!BO202</f>
        <v>251.80650767999998</v>
      </c>
      <c r="BP270" s="89">
        <f ca="1">'SaaS - Cohorts (Logos)'!BP66+'SaaS - Cohorts (Logos)'!BP134+'SaaS - Cohorts (Logos)'!BP202</f>
        <v>246.77037752639998</v>
      </c>
      <c r="BQ270" s="89">
        <f ca="1">'SaaS - Cohorts (Logos)'!BQ66+'SaaS - Cohorts (Logos)'!BQ134+'SaaS - Cohorts (Logos)'!BQ202</f>
        <v>241.83496997587201</v>
      </c>
      <c r="BR270" s="89">
        <f ca="1">'SaaS - Cohorts (Logos)'!BR66+'SaaS - Cohorts (Logos)'!BR134+'SaaS - Cohorts (Logos)'!BR202</f>
        <v>236.99827057635454</v>
      </c>
      <c r="BS270" s="89">
        <f ca="1">'SaaS - Cohorts (Logos)'!BS66+'SaaS - Cohorts (Logos)'!BS134+'SaaS - Cohorts (Logos)'!BS202</f>
        <v>232.25830516482745</v>
      </c>
      <c r="BT270" s="89">
        <f ca="1">'SaaS - Cohorts (Logos)'!BT66+'SaaS - Cohorts (Logos)'!BT134+'SaaS - Cohorts (Logos)'!BT202</f>
        <v>227.61313906153094</v>
      </c>
      <c r="BU270" s="89">
        <f ca="1">'SaaS - Cohorts (Logos)'!BU66+'SaaS - Cohorts (Logos)'!BU134+'SaaS - Cohorts (Logos)'!BU202</f>
        <v>223.06087628030033</v>
      </c>
      <c r="BV270" s="89">
        <f ca="1">'SaaS - Cohorts (Logos)'!BV66+'SaaS - Cohorts (Logos)'!BV134+'SaaS - Cohorts (Logos)'!BV202</f>
        <v>218.59965875469433</v>
      </c>
      <c r="BW270" s="89">
        <f ca="1">'SaaS - Cohorts (Logos)'!BW66+'SaaS - Cohorts (Logos)'!BW134+'SaaS - Cohorts (Logos)'!BW202</f>
        <v>214.22766557960043</v>
      </c>
      <c r="BX270" s="89">
        <f ca="1">'SaaS - Cohorts (Logos)'!BX66+'SaaS - Cohorts (Logos)'!BX134+'SaaS - Cohorts (Logos)'!BX202</f>
        <v>209.94311226800843</v>
      </c>
      <c r="BY270" s="89">
        <f ca="1">'SaaS - Cohorts (Logos)'!BY66+'SaaS - Cohorts (Logos)'!BY134+'SaaS - Cohorts (Logos)'!BY202</f>
        <v>205.74425002264826</v>
      </c>
      <c r="BZ270" s="89">
        <f ca="1">'SaaS - Cohorts (Logos)'!BZ66+'SaaS - Cohorts (Logos)'!BZ134+'SaaS - Cohorts (Logos)'!BZ202</f>
        <v>201.62936502219529</v>
      </c>
      <c r="CA270" s="89">
        <f ca="1">'SaaS - Cohorts (Logos)'!CA66+'SaaS - Cohorts (Logos)'!CA134+'SaaS - Cohorts (Logos)'!CA202</f>
        <v>197.59677772175141</v>
      </c>
      <c r="CB270" s="89">
        <f ca="1">'SaaS - Cohorts (Logos)'!CB66+'SaaS - Cohorts (Logos)'!CB134+'SaaS - Cohorts (Logos)'!CB202</f>
        <v>193.64484216731637</v>
      </c>
      <c r="CC270" s="89">
        <f ca="1">'SaaS - Cohorts (Logos)'!CC66+'SaaS - Cohorts (Logos)'!CC134+'SaaS - Cohorts (Logos)'!CC202</f>
        <v>189.77194532397007</v>
      </c>
      <c r="CD270" s="89">
        <f ca="1">'SaaS - Cohorts (Logos)'!CD66+'SaaS - Cohorts (Logos)'!CD134+'SaaS - Cohorts (Logos)'!CD202</f>
        <v>185.97650641749067</v>
      </c>
      <c r="CE270" s="89">
        <f ca="1">'SaaS - Cohorts (Logos)'!CE66+'SaaS - Cohorts (Logos)'!CE134+'SaaS - Cohorts (Logos)'!CE202</f>
        <v>182.25697628914085</v>
      </c>
      <c r="CF270" s="89">
        <f ca="1">'SaaS - Cohorts (Logos)'!CF66+'SaaS - Cohorts (Logos)'!CF134+'SaaS - Cohorts (Logos)'!CF202</f>
        <v>178.61183676335807</v>
      </c>
      <c r="CG270" s="89">
        <f ca="1">'SaaS - Cohorts (Logos)'!CG66+'SaaS - Cohorts (Logos)'!CG134+'SaaS - Cohorts (Logos)'!CG202</f>
        <v>175.03960002809089</v>
      </c>
      <c r="CH270" s="89">
        <f ca="1">'SaaS - Cohorts (Logos)'!CH66+'SaaS - Cohorts (Logos)'!CH134+'SaaS - Cohorts (Logos)'!CH202</f>
        <v>171.53880802752906</v>
      </c>
      <c r="CI270" s="89">
        <f ca="1">'SaaS - Cohorts (Logos)'!CI66+'SaaS - Cohorts (Logos)'!CI134+'SaaS - Cohorts (Logos)'!CI202</f>
        <v>168.10803186697848</v>
      </c>
      <c r="CJ270" s="89">
        <f ca="1">'SaaS - Cohorts (Logos)'!CJ66+'SaaS - Cohorts (Logos)'!CJ134+'SaaS - Cohorts (Logos)'!CJ202</f>
        <v>164.74587122963891</v>
      </c>
      <c r="CK270" s="89">
        <f ca="1">'SaaS - Cohorts (Logos)'!CK66+'SaaS - Cohorts (Logos)'!CK134+'SaaS - Cohorts (Logos)'!CK202</f>
        <v>161.45095380504614</v>
      </c>
      <c r="CL270" s="89">
        <f ca="1">'SaaS - Cohorts (Logos)'!CL66+'SaaS - Cohorts (Logos)'!CL134+'SaaS - Cohorts (Logos)'!CL202</f>
        <v>158.2219347289452</v>
      </c>
      <c r="CM270" s="89">
        <f ca="1">'SaaS - Cohorts (Logos)'!CM66+'SaaS - Cohorts (Logos)'!CM134+'SaaS - Cohorts (Logos)'!CM202</f>
        <v>155.05749603436632</v>
      </c>
      <c r="CN270" s="89">
        <f ca="1">'SaaS - Cohorts (Logos)'!CN66+'SaaS - Cohorts (Logos)'!CN134+'SaaS - Cohorts (Logos)'!CN202</f>
        <v>151.95634611367902</v>
      </c>
      <c r="CO270" s="89">
        <f ca="1">'SaaS - Cohorts (Logos)'!CO66+'SaaS - Cohorts (Logos)'!CO134+'SaaS - Cohorts (Logos)'!CO202</f>
        <v>148.91721919140545</v>
      </c>
      <c r="CP270" s="89">
        <f ca="1">'SaaS - Cohorts (Logos)'!CP66+'SaaS - Cohorts (Logos)'!CP134+'SaaS - Cohorts (Logos)'!CP202</f>
        <v>145.93887480757732</v>
      </c>
      <c r="CQ270" s="89">
        <f ca="1">'SaaS - Cohorts (Logos)'!CQ66+'SaaS - Cohorts (Logos)'!CQ134+'SaaS - Cohorts (Logos)'!CQ202</f>
        <v>143.02009731142579</v>
      </c>
      <c r="CR270" s="89">
        <f ca="1">'SaaS - Cohorts (Logos)'!CR66+'SaaS - Cohorts (Logos)'!CR134+'SaaS - Cohorts (Logos)'!CR202</f>
        <v>140.15969536519728</v>
      </c>
      <c r="CS270" s="89">
        <f ca="1">'SaaS - Cohorts (Logos)'!CS66+'SaaS - Cohorts (Logos)'!CS134+'SaaS - Cohorts (Logos)'!CS202</f>
        <v>137.35650145789333</v>
      </c>
      <c r="CT270" s="89">
        <f ca="1">'SaaS - Cohorts (Logos)'!CT66+'SaaS - Cohorts (Logos)'!CT134+'SaaS - Cohorts (Logos)'!CT202</f>
        <v>134.60937142873547</v>
      </c>
      <c r="CU270" s="89">
        <f ca="1">'SaaS - Cohorts (Logos)'!CU66+'SaaS - Cohorts (Logos)'!CU134+'SaaS - Cohorts (Logos)'!CU202</f>
        <v>131.91718400016074</v>
      </c>
      <c r="CV270" s="89">
        <f ca="1">'SaaS - Cohorts (Logos)'!CV66+'SaaS - Cohorts (Logos)'!CV134+'SaaS - Cohorts (Logos)'!CV202</f>
        <v>129.27884032015754</v>
      </c>
      <c r="CW270" s="89">
        <f ca="1">'SaaS - Cohorts (Logos)'!CW66+'SaaS - Cohorts (Logos)'!CW134+'SaaS - Cohorts (Logos)'!CW202</f>
        <v>126.69326351375439</v>
      </c>
      <c r="CX270" s="89">
        <f ca="1">'SaaS - Cohorts (Logos)'!CX66+'SaaS - Cohorts (Logos)'!CX134+'SaaS - Cohorts (Logos)'!CX202</f>
        <v>124.1593982434793</v>
      </c>
      <c r="CY270" s="89">
        <f ca="1">'SaaS - Cohorts (Logos)'!CY66+'SaaS - Cohorts (Logos)'!CY134+'SaaS - Cohorts (Logos)'!CY202</f>
        <v>121.67621027860972</v>
      </c>
      <c r="CZ270" s="89">
        <f ca="1">'SaaS - Cohorts (Logos)'!CZ66+'SaaS - Cohorts (Logos)'!CZ134+'SaaS - Cohorts (Logos)'!CZ202</f>
        <v>119.24268607303753</v>
      </c>
      <c r="DA270" s="89">
        <f ca="1">'SaaS - Cohorts (Logos)'!DA66+'SaaS - Cohorts (Logos)'!DA134+'SaaS - Cohorts (Logos)'!DA202</f>
        <v>116.85783235157677</v>
      </c>
      <c r="DB270" s="89">
        <f ca="1">'SaaS - Cohorts (Logos)'!DB66+'SaaS - Cohorts (Logos)'!DB134+'SaaS - Cohorts (Logos)'!DB202</f>
        <v>114.52067570454525</v>
      </c>
      <c r="DC270" s="89">
        <f ca="1">'SaaS - Cohorts (Logos)'!DC66+'SaaS - Cohorts (Logos)'!DC134+'SaaS - Cohorts (Logos)'!DC202</f>
        <v>112.23026219045434</v>
      </c>
      <c r="DD270" s="89">
        <f ca="1">'SaaS - Cohorts (Logos)'!DD66+'SaaS - Cohorts (Logos)'!DD134+'SaaS - Cohorts (Logos)'!DD202</f>
        <v>109.98565694664526</v>
      </c>
      <c r="DE270" s="89">
        <f ca="1">'SaaS - Cohorts (Logos)'!DE66+'SaaS - Cohorts (Logos)'!DE134+'SaaS - Cohorts (Logos)'!DE202</f>
        <v>107.78594380771236</v>
      </c>
      <c r="DF270" s="89">
        <f ca="1">'SaaS - Cohorts (Logos)'!DF66+'SaaS - Cohorts (Logos)'!DF134+'SaaS - Cohorts (Logos)'!DF202</f>
        <v>105.6302249315581</v>
      </c>
      <c r="DG270" s="89">
        <f ca="1">'SaaS - Cohorts (Logos)'!DG66+'SaaS - Cohorts (Logos)'!DG134+'SaaS - Cohorts (Logos)'!DG202</f>
        <v>103.51762043292695</v>
      </c>
      <c r="DH270" s="89">
        <f ca="1">'SaaS - Cohorts (Logos)'!DH66+'SaaS - Cohorts (Logos)'!DH134+'SaaS - Cohorts (Logos)'!DH202</f>
        <v>101.44726802426841</v>
      </c>
      <c r="DI270" s="89">
        <f ca="1">'SaaS - Cohorts (Logos)'!DI66+'SaaS - Cohorts (Logos)'!DI134+'SaaS - Cohorts (Logos)'!DI202</f>
        <v>99.418322663783044</v>
      </c>
      <c r="DJ270" s="89">
        <f ca="1">'SaaS - Cohorts (Logos)'!DJ66+'SaaS - Cohorts (Logos)'!DJ134+'SaaS - Cohorts (Logos)'!DJ202</f>
        <v>97.42995621050737</v>
      </c>
      <c r="DK270" s="89">
        <f ca="1">'SaaS - Cohorts (Logos)'!DK66+'SaaS - Cohorts (Logos)'!DK134+'SaaS - Cohorts (Logos)'!DK202</f>
        <v>95.481357086297223</v>
      </c>
      <c r="DL270" s="89">
        <f ca="1">'SaaS - Cohorts (Logos)'!DL66+'SaaS - Cohorts (Logos)'!DL134+'SaaS - Cohorts (Logos)'!DL202</f>
        <v>93.571729944571274</v>
      </c>
      <c r="DM270" s="89">
        <f ca="1">'SaaS - Cohorts (Logos)'!DM66+'SaaS - Cohorts (Logos)'!DM134+'SaaS - Cohorts (Logos)'!DM202</f>
        <v>91.700295345679862</v>
      </c>
      <c r="DN270" s="89">
        <f ca="1">'SaaS - Cohorts (Logos)'!DN66+'SaaS - Cohorts (Logos)'!DN134+'SaaS - Cohorts (Logos)'!DN202</f>
        <v>89.866289438766273</v>
      </c>
      <c r="DO270" s="89">
        <f ca="1">'SaaS - Cohorts (Logos)'!DO66+'SaaS - Cohorts (Logos)'!DO134+'SaaS - Cohorts (Logos)'!DO202</f>
        <v>88.068963649990948</v>
      </c>
      <c r="DP270" s="89">
        <f ca="1">'SaaS - Cohorts (Logos)'!DP66+'SaaS - Cohorts (Logos)'!DP134+'SaaS - Cohorts (Logos)'!DP202</f>
        <v>86.307584376991102</v>
      </c>
      <c r="DQ270" s="89">
        <f ca="1">'SaaS - Cohorts (Logos)'!DQ66+'SaaS - Cohorts (Logos)'!DQ134+'SaaS - Cohorts (Logos)'!DQ202</f>
        <v>84.58143268945129</v>
      </c>
      <c r="DR270" s="89">
        <f ca="1">'SaaS - Cohorts (Logos)'!DR66+'SaaS - Cohorts (Logos)'!DR134+'SaaS - Cohorts (Logos)'!DR202</f>
        <v>82.889804035662252</v>
      </c>
    </row>
    <row r="271" spans="2:122" ht="15.75" customHeight="1">
      <c r="B271" s="195">
        <v>44866</v>
      </c>
      <c r="BJ271" s="89"/>
      <c r="BK271" s="89">
        <f ca="1">'SaaS - Cohorts (Logos)'!BK67+'SaaS - Cohorts (Logos)'!BK135+'SaaS - Cohorts (Logos)'!BK203</f>
        <v>273</v>
      </c>
      <c r="BL271" s="89">
        <f ca="1">'SaaS - Cohorts (Logos)'!BL67+'SaaS - Cohorts (Logos)'!BL135+'SaaS - Cohorts (Logos)'!BL203</f>
        <v>267.53999999999996</v>
      </c>
      <c r="BM271" s="89">
        <f ca="1">'SaaS - Cohorts (Logos)'!BM67+'SaaS - Cohorts (Logos)'!BM135+'SaaS - Cohorts (Logos)'!BM203</f>
        <v>262.18919999999997</v>
      </c>
      <c r="BN271" s="89">
        <f ca="1">'SaaS - Cohorts (Logos)'!BN67+'SaaS - Cohorts (Logos)'!BN135+'SaaS - Cohorts (Logos)'!BN203</f>
        <v>256.94541599999997</v>
      </c>
      <c r="BO271" s="89">
        <f ca="1">'SaaS - Cohorts (Logos)'!BO67+'SaaS - Cohorts (Logos)'!BO135+'SaaS - Cohorts (Logos)'!BO203</f>
        <v>251.80650767999998</v>
      </c>
      <c r="BP271" s="89">
        <f ca="1">'SaaS - Cohorts (Logos)'!BP67+'SaaS - Cohorts (Logos)'!BP135+'SaaS - Cohorts (Logos)'!BP203</f>
        <v>246.77037752639998</v>
      </c>
      <c r="BQ271" s="89">
        <f ca="1">'SaaS - Cohorts (Logos)'!BQ67+'SaaS - Cohorts (Logos)'!BQ135+'SaaS - Cohorts (Logos)'!BQ203</f>
        <v>241.83496997587201</v>
      </c>
      <c r="BR271" s="89">
        <f ca="1">'SaaS - Cohorts (Logos)'!BR67+'SaaS - Cohorts (Logos)'!BR135+'SaaS - Cohorts (Logos)'!BR203</f>
        <v>236.99827057635454</v>
      </c>
      <c r="BS271" s="89">
        <f ca="1">'SaaS - Cohorts (Logos)'!BS67+'SaaS - Cohorts (Logos)'!BS135+'SaaS - Cohorts (Logos)'!BS203</f>
        <v>232.25830516482745</v>
      </c>
      <c r="BT271" s="89">
        <f ca="1">'SaaS - Cohorts (Logos)'!BT67+'SaaS - Cohorts (Logos)'!BT135+'SaaS - Cohorts (Logos)'!BT203</f>
        <v>227.61313906153094</v>
      </c>
      <c r="BU271" s="89">
        <f ca="1">'SaaS - Cohorts (Logos)'!BU67+'SaaS - Cohorts (Logos)'!BU135+'SaaS - Cohorts (Logos)'!BU203</f>
        <v>223.06087628030033</v>
      </c>
      <c r="BV271" s="89">
        <f ca="1">'SaaS - Cohorts (Logos)'!BV67+'SaaS - Cohorts (Logos)'!BV135+'SaaS - Cohorts (Logos)'!BV203</f>
        <v>218.59965875469433</v>
      </c>
      <c r="BW271" s="89">
        <f ca="1">'SaaS - Cohorts (Logos)'!BW67+'SaaS - Cohorts (Logos)'!BW135+'SaaS - Cohorts (Logos)'!BW203</f>
        <v>214.22766557960043</v>
      </c>
      <c r="BX271" s="89">
        <f ca="1">'SaaS - Cohorts (Logos)'!BX67+'SaaS - Cohorts (Logos)'!BX135+'SaaS - Cohorts (Logos)'!BX203</f>
        <v>209.94311226800843</v>
      </c>
      <c r="BY271" s="89">
        <f ca="1">'SaaS - Cohorts (Logos)'!BY67+'SaaS - Cohorts (Logos)'!BY135+'SaaS - Cohorts (Logos)'!BY203</f>
        <v>205.74425002264826</v>
      </c>
      <c r="BZ271" s="89">
        <f ca="1">'SaaS - Cohorts (Logos)'!BZ67+'SaaS - Cohorts (Logos)'!BZ135+'SaaS - Cohorts (Logos)'!BZ203</f>
        <v>201.62936502219529</v>
      </c>
      <c r="CA271" s="89">
        <f ca="1">'SaaS - Cohorts (Logos)'!CA67+'SaaS - Cohorts (Logos)'!CA135+'SaaS - Cohorts (Logos)'!CA203</f>
        <v>197.59677772175141</v>
      </c>
      <c r="CB271" s="89">
        <f ca="1">'SaaS - Cohorts (Logos)'!CB67+'SaaS - Cohorts (Logos)'!CB135+'SaaS - Cohorts (Logos)'!CB203</f>
        <v>193.64484216731637</v>
      </c>
      <c r="CC271" s="89">
        <f ca="1">'SaaS - Cohorts (Logos)'!CC67+'SaaS - Cohorts (Logos)'!CC135+'SaaS - Cohorts (Logos)'!CC203</f>
        <v>189.77194532397007</v>
      </c>
      <c r="CD271" s="89">
        <f ca="1">'SaaS - Cohorts (Logos)'!CD67+'SaaS - Cohorts (Logos)'!CD135+'SaaS - Cohorts (Logos)'!CD203</f>
        <v>185.97650641749067</v>
      </c>
      <c r="CE271" s="89">
        <f ca="1">'SaaS - Cohorts (Logos)'!CE67+'SaaS - Cohorts (Logos)'!CE135+'SaaS - Cohorts (Logos)'!CE203</f>
        <v>182.25697628914085</v>
      </c>
      <c r="CF271" s="89">
        <f ca="1">'SaaS - Cohorts (Logos)'!CF67+'SaaS - Cohorts (Logos)'!CF135+'SaaS - Cohorts (Logos)'!CF203</f>
        <v>178.61183676335807</v>
      </c>
      <c r="CG271" s="89">
        <f ca="1">'SaaS - Cohorts (Logos)'!CG67+'SaaS - Cohorts (Logos)'!CG135+'SaaS - Cohorts (Logos)'!CG203</f>
        <v>175.03960002809089</v>
      </c>
      <c r="CH271" s="89">
        <f ca="1">'SaaS - Cohorts (Logos)'!CH67+'SaaS - Cohorts (Logos)'!CH135+'SaaS - Cohorts (Logos)'!CH203</f>
        <v>171.53880802752906</v>
      </c>
      <c r="CI271" s="89">
        <f ca="1">'SaaS - Cohorts (Logos)'!CI67+'SaaS - Cohorts (Logos)'!CI135+'SaaS - Cohorts (Logos)'!CI203</f>
        <v>168.10803186697848</v>
      </c>
      <c r="CJ271" s="89">
        <f ca="1">'SaaS - Cohorts (Logos)'!CJ67+'SaaS - Cohorts (Logos)'!CJ135+'SaaS - Cohorts (Logos)'!CJ203</f>
        <v>164.74587122963891</v>
      </c>
      <c r="CK271" s="89">
        <f ca="1">'SaaS - Cohorts (Logos)'!CK67+'SaaS - Cohorts (Logos)'!CK135+'SaaS - Cohorts (Logos)'!CK203</f>
        <v>161.45095380504614</v>
      </c>
      <c r="CL271" s="89">
        <f ca="1">'SaaS - Cohorts (Logos)'!CL67+'SaaS - Cohorts (Logos)'!CL135+'SaaS - Cohorts (Logos)'!CL203</f>
        <v>158.2219347289452</v>
      </c>
      <c r="CM271" s="89">
        <f ca="1">'SaaS - Cohorts (Logos)'!CM67+'SaaS - Cohorts (Logos)'!CM135+'SaaS - Cohorts (Logos)'!CM203</f>
        <v>155.05749603436632</v>
      </c>
      <c r="CN271" s="89">
        <f ca="1">'SaaS - Cohorts (Logos)'!CN67+'SaaS - Cohorts (Logos)'!CN135+'SaaS - Cohorts (Logos)'!CN203</f>
        <v>151.95634611367902</v>
      </c>
      <c r="CO271" s="89">
        <f ca="1">'SaaS - Cohorts (Logos)'!CO67+'SaaS - Cohorts (Logos)'!CO135+'SaaS - Cohorts (Logos)'!CO203</f>
        <v>148.91721919140545</v>
      </c>
      <c r="CP271" s="89">
        <f ca="1">'SaaS - Cohorts (Logos)'!CP67+'SaaS - Cohorts (Logos)'!CP135+'SaaS - Cohorts (Logos)'!CP203</f>
        <v>145.93887480757732</v>
      </c>
      <c r="CQ271" s="89">
        <f ca="1">'SaaS - Cohorts (Logos)'!CQ67+'SaaS - Cohorts (Logos)'!CQ135+'SaaS - Cohorts (Logos)'!CQ203</f>
        <v>143.02009731142579</v>
      </c>
      <c r="CR271" s="89">
        <f ca="1">'SaaS - Cohorts (Logos)'!CR67+'SaaS - Cohorts (Logos)'!CR135+'SaaS - Cohorts (Logos)'!CR203</f>
        <v>140.15969536519728</v>
      </c>
      <c r="CS271" s="89">
        <f ca="1">'SaaS - Cohorts (Logos)'!CS67+'SaaS - Cohorts (Logos)'!CS135+'SaaS - Cohorts (Logos)'!CS203</f>
        <v>137.35650145789333</v>
      </c>
      <c r="CT271" s="89">
        <f ca="1">'SaaS - Cohorts (Logos)'!CT67+'SaaS - Cohorts (Logos)'!CT135+'SaaS - Cohorts (Logos)'!CT203</f>
        <v>134.60937142873547</v>
      </c>
      <c r="CU271" s="89">
        <f ca="1">'SaaS - Cohorts (Logos)'!CU67+'SaaS - Cohorts (Logos)'!CU135+'SaaS - Cohorts (Logos)'!CU203</f>
        <v>131.91718400016074</v>
      </c>
      <c r="CV271" s="89">
        <f ca="1">'SaaS - Cohorts (Logos)'!CV67+'SaaS - Cohorts (Logos)'!CV135+'SaaS - Cohorts (Logos)'!CV203</f>
        <v>129.27884032015754</v>
      </c>
      <c r="CW271" s="89">
        <f ca="1">'SaaS - Cohorts (Logos)'!CW67+'SaaS - Cohorts (Logos)'!CW135+'SaaS - Cohorts (Logos)'!CW203</f>
        <v>126.69326351375439</v>
      </c>
      <c r="CX271" s="89">
        <f ca="1">'SaaS - Cohorts (Logos)'!CX67+'SaaS - Cohorts (Logos)'!CX135+'SaaS - Cohorts (Logos)'!CX203</f>
        <v>124.1593982434793</v>
      </c>
      <c r="CY271" s="89">
        <f ca="1">'SaaS - Cohorts (Logos)'!CY67+'SaaS - Cohorts (Logos)'!CY135+'SaaS - Cohorts (Logos)'!CY203</f>
        <v>121.67621027860972</v>
      </c>
      <c r="CZ271" s="89">
        <f ca="1">'SaaS - Cohorts (Logos)'!CZ67+'SaaS - Cohorts (Logos)'!CZ135+'SaaS - Cohorts (Logos)'!CZ203</f>
        <v>119.24268607303753</v>
      </c>
      <c r="DA271" s="89">
        <f ca="1">'SaaS - Cohorts (Logos)'!DA67+'SaaS - Cohorts (Logos)'!DA135+'SaaS - Cohorts (Logos)'!DA203</f>
        <v>116.85783235157677</v>
      </c>
      <c r="DB271" s="89">
        <f ca="1">'SaaS - Cohorts (Logos)'!DB67+'SaaS - Cohorts (Logos)'!DB135+'SaaS - Cohorts (Logos)'!DB203</f>
        <v>114.52067570454525</v>
      </c>
      <c r="DC271" s="89">
        <f ca="1">'SaaS - Cohorts (Logos)'!DC67+'SaaS - Cohorts (Logos)'!DC135+'SaaS - Cohorts (Logos)'!DC203</f>
        <v>112.23026219045434</v>
      </c>
      <c r="DD271" s="89">
        <f ca="1">'SaaS - Cohorts (Logos)'!DD67+'SaaS - Cohorts (Logos)'!DD135+'SaaS - Cohorts (Logos)'!DD203</f>
        <v>109.98565694664526</v>
      </c>
      <c r="DE271" s="89">
        <f ca="1">'SaaS - Cohorts (Logos)'!DE67+'SaaS - Cohorts (Logos)'!DE135+'SaaS - Cohorts (Logos)'!DE203</f>
        <v>107.78594380771236</v>
      </c>
      <c r="DF271" s="89">
        <f ca="1">'SaaS - Cohorts (Logos)'!DF67+'SaaS - Cohorts (Logos)'!DF135+'SaaS - Cohorts (Logos)'!DF203</f>
        <v>105.6302249315581</v>
      </c>
      <c r="DG271" s="89">
        <f ca="1">'SaaS - Cohorts (Logos)'!DG67+'SaaS - Cohorts (Logos)'!DG135+'SaaS - Cohorts (Logos)'!DG203</f>
        <v>103.51762043292695</v>
      </c>
      <c r="DH271" s="89">
        <f ca="1">'SaaS - Cohorts (Logos)'!DH67+'SaaS - Cohorts (Logos)'!DH135+'SaaS - Cohorts (Logos)'!DH203</f>
        <v>101.44726802426841</v>
      </c>
      <c r="DI271" s="89">
        <f ca="1">'SaaS - Cohorts (Logos)'!DI67+'SaaS - Cohorts (Logos)'!DI135+'SaaS - Cohorts (Logos)'!DI203</f>
        <v>99.418322663783044</v>
      </c>
      <c r="DJ271" s="89">
        <f ca="1">'SaaS - Cohorts (Logos)'!DJ67+'SaaS - Cohorts (Logos)'!DJ135+'SaaS - Cohorts (Logos)'!DJ203</f>
        <v>97.42995621050737</v>
      </c>
      <c r="DK271" s="89">
        <f ca="1">'SaaS - Cohorts (Logos)'!DK67+'SaaS - Cohorts (Logos)'!DK135+'SaaS - Cohorts (Logos)'!DK203</f>
        <v>95.481357086297223</v>
      </c>
      <c r="DL271" s="89">
        <f ca="1">'SaaS - Cohorts (Logos)'!DL67+'SaaS - Cohorts (Logos)'!DL135+'SaaS - Cohorts (Logos)'!DL203</f>
        <v>93.571729944571274</v>
      </c>
      <c r="DM271" s="89">
        <f ca="1">'SaaS - Cohorts (Logos)'!DM67+'SaaS - Cohorts (Logos)'!DM135+'SaaS - Cohorts (Logos)'!DM203</f>
        <v>91.700295345679862</v>
      </c>
      <c r="DN271" s="89">
        <f ca="1">'SaaS - Cohorts (Logos)'!DN67+'SaaS - Cohorts (Logos)'!DN135+'SaaS - Cohorts (Logos)'!DN203</f>
        <v>89.866289438766273</v>
      </c>
      <c r="DO271" s="89">
        <f ca="1">'SaaS - Cohorts (Logos)'!DO67+'SaaS - Cohorts (Logos)'!DO135+'SaaS - Cohorts (Logos)'!DO203</f>
        <v>88.068963649990948</v>
      </c>
      <c r="DP271" s="89">
        <f ca="1">'SaaS - Cohorts (Logos)'!DP67+'SaaS - Cohorts (Logos)'!DP135+'SaaS - Cohorts (Logos)'!DP203</f>
        <v>86.307584376991102</v>
      </c>
      <c r="DQ271" s="89">
        <f ca="1">'SaaS - Cohorts (Logos)'!DQ67+'SaaS - Cohorts (Logos)'!DQ135+'SaaS - Cohorts (Logos)'!DQ203</f>
        <v>84.58143268945129</v>
      </c>
      <c r="DR271" s="89">
        <f ca="1">'SaaS - Cohorts (Logos)'!DR67+'SaaS - Cohorts (Logos)'!DR135+'SaaS - Cohorts (Logos)'!DR203</f>
        <v>82.889804035662252</v>
      </c>
    </row>
    <row r="272" spans="2:122" ht="15.75" customHeight="1">
      <c r="B272" s="195">
        <v>44896</v>
      </c>
      <c r="BJ272" s="89"/>
      <c r="BK272" s="89">
        <f ca="1">'SaaS - Cohorts (Logos)'!BK68+'SaaS - Cohorts (Logos)'!BK136+'SaaS - Cohorts (Logos)'!BK204</f>
        <v>273</v>
      </c>
      <c r="BL272" s="89">
        <f ca="1">'SaaS - Cohorts (Logos)'!BL68+'SaaS - Cohorts (Logos)'!BL136+'SaaS - Cohorts (Logos)'!BL204</f>
        <v>267.53999999999996</v>
      </c>
      <c r="BM272" s="89">
        <f ca="1">'SaaS - Cohorts (Logos)'!BM68+'SaaS - Cohorts (Logos)'!BM136+'SaaS - Cohorts (Logos)'!BM204</f>
        <v>262.18919999999997</v>
      </c>
      <c r="BN272" s="89">
        <f ca="1">'SaaS - Cohorts (Logos)'!BN68+'SaaS - Cohorts (Logos)'!BN136+'SaaS - Cohorts (Logos)'!BN204</f>
        <v>256.94541599999997</v>
      </c>
      <c r="BO272" s="89">
        <f ca="1">'SaaS - Cohorts (Logos)'!BO68+'SaaS - Cohorts (Logos)'!BO136+'SaaS - Cohorts (Logos)'!BO204</f>
        <v>251.80650767999998</v>
      </c>
      <c r="BP272" s="89">
        <f ca="1">'SaaS - Cohorts (Logos)'!BP68+'SaaS - Cohorts (Logos)'!BP136+'SaaS - Cohorts (Logos)'!BP204</f>
        <v>246.77037752639998</v>
      </c>
      <c r="BQ272" s="89">
        <f ca="1">'SaaS - Cohorts (Logos)'!BQ68+'SaaS - Cohorts (Logos)'!BQ136+'SaaS - Cohorts (Logos)'!BQ204</f>
        <v>241.83496997587201</v>
      </c>
      <c r="BR272" s="89">
        <f ca="1">'SaaS - Cohorts (Logos)'!BR68+'SaaS - Cohorts (Logos)'!BR136+'SaaS - Cohorts (Logos)'!BR204</f>
        <v>236.99827057635454</v>
      </c>
      <c r="BS272" s="89">
        <f ca="1">'SaaS - Cohorts (Logos)'!BS68+'SaaS - Cohorts (Logos)'!BS136+'SaaS - Cohorts (Logos)'!BS204</f>
        <v>232.25830516482745</v>
      </c>
      <c r="BT272" s="89">
        <f ca="1">'SaaS - Cohorts (Logos)'!BT68+'SaaS - Cohorts (Logos)'!BT136+'SaaS - Cohorts (Logos)'!BT204</f>
        <v>227.61313906153094</v>
      </c>
      <c r="BU272" s="89">
        <f ca="1">'SaaS - Cohorts (Logos)'!BU68+'SaaS - Cohorts (Logos)'!BU136+'SaaS - Cohorts (Logos)'!BU204</f>
        <v>223.06087628030033</v>
      </c>
      <c r="BV272" s="89">
        <f ca="1">'SaaS - Cohorts (Logos)'!BV68+'SaaS - Cohorts (Logos)'!BV136+'SaaS - Cohorts (Logos)'!BV204</f>
        <v>218.59965875469433</v>
      </c>
      <c r="BW272" s="89">
        <f ca="1">'SaaS - Cohorts (Logos)'!BW68+'SaaS - Cohorts (Logos)'!BW136+'SaaS - Cohorts (Logos)'!BW204</f>
        <v>214.22766557960043</v>
      </c>
      <c r="BX272" s="89">
        <f ca="1">'SaaS - Cohorts (Logos)'!BX68+'SaaS - Cohorts (Logos)'!BX136+'SaaS - Cohorts (Logos)'!BX204</f>
        <v>209.94311226800843</v>
      </c>
      <c r="BY272" s="89">
        <f ca="1">'SaaS - Cohorts (Logos)'!BY68+'SaaS - Cohorts (Logos)'!BY136+'SaaS - Cohorts (Logos)'!BY204</f>
        <v>205.74425002264826</v>
      </c>
      <c r="BZ272" s="89">
        <f ca="1">'SaaS - Cohorts (Logos)'!BZ68+'SaaS - Cohorts (Logos)'!BZ136+'SaaS - Cohorts (Logos)'!BZ204</f>
        <v>201.62936502219529</v>
      </c>
      <c r="CA272" s="89">
        <f ca="1">'SaaS - Cohorts (Logos)'!CA68+'SaaS - Cohorts (Logos)'!CA136+'SaaS - Cohorts (Logos)'!CA204</f>
        <v>197.59677772175141</v>
      </c>
      <c r="CB272" s="89">
        <f ca="1">'SaaS - Cohorts (Logos)'!CB68+'SaaS - Cohorts (Logos)'!CB136+'SaaS - Cohorts (Logos)'!CB204</f>
        <v>193.64484216731637</v>
      </c>
      <c r="CC272" s="89">
        <f ca="1">'SaaS - Cohorts (Logos)'!CC68+'SaaS - Cohorts (Logos)'!CC136+'SaaS - Cohorts (Logos)'!CC204</f>
        <v>189.77194532397007</v>
      </c>
      <c r="CD272" s="89">
        <f ca="1">'SaaS - Cohorts (Logos)'!CD68+'SaaS - Cohorts (Logos)'!CD136+'SaaS - Cohorts (Logos)'!CD204</f>
        <v>185.97650641749067</v>
      </c>
      <c r="CE272" s="89">
        <f ca="1">'SaaS - Cohorts (Logos)'!CE68+'SaaS - Cohorts (Logos)'!CE136+'SaaS - Cohorts (Logos)'!CE204</f>
        <v>182.25697628914085</v>
      </c>
      <c r="CF272" s="89">
        <f ca="1">'SaaS - Cohorts (Logos)'!CF68+'SaaS - Cohorts (Logos)'!CF136+'SaaS - Cohorts (Logos)'!CF204</f>
        <v>178.61183676335807</v>
      </c>
      <c r="CG272" s="89">
        <f ca="1">'SaaS - Cohorts (Logos)'!CG68+'SaaS - Cohorts (Logos)'!CG136+'SaaS - Cohorts (Logos)'!CG204</f>
        <v>175.03960002809089</v>
      </c>
      <c r="CH272" s="89">
        <f ca="1">'SaaS - Cohorts (Logos)'!CH68+'SaaS - Cohorts (Logos)'!CH136+'SaaS - Cohorts (Logos)'!CH204</f>
        <v>171.53880802752906</v>
      </c>
      <c r="CI272" s="89">
        <f ca="1">'SaaS - Cohorts (Logos)'!CI68+'SaaS - Cohorts (Logos)'!CI136+'SaaS - Cohorts (Logos)'!CI204</f>
        <v>168.10803186697848</v>
      </c>
      <c r="CJ272" s="89">
        <f ca="1">'SaaS - Cohorts (Logos)'!CJ68+'SaaS - Cohorts (Logos)'!CJ136+'SaaS - Cohorts (Logos)'!CJ204</f>
        <v>164.74587122963891</v>
      </c>
      <c r="CK272" s="89">
        <f ca="1">'SaaS - Cohorts (Logos)'!CK68+'SaaS - Cohorts (Logos)'!CK136+'SaaS - Cohorts (Logos)'!CK204</f>
        <v>161.45095380504614</v>
      </c>
      <c r="CL272" s="89">
        <f ca="1">'SaaS - Cohorts (Logos)'!CL68+'SaaS - Cohorts (Logos)'!CL136+'SaaS - Cohorts (Logos)'!CL204</f>
        <v>158.2219347289452</v>
      </c>
      <c r="CM272" s="89">
        <f ca="1">'SaaS - Cohorts (Logos)'!CM68+'SaaS - Cohorts (Logos)'!CM136+'SaaS - Cohorts (Logos)'!CM204</f>
        <v>155.05749603436632</v>
      </c>
      <c r="CN272" s="89">
        <f ca="1">'SaaS - Cohorts (Logos)'!CN68+'SaaS - Cohorts (Logos)'!CN136+'SaaS - Cohorts (Logos)'!CN204</f>
        <v>151.95634611367902</v>
      </c>
      <c r="CO272" s="89">
        <f ca="1">'SaaS - Cohorts (Logos)'!CO68+'SaaS - Cohorts (Logos)'!CO136+'SaaS - Cohorts (Logos)'!CO204</f>
        <v>148.91721919140545</v>
      </c>
      <c r="CP272" s="89">
        <f ca="1">'SaaS - Cohorts (Logos)'!CP68+'SaaS - Cohorts (Logos)'!CP136+'SaaS - Cohorts (Logos)'!CP204</f>
        <v>145.93887480757732</v>
      </c>
      <c r="CQ272" s="89">
        <f ca="1">'SaaS - Cohorts (Logos)'!CQ68+'SaaS - Cohorts (Logos)'!CQ136+'SaaS - Cohorts (Logos)'!CQ204</f>
        <v>143.02009731142579</v>
      </c>
      <c r="CR272" s="89">
        <f ca="1">'SaaS - Cohorts (Logos)'!CR68+'SaaS - Cohorts (Logos)'!CR136+'SaaS - Cohorts (Logos)'!CR204</f>
        <v>140.15969536519728</v>
      </c>
      <c r="CS272" s="89">
        <f ca="1">'SaaS - Cohorts (Logos)'!CS68+'SaaS - Cohorts (Logos)'!CS136+'SaaS - Cohorts (Logos)'!CS204</f>
        <v>137.35650145789333</v>
      </c>
      <c r="CT272" s="89">
        <f ca="1">'SaaS - Cohorts (Logos)'!CT68+'SaaS - Cohorts (Logos)'!CT136+'SaaS - Cohorts (Logos)'!CT204</f>
        <v>134.60937142873547</v>
      </c>
      <c r="CU272" s="89">
        <f ca="1">'SaaS - Cohorts (Logos)'!CU68+'SaaS - Cohorts (Logos)'!CU136+'SaaS - Cohorts (Logos)'!CU204</f>
        <v>131.91718400016074</v>
      </c>
      <c r="CV272" s="89">
        <f ca="1">'SaaS - Cohorts (Logos)'!CV68+'SaaS - Cohorts (Logos)'!CV136+'SaaS - Cohorts (Logos)'!CV204</f>
        <v>129.27884032015754</v>
      </c>
      <c r="CW272" s="89">
        <f ca="1">'SaaS - Cohorts (Logos)'!CW68+'SaaS - Cohorts (Logos)'!CW136+'SaaS - Cohorts (Logos)'!CW204</f>
        <v>126.69326351375439</v>
      </c>
      <c r="CX272" s="89">
        <f ca="1">'SaaS - Cohorts (Logos)'!CX68+'SaaS - Cohorts (Logos)'!CX136+'SaaS - Cohorts (Logos)'!CX204</f>
        <v>124.1593982434793</v>
      </c>
      <c r="CY272" s="89">
        <f ca="1">'SaaS - Cohorts (Logos)'!CY68+'SaaS - Cohorts (Logos)'!CY136+'SaaS - Cohorts (Logos)'!CY204</f>
        <v>121.67621027860972</v>
      </c>
      <c r="CZ272" s="89">
        <f ca="1">'SaaS - Cohorts (Logos)'!CZ68+'SaaS - Cohorts (Logos)'!CZ136+'SaaS - Cohorts (Logos)'!CZ204</f>
        <v>119.24268607303753</v>
      </c>
      <c r="DA272" s="89">
        <f ca="1">'SaaS - Cohorts (Logos)'!DA68+'SaaS - Cohorts (Logos)'!DA136+'SaaS - Cohorts (Logos)'!DA204</f>
        <v>116.85783235157677</v>
      </c>
      <c r="DB272" s="89">
        <f ca="1">'SaaS - Cohorts (Logos)'!DB68+'SaaS - Cohorts (Logos)'!DB136+'SaaS - Cohorts (Logos)'!DB204</f>
        <v>114.52067570454525</v>
      </c>
      <c r="DC272" s="89">
        <f ca="1">'SaaS - Cohorts (Logos)'!DC68+'SaaS - Cohorts (Logos)'!DC136+'SaaS - Cohorts (Logos)'!DC204</f>
        <v>112.23026219045434</v>
      </c>
      <c r="DD272" s="89">
        <f ca="1">'SaaS - Cohorts (Logos)'!DD68+'SaaS - Cohorts (Logos)'!DD136+'SaaS - Cohorts (Logos)'!DD204</f>
        <v>109.98565694664526</v>
      </c>
      <c r="DE272" s="89">
        <f ca="1">'SaaS - Cohorts (Logos)'!DE68+'SaaS - Cohorts (Logos)'!DE136+'SaaS - Cohorts (Logos)'!DE204</f>
        <v>107.78594380771236</v>
      </c>
      <c r="DF272" s="89">
        <f ca="1">'SaaS - Cohorts (Logos)'!DF68+'SaaS - Cohorts (Logos)'!DF136+'SaaS - Cohorts (Logos)'!DF204</f>
        <v>105.6302249315581</v>
      </c>
      <c r="DG272" s="89">
        <f ca="1">'SaaS - Cohorts (Logos)'!DG68+'SaaS - Cohorts (Logos)'!DG136+'SaaS - Cohorts (Logos)'!DG204</f>
        <v>103.51762043292695</v>
      </c>
      <c r="DH272" s="89">
        <f ca="1">'SaaS - Cohorts (Logos)'!DH68+'SaaS - Cohorts (Logos)'!DH136+'SaaS - Cohorts (Logos)'!DH204</f>
        <v>101.44726802426841</v>
      </c>
      <c r="DI272" s="89">
        <f ca="1">'SaaS - Cohorts (Logos)'!DI68+'SaaS - Cohorts (Logos)'!DI136+'SaaS - Cohorts (Logos)'!DI204</f>
        <v>99.418322663783044</v>
      </c>
      <c r="DJ272" s="89">
        <f ca="1">'SaaS - Cohorts (Logos)'!DJ68+'SaaS - Cohorts (Logos)'!DJ136+'SaaS - Cohorts (Logos)'!DJ204</f>
        <v>97.42995621050737</v>
      </c>
      <c r="DK272" s="89">
        <f ca="1">'SaaS - Cohorts (Logos)'!DK68+'SaaS - Cohorts (Logos)'!DK136+'SaaS - Cohorts (Logos)'!DK204</f>
        <v>95.481357086297223</v>
      </c>
      <c r="DL272" s="89">
        <f ca="1">'SaaS - Cohorts (Logos)'!DL68+'SaaS - Cohorts (Logos)'!DL136+'SaaS - Cohorts (Logos)'!DL204</f>
        <v>93.571729944571274</v>
      </c>
      <c r="DM272" s="89">
        <f ca="1">'SaaS - Cohorts (Logos)'!DM68+'SaaS - Cohorts (Logos)'!DM136+'SaaS - Cohorts (Logos)'!DM204</f>
        <v>91.700295345679862</v>
      </c>
      <c r="DN272" s="89">
        <f ca="1">'SaaS - Cohorts (Logos)'!DN68+'SaaS - Cohorts (Logos)'!DN136+'SaaS - Cohorts (Logos)'!DN204</f>
        <v>89.866289438766273</v>
      </c>
      <c r="DO272" s="89">
        <f ca="1">'SaaS - Cohorts (Logos)'!DO68+'SaaS - Cohorts (Logos)'!DO136+'SaaS - Cohorts (Logos)'!DO204</f>
        <v>88.068963649990948</v>
      </c>
      <c r="DP272" s="89">
        <f ca="1">'SaaS - Cohorts (Logos)'!DP68+'SaaS - Cohorts (Logos)'!DP136+'SaaS - Cohorts (Logos)'!DP204</f>
        <v>86.307584376991102</v>
      </c>
      <c r="DQ272" s="89">
        <f ca="1">'SaaS - Cohorts (Logos)'!DQ68+'SaaS - Cohorts (Logos)'!DQ136+'SaaS - Cohorts (Logos)'!DQ204</f>
        <v>84.58143268945129</v>
      </c>
      <c r="DR272" s="89">
        <f ca="1">'SaaS - Cohorts (Logos)'!DR68+'SaaS - Cohorts (Logos)'!DR136+'SaaS - Cohorts (Logos)'!DR204</f>
        <v>82.889804035662252</v>
      </c>
    </row>
    <row r="273" spans="2:122" ht="15.75" customHeight="1">
      <c r="B273" s="27"/>
      <c r="BJ273" s="89"/>
      <c r="BK273" s="89"/>
      <c r="BL273" s="89"/>
      <c r="BM273" s="89"/>
      <c r="BN273" s="89"/>
      <c r="BO273" s="89"/>
      <c r="BP273" s="89"/>
      <c r="BQ273" s="89"/>
      <c r="BR273" s="89"/>
      <c r="BS273" s="89"/>
      <c r="BT273" s="89"/>
      <c r="BU273" s="89"/>
      <c r="BV273" s="89"/>
      <c r="BW273" s="89"/>
      <c r="BX273" s="89"/>
      <c r="BY273" s="89"/>
      <c r="BZ273" s="89"/>
      <c r="CA273" s="89"/>
      <c r="CB273" s="89"/>
      <c r="CC273" s="89"/>
      <c r="CD273" s="89"/>
      <c r="CE273" s="89"/>
      <c r="CF273" s="89"/>
      <c r="CG273" s="89"/>
      <c r="CH273" s="89"/>
      <c r="CI273" s="89"/>
      <c r="CJ273" s="89"/>
      <c r="CK273" s="89"/>
      <c r="CL273" s="89"/>
      <c r="CM273" s="89"/>
      <c r="CN273" s="89"/>
      <c r="CO273" s="89"/>
      <c r="CP273" s="89"/>
      <c r="CQ273" s="89"/>
      <c r="CR273" s="89"/>
      <c r="CS273" s="89"/>
      <c r="CT273" s="89"/>
      <c r="CU273" s="89"/>
      <c r="CV273" s="89"/>
      <c r="CW273" s="89"/>
      <c r="CX273" s="89"/>
      <c r="CY273" s="89"/>
      <c r="CZ273" s="89"/>
      <c r="DA273" s="89"/>
      <c r="DB273" s="89"/>
      <c r="DC273" s="89"/>
      <c r="DD273" s="89"/>
      <c r="DE273" s="89"/>
      <c r="DF273" s="89"/>
      <c r="DG273" s="89"/>
      <c r="DH273" s="89"/>
      <c r="DI273" s="89"/>
      <c r="DJ273" s="89"/>
      <c r="DK273" s="89"/>
      <c r="DL273" s="89"/>
      <c r="DM273" s="89"/>
      <c r="DN273" s="89"/>
      <c r="DO273" s="89"/>
      <c r="DP273" s="89"/>
      <c r="DQ273" s="89"/>
      <c r="DR273" s="89"/>
    </row>
    <row r="274" spans="2:122" ht="15.75" customHeight="1">
      <c r="B274" s="80" t="s">
        <v>271</v>
      </c>
      <c r="BI274" s="48"/>
      <c r="BJ274" s="89">
        <f t="array" aca="1" ref="BJ274" ca="1">+IFERROR(INDEX(D213:BK272,60-1,1),0)
+IFERROR(INDEX(D213:BK272,60-2,2),0)
+IFERROR(INDEX(D213:BK272,60-3,3),0)
+IFERROR(INDEX(D213:BK272,60-4,4),0)
+IFERROR(INDEX(D213:BK272,60-5,5),0)
+IFERROR(INDEX(D213:BK272,60-6,6),0)
+IFERROR(INDEX(D213:BK272,60-7,7),0)
+IFERROR(INDEX(D213:BK272,60-8,8),0)
+IFERROR(INDEX(D213:BK272,60-9,9),0)
+IFERROR(INDEX(D213:BK272,60-10,10),0)
+IFERROR(INDEX(D213:BK272,60-11,11),0)
+IFERROR(INDEX(D213:BK272,60-12,12),0)
+IFERROR(INDEX(D213:BK272,60-13,13),0)
+IFERROR(INDEX(D213:BK272,60-14,14),0)
+IFERROR(INDEX(D213:BK272,60-15,15),0)
+IFERROR(INDEX(D213:BK272,60-16,16),0)
+IFERROR(INDEX(D213:BK272,60-17,17),0)
+IFERROR(INDEX(D213:BK272,60-18,18),0)
+IFERROR(INDEX(D213:BK272,60-19,19),0)
+IFERROR(INDEX(D213:BK272,60-20,20),0)
+IFERROR(INDEX(D213:BK272,60-21,21),0)
+IFERROR(INDEX(D213:BK272,60-22,22),0)
+IFERROR(INDEX(D213:BK272,60-23,23),0)
+IFERROR(INDEX(D213:BK272,60-24,24),0)
+IFERROR(INDEX(D213:BK272,60-25,25),0)
+IFERROR(INDEX(D213:BK272,60-26,26),0)
+IFERROR(INDEX(D213:BK272,60-27,27),0)
+IFERROR(INDEX(D213:BK272,60-28,28),0)
+IFERROR(INDEX(D213:BK272,60-29,29),0)
+IFERROR(INDEX(D213:BK272,60-30,30),0)
+IFERROR(INDEX(D213:BK272,60-31,31),0)
+IFERROR(INDEX(D213:BK272,60-32,32),0)
+IFERROR(INDEX(D213:BK272,60-33,33),0)
+IFERROR(INDEX(D213:BK272,60-34,34),0)
+IFERROR(INDEX(D213:BK272,60-35,35),0)
+IFERROR(INDEX(D213:BK272,60-36,36),0)
+IFERROR(INDEX(D213:BK272,60-37,37),0)
+IFERROR(INDEX(D213:BK272,60-38,38),0)
+IFERROR(INDEX(D213:BK272,60-39,39),0)
+IFERROR(INDEX(D213:BK272,60-40,40),0)
+IFERROR(INDEX(D213:BK272,60-41,41),0)
+IFERROR(INDEX(D213:BK272,60-42,42),0)
+IFERROR(INDEX(D213:BK272,60-43,43),0)
+IFERROR(INDEX(D213:BK272,60-44,44),0)
+IFERROR(INDEX(D213:BK272,60-45,45),0)
+IFERROR(INDEX(D213:BK272,60-46,46),0)
+IFERROR(INDEX(D213:BK272,60-47,47),0)
+IFERROR(INDEX(D213:BK272,60-48,48),0)
+IFERROR(INDEX(D213:BK272,60-49,49),0)
+IFERROR(INDEX(D213:BK272,60-50,50),0)
+IFERROR(INDEX(D213:BK272,60-51,51),0)
+IFERROR(INDEX(D213:BK272,60-52,52),0)
+IFERROR(INDEX(D213:BK272,60-53,53),0)
+IFERROR(INDEX(D213:BK272,60-54,54),0)
+IFERROR(INDEX(D213:BK272,60-55,55),0)
+IFERROR(INDEX(D213:BK272,60-56,56),0)
+IFERROR(INDEX(D213:BK272,60-57,57),0)
+IFERROR(INDEX(D213:BK272,60-58,58),0)
+IFERROR(INDEX(D213:BK272,60-59,59),0)
+IFERROR(INDEX(D213:BK272,60-60,60),0)</f>
        <v>0</v>
      </c>
      <c r="BK274" s="70">
        <f ca="1">'SaaS - Cohorts (Logos)'!BK70+'SaaS - Cohorts (Logos)'!BK138+'SaaS - Cohorts (Logos)'!BK206</f>
        <v>60</v>
      </c>
      <c r="BL274" s="70">
        <f ca="1">'SaaS - Cohorts (Logos)'!BL70+'SaaS - Cohorts (Logos)'!BL138+'SaaS - Cohorts (Logos)'!BL206</f>
        <v>58.8</v>
      </c>
      <c r="BM274" s="70">
        <f ca="1">'SaaS - Cohorts (Logos)'!BM70+'SaaS - Cohorts (Logos)'!BM138+'SaaS - Cohorts (Logos)'!BM206</f>
        <v>57.623999999999995</v>
      </c>
      <c r="BN274" s="70">
        <f ca="1">'SaaS - Cohorts (Logos)'!BN70+'SaaS - Cohorts (Logos)'!BN138+'SaaS - Cohorts (Logos)'!BN206</f>
        <v>56.471520000000005</v>
      </c>
      <c r="BO274" s="70">
        <f ca="1">'SaaS - Cohorts (Logos)'!BO70+'SaaS - Cohorts (Logos)'!BO138+'SaaS - Cohorts (Logos)'!BO206</f>
        <v>55.342089600000001</v>
      </c>
      <c r="BP274" s="70">
        <f ca="1">'SaaS - Cohorts (Logos)'!BP70+'SaaS - Cohorts (Logos)'!BP138+'SaaS - Cohorts (Logos)'!BP206</f>
        <v>54.235247807999997</v>
      </c>
      <c r="BQ274" s="70">
        <f ca="1">'SaaS - Cohorts (Logos)'!BQ70+'SaaS - Cohorts (Logos)'!BQ138+'SaaS - Cohorts (Logos)'!BQ206</f>
        <v>53.150542851840001</v>
      </c>
      <c r="BR274" s="70">
        <f ca="1">'SaaS - Cohorts (Logos)'!BR70+'SaaS - Cohorts (Logos)'!BR138+'SaaS - Cohorts (Logos)'!BR206</f>
        <v>59.0875319948032</v>
      </c>
      <c r="BS274" s="70">
        <f ca="1">'SaaS - Cohorts (Logos)'!BS70+'SaaS - Cohorts (Logos)'!BS138+'SaaS - Cohorts (Logos)'!BS206</f>
        <v>71.905781354907148</v>
      </c>
      <c r="BT274" s="70">
        <f ca="1">'SaaS - Cohorts (Logos)'!BT70+'SaaS - Cohorts (Logos)'!BT138+'SaaS - Cohorts (Logos)'!BT206</f>
        <v>91.467665727808992</v>
      </c>
      <c r="BU274" s="70">
        <f ca="1">'SaaS - Cohorts (Logos)'!BU70+'SaaS - Cohorts (Logos)'!BU138+'SaaS - Cohorts (Logos)'!BU206</f>
        <v>110.63831241325281</v>
      </c>
      <c r="BV274" s="70">
        <f ca="1">'SaaS - Cohorts (Logos)'!BV70+'SaaS - Cohorts (Logos)'!BV138+'SaaS - Cohorts (Logos)'!BV206</f>
        <v>129.42554616498776</v>
      </c>
      <c r="BW274" s="70">
        <f ca="1">'SaaS - Cohorts (Logos)'!BW70+'SaaS - Cohorts (Logos)'!BW138+'SaaS - Cohorts (Logos)'!BW206</f>
        <v>147.837035241688</v>
      </c>
      <c r="BX274" s="70">
        <f ca="1">'SaaS - Cohorts (Logos)'!BX70+'SaaS - Cohorts (Logos)'!BX138+'SaaS - Cohorts (Logos)'!BX206</f>
        <v>172.88029453685425</v>
      </c>
      <c r="BY274" s="70">
        <f ca="1">'SaaS - Cohorts (Logos)'!BY70+'SaaS - Cohorts (Logos)'!BY138+'SaaS - Cohorts (Logos)'!BY206</f>
        <v>204.42268864611722</v>
      </c>
      <c r="BZ274" s="70">
        <f ca="1">'SaaS - Cohorts (Logos)'!BZ70+'SaaS - Cohorts (Logos)'!BZ138+'SaaS - Cohorts (Logos)'!BZ206</f>
        <v>242.33423487319482</v>
      </c>
      <c r="CA274" s="70">
        <f ca="1">'SaaS - Cohorts (Logos)'!CA70+'SaaS - Cohorts (Logos)'!CA138+'SaaS - Cohorts (Logos)'!CA206</f>
        <v>279.48755017573097</v>
      </c>
      <c r="CB274" s="70">
        <f ca="1">'SaaS - Cohorts (Logos)'!CB70+'SaaS - Cohorts (Logos)'!CB138+'SaaS - Cohorts (Logos)'!CB206</f>
        <v>315.89779917221631</v>
      </c>
      <c r="CC274" s="70">
        <f ca="1">'SaaS - Cohorts (Logos)'!CC70+'SaaS - Cohorts (Logos)'!CC138+'SaaS - Cohorts (Logos)'!CC206</f>
        <v>358.57984318877197</v>
      </c>
      <c r="CD274" s="70">
        <f ca="1">'SaaS - Cohorts (Logos)'!CD70+'SaaS - Cohorts (Logos)'!CD138+'SaaS - Cohorts (Logos)'!CD206</f>
        <v>407.40824632499664</v>
      </c>
      <c r="CE274" s="70">
        <f ca="1">'SaaS - Cohorts (Logos)'!CE70+'SaaS - Cohorts (Logos)'!CE138+'SaaS - Cohorts (Logos)'!CE206</f>
        <v>462.26008139849654</v>
      </c>
      <c r="CF274" s="70">
        <f ca="1">'SaaS - Cohorts (Logos)'!CF70+'SaaS - Cohorts (Logos)'!CF138+'SaaS - Cohorts (Logos)'!CF206</f>
        <v>530.0148797705267</v>
      </c>
      <c r="CG274" s="70">
        <f ca="1">'SaaS - Cohorts (Logos)'!CG70+'SaaS - Cohorts (Logos)'!CG138+'SaaS - Cohorts (Logos)'!CG206</f>
        <v>610.41458217511615</v>
      </c>
      <c r="CH274" s="70">
        <f ca="1">'SaaS - Cohorts (Logos)'!CH70+'SaaS - Cohorts (Logos)'!CH138+'SaaS - Cohorts (Logos)'!CH206</f>
        <v>703.2062905316136</v>
      </c>
      <c r="CI274" s="70">
        <f ca="1">'SaaS - Cohorts (Logos)'!CI70+'SaaS - Cohorts (Logos)'!CI138+'SaaS - Cohorts (Logos)'!CI206</f>
        <v>794.14216472098155</v>
      </c>
      <c r="CJ274" s="70">
        <f ca="1">'SaaS - Cohorts (Logos)'!CJ70+'SaaS - Cohorts (Logos)'!CJ138+'SaaS - Cohorts (Logos)'!CJ206</f>
        <v>911.25932142656177</v>
      </c>
      <c r="CK274" s="70">
        <f ca="1">'SaaS - Cohorts (Logos)'!CK70+'SaaS - Cohorts (Logos)'!CK138+'SaaS - Cohorts (Logos)'!CK206</f>
        <v>1054.0341349980304</v>
      </c>
      <c r="CL274" s="70">
        <f ca="1">'SaaS - Cohorts (Logos)'!CL70+'SaaS - Cohorts (Logos)'!CL138+'SaaS - Cohorts (Logos)'!CL206</f>
        <v>1221.95345229807</v>
      </c>
      <c r="CM274" s="70">
        <f ca="1">'SaaS - Cohorts (Logos)'!CM70+'SaaS - Cohorts (Logos)'!CM138+'SaaS - Cohorts (Logos)'!CM206</f>
        <v>1386.5143832521085</v>
      </c>
      <c r="CN274" s="70">
        <f ca="1">'SaaS - Cohorts (Logos)'!CN70+'SaaS - Cohorts (Logos)'!CN138+'SaaS - Cohorts (Logos)'!CN206</f>
        <v>1547.7840955870663</v>
      </c>
      <c r="CO274" s="70">
        <f ca="1">'SaaS - Cohorts (Logos)'!CO70+'SaaS - Cohorts (Logos)'!CO138+'SaaS - Cohorts (Logos)'!CO206</f>
        <v>1733.8284136753252</v>
      </c>
      <c r="CP274" s="70">
        <f ca="1">'SaaS - Cohorts (Logos)'!CP70+'SaaS - Cohorts (Logos)'!CP138+'SaaS - Cohorts (Logos)'!CP206</f>
        <v>1944.1518454018183</v>
      </c>
      <c r="CQ274" s="70">
        <f ca="1">'SaaS - Cohorts (Logos)'!CQ70+'SaaS - Cohorts (Logos)'!CQ138+'SaaS - Cohorts (Logos)'!CQ206</f>
        <v>2178.2688084937822</v>
      </c>
      <c r="CR274" s="70">
        <f ca="1">'SaaS - Cohorts (Logos)'!CR70+'SaaS - Cohorts (Logos)'!CR138+'SaaS - Cohorts (Logos)'!CR206</f>
        <v>2407.7034323239063</v>
      </c>
      <c r="CS274" s="70">
        <f ca="1">'SaaS - Cohorts (Logos)'!CS70+'SaaS - Cohorts (Logos)'!CS138+'SaaS - Cohorts (Logos)'!CS206</f>
        <v>2632.5493636774286</v>
      </c>
      <c r="CT274" s="70">
        <f ca="1">'SaaS - Cohorts (Logos)'!CT70+'SaaS - Cohorts (Logos)'!CT138+'SaaS - Cohorts (Logos)'!CT206</f>
        <v>2852.8983764038794</v>
      </c>
      <c r="CU274" s="70">
        <f ca="1">'SaaS - Cohorts (Logos)'!CU70+'SaaS - Cohorts (Logos)'!CU138+'SaaS - Cohorts (Logos)'!CU206</f>
        <v>3068.8404088758025</v>
      </c>
      <c r="CV274" s="70">
        <f ca="1">'SaaS - Cohorts (Logos)'!CV70+'SaaS - Cohorts (Logos)'!CV138+'SaaS - Cohorts (Logos)'!CV206</f>
        <v>3280.463600698286</v>
      </c>
      <c r="CW274" s="70">
        <f ca="1">'SaaS - Cohorts (Logos)'!CW70+'SaaS - Cohorts (Logos)'!CW138+'SaaS - Cohorts (Logos)'!CW206</f>
        <v>3487.8543286843201</v>
      </c>
      <c r="CX274" s="70">
        <f ca="1">'SaaS - Cohorts (Logos)'!CX70+'SaaS - Cohorts (Logos)'!CX138+'SaaS - Cohorts (Logos)'!CX206</f>
        <v>3691.0972421106349</v>
      </c>
      <c r="CY274" s="70">
        <f ca="1">'SaaS - Cohorts (Logos)'!CY70+'SaaS - Cohorts (Logos)'!CY138+'SaaS - Cohorts (Logos)'!CY206</f>
        <v>3890.2752972684216</v>
      </c>
      <c r="CZ274" s="70">
        <f ca="1">'SaaS - Cohorts (Logos)'!CZ70+'SaaS - Cohorts (Logos)'!CZ138+'SaaS - Cohorts (Logos)'!CZ206</f>
        <v>4085.4697913230534</v>
      </c>
      <c r="DA274" s="70">
        <f ca="1">'SaaS - Cohorts (Logos)'!DA70+'SaaS - Cohorts (Logos)'!DA138+'SaaS - Cohorts (Logos)'!DA206</f>
        <v>4276.7603954965916</v>
      </c>
      <c r="DB274" s="70">
        <f ca="1">'SaaS - Cohorts (Logos)'!DB70+'SaaS - Cohorts (Logos)'!DB138+'SaaS - Cohorts (Logos)'!DB206</f>
        <v>4464.2251875866605</v>
      </c>
      <c r="DC274" s="70">
        <f ca="1">'SaaS - Cohorts (Logos)'!DC70+'SaaS - Cohorts (Logos)'!DC138+'SaaS - Cohorts (Logos)'!DC206</f>
        <v>4647.9406838349269</v>
      </c>
      <c r="DD274" s="70">
        <f ca="1">'SaaS - Cohorts (Logos)'!DD70+'SaaS - Cohorts (Logos)'!DD138+'SaaS - Cohorts (Logos)'!DD206</f>
        <v>4827.981870158228</v>
      </c>
      <c r="DE274" s="70">
        <f ca="1">'SaaS - Cohorts (Logos)'!DE70+'SaaS - Cohorts (Logos)'!DE138+'SaaS - Cohorts (Logos)'!DE206</f>
        <v>5004.4222327550624</v>
      </c>
      <c r="DF274" s="70">
        <f ca="1">'SaaS - Cohorts (Logos)'!DF70+'SaaS - Cohorts (Logos)'!DF138+'SaaS - Cohorts (Logos)'!DF206</f>
        <v>5177.3337880999616</v>
      </c>
      <c r="DG274" s="70">
        <f ca="1">'SaaS - Cohorts (Logos)'!DG70+'SaaS - Cohorts (Logos)'!DG138+'SaaS - Cohorts (Logos)'!DG206</f>
        <v>5346.7871123379628</v>
      </c>
      <c r="DH274" s="70">
        <f ca="1">'SaaS - Cohorts (Logos)'!DH70+'SaaS - Cohorts (Logos)'!DH138+'SaaS - Cohorts (Logos)'!DH206</f>
        <v>5512.8513700912044</v>
      </c>
      <c r="DI274" s="70">
        <f ca="1">'SaaS - Cohorts (Logos)'!DI70+'SaaS - Cohorts (Logos)'!DI138+'SaaS - Cohorts (Logos)'!DI206</f>
        <v>5675.59434268938</v>
      </c>
      <c r="DJ274" s="70">
        <f ca="1">'SaaS - Cohorts (Logos)'!DJ70+'SaaS - Cohorts (Logos)'!DJ138+'SaaS - Cohorts (Logos)'!DJ206</f>
        <v>5835.0824558355935</v>
      </c>
      <c r="DK274" s="70">
        <f ca="1">'SaaS - Cohorts (Logos)'!DK70+'SaaS - Cohorts (Logos)'!DK138+'SaaS - Cohorts (Logos)'!DK206</f>
        <v>5991.3808067188811</v>
      </c>
      <c r="DL274" s="70">
        <f ca="1">'SaaS - Cohorts (Logos)'!DL70+'SaaS - Cohorts (Logos)'!DL138+'SaaS - Cohorts (Logos)'!DL206</f>
        <v>6144.5531905845037</v>
      </c>
      <c r="DM274" s="70">
        <f ca="1">'SaaS - Cohorts (Logos)'!DM70+'SaaS - Cohorts (Logos)'!DM138+'SaaS - Cohorts (Logos)'!DM206</f>
        <v>6294.6621267728133</v>
      </c>
      <c r="DN274" s="70">
        <f ca="1">'SaaS - Cohorts (Logos)'!DN70+'SaaS - Cohorts (Logos)'!DN138+'SaaS - Cohorts (Logos)'!DN206</f>
        <v>6441.7688842373545</v>
      </c>
      <c r="DO274" s="70">
        <f ca="1">'SaaS - Cohorts (Logos)'!DO70+'SaaS - Cohorts (Logos)'!DO138+'SaaS - Cohorts (Logos)'!DO206</f>
        <v>6585.9335065526093</v>
      </c>
      <c r="DP274" s="70">
        <f ca="1">'SaaS - Cohorts (Logos)'!DP70+'SaaS - Cohorts (Logos)'!DP138+'SaaS - Cohorts (Logos)'!DP206</f>
        <v>6727.2148364215573</v>
      </c>
      <c r="DQ274" s="70">
        <f ca="1">'SaaS - Cohorts (Logos)'!DQ70+'SaaS - Cohorts (Logos)'!DQ138+'SaaS - Cohorts (Logos)'!DQ206</f>
        <v>6865.6705396931256</v>
      </c>
      <c r="DR274" s="70">
        <f ca="1">'SaaS - Cohorts (Logos)'!DR70+'SaaS - Cohorts (Logos)'!DR138+'SaaS - Cohorts (Logos)'!DR206</f>
        <v>7001.3571288992653</v>
      </c>
    </row>
  </sheetData>
  <pageMargins left="0.7" right="0.7" top="0.78740157499999996" bottom="0.78740157499999996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EABAB"/>
  </sheetPr>
  <dimension ref="A2:D1000"/>
  <sheetViews>
    <sheetView workbookViewId="0"/>
  </sheetViews>
  <sheetFormatPr defaultColWidth="12.625" defaultRowHeight="15" customHeight="1"/>
  <cols>
    <col min="1" max="1" width="15.5" customWidth="1"/>
    <col min="2" max="2" width="18.5" customWidth="1"/>
    <col min="3" max="26" width="10" customWidth="1"/>
  </cols>
  <sheetData>
    <row r="2" spans="1:4">
      <c r="A2" s="52" t="s">
        <v>283</v>
      </c>
      <c r="B2" s="52" t="s">
        <v>241</v>
      </c>
      <c r="C2" s="52" t="s">
        <v>284</v>
      </c>
      <c r="D2" s="52"/>
    </row>
    <row r="3" spans="1:4">
      <c r="A3" s="102" t="s">
        <v>90</v>
      </c>
      <c r="B3" s="102" t="s">
        <v>259</v>
      </c>
      <c r="C3" s="102" t="s">
        <v>285</v>
      </c>
    </row>
    <row r="4" spans="1:4">
      <c r="A4" s="102" t="s">
        <v>286</v>
      </c>
      <c r="B4" s="102" t="s">
        <v>242</v>
      </c>
      <c r="C4" s="102" t="s">
        <v>259</v>
      </c>
    </row>
    <row r="5" spans="1:4">
      <c r="B5" s="102" t="s">
        <v>287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Notes &amp; Explanations</vt:lpstr>
      <vt:lpstr>SaaS - Dashboard</vt:lpstr>
      <vt:lpstr>SaaS - Budget vs. Actuals</vt:lpstr>
      <vt:lpstr>SaaS - Actuals</vt:lpstr>
      <vt:lpstr>Combined Financials - Budget</vt:lpstr>
      <vt:lpstr>Marketplace - Budget</vt:lpstr>
      <vt:lpstr>SaaS - Budget</vt:lpstr>
      <vt:lpstr>SaaS - Churn</vt:lpstr>
      <vt:lpstr>SaaS - Upselling</vt:lpstr>
      <vt:lpstr>SaaS - Downselling</vt:lpstr>
      <vt:lpstr>SaaS - Cohorts (MRR)</vt:lpstr>
      <vt:lpstr>SaaS - Cohorts (Logos)</vt:lpstr>
      <vt:lpstr>Support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Caro Sousa (BPI Gestão de Activos)</dc:creator>
  <cp:lastModifiedBy>João Caro Sousa (BPI Gestão de Activos)</cp:lastModifiedBy>
  <dcterms:created xsi:type="dcterms:W3CDTF">2020-02-17T16:12:00Z</dcterms:created>
  <dcterms:modified xsi:type="dcterms:W3CDTF">2020-02-17T16:12:02Z</dcterms:modified>
</cp:coreProperties>
</file>